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jpeg" ContentType="image/jpeg"/>
  <Override PartName="/xl/media/image5.jpeg" ContentType="image/jpeg"/>
  <Override PartName="/xl/media/image6.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8.xml.rels" ContentType="application/vnd.openxmlformats-package.relationships+xml"/>
  <Override PartName="/xl/externalLinks/_rels/externalLink3.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 PACHECO" sheetId="2" state="visible" r:id="rId3"/>
    <sheet name="MEMO PACHECO" sheetId="3" state="visible" r:id="rId4"/>
    <sheet name="QCI" sheetId="4" state="visible" r:id="rId5"/>
    <sheet name="CRONOGRAMA" sheetId="5" state="visible" r:id="rId6"/>
    <sheet name="COMPOSIÇÃO DO BDI" sheetId="6" state="visible" r:id="rId7"/>
    <sheet name="COTAÇÃO" sheetId="7" state="visible" r:id="rId8"/>
    <sheet name="EMOP 11-19" sheetId="8" state="visible" r:id="rId9"/>
    <sheet name="SINAPI 11-19" sheetId="9" state="visible" r:id="rId10"/>
  </sheets>
  <externalReferences>
    <externalReference r:id="rId11"/>
    <externalReference r:id="rId12"/>
    <externalReference r:id="rId13"/>
    <externalReference r:id="rId14"/>
    <externalReference r:id="rId15"/>
    <externalReference r:id="rId16"/>
    <externalReference r:id="rId17"/>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CRONOGRAMA!$B$1:$AA$40</definedName>
    <definedName function="false" hidden="true" localSheetId="7" name="_xlnm._FilterDatabase" vbProcedure="false">'EMOP 11-19'!$A$2:$J$23427</definedName>
    <definedName function="false" hidden="false" localSheetId="2" name="_xlnm.Print_Area" vbProcedure="false">'MEMO PACHECO'!$B$1:$K$1092</definedName>
    <definedName function="false" hidden="false" localSheetId="1" name="_xlnm.Print_Area" vbProcedure="false">'ORÇ PACHECO'!$B$1:$I$264</definedName>
    <definedName function="false" hidden="false" localSheetId="3" name="_xlnm.Print_Area" vbProcedure="false">QCI!$B$1:$AA$46</definedName>
    <definedName function="false" hidden="true" localSheetId="8" name="_xlnm._FilterDatabase" vbProcedure="false">'SINAPI 11-19'!$A$7:$D$6433</definedName>
    <definedName function="false" hidden="false" localSheetId="0" name="_xlnm.Print_Area" vbProcedure="false">'SINT TOTAL'!$B$1:$D$34</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[8]'#REF'!$H$96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[8]'#REF'!$H$21</definedName>
    <definedName function="false" hidden="false" name="TOTAL1C" vbProcedure="false">[8]'#REF'!$H$58</definedName>
    <definedName function="false" hidden="false" name="TOTAL2" vbProcedure="false">[8]'#REF'!$K$96</definedName>
    <definedName function="false" hidden="false" name="TOTAL2A" vbProcedure="false">[8]'#REF'!$K$21</definedName>
    <definedName function="false" hidden="false" name="TOTAL3" vbProcedure="false">[8]'#REF'!$O$96</definedName>
    <definedName function="false" hidden="false" name="TOTAL3A" vbProcedure="false">[8]'#REF'!$O$21</definedName>
    <definedName function="false" hidden="false" name="TOTAL4" vbProcedure="false">[8]'#REF'!$U$96</definedName>
    <definedName function="false" hidden="false" name="TOTAL4A" vbProcedure="false">[8]'#REF'!$U$21</definedName>
    <definedName function="false" hidden="false" name="TOTAL5" vbProcedure="false">[8]'#REF'!$Y$96</definedName>
    <definedName function="false" hidden="false" name="TOTAL5A" vbProcedure="false">[8]'#REF'!$Y$21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_xlnm.Database" vbProcedure="false">[8]'#REF'!$A$2:$C$9469</definedName>
    <definedName function="false" hidden="false" name="__est1" vbProcedure="false">'[1]#ref'!#ref!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TOTAL'!$B$1:$D$34</definedName>
    <definedName function="false" hidden="false" localSheetId="1" name="_xlnm.Print_Area" vbProcedure="false">'ORÇ PACHECO'!$B$1:$I$253</definedName>
    <definedName function="false" hidden="false" localSheetId="2" name="_xlnm.Print_Area" vbProcedure="false">'MEMO PACHECO'!$B$1:$K$1092</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QCI!$B$1:$AA$46</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CRONOGRAMA!$B$1:$AA$40</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7" name="_xlnm._FilterDatabase" vbProcedure="false">'EMOP 11-19'!$A$2:$J$23427</definedName>
    <definedName function="false" hidden="false" localSheetId="8" name="_xlnm._FilterDatabase" vbProcedure="false">'SINAPI 11-19'!$A$7:$D$6433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<sst xmlns="http://schemas.openxmlformats.org/spreadsheetml/2006/main" count="152776" uniqueCount="63619">
  <si>
    <t xml:space="preserve">SECRETARIA MUNICIPAL DE OBRAS</t>
  </si>
  <si>
    <t xml:space="preserve">ESTRADA DE PACHECO - RJ 114 - 8º DISTRITO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</si>
  <si>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</si>
  <si>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</si>
  <si>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</si>
  <si>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</si>
  <si>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</si>
  <si>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</si>
  <si>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</si>
  <si>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</si>
  <si>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</si>
  <si>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</si>
  <si>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</si>
  <si>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</si>
  <si>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</si>
  <si>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</si>
  <si>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</si>
  <si>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</si>
  <si>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</si>
  <si>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</si>
  <si>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</si>
  <si>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17</t>
  </si>
  <si>
    <t xml:space="preserve">TOTAL GERAL</t>
  </si>
  <si>
    <t xml:space="preserve">IMPLANTAÇÃO DE INFRAESTRUTURA ESPORTIVA</t>
  </si>
  <si>
    <t xml:space="preserve">BDI</t>
  </si>
  <si>
    <t xml:space="preserve">CONSTRUÇÃO DE PRAÇA E QUADRA POLIESPORTIVA</t>
  </si>
  <si>
    <t xml:space="preserve">Base: EMOP/SINAPI/SCO 11/2019</t>
  </si>
  <si>
    <t xml:space="preserve">ANEXO I – PROPOSTA DE PREÇOS</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</si>
  <si>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</si>
  <si>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</si>
  <si>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</si>
  <si>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</si>
  <si>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</si>
  <si>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</si>
  <si>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</si>
  <si>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</si>
  <si>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</si>
  <si>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</si>
  <si>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</si>
  <si>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</si>
  <si>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</si>
  <si>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</si>
  <si>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</si>
  <si>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</si>
  <si>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</si>
  <si>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</si>
  <si>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</si>
  <si>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</si>
  <si>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</si>
  <si>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</si>
  <si>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</si>
  <si>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</si>
  <si>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74209/1</t>
  </si>
  <si>
    <t xml:space="preserve">03</t>
  </si>
  <si>
    <t xml:space="preserve">MOVIMENTO DE TERRA</t>
  </si>
  <si>
    <t xml:space="preserve">.</t>
  </si>
  <si>
    <t xml:space="preserve">3.1</t>
  </si>
  <si>
    <t xml:space="preserve">01.006.0010-A</t>
  </si>
  <si>
    <t xml:space="preserve">3.2</t>
  </si>
  <si>
    <t xml:space="preserve">96522</t>
  </si>
  <si>
    <t xml:space="preserve">3.3</t>
  </si>
  <si>
    <t xml:space="preserve">93382</t>
  </si>
  <si>
    <t xml:space="preserve">3.4</t>
  </si>
  <si>
    <t xml:space="preserve">03.001.0001-B</t>
  </si>
  <si>
    <t xml:space="preserve">3.5</t>
  </si>
  <si>
    <t xml:space="preserve">93358</t>
  </si>
  <si>
    <t xml:space="preserve">04</t>
  </si>
  <si>
    <t xml:space="preserve">TRANSPORTES</t>
  </si>
  <si>
    <t xml:space="preserve">4.1</t>
  </si>
  <si>
    <t xml:space="preserve">72898</t>
  </si>
  <si>
    <t xml:space="preserve">4.2</t>
  </si>
  <si>
    <t xml:space="preserve">72888</t>
  </si>
  <si>
    <t xml:space="preserve">4.3</t>
  </si>
  <si>
    <t xml:space="preserve">93588</t>
  </si>
  <si>
    <t xml:space="preserve">4.4</t>
  </si>
  <si>
    <t xml:space="preserve">04.020.0122-A</t>
  </si>
  <si>
    <t xml:space="preserve">4.5</t>
  </si>
  <si>
    <t xml:space="preserve">04.021.0010-A</t>
  </si>
  <si>
    <t xml:space="preserve">05</t>
  </si>
  <si>
    <t xml:space="preserve">SERVIÇOS COMPLEMENTARES</t>
  </si>
  <si>
    <t xml:space="preserve">5.1</t>
  </si>
  <si>
    <t xml:space="preserve">05.002.0062-A</t>
  </si>
  <si>
    <t xml:space="preserve">5.2</t>
  </si>
  <si>
    <t xml:space="preserve">05.005.0012-B</t>
  </si>
  <si>
    <t xml:space="preserve">5.3</t>
  </si>
  <si>
    <t xml:space="preserve">05.006.0001-B</t>
  </si>
  <si>
    <t xml:space="preserve">5.4</t>
  </si>
  <si>
    <t xml:space="preserve">05.008.0001-A</t>
  </si>
  <si>
    <t xml:space="preserve">5.5</t>
  </si>
  <si>
    <t xml:space="preserve">05.008.0008-B</t>
  </si>
  <si>
    <t xml:space="preserve">5.6</t>
  </si>
  <si>
    <t xml:space="preserve">04.014.0095-A</t>
  </si>
  <si>
    <t xml:space="preserve">5.7</t>
  </si>
  <si>
    <t xml:space="preserve">05.050.0001-A</t>
  </si>
  <si>
    <t xml:space="preserve">06</t>
  </si>
  <si>
    <t xml:space="preserve">FUNDAÇÕES E ESTRUTURAS</t>
  </si>
  <si>
    <t xml:space="preserve">6.1</t>
  </si>
  <si>
    <t xml:space="preserve">11.013.0075-A</t>
  </si>
  <si>
    <t xml:space="preserve">6.2</t>
  </si>
  <si>
    <t xml:space="preserve">13.373.0030-A</t>
  </si>
  <si>
    <t xml:space="preserve">07</t>
  </si>
  <si>
    <t xml:space="preserve"> DIVISÓRIAS E ESQUADRIAS</t>
  </si>
  <si>
    <t xml:space="preserve">7.1</t>
  </si>
  <si>
    <t xml:space="preserve">74244/1</t>
  </si>
  <si>
    <t xml:space="preserve">7.2</t>
  </si>
  <si>
    <t xml:space="preserve">05.005.0054-A</t>
  </si>
  <si>
    <t xml:space="preserve">7.3</t>
  </si>
  <si>
    <t xml:space="preserve">74238/2</t>
  </si>
  <si>
    <t xml:space="preserve">08</t>
  </si>
  <si>
    <t xml:space="preserve">VESTIÁRIO</t>
  </si>
  <si>
    <t xml:space="preserve">8.1</t>
  </si>
  <si>
    <t xml:space="preserve">8.2</t>
  </si>
  <si>
    <t xml:space="preserve">8.3</t>
  </si>
  <si>
    <t xml:space="preserve">8.4</t>
  </si>
  <si>
    <t xml:space="preserve">8.5</t>
  </si>
  <si>
    <t xml:space="preserve">74141/2</t>
  </si>
  <si>
    <t xml:space="preserve">8.6</t>
  </si>
  <si>
    <t xml:space="preserve">12.003.0205-A</t>
  </si>
  <si>
    <t xml:space="preserve">8.7</t>
  </si>
  <si>
    <t xml:space="preserve">93182</t>
  </si>
  <si>
    <t xml:space="preserve">8.8</t>
  </si>
  <si>
    <t xml:space="preserve">93183</t>
  </si>
  <si>
    <t xml:space="preserve">8.9</t>
  </si>
  <si>
    <t xml:space="preserve">93184</t>
  </si>
  <si>
    <t xml:space="preserve">8.10</t>
  </si>
  <si>
    <t xml:space="preserve">13.001.0015-A</t>
  </si>
  <si>
    <t xml:space="preserve">8.11</t>
  </si>
  <si>
    <t xml:space="preserve">87893</t>
  </si>
  <si>
    <t xml:space="preserve">8.12</t>
  </si>
  <si>
    <t xml:space="preserve">15.015.0020-A</t>
  </si>
  <si>
    <t xml:space="preserve">8.13</t>
  </si>
  <si>
    <t xml:space="preserve">97589</t>
  </si>
  <si>
    <t xml:space="preserve">8.14</t>
  </si>
  <si>
    <t xml:space="preserve">15.015.0250-A</t>
  </si>
  <si>
    <t xml:space="preserve">8.15</t>
  </si>
  <si>
    <t xml:space="preserve">95240</t>
  </si>
  <si>
    <t xml:space="preserve">8.16</t>
  </si>
  <si>
    <t xml:space="preserve">13.301.0125-B</t>
  </si>
  <si>
    <t xml:space="preserve">8.17</t>
  </si>
  <si>
    <t xml:space="preserve">93391</t>
  </si>
  <si>
    <t xml:space="preserve">8.18</t>
  </si>
  <si>
    <t xml:space="preserve">84088</t>
  </si>
  <si>
    <t xml:space="preserve">8.19</t>
  </si>
  <si>
    <t xml:space="preserve">98689</t>
  </si>
  <si>
    <t xml:space="preserve">8.20</t>
  </si>
  <si>
    <t xml:space="preserve">87265</t>
  </si>
  <si>
    <t xml:space="preserve">8.21</t>
  </si>
  <si>
    <t xml:space="preserve">13.330.0100-A</t>
  </si>
  <si>
    <t xml:space="preserve">8.22</t>
  </si>
  <si>
    <t xml:space="preserve">18.021.0042-A</t>
  </si>
  <si>
    <t xml:space="preserve">8.23</t>
  </si>
  <si>
    <t xml:space="preserve">15.028.0017-A</t>
  </si>
  <si>
    <t xml:space="preserve">8.24</t>
  </si>
  <si>
    <t xml:space="preserve">94489</t>
  </si>
  <si>
    <t xml:space="preserve">8.25</t>
  </si>
  <si>
    <t xml:space="preserve">18.011.0005-A</t>
  </si>
  <si>
    <t xml:space="preserve">8.26</t>
  </si>
  <si>
    <t xml:space="preserve">89353</t>
  </si>
  <si>
    <t xml:space="preserve">8.27</t>
  </si>
  <si>
    <t xml:space="preserve">18.007.0043-A</t>
  </si>
  <si>
    <t xml:space="preserve">8.28</t>
  </si>
  <si>
    <t xml:space="preserve">15.004.0045-A</t>
  </si>
  <si>
    <t xml:space="preserve">8.29</t>
  </si>
  <si>
    <t xml:space="preserve">15.030.0032-A</t>
  </si>
  <si>
    <t xml:space="preserve">8.30</t>
  </si>
  <si>
    <t xml:space="preserve">15.004.0063-A</t>
  </si>
  <si>
    <t xml:space="preserve">8.31</t>
  </si>
  <si>
    <t xml:space="preserve">18.002.0010-A</t>
  </si>
  <si>
    <t xml:space="preserve">8.32</t>
  </si>
  <si>
    <t xml:space="preserve">18.002.0080-A</t>
  </si>
  <si>
    <t xml:space="preserve">8.33</t>
  </si>
  <si>
    <t xml:space="preserve">15.004.0108-A</t>
  </si>
  <si>
    <t xml:space="preserve">8.34</t>
  </si>
  <si>
    <t xml:space="preserve">03.001.0095-A</t>
  </si>
  <si>
    <t xml:space="preserve">8.35</t>
  </si>
  <si>
    <t xml:space="preserve">06.272.0002-A</t>
  </si>
  <si>
    <t xml:space="preserve">8.36</t>
  </si>
  <si>
    <t xml:space="preserve">06.001.0242-A</t>
  </si>
  <si>
    <t xml:space="preserve">8.37</t>
  </si>
  <si>
    <t xml:space="preserve">06.001.0243-A</t>
  </si>
  <si>
    <t xml:space="preserve">8.38</t>
  </si>
  <si>
    <t xml:space="preserve">06.272.0003-A</t>
  </si>
  <si>
    <t xml:space="preserve">8.39</t>
  </si>
  <si>
    <t xml:space="preserve">89713</t>
  </si>
  <si>
    <t xml:space="preserve">8.40</t>
  </si>
  <si>
    <t xml:space="preserve">97902</t>
  </si>
  <si>
    <t xml:space="preserve">8.41</t>
  </si>
  <si>
    <t xml:space="preserve">15.002.0624-A</t>
  </si>
  <si>
    <t xml:space="preserve">8.42</t>
  </si>
  <si>
    <t xml:space="preserve">15.002.0662-A</t>
  </si>
  <si>
    <t xml:space="preserve">8.43</t>
  </si>
  <si>
    <t xml:space="preserve">12.020.0001-A</t>
  </si>
  <si>
    <t xml:space="preserve">8.44</t>
  </si>
  <si>
    <t xml:space="preserve">14.001.0105-A</t>
  </si>
  <si>
    <t xml:space="preserve">8.45</t>
  </si>
  <si>
    <t xml:space="preserve">14.007.0288-A</t>
  </si>
  <si>
    <t xml:space="preserve">8.46</t>
  </si>
  <si>
    <t xml:space="preserve">14.003.0025-A</t>
  </si>
  <si>
    <t xml:space="preserve">8.47</t>
  </si>
  <si>
    <t xml:space="preserve">72117</t>
  </si>
  <si>
    <t xml:space="preserve">8.48</t>
  </si>
  <si>
    <t xml:space="preserve">99861</t>
  </si>
  <si>
    <t xml:space="preserve">8.49</t>
  </si>
  <si>
    <t xml:space="preserve">14.006.0008-A</t>
  </si>
  <si>
    <t xml:space="preserve">8.50</t>
  </si>
  <si>
    <t xml:space="preserve">14.006.0010-A</t>
  </si>
  <si>
    <t xml:space="preserve">8.51</t>
  </si>
  <si>
    <t xml:space="preserve">14.007.0015-A</t>
  </si>
  <si>
    <t xml:space="preserve">8.52</t>
  </si>
  <si>
    <t xml:space="preserve">17.025.0005-B</t>
  </si>
  <si>
    <t xml:space="preserve">8.53</t>
  </si>
  <si>
    <t xml:space="preserve">16.001.0060-A</t>
  </si>
  <si>
    <t xml:space="preserve">8.54</t>
  </si>
  <si>
    <t xml:space="preserve">16.001.0086-A</t>
  </si>
  <si>
    <t xml:space="preserve">8.55</t>
  </si>
  <si>
    <t xml:space="preserve">16.004.0015-A</t>
  </si>
  <si>
    <t xml:space="preserve">8.56</t>
  </si>
  <si>
    <t xml:space="preserve">16.024.0004-A</t>
  </si>
  <si>
    <t xml:space="preserve">8.57</t>
  </si>
  <si>
    <t xml:space="preserve">06.003.0010-A</t>
  </si>
  <si>
    <t xml:space="preserve">8.58</t>
  </si>
  <si>
    <t xml:space="preserve">15.003.0178-A</t>
  </si>
  <si>
    <t xml:space="preserve">09</t>
  </si>
  <si>
    <t xml:space="preserve">QUIOSQUE</t>
  </si>
  <si>
    <t xml:space="preserve">9.1</t>
  </si>
  <si>
    <t xml:space="preserve">15.011.0009-A</t>
  </si>
  <si>
    <t xml:space="preserve">9.2</t>
  </si>
  <si>
    <t xml:space="preserve">74131/4</t>
  </si>
  <si>
    <t xml:space="preserve">9.3</t>
  </si>
  <si>
    <t xml:space="preserve">74130/1</t>
  </si>
  <si>
    <t xml:space="preserve">9.4</t>
  </si>
  <si>
    <t xml:space="preserve">9.5</t>
  </si>
  <si>
    <t xml:space="preserve">9.6</t>
  </si>
  <si>
    <t xml:space="preserve">9.7</t>
  </si>
  <si>
    <t xml:space="preserve">9.8</t>
  </si>
  <si>
    <t xml:space="preserve">9.9</t>
  </si>
  <si>
    <t xml:space="preserve">9.10</t>
  </si>
  <si>
    <t xml:space="preserve">9.11</t>
  </si>
  <si>
    <t xml:space="preserve">9.12</t>
  </si>
  <si>
    <t xml:space="preserve">9.13</t>
  </si>
  <si>
    <t xml:space="preserve">9.14</t>
  </si>
  <si>
    <t xml:space="preserve">12.002.0010-A</t>
  </si>
  <si>
    <t xml:space="preserve">9.15</t>
  </si>
  <si>
    <t xml:space="preserve">9.16</t>
  </si>
  <si>
    <t xml:space="preserve">9.17</t>
  </si>
  <si>
    <t xml:space="preserve">15.015.0021-A</t>
  </si>
  <si>
    <t xml:space="preserve">9.18</t>
  </si>
  <si>
    <t xml:space="preserve">9.19</t>
  </si>
  <si>
    <t xml:space="preserve">18.027.0300-A</t>
  </si>
  <si>
    <t xml:space="preserve">9.20</t>
  </si>
  <si>
    <t xml:space="preserve">9.21</t>
  </si>
  <si>
    <t xml:space="preserve">9.22</t>
  </si>
  <si>
    <t xml:space="preserve">9.23</t>
  </si>
  <si>
    <t xml:space="preserve">9.24</t>
  </si>
  <si>
    <t xml:space="preserve">9.25</t>
  </si>
  <si>
    <t xml:space="preserve">9.26</t>
  </si>
  <si>
    <t xml:space="preserve">9.27</t>
  </si>
  <si>
    <t xml:space="preserve">9.28</t>
  </si>
  <si>
    <t xml:space="preserve">18.021.0035-A</t>
  </si>
  <si>
    <t xml:space="preserve">9.29</t>
  </si>
  <si>
    <t xml:space="preserve">15.028.0010-A</t>
  </si>
  <si>
    <t xml:space="preserve">9.30</t>
  </si>
  <si>
    <t xml:space="preserve">9.31</t>
  </si>
  <si>
    <t xml:space="preserve">9.32</t>
  </si>
  <si>
    <t xml:space="preserve">9.33</t>
  </si>
  <si>
    <t xml:space="preserve">9.34</t>
  </si>
  <si>
    <t xml:space="preserve">9.35</t>
  </si>
  <si>
    <t xml:space="preserve">18.002.0014-A</t>
  </si>
  <si>
    <t xml:space="preserve">9.36</t>
  </si>
  <si>
    <t xml:space="preserve">9.37</t>
  </si>
  <si>
    <t xml:space="preserve">9.38</t>
  </si>
  <si>
    <t xml:space="preserve">18.002.0090-A</t>
  </si>
  <si>
    <t xml:space="preserve">9.39</t>
  </si>
  <si>
    <t xml:space="preserve">18.003.0005-A</t>
  </si>
  <si>
    <t xml:space="preserve">9.40</t>
  </si>
  <si>
    <t xml:space="preserve">15.004.0105-A</t>
  </si>
  <si>
    <t xml:space="preserve">9.41</t>
  </si>
  <si>
    <t xml:space="preserve">9.42</t>
  </si>
  <si>
    <t xml:space="preserve">9.43</t>
  </si>
  <si>
    <t xml:space="preserve">9.44</t>
  </si>
  <si>
    <t xml:space="preserve">9.45</t>
  </si>
  <si>
    <t xml:space="preserve">9.46</t>
  </si>
  <si>
    <t xml:space="preserve">98104</t>
  </si>
  <si>
    <t xml:space="preserve">9.47</t>
  </si>
  <si>
    <t xml:space="preserve">9.48</t>
  </si>
  <si>
    <t xml:space="preserve">9.49</t>
  </si>
  <si>
    <t xml:space="preserve">15.004.0060-B</t>
  </si>
  <si>
    <t xml:space="preserve">9.50</t>
  </si>
  <si>
    <t xml:space="preserve">18.016.0040-A</t>
  </si>
  <si>
    <t xml:space="preserve">9.51</t>
  </si>
  <si>
    <t xml:space="preserve">18.080.0025-A</t>
  </si>
  <si>
    <t xml:space="preserve">9.52</t>
  </si>
  <si>
    <t xml:space="preserve">9.53</t>
  </si>
  <si>
    <t xml:space="preserve">9.54</t>
  </si>
  <si>
    <t xml:space="preserve">9.55</t>
  </si>
  <si>
    <t xml:space="preserve">84845</t>
  </si>
  <si>
    <t xml:space="preserve">9.56</t>
  </si>
  <si>
    <t xml:space="preserve">18.080.0020-A</t>
  </si>
  <si>
    <t xml:space="preserve">9.57</t>
  </si>
  <si>
    <t xml:space="preserve">14.006.0014-A</t>
  </si>
  <si>
    <t xml:space="preserve">9.58</t>
  </si>
  <si>
    <t xml:space="preserve">9.59</t>
  </si>
  <si>
    <t xml:space="preserve">9.60</t>
  </si>
  <si>
    <t xml:space="preserve">18.016.0105-A</t>
  </si>
  <si>
    <t xml:space="preserve">9.61</t>
  </si>
  <si>
    <t xml:space="preserve">9.62</t>
  </si>
  <si>
    <t xml:space="preserve">16.001.0050-A</t>
  </si>
  <si>
    <t xml:space="preserve">9.63</t>
  </si>
  <si>
    <t xml:space="preserve">16.002.0015-A</t>
  </si>
  <si>
    <t xml:space="preserve">9.64</t>
  </si>
  <si>
    <t xml:space="preserve">16.002.0010-A</t>
  </si>
  <si>
    <t xml:space="preserve">BASES E PAVIMENTOS</t>
  </si>
  <si>
    <t xml:space="preserve">10.1</t>
  </si>
  <si>
    <t xml:space="preserve">93679</t>
  </si>
  <si>
    <t xml:space="preserve">10.2</t>
  </si>
  <si>
    <t xml:space="preserve">92396</t>
  </si>
  <si>
    <t xml:space="preserve">10.3</t>
  </si>
  <si>
    <t xml:space="preserve">08.001.0002-B</t>
  </si>
  <si>
    <t xml:space="preserve">10.4</t>
  </si>
  <si>
    <t xml:space="preserve">94991</t>
  </si>
  <si>
    <t xml:space="preserve">10.5</t>
  </si>
  <si>
    <t xml:space="preserve">13.333.0015-0</t>
  </si>
  <si>
    <t xml:space="preserve">10.6</t>
  </si>
  <si>
    <t xml:space="preserve">09.001.0100-A</t>
  </si>
  <si>
    <t xml:space="preserve">10.7</t>
  </si>
  <si>
    <t xml:space="preserve">08.040.0030-A</t>
  </si>
  <si>
    <t xml:space="preserve">10.8</t>
  </si>
  <si>
    <t xml:space="preserve">94273</t>
  </si>
  <si>
    <t xml:space="preserve">10.9</t>
  </si>
  <si>
    <t xml:space="preserve">94274</t>
  </si>
  <si>
    <t xml:space="preserve">PARQUES E JARDINS</t>
  </si>
  <si>
    <t xml:space="preserve">11.1</t>
  </si>
  <si>
    <t xml:space="preserve">98504</t>
  </si>
  <si>
    <t xml:space="preserve">11.2</t>
  </si>
  <si>
    <t xml:space="preserve">09.014.0015-A</t>
  </si>
  <si>
    <t xml:space="preserve">11.3</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</si>
  <si>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</si>
  <si>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</si>
  <si>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</si>
  <si>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11.4</t>
  </si>
  <si>
    <t xml:space="preserve">COTAÇÃO </t>
  </si>
  <si>
    <t xml:space="preserve">LIXEIRA 50L COM SUPORTE E POSTE </t>
  </si>
  <si>
    <t xml:space="preserve">INSTALAÇÕES ELÉTRICAS</t>
  </si>
  <si>
    <t xml:space="preserve">12.1</t>
  </si>
  <si>
    <t xml:space="preserve">15.011.0014-A</t>
  </si>
  <si>
    <t xml:space="preserve">12.2</t>
  </si>
  <si>
    <t xml:space="preserve">15.007.0425-A</t>
  </si>
  <si>
    <t xml:space="preserve">12.3</t>
  </si>
  <si>
    <t xml:space="preserve">83446</t>
  </si>
  <si>
    <t xml:space="preserve">12.4</t>
  </si>
  <si>
    <t xml:space="preserve">91934</t>
  </si>
  <si>
    <t xml:space="preserve">12.5</t>
  </si>
  <si>
    <t xml:space="preserve">91928</t>
  </si>
  <si>
    <t xml:space="preserve">12.6</t>
  </si>
  <si>
    <t xml:space="preserve">91926</t>
  </si>
  <si>
    <t xml:space="preserve">12.7</t>
  </si>
  <si>
    <t xml:space="preserve">15.036.0140-A</t>
  </si>
  <si>
    <t xml:space="preserve">12.8</t>
  </si>
  <si>
    <t xml:space="preserve">15.036.0070-A</t>
  </si>
  <si>
    <t xml:space="preserve">12.9</t>
  </si>
  <si>
    <t xml:space="preserve">15.036.0071-A</t>
  </si>
  <si>
    <t xml:space="preserve">12.10</t>
  </si>
  <si>
    <t xml:space="preserve">74130/3</t>
  </si>
  <si>
    <t xml:space="preserve">12.11</t>
  </si>
  <si>
    <t xml:space="preserve">74130/4</t>
  </si>
  <si>
    <t xml:space="preserve">12.12</t>
  </si>
  <si>
    <t xml:space="preserve">21.031.0015-A</t>
  </si>
  <si>
    <t xml:space="preserve">12.13</t>
  </si>
  <si>
    <t xml:space="preserve">21.031.0010-A</t>
  </si>
  <si>
    <t xml:space="preserve">12.14</t>
  </si>
  <si>
    <t xml:space="preserve">83401</t>
  </si>
  <si>
    <t xml:space="preserve">12.15</t>
  </si>
  <si>
    <t xml:space="preserve">18.027.0089-A</t>
  </si>
  <si>
    <t xml:space="preserve">12.16</t>
  </si>
  <si>
    <t xml:space="preserve">15.020.0045-A</t>
  </si>
  <si>
    <t xml:space="preserve">12.17</t>
  </si>
  <si>
    <t xml:space="preserve">83480</t>
  </si>
  <si>
    <t xml:space="preserve">12.18</t>
  </si>
  <si>
    <t xml:space="preserve">18.045.0025-A</t>
  </si>
  <si>
    <t xml:space="preserve">12.19</t>
  </si>
  <si>
    <t xml:space="preserve">97601</t>
  </si>
  <si>
    <t xml:space="preserve">12.20</t>
  </si>
  <si>
    <t xml:space="preserve">18.250.0070-A</t>
  </si>
  <si>
    <t xml:space="preserve">PINTURAS</t>
  </si>
  <si>
    <t xml:space="preserve">13.1</t>
  </si>
  <si>
    <t xml:space="preserve">73794/1</t>
  </si>
  <si>
    <t xml:space="preserve">13.2</t>
  </si>
  <si>
    <t xml:space="preserve">74245/1</t>
  </si>
  <si>
    <t xml:space="preserve">13.3</t>
  </si>
  <si>
    <t xml:space="preserve">41595</t>
  </si>
  <si>
    <t xml:space="preserve">13.4</t>
  </si>
  <si>
    <t xml:space="preserve">79498/1</t>
  </si>
  <si>
    <t xml:space="preserve"> </t>
  </si>
  <si>
    <t xml:space="preserve">APARELHOS </t>
  </si>
  <si>
    <t xml:space="preserve">14.1</t>
  </si>
  <si>
    <t xml:space="preserve">18.200.0004-A</t>
  </si>
  <si>
    <t xml:space="preserve">14.2</t>
  </si>
  <si>
    <t xml:space="preserve">18.200.0002-A</t>
  </si>
  <si>
    <t xml:space="preserve">14.3</t>
  </si>
  <si>
    <t xml:space="preserve">18.200.0003-A</t>
  </si>
  <si>
    <t xml:space="preserve">14.4</t>
  </si>
  <si>
    <t xml:space="preserve">18.200.0015-A</t>
  </si>
  <si>
    <t xml:space="preserve">14.5</t>
  </si>
  <si>
    <t xml:space="preserve">18.200.0005-A</t>
  </si>
  <si>
    <t xml:space="preserve">ACADEMIA DA TERCEIRA IDADE</t>
  </si>
  <si>
    <t xml:space="preserve">15.1</t>
  </si>
  <si>
    <t xml:space="preserve">PJ24.13.0700</t>
  </si>
  <si>
    <t xml:space="preserve">Rotacao diagonal dupla, aparelho triplo conjugado, em tubo de aco arbono, pintura no processo eletrostatico - Academia da Terceira Idade. Fornecimento e instalacao. (desonerado)</t>
  </si>
  <si>
    <t xml:space="preserve">15.2</t>
  </si>
  <si>
    <t xml:space="preserve">PJ24.13.1000</t>
  </si>
  <si>
    <t xml:space="preserve">Pressao de pernas triplo conjugado, em tubo de aco arbono, pintura no processo eletrostatico - Academia da Terceira Idade. Fornecimento e instalacao.(desonerado)</t>
  </si>
  <si>
    <t xml:space="preserve">15.3</t>
  </si>
  <si>
    <t xml:space="preserve">PJ24.13.0400</t>
  </si>
  <si>
    <t xml:space="preserve">Esqui triplo conjugado, em tubo de aco arbono, pintura no processo eletrostatico - Academia da Terceira Idade. Fornecimento e instalacao. (desonerado)</t>
  </si>
  <si>
    <t xml:space="preserve">15.4</t>
  </si>
  <si>
    <t xml:space="preserve">PJ24.13.1100</t>
  </si>
  <si>
    <t xml:space="preserve">Simulador de caminhada, triplo conjugado, em tubo de aco arbono, pintura no processo eletrostatico - Academia da Terceira Idade. Fornecimento e instalacao. (desonerado)</t>
  </si>
  <si>
    <t xml:space="preserve">15.5</t>
  </si>
  <si>
    <t xml:space="preserve">PJ24.13.1200</t>
  </si>
  <si>
    <t xml:space="preserve">Surf duplo conjugado, em tubo de aco arbono, pintura no processo eletrostatico - Academia da Terceira Idade. Fornecimento e instalacao. (desonerado)</t>
  </si>
  <si>
    <t xml:space="preserve">15.6</t>
  </si>
  <si>
    <t xml:space="preserve">PJ24.13.0900</t>
  </si>
  <si>
    <t xml:space="preserve">Placa orientativa, em tubo de aco arbono, pintura no processo eletrostatico - Academia da Terceira Idade. Fornecimento e instalacao.(desonerado)</t>
  </si>
  <si>
    <t xml:space="preserve">PLAYGROUND</t>
  </si>
  <si>
    <t xml:space="preserve">16.1</t>
  </si>
  <si>
    <t xml:space="preserve">PJ24.10.0125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</si>
  <si>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</si>
  <si>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16.2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</si>
  <si>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</si>
  <si>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</si>
  <si>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16.3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</si>
  <si>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</si>
  <si>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</si>
  <si>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16.4</t>
  </si>
  <si>
    <t xml:space="preserve">PJ24.10.0700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</si>
  <si>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</si>
  <si>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ADMINISTRAÇÃO LOCAL DA OBRA</t>
  </si>
  <si>
    <t xml:space="preserve">ADMINISTRAÇÃO</t>
  </si>
  <si>
    <t xml:space="preserve">17.1</t>
  </si>
  <si>
    <t xml:space="preserve">UR</t>
  </si>
  <si>
    <t xml:space="preserve">TOTAL GERAL POR EXTENSO:</t>
  </si>
  <si>
    <t xml:space="preserve">CARIMBO CNPJ E ASSINATURA</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</si>
  <si>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</si>
  <si>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</si>
  <si>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</si>
  <si>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</si>
  <si>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</si>
  <si>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</si>
  <si>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</si>
  <si>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Extensão da área de construção</t>
  </si>
  <si>
    <t xml:space="preserve">02 -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</si>
  <si>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</si>
  <si>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</si>
  <si>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</si>
  <si>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</si>
  <si>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</si>
  <si>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</si>
  <si>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</si>
  <si>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8Y</t>
  </si>
  <si>
    <t xml:space="preserve">4Y</t>
  </si>
  <si>
    <t xml:space="preserve">Quantidade</t>
  </si>
  <si>
    <t xml:space="preserve">Ident.obra pública</t>
  </si>
  <si>
    <t xml:space="preserve">Visualização 3d</t>
  </si>
  <si>
    <t xml:space="preserve">03 - MOVIMENTO DE TERRA</t>
  </si>
  <si>
    <t xml:space="preserve">Área</t>
  </si>
  <si>
    <t xml:space="preserve">Sapatas para o Alambrado</t>
  </si>
  <si>
    <t xml:space="preserve">Comprimento</t>
  </si>
  <si>
    <t xml:space="preserve">*uma sapata a cada 4m.</t>
  </si>
  <si>
    <t xml:space="preserve">Local</t>
  </si>
  <si>
    <t xml:space="preserve">Volume Escavado</t>
  </si>
  <si>
    <t xml:space="preserve">Volume</t>
  </si>
  <si>
    <t xml:space="preserve">Sapatas + Arranque</t>
  </si>
  <si>
    <t xml:space="preserve">-</t>
  </si>
  <si>
    <t xml:space="preserve">Cinta (item 3.4)</t>
  </si>
  <si>
    <t xml:space="preserve">Tubulação (item 3.5)</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</si>
  <si>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</si>
  <si>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</si>
  <si>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</si>
  <si>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ficarão acima do solo.</t>
  </si>
  <si>
    <t xml:space="preserve">x</t>
  </si>
  <si>
    <t xml:space="preserve">*escavação para tubulação eletrica</t>
  </si>
  <si>
    <t xml:space="preserve">04 - TRANSPORTES</t>
  </si>
  <si>
    <t xml:space="preserve"> TRANSPORTES</t>
  </si>
  <si>
    <t xml:space="preserve">Volume da demolição</t>
  </si>
  <si>
    <t xml:space="preserve">Volume de descarte (item 3.3)</t>
  </si>
  <si>
    <t xml:space="preserve">Coeficiente (m3/m2)</t>
  </si>
  <si>
    <t xml:space="preserve">Área do item 10.1</t>
  </si>
  <si>
    <t xml:space="preserve">Areia prevista na composição 93679</t>
  </si>
  <si>
    <t xml:space="preserve">=</t>
  </si>
  <si>
    <t xml:space="preserve">Pó de pedra prevista na composição 93679</t>
  </si>
  <si>
    <t xml:space="preserve">Área do item 10.2</t>
  </si>
  <si>
    <t xml:space="preserve">Areia prevista na composição 92396</t>
  </si>
  <si>
    <t xml:space="preserve">Pó de pedra prevista na composição 92396</t>
  </si>
  <si>
    <t xml:space="preserve">Idem item 4.1</t>
  </si>
  <si>
    <t xml:space="preserve">Distância</t>
  </si>
  <si>
    <t xml:space="preserve">Idem item 4.2</t>
  </si>
  <si>
    <t xml:space="preserve">Obs: Para o cálculo da distância foi considerado o DMT do bota-fora (12,9 km) e o DMT da mineradora (7,2 km), conforme croquis.</t>
  </si>
  <si>
    <t xml:space="preserve">Total </t>
  </si>
  <si>
    <t xml:space="preserve">Área efetiva de andaime</t>
  </si>
  <si>
    <t xml:space="preserve">Extensão </t>
  </si>
  <si>
    <t xml:space="preserve">lateral</t>
  </si>
  <si>
    <t xml:space="preserve">05 - SERVIÇOS COMPLEMENTARES</t>
  </si>
  <si>
    <t xml:space="preserve">Larg. Plataf.</t>
  </si>
  <si>
    <t xml:space="preserve">Meses</t>
  </si>
  <si>
    <t xml:space="preserve">Altura - 1,50 m</t>
  </si>
  <si>
    <t xml:space="preserve">*Quantidade de caçambas alugadas, multiplicada pela quantidade de meses prevista para a utilização das mesmas.</t>
  </si>
  <si>
    <t xml:space="preserve">06 - FUNDAÇÕES E ESTRUTURAS</t>
  </si>
  <si>
    <t xml:space="preserve">Lado 1</t>
  </si>
  <si>
    <t xml:space="preserve">Lado 2</t>
  </si>
  <si>
    <t xml:space="preserve">Sapata</t>
  </si>
  <si>
    <t xml:space="preserve">Arranque do Alambrado</t>
  </si>
  <si>
    <t xml:space="preserve">Cintas Alambrado</t>
  </si>
  <si>
    <t xml:space="preserve">Área da quadra prevista no projeto</t>
  </si>
  <si>
    <t xml:space="preserve">07- ALVENARIAS, DIVISÓRIAS E ESQUADRIAS</t>
  </si>
  <si>
    <t xml:space="preserve">Portão</t>
  </si>
  <si>
    <t xml:space="preserve">Cabeceiras</t>
  </si>
  <si>
    <t xml:space="preserve">Laterais</t>
  </si>
  <si>
    <t xml:space="preserve">Contraventamento</t>
  </si>
  <si>
    <t xml:space="preserve">Base</t>
  </si>
  <si>
    <t xml:space="preserve">08 - VESTIÁRIO</t>
  </si>
  <si>
    <t xml:space="preserve">Sapatas+Arranque</t>
  </si>
  <si>
    <t xml:space="preserve">Cintas</t>
  </si>
  <si>
    <t xml:space="preserve">Vol. Escavado</t>
  </si>
  <si>
    <t xml:space="preserve">Vol. Concreto</t>
  </si>
  <si>
    <t xml:space="preserve">Vol. Total</t>
  </si>
  <si>
    <t xml:space="preserve">Sapatas</t>
  </si>
  <si>
    <t xml:space="preserve">Arranque</t>
  </si>
  <si>
    <t xml:space="preserve">Pilares</t>
  </si>
  <si>
    <t xml:space="preserve">Vigas</t>
  </si>
  <si>
    <t xml:space="preserve">Laje V. Masc.</t>
  </si>
  <si>
    <t xml:space="preserve">Laje V. Fem.</t>
  </si>
  <si>
    <t xml:space="preserve">Laje Depósito</t>
  </si>
  <si>
    <t xml:space="preserve">Laje Circulação</t>
  </si>
  <si>
    <t xml:space="preserve">Vãos(m²)</t>
  </si>
  <si>
    <t xml:space="preserve">Vest. Masc.</t>
  </si>
  <si>
    <t xml:space="preserve">Vest. Fem.</t>
  </si>
  <si>
    <t xml:space="preserve">Depósito</t>
  </si>
  <si>
    <t xml:space="preserve">Platibanda</t>
  </si>
  <si>
    <t xml:space="preserve">PAREDE INTERNA</t>
  </si>
  <si>
    <t xml:space="preserve">Perimetro</t>
  </si>
  <si>
    <t xml:space="preserve">TETO</t>
  </si>
  <si>
    <t xml:space="preserve">Teto Vest. Masc.</t>
  </si>
  <si>
    <t xml:space="preserve">Teto Vest. Fem.</t>
  </si>
  <si>
    <t xml:space="preserve">Teto Depósito</t>
  </si>
  <si>
    <t xml:space="preserve">Circulação</t>
  </si>
  <si>
    <t xml:space="preserve">PAREDE EXTERNA</t>
  </si>
  <si>
    <t xml:space="preserve">Área Externa</t>
  </si>
  <si>
    <t xml:space="preserve">Pilares circulação  </t>
  </si>
  <si>
    <t xml:space="preserve">Lados</t>
  </si>
  <si>
    <t xml:space="preserve">Laje Impermeabilizada</t>
  </si>
  <si>
    <t xml:space="preserve">Vest. Fem</t>
  </si>
  <si>
    <t xml:space="preserve">Ligação da Ci a Fossa/filtro</t>
  </si>
  <si>
    <t xml:space="preserve">Ligação da Fossa/filtro a rede pública</t>
  </si>
  <si>
    <t xml:space="preserve">Vãos </t>
  </si>
  <si>
    <t xml:space="preserve">Quant. De portas</t>
  </si>
  <si>
    <t xml:space="preserve">Quantidade p/ porta</t>
  </si>
  <si>
    <t xml:space="preserve">Área da cobertura</t>
  </si>
  <si>
    <t xml:space="preserve">Área da laje</t>
  </si>
  <si>
    <t xml:space="preserve">09 - QUIOSQUE</t>
  </si>
  <si>
    <t xml:space="preserve">Atendimento</t>
  </si>
  <si>
    <t xml:space="preserve">Banheiro</t>
  </si>
  <si>
    <t xml:space="preserve">Banh. PNE</t>
  </si>
  <si>
    <t xml:space="preserve">Verga</t>
  </si>
  <si>
    <t xml:space="preserve">Contraverga</t>
  </si>
  <si>
    <t xml:space="preserve">Vol. Inferior</t>
  </si>
  <si>
    <t xml:space="preserve">Vol. Intermediário</t>
  </si>
  <si>
    <t xml:space="preserve">Vol. Superior</t>
  </si>
  <si>
    <t xml:space="preserve">Churrasqueira</t>
  </si>
  <si>
    <t xml:space="preserve">Teto atendimento</t>
  </si>
  <si>
    <t xml:space="preserve">Teto Banheiro</t>
  </si>
  <si>
    <t xml:space="preserve">Teto PNE</t>
  </si>
  <si>
    <t xml:space="preserve">Varanda</t>
  </si>
  <si>
    <t xml:space="preserve">Cobertura</t>
  </si>
  <si>
    <t xml:space="preserve">Ligação da CG até a fossa/filtro</t>
  </si>
  <si>
    <t xml:space="preserve">Ligação da fossa/filtro até a rede pública</t>
  </si>
  <si>
    <t xml:space="preserve">Acrescimo</t>
  </si>
  <si>
    <t xml:space="preserve">*Item utilizado para fechamento das janelas em grade</t>
  </si>
  <si>
    <t xml:space="preserve">PLATIBANDA</t>
  </si>
  <si>
    <t xml:space="preserve">10 - BASES E PAVIMENTOS</t>
  </si>
  <si>
    <t xml:space="preserve">Área prevista no projeto:</t>
  </si>
  <si>
    <t xml:space="preserve">Pista de caminhada</t>
  </si>
  <si>
    <t xml:space="preserve">Espessura 7cm</t>
  </si>
  <si>
    <t xml:space="preserve">Calçada</t>
  </si>
  <si>
    <t xml:space="preserve">Academia 3ª idade</t>
  </si>
  <si>
    <t xml:space="preserve">Área total</t>
  </si>
  <si>
    <t xml:space="preserve">Espessura 8cm</t>
  </si>
  <si>
    <t xml:space="preserve">Playground</t>
  </si>
  <si>
    <t xml:space="preserve">Metragem prevista no projeto:</t>
  </si>
  <si>
    <t xml:space="preserve">*item utilizado para a separação dos pisos e do jardim</t>
  </si>
  <si>
    <t xml:space="preserve">Trecho Reto</t>
  </si>
  <si>
    <t xml:space="preserve">Trecho curvo</t>
  </si>
  <si>
    <t xml:space="preserve">11 - PARQUES E JARDINS</t>
  </si>
  <si>
    <t xml:space="preserve">LIXEIRA 50L COM SUPORTE E POSTE</t>
  </si>
  <si>
    <t xml:space="preserve">*quantidade de acordo com o projeto</t>
  </si>
  <si>
    <t xml:space="preserve">12 - INSTALAÇÕES ELÉTRICAS</t>
  </si>
  <si>
    <t xml:space="preserve">Fase</t>
  </si>
  <si>
    <t xml:space="preserve">Neutro</t>
  </si>
  <si>
    <t xml:space="preserve">Terra</t>
  </si>
  <si>
    <t xml:space="preserve">*quantidade apresentada conforme quadro "lista de materiais da quadra e do campo" do projeto de elétrica</t>
  </si>
  <si>
    <t xml:space="preserve">13- PINTURA</t>
  </si>
  <si>
    <t xml:space="preserve">Área da quadra conforme o projeto</t>
  </si>
  <si>
    <t xml:space="preserve">Área da pista de caminhada</t>
  </si>
  <si>
    <t xml:space="preserve">Área da academia da 3ª idade</t>
  </si>
  <si>
    <t xml:space="preserve">Metragem</t>
  </si>
  <si>
    <t xml:space="preserve">Quadra de futebol de salão + Basquetebol + Voleibol</t>
  </si>
  <si>
    <t xml:space="preserve">433,10</t>
  </si>
  <si>
    <t xml:space="preserve">Área do Alambrado x 2</t>
  </si>
  <si>
    <t xml:space="preserve">955,04</t>
  </si>
  <si>
    <t xml:space="preserve">14- APARELHOS </t>
  </si>
  <si>
    <t xml:space="preserve">15- ACADEMIA DA TERCEIRA IDADE</t>
  </si>
  <si>
    <t xml:space="preserve">Rotacao diagonal dupla, aparelho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</si>
  <si>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t>
  </si>
  <si>
    <t xml:space="preserve">Simulador de caminhada, triplo conjugado, em tubo de aco arbono, pintura no processo eletrostatico - Academia da Terceira Idade. Fornecimento e instalacao.</t>
  </si>
  <si>
    <t xml:space="preserve">Surf duplo conjugado, em tubo de aco arbono, pintura no processo eletrostatico - Academia da Terceira Idade. Fornecimento e instalacao</t>
  </si>
  <si>
    <t xml:space="preserve">16-PLAYGROUND</t>
  </si>
  <si>
    <t xml:space="preserve">PJ 24.10.0125</t>
  </si>
  <si>
    <t xml:space="preserve">PJ 24.10.0700 </t>
  </si>
  <si>
    <t xml:space="preserve">17-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</si>
  <si>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</si>
  <si>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</si>
  <si>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</si>
  <si>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</si>
  <si>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</si>
  <si>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</si>
  <si>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</si>
  <si>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</si>
  <si>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</si>
  <si>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</si>
  <si>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</si>
  <si>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</si>
  <si>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</si>
  <si>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</si>
  <si>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</si>
  <si>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</si>
  <si>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</si>
  <si>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</si>
  <si>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</si>
  <si>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</si>
  <si>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</si>
  <si>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</si>
  <si>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</si>
  <si>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</si>
  <si>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</si>
  <si>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</si>
  <si>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</si>
  <si>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</si>
  <si>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</si>
  <si>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</si>
  <si>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</si>
  <si>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</si>
  <si>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</si>
  <si>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</si>
  <si>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</si>
  <si>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</si>
  <si>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</si>
  <si>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</si>
  <si>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</si>
  <si>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</si>
  <si>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</si>
  <si>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</si>
  <si>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</si>
  <si>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</si>
  <si>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</si>
  <si>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</si>
  <si>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</si>
  <si>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</si>
  <si>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</si>
  <si>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</si>
  <si>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</si>
  <si>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</si>
  <si>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</si>
  <si>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</si>
  <si>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</si>
  <si>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</si>
  <si>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</si>
  <si>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</si>
  <si>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</si>
  <si>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</si>
  <si>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</si>
  <si>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</si>
  <si>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</si>
  <si>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</si>
  <si>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</si>
  <si>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</si>
  <si>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</si>
  <si>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</si>
  <si>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</si>
  <si>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</si>
  <si>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</si>
  <si>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</si>
  <si>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</si>
  <si>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</si>
  <si>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</si>
  <si>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</si>
  <si>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</si>
  <si>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</si>
  <si>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</si>
  <si>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</si>
  <si>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</si>
  <si>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</si>
  <si>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</si>
  <si>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</si>
  <si>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</si>
  <si>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</si>
  <si>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</si>
  <si>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</si>
  <si>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</si>
  <si>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</si>
  <si>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</si>
  <si>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</si>
  <si>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</si>
  <si>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</si>
  <si>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</si>
  <si>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</si>
  <si>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</si>
  <si>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</si>
  <si>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</si>
  <si>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</si>
  <si>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</si>
  <si>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</si>
  <si>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</si>
  <si>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</si>
  <si>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</si>
  <si>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</si>
  <si>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</si>
  <si>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</si>
  <si>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</si>
  <si>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</si>
  <si>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</si>
  <si>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</si>
  <si>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</si>
  <si>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</si>
  <si>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</si>
  <si>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</si>
  <si>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</si>
  <si>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</si>
  <si>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</si>
  <si>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</si>
  <si>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</si>
  <si>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</si>
  <si>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</si>
  <si>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</si>
  <si>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</si>
  <si>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</si>
  <si>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</si>
  <si>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</si>
  <si>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</si>
  <si>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</si>
  <si>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</si>
  <si>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</si>
  <si>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</si>
  <si>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</si>
  <si>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</si>
  <si>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</si>
  <si>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</si>
  <si>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</si>
  <si>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</si>
  <si>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</si>
  <si>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</si>
  <si>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</si>
  <si>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</si>
  <si>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</si>
  <si>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</si>
  <si>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</si>
  <si>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</si>
  <si>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</si>
  <si>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</si>
  <si>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</si>
  <si>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</si>
  <si>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</si>
  <si>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</si>
  <si>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</si>
  <si>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</si>
  <si>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</si>
  <si>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</si>
  <si>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</si>
  <si>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</si>
  <si>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</si>
  <si>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</si>
  <si>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</si>
  <si>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</si>
  <si>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</si>
  <si>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</si>
  <si>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</si>
  <si>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</si>
  <si>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</si>
  <si>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</si>
  <si>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</si>
  <si>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</si>
  <si>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</si>
  <si>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</si>
  <si>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</si>
  <si>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</si>
  <si>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</si>
  <si>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</si>
  <si>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</si>
  <si>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</si>
  <si>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</si>
  <si>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</si>
  <si>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</si>
  <si>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</si>
  <si>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</si>
  <si>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</si>
  <si>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</si>
  <si>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</si>
  <si>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</si>
  <si>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</si>
  <si>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</si>
  <si>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</si>
  <si>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</si>
  <si>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</si>
  <si>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</si>
  <si>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</si>
  <si>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</si>
  <si>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</si>
  <si>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</si>
  <si>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</si>
  <si>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</si>
  <si>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</si>
  <si>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</si>
  <si>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</si>
  <si>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</si>
  <si>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</si>
  <si>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</si>
  <si>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</si>
  <si>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</si>
  <si>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</si>
  <si>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</si>
  <si>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</si>
  <si>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</si>
  <si>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</si>
  <si>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</si>
  <si>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</si>
  <si>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</si>
  <si>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</si>
  <si>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</si>
  <si>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</si>
  <si>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</si>
  <si>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</si>
  <si>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</si>
  <si>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</si>
  <si>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</si>
  <si>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</si>
  <si>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</si>
  <si>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</si>
  <si>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</si>
  <si>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</si>
  <si>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</si>
  <si>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</si>
  <si>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</si>
  <si>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</si>
  <si>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</si>
  <si>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</si>
  <si>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</si>
  <si>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</si>
  <si>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</si>
  <si>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</si>
  <si>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</si>
  <si>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</si>
  <si>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</si>
  <si>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</si>
  <si>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</si>
  <si>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</si>
  <si>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</si>
  <si>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</si>
  <si>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</si>
  <si>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</si>
  <si>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</si>
  <si>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</si>
  <si>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</si>
  <si>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</si>
  <si>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</si>
  <si>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</si>
  <si>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</si>
  <si>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</si>
  <si>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</si>
  <si>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</si>
  <si>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</si>
  <si>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</si>
  <si>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</si>
  <si>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</si>
  <si>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</si>
  <si>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</si>
  <si>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</si>
  <si>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</si>
  <si>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</si>
  <si>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</si>
  <si>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</si>
  <si>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</si>
  <si>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</si>
  <si>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</si>
  <si>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</si>
  <si>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</si>
  <si>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</si>
  <si>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</si>
  <si>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</si>
  <si>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</si>
  <si>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</si>
  <si>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</si>
  <si>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</si>
  <si>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</si>
  <si>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</si>
  <si>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</si>
  <si>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</si>
  <si>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</si>
  <si>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</si>
  <si>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</si>
  <si>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</si>
  <si>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</si>
  <si>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</si>
  <si>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</si>
  <si>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</si>
  <si>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</si>
  <si>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</si>
  <si>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</si>
  <si>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</si>
  <si>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</si>
  <si>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</si>
  <si>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</si>
  <si>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</si>
  <si>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</si>
  <si>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</si>
  <si>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</si>
  <si>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</si>
  <si>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</si>
  <si>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</si>
  <si>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</si>
  <si>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</si>
  <si>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</si>
  <si>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</si>
  <si>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</si>
  <si>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</si>
  <si>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</si>
  <si>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</si>
  <si>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</si>
  <si>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</si>
  <si>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</si>
  <si>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</si>
  <si>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</si>
  <si>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</si>
  <si>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</si>
  <si>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</si>
  <si>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</si>
  <si>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</si>
  <si>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</si>
  <si>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</si>
  <si>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</si>
  <si>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</si>
  <si>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</si>
  <si>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</si>
  <si>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</si>
  <si>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</si>
  <si>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</si>
  <si>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</si>
  <si>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</si>
  <si>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</si>
  <si>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</si>
  <si>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</si>
  <si>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</si>
  <si>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</si>
  <si>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</si>
  <si>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</si>
  <si>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</si>
  <si>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</si>
  <si>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</si>
  <si>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</si>
  <si>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</si>
  <si>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</si>
  <si>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</si>
  <si>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</si>
  <si>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</si>
  <si>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</si>
  <si>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</si>
  <si>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</si>
  <si>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</si>
  <si>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</si>
  <si>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</si>
  <si>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</si>
  <si>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</si>
  <si>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</si>
  <si>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</si>
  <si>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</si>
  <si>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</si>
  <si>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</si>
  <si>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</si>
  <si>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</si>
  <si>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</si>
  <si>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</si>
  <si>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</si>
  <si>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</si>
  <si>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</si>
  <si>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</si>
  <si>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</si>
  <si>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</si>
  <si>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</si>
  <si>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</si>
  <si>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</si>
  <si>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</si>
  <si>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</si>
  <si>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</si>
  <si>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</si>
  <si>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</si>
  <si>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</si>
  <si>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</si>
  <si>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</si>
  <si>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</si>
  <si>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</si>
  <si>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</si>
  <si>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</si>
  <si>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</si>
  <si>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</si>
  <si>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</si>
  <si>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</si>
  <si>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</si>
  <si>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</si>
  <si>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</si>
  <si>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</si>
  <si>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</si>
  <si>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</si>
  <si>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</si>
  <si>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</si>
  <si>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</si>
  <si>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</si>
  <si>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</si>
  <si>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</si>
  <si>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</si>
  <si>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</si>
  <si>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</si>
  <si>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</si>
  <si>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</si>
  <si>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</si>
  <si>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</si>
  <si>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</si>
  <si>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</si>
  <si>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</si>
  <si>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</si>
  <si>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</si>
  <si>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</si>
  <si>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</si>
  <si>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</si>
  <si>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</si>
  <si>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</si>
  <si>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</si>
  <si>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</si>
  <si>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</si>
  <si>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</si>
  <si>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</si>
  <si>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</si>
  <si>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</si>
  <si>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</si>
  <si>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</si>
  <si>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</si>
  <si>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</si>
  <si>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</si>
  <si>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</si>
  <si>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</si>
  <si>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</si>
  <si>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</si>
  <si>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</si>
  <si>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</si>
  <si>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</si>
  <si>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</si>
  <si>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</si>
  <si>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</si>
  <si>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</si>
  <si>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</si>
  <si>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</si>
  <si>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</si>
  <si>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</si>
  <si>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</si>
  <si>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</si>
  <si>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</si>
  <si>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</si>
  <si>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</si>
  <si>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</si>
  <si>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</si>
  <si>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</si>
  <si>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</si>
  <si>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</si>
  <si>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</si>
  <si>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</si>
  <si>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</si>
  <si>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</si>
  <si>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</si>
  <si>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</si>
  <si>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</si>
  <si>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</si>
  <si>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</si>
  <si>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</si>
  <si>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</si>
  <si>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</si>
  <si>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</si>
  <si>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</si>
  <si>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</si>
  <si>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</si>
  <si>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</si>
  <si>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</si>
  <si>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</si>
  <si>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</si>
  <si>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</si>
  <si>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</si>
  <si>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</si>
  <si>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</si>
  <si>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</si>
  <si>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</si>
  <si>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</si>
  <si>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</si>
  <si>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</si>
  <si>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</si>
  <si>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</si>
  <si>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</si>
  <si>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</si>
  <si>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</si>
  <si>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</si>
  <si>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</si>
  <si>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</si>
  <si>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</si>
  <si>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</si>
  <si>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</si>
  <si>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</si>
  <si>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</si>
  <si>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</si>
  <si>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</si>
  <si>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</si>
  <si>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</si>
  <si>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</si>
  <si>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</si>
  <si>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</si>
  <si>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</si>
  <si>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</si>
  <si>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</si>
  <si>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</si>
  <si>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</si>
  <si>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</si>
  <si>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</si>
  <si>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</si>
  <si>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</si>
  <si>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</si>
  <si>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</si>
  <si>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</si>
  <si>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</si>
  <si>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</si>
  <si>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</si>
  <si>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</si>
  <si>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</si>
  <si>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</si>
  <si>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</si>
  <si>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</si>
  <si>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</si>
  <si>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</si>
  <si>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</si>
  <si>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</si>
  <si>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</si>
  <si>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</si>
  <si>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</si>
  <si>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</si>
  <si>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</si>
  <si>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</si>
  <si>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</si>
  <si>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</si>
  <si>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</si>
  <si>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</si>
  <si>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</si>
  <si>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</si>
  <si>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</si>
  <si>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</si>
  <si>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</si>
  <si>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</si>
  <si>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</si>
  <si>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</si>
  <si>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</si>
  <si>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</si>
  <si>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</si>
  <si>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</si>
  <si>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</si>
  <si>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</si>
  <si>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</si>
  <si>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</si>
  <si>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</si>
  <si>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</si>
  <si>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</si>
  <si>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</si>
  <si>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</si>
  <si>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</si>
  <si>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</si>
  <si>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</si>
  <si>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</si>
  <si>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</si>
  <si>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</si>
  <si>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</si>
  <si>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</si>
  <si>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</si>
  <si>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</si>
  <si>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</si>
  <si>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</si>
  <si>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</si>
  <si>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</si>
  <si>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</si>
  <si>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</si>
  <si>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</si>
  <si>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</si>
  <si>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</si>
  <si>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</si>
  <si>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</si>
  <si>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</si>
  <si>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</si>
  <si>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</si>
  <si>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</si>
  <si>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</si>
  <si>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</si>
  <si>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</si>
  <si>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</si>
  <si>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</si>
  <si>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</si>
  <si>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</si>
  <si>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</si>
  <si>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</si>
  <si>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</si>
  <si>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</si>
  <si>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</si>
  <si>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</si>
  <si>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</si>
  <si>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</si>
  <si>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</si>
  <si>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</si>
  <si>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</si>
  <si>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</si>
  <si>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</si>
  <si>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</si>
  <si>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</si>
  <si>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</si>
  <si>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</si>
  <si>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</si>
  <si>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</si>
  <si>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</si>
  <si>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</si>
  <si>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</si>
  <si>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</si>
  <si>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</si>
  <si>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</si>
  <si>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</si>
  <si>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</si>
  <si>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</si>
  <si>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</si>
  <si>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</si>
  <si>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</si>
  <si>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</si>
  <si>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</si>
  <si>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</si>
  <si>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</si>
  <si>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</si>
  <si>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</si>
  <si>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</si>
  <si>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</si>
  <si>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</si>
  <si>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</si>
  <si>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</si>
  <si>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</si>
  <si>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</si>
  <si>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</si>
  <si>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</si>
  <si>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</si>
  <si>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</si>
  <si>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</si>
  <si>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</si>
  <si>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</si>
  <si>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</si>
  <si>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</si>
  <si>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</si>
  <si>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</si>
  <si>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</si>
  <si>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</si>
  <si>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</si>
  <si>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</si>
  <si>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</si>
  <si>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</si>
  <si>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</si>
  <si>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</si>
  <si>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</si>
  <si>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</si>
  <si>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</si>
  <si>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</si>
  <si>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</si>
  <si>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</si>
  <si>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</si>
  <si>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</si>
  <si>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</si>
  <si>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</si>
  <si>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</si>
  <si>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</si>
  <si>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</si>
  <si>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</si>
  <si>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</si>
  <si>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</si>
  <si>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</si>
  <si>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</si>
  <si>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</si>
  <si>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</si>
  <si>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</si>
  <si>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</si>
  <si>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</si>
  <si>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</si>
  <si>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</si>
  <si>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</si>
  <si>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</si>
  <si>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</si>
  <si>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</si>
  <si>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</si>
  <si>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</si>
  <si>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</si>
  <si>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</si>
  <si>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</si>
  <si>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</si>
  <si>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</si>
  <si>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</si>
  <si>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</si>
  <si>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</si>
  <si>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</si>
  <si>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</si>
  <si>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</si>
  <si>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</si>
  <si>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</si>
  <si>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</si>
  <si>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</si>
  <si>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</si>
  <si>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</si>
  <si>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</si>
  <si>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</si>
  <si>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</si>
  <si>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</si>
  <si>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</si>
  <si>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</si>
  <si>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</si>
  <si>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</si>
  <si>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</si>
  <si>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</si>
  <si>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</si>
  <si>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</si>
  <si>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</si>
  <si>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</si>
  <si>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</si>
  <si>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</si>
  <si>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</si>
  <si>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</si>
  <si>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</si>
  <si>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</si>
  <si>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</si>
  <si>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</si>
  <si>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</si>
  <si>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</si>
  <si>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</si>
  <si>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</si>
  <si>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</si>
  <si>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</si>
  <si>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</si>
  <si>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</si>
  <si>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</si>
  <si>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</si>
  <si>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</si>
  <si>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</si>
  <si>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</si>
  <si>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</si>
  <si>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</si>
  <si>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</si>
  <si>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</si>
  <si>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</si>
  <si>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</si>
  <si>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</si>
  <si>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</si>
  <si>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</si>
  <si>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</si>
  <si>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</si>
  <si>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</si>
  <si>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</si>
  <si>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</si>
  <si>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</si>
  <si>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</si>
  <si>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</si>
  <si>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</si>
  <si>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</si>
  <si>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</si>
  <si>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</si>
  <si>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</si>
  <si>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</si>
  <si>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</si>
  <si>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</si>
  <si>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</si>
  <si>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</si>
  <si>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</si>
  <si>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</si>
  <si>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</si>
  <si>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</si>
  <si>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</si>
  <si>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</si>
  <si>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</si>
  <si>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</si>
  <si>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</si>
  <si>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</si>
  <si>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</si>
  <si>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</si>
  <si>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</si>
  <si>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</si>
  <si>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</si>
  <si>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</si>
  <si>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</si>
  <si>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</si>
  <si>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</si>
  <si>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</si>
  <si>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</si>
  <si>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</si>
  <si>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</si>
  <si>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</si>
  <si>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</si>
  <si>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</si>
  <si>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</si>
  <si>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</si>
  <si>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</si>
  <si>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</si>
  <si>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</si>
  <si>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</si>
  <si>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</si>
  <si>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</si>
  <si>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</si>
  <si>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</si>
  <si>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</si>
  <si>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</si>
  <si>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</si>
  <si>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</si>
  <si>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</si>
  <si>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</si>
  <si>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</si>
  <si>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</si>
  <si>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</si>
  <si>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</si>
  <si>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</si>
  <si>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</si>
  <si>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</si>
  <si>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</si>
  <si>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</si>
  <si>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</si>
  <si>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</si>
  <si>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</si>
  <si>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</si>
  <si>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</si>
  <si>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</si>
  <si>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</si>
  <si>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</si>
  <si>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</si>
  <si>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</si>
  <si>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</si>
  <si>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</si>
  <si>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</si>
  <si>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</si>
  <si>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</si>
  <si>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</si>
  <si>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</si>
  <si>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</si>
  <si>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</si>
  <si>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</si>
  <si>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</si>
  <si>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</si>
  <si>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</si>
  <si>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</si>
  <si>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</si>
  <si>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</si>
  <si>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</si>
  <si>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</si>
  <si>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</si>
  <si>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</si>
  <si>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</si>
  <si>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</si>
  <si>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</si>
  <si>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</si>
  <si>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</si>
  <si>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</si>
  <si>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</si>
  <si>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</si>
  <si>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</si>
  <si>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</si>
  <si>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</si>
  <si>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</si>
  <si>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</si>
  <si>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</si>
  <si>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</si>
  <si>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</si>
  <si>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</si>
  <si>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</si>
  <si>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</si>
  <si>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</si>
  <si>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</si>
  <si>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</si>
  <si>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</si>
  <si>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</si>
  <si>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</si>
  <si>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</si>
  <si>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</si>
  <si>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</si>
  <si>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</si>
  <si>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</si>
  <si>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</si>
  <si>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</si>
  <si>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</si>
  <si>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</si>
  <si>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</si>
  <si>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</si>
  <si>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</si>
  <si>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</si>
  <si>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</si>
  <si>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</si>
  <si>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</si>
  <si>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</si>
  <si>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</si>
  <si>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</si>
  <si>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</si>
  <si>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</si>
  <si>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</si>
  <si>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</si>
  <si>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</si>
  <si>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</si>
  <si>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</si>
  <si>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</si>
  <si>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</si>
  <si>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</si>
  <si>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</si>
  <si>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</si>
  <si>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</si>
  <si>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</si>
  <si>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</si>
  <si>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</si>
  <si>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</si>
  <si>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</si>
  <si>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</si>
  <si>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</si>
  <si>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</si>
  <si>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</si>
  <si>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</si>
  <si>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</si>
  <si>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</si>
  <si>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</si>
  <si>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</si>
  <si>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</si>
  <si>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</si>
  <si>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</si>
  <si>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</si>
  <si>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</si>
  <si>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</si>
  <si>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</si>
  <si>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</si>
  <si>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</si>
  <si>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</si>
  <si>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</si>
  <si>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</si>
  <si>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</si>
  <si>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</si>
  <si>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</si>
  <si>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</si>
  <si>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</si>
  <si>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</si>
  <si>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</si>
  <si>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</si>
  <si>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</si>
  <si>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</si>
  <si>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</si>
  <si>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</si>
  <si>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</si>
  <si>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</si>
  <si>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</si>
  <si>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</si>
  <si>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</si>
  <si>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</si>
  <si>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</si>
  <si>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</si>
  <si>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</si>
  <si>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</si>
  <si>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</si>
  <si>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</si>
  <si>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</si>
  <si>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</si>
  <si>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</si>
  <si>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</si>
  <si>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</si>
  <si>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</si>
  <si>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</si>
  <si>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</si>
  <si>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</si>
  <si>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</si>
  <si>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</si>
  <si>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</si>
  <si>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</si>
  <si>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</si>
  <si>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</si>
  <si>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</si>
  <si>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</si>
  <si>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</si>
  <si>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</si>
  <si>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</si>
  <si>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</si>
  <si>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</si>
  <si>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</si>
  <si>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</si>
  <si>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</si>
  <si>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</si>
  <si>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</si>
  <si>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</si>
  <si>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</si>
  <si>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</si>
  <si>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</si>
  <si>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</si>
  <si>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</si>
  <si>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</si>
  <si>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</si>
  <si>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</si>
  <si>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</si>
  <si>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</si>
  <si>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</si>
  <si>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</si>
  <si>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</si>
  <si>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</si>
  <si>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</si>
  <si>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</si>
  <si>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</si>
  <si>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</si>
  <si>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</si>
  <si>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</si>
  <si>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</si>
  <si>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</si>
  <si>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</si>
  <si>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</si>
  <si>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</si>
  <si>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</si>
  <si>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</si>
  <si>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</si>
  <si>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</si>
  <si>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</si>
  <si>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</si>
  <si>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</si>
  <si>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</si>
  <si>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</si>
  <si>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</si>
  <si>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</si>
  <si>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</si>
  <si>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</si>
  <si>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</si>
  <si>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</si>
  <si>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</si>
  <si>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</si>
  <si>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</si>
  <si>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</si>
  <si>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</si>
  <si>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</si>
  <si>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</si>
  <si>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</si>
  <si>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</si>
  <si>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</si>
  <si>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</si>
  <si>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</si>
  <si>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</si>
  <si>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</si>
  <si>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</si>
  <si>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</si>
  <si>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</si>
  <si>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</si>
  <si>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</si>
  <si>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</si>
  <si>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</si>
  <si>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</si>
  <si>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</si>
  <si>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</si>
  <si>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</si>
  <si>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</si>
  <si>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</si>
  <si>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</si>
  <si>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</si>
  <si>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</si>
  <si>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</si>
  <si>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</si>
  <si>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</si>
  <si>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</si>
  <si>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</si>
  <si>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</si>
  <si>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</si>
  <si>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</si>
  <si>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</si>
  <si>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</si>
  <si>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</si>
  <si>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</si>
  <si>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</si>
  <si>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</si>
  <si>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</si>
  <si>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</si>
  <si>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</si>
  <si>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</si>
  <si>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</si>
  <si>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</si>
  <si>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</si>
  <si>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</si>
  <si>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</si>
  <si>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</si>
  <si>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</si>
  <si>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</si>
  <si>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</si>
  <si>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</si>
  <si>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</si>
  <si>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</si>
  <si>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</si>
  <si>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</si>
  <si>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</si>
  <si>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</si>
  <si>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</si>
  <si>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</si>
  <si>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</si>
  <si>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</si>
  <si>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</si>
  <si>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</si>
  <si>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</si>
  <si>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</si>
  <si>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</si>
  <si>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</si>
  <si>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</si>
  <si>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</si>
  <si>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</si>
  <si>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</si>
  <si>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</si>
  <si>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</si>
  <si>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</si>
  <si>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</si>
  <si>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</si>
  <si>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</si>
  <si>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</si>
  <si>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</si>
  <si>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</si>
  <si>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</si>
  <si>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</si>
  <si>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</si>
  <si>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</si>
  <si>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</si>
  <si>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</si>
  <si>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</si>
  <si>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</si>
  <si>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</si>
  <si>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</si>
  <si>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</si>
  <si>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</si>
  <si>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</si>
  <si>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</si>
  <si>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</si>
  <si>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</si>
  <si>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</si>
  <si>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</si>
  <si>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</si>
  <si>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</si>
  <si>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</si>
  <si>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</si>
  <si>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</si>
  <si>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</si>
  <si>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</si>
  <si>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</si>
  <si>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</si>
  <si>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</si>
  <si>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</si>
  <si>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</si>
  <si>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</si>
  <si>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</si>
  <si>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</si>
  <si>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</si>
  <si>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</si>
  <si>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</si>
  <si>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</si>
  <si>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</si>
  <si>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</si>
  <si>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</si>
  <si>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</si>
  <si>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</si>
  <si>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</si>
  <si>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</si>
  <si>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</si>
  <si>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</si>
  <si>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</si>
  <si>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</si>
  <si>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</si>
  <si>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</si>
  <si>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</si>
  <si>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</si>
  <si>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</si>
  <si>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</si>
  <si>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</si>
  <si>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</si>
  <si>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</si>
  <si>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</si>
  <si>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</si>
  <si>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</si>
  <si>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</si>
  <si>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</si>
  <si>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</si>
  <si>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</si>
  <si>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</si>
  <si>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</si>
  <si>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</si>
  <si>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</si>
  <si>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</si>
  <si>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</si>
  <si>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</si>
  <si>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</si>
  <si>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</si>
  <si>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</si>
  <si>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</si>
  <si>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</si>
  <si>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</si>
  <si>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</si>
  <si>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</si>
  <si>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</si>
  <si>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</si>
  <si>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</si>
  <si>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</si>
  <si>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</si>
  <si>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</si>
  <si>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</si>
  <si>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</si>
  <si>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</si>
  <si>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</si>
  <si>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</si>
  <si>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</si>
  <si>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</si>
  <si>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</si>
  <si>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</si>
  <si>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</si>
  <si>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</si>
  <si>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</si>
  <si>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</si>
  <si>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</si>
  <si>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</si>
  <si>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</si>
  <si>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</si>
  <si>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</si>
  <si>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</si>
  <si>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</si>
  <si>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</si>
  <si>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</si>
  <si>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</si>
  <si>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</si>
  <si>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</si>
  <si>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</si>
  <si>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</si>
  <si>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</si>
  <si>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</si>
  <si>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</si>
  <si>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</si>
  <si>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</si>
  <si>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</si>
  <si>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</si>
  <si>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</si>
  <si>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</si>
  <si>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</si>
  <si>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</si>
  <si>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</si>
  <si>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</si>
  <si>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</si>
  <si>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</si>
  <si>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</si>
  <si>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</si>
  <si>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</si>
  <si>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</si>
  <si>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</si>
  <si>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</si>
  <si>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</si>
  <si>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</si>
  <si>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</si>
  <si>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</si>
  <si>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</si>
  <si>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</si>
  <si>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</si>
  <si>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</si>
  <si>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</si>
  <si>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</si>
  <si>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</si>
  <si>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</si>
  <si>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</si>
  <si>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</si>
  <si>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</si>
  <si>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</si>
  <si>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</si>
  <si>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</si>
  <si>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</si>
  <si>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</si>
  <si>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</si>
  <si>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</si>
  <si>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</si>
  <si>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</si>
  <si>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</si>
  <si>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</si>
  <si>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</si>
  <si>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</si>
  <si>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</si>
  <si>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</si>
  <si>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</si>
  <si>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</si>
  <si>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</si>
  <si>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</si>
  <si>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</si>
  <si>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</si>
  <si>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</si>
  <si>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</si>
  <si>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</si>
  <si>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</si>
  <si>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</si>
  <si>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</si>
  <si>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</si>
  <si>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</si>
  <si>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</si>
  <si>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</si>
  <si>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</si>
  <si>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</si>
  <si>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</si>
  <si>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</si>
  <si>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</si>
  <si>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</si>
  <si>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</si>
  <si>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</si>
  <si>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</si>
  <si>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</si>
  <si>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</si>
  <si>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</si>
  <si>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</si>
  <si>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</si>
  <si>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</si>
  <si>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</si>
  <si>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</si>
  <si>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</si>
  <si>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</si>
  <si>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</si>
  <si>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</si>
  <si>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</si>
  <si>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</si>
  <si>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</si>
  <si>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</si>
  <si>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</si>
  <si>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</si>
  <si>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</si>
  <si>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</si>
  <si>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</si>
  <si>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</si>
  <si>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</si>
  <si>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</si>
  <si>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</si>
  <si>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</si>
  <si>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</si>
  <si>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</si>
  <si>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</si>
  <si>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</si>
  <si>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</si>
  <si>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</si>
  <si>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</si>
  <si>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</si>
  <si>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</si>
  <si>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</si>
  <si>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</si>
  <si>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</si>
  <si>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</si>
  <si>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</si>
  <si>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</si>
  <si>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</si>
  <si>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</si>
  <si>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</si>
  <si>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</si>
  <si>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</si>
  <si>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</si>
  <si>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</si>
  <si>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</si>
  <si>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</si>
  <si>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</si>
  <si>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</si>
  <si>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</si>
  <si>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</si>
  <si>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</si>
  <si>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</si>
  <si>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</si>
  <si>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</si>
  <si>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</si>
  <si>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</si>
  <si>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</si>
  <si>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</si>
  <si>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</si>
  <si>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</si>
  <si>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</si>
  <si>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</si>
  <si>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</si>
  <si>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</si>
  <si>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</si>
  <si>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</si>
  <si>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</si>
  <si>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</si>
  <si>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</si>
  <si>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</si>
  <si>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</si>
  <si>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</si>
  <si>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</si>
  <si>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</si>
  <si>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</si>
  <si>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</si>
  <si>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</si>
  <si>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</si>
  <si>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</si>
  <si>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</si>
  <si>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</si>
  <si>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</si>
  <si>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</si>
  <si>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</si>
  <si>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</si>
  <si>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</si>
  <si>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</si>
  <si>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</si>
  <si>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</si>
  <si>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</si>
  <si>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</si>
  <si>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</si>
  <si>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</si>
  <si>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</si>
  <si>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</si>
  <si>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</si>
  <si>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</si>
  <si>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</si>
  <si>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</si>
  <si>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</si>
  <si>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</si>
  <si>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</si>
  <si>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</si>
  <si>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</si>
  <si>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</si>
  <si>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</si>
  <si>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</si>
  <si>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</si>
  <si>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</si>
  <si>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</si>
  <si>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</si>
  <si>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</si>
  <si>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</si>
  <si>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</si>
  <si>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</si>
  <si>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</si>
  <si>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</si>
  <si>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</si>
  <si>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</si>
  <si>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</si>
  <si>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</si>
  <si>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</si>
  <si>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</si>
  <si>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</si>
  <si>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</si>
  <si>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</si>
  <si>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</si>
  <si>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</si>
  <si>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</si>
  <si>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</si>
  <si>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</si>
  <si>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</si>
  <si>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</si>
  <si>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</si>
  <si>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</si>
  <si>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</si>
  <si>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</si>
  <si>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</si>
  <si>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</si>
  <si>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</si>
  <si>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</si>
  <si>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</si>
  <si>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</si>
  <si>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</si>
  <si>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</si>
  <si>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</si>
  <si>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</si>
  <si>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</si>
  <si>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</si>
  <si>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</si>
  <si>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</si>
  <si>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</si>
  <si>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</si>
  <si>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</si>
  <si>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</si>
  <si>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</si>
  <si>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</si>
  <si>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</si>
  <si>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</si>
  <si>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</si>
  <si>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</si>
  <si>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</si>
  <si>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</si>
  <si>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</si>
  <si>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</si>
  <si>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</si>
  <si>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</si>
  <si>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</si>
  <si>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</si>
  <si>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</si>
  <si>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</si>
  <si>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</si>
  <si>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</si>
  <si>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</si>
  <si>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</si>
  <si>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</si>
  <si>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</si>
  <si>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</si>
  <si>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</si>
  <si>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</si>
  <si>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</si>
  <si>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</si>
  <si>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</si>
  <si>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</si>
  <si>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</si>
  <si>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</si>
  <si>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</si>
  <si>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</si>
  <si>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</si>
  <si>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</si>
  <si>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</si>
  <si>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</si>
  <si>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</si>
  <si>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</si>
  <si>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</si>
  <si>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</si>
  <si>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</si>
  <si>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</si>
  <si>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</si>
  <si>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</si>
  <si>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</si>
  <si>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</si>
  <si>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</si>
  <si>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</si>
  <si>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</si>
  <si>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</si>
  <si>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</si>
  <si>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</si>
  <si>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</si>
  <si>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</si>
  <si>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</si>
  <si>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</si>
  <si>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</si>
  <si>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</si>
  <si>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</si>
  <si>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</si>
  <si>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</si>
  <si>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</si>
  <si>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</si>
  <si>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</si>
  <si>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</si>
  <si>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</si>
  <si>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</si>
  <si>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</si>
  <si>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</si>
  <si>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</si>
  <si>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</si>
  <si>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</si>
  <si>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</si>
  <si>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</si>
  <si>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</si>
  <si>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</si>
  <si>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</si>
  <si>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</si>
  <si>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</si>
  <si>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</si>
  <si>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</si>
  <si>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</si>
  <si>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</si>
  <si>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</si>
  <si>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</si>
  <si>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</si>
  <si>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</si>
  <si>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</si>
  <si>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</si>
  <si>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</si>
  <si>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</si>
  <si>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</si>
  <si>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</si>
  <si>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</si>
  <si>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</si>
  <si>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</si>
  <si>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</si>
  <si>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</si>
  <si>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</si>
  <si>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</si>
  <si>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</si>
  <si>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</si>
  <si>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</si>
  <si>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</si>
  <si>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</si>
  <si>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</si>
  <si>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</si>
  <si>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</si>
  <si>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</si>
  <si>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</si>
  <si>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</si>
  <si>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</si>
  <si>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</si>
  <si>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</si>
  <si>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</si>
  <si>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</si>
  <si>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</si>
  <si>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</si>
  <si>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</si>
  <si>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</si>
  <si>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</si>
  <si>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</si>
  <si>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</si>
  <si>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</si>
  <si>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</si>
  <si>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</si>
  <si>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</si>
  <si>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</si>
  <si>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</si>
  <si>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</si>
  <si>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</si>
  <si>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</si>
  <si>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</si>
  <si>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</si>
  <si>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</si>
  <si>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</si>
  <si>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</si>
  <si>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</si>
  <si>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</si>
  <si>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</si>
  <si>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</si>
  <si>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</si>
  <si>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</si>
  <si>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</si>
  <si>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</si>
  <si>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</si>
  <si>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</si>
  <si>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</si>
  <si>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</si>
  <si>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</si>
  <si>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</si>
  <si>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</si>
  <si>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</si>
  <si>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</si>
  <si>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</si>
  <si>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</si>
  <si>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</si>
  <si>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</si>
  <si>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</si>
  <si>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</si>
  <si>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</si>
  <si>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</si>
  <si>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</si>
  <si>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</si>
  <si>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</si>
  <si>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</si>
  <si>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</si>
  <si>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</si>
  <si>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</si>
  <si>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</si>
  <si>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</si>
  <si>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</si>
  <si>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</si>
  <si>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</si>
  <si>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</si>
  <si>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</si>
  <si>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</si>
  <si>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</si>
  <si>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</si>
  <si>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</si>
  <si>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</si>
  <si>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</si>
  <si>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</si>
  <si>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</si>
  <si>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</si>
  <si>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</si>
  <si>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</si>
  <si>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</si>
  <si>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</si>
  <si>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</si>
  <si>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</si>
  <si>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</si>
  <si>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</si>
  <si>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</si>
  <si>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</si>
  <si>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</si>
  <si>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</si>
  <si>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</si>
  <si>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</si>
  <si>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</si>
  <si>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</si>
  <si>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</si>
  <si>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</si>
  <si>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</si>
  <si>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</si>
  <si>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</si>
  <si>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</si>
  <si>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</si>
  <si>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</si>
  <si>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</si>
  <si>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</si>
  <si>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</si>
  <si>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</si>
  <si>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</si>
  <si>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</si>
  <si>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</si>
  <si>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</si>
  <si>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</si>
  <si>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</si>
  <si>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</si>
  <si>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</si>
  <si>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</si>
  <si>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</si>
  <si>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</si>
  <si>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</si>
  <si>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</si>
  <si>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</si>
  <si>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</si>
  <si>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</si>
  <si>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</si>
  <si>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</si>
  <si>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</si>
  <si>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</si>
  <si>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</si>
  <si>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</si>
  <si>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</si>
  <si>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</si>
  <si>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</si>
  <si>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</si>
  <si>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</si>
  <si>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</si>
  <si>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</si>
  <si>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</si>
  <si>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</si>
  <si>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</si>
  <si>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</si>
  <si>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</si>
  <si>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</si>
  <si>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</si>
  <si>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</si>
  <si>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</si>
  <si>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</si>
  <si>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</si>
  <si>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</si>
  <si>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</si>
  <si>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</si>
  <si>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</si>
  <si>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</si>
  <si>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</si>
  <si>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</si>
  <si>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</si>
  <si>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</si>
  <si>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</si>
  <si>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</si>
  <si>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</si>
  <si>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</si>
  <si>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</si>
  <si>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</si>
  <si>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</si>
  <si>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</si>
  <si>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</si>
  <si>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</si>
  <si>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</si>
  <si>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</si>
  <si>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</si>
  <si>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</si>
  <si>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</si>
  <si>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</si>
  <si>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</si>
  <si>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</si>
  <si>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</si>
  <si>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</si>
  <si>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</si>
  <si>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</si>
  <si>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</si>
  <si>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</si>
  <si>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</si>
  <si>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</si>
  <si>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</si>
  <si>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</si>
  <si>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</si>
  <si>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</si>
  <si>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</si>
  <si>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</si>
  <si>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</si>
  <si>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</si>
  <si>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</si>
  <si>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</si>
  <si>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</si>
  <si>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</si>
  <si>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</si>
  <si>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</si>
  <si>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</si>
  <si>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</si>
  <si>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</si>
  <si>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</si>
  <si>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</si>
  <si>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</si>
  <si>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</si>
  <si>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</si>
  <si>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</si>
  <si>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</si>
  <si>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</si>
  <si>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</si>
  <si>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</si>
  <si>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</si>
  <si>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</si>
  <si>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</si>
  <si>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</si>
  <si>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</si>
  <si>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</si>
  <si>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</si>
  <si>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</si>
  <si>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</si>
  <si>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</si>
  <si>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</si>
  <si>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</si>
  <si>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</si>
  <si>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</si>
  <si>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</si>
  <si>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</si>
  <si>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</si>
  <si>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</si>
  <si>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</si>
  <si>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</si>
  <si>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</si>
  <si>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</si>
  <si>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</si>
  <si>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</si>
  <si>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</si>
  <si>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</si>
  <si>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</si>
  <si>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</si>
  <si>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</si>
  <si>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</si>
  <si>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</si>
  <si>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</si>
  <si>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</si>
  <si>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</si>
  <si>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</si>
  <si>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</si>
  <si>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</si>
  <si>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</si>
  <si>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</si>
  <si>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</si>
  <si>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</si>
  <si>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</si>
  <si>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</si>
  <si>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</si>
  <si>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</si>
  <si>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</si>
  <si>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</si>
  <si>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</si>
  <si>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</si>
  <si>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</si>
  <si>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</si>
  <si>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</si>
  <si>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</si>
  <si>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</si>
  <si>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</si>
  <si>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</si>
  <si>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</si>
  <si>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</si>
  <si>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</si>
  <si>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</si>
  <si>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</si>
  <si>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</si>
  <si>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</si>
  <si>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</si>
  <si>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</si>
  <si>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</si>
  <si>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</si>
  <si>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</si>
  <si>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</si>
  <si>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</si>
  <si>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</si>
  <si>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</si>
  <si>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</si>
  <si>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</si>
  <si>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</si>
  <si>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</si>
  <si>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</si>
  <si>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</si>
  <si>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</si>
  <si>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</si>
  <si>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</si>
  <si>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</si>
  <si>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</si>
  <si>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</si>
  <si>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</si>
  <si>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</si>
  <si>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</si>
  <si>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</si>
  <si>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</si>
  <si>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</si>
  <si>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</si>
  <si>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</si>
  <si>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</si>
  <si>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</si>
  <si>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</si>
  <si>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</si>
  <si>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</si>
  <si>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</si>
  <si>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</si>
  <si>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</si>
  <si>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</si>
  <si>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</si>
  <si>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</si>
  <si>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</si>
  <si>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</si>
  <si>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</si>
  <si>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</si>
  <si>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</si>
  <si>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</si>
  <si>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</si>
  <si>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</si>
  <si>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</si>
  <si>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</si>
  <si>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</si>
  <si>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</si>
  <si>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</si>
  <si>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</si>
  <si>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</si>
  <si>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</si>
  <si>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</si>
  <si>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</si>
  <si>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</si>
  <si>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</si>
  <si>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</si>
  <si>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</si>
  <si>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</si>
  <si>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</si>
  <si>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</si>
  <si>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</si>
  <si>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</si>
  <si>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</si>
  <si>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</si>
  <si>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</si>
  <si>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</si>
  <si>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</si>
  <si>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</si>
  <si>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</si>
  <si>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</si>
  <si>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</si>
  <si>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</si>
  <si>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</si>
  <si>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</si>
  <si>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</si>
  <si>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</si>
  <si>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</si>
  <si>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</si>
  <si>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</si>
  <si>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</si>
  <si>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</si>
  <si>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</si>
  <si>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</si>
  <si>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</si>
  <si>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</si>
  <si>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</si>
  <si>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</si>
  <si>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</si>
  <si>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</si>
  <si>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</si>
  <si>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</si>
  <si>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</si>
  <si>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</si>
  <si>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</si>
  <si>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</si>
  <si>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</si>
  <si>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</si>
  <si>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</si>
  <si>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</si>
  <si>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</si>
  <si>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</si>
  <si>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</si>
  <si>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</si>
  <si>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</si>
  <si>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</si>
  <si>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</si>
  <si>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</si>
  <si>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</si>
  <si>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</si>
  <si>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</si>
  <si>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</si>
  <si>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</si>
  <si>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</si>
  <si>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</si>
  <si>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</si>
  <si>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</si>
  <si>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</si>
  <si>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</si>
  <si>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</si>
  <si>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</si>
  <si>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</si>
  <si>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</si>
  <si>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</si>
  <si>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</si>
  <si>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</si>
  <si>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</si>
  <si>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</si>
  <si>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</si>
  <si>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</si>
  <si>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</si>
  <si>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</si>
  <si>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</si>
  <si>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</si>
  <si>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</si>
  <si>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</si>
  <si>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</si>
  <si>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</si>
  <si>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</si>
  <si>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</si>
  <si>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</si>
  <si>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</si>
  <si>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</si>
  <si>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</si>
  <si>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</si>
  <si>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</si>
  <si>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</si>
  <si>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</si>
  <si>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</si>
  <si>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</si>
  <si>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</si>
  <si>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</si>
  <si>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</si>
  <si>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</si>
  <si>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</si>
  <si>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</si>
  <si>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</si>
  <si>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</si>
  <si>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</si>
  <si>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</si>
  <si>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</si>
  <si>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</si>
  <si>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</si>
  <si>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</si>
  <si>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</si>
  <si>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</si>
  <si>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</si>
  <si>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</si>
  <si>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</si>
  <si>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</si>
  <si>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</si>
  <si>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</si>
  <si>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</si>
  <si>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</si>
  <si>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</si>
  <si>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</si>
  <si>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</si>
  <si>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</si>
  <si>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</si>
  <si>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</si>
  <si>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</si>
  <si>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</si>
  <si>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</si>
  <si>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</si>
  <si>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</si>
  <si>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</si>
  <si>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</si>
  <si>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</si>
  <si>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</si>
  <si>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</si>
  <si>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</si>
  <si>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</si>
  <si>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</si>
  <si>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</si>
  <si>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</si>
  <si>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</si>
  <si>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</si>
  <si>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</si>
  <si>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</si>
  <si>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</si>
  <si>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</si>
  <si>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</si>
  <si>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</si>
  <si>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</si>
  <si>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</si>
  <si>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</si>
  <si>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</si>
  <si>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</si>
  <si>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</si>
  <si>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</si>
  <si>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</si>
  <si>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</si>
  <si>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</si>
  <si>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</si>
  <si>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</si>
  <si>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</si>
  <si>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</si>
  <si>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</si>
  <si>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</si>
  <si>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</si>
  <si>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</si>
  <si>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</si>
  <si>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</si>
  <si>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</si>
  <si>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</si>
  <si>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</si>
  <si>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</si>
  <si>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</si>
  <si>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</si>
  <si>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</si>
  <si>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</si>
  <si>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</si>
  <si>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</si>
  <si>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</si>
  <si>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</si>
  <si>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</si>
  <si>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</si>
  <si>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</si>
  <si>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</si>
  <si>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</si>
  <si>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</si>
  <si>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</si>
  <si>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</si>
  <si>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</si>
  <si>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</si>
  <si>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</si>
  <si>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</si>
  <si>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</si>
  <si>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</si>
  <si>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</si>
  <si>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</si>
  <si>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</si>
  <si>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</si>
  <si>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</si>
  <si>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</si>
  <si>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</si>
  <si>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</si>
  <si>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</si>
  <si>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</si>
  <si>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</si>
  <si>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</si>
  <si>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</si>
  <si>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</si>
  <si>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</si>
  <si>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</si>
  <si>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</si>
  <si>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</si>
  <si>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</si>
  <si>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</si>
  <si>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</si>
  <si>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</si>
  <si>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</si>
  <si>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</si>
  <si>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</si>
  <si>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</si>
  <si>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</si>
  <si>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</si>
  <si>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</si>
  <si>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</si>
  <si>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</si>
  <si>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</si>
  <si>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</si>
  <si>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</si>
  <si>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</si>
  <si>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</si>
  <si>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</si>
  <si>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</si>
  <si>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</si>
  <si>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</si>
  <si>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</si>
  <si>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</si>
  <si>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</si>
  <si>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</si>
  <si>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</si>
  <si>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</si>
  <si>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</si>
  <si>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</si>
  <si>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</si>
  <si>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</si>
  <si>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</si>
  <si>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</si>
  <si>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</si>
  <si>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</si>
  <si>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</si>
  <si>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</si>
  <si>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</si>
  <si>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</si>
  <si>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</si>
  <si>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</si>
  <si>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</si>
  <si>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</si>
  <si>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</si>
  <si>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</si>
  <si>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</si>
  <si>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</si>
  <si>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</si>
  <si>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</si>
  <si>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</si>
  <si>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</si>
  <si>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</si>
  <si>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</si>
  <si>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</si>
  <si>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</si>
  <si>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</si>
  <si>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</si>
  <si>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</si>
  <si>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</si>
  <si>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</si>
  <si>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</si>
  <si>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</si>
  <si>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</si>
  <si>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</si>
  <si>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</si>
  <si>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</si>
  <si>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</si>
  <si>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</si>
  <si>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</si>
  <si>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</si>
  <si>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</si>
  <si>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</si>
  <si>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</si>
  <si>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</si>
  <si>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</si>
  <si>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</si>
  <si>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</si>
  <si>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</si>
  <si>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</si>
  <si>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</si>
  <si>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</si>
  <si>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</si>
  <si>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</si>
  <si>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</si>
  <si>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</si>
  <si>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</si>
  <si>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</si>
  <si>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</si>
  <si>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</si>
  <si>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</si>
  <si>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</si>
  <si>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</si>
  <si>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</si>
  <si>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</si>
  <si>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</si>
  <si>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</si>
  <si>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</si>
  <si>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</si>
  <si>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</si>
  <si>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</si>
  <si>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</si>
  <si>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</si>
  <si>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</si>
  <si>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</si>
  <si>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</si>
  <si>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</si>
  <si>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</si>
  <si>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</si>
  <si>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</si>
  <si>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</si>
  <si>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</si>
  <si>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</si>
  <si>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</si>
  <si>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</si>
  <si>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</si>
  <si>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</si>
  <si>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</si>
  <si>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</si>
  <si>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</si>
  <si>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</si>
  <si>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</si>
  <si>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</si>
  <si>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</si>
  <si>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</si>
  <si>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</si>
  <si>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</si>
  <si>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</si>
  <si>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</si>
  <si>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</si>
  <si>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</si>
  <si>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</si>
  <si>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</si>
  <si>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</si>
  <si>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</si>
  <si>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</si>
  <si>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</si>
  <si>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</si>
  <si>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</si>
  <si>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</si>
  <si>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</si>
  <si>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</si>
  <si>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</si>
  <si>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</si>
  <si>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</si>
  <si>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</si>
  <si>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</si>
  <si>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</si>
  <si>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</si>
  <si>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</si>
  <si>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</si>
  <si>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</si>
  <si>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</si>
  <si>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</si>
  <si>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</si>
  <si>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</si>
  <si>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</si>
  <si>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</si>
  <si>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</si>
  <si>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</si>
  <si>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</si>
  <si>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</si>
  <si>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</si>
  <si>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</si>
  <si>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</si>
  <si>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</si>
  <si>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</si>
  <si>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</si>
  <si>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</si>
  <si>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</si>
  <si>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</si>
  <si>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</si>
  <si>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</si>
  <si>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</si>
  <si>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</si>
  <si>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</si>
  <si>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</si>
  <si>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</si>
  <si>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</si>
  <si>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</si>
  <si>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</si>
  <si>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</si>
  <si>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</si>
  <si>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</si>
  <si>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</si>
  <si>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</si>
  <si>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</si>
  <si>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</si>
  <si>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</si>
  <si>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</si>
  <si>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</si>
  <si>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</si>
  <si>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</si>
  <si>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</si>
  <si>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</si>
  <si>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</si>
  <si>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</si>
  <si>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</si>
  <si>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</si>
  <si>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</si>
  <si>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</si>
  <si>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</si>
  <si>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</si>
  <si>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</si>
  <si>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</si>
  <si>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</si>
  <si>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</si>
  <si>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</si>
  <si>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</si>
  <si>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</si>
  <si>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</si>
  <si>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</si>
  <si>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</si>
  <si>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</si>
  <si>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</si>
  <si>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</si>
  <si>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</si>
  <si>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</si>
  <si>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</si>
  <si>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</si>
  <si>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</si>
  <si>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</si>
  <si>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</si>
  <si>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</si>
  <si>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</si>
  <si>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</si>
  <si>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</si>
  <si>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</si>
  <si>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</si>
  <si>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</si>
  <si>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</si>
  <si>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</si>
  <si>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</si>
  <si>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</si>
  <si>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</si>
  <si>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</si>
  <si>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</si>
  <si>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</si>
  <si>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</si>
  <si>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</si>
  <si>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</si>
  <si>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</si>
  <si>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</si>
  <si>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</si>
  <si>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</si>
  <si>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</si>
  <si>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</si>
  <si>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</si>
  <si>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</si>
  <si>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</si>
  <si>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</si>
  <si>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</si>
  <si>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</si>
  <si>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</si>
  <si>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</si>
  <si>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</si>
  <si>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</si>
  <si>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</si>
  <si>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</si>
  <si>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</si>
  <si>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</si>
  <si>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</si>
  <si>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</si>
  <si>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</si>
  <si>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</si>
  <si>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</si>
  <si>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</si>
  <si>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</si>
  <si>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</si>
  <si>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</si>
  <si>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</si>
  <si>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</si>
  <si>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</si>
  <si>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</si>
  <si>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</si>
  <si>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</si>
  <si>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</si>
  <si>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</si>
  <si>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</si>
  <si>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</si>
  <si>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</si>
  <si>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</si>
  <si>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</si>
  <si>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</si>
  <si>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</si>
  <si>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</si>
  <si>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</si>
  <si>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</si>
  <si>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</si>
  <si>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</si>
  <si>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</si>
  <si>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</si>
  <si>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</si>
  <si>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</si>
  <si>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</si>
  <si>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</si>
  <si>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</si>
  <si>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</si>
  <si>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</si>
  <si>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</si>
  <si>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</si>
  <si>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</si>
  <si>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</si>
  <si>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</si>
  <si>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</si>
  <si>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</si>
  <si>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</si>
  <si>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</si>
  <si>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</si>
  <si>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</si>
  <si>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</si>
  <si>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</si>
  <si>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</si>
  <si>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</si>
  <si>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</si>
  <si>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</si>
  <si>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</si>
  <si>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</si>
  <si>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</si>
  <si>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</si>
  <si>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</si>
  <si>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</si>
  <si>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</si>
  <si>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</si>
  <si>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</si>
  <si>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</si>
  <si>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</si>
  <si>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</si>
  <si>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</si>
  <si>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</si>
  <si>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</si>
  <si>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</si>
  <si>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</si>
  <si>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</si>
  <si>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</si>
  <si>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</si>
  <si>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</si>
  <si>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</si>
  <si>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</si>
  <si>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</si>
  <si>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</si>
  <si>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</si>
  <si>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</si>
  <si>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</si>
  <si>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</si>
  <si>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</si>
  <si>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</si>
  <si>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</si>
  <si>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</si>
  <si>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</si>
  <si>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</si>
  <si>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</si>
  <si>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</si>
  <si>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</si>
  <si>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</si>
  <si>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</si>
  <si>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</si>
  <si>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</si>
  <si>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</si>
  <si>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</si>
  <si>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</si>
  <si>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</si>
  <si>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</si>
  <si>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</si>
  <si>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</si>
  <si>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</si>
  <si>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</si>
  <si>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</si>
  <si>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</si>
  <si>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</si>
  <si>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</si>
  <si>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</si>
  <si>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</si>
  <si>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</si>
  <si>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</si>
  <si>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</si>
  <si>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</si>
  <si>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</si>
  <si>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</si>
  <si>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</si>
  <si>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</si>
  <si>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</si>
  <si>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</si>
  <si>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</si>
  <si>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</si>
  <si>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</si>
  <si>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</si>
  <si>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</si>
  <si>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</si>
  <si>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</si>
  <si>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</si>
  <si>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</si>
  <si>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</si>
  <si>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</si>
  <si>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</si>
  <si>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</si>
  <si>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</si>
  <si>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</si>
  <si>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</si>
  <si>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</si>
  <si>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</si>
  <si>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</si>
  <si>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</si>
  <si>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</si>
  <si>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</si>
  <si>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</si>
  <si>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</si>
  <si>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</si>
  <si>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</si>
  <si>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</si>
  <si>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</si>
  <si>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</si>
  <si>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</si>
  <si>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</si>
  <si>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</si>
  <si>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</si>
  <si>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</si>
  <si>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</si>
  <si>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</si>
  <si>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</si>
  <si>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</si>
  <si>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</si>
  <si>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</si>
  <si>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</si>
  <si>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</si>
  <si>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</si>
  <si>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</si>
  <si>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</si>
  <si>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</si>
  <si>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</si>
  <si>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</si>
  <si>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</si>
  <si>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</si>
  <si>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</si>
  <si>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</si>
  <si>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</si>
  <si>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</si>
  <si>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</si>
  <si>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</si>
  <si>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</si>
  <si>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</si>
  <si>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</si>
  <si>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</si>
  <si>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</si>
  <si>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</si>
  <si>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</si>
  <si>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</si>
  <si>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</si>
  <si>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</si>
  <si>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</si>
  <si>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</si>
  <si>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</si>
  <si>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</si>
  <si>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</si>
  <si>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</si>
  <si>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</si>
  <si>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</si>
  <si>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</si>
  <si>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</si>
  <si>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</si>
  <si>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</si>
  <si>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</si>
  <si>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</si>
  <si>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</si>
  <si>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</si>
  <si>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</si>
  <si>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</si>
  <si>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</si>
  <si>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</si>
  <si>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</si>
  <si>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</si>
  <si>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</si>
  <si>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</si>
  <si>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</si>
  <si>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</si>
  <si>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</si>
  <si>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</si>
  <si>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</si>
  <si>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</si>
  <si>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</si>
  <si>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</si>
  <si>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</si>
  <si>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</si>
  <si>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</si>
  <si>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</si>
  <si>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</si>
  <si>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</si>
  <si>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</si>
  <si>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</si>
  <si>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</si>
  <si>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</si>
  <si>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</si>
  <si>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</si>
  <si>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</si>
  <si>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</si>
  <si>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</si>
  <si>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</si>
  <si>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</si>
  <si>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</si>
  <si>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</si>
  <si>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</si>
  <si>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</si>
  <si>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</si>
  <si>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</si>
  <si>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</si>
  <si>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</si>
  <si>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</si>
  <si>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</si>
  <si>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</si>
  <si>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</si>
  <si>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</si>
  <si>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</si>
  <si>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</si>
  <si>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</si>
  <si>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</si>
  <si>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</si>
  <si>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</si>
  <si>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</si>
  <si>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</si>
  <si>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</si>
  <si>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</si>
  <si>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</si>
  <si>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</si>
  <si>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</si>
  <si>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</si>
  <si>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</si>
  <si>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</si>
  <si>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</si>
  <si>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</si>
  <si>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</si>
  <si>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</si>
  <si>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</si>
  <si>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</si>
  <si>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</si>
  <si>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</si>
  <si>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</si>
  <si>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</si>
  <si>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</si>
  <si>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</si>
  <si>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</si>
  <si>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</si>
  <si>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</si>
  <si>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</si>
  <si>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</si>
  <si>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</si>
  <si>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</si>
  <si>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</si>
  <si>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</si>
  <si>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</si>
  <si>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</si>
  <si>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</si>
  <si>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</si>
  <si>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</si>
  <si>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</si>
  <si>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</si>
  <si>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</si>
  <si>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</si>
  <si>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</si>
  <si>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</si>
  <si>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</si>
  <si>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</si>
  <si>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</si>
  <si>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</si>
  <si>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</si>
  <si>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</si>
  <si>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</si>
  <si>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</si>
  <si>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</si>
  <si>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</si>
  <si>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</si>
  <si>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</si>
  <si>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</si>
  <si>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</si>
  <si>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</si>
  <si>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</si>
  <si>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</si>
  <si>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</si>
  <si>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</si>
  <si>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</si>
  <si>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</si>
  <si>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</si>
  <si>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</si>
  <si>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</si>
  <si>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</si>
  <si>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</si>
  <si>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</si>
  <si>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</si>
  <si>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</si>
  <si>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</si>
  <si>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</si>
  <si>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</si>
  <si>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</si>
  <si>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</si>
  <si>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</si>
  <si>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</si>
  <si>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</si>
  <si>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</si>
  <si>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</si>
  <si>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</si>
  <si>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</si>
  <si>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</si>
  <si>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</si>
  <si>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</si>
  <si>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</si>
  <si>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</si>
  <si>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</si>
  <si>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</si>
  <si>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</si>
  <si>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</si>
  <si>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</si>
  <si>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</si>
  <si>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</si>
  <si>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</si>
  <si>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</si>
  <si>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</si>
  <si>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</si>
  <si>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</si>
  <si>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</si>
  <si>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</si>
  <si>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</si>
  <si>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</si>
  <si>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</si>
  <si>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</si>
  <si>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</si>
  <si>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</si>
  <si>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</si>
  <si>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</si>
  <si>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</si>
  <si>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</si>
  <si>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</si>
  <si>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</si>
  <si>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</si>
  <si>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</si>
  <si>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</si>
  <si>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</si>
  <si>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</si>
  <si>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</si>
  <si>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</si>
  <si>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</si>
  <si>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</si>
  <si>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</si>
  <si>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</si>
  <si>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</si>
  <si>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</si>
  <si>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</si>
  <si>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</si>
  <si>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</si>
  <si>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</si>
  <si>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</si>
  <si>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</si>
  <si>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</si>
  <si>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</si>
  <si>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</si>
  <si>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</si>
  <si>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</si>
  <si>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</si>
  <si>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</si>
  <si>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</si>
  <si>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</si>
  <si>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</si>
  <si>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</si>
  <si>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</si>
  <si>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</si>
  <si>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</si>
  <si>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</si>
  <si>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</si>
  <si>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</si>
  <si>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</si>
  <si>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</si>
  <si>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</si>
  <si>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</si>
  <si>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</si>
  <si>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</si>
  <si>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</si>
  <si>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</si>
  <si>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</si>
  <si>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</si>
  <si>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</si>
  <si>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</si>
  <si>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</si>
  <si>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</si>
  <si>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</si>
  <si>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</si>
  <si>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</si>
  <si>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</si>
  <si>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</si>
  <si>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</si>
  <si>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</si>
  <si>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</si>
  <si>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</si>
  <si>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</si>
  <si>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</si>
  <si>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</si>
  <si>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</si>
  <si>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</si>
  <si>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</si>
  <si>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</si>
  <si>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</si>
  <si>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</si>
  <si>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</si>
  <si>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</si>
  <si>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</si>
  <si>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</si>
  <si>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</si>
  <si>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</si>
  <si>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</si>
  <si>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</si>
  <si>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</si>
  <si>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</si>
  <si>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</si>
  <si>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</si>
  <si>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</si>
  <si>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</si>
  <si>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</si>
  <si>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</si>
  <si>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</si>
  <si>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</si>
  <si>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</si>
  <si>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</si>
  <si>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</si>
  <si>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</si>
  <si>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</si>
  <si>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</si>
  <si>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</si>
  <si>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</si>
  <si>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</si>
  <si>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</si>
  <si>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</si>
  <si>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</si>
  <si>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</si>
  <si>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</si>
  <si>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</si>
  <si>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</si>
  <si>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</si>
  <si>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</si>
  <si>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</si>
  <si>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</si>
  <si>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</si>
  <si>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</si>
  <si>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</si>
  <si>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</si>
  <si>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</si>
  <si>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</si>
  <si>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</si>
  <si>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</si>
  <si>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</si>
  <si>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</si>
  <si>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</si>
  <si>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</si>
  <si>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</si>
  <si>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</si>
  <si>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</si>
  <si>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</si>
  <si>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</si>
  <si>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</si>
  <si>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</si>
  <si>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</si>
  <si>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</si>
  <si>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</si>
  <si>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</si>
  <si>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</si>
  <si>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</si>
  <si>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</si>
  <si>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</si>
  <si>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</si>
  <si>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</si>
  <si>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</si>
  <si>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</si>
  <si>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</si>
  <si>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</si>
  <si>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</si>
  <si>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</si>
  <si>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</si>
  <si>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</si>
  <si>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</si>
  <si>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</si>
  <si>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</si>
  <si>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</si>
  <si>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</si>
  <si>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</si>
  <si>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</si>
  <si>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</si>
  <si>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</si>
  <si>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</si>
  <si>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</si>
  <si>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</si>
  <si>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</si>
  <si>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</si>
  <si>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</si>
  <si>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</si>
  <si>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</si>
  <si>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</si>
  <si>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</si>
  <si>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</si>
  <si>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</si>
  <si>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</si>
  <si>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</si>
  <si>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</si>
  <si>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</si>
  <si>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</si>
  <si>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</si>
  <si>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</si>
  <si>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</si>
  <si>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</si>
  <si>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</si>
  <si>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</si>
  <si>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</si>
  <si>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</si>
  <si>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</si>
  <si>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</si>
  <si>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</si>
  <si>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</si>
  <si>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</si>
  <si>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</si>
  <si>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</si>
  <si>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</si>
  <si>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</si>
  <si>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</si>
  <si>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</si>
  <si>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</si>
  <si>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</si>
  <si>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</si>
  <si>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</si>
  <si>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</si>
  <si>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</si>
  <si>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</si>
  <si>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</si>
  <si>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</si>
  <si>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</si>
  <si>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</si>
  <si>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</si>
  <si>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</si>
  <si>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</si>
  <si>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</si>
  <si>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</si>
  <si>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</si>
  <si>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</si>
  <si>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</si>
  <si>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</si>
  <si>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</si>
  <si>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</si>
  <si>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</si>
  <si>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</si>
  <si>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</si>
  <si>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</si>
  <si>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</si>
  <si>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</si>
  <si>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</si>
  <si>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</si>
  <si>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</si>
  <si>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</si>
  <si>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</si>
  <si>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</si>
  <si>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</si>
  <si>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</si>
  <si>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</si>
  <si>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</si>
  <si>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</si>
  <si>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</si>
  <si>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</si>
  <si>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</si>
  <si>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</si>
  <si>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</si>
  <si>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</si>
  <si>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</si>
  <si>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</si>
  <si>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</si>
  <si>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</si>
  <si>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</si>
  <si>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</si>
  <si>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</si>
  <si>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</si>
  <si>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</si>
  <si>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</si>
  <si>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</si>
  <si>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</si>
  <si>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</si>
  <si>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</si>
  <si>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</si>
  <si>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</si>
  <si>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</si>
  <si>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</si>
  <si>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</si>
  <si>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</si>
  <si>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</si>
  <si>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</si>
  <si>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</si>
  <si>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</si>
  <si>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</si>
  <si>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</si>
  <si>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</si>
  <si>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</si>
  <si>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</si>
  <si>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</si>
  <si>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</si>
  <si>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</si>
  <si>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</si>
  <si>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</si>
  <si>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</si>
  <si>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</si>
  <si>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</si>
  <si>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</si>
  <si>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</si>
  <si>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</si>
  <si>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</si>
  <si>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</si>
  <si>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</si>
  <si>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</si>
  <si>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</si>
  <si>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</si>
  <si>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</si>
  <si>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</si>
  <si>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</si>
  <si>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</si>
  <si>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</si>
  <si>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</si>
  <si>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</si>
  <si>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</si>
  <si>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</si>
  <si>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</si>
  <si>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</si>
  <si>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</si>
  <si>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</si>
  <si>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</si>
  <si>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</si>
  <si>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</si>
  <si>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</si>
  <si>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</si>
  <si>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</si>
  <si>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</si>
  <si>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</si>
  <si>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</si>
  <si>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</si>
  <si>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</si>
  <si>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</si>
  <si>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</si>
  <si>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</si>
  <si>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</si>
  <si>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</si>
  <si>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</si>
  <si>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</si>
  <si>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</si>
  <si>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</si>
  <si>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</si>
  <si>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</si>
  <si>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</si>
  <si>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</si>
  <si>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</si>
  <si>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</si>
  <si>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</si>
  <si>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</si>
  <si>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</si>
  <si>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</si>
  <si>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</si>
  <si>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</si>
  <si>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</si>
  <si>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</si>
  <si>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</si>
  <si>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</si>
  <si>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</si>
  <si>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</si>
  <si>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</si>
  <si>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</si>
  <si>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</si>
  <si>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</si>
  <si>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</si>
  <si>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</si>
  <si>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</si>
  <si>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</si>
  <si>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</si>
  <si>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</si>
  <si>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</si>
  <si>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</si>
  <si>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</si>
  <si>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</si>
  <si>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</si>
  <si>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</si>
  <si>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</si>
  <si>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</si>
  <si>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</si>
  <si>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</si>
  <si>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</si>
  <si>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</si>
  <si>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</si>
  <si>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</si>
  <si>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</si>
  <si>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</si>
  <si>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</si>
  <si>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</si>
  <si>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</si>
  <si>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</si>
  <si>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</si>
  <si>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</si>
  <si>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</si>
  <si>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</si>
  <si>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</si>
  <si>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</si>
  <si>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</si>
  <si>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</si>
  <si>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</si>
  <si>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</si>
  <si>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</si>
  <si>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</si>
  <si>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</si>
  <si>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</si>
  <si>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</si>
  <si>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</si>
  <si>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</si>
  <si>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</si>
  <si>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</si>
  <si>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</si>
  <si>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</si>
  <si>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</si>
  <si>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</si>
  <si>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</si>
  <si>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</si>
  <si>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</si>
  <si>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</si>
  <si>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</si>
  <si>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</si>
  <si>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</si>
  <si>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</si>
  <si>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</si>
  <si>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</si>
  <si>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</si>
  <si>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</si>
  <si>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</si>
  <si>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</si>
  <si>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</si>
  <si>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</si>
  <si>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</si>
  <si>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</si>
  <si>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</si>
  <si>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</si>
  <si>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</si>
  <si>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</si>
  <si>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</si>
  <si>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</si>
  <si>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</si>
  <si>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</si>
  <si>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</si>
  <si>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</si>
  <si>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</si>
  <si>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</si>
  <si>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</si>
  <si>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</si>
  <si>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</si>
  <si>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</si>
  <si>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</si>
  <si>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</si>
  <si>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</si>
  <si>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</si>
  <si>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</si>
  <si>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</si>
  <si>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</si>
  <si>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</si>
  <si>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</si>
  <si>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</si>
  <si>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</si>
  <si>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</si>
  <si>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</si>
  <si>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</si>
  <si>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</si>
  <si>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</si>
  <si>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</si>
  <si>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</si>
  <si>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</si>
  <si>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</si>
  <si>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</si>
  <si>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</si>
  <si>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</si>
  <si>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</si>
  <si>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</si>
  <si>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</si>
  <si>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</si>
  <si>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</si>
  <si>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</si>
  <si>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</si>
  <si>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</si>
  <si>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</si>
  <si>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</si>
  <si>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</si>
  <si>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</si>
  <si>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</si>
  <si>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</si>
  <si>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</si>
  <si>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</si>
  <si>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</si>
  <si>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</si>
  <si>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</si>
  <si>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</si>
  <si>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</si>
  <si>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</si>
  <si>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</si>
  <si>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</si>
  <si>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</si>
  <si>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</si>
  <si>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</si>
  <si>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</si>
  <si>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</si>
  <si>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</si>
  <si>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</si>
  <si>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</si>
  <si>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</si>
  <si>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</si>
  <si>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</si>
  <si>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</si>
  <si>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</si>
  <si>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</si>
  <si>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</si>
  <si>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</si>
  <si>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</si>
  <si>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</si>
  <si>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</si>
  <si>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</si>
  <si>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</si>
  <si>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</si>
  <si>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</si>
  <si>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</si>
  <si>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</si>
  <si>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</si>
  <si>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</si>
  <si>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</si>
  <si>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</si>
  <si>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</si>
  <si>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</si>
  <si>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</si>
  <si>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</si>
  <si>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</si>
  <si>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</si>
  <si>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</si>
  <si>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</si>
  <si>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</si>
  <si>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</si>
  <si>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</si>
  <si>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</si>
  <si>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</si>
  <si>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</si>
  <si>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</si>
  <si>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</si>
  <si>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</si>
  <si>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</si>
  <si>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</si>
  <si>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</si>
  <si>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</si>
  <si>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</si>
  <si>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</si>
  <si>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</si>
  <si>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</si>
  <si>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</si>
  <si>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</si>
  <si>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</si>
  <si>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</si>
  <si>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</si>
  <si>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</si>
  <si>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</si>
  <si>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</si>
  <si>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</si>
  <si>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</si>
  <si>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</si>
  <si>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</si>
  <si>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</si>
  <si>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</si>
  <si>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</si>
  <si>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</si>
  <si>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</si>
  <si>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</si>
  <si>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</si>
  <si>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</si>
  <si>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</si>
  <si>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</si>
  <si>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</si>
  <si>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</si>
  <si>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</si>
  <si>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</si>
  <si>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</si>
  <si>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</si>
  <si>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</si>
  <si>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</si>
  <si>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</si>
  <si>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</si>
  <si>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</si>
  <si>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</si>
  <si>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</si>
  <si>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</si>
  <si>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</si>
  <si>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</si>
  <si>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</si>
  <si>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</si>
  <si>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</si>
  <si>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</si>
  <si>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</si>
  <si>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</si>
  <si>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</si>
  <si>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</si>
  <si>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</si>
  <si>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</si>
  <si>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</si>
  <si>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</si>
  <si>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</si>
  <si>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</si>
  <si>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</si>
  <si>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</si>
  <si>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</si>
  <si>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</si>
  <si>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</si>
  <si>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</si>
  <si>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</si>
  <si>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</si>
  <si>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</si>
  <si>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</si>
  <si>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</si>
  <si>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</si>
  <si>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</si>
  <si>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</si>
  <si>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</si>
  <si>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</si>
  <si>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</si>
  <si>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</si>
  <si>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</si>
  <si>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</si>
  <si>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</si>
  <si>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</si>
  <si>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</si>
  <si>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</si>
  <si>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</si>
  <si>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</si>
  <si>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</si>
  <si>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</si>
  <si>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</si>
  <si>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</si>
  <si>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</si>
  <si>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</si>
  <si>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</si>
  <si>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</si>
  <si>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</si>
  <si>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</si>
  <si>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</si>
  <si>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</si>
  <si>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</si>
  <si>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</si>
  <si>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</si>
  <si>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</si>
  <si>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</si>
  <si>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</si>
  <si>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</si>
  <si>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</si>
  <si>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</si>
  <si>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</si>
  <si>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</si>
  <si>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</si>
  <si>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</si>
  <si>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</si>
  <si>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</si>
  <si>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</si>
  <si>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</si>
  <si>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</si>
  <si>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</si>
  <si>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</si>
  <si>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</si>
  <si>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</si>
  <si>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</si>
  <si>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</si>
  <si>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</si>
  <si>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</si>
  <si>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</si>
  <si>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</si>
  <si>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</si>
  <si>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</si>
  <si>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</si>
  <si>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</si>
  <si>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</si>
  <si>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</si>
  <si>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</si>
  <si>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</si>
  <si>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</si>
  <si>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</si>
  <si>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</si>
  <si>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</si>
  <si>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</si>
  <si>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</si>
  <si>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</si>
  <si>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</si>
  <si>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</si>
  <si>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</si>
  <si>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</si>
  <si>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</si>
  <si>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</si>
  <si>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</si>
  <si>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</si>
  <si>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</si>
  <si>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</si>
  <si>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</si>
  <si>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</si>
  <si>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</si>
  <si>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</si>
  <si>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</si>
  <si>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</si>
  <si>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</si>
  <si>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</si>
  <si>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</si>
  <si>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</si>
  <si>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</si>
  <si>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</si>
  <si>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</si>
  <si>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</si>
  <si>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</si>
  <si>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</si>
  <si>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</si>
  <si>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</si>
  <si>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</si>
  <si>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</si>
  <si>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</si>
  <si>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</si>
  <si>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</si>
  <si>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</si>
  <si>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</si>
  <si>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</si>
  <si>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</si>
  <si>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</si>
  <si>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</si>
  <si>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</si>
  <si>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</si>
  <si>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</si>
  <si>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</si>
  <si>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</si>
  <si>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</si>
  <si>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</si>
  <si>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</si>
  <si>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</si>
  <si>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</si>
  <si>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</si>
  <si>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</si>
  <si>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</si>
  <si>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</si>
  <si>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</si>
  <si>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</si>
  <si>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</si>
  <si>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</si>
  <si>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</si>
  <si>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</si>
  <si>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</si>
  <si>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</si>
  <si>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</si>
  <si>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</si>
  <si>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</si>
  <si>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</si>
  <si>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</si>
  <si>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</si>
  <si>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</si>
  <si>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</si>
  <si>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</si>
  <si>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</si>
  <si>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</si>
  <si>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</si>
  <si>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</si>
  <si>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</si>
  <si>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</si>
  <si>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</si>
  <si>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</si>
  <si>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</si>
  <si>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</si>
  <si>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</si>
  <si>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</si>
  <si>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</si>
  <si>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</si>
  <si>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</si>
  <si>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</si>
  <si>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</si>
  <si>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</si>
  <si>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</si>
  <si>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</si>
  <si>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</si>
  <si>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</si>
  <si>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</si>
  <si>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</si>
  <si>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</si>
  <si>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</si>
  <si>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</si>
  <si>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</si>
  <si>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</si>
  <si>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</si>
  <si>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</si>
  <si>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</si>
  <si>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</si>
  <si>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</si>
  <si>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</si>
  <si>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</si>
  <si>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</si>
  <si>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</si>
  <si>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</si>
  <si>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</si>
  <si>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</si>
  <si>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</si>
  <si>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</si>
  <si>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</si>
  <si>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</si>
  <si>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</si>
  <si>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</si>
  <si>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</si>
  <si>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</si>
  <si>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</si>
  <si>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</si>
  <si>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</si>
  <si>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</si>
  <si>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</si>
  <si>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</si>
  <si>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</si>
  <si>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</si>
  <si>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</si>
  <si>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</si>
  <si>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</si>
  <si>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</si>
  <si>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</si>
  <si>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</si>
  <si>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</si>
  <si>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</si>
  <si>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</si>
  <si>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</si>
  <si>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</si>
  <si>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</si>
  <si>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</si>
  <si>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</si>
  <si>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</si>
  <si>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</si>
  <si>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</si>
  <si>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</si>
  <si>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</si>
  <si>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</si>
  <si>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</si>
  <si>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</si>
  <si>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</si>
  <si>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</si>
  <si>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</si>
  <si>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</si>
  <si>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</si>
  <si>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</si>
  <si>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</si>
  <si>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</si>
  <si>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</si>
  <si>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</si>
  <si>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</si>
  <si>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</si>
  <si>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</si>
  <si>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</si>
  <si>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</si>
  <si>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</si>
  <si>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</si>
  <si>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</si>
  <si>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</si>
  <si>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</si>
  <si>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</si>
  <si>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</si>
  <si>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</si>
  <si>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</si>
  <si>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</si>
  <si>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</si>
  <si>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</si>
  <si>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</si>
  <si>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</si>
  <si>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</si>
  <si>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</si>
  <si>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</si>
  <si>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</si>
  <si>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</si>
  <si>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</si>
  <si>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</si>
  <si>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</si>
  <si>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</si>
  <si>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</si>
  <si>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</si>
  <si>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</si>
  <si>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</si>
  <si>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</si>
  <si>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</si>
  <si>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</si>
  <si>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</si>
  <si>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</si>
  <si>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</si>
  <si>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</si>
  <si>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</si>
  <si>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</si>
  <si>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</si>
  <si>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</si>
  <si>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</si>
  <si>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</si>
  <si>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</si>
  <si>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</si>
  <si>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</si>
  <si>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</si>
  <si>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</si>
  <si>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</si>
  <si>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</si>
  <si>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</si>
  <si>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</si>
  <si>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</si>
  <si>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</si>
  <si>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</si>
  <si>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</si>
  <si>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</si>
  <si>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</si>
  <si>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</si>
  <si>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</si>
  <si>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</si>
  <si>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</si>
  <si>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</si>
  <si>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</si>
  <si>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</si>
  <si>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</si>
  <si>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</si>
  <si>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</si>
  <si>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</si>
  <si>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</si>
  <si>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</si>
  <si>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</si>
  <si>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</si>
  <si>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</si>
  <si>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</si>
  <si>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</si>
  <si>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</si>
  <si>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</si>
  <si>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</si>
  <si>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</si>
  <si>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</si>
  <si>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</si>
  <si>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</si>
  <si>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</si>
  <si>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</si>
  <si>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</si>
  <si>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</si>
  <si>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</si>
  <si>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</si>
  <si>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</si>
  <si>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</si>
  <si>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</si>
  <si>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</si>
  <si>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</si>
  <si>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</si>
  <si>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</si>
  <si>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</si>
  <si>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</si>
  <si>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</si>
  <si>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</si>
  <si>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</si>
  <si>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</si>
  <si>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</si>
  <si>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</si>
  <si>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</si>
  <si>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</si>
  <si>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</si>
  <si>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</si>
  <si>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</si>
  <si>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</si>
  <si>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</si>
  <si>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</si>
  <si>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</si>
  <si>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</si>
  <si>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</si>
  <si>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</si>
  <si>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</si>
  <si>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</si>
  <si>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</si>
  <si>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</si>
  <si>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</si>
  <si>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</si>
  <si>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</si>
  <si>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</si>
  <si>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</si>
  <si>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</si>
  <si>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</si>
  <si>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</si>
  <si>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</si>
  <si>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</si>
  <si>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</si>
  <si>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</si>
  <si>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</si>
  <si>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</si>
  <si>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</si>
  <si>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</si>
  <si>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</si>
  <si>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</si>
  <si>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</si>
  <si>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</si>
  <si>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</si>
  <si>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</si>
  <si>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</si>
  <si>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</si>
  <si>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</si>
  <si>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</si>
  <si>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</si>
  <si>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</si>
  <si>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</si>
  <si>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</si>
  <si>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</si>
  <si>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</si>
  <si>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</si>
  <si>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</si>
  <si>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</si>
  <si>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</si>
  <si>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</si>
  <si>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</si>
  <si>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</si>
  <si>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</si>
  <si>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</si>
  <si>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</si>
  <si>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</si>
  <si>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</si>
  <si>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</si>
  <si>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</si>
  <si>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</si>
  <si>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</si>
  <si>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</si>
  <si>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</si>
  <si>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</si>
  <si>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</si>
  <si>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</si>
  <si>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</si>
  <si>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</si>
  <si>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</si>
  <si>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</si>
  <si>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</si>
  <si>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</si>
  <si>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</si>
  <si>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</si>
  <si>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</si>
  <si>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</si>
  <si>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</si>
  <si>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</si>
  <si>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</si>
  <si>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</si>
  <si>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</si>
  <si>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</si>
  <si>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</si>
  <si>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</si>
  <si>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</si>
  <si>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</si>
  <si>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</si>
  <si>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</si>
  <si>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</si>
  <si>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</si>
  <si>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</si>
  <si>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</si>
  <si>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</si>
  <si>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</si>
  <si>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</si>
  <si>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</si>
  <si>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</si>
  <si>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</si>
  <si>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</si>
  <si>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</si>
  <si>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</si>
  <si>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</si>
  <si>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</si>
  <si>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</si>
  <si>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</si>
  <si>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</si>
  <si>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</si>
  <si>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</si>
  <si>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</si>
  <si>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</si>
  <si>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</si>
  <si>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</si>
  <si>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</si>
  <si>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</si>
  <si>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</si>
  <si>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</si>
  <si>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</si>
  <si>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</si>
  <si>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</si>
  <si>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</si>
  <si>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</si>
  <si>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</si>
  <si>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</si>
  <si>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</si>
  <si>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</si>
  <si>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</si>
  <si>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</si>
  <si>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</si>
  <si>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</si>
  <si>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</si>
  <si>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</si>
  <si>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</si>
  <si>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</si>
  <si>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</si>
  <si>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</si>
  <si>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</si>
  <si>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</si>
  <si>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</si>
  <si>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</si>
  <si>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</si>
  <si>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</si>
  <si>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</si>
  <si>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</si>
  <si>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</si>
  <si>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</si>
  <si>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</si>
  <si>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</si>
  <si>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</si>
  <si>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</si>
  <si>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</si>
  <si>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</si>
  <si>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</si>
  <si>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</si>
  <si>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</si>
  <si>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</si>
  <si>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</si>
  <si>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</si>
  <si>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</si>
  <si>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</si>
  <si>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</si>
  <si>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</si>
  <si>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</si>
  <si>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</si>
  <si>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</si>
  <si>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</si>
  <si>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</si>
  <si>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</si>
  <si>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</si>
  <si>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</si>
  <si>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</si>
  <si>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</si>
  <si>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</si>
  <si>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</si>
  <si>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</si>
  <si>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</si>
  <si>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</si>
  <si>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</si>
  <si>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</si>
  <si>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</si>
  <si>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</si>
  <si>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</si>
  <si>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</si>
  <si>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</si>
  <si>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</si>
  <si>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</si>
  <si>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</si>
  <si>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</si>
  <si>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</si>
  <si>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</si>
  <si>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</si>
  <si>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</si>
  <si>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</si>
  <si>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</si>
  <si>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</si>
  <si>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</si>
  <si>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</si>
  <si>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</si>
  <si>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</si>
  <si>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</si>
  <si>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</si>
  <si>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</si>
  <si>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</si>
  <si>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</si>
  <si>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</si>
  <si>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</si>
  <si>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</si>
  <si>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</si>
  <si>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</si>
  <si>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</si>
  <si>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</si>
  <si>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</si>
  <si>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</si>
  <si>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</si>
  <si>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</si>
  <si>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</si>
  <si>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</si>
  <si>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</si>
  <si>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</si>
  <si>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</si>
  <si>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</si>
  <si>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</si>
  <si>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</si>
  <si>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</si>
  <si>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</si>
  <si>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</si>
  <si>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</si>
  <si>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</si>
  <si>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</si>
  <si>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</si>
  <si>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</si>
  <si>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</si>
  <si>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</si>
  <si>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</si>
  <si>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</si>
  <si>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</si>
  <si>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</si>
  <si>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</si>
  <si>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</si>
  <si>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</si>
  <si>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</si>
  <si>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</si>
  <si>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</si>
  <si>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</si>
  <si>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</si>
  <si>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</si>
  <si>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</si>
  <si>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</si>
  <si>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</si>
  <si>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</si>
  <si>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</si>
  <si>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</si>
  <si>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</si>
  <si>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</si>
  <si>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</si>
  <si>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</si>
  <si>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</si>
  <si>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</si>
  <si>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</si>
  <si>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</si>
  <si>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</si>
  <si>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</si>
  <si>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</si>
  <si>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</si>
  <si>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</si>
  <si>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</si>
  <si>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</si>
  <si>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</si>
  <si>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</si>
  <si>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</si>
  <si>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</si>
  <si>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</si>
  <si>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</si>
  <si>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</si>
  <si>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</si>
  <si>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</si>
  <si>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</si>
  <si>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</si>
  <si>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</si>
  <si>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</si>
  <si>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</si>
  <si>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</si>
  <si>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</si>
  <si>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</si>
  <si>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</si>
  <si>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</si>
  <si>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</si>
  <si>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</si>
  <si>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</si>
  <si>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</si>
  <si>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</si>
  <si>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</si>
  <si>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</si>
  <si>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</si>
  <si>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</si>
  <si>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</si>
  <si>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</si>
  <si>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</si>
  <si>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</si>
  <si>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</si>
  <si>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</si>
  <si>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</si>
  <si>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</si>
  <si>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</si>
  <si>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</si>
  <si>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</si>
  <si>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</si>
  <si>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</si>
  <si>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</si>
  <si>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</si>
  <si>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</si>
  <si>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</si>
  <si>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</si>
  <si>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</si>
  <si>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</si>
  <si>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</si>
  <si>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</si>
  <si>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</si>
  <si>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</si>
  <si>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</si>
  <si>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</si>
  <si>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</si>
  <si>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</si>
  <si>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</si>
  <si>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</si>
  <si>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</si>
  <si>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</si>
  <si>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</si>
  <si>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</si>
  <si>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</si>
  <si>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</si>
  <si>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</si>
  <si>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</si>
  <si>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</si>
  <si>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</si>
  <si>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</si>
  <si>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</si>
  <si>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</si>
  <si>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</si>
  <si>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</si>
  <si>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</si>
  <si>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</si>
  <si>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</si>
  <si>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</si>
  <si>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</si>
  <si>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</si>
  <si>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</si>
  <si>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</si>
  <si>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</si>
  <si>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</si>
  <si>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</si>
  <si>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</si>
  <si>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</si>
  <si>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</si>
  <si>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</si>
  <si>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</si>
  <si>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</si>
  <si>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</si>
  <si>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</si>
  <si>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</si>
  <si>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</si>
  <si>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</si>
  <si>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</si>
  <si>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</si>
  <si>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</si>
  <si>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</si>
  <si>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</si>
  <si>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</si>
  <si>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</si>
  <si>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</si>
  <si>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</si>
  <si>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</si>
  <si>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</si>
  <si>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</si>
  <si>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</si>
  <si>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</si>
  <si>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</si>
  <si>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</si>
  <si>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</si>
  <si>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</si>
  <si>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</si>
  <si>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</si>
  <si>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</si>
  <si>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</si>
  <si>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</si>
  <si>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</si>
  <si>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</si>
  <si>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</si>
  <si>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</si>
  <si>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</si>
  <si>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</si>
  <si>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</si>
  <si>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</si>
  <si>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</si>
  <si>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</si>
  <si>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</si>
  <si>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</si>
  <si>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</si>
  <si>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</si>
  <si>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</si>
  <si>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</si>
  <si>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</si>
  <si>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</si>
  <si>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</si>
  <si>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</si>
  <si>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</si>
  <si>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</si>
  <si>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</si>
  <si>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</si>
  <si>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</si>
  <si>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</si>
  <si>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</si>
  <si>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</si>
  <si>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</si>
  <si>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</si>
  <si>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</si>
  <si>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</si>
  <si>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</si>
  <si>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</si>
  <si>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</si>
  <si>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</si>
  <si>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</si>
  <si>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</si>
  <si>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</si>
  <si>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</si>
  <si>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</si>
  <si>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</si>
  <si>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</si>
  <si>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</si>
  <si>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</si>
  <si>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</si>
  <si>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</si>
  <si>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</si>
  <si>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</si>
  <si>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</si>
  <si>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</si>
  <si>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</si>
  <si>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</si>
  <si>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</si>
  <si>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</si>
  <si>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</si>
  <si>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</si>
  <si>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</si>
  <si>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</si>
  <si>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</si>
  <si>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</si>
  <si>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</si>
  <si>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</si>
  <si>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</si>
  <si>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</si>
  <si>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</si>
  <si>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</si>
  <si>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</si>
  <si>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</si>
  <si>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</si>
  <si>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</si>
  <si>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</si>
  <si>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</si>
  <si>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</si>
  <si>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</si>
  <si>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</si>
  <si>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</si>
  <si>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</si>
  <si>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</si>
  <si>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</si>
  <si>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</si>
  <si>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</si>
  <si>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</si>
  <si>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</si>
  <si>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</si>
  <si>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</si>
  <si>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</si>
  <si>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</si>
  <si>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</si>
  <si>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</si>
  <si>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</si>
  <si>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</si>
  <si>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</si>
  <si>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</si>
  <si>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</si>
  <si>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</si>
  <si>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</si>
  <si>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</si>
  <si>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</si>
  <si>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</si>
  <si>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</si>
  <si>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</si>
  <si>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</si>
  <si>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</si>
  <si>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</si>
  <si>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</si>
  <si>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</si>
  <si>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</si>
  <si>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</si>
  <si>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</si>
  <si>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</si>
  <si>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</si>
  <si>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</si>
  <si>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</si>
  <si>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</si>
  <si>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</si>
  <si>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</si>
  <si>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</si>
  <si>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</si>
  <si>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</si>
  <si>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</si>
  <si>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</si>
  <si>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</si>
  <si>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</si>
  <si>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</si>
  <si>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</si>
  <si>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</si>
  <si>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</si>
  <si>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</si>
  <si>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</si>
  <si>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</si>
  <si>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</si>
  <si>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</si>
  <si>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</si>
  <si>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</si>
  <si>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</si>
  <si>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</si>
  <si>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</si>
  <si>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</si>
  <si>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</si>
  <si>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</si>
  <si>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</si>
  <si>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</si>
  <si>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</si>
  <si>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</si>
  <si>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</si>
  <si>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</si>
  <si>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</si>
  <si>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</si>
  <si>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</si>
  <si>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</si>
  <si>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</si>
  <si>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</si>
  <si>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</si>
  <si>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</si>
  <si>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</si>
  <si>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</si>
  <si>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</si>
  <si>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</si>
  <si>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</si>
  <si>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</si>
  <si>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</si>
  <si>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</si>
  <si>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</si>
  <si>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</si>
  <si>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</si>
  <si>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</si>
  <si>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</si>
  <si>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</si>
  <si>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</si>
  <si>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</si>
  <si>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</si>
  <si>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</si>
  <si>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</si>
  <si>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</si>
  <si>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</si>
  <si>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</si>
  <si>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</si>
  <si>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</si>
  <si>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</si>
  <si>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</si>
  <si>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</si>
  <si>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</si>
  <si>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</si>
  <si>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</si>
  <si>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</si>
  <si>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</si>
  <si>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</si>
  <si>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</si>
  <si>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</si>
  <si>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</si>
  <si>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</si>
  <si>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</si>
  <si>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</si>
  <si>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</si>
  <si>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</si>
  <si>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</si>
  <si>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</si>
  <si>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</si>
  <si>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</si>
  <si>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</si>
  <si>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</si>
  <si>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</si>
  <si>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</si>
  <si>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</si>
  <si>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</si>
  <si>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</si>
  <si>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</si>
  <si>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</si>
  <si>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</si>
  <si>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</si>
  <si>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</si>
  <si>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</si>
  <si>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</si>
  <si>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</si>
  <si>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</si>
  <si>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</si>
  <si>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</si>
  <si>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</si>
  <si>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</si>
  <si>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</si>
  <si>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</si>
  <si>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</si>
  <si>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</si>
  <si>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</si>
  <si>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</si>
  <si>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</si>
  <si>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</si>
  <si>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</si>
  <si>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</si>
  <si>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</si>
  <si>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</si>
  <si>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</si>
  <si>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</si>
  <si>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</si>
  <si>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</si>
  <si>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</si>
  <si>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</si>
  <si>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</si>
  <si>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</si>
  <si>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</si>
  <si>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</si>
  <si>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</si>
  <si>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</si>
  <si>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</si>
  <si>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</si>
  <si>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</si>
  <si>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</si>
  <si>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</si>
  <si>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</si>
  <si>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</si>
  <si>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</si>
  <si>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</si>
  <si>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</si>
  <si>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</si>
  <si>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</si>
  <si>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</si>
  <si>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</si>
  <si>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</si>
  <si>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</si>
  <si>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</si>
  <si>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</si>
  <si>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</si>
  <si>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</si>
  <si>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</si>
  <si>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</si>
  <si>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</si>
  <si>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</si>
  <si>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</si>
  <si>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</si>
  <si>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</si>
  <si>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</si>
  <si>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</si>
  <si>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</si>
  <si>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</si>
  <si>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</si>
  <si>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</si>
  <si>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</si>
  <si>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</si>
  <si>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</si>
  <si>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</si>
  <si>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</si>
  <si>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</si>
  <si>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</si>
  <si>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</si>
  <si>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</si>
  <si>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</si>
  <si>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</si>
  <si>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</si>
  <si>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</si>
  <si>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</si>
  <si>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</si>
  <si>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</si>
  <si>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</si>
  <si>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</si>
  <si>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</si>
  <si>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</si>
  <si>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</si>
  <si>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</si>
  <si>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</si>
  <si>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</si>
  <si>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</si>
  <si>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</si>
  <si>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</si>
  <si>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</si>
  <si>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</si>
  <si>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</si>
  <si>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</si>
  <si>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</si>
  <si>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</si>
  <si>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</si>
  <si>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</si>
  <si>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</si>
  <si>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</si>
  <si>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</si>
  <si>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</si>
  <si>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</si>
  <si>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</si>
  <si>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</si>
  <si>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</si>
  <si>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</si>
  <si>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</si>
  <si>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</si>
  <si>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</si>
  <si>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</si>
  <si>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</si>
  <si>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</si>
  <si>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</si>
  <si>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</si>
  <si>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</si>
  <si>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</si>
  <si>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</si>
  <si>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</si>
  <si>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</si>
  <si>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</si>
  <si>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</si>
  <si>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</si>
  <si>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</si>
  <si>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</si>
  <si>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</si>
  <si>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</si>
  <si>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</si>
  <si>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</si>
  <si>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</si>
  <si>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</si>
  <si>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</si>
  <si>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</si>
  <si>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</si>
  <si>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</si>
  <si>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</si>
  <si>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</si>
  <si>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</si>
  <si>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</si>
  <si>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</si>
  <si>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</si>
  <si>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</si>
  <si>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</si>
  <si>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</si>
  <si>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</si>
  <si>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</si>
  <si>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</si>
  <si>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</si>
  <si>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</si>
  <si>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</si>
  <si>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</si>
  <si>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</si>
  <si>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</si>
  <si>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</si>
  <si>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</si>
  <si>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</si>
  <si>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</si>
  <si>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</si>
  <si>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</si>
  <si>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</si>
  <si>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</si>
  <si>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</si>
  <si>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</si>
  <si>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</si>
  <si>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</si>
  <si>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</si>
  <si>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</si>
  <si>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</si>
  <si>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</si>
  <si>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</si>
  <si>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</si>
  <si>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</si>
  <si>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</si>
  <si>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</si>
  <si>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</si>
  <si>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</si>
  <si>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</si>
  <si>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</si>
  <si>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</si>
  <si>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</si>
  <si>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</si>
  <si>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</si>
  <si>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</si>
  <si>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</si>
  <si>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</si>
  <si>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</si>
  <si>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</si>
  <si>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</si>
  <si>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</si>
  <si>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</si>
  <si>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</si>
  <si>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</si>
  <si>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</si>
  <si>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</si>
  <si>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</si>
  <si>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</si>
  <si>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</si>
  <si>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</si>
  <si>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</si>
  <si>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</si>
  <si>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</si>
  <si>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</si>
  <si>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</si>
  <si>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</si>
  <si>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</si>
  <si>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</si>
  <si>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</si>
  <si>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</si>
  <si>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</si>
  <si>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</si>
  <si>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</si>
  <si>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</si>
  <si>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</si>
  <si>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</si>
  <si>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</si>
  <si>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</si>
  <si>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</si>
  <si>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</si>
  <si>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</si>
  <si>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</si>
  <si>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</si>
  <si>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</si>
  <si>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</si>
  <si>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</si>
  <si>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</si>
  <si>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</si>
  <si>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</si>
  <si>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</si>
  <si>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</si>
  <si>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</si>
  <si>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</si>
  <si>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</si>
  <si>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</si>
  <si>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</si>
  <si>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</si>
  <si>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</si>
  <si>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</si>
  <si>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</si>
  <si>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</si>
  <si>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</si>
  <si>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</si>
  <si>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</si>
  <si>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</si>
  <si>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</si>
  <si>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</si>
  <si>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</si>
  <si>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</si>
  <si>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</si>
  <si>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</si>
  <si>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</si>
  <si>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</si>
  <si>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</si>
  <si>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</si>
  <si>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</si>
  <si>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</si>
  <si>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</si>
  <si>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</si>
  <si>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</si>
  <si>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</si>
  <si>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</si>
  <si>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</si>
  <si>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</si>
  <si>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</si>
  <si>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</si>
  <si>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</si>
  <si>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</si>
  <si>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</si>
  <si>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</si>
  <si>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</si>
  <si>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</si>
  <si>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</si>
  <si>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</si>
  <si>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</si>
  <si>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</si>
  <si>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</si>
  <si>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</si>
  <si>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</si>
  <si>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</si>
  <si>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</si>
  <si>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</si>
  <si>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</si>
  <si>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</si>
  <si>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</si>
  <si>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</si>
  <si>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</si>
  <si>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</si>
  <si>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</si>
  <si>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</si>
  <si>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</si>
  <si>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</si>
  <si>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</si>
  <si>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</si>
  <si>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</si>
  <si>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</si>
  <si>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</si>
  <si>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</si>
  <si>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</si>
  <si>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</si>
  <si>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</si>
  <si>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</si>
  <si>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</si>
  <si>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</si>
  <si>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</si>
  <si>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</si>
  <si>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</si>
  <si>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</si>
  <si>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</si>
  <si>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</si>
  <si>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</si>
  <si>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</si>
  <si>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</si>
  <si>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</si>
  <si>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</si>
  <si>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</si>
  <si>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</si>
  <si>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</si>
  <si>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</si>
  <si>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</si>
  <si>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</si>
  <si>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</si>
  <si>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</si>
  <si>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</si>
  <si>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</si>
  <si>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</si>
  <si>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</si>
  <si>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</si>
  <si>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</si>
  <si>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</si>
  <si>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</si>
  <si>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</si>
  <si>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</si>
  <si>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</si>
  <si>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</si>
  <si>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</si>
  <si>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</si>
  <si>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</si>
  <si>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</si>
  <si>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</si>
  <si>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</si>
  <si>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</si>
  <si>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</si>
  <si>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</si>
  <si>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</si>
  <si>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</si>
  <si>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</si>
  <si>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</si>
  <si>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</si>
  <si>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</si>
  <si>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</si>
  <si>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</si>
  <si>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</si>
  <si>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</si>
  <si>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</si>
  <si>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</si>
  <si>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</si>
  <si>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</si>
  <si>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</si>
  <si>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</si>
  <si>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</si>
  <si>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</si>
  <si>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</si>
  <si>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</si>
  <si>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</si>
  <si>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</si>
  <si>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</si>
  <si>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</si>
  <si>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</si>
  <si>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</si>
  <si>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</si>
  <si>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</si>
  <si>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</si>
  <si>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</si>
  <si>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</si>
  <si>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</si>
  <si>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</si>
  <si>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</si>
  <si>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</si>
  <si>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</si>
  <si>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</si>
  <si>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</si>
  <si>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</si>
  <si>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</si>
  <si>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</si>
  <si>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</si>
  <si>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</si>
  <si>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</si>
  <si>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</si>
  <si>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</si>
  <si>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</si>
  <si>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</si>
  <si>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</si>
  <si>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</si>
  <si>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</si>
  <si>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</si>
  <si>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</si>
  <si>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</si>
  <si>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</si>
  <si>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</si>
  <si>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</si>
  <si>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</si>
  <si>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</si>
  <si>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</si>
  <si>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</si>
  <si>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</si>
  <si>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</si>
  <si>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</si>
  <si>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</si>
  <si>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</si>
  <si>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</si>
  <si>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</si>
  <si>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</si>
  <si>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</si>
  <si>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</si>
  <si>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</si>
  <si>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</si>
  <si>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</si>
  <si>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</si>
  <si>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</si>
  <si>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</si>
  <si>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</si>
  <si>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</si>
  <si>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</si>
  <si>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</si>
  <si>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</si>
  <si>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</si>
  <si>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</si>
  <si>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</si>
  <si>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</si>
  <si>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</si>
  <si>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</si>
  <si>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</si>
  <si>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</si>
  <si>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</si>
  <si>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</si>
  <si>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</si>
  <si>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</si>
  <si>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</si>
  <si>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</si>
  <si>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</si>
  <si>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</si>
  <si>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</si>
  <si>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</si>
  <si>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</si>
  <si>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</si>
  <si>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</si>
  <si>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</si>
  <si>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</si>
  <si>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</si>
  <si>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</si>
  <si>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</si>
  <si>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</si>
  <si>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</si>
  <si>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</si>
  <si>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</si>
  <si>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</si>
  <si>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</si>
  <si>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</si>
  <si>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</si>
  <si>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</si>
  <si>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</si>
  <si>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</si>
  <si>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</si>
  <si>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</si>
  <si>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</si>
  <si>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</si>
  <si>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</si>
  <si>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</si>
  <si>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</si>
  <si>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</si>
  <si>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</si>
  <si>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</si>
  <si>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</si>
  <si>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</si>
  <si>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</si>
  <si>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</si>
  <si>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</si>
  <si>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</si>
  <si>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</si>
  <si>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</si>
  <si>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</si>
  <si>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</si>
  <si>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</si>
  <si>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</si>
  <si>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</si>
  <si>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</si>
  <si>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</si>
  <si>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</si>
  <si>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</si>
  <si>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</si>
  <si>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</si>
  <si>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</si>
  <si>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</si>
  <si>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</si>
  <si>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</si>
  <si>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</si>
  <si>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</si>
  <si>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</si>
  <si>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</si>
  <si>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</si>
  <si>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</si>
  <si>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</si>
  <si>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</si>
  <si>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</si>
  <si>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</si>
  <si>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</si>
  <si>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</si>
  <si>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</si>
  <si>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</si>
  <si>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</si>
  <si>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</si>
  <si>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</si>
  <si>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</si>
  <si>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</si>
  <si>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</si>
  <si>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</si>
  <si>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</si>
  <si>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</si>
  <si>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</si>
  <si>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</si>
  <si>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</si>
  <si>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</si>
  <si>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</si>
  <si>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</si>
  <si>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</si>
  <si>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</si>
  <si>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</si>
  <si>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</si>
  <si>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</si>
  <si>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</si>
  <si>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</si>
  <si>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</si>
  <si>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</si>
  <si>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</si>
  <si>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</si>
  <si>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</si>
  <si>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</si>
  <si>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</si>
  <si>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</si>
  <si>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</si>
  <si>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</si>
  <si>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</si>
  <si>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</si>
  <si>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</si>
  <si>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</si>
  <si>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</si>
  <si>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</si>
  <si>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</si>
  <si>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</si>
  <si>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</si>
  <si>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</si>
  <si>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</si>
  <si>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</si>
  <si>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</si>
  <si>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</si>
  <si>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</si>
  <si>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</si>
  <si>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</si>
  <si>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</si>
  <si>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</si>
  <si>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</si>
  <si>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</si>
  <si>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</si>
  <si>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</si>
  <si>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</si>
  <si>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</si>
  <si>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</si>
  <si>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</si>
  <si>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</si>
  <si>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</si>
  <si>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</si>
  <si>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</si>
  <si>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</si>
  <si>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</si>
  <si>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</si>
  <si>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</si>
  <si>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</si>
  <si>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</si>
  <si>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</si>
  <si>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</si>
  <si>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</si>
  <si>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</si>
  <si>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</si>
  <si>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</si>
  <si>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</si>
  <si>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</si>
  <si>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</si>
  <si>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</si>
  <si>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</si>
  <si>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</si>
  <si>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</si>
  <si>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</si>
  <si>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</si>
  <si>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</si>
  <si>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</si>
  <si>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</si>
  <si>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</si>
  <si>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</si>
  <si>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</si>
  <si>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</si>
  <si>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</si>
  <si>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</si>
  <si>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</si>
  <si>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</si>
  <si>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</si>
  <si>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</si>
  <si>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</si>
  <si>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</si>
  <si>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</si>
  <si>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</si>
  <si>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</si>
  <si>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</si>
  <si>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</si>
  <si>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</si>
  <si>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</si>
  <si>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</si>
  <si>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</si>
  <si>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</si>
  <si>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</si>
  <si>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</si>
  <si>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</si>
  <si>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</si>
  <si>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</si>
  <si>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</si>
  <si>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</si>
  <si>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</si>
  <si>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</si>
  <si>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</si>
  <si>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</si>
  <si>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</si>
  <si>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</si>
  <si>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</si>
  <si>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</si>
  <si>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</si>
  <si>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</si>
  <si>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</si>
  <si>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</si>
  <si>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</si>
  <si>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</si>
  <si>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</si>
  <si>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</si>
  <si>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</si>
  <si>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</si>
  <si>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</si>
  <si>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</si>
  <si>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</si>
  <si>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</si>
  <si>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</si>
  <si>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</si>
  <si>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</si>
  <si>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</si>
  <si>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</si>
  <si>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</si>
  <si>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</si>
  <si>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</si>
  <si>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</si>
  <si>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</si>
  <si>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</si>
  <si>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</si>
  <si>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</si>
  <si>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</si>
  <si>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</si>
  <si>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</si>
  <si>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</si>
  <si>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</si>
  <si>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</si>
  <si>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</si>
  <si>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</si>
  <si>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</si>
  <si>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</si>
  <si>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</si>
  <si>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</si>
  <si>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</si>
  <si>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</si>
  <si>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</si>
  <si>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</si>
  <si>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</si>
  <si>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</si>
  <si>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</si>
  <si>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</si>
  <si>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</si>
  <si>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</si>
  <si>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</si>
  <si>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</si>
  <si>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</si>
  <si>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</si>
  <si>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</si>
  <si>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</si>
  <si>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</si>
  <si>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</si>
  <si>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</si>
  <si>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</si>
  <si>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</si>
  <si>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</si>
  <si>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</si>
  <si>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</si>
  <si>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</si>
  <si>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</si>
  <si>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</si>
  <si>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</si>
  <si>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</si>
  <si>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</si>
  <si>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</si>
  <si>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</si>
  <si>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</si>
  <si>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</si>
  <si>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</si>
  <si>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</si>
  <si>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</si>
  <si>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</si>
  <si>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</si>
  <si>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</si>
  <si>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</si>
  <si>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</si>
  <si>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</si>
  <si>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</si>
  <si>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</si>
  <si>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</si>
  <si>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</si>
  <si>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</si>
  <si>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</si>
  <si>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</si>
  <si>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</si>
  <si>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</si>
  <si>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</si>
  <si>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</si>
  <si>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</si>
  <si>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</si>
  <si>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</si>
  <si>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</si>
  <si>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</si>
  <si>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</si>
  <si>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</si>
  <si>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</si>
  <si>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</si>
  <si>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</si>
  <si>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</si>
  <si>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</si>
  <si>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</si>
  <si>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</si>
  <si>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</si>
  <si>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</si>
  <si>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</si>
  <si>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</si>
  <si>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</si>
  <si>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</si>
  <si>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</si>
  <si>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</si>
  <si>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</si>
  <si>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</si>
  <si>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</si>
  <si>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</si>
  <si>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</si>
  <si>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</si>
  <si>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</si>
  <si>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</si>
  <si>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</si>
  <si>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</si>
  <si>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</si>
  <si>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</si>
  <si>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</si>
  <si>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</si>
  <si>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</si>
  <si>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</si>
  <si>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</si>
  <si>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</si>
  <si>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</si>
  <si>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</si>
  <si>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</si>
  <si>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</si>
  <si>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</si>
  <si>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</si>
  <si>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</si>
  <si>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</si>
  <si>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</si>
  <si>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</si>
  <si>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</si>
  <si>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</si>
  <si>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</si>
  <si>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</si>
  <si>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</si>
  <si>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</si>
  <si>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</si>
  <si>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</si>
  <si>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</si>
  <si>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</si>
  <si>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</si>
  <si>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</si>
  <si>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</si>
  <si>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</si>
  <si>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</si>
  <si>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</si>
  <si>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</si>
  <si>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</si>
  <si>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</si>
  <si>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</si>
  <si>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</si>
  <si>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</si>
  <si>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</si>
  <si>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</si>
  <si>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</si>
  <si>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</si>
  <si>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</si>
  <si>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</si>
  <si>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</si>
  <si>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</si>
  <si>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</si>
  <si>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</si>
  <si>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</si>
  <si>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</si>
  <si>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</si>
  <si>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</si>
  <si>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</si>
  <si>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</si>
  <si>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</si>
  <si>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</si>
  <si>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</si>
  <si>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</si>
  <si>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</si>
  <si>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</si>
  <si>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</si>
  <si>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</si>
  <si>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</si>
  <si>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</si>
  <si>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</si>
  <si>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</si>
  <si>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</si>
  <si>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</si>
  <si>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</si>
  <si>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</si>
  <si>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</si>
  <si>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</si>
  <si>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</si>
  <si>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</si>
  <si>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</si>
  <si>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</si>
  <si>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</si>
  <si>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</si>
  <si>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</si>
  <si>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</si>
  <si>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</si>
  <si>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</si>
  <si>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</si>
  <si>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</si>
  <si>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</si>
  <si>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</si>
  <si>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</si>
  <si>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</si>
  <si>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</si>
  <si>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</si>
  <si>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</si>
  <si>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</si>
  <si>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</si>
  <si>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</si>
  <si>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</si>
  <si>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</si>
  <si>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</si>
  <si>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</si>
  <si>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</si>
  <si>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</si>
  <si>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</si>
  <si>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</si>
  <si>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</si>
  <si>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</si>
  <si>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</si>
  <si>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</si>
  <si>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</si>
  <si>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</si>
  <si>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</si>
  <si>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</si>
  <si>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</si>
  <si>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</si>
  <si>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</si>
  <si>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</si>
  <si>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</si>
  <si>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</si>
  <si>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</si>
  <si>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</si>
  <si>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</si>
  <si>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</si>
  <si>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</si>
  <si>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</si>
  <si>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</si>
  <si>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</si>
  <si>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</si>
  <si>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</si>
  <si>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</si>
  <si>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</si>
  <si>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</si>
  <si>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</si>
  <si>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</si>
  <si>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</si>
  <si>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</si>
  <si>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</si>
  <si>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</si>
  <si>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</si>
  <si>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</si>
  <si>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</si>
  <si>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</si>
  <si>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</si>
  <si>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</si>
  <si>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</si>
  <si>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</si>
  <si>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</si>
  <si>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</si>
  <si>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</si>
  <si>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</si>
  <si>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</si>
  <si>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</si>
  <si>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</si>
  <si>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</si>
  <si>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</si>
  <si>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</si>
  <si>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</si>
  <si>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</si>
  <si>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</si>
  <si>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</si>
  <si>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</si>
  <si>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</si>
  <si>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</si>
  <si>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</si>
  <si>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</si>
  <si>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</si>
  <si>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</si>
  <si>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</si>
  <si>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</si>
  <si>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</si>
  <si>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</si>
  <si>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</si>
  <si>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</si>
  <si>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</si>
  <si>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</si>
  <si>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</si>
  <si>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</si>
  <si>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</si>
  <si>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</si>
  <si>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</si>
  <si>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</si>
  <si>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</si>
  <si>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</si>
  <si>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</si>
  <si>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</si>
  <si>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</si>
  <si>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</si>
  <si>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</si>
  <si>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</si>
  <si>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</si>
  <si>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</si>
  <si>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</si>
  <si>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</si>
  <si>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</si>
  <si>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</si>
  <si>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</si>
  <si>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</si>
  <si>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</si>
  <si>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</si>
  <si>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</si>
  <si>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</si>
  <si>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</si>
  <si>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</si>
  <si>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</si>
  <si>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</si>
  <si>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</si>
  <si>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</si>
  <si>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</si>
  <si>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</si>
  <si>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</si>
  <si>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</si>
  <si>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</si>
  <si>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</si>
  <si>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</si>
  <si>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</si>
  <si>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</si>
  <si>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</si>
  <si>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</si>
  <si>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</si>
  <si>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</si>
  <si>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</si>
  <si>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</si>
  <si>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</si>
  <si>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</si>
  <si>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</si>
  <si>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</si>
  <si>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</si>
  <si>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</si>
  <si>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</si>
  <si>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</si>
  <si>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</si>
  <si>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</si>
  <si>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</si>
  <si>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</si>
  <si>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</si>
  <si>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</si>
  <si>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</si>
  <si>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</si>
  <si>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</si>
  <si>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</si>
  <si>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</si>
  <si>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</si>
  <si>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</si>
  <si>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</si>
  <si>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</si>
  <si>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</si>
  <si>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</si>
  <si>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</si>
  <si>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</si>
  <si>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</si>
  <si>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</si>
  <si>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</si>
  <si>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</si>
  <si>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</si>
  <si>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</si>
  <si>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</si>
  <si>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</si>
  <si>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</si>
  <si>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</si>
  <si>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</si>
  <si>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</si>
  <si>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</si>
  <si>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</si>
  <si>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</si>
  <si>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</si>
  <si>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</si>
  <si>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</si>
  <si>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</si>
  <si>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</si>
  <si>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</si>
  <si>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</si>
  <si>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</si>
  <si>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</si>
  <si>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</si>
  <si>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</si>
  <si>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</si>
  <si>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</si>
  <si>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</si>
  <si>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</si>
  <si>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</si>
  <si>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</si>
  <si>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</si>
  <si>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</si>
  <si>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</si>
  <si>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</si>
  <si>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</si>
  <si>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</si>
  <si>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</si>
  <si>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</si>
  <si>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</si>
  <si>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</si>
  <si>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</si>
  <si>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</si>
  <si>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</si>
  <si>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</si>
  <si>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</si>
  <si>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</si>
  <si>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</si>
  <si>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</si>
  <si>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</si>
  <si>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</si>
  <si>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</si>
  <si>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</si>
  <si>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</si>
  <si>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</si>
  <si>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</si>
  <si>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</si>
  <si>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</si>
  <si>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</si>
  <si>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</si>
  <si>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</si>
  <si>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</si>
  <si>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</si>
  <si>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</si>
  <si>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</si>
  <si>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</si>
  <si>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</si>
  <si>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</si>
  <si>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</si>
  <si>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</si>
  <si>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</si>
  <si>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</si>
  <si>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</si>
  <si>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</si>
  <si>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</si>
  <si>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</si>
  <si>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</si>
  <si>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</si>
  <si>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</si>
  <si>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</si>
  <si>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</si>
  <si>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</si>
  <si>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</si>
  <si>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</si>
  <si>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</si>
  <si>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</si>
  <si>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</si>
  <si>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</si>
  <si>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</si>
  <si>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</si>
  <si>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</si>
  <si>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</si>
  <si>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</si>
  <si>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</si>
  <si>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</si>
  <si>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</si>
  <si>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</si>
  <si>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</si>
  <si>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</si>
  <si>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</si>
  <si>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</si>
  <si>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</si>
  <si>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</si>
  <si>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</si>
  <si>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</si>
  <si>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</si>
  <si>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</si>
  <si>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</si>
  <si>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</si>
  <si>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</si>
  <si>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</si>
  <si>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</si>
  <si>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</si>
  <si>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</si>
  <si>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</si>
  <si>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</si>
  <si>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</si>
  <si>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</si>
  <si>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</si>
  <si>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</si>
  <si>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</si>
  <si>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</si>
  <si>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</si>
  <si>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</si>
  <si>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</si>
  <si>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</si>
  <si>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</si>
  <si>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</si>
  <si>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</si>
  <si>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</si>
  <si>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</si>
  <si>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</si>
  <si>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</si>
  <si>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</si>
  <si>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</si>
  <si>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</si>
  <si>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</si>
  <si>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</si>
  <si>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</si>
  <si>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</si>
  <si>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</si>
  <si>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</si>
  <si>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</si>
  <si>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</si>
  <si>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</si>
  <si>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</si>
  <si>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</si>
  <si>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</si>
  <si>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</si>
  <si>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</si>
  <si>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</si>
  <si>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</si>
  <si>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</si>
  <si>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</si>
  <si>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</si>
  <si>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</si>
  <si>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</si>
  <si>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</si>
  <si>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</si>
  <si>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</si>
  <si>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</si>
  <si>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</si>
  <si>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</si>
  <si>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</si>
  <si>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</si>
  <si>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</si>
  <si>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</si>
  <si>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</si>
  <si>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</si>
  <si>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</si>
  <si>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</si>
  <si>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</si>
  <si>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</si>
  <si>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</si>
  <si>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</si>
  <si>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</si>
  <si>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</si>
  <si>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</si>
  <si>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</si>
  <si>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</si>
  <si>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</si>
  <si>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</si>
  <si>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</si>
  <si>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</si>
  <si>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</si>
  <si>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</si>
  <si>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</si>
  <si>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</si>
  <si>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</si>
  <si>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</si>
  <si>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</si>
  <si>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</si>
  <si>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</si>
  <si>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</si>
  <si>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</si>
  <si>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</si>
  <si>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</si>
  <si>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</si>
  <si>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</si>
  <si>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</si>
  <si>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</si>
  <si>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</si>
  <si>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</si>
  <si>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</si>
  <si>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</si>
  <si>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</si>
  <si>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</si>
  <si>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</si>
  <si>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</si>
  <si>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</si>
  <si>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</si>
  <si>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</si>
  <si>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</si>
  <si>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</si>
  <si>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</si>
  <si>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</si>
  <si>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</si>
  <si>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</si>
  <si>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</si>
  <si>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</si>
  <si>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</si>
  <si>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</si>
  <si>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</si>
  <si>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</si>
  <si>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</si>
  <si>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</si>
  <si>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</si>
  <si>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</si>
  <si>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</si>
  <si>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</si>
  <si>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</si>
  <si>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</si>
  <si>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</si>
  <si>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</si>
  <si>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</si>
  <si>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</si>
  <si>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</si>
  <si>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</si>
  <si>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</si>
  <si>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</si>
  <si>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</si>
  <si>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</si>
  <si>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</si>
  <si>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</si>
  <si>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</si>
  <si>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</si>
  <si>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</si>
  <si>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</si>
  <si>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</si>
  <si>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</si>
  <si>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</si>
  <si>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</si>
  <si>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</si>
  <si>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</si>
  <si>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</si>
  <si>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</si>
  <si>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</si>
  <si>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</si>
  <si>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</si>
  <si>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</si>
  <si>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</si>
  <si>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</si>
  <si>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</si>
  <si>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</si>
  <si>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</si>
  <si>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</si>
  <si>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</si>
  <si>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</si>
  <si>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</si>
  <si>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</si>
  <si>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</si>
  <si>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</si>
  <si>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</si>
  <si>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</si>
  <si>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</si>
  <si>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</si>
  <si>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</si>
  <si>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</si>
  <si>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</si>
  <si>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</si>
  <si>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</si>
  <si>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</si>
  <si>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</si>
  <si>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</si>
  <si>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</si>
  <si>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</si>
  <si>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</si>
  <si>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</si>
  <si>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</si>
  <si>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</si>
  <si>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</si>
  <si>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</si>
  <si>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</si>
  <si>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</si>
  <si>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</si>
  <si>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</si>
  <si>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</si>
  <si>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</si>
  <si>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</si>
  <si>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</si>
  <si>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</si>
  <si>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</si>
  <si>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</si>
  <si>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</si>
  <si>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</si>
  <si>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</si>
  <si>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</si>
  <si>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</si>
  <si>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</si>
  <si>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</si>
  <si>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</si>
  <si>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</si>
  <si>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</si>
  <si>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</si>
  <si>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</si>
  <si>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</si>
  <si>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</si>
  <si>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</si>
  <si>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</si>
  <si>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</si>
  <si>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</si>
  <si>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</si>
  <si>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</si>
  <si>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</si>
  <si>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</si>
  <si>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</si>
  <si>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</si>
  <si>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</si>
  <si>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</si>
  <si>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</si>
  <si>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</si>
  <si>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</si>
  <si>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</si>
  <si>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</si>
  <si>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</si>
  <si>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</si>
  <si>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</si>
  <si>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</si>
  <si>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</si>
  <si>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</si>
  <si>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</si>
  <si>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</si>
  <si>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</si>
  <si>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</si>
  <si>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</si>
  <si>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</si>
  <si>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</si>
  <si>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</si>
  <si>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</si>
  <si>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</si>
  <si>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</si>
  <si>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</si>
  <si>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</si>
  <si>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</si>
  <si>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</si>
  <si>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</si>
  <si>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</si>
  <si>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</si>
  <si>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</si>
  <si>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</si>
  <si>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</si>
  <si>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</si>
  <si>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</si>
  <si>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</si>
  <si>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</si>
  <si>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</si>
  <si>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</si>
  <si>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</si>
  <si>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</si>
  <si>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</si>
  <si>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</si>
  <si>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</si>
  <si>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</si>
  <si>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</si>
  <si>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</si>
  <si>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</si>
  <si>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</si>
  <si>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</si>
  <si>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</si>
  <si>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</si>
  <si>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</si>
  <si>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</si>
  <si>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</si>
  <si>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</si>
  <si>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</si>
  <si>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</si>
  <si>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</si>
  <si>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</si>
  <si>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</si>
  <si>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</si>
  <si>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</si>
  <si>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</si>
  <si>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</si>
  <si>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</si>
  <si>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</si>
  <si>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</si>
  <si>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</si>
  <si>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</si>
  <si>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</si>
  <si>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</si>
  <si>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</si>
  <si>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</si>
  <si>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</si>
  <si>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</si>
  <si>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</si>
  <si>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</si>
  <si>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</si>
  <si>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</si>
  <si>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</si>
  <si>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</si>
  <si>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</si>
  <si>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</si>
  <si>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</si>
  <si>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</si>
  <si>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</si>
  <si>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</si>
  <si>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</si>
  <si>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</si>
  <si>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</si>
  <si>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</si>
  <si>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</si>
  <si>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</si>
  <si>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</si>
  <si>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</si>
  <si>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</si>
  <si>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</si>
  <si>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</si>
  <si>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</si>
  <si>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</si>
  <si>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</si>
  <si>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</si>
  <si>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</si>
  <si>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</si>
  <si>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</si>
  <si>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</si>
  <si>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</si>
  <si>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</si>
  <si>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</si>
  <si>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</si>
  <si>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</si>
  <si>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</si>
  <si>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</si>
  <si>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</si>
  <si>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</si>
  <si>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</si>
  <si>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</si>
  <si>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</si>
  <si>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</si>
  <si>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</si>
  <si>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</si>
  <si>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</si>
  <si>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</si>
  <si>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</si>
  <si>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</si>
  <si>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</si>
  <si>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</si>
  <si>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</si>
  <si>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</si>
  <si>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</si>
  <si>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</si>
  <si>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</si>
  <si>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</si>
  <si>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</si>
  <si>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</si>
  <si>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</si>
  <si>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</si>
  <si>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</si>
  <si>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</si>
  <si>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</si>
  <si>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</si>
  <si>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</si>
  <si>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</si>
  <si>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</si>
  <si>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</si>
  <si>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</si>
  <si>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</si>
  <si>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</si>
  <si>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</si>
  <si>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</si>
  <si>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</si>
  <si>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</si>
  <si>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</si>
  <si>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</si>
  <si>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</si>
  <si>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</si>
  <si>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</si>
  <si>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</si>
  <si>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</si>
  <si>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</si>
  <si>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</si>
  <si>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</si>
  <si>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</si>
  <si>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</si>
  <si>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</si>
  <si>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</si>
  <si>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</si>
  <si>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</si>
  <si>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</si>
  <si>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</si>
  <si>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</si>
  <si>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</si>
  <si>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</si>
  <si>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</si>
  <si>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</si>
  <si>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</si>
  <si>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</si>
  <si>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</si>
  <si>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</si>
  <si>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</si>
  <si>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</si>
  <si>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</si>
  <si>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</si>
  <si>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</si>
  <si>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</si>
  <si>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</si>
  <si>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</si>
  <si>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</si>
  <si>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</si>
  <si>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</si>
  <si>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</si>
  <si>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</si>
  <si>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</si>
  <si>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</si>
  <si>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</si>
  <si>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</si>
  <si>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</si>
  <si>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</si>
  <si>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</si>
  <si>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</si>
  <si>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</si>
  <si>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</si>
  <si>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</si>
  <si>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</si>
  <si>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</si>
  <si>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</si>
  <si>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</si>
  <si>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</si>
  <si>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</si>
  <si>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</si>
  <si>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</si>
  <si>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</si>
  <si>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</si>
  <si>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</si>
  <si>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</si>
  <si>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</si>
  <si>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</si>
  <si>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</si>
  <si>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</si>
  <si>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</si>
  <si>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</si>
  <si>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</si>
  <si>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</si>
  <si>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</si>
  <si>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</si>
  <si>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</si>
  <si>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</si>
  <si>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</si>
  <si>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</si>
  <si>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</si>
  <si>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</si>
  <si>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</si>
  <si>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</si>
  <si>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</si>
  <si>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</si>
  <si>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</si>
  <si>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</si>
  <si>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</si>
  <si>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</si>
  <si>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</si>
  <si>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</si>
  <si>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</si>
  <si>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</si>
  <si>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</si>
  <si>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</si>
  <si>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</si>
  <si>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</si>
  <si>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</si>
  <si>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</si>
  <si>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</si>
  <si>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</si>
  <si>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</si>
  <si>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</si>
  <si>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</si>
  <si>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</si>
  <si>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</si>
  <si>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</si>
  <si>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</si>
  <si>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</si>
  <si>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</si>
  <si>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</si>
  <si>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</si>
  <si>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</si>
  <si>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</si>
  <si>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</si>
  <si>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</si>
  <si>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</si>
  <si>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</si>
  <si>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</si>
  <si>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</si>
  <si>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</si>
  <si>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</si>
  <si>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</si>
  <si>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</si>
  <si>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</si>
  <si>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</si>
  <si>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</si>
  <si>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</si>
  <si>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</si>
  <si>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</si>
  <si>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</si>
  <si>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</si>
  <si>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</si>
  <si>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</si>
  <si>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</si>
  <si>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</si>
  <si>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</si>
  <si>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</si>
  <si>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</si>
  <si>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</si>
  <si>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</si>
  <si>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</si>
  <si>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</si>
  <si>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</si>
  <si>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</si>
  <si>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</si>
  <si>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</si>
  <si>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</si>
  <si>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</si>
  <si>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</si>
  <si>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</si>
  <si>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</si>
  <si>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</si>
  <si>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</si>
  <si>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</si>
  <si>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</si>
  <si>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</si>
  <si>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</si>
  <si>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</si>
  <si>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</si>
  <si>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</si>
  <si>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</si>
  <si>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</si>
  <si>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</si>
  <si>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</si>
  <si>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</si>
  <si>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</si>
  <si>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</si>
  <si>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</si>
  <si>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</si>
  <si>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</si>
  <si>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</si>
  <si>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</si>
  <si>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</si>
  <si>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</si>
  <si>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</si>
  <si>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</si>
  <si>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</si>
  <si>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</si>
  <si>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</si>
  <si>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</si>
  <si>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</si>
  <si>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</si>
  <si>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</si>
  <si>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</si>
  <si>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</si>
  <si>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</si>
  <si>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</si>
  <si>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</si>
  <si>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</si>
  <si>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</si>
  <si>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</si>
  <si>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</si>
  <si>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</si>
  <si>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</si>
  <si>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</si>
  <si>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</si>
  <si>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</si>
  <si>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</si>
  <si>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</si>
  <si>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</si>
  <si>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</si>
  <si>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</si>
  <si>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</si>
  <si>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</si>
  <si>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</si>
  <si>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</si>
  <si>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</si>
  <si>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</si>
  <si>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</si>
  <si>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</si>
  <si>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</si>
  <si>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</si>
  <si>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</si>
  <si>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</si>
  <si>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</si>
  <si>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</si>
  <si>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</si>
  <si>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</si>
  <si>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</si>
  <si>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</si>
  <si>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</si>
  <si>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</si>
  <si>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</si>
  <si>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</si>
  <si>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</si>
  <si>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</si>
  <si>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</si>
  <si>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</si>
  <si>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</si>
  <si>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</si>
  <si>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</si>
  <si>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</si>
  <si>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</si>
  <si>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</si>
  <si>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</si>
  <si>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</si>
  <si>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</si>
  <si>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</si>
  <si>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</si>
  <si>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</si>
  <si>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</si>
  <si>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</si>
  <si>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</si>
  <si>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</si>
  <si>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</si>
  <si>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</si>
  <si>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</si>
  <si>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</si>
  <si>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</si>
  <si>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</si>
  <si>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</si>
  <si>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</si>
  <si>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</si>
  <si>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</si>
  <si>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</si>
  <si>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</si>
  <si>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</si>
  <si>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</si>
  <si>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</si>
  <si>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</si>
  <si>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</si>
  <si>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</si>
  <si>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</si>
  <si>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</si>
  <si>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</si>
  <si>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</si>
  <si>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</si>
  <si>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</si>
  <si>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</si>
  <si>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</si>
  <si>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</si>
  <si>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</si>
  <si>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</si>
  <si>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</si>
  <si>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</si>
  <si>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</si>
  <si>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</si>
  <si>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</si>
  <si>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</si>
  <si>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</si>
  <si>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</si>
  <si>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</si>
  <si>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</si>
  <si>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</si>
  <si>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</si>
  <si>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</si>
  <si>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</si>
  <si>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</si>
  <si>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</si>
  <si>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</si>
  <si>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</si>
  <si>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</si>
  <si>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</si>
  <si>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</si>
  <si>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</si>
  <si>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</si>
  <si>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</si>
  <si>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</si>
  <si>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</si>
  <si>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</si>
  <si>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</si>
  <si>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</si>
  <si>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</si>
  <si>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</si>
  <si>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</si>
  <si>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</si>
  <si>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</si>
  <si>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</si>
  <si>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</si>
  <si>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</si>
  <si>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</si>
  <si>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</si>
  <si>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</si>
  <si>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</si>
  <si>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</si>
  <si>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</si>
  <si>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</si>
  <si>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</si>
  <si>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</si>
  <si>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</si>
  <si>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</si>
  <si>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</si>
  <si>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</si>
  <si>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</si>
  <si>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</si>
  <si>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</si>
  <si>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</si>
  <si>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</si>
  <si>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</si>
  <si>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</si>
  <si>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</si>
  <si>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</si>
  <si>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</si>
  <si>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</si>
  <si>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</si>
  <si>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</si>
  <si>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</si>
  <si>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</si>
  <si>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</si>
  <si>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</si>
  <si>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</si>
  <si>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</si>
  <si>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</si>
  <si>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</si>
  <si>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</si>
  <si>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</si>
  <si>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</si>
  <si>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</si>
  <si>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</si>
  <si>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</si>
  <si>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</si>
  <si>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</si>
  <si>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</si>
  <si>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</si>
  <si>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</si>
  <si>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</si>
  <si>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</si>
  <si>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</si>
  <si>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</si>
  <si>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</si>
  <si>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</si>
  <si>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</si>
  <si>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</si>
  <si>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</si>
  <si>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</si>
  <si>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</si>
  <si>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</si>
  <si>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</si>
  <si>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</si>
  <si>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</si>
  <si>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</si>
  <si>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</si>
  <si>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</si>
  <si>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</si>
  <si>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</si>
  <si>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</si>
  <si>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</si>
  <si>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</si>
  <si>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</si>
  <si>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</si>
  <si>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</si>
  <si>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</si>
  <si>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</si>
  <si>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</si>
  <si>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</si>
  <si>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</si>
  <si>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</si>
  <si>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</si>
  <si>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</si>
  <si>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</si>
  <si>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</si>
  <si>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</si>
  <si>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</si>
  <si>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</si>
  <si>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</si>
  <si>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</si>
  <si>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</si>
  <si>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</si>
  <si>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</si>
  <si>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</si>
  <si>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</si>
  <si>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</si>
  <si>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</si>
  <si>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</si>
  <si>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</si>
  <si>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</si>
  <si>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</si>
  <si>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</si>
  <si>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</si>
  <si>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</si>
  <si>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</si>
  <si>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</si>
  <si>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</si>
  <si>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</si>
  <si>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</si>
  <si>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</si>
  <si>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</si>
  <si>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</si>
  <si>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</si>
  <si>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</si>
  <si>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</si>
  <si>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</si>
  <si>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</si>
  <si>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</si>
  <si>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</si>
  <si>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</si>
  <si>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</si>
  <si>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</si>
  <si>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</si>
  <si>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</si>
  <si>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</si>
  <si>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</si>
  <si>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</si>
  <si>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</si>
  <si>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</si>
  <si>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</si>
  <si>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</si>
  <si>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</si>
  <si>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</si>
  <si>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</si>
  <si>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</si>
  <si>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</si>
  <si>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</si>
  <si>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</si>
  <si>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</si>
  <si>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</si>
  <si>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</si>
  <si>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</si>
  <si>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</si>
  <si>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</si>
  <si>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</si>
  <si>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</si>
  <si>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</si>
  <si>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</si>
  <si>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</si>
  <si>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</si>
  <si>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</si>
  <si>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</si>
  <si>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</si>
  <si>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</si>
  <si>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</si>
  <si>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</si>
  <si>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</si>
  <si>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</si>
  <si>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</si>
  <si>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</si>
  <si>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</si>
  <si>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</si>
  <si>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</si>
  <si>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</si>
  <si>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</si>
  <si>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</si>
  <si>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</si>
  <si>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</si>
  <si>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</si>
  <si>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</si>
  <si>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</si>
  <si>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</si>
  <si>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</si>
  <si>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</si>
  <si>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</si>
  <si>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</si>
  <si>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</si>
  <si>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</si>
  <si>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</si>
  <si>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</si>
  <si>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</si>
  <si>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</si>
  <si>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</si>
  <si>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</si>
  <si>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</si>
  <si>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</si>
  <si>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</si>
  <si>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</si>
  <si>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</si>
  <si>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</si>
  <si>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</si>
  <si>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</si>
  <si>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</si>
  <si>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</si>
  <si>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</si>
  <si>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</si>
  <si>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</si>
  <si>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</si>
  <si>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</si>
  <si>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</si>
  <si>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</si>
  <si>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</si>
  <si>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</si>
  <si>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</si>
  <si>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</si>
  <si>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</si>
  <si>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</si>
  <si>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</si>
  <si>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</si>
  <si>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</si>
  <si>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</si>
  <si>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</si>
  <si>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</si>
  <si>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</si>
  <si>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</si>
  <si>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</si>
  <si>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</si>
  <si>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</si>
  <si>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</si>
  <si>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</si>
  <si>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</si>
  <si>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</si>
  <si>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</si>
  <si>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</si>
  <si>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</si>
  <si>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</si>
  <si>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</si>
  <si>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</si>
  <si>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</si>
  <si>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</si>
  <si>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</si>
  <si>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</si>
  <si>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</si>
  <si>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</si>
  <si>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</si>
  <si>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</si>
  <si>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</si>
  <si>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</si>
  <si>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</si>
  <si>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</si>
  <si>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</si>
  <si>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</si>
  <si>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</si>
  <si>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</si>
  <si>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</si>
  <si>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</si>
  <si>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</si>
  <si>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</si>
  <si>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</si>
  <si>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</si>
  <si>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</si>
  <si>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</si>
  <si>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</si>
  <si>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</si>
  <si>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</si>
  <si>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</si>
  <si>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</si>
  <si>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</si>
  <si>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</si>
  <si>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</si>
  <si>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</si>
  <si>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</si>
  <si>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</si>
  <si>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</si>
  <si>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</si>
  <si>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</si>
  <si>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</si>
  <si>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</si>
  <si>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</si>
  <si>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</si>
  <si>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</si>
  <si>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</si>
  <si>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</si>
  <si>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</si>
  <si>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</si>
  <si>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</si>
  <si>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</si>
  <si>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</si>
  <si>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</si>
  <si>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</si>
  <si>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</si>
  <si>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</si>
  <si>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</si>
  <si>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</si>
  <si>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</si>
  <si>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</si>
  <si>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</si>
  <si>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</si>
  <si>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</si>
  <si>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</si>
  <si>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</si>
  <si>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</si>
  <si>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</si>
  <si>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</si>
  <si>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</si>
  <si>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</si>
  <si>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</si>
  <si>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</si>
  <si>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</si>
  <si>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</si>
  <si>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</si>
  <si>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</si>
  <si>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</si>
  <si>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</si>
  <si>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</si>
  <si>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</si>
  <si>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</si>
  <si>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</si>
  <si>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</si>
  <si>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</si>
  <si>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</si>
  <si>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</si>
  <si>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</si>
  <si>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</si>
  <si>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</si>
  <si>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</si>
  <si>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</si>
  <si>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</si>
  <si>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</si>
  <si>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</si>
  <si>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</si>
  <si>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</si>
  <si>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</si>
  <si>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</si>
  <si>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</si>
  <si>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</si>
  <si>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</si>
  <si>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</si>
  <si>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</si>
  <si>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</si>
  <si>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</si>
  <si>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</si>
  <si>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</si>
  <si>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</si>
  <si>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</si>
  <si>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</si>
  <si>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</si>
  <si>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</si>
  <si>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</si>
  <si>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</si>
  <si>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</si>
  <si>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</si>
  <si>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</si>
  <si>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</si>
  <si>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</si>
  <si>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</si>
  <si>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</si>
  <si>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</si>
  <si>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</si>
  <si>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</si>
  <si>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</si>
  <si>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</si>
  <si>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</si>
  <si>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</si>
  <si>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</si>
  <si>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</si>
  <si>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</si>
  <si>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</si>
  <si>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</si>
  <si>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</si>
  <si>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</si>
  <si>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</si>
  <si>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</si>
  <si>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</si>
  <si>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</si>
  <si>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</si>
  <si>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</si>
  <si>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</si>
  <si>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</si>
  <si>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</si>
  <si>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</si>
  <si>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</si>
  <si>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</si>
  <si>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</si>
  <si>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</si>
  <si>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</si>
  <si>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</si>
  <si>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</si>
  <si>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</si>
  <si>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</si>
  <si>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</si>
  <si>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</si>
  <si>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</si>
  <si>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</si>
  <si>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</si>
  <si>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</si>
  <si>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</si>
  <si>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</si>
  <si>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</si>
  <si>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</si>
  <si>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</si>
  <si>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</si>
  <si>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</si>
  <si>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</si>
  <si>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</si>
  <si>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</si>
  <si>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</si>
  <si>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</si>
  <si>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</si>
  <si>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</si>
  <si>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</si>
  <si>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</si>
  <si>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</si>
  <si>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</si>
  <si>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</si>
  <si>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</si>
  <si>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</si>
  <si>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</si>
  <si>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</si>
  <si>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</si>
  <si>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</si>
  <si>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</si>
  <si>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</si>
  <si>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</si>
  <si>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</si>
  <si>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</si>
  <si>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</si>
  <si>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</si>
  <si>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</si>
  <si>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</si>
  <si>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</si>
  <si>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</si>
  <si>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</si>
  <si>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</si>
  <si>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</si>
  <si>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</si>
  <si>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</si>
  <si>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</si>
  <si>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</si>
  <si>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</si>
  <si>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</si>
  <si>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</si>
  <si>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</si>
  <si>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</si>
  <si>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</si>
  <si>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</si>
  <si>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</si>
  <si>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</si>
  <si>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</si>
  <si>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</si>
  <si>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</si>
  <si>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</si>
  <si>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</si>
  <si>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</si>
  <si>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</si>
  <si>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</si>
  <si>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</si>
  <si>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</si>
  <si>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</si>
  <si>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</si>
  <si>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</si>
  <si>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</si>
  <si>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</si>
  <si>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</si>
  <si>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</si>
  <si>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</si>
  <si>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</si>
  <si>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</si>
  <si>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</si>
  <si>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</si>
  <si>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</si>
  <si>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</si>
  <si>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</si>
  <si>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</si>
  <si>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</si>
  <si>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</si>
  <si>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</si>
  <si>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</si>
  <si>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</si>
  <si>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</si>
  <si>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</si>
  <si>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</si>
  <si>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</si>
  <si>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</si>
  <si>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</si>
  <si>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</si>
  <si>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</si>
  <si>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</si>
  <si>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</si>
  <si>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</si>
  <si>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</si>
  <si>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</si>
  <si>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</si>
  <si>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</si>
  <si>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</si>
  <si>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</si>
  <si>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</si>
  <si>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</si>
  <si>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</si>
  <si>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</si>
  <si>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</si>
  <si>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</si>
  <si>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</si>
  <si>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</si>
  <si>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</si>
  <si>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</si>
  <si>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</si>
  <si>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</si>
  <si>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</si>
  <si>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</si>
  <si>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</si>
  <si>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</si>
  <si>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</si>
  <si>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</si>
  <si>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</si>
  <si>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</si>
  <si>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</si>
  <si>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</si>
  <si>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</si>
  <si>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</si>
  <si>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</si>
  <si>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</si>
  <si>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</si>
  <si>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</si>
  <si>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</si>
  <si>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</si>
  <si>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</si>
  <si>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</si>
  <si>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</si>
  <si>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</si>
  <si>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</si>
  <si>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</si>
  <si>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</si>
  <si>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</si>
  <si>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</si>
  <si>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</si>
  <si>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</si>
  <si>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</si>
  <si>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</si>
  <si>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</si>
  <si>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</si>
  <si>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</si>
  <si>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</si>
  <si>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</si>
  <si>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</si>
  <si>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</si>
  <si>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</si>
  <si>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</si>
  <si>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</si>
  <si>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</si>
  <si>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</si>
  <si>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</si>
  <si>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</si>
  <si>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</si>
  <si>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</si>
  <si>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</si>
  <si>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</si>
  <si>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</si>
  <si>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</si>
  <si>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</si>
  <si>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</si>
  <si>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</si>
  <si>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</si>
  <si>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</si>
  <si>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</si>
  <si>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</si>
  <si>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</si>
  <si>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</si>
  <si>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</si>
  <si>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</si>
  <si>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</si>
  <si>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</si>
  <si>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</si>
  <si>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</si>
  <si>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</si>
  <si>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</si>
  <si>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</si>
  <si>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</si>
  <si>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</si>
  <si>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</si>
  <si>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</si>
  <si>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</si>
  <si>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</si>
  <si>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</si>
  <si>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</si>
  <si>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</si>
  <si>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</si>
  <si>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</si>
  <si>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</si>
  <si>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</si>
  <si>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</si>
  <si>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</si>
  <si>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</si>
  <si>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</si>
  <si>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</si>
  <si>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</si>
  <si>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</si>
  <si>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</si>
  <si>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</si>
  <si>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</si>
  <si>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</si>
  <si>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</si>
  <si>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</si>
  <si>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</si>
  <si>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</si>
  <si>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</si>
  <si>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</si>
  <si>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</si>
  <si>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</si>
  <si>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</si>
  <si>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</si>
  <si>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</si>
  <si>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</si>
  <si>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</si>
  <si>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</si>
  <si>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</si>
  <si>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</si>
  <si>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</si>
  <si>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</si>
  <si>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</si>
  <si>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</si>
  <si>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</si>
  <si>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</si>
  <si>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</si>
  <si>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</si>
  <si>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</si>
  <si>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</si>
  <si>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</si>
  <si>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</si>
  <si>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</si>
  <si>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</si>
  <si>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</si>
  <si>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</si>
  <si>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</si>
  <si>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</si>
  <si>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</si>
  <si>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</si>
  <si>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</si>
  <si>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</si>
  <si>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</si>
  <si>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</si>
  <si>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</si>
  <si>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</si>
  <si>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</si>
  <si>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</si>
  <si>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</si>
  <si>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</si>
  <si>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</si>
  <si>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</si>
  <si>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</si>
  <si>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</si>
  <si>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</si>
  <si>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</si>
  <si>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</si>
  <si>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</si>
  <si>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</si>
  <si>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</si>
  <si>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</si>
  <si>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</si>
  <si>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</si>
  <si>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</si>
  <si>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</si>
  <si>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</si>
  <si>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</si>
  <si>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</si>
  <si>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</si>
  <si>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</si>
  <si>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</si>
  <si>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</si>
  <si>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</si>
  <si>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</si>
  <si>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</si>
  <si>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</si>
  <si>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</si>
  <si>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</si>
  <si>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</si>
  <si>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</si>
  <si>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</si>
  <si>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</si>
  <si>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</si>
  <si>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</si>
  <si>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</si>
  <si>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</si>
  <si>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</si>
  <si>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</si>
  <si>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</si>
  <si>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</si>
  <si>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</si>
  <si>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</si>
  <si>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</si>
  <si>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</si>
  <si>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</si>
  <si>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</si>
  <si>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</si>
  <si>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</si>
  <si>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</si>
  <si>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</si>
  <si>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</si>
  <si>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</si>
  <si>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</si>
  <si>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</si>
  <si>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</si>
  <si>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</si>
  <si>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</si>
  <si>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</si>
  <si>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</si>
  <si>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</si>
  <si>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</si>
  <si>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</si>
  <si>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</si>
  <si>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</si>
  <si>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</si>
  <si>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</si>
  <si>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</si>
  <si>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</si>
  <si>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</si>
  <si>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</si>
  <si>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</si>
  <si>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</si>
  <si>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</si>
  <si>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</si>
  <si>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</si>
  <si>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</si>
  <si>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</si>
  <si>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</si>
  <si>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</si>
  <si>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</si>
  <si>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</si>
  <si>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</si>
  <si>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</si>
  <si>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</si>
  <si>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</si>
  <si>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</si>
  <si>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</si>
  <si>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</si>
  <si>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</si>
  <si>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</si>
  <si>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</si>
  <si>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</si>
  <si>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</si>
  <si>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</si>
  <si>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</si>
  <si>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</si>
  <si>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</si>
  <si>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</si>
  <si>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</si>
  <si>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</si>
  <si>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</si>
  <si>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</si>
  <si>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</si>
  <si>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</si>
  <si>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</si>
  <si>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</si>
  <si>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</si>
  <si>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</si>
  <si>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</si>
  <si>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</si>
  <si>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</si>
  <si>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</si>
  <si>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</si>
  <si>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</si>
  <si>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</si>
  <si>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</si>
  <si>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</si>
  <si>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</si>
  <si>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</si>
  <si>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</si>
  <si>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</si>
  <si>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</si>
  <si>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</si>
  <si>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</si>
  <si>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</si>
  <si>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</si>
  <si>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</si>
  <si>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</si>
  <si>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</si>
  <si>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</si>
  <si>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</si>
  <si>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</si>
  <si>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</si>
  <si>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</si>
  <si>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</si>
  <si>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</si>
  <si>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</si>
  <si>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</si>
  <si>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</si>
  <si>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</si>
  <si>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</si>
  <si>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</si>
  <si>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</si>
  <si>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</si>
  <si>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</si>
  <si>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</si>
  <si>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</si>
  <si>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</si>
  <si>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</si>
  <si>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</si>
  <si>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</si>
  <si>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</si>
  <si>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</si>
  <si>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</si>
  <si>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</si>
  <si>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</si>
  <si>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</si>
  <si>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</si>
  <si>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</si>
  <si>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</si>
  <si>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</si>
  <si>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</si>
  <si>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</si>
  <si>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</si>
  <si>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</si>
  <si>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</si>
  <si>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</si>
  <si>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</si>
  <si>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</si>
  <si>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</si>
  <si>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</si>
  <si>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</si>
  <si>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</si>
  <si>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</si>
  <si>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</si>
  <si>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</si>
  <si>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</si>
  <si>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</si>
  <si>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</si>
  <si>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</si>
  <si>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</si>
  <si>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</si>
  <si>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</si>
  <si>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</si>
  <si>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</si>
  <si>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</si>
  <si>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</si>
  <si>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</si>
  <si>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</si>
  <si>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</si>
  <si>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</si>
  <si>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</si>
  <si>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</si>
  <si>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</si>
  <si>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</si>
  <si>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</si>
  <si>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</si>
  <si>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</si>
  <si>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</si>
  <si>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</si>
  <si>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</si>
  <si>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</si>
  <si>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</si>
  <si>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</si>
  <si>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</si>
  <si>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</si>
  <si>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</si>
  <si>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</si>
  <si>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</si>
  <si>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</si>
  <si>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</si>
  <si>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</si>
  <si>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</si>
  <si>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</si>
  <si>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</si>
  <si>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</si>
  <si>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</si>
  <si>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</si>
  <si>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</si>
  <si>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</si>
  <si>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</si>
  <si>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</si>
  <si>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</si>
  <si>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</si>
  <si>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</si>
  <si>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</si>
  <si>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</si>
  <si>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</si>
  <si>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</si>
  <si>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</si>
  <si>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</si>
  <si>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</si>
  <si>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</si>
  <si>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</si>
  <si>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</si>
  <si>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</si>
  <si>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</si>
  <si>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</si>
  <si>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</si>
  <si>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</si>
  <si>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</si>
  <si>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</si>
  <si>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</si>
  <si>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</si>
  <si>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</si>
  <si>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</si>
  <si>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</si>
  <si>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</si>
  <si>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</si>
  <si>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</si>
  <si>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</si>
  <si>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</si>
  <si>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</si>
  <si>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</si>
  <si>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</si>
  <si>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</si>
  <si>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</si>
  <si>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</si>
  <si>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</si>
  <si>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</si>
  <si>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</si>
  <si>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</si>
  <si>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</si>
  <si>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</si>
  <si>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</si>
  <si>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</si>
  <si>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</si>
  <si>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</si>
  <si>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</si>
  <si>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</si>
  <si>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</si>
  <si>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</si>
  <si>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</si>
  <si>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</si>
  <si>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</si>
  <si>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</si>
  <si>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</si>
  <si>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</si>
  <si>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</si>
  <si>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</si>
  <si>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</si>
  <si>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</si>
  <si>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</si>
  <si>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</si>
  <si>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</si>
  <si>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</si>
  <si>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</si>
  <si>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</si>
  <si>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</si>
  <si>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</si>
  <si>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</si>
  <si>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</si>
  <si>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</si>
  <si>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</si>
  <si>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</si>
  <si>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</si>
  <si>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</si>
  <si>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</si>
  <si>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</si>
  <si>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</si>
  <si>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</si>
  <si>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</si>
  <si>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</si>
  <si>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</si>
  <si>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</si>
  <si>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</si>
  <si>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</si>
  <si>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</si>
  <si>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</si>
  <si>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</si>
  <si>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</si>
  <si>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</si>
  <si>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</si>
  <si>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</si>
  <si>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</si>
  <si>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</si>
  <si>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</si>
  <si>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</si>
  <si>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</si>
  <si>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</si>
  <si>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</si>
  <si>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</si>
  <si>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</si>
  <si>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</si>
  <si>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</si>
  <si>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</si>
  <si>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</si>
  <si>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</si>
  <si>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</si>
  <si>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</si>
  <si>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</si>
  <si>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</si>
  <si>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</si>
  <si>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</si>
  <si>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</si>
  <si>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</si>
  <si>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</si>
  <si>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</si>
  <si>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</si>
  <si>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</si>
  <si>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</si>
  <si>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</si>
  <si>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</si>
  <si>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</si>
  <si>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</si>
  <si>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</si>
  <si>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</si>
  <si>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</si>
  <si>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</si>
  <si>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</si>
  <si>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</si>
  <si>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</si>
  <si>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</si>
  <si>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</si>
  <si>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</si>
  <si>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</si>
  <si>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</si>
  <si>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</si>
  <si>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</si>
  <si>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</si>
  <si>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</si>
  <si>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</si>
  <si>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</si>
  <si>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</si>
  <si>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</si>
  <si>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</si>
  <si>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</si>
  <si>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</si>
  <si>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</si>
  <si>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</si>
  <si>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</si>
  <si>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</si>
  <si>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</si>
  <si>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</si>
  <si>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</si>
  <si>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</si>
  <si>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</si>
  <si>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</si>
  <si>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</si>
  <si>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</si>
  <si>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</si>
  <si>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</si>
  <si>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</si>
  <si>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</si>
  <si>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</si>
  <si>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</si>
  <si>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</si>
  <si>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</si>
  <si>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</si>
  <si>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</si>
  <si>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</si>
  <si>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</si>
  <si>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</si>
  <si>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</si>
  <si>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</si>
  <si>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</si>
  <si>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</si>
  <si>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</si>
  <si>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</si>
  <si>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</si>
  <si>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</si>
  <si>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</si>
  <si>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</si>
  <si>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</si>
  <si>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</si>
  <si>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</si>
  <si>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</si>
  <si>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</si>
  <si>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</si>
  <si>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</si>
  <si>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</si>
  <si>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</si>
  <si>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</si>
  <si>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</si>
  <si>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</si>
  <si>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</si>
  <si>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</si>
  <si>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</si>
  <si>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</si>
  <si>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</si>
  <si>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</si>
  <si>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</si>
  <si>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</si>
  <si>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</si>
  <si>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</si>
  <si>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</si>
  <si>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</si>
  <si>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</si>
  <si>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</si>
  <si>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</si>
  <si>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</si>
  <si>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</si>
  <si>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</si>
  <si>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</si>
  <si>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</si>
  <si>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</si>
  <si>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</si>
  <si>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</si>
  <si>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</si>
  <si>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</si>
  <si>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</si>
  <si>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</si>
  <si>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</si>
  <si>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</si>
  <si>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</si>
  <si>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</si>
  <si>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</si>
  <si>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</si>
  <si>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</si>
  <si>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</si>
  <si>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</si>
  <si>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</si>
  <si>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</si>
  <si>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</si>
  <si>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</si>
  <si>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</si>
  <si>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</si>
  <si>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</si>
  <si>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</si>
  <si>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</si>
  <si>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</si>
  <si>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</si>
  <si>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</si>
  <si>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</si>
  <si>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</si>
  <si>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</si>
  <si>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</si>
  <si>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</si>
  <si>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</si>
  <si>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</si>
  <si>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</si>
  <si>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</si>
  <si>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</si>
  <si>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</si>
  <si>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</si>
  <si>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</si>
  <si>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</si>
  <si>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</si>
  <si>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</si>
  <si>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</si>
  <si>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</si>
  <si>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</si>
  <si>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</si>
  <si>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</si>
  <si>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</si>
  <si>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</si>
  <si>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</si>
  <si>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</si>
  <si>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</si>
  <si>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</si>
  <si>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</si>
  <si>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</si>
  <si>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</si>
  <si>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</si>
  <si>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</si>
  <si>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</si>
  <si>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</si>
  <si>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</si>
  <si>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</si>
  <si>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</si>
  <si>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</si>
  <si>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</si>
  <si>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</si>
  <si>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</si>
  <si>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</si>
  <si>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</si>
  <si>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</si>
  <si>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</si>
  <si>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</si>
  <si>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</si>
  <si>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</si>
  <si>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</si>
  <si>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</si>
  <si>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</si>
  <si>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</si>
  <si>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</si>
  <si>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</si>
  <si>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</si>
  <si>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</si>
  <si>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</si>
  <si>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</si>
  <si>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</si>
  <si>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</si>
  <si>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</si>
  <si>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</si>
  <si>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</si>
  <si>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</si>
  <si>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</si>
  <si>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</si>
  <si>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</si>
  <si>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</si>
  <si>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</si>
  <si>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</si>
  <si>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</si>
  <si>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</si>
  <si>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</si>
  <si>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</si>
  <si>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</si>
  <si>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</si>
  <si>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</si>
  <si>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</si>
  <si>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</si>
  <si>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</si>
  <si>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</si>
  <si>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</si>
  <si>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</si>
  <si>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</si>
  <si>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</si>
  <si>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</si>
  <si>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</si>
  <si>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</si>
  <si>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</si>
  <si>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</si>
  <si>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</si>
  <si>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</si>
  <si>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</si>
  <si>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</si>
  <si>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</si>
  <si>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</si>
  <si>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</si>
  <si>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</si>
  <si>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</si>
  <si>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</si>
  <si>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</si>
  <si>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</si>
  <si>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</si>
  <si>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</si>
  <si>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</si>
  <si>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</si>
  <si>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</si>
  <si>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</si>
  <si>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</si>
  <si>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</si>
  <si>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</si>
  <si>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</si>
  <si>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</si>
  <si>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</si>
  <si>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</si>
  <si>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</si>
  <si>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</si>
  <si>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</si>
  <si>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</si>
  <si>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</si>
  <si>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</si>
  <si>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</si>
  <si>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</si>
  <si>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</si>
  <si>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</si>
  <si>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</si>
  <si>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</si>
  <si>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</si>
  <si>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</si>
  <si>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</si>
  <si>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</si>
  <si>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</si>
  <si>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</si>
  <si>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</si>
  <si>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</si>
  <si>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</si>
  <si>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</si>
  <si>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</si>
  <si>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</si>
  <si>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</si>
  <si>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</si>
  <si>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</si>
  <si>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</si>
  <si>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</si>
  <si>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</si>
  <si>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</si>
  <si>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</si>
  <si>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</si>
  <si>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</si>
  <si>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</si>
  <si>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</si>
  <si>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</si>
  <si>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</si>
  <si>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</si>
  <si>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</si>
  <si>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</si>
  <si>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</si>
  <si>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</si>
  <si>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</si>
  <si>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</si>
  <si>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</si>
  <si>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</si>
  <si>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</si>
  <si>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</si>
  <si>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</si>
  <si>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</si>
  <si>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</si>
  <si>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</si>
  <si>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</si>
  <si>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</si>
  <si>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</si>
  <si>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</si>
  <si>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</si>
  <si>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</si>
  <si>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</si>
  <si>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</si>
  <si>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</si>
  <si>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</si>
  <si>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</si>
  <si>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</si>
  <si>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</si>
  <si>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</si>
  <si>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</si>
  <si>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</si>
  <si>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</si>
  <si>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</si>
  <si>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</si>
  <si>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</si>
  <si>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</si>
  <si>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</si>
  <si>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</si>
  <si>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</si>
  <si>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</si>
  <si>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</si>
  <si>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</si>
  <si>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</si>
  <si>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</si>
  <si>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</si>
  <si>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</si>
  <si>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</si>
  <si>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</si>
  <si>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</si>
  <si>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</si>
  <si>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</si>
  <si>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</si>
  <si>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</si>
  <si>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</si>
  <si>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</si>
  <si>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</si>
  <si>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</si>
  <si>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</si>
  <si>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</si>
  <si>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</si>
  <si>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</si>
  <si>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</si>
  <si>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</si>
  <si>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</si>
  <si>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</si>
  <si>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</si>
  <si>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</si>
  <si>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</si>
  <si>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</si>
  <si>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</si>
  <si>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</si>
  <si>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</si>
  <si>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</si>
  <si>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</si>
  <si>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</si>
  <si>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</si>
  <si>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</si>
  <si>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</si>
  <si>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</si>
  <si>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</si>
  <si>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</si>
  <si>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</si>
  <si>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</si>
  <si>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</si>
  <si>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</si>
  <si>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</si>
  <si>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</si>
  <si>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</si>
  <si>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</si>
  <si>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</si>
  <si>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</si>
  <si>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</si>
  <si>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</si>
  <si>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</si>
  <si>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</si>
  <si>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</si>
  <si>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</si>
  <si>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</si>
  <si>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</si>
  <si>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</si>
  <si>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</si>
  <si>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</si>
  <si>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</si>
  <si>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</si>
  <si>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</si>
  <si>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</si>
  <si>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</si>
  <si>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</si>
  <si>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</si>
  <si>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</si>
  <si>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</si>
  <si>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</si>
  <si>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</si>
  <si>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</si>
  <si>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</si>
  <si>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</si>
  <si>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</si>
  <si>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</si>
  <si>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</si>
  <si>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</si>
  <si>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</si>
  <si>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</si>
  <si>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</si>
  <si>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</si>
  <si>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</si>
  <si>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</si>
  <si>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</si>
  <si>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</si>
  <si>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</si>
  <si>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</si>
  <si>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</si>
  <si>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</si>
  <si>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</si>
  <si>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</si>
  <si>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</si>
  <si>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</si>
  <si>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</si>
  <si>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</si>
  <si>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</si>
  <si>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</si>
  <si>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</si>
  <si>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</si>
  <si>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</si>
  <si>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</si>
  <si>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</si>
  <si>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</si>
  <si>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</si>
  <si>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</si>
  <si>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</si>
  <si>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</si>
  <si>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</si>
  <si>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</si>
  <si>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</si>
  <si>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</si>
  <si>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</si>
  <si>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</si>
  <si>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</si>
  <si>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</si>
  <si>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</si>
  <si>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</si>
  <si>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</si>
  <si>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</si>
  <si>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</si>
  <si>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</si>
  <si>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</si>
  <si>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</si>
  <si>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</si>
  <si>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</si>
  <si>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</si>
  <si>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</si>
  <si>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</si>
  <si>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</si>
  <si>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</si>
  <si>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</si>
  <si>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</si>
  <si>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</si>
  <si>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</si>
  <si>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</si>
  <si>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</si>
  <si>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</si>
  <si>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</si>
  <si>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</si>
  <si>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</si>
  <si>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</si>
  <si>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</si>
  <si>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</si>
  <si>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</si>
  <si>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</si>
  <si>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</si>
  <si>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</si>
  <si>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</si>
  <si>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</si>
  <si>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</si>
  <si>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</si>
  <si>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</si>
  <si>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</si>
  <si>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</si>
  <si>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</si>
  <si>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</si>
  <si>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</si>
  <si>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</si>
  <si>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</si>
  <si>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</si>
  <si>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</si>
  <si>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</si>
  <si>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</si>
  <si>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</si>
  <si>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</si>
  <si>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</si>
  <si>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</si>
  <si>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</si>
  <si>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</si>
  <si>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</si>
  <si>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</si>
  <si>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</si>
  <si>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</si>
  <si>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</si>
  <si>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</si>
  <si>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</si>
  <si>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</si>
  <si>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</si>
  <si>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</si>
  <si>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</si>
  <si>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</si>
  <si>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</si>
  <si>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</si>
  <si>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</si>
  <si>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</si>
  <si>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</si>
  <si>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</si>
  <si>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</si>
  <si>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</si>
  <si>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</si>
  <si>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</si>
  <si>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</si>
  <si>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</si>
  <si>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</si>
  <si>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</si>
  <si>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</si>
  <si>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</si>
  <si>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</si>
  <si>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</si>
  <si>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</si>
  <si>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</si>
  <si>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</si>
  <si>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</si>
  <si>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</si>
  <si>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</si>
  <si>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</si>
  <si>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</si>
  <si>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</si>
  <si>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</si>
  <si>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</si>
  <si>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</si>
  <si>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</si>
  <si>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</si>
  <si>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</si>
  <si>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</si>
  <si>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</si>
  <si>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</si>
  <si>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</si>
  <si>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</si>
  <si>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</si>
  <si>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</si>
  <si>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</si>
  <si>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</si>
  <si>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</si>
  <si>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</si>
  <si>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</si>
  <si>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</si>
  <si>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</si>
  <si>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</si>
  <si>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</si>
  <si>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</si>
  <si>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</si>
  <si>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</si>
  <si>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</si>
  <si>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</si>
  <si>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</si>
  <si>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</si>
  <si>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</si>
  <si>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</si>
  <si>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</si>
  <si>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</si>
  <si>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</si>
  <si>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</si>
  <si>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</si>
  <si>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</si>
  <si>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</si>
  <si>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</si>
  <si>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</si>
  <si>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</si>
  <si>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</si>
  <si>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</si>
  <si>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</si>
  <si>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</si>
  <si>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</si>
  <si>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</si>
  <si>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</si>
  <si>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</si>
  <si>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</si>
  <si>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</si>
  <si>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</si>
  <si>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</si>
  <si>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</si>
  <si>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</si>
  <si>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</si>
  <si>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</si>
  <si>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</si>
  <si>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</si>
  <si>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</si>
  <si>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</si>
  <si>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</si>
  <si>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</si>
  <si>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</si>
  <si>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</si>
  <si>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</si>
  <si>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</si>
  <si>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</si>
  <si>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</si>
  <si>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</si>
  <si>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</si>
  <si>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</si>
  <si>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</si>
  <si>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</si>
  <si>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</si>
  <si>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</si>
  <si>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</si>
  <si>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</si>
  <si>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</si>
  <si>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</si>
  <si>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</si>
  <si>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</si>
  <si>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</si>
  <si>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</si>
  <si>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</si>
  <si>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</si>
  <si>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</si>
  <si>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</si>
  <si>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</si>
  <si>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</si>
  <si>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</si>
  <si>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</si>
  <si>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</si>
  <si>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</si>
  <si>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</si>
  <si>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</si>
  <si>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</si>
  <si>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</si>
  <si>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</si>
  <si>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</si>
  <si>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</si>
  <si>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</si>
  <si>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</si>
  <si>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</si>
  <si>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</si>
  <si>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</si>
  <si>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</si>
  <si>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</si>
  <si>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</si>
  <si>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</si>
  <si>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</si>
  <si>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</si>
  <si>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</si>
  <si>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</si>
  <si>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</si>
  <si>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</si>
  <si>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</si>
  <si>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</si>
  <si>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</si>
  <si>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</si>
  <si>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</si>
  <si>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</si>
  <si>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</si>
  <si>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</si>
  <si>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</si>
  <si>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</si>
  <si>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</si>
  <si>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</si>
  <si>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</si>
  <si>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</si>
  <si>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</si>
  <si>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</si>
  <si>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</si>
  <si>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</si>
  <si>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</si>
  <si>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</si>
  <si>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</si>
  <si>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</si>
  <si>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</si>
  <si>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</si>
  <si>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</si>
  <si>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</si>
  <si>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</si>
  <si>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</si>
  <si>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</si>
  <si>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</si>
  <si>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</si>
  <si>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</si>
  <si>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</si>
  <si>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</si>
  <si>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</si>
  <si>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</si>
  <si>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</si>
  <si>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</si>
  <si>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</si>
  <si>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</si>
  <si>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</si>
  <si>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</si>
  <si>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</si>
  <si>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</si>
  <si>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</si>
  <si>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</si>
  <si>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</si>
  <si>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</si>
  <si>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</si>
  <si>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</si>
  <si>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</si>
  <si>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</si>
  <si>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</si>
  <si>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</si>
  <si>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</si>
  <si>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</si>
  <si>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</si>
  <si>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</si>
  <si>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</si>
  <si>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</si>
  <si>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</si>
  <si>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</si>
  <si>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</si>
  <si>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</si>
  <si>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</si>
  <si>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</si>
  <si>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</si>
  <si>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</si>
  <si>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</si>
  <si>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</si>
  <si>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</si>
  <si>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</si>
  <si>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</si>
  <si>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</si>
  <si>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</si>
  <si>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</si>
  <si>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</si>
  <si>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</si>
  <si>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</si>
  <si>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</si>
  <si>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</si>
  <si>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</si>
  <si>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</si>
  <si>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</si>
  <si>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</si>
  <si>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</si>
  <si>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</si>
  <si>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</si>
  <si>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</si>
  <si>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</si>
  <si>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</si>
  <si>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</si>
  <si>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</si>
  <si>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</si>
  <si>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</si>
  <si>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</si>
  <si>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</si>
  <si>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</si>
  <si>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</si>
  <si>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</si>
  <si>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</si>
  <si>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</si>
  <si>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</si>
  <si>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</si>
  <si>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</si>
  <si>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</si>
  <si>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</si>
  <si>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</si>
  <si>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</si>
  <si>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</si>
  <si>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</si>
  <si>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</si>
  <si>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</si>
  <si>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</si>
  <si>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</si>
  <si>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</si>
  <si>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</si>
  <si>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</si>
  <si>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</si>
  <si>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</si>
  <si>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</si>
  <si>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</si>
  <si>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</si>
  <si>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</si>
  <si>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</si>
  <si>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</si>
  <si>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</si>
  <si>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</si>
  <si>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</si>
  <si>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</si>
  <si>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</si>
  <si>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</si>
  <si>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</si>
  <si>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</si>
  <si>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</si>
  <si>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</si>
  <si>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</si>
  <si>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</si>
  <si>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</si>
  <si>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</si>
  <si>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</si>
  <si>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</si>
  <si>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</si>
  <si>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</si>
  <si>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</si>
  <si>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</si>
  <si>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</si>
  <si>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</si>
  <si>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</si>
  <si>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</si>
  <si>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</si>
  <si>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</si>
  <si>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</si>
  <si>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</si>
  <si>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</si>
  <si>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</si>
  <si>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</si>
  <si>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</si>
  <si>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</si>
  <si>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</si>
  <si>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</si>
  <si>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</si>
  <si>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</si>
  <si>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</si>
  <si>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</si>
  <si>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</si>
  <si>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</si>
  <si>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</si>
  <si>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</si>
  <si>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</si>
  <si>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</si>
  <si>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</si>
  <si>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</si>
  <si>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</si>
  <si>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</si>
  <si>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</si>
  <si>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</si>
  <si>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</si>
  <si>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</si>
  <si>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</si>
  <si>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</si>
  <si>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</si>
  <si>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</si>
  <si>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</si>
  <si>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</si>
  <si>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</si>
  <si>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</si>
  <si>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</si>
  <si>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</si>
  <si>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</si>
  <si>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</si>
  <si>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</si>
  <si>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</si>
  <si>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</si>
  <si>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</si>
  <si>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</si>
  <si>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</si>
  <si>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</si>
  <si>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</si>
  <si>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</si>
  <si>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</si>
  <si>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</si>
  <si>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</si>
  <si>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</si>
  <si>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</si>
  <si>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</si>
  <si>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</si>
  <si>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</si>
  <si>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</si>
  <si>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</si>
  <si>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</si>
  <si>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</si>
  <si>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</si>
  <si>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</si>
  <si>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</si>
  <si>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</si>
  <si>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</si>
  <si>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</si>
  <si>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</si>
  <si>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</si>
  <si>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</si>
  <si>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</si>
  <si>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</si>
  <si>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</si>
  <si>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</si>
  <si>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</si>
  <si>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</si>
  <si>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</si>
  <si>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</si>
  <si>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</si>
  <si>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</si>
  <si>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</si>
  <si>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</si>
  <si>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</si>
  <si>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</si>
  <si>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</si>
  <si>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</si>
  <si>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</si>
  <si>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</si>
  <si>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</si>
  <si>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</si>
  <si>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</si>
  <si>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</si>
  <si>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</si>
  <si>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</si>
  <si>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</si>
  <si>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</si>
  <si>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</si>
  <si>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</si>
  <si>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</si>
  <si>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</si>
  <si>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</si>
  <si>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</si>
  <si>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</si>
  <si>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</si>
  <si>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</si>
  <si>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</si>
  <si>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</si>
  <si>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</si>
  <si>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</si>
  <si>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</si>
  <si>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</si>
  <si>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</si>
  <si>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</si>
  <si>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</si>
  <si>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</si>
  <si>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</si>
  <si>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</si>
  <si>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</si>
  <si>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</si>
  <si>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</si>
  <si>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</si>
  <si>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</si>
  <si>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</si>
  <si>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</si>
  <si>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</si>
  <si>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</si>
  <si>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</si>
  <si>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</si>
  <si>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</si>
  <si>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</si>
  <si>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</si>
  <si>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</si>
  <si>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</si>
  <si>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</si>
  <si>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</si>
  <si>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</si>
  <si>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</si>
  <si>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</si>
  <si>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</si>
  <si>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</si>
  <si>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</si>
  <si>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</si>
  <si>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</si>
  <si>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</si>
  <si>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</si>
  <si>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</si>
  <si>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</si>
  <si>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</si>
  <si>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</si>
  <si>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</si>
  <si>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</si>
  <si>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</si>
  <si>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</si>
  <si>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</si>
  <si>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</si>
  <si>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</si>
  <si>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</si>
  <si>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</si>
  <si>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</si>
  <si>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</si>
  <si>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</si>
  <si>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</si>
  <si>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</si>
  <si>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</si>
  <si>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</si>
  <si>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</si>
  <si>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</si>
  <si>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</si>
  <si>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</si>
  <si>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</si>
  <si>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</si>
  <si>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</si>
  <si>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</si>
  <si>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</si>
  <si>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</si>
  <si>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</si>
  <si>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</si>
  <si>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</si>
  <si>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</si>
  <si>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</si>
  <si>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</si>
  <si>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</si>
  <si>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</si>
  <si>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</si>
  <si>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</si>
  <si>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</si>
  <si>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</si>
  <si>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</si>
  <si>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</si>
  <si>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</si>
  <si>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</si>
  <si>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</si>
  <si>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</si>
  <si>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</si>
  <si>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</si>
  <si>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</si>
  <si>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</si>
  <si>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</si>
  <si>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</si>
  <si>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</si>
  <si>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</si>
  <si>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</si>
  <si>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</si>
  <si>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</si>
  <si>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</si>
  <si>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</si>
  <si>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</si>
  <si>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</si>
  <si>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</si>
  <si>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</si>
  <si>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</si>
  <si>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</si>
  <si>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</si>
  <si>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</si>
  <si>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</si>
  <si>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</si>
  <si>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</si>
  <si>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</si>
  <si>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</si>
  <si>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</si>
  <si>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</si>
  <si>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</si>
  <si>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</si>
  <si>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</si>
  <si>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</si>
  <si>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</si>
  <si>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</si>
  <si>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</si>
  <si>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</si>
  <si>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</si>
  <si>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</si>
  <si>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</si>
  <si>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</si>
  <si>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</si>
  <si>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</si>
  <si>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</si>
  <si>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</si>
  <si>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</si>
  <si>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</si>
  <si>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</si>
  <si>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</si>
  <si>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</si>
  <si>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</si>
  <si>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</si>
  <si>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</si>
  <si>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</si>
  <si>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</si>
  <si>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</si>
  <si>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</si>
  <si>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</si>
  <si>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</si>
  <si>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</si>
  <si>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</si>
  <si>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</si>
  <si>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</si>
  <si>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</si>
  <si>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</si>
  <si>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</si>
  <si>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</si>
  <si>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</si>
  <si>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</si>
  <si>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</si>
  <si>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</si>
  <si>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</si>
  <si>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</si>
  <si>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</si>
  <si>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</si>
  <si>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</si>
  <si>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</si>
  <si>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</si>
  <si>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</si>
  <si>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</si>
  <si>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</si>
  <si>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</si>
  <si>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</si>
  <si>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</si>
  <si>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</si>
  <si>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</si>
  <si>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</si>
  <si>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</si>
  <si>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</si>
  <si>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</si>
  <si>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</si>
  <si>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</si>
  <si>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</si>
  <si>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</si>
  <si>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</si>
  <si>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</si>
  <si>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</si>
  <si>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</si>
  <si>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</si>
  <si>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</si>
  <si>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</si>
  <si>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</si>
  <si>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</si>
  <si>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</si>
  <si>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</si>
  <si>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</si>
  <si>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</si>
  <si>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</si>
  <si>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</si>
  <si>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</si>
  <si>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</si>
  <si>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</si>
  <si>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</si>
  <si>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</si>
  <si>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</si>
  <si>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</si>
  <si>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</si>
  <si>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</si>
  <si>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</si>
  <si>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</si>
  <si>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</si>
  <si>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</si>
  <si>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</si>
  <si>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</si>
  <si>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</si>
  <si>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</si>
  <si>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</si>
  <si>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</si>
  <si>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</si>
  <si>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</si>
  <si>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</si>
  <si>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</si>
  <si>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</si>
  <si>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</si>
  <si>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</si>
  <si>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</si>
  <si>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</si>
  <si>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</si>
  <si>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</si>
  <si>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</si>
  <si>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</si>
  <si>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</si>
  <si>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</si>
  <si>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</si>
  <si>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</si>
  <si>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</si>
  <si>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</si>
  <si>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</si>
  <si>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</si>
  <si>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</si>
  <si>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</si>
  <si>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</si>
  <si>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</si>
  <si>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</si>
  <si>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</si>
  <si>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</si>
  <si>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</si>
  <si>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</si>
  <si>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</si>
  <si>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</si>
  <si>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</si>
  <si>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</si>
  <si>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</si>
  <si>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</si>
  <si>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</si>
  <si>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</si>
  <si>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</si>
  <si>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</si>
  <si>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</si>
  <si>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</si>
  <si>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</si>
  <si>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</si>
  <si>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</si>
  <si>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</si>
  <si>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</si>
  <si>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</si>
  <si>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</si>
  <si>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</si>
  <si>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</si>
  <si>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</si>
  <si>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</si>
  <si>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</si>
  <si>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</si>
  <si>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</si>
  <si>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</si>
  <si>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</si>
  <si>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</si>
  <si>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</si>
  <si>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</si>
  <si>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</si>
  <si>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</si>
  <si>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</si>
  <si>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</si>
  <si>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</si>
  <si>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</si>
  <si>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</si>
  <si>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</si>
  <si>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</si>
  <si>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</si>
  <si>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</si>
  <si>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</si>
  <si>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</si>
  <si>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</si>
  <si>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</si>
  <si>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</si>
  <si>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</si>
  <si>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</si>
  <si>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</si>
  <si>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</si>
  <si>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</si>
  <si>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</si>
  <si>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</si>
  <si>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</si>
  <si>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</si>
  <si>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</si>
  <si>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</si>
  <si>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</si>
  <si>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</si>
  <si>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</si>
  <si>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</si>
  <si>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</si>
  <si>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</si>
  <si>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</si>
  <si>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</si>
  <si>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</si>
  <si>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</si>
  <si>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</si>
  <si>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</si>
  <si>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</si>
  <si>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</si>
  <si>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</si>
  <si>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</si>
  <si>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</si>
  <si>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</si>
  <si>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</si>
  <si>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</si>
  <si>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</si>
  <si>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</si>
  <si>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</si>
  <si>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</si>
  <si>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</si>
  <si>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</si>
  <si>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</si>
  <si>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</si>
  <si>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</si>
  <si>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</si>
  <si>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</si>
  <si>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</si>
  <si>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</si>
  <si>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</si>
  <si>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</si>
  <si>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</si>
  <si>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</si>
  <si>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</si>
  <si>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</si>
  <si>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</si>
  <si>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</si>
  <si>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</si>
  <si>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</si>
  <si>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</si>
  <si>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</si>
  <si>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</si>
  <si>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</si>
  <si>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</si>
  <si>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</si>
  <si>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</si>
  <si>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</si>
  <si>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</si>
  <si>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</si>
  <si>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</si>
  <si>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</si>
  <si>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</si>
  <si>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</si>
  <si>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</si>
  <si>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</si>
  <si>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</si>
  <si>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</si>
  <si>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</si>
  <si>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</si>
  <si>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</si>
  <si>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</si>
  <si>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</si>
  <si>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</si>
  <si>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</si>
  <si>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</si>
  <si>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</si>
  <si>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</si>
  <si>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</si>
  <si>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</si>
  <si>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</si>
  <si>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</si>
  <si>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</si>
  <si>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</si>
  <si>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</si>
  <si>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</si>
  <si>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</si>
  <si>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</si>
  <si>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</si>
  <si>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</si>
  <si>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</si>
  <si>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</si>
  <si>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</si>
  <si>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</si>
  <si>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</si>
  <si>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</si>
  <si>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</si>
  <si>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</si>
  <si>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</si>
  <si>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</si>
  <si>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</si>
  <si>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</si>
  <si>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</si>
  <si>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</si>
  <si>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</si>
  <si>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</si>
  <si>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</si>
  <si>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</si>
  <si>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</si>
  <si>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</si>
  <si>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</si>
  <si>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</si>
  <si>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</si>
  <si>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</si>
  <si>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</si>
  <si>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</si>
  <si>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</si>
  <si>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</si>
  <si>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</si>
  <si>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</si>
  <si>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</si>
  <si>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</si>
  <si>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</si>
  <si>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</si>
  <si>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</si>
  <si>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</si>
  <si>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</si>
  <si>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</si>
  <si>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</si>
  <si>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</si>
  <si>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</si>
  <si>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</si>
  <si>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</si>
  <si>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</si>
  <si>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</si>
  <si>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</si>
  <si>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</si>
  <si>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</si>
  <si>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</si>
  <si>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</si>
  <si>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</si>
  <si>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</si>
  <si>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</si>
  <si>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</si>
  <si>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</si>
  <si>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</si>
  <si>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</si>
  <si>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</si>
  <si>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</si>
  <si>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</si>
  <si>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</si>
  <si>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</si>
  <si>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</si>
  <si>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</si>
  <si>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</si>
  <si>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</si>
  <si>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</si>
  <si>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</si>
  <si>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</si>
  <si>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</si>
  <si>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</si>
  <si>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</si>
  <si>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</si>
  <si>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</si>
  <si>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</si>
  <si>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</si>
  <si>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</si>
  <si>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</si>
  <si>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</si>
  <si>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</si>
  <si>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</si>
  <si>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</si>
  <si>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</si>
  <si>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</si>
  <si>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</si>
  <si>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</si>
  <si>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</si>
  <si>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</si>
  <si>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</si>
  <si>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</si>
  <si>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</si>
  <si>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</si>
  <si>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</si>
  <si>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</si>
  <si>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</si>
  <si>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</si>
  <si>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</si>
  <si>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</si>
  <si>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</si>
  <si>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</si>
  <si>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</si>
  <si>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</si>
  <si>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</si>
  <si>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</si>
  <si>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</si>
  <si>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</si>
  <si>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</si>
  <si>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</si>
  <si>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</si>
  <si>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</si>
  <si>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</si>
  <si>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</si>
  <si>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</si>
  <si>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</si>
  <si>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</si>
  <si>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</si>
  <si>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</si>
  <si>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</si>
  <si>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</si>
  <si>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</si>
  <si>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</si>
  <si>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</si>
  <si>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</si>
  <si>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</si>
  <si>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</si>
  <si>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</si>
  <si>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</si>
  <si>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</si>
  <si>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</si>
  <si>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</si>
  <si>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</si>
  <si>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</si>
  <si>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</si>
  <si>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</si>
  <si>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</si>
  <si>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</si>
  <si>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</si>
  <si>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</si>
  <si>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</si>
  <si>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</si>
  <si>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</si>
  <si>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</si>
  <si>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</si>
  <si>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</si>
  <si>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</si>
  <si>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</si>
  <si>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</si>
  <si>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</si>
  <si>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</si>
  <si>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</si>
  <si>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</si>
  <si>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</si>
  <si>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</si>
  <si>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</si>
  <si>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</si>
  <si>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</si>
  <si>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</si>
  <si>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</si>
  <si>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</si>
  <si>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</si>
  <si>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</si>
  <si>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</si>
  <si>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</si>
  <si>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</si>
  <si>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</si>
  <si>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</si>
  <si>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</si>
  <si>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</si>
  <si>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</si>
  <si>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</si>
  <si>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</si>
  <si>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</si>
  <si>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</si>
  <si>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</si>
  <si>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</si>
  <si>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</si>
  <si>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</si>
  <si>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</si>
  <si>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</si>
  <si>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</si>
  <si>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</si>
  <si>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</si>
  <si>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</si>
  <si>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</si>
  <si>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</si>
  <si>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</si>
  <si>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</si>
  <si>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</si>
  <si>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</si>
  <si>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</si>
  <si>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</si>
  <si>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</si>
  <si>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</si>
  <si>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</si>
  <si>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</si>
  <si>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</si>
  <si>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06.001.0243-0</t>
  </si>
  <si>
    <t xml:space="preserve">ETOR DE ESGOTOS,COM DIAMETRO NOMINAL DE 150MM,ATERRO E SOCA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</si>
  <si>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</si>
  <si>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</si>
  <si>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</si>
  <si>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</si>
  <si>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</si>
  <si>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</si>
  <si>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</si>
  <si>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</si>
  <si>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</si>
  <si>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</si>
  <si>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</si>
  <si>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</si>
  <si>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</si>
  <si>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</si>
  <si>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</si>
  <si>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</si>
  <si>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</si>
  <si>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</si>
  <si>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</si>
  <si>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</si>
  <si>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</si>
  <si>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</si>
  <si>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</si>
  <si>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</si>
  <si>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</si>
  <si>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</si>
  <si>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</si>
  <si>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</si>
  <si>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</si>
  <si>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</si>
  <si>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</si>
  <si>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</si>
  <si>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</si>
  <si>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</si>
  <si>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</si>
  <si>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</si>
  <si>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</si>
  <si>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</si>
  <si>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</si>
  <si>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</si>
  <si>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</si>
  <si>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</si>
  <si>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</si>
  <si>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</si>
  <si>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</si>
  <si>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</si>
  <si>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</si>
  <si>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</si>
  <si>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</si>
  <si>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</si>
  <si>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</si>
  <si>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</si>
  <si>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</si>
  <si>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</si>
  <si>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</si>
  <si>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</si>
  <si>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</si>
  <si>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</si>
  <si>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</si>
  <si>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</si>
  <si>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</si>
  <si>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</si>
  <si>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</si>
  <si>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</si>
  <si>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</si>
  <si>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</si>
  <si>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</si>
  <si>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</si>
  <si>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</si>
  <si>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</si>
  <si>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</si>
  <si>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</si>
  <si>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</si>
  <si>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</si>
  <si>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</si>
  <si>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</si>
  <si>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</si>
  <si>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</si>
  <si>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</si>
  <si>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</si>
  <si>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</si>
  <si>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</si>
  <si>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</si>
  <si>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</si>
  <si>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</si>
  <si>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</si>
  <si>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</si>
  <si>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</si>
  <si>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</si>
  <si>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</si>
  <si>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</si>
  <si>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</si>
  <si>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</si>
  <si>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</si>
  <si>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</si>
  <si>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</si>
  <si>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</si>
  <si>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</si>
  <si>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</si>
  <si>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</si>
  <si>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</si>
  <si>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</si>
  <si>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</si>
  <si>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</si>
  <si>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</si>
  <si>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</si>
  <si>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</si>
  <si>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</si>
  <si>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</si>
  <si>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</si>
  <si>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</si>
  <si>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</si>
  <si>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</si>
  <si>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</si>
  <si>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</si>
  <si>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</si>
  <si>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</si>
  <si>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</si>
  <si>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</si>
  <si>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</si>
  <si>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</si>
  <si>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</si>
  <si>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</si>
  <si>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</si>
  <si>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</si>
  <si>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</si>
  <si>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</si>
  <si>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</si>
  <si>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</si>
  <si>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</si>
  <si>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</si>
  <si>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</si>
  <si>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</si>
  <si>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</si>
  <si>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</si>
  <si>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</si>
  <si>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</si>
  <si>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</si>
  <si>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</si>
  <si>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</si>
  <si>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</si>
  <si>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</si>
  <si>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</si>
  <si>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</si>
  <si>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</si>
  <si>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</si>
  <si>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</si>
  <si>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</si>
  <si>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</si>
  <si>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</si>
  <si>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</si>
  <si>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</si>
  <si>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</si>
  <si>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</si>
  <si>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</si>
  <si>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</si>
  <si>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</si>
  <si>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</si>
  <si>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</si>
  <si>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</si>
  <si>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</si>
  <si>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</si>
  <si>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</si>
  <si>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</si>
  <si>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</si>
  <si>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</si>
  <si>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</si>
  <si>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</si>
  <si>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</si>
  <si>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</si>
  <si>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</si>
  <si>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</si>
  <si>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</si>
  <si>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</si>
  <si>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</si>
  <si>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</si>
  <si>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</si>
  <si>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</si>
  <si>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</si>
  <si>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</si>
  <si>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</si>
  <si>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</si>
  <si>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</si>
  <si>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</si>
  <si>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</si>
  <si>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</si>
  <si>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</si>
  <si>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</si>
  <si>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</si>
  <si>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</si>
  <si>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</si>
  <si>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</si>
  <si>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</si>
  <si>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</si>
  <si>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</si>
  <si>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</si>
  <si>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</si>
  <si>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</si>
  <si>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</si>
  <si>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</si>
  <si>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</si>
  <si>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</si>
  <si>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</si>
  <si>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</si>
  <si>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</si>
  <si>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</si>
  <si>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</si>
  <si>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</si>
  <si>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</si>
  <si>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</si>
  <si>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</si>
  <si>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</si>
  <si>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</si>
  <si>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</si>
  <si>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</si>
  <si>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</si>
  <si>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</si>
  <si>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</si>
  <si>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</si>
  <si>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</si>
  <si>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</si>
  <si>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</si>
  <si>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</si>
  <si>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</si>
  <si>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</si>
  <si>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</si>
  <si>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</si>
  <si>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</si>
  <si>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</si>
  <si>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</si>
  <si>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</si>
  <si>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</si>
  <si>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</si>
  <si>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</si>
  <si>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</si>
  <si>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</si>
  <si>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</si>
  <si>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</si>
  <si>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</si>
  <si>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</si>
  <si>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</si>
  <si>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</si>
  <si>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</si>
  <si>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</si>
  <si>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</si>
  <si>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</si>
  <si>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</si>
  <si>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</si>
  <si>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</si>
  <si>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</si>
  <si>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</si>
  <si>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</si>
  <si>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</si>
  <si>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</si>
  <si>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</si>
  <si>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</si>
  <si>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</si>
  <si>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</si>
  <si>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</si>
  <si>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</si>
  <si>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</si>
  <si>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</si>
  <si>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</si>
  <si>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</si>
  <si>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</si>
  <si>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</si>
  <si>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</si>
  <si>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</si>
  <si>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</si>
  <si>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</si>
  <si>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</si>
  <si>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</si>
  <si>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</si>
  <si>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</si>
  <si>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</si>
  <si>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</si>
  <si>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</si>
  <si>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</si>
  <si>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</si>
  <si>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</si>
  <si>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</si>
  <si>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</si>
  <si>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</si>
  <si>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</si>
  <si>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</si>
  <si>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</si>
  <si>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</si>
  <si>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</si>
  <si>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</si>
  <si>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</si>
  <si>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</si>
  <si>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</si>
  <si>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</si>
  <si>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</si>
  <si>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</si>
  <si>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</si>
  <si>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</si>
  <si>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</si>
  <si>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</si>
  <si>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</si>
  <si>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</si>
  <si>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</si>
  <si>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</si>
  <si>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</si>
  <si>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</si>
  <si>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</si>
  <si>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</si>
  <si>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</si>
  <si>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</si>
  <si>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</si>
  <si>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</si>
  <si>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</si>
  <si>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</si>
  <si>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</si>
  <si>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</si>
  <si>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</si>
  <si>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</si>
  <si>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</si>
  <si>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</si>
  <si>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</si>
  <si>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</si>
  <si>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</si>
  <si>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</si>
  <si>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</si>
  <si>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</si>
  <si>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</si>
  <si>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</si>
  <si>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</si>
  <si>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</si>
  <si>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</si>
  <si>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</si>
  <si>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</si>
  <si>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</si>
  <si>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</si>
  <si>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</si>
  <si>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</si>
  <si>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</si>
  <si>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</si>
  <si>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</si>
  <si>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</si>
  <si>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</si>
  <si>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</si>
  <si>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</si>
  <si>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</si>
  <si>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</si>
  <si>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</si>
  <si>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</si>
  <si>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</si>
  <si>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</si>
  <si>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</si>
  <si>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</si>
  <si>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</si>
  <si>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</si>
  <si>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</si>
  <si>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</si>
  <si>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</si>
  <si>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</si>
  <si>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</si>
  <si>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</si>
  <si>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</si>
  <si>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</si>
  <si>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</si>
  <si>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</si>
  <si>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</si>
  <si>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</si>
  <si>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</si>
  <si>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</si>
  <si>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</si>
  <si>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</si>
  <si>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</si>
  <si>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</si>
  <si>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</si>
  <si>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</si>
  <si>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</si>
  <si>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</si>
  <si>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</si>
  <si>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</si>
  <si>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</si>
  <si>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</si>
  <si>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</si>
  <si>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</si>
  <si>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</si>
  <si>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</si>
  <si>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</si>
  <si>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</si>
  <si>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</si>
  <si>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</si>
  <si>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</si>
  <si>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</si>
  <si>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</si>
  <si>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</si>
  <si>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</si>
  <si>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</si>
  <si>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</si>
  <si>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</si>
  <si>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</si>
  <si>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</si>
  <si>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</si>
  <si>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</si>
  <si>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</si>
  <si>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</si>
  <si>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</si>
  <si>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</si>
  <si>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</si>
  <si>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</si>
  <si>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</si>
  <si>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</si>
  <si>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</si>
  <si>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</si>
  <si>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</si>
  <si>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</si>
  <si>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</si>
  <si>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</si>
  <si>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</si>
  <si>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</si>
  <si>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</si>
  <si>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</si>
  <si>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</si>
  <si>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</si>
  <si>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</si>
  <si>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</si>
  <si>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</si>
  <si>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</si>
  <si>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</si>
  <si>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</si>
  <si>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</si>
  <si>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</si>
  <si>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</si>
  <si>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</si>
  <si>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</si>
  <si>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</si>
  <si>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</si>
  <si>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</si>
  <si>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</si>
  <si>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</si>
  <si>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</si>
  <si>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</si>
  <si>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</si>
  <si>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</si>
  <si>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</si>
  <si>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</si>
  <si>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</si>
  <si>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</si>
  <si>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</si>
  <si>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</si>
  <si>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</si>
  <si>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</si>
  <si>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</si>
  <si>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</si>
  <si>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</si>
  <si>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</si>
  <si>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</si>
  <si>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</si>
  <si>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</si>
  <si>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</si>
  <si>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</si>
  <si>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</si>
  <si>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</si>
  <si>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</si>
  <si>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</si>
  <si>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</si>
  <si>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</si>
  <si>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</si>
  <si>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</si>
  <si>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</si>
  <si>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</si>
  <si>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</si>
  <si>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</si>
  <si>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</si>
  <si>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</si>
  <si>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</si>
  <si>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</si>
  <si>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</si>
  <si>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</si>
  <si>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</si>
  <si>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</si>
  <si>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</si>
  <si>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</si>
  <si>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</si>
  <si>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</si>
  <si>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</si>
  <si>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</si>
  <si>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</si>
  <si>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</si>
  <si>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</si>
  <si>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</si>
  <si>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</si>
  <si>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</si>
  <si>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</si>
  <si>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</si>
  <si>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</si>
  <si>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</si>
  <si>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</si>
  <si>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</si>
  <si>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</si>
  <si>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</si>
  <si>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</si>
  <si>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</si>
  <si>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</si>
  <si>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</si>
  <si>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</si>
  <si>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</si>
  <si>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</si>
  <si>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</si>
  <si>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</si>
  <si>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</si>
  <si>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</si>
  <si>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</si>
  <si>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</si>
  <si>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</si>
  <si>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</si>
  <si>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</si>
  <si>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</si>
  <si>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</si>
  <si>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</si>
  <si>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</si>
  <si>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</si>
  <si>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</si>
  <si>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</si>
  <si>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</si>
  <si>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</si>
  <si>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</si>
  <si>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</si>
  <si>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</si>
  <si>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</si>
  <si>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</si>
  <si>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</si>
  <si>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</si>
  <si>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</si>
  <si>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</si>
  <si>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</si>
  <si>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</si>
  <si>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</si>
  <si>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</si>
  <si>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</si>
  <si>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</si>
  <si>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</si>
  <si>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</si>
  <si>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</si>
  <si>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</si>
  <si>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</si>
  <si>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</si>
  <si>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</si>
  <si>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</si>
  <si>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</si>
  <si>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</si>
  <si>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</si>
  <si>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</si>
  <si>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</si>
  <si>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</si>
  <si>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</si>
  <si>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</si>
  <si>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</si>
  <si>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</si>
  <si>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</si>
  <si>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</si>
  <si>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</si>
  <si>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</si>
  <si>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</si>
  <si>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</si>
  <si>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</si>
  <si>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</si>
  <si>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</si>
  <si>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</si>
  <si>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</si>
  <si>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</si>
  <si>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</si>
  <si>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</si>
  <si>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</si>
  <si>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</si>
  <si>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</si>
  <si>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</si>
  <si>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</si>
  <si>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</si>
  <si>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</si>
  <si>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</si>
  <si>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</si>
  <si>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</si>
  <si>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</si>
  <si>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</si>
  <si>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</si>
  <si>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</si>
  <si>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</si>
  <si>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</si>
  <si>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</si>
  <si>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</si>
  <si>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</si>
  <si>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</si>
  <si>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</si>
  <si>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</si>
  <si>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</si>
  <si>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</si>
  <si>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</si>
  <si>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</si>
  <si>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</si>
  <si>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</si>
  <si>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</si>
  <si>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</si>
  <si>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</si>
  <si>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</si>
  <si>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</si>
  <si>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</si>
  <si>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</si>
  <si>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</si>
  <si>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</si>
  <si>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</si>
  <si>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</si>
  <si>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</si>
  <si>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</si>
  <si>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</si>
  <si>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</si>
  <si>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</si>
  <si>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</si>
  <si>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</si>
  <si>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</si>
  <si>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</si>
  <si>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</si>
  <si>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</si>
  <si>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</si>
  <si>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</si>
  <si>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</si>
  <si>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</si>
  <si>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</si>
  <si>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</si>
  <si>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</si>
  <si>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</si>
  <si>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</si>
  <si>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</si>
  <si>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</si>
  <si>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</si>
  <si>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</si>
  <si>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</si>
  <si>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</si>
  <si>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</si>
  <si>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</si>
  <si>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</si>
  <si>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</si>
  <si>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</si>
  <si>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</si>
  <si>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</si>
  <si>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</si>
  <si>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</si>
  <si>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</si>
  <si>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</si>
  <si>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</si>
  <si>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</si>
  <si>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</si>
  <si>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</si>
  <si>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</si>
  <si>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</si>
  <si>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</si>
  <si>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</si>
  <si>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</si>
  <si>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</si>
  <si>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</si>
  <si>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</si>
  <si>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</si>
  <si>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</si>
  <si>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</si>
  <si>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</si>
  <si>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</si>
  <si>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</si>
  <si>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</si>
  <si>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</si>
  <si>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</si>
  <si>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</si>
  <si>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</si>
  <si>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</si>
  <si>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</si>
  <si>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</si>
  <si>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</si>
  <si>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</si>
  <si>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</si>
  <si>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</si>
  <si>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</si>
  <si>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</si>
  <si>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</si>
  <si>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</si>
  <si>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</si>
  <si>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</si>
  <si>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</si>
  <si>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</si>
  <si>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</si>
  <si>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</si>
  <si>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</si>
  <si>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</si>
  <si>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</si>
  <si>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</si>
  <si>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</si>
  <si>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</si>
  <si>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</si>
  <si>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</si>
  <si>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</si>
  <si>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</si>
  <si>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</si>
  <si>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</si>
  <si>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</si>
  <si>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</si>
  <si>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</si>
  <si>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</si>
  <si>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</si>
  <si>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</si>
  <si>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</si>
  <si>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</si>
  <si>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</si>
  <si>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</si>
  <si>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</si>
  <si>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</si>
  <si>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</si>
  <si>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</si>
  <si>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</si>
  <si>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</si>
  <si>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</si>
  <si>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</si>
  <si>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</si>
  <si>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</si>
  <si>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</si>
  <si>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</si>
  <si>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</si>
  <si>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</si>
  <si>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</si>
  <si>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</si>
  <si>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</si>
  <si>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</si>
  <si>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</si>
  <si>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</si>
  <si>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</si>
  <si>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</si>
  <si>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</si>
  <si>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</si>
  <si>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</si>
  <si>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</si>
  <si>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</si>
  <si>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</si>
  <si>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</si>
  <si>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</si>
  <si>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</si>
  <si>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</si>
  <si>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</si>
  <si>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</si>
  <si>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</si>
  <si>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</si>
  <si>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</si>
  <si>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</si>
  <si>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</si>
  <si>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</si>
  <si>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</si>
  <si>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</si>
  <si>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</si>
  <si>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</si>
  <si>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</si>
  <si>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</si>
  <si>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</si>
  <si>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</si>
  <si>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</si>
  <si>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</si>
  <si>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</si>
  <si>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</si>
  <si>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</si>
  <si>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</si>
  <si>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</si>
  <si>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</si>
  <si>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</si>
  <si>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</si>
  <si>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</si>
  <si>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</si>
  <si>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</si>
  <si>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</si>
  <si>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</si>
  <si>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</si>
  <si>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</si>
  <si>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</si>
  <si>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</si>
  <si>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</si>
  <si>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</si>
  <si>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</si>
  <si>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</si>
  <si>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</si>
  <si>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</si>
  <si>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</si>
  <si>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</si>
  <si>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</si>
  <si>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</si>
  <si>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</si>
  <si>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</si>
  <si>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</si>
  <si>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</si>
  <si>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</si>
  <si>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</si>
  <si>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</si>
  <si>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</si>
  <si>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</si>
  <si>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</si>
  <si>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</si>
  <si>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</si>
  <si>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</si>
  <si>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</si>
  <si>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</si>
  <si>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</si>
  <si>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</si>
  <si>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</si>
  <si>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</si>
  <si>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</si>
  <si>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</si>
  <si>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</si>
  <si>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</si>
  <si>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</si>
  <si>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</si>
  <si>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</si>
  <si>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</si>
  <si>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</si>
  <si>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</si>
  <si>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</si>
  <si>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</si>
  <si>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</si>
  <si>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</si>
  <si>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</si>
  <si>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</si>
  <si>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</si>
  <si>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</si>
  <si>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</si>
  <si>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</si>
  <si>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</si>
  <si>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</si>
  <si>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</si>
  <si>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</si>
  <si>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</si>
  <si>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</si>
  <si>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</si>
  <si>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</si>
  <si>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</si>
  <si>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</si>
  <si>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</si>
  <si>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</si>
  <si>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</si>
  <si>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</si>
  <si>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</si>
  <si>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</si>
  <si>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</si>
  <si>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</si>
  <si>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</si>
  <si>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</si>
  <si>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</si>
  <si>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</si>
  <si>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</si>
  <si>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</si>
  <si>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</si>
  <si>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</si>
  <si>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</si>
  <si>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</si>
  <si>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</si>
  <si>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</si>
  <si>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</si>
  <si>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</si>
  <si>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</si>
  <si>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</si>
  <si>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</si>
  <si>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</si>
  <si>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</si>
  <si>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</si>
  <si>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</si>
  <si>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</si>
  <si>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</si>
  <si>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</si>
  <si>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</si>
  <si>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</si>
  <si>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</si>
  <si>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</si>
  <si>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</si>
  <si>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</si>
  <si>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</si>
  <si>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</si>
  <si>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</si>
  <si>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</si>
  <si>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</si>
  <si>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</si>
  <si>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</si>
  <si>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</si>
  <si>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</si>
  <si>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</si>
  <si>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</si>
  <si>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</si>
  <si>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</si>
  <si>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</si>
  <si>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</si>
  <si>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</si>
  <si>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</si>
  <si>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</si>
  <si>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</si>
  <si>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</si>
  <si>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</si>
  <si>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</si>
  <si>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</si>
  <si>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</si>
  <si>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</si>
  <si>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</si>
  <si>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</si>
  <si>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</si>
  <si>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</si>
  <si>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</si>
  <si>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</si>
  <si>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</si>
  <si>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</si>
  <si>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</si>
  <si>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</si>
  <si>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</si>
  <si>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</si>
  <si>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</si>
  <si>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</si>
  <si>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</si>
  <si>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</si>
  <si>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</si>
  <si>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</si>
  <si>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</si>
  <si>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</si>
  <si>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</si>
  <si>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</si>
  <si>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</si>
  <si>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</si>
  <si>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</si>
  <si>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</si>
  <si>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</si>
  <si>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</si>
  <si>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</si>
  <si>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</si>
  <si>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</si>
  <si>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</si>
  <si>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</si>
  <si>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</si>
  <si>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</si>
  <si>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</si>
  <si>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</si>
  <si>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</si>
  <si>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</si>
  <si>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</si>
  <si>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</si>
  <si>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</si>
  <si>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</si>
  <si>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</si>
  <si>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</si>
  <si>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</si>
  <si>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</si>
  <si>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</si>
  <si>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</si>
  <si>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</si>
  <si>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</si>
  <si>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</si>
  <si>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</si>
  <si>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</si>
  <si>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</si>
  <si>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</si>
  <si>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</si>
  <si>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</si>
  <si>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</si>
  <si>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</si>
  <si>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</si>
  <si>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</si>
  <si>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</si>
  <si>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</si>
  <si>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</si>
  <si>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</si>
  <si>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</si>
  <si>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</si>
  <si>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</si>
  <si>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</si>
  <si>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</si>
  <si>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</si>
  <si>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</si>
  <si>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</si>
  <si>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</si>
  <si>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</si>
  <si>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</si>
  <si>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</si>
  <si>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</si>
  <si>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</si>
  <si>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</si>
  <si>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</si>
  <si>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</si>
  <si>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</si>
  <si>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</si>
  <si>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</si>
  <si>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</si>
  <si>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</si>
  <si>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</si>
  <si>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</si>
  <si>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</si>
  <si>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</si>
  <si>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</si>
  <si>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</si>
  <si>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</si>
  <si>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</si>
  <si>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</si>
  <si>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</si>
  <si>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</si>
  <si>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</si>
  <si>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</si>
  <si>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</si>
  <si>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</si>
  <si>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</si>
  <si>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</si>
  <si>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</si>
  <si>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</si>
  <si>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</si>
  <si>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</si>
  <si>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</si>
  <si>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</si>
  <si>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</si>
  <si>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</si>
  <si>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</si>
  <si>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</si>
  <si>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</si>
  <si>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</si>
  <si>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</si>
  <si>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</si>
  <si>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</si>
  <si>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</si>
  <si>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</si>
  <si>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</si>
  <si>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</si>
  <si>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</si>
  <si>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</si>
  <si>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</si>
  <si>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</si>
  <si>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</si>
  <si>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</si>
  <si>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</si>
  <si>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</si>
  <si>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</si>
  <si>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</si>
  <si>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</si>
  <si>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</si>
  <si>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</si>
  <si>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</si>
  <si>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</si>
  <si>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</si>
  <si>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</si>
  <si>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</si>
  <si>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</si>
  <si>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</si>
  <si>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</si>
  <si>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</si>
  <si>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</si>
  <si>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</si>
  <si>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</si>
  <si>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</si>
  <si>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</si>
  <si>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</si>
  <si>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</si>
  <si>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</si>
  <si>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</si>
  <si>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</si>
  <si>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</si>
  <si>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</si>
  <si>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</si>
  <si>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</si>
  <si>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</si>
  <si>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</si>
  <si>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</si>
  <si>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</si>
  <si>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</si>
  <si>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</si>
  <si>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</si>
  <si>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</si>
  <si>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</si>
  <si>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</si>
  <si>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</si>
  <si>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</si>
  <si>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</si>
  <si>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</si>
  <si>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</si>
  <si>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</si>
  <si>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</si>
  <si>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</si>
  <si>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</si>
  <si>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</si>
  <si>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</si>
  <si>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</si>
  <si>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</si>
  <si>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</si>
  <si>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</si>
  <si>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</si>
  <si>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</si>
  <si>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</si>
  <si>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</si>
  <si>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</si>
  <si>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</si>
  <si>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</si>
  <si>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</si>
  <si>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</si>
  <si>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</si>
  <si>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</si>
  <si>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</si>
  <si>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</si>
  <si>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</si>
  <si>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</si>
  <si>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</si>
  <si>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</si>
  <si>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</si>
  <si>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</si>
  <si>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</si>
  <si>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</si>
  <si>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</si>
  <si>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</si>
  <si>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</si>
  <si>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</si>
  <si>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</si>
  <si>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</si>
  <si>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</si>
  <si>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</si>
  <si>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</si>
  <si>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</si>
  <si>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</si>
  <si>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</si>
  <si>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</si>
  <si>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</si>
  <si>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</si>
  <si>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</si>
  <si>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</si>
  <si>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</si>
  <si>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</si>
  <si>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</si>
  <si>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</si>
  <si>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</si>
  <si>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</si>
  <si>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</si>
  <si>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</si>
  <si>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</si>
  <si>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</si>
  <si>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</si>
  <si>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</si>
  <si>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</si>
  <si>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</si>
  <si>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</si>
  <si>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</si>
  <si>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</si>
  <si>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</si>
  <si>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</si>
  <si>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</si>
  <si>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</si>
  <si>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</si>
  <si>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</si>
  <si>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</si>
  <si>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</si>
  <si>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</si>
  <si>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</si>
  <si>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</si>
  <si>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</si>
  <si>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</si>
  <si>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</si>
  <si>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</si>
  <si>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</si>
  <si>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</si>
  <si>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</si>
  <si>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</si>
  <si>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</si>
  <si>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</si>
  <si>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</si>
  <si>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</si>
  <si>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</si>
  <si>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</si>
  <si>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</si>
  <si>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</si>
  <si>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</si>
  <si>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</si>
  <si>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</si>
  <si>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</si>
  <si>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</si>
  <si>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</si>
  <si>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</si>
  <si>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</si>
  <si>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</si>
  <si>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</si>
  <si>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</si>
  <si>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</si>
  <si>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</si>
  <si>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</si>
  <si>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</si>
  <si>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</si>
  <si>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</si>
  <si>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</si>
  <si>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</si>
  <si>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</si>
  <si>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</si>
  <si>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</si>
  <si>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</si>
  <si>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</si>
  <si>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</si>
  <si>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</si>
  <si>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</si>
  <si>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</si>
  <si>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</si>
  <si>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</si>
  <si>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</si>
  <si>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</si>
  <si>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</si>
  <si>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</si>
  <si>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</si>
  <si>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</si>
  <si>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</si>
  <si>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</si>
  <si>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</si>
  <si>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</si>
  <si>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</si>
  <si>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</si>
  <si>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</si>
  <si>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</si>
  <si>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</si>
  <si>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</si>
  <si>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</si>
  <si>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</si>
  <si>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</si>
  <si>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</si>
  <si>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</si>
  <si>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</si>
  <si>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</si>
  <si>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</si>
  <si>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</si>
  <si>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</si>
  <si>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</si>
  <si>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</si>
  <si>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</si>
  <si>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</si>
  <si>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</si>
  <si>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</si>
  <si>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</si>
  <si>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</si>
  <si>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</si>
  <si>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</si>
  <si>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</si>
  <si>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</si>
  <si>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</si>
  <si>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</si>
  <si>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</si>
  <si>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</si>
  <si>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</si>
  <si>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</si>
  <si>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</si>
  <si>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</si>
  <si>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</si>
  <si>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</si>
  <si>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</si>
  <si>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</si>
  <si>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</si>
  <si>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</si>
  <si>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</si>
  <si>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</si>
  <si>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</si>
  <si>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</si>
  <si>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</si>
  <si>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</si>
  <si>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</si>
  <si>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</si>
  <si>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</si>
  <si>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</si>
  <si>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</si>
  <si>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</si>
  <si>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</si>
  <si>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</si>
  <si>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</si>
  <si>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</si>
  <si>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</si>
  <si>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</si>
  <si>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</si>
  <si>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</si>
  <si>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</si>
  <si>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</si>
  <si>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</si>
  <si>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</si>
  <si>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</si>
  <si>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</si>
  <si>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</si>
  <si>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</si>
  <si>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</si>
  <si>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</si>
  <si>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</si>
  <si>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</si>
  <si>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</si>
  <si>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</si>
  <si>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</si>
  <si>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</si>
  <si>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</si>
  <si>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</si>
  <si>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</si>
  <si>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</si>
  <si>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</si>
  <si>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</si>
  <si>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</si>
  <si>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</si>
  <si>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</si>
  <si>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</si>
  <si>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</si>
  <si>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</si>
  <si>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</si>
  <si>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</si>
  <si>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</si>
  <si>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</si>
  <si>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</si>
  <si>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</si>
  <si>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</si>
  <si>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</si>
  <si>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</si>
  <si>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</si>
  <si>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</si>
  <si>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</si>
  <si>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</si>
  <si>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</si>
  <si>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</si>
  <si>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</si>
  <si>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</si>
  <si>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</si>
  <si>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</si>
  <si>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</si>
  <si>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</si>
  <si>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</si>
  <si>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</si>
  <si>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</si>
  <si>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</si>
  <si>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</si>
  <si>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</si>
  <si>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</si>
  <si>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</si>
  <si>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</si>
  <si>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</si>
  <si>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</si>
  <si>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</si>
  <si>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</si>
  <si>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</si>
  <si>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</si>
  <si>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</si>
  <si>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</si>
  <si>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</si>
  <si>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</si>
  <si>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</si>
  <si>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</si>
  <si>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</si>
  <si>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</si>
  <si>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</si>
  <si>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</si>
  <si>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</si>
  <si>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</si>
  <si>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</si>
  <si>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</si>
  <si>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</si>
  <si>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</si>
  <si>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</si>
  <si>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</si>
  <si>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</si>
  <si>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</si>
  <si>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</si>
  <si>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</si>
  <si>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</si>
  <si>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</si>
  <si>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</si>
  <si>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</si>
  <si>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</si>
  <si>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</si>
  <si>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</si>
  <si>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</si>
  <si>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</si>
  <si>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</si>
  <si>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</si>
  <si>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</si>
  <si>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</si>
  <si>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</si>
  <si>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</si>
  <si>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</si>
  <si>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</si>
  <si>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</si>
  <si>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</si>
  <si>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</si>
  <si>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</si>
  <si>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</si>
  <si>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</si>
  <si>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</si>
  <si>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</si>
  <si>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</si>
  <si>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</si>
  <si>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</si>
  <si>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</si>
  <si>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</si>
  <si>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</si>
  <si>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</si>
  <si>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</si>
  <si>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</si>
  <si>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</si>
  <si>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</si>
  <si>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</si>
  <si>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</si>
  <si>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</si>
  <si>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</si>
  <si>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</si>
  <si>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</si>
  <si>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</si>
  <si>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</si>
  <si>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</si>
  <si>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</si>
  <si>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</si>
  <si>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</si>
  <si>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</si>
  <si>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</si>
  <si>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</si>
  <si>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</si>
  <si>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</si>
  <si>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</si>
  <si>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</si>
  <si>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</si>
  <si>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</si>
  <si>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</si>
  <si>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</si>
  <si>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</si>
  <si>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</si>
  <si>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</si>
  <si>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</si>
  <si>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</si>
  <si>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</si>
  <si>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</si>
  <si>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</si>
  <si>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</si>
  <si>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</si>
  <si>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</si>
  <si>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</si>
  <si>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</si>
  <si>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</si>
  <si>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</si>
  <si>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</si>
  <si>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</si>
  <si>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</si>
  <si>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</si>
  <si>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</si>
  <si>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</si>
  <si>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</si>
  <si>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</si>
  <si>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</si>
  <si>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</si>
  <si>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</si>
  <si>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</si>
  <si>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</si>
  <si>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</si>
  <si>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</si>
  <si>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</si>
  <si>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</si>
  <si>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</si>
  <si>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</si>
  <si>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</si>
  <si>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</si>
  <si>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</si>
  <si>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</si>
  <si>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</si>
  <si>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</si>
  <si>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</si>
  <si>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</si>
  <si>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</si>
  <si>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</si>
  <si>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</si>
  <si>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</si>
  <si>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</si>
  <si>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</si>
  <si>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</si>
  <si>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</si>
  <si>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</si>
  <si>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</si>
  <si>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</si>
  <si>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</si>
  <si>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</si>
  <si>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</si>
  <si>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</si>
  <si>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</si>
  <si>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</si>
  <si>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</si>
  <si>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</si>
  <si>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</si>
  <si>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</si>
  <si>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</si>
  <si>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</si>
  <si>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</si>
  <si>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</si>
  <si>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</si>
  <si>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</si>
  <si>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</si>
  <si>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</si>
  <si>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</si>
  <si>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</si>
  <si>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</si>
  <si>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</si>
  <si>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</si>
  <si>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</si>
  <si>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</si>
  <si>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</si>
  <si>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</si>
  <si>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</si>
  <si>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</si>
  <si>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</si>
  <si>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</si>
  <si>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</si>
  <si>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</si>
  <si>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</si>
  <si>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</si>
  <si>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</si>
  <si>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</si>
  <si>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</si>
  <si>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</si>
  <si>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</si>
  <si>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</si>
  <si>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</si>
  <si>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</si>
  <si>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</si>
  <si>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</si>
  <si>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</si>
  <si>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</si>
  <si>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</si>
  <si>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</si>
  <si>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</si>
  <si>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</si>
  <si>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</si>
  <si>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</si>
  <si>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</si>
  <si>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</si>
  <si>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</si>
  <si>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</si>
  <si>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</si>
  <si>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</si>
  <si>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</si>
  <si>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</si>
  <si>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</si>
  <si>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</si>
  <si>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</si>
  <si>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</si>
  <si>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</si>
  <si>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</si>
  <si>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</si>
  <si>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</si>
  <si>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</si>
  <si>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</si>
  <si>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</si>
  <si>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</si>
  <si>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</si>
  <si>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</si>
  <si>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</si>
  <si>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</si>
  <si>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</si>
  <si>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</si>
  <si>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</si>
  <si>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</si>
  <si>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</si>
  <si>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</si>
  <si>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</si>
  <si>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</si>
  <si>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</si>
  <si>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</si>
  <si>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</si>
  <si>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</si>
  <si>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</si>
  <si>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</si>
  <si>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</si>
  <si>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</si>
  <si>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</si>
  <si>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</si>
  <si>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</si>
  <si>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</si>
  <si>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</si>
  <si>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</si>
  <si>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</si>
  <si>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</si>
  <si>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</si>
  <si>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</si>
  <si>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</si>
  <si>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</si>
  <si>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</si>
  <si>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</si>
  <si>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</si>
  <si>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</si>
  <si>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</si>
  <si>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</si>
  <si>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</si>
  <si>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</si>
  <si>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</si>
  <si>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</si>
  <si>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</si>
  <si>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</si>
  <si>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</si>
  <si>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</si>
  <si>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</si>
  <si>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</si>
  <si>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</si>
  <si>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</si>
  <si>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</si>
  <si>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</si>
  <si>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</si>
  <si>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</si>
  <si>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</si>
  <si>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</si>
  <si>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</si>
  <si>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</si>
  <si>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</si>
  <si>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</si>
  <si>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</si>
  <si>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</si>
  <si>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</si>
  <si>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</si>
  <si>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</si>
  <si>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</si>
  <si>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</si>
  <si>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</si>
  <si>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</si>
  <si>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</si>
  <si>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</si>
  <si>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</si>
  <si>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</si>
  <si>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</si>
  <si>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</si>
  <si>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</si>
  <si>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</si>
  <si>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</si>
  <si>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</si>
  <si>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</si>
  <si>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</si>
  <si>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</si>
  <si>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</si>
  <si>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</si>
  <si>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</si>
  <si>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</si>
  <si>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</si>
  <si>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</si>
  <si>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</si>
  <si>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</si>
  <si>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</si>
  <si>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</si>
  <si>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</si>
  <si>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</si>
  <si>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</si>
  <si>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</si>
  <si>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</si>
  <si>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</si>
  <si>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</si>
  <si>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</si>
  <si>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</si>
  <si>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</si>
  <si>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</si>
  <si>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</si>
  <si>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</si>
  <si>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</si>
  <si>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</si>
  <si>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</si>
  <si>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</si>
  <si>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</si>
  <si>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</si>
  <si>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</si>
  <si>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</si>
  <si>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</si>
  <si>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</si>
  <si>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</si>
  <si>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</si>
  <si>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</si>
  <si>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</si>
  <si>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</si>
  <si>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</si>
  <si>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</si>
  <si>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</si>
  <si>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</si>
  <si>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</si>
  <si>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</si>
  <si>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</si>
  <si>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</si>
  <si>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</si>
  <si>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</si>
  <si>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</si>
  <si>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</si>
  <si>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</si>
  <si>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</si>
  <si>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</si>
  <si>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</si>
  <si>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</si>
  <si>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</si>
  <si>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</si>
  <si>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</si>
  <si>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</si>
  <si>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</si>
  <si>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</si>
  <si>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</si>
  <si>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</si>
  <si>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</si>
  <si>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</si>
  <si>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</si>
  <si>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</si>
  <si>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</si>
  <si>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</si>
  <si>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</si>
  <si>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</si>
  <si>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</si>
  <si>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</si>
  <si>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</si>
  <si>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</si>
  <si>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</si>
  <si>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</si>
  <si>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</si>
  <si>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</si>
  <si>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</si>
  <si>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</si>
  <si>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</si>
  <si>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</si>
  <si>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</si>
  <si>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</si>
  <si>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</si>
  <si>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</si>
  <si>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</si>
  <si>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</si>
  <si>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</si>
  <si>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</si>
  <si>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</si>
  <si>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</si>
  <si>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</si>
  <si>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</si>
  <si>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</si>
  <si>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</si>
  <si>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</si>
  <si>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</si>
  <si>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</si>
  <si>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</si>
  <si>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</si>
  <si>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</si>
  <si>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</si>
  <si>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</si>
  <si>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</si>
  <si>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</si>
  <si>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</si>
  <si>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</si>
  <si>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</si>
  <si>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</si>
  <si>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</si>
  <si>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</si>
  <si>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</si>
  <si>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</si>
  <si>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</si>
  <si>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</si>
  <si>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</si>
  <si>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</si>
  <si>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</si>
  <si>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</si>
  <si>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</si>
  <si>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</si>
  <si>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</si>
  <si>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</si>
  <si>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</si>
  <si>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</si>
  <si>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</si>
  <si>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</si>
  <si>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</si>
  <si>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</si>
  <si>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</si>
  <si>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</si>
  <si>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</si>
  <si>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</si>
  <si>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</si>
  <si>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</si>
  <si>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</si>
  <si>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</si>
  <si>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</si>
  <si>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</si>
  <si>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</si>
  <si>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</si>
  <si>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</si>
  <si>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</si>
  <si>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</si>
  <si>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</si>
  <si>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</si>
  <si>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</si>
  <si>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</si>
  <si>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</si>
  <si>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</si>
  <si>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</si>
  <si>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</si>
  <si>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</si>
  <si>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</si>
  <si>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</si>
  <si>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</si>
  <si>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</si>
  <si>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</si>
  <si>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</si>
  <si>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</si>
  <si>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</si>
  <si>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</si>
  <si>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</si>
  <si>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</si>
  <si>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</si>
  <si>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</si>
  <si>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</si>
  <si>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</si>
  <si>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</si>
  <si>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</si>
  <si>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</si>
  <si>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</si>
  <si>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</si>
  <si>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</si>
  <si>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</si>
  <si>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</si>
  <si>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</si>
  <si>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</si>
  <si>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</si>
  <si>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</si>
  <si>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</si>
  <si>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</si>
  <si>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</si>
  <si>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</si>
  <si>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</si>
  <si>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</si>
  <si>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</si>
  <si>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</si>
  <si>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</si>
  <si>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</si>
  <si>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</si>
  <si>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</si>
  <si>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</si>
  <si>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</si>
  <si>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</si>
  <si>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</si>
  <si>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</si>
  <si>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</si>
  <si>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</si>
  <si>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</si>
  <si>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</si>
  <si>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</si>
  <si>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</si>
  <si>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</si>
  <si>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</si>
  <si>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</si>
  <si>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</si>
  <si>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</si>
  <si>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</si>
  <si>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</si>
  <si>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</si>
  <si>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</si>
  <si>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</si>
  <si>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</si>
  <si>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</si>
  <si>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</si>
  <si>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</si>
  <si>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</si>
  <si>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</si>
  <si>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</si>
  <si>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</si>
  <si>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</si>
  <si>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</si>
  <si>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</si>
  <si>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</si>
  <si>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</si>
  <si>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</si>
  <si>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</si>
  <si>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</si>
  <si>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</si>
  <si>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</si>
  <si>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</si>
  <si>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</si>
  <si>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</si>
  <si>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</si>
  <si>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</si>
  <si>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</si>
  <si>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</si>
  <si>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</si>
  <si>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</si>
  <si>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</si>
  <si>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</si>
  <si>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</si>
  <si>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</si>
  <si>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</si>
  <si>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</si>
  <si>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</si>
  <si>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</si>
  <si>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</si>
  <si>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</si>
  <si>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</si>
  <si>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</si>
  <si>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</si>
  <si>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</si>
  <si>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</si>
  <si>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</si>
  <si>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</si>
  <si>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</si>
  <si>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</si>
  <si>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</si>
  <si>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</si>
  <si>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</si>
  <si>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</si>
  <si>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</si>
  <si>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</si>
  <si>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</si>
  <si>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</si>
  <si>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</si>
  <si>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</si>
  <si>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</si>
  <si>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</si>
  <si>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</si>
  <si>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</si>
  <si>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</si>
  <si>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</si>
  <si>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</si>
  <si>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</si>
  <si>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</si>
  <si>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</si>
  <si>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</si>
  <si>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</si>
  <si>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</si>
  <si>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</si>
  <si>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</si>
  <si>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</si>
  <si>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</si>
  <si>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</si>
  <si>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</si>
  <si>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</si>
  <si>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</si>
  <si>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</si>
  <si>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</si>
  <si>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</si>
  <si>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</si>
  <si>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</si>
  <si>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</si>
  <si>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</si>
  <si>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</si>
  <si>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</si>
  <si>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</si>
  <si>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</si>
  <si>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</si>
  <si>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</si>
  <si>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</si>
  <si>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</si>
  <si>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</si>
  <si>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</si>
  <si>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</si>
  <si>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</si>
  <si>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</si>
  <si>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</si>
  <si>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</si>
  <si>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</si>
  <si>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</si>
  <si>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</si>
  <si>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</si>
  <si>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</si>
  <si>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</si>
  <si>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</si>
  <si>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</si>
  <si>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</si>
  <si>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</si>
  <si>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</si>
  <si>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</si>
  <si>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</si>
  <si>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</si>
  <si>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</si>
  <si>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</si>
  <si>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</si>
  <si>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</si>
  <si>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</si>
  <si>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</si>
  <si>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</si>
  <si>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</si>
  <si>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</si>
  <si>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</si>
  <si>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</si>
  <si>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</si>
  <si>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</si>
  <si>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</si>
  <si>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</si>
  <si>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</si>
  <si>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</si>
  <si>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</si>
  <si>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</si>
  <si>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</si>
  <si>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</si>
  <si>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</si>
  <si>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</si>
  <si>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</si>
  <si>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</si>
  <si>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</si>
  <si>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</si>
  <si>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</si>
  <si>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</si>
  <si>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</si>
  <si>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</si>
  <si>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</si>
  <si>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</si>
  <si>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</si>
  <si>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</si>
  <si>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</si>
  <si>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</si>
  <si>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</si>
  <si>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</si>
  <si>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</si>
  <si>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</si>
  <si>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</si>
  <si>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</si>
  <si>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</si>
  <si>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</si>
  <si>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</si>
  <si>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</si>
  <si>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</si>
  <si>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</si>
  <si>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</si>
  <si>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</si>
  <si>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</si>
  <si>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</si>
  <si>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</si>
  <si>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</si>
  <si>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</si>
  <si>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</si>
  <si>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</si>
  <si>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</si>
  <si>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</si>
  <si>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</si>
  <si>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</si>
  <si>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</si>
  <si>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</si>
  <si>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</si>
  <si>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</si>
  <si>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</si>
  <si>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</si>
  <si>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</si>
  <si>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</si>
  <si>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</si>
  <si>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</si>
  <si>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</si>
  <si>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</si>
  <si>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</si>
  <si>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</si>
  <si>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</si>
  <si>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</si>
  <si>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</si>
  <si>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</si>
  <si>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</si>
  <si>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</si>
  <si>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</si>
  <si>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</si>
  <si>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</si>
  <si>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</si>
  <si>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</si>
  <si>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</si>
  <si>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</si>
  <si>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</si>
  <si>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</si>
  <si>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</si>
  <si>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</si>
  <si>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</si>
  <si>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</si>
  <si>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</si>
  <si>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</si>
  <si>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</si>
  <si>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</si>
  <si>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</si>
  <si>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</si>
  <si>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</si>
  <si>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</si>
  <si>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</si>
  <si>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</si>
  <si>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</si>
  <si>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</si>
  <si>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</si>
  <si>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</si>
  <si>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</si>
  <si>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</si>
  <si>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</si>
  <si>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</si>
  <si>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</si>
  <si>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</si>
  <si>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</si>
  <si>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</si>
  <si>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</si>
  <si>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</si>
  <si>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</si>
  <si>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</si>
  <si>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</si>
  <si>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</si>
  <si>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</si>
  <si>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</si>
  <si>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</si>
  <si>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</si>
  <si>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</si>
  <si>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</si>
  <si>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</si>
  <si>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</si>
  <si>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</si>
  <si>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</si>
  <si>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</si>
  <si>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</si>
  <si>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</si>
  <si>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</si>
  <si>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</si>
  <si>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</si>
  <si>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</si>
  <si>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</si>
  <si>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</si>
  <si>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</si>
  <si>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</si>
  <si>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</si>
  <si>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</si>
  <si>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</si>
  <si>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</si>
  <si>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</si>
  <si>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</si>
  <si>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</si>
  <si>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</si>
  <si>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</si>
  <si>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</si>
  <si>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</si>
  <si>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</si>
  <si>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</si>
  <si>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</si>
  <si>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</si>
  <si>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</si>
  <si>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</si>
  <si>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</si>
  <si>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</si>
  <si>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</si>
  <si>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</si>
  <si>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</si>
  <si>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</si>
  <si>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</si>
  <si>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</si>
  <si>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</si>
  <si>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</si>
  <si>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</si>
  <si>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</si>
  <si>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</si>
  <si>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</si>
  <si>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</si>
  <si>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</si>
  <si>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</si>
  <si>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</si>
  <si>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</si>
  <si>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</si>
  <si>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</si>
  <si>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</si>
  <si>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</si>
  <si>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</si>
  <si>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</si>
  <si>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</si>
  <si>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</si>
  <si>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</si>
  <si>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</si>
  <si>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</si>
  <si>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</si>
  <si>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</si>
  <si>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</si>
  <si>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</si>
  <si>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</si>
  <si>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</si>
  <si>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</si>
  <si>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</si>
  <si>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</si>
  <si>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</si>
  <si>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</si>
  <si>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</si>
  <si>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</si>
  <si>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</si>
  <si>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</si>
  <si>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</si>
  <si>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</si>
  <si>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</si>
  <si>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</si>
  <si>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</si>
  <si>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</si>
  <si>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</si>
  <si>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</si>
  <si>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</si>
  <si>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</si>
  <si>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</si>
  <si>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</si>
  <si>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</si>
  <si>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</si>
  <si>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</si>
  <si>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</si>
  <si>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</si>
  <si>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</si>
  <si>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</si>
  <si>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</si>
  <si>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</si>
  <si>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</si>
  <si>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</si>
  <si>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</si>
  <si>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</si>
  <si>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</si>
  <si>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</si>
  <si>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</si>
  <si>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</si>
  <si>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</si>
  <si>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</si>
  <si>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</si>
  <si>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</si>
  <si>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</si>
  <si>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</si>
  <si>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</si>
  <si>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</si>
  <si>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</si>
  <si>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</si>
  <si>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</si>
  <si>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</si>
  <si>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</si>
  <si>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</si>
  <si>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</si>
  <si>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</si>
  <si>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</si>
  <si>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</si>
  <si>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</si>
  <si>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</si>
  <si>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</si>
  <si>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</si>
  <si>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</si>
  <si>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</si>
  <si>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</si>
  <si>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</si>
  <si>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</si>
  <si>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</si>
  <si>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</si>
  <si>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</si>
  <si>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</si>
  <si>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</si>
  <si>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</si>
  <si>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</si>
  <si>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</si>
  <si>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</si>
  <si>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</si>
  <si>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</si>
  <si>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</si>
  <si>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</si>
  <si>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</si>
  <si>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</si>
  <si>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</si>
  <si>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</si>
  <si>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</si>
  <si>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</si>
  <si>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</si>
  <si>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</si>
  <si>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</si>
  <si>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</si>
  <si>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</si>
  <si>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</si>
  <si>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</si>
  <si>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</si>
  <si>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</si>
  <si>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</si>
  <si>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</si>
  <si>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</si>
  <si>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</si>
  <si>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</si>
  <si>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</si>
  <si>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</si>
  <si>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</si>
  <si>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</si>
  <si>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</si>
  <si>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</si>
  <si>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</si>
  <si>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</si>
  <si>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</si>
  <si>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</si>
  <si>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</si>
  <si>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</si>
  <si>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</si>
  <si>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</si>
  <si>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</si>
  <si>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</si>
  <si>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</si>
  <si>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</si>
  <si>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</si>
  <si>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</si>
  <si>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</si>
  <si>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</si>
  <si>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</si>
  <si>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</si>
  <si>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</si>
  <si>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</si>
  <si>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</si>
  <si>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</si>
  <si>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</si>
  <si>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</si>
  <si>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</si>
  <si>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</si>
  <si>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</si>
  <si>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</si>
  <si>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</si>
  <si>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</si>
  <si>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</si>
  <si>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</si>
  <si>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</si>
  <si>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</si>
  <si>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</si>
  <si>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</si>
  <si>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</si>
  <si>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</si>
  <si>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</si>
  <si>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</si>
  <si>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</si>
  <si>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</si>
  <si>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</si>
  <si>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</si>
  <si>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</si>
  <si>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</si>
  <si>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</si>
  <si>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</si>
  <si>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</si>
  <si>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</si>
  <si>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</si>
  <si>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</si>
  <si>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</si>
  <si>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</si>
  <si>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</si>
  <si>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</si>
  <si>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</si>
  <si>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</si>
  <si>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</si>
  <si>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</si>
  <si>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</si>
  <si>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</si>
  <si>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</si>
  <si>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</si>
  <si>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</si>
  <si>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</si>
  <si>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</si>
  <si>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</si>
  <si>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</si>
  <si>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</si>
  <si>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</si>
  <si>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</si>
  <si>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</si>
  <si>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</si>
  <si>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</si>
  <si>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</si>
  <si>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</si>
  <si>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</si>
  <si>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</si>
  <si>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</si>
  <si>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</si>
  <si>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</si>
  <si>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</si>
  <si>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</si>
  <si>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</si>
  <si>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</si>
  <si>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</si>
  <si>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</si>
  <si>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</si>
  <si>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</si>
  <si>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</si>
  <si>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</si>
  <si>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</si>
  <si>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</si>
  <si>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</si>
  <si>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</si>
  <si>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</si>
  <si>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</si>
  <si>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</si>
  <si>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</si>
  <si>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</si>
  <si>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</si>
  <si>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</si>
  <si>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</si>
  <si>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</si>
  <si>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</si>
  <si>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</si>
  <si>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</si>
  <si>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</si>
  <si>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</si>
  <si>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</si>
  <si>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</si>
  <si>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</si>
  <si>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</si>
  <si>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</si>
  <si>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</si>
  <si>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</si>
  <si>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</si>
  <si>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</si>
  <si>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</si>
  <si>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</si>
  <si>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</si>
  <si>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</si>
  <si>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</si>
  <si>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</si>
  <si>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</si>
  <si>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</si>
  <si>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</si>
  <si>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</si>
  <si>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</si>
  <si>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</si>
  <si>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</si>
  <si>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</si>
  <si>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</si>
  <si>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</si>
  <si>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</si>
  <si>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</si>
  <si>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</si>
  <si>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</si>
  <si>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</si>
  <si>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</si>
  <si>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</si>
  <si>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</si>
  <si>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</si>
  <si>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</si>
  <si>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</si>
  <si>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</si>
  <si>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</si>
  <si>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</si>
  <si>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</si>
  <si>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</si>
  <si>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</si>
  <si>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</si>
  <si>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</si>
  <si>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</si>
  <si>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</si>
  <si>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</si>
  <si>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</si>
  <si>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</si>
  <si>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</si>
  <si>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</si>
  <si>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</si>
  <si>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</si>
  <si>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</si>
  <si>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</si>
  <si>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</si>
  <si>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</si>
  <si>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</si>
  <si>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</si>
  <si>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</si>
  <si>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</si>
  <si>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</si>
  <si>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</si>
  <si>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</si>
  <si>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</si>
  <si>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</si>
  <si>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</si>
  <si>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</si>
  <si>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</si>
  <si>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</si>
  <si>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</si>
  <si>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</si>
  <si>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</si>
  <si>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</si>
  <si>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</si>
  <si>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</si>
  <si>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</si>
  <si>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</si>
  <si>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</si>
  <si>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</si>
  <si>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</si>
  <si>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</si>
  <si>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</si>
  <si>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</si>
  <si>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</si>
  <si>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</si>
  <si>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</si>
  <si>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</si>
  <si>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</si>
  <si>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</si>
  <si>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</si>
  <si>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</si>
  <si>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</si>
  <si>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</si>
  <si>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</si>
  <si>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</si>
  <si>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</si>
  <si>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</si>
  <si>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</si>
  <si>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</si>
  <si>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</si>
  <si>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</si>
  <si>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</si>
  <si>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</si>
  <si>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</si>
  <si>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</si>
  <si>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</si>
  <si>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</si>
  <si>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</si>
  <si>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</si>
  <si>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</si>
  <si>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</si>
  <si>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</si>
  <si>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</si>
  <si>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</si>
  <si>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</si>
  <si>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</si>
  <si>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</si>
  <si>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</si>
  <si>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</si>
  <si>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</si>
  <si>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</si>
  <si>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</si>
  <si>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</si>
  <si>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</si>
  <si>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</si>
  <si>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</si>
  <si>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</si>
  <si>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</si>
  <si>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</si>
  <si>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</si>
  <si>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</si>
  <si>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</si>
  <si>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</si>
  <si>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</si>
  <si>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</si>
  <si>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</si>
  <si>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</si>
  <si>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</si>
  <si>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</si>
  <si>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</si>
  <si>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</si>
  <si>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</si>
  <si>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</si>
  <si>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</si>
  <si>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</si>
  <si>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</si>
  <si>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</si>
  <si>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</si>
  <si>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</si>
  <si>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</si>
  <si>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</si>
  <si>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</si>
  <si>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</si>
  <si>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</si>
  <si>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</si>
  <si>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</si>
  <si>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</si>
  <si>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</si>
  <si>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</si>
  <si>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</si>
  <si>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</si>
  <si>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</si>
  <si>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</si>
  <si>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</si>
  <si>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</si>
  <si>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</si>
  <si>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</si>
  <si>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</si>
  <si>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</si>
  <si>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</si>
  <si>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</si>
  <si>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</si>
  <si>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</si>
  <si>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</si>
  <si>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</si>
  <si>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</si>
  <si>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</si>
  <si>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</si>
  <si>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</si>
  <si>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</si>
  <si>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</si>
  <si>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</si>
  <si>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</si>
  <si>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</si>
  <si>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</si>
  <si>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</si>
  <si>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</si>
  <si>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</si>
  <si>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</si>
  <si>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</si>
  <si>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</si>
  <si>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</si>
  <si>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</si>
  <si>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</si>
  <si>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</si>
  <si>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</si>
  <si>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</si>
  <si>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</si>
  <si>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</si>
  <si>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</si>
  <si>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</si>
  <si>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</si>
  <si>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</si>
  <si>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</si>
  <si>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</si>
  <si>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</si>
  <si>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</si>
  <si>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</si>
  <si>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</si>
  <si>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</si>
  <si>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</si>
  <si>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</si>
  <si>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</si>
  <si>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</si>
  <si>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</si>
  <si>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</si>
  <si>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</si>
  <si>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</si>
  <si>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</si>
  <si>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</si>
  <si>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</si>
  <si>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</si>
  <si>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</si>
  <si>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</si>
  <si>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</si>
  <si>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</si>
  <si>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</si>
  <si>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</si>
  <si>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</si>
  <si>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</si>
  <si>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</si>
  <si>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</si>
  <si>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</si>
  <si>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</si>
  <si>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</si>
  <si>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</si>
  <si>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</si>
  <si>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</si>
  <si>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</si>
  <si>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</si>
  <si>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</si>
  <si>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</si>
  <si>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</si>
  <si>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</si>
  <si>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</si>
  <si>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</si>
  <si>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</si>
  <si>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</si>
  <si>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</si>
  <si>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</si>
  <si>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</si>
  <si>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</si>
  <si>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</si>
  <si>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</si>
  <si>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</si>
  <si>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</si>
  <si>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</si>
  <si>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</si>
  <si>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</si>
  <si>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</si>
  <si>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</si>
  <si>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</si>
  <si>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</si>
  <si>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</si>
  <si>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</si>
  <si>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</si>
  <si>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</si>
  <si>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</si>
  <si>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</si>
  <si>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</si>
  <si>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</si>
  <si>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</si>
  <si>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</si>
  <si>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</si>
  <si>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</si>
  <si>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</si>
  <si>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</si>
  <si>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</si>
  <si>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</si>
  <si>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</si>
  <si>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</si>
  <si>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</si>
  <si>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</si>
  <si>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</si>
  <si>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</si>
  <si>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</si>
  <si>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</si>
  <si>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</si>
  <si>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</si>
  <si>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</si>
  <si>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</si>
  <si>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</si>
  <si>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</si>
  <si>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</si>
  <si>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</si>
  <si>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</si>
  <si>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</si>
  <si>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</si>
  <si>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</si>
  <si>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</si>
  <si>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</si>
  <si>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</si>
  <si>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</si>
  <si>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</si>
  <si>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</si>
  <si>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</si>
  <si>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</si>
  <si>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</si>
  <si>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</si>
  <si>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</si>
  <si>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</si>
  <si>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</si>
  <si>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</si>
  <si>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</si>
  <si>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</si>
  <si>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</si>
  <si>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</si>
  <si>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</si>
  <si>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</si>
  <si>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</si>
  <si>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</si>
  <si>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</si>
  <si>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</si>
  <si>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</si>
  <si>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</si>
  <si>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</si>
  <si>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</si>
  <si>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</si>
  <si>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</si>
  <si>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</si>
  <si>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</si>
  <si>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</si>
  <si>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</si>
  <si>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</si>
  <si>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</si>
  <si>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</si>
  <si>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</si>
  <si>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</si>
  <si>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</si>
  <si>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</si>
  <si>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</si>
  <si>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</si>
  <si>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</si>
  <si>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</si>
  <si>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</si>
  <si>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</si>
  <si>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</si>
  <si>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</si>
  <si>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</si>
  <si>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</si>
  <si>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</si>
  <si>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</si>
  <si>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</si>
  <si>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</si>
  <si>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</si>
  <si>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</si>
  <si>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</si>
  <si>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</si>
  <si>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</si>
  <si>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</si>
  <si>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</si>
  <si>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</si>
  <si>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</si>
  <si>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</si>
  <si>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</si>
  <si>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</si>
  <si>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</si>
  <si>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</si>
  <si>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</si>
  <si>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</si>
  <si>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</si>
  <si>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</si>
  <si>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</si>
  <si>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</si>
  <si>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</si>
  <si>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</si>
  <si>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</si>
  <si>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</si>
  <si>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</si>
  <si>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</si>
  <si>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</si>
  <si>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</si>
  <si>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</si>
  <si>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</si>
  <si>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</si>
  <si>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</si>
  <si>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</si>
  <si>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</si>
  <si>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</si>
  <si>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</si>
  <si>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</si>
  <si>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</si>
  <si>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</si>
  <si>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</si>
  <si>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</si>
  <si>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</si>
  <si>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</si>
  <si>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</si>
  <si>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</si>
  <si>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</si>
  <si>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</si>
  <si>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</si>
  <si>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</si>
  <si>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</si>
  <si>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</si>
  <si>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</si>
  <si>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</si>
  <si>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</si>
  <si>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</si>
  <si>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</si>
  <si>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</si>
  <si>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</si>
  <si>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</si>
  <si>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</si>
  <si>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</si>
  <si>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</si>
  <si>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</si>
  <si>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</si>
  <si>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</si>
  <si>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</si>
  <si>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</si>
  <si>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</si>
  <si>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</si>
  <si>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</si>
  <si>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</si>
  <si>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</si>
  <si>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</si>
  <si>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</si>
  <si>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</si>
  <si>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</si>
  <si>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</si>
  <si>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</si>
  <si>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</si>
  <si>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</si>
  <si>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</si>
  <si>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</si>
  <si>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</si>
  <si>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</si>
  <si>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</si>
  <si>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</si>
  <si>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</si>
  <si>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</si>
  <si>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</si>
  <si>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</si>
  <si>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</si>
  <si>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</si>
  <si>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</si>
  <si>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</si>
  <si>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</si>
  <si>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</si>
  <si>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</si>
  <si>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</si>
  <si>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</si>
  <si>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</si>
  <si>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</si>
  <si>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</si>
  <si>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</si>
  <si>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</si>
  <si>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</si>
  <si>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</si>
  <si>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</si>
  <si>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</si>
  <si>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</si>
  <si>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</si>
  <si>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</si>
  <si>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</si>
  <si>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</si>
  <si>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</si>
  <si>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</si>
  <si>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</si>
  <si>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</si>
  <si>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</si>
  <si>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</si>
  <si>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</si>
  <si>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</si>
  <si>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</si>
  <si>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</si>
  <si>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</si>
  <si>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</si>
  <si>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</si>
  <si>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</si>
  <si>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</si>
  <si>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</si>
  <si>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</si>
  <si>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</si>
  <si>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</si>
  <si>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</si>
  <si>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</si>
  <si>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</si>
  <si>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</si>
  <si>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</si>
  <si>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</si>
  <si>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</si>
  <si>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</si>
  <si>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</si>
  <si>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</si>
  <si>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</si>
  <si>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</si>
  <si>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</si>
  <si>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</si>
  <si>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</si>
  <si>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</si>
  <si>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</si>
  <si>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</si>
  <si>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</si>
  <si>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</si>
  <si>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</si>
  <si>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</si>
  <si>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</si>
  <si>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</si>
  <si>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</si>
  <si>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</si>
  <si>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</si>
  <si>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</si>
  <si>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</si>
  <si>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</si>
  <si>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</si>
  <si>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</si>
  <si>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</si>
  <si>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</si>
  <si>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</si>
  <si>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</si>
  <si>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</si>
  <si>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</si>
  <si>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</si>
  <si>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</si>
  <si>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</si>
  <si>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</si>
  <si>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</si>
  <si>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</si>
  <si>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</si>
  <si>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</si>
  <si>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</si>
  <si>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</si>
  <si>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</si>
  <si>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</si>
  <si>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</si>
  <si>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</si>
  <si>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</si>
  <si>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</si>
  <si>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</si>
  <si>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</si>
  <si>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</si>
  <si>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</si>
  <si>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</si>
  <si>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</si>
  <si>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</si>
  <si>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</si>
  <si>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</si>
  <si>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</si>
  <si>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</si>
  <si>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</si>
  <si>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</si>
  <si>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</si>
  <si>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</si>
  <si>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</si>
  <si>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</si>
  <si>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</si>
  <si>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</si>
  <si>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</si>
  <si>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</si>
  <si>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</si>
  <si>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</si>
  <si>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</si>
  <si>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</si>
  <si>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</si>
  <si>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</si>
  <si>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</si>
  <si>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</si>
  <si>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</si>
  <si>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</si>
  <si>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</si>
  <si>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</si>
  <si>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</si>
  <si>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</si>
  <si>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</si>
  <si>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</si>
  <si>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</si>
  <si>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</si>
  <si>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</si>
  <si>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</si>
  <si>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</si>
  <si>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</si>
  <si>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</si>
  <si>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</si>
  <si>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</si>
  <si>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</si>
  <si>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</si>
  <si>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</si>
  <si>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</si>
  <si>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</si>
  <si>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</si>
  <si>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</si>
  <si>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</si>
  <si>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</si>
  <si>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</si>
  <si>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</si>
  <si>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</si>
  <si>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</si>
  <si>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</si>
  <si>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</si>
  <si>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</si>
  <si>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</si>
  <si>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</si>
  <si>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</si>
  <si>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</si>
  <si>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</si>
  <si>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</si>
  <si>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</si>
  <si>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</si>
  <si>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</si>
  <si>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</si>
  <si>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</si>
  <si>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</si>
  <si>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</si>
  <si>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</si>
  <si>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</si>
  <si>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</si>
  <si>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</si>
  <si>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</si>
  <si>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</si>
  <si>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</si>
  <si>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</si>
  <si>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</si>
  <si>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</si>
  <si>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</si>
  <si>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</si>
  <si>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</si>
  <si>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</si>
  <si>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</si>
  <si>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</si>
  <si>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</si>
  <si>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</si>
  <si>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</si>
  <si>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</si>
  <si>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</si>
  <si>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</si>
  <si>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</si>
  <si>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</si>
  <si>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</si>
  <si>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</si>
  <si>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</si>
  <si>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</si>
  <si>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</si>
  <si>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</si>
  <si>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</si>
  <si>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</si>
  <si>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</si>
  <si>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</si>
  <si>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</si>
  <si>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</si>
  <si>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</si>
  <si>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</si>
  <si>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</si>
  <si>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</si>
  <si>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</si>
  <si>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</si>
  <si>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</si>
  <si>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</si>
  <si>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</si>
  <si>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</si>
  <si>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</si>
  <si>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</si>
  <si>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</si>
  <si>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</si>
  <si>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</si>
  <si>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</si>
  <si>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</si>
  <si>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</si>
  <si>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</si>
  <si>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</si>
  <si>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</si>
  <si>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</si>
  <si>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</si>
  <si>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</si>
  <si>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</si>
  <si>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</si>
  <si>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</si>
  <si>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</si>
  <si>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</si>
  <si>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</si>
  <si>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</si>
  <si>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</si>
  <si>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</si>
  <si>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</si>
  <si>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</si>
  <si>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</si>
  <si>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</si>
  <si>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</si>
  <si>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</si>
  <si>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</si>
  <si>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</si>
  <si>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</si>
  <si>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</si>
  <si>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</si>
  <si>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</si>
  <si>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</si>
  <si>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</si>
  <si>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</si>
  <si>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</si>
  <si>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</si>
  <si>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</si>
  <si>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</si>
  <si>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</si>
  <si>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</si>
  <si>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</si>
  <si>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</si>
  <si>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</si>
  <si>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</si>
  <si>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</si>
  <si>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</si>
  <si>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</si>
  <si>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</si>
  <si>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</si>
  <si>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</si>
  <si>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</si>
  <si>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</si>
  <si>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</si>
  <si>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</si>
  <si>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</si>
  <si>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</si>
  <si>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</si>
  <si>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</si>
  <si>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</si>
  <si>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</si>
  <si>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</si>
  <si>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</si>
  <si>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</si>
  <si>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</si>
  <si>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</si>
  <si>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</si>
  <si>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</si>
  <si>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</si>
  <si>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</si>
  <si>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</si>
  <si>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</si>
  <si>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</si>
  <si>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</si>
  <si>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</si>
  <si>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</si>
  <si>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</si>
  <si>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</si>
  <si>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</si>
  <si>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</si>
  <si>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</si>
  <si>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</si>
  <si>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</si>
  <si>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</si>
  <si>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</si>
  <si>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</si>
  <si>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</si>
  <si>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</si>
  <si>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</si>
  <si>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</si>
  <si>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</si>
  <si>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</si>
  <si>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</si>
  <si>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</si>
  <si>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</si>
  <si>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</si>
  <si>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</si>
  <si>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</si>
  <si>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</si>
  <si>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</si>
  <si>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</si>
  <si>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</si>
  <si>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</si>
  <si>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</si>
  <si>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</si>
  <si>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</si>
  <si>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</si>
  <si>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</si>
  <si>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</si>
  <si>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</si>
  <si>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</si>
  <si>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</si>
  <si>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</si>
  <si>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</si>
  <si>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</si>
  <si>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</si>
  <si>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</si>
  <si>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</si>
  <si>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</si>
  <si>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</si>
  <si>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</si>
  <si>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</si>
  <si>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</si>
  <si>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</si>
  <si>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</si>
  <si>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</si>
  <si>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</si>
  <si>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</si>
  <si>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</si>
  <si>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</si>
  <si>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</si>
  <si>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</si>
  <si>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</si>
  <si>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</si>
  <si>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</si>
  <si>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</si>
  <si>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</si>
  <si>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</si>
  <si>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</si>
  <si>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</si>
  <si>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</si>
  <si>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</si>
  <si>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</si>
  <si>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</si>
  <si>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</si>
  <si>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</si>
  <si>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</si>
  <si>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</si>
  <si>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</si>
  <si>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</si>
  <si>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</si>
  <si>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</si>
  <si>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</si>
  <si>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</si>
  <si>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</si>
  <si>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</si>
  <si>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</si>
  <si>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</si>
  <si>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</si>
  <si>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</si>
  <si>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</si>
  <si>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</si>
  <si>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</si>
  <si>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</si>
  <si>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</si>
  <si>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</si>
  <si>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</si>
  <si>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</si>
  <si>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</si>
  <si>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</si>
  <si>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</si>
  <si>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</si>
  <si>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</si>
  <si>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</si>
  <si>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</si>
  <si>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</si>
  <si>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</si>
  <si>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</si>
  <si>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</si>
  <si>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</si>
  <si>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</si>
  <si>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</si>
  <si>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</si>
  <si>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</si>
  <si>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</si>
  <si>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</si>
  <si>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</si>
  <si>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</si>
  <si>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</si>
  <si>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</si>
  <si>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</si>
  <si>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</si>
  <si>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</si>
  <si>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</si>
  <si>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</si>
  <si>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</si>
  <si>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</si>
  <si>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</si>
  <si>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</si>
  <si>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</si>
  <si>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</si>
  <si>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</si>
  <si>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</si>
  <si>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</si>
  <si>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</si>
  <si>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</si>
  <si>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</si>
  <si>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</si>
  <si>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</si>
  <si>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</si>
  <si>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</si>
  <si>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</si>
  <si>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</si>
  <si>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</si>
  <si>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</si>
  <si>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</si>
  <si>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</si>
  <si>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</si>
  <si>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</si>
  <si>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</si>
  <si>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</si>
  <si>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</si>
  <si>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</si>
  <si>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</si>
  <si>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</si>
  <si>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</si>
  <si>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</si>
  <si>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</si>
  <si>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</si>
  <si>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</si>
  <si>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</si>
  <si>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</si>
  <si>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</si>
  <si>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</si>
  <si>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</si>
  <si>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</si>
  <si>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</si>
  <si>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</si>
  <si>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</si>
  <si>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</si>
  <si>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</si>
  <si>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</si>
  <si>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</si>
  <si>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</si>
  <si>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</si>
  <si>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</si>
  <si>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</si>
  <si>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</si>
  <si>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</si>
  <si>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</si>
  <si>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</si>
  <si>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</si>
  <si>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</si>
  <si>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</si>
  <si>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</si>
  <si>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</si>
  <si>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</si>
  <si>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</si>
  <si>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</si>
  <si>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</si>
  <si>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</si>
  <si>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</si>
  <si>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</si>
  <si>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</si>
  <si>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</si>
  <si>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</si>
  <si>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</si>
  <si>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</si>
  <si>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</si>
  <si>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</si>
  <si>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</si>
  <si>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</si>
  <si>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</si>
  <si>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</si>
  <si>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</si>
  <si>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</si>
  <si>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</si>
  <si>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</si>
  <si>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</si>
  <si>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</si>
  <si>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</si>
  <si>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</si>
  <si>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</si>
  <si>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</si>
  <si>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</si>
  <si>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</si>
  <si>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</si>
  <si>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</si>
  <si>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</si>
  <si>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</si>
  <si>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</si>
  <si>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</si>
  <si>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</si>
  <si>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</si>
  <si>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</si>
  <si>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</si>
  <si>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</si>
  <si>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</si>
  <si>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</si>
  <si>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</si>
  <si>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</si>
  <si>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</si>
  <si>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</si>
  <si>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</si>
  <si>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</si>
  <si>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</si>
  <si>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</si>
  <si>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</si>
  <si>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</si>
  <si>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</si>
  <si>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</si>
  <si>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</si>
  <si>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</si>
  <si>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</si>
  <si>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</si>
  <si>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</si>
  <si>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</si>
  <si>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</si>
  <si>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</si>
  <si>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</si>
  <si>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</si>
  <si>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</si>
  <si>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</si>
  <si>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</si>
  <si>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</si>
  <si>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</si>
  <si>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</si>
  <si>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</si>
  <si>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</si>
  <si>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</si>
  <si>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</si>
  <si>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</si>
  <si>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</si>
  <si>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</si>
  <si>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</si>
  <si>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</si>
  <si>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</si>
  <si>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</si>
  <si>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</si>
  <si>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</si>
  <si>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</si>
  <si>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</si>
  <si>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</si>
  <si>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</si>
  <si>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</si>
  <si>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</si>
  <si>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</si>
  <si>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</si>
  <si>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</si>
  <si>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</si>
  <si>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</si>
  <si>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</si>
  <si>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</si>
  <si>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</si>
  <si>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</si>
  <si>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</si>
  <si>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</si>
  <si>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</si>
  <si>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</si>
  <si>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</si>
  <si>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</si>
  <si>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</si>
  <si>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</si>
  <si>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</si>
  <si>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</si>
  <si>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</si>
  <si>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</si>
  <si>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</si>
  <si>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</si>
  <si>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</si>
  <si>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</si>
  <si>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</si>
  <si>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</si>
  <si>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</si>
  <si>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</si>
  <si>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</si>
  <si>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</si>
  <si>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</si>
  <si>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</si>
  <si>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</si>
  <si>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</si>
  <si>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</si>
  <si>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</si>
  <si>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</si>
  <si>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</si>
  <si>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</si>
  <si>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</si>
  <si>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</si>
  <si>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</si>
  <si>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</si>
  <si>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</si>
  <si>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</si>
  <si>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</si>
  <si>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</si>
  <si>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</si>
  <si>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</si>
  <si>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</si>
  <si>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</si>
  <si>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</si>
  <si>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</si>
  <si>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</si>
  <si>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</si>
  <si>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</si>
  <si>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</si>
  <si>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</si>
  <si>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</si>
  <si>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</si>
  <si>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</si>
  <si>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</si>
  <si>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</si>
  <si>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</si>
  <si>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</si>
  <si>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</si>
  <si>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</si>
  <si>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</si>
  <si>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</si>
  <si>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</si>
  <si>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</si>
  <si>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</si>
  <si>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</si>
  <si>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</si>
  <si>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</si>
  <si>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</si>
  <si>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</si>
  <si>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</si>
  <si>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</si>
  <si>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</si>
  <si>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</si>
  <si>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</si>
  <si>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</si>
  <si>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</si>
  <si>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</si>
  <si>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</si>
  <si>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</si>
  <si>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</si>
  <si>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</si>
  <si>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</si>
  <si>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</si>
  <si>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</si>
  <si>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</si>
  <si>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</si>
  <si>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</si>
  <si>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</si>
  <si>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</si>
  <si>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</si>
  <si>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</si>
  <si>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</si>
  <si>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</si>
  <si>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</si>
  <si>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</si>
  <si>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</si>
  <si>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</si>
  <si>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</si>
  <si>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</si>
  <si>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</si>
  <si>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</si>
  <si>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</si>
  <si>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</si>
  <si>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</si>
  <si>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</si>
  <si>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</si>
  <si>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</si>
  <si>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</si>
  <si>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</si>
  <si>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</si>
  <si>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</si>
  <si>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</si>
  <si>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</si>
  <si>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</si>
  <si>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</si>
  <si>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</si>
  <si>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</si>
  <si>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</si>
  <si>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</si>
  <si>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</si>
  <si>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</si>
  <si>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</si>
  <si>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</si>
  <si>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</si>
  <si>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</si>
  <si>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</si>
  <si>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</si>
  <si>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</si>
  <si>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</si>
  <si>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</si>
  <si>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</si>
  <si>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</si>
  <si>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</si>
  <si>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</si>
  <si>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</si>
  <si>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</si>
  <si>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</si>
  <si>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</si>
  <si>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</si>
  <si>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</si>
  <si>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</si>
  <si>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</si>
  <si>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</si>
  <si>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</si>
  <si>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</si>
  <si>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</si>
  <si>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</si>
  <si>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</si>
  <si>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</si>
  <si>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</si>
  <si>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</si>
  <si>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</si>
  <si>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</si>
  <si>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</si>
  <si>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</si>
  <si>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</si>
  <si>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</si>
  <si>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</si>
  <si>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</si>
  <si>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</si>
  <si>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</si>
  <si>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</si>
  <si>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</si>
  <si>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</si>
  <si>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</si>
  <si>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</si>
  <si>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</si>
  <si>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</si>
  <si>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</si>
  <si>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</si>
  <si>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</si>
  <si>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</si>
  <si>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</si>
  <si>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</si>
  <si>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</si>
  <si>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</si>
  <si>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</si>
  <si>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</si>
  <si>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</si>
  <si>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</si>
  <si>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</si>
  <si>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</si>
  <si>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</si>
  <si>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</si>
  <si>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</si>
  <si>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</si>
  <si>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</si>
  <si>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</si>
  <si>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</si>
  <si>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</si>
  <si>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</si>
  <si>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</si>
  <si>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</si>
  <si>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</si>
  <si>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</si>
  <si>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</si>
  <si>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</si>
  <si>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</si>
  <si>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</si>
  <si>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</si>
  <si>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</si>
  <si>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</si>
  <si>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</si>
  <si>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</si>
  <si>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</si>
  <si>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</si>
  <si>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</si>
  <si>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</si>
  <si>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</si>
  <si>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</si>
  <si>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</si>
  <si>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</si>
  <si>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</si>
  <si>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</si>
  <si>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</si>
  <si>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</si>
  <si>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</si>
  <si>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</si>
  <si>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</si>
  <si>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</si>
  <si>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</si>
  <si>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</si>
  <si>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</si>
  <si>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</si>
  <si>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</si>
  <si>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</si>
  <si>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</si>
  <si>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</si>
  <si>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</si>
  <si>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</si>
  <si>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</si>
  <si>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</si>
  <si>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</si>
  <si>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</si>
  <si>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</si>
  <si>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</si>
  <si>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</si>
  <si>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</si>
  <si>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</si>
  <si>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</si>
  <si>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</si>
  <si>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</si>
  <si>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</si>
  <si>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</si>
  <si>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</si>
  <si>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</si>
  <si>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</si>
  <si>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</si>
  <si>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</si>
  <si>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</si>
  <si>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</si>
  <si>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</si>
  <si>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</si>
  <si>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</si>
  <si>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</si>
  <si>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</si>
  <si>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</si>
  <si>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</si>
  <si>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</si>
  <si>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</si>
  <si>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</si>
  <si>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</si>
  <si>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</si>
  <si>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</si>
  <si>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</si>
  <si>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</si>
  <si>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</si>
  <si>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</si>
  <si>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</si>
  <si>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</si>
  <si>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</si>
  <si>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</si>
  <si>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</si>
  <si>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</si>
  <si>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</si>
  <si>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</si>
  <si>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</si>
  <si>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</si>
  <si>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</si>
  <si>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</si>
  <si>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</si>
  <si>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</si>
  <si>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</si>
  <si>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</si>
  <si>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</si>
  <si>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</si>
  <si>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</si>
  <si>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</si>
  <si>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</si>
  <si>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</si>
  <si>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</si>
  <si>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</si>
  <si>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</si>
  <si>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</si>
  <si>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</si>
  <si>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</si>
  <si>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</si>
  <si>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</si>
  <si>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</si>
  <si>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</si>
  <si>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</si>
  <si>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</si>
  <si>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</si>
  <si>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</si>
  <si>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</si>
  <si>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</si>
  <si>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</si>
  <si>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</si>
  <si>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</si>
  <si>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</si>
  <si>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</si>
  <si>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</si>
  <si>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</si>
  <si>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</si>
  <si>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</si>
  <si>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</si>
  <si>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</si>
  <si>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</si>
  <si>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</si>
  <si>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</si>
  <si>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</si>
  <si>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</si>
  <si>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</si>
  <si>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</si>
  <si>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</si>
  <si>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</si>
  <si>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</si>
  <si>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</si>
  <si>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</si>
  <si>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</si>
  <si>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</si>
  <si>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</si>
  <si>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</si>
  <si>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</si>
  <si>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</si>
  <si>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</si>
  <si>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</si>
  <si>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</si>
  <si>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</si>
  <si>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</si>
  <si>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</si>
  <si>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</si>
  <si>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</si>
  <si>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</si>
  <si>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</si>
  <si>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</si>
  <si>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</si>
  <si>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</si>
  <si>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</si>
  <si>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</si>
  <si>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</si>
  <si>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</si>
  <si>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</si>
  <si>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</si>
  <si>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</si>
  <si>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</si>
  <si>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</si>
  <si>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</si>
  <si>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</si>
  <si>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</si>
  <si>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</si>
  <si>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</si>
  <si>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</si>
  <si>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</si>
  <si>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</si>
  <si>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</si>
  <si>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</si>
  <si>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</si>
  <si>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</si>
  <si>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</si>
  <si>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</si>
  <si>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</si>
  <si>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</si>
  <si>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</si>
  <si>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</si>
  <si>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</si>
  <si>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</si>
  <si>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</si>
  <si>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</si>
  <si>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</si>
  <si>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</si>
  <si>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</si>
  <si>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</si>
  <si>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</si>
  <si>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</si>
  <si>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</si>
  <si>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</si>
  <si>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</si>
  <si>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</si>
  <si>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</si>
  <si>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</si>
  <si>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</si>
  <si>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</si>
  <si>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</si>
  <si>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</si>
  <si>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</si>
  <si>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</si>
  <si>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</si>
  <si>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</si>
  <si>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</si>
  <si>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</si>
  <si>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</si>
  <si>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</si>
  <si>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</si>
  <si>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</si>
  <si>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</si>
  <si>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</si>
  <si>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</si>
  <si>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</si>
  <si>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</si>
  <si>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</si>
  <si>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</si>
  <si>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</si>
  <si>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</si>
  <si>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</si>
  <si>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</si>
  <si>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</si>
  <si>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</si>
  <si>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</si>
  <si>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</si>
  <si>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</si>
  <si>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</si>
  <si>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</si>
  <si>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</si>
  <si>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</si>
  <si>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</si>
  <si>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</si>
  <si>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</si>
  <si>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</si>
  <si>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</si>
  <si>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</si>
  <si>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</si>
  <si>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</si>
  <si>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</si>
  <si>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</si>
  <si>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</si>
  <si>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</si>
  <si>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</si>
  <si>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</si>
  <si>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</si>
  <si>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</si>
  <si>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</si>
  <si>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</si>
  <si>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</si>
  <si>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</si>
  <si>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</si>
  <si>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</si>
  <si>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</si>
  <si>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</si>
  <si>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</si>
  <si>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</si>
  <si>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</si>
  <si>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</si>
  <si>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</si>
  <si>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</si>
  <si>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</si>
  <si>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</si>
  <si>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</si>
  <si>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</si>
  <si>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</si>
  <si>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</si>
  <si>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</si>
  <si>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</si>
  <si>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</si>
  <si>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</si>
  <si>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</si>
  <si>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</si>
  <si>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</si>
  <si>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</si>
  <si>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</si>
  <si>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</si>
  <si>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</si>
  <si>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</si>
  <si>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</si>
  <si>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</si>
  <si>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</si>
  <si>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</si>
  <si>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</si>
  <si>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</si>
  <si>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</si>
  <si>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</si>
  <si>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</si>
  <si>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</si>
  <si>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</si>
  <si>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</si>
  <si>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</si>
  <si>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</si>
  <si>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</si>
  <si>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</si>
  <si>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</si>
  <si>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</si>
  <si>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</si>
  <si>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</si>
  <si>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</si>
  <si>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</si>
  <si>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</si>
  <si>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</si>
  <si>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</si>
  <si>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</si>
  <si>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</si>
  <si>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</si>
  <si>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</si>
  <si>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</si>
  <si>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</si>
  <si>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</si>
  <si>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</si>
  <si>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</si>
  <si>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</si>
  <si>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</si>
  <si>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</si>
  <si>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</si>
  <si>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</si>
  <si>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</si>
  <si>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</si>
  <si>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</si>
  <si>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</si>
  <si>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</si>
  <si>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</si>
  <si>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</si>
  <si>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</si>
  <si>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</si>
  <si>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</si>
  <si>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</si>
  <si>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</si>
  <si>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</si>
  <si>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</si>
  <si>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</si>
  <si>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</si>
  <si>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</si>
  <si>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</si>
  <si>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</si>
  <si>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</si>
  <si>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</si>
  <si>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</si>
  <si>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</si>
  <si>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</si>
  <si>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</si>
  <si>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</si>
  <si>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</si>
  <si>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</si>
  <si>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</si>
  <si>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</si>
  <si>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</si>
  <si>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</si>
  <si>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</si>
  <si>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</si>
  <si>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</si>
  <si>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</si>
  <si>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</si>
  <si>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</si>
  <si>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</si>
  <si>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</si>
  <si>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</si>
  <si>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</si>
  <si>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</si>
  <si>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</si>
  <si>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</si>
  <si>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</si>
  <si>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</si>
  <si>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</si>
  <si>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</si>
  <si>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</si>
  <si>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</si>
  <si>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</si>
  <si>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</si>
  <si>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</si>
  <si>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</si>
  <si>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</si>
  <si>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</si>
  <si>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</si>
  <si>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</si>
  <si>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</si>
  <si>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</si>
  <si>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</si>
  <si>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</si>
  <si>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</si>
  <si>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</si>
  <si>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</si>
  <si>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</si>
  <si>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</si>
  <si>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</si>
  <si>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</si>
  <si>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</si>
  <si>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</si>
  <si>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</si>
  <si>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</si>
  <si>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</si>
  <si>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</si>
  <si>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</si>
  <si>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</si>
  <si>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</si>
  <si>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</si>
  <si>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</si>
  <si>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</si>
  <si>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</si>
  <si>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</si>
  <si>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</si>
  <si>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</si>
  <si>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</si>
  <si>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</si>
  <si>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</si>
  <si>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</si>
  <si>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</si>
  <si>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</si>
  <si>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</si>
  <si>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</si>
  <si>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</si>
  <si>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</si>
  <si>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</si>
  <si>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</si>
  <si>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</si>
  <si>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</si>
  <si>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</si>
  <si>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</si>
  <si>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</si>
  <si>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</si>
  <si>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</si>
  <si>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</si>
  <si>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</si>
  <si>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</si>
  <si>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</si>
  <si>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</si>
  <si>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</si>
  <si>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</si>
  <si>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</si>
  <si>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</si>
  <si>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</si>
  <si>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</si>
  <si>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</si>
  <si>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</si>
  <si>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</si>
  <si>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</si>
  <si>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</si>
  <si>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</si>
  <si>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</si>
  <si>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</si>
  <si>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</si>
  <si>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</si>
  <si>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</si>
  <si>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</si>
  <si>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</si>
  <si>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</si>
  <si>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</si>
  <si>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</si>
  <si>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</si>
  <si>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</si>
  <si>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</si>
  <si>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</si>
  <si>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</si>
  <si>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</si>
  <si>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</si>
  <si>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</si>
  <si>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</si>
  <si>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</si>
  <si>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</si>
  <si>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</si>
  <si>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</si>
  <si>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</si>
  <si>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</si>
  <si>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</si>
  <si>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</si>
  <si>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</si>
  <si>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</si>
  <si>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</si>
  <si>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</si>
  <si>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</si>
  <si>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</si>
  <si>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</si>
  <si>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</si>
  <si>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</si>
  <si>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</si>
  <si>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</si>
  <si>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</si>
  <si>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</si>
  <si>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</si>
  <si>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</si>
  <si>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</si>
  <si>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</si>
  <si>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</si>
  <si>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</si>
  <si>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</si>
  <si>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</si>
  <si>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</si>
  <si>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</si>
  <si>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</si>
  <si>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</si>
  <si>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</si>
  <si>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</si>
  <si>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</si>
  <si>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</si>
  <si>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</si>
  <si>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</si>
  <si>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</si>
  <si>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</si>
  <si>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</si>
  <si>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</si>
  <si>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</si>
  <si>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</si>
  <si>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</si>
  <si>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</si>
  <si>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</si>
  <si>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</si>
  <si>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</si>
  <si>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</si>
  <si>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</si>
  <si>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</si>
  <si>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</si>
  <si>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</si>
  <si>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</si>
  <si>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</si>
  <si>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</si>
  <si>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</si>
  <si>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</si>
  <si>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</si>
  <si>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</si>
  <si>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</si>
  <si>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</si>
  <si>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</si>
  <si>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</si>
  <si>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</si>
  <si>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</si>
  <si>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</si>
  <si>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</si>
  <si>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</si>
  <si>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</si>
  <si>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</si>
  <si>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</si>
  <si>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</si>
  <si>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</si>
  <si>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</si>
  <si>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</si>
  <si>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</si>
  <si>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</si>
  <si>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</si>
  <si>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</si>
  <si>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</si>
  <si>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</si>
  <si>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</si>
  <si>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</si>
  <si>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</si>
  <si>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</si>
  <si>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</si>
  <si>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</si>
  <si>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</si>
  <si>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</si>
  <si>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</si>
  <si>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</si>
  <si>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</si>
  <si>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</si>
  <si>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</si>
  <si>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</si>
  <si>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</si>
  <si>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</si>
  <si>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</si>
  <si>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</si>
  <si>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</si>
  <si>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</si>
  <si>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</si>
  <si>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</si>
  <si>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</si>
  <si>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</si>
  <si>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</si>
  <si>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</si>
  <si>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</si>
  <si>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</si>
  <si>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</si>
  <si>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</si>
  <si>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</si>
  <si>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</si>
  <si>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</si>
  <si>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</si>
  <si>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</si>
  <si>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</si>
  <si>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</si>
  <si>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</si>
  <si>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</si>
  <si>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</si>
  <si>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</si>
  <si>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</si>
  <si>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</si>
  <si>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</si>
  <si>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</si>
  <si>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</si>
  <si>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</si>
  <si>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</si>
  <si>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</si>
  <si>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</si>
  <si>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</si>
  <si>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</si>
  <si>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</si>
  <si>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</si>
  <si>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</si>
  <si>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</si>
  <si>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</si>
  <si>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</si>
  <si>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</si>
  <si>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</si>
  <si>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</si>
  <si>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</si>
  <si>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</si>
  <si>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</si>
  <si>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</si>
  <si>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</si>
  <si>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</si>
  <si>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</si>
  <si>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</si>
  <si>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</si>
  <si>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</si>
  <si>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</si>
  <si>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</si>
  <si>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</si>
  <si>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</si>
  <si>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</si>
  <si>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</si>
  <si>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</si>
  <si>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</si>
  <si>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</si>
  <si>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</si>
  <si>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</si>
  <si>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</si>
  <si>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</si>
  <si>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</si>
  <si>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</si>
  <si>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</si>
  <si>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</si>
  <si>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</si>
  <si>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</si>
  <si>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</si>
  <si>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</si>
  <si>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</si>
  <si>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</si>
  <si>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</si>
  <si>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</si>
  <si>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</si>
  <si>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</si>
  <si>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</si>
  <si>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</si>
  <si>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</si>
  <si>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</si>
  <si>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</si>
  <si>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</si>
  <si>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</si>
  <si>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</si>
  <si>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</si>
  <si>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</si>
  <si>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</si>
  <si>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</si>
  <si>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</si>
  <si>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</si>
  <si>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</si>
  <si>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</si>
  <si>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</si>
  <si>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</si>
  <si>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</si>
  <si>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</si>
  <si>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</si>
  <si>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</si>
  <si>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</si>
  <si>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</si>
  <si>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</si>
  <si>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</si>
  <si>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</si>
  <si>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</si>
  <si>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</si>
  <si>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</si>
  <si>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</si>
  <si>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</si>
  <si>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</si>
  <si>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</si>
  <si>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</si>
  <si>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</si>
  <si>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</si>
  <si>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</si>
  <si>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</si>
  <si>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</si>
  <si>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</si>
  <si>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</si>
  <si>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</si>
  <si>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</si>
  <si>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</si>
  <si>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</si>
  <si>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</si>
  <si>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</si>
  <si>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</si>
  <si>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</si>
  <si>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</si>
  <si>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</si>
  <si>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</si>
  <si>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</si>
  <si>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</si>
  <si>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</si>
  <si>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</si>
  <si>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</si>
  <si>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</si>
  <si>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</si>
  <si>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</si>
  <si>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</si>
  <si>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</si>
  <si>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</si>
  <si>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</si>
  <si>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</si>
  <si>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</si>
  <si>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</si>
  <si>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</si>
  <si>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</si>
  <si>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</si>
  <si>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</si>
  <si>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</si>
  <si>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</si>
  <si>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</si>
  <si>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</si>
  <si>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</si>
  <si>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</si>
  <si>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</si>
  <si>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</si>
  <si>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</si>
  <si>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</si>
  <si>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</si>
  <si>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</si>
  <si>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</si>
  <si>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</si>
  <si>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</si>
  <si>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</si>
  <si>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</si>
  <si>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</si>
  <si>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</si>
  <si>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</si>
  <si>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</si>
  <si>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</si>
  <si>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</si>
  <si>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</si>
  <si>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</si>
  <si>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</si>
  <si>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</si>
  <si>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</si>
  <si>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</si>
  <si>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</si>
  <si>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</si>
  <si>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</si>
  <si>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</si>
  <si>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</si>
  <si>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</si>
  <si>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</si>
  <si>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</si>
  <si>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</si>
  <si>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</si>
  <si>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</si>
  <si>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</si>
  <si>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</si>
  <si>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</si>
  <si>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</si>
  <si>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</si>
  <si>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</si>
  <si>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</si>
  <si>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</si>
  <si>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</si>
  <si>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</si>
  <si>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</si>
  <si>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</si>
  <si>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</si>
  <si>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</si>
  <si>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</si>
  <si>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</si>
  <si>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</si>
  <si>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</si>
  <si>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</si>
  <si>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</si>
  <si>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</si>
  <si>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</si>
  <si>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</si>
  <si>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</si>
  <si>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</si>
  <si>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</si>
  <si>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</si>
  <si>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</si>
  <si>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</si>
  <si>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</si>
  <si>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</si>
  <si>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</si>
  <si>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</si>
  <si>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</si>
  <si>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</si>
  <si>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</si>
  <si>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</si>
  <si>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</si>
  <si>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</si>
  <si>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</si>
  <si>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</si>
  <si>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</si>
  <si>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</si>
  <si>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</si>
  <si>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</si>
  <si>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</si>
  <si>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</si>
  <si>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</si>
  <si>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</si>
  <si>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</si>
  <si>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</si>
  <si>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</si>
  <si>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</si>
  <si>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</si>
  <si>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</si>
  <si>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</si>
  <si>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</si>
  <si>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</si>
  <si>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</si>
  <si>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</si>
  <si>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</si>
  <si>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</si>
  <si>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</si>
  <si>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</si>
  <si>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</si>
  <si>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</si>
  <si>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</si>
  <si>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</si>
  <si>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</si>
  <si>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</si>
  <si>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</si>
  <si>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</si>
  <si>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</si>
  <si>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</si>
  <si>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</si>
  <si>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</si>
  <si>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</si>
  <si>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</si>
  <si>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</si>
  <si>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</si>
  <si>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</si>
  <si>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</si>
  <si>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</si>
  <si>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</si>
  <si>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</si>
  <si>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</si>
  <si>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</si>
  <si>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</si>
  <si>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</si>
  <si>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</si>
  <si>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</si>
  <si>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</si>
  <si>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</si>
  <si>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</si>
  <si>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</si>
  <si>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</si>
  <si>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</si>
  <si>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</si>
  <si>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</si>
  <si>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</si>
  <si>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</si>
  <si>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</si>
  <si>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</si>
  <si>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</si>
  <si>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</si>
  <si>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</si>
  <si>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</si>
  <si>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</si>
  <si>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</si>
  <si>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</si>
  <si>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</si>
  <si>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</si>
  <si>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</si>
  <si>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</si>
  <si>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</si>
  <si>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</si>
  <si>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</si>
  <si>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</si>
  <si>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</si>
  <si>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</si>
  <si>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</si>
  <si>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</si>
  <si>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</si>
  <si>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</si>
  <si>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</si>
  <si>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</si>
  <si>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</si>
  <si>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</si>
  <si>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</si>
  <si>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</si>
  <si>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</si>
  <si>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</si>
  <si>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</si>
  <si>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</si>
  <si>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</si>
  <si>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</si>
  <si>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</si>
  <si>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</si>
  <si>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</si>
  <si>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</si>
  <si>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</si>
  <si>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</si>
  <si>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</si>
  <si>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</si>
  <si>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</si>
  <si>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</si>
  <si>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</si>
  <si>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</si>
  <si>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</si>
  <si>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</si>
  <si>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</si>
  <si>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</si>
  <si>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</si>
  <si>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</si>
  <si>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</si>
  <si>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</si>
  <si>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</si>
  <si>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</si>
  <si>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</si>
  <si>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</si>
  <si>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</si>
  <si>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</si>
  <si>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</si>
  <si>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</si>
  <si>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</si>
  <si>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</si>
  <si>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</si>
  <si>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</si>
  <si>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</si>
  <si>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</si>
  <si>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</si>
  <si>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</si>
  <si>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</si>
  <si>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</si>
  <si>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</si>
  <si>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</si>
  <si>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</si>
  <si>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</si>
  <si>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</si>
  <si>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</si>
  <si>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</si>
  <si>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</si>
  <si>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</si>
  <si>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</si>
  <si>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</si>
  <si>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</si>
  <si>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</si>
  <si>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</si>
  <si>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</si>
  <si>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</si>
  <si>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</si>
  <si>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</si>
  <si>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</si>
  <si>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</si>
  <si>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</si>
  <si>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</si>
  <si>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</si>
  <si>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</si>
  <si>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</si>
  <si>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</si>
  <si>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</si>
  <si>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</si>
  <si>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</si>
  <si>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</si>
  <si>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</si>
  <si>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</si>
  <si>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</si>
  <si>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</si>
  <si>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</si>
  <si>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</si>
  <si>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</si>
  <si>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</si>
  <si>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</si>
  <si>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</si>
  <si>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</si>
  <si>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</si>
  <si>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</si>
  <si>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</si>
  <si>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</si>
  <si>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</si>
  <si>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</si>
  <si>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</si>
  <si>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</si>
  <si>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</si>
  <si>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</si>
  <si>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</si>
  <si>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</si>
  <si>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</si>
  <si>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</si>
  <si>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</si>
  <si>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</si>
  <si>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</si>
  <si>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</si>
  <si>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</si>
  <si>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</si>
  <si>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</si>
  <si>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</si>
  <si>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</si>
  <si>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</si>
  <si>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</si>
  <si>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</si>
  <si>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</si>
  <si>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</si>
  <si>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</si>
  <si>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</si>
  <si>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</si>
  <si>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</si>
  <si>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</si>
  <si>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</si>
  <si>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</si>
  <si>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</si>
  <si>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</si>
  <si>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</si>
  <si>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</si>
  <si>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</si>
  <si>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</si>
  <si>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</si>
  <si>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</si>
  <si>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</si>
  <si>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</si>
  <si>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</si>
  <si>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</si>
  <si>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</si>
  <si>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</si>
  <si>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</si>
  <si>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</si>
  <si>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</si>
  <si>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</si>
  <si>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</si>
  <si>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</si>
  <si>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</si>
  <si>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</si>
  <si>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</si>
  <si>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</si>
  <si>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</si>
  <si>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</si>
  <si>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</si>
  <si>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</si>
  <si>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</si>
  <si>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</si>
  <si>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</si>
  <si>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</si>
  <si>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</si>
  <si>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</si>
  <si>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</si>
  <si>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</si>
  <si>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</si>
  <si>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</si>
  <si>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</si>
  <si>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</si>
  <si>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</si>
  <si>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</si>
  <si>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</si>
  <si>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</si>
  <si>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</si>
  <si>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</si>
  <si>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</si>
  <si>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</si>
  <si>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</si>
  <si>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</si>
  <si>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</si>
  <si>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</si>
  <si>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</si>
  <si>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</si>
  <si>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</si>
  <si>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</si>
  <si>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</si>
  <si>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</si>
  <si>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</si>
  <si>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</si>
  <si>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</si>
  <si>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</si>
  <si>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</si>
  <si>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</si>
  <si>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</si>
  <si>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</si>
  <si>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</si>
  <si>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</si>
  <si>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</si>
  <si>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</si>
  <si>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</si>
  <si>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</si>
  <si>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</si>
  <si>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</si>
  <si>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</si>
  <si>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</si>
  <si>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</si>
  <si>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</si>
  <si>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</si>
  <si>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</si>
  <si>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</si>
  <si>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</si>
  <si>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</si>
  <si>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</si>
  <si>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</si>
  <si>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</si>
  <si>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</si>
  <si>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</si>
  <si>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</si>
  <si>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</si>
  <si>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</si>
  <si>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</si>
  <si>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</si>
  <si>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</si>
  <si>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</si>
  <si>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</si>
  <si>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</si>
  <si>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</si>
  <si>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</si>
  <si>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</si>
  <si>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</si>
  <si>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</si>
  <si>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</si>
  <si>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</si>
  <si>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</si>
  <si>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</si>
  <si>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</si>
  <si>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</si>
  <si>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</si>
  <si>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</si>
  <si>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</si>
  <si>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</si>
  <si>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</si>
  <si>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</si>
  <si>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</si>
  <si>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</si>
  <si>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</si>
  <si>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</si>
  <si>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</si>
  <si>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</si>
  <si>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</si>
  <si>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</si>
  <si>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</si>
  <si>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</si>
  <si>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</si>
  <si>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</si>
  <si>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</si>
  <si>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</si>
  <si>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</si>
  <si>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</si>
  <si>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</si>
  <si>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</si>
  <si>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</si>
  <si>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</si>
  <si>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</si>
  <si>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</si>
  <si>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</si>
  <si>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</si>
  <si>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</si>
  <si>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</si>
  <si>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</si>
  <si>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</si>
  <si>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</si>
  <si>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</si>
  <si>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</si>
  <si>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</si>
  <si>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</si>
  <si>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</si>
  <si>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</si>
  <si>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</si>
  <si>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</si>
  <si>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</si>
  <si>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</si>
  <si>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</si>
  <si>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</si>
  <si>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</si>
  <si>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</si>
  <si>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</si>
  <si>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</si>
  <si>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</si>
  <si>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</si>
  <si>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</si>
  <si>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</si>
  <si>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</si>
  <si>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</si>
  <si>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</si>
  <si>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</si>
  <si>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</si>
  <si>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</si>
  <si>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</si>
  <si>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</si>
  <si>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</si>
  <si>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</si>
  <si>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</si>
  <si>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</si>
  <si>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</si>
  <si>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</si>
  <si>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</si>
  <si>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</si>
  <si>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</si>
  <si>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</si>
  <si>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</si>
  <si>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</si>
  <si>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</si>
  <si>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</si>
  <si>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</si>
  <si>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</si>
  <si>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</si>
  <si>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</si>
  <si>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</si>
  <si>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</si>
  <si>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</si>
  <si>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</si>
  <si>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</si>
  <si>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</si>
  <si>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</si>
  <si>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</si>
  <si>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</si>
  <si>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</si>
  <si>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</si>
  <si>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</si>
  <si>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</si>
  <si>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</si>
  <si>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</si>
  <si>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</si>
  <si>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</si>
  <si>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</si>
  <si>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</si>
  <si>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</si>
  <si>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</si>
  <si>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</si>
  <si>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</si>
  <si>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</si>
  <si>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</si>
  <si>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</si>
  <si>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</si>
  <si>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</si>
  <si>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</si>
  <si>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</si>
  <si>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</si>
  <si>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</si>
  <si>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</si>
  <si>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</si>
  <si>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</si>
  <si>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</si>
  <si>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</si>
  <si>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</si>
  <si>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</si>
  <si>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</si>
  <si>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</si>
  <si>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</si>
  <si>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</si>
  <si>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</si>
  <si>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</si>
  <si>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</si>
  <si>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</si>
  <si>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</si>
  <si>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</si>
  <si>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</si>
  <si>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</si>
  <si>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</si>
  <si>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</si>
  <si>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</si>
  <si>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</si>
  <si>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</si>
  <si>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</si>
  <si>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</si>
  <si>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</si>
  <si>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</si>
  <si>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</si>
  <si>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</si>
  <si>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</si>
  <si>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</si>
  <si>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</si>
  <si>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</si>
  <si>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</si>
  <si>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</si>
  <si>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</si>
  <si>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</si>
  <si>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</si>
  <si>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</si>
  <si>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</si>
  <si>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</si>
  <si>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</si>
  <si>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</si>
  <si>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</si>
  <si>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</si>
  <si>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</si>
  <si>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</si>
  <si>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</si>
  <si>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</si>
  <si>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</si>
  <si>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</si>
  <si>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</si>
  <si>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</si>
  <si>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</si>
  <si>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</si>
  <si>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</si>
  <si>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</si>
  <si>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</si>
  <si>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</si>
  <si>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</si>
  <si>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</si>
  <si>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</si>
  <si>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</si>
  <si>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</si>
  <si>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</si>
  <si>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</si>
  <si>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</si>
  <si>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</si>
  <si>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</si>
  <si>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</si>
  <si>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</si>
  <si>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</si>
  <si>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</si>
  <si>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</si>
  <si>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</si>
  <si>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</si>
  <si>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</si>
  <si>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</si>
  <si>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</si>
  <si>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</si>
  <si>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</si>
  <si>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</si>
  <si>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</si>
  <si>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</si>
  <si>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</si>
  <si>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</si>
  <si>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</si>
  <si>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</si>
  <si>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</si>
  <si>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</si>
  <si>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</si>
  <si>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</si>
  <si>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</si>
  <si>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</si>
  <si>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</si>
  <si>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</si>
  <si>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</si>
  <si>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</si>
  <si>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</si>
  <si>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</si>
  <si>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</si>
  <si>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</si>
  <si>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</si>
  <si>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</si>
  <si>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</si>
  <si>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</si>
  <si>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</si>
  <si>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</si>
  <si>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</si>
  <si>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</si>
  <si>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</si>
  <si>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</si>
  <si>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</si>
  <si>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</si>
  <si>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</si>
  <si>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</si>
  <si>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</si>
  <si>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</si>
  <si>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</si>
  <si>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</si>
  <si>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</si>
  <si>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</si>
  <si>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</si>
  <si>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</si>
  <si>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</si>
  <si>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</si>
  <si>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</si>
  <si>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</si>
  <si>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</si>
  <si>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</si>
  <si>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</si>
  <si>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</si>
  <si>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</si>
  <si>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</si>
  <si>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</si>
  <si>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</si>
  <si>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</si>
  <si>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</si>
  <si>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</si>
  <si>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</si>
  <si>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</si>
  <si>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</si>
  <si>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</si>
  <si>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</si>
  <si>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</si>
  <si>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</si>
  <si>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</si>
  <si>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</si>
  <si>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</si>
  <si>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</si>
  <si>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</si>
  <si>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</si>
  <si>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</si>
  <si>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</si>
  <si>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</si>
  <si>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</si>
  <si>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</si>
  <si>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</si>
  <si>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</si>
  <si>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</si>
  <si>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</si>
  <si>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</si>
  <si>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</si>
  <si>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</si>
  <si>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</si>
  <si>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</si>
  <si>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</si>
  <si>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</si>
  <si>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</si>
  <si>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</si>
  <si>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</si>
  <si>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</si>
  <si>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</si>
  <si>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</si>
  <si>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</si>
  <si>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</si>
  <si>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</si>
  <si>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</si>
  <si>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</si>
  <si>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</si>
  <si>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</si>
  <si>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</si>
  <si>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</si>
  <si>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</si>
  <si>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</si>
  <si>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</si>
  <si>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</si>
  <si>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</si>
  <si>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</si>
  <si>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</si>
  <si>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</si>
  <si>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</si>
  <si>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</si>
  <si>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</si>
  <si>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</si>
  <si>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</si>
  <si>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</si>
  <si>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</si>
  <si>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</si>
  <si>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</si>
  <si>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</si>
  <si>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</si>
  <si>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</si>
  <si>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</si>
  <si>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</si>
  <si>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</si>
  <si>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</si>
  <si>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</si>
  <si>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</si>
  <si>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</si>
  <si>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</si>
  <si>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</si>
  <si>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</si>
  <si>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</si>
  <si>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</si>
  <si>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</si>
  <si>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</si>
  <si>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</si>
  <si>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</si>
  <si>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</si>
  <si>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</si>
  <si>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</si>
  <si>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</si>
  <si>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</si>
  <si>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</si>
  <si>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</si>
  <si>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</si>
  <si>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</si>
  <si>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</si>
  <si>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</si>
  <si>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</si>
  <si>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</si>
  <si>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</si>
  <si>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</si>
  <si>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</si>
  <si>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</si>
  <si>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</si>
  <si>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</si>
  <si>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</si>
  <si>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</si>
  <si>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</si>
  <si>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</si>
  <si>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</si>
  <si>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</si>
  <si>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</si>
  <si>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</si>
  <si>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</si>
  <si>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</si>
  <si>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</si>
  <si>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</si>
  <si>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</si>
  <si>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</si>
  <si>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</si>
  <si>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</si>
  <si>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</si>
  <si>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</si>
  <si>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</si>
  <si>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</si>
  <si>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</si>
  <si>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</si>
  <si>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</si>
  <si>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</si>
  <si>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</si>
  <si>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</si>
  <si>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</si>
  <si>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</si>
  <si>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</si>
  <si>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</si>
  <si>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</si>
  <si>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</si>
  <si>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</si>
  <si>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</si>
  <si>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</si>
  <si>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</si>
  <si>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</si>
  <si>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</si>
  <si>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</si>
  <si>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</si>
  <si>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</si>
  <si>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</si>
  <si>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</si>
  <si>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</si>
  <si>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</si>
  <si>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</si>
  <si>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</si>
  <si>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</si>
  <si>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</si>
  <si>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</si>
  <si>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</si>
  <si>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</si>
  <si>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</si>
  <si>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</si>
  <si>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</si>
  <si>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</si>
  <si>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</si>
  <si>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</si>
  <si>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</si>
  <si>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</si>
  <si>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</si>
  <si>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</si>
  <si>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</si>
  <si>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</si>
  <si>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</si>
  <si>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</si>
  <si>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</si>
  <si>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</si>
  <si>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</si>
  <si>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</si>
  <si>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</si>
  <si>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</si>
  <si>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</si>
  <si>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</si>
  <si>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</si>
  <si>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</si>
  <si>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</si>
  <si>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</si>
  <si>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</si>
  <si>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</si>
  <si>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</si>
  <si>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</si>
  <si>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</si>
  <si>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</si>
  <si>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</si>
  <si>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</si>
  <si>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</si>
  <si>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</si>
  <si>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</si>
  <si>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</si>
  <si>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</si>
  <si>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</si>
  <si>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</si>
  <si>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</si>
  <si>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</si>
  <si>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</si>
  <si>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</si>
  <si>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</si>
  <si>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</si>
  <si>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</si>
  <si>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</si>
  <si>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</si>
  <si>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</si>
  <si>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</si>
  <si>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</si>
  <si>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</si>
  <si>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</si>
  <si>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</si>
  <si>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</si>
  <si>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</si>
  <si>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</si>
  <si>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</si>
  <si>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</si>
  <si>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</si>
  <si>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</si>
  <si>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</si>
  <si>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</si>
  <si>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</si>
  <si>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</si>
  <si>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</si>
  <si>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</si>
  <si>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</si>
  <si>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</si>
  <si>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</si>
  <si>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</si>
  <si>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</si>
  <si>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</si>
  <si>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</si>
  <si>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</si>
  <si>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</si>
  <si>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</si>
  <si>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</si>
  <si>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</si>
  <si>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</si>
  <si>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</si>
  <si>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</si>
  <si>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</si>
  <si>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</si>
  <si>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</si>
  <si>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</si>
  <si>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</si>
  <si>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</si>
  <si>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</si>
  <si>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</si>
  <si>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</si>
  <si>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</si>
  <si>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</si>
  <si>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</si>
  <si>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</si>
  <si>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</si>
  <si>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</si>
  <si>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</si>
  <si>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</si>
  <si>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</si>
  <si>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</si>
  <si>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</si>
  <si>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</si>
  <si>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</si>
  <si>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</si>
  <si>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</si>
  <si>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</si>
  <si>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</si>
  <si>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</si>
  <si>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</si>
  <si>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</si>
  <si>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</si>
  <si>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</si>
  <si>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</si>
  <si>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</si>
  <si>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</si>
  <si>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</si>
  <si>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</si>
  <si>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</si>
  <si>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</si>
  <si>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</si>
  <si>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</si>
  <si>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</si>
  <si>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</si>
  <si>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</si>
  <si>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</si>
  <si>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</si>
  <si>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</si>
  <si>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</si>
  <si>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</si>
  <si>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</si>
  <si>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</si>
  <si>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</si>
  <si>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</si>
  <si>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</si>
  <si>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</si>
  <si>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</si>
  <si>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</si>
  <si>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</si>
  <si>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</si>
  <si>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</si>
  <si>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</si>
  <si>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</si>
  <si>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</si>
  <si>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</si>
  <si>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</si>
  <si>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</si>
  <si>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</si>
  <si>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</si>
  <si>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</si>
  <si>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</si>
  <si>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</si>
  <si>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</si>
  <si>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</si>
  <si>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</si>
  <si>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</si>
  <si>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</si>
  <si>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</si>
  <si>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</si>
  <si>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</si>
  <si>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</si>
  <si>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</si>
  <si>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</si>
  <si>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</si>
  <si>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</si>
  <si>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</si>
  <si>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</si>
  <si>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</si>
  <si>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</si>
  <si>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</si>
  <si>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</si>
  <si>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</si>
  <si>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</si>
  <si>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</si>
  <si>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</si>
  <si>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</si>
  <si>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</si>
  <si>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</si>
  <si>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</si>
  <si>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</si>
  <si>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</si>
  <si>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</si>
  <si>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</si>
  <si>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</si>
  <si>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</si>
  <si>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</si>
  <si>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</si>
  <si>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</si>
  <si>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</si>
  <si>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</si>
  <si>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</si>
  <si>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</si>
  <si>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</si>
  <si>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</si>
  <si>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</si>
  <si>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</si>
  <si>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</si>
  <si>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</si>
  <si>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</si>
  <si>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</si>
  <si>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</si>
  <si>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</si>
  <si>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</si>
  <si>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</si>
  <si>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</si>
  <si>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</si>
  <si>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</si>
  <si>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</si>
  <si>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</si>
  <si>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</si>
  <si>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</si>
  <si>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</si>
  <si>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</si>
  <si>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</si>
  <si>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</si>
  <si>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</si>
  <si>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</si>
  <si>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</si>
  <si>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</si>
  <si>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</si>
  <si>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</si>
  <si>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</si>
  <si>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</si>
  <si>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</si>
  <si>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</si>
  <si>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</si>
  <si>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</si>
  <si>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</si>
  <si>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</si>
  <si>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</si>
  <si>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</si>
  <si>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</si>
  <si>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</si>
  <si>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</si>
  <si>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</si>
  <si>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</si>
  <si>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</si>
  <si>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</si>
  <si>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</si>
  <si>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</si>
  <si>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</si>
  <si>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</si>
  <si>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</si>
  <si>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</si>
  <si>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</si>
  <si>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</si>
  <si>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</si>
  <si>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</si>
  <si>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</si>
  <si>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</si>
  <si>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</si>
  <si>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</si>
  <si>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</si>
  <si>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</si>
  <si>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</si>
  <si>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</si>
  <si>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</si>
  <si>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</si>
  <si>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</si>
  <si>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</si>
  <si>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</si>
  <si>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</si>
  <si>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</si>
  <si>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</si>
  <si>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</si>
  <si>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</si>
  <si>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</si>
  <si>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</si>
  <si>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</si>
  <si>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</si>
  <si>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</si>
  <si>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</si>
  <si>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</si>
  <si>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</si>
  <si>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</si>
  <si>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</si>
  <si>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</si>
  <si>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</si>
  <si>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</si>
  <si>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</si>
  <si>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</si>
  <si>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</si>
  <si>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</si>
  <si>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</si>
  <si>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</si>
  <si>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</si>
  <si>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</si>
  <si>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</si>
  <si>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</si>
  <si>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</si>
  <si>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</si>
  <si>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</si>
  <si>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</si>
  <si>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</si>
  <si>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</si>
  <si>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</si>
  <si>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</si>
  <si>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</si>
  <si>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</si>
  <si>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</si>
  <si>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</si>
  <si>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</si>
  <si>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</si>
  <si>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</si>
  <si>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</si>
  <si>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</si>
  <si>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</si>
  <si>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</si>
  <si>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</si>
  <si>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</si>
  <si>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</si>
  <si>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</si>
  <si>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</si>
  <si>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</si>
  <si>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</si>
  <si>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</si>
  <si>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</si>
  <si>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</si>
  <si>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</si>
  <si>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</si>
  <si>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</si>
  <si>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</si>
  <si>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</si>
  <si>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</si>
  <si>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</si>
  <si>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</si>
  <si>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</si>
  <si>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</si>
  <si>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</si>
  <si>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</si>
  <si>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</si>
  <si>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</si>
  <si>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</si>
  <si>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</si>
  <si>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</si>
  <si>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</si>
  <si>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</si>
  <si>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</si>
  <si>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</si>
  <si>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</si>
  <si>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</si>
  <si>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</si>
  <si>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</si>
  <si>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</si>
  <si>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</si>
  <si>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</si>
  <si>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</si>
  <si>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</si>
  <si>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</si>
  <si>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</si>
  <si>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</si>
  <si>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</si>
  <si>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</si>
  <si>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</si>
  <si>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</si>
  <si>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</si>
  <si>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</si>
  <si>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</si>
  <si>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</si>
  <si>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</si>
  <si>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</si>
  <si>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</si>
  <si>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</si>
  <si>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</si>
  <si>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</si>
  <si>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</si>
  <si>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</si>
  <si>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</si>
  <si>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</si>
  <si>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</si>
  <si>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</si>
  <si>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</si>
  <si>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</si>
  <si>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</si>
  <si>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</si>
  <si>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</si>
  <si>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</si>
  <si>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</si>
  <si>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</si>
  <si>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</si>
  <si>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</si>
  <si>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</si>
  <si>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</si>
  <si>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</si>
  <si>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</si>
  <si>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</si>
  <si>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</si>
  <si>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</si>
  <si>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</si>
  <si>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</si>
  <si>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</si>
  <si>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</si>
  <si>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</si>
  <si>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</si>
  <si>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</si>
  <si>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</si>
  <si>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</si>
  <si>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</si>
  <si>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</si>
  <si>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</si>
  <si>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</si>
  <si>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</si>
  <si>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</si>
  <si>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</si>
  <si>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</si>
  <si>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</si>
  <si>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</si>
  <si>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</si>
  <si>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</si>
  <si>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</si>
  <si>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</si>
  <si>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</si>
  <si>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</si>
  <si>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</si>
  <si>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</si>
  <si>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</si>
  <si>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</si>
  <si>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</si>
  <si>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</si>
  <si>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</si>
  <si>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</si>
  <si>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</si>
  <si>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</si>
  <si>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</si>
  <si>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</si>
  <si>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</si>
  <si>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</si>
  <si>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</si>
  <si>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</si>
  <si>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</si>
  <si>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</si>
  <si>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</si>
  <si>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</si>
  <si>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</si>
  <si>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</si>
  <si>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</si>
  <si>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</si>
  <si>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</si>
  <si>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</si>
  <si>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</si>
  <si>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</si>
  <si>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</si>
  <si>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</si>
  <si>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</si>
  <si>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</si>
  <si>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</si>
  <si>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</si>
  <si>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</si>
  <si>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</si>
  <si>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</si>
  <si>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</si>
  <si>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</si>
  <si>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</si>
  <si>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</si>
  <si>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</si>
  <si>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</si>
  <si>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</si>
  <si>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</si>
  <si>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</si>
  <si>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</si>
  <si>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</si>
  <si>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</si>
  <si>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</si>
  <si>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</si>
  <si>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</si>
  <si>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</si>
  <si>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</si>
  <si>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</si>
  <si>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</si>
  <si>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</si>
  <si>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</si>
  <si>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</si>
  <si>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</si>
  <si>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</si>
  <si>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</si>
  <si>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</si>
  <si>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</si>
  <si>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</si>
  <si>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</si>
  <si>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</si>
  <si>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</si>
  <si>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</si>
  <si>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</si>
  <si>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</si>
  <si>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</si>
  <si>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</si>
  <si>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</si>
  <si>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</si>
  <si>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</si>
  <si>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</si>
  <si>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</si>
  <si>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</si>
  <si>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</si>
  <si>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</si>
  <si>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</si>
  <si>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</si>
  <si>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</si>
  <si>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</si>
  <si>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</si>
  <si>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</si>
  <si>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</si>
  <si>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</si>
  <si>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</si>
  <si>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</si>
  <si>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</si>
  <si>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</si>
  <si>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</si>
  <si>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</si>
  <si>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</si>
  <si>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</si>
  <si>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</si>
  <si>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</si>
  <si>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</si>
  <si>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</si>
  <si>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</si>
  <si>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</si>
  <si>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</si>
  <si>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</si>
  <si>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</si>
  <si>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</si>
  <si>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</si>
  <si>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</si>
  <si>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</si>
  <si>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</si>
  <si>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</si>
  <si>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</si>
  <si>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</si>
  <si>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</si>
  <si>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</si>
  <si>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</si>
  <si>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</si>
  <si>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</si>
  <si>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</si>
  <si>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</si>
  <si>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</si>
  <si>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</si>
  <si>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</si>
  <si>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</si>
  <si>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</si>
  <si>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</si>
  <si>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</si>
  <si>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</si>
  <si>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</si>
  <si>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</si>
  <si>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</si>
  <si>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</si>
  <si>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</si>
  <si>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</si>
  <si>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</si>
  <si>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</si>
  <si>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</si>
  <si>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</si>
  <si>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</si>
  <si>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</si>
  <si>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</si>
  <si>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</si>
  <si>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</si>
  <si>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</si>
  <si>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</si>
  <si>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</si>
  <si>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</si>
  <si>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</si>
  <si>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</si>
  <si>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</si>
  <si>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</si>
  <si>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</si>
  <si>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</si>
  <si>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</si>
  <si>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</si>
  <si>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</si>
  <si>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</si>
  <si>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</si>
  <si>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</si>
  <si>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</si>
  <si>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</si>
  <si>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</si>
  <si>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</si>
  <si>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</si>
  <si>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</si>
  <si>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</si>
  <si>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</si>
  <si>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</si>
  <si>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</si>
  <si>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</si>
  <si>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</si>
  <si>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</si>
  <si>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</si>
  <si>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</si>
  <si>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</si>
  <si>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</si>
  <si>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</si>
  <si>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</si>
  <si>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</si>
  <si>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</si>
  <si>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</si>
  <si>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</si>
  <si>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</si>
  <si>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</si>
  <si>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</si>
  <si>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</si>
  <si>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</si>
  <si>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</si>
  <si>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</si>
  <si>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</si>
  <si>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</si>
  <si>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</si>
  <si>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</si>
  <si>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</si>
  <si>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</si>
  <si>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</si>
  <si>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</si>
  <si>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</si>
  <si>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</si>
  <si>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</si>
  <si>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</si>
  <si>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</si>
  <si>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</si>
  <si>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</si>
  <si>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</si>
  <si>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</si>
  <si>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</si>
  <si>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</si>
  <si>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</si>
  <si>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</si>
  <si>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</si>
  <si>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</si>
  <si>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</si>
  <si>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</si>
  <si>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</si>
  <si>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</si>
  <si>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</si>
  <si>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</si>
  <si>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</si>
  <si>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</si>
  <si>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</si>
  <si>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</si>
  <si>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</si>
  <si>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</si>
  <si>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</si>
  <si>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</si>
  <si>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</si>
  <si>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</si>
  <si>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</si>
  <si>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</si>
  <si>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</si>
  <si>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</si>
  <si>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</si>
  <si>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</si>
  <si>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</si>
  <si>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</si>
  <si>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</si>
  <si>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</si>
  <si>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</si>
  <si>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</si>
  <si>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</si>
  <si>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</si>
  <si>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</si>
  <si>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</si>
  <si>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</si>
  <si>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</si>
  <si>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</si>
  <si>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</si>
  <si>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</si>
  <si>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</si>
  <si>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</si>
  <si>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</si>
  <si>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</si>
  <si>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</si>
  <si>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</si>
  <si>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</si>
  <si>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</si>
  <si>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</si>
  <si>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</si>
  <si>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</si>
  <si>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</si>
  <si>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</si>
  <si>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</si>
  <si>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</si>
  <si>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</si>
  <si>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</si>
  <si>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</si>
  <si>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</si>
  <si>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</si>
  <si>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</si>
  <si>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</si>
  <si>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</si>
  <si>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</si>
  <si>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</si>
  <si>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</si>
  <si>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</si>
  <si>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</si>
  <si>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</si>
  <si>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</si>
  <si>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</si>
  <si>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</si>
  <si>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</si>
  <si>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</si>
  <si>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</si>
  <si>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</si>
  <si>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</si>
  <si>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</si>
  <si>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</si>
  <si>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</si>
  <si>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</si>
  <si>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</si>
  <si>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</si>
  <si>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</si>
  <si>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</si>
  <si>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</si>
  <si>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</si>
  <si>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</si>
  <si>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</si>
  <si>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</si>
  <si>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</si>
  <si>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</si>
  <si>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</si>
  <si>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</si>
  <si>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</si>
  <si>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</si>
  <si>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</si>
  <si>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</si>
  <si>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</si>
  <si>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</si>
  <si>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</si>
  <si>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</si>
  <si>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</si>
  <si>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</si>
  <si>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</si>
  <si>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</si>
  <si>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</si>
  <si>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</si>
  <si>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</si>
  <si>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</si>
  <si>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</si>
  <si>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</si>
  <si>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</si>
  <si>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</si>
  <si>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</si>
  <si>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</si>
  <si>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</si>
  <si>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</si>
  <si>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</si>
  <si>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</si>
  <si>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</si>
  <si>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</si>
  <si>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</si>
  <si>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</si>
  <si>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</si>
  <si>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</si>
  <si>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</si>
  <si>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</si>
  <si>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</si>
  <si>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</si>
  <si>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</si>
  <si>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</si>
  <si>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</si>
  <si>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</si>
  <si>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</si>
  <si>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</si>
  <si>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</si>
  <si>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</si>
  <si>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</si>
  <si>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</si>
  <si>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</si>
  <si>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</si>
  <si>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</si>
  <si>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</si>
  <si>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</si>
  <si>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</si>
  <si>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</si>
  <si>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</si>
  <si>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</si>
  <si>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</si>
  <si>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</si>
  <si>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</si>
  <si>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</si>
  <si>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</si>
  <si>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</si>
  <si>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</si>
  <si>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</si>
  <si>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</si>
  <si>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</si>
  <si>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</si>
  <si>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</si>
  <si>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</si>
  <si>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</si>
  <si>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</si>
  <si>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</si>
  <si>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</si>
  <si>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</si>
  <si>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</si>
  <si>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</si>
  <si>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</si>
  <si>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</si>
  <si>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</si>
  <si>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</si>
  <si>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</si>
  <si>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</si>
  <si>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</si>
  <si>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</si>
  <si>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</si>
  <si>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</si>
  <si>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</si>
  <si>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</si>
  <si>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</si>
  <si>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</si>
  <si>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</si>
  <si>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</si>
  <si>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</si>
  <si>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</si>
  <si>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</si>
  <si>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</si>
  <si>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</si>
  <si>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</si>
  <si>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</si>
  <si>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</si>
  <si>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</si>
  <si>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</si>
  <si>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</si>
  <si>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</si>
  <si>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</si>
  <si>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</si>
  <si>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</si>
  <si>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</si>
  <si>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</si>
  <si>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</si>
  <si>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</si>
  <si>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</si>
  <si>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</si>
  <si>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</si>
  <si>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</si>
  <si>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</si>
  <si>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</si>
  <si>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</si>
  <si>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</si>
  <si>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</si>
  <si>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</si>
  <si>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</si>
  <si>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</si>
  <si>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</si>
  <si>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</si>
  <si>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</si>
  <si>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</si>
  <si>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</si>
  <si>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</si>
  <si>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</si>
  <si>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</si>
  <si>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</si>
  <si>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</si>
  <si>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</si>
  <si>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</si>
  <si>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</si>
  <si>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</si>
  <si>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</si>
  <si>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</si>
  <si>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</si>
  <si>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</si>
  <si>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</si>
  <si>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</si>
  <si>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</si>
  <si>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</si>
  <si>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</si>
  <si>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</si>
  <si>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</si>
  <si>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</si>
  <si>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</si>
  <si>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</si>
  <si>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</si>
  <si>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</si>
  <si>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</si>
  <si>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</si>
  <si>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</si>
  <si>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</si>
  <si>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</si>
  <si>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</si>
  <si>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</si>
  <si>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</si>
  <si>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</si>
  <si>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</si>
  <si>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</si>
  <si>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</si>
  <si>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</si>
  <si>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</si>
  <si>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</si>
  <si>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</si>
  <si>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</si>
  <si>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</si>
  <si>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</si>
  <si>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</si>
  <si>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</si>
  <si>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</si>
  <si>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</si>
  <si>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</si>
  <si>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</si>
  <si>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</si>
  <si>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</si>
  <si>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</si>
  <si>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</si>
  <si>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</si>
  <si>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</si>
  <si>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</si>
  <si>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</si>
  <si>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</si>
  <si>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</si>
  <si>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</si>
  <si>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</si>
  <si>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</si>
  <si>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</si>
  <si>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</si>
  <si>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</si>
  <si>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</si>
  <si>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</si>
  <si>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</si>
  <si>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</si>
  <si>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</si>
  <si>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</si>
  <si>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</si>
  <si>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</si>
  <si>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</si>
  <si>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</si>
  <si>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</si>
  <si>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</si>
  <si>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</si>
  <si>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</si>
  <si>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</si>
  <si>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</si>
  <si>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</si>
  <si>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</si>
  <si>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</si>
  <si>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</si>
  <si>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</si>
  <si>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</si>
  <si>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</si>
  <si>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</si>
  <si>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</si>
  <si>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</si>
  <si>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</si>
  <si>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</si>
  <si>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</si>
  <si>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</si>
  <si>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</si>
  <si>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</si>
  <si>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</si>
  <si>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</si>
  <si>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</si>
  <si>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</si>
  <si>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</si>
  <si>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</si>
  <si>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</si>
  <si>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</si>
  <si>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</si>
  <si>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</si>
  <si>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</si>
  <si>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</si>
  <si>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</si>
  <si>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</si>
  <si>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</si>
  <si>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</si>
  <si>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</si>
  <si>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</si>
  <si>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</si>
  <si>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</si>
  <si>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</si>
  <si>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</si>
  <si>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</si>
  <si>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</si>
  <si>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</si>
  <si>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</si>
  <si>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</si>
  <si>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</si>
  <si>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</si>
  <si>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</si>
  <si>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</si>
  <si>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</si>
  <si>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</si>
  <si>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</si>
  <si>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</si>
  <si>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</si>
  <si>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</si>
  <si>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</si>
  <si>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</si>
  <si>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</si>
  <si>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</si>
  <si>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</si>
  <si>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</si>
  <si>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</si>
  <si>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</si>
  <si>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</si>
  <si>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</si>
  <si>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</si>
  <si>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</si>
  <si>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</si>
  <si>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</si>
  <si>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</si>
  <si>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</si>
  <si>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</si>
  <si>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</si>
  <si>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</si>
  <si>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</si>
  <si>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</si>
  <si>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</si>
  <si>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</si>
  <si>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</si>
  <si>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</si>
  <si>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</si>
  <si>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</si>
  <si>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</si>
  <si>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</si>
  <si>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</si>
  <si>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</si>
  <si>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</si>
  <si>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</si>
  <si>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</si>
  <si>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</si>
  <si>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</si>
  <si>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</si>
  <si>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</si>
  <si>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</si>
  <si>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</si>
  <si>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</si>
  <si>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</si>
  <si>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</si>
  <si>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</si>
  <si>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</si>
  <si>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</si>
  <si>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</si>
  <si>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</si>
  <si>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</si>
  <si>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</si>
  <si>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</si>
  <si>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</si>
  <si>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</si>
  <si>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</si>
  <si>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</si>
  <si>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</si>
  <si>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</si>
  <si>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</si>
  <si>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</si>
  <si>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</si>
  <si>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</si>
  <si>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</si>
  <si>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</si>
  <si>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</si>
  <si>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</si>
  <si>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</si>
  <si>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</si>
  <si>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</si>
  <si>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</si>
  <si>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</si>
  <si>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</si>
  <si>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</si>
  <si>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</si>
  <si>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</si>
  <si>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</si>
  <si>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</si>
  <si>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</si>
  <si>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</si>
  <si>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</si>
  <si>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</si>
  <si>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</si>
  <si>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</si>
  <si>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</si>
  <si>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</si>
  <si>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</si>
  <si>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</si>
  <si>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</si>
  <si>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</si>
  <si>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</si>
  <si>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</si>
  <si>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</si>
  <si>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</si>
  <si>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</si>
  <si>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</si>
  <si>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</si>
  <si>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</si>
  <si>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</si>
  <si>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</si>
  <si>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</si>
  <si>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</si>
  <si>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</si>
  <si>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</si>
  <si>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</si>
  <si>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</si>
  <si>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</si>
  <si>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</si>
  <si>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</si>
  <si>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</si>
  <si>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</si>
  <si>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</si>
  <si>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</si>
  <si>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</si>
  <si>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</si>
  <si>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</si>
  <si>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</si>
  <si>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</si>
  <si>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</si>
  <si>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</si>
  <si>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</si>
  <si>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</si>
  <si>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</si>
  <si>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</si>
  <si>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</si>
  <si>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</si>
  <si>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</si>
  <si>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</si>
  <si>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</si>
  <si>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</si>
  <si>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</si>
  <si>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</si>
  <si>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</si>
  <si>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</si>
  <si>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</si>
  <si>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</si>
  <si>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</si>
  <si>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</si>
  <si>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</si>
  <si>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</si>
  <si>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</si>
  <si>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</si>
  <si>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</si>
  <si>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</si>
  <si>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</si>
  <si>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</si>
  <si>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</si>
  <si>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</si>
  <si>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</si>
  <si>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</si>
  <si>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</si>
  <si>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</si>
  <si>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</si>
  <si>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</si>
  <si>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</si>
  <si>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</si>
  <si>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</si>
  <si>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</si>
  <si>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</si>
  <si>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</si>
  <si>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</si>
  <si>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</si>
  <si>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</si>
  <si>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</si>
  <si>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</si>
  <si>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</si>
  <si>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</si>
  <si>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</si>
  <si>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</si>
  <si>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</si>
  <si>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</si>
  <si>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</si>
  <si>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</si>
  <si>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</si>
  <si>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</si>
  <si>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</si>
  <si>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</si>
  <si>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</si>
  <si>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</si>
  <si>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</si>
  <si>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</si>
  <si>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</si>
  <si>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</si>
  <si>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</si>
  <si>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</si>
  <si>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</si>
  <si>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</si>
  <si>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</si>
  <si>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</si>
  <si>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</si>
  <si>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</si>
  <si>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</si>
  <si>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</si>
  <si>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</si>
  <si>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</si>
  <si>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</si>
  <si>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</si>
  <si>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</si>
  <si>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</si>
  <si>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</si>
  <si>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</si>
  <si>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</si>
  <si>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</si>
  <si>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</si>
  <si>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</si>
  <si>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</si>
  <si>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</si>
  <si>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</si>
  <si>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</si>
  <si>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</si>
  <si>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</si>
  <si>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</si>
  <si>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</si>
  <si>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</si>
  <si>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</si>
  <si>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</si>
  <si>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</si>
  <si>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</si>
  <si>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</si>
  <si>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</si>
  <si>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</si>
  <si>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</si>
  <si>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</si>
  <si>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</si>
  <si>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</si>
  <si>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</si>
  <si>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</si>
  <si>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</si>
  <si>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</si>
  <si>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</si>
  <si>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</si>
  <si>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</si>
  <si>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</si>
  <si>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</si>
  <si>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</si>
  <si>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</si>
  <si>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</si>
  <si>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</si>
  <si>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</si>
  <si>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</si>
  <si>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</si>
  <si>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</si>
  <si>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</si>
  <si>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</si>
  <si>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</si>
  <si>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</si>
  <si>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</si>
  <si>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</si>
  <si>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</si>
  <si>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</si>
  <si>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</si>
  <si>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</si>
  <si>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</si>
  <si>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</si>
  <si>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</si>
  <si>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</si>
  <si>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</si>
  <si>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</si>
  <si>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</si>
  <si>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</si>
  <si>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</si>
  <si>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</si>
  <si>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</si>
  <si>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</si>
  <si>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</si>
  <si>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</si>
  <si>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</si>
  <si>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</si>
  <si>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</si>
  <si>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</si>
  <si>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</si>
  <si>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</si>
  <si>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</si>
  <si>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</si>
  <si>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</si>
  <si>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</si>
  <si>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</si>
  <si>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</si>
  <si>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</si>
  <si>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</si>
  <si>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</si>
  <si>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</si>
  <si>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</si>
  <si>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</si>
  <si>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</si>
  <si>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</si>
  <si>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</si>
  <si>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</si>
  <si>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</si>
  <si>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</si>
  <si>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</si>
  <si>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</si>
  <si>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</si>
  <si>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</si>
  <si>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</si>
  <si>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</si>
  <si>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</si>
  <si>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</si>
  <si>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</si>
  <si>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</si>
  <si>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</si>
  <si>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</si>
  <si>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</si>
  <si>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</si>
  <si>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</si>
  <si>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</si>
  <si>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</si>
  <si>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</si>
  <si>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</si>
  <si>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</si>
  <si>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</si>
  <si>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</si>
  <si>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</si>
  <si>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</si>
  <si>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</si>
  <si>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</si>
  <si>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</si>
  <si>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</si>
  <si>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</si>
  <si>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</si>
  <si>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</si>
  <si>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</si>
  <si>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</si>
  <si>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</si>
  <si>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</si>
  <si>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</si>
  <si>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</si>
  <si>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</si>
  <si>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</si>
  <si>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</si>
  <si>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</si>
  <si>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</si>
  <si>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</si>
  <si>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</si>
  <si>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</si>
  <si>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</si>
  <si>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</si>
  <si>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</si>
  <si>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</si>
  <si>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</si>
  <si>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</si>
  <si>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</si>
  <si>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</si>
  <si>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</si>
  <si>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</si>
  <si>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</si>
  <si>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</si>
  <si>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</si>
  <si>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</si>
  <si>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</si>
  <si>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</si>
  <si>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</si>
  <si>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</si>
  <si>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</si>
  <si>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</si>
  <si>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</si>
  <si>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</si>
  <si>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</si>
  <si>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</si>
  <si>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</si>
  <si>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</si>
  <si>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</si>
  <si>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</si>
  <si>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</si>
  <si>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</si>
  <si>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</si>
  <si>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</si>
  <si>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</si>
  <si>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</si>
  <si>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</si>
  <si>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</si>
  <si>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</si>
  <si>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</si>
  <si>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</si>
  <si>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</si>
  <si>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</si>
  <si>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</si>
  <si>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</si>
  <si>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</si>
  <si>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</si>
  <si>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</si>
  <si>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</si>
  <si>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</si>
  <si>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</si>
  <si>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</si>
  <si>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</si>
  <si>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</si>
  <si>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</si>
  <si>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</si>
  <si>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</si>
  <si>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</si>
  <si>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</si>
  <si>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</si>
  <si>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</si>
  <si>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</si>
  <si>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</si>
  <si>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</si>
  <si>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</si>
  <si>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</si>
  <si>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</si>
  <si>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</si>
  <si>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</si>
  <si>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</si>
  <si>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</si>
  <si>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</si>
  <si>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</si>
  <si>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</si>
  <si>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</si>
  <si>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</si>
  <si>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</si>
  <si>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</si>
  <si>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</si>
  <si>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</si>
  <si>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</si>
  <si>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</si>
  <si>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</si>
  <si>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</si>
  <si>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</si>
  <si>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</si>
  <si>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</si>
  <si>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</si>
  <si>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</si>
  <si>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</si>
  <si>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</si>
  <si>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</si>
  <si>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</si>
  <si>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</si>
  <si>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</si>
  <si>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</si>
  <si>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</si>
  <si>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</si>
  <si>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</si>
  <si>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</si>
  <si>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</si>
  <si>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</si>
  <si>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</si>
  <si>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</si>
  <si>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</si>
  <si>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</si>
  <si>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</si>
  <si>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</si>
  <si>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</si>
  <si>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</si>
  <si>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</si>
  <si>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</si>
  <si>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</si>
  <si>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</si>
  <si>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</si>
  <si>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</si>
  <si>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</si>
  <si>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</si>
  <si>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</si>
  <si>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</si>
  <si>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</si>
  <si>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</si>
  <si>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</si>
  <si>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</si>
  <si>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</si>
  <si>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</si>
  <si>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</si>
  <si>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</si>
  <si>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</si>
  <si>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</si>
  <si>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</si>
  <si>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</si>
  <si>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</si>
  <si>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</si>
  <si>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</si>
  <si>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</si>
  <si>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</si>
  <si>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</si>
  <si>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</si>
  <si>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</si>
  <si>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</si>
  <si>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</si>
  <si>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</si>
  <si>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</si>
  <si>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</si>
  <si>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</si>
  <si>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</si>
  <si>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</si>
  <si>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</si>
  <si>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</si>
  <si>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</si>
  <si>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</si>
  <si>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</si>
  <si>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</si>
  <si>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</si>
  <si>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</si>
  <si>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</si>
  <si>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</si>
  <si>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</si>
  <si>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</si>
  <si>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</si>
  <si>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</si>
  <si>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</si>
  <si>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</si>
  <si>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</si>
  <si>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</si>
  <si>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</si>
  <si>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</si>
  <si>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</si>
  <si>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</si>
  <si>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</si>
  <si>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</si>
  <si>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</si>
  <si>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</si>
  <si>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</si>
  <si>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</si>
  <si>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</si>
  <si>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</si>
  <si>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</si>
  <si>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</si>
  <si>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</si>
  <si>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</si>
  <si>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</si>
  <si>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</si>
  <si>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</si>
  <si>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</si>
  <si>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</si>
  <si>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</si>
  <si>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</si>
  <si>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</si>
  <si>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</si>
  <si>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</si>
  <si>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</si>
  <si>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</si>
  <si>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</si>
  <si>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</si>
  <si>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</si>
  <si>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</si>
  <si>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</si>
  <si>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</si>
  <si>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</si>
  <si>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</si>
  <si>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</si>
  <si>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</si>
  <si>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</si>
  <si>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</si>
  <si>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</si>
  <si>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</si>
  <si>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</si>
  <si>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</si>
  <si>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</si>
  <si>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</si>
  <si>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</si>
  <si>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</si>
  <si>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</si>
  <si>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</si>
  <si>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</si>
  <si>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</si>
  <si>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</si>
  <si>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</si>
  <si>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</si>
  <si>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</si>
  <si>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</si>
  <si>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</si>
  <si>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</si>
  <si>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</si>
  <si>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</si>
  <si>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</si>
  <si>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</si>
  <si>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</si>
  <si>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</si>
  <si>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</si>
  <si>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</si>
  <si>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</si>
  <si>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</si>
  <si>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</si>
  <si>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</si>
  <si>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</si>
  <si>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</si>
  <si>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</si>
  <si>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</si>
  <si>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</si>
  <si>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</si>
  <si>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</si>
  <si>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</si>
  <si>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</si>
  <si>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</si>
  <si>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</si>
  <si>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</si>
  <si>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</si>
  <si>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</si>
  <si>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</si>
  <si>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</si>
  <si>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</si>
  <si>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</si>
  <si>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</si>
  <si>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</si>
  <si>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</si>
  <si>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</si>
  <si>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</si>
  <si>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</si>
  <si>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</si>
  <si>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</si>
  <si>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</si>
  <si>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</si>
  <si>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</si>
  <si>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</si>
  <si>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</si>
  <si>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</si>
  <si>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</si>
  <si>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</si>
  <si>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</si>
  <si>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</si>
  <si>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</si>
  <si>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</si>
  <si>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</si>
  <si>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</si>
  <si>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</si>
  <si>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</si>
  <si>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</si>
  <si>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</si>
  <si>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</si>
  <si>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</si>
  <si>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</si>
  <si>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</si>
  <si>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</si>
  <si>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</si>
  <si>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</si>
  <si>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</si>
  <si>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</si>
  <si>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</si>
  <si>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</si>
  <si>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</si>
  <si>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</si>
  <si>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</si>
  <si>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</si>
  <si>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</si>
  <si>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</si>
  <si>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</si>
  <si>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</si>
  <si>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</si>
  <si>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</si>
  <si>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</si>
  <si>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</si>
  <si>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</si>
  <si>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</si>
  <si>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</si>
  <si>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</si>
  <si>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</si>
  <si>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</si>
  <si>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</si>
  <si>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</si>
  <si>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</si>
  <si>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</si>
  <si>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</si>
  <si>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</si>
  <si>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</si>
  <si>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</si>
  <si>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</si>
  <si>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</si>
  <si>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</si>
  <si>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</si>
  <si>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</si>
  <si>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</si>
  <si>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</si>
  <si>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</si>
  <si>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</si>
  <si>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</si>
  <si>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</si>
  <si>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</si>
  <si>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</si>
  <si>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</si>
  <si>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</si>
  <si>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</si>
  <si>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</si>
  <si>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</si>
  <si>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</si>
  <si>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</si>
  <si>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</si>
  <si>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</si>
  <si>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</si>
  <si>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</si>
  <si>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</si>
  <si>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</si>
  <si>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</si>
  <si>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</si>
  <si>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</si>
  <si>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</si>
  <si>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</si>
  <si>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</si>
  <si>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</si>
  <si>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</si>
  <si>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</si>
  <si>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</si>
  <si>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</si>
  <si>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</si>
  <si>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</si>
  <si>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06.272.0003-0</t>
  </si>
  <si>
    <t xml:space="preserve">INAL DE 150MM, INCLUSIVE ANEL DE BORRACHA. FORNECIMENTO</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</si>
  <si>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</si>
  <si>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</si>
  <si>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</si>
  <si>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</si>
  <si>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</si>
  <si>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</si>
  <si>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</si>
  <si>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</si>
  <si>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</si>
  <si>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</si>
  <si>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</si>
  <si>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</si>
  <si>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</si>
  <si>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</si>
  <si>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</si>
  <si>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</si>
  <si>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</si>
  <si>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</si>
  <si>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</si>
  <si>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</si>
  <si>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</si>
  <si>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</si>
  <si>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</si>
  <si>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</si>
  <si>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</si>
  <si>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</si>
  <si>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</si>
  <si>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</si>
  <si>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</si>
  <si>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</si>
  <si>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</si>
  <si>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</si>
  <si>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</si>
  <si>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</si>
  <si>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</si>
  <si>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</si>
  <si>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</si>
  <si>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</si>
  <si>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</si>
  <si>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</si>
  <si>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</si>
  <si>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</si>
  <si>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</si>
  <si>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</si>
  <si>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</si>
  <si>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</si>
  <si>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</si>
  <si>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</si>
  <si>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</si>
  <si>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</si>
  <si>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</si>
  <si>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</si>
  <si>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</si>
  <si>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</si>
  <si>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</si>
  <si>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</si>
  <si>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</si>
  <si>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</si>
  <si>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</si>
  <si>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</si>
  <si>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</si>
  <si>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</si>
  <si>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</si>
  <si>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</si>
  <si>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</si>
  <si>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</si>
  <si>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</si>
  <si>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</si>
  <si>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</si>
  <si>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</si>
  <si>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</si>
  <si>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</si>
  <si>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</si>
  <si>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</si>
  <si>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</si>
  <si>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</si>
  <si>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</si>
  <si>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</si>
  <si>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</si>
  <si>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</si>
  <si>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</si>
  <si>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</si>
  <si>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</si>
  <si>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</si>
  <si>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</si>
  <si>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</si>
  <si>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</si>
  <si>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</si>
  <si>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</si>
  <si>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</si>
  <si>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</si>
  <si>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</si>
  <si>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</si>
  <si>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</si>
  <si>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</si>
  <si>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</si>
  <si>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</si>
  <si>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</si>
  <si>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</si>
  <si>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</si>
  <si>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</si>
  <si>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</si>
  <si>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</si>
  <si>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</si>
  <si>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</si>
  <si>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</si>
  <si>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</si>
  <si>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</si>
  <si>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</si>
  <si>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</si>
  <si>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</si>
  <si>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</si>
  <si>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</si>
  <si>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</si>
  <si>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</si>
  <si>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</si>
  <si>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</si>
  <si>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</si>
  <si>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</si>
  <si>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</si>
  <si>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</si>
  <si>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</si>
  <si>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</si>
  <si>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</si>
  <si>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</si>
  <si>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</si>
  <si>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</si>
  <si>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</si>
  <si>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</si>
  <si>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</si>
  <si>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</si>
  <si>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</si>
  <si>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</si>
  <si>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</si>
  <si>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</si>
  <si>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</si>
  <si>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</si>
  <si>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</si>
  <si>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</si>
  <si>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</si>
  <si>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</si>
  <si>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</si>
  <si>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</si>
  <si>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</si>
  <si>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</si>
  <si>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</si>
  <si>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</si>
  <si>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</si>
  <si>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</si>
  <si>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</si>
  <si>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</si>
  <si>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</si>
  <si>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</si>
  <si>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</si>
  <si>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</si>
  <si>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</si>
  <si>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</si>
  <si>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</si>
  <si>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</si>
  <si>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</si>
  <si>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</si>
  <si>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</si>
  <si>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</si>
  <si>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</si>
  <si>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</si>
  <si>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</si>
  <si>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</si>
  <si>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</si>
  <si>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</si>
  <si>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</si>
  <si>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</si>
  <si>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</si>
  <si>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</si>
  <si>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</si>
  <si>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</si>
  <si>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</si>
  <si>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</si>
  <si>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</si>
  <si>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</si>
  <si>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</si>
  <si>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</si>
  <si>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</si>
  <si>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</si>
  <si>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</si>
  <si>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</si>
  <si>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</si>
  <si>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</si>
  <si>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</si>
  <si>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</si>
  <si>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</si>
  <si>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</si>
  <si>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</si>
  <si>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</si>
  <si>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</si>
  <si>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</si>
  <si>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</si>
  <si>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</si>
  <si>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</si>
  <si>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</si>
  <si>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</si>
  <si>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</si>
  <si>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</si>
  <si>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</si>
  <si>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</si>
  <si>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</si>
  <si>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</si>
  <si>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</si>
  <si>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</si>
  <si>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</si>
  <si>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</si>
  <si>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</si>
  <si>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</si>
  <si>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</si>
  <si>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</si>
  <si>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</si>
  <si>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</si>
  <si>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</si>
  <si>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</si>
  <si>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</si>
  <si>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</si>
  <si>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</si>
  <si>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</si>
  <si>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</si>
  <si>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</si>
  <si>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</si>
  <si>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</si>
  <si>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</si>
  <si>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</si>
  <si>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</si>
  <si>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</si>
  <si>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</si>
  <si>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</si>
  <si>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</si>
  <si>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</si>
  <si>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</si>
  <si>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</si>
  <si>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</si>
  <si>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</si>
  <si>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</si>
  <si>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</si>
  <si>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</si>
  <si>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</si>
  <si>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</si>
  <si>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</si>
  <si>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</si>
  <si>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</si>
  <si>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</si>
  <si>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</si>
  <si>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</si>
  <si>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</si>
  <si>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</si>
  <si>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</si>
  <si>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</si>
  <si>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</si>
  <si>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</si>
  <si>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</si>
  <si>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</si>
  <si>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</si>
  <si>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</si>
  <si>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</si>
  <si>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</si>
  <si>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</si>
  <si>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</si>
  <si>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</si>
  <si>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</si>
  <si>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</si>
  <si>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</si>
  <si>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</si>
  <si>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</si>
  <si>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</si>
  <si>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</si>
  <si>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</si>
  <si>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</si>
  <si>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</si>
  <si>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</si>
  <si>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</si>
  <si>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</si>
  <si>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</si>
  <si>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</si>
  <si>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</si>
  <si>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</si>
  <si>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</si>
  <si>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</si>
  <si>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</si>
  <si>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</si>
  <si>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</si>
  <si>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</si>
  <si>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</si>
  <si>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</si>
  <si>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</si>
  <si>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</si>
  <si>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</si>
  <si>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</si>
  <si>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</si>
  <si>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</si>
  <si>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</si>
  <si>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</si>
  <si>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</si>
  <si>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</si>
  <si>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</si>
  <si>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</si>
  <si>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</si>
  <si>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</si>
  <si>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</si>
  <si>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</si>
  <si>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</si>
  <si>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</si>
  <si>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</si>
  <si>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</si>
  <si>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</si>
  <si>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</si>
  <si>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</si>
  <si>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</si>
  <si>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</si>
  <si>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</si>
  <si>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</si>
  <si>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</si>
  <si>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</si>
  <si>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</si>
  <si>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</si>
  <si>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</si>
  <si>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</si>
  <si>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</si>
  <si>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</si>
  <si>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</si>
  <si>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</si>
  <si>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</si>
  <si>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</si>
  <si>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</si>
  <si>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</si>
  <si>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</si>
  <si>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</si>
  <si>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</si>
  <si>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</si>
  <si>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</si>
  <si>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</si>
  <si>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</si>
  <si>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</si>
  <si>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</si>
  <si>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</si>
  <si>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</si>
  <si>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</si>
  <si>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</si>
  <si>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</si>
  <si>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</si>
  <si>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</si>
  <si>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</si>
  <si>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</si>
  <si>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</si>
  <si>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</si>
  <si>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</si>
  <si>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</si>
  <si>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</si>
  <si>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</si>
  <si>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</si>
  <si>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</si>
  <si>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</si>
  <si>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</si>
  <si>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</si>
  <si>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</si>
  <si>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</si>
  <si>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</si>
  <si>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</si>
  <si>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</si>
  <si>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</si>
  <si>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</si>
  <si>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</si>
  <si>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</si>
  <si>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</si>
  <si>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</si>
  <si>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</si>
  <si>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</si>
  <si>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</si>
  <si>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</si>
  <si>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</si>
  <si>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</si>
  <si>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</si>
  <si>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</si>
  <si>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</si>
  <si>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</si>
  <si>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</si>
  <si>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</si>
  <si>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</si>
  <si>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</si>
  <si>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</si>
  <si>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</si>
  <si>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</si>
  <si>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</si>
  <si>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</si>
  <si>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</si>
  <si>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</si>
  <si>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</si>
  <si>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</si>
  <si>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</si>
  <si>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</si>
  <si>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</si>
  <si>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</si>
  <si>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</si>
  <si>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</si>
  <si>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</si>
  <si>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</si>
  <si>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</si>
  <si>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</si>
  <si>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</si>
  <si>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</si>
  <si>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</si>
  <si>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</si>
  <si>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</si>
  <si>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</si>
  <si>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</si>
  <si>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</si>
  <si>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</si>
  <si>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</si>
  <si>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</si>
  <si>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</si>
  <si>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</si>
  <si>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</si>
  <si>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</si>
  <si>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</si>
  <si>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</si>
  <si>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</si>
  <si>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</si>
  <si>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</si>
  <si>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</si>
  <si>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</si>
  <si>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</si>
  <si>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</si>
  <si>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</si>
  <si>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</si>
  <si>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</si>
  <si>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</si>
  <si>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</si>
  <si>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</si>
  <si>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</si>
  <si>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</si>
  <si>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</si>
  <si>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</si>
  <si>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</si>
  <si>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</si>
  <si>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</si>
  <si>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</si>
  <si>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</si>
  <si>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</si>
  <si>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</si>
  <si>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</si>
  <si>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</si>
  <si>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</si>
  <si>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</si>
  <si>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</si>
  <si>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</si>
  <si>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</si>
  <si>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</si>
  <si>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</si>
  <si>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</si>
  <si>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</si>
  <si>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</si>
  <si>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</si>
  <si>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</si>
  <si>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</si>
  <si>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</si>
  <si>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</si>
  <si>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</si>
  <si>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</si>
  <si>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</si>
  <si>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</si>
  <si>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</si>
  <si>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</si>
  <si>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</si>
  <si>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</si>
  <si>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</si>
  <si>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</si>
  <si>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</si>
  <si>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</si>
  <si>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</si>
  <si>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</si>
  <si>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</si>
  <si>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</si>
  <si>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</si>
  <si>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</si>
  <si>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</si>
  <si>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</si>
  <si>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</si>
  <si>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</si>
  <si>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</si>
  <si>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</si>
  <si>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</si>
  <si>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</si>
  <si>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</si>
  <si>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</si>
  <si>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</si>
  <si>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</si>
  <si>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</si>
  <si>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</si>
  <si>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</si>
  <si>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</si>
  <si>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</si>
  <si>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</si>
  <si>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</si>
  <si>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</si>
  <si>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</si>
  <si>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</si>
  <si>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</si>
  <si>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</si>
  <si>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</si>
  <si>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</si>
  <si>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</si>
  <si>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</si>
  <si>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</si>
  <si>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</si>
  <si>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</si>
  <si>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</si>
  <si>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</si>
  <si>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</si>
  <si>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</si>
  <si>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</si>
  <si>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</si>
  <si>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</si>
  <si>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</si>
  <si>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</si>
  <si>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</si>
  <si>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</si>
  <si>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</si>
  <si>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</si>
  <si>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</si>
  <si>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</si>
  <si>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</si>
  <si>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</si>
  <si>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</si>
  <si>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</si>
  <si>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</si>
  <si>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</si>
  <si>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</si>
  <si>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</si>
  <si>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</si>
  <si>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</si>
  <si>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</si>
  <si>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</si>
  <si>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</si>
  <si>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</si>
  <si>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</si>
  <si>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</si>
  <si>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</si>
  <si>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</si>
  <si>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</si>
  <si>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</si>
  <si>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</si>
  <si>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</si>
  <si>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</si>
  <si>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</si>
  <si>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</si>
  <si>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</si>
  <si>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</si>
  <si>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</si>
  <si>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</si>
  <si>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</si>
  <si>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</si>
  <si>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</si>
  <si>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</si>
  <si>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</si>
  <si>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</si>
  <si>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</si>
  <si>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</si>
  <si>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</si>
  <si>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</si>
  <si>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</si>
  <si>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</si>
  <si>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</si>
  <si>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</si>
  <si>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</si>
  <si>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</si>
  <si>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</si>
  <si>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</si>
  <si>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</si>
  <si>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</si>
  <si>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</si>
  <si>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</si>
  <si>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</si>
  <si>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</si>
  <si>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</si>
  <si>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</si>
  <si>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</si>
  <si>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</si>
  <si>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</si>
  <si>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</si>
  <si>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</si>
  <si>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</si>
  <si>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</si>
  <si>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</si>
  <si>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</si>
  <si>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</si>
  <si>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</si>
  <si>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</si>
  <si>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</si>
  <si>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</si>
  <si>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</si>
  <si>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</si>
  <si>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</si>
  <si>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</si>
  <si>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</si>
  <si>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</si>
  <si>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</si>
  <si>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</si>
  <si>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</si>
  <si>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</si>
  <si>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</si>
  <si>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</si>
  <si>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</si>
  <si>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</si>
  <si>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</si>
  <si>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</si>
  <si>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</si>
  <si>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</si>
  <si>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</si>
  <si>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</si>
  <si>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</si>
  <si>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</si>
  <si>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</si>
  <si>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</si>
  <si>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</si>
  <si>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</si>
  <si>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</si>
  <si>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</si>
  <si>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</si>
  <si>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</si>
  <si>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</si>
  <si>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</si>
  <si>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</si>
  <si>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</si>
  <si>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</si>
  <si>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</si>
  <si>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</si>
  <si>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</si>
  <si>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</si>
  <si>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</si>
  <si>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</si>
  <si>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</si>
  <si>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</si>
  <si>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</si>
  <si>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</si>
  <si>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</si>
  <si>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</si>
  <si>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</si>
  <si>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</si>
  <si>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</si>
  <si>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</si>
  <si>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</si>
  <si>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</si>
  <si>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</si>
  <si>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</si>
  <si>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</si>
  <si>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</si>
  <si>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</si>
  <si>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</si>
  <si>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</si>
  <si>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</si>
  <si>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</si>
  <si>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</si>
  <si>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</si>
  <si>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</si>
  <si>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</si>
  <si>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</si>
  <si>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</si>
  <si>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</si>
  <si>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</si>
  <si>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</si>
  <si>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</si>
  <si>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</si>
  <si>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</si>
  <si>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</si>
  <si>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</si>
  <si>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</si>
  <si>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</si>
  <si>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</si>
  <si>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</si>
  <si>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</si>
  <si>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</si>
  <si>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</si>
  <si>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</si>
  <si>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</si>
  <si>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</si>
  <si>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</si>
  <si>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</si>
  <si>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</si>
  <si>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</si>
  <si>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</si>
  <si>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</si>
  <si>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</si>
  <si>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</si>
  <si>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</si>
  <si>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</si>
  <si>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</si>
  <si>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</si>
  <si>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</si>
  <si>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</si>
  <si>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</si>
  <si>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</si>
  <si>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</si>
  <si>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</si>
  <si>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</si>
  <si>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</si>
  <si>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</si>
  <si>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</si>
  <si>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</si>
  <si>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</si>
  <si>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</si>
  <si>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</si>
  <si>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</si>
  <si>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</si>
  <si>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</si>
  <si>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</si>
  <si>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</si>
  <si>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</si>
  <si>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</si>
  <si>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</si>
  <si>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</si>
  <si>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</si>
  <si>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</si>
  <si>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</si>
  <si>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</si>
  <si>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</si>
  <si>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</si>
  <si>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</si>
  <si>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</si>
  <si>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</si>
  <si>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</si>
  <si>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</si>
  <si>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</si>
  <si>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</si>
  <si>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</si>
  <si>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</si>
  <si>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</si>
  <si>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</si>
  <si>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</si>
  <si>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</si>
  <si>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</si>
  <si>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</si>
  <si>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</si>
  <si>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</si>
  <si>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</si>
  <si>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</si>
  <si>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</si>
  <si>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</si>
  <si>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</si>
  <si>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</si>
  <si>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</si>
  <si>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</si>
  <si>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</si>
  <si>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</si>
  <si>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</si>
  <si>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</si>
  <si>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</si>
  <si>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</si>
  <si>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</si>
  <si>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</si>
  <si>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</si>
  <si>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</si>
  <si>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</si>
  <si>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</si>
  <si>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</si>
  <si>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</si>
  <si>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</si>
  <si>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</si>
  <si>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</si>
  <si>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</si>
  <si>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</si>
  <si>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</si>
  <si>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</si>
  <si>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</si>
  <si>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</si>
  <si>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</si>
  <si>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</si>
  <si>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</si>
  <si>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</si>
  <si>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</si>
  <si>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</si>
  <si>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</si>
  <si>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</si>
  <si>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</si>
  <si>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</si>
  <si>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</si>
  <si>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</si>
  <si>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</si>
  <si>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</si>
  <si>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</si>
  <si>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</si>
  <si>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</si>
  <si>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</si>
  <si>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</si>
  <si>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</si>
  <si>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</si>
  <si>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</si>
  <si>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</si>
  <si>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</si>
  <si>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</si>
  <si>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</si>
  <si>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</si>
  <si>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</si>
  <si>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</si>
  <si>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</si>
  <si>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</si>
  <si>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</si>
  <si>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</si>
  <si>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</si>
  <si>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</si>
  <si>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</si>
  <si>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</si>
  <si>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</si>
  <si>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</si>
  <si>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</si>
  <si>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</si>
  <si>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</si>
  <si>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</si>
  <si>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</si>
  <si>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</si>
  <si>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</si>
  <si>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</si>
  <si>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</si>
  <si>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</si>
  <si>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</si>
  <si>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</si>
  <si>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</si>
  <si>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</si>
  <si>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</si>
  <si>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</si>
  <si>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</si>
  <si>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</si>
  <si>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</si>
  <si>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</si>
  <si>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</si>
  <si>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</si>
  <si>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</si>
  <si>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</si>
  <si>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</si>
  <si>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</si>
  <si>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</si>
  <si>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</si>
  <si>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</si>
  <si>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</si>
  <si>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</si>
  <si>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</si>
  <si>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</si>
  <si>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</si>
  <si>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</si>
  <si>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</si>
  <si>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</si>
  <si>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</si>
  <si>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</si>
  <si>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</si>
  <si>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</si>
  <si>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</si>
  <si>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</si>
  <si>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</si>
  <si>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</si>
  <si>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</si>
  <si>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</si>
  <si>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</si>
  <si>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</si>
  <si>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</si>
  <si>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</si>
  <si>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</si>
  <si>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</si>
  <si>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</si>
  <si>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</si>
  <si>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</si>
  <si>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</si>
  <si>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</si>
  <si>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</si>
  <si>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</si>
  <si>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</si>
  <si>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</si>
  <si>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</si>
  <si>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</si>
  <si>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</si>
  <si>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</si>
  <si>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</si>
  <si>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</si>
  <si>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</si>
  <si>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</si>
  <si>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</si>
  <si>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</si>
  <si>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</si>
  <si>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</si>
  <si>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</si>
  <si>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</si>
  <si>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</si>
  <si>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</si>
  <si>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</si>
  <si>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</si>
  <si>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</si>
  <si>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</si>
  <si>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</si>
  <si>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</si>
  <si>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</si>
  <si>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</si>
  <si>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</si>
  <si>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</si>
  <si>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</si>
  <si>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</si>
  <si>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</si>
  <si>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</si>
  <si>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</si>
  <si>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</si>
  <si>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</si>
  <si>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</si>
  <si>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</si>
  <si>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</si>
  <si>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</si>
  <si>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</si>
  <si>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</si>
  <si>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</si>
  <si>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</si>
  <si>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</si>
  <si>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</si>
  <si>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</si>
  <si>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</si>
  <si>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</si>
  <si>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</si>
  <si>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</si>
  <si>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</si>
  <si>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</si>
  <si>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</si>
  <si>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</si>
  <si>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</si>
  <si>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</si>
  <si>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</si>
  <si>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</si>
  <si>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</si>
  <si>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</si>
  <si>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</si>
  <si>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</si>
  <si>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</si>
  <si>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</si>
  <si>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</si>
  <si>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</si>
  <si>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</si>
  <si>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</si>
  <si>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</si>
  <si>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</si>
  <si>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</si>
  <si>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</si>
  <si>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</si>
  <si>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</si>
  <si>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</si>
  <si>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</si>
  <si>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</si>
  <si>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</si>
  <si>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</si>
  <si>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</si>
  <si>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</si>
  <si>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</si>
  <si>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</si>
  <si>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</si>
  <si>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</si>
  <si>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</si>
  <si>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</si>
  <si>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</si>
  <si>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</si>
  <si>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</si>
  <si>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</si>
  <si>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</si>
  <si>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</si>
  <si>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</si>
  <si>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</si>
  <si>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</si>
  <si>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</si>
  <si>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</si>
  <si>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</si>
  <si>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</si>
  <si>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</si>
  <si>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</si>
  <si>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</si>
  <si>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</si>
  <si>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</si>
  <si>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</si>
  <si>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</si>
  <si>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</si>
  <si>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</si>
  <si>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</si>
  <si>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</si>
  <si>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</si>
  <si>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</si>
  <si>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</si>
  <si>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</si>
  <si>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</si>
  <si>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</si>
  <si>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</si>
  <si>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</si>
  <si>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</si>
  <si>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</si>
  <si>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</si>
  <si>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</si>
  <si>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</si>
  <si>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</si>
  <si>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</si>
  <si>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</si>
  <si>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</si>
  <si>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</si>
  <si>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</si>
  <si>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</si>
  <si>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</si>
  <si>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</si>
  <si>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</si>
  <si>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</si>
  <si>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</si>
  <si>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</si>
  <si>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</si>
  <si>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</si>
  <si>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</si>
  <si>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</si>
  <si>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</si>
  <si>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</si>
  <si>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</si>
  <si>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</si>
  <si>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</si>
  <si>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</si>
  <si>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</si>
  <si>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</si>
  <si>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</si>
  <si>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</si>
  <si>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</si>
  <si>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</si>
  <si>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</si>
  <si>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</si>
  <si>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</si>
  <si>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</si>
  <si>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</si>
  <si>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</si>
  <si>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</si>
  <si>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</si>
  <si>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</si>
  <si>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</si>
  <si>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</si>
  <si>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</si>
  <si>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</si>
  <si>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</si>
  <si>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</si>
  <si>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</si>
  <si>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</si>
  <si>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</si>
  <si>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</si>
  <si>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</si>
  <si>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</si>
  <si>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</si>
  <si>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</si>
  <si>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</si>
  <si>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</si>
  <si>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</si>
  <si>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</si>
  <si>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</si>
  <si>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</si>
  <si>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</si>
  <si>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</si>
  <si>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</si>
  <si>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</si>
  <si>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</si>
  <si>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</si>
  <si>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</si>
  <si>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</si>
  <si>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</si>
  <si>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</si>
  <si>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</si>
  <si>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</si>
  <si>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</si>
  <si>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</si>
  <si>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</si>
  <si>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</si>
  <si>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</si>
  <si>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</si>
  <si>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</si>
  <si>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</si>
  <si>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</si>
  <si>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</si>
  <si>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</si>
  <si>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</si>
  <si>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</si>
  <si>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</si>
  <si>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</si>
  <si>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</si>
  <si>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</si>
  <si>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</si>
  <si>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</si>
  <si>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</si>
  <si>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</si>
  <si>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</si>
  <si>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</si>
  <si>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</si>
  <si>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</si>
  <si>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</si>
  <si>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</si>
  <si>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</si>
  <si>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</si>
  <si>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</si>
  <si>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</si>
  <si>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</si>
  <si>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</si>
  <si>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</si>
  <si>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</si>
  <si>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</si>
  <si>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</si>
  <si>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</si>
  <si>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</si>
  <si>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</si>
  <si>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</si>
  <si>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</si>
  <si>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</si>
  <si>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</si>
  <si>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</si>
  <si>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</si>
  <si>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</si>
  <si>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</si>
  <si>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</si>
  <si>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</si>
  <si>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</si>
  <si>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</si>
  <si>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</si>
  <si>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</si>
  <si>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</si>
  <si>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</si>
  <si>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</si>
  <si>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</si>
  <si>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</si>
  <si>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</si>
  <si>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</si>
  <si>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</si>
  <si>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</si>
  <si>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</si>
  <si>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</si>
  <si>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</si>
  <si>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</si>
  <si>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</si>
  <si>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</si>
  <si>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</si>
  <si>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</si>
  <si>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</si>
  <si>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</si>
  <si>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</si>
  <si>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</si>
  <si>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</si>
  <si>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</si>
  <si>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</si>
  <si>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</si>
  <si>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</si>
  <si>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</si>
  <si>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</si>
  <si>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</si>
  <si>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</si>
  <si>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</si>
  <si>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</si>
  <si>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</si>
  <si>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</si>
  <si>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</si>
  <si>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</si>
  <si>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</si>
  <si>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</si>
  <si>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</si>
  <si>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</si>
  <si>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</si>
  <si>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</si>
  <si>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</si>
  <si>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</si>
  <si>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</si>
  <si>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</si>
  <si>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</si>
  <si>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</si>
  <si>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</si>
  <si>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</si>
  <si>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</si>
  <si>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</si>
  <si>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</si>
  <si>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</si>
  <si>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</si>
  <si>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</si>
  <si>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</si>
  <si>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</si>
  <si>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</si>
  <si>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</si>
  <si>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</si>
  <si>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</si>
  <si>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</si>
  <si>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</si>
  <si>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</si>
  <si>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</si>
  <si>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</si>
  <si>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</si>
  <si>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</si>
  <si>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</si>
  <si>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</si>
  <si>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</si>
  <si>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</si>
  <si>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</si>
  <si>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</si>
  <si>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</si>
  <si>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</si>
  <si>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</si>
  <si>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</si>
  <si>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</si>
  <si>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</si>
  <si>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</si>
  <si>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</si>
  <si>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</si>
  <si>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</si>
  <si>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</si>
  <si>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</si>
  <si>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</si>
  <si>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</si>
  <si>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</si>
  <si>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</si>
  <si>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</si>
  <si>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</si>
  <si>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</si>
  <si>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</si>
  <si>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</si>
  <si>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</si>
  <si>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</si>
  <si>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</si>
  <si>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</si>
  <si>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</si>
  <si>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</si>
  <si>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</si>
  <si>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</si>
  <si>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</si>
  <si>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</si>
  <si>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</si>
  <si>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</si>
  <si>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</si>
  <si>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</si>
  <si>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</si>
  <si>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</si>
  <si>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</si>
  <si>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</si>
  <si>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</si>
  <si>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</si>
  <si>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</si>
  <si>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</si>
  <si>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</si>
  <si>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</si>
  <si>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</si>
  <si>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</si>
  <si>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</si>
  <si>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</si>
  <si>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</si>
  <si>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</si>
  <si>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</si>
  <si>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</si>
  <si>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</si>
  <si>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</si>
  <si>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</si>
  <si>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</si>
  <si>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</si>
  <si>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</si>
  <si>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</si>
  <si>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</si>
  <si>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</si>
  <si>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</si>
  <si>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</si>
  <si>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</si>
  <si>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</si>
  <si>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</si>
  <si>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</si>
  <si>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</si>
  <si>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</si>
  <si>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</si>
  <si>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</si>
  <si>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</si>
  <si>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</si>
  <si>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</si>
  <si>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</si>
  <si>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</si>
  <si>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</si>
  <si>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</si>
  <si>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</si>
  <si>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</si>
  <si>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</si>
  <si>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</si>
  <si>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</si>
  <si>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</si>
  <si>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</si>
  <si>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</si>
  <si>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</si>
  <si>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</si>
  <si>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</si>
  <si>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</si>
  <si>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</si>
  <si>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</si>
  <si>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</si>
  <si>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</si>
  <si>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</si>
  <si>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</si>
  <si>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</si>
  <si>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</si>
  <si>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</si>
  <si>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</si>
  <si>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</si>
  <si>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</si>
  <si>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</si>
  <si>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</si>
  <si>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</si>
  <si>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</si>
  <si>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</si>
  <si>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</si>
  <si>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</si>
  <si>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</si>
  <si>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</si>
  <si>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</si>
  <si>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</si>
  <si>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</si>
  <si>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</si>
  <si>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</si>
  <si>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</si>
  <si>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</si>
  <si>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</si>
  <si>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</si>
  <si>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</si>
  <si>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</si>
  <si>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</si>
  <si>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</si>
  <si>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</si>
  <si>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</si>
  <si>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</si>
  <si>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</si>
  <si>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</si>
  <si>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</si>
  <si>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</si>
  <si>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</si>
  <si>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</si>
  <si>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</si>
  <si>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</si>
  <si>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</si>
  <si>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</si>
  <si>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</si>
  <si>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</si>
  <si>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</si>
  <si>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</si>
  <si>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</si>
  <si>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</si>
  <si>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</si>
  <si>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</si>
  <si>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</si>
  <si>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</si>
  <si>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</si>
  <si>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</si>
  <si>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</si>
  <si>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</si>
  <si>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</si>
  <si>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</si>
  <si>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</si>
  <si>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</si>
  <si>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</si>
  <si>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</si>
  <si>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</si>
  <si>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</si>
  <si>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</si>
  <si>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</si>
  <si>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</si>
  <si>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</si>
  <si>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</si>
  <si>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</si>
  <si>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</si>
  <si>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</si>
  <si>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</si>
  <si>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</si>
  <si>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</si>
  <si>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</si>
  <si>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</si>
  <si>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</si>
  <si>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</si>
  <si>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</si>
  <si>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</si>
  <si>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</si>
  <si>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</si>
  <si>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</si>
  <si>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</si>
  <si>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</si>
  <si>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</si>
  <si>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</si>
  <si>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</si>
  <si>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</si>
  <si>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</si>
  <si>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</si>
  <si>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</si>
  <si>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</si>
  <si>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</si>
  <si>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</si>
  <si>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</si>
  <si>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</si>
  <si>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</si>
  <si>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</si>
  <si>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</si>
  <si>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</si>
  <si>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</si>
  <si>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</si>
  <si>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</si>
  <si>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</si>
  <si>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</si>
  <si>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</si>
  <si>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</si>
  <si>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</si>
  <si>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</si>
  <si>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</si>
  <si>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</si>
  <si>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</si>
  <si>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</si>
  <si>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</si>
  <si>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</si>
  <si>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</si>
  <si>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</si>
  <si>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</si>
  <si>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</si>
  <si>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</si>
  <si>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</si>
  <si>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</si>
  <si>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</si>
  <si>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</si>
  <si>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</si>
  <si>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</si>
  <si>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</si>
  <si>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</si>
  <si>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</si>
  <si>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</si>
  <si>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</si>
  <si>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</si>
  <si>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</si>
  <si>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</si>
  <si>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</si>
  <si>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</si>
  <si>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</si>
  <si>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</si>
  <si>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</si>
  <si>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</si>
  <si>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</si>
  <si>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</si>
  <si>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</si>
  <si>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</si>
  <si>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</si>
  <si>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</si>
  <si>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</si>
  <si>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</si>
  <si>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</si>
  <si>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</si>
  <si>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</si>
  <si>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</si>
  <si>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</si>
  <si>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</si>
  <si>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</si>
  <si>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</si>
  <si>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</si>
  <si>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</si>
  <si>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</si>
  <si>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</si>
  <si>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</si>
  <si>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</si>
  <si>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</si>
  <si>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</si>
  <si>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</si>
  <si>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</si>
  <si>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</si>
  <si>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</si>
  <si>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</si>
  <si>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</si>
  <si>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</si>
  <si>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</si>
  <si>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</si>
  <si>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</si>
  <si>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</si>
  <si>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</si>
  <si>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</si>
  <si>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</si>
  <si>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</si>
  <si>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</si>
  <si>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</si>
  <si>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</si>
  <si>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</si>
  <si>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</si>
  <si>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</si>
  <si>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</si>
  <si>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</si>
  <si>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</si>
  <si>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</si>
  <si>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</si>
  <si>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</si>
  <si>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</si>
  <si>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</si>
  <si>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</si>
  <si>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</si>
  <si>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</si>
  <si>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</si>
  <si>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</si>
  <si>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</si>
  <si>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</si>
  <si>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</si>
  <si>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</si>
  <si>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</si>
  <si>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</si>
  <si>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</si>
  <si>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</si>
  <si>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</si>
  <si>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</si>
  <si>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</si>
  <si>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</si>
  <si>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</si>
  <si>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</si>
  <si>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</si>
  <si>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</si>
  <si>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</si>
  <si>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</si>
  <si>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</si>
  <si>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</si>
  <si>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</si>
  <si>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</si>
  <si>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</si>
  <si>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</si>
  <si>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</si>
  <si>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</si>
  <si>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</si>
  <si>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</si>
  <si>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</si>
  <si>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</si>
  <si>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</si>
  <si>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</si>
  <si>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</si>
  <si>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</si>
  <si>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</si>
  <si>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</si>
  <si>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</si>
  <si>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</si>
  <si>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</si>
  <si>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</si>
  <si>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</si>
  <si>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</si>
  <si>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</si>
  <si>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</si>
  <si>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</si>
  <si>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</si>
  <si>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</si>
  <si>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</si>
  <si>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</si>
  <si>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</si>
  <si>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</si>
  <si>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</si>
  <si>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</si>
  <si>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</si>
  <si>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</si>
  <si>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</si>
  <si>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</si>
  <si>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</si>
  <si>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</si>
  <si>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</si>
  <si>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</si>
  <si>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</si>
  <si>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</si>
  <si>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</si>
  <si>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</si>
  <si>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</si>
  <si>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</si>
  <si>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</si>
  <si>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</si>
  <si>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</si>
  <si>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</si>
  <si>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</si>
  <si>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</si>
  <si>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</si>
  <si>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</si>
  <si>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</si>
  <si>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</si>
  <si>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</si>
  <si>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</si>
  <si>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</si>
  <si>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</si>
  <si>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</si>
  <si>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</si>
  <si>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</si>
  <si>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</si>
  <si>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</si>
  <si>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</si>
  <si>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</si>
  <si>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</si>
  <si>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</si>
  <si>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</si>
  <si>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</si>
  <si>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</si>
  <si>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</si>
  <si>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</si>
  <si>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</si>
  <si>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</si>
  <si>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</si>
  <si>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</si>
  <si>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</si>
  <si>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</si>
  <si>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</si>
  <si>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</si>
  <si>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</si>
  <si>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</si>
  <si>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</si>
  <si>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</si>
  <si>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</si>
  <si>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</si>
  <si>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</si>
  <si>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</si>
  <si>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</si>
  <si>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</si>
  <si>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</si>
  <si>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</si>
  <si>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</si>
  <si>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</si>
  <si>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</si>
  <si>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</si>
  <si>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</si>
  <si>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</si>
  <si>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</si>
  <si>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</si>
  <si>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</si>
  <si>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</si>
  <si>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</si>
  <si>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</si>
  <si>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</si>
  <si>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</si>
  <si>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</si>
  <si>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</si>
  <si>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</si>
  <si>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</si>
  <si>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</si>
  <si>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</si>
  <si>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</si>
  <si>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</si>
  <si>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</si>
  <si>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</si>
  <si>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</si>
  <si>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</si>
  <si>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</si>
  <si>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</si>
  <si>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</si>
  <si>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</si>
  <si>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</si>
  <si>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</si>
  <si>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</si>
  <si>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</si>
  <si>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</si>
  <si>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</si>
  <si>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</si>
  <si>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</si>
  <si>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</si>
  <si>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</si>
  <si>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</si>
  <si>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</si>
  <si>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</si>
  <si>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</si>
  <si>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</si>
  <si>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</si>
  <si>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</si>
  <si>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</si>
  <si>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</si>
  <si>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</si>
  <si>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</si>
  <si>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</si>
  <si>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</si>
  <si>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</si>
  <si>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</si>
  <si>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</si>
  <si>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</si>
  <si>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</si>
  <si>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</si>
  <si>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</si>
  <si>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</si>
  <si>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</si>
  <si>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</si>
  <si>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</si>
  <si>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</si>
  <si>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</si>
  <si>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</si>
  <si>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</si>
  <si>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</si>
  <si>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</si>
  <si>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</si>
  <si>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</si>
  <si>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</si>
  <si>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</si>
  <si>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</si>
  <si>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</si>
  <si>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</si>
  <si>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</si>
  <si>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</si>
  <si>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</si>
  <si>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</si>
  <si>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</si>
  <si>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</si>
  <si>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</si>
  <si>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</si>
  <si>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</si>
  <si>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</si>
  <si>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</si>
  <si>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</si>
  <si>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</si>
  <si>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</si>
  <si>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</si>
  <si>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</si>
  <si>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</si>
  <si>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</si>
  <si>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</si>
  <si>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</si>
  <si>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</si>
  <si>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</si>
  <si>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</si>
  <si>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</si>
  <si>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</si>
  <si>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</si>
  <si>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</si>
  <si>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</si>
  <si>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</si>
  <si>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</si>
  <si>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</si>
  <si>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</si>
  <si>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</si>
  <si>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</si>
  <si>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</si>
  <si>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</si>
  <si>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</si>
  <si>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</si>
  <si>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</si>
  <si>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</si>
  <si>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</si>
  <si>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</si>
  <si>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</si>
  <si>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</si>
  <si>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</si>
  <si>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</si>
  <si>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</si>
  <si>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</si>
  <si>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</si>
  <si>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</si>
  <si>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</si>
  <si>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</si>
  <si>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</si>
  <si>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</si>
  <si>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</si>
  <si>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</si>
  <si>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</si>
  <si>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</si>
  <si>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</si>
  <si>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</si>
  <si>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</si>
  <si>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</si>
  <si>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</si>
  <si>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</si>
  <si>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</si>
  <si>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</si>
  <si>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</si>
  <si>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</si>
  <si>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</si>
  <si>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</si>
  <si>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</si>
  <si>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</si>
  <si>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</si>
  <si>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</si>
  <si>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</si>
  <si>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</si>
  <si>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</si>
  <si>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</si>
  <si>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</si>
  <si>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</si>
  <si>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</si>
  <si>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</si>
  <si>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</si>
  <si>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</si>
  <si>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</si>
  <si>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</si>
  <si>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</si>
  <si>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</si>
  <si>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</si>
  <si>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</si>
  <si>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</si>
  <si>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</si>
  <si>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</si>
  <si>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</si>
  <si>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</si>
  <si>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</si>
  <si>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</si>
  <si>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</si>
  <si>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</si>
  <si>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</si>
  <si>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</si>
  <si>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</si>
  <si>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</si>
  <si>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</si>
  <si>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</si>
  <si>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</si>
  <si>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</si>
  <si>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</si>
  <si>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</si>
  <si>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</si>
  <si>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</si>
  <si>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</si>
  <si>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</si>
  <si>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</si>
  <si>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</si>
  <si>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</si>
  <si>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</si>
  <si>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</si>
  <si>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</si>
  <si>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</si>
  <si>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</si>
  <si>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</si>
  <si>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</si>
  <si>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</si>
  <si>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</si>
  <si>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</si>
  <si>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</si>
  <si>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</si>
  <si>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</si>
  <si>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</si>
  <si>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</si>
  <si>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</si>
  <si>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</si>
  <si>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</si>
  <si>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</si>
  <si>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</si>
  <si>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</si>
  <si>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</si>
  <si>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</si>
  <si>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</si>
  <si>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</si>
  <si>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</si>
  <si>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</si>
  <si>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</si>
  <si>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</si>
  <si>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</si>
  <si>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</si>
  <si>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</si>
  <si>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</si>
  <si>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</si>
  <si>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</si>
  <si>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</si>
  <si>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</si>
  <si>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</si>
  <si>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</si>
  <si>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</si>
  <si>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</si>
  <si>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</si>
  <si>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</si>
  <si>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</si>
  <si>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</si>
  <si>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</si>
  <si>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</si>
  <si>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</si>
  <si>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</si>
  <si>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</si>
  <si>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</si>
  <si>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</si>
  <si>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</si>
  <si>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</si>
  <si>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</si>
  <si>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</si>
  <si>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</si>
  <si>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</si>
  <si>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</si>
  <si>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</si>
  <si>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</si>
  <si>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</si>
  <si>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</si>
  <si>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</si>
  <si>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</si>
  <si>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</si>
  <si>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</si>
  <si>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</si>
  <si>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</si>
  <si>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</si>
  <si>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</si>
  <si>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</si>
  <si>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</si>
  <si>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</si>
  <si>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</si>
  <si>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</si>
  <si>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</si>
  <si>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</si>
  <si>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</si>
  <si>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</si>
  <si>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</si>
  <si>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</si>
  <si>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</si>
  <si>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</si>
  <si>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</si>
  <si>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</si>
  <si>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</si>
  <si>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</si>
  <si>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</si>
  <si>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</si>
  <si>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</si>
  <si>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</si>
  <si>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</si>
  <si>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</si>
  <si>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</si>
  <si>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</si>
  <si>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</si>
  <si>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</si>
  <si>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</si>
  <si>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</si>
  <si>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</si>
  <si>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</si>
  <si>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</si>
  <si>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</si>
  <si>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</si>
  <si>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</si>
  <si>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</si>
  <si>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</si>
  <si>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</si>
  <si>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</si>
  <si>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</si>
  <si>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</si>
  <si>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</si>
  <si>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</si>
  <si>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</si>
  <si>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</si>
  <si>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</si>
  <si>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</si>
  <si>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</si>
  <si>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</si>
  <si>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</si>
  <si>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</si>
  <si>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</si>
  <si>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</si>
  <si>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</si>
  <si>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</si>
  <si>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</si>
  <si>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</si>
  <si>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</si>
  <si>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</si>
  <si>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</si>
  <si>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</si>
  <si>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</si>
  <si>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</si>
  <si>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</si>
  <si>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</si>
  <si>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</si>
  <si>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</si>
  <si>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</si>
  <si>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</si>
  <si>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</si>
  <si>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</si>
  <si>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</si>
  <si>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</si>
  <si>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</si>
  <si>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</si>
  <si>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</si>
  <si>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</si>
  <si>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</si>
  <si>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</si>
  <si>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</si>
  <si>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</si>
  <si>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</si>
  <si>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</si>
  <si>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</si>
  <si>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</si>
  <si>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</si>
  <si>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</si>
  <si>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</si>
  <si>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</si>
  <si>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</si>
  <si>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</si>
  <si>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</si>
  <si>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</si>
  <si>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</si>
  <si>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</si>
  <si>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</si>
  <si>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</si>
  <si>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</si>
  <si>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</si>
  <si>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</si>
  <si>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</si>
  <si>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</si>
  <si>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</si>
  <si>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</si>
  <si>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</si>
  <si>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</si>
  <si>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</si>
  <si>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</si>
  <si>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</si>
  <si>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</si>
  <si>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</si>
  <si>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</si>
  <si>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</si>
  <si>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</si>
  <si>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</si>
  <si>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</si>
  <si>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</si>
  <si>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</si>
  <si>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</si>
  <si>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</si>
  <si>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</si>
  <si>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</si>
  <si>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</si>
  <si>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</si>
  <si>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</si>
  <si>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</si>
  <si>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</si>
  <si>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</si>
  <si>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</si>
  <si>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</si>
  <si>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</si>
  <si>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</si>
  <si>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</si>
  <si>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</si>
  <si>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</si>
  <si>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</si>
  <si>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</si>
  <si>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</si>
  <si>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</si>
  <si>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</si>
  <si>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</si>
  <si>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</si>
  <si>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</si>
  <si>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</si>
  <si>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</si>
  <si>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</si>
  <si>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</si>
  <si>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</si>
  <si>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</si>
  <si>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</si>
  <si>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</si>
  <si>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</si>
  <si>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</si>
  <si>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</si>
  <si>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</si>
  <si>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</si>
  <si>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</si>
  <si>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</si>
  <si>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</si>
  <si>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</si>
  <si>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</si>
  <si>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</si>
  <si>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</si>
  <si>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</si>
  <si>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</si>
  <si>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</si>
  <si>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</si>
  <si>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</si>
  <si>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</si>
  <si>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</si>
  <si>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</si>
  <si>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</si>
  <si>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</si>
  <si>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</si>
  <si>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</si>
  <si>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</si>
  <si>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</si>
  <si>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</si>
  <si>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</si>
  <si>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</si>
  <si>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</si>
  <si>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</si>
  <si>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</si>
  <si>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</si>
  <si>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</si>
  <si>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</si>
  <si>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</si>
  <si>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</si>
  <si>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</si>
  <si>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</si>
  <si>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</si>
  <si>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</si>
  <si>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</si>
  <si>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</si>
  <si>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</si>
  <si>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</si>
  <si>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</si>
  <si>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</si>
  <si>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</si>
  <si>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</si>
  <si>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</si>
  <si>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</si>
  <si>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</si>
  <si>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</si>
  <si>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</si>
  <si>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</si>
  <si>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</si>
  <si>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</si>
  <si>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</si>
  <si>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</si>
  <si>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</si>
  <si>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</si>
  <si>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</si>
  <si>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</si>
  <si>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</si>
  <si>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</si>
  <si>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</si>
  <si>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</si>
  <si>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</si>
  <si>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</si>
  <si>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</si>
  <si>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</si>
  <si>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</si>
  <si>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</si>
  <si>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</si>
  <si>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</si>
  <si>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</si>
  <si>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</si>
  <si>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</si>
  <si>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</si>
  <si>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</si>
  <si>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</si>
  <si>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</si>
  <si>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</si>
  <si>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</si>
  <si>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</si>
  <si>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</si>
  <si>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</si>
  <si>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</si>
  <si>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</si>
  <si>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</si>
  <si>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</si>
  <si>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</si>
  <si>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</si>
  <si>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</si>
  <si>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</si>
  <si>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</si>
  <si>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</si>
  <si>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</si>
  <si>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</si>
  <si>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</si>
  <si>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</si>
  <si>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</si>
  <si>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</si>
  <si>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</si>
  <si>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</si>
  <si>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</si>
  <si>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</si>
  <si>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</si>
  <si>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</si>
  <si>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</si>
  <si>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</si>
  <si>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</si>
  <si>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</si>
  <si>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</si>
  <si>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</si>
  <si>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</si>
  <si>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</si>
  <si>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</si>
  <si>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</si>
  <si>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</si>
  <si>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</si>
  <si>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</si>
  <si>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</si>
  <si>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</si>
  <si>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</si>
  <si>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</si>
  <si>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</si>
  <si>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</si>
  <si>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</si>
  <si>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</si>
  <si>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</si>
  <si>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</si>
  <si>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</si>
  <si>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</si>
  <si>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</si>
  <si>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</si>
  <si>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</si>
  <si>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</si>
  <si>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</si>
  <si>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</si>
  <si>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</si>
  <si>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</si>
  <si>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</si>
  <si>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</si>
  <si>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</si>
  <si>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</si>
  <si>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</si>
  <si>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</si>
  <si>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</si>
  <si>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</si>
  <si>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</si>
  <si>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</si>
  <si>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</si>
  <si>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</si>
  <si>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</si>
  <si>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</si>
  <si>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</si>
  <si>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</si>
  <si>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</si>
  <si>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</si>
  <si>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</si>
  <si>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</si>
  <si>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</si>
  <si>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</si>
  <si>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</si>
  <si>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</si>
  <si>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</si>
  <si>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</si>
  <si>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</si>
  <si>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</si>
  <si>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</si>
  <si>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</si>
  <si>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</si>
  <si>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</si>
  <si>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</si>
  <si>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</si>
  <si>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</si>
  <si>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</si>
  <si>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</si>
  <si>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</si>
  <si>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</si>
  <si>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</si>
  <si>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</si>
  <si>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</si>
  <si>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</si>
  <si>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</si>
  <si>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</si>
  <si>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</si>
  <si>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</si>
  <si>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</si>
  <si>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</si>
  <si>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</si>
  <si>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</si>
  <si>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</si>
  <si>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</si>
  <si>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</si>
  <si>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</si>
  <si>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</si>
  <si>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</si>
  <si>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</si>
  <si>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</si>
  <si>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</si>
  <si>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</si>
  <si>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</si>
  <si>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</si>
  <si>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</si>
  <si>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</si>
  <si>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</si>
  <si>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</si>
  <si>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</si>
  <si>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</si>
  <si>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</si>
  <si>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</si>
  <si>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</si>
  <si>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</si>
  <si>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</si>
  <si>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</si>
  <si>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</si>
  <si>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</si>
  <si>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</si>
  <si>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</si>
  <si>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</si>
  <si>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</si>
  <si>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</si>
  <si>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</si>
  <si>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</si>
  <si>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</si>
  <si>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</si>
  <si>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</si>
  <si>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</si>
  <si>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</si>
  <si>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</si>
  <si>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</si>
  <si>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</si>
  <si>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</si>
  <si>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</si>
  <si>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</si>
  <si>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</si>
  <si>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</si>
  <si>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</si>
  <si>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</si>
  <si>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</si>
  <si>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</si>
  <si>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</si>
  <si>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</si>
  <si>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</si>
  <si>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</si>
  <si>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</si>
  <si>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</si>
  <si>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</si>
  <si>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</si>
  <si>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</si>
  <si>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</si>
  <si>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</si>
  <si>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</si>
  <si>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</si>
  <si>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</si>
  <si>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</si>
  <si>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</si>
  <si>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</si>
  <si>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</si>
  <si>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</si>
  <si>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</si>
  <si>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</si>
  <si>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</si>
  <si>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</si>
  <si>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</si>
  <si>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</si>
  <si>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</si>
  <si>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</si>
  <si>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</si>
  <si>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</si>
  <si>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</si>
  <si>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</si>
  <si>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</si>
  <si>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</si>
  <si>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</si>
  <si>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</si>
  <si>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</si>
  <si>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</si>
  <si>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</si>
  <si>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</si>
  <si>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</si>
  <si>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</si>
  <si>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</si>
  <si>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</si>
  <si>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</si>
  <si>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</si>
  <si>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</si>
  <si>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</si>
  <si>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</si>
  <si>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</si>
  <si>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</si>
  <si>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</si>
  <si>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</si>
  <si>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</si>
  <si>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</si>
  <si>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</si>
  <si>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</si>
  <si>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</si>
  <si>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</si>
  <si>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</si>
  <si>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</si>
  <si>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</si>
  <si>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</si>
  <si>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</si>
  <si>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</si>
  <si>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</si>
  <si>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</si>
  <si>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</si>
  <si>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</si>
  <si>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</si>
  <si>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</si>
  <si>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</si>
  <si>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</si>
  <si>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</si>
  <si>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</si>
  <si>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</si>
  <si>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</si>
  <si>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</si>
  <si>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</si>
  <si>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</si>
  <si>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</si>
  <si>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</si>
  <si>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</si>
  <si>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</si>
  <si>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</si>
  <si>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</si>
  <si>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</si>
  <si>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</si>
  <si>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</si>
  <si>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</si>
  <si>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</si>
  <si>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</si>
  <si>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</si>
  <si>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</si>
  <si>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</si>
  <si>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</si>
  <si>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</si>
  <si>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</si>
  <si>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</si>
  <si>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</si>
  <si>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</si>
  <si>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</si>
  <si>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</si>
  <si>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</si>
  <si>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</si>
  <si>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</si>
  <si>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</si>
  <si>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</si>
  <si>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</si>
  <si>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</si>
  <si>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</si>
  <si>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</si>
  <si>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</si>
  <si>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</si>
  <si>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</si>
  <si>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</si>
  <si>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</si>
  <si>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</si>
  <si>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</si>
  <si>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</si>
  <si>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</si>
  <si>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</si>
  <si>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</si>
  <si>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</si>
  <si>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</si>
  <si>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</si>
  <si>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</si>
  <si>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</si>
  <si>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</si>
  <si>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</si>
  <si>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</si>
  <si>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</si>
  <si>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</si>
  <si>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</si>
  <si>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</si>
  <si>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</si>
  <si>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</si>
  <si>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</si>
  <si>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</si>
  <si>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</si>
  <si>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</si>
  <si>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</si>
  <si>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</si>
  <si>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</si>
  <si>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</si>
  <si>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</si>
  <si>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</si>
  <si>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</si>
  <si>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</si>
  <si>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</si>
  <si>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</si>
  <si>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</si>
  <si>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</si>
  <si>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</si>
  <si>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</si>
  <si>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</si>
  <si>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</si>
  <si>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</si>
  <si>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</si>
  <si>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</si>
  <si>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</si>
  <si>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</si>
  <si>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</si>
  <si>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</si>
  <si>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</si>
  <si>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</si>
  <si>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</si>
  <si>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</si>
  <si>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</si>
  <si>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</si>
  <si>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</si>
  <si>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</si>
  <si>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</si>
  <si>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</si>
  <si>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</si>
  <si>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</si>
  <si>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</si>
  <si>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</si>
  <si>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</si>
  <si>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</si>
  <si>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</si>
  <si>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</si>
  <si>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</si>
  <si>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</si>
  <si>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</si>
  <si>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</si>
  <si>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</si>
  <si>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</si>
  <si>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</si>
  <si>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</si>
  <si>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</si>
  <si>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</si>
  <si>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</si>
  <si>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</si>
  <si>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</si>
  <si>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</si>
  <si>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</si>
  <si>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</si>
  <si>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</si>
  <si>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</si>
  <si>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</si>
  <si>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</si>
  <si>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</si>
  <si>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</si>
  <si>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</si>
  <si>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</si>
  <si>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</si>
  <si>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</si>
  <si>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</si>
  <si>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</si>
  <si>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</si>
  <si>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</si>
  <si>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</si>
  <si>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</si>
  <si>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</si>
  <si>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</si>
  <si>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</si>
  <si>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</si>
  <si>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</si>
  <si>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</si>
  <si>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</si>
  <si>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</si>
  <si>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</si>
  <si>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</si>
  <si>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</si>
  <si>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</si>
  <si>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</si>
  <si>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</si>
  <si>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</si>
  <si>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</si>
  <si>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</si>
  <si>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</si>
  <si>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</si>
  <si>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</si>
  <si>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</si>
  <si>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</si>
  <si>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</si>
  <si>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</si>
  <si>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</si>
  <si>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</si>
  <si>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</si>
  <si>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</si>
  <si>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</si>
  <si>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</si>
  <si>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</si>
  <si>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</si>
  <si>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</si>
  <si>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</si>
  <si>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</si>
  <si>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</si>
  <si>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</si>
  <si>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</si>
  <si>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</si>
  <si>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</si>
  <si>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</si>
  <si>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</si>
  <si>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</si>
  <si>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</si>
  <si>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</si>
  <si>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</si>
  <si>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</si>
  <si>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</si>
  <si>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</si>
  <si>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</si>
  <si>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</si>
  <si>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</si>
  <si>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</si>
  <si>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</si>
  <si>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</si>
  <si>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</si>
  <si>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</si>
  <si>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</si>
  <si>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</si>
  <si>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</si>
  <si>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</si>
  <si>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</si>
  <si>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</si>
  <si>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</si>
  <si>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</si>
  <si>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</si>
  <si>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</si>
  <si>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</si>
  <si>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</si>
  <si>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</si>
  <si>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</si>
  <si>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</si>
  <si>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</si>
  <si>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</si>
  <si>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</si>
  <si>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</si>
  <si>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</si>
  <si>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</si>
  <si>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</si>
  <si>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</si>
  <si>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</si>
  <si>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</si>
  <si>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</si>
  <si>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</si>
  <si>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</si>
  <si>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</si>
  <si>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</si>
  <si>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</si>
  <si>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</si>
  <si>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</si>
  <si>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</si>
  <si>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</si>
  <si>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</si>
  <si>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</si>
  <si>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</si>
  <si>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</si>
  <si>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</si>
  <si>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</si>
  <si>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</si>
  <si>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</si>
  <si>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</si>
  <si>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</si>
  <si>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</si>
  <si>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</si>
  <si>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</si>
  <si>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</si>
  <si>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</si>
  <si>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</si>
  <si>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</si>
  <si>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</si>
  <si>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</si>
  <si>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</si>
  <si>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</si>
  <si>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</si>
  <si>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</si>
  <si>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</si>
  <si>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</si>
  <si>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</si>
  <si>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</si>
  <si>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</si>
  <si>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</si>
  <si>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</si>
  <si>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</si>
  <si>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</si>
  <si>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</si>
  <si>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</si>
  <si>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</si>
  <si>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</si>
  <si>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</si>
  <si>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</si>
  <si>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</si>
  <si>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</si>
  <si>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</si>
  <si>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</si>
  <si>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</si>
  <si>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</si>
  <si>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</si>
  <si>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</si>
  <si>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</si>
  <si>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</si>
  <si>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</si>
  <si>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</si>
  <si>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</si>
  <si>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</si>
  <si>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</si>
  <si>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</si>
  <si>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</si>
  <si>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</si>
  <si>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</si>
  <si>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</si>
  <si>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</si>
  <si>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</si>
  <si>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</si>
  <si>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</si>
  <si>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</si>
  <si>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</si>
  <si>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</si>
  <si>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</si>
  <si>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</si>
  <si>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</si>
  <si>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</si>
  <si>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</si>
  <si>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</si>
  <si>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</si>
  <si>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</si>
  <si>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</si>
  <si>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</si>
  <si>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</si>
  <si>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</si>
  <si>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</si>
  <si>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</si>
  <si>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</si>
  <si>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</si>
  <si>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</si>
  <si>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</si>
  <si>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</si>
  <si>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</si>
  <si>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</si>
  <si>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</si>
  <si>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</si>
  <si>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</si>
  <si>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</si>
  <si>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</si>
  <si>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</si>
  <si>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</si>
  <si>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</si>
  <si>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</si>
  <si>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</si>
  <si>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</si>
  <si>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</si>
  <si>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</si>
  <si>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</si>
  <si>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</si>
  <si>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</si>
  <si>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</si>
  <si>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</si>
  <si>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</si>
  <si>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</si>
  <si>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</si>
  <si>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</si>
  <si>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</si>
  <si>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</si>
  <si>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</si>
  <si>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</si>
  <si>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</si>
  <si>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</si>
  <si>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</si>
  <si>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</si>
  <si>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</si>
  <si>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</si>
  <si>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</si>
  <si>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</si>
  <si>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</si>
  <si>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</si>
  <si>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</si>
  <si>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</si>
  <si>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</si>
  <si>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</si>
  <si>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</si>
  <si>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</si>
  <si>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</si>
  <si>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</si>
  <si>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</si>
  <si>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</si>
  <si>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</si>
  <si>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</si>
  <si>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</si>
  <si>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</si>
  <si>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</si>
  <si>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</si>
  <si>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</si>
  <si>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</si>
  <si>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</si>
  <si>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</si>
  <si>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</si>
  <si>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</si>
  <si>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</si>
  <si>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</si>
  <si>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</si>
  <si>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</si>
  <si>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</si>
  <si>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</si>
  <si>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</si>
  <si>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</si>
  <si>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</si>
  <si>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</si>
  <si>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</si>
  <si>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</si>
  <si>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</si>
  <si>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</si>
  <si>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</si>
  <si>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</si>
  <si>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</si>
  <si>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</si>
  <si>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</si>
  <si>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</si>
  <si>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</si>
  <si>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</si>
  <si>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</si>
  <si>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</si>
  <si>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</si>
  <si>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</si>
  <si>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</si>
  <si>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</si>
  <si>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</si>
  <si>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</si>
  <si>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</si>
  <si>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</si>
  <si>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</si>
  <si>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</si>
  <si>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</si>
  <si>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</si>
  <si>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</si>
  <si>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</si>
  <si>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</si>
  <si>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</si>
  <si>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</si>
  <si>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</si>
  <si>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</si>
  <si>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</si>
  <si>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</si>
  <si>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</si>
  <si>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</si>
  <si>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</si>
  <si>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</si>
  <si>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</si>
  <si>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</si>
  <si>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</si>
  <si>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</si>
  <si>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</si>
  <si>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</si>
  <si>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</si>
  <si>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</si>
  <si>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</si>
  <si>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</si>
  <si>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</si>
  <si>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</si>
  <si>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</si>
  <si>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</si>
  <si>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</si>
  <si>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</si>
  <si>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</si>
  <si>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</si>
  <si>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</si>
  <si>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</si>
  <si>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</si>
  <si>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</si>
  <si>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</si>
  <si>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</si>
  <si>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</si>
  <si>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</si>
  <si>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</si>
  <si>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</si>
  <si>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</si>
  <si>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</si>
  <si>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</si>
  <si>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</si>
  <si>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</si>
  <si>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</si>
  <si>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</si>
  <si>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</si>
  <si>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</si>
  <si>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</si>
  <si>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</si>
  <si>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</si>
  <si>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</si>
  <si>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</si>
  <si>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</si>
  <si>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</si>
  <si>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</si>
  <si>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</si>
  <si>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</si>
  <si>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</si>
  <si>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</si>
  <si>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</si>
  <si>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</si>
  <si>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</si>
  <si>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</si>
  <si>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</si>
  <si>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</si>
  <si>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</si>
  <si>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</si>
  <si>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</si>
  <si>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</si>
  <si>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</si>
  <si>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</si>
  <si>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</si>
  <si>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</si>
  <si>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</si>
  <si>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</si>
  <si>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</si>
  <si>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</si>
  <si>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</si>
  <si>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</si>
  <si>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</si>
  <si>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</si>
  <si>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</si>
  <si>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</si>
  <si>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</si>
  <si>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</si>
  <si>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</si>
  <si>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</si>
  <si>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</si>
  <si>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</si>
  <si>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</si>
  <si>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</si>
  <si>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</si>
  <si>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</si>
  <si>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</si>
  <si>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</si>
  <si>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</si>
  <si>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</si>
  <si>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</si>
  <si>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</si>
  <si>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</si>
  <si>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</si>
  <si>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</si>
  <si>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</si>
  <si>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</si>
  <si>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</si>
  <si>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</si>
  <si>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</si>
  <si>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</si>
  <si>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</si>
  <si>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</si>
  <si>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</si>
  <si>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</si>
  <si>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</si>
  <si>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</si>
  <si>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</si>
  <si>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</si>
  <si>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</si>
  <si>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</si>
  <si>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</si>
  <si>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</si>
  <si>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</si>
  <si>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</si>
  <si>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</si>
  <si>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</si>
  <si>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</si>
  <si>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</si>
  <si>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</si>
  <si>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</si>
  <si>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</si>
  <si>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</si>
  <si>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</si>
  <si>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</si>
  <si>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</si>
  <si>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</si>
  <si>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</si>
  <si>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</si>
  <si>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</si>
  <si>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</si>
  <si>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</si>
  <si>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</si>
  <si>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</si>
  <si>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</si>
  <si>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</si>
  <si>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</si>
  <si>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</si>
  <si>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</si>
  <si>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</si>
  <si>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</si>
  <si>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</si>
  <si>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</si>
  <si>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</si>
  <si>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</si>
  <si>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</si>
  <si>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</si>
  <si>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</si>
  <si>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</si>
  <si>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</si>
  <si>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</si>
  <si>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</si>
  <si>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</si>
  <si>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</si>
  <si>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</si>
  <si>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</si>
  <si>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</si>
  <si>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</si>
  <si>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</si>
  <si>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</si>
  <si>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</si>
  <si>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</si>
  <si>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</si>
  <si>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</si>
  <si>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</si>
  <si>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</si>
  <si>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</si>
  <si>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</si>
  <si>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</si>
  <si>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</si>
  <si>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</si>
  <si>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</si>
  <si>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</si>
  <si>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</si>
  <si>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</si>
  <si>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</si>
  <si>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</si>
  <si>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</si>
  <si>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</si>
  <si>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</si>
  <si>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</si>
  <si>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</si>
  <si>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</si>
  <si>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</si>
  <si>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</si>
  <si>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</si>
  <si>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</si>
  <si>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</si>
  <si>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</si>
  <si>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</si>
  <si>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</si>
  <si>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</si>
  <si>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</si>
  <si>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</si>
  <si>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</si>
  <si>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</si>
  <si>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</si>
  <si>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</si>
  <si>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</si>
  <si>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</si>
  <si>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</si>
  <si>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</si>
  <si>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</si>
  <si>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</si>
  <si>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</si>
  <si>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</si>
  <si>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</si>
  <si>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</si>
  <si>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</si>
  <si>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</si>
  <si>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</si>
  <si>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</si>
  <si>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</si>
  <si>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</si>
  <si>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</si>
  <si>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</si>
  <si>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</si>
  <si>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</si>
  <si>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</si>
  <si>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</si>
  <si>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</si>
  <si>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</si>
  <si>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</si>
  <si>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</si>
  <si>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</si>
  <si>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</si>
  <si>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</si>
  <si>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</si>
  <si>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</si>
  <si>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</si>
  <si>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</si>
  <si>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</si>
  <si>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</si>
  <si>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</si>
  <si>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</si>
  <si>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</si>
  <si>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</si>
  <si>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</si>
  <si>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</si>
  <si>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</si>
  <si>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</si>
  <si>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</si>
  <si>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</si>
  <si>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</si>
  <si>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</si>
  <si>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</si>
  <si>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</si>
  <si>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</si>
  <si>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</si>
  <si>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</si>
  <si>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</si>
  <si>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</si>
  <si>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</si>
  <si>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</si>
  <si>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</si>
  <si>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</si>
  <si>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</si>
  <si>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</si>
  <si>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</si>
  <si>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</si>
  <si>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</si>
  <si>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</si>
  <si>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</si>
  <si>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</si>
  <si>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</si>
  <si>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</si>
  <si>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</si>
  <si>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</si>
  <si>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</si>
  <si>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</si>
  <si>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</si>
  <si>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</si>
  <si>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</si>
  <si>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</si>
  <si>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</si>
  <si>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</si>
  <si>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</si>
  <si>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</si>
  <si>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</si>
  <si>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</si>
  <si>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</si>
  <si>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</si>
  <si>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</si>
  <si>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</si>
  <si>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</si>
  <si>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</si>
  <si>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</si>
  <si>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</si>
  <si>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</si>
  <si>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</si>
  <si>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</si>
  <si>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</si>
  <si>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</si>
  <si>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</si>
  <si>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</si>
  <si>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</si>
  <si>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</si>
  <si>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</si>
  <si>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</si>
  <si>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</si>
  <si>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</si>
  <si>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</si>
  <si>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</si>
  <si>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</si>
  <si>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</si>
  <si>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</si>
  <si>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</si>
  <si>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</si>
  <si>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</si>
  <si>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</si>
  <si>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</si>
  <si>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</si>
  <si>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</si>
  <si>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</si>
  <si>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</si>
  <si>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</si>
  <si>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</si>
  <si>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</si>
  <si>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</si>
  <si>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</si>
  <si>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</si>
  <si>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</si>
  <si>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</si>
  <si>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</si>
  <si>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</si>
  <si>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</si>
  <si>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</si>
  <si>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</si>
  <si>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</si>
  <si>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</si>
  <si>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</si>
  <si>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</si>
  <si>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</si>
  <si>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</si>
  <si>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</si>
  <si>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</si>
  <si>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</si>
  <si>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</si>
  <si>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</si>
  <si>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</si>
  <si>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</si>
  <si>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</si>
  <si>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</si>
  <si>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</si>
  <si>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</si>
  <si>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</si>
  <si>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</si>
  <si>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</si>
  <si>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</si>
  <si>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</si>
  <si>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</si>
  <si>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</si>
  <si>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</si>
  <si>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</si>
  <si>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</si>
  <si>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</si>
  <si>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</si>
  <si>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</si>
  <si>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</si>
  <si>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</si>
  <si>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</si>
  <si>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</si>
  <si>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</si>
  <si>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</si>
  <si>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</si>
  <si>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</si>
  <si>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</si>
  <si>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</si>
  <si>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</si>
  <si>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</si>
  <si>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</si>
  <si>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</si>
  <si>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</si>
  <si>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</si>
  <si>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</si>
  <si>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</si>
  <si>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</si>
  <si>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</si>
  <si>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</si>
  <si>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</si>
  <si>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</si>
  <si>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</si>
  <si>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</si>
  <si>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</si>
  <si>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</si>
  <si>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</si>
  <si>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</si>
  <si>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</si>
  <si>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</si>
  <si>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</si>
  <si>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</si>
  <si>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</si>
  <si>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</si>
  <si>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</si>
  <si>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</si>
  <si>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</si>
  <si>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</si>
  <si>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</si>
  <si>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</si>
  <si>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</si>
  <si>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</si>
  <si>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</si>
  <si>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</si>
  <si>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</si>
  <si>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</si>
  <si>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</si>
  <si>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</si>
  <si>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</si>
  <si>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</si>
  <si>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</si>
  <si>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</si>
  <si>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</si>
  <si>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</si>
  <si>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</si>
  <si>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</si>
  <si>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</si>
  <si>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</si>
  <si>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</si>
  <si>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</si>
  <si>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</si>
  <si>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</si>
  <si>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</si>
  <si>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</si>
  <si>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</si>
  <si>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</si>
  <si>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</si>
  <si>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</si>
  <si>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</si>
  <si>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</si>
  <si>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</si>
  <si>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</si>
  <si>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</si>
  <si>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</si>
  <si>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</si>
  <si>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</si>
  <si>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</si>
  <si>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</si>
  <si>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</si>
  <si>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</si>
  <si>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</si>
  <si>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</si>
  <si>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</si>
  <si>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</si>
  <si>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</si>
  <si>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</si>
  <si>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</si>
  <si>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</si>
  <si>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</si>
  <si>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</si>
  <si>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</si>
  <si>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</si>
  <si>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</si>
  <si>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</si>
  <si>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</si>
  <si>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</si>
  <si>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</si>
  <si>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</si>
  <si>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</si>
  <si>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</si>
  <si>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</si>
  <si>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</si>
  <si>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</si>
  <si>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</si>
  <si>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</si>
  <si>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</si>
  <si>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</si>
  <si>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</si>
  <si>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</si>
  <si>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</si>
  <si>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</si>
  <si>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</si>
  <si>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</si>
  <si>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</si>
  <si>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</si>
  <si>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</si>
  <si>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</si>
  <si>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</si>
  <si>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</si>
  <si>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</si>
  <si>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</si>
  <si>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</si>
  <si>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</si>
  <si>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</si>
  <si>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</si>
  <si>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</si>
  <si>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</si>
  <si>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</si>
  <si>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</si>
  <si>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</si>
  <si>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</si>
  <si>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</si>
  <si>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</si>
  <si>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</si>
  <si>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</si>
  <si>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</si>
  <si>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</si>
  <si>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</si>
  <si>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</si>
  <si>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</si>
  <si>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</si>
  <si>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</si>
  <si>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</si>
  <si>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</si>
  <si>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</si>
  <si>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</si>
  <si>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</si>
  <si>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</si>
  <si>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</si>
  <si>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</si>
  <si>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</si>
  <si>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</si>
  <si>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</si>
  <si>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</si>
  <si>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</si>
  <si>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</si>
  <si>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</si>
  <si>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</si>
  <si>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</si>
  <si>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</si>
  <si>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</si>
  <si>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</si>
  <si>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</si>
  <si>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</si>
  <si>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</si>
  <si>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</si>
  <si>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</si>
  <si>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</si>
  <si>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</si>
  <si>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</si>
  <si>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</si>
  <si>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</si>
  <si>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</si>
  <si>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</si>
  <si>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</si>
  <si>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</si>
  <si>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</si>
  <si>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</si>
  <si>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</si>
  <si>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</si>
  <si>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</si>
  <si>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</si>
  <si>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</si>
  <si>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</si>
  <si>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</si>
  <si>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</si>
  <si>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</si>
  <si>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</si>
  <si>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</si>
  <si>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</si>
  <si>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</si>
  <si>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</si>
  <si>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</si>
  <si>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</si>
  <si>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</si>
  <si>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</si>
  <si>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</si>
  <si>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</si>
  <si>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</si>
  <si>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</si>
  <si>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</si>
  <si>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</si>
  <si>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</si>
  <si>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</si>
  <si>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</si>
  <si>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</si>
  <si>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</si>
  <si>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</si>
  <si>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</si>
  <si>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</si>
  <si>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</si>
  <si>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</si>
  <si>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</si>
  <si>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</si>
  <si>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</si>
  <si>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</si>
  <si>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</si>
  <si>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</si>
  <si>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</si>
  <si>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</si>
  <si>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</si>
  <si>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</si>
  <si>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</si>
  <si>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</si>
  <si>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</si>
  <si>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</si>
  <si>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</si>
  <si>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</si>
  <si>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</si>
  <si>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</si>
  <si>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</si>
  <si>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</si>
  <si>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</si>
  <si>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</si>
  <si>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</si>
  <si>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</si>
  <si>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</si>
  <si>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</si>
  <si>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</si>
  <si>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</si>
  <si>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</si>
  <si>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</si>
  <si>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</si>
  <si>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</si>
  <si>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</si>
  <si>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</si>
  <si>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</si>
  <si>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</si>
  <si>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</si>
  <si>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</si>
  <si>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</si>
  <si>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</si>
  <si>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</si>
  <si>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</si>
  <si>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</si>
  <si>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</si>
  <si>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</si>
  <si>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</si>
  <si>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</si>
  <si>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</si>
  <si>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</si>
  <si>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</si>
  <si>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</si>
  <si>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</si>
  <si>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</si>
  <si>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</si>
  <si>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</si>
  <si>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</si>
  <si>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</si>
  <si>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</si>
  <si>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</si>
  <si>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</si>
  <si>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</si>
  <si>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</si>
  <si>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</si>
  <si>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</si>
  <si>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</si>
  <si>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</si>
  <si>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</si>
  <si>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</si>
  <si>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</si>
  <si>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</si>
  <si>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</si>
  <si>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</si>
  <si>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</si>
  <si>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</si>
  <si>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</si>
  <si>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</si>
  <si>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</si>
  <si>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</si>
  <si>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</si>
  <si>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</si>
  <si>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</si>
  <si>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</si>
  <si>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</si>
  <si>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</si>
  <si>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</si>
  <si>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</si>
  <si>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</si>
  <si>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</si>
  <si>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</si>
  <si>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</si>
  <si>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</si>
  <si>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</si>
  <si>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</si>
  <si>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</si>
  <si>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</si>
  <si>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</si>
  <si>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</si>
  <si>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</si>
  <si>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</si>
  <si>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</si>
  <si>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</si>
  <si>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</si>
  <si>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</si>
  <si>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</si>
  <si>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</si>
  <si>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</si>
  <si>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</si>
  <si>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</si>
  <si>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</si>
  <si>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</si>
  <si>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</si>
  <si>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</si>
  <si>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</si>
  <si>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</si>
  <si>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</si>
  <si>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</si>
  <si>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</si>
  <si>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</si>
  <si>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</si>
  <si>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</si>
  <si>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</si>
  <si>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</si>
  <si>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</si>
  <si>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</si>
  <si>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</si>
  <si>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</si>
  <si>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</si>
  <si>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</si>
  <si>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</si>
  <si>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</si>
  <si>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</si>
  <si>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</si>
  <si>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</si>
  <si>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</si>
  <si>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</si>
  <si>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</si>
  <si>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</si>
  <si>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</si>
  <si>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</si>
  <si>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</si>
  <si>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</si>
  <si>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</si>
  <si>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</si>
  <si>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</si>
  <si>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</si>
  <si>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</si>
  <si>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</si>
  <si>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</si>
  <si>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</si>
  <si>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</si>
  <si>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</si>
  <si>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</si>
  <si>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</si>
  <si>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</si>
  <si>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</si>
  <si>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</si>
  <si>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</si>
  <si>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</si>
  <si>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</si>
  <si>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</si>
  <si>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</si>
  <si>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</si>
  <si>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</si>
  <si>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</si>
  <si>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</si>
  <si>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</si>
  <si>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</si>
  <si>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</si>
  <si>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</si>
  <si>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</si>
  <si>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</si>
  <si>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</si>
  <si>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</si>
  <si>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</si>
  <si>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</si>
  <si>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</si>
  <si>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</si>
  <si>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</si>
  <si>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</si>
  <si>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</si>
  <si>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</si>
  <si>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</si>
  <si>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</si>
  <si>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</si>
  <si>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</si>
  <si>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</si>
  <si>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</si>
  <si>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</si>
  <si>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</si>
  <si>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</si>
  <si>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</si>
  <si>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</si>
  <si>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</si>
  <si>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</si>
  <si>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</si>
  <si>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</si>
  <si>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</si>
  <si>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</si>
  <si>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</si>
  <si>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</si>
  <si>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</si>
  <si>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</si>
  <si>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</si>
  <si>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</si>
  <si>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</si>
  <si>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</si>
  <si>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</si>
  <si>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</si>
  <si>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</si>
  <si>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</si>
  <si>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</si>
  <si>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</si>
  <si>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</si>
  <si>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</si>
  <si>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</si>
  <si>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</si>
  <si>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</si>
  <si>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</si>
  <si>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</si>
  <si>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</si>
  <si>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</si>
  <si>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</si>
  <si>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</si>
  <si>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</si>
  <si>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</si>
  <si>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</si>
  <si>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</si>
  <si>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</si>
  <si>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</si>
  <si>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</si>
  <si>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</si>
  <si>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</si>
  <si>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</si>
  <si>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</si>
  <si>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</si>
  <si>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</si>
  <si>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</si>
  <si>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</si>
  <si>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</si>
  <si>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</si>
  <si>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</si>
  <si>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</si>
  <si>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</si>
  <si>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</si>
  <si>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</si>
  <si>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</si>
  <si>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</si>
  <si>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</si>
  <si>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</si>
  <si>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</si>
  <si>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</si>
  <si>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</si>
  <si>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</si>
  <si>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</si>
  <si>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</si>
  <si>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</si>
  <si>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</si>
  <si>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</si>
  <si>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</si>
  <si>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</si>
  <si>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</si>
  <si>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</si>
  <si>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</si>
  <si>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</si>
  <si>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</si>
  <si>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</si>
  <si>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</si>
  <si>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</si>
  <si>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</si>
  <si>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</si>
  <si>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</si>
  <si>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</si>
  <si>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</si>
  <si>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</si>
  <si>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</si>
  <si>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</si>
  <si>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</si>
  <si>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</si>
  <si>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</si>
  <si>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</si>
  <si>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</si>
  <si>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</si>
  <si>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</si>
  <si>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</si>
  <si>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</si>
  <si>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</si>
  <si>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</si>
  <si>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</si>
  <si>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</si>
  <si>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</si>
  <si>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</si>
  <si>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</si>
  <si>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</si>
  <si>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</si>
  <si>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</si>
  <si>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</si>
  <si>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</si>
  <si>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</si>
  <si>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</si>
  <si>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</si>
  <si>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</si>
  <si>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</si>
  <si>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</si>
  <si>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</si>
  <si>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</si>
  <si>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</si>
  <si>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</si>
  <si>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</si>
  <si>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</si>
  <si>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</si>
  <si>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</si>
  <si>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</si>
  <si>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</si>
  <si>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</si>
  <si>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</si>
  <si>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</si>
  <si>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</si>
  <si>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</si>
  <si>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</si>
  <si>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</si>
  <si>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</si>
  <si>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</si>
  <si>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</si>
  <si>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</si>
  <si>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</si>
  <si>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</si>
  <si>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</si>
  <si>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</si>
  <si>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</si>
  <si>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</si>
  <si>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</si>
  <si>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</si>
  <si>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</si>
  <si>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</si>
  <si>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</si>
  <si>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</si>
  <si>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</si>
  <si>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</si>
  <si>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</si>
  <si>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</si>
  <si>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</si>
  <si>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</si>
  <si>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</si>
  <si>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</si>
  <si>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</si>
  <si>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</si>
  <si>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</si>
  <si>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</si>
  <si>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</si>
  <si>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</si>
  <si>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</si>
  <si>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</si>
  <si>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</si>
  <si>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</si>
  <si>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</si>
  <si>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</si>
  <si>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</si>
  <si>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</si>
  <si>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</si>
  <si>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</si>
  <si>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</si>
  <si>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</si>
  <si>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</si>
  <si>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</si>
  <si>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</si>
  <si>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</si>
  <si>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</si>
  <si>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</si>
  <si>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</si>
  <si>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</si>
  <si>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</si>
  <si>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</si>
  <si>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</si>
  <si>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</si>
  <si>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</si>
  <si>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</si>
  <si>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</si>
  <si>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</si>
  <si>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</si>
  <si>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</si>
  <si>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</si>
  <si>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</si>
  <si>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</si>
  <si>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</si>
  <si>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</si>
  <si>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</si>
  <si>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</si>
  <si>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</si>
  <si>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</si>
  <si>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</si>
  <si>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</si>
  <si>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</si>
  <si>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</si>
  <si>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</si>
  <si>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</si>
  <si>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</si>
  <si>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</si>
  <si>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</si>
  <si>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</si>
  <si>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</si>
  <si>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</si>
  <si>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</si>
  <si>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</si>
  <si>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</si>
  <si>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</si>
  <si>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</si>
  <si>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</si>
  <si>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</si>
  <si>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</si>
  <si>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</si>
  <si>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</si>
  <si>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</si>
  <si>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</si>
  <si>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</si>
  <si>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</si>
  <si>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</si>
  <si>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</si>
  <si>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</si>
  <si>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</si>
  <si>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</si>
  <si>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</si>
  <si>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</si>
  <si>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</si>
  <si>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</si>
  <si>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</si>
  <si>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</si>
  <si>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</si>
  <si>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</si>
  <si>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</si>
  <si>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</si>
  <si>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</si>
  <si>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</si>
  <si>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</si>
  <si>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</si>
  <si>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</si>
  <si>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</si>
  <si>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</si>
  <si>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</si>
  <si>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</si>
  <si>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</si>
  <si>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</si>
  <si>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</si>
  <si>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</si>
  <si>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</si>
  <si>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</si>
  <si>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</si>
  <si>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</si>
  <si>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</si>
  <si>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</si>
  <si>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</si>
  <si>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</si>
  <si>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</si>
  <si>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</si>
  <si>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</si>
  <si>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</si>
  <si>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</si>
  <si>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</si>
  <si>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</si>
  <si>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</si>
  <si>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</si>
  <si>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</si>
  <si>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</si>
  <si>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</si>
  <si>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</si>
  <si>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</si>
  <si>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</si>
  <si>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</si>
  <si>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</si>
  <si>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</si>
  <si>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</si>
  <si>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</si>
  <si>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</si>
  <si>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</si>
  <si>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</si>
  <si>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</si>
  <si>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</si>
  <si>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</si>
  <si>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</si>
  <si>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</si>
  <si>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</si>
  <si>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</si>
  <si>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</si>
  <si>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</si>
  <si>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</si>
  <si>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</si>
  <si>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</si>
  <si>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</si>
  <si>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</si>
  <si>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</si>
  <si>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</si>
  <si>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</si>
  <si>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</si>
  <si>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</si>
  <si>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</si>
  <si>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</si>
  <si>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</si>
  <si>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</si>
  <si>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</si>
  <si>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</si>
  <si>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</si>
  <si>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</si>
  <si>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</si>
  <si>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</si>
  <si>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</si>
  <si>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</si>
  <si>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</si>
  <si>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</si>
  <si>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</si>
  <si>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</si>
  <si>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</si>
  <si>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</si>
  <si>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</si>
  <si>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</si>
  <si>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</si>
  <si>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</si>
  <si>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</si>
  <si>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</si>
  <si>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</si>
  <si>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</si>
  <si>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</si>
  <si>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</si>
  <si>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</si>
  <si>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</si>
  <si>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</si>
  <si>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</si>
  <si>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</si>
  <si>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</si>
  <si>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</si>
  <si>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</si>
  <si>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</si>
  <si>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</si>
  <si>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</si>
  <si>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</si>
  <si>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</si>
  <si>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</si>
  <si>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</si>
  <si>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</si>
  <si>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</si>
  <si>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</si>
  <si>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</si>
  <si>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</si>
  <si>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</si>
  <si>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</si>
  <si>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</si>
  <si>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</si>
  <si>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</si>
  <si>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</si>
  <si>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</si>
  <si>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</si>
  <si>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</si>
  <si>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</si>
  <si>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</si>
  <si>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</si>
  <si>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</si>
  <si>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</si>
  <si>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</si>
  <si>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</si>
  <si>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</si>
  <si>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</si>
  <si>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</si>
  <si>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</si>
  <si>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</si>
  <si>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</si>
  <si>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</si>
  <si>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</si>
  <si>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</si>
  <si>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</si>
  <si>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</si>
  <si>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</si>
  <si>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</si>
  <si>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</si>
  <si>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</si>
  <si>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</si>
  <si>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</si>
  <si>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</si>
  <si>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</si>
  <si>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</si>
  <si>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</si>
  <si>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</si>
  <si>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</si>
  <si>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</si>
  <si>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</si>
  <si>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</si>
  <si>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</si>
  <si>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</si>
  <si>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</si>
  <si>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</si>
  <si>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</si>
  <si>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</si>
  <si>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</si>
  <si>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</si>
  <si>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</si>
  <si>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</si>
  <si>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</si>
  <si>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</si>
  <si>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</si>
  <si>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</si>
  <si>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</si>
  <si>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</si>
  <si>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</si>
  <si>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</si>
  <si>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</si>
  <si>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</si>
  <si>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</si>
  <si>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</si>
  <si>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</si>
  <si>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</si>
  <si>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</si>
  <si>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</si>
  <si>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</si>
  <si>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</si>
  <si>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</si>
  <si>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</si>
  <si>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</si>
  <si>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</si>
  <si>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</si>
  <si>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</si>
  <si>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</si>
  <si>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</si>
  <si>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</si>
  <si>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</si>
  <si>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</si>
  <si>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</si>
  <si>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</si>
  <si>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</si>
  <si>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</si>
  <si>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</si>
  <si>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</si>
  <si>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</si>
  <si>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</si>
  <si>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</si>
  <si>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</si>
  <si>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</si>
  <si>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</si>
  <si>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</si>
  <si>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</si>
  <si>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</si>
  <si>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</si>
  <si>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</si>
  <si>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</si>
  <si>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</si>
  <si>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</si>
  <si>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</si>
  <si>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</si>
  <si>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</si>
  <si>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</si>
  <si>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</si>
  <si>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</si>
  <si>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</si>
  <si>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</si>
  <si>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</si>
  <si>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</si>
  <si>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</si>
  <si>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</si>
  <si>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</si>
  <si>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</si>
  <si>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</si>
  <si>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</si>
  <si>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</si>
  <si>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</si>
  <si>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</si>
  <si>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</si>
  <si>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</si>
  <si>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</si>
  <si>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</si>
  <si>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</si>
  <si>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</si>
  <si>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</si>
  <si>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</si>
  <si>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</si>
  <si>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</si>
  <si>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</si>
  <si>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</si>
  <si>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</si>
  <si>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</si>
  <si>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</si>
  <si>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</si>
  <si>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</si>
  <si>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</si>
  <si>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</si>
  <si>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</si>
  <si>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</si>
  <si>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</si>
  <si>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</si>
  <si>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</si>
  <si>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</si>
  <si>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</si>
  <si>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</si>
  <si>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</si>
  <si>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</si>
  <si>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</si>
  <si>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</si>
  <si>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</si>
  <si>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</si>
  <si>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</si>
  <si>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</si>
  <si>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</si>
  <si>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</si>
  <si>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</si>
  <si>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</si>
  <si>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</si>
  <si>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</si>
  <si>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</si>
  <si>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</si>
  <si>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</si>
  <si>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</si>
  <si>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</si>
  <si>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</si>
  <si>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</si>
  <si>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</si>
  <si>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</si>
  <si>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</si>
  <si>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</si>
  <si>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</si>
  <si>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</si>
  <si>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</si>
  <si>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</si>
  <si>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</si>
  <si>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</si>
  <si>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</si>
  <si>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</si>
  <si>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</si>
  <si>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</si>
  <si>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</si>
  <si>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</si>
  <si>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</si>
  <si>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</si>
  <si>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</si>
  <si>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</si>
  <si>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</si>
  <si>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</si>
  <si>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</si>
  <si>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</si>
  <si>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</si>
  <si>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</si>
  <si>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</si>
  <si>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</si>
  <si>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</si>
  <si>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</si>
  <si>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</si>
  <si>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</si>
  <si>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</si>
  <si>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</si>
  <si>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</si>
  <si>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</si>
  <si>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</si>
  <si>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</si>
  <si>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</si>
  <si>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</si>
  <si>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</si>
  <si>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</si>
  <si>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</si>
  <si>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</si>
  <si>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</si>
  <si>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</si>
  <si>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</si>
  <si>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</si>
  <si>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</si>
  <si>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</si>
  <si>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</si>
  <si>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</si>
  <si>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</si>
  <si>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</si>
  <si>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</si>
  <si>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</si>
  <si>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</si>
  <si>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</si>
  <si>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</si>
  <si>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</si>
  <si>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</si>
  <si>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</si>
  <si>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</si>
  <si>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</si>
  <si>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</si>
  <si>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</si>
  <si>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</si>
  <si>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</si>
  <si>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</si>
  <si>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</si>
  <si>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</si>
  <si>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</si>
  <si>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</si>
  <si>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</si>
  <si>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</si>
  <si>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</si>
  <si>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</si>
  <si>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</si>
  <si>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</si>
  <si>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</si>
  <si>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</si>
  <si>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</si>
  <si>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</si>
  <si>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</si>
  <si>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</si>
  <si>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</si>
  <si>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</si>
  <si>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</si>
  <si>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</si>
  <si>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</si>
  <si>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</si>
  <si>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</si>
  <si>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</si>
  <si>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</si>
  <si>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</si>
  <si>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</si>
  <si>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</si>
  <si>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</si>
  <si>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</si>
  <si>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</si>
  <si>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</si>
  <si>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</si>
  <si>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</si>
  <si>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</si>
  <si>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</si>
  <si>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</si>
  <si>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</si>
  <si>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</si>
  <si>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</si>
  <si>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</si>
  <si>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</si>
  <si>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</si>
  <si>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</si>
  <si>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</si>
  <si>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</si>
  <si>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</si>
  <si>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</si>
  <si>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</si>
  <si>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</si>
  <si>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</si>
  <si>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</si>
  <si>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</si>
  <si>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</si>
  <si>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</si>
  <si>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</si>
  <si>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</si>
  <si>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</si>
  <si>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</si>
  <si>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</si>
  <si>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</si>
  <si>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</si>
  <si>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</si>
  <si>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</si>
  <si>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</si>
  <si>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</si>
  <si>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</si>
  <si>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</si>
  <si>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</si>
  <si>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</si>
  <si>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</si>
  <si>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</si>
  <si>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</si>
  <si>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</si>
  <si>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</si>
  <si>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</si>
  <si>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</si>
  <si>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</si>
  <si>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</si>
  <si>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</si>
  <si>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</si>
  <si>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</si>
  <si>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</si>
  <si>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</si>
  <si>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</si>
  <si>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</si>
  <si>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</si>
  <si>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</si>
  <si>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</si>
  <si>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</si>
  <si>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</si>
  <si>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</si>
  <si>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</si>
  <si>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</si>
  <si>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</si>
  <si>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</si>
  <si>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</si>
  <si>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</si>
  <si>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</si>
  <si>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</si>
  <si>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</si>
  <si>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</si>
  <si>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</si>
  <si>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</si>
  <si>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</si>
  <si>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</si>
  <si>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</si>
  <si>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</si>
  <si>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</si>
  <si>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</si>
  <si>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</si>
  <si>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</si>
  <si>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</si>
  <si>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</si>
  <si>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</si>
  <si>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</si>
  <si>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</si>
  <si>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</si>
  <si>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</si>
  <si>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</si>
  <si>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</si>
  <si>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</si>
  <si>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</si>
  <si>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</si>
  <si>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</si>
  <si>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</si>
  <si>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</si>
  <si>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</si>
  <si>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</si>
  <si>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</si>
  <si>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</si>
  <si>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</si>
  <si>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</si>
  <si>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</si>
  <si>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</si>
  <si>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</si>
  <si>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</si>
  <si>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</si>
  <si>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</si>
  <si>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</si>
  <si>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</si>
  <si>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</si>
  <si>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</si>
  <si>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</si>
  <si>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</si>
  <si>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</si>
  <si>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</si>
  <si>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</si>
  <si>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</si>
  <si>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</si>
  <si>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</si>
  <si>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</si>
  <si>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</si>
  <si>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</si>
  <si>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</si>
  <si>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</si>
  <si>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</si>
  <si>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</si>
  <si>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</si>
  <si>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</si>
  <si>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</si>
  <si>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</si>
  <si>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</si>
  <si>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</si>
  <si>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</si>
  <si>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</si>
  <si>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</si>
  <si>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</si>
  <si>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</si>
  <si>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</si>
  <si>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</si>
  <si>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</si>
  <si>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</si>
  <si>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</si>
  <si>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</si>
  <si>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</si>
  <si>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</si>
  <si>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</si>
  <si>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</si>
  <si>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</si>
  <si>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</si>
  <si>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</si>
  <si>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</si>
  <si>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</si>
  <si>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</si>
  <si>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</si>
  <si>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</si>
  <si>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</si>
  <si>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</si>
  <si>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</si>
  <si>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</si>
  <si>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</si>
  <si>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</si>
  <si>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</si>
  <si>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</si>
  <si>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</si>
  <si>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</si>
  <si>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</si>
  <si>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</si>
  <si>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</si>
  <si>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</si>
  <si>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</si>
  <si>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</si>
  <si>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</si>
  <si>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</si>
  <si>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</si>
  <si>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</si>
  <si>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</si>
  <si>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</si>
  <si>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</si>
  <si>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</si>
  <si>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</si>
  <si>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</si>
  <si>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</si>
  <si>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</si>
  <si>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</si>
  <si>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</si>
  <si>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</si>
  <si>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</si>
  <si>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</si>
  <si>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</si>
  <si>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</si>
  <si>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</si>
  <si>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</si>
  <si>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</si>
  <si>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</si>
  <si>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</si>
  <si>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</si>
  <si>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</si>
  <si>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</si>
  <si>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</si>
  <si>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</si>
  <si>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</si>
  <si>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</si>
  <si>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</si>
  <si>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</si>
  <si>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</si>
  <si>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</si>
  <si>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</si>
  <si>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</si>
  <si>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</si>
  <si>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</si>
  <si>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</si>
  <si>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</si>
  <si>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</si>
  <si>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</si>
  <si>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</si>
  <si>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</si>
  <si>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</si>
  <si>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</si>
  <si>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</si>
  <si>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</si>
  <si>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</si>
  <si>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</si>
  <si>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</si>
  <si>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</si>
  <si>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</si>
  <si>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</si>
  <si>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</si>
  <si>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</si>
  <si>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</si>
  <si>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</si>
  <si>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</si>
  <si>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</si>
  <si>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</si>
  <si>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</si>
  <si>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</si>
  <si>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</si>
  <si>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</si>
  <si>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</si>
  <si>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</si>
  <si>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</si>
  <si>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</si>
  <si>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</si>
  <si>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</si>
  <si>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</si>
  <si>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</si>
  <si>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</si>
  <si>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</si>
  <si>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</si>
  <si>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</si>
  <si>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</si>
  <si>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</si>
  <si>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</si>
  <si>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</si>
  <si>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</si>
  <si>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</si>
  <si>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</si>
  <si>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</si>
  <si>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</si>
  <si>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</si>
  <si>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</si>
  <si>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</si>
  <si>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</si>
  <si>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</si>
  <si>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</si>
  <si>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</si>
  <si>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</si>
  <si>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</si>
  <si>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</si>
  <si>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</si>
  <si>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</si>
  <si>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</si>
  <si>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</si>
  <si>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</si>
  <si>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</si>
  <si>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</si>
  <si>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</si>
  <si>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</si>
  <si>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</si>
  <si>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</si>
  <si>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</si>
  <si>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</si>
  <si>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</si>
  <si>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</si>
  <si>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</si>
  <si>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</si>
  <si>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</si>
  <si>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</si>
  <si>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</si>
  <si>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</si>
  <si>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</si>
  <si>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</si>
  <si>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</si>
  <si>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</si>
  <si>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</si>
  <si>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</si>
  <si>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</si>
  <si>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</si>
  <si>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</si>
  <si>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</si>
  <si>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</si>
  <si>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</si>
  <si>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</si>
  <si>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</si>
  <si>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</si>
  <si>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</si>
  <si>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</si>
  <si>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</si>
  <si>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</si>
  <si>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</si>
  <si>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</si>
  <si>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</si>
  <si>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</si>
  <si>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</si>
  <si>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</si>
  <si>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</si>
  <si>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</si>
  <si>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</si>
  <si>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</si>
  <si>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</si>
  <si>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</si>
  <si>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</si>
  <si>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</si>
  <si>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</si>
  <si>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</si>
  <si>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</si>
  <si>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</si>
  <si>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</si>
  <si>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</si>
  <si>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</si>
  <si>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</si>
  <si>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</si>
  <si>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</si>
  <si>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</si>
  <si>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</si>
  <si>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</si>
  <si>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</si>
  <si>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</si>
  <si>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</si>
  <si>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</si>
  <si>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</si>
  <si>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</si>
  <si>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</si>
  <si>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</si>
  <si>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</si>
  <si>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</si>
  <si>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</si>
  <si>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</si>
  <si>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</si>
  <si>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</si>
  <si>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</si>
  <si>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</si>
  <si>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</si>
  <si>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</si>
  <si>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</si>
  <si>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</si>
  <si>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</si>
  <si>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</si>
  <si>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</si>
  <si>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</si>
  <si>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</si>
  <si>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</si>
  <si>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</si>
  <si>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</si>
  <si>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</si>
  <si>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</si>
  <si>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</si>
  <si>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</si>
  <si>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</si>
  <si>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</si>
  <si>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</si>
  <si>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</si>
  <si>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</si>
  <si>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</si>
  <si>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</si>
  <si>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</si>
  <si>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</si>
  <si>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</si>
  <si>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</si>
  <si>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</si>
  <si>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</si>
  <si>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</si>
  <si>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</si>
  <si>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</si>
  <si>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</si>
  <si>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</si>
  <si>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</si>
  <si>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</si>
  <si>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</si>
  <si>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</si>
  <si>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</si>
  <si>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</si>
  <si>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</si>
  <si>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</si>
  <si>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</si>
  <si>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</si>
  <si>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</si>
  <si>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</si>
  <si>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</si>
  <si>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</si>
  <si>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</si>
  <si>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</si>
  <si>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</si>
  <si>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</si>
  <si>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</si>
  <si>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</si>
  <si>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</si>
  <si>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</si>
  <si>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</si>
  <si>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</si>
  <si>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</si>
  <si>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</si>
  <si>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</si>
  <si>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</si>
  <si>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</si>
  <si>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</si>
  <si>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</si>
  <si>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</si>
  <si>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</si>
  <si>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</si>
  <si>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</si>
  <si>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</si>
  <si>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</si>
  <si>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</si>
  <si>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</si>
  <si>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</si>
  <si>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</si>
  <si>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</si>
  <si>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</si>
  <si>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</si>
  <si>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</si>
  <si>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</si>
  <si>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</si>
  <si>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</si>
  <si>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</si>
  <si>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</si>
  <si>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</si>
  <si>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</si>
  <si>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</si>
  <si>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</si>
  <si>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</si>
  <si>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</si>
  <si>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</si>
  <si>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</si>
  <si>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</si>
  <si>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</si>
  <si>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</si>
  <si>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</si>
  <si>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</si>
  <si>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</si>
  <si>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</si>
  <si>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</si>
  <si>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</si>
  <si>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</si>
  <si>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</si>
  <si>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</si>
  <si>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</si>
  <si>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</si>
  <si>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</si>
  <si>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</si>
  <si>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</si>
  <si>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</si>
  <si>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</si>
  <si>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</si>
  <si>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</si>
  <si>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</si>
  <si>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</si>
  <si>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</si>
  <si>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</si>
  <si>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</si>
  <si>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</si>
  <si>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</si>
  <si>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</si>
  <si>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</si>
  <si>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</si>
  <si>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</si>
  <si>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</si>
  <si>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</si>
  <si>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</si>
  <si>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</si>
  <si>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</si>
  <si>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</si>
  <si>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</si>
  <si>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</si>
  <si>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</si>
  <si>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</si>
  <si>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</si>
  <si>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</si>
  <si>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</si>
  <si>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</si>
  <si>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</si>
  <si>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</si>
  <si>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</si>
  <si>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</si>
  <si>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</si>
  <si>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</si>
  <si>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</si>
  <si>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</si>
  <si>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</si>
  <si>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</si>
  <si>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</si>
  <si>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</si>
  <si>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</si>
  <si>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</si>
  <si>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</si>
  <si>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</si>
  <si>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</si>
  <si>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</si>
  <si>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</si>
  <si>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</si>
  <si>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</si>
  <si>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</si>
  <si>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</si>
  <si>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</si>
  <si>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</si>
  <si>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</si>
  <si>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</si>
  <si>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</si>
  <si>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</si>
  <si>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</si>
  <si>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</si>
  <si>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</si>
  <si>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</si>
  <si>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</si>
  <si>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</si>
  <si>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</si>
  <si>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</si>
  <si>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</si>
  <si>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</si>
  <si>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</si>
  <si>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</si>
  <si>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</si>
  <si>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</si>
  <si>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</si>
  <si>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</si>
  <si>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</si>
  <si>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</si>
  <si>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</si>
  <si>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</si>
  <si>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</si>
  <si>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</si>
  <si>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</si>
  <si>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</si>
  <si>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</si>
  <si>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</si>
  <si>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</si>
  <si>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</si>
  <si>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</si>
  <si>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</si>
  <si>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</si>
  <si>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</si>
  <si>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</si>
  <si>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</si>
  <si>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</si>
  <si>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</si>
  <si>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</si>
  <si>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</si>
  <si>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</si>
  <si>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</si>
  <si>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</si>
  <si>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</si>
  <si>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</si>
  <si>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</si>
  <si>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</si>
  <si>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</si>
  <si>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</si>
  <si>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</si>
  <si>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</si>
  <si>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</si>
  <si>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</si>
  <si>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</si>
  <si>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</si>
  <si>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</si>
  <si>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</si>
  <si>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</si>
  <si>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</si>
  <si>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</si>
  <si>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</si>
  <si>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</si>
  <si>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</si>
  <si>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</si>
  <si>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</si>
  <si>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</si>
  <si>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</si>
  <si>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</si>
  <si>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</si>
  <si>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</si>
  <si>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</si>
  <si>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</si>
  <si>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</si>
  <si>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</si>
  <si>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</si>
  <si>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</si>
  <si>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</si>
  <si>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</si>
  <si>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</si>
  <si>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</si>
  <si>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</si>
  <si>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</si>
  <si>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</si>
  <si>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</si>
  <si>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</si>
  <si>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</si>
  <si>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</si>
  <si>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</si>
  <si>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</si>
  <si>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</si>
  <si>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</si>
  <si>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</si>
  <si>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</si>
  <si>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</si>
  <si>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</si>
  <si>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</si>
  <si>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</si>
  <si>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</si>
  <si>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</si>
  <si>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</si>
  <si>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</si>
  <si>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</si>
  <si>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</si>
  <si>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</si>
  <si>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</si>
  <si>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</si>
  <si>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</si>
  <si>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</si>
  <si>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</si>
  <si>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</si>
  <si>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</si>
  <si>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</si>
  <si>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</si>
  <si>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</si>
  <si>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</si>
  <si>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</si>
  <si>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</si>
  <si>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</si>
  <si>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</si>
  <si>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</si>
  <si>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</si>
  <si>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</si>
  <si>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</si>
  <si>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</si>
  <si>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</si>
  <si>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</si>
  <si>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</si>
  <si>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</si>
  <si>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</si>
  <si>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</si>
  <si>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</si>
  <si>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</si>
  <si>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</si>
  <si>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</si>
  <si>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</si>
  <si>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</si>
  <si>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</si>
  <si>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</si>
  <si>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</si>
  <si>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</si>
  <si>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</si>
  <si>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</si>
  <si>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</si>
  <si>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</si>
  <si>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</si>
  <si>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</si>
  <si>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</si>
  <si>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</si>
  <si>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</si>
  <si>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</si>
  <si>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</si>
  <si>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</si>
  <si>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</si>
  <si>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</si>
  <si>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</si>
  <si>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</si>
  <si>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</si>
  <si>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</si>
  <si>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</si>
  <si>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</si>
  <si>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</si>
  <si>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</si>
  <si>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</si>
  <si>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</si>
  <si>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</si>
  <si>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</si>
  <si>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</si>
  <si>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</si>
  <si>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</si>
  <si>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</si>
  <si>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</si>
  <si>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</si>
  <si>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</si>
  <si>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</si>
  <si>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</si>
  <si>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</si>
  <si>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</si>
  <si>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</si>
  <si>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</si>
  <si>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</si>
  <si>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</si>
  <si>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</si>
  <si>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</si>
  <si>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</si>
  <si>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</si>
  <si>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</si>
  <si>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</si>
  <si>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</si>
  <si>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</si>
  <si>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</si>
  <si>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</si>
  <si>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</si>
  <si>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</si>
  <si>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</si>
  <si>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</si>
  <si>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</si>
  <si>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</si>
  <si>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</si>
  <si>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</si>
  <si>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</si>
  <si>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</si>
  <si>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</si>
  <si>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</si>
  <si>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</si>
  <si>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</si>
  <si>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</si>
  <si>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</si>
  <si>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</si>
  <si>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</si>
  <si>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</si>
  <si>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</si>
  <si>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</si>
  <si>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</si>
  <si>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</si>
  <si>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</si>
  <si>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</si>
  <si>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</si>
  <si>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</si>
  <si>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</si>
  <si>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</si>
  <si>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</si>
  <si>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</si>
  <si>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</si>
  <si>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</si>
  <si>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</si>
  <si>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</si>
  <si>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</si>
  <si>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</si>
  <si>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</si>
  <si>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</si>
  <si>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</si>
  <si>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</si>
  <si>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</si>
  <si>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</si>
  <si>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</si>
  <si>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</si>
  <si>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</si>
  <si>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</si>
  <si>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</si>
  <si>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</si>
  <si>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</si>
  <si>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</si>
  <si>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</si>
  <si>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</si>
  <si>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</si>
  <si>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</si>
  <si>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</si>
  <si>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</si>
  <si>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</si>
  <si>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</si>
  <si>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</si>
  <si>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</si>
  <si>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</si>
  <si>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</si>
  <si>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</si>
  <si>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</si>
  <si>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</si>
  <si>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</si>
  <si>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</si>
  <si>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</si>
  <si>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</si>
  <si>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</si>
  <si>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</si>
  <si>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</si>
  <si>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</si>
  <si>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</si>
  <si>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</si>
  <si>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</si>
  <si>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</si>
  <si>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</si>
  <si>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</si>
  <si>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</si>
  <si>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</si>
  <si>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</si>
  <si>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</si>
  <si>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</si>
  <si>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</si>
  <si>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</si>
  <si>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</si>
  <si>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</si>
  <si>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</si>
  <si>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</si>
  <si>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</si>
  <si>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</si>
  <si>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</si>
  <si>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</si>
  <si>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</si>
  <si>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</si>
  <si>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</si>
  <si>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</si>
  <si>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</si>
  <si>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</si>
  <si>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</si>
  <si>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</si>
  <si>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</si>
  <si>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</si>
  <si>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</si>
  <si>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</si>
  <si>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</si>
  <si>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</si>
  <si>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</si>
  <si>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</si>
  <si>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</si>
  <si>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</si>
  <si>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</si>
  <si>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</si>
  <si>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</si>
  <si>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</si>
  <si>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</si>
  <si>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</si>
  <si>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</si>
  <si>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</si>
  <si>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</si>
  <si>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</si>
  <si>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</si>
  <si>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</si>
  <si>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</si>
  <si>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</si>
  <si>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</si>
  <si>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</si>
  <si>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</si>
  <si>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</si>
  <si>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</si>
  <si>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</si>
  <si>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</si>
  <si>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</si>
  <si>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</si>
  <si>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</si>
  <si>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</si>
  <si>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</si>
  <si>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</si>
  <si>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</si>
  <si>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</si>
  <si>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</si>
  <si>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</si>
  <si>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</si>
  <si>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</si>
  <si>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</si>
  <si>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</si>
  <si>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</si>
  <si>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</si>
  <si>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</si>
  <si>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</si>
  <si>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</si>
  <si>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</si>
  <si>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</si>
  <si>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</si>
  <si>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</si>
  <si>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</si>
  <si>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</si>
  <si>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</si>
  <si>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</si>
  <si>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</si>
  <si>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</si>
  <si>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</si>
  <si>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</si>
  <si>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</si>
  <si>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</si>
  <si>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</si>
  <si>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</si>
  <si>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</si>
  <si>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</si>
  <si>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</si>
  <si>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</si>
  <si>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</si>
  <si>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</si>
  <si>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</si>
  <si>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</si>
  <si>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</si>
  <si>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</si>
  <si>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</si>
  <si>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</si>
  <si>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</si>
  <si>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</si>
  <si>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</si>
  <si>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</si>
  <si>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</si>
  <si>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</si>
  <si>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</si>
  <si>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</si>
  <si>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</si>
  <si>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</si>
  <si>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</si>
  <si>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</si>
  <si>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</si>
  <si>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</si>
  <si>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</si>
  <si>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</si>
  <si>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</si>
  <si>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</si>
  <si>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</si>
  <si>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</si>
  <si>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</si>
  <si>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</si>
  <si>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</si>
  <si>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</si>
  <si>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</si>
  <si>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</si>
  <si>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</si>
  <si>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</si>
  <si>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</si>
  <si>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</si>
  <si>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</si>
  <si>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</si>
  <si>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</si>
  <si>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</si>
  <si>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</si>
  <si>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</si>
  <si>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</si>
  <si>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</si>
  <si>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</si>
  <si>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</si>
  <si>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</si>
  <si>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</si>
  <si>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</si>
  <si>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</si>
  <si>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</si>
  <si>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</si>
  <si>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</si>
  <si>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</si>
  <si>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</si>
  <si>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</si>
  <si>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</si>
  <si>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</si>
  <si>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</si>
  <si>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</si>
  <si>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</si>
  <si>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</si>
  <si>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</si>
  <si>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</si>
  <si>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</si>
  <si>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</si>
  <si>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</si>
  <si>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</si>
  <si>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</si>
  <si>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</si>
  <si>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</si>
  <si>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</si>
  <si>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</si>
  <si>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</si>
  <si>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</si>
  <si>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</si>
  <si>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</si>
  <si>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</si>
  <si>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</si>
  <si>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</si>
  <si>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</si>
  <si>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</si>
  <si>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</si>
  <si>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</si>
  <si>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</si>
  <si>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</si>
  <si>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</si>
  <si>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</si>
  <si>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</si>
  <si>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</si>
  <si>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</si>
  <si>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</si>
  <si>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</si>
  <si>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</si>
  <si>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</si>
  <si>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</si>
  <si>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</si>
  <si>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</si>
  <si>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</si>
  <si>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</si>
  <si>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</si>
  <si>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</si>
  <si>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</si>
  <si>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</si>
  <si>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</si>
  <si>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</si>
  <si>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</si>
  <si>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</si>
  <si>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</si>
  <si>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</si>
  <si>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</si>
  <si>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</si>
  <si>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</si>
  <si>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</si>
  <si>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</si>
  <si>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</si>
  <si>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</si>
  <si>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</si>
  <si>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</si>
  <si>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</si>
  <si>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</si>
  <si>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</si>
  <si>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</si>
  <si>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</si>
  <si>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</si>
  <si>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</si>
  <si>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</si>
  <si>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</si>
  <si>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</si>
  <si>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</si>
  <si>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</si>
  <si>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</si>
  <si>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</si>
  <si>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</si>
  <si>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</si>
  <si>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</si>
  <si>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</si>
  <si>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</si>
  <si>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</si>
  <si>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</si>
  <si>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</si>
  <si>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</si>
  <si>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</si>
  <si>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</si>
  <si>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</si>
  <si>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</si>
  <si>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</si>
  <si>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</si>
  <si>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</si>
  <si>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</si>
  <si>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</si>
  <si>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</si>
  <si>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</si>
  <si>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</si>
  <si>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</si>
  <si>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</si>
  <si>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</si>
  <si>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</si>
  <si>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</si>
  <si>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</si>
  <si>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</si>
  <si>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</si>
  <si>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</si>
  <si>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</si>
  <si>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</si>
  <si>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</si>
  <si>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</si>
  <si>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</si>
  <si>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</si>
  <si>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</si>
  <si>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</si>
  <si>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</si>
  <si>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</si>
  <si>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</si>
  <si>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</si>
  <si>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</si>
  <si>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</si>
  <si>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</si>
  <si>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</si>
  <si>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</si>
  <si>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</si>
  <si>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</si>
  <si>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</si>
  <si>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</si>
  <si>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</si>
  <si>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</si>
  <si>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</si>
  <si>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</si>
  <si>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</si>
  <si>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</si>
  <si>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</si>
  <si>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</si>
  <si>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</si>
  <si>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</si>
  <si>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</si>
  <si>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</si>
  <si>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</si>
  <si>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</si>
  <si>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</si>
  <si>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</si>
  <si>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</si>
  <si>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</si>
  <si>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</si>
  <si>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</si>
  <si>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</si>
  <si>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</si>
  <si>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</si>
  <si>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</si>
  <si>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</si>
  <si>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</si>
  <si>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</si>
  <si>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</si>
  <si>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</si>
  <si>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</si>
  <si>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</si>
  <si>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</si>
  <si>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</si>
  <si>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</si>
  <si>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</si>
  <si>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</si>
  <si>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</si>
  <si>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</si>
  <si>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</si>
  <si>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</si>
  <si>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</si>
  <si>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</si>
  <si>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</si>
  <si>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</si>
  <si>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</si>
  <si>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</si>
  <si>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</si>
  <si>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</si>
  <si>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</si>
  <si>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</si>
  <si>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</si>
  <si>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</si>
  <si>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</si>
  <si>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</si>
  <si>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</si>
  <si>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</si>
  <si>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</si>
  <si>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</si>
  <si>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</si>
  <si>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</si>
  <si>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</si>
  <si>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</si>
  <si>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</si>
  <si>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</si>
  <si>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</si>
  <si>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</si>
  <si>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</si>
  <si>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</si>
  <si>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</si>
  <si>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</si>
  <si>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</si>
  <si>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</si>
  <si>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</si>
  <si>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</si>
  <si>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</si>
  <si>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</si>
  <si>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</si>
  <si>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</si>
  <si>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</si>
  <si>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</si>
  <si>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</si>
  <si>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</si>
  <si>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</si>
  <si>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</si>
  <si>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</si>
  <si>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</si>
  <si>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</si>
  <si>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</si>
  <si>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</si>
  <si>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</si>
  <si>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</si>
  <si>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</si>
  <si>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</si>
  <si>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</si>
  <si>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</si>
  <si>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</si>
  <si>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</si>
  <si>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</si>
  <si>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</si>
  <si>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</si>
  <si>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</si>
  <si>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</si>
  <si>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</si>
  <si>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</si>
  <si>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</si>
  <si>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</si>
  <si>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</si>
  <si>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</si>
  <si>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</si>
  <si>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</si>
  <si>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</si>
  <si>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</si>
  <si>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</si>
  <si>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</si>
  <si>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</si>
  <si>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</si>
  <si>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</si>
  <si>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</si>
  <si>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</si>
  <si>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</si>
  <si>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</si>
  <si>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</si>
  <si>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</si>
  <si>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</si>
  <si>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</si>
  <si>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</si>
  <si>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</si>
  <si>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</si>
  <si>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</si>
  <si>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</si>
  <si>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</si>
  <si>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</si>
  <si>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</si>
  <si>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</si>
  <si>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</si>
  <si>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</si>
  <si>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</si>
  <si>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</si>
  <si>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</si>
  <si>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</si>
  <si>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</si>
  <si>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</si>
  <si>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</si>
  <si>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</si>
  <si>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</si>
  <si>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</si>
  <si>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</si>
  <si>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</si>
  <si>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</si>
  <si>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</si>
  <si>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</si>
  <si>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</si>
  <si>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</si>
  <si>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</si>
  <si>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</si>
  <si>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</si>
  <si>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</si>
  <si>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</si>
  <si>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</si>
  <si>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</si>
  <si>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</si>
  <si>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</si>
  <si>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</si>
  <si>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</si>
  <si>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</si>
  <si>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</si>
  <si>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</si>
  <si>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</si>
  <si>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</si>
  <si>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</si>
  <si>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</si>
  <si>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</si>
  <si>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</si>
  <si>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</si>
  <si>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</si>
  <si>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</si>
  <si>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</si>
  <si>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</si>
  <si>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</si>
  <si>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</si>
  <si>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</si>
  <si>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</si>
  <si>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</si>
  <si>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</si>
  <si>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</si>
  <si>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</si>
  <si>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</si>
  <si>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</si>
  <si>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</si>
  <si>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</si>
  <si>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</si>
  <si>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</si>
  <si>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</si>
  <si>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</si>
  <si>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</si>
  <si>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</si>
  <si>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</si>
  <si>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</si>
  <si>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</si>
  <si>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</si>
  <si>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</si>
  <si>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</si>
  <si>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</si>
  <si>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</si>
  <si>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</si>
  <si>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</si>
  <si>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</si>
  <si>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</si>
  <si>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</si>
  <si>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</si>
  <si>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</si>
  <si>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</si>
  <si>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</si>
  <si>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</si>
  <si>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</si>
  <si>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</si>
  <si>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</si>
  <si>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</si>
  <si>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</si>
  <si>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</si>
  <si>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</si>
  <si>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</si>
  <si>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</si>
  <si>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</si>
  <si>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</si>
  <si>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</si>
  <si>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</si>
  <si>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</si>
  <si>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</si>
  <si>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</si>
  <si>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</si>
  <si>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</si>
  <si>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</si>
  <si>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</si>
  <si>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</si>
  <si>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</si>
  <si>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</si>
  <si>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</si>
  <si>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</si>
  <si>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</si>
  <si>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</si>
  <si>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</si>
  <si>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</si>
  <si>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</si>
  <si>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</si>
  <si>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</si>
  <si>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</si>
  <si>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</si>
  <si>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</si>
  <si>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</si>
  <si>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</si>
  <si>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</si>
  <si>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</si>
  <si>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</si>
  <si>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</si>
  <si>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</si>
  <si>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</si>
  <si>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</si>
  <si>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</si>
  <si>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</si>
  <si>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</si>
  <si>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</si>
  <si>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</si>
  <si>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</si>
  <si>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</si>
  <si>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</si>
  <si>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</si>
  <si>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</si>
  <si>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</si>
  <si>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</si>
  <si>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</si>
  <si>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</si>
  <si>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</si>
  <si>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</si>
  <si>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</si>
  <si>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</si>
  <si>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</si>
  <si>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</si>
  <si>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</si>
  <si>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</si>
  <si>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</si>
  <si>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</si>
  <si>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</si>
  <si>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</si>
  <si>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</si>
  <si>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</si>
  <si>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</si>
  <si>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</si>
  <si>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</si>
  <si>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</si>
  <si>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</si>
  <si>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</si>
  <si>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</si>
  <si>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</si>
  <si>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</si>
  <si>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</si>
  <si>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</si>
  <si>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</si>
  <si>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</si>
  <si>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</si>
  <si>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</si>
  <si>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</si>
  <si>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</si>
  <si>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</si>
  <si>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</si>
  <si>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</si>
  <si>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</si>
  <si>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</si>
  <si>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</si>
  <si>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</si>
  <si>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</si>
  <si>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</si>
  <si>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</si>
  <si>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</si>
  <si>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</si>
  <si>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</si>
  <si>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</si>
  <si>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</si>
  <si>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</si>
  <si>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</si>
  <si>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</si>
  <si>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</si>
  <si>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</si>
  <si>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</si>
  <si>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</si>
  <si>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</si>
  <si>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</si>
  <si>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</si>
  <si>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</si>
  <si>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</si>
  <si>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</si>
  <si>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</si>
  <si>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</si>
  <si>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</si>
  <si>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</si>
  <si>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</si>
  <si>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</si>
  <si>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</si>
  <si>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</si>
  <si>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</si>
  <si>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</si>
  <si>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</si>
  <si>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</si>
  <si>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</si>
  <si>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</si>
  <si>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</si>
  <si>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</si>
  <si>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</si>
  <si>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</si>
  <si>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</si>
  <si>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</si>
  <si>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</si>
  <si>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</si>
  <si>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</si>
  <si>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</si>
  <si>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</si>
  <si>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</si>
  <si>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</si>
  <si>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</si>
  <si>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</si>
  <si>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</si>
  <si>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</si>
  <si>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</si>
  <si>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</si>
  <si>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</si>
  <si>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</si>
  <si>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</si>
  <si>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</si>
  <si>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</si>
  <si>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</si>
  <si>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</si>
  <si>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</si>
  <si>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</si>
  <si>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</si>
  <si>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</si>
  <si>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</si>
  <si>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</si>
  <si>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</si>
  <si>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</si>
  <si>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</si>
  <si>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</si>
  <si>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</si>
  <si>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</si>
  <si>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</si>
  <si>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</si>
  <si>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</si>
  <si>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</si>
  <si>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</si>
  <si>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</si>
  <si>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</si>
  <si>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</si>
  <si>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</si>
  <si>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</si>
  <si>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</si>
  <si>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</si>
  <si>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</si>
  <si>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</si>
  <si>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</si>
  <si>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</si>
  <si>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</si>
  <si>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</si>
  <si>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</si>
  <si>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</si>
  <si>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</si>
  <si>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</si>
  <si>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</si>
  <si>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</si>
  <si>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</si>
  <si>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</si>
  <si>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</si>
  <si>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</si>
  <si>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</si>
  <si>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</si>
  <si>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</si>
  <si>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</si>
  <si>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</si>
  <si>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</si>
  <si>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</si>
  <si>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</si>
  <si>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</si>
  <si>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</si>
  <si>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</si>
  <si>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</si>
  <si>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</si>
  <si>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</si>
  <si>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</si>
  <si>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</si>
  <si>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</si>
  <si>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</si>
  <si>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</si>
  <si>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</si>
  <si>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</si>
  <si>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</si>
  <si>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</si>
  <si>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</si>
  <si>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</si>
  <si>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</si>
  <si>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</si>
  <si>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</si>
  <si>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</si>
  <si>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</si>
  <si>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</si>
  <si>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</si>
  <si>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</si>
  <si>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</si>
  <si>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</si>
  <si>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</si>
  <si>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</si>
  <si>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</si>
  <si>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</si>
  <si>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</si>
  <si>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</si>
  <si>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</si>
  <si>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</si>
  <si>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</si>
  <si>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</si>
  <si>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</si>
  <si>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</si>
  <si>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</si>
  <si>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</si>
  <si>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</si>
  <si>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</si>
  <si>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</si>
  <si>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</si>
  <si>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</si>
  <si>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</si>
  <si>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</si>
  <si>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</si>
  <si>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</si>
  <si>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</si>
  <si>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</si>
  <si>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</si>
  <si>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</si>
  <si>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</si>
  <si>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</si>
  <si>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</si>
  <si>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</si>
  <si>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</si>
  <si>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</si>
  <si>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</si>
  <si>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</si>
  <si>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</si>
  <si>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</si>
  <si>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</si>
  <si>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</si>
  <si>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</si>
  <si>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</si>
  <si>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</si>
  <si>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</si>
  <si>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</si>
  <si>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</si>
  <si>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</si>
  <si>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</si>
  <si>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</si>
  <si>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</si>
  <si>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</si>
  <si>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</si>
  <si>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</si>
  <si>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</si>
  <si>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</si>
  <si>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</si>
  <si>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</si>
  <si>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</si>
  <si>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</si>
  <si>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</si>
  <si>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</si>
  <si>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</si>
  <si>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</si>
  <si>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</si>
  <si>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</si>
  <si>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</si>
  <si>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</si>
  <si>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</si>
  <si>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</si>
  <si>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</si>
  <si>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</si>
  <si>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</si>
  <si>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</si>
  <si>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</si>
  <si>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</si>
  <si>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</si>
  <si>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</si>
  <si>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</si>
  <si>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</si>
  <si>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</si>
  <si>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</si>
  <si>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</si>
  <si>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</si>
  <si>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</si>
  <si>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</si>
  <si>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</si>
  <si>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</si>
  <si>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</si>
  <si>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</si>
  <si>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</si>
  <si>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</si>
  <si>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</si>
  <si>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</si>
  <si>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</si>
  <si>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</si>
  <si>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</si>
  <si>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</si>
  <si>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</si>
  <si>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</si>
  <si>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</si>
  <si>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</si>
  <si>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</si>
  <si>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</si>
  <si>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</si>
  <si>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</si>
  <si>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</si>
  <si>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</si>
  <si>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</si>
  <si>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</si>
  <si>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</si>
  <si>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</si>
  <si>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</si>
  <si>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</si>
  <si>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</si>
  <si>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</si>
  <si>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</si>
  <si>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</si>
  <si>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</si>
  <si>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</si>
  <si>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</si>
  <si>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</si>
  <si>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</si>
  <si>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</si>
  <si>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</si>
  <si>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</si>
  <si>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</si>
  <si>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</si>
  <si>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</si>
  <si>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</si>
  <si>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</si>
  <si>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</si>
  <si>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</si>
  <si>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</si>
  <si>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</si>
  <si>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</si>
  <si>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</si>
  <si>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</si>
  <si>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</si>
  <si>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</si>
  <si>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</si>
  <si>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</si>
  <si>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</si>
  <si>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</si>
  <si>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</si>
  <si>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</si>
  <si>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</si>
  <si>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</si>
  <si>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</si>
  <si>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</si>
  <si>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</si>
  <si>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</si>
  <si>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</si>
  <si>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</si>
  <si>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</si>
  <si>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</si>
  <si>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</si>
  <si>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</si>
  <si>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</si>
  <si>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</si>
  <si>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</si>
  <si>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</si>
  <si>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</si>
  <si>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</si>
  <si>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</si>
  <si>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</si>
  <si>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</si>
  <si>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</si>
  <si>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</si>
  <si>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</si>
  <si>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</si>
  <si>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</si>
  <si>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</si>
  <si>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</si>
  <si>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</si>
  <si>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</si>
  <si>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</si>
  <si>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</si>
  <si>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</si>
  <si>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</si>
  <si>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</si>
  <si>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</si>
  <si>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</si>
  <si>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</si>
  <si>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</si>
  <si>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</si>
  <si>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</si>
  <si>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</si>
  <si>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</si>
  <si>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</si>
  <si>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</si>
  <si>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</si>
  <si>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</si>
  <si>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</si>
  <si>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</si>
  <si>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</si>
  <si>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</si>
  <si>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</si>
  <si>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</si>
  <si>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</si>
  <si>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</si>
  <si>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</si>
  <si>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</si>
  <si>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</si>
  <si>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</si>
  <si>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</si>
  <si>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</si>
  <si>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</si>
  <si>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</si>
  <si>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</si>
  <si>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</si>
  <si>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</si>
  <si>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</si>
  <si>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</si>
  <si>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</si>
  <si>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</si>
  <si>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</si>
  <si>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</si>
  <si>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</si>
  <si>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</si>
  <si>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</si>
  <si>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</si>
  <si>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</si>
  <si>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</si>
  <si>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</si>
  <si>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</si>
  <si>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</si>
  <si>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</si>
  <si>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</si>
  <si>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</si>
  <si>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</si>
  <si>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</si>
  <si>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</si>
  <si>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</si>
  <si>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</si>
  <si>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</si>
  <si>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</si>
  <si>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</si>
  <si>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</si>
  <si>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</si>
  <si>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</si>
  <si>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</si>
  <si>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</si>
  <si>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</si>
  <si>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</si>
  <si>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</si>
  <si>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</si>
  <si>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</si>
  <si>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</si>
  <si>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</si>
  <si>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</si>
  <si>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</si>
  <si>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</si>
  <si>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</si>
  <si>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</si>
  <si>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</si>
  <si>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</si>
  <si>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</si>
  <si>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</si>
  <si>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</si>
  <si>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</si>
  <si>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</si>
  <si>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</si>
  <si>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</si>
  <si>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</si>
  <si>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</si>
  <si>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</si>
  <si>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</si>
  <si>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</si>
  <si>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</si>
  <si>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</si>
  <si>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</si>
  <si>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</si>
  <si>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</si>
  <si>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</si>
  <si>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</si>
  <si>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</si>
  <si>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</si>
  <si>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</si>
  <si>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</si>
  <si>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</si>
  <si>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</si>
  <si>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</si>
  <si>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</si>
  <si>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</si>
  <si>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</si>
  <si>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</si>
  <si>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</si>
  <si>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</si>
  <si>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</si>
  <si>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</si>
  <si>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</si>
  <si>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</si>
  <si>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</si>
  <si>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</si>
  <si>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</si>
  <si>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</si>
  <si>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</si>
  <si>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</si>
  <si>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</si>
  <si>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</si>
  <si>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</si>
  <si>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</si>
  <si>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</si>
  <si>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</si>
  <si>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</si>
  <si>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</si>
  <si>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</si>
  <si>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</si>
  <si>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</si>
  <si>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</si>
  <si>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</si>
  <si>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</si>
  <si>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</si>
  <si>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</si>
  <si>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</si>
  <si>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</si>
  <si>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</si>
  <si>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</si>
  <si>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</si>
  <si>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</si>
  <si>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</si>
  <si>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</si>
  <si>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</si>
  <si>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</si>
  <si>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</si>
  <si>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</si>
  <si>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</si>
  <si>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</si>
  <si>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</si>
  <si>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</si>
  <si>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</si>
  <si>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</si>
  <si>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</si>
  <si>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</si>
  <si>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</si>
  <si>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</si>
  <si>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</si>
  <si>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</si>
  <si>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</si>
  <si>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</si>
  <si>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</si>
  <si>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</si>
  <si>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</si>
  <si>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</si>
  <si>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</si>
  <si>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</si>
  <si>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</si>
  <si>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</si>
  <si>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</si>
  <si>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</si>
  <si>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</si>
  <si>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</si>
  <si>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</si>
  <si>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</si>
  <si>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</si>
  <si>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</si>
  <si>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</si>
  <si>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</si>
  <si>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</si>
  <si>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</si>
  <si>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</si>
  <si>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</si>
  <si>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</si>
  <si>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</si>
  <si>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</si>
  <si>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</si>
  <si>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</si>
  <si>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</si>
  <si>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</si>
  <si>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</si>
  <si>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</si>
  <si>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</si>
  <si>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</si>
  <si>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</si>
  <si>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</si>
  <si>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</si>
  <si>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</si>
  <si>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</si>
  <si>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</si>
  <si>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</si>
  <si>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</si>
  <si>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</si>
  <si>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</si>
  <si>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</si>
  <si>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</si>
  <si>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</si>
  <si>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</si>
  <si>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</si>
  <si>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</si>
  <si>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</si>
  <si>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</si>
  <si>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</si>
  <si>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</si>
  <si>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</si>
  <si>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</si>
  <si>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</si>
  <si>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</si>
  <si>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</si>
  <si>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</si>
  <si>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</si>
  <si>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</si>
  <si>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</si>
  <si>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</si>
  <si>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</si>
  <si>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</si>
  <si>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</si>
  <si>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</si>
  <si>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</si>
  <si>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</si>
  <si>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</si>
  <si>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</si>
  <si>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</si>
  <si>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</si>
  <si>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</si>
  <si>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</si>
  <si>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</si>
  <si>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</si>
  <si>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</si>
  <si>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</si>
  <si>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</si>
  <si>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</si>
  <si>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</si>
  <si>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</si>
  <si>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</si>
  <si>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</si>
  <si>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</si>
  <si>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</si>
  <si>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</si>
  <si>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</si>
  <si>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</si>
  <si>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</si>
  <si>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</si>
  <si>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</si>
  <si>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</si>
  <si>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</si>
  <si>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</si>
  <si>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</si>
  <si>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</si>
  <si>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</si>
  <si>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</si>
  <si>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</si>
  <si>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</si>
  <si>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</si>
  <si>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</si>
  <si>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</si>
  <si>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</si>
  <si>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</si>
  <si>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</si>
  <si>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</si>
  <si>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</si>
  <si>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</si>
  <si>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</si>
  <si>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</si>
  <si>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</si>
  <si>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</si>
  <si>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</si>
  <si>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</si>
  <si>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</si>
  <si>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</si>
  <si>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</si>
  <si>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</si>
  <si>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</si>
  <si>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</si>
  <si>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</si>
  <si>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</si>
  <si>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</si>
  <si>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</si>
  <si>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</si>
  <si>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</si>
  <si>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</si>
  <si>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</si>
  <si>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</si>
  <si>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</si>
  <si>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</si>
  <si>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</si>
  <si>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</si>
  <si>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</si>
  <si>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</si>
  <si>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</si>
  <si>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</si>
  <si>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</si>
  <si>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</si>
  <si>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</si>
  <si>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</si>
  <si>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</si>
  <si>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</si>
  <si>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</si>
  <si>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</si>
  <si>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</si>
  <si>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</si>
  <si>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</si>
  <si>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</si>
  <si>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</si>
  <si>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</si>
  <si>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</si>
  <si>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</si>
  <si>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</si>
  <si>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</si>
  <si>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</si>
  <si>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</si>
  <si>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</si>
  <si>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</si>
  <si>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</si>
  <si>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</si>
  <si>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</si>
  <si>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</si>
  <si>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</si>
  <si>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</si>
  <si>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</si>
  <si>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</si>
  <si>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</si>
  <si>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</si>
  <si>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</si>
  <si>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</si>
  <si>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</si>
  <si>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</si>
  <si>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</si>
  <si>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</si>
  <si>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</si>
  <si>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</si>
  <si>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</si>
  <si>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</si>
  <si>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</si>
  <si>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</si>
  <si>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</si>
  <si>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</si>
  <si>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</si>
  <si>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</si>
  <si>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</si>
  <si>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</si>
  <si>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</si>
  <si>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</si>
  <si>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</si>
  <si>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</si>
  <si>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</si>
  <si>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</si>
  <si>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</si>
  <si>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</si>
  <si>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</si>
  <si>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</si>
  <si>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</si>
  <si>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</si>
  <si>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</si>
  <si>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</si>
  <si>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</si>
  <si>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</si>
  <si>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</si>
  <si>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</si>
  <si>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</si>
  <si>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</si>
  <si>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</si>
  <si>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</si>
  <si>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</si>
  <si>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</si>
  <si>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</si>
  <si>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</si>
  <si>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</si>
  <si>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</si>
  <si>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</si>
  <si>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</si>
  <si>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</si>
  <si>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</si>
  <si>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</si>
  <si>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</si>
  <si>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</si>
  <si>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</si>
  <si>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</si>
  <si>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</si>
  <si>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</si>
  <si>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</si>
  <si>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</si>
  <si>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</si>
  <si>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</si>
  <si>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</si>
  <si>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</si>
  <si>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</si>
  <si>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</si>
  <si>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</si>
  <si>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</si>
  <si>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</si>
  <si>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</si>
  <si>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</si>
  <si>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</si>
  <si>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</si>
  <si>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</si>
  <si>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</si>
  <si>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</si>
  <si>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</si>
  <si>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</si>
  <si>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</si>
  <si>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</si>
  <si>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</si>
  <si>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</si>
  <si>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</si>
  <si>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</si>
  <si>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</si>
  <si>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</si>
  <si>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</si>
  <si>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</si>
  <si>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</si>
  <si>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</si>
  <si>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</si>
  <si>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</si>
  <si>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</si>
  <si>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</si>
  <si>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</si>
  <si>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</si>
  <si>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</si>
  <si>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</si>
  <si>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</si>
  <si>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</si>
  <si>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</si>
  <si>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</si>
  <si>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</si>
  <si>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</si>
  <si>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</si>
  <si>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</si>
  <si>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</si>
  <si>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</si>
  <si>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</si>
  <si>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</si>
  <si>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</si>
  <si>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</si>
  <si>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</si>
  <si>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</si>
  <si>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</si>
  <si>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</si>
  <si>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</si>
  <si>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</si>
  <si>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</si>
  <si>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</si>
  <si>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</si>
  <si>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</si>
  <si>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</si>
  <si>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</si>
  <si>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</si>
  <si>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</si>
  <si>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</si>
  <si>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</si>
  <si>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</si>
  <si>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</si>
  <si>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</si>
  <si>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</si>
  <si>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</si>
  <si>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</si>
  <si>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</si>
  <si>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</si>
  <si>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</si>
  <si>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</si>
  <si>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</si>
  <si>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</si>
  <si>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</si>
  <si>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</si>
  <si>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</si>
  <si>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</si>
  <si>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</si>
  <si>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</si>
  <si>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</si>
  <si>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</si>
  <si>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</si>
  <si>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</si>
  <si>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</si>
  <si>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</si>
  <si>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</si>
  <si>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</si>
  <si>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</si>
  <si>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</si>
  <si>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</si>
  <si>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</si>
  <si>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</si>
  <si>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</si>
  <si>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</si>
  <si>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</si>
  <si>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</si>
  <si>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</si>
  <si>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</si>
  <si>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</si>
  <si>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</si>
  <si>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</si>
  <si>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</si>
  <si>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</si>
  <si>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</si>
  <si>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</si>
  <si>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</si>
  <si>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</si>
  <si>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</si>
  <si>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</si>
  <si>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</si>
  <si>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</si>
  <si>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</si>
  <si>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</si>
  <si>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</si>
  <si>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</si>
  <si>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</si>
  <si>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</si>
  <si>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</si>
  <si>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</si>
  <si>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</si>
  <si>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</si>
  <si>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</si>
  <si>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</si>
  <si>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</si>
  <si>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</si>
  <si>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</si>
  <si>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</si>
  <si>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</si>
  <si>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</si>
  <si>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</si>
  <si>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</si>
  <si>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</si>
  <si>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</si>
  <si>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</si>
  <si>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</si>
  <si>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</si>
  <si>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</si>
  <si>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</si>
  <si>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</si>
  <si>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</si>
  <si>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</si>
  <si>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</si>
  <si>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</si>
  <si>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</si>
  <si>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</si>
  <si>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</si>
  <si>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</si>
  <si>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</si>
  <si>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</si>
  <si>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</si>
  <si>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</si>
  <si>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</si>
  <si>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</si>
  <si>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</si>
  <si>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</si>
  <si>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</si>
  <si>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</si>
  <si>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</si>
  <si>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</si>
  <si>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</si>
  <si>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</si>
  <si>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</si>
  <si>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</si>
  <si>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</si>
  <si>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</si>
  <si>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</si>
  <si>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</si>
  <si>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</si>
  <si>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</si>
  <si>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</si>
  <si>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</si>
  <si>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</si>
  <si>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</si>
  <si>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</si>
  <si>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</si>
  <si>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</si>
  <si>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</si>
  <si>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</si>
  <si>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</si>
  <si>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</si>
  <si>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</si>
  <si>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</si>
  <si>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</si>
  <si>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</si>
  <si>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</si>
  <si>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</si>
  <si>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</si>
  <si>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</si>
  <si>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</si>
  <si>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</si>
  <si>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</si>
  <si>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</si>
  <si>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</si>
  <si>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</si>
  <si>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</si>
  <si>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</si>
  <si>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</si>
  <si>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</si>
  <si>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</si>
  <si>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</si>
  <si>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</si>
  <si>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</si>
  <si>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</si>
  <si>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</si>
  <si>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</si>
  <si>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</si>
  <si>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</si>
  <si>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</si>
  <si>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</si>
  <si>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</si>
  <si>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</si>
  <si>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</si>
  <si>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</si>
  <si>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</si>
  <si>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</si>
  <si>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</si>
  <si>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</si>
  <si>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</si>
  <si>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</si>
  <si>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</si>
  <si>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</si>
  <si>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</si>
  <si>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</si>
  <si>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</si>
  <si>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</si>
  <si>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</si>
  <si>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</si>
  <si>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</si>
  <si>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</si>
  <si>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</si>
  <si>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</si>
  <si>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</si>
  <si>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</si>
  <si>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</si>
  <si>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</si>
  <si>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</si>
  <si>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</si>
  <si>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</si>
  <si>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</si>
  <si>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</si>
  <si>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</si>
  <si>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</si>
  <si>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</si>
  <si>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</si>
  <si>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</si>
  <si>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</si>
  <si>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</si>
  <si>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</si>
  <si>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</si>
  <si>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</si>
  <si>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</si>
  <si>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</si>
  <si>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</si>
  <si>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</si>
  <si>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</si>
  <si>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</si>
  <si>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</si>
  <si>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</si>
  <si>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</si>
  <si>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</si>
  <si>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</si>
  <si>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</si>
  <si>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</si>
  <si>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</si>
  <si>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</si>
  <si>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</si>
  <si>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</si>
  <si>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</si>
  <si>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</si>
  <si>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</si>
  <si>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</si>
  <si>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</si>
  <si>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</si>
  <si>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</si>
  <si>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</si>
  <si>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</si>
  <si>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</si>
  <si>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</si>
  <si>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</si>
  <si>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</si>
  <si>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</si>
  <si>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</si>
  <si>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</si>
  <si>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</si>
  <si>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</si>
  <si>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</si>
  <si>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</si>
  <si>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</si>
  <si>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</si>
  <si>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</si>
  <si>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</si>
  <si>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</si>
  <si>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</si>
  <si>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</si>
  <si>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</si>
  <si>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</si>
  <si>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</si>
  <si>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</si>
  <si>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</si>
  <si>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</si>
  <si>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</si>
  <si>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</si>
  <si>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</si>
  <si>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</si>
  <si>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</si>
  <si>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</si>
  <si>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</si>
  <si>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</si>
  <si>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</si>
  <si>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</si>
  <si>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</si>
  <si>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</si>
  <si>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</si>
  <si>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</si>
  <si>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</si>
  <si>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</si>
  <si>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</si>
  <si>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</si>
  <si>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</si>
  <si>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</si>
  <si>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</si>
  <si>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</si>
  <si>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</si>
  <si>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</si>
  <si>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</si>
  <si>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</si>
  <si>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</si>
  <si>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</si>
  <si>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</si>
  <si>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</si>
  <si>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</si>
  <si>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</si>
  <si>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</si>
  <si>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</si>
  <si>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</si>
  <si>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</si>
  <si>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</si>
  <si>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</si>
  <si>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</si>
  <si>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</si>
  <si>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</si>
  <si>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</si>
  <si>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</si>
  <si>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</si>
  <si>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</si>
  <si>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</si>
  <si>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</si>
  <si>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</si>
  <si>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</si>
  <si>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</si>
  <si>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</si>
  <si>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</si>
  <si>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</si>
  <si>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</si>
  <si>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</si>
  <si>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</si>
  <si>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</si>
  <si>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</si>
  <si>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</si>
  <si>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</si>
  <si>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</si>
  <si>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</si>
  <si>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</si>
  <si>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</si>
  <si>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</si>
  <si>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</si>
  <si>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</si>
  <si>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</si>
  <si>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</si>
  <si>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</si>
  <si>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</si>
  <si>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</si>
  <si>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</si>
  <si>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</si>
  <si>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</si>
  <si>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</si>
  <si>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</si>
  <si>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</si>
  <si>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</si>
  <si>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</si>
  <si>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</si>
  <si>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</si>
  <si>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</si>
  <si>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</si>
  <si>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</si>
  <si>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</si>
  <si>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</si>
  <si>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</si>
  <si>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</si>
  <si>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</si>
  <si>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</si>
  <si>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</si>
  <si>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</si>
  <si>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</si>
  <si>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</si>
  <si>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</si>
  <si>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</si>
  <si>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</si>
  <si>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</si>
  <si>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</si>
  <si>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</si>
  <si>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</si>
  <si>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</si>
  <si>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</si>
  <si>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</si>
  <si>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</si>
  <si>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</si>
  <si>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</si>
  <si>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</si>
  <si>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</si>
  <si>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</si>
  <si>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</si>
  <si>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</si>
  <si>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</si>
  <si>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</si>
  <si>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</si>
  <si>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</si>
  <si>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</si>
  <si>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</si>
  <si>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</si>
  <si>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</si>
  <si>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</si>
  <si>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</si>
  <si>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</si>
  <si>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</si>
  <si>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</si>
  <si>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</si>
  <si>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</si>
  <si>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</si>
  <si>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</si>
  <si>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</si>
  <si>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</si>
  <si>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</si>
  <si>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</si>
  <si>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</si>
  <si>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</si>
  <si>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</si>
  <si>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</si>
  <si>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</si>
  <si>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</si>
  <si>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</si>
  <si>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</si>
  <si>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</si>
  <si>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</si>
  <si>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</si>
  <si>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</si>
  <si>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</si>
  <si>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</si>
  <si>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</si>
  <si>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</si>
  <si>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</si>
  <si>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</si>
  <si>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</si>
  <si>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</si>
  <si>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</si>
  <si>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</si>
  <si>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</si>
  <si>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</si>
  <si>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</si>
  <si>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</si>
  <si>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</si>
  <si>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</si>
  <si>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</si>
  <si>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</si>
  <si>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</si>
  <si>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</si>
  <si>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</si>
  <si>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</si>
  <si>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</si>
  <si>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</si>
  <si>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</si>
  <si>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</si>
  <si>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</si>
  <si>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</si>
  <si>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</si>
  <si>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</si>
  <si>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</si>
  <si>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</si>
  <si>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</si>
  <si>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</si>
  <si>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</si>
  <si>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</si>
  <si>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</si>
  <si>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</si>
  <si>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</si>
  <si>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</si>
  <si>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</si>
  <si>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</si>
  <si>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</si>
  <si>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</si>
  <si>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</si>
  <si>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</si>
  <si>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</si>
  <si>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</si>
  <si>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</si>
  <si>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</si>
  <si>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</si>
  <si>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</si>
  <si>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</si>
  <si>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</si>
  <si>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</si>
  <si>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</si>
  <si>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</si>
  <si>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</si>
  <si>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</si>
  <si>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</si>
  <si>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</si>
  <si>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</si>
  <si>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</si>
  <si>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</si>
  <si>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</si>
  <si>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</si>
  <si>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</si>
  <si>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</si>
  <si>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</si>
  <si>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</si>
  <si>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</si>
  <si>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</si>
  <si>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</si>
  <si>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</si>
  <si>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</si>
  <si>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</si>
  <si>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</si>
  <si>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</si>
  <si>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</si>
  <si>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</si>
  <si>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</si>
  <si>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</si>
  <si>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</si>
  <si>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</si>
  <si>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</si>
  <si>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</si>
  <si>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</si>
  <si>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</si>
  <si>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</si>
  <si>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</si>
  <si>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</si>
  <si>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</si>
  <si>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</si>
  <si>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</si>
  <si>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</si>
  <si>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</si>
  <si>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</si>
  <si>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</si>
  <si>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</si>
  <si>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</si>
  <si>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</si>
  <si>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</si>
  <si>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</si>
  <si>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</si>
  <si>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</si>
  <si>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</si>
  <si>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</si>
  <si>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</si>
  <si>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</si>
  <si>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</si>
  <si>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</si>
  <si>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</si>
  <si>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</si>
  <si>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</si>
  <si>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</si>
  <si>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</si>
  <si>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</si>
  <si>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</si>
  <si>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</si>
  <si>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</si>
  <si>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</si>
  <si>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</si>
  <si>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</si>
  <si>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</si>
  <si>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</si>
  <si>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</si>
  <si>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</si>
  <si>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</si>
  <si>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</si>
  <si>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</si>
  <si>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</si>
  <si>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</si>
  <si>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</si>
  <si>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</si>
  <si>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</si>
  <si>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</si>
  <si>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</si>
  <si>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</si>
  <si>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</si>
  <si>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</si>
  <si>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</si>
  <si>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</si>
  <si>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</si>
  <si>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</si>
  <si>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</si>
  <si>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</si>
  <si>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</si>
  <si>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</si>
  <si>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</si>
  <si>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</si>
  <si>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</si>
  <si>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</si>
  <si>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</si>
  <si>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</si>
  <si>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</si>
  <si>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</si>
  <si>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</si>
  <si>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</si>
  <si>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</si>
  <si>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</si>
  <si>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</si>
  <si>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</si>
  <si>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</si>
  <si>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</si>
  <si>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</si>
  <si>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</si>
  <si>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</si>
  <si>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</si>
  <si>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</si>
  <si>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</si>
  <si>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</si>
  <si>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</si>
  <si>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</si>
  <si>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</si>
  <si>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</si>
  <si>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</si>
  <si>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</si>
  <si>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</si>
  <si>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</si>
  <si>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</si>
  <si>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</si>
  <si>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</si>
  <si>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</si>
  <si>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</si>
  <si>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</si>
  <si>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</si>
  <si>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</si>
  <si>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</si>
  <si>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</si>
  <si>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</si>
  <si>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</si>
  <si>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</si>
  <si>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</si>
  <si>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</si>
  <si>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</si>
  <si>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</si>
  <si>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</si>
  <si>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</si>
  <si>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</si>
  <si>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</si>
  <si>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</si>
  <si>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</si>
  <si>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</si>
  <si>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</si>
  <si>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</si>
  <si>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</si>
  <si>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</si>
  <si>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</si>
  <si>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</si>
  <si>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</si>
  <si>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</si>
  <si>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</si>
  <si>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</si>
  <si>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</si>
  <si>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</si>
  <si>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</si>
  <si>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</si>
  <si>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</si>
  <si>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</si>
  <si>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</si>
  <si>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</si>
  <si>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</si>
  <si>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</si>
  <si>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</si>
  <si>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</si>
  <si>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</si>
  <si>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</si>
  <si>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</si>
  <si>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</si>
  <si>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</si>
  <si>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</si>
  <si>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</si>
  <si>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</si>
  <si>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</si>
  <si>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</si>
  <si>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</si>
  <si>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</si>
  <si>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</si>
  <si>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</si>
  <si>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</si>
  <si>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</si>
  <si>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</si>
  <si>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</si>
  <si>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</si>
  <si>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</si>
  <si>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</si>
  <si>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</si>
  <si>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</si>
  <si>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</si>
  <si>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</si>
  <si>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</si>
  <si>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</si>
  <si>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</si>
  <si>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</si>
  <si>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</si>
  <si>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</si>
  <si>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</si>
  <si>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</si>
  <si>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</si>
  <si>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</si>
  <si>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</si>
  <si>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</si>
  <si>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</si>
  <si>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</si>
  <si>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</si>
  <si>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</si>
  <si>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</si>
  <si>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</si>
  <si>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</si>
  <si>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</si>
  <si>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</si>
  <si>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</si>
  <si>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</si>
  <si>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</si>
  <si>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</si>
  <si>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</si>
  <si>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</si>
  <si>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</si>
  <si>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</si>
  <si>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</si>
  <si>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</si>
  <si>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</si>
  <si>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</si>
  <si>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</si>
  <si>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</si>
  <si>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</si>
  <si>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</si>
  <si>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</si>
  <si>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</si>
  <si>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</si>
  <si>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</si>
  <si>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</si>
  <si>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</si>
  <si>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</si>
  <si>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</si>
  <si>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</si>
  <si>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</si>
  <si>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</si>
  <si>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</si>
  <si>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</si>
  <si>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</si>
  <si>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</si>
  <si>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</si>
  <si>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</si>
  <si>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</si>
  <si>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</si>
  <si>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</si>
  <si>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</si>
  <si>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</si>
  <si>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</si>
  <si>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</si>
  <si>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</si>
  <si>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</si>
  <si>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</si>
  <si>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</si>
  <si>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</si>
  <si>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</si>
  <si>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</si>
  <si>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</si>
  <si>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</si>
  <si>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</si>
  <si>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</si>
  <si>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</si>
  <si>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</si>
  <si>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</si>
  <si>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</si>
  <si>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</si>
  <si>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</si>
  <si>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</si>
  <si>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</si>
  <si>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</si>
  <si>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</si>
  <si>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</si>
  <si>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</si>
  <si>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</si>
  <si>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</si>
  <si>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</si>
  <si>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</si>
  <si>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</si>
  <si>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</si>
  <si>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</si>
  <si>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</si>
  <si>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</si>
  <si>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</si>
  <si>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</si>
  <si>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</si>
  <si>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</si>
  <si>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</si>
  <si>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</si>
  <si>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</si>
  <si>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</si>
  <si>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</si>
  <si>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</si>
  <si>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</si>
  <si>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</si>
  <si>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</si>
  <si>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</si>
  <si>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</si>
  <si>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</si>
  <si>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</si>
  <si>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</si>
  <si>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</si>
  <si>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</si>
  <si>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</si>
  <si>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</si>
  <si>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</si>
  <si>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</si>
  <si>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</si>
  <si>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</si>
  <si>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</si>
  <si>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</si>
  <si>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</si>
  <si>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</si>
  <si>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</si>
  <si>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</si>
  <si>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</si>
  <si>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</si>
  <si>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</si>
  <si>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</si>
  <si>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</si>
  <si>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</si>
  <si>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</si>
  <si>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</si>
  <si>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</si>
  <si>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</si>
  <si>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</si>
  <si>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</si>
  <si>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</si>
  <si>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</si>
  <si>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</si>
  <si>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</si>
  <si>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</si>
  <si>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</si>
  <si>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</si>
  <si>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</si>
  <si>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</si>
  <si>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</si>
  <si>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</si>
  <si>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</si>
  <si>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</si>
  <si>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</si>
  <si>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</si>
  <si>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</si>
  <si>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</si>
  <si>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</si>
  <si>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</si>
  <si>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</si>
  <si>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</si>
  <si>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</si>
  <si>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</si>
  <si>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</si>
  <si>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</si>
  <si>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</si>
  <si>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</si>
  <si>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</si>
  <si>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</si>
  <si>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</si>
  <si>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</si>
  <si>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</si>
  <si>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</si>
  <si>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</si>
  <si>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</si>
  <si>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</si>
  <si>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</si>
  <si>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</si>
  <si>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</si>
  <si>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</si>
  <si>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</si>
  <si>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</si>
  <si>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</si>
  <si>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</si>
  <si>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</si>
  <si>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</si>
  <si>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</si>
  <si>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</si>
  <si>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</si>
  <si>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</si>
  <si>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</si>
  <si>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</si>
  <si>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</si>
  <si>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</si>
  <si>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</si>
  <si>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</si>
  <si>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</si>
  <si>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</si>
  <si>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</si>
  <si>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</si>
  <si>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</si>
  <si>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</si>
  <si>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</si>
  <si>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</si>
  <si>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</si>
  <si>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</si>
  <si>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</si>
  <si>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</si>
  <si>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</si>
  <si>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</si>
  <si>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</si>
  <si>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</si>
  <si>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</si>
  <si>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</si>
  <si>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</si>
  <si>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</si>
  <si>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</si>
  <si>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</si>
  <si>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</si>
  <si>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</si>
  <si>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</si>
  <si>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</si>
  <si>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</si>
  <si>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</si>
  <si>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</si>
  <si>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</si>
  <si>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</si>
  <si>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</si>
  <si>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</si>
  <si>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</si>
  <si>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</si>
  <si>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</si>
  <si>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</si>
  <si>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</si>
  <si>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</si>
  <si>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</si>
  <si>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</si>
  <si>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</si>
  <si>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</si>
  <si>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</si>
  <si>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</si>
  <si>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</si>
  <si>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</si>
  <si>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</si>
  <si>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</si>
  <si>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</si>
  <si>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</si>
  <si>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</si>
  <si>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</si>
  <si>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</si>
  <si>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</si>
  <si>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</si>
  <si>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</si>
  <si>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</si>
  <si>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</si>
  <si>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</si>
  <si>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</si>
  <si>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</si>
  <si>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</si>
  <si>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</si>
  <si>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</si>
  <si>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</si>
  <si>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</si>
  <si>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</si>
  <si>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</si>
  <si>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</si>
  <si>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</si>
  <si>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</si>
  <si>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</si>
  <si>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</si>
  <si>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</si>
  <si>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</si>
  <si>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</si>
  <si>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</si>
  <si>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</si>
  <si>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</si>
  <si>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</si>
  <si>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</si>
  <si>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</si>
  <si>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</si>
  <si>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</si>
  <si>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</si>
  <si>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</si>
  <si>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</si>
  <si>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</si>
  <si>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</si>
  <si>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</si>
  <si>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</si>
  <si>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</si>
  <si>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</si>
  <si>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</si>
  <si>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</si>
  <si>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</si>
  <si>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</si>
  <si>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</si>
  <si>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</si>
  <si>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</si>
  <si>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</si>
  <si>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</si>
  <si>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</si>
  <si>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</si>
  <si>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</si>
  <si>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</si>
  <si>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</si>
  <si>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</si>
  <si>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</si>
  <si>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</si>
  <si>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</si>
  <si>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</si>
  <si>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</si>
  <si>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</si>
  <si>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</si>
  <si>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</si>
  <si>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</si>
  <si>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</si>
  <si>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</si>
  <si>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</si>
  <si>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</si>
  <si>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</si>
  <si>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</si>
  <si>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</si>
  <si>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</si>
  <si>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</si>
  <si>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</si>
  <si>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</si>
  <si>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</si>
  <si>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</si>
  <si>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</si>
  <si>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</si>
  <si>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</si>
  <si>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</si>
  <si>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</si>
  <si>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</si>
  <si>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</si>
  <si>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</si>
  <si>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</si>
  <si>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</si>
  <si>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</si>
  <si>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</si>
  <si>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</si>
  <si>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</si>
  <si>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</si>
  <si>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</si>
  <si>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</si>
  <si>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</si>
  <si>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</si>
  <si>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</si>
  <si>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</si>
  <si>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</si>
  <si>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</si>
  <si>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</si>
  <si>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</si>
  <si>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</si>
  <si>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</si>
  <si>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</si>
  <si>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</si>
  <si>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</si>
  <si>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</si>
  <si>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</si>
  <si>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</si>
  <si>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</si>
  <si>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</si>
  <si>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</si>
  <si>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</si>
  <si>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</si>
  <si>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</si>
  <si>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</si>
  <si>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</si>
  <si>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</si>
  <si>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</si>
  <si>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</si>
  <si>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</si>
  <si>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</si>
  <si>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</si>
  <si>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</si>
  <si>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</si>
  <si>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</si>
  <si>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</si>
  <si>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</si>
  <si>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</si>
  <si>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</si>
  <si>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</si>
  <si>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</si>
  <si>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</si>
  <si>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</si>
  <si>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</si>
  <si>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</si>
  <si>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</si>
  <si>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</si>
  <si>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</si>
  <si>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</si>
  <si>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</si>
  <si>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</si>
  <si>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</si>
  <si>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</si>
  <si>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</si>
  <si>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</si>
  <si>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</si>
  <si>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</si>
  <si>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</si>
  <si>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</si>
  <si>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</si>
  <si>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</si>
  <si>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</si>
  <si>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</si>
  <si>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</si>
  <si>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</si>
  <si>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</si>
  <si>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</si>
  <si>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</si>
  <si>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</si>
  <si>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</si>
  <si>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</si>
  <si>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</si>
  <si>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</si>
  <si>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</si>
  <si>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</si>
  <si>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</si>
  <si>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</si>
  <si>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</si>
  <si>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</si>
  <si>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</si>
  <si>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</si>
  <si>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</si>
  <si>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</si>
  <si>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</si>
  <si>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</si>
  <si>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</si>
  <si>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</si>
  <si>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</si>
  <si>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</si>
  <si>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</si>
  <si>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</si>
  <si>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</si>
  <si>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</si>
  <si>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</si>
  <si>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</si>
  <si>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</si>
  <si>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</si>
  <si>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</si>
  <si>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</si>
  <si>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</si>
  <si>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</si>
  <si>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</si>
  <si>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</si>
  <si>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</si>
  <si>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</si>
  <si>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</si>
  <si>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</si>
  <si>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</si>
  <si>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</si>
  <si>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</si>
  <si>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</si>
  <si>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</si>
  <si>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</si>
  <si>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</si>
  <si>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</si>
  <si>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</si>
  <si>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</si>
  <si>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</si>
  <si>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</si>
  <si>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</si>
  <si>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</si>
  <si>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</si>
  <si>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</si>
  <si>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</si>
  <si>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</si>
  <si>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</si>
  <si>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</si>
  <si>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</si>
  <si>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</si>
  <si>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</si>
  <si>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</si>
  <si>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</si>
  <si>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</si>
  <si>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</si>
  <si>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</si>
  <si>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</si>
  <si>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</si>
  <si>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</si>
  <si>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</si>
  <si>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</si>
  <si>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</si>
  <si>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</si>
  <si>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</si>
  <si>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</si>
  <si>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</si>
  <si>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</si>
  <si>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</si>
  <si>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</si>
  <si>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</si>
  <si>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</si>
  <si>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</si>
  <si>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</si>
  <si>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</si>
  <si>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</si>
  <si>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</si>
  <si>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</si>
  <si>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</si>
  <si>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</si>
  <si>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</si>
  <si>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</si>
  <si>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</si>
  <si>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</si>
  <si>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</si>
  <si>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</si>
  <si>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</si>
  <si>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</si>
  <si>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</si>
  <si>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</si>
  <si>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</si>
  <si>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</si>
  <si>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</si>
  <si>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</si>
  <si>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</si>
  <si>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</si>
  <si>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</si>
  <si>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</si>
  <si>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</si>
  <si>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</si>
  <si>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</si>
  <si>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</si>
  <si>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</si>
  <si>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</si>
  <si>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</si>
  <si>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</si>
  <si>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</si>
  <si>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</si>
  <si>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</si>
  <si>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</si>
  <si>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</si>
  <si>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</si>
  <si>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</si>
  <si>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</si>
  <si>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</si>
  <si>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</si>
  <si>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</si>
  <si>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</si>
  <si>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</si>
  <si>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</si>
  <si>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</si>
  <si>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</si>
  <si>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</si>
  <si>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</si>
  <si>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</si>
  <si>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</si>
  <si>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</si>
  <si>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</si>
  <si>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</si>
  <si>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</si>
  <si>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</si>
  <si>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</si>
  <si>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</si>
  <si>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</si>
  <si>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</si>
  <si>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</si>
  <si>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</si>
  <si>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</si>
  <si>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</si>
  <si>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</si>
  <si>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</si>
  <si>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</si>
  <si>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</si>
  <si>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</si>
  <si>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</si>
  <si>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</si>
  <si>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</si>
  <si>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</si>
  <si>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</si>
  <si>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</si>
  <si>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</si>
  <si>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</si>
  <si>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</si>
  <si>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</si>
  <si>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</si>
  <si>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</si>
  <si>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</si>
  <si>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</si>
  <si>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</si>
  <si>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</si>
  <si>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</si>
  <si>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</si>
  <si>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</si>
  <si>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</si>
  <si>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</si>
  <si>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</si>
  <si>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</si>
  <si>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</si>
  <si>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</si>
  <si>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</si>
  <si>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</si>
  <si>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</si>
  <si>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</si>
  <si>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</si>
  <si>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</si>
  <si>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</si>
  <si>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</si>
  <si>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</si>
  <si>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</si>
  <si>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</si>
  <si>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</si>
  <si>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</si>
  <si>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</si>
  <si>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</si>
  <si>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</si>
  <si>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</si>
  <si>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</si>
  <si>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</si>
  <si>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</si>
  <si>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</si>
  <si>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</si>
  <si>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</si>
  <si>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</si>
  <si>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</si>
  <si>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</si>
  <si>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</si>
  <si>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</si>
  <si>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</si>
  <si>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</si>
  <si>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</si>
  <si>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</si>
  <si>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</si>
  <si>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</si>
  <si>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</si>
  <si>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</si>
  <si>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</si>
  <si>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</si>
  <si>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</si>
  <si>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</si>
  <si>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</si>
  <si>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</si>
  <si>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</si>
  <si>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</si>
  <si>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</si>
  <si>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</si>
  <si>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</si>
  <si>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</si>
  <si>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</si>
  <si>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</si>
  <si>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</si>
  <si>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</si>
  <si>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</si>
  <si>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</si>
  <si>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</si>
  <si>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</si>
  <si>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</si>
  <si>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</si>
  <si>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</si>
  <si>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</si>
  <si>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</si>
  <si>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</si>
  <si>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</si>
  <si>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</si>
  <si>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</si>
  <si>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</si>
  <si>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</si>
  <si>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</si>
  <si>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</si>
  <si>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</si>
  <si>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</si>
  <si>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</si>
  <si>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</si>
  <si>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</si>
  <si>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</si>
  <si>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</si>
  <si>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</si>
  <si>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</si>
  <si>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</si>
  <si>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</si>
  <si>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</si>
  <si>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</si>
  <si>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</si>
  <si>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</si>
  <si>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</si>
  <si>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</si>
  <si>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</si>
  <si>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</si>
  <si>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</si>
  <si>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</si>
  <si>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</si>
  <si>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</si>
  <si>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</si>
  <si>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</si>
  <si>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</si>
  <si>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</si>
  <si>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</si>
  <si>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</si>
  <si>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</si>
  <si>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</si>
  <si>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</si>
  <si>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</si>
  <si>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</si>
  <si>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</si>
  <si>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</si>
  <si>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</si>
  <si>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</si>
  <si>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</si>
  <si>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</si>
  <si>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</si>
  <si>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</si>
  <si>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</si>
  <si>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</si>
  <si>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</si>
  <si>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</si>
  <si>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</si>
  <si>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</si>
  <si>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</si>
  <si>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</si>
  <si>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</si>
  <si>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</si>
  <si>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</si>
  <si>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</si>
  <si>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</si>
  <si>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</si>
  <si>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</si>
  <si>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</si>
  <si>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</si>
  <si>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</si>
  <si>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</si>
  <si>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</si>
  <si>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</si>
  <si>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</si>
  <si>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</si>
  <si>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</si>
  <si>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</si>
  <si>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</si>
  <si>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</si>
  <si>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</si>
  <si>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</si>
  <si>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</si>
  <si>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</si>
  <si>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</si>
  <si>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</si>
  <si>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</si>
  <si>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</si>
  <si>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</si>
  <si>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</si>
  <si>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</si>
  <si>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</si>
  <si>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</si>
  <si>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</si>
  <si>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</si>
  <si>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</si>
  <si>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</si>
  <si>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</si>
  <si>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</si>
  <si>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</si>
  <si>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</si>
  <si>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</si>
  <si>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</si>
  <si>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</si>
  <si>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</si>
  <si>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</si>
  <si>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</si>
  <si>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</si>
  <si>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</si>
  <si>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</si>
  <si>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</si>
  <si>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</si>
  <si>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</si>
  <si>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</si>
  <si>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</si>
  <si>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</si>
  <si>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</si>
  <si>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</si>
  <si>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</si>
  <si>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</si>
  <si>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</si>
  <si>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</si>
  <si>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</si>
  <si>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</si>
  <si>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</si>
  <si>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</si>
  <si>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</si>
  <si>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</si>
  <si>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</si>
  <si>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</si>
  <si>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</si>
  <si>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</si>
  <si>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</si>
  <si>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</si>
  <si>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</si>
  <si>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</si>
  <si>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</si>
  <si>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</si>
  <si>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</si>
  <si>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</si>
  <si>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</si>
  <si>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</si>
  <si>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</si>
  <si>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</si>
  <si>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</si>
  <si>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</si>
  <si>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</si>
  <si>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</si>
  <si>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</si>
  <si>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</si>
  <si>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</si>
  <si>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</si>
  <si>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</si>
  <si>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</si>
  <si>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</si>
  <si>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</si>
  <si>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</si>
  <si>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</si>
  <si>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</si>
  <si>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</si>
  <si>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</si>
  <si>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</si>
  <si>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</si>
  <si>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</si>
  <si>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</si>
  <si>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</si>
  <si>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</si>
  <si>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</si>
  <si>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</si>
  <si>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</si>
  <si>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</si>
  <si>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</si>
  <si>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</si>
  <si>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</si>
  <si>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</si>
  <si>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</si>
  <si>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</si>
  <si>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</si>
  <si>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</si>
  <si>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</si>
  <si>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</si>
  <si>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</si>
  <si>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</si>
  <si>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</si>
  <si>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</si>
  <si>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</si>
  <si>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</si>
  <si>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</si>
  <si>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</si>
  <si>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</si>
  <si>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</si>
  <si>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</si>
  <si>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</si>
  <si>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</si>
  <si>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</si>
  <si>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</si>
  <si>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</si>
  <si>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</si>
  <si>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</si>
  <si>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</si>
  <si>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</si>
  <si>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</si>
  <si>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</si>
  <si>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</si>
  <si>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</si>
  <si>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</si>
  <si>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</si>
  <si>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</si>
  <si>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</si>
  <si>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</si>
  <si>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</si>
  <si>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</si>
  <si>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</si>
  <si>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</si>
  <si>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</si>
  <si>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</si>
  <si>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</si>
  <si>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</si>
  <si>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</si>
  <si>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</si>
  <si>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</si>
  <si>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</si>
  <si>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</si>
  <si>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</si>
  <si>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</si>
  <si>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</si>
  <si>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</si>
  <si>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</si>
  <si>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</si>
  <si>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</si>
  <si>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</si>
  <si>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</si>
  <si>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</si>
  <si>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</si>
  <si>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</si>
  <si>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</si>
  <si>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</si>
  <si>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</si>
  <si>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</si>
  <si>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</si>
  <si>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</si>
  <si>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</si>
  <si>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</si>
  <si>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</si>
  <si>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</si>
  <si>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</si>
  <si>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</si>
  <si>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</si>
  <si>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</si>
  <si>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</si>
  <si>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</si>
  <si>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</si>
  <si>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</si>
  <si>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</si>
  <si>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</si>
  <si>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</si>
  <si>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</si>
  <si>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</si>
  <si>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</si>
  <si>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</si>
  <si>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</si>
  <si>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</si>
  <si>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</si>
  <si>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</si>
  <si>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</si>
  <si>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</si>
  <si>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</si>
  <si>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</si>
  <si>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</si>
  <si>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</si>
  <si>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</si>
  <si>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</si>
  <si>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</si>
  <si>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</si>
  <si>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</si>
  <si>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</si>
  <si>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</si>
  <si>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</si>
  <si>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</si>
  <si>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</si>
  <si>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</si>
  <si>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</si>
  <si>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</si>
  <si>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</si>
  <si>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</si>
  <si>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</si>
  <si>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</si>
  <si>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</si>
  <si>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</si>
  <si>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</si>
  <si>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</si>
  <si>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</si>
  <si>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</si>
  <si>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</si>
  <si>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</si>
  <si>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</si>
  <si>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</si>
  <si>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</si>
  <si>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</si>
  <si>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</si>
  <si>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</si>
  <si>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</si>
  <si>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</si>
  <si>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</si>
  <si>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</si>
  <si>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</si>
  <si>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</si>
  <si>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</si>
  <si>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</si>
  <si>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</si>
  <si>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</si>
  <si>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</si>
  <si>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</si>
  <si>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</si>
  <si>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</si>
  <si>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</si>
  <si>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</si>
  <si>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</si>
  <si>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</si>
  <si>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</si>
  <si>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</si>
  <si>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</si>
  <si>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</si>
  <si>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</si>
  <si>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</si>
  <si>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</si>
  <si>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</si>
  <si>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</si>
  <si>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</si>
  <si>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</si>
  <si>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</si>
  <si>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</si>
  <si>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</si>
  <si>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</si>
  <si>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</si>
  <si>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</si>
  <si>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</si>
  <si>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</si>
  <si>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</si>
  <si>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</si>
  <si>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</si>
  <si>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</si>
  <si>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</si>
  <si>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</si>
  <si>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</si>
  <si>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</si>
  <si>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</si>
  <si>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</si>
  <si>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</si>
  <si>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</si>
  <si>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</si>
  <si>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</si>
  <si>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</si>
  <si>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</si>
  <si>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</si>
  <si>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</si>
  <si>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</si>
  <si>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</si>
  <si>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</si>
  <si>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</si>
  <si>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</si>
  <si>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</si>
  <si>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</si>
  <si>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</si>
  <si>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</si>
  <si>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</si>
  <si>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</si>
  <si>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</si>
  <si>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</si>
  <si>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</si>
  <si>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</si>
  <si>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</si>
  <si>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</si>
  <si>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</si>
  <si>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</si>
  <si>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</si>
  <si>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</si>
  <si>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</si>
  <si>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</si>
  <si>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</si>
  <si>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</si>
  <si>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</si>
  <si>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</si>
  <si>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</si>
  <si>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</si>
  <si>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</si>
  <si>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</si>
  <si>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</si>
  <si>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</si>
  <si>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</si>
  <si>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</si>
  <si>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</si>
  <si>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</si>
  <si>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</si>
  <si>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</si>
  <si>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</si>
  <si>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</si>
  <si>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</si>
  <si>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</si>
  <si>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</si>
  <si>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</si>
  <si>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</si>
  <si>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</si>
  <si>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</si>
  <si>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</si>
  <si>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</si>
  <si>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</si>
  <si>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</si>
  <si>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</si>
  <si>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</si>
  <si>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</si>
  <si>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</si>
  <si>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</si>
  <si>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</si>
  <si>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</si>
  <si>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</si>
  <si>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</si>
  <si>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</si>
  <si>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</si>
  <si>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</si>
  <si>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</si>
  <si>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</si>
  <si>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</si>
  <si>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</si>
  <si>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</si>
  <si>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</si>
  <si>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</si>
  <si>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</si>
  <si>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</si>
  <si>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</si>
  <si>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</si>
  <si>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</si>
  <si>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</si>
  <si>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</si>
  <si>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</si>
  <si>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</si>
  <si>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</si>
  <si>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</si>
  <si>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</si>
  <si>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</si>
  <si>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</si>
  <si>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</si>
  <si>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</si>
  <si>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</si>
  <si>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</si>
  <si>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</si>
  <si>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</si>
  <si>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</si>
  <si>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</si>
  <si>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</si>
  <si>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</si>
  <si>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</si>
  <si>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</si>
  <si>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</si>
  <si>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</si>
  <si>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</si>
  <si>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</si>
  <si>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</si>
  <si>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</si>
  <si>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</si>
  <si>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</si>
  <si>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</si>
  <si>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</si>
  <si>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</si>
  <si>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</si>
  <si>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</si>
  <si>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</si>
  <si>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</si>
  <si>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</si>
  <si>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</si>
  <si>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</si>
  <si>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</si>
  <si>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</si>
  <si>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</si>
  <si>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</si>
  <si>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</si>
  <si>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</si>
  <si>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</si>
  <si>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</si>
  <si>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</si>
  <si>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</si>
  <si>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</si>
  <si>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</si>
  <si>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</si>
  <si>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</si>
  <si>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</si>
  <si>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</si>
  <si>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</si>
  <si>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</si>
  <si>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</si>
  <si>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</si>
  <si>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</si>
  <si>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</si>
  <si>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</si>
  <si>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</si>
  <si>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</si>
  <si>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</si>
  <si>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</si>
  <si>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</si>
  <si>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</si>
  <si>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</si>
  <si>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</si>
  <si>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</si>
  <si>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</si>
  <si>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</si>
  <si>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</si>
  <si>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</si>
  <si>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</si>
  <si>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</si>
  <si>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</si>
  <si>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</si>
  <si>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</si>
  <si>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</si>
  <si>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</si>
  <si>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</si>
  <si>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</si>
  <si>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</si>
  <si>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</si>
  <si>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</si>
  <si>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</si>
  <si>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</si>
  <si>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</si>
  <si>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</si>
  <si>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</si>
  <si>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</si>
  <si>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</si>
  <si>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</si>
  <si>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</si>
  <si>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</si>
  <si>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</si>
  <si>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</si>
  <si>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</si>
  <si>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</si>
  <si>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</si>
  <si>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</si>
  <si>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</si>
  <si>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</si>
  <si>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</si>
  <si>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</si>
  <si>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</si>
  <si>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</si>
  <si>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</si>
  <si>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</si>
  <si>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</si>
  <si>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</si>
  <si>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</si>
  <si>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</si>
  <si>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</si>
  <si>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</si>
  <si>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</si>
  <si>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</si>
  <si>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</si>
  <si>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</si>
  <si>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</si>
  <si>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</si>
  <si>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</si>
  <si>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</si>
  <si>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</si>
  <si>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</si>
  <si>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</si>
  <si>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</si>
  <si>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</si>
  <si>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</si>
  <si>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</si>
  <si>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</si>
  <si>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</si>
  <si>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</si>
  <si>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</si>
  <si>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</si>
  <si>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</si>
  <si>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</si>
  <si>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</si>
  <si>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</si>
  <si>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</si>
  <si>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</si>
  <si>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</si>
  <si>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</si>
  <si>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</si>
  <si>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</si>
  <si>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</si>
  <si>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</si>
  <si>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</si>
  <si>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</si>
  <si>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</si>
  <si>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</si>
  <si>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</si>
  <si>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</si>
  <si>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</si>
  <si>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</si>
  <si>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</si>
  <si>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</si>
  <si>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</si>
  <si>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</si>
  <si>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</si>
  <si>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</si>
  <si>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</si>
  <si>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</si>
  <si>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</si>
  <si>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</si>
  <si>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</si>
  <si>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</si>
  <si>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</si>
  <si>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</si>
  <si>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</si>
  <si>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</si>
  <si>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</si>
  <si>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</si>
  <si>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</si>
  <si>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</si>
  <si>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</si>
  <si>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</si>
  <si>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</si>
  <si>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</si>
  <si>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</si>
  <si>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</si>
  <si>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</si>
  <si>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</si>
  <si>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</si>
  <si>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</si>
  <si>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</si>
  <si>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</si>
  <si>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</si>
  <si>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</si>
  <si>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</si>
  <si>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</si>
  <si>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</si>
  <si>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</si>
  <si>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</si>
  <si>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</si>
  <si>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</si>
  <si>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</si>
  <si>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</si>
  <si>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</si>
  <si>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</si>
  <si>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</si>
  <si>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</si>
  <si>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</si>
  <si>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</si>
  <si>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</si>
  <si>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</si>
  <si>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</si>
  <si>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</si>
  <si>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</si>
  <si>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</si>
  <si>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</si>
  <si>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</si>
  <si>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</si>
  <si>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</si>
  <si>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</si>
  <si>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</si>
  <si>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</si>
  <si>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</si>
  <si>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</si>
  <si>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</si>
  <si>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</si>
  <si>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</si>
  <si>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</si>
  <si>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</si>
  <si>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</si>
  <si>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</si>
  <si>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</si>
  <si>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</si>
  <si>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</si>
  <si>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</si>
  <si>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</si>
  <si>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</si>
  <si>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</si>
  <si>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</si>
  <si>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</si>
  <si>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</si>
  <si>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</si>
  <si>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</si>
  <si>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</si>
  <si>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</si>
  <si>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</si>
  <si>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</si>
  <si>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</si>
  <si>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</si>
  <si>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</si>
  <si>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</si>
  <si>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</si>
  <si>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</si>
  <si>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</si>
  <si>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</si>
  <si>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</si>
  <si>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</si>
  <si>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</si>
  <si>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</si>
  <si>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</si>
  <si>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</si>
  <si>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</si>
  <si>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</si>
  <si>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</si>
  <si>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</si>
  <si>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</si>
  <si>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</si>
  <si>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</si>
  <si>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</si>
  <si>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</si>
  <si>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</si>
  <si>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</si>
  <si>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</si>
  <si>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</si>
  <si>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</si>
  <si>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</si>
  <si>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</si>
  <si>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</si>
  <si>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</si>
  <si>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</si>
  <si>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</si>
  <si>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</si>
  <si>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</si>
  <si>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</si>
  <si>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</si>
  <si>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</si>
  <si>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</si>
  <si>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</si>
  <si>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</si>
  <si>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</si>
  <si>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</si>
  <si>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</si>
  <si>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</si>
  <si>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</si>
  <si>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</si>
  <si>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</si>
  <si>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</si>
  <si>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</si>
  <si>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</si>
  <si>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</si>
  <si>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</si>
  <si>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</si>
  <si>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</si>
  <si>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</si>
  <si>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</si>
  <si>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</si>
  <si>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</si>
  <si>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</si>
  <si>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</si>
  <si>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</si>
  <si>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</si>
  <si>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</si>
  <si>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</si>
  <si>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</si>
  <si>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</si>
  <si>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</si>
  <si>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</si>
  <si>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</si>
  <si>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</si>
  <si>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</si>
  <si>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</si>
  <si>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</si>
  <si>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</si>
  <si>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</si>
  <si>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</si>
  <si>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</si>
  <si>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</si>
  <si>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</si>
  <si>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</si>
  <si>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</si>
  <si>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</si>
  <si>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</si>
  <si>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</si>
  <si>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</si>
  <si>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</si>
  <si>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</si>
  <si>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</si>
  <si>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</si>
  <si>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</si>
  <si>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</si>
  <si>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</si>
  <si>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</si>
  <si>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</si>
  <si>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</si>
  <si>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</si>
  <si>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</si>
  <si>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</si>
  <si>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</si>
  <si>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</si>
  <si>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</si>
  <si>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</si>
  <si>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</si>
  <si>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</si>
  <si>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</si>
  <si>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</si>
  <si>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</si>
  <si>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</si>
  <si>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</si>
  <si>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</si>
  <si>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</si>
  <si>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</si>
  <si>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</si>
  <si>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</si>
  <si>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</si>
  <si>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</si>
  <si>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</si>
  <si>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</si>
  <si>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</si>
  <si>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</si>
  <si>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</si>
  <si>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</si>
  <si>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</si>
  <si>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</si>
  <si>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</si>
  <si>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</si>
  <si>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</si>
  <si>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</si>
  <si>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</si>
  <si>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</si>
  <si>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</si>
  <si>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</si>
  <si>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</si>
  <si>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</si>
  <si>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</si>
  <si>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</si>
  <si>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</si>
  <si>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</si>
  <si>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</si>
  <si>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</si>
  <si>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</si>
  <si>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</si>
  <si>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</si>
  <si>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</si>
  <si>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</si>
  <si>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</si>
  <si>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</si>
  <si>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</si>
  <si>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</si>
  <si>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</si>
  <si>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</si>
  <si>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</si>
  <si>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</si>
  <si>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</si>
  <si>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</si>
  <si>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</si>
  <si>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</si>
  <si>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</si>
  <si>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</si>
  <si>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</si>
  <si>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</si>
  <si>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</si>
  <si>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</si>
  <si>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</si>
  <si>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</si>
  <si>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</si>
  <si>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</si>
  <si>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</si>
  <si>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</si>
  <si>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</si>
  <si>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</si>
  <si>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</si>
  <si>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</si>
  <si>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</si>
  <si>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</si>
  <si>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</si>
  <si>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</si>
  <si>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</si>
  <si>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</si>
  <si>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</si>
  <si>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</si>
  <si>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</si>
  <si>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</si>
  <si>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</si>
  <si>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</si>
  <si>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</si>
  <si>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</si>
  <si>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</si>
  <si>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</si>
  <si>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</si>
  <si>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</si>
  <si>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</si>
  <si>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</si>
  <si>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</si>
  <si>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</si>
  <si>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</si>
  <si>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</si>
  <si>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</si>
  <si>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</si>
  <si>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</si>
  <si>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</si>
  <si>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</si>
  <si>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</si>
  <si>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</si>
  <si>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</si>
  <si>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</si>
  <si>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</si>
  <si>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</si>
  <si>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</si>
  <si>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</si>
  <si>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</si>
  <si>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</si>
  <si>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</si>
  <si>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</si>
  <si>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</si>
  <si>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</si>
  <si>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</si>
  <si>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</si>
  <si>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</si>
  <si>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</si>
  <si>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</si>
  <si>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</si>
  <si>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</si>
  <si>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</si>
  <si>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</si>
  <si>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</si>
  <si>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</si>
  <si>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</si>
  <si>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</si>
  <si>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</si>
  <si>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</si>
  <si>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</si>
  <si>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</si>
  <si>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</si>
  <si>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</si>
  <si>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</si>
  <si>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</si>
  <si>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</si>
  <si>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</si>
  <si>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</si>
  <si>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</si>
  <si>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</si>
  <si>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</si>
  <si>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</si>
  <si>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</si>
  <si>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</si>
  <si>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</si>
  <si>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</si>
  <si>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</si>
  <si>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</si>
  <si>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</si>
  <si>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</si>
  <si>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</si>
  <si>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</si>
  <si>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</si>
  <si>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</si>
  <si>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</si>
  <si>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</si>
  <si>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</si>
  <si>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</si>
  <si>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</si>
  <si>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</si>
  <si>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</si>
  <si>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</si>
  <si>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</si>
  <si>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</si>
  <si>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</si>
  <si>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</si>
  <si>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</si>
  <si>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</si>
  <si>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</si>
  <si>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</si>
  <si>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</si>
  <si>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</si>
  <si>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</si>
  <si>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</si>
  <si>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</si>
  <si>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</si>
  <si>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</si>
  <si>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</si>
  <si>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</si>
  <si>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</si>
  <si>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</si>
  <si>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</si>
  <si>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</si>
  <si>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</si>
  <si>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</si>
  <si>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</si>
  <si>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</si>
  <si>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</si>
  <si>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</si>
  <si>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</si>
  <si>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</si>
  <si>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</si>
  <si>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</si>
  <si>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</si>
  <si>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</si>
  <si>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</si>
  <si>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</si>
  <si>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</si>
  <si>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</si>
  <si>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</si>
  <si>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</si>
  <si>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</si>
  <si>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</si>
  <si>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</si>
  <si>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</si>
  <si>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</si>
  <si>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</si>
  <si>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</si>
  <si>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</si>
  <si>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</si>
  <si>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</si>
  <si>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</si>
  <si>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</si>
  <si>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</si>
  <si>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</si>
  <si>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</si>
  <si>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</si>
  <si>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</si>
  <si>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</si>
  <si>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</si>
  <si>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</si>
  <si>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</si>
  <si>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</si>
  <si>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</si>
  <si>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</si>
  <si>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</si>
  <si>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</si>
  <si>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</si>
  <si>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</si>
  <si>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</si>
  <si>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</si>
  <si>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</si>
  <si>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</si>
  <si>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</si>
  <si>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</si>
  <si>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</si>
  <si>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</si>
  <si>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</si>
  <si>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</si>
  <si>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</si>
  <si>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</si>
  <si>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</si>
  <si>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</si>
  <si>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</si>
  <si>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</si>
  <si>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</si>
  <si>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</si>
  <si>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</si>
  <si>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</si>
  <si>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</si>
  <si>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</si>
  <si>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</si>
  <si>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</si>
  <si>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</si>
  <si>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</si>
  <si>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</si>
  <si>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</si>
  <si>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</si>
  <si>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</si>
  <si>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</si>
  <si>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</si>
  <si>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</si>
  <si>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</si>
  <si>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</si>
  <si>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</si>
  <si>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</si>
  <si>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</si>
  <si>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</si>
  <si>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</si>
  <si>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</si>
  <si>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</si>
  <si>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</si>
  <si>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</si>
  <si>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</si>
  <si>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</si>
  <si>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</si>
  <si>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</si>
  <si>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</si>
  <si>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</si>
  <si>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</si>
  <si>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</si>
  <si>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</si>
  <si>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</si>
  <si>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</si>
  <si>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</si>
  <si>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</si>
  <si>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</si>
  <si>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</si>
  <si>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</si>
  <si>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</si>
  <si>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</si>
  <si>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</si>
  <si>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</si>
  <si>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</si>
  <si>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</si>
  <si>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</si>
  <si>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</si>
  <si>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</si>
  <si>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</si>
  <si>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</si>
  <si>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</si>
  <si>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</si>
  <si>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</si>
  <si>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</si>
  <si>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</si>
  <si>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</si>
  <si>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</si>
  <si>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</si>
  <si>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</si>
  <si>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</si>
  <si>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</si>
  <si>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</si>
  <si>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</si>
  <si>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</si>
  <si>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</si>
  <si>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</si>
  <si>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</si>
  <si>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</si>
  <si>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</si>
  <si>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</si>
  <si>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</si>
  <si>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</si>
  <si>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</si>
  <si>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</si>
  <si>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</si>
  <si>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</si>
  <si>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</si>
  <si>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</si>
  <si>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</si>
  <si>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</si>
  <si>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</si>
  <si>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</si>
  <si>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</si>
  <si>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</si>
  <si>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</si>
  <si>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</si>
  <si>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</si>
  <si>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</si>
  <si>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</si>
  <si>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</si>
  <si>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</si>
  <si>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</si>
  <si>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</si>
  <si>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</si>
  <si>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</si>
  <si>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</si>
  <si>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</si>
  <si>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</si>
  <si>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</si>
  <si>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</si>
  <si>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</si>
  <si>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</si>
  <si>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</si>
  <si>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</si>
  <si>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</si>
  <si>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</si>
  <si>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</si>
  <si>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</si>
  <si>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</si>
  <si>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</si>
  <si>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</si>
  <si>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</si>
  <si>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</si>
  <si>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</si>
  <si>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</si>
  <si>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</si>
  <si>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</si>
  <si>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</si>
  <si>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</si>
  <si>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</si>
  <si>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</si>
  <si>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</si>
  <si>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</si>
  <si>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</si>
  <si>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</si>
  <si>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</si>
  <si>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</si>
  <si>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</si>
  <si>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</si>
  <si>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</si>
  <si>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</si>
  <si>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</si>
  <si>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</si>
  <si>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</si>
  <si>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</si>
  <si>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</si>
  <si>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</si>
  <si>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</si>
  <si>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</si>
  <si>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</si>
  <si>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</si>
  <si>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</si>
  <si>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</si>
  <si>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</si>
  <si>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</si>
  <si>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</si>
  <si>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</si>
  <si>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</si>
  <si>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</si>
  <si>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</si>
  <si>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</si>
  <si>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</si>
  <si>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</si>
  <si>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</si>
  <si>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</si>
  <si>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</si>
  <si>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</si>
  <si>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</si>
  <si>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</si>
  <si>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</si>
  <si>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</si>
  <si>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</si>
  <si>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</si>
  <si>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</si>
  <si>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</si>
  <si>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</si>
  <si>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</si>
  <si>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</si>
  <si>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</si>
  <si>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</si>
  <si>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</si>
  <si>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</si>
  <si>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</si>
  <si>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</si>
  <si>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</si>
  <si>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</si>
  <si>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</si>
  <si>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</si>
  <si>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</si>
  <si>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</si>
  <si>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</si>
  <si>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</si>
  <si>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</si>
  <si>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</si>
  <si>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</si>
  <si>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</si>
  <si>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</si>
  <si>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</si>
  <si>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</si>
  <si>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</si>
  <si>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</si>
  <si>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</si>
  <si>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</si>
  <si>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</si>
  <si>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</si>
  <si>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</si>
  <si>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</si>
  <si>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</si>
  <si>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</si>
  <si>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</si>
  <si>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</si>
  <si>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</si>
  <si>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</si>
  <si>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</si>
  <si>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</si>
  <si>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</si>
  <si>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</si>
  <si>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</si>
  <si>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</si>
  <si>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</si>
  <si>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</si>
  <si>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</si>
  <si>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</si>
  <si>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</si>
  <si>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</si>
  <si>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</si>
  <si>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</si>
  <si>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</si>
  <si>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</si>
  <si>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</si>
  <si>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</si>
  <si>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</si>
  <si>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</si>
  <si>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</si>
  <si>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</si>
  <si>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</si>
  <si>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</si>
  <si>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</si>
  <si>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</si>
  <si>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</si>
  <si>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</si>
  <si>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</si>
  <si>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</si>
  <si>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</si>
  <si>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</si>
  <si>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</si>
  <si>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</si>
  <si>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</si>
  <si>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</si>
  <si>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</si>
  <si>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</si>
  <si>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</si>
  <si>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</si>
  <si>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</si>
  <si>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</si>
  <si>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</si>
  <si>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</si>
  <si>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</si>
  <si>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</si>
  <si>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</si>
  <si>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</si>
  <si>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</si>
  <si>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</si>
  <si>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</si>
  <si>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</si>
  <si>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</si>
  <si>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</si>
  <si>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</si>
  <si>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</si>
  <si>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</si>
  <si>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</si>
  <si>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</si>
  <si>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</si>
  <si>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</si>
  <si>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</si>
  <si>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</si>
  <si>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</si>
  <si>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</si>
  <si>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</si>
  <si>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</si>
  <si>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</si>
  <si>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</si>
  <si>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</si>
  <si>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</si>
  <si>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</si>
  <si>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</si>
  <si>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</si>
  <si>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</si>
  <si>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</si>
  <si>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</si>
  <si>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</si>
  <si>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</si>
  <si>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</si>
  <si>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</si>
  <si>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</si>
  <si>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</si>
  <si>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</si>
  <si>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</si>
  <si>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</si>
  <si>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</si>
  <si>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</si>
  <si>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</si>
  <si>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</si>
  <si>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</si>
  <si>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</si>
  <si>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</si>
  <si>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</si>
  <si>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</si>
  <si>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</si>
  <si>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</si>
  <si>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</si>
  <si>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</si>
  <si>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</si>
  <si>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</si>
  <si>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</si>
  <si>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</si>
  <si>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</si>
  <si>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</si>
  <si>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</si>
  <si>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</si>
  <si>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</si>
  <si>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</si>
  <si>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</si>
  <si>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</si>
  <si>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</si>
  <si>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</si>
  <si>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</si>
  <si>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</si>
  <si>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</si>
  <si>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</si>
  <si>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</si>
  <si>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</si>
  <si>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</si>
  <si>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</si>
  <si>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</si>
  <si>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</si>
  <si>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</si>
  <si>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</si>
  <si>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</si>
  <si>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</si>
  <si>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</si>
  <si>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</si>
  <si>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</si>
  <si>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</si>
  <si>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</si>
  <si>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</si>
  <si>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</si>
  <si>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</si>
  <si>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</si>
  <si>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</si>
  <si>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</si>
  <si>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</si>
  <si>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</si>
  <si>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</si>
  <si>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</si>
  <si>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</si>
  <si>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</si>
  <si>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</si>
  <si>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</si>
  <si>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</si>
  <si>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</si>
  <si>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</si>
  <si>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</si>
  <si>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</si>
  <si>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</si>
  <si>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</si>
  <si>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</si>
  <si>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</si>
  <si>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</si>
  <si>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</si>
  <si>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</si>
  <si>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</si>
  <si>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</si>
  <si>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</si>
  <si>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</si>
  <si>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</si>
  <si>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</si>
  <si>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</si>
  <si>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</si>
  <si>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</si>
  <si>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</si>
  <si>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</si>
  <si>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</si>
  <si>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</si>
  <si>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</si>
  <si>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</si>
  <si>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</si>
  <si>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</si>
  <si>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</si>
  <si>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</si>
  <si>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</si>
  <si>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</si>
  <si>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</si>
  <si>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</si>
  <si>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</si>
  <si>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</si>
  <si>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</si>
  <si>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</si>
  <si>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</si>
  <si>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</si>
  <si>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</si>
  <si>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</si>
  <si>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</si>
  <si>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</si>
  <si>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</si>
  <si>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</si>
  <si>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</si>
  <si>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</si>
  <si>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</si>
  <si>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</si>
  <si>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</si>
  <si>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</si>
  <si>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</si>
  <si>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</si>
  <si>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</si>
  <si>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</si>
  <si>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</si>
  <si>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</si>
  <si>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</si>
  <si>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</si>
  <si>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</si>
  <si>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</si>
  <si>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</si>
  <si>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</si>
  <si>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</si>
  <si>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</si>
  <si>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</si>
  <si>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</si>
  <si>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</si>
  <si>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</si>
  <si>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</si>
  <si>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</si>
  <si>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</si>
  <si>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</si>
  <si>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</si>
  <si>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</si>
  <si>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</si>
  <si>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</si>
  <si>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</si>
  <si>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</si>
  <si>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</si>
  <si>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</si>
  <si>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</si>
  <si>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</si>
  <si>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</si>
  <si>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</si>
  <si>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</si>
  <si>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</si>
  <si>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</si>
  <si>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</si>
  <si>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</si>
  <si>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</si>
  <si>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</si>
  <si>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</si>
  <si>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</si>
  <si>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</si>
  <si>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</si>
  <si>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</si>
  <si>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</si>
  <si>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</si>
  <si>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</si>
  <si>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</si>
  <si>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</si>
  <si>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</si>
  <si>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</si>
  <si>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</si>
  <si>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</si>
  <si>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</si>
  <si>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</si>
  <si>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</si>
  <si>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</si>
  <si>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</si>
  <si>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</si>
  <si>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</si>
  <si>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</si>
  <si>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</si>
  <si>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</si>
  <si>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</si>
  <si>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</si>
  <si>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</si>
  <si>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</si>
  <si>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</si>
  <si>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</si>
  <si>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</si>
  <si>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</si>
  <si>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</si>
  <si>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</si>
  <si>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</si>
  <si>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</si>
  <si>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</si>
  <si>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</si>
  <si>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</si>
  <si>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</si>
  <si>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</si>
  <si>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</si>
  <si>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</si>
  <si>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</si>
  <si>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</si>
  <si>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</si>
  <si>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</si>
  <si>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</si>
  <si>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</si>
  <si>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</si>
  <si>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</si>
  <si>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</si>
  <si>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</si>
  <si>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</si>
  <si>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</si>
  <si>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</si>
  <si>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</si>
  <si>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</si>
  <si>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</si>
  <si>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</si>
  <si>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</si>
  <si>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</si>
  <si>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</si>
  <si>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</si>
  <si>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</si>
  <si>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</si>
  <si>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</si>
  <si>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</si>
  <si>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</si>
  <si>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</si>
  <si>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</si>
  <si>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</si>
  <si>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</si>
  <si>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</si>
  <si>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</si>
  <si>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</si>
  <si>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</si>
  <si>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</si>
  <si>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</si>
  <si>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</si>
  <si>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</si>
  <si>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</si>
  <si>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</si>
  <si>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</si>
  <si>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</si>
  <si>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</si>
  <si>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</si>
  <si>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</si>
  <si>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</si>
  <si>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</si>
  <si>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</si>
  <si>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</si>
  <si>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</si>
  <si>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</si>
  <si>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</si>
  <si>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</si>
  <si>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</si>
  <si>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</si>
  <si>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</si>
  <si>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</si>
  <si>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</si>
  <si>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</si>
  <si>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</si>
  <si>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</si>
  <si>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</si>
  <si>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</si>
  <si>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</si>
  <si>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</si>
  <si>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</si>
  <si>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</si>
  <si>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</si>
  <si>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</si>
  <si>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</si>
  <si>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</si>
  <si>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</si>
  <si>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</si>
  <si>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</si>
  <si>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</si>
  <si>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</si>
  <si>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</si>
  <si>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</si>
  <si>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</si>
  <si>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</si>
  <si>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</si>
  <si>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</si>
  <si>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</si>
  <si>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</si>
  <si>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</si>
  <si>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</si>
  <si>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</si>
  <si>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</si>
  <si>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</si>
  <si>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</si>
  <si>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</si>
  <si>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</si>
  <si>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</si>
  <si>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</si>
  <si>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</si>
  <si>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</si>
  <si>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</si>
  <si>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</si>
  <si>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</si>
  <si>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</si>
  <si>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</si>
  <si>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</si>
  <si>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</si>
  <si>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</si>
  <si>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</si>
  <si>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</si>
  <si>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</si>
  <si>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</si>
  <si>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</si>
  <si>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</si>
  <si>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</si>
  <si>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</si>
  <si>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</si>
  <si>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</si>
  <si>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</si>
  <si>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</si>
  <si>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</si>
  <si>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</si>
  <si>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</si>
  <si>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</si>
  <si>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</si>
  <si>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</si>
  <si>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</si>
  <si>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</si>
  <si>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</si>
  <si>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</si>
  <si>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</si>
  <si>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</si>
  <si>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</si>
  <si>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</si>
  <si>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</si>
  <si>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</si>
  <si>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</si>
  <si>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</si>
  <si>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</si>
  <si>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</si>
  <si>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</si>
  <si>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</si>
  <si>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</si>
  <si>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</si>
  <si>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</si>
  <si>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</si>
  <si>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</si>
  <si>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</si>
  <si>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</si>
  <si>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</si>
  <si>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</si>
  <si>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</si>
  <si>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</si>
  <si>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</si>
  <si>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</si>
  <si>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</si>
  <si>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</si>
  <si>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</si>
  <si>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</si>
  <si>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</si>
  <si>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</si>
  <si>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</si>
  <si>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</si>
  <si>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</si>
  <si>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</si>
  <si>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</si>
  <si>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</si>
  <si>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</si>
  <si>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</si>
  <si>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</si>
  <si>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</si>
  <si>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</si>
  <si>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</si>
  <si>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</si>
  <si>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</si>
  <si>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</si>
  <si>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</si>
  <si>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</si>
  <si>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</si>
  <si>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</si>
  <si>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</si>
  <si>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</si>
  <si>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</si>
  <si>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</si>
  <si>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</si>
  <si>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</si>
  <si>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</si>
  <si>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</si>
  <si>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</si>
  <si>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</si>
  <si>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</si>
  <si>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</si>
  <si>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</si>
  <si>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</si>
  <si>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</si>
  <si>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</si>
  <si>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</si>
  <si>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</si>
  <si>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</si>
  <si>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</si>
  <si>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</si>
  <si>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</si>
  <si>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</si>
  <si>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</si>
  <si>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</si>
  <si>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</si>
  <si>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</si>
  <si>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</si>
  <si>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</si>
  <si>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</si>
  <si>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</si>
  <si>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</si>
  <si>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</si>
  <si>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</si>
  <si>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</si>
  <si>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</si>
  <si>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</si>
  <si>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</si>
  <si>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</si>
  <si>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</si>
  <si>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</si>
  <si>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</si>
  <si>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</si>
  <si>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</si>
  <si>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</si>
  <si>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</si>
  <si>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</si>
  <si>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</si>
  <si>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</si>
  <si>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</si>
  <si>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</si>
  <si>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</si>
  <si>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</si>
  <si>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</si>
  <si>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</si>
  <si>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</si>
  <si>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</si>
  <si>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</si>
  <si>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</si>
  <si>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</si>
  <si>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</si>
  <si>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</si>
  <si>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</si>
  <si>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</si>
  <si>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</si>
  <si>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</si>
  <si>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</si>
  <si>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</si>
  <si>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</si>
  <si>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</si>
  <si>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</si>
  <si>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</si>
  <si>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</si>
  <si>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</si>
  <si>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</si>
  <si>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</si>
  <si>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</si>
  <si>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</si>
  <si>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</si>
  <si>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</si>
  <si>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</si>
  <si>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</si>
  <si>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</si>
  <si>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</si>
  <si>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</si>
  <si>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</si>
  <si>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</si>
  <si>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</si>
  <si>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</si>
  <si>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</si>
  <si>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</si>
  <si>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</si>
  <si>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</si>
  <si>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</si>
  <si>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</si>
  <si>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</si>
  <si>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</si>
  <si>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</si>
  <si>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</si>
  <si>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</si>
  <si>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</si>
  <si>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</si>
  <si>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</si>
  <si>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</si>
  <si>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</si>
  <si>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</si>
  <si>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</si>
  <si>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</si>
  <si>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</si>
  <si>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</si>
  <si>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</si>
  <si>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</si>
  <si>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</si>
  <si>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</si>
  <si>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</si>
  <si>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</si>
  <si>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</si>
  <si>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</si>
  <si>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</si>
  <si>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</si>
  <si>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</si>
  <si>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</si>
  <si>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</si>
  <si>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</si>
  <si>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</si>
  <si>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</si>
  <si>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</si>
  <si>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</si>
  <si>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</si>
  <si>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</si>
  <si>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</si>
  <si>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</si>
  <si>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</si>
  <si>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</si>
  <si>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</si>
  <si>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</si>
  <si>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</si>
  <si>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</si>
  <si>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</si>
  <si>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</si>
  <si>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</si>
  <si>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</si>
  <si>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</si>
  <si>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</si>
  <si>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</si>
  <si>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</si>
  <si>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</si>
  <si>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</si>
  <si>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</si>
  <si>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</si>
  <si>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</si>
  <si>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</si>
  <si>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</si>
  <si>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</si>
  <si>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</si>
  <si>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</si>
  <si>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</si>
  <si>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</si>
  <si>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</si>
  <si>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</si>
  <si>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</si>
  <si>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</si>
  <si>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</si>
  <si>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</si>
  <si>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</si>
  <si>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</si>
  <si>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</si>
  <si>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</si>
  <si>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</si>
  <si>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</si>
  <si>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</si>
  <si>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</si>
  <si>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</si>
  <si>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</si>
  <si>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</si>
  <si>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</si>
  <si>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</si>
  <si>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</si>
  <si>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</si>
  <si>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</si>
  <si>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</si>
  <si>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</si>
  <si>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</si>
  <si>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</si>
  <si>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</si>
  <si>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</si>
  <si>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</si>
  <si>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</si>
  <si>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</si>
  <si>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</si>
  <si>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</si>
  <si>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</si>
  <si>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</si>
  <si>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</si>
  <si>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</si>
  <si>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</si>
  <si>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</si>
  <si>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</si>
  <si>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</si>
  <si>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</si>
  <si>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</si>
  <si>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</si>
  <si>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</si>
  <si>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</si>
  <si>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</si>
  <si>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</si>
  <si>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</si>
  <si>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</si>
  <si>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</si>
  <si>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</si>
  <si>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</si>
  <si>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</si>
  <si>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</si>
  <si>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</si>
  <si>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</si>
  <si>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</si>
  <si>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</si>
  <si>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</si>
  <si>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</si>
  <si>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</si>
  <si>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</si>
  <si>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</si>
  <si>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</si>
  <si>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</si>
  <si>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</si>
  <si>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</si>
  <si>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</si>
  <si>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</si>
  <si>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</si>
  <si>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</si>
  <si>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</si>
  <si>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</si>
  <si>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</si>
  <si>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</si>
  <si>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</si>
  <si>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</si>
  <si>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</si>
  <si>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</si>
  <si>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</si>
  <si>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</si>
  <si>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</si>
  <si>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</si>
  <si>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</si>
  <si>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</si>
  <si>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</si>
  <si>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</si>
  <si>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</si>
  <si>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</si>
  <si>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</si>
  <si>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</si>
  <si>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</si>
  <si>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</si>
  <si>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</si>
  <si>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</si>
  <si>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</si>
  <si>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</si>
  <si>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</si>
  <si>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</si>
  <si>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</si>
  <si>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</si>
  <si>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</si>
  <si>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</si>
  <si>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</si>
  <si>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</si>
  <si>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</si>
  <si>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</si>
  <si>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</si>
  <si>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</si>
  <si>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</si>
  <si>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</si>
  <si>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</si>
  <si>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</si>
  <si>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</si>
  <si>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</si>
  <si>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</si>
  <si>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</si>
  <si>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</si>
  <si>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</si>
  <si>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</si>
  <si>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</si>
  <si>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</si>
  <si>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</si>
  <si>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</si>
  <si>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</si>
  <si>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</si>
  <si>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</si>
  <si>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</si>
  <si>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</si>
  <si>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</si>
  <si>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</si>
  <si>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</si>
  <si>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</si>
  <si>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</si>
  <si>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</si>
  <si>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</si>
  <si>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</si>
  <si>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</si>
  <si>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</si>
  <si>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</si>
  <si>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</si>
  <si>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</si>
  <si>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</si>
  <si>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</si>
  <si>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</si>
  <si>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</si>
  <si>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</si>
  <si>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</si>
  <si>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</si>
  <si>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</si>
  <si>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</si>
  <si>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</si>
  <si>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</si>
  <si>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</si>
  <si>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</si>
  <si>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</si>
  <si>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</si>
  <si>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</si>
  <si>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</si>
  <si>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</si>
  <si>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</si>
  <si>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</si>
  <si>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</si>
  <si>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</si>
  <si>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</si>
  <si>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</si>
  <si>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</si>
  <si>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</si>
  <si>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</si>
  <si>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</si>
  <si>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</si>
  <si>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</si>
  <si>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</si>
  <si>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</si>
  <si>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</si>
  <si>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</si>
  <si>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</si>
  <si>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</si>
  <si>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</si>
  <si>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</si>
  <si>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</si>
  <si>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</si>
  <si>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</si>
  <si>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</si>
  <si>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</si>
  <si>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</si>
  <si>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</si>
  <si>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</si>
  <si>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</si>
  <si>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</si>
  <si>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</si>
  <si>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</si>
  <si>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</si>
  <si>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</si>
  <si>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</si>
  <si>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</si>
  <si>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</si>
  <si>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</si>
  <si>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</si>
  <si>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</si>
  <si>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</si>
  <si>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</si>
  <si>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</si>
  <si>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</si>
  <si>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</si>
  <si>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</si>
  <si>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</si>
  <si>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</si>
  <si>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</si>
  <si>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</si>
  <si>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</si>
  <si>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</si>
  <si>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</si>
  <si>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</si>
  <si>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</si>
  <si>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</si>
  <si>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</si>
  <si>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</si>
  <si>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</si>
  <si>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</si>
  <si>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</si>
  <si>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</si>
  <si>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</si>
  <si>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</si>
  <si>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</si>
  <si>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</si>
  <si>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</si>
  <si>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</si>
  <si>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</si>
  <si>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</si>
  <si>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</si>
  <si>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</si>
  <si>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</si>
  <si>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</si>
  <si>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</si>
  <si>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</si>
  <si>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</si>
  <si>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</si>
  <si>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</si>
  <si>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</si>
  <si>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</si>
  <si>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</si>
  <si>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</si>
  <si>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</si>
  <si>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</si>
  <si>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</si>
  <si>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</si>
  <si>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</si>
  <si>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</si>
  <si>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</si>
  <si>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</si>
  <si>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</si>
  <si>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</si>
  <si>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</si>
  <si>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</si>
  <si>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</si>
  <si>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</si>
  <si>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</si>
  <si>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</si>
  <si>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</si>
  <si>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</si>
  <si>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</si>
  <si>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</si>
  <si>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</si>
  <si>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</si>
  <si>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</si>
  <si>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</si>
  <si>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</si>
  <si>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</si>
  <si>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</si>
  <si>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</si>
  <si>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</si>
  <si>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</si>
  <si>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</si>
  <si>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</si>
  <si>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</si>
  <si>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</si>
  <si>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</si>
  <si>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</si>
  <si>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</si>
  <si>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</si>
  <si>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</si>
  <si>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</si>
  <si>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</si>
  <si>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</si>
  <si>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</si>
  <si>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</si>
  <si>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</si>
  <si>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</si>
  <si>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</si>
  <si>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</si>
  <si>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</si>
  <si>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</si>
  <si>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</si>
  <si>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</si>
  <si>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</si>
  <si>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</si>
  <si>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</si>
  <si>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</si>
  <si>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</si>
  <si>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</si>
  <si>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</si>
  <si>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</si>
  <si>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</si>
  <si>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</si>
  <si>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</si>
  <si>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</si>
  <si>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</si>
  <si>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</si>
  <si>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</si>
  <si>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</si>
  <si>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</si>
  <si>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</si>
  <si>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</si>
  <si>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</si>
  <si>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</si>
  <si>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</si>
  <si>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</si>
  <si>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</si>
  <si>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</si>
  <si>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</si>
  <si>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</si>
  <si>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</si>
  <si>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</si>
  <si>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</si>
  <si>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</si>
  <si>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</si>
  <si>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</si>
  <si>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</si>
  <si>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</si>
  <si>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</si>
  <si>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</si>
  <si>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</si>
  <si>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</si>
  <si>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</si>
  <si>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</si>
  <si>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</si>
  <si>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</si>
  <si>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</si>
  <si>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</si>
  <si>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</si>
  <si>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</si>
  <si>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</si>
  <si>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</si>
  <si>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</si>
  <si>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</si>
  <si>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</si>
  <si>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</si>
  <si>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</si>
  <si>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</si>
  <si>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</si>
  <si>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</si>
  <si>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</si>
  <si>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</si>
  <si>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</si>
  <si>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</si>
  <si>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</si>
  <si>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</si>
  <si>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</si>
  <si>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</si>
  <si>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</si>
  <si>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</si>
  <si>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</si>
  <si>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</si>
  <si>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</si>
  <si>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</si>
  <si>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</si>
  <si>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</si>
  <si>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</si>
  <si>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</si>
  <si>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</si>
  <si>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</si>
  <si>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</si>
  <si>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</si>
  <si>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</si>
  <si>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</si>
  <si>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</si>
  <si>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</si>
  <si>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</si>
  <si>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</si>
  <si>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</si>
  <si>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</si>
  <si>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</si>
  <si>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</si>
  <si>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</si>
  <si>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</si>
  <si>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</si>
  <si>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</si>
  <si>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</si>
  <si>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</si>
  <si>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</si>
  <si>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</si>
  <si>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</si>
  <si>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</si>
  <si>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</si>
  <si>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</si>
  <si>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</si>
  <si>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</si>
  <si>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</si>
  <si>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</si>
  <si>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</si>
  <si>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</si>
  <si>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</si>
  <si>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</si>
  <si>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</si>
  <si>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</si>
  <si>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</si>
  <si>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</si>
  <si>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</si>
  <si>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</si>
  <si>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</si>
  <si>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</si>
  <si>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</si>
  <si>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</si>
  <si>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</si>
  <si>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</si>
  <si>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</si>
  <si>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</si>
  <si>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</si>
  <si>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</si>
  <si>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</si>
  <si>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</si>
  <si>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</si>
  <si>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</si>
  <si>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</si>
  <si>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</si>
  <si>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</si>
  <si>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</si>
  <si>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</si>
  <si>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</si>
  <si>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</si>
  <si>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</si>
  <si>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</si>
  <si>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</si>
  <si>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</si>
  <si>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</si>
  <si>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</si>
  <si>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</si>
  <si>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</si>
  <si>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</si>
  <si>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</si>
  <si>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</si>
  <si>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</si>
  <si>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</si>
  <si>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</si>
  <si>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</si>
  <si>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</si>
  <si>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</si>
  <si>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</si>
  <si>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</si>
  <si>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</si>
  <si>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</si>
  <si>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</si>
  <si>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</si>
  <si>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</si>
  <si>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</si>
  <si>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</si>
  <si>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</si>
  <si>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</si>
  <si>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</si>
  <si>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</si>
  <si>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</si>
  <si>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</si>
  <si>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</si>
  <si>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</si>
  <si>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</si>
  <si>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</si>
  <si>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</si>
  <si>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</si>
  <si>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</si>
  <si>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</si>
  <si>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</si>
  <si>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</si>
  <si>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</si>
  <si>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</si>
  <si>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</si>
  <si>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</si>
  <si>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</si>
  <si>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</si>
  <si>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</si>
  <si>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</si>
  <si>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</si>
  <si>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</si>
  <si>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</si>
  <si>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</si>
  <si>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</si>
  <si>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</si>
  <si>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</si>
  <si>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</si>
  <si>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</si>
  <si>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</si>
  <si>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</si>
  <si>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</si>
  <si>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</si>
  <si>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</si>
  <si>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</si>
  <si>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</si>
  <si>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</si>
  <si>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</si>
  <si>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</si>
  <si>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</si>
  <si>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</si>
  <si>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</si>
  <si>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</si>
  <si>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</si>
  <si>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</si>
  <si>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</si>
  <si>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</si>
  <si>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</si>
  <si>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</si>
  <si>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</si>
  <si>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</si>
  <si>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</si>
  <si>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</si>
  <si>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</si>
  <si>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</si>
  <si>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</si>
  <si>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</si>
  <si>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</si>
  <si>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</si>
  <si>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</si>
  <si>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</si>
  <si>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</si>
  <si>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</si>
  <si>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</si>
  <si>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</si>
  <si>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</si>
  <si>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</si>
  <si>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</si>
  <si>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</si>
  <si>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</si>
  <si>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</si>
  <si>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</si>
  <si>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</si>
  <si>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</si>
  <si>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</si>
  <si>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</si>
  <si>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</si>
  <si>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</si>
  <si>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</si>
  <si>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</si>
  <si>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</si>
  <si>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</si>
  <si>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</si>
  <si>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</si>
  <si>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</si>
  <si>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</si>
  <si>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</si>
  <si>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</si>
  <si>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</si>
  <si>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</si>
  <si>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</si>
  <si>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</si>
  <si>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</si>
  <si>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</si>
  <si>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</si>
  <si>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</si>
  <si>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</si>
  <si>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</si>
  <si>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</si>
  <si>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</si>
  <si>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</si>
  <si>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</si>
  <si>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</si>
  <si>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</si>
  <si>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</si>
  <si>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</si>
  <si>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</si>
  <si>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</si>
  <si>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</si>
  <si>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</si>
  <si>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</si>
  <si>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</si>
  <si>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</si>
  <si>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</si>
  <si>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</si>
  <si>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</si>
  <si>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</si>
  <si>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</si>
  <si>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</si>
  <si>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</si>
  <si>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</si>
  <si>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</si>
  <si>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</si>
  <si>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</si>
  <si>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</si>
  <si>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</si>
  <si>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</si>
  <si>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</si>
  <si>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</si>
  <si>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</si>
  <si>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</si>
  <si>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</si>
  <si>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</si>
  <si>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</si>
  <si>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</si>
  <si>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</si>
  <si>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</si>
  <si>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</si>
  <si>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</si>
  <si>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</si>
  <si>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</si>
  <si>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</si>
  <si>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</si>
  <si>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</si>
  <si>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</si>
  <si>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</si>
  <si>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</si>
  <si>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</si>
  <si>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</si>
  <si>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</si>
  <si>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</si>
  <si>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</si>
  <si>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</si>
  <si>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</si>
  <si>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</si>
  <si>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</si>
  <si>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</si>
  <si>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</si>
  <si>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</si>
  <si>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</si>
  <si>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</si>
  <si>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</si>
  <si>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</si>
  <si>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</si>
  <si>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</si>
  <si>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</si>
  <si>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</si>
  <si>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</si>
  <si>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</si>
  <si>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</si>
  <si>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</si>
  <si>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</si>
  <si>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</si>
  <si>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</si>
  <si>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</si>
  <si>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</si>
  <si>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</si>
  <si>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</si>
  <si>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</si>
  <si>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</si>
  <si>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</si>
  <si>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</si>
  <si>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</si>
  <si>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</si>
  <si>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</si>
  <si>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</si>
  <si>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</si>
  <si>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</si>
  <si>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</si>
  <si>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</si>
  <si>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</si>
  <si>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</si>
  <si>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</si>
  <si>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</si>
  <si>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</si>
  <si>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</si>
  <si>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</si>
  <si>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</si>
  <si>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</si>
  <si>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</si>
  <si>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</si>
  <si>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</si>
  <si>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</si>
  <si>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</si>
  <si>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</si>
  <si>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</si>
  <si>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</si>
  <si>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</si>
  <si>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</si>
  <si>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</si>
  <si>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</si>
  <si>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</si>
  <si>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</si>
  <si>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</si>
  <si>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</si>
  <si>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</si>
  <si>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</si>
  <si>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</si>
  <si>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</si>
  <si>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</si>
  <si>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</si>
  <si>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</si>
  <si>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</si>
  <si>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</si>
  <si>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</si>
  <si>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</si>
  <si>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</si>
  <si>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</si>
  <si>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</si>
  <si>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</si>
  <si>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</si>
  <si>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</si>
  <si>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</si>
  <si>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</si>
  <si>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</si>
  <si>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</si>
  <si>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</si>
  <si>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</si>
  <si>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</si>
  <si>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</si>
  <si>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</si>
  <si>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</si>
  <si>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</si>
  <si>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</si>
  <si>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</si>
  <si>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</si>
  <si>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</si>
  <si>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</si>
  <si>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</si>
  <si>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</si>
  <si>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</si>
  <si>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</si>
  <si>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</si>
  <si>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</si>
  <si>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</si>
  <si>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</si>
  <si>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</si>
  <si>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</si>
  <si>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</si>
  <si>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</si>
  <si>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</si>
  <si>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</si>
  <si>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</si>
  <si>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</si>
  <si>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</si>
  <si>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</si>
  <si>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</si>
  <si>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</si>
  <si>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</si>
  <si>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</si>
  <si>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</si>
  <si>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</si>
  <si>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</si>
  <si>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</si>
  <si>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</si>
  <si>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</si>
  <si>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</si>
  <si>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</si>
  <si>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</si>
  <si>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</si>
  <si>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</si>
  <si>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</si>
  <si>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</si>
  <si>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</si>
  <si>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</si>
  <si>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</si>
  <si>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</si>
  <si>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</si>
  <si>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</si>
  <si>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</si>
  <si>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</si>
  <si>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</si>
  <si>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</si>
  <si>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</si>
  <si>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</si>
  <si>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</si>
  <si>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</si>
  <si>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</si>
  <si>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</si>
  <si>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</si>
  <si>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</si>
  <si>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</si>
  <si>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</si>
  <si>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</si>
  <si>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</si>
  <si>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</si>
  <si>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</si>
  <si>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</si>
  <si>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</si>
  <si>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</si>
  <si>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</si>
  <si>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</si>
  <si>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</si>
  <si>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</si>
  <si>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</si>
  <si>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</si>
  <si>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</si>
  <si>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</si>
  <si>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</si>
  <si>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</si>
  <si>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</si>
  <si>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</si>
  <si>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</si>
  <si>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</si>
  <si>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</si>
  <si>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</si>
  <si>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</si>
  <si>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</si>
  <si>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</si>
  <si>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</si>
  <si>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</si>
  <si>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</si>
  <si>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</si>
  <si>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</si>
  <si>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</si>
  <si>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</si>
  <si>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</si>
  <si>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</si>
  <si>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</si>
  <si>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</si>
  <si>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</si>
  <si>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</si>
  <si>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</si>
  <si>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</si>
  <si>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</si>
  <si>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</si>
  <si>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</si>
  <si>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</si>
  <si>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</si>
  <si>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</si>
  <si>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</si>
  <si>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</si>
  <si>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</si>
  <si>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</si>
  <si>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</si>
  <si>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</si>
  <si>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</si>
  <si>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</si>
  <si>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</si>
  <si>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</si>
  <si>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</si>
  <si>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</si>
  <si>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</si>
  <si>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</si>
  <si>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</si>
  <si>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</si>
  <si>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</si>
  <si>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</si>
  <si>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</si>
  <si>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</si>
  <si>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</si>
  <si>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</si>
  <si>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</si>
  <si>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</si>
  <si>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</si>
  <si>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</si>
  <si>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</si>
  <si>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</si>
  <si>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</si>
  <si>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</si>
  <si>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</si>
  <si>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</si>
  <si>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</si>
  <si>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</si>
  <si>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</si>
  <si>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</si>
  <si>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</si>
  <si>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</si>
  <si>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</si>
  <si>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</si>
  <si>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</si>
  <si>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</si>
  <si>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</si>
  <si>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</si>
  <si>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</si>
  <si>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</si>
  <si>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</si>
  <si>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</si>
  <si>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</si>
  <si>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</si>
  <si>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</si>
  <si>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</si>
  <si>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</si>
  <si>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</si>
  <si>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</si>
  <si>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</si>
  <si>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</si>
  <si>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</si>
  <si>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</si>
  <si>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</si>
  <si>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</si>
  <si>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</si>
  <si>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</si>
  <si>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</si>
  <si>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</si>
  <si>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</si>
  <si>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</si>
  <si>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</si>
  <si>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</si>
  <si>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</si>
  <si>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</si>
  <si>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</si>
  <si>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</si>
  <si>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</si>
  <si>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</si>
  <si>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</si>
  <si>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</si>
  <si>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</si>
  <si>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</si>
  <si>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</si>
  <si>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</si>
  <si>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</si>
  <si>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</si>
  <si>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</si>
  <si>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</si>
  <si>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</si>
  <si>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</si>
  <si>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</si>
  <si>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</si>
  <si>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</si>
  <si>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</si>
  <si>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</si>
  <si>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</si>
  <si>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</si>
  <si>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</si>
  <si>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</si>
  <si>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</si>
  <si>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</si>
  <si>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</si>
  <si>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</si>
  <si>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</si>
  <si>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</si>
  <si>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</si>
  <si>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</si>
  <si>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</si>
  <si>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</si>
  <si>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</si>
  <si>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</si>
  <si>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</si>
  <si>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</si>
  <si>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</si>
  <si>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</si>
  <si>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</si>
  <si>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</si>
  <si>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</si>
  <si>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</si>
  <si>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</si>
  <si>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</si>
  <si>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</si>
  <si>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</si>
  <si>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</si>
  <si>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</si>
  <si>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</si>
  <si>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</si>
  <si>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</si>
  <si>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</si>
  <si>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</si>
  <si>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</si>
  <si>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</si>
  <si>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</si>
  <si>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</si>
  <si>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</si>
  <si>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</si>
  <si>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</si>
  <si>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</si>
  <si>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</si>
  <si>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</si>
  <si>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</si>
  <si>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</si>
  <si>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</si>
  <si>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</si>
  <si>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</si>
  <si>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</si>
  <si>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</si>
  <si>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</si>
  <si>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</si>
  <si>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</si>
  <si>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</si>
  <si>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</si>
  <si>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</si>
  <si>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</si>
  <si>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</si>
  <si>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</si>
  <si>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</si>
  <si>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</si>
  <si>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</si>
  <si>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</si>
  <si>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</si>
  <si>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</si>
  <si>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</si>
  <si>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</si>
  <si>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</si>
  <si>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</si>
  <si>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</si>
  <si>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</si>
  <si>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</si>
  <si>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</si>
  <si>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</si>
  <si>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</si>
  <si>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</si>
  <si>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</si>
  <si>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</si>
  <si>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</si>
  <si>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</si>
  <si>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</si>
  <si>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</si>
  <si>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</si>
  <si>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</si>
  <si>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</si>
  <si>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</si>
  <si>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</si>
  <si>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</si>
  <si>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</si>
  <si>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</si>
  <si>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</si>
  <si>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</si>
  <si>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</si>
  <si>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</si>
  <si>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</si>
  <si>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</si>
  <si>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</si>
  <si>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</si>
  <si>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</si>
  <si>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</si>
  <si>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</si>
  <si>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</si>
  <si>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</si>
  <si>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</si>
  <si>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</si>
  <si>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</si>
  <si>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</si>
  <si>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</si>
  <si>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</si>
  <si>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</si>
  <si>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</si>
  <si>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</si>
  <si>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</si>
  <si>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</si>
  <si>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</si>
  <si>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</si>
  <si>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</si>
  <si>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</si>
  <si>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</si>
  <si>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</si>
  <si>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</si>
  <si>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</si>
  <si>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</si>
  <si>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</si>
  <si>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</si>
  <si>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</si>
  <si>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</si>
  <si>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</si>
  <si>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</si>
  <si>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</si>
  <si>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</si>
  <si>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</si>
  <si>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</si>
  <si>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</si>
  <si>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</si>
  <si>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</si>
  <si>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</si>
  <si>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</si>
  <si>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</si>
  <si>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</si>
  <si>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</si>
  <si>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</si>
  <si>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</si>
  <si>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</si>
  <si>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</si>
  <si>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</si>
  <si>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</si>
  <si>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</si>
  <si>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</si>
  <si>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</si>
  <si>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</si>
  <si>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</si>
  <si>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</si>
  <si>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</si>
  <si>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</si>
  <si>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</si>
  <si>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</si>
  <si>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</si>
  <si>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</si>
  <si>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</si>
  <si>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</si>
  <si>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</si>
  <si>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</si>
  <si>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</si>
  <si>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</si>
  <si>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</si>
  <si>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</si>
  <si>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</si>
  <si>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</si>
  <si>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</si>
  <si>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</si>
  <si>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</si>
  <si>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</si>
  <si>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</si>
  <si>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</si>
  <si>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</si>
  <si>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</si>
  <si>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</si>
  <si>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</si>
  <si>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</si>
  <si>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</si>
  <si>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</si>
  <si>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</si>
  <si>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</si>
  <si>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</si>
  <si>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</si>
  <si>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</si>
  <si>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</si>
  <si>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</si>
  <si>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</si>
  <si>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</si>
  <si>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</si>
  <si>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</si>
  <si>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</si>
  <si>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</si>
  <si>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</si>
  <si>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</si>
  <si>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</si>
  <si>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</si>
  <si>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</si>
  <si>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</si>
  <si>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</si>
  <si>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</si>
  <si>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</si>
  <si>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</si>
  <si>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</si>
  <si>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</si>
  <si>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</si>
  <si>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</si>
  <si>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</si>
  <si>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</si>
  <si>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</si>
  <si>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</si>
  <si>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</si>
  <si>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</si>
  <si>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</si>
  <si>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</si>
  <si>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</si>
  <si>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</si>
  <si>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</si>
  <si>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</si>
  <si>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</si>
  <si>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</si>
  <si>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</si>
  <si>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</si>
  <si>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</si>
  <si>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</si>
  <si>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</si>
  <si>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</si>
  <si>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</si>
  <si>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</si>
  <si>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</si>
  <si>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</si>
  <si>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</si>
  <si>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</si>
  <si>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</si>
  <si>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</si>
  <si>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</si>
  <si>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</si>
  <si>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</si>
  <si>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</si>
  <si>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</si>
  <si>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</si>
  <si>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</si>
  <si>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</si>
  <si>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</si>
  <si>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</si>
  <si>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</si>
  <si>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</si>
  <si>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</si>
  <si>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</si>
  <si>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</si>
  <si>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</si>
  <si>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</si>
  <si>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</si>
  <si>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</si>
  <si>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</si>
  <si>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</si>
  <si>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</si>
  <si>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</si>
  <si>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</si>
  <si>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</si>
  <si>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</si>
  <si>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</si>
  <si>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</si>
  <si>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</si>
  <si>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</si>
  <si>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</si>
  <si>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</si>
  <si>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</si>
  <si>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</si>
  <si>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</si>
  <si>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</si>
  <si>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</si>
  <si>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</si>
  <si>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</si>
  <si>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</si>
  <si>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</si>
  <si>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</si>
  <si>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</si>
  <si>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</si>
  <si>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</si>
  <si>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</si>
  <si>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</si>
  <si>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</si>
  <si>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</si>
  <si>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</si>
  <si>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</si>
  <si>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</si>
  <si>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</si>
  <si>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</si>
  <si>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</si>
  <si>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</si>
  <si>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</si>
  <si>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</si>
  <si>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</si>
  <si>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</si>
  <si>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</si>
  <si>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</si>
  <si>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</si>
  <si>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</si>
  <si>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</si>
  <si>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</si>
  <si>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</si>
  <si>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</si>
  <si>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</si>
  <si>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</si>
  <si>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</si>
  <si>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</si>
  <si>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</si>
  <si>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</si>
  <si>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</si>
  <si>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</si>
  <si>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</si>
  <si>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</si>
  <si>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</si>
  <si>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</si>
  <si>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</si>
  <si>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</si>
  <si>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</si>
  <si>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</si>
  <si>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</si>
  <si>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</si>
  <si>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</si>
  <si>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</si>
  <si>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</si>
  <si>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</si>
  <si>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</si>
  <si>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</si>
  <si>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</si>
  <si>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</si>
  <si>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</si>
  <si>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</si>
  <si>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</si>
  <si>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</si>
  <si>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</si>
  <si>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</si>
  <si>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</si>
  <si>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</si>
  <si>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</si>
  <si>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</si>
  <si>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</si>
  <si>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</si>
  <si>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</si>
  <si>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</si>
  <si>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</si>
  <si>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</si>
  <si>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</si>
  <si>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</si>
  <si>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</si>
  <si>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</si>
  <si>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</si>
  <si>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</si>
  <si>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</si>
  <si>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</si>
  <si>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</si>
  <si>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</si>
  <si>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</si>
  <si>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</si>
  <si>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</si>
  <si>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</si>
  <si>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</si>
  <si>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</si>
  <si>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</si>
  <si>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</si>
  <si>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</si>
  <si>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</si>
  <si>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</si>
  <si>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</si>
  <si>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</si>
  <si>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</si>
  <si>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</si>
  <si>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</si>
  <si>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</si>
  <si>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</si>
  <si>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</si>
  <si>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</si>
  <si>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</si>
  <si>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</si>
  <si>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</si>
  <si>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</si>
  <si>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</si>
  <si>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</si>
  <si>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</si>
  <si>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</si>
  <si>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</si>
  <si>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</si>
  <si>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</si>
  <si>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</si>
  <si>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</si>
  <si>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</si>
  <si>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</si>
  <si>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</si>
  <si>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</si>
  <si>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</si>
  <si>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</si>
  <si>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</si>
  <si>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</si>
  <si>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</si>
  <si>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</si>
  <si>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</si>
  <si>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</si>
  <si>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</si>
  <si>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</si>
  <si>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</si>
  <si>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</si>
  <si>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</si>
  <si>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</si>
  <si>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</si>
  <si>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</si>
  <si>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</si>
  <si>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</si>
  <si>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</si>
  <si>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</si>
  <si>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</si>
  <si>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</si>
  <si>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</si>
  <si>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</si>
  <si>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</si>
  <si>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</si>
  <si>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</si>
  <si>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</si>
  <si>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</si>
  <si>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</si>
  <si>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</si>
  <si>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</si>
  <si>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</si>
  <si>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</si>
  <si>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</si>
  <si>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</si>
  <si>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</si>
  <si>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</si>
  <si>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</si>
  <si>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</si>
  <si>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</si>
  <si>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</si>
  <si>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</si>
  <si>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</si>
  <si>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</si>
  <si>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</si>
  <si>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</si>
  <si>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</si>
  <si>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</si>
  <si>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</si>
  <si>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</si>
  <si>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</si>
  <si>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</si>
  <si>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</si>
  <si>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</si>
  <si>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</si>
  <si>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</si>
  <si>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</si>
  <si>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</si>
  <si>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</si>
  <si>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</si>
  <si>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</si>
  <si>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</si>
  <si>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</si>
  <si>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</si>
  <si>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</si>
  <si>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</si>
  <si>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</si>
  <si>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</si>
  <si>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</si>
  <si>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</si>
  <si>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</si>
  <si>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</si>
  <si>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</si>
  <si>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</si>
  <si>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</si>
  <si>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</si>
  <si>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</si>
  <si>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</si>
  <si>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</si>
  <si>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</si>
  <si>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</si>
  <si>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</si>
  <si>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</si>
  <si>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</si>
  <si>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</si>
  <si>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</si>
  <si>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</si>
  <si>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</si>
  <si>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</si>
  <si>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</si>
  <si>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</si>
  <si>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</si>
  <si>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</si>
  <si>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</si>
  <si>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</si>
  <si>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</si>
  <si>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</si>
  <si>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</si>
  <si>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</si>
  <si>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</si>
  <si>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</si>
  <si>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</si>
  <si>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</si>
  <si>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</si>
  <si>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</si>
  <si>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</si>
  <si>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</si>
  <si>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</si>
  <si>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</si>
  <si>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</si>
  <si>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</si>
  <si>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</si>
  <si>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</si>
  <si>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</si>
  <si>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</si>
  <si>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</si>
  <si>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</si>
  <si>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</si>
  <si>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</si>
  <si>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</si>
  <si>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</si>
  <si>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</si>
  <si>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</si>
  <si>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</si>
  <si>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</si>
  <si>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</si>
  <si>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</si>
  <si>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</si>
  <si>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</si>
  <si>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</si>
  <si>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</si>
  <si>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</si>
  <si>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</si>
  <si>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</si>
  <si>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</si>
  <si>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</si>
  <si>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</si>
  <si>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</si>
  <si>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</si>
  <si>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</si>
  <si>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</si>
  <si>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</si>
  <si>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</si>
  <si>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</si>
  <si>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</si>
  <si>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</si>
  <si>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</si>
  <si>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</si>
  <si>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</si>
  <si>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</si>
  <si>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</si>
  <si>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</si>
  <si>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</si>
  <si>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</si>
  <si>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</si>
  <si>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</si>
  <si>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</si>
  <si>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</si>
  <si>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</si>
  <si>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</si>
  <si>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</si>
  <si>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</si>
  <si>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</si>
  <si>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</si>
  <si>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</si>
  <si>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</si>
  <si>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</si>
  <si>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</si>
  <si>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</si>
  <si>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</si>
  <si>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</si>
  <si>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</si>
  <si>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</si>
  <si>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</si>
  <si>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</si>
  <si>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</si>
  <si>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</si>
  <si>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</si>
  <si>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</si>
  <si>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</si>
  <si>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</si>
  <si>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</si>
  <si>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</si>
  <si>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</si>
  <si>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</si>
  <si>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</si>
  <si>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</si>
  <si>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</si>
  <si>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14.006.0010-0</t>
  </si>
  <si>
    <t xml:space="preserve">PORTA DE MADEIRA DE LEI EM COMPENSADO DE 80X210X3,5CM FOLHEA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</si>
  <si>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</si>
  <si>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</si>
  <si>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</si>
  <si>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</si>
  <si>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</si>
  <si>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</si>
  <si>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</si>
  <si>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</si>
  <si>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</si>
  <si>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</si>
  <si>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</si>
  <si>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</si>
  <si>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</si>
  <si>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</si>
  <si>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</si>
  <si>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</si>
  <si>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</si>
  <si>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</si>
  <si>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</si>
  <si>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</si>
  <si>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</si>
  <si>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</si>
  <si>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</si>
  <si>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</si>
  <si>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</si>
  <si>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</si>
  <si>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</si>
  <si>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</si>
  <si>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</si>
  <si>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</si>
  <si>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</si>
  <si>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</si>
  <si>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</si>
  <si>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</si>
  <si>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</si>
  <si>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</si>
  <si>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</si>
  <si>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</si>
  <si>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</si>
  <si>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</si>
  <si>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</si>
  <si>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</si>
  <si>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</si>
  <si>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</si>
  <si>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</si>
  <si>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</si>
  <si>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</si>
  <si>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</si>
  <si>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</si>
  <si>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</si>
  <si>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</si>
  <si>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</si>
  <si>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</si>
  <si>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</si>
  <si>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</si>
  <si>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</si>
  <si>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</si>
  <si>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</si>
  <si>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</si>
  <si>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</si>
  <si>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</si>
  <si>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</si>
  <si>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</si>
  <si>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</si>
  <si>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</si>
  <si>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</si>
  <si>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</si>
  <si>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</si>
  <si>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</si>
  <si>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</si>
  <si>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</si>
  <si>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</si>
  <si>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</si>
  <si>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</si>
  <si>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</si>
  <si>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</si>
  <si>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</si>
  <si>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</si>
  <si>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</si>
  <si>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</si>
  <si>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</si>
  <si>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</si>
  <si>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</si>
  <si>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</si>
  <si>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</si>
  <si>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</si>
  <si>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</si>
  <si>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</si>
  <si>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</si>
  <si>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</si>
  <si>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</si>
  <si>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</si>
  <si>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</si>
  <si>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</si>
  <si>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</si>
  <si>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</si>
  <si>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</si>
  <si>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</si>
  <si>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</si>
  <si>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</si>
  <si>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</si>
  <si>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</si>
  <si>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</si>
  <si>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</si>
  <si>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</si>
  <si>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</si>
  <si>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</si>
  <si>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</si>
  <si>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</si>
  <si>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</si>
  <si>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</si>
  <si>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</si>
  <si>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</si>
  <si>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</si>
  <si>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</si>
  <si>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</si>
  <si>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</si>
  <si>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</si>
  <si>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</si>
  <si>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</si>
  <si>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</si>
  <si>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</si>
  <si>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</si>
  <si>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</si>
  <si>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</si>
  <si>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</si>
  <si>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</si>
  <si>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</si>
  <si>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</si>
  <si>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</si>
  <si>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</si>
  <si>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</si>
  <si>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</si>
  <si>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</si>
  <si>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</si>
  <si>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</si>
  <si>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</si>
  <si>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</si>
  <si>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</si>
  <si>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</si>
  <si>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</si>
  <si>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</si>
  <si>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</si>
  <si>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</si>
  <si>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</si>
  <si>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</si>
  <si>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</si>
  <si>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</si>
  <si>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</si>
  <si>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</si>
  <si>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</si>
  <si>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</si>
  <si>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</si>
  <si>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</si>
  <si>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</si>
  <si>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</si>
  <si>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</si>
  <si>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</si>
  <si>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</si>
  <si>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</si>
  <si>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</si>
  <si>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</si>
  <si>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</si>
  <si>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</si>
  <si>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</si>
  <si>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</si>
  <si>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</si>
  <si>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</si>
  <si>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</si>
  <si>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</si>
  <si>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</si>
  <si>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</si>
  <si>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</si>
  <si>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</si>
  <si>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</si>
  <si>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</si>
  <si>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</si>
  <si>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</si>
  <si>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</si>
  <si>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</si>
  <si>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</si>
  <si>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</si>
  <si>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</si>
  <si>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</si>
  <si>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</si>
  <si>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</si>
  <si>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</si>
  <si>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</si>
  <si>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</si>
  <si>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</si>
  <si>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</si>
  <si>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</si>
  <si>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</si>
  <si>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</si>
  <si>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</si>
  <si>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</si>
  <si>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</si>
  <si>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</si>
  <si>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</si>
  <si>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</si>
  <si>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</si>
  <si>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</si>
  <si>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</si>
  <si>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</si>
  <si>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</si>
  <si>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</si>
  <si>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</si>
  <si>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</si>
  <si>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</si>
  <si>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</si>
  <si>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</si>
  <si>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</si>
  <si>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</si>
  <si>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</si>
  <si>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</si>
  <si>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</si>
  <si>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</si>
  <si>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</si>
  <si>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</si>
  <si>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</si>
  <si>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</si>
  <si>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</si>
  <si>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</si>
  <si>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</si>
  <si>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</si>
  <si>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</si>
  <si>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</si>
  <si>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</si>
  <si>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</si>
  <si>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</si>
  <si>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</si>
  <si>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</si>
  <si>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</si>
  <si>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</si>
  <si>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</si>
  <si>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</si>
  <si>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</si>
  <si>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</si>
  <si>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</si>
  <si>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</si>
  <si>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</si>
  <si>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</si>
  <si>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</si>
  <si>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</si>
  <si>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</si>
  <si>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</si>
  <si>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</si>
  <si>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</si>
  <si>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</si>
  <si>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</si>
  <si>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</si>
  <si>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</si>
  <si>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</si>
  <si>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</si>
  <si>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</si>
  <si>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</si>
  <si>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</si>
  <si>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</si>
  <si>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</si>
  <si>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</si>
  <si>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</si>
  <si>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</si>
  <si>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</si>
  <si>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</si>
  <si>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</si>
  <si>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</si>
  <si>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</si>
  <si>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</si>
  <si>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</si>
  <si>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</si>
  <si>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</si>
  <si>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</si>
  <si>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</si>
  <si>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</si>
  <si>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</si>
  <si>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</si>
  <si>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</si>
  <si>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</si>
  <si>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</si>
  <si>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</si>
  <si>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</si>
  <si>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</si>
  <si>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</si>
  <si>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</si>
  <si>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</si>
  <si>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</si>
  <si>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</si>
  <si>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</si>
  <si>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</si>
  <si>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</si>
  <si>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</si>
  <si>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</si>
  <si>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</si>
  <si>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</si>
  <si>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</si>
  <si>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</si>
  <si>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</si>
  <si>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</si>
  <si>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</si>
  <si>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</si>
  <si>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</si>
  <si>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</si>
  <si>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</si>
  <si>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</si>
  <si>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</si>
  <si>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</si>
  <si>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</si>
  <si>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</si>
  <si>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</si>
  <si>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</si>
  <si>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</si>
  <si>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</si>
  <si>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</si>
  <si>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</si>
  <si>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</si>
  <si>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</si>
  <si>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</si>
  <si>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</si>
  <si>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</si>
  <si>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</si>
  <si>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</si>
  <si>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</si>
  <si>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</si>
  <si>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</si>
  <si>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</si>
  <si>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</si>
  <si>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</si>
  <si>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</si>
  <si>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</si>
  <si>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</si>
  <si>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</si>
  <si>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</si>
  <si>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</si>
  <si>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</si>
  <si>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</si>
  <si>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</si>
  <si>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</si>
  <si>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</si>
  <si>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</si>
  <si>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</si>
  <si>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</si>
  <si>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</si>
  <si>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</si>
  <si>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</si>
  <si>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</si>
  <si>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</si>
  <si>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</si>
  <si>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</si>
  <si>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</si>
  <si>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</si>
  <si>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</si>
  <si>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</si>
  <si>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</si>
  <si>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</si>
  <si>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</si>
  <si>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</si>
  <si>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</si>
  <si>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</si>
  <si>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</si>
  <si>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</si>
  <si>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</si>
  <si>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</si>
  <si>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</si>
  <si>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</si>
  <si>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</si>
  <si>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</si>
  <si>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</si>
  <si>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</si>
  <si>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</si>
  <si>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</si>
  <si>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</si>
  <si>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</si>
  <si>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</si>
  <si>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</si>
  <si>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</si>
  <si>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</si>
  <si>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</si>
  <si>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</si>
  <si>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</si>
  <si>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</si>
  <si>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</si>
  <si>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</si>
  <si>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</si>
  <si>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</si>
  <si>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</si>
  <si>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</si>
  <si>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</si>
  <si>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</si>
  <si>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</si>
  <si>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</si>
  <si>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</si>
  <si>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</si>
  <si>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</si>
  <si>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</si>
  <si>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</si>
  <si>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</si>
  <si>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</si>
  <si>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</si>
  <si>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</si>
  <si>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</si>
  <si>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</si>
  <si>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</si>
  <si>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</si>
  <si>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</si>
  <si>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</si>
  <si>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</si>
  <si>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</si>
  <si>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</si>
  <si>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</si>
  <si>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</si>
  <si>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</si>
  <si>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</si>
  <si>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</si>
  <si>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</si>
  <si>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</si>
  <si>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</si>
  <si>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</si>
  <si>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</si>
  <si>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</si>
  <si>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</si>
  <si>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</si>
  <si>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</si>
  <si>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</si>
  <si>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</si>
  <si>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</si>
  <si>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</si>
  <si>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</si>
  <si>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</si>
  <si>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</si>
  <si>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</si>
  <si>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</si>
  <si>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</si>
  <si>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</si>
  <si>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</si>
  <si>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</si>
  <si>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</si>
  <si>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</si>
  <si>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</si>
  <si>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</si>
  <si>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</si>
  <si>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</si>
  <si>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</si>
  <si>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</si>
  <si>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</si>
  <si>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</si>
  <si>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</si>
  <si>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</si>
  <si>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</si>
  <si>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</si>
  <si>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</si>
  <si>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</si>
  <si>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</si>
  <si>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</si>
  <si>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</si>
  <si>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</si>
  <si>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</si>
  <si>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</si>
  <si>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</si>
  <si>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</si>
  <si>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</si>
  <si>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</si>
  <si>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</si>
  <si>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</si>
  <si>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</si>
  <si>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</si>
  <si>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</si>
  <si>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</si>
  <si>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</si>
  <si>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</si>
  <si>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</si>
  <si>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</si>
  <si>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</si>
  <si>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</si>
  <si>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</si>
  <si>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</si>
  <si>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</si>
  <si>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</si>
  <si>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</si>
  <si>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</si>
  <si>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</si>
  <si>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</si>
  <si>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</si>
  <si>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</si>
  <si>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</si>
  <si>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</si>
  <si>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</si>
  <si>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</si>
  <si>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</si>
  <si>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</si>
  <si>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</si>
  <si>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</si>
  <si>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</si>
  <si>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</si>
  <si>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</si>
  <si>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</si>
  <si>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</si>
  <si>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</si>
  <si>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</si>
  <si>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</si>
  <si>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</si>
  <si>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</si>
  <si>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</si>
  <si>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</si>
  <si>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</si>
  <si>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</si>
  <si>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</si>
  <si>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</si>
  <si>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</si>
  <si>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</si>
  <si>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</si>
  <si>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</si>
  <si>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</si>
  <si>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</si>
  <si>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</si>
  <si>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</si>
  <si>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</si>
  <si>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</si>
  <si>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</si>
  <si>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</si>
  <si>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</si>
  <si>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</si>
  <si>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</si>
  <si>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</si>
  <si>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</si>
  <si>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</si>
  <si>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</si>
  <si>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</si>
  <si>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</si>
  <si>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</si>
  <si>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</si>
  <si>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</si>
  <si>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</si>
  <si>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</si>
  <si>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</si>
  <si>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</si>
  <si>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</si>
  <si>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</si>
  <si>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</si>
  <si>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</si>
  <si>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</si>
  <si>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</si>
  <si>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</si>
  <si>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</si>
  <si>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</si>
  <si>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</si>
  <si>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</si>
  <si>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</si>
  <si>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</si>
  <si>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</si>
  <si>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</si>
  <si>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</si>
  <si>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</si>
  <si>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</si>
  <si>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</si>
  <si>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</si>
  <si>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</si>
  <si>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</si>
  <si>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</si>
  <si>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</si>
  <si>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</si>
  <si>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</si>
  <si>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</si>
  <si>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</si>
  <si>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</si>
  <si>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</si>
  <si>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</si>
  <si>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</si>
  <si>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</si>
  <si>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</si>
  <si>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</si>
  <si>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</si>
  <si>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</si>
  <si>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</si>
  <si>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</si>
  <si>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</si>
  <si>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</si>
  <si>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</si>
  <si>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</si>
  <si>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</si>
  <si>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</si>
  <si>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</si>
  <si>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</si>
  <si>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</si>
  <si>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</si>
  <si>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</si>
  <si>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</si>
  <si>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</si>
  <si>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</si>
  <si>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</si>
  <si>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</si>
  <si>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</si>
  <si>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</si>
  <si>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</si>
  <si>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</si>
  <si>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</si>
  <si>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</si>
  <si>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</si>
  <si>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</si>
  <si>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</si>
  <si>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</si>
  <si>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</si>
  <si>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</si>
  <si>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</si>
  <si>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</si>
  <si>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</si>
  <si>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</si>
  <si>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</si>
  <si>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</si>
  <si>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</si>
  <si>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</si>
  <si>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</si>
  <si>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</si>
  <si>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</si>
  <si>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</si>
  <si>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</si>
  <si>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</si>
  <si>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</si>
  <si>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</si>
  <si>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</si>
  <si>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</si>
  <si>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</si>
  <si>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</si>
  <si>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</si>
  <si>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</si>
  <si>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</si>
  <si>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</si>
  <si>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</si>
  <si>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</si>
  <si>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</si>
  <si>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</si>
  <si>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</si>
  <si>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</si>
  <si>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</si>
  <si>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</si>
  <si>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</si>
  <si>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</si>
  <si>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</si>
  <si>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</si>
  <si>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</si>
  <si>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</si>
  <si>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</si>
  <si>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</si>
  <si>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</si>
  <si>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</si>
  <si>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</si>
  <si>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</si>
  <si>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</si>
  <si>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</si>
  <si>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</si>
  <si>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</si>
  <si>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</si>
  <si>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</si>
  <si>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</si>
  <si>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</si>
  <si>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</si>
  <si>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</si>
  <si>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</si>
  <si>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</si>
  <si>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</si>
  <si>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</si>
  <si>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</si>
  <si>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</si>
  <si>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</si>
  <si>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</si>
  <si>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</si>
  <si>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</si>
  <si>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</si>
  <si>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</si>
  <si>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</si>
  <si>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</si>
  <si>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</si>
  <si>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</si>
  <si>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</si>
  <si>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</si>
  <si>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</si>
  <si>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</si>
  <si>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</si>
  <si>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</si>
  <si>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</si>
  <si>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</si>
  <si>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</si>
  <si>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</si>
  <si>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</si>
  <si>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</si>
  <si>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</si>
  <si>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</si>
  <si>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</si>
  <si>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</si>
  <si>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</si>
  <si>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</si>
  <si>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</si>
  <si>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</si>
  <si>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</si>
  <si>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</si>
  <si>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</si>
  <si>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</si>
  <si>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</si>
  <si>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</si>
  <si>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</si>
  <si>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</si>
  <si>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</si>
  <si>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</si>
  <si>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</si>
  <si>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</si>
  <si>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</si>
  <si>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</si>
  <si>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</si>
  <si>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</si>
  <si>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</si>
  <si>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</si>
  <si>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</si>
  <si>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</si>
  <si>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</si>
  <si>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</si>
  <si>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</si>
  <si>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</si>
  <si>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</si>
  <si>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</si>
  <si>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</si>
  <si>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</si>
  <si>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</si>
  <si>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</si>
  <si>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</si>
  <si>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</si>
  <si>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</si>
  <si>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</si>
  <si>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</si>
  <si>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</si>
  <si>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</si>
  <si>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</si>
  <si>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</si>
  <si>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</si>
  <si>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</si>
  <si>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</si>
  <si>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</si>
  <si>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</si>
  <si>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</si>
  <si>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</si>
  <si>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</si>
  <si>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</si>
  <si>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</si>
  <si>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</si>
  <si>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</si>
  <si>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</si>
  <si>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</si>
  <si>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</si>
  <si>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</si>
  <si>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</si>
  <si>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</si>
  <si>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</si>
  <si>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</si>
  <si>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</si>
  <si>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</si>
  <si>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</si>
  <si>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</si>
  <si>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</si>
  <si>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</si>
  <si>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</si>
  <si>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</si>
  <si>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</si>
  <si>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</si>
  <si>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</si>
  <si>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</si>
  <si>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</si>
  <si>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</si>
  <si>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</si>
  <si>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</si>
  <si>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</si>
  <si>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</si>
  <si>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</si>
  <si>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</si>
  <si>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</si>
  <si>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</si>
  <si>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</si>
  <si>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</si>
  <si>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</si>
  <si>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</si>
  <si>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</si>
  <si>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</si>
  <si>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</si>
  <si>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</si>
  <si>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</si>
  <si>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</si>
  <si>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</si>
  <si>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</si>
  <si>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</si>
  <si>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</si>
  <si>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</si>
  <si>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</si>
  <si>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</si>
  <si>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</si>
  <si>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</si>
  <si>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</si>
  <si>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</si>
  <si>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</si>
  <si>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</si>
  <si>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</si>
  <si>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</si>
  <si>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</si>
  <si>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</si>
  <si>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</si>
  <si>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</si>
  <si>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</si>
  <si>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</si>
  <si>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</si>
  <si>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</si>
  <si>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</si>
  <si>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</si>
  <si>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</si>
  <si>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</si>
  <si>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</si>
  <si>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</si>
  <si>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</si>
  <si>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</si>
  <si>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</si>
  <si>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</si>
  <si>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</si>
  <si>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</si>
  <si>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</si>
  <si>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</si>
  <si>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</si>
  <si>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</si>
  <si>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</si>
  <si>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</si>
  <si>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</si>
  <si>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</si>
  <si>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</si>
  <si>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</si>
  <si>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</si>
  <si>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</si>
  <si>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</si>
  <si>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</si>
  <si>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</si>
  <si>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</si>
  <si>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</si>
  <si>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</si>
  <si>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</si>
  <si>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</si>
  <si>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</si>
  <si>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</si>
  <si>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</si>
  <si>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</si>
  <si>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</si>
  <si>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</si>
  <si>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</si>
  <si>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</si>
  <si>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</si>
  <si>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</si>
  <si>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</si>
  <si>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</si>
  <si>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</si>
  <si>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</si>
  <si>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</si>
  <si>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</si>
  <si>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</si>
  <si>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</si>
  <si>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</si>
  <si>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</si>
  <si>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</si>
  <si>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</si>
  <si>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</si>
  <si>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</si>
  <si>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</si>
  <si>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</si>
  <si>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</si>
  <si>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</si>
  <si>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</si>
  <si>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</si>
  <si>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</si>
  <si>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</si>
  <si>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</si>
  <si>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</si>
  <si>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</si>
  <si>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</si>
  <si>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</si>
  <si>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</si>
  <si>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</si>
  <si>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</si>
  <si>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</si>
  <si>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</si>
  <si>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</si>
  <si>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</si>
  <si>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</si>
  <si>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</si>
  <si>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</si>
  <si>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</si>
  <si>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</si>
  <si>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</si>
  <si>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</si>
  <si>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</si>
  <si>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</si>
  <si>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</si>
  <si>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</si>
  <si>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</si>
  <si>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</si>
  <si>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</si>
  <si>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</si>
  <si>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</si>
  <si>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</si>
  <si>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</si>
  <si>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</si>
  <si>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</si>
  <si>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</si>
  <si>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</si>
  <si>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</si>
  <si>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</si>
  <si>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</si>
  <si>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</si>
  <si>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</si>
  <si>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</si>
  <si>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</si>
  <si>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</si>
  <si>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</si>
  <si>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</si>
  <si>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</si>
  <si>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</si>
  <si>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</si>
  <si>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</si>
  <si>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</si>
  <si>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</si>
  <si>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</si>
  <si>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</si>
  <si>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</si>
  <si>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</si>
  <si>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</si>
  <si>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</si>
  <si>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</si>
  <si>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</si>
  <si>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</si>
  <si>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</si>
  <si>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</si>
  <si>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</si>
  <si>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</si>
  <si>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</si>
  <si>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</si>
  <si>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</si>
  <si>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</si>
  <si>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</si>
  <si>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</si>
  <si>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</si>
  <si>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</si>
  <si>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</si>
  <si>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</si>
  <si>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</si>
  <si>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</si>
  <si>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</si>
  <si>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</si>
  <si>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</si>
  <si>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</si>
  <si>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</si>
  <si>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</si>
  <si>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</si>
  <si>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</si>
  <si>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</si>
  <si>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</si>
  <si>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</si>
  <si>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</si>
  <si>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</si>
  <si>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</si>
  <si>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</si>
  <si>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</si>
  <si>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</si>
  <si>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</si>
  <si>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</si>
  <si>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</si>
  <si>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</si>
  <si>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</si>
  <si>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</si>
  <si>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</si>
  <si>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</si>
  <si>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</si>
  <si>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</si>
  <si>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</si>
  <si>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</si>
  <si>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</si>
  <si>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</si>
  <si>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</si>
  <si>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</si>
  <si>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</si>
  <si>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</si>
  <si>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</si>
  <si>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</si>
  <si>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</si>
  <si>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</si>
  <si>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</si>
  <si>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</si>
  <si>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</si>
  <si>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</si>
  <si>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</si>
  <si>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</si>
  <si>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</si>
  <si>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</si>
  <si>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</si>
  <si>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</si>
  <si>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</si>
  <si>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</si>
  <si>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</si>
  <si>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</si>
  <si>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</si>
  <si>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</si>
  <si>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</si>
  <si>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</si>
  <si>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</si>
  <si>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</si>
  <si>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</si>
  <si>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</si>
  <si>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</si>
  <si>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</si>
  <si>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</si>
  <si>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</si>
  <si>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</si>
  <si>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</si>
  <si>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</si>
  <si>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</si>
  <si>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</si>
  <si>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</si>
  <si>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</si>
  <si>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</si>
  <si>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</si>
  <si>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</si>
  <si>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</si>
  <si>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</si>
  <si>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</si>
  <si>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</si>
  <si>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</si>
  <si>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</si>
  <si>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</si>
  <si>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</si>
  <si>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</si>
  <si>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</si>
  <si>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</si>
  <si>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</si>
  <si>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</si>
  <si>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</si>
  <si>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</si>
  <si>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</si>
  <si>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</si>
  <si>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</si>
  <si>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</si>
  <si>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</si>
  <si>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</si>
  <si>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</si>
  <si>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</si>
  <si>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</si>
  <si>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</si>
  <si>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</si>
  <si>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</si>
  <si>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</si>
  <si>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</si>
  <si>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</si>
  <si>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</si>
  <si>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</si>
  <si>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</si>
  <si>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</si>
  <si>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</si>
  <si>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</si>
  <si>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</si>
  <si>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</si>
  <si>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</si>
  <si>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</si>
  <si>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</si>
  <si>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</si>
  <si>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</si>
  <si>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</si>
  <si>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</si>
  <si>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</si>
  <si>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</si>
  <si>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</si>
  <si>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</si>
  <si>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</si>
  <si>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</si>
  <si>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</si>
  <si>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</si>
  <si>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</si>
  <si>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</si>
  <si>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</si>
  <si>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</si>
  <si>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</si>
  <si>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</si>
  <si>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</si>
  <si>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</si>
  <si>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</si>
  <si>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</si>
  <si>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</si>
  <si>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</si>
  <si>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</si>
  <si>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</si>
  <si>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</si>
  <si>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</si>
  <si>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</si>
  <si>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</si>
  <si>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</si>
  <si>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</si>
  <si>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</si>
  <si>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</si>
  <si>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</si>
  <si>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</si>
  <si>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</si>
  <si>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</si>
  <si>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</si>
  <si>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</si>
  <si>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</si>
  <si>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</si>
  <si>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</si>
  <si>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</si>
  <si>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</si>
  <si>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</si>
  <si>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</si>
  <si>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</si>
  <si>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</si>
  <si>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</si>
  <si>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</si>
  <si>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</si>
  <si>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</si>
  <si>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</si>
  <si>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</si>
  <si>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</si>
  <si>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</si>
  <si>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</si>
  <si>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</si>
  <si>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</si>
  <si>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</si>
  <si>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</si>
  <si>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</si>
  <si>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</si>
  <si>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</si>
  <si>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</si>
  <si>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</si>
  <si>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</si>
  <si>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</si>
  <si>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</si>
  <si>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</si>
  <si>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</si>
  <si>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</si>
  <si>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</si>
  <si>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</si>
  <si>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</si>
  <si>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</si>
  <si>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</si>
  <si>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</si>
  <si>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</si>
  <si>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</si>
  <si>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</si>
  <si>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</si>
  <si>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</si>
  <si>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</si>
  <si>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</si>
  <si>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</si>
  <si>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</si>
  <si>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</si>
  <si>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</si>
  <si>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</si>
  <si>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</si>
  <si>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</si>
  <si>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</si>
  <si>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</si>
  <si>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</si>
  <si>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</si>
  <si>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</si>
  <si>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</si>
  <si>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</si>
  <si>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</si>
  <si>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</si>
  <si>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</si>
  <si>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</si>
  <si>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</si>
  <si>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</si>
  <si>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</si>
  <si>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</si>
  <si>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</si>
  <si>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</si>
  <si>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</si>
  <si>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</si>
  <si>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</si>
  <si>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</si>
  <si>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</si>
  <si>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</si>
  <si>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</si>
  <si>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</si>
  <si>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</si>
  <si>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</si>
  <si>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</si>
  <si>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</si>
  <si>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</si>
  <si>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</si>
  <si>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</si>
  <si>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</si>
  <si>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</si>
  <si>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</si>
  <si>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</si>
  <si>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</si>
  <si>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</si>
  <si>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</si>
  <si>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</si>
  <si>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</si>
  <si>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</si>
  <si>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</si>
  <si>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</si>
  <si>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</si>
  <si>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</si>
  <si>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</si>
  <si>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</si>
  <si>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</si>
  <si>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</si>
  <si>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</si>
  <si>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</si>
  <si>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</si>
  <si>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</si>
  <si>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</si>
  <si>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</si>
  <si>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</si>
  <si>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</si>
  <si>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</si>
  <si>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</si>
  <si>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</si>
  <si>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</si>
  <si>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</si>
  <si>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</si>
  <si>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</si>
  <si>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</si>
  <si>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</si>
  <si>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</si>
  <si>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</si>
  <si>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</si>
  <si>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</si>
  <si>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</si>
  <si>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</si>
  <si>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</si>
  <si>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</si>
  <si>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</si>
  <si>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</si>
  <si>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</si>
  <si>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</si>
  <si>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</si>
  <si>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</si>
  <si>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</si>
  <si>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</si>
  <si>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</si>
  <si>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</si>
  <si>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</si>
  <si>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</si>
  <si>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</si>
  <si>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</si>
  <si>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</si>
  <si>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</si>
  <si>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</si>
  <si>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</si>
  <si>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</si>
  <si>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</si>
  <si>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</si>
  <si>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</si>
  <si>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</si>
  <si>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</si>
  <si>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</si>
  <si>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</si>
  <si>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</si>
  <si>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</si>
  <si>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</si>
  <si>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</si>
  <si>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</si>
  <si>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</si>
  <si>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</si>
  <si>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</si>
  <si>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</si>
  <si>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</si>
  <si>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</si>
  <si>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</si>
  <si>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</si>
  <si>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</si>
  <si>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</si>
  <si>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</si>
  <si>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</si>
  <si>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</si>
  <si>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</si>
  <si>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</si>
  <si>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</si>
  <si>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</si>
  <si>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</si>
  <si>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</si>
  <si>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</si>
  <si>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</si>
  <si>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</si>
  <si>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</si>
  <si>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</si>
  <si>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</si>
  <si>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</si>
  <si>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</si>
  <si>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</si>
  <si>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</si>
  <si>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</si>
  <si>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</si>
  <si>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</si>
  <si>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</si>
  <si>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</si>
  <si>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</si>
  <si>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</si>
  <si>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</si>
  <si>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</si>
  <si>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</si>
  <si>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</si>
  <si>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</si>
  <si>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</si>
  <si>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</si>
  <si>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</si>
  <si>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</si>
  <si>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</si>
  <si>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</si>
  <si>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</si>
  <si>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</si>
  <si>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</si>
  <si>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</si>
  <si>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</si>
  <si>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</si>
  <si>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</si>
  <si>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</si>
  <si>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</si>
  <si>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</si>
  <si>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</si>
  <si>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</si>
  <si>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</si>
  <si>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</si>
  <si>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</si>
  <si>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</si>
  <si>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</si>
  <si>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</si>
  <si>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</si>
  <si>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</si>
  <si>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</si>
  <si>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</si>
  <si>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</si>
  <si>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</si>
  <si>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</si>
  <si>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</si>
  <si>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</si>
  <si>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</si>
  <si>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</si>
  <si>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</si>
  <si>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</si>
  <si>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</si>
  <si>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</si>
  <si>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</si>
  <si>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</si>
  <si>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</si>
  <si>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</si>
  <si>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</si>
  <si>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</si>
  <si>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</si>
  <si>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</si>
  <si>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</si>
  <si>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</si>
  <si>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</si>
  <si>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</si>
  <si>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</si>
  <si>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</si>
  <si>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</si>
  <si>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</si>
  <si>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</si>
  <si>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</si>
  <si>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</si>
  <si>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</si>
  <si>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</si>
  <si>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</si>
  <si>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</si>
  <si>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</si>
  <si>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</si>
  <si>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</si>
  <si>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</si>
  <si>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</si>
  <si>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</si>
  <si>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</si>
  <si>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</si>
  <si>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</si>
  <si>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</si>
  <si>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</si>
  <si>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</si>
  <si>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</si>
  <si>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</si>
  <si>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</si>
  <si>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</si>
  <si>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</si>
  <si>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</si>
  <si>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</si>
  <si>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</si>
  <si>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</si>
  <si>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</si>
  <si>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</si>
  <si>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</si>
  <si>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</si>
  <si>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</si>
  <si>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</si>
  <si>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</si>
  <si>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</si>
  <si>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</si>
  <si>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</si>
  <si>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</si>
  <si>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</si>
  <si>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</si>
  <si>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</si>
  <si>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</si>
  <si>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</si>
  <si>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</si>
  <si>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</si>
  <si>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</si>
  <si>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</si>
  <si>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</si>
  <si>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</si>
  <si>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</si>
  <si>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</si>
  <si>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</si>
  <si>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</si>
  <si>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</si>
  <si>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</si>
  <si>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</si>
  <si>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</si>
  <si>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</si>
  <si>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</si>
  <si>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</si>
  <si>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</si>
  <si>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</si>
  <si>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</si>
  <si>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</si>
  <si>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</si>
  <si>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</si>
  <si>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</si>
  <si>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</si>
  <si>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</si>
  <si>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</si>
  <si>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</si>
  <si>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</si>
  <si>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</si>
  <si>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</si>
  <si>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</si>
  <si>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</si>
  <si>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</si>
  <si>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</si>
  <si>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</si>
  <si>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</si>
  <si>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</si>
  <si>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</si>
  <si>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</si>
  <si>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</si>
  <si>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</si>
  <si>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</si>
  <si>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</si>
  <si>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</si>
  <si>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</si>
  <si>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</si>
  <si>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</si>
  <si>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</si>
  <si>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</si>
  <si>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</si>
  <si>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</si>
  <si>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</si>
  <si>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</si>
  <si>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</si>
  <si>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</si>
  <si>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</si>
  <si>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</si>
  <si>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</si>
  <si>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</si>
  <si>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</si>
  <si>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</si>
  <si>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</si>
  <si>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</si>
  <si>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</si>
  <si>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</si>
  <si>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</si>
  <si>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</si>
  <si>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</si>
  <si>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</si>
  <si>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</si>
  <si>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</si>
  <si>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</si>
  <si>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</si>
  <si>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</si>
  <si>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</si>
  <si>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</si>
  <si>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</si>
  <si>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</si>
  <si>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</si>
  <si>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</si>
  <si>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</si>
  <si>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</si>
  <si>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</si>
  <si>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</si>
  <si>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</si>
  <si>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</si>
  <si>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</si>
  <si>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</si>
  <si>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</si>
  <si>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</si>
  <si>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</si>
  <si>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</si>
  <si>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</si>
  <si>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</si>
  <si>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</si>
  <si>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</si>
  <si>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</si>
  <si>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</si>
  <si>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</si>
  <si>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</si>
  <si>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</si>
  <si>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</si>
  <si>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</si>
  <si>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</si>
  <si>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</si>
  <si>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</si>
  <si>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</si>
  <si>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</si>
  <si>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</si>
  <si>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</si>
  <si>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</si>
  <si>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</si>
  <si>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</si>
  <si>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</si>
  <si>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</si>
  <si>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</si>
  <si>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</si>
  <si>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</si>
  <si>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</si>
  <si>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</si>
  <si>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</si>
  <si>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</si>
  <si>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</si>
  <si>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</si>
  <si>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</si>
  <si>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</si>
  <si>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</si>
  <si>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</si>
  <si>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</si>
  <si>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</si>
  <si>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</si>
  <si>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</si>
  <si>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</si>
  <si>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</si>
  <si>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</si>
  <si>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</si>
  <si>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</si>
  <si>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</si>
  <si>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</si>
  <si>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</si>
  <si>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</si>
  <si>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</si>
  <si>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</si>
  <si>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</si>
  <si>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</si>
  <si>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</si>
  <si>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</si>
  <si>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</si>
  <si>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</si>
  <si>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</si>
  <si>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</si>
  <si>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</si>
  <si>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</si>
  <si>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</si>
  <si>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</si>
  <si>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</si>
  <si>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</si>
  <si>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</si>
  <si>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</si>
  <si>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</si>
  <si>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</si>
  <si>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</si>
  <si>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</si>
  <si>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</si>
  <si>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</si>
  <si>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</si>
  <si>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</si>
  <si>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</si>
  <si>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</si>
  <si>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</si>
  <si>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</si>
  <si>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</si>
  <si>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</si>
  <si>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</si>
  <si>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</si>
  <si>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</si>
  <si>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</si>
  <si>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</si>
  <si>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</si>
  <si>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</si>
  <si>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</si>
  <si>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</si>
  <si>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</si>
  <si>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</si>
  <si>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</si>
  <si>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</si>
  <si>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</si>
  <si>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</si>
  <si>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</si>
  <si>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</si>
  <si>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</si>
  <si>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</si>
  <si>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</si>
  <si>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</si>
  <si>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</si>
  <si>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</si>
  <si>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</si>
  <si>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</si>
  <si>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</si>
  <si>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</si>
  <si>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</si>
  <si>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</si>
  <si>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</si>
  <si>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</si>
  <si>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</si>
  <si>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</si>
  <si>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</si>
  <si>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</si>
  <si>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</si>
  <si>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</si>
  <si>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</si>
  <si>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</si>
  <si>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</si>
  <si>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</si>
  <si>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</si>
  <si>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</si>
  <si>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</si>
  <si>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</si>
  <si>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</si>
  <si>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</si>
  <si>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</si>
  <si>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</si>
  <si>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</si>
  <si>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</si>
  <si>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</si>
  <si>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</si>
  <si>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</si>
  <si>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</si>
  <si>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</si>
  <si>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</si>
  <si>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</si>
  <si>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</si>
  <si>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</si>
  <si>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</si>
  <si>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</si>
  <si>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</si>
  <si>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</si>
  <si>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</si>
  <si>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</si>
  <si>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</si>
  <si>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</si>
  <si>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</si>
  <si>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</si>
  <si>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</si>
  <si>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</si>
  <si>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</si>
  <si>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</si>
  <si>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</si>
  <si>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</si>
  <si>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</si>
  <si>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</si>
  <si>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</si>
  <si>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</si>
  <si>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</si>
  <si>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</si>
  <si>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</si>
  <si>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</si>
  <si>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</si>
  <si>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</si>
  <si>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</si>
  <si>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</si>
  <si>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</si>
  <si>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</si>
  <si>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</si>
  <si>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</si>
  <si>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</si>
  <si>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</si>
  <si>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</si>
  <si>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</si>
  <si>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</si>
  <si>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</si>
  <si>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</si>
  <si>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</si>
  <si>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</si>
  <si>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</si>
  <si>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</si>
  <si>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</si>
  <si>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</si>
  <si>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</si>
  <si>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</si>
  <si>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</si>
  <si>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</si>
  <si>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</si>
  <si>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</si>
  <si>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</si>
  <si>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</si>
  <si>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</si>
  <si>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</si>
  <si>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</si>
  <si>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</si>
  <si>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</si>
  <si>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</si>
  <si>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</si>
  <si>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</si>
  <si>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</si>
  <si>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</si>
  <si>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</si>
  <si>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</si>
  <si>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</si>
  <si>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</si>
  <si>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</si>
  <si>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</si>
  <si>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</si>
  <si>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</si>
  <si>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</si>
  <si>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</si>
  <si>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</si>
  <si>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</si>
  <si>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</si>
  <si>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</si>
  <si>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</si>
  <si>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</si>
  <si>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</si>
  <si>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</si>
  <si>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</si>
  <si>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</si>
  <si>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</si>
  <si>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</si>
  <si>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</si>
  <si>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</si>
  <si>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</si>
  <si>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</si>
  <si>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</si>
  <si>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</si>
  <si>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</si>
  <si>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</si>
  <si>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</si>
  <si>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</si>
  <si>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</si>
  <si>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</si>
  <si>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</si>
  <si>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</si>
  <si>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</si>
  <si>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</si>
  <si>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</si>
  <si>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</si>
  <si>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</si>
  <si>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</si>
  <si>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</si>
  <si>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</si>
  <si>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</si>
  <si>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</si>
  <si>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</si>
  <si>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</si>
  <si>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</si>
  <si>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</si>
  <si>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</si>
  <si>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</si>
  <si>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</si>
  <si>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</si>
  <si>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</si>
  <si>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</si>
  <si>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</si>
  <si>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</si>
  <si>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</si>
  <si>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</si>
  <si>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</si>
  <si>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</si>
  <si>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</si>
  <si>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</si>
  <si>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</si>
  <si>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</si>
  <si>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</si>
  <si>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</si>
  <si>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</si>
  <si>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</si>
  <si>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</si>
  <si>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</si>
  <si>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</si>
  <si>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</si>
  <si>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</si>
  <si>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</si>
  <si>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</si>
  <si>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</si>
  <si>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</si>
  <si>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</si>
  <si>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</si>
  <si>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</si>
  <si>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</si>
  <si>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</si>
  <si>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</si>
  <si>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</si>
  <si>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</si>
  <si>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</si>
  <si>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</si>
  <si>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</si>
  <si>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</si>
  <si>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</si>
  <si>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</si>
  <si>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</si>
  <si>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</si>
  <si>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</si>
  <si>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</si>
  <si>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</si>
  <si>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</si>
  <si>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</si>
  <si>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</si>
  <si>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</si>
  <si>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</si>
  <si>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</si>
  <si>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</si>
  <si>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</si>
  <si>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</si>
  <si>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</si>
  <si>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</si>
  <si>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</si>
  <si>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</si>
  <si>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</si>
  <si>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</si>
  <si>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</si>
  <si>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</si>
  <si>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</si>
  <si>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</si>
  <si>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</si>
  <si>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</si>
  <si>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</si>
  <si>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</si>
  <si>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</si>
  <si>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</si>
  <si>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</si>
  <si>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</si>
  <si>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</si>
  <si>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</si>
  <si>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</si>
  <si>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</si>
  <si>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</si>
  <si>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</si>
  <si>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</si>
  <si>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</si>
  <si>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</si>
  <si>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</si>
  <si>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</si>
  <si>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</si>
  <si>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</si>
  <si>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</si>
  <si>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</si>
  <si>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</si>
  <si>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</si>
  <si>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</si>
  <si>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</si>
  <si>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</si>
  <si>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</si>
  <si>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</si>
  <si>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</si>
  <si>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</si>
  <si>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</si>
  <si>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</si>
  <si>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</si>
  <si>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</si>
  <si>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</si>
  <si>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</si>
  <si>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</si>
  <si>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</si>
  <si>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</si>
  <si>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</si>
  <si>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</si>
  <si>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</si>
  <si>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</si>
  <si>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</si>
  <si>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</si>
  <si>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</si>
  <si>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</si>
  <si>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</si>
  <si>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</si>
  <si>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</si>
  <si>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</si>
  <si>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</si>
  <si>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</si>
  <si>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</si>
  <si>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</si>
  <si>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</si>
  <si>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</si>
  <si>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</si>
  <si>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</si>
  <si>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</si>
  <si>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</si>
  <si>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</si>
  <si>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</si>
  <si>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</si>
  <si>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</si>
  <si>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</si>
  <si>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</si>
  <si>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</si>
  <si>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</si>
  <si>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</si>
  <si>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</si>
  <si>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</si>
  <si>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</si>
  <si>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</si>
  <si>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</si>
  <si>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</si>
  <si>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</si>
  <si>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</si>
  <si>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</si>
  <si>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</si>
  <si>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</si>
  <si>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</si>
  <si>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</si>
  <si>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</si>
  <si>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</si>
  <si>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</si>
  <si>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</si>
  <si>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</si>
  <si>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</si>
  <si>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</si>
  <si>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</si>
  <si>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</si>
  <si>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</si>
  <si>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</si>
  <si>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</si>
  <si>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</si>
  <si>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</si>
  <si>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</si>
  <si>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</si>
  <si>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</si>
  <si>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</si>
  <si>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</si>
  <si>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</si>
  <si>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</si>
  <si>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</si>
  <si>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</si>
  <si>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</si>
  <si>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</si>
  <si>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</si>
  <si>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</si>
  <si>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</si>
  <si>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</si>
  <si>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</si>
  <si>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</si>
  <si>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</si>
  <si>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</si>
  <si>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</si>
  <si>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</si>
  <si>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</si>
  <si>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</si>
  <si>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</si>
  <si>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</si>
  <si>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</si>
  <si>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</si>
  <si>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</si>
  <si>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</si>
  <si>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</si>
  <si>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</si>
  <si>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</si>
  <si>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</si>
  <si>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</si>
  <si>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</si>
  <si>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</si>
  <si>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</si>
  <si>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</si>
  <si>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</si>
  <si>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</si>
  <si>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</si>
  <si>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</si>
  <si>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</si>
  <si>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</si>
  <si>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</si>
  <si>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</si>
  <si>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</si>
  <si>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</si>
  <si>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</si>
  <si>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</si>
  <si>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</si>
  <si>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</si>
  <si>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</si>
  <si>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</si>
  <si>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</si>
  <si>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</si>
  <si>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</si>
  <si>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</si>
  <si>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</si>
  <si>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</si>
  <si>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</si>
  <si>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</si>
  <si>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</si>
  <si>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</si>
  <si>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</si>
  <si>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</si>
  <si>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</si>
  <si>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</si>
  <si>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</si>
  <si>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</si>
  <si>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</si>
  <si>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</si>
  <si>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</si>
  <si>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</si>
  <si>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</si>
  <si>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</si>
  <si>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</si>
  <si>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</si>
  <si>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</si>
  <si>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</si>
  <si>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</si>
  <si>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</si>
  <si>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</si>
  <si>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</si>
  <si>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</si>
  <si>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</si>
  <si>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</si>
  <si>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</si>
  <si>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</si>
  <si>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</si>
  <si>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</si>
  <si>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</si>
  <si>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</si>
  <si>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</si>
  <si>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</si>
  <si>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</si>
  <si>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</si>
  <si>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</si>
  <si>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</si>
  <si>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</si>
  <si>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</si>
  <si>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</si>
  <si>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</si>
  <si>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</si>
  <si>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</si>
  <si>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</si>
  <si>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</si>
  <si>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</si>
  <si>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</si>
  <si>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</si>
  <si>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</si>
  <si>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</si>
  <si>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</si>
  <si>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</si>
  <si>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</si>
  <si>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</si>
  <si>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</si>
  <si>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</si>
  <si>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</si>
  <si>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</si>
  <si>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</si>
  <si>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</si>
  <si>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</si>
  <si>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</si>
  <si>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</si>
  <si>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</si>
  <si>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</si>
  <si>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</si>
  <si>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</si>
  <si>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</si>
  <si>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</si>
  <si>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</si>
  <si>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</si>
  <si>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</si>
  <si>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</si>
  <si>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</si>
  <si>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</si>
  <si>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</si>
  <si>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</si>
  <si>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</si>
  <si>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</si>
  <si>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</si>
  <si>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</si>
  <si>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</si>
  <si>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</si>
  <si>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</si>
  <si>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</si>
  <si>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</si>
  <si>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</si>
  <si>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</si>
  <si>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</si>
  <si>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</si>
  <si>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</si>
  <si>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</si>
  <si>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</si>
  <si>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</si>
  <si>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</si>
  <si>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</si>
  <si>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</si>
  <si>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</si>
  <si>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</si>
  <si>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</si>
  <si>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</si>
  <si>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</si>
  <si>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</si>
  <si>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</si>
  <si>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</si>
  <si>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</si>
  <si>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</si>
  <si>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</si>
  <si>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</si>
  <si>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</si>
  <si>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</si>
  <si>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</si>
  <si>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</si>
  <si>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</si>
  <si>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</si>
  <si>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</si>
  <si>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</si>
  <si>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</si>
  <si>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</si>
  <si>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</si>
  <si>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</si>
  <si>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</si>
  <si>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</si>
  <si>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</si>
  <si>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</si>
  <si>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</si>
  <si>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</si>
  <si>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</si>
  <si>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</si>
  <si>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</si>
  <si>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</si>
  <si>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</si>
  <si>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</si>
  <si>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</si>
  <si>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</si>
  <si>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</si>
  <si>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</si>
  <si>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</si>
  <si>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</si>
  <si>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</si>
  <si>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</si>
  <si>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</si>
  <si>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</si>
  <si>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</si>
  <si>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</si>
  <si>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</si>
  <si>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</si>
  <si>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</si>
  <si>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</si>
  <si>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</si>
  <si>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</si>
  <si>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</si>
  <si>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</si>
  <si>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</si>
  <si>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</si>
  <si>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</si>
  <si>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</si>
  <si>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</si>
  <si>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</si>
  <si>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</si>
  <si>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</si>
  <si>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</si>
  <si>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</si>
  <si>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</si>
  <si>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</si>
  <si>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</si>
  <si>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</si>
  <si>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</si>
  <si>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</si>
  <si>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</si>
  <si>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</si>
  <si>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</si>
  <si>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</si>
  <si>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</si>
  <si>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</si>
  <si>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</si>
  <si>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</si>
  <si>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</si>
  <si>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</si>
  <si>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</si>
  <si>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</si>
  <si>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</si>
  <si>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</si>
  <si>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</si>
  <si>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</si>
  <si>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</si>
  <si>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</si>
  <si>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</si>
  <si>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</si>
  <si>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</si>
  <si>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</si>
  <si>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</si>
  <si>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</si>
  <si>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</si>
  <si>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</si>
  <si>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</si>
  <si>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</si>
  <si>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</si>
  <si>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</si>
  <si>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</si>
  <si>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</si>
  <si>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</si>
  <si>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</si>
  <si>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</si>
  <si>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</si>
  <si>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</si>
  <si>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</si>
  <si>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</si>
  <si>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</si>
  <si>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</si>
  <si>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</si>
  <si>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</si>
  <si>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</si>
  <si>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</si>
  <si>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</si>
  <si>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</si>
  <si>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</si>
  <si>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</si>
  <si>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</si>
  <si>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</si>
  <si>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</si>
  <si>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</si>
  <si>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</si>
  <si>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</si>
  <si>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</si>
  <si>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</si>
  <si>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</si>
  <si>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</si>
  <si>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</si>
  <si>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</si>
  <si>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</si>
  <si>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</si>
  <si>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</si>
  <si>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</si>
  <si>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</si>
  <si>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</si>
  <si>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</si>
  <si>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</si>
  <si>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</si>
  <si>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</si>
  <si>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</si>
  <si>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</si>
  <si>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</si>
  <si>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</si>
  <si>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</si>
  <si>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</si>
  <si>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</si>
  <si>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</si>
  <si>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</si>
  <si>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</si>
  <si>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</si>
  <si>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</si>
  <si>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</si>
  <si>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</si>
  <si>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</si>
  <si>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</si>
  <si>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</si>
  <si>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</si>
  <si>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</si>
  <si>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</si>
  <si>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</si>
  <si>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</si>
  <si>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</si>
  <si>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</si>
  <si>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</si>
  <si>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</si>
  <si>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</si>
  <si>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</si>
  <si>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</si>
  <si>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</si>
  <si>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</si>
  <si>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</si>
  <si>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</si>
  <si>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</si>
  <si>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</si>
  <si>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</si>
  <si>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</si>
  <si>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</si>
  <si>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</si>
  <si>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</si>
  <si>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</si>
  <si>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</si>
  <si>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</si>
  <si>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</si>
  <si>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</si>
  <si>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</si>
  <si>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</si>
  <si>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</si>
  <si>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</si>
  <si>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</si>
  <si>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</si>
  <si>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</si>
  <si>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</si>
  <si>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</si>
  <si>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</si>
  <si>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</si>
  <si>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</si>
  <si>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</si>
  <si>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</si>
  <si>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</si>
  <si>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</si>
  <si>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</si>
  <si>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</si>
  <si>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</si>
  <si>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</si>
  <si>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</si>
  <si>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</si>
  <si>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</si>
  <si>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</si>
  <si>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</si>
  <si>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</si>
  <si>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</si>
  <si>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</si>
  <si>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</si>
  <si>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</si>
  <si>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</si>
  <si>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</si>
  <si>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</si>
  <si>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</si>
  <si>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</si>
  <si>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</si>
  <si>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</si>
  <si>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</si>
  <si>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</si>
  <si>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</si>
  <si>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</si>
  <si>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</si>
  <si>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</si>
  <si>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</si>
  <si>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</si>
  <si>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</si>
  <si>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</si>
  <si>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</si>
  <si>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</si>
  <si>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</si>
  <si>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</si>
  <si>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</si>
  <si>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</si>
  <si>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</si>
  <si>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</si>
  <si>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</si>
  <si>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</si>
  <si>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</si>
  <si>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</si>
  <si>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</si>
  <si>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</si>
  <si>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</si>
  <si>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</si>
  <si>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</si>
  <si>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</si>
  <si>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</si>
  <si>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</si>
  <si>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</si>
  <si>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</si>
  <si>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</si>
  <si>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</si>
  <si>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</si>
  <si>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</si>
  <si>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</si>
  <si>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</si>
  <si>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</si>
  <si>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</si>
  <si>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</si>
  <si>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</si>
  <si>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</si>
  <si>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</si>
  <si>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</si>
  <si>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</si>
  <si>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</si>
  <si>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</si>
  <si>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</si>
  <si>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</si>
  <si>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</si>
  <si>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</si>
  <si>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</si>
  <si>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</si>
  <si>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</si>
  <si>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</si>
  <si>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</si>
  <si>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</si>
  <si>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</si>
  <si>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</si>
  <si>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</si>
  <si>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</si>
  <si>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</si>
  <si>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</si>
  <si>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</si>
  <si>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</si>
  <si>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</si>
  <si>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</si>
  <si>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</si>
  <si>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</si>
  <si>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</si>
  <si>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</si>
  <si>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</si>
  <si>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</si>
  <si>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</si>
  <si>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</si>
  <si>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</si>
  <si>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</si>
  <si>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</si>
  <si>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</si>
  <si>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</si>
  <si>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</si>
  <si>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</si>
  <si>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</si>
  <si>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</si>
  <si>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</si>
  <si>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</si>
  <si>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</si>
  <si>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</si>
  <si>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</si>
  <si>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</si>
  <si>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</si>
  <si>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</si>
  <si>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</si>
  <si>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</si>
  <si>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</si>
  <si>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</si>
  <si>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</si>
  <si>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</si>
  <si>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</si>
  <si>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</si>
  <si>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</si>
  <si>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</si>
  <si>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</si>
  <si>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</si>
  <si>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</si>
  <si>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</si>
  <si>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</si>
  <si>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</si>
  <si>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</si>
  <si>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</si>
  <si>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</si>
  <si>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</si>
  <si>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</si>
  <si>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</si>
  <si>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</si>
  <si>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</si>
  <si>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</si>
  <si>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</si>
  <si>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</si>
  <si>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</si>
  <si>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</si>
  <si>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</si>
  <si>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</si>
  <si>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</si>
  <si>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</si>
  <si>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</si>
  <si>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</si>
  <si>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</si>
  <si>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</si>
  <si>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</si>
  <si>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</si>
  <si>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</si>
  <si>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</si>
  <si>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</si>
  <si>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</si>
  <si>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</si>
  <si>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</si>
  <si>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</si>
  <si>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</si>
  <si>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</si>
  <si>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</si>
  <si>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</si>
  <si>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</si>
  <si>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</si>
  <si>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</si>
  <si>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</si>
  <si>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</si>
  <si>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</si>
  <si>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</si>
  <si>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</si>
  <si>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</si>
  <si>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</si>
  <si>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</si>
  <si>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</si>
  <si>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</si>
  <si>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</si>
  <si>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</si>
  <si>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</si>
  <si>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</si>
  <si>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</si>
  <si>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</si>
  <si>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</si>
  <si>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</si>
  <si>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</si>
  <si>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</si>
  <si>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</si>
  <si>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</si>
  <si>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</si>
  <si>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</si>
  <si>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</si>
  <si>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</si>
  <si>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</si>
  <si>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</si>
  <si>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</si>
  <si>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</si>
  <si>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</si>
  <si>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</si>
  <si>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</si>
  <si>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</si>
  <si>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</si>
  <si>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</si>
  <si>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</si>
  <si>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</si>
  <si>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</si>
  <si>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</si>
  <si>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</si>
  <si>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</si>
  <si>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</si>
  <si>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</si>
  <si>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</si>
  <si>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</si>
  <si>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</si>
  <si>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</si>
  <si>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</si>
  <si>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</si>
  <si>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</si>
  <si>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</si>
  <si>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</si>
  <si>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</si>
  <si>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</si>
  <si>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</si>
  <si>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</si>
  <si>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</si>
  <si>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</si>
  <si>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</si>
  <si>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</si>
  <si>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</si>
  <si>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</si>
  <si>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</si>
  <si>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</si>
  <si>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</si>
  <si>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</si>
  <si>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</si>
  <si>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</si>
  <si>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</si>
  <si>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</si>
  <si>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</si>
  <si>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</si>
  <si>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</si>
  <si>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</si>
  <si>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</si>
  <si>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</si>
  <si>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</si>
  <si>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</si>
  <si>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</si>
  <si>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</si>
  <si>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</si>
  <si>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</si>
  <si>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</si>
  <si>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</si>
  <si>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</si>
  <si>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</si>
  <si>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</si>
  <si>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</si>
  <si>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</si>
  <si>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</si>
  <si>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</si>
  <si>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</si>
  <si>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</si>
  <si>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</si>
  <si>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</si>
  <si>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</si>
  <si>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</si>
  <si>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</si>
  <si>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</si>
  <si>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</si>
  <si>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</si>
  <si>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</si>
  <si>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</si>
  <si>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</si>
  <si>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</si>
  <si>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</si>
  <si>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</si>
  <si>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</si>
  <si>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</si>
  <si>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</si>
  <si>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</si>
  <si>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</si>
  <si>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</si>
  <si>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</si>
  <si>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</si>
  <si>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</si>
  <si>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</si>
  <si>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</si>
  <si>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</si>
  <si>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</si>
  <si>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</si>
  <si>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</si>
  <si>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</si>
  <si>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</si>
  <si>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</si>
  <si>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</si>
  <si>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</si>
  <si>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</si>
  <si>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</si>
  <si>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</si>
  <si>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</si>
  <si>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</si>
  <si>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</si>
  <si>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</si>
  <si>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</si>
  <si>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</si>
  <si>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</si>
  <si>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</si>
  <si>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</si>
  <si>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</si>
  <si>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</si>
  <si>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</si>
  <si>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</si>
  <si>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</si>
  <si>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</si>
  <si>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</si>
  <si>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</si>
  <si>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</si>
  <si>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</si>
  <si>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</si>
  <si>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</si>
  <si>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</si>
  <si>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</si>
  <si>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</si>
  <si>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</si>
  <si>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</si>
  <si>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</si>
  <si>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</si>
  <si>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</si>
  <si>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</si>
  <si>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</si>
  <si>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</si>
  <si>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</si>
  <si>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</si>
  <si>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</si>
  <si>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</si>
  <si>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</si>
  <si>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</si>
  <si>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</si>
  <si>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</si>
  <si>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</si>
  <si>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</si>
  <si>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</si>
  <si>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</si>
  <si>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</si>
  <si>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</si>
  <si>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</si>
  <si>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</si>
  <si>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</si>
  <si>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</si>
  <si>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</si>
  <si>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</si>
  <si>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</si>
  <si>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</si>
  <si>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</si>
  <si>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</si>
  <si>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</si>
  <si>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</si>
  <si>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</si>
  <si>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</si>
  <si>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</si>
  <si>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</si>
  <si>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</si>
  <si>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</si>
  <si>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</si>
  <si>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</si>
  <si>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</si>
  <si>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</si>
  <si>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</si>
  <si>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</si>
  <si>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</si>
  <si>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</si>
  <si>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</si>
  <si>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</si>
  <si>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</si>
  <si>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</si>
  <si>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</si>
  <si>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</si>
  <si>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</si>
  <si>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</si>
  <si>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</si>
  <si>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</si>
  <si>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</si>
  <si>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</si>
  <si>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</si>
  <si>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</si>
  <si>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</si>
  <si>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</si>
  <si>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</si>
  <si>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</si>
  <si>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</si>
  <si>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</si>
  <si>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</si>
  <si>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</si>
  <si>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</si>
  <si>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</si>
  <si>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</si>
  <si>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</si>
  <si>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</si>
  <si>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</si>
  <si>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</si>
  <si>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</si>
  <si>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</si>
  <si>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</si>
  <si>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</si>
  <si>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</si>
  <si>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</si>
  <si>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</si>
  <si>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</si>
  <si>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</si>
  <si>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</si>
  <si>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</si>
  <si>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</si>
  <si>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</si>
  <si>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</si>
  <si>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</si>
  <si>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</si>
  <si>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</si>
  <si>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</si>
  <si>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</si>
  <si>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</si>
  <si>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</si>
  <si>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</si>
  <si>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</si>
  <si>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</si>
  <si>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</si>
  <si>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</si>
  <si>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</si>
  <si>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</si>
  <si>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</si>
  <si>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</si>
  <si>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</si>
  <si>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</si>
  <si>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</si>
  <si>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</si>
  <si>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</si>
  <si>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</si>
  <si>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</si>
  <si>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</si>
  <si>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</si>
  <si>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</si>
  <si>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</si>
  <si>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</si>
  <si>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</si>
  <si>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</si>
  <si>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</si>
  <si>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</si>
  <si>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</si>
  <si>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</si>
  <si>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</si>
  <si>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</si>
  <si>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</si>
  <si>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</si>
  <si>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</si>
  <si>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</si>
  <si>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</si>
  <si>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</si>
  <si>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</si>
  <si>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</si>
  <si>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</si>
  <si>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</si>
  <si>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</si>
  <si>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</si>
  <si>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</si>
  <si>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</si>
  <si>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</si>
  <si>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</si>
  <si>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</si>
  <si>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</si>
  <si>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</si>
  <si>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</si>
  <si>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</si>
  <si>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</si>
  <si>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</si>
  <si>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</si>
  <si>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</si>
  <si>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</si>
  <si>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</si>
  <si>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</si>
  <si>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</si>
  <si>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</si>
  <si>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</si>
  <si>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</si>
  <si>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</si>
  <si>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</si>
  <si>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</si>
  <si>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</si>
  <si>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</si>
  <si>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</si>
  <si>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</si>
  <si>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</si>
  <si>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</si>
  <si>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</si>
  <si>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</si>
  <si>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</si>
  <si>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</si>
  <si>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</si>
  <si>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</si>
  <si>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</si>
  <si>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</si>
  <si>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</si>
  <si>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</si>
  <si>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</si>
  <si>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</si>
  <si>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</si>
  <si>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</si>
  <si>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</si>
  <si>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</si>
  <si>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</si>
  <si>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</si>
  <si>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</si>
  <si>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</si>
  <si>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</si>
  <si>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</si>
  <si>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</si>
  <si>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</si>
  <si>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</si>
  <si>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</si>
  <si>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</si>
  <si>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</si>
  <si>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</si>
  <si>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</si>
  <si>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</si>
  <si>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</si>
  <si>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</si>
  <si>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</si>
  <si>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</si>
  <si>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</si>
  <si>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</si>
  <si>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</si>
  <si>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</si>
  <si>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</si>
  <si>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</si>
  <si>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</si>
  <si>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</si>
  <si>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</si>
  <si>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</si>
  <si>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</si>
  <si>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</si>
  <si>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</si>
  <si>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</si>
  <si>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</si>
  <si>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</si>
  <si>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</si>
  <si>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</si>
  <si>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</si>
  <si>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</si>
  <si>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</si>
  <si>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</si>
  <si>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</si>
  <si>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</si>
  <si>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</si>
  <si>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</si>
  <si>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</si>
  <si>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</si>
  <si>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</si>
  <si>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</si>
  <si>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</si>
  <si>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</si>
  <si>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</si>
  <si>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</si>
  <si>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</si>
  <si>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</si>
  <si>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</si>
  <si>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</si>
  <si>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</si>
  <si>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</si>
  <si>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</si>
  <si>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</si>
  <si>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</si>
  <si>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</si>
  <si>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</si>
  <si>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</si>
  <si>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</si>
  <si>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</si>
  <si>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</si>
  <si>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</si>
  <si>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</si>
  <si>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</si>
  <si>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</si>
  <si>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</si>
  <si>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</si>
  <si>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</si>
  <si>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</si>
  <si>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</si>
  <si>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</si>
  <si>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</si>
  <si>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</si>
  <si>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</si>
  <si>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</si>
  <si>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</si>
  <si>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</si>
  <si>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</si>
  <si>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</si>
  <si>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</si>
  <si>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</si>
  <si>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</si>
  <si>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</si>
  <si>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</si>
  <si>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</si>
  <si>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</si>
  <si>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</si>
  <si>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</si>
  <si>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</si>
  <si>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</si>
  <si>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</si>
  <si>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</si>
  <si>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</si>
  <si>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</si>
  <si>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</si>
  <si>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</si>
  <si>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</si>
  <si>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</si>
  <si>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</si>
  <si>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</si>
  <si>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</si>
  <si>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</si>
  <si>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</si>
  <si>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</si>
  <si>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</si>
  <si>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</si>
  <si>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</si>
  <si>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</si>
  <si>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</si>
  <si>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</si>
  <si>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</si>
  <si>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</si>
  <si>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</si>
  <si>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</si>
  <si>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</si>
  <si>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</si>
  <si>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</si>
  <si>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</si>
  <si>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</si>
  <si>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</si>
  <si>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</si>
  <si>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</si>
  <si>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</si>
  <si>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</si>
  <si>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</si>
  <si>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</si>
  <si>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</si>
  <si>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</si>
  <si>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</si>
  <si>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</si>
  <si>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</si>
  <si>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</si>
  <si>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</si>
  <si>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</si>
  <si>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</si>
  <si>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</si>
  <si>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</si>
  <si>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</si>
  <si>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</si>
  <si>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</si>
  <si>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</si>
  <si>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</si>
  <si>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</si>
  <si>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</si>
  <si>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</si>
  <si>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</si>
  <si>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</si>
  <si>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</si>
  <si>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</si>
  <si>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</si>
  <si>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</si>
  <si>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</si>
  <si>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</si>
  <si>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</si>
  <si>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</si>
  <si>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</si>
  <si>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</si>
  <si>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</si>
  <si>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</si>
  <si>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</si>
  <si>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</si>
  <si>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</si>
  <si>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</si>
  <si>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</si>
  <si>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</si>
  <si>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</si>
  <si>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</si>
  <si>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</si>
  <si>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</si>
  <si>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</si>
  <si>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</si>
  <si>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</si>
  <si>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</si>
  <si>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</si>
  <si>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</si>
  <si>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</si>
  <si>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</si>
  <si>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</si>
  <si>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</si>
  <si>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</si>
  <si>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</si>
  <si>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</si>
  <si>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</si>
  <si>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</si>
  <si>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</si>
  <si>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</si>
  <si>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</si>
  <si>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</si>
  <si>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</si>
  <si>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</si>
  <si>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</si>
  <si>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</si>
  <si>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</si>
  <si>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</si>
  <si>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</si>
  <si>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</si>
  <si>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</si>
  <si>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</si>
  <si>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</si>
  <si>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</si>
  <si>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</si>
  <si>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</si>
  <si>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</si>
  <si>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</si>
  <si>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</si>
  <si>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</si>
  <si>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</si>
  <si>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</si>
  <si>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</si>
  <si>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</si>
  <si>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</si>
  <si>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</si>
  <si>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</si>
  <si>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</si>
  <si>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</si>
  <si>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</si>
  <si>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</si>
  <si>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</si>
  <si>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</si>
  <si>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</si>
  <si>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</si>
  <si>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</si>
  <si>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</si>
  <si>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</si>
  <si>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</si>
  <si>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</si>
  <si>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</si>
  <si>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</si>
  <si>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</si>
  <si>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</si>
  <si>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</si>
  <si>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</si>
  <si>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</si>
  <si>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</si>
  <si>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</si>
  <si>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</si>
  <si>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</si>
  <si>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</si>
  <si>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</si>
  <si>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</si>
  <si>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</si>
  <si>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</si>
  <si>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</si>
  <si>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</si>
  <si>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</si>
  <si>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</si>
  <si>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</si>
  <si>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</si>
  <si>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</si>
  <si>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</si>
  <si>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</si>
  <si>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</si>
  <si>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</si>
  <si>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</si>
  <si>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</si>
  <si>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</si>
  <si>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</si>
  <si>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</si>
  <si>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</si>
  <si>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</si>
  <si>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</si>
  <si>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</si>
  <si>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</si>
  <si>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</si>
  <si>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</si>
  <si>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</si>
  <si>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</si>
  <si>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</si>
  <si>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</si>
  <si>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</si>
  <si>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</si>
  <si>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</si>
  <si>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</si>
  <si>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</si>
  <si>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</si>
  <si>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</si>
  <si>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</si>
  <si>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</si>
  <si>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</si>
  <si>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</si>
  <si>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</si>
  <si>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</si>
  <si>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</si>
  <si>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</si>
  <si>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</si>
  <si>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</si>
  <si>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</si>
  <si>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</si>
  <si>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</si>
  <si>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</si>
  <si>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</si>
  <si>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</si>
  <si>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</si>
  <si>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</si>
  <si>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</si>
  <si>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</si>
  <si>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</si>
  <si>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</si>
  <si>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</si>
  <si>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</si>
  <si>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</si>
  <si>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</si>
  <si>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</si>
  <si>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</si>
  <si>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</si>
  <si>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</si>
  <si>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</si>
  <si>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</si>
  <si>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</si>
  <si>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</si>
  <si>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</si>
  <si>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</si>
  <si>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</si>
  <si>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</si>
  <si>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</si>
  <si>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</si>
  <si>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</si>
  <si>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</si>
  <si>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</si>
  <si>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</si>
  <si>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</si>
  <si>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</si>
  <si>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</si>
  <si>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</si>
  <si>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</si>
  <si>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</si>
  <si>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</si>
  <si>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</si>
  <si>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</si>
  <si>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</si>
  <si>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</si>
  <si>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</si>
  <si>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</si>
  <si>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</si>
  <si>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</si>
  <si>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</si>
  <si>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</si>
  <si>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</si>
  <si>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</si>
  <si>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</si>
  <si>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</si>
  <si>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</si>
  <si>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</si>
  <si>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</si>
  <si>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</si>
  <si>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</si>
  <si>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</si>
  <si>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</si>
  <si>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</si>
  <si>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</si>
  <si>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</si>
  <si>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</si>
  <si>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</si>
  <si>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</si>
  <si>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</si>
  <si>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</si>
  <si>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</si>
  <si>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</si>
  <si>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</si>
  <si>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</si>
  <si>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</si>
  <si>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</si>
  <si>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</si>
  <si>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</si>
  <si>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</si>
  <si>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</si>
  <si>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</si>
  <si>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</si>
  <si>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</si>
  <si>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</si>
  <si>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</si>
  <si>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</si>
  <si>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</si>
  <si>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</si>
  <si>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</si>
  <si>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</si>
  <si>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</si>
  <si>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</si>
  <si>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</si>
  <si>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</si>
  <si>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</si>
  <si>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</si>
  <si>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</si>
  <si>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</si>
  <si>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</si>
  <si>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</si>
  <si>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</si>
  <si>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</si>
  <si>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</si>
  <si>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</si>
  <si>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</si>
  <si>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</si>
  <si>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</si>
  <si>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</si>
  <si>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</si>
  <si>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</si>
  <si>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</si>
  <si>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</si>
  <si>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</si>
  <si>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</si>
  <si>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</si>
  <si>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</si>
  <si>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</si>
  <si>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</si>
  <si>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</si>
  <si>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</si>
  <si>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</si>
  <si>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</si>
  <si>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</si>
  <si>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</si>
  <si>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</si>
  <si>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</si>
  <si>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</si>
  <si>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</si>
  <si>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</si>
  <si>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</si>
  <si>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</si>
  <si>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</si>
  <si>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</si>
  <si>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</si>
  <si>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</si>
  <si>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</si>
  <si>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</si>
  <si>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</si>
  <si>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</si>
  <si>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</si>
  <si>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</si>
  <si>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</si>
  <si>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</si>
  <si>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</si>
  <si>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</si>
  <si>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</si>
  <si>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</si>
  <si>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</si>
  <si>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</si>
  <si>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</si>
  <si>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</si>
  <si>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</si>
  <si>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</si>
  <si>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</si>
  <si>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</si>
  <si>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</si>
  <si>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</si>
  <si>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</si>
  <si>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</si>
  <si>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</si>
  <si>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</si>
  <si>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</si>
  <si>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</si>
  <si>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</si>
  <si>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</si>
  <si>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</si>
  <si>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</si>
  <si>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</si>
  <si>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</si>
  <si>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</si>
  <si>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</si>
  <si>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</si>
  <si>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</si>
  <si>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</si>
  <si>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</si>
  <si>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</si>
  <si>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</si>
  <si>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</si>
  <si>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</si>
  <si>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</si>
  <si>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</si>
  <si>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</si>
  <si>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</si>
  <si>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</si>
  <si>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</si>
  <si>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</si>
  <si>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</si>
  <si>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</si>
  <si>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</si>
  <si>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</si>
  <si>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</si>
  <si>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</si>
  <si>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</si>
  <si>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</si>
  <si>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</si>
  <si>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</si>
  <si>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</si>
  <si>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</si>
  <si>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</si>
  <si>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</si>
  <si>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</si>
  <si>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</si>
  <si>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</si>
  <si>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</si>
  <si>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</si>
  <si>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</si>
  <si>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</si>
  <si>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</si>
  <si>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</si>
  <si>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</si>
  <si>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</si>
  <si>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</si>
  <si>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</si>
  <si>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</si>
  <si>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</si>
  <si>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</si>
  <si>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</si>
  <si>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</si>
  <si>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</si>
  <si>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</si>
  <si>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</si>
  <si>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</si>
  <si>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</si>
  <si>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</si>
  <si>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</si>
  <si>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</si>
  <si>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</si>
  <si>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</si>
  <si>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</si>
  <si>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</si>
  <si>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</si>
  <si>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</si>
  <si>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</si>
  <si>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</si>
  <si>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</si>
  <si>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</si>
  <si>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</si>
  <si>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</si>
  <si>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</si>
  <si>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</si>
  <si>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</si>
  <si>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</si>
  <si>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</si>
  <si>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</si>
  <si>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</si>
  <si>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</si>
  <si>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</si>
  <si>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</si>
  <si>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</si>
  <si>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</si>
  <si>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</si>
  <si>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</si>
  <si>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</si>
  <si>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</si>
  <si>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</si>
  <si>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</si>
  <si>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</si>
  <si>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</si>
  <si>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</si>
  <si>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</si>
  <si>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</si>
  <si>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</si>
  <si>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</si>
  <si>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</si>
  <si>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</si>
  <si>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</si>
  <si>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</si>
  <si>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</si>
  <si>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</si>
  <si>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</si>
  <si>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</si>
  <si>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</si>
  <si>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</si>
  <si>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</si>
  <si>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</si>
  <si>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</si>
  <si>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</si>
  <si>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</si>
  <si>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</si>
  <si>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</si>
  <si>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</si>
  <si>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</si>
  <si>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</si>
  <si>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</si>
  <si>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</si>
  <si>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</si>
  <si>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</si>
  <si>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</si>
  <si>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</si>
  <si>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</si>
  <si>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</si>
  <si>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</si>
  <si>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</si>
  <si>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</si>
  <si>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</si>
  <si>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</si>
  <si>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</si>
  <si>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</si>
  <si>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</si>
  <si>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</si>
  <si>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</si>
  <si>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</si>
  <si>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</si>
  <si>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</si>
  <si>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</si>
  <si>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</si>
  <si>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</si>
  <si>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</si>
  <si>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</si>
  <si>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</si>
  <si>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</si>
  <si>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</si>
  <si>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</si>
  <si>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</si>
  <si>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</si>
  <si>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</si>
  <si>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</si>
  <si>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</si>
  <si>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</si>
  <si>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</si>
  <si>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</si>
  <si>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</si>
  <si>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</si>
  <si>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</si>
  <si>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</si>
  <si>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</si>
  <si>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</si>
  <si>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</si>
  <si>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</si>
  <si>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</si>
  <si>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</si>
  <si>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</si>
  <si>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</si>
  <si>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</si>
  <si>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</si>
  <si>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</si>
  <si>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</si>
  <si>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</si>
  <si>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</si>
  <si>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</si>
  <si>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</si>
  <si>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</si>
  <si>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</si>
  <si>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</si>
  <si>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</si>
  <si>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</si>
  <si>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</si>
  <si>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</si>
  <si>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</si>
  <si>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</si>
  <si>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</si>
  <si>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</si>
  <si>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</si>
  <si>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</si>
  <si>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</si>
  <si>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</si>
  <si>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</si>
  <si>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</si>
  <si>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</si>
  <si>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</si>
  <si>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</si>
  <si>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</si>
  <si>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</si>
  <si>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</si>
  <si>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</si>
  <si>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</si>
  <si>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</si>
  <si>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</si>
  <si>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</si>
  <si>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</si>
  <si>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</si>
  <si>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</si>
  <si>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</si>
  <si>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</si>
  <si>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</si>
  <si>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</si>
  <si>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</si>
  <si>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</si>
  <si>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</si>
  <si>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</si>
  <si>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</si>
  <si>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</si>
  <si>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</si>
  <si>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</si>
  <si>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</si>
  <si>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</si>
  <si>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</si>
  <si>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</si>
  <si>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</si>
  <si>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</si>
  <si>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</si>
  <si>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</si>
  <si>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</si>
  <si>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</si>
  <si>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</si>
  <si>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</si>
  <si>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</si>
  <si>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</si>
  <si>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</si>
  <si>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</si>
  <si>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</si>
  <si>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</si>
  <si>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</si>
  <si>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</si>
  <si>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</si>
  <si>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</si>
  <si>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</si>
  <si>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</si>
  <si>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</si>
  <si>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</si>
  <si>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</si>
  <si>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</si>
  <si>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</si>
  <si>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</si>
  <si>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</si>
  <si>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</si>
  <si>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</si>
  <si>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</si>
  <si>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</si>
  <si>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</si>
  <si>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</si>
  <si>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</si>
  <si>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</si>
  <si>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</si>
  <si>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</si>
  <si>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</si>
  <si>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</si>
  <si>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</si>
  <si>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</si>
  <si>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</si>
  <si>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</si>
  <si>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</si>
  <si>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</si>
  <si>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</si>
  <si>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</si>
  <si>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</si>
  <si>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</si>
  <si>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</si>
  <si>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</si>
  <si>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</si>
  <si>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</si>
  <si>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</si>
  <si>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</si>
  <si>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</si>
  <si>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</si>
  <si>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</si>
  <si>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</si>
  <si>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</si>
  <si>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</si>
  <si>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</si>
  <si>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</si>
  <si>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</si>
  <si>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</si>
  <si>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</si>
  <si>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</si>
  <si>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</si>
  <si>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</si>
  <si>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</si>
  <si>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</si>
  <si>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</si>
  <si>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</si>
  <si>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</si>
  <si>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</si>
  <si>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</si>
  <si>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</si>
  <si>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</si>
  <si>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</si>
  <si>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</si>
  <si>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</si>
  <si>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</si>
  <si>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</si>
  <si>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</si>
  <si>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</si>
  <si>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</si>
  <si>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</si>
  <si>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</si>
  <si>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</si>
  <si>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</si>
  <si>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</si>
  <si>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</si>
  <si>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</si>
  <si>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</si>
  <si>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</si>
  <si>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</si>
  <si>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</si>
  <si>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</si>
  <si>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</si>
  <si>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</si>
  <si>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</si>
  <si>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</si>
  <si>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</si>
  <si>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</si>
  <si>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</si>
  <si>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</si>
  <si>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</si>
  <si>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</si>
  <si>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</si>
  <si>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</si>
  <si>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</si>
  <si>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</si>
  <si>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</si>
  <si>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</si>
  <si>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</si>
  <si>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</si>
  <si>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</si>
  <si>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</si>
  <si>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</si>
  <si>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</si>
  <si>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</si>
  <si>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</si>
  <si>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</si>
  <si>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</si>
  <si>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</si>
  <si>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</si>
  <si>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</si>
  <si>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</si>
  <si>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</si>
  <si>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</si>
  <si>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</si>
  <si>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</si>
  <si>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</si>
  <si>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</si>
  <si>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</si>
  <si>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</si>
  <si>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</si>
  <si>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</si>
  <si>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</si>
  <si>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</si>
  <si>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</si>
  <si>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</si>
  <si>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</si>
  <si>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</si>
  <si>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</si>
  <si>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</si>
  <si>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</si>
  <si>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</si>
  <si>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</si>
  <si>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</si>
  <si>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</si>
  <si>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</si>
  <si>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</si>
  <si>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</si>
  <si>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</si>
  <si>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</si>
  <si>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</si>
  <si>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</si>
  <si>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</si>
  <si>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</si>
  <si>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</si>
  <si>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</si>
  <si>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</si>
  <si>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</si>
  <si>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</si>
  <si>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</si>
  <si>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</si>
  <si>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</si>
  <si>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</si>
  <si>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</si>
  <si>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</si>
  <si>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</si>
  <si>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</si>
  <si>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</si>
  <si>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</si>
  <si>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</si>
  <si>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</si>
  <si>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</si>
  <si>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</si>
  <si>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</si>
  <si>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</si>
  <si>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</si>
  <si>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</si>
  <si>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</si>
  <si>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</si>
  <si>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</si>
  <si>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</si>
  <si>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</si>
  <si>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</si>
  <si>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</si>
  <si>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</si>
  <si>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</si>
  <si>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</si>
  <si>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</si>
  <si>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</si>
  <si>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</si>
  <si>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</si>
  <si>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</si>
  <si>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</si>
  <si>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</si>
  <si>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</si>
  <si>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</si>
  <si>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</si>
  <si>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</si>
  <si>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</si>
  <si>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</si>
  <si>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</si>
  <si>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</si>
  <si>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</si>
  <si>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</si>
  <si>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</si>
  <si>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</si>
  <si>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</si>
  <si>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</si>
  <si>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</si>
  <si>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</si>
  <si>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</si>
  <si>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</si>
  <si>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</si>
  <si>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</si>
  <si>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</si>
  <si>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</si>
  <si>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</si>
  <si>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</si>
  <si>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</si>
  <si>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</si>
  <si>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</si>
  <si>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</si>
  <si>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</si>
  <si>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</si>
  <si>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</si>
  <si>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</si>
  <si>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</si>
  <si>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</si>
  <si>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</si>
  <si>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</si>
  <si>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</si>
  <si>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</si>
  <si>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</si>
  <si>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</si>
  <si>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</si>
  <si>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</si>
  <si>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</si>
  <si>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</si>
  <si>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</si>
  <si>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</si>
  <si>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</si>
  <si>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</si>
  <si>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</si>
  <si>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</si>
  <si>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</si>
  <si>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</si>
  <si>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</si>
  <si>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</si>
  <si>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</si>
  <si>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</si>
  <si>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</si>
  <si>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</si>
  <si>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</si>
  <si>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</si>
  <si>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</si>
  <si>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</si>
  <si>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</si>
  <si>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</si>
  <si>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</si>
  <si>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</si>
  <si>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</si>
  <si>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</si>
  <si>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</si>
  <si>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</si>
  <si>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</si>
  <si>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</si>
  <si>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</si>
  <si>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</si>
  <si>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</si>
  <si>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</si>
  <si>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</si>
  <si>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</si>
  <si>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</si>
  <si>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</si>
  <si>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</si>
  <si>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</si>
  <si>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</si>
  <si>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</si>
  <si>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</si>
  <si>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</si>
  <si>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</si>
  <si>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</si>
  <si>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</si>
  <si>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</si>
  <si>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</si>
  <si>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</si>
  <si>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</si>
  <si>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</si>
  <si>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</si>
  <si>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</si>
  <si>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</si>
  <si>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</si>
  <si>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</si>
  <si>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</si>
  <si>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</si>
  <si>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</si>
  <si>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</si>
  <si>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</si>
  <si>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</si>
  <si>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</si>
  <si>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</si>
  <si>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</si>
  <si>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</si>
  <si>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</si>
  <si>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</si>
  <si>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</si>
  <si>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</si>
  <si>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</si>
  <si>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</si>
  <si>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</si>
  <si>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</si>
  <si>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</si>
  <si>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</si>
  <si>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</si>
  <si>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</si>
  <si>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</si>
  <si>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</si>
  <si>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</si>
  <si>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</si>
  <si>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</si>
  <si>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</si>
  <si>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</si>
  <si>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</si>
  <si>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</si>
  <si>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</si>
  <si>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</si>
  <si>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</si>
  <si>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</si>
  <si>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</si>
  <si>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</si>
  <si>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</si>
  <si>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</si>
  <si>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</si>
  <si>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</si>
  <si>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</si>
  <si>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</si>
  <si>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</si>
  <si>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</si>
  <si>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</si>
  <si>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</si>
  <si>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</si>
  <si>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</si>
  <si>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</si>
  <si>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</si>
  <si>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</si>
  <si>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</si>
  <si>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</si>
  <si>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</si>
  <si>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</si>
  <si>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</si>
  <si>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</si>
  <si>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</si>
  <si>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</si>
  <si>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</si>
  <si>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</si>
  <si>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</si>
  <si>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</si>
  <si>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</si>
  <si>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</si>
  <si>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</si>
  <si>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</si>
  <si>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</si>
  <si>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</si>
  <si>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</si>
  <si>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</si>
  <si>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</si>
  <si>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</si>
  <si>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</si>
  <si>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</si>
  <si>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</si>
  <si>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</si>
  <si>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</si>
  <si>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</si>
  <si>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</si>
  <si>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</si>
  <si>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</si>
  <si>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</si>
  <si>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</si>
  <si>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</si>
  <si>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</si>
  <si>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</si>
  <si>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</si>
  <si>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</si>
  <si>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</si>
  <si>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</si>
  <si>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</si>
  <si>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</si>
  <si>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</si>
  <si>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</si>
  <si>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</si>
  <si>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</si>
  <si>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</si>
  <si>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</si>
  <si>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</si>
  <si>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</si>
  <si>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</si>
  <si>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</si>
  <si>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</si>
  <si>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</si>
  <si>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</si>
  <si>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</si>
  <si>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</si>
  <si>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</si>
  <si>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</si>
  <si>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</si>
  <si>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</si>
  <si>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</si>
  <si>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</si>
  <si>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</si>
  <si>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</si>
  <si>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</si>
  <si>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</si>
  <si>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</si>
  <si>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</si>
  <si>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</si>
  <si>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</si>
  <si>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</si>
  <si>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</si>
  <si>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</si>
  <si>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</si>
  <si>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</si>
  <si>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</si>
  <si>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</si>
  <si>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</si>
  <si>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</si>
  <si>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</si>
  <si>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</si>
  <si>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</si>
  <si>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</si>
  <si>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</si>
  <si>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</si>
  <si>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</si>
  <si>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</si>
  <si>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</si>
  <si>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</si>
  <si>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</si>
  <si>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</si>
  <si>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</si>
  <si>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</si>
  <si>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</si>
  <si>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</si>
  <si>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</si>
  <si>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</si>
  <si>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</si>
  <si>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</si>
  <si>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</si>
  <si>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</si>
  <si>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</si>
  <si>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</si>
  <si>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</si>
  <si>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</si>
  <si>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</si>
  <si>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</si>
  <si>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</si>
  <si>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</si>
  <si>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</si>
  <si>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</si>
  <si>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</si>
  <si>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</si>
  <si>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</si>
  <si>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</si>
  <si>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</si>
  <si>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</si>
  <si>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</si>
  <si>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</si>
  <si>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</si>
  <si>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</si>
  <si>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</si>
  <si>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</si>
  <si>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</si>
  <si>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</si>
  <si>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</si>
  <si>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</si>
  <si>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</si>
  <si>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</si>
  <si>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</si>
  <si>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</si>
  <si>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</si>
  <si>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</si>
  <si>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</si>
  <si>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</si>
  <si>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</si>
  <si>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</si>
  <si>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</si>
  <si>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</si>
  <si>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</si>
  <si>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</si>
  <si>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</si>
  <si>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</si>
  <si>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</si>
  <si>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</si>
  <si>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</si>
  <si>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</si>
  <si>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</si>
  <si>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</si>
  <si>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</si>
  <si>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</si>
  <si>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</si>
  <si>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</si>
  <si>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</si>
  <si>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</si>
  <si>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</si>
  <si>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</si>
  <si>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</si>
  <si>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</si>
  <si>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</si>
  <si>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</si>
  <si>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</si>
  <si>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</si>
  <si>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</si>
  <si>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</si>
  <si>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</si>
  <si>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</si>
  <si>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</si>
  <si>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</si>
  <si>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</si>
  <si>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</si>
  <si>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</si>
  <si>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</si>
  <si>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</si>
  <si>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</si>
  <si>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</si>
  <si>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</si>
  <si>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</si>
  <si>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</si>
  <si>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</si>
  <si>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</si>
  <si>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</si>
  <si>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</si>
  <si>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</si>
  <si>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</si>
  <si>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</si>
  <si>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</si>
  <si>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</si>
  <si>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</si>
  <si>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</si>
  <si>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</si>
  <si>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</si>
  <si>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</si>
  <si>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</si>
  <si>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</si>
  <si>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</si>
  <si>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</si>
  <si>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</si>
  <si>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</si>
  <si>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</si>
  <si>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</si>
  <si>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</si>
  <si>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</si>
  <si>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</si>
  <si>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</si>
  <si>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</si>
  <si>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</si>
  <si>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</si>
  <si>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</si>
  <si>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</si>
  <si>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</si>
  <si>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</si>
  <si>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</si>
  <si>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</si>
  <si>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</si>
  <si>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</si>
  <si>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</si>
  <si>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</si>
  <si>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</si>
  <si>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</si>
  <si>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</si>
  <si>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</si>
  <si>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</si>
  <si>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</si>
  <si>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</si>
  <si>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</si>
  <si>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</si>
  <si>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</si>
  <si>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</si>
  <si>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</si>
  <si>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</si>
  <si>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</si>
  <si>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</si>
  <si>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</si>
  <si>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</si>
  <si>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</si>
  <si>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</si>
  <si>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</si>
  <si>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</si>
  <si>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</si>
  <si>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</si>
  <si>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</si>
  <si>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</si>
  <si>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</si>
  <si>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</si>
  <si>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</si>
  <si>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</si>
  <si>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</si>
  <si>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</si>
  <si>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</si>
  <si>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</si>
  <si>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</si>
  <si>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</si>
  <si>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</si>
  <si>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</si>
  <si>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</si>
  <si>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</si>
  <si>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</si>
  <si>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</si>
  <si>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</si>
  <si>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</si>
  <si>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</si>
  <si>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</si>
  <si>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</si>
  <si>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</si>
  <si>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</si>
  <si>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</si>
  <si>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</si>
  <si>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</si>
  <si>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</si>
  <si>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</si>
  <si>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</si>
  <si>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</si>
  <si>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</si>
  <si>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</si>
  <si>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</si>
  <si>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</si>
  <si>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</si>
  <si>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</si>
  <si>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</si>
  <si>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</si>
  <si>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</si>
  <si>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</si>
  <si>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</si>
  <si>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</si>
  <si>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</si>
  <si>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</si>
  <si>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</si>
  <si>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</si>
  <si>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</si>
  <si>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</si>
  <si>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</si>
  <si>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</si>
  <si>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</si>
  <si>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</si>
  <si>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</si>
  <si>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</si>
  <si>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</si>
  <si>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</si>
  <si>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</si>
  <si>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</si>
  <si>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</si>
  <si>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</si>
  <si>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</si>
  <si>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</si>
  <si>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</si>
  <si>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</si>
  <si>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</si>
  <si>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</si>
  <si>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</si>
  <si>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</si>
  <si>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</si>
  <si>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</si>
  <si>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</si>
  <si>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</si>
  <si>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</si>
  <si>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</si>
  <si>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</si>
  <si>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</si>
  <si>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</si>
  <si>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</si>
  <si>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</si>
  <si>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</si>
  <si>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</si>
  <si>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</si>
  <si>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</si>
  <si>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</si>
  <si>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</si>
  <si>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</si>
  <si>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</si>
  <si>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</si>
  <si>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</si>
  <si>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</si>
  <si>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</si>
  <si>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</si>
  <si>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</si>
  <si>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</si>
  <si>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</si>
  <si>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</si>
  <si>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</si>
  <si>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</si>
  <si>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</si>
  <si>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</si>
  <si>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</si>
  <si>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</si>
  <si>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</si>
  <si>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</si>
  <si>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</si>
  <si>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</si>
  <si>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</si>
  <si>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</si>
  <si>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</si>
  <si>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</si>
  <si>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</si>
  <si>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</si>
  <si>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</si>
  <si>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</si>
  <si>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</si>
  <si>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</si>
  <si>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</si>
  <si>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</si>
  <si>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</si>
  <si>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</si>
  <si>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</si>
  <si>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</si>
  <si>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</si>
  <si>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</si>
  <si>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</si>
  <si>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</si>
  <si>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</si>
  <si>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</si>
  <si>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</si>
  <si>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</si>
  <si>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</si>
  <si>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</si>
  <si>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</si>
  <si>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</si>
  <si>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</si>
  <si>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</si>
  <si>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</si>
  <si>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</si>
  <si>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</si>
  <si>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</si>
  <si>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</si>
  <si>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</si>
  <si>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</si>
  <si>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</si>
  <si>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</si>
  <si>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</si>
  <si>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</si>
  <si>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</si>
  <si>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</si>
  <si>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</si>
  <si>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</si>
  <si>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</si>
  <si>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</si>
  <si>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</si>
  <si>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</si>
  <si>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</si>
  <si>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</si>
  <si>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</si>
  <si>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</si>
  <si>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</si>
  <si>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</si>
  <si>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</si>
  <si>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</si>
  <si>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</si>
  <si>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</si>
  <si>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</si>
  <si>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</si>
  <si>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</si>
  <si>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</si>
  <si>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</si>
  <si>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</si>
  <si>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</si>
  <si>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</si>
  <si>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</si>
  <si>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</si>
  <si>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</si>
  <si>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</si>
  <si>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</si>
  <si>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</si>
  <si>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</si>
  <si>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</si>
  <si>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</si>
  <si>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</si>
  <si>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</si>
  <si>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</si>
  <si>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</si>
  <si>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</si>
  <si>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</si>
  <si>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</si>
  <si>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</si>
  <si>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</si>
  <si>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</si>
  <si>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</si>
  <si>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</si>
  <si>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</si>
  <si>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</si>
  <si>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</si>
  <si>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</si>
  <si>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</si>
  <si>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</si>
  <si>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</si>
  <si>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</si>
  <si>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</si>
  <si>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</si>
  <si>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</si>
  <si>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</si>
  <si>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</si>
  <si>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</si>
  <si>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</si>
  <si>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</si>
  <si>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</si>
  <si>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</si>
  <si>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</si>
  <si>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</si>
  <si>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</si>
  <si>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</si>
  <si>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</si>
  <si>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</si>
  <si>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</si>
  <si>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</si>
  <si>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</si>
  <si>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</si>
  <si>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</si>
  <si>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</si>
  <si>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</si>
  <si>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</si>
  <si>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</si>
  <si>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</si>
  <si>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</si>
  <si>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</si>
  <si>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</si>
  <si>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</si>
  <si>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</si>
  <si>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</si>
  <si>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</si>
  <si>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</si>
  <si>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</si>
  <si>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</si>
  <si>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</si>
  <si>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</si>
  <si>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</si>
  <si>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</si>
  <si>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</si>
  <si>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</si>
  <si>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</si>
  <si>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</si>
  <si>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</si>
  <si>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</si>
  <si>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</si>
  <si>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</si>
  <si>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</si>
  <si>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</si>
  <si>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</si>
  <si>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</si>
  <si>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</si>
  <si>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</si>
  <si>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</si>
  <si>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</si>
  <si>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</si>
  <si>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</si>
  <si>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</si>
  <si>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</si>
  <si>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</si>
  <si>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</si>
  <si>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</si>
  <si>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</si>
  <si>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</si>
  <si>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</si>
  <si>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</si>
  <si>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</si>
  <si>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</si>
  <si>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</si>
  <si>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</si>
  <si>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</si>
  <si>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</si>
  <si>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</si>
  <si>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</si>
  <si>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</si>
  <si>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</si>
  <si>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</si>
  <si>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</si>
  <si>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</si>
  <si>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</si>
  <si>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</si>
  <si>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</si>
  <si>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</si>
  <si>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</si>
  <si>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</si>
  <si>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</si>
  <si>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</si>
  <si>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</si>
  <si>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</si>
  <si>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</si>
  <si>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</si>
  <si>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</si>
  <si>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</si>
  <si>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</si>
  <si>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</si>
  <si>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</si>
  <si>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</si>
  <si>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</si>
  <si>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</si>
  <si>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</si>
  <si>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</si>
  <si>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</si>
  <si>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</si>
  <si>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</si>
  <si>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</si>
  <si>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</si>
  <si>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</si>
  <si>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</si>
  <si>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</si>
  <si>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</si>
  <si>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</si>
  <si>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</si>
  <si>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</si>
  <si>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</si>
  <si>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</si>
  <si>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</si>
  <si>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</si>
  <si>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</si>
  <si>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</si>
  <si>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</si>
  <si>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</si>
  <si>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</si>
  <si>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</si>
  <si>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</si>
  <si>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</si>
  <si>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</si>
  <si>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</si>
  <si>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</si>
  <si>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</si>
  <si>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</si>
  <si>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</si>
  <si>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</si>
  <si>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</si>
  <si>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</si>
  <si>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</si>
  <si>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</si>
  <si>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</si>
  <si>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</si>
  <si>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</si>
  <si>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</si>
  <si>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</si>
  <si>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</si>
  <si>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</si>
  <si>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</si>
  <si>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</si>
  <si>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</si>
  <si>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</si>
  <si>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</si>
  <si>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</si>
  <si>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</si>
  <si>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</si>
  <si>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</si>
  <si>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</si>
  <si>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</si>
  <si>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</si>
  <si>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</si>
  <si>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</si>
  <si>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</si>
  <si>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</si>
  <si>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</si>
  <si>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</si>
  <si>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</si>
  <si>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</si>
  <si>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</si>
  <si>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</si>
  <si>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</si>
  <si>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</si>
  <si>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</si>
  <si>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</si>
  <si>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</si>
  <si>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</si>
  <si>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</si>
  <si>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</si>
  <si>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</si>
  <si>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</si>
  <si>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</si>
  <si>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</si>
  <si>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</si>
  <si>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</si>
  <si>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</si>
  <si>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</si>
  <si>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</si>
  <si>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</si>
  <si>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</si>
  <si>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</si>
  <si>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</si>
  <si>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</si>
  <si>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</si>
  <si>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</si>
  <si>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</si>
  <si>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</si>
  <si>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</si>
  <si>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</si>
  <si>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</si>
  <si>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</si>
  <si>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</si>
  <si>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</si>
  <si>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</si>
  <si>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</si>
  <si>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</si>
  <si>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</si>
  <si>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</si>
  <si>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</si>
  <si>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</si>
  <si>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</si>
  <si>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</si>
  <si>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</si>
  <si>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</si>
  <si>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</si>
  <si>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</si>
  <si>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</si>
  <si>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</si>
  <si>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</si>
  <si>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</si>
  <si>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</si>
  <si>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</si>
  <si>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</si>
  <si>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</si>
  <si>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</si>
  <si>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</si>
  <si>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</si>
  <si>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</si>
  <si>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</si>
  <si>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</si>
  <si>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</si>
  <si>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</si>
  <si>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</si>
  <si>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</si>
  <si>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</si>
  <si>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</si>
  <si>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</si>
  <si>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</si>
  <si>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</si>
  <si>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</si>
  <si>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</si>
  <si>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</si>
  <si>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</si>
  <si>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</si>
  <si>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</si>
  <si>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</si>
  <si>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</si>
  <si>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</si>
  <si>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</si>
  <si>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</si>
  <si>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</si>
  <si>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</si>
  <si>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</si>
  <si>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</si>
  <si>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</si>
  <si>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</si>
  <si>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</si>
  <si>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</si>
  <si>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</si>
  <si>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</si>
  <si>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</si>
  <si>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</si>
  <si>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</si>
  <si>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</si>
  <si>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</si>
  <si>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</si>
  <si>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</si>
  <si>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</si>
  <si>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</si>
  <si>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</si>
  <si>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</si>
  <si>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</si>
  <si>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</si>
  <si>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</si>
  <si>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</si>
  <si>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</si>
  <si>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</si>
  <si>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</si>
  <si>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</si>
  <si>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</si>
  <si>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</si>
  <si>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</si>
  <si>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</si>
  <si>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</si>
  <si>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</si>
  <si>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</si>
  <si>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</si>
  <si>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</si>
  <si>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</si>
  <si>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</si>
  <si>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</si>
  <si>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</si>
  <si>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</si>
  <si>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</si>
  <si>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</si>
  <si>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</si>
  <si>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</si>
  <si>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</si>
  <si>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</si>
  <si>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</si>
  <si>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</si>
  <si>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</si>
  <si>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</si>
  <si>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</si>
  <si>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</si>
  <si>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</si>
  <si>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</si>
  <si>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</si>
  <si>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</si>
  <si>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</si>
  <si>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</si>
  <si>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</si>
  <si>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</si>
  <si>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</si>
  <si>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</si>
  <si>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</si>
  <si>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</si>
  <si>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</si>
  <si>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</si>
  <si>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</si>
  <si>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</si>
  <si>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</si>
  <si>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</si>
  <si>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</si>
  <si>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</si>
  <si>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</si>
  <si>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</si>
  <si>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</si>
  <si>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</si>
  <si>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</si>
  <si>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</si>
  <si>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</si>
  <si>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</si>
  <si>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</si>
  <si>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</si>
  <si>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</si>
  <si>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</si>
  <si>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</si>
  <si>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</si>
  <si>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</si>
  <si>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</si>
  <si>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</si>
  <si>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</si>
  <si>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</si>
  <si>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</si>
  <si>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</si>
  <si>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</si>
  <si>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</si>
  <si>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</si>
  <si>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</si>
  <si>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</si>
  <si>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</si>
  <si>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</si>
  <si>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</si>
  <si>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</si>
  <si>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</si>
  <si>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</si>
  <si>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</si>
  <si>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</si>
  <si>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</si>
  <si>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</si>
  <si>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</si>
  <si>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</si>
  <si>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</si>
  <si>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</si>
  <si>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</si>
  <si>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</si>
  <si>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</si>
  <si>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</si>
  <si>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</si>
  <si>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</si>
  <si>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</si>
  <si>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</si>
  <si>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</si>
  <si>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</si>
  <si>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</si>
  <si>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</si>
  <si>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</si>
  <si>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</si>
  <si>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</si>
  <si>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</si>
  <si>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</si>
  <si>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</si>
  <si>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</si>
  <si>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</si>
  <si>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</si>
  <si>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</si>
  <si>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</si>
  <si>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</si>
  <si>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</si>
  <si>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</si>
  <si>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</si>
  <si>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</si>
  <si>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</si>
  <si>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</si>
  <si>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</si>
  <si>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</si>
  <si>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</si>
  <si>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</si>
  <si>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</si>
  <si>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</si>
  <si>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</si>
  <si>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</si>
  <si>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</si>
  <si>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</si>
  <si>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</si>
  <si>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</si>
  <si>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</si>
  <si>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</si>
  <si>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</si>
  <si>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</si>
  <si>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</si>
  <si>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</si>
  <si>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</si>
  <si>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</si>
  <si>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</si>
  <si>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</si>
  <si>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</si>
  <si>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</si>
  <si>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</si>
  <si>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</si>
  <si>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</si>
  <si>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</si>
  <si>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</si>
  <si>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</si>
  <si>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</si>
  <si>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</si>
  <si>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</si>
  <si>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</si>
  <si>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</si>
  <si>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</si>
  <si>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</si>
  <si>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</si>
  <si>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</si>
  <si>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</si>
  <si>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</si>
  <si>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</si>
  <si>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</si>
  <si>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</si>
  <si>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</si>
  <si>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</si>
  <si>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</si>
  <si>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</si>
  <si>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</si>
  <si>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</si>
  <si>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</si>
  <si>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</si>
  <si>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</si>
  <si>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</si>
  <si>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</si>
  <si>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</si>
  <si>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</si>
  <si>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</si>
  <si>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</si>
  <si>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</si>
  <si>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</si>
  <si>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</si>
  <si>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</si>
  <si>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</si>
  <si>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</si>
  <si>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</si>
  <si>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</si>
  <si>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</si>
  <si>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</si>
  <si>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</si>
  <si>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</si>
  <si>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</si>
  <si>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</si>
  <si>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</si>
  <si>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</si>
  <si>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</si>
  <si>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</si>
  <si>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</si>
  <si>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</si>
  <si>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</si>
  <si>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</si>
  <si>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</si>
  <si>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</si>
  <si>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</si>
  <si>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</si>
  <si>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</si>
  <si>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</si>
  <si>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</si>
  <si>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</si>
  <si>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</si>
  <si>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</si>
  <si>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</si>
  <si>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</si>
  <si>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</si>
  <si>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</si>
  <si>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</si>
  <si>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</si>
  <si>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</si>
  <si>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</si>
  <si>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</si>
  <si>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</si>
  <si>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</si>
  <si>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</si>
  <si>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</si>
  <si>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</si>
  <si>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</si>
  <si>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</si>
  <si>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</si>
  <si>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</si>
  <si>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</si>
  <si>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</si>
  <si>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</si>
  <si>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</si>
  <si>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</si>
  <si>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</si>
  <si>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</si>
  <si>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</si>
  <si>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</si>
  <si>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</si>
  <si>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</si>
  <si>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</si>
  <si>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</si>
  <si>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</si>
  <si>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</si>
  <si>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</si>
  <si>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</si>
  <si>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</si>
  <si>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</si>
  <si>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</si>
  <si>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</si>
  <si>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</si>
  <si>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</si>
  <si>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</si>
  <si>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</si>
  <si>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</si>
  <si>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</si>
  <si>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</si>
  <si>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</si>
  <si>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</si>
  <si>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</si>
  <si>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</si>
  <si>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</si>
  <si>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</si>
  <si>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</si>
  <si>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</si>
  <si>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</si>
  <si>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</si>
  <si>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</si>
  <si>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</si>
  <si>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</si>
  <si>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</si>
  <si>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</si>
  <si>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</si>
  <si>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</si>
  <si>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</si>
  <si>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</si>
  <si>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</si>
  <si>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</si>
  <si>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</si>
  <si>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</si>
  <si>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</si>
  <si>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</si>
  <si>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</si>
  <si>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</si>
  <si>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</si>
  <si>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</si>
  <si>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</si>
  <si>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</si>
  <si>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</si>
  <si>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</si>
  <si>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</si>
  <si>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</si>
  <si>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</si>
  <si>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</si>
  <si>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</si>
  <si>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</si>
  <si>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</si>
  <si>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</si>
  <si>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</si>
  <si>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</si>
  <si>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</si>
  <si>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</si>
  <si>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</si>
  <si>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</si>
  <si>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</si>
  <si>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</si>
  <si>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</si>
  <si>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</si>
  <si>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</si>
  <si>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</si>
  <si>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</si>
  <si>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</si>
  <si>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</si>
  <si>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</si>
  <si>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</si>
  <si>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</si>
  <si>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</si>
  <si>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</si>
  <si>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</si>
  <si>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</si>
  <si>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</si>
  <si>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</si>
  <si>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</si>
  <si>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</si>
  <si>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</si>
  <si>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</si>
  <si>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</si>
  <si>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</si>
  <si>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</si>
  <si>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</si>
  <si>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</si>
  <si>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</si>
  <si>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</si>
  <si>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</si>
  <si>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</si>
  <si>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</si>
  <si>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</si>
  <si>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</si>
  <si>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</si>
  <si>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</si>
  <si>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</si>
  <si>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</si>
  <si>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</si>
  <si>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</si>
  <si>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</si>
  <si>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</si>
  <si>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</si>
  <si>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</si>
  <si>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</si>
  <si>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</si>
  <si>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</si>
  <si>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</si>
  <si>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</si>
  <si>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</si>
  <si>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</si>
  <si>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</si>
  <si>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</si>
  <si>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</si>
  <si>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</si>
  <si>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</si>
  <si>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</si>
  <si>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</si>
  <si>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</si>
  <si>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</si>
  <si>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</si>
  <si>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</si>
  <si>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</si>
  <si>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</si>
  <si>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</si>
  <si>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</si>
  <si>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</si>
  <si>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</si>
  <si>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</si>
  <si>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</si>
  <si>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</si>
  <si>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</si>
  <si>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</si>
  <si>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</si>
  <si>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</si>
  <si>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</si>
  <si>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</si>
  <si>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</si>
  <si>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</si>
  <si>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</si>
  <si>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</si>
  <si>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</si>
  <si>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</si>
  <si>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</si>
  <si>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</si>
  <si>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</si>
  <si>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</si>
  <si>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</si>
  <si>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</si>
  <si>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</si>
  <si>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</si>
  <si>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</si>
  <si>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</si>
  <si>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</si>
  <si>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</si>
  <si>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</si>
  <si>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</si>
  <si>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</si>
  <si>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</si>
  <si>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</si>
  <si>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</si>
  <si>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</si>
  <si>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</si>
  <si>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</si>
  <si>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</si>
  <si>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</si>
  <si>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</si>
  <si>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</si>
  <si>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</si>
  <si>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</si>
  <si>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</si>
  <si>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</si>
  <si>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</si>
  <si>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</si>
  <si>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</si>
  <si>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</si>
  <si>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</si>
  <si>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</si>
  <si>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</si>
  <si>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</si>
  <si>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</si>
  <si>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</si>
  <si>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</si>
  <si>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</si>
  <si>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</si>
  <si>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</si>
  <si>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</si>
  <si>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</si>
  <si>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</si>
  <si>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</si>
  <si>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</si>
  <si>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</si>
  <si>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</si>
  <si>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</si>
  <si>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</si>
  <si>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</si>
  <si>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</si>
  <si>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</si>
  <si>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</si>
  <si>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</si>
  <si>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</si>
  <si>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</si>
  <si>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</si>
  <si>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</si>
  <si>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</si>
  <si>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</si>
  <si>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</si>
  <si>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</si>
  <si>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</si>
  <si>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</si>
  <si>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</si>
  <si>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</si>
  <si>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</si>
  <si>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</si>
  <si>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</si>
  <si>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</si>
  <si>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</si>
  <si>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</si>
  <si>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</si>
  <si>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</si>
  <si>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</si>
  <si>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</si>
  <si>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</si>
  <si>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</si>
  <si>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</si>
  <si>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</si>
  <si>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</si>
  <si>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</si>
  <si>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</si>
  <si>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</si>
  <si>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</si>
  <si>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</si>
  <si>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</si>
  <si>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</si>
  <si>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</si>
  <si>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</si>
  <si>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</si>
  <si>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</si>
  <si>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</si>
  <si>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</si>
  <si>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</si>
  <si>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</si>
  <si>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</si>
  <si>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</si>
  <si>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</si>
  <si>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</si>
  <si>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</si>
  <si>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</si>
  <si>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</si>
  <si>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</si>
  <si>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</si>
  <si>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</si>
  <si>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</si>
  <si>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</si>
  <si>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</si>
  <si>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</si>
  <si>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</si>
  <si>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</si>
  <si>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</si>
  <si>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</si>
  <si>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</si>
  <si>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</si>
  <si>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</si>
  <si>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</si>
  <si>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</si>
  <si>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</si>
  <si>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</si>
  <si>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</si>
  <si>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</si>
  <si>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</si>
  <si>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</si>
  <si>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</si>
  <si>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</si>
  <si>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</si>
  <si>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</si>
  <si>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</si>
  <si>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</si>
  <si>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</si>
  <si>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</si>
  <si>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</si>
  <si>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</si>
  <si>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</si>
  <si>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</si>
  <si>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</si>
  <si>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</si>
  <si>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</si>
  <si>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</si>
  <si>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</si>
  <si>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</si>
  <si>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</si>
  <si>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</si>
  <si>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</si>
  <si>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</si>
  <si>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</si>
  <si>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</si>
  <si>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</si>
  <si>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</si>
  <si>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</si>
  <si>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</si>
  <si>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</si>
  <si>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</si>
  <si>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</si>
  <si>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</si>
  <si>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</si>
  <si>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</si>
  <si>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</si>
  <si>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</si>
  <si>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</si>
  <si>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</si>
  <si>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</si>
  <si>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</si>
  <si>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</si>
  <si>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</si>
  <si>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</si>
  <si>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</si>
  <si>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</si>
  <si>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</si>
  <si>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</si>
  <si>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</si>
  <si>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</si>
  <si>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</si>
  <si>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</si>
  <si>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</si>
  <si>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</si>
  <si>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</si>
  <si>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</si>
  <si>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</si>
  <si>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</si>
  <si>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</si>
  <si>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</si>
  <si>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</si>
  <si>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</si>
  <si>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</si>
  <si>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</si>
  <si>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</si>
  <si>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</si>
  <si>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</si>
  <si>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</si>
  <si>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</si>
  <si>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</si>
  <si>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</si>
  <si>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</si>
  <si>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</si>
  <si>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</si>
  <si>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</si>
  <si>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</si>
  <si>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</si>
  <si>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</si>
  <si>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</si>
  <si>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</si>
  <si>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</si>
  <si>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</si>
  <si>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</si>
  <si>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</si>
  <si>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</si>
  <si>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</si>
  <si>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</si>
  <si>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</si>
  <si>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</si>
  <si>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</si>
  <si>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</si>
  <si>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</si>
  <si>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</si>
  <si>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</si>
  <si>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</si>
  <si>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</si>
  <si>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</si>
  <si>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</si>
  <si>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</si>
  <si>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</si>
  <si>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</si>
  <si>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</si>
  <si>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</si>
  <si>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</si>
  <si>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</si>
  <si>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</si>
  <si>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</si>
  <si>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</si>
  <si>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</si>
  <si>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</si>
  <si>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</si>
  <si>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</si>
  <si>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</si>
  <si>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</si>
  <si>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</si>
  <si>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</si>
  <si>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</si>
  <si>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</si>
  <si>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</si>
  <si>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</si>
  <si>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</si>
  <si>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</si>
  <si>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</si>
  <si>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</si>
  <si>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</si>
  <si>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</si>
  <si>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</si>
  <si>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</si>
  <si>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</si>
  <si>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</si>
  <si>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</si>
  <si>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</si>
  <si>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</si>
  <si>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</si>
  <si>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</si>
  <si>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</si>
  <si>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</si>
  <si>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</si>
  <si>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</si>
  <si>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</si>
  <si>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</si>
  <si>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</si>
  <si>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</si>
  <si>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</si>
  <si>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</si>
  <si>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</si>
  <si>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</si>
  <si>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</si>
  <si>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</si>
  <si>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</si>
  <si>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</si>
  <si>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</si>
  <si>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</si>
  <si>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</si>
  <si>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</si>
  <si>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</si>
  <si>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</si>
  <si>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</si>
  <si>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</si>
  <si>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</si>
  <si>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</si>
  <si>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</si>
  <si>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</si>
  <si>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</si>
  <si>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</si>
  <si>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</si>
  <si>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</si>
  <si>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</si>
  <si>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</si>
  <si>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</si>
  <si>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</si>
  <si>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</si>
  <si>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</si>
  <si>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</si>
  <si>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</si>
  <si>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</si>
  <si>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</si>
  <si>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</si>
  <si>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</si>
  <si>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</si>
  <si>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</si>
  <si>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</si>
  <si>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</si>
  <si>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</si>
  <si>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</si>
  <si>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</si>
  <si>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</si>
  <si>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</si>
  <si>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</si>
  <si>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</si>
  <si>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</si>
  <si>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</si>
  <si>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</si>
  <si>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</si>
  <si>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</si>
  <si>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</si>
  <si>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</si>
  <si>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</si>
  <si>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</si>
  <si>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</si>
  <si>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</si>
  <si>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</si>
  <si>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</si>
  <si>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</si>
  <si>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</si>
  <si>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</si>
  <si>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</si>
  <si>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</si>
  <si>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</si>
  <si>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</si>
  <si>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</si>
  <si>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</si>
  <si>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</si>
  <si>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</si>
  <si>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</si>
  <si>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</si>
  <si>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</si>
  <si>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</si>
  <si>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</si>
  <si>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</si>
  <si>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</si>
  <si>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</si>
  <si>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</si>
  <si>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</si>
  <si>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</si>
  <si>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</si>
  <si>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</si>
  <si>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</si>
  <si>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</si>
  <si>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</si>
  <si>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</si>
  <si>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</si>
  <si>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</si>
  <si>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</si>
  <si>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</si>
  <si>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</si>
  <si>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</si>
  <si>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</si>
  <si>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</si>
  <si>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</si>
  <si>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</si>
  <si>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</si>
  <si>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</si>
  <si>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</si>
  <si>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</si>
  <si>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</si>
  <si>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</si>
  <si>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</si>
  <si>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</si>
  <si>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</si>
  <si>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</si>
  <si>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</si>
  <si>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</si>
  <si>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</si>
  <si>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</si>
  <si>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</si>
  <si>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</si>
  <si>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</si>
  <si>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</si>
  <si>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</si>
  <si>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</si>
  <si>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</si>
  <si>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</si>
  <si>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</si>
  <si>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</si>
  <si>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</si>
  <si>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</si>
  <si>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</si>
  <si>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</si>
  <si>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</si>
  <si>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</si>
  <si>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</si>
  <si>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</si>
  <si>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</si>
  <si>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</si>
  <si>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</si>
  <si>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</si>
  <si>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</si>
  <si>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</si>
  <si>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</si>
  <si>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</si>
  <si>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</si>
  <si>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</si>
  <si>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</si>
  <si>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</si>
  <si>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</si>
  <si>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</si>
  <si>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</si>
  <si>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</si>
  <si>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</si>
  <si>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</si>
  <si>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</si>
  <si>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</si>
  <si>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</si>
  <si>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</si>
  <si>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</si>
  <si>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</si>
  <si>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</si>
  <si>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</si>
  <si>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</si>
  <si>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</si>
  <si>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</si>
  <si>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</si>
  <si>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</si>
  <si>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</si>
  <si>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</si>
  <si>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</si>
  <si>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</si>
  <si>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</si>
  <si>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</si>
  <si>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</si>
  <si>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</si>
  <si>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</si>
  <si>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</si>
  <si>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</si>
  <si>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</si>
  <si>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</si>
  <si>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</si>
  <si>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</si>
  <si>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</si>
  <si>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</si>
  <si>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</si>
  <si>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</si>
  <si>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</si>
  <si>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</si>
  <si>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</si>
  <si>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</si>
  <si>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</si>
  <si>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</si>
  <si>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</si>
  <si>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</si>
  <si>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</si>
  <si>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</si>
  <si>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</si>
  <si>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</si>
  <si>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</si>
  <si>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</si>
  <si>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</si>
  <si>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</si>
  <si>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</si>
  <si>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</si>
  <si>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</si>
  <si>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</si>
  <si>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</si>
  <si>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</si>
  <si>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</si>
  <si>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</si>
  <si>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</si>
  <si>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</si>
  <si>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</si>
  <si>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</si>
  <si>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</si>
  <si>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</si>
  <si>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</si>
  <si>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</si>
  <si>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</si>
  <si>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</si>
  <si>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</si>
  <si>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</si>
  <si>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</si>
  <si>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</si>
  <si>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</si>
  <si>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</si>
  <si>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</si>
  <si>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</si>
  <si>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</si>
  <si>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</si>
  <si>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</si>
  <si>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</si>
  <si>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</si>
  <si>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</si>
  <si>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</si>
  <si>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</si>
  <si>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</si>
  <si>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</si>
  <si>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</si>
  <si>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</si>
  <si>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</si>
  <si>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</si>
  <si>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</si>
  <si>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</si>
  <si>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</si>
  <si>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</si>
  <si>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</si>
  <si>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</si>
  <si>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</si>
  <si>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</si>
  <si>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</si>
  <si>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</si>
  <si>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</si>
  <si>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</si>
  <si>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</si>
  <si>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</si>
  <si>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</si>
  <si>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</si>
  <si>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</si>
  <si>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</si>
  <si>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</si>
  <si>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</si>
  <si>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</si>
  <si>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</si>
  <si>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</si>
  <si>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</si>
  <si>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</si>
  <si>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</si>
  <si>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</si>
  <si>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</si>
  <si>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</si>
  <si>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</si>
  <si>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</si>
  <si>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</si>
  <si>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</si>
  <si>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</si>
  <si>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</si>
  <si>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</si>
  <si>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</si>
  <si>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</si>
  <si>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</si>
  <si>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</si>
  <si>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</si>
  <si>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</si>
  <si>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</si>
  <si>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</si>
  <si>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</si>
  <si>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</si>
  <si>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</si>
  <si>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</si>
  <si>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</si>
  <si>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</si>
  <si>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</si>
  <si>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</si>
  <si>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</si>
  <si>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</si>
  <si>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</si>
  <si>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</si>
  <si>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</si>
  <si>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</si>
  <si>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</si>
  <si>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</si>
  <si>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</si>
  <si>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</si>
  <si>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</si>
  <si>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</si>
  <si>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</si>
  <si>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</si>
  <si>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</si>
  <si>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</si>
  <si>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</si>
  <si>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</si>
  <si>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</si>
  <si>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</si>
  <si>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</si>
  <si>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</si>
  <si>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</si>
  <si>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</si>
  <si>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</si>
  <si>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</si>
  <si>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</si>
  <si>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</si>
  <si>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</si>
  <si>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</si>
  <si>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</si>
  <si>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</si>
  <si>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</si>
  <si>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</si>
  <si>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</si>
  <si>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</si>
  <si>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</si>
  <si>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</si>
  <si>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</si>
  <si>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</si>
  <si>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</si>
  <si>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</si>
  <si>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</si>
  <si>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</si>
  <si>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</si>
  <si>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</si>
  <si>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</si>
  <si>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</si>
  <si>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</si>
  <si>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</si>
  <si>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</si>
  <si>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</si>
  <si>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</si>
  <si>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</si>
  <si>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</si>
  <si>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</si>
  <si>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</si>
  <si>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</si>
  <si>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</si>
  <si>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</si>
  <si>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</si>
  <si>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</si>
  <si>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</si>
  <si>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</si>
  <si>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</si>
  <si>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</si>
  <si>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</si>
  <si>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</si>
  <si>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</si>
  <si>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</si>
  <si>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</si>
  <si>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</si>
  <si>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</si>
  <si>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</si>
  <si>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</si>
  <si>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</si>
  <si>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</si>
  <si>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</si>
  <si>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</si>
  <si>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</si>
  <si>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</si>
  <si>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</si>
  <si>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</si>
  <si>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</si>
  <si>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</si>
  <si>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</si>
  <si>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</si>
  <si>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</si>
  <si>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</si>
  <si>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</si>
  <si>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</si>
  <si>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</si>
  <si>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</si>
  <si>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</si>
  <si>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</si>
  <si>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</si>
  <si>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</si>
  <si>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</si>
  <si>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</si>
  <si>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</si>
  <si>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</si>
  <si>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</si>
  <si>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</si>
  <si>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</si>
  <si>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</si>
  <si>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</si>
  <si>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</si>
  <si>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</si>
  <si>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</si>
  <si>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</si>
  <si>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</si>
  <si>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</si>
  <si>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</si>
  <si>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</si>
  <si>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</si>
  <si>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</si>
  <si>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</si>
  <si>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</si>
  <si>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</si>
  <si>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</si>
  <si>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</si>
  <si>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</si>
  <si>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</si>
  <si>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</si>
  <si>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</si>
  <si>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</si>
  <si>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</si>
  <si>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</si>
  <si>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</si>
  <si>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</si>
  <si>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</si>
  <si>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</si>
  <si>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</si>
  <si>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</si>
  <si>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</si>
  <si>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</si>
  <si>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</si>
  <si>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</si>
  <si>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</si>
  <si>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</si>
  <si>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</si>
  <si>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</si>
  <si>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</si>
  <si>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</si>
  <si>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</si>
  <si>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</si>
  <si>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</si>
  <si>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</si>
  <si>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</si>
  <si>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</si>
  <si>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</si>
  <si>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</si>
  <si>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</si>
  <si>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</si>
  <si>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</si>
  <si>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</si>
  <si>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</si>
  <si>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</si>
  <si>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</si>
  <si>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</si>
  <si>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</si>
  <si>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</si>
  <si>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</si>
  <si>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</si>
  <si>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</si>
  <si>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</si>
  <si>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</si>
  <si>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</si>
  <si>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</si>
  <si>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</si>
  <si>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</si>
  <si>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</si>
  <si>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</si>
  <si>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</si>
  <si>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</si>
  <si>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</si>
  <si>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</si>
  <si>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</si>
  <si>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</si>
  <si>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</si>
  <si>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</si>
  <si>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</si>
  <si>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</si>
  <si>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</si>
  <si>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</si>
  <si>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</si>
  <si>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</si>
  <si>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</si>
  <si>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</si>
  <si>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</si>
  <si>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</si>
  <si>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</si>
  <si>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</si>
  <si>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</si>
  <si>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</si>
  <si>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</si>
  <si>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</si>
  <si>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</si>
  <si>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</si>
  <si>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</si>
  <si>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</si>
  <si>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</si>
  <si>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</si>
  <si>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</si>
  <si>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</si>
  <si>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</si>
  <si>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</si>
  <si>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</si>
  <si>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</si>
  <si>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</si>
  <si>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</si>
  <si>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</si>
  <si>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</si>
  <si>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</si>
  <si>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</si>
  <si>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</si>
  <si>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</si>
  <si>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</si>
  <si>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</si>
  <si>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</si>
  <si>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</si>
  <si>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</si>
  <si>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</si>
  <si>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</si>
  <si>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</si>
  <si>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</si>
  <si>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</si>
  <si>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</si>
  <si>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</si>
  <si>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</si>
  <si>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</si>
  <si>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</si>
  <si>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</si>
  <si>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</si>
  <si>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</si>
  <si>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</si>
  <si>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</si>
  <si>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</si>
  <si>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</si>
  <si>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</si>
  <si>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</si>
  <si>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</si>
  <si>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</si>
  <si>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</si>
  <si>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</si>
  <si>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</si>
  <si>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</si>
  <si>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</si>
  <si>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</si>
  <si>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</si>
  <si>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</si>
  <si>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</si>
  <si>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</si>
  <si>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</si>
  <si>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</si>
  <si>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</si>
  <si>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</si>
  <si>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</si>
  <si>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</si>
  <si>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</si>
  <si>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</si>
  <si>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</si>
  <si>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</si>
  <si>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</si>
  <si>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</si>
  <si>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</si>
  <si>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</si>
  <si>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</si>
  <si>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</si>
  <si>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</si>
  <si>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</si>
  <si>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</si>
  <si>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</si>
  <si>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</si>
  <si>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</si>
  <si>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</si>
  <si>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</si>
  <si>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</si>
  <si>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</si>
  <si>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</si>
  <si>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</si>
  <si>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</si>
  <si>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</si>
  <si>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</si>
  <si>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</si>
  <si>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</si>
  <si>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</si>
  <si>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</si>
  <si>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</si>
  <si>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</si>
  <si>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</si>
  <si>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</si>
  <si>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</si>
  <si>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</si>
  <si>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</si>
  <si>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</si>
  <si>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</si>
  <si>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</si>
  <si>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</si>
  <si>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</si>
  <si>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</si>
  <si>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</si>
  <si>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</si>
  <si>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</si>
  <si>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</si>
  <si>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</si>
  <si>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</si>
  <si>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</si>
  <si>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</si>
  <si>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</si>
  <si>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</si>
  <si>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</si>
  <si>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</si>
  <si>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</si>
  <si>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</si>
  <si>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</si>
  <si>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</si>
  <si>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</si>
  <si>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</si>
  <si>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</si>
  <si>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</si>
  <si>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</si>
  <si>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</si>
  <si>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</si>
  <si>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</si>
  <si>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</si>
  <si>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</si>
  <si>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</si>
  <si>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</si>
  <si>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</si>
  <si>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</si>
  <si>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</si>
  <si>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</si>
  <si>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</si>
  <si>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</si>
  <si>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</si>
  <si>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</si>
  <si>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</si>
  <si>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</si>
  <si>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</si>
  <si>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</si>
  <si>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</si>
  <si>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</si>
  <si>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</si>
  <si>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</si>
  <si>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</si>
  <si>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</si>
  <si>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</si>
  <si>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</si>
  <si>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</si>
  <si>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</si>
  <si>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</si>
  <si>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</si>
  <si>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</si>
  <si>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</si>
  <si>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</si>
  <si>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</si>
  <si>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</si>
  <si>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</si>
  <si>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</si>
  <si>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</si>
  <si>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</si>
  <si>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</si>
  <si>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</si>
  <si>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</si>
  <si>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</si>
  <si>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</si>
  <si>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</si>
  <si>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</si>
  <si>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</si>
  <si>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</si>
  <si>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</si>
  <si>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</si>
  <si>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</si>
  <si>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</si>
  <si>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</si>
  <si>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</si>
  <si>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</si>
  <si>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</si>
  <si>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</si>
  <si>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</si>
  <si>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</si>
  <si>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</si>
  <si>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</si>
  <si>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</si>
  <si>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</si>
  <si>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</si>
  <si>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</si>
  <si>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</si>
  <si>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</si>
  <si>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</si>
  <si>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</si>
  <si>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</si>
  <si>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</si>
  <si>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</si>
  <si>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</si>
  <si>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</si>
  <si>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</si>
  <si>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</si>
  <si>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</si>
  <si>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</si>
  <si>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</si>
  <si>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</si>
  <si>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</si>
  <si>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</si>
  <si>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</si>
  <si>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</si>
  <si>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</si>
  <si>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</si>
  <si>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</si>
  <si>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</si>
  <si>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</si>
  <si>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</si>
  <si>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</si>
  <si>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</si>
  <si>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</si>
  <si>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</si>
  <si>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</si>
  <si>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</si>
  <si>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</si>
  <si>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</si>
  <si>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</si>
  <si>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</si>
  <si>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</si>
  <si>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</si>
  <si>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</si>
  <si>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</si>
  <si>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</si>
  <si>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</si>
  <si>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</si>
  <si>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</si>
  <si>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</si>
  <si>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</si>
  <si>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</si>
  <si>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</si>
  <si>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</si>
  <si>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</si>
  <si>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</si>
  <si>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</si>
  <si>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</si>
  <si>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</si>
  <si>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</si>
  <si>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</si>
  <si>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</si>
  <si>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</si>
  <si>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</si>
  <si>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</si>
  <si>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</si>
  <si>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</si>
  <si>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</si>
  <si>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</si>
  <si>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</si>
  <si>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</si>
  <si>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</si>
  <si>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</si>
  <si>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</si>
  <si>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</si>
  <si>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</si>
  <si>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</si>
  <si>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</si>
  <si>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</si>
  <si>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</si>
  <si>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</si>
  <si>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</si>
  <si>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</si>
  <si>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</si>
  <si>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</si>
  <si>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</si>
  <si>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</si>
  <si>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</si>
  <si>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</si>
  <si>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</si>
  <si>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</si>
  <si>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</si>
  <si>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</si>
  <si>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</si>
  <si>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</si>
  <si>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</si>
  <si>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</si>
  <si>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</si>
  <si>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</si>
  <si>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</si>
  <si>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</si>
  <si>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</si>
  <si>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</si>
  <si>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</si>
  <si>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</si>
  <si>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</si>
  <si>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</si>
  <si>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</si>
  <si>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</si>
  <si>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</si>
  <si>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</si>
  <si>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</si>
  <si>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</si>
  <si>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</si>
  <si>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</si>
  <si>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</si>
  <si>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</si>
  <si>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</si>
  <si>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</si>
  <si>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</si>
  <si>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</si>
  <si>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</si>
  <si>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</si>
  <si>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</si>
  <si>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</si>
  <si>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</si>
  <si>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</si>
  <si>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</si>
  <si>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</si>
  <si>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</si>
  <si>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</si>
  <si>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</si>
  <si>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</si>
  <si>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</si>
  <si>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</si>
  <si>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</si>
  <si>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</si>
  <si>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</si>
  <si>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</si>
  <si>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</si>
  <si>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</si>
  <si>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</si>
  <si>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</si>
  <si>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</si>
  <si>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</si>
  <si>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</si>
  <si>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</si>
  <si>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</si>
  <si>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</si>
  <si>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</si>
  <si>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</si>
  <si>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</si>
  <si>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</si>
  <si>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</si>
  <si>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</si>
  <si>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</si>
  <si>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</si>
  <si>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</si>
  <si>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</si>
  <si>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</si>
  <si>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</si>
  <si>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</si>
  <si>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</si>
  <si>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</si>
  <si>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</si>
  <si>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</si>
  <si>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</si>
  <si>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</si>
  <si>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</si>
  <si>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</si>
  <si>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</si>
  <si>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</si>
  <si>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</si>
  <si>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</si>
  <si>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</si>
  <si>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</si>
  <si>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</si>
  <si>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</si>
  <si>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</si>
  <si>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</si>
  <si>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</si>
  <si>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</si>
  <si>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</si>
  <si>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</si>
  <si>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</si>
  <si>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</si>
  <si>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</si>
  <si>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</si>
  <si>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</si>
  <si>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</si>
  <si>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</si>
  <si>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</si>
  <si>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</si>
  <si>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</si>
  <si>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</si>
  <si>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</si>
  <si>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</si>
  <si>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</si>
  <si>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</si>
  <si>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</si>
  <si>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</si>
  <si>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</si>
  <si>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</si>
  <si>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</si>
  <si>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</si>
  <si>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</si>
  <si>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</si>
  <si>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</si>
  <si>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</si>
  <si>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</si>
  <si>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</si>
  <si>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</si>
  <si>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</si>
  <si>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</si>
  <si>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</si>
  <si>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</si>
  <si>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</si>
  <si>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</si>
  <si>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</si>
  <si>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</si>
  <si>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</si>
  <si>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</si>
  <si>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</si>
  <si>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</si>
  <si>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</si>
  <si>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</si>
  <si>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</si>
  <si>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</si>
  <si>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</si>
  <si>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</si>
  <si>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</si>
  <si>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</si>
  <si>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</si>
  <si>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</si>
  <si>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</si>
  <si>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</si>
  <si>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</si>
  <si>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</si>
  <si>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</si>
  <si>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</si>
  <si>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</si>
  <si>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</si>
  <si>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</si>
  <si>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</si>
  <si>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</si>
  <si>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</si>
  <si>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</si>
  <si>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</si>
  <si>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</si>
  <si>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</si>
  <si>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</si>
  <si>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</si>
  <si>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</si>
  <si>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</si>
  <si>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</si>
  <si>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</si>
  <si>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</si>
  <si>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</si>
  <si>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</si>
  <si>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</si>
  <si>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</si>
  <si>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</si>
  <si>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</si>
  <si>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</si>
  <si>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</si>
  <si>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</si>
  <si>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</si>
  <si>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</si>
  <si>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</si>
  <si>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</si>
  <si>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</si>
  <si>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</si>
  <si>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</si>
  <si>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</si>
  <si>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</si>
  <si>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</si>
  <si>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</si>
  <si>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</si>
  <si>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</si>
  <si>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</si>
  <si>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</si>
  <si>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</si>
  <si>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</si>
  <si>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</si>
  <si>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</si>
  <si>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</si>
  <si>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</si>
  <si>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</si>
  <si>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</si>
  <si>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</si>
  <si>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</si>
  <si>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</si>
  <si>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</si>
  <si>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</si>
  <si>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</si>
  <si>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</si>
  <si>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</si>
  <si>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</si>
  <si>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</si>
  <si>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</si>
  <si>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</si>
  <si>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</si>
  <si>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</si>
  <si>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</si>
  <si>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</si>
  <si>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</si>
  <si>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</si>
  <si>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</si>
  <si>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</si>
  <si>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</si>
  <si>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</si>
  <si>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</si>
  <si>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</si>
  <si>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</si>
  <si>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</si>
  <si>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</si>
  <si>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</si>
  <si>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</si>
  <si>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</si>
  <si>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</si>
  <si>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</si>
  <si>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</si>
  <si>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</si>
  <si>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</si>
  <si>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</si>
  <si>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</si>
  <si>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</si>
  <si>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</si>
  <si>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</si>
  <si>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</si>
  <si>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</si>
  <si>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</si>
  <si>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</si>
  <si>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</si>
  <si>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</si>
  <si>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</si>
  <si>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</si>
  <si>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</si>
  <si>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</si>
  <si>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</si>
  <si>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</si>
  <si>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</si>
  <si>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</si>
  <si>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</si>
  <si>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</si>
  <si>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</si>
  <si>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</si>
  <si>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</si>
  <si>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</si>
  <si>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</si>
  <si>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</si>
  <si>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</si>
  <si>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</si>
  <si>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</si>
  <si>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</si>
  <si>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</si>
  <si>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</si>
  <si>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</si>
  <si>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</si>
  <si>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</si>
  <si>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</si>
  <si>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</si>
  <si>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</si>
  <si>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</si>
  <si>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</si>
  <si>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</si>
  <si>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</si>
  <si>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</si>
  <si>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</si>
  <si>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</si>
  <si>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</si>
  <si>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</si>
  <si>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</si>
  <si>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</si>
  <si>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</si>
  <si>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</si>
  <si>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</si>
  <si>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</si>
  <si>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</si>
  <si>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</si>
  <si>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</si>
  <si>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</si>
  <si>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</si>
  <si>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</si>
  <si>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</si>
  <si>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</si>
  <si>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</si>
  <si>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</si>
  <si>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</si>
  <si>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</si>
  <si>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</si>
  <si>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</si>
  <si>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</si>
  <si>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</si>
  <si>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</si>
  <si>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</si>
  <si>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</si>
  <si>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</si>
  <si>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</si>
  <si>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</si>
  <si>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</si>
  <si>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</si>
  <si>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</si>
  <si>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</si>
  <si>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</si>
  <si>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</si>
  <si>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</si>
  <si>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</si>
  <si>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</si>
  <si>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</si>
  <si>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</si>
  <si>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</si>
  <si>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</si>
  <si>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</si>
  <si>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</si>
  <si>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</si>
  <si>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</si>
  <si>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</si>
  <si>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</si>
  <si>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</si>
  <si>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</si>
  <si>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</si>
  <si>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</si>
  <si>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</si>
  <si>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</si>
  <si>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</si>
  <si>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</si>
  <si>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</si>
  <si>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</si>
  <si>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</si>
  <si>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</si>
  <si>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</si>
  <si>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</si>
  <si>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</si>
  <si>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</si>
  <si>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</si>
  <si>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</si>
  <si>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</si>
  <si>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</si>
  <si>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</si>
  <si>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</si>
  <si>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</si>
  <si>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</si>
  <si>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</si>
  <si>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</si>
  <si>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</si>
  <si>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</si>
  <si>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</si>
  <si>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</si>
  <si>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</si>
  <si>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</si>
  <si>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</si>
  <si>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</si>
  <si>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</si>
  <si>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</si>
  <si>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</si>
  <si>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</si>
  <si>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</si>
  <si>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</si>
  <si>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</si>
  <si>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</si>
  <si>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</si>
  <si>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</si>
  <si>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</si>
  <si>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</si>
  <si>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</si>
  <si>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</si>
  <si>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</si>
  <si>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</si>
  <si>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</si>
  <si>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</si>
  <si>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</si>
  <si>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</si>
  <si>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</si>
  <si>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</si>
  <si>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</si>
  <si>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</si>
  <si>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</si>
  <si>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</si>
  <si>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</si>
  <si>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</si>
  <si>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</si>
  <si>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</si>
  <si>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</si>
  <si>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</si>
  <si>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</si>
  <si>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</si>
  <si>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</si>
  <si>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</si>
  <si>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</si>
  <si>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</si>
  <si>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</si>
  <si>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</si>
  <si>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</si>
  <si>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</si>
  <si>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</si>
  <si>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</si>
  <si>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</si>
  <si>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</si>
  <si>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</si>
  <si>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</si>
  <si>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</si>
  <si>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</si>
  <si>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</si>
  <si>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</si>
  <si>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</si>
  <si>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</si>
  <si>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</si>
  <si>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</si>
  <si>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</si>
  <si>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</si>
  <si>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</si>
  <si>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</si>
  <si>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</si>
  <si>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</si>
  <si>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</si>
  <si>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</si>
  <si>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</si>
  <si>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</si>
  <si>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</si>
  <si>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</si>
  <si>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</si>
  <si>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</si>
  <si>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</si>
  <si>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</si>
  <si>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</si>
  <si>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</si>
  <si>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</si>
  <si>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</si>
  <si>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</si>
  <si>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</si>
  <si>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</si>
  <si>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</si>
  <si>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</si>
  <si>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</si>
  <si>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</si>
  <si>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</si>
  <si>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</si>
  <si>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</si>
  <si>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</si>
  <si>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</si>
  <si>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</si>
  <si>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</si>
  <si>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</si>
  <si>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</si>
  <si>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</si>
  <si>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</si>
  <si>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</si>
  <si>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</si>
  <si>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</si>
  <si>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</si>
  <si>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</si>
  <si>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</si>
  <si>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</si>
  <si>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</si>
  <si>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</si>
  <si>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</si>
  <si>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</si>
  <si>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</si>
  <si>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</si>
  <si>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</si>
  <si>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</si>
  <si>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</si>
  <si>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</si>
  <si>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</si>
  <si>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</si>
  <si>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</si>
  <si>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</si>
  <si>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</si>
  <si>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</si>
  <si>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</si>
  <si>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</si>
  <si>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</si>
  <si>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</si>
  <si>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</si>
  <si>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</si>
  <si>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</si>
  <si>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</si>
  <si>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</si>
  <si>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</si>
  <si>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</si>
  <si>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</si>
  <si>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</si>
  <si>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</si>
  <si>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</si>
  <si>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</si>
  <si>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</si>
  <si>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</si>
  <si>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</si>
  <si>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</si>
  <si>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</si>
  <si>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</si>
  <si>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</si>
  <si>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</si>
  <si>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</si>
  <si>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</si>
  <si>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</si>
  <si>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</si>
  <si>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</si>
  <si>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</si>
  <si>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</si>
  <si>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</si>
  <si>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</si>
  <si>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</si>
  <si>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</si>
  <si>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</si>
  <si>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</si>
  <si>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</si>
  <si>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</si>
  <si>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</si>
  <si>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</si>
  <si>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</si>
  <si>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</si>
  <si>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</si>
  <si>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</si>
  <si>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</si>
  <si>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</si>
  <si>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</si>
  <si>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</si>
  <si>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</si>
  <si>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</si>
  <si>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</si>
  <si>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</si>
  <si>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</si>
  <si>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</si>
  <si>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</si>
  <si>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</si>
  <si>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</si>
  <si>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</si>
  <si>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</si>
  <si>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</si>
  <si>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</si>
  <si>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</si>
  <si>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</si>
  <si>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</si>
  <si>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</si>
  <si>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</si>
  <si>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</si>
  <si>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</si>
  <si>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</si>
  <si>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</si>
  <si>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</si>
  <si>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</si>
  <si>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</si>
  <si>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</si>
  <si>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</si>
  <si>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</si>
  <si>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</si>
  <si>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</si>
  <si>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</si>
  <si>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</si>
  <si>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</si>
  <si>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</si>
  <si>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</si>
  <si>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</si>
  <si>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</si>
  <si>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</si>
  <si>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</si>
  <si>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</si>
  <si>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</si>
  <si>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</si>
  <si>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</si>
  <si>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</si>
  <si>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</si>
  <si>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</si>
  <si>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</si>
  <si>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</si>
  <si>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</si>
  <si>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</si>
  <si>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</si>
  <si>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</si>
  <si>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</si>
  <si>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</si>
  <si>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</si>
  <si>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</si>
  <si>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</si>
  <si>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</si>
  <si>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</si>
  <si>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</si>
  <si>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</si>
  <si>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</si>
  <si>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</si>
  <si>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</si>
  <si>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</si>
  <si>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</si>
  <si>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</si>
  <si>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</si>
  <si>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</si>
  <si>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</si>
  <si>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</si>
  <si>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</si>
  <si>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</si>
  <si>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</si>
  <si>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</si>
  <si>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</si>
  <si>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</si>
  <si>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</si>
  <si>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</si>
  <si>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</si>
  <si>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</si>
  <si>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</si>
  <si>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</si>
  <si>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</si>
  <si>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</si>
  <si>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</si>
  <si>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</si>
  <si>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</si>
  <si>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</si>
  <si>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</si>
  <si>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</si>
  <si>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</si>
  <si>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</si>
  <si>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</si>
  <si>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</si>
  <si>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</si>
  <si>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</si>
  <si>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</si>
  <si>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</si>
  <si>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</si>
  <si>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</si>
  <si>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</si>
  <si>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</si>
  <si>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</si>
  <si>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</si>
  <si>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</si>
  <si>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</si>
  <si>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</si>
  <si>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</si>
  <si>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</si>
  <si>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</si>
  <si>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</si>
  <si>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15.036.0071-0</t>
  </si>
  <si>
    <t xml:space="preserve">ELETRODUTO DE PVC RIGIDO ROSQUEAVEL DE 1",INCLUSIVE CONEXOES</t>
  </si>
  <si>
    <t xml:space="preserve"> E EMENDAS,EXCLUSIVE ABERTURA E FECHAMENTO DE RASGO.FORNECIM</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</si>
  <si>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</si>
  <si>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</si>
  <si>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</si>
  <si>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</si>
  <si>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</si>
  <si>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</si>
  <si>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</si>
  <si>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</si>
  <si>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</si>
  <si>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</si>
  <si>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</si>
  <si>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</si>
  <si>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</si>
  <si>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</si>
  <si>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</si>
  <si>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</si>
  <si>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</si>
  <si>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</si>
  <si>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</si>
  <si>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</si>
  <si>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</si>
  <si>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</si>
  <si>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</si>
  <si>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</si>
  <si>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</si>
  <si>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</si>
  <si>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</si>
  <si>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</si>
  <si>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</si>
  <si>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</si>
  <si>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</si>
  <si>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</si>
  <si>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</si>
  <si>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</si>
  <si>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</si>
  <si>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</si>
  <si>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</si>
  <si>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</si>
  <si>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</si>
  <si>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</si>
  <si>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</si>
  <si>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</si>
  <si>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</si>
  <si>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</si>
  <si>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</si>
  <si>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</si>
  <si>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</si>
  <si>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</si>
  <si>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</si>
  <si>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</si>
  <si>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</si>
  <si>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</si>
  <si>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</si>
  <si>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</si>
  <si>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</si>
  <si>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</si>
  <si>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</si>
  <si>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</si>
  <si>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</si>
  <si>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</si>
  <si>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</si>
  <si>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</si>
  <si>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</si>
  <si>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</si>
  <si>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</si>
  <si>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</si>
  <si>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</si>
  <si>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</si>
  <si>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</si>
  <si>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</si>
  <si>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</si>
  <si>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</si>
  <si>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</si>
  <si>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</si>
  <si>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</si>
  <si>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</si>
  <si>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</si>
  <si>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</si>
  <si>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</si>
  <si>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</si>
  <si>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</si>
  <si>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</si>
  <si>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</si>
  <si>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</si>
  <si>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</si>
  <si>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</si>
  <si>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</si>
  <si>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</si>
  <si>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</si>
  <si>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</si>
  <si>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</si>
  <si>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</si>
  <si>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</si>
  <si>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</si>
  <si>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</si>
  <si>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</si>
  <si>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</si>
  <si>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</si>
  <si>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</si>
  <si>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</si>
  <si>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</si>
  <si>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</si>
  <si>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</si>
  <si>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</si>
  <si>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</si>
  <si>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</si>
  <si>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</si>
  <si>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</si>
  <si>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</si>
  <si>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</si>
  <si>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</si>
  <si>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</si>
  <si>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</si>
  <si>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</si>
  <si>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</si>
  <si>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</si>
  <si>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</si>
  <si>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</si>
  <si>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</si>
  <si>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</si>
  <si>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</si>
  <si>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</si>
  <si>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</si>
  <si>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</si>
  <si>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</si>
  <si>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</si>
  <si>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</si>
  <si>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</si>
  <si>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</si>
  <si>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</si>
  <si>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</si>
  <si>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</si>
  <si>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</si>
  <si>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</si>
  <si>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</si>
  <si>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</si>
  <si>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</si>
  <si>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</si>
  <si>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</si>
  <si>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</si>
  <si>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</si>
  <si>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</si>
  <si>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</si>
  <si>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</si>
  <si>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</si>
  <si>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</si>
  <si>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</si>
  <si>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</si>
  <si>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</si>
  <si>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</si>
  <si>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</si>
  <si>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</si>
  <si>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</si>
  <si>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</si>
  <si>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</si>
  <si>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</si>
  <si>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</si>
  <si>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</si>
  <si>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</si>
  <si>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</si>
  <si>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</si>
  <si>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</si>
  <si>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</si>
  <si>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</si>
  <si>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</si>
  <si>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</si>
  <si>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</si>
  <si>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</si>
  <si>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</si>
  <si>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</si>
  <si>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</si>
  <si>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</si>
  <si>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</si>
  <si>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</si>
  <si>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</si>
  <si>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</si>
  <si>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</si>
  <si>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</si>
  <si>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</si>
  <si>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</si>
  <si>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</si>
  <si>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</si>
  <si>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</si>
  <si>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</si>
  <si>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</si>
  <si>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</si>
  <si>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</si>
  <si>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</si>
  <si>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</si>
  <si>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</si>
  <si>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</si>
  <si>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</si>
  <si>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</si>
  <si>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</si>
  <si>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</si>
  <si>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</si>
  <si>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</si>
  <si>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</si>
  <si>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</si>
  <si>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</si>
  <si>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</si>
  <si>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</si>
  <si>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</si>
  <si>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</si>
  <si>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</si>
  <si>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</si>
  <si>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</si>
  <si>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</si>
  <si>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</si>
  <si>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</si>
  <si>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</si>
  <si>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</si>
  <si>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</si>
  <si>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</si>
  <si>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</si>
  <si>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</si>
  <si>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</si>
  <si>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</si>
  <si>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</si>
  <si>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</si>
  <si>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</si>
  <si>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</si>
  <si>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</si>
  <si>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</si>
  <si>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</si>
  <si>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</si>
  <si>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</si>
  <si>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</si>
  <si>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</si>
  <si>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</si>
  <si>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</si>
  <si>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</si>
  <si>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</si>
  <si>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</si>
  <si>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</si>
  <si>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</si>
  <si>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</si>
  <si>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</si>
  <si>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</si>
  <si>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</si>
  <si>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</si>
  <si>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</si>
  <si>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</si>
  <si>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</si>
  <si>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</si>
  <si>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</si>
  <si>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</si>
  <si>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</si>
  <si>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</si>
  <si>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</si>
  <si>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</si>
  <si>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</si>
  <si>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</si>
  <si>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</si>
  <si>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</si>
  <si>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</si>
  <si>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</si>
  <si>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</si>
  <si>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</si>
  <si>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</si>
  <si>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</si>
  <si>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</si>
  <si>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</si>
  <si>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</si>
  <si>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</si>
  <si>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</si>
  <si>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</si>
  <si>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</si>
  <si>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</si>
  <si>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</si>
  <si>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</si>
  <si>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</si>
  <si>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</si>
  <si>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</si>
  <si>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</si>
  <si>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</si>
  <si>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</si>
  <si>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</si>
  <si>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</si>
  <si>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</si>
  <si>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</si>
  <si>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</si>
  <si>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</si>
  <si>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</si>
  <si>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</si>
  <si>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</si>
  <si>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</si>
  <si>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</si>
  <si>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</si>
  <si>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</si>
  <si>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</si>
  <si>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</si>
  <si>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</si>
  <si>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</si>
  <si>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</si>
  <si>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</si>
  <si>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</si>
  <si>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</si>
  <si>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</si>
  <si>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</si>
  <si>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</si>
  <si>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</si>
  <si>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</si>
  <si>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</si>
  <si>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</si>
  <si>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</si>
  <si>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</si>
  <si>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</si>
  <si>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</si>
  <si>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</si>
  <si>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</si>
  <si>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</si>
  <si>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</si>
  <si>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</si>
  <si>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</si>
  <si>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</si>
  <si>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</si>
  <si>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</si>
  <si>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</si>
  <si>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</si>
  <si>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</si>
  <si>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</si>
  <si>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</si>
  <si>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</si>
  <si>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</si>
  <si>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</si>
  <si>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</si>
  <si>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</si>
  <si>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</si>
  <si>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</si>
  <si>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</si>
  <si>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</si>
  <si>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</si>
  <si>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</si>
  <si>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</si>
  <si>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</si>
  <si>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</si>
  <si>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</si>
  <si>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</si>
  <si>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</si>
  <si>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</si>
  <si>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</si>
  <si>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</si>
  <si>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</si>
  <si>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</si>
  <si>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</si>
  <si>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</si>
  <si>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</si>
  <si>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</si>
  <si>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</si>
  <si>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</si>
  <si>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</si>
  <si>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</si>
  <si>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</si>
  <si>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</si>
  <si>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</si>
  <si>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</si>
  <si>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</si>
  <si>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</si>
  <si>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</si>
  <si>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</si>
  <si>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</si>
  <si>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</si>
  <si>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</si>
  <si>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</si>
  <si>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</si>
  <si>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</si>
  <si>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</si>
  <si>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</si>
  <si>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</si>
  <si>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</si>
  <si>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</si>
  <si>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</si>
  <si>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</si>
  <si>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</si>
  <si>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</si>
  <si>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</si>
  <si>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</si>
  <si>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</si>
  <si>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</si>
  <si>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</si>
  <si>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</si>
  <si>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</si>
  <si>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</si>
  <si>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</si>
  <si>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</si>
  <si>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</si>
  <si>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</si>
  <si>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</si>
  <si>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</si>
  <si>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</si>
  <si>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</si>
  <si>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</si>
  <si>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</si>
  <si>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</si>
  <si>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</si>
  <si>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</si>
  <si>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</si>
  <si>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</si>
  <si>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</si>
  <si>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</si>
  <si>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</si>
  <si>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</si>
  <si>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</si>
  <si>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</si>
  <si>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</si>
  <si>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</si>
  <si>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</si>
  <si>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</si>
  <si>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</si>
  <si>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</si>
  <si>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</si>
  <si>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</si>
  <si>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</si>
  <si>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</si>
  <si>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</si>
  <si>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</si>
  <si>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</si>
  <si>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</si>
  <si>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</si>
  <si>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</si>
  <si>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</si>
  <si>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</si>
  <si>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</si>
  <si>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</si>
  <si>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</si>
  <si>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</si>
  <si>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</si>
  <si>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</si>
  <si>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</si>
  <si>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</si>
  <si>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</si>
  <si>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</si>
  <si>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</si>
  <si>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</si>
  <si>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</si>
  <si>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</si>
  <si>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</si>
  <si>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</si>
  <si>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</si>
  <si>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</si>
  <si>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</si>
  <si>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</si>
  <si>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</si>
  <si>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</si>
  <si>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</si>
  <si>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</si>
  <si>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</si>
  <si>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</si>
  <si>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</si>
  <si>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</si>
  <si>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</si>
  <si>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</si>
  <si>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</si>
  <si>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</si>
  <si>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</si>
  <si>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</si>
  <si>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</si>
  <si>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</si>
  <si>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</si>
  <si>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</si>
  <si>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</si>
  <si>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</si>
  <si>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</si>
  <si>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</si>
  <si>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</si>
  <si>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</si>
  <si>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</si>
  <si>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</si>
  <si>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</si>
  <si>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</si>
  <si>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</si>
  <si>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</si>
  <si>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</si>
  <si>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</si>
  <si>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</si>
  <si>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</si>
  <si>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</si>
  <si>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</si>
  <si>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</si>
  <si>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</si>
  <si>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</si>
  <si>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</si>
  <si>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</si>
  <si>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</si>
  <si>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</si>
  <si>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</si>
  <si>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</si>
  <si>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</si>
  <si>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</si>
  <si>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</si>
  <si>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</si>
  <si>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</si>
  <si>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</si>
  <si>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</si>
  <si>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</si>
  <si>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</si>
  <si>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</si>
  <si>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</si>
  <si>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</si>
  <si>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</si>
  <si>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</si>
  <si>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</si>
  <si>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</si>
  <si>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</si>
  <si>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</si>
  <si>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</si>
  <si>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</si>
  <si>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</si>
  <si>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</si>
  <si>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</si>
  <si>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</si>
  <si>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</si>
  <si>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</si>
  <si>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</si>
  <si>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</si>
  <si>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</si>
  <si>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</si>
  <si>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</si>
  <si>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</si>
  <si>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</si>
  <si>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</si>
  <si>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</si>
  <si>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</si>
  <si>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</si>
  <si>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</si>
  <si>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</si>
  <si>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</si>
  <si>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</si>
  <si>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</si>
  <si>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</si>
  <si>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</si>
  <si>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</si>
  <si>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</si>
  <si>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</si>
  <si>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</si>
  <si>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</si>
  <si>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</si>
  <si>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</si>
  <si>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</si>
  <si>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</si>
  <si>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</si>
  <si>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</si>
  <si>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</si>
  <si>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</si>
  <si>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</si>
  <si>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</si>
  <si>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</si>
  <si>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</si>
  <si>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</si>
  <si>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</si>
  <si>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</si>
  <si>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</si>
  <si>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</si>
  <si>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</si>
  <si>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</si>
  <si>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</si>
  <si>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</si>
  <si>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</si>
  <si>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</si>
  <si>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</si>
  <si>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</si>
  <si>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</si>
  <si>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</si>
  <si>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</si>
  <si>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</si>
  <si>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</si>
  <si>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</si>
  <si>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</si>
  <si>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</si>
  <si>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</si>
  <si>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</si>
  <si>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</si>
  <si>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</si>
  <si>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</si>
  <si>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</si>
  <si>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</si>
  <si>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</si>
  <si>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</si>
  <si>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</si>
  <si>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</si>
  <si>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</si>
  <si>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</si>
  <si>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</si>
  <si>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</si>
  <si>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</si>
  <si>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</si>
  <si>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</si>
  <si>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</si>
  <si>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</si>
  <si>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</si>
  <si>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</si>
  <si>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</si>
  <si>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</si>
  <si>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</si>
  <si>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</si>
  <si>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</si>
  <si>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</si>
  <si>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</si>
  <si>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</si>
  <si>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</si>
  <si>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</si>
  <si>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</si>
  <si>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</si>
  <si>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</si>
  <si>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</si>
  <si>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</si>
  <si>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</si>
  <si>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</si>
  <si>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</si>
  <si>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</si>
  <si>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</si>
  <si>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</si>
  <si>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</si>
  <si>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</si>
  <si>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</si>
  <si>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</si>
  <si>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</si>
  <si>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</si>
  <si>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</si>
  <si>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</si>
  <si>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</si>
  <si>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</si>
  <si>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</si>
  <si>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</si>
  <si>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</si>
  <si>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</si>
  <si>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</si>
  <si>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</si>
  <si>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</si>
  <si>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</si>
  <si>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</si>
  <si>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</si>
  <si>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</si>
  <si>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</si>
  <si>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</si>
  <si>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</si>
  <si>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</si>
  <si>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</si>
  <si>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</si>
  <si>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</si>
  <si>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</si>
  <si>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</si>
  <si>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</si>
  <si>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</si>
  <si>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</si>
  <si>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</si>
  <si>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</si>
  <si>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</si>
  <si>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</si>
  <si>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</si>
  <si>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</si>
  <si>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</si>
  <si>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</si>
  <si>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</si>
  <si>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</si>
  <si>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</si>
  <si>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</si>
  <si>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</si>
  <si>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</si>
  <si>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</si>
  <si>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</si>
  <si>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</si>
  <si>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</si>
  <si>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</si>
  <si>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</si>
  <si>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</si>
  <si>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</si>
  <si>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</si>
  <si>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</si>
  <si>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</si>
  <si>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</si>
  <si>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</si>
  <si>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</si>
  <si>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</si>
  <si>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</si>
  <si>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</si>
  <si>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</si>
  <si>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</si>
  <si>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</si>
  <si>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</si>
  <si>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</si>
  <si>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</si>
  <si>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</si>
  <si>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</si>
  <si>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</si>
  <si>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</si>
  <si>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</si>
  <si>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</si>
  <si>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</si>
  <si>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</si>
  <si>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</si>
  <si>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</si>
  <si>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</si>
  <si>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</si>
  <si>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</si>
  <si>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</si>
  <si>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</si>
  <si>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</si>
  <si>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</si>
  <si>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</si>
  <si>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</si>
  <si>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</si>
  <si>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</si>
  <si>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</si>
  <si>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</si>
  <si>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</si>
  <si>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</si>
  <si>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</si>
  <si>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</si>
  <si>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</si>
  <si>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</si>
  <si>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</si>
  <si>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</si>
  <si>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</si>
  <si>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</si>
  <si>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</si>
  <si>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</si>
  <si>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</si>
  <si>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</si>
  <si>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</si>
  <si>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</si>
  <si>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</si>
  <si>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</si>
  <si>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</si>
  <si>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</si>
  <si>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</si>
  <si>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</si>
  <si>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</si>
  <si>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</si>
  <si>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</si>
  <si>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</si>
  <si>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</si>
  <si>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</si>
  <si>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</si>
  <si>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</si>
  <si>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</si>
  <si>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</si>
  <si>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</si>
  <si>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</si>
  <si>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</si>
  <si>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</si>
  <si>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</si>
  <si>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</si>
  <si>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</si>
  <si>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</si>
  <si>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</si>
  <si>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</si>
  <si>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</si>
  <si>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</si>
  <si>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</si>
  <si>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</si>
  <si>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</si>
  <si>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</si>
  <si>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</si>
  <si>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</si>
  <si>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</si>
  <si>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</si>
  <si>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</si>
  <si>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</si>
  <si>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</si>
  <si>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</si>
  <si>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</si>
  <si>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</si>
  <si>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</si>
  <si>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</si>
  <si>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</si>
  <si>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</si>
  <si>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</si>
  <si>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</si>
  <si>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</si>
  <si>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</si>
  <si>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</si>
  <si>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</si>
  <si>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</si>
  <si>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</si>
  <si>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</si>
  <si>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</si>
  <si>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</si>
  <si>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</si>
  <si>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</si>
  <si>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</si>
  <si>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</si>
  <si>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</si>
  <si>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</si>
  <si>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</si>
  <si>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</si>
  <si>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</si>
  <si>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</si>
  <si>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</si>
  <si>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</si>
  <si>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</si>
  <si>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</si>
  <si>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</si>
  <si>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</si>
  <si>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</si>
  <si>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</si>
  <si>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</si>
  <si>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</si>
  <si>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</si>
  <si>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</si>
  <si>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</si>
  <si>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</si>
  <si>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</si>
  <si>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</si>
  <si>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</si>
  <si>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</si>
  <si>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</si>
  <si>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</si>
  <si>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</si>
  <si>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</si>
  <si>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</si>
  <si>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</si>
  <si>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</si>
  <si>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</si>
  <si>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</si>
  <si>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</si>
  <si>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</si>
  <si>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</si>
  <si>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</si>
  <si>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</si>
  <si>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</si>
  <si>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</si>
  <si>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</si>
  <si>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</si>
  <si>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</si>
  <si>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</si>
  <si>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</si>
  <si>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</si>
  <si>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</si>
  <si>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</si>
  <si>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</si>
  <si>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</si>
  <si>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</si>
  <si>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</si>
  <si>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</si>
  <si>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</si>
  <si>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</si>
  <si>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</si>
  <si>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</si>
  <si>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</si>
  <si>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</si>
  <si>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</si>
  <si>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</si>
  <si>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</si>
  <si>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</si>
  <si>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</si>
  <si>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</si>
  <si>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</si>
  <si>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</si>
  <si>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</si>
  <si>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</si>
  <si>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</si>
  <si>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</si>
  <si>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</si>
  <si>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</si>
  <si>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</si>
  <si>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</si>
  <si>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</si>
  <si>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</si>
  <si>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</si>
  <si>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</si>
  <si>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</si>
  <si>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</si>
  <si>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</si>
  <si>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</si>
  <si>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</si>
  <si>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</si>
  <si>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</si>
  <si>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</si>
  <si>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</si>
  <si>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</si>
  <si>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</si>
  <si>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</si>
  <si>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</si>
  <si>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</si>
  <si>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</si>
  <si>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</si>
  <si>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</si>
  <si>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</si>
  <si>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</si>
  <si>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</si>
  <si>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</si>
  <si>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</si>
  <si>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</si>
  <si>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</si>
  <si>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</si>
  <si>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</si>
  <si>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</si>
  <si>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</si>
  <si>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</si>
  <si>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</si>
  <si>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</si>
  <si>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</si>
  <si>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</si>
  <si>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</si>
  <si>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</si>
  <si>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</si>
  <si>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</si>
  <si>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</si>
  <si>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</si>
  <si>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</si>
  <si>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</si>
  <si>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</si>
  <si>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</si>
  <si>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</si>
  <si>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</si>
  <si>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</si>
  <si>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</si>
  <si>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</si>
  <si>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</si>
  <si>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</si>
  <si>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</si>
  <si>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</si>
  <si>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</si>
  <si>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</si>
  <si>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</si>
  <si>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</si>
  <si>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</si>
  <si>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</si>
  <si>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</si>
  <si>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</si>
  <si>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</si>
  <si>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</si>
  <si>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</si>
  <si>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</si>
  <si>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</si>
  <si>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</si>
  <si>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</si>
  <si>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</si>
  <si>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</si>
  <si>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</si>
  <si>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</si>
  <si>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</si>
  <si>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</si>
  <si>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</si>
  <si>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</si>
  <si>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</si>
  <si>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</si>
  <si>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</si>
  <si>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</si>
  <si>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</si>
  <si>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</si>
  <si>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</si>
  <si>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</si>
  <si>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</si>
  <si>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</si>
  <si>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</si>
  <si>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</si>
  <si>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</si>
  <si>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</si>
  <si>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</si>
  <si>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</si>
  <si>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</si>
  <si>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</si>
  <si>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</si>
  <si>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</si>
  <si>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</si>
  <si>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</si>
  <si>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</si>
  <si>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</si>
  <si>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</si>
  <si>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</si>
  <si>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</si>
  <si>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</si>
  <si>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</si>
  <si>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</si>
  <si>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</si>
  <si>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</si>
  <si>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</si>
  <si>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</si>
  <si>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</si>
  <si>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</si>
  <si>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</si>
  <si>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</si>
  <si>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</si>
  <si>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</si>
  <si>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</si>
  <si>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</si>
  <si>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</si>
  <si>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</si>
  <si>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</si>
  <si>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</si>
  <si>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</si>
  <si>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</si>
  <si>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</si>
  <si>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</si>
  <si>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</si>
  <si>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</si>
  <si>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</si>
  <si>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</si>
  <si>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</si>
  <si>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</si>
  <si>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</si>
  <si>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</si>
  <si>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</si>
  <si>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</si>
  <si>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</si>
  <si>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</si>
  <si>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</si>
  <si>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</si>
  <si>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</si>
  <si>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</si>
  <si>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</si>
  <si>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</si>
  <si>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</si>
  <si>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</si>
  <si>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</si>
  <si>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</si>
  <si>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</si>
  <si>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</si>
  <si>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</si>
  <si>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</si>
  <si>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</si>
  <si>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</si>
  <si>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</si>
  <si>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</si>
  <si>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</si>
  <si>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</si>
  <si>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</si>
  <si>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</si>
  <si>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</si>
  <si>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</si>
  <si>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</si>
  <si>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</si>
  <si>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</si>
  <si>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</si>
  <si>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</si>
  <si>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</si>
  <si>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</si>
  <si>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</si>
  <si>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</si>
  <si>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</si>
  <si>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</si>
  <si>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</si>
  <si>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</si>
  <si>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</si>
  <si>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</si>
  <si>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</si>
  <si>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</si>
  <si>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</si>
  <si>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</si>
  <si>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</si>
  <si>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</si>
  <si>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</si>
  <si>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</si>
  <si>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</si>
  <si>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</si>
  <si>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</si>
  <si>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</si>
  <si>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</si>
  <si>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</si>
  <si>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</si>
  <si>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</si>
  <si>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</si>
  <si>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</si>
  <si>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</si>
  <si>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</si>
  <si>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</si>
  <si>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</si>
  <si>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</si>
  <si>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</si>
  <si>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</si>
  <si>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</si>
  <si>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</si>
  <si>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</si>
  <si>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</si>
  <si>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</si>
  <si>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</si>
  <si>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</si>
  <si>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</si>
  <si>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</si>
  <si>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</si>
  <si>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</si>
  <si>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</si>
  <si>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</si>
  <si>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</si>
  <si>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</si>
  <si>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</si>
  <si>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</si>
  <si>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</si>
  <si>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</si>
  <si>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</si>
  <si>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</si>
  <si>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</si>
  <si>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</si>
  <si>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</si>
  <si>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</si>
  <si>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</si>
  <si>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</si>
  <si>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</si>
  <si>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</si>
  <si>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</si>
  <si>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</si>
  <si>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</si>
  <si>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</si>
  <si>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</si>
  <si>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</si>
  <si>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</si>
  <si>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</si>
  <si>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</si>
  <si>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</si>
  <si>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</si>
  <si>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</si>
  <si>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</si>
  <si>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</si>
  <si>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</si>
  <si>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</si>
  <si>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</si>
  <si>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</si>
  <si>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</si>
  <si>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</si>
  <si>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</si>
  <si>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</si>
  <si>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</si>
  <si>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</si>
  <si>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</si>
  <si>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</si>
  <si>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</si>
  <si>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</si>
  <si>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</si>
  <si>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</si>
  <si>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</si>
  <si>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</si>
  <si>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</si>
  <si>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</si>
  <si>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</si>
  <si>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</si>
  <si>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</si>
  <si>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</si>
  <si>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</si>
  <si>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</si>
  <si>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</si>
  <si>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</si>
  <si>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</si>
  <si>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</si>
  <si>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</si>
  <si>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</si>
  <si>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</si>
  <si>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</si>
  <si>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</si>
  <si>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</si>
  <si>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</si>
  <si>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</si>
  <si>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</si>
  <si>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</si>
  <si>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</si>
  <si>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</si>
  <si>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</si>
  <si>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</si>
  <si>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</si>
  <si>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</si>
  <si>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</si>
  <si>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</si>
  <si>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</si>
  <si>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</si>
  <si>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</si>
  <si>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</si>
  <si>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</si>
  <si>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</si>
  <si>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</si>
  <si>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</si>
  <si>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</si>
  <si>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</si>
  <si>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</si>
  <si>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</si>
  <si>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</si>
  <si>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</si>
  <si>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</si>
  <si>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</si>
  <si>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</si>
  <si>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</si>
  <si>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</si>
  <si>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</si>
  <si>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</si>
  <si>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</si>
  <si>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</si>
  <si>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</si>
  <si>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</si>
  <si>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</si>
  <si>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</si>
  <si>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</si>
  <si>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</si>
  <si>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</si>
  <si>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</si>
  <si>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</si>
  <si>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</si>
  <si>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</si>
  <si>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</si>
  <si>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</si>
  <si>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</si>
  <si>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</si>
  <si>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</si>
  <si>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</si>
  <si>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</si>
  <si>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</si>
  <si>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</si>
  <si>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</si>
  <si>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</si>
  <si>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</si>
  <si>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</si>
  <si>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</si>
  <si>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</si>
  <si>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</si>
  <si>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</si>
  <si>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</si>
  <si>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</si>
  <si>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</si>
  <si>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</si>
  <si>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</si>
  <si>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</si>
  <si>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</si>
  <si>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</si>
  <si>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</si>
  <si>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</si>
  <si>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</si>
  <si>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</si>
  <si>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</si>
  <si>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</si>
  <si>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</si>
  <si>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</si>
  <si>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</si>
  <si>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</si>
  <si>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</si>
  <si>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</si>
  <si>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</si>
  <si>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</si>
  <si>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</si>
  <si>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</si>
  <si>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</si>
  <si>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</si>
  <si>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</si>
  <si>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</si>
  <si>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</si>
  <si>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</si>
  <si>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</si>
  <si>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</si>
  <si>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</si>
  <si>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</si>
  <si>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</si>
  <si>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</si>
  <si>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</si>
  <si>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</si>
  <si>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</si>
  <si>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</si>
  <si>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</si>
  <si>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</si>
  <si>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</si>
  <si>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</si>
  <si>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</si>
  <si>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</si>
  <si>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</si>
  <si>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</si>
  <si>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</si>
  <si>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</si>
  <si>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</si>
  <si>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</si>
  <si>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</si>
  <si>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</si>
  <si>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</si>
  <si>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</si>
  <si>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</si>
  <si>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</si>
  <si>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</si>
  <si>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</si>
  <si>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</si>
  <si>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</si>
  <si>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</si>
  <si>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</si>
  <si>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</si>
  <si>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</si>
  <si>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</si>
  <si>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</si>
  <si>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</si>
  <si>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</si>
  <si>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</si>
  <si>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</si>
  <si>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</si>
  <si>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</si>
  <si>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</si>
  <si>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</si>
  <si>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</si>
  <si>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</si>
  <si>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</si>
  <si>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</si>
  <si>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</si>
  <si>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</si>
  <si>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</si>
  <si>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</si>
  <si>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</si>
  <si>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</si>
  <si>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</si>
  <si>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</si>
  <si>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</si>
  <si>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</si>
  <si>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</si>
  <si>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</si>
  <si>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</si>
  <si>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</si>
  <si>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</si>
  <si>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</si>
  <si>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</si>
  <si>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</si>
  <si>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</si>
  <si>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</si>
  <si>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</si>
  <si>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</si>
  <si>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</si>
  <si>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</si>
  <si>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</si>
  <si>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</si>
  <si>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</si>
  <si>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</si>
  <si>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</si>
  <si>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</si>
  <si>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</si>
  <si>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</si>
  <si>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</si>
  <si>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</si>
  <si>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</si>
  <si>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</si>
  <si>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</si>
  <si>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</si>
  <si>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</si>
  <si>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</si>
  <si>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</si>
  <si>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</si>
  <si>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</si>
  <si>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</si>
  <si>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</si>
  <si>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</si>
  <si>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</si>
  <si>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</si>
  <si>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</si>
  <si>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</si>
  <si>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</si>
  <si>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</si>
  <si>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</si>
  <si>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</si>
  <si>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</si>
  <si>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</si>
  <si>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</si>
  <si>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</si>
  <si>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</si>
  <si>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</si>
  <si>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</si>
  <si>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</si>
  <si>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</si>
  <si>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</si>
  <si>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</si>
  <si>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</si>
  <si>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</si>
  <si>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</si>
  <si>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</si>
  <si>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</si>
  <si>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</si>
  <si>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</si>
  <si>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</si>
  <si>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</si>
  <si>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</si>
  <si>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</si>
  <si>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</si>
  <si>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</si>
  <si>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</si>
  <si>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</si>
  <si>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</si>
  <si>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</si>
  <si>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</si>
  <si>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</si>
  <si>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</si>
  <si>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</si>
  <si>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</si>
  <si>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</si>
  <si>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</si>
  <si>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</si>
  <si>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</si>
  <si>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</si>
  <si>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</si>
  <si>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</si>
  <si>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</si>
  <si>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</si>
  <si>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</si>
  <si>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</si>
  <si>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</si>
  <si>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</si>
  <si>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</si>
  <si>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</si>
  <si>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</si>
  <si>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</si>
  <si>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</si>
  <si>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</si>
  <si>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</si>
  <si>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</si>
  <si>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</si>
  <si>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</si>
  <si>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</si>
  <si>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</si>
  <si>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</si>
  <si>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</si>
  <si>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</si>
  <si>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</si>
  <si>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</si>
  <si>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</si>
  <si>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</si>
  <si>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</si>
  <si>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</si>
  <si>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</si>
  <si>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</si>
  <si>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</si>
  <si>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</si>
  <si>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</si>
  <si>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</si>
  <si>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</si>
  <si>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</si>
  <si>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</si>
  <si>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</si>
  <si>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</si>
  <si>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</si>
  <si>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</si>
  <si>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</si>
  <si>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</si>
  <si>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</si>
  <si>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</si>
  <si>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</si>
  <si>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</si>
  <si>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</si>
  <si>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</si>
  <si>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</si>
  <si>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</si>
  <si>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</si>
  <si>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</si>
  <si>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</si>
  <si>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</si>
  <si>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</si>
  <si>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</si>
  <si>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</si>
  <si>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</si>
  <si>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</si>
  <si>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</si>
  <si>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</si>
  <si>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</si>
  <si>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</si>
  <si>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</si>
  <si>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</si>
  <si>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</si>
  <si>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</si>
  <si>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</si>
  <si>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</si>
  <si>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</si>
  <si>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</si>
  <si>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</si>
  <si>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</si>
  <si>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</si>
  <si>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</si>
  <si>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</si>
  <si>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</si>
  <si>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</si>
  <si>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</si>
  <si>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</si>
  <si>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</si>
  <si>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</si>
  <si>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</si>
  <si>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</si>
  <si>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</si>
  <si>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</si>
  <si>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</si>
  <si>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</si>
  <si>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</si>
  <si>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</si>
  <si>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</si>
  <si>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</si>
  <si>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</si>
  <si>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</si>
  <si>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</si>
  <si>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</si>
  <si>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</si>
  <si>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</si>
  <si>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</si>
  <si>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</si>
  <si>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</si>
  <si>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</si>
  <si>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</si>
  <si>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</si>
  <si>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</si>
  <si>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</si>
  <si>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</si>
  <si>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</si>
  <si>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</si>
  <si>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</si>
  <si>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</si>
  <si>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</si>
  <si>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</si>
  <si>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</si>
  <si>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</si>
  <si>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</si>
  <si>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</si>
  <si>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</si>
  <si>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</si>
  <si>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</si>
  <si>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</si>
  <si>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</si>
  <si>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</si>
  <si>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</si>
  <si>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</si>
  <si>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</si>
  <si>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</si>
  <si>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</si>
  <si>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</si>
  <si>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</si>
  <si>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</si>
  <si>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</si>
  <si>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</si>
  <si>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</si>
  <si>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</si>
  <si>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</si>
  <si>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</si>
  <si>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</si>
  <si>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</si>
  <si>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</si>
  <si>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</si>
  <si>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</si>
  <si>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</si>
  <si>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</si>
  <si>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</si>
  <si>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</si>
  <si>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</si>
  <si>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</si>
  <si>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</si>
  <si>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</si>
  <si>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</si>
  <si>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</si>
  <si>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</si>
  <si>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</si>
  <si>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</si>
  <si>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</si>
  <si>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</si>
  <si>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</si>
  <si>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</si>
  <si>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</si>
  <si>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</si>
  <si>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</si>
  <si>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</si>
  <si>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</si>
  <si>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</si>
  <si>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</si>
  <si>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</si>
  <si>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</si>
  <si>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</si>
  <si>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</si>
  <si>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</si>
  <si>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</si>
  <si>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</si>
  <si>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</si>
  <si>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</si>
  <si>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</si>
  <si>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</si>
  <si>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</si>
  <si>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</si>
  <si>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</si>
  <si>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</si>
  <si>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</si>
  <si>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</si>
  <si>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</si>
  <si>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</si>
  <si>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</si>
  <si>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</si>
  <si>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</si>
  <si>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</si>
  <si>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</si>
  <si>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</si>
  <si>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</si>
  <si>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</si>
  <si>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</si>
  <si>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</si>
  <si>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</si>
  <si>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</si>
  <si>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</si>
  <si>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</si>
  <si>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</si>
  <si>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</si>
  <si>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</si>
  <si>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</si>
  <si>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</si>
  <si>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</si>
  <si>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</si>
  <si>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</si>
  <si>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</si>
  <si>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</si>
  <si>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</si>
  <si>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</si>
  <si>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</si>
  <si>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</si>
  <si>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</si>
  <si>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</si>
  <si>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</si>
  <si>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</si>
  <si>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</si>
  <si>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</si>
  <si>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</si>
  <si>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</si>
  <si>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</si>
  <si>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</si>
  <si>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</si>
  <si>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</si>
  <si>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</si>
  <si>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</si>
  <si>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</si>
  <si>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</si>
  <si>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</si>
  <si>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</si>
  <si>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</si>
  <si>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</si>
  <si>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</si>
  <si>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</si>
  <si>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</si>
  <si>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</si>
  <si>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</si>
  <si>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</si>
  <si>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</si>
  <si>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</si>
  <si>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</si>
  <si>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</si>
  <si>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</si>
  <si>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</si>
  <si>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</si>
  <si>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</si>
  <si>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</si>
  <si>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</si>
  <si>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</si>
  <si>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</si>
  <si>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</si>
  <si>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</si>
  <si>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</si>
  <si>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</si>
  <si>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</si>
  <si>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</si>
  <si>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</si>
  <si>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</si>
  <si>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</si>
  <si>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</si>
  <si>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</si>
  <si>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</si>
  <si>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</si>
  <si>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</si>
  <si>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</si>
  <si>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</si>
  <si>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</si>
  <si>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</si>
  <si>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</si>
  <si>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</si>
  <si>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</si>
  <si>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</si>
  <si>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</si>
  <si>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</si>
  <si>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</si>
  <si>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</si>
  <si>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</si>
  <si>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</si>
  <si>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</si>
  <si>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</si>
  <si>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</si>
  <si>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</si>
  <si>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</si>
  <si>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</si>
  <si>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</si>
  <si>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</si>
  <si>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</si>
  <si>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</si>
  <si>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</si>
  <si>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</si>
  <si>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</si>
  <si>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</si>
  <si>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</si>
  <si>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</si>
  <si>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</si>
  <si>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</si>
  <si>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</si>
  <si>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</si>
  <si>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</si>
  <si>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</si>
  <si>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</si>
  <si>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</si>
  <si>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</si>
  <si>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</si>
  <si>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</si>
  <si>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</si>
  <si>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</si>
  <si>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</si>
  <si>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</si>
  <si>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</si>
  <si>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</si>
  <si>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</si>
  <si>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</si>
  <si>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</si>
  <si>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</si>
  <si>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</si>
  <si>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</si>
  <si>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</si>
  <si>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</si>
  <si>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</si>
  <si>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</si>
  <si>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</si>
  <si>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</si>
  <si>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</si>
  <si>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</si>
  <si>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</si>
  <si>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</si>
  <si>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</si>
  <si>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</si>
  <si>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</si>
  <si>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</si>
  <si>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</si>
  <si>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</si>
  <si>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</si>
  <si>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</si>
  <si>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</si>
  <si>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</si>
  <si>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</si>
  <si>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</si>
  <si>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</si>
  <si>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</si>
  <si>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</si>
  <si>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</si>
  <si>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</si>
  <si>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</si>
  <si>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</si>
  <si>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</si>
  <si>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</si>
  <si>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</si>
  <si>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</si>
  <si>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</si>
  <si>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</si>
  <si>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</si>
  <si>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</si>
  <si>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</si>
  <si>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</si>
  <si>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</si>
  <si>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</si>
  <si>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</si>
  <si>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</si>
  <si>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</si>
  <si>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</si>
  <si>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</si>
  <si>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</si>
  <si>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</si>
  <si>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</si>
  <si>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</si>
  <si>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</si>
  <si>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</si>
  <si>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</si>
  <si>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</si>
  <si>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</si>
  <si>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</si>
  <si>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</si>
  <si>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</si>
  <si>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</si>
  <si>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</si>
  <si>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</si>
  <si>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</si>
  <si>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</si>
  <si>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</si>
  <si>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</si>
  <si>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</si>
  <si>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</si>
  <si>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</si>
  <si>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</si>
  <si>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</si>
  <si>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</si>
  <si>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</si>
  <si>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</si>
  <si>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</si>
  <si>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</si>
  <si>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</si>
  <si>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</si>
  <si>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</si>
  <si>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</si>
  <si>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</si>
  <si>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</si>
  <si>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</si>
  <si>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</si>
  <si>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</si>
  <si>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</si>
  <si>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</si>
  <si>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</si>
  <si>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</si>
  <si>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</si>
  <si>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</si>
  <si>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</si>
  <si>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</si>
  <si>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</si>
  <si>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</si>
  <si>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</si>
  <si>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</si>
  <si>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</si>
  <si>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</si>
  <si>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</si>
  <si>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</si>
  <si>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</si>
  <si>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</si>
  <si>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</si>
  <si>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</si>
  <si>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</si>
  <si>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</si>
  <si>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</si>
  <si>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</si>
  <si>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</si>
  <si>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</si>
  <si>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</si>
  <si>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</si>
  <si>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</si>
  <si>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</si>
  <si>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</si>
  <si>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</si>
  <si>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</si>
  <si>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</si>
  <si>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</si>
  <si>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</si>
  <si>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</si>
  <si>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</si>
  <si>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</si>
  <si>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</si>
  <si>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</si>
  <si>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</si>
  <si>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</si>
  <si>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</si>
  <si>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</si>
  <si>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</si>
  <si>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</si>
  <si>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</si>
  <si>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</si>
  <si>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</si>
  <si>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</si>
  <si>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</si>
  <si>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</si>
  <si>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</si>
  <si>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</si>
  <si>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</si>
  <si>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</si>
  <si>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</si>
  <si>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</si>
  <si>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</si>
  <si>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</si>
  <si>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</si>
  <si>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</si>
  <si>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</si>
  <si>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</si>
  <si>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</si>
  <si>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</si>
  <si>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</si>
  <si>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</si>
  <si>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</si>
  <si>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</si>
  <si>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</si>
  <si>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</si>
  <si>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</si>
  <si>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</si>
  <si>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</si>
  <si>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</si>
  <si>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</si>
  <si>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</si>
  <si>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</si>
  <si>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</si>
  <si>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</si>
  <si>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</si>
  <si>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</si>
  <si>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</si>
  <si>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</si>
  <si>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</si>
  <si>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</si>
  <si>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</si>
  <si>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</si>
  <si>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</si>
  <si>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</si>
  <si>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</si>
  <si>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</si>
  <si>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</si>
  <si>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</si>
  <si>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</si>
  <si>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</si>
  <si>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</si>
  <si>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</si>
  <si>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</si>
  <si>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</si>
  <si>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</si>
  <si>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</si>
  <si>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</si>
  <si>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</si>
  <si>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</si>
  <si>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</si>
  <si>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</si>
  <si>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</si>
  <si>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</si>
  <si>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</si>
  <si>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</si>
  <si>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</si>
  <si>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</si>
  <si>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</si>
  <si>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</si>
  <si>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</si>
  <si>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</si>
  <si>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</si>
  <si>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</si>
  <si>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</si>
  <si>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</si>
  <si>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</si>
  <si>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</si>
  <si>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</si>
  <si>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</si>
  <si>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</si>
  <si>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</si>
  <si>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</si>
  <si>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</si>
  <si>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</si>
  <si>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</si>
  <si>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</si>
  <si>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</si>
  <si>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</si>
  <si>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</si>
  <si>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</si>
  <si>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</si>
  <si>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</si>
  <si>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</si>
  <si>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</si>
  <si>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</si>
  <si>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</si>
  <si>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</si>
  <si>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</si>
  <si>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</si>
  <si>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</si>
  <si>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</si>
  <si>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</si>
  <si>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</si>
  <si>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</si>
  <si>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</si>
  <si>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</si>
  <si>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</si>
  <si>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</si>
  <si>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</si>
  <si>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</si>
  <si>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</si>
  <si>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</si>
  <si>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</si>
  <si>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</si>
  <si>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</si>
  <si>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</si>
  <si>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</si>
  <si>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</si>
  <si>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</si>
  <si>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</si>
  <si>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</si>
  <si>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</si>
  <si>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</si>
  <si>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</si>
  <si>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</si>
  <si>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</si>
  <si>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</si>
  <si>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</si>
  <si>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</si>
  <si>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</si>
  <si>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</si>
  <si>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</si>
  <si>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</si>
  <si>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</si>
  <si>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</si>
  <si>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</si>
  <si>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</si>
  <si>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</si>
  <si>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</si>
  <si>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</si>
  <si>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</si>
  <si>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</si>
  <si>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</si>
  <si>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</si>
  <si>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</si>
  <si>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</si>
  <si>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</si>
  <si>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</si>
  <si>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</si>
  <si>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</si>
  <si>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</si>
  <si>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</si>
  <si>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</si>
  <si>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</si>
  <si>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</si>
  <si>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</si>
  <si>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</si>
  <si>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</si>
  <si>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</si>
  <si>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</si>
  <si>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</si>
  <si>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</si>
  <si>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</si>
  <si>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</si>
  <si>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</si>
  <si>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</si>
  <si>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</si>
  <si>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</si>
  <si>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</si>
  <si>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</si>
  <si>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</si>
  <si>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</si>
  <si>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</si>
  <si>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</si>
  <si>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</si>
  <si>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</si>
  <si>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</si>
  <si>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</si>
  <si>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</si>
  <si>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</si>
  <si>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</si>
  <si>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</si>
  <si>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</si>
  <si>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</si>
  <si>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</si>
  <si>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</si>
  <si>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</si>
  <si>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</si>
  <si>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</si>
  <si>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</si>
  <si>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</si>
  <si>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</si>
  <si>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</si>
  <si>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</si>
  <si>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</si>
  <si>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</si>
  <si>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</si>
  <si>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</si>
  <si>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</si>
  <si>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</si>
  <si>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</si>
  <si>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</si>
  <si>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</si>
  <si>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</si>
  <si>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</si>
  <si>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</si>
  <si>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</si>
  <si>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</si>
  <si>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</si>
  <si>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</si>
  <si>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</si>
  <si>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</si>
  <si>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</si>
  <si>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</si>
  <si>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</si>
  <si>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</si>
  <si>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</si>
  <si>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</si>
  <si>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</si>
  <si>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</si>
  <si>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</si>
  <si>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</si>
  <si>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</si>
  <si>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</si>
  <si>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</si>
  <si>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</si>
  <si>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</si>
  <si>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</si>
  <si>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</si>
  <si>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</si>
  <si>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</si>
  <si>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</si>
  <si>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</si>
  <si>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</si>
  <si>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</si>
  <si>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</si>
  <si>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</si>
  <si>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</si>
  <si>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</si>
  <si>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</si>
  <si>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</si>
  <si>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</si>
  <si>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</si>
  <si>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</si>
  <si>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</si>
  <si>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</si>
  <si>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</si>
  <si>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</si>
  <si>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</si>
  <si>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</si>
  <si>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</si>
  <si>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</si>
  <si>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</si>
  <si>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</si>
  <si>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</si>
  <si>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</si>
  <si>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</si>
  <si>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</si>
  <si>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</si>
  <si>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</si>
  <si>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</si>
  <si>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</si>
  <si>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</si>
  <si>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</si>
  <si>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</si>
  <si>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</si>
  <si>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</si>
  <si>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</si>
  <si>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</si>
  <si>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</si>
  <si>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</si>
  <si>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</si>
  <si>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</si>
  <si>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</si>
  <si>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</si>
  <si>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</si>
  <si>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</si>
  <si>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</si>
  <si>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</si>
  <si>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</si>
  <si>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</si>
  <si>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</si>
  <si>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</si>
  <si>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</si>
  <si>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</si>
  <si>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</si>
  <si>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</si>
  <si>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</si>
  <si>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</si>
  <si>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</si>
  <si>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</si>
  <si>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</si>
  <si>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</si>
  <si>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</si>
  <si>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</si>
  <si>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</si>
  <si>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</si>
  <si>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</si>
  <si>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</si>
  <si>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</si>
  <si>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</si>
  <si>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</si>
  <si>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</si>
  <si>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</si>
  <si>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</si>
  <si>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</si>
  <si>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</si>
  <si>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</si>
  <si>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</si>
  <si>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</si>
  <si>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</si>
  <si>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</si>
  <si>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</si>
  <si>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</si>
  <si>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</si>
  <si>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</si>
  <si>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</si>
  <si>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</si>
  <si>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</si>
  <si>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</si>
  <si>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</si>
  <si>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</si>
  <si>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</si>
  <si>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</si>
  <si>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</si>
  <si>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</si>
  <si>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</si>
  <si>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</si>
  <si>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</si>
  <si>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</si>
  <si>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</si>
  <si>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</si>
  <si>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</si>
  <si>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</si>
  <si>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</si>
  <si>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</si>
  <si>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</si>
  <si>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</si>
  <si>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</si>
  <si>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</si>
  <si>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</si>
  <si>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</si>
  <si>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</si>
  <si>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</si>
  <si>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</si>
  <si>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</si>
  <si>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</si>
  <si>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</si>
  <si>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</si>
  <si>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</si>
  <si>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</si>
  <si>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</si>
  <si>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</si>
  <si>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</si>
  <si>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</si>
  <si>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</si>
  <si>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</si>
  <si>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</si>
  <si>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</si>
  <si>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</si>
  <si>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</si>
  <si>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</si>
  <si>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</si>
  <si>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</si>
  <si>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</si>
  <si>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</si>
  <si>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</si>
  <si>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</si>
  <si>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</si>
  <si>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</si>
  <si>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</si>
  <si>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</si>
  <si>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</si>
  <si>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</si>
  <si>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</si>
  <si>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</si>
  <si>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</si>
  <si>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</si>
  <si>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</si>
  <si>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</si>
  <si>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</si>
  <si>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</si>
  <si>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</si>
  <si>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</si>
  <si>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</si>
  <si>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</si>
  <si>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</si>
  <si>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</si>
  <si>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</si>
  <si>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</si>
  <si>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</si>
  <si>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</si>
  <si>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</si>
  <si>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</si>
  <si>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</si>
  <si>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</si>
  <si>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</si>
  <si>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</si>
  <si>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</si>
  <si>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</si>
  <si>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</si>
  <si>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</si>
  <si>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</si>
  <si>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</si>
  <si>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</si>
  <si>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</si>
  <si>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</si>
  <si>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</si>
  <si>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</si>
  <si>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</si>
  <si>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</si>
  <si>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</si>
  <si>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</si>
  <si>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</si>
  <si>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</si>
  <si>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</si>
  <si>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</si>
  <si>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</si>
  <si>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</si>
  <si>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</si>
  <si>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</si>
  <si>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</si>
  <si>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</si>
  <si>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</si>
  <si>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</si>
  <si>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</si>
  <si>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</si>
  <si>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</si>
  <si>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</si>
  <si>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</si>
  <si>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</si>
  <si>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</si>
  <si>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</si>
  <si>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</si>
  <si>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</si>
  <si>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</si>
  <si>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</si>
  <si>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</si>
  <si>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</si>
  <si>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</si>
  <si>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</si>
  <si>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</si>
  <si>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</si>
  <si>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</si>
  <si>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</si>
  <si>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</si>
  <si>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</si>
  <si>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</si>
  <si>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</si>
  <si>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</si>
  <si>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</si>
  <si>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</si>
  <si>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</si>
  <si>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</si>
  <si>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</si>
  <si>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</si>
  <si>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</si>
  <si>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</si>
  <si>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</si>
  <si>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</si>
  <si>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</si>
  <si>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</si>
  <si>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</si>
  <si>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</si>
  <si>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</si>
  <si>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</si>
  <si>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</si>
  <si>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</si>
  <si>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</si>
  <si>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</si>
  <si>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</si>
  <si>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</si>
  <si>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</si>
  <si>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</si>
  <si>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</si>
  <si>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</si>
  <si>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</si>
  <si>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</si>
  <si>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</si>
  <si>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</si>
  <si>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</si>
  <si>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</si>
  <si>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</si>
  <si>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</si>
  <si>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</si>
  <si>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</si>
  <si>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</si>
  <si>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</si>
  <si>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</si>
  <si>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</si>
  <si>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</si>
  <si>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</si>
  <si>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</si>
  <si>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</si>
  <si>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</si>
  <si>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</si>
  <si>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</si>
  <si>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</si>
  <si>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</si>
  <si>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</si>
  <si>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</si>
  <si>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</si>
  <si>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</si>
  <si>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</si>
  <si>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</si>
  <si>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</si>
  <si>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</si>
  <si>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</si>
  <si>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</si>
  <si>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</si>
  <si>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</si>
  <si>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</si>
  <si>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</si>
  <si>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</si>
  <si>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</si>
  <si>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</si>
  <si>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</si>
  <si>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</si>
  <si>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</si>
  <si>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</si>
  <si>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</si>
  <si>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</si>
  <si>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</si>
  <si>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</si>
  <si>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</si>
  <si>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</si>
  <si>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</si>
  <si>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</si>
  <si>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</si>
  <si>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</si>
  <si>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</si>
  <si>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</si>
  <si>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</si>
  <si>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</si>
  <si>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</si>
  <si>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</si>
  <si>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</si>
  <si>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</si>
  <si>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</si>
  <si>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</si>
  <si>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</si>
  <si>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</si>
  <si>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</si>
  <si>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</si>
  <si>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</si>
  <si>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</si>
  <si>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</si>
  <si>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</si>
  <si>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</si>
  <si>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</si>
  <si>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</si>
  <si>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</si>
  <si>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</si>
  <si>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</si>
  <si>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</si>
  <si>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</si>
  <si>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</si>
  <si>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</si>
  <si>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</si>
  <si>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</si>
  <si>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</si>
  <si>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</si>
  <si>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</si>
  <si>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</si>
  <si>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</si>
  <si>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</si>
  <si>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</si>
  <si>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</si>
  <si>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</si>
  <si>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</si>
  <si>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</si>
  <si>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</si>
  <si>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</si>
  <si>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</si>
  <si>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</si>
  <si>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</si>
  <si>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</si>
  <si>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</si>
  <si>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</si>
  <si>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</si>
  <si>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</si>
  <si>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</si>
  <si>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</si>
  <si>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</si>
  <si>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</si>
  <si>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</si>
  <si>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</si>
  <si>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</si>
  <si>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</si>
  <si>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</si>
  <si>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</si>
  <si>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</si>
  <si>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</si>
  <si>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</si>
  <si>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</si>
  <si>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</si>
  <si>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</si>
  <si>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</si>
  <si>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</si>
  <si>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</si>
  <si>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</si>
  <si>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</si>
  <si>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</si>
  <si>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</si>
  <si>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</si>
  <si>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</si>
  <si>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</si>
  <si>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</si>
  <si>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</si>
  <si>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</si>
  <si>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</si>
  <si>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</si>
  <si>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</si>
  <si>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</si>
  <si>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</si>
  <si>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</si>
  <si>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</si>
  <si>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</si>
  <si>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</si>
  <si>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</si>
  <si>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</si>
  <si>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</si>
  <si>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</si>
  <si>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</si>
  <si>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</si>
  <si>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</si>
  <si>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</si>
  <si>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</si>
  <si>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</si>
  <si>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</si>
  <si>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</si>
  <si>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</si>
  <si>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</si>
  <si>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</si>
  <si>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</si>
  <si>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</si>
  <si>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</si>
  <si>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</si>
  <si>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</si>
  <si>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</si>
  <si>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</si>
  <si>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</si>
  <si>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</si>
  <si>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</si>
  <si>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</si>
  <si>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</si>
  <si>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</si>
  <si>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</si>
  <si>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</si>
  <si>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</si>
  <si>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</si>
  <si>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</si>
  <si>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</si>
  <si>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</si>
  <si>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</si>
  <si>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</si>
  <si>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</si>
  <si>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</si>
  <si>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</si>
  <si>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</si>
  <si>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</si>
  <si>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</si>
  <si>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</si>
  <si>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</si>
  <si>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</si>
  <si>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</si>
  <si>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</si>
  <si>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</si>
  <si>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</si>
  <si>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</si>
  <si>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</si>
  <si>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</si>
  <si>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</si>
  <si>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</si>
  <si>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</si>
  <si>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</si>
  <si>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</si>
  <si>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</si>
  <si>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</si>
  <si>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</si>
  <si>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</si>
  <si>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</si>
  <si>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</si>
  <si>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</si>
  <si>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</si>
  <si>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</si>
  <si>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</si>
  <si>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</si>
  <si>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</si>
  <si>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</si>
  <si>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</si>
  <si>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</si>
  <si>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</si>
  <si>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</si>
  <si>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</si>
  <si>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</si>
  <si>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</si>
  <si>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</si>
  <si>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</si>
  <si>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</si>
  <si>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</si>
  <si>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</si>
  <si>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</si>
  <si>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</si>
  <si>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</si>
  <si>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</si>
  <si>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</si>
  <si>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</si>
  <si>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</si>
  <si>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</si>
  <si>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</si>
  <si>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</si>
  <si>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</si>
  <si>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</si>
  <si>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</si>
  <si>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</si>
  <si>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</si>
  <si>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</si>
  <si>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</si>
  <si>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</si>
  <si>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</si>
  <si>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</si>
  <si>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</si>
  <si>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</si>
  <si>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</si>
  <si>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</si>
  <si>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</si>
  <si>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</si>
  <si>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</si>
  <si>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</si>
  <si>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</si>
  <si>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</si>
  <si>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</si>
  <si>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</si>
  <si>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</si>
  <si>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</si>
  <si>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</si>
  <si>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</si>
  <si>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</si>
  <si>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</si>
  <si>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</si>
  <si>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</si>
  <si>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</si>
  <si>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</si>
  <si>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</si>
  <si>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</si>
  <si>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</si>
  <si>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</si>
  <si>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</si>
  <si>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</si>
  <si>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</si>
  <si>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</si>
  <si>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</si>
  <si>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</si>
  <si>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</si>
  <si>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</si>
  <si>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</si>
  <si>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</si>
  <si>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</si>
  <si>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</si>
  <si>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</si>
  <si>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</si>
  <si>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</si>
  <si>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</si>
  <si>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</si>
  <si>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</si>
  <si>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</si>
  <si>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</si>
  <si>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</si>
  <si>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</si>
  <si>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</si>
  <si>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</si>
  <si>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</si>
  <si>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</si>
  <si>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</si>
  <si>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</si>
  <si>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</si>
  <si>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</si>
  <si>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</si>
  <si>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</si>
  <si>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</si>
  <si>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</si>
  <si>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</si>
  <si>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</si>
  <si>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</si>
  <si>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</si>
  <si>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</si>
  <si>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</si>
  <si>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</si>
  <si>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</si>
  <si>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</si>
  <si>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</si>
  <si>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</si>
  <si>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</si>
  <si>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</si>
  <si>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</si>
  <si>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</si>
  <si>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</si>
  <si>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</si>
  <si>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</si>
  <si>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</si>
  <si>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</si>
  <si>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</si>
  <si>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</si>
  <si>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</si>
  <si>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</si>
  <si>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</si>
  <si>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</si>
  <si>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</si>
  <si>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</si>
  <si>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</si>
  <si>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</si>
  <si>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</si>
  <si>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</si>
  <si>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</si>
  <si>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</si>
  <si>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</si>
  <si>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</si>
  <si>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</si>
  <si>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</si>
  <si>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</si>
  <si>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</si>
  <si>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</si>
  <si>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</si>
  <si>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</si>
  <si>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</si>
  <si>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</si>
  <si>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</si>
  <si>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</si>
  <si>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</si>
  <si>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</si>
  <si>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</si>
  <si>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</si>
  <si>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</si>
  <si>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</si>
  <si>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</si>
  <si>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</si>
  <si>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</si>
  <si>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</si>
  <si>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</si>
  <si>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</si>
  <si>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</si>
  <si>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</si>
  <si>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</si>
  <si>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</si>
  <si>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</si>
  <si>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</si>
  <si>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</si>
  <si>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</si>
  <si>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</si>
  <si>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</si>
  <si>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</si>
  <si>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</si>
  <si>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</si>
  <si>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</si>
  <si>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</si>
  <si>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</si>
  <si>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</si>
  <si>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</si>
  <si>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</si>
  <si>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</si>
  <si>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</si>
  <si>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</si>
  <si>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</si>
  <si>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</si>
  <si>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</si>
  <si>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</si>
  <si>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</si>
  <si>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</si>
  <si>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</si>
  <si>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</si>
  <si>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</si>
  <si>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</si>
  <si>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</si>
  <si>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</si>
  <si>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</si>
  <si>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</si>
  <si>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</si>
  <si>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</si>
  <si>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</si>
  <si>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</si>
  <si>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</si>
  <si>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</si>
  <si>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</si>
  <si>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</si>
  <si>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</si>
  <si>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</si>
  <si>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</si>
  <si>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</si>
  <si>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</si>
  <si>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</si>
  <si>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</si>
  <si>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</si>
  <si>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</si>
  <si>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</si>
  <si>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</si>
  <si>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</si>
  <si>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</si>
  <si>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</si>
  <si>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</si>
  <si>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</si>
  <si>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</si>
  <si>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</si>
  <si>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</si>
  <si>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</si>
  <si>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</si>
  <si>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</si>
  <si>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</si>
  <si>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</si>
  <si>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</si>
  <si>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</si>
  <si>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</si>
  <si>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</si>
  <si>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</si>
  <si>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</si>
  <si>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</si>
  <si>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</si>
  <si>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</si>
  <si>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</si>
  <si>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</si>
  <si>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</si>
  <si>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</si>
  <si>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</si>
  <si>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</si>
  <si>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</si>
  <si>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</si>
  <si>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</si>
  <si>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</si>
  <si>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</si>
  <si>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</si>
  <si>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</si>
  <si>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</si>
  <si>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</si>
  <si>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</si>
  <si>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</si>
  <si>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</si>
  <si>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</si>
  <si>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</si>
  <si>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</si>
  <si>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</si>
  <si>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</si>
  <si>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</si>
  <si>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</si>
  <si>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</si>
  <si>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</si>
  <si>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</si>
  <si>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</si>
  <si>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</si>
  <si>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</si>
  <si>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</si>
  <si>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</si>
  <si>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</si>
  <si>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</si>
  <si>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</si>
  <si>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</si>
  <si>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</si>
  <si>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</si>
  <si>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</si>
  <si>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</si>
  <si>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</si>
  <si>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</si>
  <si>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</si>
  <si>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</si>
  <si>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</si>
  <si>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</si>
  <si>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</si>
  <si>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</si>
  <si>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</si>
  <si>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</si>
  <si>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</si>
  <si>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</si>
  <si>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</si>
  <si>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</si>
  <si>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</si>
  <si>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</si>
  <si>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</si>
  <si>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</si>
  <si>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</si>
  <si>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</si>
  <si>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</si>
  <si>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</si>
  <si>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</si>
  <si>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</si>
  <si>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</si>
  <si>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</si>
  <si>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</si>
  <si>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</si>
  <si>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</si>
  <si>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</si>
  <si>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</si>
  <si>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</si>
  <si>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</si>
  <si>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</si>
  <si>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</si>
  <si>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</si>
  <si>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</si>
  <si>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</si>
  <si>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</si>
  <si>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</si>
  <si>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</si>
  <si>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</si>
  <si>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</si>
  <si>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</si>
  <si>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</si>
  <si>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</si>
  <si>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</si>
  <si>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</si>
  <si>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</si>
  <si>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</si>
  <si>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</si>
  <si>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</si>
  <si>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</si>
  <si>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</si>
  <si>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</si>
  <si>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</si>
  <si>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</si>
  <si>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</si>
  <si>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</si>
  <si>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</si>
  <si>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</si>
  <si>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</si>
  <si>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</si>
  <si>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</si>
  <si>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</si>
  <si>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</si>
  <si>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</si>
  <si>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</si>
  <si>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</si>
  <si>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</si>
  <si>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</si>
  <si>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</si>
  <si>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</si>
  <si>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</si>
  <si>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</si>
  <si>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</si>
  <si>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</si>
  <si>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</si>
  <si>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</si>
  <si>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</si>
  <si>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</si>
  <si>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</si>
  <si>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</si>
  <si>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</si>
  <si>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</si>
  <si>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</si>
  <si>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</si>
  <si>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</si>
  <si>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</si>
  <si>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</si>
  <si>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</si>
  <si>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</si>
  <si>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</si>
  <si>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</si>
  <si>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</si>
  <si>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</si>
  <si>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</si>
  <si>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</si>
  <si>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</si>
  <si>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</si>
  <si>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</si>
  <si>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</si>
  <si>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</si>
  <si>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</si>
  <si>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</si>
  <si>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</si>
  <si>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</si>
  <si>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</si>
  <si>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</si>
  <si>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</si>
  <si>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</si>
  <si>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</si>
  <si>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</si>
  <si>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</si>
  <si>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</si>
  <si>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</si>
  <si>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</si>
  <si>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</si>
  <si>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</si>
  <si>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</si>
  <si>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</si>
  <si>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</si>
  <si>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</si>
  <si>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</si>
  <si>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</si>
  <si>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</si>
  <si>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</si>
  <si>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</si>
  <si>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</si>
  <si>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</si>
  <si>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</si>
  <si>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</si>
  <si>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</si>
  <si>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</si>
  <si>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</si>
  <si>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</si>
  <si>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</si>
  <si>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</si>
  <si>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</si>
  <si>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</si>
  <si>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</si>
  <si>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</si>
  <si>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</si>
  <si>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</si>
  <si>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</si>
  <si>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</si>
  <si>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</si>
  <si>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</si>
  <si>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</si>
  <si>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</si>
  <si>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</si>
  <si>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</si>
  <si>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</si>
  <si>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</si>
  <si>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</si>
  <si>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</si>
  <si>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</si>
  <si>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</si>
  <si>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</si>
  <si>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</si>
  <si>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</si>
  <si>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</si>
  <si>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</si>
  <si>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</si>
  <si>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</si>
  <si>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</si>
  <si>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</si>
  <si>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</si>
  <si>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</si>
  <si>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</si>
  <si>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</si>
  <si>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</si>
  <si>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</si>
  <si>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</si>
  <si>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</si>
  <si>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</si>
  <si>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</si>
  <si>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</si>
  <si>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</si>
  <si>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</si>
  <si>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</si>
  <si>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</si>
  <si>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</si>
  <si>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</si>
  <si>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</si>
  <si>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</si>
  <si>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</si>
  <si>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</si>
  <si>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</si>
  <si>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</si>
  <si>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</si>
  <si>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</si>
  <si>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</si>
  <si>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</si>
  <si>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</si>
  <si>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</si>
  <si>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</si>
  <si>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</si>
  <si>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</si>
  <si>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</si>
  <si>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</si>
  <si>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</si>
  <si>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</si>
  <si>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</si>
  <si>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</si>
  <si>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</si>
  <si>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</si>
  <si>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</si>
  <si>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</si>
  <si>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</si>
  <si>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</si>
  <si>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</si>
  <si>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</si>
  <si>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</si>
  <si>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</si>
  <si>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</si>
  <si>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</si>
  <si>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</si>
  <si>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</si>
  <si>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</si>
  <si>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</si>
  <si>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</si>
  <si>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</si>
  <si>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</si>
  <si>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</si>
  <si>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</si>
  <si>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</si>
  <si>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</si>
  <si>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</si>
  <si>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</si>
  <si>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</si>
  <si>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</si>
  <si>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</si>
  <si>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</si>
  <si>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</si>
  <si>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</si>
  <si>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</si>
  <si>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</si>
  <si>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</si>
  <si>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</si>
  <si>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</si>
  <si>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</si>
  <si>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</si>
  <si>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</si>
  <si>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</si>
  <si>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</si>
  <si>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</si>
  <si>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</si>
  <si>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</si>
  <si>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</si>
  <si>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</si>
  <si>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</si>
  <si>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</si>
  <si>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</si>
  <si>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</si>
  <si>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</si>
  <si>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</si>
  <si>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</si>
  <si>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</si>
  <si>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</si>
  <si>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</si>
  <si>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</si>
  <si>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</si>
  <si>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</si>
  <si>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</si>
  <si>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</si>
  <si>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</si>
  <si>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</si>
  <si>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</si>
  <si>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</si>
  <si>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</si>
  <si>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</si>
  <si>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</si>
  <si>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</si>
  <si>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</si>
  <si>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</si>
  <si>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</si>
  <si>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</si>
  <si>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</si>
  <si>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</si>
  <si>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</si>
  <si>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</si>
  <si>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</si>
  <si>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</si>
  <si>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</si>
  <si>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</si>
  <si>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</si>
  <si>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</si>
  <si>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</si>
  <si>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</si>
  <si>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</si>
  <si>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</si>
  <si>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</si>
  <si>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</si>
  <si>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</si>
  <si>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</si>
  <si>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</si>
  <si>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</si>
  <si>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</si>
  <si>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</si>
  <si>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</si>
  <si>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</si>
  <si>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</si>
  <si>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</si>
  <si>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</si>
  <si>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</si>
  <si>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</si>
  <si>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</si>
  <si>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</si>
  <si>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</si>
  <si>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</si>
  <si>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</si>
  <si>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</si>
  <si>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</si>
  <si>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</si>
  <si>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</si>
  <si>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</si>
  <si>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</si>
  <si>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</si>
  <si>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</si>
  <si>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</si>
  <si>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</si>
  <si>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</si>
  <si>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</si>
  <si>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</si>
  <si>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</si>
  <si>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</si>
  <si>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</si>
  <si>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</si>
  <si>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</si>
  <si>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</si>
  <si>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</si>
  <si>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</si>
  <si>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</si>
  <si>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</si>
  <si>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</si>
  <si>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</si>
  <si>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</si>
  <si>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</si>
  <si>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</si>
  <si>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</si>
  <si>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</si>
  <si>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</si>
  <si>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</si>
  <si>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</si>
  <si>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</si>
  <si>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</si>
  <si>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</si>
  <si>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</si>
  <si>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</si>
  <si>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</si>
  <si>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</si>
  <si>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</si>
  <si>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</si>
  <si>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</si>
  <si>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</si>
  <si>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</si>
  <si>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</si>
  <si>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</si>
  <si>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</si>
  <si>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</si>
  <si>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</si>
  <si>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</si>
  <si>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</si>
  <si>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</si>
  <si>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</si>
  <si>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</si>
  <si>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</si>
  <si>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</si>
  <si>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</si>
  <si>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</si>
  <si>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</si>
  <si>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</si>
  <si>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</si>
  <si>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</si>
  <si>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</si>
  <si>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</si>
  <si>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</si>
  <si>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</si>
  <si>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</si>
  <si>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</si>
  <si>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</si>
  <si>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</si>
  <si>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</si>
  <si>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</si>
  <si>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</si>
  <si>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</si>
  <si>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</si>
  <si>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</si>
  <si>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</si>
  <si>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</si>
  <si>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</si>
  <si>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</si>
  <si>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</si>
  <si>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</si>
  <si>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</si>
  <si>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</si>
  <si>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</si>
  <si>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</si>
  <si>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</si>
  <si>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</si>
  <si>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</si>
  <si>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</si>
  <si>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</si>
  <si>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</si>
  <si>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</si>
  <si>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</si>
  <si>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</si>
  <si>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</si>
  <si>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</si>
  <si>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</si>
  <si>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</si>
  <si>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</si>
  <si>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</si>
  <si>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</si>
  <si>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</si>
  <si>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</si>
  <si>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</si>
  <si>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</si>
  <si>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</si>
  <si>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</si>
  <si>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</si>
  <si>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</si>
  <si>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</si>
  <si>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</si>
  <si>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</si>
  <si>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</si>
  <si>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</si>
  <si>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</si>
  <si>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</si>
  <si>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</si>
  <si>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</si>
  <si>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</si>
  <si>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</si>
  <si>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</si>
  <si>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</si>
  <si>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</si>
  <si>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</si>
  <si>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</si>
  <si>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</si>
  <si>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</si>
  <si>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</si>
  <si>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</si>
  <si>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</si>
  <si>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</si>
  <si>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</si>
  <si>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</si>
  <si>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</si>
  <si>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</si>
  <si>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</si>
  <si>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</si>
  <si>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</si>
  <si>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</si>
  <si>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</si>
  <si>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</si>
  <si>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</si>
  <si>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</si>
  <si>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</si>
  <si>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</si>
  <si>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</si>
  <si>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</si>
  <si>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</si>
  <si>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</si>
  <si>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</si>
  <si>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</si>
  <si>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</si>
  <si>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</si>
  <si>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</si>
  <si>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</si>
  <si>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</si>
  <si>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</si>
  <si>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</si>
  <si>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</si>
  <si>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</si>
  <si>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</si>
  <si>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</si>
  <si>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</si>
  <si>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</si>
  <si>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</si>
  <si>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</si>
  <si>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</si>
  <si>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</si>
  <si>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</si>
  <si>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</si>
  <si>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</si>
  <si>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</si>
  <si>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</si>
  <si>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</si>
  <si>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</si>
  <si>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</si>
  <si>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</si>
  <si>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</si>
  <si>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</si>
  <si>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</si>
  <si>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</si>
  <si>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</si>
  <si>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</si>
  <si>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</si>
  <si>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</si>
  <si>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</si>
  <si>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</si>
  <si>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</si>
  <si>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</si>
  <si>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</si>
  <si>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</si>
  <si>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</si>
  <si>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</si>
  <si>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</si>
  <si>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</si>
  <si>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</si>
  <si>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</si>
  <si>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</si>
  <si>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</si>
  <si>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</si>
  <si>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</si>
  <si>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</si>
  <si>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</si>
  <si>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</si>
  <si>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</si>
  <si>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</si>
  <si>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</si>
  <si>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</si>
  <si>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</si>
  <si>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</si>
  <si>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</si>
  <si>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</si>
  <si>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</si>
  <si>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</si>
  <si>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</si>
  <si>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</si>
  <si>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</si>
  <si>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</si>
  <si>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</si>
  <si>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</si>
  <si>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</si>
  <si>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</si>
  <si>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</si>
  <si>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</si>
  <si>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</si>
  <si>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</si>
  <si>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</si>
  <si>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</si>
  <si>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</si>
  <si>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</si>
  <si>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</si>
  <si>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</si>
  <si>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</si>
  <si>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</si>
  <si>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</si>
  <si>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</si>
  <si>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</si>
  <si>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</si>
  <si>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</si>
  <si>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</si>
  <si>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</si>
  <si>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</si>
  <si>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</si>
  <si>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</si>
  <si>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</si>
  <si>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</si>
  <si>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</si>
  <si>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</si>
  <si>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</si>
  <si>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</si>
  <si>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</si>
  <si>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</si>
  <si>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</si>
  <si>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</si>
  <si>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</si>
  <si>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</si>
  <si>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</si>
  <si>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</si>
  <si>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</si>
  <si>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</si>
  <si>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</si>
  <si>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</si>
  <si>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</si>
  <si>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</si>
  <si>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</si>
  <si>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</si>
  <si>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</si>
  <si>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</si>
  <si>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</si>
  <si>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</si>
  <si>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</si>
  <si>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</si>
  <si>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</si>
  <si>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</si>
  <si>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</si>
  <si>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</si>
  <si>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</si>
  <si>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</si>
  <si>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</si>
  <si>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</si>
  <si>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</si>
  <si>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</si>
  <si>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</si>
  <si>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</si>
  <si>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</si>
  <si>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</si>
  <si>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</si>
  <si>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</si>
  <si>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</si>
  <si>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</si>
  <si>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</si>
  <si>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</si>
  <si>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</si>
  <si>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</si>
  <si>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</si>
  <si>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</si>
  <si>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</si>
  <si>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</si>
  <si>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</si>
  <si>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</si>
  <si>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</si>
  <si>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</si>
  <si>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</si>
  <si>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</si>
  <si>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</si>
  <si>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</si>
  <si>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</si>
  <si>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</si>
  <si>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</si>
  <si>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</si>
  <si>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</si>
  <si>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</si>
  <si>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</si>
  <si>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</si>
  <si>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</si>
  <si>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</si>
  <si>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</si>
  <si>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</si>
  <si>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</si>
  <si>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</si>
  <si>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</si>
  <si>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</si>
  <si>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</si>
  <si>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</si>
  <si>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</si>
  <si>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</si>
  <si>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</si>
  <si>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</si>
  <si>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</si>
  <si>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</si>
  <si>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</si>
  <si>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</si>
  <si>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</si>
  <si>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</si>
  <si>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</si>
  <si>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</si>
  <si>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</si>
  <si>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</si>
  <si>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</si>
  <si>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</si>
  <si>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</si>
  <si>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</si>
  <si>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</si>
  <si>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</si>
  <si>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</si>
  <si>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</si>
  <si>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</si>
  <si>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</si>
  <si>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</si>
  <si>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</si>
  <si>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</si>
  <si>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</si>
  <si>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</si>
  <si>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</si>
  <si>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</si>
  <si>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</si>
  <si>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</si>
  <si>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</si>
  <si>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</si>
  <si>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</si>
  <si>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</si>
  <si>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</si>
  <si>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</si>
  <si>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</si>
  <si>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</si>
  <si>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</si>
  <si>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</si>
  <si>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</si>
  <si>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</si>
  <si>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</si>
  <si>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</si>
  <si>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</si>
  <si>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</si>
  <si>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</si>
  <si>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</si>
  <si>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</si>
  <si>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</si>
  <si>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</si>
  <si>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</si>
  <si>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</si>
  <si>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</si>
  <si>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</si>
  <si>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</si>
  <si>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</si>
  <si>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</si>
  <si>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</si>
  <si>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</si>
  <si>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</si>
  <si>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</si>
  <si>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</si>
  <si>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</si>
  <si>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</si>
  <si>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</si>
  <si>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</si>
  <si>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</si>
  <si>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</si>
  <si>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</si>
  <si>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</si>
  <si>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</si>
  <si>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</si>
  <si>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</si>
  <si>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</si>
  <si>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</si>
  <si>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</si>
  <si>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</si>
  <si>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</si>
  <si>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</si>
  <si>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</si>
  <si>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</si>
  <si>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</si>
  <si>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</si>
  <si>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</si>
  <si>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</si>
  <si>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</si>
  <si>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</si>
  <si>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</si>
  <si>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</si>
  <si>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</si>
  <si>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</si>
  <si>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</si>
  <si>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</si>
  <si>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</si>
  <si>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</si>
  <si>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</si>
  <si>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</si>
  <si>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</si>
  <si>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</si>
  <si>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</si>
  <si>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</si>
  <si>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</si>
  <si>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</si>
  <si>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</si>
  <si>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</si>
  <si>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</si>
  <si>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</si>
  <si>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</si>
  <si>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</si>
  <si>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</si>
  <si>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</si>
  <si>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</si>
  <si>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</si>
  <si>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</si>
  <si>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</si>
  <si>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</si>
  <si>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</si>
  <si>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</si>
  <si>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</si>
  <si>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</si>
  <si>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</si>
  <si>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</si>
  <si>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</si>
  <si>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</si>
  <si>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</si>
  <si>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</si>
  <si>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</si>
  <si>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</si>
  <si>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</si>
  <si>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</si>
  <si>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</si>
  <si>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</si>
  <si>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</si>
  <si>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</si>
  <si>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</si>
  <si>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</si>
  <si>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</si>
  <si>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</si>
  <si>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</si>
  <si>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</si>
  <si>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</si>
  <si>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</si>
  <si>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</si>
  <si>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</si>
  <si>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</si>
  <si>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</si>
  <si>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</si>
  <si>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</si>
  <si>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</si>
  <si>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</si>
  <si>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</si>
  <si>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</si>
  <si>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</si>
  <si>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</si>
  <si>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</si>
  <si>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</si>
  <si>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</si>
  <si>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</si>
  <si>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</si>
  <si>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</si>
  <si>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</si>
  <si>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</si>
  <si>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</si>
  <si>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</si>
  <si>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</si>
  <si>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</si>
  <si>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</si>
  <si>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</si>
  <si>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</si>
  <si>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</si>
  <si>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</si>
  <si>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</si>
  <si>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</si>
  <si>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</si>
  <si>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</si>
  <si>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</si>
  <si>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</si>
  <si>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</si>
  <si>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</si>
  <si>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</si>
  <si>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</si>
  <si>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</si>
  <si>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</si>
  <si>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</si>
  <si>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</si>
  <si>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</si>
  <si>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</si>
  <si>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</si>
  <si>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</si>
  <si>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</si>
  <si>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</si>
  <si>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</si>
  <si>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</si>
  <si>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</si>
  <si>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</si>
  <si>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</si>
  <si>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</si>
  <si>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</si>
  <si>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</si>
  <si>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</si>
  <si>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</si>
  <si>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</si>
  <si>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</si>
  <si>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</si>
  <si>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</si>
  <si>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</si>
  <si>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</si>
  <si>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</si>
  <si>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</si>
  <si>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</si>
  <si>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</si>
  <si>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</si>
  <si>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</si>
  <si>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</si>
  <si>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</si>
  <si>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</si>
  <si>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</si>
  <si>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</si>
  <si>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</si>
  <si>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</si>
  <si>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</si>
  <si>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</si>
  <si>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</si>
  <si>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</si>
  <si>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</si>
  <si>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</si>
  <si>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</si>
  <si>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</si>
  <si>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</si>
  <si>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</si>
  <si>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</si>
  <si>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</si>
  <si>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</si>
  <si>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</si>
  <si>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</si>
  <si>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</si>
  <si>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</si>
  <si>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</si>
  <si>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</si>
  <si>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</si>
  <si>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</si>
  <si>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</si>
  <si>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</si>
  <si>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</si>
  <si>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</si>
  <si>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</si>
  <si>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</si>
  <si>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</si>
  <si>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</si>
  <si>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</si>
  <si>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</si>
  <si>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</si>
  <si>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</si>
  <si>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</si>
  <si>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</si>
  <si>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</si>
  <si>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</si>
  <si>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</si>
  <si>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</si>
  <si>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</si>
  <si>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</si>
  <si>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</si>
  <si>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</si>
  <si>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</si>
  <si>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</si>
  <si>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</si>
  <si>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</si>
  <si>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</si>
  <si>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</si>
  <si>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</si>
  <si>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</si>
  <si>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</si>
  <si>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</si>
  <si>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</si>
  <si>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</si>
  <si>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</si>
  <si>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</si>
  <si>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</si>
  <si>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</si>
  <si>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</si>
  <si>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</si>
  <si>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</si>
  <si>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</si>
  <si>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</si>
  <si>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</si>
  <si>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</si>
  <si>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</si>
  <si>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</si>
  <si>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</si>
  <si>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</si>
  <si>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</si>
  <si>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</si>
  <si>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</si>
  <si>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</si>
  <si>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</si>
  <si>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</si>
  <si>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</si>
  <si>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</si>
  <si>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</si>
  <si>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</si>
  <si>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</si>
  <si>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</si>
  <si>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</si>
  <si>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</si>
  <si>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</si>
  <si>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</si>
  <si>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</si>
  <si>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</si>
  <si>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</si>
  <si>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</si>
  <si>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</si>
  <si>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</si>
  <si>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</si>
  <si>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</si>
  <si>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</si>
  <si>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</si>
  <si>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</si>
  <si>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</si>
  <si>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</si>
  <si>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</si>
  <si>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</si>
  <si>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</si>
  <si>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</si>
  <si>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</si>
  <si>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</si>
  <si>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</si>
  <si>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</si>
  <si>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</si>
  <si>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</si>
  <si>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</si>
  <si>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</si>
  <si>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</si>
  <si>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</si>
  <si>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</si>
  <si>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</si>
  <si>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</si>
  <si>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</si>
  <si>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</si>
  <si>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</si>
  <si>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</si>
  <si>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</si>
  <si>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</si>
  <si>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</si>
  <si>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</si>
  <si>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</si>
  <si>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</si>
  <si>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</si>
  <si>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</si>
  <si>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</si>
  <si>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</si>
  <si>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</si>
  <si>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</si>
  <si>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</si>
  <si>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</si>
  <si>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</si>
  <si>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</si>
  <si>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</si>
  <si>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</si>
  <si>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</si>
  <si>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</si>
  <si>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</si>
  <si>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</si>
  <si>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</si>
  <si>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</si>
  <si>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</si>
  <si>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</si>
  <si>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</si>
  <si>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</si>
  <si>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</si>
  <si>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</si>
  <si>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</si>
  <si>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</si>
  <si>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</si>
  <si>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</si>
  <si>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</si>
  <si>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</si>
  <si>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</si>
  <si>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</si>
  <si>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</si>
  <si>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</si>
  <si>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</si>
  <si>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</si>
  <si>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</si>
  <si>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</si>
  <si>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</si>
  <si>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</si>
  <si>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</si>
  <si>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</si>
  <si>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</si>
  <si>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</si>
  <si>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</si>
  <si>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</si>
  <si>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</si>
  <si>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</si>
  <si>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</si>
  <si>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</si>
  <si>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</si>
  <si>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</si>
  <si>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</si>
  <si>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</si>
  <si>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</si>
  <si>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</si>
  <si>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</si>
  <si>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</si>
  <si>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</si>
  <si>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</si>
  <si>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</si>
  <si>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</si>
  <si>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</si>
  <si>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</si>
  <si>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</si>
  <si>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</si>
  <si>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</si>
  <si>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</si>
  <si>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</si>
  <si>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</si>
  <si>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</si>
  <si>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</si>
  <si>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</si>
  <si>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</si>
  <si>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</si>
  <si>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</si>
  <si>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</si>
  <si>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</si>
  <si>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</si>
  <si>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</si>
  <si>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</si>
  <si>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</si>
  <si>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</si>
  <si>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</si>
  <si>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</si>
  <si>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</si>
  <si>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</si>
  <si>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</si>
  <si>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</si>
  <si>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</si>
  <si>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</si>
  <si>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</si>
  <si>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</si>
  <si>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</si>
  <si>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</si>
  <si>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</si>
  <si>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</si>
  <si>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</si>
  <si>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</si>
  <si>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</si>
  <si>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</si>
  <si>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</si>
  <si>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</si>
  <si>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</si>
  <si>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</si>
  <si>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</si>
  <si>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</si>
  <si>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</si>
  <si>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</si>
  <si>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</si>
  <si>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</si>
  <si>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</si>
  <si>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</si>
  <si>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</si>
  <si>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</si>
  <si>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</si>
  <si>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</si>
  <si>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</si>
  <si>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</si>
  <si>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</si>
  <si>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</si>
  <si>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</si>
  <si>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</si>
  <si>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</si>
  <si>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</si>
  <si>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</si>
  <si>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</si>
  <si>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</si>
  <si>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</si>
  <si>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</si>
  <si>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</si>
  <si>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</si>
  <si>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</si>
  <si>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</si>
  <si>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</si>
  <si>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</si>
  <si>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</si>
  <si>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</si>
  <si>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</si>
  <si>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</si>
  <si>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</si>
  <si>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</si>
  <si>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</si>
  <si>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</si>
  <si>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</si>
  <si>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</si>
  <si>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</si>
  <si>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</si>
  <si>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</si>
  <si>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</si>
  <si>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</si>
  <si>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</si>
  <si>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</si>
  <si>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</si>
  <si>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</si>
  <si>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</si>
  <si>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</si>
  <si>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</si>
  <si>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</si>
  <si>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</si>
  <si>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</si>
  <si>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</si>
  <si>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</si>
  <si>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</si>
  <si>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</si>
  <si>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</si>
  <si>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</si>
  <si>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</si>
  <si>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</si>
  <si>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</si>
  <si>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</si>
  <si>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</si>
  <si>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</si>
  <si>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</si>
  <si>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</si>
  <si>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</si>
  <si>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</si>
  <si>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</si>
  <si>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</si>
  <si>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</si>
  <si>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</si>
  <si>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</si>
  <si>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</si>
  <si>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</si>
  <si>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</si>
  <si>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</si>
  <si>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</si>
  <si>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</si>
  <si>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</si>
  <si>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</si>
  <si>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</si>
  <si>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</si>
  <si>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</si>
  <si>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</si>
  <si>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</si>
  <si>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</si>
  <si>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</si>
  <si>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</si>
  <si>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</si>
  <si>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</si>
  <si>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</si>
  <si>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</si>
  <si>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</si>
  <si>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</si>
  <si>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</si>
  <si>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</si>
  <si>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</si>
  <si>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</si>
  <si>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</si>
  <si>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</si>
  <si>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</si>
  <si>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</si>
  <si>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</si>
  <si>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</si>
  <si>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</si>
  <si>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</si>
  <si>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</si>
  <si>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</si>
  <si>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</si>
  <si>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</si>
  <si>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</si>
  <si>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</si>
  <si>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</si>
  <si>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</si>
  <si>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</si>
  <si>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</si>
  <si>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</si>
  <si>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</si>
  <si>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</si>
  <si>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</si>
  <si>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</si>
  <si>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</si>
  <si>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</si>
  <si>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</si>
  <si>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</si>
  <si>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</si>
  <si>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</si>
  <si>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</si>
  <si>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</si>
  <si>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</si>
  <si>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</si>
  <si>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</si>
  <si>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</si>
  <si>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</si>
  <si>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</si>
  <si>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</si>
  <si>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</si>
  <si>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</si>
  <si>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</si>
  <si>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</si>
  <si>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</si>
  <si>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</si>
  <si>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</si>
  <si>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</si>
  <si>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</si>
  <si>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</si>
  <si>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</si>
  <si>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</si>
  <si>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</si>
  <si>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</si>
  <si>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</si>
  <si>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</si>
  <si>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</si>
  <si>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</si>
  <si>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</si>
  <si>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</si>
  <si>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</si>
  <si>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</si>
  <si>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</si>
  <si>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</si>
  <si>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</si>
  <si>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</si>
  <si>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</si>
  <si>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</si>
  <si>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</si>
  <si>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</si>
  <si>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</si>
  <si>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</si>
  <si>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</si>
  <si>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</si>
  <si>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</si>
  <si>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</si>
  <si>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</si>
  <si>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</si>
  <si>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</si>
  <si>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</si>
  <si>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</si>
  <si>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</si>
  <si>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</si>
  <si>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</si>
  <si>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</si>
  <si>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</si>
  <si>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</si>
  <si>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</si>
  <si>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</si>
  <si>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</si>
  <si>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</si>
  <si>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</si>
  <si>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</si>
  <si>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</si>
  <si>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</si>
  <si>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</si>
  <si>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</si>
  <si>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</si>
  <si>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</si>
  <si>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</si>
  <si>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</si>
  <si>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</si>
  <si>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</si>
  <si>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</si>
  <si>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</si>
  <si>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</si>
  <si>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</si>
  <si>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</si>
  <si>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</si>
  <si>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</si>
  <si>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</si>
  <si>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</si>
  <si>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</si>
  <si>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</si>
  <si>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</si>
  <si>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</si>
  <si>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</si>
  <si>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</si>
  <si>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</si>
  <si>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</si>
  <si>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</si>
  <si>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</si>
  <si>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</si>
  <si>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</si>
  <si>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</si>
  <si>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</si>
  <si>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</si>
  <si>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</si>
  <si>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</si>
  <si>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</si>
  <si>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</si>
  <si>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</si>
  <si>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</si>
  <si>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</si>
  <si>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</si>
  <si>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</si>
  <si>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</si>
  <si>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</si>
  <si>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</si>
  <si>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</si>
  <si>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</si>
  <si>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</si>
  <si>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</si>
  <si>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</si>
  <si>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</si>
  <si>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</si>
  <si>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</si>
  <si>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</si>
  <si>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</si>
  <si>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</si>
  <si>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</si>
  <si>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</si>
  <si>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</si>
  <si>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</si>
  <si>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</si>
  <si>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</si>
  <si>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</si>
  <si>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</si>
  <si>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</si>
  <si>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</si>
  <si>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</si>
  <si>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</si>
  <si>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</si>
  <si>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</si>
  <si>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</si>
  <si>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</si>
  <si>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</si>
  <si>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</si>
  <si>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</si>
  <si>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</si>
  <si>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</si>
  <si>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</si>
  <si>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</si>
  <si>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</si>
  <si>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</si>
  <si>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</si>
  <si>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</si>
  <si>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</si>
  <si>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</si>
  <si>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</si>
  <si>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</si>
  <si>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</si>
  <si>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</si>
  <si>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</si>
  <si>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</si>
  <si>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</si>
  <si>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</si>
  <si>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</si>
  <si>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</si>
  <si>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</si>
  <si>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</si>
  <si>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</si>
  <si>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</si>
  <si>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</si>
  <si>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</si>
  <si>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</si>
  <si>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</si>
  <si>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</si>
  <si>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</si>
  <si>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</si>
  <si>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</si>
  <si>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</si>
  <si>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</si>
  <si>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</si>
  <si>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</si>
  <si>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</si>
  <si>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</si>
  <si>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</si>
  <si>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</si>
  <si>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</si>
  <si>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</si>
  <si>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</si>
  <si>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</si>
  <si>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</si>
  <si>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</si>
  <si>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</si>
  <si>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</si>
  <si>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</si>
  <si>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</si>
  <si>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</si>
  <si>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</si>
  <si>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</si>
  <si>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</si>
  <si>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</si>
  <si>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</si>
  <si>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</si>
  <si>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</si>
  <si>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</si>
  <si>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</si>
  <si>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</si>
  <si>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</si>
  <si>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</si>
  <si>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</si>
  <si>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</si>
  <si>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</si>
  <si>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</si>
  <si>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</si>
  <si>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</si>
  <si>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</si>
  <si>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</si>
  <si>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</si>
  <si>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</si>
  <si>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</si>
  <si>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</si>
  <si>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</si>
  <si>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</si>
  <si>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</si>
  <si>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</si>
  <si>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</si>
  <si>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</si>
  <si>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</si>
  <si>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</si>
  <si>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</si>
  <si>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</si>
  <si>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</si>
  <si>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</si>
  <si>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</si>
  <si>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</si>
  <si>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</si>
  <si>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</si>
  <si>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</si>
  <si>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</si>
  <si>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</si>
  <si>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</si>
  <si>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</si>
  <si>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</si>
  <si>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</si>
  <si>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</si>
  <si>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</si>
  <si>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</si>
  <si>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</si>
  <si>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</si>
  <si>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</si>
  <si>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</si>
  <si>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</si>
  <si>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</si>
  <si>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</si>
  <si>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</si>
  <si>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</si>
  <si>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</si>
  <si>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</si>
  <si>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</si>
  <si>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</si>
  <si>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</si>
  <si>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</si>
  <si>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</si>
  <si>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</si>
  <si>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</si>
  <si>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</si>
  <si>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</si>
  <si>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</si>
  <si>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</si>
  <si>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</si>
  <si>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</si>
  <si>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</si>
  <si>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</si>
  <si>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</si>
  <si>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</si>
  <si>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</si>
  <si>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</si>
  <si>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</si>
  <si>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</si>
  <si>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</si>
  <si>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</si>
  <si>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</si>
  <si>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</si>
  <si>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</si>
  <si>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</si>
  <si>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</si>
  <si>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</si>
  <si>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</si>
  <si>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</si>
  <si>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</si>
  <si>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</si>
  <si>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</si>
  <si>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</si>
  <si>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</si>
  <si>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</si>
  <si>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</si>
  <si>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</si>
  <si>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</si>
  <si>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</si>
  <si>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</si>
  <si>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</si>
  <si>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</si>
  <si>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</si>
  <si>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</si>
  <si>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</si>
  <si>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</si>
  <si>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</si>
  <si>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</si>
  <si>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</si>
  <si>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</si>
  <si>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</si>
  <si>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</si>
  <si>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</si>
  <si>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</si>
  <si>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</si>
  <si>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</si>
  <si>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</si>
  <si>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</si>
  <si>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</si>
  <si>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</si>
  <si>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</si>
  <si>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</si>
  <si>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</si>
  <si>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</si>
  <si>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</si>
  <si>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</si>
  <si>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</si>
  <si>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</si>
  <si>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</si>
  <si>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</si>
  <si>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</si>
  <si>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</si>
  <si>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</si>
  <si>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</si>
  <si>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</si>
  <si>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</si>
  <si>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</si>
  <si>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</si>
  <si>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</si>
  <si>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</si>
  <si>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</si>
  <si>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</si>
  <si>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</si>
  <si>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</si>
  <si>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</si>
  <si>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</si>
  <si>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</si>
  <si>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</si>
  <si>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</si>
  <si>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</si>
  <si>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</si>
  <si>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</si>
  <si>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</si>
  <si>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</si>
  <si>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</si>
  <si>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</si>
  <si>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</si>
  <si>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</si>
  <si>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</si>
  <si>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</si>
  <si>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</si>
  <si>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</si>
  <si>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</si>
  <si>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</si>
  <si>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</si>
  <si>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</si>
  <si>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</si>
  <si>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</si>
  <si>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</si>
  <si>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</si>
  <si>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</si>
  <si>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</si>
  <si>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</si>
  <si>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</si>
  <si>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</si>
  <si>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</si>
  <si>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</si>
  <si>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</si>
  <si>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</si>
  <si>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</si>
  <si>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</si>
  <si>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</si>
  <si>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</si>
  <si>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</si>
  <si>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</si>
  <si>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</si>
  <si>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</si>
  <si>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</si>
  <si>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</si>
  <si>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</si>
  <si>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</si>
  <si>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</si>
  <si>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</si>
  <si>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</si>
  <si>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</si>
  <si>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</si>
  <si>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</si>
  <si>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</si>
  <si>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</si>
  <si>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</si>
  <si>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</si>
  <si>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</si>
  <si>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</si>
  <si>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</si>
  <si>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</si>
  <si>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</si>
  <si>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</si>
  <si>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</si>
  <si>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</si>
  <si>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</si>
  <si>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</si>
  <si>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</si>
  <si>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</si>
  <si>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</si>
  <si>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</si>
  <si>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</si>
  <si>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</si>
  <si>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</si>
  <si>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</si>
  <si>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</si>
  <si>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</si>
  <si>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</si>
  <si>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</si>
  <si>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</si>
  <si>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</si>
  <si>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</si>
  <si>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</si>
  <si>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</si>
  <si>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</si>
  <si>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</si>
  <si>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</si>
  <si>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</si>
  <si>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</si>
  <si>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</si>
  <si>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</si>
  <si>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</si>
  <si>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</si>
  <si>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</si>
  <si>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</si>
  <si>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</si>
  <si>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</si>
  <si>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</si>
  <si>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</si>
  <si>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</si>
  <si>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</si>
  <si>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</si>
  <si>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</si>
  <si>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</si>
  <si>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</si>
  <si>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</si>
  <si>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</si>
  <si>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</si>
  <si>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</si>
  <si>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</si>
  <si>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</si>
  <si>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</si>
  <si>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</si>
  <si>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</si>
  <si>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</si>
  <si>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</si>
  <si>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</si>
  <si>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</si>
  <si>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</si>
  <si>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</si>
  <si>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</si>
  <si>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</si>
  <si>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</si>
  <si>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</si>
  <si>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</si>
  <si>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</si>
  <si>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</si>
  <si>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</si>
  <si>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</si>
  <si>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</si>
  <si>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</si>
  <si>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</si>
  <si>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</si>
  <si>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</si>
  <si>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</si>
  <si>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</si>
  <si>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</si>
  <si>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</si>
  <si>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</si>
  <si>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</si>
  <si>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</si>
  <si>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</si>
  <si>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</si>
  <si>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</si>
  <si>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</si>
  <si>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</si>
  <si>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</si>
  <si>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</si>
  <si>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</si>
  <si>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</si>
  <si>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</si>
  <si>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</si>
  <si>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</si>
  <si>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</si>
  <si>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</si>
  <si>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</si>
  <si>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</si>
  <si>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</si>
  <si>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</si>
  <si>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</si>
  <si>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</si>
  <si>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</si>
  <si>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</si>
  <si>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</si>
  <si>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</si>
  <si>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</si>
  <si>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</si>
  <si>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</si>
  <si>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</si>
  <si>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</si>
  <si>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</si>
  <si>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</si>
  <si>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</si>
  <si>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</si>
  <si>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</si>
  <si>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</si>
  <si>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</si>
  <si>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</si>
  <si>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</si>
  <si>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</si>
  <si>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</si>
  <si>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</si>
  <si>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</si>
  <si>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</si>
  <si>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</si>
  <si>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</si>
  <si>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</si>
  <si>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</si>
  <si>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</si>
  <si>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</si>
  <si>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</si>
  <si>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</si>
  <si>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</si>
  <si>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</si>
  <si>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</si>
  <si>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</si>
  <si>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</si>
  <si>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</si>
  <si>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</si>
  <si>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</si>
  <si>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</si>
  <si>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</si>
  <si>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</si>
  <si>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</si>
  <si>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</si>
  <si>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</si>
  <si>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</si>
  <si>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</si>
  <si>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</si>
  <si>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</si>
  <si>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</si>
  <si>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</si>
  <si>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</si>
  <si>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</si>
  <si>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</si>
  <si>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</si>
  <si>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</si>
  <si>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</si>
  <si>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</si>
  <si>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</si>
  <si>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</si>
  <si>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</si>
  <si>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</si>
  <si>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</si>
  <si>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</si>
  <si>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</si>
  <si>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</si>
  <si>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</si>
  <si>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</si>
  <si>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</si>
  <si>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</si>
  <si>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</si>
  <si>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</si>
  <si>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</si>
  <si>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</si>
  <si>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</si>
  <si>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</si>
  <si>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</si>
  <si>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</si>
  <si>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</si>
  <si>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</si>
  <si>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</si>
  <si>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</si>
  <si>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</si>
  <si>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</si>
  <si>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</si>
  <si>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</si>
  <si>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</si>
  <si>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</si>
  <si>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</si>
  <si>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</si>
  <si>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</si>
  <si>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</si>
  <si>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</si>
  <si>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</si>
  <si>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</si>
  <si>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</si>
  <si>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</si>
  <si>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</si>
  <si>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</si>
  <si>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</si>
  <si>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</si>
  <si>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</si>
  <si>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</si>
  <si>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</si>
  <si>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</si>
  <si>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</si>
  <si>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</si>
  <si>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</si>
  <si>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</si>
  <si>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</si>
  <si>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</si>
  <si>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</si>
  <si>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</si>
  <si>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</si>
  <si>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</si>
  <si>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</si>
  <si>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</si>
  <si>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</si>
  <si>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</si>
  <si>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</si>
  <si>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</si>
  <si>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</si>
  <si>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</si>
  <si>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</si>
  <si>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</si>
  <si>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</si>
  <si>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</si>
  <si>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</si>
  <si>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</si>
  <si>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</si>
  <si>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</si>
  <si>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</si>
  <si>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</si>
  <si>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</si>
  <si>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</si>
  <si>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</si>
  <si>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</si>
  <si>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</si>
  <si>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</si>
  <si>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</si>
  <si>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</si>
  <si>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</si>
  <si>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</si>
  <si>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</si>
  <si>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</si>
  <si>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</si>
  <si>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</si>
  <si>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</si>
  <si>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</si>
  <si>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</si>
  <si>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</si>
  <si>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</si>
  <si>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</si>
  <si>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</si>
  <si>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</si>
  <si>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</si>
  <si>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</si>
  <si>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</si>
  <si>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</si>
  <si>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</si>
  <si>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</si>
  <si>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</si>
  <si>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</si>
  <si>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</si>
  <si>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</si>
  <si>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</si>
  <si>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</si>
  <si>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</si>
  <si>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</si>
  <si>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</si>
  <si>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</si>
  <si>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</si>
  <si>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</si>
  <si>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</si>
  <si>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</si>
  <si>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</si>
  <si>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</si>
  <si>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</si>
  <si>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</si>
  <si>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</si>
  <si>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</si>
  <si>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</si>
  <si>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</si>
  <si>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</si>
  <si>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</si>
  <si>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</si>
  <si>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</si>
  <si>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</si>
  <si>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</si>
  <si>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</si>
  <si>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</si>
  <si>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</si>
  <si>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</si>
  <si>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</si>
  <si>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</si>
  <si>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</si>
  <si>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</si>
  <si>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</si>
  <si>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</si>
  <si>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</si>
  <si>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</si>
  <si>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</si>
  <si>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</si>
  <si>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</si>
  <si>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</si>
  <si>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</si>
  <si>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</si>
  <si>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</si>
  <si>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</si>
  <si>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</si>
  <si>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</si>
  <si>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</si>
  <si>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</si>
  <si>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</si>
  <si>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</si>
  <si>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</si>
  <si>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</si>
  <si>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</si>
  <si>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</si>
  <si>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</si>
  <si>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</si>
  <si>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</si>
  <si>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</si>
  <si>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</si>
  <si>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</si>
  <si>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</si>
  <si>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</si>
  <si>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</si>
  <si>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</si>
  <si>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</si>
  <si>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</si>
  <si>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</si>
  <si>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</si>
  <si>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</si>
  <si>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</si>
  <si>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</si>
  <si>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</si>
  <si>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</si>
  <si>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</si>
  <si>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</si>
  <si>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</si>
  <si>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</si>
  <si>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</si>
  <si>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</si>
  <si>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</si>
  <si>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</si>
  <si>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</si>
  <si>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</si>
  <si>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</si>
  <si>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</si>
  <si>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</si>
  <si>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</si>
  <si>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</si>
  <si>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</si>
  <si>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</si>
  <si>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</si>
  <si>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</si>
  <si>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</si>
  <si>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</si>
  <si>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</si>
  <si>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</si>
  <si>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</si>
  <si>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</si>
  <si>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</si>
  <si>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</si>
  <si>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</si>
  <si>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</si>
  <si>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</si>
  <si>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</si>
  <si>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</si>
  <si>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</si>
  <si>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</si>
  <si>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</si>
  <si>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</si>
  <si>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</si>
  <si>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</si>
  <si>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</si>
  <si>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</si>
  <si>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</si>
  <si>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</si>
  <si>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</si>
  <si>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</si>
  <si>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</si>
  <si>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</si>
  <si>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</si>
  <si>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</si>
  <si>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</si>
  <si>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</si>
  <si>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</si>
  <si>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</si>
  <si>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</si>
  <si>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</si>
  <si>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</si>
  <si>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</si>
  <si>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</si>
  <si>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</si>
  <si>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</si>
  <si>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</si>
  <si>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</si>
  <si>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</si>
  <si>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</si>
  <si>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</si>
  <si>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</si>
  <si>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</si>
  <si>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</si>
  <si>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</si>
  <si>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</si>
  <si>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</si>
  <si>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</si>
  <si>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</si>
  <si>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</si>
  <si>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</si>
  <si>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</si>
  <si>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</si>
  <si>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</si>
  <si>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</si>
  <si>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</si>
  <si>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</si>
  <si>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</si>
  <si>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</si>
  <si>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</si>
  <si>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</si>
  <si>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</si>
  <si>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</si>
  <si>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</si>
  <si>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</si>
  <si>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</si>
  <si>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</si>
  <si>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</si>
  <si>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</si>
  <si>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</si>
  <si>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</si>
  <si>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</si>
  <si>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</si>
  <si>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</si>
  <si>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</si>
  <si>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</si>
  <si>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</si>
  <si>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</si>
  <si>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</si>
  <si>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</si>
  <si>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</si>
  <si>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</si>
  <si>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</si>
  <si>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</si>
  <si>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</si>
  <si>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</si>
  <si>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</si>
  <si>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</si>
  <si>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</si>
  <si>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</si>
  <si>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</si>
  <si>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</si>
  <si>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</si>
  <si>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</si>
  <si>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</si>
  <si>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</si>
  <si>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</si>
  <si>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</si>
  <si>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</si>
  <si>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</si>
  <si>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</si>
  <si>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</si>
  <si>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</si>
  <si>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</si>
  <si>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</si>
  <si>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</si>
  <si>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</si>
  <si>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</si>
  <si>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</si>
  <si>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</si>
  <si>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</si>
  <si>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</si>
  <si>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</si>
  <si>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</si>
  <si>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</si>
  <si>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</si>
  <si>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</si>
  <si>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</si>
  <si>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</si>
  <si>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</si>
  <si>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</si>
  <si>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</si>
  <si>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</si>
  <si>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</si>
  <si>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</si>
  <si>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</si>
  <si>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</si>
  <si>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</si>
  <si>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</si>
  <si>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</si>
  <si>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</si>
  <si>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</si>
  <si>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</si>
  <si>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</si>
  <si>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</si>
  <si>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</si>
  <si>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</si>
  <si>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</si>
  <si>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</si>
  <si>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</si>
  <si>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</si>
  <si>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</si>
  <si>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</si>
  <si>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</si>
  <si>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</si>
  <si>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</si>
  <si>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</si>
  <si>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</si>
  <si>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</si>
  <si>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</si>
  <si>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</si>
  <si>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</si>
  <si>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</si>
  <si>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</si>
  <si>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</si>
  <si>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</si>
  <si>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</si>
  <si>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</si>
  <si>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</si>
  <si>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</si>
  <si>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</si>
  <si>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</si>
  <si>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</si>
  <si>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</si>
  <si>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</si>
  <si>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</si>
  <si>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</si>
  <si>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</si>
  <si>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</si>
  <si>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</si>
  <si>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</si>
  <si>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</si>
  <si>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</si>
  <si>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</si>
  <si>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</si>
  <si>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</si>
  <si>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</si>
  <si>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</si>
  <si>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</si>
  <si>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</si>
  <si>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</si>
  <si>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</si>
  <si>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</si>
  <si>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</si>
  <si>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</si>
  <si>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</si>
  <si>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</si>
  <si>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</si>
  <si>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</si>
  <si>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</si>
  <si>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</si>
  <si>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</si>
  <si>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</si>
  <si>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</si>
  <si>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</si>
  <si>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</si>
  <si>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</si>
  <si>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</si>
  <si>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</si>
  <si>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</si>
  <si>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</si>
  <si>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</si>
  <si>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</si>
  <si>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</si>
  <si>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</si>
  <si>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</si>
  <si>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</si>
  <si>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</si>
  <si>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</si>
  <si>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</si>
  <si>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</si>
  <si>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</si>
  <si>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</si>
  <si>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</si>
  <si>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</si>
  <si>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</si>
  <si>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</si>
  <si>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</si>
  <si>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</si>
  <si>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</si>
  <si>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</si>
  <si>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</si>
  <si>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</si>
  <si>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</si>
  <si>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</si>
  <si>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</si>
  <si>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</si>
  <si>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</si>
  <si>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</si>
  <si>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</si>
  <si>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</si>
  <si>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</si>
  <si>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</si>
  <si>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</si>
  <si>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</si>
  <si>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</si>
  <si>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</si>
  <si>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</si>
  <si>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</si>
  <si>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</si>
  <si>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</si>
  <si>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</si>
  <si>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</si>
  <si>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</si>
  <si>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</si>
  <si>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</si>
  <si>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</si>
  <si>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</si>
  <si>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</si>
  <si>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</si>
  <si>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</si>
  <si>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</si>
  <si>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</si>
  <si>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</si>
  <si>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</si>
  <si>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</si>
  <si>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</si>
  <si>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</si>
  <si>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</si>
  <si>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</si>
  <si>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</si>
  <si>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</si>
  <si>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</si>
  <si>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</si>
  <si>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</si>
  <si>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</si>
  <si>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</si>
  <si>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</si>
  <si>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</si>
  <si>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</si>
  <si>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</si>
  <si>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</si>
  <si>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</si>
  <si>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</si>
  <si>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</si>
  <si>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</si>
  <si>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</si>
  <si>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</si>
  <si>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</si>
  <si>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</si>
  <si>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</si>
  <si>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</si>
  <si>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</si>
  <si>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</si>
  <si>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</si>
  <si>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</si>
  <si>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</si>
  <si>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</si>
  <si>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</si>
  <si>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</si>
  <si>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</si>
  <si>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</si>
  <si>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</si>
  <si>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</si>
  <si>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</si>
  <si>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</si>
  <si>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</si>
  <si>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</si>
  <si>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</si>
  <si>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</si>
  <si>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</si>
  <si>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</si>
  <si>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</si>
  <si>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</si>
  <si>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</si>
  <si>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</si>
  <si>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</si>
  <si>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</si>
  <si>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</si>
  <si>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</si>
  <si>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</si>
  <si>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</si>
  <si>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</si>
  <si>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</si>
  <si>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</si>
  <si>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</si>
  <si>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</si>
  <si>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</si>
  <si>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</si>
  <si>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</si>
  <si>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</si>
  <si>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</si>
  <si>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</si>
  <si>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</si>
  <si>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</si>
  <si>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</si>
  <si>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</si>
  <si>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</si>
  <si>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</si>
  <si>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</si>
  <si>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</si>
  <si>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</si>
  <si>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</si>
  <si>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</si>
  <si>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</si>
  <si>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</si>
  <si>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</si>
  <si>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</si>
  <si>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</si>
  <si>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</si>
  <si>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</si>
  <si>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</si>
  <si>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</si>
  <si>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</si>
  <si>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</si>
  <si>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</si>
  <si>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</si>
  <si>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</si>
  <si>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</si>
  <si>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</si>
  <si>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</si>
  <si>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</si>
  <si>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</si>
  <si>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</si>
  <si>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</si>
  <si>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</si>
  <si>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</si>
  <si>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</si>
  <si>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</si>
  <si>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</si>
  <si>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</si>
  <si>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</si>
  <si>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</si>
  <si>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</si>
  <si>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</si>
  <si>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</si>
  <si>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</si>
  <si>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</si>
  <si>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</si>
  <si>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</si>
  <si>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</si>
  <si>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</si>
  <si>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</si>
  <si>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</si>
  <si>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</si>
  <si>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</si>
  <si>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</si>
  <si>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</si>
  <si>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</si>
  <si>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</si>
  <si>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</si>
  <si>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</si>
  <si>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</si>
  <si>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</si>
  <si>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</si>
  <si>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</si>
  <si>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</si>
  <si>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</si>
  <si>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</si>
  <si>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</si>
  <si>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</si>
  <si>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</si>
  <si>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</si>
  <si>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</si>
  <si>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</si>
  <si>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</si>
  <si>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</si>
  <si>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</si>
  <si>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</si>
  <si>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</si>
  <si>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</si>
  <si>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</si>
  <si>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</si>
  <si>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</si>
  <si>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</si>
  <si>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</si>
  <si>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</si>
  <si>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</si>
  <si>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</si>
  <si>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</si>
  <si>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</si>
  <si>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</si>
  <si>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</si>
  <si>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</si>
  <si>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</si>
  <si>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</si>
  <si>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</si>
  <si>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</si>
  <si>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</si>
  <si>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</si>
  <si>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</si>
  <si>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</si>
  <si>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</si>
  <si>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</si>
  <si>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</si>
  <si>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</si>
  <si>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</si>
  <si>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</si>
  <si>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</si>
  <si>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</si>
  <si>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</si>
  <si>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</si>
  <si>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</si>
  <si>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</si>
  <si>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</si>
  <si>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</si>
  <si>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</si>
  <si>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</si>
  <si>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</si>
  <si>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</si>
  <si>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</si>
  <si>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</si>
  <si>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</si>
  <si>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</si>
  <si>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</si>
  <si>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</si>
  <si>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</si>
  <si>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</si>
  <si>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</si>
  <si>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</si>
  <si>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</si>
  <si>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</si>
  <si>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</si>
  <si>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</si>
  <si>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</si>
  <si>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</si>
  <si>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</si>
  <si>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</si>
  <si>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</si>
  <si>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</si>
  <si>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</si>
  <si>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</si>
  <si>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</si>
  <si>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</si>
  <si>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</si>
  <si>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</si>
  <si>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</si>
  <si>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</si>
  <si>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</si>
  <si>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</si>
  <si>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</si>
  <si>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</si>
  <si>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</si>
  <si>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</si>
  <si>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</si>
  <si>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</si>
  <si>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</si>
  <si>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</si>
  <si>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</si>
  <si>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</si>
  <si>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</si>
  <si>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</si>
  <si>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</si>
  <si>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</si>
  <si>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</si>
  <si>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</si>
  <si>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</si>
  <si>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</si>
  <si>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</si>
  <si>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</si>
  <si>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</si>
  <si>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</si>
  <si>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</si>
  <si>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</si>
  <si>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</si>
  <si>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</si>
  <si>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</si>
  <si>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</si>
  <si>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</si>
  <si>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</si>
  <si>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</si>
  <si>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</si>
  <si>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</si>
  <si>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</si>
  <si>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</si>
  <si>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</si>
  <si>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</si>
  <si>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</si>
  <si>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</si>
  <si>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</si>
  <si>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</si>
  <si>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</si>
  <si>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</si>
  <si>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</si>
  <si>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</si>
  <si>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</si>
  <si>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</si>
  <si>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</si>
  <si>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</si>
  <si>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</si>
  <si>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</si>
  <si>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</si>
  <si>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</si>
  <si>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</si>
  <si>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</si>
  <si>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</si>
  <si>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</si>
  <si>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</si>
  <si>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</si>
  <si>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</si>
  <si>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</si>
  <si>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</si>
  <si>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</si>
  <si>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</si>
  <si>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</si>
  <si>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</si>
  <si>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</si>
  <si>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</si>
  <si>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</si>
  <si>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</si>
  <si>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</si>
  <si>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</si>
  <si>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</si>
  <si>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</si>
  <si>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</si>
  <si>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</si>
  <si>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</si>
  <si>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</si>
  <si>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</si>
  <si>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</si>
  <si>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</si>
  <si>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</si>
  <si>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</si>
  <si>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</si>
  <si>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</si>
  <si>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</si>
  <si>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</si>
  <si>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</si>
  <si>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</si>
  <si>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</si>
  <si>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</si>
  <si>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</si>
  <si>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</si>
  <si>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</si>
  <si>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</si>
  <si>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</si>
  <si>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</si>
  <si>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</si>
  <si>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</si>
  <si>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</si>
  <si>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</si>
  <si>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</si>
  <si>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</si>
  <si>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</si>
  <si>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</si>
  <si>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</si>
  <si>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</si>
  <si>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</si>
  <si>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</si>
  <si>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</si>
  <si>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</si>
  <si>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</si>
  <si>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</si>
  <si>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</si>
  <si>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</si>
  <si>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</si>
  <si>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</si>
  <si>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</si>
  <si>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</si>
  <si>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</si>
  <si>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</si>
  <si>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</si>
  <si>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</si>
  <si>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</si>
  <si>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</si>
  <si>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</si>
  <si>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</si>
  <si>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</si>
  <si>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</si>
  <si>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</si>
  <si>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</si>
  <si>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</si>
  <si>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</si>
  <si>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</si>
  <si>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</si>
  <si>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</si>
  <si>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</si>
  <si>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</si>
  <si>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</si>
  <si>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</si>
  <si>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</si>
  <si>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</si>
  <si>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</si>
  <si>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</si>
  <si>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</si>
  <si>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</si>
  <si>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</si>
  <si>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</si>
  <si>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</si>
  <si>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</si>
  <si>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</si>
  <si>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</si>
  <si>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</si>
  <si>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</si>
  <si>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</si>
  <si>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</si>
  <si>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</si>
  <si>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</si>
  <si>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</si>
  <si>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</si>
  <si>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</si>
  <si>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</si>
  <si>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</si>
  <si>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</si>
  <si>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</si>
  <si>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</si>
  <si>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</si>
  <si>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</si>
  <si>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</si>
  <si>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</si>
  <si>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</si>
  <si>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</si>
  <si>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</si>
  <si>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</si>
  <si>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</si>
  <si>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</si>
  <si>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</si>
  <si>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</si>
  <si>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</si>
  <si>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</si>
  <si>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</si>
  <si>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</si>
  <si>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</si>
  <si>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</si>
  <si>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</si>
  <si>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</si>
  <si>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</si>
  <si>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</si>
  <si>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</si>
  <si>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</si>
  <si>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</si>
  <si>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</si>
  <si>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</si>
  <si>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</si>
  <si>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</si>
  <si>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</si>
  <si>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</si>
  <si>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</si>
  <si>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</si>
  <si>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</si>
  <si>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</si>
  <si>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</si>
  <si>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</si>
  <si>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</si>
  <si>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</si>
  <si>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</si>
  <si>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</si>
  <si>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</si>
  <si>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</si>
  <si>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</si>
  <si>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</si>
  <si>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</si>
  <si>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</si>
  <si>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</si>
  <si>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</si>
  <si>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</si>
  <si>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</si>
  <si>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</si>
  <si>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</si>
  <si>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</si>
  <si>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</si>
  <si>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</si>
  <si>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</si>
  <si>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</si>
  <si>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</si>
  <si>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</si>
  <si>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</si>
  <si>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</si>
  <si>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</si>
  <si>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</si>
  <si>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</si>
  <si>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</si>
  <si>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</si>
  <si>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</si>
  <si>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</si>
  <si>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</si>
  <si>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</si>
  <si>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</si>
  <si>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</si>
  <si>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</si>
  <si>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</si>
  <si>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</si>
  <si>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</si>
  <si>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</si>
  <si>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</si>
  <si>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</si>
  <si>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</si>
  <si>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</si>
  <si>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</si>
  <si>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</si>
  <si>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</si>
  <si>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</si>
  <si>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</si>
  <si>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</si>
  <si>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</si>
  <si>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</si>
  <si>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</si>
  <si>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</si>
  <si>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</si>
  <si>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</si>
  <si>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</si>
  <si>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</si>
  <si>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</si>
  <si>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</si>
  <si>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</si>
  <si>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</si>
  <si>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</si>
  <si>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</si>
  <si>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</si>
  <si>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</si>
  <si>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</si>
  <si>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</si>
  <si>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</si>
  <si>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</si>
  <si>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</si>
  <si>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</si>
  <si>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</si>
  <si>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</si>
  <si>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</si>
  <si>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</si>
  <si>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</si>
  <si>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</si>
  <si>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</si>
  <si>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</si>
  <si>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</si>
  <si>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</si>
  <si>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</si>
  <si>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</si>
  <si>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</si>
  <si>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</si>
  <si>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</si>
  <si>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</si>
  <si>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</si>
  <si>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</si>
  <si>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</si>
  <si>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</si>
  <si>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</si>
  <si>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</si>
  <si>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</si>
  <si>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</si>
  <si>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</si>
  <si>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</si>
  <si>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</si>
  <si>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</si>
  <si>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</si>
  <si>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</si>
  <si>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</si>
  <si>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</si>
  <si>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</si>
  <si>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</si>
  <si>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</si>
  <si>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</si>
  <si>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</si>
  <si>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</si>
  <si>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</si>
  <si>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</si>
  <si>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</si>
  <si>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</si>
  <si>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</si>
  <si>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</si>
  <si>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</si>
  <si>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</si>
  <si>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</si>
  <si>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</si>
  <si>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</si>
  <si>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</si>
  <si>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</si>
  <si>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</si>
  <si>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</si>
  <si>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</si>
  <si>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</si>
  <si>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</si>
  <si>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</si>
  <si>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</si>
  <si>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</si>
  <si>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</si>
  <si>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</si>
  <si>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</si>
  <si>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</si>
  <si>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</si>
  <si>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</si>
  <si>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</si>
  <si>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</si>
  <si>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</si>
  <si>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</si>
  <si>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</si>
  <si>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</si>
  <si>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</si>
  <si>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</si>
  <si>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</si>
  <si>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</si>
  <si>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</si>
  <si>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</si>
  <si>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</si>
  <si>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</si>
  <si>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</si>
  <si>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</si>
  <si>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</si>
  <si>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</si>
  <si>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</si>
  <si>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</si>
  <si>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</si>
  <si>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</si>
  <si>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</si>
  <si>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</si>
  <si>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</si>
  <si>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</si>
  <si>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</si>
  <si>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</si>
  <si>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</si>
  <si>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</si>
  <si>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</si>
  <si>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</si>
  <si>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</si>
  <si>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</si>
  <si>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</si>
  <si>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</si>
  <si>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</si>
  <si>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</si>
  <si>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</si>
  <si>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</si>
  <si>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</si>
  <si>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</si>
  <si>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</si>
  <si>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</si>
  <si>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</si>
  <si>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</si>
  <si>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</si>
  <si>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</si>
  <si>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</si>
  <si>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</si>
  <si>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</si>
  <si>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</si>
  <si>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</si>
  <si>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</si>
  <si>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</si>
  <si>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</si>
  <si>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</si>
  <si>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</si>
  <si>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</si>
  <si>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</si>
  <si>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</si>
  <si>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</si>
  <si>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</si>
  <si>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</si>
  <si>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</si>
  <si>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</si>
  <si>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</si>
  <si>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</si>
  <si>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</si>
  <si>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</si>
  <si>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</si>
  <si>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</si>
  <si>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</si>
  <si>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</si>
  <si>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</si>
  <si>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</si>
  <si>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</si>
  <si>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</si>
  <si>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</si>
  <si>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</si>
  <si>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</si>
  <si>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</si>
  <si>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</si>
  <si>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</si>
  <si>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</si>
  <si>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</si>
  <si>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</si>
  <si>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</si>
  <si>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</si>
  <si>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</si>
  <si>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</si>
  <si>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</si>
  <si>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</si>
  <si>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</si>
  <si>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</si>
  <si>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</si>
  <si>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</si>
  <si>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</si>
  <si>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</si>
  <si>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</si>
  <si>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</si>
  <si>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</si>
  <si>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</si>
  <si>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</si>
  <si>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</si>
  <si>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</si>
  <si>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</si>
  <si>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</si>
  <si>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</si>
  <si>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</si>
  <si>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</si>
  <si>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</si>
  <si>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</si>
  <si>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</si>
  <si>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</si>
  <si>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</si>
  <si>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</si>
  <si>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</si>
  <si>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</si>
  <si>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</si>
  <si>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</si>
  <si>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</si>
  <si>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</si>
  <si>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</si>
  <si>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</si>
  <si>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</si>
  <si>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</si>
  <si>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</si>
  <si>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</si>
  <si>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</si>
  <si>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</si>
  <si>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</si>
  <si>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</si>
  <si>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</si>
  <si>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</si>
  <si>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</si>
  <si>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</si>
  <si>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</si>
  <si>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</si>
  <si>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</si>
  <si>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</si>
  <si>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</si>
  <si>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</si>
  <si>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</si>
  <si>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</si>
  <si>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</si>
  <si>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</si>
  <si>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</si>
  <si>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</si>
  <si>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</si>
  <si>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</si>
  <si>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</si>
  <si>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</si>
  <si>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</si>
  <si>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</si>
  <si>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</si>
  <si>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</si>
  <si>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</si>
  <si>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</si>
  <si>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</si>
  <si>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</si>
  <si>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</si>
  <si>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</si>
  <si>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</si>
  <si>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</si>
  <si>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</si>
  <si>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</si>
  <si>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</si>
  <si>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</si>
  <si>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</si>
  <si>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</si>
  <si>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</si>
  <si>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</si>
  <si>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</si>
  <si>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</si>
  <si>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</si>
  <si>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</si>
  <si>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</si>
  <si>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</si>
  <si>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</si>
  <si>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</si>
  <si>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</si>
  <si>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</si>
  <si>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</si>
  <si>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</si>
  <si>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</si>
  <si>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</si>
  <si>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</si>
  <si>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</si>
  <si>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</si>
  <si>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</si>
  <si>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</si>
  <si>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</si>
  <si>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</si>
  <si>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</si>
  <si>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</si>
  <si>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</si>
  <si>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</si>
  <si>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</si>
  <si>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</si>
  <si>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</si>
  <si>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</si>
  <si>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</si>
  <si>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</si>
  <si>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</si>
  <si>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</si>
  <si>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</si>
  <si>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</si>
  <si>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</si>
  <si>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</si>
  <si>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</si>
  <si>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</si>
  <si>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</si>
  <si>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</si>
  <si>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</si>
  <si>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</si>
  <si>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</si>
  <si>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</si>
  <si>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</si>
  <si>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</si>
  <si>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</si>
  <si>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</si>
  <si>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</si>
  <si>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</si>
  <si>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</si>
  <si>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</si>
  <si>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</si>
  <si>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</si>
  <si>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</si>
  <si>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</si>
  <si>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</si>
  <si>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</si>
  <si>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</si>
  <si>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</si>
  <si>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</si>
  <si>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</si>
  <si>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</si>
  <si>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</si>
  <si>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</si>
  <si>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</si>
  <si>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</si>
  <si>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</si>
  <si>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</si>
  <si>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</si>
  <si>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</si>
  <si>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</si>
  <si>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</si>
  <si>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</si>
  <si>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</si>
  <si>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</si>
  <si>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</si>
  <si>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</si>
  <si>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</si>
  <si>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</si>
  <si>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</si>
  <si>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</si>
  <si>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</si>
  <si>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</si>
  <si>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</si>
  <si>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</si>
  <si>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</si>
  <si>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</si>
  <si>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</si>
  <si>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</si>
  <si>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</si>
  <si>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</si>
  <si>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</si>
  <si>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</si>
  <si>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</si>
  <si>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</si>
  <si>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</si>
  <si>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</si>
  <si>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</si>
  <si>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</si>
  <si>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</si>
  <si>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</si>
  <si>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</si>
  <si>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</si>
  <si>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</si>
  <si>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</si>
  <si>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</si>
  <si>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</si>
  <si>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</si>
  <si>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</si>
  <si>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</si>
  <si>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</si>
  <si>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</si>
  <si>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</si>
  <si>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</si>
  <si>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</si>
  <si>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</si>
  <si>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</si>
  <si>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</si>
  <si>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</si>
  <si>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</si>
  <si>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</si>
  <si>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</si>
  <si>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</si>
  <si>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</si>
  <si>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</si>
  <si>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</si>
  <si>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</si>
  <si>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</si>
  <si>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</si>
  <si>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</si>
  <si>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</si>
  <si>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</si>
  <si>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</si>
  <si>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</si>
  <si>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</si>
  <si>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</si>
  <si>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</si>
  <si>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</si>
  <si>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</si>
  <si>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</si>
  <si>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</si>
  <si>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</si>
  <si>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</si>
  <si>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</si>
  <si>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</si>
  <si>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</si>
  <si>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</si>
  <si>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</si>
  <si>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</si>
  <si>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</si>
  <si>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</si>
  <si>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</si>
  <si>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</si>
  <si>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</si>
  <si>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</si>
  <si>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</si>
  <si>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</si>
  <si>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</si>
  <si>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</si>
  <si>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</si>
  <si>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</si>
  <si>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</si>
  <si>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</si>
  <si>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</si>
  <si>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</si>
  <si>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</si>
  <si>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</si>
  <si>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</si>
  <si>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</si>
  <si>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</si>
  <si>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</si>
  <si>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</si>
  <si>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</si>
  <si>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</si>
  <si>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</si>
  <si>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</si>
  <si>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</si>
  <si>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</si>
  <si>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</si>
  <si>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</si>
  <si>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</si>
  <si>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</si>
  <si>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</si>
  <si>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</si>
  <si>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</si>
  <si>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</si>
  <si>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</si>
  <si>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</si>
  <si>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</si>
  <si>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</si>
  <si>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</si>
  <si>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</si>
  <si>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</si>
  <si>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</si>
  <si>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</si>
  <si>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</si>
  <si>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</si>
  <si>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</si>
  <si>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</si>
  <si>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</si>
  <si>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</si>
  <si>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</si>
  <si>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</si>
  <si>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</si>
  <si>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</si>
  <si>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</si>
  <si>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</si>
  <si>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</si>
  <si>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</si>
  <si>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</si>
  <si>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</si>
  <si>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</si>
  <si>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</si>
  <si>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</si>
  <si>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</si>
  <si>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</si>
  <si>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</si>
  <si>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</si>
  <si>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</si>
  <si>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</si>
  <si>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</si>
  <si>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</si>
  <si>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</si>
  <si>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</si>
  <si>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</si>
  <si>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</si>
  <si>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</si>
  <si>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</si>
  <si>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</si>
  <si>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</si>
  <si>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</si>
  <si>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</si>
  <si>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</si>
  <si>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</si>
  <si>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</si>
  <si>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</si>
  <si>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</si>
  <si>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</si>
  <si>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</si>
  <si>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</si>
  <si>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</si>
  <si>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</si>
  <si>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</si>
  <si>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</si>
  <si>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</si>
  <si>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</si>
  <si>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</si>
  <si>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</si>
  <si>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</si>
  <si>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</si>
  <si>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</si>
  <si>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</si>
  <si>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</si>
  <si>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</si>
  <si>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</si>
  <si>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</si>
  <si>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</si>
  <si>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</si>
  <si>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</si>
  <si>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</si>
  <si>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</si>
  <si>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</si>
  <si>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</si>
  <si>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</si>
  <si>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</si>
  <si>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</si>
  <si>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</si>
  <si>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</si>
  <si>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</si>
  <si>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</si>
  <si>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</si>
  <si>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</si>
  <si>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</si>
  <si>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</si>
  <si>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</si>
  <si>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</si>
  <si>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</si>
  <si>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</si>
  <si>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</si>
  <si>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</si>
  <si>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</si>
  <si>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</si>
  <si>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</si>
  <si>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</si>
  <si>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</si>
  <si>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</si>
  <si>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</si>
  <si>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</si>
  <si>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</si>
  <si>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</si>
  <si>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</si>
  <si>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</si>
  <si>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</si>
  <si>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</si>
  <si>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</si>
  <si>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</si>
  <si>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</si>
  <si>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</si>
  <si>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</si>
  <si>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</si>
  <si>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</si>
  <si>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</si>
  <si>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</si>
  <si>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</si>
  <si>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</si>
  <si>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</si>
  <si>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</si>
  <si>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</si>
  <si>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</si>
  <si>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</si>
  <si>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</si>
  <si>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</si>
  <si>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</si>
  <si>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</si>
  <si>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</si>
  <si>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</si>
  <si>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</si>
  <si>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</si>
  <si>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</si>
  <si>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</si>
  <si>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</si>
  <si>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</si>
  <si>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</si>
  <si>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</si>
  <si>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</si>
  <si>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</si>
  <si>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</si>
  <si>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</si>
  <si>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</si>
  <si>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</si>
  <si>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</si>
  <si>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</si>
  <si>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</si>
  <si>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</si>
  <si>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</si>
  <si>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</si>
  <si>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</si>
  <si>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</si>
  <si>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</si>
  <si>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</si>
  <si>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</si>
  <si>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</si>
  <si>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</si>
  <si>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</si>
  <si>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</si>
  <si>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</si>
  <si>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</si>
  <si>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</si>
  <si>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</si>
  <si>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</si>
  <si>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</si>
  <si>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</si>
  <si>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</si>
  <si>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</si>
  <si>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</si>
  <si>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</si>
  <si>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</si>
  <si>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</si>
  <si>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</si>
  <si>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</si>
  <si>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</si>
  <si>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</si>
  <si>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</si>
  <si>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</si>
  <si>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</si>
  <si>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</si>
  <si>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</si>
  <si>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</si>
  <si>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</si>
  <si>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</si>
  <si>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</si>
  <si>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</si>
  <si>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</si>
  <si>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</si>
  <si>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</si>
  <si>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</si>
  <si>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</si>
  <si>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</si>
  <si>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</si>
  <si>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</si>
  <si>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</si>
  <si>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</si>
  <si>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</si>
  <si>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</si>
  <si>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</si>
  <si>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</si>
  <si>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</si>
  <si>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</si>
  <si>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</si>
  <si>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</si>
  <si>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</si>
  <si>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</si>
  <si>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</si>
  <si>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</si>
  <si>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</si>
  <si>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</si>
  <si>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</si>
  <si>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</si>
  <si>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</si>
  <si>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</si>
  <si>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</si>
  <si>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</si>
  <si>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</si>
  <si>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</si>
  <si>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</si>
  <si>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</si>
  <si>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</si>
  <si>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</si>
  <si>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</si>
  <si>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</si>
  <si>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</si>
  <si>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</si>
  <si>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</si>
  <si>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</si>
  <si>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</si>
  <si>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</si>
  <si>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</si>
  <si>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</si>
  <si>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</si>
  <si>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</si>
  <si>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</si>
  <si>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</si>
  <si>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</si>
  <si>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</si>
  <si>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</si>
  <si>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</si>
  <si>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</si>
  <si>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</si>
  <si>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</si>
  <si>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</si>
  <si>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</si>
  <si>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</si>
  <si>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</si>
  <si>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</si>
  <si>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</si>
  <si>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</si>
  <si>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</si>
  <si>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</si>
  <si>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</si>
  <si>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</si>
  <si>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</si>
  <si>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</si>
  <si>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</si>
  <si>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</si>
  <si>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</si>
  <si>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</si>
  <si>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</si>
  <si>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</si>
  <si>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</si>
  <si>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</si>
  <si>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</si>
  <si>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</si>
  <si>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</si>
  <si>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</si>
  <si>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</si>
  <si>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</si>
  <si>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</si>
  <si>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</si>
  <si>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</si>
  <si>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</si>
  <si>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</si>
  <si>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</si>
  <si>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</si>
  <si>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</si>
  <si>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</si>
  <si>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</si>
  <si>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</si>
  <si>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</si>
  <si>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</si>
  <si>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</si>
  <si>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</si>
  <si>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</si>
  <si>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</si>
  <si>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</si>
  <si>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</si>
  <si>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</si>
  <si>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</si>
  <si>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</si>
  <si>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</si>
  <si>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</si>
  <si>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</si>
  <si>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</si>
  <si>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</si>
  <si>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</si>
  <si>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</si>
  <si>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</si>
  <si>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</si>
  <si>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</si>
  <si>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</si>
  <si>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</si>
  <si>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</si>
  <si>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</si>
  <si>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</si>
  <si>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</si>
  <si>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</si>
  <si>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</si>
  <si>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</si>
  <si>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</si>
  <si>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</si>
  <si>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</si>
  <si>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</si>
  <si>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</si>
  <si>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</si>
  <si>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</si>
  <si>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</si>
  <si>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</si>
  <si>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</si>
  <si>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</si>
  <si>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</si>
  <si>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</si>
  <si>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</si>
  <si>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</si>
  <si>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</si>
  <si>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</si>
  <si>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</si>
  <si>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</si>
  <si>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</si>
  <si>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</si>
  <si>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</si>
  <si>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</si>
  <si>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</si>
  <si>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</si>
  <si>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</si>
  <si>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</si>
  <si>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</si>
  <si>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</si>
  <si>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</si>
  <si>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</si>
  <si>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</si>
  <si>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</si>
  <si>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</si>
  <si>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</si>
  <si>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</si>
  <si>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</si>
  <si>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</si>
  <si>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</si>
  <si>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</si>
  <si>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</si>
  <si>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</si>
  <si>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</si>
  <si>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</si>
  <si>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</si>
  <si>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</si>
  <si>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</si>
  <si>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</si>
  <si>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</si>
  <si>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</si>
  <si>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</si>
  <si>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</si>
  <si>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</si>
  <si>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</si>
  <si>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</si>
  <si>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</si>
  <si>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</si>
  <si>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</si>
  <si>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</si>
  <si>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</si>
  <si>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</si>
  <si>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</si>
  <si>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</si>
  <si>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</si>
  <si>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</si>
  <si>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</si>
  <si>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</si>
  <si>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</si>
  <si>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</si>
  <si>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</si>
  <si>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</si>
  <si>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</si>
  <si>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</si>
  <si>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</si>
  <si>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</si>
  <si>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</si>
  <si>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</si>
  <si>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</si>
  <si>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</si>
  <si>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</si>
  <si>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</si>
  <si>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</si>
  <si>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</si>
  <si>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</si>
  <si>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</si>
  <si>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</si>
  <si>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</si>
  <si>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</si>
  <si>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</si>
  <si>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</si>
  <si>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</si>
  <si>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</si>
  <si>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</si>
  <si>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</si>
  <si>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</si>
  <si>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</si>
  <si>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</si>
  <si>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</si>
  <si>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</si>
  <si>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</si>
  <si>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</si>
  <si>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</si>
  <si>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</si>
  <si>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</si>
  <si>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</si>
  <si>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</si>
  <si>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</si>
  <si>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</si>
  <si>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</si>
  <si>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</si>
  <si>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</si>
  <si>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</si>
  <si>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</si>
  <si>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</si>
  <si>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</si>
  <si>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</si>
  <si>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</si>
  <si>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</si>
  <si>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</si>
  <si>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</si>
  <si>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</si>
  <si>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</si>
  <si>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</si>
  <si>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</si>
  <si>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</si>
  <si>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</si>
  <si>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</si>
  <si>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</si>
  <si>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</si>
  <si>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</si>
  <si>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</si>
  <si>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</si>
  <si>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</si>
  <si>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</si>
  <si>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</si>
  <si>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</si>
  <si>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</si>
  <si>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</si>
  <si>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</si>
  <si>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</si>
  <si>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</si>
  <si>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</si>
  <si>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</si>
  <si>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</si>
  <si>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</si>
  <si>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</si>
  <si>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</si>
  <si>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</si>
  <si>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</si>
  <si>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</si>
  <si>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</si>
  <si>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</si>
  <si>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</si>
  <si>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</si>
  <si>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</si>
  <si>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</si>
  <si>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</si>
  <si>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</si>
  <si>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</si>
  <si>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</si>
  <si>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</si>
  <si>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</si>
  <si>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</si>
  <si>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</si>
  <si>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</si>
  <si>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</si>
  <si>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</si>
  <si>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</si>
  <si>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</si>
  <si>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</si>
  <si>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</si>
  <si>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</si>
  <si>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</si>
  <si>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</si>
  <si>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</si>
  <si>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</si>
  <si>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</si>
  <si>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</si>
  <si>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</si>
  <si>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</si>
  <si>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</si>
  <si>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</si>
  <si>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</si>
  <si>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</si>
  <si>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</si>
  <si>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</si>
  <si>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</si>
  <si>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</si>
  <si>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</si>
  <si>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</si>
  <si>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</si>
  <si>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</si>
  <si>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</si>
  <si>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</si>
  <si>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</si>
  <si>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</si>
  <si>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</si>
  <si>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</si>
  <si>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</si>
  <si>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</si>
  <si>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</si>
  <si>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</si>
  <si>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</si>
  <si>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</si>
  <si>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</si>
  <si>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</si>
  <si>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</si>
  <si>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</si>
  <si>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</si>
  <si>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</si>
  <si>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</si>
  <si>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</si>
  <si>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</si>
  <si>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</si>
  <si>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</si>
  <si>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</si>
  <si>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</si>
  <si>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</si>
  <si>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</si>
  <si>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</si>
  <si>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</si>
  <si>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</si>
  <si>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</si>
  <si>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</si>
  <si>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</si>
  <si>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</si>
  <si>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</si>
  <si>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</si>
  <si>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</si>
  <si>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</si>
  <si>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</si>
  <si>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</si>
  <si>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</si>
  <si>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</si>
  <si>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</si>
  <si>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</si>
  <si>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</si>
  <si>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</si>
  <si>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</si>
  <si>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</si>
  <si>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</si>
  <si>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</si>
  <si>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</si>
  <si>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</si>
  <si>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</si>
  <si>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</si>
  <si>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</si>
  <si>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</si>
  <si>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</si>
  <si>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</si>
  <si>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</si>
  <si>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</si>
  <si>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</si>
  <si>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</si>
  <si>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</si>
  <si>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</si>
  <si>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</si>
  <si>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</si>
  <si>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</si>
  <si>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</si>
  <si>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</si>
  <si>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</si>
  <si>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</si>
  <si>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</si>
  <si>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</si>
  <si>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</si>
  <si>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</si>
  <si>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</si>
  <si>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</si>
  <si>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</si>
  <si>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</si>
  <si>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</si>
  <si>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</si>
  <si>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</si>
  <si>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</si>
  <si>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</si>
  <si>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</si>
  <si>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</si>
  <si>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</si>
  <si>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</si>
  <si>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</si>
  <si>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</si>
  <si>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</si>
  <si>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</si>
  <si>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</si>
  <si>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</si>
  <si>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</si>
  <si>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</si>
  <si>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</si>
  <si>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</si>
  <si>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</si>
  <si>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</si>
  <si>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</si>
  <si>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</si>
  <si>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</si>
  <si>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</si>
  <si>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</si>
  <si>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</si>
  <si>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</si>
  <si>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</si>
  <si>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</si>
  <si>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</si>
  <si>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</si>
  <si>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</si>
  <si>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</si>
  <si>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</si>
  <si>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</si>
  <si>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</si>
  <si>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</si>
  <si>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</si>
  <si>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</si>
  <si>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</si>
  <si>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</si>
  <si>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</si>
  <si>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</si>
  <si>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</si>
  <si>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</si>
  <si>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</si>
  <si>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</si>
  <si>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</si>
  <si>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</si>
  <si>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</si>
  <si>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</si>
  <si>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</si>
  <si>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</si>
  <si>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</si>
  <si>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</si>
  <si>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</si>
  <si>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</si>
  <si>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</si>
  <si>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</si>
  <si>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</si>
  <si>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</si>
  <si>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</si>
  <si>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</si>
  <si>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</si>
  <si>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</si>
  <si>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</si>
  <si>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</si>
  <si>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</si>
  <si>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</si>
  <si>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</si>
  <si>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</si>
  <si>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</si>
  <si>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</si>
  <si>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</si>
  <si>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</si>
  <si>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</si>
  <si>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</si>
  <si>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</si>
  <si>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</si>
  <si>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</si>
  <si>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</si>
  <si>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</si>
  <si>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</si>
  <si>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</si>
  <si>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</si>
  <si>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</si>
  <si>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</si>
  <si>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</si>
  <si>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</si>
  <si>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</si>
  <si>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</si>
  <si>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</si>
  <si>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</si>
  <si>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</si>
  <si>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</si>
  <si>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</si>
  <si>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</si>
  <si>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</si>
  <si>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</si>
  <si>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</si>
  <si>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</si>
  <si>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</si>
  <si>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</si>
  <si>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</si>
  <si>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</si>
  <si>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</si>
  <si>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</si>
  <si>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</si>
  <si>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</si>
  <si>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</si>
  <si>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</si>
  <si>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</si>
  <si>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</si>
  <si>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</si>
  <si>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</si>
  <si>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</si>
  <si>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</si>
  <si>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</si>
  <si>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</si>
  <si>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</si>
  <si>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</si>
  <si>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</si>
  <si>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</si>
  <si>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</si>
  <si>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</si>
  <si>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</si>
  <si>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</si>
  <si>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</si>
  <si>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</si>
  <si>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</si>
  <si>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</si>
  <si>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</si>
  <si>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</si>
  <si>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</si>
  <si>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</si>
  <si>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</si>
  <si>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</si>
  <si>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</si>
  <si>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</si>
  <si>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</si>
  <si>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</si>
  <si>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</si>
  <si>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</si>
  <si>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</si>
  <si>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</si>
  <si>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</si>
  <si>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</si>
  <si>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</si>
  <si>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</si>
  <si>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</si>
  <si>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</si>
  <si>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</si>
  <si>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</si>
  <si>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</si>
  <si>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</si>
  <si>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</si>
  <si>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</si>
  <si>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</si>
  <si>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</si>
  <si>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</si>
  <si>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</si>
  <si>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</si>
  <si>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</si>
  <si>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</si>
  <si>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</si>
  <si>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</si>
  <si>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</si>
  <si>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</si>
  <si>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</si>
  <si>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</si>
  <si>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</si>
  <si>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</si>
  <si>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</si>
  <si>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</si>
  <si>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</si>
  <si>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</si>
  <si>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</si>
  <si>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</si>
  <si>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</si>
  <si>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</si>
  <si>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</si>
  <si>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</si>
  <si>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</si>
  <si>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</si>
  <si>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</si>
  <si>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</si>
  <si>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</si>
  <si>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</si>
  <si>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</si>
  <si>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</si>
  <si>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</si>
  <si>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</si>
  <si>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</si>
  <si>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</si>
  <si>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</si>
  <si>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</si>
  <si>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</si>
  <si>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</si>
  <si>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</si>
  <si>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</si>
  <si>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</si>
  <si>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</si>
  <si>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</si>
  <si>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</si>
  <si>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</si>
  <si>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</si>
  <si>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</si>
  <si>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</si>
  <si>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</si>
  <si>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</si>
  <si>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</si>
  <si>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</si>
  <si>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</si>
  <si>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</si>
  <si>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</si>
  <si>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</si>
  <si>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</si>
  <si>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</si>
  <si>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</si>
  <si>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</si>
  <si>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</si>
  <si>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</si>
  <si>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</si>
  <si>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</si>
  <si>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</si>
  <si>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</si>
  <si>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</si>
  <si>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</si>
  <si>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</si>
  <si>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</si>
  <si>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</si>
  <si>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</si>
  <si>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</si>
  <si>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</si>
  <si>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</si>
  <si>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</si>
  <si>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</si>
  <si>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</si>
  <si>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</si>
  <si>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</si>
  <si>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</si>
  <si>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</si>
  <si>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</si>
  <si>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</si>
  <si>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</si>
  <si>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</si>
  <si>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</si>
  <si>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</si>
  <si>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</si>
  <si>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</si>
  <si>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</si>
  <si>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</si>
  <si>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</si>
  <si>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</si>
  <si>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</si>
  <si>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</si>
  <si>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</si>
  <si>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</si>
  <si>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</si>
  <si>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</si>
  <si>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</si>
  <si>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</si>
  <si>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</si>
  <si>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</si>
  <si>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</si>
  <si>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</si>
  <si>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</si>
  <si>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</si>
  <si>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</si>
  <si>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</si>
  <si>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</si>
  <si>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</si>
  <si>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</si>
  <si>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</si>
  <si>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</si>
  <si>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</si>
  <si>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</si>
  <si>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</si>
  <si>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</si>
  <si>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</si>
  <si>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</si>
  <si>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</si>
  <si>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</si>
  <si>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</si>
  <si>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</si>
  <si>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</si>
  <si>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</si>
  <si>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</si>
  <si>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</si>
  <si>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</si>
  <si>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</si>
  <si>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</si>
  <si>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</si>
  <si>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</si>
  <si>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</si>
  <si>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</si>
  <si>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</si>
  <si>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</si>
  <si>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</si>
  <si>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</si>
  <si>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</si>
  <si>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</si>
  <si>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</si>
  <si>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</si>
  <si>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</si>
  <si>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</si>
  <si>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</si>
  <si>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</si>
  <si>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</si>
  <si>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</si>
  <si>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</si>
  <si>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</si>
  <si>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</si>
  <si>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</si>
  <si>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</si>
  <si>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</si>
  <si>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</si>
  <si>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</si>
  <si>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</si>
  <si>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</si>
  <si>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</si>
  <si>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</si>
  <si>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</si>
  <si>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</si>
  <si>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</si>
  <si>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</si>
  <si>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</si>
  <si>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</si>
  <si>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</si>
  <si>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</si>
  <si>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</si>
  <si>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</si>
  <si>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</si>
  <si>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</si>
  <si>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</si>
  <si>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</si>
  <si>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</si>
  <si>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</si>
  <si>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</si>
  <si>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</si>
  <si>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</si>
  <si>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</si>
  <si>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</si>
  <si>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</si>
  <si>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</si>
  <si>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</si>
  <si>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</si>
  <si>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</si>
  <si>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</si>
  <si>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</si>
  <si>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</si>
  <si>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</si>
  <si>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</si>
  <si>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</si>
  <si>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</si>
  <si>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</si>
  <si>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</si>
  <si>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</si>
  <si>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</si>
  <si>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</si>
  <si>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</si>
  <si>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</si>
  <si>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</si>
  <si>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</si>
  <si>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</si>
  <si>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</si>
  <si>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</si>
  <si>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</si>
  <si>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</si>
  <si>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</si>
  <si>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</si>
  <si>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</si>
  <si>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</si>
  <si>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</si>
  <si>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</si>
  <si>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</si>
  <si>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</si>
  <si>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</si>
  <si>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</si>
  <si>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</si>
  <si>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</si>
  <si>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</si>
  <si>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</si>
  <si>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</si>
  <si>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</si>
  <si>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</si>
  <si>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</si>
  <si>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</si>
  <si>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</si>
  <si>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</si>
  <si>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</si>
  <si>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</si>
  <si>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</si>
  <si>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</si>
  <si>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</si>
  <si>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</si>
  <si>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</si>
  <si>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</si>
  <si>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</si>
  <si>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</si>
  <si>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</si>
  <si>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</si>
  <si>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</si>
  <si>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</si>
  <si>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</si>
  <si>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</si>
  <si>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</si>
  <si>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</si>
  <si>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</si>
  <si>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</si>
  <si>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</si>
  <si>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</si>
  <si>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</si>
  <si>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</si>
  <si>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</si>
  <si>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</si>
  <si>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</si>
  <si>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</si>
  <si>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</si>
  <si>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</si>
  <si>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</si>
  <si>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</si>
  <si>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</si>
  <si>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</si>
  <si>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</si>
  <si>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</si>
  <si>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</si>
  <si>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</si>
  <si>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</si>
  <si>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</si>
  <si>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</si>
  <si>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</si>
  <si>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</si>
  <si>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</si>
  <si>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</si>
  <si>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</si>
  <si>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</si>
  <si>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</si>
  <si>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</si>
  <si>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</si>
  <si>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</si>
  <si>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</si>
  <si>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</si>
  <si>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</si>
  <si>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</si>
  <si>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</si>
  <si>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</si>
  <si>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</si>
  <si>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</si>
  <si>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</si>
  <si>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</si>
  <si>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</si>
  <si>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</si>
  <si>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</si>
  <si>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</si>
  <si>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</si>
  <si>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</si>
  <si>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</si>
  <si>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</si>
  <si>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</si>
  <si>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</si>
  <si>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</si>
  <si>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</si>
  <si>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</si>
  <si>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</si>
  <si>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</si>
  <si>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</si>
  <si>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</si>
  <si>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</si>
  <si>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</si>
  <si>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</si>
  <si>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</si>
  <si>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</si>
  <si>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</si>
  <si>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</si>
  <si>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</si>
  <si>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</si>
  <si>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</si>
  <si>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</si>
  <si>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</si>
  <si>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</si>
  <si>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</si>
  <si>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</si>
  <si>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</si>
  <si>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</si>
  <si>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</si>
  <si>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</si>
  <si>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</si>
  <si>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</si>
  <si>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</si>
  <si>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</si>
  <si>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</si>
  <si>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</si>
  <si>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</si>
  <si>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</si>
  <si>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</si>
  <si>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</si>
  <si>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</si>
  <si>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</si>
  <si>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</si>
  <si>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</si>
  <si>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</si>
  <si>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</si>
  <si>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</si>
  <si>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</si>
  <si>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</si>
  <si>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</si>
  <si>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</si>
  <si>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</si>
  <si>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</si>
  <si>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</si>
  <si>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</si>
  <si>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</si>
  <si>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</si>
  <si>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</si>
  <si>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</si>
  <si>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</si>
  <si>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</si>
  <si>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</si>
  <si>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</si>
  <si>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</si>
  <si>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</si>
  <si>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</si>
  <si>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</si>
  <si>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</si>
  <si>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</si>
  <si>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</si>
  <si>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</si>
  <si>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</si>
  <si>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</si>
  <si>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</si>
  <si>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</si>
  <si>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</si>
  <si>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</si>
  <si>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</si>
  <si>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</si>
  <si>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</si>
  <si>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</si>
  <si>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</si>
  <si>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</si>
  <si>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</si>
  <si>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</si>
  <si>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</si>
  <si>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</si>
  <si>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</si>
  <si>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</si>
  <si>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</si>
  <si>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</si>
  <si>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</si>
  <si>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</si>
  <si>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</si>
  <si>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</si>
  <si>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</si>
  <si>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</si>
  <si>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</si>
  <si>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</si>
  <si>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</si>
  <si>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</si>
  <si>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</si>
  <si>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</si>
  <si>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</si>
  <si>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</si>
  <si>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</si>
  <si>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</si>
  <si>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</si>
  <si>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</si>
  <si>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</si>
  <si>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</si>
  <si>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</si>
  <si>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</si>
  <si>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</si>
  <si>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</si>
  <si>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</si>
  <si>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</si>
  <si>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</si>
  <si>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</si>
  <si>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</si>
  <si>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</si>
  <si>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</si>
  <si>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</si>
  <si>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</si>
  <si>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</si>
  <si>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</si>
  <si>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</si>
  <si>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</si>
  <si>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</si>
  <si>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</si>
  <si>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</si>
  <si>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</si>
  <si>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</si>
  <si>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</si>
  <si>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</si>
  <si>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</si>
  <si>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</si>
  <si>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</si>
  <si>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</si>
  <si>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</si>
  <si>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</si>
  <si>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</si>
  <si>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</si>
  <si>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</si>
  <si>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</si>
  <si>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</si>
  <si>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</si>
  <si>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</si>
  <si>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</si>
  <si>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</si>
  <si>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</si>
  <si>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</si>
  <si>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</si>
  <si>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</si>
  <si>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</si>
  <si>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</si>
  <si>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</si>
  <si>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</si>
  <si>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</si>
  <si>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</si>
  <si>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</si>
  <si>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</si>
  <si>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</si>
  <si>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</si>
  <si>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</si>
  <si>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</si>
  <si>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</si>
  <si>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</si>
  <si>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</si>
  <si>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</si>
  <si>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</si>
  <si>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</si>
  <si>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</si>
  <si>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</si>
  <si>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</si>
  <si>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</si>
  <si>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</si>
  <si>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</si>
  <si>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</si>
  <si>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</si>
  <si>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</si>
  <si>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</si>
  <si>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</si>
  <si>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</si>
  <si>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</si>
  <si>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</si>
  <si>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</si>
  <si>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</si>
  <si>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</si>
  <si>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</si>
  <si>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</si>
  <si>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</si>
  <si>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</si>
  <si>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</si>
  <si>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</si>
  <si>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</si>
  <si>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</si>
  <si>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</si>
  <si>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</si>
  <si>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</si>
  <si>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</si>
  <si>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</si>
  <si>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</si>
  <si>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</si>
  <si>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</si>
  <si>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</si>
  <si>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</si>
  <si>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</si>
  <si>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</si>
  <si>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</si>
  <si>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</si>
  <si>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</si>
  <si>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</si>
  <si>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</si>
  <si>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</si>
  <si>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</si>
  <si>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</si>
  <si>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</si>
  <si>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</si>
  <si>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</si>
  <si>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</si>
  <si>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</si>
  <si>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</si>
  <si>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</si>
  <si>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</si>
  <si>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</si>
  <si>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</si>
  <si>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</si>
  <si>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</si>
  <si>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</si>
  <si>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</si>
  <si>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</si>
  <si>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</si>
  <si>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</si>
  <si>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</si>
  <si>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</si>
  <si>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</si>
  <si>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</si>
  <si>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</si>
  <si>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</si>
  <si>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</si>
  <si>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</si>
  <si>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</si>
  <si>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</si>
  <si>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</si>
  <si>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</si>
  <si>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</si>
  <si>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</si>
  <si>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</si>
  <si>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</si>
  <si>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</si>
  <si>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</si>
  <si>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</si>
  <si>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</si>
  <si>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</si>
  <si>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</si>
  <si>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</si>
  <si>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</si>
  <si>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</si>
  <si>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</si>
  <si>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</si>
  <si>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</si>
  <si>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</si>
  <si>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</si>
  <si>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</si>
  <si>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</si>
  <si>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</si>
  <si>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</si>
  <si>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</si>
  <si>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</si>
  <si>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</si>
  <si>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</si>
  <si>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</si>
  <si>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</si>
  <si>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</si>
  <si>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</si>
  <si>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</si>
  <si>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</si>
  <si>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</si>
  <si>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</si>
  <si>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</si>
  <si>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</si>
  <si>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</si>
  <si>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</si>
  <si>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</si>
  <si>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</si>
  <si>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</si>
  <si>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</si>
  <si>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</si>
  <si>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</si>
  <si>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</si>
  <si>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</si>
  <si>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</si>
  <si>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</si>
  <si>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</si>
  <si>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</si>
  <si>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</si>
  <si>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</si>
  <si>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</si>
  <si>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</si>
  <si>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</si>
  <si>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</si>
  <si>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</si>
  <si>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</si>
  <si>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</si>
  <si>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</si>
  <si>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</si>
  <si>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</si>
  <si>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</si>
  <si>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</si>
  <si>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</si>
  <si>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</si>
  <si>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</si>
  <si>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</si>
  <si>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</si>
  <si>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</si>
  <si>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</si>
  <si>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</si>
  <si>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</si>
  <si>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</si>
  <si>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</si>
  <si>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</si>
  <si>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</si>
  <si>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</si>
  <si>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</si>
  <si>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</si>
  <si>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</si>
  <si>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</si>
  <si>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</si>
  <si>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</si>
  <si>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</si>
  <si>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</si>
  <si>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</si>
  <si>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</si>
  <si>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</si>
  <si>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</si>
  <si>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</si>
  <si>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</si>
  <si>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</si>
  <si>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</si>
  <si>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</si>
  <si>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</si>
  <si>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</si>
  <si>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</si>
  <si>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</si>
  <si>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</si>
  <si>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</si>
  <si>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</si>
  <si>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</si>
  <si>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</si>
  <si>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</si>
  <si>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</si>
  <si>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</si>
  <si>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</si>
  <si>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</si>
  <si>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</si>
  <si>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</si>
  <si>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</si>
  <si>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</si>
  <si>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</si>
  <si>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</si>
  <si>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</si>
  <si>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</si>
  <si>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</si>
  <si>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</si>
  <si>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</si>
  <si>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</si>
  <si>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</si>
  <si>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</si>
  <si>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</si>
  <si>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</si>
  <si>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</si>
  <si>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</si>
  <si>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</si>
  <si>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</si>
  <si>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</si>
  <si>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</si>
  <si>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</si>
  <si>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</si>
  <si>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</si>
  <si>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</si>
  <si>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</si>
  <si>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</si>
  <si>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</si>
  <si>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</si>
  <si>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</si>
  <si>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</si>
  <si>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</si>
  <si>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</si>
  <si>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</si>
  <si>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</si>
  <si>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</si>
  <si>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</si>
  <si>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</si>
  <si>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</si>
  <si>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</si>
  <si>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</si>
  <si>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</si>
  <si>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</si>
  <si>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</si>
  <si>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</si>
  <si>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</si>
  <si>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</si>
  <si>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</si>
  <si>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</si>
  <si>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</si>
  <si>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</si>
  <si>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</si>
  <si>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</si>
  <si>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</si>
  <si>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</si>
  <si>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</si>
  <si>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</si>
  <si>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</si>
  <si>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</si>
  <si>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</si>
  <si>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</si>
  <si>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</si>
  <si>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</si>
  <si>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</si>
  <si>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</si>
  <si>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</si>
  <si>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</si>
  <si>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</si>
  <si>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</si>
  <si>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</si>
  <si>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</si>
  <si>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</si>
  <si>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</si>
  <si>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</si>
  <si>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</si>
  <si>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</si>
  <si>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</si>
  <si>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</si>
  <si>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</si>
  <si>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</si>
  <si>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</si>
  <si>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</si>
  <si>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</si>
  <si>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</si>
  <si>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</si>
  <si>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</si>
  <si>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</si>
  <si>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</si>
  <si>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</si>
  <si>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</si>
  <si>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</si>
  <si>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</si>
  <si>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</si>
  <si>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</si>
  <si>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</si>
  <si>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</si>
  <si>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</si>
  <si>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</si>
  <si>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</si>
  <si>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</si>
  <si>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</si>
  <si>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</si>
  <si>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</si>
  <si>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</si>
  <si>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</si>
  <si>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</si>
  <si>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</si>
  <si>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</si>
  <si>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</si>
  <si>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</si>
  <si>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</si>
  <si>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</si>
  <si>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</si>
  <si>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</si>
  <si>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</si>
  <si>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</si>
  <si>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</si>
  <si>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</si>
  <si>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</si>
  <si>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</si>
  <si>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</si>
  <si>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</si>
  <si>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</si>
  <si>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</si>
  <si>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</si>
  <si>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</si>
  <si>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</si>
  <si>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</si>
  <si>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</si>
  <si>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</si>
  <si>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</si>
  <si>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</si>
  <si>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</si>
  <si>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</si>
  <si>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</si>
  <si>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</si>
  <si>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</si>
  <si>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</si>
  <si>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</si>
  <si>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</si>
  <si>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</si>
  <si>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</si>
  <si>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</si>
  <si>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</si>
  <si>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</si>
  <si>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</si>
  <si>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</si>
  <si>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</si>
  <si>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</si>
  <si>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</si>
  <si>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</si>
  <si>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</si>
  <si>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</si>
  <si>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</si>
  <si>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</si>
  <si>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</si>
  <si>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</si>
  <si>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</si>
  <si>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</si>
  <si>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</si>
  <si>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</si>
  <si>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</si>
  <si>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</si>
  <si>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</si>
  <si>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</si>
  <si>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</si>
  <si>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</si>
  <si>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</si>
  <si>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</si>
  <si>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</si>
  <si>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</si>
  <si>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</si>
  <si>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</si>
  <si>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</si>
  <si>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</si>
  <si>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</si>
  <si>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</si>
  <si>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</si>
  <si>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</si>
  <si>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</si>
  <si>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</si>
  <si>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</si>
  <si>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</si>
  <si>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</si>
  <si>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</si>
  <si>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</si>
  <si>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</si>
  <si>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</si>
  <si>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</si>
  <si>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</si>
  <si>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</si>
  <si>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</si>
  <si>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</si>
  <si>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</si>
  <si>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</si>
  <si>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</si>
  <si>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</si>
  <si>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</si>
  <si>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</si>
  <si>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</si>
  <si>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</si>
  <si>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</si>
  <si>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</si>
  <si>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</si>
  <si>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</si>
  <si>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</si>
  <si>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</si>
  <si>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</si>
  <si>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</si>
  <si>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</si>
  <si>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</si>
  <si>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</si>
  <si>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</si>
  <si>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</si>
  <si>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</si>
  <si>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</si>
  <si>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</si>
  <si>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</si>
  <si>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</si>
  <si>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</si>
  <si>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</si>
  <si>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</si>
  <si>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</si>
  <si>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</si>
  <si>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</si>
  <si>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</si>
  <si>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</si>
  <si>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</si>
  <si>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</si>
  <si>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</si>
  <si>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</si>
  <si>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</si>
  <si>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</si>
  <si>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</si>
  <si>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</si>
  <si>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</si>
  <si>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</si>
  <si>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</si>
  <si>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</si>
  <si>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</si>
  <si>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</si>
  <si>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</si>
  <si>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</si>
  <si>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</si>
  <si>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</si>
  <si>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</si>
  <si>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</si>
  <si>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</si>
  <si>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</si>
  <si>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</si>
  <si>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</si>
  <si>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</si>
  <si>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</si>
  <si>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</si>
  <si>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</si>
  <si>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</si>
  <si>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</si>
  <si>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</si>
  <si>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</si>
  <si>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</si>
  <si>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</si>
  <si>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</si>
  <si>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</si>
  <si>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</si>
  <si>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</si>
  <si>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</si>
  <si>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</si>
  <si>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</si>
  <si>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</si>
  <si>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</si>
  <si>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</si>
  <si>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</si>
  <si>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</si>
  <si>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</si>
  <si>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</si>
  <si>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</si>
  <si>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</si>
  <si>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</si>
  <si>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</si>
  <si>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</si>
  <si>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</si>
  <si>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</si>
  <si>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</si>
  <si>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</si>
  <si>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</si>
  <si>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</si>
  <si>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</si>
  <si>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</si>
  <si>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</si>
  <si>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</si>
  <si>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</si>
  <si>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</si>
  <si>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</si>
  <si>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</si>
  <si>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</si>
  <si>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</si>
  <si>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</si>
  <si>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</si>
  <si>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</si>
  <si>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</si>
  <si>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</si>
  <si>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</si>
  <si>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</si>
  <si>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</si>
  <si>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</si>
  <si>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</si>
  <si>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</si>
  <si>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</si>
  <si>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</si>
  <si>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</si>
  <si>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</si>
  <si>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</si>
  <si>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</si>
  <si>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</si>
  <si>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</si>
  <si>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</si>
  <si>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</si>
  <si>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</si>
  <si>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</si>
  <si>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</si>
  <si>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</si>
  <si>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</si>
  <si>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</si>
  <si>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</si>
  <si>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</si>
  <si>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</si>
  <si>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</si>
  <si>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</si>
  <si>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</si>
  <si>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</si>
  <si>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</si>
  <si>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</si>
  <si>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</si>
  <si>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</si>
  <si>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</si>
  <si>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</si>
  <si>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</si>
  <si>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</si>
  <si>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</si>
  <si>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</si>
  <si>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</si>
  <si>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</si>
  <si>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</si>
  <si>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</si>
  <si>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</si>
  <si>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</si>
  <si>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</si>
  <si>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</si>
  <si>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</si>
  <si>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</si>
  <si>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</si>
  <si>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</si>
  <si>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</si>
  <si>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</si>
  <si>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</si>
  <si>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</si>
  <si>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</si>
  <si>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</si>
  <si>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</si>
  <si>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</si>
  <si>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</si>
  <si>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</si>
  <si>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</si>
  <si>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</si>
  <si>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</si>
  <si>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</si>
  <si>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</si>
  <si>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</si>
  <si>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</si>
  <si>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</si>
  <si>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</si>
  <si>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</si>
  <si>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</si>
  <si>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</si>
  <si>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</si>
  <si>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</si>
  <si>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</si>
  <si>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</si>
  <si>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</si>
  <si>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</si>
  <si>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</si>
  <si>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</si>
  <si>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</si>
  <si>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</si>
  <si>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</si>
  <si>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</si>
  <si>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</si>
  <si>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</si>
  <si>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</si>
  <si>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</si>
  <si>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</si>
  <si>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</si>
  <si>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</si>
  <si>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</si>
  <si>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</si>
  <si>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</si>
  <si>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</si>
  <si>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</si>
  <si>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</si>
  <si>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</si>
  <si>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</si>
  <si>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</si>
  <si>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</si>
  <si>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</si>
  <si>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</si>
  <si>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</si>
  <si>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</si>
  <si>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</si>
  <si>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</si>
  <si>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</si>
  <si>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</si>
  <si>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</si>
  <si>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</si>
  <si>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</si>
  <si>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</si>
  <si>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</si>
  <si>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</si>
  <si>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</si>
  <si>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</si>
  <si>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</si>
  <si>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</si>
  <si>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</si>
  <si>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</si>
  <si>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</si>
  <si>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</si>
  <si>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</si>
  <si>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</si>
  <si>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</si>
  <si>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</si>
  <si>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</si>
  <si>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</si>
  <si>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</si>
  <si>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</si>
  <si>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</si>
  <si>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</si>
  <si>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</si>
  <si>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</si>
  <si>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</si>
  <si>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</si>
  <si>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</si>
  <si>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</si>
  <si>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</si>
  <si>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</si>
  <si>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</si>
  <si>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</si>
  <si>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</si>
  <si>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</si>
  <si>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</si>
  <si>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</si>
  <si>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</si>
  <si>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</si>
  <si>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</si>
  <si>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</si>
  <si>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</si>
  <si>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</si>
  <si>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</si>
  <si>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</si>
  <si>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</si>
  <si>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</si>
  <si>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</si>
  <si>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</si>
  <si>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</si>
  <si>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</si>
  <si>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</si>
  <si>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</si>
  <si>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</si>
  <si>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</si>
  <si>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</si>
  <si>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</si>
  <si>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</si>
  <si>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</si>
  <si>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</si>
  <si>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</si>
  <si>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</si>
  <si>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</si>
  <si>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</si>
  <si>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</si>
  <si>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</si>
  <si>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</si>
  <si>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</si>
  <si>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</si>
  <si>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</si>
  <si>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</si>
  <si>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</si>
  <si>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</si>
  <si>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</si>
  <si>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</si>
  <si>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</si>
  <si>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</si>
  <si>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</si>
  <si>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</si>
  <si>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</si>
  <si>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</si>
  <si>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</si>
  <si>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</si>
  <si>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</si>
  <si>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</si>
  <si>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</si>
  <si>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</si>
  <si>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</si>
  <si>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</si>
  <si>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</si>
  <si>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</si>
  <si>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</si>
  <si>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</si>
  <si>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</si>
  <si>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</si>
  <si>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</si>
  <si>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</si>
  <si>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</si>
  <si>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</si>
  <si>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</si>
  <si>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</si>
  <si>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</si>
  <si>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</si>
  <si>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</si>
  <si>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</si>
  <si>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</si>
  <si>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</si>
  <si>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</si>
  <si>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</si>
  <si>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</si>
  <si>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</si>
  <si>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</si>
  <si>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</si>
  <si>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</si>
  <si>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</si>
  <si>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</si>
  <si>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</si>
  <si>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</si>
  <si>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</si>
  <si>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</si>
  <si>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</si>
  <si>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</si>
  <si>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</si>
  <si>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</si>
  <si>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</si>
  <si>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</si>
  <si>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</si>
  <si>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</si>
  <si>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</si>
  <si>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</si>
  <si>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</si>
  <si>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</si>
  <si>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</si>
  <si>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</si>
  <si>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</si>
  <si>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</si>
  <si>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</si>
  <si>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</si>
  <si>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</si>
  <si>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</si>
  <si>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</si>
  <si>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</si>
  <si>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</si>
  <si>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</si>
  <si>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</si>
  <si>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</si>
  <si>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</si>
  <si>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</si>
  <si>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</si>
  <si>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</si>
  <si>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</si>
  <si>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</si>
  <si>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</si>
  <si>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</si>
  <si>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</si>
  <si>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</si>
  <si>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</si>
  <si>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</si>
  <si>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</si>
  <si>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</si>
  <si>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</si>
  <si>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</si>
  <si>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</si>
  <si>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</si>
  <si>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</si>
  <si>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</si>
  <si>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</si>
  <si>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</si>
  <si>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</si>
  <si>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</si>
  <si>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</si>
  <si>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</si>
  <si>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</si>
  <si>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</si>
  <si>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</si>
  <si>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</si>
  <si>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</si>
  <si>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</si>
  <si>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</si>
  <si>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</si>
  <si>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</si>
  <si>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</si>
  <si>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</si>
  <si>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</si>
  <si>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</si>
  <si>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</si>
  <si>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</si>
  <si>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</si>
  <si>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</si>
  <si>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</si>
  <si>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</si>
  <si>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</si>
  <si>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</si>
  <si>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</si>
  <si>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</si>
  <si>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</si>
  <si>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</si>
  <si>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</si>
  <si>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</si>
  <si>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</si>
  <si>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</si>
  <si>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</si>
  <si>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</si>
  <si>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</si>
  <si>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</si>
  <si>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</si>
  <si>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</si>
  <si>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</si>
  <si>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</si>
  <si>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</si>
  <si>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</si>
  <si>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</si>
  <si>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</si>
  <si>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</si>
  <si>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</si>
  <si>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</si>
  <si>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</si>
  <si>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</si>
  <si>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</si>
  <si>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</si>
  <si>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</si>
  <si>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</si>
  <si>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</si>
  <si>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</si>
  <si>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</si>
  <si>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</si>
  <si>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</si>
  <si>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</si>
  <si>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</si>
  <si>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</si>
  <si>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</si>
  <si>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</si>
  <si>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</si>
  <si>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</si>
  <si>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</si>
  <si>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</si>
  <si>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</si>
  <si>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</si>
  <si>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</si>
  <si>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</si>
  <si>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</si>
  <si>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</si>
  <si>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</si>
  <si>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</si>
  <si>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</si>
  <si>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</si>
  <si>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</si>
  <si>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</si>
  <si>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</si>
  <si>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</si>
  <si>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</si>
  <si>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</si>
  <si>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</si>
  <si>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</si>
  <si>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</si>
  <si>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</si>
  <si>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</si>
  <si>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</si>
  <si>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</si>
  <si>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</si>
  <si>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</si>
  <si>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</si>
  <si>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</si>
  <si>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</si>
  <si>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</si>
  <si>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</si>
  <si>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</si>
  <si>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</si>
  <si>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</si>
  <si>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</si>
  <si>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</si>
  <si>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</si>
  <si>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</si>
  <si>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</si>
  <si>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</si>
  <si>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</si>
  <si>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</si>
  <si>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</si>
  <si>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</si>
  <si>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</si>
  <si>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</si>
  <si>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</si>
  <si>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</si>
  <si>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</si>
  <si>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</si>
  <si>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</si>
  <si>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</si>
  <si>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</si>
  <si>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</si>
  <si>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</si>
  <si>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</si>
  <si>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</si>
  <si>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</si>
  <si>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</si>
  <si>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</si>
  <si>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</si>
  <si>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</si>
  <si>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</si>
  <si>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</si>
  <si>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</si>
  <si>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</si>
  <si>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</si>
  <si>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</si>
  <si>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</si>
  <si>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</si>
  <si>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</si>
  <si>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</si>
  <si>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</si>
  <si>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</si>
  <si>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</si>
  <si>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</si>
  <si>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</si>
  <si>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</si>
  <si>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</si>
  <si>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</si>
  <si>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</si>
  <si>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</si>
  <si>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</si>
  <si>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</si>
  <si>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</si>
  <si>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</si>
  <si>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</si>
  <si>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</si>
  <si>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</si>
  <si>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</si>
  <si>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</si>
  <si>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</si>
  <si>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</si>
  <si>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</si>
  <si>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</si>
  <si>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</si>
  <si>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</si>
  <si>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</si>
  <si>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</si>
  <si>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</si>
  <si>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</si>
  <si>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</si>
  <si>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</si>
  <si>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</si>
  <si>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</si>
  <si>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</si>
  <si>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</si>
  <si>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</si>
  <si>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</si>
  <si>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</si>
  <si>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</si>
  <si>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</si>
  <si>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</si>
  <si>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</si>
  <si>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</si>
  <si>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</si>
  <si>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</si>
  <si>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</si>
  <si>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</si>
  <si>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</si>
  <si>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</si>
  <si>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</si>
  <si>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</si>
  <si>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</si>
  <si>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</si>
  <si>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</si>
  <si>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</si>
  <si>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</si>
  <si>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</si>
  <si>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</si>
  <si>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</si>
  <si>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</si>
  <si>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</si>
  <si>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</si>
  <si>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</si>
  <si>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</si>
  <si>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</si>
  <si>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</si>
  <si>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</si>
  <si>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</si>
  <si>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</si>
  <si>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</si>
  <si>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</si>
  <si>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</si>
  <si>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</si>
  <si>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</si>
  <si>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</si>
  <si>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</si>
  <si>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</si>
  <si>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</si>
  <si>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</si>
  <si>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</si>
  <si>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</si>
  <si>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</si>
  <si>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</si>
  <si>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</si>
  <si>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</si>
  <si>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</si>
  <si>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</si>
  <si>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</si>
  <si>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</si>
  <si>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</si>
  <si>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</si>
  <si>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</si>
  <si>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</si>
  <si>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</si>
  <si>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</si>
  <si>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</si>
  <si>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</si>
  <si>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</si>
  <si>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</si>
  <si>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</si>
  <si>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</si>
  <si>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</si>
  <si>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</si>
  <si>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</si>
  <si>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</si>
  <si>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</si>
  <si>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</si>
  <si>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</si>
  <si>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</si>
  <si>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</si>
  <si>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</si>
  <si>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</si>
  <si>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</si>
  <si>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</si>
  <si>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</si>
  <si>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</si>
  <si>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</si>
  <si>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</si>
  <si>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</si>
  <si>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</si>
  <si>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</si>
  <si>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</si>
  <si>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</si>
  <si>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</si>
  <si>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</si>
  <si>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</si>
  <si>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</si>
  <si>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</si>
  <si>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</si>
  <si>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</si>
  <si>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</si>
  <si>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</si>
  <si>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</si>
  <si>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</si>
  <si>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</si>
  <si>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</si>
  <si>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</si>
  <si>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</si>
  <si>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</si>
  <si>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</si>
  <si>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</si>
  <si>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</si>
  <si>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</si>
  <si>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</si>
  <si>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</si>
  <si>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</si>
  <si>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</si>
  <si>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</si>
  <si>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</si>
  <si>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</si>
  <si>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</si>
  <si>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</si>
  <si>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</si>
  <si>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</si>
  <si>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</si>
  <si>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</si>
  <si>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</si>
  <si>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</si>
  <si>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</si>
  <si>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</si>
  <si>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</si>
  <si>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</si>
  <si>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</si>
  <si>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</si>
  <si>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</si>
  <si>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</si>
  <si>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</si>
  <si>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</si>
  <si>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</si>
  <si>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</si>
  <si>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</si>
  <si>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</si>
  <si>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</si>
  <si>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</si>
  <si>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</si>
  <si>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</si>
  <si>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</si>
  <si>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</si>
  <si>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</si>
  <si>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</si>
  <si>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</si>
  <si>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</si>
  <si>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</si>
  <si>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</si>
  <si>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</si>
  <si>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</si>
  <si>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</si>
  <si>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</si>
  <si>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</si>
  <si>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</si>
  <si>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</si>
  <si>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</si>
  <si>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</si>
  <si>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</si>
  <si>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</si>
  <si>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</si>
  <si>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</si>
  <si>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</si>
  <si>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</si>
  <si>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</si>
  <si>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</si>
  <si>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</si>
  <si>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</si>
  <si>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</si>
  <si>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</si>
  <si>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</si>
  <si>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</si>
  <si>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</si>
  <si>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</si>
  <si>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</si>
  <si>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</si>
  <si>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</si>
  <si>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</si>
  <si>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</si>
  <si>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</si>
  <si>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</si>
  <si>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</si>
  <si>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</si>
  <si>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</si>
  <si>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</si>
  <si>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</si>
  <si>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</si>
  <si>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</si>
  <si>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</si>
  <si>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</si>
  <si>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</si>
  <si>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</si>
  <si>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</si>
  <si>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</si>
  <si>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</si>
  <si>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</si>
  <si>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</si>
  <si>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</si>
  <si>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</si>
  <si>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</si>
  <si>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</si>
  <si>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</si>
  <si>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</si>
  <si>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</si>
  <si>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</si>
  <si>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</si>
  <si>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</si>
  <si>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</si>
  <si>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</si>
  <si>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</si>
  <si>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</si>
  <si>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</si>
  <si>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</si>
  <si>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</si>
  <si>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</si>
  <si>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</si>
  <si>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</si>
  <si>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</si>
  <si>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</si>
  <si>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</si>
  <si>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</si>
  <si>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</si>
  <si>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</si>
  <si>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</si>
  <si>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</si>
  <si>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</si>
  <si>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</si>
  <si>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</si>
  <si>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</si>
  <si>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</si>
  <si>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</si>
  <si>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</si>
  <si>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</si>
  <si>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</si>
  <si>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</si>
  <si>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</si>
  <si>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</si>
  <si>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</si>
  <si>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</si>
  <si>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</si>
  <si>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</si>
  <si>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</si>
  <si>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</si>
  <si>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</si>
  <si>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</si>
  <si>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</si>
  <si>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</si>
  <si>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</si>
  <si>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</si>
  <si>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</si>
  <si>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</si>
  <si>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</si>
  <si>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</si>
  <si>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</si>
  <si>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</si>
  <si>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</si>
  <si>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</si>
  <si>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</si>
  <si>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</si>
  <si>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</si>
  <si>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</si>
  <si>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</si>
  <si>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</si>
  <si>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</si>
  <si>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</si>
  <si>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</si>
  <si>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</si>
  <si>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</si>
  <si>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</si>
  <si>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</si>
  <si>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</si>
  <si>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</si>
  <si>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</si>
  <si>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</si>
  <si>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</si>
  <si>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</si>
  <si>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</si>
  <si>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</si>
  <si>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</si>
  <si>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</si>
  <si>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</si>
  <si>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</si>
  <si>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</si>
  <si>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</si>
  <si>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</si>
  <si>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</si>
  <si>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</si>
  <si>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</si>
  <si>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</si>
  <si>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</si>
  <si>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</si>
  <si>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</si>
  <si>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</si>
  <si>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</si>
  <si>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</si>
  <si>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</si>
  <si>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</si>
  <si>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</si>
  <si>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</si>
  <si>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</si>
  <si>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</si>
  <si>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</si>
  <si>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</si>
  <si>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</si>
  <si>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</si>
  <si>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</si>
  <si>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</si>
  <si>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</si>
  <si>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</si>
  <si>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</si>
  <si>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</si>
  <si>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</si>
  <si>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</si>
  <si>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</si>
  <si>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</si>
  <si>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</si>
  <si>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</si>
  <si>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</si>
  <si>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</si>
  <si>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</si>
  <si>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</si>
  <si>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</si>
  <si>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</si>
  <si>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</si>
  <si>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</si>
  <si>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</si>
  <si>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</si>
  <si>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</si>
  <si>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</si>
  <si>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</si>
  <si>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</si>
  <si>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</si>
  <si>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</si>
  <si>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</si>
  <si>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</si>
  <si>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</si>
  <si>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</si>
  <si>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</si>
  <si>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</si>
  <si>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</si>
  <si>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</si>
  <si>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</si>
  <si>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</si>
  <si>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</si>
  <si>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</si>
  <si>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</si>
  <si>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</si>
  <si>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</si>
  <si>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</si>
  <si>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</si>
  <si>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</si>
  <si>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</si>
  <si>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</si>
  <si>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</si>
  <si>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</si>
  <si>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</si>
  <si>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</si>
  <si>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</si>
  <si>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</si>
  <si>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</si>
  <si>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</si>
  <si>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</si>
  <si>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</si>
  <si>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</si>
  <si>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</si>
  <si>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</si>
  <si>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</si>
  <si>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</si>
  <si>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</si>
  <si>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</si>
  <si>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</si>
  <si>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</si>
  <si>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</si>
  <si>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</si>
  <si>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</si>
  <si>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</si>
  <si>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</si>
  <si>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</si>
  <si>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</si>
  <si>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</si>
  <si>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</si>
  <si>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</si>
  <si>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</si>
  <si>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</si>
  <si>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</si>
  <si>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</si>
  <si>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</si>
  <si>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</si>
  <si>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</si>
  <si>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</si>
  <si>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</si>
  <si>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</si>
  <si>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</si>
  <si>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</si>
  <si>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</si>
  <si>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</si>
  <si>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</si>
  <si>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</si>
  <si>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</si>
  <si>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</si>
  <si>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</si>
  <si>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</si>
  <si>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</si>
  <si>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</si>
  <si>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</si>
  <si>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</si>
  <si>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</si>
  <si>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</si>
  <si>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</si>
  <si>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</si>
  <si>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</si>
  <si>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</si>
  <si>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</si>
  <si>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</si>
  <si>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</si>
  <si>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</si>
  <si>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</si>
  <si>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</si>
  <si>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</si>
  <si>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</si>
  <si>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</si>
  <si>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</si>
  <si>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</si>
  <si>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</si>
  <si>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</si>
  <si>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</si>
  <si>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</si>
  <si>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</si>
  <si>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</si>
  <si>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</si>
  <si>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</si>
  <si>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</si>
  <si>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</si>
  <si>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</si>
  <si>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</si>
  <si>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</si>
  <si>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</si>
  <si>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</si>
  <si>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</si>
  <si>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</si>
  <si>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</si>
  <si>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</si>
  <si>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</si>
  <si>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</si>
  <si>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</si>
  <si>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</si>
  <si>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</si>
  <si>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</si>
  <si>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</si>
  <si>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</si>
  <si>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</si>
  <si>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</si>
  <si>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</si>
  <si>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</si>
  <si>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</si>
  <si>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</si>
  <si>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</si>
  <si>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</si>
  <si>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</si>
  <si>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</si>
  <si>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</si>
  <si>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</si>
  <si>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</si>
  <si>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</si>
  <si>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</si>
  <si>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</si>
  <si>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</si>
  <si>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</si>
  <si>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</si>
  <si>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</si>
  <si>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</si>
  <si>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</si>
  <si>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</si>
  <si>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</si>
  <si>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</si>
  <si>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</si>
  <si>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</si>
  <si>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</si>
  <si>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</si>
  <si>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</si>
  <si>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</si>
  <si>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</si>
  <si>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</si>
  <si>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</si>
  <si>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</si>
  <si>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</si>
  <si>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</si>
  <si>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</si>
  <si>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</si>
  <si>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</si>
  <si>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</si>
  <si>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</si>
  <si>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</si>
  <si>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</si>
  <si>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</si>
  <si>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</si>
  <si>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</si>
  <si>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</si>
  <si>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</si>
  <si>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</si>
  <si>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</si>
  <si>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</si>
  <si>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</si>
  <si>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</si>
  <si>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</si>
  <si>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</si>
  <si>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</si>
  <si>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</si>
  <si>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</si>
  <si>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</si>
  <si>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</si>
  <si>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</si>
  <si>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</si>
  <si>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</si>
  <si>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</si>
  <si>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</si>
  <si>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</si>
  <si>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</si>
  <si>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</si>
  <si>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</si>
  <si>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</si>
  <si>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</si>
  <si>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</si>
  <si>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</si>
  <si>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</si>
  <si>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</si>
  <si>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</si>
  <si>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</si>
  <si>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</si>
  <si>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</si>
  <si>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</si>
  <si>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</si>
  <si>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</si>
  <si>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</si>
  <si>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</si>
  <si>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</si>
  <si>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</si>
  <si>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</si>
  <si>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</si>
  <si>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</si>
  <si>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</si>
  <si>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</si>
  <si>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</si>
  <si>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</si>
  <si>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</si>
  <si>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</si>
  <si>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</si>
  <si>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</si>
  <si>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</si>
  <si>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</si>
  <si>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</si>
  <si>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</si>
  <si>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</si>
  <si>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</si>
  <si>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</si>
  <si>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</si>
  <si>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</si>
  <si>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</si>
  <si>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</si>
  <si>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</si>
  <si>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</si>
  <si>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</si>
  <si>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</si>
  <si>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</si>
  <si>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</si>
  <si>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</si>
  <si>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</si>
  <si>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</si>
  <si>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</si>
  <si>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</si>
  <si>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</si>
  <si>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</si>
  <si>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</si>
  <si>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</si>
  <si>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</si>
  <si>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</si>
  <si>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</si>
  <si>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</si>
  <si>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</si>
  <si>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</si>
  <si>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</si>
  <si>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</si>
  <si>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</si>
  <si>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</si>
  <si>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</si>
  <si>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</si>
  <si>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</si>
  <si>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</si>
  <si>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</si>
  <si>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</si>
  <si>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</si>
  <si>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</si>
  <si>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</si>
  <si>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</si>
  <si>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</si>
  <si>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</si>
  <si>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</si>
  <si>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</si>
  <si>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</si>
  <si>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</si>
  <si>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</si>
  <si>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</si>
  <si>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</si>
  <si>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</si>
  <si>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</si>
  <si>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</si>
  <si>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</si>
  <si>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</si>
  <si>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</si>
  <si>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</si>
  <si>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</si>
  <si>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</si>
  <si>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</si>
  <si>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</si>
  <si>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</si>
  <si>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</si>
  <si>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</si>
  <si>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</si>
  <si>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</si>
  <si>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</si>
  <si>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</si>
  <si>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</si>
  <si>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</si>
  <si>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</si>
  <si>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</si>
  <si>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</si>
  <si>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</si>
  <si>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</si>
  <si>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</si>
  <si>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</si>
  <si>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</si>
  <si>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</si>
  <si>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</si>
  <si>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</si>
  <si>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</si>
  <si>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</si>
  <si>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</si>
  <si>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</si>
  <si>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</si>
  <si>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</si>
  <si>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</si>
  <si>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</si>
  <si>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</si>
  <si>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</si>
  <si>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</si>
  <si>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</si>
  <si>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</si>
  <si>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</si>
  <si>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</si>
  <si>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</si>
  <si>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</si>
  <si>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</si>
  <si>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</si>
  <si>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</si>
  <si>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</si>
  <si>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</si>
  <si>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</si>
  <si>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</si>
  <si>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</si>
  <si>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</si>
  <si>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</si>
  <si>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</si>
  <si>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</si>
  <si>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</si>
  <si>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</si>
  <si>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</si>
  <si>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</si>
  <si>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</si>
  <si>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</si>
  <si>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</si>
  <si>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</si>
  <si>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</si>
  <si>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</si>
  <si>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</si>
  <si>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</si>
  <si>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</si>
  <si>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</si>
  <si>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</si>
  <si>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</si>
  <si>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</si>
  <si>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</si>
  <si>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</si>
  <si>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</si>
  <si>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</si>
  <si>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</si>
  <si>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</si>
  <si>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</si>
  <si>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</si>
  <si>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</si>
  <si>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</si>
  <si>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</si>
  <si>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</si>
  <si>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</si>
  <si>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</si>
  <si>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</si>
  <si>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</si>
  <si>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</si>
  <si>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</si>
  <si>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</si>
  <si>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</si>
  <si>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</si>
  <si>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</si>
  <si>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</si>
  <si>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</si>
  <si>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</si>
  <si>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</si>
  <si>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</si>
  <si>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</si>
  <si>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</si>
  <si>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</si>
  <si>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</si>
  <si>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</si>
  <si>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</si>
  <si>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</si>
  <si>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</si>
  <si>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</si>
  <si>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</si>
  <si>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</si>
  <si>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</si>
  <si>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</si>
  <si>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</si>
  <si>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</si>
  <si>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</si>
  <si>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</si>
  <si>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</si>
  <si>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</si>
  <si>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</si>
  <si>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</si>
  <si>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</si>
  <si>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</si>
  <si>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</si>
  <si>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</si>
  <si>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</si>
  <si>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</si>
  <si>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</si>
  <si>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</si>
  <si>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</si>
  <si>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</si>
  <si>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</si>
  <si>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</si>
  <si>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</si>
  <si>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</si>
  <si>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</si>
  <si>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</si>
  <si>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</si>
  <si>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</si>
  <si>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</si>
  <si>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</si>
  <si>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</si>
  <si>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</si>
  <si>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</si>
  <si>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</si>
  <si>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</si>
  <si>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</si>
  <si>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</si>
  <si>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</si>
  <si>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</si>
  <si>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</si>
  <si>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</si>
  <si>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</si>
  <si>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</si>
  <si>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</si>
  <si>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</si>
  <si>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</si>
  <si>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</si>
  <si>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</si>
  <si>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</si>
  <si>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</si>
  <si>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</si>
  <si>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</si>
  <si>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</si>
  <si>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</si>
  <si>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</si>
  <si>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</si>
  <si>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</si>
  <si>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</si>
  <si>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</si>
  <si>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</si>
  <si>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</si>
  <si>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</si>
  <si>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</si>
  <si>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</si>
  <si>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</si>
  <si>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</si>
  <si>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</si>
  <si>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</si>
  <si>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</si>
  <si>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</si>
  <si>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</si>
  <si>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</si>
  <si>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</si>
  <si>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</si>
  <si>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</si>
  <si>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</si>
  <si>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</si>
  <si>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</si>
  <si>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</si>
  <si>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</si>
  <si>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</si>
  <si>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</si>
  <si>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</si>
  <si>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</si>
  <si>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</si>
  <si>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</si>
  <si>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</si>
  <si>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</si>
  <si>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</si>
  <si>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</si>
  <si>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</si>
  <si>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</si>
  <si>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</si>
  <si>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</si>
  <si>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</si>
  <si>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</si>
  <si>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</si>
  <si>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</si>
  <si>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</si>
  <si>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</si>
  <si>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</si>
  <si>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</si>
  <si>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</si>
  <si>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</si>
  <si>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</si>
  <si>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</si>
  <si>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</si>
  <si>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</si>
  <si>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</si>
  <si>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</si>
  <si>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</si>
  <si>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</si>
  <si>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</si>
  <si>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</si>
  <si>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</si>
  <si>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</si>
  <si>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</si>
  <si>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</si>
  <si>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</si>
  <si>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</si>
  <si>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</si>
  <si>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</si>
  <si>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</si>
  <si>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</si>
  <si>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</si>
  <si>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</si>
  <si>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</si>
  <si>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</si>
  <si>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</si>
  <si>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</si>
  <si>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</si>
  <si>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</si>
  <si>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</si>
  <si>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</si>
  <si>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</si>
  <si>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</si>
  <si>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</si>
  <si>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</si>
  <si>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</si>
  <si>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</si>
  <si>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</si>
  <si>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</si>
  <si>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</si>
  <si>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</si>
  <si>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</si>
  <si>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</si>
  <si>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</si>
  <si>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</si>
  <si>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</si>
  <si>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</si>
  <si>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</si>
  <si>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</si>
  <si>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</si>
  <si>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</si>
  <si>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</si>
  <si>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</si>
  <si>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</si>
  <si>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</si>
  <si>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</si>
  <si>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</si>
  <si>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</si>
  <si>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</si>
  <si>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</si>
  <si>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</si>
  <si>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</si>
  <si>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</si>
  <si>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</si>
  <si>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</si>
  <si>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</si>
  <si>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</si>
  <si>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</si>
  <si>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</si>
  <si>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</si>
  <si>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</si>
  <si>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</si>
  <si>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</si>
  <si>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</si>
  <si>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</si>
  <si>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</si>
  <si>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</si>
  <si>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</si>
  <si>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</si>
  <si>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</si>
  <si>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</si>
  <si>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</si>
  <si>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</si>
  <si>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</si>
  <si>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</si>
  <si>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</si>
  <si>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</si>
  <si>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</si>
  <si>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</si>
  <si>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</si>
  <si>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</si>
  <si>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</si>
  <si>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</si>
  <si>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</si>
  <si>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</si>
  <si>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</si>
  <si>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</si>
  <si>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</si>
  <si>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</si>
  <si>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</si>
  <si>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</si>
  <si>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</si>
  <si>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</si>
  <si>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</si>
  <si>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</si>
  <si>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</si>
  <si>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</si>
  <si>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</si>
  <si>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</si>
  <si>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</si>
  <si>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</si>
  <si>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</si>
  <si>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</si>
  <si>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</si>
  <si>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</si>
  <si>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</si>
  <si>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</si>
  <si>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</si>
  <si>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</si>
  <si>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</si>
  <si>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</si>
  <si>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</si>
  <si>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</si>
  <si>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</si>
  <si>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</si>
  <si>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</si>
  <si>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</si>
  <si>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</si>
  <si>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</si>
  <si>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</si>
  <si>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</si>
  <si>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</si>
  <si>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</si>
  <si>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</si>
  <si>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</si>
  <si>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</si>
  <si>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</si>
  <si>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</si>
  <si>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</si>
  <si>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</si>
  <si>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</si>
  <si>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</si>
  <si>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</si>
  <si>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</si>
  <si>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</si>
  <si>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</si>
  <si>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</si>
  <si>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</si>
  <si>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</si>
  <si>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</si>
  <si>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</si>
  <si>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</si>
  <si>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</si>
  <si>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</si>
  <si>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</si>
  <si>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</si>
  <si>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</si>
  <si>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</si>
  <si>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</si>
  <si>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</si>
  <si>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</si>
  <si>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</si>
  <si>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</si>
  <si>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</si>
  <si>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</si>
  <si>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</si>
  <si>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</si>
  <si>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</si>
  <si>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</si>
  <si>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</si>
  <si>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</si>
  <si>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</si>
  <si>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</si>
  <si>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</si>
  <si>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</si>
  <si>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</si>
  <si>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</si>
  <si>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</si>
  <si>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</si>
  <si>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</si>
  <si>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</si>
  <si>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</si>
  <si>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</si>
  <si>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</si>
  <si>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</si>
  <si>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</si>
  <si>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</si>
  <si>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</si>
  <si>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</si>
  <si>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</si>
  <si>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</si>
  <si>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</si>
  <si>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</si>
  <si>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</si>
  <si>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</si>
  <si>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</si>
  <si>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</si>
  <si>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</si>
  <si>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</si>
  <si>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</si>
  <si>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</si>
  <si>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</si>
  <si>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</si>
  <si>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</si>
  <si>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</si>
  <si>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</si>
  <si>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</si>
  <si>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</si>
  <si>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</si>
  <si>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</si>
  <si>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</si>
  <si>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</si>
  <si>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</si>
  <si>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</si>
  <si>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</si>
  <si>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</si>
  <si>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</si>
  <si>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</si>
  <si>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</si>
  <si>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</si>
  <si>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</si>
  <si>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</si>
  <si>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</si>
  <si>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</si>
  <si>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</si>
  <si>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</si>
  <si>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</si>
  <si>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</si>
  <si>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</si>
  <si>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</si>
  <si>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</si>
  <si>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</si>
  <si>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</si>
  <si>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</si>
  <si>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</si>
  <si>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</si>
  <si>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</si>
  <si>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</si>
  <si>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</si>
  <si>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</si>
  <si>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</si>
  <si>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</si>
  <si>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</si>
  <si>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</si>
  <si>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</si>
  <si>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</si>
  <si>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</si>
  <si>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</si>
  <si>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</si>
  <si>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</si>
  <si>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</si>
  <si>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</si>
  <si>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</si>
  <si>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</si>
  <si>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</si>
  <si>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</si>
  <si>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</si>
  <si>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</si>
  <si>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</si>
  <si>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</si>
  <si>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</si>
  <si>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</si>
  <si>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</si>
  <si>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</si>
  <si>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</si>
  <si>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</si>
  <si>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</si>
  <si>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</si>
  <si>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</si>
  <si>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</si>
  <si>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</si>
  <si>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</si>
  <si>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</si>
  <si>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</si>
  <si>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</si>
  <si>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</si>
  <si>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</si>
  <si>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</si>
  <si>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</si>
  <si>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</si>
  <si>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</si>
  <si>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</si>
  <si>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</si>
  <si>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</si>
  <si>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</si>
  <si>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</si>
  <si>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</si>
  <si>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</si>
  <si>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</si>
  <si>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</si>
  <si>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</si>
  <si>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</si>
  <si>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</si>
  <si>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</si>
  <si>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</si>
  <si>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</si>
  <si>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</si>
  <si>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</si>
  <si>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</si>
  <si>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</si>
  <si>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</si>
  <si>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</si>
  <si>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</si>
  <si>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</si>
  <si>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</si>
  <si>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</si>
  <si>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</si>
  <si>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</si>
  <si>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</si>
  <si>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</si>
  <si>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</si>
  <si>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</si>
  <si>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</si>
  <si>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</si>
  <si>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</si>
  <si>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</si>
  <si>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</si>
  <si>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</si>
  <si>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</si>
  <si>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</si>
  <si>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</si>
  <si>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</si>
  <si>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</si>
  <si>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</si>
  <si>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</si>
  <si>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</si>
  <si>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</si>
  <si>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</si>
  <si>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</si>
  <si>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</si>
  <si>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</si>
  <si>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</si>
  <si>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</si>
  <si>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</si>
  <si>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</si>
  <si>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</si>
  <si>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</si>
  <si>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</si>
  <si>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</si>
  <si>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</si>
  <si>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</si>
  <si>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</si>
  <si>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</si>
  <si>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</si>
  <si>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</si>
  <si>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</si>
  <si>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</si>
  <si>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</si>
  <si>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</si>
  <si>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</si>
  <si>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</si>
  <si>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</si>
  <si>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</si>
  <si>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</si>
  <si>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</si>
  <si>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</si>
  <si>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</si>
  <si>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</si>
  <si>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</si>
  <si>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</si>
  <si>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</si>
  <si>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</si>
  <si>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</si>
  <si>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</si>
  <si>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</si>
  <si>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</si>
  <si>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</si>
  <si>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</si>
  <si>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</si>
  <si>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</si>
  <si>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</si>
  <si>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</si>
  <si>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</si>
  <si>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</si>
  <si>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</si>
  <si>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</si>
  <si>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</si>
  <si>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</si>
  <si>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</si>
  <si>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</si>
  <si>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</si>
  <si>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</si>
  <si>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</si>
  <si>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</si>
  <si>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</si>
  <si>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</si>
  <si>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</si>
  <si>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</si>
  <si>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</si>
  <si>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</si>
  <si>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</si>
  <si>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</si>
  <si>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</si>
  <si>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</si>
  <si>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</si>
  <si>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</si>
  <si>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</si>
  <si>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</si>
  <si>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</si>
  <si>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</si>
  <si>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</si>
  <si>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</si>
  <si>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</si>
  <si>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</si>
  <si>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</si>
  <si>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</si>
  <si>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</si>
  <si>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</si>
  <si>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</si>
  <si>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</si>
  <si>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</si>
  <si>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</si>
  <si>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</si>
  <si>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</si>
  <si>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</si>
  <si>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</si>
  <si>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</si>
  <si>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</si>
  <si>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</si>
  <si>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</si>
  <si>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</si>
  <si>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</si>
  <si>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</si>
  <si>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</si>
  <si>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</si>
  <si>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</si>
  <si>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</si>
  <si>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</si>
  <si>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</si>
  <si>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</si>
  <si>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</si>
  <si>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</si>
  <si>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</si>
  <si>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</si>
  <si>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</si>
  <si>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</si>
  <si>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</si>
  <si>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</si>
  <si>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</si>
  <si>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</si>
  <si>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</si>
  <si>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</si>
  <si>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</si>
  <si>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</si>
  <si>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</si>
  <si>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</si>
  <si>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</si>
  <si>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</si>
  <si>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</si>
  <si>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</si>
  <si>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</si>
  <si>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</si>
  <si>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</si>
  <si>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</si>
  <si>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</si>
  <si>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</si>
  <si>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</si>
  <si>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</si>
  <si>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</si>
  <si>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</si>
  <si>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</si>
  <si>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</si>
  <si>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</si>
  <si>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</si>
  <si>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</si>
  <si>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</si>
  <si>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</si>
  <si>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</si>
  <si>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</si>
  <si>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</si>
  <si>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</si>
  <si>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</si>
  <si>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</si>
  <si>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</si>
  <si>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</si>
  <si>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</si>
  <si>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</si>
  <si>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</si>
  <si>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</si>
  <si>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</si>
  <si>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</si>
  <si>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</si>
  <si>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</si>
  <si>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</si>
  <si>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</si>
  <si>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</si>
  <si>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</si>
  <si>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</si>
  <si>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</si>
  <si>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</si>
  <si>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</si>
  <si>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</si>
  <si>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</si>
  <si>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</si>
  <si>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</si>
  <si>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</si>
  <si>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</si>
  <si>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</si>
  <si>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</si>
  <si>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</si>
  <si>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</si>
  <si>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</si>
  <si>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</si>
  <si>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</si>
  <si>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</si>
  <si>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</si>
  <si>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</si>
  <si>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</si>
  <si>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</si>
  <si>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</si>
  <si>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</si>
  <si>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</si>
  <si>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</si>
  <si>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</si>
  <si>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</si>
  <si>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</si>
  <si>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</si>
  <si>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</si>
  <si>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</si>
  <si>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</si>
  <si>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</si>
  <si>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</si>
  <si>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</si>
  <si>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</si>
  <si>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</si>
  <si>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</si>
  <si>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</si>
  <si>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</si>
  <si>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</si>
  <si>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</si>
  <si>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</si>
  <si>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</si>
  <si>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</si>
  <si>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</si>
  <si>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</si>
  <si>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</si>
  <si>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</si>
  <si>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</si>
  <si>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</si>
  <si>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</si>
  <si>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</si>
  <si>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</si>
  <si>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</si>
  <si>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</si>
  <si>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</si>
  <si>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</si>
  <si>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</si>
  <si>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</si>
  <si>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</si>
  <si>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</si>
  <si>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</si>
  <si>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</si>
  <si>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</si>
  <si>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</si>
  <si>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</si>
  <si>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</si>
  <si>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</si>
  <si>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</si>
  <si>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</si>
  <si>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</si>
  <si>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</si>
  <si>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</si>
  <si>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</si>
  <si>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</si>
  <si>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</si>
  <si>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</si>
  <si>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</si>
  <si>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</si>
  <si>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</si>
  <si>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</si>
  <si>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</si>
  <si>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</si>
  <si>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</si>
  <si>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</si>
  <si>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</si>
  <si>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</si>
  <si>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</si>
  <si>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</si>
  <si>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</si>
  <si>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</si>
  <si>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</si>
  <si>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</si>
  <si>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</si>
  <si>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</si>
  <si>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</si>
  <si>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</si>
  <si>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</si>
  <si>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</si>
  <si>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</si>
  <si>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</si>
  <si>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</si>
  <si>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</si>
  <si>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</si>
  <si>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</si>
  <si>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</si>
  <si>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</si>
  <si>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</si>
  <si>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</si>
  <si>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</si>
  <si>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</si>
  <si>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</si>
  <si>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</si>
  <si>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</si>
  <si>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</si>
  <si>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</si>
  <si>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</si>
  <si>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</si>
  <si>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</si>
  <si>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</si>
  <si>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</si>
  <si>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</si>
  <si>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</si>
  <si>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</si>
  <si>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</si>
  <si>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</si>
  <si>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</si>
  <si>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</si>
  <si>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</si>
  <si>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</si>
  <si>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</si>
  <si>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</si>
  <si>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</si>
  <si>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</si>
  <si>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</si>
  <si>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</si>
  <si>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</si>
  <si>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</si>
  <si>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</si>
  <si>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</si>
  <si>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</si>
  <si>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</si>
  <si>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</si>
  <si>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</si>
  <si>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</si>
  <si>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</si>
  <si>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</si>
  <si>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</si>
  <si>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</si>
  <si>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</si>
  <si>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</si>
  <si>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</si>
  <si>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</si>
  <si>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</si>
  <si>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</si>
  <si>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</si>
  <si>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</si>
  <si>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</si>
  <si>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</si>
  <si>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</si>
  <si>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</si>
  <si>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</si>
  <si>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</si>
  <si>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</si>
  <si>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</si>
  <si>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</si>
  <si>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</si>
  <si>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</si>
  <si>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</si>
  <si>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</si>
  <si>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</si>
  <si>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</si>
  <si>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</si>
  <si>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</si>
  <si>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</si>
  <si>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</si>
  <si>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</si>
  <si>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</si>
  <si>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</si>
  <si>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</si>
  <si>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</si>
  <si>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</si>
  <si>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</si>
  <si>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</si>
  <si>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</si>
  <si>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</si>
  <si>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</si>
  <si>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</si>
  <si>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</si>
  <si>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</si>
  <si>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</si>
  <si>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</si>
  <si>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</si>
  <si>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</si>
  <si>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</si>
  <si>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</si>
  <si>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</si>
  <si>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</si>
  <si>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</si>
  <si>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</si>
  <si>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</si>
  <si>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</si>
  <si>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</si>
  <si>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</si>
  <si>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</si>
  <si>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</si>
  <si>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</si>
  <si>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</si>
  <si>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</si>
  <si>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</si>
  <si>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</si>
  <si>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</si>
  <si>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</si>
  <si>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</si>
  <si>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</si>
  <si>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</si>
  <si>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</si>
  <si>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</si>
  <si>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</si>
  <si>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</si>
  <si>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</si>
  <si>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</si>
  <si>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</si>
  <si>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</si>
  <si>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</si>
  <si>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</si>
  <si>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</si>
  <si>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</si>
  <si>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</si>
  <si>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</si>
  <si>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</si>
  <si>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</si>
  <si>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</si>
  <si>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</si>
  <si>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</si>
  <si>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</si>
  <si>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</si>
  <si>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</si>
  <si>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</si>
  <si>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</si>
  <si>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</si>
  <si>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</si>
  <si>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</si>
  <si>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</si>
  <si>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</si>
  <si>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</si>
  <si>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</si>
  <si>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</si>
  <si>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</si>
  <si>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</si>
  <si>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</si>
  <si>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</si>
  <si>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</si>
  <si>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</si>
  <si>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</si>
  <si>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</si>
  <si>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</si>
  <si>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</si>
  <si>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</si>
  <si>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</si>
  <si>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</si>
  <si>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</si>
  <si>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</si>
  <si>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</si>
  <si>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</si>
  <si>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</si>
  <si>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</si>
  <si>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</si>
  <si>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</si>
  <si>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</si>
  <si>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</si>
  <si>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</si>
  <si>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</si>
  <si>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</si>
  <si>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</si>
  <si>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</si>
  <si>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</si>
  <si>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</si>
  <si>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</si>
  <si>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</si>
  <si>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</si>
  <si>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</si>
  <si>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</si>
  <si>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</si>
  <si>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</si>
  <si>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</si>
  <si>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</si>
  <si>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</si>
  <si>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</si>
  <si>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</si>
  <si>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</si>
  <si>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</si>
  <si>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</si>
  <si>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</si>
  <si>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</si>
  <si>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</si>
  <si>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</si>
  <si>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</si>
  <si>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</si>
  <si>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</si>
  <si>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</si>
  <si>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</si>
  <si>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</si>
  <si>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</si>
  <si>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</si>
  <si>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</si>
  <si>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</si>
  <si>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</si>
  <si>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</si>
  <si>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</si>
  <si>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</si>
  <si>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</si>
  <si>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</si>
  <si>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</si>
  <si>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</si>
  <si>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</si>
  <si>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</si>
  <si>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</si>
  <si>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</si>
  <si>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</si>
  <si>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</si>
  <si>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</si>
  <si>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</si>
  <si>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</si>
  <si>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</si>
  <si>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</si>
  <si>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</si>
  <si>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</si>
  <si>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</si>
  <si>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</si>
  <si>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</si>
  <si>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</si>
  <si>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</si>
  <si>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</si>
  <si>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</si>
  <si>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</si>
  <si>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</si>
  <si>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</si>
  <si>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</si>
  <si>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</si>
  <si>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</si>
  <si>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</si>
  <si>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</si>
  <si>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</si>
  <si>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</si>
  <si>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</si>
  <si>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</si>
  <si>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</si>
  <si>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</si>
  <si>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</si>
  <si>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</si>
  <si>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</si>
  <si>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</si>
  <si>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</si>
  <si>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</si>
  <si>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</si>
  <si>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</si>
  <si>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</si>
  <si>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</si>
  <si>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</si>
  <si>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</si>
  <si>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</si>
  <si>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</si>
  <si>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</si>
  <si>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</si>
  <si>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</si>
  <si>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</si>
  <si>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</si>
  <si>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</si>
  <si>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</si>
  <si>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</si>
  <si>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</si>
  <si>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</si>
  <si>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</si>
  <si>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</si>
  <si>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</si>
  <si>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</si>
  <si>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</si>
  <si>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</si>
  <si>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</si>
  <si>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</si>
  <si>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</si>
  <si>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</si>
  <si>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</si>
  <si>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</si>
  <si>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</si>
  <si>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</si>
  <si>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</si>
  <si>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</si>
  <si>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</si>
  <si>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</si>
  <si>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</si>
  <si>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</si>
  <si>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</si>
  <si>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</si>
  <si>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</si>
  <si>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</si>
  <si>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</si>
  <si>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</si>
  <si>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</si>
  <si>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</si>
  <si>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</si>
  <si>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</si>
  <si>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</si>
  <si>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</si>
  <si>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</si>
  <si>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</si>
  <si>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</si>
  <si>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</si>
  <si>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</si>
  <si>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</si>
  <si>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</si>
  <si>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</si>
  <si>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</si>
  <si>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</si>
  <si>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</si>
  <si>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</si>
  <si>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</si>
  <si>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</si>
  <si>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</si>
  <si>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</si>
  <si>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</si>
  <si>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</si>
  <si>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</si>
  <si>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</si>
  <si>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</si>
  <si>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</si>
  <si>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</si>
  <si>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</si>
  <si>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</si>
  <si>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</si>
  <si>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</si>
  <si>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</si>
  <si>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</si>
  <si>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</si>
  <si>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</si>
  <si>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</si>
  <si>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</si>
  <si>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</si>
  <si>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</si>
  <si>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</si>
  <si>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</si>
  <si>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</si>
  <si>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</si>
  <si>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</si>
  <si>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</si>
  <si>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</si>
  <si>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</si>
  <si>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</si>
  <si>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</si>
  <si>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</si>
  <si>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</si>
  <si>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</si>
  <si>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</si>
  <si>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</si>
  <si>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</si>
  <si>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</si>
  <si>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</si>
  <si>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</si>
  <si>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</si>
  <si>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</si>
  <si>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</si>
  <si>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</si>
  <si>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</si>
  <si>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</si>
  <si>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</si>
  <si>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</si>
  <si>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</si>
  <si>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</si>
  <si>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</si>
  <si>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</si>
  <si>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</si>
  <si>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</si>
  <si>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</si>
  <si>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</si>
  <si>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</si>
  <si>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</si>
  <si>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</si>
  <si>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</si>
  <si>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</si>
  <si>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</si>
  <si>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</si>
  <si>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</si>
  <si>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</si>
  <si>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</si>
  <si>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</si>
  <si>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</si>
  <si>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</si>
  <si>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</si>
  <si>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</si>
  <si>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</si>
  <si>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</si>
  <si>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</si>
  <si>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</si>
  <si>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</si>
  <si>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</si>
  <si>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</si>
  <si>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</si>
  <si>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</si>
  <si>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</si>
  <si>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</si>
  <si>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</si>
  <si>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</si>
  <si>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</si>
  <si>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</si>
  <si>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</si>
  <si>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</si>
  <si>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</si>
  <si>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</si>
  <si>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</si>
  <si>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</si>
  <si>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</si>
  <si>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</si>
  <si>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</si>
  <si>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</si>
  <si>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</si>
  <si>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</si>
  <si>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</si>
  <si>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</si>
  <si>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</si>
  <si>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</si>
  <si>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</si>
  <si>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</si>
  <si>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</si>
  <si>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</si>
  <si>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</si>
  <si>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</si>
  <si>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</si>
  <si>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</si>
  <si>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</si>
  <si>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</si>
  <si>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</si>
  <si>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</si>
  <si>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</si>
  <si>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</si>
  <si>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</si>
  <si>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</si>
  <si>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</si>
  <si>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</si>
  <si>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</si>
  <si>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</si>
  <si>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</si>
  <si>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</si>
  <si>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</si>
  <si>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</si>
  <si>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</si>
  <si>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</si>
  <si>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</si>
  <si>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</si>
  <si>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</si>
  <si>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</si>
  <si>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</si>
  <si>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</si>
  <si>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</si>
  <si>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</si>
  <si>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</si>
  <si>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</si>
  <si>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</si>
  <si>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</si>
  <si>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</si>
  <si>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</si>
  <si>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</si>
  <si>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</si>
  <si>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</si>
  <si>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</si>
  <si>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</si>
  <si>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</si>
  <si>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</si>
  <si>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</si>
  <si>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</si>
  <si>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</si>
  <si>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</si>
  <si>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</si>
  <si>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</si>
  <si>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</si>
  <si>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</si>
  <si>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</si>
  <si>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</si>
  <si>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</si>
  <si>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</si>
  <si>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</si>
  <si>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</si>
  <si>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</si>
  <si>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</si>
  <si>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</si>
  <si>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</si>
  <si>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</si>
  <si>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</si>
  <si>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</si>
  <si>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</si>
  <si>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</si>
  <si>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</si>
  <si>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</si>
  <si>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</si>
  <si>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</si>
  <si>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</si>
  <si>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</si>
  <si>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</si>
  <si>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</si>
  <si>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</si>
  <si>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</si>
  <si>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</si>
  <si>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</si>
  <si>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</si>
  <si>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</si>
  <si>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</si>
  <si>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</si>
  <si>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</si>
  <si>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</si>
  <si>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</si>
  <si>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</si>
  <si>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</si>
  <si>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</si>
  <si>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</si>
  <si>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</si>
  <si>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</si>
  <si>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</si>
  <si>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</si>
  <si>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</si>
  <si>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</si>
  <si>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</si>
  <si>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</si>
  <si>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</si>
  <si>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</si>
  <si>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</si>
  <si>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</si>
  <si>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</si>
  <si>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</si>
  <si>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</si>
  <si>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</si>
  <si>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</si>
  <si>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</si>
  <si>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</si>
  <si>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</si>
  <si>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</si>
  <si>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</si>
  <si>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</si>
  <si>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</si>
  <si>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</si>
  <si>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</si>
  <si>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</si>
  <si>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</si>
  <si>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</si>
  <si>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</si>
  <si>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</si>
  <si>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</si>
  <si>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</si>
  <si>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</si>
  <si>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</si>
  <si>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</si>
  <si>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</si>
  <si>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</si>
  <si>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</si>
  <si>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</si>
  <si>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</si>
  <si>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</si>
  <si>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</si>
  <si>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</si>
  <si>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</si>
  <si>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</si>
  <si>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</si>
  <si>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</si>
  <si>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</si>
  <si>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</si>
  <si>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</si>
  <si>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</si>
  <si>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</si>
  <si>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</si>
  <si>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</si>
  <si>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</si>
  <si>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</si>
  <si>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</si>
  <si>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</si>
  <si>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</si>
  <si>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</si>
  <si>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</si>
  <si>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</si>
  <si>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</si>
  <si>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</si>
  <si>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</si>
  <si>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</si>
  <si>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</si>
  <si>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</si>
  <si>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</si>
  <si>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</si>
  <si>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</si>
  <si>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</si>
  <si>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</si>
  <si>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</si>
  <si>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</si>
  <si>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</si>
  <si>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</si>
  <si>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</si>
  <si>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</si>
  <si>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</si>
  <si>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</si>
  <si>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</si>
  <si>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</si>
  <si>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</si>
  <si>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</si>
  <si>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</si>
  <si>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</si>
  <si>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</si>
  <si>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</si>
  <si>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</si>
  <si>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</si>
  <si>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</si>
  <si>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</si>
  <si>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</si>
  <si>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</si>
  <si>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</si>
  <si>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</si>
  <si>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</si>
  <si>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</si>
  <si>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</si>
  <si>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</si>
  <si>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</si>
  <si>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</si>
  <si>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</si>
  <si>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</si>
  <si>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</si>
  <si>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</si>
  <si>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</si>
  <si>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</si>
  <si>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</si>
  <si>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</si>
  <si>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</si>
  <si>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</si>
  <si>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</si>
  <si>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</si>
  <si>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</si>
  <si>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</si>
  <si>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</si>
  <si>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</si>
  <si>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</si>
  <si>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</si>
  <si>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</si>
  <si>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</si>
  <si>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</si>
  <si>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</si>
  <si>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</si>
  <si>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</si>
  <si>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</si>
  <si>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</si>
  <si>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</si>
  <si>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</si>
  <si>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</si>
  <si>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</si>
  <si>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</si>
  <si>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</si>
  <si>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</si>
  <si>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</si>
  <si>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</si>
  <si>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</si>
  <si>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</si>
  <si>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</si>
  <si>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</si>
  <si>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</si>
  <si>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</si>
  <si>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</si>
  <si>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</si>
  <si>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</si>
  <si>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</si>
  <si>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</si>
  <si>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</si>
  <si>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</si>
  <si>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</si>
  <si>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</si>
  <si>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</si>
  <si>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</si>
  <si>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</si>
  <si>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</si>
  <si>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</si>
  <si>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</si>
  <si>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</si>
  <si>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</si>
  <si>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</si>
  <si>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</si>
  <si>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</si>
  <si>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</si>
  <si>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</si>
  <si>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</si>
  <si>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</si>
  <si>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</si>
  <si>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</si>
  <si>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</si>
  <si>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</si>
  <si>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</si>
  <si>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</si>
  <si>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</si>
  <si>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</si>
  <si>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</si>
  <si>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</si>
  <si>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</si>
  <si>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</si>
  <si>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</si>
  <si>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</si>
  <si>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</si>
  <si>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</si>
  <si>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</si>
  <si>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</si>
  <si>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</si>
  <si>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</si>
  <si>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</si>
  <si>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</si>
  <si>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</si>
  <si>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</si>
  <si>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</si>
  <si>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</si>
  <si>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</si>
  <si>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</si>
  <si>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</si>
  <si>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</si>
  <si>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</si>
  <si>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</si>
  <si>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</si>
  <si>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</si>
  <si>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</si>
  <si>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</si>
  <si>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</si>
  <si>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</si>
  <si>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</si>
  <si>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</si>
  <si>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</si>
  <si>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</si>
  <si>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</si>
  <si>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</si>
  <si>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</si>
  <si>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</si>
  <si>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</si>
  <si>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</si>
  <si>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</si>
  <si>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</si>
  <si>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</si>
  <si>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</si>
  <si>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</si>
  <si>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</si>
  <si>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</si>
  <si>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</si>
  <si>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</si>
  <si>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</si>
  <si>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</si>
  <si>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</si>
  <si>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</si>
  <si>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</si>
  <si>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</si>
  <si>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</si>
  <si>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</si>
  <si>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</si>
  <si>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</si>
  <si>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</si>
  <si>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</si>
  <si>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</si>
  <si>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</si>
  <si>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</si>
  <si>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</si>
  <si>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</si>
  <si>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</si>
  <si>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</si>
  <si>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</si>
  <si>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</si>
  <si>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</si>
  <si>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</si>
  <si>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</si>
  <si>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</si>
  <si>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</si>
  <si>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</si>
  <si>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</si>
  <si>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</si>
  <si>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</si>
  <si>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</si>
  <si>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</si>
  <si>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</si>
  <si>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</si>
  <si>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</si>
  <si>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</si>
  <si>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</si>
  <si>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</si>
  <si>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</si>
  <si>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</si>
  <si>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</si>
  <si>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</si>
  <si>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</si>
  <si>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</si>
  <si>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</si>
  <si>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</si>
  <si>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</si>
  <si>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</si>
  <si>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</si>
  <si>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</si>
  <si>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</si>
  <si>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</si>
  <si>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</si>
  <si>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</si>
  <si>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</si>
  <si>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</si>
  <si>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</si>
  <si>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</si>
  <si>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</si>
  <si>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</si>
  <si>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</si>
  <si>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</si>
  <si>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</si>
  <si>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</si>
  <si>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</si>
  <si>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</si>
  <si>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</si>
  <si>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</si>
  <si>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</si>
  <si>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</si>
  <si>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</si>
  <si>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</si>
  <si>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</si>
  <si>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</si>
  <si>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</si>
  <si>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</si>
  <si>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</si>
  <si>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</si>
  <si>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</si>
  <si>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</si>
  <si>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</si>
  <si>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</si>
  <si>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</si>
  <si>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</si>
  <si>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</si>
  <si>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</si>
  <si>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</si>
  <si>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</si>
  <si>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</si>
  <si>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</si>
  <si>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</si>
  <si>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</si>
  <si>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</si>
  <si>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</si>
  <si>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</si>
  <si>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</si>
  <si>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</si>
  <si>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</si>
  <si>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</si>
  <si>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</si>
  <si>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</si>
  <si>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</si>
  <si>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</si>
  <si>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</si>
  <si>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</si>
  <si>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</si>
  <si>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</si>
  <si>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</si>
  <si>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</si>
  <si>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</si>
  <si>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</si>
  <si>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</si>
  <si>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</si>
  <si>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</si>
  <si>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</si>
  <si>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</si>
  <si>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</si>
  <si>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</si>
  <si>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</si>
  <si>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</si>
  <si>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</si>
  <si>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</si>
  <si>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</si>
  <si>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</si>
  <si>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</si>
  <si>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</si>
  <si>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</si>
  <si>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</si>
  <si>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</si>
  <si>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</si>
  <si>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</si>
  <si>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</si>
  <si>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</si>
  <si>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</si>
  <si>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</si>
  <si>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</si>
  <si>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</si>
  <si>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</si>
  <si>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</si>
  <si>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</si>
  <si>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</si>
  <si>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</si>
  <si>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</si>
  <si>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</si>
  <si>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</si>
  <si>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</si>
  <si>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</si>
  <si>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</si>
  <si>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</si>
  <si>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</si>
  <si>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</si>
  <si>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</si>
  <si>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</si>
  <si>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</si>
  <si>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</si>
  <si>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</si>
  <si>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</si>
  <si>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</si>
  <si>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</si>
  <si>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</si>
  <si>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</si>
  <si>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</si>
  <si>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</si>
  <si>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</si>
  <si>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</si>
  <si>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</si>
  <si>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</si>
  <si>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</si>
  <si>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</si>
  <si>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</si>
  <si>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</si>
  <si>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</si>
  <si>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</si>
  <si>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</si>
  <si>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</si>
  <si>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</si>
  <si>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</si>
  <si>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</si>
  <si>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</si>
  <si>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</si>
  <si>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</si>
  <si>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</si>
  <si>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</si>
  <si>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</si>
  <si>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</si>
  <si>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</si>
  <si>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</si>
  <si>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</si>
  <si>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</si>
  <si>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</si>
  <si>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</si>
  <si>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</si>
  <si>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</si>
  <si>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</si>
  <si>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</si>
  <si>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</si>
  <si>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</si>
  <si>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</si>
  <si>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</si>
  <si>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</si>
  <si>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</si>
  <si>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</si>
  <si>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</si>
  <si>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</si>
  <si>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</si>
  <si>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</si>
  <si>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</si>
  <si>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</si>
  <si>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</si>
  <si>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</si>
  <si>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</si>
  <si>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</si>
  <si>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</si>
  <si>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</si>
  <si>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</si>
  <si>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</si>
  <si>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</si>
  <si>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</si>
  <si>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</si>
  <si>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</si>
  <si>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</si>
  <si>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</si>
  <si>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</si>
  <si>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</si>
  <si>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</si>
  <si>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</si>
  <si>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</si>
  <si>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</si>
  <si>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</si>
  <si>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</si>
  <si>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</si>
  <si>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</si>
  <si>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</si>
  <si>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</si>
  <si>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</si>
  <si>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</si>
  <si>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</si>
  <si>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</si>
  <si>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</si>
  <si>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</si>
  <si>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</si>
  <si>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</si>
  <si>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</si>
  <si>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</si>
  <si>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</si>
  <si>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</si>
  <si>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</si>
  <si>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</si>
  <si>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</si>
  <si>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</si>
  <si>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</si>
  <si>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</si>
  <si>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</si>
  <si>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</si>
  <si>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</si>
  <si>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</si>
  <si>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</si>
  <si>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</si>
  <si>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</si>
  <si>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</si>
  <si>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</si>
  <si>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</si>
  <si>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</si>
  <si>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</si>
  <si>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</si>
  <si>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</si>
  <si>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</si>
  <si>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</si>
  <si>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</si>
  <si>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</si>
  <si>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</si>
  <si>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</si>
  <si>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</si>
  <si>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</si>
  <si>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</si>
  <si>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</si>
  <si>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</si>
  <si>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</si>
  <si>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</si>
  <si>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</si>
  <si>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</si>
  <si>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</si>
  <si>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</si>
  <si>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</si>
  <si>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</si>
  <si>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</si>
  <si>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</si>
  <si>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</si>
  <si>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</si>
  <si>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</si>
  <si>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</si>
  <si>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</si>
  <si>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</si>
  <si>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</si>
  <si>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</si>
  <si>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</si>
  <si>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</si>
  <si>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</si>
  <si>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</si>
  <si>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</si>
  <si>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</si>
  <si>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</si>
  <si>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</si>
  <si>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</si>
  <si>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</si>
  <si>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</si>
  <si>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</si>
  <si>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</si>
  <si>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</si>
  <si>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</si>
  <si>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</si>
  <si>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</si>
  <si>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</si>
  <si>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</si>
  <si>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</si>
  <si>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</si>
  <si>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</si>
  <si>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</si>
  <si>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</si>
  <si>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</si>
  <si>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</si>
  <si>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</si>
  <si>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</si>
  <si>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</si>
  <si>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</si>
  <si>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</si>
  <si>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</si>
  <si>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</si>
  <si>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</si>
  <si>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</si>
  <si>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</si>
  <si>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</si>
  <si>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</si>
  <si>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</si>
  <si>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</si>
  <si>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</si>
  <si>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</si>
  <si>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</si>
  <si>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</si>
  <si>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</si>
  <si>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</si>
  <si>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</si>
  <si>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</si>
  <si>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</si>
  <si>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</si>
  <si>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</si>
  <si>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</si>
  <si>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</si>
  <si>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</si>
  <si>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</si>
  <si>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</si>
  <si>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</si>
  <si>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</si>
  <si>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</si>
  <si>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</si>
  <si>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</si>
  <si>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</si>
  <si>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</si>
  <si>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</si>
  <si>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</si>
  <si>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</si>
  <si>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</si>
  <si>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</si>
  <si>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</si>
  <si>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</si>
  <si>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</si>
  <si>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</si>
  <si>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</si>
  <si>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</si>
  <si>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</si>
  <si>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</si>
  <si>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</si>
  <si>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</si>
  <si>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</si>
  <si>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</si>
  <si>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</si>
  <si>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</si>
  <si>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</si>
  <si>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</si>
  <si>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</si>
  <si>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</si>
  <si>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</si>
  <si>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</si>
  <si>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</si>
  <si>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</si>
  <si>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</si>
  <si>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</si>
  <si>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</si>
  <si>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</si>
  <si>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</si>
  <si>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</si>
  <si>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</si>
  <si>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</si>
  <si>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</si>
  <si>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</si>
  <si>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</si>
  <si>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</si>
  <si>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</si>
  <si>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</si>
  <si>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</si>
  <si>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</si>
  <si>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</si>
  <si>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</si>
  <si>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</si>
  <si>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</si>
  <si>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</si>
  <si>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</si>
  <si>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</si>
  <si>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</si>
  <si>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</si>
  <si>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</si>
  <si>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</si>
  <si>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</si>
  <si>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</si>
  <si>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</si>
  <si>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</si>
  <si>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</si>
  <si>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</si>
  <si>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</si>
  <si>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</si>
  <si>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</si>
  <si>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</si>
  <si>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</si>
  <si>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</si>
  <si>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</si>
  <si>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</si>
  <si>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</si>
  <si>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</si>
  <si>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</si>
  <si>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</si>
  <si>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</si>
  <si>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</si>
  <si>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</si>
  <si>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</si>
  <si>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</si>
  <si>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</si>
  <si>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</si>
  <si>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</si>
  <si>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</si>
  <si>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</si>
  <si>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</si>
  <si>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</si>
  <si>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</si>
  <si>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</si>
  <si>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</si>
  <si>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</si>
  <si>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</si>
  <si>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</si>
  <si>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</si>
  <si>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</si>
  <si>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</si>
  <si>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</si>
  <si>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</si>
  <si>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</si>
  <si>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</si>
  <si>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</si>
  <si>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</si>
  <si>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</si>
  <si>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</si>
  <si>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</si>
  <si>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</si>
  <si>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</si>
  <si>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</si>
  <si>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</si>
  <si>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</si>
  <si>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</si>
  <si>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</si>
  <si>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</si>
  <si>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</si>
  <si>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</si>
  <si>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</si>
  <si>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</si>
  <si>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</si>
  <si>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</si>
  <si>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</si>
  <si>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</si>
  <si>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</si>
  <si>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</si>
  <si>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</si>
  <si>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</si>
  <si>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</si>
  <si>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</si>
  <si>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</si>
  <si>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</si>
  <si>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</si>
  <si>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</si>
  <si>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</si>
  <si>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</si>
  <si>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</si>
  <si>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</si>
  <si>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</si>
  <si>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</si>
  <si>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</si>
  <si>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</si>
  <si>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</si>
  <si>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</si>
  <si>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</si>
  <si>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</si>
  <si>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</si>
  <si>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</si>
  <si>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</si>
  <si>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</si>
  <si>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</si>
  <si>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</si>
  <si>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</si>
  <si>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</si>
  <si>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</si>
  <si>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</si>
  <si>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</si>
  <si>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</si>
  <si>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</si>
  <si>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</si>
  <si>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</si>
  <si>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</si>
  <si>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</si>
  <si>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</si>
  <si>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</si>
  <si>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</si>
  <si>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</si>
  <si>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</si>
  <si>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</si>
  <si>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</si>
  <si>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</si>
  <si>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</si>
  <si>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</si>
  <si>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</si>
  <si>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</si>
  <si>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</si>
  <si>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</si>
  <si>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</si>
  <si>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</si>
  <si>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</si>
  <si>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</si>
  <si>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</si>
  <si>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</si>
  <si>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</si>
  <si>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</si>
  <si>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</si>
  <si>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</si>
  <si>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</si>
  <si>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</si>
  <si>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</si>
  <si>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</si>
  <si>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</si>
  <si>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</si>
  <si>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</si>
  <si>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</si>
  <si>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</si>
  <si>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</si>
  <si>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</si>
  <si>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</si>
  <si>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</si>
  <si>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</si>
  <si>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</si>
  <si>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</si>
  <si>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</si>
  <si>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</si>
  <si>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</si>
  <si>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</si>
  <si>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</si>
  <si>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</si>
  <si>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</si>
  <si>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</si>
  <si>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</si>
  <si>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</si>
  <si>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</si>
  <si>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</si>
  <si>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</si>
  <si>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</si>
  <si>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</si>
  <si>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</si>
  <si>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</si>
  <si>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</si>
  <si>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</si>
  <si>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</si>
  <si>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</si>
  <si>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</si>
  <si>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</si>
  <si>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</si>
  <si>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</si>
  <si>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</si>
  <si>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</si>
  <si>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</si>
  <si>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</si>
  <si>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</si>
  <si>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</si>
  <si>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</si>
  <si>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</si>
  <si>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</si>
  <si>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</si>
  <si>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</si>
  <si>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</si>
  <si>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</si>
  <si>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</si>
  <si>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</si>
  <si>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</si>
  <si>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</si>
  <si>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</si>
  <si>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</si>
  <si>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</si>
  <si>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</si>
  <si>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</si>
  <si>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</si>
  <si>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</si>
  <si>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</si>
  <si>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</si>
  <si>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</si>
  <si>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</si>
  <si>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</si>
  <si>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</si>
  <si>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</si>
  <si>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</si>
  <si>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</si>
  <si>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</si>
  <si>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</si>
  <si>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</si>
  <si>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</si>
  <si>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</si>
  <si>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</si>
  <si>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</si>
  <si>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</si>
  <si>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</si>
  <si>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</si>
  <si>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</si>
  <si>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</si>
  <si>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</si>
  <si>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</si>
  <si>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</si>
  <si>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</si>
  <si>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</si>
  <si>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</si>
  <si>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</si>
  <si>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</si>
  <si>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</si>
  <si>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</si>
  <si>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</si>
  <si>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</si>
  <si>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</si>
  <si>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</si>
  <si>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</si>
  <si>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</si>
  <si>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</si>
  <si>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</si>
  <si>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</si>
  <si>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</si>
  <si>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</si>
  <si>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</si>
  <si>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</si>
  <si>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</si>
  <si>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</si>
  <si>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</si>
  <si>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</si>
  <si>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</si>
  <si>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</si>
  <si>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</si>
  <si>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</si>
  <si>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</si>
  <si>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</si>
  <si>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</si>
  <si>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</si>
  <si>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</si>
  <si>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</si>
  <si>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</si>
  <si>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</si>
  <si>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</si>
  <si>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</si>
  <si>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</si>
  <si>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</si>
  <si>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</si>
  <si>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</si>
  <si>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</si>
  <si>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</si>
  <si>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</si>
  <si>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</si>
  <si>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</si>
  <si>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</si>
  <si>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</si>
  <si>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</si>
  <si>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</si>
  <si>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</si>
  <si>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</si>
  <si>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</si>
  <si>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</si>
  <si>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</si>
  <si>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</si>
  <si>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</si>
  <si>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</si>
  <si>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</si>
  <si>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</si>
  <si>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</si>
  <si>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</si>
  <si>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</si>
  <si>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</si>
  <si>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</si>
  <si>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</si>
  <si>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</si>
  <si>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</si>
  <si>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</si>
  <si>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</si>
  <si>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</si>
  <si>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</si>
  <si>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</si>
  <si>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</si>
  <si>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</si>
  <si>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</si>
  <si>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</si>
  <si>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</si>
  <si>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</si>
  <si>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</si>
  <si>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</si>
  <si>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</si>
  <si>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</si>
  <si>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</si>
  <si>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</si>
  <si>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</si>
  <si>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</si>
  <si>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</si>
  <si>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</si>
  <si>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</si>
  <si>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</si>
  <si>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</si>
  <si>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</si>
  <si>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</si>
  <si>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</si>
  <si>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</si>
  <si>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</si>
  <si>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</si>
  <si>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</si>
  <si>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</si>
  <si>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</si>
  <si>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</si>
  <si>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</si>
  <si>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</si>
  <si>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</si>
  <si>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</si>
  <si>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</si>
  <si>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</si>
  <si>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</si>
  <si>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</si>
  <si>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</si>
  <si>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</si>
  <si>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</si>
  <si>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</si>
  <si>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</si>
  <si>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</si>
  <si>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</si>
  <si>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</si>
  <si>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</si>
  <si>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</si>
  <si>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</si>
  <si>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</si>
  <si>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</si>
  <si>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</si>
  <si>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</si>
  <si>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</si>
  <si>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</si>
  <si>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</si>
  <si>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</si>
  <si>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</si>
  <si>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</si>
  <si>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</si>
  <si>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</si>
  <si>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</si>
  <si>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</si>
  <si>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</si>
  <si>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</si>
  <si>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</si>
  <si>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</si>
  <si>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</si>
  <si>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</si>
  <si>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</si>
  <si>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</si>
  <si>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</si>
  <si>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</si>
  <si>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</si>
  <si>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</si>
  <si>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</si>
  <si>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</si>
  <si>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</si>
  <si>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</si>
  <si>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</si>
  <si>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</si>
  <si>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</si>
  <si>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</si>
  <si>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</si>
  <si>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</si>
  <si>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</si>
  <si>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</si>
  <si>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</si>
  <si>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</si>
  <si>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</si>
  <si>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</si>
  <si>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</si>
  <si>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</si>
  <si>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</si>
  <si>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</si>
  <si>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</si>
  <si>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</si>
  <si>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</si>
  <si>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</si>
  <si>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</si>
  <si>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</si>
  <si>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</si>
  <si>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</si>
  <si>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</si>
  <si>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</si>
  <si>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</si>
  <si>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</si>
  <si>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</si>
  <si>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</si>
  <si>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</si>
  <si>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</si>
  <si>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</si>
  <si>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</si>
  <si>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</si>
  <si>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</si>
  <si>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</si>
  <si>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</si>
  <si>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</si>
  <si>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</si>
  <si>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</si>
  <si>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</si>
  <si>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</si>
  <si>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</si>
  <si>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</si>
  <si>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</si>
  <si>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</si>
  <si>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</si>
  <si>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</si>
  <si>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</si>
  <si>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</si>
  <si>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</si>
  <si>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</si>
  <si>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</si>
  <si>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</si>
  <si>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</si>
  <si>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</si>
  <si>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</si>
  <si>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</si>
  <si>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</si>
  <si>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</si>
  <si>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</si>
  <si>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</si>
  <si>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</si>
  <si>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</si>
  <si>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</si>
  <si>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</si>
  <si>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</si>
  <si>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</si>
  <si>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</si>
  <si>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</si>
  <si>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</si>
  <si>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</si>
  <si>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</si>
  <si>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</si>
  <si>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</si>
  <si>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</si>
  <si>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</si>
  <si>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</si>
  <si>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</si>
  <si>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</si>
  <si>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</si>
  <si>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</si>
  <si>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</si>
  <si>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</si>
  <si>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</si>
  <si>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</si>
  <si>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</si>
  <si>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</si>
  <si>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</si>
  <si>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</si>
  <si>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</si>
  <si>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</si>
  <si>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</si>
  <si>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</si>
  <si>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</si>
  <si>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</si>
  <si>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</si>
  <si>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</si>
  <si>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</si>
  <si>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</si>
  <si>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</si>
  <si>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</si>
  <si>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</si>
  <si>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</si>
  <si>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</si>
  <si>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</si>
  <si>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</si>
  <si>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</si>
  <si>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</si>
  <si>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</si>
  <si>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</si>
  <si>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</si>
  <si>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</si>
  <si>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</si>
  <si>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</si>
  <si>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</si>
  <si>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</si>
  <si>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</si>
  <si>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</si>
  <si>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</si>
  <si>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</si>
  <si>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</si>
  <si>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</si>
  <si>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</si>
  <si>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</si>
  <si>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</si>
  <si>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</si>
  <si>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</si>
  <si>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</si>
  <si>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</si>
  <si>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</si>
  <si>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</si>
  <si>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</si>
  <si>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</si>
  <si>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</si>
  <si>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</si>
  <si>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</si>
  <si>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</si>
  <si>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</si>
  <si>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</si>
  <si>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</si>
  <si>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</si>
  <si>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</si>
  <si>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</si>
  <si>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</si>
  <si>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</si>
  <si>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</si>
  <si>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</si>
  <si>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</si>
  <si>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</si>
  <si>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</si>
  <si>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</si>
  <si>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</si>
  <si>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</si>
  <si>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</si>
  <si>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</si>
  <si>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</si>
  <si>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</si>
  <si>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</si>
  <si>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</si>
  <si>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</si>
  <si>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</si>
  <si>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</si>
  <si>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</si>
  <si>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</si>
  <si>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</si>
  <si>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</si>
  <si>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</si>
  <si>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</si>
  <si>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</si>
  <si>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</si>
  <si>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</si>
  <si>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</si>
  <si>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</si>
  <si>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</si>
  <si>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</si>
  <si>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</si>
  <si>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</si>
  <si>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</si>
  <si>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</si>
  <si>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</si>
  <si>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</si>
  <si>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</si>
  <si>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</si>
  <si>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</si>
  <si>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</si>
  <si>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</si>
  <si>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</si>
  <si>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</si>
  <si>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</si>
  <si>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</si>
  <si>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</si>
  <si>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</si>
  <si>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</si>
  <si>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</si>
  <si>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</si>
  <si>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</si>
  <si>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</si>
  <si>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</si>
  <si>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</si>
  <si>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</si>
  <si>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</si>
  <si>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</si>
  <si>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</si>
  <si>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</si>
  <si>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</si>
  <si>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</si>
  <si>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</si>
  <si>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</si>
  <si>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</si>
  <si>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</si>
  <si>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</si>
  <si>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</si>
  <si>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</si>
  <si>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</si>
  <si>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</si>
  <si>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</si>
  <si>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</si>
  <si>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</si>
  <si>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</si>
  <si>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</si>
  <si>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</si>
  <si>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</si>
  <si>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</si>
  <si>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</si>
  <si>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</si>
  <si>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</si>
  <si>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</si>
  <si>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</si>
  <si>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</si>
  <si>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</si>
  <si>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</si>
  <si>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</si>
  <si>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</si>
  <si>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</si>
  <si>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</si>
  <si>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</si>
  <si>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</si>
  <si>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</si>
  <si>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</si>
  <si>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</si>
  <si>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</si>
  <si>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</si>
  <si>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</si>
  <si>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</si>
  <si>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</si>
  <si>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</si>
  <si>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</si>
  <si>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</si>
  <si>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</si>
  <si>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</si>
  <si>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</si>
  <si>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</si>
  <si>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</si>
  <si>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</si>
  <si>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</si>
  <si>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</si>
  <si>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</si>
  <si>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</si>
  <si>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</si>
  <si>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</si>
  <si>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</si>
  <si>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</si>
  <si>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</si>
  <si>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</si>
  <si>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</si>
  <si>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</si>
  <si>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</si>
  <si>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</si>
  <si>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</si>
  <si>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</si>
  <si>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</si>
  <si>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</si>
  <si>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</si>
  <si>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</si>
  <si>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</si>
  <si>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</si>
  <si>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</si>
  <si>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</si>
  <si>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</si>
  <si>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</si>
  <si>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</si>
  <si>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</si>
  <si>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</si>
  <si>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</si>
  <si>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</si>
  <si>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</si>
  <si>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</si>
  <si>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</si>
  <si>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</si>
  <si>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</si>
  <si>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</si>
  <si>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</si>
  <si>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</si>
  <si>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</si>
  <si>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</si>
  <si>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</si>
  <si>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</si>
  <si>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</si>
  <si>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</si>
  <si>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</si>
  <si>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</si>
  <si>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</si>
  <si>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</si>
  <si>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</si>
  <si>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</si>
  <si>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</si>
  <si>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</si>
  <si>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</si>
  <si>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</si>
  <si>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</si>
  <si>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</si>
  <si>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</si>
  <si>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</si>
  <si>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</si>
  <si>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</si>
  <si>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</si>
  <si>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</si>
  <si>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</si>
  <si>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</si>
  <si>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</si>
  <si>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</si>
  <si>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</si>
  <si>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</si>
  <si>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</si>
  <si>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</si>
  <si>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</si>
  <si>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</si>
  <si>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</si>
  <si>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</si>
  <si>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</si>
  <si>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</si>
  <si>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</si>
  <si>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</si>
  <si>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</si>
  <si>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</si>
  <si>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</si>
  <si>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</si>
  <si>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</si>
  <si>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</si>
  <si>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</si>
  <si>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</si>
  <si>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</si>
  <si>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</si>
  <si>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</si>
  <si>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</si>
  <si>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</si>
  <si>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</si>
  <si>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</si>
  <si>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</si>
  <si>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</si>
  <si>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</si>
  <si>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</si>
  <si>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</si>
  <si>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</si>
  <si>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</si>
  <si>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</si>
  <si>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</si>
  <si>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</si>
  <si>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</si>
  <si>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</si>
  <si>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</si>
  <si>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</si>
  <si>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</si>
  <si>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</si>
  <si>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</si>
  <si>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</si>
  <si>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</si>
  <si>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</si>
  <si>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</si>
  <si>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</si>
  <si>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</si>
  <si>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</si>
  <si>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</si>
  <si>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</si>
  <si>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</si>
  <si>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</si>
  <si>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</si>
  <si>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</si>
  <si>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</si>
  <si>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</si>
  <si>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</si>
  <si>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</si>
  <si>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</si>
  <si>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</si>
  <si>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</si>
  <si>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</si>
  <si>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</si>
  <si>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</si>
  <si>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</si>
  <si>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</si>
  <si>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</si>
  <si>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</si>
  <si>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</si>
  <si>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</si>
  <si>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</si>
  <si>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</si>
  <si>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</si>
  <si>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</si>
  <si>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</si>
  <si>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</si>
  <si>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</si>
  <si>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</si>
  <si>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</si>
  <si>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</si>
  <si>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</si>
  <si>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</si>
  <si>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</si>
  <si>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</si>
  <si>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</si>
  <si>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</si>
  <si>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</si>
  <si>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</si>
  <si>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</si>
  <si>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</si>
  <si>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</si>
  <si>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</si>
  <si>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</si>
  <si>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</si>
  <si>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</si>
  <si>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</si>
  <si>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</si>
  <si>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</si>
  <si>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</si>
  <si>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</si>
  <si>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</si>
  <si>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</si>
  <si>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</si>
  <si>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</si>
  <si>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</si>
  <si>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</si>
  <si>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</si>
  <si>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</si>
  <si>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</si>
  <si>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</si>
  <si>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</si>
  <si>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</si>
  <si>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</si>
  <si>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</si>
  <si>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</si>
  <si>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</si>
  <si>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</si>
  <si>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</si>
  <si>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</si>
  <si>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</si>
  <si>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</si>
  <si>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</si>
  <si>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</si>
  <si>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</si>
  <si>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</si>
  <si>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</si>
  <si>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</si>
  <si>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</si>
  <si>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</si>
  <si>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</si>
  <si>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</si>
  <si>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</si>
  <si>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</si>
  <si>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</si>
  <si>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</si>
  <si>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</si>
  <si>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</si>
  <si>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</si>
  <si>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</si>
  <si>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</si>
  <si>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</si>
  <si>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</si>
  <si>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</si>
  <si>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</si>
  <si>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</si>
  <si>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</si>
  <si>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</si>
  <si>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</si>
  <si>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</si>
  <si>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</si>
  <si>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</si>
  <si>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</si>
  <si>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</si>
  <si>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</si>
  <si>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</si>
  <si>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</si>
  <si>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</si>
  <si>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</si>
  <si>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</si>
  <si>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</si>
  <si>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</si>
  <si>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</si>
  <si>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</si>
  <si>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</si>
  <si>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</si>
  <si>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</si>
  <si>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</si>
  <si>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</si>
  <si>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</si>
  <si>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</si>
  <si>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</si>
  <si>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</si>
  <si>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</si>
  <si>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</si>
  <si>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</si>
  <si>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</si>
  <si>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</si>
  <si>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</si>
  <si>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</si>
  <si>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</si>
  <si>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</si>
  <si>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</si>
  <si>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</si>
  <si>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</si>
  <si>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</si>
  <si>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</si>
  <si>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</si>
  <si>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</si>
  <si>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</si>
  <si>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</si>
  <si>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</si>
  <si>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</si>
  <si>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</si>
  <si>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</si>
  <si>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</si>
  <si>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</si>
  <si>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</si>
  <si>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</si>
  <si>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</si>
  <si>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</si>
  <si>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</si>
  <si>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</si>
  <si>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</si>
  <si>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</si>
  <si>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</si>
  <si>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</si>
  <si>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</si>
  <si>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</si>
  <si>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</si>
  <si>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</si>
  <si>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</si>
  <si>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</si>
  <si>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</si>
  <si>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</si>
  <si>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</si>
  <si>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</si>
  <si>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</si>
  <si>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</si>
  <si>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</si>
  <si>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</si>
  <si>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</si>
  <si>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</si>
  <si>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</si>
  <si>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</si>
  <si>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</si>
  <si>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</si>
  <si>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</si>
  <si>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</si>
  <si>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</si>
  <si>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</si>
  <si>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</si>
  <si>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</si>
  <si>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</si>
  <si>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</si>
  <si>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</si>
  <si>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</si>
  <si>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</si>
  <si>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</si>
  <si>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</si>
  <si>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</si>
  <si>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</si>
  <si>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</si>
  <si>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</si>
  <si>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</si>
  <si>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</si>
  <si>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</si>
  <si>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</si>
  <si>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</si>
  <si>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</si>
  <si>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</si>
  <si>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</si>
  <si>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</si>
  <si>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</si>
  <si>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</si>
  <si>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</si>
  <si>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</si>
  <si>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</si>
  <si>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</si>
  <si>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</si>
  <si>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</si>
  <si>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</si>
  <si>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</si>
  <si>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</si>
  <si>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</si>
  <si>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</si>
  <si>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</si>
  <si>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</si>
  <si>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</si>
  <si>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</si>
  <si>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</si>
  <si>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</si>
  <si>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</si>
  <si>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</si>
  <si>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</si>
  <si>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</si>
  <si>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</si>
  <si>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</si>
  <si>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</si>
  <si>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</si>
  <si>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</si>
  <si>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</si>
  <si>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</si>
  <si>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</si>
  <si>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</si>
  <si>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</si>
  <si>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</si>
  <si>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</si>
  <si>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</si>
  <si>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</si>
  <si>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</si>
  <si>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</si>
  <si>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</si>
  <si>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</si>
  <si>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</si>
  <si>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</si>
  <si>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</si>
  <si>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</si>
  <si>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</si>
  <si>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</si>
  <si>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</si>
  <si>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</si>
  <si>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</si>
  <si>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</si>
  <si>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</si>
  <si>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</si>
  <si>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</si>
  <si>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</si>
  <si>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</si>
  <si>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</si>
  <si>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</si>
  <si>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</si>
  <si>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</si>
  <si>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</si>
  <si>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</si>
  <si>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</si>
  <si>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</si>
  <si>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</si>
  <si>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</si>
  <si>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</si>
  <si>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</si>
  <si>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</si>
  <si>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</si>
  <si>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</si>
  <si>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</si>
  <si>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</si>
  <si>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</si>
  <si>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</si>
  <si>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</si>
  <si>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</si>
  <si>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</si>
  <si>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</si>
  <si>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</si>
  <si>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</si>
  <si>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</si>
  <si>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</si>
  <si>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</si>
  <si>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</si>
  <si>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</si>
  <si>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</si>
  <si>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</si>
  <si>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</si>
  <si>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</si>
  <si>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</si>
  <si>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</si>
  <si>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</si>
  <si>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</si>
  <si>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</si>
  <si>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</si>
  <si>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</si>
  <si>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</si>
  <si>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</si>
  <si>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</si>
  <si>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</si>
  <si>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</si>
  <si>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</si>
  <si>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</si>
  <si>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</si>
  <si>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</si>
  <si>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</si>
  <si>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</si>
  <si>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</si>
  <si>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</si>
  <si>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</si>
  <si>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</si>
  <si>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</si>
  <si>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</si>
  <si>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</si>
  <si>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</si>
  <si>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</si>
  <si>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</si>
  <si>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</si>
  <si>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</si>
  <si>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</si>
  <si>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</si>
  <si>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</si>
  <si>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</si>
  <si>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</si>
  <si>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</si>
  <si>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</si>
  <si>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</si>
  <si>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</si>
  <si>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</si>
  <si>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</si>
  <si>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</si>
  <si>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</si>
  <si>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</si>
  <si>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</si>
  <si>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</si>
  <si>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</si>
  <si>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</si>
  <si>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</si>
  <si>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</si>
  <si>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</si>
  <si>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</si>
  <si>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</si>
  <si>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</si>
  <si>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</si>
  <si>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</si>
  <si>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</si>
  <si>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</si>
  <si>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</si>
  <si>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</si>
  <si>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</si>
  <si>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</si>
  <si>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</si>
  <si>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</si>
  <si>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</si>
  <si>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</si>
  <si>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</si>
  <si>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</si>
  <si>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</si>
  <si>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</si>
  <si>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</si>
  <si>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</si>
  <si>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</si>
  <si>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</si>
  <si>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</si>
  <si>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</si>
  <si>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</si>
  <si>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</si>
  <si>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</si>
  <si>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</si>
  <si>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</si>
  <si>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</si>
  <si>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</si>
  <si>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</si>
  <si>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</si>
  <si>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</si>
  <si>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</si>
  <si>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</si>
  <si>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</si>
  <si>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</si>
  <si>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</si>
  <si>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</si>
  <si>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</si>
  <si>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</si>
  <si>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</si>
  <si>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</si>
  <si>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</si>
  <si>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</si>
  <si>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</si>
  <si>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</si>
  <si>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</si>
  <si>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</si>
  <si>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</si>
  <si>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</si>
  <si>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</si>
  <si>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</si>
  <si>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</si>
  <si>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</si>
  <si>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</si>
  <si>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</si>
  <si>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</si>
  <si>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</si>
  <si>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</si>
  <si>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</si>
  <si>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</si>
  <si>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</si>
  <si>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</si>
  <si>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</si>
  <si>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</si>
  <si>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</si>
  <si>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</si>
  <si>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</si>
  <si>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</si>
  <si>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</si>
  <si>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</si>
  <si>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</si>
  <si>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</si>
  <si>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</si>
  <si>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</si>
  <si>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</si>
  <si>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</si>
  <si>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</si>
  <si>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</si>
  <si>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</si>
  <si>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</si>
  <si>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</si>
  <si>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</si>
  <si>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</si>
  <si>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</si>
  <si>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</si>
  <si>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</si>
  <si>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</si>
  <si>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</si>
  <si>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</si>
  <si>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</si>
  <si>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</si>
  <si>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</si>
  <si>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</si>
  <si>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</si>
  <si>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</si>
  <si>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</si>
  <si>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</si>
  <si>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</si>
  <si>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</si>
  <si>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</si>
  <si>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</si>
  <si>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</si>
  <si>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</si>
  <si>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</si>
  <si>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</si>
  <si>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</si>
  <si>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</si>
  <si>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</si>
  <si>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</si>
  <si>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</si>
  <si>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</si>
  <si>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</si>
  <si>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</si>
  <si>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</si>
  <si>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</si>
  <si>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</si>
  <si>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</si>
  <si>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</si>
  <si>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</si>
  <si>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</si>
  <si>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</si>
  <si>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</si>
  <si>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</si>
  <si>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</si>
  <si>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</si>
  <si>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</si>
  <si>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</si>
  <si>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</si>
  <si>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</si>
  <si>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</si>
  <si>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</si>
  <si>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</si>
  <si>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</si>
  <si>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</si>
  <si>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</si>
  <si>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</si>
  <si>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</si>
  <si>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</si>
  <si>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</si>
  <si>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</si>
  <si>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</si>
  <si>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</si>
  <si>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</si>
  <si>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</si>
  <si>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</si>
  <si>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</si>
  <si>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</si>
  <si>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</si>
  <si>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</si>
  <si>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</si>
  <si>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</si>
  <si>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</si>
  <si>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</si>
  <si>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</si>
  <si>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</si>
  <si>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</si>
  <si>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</si>
  <si>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</si>
  <si>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</si>
  <si>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</si>
  <si>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</si>
  <si>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</si>
  <si>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</si>
  <si>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</si>
  <si>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</si>
  <si>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</si>
  <si>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</si>
  <si>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</si>
  <si>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</si>
  <si>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</si>
  <si>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</si>
  <si>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</si>
  <si>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</si>
  <si>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</si>
  <si>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</si>
  <si>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</si>
  <si>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</si>
  <si>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</si>
  <si>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</si>
  <si>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</si>
  <si>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</si>
  <si>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</si>
  <si>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</si>
  <si>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</si>
  <si>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</si>
  <si>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</si>
  <si>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</si>
  <si>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</si>
  <si>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</si>
  <si>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</si>
  <si>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</si>
  <si>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</si>
  <si>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</si>
  <si>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</si>
  <si>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</si>
  <si>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</si>
  <si>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</si>
  <si>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</si>
  <si>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</si>
  <si>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</si>
  <si>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</si>
  <si>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</si>
  <si>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</si>
  <si>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</si>
  <si>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</si>
  <si>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</si>
  <si>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</si>
  <si>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</si>
  <si>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</si>
  <si>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</si>
  <si>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</si>
  <si>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</si>
  <si>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</si>
  <si>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</si>
  <si>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</si>
  <si>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</si>
  <si>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</si>
  <si>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</si>
  <si>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</si>
  <si>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</si>
  <si>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</si>
  <si>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</si>
  <si>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</si>
  <si>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</si>
  <si>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</si>
  <si>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</si>
  <si>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</si>
  <si>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</si>
  <si>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</si>
  <si>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</si>
  <si>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</si>
  <si>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</si>
  <si>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</si>
  <si>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</si>
  <si>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</si>
  <si>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</si>
  <si>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</si>
  <si>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</si>
  <si>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</si>
  <si>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</si>
  <si>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</si>
  <si>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</si>
  <si>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</si>
  <si>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</si>
  <si>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</si>
  <si>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</si>
  <si>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</si>
  <si>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</si>
  <si>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</si>
  <si>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</si>
  <si>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</si>
  <si>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</si>
  <si>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</si>
  <si>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</si>
  <si>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</si>
  <si>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</si>
  <si>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</si>
  <si>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</si>
  <si>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</si>
  <si>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</si>
  <si>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</si>
  <si>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</si>
  <si>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</si>
  <si>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</si>
  <si>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</si>
  <si>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</si>
  <si>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</si>
  <si>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</si>
  <si>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</si>
  <si>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</si>
  <si>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</si>
  <si>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</si>
  <si>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</si>
  <si>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</si>
  <si>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</si>
  <si>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</si>
  <si>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</si>
  <si>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</si>
  <si>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</si>
  <si>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</si>
  <si>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</si>
  <si>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</si>
  <si>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</si>
  <si>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</si>
  <si>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</si>
  <si>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</si>
  <si>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</si>
  <si>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</si>
  <si>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</si>
  <si>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</si>
  <si>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</si>
  <si>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</si>
  <si>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</si>
  <si>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</si>
  <si>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</si>
  <si>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</si>
  <si>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</si>
  <si>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</si>
  <si>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</si>
  <si>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</si>
  <si>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</si>
  <si>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</si>
  <si>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</si>
  <si>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</si>
  <si>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</si>
  <si>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</si>
  <si>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</si>
  <si>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</si>
  <si>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</si>
  <si>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</si>
  <si>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</si>
  <si>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</si>
  <si>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</si>
  <si>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</si>
  <si>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</si>
  <si>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</si>
  <si>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</si>
  <si>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</si>
  <si>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</si>
  <si>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</si>
  <si>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</si>
  <si>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</si>
  <si>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</si>
  <si>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</si>
  <si>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</si>
  <si>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</si>
  <si>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</si>
  <si>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</si>
  <si>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</si>
  <si>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</si>
  <si>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</si>
  <si>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</si>
  <si>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</si>
  <si>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</si>
  <si>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</si>
  <si>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</si>
  <si>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</si>
  <si>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</si>
  <si>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</si>
  <si>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</si>
  <si>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</si>
  <si>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</si>
  <si>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</si>
  <si>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</si>
  <si>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</si>
  <si>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</si>
  <si>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</si>
  <si>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</si>
  <si>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</si>
  <si>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</si>
  <si>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</si>
  <si>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</si>
  <si>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</si>
  <si>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</si>
  <si>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</si>
  <si>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</si>
  <si>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</si>
  <si>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</si>
  <si>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</si>
  <si>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</si>
  <si>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</si>
  <si>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</si>
  <si>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</si>
  <si>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</si>
  <si>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</si>
  <si>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</si>
  <si>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</si>
  <si>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</si>
  <si>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</si>
  <si>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</si>
  <si>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</si>
  <si>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</si>
  <si>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</si>
  <si>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</si>
  <si>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</si>
  <si>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</si>
  <si>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</si>
  <si>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</si>
  <si>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</si>
  <si>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</si>
  <si>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</si>
  <si>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</si>
  <si>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</si>
  <si>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</si>
  <si>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</si>
  <si>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</si>
  <si>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</si>
  <si>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</si>
  <si>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</si>
  <si>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</si>
  <si>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</si>
  <si>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</si>
  <si>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</si>
  <si>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</si>
  <si>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</si>
  <si>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</si>
  <si>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</si>
  <si>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</si>
  <si>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</si>
  <si>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</si>
  <si>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</si>
  <si>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</si>
  <si>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</si>
  <si>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</si>
  <si>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</si>
  <si>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</si>
  <si>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</si>
  <si>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</si>
  <si>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</si>
  <si>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</si>
  <si>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</si>
  <si>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</si>
  <si>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</si>
  <si>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</si>
  <si>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</si>
  <si>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</si>
  <si>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</si>
  <si>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</si>
  <si>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</si>
  <si>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</si>
  <si>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</si>
  <si>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</si>
  <si>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</si>
  <si>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</si>
  <si>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</si>
  <si>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</si>
  <si>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</si>
  <si>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</si>
  <si>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</si>
  <si>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</si>
  <si>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</si>
  <si>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</si>
  <si>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</si>
  <si>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</si>
  <si>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</si>
  <si>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</si>
  <si>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</si>
  <si>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</si>
  <si>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</si>
  <si>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</si>
  <si>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</si>
  <si>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</si>
  <si>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</si>
  <si>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</si>
  <si>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</si>
  <si>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</si>
  <si>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</si>
  <si>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</si>
  <si>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</si>
  <si>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</si>
  <si>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</si>
  <si>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</si>
  <si>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</si>
  <si>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</si>
  <si>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</si>
  <si>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</si>
  <si>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</si>
  <si>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</si>
  <si>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</si>
  <si>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</si>
  <si>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</si>
  <si>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</si>
  <si>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</si>
  <si>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</si>
  <si>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</si>
  <si>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</si>
  <si>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</si>
  <si>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</si>
  <si>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</si>
  <si>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</si>
  <si>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</si>
  <si>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</si>
  <si>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</si>
  <si>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</si>
  <si>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</si>
  <si>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</si>
  <si>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</si>
  <si>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</si>
  <si>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</si>
  <si>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</si>
  <si>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</si>
  <si>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</si>
  <si>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</si>
  <si>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</si>
  <si>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</si>
  <si>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</si>
  <si>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</si>
  <si>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</si>
  <si>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</si>
  <si>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</si>
  <si>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</si>
  <si>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</si>
  <si>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</si>
  <si>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</si>
  <si>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</si>
  <si>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</si>
  <si>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</si>
  <si>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</si>
  <si>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</si>
  <si>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</si>
  <si>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</si>
  <si>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</si>
  <si>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</si>
  <si>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</si>
  <si>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</si>
  <si>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</si>
  <si>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</si>
  <si>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</si>
  <si>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</si>
  <si>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</si>
  <si>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</si>
  <si>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</si>
  <si>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</si>
  <si>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</si>
  <si>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</si>
  <si>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</si>
  <si>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</si>
  <si>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</si>
  <si>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</si>
  <si>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</si>
  <si>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</si>
  <si>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</si>
  <si>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</si>
  <si>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</si>
  <si>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</si>
  <si>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</si>
  <si>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</si>
  <si>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</si>
  <si>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</si>
  <si>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</si>
  <si>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</si>
  <si>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</si>
  <si>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</si>
  <si>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</si>
  <si>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</si>
  <si>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</si>
  <si>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</si>
  <si>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</si>
  <si>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</si>
  <si>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</si>
  <si>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</si>
  <si>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</si>
  <si>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</si>
  <si>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</si>
  <si>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</si>
  <si>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</si>
  <si>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</si>
  <si>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</si>
  <si>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</si>
  <si>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</si>
  <si>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</si>
  <si>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</si>
  <si>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</si>
  <si>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</si>
  <si>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</si>
  <si>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</si>
  <si>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</si>
  <si>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</si>
  <si>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</si>
  <si>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</si>
  <si>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</si>
  <si>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</si>
  <si>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</si>
  <si>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</si>
  <si>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</si>
  <si>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</si>
  <si>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</si>
  <si>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</si>
  <si>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</si>
  <si>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</si>
  <si>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</si>
  <si>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</si>
  <si>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</si>
  <si>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</si>
  <si>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</si>
  <si>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</si>
  <si>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</si>
  <si>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</si>
  <si>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</si>
  <si>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</si>
  <si>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</si>
  <si>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</si>
  <si>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</si>
  <si>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</si>
  <si>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</si>
  <si>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</si>
  <si>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</si>
  <si>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</si>
  <si>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</si>
  <si>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</si>
  <si>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</si>
  <si>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</si>
  <si>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</si>
  <si>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</si>
  <si>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</si>
  <si>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</si>
  <si>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</si>
  <si>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</si>
  <si>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</si>
  <si>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</si>
  <si>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</si>
  <si>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</si>
  <si>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</si>
  <si>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</si>
  <si>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</si>
  <si>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</si>
  <si>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</si>
  <si>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</si>
  <si>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</si>
  <si>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</si>
  <si>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</si>
  <si>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</si>
  <si>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</si>
  <si>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</si>
  <si>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</si>
  <si>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</si>
  <si>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</si>
  <si>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</si>
  <si>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</si>
  <si>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</si>
  <si>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</si>
  <si>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</si>
  <si>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</si>
  <si>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</si>
  <si>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</si>
  <si>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</si>
  <si>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</si>
  <si>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</si>
  <si>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</si>
  <si>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</si>
  <si>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</si>
  <si>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</si>
  <si>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</si>
  <si>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</si>
  <si>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</si>
  <si>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</si>
  <si>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</si>
  <si>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</si>
  <si>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</si>
  <si>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</si>
  <si>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</si>
  <si>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</si>
  <si>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</si>
  <si>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</si>
  <si>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</si>
  <si>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</si>
  <si>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</si>
  <si>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</si>
  <si>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</si>
  <si>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</si>
  <si>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</si>
  <si>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</si>
  <si>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</si>
  <si>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</si>
  <si>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</si>
  <si>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</si>
  <si>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</si>
  <si>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</si>
  <si>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</si>
  <si>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</si>
  <si>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</si>
  <si>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</si>
  <si>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</si>
  <si>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</si>
  <si>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</si>
  <si>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</si>
  <si>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</si>
  <si>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</si>
  <si>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</si>
  <si>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</si>
  <si>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</si>
  <si>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</si>
  <si>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</si>
  <si>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</si>
  <si>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</si>
  <si>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</si>
  <si>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</si>
  <si>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</si>
  <si>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</si>
  <si>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</si>
  <si>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</si>
  <si>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</si>
  <si>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</si>
  <si>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</si>
  <si>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</si>
  <si>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</si>
  <si>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</si>
  <si>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</si>
  <si>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</si>
  <si>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</si>
  <si>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</si>
  <si>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</si>
  <si>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</si>
  <si>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</si>
  <si>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</si>
  <si>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</si>
  <si>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</si>
  <si>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</si>
  <si>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</si>
  <si>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</si>
  <si>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</si>
  <si>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</si>
  <si>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</si>
  <si>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</si>
  <si>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</si>
  <si>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</si>
  <si>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</si>
  <si>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</si>
  <si>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</si>
  <si>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</si>
  <si>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</si>
  <si>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</si>
  <si>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</si>
  <si>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</si>
  <si>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</si>
  <si>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</si>
  <si>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</si>
  <si>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</si>
  <si>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</si>
  <si>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</si>
  <si>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</si>
  <si>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</si>
  <si>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</si>
  <si>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</si>
  <si>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</si>
  <si>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</si>
  <si>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</si>
  <si>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</si>
  <si>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</si>
  <si>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</si>
  <si>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</si>
  <si>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</si>
  <si>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</si>
  <si>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</si>
  <si>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</si>
  <si>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</si>
  <si>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</si>
  <si>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</si>
  <si>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</si>
  <si>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</si>
  <si>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</si>
  <si>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</si>
  <si>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</si>
  <si>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</si>
  <si>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</si>
  <si>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</si>
  <si>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</si>
  <si>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</si>
  <si>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</si>
  <si>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</si>
  <si>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</si>
  <si>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</si>
  <si>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</si>
  <si>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</si>
  <si>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</si>
  <si>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</si>
  <si>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</si>
  <si>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</si>
  <si>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</si>
  <si>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</si>
  <si>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</si>
  <si>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</si>
  <si>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</si>
  <si>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</si>
  <si>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</si>
  <si>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</si>
  <si>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</si>
  <si>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</si>
  <si>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</si>
  <si>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</si>
  <si>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</si>
  <si>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</si>
  <si>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</si>
  <si>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</si>
  <si>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</si>
  <si>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</si>
  <si>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</si>
  <si>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</si>
  <si>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</si>
  <si>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</si>
  <si>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</si>
  <si>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</si>
  <si>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</si>
  <si>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</si>
  <si>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</si>
  <si>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</si>
  <si>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</si>
  <si>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</si>
  <si>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</si>
  <si>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</si>
  <si>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</si>
  <si>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</si>
  <si>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</si>
  <si>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</si>
  <si>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</si>
  <si>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</si>
  <si>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</si>
  <si>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</si>
  <si>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</si>
  <si>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</si>
  <si>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</si>
  <si>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</si>
  <si>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</si>
  <si>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</si>
  <si>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</si>
  <si>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</si>
  <si>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</si>
  <si>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</si>
  <si>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</si>
  <si>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</si>
  <si>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</si>
  <si>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</si>
  <si>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</si>
  <si>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</si>
  <si>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</si>
  <si>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</si>
  <si>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</si>
  <si>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</si>
  <si>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</si>
  <si>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</si>
  <si>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</si>
  <si>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</si>
  <si>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</si>
  <si>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</si>
  <si>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</si>
  <si>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</si>
  <si>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</si>
  <si>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</si>
  <si>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</si>
  <si>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</si>
  <si>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</si>
  <si>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</si>
  <si>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</si>
  <si>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</si>
  <si>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</si>
  <si>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</si>
  <si>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</si>
  <si>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</si>
  <si>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</si>
  <si>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</si>
  <si>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</si>
  <si>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</si>
  <si>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</si>
  <si>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</si>
  <si>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</si>
  <si>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</si>
  <si>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</si>
  <si>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</si>
  <si>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</si>
  <si>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</si>
  <si>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</si>
  <si>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</si>
  <si>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</si>
  <si>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</si>
  <si>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</si>
  <si>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</si>
  <si>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</si>
  <si>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</si>
  <si>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</si>
  <si>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</si>
  <si>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</si>
  <si>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</si>
  <si>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</si>
  <si>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</si>
  <si>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</si>
  <si>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</si>
  <si>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</si>
  <si>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</si>
  <si>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</si>
  <si>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</si>
  <si>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</si>
  <si>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</si>
  <si>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</si>
  <si>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</si>
  <si>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</si>
  <si>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</si>
  <si>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</si>
  <si>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</si>
  <si>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</si>
  <si>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</si>
  <si>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</si>
  <si>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</si>
  <si>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</si>
  <si>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</si>
  <si>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</si>
  <si>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</si>
  <si>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</si>
  <si>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</si>
  <si>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</si>
  <si>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</si>
  <si>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</si>
  <si>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</si>
  <si>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</si>
  <si>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</si>
  <si>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</si>
  <si>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</si>
  <si>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</si>
  <si>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</si>
  <si>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</si>
  <si>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</si>
  <si>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</si>
  <si>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</si>
  <si>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</si>
  <si>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</si>
  <si>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</si>
  <si>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</si>
  <si>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</si>
  <si>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</si>
  <si>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</si>
  <si>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</si>
  <si>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</si>
  <si>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</si>
  <si>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</si>
  <si>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</si>
  <si>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</si>
  <si>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</si>
  <si>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</si>
  <si>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</si>
  <si>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</si>
  <si>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</si>
  <si>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</si>
  <si>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</si>
  <si>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</si>
  <si>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</si>
  <si>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</si>
  <si>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</si>
  <si>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</si>
  <si>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</si>
  <si>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</si>
  <si>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</si>
  <si>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</si>
  <si>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</si>
  <si>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</si>
  <si>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</si>
  <si>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</si>
  <si>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</si>
  <si>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</si>
  <si>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</si>
  <si>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</si>
  <si>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</si>
  <si>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</si>
  <si>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</si>
  <si>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</si>
  <si>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</si>
  <si>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</si>
  <si>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</si>
  <si>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</si>
  <si>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</si>
  <si>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</si>
  <si>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</si>
  <si>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</si>
  <si>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</si>
  <si>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</si>
  <si>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</si>
  <si>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</si>
  <si>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</si>
  <si>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</si>
  <si>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</si>
  <si>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</si>
  <si>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</si>
  <si>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</si>
  <si>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</si>
  <si>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</si>
  <si>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</si>
  <si>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</si>
  <si>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</si>
  <si>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</si>
  <si>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</si>
  <si>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</si>
  <si>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</si>
  <si>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</si>
  <si>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</si>
  <si>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</si>
  <si>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</si>
  <si>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</si>
  <si>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</si>
  <si>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</si>
  <si>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</si>
  <si>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</si>
  <si>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</si>
  <si>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</si>
  <si>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</si>
  <si>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</si>
  <si>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</si>
  <si>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</si>
  <si>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</si>
  <si>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</si>
  <si>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</si>
  <si>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</si>
  <si>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</si>
  <si>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</si>
  <si>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</si>
  <si>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</si>
  <si>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</si>
  <si>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</si>
  <si>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</si>
  <si>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</si>
  <si>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</si>
  <si>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</si>
  <si>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</si>
  <si>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</si>
  <si>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</si>
  <si>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</si>
  <si>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</si>
  <si>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</si>
  <si>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</si>
  <si>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</si>
  <si>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</si>
  <si>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</si>
  <si>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</si>
  <si>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</si>
  <si>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</si>
  <si>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</si>
  <si>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</si>
  <si>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</si>
  <si>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</si>
  <si>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</si>
  <si>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</si>
  <si>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</si>
  <si>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</si>
  <si>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</si>
  <si>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</si>
  <si>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</si>
  <si>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</si>
  <si>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</si>
  <si>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</si>
  <si>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</si>
  <si>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</si>
  <si>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</si>
  <si>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</si>
  <si>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</si>
  <si>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</si>
  <si>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</si>
  <si>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</si>
  <si>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</si>
  <si>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</si>
  <si>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</si>
  <si>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</si>
  <si>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</si>
  <si>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</si>
  <si>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</si>
  <si>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</si>
  <si>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</si>
  <si>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</si>
  <si>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</si>
  <si>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</si>
  <si>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</si>
  <si>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</si>
  <si>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</si>
  <si>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</si>
  <si>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</si>
  <si>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</si>
  <si>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</si>
  <si>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</si>
  <si>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</si>
  <si>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</si>
  <si>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</si>
  <si>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</si>
  <si>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</si>
  <si>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</si>
  <si>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</si>
  <si>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</si>
  <si>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</si>
  <si>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</si>
  <si>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</si>
  <si>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</si>
  <si>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</si>
  <si>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</si>
  <si>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</si>
  <si>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</si>
  <si>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</si>
  <si>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</si>
  <si>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</si>
  <si>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</si>
  <si>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</si>
  <si>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</si>
  <si>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</si>
  <si>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</si>
  <si>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</si>
  <si>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</si>
  <si>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</si>
  <si>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</si>
  <si>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</si>
  <si>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</si>
  <si>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</si>
  <si>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</si>
  <si>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</si>
  <si>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</si>
  <si>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</si>
  <si>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</si>
  <si>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</si>
  <si>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</si>
  <si>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</si>
  <si>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</si>
  <si>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</si>
  <si>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</si>
  <si>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</si>
  <si>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</si>
  <si>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</si>
  <si>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</si>
  <si>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</si>
  <si>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</si>
  <si>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</si>
  <si>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</si>
  <si>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</si>
  <si>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</si>
  <si>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</si>
  <si>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</si>
  <si>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</si>
  <si>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</si>
  <si>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</si>
  <si>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</si>
  <si>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</si>
  <si>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</si>
  <si>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</si>
  <si>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</si>
  <si>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</si>
  <si>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</si>
  <si>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</si>
  <si>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</si>
  <si>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</si>
  <si>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</si>
  <si>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</si>
  <si>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</si>
  <si>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</si>
  <si>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</si>
  <si>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</si>
  <si>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</si>
  <si>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</si>
  <si>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</si>
  <si>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</si>
  <si>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</si>
  <si>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</si>
  <si>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</si>
  <si>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</si>
  <si>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</si>
  <si>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</si>
  <si>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</si>
  <si>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</si>
  <si>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</si>
  <si>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</si>
  <si>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</si>
  <si>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</si>
  <si>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</si>
  <si>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</si>
  <si>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</si>
  <si>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</si>
  <si>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</si>
  <si>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</si>
  <si>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</si>
  <si>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</si>
  <si>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</si>
  <si>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</si>
  <si>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</si>
  <si>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</si>
  <si>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</si>
  <si>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</si>
  <si>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</si>
  <si>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</si>
  <si>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</si>
  <si>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</si>
  <si>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</si>
  <si>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</si>
  <si>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</si>
  <si>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</si>
  <si>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</si>
  <si>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</si>
  <si>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</si>
  <si>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</si>
  <si>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</si>
  <si>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</si>
  <si>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</si>
  <si>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</si>
  <si>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</si>
  <si>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</si>
  <si>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</si>
  <si>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</si>
  <si>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</si>
  <si>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</si>
  <si>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</si>
  <si>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</si>
  <si>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</si>
  <si>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</si>
  <si>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</si>
  <si>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</si>
  <si>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</si>
  <si>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</si>
  <si>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</si>
  <si>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</si>
  <si>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</si>
  <si>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</si>
  <si>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</si>
  <si>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</si>
  <si>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</si>
  <si>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</si>
  <si>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</si>
  <si>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</si>
  <si>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</si>
  <si>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</si>
  <si>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</si>
  <si>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</si>
  <si>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</si>
  <si>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</si>
  <si>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</si>
  <si>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</si>
  <si>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</si>
  <si>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</si>
  <si>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</si>
  <si>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</si>
  <si>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</si>
  <si>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</si>
  <si>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</si>
  <si>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</si>
  <si>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</si>
  <si>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</si>
  <si>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</si>
  <si>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</si>
  <si>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</si>
  <si>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</si>
  <si>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</si>
  <si>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</si>
  <si>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</si>
  <si>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</si>
  <si>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</si>
  <si>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</si>
  <si>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</si>
  <si>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</si>
  <si>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</si>
  <si>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</si>
  <si>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</si>
  <si>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</si>
  <si>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</si>
  <si>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</si>
  <si>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</si>
  <si>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</si>
  <si>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</si>
  <si>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</si>
  <si>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</si>
  <si>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</si>
  <si>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</si>
  <si>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</si>
  <si>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</si>
  <si>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</si>
  <si>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</si>
  <si>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</si>
  <si>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</si>
  <si>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</si>
  <si>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</si>
  <si>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</si>
  <si>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</si>
  <si>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</si>
  <si>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</si>
  <si>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</si>
  <si>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</si>
  <si>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</si>
  <si>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</si>
  <si>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</si>
  <si>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</si>
  <si>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</si>
  <si>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</si>
  <si>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</si>
  <si>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</si>
  <si>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</si>
  <si>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</si>
  <si>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</si>
  <si>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</si>
  <si>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</si>
  <si>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</si>
  <si>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</si>
  <si>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</si>
  <si>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</si>
  <si>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</si>
  <si>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</si>
  <si>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</si>
  <si>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</si>
  <si>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</si>
  <si>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</si>
  <si>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</si>
  <si>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</si>
  <si>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</si>
  <si>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</si>
  <si>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</si>
  <si>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</si>
  <si>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</si>
  <si>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</si>
  <si>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</si>
  <si>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</si>
  <si>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</si>
  <si>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</si>
  <si>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</si>
  <si>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</si>
  <si>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</si>
  <si>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</si>
  <si>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</si>
  <si>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</si>
  <si>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</si>
  <si>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</si>
  <si>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</si>
  <si>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</si>
  <si>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</si>
  <si>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</si>
  <si>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</si>
  <si>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</si>
  <si>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</si>
  <si>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</si>
  <si>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</si>
  <si>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</si>
  <si>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</si>
  <si>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</si>
  <si>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</si>
  <si>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</si>
  <si>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</si>
  <si>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</si>
  <si>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</si>
  <si>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</si>
  <si>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</si>
  <si>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</si>
  <si>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</si>
  <si>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</si>
  <si>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</si>
  <si>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</si>
  <si>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</si>
  <si>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</si>
  <si>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</si>
  <si>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</si>
  <si>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</si>
  <si>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</si>
  <si>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</si>
  <si>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</si>
  <si>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</si>
  <si>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</si>
  <si>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</si>
  <si>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</si>
  <si>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</si>
  <si>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</si>
  <si>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</si>
  <si>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</si>
  <si>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</si>
  <si>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</si>
  <si>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</si>
  <si>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</si>
  <si>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</si>
  <si>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</si>
  <si>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</si>
  <si>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</si>
  <si>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</si>
  <si>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</si>
  <si>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</si>
  <si>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</si>
  <si>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</si>
  <si>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</si>
  <si>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</si>
  <si>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</si>
  <si>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</si>
  <si>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</si>
  <si>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</si>
  <si>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</si>
  <si>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</si>
  <si>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</si>
  <si>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</si>
  <si>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</si>
  <si>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</si>
  <si>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</si>
  <si>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</si>
  <si>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</si>
  <si>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</si>
  <si>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</si>
  <si>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</si>
  <si>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</si>
  <si>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</si>
  <si>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</si>
  <si>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</si>
  <si>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</si>
  <si>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</si>
  <si>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</si>
  <si>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</si>
  <si>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</si>
  <si>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</si>
  <si>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</si>
  <si>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</si>
  <si>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</si>
  <si>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</si>
  <si>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</si>
  <si>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</si>
  <si>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</si>
  <si>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</si>
  <si>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</si>
  <si>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</si>
  <si>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</si>
  <si>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</si>
  <si>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</si>
  <si>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</si>
  <si>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</si>
  <si>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</si>
  <si>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</si>
  <si>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</si>
  <si>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</si>
  <si>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</si>
  <si>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</si>
  <si>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</si>
  <si>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</si>
  <si>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</si>
  <si>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</si>
  <si>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</si>
  <si>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</si>
  <si>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</si>
  <si>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</si>
  <si>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</si>
  <si>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</si>
  <si>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</si>
  <si>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</si>
  <si>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</si>
  <si>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</si>
  <si>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</si>
  <si>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</si>
  <si>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</si>
  <si>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</si>
  <si>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</si>
  <si>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</si>
  <si>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</si>
  <si>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</si>
  <si>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</si>
  <si>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</si>
  <si>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</si>
  <si>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</si>
  <si>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</si>
  <si>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</si>
  <si>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</si>
  <si>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</si>
  <si>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</si>
  <si>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</si>
  <si>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</si>
  <si>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</si>
  <si>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</si>
  <si>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</si>
  <si>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</si>
  <si>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</si>
  <si>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</si>
  <si>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</si>
  <si>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</si>
  <si>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</si>
  <si>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</si>
  <si>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</si>
  <si>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</si>
  <si>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</si>
  <si>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</si>
  <si>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</si>
  <si>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</si>
  <si>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</si>
  <si>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</si>
  <si>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</si>
  <si>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</si>
  <si>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</si>
  <si>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</si>
  <si>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</si>
  <si>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</si>
  <si>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</si>
  <si>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</si>
  <si>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</si>
  <si>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</si>
  <si>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</si>
  <si>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</si>
  <si>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</si>
  <si>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</si>
  <si>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</si>
  <si>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</si>
  <si>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</si>
  <si>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</si>
  <si>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</si>
  <si>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</si>
  <si>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</si>
  <si>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</si>
  <si>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</si>
  <si>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</si>
  <si>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</si>
  <si>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</si>
  <si>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</si>
  <si>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</si>
  <si>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</si>
  <si>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</si>
  <si>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</si>
  <si>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</si>
  <si>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</si>
  <si>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</si>
  <si>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</si>
  <si>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</si>
  <si>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</si>
  <si>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</si>
  <si>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</si>
  <si>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</si>
  <si>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</si>
  <si>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</si>
  <si>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</si>
  <si>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</si>
  <si>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</si>
  <si>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</si>
  <si>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</si>
  <si>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</si>
  <si>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</si>
  <si>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</si>
  <si>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</si>
  <si>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</si>
  <si>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</si>
  <si>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</si>
  <si>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</si>
  <si>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</si>
  <si>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</si>
  <si>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</si>
  <si>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</si>
  <si>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</si>
  <si>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</si>
  <si>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</si>
  <si>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</si>
  <si>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</si>
  <si>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</si>
  <si>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</si>
  <si>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</si>
  <si>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</si>
  <si>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</si>
  <si>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</si>
  <si>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</si>
  <si>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</si>
  <si>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</si>
  <si>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</si>
  <si>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</si>
  <si>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</si>
  <si>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</si>
  <si>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</si>
  <si>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</si>
  <si>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</si>
  <si>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</si>
  <si>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</si>
  <si>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</si>
  <si>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</si>
  <si>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</si>
  <si>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</si>
  <si>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</si>
  <si>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</si>
  <si>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</si>
  <si>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</si>
  <si>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</si>
  <si>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</si>
  <si>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</si>
  <si>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</si>
  <si>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</si>
  <si>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</si>
  <si>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</si>
  <si>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</si>
  <si>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</si>
  <si>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</si>
  <si>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</si>
  <si>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</si>
  <si>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</si>
  <si>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</si>
  <si>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</si>
  <si>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</si>
  <si>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</si>
  <si>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</si>
  <si>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</si>
  <si>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</si>
  <si>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</si>
  <si>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</si>
  <si>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</si>
  <si>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</si>
  <si>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</si>
  <si>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</si>
  <si>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</si>
  <si>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</si>
  <si>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</si>
  <si>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</si>
  <si>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</si>
  <si>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</si>
  <si>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</si>
  <si>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</si>
  <si>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</si>
  <si>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</si>
  <si>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</si>
  <si>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</si>
  <si>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</si>
  <si>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</si>
  <si>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</si>
  <si>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</si>
  <si>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</si>
  <si>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</si>
  <si>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</si>
  <si>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</si>
  <si>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</si>
  <si>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</si>
  <si>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</si>
  <si>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</si>
  <si>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</si>
  <si>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</si>
  <si>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</si>
  <si>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</si>
  <si>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</si>
  <si>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</si>
  <si>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</si>
  <si>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</si>
  <si>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</si>
  <si>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</si>
  <si>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</si>
  <si>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</si>
  <si>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</si>
  <si>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</si>
  <si>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</si>
  <si>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</si>
  <si>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</si>
  <si>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</si>
  <si>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</si>
  <si>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</si>
  <si>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</si>
  <si>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</si>
  <si>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</si>
  <si>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</si>
  <si>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</si>
  <si>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</si>
  <si>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</si>
  <si>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</si>
  <si>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</si>
  <si>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</si>
  <si>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</si>
  <si>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</si>
  <si>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</si>
  <si>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</si>
  <si>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</si>
  <si>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</si>
  <si>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</si>
  <si>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</si>
  <si>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</si>
  <si>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</si>
  <si>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</si>
  <si>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</si>
  <si>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</si>
  <si>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</si>
  <si>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</si>
  <si>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</si>
  <si>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</si>
  <si>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</si>
  <si>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</si>
  <si>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</si>
  <si>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</si>
  <si>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</si>
  <si>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</si>
  <si>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</si>
  <si>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</si>
  <si>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</si>
  <si>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</si>
  <si>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</si>
  <si>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</si>
  <si>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</si>
  <si>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</si>
  <si>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</si>
  <si>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</si>
  <si>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</si>
  <si>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</si>
  <si>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</si>
  <si>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</si>
  <si>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</si>
  <si>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</si>
  <si>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</si>
  <si>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</si>
  <si>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</si>
  <si>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</si>
  <si>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</si>
  <si>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</si>
  <si>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</si>
  <si>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</si>
  <si>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</si>
  <si>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</si>
  <si>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</si>
  <si>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</si>
  <si>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</si>
  <si>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</si>
  <si>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</si>
  <si>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</si>
  <si>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</si>
  <si>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</si>
  <si>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</si>
  <si>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</si>
  <si>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</si>
  <si>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</si>
  <si>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</si>
  <si>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</si>
  <si>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</si>
  <si>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</si>
  <si>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</si>
  <si>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</si>
  <si>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</si>
  <si>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</si>
  <si>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</si>
  <si>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</si>
  <si>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</si>
  <si>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</si>
  <si>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</si>
  <si>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</si>
  <si>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</si>
  <si>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</si>
  <si>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</si>
  <si>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</si>
  <si>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</si>
  <si>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</si>
  <si>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</si>
  <si>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</si>
  <si>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</si>
  <si>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</si>
  <si>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</si>
  <si>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</si>
  <si>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</si>
  <si>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</si>
  <si>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</si>
  <si>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</si>
  <si>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</si>
  <si>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</si>
  <si>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</si>
  <si>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</si>
  <si>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</si>
  <si>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</si>
  <si>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</si>
  <si>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</si>
  <si>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</si>
  <si>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</si>
  <si>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</si>
  <si>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</si>
  <si>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</si>
  <si>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</si>
  <si>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</si>
  <si>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</si>
  <si>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</si>
  <si>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</si>
  <si>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</si>
  <si>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</si>
  <si>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</si>
  <si>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</si>
  <si>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</si>
  <si>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</si>
  <si>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</si>
  <si>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</si>
  <si>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</si>
  <si>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</si>
  <si>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</si>
  <si>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</si>
  <si>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</si>
  <si>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</si>
  <si>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</si>
  <si>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</si>
  <si>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</si>
  <si>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</si>
  <si>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</si>
  <si>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</si>
  <si>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</si>
  <si>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</si>
  <si>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</si>
  <si>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</si>
  <si>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</si>
  <si>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</si>
  <si>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</si>
  <si>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</si>
  <si>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</si>
  <si>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</si>
  <si>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</si>
  <si>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</si>
  <si>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</si>
  <si>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</si>
  <si>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</si>
  <si>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</si>
  <si>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</si>
  <si>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</si>
  <si>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</si>
  <si>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</si>
  <si>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</si>
  <si>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</si>
  <si>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</si>
  <si>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</si>
  <si>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</si>
  <si>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</si>
  <si>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</si>
  <si>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</si>
  <si>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</si>
  <si>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</si>
  <si>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</si>
  <si>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</si>
  <si>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</si>
  <si>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</si>
  <si>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</si>
  <si>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</si>
  <si>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</si>
  <si>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</si>
  <si>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</si>
  <si>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</si>
  <si>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</si>
  <si>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</si>
  <si>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</si>
  <si>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</si>
  <si>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</si>
  <si>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</si>
  <si>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</si>
  <si>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</si>
  <si>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</si>
  <si>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</si>
  <si>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</si>
  <si>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</si>
  <si>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</si>
  <si>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</si>
  <si>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</si>
  <si>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</si>
  <si>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</si>
  <si>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</si>
  <si>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</si>
  <si>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</si>
  <si>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</si>
  <si>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</si>
  <si>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</si>
  <si>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</si>
  <si>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</si>
  <si>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</si>
  <si>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</si>
  <si>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</si>
  <si>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</si>
  <si>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</si>
  <si>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</si>
  <si>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</si>
  <si>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</si>
  <si>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</si>
  <si>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</si>
  <si>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</si>
  <si>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</si>
  <si>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</si>
  <si>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</si>
  <si>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</si>
  <si>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</si>
  <si>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</si>
  <si>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</si>
  <si>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</si>
  <si>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</si>
  <si>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</si>
  <si>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</si>
  <si>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</si>
  <si>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</si>
  <si>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</si>
  <si>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</si>
  <si>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</si>
  <si>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</si>
  <si>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</si>
  <si>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</si>
  <si>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</si>
  <si>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</si>
  <si>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</si>
  <si>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</si>
  <si>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</si>
  <si>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</si>
  <si>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</si>
  <si>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</si>
  <si>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</si>
  <si>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</si>
  <si>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</si>
  <si>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</si>
  <si>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</si>
  <si>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</si>
  <si>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</si>
  <si>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</si>
  <si>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</si>
  <si>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</si>
  <si>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</si>
  <si>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</si>
  <si>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</si>
  <si>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</si>
  <si>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</si>
  <si>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</si>
  <si>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</si>
  <si>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</si>
  <si>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</si>
  <si>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</si>
  <si>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</si>
  <si>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</si>
  <si>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</si>
  <si>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</si>
  <si>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</si>
  <si>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</si>
  <si>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</si>
  <si>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</si>
  <si>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</si>
  <si>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</si>
  <si>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</si>
  <si>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</si>
  <si>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</si>
  <si>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</si>
  <si>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</si>
  <si>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</si>
  <si>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</si>
  <si>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</si>
  <si>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</si>
  <si>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</si>
  <si>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</si>
  <si>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</si>
  <si>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</si>
  <si>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</si>
  <si>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</si>
  <si>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</si>
  <si>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</si>
  <si>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</si>
  <si>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</si>
  <si>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</si>
  <si>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</si>
  <si>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</si>
  <si>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</si>
  <si>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</si>
  <si>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</si>
  <si>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</si>
  <si>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</si>
  <si>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</si>
  <si>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</si>
  <si>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</si>
  <si>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</si>
  <si>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</si>
  <si>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</si>
  <si>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</si>
  <si>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</si>
  <si>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</si>
  <si>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</si>
  <si>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</si>
  <si>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</si>
  <si>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</si>
  <si>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</si>
  <si>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</si>
  <si>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</si>
  <si>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</si>
  <si>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</si>
  <si>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</si>
  <si>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</si>
  <si>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</si>
  <si>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</si>
  <si>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</si>
  <si>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</si>
  <si>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</si>
  <si>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</si>
  <si>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</si>
  <si>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</si>
  <si>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</si>
  <si>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</si>
  <si>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</si>
  <si>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</si>
  <si>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</si>
  <si>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</si>
  <si>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</si>
  <si>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</si>
  <si>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</si>
  <si>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</si>
  <si>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</si>
  <si>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</si>
  <si>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</si>
  <si>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</si>
  <si>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</si>
  <si>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</si>
  <si>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</si>
  <si>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</si>
  <si>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</si>
  <si>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</si>
  <si>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</si>
  <si>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</si>
  <si>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</si>
  <si>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</si>
  <si>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</si>
  <si>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</si>
  <si>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</si>
  <si>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</si>
  <si>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</si>
  <si>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</si>
  <si>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</si>
  <si>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</si>
  <si>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</si>
  <si>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</si>
  <si>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</si>
  <si>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</si>
  <si>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</si>
  <si>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</si>
  <si>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</si>
  <si>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</si>
  <si>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</si>
  <si>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</si>
  <si>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</si>
  <si>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</si>
  <si>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</si>
  <si>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</si>
  <si>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</si>
  <si>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</si>
  <si>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</si>
  <si>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</si>
  <si>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</si>
  <si>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</si>
  <si>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</si>
  <si>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</si>
  <si>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</si>
  <si>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</si>
  <si>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</si>
  <si>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</si>
  <si>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</si>
  <si>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</si>
  <si>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</si>
  <si>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</si>
  <si>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</si>
  <si>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</si>
  <si>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</si>
  <si>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</si>
  <si>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</si>
  <si>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</si>
  <si>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</si>
  <si>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</si>
  <si>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</si>
  <si>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</si>
  <si>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</si>
  <si>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</si>
  <si>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</si>
  <si>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</si>
  <si>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</si>
  <si>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</si>
  <si>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</si>
  <si>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</si>
  <si>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</si>
  <si>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</si>
  <si>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</si>
  <si>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</si>
  <si>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</si>
  <si>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</si>
  <si>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</si>
  <si>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</si>
  <si>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</si>
  <si>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</si>
  <si>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</si>
  <si>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</si>
  <si>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</si>
  <si>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</si>
  <si>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</si>
  <si>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</si>
  <si>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</si>
  <si>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</si>
  <si>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</si>
  <si>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</si>
  <si>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</si>
  <si>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</si>
  <si>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</si>
  <si>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</si>
  <si>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</si>
  <si>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</si>
  <si>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</si>
  <si>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</si>
  <si>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</si>
  <si>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</si>
  <si>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</si>
  <si>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</si>
  <si>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</si>
  <si>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</si>
  <si>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</si>
  <si>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</si>
  <si>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</si>
  <si>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</si>
  <si>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</si>
  <si>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</si>
  <si>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</si>
  <si>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</si>
  <si>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</si>
  <si>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</si>
  <si>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</si>
  <si>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</si>
  <si>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</si>
  <si>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</si>
  <si>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</si>
  <si>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</si>
  <si>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</si>
  <si>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</si>
  <si>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</si>
  <si>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</si>
  <si>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</si>
  <si>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</si>
  <si>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</si>
  <si>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</si>
  <si>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</si>
  <si>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</si>
  <si>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</si>
  <si>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</si>
  <si>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</si>
  <si>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</si>
  <si>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</si>
  <si>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</si>
  <si>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</si>
  <si>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</si>
  <si>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</si>
  <si>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</si>
  <si>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</si>
  <si>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</si>
  <si>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</si>
  <si>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</si>
  <si>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</si>
  <si>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</si>
  <si>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</si>
  <si>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</si>
  <si>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</si>
  <si>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</si>
  <si>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</si>
  <si>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</si>
  <si>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</si>
  <si>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</si>
  <si>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</si>
  <si>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</si>
  <si>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</si>
  <si>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</si>
  <si>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</si>
  <si>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</si>
  <si>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</si>
  <si>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</si>
  <si>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</si>
  <si>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</si>
  <si>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</si>
  <si>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</si>
  <si>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</si>
  <si>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</si>
  <si>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</si>
  <si>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</si>
  <si>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</si>
  <si>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</si>
  <si>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</si>
  <si>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</si>
  <si>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</si>
  <si>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</si>
  <si>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</si>
  <si>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</si>
  <si>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</si>
  <si>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</si>
  <si>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</si>
  <si>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</si>
  <si>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</si>
  <si>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</si>
  <si>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</si>
  <si>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</si>
  <si>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</si>
  <si>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</si>
  <si>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</si>
  <si>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</si>
  <si>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</si>
  <si>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</si>
  <si>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</si>
  <si>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</si>
  <si>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</si>
  <si>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</si>
  <si>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</si>
  <si>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</si>
  <si>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</si>
  <si>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</si>
  <si>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</si>
  <si>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</si>
  <si>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</si>
  <si>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</si>
  <si>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</si>
  <si>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</si>
  <si>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</si>
  <si>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</si>
  <si>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</si>
  <si>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</si>
  <si>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</si>
  <si>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</si>
  <si>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</si>
  <si>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</si>
  <si>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</si>
  <si>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</si>
  <si>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</si>
  <si>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</si>
  <si>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</si>
  <si>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</si>
  <si>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</si>
  <si>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</si>
  <si>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</si>
  <si>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</si>
  <si>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</si>
  <si>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</si>
  <si>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</si>
  <si>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</si>
  <si>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</si>
  <si>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</si>
  <si>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</si>
  <si>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</si>
  <si>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</si>
  <si>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</si>
  <si>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</si>
  <si>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</si>
  <si>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</si>
  <si>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</si>
  <si>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</si>
  <si>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</si>
  <si>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</si>
  <si>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</si>
  <si>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</si>
  <si>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</si>
  <si>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</si>
  <si>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</si>
  <si>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</si>
  <si>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</si>
  <si>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</si>
  <si>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</si>
  <si>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</si>
  <si>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</si>
  <si>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</si>
  <si>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</si>
  <si>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</si>
  <si>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</si>
  <si>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</si>
  <si>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</si>
  <si>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</si>
  <si>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</si>
  <si>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</si>
  <si>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</si>
  <si>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</si>
  <si>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</si>
  <si>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</si>
  <si>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</si>
  <si>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</si>
  <si>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</si>
  <si>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</si>
  <si>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</si>
  <si>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</si>
  <si>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</si>
  <si>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</si>
  <si>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</si>
  <si>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</si>
  <si>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</si>
  <si>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</si>
  <si>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</si>
  <si>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</si>
  <si>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</si>
  <si>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</si>
  <si>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</si>
  <si>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</si>
  <si>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</si>
  <si>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</si>
  <si>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</si>
  <si>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</si>
  <si>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</si>
  <si>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</si>
  <si>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</si>
  <si>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</si>
  <si>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</si>
  <si>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</si>
  <si>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</si>
  <si>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</si>
  <si>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</si>
  <si>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</si>
  <si>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</si>
  <si>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</si>
  <si>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</si>
  <si>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</si>
  <si>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</si>
  <si>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</si>
  <si>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</si>
  <si>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</si>
  <si>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</si>
  <si>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</si>
  <si>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</si>
  <si>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</si>
  <si>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</si>
  <si>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</si>
  <si>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</si>
  <si>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</si>
  <si>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</si>
  <si>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</si>
  <si>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</si>
  <si>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</si>
  <si>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</si>
  <si>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</si>
  <si>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</si>
  <si>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</si>
  <si>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</si>
  <si>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</si>
  <si>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</si>
  <si>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</si>
  <si>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</si>
  <si>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</si>
  <si>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</si>
  <si>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</si>
  <si>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</si>
  <si>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</si>
  <si>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</si>
  <si>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</si>
  <si>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</si>
  <si>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</si>
  <si>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</si>
  <si>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</si>
  <si>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</si>
  <si>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</si>
  <si>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</si>
  <si>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</si>
  <si>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</si>
  <si>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</si>
  <si>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</si>
  <si>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</si>
  <si>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</si>
  <si>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</si>
  <si>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</si>
  <si>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</si>
  <si>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</si>
  <si>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</si>
  <si>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</si>
  <si>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</si>
  <si>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</si>
  <si>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</si>
  <si>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</si>
  <si>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</si>
  <si>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</si>
  <si>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</si>
  <si>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</si>
  <si>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</si>
  <si>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</si>
  <si>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</si>
  <si>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</si>
  <si>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</si>
  <si>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</si>
  <si>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</si>
  <si>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</si>
  <si>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</si>
  <si>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</si>
  <si>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</si>
  <si>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</si>
  <si>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</si>
  <si>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</si>
  <si>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</si>
  <si>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</si>
  <si>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</si>
  <si>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</si>
  <si>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</si>
  <si>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</si>
  <si>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</si>
  <si>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</si>
  <si>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</si>
  <si>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</si>
  <si>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</si>
  <si>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</si>
  <si>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</si>
  <si>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</si>
  <si>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</si>
  <si>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</si>
  <si>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</si>
  <si>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</si>
  <si>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</si>
  <si>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</si>
  <si>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</si>
  <si>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</si>
  <si>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</si>
  <si>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</si>
  <si>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</si>
  <si>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</si>
  <si>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</si>
  <si>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</si>
  <si>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</si>
  <si>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</si>
  <si>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</si>
  <si>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</si>
  <si>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</si>
  <si>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</si>
  <si>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</si>
  <si>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</si>
  <si>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</si>
  <si>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</si>
  <si>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</si>
  <si>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</si>
  <si>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</si>
  <si>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</si>
  <si>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</si>
  <si>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</si>
  <si>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</si>
  <si>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</si>
  <si>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</si>
  <si>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</si>
  <si>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</si>
  <si>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</si>
  <si>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</si>
  <si>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</si>
  <si>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</si>
  <si>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</si>
  <si>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</si>
  <si>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</si>
  <si>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</si>
  <si>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</si>
  <si>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</si>
  <si>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</si>
  <si>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</si>
  <si>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</si>
  <si>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</si>
  <si>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</si>
  <si>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</si>
  <si>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</si>
  <si>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</si>
  <si>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</si>
  <si>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</si>
  <si>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</si>
  <si>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</si>
  <si>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</si>
  <si>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</si>
  <si>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</si>
  <si>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</si>
  <si>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</si>
  <si>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</si>
  <si>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</si>
  <si>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</si>
  <si>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</si>
  <si>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</si>
  <si>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</si>
  <si>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</si>
  <si>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</si>
  <si>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</si>
  <si>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</si>
  <si>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</si>
  <si>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</si>
  <si>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</si>
  <si>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</si>
  <si>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</si>
  <si>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</si>
  <si>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</si>
  <si>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</si>
  <si>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</si>
  <si>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</si>
  <si>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</si>
  <si>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</si>
  <si>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</si>
  <si>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</si>
  <si>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</si>
  <si>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</si>
  <si>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</si>
  <si>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</si>
  <si>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</si>
  <si>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</si>
  <si>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</si>
  <si>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</si>
  <si>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</si>
  <si>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</si>
  <si>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</si>
  <si>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</si>
  <si>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</si>
  <si>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</si>
  <si>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</si>
  <si>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</si>
  <si>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</si>
  <si>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</si>
  <si>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</si>
  <si>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</si>
  <si>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</si>
  <si>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</si>
  <si>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</si>
  <si>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</si>
  <si>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</si>
  <si>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</si>
  <si>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</si>
  <si>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</si>
  <si>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</si>
  <si>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</si>
  <si>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</si>
  <si>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</si>
  <si>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</si>
  <si>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</si>
  <si>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</si>
  <si>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</si>
  <si>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</si>
  <si>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</si>
  <si>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</si>
  <si>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</si>
  <si>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</si>
  <si>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</si>
  <si>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</si>
  <si>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</si>
  <si>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</si>
  <si>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</si>
  <si>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</si>
  <si>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</si>
  <si>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</si>
  <si>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</si>
  <si>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</si>
  <si>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</si>
  <si>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</si>
  <si>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</si>
  <si>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</si>
  <si>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</si>
  <si>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</si>
  <si>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</si>
  <si>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</si>
  <si>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</si>
  <si>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</si>
  <si>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</si>
  <si>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</si>
  <si>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</si>
  <si>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</si>
  <si>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</si>
  <si>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</si>
  <si>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</si>
  <si>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</si>
  <si>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</si>
  <si>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</si>
  <si>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</si>
  <si>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</si>
  <si>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</si>
  <si>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</si>
  <si>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</si>
  <si>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</si>
  <si>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</si>
  <si>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</si>
  <si>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</si>
  <si>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</si>
  <si>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</si>
  <si>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</si>
  <si>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</si>
  <si>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</si>
  <si>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</si>
  <si>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</si>
  <si>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</si>
  <si>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</si>
  <si>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</si>
  <si>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</si>
  <si>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</si>
  <si>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</si>
  <si>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</si>
  <si>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</si>
  <si>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</si>
  <si>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</si>
  <si>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</si>
  <si>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</si>
  <si>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</si>
  <si>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</si>
  <si>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</si>
  <si>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</si>
  <si>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</si>
  <si>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</si>
  <si>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</si>
  <si>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</si>
  <si>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</si>
  <si>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</si>
  <si>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</si>
  <si>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</si>
  <si>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</si>
  <si>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</si>
  <si>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</si>
  <si>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</si>
  <si>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</si>
  <si>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</si>
  <si>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</si>
  <si>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</si>
  <si>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</si>
  <si>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</si>
  <si>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</si>
  <si>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</si>
  <si>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</si>
  <si>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</si>
  <si>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</si>
  <si>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</si>
  <si>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</si>
  <si>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</si>
  <si>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</si>
  <si>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</si>
  <si>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</si>
  <si>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</si>
  <si>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</si>
  <si>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</si>
  <si>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</si>
  <si>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</si>
  <si>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</si>
  <si>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</si>
  <si>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</si>
  <si>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</si>
  <si>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</si>
  <si>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</si>
  <si>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</si>
  <si>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</si>
  <si>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</si>
  <si>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</si>
  <si>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</si>
  <si>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</si>
  <si>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</si>
  <si>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</si>
  <si>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</si>
  <si>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</si>
  <si>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</si>
  <si>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</si>
  <si>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</si>
  <si>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</si>
  <si>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</si>
  <si>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</si>
  <si>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</si>
  <si>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</si>
  <si>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</si>
  <si>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</si>
  <si>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</si>
  <si>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</si>
  <si>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</si>
  <si>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</si>
  <si>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</si>
  <si>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</si>
  <si>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</si>
  <si>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</si>
  <si>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</si>
  <si>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</si>
  <si>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</si>
  <si>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</si>
  <si>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</si>
  <si>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</si>
  <si>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</si>
  <si>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</si>
  <si>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</si>
  <si>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</si>
  <si>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</si>
  <si>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</si>
  <si>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</si>
  <si>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</si>
  <si>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</si>
  <si>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</si>
  <si>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</si>
  <si>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</si>
  <si>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</si>
  <si>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</si>
  <si>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</si>
  <si>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</si>
  <si>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</si>
  <si>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</si>
  <si>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</si>
  <si>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</si>
  <si>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</si>
  <si>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</si>
  <si>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</si>
  <si>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</si>
  <si>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</si>
  <si>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</si>
  <si>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</si>
  <si>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</si>
  <si>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</si>
  <si>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</si>
  <si>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</si>
  <si>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</si>
  <si>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</si>
  <si>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</si>
  <si>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</si>
  <si>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</si>
  <si>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</si>
  <si>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</si>
  <si>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</si>
  <si>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</si>
  <si>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</si>
  <si>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</si>
  <si>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</si>
  <si>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</si>
  <si>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</si>
  <si>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</si>
  <si>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</si>
  <si>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</si>
  <si>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</si>
  <si>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</si>
  <si>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</si>
  <si>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</si>
  <si>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</si>
  <si>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</si>
  <si>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</si>
  <si>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</si>
  <si>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</si>
  <si>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</si>
  <si>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</si>
  <si>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</si>
  <si>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</si>
  <si>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</si>
  <si>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</si>
  <si>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</si>
  <si>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</si>
  <si>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</si>
  <si>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</si>
  <si>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</si>
  <si>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</si>
  <si>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</si>
  <si>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</si>
  <si>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</si>
  <si>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</si>
  <si>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</si>
  <si>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</si>
  <si>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</si>
  <si>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</si>
  <si>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</si>
  <si>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</si>
  <si>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</si>
  <si>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</si>
  <si>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</si>
  <si>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</si>
  <si>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</si>
  <si>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</si>
  <si>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</si>
  <si>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</si>
  <si>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</si>
  <si>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</si>
  <si>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</si>
  <si>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</si>
  <si>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</si>
  <si>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</si>
  <si>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</si>
  <si>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</si>
  <si>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</si>
  <si>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</si>
  <si>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</si>
  <si>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</si>
  <si>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</si>
  <si>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</si>
  <si>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</si>
  <si>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</si>
  <si>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</si>
  <si>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</si>
  <si>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</si>
  <si>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</si>
  <si>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</si>
  <si>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</si>
  <si>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</si>
  <si>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</si>
  <si>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</si>
  <si>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</si>
  <si>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</si>
  <si>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</si>
  <si>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</si>
  <si>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</si>
  <si>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</si>
  <si>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</si>
  <si>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</si>
  <si>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</si>
  <si>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</si>
  <si>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</si>
  <si>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</si>
  <si>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</si>
  <si>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</si>
  <si>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</si>
  <si>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</si>
  <si>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</si>
  <si>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</si>
  <si>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</si>
  <si>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</si>
  <si>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</si>
  <si>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</si>
  <si>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</si>
  <si>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</si>
  <si>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</si>
  <si>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</si>
  <si>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</si>
  <si>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</si>
  <si>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</si>
  <si>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</si>
  <si>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</si>
  <si>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</si>
  <si>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</si>
  <si>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</si>
  <si>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</si>
  <si>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</si>
  <si>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</si>
  <si>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</si>
  <si>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</si>
  <si>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</si>
  <si>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</si>
  <si>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</si>
  <si>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</si>
  <si>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</si>
  <si>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</si>
  <si>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</si>
  <si>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</si>
  <si>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</si>
  <si>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</si>
  <si>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</si>
  <si>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</si>
  <si>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</si>
  <si>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</si>
  <si>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</si>
  <si>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</si>
  <si>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</si>
  <si>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</si>
  <si>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</si>
  <si>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</si>
  <si>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</si>
  <si>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</si>
  <si>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</si>
  <si>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</si>
  <si>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</si>
  <si>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</si>
  <si>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</si>
  <si>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</si>
  <si>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</si>
  <si>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</si>
  <si>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</si>
  <si>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</si>
  <si>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</si>
  <si>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</si>
  <si>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</si>
  <si>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</si>
  <si>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</si>
  <si>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</si>
  <si>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</si>
  <si>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</si>
  <si>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</si>
  <si>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</si>
  <si>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</si>
  <si>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</si>
  <si>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</si>
  <si>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</si>
  <si>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</si>
  <si>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</si>
  <si>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</si>
  <si>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</si>
  <si>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</si>
  <si>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</si>
  <si>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</si>
  <si>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</si>
  <si>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</si>
  <si>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</si>
  <si>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</si>
  <si>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</si>
  <si>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</si>
  <si>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</si>
  <si>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</si>
  <si>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</si>
  <si>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</si>
  <si>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</si>
  <si>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</si>
  <si>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</si>
  <si>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</si>
  <si>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</si>
  <si>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</si>
  <si>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</si>
  <si>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</si>
  <si>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</si>
  <si>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</si>
  <si>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</si>
  <si>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</si>
  <si>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</si>
  <si>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</si>
  <si>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</si>
  <si>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</si>
  <si>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</si>
  <si>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</si>
  <si>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</si>
  <si>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</si>
  <si>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</si>
  <si>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</si>
  <si>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</si>
  <si>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</si>
  <si>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</si>
  <si>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</si>
  <si>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</si>
  <si>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</si>
  <si>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</si>
  <si>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</si>
  <si>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</si>
  <si>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</si>
  <si>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</si>
  <si>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</si>
  <si>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</si>
  <si>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</si>
  <si>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</si>
  <si>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</si>
  <si>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</si>
  <si>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</si>
  <si>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</si>
  <si>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</si>
  <si>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</si>
  <si>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</si>
  <si>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</si>
  <si>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</si>
  <si>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</si>
  <si>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</si>
  <si>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</si>
  <si>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</si>
  <si>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</si>
  <si>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</si>
  <si>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</si>
  <si>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</si>
  <si>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</si>
  <si>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</si>
  <si>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</si>
  <si>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</si>
  <si>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</si>
  <si>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</si>
  <si>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</si>
  <si>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</si>
  <si>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</si>
  <si>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</si>
  <si>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</si>
  <si>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</si>
  <si>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</si>
  <si>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</si>
  <si>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</si>
  <si>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</si>
  <si>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</si>
  <si>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</si>
  <si>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</si>
  <si>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</si>
  <si>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</si>
  <si>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</si>
  <si>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</si>
  <si>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</si>
  <si>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</si>
  <si>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</si>
  <si>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</si>
  <si>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</si>
  <si>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</si>
  <si>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</si>
  <si>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</si>
  <si>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</si>
  <si>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</si>
  <si>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</si>
  <si>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</si>
  <si>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</si>
  <si>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</si>
  <si>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</si>
  <si>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</si>
  <si>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</si>
  <si>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</si>
  <si>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</si>
  <si>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</si>
  <si>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</si>
  <si>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</si>
  <si>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</si>
  <si>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</si>
  <si>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</si>
  <si>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</si>
  <si>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</si>
  <si>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</si>
  <si>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</si>
  <si>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</si>
  <si>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</si>
  <si>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</si>
  <si>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</si>
  <si>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</si>
  <si>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</si>
  <si>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</si>
  <si>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</si>
  <si>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</si>
  <si>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</si>
  <si>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</si>
  <si>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</si>
  <si>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</si>
  <si>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</si>
  <si>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</si>
  <si>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</si>
  <si>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</si>
  <si>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</si>
  <si>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</si>
  <si>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</si>
  <si>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</si>
  <si>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</si>
  <si>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</si>
  <si>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</si>
  <si>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</si>
  <si>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</si>
  <si>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</si>
  <si>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</si>
  <si>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</si>
  <si>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</si>
  <si>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</si>
  <si>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</si>
  <si>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</si>
  <si>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</si>
  <si>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</si>
  <si>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</si>
  <si>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</si>
  <si>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</si>
  <si>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</si>
  <si>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</si>
  <si>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</si>
  <si>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</si>
  <si>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</si>
  <si>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</si>
  <si>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</si>
  <si>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</si>
  <si>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</si>
  <si>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</si>
  <si>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</si>
  <si>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</si>
  <si>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</si>
  <si>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</si>
  <si>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</si>
  <si>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</si>
  <si>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</si>
  <si>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</si>
  <si>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</si>
  <si>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</si>
  <si>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</si>
  <si>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</si>
  <si>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</si>
  <si>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</si>
  <si>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</si>
  <si>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</si>
  <si>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</si>
  <si>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</si>
  <si>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</si>
  <si>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</si>
  <si>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</si>
  <si>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</si>
  <si>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</si>
  <si>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</si>
  <si>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</si>
  <si>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</si>
  <si>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</si>
  <si>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</si>
  <si>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</si>
  <si>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</si>
  <si>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</si>
  <si>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</si>
  <si>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</si>
  <si>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</si>
  <si>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</si>
  <si>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</si>
  <si>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</si>
  <si>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</si>
  <si>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</si>
  <si>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</si>
  <si>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</si>
  <si>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</si>
  <si>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</si>
  <si>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</si>
  <si>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</si>
  <si>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</si>
  <si>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</si>
  <si>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</si>
  <si>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</si>
  <si>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</si>
  <si>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</si>
  <si>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</si>
  <si>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</si>
  <si>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</si>
  <si>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</si>
  <si>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</si>
  <si>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</si>
  <si>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</si>
  <si>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</si>
  <si>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</si>
  <si>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</si>
  <si>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</si>
  <si>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</si>
  <si>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</si>
  <si>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</si>
  <si>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</si>
  <si>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</si>
  <si>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</si>
  <si>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</si>
  <si>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</si>
  <si>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</si>
  <si>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</si>
  <si>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</si>
  <si>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</si>
  <si>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</si>
  <si>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</si>
  <si>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</si>
  <si>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</si>
  <si>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</si>
  <si>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</si>
  <si>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</si>
  <si>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</si>
  <si>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</si>
  <si>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</si>
  <si>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</si>
  <si>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</si>
  <si>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</si>
  <si>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</si>
  <si>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</si>
  <si>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</si>
  <si>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</si>
  <si>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</si>
  <si>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</si>
  <si>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</si>
  <si>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</si>
  <si>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</si>
  <si>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</si>
  <si>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</si>
  <si>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</si>
  <si>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</si>
  <si>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</si>
  <si>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</si>
  <si>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</si>
  <si>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</si>
  <si>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</si>
  <si>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</si>
  <si>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</si>
  <si>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</si>
  <si>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</si>
  <si>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</si>
  <si>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</si>
  <si>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</si>
  <si>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</si>
  <si>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</si>
  <si>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</si>
  <si>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</si>
  <si>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</si>
  <si>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</si>
  <si>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</si>
  <si>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</si>
  <si>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</si>
  <si>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</si>
  <si>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</si>
  <si>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</si>
  <si>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</si>
  <si>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</si>
  <si>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</si>
  <si>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</si>
  <si>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</si>
  <si>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</si>
  <si>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</si>
  <si>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</si>
  <si>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</si>
  <si>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</si>
  <si>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</si>
  <si>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</si>
  <si>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</si>
  <si>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</si>
  <si>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</si>
  <si>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</si>
  <si>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</si>
  <si>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</si>
  <si>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</si>
  <si>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</si>
  <si>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</si>
  <si>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</si>
  <si>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</si>
  <si>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</si>
  <si>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</si>
  <si>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</si>
  <si>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</si>
  <si>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</si>
  <si>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</si>
  <si>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</si>
  <si>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</si>
  <si>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</si>
  <si>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</si>
  <si>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</si>
  <si>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</si>
  <si>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</si>
  <si>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</si>
  <si>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</si>
  <si>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</si>
  <si>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</si>
  <si>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</si>
  <si>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</si>
  <si>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</si>
  <si>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</si>
  <si>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</si>
  <si>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</si>
  <si>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</si>
  <si>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</si>
  <si>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</si>
  <si>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</si>
  <si>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</si>
  <si>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</si>
  <si>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</si>
  <si>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</si>
  <si>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</si>
  <si>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</si>
  <si>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</si>
  <si>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</si>
  <si>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</si>
  <si>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</si>
  <si>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</si>
  <si>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</si>
  <si>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</si>
  <si>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</si>
  <si>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</si>
  <si>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</si>
  <si>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</si>
  <si>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</si>
  <si>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</si>
  <si>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</si>
  <si>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</si>
  <si>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</si>
  <si>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</si>
  <si>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</si>
  <si>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</si>
  <si>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</si>
  <si>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</si>
  <si>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</si>
  <si>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</si>
  <si>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</si>
  <si>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</si>
  <si>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</si>
  <si>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</si>
  <si>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</si>
  <si>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</si>
  <si>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</si>
  <si>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</si>
  <si>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</si>
  <si>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</si>
  <si>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</si>
  <si>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</si>
  <si>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</si>
  <si>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</si>
  <si>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</si>
  <si>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</si>
  <si>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</si>
  <si>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</si>
  <si>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</si>
  <si>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</si>
  <si>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</si>
  <si>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</si>
  <si>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</si>
  <si>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</si>
  <si>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</si>
  <si>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</si>
  <si>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</si>
  <si>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</si>
  <si>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</si>
  <si>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</si>
  <si>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</si>
  <si>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</si>
  <si>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</si>
  <si>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</si>
  <si>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</si>
  <si>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</si>
  <si>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</si>
  <si>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</si>
  <si>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</si>
  <si>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</si>
  <si>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</si>
  <si>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</si>
  <si>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</si>
  <si>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</si>
  <si>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</si>
  <si>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</si>
  <si>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</si>
  <si>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</si>
  <si>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</si>
  <si>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</si>
  <si>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</si>
  <si>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</si>
  <si>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</si>
  <si>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</si>
  <si>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</si>
  <si>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</si>
  <si>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</si>
  <si>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</si>
  <si>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</si>
  <si>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</si>
  <si>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</si>
  <si>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</si>
  <si>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</si>
  <si>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</si>
  <si>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</si>
  <si>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</si>
  <si>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</si>
  <si>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</si>
  <si>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</si>
  <si>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</si>
  <si>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</si>
  <si>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</si>
  <si>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</si>
  <si>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</si>
  <si>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</si>
  <si>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</si>
  <si>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</si>
  <si>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</si>
  <si>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</si>
  <si>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</si>
  <si>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</si>
  <si>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</si>
  <si>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</si>
  <si>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</si>
  <si>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</si>
  <si>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</si>
  <si>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</si>
  <si>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</si>
  <si>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</si>
  <si>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</si>
  <si>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</si>
  <si>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</si>
  <si>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</si>
  <si>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</si>
  <si>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</si>
  <si>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</si>
  <si>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</si>
  <si>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</si>
  <si>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</si>
  <si>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</si>
  <si>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</si>
  <si>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</si>
  <si>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</si>
  <si>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</si>
  <si>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</si>
  <si>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</si>
  <si>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</si>
  <si>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</si>
  <si>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</si>
  <si>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</si>
  <si>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</si>
  <si>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</si>
  <si>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</si>
  <si>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</si>
  <si>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</si>
  <si>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</si>
  <si>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</si>
  <si>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</si>
  <si>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</si>
  <si>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</si>
  <si>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</si>
  <si>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</si>
  <si>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</si>
  <si>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</si>
  <si>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</si>
  <si>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</si>
  <si>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</si>
  <si>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</si>
  <si>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</si>
  <si>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</si>
  <si>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</si>
  <si>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</si>
  <si>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</si>
  <si>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</si>
  <si>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</si>
  <si>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</si>
  <si>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</si>
  <si>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</si>
  <si>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</si>
  <si>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</si>
  <si>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</si>
  <si>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</si>
  <si>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</si>
  <si>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</si>
  <si>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</si>
  <si>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</si>
  <si>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</si>
  <si>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</si>
  <si>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</si>
  <si>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</si>
  <si>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</si>
  <si>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</si>
  <si>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</si>
  <si>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</si>
  <si>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</si>
  <si>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</si>
  <si>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</si>
  <si>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</si>
  <si>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</si>
  <si>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</si>
  <si>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</si>
  <si>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</si>
  <si>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</si>
  <si>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</si>
  <si>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</si>
  <si>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</si>
  <si>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</si>
  <si>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</si>
  <si>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</si>
  <si>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</si>
  <si>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</si>
  <si>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</si>
  <si>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</si>
  <si>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</si>
  <si>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</si>
  <si>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</si>
  <si>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</si>
  <si>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</si>
  <si>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</si>
  <si>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</si>
  <si>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</si>
  <si>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</si>
  <si>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</si>
  <si>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</si>
  <si>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</si>
  <si>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</si>
  <si>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</si>
  <si>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</si>
  <si>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</si>
  <si>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</si>
  <si>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</si>
  <si>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</si>
  <si>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</si>
  <si>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</si>
  <si>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</si>
  <si>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</si>
  <si>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</si>
  <si>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</si>
  <si>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</si>
  <si>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</si>
  <si>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</si>
  <si>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</si>
  <si>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</si>
  <si>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</si>
  <si>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</si>
  <si>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</si>
  <si>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</si>
  <si>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</si>
  <si>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</si>
  <si>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</si>
  <si>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</si>
  <si>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</si>
  <si>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</si>
  <si>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</si>
  <si>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</si>
  <si>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</si>
  <si>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</si>
  <si>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</si>
  <si>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</si>
  <si>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</si>
  <si>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</si>
  <si>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</si>
  <si>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</si>
  <si>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</si>
  <si>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</si>
  <si>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</si>
  <si>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</si>
  <si>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</si>
  <si>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</si>
  <si>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</si>
  <si>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</si>
  <si>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</si>
  <si>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</si>
  <si>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</si>
  <si>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</si>
  <si>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</si>
  <si>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</si>
  <si>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</si>
  <si>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</si>
  <si>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</si>
  <si>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</si>
  <si>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</si>
  <si>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</si>
  <si>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</si>
  <si>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</si>
  <si>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</si>
  <si>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</si>
  <si>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</si>
  <si>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</si>
  <si>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</si>
  <si>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</si>
  <si>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</si>
  <si>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</si>
  <si>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</si>
  <si>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</si>
  <si>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</si>
  <si>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</si>
  <si>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</si>
  <si>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</si>
  <si>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</si>
  <si>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</si>
  <si>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</si>
  <si>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</si>
  <si>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</si>
  <si>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</si>
  <si>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</si>
  <si>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</si>
  <si>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</si>
  <si>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</si>
  <si>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</si>
  <si>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</si>
  <si>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</si>
  <si>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</si>
  <si>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</si>
  <si>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</si>
  <si>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</si>
  <si>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</si>
  <si>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</si>
  <si>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</si>
  <si>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</si>
  <si>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</si>
  <si>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</si>
  <si>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</si>
  <si>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</si>
  <si>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</si>
  <si>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</si>
  <si>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</si>
  <si>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</si>
  <si>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</si>
  <si>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</si>
  <si>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</si>
  <si>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</si>
  <si>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</si>
  <si>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</si>
  <si>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</si>
  <si>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</si>
  <si>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</si>
  <si>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</si>
  <si>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</si>
  <si>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</si>
  <si>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</si>
  <si>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</si>
  <si>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</si>
  <si>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</si>
  <si>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</si>
  <si>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</si>
  <si>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</si>
  <si>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</si>
  <si>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</si>
  <si>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</si>
  <si>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</si>
  <si>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</si>
  <si>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</si>
  <si>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</si>
  <si>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</si>
  <si>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</si>
  <si>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</si>
  <si>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</si>
  <si>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</si>
  <si>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</si>
  <si>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</si>
  <si>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</si>
  <si>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</si>
  <si>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</si>
  <si>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</si>
  <si>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</si>
  <si>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</si>
  <si>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</si>
  <si>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</si>
  <si>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</si>
  <si>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</si>
  <si>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</si>
  <si>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</si>
  <si>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</si>
  <si>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</si>
  <si>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</si>
  <si>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</si>
  <si>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</si>
  <si>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</si>
  <si>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</si>
  <si>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</si>
  <si>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</si>
  <si>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</si>
  <si>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</si>
  <si>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</si>
  <si>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</si>
  <si>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</si>
  <si>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</si>
  <si>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</si>
  <si>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</si>
  <si>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</si>
  <si>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</si>
  <si>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</si>
  <si>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</si>
  <si>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</si>
  <si>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</si>
  <si>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</si>
  <si>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</si>
  <si>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</si>
  <si>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</si>
  <si>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</si>
  <si>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</si>
  <si>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</si>
  <si>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</si>
  <si>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</si>
  <si>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</si>
  <si>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</si>
  <si>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</si>
  <si>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</si>
  <si>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</si>
  <si>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</si>
  <si>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</si>
  <si>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</si>
  <si>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</si>
  <si>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</si>
  <si>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</si>
  <si>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</si>
  <si>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</si>
  <si>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</si>
  <si>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</si>
  <si>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</si>
  <si>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</si>
  <si>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</si>
  <si>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</si>
  <si>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</si>
  <si>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</si>
  <si>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</si>
  <si>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</si>
  <si>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</si>
  <si>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</si>
  <si>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</si>
  <si>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</si>
  <si>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</si>
  <si>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</si>
  <si>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</si>
  <si>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</si>
  <si>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</si>
  <si>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</si>
  <si>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</si>
  <si>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</si>
  <si>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</si>
  <si>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</si>
  <si>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</si>
  <si>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</si>
  <si>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</si>
  <si>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</si>
  <si>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</si>
  <si>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</si>
  <si>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</si>
  <si>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</si>
  <si>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</si>
  <si>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</si>
  <si>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</si>
  <si>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</si>
  <si>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</si>
  <si>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</si>
  <si>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</si>
  <si>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</si>
  <si>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</si>
  <si>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</si>
  <si>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</si>
  <si>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</si>
  <si>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</si>
  <si>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</si>
  <si>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</si>
  <si>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</si>
  <si>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</si>
  <si>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</si>
  <si>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</si>
  <si>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</si>
  <si>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</si>
  <si>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</si>
  <si>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</si>
  <si>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</si>
  <si>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</si>
  <si>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</si>
  <si>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</si>
  <si>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</si>
  <si>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</si>
  <si>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</si>
  <si>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</si>
  <si>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</si>
  <si>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</si>
  <si>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</si>
  <si>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</si>
  <si>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</si>
  <si>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</si>
  <si>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</si>
  <si>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</si>
  <si>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</si>
  <si>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</si>
  <si>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</si>
  <si>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</si>
  <si>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</si>
  <si>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</si>
  <si>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</si>
  <si>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</si>
  <si>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</si>
  <si>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</si>
  <si>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</si>
  <si>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</si>
  <si>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</si>
  <si>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</si>
  <si>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</si>
  <si>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</si>
  <si>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</si>
  <si>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</si>
  <si>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</si>
  <si>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</si>
  <si>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</si>
  <si>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</si>
  <si>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</si>
  <si>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</si>
  <si>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</si>
  <si>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</si>
  <si>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</si>
  <si>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</si>
  <si>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</si>
  <si>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</si>
  <si>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</si>
  <si>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</si>
  <si>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</si>
  <si>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</si>
  <si>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</si>
  <si>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</si>
  <si>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</si>
  <si>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</si>
  <si>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</si>
  <si>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</si>
  <si>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</si>
  <si>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</si>
  <si>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</si>
  <si>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</si>
  <si>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</si>
  <si>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</si>
  <si>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</si>
  <si>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</si>
  <si>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</si>
  <si>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</si>
  <si>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</si>
  <si>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</si>
  <si>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</si>
  <si>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</si>
  <si>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</si>
  <si>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</si>
  <si>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</si>
  <si>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</si>
  <si>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</si>
  <si>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</si>
  <si>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</si>
  <si>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</si>
  <si>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</si>
  <si>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</si>
  <si>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</si>
  <si>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</si>
  <si>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</si>
  <si>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</si>
  <si>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</si>
  <si>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</si>
  <si>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</si>
  <si>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</si>
  <si>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</si>
  <si>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</si>
  <si>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</si>
  <si>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</si>
  <si>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</si>
  <si>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</si>
  <si>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</si>
  <si>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</si>
  <si>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</si>
  <si>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</si>
  <si>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</si>
  <si>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</si>
  <si>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</si>
  <si>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</si>
  <si>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</si>
  <si>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</si>
  <si>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</si>
  <si>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</si>
  <si>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</si>
  <si>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</si>
  <si>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</si>
  <si>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</si>
  <si>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</si>
  <si>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</si>
  <si>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</si>
  <si>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</si>
  <si>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</si>
  <si>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</si>
  <si>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</si>
  <si>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</si>
  <si>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</si>
  <si>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</si>
  <si>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</si>
  <si>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</si>
  <si>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</si>
  <si>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</si>
  <si>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</si>
  <si>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</si>
  <si>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</si>
  <si>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</si>
  <si>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</si>
  <si>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</si>
  <si>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</si>
  <si>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</si>
  <si>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</si>
  <si>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</si>
  <si>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</si>
  <si>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</si>
  <si>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</si>
  <si>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</si>
  <si>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</si>
  <si>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</si>
  <si>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</si>
  <si>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</si>
  <si>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</si>
  <si>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</si>
  <si>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</si>
  <si>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</si>
  <si>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</si>
  <si>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</si>
  <si>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</si>
  <si>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</si>
  <si>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</si>
  <si>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</si>
  <si>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</si>
  <si>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</si>
  <si>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</si>
  <si>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</si>
  <si>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</si>
  <si>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</si>
  <si>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</si>
  <si>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</si>
  <si>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</si>
  <si>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</si>
  <si>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</si>
  <si>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</si>
  <si>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</si>
  <si>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</si>
  <si>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</si>
  <si>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</si>
  <si>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</si>
  <si>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</si>
  <si>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</si>
  <si>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</si>
  <si>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</si>
  <si>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</si>
  <si>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</si>
  <si>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</si>
  <si>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</si>
  <si>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</si>
  <si>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</si>
  <si>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</si>
  <si>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</si>
  <si>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</si>
  <si>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</si>
  <si>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</si>
  <si>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</si>
  <si>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</si>
  <si>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</si>
  <si>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</si>
  <si>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</si>
  <si>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</si>
  <si>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</si>
  <si>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</si>
  <si>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</si>
  <si>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</si>
  <si>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</si>
  <si>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</si>
  <si>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</si>
  <si>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</si>
  <si>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</si>
  <si>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</si>
  <si>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</si>
  <si>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</si>
  <si>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</si>
  <si>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</si>
  <si>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</si>
  <si>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</si>
  <si>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</si>
  <si>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</si>
  <si>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</si>
  <si>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</si>
  <si>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</si>
  <si>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</si>
  <si>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</si>
  <si>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</si>
  <si>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</si>
  <si>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</si>
  <si>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</si>
  <si>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</si>
  <si>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</si>
  <si>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</si>
  <si>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</si>
  <si>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</si>
  <si>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</si>
  <si>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</si>
  <si>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</si>
  <si>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</si>
  <si>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</si>
  <si>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</si>
  <si>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</si>
  <si>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</si>
  <si>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</si>
  <si>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</si>
  <si>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</si>
  <si>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</si>
  <si>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</si>
  <si>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</si>
  <si>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</si>
  <si>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</si>
  <si>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</si>
  <si>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</si>
  <si>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</si>
  <si>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</si>
  <si>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</si>
  <si>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</si>
  <si>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</si>
  <si>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</si>
  <si>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</si>
  <si>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</si>
  <si>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</si>
  <si>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</si>
  <si>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</si>
  <si>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</si>
  <si>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</si>
  <si>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</si>
  <si>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</si>
  <si>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</si>
  <si>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</si>
  <si>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</si>
  <si>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</si>
  <si>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</si>
  <si>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</si>
  <si>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</si>
  <si>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</si>
  <si>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</si>
  <si>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</si>
  <si>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</si>
  <si>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</si>
  <si>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</si>
  <si>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</si>
  <si>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</si>
  <si>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</si>
  <si>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</si>
  <si>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</si>
  <si>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</si>
  <si>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</si>
  <si>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</si>
  <si>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</si>
  <si>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</si>
  <si>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</si>
  <si>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</si>
  <si>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</si>
  <si>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</si>
  <si>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</si>
  <si>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</si>
  <si>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</si>
  <si>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</si>
  <si>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</si>
  <si>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</si>
  <si>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</si>
  <si>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</si>
  <si>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</si>
  <si>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</si>
  <si>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</si>
  <si>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</si>
  <si>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</si>
  <si>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</si>
  <si>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</si>
  <si>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</si>
  <si>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</si>
  <si>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</si>
  <si>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</si>
  <si>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</si>
  <si>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</si>
  <si>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</si>
  <si>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</si>
  <si>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</si>
  <si>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</si>
  <si>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</si>
  <si>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</si>
  <si>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</si>
  <si>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</si>
  <si>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</si>
  <si>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</si>
  <si>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</si>
  <si>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</si>
  <si>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</si>
  <si>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</si>
  <si>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</si>
  <si>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</si>
  <si>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</si>
  <si>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</si>
  <si>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</si>
  <si>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</si>
  <si>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</si>
  <si>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</si>
  <si>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</si>
  <si>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</si>
  <si>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</si>
  <si>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</si>
  <si>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</si>
  <si>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</si>
  <si>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</si>
  <si>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</si>
  <si>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</si>
  <si>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</si>
  <si>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</si>
  <si>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</si>
  <si>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</si>
  <si>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</si>
  <si>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</si>
  <si>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</si>
  <si>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</si>
  <si>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</si>
  <si>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</si>
  <si>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</si>
  <si>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</si>
  <si>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</si>
  <si>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</si>
  <si>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</si>
  <si>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</si>
  <si>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</si>
  <si>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</si>
  <si>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</si>
  <si>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</si>
  <si>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</si>
  <si>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</si>
  <si>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</si>
  <si>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</si>
  <si>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</si>
  <si>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</si>
  <si>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</si>
  <si>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</si>
  <si>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</si>
  <si>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</si>
  <si>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</si>
  <si>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</si>
  <si>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</si>
  <si>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</si>
  <si>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</si>
  <si>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</si>
  <si>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</si>
  <si>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</si>
  <si>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</si>
  <si>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</si>
  <si>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</si>
  <si>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</si>
  <si>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</si>
  <si>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</si>
  <si>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</si>
  <si>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</si>
  <si>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</si>
  <si>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</si>
  <si>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</si>
  <si>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</si>
  <si>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</si>
  <si>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</si>
  <si>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</si>
  <si>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</si>
  <si>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</si>
  <si>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</si>
  <si>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</si>
  <si>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</si>
  <si>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</si>
  <si>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</si>
  <si>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</si>
  <si>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</si>
  <si>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</si>
  <si>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</si>
  <si>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</si>
  <si>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</si>
  <si>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</si>
  <si>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</si>
  <si>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</si>
  <si>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</si>
  <si>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</si>
  <si>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</si>
  <si>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</si>
  <si>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</si>
  <si>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</si>
  <si>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</si>
  <si>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</si>
  <si>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</si>
  <si>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</si>
  <si>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</si>
  <si>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</si>
  <si>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</si>
  <si>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</si>
  <si>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</si>
  <si>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</si>
  <si>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</si>
  <si>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</si>
  <si>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</si>
  <si>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</si>
  <si>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</si>
  <si>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</si>
  <si>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</si>
  <si>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</si>
  <si>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</si>
  <si>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</si>
  <si>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</si>
  <si>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</si>
  <si>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</si>
  <si>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</si>
  <si>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</si>
  <si>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</si>
  <si>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</si>
  <si>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</si>
  <si>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</si>
  <si>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</si>
  <si>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</si>
  <si>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</si>
  <si>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</si>
  <si>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</si>
  <si>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</si>
  <si>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</si>
  <si>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</si>
  <si>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</si>
  <si>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</si>
  <si>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</si>
  <si>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</si>
  <si>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</si>
  <si>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</si>
  <si>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</si>
  <si>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</si>
  <si>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</si>
  <si>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</si>
  <si>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</si>
  <si>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</si>
  <si>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</si>
  <si>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</si>
  <si>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</si>
  <si>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</si>
  <si>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</si>
  <si>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</si>
  <si>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</si>
  <si>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</si>
  <si>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</si>
  <si>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</si>
  <si>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</si>
  <si>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</si>
  <si>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</si>
  <si>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</si>
  <si>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</si>
  <si>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</si>
  <si>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</si>
  <si>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</si>
  <si>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</si>
  <si>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</si>
  <si>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</si>
  <si>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</si>
  <si>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</si>
  <si>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</si>
  <si>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</si>
  <si>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</si>
  <si>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</si>
  <si>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</si>
  <si>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</si>
  <si>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</si>
  <si>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</si>
  <si>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</si>
  <si>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</si>
  <si>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</si>
  <si>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</si>
  <si>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</si>
  <si>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</si>
  <si>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</si>
  <si>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</si>
  <si>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</si>
  <si>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</si>
  <si>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</si>
  <si>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</si>
  <si>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</si>
  <si>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</si>
  <si>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</si>
  <si>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</si>
  <si>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</si>
  <si>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</si>
  <si>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</si>
  <si>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</si>
  <si>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</si>
  <si>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</si>
  <si>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</si>
  <si>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</si>
  <si>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</si>
  <si>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</si>
  <si>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</si>
  <si>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</si>
  <si>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</si>
  <si>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</si>
  <si>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</si>
  <si>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</si>
  <si>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</si>
  <si>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</si>
  <si>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</si>
  <si>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</si>
  <si>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</si>
  <si>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</si>
  <si>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</si>
  <si>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</si>
  <si>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</si>
  <si>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</si>
  <si>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</si>
  <si>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</si>
  <si>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</si>
  <si>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</si>
  <si>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</si>
  <si>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</si>
  <si>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</si>
  <si>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</si>
  <si>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</si>
  <si>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</si>
  <si>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</si>
  <si>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</si>
  <si>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</si>
  <si>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</si>
  <si>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</si>
  <si>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</si>
  <si>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</si>
  <si>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</si>
  <si>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</si>
  <si>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</si>
  <si>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</si>
  <si>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</si>
  <si>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</si>
  <si>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</si>
  <si>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</si>
  <si>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</si>
  <si>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</si>
  <si>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</si>
  <si>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</si>
  <si>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</si>
  <si>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</si>
  <si>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</si>
  <si>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</si>
  <si>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</si>
  <si>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</si>
  <si>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</si>
  <si>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</si>
  <si>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</si>
  <si>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</si>
  <si>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</si>
  <si>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</si>
  <si>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</si>
  <si>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</si>
  <si>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</si>
  <si>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</si>
  <si>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</si>
  <si>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</si>
  <si>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</si>
  <si>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</si>
  <si>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</si>
  <si>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</si>
  <si>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</si>
  <si>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</si>
  <si>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</si>
  <si>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</si>
  <si>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</si>
  <si>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</si>
  <si>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</si>
  <si>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</si>
  <si>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</si>
  <si>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</si>
  <si>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</si>
  <si>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</si>
  <si>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</si>
  <si>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</si>
  <si>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</si>
  <si>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</si>
  <si>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</si>
  <si>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</si>
  <si>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</si>
  <si>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</si>
  <si>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</si>
  <si>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</si>
  <si>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</si>
  <si>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</si>
  <si>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</si>
  <si>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</si>
  <si>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</si>
  <si>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</si>
  <si>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</si>
  <si>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</si>
  <si>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</si>
  <si>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</si>
  <si>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</si>
  <si>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</si>
  <si>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</si>
  <si>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</si>
  <si>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</si>
  <si>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</si>
  <si>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</si>
  <si>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</si>
  <si>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</si>
  <si>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</si>
  <si>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</si>
  <si>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</si>
  <si>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</si>
  <si>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</si>
  <si>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</si>
  <si>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</si>
  <si>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</si>
  <si>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</si>
  <si>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</si>
  <si>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</si>
  <si>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</si>
  <si>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</si>
  <si>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</si>
  <si>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</si>
  <si>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</si>
  <si>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</si>
  <si>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</si>
  <si>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</si>
  <si>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</si>
  <si>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</si>
  <si>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</si>
  <si>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</si>
  <si>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</si>
  <si>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</si>
  <si>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</si>
  <si>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</si>
  <si>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</si>
  <si>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</si>
  <si>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</si>
  <si>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</si>
  <si>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</si>
  <si>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</si>
  <si>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</si>
  <si>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</si>
  <si>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</si>
  <si>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</si>
  <si>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</si>
  <si>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</si>
  <si>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</si>
  <si>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</si>
  <si>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</si>
  <si>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</si>
  <si>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</si>
  <si>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</si>
  <si>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</si>
  <si>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</si>
  <si>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</si>
  <si>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</si>
  <si>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</si>
  <si>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</si>
  <si>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</si>
  <si>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</si>
  <si>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</si>
  <si>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</si>
  <si>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</si>
  <si>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</si>
  <si>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</si>
  <si>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</si>
  <si>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</si>
  <si>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</si>
  <si>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</si>
  <si>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</si>
  <si>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</si>
  <si>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</si>
  <si>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</si>
  <si>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</si>
  <si>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</si>
  <si>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</si>
  <si>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</si>
  <si>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</si>
  <si>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</si>
  <si>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</si>
  <si>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</si>
  <si>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</si>
  <si>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</si>
  <si>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</si>
  <si>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</si>
  <si>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</si>
  <si>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</si>
  <si>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</si>
  <si>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</si>
  <si>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</si>
  <si>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</si>
  <si>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</si>
  <si>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</si>
  <si>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</si>
  <si>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</si>
  <si>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</si>
  <si>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</si>
  <si>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</si>
  <si>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</si>
  <si>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</si>
  <si>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</si>
  <si>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</si>
  <si>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</si>
  <si>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</si>
  <si>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</si>
  <si>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</si>
  <si>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</si>
  <si>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</si>
  <si>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</si>
  <si>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</si>
  <si>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</si>
  <si>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</si>
  <si>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</si>
  <si>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</si>
  <si>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</si>
  <si>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</si>
  <si>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</si>
  <si>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</si>
  <si>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</si>
  <si>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</si>
  <si>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</si>
  <si>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</si>
  <si>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</si>
  <si>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</si>
  <si>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</si>
  <si>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</si>
  <si>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</si>
  <si>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</si>
  <si>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</si>
  <si>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</si>
  <si>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</si>
  <si>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</si>
  <si>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</si>
  <si>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</si>
  <si>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</si>
  <si>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</si>
  <si>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</si>
  <si>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</si>
  <si>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</si>
  <si>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</si>
  <si>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</si>
  <si>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</si>
  <si>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</si>
  <si>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</si>
  <si>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</si>
  <si>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</si>
  <si>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</si>
  <si>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</si>
  <si>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</si>
  <si>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</si>
  <si>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</si>
  <si>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</si>
  <si>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</si>
  <si>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</si>
  <si>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</si>
  <si>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</si>
  <si>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</si>
  <si>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</si>
  <si>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</si>
  <si>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</si>
  <si>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</si>
  <si>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</si>
  <si>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</si>
  <si>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</si>
  <si>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</si>
  <si>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</si>
  <si>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</si>
  <si>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</si>
  <si>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</si>
  <si>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</si>
  <si>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</si>
  <si>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</si>
  <si>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</si>
  <si>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</si>
  <si>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</si>
  <si>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</si>
  <si>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</si>
  <si>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</si>
  <si>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</si>
  <si>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</si>
  <si>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</si>
  <si>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</si>
  <si>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</si>
  <si>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</si>
  <si>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</si>
  <si>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</si>
  <si>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</si>
  <si>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</si>
  <si>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</si>
  <si>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</si>
  <si>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</si>
  <si>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</si>
  <si>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</si>
  <si>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</si>
  <si>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</si>
  <si>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</si>
  <si>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</si>
  <si>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</si>
  <si>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</si>
  <si>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</si>
  <si>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</si>
  <si>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</si>
  <si>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</si>
  <si>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</si>
  <si>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</si>
  <si>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</si>
  <si>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</si>
  <si>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</si>
  <si>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</si>
  <si>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</si>
  <si>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</si>
  <si>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</si>
  <si>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</si>
  <si>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</si>
  <si>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</si>
  <si>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</si>
  <si>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</si>
  <si>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</si>
  <si>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</si>
  <si>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</si>
  <si>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</si>
  <si>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</si>
  <si>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</si>
  <si>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</si>
  <si>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</si>
  <si>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</si>
  <si>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</si>
  <si>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</si>
  <si>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</si>
  <si>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</si>
  <si>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</si>
  <si>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</si>
  <si>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</si>
  <si>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</si>
  <si>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</si>
  <si>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</si>
  <si>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</si>
  <si>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</si>
  <si>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</si>
  <si>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</si>
  <si>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</si>
  <si>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</si>
  <si>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</si>
  <si>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</si>
  <si>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</si>
  <si>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</si>
  <si>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</si>
  <si>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</si>
  <si>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</si>
  <si>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</si>
  <si>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</si>
  <si>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</si>
  <si>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</si>
  <si>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</si>
  <si>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</si>
  <si>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</si>
  <si>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</si>
  <si>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</si>
  <si>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</si>
  <si>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</si>
  <si>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</si>
  <si>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</si>
  <si>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</si>
  <si>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</si>
  <si>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</si>
  <si>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</si>
  <si>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</si>
  <si>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</si>
  <si>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</si>
  <si>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</si>
  <si>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</si>
  <si>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</si>
  <si>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</si>
  <si>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</si>
  <si>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</si>
  <si>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</si>
  <si>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</si>
  <si>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</si>
  <si>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</si>
  <si>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</si>
  <si>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</si>
  <si>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</si>
  <si>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</si>
  <si>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</si>
  <si>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</si>
  <si>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</si>
  <si>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</si>
  <si>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</si>
  <si>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</si>
  <si>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</si>
  <si>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</si>
  <si>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</si>
  <si>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</si>
  <si>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</si>
  <si>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</si>
  <si>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</si>
  <si>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</si>
  <si>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</si>
  <si>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</si>
  <si>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</si>
  <si>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</si>
  <si>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</si>
  <si>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</si>
  <si>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</si>
  <si>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</si>
  <si>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</si>
  <si>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</si>
  <si>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</si>
  <si>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</si>
  <si>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</si>
  <si>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</si>
  <si>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</si>
  <si>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</si>
  <si>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</si>
  <si>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</si>
  <si>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</si>
  <si>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</si>
  <si>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</si>
  <si>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</si>
  <si>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</si>
  <si>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</si>
  <si>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</si>
  <si>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</si>
  <si>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</si>
  <si>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</si>
  <si>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</si>
  <si>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</si>
  <si>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</si>
  <si>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</si>
  <si>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</si>
  <si>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</si>
  <si>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</si>
  <si>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</si>
  <si>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</si>
  <si>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</si>
  <si>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</si>
  <si>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</si>
  <si>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</si>
  <si>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</si>
  <si>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</si>
  <si>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</si>
  <si>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</si>
  <si>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</si>
  <si>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</si>
  <si>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</si>
  <si>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</si>
  <si>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</si>
  <si>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</si>
  <si>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</si>
  <si>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</si>
  <si>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</si>
  <si>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</si>
  <si>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</si>
  <si>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</si>
  <si>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</si>
  <si>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</si>
  <si>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</si>
  <si>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</si>
  <si>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</si>
  <si>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</si>
  <si>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</si>
  <si>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</si>
  <si>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</si>
  <si>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</si>
  <si>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</si>
  <si>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</si>
  <si>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</si>
  <si>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</si>
  <si>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</si>
  <si>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</si>
  <si>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</si>
  <si>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</si>
  <si>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</si>
  <si>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</si>
  <si>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</si>
  <si>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</si>
  <si>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</si>
  <si>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</si>
  <si>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</si>
  <si>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</si>
  <si>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</si>
  <si>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</si>
  <si>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</si>
  <si>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</si>
  <si>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</si>
  <si>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</si>
  <si>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</si>
  <si>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</si>
  <si>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</si>
  <si>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</si>
  <si>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</si>
  <si>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</si>
  <si>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</si>
  <si>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</si>
  <si>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</si>
  <si>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</si>
  <si>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</si>
  <si>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</si>
  <si>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</si>
  <si>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</si>
  <si>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</si>
  <si>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</si>
  <si>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</si>
  <si>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</si>
  <si>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</si>
  <si>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</si>
  <si>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</si>
  <si>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</si>
  <si>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</si>
  <si>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</si>
  <si>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</si>
  <si>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</si>
  <si>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</si>
  <si>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</si>
  <si>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</si>
  <si>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</si>
  <si>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</si>
  <si>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</si>
  <si>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</si>
  <si>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</si>
  <si>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</si>
  <si>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</si>
  <si>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</si>
  <si>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</si>
  <si>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</si>
  <si>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</si>
  <si>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</si>
  <si>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</si>
  <si>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</si>
  <si>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</si>
  <si>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</si>
  <si>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</si>
  <si>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</si>
  <si>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</si>
  <si>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</si>
  <si>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</si>
  <si>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</si>
  <si>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</si>
  <si>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</si>
  <si>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</si>
  <si>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</si>
  <si>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</si>
  <si>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</si>
  <si>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</si>
  <si>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</si>
  <si>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</si>
  <si>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</si>
  <si>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</si>
  <si>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</si>
  <si>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</si>
  <si>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</si>
  <si>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</si>
  <si>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</si>
  <si>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</si>
  <si>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</si>
  <si>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</si>
  <si>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</si>
  <si>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</si>
  <si>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</si>
  <si>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</si>
  <si>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</si>
  <si>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</si>
  <si>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</si>
  <si>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</si>
  <si>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</si>
  <si>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</si>
  <si>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</si>
  <si>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</si>
  <si>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</si>
  <si>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</si>
  <si>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</si>
  <si>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</si>
  <si>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</si>
  <si>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</si>
  <si>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</si>
  <si>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</si>
  <si>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</si>
  <si>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</si>
  <si>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</si>
  <si>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</si>
  <si>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</si>
  <si>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</si>
  <si>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</si>
  <si>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</si>
  <si>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</si>
  <si>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</si>
  <si>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</si>
  <si>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</si>
  <si>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</si>
  <si>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</si>
  <si>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</si>
  <si>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</si>
  <si>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</si>
  <si>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</si>
  <si>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</si>
  <si>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</si>
  <si>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</si>
  <si>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</si>
  <si>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</si>
  <si>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</si>
  <si>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</si>
  <si>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</si>
  <si>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</si>
  <si>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</si>
  <si>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</si>
  <si>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</si>
  <si>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</si>
  <si>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</si>
  <si>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</si>
  <si>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</si>
  <si>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</si>
  <si>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</si>
  <si>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</si>
  <si>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</si>
  <si>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</si>
  <si>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</si>
  <si>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</si>
  <si>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</si>
  <si>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</si>
  <si>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</si>
  <si>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</si>
  <si>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</si>
  <si>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</si>
  <si>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</si>
  <si>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</si>
  <si>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</si>
  <si>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</si>
  <si>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</si>
  <si>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</si>
  <si>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</si>
  <si>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</si>
  <si>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</si>
  <si>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</si>
  <si>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</si>
  <si>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</si>
  <si>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</si>
  <si>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</si>
  <si>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</si>
  <si>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</si>
  <si>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</si>
  <si>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</si>
  <si>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</si>
  <si>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</si>
  <si>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</si>
  <si>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</si>
  <si>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</si>
  <si>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</si>
  <si>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</si>
  <si>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</si>
  <si>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</si>
  <si>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</si>
  <si>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</si>
  <si>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</si>
  <si>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</si>
  <si>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</si>
  <si>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</si>
  <si>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</si>
  <si>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</si>
  <si>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</si>
  <si>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</si>
  <si>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</si>
  <si>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</si>
  <si>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</si>
  <si>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</si>
  <si>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</si>
  <si>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</si>
  <si>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</si>
  <si>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</si>
  <si>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</si>
  <si>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</si>
  <si>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</si>
  <si>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</si>
  <si>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</si>
  <si>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</si>
  <si>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</si>
  <si>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</si>
  <si>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</si>
  <si>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</si>
  <si>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</si>
  <si>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</si>
  <si>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</si>
  <si>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</si>
  <si>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</si>
  <si>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</si>
  <si>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</si>
  <si>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</si>
  <si>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</si>
  <si>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</si>
  <si>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</si>
  <si>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</si>
  <si>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</si>
  <si>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</si>
  <si>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</si>
  <si>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</si>
  <si>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</si>
  <si>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</si>
  <si>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</si>
  <si>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</si>
  <si>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</si>
  <si>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</si>
  <si>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</si>
  <si>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</si>
  <si>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</si>
  <si>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</si>
  <si>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</si>
  <si>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</si>
  <si>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</si>
  <si>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</si>
  <si>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</si>
  <si>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</si>
  <si>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</si>
  <si>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</si>
  <si>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</si>
  <si>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</si>
  <si>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</si>
  <si>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</si>
  <si>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</si>
  <si>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</si>
  <si>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</si>
  <si>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</si>
  <si>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</si>
  <si>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</si>
  <si>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</si>
  <si>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</si>
  <si>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</si>
  <si>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</si>
  <si>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</si>
  <si>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</si>
  <si>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</si>
  <si>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</si>
  <si>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</si>
  <si>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</si>
  <si>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</si>
  <si>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</si>
  <si>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</si>
  <si>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</si>
  <si>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</si>
  <si>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</si>
  <si>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</si>
  <si>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</si>
  <si>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</si>
  <si>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</si>
  <si>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</si>
  <si>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</si>
  <si>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</si>
  <si>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</si>
  <si>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</si>
  <si>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</si>
  <si>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</si>
  <si>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</si>
  <si>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</si>
  <si>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</si>
  <si>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</si>
  <si>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</si>
  <si>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</si>
  <si>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</si>
  <si>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</si>
  <si>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</si>
  <si>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</si>
  <si>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</si>
  <si>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</si>
  <si>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</si>
  <si>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</si>
  <si>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</si>
  <si>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</si>
  <si>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</si>
  <si>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</si>
  <si>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</si>
  <si>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</si>
  <si>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</si>
  <si>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</si>
  <si>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</si>
  <si>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</si>
  <si>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</si>
  <si>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</si>
  <si>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</si>
  <si>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</si>
  <si>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</si>
  <si>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</si>
  <si>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</si>
  <si>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</si>
  <si>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</si>
  <si>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</si>
  <si>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</si>
  <si>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</si>
  <si>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</si>
  <si>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</si>
  <si>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</si>
  <si>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</si>
  <si>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</si>
  <si>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</si>
  <si>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</si>
  <si>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</si>
  <si>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</si>
  <si>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</si>
  <si>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</si>
  <si>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</si>
  <si>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</si>
  <si>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</si>
  <si>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</si>
  <si>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</si>
  <si>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</si>
  <si>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</si>
  <si>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</si>
  <si>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</si>
  <si>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</si>
  <si>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</si>
  <si>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</si>
  <si>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</si>
  <si>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</si>
  <si>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</si>
  <si>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</si>
  <si>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</si>
  <si>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</si>
  <si>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</si>
  <si>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</si>
  <si>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</si>
  <si>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</si>
  <si>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</si>
  <si>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</si>
  <si>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</si>
  <si>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</si>
  <si>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</si>
  <si>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</si>
  <si>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</si>
  <si>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</si>
  <si>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</si>
  <si>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</si>
  <si>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</si>
  <si>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</si>
  <si>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</si>
  <si>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</si>
  <si>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</si>
  <si>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</si>
  <si>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</si>
  <si>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</si>
  <si>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</si>
  <si>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</si>
  <si>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</si>
  <si>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</si>
  <si>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</si>
  <si>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</si>
  <si>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</si>
  <si>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</si>
  <si>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</si>
  <si>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</si>
  <si>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</si>
  <si>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</si>
  <si>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</si>
  <si>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</si>
  <si>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</si>
  <si>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</si>
  <si>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</si>
  <si>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</si>
  <si>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</si>
  <si>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</si>
  <si>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</si>
  <si>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</si>
  <si>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</si>
  <si>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</si>
  <si>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</si>
  <si>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</si>
  <si>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</si>
  <si>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</si>
  <si>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</si>
  <si>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</si>
  <si>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</si>
  <si>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</si>
  <si>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</si>
  <si>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</si>
  <si>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</si>
  <si>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</si>
  <si>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</si>
  <si>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</si>
  <si>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</si>
  <si>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</si>
  <si>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</si>
  <si>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</si>
  <si>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</si>
  <si>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</si>
  <si>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</si>
  <si>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</si>
  <si>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</si>
  <si>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</si>
  <si>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</si>
  <si>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</si>
  <si>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</si>
  <si>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</si>
  <si>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</si>
  <si>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</si>
  <si>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</si>
  <si>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</si>
  <si>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</si>
  <si>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</si>
  <si>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</si>
  <si>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</si>
  <si>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</si>
  <si>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</si>
  <si>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</si>
  <si>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</si>
  <si>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</si>
  <si>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</si>
  <si>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</si>
  <si>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</si>
  <si>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</si>
  <si>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</si>
  <si>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</si>
  <si>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</si>
  <si>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</si>
  <si>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</si>
  <si>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</si>
  <si>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</si>
  <si>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</si>
  <si>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</si>
  <si>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</si>
  <si>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</si>
  <si>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</si>
  <si>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</si>
  <si>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</si>
  <si>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</si>
  <si>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</si>
  <si>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</si>
  <si>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</si>
  <si>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</si>
  <si>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</si>
  <si>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</si>
  <si>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</si>
  <si>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</si>
  <si>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</si>
  <si>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</si>
  <si>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</si>
  <si>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</si>
  <si>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</si>
  <si>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</si>
  <si>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</si>
  <si>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</si>
  <si>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</si>
  <si>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</si>
  <si>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</si>
  <si>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</si>
  <si>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</si>
  <si>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</si>
  <si>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</si>
  <si>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</si>
  <si>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</si>
  <si>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</si>
  <si>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</si>
  <si>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</si>
  <si>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</si>
  <si>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</si>
  <si>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</si>
  <si>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</si>
  <si>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</si>
  <si>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</si>
  <si>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</si>
  <si>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</si>
  <si>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</si>
  <si>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</si>
  <si>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</si>
  <si>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</si>
  <si>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</si>
  <si>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</si>
  <si>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</si>
  <si>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</si>
  <si>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</si>
  <si>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</si>
  <si>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</si>
  <si>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</si>
  <si>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</si>
  <si>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</si>
  <si>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</si>
  <si>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</si>
  <si>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</si>
  <si>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</si>
  <si>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</si>
  <si>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</si>
  <si>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</si>
  <si>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</si>
  <si>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</si>
  <si>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</si>
  <si>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</si>
  <si>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</si>
  <si>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</si>
  <si>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</si>
  <si>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</si>
  <si>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</si>
  <si>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</si>
  <si>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</si>
  <si>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</si>
  <si>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</si>
  <si>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</si>
  <si>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</si>
  <si>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</si>
  <si>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</si>
  <si>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</si>
  <si>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</si>
  <si>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</si>
  <si>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</si>
  <si>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</si>
  <si>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</si>
  <si>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</si>
  <si>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</si>
  <si>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</si>
  <si>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</si>
  <si>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</si>
  <si>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</si>
  <si>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</si>
  <si>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</si>
  <si>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</si>
  <si>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</si>
  <si>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</si>
  <si>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</si>
  <si>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</si>
  <si>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</si>
  <si>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</si>
  <si>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</si>
  <si>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</si>
  <si>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</si>
  <si>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</si>
  <si>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</si>
  <si>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</si>
  <si>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</si>
  <si>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</si>
  <si>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</si>
  <si>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</si>
  <si>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</si>
  <si>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</si>
  <si>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</si>
  <si>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</si>
  <si>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</si>
  <si>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</si>
  <si>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</si>
  <si>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</si>
  <si>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</si>
  <si>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</si>
  <si>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</si>
  <si>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</si>
  <si>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</si>
  <si>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</si>
  <si>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</si>
  <si>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</si>
  <si>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</si>
  <si>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</si>
  <si>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</si>
  <si>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</si>
  <si>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</si>
  <si>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</si>
  <si>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</si>
  <si>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</si>
  <si>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</si>
  <si>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</si>
  <si>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</si>
  <si>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</si>
  <si>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</si>
  <si>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</si>
  <si>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</si>
  <si>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</si>
  <si>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</si>
  <si>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</si>
  <si>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</si>
  <si>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</si>
  <si>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</si>
  <si>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</si>
  <si>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</si>
  <si>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</si>
  <si>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</si>
  <si>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</si>
  <si>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</si>
  <si>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</si>
  <si>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</si>
  <si>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</si>
  <si>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</si>
  <si>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</si>
  <si>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</si>
  <si>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</si>
  <si>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</si>
  <si>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</si>
  <si>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</si>
  <si>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</si>
  <si>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</si>
  <si>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</si>
  <si>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</si>
  <si>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</si>
  <si>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</si>
  <si>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</si>
  <si>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</si>
  <si>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</si>
  <si>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</si>
  <si>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</si>
  <si>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</si>
  <si>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</si>
  <si>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</si>
  <si>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</si>
  <si>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</si>
  <si>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</si>
  <si>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</si>
  <si>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</si>
  <si>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</si>
  <si>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</si>
  <si>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</si>
  <si>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</si>
  <si>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</si>
  <si>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</si>
  <si>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</si>
  <si>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</si>
  <si>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</si>
  <si>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</si>
  <si>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</si>
  <si>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</si>
  <si>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</si>
  <si>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</si>
  <si>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</si>
  <si>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</si>
  <si>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</si>
  <si>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</si>
  <si>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</si>
  <si>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</si>
  <si>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</si>
  <si>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</si>
  <si>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</si>
  <si>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</si>
  <si>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</si>
  <si>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</si>
  <si>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</si>
  <si>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</si>
  <si>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</si>
  <si>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</si>
  <si>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</si>
  <si>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</si>
  <si>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</si>
  <si>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</si>
  <si>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</si>
  <si>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</si>
  <si>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</si>
  <si>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</si>
  <si>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</si>
  <si>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</si>
  <si>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</si>
  <si>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</si>
  <si>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</si>
  <si>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</si>
  <si>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</si>
  <si>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</si>
  <si>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</si>
  <si>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</si>
  <si>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</si>
  <si>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</si>
  <si>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</si>
  <si>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</si>
  <si>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</si>
  <si>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</si>
  <si>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</si>
  <si>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</si>
  <si>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</si>
  <si>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</si>
  <si>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</si>
  <si>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</si>
  <si>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</si>
  <si>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</si>
  <si>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</si>
  <si>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</si>
  <si>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</si>
  <si>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</si>
  <si>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</si>
  <si>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</si>
  <si>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</si>
  <si>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</si>
  <si>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</si>
  <si>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</si>
  <si>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</si>
  <si>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</si>
  <si>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</si>
  <si>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</si>
  <si>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</si>
  <si>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</si>
  <si>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</si>
  <si>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</si>
  <si>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</si>
  <si>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</si>
  <si>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</si>
  <si>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</si>
  <si>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</si>
  <si>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</si>
  <si>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</si>
  <si>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</si>
  <si>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</si>
  <si>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</si>
  <si>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</si>
  <si>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</si>
  <si>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</si>
  <si>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</si>
  <si>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</si>
  <si>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</si>
  <si>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</si>
  <si>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</si>
  <si>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</si>
  <si>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</si>
  <si>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</si>
  <si>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</si>
  <si>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</si>
  <si>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</si>
  <si>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</si>
  <si>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</si>
  <si>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</si>
  <si>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</si>
  <si>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</si>
  <si>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</si>
  <si>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</si>
  <si>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</si>
  <si>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</si>
  <si>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</si>
  <si>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</si>
  <si>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</si>
  <si>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</si>
  <si>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</si>
  <si>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</si>
  <si>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</si>
  <si>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</si>
  <si>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</si>
  <si>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</si>
  <si>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</si>
  <si>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</si>
  <si>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</si>
  <si>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</si>
  <si>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</si>
  <si>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</si>
  <si>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</si>
  <si>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</si>
  <si>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</si>
  <si>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</si>
  <si>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</si>
  <si>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</si>
  <si>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</si>
  <si>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</si>
  <si>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</si>
  <si>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</si>
  <si>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</si>
  <si>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</si>
  <si>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</si>
  <si>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</si>
  <si>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</si>
  <si>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</si>
  <si>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</si>
  <si>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</si>
  <si>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</si>
  <si>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</si>
  <si>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</si>
  <si>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</si>
  <si>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</si>
  <si>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</si>
  <si>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</si>
  <si>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</si>
  <si>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</si>
  <si>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</si>
  <si>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</si>
  <si>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</si>
  <si>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</si>
  <si>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</si>
  <si>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</si>
  <si>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</si>
  <si>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</si>
  <si>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</si>
  <si>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</si>
  <si>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</si>
  <si>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</si>
  <si>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</si>
  <si>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</si>
  <si>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</si>
  <si>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</si>
  <si>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</si>
  <si>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</si>
  <si>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</si>
  <si>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</si>
  <si>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</si>
  <si>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</si>
  <si>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</si>
  <si>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</si>
  <si>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</si>
  <si>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</si>
  <si>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</si>
  <si>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</si>
  <si>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</si>
  <si>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</si>
  <si>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</si>
  <si>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</si>
  <si>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</si>
  <si>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</si>
  <si>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</si>
  <si>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</si>
  <si>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</si>
  <si>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</si>
  <si>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</si>
  <si>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</si>
  <si>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</si>
  <si>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</si>
  <si>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</si>
  <si>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</si>
  <si>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</si>
  <si>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</si>
  <si>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</si>
  <si>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</si>
  <si>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</si>
  <si>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</si>
  <si>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</si>
  <si>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</si>
  <si>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</si>
  <si>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</si>
  <si>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</si>
  <si>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</si>
  <si>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</si>
  <si>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</si>
  <si>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</si>
  <si>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</si>
  <si>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</si>
  <si>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</si>
  <si>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</si>
  <si>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</si>
  <si>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</si>
  <si>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</si>
  <si>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</si>
  <si>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</si>
  <si>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</si>
  <si>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</si>
  <si>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</si>
  <si>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</si>
  <si>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</si>
  <si>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</si>
  <si>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</si>
  <si>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</si>
  <si>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</si>
  <si>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</si>
  <si>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</si>
  <si>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</si>
  <si>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</si>
  <si>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</si>
  <si>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</si>
  <si>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</si>
  <si>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</si>
  <si>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</si>
  <si>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</si>
  <si>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</si>
  <si>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</si>
  <si>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</si>
  <si>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</si>
  <si>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</si>
  <si>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</si>
  <si>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</si>
  <si>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</si>
  <si>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</si>
  <si>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</si>
  <si>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</si>
  <si>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</si>
  <si>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</si>
  <si>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</si>
  <si>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</si>
  <si>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</si>
  <si>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</si>
  <si>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</si>
  <si>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</si>
  <si>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</si>
  <si>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</si>
  <si>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</si>
  <si>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</si>
  <si>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</si>
  <si>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</si>
  <si>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</si>
  <si>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</si>
  <si>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</si>
  <si>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</si>
  <si>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</si>
  <si>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</si>
  <si>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</si>
  <si>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</si>
  <si>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</si>
  <si>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</si>
  <si>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</si>
  <si>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</si>
  <si>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</si>
  <si>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</si>
  <si>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</si>
  <si>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</si>
  <si>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</si>
  <si>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</si>
  <si>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</si>
  <si>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</si>
  <si>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</si>
  <si>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</si>
  <si>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</si>
  <si>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</si>
  <si>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</si>
  <si>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</si>
  <si>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</si>
  <si>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</si>
  <si>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</si>
  <si>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</si>
  <si>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</si>
  <si>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</si>
  <si>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</si>
  <si>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</si>
  <si>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</si>
  <si>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</si>
  <si>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</si>
  <si>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</si>
  <si>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</si>
  <si>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</si>
  <si>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</si>
  <si>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</si>
  <si>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</si>
  <si>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</si>
  <si>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</si>
  <si>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</si>
  <si>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</si>
  <si>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</si>
  <si>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</si>
  <si>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</si>
  <si>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</si>
  <si>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</si>
  <si>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</si>
  <si>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</si>
  <si>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</si>
  <si>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</si>
  <si>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</si>
  <si>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</si>
  <si>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</si>
  <si>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</si>
  <si>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</si>
  <si>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</si>
  <si>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</si>
  <si>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</si>
  <si>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</si>
  <si>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</si>
  <si>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</si>
  <si>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</si>
  <si>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</si>
  <si>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</si>
  <si>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</si>
  <si>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</si>
  <si>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</si>
  <si>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</si>
  <si>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</si>
  <si>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</si>
  <si>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</si>
  <si>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</si>
  <si>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</si>
  <si>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</si>
  <si>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</si>
  <si>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</si>
  <si>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</si>
  <si>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</si>
  <si>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</si>
  <si>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</si>
  <si>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</si>
  <si>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</si>
  <si>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</si>
  <si>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</si>
  <si>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</si>
  <si>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</si>
  <si>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</si>
  <si>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</si>
  <si>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</si>
  <si>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</si>
  <si>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</si>
  <si>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</si>
  <si>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</si>
  <si>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</si>
  <si>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</si>
  <si>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</si>
  <si>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</si>
  <si>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</si>
  <si>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</si>
  <si>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</si>
  <si>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</si>
  <si>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</si>
  <si>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</si>
  <si>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</si>
  <si>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</si>
  <si>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</si>
  <si>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</si>
  <si>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</si>
  <si>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</si>
  <si>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</si>
  <si>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</si>
  <si>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</si>
  <si>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</si>
  <si>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</si>
  <si>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</si>
  <si>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</si>
  <si>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</si>
  <si>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</si>
  <si>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</si>
  <si>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</si>
  <si>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</si>
  <si>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</si>
  <si>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</si>
  <si>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</si>
  <si>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</si>
  <si>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</si>
  <si>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</si>
  <si>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</si>
  <si>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</si>
  <si>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</si>
  <si>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</si>
  <si>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</si>
  <si>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</si>
  <si>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</si>
  <si>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</si>
  <si>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</si>
  <si>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</si>
  <si>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</si>
  <si>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</si>
  <si>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</si>
  <si>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</si>
  <si>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</si>
  <si>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</si>
  <si>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</si>
  <si>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</si>
  <si>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</si>
  <si>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</si>
  <si>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</si>
  <si>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</si>
  <si>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</si>
  <si>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</si>
  <si>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</si>
  <si>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</si>
  <si>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</si>
  <si>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</si>
  <si>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</si>
  <si>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</si>
  <si>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</si>
  <si>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</si>
  <si>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</si>
  <si>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</si>
  <si>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</si>
  <si>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</si>
  <si>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</si>
  <si>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</si>
  <si>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</si>
  <si>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</si>
  <si>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</si>
  <si>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</si>
  <si>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</si>
  <si>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</si>
  <si>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</si>
  <si>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</si>
  <si>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</si>
  <si>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</si>
  <si>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</si>
  <si>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</si>
  <si>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</si>
  <si>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</si>
  <si>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</si>
  <si>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</si>
  <si>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</si>
  <si>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</si>
  <si>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</si>
  <si>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</si>
  <si>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</si>
  <si>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</si>
  <si>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</si>
  <si>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</si>
  <si>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</si>
  <si>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</si>
  <si>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</si>
  <si>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</si>
  <si>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</si>
  <si>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</si>
  <si>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</si>
  <si>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</si>
  <si>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</si>
  <si>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</si>
  <si>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</si>
  <si>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</si>
  <si>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</si>
  <si>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</si>
  <si>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</si>
  <si>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</si>
  <si>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</si>
  <si>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</si>
  <si>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</si>
  <si>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</si>
  <si>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</si>
  <si>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</si>
  <si>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</si>
  <si>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</si>
  <si>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</si>
  <si>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</si>
  <si>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</si>
  <si>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</si>
  <si>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</si>
  <si>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</si>
  <si>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</si>
  <si>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</si>
  <si>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</si>
  <si>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</si>
  <si>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</si>
  <si>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</si>
  <si>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</si>
  <si>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</si>
  <si>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</si>
  <si>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</si>
  <si>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</si>
  <si>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</si>
  <si>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</si>
  <si>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</si>
  <si>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</si>
  <si>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</si>
  <si>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</si>
  <si>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</si>
  <si>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</si>
  <si>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</si>
  <si>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</si>
  <si>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</si>
  <si>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</si>
  <si>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</si>
  <si>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</si>
  <si>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</si>
  <si>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</si>
  <si>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</si>
  <si>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</si>
  <si>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</si>
  <si>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</si>
  <si>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</si>
  <si>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</si>
  <si>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</si>
  <si>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</si>
  <si>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</si>
  <si>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</si>
  <si>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</si>
  <si>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</si>
  <si>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</si>
  <si>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</si>
  <si>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</si>
  <si>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</si>
  <si>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</si>
  <si>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</si>
  <si>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</si>
  <si>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</si>
  <si>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</si>
  <si>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</si>
  <si>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</si>
  <si>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</si>
  <si>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</si>
  <si>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</si>
  <si>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</si>
  <si>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</si>
  <si>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</si>
  <si>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</si>
  <si>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</si>
  <si>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</si>
  <si>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</si>
  <si>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</si>
  <si>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</si>
  <si>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</si>
  <si>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</si>
  <si>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</si>
  <si>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</si>
  <si>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</si>
  <si>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</si>
  <si>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</si>
  <si>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</si>
  <si>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</si>
  <si>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</si>
  <si>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</si>
  <si>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</si>
  <si>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</si>
  <si>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</si>
  <si>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</si>
  <si>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</si>
  <si>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</si>
  <si>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</si>
  <si>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</si>
  <si>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</si>
  <si>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</si>
  <si>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</si>
  <si>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</si>
  <si>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</si>
  <si>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</si>
  <si>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</si>
  <si>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</si>
  <si>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</si>
  <si>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</si>
  <si>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</si>
  <si>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</si>
  <si>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</si>
  <si>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</si>
  <si>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</si>
  <si>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</si>
  <si>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</si>
  <si>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</si>
  <si>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</si>
  <si>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</si>
  <si>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</si>
  <si>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</si>
  <si>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</si>
  <si>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</si>
  <si>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</si>
  <si>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</si>
  <si>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</si>
  <si>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</si>
  <si>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</si>
  <si>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</si>
  <si>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</si>
  <si>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</si>
  <si>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</si>
  <si>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</si>
  <si>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</si>
  <si>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</si>
  <si>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</si>
  <si>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</si>
  <si>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</si>
  <si>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</si>
  <si>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</si>
  <si>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</si>
  <si>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</si>
  <si>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</si>
  <si>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</si>
  <si>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</si>
  <si>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</si>
  <si>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</si>
  <si>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</si>
  <si>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</si>
  <si>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</si>
  <si>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</si>
  <si>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</si>
  <si>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</si>
  <si>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</si>
  <si>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</si>
  <si>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</si>
  <si>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</si>
  <si>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</si>
  <si>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</si>
  <si>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</si>
  <si>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</si>
  <si>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</si>
  <si>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</si>
  <si>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</si>
  <si>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</si>
  <si>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</si>
  <si>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</si>
  <si>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</si>
  <si>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</si>
  <si>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</si>
  <si>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</si>
  <si>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</si>
  <si>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</si>
  <si>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</si>
  <si>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</si>
  <si>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</si>
  <si>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</si>
  <si>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</si>
  <si>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</si>
  <si>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</si>
  <si>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</si>
  <si>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</si>
  <si>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</si>
  <si>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</si>
  <si>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</si>
  <si>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</si>
  <si>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</si>
  <si>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</si>
  <si>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</si>
  <si>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</si>
  <si>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</si>
  <si>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</si>
  <si>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</si>
  <si>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</si>
  <si>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</si>
  <si>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</si>
  <si>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</si>
  <si>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</si>
  <si>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</si>
  <si>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</si>
  <si>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</si>
  <si>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</si>
  <si>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</si>
  <si>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</si>
  <si>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</si>
  <si>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</si>
  <si>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</si>
  <si>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</si>
  <si>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</si>
  <si>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</si>
  <si>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</si>
  <si>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</si>
  <si>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</si>
  <si>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</si>
  <si>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</si>
  <si>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</si>
  <si>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</si>
  <si>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</si>
  <si>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</si>
  <si>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</si>
  <si>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</si>
  <si>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</si>
  <si>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</si>
  <si>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</si>
  <si>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</si>
  <si>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</si>
  <si>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</si>
  <si>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</si>
  <si>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</si>
  <si>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</si>
  <si>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</si>
  <si>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</si>
  <si>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</si>
  <si>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</si>
  <si>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</si>
  <si>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</si>
  <si>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</si>
  <si>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</si>
  <si>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</si>
  <si>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</si>
  <si>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</si>
  <si>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</si>
  <si>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</si>
  <si>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</si>
  <si>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</si>
  <si>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</si>
  <si>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</si>
  <si>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</si>
  <si>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</si>
  <si>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</si>
  <si>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</si>
  <si>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</si>
  <si>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</si>
  <si>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</si>
  <si>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</si>
  <si>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</si>
  <si>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</si>
  <si>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</si>
  <si>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</si>
  <si>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</si>
  <si>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</si>
  <si>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</si>
  <si>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</si>
  <si>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</si>
  <si>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</si>
  <si>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</si>
  <si>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</si>
  <si>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</si>
  <si>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</si>
  <si>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</si>
  <si>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</si>
  <si>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</si>
  <si>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</si>
  <si>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</si>
  <si>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</si>
  <si>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</si>
  <si>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</si>
  <si>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</si>
  <si>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</si>
  <si>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</si>
  <si>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</si>
  <si>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</si>
  <si>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</si>
  <si>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</si>
  <si>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</si>
  <si>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</si>
  <si>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</si>
  <si>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</si>
  <si>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</si>
  <si>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</si>
  <si>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</si>
  <si>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</si>
  <si>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</si>
  <si>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</si>
  <si>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</si>
  <si>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</si>
  <si>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</si>
  <si>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</si>
  <si>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</si>
  <si>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</si>
  <si>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</si>
  <si>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</si>
  <si>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</si>
  <si>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</si>
  <si>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</si>
  <si>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</si>
  <si>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</si>
  <si>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</si>
  <si>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</si>
  <si>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</si>
  <si>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</si>
  <si>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</si>
  <si>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</si>
  <si>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</si>
  <si>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</si>
  <si>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</si>
  <si>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</si>
  <si>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</si>
  <si>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</si>
  <si>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</si>
  <si>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</si>
  <si>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</si>
  <si>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</si>
  <si>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</si>
  <si>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</si>
  <si>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</si>
  <si>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</si>
  <si>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</si>
  <si>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</si>
  <si>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</si>
  <si>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</si>
  <si>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</si>
  <si>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</si>
  <si>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</si>
  <si>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</si>
  <si>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</si>
  <si>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</si>
  <si>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</si>
  <si>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</si>
  <si>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</si>
  <si>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</si>
  <si>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</si>
  <si>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</si>
  <si>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</si>
  <si>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</si>
  <si>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</si>
  <si>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</si>
  <si>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</si>
  <si>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</si>
  <si>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</si>
  <si>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</si>
  <si>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</si>
  <si>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</si>
  <si>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</si>
  <si>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</si>
  <si>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</si>
  <si>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</si>
  <si>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</si>
  <si>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</si>
  <si>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</si>
  <si>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</si>
  <si>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</si>
  <si>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</si>
  <si>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</si>
  <si>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</si>
  <si>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</si>
  <si>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</si>
  <si>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</si>
  <si>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</si>
  <si>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</si>
  <si>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</si>
  <si>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</si>
  <si>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</si>
  <si>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</si>
  <si>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</si>
  <si>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</si>
  <si>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</si>
  <si>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</si>
  <si>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</si>
  <si>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</si>
  <si>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</si>
  <si>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</si>
  <si>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</si>
  <si>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</si>
  <si>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</si>
  <si>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</si>
  <si>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</si>
  <si>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</si>
  <si>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</si>
  <si>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</si>
  <si>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</si>
  <si>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</si>
  <si>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</si>
  <si>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</si>
  <si>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</si>
  <si>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</si>
  <si>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</si>
  <si>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</si>
  <si>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</si>
  <si>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</si>
  <si>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</si>
  <si>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</si>
  <si>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</si>
  <si>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</si>
  <si>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</si>
  <si>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</si>
  <si>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</si>
  <si>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</si>
  <si>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</si>
  <si>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</si>
  <si>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</si>
  <si>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</si>
  <si>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</si>
  <si>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</si>
  <si>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</si>
  <si>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</si>
  <si>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</si>
  <si>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</si>
  <si>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</si>
  <si>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</si>
  <si>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</si>
  <si>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</si>
  <si>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</si>
  <si>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</si>
  <si>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</si>
  <si>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</si>
  <si>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</si>
  <si>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</si>
  <si>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</si>
  <si>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</si>
  <si>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</si>
  <si>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</si>
  <si>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</si>
  <si>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</si>
  <si>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</si>
  <si>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</si>
  <si>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</si>
  <si>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</si>
  <si>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</si>
  <si>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</si>
  <si>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</si>
  <si>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</si>
  <si>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</si>
  <si>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</si>
  <si>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</si>
  <si>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</si>
  <si>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</si>
  <si>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</si>
  <si>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</si>
  <si>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</si>
  <si>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</si>
  <si>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</si>
  <si>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</si>
  <si>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</si>
  <si>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</si>
  <si>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</si>
  <si>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</si>
  <si>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</si>
  <si>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</si>
  <si>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</si>
  <si>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</si>
  <si>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</si>
  <si>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</si>
  <si>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</si>
  <si>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</si>
  <si>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</si>
  <si>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</si>
  <si>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</si>
  <si>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</si>
  <si>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</si>
  <si>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</si>
  <si>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</si>
  <si>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</si>
  <si>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</si>
  <si>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</si>
  <si>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</si>
  <si>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</si>
  <si>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</si>
  <si>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</si>
  <si>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</si>
  <si>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</si>
  <si>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</si>
  <si>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</si>
  <si>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</si>
  <si>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</si>
  <si>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</si>
  <si>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</si>
  <si>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</si>
  <si>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</si>
  <si>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</si>
  <si>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</si>
  <si>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</si>
  <si>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</si>
  <si>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</si>
  <si>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</si>
  <si>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</si>
  <si>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</si>
  <si>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</si>
  <si>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</si>
  <si>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</si>
  <si>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</si>
  <si>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</si>
  <si>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</si>
  <si>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</si>
  <si>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</si>
  <si>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</si>
  <si>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</si>
  <si>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</si>
  <si>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</si>
  <si>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</si>
  <si>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</si>
  <si>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</si>
  <si>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</si>
  <si>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</si>
  <si>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</si>
  <si>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</si>
  <si>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</si>
  <si>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</si>
  <si>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</si>
  <si>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</si>
  <si>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</si>
  <si>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</si>
  <si>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</si>
  <si>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</si>
  <si>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</si>
  <si>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</si>
  <si>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</si>
  <si>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</si>
  <si>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</si>
  <si>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</si>
  <si>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</si>
  <si>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</si>
  <si>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</si>
  <si>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</si>
  <si>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</si>
  <si>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</si>
  <si>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</si>
  <si>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</si>
  <si>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</si>
  <si>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</si>
  <si>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</si>
  <si>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</si>
  <si>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</si>
  <si>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</si>
  <si>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</si>
  <si>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</si>
  <si>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</si>
  <si>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</si>
  <si>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</si>
  <si>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</si>
  <si>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</si>
  <si>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</si>
  <si>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</si>
  <si>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</si>
  <si>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</si>
  <si>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</si>
  <si>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</si>
  <si>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</si>
  <si>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</si>
  <si>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</si>
  <si>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</si>
  <si>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</si>
  <si>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</si>
  <si>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</si>
  <si>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</si>
  <si>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</si>
  <si>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</si>
  <si>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</si>
  <si>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</si>
  <si>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</si>
  <si>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</si>
  <si>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</si>
  <si>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</si>
  <si>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</si>
  <si>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</si>
  <si>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</si>
  <si>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</si>
  <si>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</si>
  <si>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</si>
  <si>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</si>
  <si>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</si>
  <si>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</si>
  <si>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</si>
  <si>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</si>
  <si>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</si>
  <si>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</si>
  <si>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</si>
  <si>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</si>
  <si>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</si>
  <si>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</si>
  <si>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</si>
  <si>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</si>
  <si>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</si>
  <si>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</si>
  <si>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</si>
  <si>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</si>
  <si>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</si>
  <si>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</si>
  <si>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</si>
  <si>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</si>
  <si>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</si>
  <si>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</si>
  <si>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</si>
  <si>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</si>
  <si>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</si>
  <si>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</si>
  <si>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</si>
  <si>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</si>
  <si>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</si>
  <si>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</si>
  <si>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</si>
  <si>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</si>
  <si>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</si>
  <si>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</si>
  <si>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</si>
  <si>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</si>
  <si>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</si>
  <si>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</si>
  <si>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</si>
  <si>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</si>
  <si>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</si>
  <si>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</si>
  <si>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</si>
  <si>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</si>
  <si>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</si>
  <si>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</si>
  <si>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</si>
  <si>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</si>
  <si>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</si>
  <si>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</si>
  <si>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</si>
  <si>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</si>
  <si>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</si>
  <si>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</si>
  <si>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</si>
  <si>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</si>
  <si>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</si>
  <si>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</si>
  <si>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</si>
  <si>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</si>
  <si>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</si>
  <si>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</si>
  <si>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</si>
  <si>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</si>
  <si>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</si>
  <si>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</si>
  <si>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</si>
  <si>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</si>
  <si>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</si>
  <si>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</si>
  <si>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</si>
  <si>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</si>
  <si>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</si>
  <si>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</si>
  <si>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</si>
  <si>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</si>
  <si>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</si>
  <si>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</si>
  <si>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</si>
  <si>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</si>
  <si>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</si>
  <si>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</si>
  <si>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</si>
  <si>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</si>
  <si>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</si>
  <si>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</si>
  <si>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</si>
  <si>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</si>
  <si>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</si>
  <si>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</si>
  <si>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</si>
  <si>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</si>
  <si>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</si>
  <si>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</si>
  <si>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</si>
  <si>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</si>
  <si>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</si>
  <si>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</si>
  <si>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</si>
  <si>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</si>
  <si>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</si>
  <si>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</si>
  <si>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</si>
  <si>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</si>
  <si>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</si>
  <si>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</si>
  <si>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</si>
  <si>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</si>
  <si>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</si>
  <si>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</si>
  <si>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</si>
  <si>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</si>
  <si>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</si>
  <si>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</si>
  <si>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</si>
  <si>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</si>
  <si>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</si>
  <si>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</si>
  <si>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</si>
  <si>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</si>
  <si>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</si>
  <si>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</si>
  <si>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</si>
  <si>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</si>
  <si>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</si>
  <si>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</si>
  <si>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</si>
  <si>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</si>
  <si>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</si>
  <si>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</si>
  <si>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</si>
  <si>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</si>
  <si>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</si>
  <si>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</si>
  <si>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</si>
  <si>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</si>
  <si>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</si>
  <si>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</si>
  <si>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</si>
  <si>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</si>
  <si>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</si>
  <si>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</si>
  <si>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</si>
  <si>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</si>
  <si>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</si>
  <si>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</si>
  <si>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</si>
  <si>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</si>
  <si>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</si>
  <si>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</si>
  <si>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</si>
  <si>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</si>
  <si>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</si>
  <si>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</si>
  <si>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</si>
  <si>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</si>
  <si>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</si>
  <si>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</si>
  <si>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</si>
  <si>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</si>
  <si>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</si>
  <si>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</si>
  <si>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</si>
  <si>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</si>
  <si>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</si>
  <si>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</si>
  <si>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</si>
  <si>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</si>
  <si>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</si>
  <si>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</si>
  <si>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</si>
  <si>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</si>
  <si>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</si>
  <si>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</si>
  <si>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</si>
  <si>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</si>
  <si>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</si>
  <si>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</si>
  <si>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</si>
  <si>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</si>
  <si>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</si>
  <si>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</si>
  <si>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</si>
  <si>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</si>
  <si>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</si>
  <si>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</si>
  <si>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</si>
  <si>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</si>
  <si>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</si>
  <si>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</si>
  <si>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</si>
  <si>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</si>
  <si>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</si>
  <si>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</si>
  <si>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</si>
  <si>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</si>
  <si>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</si>
  <si>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</si>
  <si>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</si>
  <si>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</si>
  <si>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</si>
  <si>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</si>
  <si>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</si>
  <si>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</si>
  <si>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</si>
  <si>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</si>
  <si>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</si>
  <si>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</si>
  <si>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</si>
  <si>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</si>
  <si>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</si>
  <si>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</si>
  <si>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</si>
  <si>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</si>
  <si>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</si>
  <si>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</si>
  <si>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</si>
  <si>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</si>
  <si>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</si>
  <si>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</si>
  <si>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</si>
  <si>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</si>
  <si>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</si>
  <si>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</si>
  <si>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</si>
  <si>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</si>
  <si>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</si>
  <si>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</si>
  <si>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</si>
  <si>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</si>
  <si>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</si>
  <si>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</si>
  <si>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</si>
  <si>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</si>
  <si>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</si>
  <si>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</si>
  <si>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</si>
  <si>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</si>
  <si>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</si>
  <si>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</si>
  <si>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</si>
  <si>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</si>
  <si>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</si>
  <si>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</si>
  <si>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</si>
  <si>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</si>
  <si>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</si>
  <si>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</si>
  <si>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</si>
  <si>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</si>
  <si>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</si>
  <si>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</si>
  <si>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</si>
  <si>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</si>
  <si>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</si>
  <si>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</si>
  <si>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</si>
  <si>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</si>
  <si>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</si>
  <si>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</si>
  <si>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</si>
  <si>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</si>
  <si>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</si>
  <si>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</si>
  <si>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</si>
  <si>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</si>
  <si>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</si>
  <si>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</si>
  <si>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</si>
  <si>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</si>
  <si>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</si>
  <si>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</si>
  <si>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</si>
  <si>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</si>
  <si>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</si>
  <si>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</si>
  <si>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</si>
  <si>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</si>
  <si>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</si>
  <si>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</si>
  <si>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</si>
  <si>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</si>
  <si>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</si>
  <si>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</si>
  <si>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</si>
  <si>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</si>
  <si>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</si>
  <si>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</si>
  <si>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</si>
  <si>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</si>
  <si>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</si>
  <si>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</si>
  <si>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</si>
  <si>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</si>
  <si>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</si>
  <si>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</si>
  <si>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</si>
  <si>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</si>
  <si>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</si>
  <si>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</si>
  <si>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</si>
  <si>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</si>
  <si>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</si>
  <si>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</si>
  <si>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</si>
  <si>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</si>
  <si>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</si>
  <si>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</si>
  <si>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</si>
  <si>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</si>
  <si>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</si>
  <si>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</si>
  <si>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</si>
  <si>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</si>
  <si>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</si>
  <si>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</si>
  <si>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</si>
  <si>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</si>
  <si>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</si>
  <si>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</si>
  <si>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</si>
  <si>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</si>
  <si>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</si>
  <si>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</si>
  <si>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</si>
  <si>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</si>
  <si>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</si>
  <si>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</si>
  <si>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</si>
  <si>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</si>
  <si>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</si>
  <si>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</si>
  <si>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</si>
  <si>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</si>
  <si>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</si>
  <si>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</si>
  <si>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</si>
  <si>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</si>
  <si>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</si>
  <si>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</si>
  <si>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</si>
  <si>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</si>
  <si>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</si>
  <si>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</si>
  <si>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</si>
  <si>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</si>
  <si>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</si>
  <si>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</si>
  <si>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</si>
  <si>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</si>
  <si>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</si>
  <si>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</si>
  <si>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</si>
  <si>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</si>
  <si>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</si>
  <si>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</si>
  <si>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</si>
  <si>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</si>
  <si>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</si>
  <si>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</si>
  <si>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</si>
  <si>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</si>
  <si>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</si>
  <si>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</si>
  <si>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</si>
  <si>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</si>
  <si>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</si>
  <si>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</si>
  <si>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</si>
  <si>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</si>
  <si>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</si>
  <si>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</si>
  <si>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</si>
  <si>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</si>
  <si>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</si>
  <si>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</si>
  <si>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</si>
  <si>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</si>
  <si>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</si>
  <si>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</si>
  <si>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</si>
  <si>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</si>
  <si>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</si>
  <si>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</si>
  <si>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</si>
  <si>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</si>
  <si>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</si>
  <si>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</si>
  <si>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</si>
  <si>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</si>
  <si>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</si>
  <si>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</si>
  <si>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</si>
  <si>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</si>
  <si>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</si>
  <si>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</si>
  <si>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</si>
  <si>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</si>
  <si>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</si>
  <si>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</si>
  <si>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</si>
  <si>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</si>
  <si>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</si>
  <si>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</si>
  <si>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</si>
  <si>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</si>
  <si>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</si>
  <si>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</si>
  <si>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</si>
  <si>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</si>
  <si>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</si>
  <si>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</si>
  <si>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</si>
  <si>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</si>
  <si>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</si>
  <si>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</si>
  <si>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</si>
  <si>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</si>
  <si>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</si>
  <si>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</si>
  <si>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</si>
  <si>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</si>
  <si>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</si>
  <si>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</si>
  <si>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</si>
  <si>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</si>
  <si>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</si>
  <si>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</si>
  <si>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</si>
  <si>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</si>
  <si>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</si>
  <si>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</si>
  <si>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</si>
  <si>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</si>
  <si>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</si>
  <si>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</si>
  <si>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</si>
  <si>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</si>
  <si>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</si>
  <si>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</si>
  <si>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</si>
  <si>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</si>
  <si>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</si>
  <si>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</si>
  <si>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</si>
  <si>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</si>
  <si>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</si>
  <si>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</si>
  <si>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</si>
  <si>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</si>
  <si>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</si>
  <si>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</si>
  <si>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</si>
  <si>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</si>
  <si>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</si>
  <si>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</si>
  <si>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</si>
  <si>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</si>
  <si>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</si>
  <si>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</si>
  <si>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</si>
  <si>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</si>
  <si>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</si>
  <si>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</si>
  <si>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</si>
  <si>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</si>
  <si>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</si>
  <si>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</si>
  <si>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</si>
  <si>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</si>
  <si>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</si>
  <si>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</si>
  <si>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</si>
  <si>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</si>
  <si>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</si>
  <si>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</si>
  <si>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</si>
  <si>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</si>
  <si>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</si>
  <si>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</si>
  <si>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</si>
  <si>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</si>
  <si>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</si>
  <si>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</si>
  <si>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</si>
  <si>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</si>
  <si>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</si>
  <si>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</si>
  <si>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</si>
  <si>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</si>
  <si>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</si>
  <si>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</si>
  <si>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</si>
  <si>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</si>
  <si>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</si>
  <si>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</si>
  <si>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</si>
  <si>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</si>
  <si>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</si>
  <si>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</si>
  <si>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</si>
  <si>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</si>
  <si>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</si>
  <si>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</si>
  <si>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</si>
  <si>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</si>
  <si>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</si>
  <si>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</si>
  <si>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</si>
  <si>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</si>
  <si>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</si>
  <si>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</si>
  <si>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</si>
  <si>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</si>
  <si>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</si>
  <si>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</si>
  <si>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</si>
  <si>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</si>
  <si>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</si>
  <si>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</si>
  <si>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</si>
  <si>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</si>
  <si>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</si>
  <si>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</si>
  <si>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</si>
  <si>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</si>
  <si>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</si>
  <si>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</si>
  <si>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</si>
  <si>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</si>
  <si>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</si>
  <si>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</si>
  <si>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</si>
  <si>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</si>
  <si>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</si>
  <si>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</si>
  <si>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</si>
  <si>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</si>
  <si>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</si>
  <si>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</si>
  <si>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</si>
  <si>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</si>
  <si>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</si>
  <si>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</si>
  <si>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</si>
  <si>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</si>
  <si>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</si>
  <si>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</si>
  <si>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</si>
  <si>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</si>
  <si>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</si>
  <si>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</si>
  <si>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</si>
  <si>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</si>
  <si>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</si>
  <si>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</si>
  <si>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</si>
  <si>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</si>
  <si>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</si>
  <si>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</si>
  <si>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</si>
  <si>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</si>
  <si>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</si>
  <si>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</si>
  <si>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</si>
  <si>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</si>
  <si>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</si>
  <si>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</si>
  <si>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</si>
  <si>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</si>
  <si>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</si>
  <si>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</si>
  <si>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</si>
  <si>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</si>
  <si>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</si>
  <si>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</si>
  <si>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</si>
  <si>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</si>
  <si>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</si>
  <si>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</si>
  <si>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</si>
  <si>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</si>
  <si>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</si>
  <si>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</si>
  <si>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</si>
  <si>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</si>
  <si>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</si>
  <si>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</si>
  <si>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</si>
  <si>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</si>
  <si>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</si>
  <si>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</si>
  <si>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</si>
  <si>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</si>
  <si>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</si>
  <si>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</si>
  <si>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</si>
  <si>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</si>
  <si>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</si>
  <si>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</si>
  <si>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</si>
  <si>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</si>
  <si>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</si>
  <si>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</si>
  <si>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</si>
  <si>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</si>
  <si>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</si>
  <si>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</si>
  <si>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</si>
  <si>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</si>
  <si>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</si>
  <si>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</si>
  <si>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</si>
  <si>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</si>
  <si>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</si>
  <si>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</si>
  <si>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</si>
  <si>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</si>
  <si>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</si>
  <si>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</si>
  <si>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</si>
  <si>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</si>
  <si>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</si>
  <si>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</si>
  <si>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</si>
  <si>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</si>
  <si>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</si>
  <si>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</si>
  <si>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</si>
  <si>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</si>
  <si>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</si>
  <si>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</si>
  <si>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</si>
  <si>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</si>
  <si>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</si>
  <si>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</si>
  <si>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</si>
  <si>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</si>
  <si>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</si>
  <si>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</si>
  <si>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</si>
  <si>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</si>
  <si>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</si>
  <si>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</si>
  <si>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</si>
  <si>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</si>
  <si>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</si>
  <si>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</si>
  <si>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</si>
  <si>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</si>
  <si>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</si>
  <si>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</si>
  <si>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</si>
  <si>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</si>
  <si>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</si>
  <si>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</si>
  <si>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</si>
  <si>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</si>
  <si>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</si>
  <si>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</si>
  <si>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</si>
  <si>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</si>
  <si>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</si>
  <si>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</si>
  <si>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</si>
  <si>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</si>
  <si>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</si>
  <si>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</si>
  <si>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</si>
  <si>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</si>
  <si>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</si>
  <si>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</si>
  <si>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</si>
  <si>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</si>
  <si>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</si>
  <si>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</si>
  <si>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</si>
  <si>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</si>
  <si>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</si>
  <si>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</si>
  <si>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</si>
  <si>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</si>
  <si>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</si>
  <si>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</si>
  <si>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</si>
  <si>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</si>
  <si>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</si>
  <si>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</si>
  <si>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</si>
  <si>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</si>
  <si>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</si>
  <si>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</si>
  <si>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</si>
  <si>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</si>
  <si>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</si>
  <si>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</si>
  <si>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</si>
  <si>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</si>
  <si>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</si>
  <si>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</si>
  <si>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</si>
  <si>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</si>
  <si>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</si>
  <si>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</si>
  <si>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</si>
  <si>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</si>
  <si>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</si>
  <si>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</si>
  <si>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</si>
  <si>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</si>
  <si>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</si>
  <si>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</si>
  <si>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</si>
  <si>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</si>
  <si>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</si>
  <si>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</si>
  <si>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</si>
  <si>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</si>
  <si>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</si>
  <si>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</si>
  <si>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</si>
  <si>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</si>
  <si>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</si>
  <si>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</si>
  <si>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</si>
  <si>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</si>
  <si>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</si>
  <si>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</si>
  <si>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</si>
  <si>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</si>
  <si>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</si>
  <si>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</si>
  <si>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</si>
  <si>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</si>
  <si>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</si>
  <si>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</si>
  <si>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</si>
  <si>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</si>
  <si>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</si>
  <si>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</si>
  <si>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</si>
  <si>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</si>
  <si>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</si>
  <si>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</si>
  <si>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</si>
  <si>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</si>
  <si>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</si>
  <si>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</si>
  <si>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</si>
  <si>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</si>
  <si>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</si>
  <si>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</si>
  <si>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</si>
  <si>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</si>
  <si>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</si>
  <si>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</si>
  <si>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</si>
  <si>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</si>
  <si>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</si>
  <si>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</si>
  <si>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</si>
  <si>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</si>
  <si>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</si>
  <si>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</si>
  <si>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</si>
  <si>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</si>
  <si>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</si>
  <si>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</si>
  <si>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</si>
  <si>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</si>
  <si>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</si>
  <si>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</si>
  <si>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</si>
  <si>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</si>
  <si>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</si>
  <si>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</si>
  <si>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</si>
  <si>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</si>
  <si>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</si>
  <si>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</si>
  <si>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</si>
  <si>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</si>
  <si>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</si>
  <si>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</si>
  <si>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</si>
  <si>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</si>
  <si>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</si>
  <si>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</si>
  <si>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</si>
  <si>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</si>
  <si>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</si>
  <si>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</si>
  <si>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</si>
  <si>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</si>
  <si>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</si>
  <si>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</si>
  <si>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</si>
  <si>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</si>
  <si>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</si>
  <si>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</si>
  <si>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</si>
  <si>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</si>
  <si>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</si>
  <si>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</si>
  <si>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</si>
  <si>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</si>
  <si>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</si>
  <si>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</si>
  <si>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</si>
  <si>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</si>
  <si>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</si>
  <si>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</si>
  <si>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</si>
  <si>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</si>
  <si>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</si>
  <si>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</si>
  <si>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</si>
  <si>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</si>
  <si>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</si>
  <si>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</si>
  <si>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</si>
  <si>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</si>
  <si>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</si>
  <si>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</si>
  <si>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</si>
  <si>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</si>
  <si>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</si>
  <si>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</si>
  <si>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</si>
  <si>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</si>
  <si>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</si>
  <si>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</si>
  <si>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</si>
  <si>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</si>
  <si>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</si>
  <si>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</si>
  <si>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</si>
  <si>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</si>
  <si>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</si>
  <si>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</si>
  <si>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</si>
  <si>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</si>
  <si>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</si>
  <si>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</si>
  <si>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</si>
  <si>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</si>
  <si>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</si>
  <si>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</si>
  <si>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</si>
  <si>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</si>
  <si>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</si>
  <si>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</si>
  <si>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</si>
  <si>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</si>
  <si>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</si>
  <si>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</si>
  <si>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</si>
  <si>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</si>
  <si>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</si>
  <si>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</si>
  <si>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</si>
  <si>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</si>
  <si>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</si>
  <si>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</si>
  <si>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</si>
  <si>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</si>
  <si>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</si>
  <si>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</si>
  <si>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</si>
  <si>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</si>
  <si>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</si>
  <si>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</si>
  <si>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</si>
  <si>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</si>
  <si>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</si>
  <si>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</si>
  <si>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</si>
  <si>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</si>
  <si>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</si>
  <si>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</si>
  <si>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</si>
  <si>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</si>
  <si>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</si>
  <si>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</si>
  <si>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</si>
  <si>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</si>
  <si>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</si>
  <si>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</si>
  <si>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</si>
  <si>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</si>
  <si>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</si>
  <si>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</si>
  <si>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</si>
  <si>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</si>
  <si>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</si>
  <si>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</si>
  <si>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</si>
  <si>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</si>
  <si>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</si>
  <si>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</si>
  <si>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</si>
  <si>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</si>
  <si>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</si>
  <si>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</si>
  <si>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</si>
  <si>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</si>
  <si>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</si>
  <si>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</si>
  <si>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</si>
  <si>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</si>
  <si>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</si>
  <si>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</si>
  <si>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</si>
  <si>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</si>
  <si>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</si>
  <si>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</si>
  <si>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</si>
  <si>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</si>
  <si>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</si>
  <si>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</si>
  <si>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</si>
  <si>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</si>
  <si>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</si>
  <si>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</si>
  <si>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</si>
  <si>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</si>
  <si>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</si>
  <si>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</si>
  <si>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</si>
  <si>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</si>
  <si>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</si>
  <si>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</si>
  <si>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</si>
  <si>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</si>
  <si>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</si>
  <si>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</si>
  <si>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</si>
  <si>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</si>
  <si>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</si>
  <si>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</si>
  <si>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</si>
  <si>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</si>
  <si>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</si>
  <si>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</si>
  <si>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</si>
  <si>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</si>
  <si>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</si>
  <si>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</si>
  <si>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</si>
  <si>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</si>
  <si>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</si>
  <si>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</si>
  <si>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</si>
  <si>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</si>
  <si>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</si>
  <si>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</si>
  <si>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</si>
  <si>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</si>
  <si>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</si>
  <si>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</si>
  <si>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</si>
  <si>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</si>
  <si>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</si>
  <si>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</si>
  <si>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</si>
  <si>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</si>
  <si>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</si>
  <si>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</si>
  <si>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</si>
  <si>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</si>
  <si>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</si>
  <si>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</si>
  <si>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</si>
  <si>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</si>
  <si>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</si>
  <si>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</si>
  <si>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</si>
  <si>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</si>
  <si>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</si>
  <si>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</si>
  <si>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</si>
  <si>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</si>
  <si>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</si>
  <si>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</si>
  <si>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</si>
  <si>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</si>
  <si>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</si>
  <si>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</si>
  <si>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</si>
  <si>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</si>
  <si>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</si>
  <si>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</si>
  <si>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</si>
  <si>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</si>
  <si>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</si>
  <si>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</si>
  <si>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</si>
  <si>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</si>
  <si>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</si>
  <si>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</si>
  <si>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</si>
  <si>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</si>
  <si>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</si>
  <si>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</si>
  <si>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</si>
  <si>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</si>
  <si>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</si>
  <si>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</si>
  <si>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</si>
  <si>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</si>
  <si>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</si>
  <si>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</si>
  <si>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</si>
  <si>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</si>
  <si>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</si>
  <si>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</si>
  <si>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</si>
  <si>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</si>
  <si>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</si>
  <si>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</si>
  <si>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</si>
  <si>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</si>
  <si>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</si>
  <si>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</si>
  <si>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</si>
  <si>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</si>
  <si>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</si>
  <si>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</si>
  <si>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</si>
  <si>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</si>
  <si>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</si>
  <si>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</si>
  <si>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</si>
  <si>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</si>
  <si>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</si>
  <si>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</si>
  <si>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</si>
  <si>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</si>
  <si>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</si>
  <si>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</si>
  <si>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</si>
  <si>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</si>
  <si>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</si>
  <si>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</si>
  <si>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</si>
  <si>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</si>
  <si>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</si>
  <si>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</si>
  <si>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</si>
  <si>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</si>
  <si>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</si>
  <si>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</si>
  <si>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</si>
  <si>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</si>
  <si>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</si>
  <si>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</si>
  <si>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</si>
  <si>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</si>
  <si>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</si>
  <si>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</si>
  <si>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</si>
  <si>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</si>
  <si>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</si>
  <si>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</si>
  <si>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</si>
  <si>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</si>
  <si>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</si>
  <si>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</si>
  <si>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</si>
  <si>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</si>
  <si>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</si>
  <si>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</si>
  <si>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</si>
  <si>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</si>
  <si>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</si>
  <si>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</si>
  <si>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</si>
  <si>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</si>
  <si>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</si>
  <si>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</si>
  <si>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</si>
  <si>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</si>
  <si>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</si>
  <si>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</si>
  <si>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</si>
  <si>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</si>
  <si>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</si>
  <si>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</si>
  <si>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</si>
  <si>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</si>
  <si>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</si>
  <si>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</si>
  <si>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</si>
  <si>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</si>
  <si>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</si>
  <si>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</si>
  <si>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</si>
  <si>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</si>
  <si>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</si>
  <si>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</si>
  <si>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</si>
  <si>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</si>
  <si>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</si>
  <si>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</si>
  <si>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</si>
  <si>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</si>
  <si>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</si>
  <si>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</si>
  <si>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</si>
  <si>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</si>
  <si>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</si>
  <si>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</si>
  <si>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</si>
  <si>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</si>
  <si>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</si>
  <si>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</si>
  <si>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</si>
  <si>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</si>
  <si>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</si>
  <si>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</si>
  <si>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</si>
  <si>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</si>
  <si>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</si>
  <si>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</si>
  <si>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</si>
  <si>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</si>
  <si>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</si>
  <si>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</si>
  <si>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</si>
  <si>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</si>
  <si>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</si>
  <si>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</si>
  <si>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</si>
  <si>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</si>
  <si>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</si>
  <si>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</si>
  <si>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</si>
  <si>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</si>
  <si>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</si>
  <si>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</si>
  <si>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</si>
  <si>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</si>
  <si>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</si>
  <si>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</si>
  <si>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</si>
  <si>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</si>
  <si>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</si>
  <si>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</si>
  <si>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</si>
  <si>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</si>
  <si>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</si>
  <si>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</si>
  <si>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</si>
  <si>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</si>
  <si>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</si>
  <si>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</si>
  <si>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</si>
  <si>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</si>
  <si>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</si>
  <si>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</si>
  <si>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</si>
  <si>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</si>
  <si>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</si>
  <si>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</si>
  <si>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</si>
  <si>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</si>
  <si>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</si>
  <si>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</si>
  <si>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</si>
  <si>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</si>
  <si>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</si>
  <si>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</si>
  <si>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</si>
  <si>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</si>
  <si>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</si>
  <si>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</si>
  <si>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</si>
  <si>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</si>
  <si>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</si>
  <si>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</si>
  <si>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</si>
  <si>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</si>
  <si>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</si>
  <si>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</si>
  <si>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</si>
  <si>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</si>
  <si>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</si>
  <si>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</si>
  <si>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</si>
  <si>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</si>
  <si>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</si>
  <si>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</si>
  <si>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</si>
  <si>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</si>
  <si>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</si>
  <si>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</si>
  <si>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</si>
  <si>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</si>
  <si>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</si>
  <si>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</si>
  <si>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</si>
  <si>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</si>
  <si>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</si>
  <si>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</si>
  <si>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</si>
  <si>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</si>
  <si>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</si>
  <si>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</si>
  <si>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</si>
  <si>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</si>
  <si>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</si>
  <si>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</si>
  <si>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</si>
  <si>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</si>
  <si>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</si>
  <si>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</si>
  <si>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</si>
  <si>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</si>
  <si>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</si>
  <si>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</si>
  <si>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</si>
  <si>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</si>
  <si>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</si>
  <si>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</si>
  <si>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</si>
  <si>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</si>
  <si>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</si>
  <si>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</si>
  <si>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</si>
  <si>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</si>
  <si>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</si>
  <si>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</si>
  <si>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</si>
  <si>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</si>
  <si>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</si>
  <si>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</si>
  <si>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</si>
  <si>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</si>
  <si>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</si>
  <si>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</si>
  <si>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</si>
  <si>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</si>
  <si>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</si>
  <si>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</si>
  <si>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</si>
  <si>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</si>
  <si>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</si>
  <si>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</si>
  <si>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</si>
  <si>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</si>
  <si>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</si>
  <si>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</si>
  <si>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</si>
  <si>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</si>
  <si>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</si>
  <si>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</si>
  <si>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</si>
  <si>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</si>
  <si>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</si>
  <si>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</si>
  <si>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</si>
  <si>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</si>
  <si>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</si>
  <si>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</si>
  <si>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</si>
  <si>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</si>
  <si>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</si>
  <si>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</si>
  <si>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</si>
  <si>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</si>
  <si>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</si>
  <si>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</si>
  <si>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</si>
  <si>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</si>
  <si>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</si>
  <si>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</si>
  <si>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</si>
  <si>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</si>
  <si>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</si>
  <si>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</si>
  <si>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</si>
  <si>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</si>
  <si>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</si>
  <si>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</si>
  <si>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</si>
  <si>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</si>
  <si>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</si>
  <si>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</si>
  <si>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</si>
  <si>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</si>
  <si>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</si>
  <si>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</si>
  <si>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</si>
  <si>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VERGA PRÉ-MOLDADA PARA JANELAS COM ATÉ 1,5 M DE VÃO. AF_03/2016</t>
  </si>
  <si>
    <t xml:space="preserve">25,38</t>
  </si>
  <si>
    <t xml:space="preserve">VERGA PRÉ-MOLDADA PARA JANELAS COM MAIS DE 1,5 M DE VÃO. AF_03/2016</t>
  </si>
  <si>
    <t xml:space="preserve">31,81</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</si>
  <si>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</si>
  <si>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</si>
  <si>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</si>
  <si>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</si>
  <si>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</si>
  <si>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</si>
  <si>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</si>
  <si>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</si>
  <si>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</si>
  <si>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</si>
  <si>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</si>
  <si>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</si>
  <si>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</si>
  <si>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</si>
  <si>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</si>
  <si>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</si>
  <si>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</si>
  <si>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</si>
  <si>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</si>
  <si>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</si>
  <si>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</si>
  <si>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</si>
  <si>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</si>
  <si>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</si>
  <si>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</si>
  <si>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</si>
  <si>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</si>
  <si>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</si>
  <si>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</si>
  <si>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</si>
  <si>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</si>
  <si>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</si>
  <si>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</si>
  <si>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</si>
  <si>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</si>
  <si>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</si>
  <si>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</si>
  <si>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</si>
  <si>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</si>
  <si>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</si>
  <si>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</si>
  <si>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</si>
  <si>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</si>
  <si>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</si>
  <si>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</si>
  <si>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</si>
  <si>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</si>
  <si>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</si>
  <si>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</si>
  <si>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</si>
  <si>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</si>
  <si>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</si>
  <si>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</si>
  <si>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</si>
  <si>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</si>
  <si>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</si>
  <si>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</si>
  <si>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</si>
  <si>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</si>
  <si>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</si>
  <si>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</si>
  <si>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</si>
  <si>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</si>
  <si>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</si>
  <si>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</si>
  <si>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</si>
  <si>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</si>
  <si>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</si>
  <si>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</si>
  <si>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</si>
  <si>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</si>
  <si>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</si>
  <si>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</si>
  <si>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</si>
  <si>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</si>
  <si>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</si>
  <si>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</si>
  <si>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</si>
  <si>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</si>
  <si>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</si>
  <si>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</si>
  <si>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</si>
  <si>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</si>
  <si>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</si>
  <si>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</si>
  <si>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</si>
  <si>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</si>
  <si>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</si>
  <si>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</si>
  <si>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</si>
  <si>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</si>
  <si>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</si>
  <si>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</si>
  <si>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</si>
  <si>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</si>
  <si>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</si>
  <si>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</si>
  <si>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</si>
  <si>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</si>
  <si>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</si>
  <si>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</si>
  <si>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</si>
  <si>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</si>
  <si>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</si>
  <si>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</si>
  <si>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</si>
  <si>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</si>
  <si>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</si>
  <si>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</si>
  <si>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</si>
  <si>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</si>
  <si>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</si>
  <si>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</si>
  <si>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</si>
  <si>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</si>
  <si>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</si>
  <si>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</si>
  <si>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</si>
  <si>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</si>
  <si>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</si>
  <si>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</si>
  <si>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</si>
  <si>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</si>
  <si>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</si>
  <si>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</si>
  <si>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</si>
  <si>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</si>
  <si>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</si>
  <si>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</si>
  <si>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</si>
  <si>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</si>
  <si>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</si>
  <si>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</si>
  <si>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</si>
  <si>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</si>
  <si>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</si>
  <si>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</si>
  <si>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</si>
  <si>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</si>
  <si>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</si>
  <si>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</si>
  <si>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</si>
  <si>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</si>
  <si>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</si>
  <si>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</si>
  <si>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</si>
  <si>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</si>
  <si>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</si>
  <si>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</si>
  <si>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</si>
  <si>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</si>
  <si>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</si>
  <si>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</si>
  <si>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</si>
  <si>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</si>
  <si>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</si>
  <si>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</si>
  <si>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</si>
  <si>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</si>
  <si>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</si>
  <si>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</si>
  <si>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</si>
  <si>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</si>
  <si>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</si>
  <si>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</si>
  <si>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</si>
  <si>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</si>
  <si>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</si>
  <si>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</si>
  <si>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</si>
  <si>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</si>
  <si>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</si>
  <si>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</si>
  <si>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</si>
  <si>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</si>
  <si>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</si>
  <si>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</si>
  <si>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</si>
  <si>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</si>
  <si>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</si>
  <si>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</si>
  <si>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</si>
  <si>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</si>
  <si>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</si>
  <si>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</si>
  <si>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</si>
  <si>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</si>
  <si>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</si>
  <si>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</si>
  <si>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</si>
  <si>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</si>
  <si>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</si>
  <si>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</si>
  <si>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</si>
  <si>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</si>
  <si>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</si>
  <si>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</si>
  <si>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</si>
  <si>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</si>
  <si>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</si>
  <si>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</si>
  <si>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</si>
  <si>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</si>
  <si>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</si>
  <si>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</si>
  <si>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</si>
  <si>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</si>
  <si>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</si>
  <si>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</si>
  <si>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</si>
  <si>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</si>
  <si>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</si>
  <si>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</si>
  <si>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</si>
  <si>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</si>
  <si>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</si>
  <si>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</si>
  <si>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</si>
  <si>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</si>
  <si>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</si>
  <si>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</si>
  <si>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</si>
  <si>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</si>
  <si>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</si>
  <si>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</si>
  <si>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</si>
  <si>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</si>
  <si>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</si>
  <si>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</si>
  <si>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</si>
  <si>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</si>
  <si>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</si>
  <si>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</si>
  <si>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</si>
  <si>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</si>
  <si>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</si>
  <si>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</si>
  <si>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</si>
  <si>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</si>
  <si>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</si>
  <si>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</si>
  <si>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</si>
  <si>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</si>
  <si>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</si>
  <si>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</si>
  <si>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</si>
  <si>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</si>
  <si>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</si>
  <si>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</si>
  <si>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</si>
  <si>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</si>
  <si>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</si>
  <si>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</si>
  <si>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</si>
  <si>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</si>
  <si>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</si>
  <si>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</si>
  <si>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</si>
  <si>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</si>
  <si>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</si>
  <si>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</si>
  <si>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</si>
  <si>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</si>
  <si>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</si>
  <si>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</si>
  <si>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</si>
  <si>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</si>
  <si>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</si>
  <si>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</si>
  <si>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</si>
  <si>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</si>
  <si>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</si>
  <si>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</si>
  <si>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</si>
  <si>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</si>
  <si>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</si>
  <si>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</si>
  <si>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</si>
  <si>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</si>
  <si>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</si>
  <si>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</si>
  <si>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</si>
  <si>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</si>
  <si>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</si>
  <si>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</si>
  <si>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</si>
  <si>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</si>
  <si>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</si>
  <si>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</si>
  <si>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</si>
  <si>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</si>
  <si>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</si>
  <si>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</si>
  <si>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</si>
  <si>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</si>
  <si>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</si>
  <si>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</si>
  <si>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</si>
  <si>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</si>
  <si>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</si>
  <si>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</si>
  <si>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</si>
  <si>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</si>
  <si>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</si>
  <si>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</si>
  <si>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</si>
  <si>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</si>
  <si>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</si>
  <si>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</si>
  <si>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</si>
  <si>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</si>
  <si>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</si>
  <si>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</si>
  <si>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</si>
  <si>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</si>
  <si>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</si>
  <si>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</si>
  <si>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</si>
  <si>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</si>
  <si>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</si>
  <si>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</si>
  <si>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</si>
  <si>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</si>
  <si>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</si>
  <si>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</si>
  <si>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</si>
  <si>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</si>
  <si>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</si>
  <si>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</si>
  <si>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</si>
  <si>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</si>
  <si>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</si>
  <si>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</si>
  <si>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</si>
  <si>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</si>
  <si>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</si>
  <si>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</si>
  <si>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</si>
  <si>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</si>
  <si>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</si>
  <si>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</si>
  <si>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</si>
  <si>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</si>
  <si>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</si>
  <si>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</si>
  <si>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</si>
  <si>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</si>
  <si>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</si>
  <si>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</si>
  <si>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</si>
  <si>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</si>
  <si>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</si>
  <si>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</si>
  <si>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</si>
  <si>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</si>
  <si>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</si>
  <si>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</si>
  <si>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</si>
  <si>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</si>
  <si>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</si>
  <si>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</si>
  <si>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</si>
  <si>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</si>
  <si>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</si>
  <si>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</si>
  <si>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</si>
  <si>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</si>
  <si>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</si>
  <si>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</si>
  <si>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</si>
  <si>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</si>
  <si>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</si>
  <si>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</si>
  <si>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</si>
  <si>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</si>
  <si>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</si>
  <si>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</si>
  <si>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</si>
  <si>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</si>
  <si>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</si>
  <si>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</si>
  <si>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</si>
  <si>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</si>
  <si>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</si>
  <si>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</si>
  <si>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</si>
  <si>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</si>
  <si>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</si>
  <si>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</si>
  <si>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</si>
  <si>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</si>
  <si>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</si>
  <si>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</si>
  <si>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</si>
  <si>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</si>
  <si>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</si>
  <si>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</si>
  <si>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</si>
  <si>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</si>
  <si>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</si>
  <si>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</si>
  <si>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</si>
  <si>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</si>
  <si>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</si>
  <si>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</si>
  <si>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</si>
  <si>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</si>
  <si>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</si>
  <si>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</si>
  <si>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</si>
  <si>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</si>
  <si>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</si>
  <si>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</si>
  <si>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</si>
  <si>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</si>
  <si>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</si>
  <si>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</si>
  <si>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</si>
  <si>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</si>
  <si>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</si>
  <si>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</si>
  <si>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</si>
  <si>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</si>
  <si>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</si>
  <si>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</si>
  <si>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</si>
  <si>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</si>
  <si>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</si>
  <si>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</si>
  <si>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</si>
  <si>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</si>
  <si>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</si>
  <si>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</si>
  <si>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</si>
  <si>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</si>
  <si>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</si>
  <si>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</si>
  <si>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</si>
  <si>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</si>
  <si>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</si>
  <si>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</si>
  <si>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</si>
  <si>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</si>
  <si>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</si>
  <si>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</si>
  <si>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</si>
  <si>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</si>
  <si>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</si>
  <si>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</si>
  <si>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</si>
  <si>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</si>
  <si>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</si>
  <si>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</si>
  <si>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</si>
  <si>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</si>
  <si>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</si>
  <si>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</si>
  <si>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</si>
  <si>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</si>
  <si>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</si>
  <si>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</si>
  <si>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</si>
  <si>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</si>
  <si>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</si>
  <si>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</si>
  <si>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</si>
  <si>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</si>
  <si>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</si>
  <si>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</si>
  <si>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</si>
  <si>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</si>
  <si>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</si>
  <si>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</si>
  <si>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</si>
  <si>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</si>
  <si>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</si>
  <si>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</si>
  <si>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</si>
  <si>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</si>
  <si>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</si>
  <si>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</si>
  <si>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</si>
  <si>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</si>
  <si>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</si>
  <si>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</si>
  <si>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</si>
  <si>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</si>
  <si>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</si>
  <si>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</si>
  <si>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</si>
  <si>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</si>
  <si>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</si>
  <si>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</si>
  <si>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</si>
  <si>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</si>
  <si>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</si>
  <si>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</si>
  <si>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</si>
  <si>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</si>
  <si>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</si>
  <si>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</si>
  <si>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</si>
  <si>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</si>
  <si>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</si>
  <si>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</si>
  <si>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</si>
  <si>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</si>
  <si>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</si>
  <si>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</si>
  <si>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</si>
  <si>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</si>
  <si>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</si>
  <si>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</si>
  <si>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</si>
  <si>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</si>
  <si>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</si>
  <si>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</si>
  <si>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</si>
  <si>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</si>
  <si>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</si>
  <si>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</si>
  <si>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</si>
  <si>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</si>
  <si>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</si>
  <si>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</si>
  <si>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</si>
  <si>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</si>
  <si>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</si>
  <si>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</si>
  <si>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</si>
  <si>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</si>
  <si>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</si>
  <si>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</si>
  <si>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</si>
  <si>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</si>
  <si>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</si>
  <si>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</si>
  <si>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</si>
  <si>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</si>
  <si>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</si>
  <si>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</si>
  <si>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</si>
  <si>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</si>
  <si>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</si>
  <si>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</si>
  <si>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</si>
  <si>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</si>
  <si>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</si>
  <si>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</si>
  <si>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</si>
  <si>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</si>
  <si>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</si>
  <si>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</si>
  <si>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</si>
  <si>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</si>
  <si>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</si>
  <si>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</si>
  <si>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</si>
  <si>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</si>
  <si>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</si>
  <si>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</si>
  <si>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</si>
  <si>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</si>
  <si>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</si>
  <si>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</si>
  <si>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</si>
  <si>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</si>
  <si>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</si>
  <si>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</si>
  <si>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</si>
  <si>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</si>
  <si>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</si>
  <si>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</si>
  <si>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</si>
  <si>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</si>
  <si>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</si>
  <si>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</si>
  <si>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</si>
  <si>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</si>
  <si>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</si>
  <si>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</si>
  <si>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</si>
  <si>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</si>
  <si>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</si>
  <si>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</si>
  <si>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</si>
  <si>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</si>
  <si>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</si>
  <si>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</si>
  <si>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</si>
  <si>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</si>
  <si>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</si>
  <si>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</si>
  <si>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</si>
  <si>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</si>
  <si>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</si>
  <si>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</si>
  <si>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</si>
  <si>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</si>
  <si>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</si>
  <si>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</si>
  <si>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</si>
  <si>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</si>
  <si>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</si>
  <si>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</si>
  <si>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</si>
  <si>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</si>
  <si>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</si>
  <si>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</si>
  <si>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</si>
  <si>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</si>
  <si>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</si>
  <si>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</si>
  <si>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</si>
  <si>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</si>
  <si>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</si>
  <si>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</si>
  <si>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</si>
  <si>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</si>
  <si>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</si>
  <si>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</si>
  <si>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</si>
  <si>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</si>
  <si>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</si>
  <si>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</si>
  <si>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</si>
  <si>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</si>
  <si>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</si>
  <si>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</si>
  <si>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</si>
  <si>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</si>
  <si>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</si>
  <si>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</si>
  <si>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</si>
  <si>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</si>
  <si>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</si>
  <si>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</si>
  <si>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</si>
  <si>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</si>
  <si>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</si>
  <si>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</si>
  <si>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</si>
  <si>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</si>
  <si>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</si>
  <si>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</si>
  <si>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</si>
  <si>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</si>
  <si>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</si>
  <si>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</si>
  <si>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</si>
  <si>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</si>
  <si>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</si>
  <si>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</si>
  <si>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</si>
  <si>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</si>
  <si>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</si>
  <si>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</si>
  <si>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</si>
  <si>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</si>
  <si>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</si>
  <si>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</si>
  <si>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</si>
  <si>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</si>
  <si>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</si>
  <si>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</si>
  <si>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</si>
  <si>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</si>
  <si>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</si>
  <si>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</si>
  <si>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</si>
  <si>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</si>
  <si>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</si>
  <si>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</si>
  <si>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</si>
  <si>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</si>
  <si>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</si>
  <si>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</si>
  <si>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</si>
  <si>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</si>
  <si>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</si>
  <si>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</si>
  <si>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</si>
  <si>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</si>
  <si>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</si>
  <si>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</si>
  <si>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</si>
  <si>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</si>
  <si>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</si>
  <si>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</si>
  <si>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</si>
  <si>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</si>
  <si>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</si>
  <si>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</si>
  <si>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</si>
  <si>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</si>
  <si>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</si>
  <si>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</si>
  <si>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</si>
  <si>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</si>
  <si>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</si>
  <si>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</si>
  <si>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</si>
  <si>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</si>
  <si>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</si>
  <si>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</si>
  <si>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</si>
  <si>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</si>
  <si>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</si>
  <si>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</si>
  <si>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</si>
  <si>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</si>
  <si>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</si>
  <si>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</si>
  <si>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</si>
  <si>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</si>
  <si>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</si>
  <si>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</si>
  <si>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</si>
  <si>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</si>
  <si>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</si>
  <si>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</si>
  <si>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</si>
  <si>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</si>
  <si>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</si>
  <si>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</si>
  <si>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</si>
  <si>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</si>
  <si>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</si>
  <si>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</si>
  <si>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</si>
  <si>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</si>
  <si>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</si>
  <si>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</si>
  <si>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</si>
  <si>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</si>
  <si>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</si>
  <si>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</si>
  <si>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</si>
  <si>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</si>
  <si>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</si>
  <si>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</si>
  <si>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</si>
  <si>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</si>
  <si>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</si>
  <si>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</si>
  <si>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</si>
  <si>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</si>
  <si>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</si>
  <si>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</si>
  <si>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</si>
  <si>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</si>
  <si>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</si>
  <si>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</si>
  <si>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</si>
  <si>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</si>
  <si>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</si>
  <si>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</si>
  <si>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</si>
  <si>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</si>
  <si>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</si>
  <si>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</si>
  <si>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</si>
  <si>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</si>
  <si>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</si>
  <si>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</si>
  <si>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</si>
  <si>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</si>
  <si>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</si>
  <si>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</si>
  <si>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</si>
  <si>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</si>
  <si>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</si>
  <si>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</si>
  <si>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</si>
  <si>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</si>
  <si>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</si>
  <si>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</si>
  <si>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</si>
  <si>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</si>
  <si>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</si>
  <si>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</si>
  <si>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</si>
  <si>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</si>
  <si>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</si>
  <si>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</si>
  <si>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</si>
  <si>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</si>
  <si>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</si>
  <si>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</si>
  <si>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</si>
  <si>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</si>
  <si>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</si>
  <si>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</si>
  <si>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</si>
  <si>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</si>
  <si>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</si>
  <si>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</si>
  <si>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</si>
  <si>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</si>
  <si>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</si>
  <si>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</si>
  <si>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</si>
  <si>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</si>
  <si>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</si>
  <si>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</si>
  <si>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</si>
  <si>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</si>
  <si>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</si>
  <si>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</si>
  <si>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</si>
  <si>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</si>
  <si>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</si>
  <si>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</si>
  <si>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</si>
  <si>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</si>
  <si>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</si>
  <si>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</si>
  <si>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</si>
  <si>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</si>
  <si>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</si>
  <si>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</si>
  <si>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</si>
  <si>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</si>
  <si>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</si>
  <si>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</si>
  <si>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</si>
  <si>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</si>
  <si>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</si>
  <si>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</si>
  <si>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</si>
  <si>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</si>
  <si>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</si>
  <si>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</si>
  <si>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</si>
  <si>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</si>
  <si>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</si>
  <si>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</si>
  <si>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</si>
  <si>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</si>
  <si>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</si>
  <si>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</si>
  <si>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</si>
  <si>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</si>
  <si>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</si>
  <si>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</si>
  <si>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</si>
  <si>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</si>
  <si>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</si>
  <si>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</si>
  <si>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</si>
  <si>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</si>
  <si>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</si>
  <si>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</si>
  <si>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</si>
  <si>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</si>
  <si>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</si>
  <si>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</si>
  <si>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</si>
  <si>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</si>
  <si>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</si>
  <si>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</si>
  <si>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</si>
  <si>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</si>
  <si>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</si>
  <si>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</si>
  <si>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</si>
  <si>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</si>
  <si>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</si>
  <si>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</si>
  <si>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</si>
  <si>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</si>
  <si>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</si>
  <si>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</si>
  <si>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</si>
  <si>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</si>
  <si>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</si>
  <si>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</si>
  <si>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</si>
  <si>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</si>
  <si>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</si>
  <si>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</si>
  <si>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</si>
  <si>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</si>
  <si>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</si>
  <si>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</si>
  <si>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</si>
  <si>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</si>
  <si>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</si>
  <si>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</si>
  <si>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</si>
  <si>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</si>
  <si>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</si>
  <si>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</si>
  <si>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</si>
  <si>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</si>
  <si>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</si>
  <si>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</si>
  <si>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</si>
  <si>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</si>
  <si>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</si>
  <si>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</si>
  <si>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</si>
  <si>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</si>
  <si>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</si>
  <si>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</si>
  <si>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</si>
  <si>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</si>
  <si>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</si>
  <si>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</si>
  <si>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</si>
  <si>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</si>
  <si>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</si>
  <si>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</si>
  <si>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</si>
  <si>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</si>
  <si>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</si>
  <si>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</si>
  <si>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</si>
  <si>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</si>
  <si>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</si>
  <si>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</si>
  <si>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</si>
  <si>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</si>
  <si>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</si>
  <si>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</si>
  <si>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</si>
  <si>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</si>
  <si>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DISJUNTOR TERMOMAGNETICO BIPOLAR PADRAO NEMA (AMERICANO) 10 A 50A 240V, FORNECIMENTO E INSTALACAO</t>
  </si>
  <si>
    <t xml:space="preserve">63,68</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</si>
  <si>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</si>
  <si>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</si>
  <si>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</si>
  <si>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</si>
  <si>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</si>
  <si>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</si>
  <si>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</si>
  <si>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</si>
  <si>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</si>
  <si>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</si>
  <si>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</si>
  <si>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</si>
  <si>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</si>
  <si>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</si>
  <si>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</si>
  <si>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</si>
  <si>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</si>
  <si>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</si>
  <si>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</si>
  <si>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</si>
  <si>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</si>
  <si>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</si>
  <si>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</si>
  <si>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</si>
  <si>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</si>
  <si>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</si>
  <si>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</si>
  <si>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</si>
  <si>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</si>
  <si>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</si>
  <si>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</si>
  <si>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</si>
  <si>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</si>
  <si>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</si>
  <si>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</si>
  <si>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</si>
  <si>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</si>
  <si>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</si>
  <si>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</si>
  <si>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</si>
  <si>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</si>
  <si>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</si>
  <si>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</si>
  <si>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</si>
  <si>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</si>
  <si>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</si>
  <si>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</si>
  <si>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</si>
  <si>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</si>
  <si>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</si>
  <si>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</si>
  <si>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</si>
  <si>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</si>
  <si>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</si>
  <si>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</si>
  <si>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</si>
  <si>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</si>
  <si>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</si>
  <si>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</si>
  <si>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</si>
  <si>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</si>
  <si>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</si>
  <si>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</si>
  <si>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</si>
  <si>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</si>
  <si>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</si>
  <si>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</si>
  <si>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</si>
  <si>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</si>
  <si>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</si>
  <si>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</si>
  <si>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</si>
  <si>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</si>
  <si>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</si>
  <si>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</si>
  <si>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</si>
  <si>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</si>
  <si>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</si>
  <si>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</si>
  <si>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</si>
  <si>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</si>
  <si>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</si>
  <si>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</si>
  <si>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</si>
  <si>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</si>
  <si>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</si>
  <si>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</si>
  <si>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</si>
  <si>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</si>
  <si>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</si>
  <si>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</si>
  <si>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</si>
  <si>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</si>
  <si>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</si>
  <si>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</si>
  <si>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</si>
  <si>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</si>
  <si>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</si>
  <si>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</si>
  <si>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</si>
  <si>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</si>
  <si>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</si>
  <si>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</si>
  <si>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</si>
  <si>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</si>
  <si>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</si>
  <si>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</si>
  <si>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</si>
  <si>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</si>
  <si>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</si>
  <si>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</si>
  <si>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</si>
  <si>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</si>
  <si>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</si>
  <si>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</si>
  <si>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</si>
  <si>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</si>
  <si>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</si>
  <si>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</si>
  <si>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</si>
  <si>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</si>
  <si>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</si>
  <si>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</si>
  <si>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</si>
  <si>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</si>
  <si>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</si>
  <si>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</si>
  <si>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</si>
  <si>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</si>
  <si>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</si>
  <si>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</si>
  <si>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</si>
  <si>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</si>
  <si>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</si>
  <si>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</si>
  <si>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</si>
  <si>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</si>
  <si>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</si>
  <si>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</si>
  <si>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</si>
  <si>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</si>
  <si>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</si>
  <si>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</si>
  <si>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</si>
  <si>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</si>
  <si>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</si>
  <si>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</si>
  <si>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</si>
  <si>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</si>
  <si>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</si>
  <si>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</si>
  <si>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</si>
  <si>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</si>
  <si>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</si>
  <si>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</si>
  <si>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</si>
  <si>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</si>
  <si>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</si>
  <si>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</si>
  <si>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</si>
  <si>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</si>
  <si>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</si>
  <si>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</si>
  <si>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</si>
  <si>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</si>
  <si>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</si>
  <si>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</si>
  <si>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</si>
  <si>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</si>
  <si>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</si>
  <si>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</si>
  <si>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</si>
  <si>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</si>
  <si>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</si>
  <si>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</si>
  <si>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</si>
  <si>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</si>
  <si>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</si>
  <si>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</si>
  <si>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</si>
  <si>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</si>
  <si>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</si>
  <si>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</si>
  <si>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</si>
  <si>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</si>
  <si>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</si>
  <si>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</si>
  <si>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</si>
  <si>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</si>
  <si>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</si>
  <si>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</si>
  <si>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</si>
  <si>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</si>
  <si>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</si>
  <si>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</si>
  <si>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</si>
  <si>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</si>
  <si>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</si>
  <si>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</si>
  <si>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</si>
  <si>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</si>
  <si>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</si>
  <si>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</si>
  <si>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</si>
  <si>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</si>
  <si>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</si>
  <si>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</si>
  <si>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</si>
  <si>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</si>
  <si>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</si>
  <si>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</si>
  <si>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</si>
  <si>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</si>
  <si>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</si>
  <si>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</si>
  <si>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</si>
  <si>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</si>
  <si>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</si>
  <si>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</si>
  <si>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</si>
  <si>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</si>
  <si>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</si>
  <si>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</si>
  <si>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</si>
  <si>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</si>
  <si>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</si>
  <si>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</si>
  <si>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</si>
  <si>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</si>
  <si>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</si>
  <si>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</si>
  <si>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</si>
  <si>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</si>
  <si>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</si>
  <si>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</si>
  <si>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</si>
  <si>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</si>
  <si>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</si>
  <si>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</si>
  <si>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</si>
  <si>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</si>
  <si>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</si>
  <si>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</si>
  <si>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</si>
  <si>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</si>
  <si>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</si>
  <si>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</si>
  <si>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</si>
  <si>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</si>
  <si>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</si>
  <si>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</si>
  <si>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</si>
  <si>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</si>
  <si>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</si>
  <si>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</si>
  <si>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</si>
  <si>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</si>
  <si>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</si>
  <si>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</si>
  <si>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</si>
  <si>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</si>
  <si>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</si>
  <si>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</si>
  <si>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</si>
  <si>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</si>
  <si>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</si>
  <si>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</si>
  <si>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</si>
  <si>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</si>
  <si>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</si>
  <si>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</si>
  <si>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</si>
  <si>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</si>
  <si>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</si>
  <si>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</si>
  <si>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</si>
  <si>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</si>
  <si>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</si>
  <si>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</si>
  <si>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</si>
  <si>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</si>
  <si>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</si>
  <si>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</si>
  <si>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</si>
  <si>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</si>
  <si>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</si>
  <si>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</si>
  <si>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</si>
  <si>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</si>
  <si>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</si>
  <si>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</si>
  <si>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</si>
  <si>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</si>
  <si>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</si>
  <si>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</si>
  <si>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</si>
  <si>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</si>
  <si>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</si>
  <si>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</si>
  <si>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</si>
  <si>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</si>
  <si>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</si>
  <si>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</si>
  <si>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</si>
  <si>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</si>
  <si>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</si>
  <si>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</si>
  <si>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</si>
  <si>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</si>
  <si>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</si>
  <si>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</si>
  <si>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</si>
  <si>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</si>
  <si>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</si>
  <si>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</si>
  <si>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</si>
  <si>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</si>
  <si>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</si>
  <si>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</si>
  <si>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</si>
  <si>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</si>
  <si>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</si>
  <si>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</si>
  <si>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</si>
  <si>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</si>
  <si>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</si>
  <si>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</si>
  <si>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</si>
  <si>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</si>
  <si>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</si>
  <si>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</si>
  <si>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</si>
  <si>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</si>
  <si>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</si>
  <si>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</si>
  <si>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</si>
  <si>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</si>
  <si>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</si>
  <si>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</si>
  <si>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</si>
  <si>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</si>
  <si>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</si>
  <si>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</si>
  <si>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</si>
  <si>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</si>
  <si>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</si>
  <si>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</si>
  <si>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</si>
  <si>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</si>
  <si>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</si>
  <si>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</si>
  <si>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</si>
  <si>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</si>
  <si>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</si>
  <si>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</si>
  <si>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</si>
  <si>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</si>
  <si>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</si>
  <si>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</si>
  <si>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</si>
  <si>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</si>
  <si>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</si>
  <si>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</si>
  <si>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</si>
  <si>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</si>
  <si>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</si>
  <si>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</si>
  <si>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</si>
  <si>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</si>
  <si>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</si>
  <si>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</si>
  <si>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</si>
  <si>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</si>
  <si>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</si>
  <si>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</si>
  <si>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</si>
  <si>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</si>
  <si>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</si>
  <si>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</si>
  <si>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</si>
  <si>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</si>
  <si>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</si>
  <si>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</si>
  <si>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</si>
  <si>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</si>
  <si>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</si>
  <si>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</si>
  <si>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</si>
  <si>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</si>
  <si>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</si>
  <si>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</si>
  <si>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</si>
  <si>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</si>
  <si>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</si>
  <si>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</si>
  <si>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</si>
  <si>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</si>
  <si>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</si>
  <si>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</si>
  <si>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</si>
  <si>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</si>
  <si>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</si>
  <si>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</si>
  <si>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</si>
  <si>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</si>
  <si>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</si>
  <si>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</si>
  <si>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</si>
  <si>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</si>
  <si>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</si>
  <si>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</si>
  <si>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</si>
  <si>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</si>
  <si>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</si>
  <si>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</si>
  <si>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</si>
  <si>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</si>
  <si>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</si>
  <si>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</si>
  <si>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</si>
  <si>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</si>
  <si>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</si>
  <si>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</si>
  <si>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</si>
  <si>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</si>
  <si>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</si>
  <si>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</si>
  <si>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</si>
  <si>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</si>
  <si>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</si>
  <si>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</si>
  <si>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</si>
  <si>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</si>
  <si>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</si>
  <si>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</si>
  <si>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</si>
  <si>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</si>
  <si>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</si>
  <si>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</si>
  <si>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</si>
  <si>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</si>
  <si>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</si>
  <si>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</si>
  <si>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</si>
  <si>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</si>
  <si>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</si>
  <si>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</si>
  <si>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</si>
  <si>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</si>
  <si>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</si>
  <si>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</si>
  <si>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</si>
  <si>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</si>
  <si>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</si>
  <si>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</si>
  <si>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</si>
  <si>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</si>
  <si>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</si>
  <si>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</si>
  <si>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</si>
  <si>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</si>
  <si>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</si>
  <si>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</si>
  <si>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</si>
  <si>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</si>
  <si>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</si>
  <si>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</si>
  <si>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</si>
  <si>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</si>
  <si>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</si>
  <si>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</si>
  <si>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</si>
  <si>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</si>
  <si>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</si>
  <si>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</si>
  <si>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</si>
  <si>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</si>
  <si>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</si>
  <si>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</si>
  <si>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</si>
  <si>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</si>
  <si>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</si>
  <si>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</si>
  <si>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</si>
  <si>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</si>
  <si>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</si>
  <si>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</si>
  <si>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</si>
  <si>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</si>
  <si>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</si>
  <si>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</si>
  <si>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</si>
  <si>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</si>
  <si>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</si>
  <si>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</si>
  <si>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</si>
  <si>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</si>
  <si>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</si>
  <si>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</si>
  <si>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</si>
  <si>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</si>
  <si>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</si>
  <si>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</si>
  <si>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</si>
  <si>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</si>
  <si>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</si>
  <si>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</si>
  <si>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</si>
  <si>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</si>
  <si>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</si>
  <si>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</si>
  <si>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</si>
  <si>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</si>
  <si>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</si>
  <si>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</si>
  <si>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</si>
  <si>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</si>
  <si>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</si>
  <si>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</si>
  <si>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</si>
  <si>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</si>
  <si>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</si>
  <si>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</si>
  <si>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</si>
  <si>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</si>
  <si>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</si>
  <si>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</si>
  <si>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</si>
  <si>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</si>
  <si>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</si>
  <si>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</si>
  <si>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</si>
  <si>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</si>
  <si>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</si>
  <si>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</si>
  <si>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</si>
  <si>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</si>
  <si>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</si>
  <si>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</si>
  <si>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</si>
  <si>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</si>
  <si>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</si>
  <si>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</si>
  <si>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</si>
  <si>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</si>
  <si>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</si>
  <si>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</si>
  <si>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</si>
  <si>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</si>
  <si>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</si>
  <si>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</si>
  <si>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</si>
  <si>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</si>
  <si>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</si>
  <si>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</si>
  <si>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</si>
  <si>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</si>
  <si>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</si>
  <si>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</si>
  <si>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</si>
  <si>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</si>
  <si>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</si>
  <si>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</si>
  <si>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</si>
  <si>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</si>
  <si>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</si>
  <si>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</si>
  <si>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</si>
  <si>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</si>
  <si>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</si>
  <si>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</si>
  <si>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</si>
  <si>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</si>
  <si>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</si>
  <si>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</si>
  <si>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</si>
  <si>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</si>
  <si>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</si>
  <si>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</si>
  <si>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</si>
  <si>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</si>
  <si>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</si>
  <si>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</si>
  <si>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</si>
  <si>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</si>
  <si>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</si>
  <si>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</si>
  <si>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</si>
  <si>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</si>
  <si>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</si>
  <si>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</si>
  <si>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</si>
  <si>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</si>
  <si>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</si>
  <si>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</si>
  <si>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</si>
  <si>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</si>
  <si>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</si>
  <si>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</si>
  <si>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</si>
  <si>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</si>
  <si>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</si>
  <si>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</si>
  <si>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</si>
  <si>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</si>
  <si>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</si>
  <si>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</si>
  <si>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</si>
  <si>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</si>
  <si>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</si>
  <si>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</si>
  <si>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</si>
  <si>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</si>
  <si>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</si>
  <si>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</si>
  <si>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</si>
  <si>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</si>
  <si>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</si>
  <si>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</si>
  <si>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</si>
  <si>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</si>
  <si>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</si>
  <si>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</si>
  <si>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</si>
  <si>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</si>
  <si>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</si>
  <si>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</si>
  <si>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</si>
  <si>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</si>
  <si>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</si>
  <si>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</si>
  <si>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</si>
  <si>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</si>
  <si>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</si>
  <si>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</si>
  <si>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</si>
  <si>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</si>
  <si>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</si>
  <si>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</si>
  <si>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</si>
  <si>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</si>
  <si>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</si>
  <si>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</si>
  <si>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</si>
  <si>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</si>
  <si>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</si>
  <si>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</si>
  <si>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</si>
  <si>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</si>
  <si>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</si>
  <si>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</si>
  <si>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</si>
  <si>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</si>
  <si>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</si>
  <si>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</si>
  <si>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</si>
  <si>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</si>
  <si>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</si>
  <si>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</si>
  <si>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</si>
  <si>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</si>
  <si>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</si>
  <si>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</si>
  <si>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</si>
  <si>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</si>
  <si>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</si>
  <si>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</si>
  <si>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</si>
  <si>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</si>
  <si>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</si>
  <si>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</si>
  <si>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</si>
  <si>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</si>
  <si>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</si>
  <si>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</si>
  <si>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</si>
  <si>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</si>
  <si>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</si>
  <si>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</si>
  <si>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</si>
  <si>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</si>
  <si>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</si>
  <si>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</si>
  <si>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</si>
  <si>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</si>
  <si>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</si>
  <si>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</si>
  <si>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</si>
  <si>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</si>
  <si>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</si>
  <si>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</si>
  <si>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</si>
  <si>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</si>
  <si>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</si>
  <si>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</si>
  <si>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</si>
  <si>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</si>
  <si>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</si>
  <si>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</si>
  <si>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</si>
  <si>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</si>
  <si>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</si>
  <si>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</si>
  <si>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</si>
  <si>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</si>
  <si>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</si>
  <si>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</si>
  <si>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</si>
  <si>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</si>
  <si>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</si>
  <si>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</si>
  <si>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</si>
  <si>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</si>
  <si>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</si>
  <si>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</si>
  <si>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</si>
  <si>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</si>
  <si>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</si>
  <si>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</si>
  <si>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</si>
  <si>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</si>
  <si>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</si>
  <si>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</si>
  <si>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</si>
  <si>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</si>
  <si>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</si>
  <si>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</si>
  <si>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</si>
  <si>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</si>
  <si>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</si>
  <si>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</si>
  <si>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</si>
  <si>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</si>
  <si>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</si>
  <si>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</si>
  <si>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</si>
  <si>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</si>
  <si>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</si>
  <si>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</si>
  <si>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</si>
  <si>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</si>
  <si>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</si>
  <si>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</si>
  <si>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</si>
  <si>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</si>
  <si>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</si>
  <si>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</si>
  <si>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</si>
  <si>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</si>
  <si>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</si>
  <si>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</si>
  <si>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</si>
  <si>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</si>
  <si>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</si>
  <si>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</si>
  <si>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</si>
  <si>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</si>
  <si>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</si>
  <si>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</si>
  <si>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</si>
  <si>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</si>
  <si>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</si>
  <si>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</si>
  <si>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</si>
  <si>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</si>
  <si>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</si>
  <si>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</si>
  <si>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</si>
  <si>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</si>
  <si>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</si>
  <si>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</si>
  <si>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</si>
  <si>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</si>
  <si>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</si>
  <si>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</si>
  <si>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</si>
  <si>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</si>
  <si>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</si>
  <si>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</si>
  <si>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</si>
  <si>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</si>
  <si>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</si>
  <si>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</si>
  <si>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</si>
  <si>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</si>
  <si>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</si>
  <si>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</si>
  <si>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</si>
  <si>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</si>
  <si>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</si>
  <si>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</si>
  <si>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</si>
  <si>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</si>
  <si>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</si>
  <si>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</si>
  <si>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</si>
  <si>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</si>
  <si>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</si>
  <si>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</si>
  <si>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</si>
  <si>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</si>
  <si>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</si>
  <si>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</si>
  <si>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</si>
  <si>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</si>
  <si>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</si>
  <si>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</si>
  <si>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</si>
  <si>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</si>
  <si>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</si>
  <si>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</si>
  <si>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</si>
  <si>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</si>
  <si>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</si>
  <si>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</si>
  <si>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</si>
  <si>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</si>
  <si>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</si>
  <si>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</si>
  <si>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</si>
  <si>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</si>
  <si>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</si>
  <si>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</si>
  <si>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</si>
  <si>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</si>
  <si>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</si>
  <si>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</si>
  <si>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</si>
  <si>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</si>
  <si>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</si>
  <si>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</si>
  <si>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</si>
  <si>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</si>
  <si>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</si>
  <si>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</si>
  <si>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</si>
  <si>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</si>
  <si>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</si>
  <si>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</si>
  <si>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</si>
  <si>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</si>
  <si>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</si>
  <si>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</si>
  <si>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</si>
  <si>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</si>
  <si>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</si>
  <si>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</si>
  <si>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</si>
  <si>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</si>
  <si>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</si>
  <si>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</si>
  <si>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</si>
  <si>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</si>
  <si>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</si>
  <si>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</si>
  <si>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</si>
  <si>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</si>
  <si>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</si>
  <si>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</si>
  <si>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</si>
  <si>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</si>
  <si>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</si>
  <si>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</si>
  <si>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</si>
  <si>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</si>
  <si>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</si>
  <si>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</si>
  <si>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</si>
  <si>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</si>
  <si>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</si>
  <si>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</si>
  <si>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</si>
  <si>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</si>
  <si>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</si>
  <si>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</si>
  <si>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</si>
  <si>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</si>
  <si>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</si>
  <si>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</si>
  <si>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</si>
  <si>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</si>
  <si>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</si>
  <si>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</si>
  <si>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</si>
  <si>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</si>
  <si>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</si>
  <si>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</si>
  <si>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</si>
  <si>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</si>
  <si>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</si>
  <si>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</si>
  <si>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</si>
  <si>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</si>
  <si>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</si>
  <si>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</si>
  <si>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</si>
  <si>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</si>
  <si>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</si>
  <si>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</si>
  <si>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</si>
  <si>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</si>
  <si>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</si>
  <si>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</si>
  <si>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</si>
  <si>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</si>
  <si>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</si>
  <si>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</si>
  <si>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</si>
  <si>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</si>
  <si>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</si>
  <si>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</si>
  <si>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</si>
  <si>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</si>
  <si>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</si>
  <si>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</si>
  <si>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</si>
  <si>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</si>
  <si>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</si>
  <si>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</si>
  <si>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</si>
  <si>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</si>
  <si>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</si>
  <si>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</si>
  <si>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</si>
  <si>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</si>
  <si>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</si>
  <si>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</si>
  <si>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</si>
  <si>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</si>
  <si>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</si>
  <si>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</si>
  <si>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</si>
  <si>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</si>
  <si>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</si>
  <si>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</si>
  <si>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</si>
  <si>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</si>
  <si>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</si>
  <si>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</si>
  <si>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</si>
  <si>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</si>
  <si>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</si>
  <si>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</si>
  <si>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</si>
  <si>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</si>
  <si>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</si>
  <si>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</si>
  <si>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</si>
  <si>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</si>
  <si>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</si>
  <si>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</si>
  <si>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</si>
  <si>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</si>
  <si>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</si>
  <si>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</si>
  <si>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</si>
  <si>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</si>
  <si>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</si>
  <si>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</si>
  <si>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</si>
  <si>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</si>
  <si>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</si>
  <si>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</si>
  <si>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</si>
  <si>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</si>
  <si>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</si>
  <si>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</si>
  <si>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</si>
  <si>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</si>
  <si>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</si>
  <si>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</si>
  <si>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</si>
  <si>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</si>
  <si>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</si>
  <si>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</si>
  <si>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</si>
  <si>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</si>
  <si>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</si>
  <si>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</si>
  <si>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</si>
  <si>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</si>
  <si>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</si>
  <si>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</si>
  <si>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</si>
  <si>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</si>
  <si>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</si>
  <si>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</si>
  <si>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</si>
  <si>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</si>
  <si>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</si>
  <si>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</si>
  <si>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</si>
  <si>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</si>
  <si>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</si>
  <si>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</si>
  <si>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</si>
  <si>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</si>
  <si>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</si>
  <si>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</si>
  <si>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</si>
  <si>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</si>
  <si>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</si>
  <si>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</si>
  <si>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</si>
  <si>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</si>
  <si>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</si>
  <si>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</si>
  <si>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</si>
  <si>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</si>
  <si>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</si>
  <si>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</si>
  <si>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</si>
  <si>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</si>
  <si>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</si>
  <si>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</si>
  <si>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</si>
  <si>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</si>
  <si>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</si>
  <si>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</si>
  <si>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</si>
  <si>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</si>
  <si>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</si>
  <si>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</si>
  <si>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</si>
  <si>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</si>
  <si>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</si>
  <si>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</si>
  <si>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</si>
  <si>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</si>
  <si>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</si>
  <si>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</si>
  <si>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</si>
  <si>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</si>
  <si>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</si>
  <si>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</si>
  <si>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</si>
  <si>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</si>
  <si>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</si>
  <si>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</si>
  <si>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</si>
  <si>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</si>
  <si>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</si>
  <si>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</si>
  <si>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</si>
  <si>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</si>
  <si>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</si>
  <si>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</si>
  <si>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</si>
  <si>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</si>
  <si>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</si>
  <si>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</si>
  <si>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</si>
  <si>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</si>
  <si>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</si>
  <si>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</si>
  <si>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</si>
  <si>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</si>
  <si>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</si>
  <si>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</si>
  <si>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</si>
  <si>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</si>
  <si>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</si>
  <si>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</si>
  <si>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</si>
  <si>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</si>
  <si>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</si>
  <si>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</si>
  <si>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</si>
  <si>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</si>
  <si>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</si>
  <si>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</si>
  <si>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</si>
  <si>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</si>
  <si>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</si>
  <si>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</si>
  <si>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</si>
  <si>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</si>
  <si>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</si>
  <si>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</si>
  <si>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</si>
  <si>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</si>
  <si>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</si>
  <si>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</si>
  <si>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</si>
  <si>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</si>
  <si>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</si>
  <si>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</si>
  <si>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</si>
  <si>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</si>
  <si>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</si>
  <si>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</si>
  <si>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</si>
  <si>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</si>
  <si>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</si>
  <si>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</si>
  <si>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</si>
  <si>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</si>
  <si>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</si>
  <si>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</si>
  <si>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</si>
  <si>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</si>
  <si>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</si>
  <si>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</si>
  <si>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</si>
  <si>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</si>
  <si>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</si>
  <si>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</si>
  <si>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</si>
  <si>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</si>
  <si>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</si>
  <si>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</si>
  <si>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</si>
  <si>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</si>
  <si>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</si>
  <si>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</si>
  <si>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</si>
  <si>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</si>
  <si>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</si>
  <si>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</si>
  <si>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</si>
  <si>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</si>
  <si>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</si>
  <si>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</si>
  <si>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</si>
  <si>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</si>
  <si>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</si>
  <si>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</si>
  <si>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</si>
  <si>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</si>
  <si>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</si>
  <si>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</si>
  <si>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</si>
  <si>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</si>
  <si>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</si>
  <si>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</si>
  <si>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</si>
  <si>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</si>
  <si>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</si>
  <si>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</si>
  <si>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</si>
  <si>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</si>
  <si>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</si>
  <si>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</si>
  <si>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</si>
  <si>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</si>
  <si>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</si>
  <si>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</si>
  <si>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</si>
  <si>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</si>
  <si>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</si>
  <si>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</si>
  <si>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</si>
  <si>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</si>
  <si>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</si>
  <si>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</si>
  <si>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</si>
  <si>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</si>
  <si>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</si>
  <si>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</si>
  <si>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</si>
  <si>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</si>
  <si>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</si>
  <si>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</si>
  <si>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</si>
  <si>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</si>
  <si>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</si>
  <si>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</si>
  <si>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</si>
  <si>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</si>
  <si>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</si>
  <si>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</si>
  <si>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</si>
  <si>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</si>
  <si>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</si>
  <si>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</si>
  <si>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</si>
  <si>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</si>
  <si>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</si>
  <si>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</si>
  <si>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</si>
  <si>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</si>
  <si>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</si>
  <si>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</si>
  <si>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</si>
  <si>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</si>
  <si>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</si>
  <si>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</si>
  <si>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</si>
  <si>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</si>
  <si>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</si>
  <si>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</si>
  <si>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</si>
  <si>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</si>
  <si>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</si>
  <si>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</si>
  <si>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</si>
  <si>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</si>
  <si>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</si>
  <si>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</si>
  <si>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</si>
  <si>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</si>
  <si>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</si>
  <si>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</si>
  <si>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</si>
  <si>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</si>
  <si>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</si>
  <si>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</si>
  <si>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</si>
  <si>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</si>
  <si>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</si>
  <si>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</si>
  <si>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</si>
  <si>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</si>
  <si>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</si>
  <si>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</si>
  <si>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</si>
  <si>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</si>
  <si>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</si>
  <si>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</si>
  <si>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</si>
  <si>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</si>
  <si>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</si>
  <si>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</si>
  <si>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</si>
  <si>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</si>
  <si>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</si>
  <si>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</si>
  <si>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</si>
  <si>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</si>
  <si>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</si>
  <si>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</si>
  <si>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</si>
  <si>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</si>
  <si>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</si>
  <si>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</si>
  <si>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</si>
  <si>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</si>
  <si>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</si>
  <si>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</si>
  <si>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</si>
  <si>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</si>
  <si>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</si>
  <si>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</si>
  <si>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</si>
  <si>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</si>
  <si>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</si>
  <si>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</si>
  <si>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</si>
  <si>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</si>
  <si>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</si>
  <si>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</si>
  <si>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</si>
  <si>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</si>
  <si>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</si>
  <si>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</si>
  <si>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</si>
  <si>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</si>
  <si>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</si>
  <si>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</si>
  <si>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</si>
  <si>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</si>
  <si>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</si>
  <si>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</si>
  <si>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</si>
  <si>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</si>
  <si>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</si>
  <si>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</si>
  <si>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</si>
  <si>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</si>
  <si>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</si>
  <si>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</si>
  <si>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</si>
  <si>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</si>
  <si>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</si>
  <si>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</si>
  <si>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</si>
  <si>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</si>
  <si>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</si>
  <si>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</si>
  <si>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</si>
  <si>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</si>
  <si>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</si>
  <si>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</si>
  <si>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</si>
  <si>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</si>
  <si>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</si>
  <si>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</si>
  <si>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</si>
  <si>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</si>
  <si>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</si>
  <si>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</si>
  <si>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</si>
  <si>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</si>
  <si>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</si>
  <si>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</si>
  <si>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</si>
  <si>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</si>
  <si>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</si>
  <si>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</si>
  <si>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</si>
  <si>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</si>
  <si>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</si>
  <si>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</si>
  <si>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</si>
  <si>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</si>
  <si>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</si>
  <si>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</si>
  <si>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</si>
  <si>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</si>
  <si>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</si>
  <si>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</si>
  <si>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</si>
  <si>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</si>
  <si>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</si>
  <si>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</si>
  <si>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</si>
  <si>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</si>
  <si>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</si>
  <si>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</si>
  <si>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</si>
  <si>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</si>
  <si>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</si>
  <si>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</si>
  <si>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</si>
  <si>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</si>
  <si>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</si>
  <si>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</si>
  <si>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</si>
  <si>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</si>
  <si>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</si>
  <si>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</si>
  <si>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</si>
  <si>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</si>
  <si>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</si>
  <si>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</si>
  <si>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</si>
  <si>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</si>
  <si>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</si>
  <si>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</si>
  <si>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</si>
  <si>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</si>
  <si>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</si>
  <si>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</si>
  <si>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</si>
  <si>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</si>
  <si>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</si>
  <si>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</si>
  <si>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</si>
  <si>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</si>
  <si>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</si>
  <si>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</si>
  <si>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</si>
  <si>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</si>
  <si>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</si>
  <si>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</si>
  <si>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</si>
  <si>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</si>
  <si>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</si>
  <si>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</si>
  <si>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</si>
  <si>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</si>
  <si>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</si>
  <si>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</si>
  <si>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</si>
  <si>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</si>
  <si>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</si>
  <si>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</si>
  <si>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</si>
  <si>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</si>
  <si>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</si>
  <si>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</si>
  <si>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</si>
  <si>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</si>
  <si>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</si>
  <si>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</si>
  <si>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</si>
  <si>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</si>
  <si>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</si>
  <si>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</si>
  <si>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</si>
  <si>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</si>
  <si>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</si>
  <si>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</si>
  <si>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</si>
  <si>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</si>
  <si>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</si>
  <si>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</si>
  <si>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</si>
  <si>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</si>
  <si>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</si>
  <si>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</si>
  <si>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</si>
  <si>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</si>
  <si>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</si>
  <si>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</si>
  <si>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</si>
  <si>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</si>
  <si>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</si>
  <si>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</si>
  <si>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</si>
  <si>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</si>
  <si>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</si>
  <si>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</si>
  <si>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</si>
  <si>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</si>
  <si>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</si>
  <si>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</si>
  <si>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</si>
  <si>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</si>
  <si>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</si>
  <si>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</si>
  <si>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</si>
  <si>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</si>
  <si>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</si>
  <si>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</si>
  <si>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</si>
  <si>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</si>
  <si>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</si>
  <si>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</si>
  <si>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</si>
  <si>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</si>
  <si>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</si>
  <si>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</si>
  <si>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</si>
  <si>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</si>
  <si>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</si>
  <si>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</si>
  <si>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</si>
  <si>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</si>
  <si>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</si>
  <si>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</si>
  <si>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</si>
  <si>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</si>
  <si>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</si>
  <si>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</si>
  <si>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</si>
  <si>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</si>
  <si>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</si>
  <si>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</si>
  <si>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</si>
  <si>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</si>
  <si>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</si>
  <si>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</si>
  <si>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</si>
  <si>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</si>
  <si>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</si>
  <si>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</si>
  <si>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</si>
  <si>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</si>
  <si>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</si>
  <si>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</si>
  <si>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</si>
  <si>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</si>
  <si>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</si>
  <si>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</si>
  <si>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</si>
  <si>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</si>
  <si>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</si>
  <si>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</si>
  <si>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</si>
  <si>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</si>
  <si>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</si>
  <si>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</si>
  <si>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</si>
  <si>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</si>
  <si>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</si>
  <si>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</si>
  <si>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</si>
  <si>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</si>
  <si>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</si>
  <si>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</si>
  <si>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</si>
  <si>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</si>
  <si>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</si>
  <si>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</si>
  <si>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</si>
  <si>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</si>
  <si>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</si>
  <si>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</si>
  <si>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</si>
  <si>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</si>
  <si>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</si>
  <si>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</si>
  <si>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</si>
  <si>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</si>
  <si>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</si>
  <si>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</si>
  <si>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</si>
  <si>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</si>
  <si>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</si>
  <si>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</si>
  <si>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</si>
  <si>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</si>
  <si>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</si>
  <si>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</si>
  <si>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</si>
  <si>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</si>
  <si>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</si>
  <si>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</si>
  <si>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</si>
  <si>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</si>
  <si>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</si>
  <si>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</si>
  <si>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</si>
  <si>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</si>
  <si>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</si>
  <si>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</si>
  <si>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</si>
  <si>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</si>
  <si>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</si>
  <si>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</si>
  <si>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</si>
  <si>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</si>
  <si>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</si>
  <si>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</si>
  <si>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</si>
  <si>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</si>
  <si>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</si>
  <si>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</si>
  <si>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</si>
  <si>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</si>
  <si>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</si>
  <si>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</si>
  <si>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</si>
  <si>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</si>
  <si>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</si>
  <si>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</si>
  <si>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</si>
  <si>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</si>
  <si>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</si>
  <si>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</si>
  <si>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</si>
  <si>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</si>
  <si>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</si>
  <si>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</si>
  <si>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</si>
  <si>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</si>
  <si>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</si>
  <si>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</si>
  <si>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</si>
  <si>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</si>
  <si>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</si>
  <si>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</si>
  <si>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</si>
  <si>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</si>
  <si>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</si>
  <si>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</si>
  <si>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</si>
  <si>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</si>
  <si>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</si>
  <si>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</si>
  <si>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</si>
  <si>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</si>
  <si>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</si>
  <si>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</si>
  <si>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</si>
  <si>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</si>
  <si>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</si>
  <si>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</si>
  <si>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</si>
  <si>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</si>
  <si>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</si>
  <si>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</si>
  <si>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</si>
  <si>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</si>
  <si>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</si>
  <si>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</si>
  <si>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</si>
  <si>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</si>
  <si>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</si>
  <si>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</si>
  <si>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</si>
  <si>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</si>
  <si>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</si>
  <si>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</si>
  <si>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</si>
  <si>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</si>
  <si>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</si>
  <si>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</si>
  <si>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</si>
  <si>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</si>
  <si>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</si>
  <si>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</si>
  <si>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</si>
  <si>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</si>
  <si>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</si>
  <si>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</si>
  <si>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</si>
  <si>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</si>
  <si>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</si>
  <si>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</si>
  <si>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</si>
  <si>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</si>
  <si>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</si>
  <si>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</si>
  <si>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</si>
  <si>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</si>
  <si>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</si>
  <si>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</si>
  <si>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</si>
  <si>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</si>
  <si>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</si>
  <si>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</si>
  <si>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</si>
  <si>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</si>
  <si>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</si>
  <si>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</si>
  <si>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</si>
  <si>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</si>
  <si>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</si>
  <si>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</si>
  <si>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</si>
  <si>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</si>
  <si>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</si>
  <si>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</si>
  <si>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</si>
  <si>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</si>
  <si>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</si>
  <si>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</si>
  <si>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</si>
  <si>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</si>
  <si>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</si>
  <si>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</si>
  <si>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</si>
  <si>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</si>
  <si>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</si>
  <si>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</si>
  <si>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</si>
  <si>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</si>
  <si>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</si>
  <si>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</si>
  <si>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</si>
  <si>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</si>
  <si>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</si>
  <si>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</si>
  <si>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</si>
  <si>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</si>
  <si>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</si>
  <si>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</si>
  <si>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</si>
  <si>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</si>
  <si>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</si>
  <si>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</si>
  <si>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</si>
  <si>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</si>
  <si>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</si>
  <si>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</si>
  <si>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</si>
  <si>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</si>
  <si>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</si>
  <si>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</si>
  <si>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</si>
  <si>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</si>
  <si>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</si>
  <si>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</si>
  <si>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</si>
  <si>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</si>
  <si>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</si>
  <si>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</si>
  <si>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</si>
  <si>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</si>
  <si>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</si>
  <si>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</si>
  <si>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</si>
  <si>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</si>
  <si>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</si>
  <si>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</si>
  <si>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</si>
  <si>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</si>
  <si>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</si>
  <si>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</si>
  <si>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</si>
  <si>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</si>
  <si>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</si>
  <si>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</si>
  <si>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</si>
  <si>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</si>
  <si>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</si>
  <si>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</si>
  <si>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</si>
  <si>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</si>
  <si>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</si>
  <si>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</si>
  <si>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</si>
  <si>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</si>
  <si>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</si>
  <si>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</si>
  <si>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</si>
  <si>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</si>
  <si>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</si>
  <si>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</si>
  <si>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</si>
  <si>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</si>
  <si>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</si>
  <si>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</si>
  <si>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</si>
  <si>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</si>
  <si>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</si>
  <si>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</si>
  <si>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</si>
  <si>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</si>
  <si>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</si>
  <si>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</si>
  <si>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</si>
  <si>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</si>
  <si>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</si>
  <si>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</si>
  <si>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</si>
  <si>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</si>
  <si>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</si>
  <si>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</si>
  <si>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</si>
  <si>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</si>
  <si>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</si>
  <si>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</si>
  <si>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</si>
  <si>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</si>
  <si>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</si>
  <si>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</si>
  <si>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</si>
  <si>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</si>
  <si>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</si>
  <si>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</si>
  <si>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</si>
  <si>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</si>
  <si>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</si>
  <si>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</si>
  <si>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</si>
  <si>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</si>
  <si>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</si>
  <si>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</si>
  <si>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</si>
  <si>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</si>
  <si>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</si>
  <si>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</si>
  <si>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</si>
  <si>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</si>
  <si>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</si>
  <si>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</si>
  <si>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</si>
  <si>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</si>
  <si>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</si>
  <si>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</si>
  <si>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</si>
  <si>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</si>
  <si>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</si>
  <si>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</si>
  <si>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</si>
  <si>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</si>
  <si>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</si>
  <si>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</si>
  <si>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</si>
  <si>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</si>
  <si>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</si>
  <si>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</si>
  <si>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</si>
  <si>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</si>
  <si>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</si>
  <si>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</si>
  <si>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</si>
  <si>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</si>
  <si>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</si>
  <si>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</si>
  <si>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</si>
  <si>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</si>
  <si>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</si>
  <si>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</si>
  <si>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</si>
  <si>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</si>
  <si>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</si>
  <si>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</si>
  <si>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</si>
  <si>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</si>
  <si>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</si>
  <si>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</si>
  <si>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</si>
  <si>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</si>
  <si>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</si>
  <si>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</si>
  <si>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</si>
  <si>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</si>
  <si>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</si>
  <si>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</si>
  <si>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</si>
  <si>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</si>
  <si>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</si>
  <si>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</si>
  <si>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</si>
  <si>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</si>
  <si>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</si>
  <si>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</si>
  <si>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</si>
  <si>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</si>
  <si>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</si>
  <si>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</si>
  <si>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</si>
  <si>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</si>
  <si>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</si>
  <si>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</si>
  <si>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</si>
  <si>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</si>
  <si>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</si>
  <si>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</si>
  <si>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</si>
  <si>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</si>
  <si>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</si>
  <si>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</si>
  <si>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</si>
  <si>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</si>
  <si>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</si>
  <si>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</si>
  <si>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</si>
  <si>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</si>
  <si>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</si>
  <si>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</si>
  <si>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</si>
  <si>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</si>
  <si>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</si>
  <si>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</si>
  <si>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</si>
  <si>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</si>
  <si>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</si>
  <si>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</si>
  <si>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</si>
  <si>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</si>
  <si>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</si>
  <si>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</si>
  <si>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</si>
  <si>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</si>
  <si>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</si>
  <si>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</si>
  <si>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</si>
  <si>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</si>
  <si>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</si>
  <si>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</si>
  <si>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</si>
  <si>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</si>
  <si>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</si>
  <si>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</si>
  <si>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</si>
  <si>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</si>
  <si>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</si>
  <si>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</si>
  <si>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</si>
  <si>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</si>
  <si>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</si>
  <si>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</si>
  <si>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</si>
  <si>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</si>
  <si>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</si>
  <si>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</si>
  <si>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</si>
  <si>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</si>
  <si>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</si>
  <si>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</si>
  <si>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</si>
  <si>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</si>
  <si>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</si>
  <si>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</si>
  <si>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</si>
  <si>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</si>
  <si>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</si>
  <si>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</si>
  <si>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</si>
  <si>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</si>
  <si>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</si>
  <si>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</si>
  <si>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</si>
  <si>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</si>
  <si>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</si>
  <si>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</si>
  <si>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</si>
  <si>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</si>
  <si>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</si>
  <si>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</si>
  <si>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</si>
  <si>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</si>
  <si>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</si>
  <si>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</si>
  <si>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</si>
  <si>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</si>
  <si>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</si>
  <si>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</si>
  <si>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</si>
  <si>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</si>
  <si>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</si>
  <si>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</si>
  <si>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</si>
  <si>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</si>
  <si>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</si>
  <si>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</si>
  <si>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</si>
  <si>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</si>
  <si>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</si>
  <si>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</si>
  <si>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</si>
  <si>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</si>
  <si>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</si>
  <si>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</si>
  <si>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</si>
  <si>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</si>
  <si>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</si>
  <si>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</si>
  <si>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</si>
  <si>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</si>
  <si>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</si>
  <si>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</si>
  <si>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</si>
  <si>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</si>
  <si>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</si>
  <si>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</si>
  <si>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</si>
  <si>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</si>
  <si>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</si>
  <si>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</si>
  <si>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</si>
  <si>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</si>
  <si>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</si>
  <si>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</si>
  <si>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</si>
  <si>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</si>
  <si>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</si>
  <si>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</si>
  <si>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</si>
  <si>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</si>
  <si>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</si>
  <si>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</si>
  <si>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</si>
  <si>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</si>
  <si>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</si>
  <si>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</si>
  <si>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</si>
  <si>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</si>
  <si>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</si>
  <si>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</si>
  <si>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</si>
  <si>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</si>
  <si>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</si>
  <si>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</si>
  <si>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</si>
  <si>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</si>
  <si>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</si>
  <si>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</si>
  <si>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</si>
  <si>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</si>
  <si>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</si>
  <si>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</si>
  <si>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</si>
  <si>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</si>
  <si>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</si>
  <si>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</si>
  <si>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</si>
  <si>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</si>
  <si>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</si>
  <si>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</si>
  <si>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</si>
  <si>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</si>
  <si>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</si>
  <si>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</si>
  <si>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</si>
  <si>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</si>
  <si>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</si>
  <si>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</si>
  <si>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</si>
  <si>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</si>
  <si>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</si>
  <si>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</si>
  <si>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</si>
  <si>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</si>
  <si>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</si>
  <si>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</si>
  <si>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</si>
  <si>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</si>
  <si>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</si>
  <si>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</si>
  <si>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</si>
  <si>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</si>
  <si>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</si>
  <si>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</si>
  <si>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</si>
  <si>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</si>
  <si>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</si>
  <si>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</si>
  <si>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</si>
  <si>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</si>
  <si>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</si>
  <si>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</si>
  <si>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</si>
  <si>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</si>
  <si>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</si>
  <si>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</si>
  <si>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</si>
  <si>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</si>
  <si>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</si>
  <si>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</si>
  <si>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</si>
  <si>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</si>
  <si>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</si>
  <si>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</si>
  <si>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</si>
  <si>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</si>
  <si>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</si>
  <si>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</si>
  <si>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</si>
  <si>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</si>
  <si>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</si>
  <si>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</si>
  <si>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</si>
  <si>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</si>
  <si>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</si>
  <si>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</si>
  <si>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</si>
  <si>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</si>
  <si>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</si>
  <si>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</si>
  <si>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</si>
  <si>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</si>
  <si>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</si>
  <si>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</si>
  <si>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</si>
  <si>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</si>
  <si>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</si>
  <si>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</si>
  <si>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</si>
  <si>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</si>
  <si>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</si>
  <si>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</si>
  <si>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</si>
  <si>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</si>
  <si>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</si>
  <si>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</si>
  <si>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</si>
  <si>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</si>
  <si>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</si>
  <si>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</si>
  <si>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</si>
  <si>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</si>
  <si>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</si>
  <si>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</si>
  <si>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</si>
  <si>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</si>
  <si>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</si>
  <si>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</si>
  <si>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</si>
  <si>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</si>
  <si>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</si>
  <si>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</si>
  <si>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</si>
  <si>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</si>
  <si>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</si>
  <si>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</si>
  <si>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</si>
  <si>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</si>
  <si>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</si>
  <si>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</si>
  <si>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</si>
  <si>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</si>
  <si>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</si>
  <si>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</si>
  <si>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</si>
  <si>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</si>
  <si>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</si>
  <si>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</si>
  <si>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</si>
  <si>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</si>
  <si>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</si>
  <si>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</si>
  <si>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</si>
  <si>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</si>
  <si>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</si>
  <si>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</si>
  <si>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</si>
  <si>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</si>
  <si>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</si>
  <si>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</si>
  <si>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</si>
  <si>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</si>
  <si>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</si>
  <si>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</si>
  <si>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</si>
  <si>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</si>
  <si>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</si>
  <si>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</si>
  <si>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</si>
  <si>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</si>
  <si>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</si>
  <si>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</si>
  <si>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</si>
  <si>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</si>
  <si>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</si>
  <si>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</si>
  <si>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</si>
  <si>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</si>
  <si>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</si>
  <si>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</si>
  <si>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</si>
  <si>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</si>
  <si>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</si>
  <si>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</si>
  <si>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</si>
  <si>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</si>
  <si>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</si>
  <si>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</si>
  <si>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</si>
  <si>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</si>
  <si>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</si>
  <si>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</si>
  <si>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</si>
  <si>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</si>
  <si>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</si>
  <si>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</si>
  <si>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</si>
  <si>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</si>
  <si>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</si>
  <si>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</si>
  <si>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</si>
  <si>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</si>
  <si>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</si>
  <si>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</si>
  <si>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</si>
  <si>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</si>
  <si>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</si>
  <si>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</si>
  <si>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</si>
  <si>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</si>
  <si>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</si>
  <si>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</si>
  <si>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</si>
  <si>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</si>
  <si>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</si>
  <si>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</si>
  <si>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</si>
  <si>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</si>
  <si>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</si>
  <si>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</si>
  <si>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</si>
  <si>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</si>
  <si>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</si>
  <si>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</si>
  <si>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</si>
  <si>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</si>
  <si>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</si>
  <si>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</si>
  <si>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</si>
  <si>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</si>
  <si>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</si>
  <si>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</si>
  <si>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</si>
  <si>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</si>
  <si>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</si>
  <si>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</si>
  <si>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</si>
  <si>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</si>
  <si>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</si>
  <si>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</si>
  <si>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</si>
  <si>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</si>
  <si>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</si>
  <si>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</si>
  <si>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</si>
  <si>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</si>
  <si>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</si>
  <si>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</si>
  <si>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</si>
  <si>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</si>
  <si>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</si>
  <si>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</si>
  <si>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</si>
  <si>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</si>
  <si>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</si>
  <si>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</si>
  <si>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</si>
  <si>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</si>
  <si>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</si>
  <si>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</si>
  <si>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</si>
  <si>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</si>
  <si>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</si>
  <si>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</si>
  <si>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</si>
  <si>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</si>
  <si>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</si>
  <si>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</si>
  <si>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</si>
  <si>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</si>
  <si>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</si>
  <si>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</si>
  <si>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</si>
  <si>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</si>
  <si>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</si>
  <si>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</si>
  <si>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</si>
  <si>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</si>
  <si>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</si>
  <si>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</si>
  <si>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</si>
  <si>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</si>
  <si>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</si>
  <si>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</si>
  <si>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</si>
  <si>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</si>
  <si>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</si>
  <si>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</si>
  <si>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</si>
  <si>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</si>
  <si>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</si>
  <si>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</si>
  <si>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</si>
  <si>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</si>
  <si>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</si>
  <si>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</si>
  <si>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</si>
  <si>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</si>
  <si>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</si>
  <si>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</si>
  <si>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</si>
  <si>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</si>
  <si>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</si>
  <si>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</si>
  <si>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</si>
  <si>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</si>
  <si>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</si>
  <si>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</si>
  <si>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</si>
  <si>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</si>
  <si>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</si>
  <si>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</si>
  <si>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</si>
  <si>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</si>
  <si>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</si>
  <si>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</si>
  <si>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</si>
  <si>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</si>
  <si>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</si>
  <si>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</si>
  <si>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</si>
  <si>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</si>
  <si>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</si>
  <si>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</si>
  <si>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</si>
  <si>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</si>
  <si>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</si>
  <si>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</si>
  <si>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</si>
  <si>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</si>
  <si>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</si>
  <si>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</si>
  <si>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</si>
  <si>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</si>
  <si>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</si>
  <si>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</si>
  <si>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</si>
  <si>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</si>
  <si>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</si>
  <si>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</si>
  <si>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</si>
  <si>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</si>
  <si>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</si>
  <si>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</si>
  <si>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</si>
  <si>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</si>
  <si>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</si>
  <si>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</si>
  <si>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</si>
  <si>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</si>
  <si>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</si>
  <si>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</si>
  <si>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</si>
  <si>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</si>
  <si>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</si>
  <si>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</si>
  <si>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</si>
  <si>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</si>
  <si>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</si>
  <si>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</si>
  <si>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</si>
  <si>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</si>
  <si>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</si>
  <si>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</si>
  <si>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</si>
  <si>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</si>
  <si>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</si>
  <si>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</si>
  <si>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</si>
  <si>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</si>
  <si>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</si>
  <si>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</si>
  <si>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</si>
  <si>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</si>
  <si>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</si>
  <si>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</si>
  <si>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</si>
  <si>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</si>
  <si>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</si>
  <si>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</si>
  <si>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</si>
  <si>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</si>
  <si>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</si>
  <si>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</si>
  <si>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</si>
  <si>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</si>
  <si>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</si>
  <si>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</si>
  <si>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</si>
  <si>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</si>
  <si>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</si>
  <si>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</si>
  <si>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</si>
  <si>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</si>
  <si>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</si>
  <si>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</si>
  <si>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</si>
  <si>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</si>
  <si>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</si>
  <si>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</si>
  <si>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</si>
  <si>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</si>
  <si>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</si>
  <si>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</si>
  <si>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</si>
  <si>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</si>
  <si>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</si>
  <si>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</si>
  <si>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</si>
  <si>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</si>
  <si>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</si>
  <si>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</si>
  <si>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</si>
  <si>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</si>
  <si>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</si>
  <si>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</si>
  <si>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</si>
  <si>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</si>
  <si>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</si>
  <si>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</si>
  <si>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</si>
  <si>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</si>
  <si>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</si>
  <si>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</si>
  <si>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</si>
  <si>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</si>
  <si>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</si>
  <si>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</si>
  <si>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</si>
  <si>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</si>
  <si>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</si>
  <si>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</si>
  <si>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</si>
  <si>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</si>
  <si>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</si>
  <si>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</si>
  <si>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</si>
  <si>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</si>
  <si>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</si>
  <si>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</si>
  <si>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</si>
  <si>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</si>
  <si>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</si>
  <si>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</si>
  <si>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</si>
  <si>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</si>
  <si>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</si>
  <si>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</si>
  <si>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</si>
  <si>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</si>
  <si>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</si>
  <si>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</si>
  <si>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</si>
  <si>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</si>
  <si>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</si>
  <si>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</si>
  <si>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</si>
  <si>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</si>
  <si>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</si>
  <si>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</si>
  <si>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</si>
  <si>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</si>
  <si>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</si>
  <si>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</si>
  <si>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</si>
  <si>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</si>
  <si>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</si>
  <si>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</si>
  <si>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</si>
  <si>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</si>
  <si>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</si>
  <si>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</si>
  <si>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</si>
  <si>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</si>
  <si>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</si>
  <si>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</si>
  <si>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</si>
  <si>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</si>
  <si>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</si>
  <si>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</si>
  <si>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</si>
  <si>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</si>
  <si>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</si>
  <si>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</si>
  <si>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</si>
  <si>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</si>
  <si>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</si>
  <si>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</si>
  <si>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</si>
  <si>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</si>
  <si>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</si>
  <si>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</si>
  <si>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</si>
  <si>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</si>
  <si>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</si>
  <si>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</si>
  <si>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</si>
  <si>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</si>
  <si>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</si>
  <si>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</si>
  <si>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</si>
  <si>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</si>
  <si>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</si>
  <si>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</si>
  <si>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</si>
  <si>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</si>
  <si>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</si>
  <si>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</si>
  <si>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</si>
  <si>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</si>
  <si>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</si>
  <si>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</si>
  <si>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</si>
  <si>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</si>
  <si>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</si>
  <si>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</si>
  <si>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</si>
  <si>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</si>
  <si>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</si>
  <si>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</si>
  <si>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</si>
  <si>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</si>
  <si>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</si>
  <si>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</si>
  <si>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</si>
  <si>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</si>
  <si>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</si>
  <si>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</si>
  <si>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</si>
  <si>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</si>
  <si>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</si>
  <si>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</si>
  <si>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</si>
  <si>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</si>
  <si>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</si>
  <si>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</si>
  <si>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</si>
  <si>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</si>
  <si>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</si>
  <si>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</si>
  <si>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</si>
  <si>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</si>
  <si>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</si>
  <si>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</si>
  <si>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</si>
  <si>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</si>
  <si>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</si>
  <si>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</si>
  <si>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</si>
  <si>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</si>
  <si>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</si>
  <si>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</si>
  <si>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</si>
  <si>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</si>
  <si>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</si>
  <si>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</si>
  <si>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</si>
  <si>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</si>
  <si>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</si>
  <si>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</si>
  <si>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</si>
  <si>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</si>
  <si>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</si>
  <si>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</si>
  <si>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</si>
  <si>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</si>
  <si>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</si>
  <si>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</si>
  <si>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</si>
  <si>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</si>
  <si>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</si>
  <si>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</si>
  <si>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</si>
  <si>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</si>
  <si>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</si>
  <si>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</si>
  <si>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</si>
  <si>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</si>
  <si>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</si>
  <si>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</si>
  <si>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</si>
  <si>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</si>
  <si>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</si>
  <si>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</si>
  <si>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</si>
  <si>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</si>
  <si>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</si>
  <si>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</si>
  <si>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</si>
  <si>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</si>
  <si>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</si>
  <si>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</si>
  <si>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</si>
  <si>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</si>
  <si>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</si>
  <si>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</si>
  <si>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</si>
  <si>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</si>
  <si>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</si>
  <si>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</si>
  <si>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</si>
  <si>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</si>
  <si>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</si>
  <si>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</si>
  <si>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</si>
  <si>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</si>
  <si>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</si>
  <si>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</si>
  <si>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</si>
  <si>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</si>
  <si>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</si>
  <si>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</si>
  <si>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</si>
  <si>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</si>
  <si>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</si>
  <si>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</si>
  <si>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</si>
  <si>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</si>
  <si>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</si>
  <si>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</si>
  <si>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</si>
  <si>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</si>
  <si>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</si>
  <si>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</si>
  <si>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</si>
  <si>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</si>
  <si>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</si>
  <si>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</si>
  <si>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</si>
  <si>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</si>
  <si>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</si>
  <si>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</si>
  <si>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</si>
  <si>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</si>
  <si>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</si>
  <si>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</si>
  <si>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</si>
  <si>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</si>
  <si>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</si>
  <si>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</si>
  <si>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</si>
  <si>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</si>
  <si>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</si>
  <si>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</si>
  <si>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</si>
  <si>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</si>
  <si>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</si>
  <si>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</si>
  <si>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</si>
  <si>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</si>
  <si>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</si>
  <si>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</si>
  <si>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</si>
  <si>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</si>
  <si>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</si>
  <si>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</si>
  <si>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</si>
  <si>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</si>
  <si>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</si>
  <si>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</si>
  <si>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</si>
  <si>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</si>
  <si>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</si>
  <si>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</si>
  <si>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</si>
  <si>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</si>
  <si>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</si>
  <si>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</si>
  <si>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</si>
  <si>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</si>
  <si>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</si>
  <si>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</si>
  <si>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</si>
  <si>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</si>
  <si>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</si>
  <si>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</si>
  <si>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</si>
  <si>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</si>
  <si>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</si>
  <si>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</si>
  <si>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</si>
  <si>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</si>
  <si>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</si>
  <si>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</si>
  <si>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</si>
  <si>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</si>
  <si>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</si>
  <si>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</si>
  <si>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</si>
  <si>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</si>
  <si>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</si>
  <si>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</si>
  <si>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</si>
  <si>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</si>
  <si>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</si>
  <si>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</si>
  <si>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</si>
  <si>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</si>
  <si>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</si>
  <si>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</si>
  <si>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</si>
  <si>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</si>
  <si>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</si>
  <si>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</si>
  <si>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</si>
  <si>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</si>
  <si>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</si>
  <si>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</si>
  <si>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</si>
  <si>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</si>
  <si>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</si>
  <si>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</si>
  <si>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</si>
  <si>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</si>
  <si>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</si>
  <si>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</si>
  <si>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</si>
  <si>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</si>
  <si>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</si>
  <si>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</si>
  <si>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</si>
  <si>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</si>
  <si>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</si>
  <si>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</si>
  <si>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</si>
  <si>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</si>
  <si>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</si>
  <si>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</si>
  <si>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</si>
  <si>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</si>
  <si>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</si>
  <si>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</si>
  <si>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</si>
  <si>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</si>
  <si>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</si>
  <si>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</si>
  <si>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</si>
  <si>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</si>
  <si>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</si>
  <si>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</si>
  <si>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</si>
  <si>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</si>
  <si>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</si>
  <si>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</si>
  <si>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</si>
  <si>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</si>
  <si>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</si>
  <si>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</si>
  <si>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</si>
  <si>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</si>
  <si>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</si>
  <si>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</si>
  <si>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</si>
  <si>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</si>
  <si>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</si>
  <si>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</si>
  <si>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</si>
  <si>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</si>
  <si>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</si>
  <si>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</si>
  <si>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</si>
  <si>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</si>
  <si>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</si>
  <si>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</si>
  <si>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</si>
  <si>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</si>
  <si>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</si>
  <si>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</si>
  <si>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</si>
  <si>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</si>
  <si>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</si>
  <si>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</si>
  <si>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</si>
  <si>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</si>
  <si>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</si>
  <si>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</si>
  <si>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</si>
  <si>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</si>
  <si>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</si>
  <si>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</si>
  <si>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</si>
  <si>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</si>
  <si>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</si>
  <si>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</si>
  <si>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</si>
  <si>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</si>
  <si>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</si>
  <si>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</si>
  <si>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</si>
  <si>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</si>
  <si>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</si>
  <si>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</si>
  <si>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</si>
  <si>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</si>
  <si>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</si>
  <si>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</si>
  <si>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</si>
  <si>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</si>
  <si>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</si>
  <si>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</si>
  <si>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</si>
  <si>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</si>
  <si>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</si>
  <si>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</si>
  <si>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</si>
  <si>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</si>
  <si>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</si>
  <si>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</si>
  <si>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</si>
  <si>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</si>
  <si>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</si>
  <si>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</si>
  <si>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</si>
  <si>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</si>
  <si>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</si>
  <si>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</si>
  <si>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</si>
  <si>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</si>
  <si>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</si>
  <si>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</si>
  <si>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</si>
  <si>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</si>
  <si>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</si>
  <si>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</si>
  <si>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</si>
  <si>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</si>
  <si>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</si>
  <si>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</si>
  <si>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</si>
  <si>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</si>
  <si>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</si>
  <si>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</si>
  <si>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</si>
  <si>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</si>
  <si>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</si>
  <si>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</si>
  <si>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</si>
  <si>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</si>
  <si>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</si>
  <si>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</si>
  <si>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</si>
  <si>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</si>
  <si>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</si>
  <si>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</si>
  <si>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</si>
  <si>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</si>
  <si>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</si>
  <si>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</si>
  <si>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</si>
  <si>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</si>
  <si>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</si>
  <si>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</si>
  <si>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</si>
  <si>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</si>
  <si>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</si>
  <si>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</si>
  <si>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</si>
  <si>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</si>
  <si>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</si>
  <si>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</si>
  <si>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</si>
  <si>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</si>
  <si>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</si>
  <si>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</si>
  <si>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</si>
  <si>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</si>
  <si>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</si>
  <si>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</si>
  <si>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</si>
  <si>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</si>
  <si>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</si>
  <si>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</si>
  <si>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</si>
  <si>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</si>
  <si>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</si>
  <si>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</si>
  <si>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</si>
  <si>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</si>
  <si>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</si>
  <si>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</si>
  <si>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</si>
  <si>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</si>
  <si>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</si>
  <si>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</si>
  <si>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</si>
  <si>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</si>
  <si>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</si>
  <si>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</si>
  <si>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</si>
  <si>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</si>
  <si>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</si>
  <si>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</si>
  <si>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</si>
  <si>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</si>
  <si>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</si>
  <si>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</si>
  <si>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</si>
  <si>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</si>
  <si>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</si>
  <si>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</si>
  <si>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</si>
  <si>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</si>
  <si>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</si>
  <si>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</si>
  <si>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</si>
  <si>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</si>
  <si>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</si>
  <si>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</si>
  <si>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</si>
  <si>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</si>
  <si>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</si>
  <si>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</si>
  <si>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</si>
  <si>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</si>
  <si>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</si>
  <si>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</si>
  <si>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</si>
  <si>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</si>
  <si>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</si>
  <si>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</si>
  <si>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</si>
  <si>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</si>
  <si>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</si>
  <si>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</si>
  <si>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</si>
  <si>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</si>
  <si>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</si>
  <si>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</si>
  <si>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</si>
  <si>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</si>
  <si>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</si>
  <si>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</si>
  <si>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</si>
  <si>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</si>
  <si>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</si>
  <si>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</si>
  <si>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</si>
  <si>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</si>
  <si>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</si>
  <si>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</si>
  <si>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</si>
  <si>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</si>
  <si>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</si>
  <si>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</si>
  <si>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</si>
  <si>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</si>
  <si>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</si>
  <si>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</si>
  <si>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</si>
  <si>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</si>
  <si>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</si>
  <si>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</si>
  <si>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</si>
  <si>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</si>
  <si>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</si>
  <si>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</si>
  <si>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</si>
  <si>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</si>
  <si>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</si>
  <si>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</si>
  <si>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</si>
  <si>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</si>
  <si>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</si>
  <si>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</si>
  <si>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</si>
  <si>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</si>
  <si>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</si>
  <si>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</si>
  <si>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</si>
  <si>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</si>
  <si>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</si>
  <si>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</si>
  <si>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</si>
  <si>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</si>
  <si>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</si>
  <si>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</si>
  <si>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</si>
  <si>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</si>
  <si>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</si>
  <si>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</si>
  <si>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</si>
  <si>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</si>
  <si>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</si>
  <si>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</si>
  <si>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</si>
  <si>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</si>
  <si>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</si>
  <si>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</si>
  <si>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</si>
  <si>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</si>
  <si>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</si>
  <si>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</si>
  <si>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</si>
  <si>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</si>
  <si>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</si>
  <si>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</si>
  <si>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</si>
  <si>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</si>
  <si>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</si>
  <si>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</si>
  <si>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</si>
  <si>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</si>
  <si>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</si>
  <si>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</si>
  <si>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</si>
  <si>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</si>
  <si>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</si>
  <si>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</si>
  <si>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</si>
  <si>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</si>
  <si>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</si>
  <si>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</si>
  <si>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</si>
  <si>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</si>
  <si>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</si>
  <si>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</si>
  <si>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</si>
  <si>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</si>
  <si>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</si>
  <si>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</si>
  <si>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</si>
  <si>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</si>
  <si>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</si>
  <si>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</si>
  <si>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</si>
  <si>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</si>
  <si>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</si>
  <si>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</si>
  <si>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</si>
  <si>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</si>
  <si>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</si>
  <si>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</si>
  <si>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</si>
  <si>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</si>
  <si>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</si>
  <si>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</si>
  <si>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</si>
  <si>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</si>
  <si>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</si>
  <si>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</si>
  <si>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</si>
  <si>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</si>
  <si>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</si>
  <si>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</si>
  <si>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</si>
  <si>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</si>
  <si>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</si>
  <si>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</si>
  <si>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</si>
  <si>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</si>
  <si>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</si>
  <si>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</si>
  <si>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</si>
  <si>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</si>
  <si>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</si>
  <si>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</si>
  <si>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</si>
  <si>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</si>
  <si>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</si>
  <si>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</si>
  <si>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</si>
  <si>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</si>
  <si>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</si>
  <si>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</si>
  <si>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</si>
  <si>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</si>
  <si>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</si>
  <si>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</si>
  <si>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</si>
  <si>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</si>
  <si>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</si>
  <si>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</si>
  <si>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</si>
  <si>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</si>
  <si>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</si>
  <si>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</si>
  <si>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</si>
  <si>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</si>
  <si>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</si>
  <si>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</si>
  <si>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</si>
  <si>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</si>
  <si>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</si>
  <si>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</si>
  <si>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</si>
  <si>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</si>
  <si>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</si>
  <si>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</si>
  <si>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</si>
  <si>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</si>
  <si>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</si>
  <si>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</si>
  <si>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</si>
  <si>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</si>
  <si>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</si>
  <si>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</si>
  <si>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</si>
  <si>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</si>
  <si>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</si>
  <si>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</si>
  <si>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</si>
  <si>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</si>
  <si>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</si>
  <si>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</si>
  <si>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</si>
  <si>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</si>
  <si>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</si>
  <si>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</si>
  <si>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</si>
  <si>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</si>
  <si>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</si>
  <si>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</si>
  <si>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</si>
  <si>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</si>
  <si>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</si>
  <si>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</si>
  <si>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</si>
  <si>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</si>
  <si>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</si>
  <si>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</si>
  <si>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</si>
  <si>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</si>
  <si>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</si>
  <si>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</si>
  <si>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</si>
  <si>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</si>
  <si>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</si>
  <si>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</si>
  <si>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</si>
  <si>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</si>
  <si>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</si>
  <si>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</si>
  <si>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</si>
  <si>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</si>
  <si>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</si>
  <si>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</si>
  <si>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</si>
  <si>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</si>
  <si>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</si>
  <si>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</si>
  <si>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</si>
  <si>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</si>
  <si>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</si>
  <si>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</si>
  <si>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</si>
  <si>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</si>
  <si>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</si>
  <si>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</si>
  <si>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</si>
  <si>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</si>
  <si>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</si>
  <si>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</si>
  <si>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</si>
  <si>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</si>
  <si>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</si>
  <si>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</si>
  <si>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</si>
  <si>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</si>
  <si>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</si>
  <si>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</si>
  <si>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</si>
  <si>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</si>
  <si>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</si>
  <si>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</si>
  <si>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</si>
  <si>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</si>
  <si>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</si>
  <si>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</si>
  <si>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</si>
  <si>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</si>
  <si>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</si>
  <si>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</si>
  <si>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</si>
  <si>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</si>
  <si>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</si>
  <si>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</si>
  <si>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</si>
  <si>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</si>
  <si>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</si>
  <si>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</si>
  <si>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</si>
  <si>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</si>
  <si>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</si>
  <si>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</si>
  <si>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</si>
  <si>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</si>
  <si>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</si>
  <si>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</si>
  <si>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</si>
  <si>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</si>
  <si>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</si>
  <si>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</si>
  <si>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</si>
  <si>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</si>
  <si>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</si>
  <si>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</si>
  <si>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</si>
  <si>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</si>
  <si>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</si>
  <si>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</si>
  <si>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</si>
  <si>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</si>
  <si>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</si>
  <si>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</si>
  <si>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</si>
  <si>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</si>
  <si>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</si>
  <si>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</si>
  <si>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</si>
  <si>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</si>
  <si>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</si>
  <si>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</si>
  <si>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</si>
  <si>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</si>
  <si>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</si>
  <si>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</si>
  <si>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</si>
  <si>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</si>
  <si>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</si>
  <si>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</si>
  <si>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</si>
  <si>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</si>
  <si>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</si>
  <si>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</si>
  <si>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</si>
  <si>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</si>
  <si>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</si>
  <si>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</si>
  <si>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</si>
  <si>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</si>
  <si>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</si>
  <si>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</si>
  <si>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</si>
  <si>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</si>
  <si>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</si>
  <si>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</si>
  <si>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</si>
  <si>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</si>
  <si>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</si>
  <si>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</si>
  <si>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</si>
  <si>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</si>
  <si>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</si>
  <si>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</si>
  <si>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</si>
  <si>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</si>
  <si>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</si>
  <si>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</si>
  <si>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</si>
  <si>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</si>
  <si>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</si>
  <si>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</si>
  <si>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</si>
  <si>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</si>
  <si>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</si>
  <si>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</si>
  <si>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</si>
  <si>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</si>
  <si>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</si>
  <si>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</si>
  <si>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</si>
  <si>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</si>
  <si>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</si>
  <si>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</si>
  <si>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</si>
  <si>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</si>
  <si>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</si>
  <si>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</si>
  <si>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</si>
  <si>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</si>
  <si>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</si>
  <si>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</si>
  <si>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</si>
  <si>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</si>
  <si>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</si>
  <si>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</si>
  <si>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</si>
  <si>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</si>
  <si>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</si>
  <si>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</si>
  <si>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</si>
  <si>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</si>
  <si>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</si>
  <si>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</si>
  <si>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</si>
  <si>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</si>
  <si>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</si>
  <si>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</si>
  <si>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</si>
  <si>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</si>
  <si>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</si>
  <si>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</si>
  <si>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</si>
  <si>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</si>
  <si>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</si>
  <si>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</si>
  <si>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</si>
  <si>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</si>
  <si>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</si>
  <si>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</si>
  <si>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</si>
  <si>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</si>
  <si>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</si>
  <si>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</si>
  <si>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</si>
  <si>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</si>
  <si>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</si>
  <si>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</si>
  <si>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</si>
  <si>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</si>
  <si>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</si>
  <si>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</si>
  <si>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</si>
  <si>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</si>
  <si>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</si>
  <si>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</si>
  <si>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</si>
  <si>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</si>
  <si>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</si>
  <si>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</si>
  <si>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</si>
  <si>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</si>
  <si>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</si>
  <si>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</si>
  <si>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</si>
  <si>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</si>
  <si>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</si>
  <si>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</si>
  <si>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</si>
  <si>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</si>
  <si>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</si>
  <si>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</si>
  <si>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</si>
  <si>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</si>
  <si>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</si>
  <si>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</si>
  <si>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</si>
  <si>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</si>
  <si>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</si>
  <si>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</si>
  <si>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</si>
  <si>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</si>
  <si>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</si>
  <si>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</si>
  <si>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</si>
  <si>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</si>
  <si>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</si>
  <si>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</si>
  <si>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</si>
  <si>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</si>
  <si>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</si>
  <si>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</si>
  <si>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</si>
  <si>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</si>
  <si>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</si>
  <si>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</si>
  <si>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</si>
  <si>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</si>
  <si>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</si>
  <si>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</si>
  <si>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</si>
  <si>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</si>
  <si>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</si>
  <si>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</si>
  <si>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</si>
  <si>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</si>
  <si>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</si>
  <si>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</si>
  <si>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</si>
  <si>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</si>
  <si>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</si>
  <si>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</si>
  <si>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</si>
  <si>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</si>
  <si>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</si>
  <si>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</si>
  <si>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</si>
  <si>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</si>
  <si>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</si>
  <si>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</si>
  <si>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</si>
  <si>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</si>
  <si>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</si>
  <si>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</si>
  <si>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</si>
  <si>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</si>
  <si>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</si>
  <si>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</si>
  <si>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</si>
  <si>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</si>
  <si>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</si>
  <si>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</si>
  <si>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</si>
  <si>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</si>
  <si>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</si>
  <si>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</si>
  <si>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</si>
  <si>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</si>
  <si>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</si>
  <si>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</si>
  <si>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</si>
  <si>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</si>
  <si>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</si>
  <si>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</si>
  <si>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</si>
  <si>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</si>
  <si>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</si>
  <si>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</si>
  <si>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</si>
  <si>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</si>
  <si>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</si>
  <si>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</si>
  <si>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</si>
  <si>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</si>
  <si>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</si>
  <si>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</si>
  <si>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</si>
  <si>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</si>
  <si>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</si>
  <si>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</si>
  <si>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</si>
  <si>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</si>
  <si>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</si>
  <si>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</si>
  <si>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</si>
  <si>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</si>
  <si>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</si>
  <si>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</si>
  <si>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</si>
  <si>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</si>
  <si>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</si>
  <si>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</si>
  <si>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</si>
  <si>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</si>
  <si>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</si>
  <si>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</si>
  <si>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</si>
  <si>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</si>
  <si>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</si>
  <si>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</si>
  <si>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</si>
  <si>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</si>
  <si>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</si>
  <si>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</si>
  <si>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</si>
  <si>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</si>
  <si>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</si>
  <si>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</si>
  <si>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</si>
  <si>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</si>
  <si>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</si>
  <si>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</si>
  <si>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</si>
  <si>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</si>
  <si>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</si>
  <si>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</si>
  <si>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</si>
  <si>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</si>
  <si>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</si>
  <si>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</si>
  <si>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</si>
  <si>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</si>
  <si>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</si>
  <si>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</si>
  <si>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</si>
  <si>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</si>
  <si>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</si>
  <si>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</si>
  <si>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</si>
  <si>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</si>
  <si>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</si>
  <si>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</si>
  <si>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</si>
  <si>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</si>
  <si>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</si>
  <si>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</si>
  <si>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</si>
  <si>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</si>
  <si>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</si>
  <si>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</si>
  <si>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</si>
  <si>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</si>
  <si>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</si>
  <si>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</si>
  <si>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</si>
  <si>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</si>
  <si>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</si>
  <si>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</si>
  <si>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</si>
  <si>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</si>
  <si>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</si>
  <si>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</si>
  <si>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</si>
  <si>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</si>
  <si>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</si>
  <si>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</si>
  <si>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</si>
  <si>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</si>
  <si>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</si>
  <si>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</si>
  <si>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</si>
  <si>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</si>
  <si>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</si>
  <si>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</si>
  <si>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</si>
  <si>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</si>
  <si>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</si>
  <si>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</si>
  <si>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</si>
  <si>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</si>
  <si>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</si>
  <si>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</si>
  <si>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</si>
  <si>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</si>
  <si>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</si>
  <si>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</si>
  <si>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</si>
  <si>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</si>
  <si>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</si>
  <si>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</si>
  <si>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</si>
  <si>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</si>
  <si>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</si>
  <si>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</si>
  <si>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</si>
  <si>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</si>
  <si>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</si>
  <si>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</si>
  <si>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</si>
  <si>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</si>
  <si>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</si>
  <si>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</si>
  <si>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</si>
  <si>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</si>
  <si>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</si>
  <si>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</si>
  <si>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</si>
  <si>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</si>
  <si>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</si>
  <si>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</si>
  <si>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</si>
  <si>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</si>
  <si>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</si>
  <si>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</si>
  <si>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</si>
  <si>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</si>
  <si>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</si>
  <si>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</si>
  <si>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</si>
  <si>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</si>
  <si>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</si>
  <si>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</si>
  <si>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</si>
  <si>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</si>
  <si>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</si>
  <si>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</si>
  <si>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</si>
  <si>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</si>
  <si>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</si>
  <si>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</si>
  <si>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</si>
  <si>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</si>
  <si>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</si>
  <si>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</si>
  <si>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</si>
  <si>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</si>
  <si>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</si>
  <si>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</si>
  <si>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</si>
  <si>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</si>
  <si>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</si>
  <si>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</si>
  <si>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</si>
  <si>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</si>
  <si>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</si>
  <si>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</si>
  <si>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</si>
  <si>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</si>
  <si>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</si>
  <si>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</si>
  <si>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</si>
  <si>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</si>
  <si>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</si>
  <si>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</si>
  <si>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</si>
  <si>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</si>
  <si>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</si>
  <si>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</si>
  <si>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</si>
  <si>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</si>
  <si>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</si>
  <si>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</si>
  <si>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</si>
  <si>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</si>
  <si>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</si>
  <si>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</si>
  <si>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</si>
  <si>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</si>
  <si>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</si>
  <si>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</si>
  <si>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</si>
  <si>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</si>
  <si>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</si>
  <si>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</si>
  <si>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</si>
  <si>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</si>
  <si>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</si>
  <si>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</si>
  <si>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</si>
  <si>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</si>
  <si>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</si>
  <si>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</si>
  <si>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</si>
  <si>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</si>
  <si>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</si>
  <si>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</si>
  <si>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</si>
  <si>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</si>
  <si>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</si>
  <si>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</si>
  <si>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</si>
  <si>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</si>
  <si>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</si>
  <si>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</si>
  <si>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</si>
  <si>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</si>
  <si>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</si>
  <si>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</si>
  <si>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</si>
  <si>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</si>
  <si>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</si>
  <si>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</si>
  <si>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</si>
  <si>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</si>
  <si>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</si>
  <si>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</si>
  <si>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</si>
  <si>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</si>
  <si>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</si>
  <si>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</si>
  <si>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</si>
  <si>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</si>
  <si>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</si>
  <si>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</si>
  <si>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</si>
  <si>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</si>
  <si>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</si>
  <si>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</si>
  <si>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</si>
  <si>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</si>
  <si>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</si>
  <si>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</si>
  <si>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</si>
  <si>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</si>
  <si>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</si>
  <si>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</si>
  <si>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</si>
  <si>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</si>
  <si>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</si>
  <si>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</si>
  <si>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</si>
  <si>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</si>
  <si>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</si>
  <si>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</si>
  <si>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</si>
  <si>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</si>
  <si>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</si>
  <si>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</si>
  <si>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</si>
  <si>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</si>
  <si>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</si>
  <si>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</si>
  <si>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</si>
  <si>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</si>
  <si>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</si>
  <si>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</si>
  <si>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</si>
  <si>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</si>
  <si>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</si>
  <si>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</si>
  <si>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</si>
  <si>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</si>
  <si>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</si>
  <si>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</si>
  <si>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</si>
  <si>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</si>
  <si>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</si>
  <si>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</si>
  <si>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</si>
  <si>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</si>
  <si>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</si>
  <si>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</si>
  <si>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</si>
  <si>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</si>
  <si>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</si>
  <si>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</si>
  <si>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</si>
  <si>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</si>
  <si>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</si>
  <si>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</si>
  <si>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</si>
  <si>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</si>
  <si>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</si>
  <si>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</si>
  <si>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</si>
  <si>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</si>
  <si>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</si>
  <si>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</si>
  <si>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</si>
  <si>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</si>
  <si>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</si>
  <si>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</si>
  <si>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</si>
  <si>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</si>
  <si>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</si>
  <si>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</si>
  <si>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</si>
  <si>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</si>
  <si>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</si>
  <si>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</si>
  <si>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</si>
  <si>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</si>
  <si>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</si>
  <si>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</si>
  <si>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</si>
  <si>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</si>
  <si>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</si>
  <si>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</si>
  <si>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</si>
  <si>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</si>
  <si>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</si>
  <si>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</si>
  <si>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</si>
  <si>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</si>
  <si>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</si>
  <si>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</si>
  <si>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</si>
  <si>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</si>
  <si>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</si>
  <si>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</si>
  <si>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</si>
  <si>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</si>
  <si>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</si>
  <si>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</si>
  <si>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</si>
  <si>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</si>
  <si>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</si>
  <si>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</si>
  <si>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</si>
  <si>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</si>
  <si>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</si>
  <si>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</si>
  <si>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</si>
  <si>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</si>
  <si>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</si>
  <si>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</si>
  <si>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</si>
  <si>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</si>
  <si>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</si>
  <si>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</si>
  <si>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</si>
  <si>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</si>
  <si>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</si>
  <si>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</si>
  <si>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</si>
  <si>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</si>
  <si>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</si>
  <si>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</si>
  <si>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</si>
  <si>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</si>
  <si>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</si>
  <si>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</si>
  <si>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</si>
  <si>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</si>
  <si>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</si>
  <si>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</si>
  <si>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</si>
  <si>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</si>
  <si>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</si>
  <si>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</si>
  <si>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</si>
  <si>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</si>
  <si>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</si>
  <si>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</si>
  <si>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</si>
  <si>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</si>
  <si>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</si>
  <si>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</si>
  <si>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</si>
  <si>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</si>
  <si>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</si>
  <si>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</si>
  <si>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</si>
  <si>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</si>
  <si>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</si>
  <si>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</si>
  <si>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</si>
  <si>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</si>
  <si>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</si>
  <si>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</si>
  <si>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</si>
  <si>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</si>
  <si>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</si>
  <si>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</si>
  <si>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</si>
  <si>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</si>
  <si>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</si>
  <si>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</si>
  <si>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</si>
  <si>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</si>
  <si>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</si>
  <si>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</si>
  <si>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</si>
  <si>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</si>
  <si>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</si>
  <si>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</si>
  <si>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</si>
  <si>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</si>
  <si>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</si>
  <si>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</si>
  <si>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</si>
  <si>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</si>
  <si>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</si>
  <si>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</si>
  <si>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</si>
  <si>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</si>
  <si>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</si>
  <si>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</si>
  <si>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</si>
  <si>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</si>
  <si>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</si>
  <si>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</si>
  <si>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</si>
  <si>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</si>
  <si>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</si>
  <si>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</si>
  <si>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</si>
  <si>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</si>
  <si>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</si>
  <si>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</si>
  <si>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</si>
  <si>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</si>
  <si>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</si>
  <si>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</si>
  <si>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</si>
  <si>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</si>
  <si>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</si>
  <si>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</si>
  <si>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</si>
  <si>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</si>
  <si>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</si>
  <si>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</si>
  <si>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</si>
  <si>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</si>
  <si>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</si>
  <si>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</si>
  <si>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</si>
  <si>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</si>
  <si>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</si>
  <si>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</si>
  <si>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</si>
  <si>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</si>
  <si>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</si>
  <si>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</si>
  <si>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</si>
  <si>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</si>
  <si>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</si>
  <si>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</si>
  <si>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</si>
  <si>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</si>
  <si>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</si>
  <si>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</si>
  <si>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</si>
  <si>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</si>
  <si>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</si>
  <si>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</si>
  <si>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</si>
  <si>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</si>
  <si>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</si>
  <si>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</si>
  <si>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</si>
  <si>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</si>
  <si>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</si>
  <si>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</si>
  <si>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</si>
  <si>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</si>
  <si>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</si>
  <si>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</si>
  <si>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</si>
  <si>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</si>
  <si>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</si>
  <si>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</si>
  <si>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</si>
  <si>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</si>
  <si>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</si>
  <si>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</si>
  <si>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</si>
  <si>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</si>
  <si>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</si>
  <si>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</si>
  <si>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</si>
  <si>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</si>
  <si>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</si>
  <si>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</si>
  <si>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</si>
  <si>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</si>
  <si>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</si>
  <si>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</si>
  <si>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</si>
  <si>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</si>
  <si>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</si>
  <si>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</si>
  <si>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</si>
  <si>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</si>
  <si>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</si>
  <si>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</si>
  <si>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</si>
  <si>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</si>
  <si>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</si>
  <si>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</si>
  <si>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</si>
  <si>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</si>
  <si>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</si>
  <si>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</si>
  <si>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</si>
  <si>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</si>
  <si>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</si>
  <si>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</si>
  <si>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</si>
  <si>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</si>
  <si>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</si>
  <si>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</si>
  <si>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</si>
  <si>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</si>
  <si>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</si>
  <si>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</si>
  <si>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</si>
  <si>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</si>
  <si>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</si>
  <si>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</si>
  <si>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</si>
  <si>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</si>
  <si>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</si>
  <si>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</si>
  <si>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</si>
  <si>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</si>
  <si>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</si>
  <si>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</si>
  <si>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</si>
  <si>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</si>
  <si>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</si>
  <si>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</si>
  <si>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</si>
  <si>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</si>
  <si>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</si>
  <si>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</si>
  <si>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</si>
  <si>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</si>
  <si>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</si>
  <si>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</si>
  <si>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</si>
  <si>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</si>
  <si>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</si>
  <si>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</si>
  <si>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</si>
  <si>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</si>
  <si>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</si>
  <si>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</si>
  <si>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</si>
  <si>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</si>
  <si>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</si>
  <si>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</si>
  <si>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</si>
  <si>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</si>
  <si>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</si>
  <si>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</si>
  <si>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</si>
  <si>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</si>
  <si>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</si>
  <si>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</si>
  <si>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</si>
  <si>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</si>
  <si>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</si>
  <si>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</si>
  <si>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</si>
  <si>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</si>
  <si>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</si>
  <si>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</si>
  <si>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</si>
  <si>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</si>
  <si>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</si>
  <si>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</si>
  <si>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</si>
  <si>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</si>
  <si>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</si>
  <si>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</si>
  <si>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</si>
  <si>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</si>
  <si>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</si>
  <si>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</si>
  <si>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</si>
  <si>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</si>
  <si>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</si>
  <si>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</si>
  <si>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</si>
  <si>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</si>
  <si>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</si>
  <si>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</si>
  <si>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</si>
  <si>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</si>
  <si>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</si>
  <si>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</si>
  <si>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</si>
  <si>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</si>
  <si>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</si>
  <si>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</si>
  <si>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</si>
  <si>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</si>
  <si>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</si>
  <si>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</si>
  <si>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</si>
  <si>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</si>
  <si>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</si>
  <si>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</si>
  <si>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</si>
  <si>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</si>
  <si>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</si>
  <si>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</si>
  <si>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</si>
  <si>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</si>
  <si>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</si>
  <si>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</si>
  <si>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</si>
  <si>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</si>
  <si>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</si>
  <si>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</si>
  <si>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</si>
  <si>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</si>
  <si>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</si>
  <si>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</si>
  <si>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</si>
  <si>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</si>
  <si>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</si>
  <si>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</si>
  <si>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</si>
  <si>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</si>
  <si>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</si>
  <si>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</si>
  <si>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</si>
  <si>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</si>
  <si>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</si>
  <si>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</si>
  <si>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</si>
  <si>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</si>
  <si>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</si>
  <si>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</si>
  <si>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</si>
  <si>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</si>
  <si>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</si>
  <si>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</si>
  <si>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</si>
  <si>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</si>
  <si>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</si>
  <si>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</si>
  <si>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</si>
  <si>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</si>
  <si>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</si>
  <si>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</si>
  <si>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</si>
  <si>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</si>
  <si>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</si>
  <si>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</si>
  <si>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</si>
  <si>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</si>
  <si>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</si>
  <si>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</si>
  <si>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</si>
  <si>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</si>
  <si>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</si>
  <si>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</si>
  <si>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</si>
  <si>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</si>
  <si>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</si>
  <si>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</si>
  <si>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</si>
  <si>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</si>
  <si>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</si>
  <si>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</si>
  <si>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</si>
  <si>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</si>
  <si>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</si>
  <si>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</si>
  <si>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</si>
  <si>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</si>
  <si>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</si>
  <si>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</si>
  <si>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</si>
  <si>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</si>
  <si>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</si>
  <si>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</si>
  <si>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</si>
  <si>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</si>
  <si>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</si>
  <si>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</si>
  <si>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</si>
  <si>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</si>
  <si>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</si>
  <si>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</si>
  <si>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</si>
  <si>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</si>
  <si>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</si>
  <si>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</si>
  <si>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</si>
  <si>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</si>
  <si>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</si>
  <si>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</si>
  <si>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</si>
  <si>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</si>
  <si>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</si>
  <si>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</si>
  <si>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</si>
  <si>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</si>
  <si>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</si>
  <si>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</si>
  <si>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</si>
  <si>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</si>
  <si>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</si>
  <si>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</si>
  <si>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</si>
  <si>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</si>
  <si>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</si>
  <si>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</si>
  <si>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</si>
  <si>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</si>
  <si>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</si>
  <si>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</si>
  <si>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</si>
  <si>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</si>
  <si>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</si>
  <si>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</si>
  <si>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</si>
  <si>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</si>
  <si>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</si>
  <si>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</si>
  <si>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</si>
  <si>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</si>
  <si>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</si>
  <si>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</si>
  <si>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</si>
  <si>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</si>
  <si>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</si>
  <si>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</si>
  <si>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</si>
  <si>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</si>
  <si>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</si>
  <si>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</si>
  <si>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</si>
  <si>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</si>
  <si>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</si>
  <si>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</si>
  <si>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</si>
  <si>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</si>
  <si>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</si>
  <si>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</si>
  <si>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</si>
  <si>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</si>
  <si>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</si>
  <si>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</si>
  <si>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</si>
  <si>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</si>
  <si>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</si>
  <si>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</si>
  <si>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</si>
  <si>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</si>
  <si>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</si>
  <si>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</si>
  <si>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</si>
  <si>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</si>
  <si>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</si>
  <si>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</si>
  <si>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</si>
  <si>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</si>
  <si>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</si>
  <si>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</si>
  <si>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</si>
  <si>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</si>
  <si>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</si>
  <si>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</si>
  <si>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</si>
  <si>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</si>
  <si>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</si>
  <si>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</si>
  <si>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</si>
  <si>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</si>
  <si>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</si>
  <si>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</si>
  <si>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</si>
  <si>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</si>
  <si>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</si>
  <si>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</si>
  <si>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</si>
  <si>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</si>
  <si>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</si>
  <si>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</si>
  <si>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</si>
  <si>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</si>
  <si>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</si>
  <si>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</si>
  <si>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</si>
  <si>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</si>
  <si>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</si>
  <si>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</si>
  <si>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</si>
  <si>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</si>
  <si>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</si>
  <si>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</si>
  <si>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</si>
  <si>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</si>
  <si>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</si>
  <si>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</si>
  <si>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</si>
  <si>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</si>
  <si>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</si>
  <si>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</si>
  <si>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</si>
  <si>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</si>
  <si>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</si>
  <si>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</si>
  <si>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</si>
  <si>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</si>
  <si>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</si>
  <si>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</si>
  <si>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</si>
  <si>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</si>
  <si>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</si>
  <si>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</si>
  <si>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</si>
  <si>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</si>
  <si>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</si>
  <si>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</si>
  <si>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</si>
  <si>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</si>
  <si>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</si>
  <si>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</si>
  <si>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</si>
  <si>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</si>
  <si>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</si>
  <si>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</si>
  <si>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</si>
  <si>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</si>
  <si>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</si>
  <si>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</si>
  <si>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</si>
  <si>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</si>
  <si>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</si>
  <si>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</si>
  <si>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</si>
  <si>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</si>
  <si>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</si>
  <si>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</si>
  <si>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</si>
  <si>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</si>
  <si>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</si>
  <si>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</si>
  <si>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</si>
  <si>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</si>
  <si>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</si>
  <si>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</si>
  <si>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</si>
  <si>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</si>
  <si>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</si>
  <si>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</si>
  <si>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</si>
  <si>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</si>
  <si>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</si>
  <si>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</si>
  <si>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</si>
  <si>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</si>
  <si>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</si>
  <si>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</si>
  <si>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</si>
  <si>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</si>
  <si>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</si>
  <si>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</si>
  <si>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</si>
  <si>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</si>
  <si>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</si>
  <si>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</si>
  <si>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</si>
  <si>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</si>
  <si>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</si>
  <si>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</si>
  <si>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</si>
  <si>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</si>
  <si>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</si>
  <si>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</si>
  <si>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</si>
  <si>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</si>
  <si>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</si>
  <si>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</si>
  <si>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</si>
  <si>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</si>
  <si>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</si>
  <si>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</si>
  <si>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</si>
  <si>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</si>
  <si>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</si>
  <si>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</si>
  <si>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</si>
  <si>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</si>
  <si>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</si>
  <si>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</si>
  <si>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</si>
  <si>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</si>
  <si>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</si>
  <si>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</si>
  <si>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</si>
  <si>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</si>
  <si>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</si>
  <si>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</si>
  <si>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</si>
  <si>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</si>
  <si>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</si>
  <si>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</si>
  <si>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</si>
  <si>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</si>
  <si>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</si>
  <si>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</si>
  <si>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</si>
  <si>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</si>
  <si>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</si>
  <si>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</si>
  <si>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</si>
  <si>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</si>
  <si>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</si>
  <si>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</si>
  <si>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</si>
  <si>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</si>
  <si>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</si>
  <si>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</si>
  <si>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</si>
  <si>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</si>
  <si>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</si>
  <si>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</si>
  <si>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</si>
  <si>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</si>
  <si>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</si>
  <si>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</si>
  <si>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</si>
  <si>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</si>
  <si>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</si>
  <si>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</si>
  <si>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</si>
  <si>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</si>
  <si>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</si>
  <si>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</si>
  <si>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</si>
  <si>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</si>
  <si>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</si>
  <si>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</si>
  <si>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</si>
  <si>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</si>
  <si>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</si>
  <si>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</si>
  <si>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</si>
  <si>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</si>
  <si>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</si>
  <si>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</si>
  <si>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</si>
  <si>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</si>
  <si>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</si>
  <si>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</si>
  <si>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</si>
  <si>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</si>
  <si>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</si>
  <si>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</si>
  <si>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</si>
  <si>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</si>
  <si>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</si>
  <si>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</si>
  <si>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</si>
  <si>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</si>
  <si>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</si>
  <si>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</si>
  <si>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</si>
  <si>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</si>
  <si>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</si>
  <si>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</si>
  <si>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</si>
  <si>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</si>
  <si>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</si>
  <si>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</si>
  <si>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</si>
  <si>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</si>
  <si>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</si>
  <si>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</si>
  <si>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</si>
  <si>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</si>
  <si>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</si>
  <si>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</si>
  <si>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</si>
  <si>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</si>
  <si>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</si>
  <si>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</si>
  <si>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</si>
  <si>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</si>
  <si>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</si>
  <si>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</si>
  <si>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</si>
  <si>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</si>
  <si>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</si>
  <si>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</si>
  <si>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</si>
  <si>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</si>
  <si>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</si>
  <si>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</si>
  <si>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</si>
  <si>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</si>
  <si>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</si>
  <si>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</si>
  <si>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</si>
  <si>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</si>
  <si>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</si>
  <si>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</si>
  <si>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</si>
  <si>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</si>
  <si>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</si>
  <si>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</si>
  <si>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</si>
  <si>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</si>
  <si>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</si>
  <si>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</si>
  <si>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</si>
  <si>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</si>
  <si>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</si>
  <si>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</si>
  <si>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</si>
  <si>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</si>
  <si>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</si>
  <si>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</si>
  <si>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</si>
  <si>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</si>
  <si>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</si>
  <si>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</si>
  <si>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</si>
  <si>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</si>
  <si>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</si>
  <si>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</si>
  <si>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</si>
  <si>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</si>
  <si>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</si>
  <si>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</si>
  <si>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</si>
  <si>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</si>
  <si>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</si>
  <si>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</si>
  <si>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</si>
  <si>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</si>
  <si>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</si>
  <si>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</si>
  <si>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</si>
  <si>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</si>
  <si>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</si>
  <si>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</si>
  <si>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</si>
  <si>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</si>
  <si>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</si>
  <si>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</si>
  <si>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</si>
  <si>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</si>
  <si>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</si>
  <si>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</si>
  <si>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</si>
  <si>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</si>
  <si>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</si>
  <si>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</si>
  <si>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</si>
  <si>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</si>
  <si>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</si>
  <si>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</si>
  <si>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</si>
  <si>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</si>
  <si>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</si>
  <si>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</si>
  <si>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</si>
  <si>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</si>
  <si>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</si>
  <si>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</si>
  <si>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</si>
  <si>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</si>
  <si>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</si>
  <si>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</si>
  <si>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</si>
  <si>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</si>
  <si>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</si>
  <si>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</si>
  <si>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</si>
  <si>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</si>
  <si>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</si>
  <si>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</si>
  <si>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</si>
  <si>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</si>
  <si>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</si>
  <si>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</si>
  <si>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</si>
  <si>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</si>
  <si>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</si>
  <si>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</si>
  <si>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</si>
  <si>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</si>
  <si>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</si>
  <si>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</si>
  <si>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</si>
  <si>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</si>
  <si>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</si>
  <si>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</si>
  <si>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</si>
  <si>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</si>
  <si>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</si>
  <si>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</si>
  <si>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</si>
  <si>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</si>
  <si>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</si>
  <si>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</si>
  <si>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</si>
  <si>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</si>
  <si>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</si>
  <si>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</si>
  <si>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</si>
  <si>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</si>
  <si>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</si>
  <si>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</si>
  <si>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</si>
  <si>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</si>
  <si>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</si>
  <si>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</si>
  <si>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</si>
  <si>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</si>
  <si>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</si>
  <si>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</si>
  <si>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</si>
  <si>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</si>
  <si>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</si>
  <si>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</si>
  <si>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</si>
  <si>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</si>
  <si>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</si>
  <si>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</si>
  <si>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</si>
  <si>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</si>
  <si>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</si>
  <si>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</si>
  <si>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</si>
  <si>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</si>
  <si>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</si>
  <si>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</si>
  <si>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</si>
  <si>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</si>
  <si>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</si>
  <si>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</si>
  <si>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</si>
  <si>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</si>
  <si>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</si>
  <si>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</si>
  <si>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</si>
  <si>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</si>
  <si>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</si>
  <si>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</si>
  <si>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</si>
  <si>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</si>
  <si>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</si>
  <si>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</si>
  <si>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</si>
  <si>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</si>
  <si>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</si>
  <si>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</si>
  <si>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</si>
  <si>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</si>
  <si>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</si>
  <si>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</si>
  <si>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</si>
  <si>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</si>
  <si>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</si>
  <si>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</si>
  <si>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</si>
  <si>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</si>
  <si>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</si>
  <si>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</si>
  <si>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</si>
  <si>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</si>
  <si>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</si>
  <si>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</si>
  <si>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</si>
  <si>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</si>
  <si>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</si>
  <si>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</si>
  <si>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</si>
  <si>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</si>
  <si>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</si>
  <si>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</si>
  <si>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</si>
  <si>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</si>
  <si>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</si>
  <si>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</si>
  <si>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</si>
  <si>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</si>
  <si>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</si>
  <si>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</si>
  <si>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</si>
  <si>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</si>
  <si>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</si>
  <si>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</si>
  <si>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</si>
  <si>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</si>
  <si>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</si>
  <si>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</si>
  <si>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</si>
  <si>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</si>
  <si>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</si>
  <si>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</si>
  <si>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</si>
  <si>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</si>
  <si>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</si>
  <si>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</si>
  <si>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</si>
  <si>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</si>
  <si>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</si>
  <si>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</si>
  <si>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</si>
  <si>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</si>
  <si>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</si>
  <si>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</si>
  <si>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</si>
  <si>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</si>
  <si>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</si>
  <si>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</si>
  <si>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</si>
  <si>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</si>
  <si>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</si>
  <si>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</si>
  <si>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</si>
  <si>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</si>
  <si>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</si>
  <si>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</si>
  <si>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</si>
  <si>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</si>
  <si>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</si>
  <si>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</si>
  <si>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</si>
  <si>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</si>
  <si>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</si>
  <si>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</si>
  <si>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</si>
  <si>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</si>
  <si>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</si>
  <si>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</si>
  <si>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</si>
  <si>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</si>
  <si>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</si>
  <si>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</si>
  <si>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</si>
  <si>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</si>
  <si>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</si>
  <si>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</si>
  <si>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</si>
  <si>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</si>
  <si>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</si>
  <si>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</si>
  <si>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</si>
  <si>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</si>
  <si>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</si>
  <si>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</si>
  <si>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</si>
  <si>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</si>
  <si>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</si>
  <si>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</si>
  <si>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</si>
  <si>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</si>
  <si>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</si>
  <si>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</si>
  <si>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</si>
  <si>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</si>
  <si>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</si>
  <si>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</si>
  <si>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</si>
  <si>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</si>
  <si>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</si>
  <si>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</si>
  <si>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</si>
  <si>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</si>
  <si>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</si>
  <si>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</si>
  <si>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</si>
  <si>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</si>
  <si>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</si>
  <si>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</si>
  <si>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</si>
  <si>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</si>
  <si>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</si>
  <si>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</si>
  <si>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</si>
  <si>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</si>
  <si>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</si>
  <si>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</si>
  <si>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</si>
  <si>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</si>
  <si>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</si>
  <si>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</si>
  <si>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</si>
  <si>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</si>
  <si>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</si>
  <si>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</si>
  <si>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</si>
  <si>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</si>
  <si>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</si>
  <si>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</si>
  <si>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</si>
  <si>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</si>
  <si>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</si>
  <si>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</si>
  <si>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</si>
  <si>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</si>
  <si>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</si>
  <si>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</si>
  <si>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</si>
  <si>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</si>
  <si>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</si>
  <si>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</si>
  <si>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</si>
  <si>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</si>
  <si>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</si>
  <si>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</si>
  <si>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</si>
  <si>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</si>
  <si>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</si>
  <si>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</si>
  <si>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</si>
  <si>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</si>
  <si>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</si>
  <si>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</si>
  <si>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</si>
  <si>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</si>
  <si>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</si>
  <si>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</si>
  <si>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</si>
  <si>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</si>
  <si>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</si>
  <si>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</si>
  <si>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</si>
  <si>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</si>
  <si>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</si>
  <si>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</si>
  <si>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</si>
  <si>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</si>
  <si>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</si>
  <si>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</si>
  <si>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</si>
  <si>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</si>
  <si>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</si>
  <si>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</si>
  <si>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</si>
  <si>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</si>
  <si>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</si>
  <si>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</si>
  <si>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</si>
  <si>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</si>
  <si>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</si>
  <si>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</si>
  <si>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</si>
  <si>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</si>
  <si>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</si>
  <si>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</si>
  <si>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</si>
  <si>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</si>
  <si>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</si>
  <si>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</si>
  <si>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</si>
  <si>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</si>
  <si>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</si>
  <si>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</si>
  <si>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</si>
  <si>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</si>
  <si>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</si>
  <si>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</si>
  <si>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</si>
  <si>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</si>
  <si>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</si>
  <si>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</si>
  <si>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</si>
  <si>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</si>
  <si>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</si>
  <si>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</si>
  <si>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</si>
  <si>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</si>
  <si>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</si>
  <si>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</si>
  <si>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</si>
  <si>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</si>
  <si>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</si>
  <si>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</si>
  <si>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</si>
  <si>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</si>
  <si>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</si>
  <si>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</si>
  <si>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</si>
  <si>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</si>
  <si>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</si>
  <si>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</si>
  <si>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</si>
  <si>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</si>
  <si>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</si>
  <si>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</si>
  <si>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</si>
  <si>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</si>
  <si>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</si>
  <si>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</si>
  <si>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</si>
  <si>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</si>
  <si>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</si>
  <si>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</si>
  <si>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</si>
  <si>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</si>
  <si>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</si>
  <si>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</si>
  <si>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</si>
  <si>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</si>
  <si>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</si>
  <si>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</si>
  <si>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</si>
  <si>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</si>
  <si>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</si>
  <si>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</si>
  <si>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</si>
  <si>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</si>
  <si>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</si>
  <si>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</si>
  <si>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</si>
  <si>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</si>
  <si>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</si>
  <si>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</si>
  <si>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</si>
  <si>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</si>
  <si>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</si>
  <si>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</si>
  <si>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</si>
  <si>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</si>
  <si>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</si>
  <si>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</si>
  <si>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</si>
  <si>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</si>
  <si>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</si>
  <si>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</si>
  <si>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</si>
  <si>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</si>
  <si>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</si>
  <si>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</si>
  <si>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</si>
  <si>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</si>
  <si>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</si>
  <si>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</si>
  <si>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</si>
  <si>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</si>
  <si>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</si>
  <si>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</si>
  <si>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</si>
  <si>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</si>
  <si>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</si>
  <si>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</si>
  <si>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</si>
  <si>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</si>
  <si>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</si>
  <si>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</si>
  <si>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</si>
  <si>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</si>
  <si>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</si>
  <si>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</si>
  <si>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</si>
  <si>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</si>
  <si>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</si>
  <si>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</si>
  <si>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</si>
  <si>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</si>
  <si>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</si>
  <si>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</si>
  <si>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</si>
  <si>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</si>
  <si>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</si>
  <si>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</si>
  <si>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</si>
  <si>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</si>
  <si>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</si>
  <si>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</si>
  <si>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</si>
  <si>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</si>
  <si>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</si>
  <si>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</si>
  <si>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</si>
  <si>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</si>
  <si>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</si>
  <si>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</si>
  <si>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</si>
  <si>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</si>
  <si>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</si>
  <si>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</si>
  <si>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</si>
  <si>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</si>
  <si>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</si>
  <si>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</si>
  <si>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</si>
  <si>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</si>
  <si>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</si>
  <si>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</si>
  <si>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</si>
  <si>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</si>
  <si>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</si>
  <si>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</si>
  <si>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</si>
  <si>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</si>
  <si>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</si>
  <si>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</si>
  <si>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</si>
  <si>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</si>
  <si>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</si>
  <si>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</si>
  <si>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</si>
  <si>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</si>
  <si>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</si>
  <si>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</si>
  <si>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</si>
  <si>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</si>
  <si>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</si>
  <si>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</si>
  <si>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</si>
  <si>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</si>
  <si>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</si>
  <si>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</si>
  <si>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</si>
  <si>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</si>
  <si>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</si>
  <si>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</si>
  <si>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</si>
  <si>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</si>
  <si>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</si>
  <si>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</si>
  <si>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</si>
  <si>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</si>
  <si>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</si>
  <si>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</si>
  <si>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</si>
  <si>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</si>
  <si>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</si>
  <si>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</si>
  <si>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</si>
  <si>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</si>
  <si>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</si>
  <si>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</si>
  <si>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</si>
  <si>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</si>
  <si>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</si>
  <si>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</si>
  <si>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</si>
  <si>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</si>
  <si>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</si>
  <si>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</si>
  <si>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</si>
  <si>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</si>
  <si>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</si>
  <si>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</si>
  <si>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</si>
  <si>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</si>
  <si>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</si>
  <si>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</si>
  <si>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</si>
  <si>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</si>
  <si>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</si>
  <si>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</si>
  <si>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</si>
  <si>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</si>
  <si>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</si>
  <si>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</si>
  <si>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</si>
  <si>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</si>
  <si>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</si>
  <si>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</si>
  <si>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</si>
  <si>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</si>
  <si>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</si>
  <si>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</si>
  <si>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</si>
  <si>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</si>
  <si>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</si>
  <si>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</si>
  <si>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</si>
  <si>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</si>
  <si>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</si>
  <si>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</si>
  <si>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</si>
  <si>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</si>
  <si>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</si>
  <si>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</si>
  <si>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</si>
  <si>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</si>
  <si>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</si>
  <si>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</si>
  <si>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</si>
  <si>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</si>
  <si>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</si>
  <si>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</si>
  <si>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</si>
  <si>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</si>
  <si>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</si>
  <si>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</si>
  <si>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</si>
  <si>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</si>
  <si>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</si>
  <si>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</si>
  <si>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</si>
  <si>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</si>
  <si>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</si>
  <si>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</si>
  <si>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</si>
  <si>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</si>
  <si>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</si>
  <si>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</si>
  <si>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</si>
  <si>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</si>
  <si>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</si>
  <si>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</si>
  <si>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</si>
  <si>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</si>
  <si>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</si>
  <si>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</si>
  <si>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</si>
  <si>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</si>
  <si>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</si>
  <si>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</si>
  <si>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</si>
  <si>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</si>
  <si>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</si>
  <si>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</si>
  <si>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</si>
  <si>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</si>
  <si>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</si>
  <si>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</si>
  <si>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</si>
  <si>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</si>
  <si>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</si>
  <si>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</si>
  <si>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</si>
  <si>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</si>
  <si>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</si>
  <si>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</si>
  <si>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</si>
  <si>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</si>
  <si>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</si>
  <si>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</si>
  <si>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</si>
  <si>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</si>
  <si>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</si>
  <si>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</si>
  <si>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</si>
  <si>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</si>
  <si>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</si>
  <si>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</si>
  <si>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</si>
  <si>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</si>
  <si>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</si>
  <si>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</si>
  <si>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</si>
  <si>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</si>
  <si>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</si>
  <si>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</si>
  <si>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</si>
  <si>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</si>
  <si>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</si>
  <si>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</si>
  <si>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</si>
  <si>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</si>
  <si>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</si>
  <si>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</si>
  <si>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</si>
  <si>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</si>
  <si>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</si>
  <si>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</si>
  <si>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</si>
  <si>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</si>
  <si>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</si>
  <si>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</si>
  <si>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</si>
  <si>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</si>
  <si>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</si>
  <si>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</si>
  <si>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</si>
  <si>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</si>
  <si>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</si>
  <si>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</si>
  <si>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</si>
  <si>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</si>
  <si>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</si>
  <si>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</si>
  <si>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</si>
  <si>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</si>
  <si>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</si>
  <si>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</si>
  <si>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</si>
  <si>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</si>
  <si>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</si>
  <si>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</si>
  <si>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</si>
  <si>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</si>
  <si>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</si>
  <si>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</si>
  <si>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</si>
  <si>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</si>
  <si>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</si>
  <si>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</si>
  <si>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</si>
  <si>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</si>
  <si>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</si>
  <si>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</si>
  <si>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</si>
  <si>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</si>
  <si>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</si>
  <si>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</si>
  <si>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</si>
  <si>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</si>
  <si>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</si>
  <si>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</si>
  <si>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</si>
  <si>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</si>
  <si>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</si>
  <si>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</si>
  <si>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</si>
  <si>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</si>
  <si>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</si>
  <si>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</si>
  <si>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</si>
  <si>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</si>
  <si>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</si>
  <si>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</si>
  <si>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</si>
  <si>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</si>
  <si>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</si>
  <si>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</si>
  <si>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</si>
  <si>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</si>
  <si>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</si>
  <si>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</si>
  <si>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</si>
  <si>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</si>
  <si>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</si>
  <si>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</si>
  <si>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</si>
  <si>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</si>
  <si>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</si>
  <si>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</si>
  <si>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</si>
  <si>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</si>
  <si>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</si>
  <si>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</si>
  <si>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</si>
  <si>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</si>
  <si>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</si>
  <si>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</si>
  <si>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</si>
  <si>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</si>
  <si>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</si>
  <si>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</si>
  <si>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</si>
  <si>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</si>
  <si>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</si>
  <si>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</si>
  <si>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</si>
  <si>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</si>
  <si>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</si>
  <si>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</si>
  <si>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</si>
  <si>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</si>
  <si>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</si>
  <si>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</si>
  <si>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</si>
  <si>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</si>
  <si>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</si>
  <si>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</si>
  <si>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</si>
  <si>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</si>
  <si>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</si>
  <si>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</si>
  <si>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</si>
  <si>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</si>
  <si>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</si>
  <si>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</si>
  <si>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</si>
  <si>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</si>
  <si>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</si>
  <si>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</si>
  <si>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</si>
  <si>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</si>
  <si>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</si>
  <si>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</si>
  <si>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</si>
  <si>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</si>
  <si>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</si>
  <si>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</si>
  <si>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</si>
  <si>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</si>
  <si>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</si>
  <si>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</si>
  <si>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</si>
  <si>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</si>
  <si>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</si>
  <si>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</si>
  <si>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</si>
  <si>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</si>
  <si>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</si>
  <si>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</si>
  <si>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</si>
  <si>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</si>
  <si>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</si>
  <si>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</si>
  <si>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</si>
  <si>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</si>
  <si>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</si>
  <si>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</si>
  <si>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</si>
  <si>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</si>
  <si>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</si>
  <si>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</si>
  <si>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</si>
  <si>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</si>
  <si>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</si>
  <si>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</si>
  <si>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</si>
  <si>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</si>
  <si>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</si>
  <si>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</si>
  <si>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</si>
  <si>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</si>
  <si>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</si>
  <si>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</si>
  <si>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</si>
  <si>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</si>
  <si>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</si>
  <si>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</si>
  <si>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</si>
  <si>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</si>
  <si>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</si>
  <si>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</si>
  <si>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</si>
  <si>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</si>
  <si>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</si>
  <si>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</si>
  <si>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</si>
  <si>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</si>
  <si>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</si>
  <si>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</si>
  <si>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</si>
  <si>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</si>
  <si>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</si>
  <si>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</si>
  <si>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</si>
  <si>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</si>
  <si>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</si>
  <si>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</si>
  <si>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</si>
  <si>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</si>
  <si>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</si>
  <si>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</si>
  <si>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</si>
  <si>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</si>
  <si>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</si>
  <si>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</si>
  <si>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</si>
  <si>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</si>
  <si>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</si>
  <si>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</si>
  <si>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</si>
  <si>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</si>
  <si>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</si>
  <si>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</si>
  <si>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</si>
  <si>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</si>
  <si>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</si>
  <si>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</si>
  <si>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</si>
  <si>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</si>
  <si>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</si>
  <si>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</si>
  <si>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</si>
  <si>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</si>
  <si>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</si>
  <si>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</si>
  <si>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</si>
  <si>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</si>
  <si>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</si>
  <si>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</si>
  <si>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</si>
  <si>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</si>
  <si>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</si>
  <si>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</si>
  <si>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</si>
  <si>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</si>
  <si>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</si>
  <si>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</si>
  <si>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</si>
  <si>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</si>
  <si>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</si>
  <si>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</si>
  <si>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</si>
  <si>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</si>
  <si>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</si>
  <si>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</si>
  <si>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</si>
  <si>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</si>
  <si>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</si>
  <si>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</si>
  <si>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</si>
  <si>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</si>
  <si>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</si>
  <si>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</si>
  <si>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</si>
  <si>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</si>
  <si>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</si>
  <si>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</si>
  <si>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</si>
  <si>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</si>
  <si>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</si>
  <si>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</si>
  <si>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</si>
  <si>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</si>
  <si>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</si>
  <si>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</si>
  <si>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</si>
  <si>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</si>
  <si>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</si>
  <si>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</si>
  <si>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</si>
  <si>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</si>
  <si>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</si>
  <si>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</si>
  <si>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</si>
  <si>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</si>
  <si>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</si>
  <si>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</si>
  <si>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</si>
  <si>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</si>
  <si>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</si>
  <si>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</si>
  <si>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</si>
  <si>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</si>
  <si>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</si>
  <si>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</si>
  <si>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</si>
  <si>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</si>
  <si>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</si>
  <si>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</si>
  <si>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</si>
  <si>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</si>
  <si>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</si>
  <si>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</si>
  <si>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</si>
  <si>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</si>
  <si>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</si>
  <si>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</si>
  <si>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</si>
  <si>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</si>
  <si>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</si>
  <si>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</si>
  <si>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</si>
  <si>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</si>
  <si>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</si>
  <si>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</si>
  <si>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</si>
  <si>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</si>
  <si>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</si>
  <si>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</si>
  <si>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</si>
  <si>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</si>
  <si>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</si>
  <si>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</si>
  <si>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</si>
  <si>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</si>
  <si>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</si>
  <si>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</si>
  <si>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</si>
  <si>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</si>
  <si>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</si>
  <si>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</si>
  <si>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</si>
  <si>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</si>
  <si>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</si>
  <si>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</si>
  <si>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</si>
  <si>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</si>
  <si>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</si>
  <si>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</si>
  <si>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</si>
  <si>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</si>
  <si>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</si>
  <si>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</si>
  <si>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</si>
  <si>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</si>
  <si>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</si>
  <si>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</si>
  <si>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</si>
  <si>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</si>
  <si>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</si>
  <si>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</si>
  <si>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</si>
  <si>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</si>
  <si>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</si>
  <si>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</si>
  <si>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</si>
  <si>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</si>
  <si>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</si>
  <si>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</si>
  <si>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</si>
  <si>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</si>
  <si>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</si>
  <si>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</si>
  <si>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</si>
  <si>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</si>
  <si>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</si>
  <si>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</si>
  <si>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</si>
  <si>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</si>
  <si>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</si>
  <si>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</si>
  <si>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</si>
  <si>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</si>
  <si>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</si>
  <si>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</si>
  <si>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</si>
  <si>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</si>
  <si>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</si>
  <si>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</si>
  <si>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</si>
  <si>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</si>
  <si>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</si>
  <si>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</si>
  <si>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</si>
  <si>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</si>
  <si>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</si>
  <si>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</si>
  <si>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</si>
  <si>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</si>
  <si>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</si>
  <si>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</si>
  <si>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</si>
  <si>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</si>
  <si>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</si>
  <si>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</si>
  <si>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</si>
  <si>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</si>
  <si>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</si>
  <si>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</si>
  <si>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</si>
  <si>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</si>
  <si>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</si>
  <si>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</si>
  <si>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</si>
  <si>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</si>
  <si>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</si>
  <si>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</si>
  <si>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</si>
  <si>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</si>
  <si>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</si>
  <si>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</si>
  <si>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</si>
  <si>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</si>
  <si>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</si>
  <si>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</si>
  <si>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</si>
  <si>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</si>
  <si>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</si>
  <si>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</si>
  <si>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</si>
  <si>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</si>
  <si>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</si>
  <si>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</si>
  <si>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</si>
  <si>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</si>
  <si>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</si>
  <si>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</si>
  <si>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</si>
  <si>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</si>
  <si>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</si>
  <si>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</si>
  <si>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</si>
  <si>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</si>
  <si>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</si>
  <si>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</si>
  <si>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</si>
  <si>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</si>
  <si>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</si>
  <si>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</si>
  <si>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</si>
  <si>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</si>
  <si>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</si>
  <si>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</si>
  <si>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</si>
  <si>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</si>
  <si>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</si>
  <si>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</si>
  <si>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</si>
  <si>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</si>
  <si>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</si>
  <si>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</si>
  <si>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</si>
  <si>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</si>
  <si>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</si>
  <si>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</si>
  <si>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</si>
  <si>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</si>
  <si>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</si>
  <si>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</si>
  <si>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</si>
  <si>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</si>
  <si>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</si>
  <si>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</si>
  <si>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</si>
  <si>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</si>
  <si>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</si>
  <si>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</si>
  <si>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</si>
  <si>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</si>
  <si>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</si>
  <si>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</si>
  <si>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</si>
  <si>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</si>
  <si>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</si>
  <si>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</si>
  <si>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</si>
  <si>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</si>
  <si>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</si>
  <si>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</si>
  <si>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</si>
  <si>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</si>
  <si>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</si>
  <si>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</si>
  <si>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</si>
  <si>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</si>
  <si>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</si>
  <si>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</si>
  <si>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</si>
  <si>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</si>
  <si>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</si>
  <si>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</si>
  <si>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</si>
  <si>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</si>
  <si>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</si>
  <si>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</si>
  <si>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</si>
  <si>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</si>
  <si>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</si>
  <si>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</si>
  <si>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</si>
  <si>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</si>
  <si>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</si>
  <si>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</si>
  <si>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</si>
  <si>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</si>
  <si>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</si>
  <si>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</si>
  <si>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</si>
  <si>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</si>
  <si>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</si>
  <si>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</si>
  <si>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</si>
  <si>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</si>
  <si>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</si>
  <si>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</si>
  <si>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</si>
  <si>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</si>
  <si>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</si>
  <si>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</si>
  <si>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</si>
  <si>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</si>
  <si>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</si>
  <si>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</si>
  <si>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</si>
  <si>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</si>
  <si>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</si>
  <si>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</si>
  <si>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</si>
  <si>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</si>
  <si>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</si>
  <si>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</si>
  <si>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</si>
  <si>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</si>
  <si>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</si>
  <si>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</si>
  <si>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</si>
  <si>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</si>
  <si>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</si>
  <si>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</si>
  <si>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</si>
  <si>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</si>
  <si>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</si>
  <si>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</si>
  <si>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</si>
  <si>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</si>
  <si>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</si>
  <si>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</si>
  <si>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</si>
  <si>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</si>
  <si>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</si>
  <si>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</si>
  <si>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</si>
  <si>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</si>
  <si>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</si>
  <si>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</si>
  <si>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</si>
  <si>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</si>
  <si>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</si>
  <si>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</si>
  <si>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</si>
  <si>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</si>
  <si>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</si>
  <si>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</si>
  <si>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</si>
  <si>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</si>
  <si>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</si>
  <si>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</si>
  <si>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</si>
  <si>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</si>
  <si>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</si>
  <si>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</si>
  <si>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</si>
  <si>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</si>
  <si>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</si>
  <si>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</si>
  <si>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</si>
  <si>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</si>
  <si>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</si>
  <si>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</si>
  <si>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</si>
  <si>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</si>
  <si>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</si>
  <si>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</si>
  <si>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</si>
  <si>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</si>
  <si>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</si>
  <si>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</si>
  <si>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</si>
  <si>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</si>
  <si>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</si>
  <si>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</si>
  <si>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</si>
  <si>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</si>
  <si>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</si>
  <si>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</si>
  <si>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</si>
  <si>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</si>
  <si>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</si>
  <si>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</si>
  <si>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</si>
  <si>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</si>
  <si>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</si>
  <si>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</si>
  <si>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</si>
  <si>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</si>
  <si>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</si>
  <si>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</si>
  <si>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</si>
  <si>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</si>
  <si>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</si>
  <si>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</si>
  <si>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</si>
  <si>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</si>
  <si>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</si>
  <si>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</si>
  <si>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</si>
  <si>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</si>
  <si>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</si>
  <si>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</si>
  <si>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</si>
  <si>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</si>
  <si>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</si>
  <si>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</si>
  <si>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</si>
  <si>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</si>
  <si>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</si>
  <si>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</si>
  <si>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</si>
  <si>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</si>
  <si>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</si>
  <si>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</si>
  <si>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</si>
  <si>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</si>
  <si>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</si>
  <si>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</si>
  <si>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</si>
  <si>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</si>
  <si>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</si>
  <si>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</si>
  <si>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</si>
  <si>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</si>
  <si>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</si>
  <si>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</si>
  <si>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</si>
  <si>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</si>
  <si>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</si>
  <si>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</si>
  <si>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</si>
  <si>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</si>
  <si>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</si>
  <si>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</si>
  <si>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</si>
  <si>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</si>
  <si>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</si>
  <si>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</si>
  <si>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</si>
  <si>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</si>
  <si>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</si>
  <si>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</si>
  <si>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</si>
  <si>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</si>
  <si>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</si>
  <si>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</si>
  <si>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</si>
  <si>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</si>
  <si>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</si>
  <si>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</si>
  <si>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</si>
  <si>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</si>
  <si>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</si>
  <si>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</si>
  <si>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</si>
  <si>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</si>
  <si>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</si>
  <si>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</si>
  <si>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</si>
  <si>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</si>
  <si>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</si>
  <si>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</si>
  <si>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</si>
  <si>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</si>
  <si>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</si>
  <si>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</si>
  <si>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</si>
  <si>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</si>
  <si>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</si>
  <si>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</si>
  <si>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</si>
  <si>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</si>
  <si>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</si>
  <si>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</si>
  <si>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</si>
  <si>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</si>
  <si>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</si>
  <si>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</si>
  <si>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</si>
  <si>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</si>
  <si>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</si>
  <si>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</si>
  <si>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</si>
  <si>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</si>
  <si>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</si>
  <si>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</si>
  <si>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</si>
  <si>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</si>
  <si>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</si>
  <si>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</si>
  <si>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</si>
  <si>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</si>
  <si>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</si>
  <si>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</si>
  <si>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</si>
  <si>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</si>
  <si>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</si>
  <si>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</si>
  <si>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</si>
  <si>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</si>
  <si>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</si>
  <si>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</si>
  <si>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</si>
  <si>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</si>
  <si>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</si>
  <si>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</si>
  <si>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</si>
  <si>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</si>
  <si>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</si>
  <si>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</si>
  <si>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</si>
  <si>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</si>
  <si>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</si>
  <si>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</si>
  <si>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</si>
  <si>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</si>
  <si>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</si>
  <si>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</si>
  <si>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</si>
  <si>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</si>
  <si>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</si>
  <si>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</si>
  <si>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</si>
  <si>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</si>
  <si>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</si>
  <si>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</si>
  <si>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</si>
  <si>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</si>
  <si>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</si>
  <si>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</si>
  <si>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</si>
  <si>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</si>
  <si>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</si>
  <si>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</si>
  <si>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</si>
  <si>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</si>
  <si>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</si>
  <si>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</si>
  <si>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</si>
  <si>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</si>
  <si>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</si>
  <si>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</si>
  <si>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</si>
  <si>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</si>
  <si>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</si>
  <si>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</si>
  <si>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</si>
  <si>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</si>
  <si>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</si>
  <si>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</si>
  <si>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</si>
  <si>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</si>
  <si>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</si>
  <si>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</si>
  <si>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</si>
  <si>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</si>
  <si>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</si>
  <si>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</si>
  <si>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</si>
  <si>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</si>
  <si>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</si>
  <si>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</si>
  <si>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</si>
  <si>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</si>
  <si>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</si>
  <si>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</si>
  <si>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</si>
  <si>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</si>
  <si>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</si>
  <si>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</si>
  <si>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</si>
  <si>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</si>
  <si>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</si>
  <si>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</si>
  <si>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</si>
  <si>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</si>
  <si>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</si>
  <si>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</si>
  <si>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</si>
  <si>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</si>
  <si>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</si>
  <si>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</si>
  <si>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</si>
  <si>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</si>
  <si>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</si>
  <si>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</si>
  <si>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</si>
  <si>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</si>
  <si>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</si>
  <si>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</si>
  <si>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</si>
  <si>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</si>
  <si>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</si>
  <si>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</si>
  <si>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</si>
  <si>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</si>
  <si>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</si>
  <si>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</si>
  <si>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</si>
  <si>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</si>
  <si>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</si>
  <si>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</si>
  <si>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</si>
  <si>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</si>
  <si>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</si>
  <si>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</si>
  <si>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</si>
  <si>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</si>
  <si>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</si>
  <si>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</si>
  <si>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</si>
  <si>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</si>
  <si>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</si>
  <si>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</si>
  <si>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</si>
  <si>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</si>
  <si>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</si>
  <si>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</si>
  <si>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</si>
  <si>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</si>
  <si>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</si>
  <si>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</si>
  <si>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</si>
  <si>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</si>
  <si>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</si>
  <si>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</si>
  <si>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</si>
  <si>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</si>
  <si>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</si>
  <si>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</si>
  <si>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</si>
  <si>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</si>
  <si>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</si>
  <si>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</si>
  <si>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</si>
  <si>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</si>
  <si>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</si>
  <si>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</si>
  <si>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</si>
  <si>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</si>
  <si>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</si>
  <si>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</si>
  <si>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</si>
  <si>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</si>
  <si>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</si>
  <si>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</si>
  <si>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</si>
  <si>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</si>
  <si>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</si>
  <si>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</si>
  <si>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</si>
  <si>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</si>
  <si>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</si>
  <si>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</si>
  <si>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</si>
  <si>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</si>
  <si>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</si>
  <si>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</si>
  <si>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</si>
  <si>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</si>
  <si>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</si>
  <si>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</si>
  <si>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</si>
  <si>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</si>
  <si>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</si>
  <si>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</si>
  <si>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</si>
  <si>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</si>
  <si>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</si>
  <si>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</si>
  <si>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</si>
  <si>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</si>
  <si>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</si>
  <si>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</si>
  <si>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</si>
  <si>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</si>
  <si>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</si>
  <si>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</si>
  <si>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</si>
  <si>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</si>
  <si>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</si>
  <si>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</si>
  <si>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</si>
  <si>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</si>
  <si>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</si>
  <si>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</si>
  <si>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</si>
  <si>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</si>
  <si>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</si>
  <si>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</si>
  <si>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</si>
  <si>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</si>
  <si>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</si>
  <si>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</si>
  <si>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</si>
  <si>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</si>
  <si>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</si>
  <si>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</si>
  <si>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</si>
  <si>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</si>
  <si>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</si>
  <si>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</si>
  <si>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</si>
  <si>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</si>
  <si>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</si>
  <si>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</si>
  <si>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</si>
  <si>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</si>
  <si>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</si>
  <si>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</si>
  <si>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</si>
  <si>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</si>
  <si>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</si>
  <si>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</si>
  <si>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</si>
  <si>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</si>
  <si>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</si>
  <si>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</si>
  <si>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</si>
  <si>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</si>
  <si>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</si>
  <si>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</si>
  <si>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</si>
  <si>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</si>
  <si>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</si>
  <si>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</si>
  <si>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</si>
  <si>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</si>
  <si>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</si>
  <si>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</si>
  <si>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</si>
  <si>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</si>
  <si>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</si>
  <si>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</si>
  <si>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</si>
  <si>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</si>
  <si>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</si>
  <si>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</si>
  <si>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</si>
  <si>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</si>
  <si>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</si>
  <si>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</si>
  <si>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</si>
  <si>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</si>
  <si>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</si>
  <si>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</si>
  <si>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</si>
  <si>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</si>
  <si>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</si>
  <si>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</si>
  <si>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</si>
  <si>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</si>
  <si>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</si>
  <si>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</si>
  <si>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</si>
  <si>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</si>
  <si>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</si>
  <si>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</si>
  <si>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</si>
  <si>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</si>
  <si>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</si>
  <si>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</si>
  <si>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</si>
  <si>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</si>
  <si>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</si>
  <si>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</si>
  <si>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</si>
  <si>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</si>
  <si>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</si>
  <si>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</si>
  <si>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</si>
  <si>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</si>
  <si>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</si>
  <si>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</si>
  <si>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</si>
  <si>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</si>
  <si>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</si>
  <si>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</si>
  <si>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</si>
  <si>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</si>
  <si>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</si>
  <si>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</si>
  <si>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</si>
  <si>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</si>
  <si>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</si>
  <si>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</si>
  <si>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</si>
  <si>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</si>
  <si>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</si>
  <si>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</si>
  <si>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</si>
  <si>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</si>
  <si>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</si>
  <si>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</si>
  <si>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</si>
  <si>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</si>
  <si>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</si>
  <si>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</si>
  <si>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</si>
  <si>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</si>
  <si>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</si>
  <si>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</si>
  <si>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</si>
  <si>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</si>
  <si>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</si>
  <si>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</si>
  <si>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</si>
  <si>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</si>
  <si>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</si>
  <si>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</si>
  <si>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</si>
  <si>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</si>
  <si>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</si>
  <si>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</si>
  <si>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</si>
  <si>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</si>
  <si>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</si>
  <si>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</si>
  <si>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</si>
  <si>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</si>
  <si>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</si>
  <si>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</si>
  <si>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</si>
  <si>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</si>
  <si>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</si>
  <si>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</si>
  <si>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</si>
  <si>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</si>
  <si>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</si>
  <si>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</si>
  <si>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</si>
  <si>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</si>
  <si>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</si>
  <si>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</si>
  <si>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</si>
  <si>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</si>
  <si>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</si>
  <si>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</si>
  <si>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</si>
  <si>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</si>
  <si>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</si>
  <si>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</si>
  <si>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</si>
  <si>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</si>
  <si>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</si>
  <si>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</si>
  <si>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</si>
  <si>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</si>
  <si>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</si>
  <si>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</si>
  <si>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</si>
  <si>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</si>
  <si>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</si>
  <si>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</si>
  <si>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</si>
  <si>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</si>
  <si>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</si>
  <si>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</si>
  <si>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</si>
  <si>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</si>
  <si>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</si>
  <si>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</si>
  <si>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</si>
  <si>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</si>
  <si>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</si>
  <si>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</si>
  <si>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</si>
  <si>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</si>
  <si>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</si>
  <si>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</si>
  <si>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</si>
  <si>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</si>
  <si>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</si>
  <si>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</si>
  <si>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</si>
  <si>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</si>
  <si>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</si>
  <si>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</si>
  <si>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</si>
  <si>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</si>
  <si>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</si>
  <si>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</si>
  <si>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</si>
  <si>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</si>
  <si>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</si>
  <si>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</si>
  <si>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</si>
  <si>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</si>
  <si>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</si>
  <si>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</si>
  <si>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</si>
  <si>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</si>
  <si>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</si>
  <si>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</si>
  <si>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</si>
  <si>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</si>
  <si>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</si>
  <si>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</si>
  <si>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</si>
  <si>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</si>
  <si>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</si>
  <si>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</si>
  <si>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</si>
  <si>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</si>
  <si>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</si>
  <si>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</si>
  <si>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</si>
  <si>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</si>
  <si>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</si>
  <si>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</si>
  <si>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</si>
  <si>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</si>
  <si>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</si>
  <si>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</si>
  <si>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</si>
  <si>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</si>
  <si>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</si>
  <si>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</si>
  <si>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</si>
  <si>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</si>
  <si>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</si>
  <si>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</si>
  <si>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</si>
  <si>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</si>
  <si>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</si>
  <si>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</si>
  <si>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</si>
  <si>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</si>
  <si>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</si>
  <si>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</si>
  <si>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</si>
  <si>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</si>
  <si>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</si>
  <si>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</si>
  <si>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</si>
  <si>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</si>
  <si>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</si>
  <si>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</si>
  <si>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</si>
  <si>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</si>
  <si>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</si>
  <si>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</si>
  <si>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</si>
  <si>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</si>
  <si>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</si>
  <si>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</si>
  <si>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</si>
  <si>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</si>
  <si>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</si>
  <si>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</si>
  <si>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</si>
  <si>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</si>
  <si>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</si>
  <si>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</si>
  <si>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</si>
  <si>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</si>
  <si>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</si>
  <si>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</si>
  <si>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</si>
  <si>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</si>
  <si>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</si>
  <si>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</si>
  <si>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</si>
  <si>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</si>
  <si>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</si>
  <si>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</si>
  <si>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</si>
  <si>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</si>
  <si>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</si>
  <si>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</si>
  <si>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</si>
  <si>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</si>
  <si>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</si>
  <si>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</si>
  <si>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</si>
  <si>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</si>
  <si>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</si>
  <si>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</si>
  <si>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</si>
  <si>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</si>
  <si>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</si>
  <si>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</si>
  <si>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</si>
  <si>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</si>
  <si>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</si>
  <si>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</si>
  <si>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</si>
  <si>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</si>
  <si>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</si>
  <si>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</si>
  <si>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</si>
  <si>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</si>
  <si>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</si>
  <si>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</si>
  <si>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</si>
  <si>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</si>
  <si>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</si>
  <si>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</si>
  <si>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</si>
  <si>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</si>
  <si>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</si>
  <si>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</si>
  <si>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</si>
  <si>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</si>
  <si>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</si>
  <si>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</si>
  <si>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</si>
  <si>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</si>
  <si>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</si>
  <si>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</si>
  <si>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</si>
  <si>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</si>
  <si>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</si>
  <si>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</si>
  <si>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</si>
  <si>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</si>
  <si>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</si>
  <si>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</si>
  <si>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</si>
  <si>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</si>
  <si>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</si>
  <si>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</si>
  <si>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</si>
  <si>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</si>
  <si>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</si>
  <si>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</si>
  <si>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</si>
  <si>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</si>
  <si>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</si>
  <si>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</si>
  <si>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</si>
  <si>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</si>
  <si>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</si>
  <si>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</si>
  <si>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</si>
  <si>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</si>
  <si>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</si>
  <si>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</si>
  <si>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</si>
  <si>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</si>
  <si>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</si>
  <si>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</si>
  <si>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</si>
  <si>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</si>
  <si>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</si>
  <si>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</si>
  <si>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</si>
  <si>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</si>
  <si>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</si>
  <si>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</si>
  <si>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</si>
  <si>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</si>
  <si>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</si>
  <si>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</si>
  <si>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</si>
  <si>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</si>
  <si>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</si>
  <si>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</si>
  <si>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</si>
  <si>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</si>
  <si>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</si>
  <si>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</si>
  <si>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</si>
  <si>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</si>
  <si>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</si>
  <si>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</si>
  <si>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</si>
  <si>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</si>
  <si>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</si>
  <si>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</si>
  <si>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</si>
  <si>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</si>
  <si>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</si>
  <si>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</si>
  <si>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</si>
  <si>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</si>
  <si>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</si>
  <si>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</si>
  <si>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</si>
  <si>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</si>
  <si>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</si>
  <si>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</si>
  <si>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</si>
  <si>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</si>
  <si>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</si>
  <si>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</si>
  <si>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</si>
  <si>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</si>
  <si>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</si>
  <si>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</si>
  <si>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</si>
  <si>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</si>
  <si>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</si>
  <si>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</si>
  <si>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</si>
  <si>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</si>
  <si>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</si>
  <si>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</si>
  <si>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</si>
  <si>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</si>
  <si>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</si>
  <si>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</si>
  <si>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</si>
  <si>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</si>
  <si>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</si>
  <si>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</si>
  <si>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</si>
  <si>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</si>
  <si>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</si>
  <si>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</si>
  <si>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</si>
  <si>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</si>
  <si>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</si>
  <si>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</si>
  <si>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</si>
  <si>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</si>
  <si>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</si>
  <si>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</si>
  <si>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</si>
  <si>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</si>
  <si>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</si>
  <si>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</si>
  <si>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</si>
  <si>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</si>
  <si>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</si>
  <si>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</si>
  <si>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</si>
  <si>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</si>
  <si>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</si>
  <si>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</si>
  <si>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</si>
  <si>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</si>
  <si>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</si>
  <si>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</si>
  <si>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</si>
  <si>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</si>
  <si>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</si>
  <si>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</si>
  <si>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</si>
  <si>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</si>
  <si>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</si>
  <si>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</si>
  <si>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</si>
  <si>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</si>
  <si>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</si>
  <si>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</si>
  <si>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</si>
  <si>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</si>
  <si>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</si>
  <si>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</si>
  <si>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</si>
  <si>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</si>
  <si>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</si>
  <si>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</si>
  <si>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</si>
  <si>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</si>
  <si>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</si>
  <si>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</si>
  <si>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</si>
  <si>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</si>
  <si>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</si>
  <si>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</si>
  <si>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</si>
  <si>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</si>
  <si>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</si>
  <si>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</si>
  <si>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</si>
  <si>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</si>
  <si>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</si>
  <si>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</si>
  <si>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</si>
  <si>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</si>
  <si>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</si>
  <si>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</si>
  <si>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</si>
  <si>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</si>
  <si>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</si>
  <si>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</si>
  <si>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</si>
  <si>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</si>
  <si>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</si>
  <si>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</si>
  <si>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</si>
  <si>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</si>
  <si>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</si>
  <si>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</si>
  <si>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</si>
  <si>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</si>
  <si>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</si>
  <si>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</si>
  <si>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</si>
  <si>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</si>
  <si>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</si>
  <si>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</si>
  <si>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</si>
  <si>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</si>
  <si>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</si>
  <si>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</si>
  <si>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</si>
  <si>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</si>
  <si>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</si>
  <si>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</si>
  <si>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</si>
  <si>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</si>
  <si>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</si>
  <si>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</si>
  <si>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</si>
  <si>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</si>
  <si>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</si>
  <si>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</si>
  <si>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</si>
  <si>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</si>
  <si>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</si>
  <si>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</si>
  <si>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</si>
  <si>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</si>
  <si>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</si>
  <si>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</si>
  <si>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</si>
  <si>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</si>
  <si>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</si>
  <si>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</si>
  <si>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</si>
  <si>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</si>
  <si>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</si>
  <si>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</si>
  <si>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</si>
  <si>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</si>
  <si>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</si>
  <si>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</si>
  <si>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</si>
  <si>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</si>
  <si>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</si>
  <si>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</si>
  <si>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</si>
  <si>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</si>
  <si>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</si>
  <si>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</si>
  <si>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</si>
  <si>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</si>
  <si>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</si>
  <si>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</si>
  <si>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</si>
  <si>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</si>
  <si>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</si>
  <si>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</si>
  <si>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</si>
  <si>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</si>
  <si>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</si>
  <si>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</si>
  <si>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</si>
  <si>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</si>
  <si>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</si>
  <si>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</si>
  <si>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</si>
  <si>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</si>
  <si>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</si>
  <si>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</si>
  <si>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</si>
  <si>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</si>
  <si>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</si>
  <si>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</si>
  <si>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</si>
  <si>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</si>
  <si>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</si>
  <si>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</si>
  <si>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</si>
  <si>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</si>
  <si>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</si>
  <si>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</si>
  <si>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</si>
  <si>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</si>
  <si>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</si>
  <si>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</si>
  <si>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</si>
  <si>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</si>
  <si>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</si>
  <si>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</si>
  <si>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</si>
  <si>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</si>
  <si>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</si>
  <si>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</si>
  <si>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</si>
  <si>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</si>
  <si>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</si>
  <si>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</si>
  <si>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</si>
  <si>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</si>
  <si>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</si>
  <si>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</si>
  <si>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</si>
  <si>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</si>
  <si>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</si>
  <si>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</si>
  <si>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</si>
  <si>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</si>
  <si>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</si>
  <si>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</si>
  <si>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</si>
  <si>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</si>
  <si>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</si>
  <si>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</si>
  <si>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</si>
  <si>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</si>
  <si>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</si>
  <si>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</si>
  <si>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</si>
  <si>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</si>
  <si>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</si>
  <si>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</si>
  <si>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</si>
  <si>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</si>
  <si>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</si>
  <si>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</si>
  <si>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</si>
  <si>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</si>
  <si>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</si>
  <si>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</si>
  <si>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</si>
  <si>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</si>
  <si>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</si>
  <si>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</si>
  <si>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</si>
  <si>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</si>
  <si>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</si>
  <si>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</si>
  <si>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</si>
  <si>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</si>
  <si>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</si>
  <si>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</si>
  <si>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</si>
  <si>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</si>
  <si>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</si>
  <si>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</si>
  <si>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</si>
  <si>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</si>
  <si>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</si>
  <si>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</si>
  <si>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</si>
  <si>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</si>
  <si>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</si>
  <si>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</si>
  <si>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</si>
  <si>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</si>
  <si>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</si>
  <si>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</si>
  <si>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</si>
  <si>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</si>
  <si>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</si>
  <si>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</si>
  <si>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</si>
  <si>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</si>
  <si>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</si>
  <si>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</si>
  <si>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</si>
  <si>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</si>
  <si>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</si>
  <si>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</si>
  <si>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</si>
  <si>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</si>
  <si>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</si>
  <si>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</si>
  <si>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</si>
  <si>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</si>
  <si>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</si>
  <si>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</si>
  <si>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</si>
  <si>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</si>
  <si>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</si>
  <si>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</si>
  <si>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</si>
  <si>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</si>
  <si>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</si>
  <si>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</si>
  <si>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</si>
  <si>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</si>
  <si>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</si>
  <si>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</si>
  <si>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</si>
  <si>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</si>
  <si>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</si>
  <si>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</si>
  <si>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</si>
  <si>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</si>
  <si>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</si>
  <si>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</si>
  <si>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</si>
  <si>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</si>
  <si>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</si>
  <si>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</si>
  <si>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</si>
  <si>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</si>
  <si>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</si>
  <si>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</si>
  <si>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</si>
  <si>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</si>
  <si>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</si>
  <si>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</si>
  <si>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</si>
  <si>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</si>
  <si>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</si>
  <si>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</si>
  <si>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</si>
  <si>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</si>
  <si>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</si>
  <si>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</si>
  <si>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</si>
  <si>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</si>
  <si>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</si>
  <si>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</si>
  <si>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</si>
  <si>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</si>
  <si>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</si>
  <si>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</si>
  <si>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</si>
  <si>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</si>
  <si>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</si>
  <si>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</si>
  <si>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</si>
  <si>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</si>
  <si>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</si>
  <si>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</si>
  <si>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</si>
  <si>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</si>
  <si>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</si>
  <si>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</si>
  <si>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</si>
  <si>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</si>
  <si>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</si>
  <si>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</si>
  <si>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</si>
  <si>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</si>
  <si>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</si>
  <si>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</si>
  <si>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</si>
  <si>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</si>
  <si>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</si>
  <si>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</si>
  <si>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</si>
  <si>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</si>
  <si>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</si>
  <si>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</si>
  <si>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</si>
  <si>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</si>
  <si>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</si>
  <si>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</si>
  <si>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</si>
  <si>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</si>
  <si>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</si>
  <si>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</si>
  <si>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</si>
  <si>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</si>
  <si>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</si>
  <si>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</si>
  <si>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</si>
  <si>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</si>
  <si>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</si>
  <si>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</si>
  <si>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</si>
  <si>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</si>
  <si>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</si>
  <si>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</si>
  <si>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</si>
  <si>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</si>
  <si>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</si>
  <si>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</si>
  <si>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</si>
  <si>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</si>
  <si>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</si>
  <si>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</si>
  <si>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</si>
  <si>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</si>
  <si>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</si>
  <si>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</si>
  <si>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</si>
  <si>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</si>
  <si>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</si>
  <si>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</si>
  <si>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</si>
  <si>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</si>
  <si>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</si>
  <si>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</si>
  <si>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</si>
  <si>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</si>
  <si>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</si>
  <si>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</si>
  <si>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</si>
  <si>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</si>
  <si>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</si>
  <si>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</si>
  <si>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</si>
  <si>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</si>
  <si>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</si>
  <si>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</si>
  <si>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</si>
  <si>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</si>
  <si>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</si>
  <si>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</si>
  <si>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</si>
  <si>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</si>
  <si>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</si>
  <si>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</si>
  <si>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</si>
  <si>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</si>
  <si>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</si>
  <si>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</si>
  <si>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</si>
  <si>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</si>
  <si>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</si>
  <si>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</si>
  <si>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</si>
  <si>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</si>
  <si>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</si>
  <si>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</si>
  <si>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</si>
  <si>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</si>
  <si>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</si>
  <si>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</si>
  <si>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</si>
  <si>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</si>
  <si>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</si>
  <si>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</si>
  <si>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</si>
  <si>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</si>
  <si>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</si>
  <si>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</si>
  <si>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</si>
  <si>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</si>
  <si>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</si>
  <si>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</si>
  <si>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</si>
  <si>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</si>
  <si>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</si>
  <si>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</si>
  <si>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</si>
  <si>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</si>
  <si>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</si>
  <si>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</si>
  <si>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</si>
  <si>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</si>
  <si>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</si>
  <si>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</si>
  <si>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</si>
  <si>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</si>
  <si>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</si>
  <si>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</si>
  <si>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</si>
  <si>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</si>
  <si>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</si>
  <si>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</si>
  <si>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</si>
  <si>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</si>
  <si>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</si>
  <si>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</si>
  <si>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</si>
  <si>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</si>
  <si>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</si>
  <si>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</si>
  <si>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</si>
  <si>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</si>
  <si>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</si>
  <si>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</si>
  <si>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</si>
  <si>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</si>
  <si>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</si>
  <si>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</si>
  <si>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</si>
  <si>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</si>
  <si>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</si>
  <si>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</si>
  <si>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</si>
  <si>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</si>
  <si>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</si>
  <si>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</si>
  <si>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</si>
  <si>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</si>
  <si>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</si>
  <si>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</si>
  <si>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</si>
  <si>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</si>
  <si>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</si>
  <si>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</si>
  <si>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</si>
  <si>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</si>
  <si>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</si>
  <si>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</si>
  <si>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</si>
  <si>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</si>
  <si>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</si>
  <si>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</si>
  <si>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</si>
  <si>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</si>
  <si>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</si>
  <si>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</si>
  <si>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</si>
  <si>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</si>
  <si>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</si>
  <si>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</si>
  <si>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</si>
  <si>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</si>
  <si>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</si>
  <si>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</si>
  <si>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</si>
  <si>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</si>
  <si>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</si>
  <si>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</si>
  <si>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</si>
  <si>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</si>
  <si>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</si>
  <si>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</si>
  <si>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</si>
  <si>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</si>
  <si>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</si>
  <si>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</si>
  <si>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</si>
  <si>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</si>
  <si>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</si>
  <si>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</si>
  <si>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</si>
  <si>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</si>
  <si>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</si>
  <si>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</si>
  <si>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</si>
  <si>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</si>
  <si>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</si>
  <si>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</si>
  <si>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</si>
  <si>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</si>
  <si>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</si>
  <si>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</si>
  <si>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</si>
  <si>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</si>
  <si>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</si>
  <si>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</si>
  <si>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</si>
  <si>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</si>
  <si>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</si>
  <si>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</si>
  <si>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</si>
  <si>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</si>
  <si>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</si>
  <si>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</si>
  <si>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</si>
  <si>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</si>
  <si>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</si>
  <si>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</si>
  <si>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</si>
  <si>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</si>
  <si>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</si>
  <si>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</si>
  <si>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</si>
  <si>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</si>
  <si>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</si>
  <si>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</si>
  <si>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</si>
  <si>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</si>
  <si>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</si>
  <si>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</si>
  <si>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</si>
  <si>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</si>
  <si>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</si>
  <si>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</si>
  <si>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</si>
  <si>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</si>
  <si>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</si>
  <si>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</si>
  <si>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</si>
  <si>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</si>
  <si>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</si>
  <si>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</si>
  <si>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</si>
  <si>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</si>
  <si>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</si>
  <si>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</si>
  <si>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</si>
  <si>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</si>
  <si>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</si>
  <si>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</si>
  <si>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</si>
  <si>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</si>
  <si>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</si>
  <si>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</si>
  <si>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</si>
  <si>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</si>
  <si>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</si>
  <si>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</si>
  <si>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</si>
  <si>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</si>
  <si>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</si>
  <si>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</si>
  <si>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</si>
  <si>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</si>
  <si>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</si>
  <si>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</si>
  <si>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</si>
  <si>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</si>
  <si>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</si>
  <si>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</si>
  <si>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</si>
  <si>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</si>
  <si>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</si>
  <si>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</si>
  <si>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</si>
  <si>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</si>
  <si>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</si>
  <si>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</si>
  <si>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</si>
  <si>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</si>
  <si>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</si>
  <si>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</si>
  <si>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</si>
  <si>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</si>
  <si>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</si>
  <si>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</si>
  <si>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</si>
  <si>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</si>
  <si>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</si>
  <si>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</si>
  <si>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</si>
  <si>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</si>
  <si>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</si>
  <si>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</si>
  <si>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</si>
  <si>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</si>
  <si>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</si>
  <si>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</si>
  <si>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</si>
  <si>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</si>
  <si>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</si>
  <si>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</si>
  <si>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</si>
  <si>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</si>
  <si>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</si>
  <si>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</si>
  <si>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</si>
  <si>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</si>
  <si>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</si>
  <si>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</si>
  <si>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</si>
  <si>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</si>
  <si>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</si>
  <si>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</si>
  <si>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</si>
  <si>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</si>
  <si>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</si>
  <si>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</si>
  <si>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</si>
  <si>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</si>
  <si>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</si>
  <si>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</si>
  <si>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</si>
  <si>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</si>
  <si>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</si>
  <si>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</si>
  <si>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</si>
  <si>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</si>
  <si>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</si>
  <si>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</si>
  <si>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</si>
  <si>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</si>
  <si>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</si>
  <si>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</si>
  <si>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</si>
  <si>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</si>
  <si>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</si>
  <si>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</si>
  <si>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</si>
  <si>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</si>
  <si>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</si>
  <si>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</si>
  <si>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</si>
  <si>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</si>
  <si>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</si>
  <si>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</si>
  <si>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</si>
  <si>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</si>
  <si>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</si>
  <si>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</si>
  <si>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</si>
  <si>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</si>
  <si>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</si>
  <si>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</si>
  <si>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</si>
  <si>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</si>
  <si>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</si>
  <si>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</si>
  <si>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</si>
  <si>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</si>
  <si>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</si>
  <si>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</si>
  <si>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</si>
  <si>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</si>
  <si>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</si>
  <si>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</si>
  <si>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</si>
  <si>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</si>
  <si>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</si>
  <si>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</si>
  <si>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</si>
  <si>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</si>
  <si>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</si>
  <si>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</si>
  <si>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</si>
  <si>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</si>
  <si>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</si>
  <si>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</si>
  <si>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</si>
  <si>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</si>
  <si>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</si>
  <si>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</si>
  <si>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</si>
  <si>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</si>
  <si>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</si>
  <si>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</si>
  <si>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</si>
  <si>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</si>
  <si>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</si>
  <si>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</si>
  <si>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</si>
  <si>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</si>
  <si>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</si>
  <si>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</si>
  <si>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</si>
  <si>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</si>
  <si>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</si>
  <si>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</si>
  <si>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</si>
  <si>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</si>
  <si>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</si>
  <si>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</si>
  <si>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</si>
  <si>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</si>
  <si>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</si>
  <si>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</si>
  <si>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</si>
  <si>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</si>
  <si>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</si>
  <si>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</si>
  <si>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</si>
  <si>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</si>
  <si>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</si>
  <si>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</si>
  <si>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</si>
  <si>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</si>
  <si>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</si>
  <si>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</si>
  <si>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</si>
  <si>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</si>
  <si>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</si>
  <si>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</si>
  <si>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</si>
  <si>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</si>
  <si>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</si>
  <si>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</si>
  <si>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</si>
  <si>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</si>
  <si>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</si>
  <si>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</si>
  <si>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</si>
  <si>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</si>
  <si>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</si>
  <si>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</si>
  <si>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</si>
  <si>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</si>
  <si>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</si>
  <si>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</si>
  <si>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</si>
  <si>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</si>
  <si>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</si>
  <si>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</si>
  <si>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</si>
  <si>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</si>
  <si>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</si>
  <si>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</si>
  <si>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</si>
  <si>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</si>
  <si>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</si>
  <si>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</si>
  <si>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</si>
  <si>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</si>
  <si>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</si>
  <si>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</si>
  <si>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</si>
  <si>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</si>
  <si>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</si>
  <si>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</si>
  <si>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</si>
  <si>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</si>
  <si>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</si>
  <si>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</si>
  <si>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</si>
  <si>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</si>
  <si>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</si>
  <si>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</si>
  <si>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</si>
  <si>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</si>
  <si>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</si>
  <si>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</si>
  <si>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</si>
  <si>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</si>
  <si>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</si>
  <si>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</si>
  <si>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</si>
  <si>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</si>
  <si>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</si>
  <si>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</si>
  <si>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</si>
  <si>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</si>
  <si>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</si>
  <si>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</si>
  <si>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</si>
  <si>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</si>
  <si>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</si>
  <si>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</si>
  <si>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</si>
  <si>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</si>
  <si>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</si>
  <si>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</si>
  <si>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</si>
  <si>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</si>
  <si>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</si>
  <si>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</si>
  <si>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</si>
  <si>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</si>
  <si>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</si>
  <si>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</si>
  <si>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</si>
  <si>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</si>
  <si>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</si>
  <si>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</si>
  <si>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</si>
  <si>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</si>
  <si>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</si>
  <si>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</si>
  <si>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</si>
  <si>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</si>
  <si>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</si>
  <si>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</si>
  <si>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</si>
  <si>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</si>
  <si>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</si>
  <si>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</si>
  <si>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</si>
  <si>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</si>
  <si>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</si>
  <si>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</si>
  <si>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</si>
  <si>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</si>
  <si>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</si>
  <si>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</si>
  <si>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</si>
  <si>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</si>
  <si>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</si>
  <si>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</si>
  <si>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</si>
  <si>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</si>
  <si>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</si>
  <si>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</si>
  <si>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</si>
  <si>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</si>
  <si>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</si>
  <si>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</si>
  <si>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</si>
  <si>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</si>
  <si>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</si>
  <si>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</si>
  <si>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</si>
  <si>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</si>
  <si>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</si>
  <si>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</si>
  <si>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</si>
  <si>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</si>
  <si>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</si>
  <si>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</si>
  <si>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</si>
  <si>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</si>
  <si>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</si>
  <si>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</si>
  <si>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</si>
  <si>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</si>
  <si>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</si>
  <si>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</si>
  <si>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</si>
  <si>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</si>
  <si>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</si>
  <si>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</si>
  <si>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</si>
  <si>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</si>
  <si>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</si>
  <si>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</si>
  <si>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</si>
  <si>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</si>
  <si>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</si>
  <si>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</si>
  <si>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</si>
  <si>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</si>
  <si>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</si>
  <si>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</si>
  <si>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</si>
  <si>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</si>
  <si>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</si>
  <si>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</si>
  <si>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</si>
  <si>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</si>
  <si>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</si>
  <si>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</si>
  <si>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</si>
  <si>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</si>
  <si>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</si>
  <si>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</si>
  <si>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</si>
  <si>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</si>
  <si>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</si>
  <si>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</si>
  <si>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</si>
  <si>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</si>
  <si>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</si>
  <si>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</si>
  <si>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</si>
  <si>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</si>
  <si>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</si>
  <si>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</si>
  <si>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</si>
  <si>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</si>
  <si>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</si>
  <si>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</si>
  <si>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</si>
  <si>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</si>
  <si>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</si>
  <si>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</si>
  <si>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</si>
  <si>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</si>
  <si>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</si>
  <si>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</si>
  <si>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</si>
  <si>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</si>
  <si>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</si>
  <si>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</si>
  <si>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</si>
  <si>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</si>
  <si>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</si>
  <si>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</si>
  <si>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</si>
  <si>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</si>
  <si>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</si>
  <si>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</si>
  <si>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</si>
  <si>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</si>
  <si>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</si>
  <si>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</si>
  <si>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</si>
  <si>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</si>
  <si>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</si>
  <si>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</si>
  <si>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</si>
  <si>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</si>
  <si>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</si>
  <si>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</si>
  <si>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</si>
  <si>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</si>
  <si>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</si>
  <si>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</si>
  <si>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</si>
  <si>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</si>
  <si>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</si>
  <si>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</si>
  <si>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</si>
  <si>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</si>
  <si>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</si>
  <si>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</si>
  <si>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</si>
  <si>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</si>
  <si>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</si>
  <si>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</si>
  <si>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</si>
  <si>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</si>
  <si>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</si>
  <si>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</si>
  <si>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</si>
  <si>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</si>
  <si>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</si>
  <si>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</si>
  <si>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</si>
  <si>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</si>
  <si>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</si>
  <si>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</si>
  <si>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</si>
  <si>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</si>
  <si>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</si>
  <si>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</si>
  <si>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</si>
  <si>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</si>
  <si>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</si>
  <si>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</si>
  <si>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</si>
  <si>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</si>
  <si>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</si>
  <si>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</si>
  <si>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</si>
  <si>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</si>
  <si>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</si>
  <si>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</si>
  <si>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</si>
  <si>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</si>
  <si>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</si>
  <si>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</si>
  <si>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</si>
  <si>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</si>
  <si>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</si>
  <si>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</si>
  <si>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</si>
  <si>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</si>
  <si>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</si>
  <si>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</si>
  <si>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</si>
  <si>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</si>
  <si>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</si>
  <si>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</si>
  <si>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</si>
  <si>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</si>
  <si>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</si>
  <si>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</si>
  <si>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</si>
  <si>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</si>
  <si>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</si>
  <si>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</si>
  <si>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</si>
  <si>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</si>
  <si>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</si>
  <si>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</si>
  <si>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</si>
  <si>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</si>
  <si>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</si>
  <si>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</si>
  <si>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</si>
  <si>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</si>
  <si>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</si>
  <si>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</si>
  <si>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</si>
  <si>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</si>
  <si>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</si>
  <si>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</si>
  <si>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</si>
  <si>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</si>
  <si>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</si>
  <si>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</si>
  <si>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</si>
  <si>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</si>
  <si>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</si>
  <si>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</si>
  <si>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</si>
  <si>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</si>
  <si>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</si>
  <si>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</si>
  <si>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</si>
  <si>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</si>
  <si>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</si>
  <si>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</si>
  <si>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</si>
  <si>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</si>
  <si>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</si>
  <si>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</si>
  <si>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</si>
  <si>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</si>
  <si>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</si>
  <si>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</si>
  <si>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</si>
  <si>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</si>
  <si>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</si>
  <si>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</si>
  <si>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</si>
  <si>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</si>
  <si>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</si>
  <si>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</si>
  <si>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</si>
  <si>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</si>
  <si>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</si>
  <si>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</si>
  <si>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</si>
  <si>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</si>
  <si>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</si>
  <si>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</si>
  <si>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</si>
  <si>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</si>
  <si>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</si>
  <si>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</si>
  <si>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</si>
  <si>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</si>
  <si>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</si>
  <si>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</si>
  <si>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</si>
  <si>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</si>
  <si>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</si>
  <si>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</si>
  <si>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</si>
  <si>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</si>
  <si>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</si>
  <si>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</si>
  <si>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</si>
  <si>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</si>
  <si>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</si>
  <si>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</si>
  <si>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</si>
  <si>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</si>
  <si>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</si>
  <si>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</si>
  <si>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</si>
  <si>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</si>
  <si>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</si>
  <si>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</si>
  <si>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</si>
  <si>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</si>
  <si>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</si>
  <si>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</si>
  <si>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</si>
  <si>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</si>
  <si>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</si>
  <si>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</si>
  <si>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</si>
  <si>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</si>
  <si>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</si>
  <si>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</si>
  <si>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</si>
  <si>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</si>
  <si>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</si>
  <si>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</si>
  <si>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</si>
  <si>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</si>
  <si>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</si>
  <si>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</si>
  <si>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</si>
  <si>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</si>
  <si>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</si>
  <si>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</si>
  <si>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</si>
  <si>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</si>
  <si>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</si>
  <si>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</si>
  <si>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</si>
  <si>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</si>
  <si>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</si>
  <si>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</si>
  <si>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</si>
  <si>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</si>
  <si>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</si>
  <si>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</si>
  <si>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</si>
  <si>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</si>
  <si>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</si>
  <si>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</si>
  <si>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</si>
  <si>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</si>
  <si>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</si>
  <si>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</si>
  <si>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</si>
  <si>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</si>
  <si>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</si>
  <si>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</si>
  <si>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</si>
  <si>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</si>
  <si>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</si>
  <si>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</si>
  <si>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</si>
  <si>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</si>
  <si>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</si>
  <si>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</si>
  <si>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</si>
  <si>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</si>
  <si>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</si>
  <si>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</si>
  <si>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</si>
  <si>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</si>
  <si>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</si>
  <si>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</si>
  <si>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</si>
  <si>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</si>
  <si>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</si>
  <si>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</si>
  <si>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</si>
  <si>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</si>
  <si>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</si>
  <si>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</si>
  <si>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</si>
  <si>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</si>
  <si>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</si>
  <si>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</si>
  <si>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</si>
  <si>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</si>
  <si>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</si>
  <si>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</si>
  <si>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</si>
  <si>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</si>
  <si>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</si>
  <si>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</si>
  <si>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</si>
  <si>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</si>
  <si>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</si>
  <si>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</si>
  <si>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</si>
  <si>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</si>
  <si>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</si>
  <si>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</si>
  <si>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</si>
  <si>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</si>
  <si>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</si>
  <si>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</si>
  <si>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</si>
  <si>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</si>
  <si>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</si>
  <si>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</si>
  <si>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</si>
  <si>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</si>
  <si>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</si>
  <si>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</si>
  <si>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</si>
  <si>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</si>
  <si>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</si>
  <si>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</si>
  <si>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</si>
  <si>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</si>
  <si>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</si>
  <si>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</si>
  <si>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</si>
  <si>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</si>
  <si>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</si>
  <si>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</si>
  <si>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</si>
  <si>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</si>
  <si>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</si>
  <si>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</si>
  <si>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</si>
  <si>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</si>
  <si>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</si>
  <si>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</si>
  <si>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</si>
  <si>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</si>
  <si>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</si>
  <si>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</si>
  <si>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</si>
  <si>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</si>
  <si>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</si>
  <si>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</si>
  <si>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</si>
  <si>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</si>
  <si>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</si>
  <si>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</si>
  <si>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</si>
  <si>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</si>
  <si>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</si>
  <si>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</si>
  <si>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</si>
  <si>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</si>
  <si>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</si>
  <si>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</si>
  <si>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</si>
  <si>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</si>
  <si>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</si>
  <si>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</si>
  <si>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</si>
  <si>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</si>
  <si>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</si>
  <si>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</si>
  <si>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</si>
  <si>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</si>
  <si>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</si>
  <si>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</si>
  <si>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</si>
  <si>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</si>
  <si>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</si>
  <si>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</si>
  <si>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</si>
  <si>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</si>
  <si>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</si>
  <si>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</si>
  <si>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</si>
  <si>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</si>
  <si>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</si>
  <si>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</si>
  <si>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</si>
  <si>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</si>
  <si>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</si>
  <si>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</si>
  <si>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</si>
  <si>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</si>
  <si>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</si>
  <si>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</si>
  <si>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</si>
  <si>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</si>
  <si>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</si>
  <si>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</si>
  <si>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</si>
  <si>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</si>
  <si>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</si>
  <si>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</si>
  <si>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</si>
  <si>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</si>
  <si>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</si>
  <si>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</si>
  <si>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</si>
  <si>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</si>
  <si>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</si>
  <si>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</si>
  <si>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</si>
  <si>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</si>
  <si>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</si>
  <si>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</si>
  <si>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</si>
  <si>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</si>
  <si>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</si>
  <si>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</si>
  <si>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</si>
  <si>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</si>
  <si>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</si>
  <si>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</si>
  <si>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</si>
  <si>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</si>
  <si>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</si>
  <si>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</si>
  <si>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</si>
  <si>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</si>
  <si>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</si>
  <si>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</si>
  <si>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</si>
  <si>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</si>
  <si>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</si>
  <si>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</si>
  <si>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</si>
  <si>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</si>
  <si>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</si>
  <si>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</si>
  <si>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</si>
  <si>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</si>
  <si>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</si>
  <si>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</si>
  <si>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</si>
  <si>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</si>
  <si>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</si>
  <si>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</si>
  <si>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</si>
  <si>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</si>
  <si>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</si>
  <si>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</si>
  <si>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</si>
  <si>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</si>
  <si>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</si>
  <si>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</si>
  <si>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</si>
  <si>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</si>
  <si>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</si>
  <si>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</si>
  <si>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</si>
  <si>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</si>
  <si>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</si>
  <si>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</si>
  <si>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</si>
  <si>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</si>
  <si>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</si>
  <si>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</si>
  <si>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</si>
  <si>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</si>
  <si>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</si>
  <si>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</si>
  <si>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</si>
  <si>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</si>
  <si>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</si>
  <si>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</si>
  <si>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</si>
  <si>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</si>
  <si>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</si>
  <si>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</si>
  <si>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</si>
  <si>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</si>
  <si>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</si>
  <si>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</si>
  <si>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</si>
  <si>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</si>
  <si>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</si>
  <si>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</si>
  <si>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</si>
  <si>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</si>
  <si>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</si>
  <si>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</si>
  <si>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</si>
  <si>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</si>
  <si>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</si>
  <si>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</si>
  <si>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</si>
  <si>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</si>
  <si>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</si>
  <si>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</si>
  <si>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</si>
  <si>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</si>
  <si>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</si>
  <si>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</si>
  <si>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</si>
  <si>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</si>
  <si>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</si>
  <si>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</si>
  <si>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</si>
  <si>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</si>
  <si>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</si>
  <si>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</si>
  <si>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</si>
  <si>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</si>
  <si>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</si>
  <si>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</si>
  <si>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</si>
  <si>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</si>
  <si>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</si>
  <si>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</si>
  <si>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</si>
  <si>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</si>
  <si>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</si>
  <si>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</si>
  <si>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</si>
  <si>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</si>
  <si>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</si>
  <si>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</si>
  <si>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</si>
  <si>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</si>
  <si>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</si>
  <si>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</si>
  <si>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</si>
  <si>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</si>
  <si>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</si>
  <si>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</si>
  <si>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</si>
  <si>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</si>
  <si>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</si>
  <si>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</si>
  <si>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</si>
  <si>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</si>
  <si>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</si>
  <si>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</si>
  <si>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</si>
  <si>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</si>
  <si>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</si>
  <si>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</si>
  <si>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</si>
  <si>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</si>
  <si>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</si>
  <si>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</si>
  <si>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</si>
  <si>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</si>
  <si>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</si>
  <si>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</si>
  <si>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</si>
  <si>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</si>
  <si>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</si>
  <si>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</si>
  <si>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</si>
  <si>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</si>
  <si>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</si>
  <si>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</si>
  <si>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</si>
  <si>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</si>
  <si>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</si>
  <si>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</si>
  <si>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</si>
  <si>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</si>
  <si>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</si>
  <si>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</si>
  <si>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</si>
  <si>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</si>
  <si>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</si>
  <si>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</si>
  <si>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</si>
  <si>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</si>
  <si>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</si>
  <si>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</si>
  <si>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</si>
  <si>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</si>
  <si>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</si>
  <si>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</si>
  <si>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</si>
  <si>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</si>
  <si>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</si>
  <si>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</si>
  <si>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</si>
  <si>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</si>
  <si>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</si>
  <si>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</si>
  <si>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</si>
  <si>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</si>
  <si>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</si>
  <si>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</si>
  <si>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</si>
  <si>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</si>
  <si>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</si>
  <si>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</si>
  <si>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</si>
  <si>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</si>
  <si>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</si>
  <si>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</si>
  <si>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</si>
  <si>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</si>
  <si>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</si>
  <si>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</si>
  <si>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</si>
  <si>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</si>
  <si>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</si>
  <si>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</si>
  <si>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</si>
  <si>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</si>
  <si>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</si>
  <si>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</si>
  <si>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</si>
  <si>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</si>
  <si>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</si>
  <si>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</si>
  <si>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</si>
  <si>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</si>
  <si>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</si>
  <si>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</si>
  <si>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</si>
  <si>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</si>
  <si>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</si>
  <si>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</si>
  <si>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</si>
  <si>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</si>
  <si>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</si>
  <si>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</si>
  <si>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</si>
  <si>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</si>
  <si>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</si>
  <si>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</si>
  <si>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</si>
  <si>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</si>
  <si>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</si>
  <si>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</si>
  <si>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</si>
  <si>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</si>
  <si>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</si>
  <si>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</si>
  <si>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</si>
  <si>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</si>
  <si>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</si>
  <si>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</si>
  <si>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</si>
  <si>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</si>
  <si>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</si>
  <si>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</si>
  <si>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</si>
  <si>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</si>
  <si>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</si>
  <si>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</si>
  <si>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</si>
  <si>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</si>
  <si>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</si>
  <si>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</si>
  <si>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</si>
  <si>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</si>
  <si>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</si>
  <si>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</si>
  <si>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</si>
  <si>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</si>
  <si>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</si>
  <si>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</si>
  <si>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</si>
  <si>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</si>
  <si>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</si>
  <si>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</si>
  <si>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</si>
  <si>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</si>
  <si>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</si>
  <si>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</si>
  <si>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</si>
  <si>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</si>
  <si>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</si>
  <si>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</si>
  <si>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</si>
  <si>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</si>
  <si>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</si>
  <si>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</si>
  <si>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</si>
  <si>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</si>
  <si>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</si>
  <si>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</si>
  <si>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</si>
  <si>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</si>
  <si>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</si>
  <si>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</si>
  <si>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</si>
  <si>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</si>
  <si>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</si>
  <si>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</si>
  <si>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</si>
  <si>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</si>
  <si>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</si>
  <si>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</si>
  <si>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</si>
  <si>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</si>
  <si>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</si>
  <si>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</si>
  <si>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</si>
  <si>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</si>
  <si>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</si>
  <si>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</si>
  <si>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</si>
  <si>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</si>
  <si>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</si>
  <si>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</si>
  <si>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</si>
  <si>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</si>
  <si>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</si>
  <si>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</si>
  <si>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</si>
  <si>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</si>
  <si>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</si>
  <si>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</si>
  <si>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</si>
  <si>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</si>
  <si>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</si>
  <si>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</si>
  <si>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</si>
  <si>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</si>
  <si>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</si>
  <si>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</si>
  <si>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</si>
  <si>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</si>
  <si>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</si>
  <si>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</si>
  <si>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</si>
  <si>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</si>
  <si>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</si>
  <si>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</si>
  <si>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</si>
  <si>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</si>
  <si>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</si>
  <si>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</si>
  <si>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</si>
  <si>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</si>
  <si>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</si>
  <si>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</si>
  <si>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</si>
  <si>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</si>
  <si>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</si>
  <si>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</si>
  <si>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</si>
  <si>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</si>
  <si>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</si>
  <si>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</si>
  <si>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</si>
  <si>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</si>
  <si>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</si>
  <si>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</si>
  <si>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</si>
  <si>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</si>
  <si>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</si>
  <si>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</si>
  <si>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</si>
  <si>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</si>
  <si>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</si>
  <si>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</si>
  <si>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</si>
  <si>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</si>
  <si>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</si>
  <si>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</si>
  <si>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</si>
  <si>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</si>
  <si>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</si>
  <si>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</si>
  <si>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</si>
  <si>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</si>
  <si>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</si>
  <si>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</si>
  <si>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</si>
  <si>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</si>
  <si>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</si>
  <si>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</si>
  <si>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</si>
  <si>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</si>
  <si>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</si>
  <si>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</si>
  <si>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</si>
  <si>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</si>
  <si>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</si>
  <si>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</si>
  <si>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</si>
  <si>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</si>
  <si>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</si>
  <si>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</si>
  <si>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</si>
  <si>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</si>
  <si>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</si>
  <si>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</si>
  <si>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</si>
  <si>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</si>
  <si>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</si>
  <si>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</si>
  <si>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</si>
  <si>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</si>
  <si>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</si>
  <si>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</si>
  <si>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</si>
  <si>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</si>
  <si>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</si>
  <si>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</si>
  <si>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</si>
  <si>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</si>
  <si>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</si>
  <si>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</si>
  <si>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</si>
  <si>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</si>
  <si>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</si>
  <si>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</si>
  <si>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</si>
  <si>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</si>
  <si>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</si>
  <si>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</si>
  <si>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</si>
  <si>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</si>
  <si>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</si>
  <si>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</si>
  <si>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</si>
  <si>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</si>
  <si>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</si>
  <si>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</si>
  <si>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</si>
  <si>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</si>
  <si>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</si>
  <si>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</si>
  <si>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</si>
  <si>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</si>
  <si>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</si>
  <si>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</si>
  <si>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</si>
  <si>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</si>
  <si>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</si>
  <si>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</si>
  <si>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</si>
  <si>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</si>
  <si>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</si>
  <si>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</si>
  <si>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</si>
  <si>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</si>
  <si>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</si>
  <si>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</si>
  <si>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</si>
  <si>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</si>
  <si>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</si>
  <si>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</si>
  <si>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</si>
  <si>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</si>
  <si>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</si>
  <si>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</si>
  <si>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</si>
  <si>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</si>
  <si>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</si>
  <si>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</si>
  <si>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</si>
  <si>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</si>
  <si>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</si>
  <si>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</si>
  <si>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</si>
  <si>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</si>
  <si>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</si>
  <si>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</si>
  <si>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</si>
  <si>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</si>
  <si>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</si>
  <si>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</si>
  <si>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</si>
  <si>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</si>
  <si>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</si>
  <si>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</si>
  <si>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</si>
  <si>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</si>
  <si>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</si>
  <si>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</si>
  <si>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</si>
  <si>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</si>
  <si>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</si>
  <si>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</si>
  <si>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</si>
  <si>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</si>
  <si>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</si>
  <si>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</si>
  <si>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</si>
  <si>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</si>
  <si>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</si>
  <si>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</si>
  <si>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</si>
  <si>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</si>
  <si>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</si>
  <si>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</si>
  <si>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</si>
  <si>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</si>
  <si>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</si>
  <si>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</si>
  <si>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</si>
  <si>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</si>
  <si>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</si>
  <si>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</si>
  <si>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</si>
  <si>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</si>
  <si>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</si>
  <si>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</si>
  <si>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</si>
  <si>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</si>
  <si>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</si>
  <si>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</si>
  <si>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</si>
  <si>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</si>
  <si>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</si>
  <si>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</si>
  <si>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</si>
  <si>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</si>
  <si>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</si>
  <si>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</si>
  <si>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</si>
  <si>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</si>
  <si>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</si>
  <si>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</si>
  <si>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</si>
  <si>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</si>
  <si>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</si>
  <si>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</si>
  <si>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</si>
  <si>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</si>
  <si>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</si>
  <si>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</si>
  <si>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</si>
  <si>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</si>
  <si>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</si>
  <si>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</si>
  <si>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</si>
  <si>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</si>
  <si>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</si>
  <si>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</si>
  <si>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</si>
  <si>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</si>
  <si>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</si>
  <si>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</si>
  <si>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</si>
  <si>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</si>
  <si>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</si>
  <si>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</si>
  <si>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</si>
  <si>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</si>
  <si>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</si>
  <si>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</si>
  <si>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</si>
  <si>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</si>
  <si>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</si>
  <si>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</si>
  <si>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</si>
  <si>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</si>
  <si>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</si>
  <si>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</si>
  <si>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</si>
  <si>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</si>
  <si>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</si>
  <si>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</si>
  <si>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</si>
  <si>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</si>
  <si>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</si>
  <si>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</si>
  <si>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</si>
  <si>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</si>
  <si>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</si>
  <si>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</si>
  <si>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</si>
  <si>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</si>
  <si>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</si>
  <si>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</si>
  <si>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</si>
  <si>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</si>
  <si>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</si>
  <si>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</si>
  <si>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</si>
  <si>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</si>
  <si>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</si>
  <si>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</si>
  <si>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</si>
  <si>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</si>
  <si>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</si>
  <si>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</si>
  <si>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</si>
  <si>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</si>
  <si>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</si>
  <si>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</si>
  <si>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</si>
  <si>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</si>
  <si>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</si>
  <si>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</si>
  <si>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</si>
  <si>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</si>
  <si>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</si>
  <si>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</si>
  <si>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</si>
  <si>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</si>
  <si>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</si>
  <si>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</si>
  <si>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</si>
  <si>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</si>
  <si>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</si>
  <si>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</si>
  <si>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</si>
  <si>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</si>
  <si>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</si>
  <si>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</si>
  <si>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</si>
  <si>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</si>
  <si>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</si>
  <si>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</si>
  <si>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</si>
  <si>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</si>
  <si>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</si>
  <si>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</si>
  <si>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</si>
  <si>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</si>
  <si>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</si>
  <si>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</si>
  <si>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</si>
  <si>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</si>
  <si>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</si>
  <si>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</si>
  <si>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</si>
  <si>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</si>
  <si>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</si>
  <si>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</si>
  <si>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</si>
  <si>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</si>
  <si>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</si>
  <si>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</si>
  <si>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</si>
  <si>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</si>
  <si>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</si>
  <si>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</si>
  <si>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</si>
  <si>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</si>
  <si>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</si>
  <si>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</si>
  <si>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</si>
  <si>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</si>
  <si>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</si>
  <si>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</si>
  <si>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</si>
  <si>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</si>
  <si>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</si>
  <si>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</si>
  <si>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</si>
  <si>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</si>
  <si>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</si>
  <si>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</si>
  <si>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</si>
  <si>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</si>
  <si>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</si>
  <si>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</si>
  <si>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</si>
  <si>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</si>
  <si>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</si>
  <si>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</si>
  <si>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</si>
  <si>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</si>
  <si>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</si>
  <si>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</si>
  <si>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</si>
  <si>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</si>
  <si>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</si>
  <si>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</si>
  <si>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</si>
  <si>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</si>
  <si>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</si>
  <si>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</si>
  <si>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</si>
  <si>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</si>
  <si>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</si>
  <si>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</si>
  <si>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</si>
  <si>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</si>
  <si>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</si>
  <si>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</si>
  <si>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</si>
  <si>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</si>
  <si>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</si>
  <si>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</si>
  <si>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</si>
  <si>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</si>
  <si>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</si>
  <si>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</si>
  <si>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</si>
  <si>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</si>
  <si>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</si>
  <si>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</si>
  <si>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</si>
  <si>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</si>
  <si>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</si>
  <si>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</si>
  <si>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</si>
  <si>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</si>
  <si>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</si>
  <si>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</si>
  <si>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</si>
  <si>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</si>
  <si>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</si>
  <si>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</si>
  <si>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</si>
  <si>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</si>
  <si>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</si>
  <si>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</si>
  <si>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</si>
  <si>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</si>
  <si>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</si>
  <si>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</si>
  <si>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</si>
  <si>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</si>
  <si>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</si>
  <si>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</si>
  <si>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</si>
  <si>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</si>
  <si>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</si>
  <si>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</si>
  <si>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</si>
  <si>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</si>
  <si>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</si>
  <si>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</si>
  <si>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</si>
  <si>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</si>
  <si>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</si>
  <si>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</si>
  <si>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</si>
  <si>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</si>
  <si>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</si>
  <si>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</si>
  <si>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</si>
  <si>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</si>
  <si>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</si>
  <si>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</si>
  <si>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</si>
  <si>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</si>
  <si>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</si>
  <si>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</si>
  <si>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</si>
  <si>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</si>
  <si>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</si>
  <si>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</si>
  <si>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</si>
  <si>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</si>
  <si>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</si>
  <si>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</si>
  <si>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</si>
  <si>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</si>
  <si>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</si>
  <si>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</si>
  <si>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</si>
  <si>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</si>
  <si>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</si>
  <si>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</si>
  <si>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</si>
  <si>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</si>
  <si>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</si>
  <si>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</si>
  <si>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</si>
  <si>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</si>
  <si>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</si>
  <si>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</si>
  <si>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</si>
  <si>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</si>
  <si>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</si>
  <si>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</si>
  <si>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</si>
  <si>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</si>
  <si>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</si>
  <si>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</si>
  <si>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</si>
  <si>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</si>
  <si>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</si>
  <si>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</si>
  <si>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</si>
  <si>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</si>
  <si>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</si>
  <si>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</si>
  <si>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</si>
  <si>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</si>
  <si>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</si>
  <si>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</si>
  <si>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</si>
  <si>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</si>
  <si>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</si>
  <si>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</si>
  <si>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</si>
  <si>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</si>
  <si>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</si>
  <si>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</si>
  <si>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</si>
  <si>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</si>
  <si>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</si>
  <si>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</si>
  <si>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</si>
  <si>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</si>
  <si>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</si>
  <si>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</si>
  <si>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</si>
  <si>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</si>
  <si>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</si>
  <si>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</si>
  <si>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</si>
  <si>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</si>
  <si>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</si>
  <si>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</si>
  <si>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</si>
  <si>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</si>
  <si>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</si>
  <si>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</si>
  <si>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</si>
  <si>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</si>
  <si>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</si>
  <si>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</si>
  <si>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</si>
  <si>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</si>
  <si>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</si>
  <si>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</si>
  <si>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</si>
  <si>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</si>
  <si>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</si>
  <si>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</si>
  <si>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</si>
  <si>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</si>
  <si>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</si>
  <si>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</si>
  <si>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</si>
  <si>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</si>
  <si>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</si>
  <si>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</si>
  <si>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</si>
  <si>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</si>
  <si>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</si>
  <si>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</si>
  <si>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</si>
  <si>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</si>
  <si>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</si>
  <si>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</si>
  <si>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</si>
  <si>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</si>
  <si>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</si>
  <si>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</si>
  <si>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</si>
  <si>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</si>
  <si>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</si>
  <si>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</si>
  <si>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</si>
  <si>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</si>
  <si>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</si>
  <si>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</si>
  <si>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</si>
  <si>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</si>
  <si>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</si>
  <si>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</si>
  <si>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</si>
  <si>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</si>
  <si>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</si>
  <si>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</si>
  <si>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</si>
  <si>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</si>
  <si>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</si>
  <si>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</si>
  <si>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</si>
  <si>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</si>
  <si>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</si>
  <si>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</si>
  <si>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</si>
  <si>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</si>
  <si>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</si>
  <si>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</si>
  <si>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</si>
  <si>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</si>
  <si>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</si>
  <si>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</si>
  <si>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</si>
  <si>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</si>
  <si>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</si>
  <si>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</si>
  <si>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</si>
  <si>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</si>
  <si>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</si>
  <si>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</si>
  <si>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</si>
  <si>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</si>
  <si>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</si>
  <si>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</si>
  <si>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</si>
  <si>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</si>
  <si>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</si>
  <si>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</si>
  <si>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</si>
  <si>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</si>
  <si>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</si>
  <si>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</si>
  <si>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</si>
  <si>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</si>
  <si>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</si>
  <si>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</si>
  <si>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</si>
  <si>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</si>
  <si>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</si>
  <si>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</si>
  <si>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</si>
  <si>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</si>
  <si>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</si>
  <si>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</si>
  <si>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</si>
  <si>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</si>
  <si>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</si>
  <si>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</si>
  <si>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</si>
  <si>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</si>
  <si>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</si>
  <si>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</si>
  <si>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</si>
  <si>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</si>
  <si>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</si>
  <si>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</si>
  <si>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</si>
  <si>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</si>
  <si>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</si>
  <si>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</si>
  <si>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</si>
  <si>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</si>
  <si>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</si>
  <si>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</si>
  <si>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</si>
  <si>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</si>
  <si>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</si>
  <si>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</si>
  <si>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</si>
  <si>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</si>
  <si>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</si>
  <si>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</si>
  <si>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</si>
  <si>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</si>
  <si>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</si>
  <si>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</si>
  <si>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</si>
  <si>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</si>
  <si>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</si>
  <si>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</si>
  <si>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</si>
  <si>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</si>
  <si>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</si>
  <si>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</si>
  <si>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</si>
  <si>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</si>
  <si>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</si>
  <si>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</si>
  <si>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</si>
  <si>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</si>
  <si>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</si>
  <si>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</si>
  <si>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</si>
  <si>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</si>
  <si>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</si>
  <si>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</si>
  <si>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</si>
  <si>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</si>
  <si>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</si>
  <si>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</si>
  <si>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</si>
  <si>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</si>
  <si>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</si>
  <si>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</si>
  <si>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</si>
  <si>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</si>
  <si>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</si>
  <si>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</si>
  <si>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</si>
  <si>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</si>
  <si>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</si>
  <si>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</si>
  <si>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</si>
  <si>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</si>
  <si>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</si>
  <si>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</si>
  <si>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</si>
  <si>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</si>
  <si>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</si>
  <si>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</si>
  <si>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</si>
  <si>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</si>
  <si>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</si>
  <si>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</si>
  <si>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</si>
  <si>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</si>
  <si>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</si>
  <si>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</si>
  <si>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</si>
  <si>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</si>
  <si>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</si>
  <si>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</si>
  <si>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</si>
  <si>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</si>
  <si>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</si>
  <si>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</si>
  <si>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</si>
  <si>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</si>
  <si>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</si>
  <si>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</si>
  <si>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</si>
  <si>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</si>
  <si>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</si>
  <si>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</si>
  <si>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</si>
  <si>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</si>
  <si>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</si>
  <si>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</si>
  <si>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</si>
  <si>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</si>
  <si>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</si>
  <si>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</si>
  <si>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</si>
  <si>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</si>
  <si>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</si>
  <si>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</si>
  <si>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</si>
  <si>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</si>
  <si>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</si>
  <si>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</si>
  <si>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</si>
  <si>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</si>
  <si>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</si>
  <si>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</si>
  <si>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</si>
  <si>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</si>
  <si>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</si>
  <si>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</si>
  <si>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</si>
  <si>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</si>
  <si>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</si>
  <si>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</si>
  <si>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</si>
  <si>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</si>
  <si>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</si>
  <si>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</si>
  <si>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</si>
  <si>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</si>
  <si>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</si>
  <si>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</si>
  <si>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</si>
  <si>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</si>
  <si>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</si>
  <si>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</si>
  <si>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</si>
  <si>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</si>
  <si>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</si>
  <si>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</si>
  <si>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</si>
  <si>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</si>
  <si>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</si>
  <si>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</si>
  <si>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</si>
  <si>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</si>
  <si>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</si>
  <si>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</si>
  <si>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</si>
  <si>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</si>
  <si>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</si>
  <si>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</si>
  <si>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</si>
  <si>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</si>
  <si>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</si>
  <si>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</si>
  <si>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</si>
  <si>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</si>
  <si>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</si>
  <si>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</si>
  <si>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</si>
  <si>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</si>
  <si>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</si>
  <si>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</si>
  <si>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</si>
  <si>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</si>
  <si>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</si>
  <si>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</si>
  <si>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</si>
  <si>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</si>
  <si>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</si>
  <si>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</si>
  <si>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</si>
  <si>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</si>
  <si>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</si>
  <si>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</si>
  <si>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</si>
  <si>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</si>
  <si>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</si>
  <si>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</si>
  <si>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</si>
  <si>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</si>
  <si>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</si>
  <si>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</si>
  <si>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</si>
  <si>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</si>
  <si>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</si>
  <si>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</si>
  <si>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</si>
  <si>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</si>
  <si>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</si>
  <si>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</si>
  <si>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</si>
  <si>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</si>
  <si>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</si>
  <si>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</si>
  <si>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</si>
  <si>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</si>
  <si>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</si>
  <si>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</si>
  <si>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</si>
  <si>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</si>
  <si>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</si>
  <si>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</si>
  <si>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</si>
  <si>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</si>
  <si>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</si>
  <si>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</si>
  <si>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</si>
  <si>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</si>
  <si>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</si>
  <si>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</si>
  <si>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</si>
  <si>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</si>
  <si>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</si>
  <si>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</si>
  <si>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</si>
  <si>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</si>
  <si>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</si>
  <si>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</si>
  <si>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</si>
  <si>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</si>
  <si>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</si>
  <si>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</si>
  <si>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</si>
  <si>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</si>
  <si>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</si>
  <si>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</si>
  <si>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</si>
  <si>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</si>
  <si>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</si>
  <si>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</si>
  <si>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</si>
  <si>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</si>
  <si>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</si>
  <si>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</si>
  <si>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</si>
  <si>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</si>
  <si>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</si>
  <si>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</si>
  <si>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</si>
  <si>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</si>
  <si>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</si>
  <si>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</si>
  <si>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</si>
  <si>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</si>
  <si>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</si>
  <si>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</si>
  <si>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</si>
  <si>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</si>
  <si>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</si>
  <si>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</si>
  <si>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</si>
  <si>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</si>
  <si>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</si>
  <si>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</si>
  <si>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</si>
  <si>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</si>
  <si>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</si>
  <si>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</si>
  <si>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</si>
  <si>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</si>
  <si>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</si>
  <si>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</si>
  <si>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</si>
  <si>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</si>
  <si>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</si>
  <si>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</si>
  <si>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</si>
  <si>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</si>
  <si>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</si>
  <si>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</si>
  <si>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</si>
  <si>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</si>
  <si>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</si>
  <si>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</si>
  <si>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</si>
  <si>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</si>
  <si>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</si>
  <si>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</si>
  <si>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</si>
  <si>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</si>
  <si>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</si>
  <si>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</si>
  <si>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</si>
  <si>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</si>
  <si>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</si>
  <si>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</si>
  <si>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</si>
  <si>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</si>
  <si>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</si>
  <si>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</si>
  <si>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</si>
  <si>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</si>
  <si>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</si>
  <si>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</si>
  <si>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</si>
  <si>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</si>
  <si>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</si>
  <si>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</si>
  <si>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</si>
  <si>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</si>
  <si>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</si>
  <si>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</si>
  <si>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</si>
  <si>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</si>
  <si>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</si>
  <si>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</si>
  <si>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</si>
  <si>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</si>
  <si>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</si>
  <si>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</si>
  <si>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</si>
  <si>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</si>
  <si>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</si>
  <si>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</si>
  <si>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</si>
  <si>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</si>
  <si>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</si>
  <si>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</si>
  <si>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</si>
  <si>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</si>
  <si>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</si>
  <si>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</si>
  <si>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</si>
  <si>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</si>
  <si>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</si>
  <si>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</si>
  <si>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</si>
  <si>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</si>
  <si>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</si>
  <si>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</si>
  <si>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</si>
  <si>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</si>
  <si>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</si>
  <si>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</si>
  <si>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</si>
  <si>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</si>
  <si>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</si>
  <si>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</si>
  <si>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</si>
  <si>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</si>
  <si>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</si>
  <si>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</si>
  <si>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</si>
  <si>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</si>
  <si>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</si>
  <si>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</si>
  <si>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</si>
  <si>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</si>
  <si>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</si>
  <si>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</si>
  <si>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</si>
  <si>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</si>
  <si>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</si>
  <si>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</si>
  <si>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</si>
  <si>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</si>
  <si>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</si>
  <si>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</si>
  <si>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</si>
  <si>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</si>
  <si>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</si>
  <si>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</si>
  <si>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</si>
  <si>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</si>
  <si>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</si>
  <si>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</si>
  <si>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</si>
  <si>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</si>
  <si>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</si>
  <si>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</si>
  <si>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</si>
  <si>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</si>
  <si>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</si>
  <si>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</si>
  <si>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</si>
  <si>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</si>
  <si>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</si>
  <si>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</si>
  <si>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</si>
  <si>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</si>
  <si>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</si>
  <si>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</si>
  <si>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</si>
  <si>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</si>
  <si>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</si>
  <si>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</si>
  <si>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</si>
  <si>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</si>
  <si>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</si>
  <si>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</si>
  <si>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</si>
  <si>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</si>
  <si>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</si>
  <si>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</si>
  <si>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</si>
  <si>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</si>
  <si>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</si>
  <si>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</si>
  <si>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</si>
  <si>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</si>
  <si>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</si>
  <si>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</si>
  <si>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</si>
  <si>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</si>
  <si>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</si>
  <si>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</si>
  <si>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</si>
  <si>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</si>
  <si>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</si>
  <si>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</si>
  <si>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</si>
  <si>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</si>
  <si>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</si>
  <si>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</si>
  <si>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</si>
  <si>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</si>
  <si>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</si>
  <si>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</si>
  <si>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</si>
  <si>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</si>
  <si>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</si>
  <si>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</si>
  <si>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</si>
  <si>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</si>
  <si>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</si>
  <si>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</si>
  <si>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</si>
  <si>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</si>
  <si>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</si>
  <si>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</si>
  <si>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</si>
  <si>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</si>
  <si>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</si>
  <si>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</si>
  <si>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</si>
  <si>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</si>
  <si>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</si>
  <si>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</si>
  <si>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</si>
  <si>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</si>
  <si>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</si>
  <si>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</si>
  <si>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</si>
  <si>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</si>
  <si>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</si>
  <si>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</si>
  <si>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</si>
  <si>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</si>
  <si>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</si>
  <si>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</si>
  <si>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</si>
  <si>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</si>
  <si>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</si>
  <si>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</si>
  <si>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</si>
  <si>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</si>
  <si>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</si>
  <si>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</si>
  <si>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</si>
  <si>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</si>
  <si>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</si>
  <si>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</si>
  <si>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</si>
  <si>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</si>
  <si>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</si>
  <si>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</si>
  <si>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</si>
  <si>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</si>
  <si>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</si>
  <si>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</si>
  <si>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</si>
  <si>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</si>
  <si>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</si>
  <si>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</si>
  <si>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</si>
  <si>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</si>
  <si>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</si>
  <si>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</si>
  <si>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</si>
  <si>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</si>
  <si>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</si>
  <si>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</si>
  <si>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</si>
  <si>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</si>
  <si>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</si>
  <si>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</si>
  <si>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</si>
  <si>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</si>
  <si>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</si>
  <si>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</si>
  <si>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</si>
  <si>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</si>
  <si>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</si>
  <si>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</si>
  <si>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</si>
  <si>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</si>
  <si>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</si>
  <si>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</si>
  <si>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</si>
  <si>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</si>
  <si>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</si>
  <si>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</si>
  <si>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</si>
  <si>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</si>
  <si>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</si>
  <si>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</si>
  <si>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</si>
  <si>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</si>
  <si>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</si>
  <si>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</si>
  <si>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</si>
  <si>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</si>
  <si>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</si>
  <si>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</si>
  <si>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</si>
  <si>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</si>
  <si>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</si>
  <si>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</si>
  <si>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</si>
  <si>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</si>
  <si>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</si>
  <si>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</si>
  <si>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</si>
  <si>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</si>
  <si>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</si>
  <si>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</si>
  <si>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</si>
  <si>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</si>
  <si>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</si>
  <si>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</si>
  <si>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</si>
  <si>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</si>
  <si>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</si>
  <si>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</si>
  <si>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</si>
  <si>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</si>
  <si>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</si>
  <si>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</si>
  <si>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</si>
  <si>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</si>
  <si>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</si>
  <si>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</si>
  <si>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</si>
  <si>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</si>
  <si>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</si>
  <si>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</si>
  <si>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</si>
  <si>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</si>
  <si>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</si>
  <si>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</si>
  <si>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</si>
  <si>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</si>
  <si>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</si>
  <si>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</si>
  <si>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</si>
  <si>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</si>
  <si>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</si>
  <si>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</si>
  <si>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</si>
  <si>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</si>
  <si>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</si>
  <si>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</si>
  <si>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</si>
  <si>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</si>
  <si>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</si>
  <si>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</si>
  <si>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</si>
  <si>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</si>
  <si>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</si>
  <si>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</si>
  <si>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</si>
  <si>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</si>
  <si>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</si>
  <si>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</si>
  <si>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</si>
  <si>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</si>
  <si>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</si>
  <si>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</si>
  <si>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</si>
  <si>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</si>
  <si>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</si>
  <si>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</si>
  <si>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</si>
  <si>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</si>
  <si>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</si>
  <si>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</si>
  <si>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</si>
  <si>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</si>
  <si>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</si>
  <si>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</si>
  <si>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</si>
  <si>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</si>
  <si>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</si>
  <si>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</si>
  <si>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</si>
  <si>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</si>
  <si>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</si>
  <si>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</si>
  <si>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97627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</si>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</sst>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24">
    <numFmt numFmtId="164" formatCode="General"/>
    <numFmt numFmtId="165" formatCode="DDDD&quot;, &quot;D&quot; de &quot;MMMM&quot; de &quot;YYYY"/>
    <numFmt numFmtId="166" formatCode="#,##0.0000"/>
    <numFmt numFmtId="167" formatCode="0%"/>
    <numFmt numFmtId="168" formatCode="[$R$-416]\ #,##0.00;[RED]\-[$R$-416]\ #,##0.00"/>
    <numFmt numFmtId="169" formatCode="_(* #,##0.00_);_(* \(#,##0.00\);_(* \-??_);_(@_)"/>
    <numFmt numFmtId="170" formatCode="_-* #,##0.00_-;\-* #,##0.00_-;_-* \-??_-;_-@_-"/>
    <numFmt numFmtId="171" formatCode="#,##0.000"/>
    <numFmt numFmtId="172" formatCode="#,##0.00"/>
    <numFmt numFmtId="173" formatCode="D/M/YYYY"/>
    <numFmt numFmtId="174" formatCode="@"/>
    <numFmt numFmtId="175" formatCode="0.00%"/>
    <numFmt numFmtId="176" formatCode="MMM/YY"/>
    <numFmt numFmtId="177" formatCode="_(* #,##0.0000_);_(* \(#,##0.0000\);_(* \-??_);_(@_)"/>
    <numFmt numFmtId="178" formatCode="0"/>
    <numFmt numFmtId="179" formatCode="0.00"/>
    <numFmt numFmtId="180" formatCode="#,##0.00_);\(#,##0.00\)"/>
    <numFmt numFmtId="181" formatCode="&quot;R$ &quot;#,##0.00"/>
    <numFmt numFmtId="182" formatCode="0.000%"/>
    <numFmt numFmtId="183" formatCode="#,##0.000000000"/>
    <numFmt numFmtId="184" formatCode="#,##0.00_ ;\-#,##0.00\ "/>
    <numFmt numFmtId="185" formatCode="D/M/YY;@"/>
    <numFmt numFmtId="186" formatCode="DD/MM/YY;@"/>
    <numFmt numFmtId="187" formatCode="0.000000"/>
  </numFmts>
  <fonts count="52">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0"/>
      <name val="Courier New"/>
      <family val="3"/>
      <charset val="1"/>
    </font>
    <font>
      <sz val="10"/>
      <color rgb="FF000000"/>
      <name val="Arial"/>
      <family val="2"/>
      <charset val="1"/>
    </font>
    <font>
      <sz val="8"/>
      <color rgb="FF0000FF"/>
      <name val="Arial"/>
      <family val="2"/>
      <charset val="1"/>
    </font>
    <font>
      <sz val="8"/>
      <color rgb="FF3366FF"/>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4"/>
      <color rgb="FF000000"/>
      <name val="Calibri"/>
      <family val="2"/>
      <charset val="1"/>
    </font>
    <font>
      <b val="true"/>
      <sz val="12"/>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0000"/>
        <bgColor rgb="FF8000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s>
  <borders count="53">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medium"/>
      <right style="medium"/>
      <top style="medium"/>
      <bottom style="medium"/>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style="hair"/>
      <right style="hair"/>
      <top style="hair"/>
      <bottom style="hair"/>
      <diagonal/>
    </border>
    <border diagonalUp="false" diagonalDown="false">
      <left style="thin"/>
      <right style="hair"/>
      <top/>
      <bottom/>
      <diagonal/>
    </border>
    <border diagonalUp="false" diagonalDown="false">
      <left style="thin"/>
      <right style="thin"/>
      <top style="thin"/>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1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8" fontId="8"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cellStyleXfs>
  <cellXfs count="717">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30" applyFont="true" applyBorder="false" applyAlignment="true" applyProtection="false">
      <alignment horizontal="general"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true" indent="0" shrinkToFit="false"/>
      <protection locked="true" hidden="false"/>
    </xf>
    <xf numFmtId="164" fontId="9" fillId="0" borderId="0" xfId="30" applyFont="true" applyBorder="false" applyAlignment="true" applyProtection="false">
      <alignment horizontal="justify" vertical="center" textRotation="0" wrapText="true" indent="0" shrinkToFit="false"/>
      <protection locked="true" hidden="false"/>
    </xf>
    <xf numFmtId="169" fontId="9" fillId="0" borderId="0" xfId="108" applyFont="true" applyBorder="true" applyAlignment="true" applyProtection="true">
      <alignment horizontal="center" vertical="center" textRotation="0" wrapText="false" indent="0" shrinkToFit="false"/>
      <protection locked="true" hidden="false"/>
    </xf>
    <xf numFmtId="172" fontId="9" fillId="0" borderId="0" xfId="30" applyFont="true" applyBorder="true" applyAlignment="true" applyProtection="false">
      <alignment horizontal="center" vertical="center" textRotation="0" wrapText="false" indent="0" shrinkToFit="false"/>
      <protection locked="true" hidden="false"/>
    </xf>
    <xf numFmtId="172" fontId="10" fillId="0" borderId="0" xfId="30" applyFont="true" applyBorder="true" applyAlignment="true" applyProtection="false">
      <alignment horizontal="center" vertical="center" textRotation="0" wrapText="false" indent="0" shrinkToFit="false"/>
      <protection locked="true" hidden="false"/>
    </xf>
    <xf numFmtId="164" fontId="9" fillId="0" borderId="0" xfId="30" applyFont="true" applyBorder="true" applyAlignment="true" applyProtection="false">
      <alignment horizontal="general" vertical="center" textRotation="0" wrapText="false" indent="0" shrinkToFit="false"/>
      <protection locked="true" hidden="false"/>
    </xf>
    <xf numFmtId="164" fontId="9" fillId="3" borderId="0" xfId="30" applyFont="true" applyBorder="false" applyAlignment="true" applyProtection="false">
      <alignment horizontal="general" vertical="center" textRotation="0" wrapText="false" indent="0" shrinkToFit="false"/>
      <protection locked="true" hidden="false"/>
    </xf>
    <xf numFmtId="164" fontId="9" fillId="3" borderId="2" xfId="30" applyFont="true" applyBorder="true" applyAlignment="true" applyProtection="false">
      <alignment horizontal="center" vertical="center" textRotation="0" wrapText="true" indent="0" shrinkToFit="false"/>
      <protection locked="true" hidden="false"/>
    </xf>
    <xf numFmtId="164" fontId="9" fillId="3" borderId="3" xfId="30" applyFont="true" applyBorder="true" applyAlignment="true" applyProtection="false">
      <alignment horizontal="justify" vertical="center" textRotation="0" wrapText="true" indent="0" shrinkToFit="false"/>
      <protection locked="true" hidden="false"/>
    </xf>
    <xf numFmtId="169" fontId="9" fillId="3" borderId="4" xfId="108" applyFont="true" applyBorder="true" applyAlignment="true" applyProtection="true">
      <alignment horizontal="center" vertical="center" textRotation="0" wrapText="false" indent="0" shrinkToFit="false"/>
      <protection locked="true" hidden="false"/>
    </xf>
    <xf numFmtId="172" fontId="9" fillId="3" borderId="0" xfId="30" applyFont="true" applyBorder="true" applyAlignment="true" applyProtection="false">
      <alignment horizontal="center" vertical="center" textRotation="0" wrapText="false" indent="0" shrinkToFit="false"/>
      <protection locked="true" hidden="false"/>
    </xf>
    <xf numFmtId="172" fontId="10"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11" fillId="3" borderId="5" xfId="30" applyFont="true" applyBorder="true" applyAlignment="true" applyProtection="false">
      <alignment horizontal="left" vertical="top" textRotation="0" wrapText="false" indent="0" shrinkToFit="false"/>
      <protection locked="true" hidden="false"/>
    </xf>
    <xf numFmtId="172" fontId="12" fillId="3" borderId="6" xfId="30" applyFont="true" applyBorder="true" applyAlignment="true" applyProtection="false">
      <alignment horizontal="center" vertical="center" textRotation="0" wrapText="false" indent="0" shrinkToFit="false"/>
      <protection locked="true" hidden="false"/>
    </xf>
    <xf numFmtId="172" fontId="6" fillId="3" borderId="0" xfId="30" applyFont="true" applyBorder="true" applyAlignment="true" applyProtection="false">
      <alignment horizontal="center" vertical="center" textRotation="0" wrapText="false" indent="0" shrinkToFit="false"/>
      <protection locked="true" hidden="false"/>
    </xf>
    <xf numFmtId="172" fontId="13"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72" fontId="12" fillId="3" borderId="6" xfId="30" applyFont="true" applyBorder="true" applyAlignment="true" applyProtection="false">
      <alignment horizontal="center" vertical="bottom" textRotation="0" wrapText="false" indent="0" shrinkToFit="false"/>
      <protection locked="true" hidden="false"/>
    </xf>
    <xf numFmtId="172" fontId="13" fillId="3" borderId="0" xfId="30" applyFont="true" applyBorder="true" applyAlignment="true" applyProtection="false">
      <alignment horizontal="center" vertical="center" textRotation="0" wrapText="false" indent="0" shrinkToFit="false"/>
      <protection locked="true" hidden="false"/>
    </xf>
    <xf numFmtId="164" fontId="12" fillId="3" borderId="7" xfId="30" applyFont="true" applyBorder="true" applyAlignment="true" applyProtection="false">
      <alignment horizontal="center" vertical="center" textRotation="0" wrapText="true" indent="0" shrinkToFit="false"/>
      <protection locked="true" hidden="false"/>
    </xf>
    <xf numFmtId="173" fontId="10" fillId="3" borderId="5" xfId="30" applyFont="true" applyBorder="true" applyAlignment="true" applyProtection="false">
      <alignment horizontal="center" vertical="center" textRotation="0" wrapText="true" indent="0" shrinkToFit="false"/>
      <protection locked="true" hidden="false"/>
    </xf>
    <xf numFmtId="164" fontId="12" fillId="3" borderId="0" xfId="30" applyFont="true" applyBorder="true" applyAlignment="true" applyProtection="false">
      <alignment horizontal="center" vertical="center" textRotation="0" wrapText="true" indent="0" shrinkToFit="false"/>
      <protection locked="true" hidden="false"/>
    </xf>
    <xf numFmtId="164" fontId="12" fillId="3" borderId="6" xfId="30" applyFont="true" applyBorder="true" applyAlignment="true" applyProtection="false">
      <alignment horizontal="center" vertical="center" textRotation="0" wrapText="true" indent="0" shrinkToFit="false"/>
      <protection locked="true" hidden="false"/>
    </xf>
    <xf numFmtId="172" fontId="11" fillId="3" borderId="0" xfId="30" applyFont="true" applyBorder="true" applyAlignment="true" applyProtection="false">
      <alignment horizontal="center" vertical="center" textRotation="0" wrapText="true" indent="0" shrinkToFit="false"/>
      <protection locked="true" hidden="false"/>
    </xf>
    <xf numFmtId="173" fontId="10" fillId="3" borderId="5" xfId="30" applyFont="true" applyBorder="true" applyAlignment="true" applyProtection="false">
      <alignment horizontal="left" vertical="center" textRotation="0" wrapText="false" indent="0" shrinkToFit="false"/>
      <protection locked="true" hidden="false"/>
    </xf>
    <xf numFmtId="164" fontId="11" fillId="3" borderId="0" xfId="30" applyFont="true" applyBorder="true" applyAlignment="true" applyProtection="false">
      <alignment horizontal="center" vertical="top" textRotation="0" wrapText="false" indent="0" shrinkToFit="false"/>
      <protection locked="true" hidden="false"/>
    </xf>
    <xf numFmtId="172" fontId="9" fillId="3" borderId="6" xfId="30" applyFont="true" applyBorder="true" applyAlignment="true" applyProtection="false">
      <alignment horizontal="right" vertical="center" textRotation="0" wrapText="false" indent="0" shrinkToFit="false"/>
      <protection locked="true" hidden="false"/>
    </xf>
    <xf numFmtId="164" fontId="13" fillId="3" borderId="8" xfId="30" applyFont="true" applyBorder="true" applyAlignment="true" applyProtection="false">
      <alignment horizontal="center" vertical="center" textRotation="0" wrapText="true" indent="0" shrinkToFit="false"/>
      <protection locked="true" hidden="false"/>
    </xf>
    <xf numFmtId="172" fontId="11" fillId="3" borderId="0" xfId="30" applyFont="true" applyBorder="true" applyAlignment="true" applyProtection="false">
      <alignment horizontal="center" vertical="bottom" textRotation="0" wrapText="false" indent="0" shrinkToFit="false"/>
      <protection locked="true" hidden="false"/>
    </xf>
    <xf numFmtId="164" fontId="10" fillId="3" borderId="0" xfId="30" applyFont="true" applyBorder="false" applyAlignment="true" applyProtection="false">
      <alignment horizontal="general" vertical="center" textRotation="0" wrapText="false" indent="0" shrinkToFit="false"/>
      <protection locked="true" hidden="false"/>
    </xf>
    <xf numFmtId="174" fontId="10" fillId="3" borderId="8" xfId="30" applyFont="true" applyBorder="true" applyAlignment="true" applyProtection="false">
      <alignment horizontal="center" vertical="center" textRotation="0" wrapText="true" indent="0" shrinkToFit="false"/>
      <protection locked="true" hidden="false"/>
    </xf>
    <xf numFmtId="164" fontId="10" fillId="3" borderId="9" xfId="30" applyFont="true" applyBorder="true" applyAlignment="true" applyProtection="false">
      <alignment horizontal="center" vertical="center" textRotation="0" wrapText="true" indent="0" shrinkToFit="false"/>
      <protection locked="true" hidden="false"/>
    </xf>
    <xf numFmtId="172" fontId="13" fillId="3" borderId="8" xfId="108" applyFont="true" applyBorder="true" applyAlignment="true" applyProtection="true">
      <alignment horizontal="center" vertical="center" textRotation="0" wrapText="false" indent="0" shrinkToFit="false"/>
      <protection locked="true" hidden="false"/>
    </xf>
    <xf numFmtId="164" fontId="10" fillId="3" borderId="0" xfId="30" applyFont="true" applyBorder="true" applyAlignment="true" applyProtection="false">
      <alignment horizontal="general" vertical="center" textRotation="0" wrapText="false" indent="0" shrinkToFit="false"/>
      <protection locked="true" hidden="false"/>
    </xf>
    <xf numFmtId="172" fontId="11" fillId="3" borderId="0" xfId="30" applyFont="true" applyBorder="true" applyAlignment="true" applyProtection="false">
      <alignment horizontal="center" vertical="center" textRotation="0" wrapText="false" indent="0" shrinkToFit="false"/>
      <protection locked="true" hidden="false"/>
    </xf>
    <xf numFmtId="174" fontId="14" fillId="3" borderId="8" xfId="30" applyFont="true" applyBorder="true" applyAlignment="true" applyProtection="false">
      <alignment horizontal="center" vertical="center" textRotation="0" wrapText="true" indent="0" shrinkToFit="false"/>
      <protection locked="true" hidden="false"/>
    </xf>
    <xf numFmtId="164" fontId="13" fillId="3" borderId="8" xfId="30" applyFont="true" applyBorder="true" applyAlignment="true" applyProtection="false">
      <alignment horizontal="left" vertical="center" textRotation="0" wrapText="true" indent="0" shrinkToFit="false"/>
      <protection locked="true" hidden="false"/>
    </xf>
    <xf numFmtId="172" fontId="13" fillId="3" borderId="8" xfId="30" applyFont="true" applyBorder="true" applyAlignment="true" applyProtection="false">
      <alignment horizontal="center" vertical="center" textRotation="0" wrapText="true" indent="0" shrinkToFit="false"/>
      <protection locked="true" hidden="false"/>
    </xf>
    <xf numFmtId="164" fontId="13" fillId="3" borderId="10" xfId="30" applyFont="true" applyBorder="true" applyAlignment="true" applyProtection="false">
      <alignment horizontal="right" vertical="center" textRotation="0" wrapText="false" indent="0" shrinkToFit="false"/>
      <protection locked="true" hidden="false"/>
    </xf>
    <xf numFmtId="172" fontId="15" fillId="3" borderId="0" xfId="30" applyFont="true" applyBorder="true" applyAlignment="true" applyProtection="false">
      <alignment horizontal="center" vertical="center" textRotation="0" wrapText="false" indent="0" shrinkToFit="false"/>
      <protection locked="true" hidden="false"/>
    </xf>
    <xf numFmtId="164" fontId="9" fillId="3" borderId="11" xfId="30" applyFont="true" applyBorder="true" applyAlignment="true" applyProtection="false">
      <alignment horizontal="center" vertical="center" textRotation="0" wrapText="true" indent="0" shrinkToFit="false"/>
      <protection locked="true" hidden="false"/>
    </xf>
    <xf numFmtId="164" fontId="9" fillId="3" borderId="12" xfId="30" applyFont="true" applyBorder="true" applyAlignment="true" applyProtection="false">
      <alignment horizontal="justify" vertical="center" textRotation="0" wrapText="true" indent="0" shrinkToFit="false"/>
      <protection locked="true" hidden="false"/>
    </xf>
    <xf numFmtId="169" fontId="9" fillId="3" borderId="13" xfId="108" applyFont="true" applyBorder="true" applyAlignment="true" applyProtection="true">
      <alignment horizontal="center" vertical="center"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69" fontId="9" fillId="3" borderId="3" xfId="108"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4"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2"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9"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1"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2" fontId="12" fillId="3" borderId="3" xfId="0" applyFont="true" applyBorder="true" applyAlignment="true" applyProtection="false">
      <alignment horizontal="center" vertical="center" textRotation="0" wrapText="false" indent="0" shrinkToFit="false"/>
      <protection locked="true" hidden="false"/>
    </xf>
    <xf numFmtId="172" fontId="6" fillId="3" borderId="3" xfId="0" applyFont="true" applyBorder="true" applyAlignment="true" applyProtection="false">
      <alignment horizontal="center" vertical="center" textRotation="0" wrapText="false" indent="0" shrinkToFit="false"/>
      <protection locked="true" hidden="false"/>
    </xf>
    <xf numFmtId="172"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69" fontId="9" fillId="3" borderId="0" xfId="15" applyFont="true" applyBorder="true" applyAlignment="true" applyProtection="true">
      <alignment horizontal="general" vertical="bottom" textRotation="0" wrapText="false" indent="0" shrinkToFit="false"/>
      <protection locked="true" hidden="false"/>
    </xf>
    <xf numFmtId="164" fontId="11" fillId="3" borderId="5" xfId="0" applyFont="true" applyBorder="true" applyAlignment="true" applyProtection="false">
      <alignment horizontal="left" vertical="top" textRotation="0" wrapText="false" indent="0" shrinkToFit="false"/>
      <protection locked="true" hidden="false"/>
    </xf>
    <xf numFmtId="166" fontId="12" fillId="3" borderId="0"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bottom" textRotation="0" wrapText="false" indent="0" shrinkToFit="false"/>
      <protection locked="true" hidden="false"/>
    </xf>
    <xf numFmtId="172" fontId="6" fillId="3" borderId="0" xfId="0" applyFont="true" applyBorder="true" applyAlignment="true" applyProtection="false">
      <alignment horizontal="center" vertical="center" textRotation="0" wrapText="false" indent="0" shrinkToFit="false"/>
      <protection locked="true" hidden="false"/>
    </xf>
    <xf numFmtId="173" fontId="9" fillId="3" borderId="6" xfId="0" applyFont="true" applyBorder="true" applyAlignment="true" applyProtection="false">
      <alignment horizontal="right" vertical="center" textRotation="0" wrapText="false" indent="0" shrinkToFit="false"/>
      <protection locked="true" hidden="false"/>
    </xf>
    <xf numFmtId="167" fontId="6"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center" textRotation="0" wrapText="false" indent="0" shrinkToFit="false"/>
      <protection locked="true" hidden="false"/>
    </xf>
    <xf numFmtId="172" fontId="6" fillId="3" borderId="0" xfId="0" applyFont="true" applyBorder="true" applyAlignment="true" applyProtection="false">
      <alignment horizontal="left" vertical="center" textRotation="0" wrapText="false" indent="0" shrinkToFit="false"/>
      <protection locked="true" hidden="false"/>
    </xf>
    <xf numFmtId="172" fontId="9" fillId="3" borderId="6" xfId="0" applyFont="true" applyBorder="true" applyAlignment="true" applyProtection="false">
      <alignment horizontal="right" vertical="center" textRotation="0" wrapText="false" indent="0" shrinkToFit="false"/>
      <protection locked="true" hidden="false"/>
    </xf>
    <xf numFmtId="169" fontId="6" fillId="3" borderId="0" xfId="15" applyFont="true" applyBorder="true" applyAlignment="true" applyProtection="true">
      <alignment horizontal="general"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left" vertical="top" textRotation="0" wrapText="false" indent="0" shrinkToFit="false"/>
      <protection locked="true" hidden="false"/>
    </xf>
    <xf numFmtId="172"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2" fillId="3" borderId="7" xfId="0" applyFont="true" applyBorder="true" applyAlignment="true" applyProtection="false">
      <alignment horizontal="center" vertical="top" textRotation="0" wrapText="false" indent="0" shrinkToFit="false"/>
      <protection locked="true" hidden="false"/>
    </xf>
    <xf numFmtId="169" fontId="10" fillId="3" borderId="14" xfId="15" applyFont="true" applyBorder="true" applyAlignment="true" applyProtection="true">
      <alignment horizontal="center" vertical="center" textRotation="0" wrapText="false" indent="0" shrinkToFit="false"/>
      <protection locked="true" hidden="false"/>
    </xf>
    <xf numFmtId="172" fontId="6" fillId="3" borderId="0" xfId="0" applyFont="true" applyBorder="true" applyAlignment="false" applyProtection="false">
      <alignment horizontal="general" vertical="bottom" textRotation="0" wrapText="false" indent="0" shrinkToFit="false"/>
      <protection locked="true" hidden="false"/>
    </xf>
    <xf numFmtId="164" fontId="12" fillId="3" borderId="5" xfId="0" applyFont="true" applyBorder="true" applyAlignment="true" applyProtection="false">
      <alignment horizontal="center" vertical="top" textRotation="0" wrapText="false" indent="0" shrinkToFit="false"/>
      <protection locked="true" hidden="false"/>
    </xf>
    <xf numFmtId="164" fontId="12" fillId="3" borderId="0" xfId="0" applyFont="true" applyBorder="true" applyAlignment="true" applyProtection="false">
      <alignment horizontal="center" vertical="top" textRotation="0" wrapText="false" indent="0" shrinkToFit="false"/>
      <protection locked="true" hidden="false"/>
    </xf>
    <xf numFmtId="164" fontId="12" fillId="3" borderId="6" xfId="0" applyFont="true" applyBorder="true" applyAlignment="true" applyProtection="false">
      <alignment horizontal="center" vertical="top" textRotation="0" wrapText="false" indent="0" shrinkToFit="false"/>
      <protection locked="true" hidden="false"/>
    </xf>
    <xf numFmtId="164" fontId="12" fillId="3" borderId="7"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5" fontId="10" fillId="3" borderId="14"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2" fillId="3" borderId="12" xfId="0" applyFont="true" applyBorder="true" applyAlignment="true" applyProtection="false">
      <alignment horizontal="center" vertical="top" textRotation="0" wrapText="false" indent="0" shrinkToFit="false"/>
      <protection locked="true" hidden="false"/>
    </xf>
    <xf numFmtId="176" fontId="9" fillId="3" borderId="6" xfId="0" applyFont="true" applyBorder="true" applyAlignment="true" applyProtection="false">
      <alignment horizontal="right" vertical="bottom" textRotation="0" wrapText="false" indent="0" shrinkToFit="false"/>
      <protection locked="true" hidden="false"/>
    </xf>
    <xf numFmtId="164" fontId="11" fillId="3" borderId="8" xfId="0" applyFont="true" applyBorder="true" applyAlignment="true" applyProtection="false">
      <alignment horizontal="center" vertical="bottom" textRotation="0" wrapText="false" indent="0" shrinkToFit="false"/>
      <protection locked="true" hidden="false"/>
    </xf>
    <xf numFmtId="164" fontId="11" fillId="3" borderId="0"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7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2" fontId="10" fillId="0" borderId="8"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9"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72" fontId="10" fillId="0" borderId="0" xfId="15" applyFont="true" applyBorder="true" applyAlignment="true" applyProtection="true">
      <alignment horizontal="center" vertical="center" textRotation="0" wrapText="false" indent="0" shrinkToFit="false"/>
      <protection locked="true" hidden="false"/>
    </xf>
    <xf numFmtId="174" fontId="14" fillId="4" borderId="10" xfId="0" applyFont="true" applyBorder="true" applyAlignment="true" applyProtection="false">
      <alignment horizontal="center" vertical="center" textRotation="0" wrapText="true" indent="0" shrinkToFit="false"/>
      <protection locked="true" hidden="false"/>
    </xf>
    <xf numFmtId="164" fontId="14" fillId="4" borderId="15" xfId="0" applyFont="true" applyBorder="true" applyAlignment="true" applyProtection="false">
      <alignment horizontal="left" vertical="center" textRotation="0" wrapText="true" indent="0" shrinkToFit="false"/>
      <protection locked="true" hidden="false"/>
    </xf>
    <xf numFmtId="172"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3"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left" vertical="center" textRotation="0" wrapText="true" indent="0" shrinkToFit="false"/>
      <protection locked="true" hidden="false"/>
    </xf>
    <xf numFmtId="172" fontId="9" fillId="3" borderId="8" xfId="100" applyFont="true" applyBorder="true" applyAlignment="true" applyProtection="true">
      <alignment horizontal="center" vertical="center" textRotation="0" wrapText="true" indent="0" shrinkToFit="false"/>
      <protection locked="true" hidden="false"/>
    </xf>
    <xf numFmtId="172" fontId="9" fillId="3" borderId="8" xfId="100" applyFont="true" applyBorder="true" applyAlignment="true" applyProtection="true">
      <alignment horizontal="center"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false" indent="0" shrinkToFit="false"/>
      <protection locked="true" hidden="false"/>
    </xf>
    <xf numFmtId="172" fontId="9" fillId="3" borderId="8" xfId="15" applyFont="true" applyBorder="true" applyAlignment="true" applyProtection="true">
      <alignment horizontal="center" vertical="center" textRotation="0" wrapText="false" indent="0" shrinkToFit="false"/>
      <protection locked="true" hidden="false"/>
    </xf>
    <xf numFmtId="169" fontId="6" fillId="3" borderId="0" xfId="100"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4"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2" fontId="9" fillId="3" borderId="17" xfId="15" applyFont="true" applyBorder="true" applyAlignment="true" applyProtection="true">
      <alignment horizontal="center" vertical="center" textRotation="0" wrapText="false" indent="0" shrinkToFit="false"/>
      <protection locked="true" hidden="false"/>
    </xf>
    <xf numFmtId="172" fontId="10" fillId="3" borderId="8" xfId="15" applyFont="true" applyBorder="true" applyAlignment="true" applyProtection="true">
      <alignment horizontal="center" vertical="center" textRotation="0" wrapText="false" indent="0" shrinkToFit="false"/>
      <protection locked="true" hidden="false"/>
    </xf>
    <xf numFmtId="169" fontId="9" fillId="3" borderId="0" xfId="0" applyFont="true" applyBorder="true" applyAlignment="true" applyProtection="false">
      <alignment horizontal="general" vertical="center" textRotation="0" wrapText="false" indent="0" shrinkToFit="false"/>
      <protection locked="true" hidden="false"/>
    </xf>
    <xf numFmtId="164" fontId="9" fillId="3" borderId="8" xfId="0" applyFont="true" applyBorder="true" applyAlignment="true" applyProtection="false">
      <alignment horizontal="center" vertical="center" textRotation="0" wrapText="false" indent="0" shrinkToFit="false"/>
      <protection locked="true" hidden="false"/>
    </xf>
    <xf numFmtId="164" fontId="9" fillId="3" borderId="8" xfId="0" applyFont="true" applyBorder="true" applyAlignment="true" applyProtection="false">
      <alignment horizontal="left" vertical="center" textRotation="0" wrapText="true" indent="0" shrinkToFit="false"/>
      <protection locked="true" hidden="false"/>
    </xf>
    <xf numFmtId="164" fontId="9" fillId="3" borderId="8" xfId="0" applyFont="true" applyBorder="true" applyAlignment="true" applyProtection="false">
      <alignment horizontal="center" vertical="center" textRotation="0" wrapText="false" indent="0" shrinkToFit="false"/>
      <protection locked="true" hidden="false"/>
    </xf>
    <xf numFmtId="172" fontId="9" fillId="0" borderId="8"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general" vertical="center" textRotation="0" wrapText="false" indent="0" shrinkToFit="false"/>
      <protection locked="true" hidden="false"/>
    </xf>
    <xf numFmtId="164" fontId="16" fillId="3" borderId="0" xfId="0" applyFont="true" applyBorder="false" applyAlignment="true" applyProtection="false">
      <alignment horizontal="general"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false" indent="0" shrinkToFit="false"/>
      <protection locked="true" hidden="false"/>
    </xf>
    <xf numFmtId="169" fontId="17" fillId="3" borderId="0" xfId="0" applyFont="true" applyBorder="true" applyAlignment="true" applyProtection="false">
      <alignment horizontal="general" vertical="center" textRotation="0" wrapText="false" indent="0" shrinkToFit="false"/>
      <protection locked="true" hidden="false"/>
    </xf>
    <xf numFmtId="170" fontId="10" fillId="3" borderId="0" xfId="0" applyFont="true" applyBorder="true" applyAlignment="true" applyProtection="false">
      <alignment horizontal="center" vertical="center" textRotation="0" wrapText="false" indent="0" shrinkToFit="false"/>
      <protection locked="true" hidden="false"/>
    </xf>
    <xf numFmtId="177" fontId="9" fillId="3" borderId="0" xfId="15" applyFont="true" applyBorder="true" applyAlignment="true" applyProtection="true">
      <alignment horizontal="general" vertical="center" textRotation="0" wrapText="false" indent="0" shrinkToFit="false"/>
      <protection locked="true" hidden="false"/>
    </xf>
    <xf numFmtId="174" fontId="9" fillId="3" borderId="8" xfId="0" applyFont="true" applyBorder="true" applyAlignment="true" applyProtection="false">
      <alignment horizontal="center" vertical="center" textRotation="0" wrapText="false" indent="0" shrinkToFit="false"/>
      <protection locked="true" hidden="false"/>
    </xf>
    <xf numFmtId="175" fontId="10" fillId="3" borderId="0" xfId="0" applyFont="true" applyBorder="true" applyAlignment="true" applyProtection="false">
      <alignment horizontal="center" vertical="center" textRotation="0" wrapText="false" indent="0" shrinkToFit="false"/>
      <protection locked="true" hidden="false"/>
    </xf>
    <xf numFmtId="169" fontId="17" fillId="6"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0" borderId="8" xfId="30" applyFont="true" applyBorder="true" applyAlignment="true" applyProtection="false">
      <alignment horizontal="center" vertical="center" textRotation="0" wrapText="false" indent="0" shrinkToFit="false"/>
      <protection locked="true" hidden="false"/>
    </xf>
    <xf numFmtId="164" fontId="9" fillId="0" borderId="8" xfId="30" applyFont="true" applyBorder="true" applyAlignment="true" applyProtection="false">
      <alignment horizontal="center" vertical="center" textRotation="0" wrapText="false" indent="0" shrinkToFit="false"/>
      <protection locked="true" hidden="false"/>
    </xf>
    <xf numFmtId="164" fontId="17" fillId="3" borderId="0" xfId="0" applyFont="true" applyBorder="true" applyAlignment="true" applyProtection="false">
      <alignment horizontal="general" vertical="center" textRotation="0" wrapText="false" indent="0" shrinkToFit="false"/>
      <protection locked="true" hidden="false"/>
    </xf>
    <xf numFmtId="174" fontId="9" fillId="3" borderId="8" xfId="0" applyFont="true" applyBorder="true" applyAlignment="true" applyProtection="false">
      <alignment horizontal="center" vertical="center" textRotation="0" wrapText="true" indent="0" shrinkToFit="false"/>
      <protection locked="true" hidden="false"/>
    </xf>
    <xf numFmtId="172" fontId="9" fillId="3" borderId="8" xfId="116" applyFont="true" applyBorder="true" applyAlignment="true" applyProtection="true">
      <alignment horizontal="center" vertical="center" textRotation="0" wrapText="false" indent="0" shrinkToFit="false"/>
      <protection locked="true" hidden="false"/>
    </xf>
    <xf numFmtId="172" fontId="9" fillId="0" borderId="8" xfId="0" applyFont="true" applyBorder="true" applyAlignment="true" applyProtection="false">
      <alignment horizontal="center" vertical="center" textRotation="0" wrapText="false" indent="0" shrinkToFit="false"/>
      <protection locked="true" hidden="false"/>
    </xf>
    <xf numFmtId="178" fontId="18" fillId="0" borderId="8" xfId="71" applyFont="true" applyBorder="true" applyAlignment="true" applyProtection="false">
      <alignment horizontal="center" vertical="center" textRotation="0" wrapText="true" indent="0" shrinkToFit="false"/>
      <protection locked="true" hidden="false"/>
    </xf>
    <xf numFmtId="164" fontId="16" fillId="3" borderId="0" xfId="0" applyFont="true" applyBorder="true" applyAlignment="true" applyProtection="false">
      <alignment horizontal="general" vertical="center" textRotation="0" wrapText="false" indent="0" shrinkToFit="false"/>
      <protection locked="true" hidden="false"/>
    </xf>
    <xf numFmtId="164" fontId="9" fillId="3" borderId="11" xfId="0" applyFont="true" applyBorder="true" applyAlignment="true" applyProtection="false">
      <alignment horizontal="center" vertical="center" textRotation="0" wrapText="true" indent="0" shrinkToFit="false"/>
      <protection locked="true" hidden="false"/>
    </xf>
    <xf numFmtId="172" fontId="9" fillId="3" borderId="12" xfId="15" applyFont="true" applyBorder="true" applyAlignment="true" applyProtection="true">
      <alignment horizontal="center" vertical="center" textRotation="0" wrapText="false" indent="0" shrinkToFit="false"/>
      <protection locked="true" hidden="false"/>
    </xf>
    <xf numFmtId="172" fontId="9" fillId="0" borderId="8" xfId="100" applyFont="true" applyBorder="true" applyAlignment="true" applyProtection="true">
      <alignment horizontal="center" vertical="center" textRotation="0" wrapText="false" indent="0" shrinkToFit="false"/>
      <protection locked="true" hidden="false"/>
    </xf>
    <xf numFmtId="174" fontId="9" fillId="3" borderId="12" xfId="0" applyFont="true" applyBorder="true" applyAlignment="true" applyProtection="false">
      <alignment horizontal="center" vertical="center" textRotation="0" wrapText="false" indent="0" shrinkToFit="false"/>
      <protection locked="true" hidden="false"/>
    </xf>
    <xf numFmtId="164" fontId="9" fillId="3" borderId="12" xfId="0" applyFont="true" applyBorder="true" applyAlignment="true" applyProtection="false">
      <alignment horizontal="justify" vertical="center" textRotation="0" wrapText="true" indent="0" shrinkToFit="false"/>
      <protection locked="true" hidden="false"/>
    </xf>
    <xf numFmtId="164" fontId="9" fillId="3" borderId="12" xfId="0" applyFont="true" applyBorder="true" applyAlignment="true" applyProtection="false">
      <alignment horizontal="center" vertical="center" textRotation="0" wrapText="false" indent="0" shrinkToFit="false"/>
      <protection locked="true" hidden="false"/>
    </xf>
    <xf numFmtId="172" fontId="10" fillId="0" borderId="18" xfId="15" applyFont="true" applyBorder="true" applyAlignment="true" applyProtection="true">
      <alignment horizontal="center" vertical="center" textRotation="0" wrapText="false" indent="0" shrinkToFit="false"/>
      <protection locked="true" hidden="false"/>
    </xf>
    <xf numFmtId="172" fontId="10" fillId="3" borderId="18" xfId="15" applyFont="true" applyBorder="true" applyAlignment="true" applyProtection="tru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true" indent="0" shrinkToFit="false"/>
      <protection locked="true" hidden="false"/>
    </xf>
    <xf numFmtId="178" fontId="18" fillId="0" borderId="8" xfId="71"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right" vertical="bottom" textRotation="0" wrapText="false" indent="0" shrinkToFit="false"/>
      <protection locked="true" hidden="false"/>
    </xf>
    <xf numFmtId="172" fontId="9" fillId="3" borderId="0" xfId="100" applyFont="true" applyBorder="true" applyAlignment="true" applyProtection="true">
      <alignment horizontal="center" vertical="center" textRotation="0" wrapText="false" indent="0" shrinkToFit="false"/>
      <protection locked="true" hidden="false"/>
    </xf>
    <xf numFmtId="164" fontId="9" fillId="0" borderId="19" xfId="0" applyFont="true" applyBorder="true" applyAlignment="true" applyProtection="false">
      <alignment horizontal="center" vertical="center" textRotation="0" wrapText="false" indent="0" shrinkToFit="false"/>
      <protection locked="true" hidden="false"/>
    </xf>
    <xf numFmtId="178" fontId="9" fillId="0"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9" fillId="0" borderId="18" xfId="30" applyFont="true" applyBorder="true" applyAlignment="true" applyProtection="false">
      <alignment horizontal="center" vertical="center" textRotation="0" wrapText="false" indent="0" shrinkToFit="false"/>
      <protection locked="true" hidden="false"/>
    </xf>
    <xf numFmtId="164" fontId="18" fillId="0" borderId="8" xfId="0" applyFont="true" applyBorder="true" applyAlignment="true" applyProtection="false">
      <alignment horizontal="center" vertical="center" textRotation="0" wrapText="true" indent="0" shrinkToFit="false"/>
      <protection locked="true" hidden="false"/>
    </xf>
    <xf numFmtId="172" fontId="9" fillId="0" borderId="12" xfId="15" applyFont="true" applyBorder="true" applyAlignment="true" applyProtection="true">
      <alignment horizontal="center" vertical="center" textRotation="0" wrapText="false" indent="0" shrinkToFit="false"/>
      <protection locked="true" hidden="false"/>
    </xf>
    <xf numFmtId="169" fontId="9" fillId="3"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9" fontId="9" fillId="0" borderId="0" xfId="15" applyFont="true" applyBorder="true" applyAlignment="true" applyProtection="true">
      <alignment horizontal="center" vertical="center" textRotation="0" wrapText="false" indent="0" shrinkToFit="false"/>
      <protection locked="true" hidden="false"/>
    </xf>
    <xf numFmtId="169" fontId="9" fillId="0" borderId="0" xfId="15" applyFont="true" applyBorder="true" applyAlignment="true" applyProtection="true">
      <alignment horizontal="general" vertical="center" textRotation="0" wrapText="false" indent="0" shrinkToFit="false"/>
      <protection locked="true" hidden="false"/>
    </xf>
    <xf numFmtId="174" fontId="9" fillId="0" borderId="8"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8" fontId="18" fillId="0" borderId="8" xfId="73" applyFont="true" applyBorder="true" applyAlignment="true" applyProtection="false">
      <alignment horizontal="center" vertical="center" textRotation="0" wrapText="true" indent="0" shrinkToFit="false"/>
      <protection locked="true" hidden="false"/>
    </xf>
    <xf numFmtId="164" fontId="6" fillId="3" borderId="19" xfId="0" applyFont="true" applyBorder="true" applyAlignment="true" applyProtection="false">
      <alignment horizontal="justify" vertical="center" textRotation="0" wrapText="true" indent="0" shrinkToFit="false"/>
      <protection locked="true" hidden="false"/>
    </xf>
    <xf numFmtId="164" fontId="9" fillId="0" borderId="19" xfId="31" applyFont="true" applyBorder="true" applyAlignment="true" applyProtection="false">
      <alignment horizontal="left" vertical="center" textRotation="0" wrapText="true" indent="0" shrinkToFit="false"/>
      <protection locked="true" hidden="false"/>
    </xf>
    <xf numFmtId="172" fontId="17" fillId="5" borderId="0" xfId="0" applyFont="true" applyBorder="true" applyAlignment="true" applyProtection="false">
      <alignment horizontal="general" vertical="center" textRotation="0" wrapText="false" indent="0" shrinkToFit="false"/>
      <protection locked="true" hidden="false"/>
    </xf>
    <xf numFmtId="164" fontId="6" fillId="3" borderId="8" xfId="0" applyFont="true" applyBorder="true" applyAlignment="true" applyProtection="false">
      <alignment horizontal="justify" vertical="center" textRotation="0" wrapText="true" indent="0" shrinkToFit="false"/>
      <protection locked="true" hidden="false"/>
    </xf>
    <xf numFmtId="172" fontId="18" fillId="0" borderId="8"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true" indent="0" shrinkToFit="false"/>
      <protection locked="true" hidden="false"/>
    </xf>
    <xf numFmtId="164" fontId="18" fillId="0" borderId="8" xfId="0" applyFont="true" applyBorder="true" applyAlignment="true" applyProtection="false">
      <alignment horizontal="center" vertical="center" textRotation="0" wrapText="false" indent="0" shrinkToFit="false"/>
      <protection locked="true" hidden="false"/>
    </xf>
    <xf numFmtId="164" fontId="20" fillId="0" borderId="8" xfId="0" applyFont="true" applyBorder="true" applyAlignment="true" applyProtection="false">
      <alignment horizontal="general" vertical="center" textRotation="0" wrapText="true" indent="0" shrinkToFit="false"/>
      <protection locked="true" hidden="false"/>
    </xf>
    <xf numFmtId="174" fontId="21" fillId="3" borderId="8" xfId="0" applyFont="true" applyBorder="true" applyAlignment="true" applyProtection="false">
      <alignment horizontal="center" vertical="center" textRotation="0" wrapText="false" indent="0" shrinkToFit="false"/>
      <protection locked="true" hidden="false"/>
    </xf>
    <xf numFmtId="170" fontId="10" fillId="3" borderId="14" xfId="0" applyFont="true" applyBorder="tru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general"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72" fontId="9" fillId="0" borderId="8" xfId="15" applyFont="true" applyBorder="true" applyAlignment="true" applyProtection="true">
      <alignment horizontal="center" vertical="center" textRotation="0" wrapText="false" indent="0" shrinkToFit="false"/>
      <protection locked="true" hidden="false"/>
    </xf>
    <xf numFmtId="172" fontId="9" fillId="0" borderId="0" xfId="0" applyFont="true" applyBorder="true" applyAlignment="true" applyProtection="false">
      <alignment horizontal="general" vertical="center" textRotation="0" wrapText="false" indent="0" shrinkToFit="false"/>
      <protection locked="true" hidden="false"/>
    </xf>
    <xf numFmtId="175" fontId="10" fillId="0" borderId="14"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9" fontId="13" fillId="4" borderId="10" xfId="15" applyFont="true" applyBorder="true" applyAlignment="true" applyProtection="true">
      <alignment horizontal="right" vertical="center" textRotation="0" wrapText="false" indent="0" shrinkToFit="false"/>
      <protection locked="true" hidden="false"/>
    </xf>
    <xf numFmtId="169" fontId="13" fillId="4" borderId="15" xfId="15" applyFont="true" applyBorder="true" applyAlignment="true" applyProtection="true">
      <alignment horizontal="general" vertical="center" textRotation="0" wrapText="false" indent="0" shrinkToFit="false"/>
      <protection locked="true" hidden="false"/>
    </xf>
    <xf numFmtId="169" fontId="13"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79"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72" fontId="9" fillId="3"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2" fontId="9" fillId="3" borderId="0" xfId="104" applyFont="true" applyBorder="true" applyAlignment="true" applyProtection="true">
      <alignment horizontal="center" vertical="center" textRotation="0" wrapText="false" indent="0" shrinkToFit="false"/>
      <protection locked="true" hidden="false"/>
    </xf>
    <xf numFmtId="164" fontId="11" fillId="3" borderId="2" xfId="0" applyFont="true" applyBorder="true" applyAlignment="true" applyProtection="false">
      <alignment horizontal="general" vertical="center" textRotation="0" wrapText="false" indent="0" shrinkToFit="false"/>
      <protection locked="true" hidden="false"/>
    </xf>
    <xf numFmtId="164" fontId="11" fillId="3" borderId="3" xfId="0" applyFont="true" applyBorder="true" applyAlignment="true" applyProtection="false">
      <alignment horizontal="general" vertical="center" textRotation="0" wrapText="false" indent="0" shrinkToFit="false"/>
      <protection locked="true" hidden="false"/>
    </xf>
    <xf numFmtId="164" fontId="11" fillId="3" borderId="4" xfId="0" applyFont="true" applyBorder="true" applyAlignment="true" applyProtection="false">
      <alignment horizontal="general" vertical="center" textRotation="0" wrapText="false" indent="0" shrinkToFit="false"/>
      <protection locked="true" hidden="false"/>
    </xf>
    <xf numFmtId="174" fontId="13"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64" fontId="11" fillId="3" borderId="5" xfId="0" applyFont="true" applyBorder="true" applyAlignment="true" applyProtection="false">
      <alignment horizontal="general"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64" fontId="13" fillId="3" borderId="5" xfId="0" applyFont="true" applyBorder="true" applyAlignment="true" applyProtection="false">
      <alignment horizontal="left"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72" fontId="9" fillId="3" borderId="0" xfId="104" applyFont="true" applyBorder="true" applyAlignment="true" applyProtection="true">
      <alignment horizontal="center" vertical="center" textRotation="0" wrapText="false" indent="0" shrinkToFit="false"/>
      <protection locked="false" hidden="false"/>
    </xf>
    <xf numFmtId="164" fontId="13" fillId="3" borderId="6" xfId="0" applyFont="true" applyBorder="true" applyAlignment="true" applyProtection="false">
      <alignment horizontal="left" vertical="center" textRotation="0" wrapText="false" indent="0" shrinkToFit="false"/>
      <protection locked="true" hidden="false"/>
    </xf>
    <xf numFmtId="164" fontId="12" fillId="3" borderId="7"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2"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2" fillId="3" borderId="6"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74" fontId="10" fillId="3" borderId="5" xfId="0" applyFont="true" applyBorder="true" applyAlignment="true" applyProtection="false">
      <alignment horizontal="center" vertical="center" textRotation="0" wrapText="false" indent="0" shrinkToFit="false"/>
      <protection locked="true" hidden="false"/>
    </xf>
    <xf numFmtId="17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9" fontId="10" fillId="3" borderId="0" xfId="104" applyFont="true" applyBorder="true" applyAlignment="true" applyProtection="true">
      <alignment horizontal="center" vertical="center" textRotation="0" wrapText="false" indent="0" shrinkToFit="false"/>
      <protection locked="true" hidden="false"/>
    </xf>
    <xf numFmtId="172" fontId="10" fillId="3" borderId="6" xfId="104" applyFont="true" applyBorder="true" applyAlignment="true" applyProtection="true">
      <alignment horizontal="center" vertical="center" textRotation="0" wrapText="false" indent="0" shrinkToFit="false"/>
      <protection locked="false" hidden="false"/>
    </xf>
    <xf numFmtId="164" fontId="14" fillId="3" borderId="7" xfId="0" applyFont="true" applyBorder="true" applyAlignment="true" applyProtection="false">
      <alignment horizontal="left"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2" fontId="9" fillId="3" borderId="6" xfId="104" applyFont="true" applyBorder="true" applyAlignment="true" applyProtection="true">
      <alignment horizontal="center" vertical="center" textRotation="0" wrapText="false" indent="0" shrinkToFit="false"/>
      <protection locked="true" hidden="false"/>
    </xf>
    <xf numFmtId="169" fontId="10" fillId="3" borderId="8" xfId="15" applyFont="true" applyBorder="true" applyAlignment="true" applyProtection="tru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left" vertical="center" textRotation="0" wrapText="false" indent="0" shrinkToFit="false"/>
      <protection locked="true" hidden="false"/>
    </xf>
    <xf numFmtId="172" fontId="9"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5" fontId="9" fillId="3" borderId="0" xfId="0" applyFont="true" applyBorder="true" applyAlignment="true" applyProtection="false">
      <alignment horizontal="general" vertical="center" textRotation="0" wrapText="false" indent="0" shrinkToFit="false"/>
      <protection locked="true" hidden="false"/>
    </xf>
    <xf numFmtId="172" fontId="10"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64" fontId="9" fillId="0" borderId="0" xfId="30" applyFont="true" applyBorder="true" applyAlignment="true" applyProtection="false">
      <alignment horizontal="center" vertical="center"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4" fontId="9" fillId="0" borderId="0" xfId="30" applyFont="true" applyBorder="true" applyAlignment="true" applyProtection="false">
      <alignment horizontal="center" vertical="center" textRotation="0" wrapText="false" indent="0" shrinkToFit="false"/>
      <protection locked="true" hidden="false"/>
    </xf>
    <xf numFmtId="170" fontId="10" fillId="3" borderId="8" xfId="0" applyFont="true" applyBorder="true" applyAlignment="true" applyProtection="false">
      <alignment horizontal="center" vertical="center" textRotation="0" wrapText="false" indent="0" shrinkToFit="false"/>
      <protection locked="true" hidden="false"/>
    </xf>
    <xf numFmtId="175" fontId="10" fillId="3" borderId="8" xfId="104" applyFont="true" applyBorder="true" applyAlignment="true" applyProtection="true">
      <alignment horizontal="center" vertical="center" textRotation="0" wrapText="false" indent="0" shrinkToFit="false"/>
      <protection locked="false" hidden="false"/>
    </xf>
    <xf numFmtId="174" fontId="9" fillId="0"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9" fontId="9" fillId="3" borderId="6" xfId="0" applyFont="true" applyBorder="true" applyAlignment="true" applyProtection="false">
      <alignment horizontal="center" vertical="center" textRotation="0" wrapText="false" indent="0" shrinkToFit="false"/>
      <protection locked="true" hidden="false"/>
    </xf>
    <xf numFmtId="179" fontId="10"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general" vertical="center" textRotation="0" wrapText="tru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72" fontId="22" fillId="3" borderId="0" xfId="0" applyFont="true" applyBorder="true" applyAlignment="true" applyProtection="false">
      <alignment horizontal="right" vertical="center" textRotation="0" wrapText="false" indent="0" shrinkToFit="false"/>
      <protection locked="true" hidden="false"/>
    </xf>
    <xf numFmtId="172" fontId="10" fillId="3" borderId="0" xfId="104" applyFont="true" applyBorder="true" applyAlignment="true" applyProtection="true">
      <alignment horizontal="center" vertical="center" textRotation="0" wrapText="false" indent="0" shrinkToFit="false"/>
      <protection locked="true" hidden="false"/>
    </xf>
    <xf numFmtId="172" fontId="10" fillId="3" borderId="6" xfId="104" applyFont="true" applyBorder="true" applyAlignment="true" applyProtection="true">
      <alignment horizontal="center" vertical="center" textRotation="0" wrapText="false" indent="0" shrinkToFit="false"/>
      <protection locked="true" hidden="false"/>
    </xf>
    <xf numFmtId="178" fontId="18" fillId="0" borderId="0" xfId="71" applyFont="true" applyBorder="true" applyAlignment="true" applyProtection="false">
      <alignment horizontal="center" vertical="center" textRotation="0" wrapText="true" indent="0" shrinkToFit="false"/>
      <protection locked="true" hidden="false"/>
    </xf>
    <xf numFmtId="179" fontId="9" fillId="3" borderId="6" xfId="0" applyFont="true" applyBorder="true" applyAlignment="true" applyProtection="false">
      <alignment horizontal="center" vertical="center" textRotation="0" wrapText="true" indent="0" shrinkToFit="false"/>
      <protection locked="true" hidden="false"/>
    </xf>
    <xf numFmtId="164" fontId="14"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9" fontId="9" fillId="3" borderId="0" xfId="100" applyFont="true" applyBorder="true" applyAlignment="true" applyProtection="tru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74" fontId="9" fillId="3" borderId="5"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center" vertical="center" textRotation="0" wrapText="true" indent="0" shrinkToFit="false"/>
      <protection locked="true" hidden="false"/>
    </xf>
    <xf numFmtId="169" fontId="10" fillId="3" borderId="0" xfId="116" applyFont="true" applyBorder="true" applyAlignment="true" applyProtection="true">
      <alignment horizontal="center" vertical="center" textRotation="0" wrapText="false" indent="0" shrinkToFit="false"/>
      <protection locked="true" hidden="false"/>
    </xf>
    <xf numFmtId="180" fontId="9" fillId="3" borderId="6" xfId="116" applyFont="true" applyBorder="true" applyAlignment="true" applyProtection="true">
      <alignment horizontal="center" vertical="center" textRotation="0" wrapText="false" indent="0" shrinkToFit="false"/>
      <protection locked="false" hidden="false"/>
    </xf>
    <xf numFmtId="164" fontId="9" fillId="3" borderId="0" xfId="0" applyFont="true" applyBorder="true" applyAlignment="true" applyProtection="false">
      <alignment horizontal="center" vertical="bottom" textRotation="0" wrapText="false" indent="0" shrinkToFit="false"/>
      <protection locked="true" hidden="false"/>
    </xf>
    <xf numFmtId="164" fontId="9" fillId="0" borderId="0" xfId="30" applyFont="true" applyBorder="true" applyAlignment="true" applyProtection="false">
      <alignment horizontal="center" vertical="bottom" textRotation="0" wrapText="false" indent="0" shrinkToFit="false"/>
      <protection locked="true" hidden="false"/>
    </xf>
    <xf numFmtId="179" fontId="9" fillId="3" borderId="0" xfId="0" applyFont="true" applyBorder="true" applyAlignment="true" applyProtection="false">
      <alignment horizontal="left" vertical="center" textRotation="0" wrapText="false" indent="0" shrinkToFit="false"/>
      <protection locked="true" hidden="false"/>
    </xf>
    <xf numFmtId="164" fontId="9" fillId="3" borderId="0" xfId="30" applyFont="true" applyBorder="true" applyAlignment="true" applyProtection="false">
      <alignment horizontal="center" vertical="bottom" textRotation="0" wrapText="false" indent="0" shrinkToFit="false"/>
      <protection locked="true" hidden="false"/>
    </xf>
    <xf numFmtId="179" fontId="9" fillId="3" borderId="0" xfId="104" applyFont="true" applyBorder="true" applyAlignment="true" applyProtection="true">
      <alignment horizontal="center" vertical="center" textRotation="0" wrapText="false" indent="0" shrinkToFit="false"/>
      <protection locked="true" hidden="false"/>
    </xf>
    <xf numFmtId="164" fontId="9" fillId="3" borderId="5" xfId="0" applyFont="true" applyBorder="true" applyAlignment="true" applyProtection="false">
      <alignment horizontal="general" vertical="center" textRotation="0" wrapText="false" indent="0" shrinkToFit="false"/>
      <protection locked="true" hidden="false"/>
    </xf>
    <xf numFmtId="178" fontId="18" fillId="0" borderId="0" xfId="71" applyFont="true" applyBorder="true" applyAlignment="true" applyProtection="false">
      <alignment horizontal="center" vertical="center" textRotation="0" wrapText="true" indent="0" shrinkToFit="false"/>
      <protection locked="true" hidden="false"/>
    </xf>
    <xf numFmtId="164" fontId="10" fillId="3" borderId="7" xfId="0" applyFont="true" applyBorder="true" applyAlignment="true" applyProtection="false">
      <alignment horizontal="center" vertical="center" textRotation="0" wrapText="true" indent="0" shrinkToFit="false"/>
      <protection locked="true" hidden="false"/>
    </xf>
    <xf numFmtId="179" fontId="10" fillId="3" borderId="0" xfId="0" applyFont="true" applyBorder="true" applyAlignment="true" applyProtection="false">
      <alignment horizontal="center" vertical="center" textRotation="0" wrapText="true" indent="0" shrinkToFit="false"/>
      <protection locked="true" hidden="false"/>
    </xf>
    <xf numFmtId="178" fontId="9" fillId="0" borderId="0"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78" fontId="18" fillId="0" borderId="0" xfId="73" applyFont="true" applyBorder="true" applyAlignment="true" applyProtection="false">
      <alignment horizontal="center" vertical="center" textRotation="0" wrapText="true" indent="0" shrinkToFit="false"/>
      <protection locked="true" hidden="false"/>
    </xf>
    <xf numFmtId="164" fontId="23" fillId="3" borderId="0" xfId="0" applyFont="true" applyBorder="true" applyAlignment="true" applyProtection="false">
      <alignment horizontal="left" vertical="center" textRotation="0" wrapText="tru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false" applyProtection="false">
      <alignment horizontal="general" vertical="bottom" textRotation="0" wrapText="false" indent="0" shrinkToFit="false"/>
      <protection locked="true" hidden="false"/>
    </xf>
    <xf numFmtId="164" fontId="14" fillId="3" borderId="5" xfId="0" applyFont="true" applyBorder="true" applyAlignment="true" applyProtection="false">
      <alignment horizontal="left" vertical="center" textRotation="0" wrapText="true" indent="0" shrinkToFit="false"/>
      <protection locked="true" hidden="false"/>
    </xf>
    <xf numFmtId="172" fontId="9" fillId="3" borderId="6" xfId="0" applyFont="true" applyBorder="true" applyAlignment="true" applyProtection="false">
      <alignment horizontal="center" vertical="center" textRotation="0" wrapText="true" indent="0" shrinkToFit="false"/>
      <protection locked="true" hidden="false"/>
    </xf>
    <xf numFmtId="164" fontId="9" fillId="3" borderId="0" xfId="30" applyFont="true" applyBorder="true" applyAlignment="true" applyProtection="false">
      <alignment horizontal="center" vertical="bottom" textRotation="0" wrapText="fals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64" fontId="9" fillId="3" borderId="6" xfId="0" applyFont="true" applyBorder="true" applyAlignment="true" applyProtection="false">
      <alignment horizontal="center" vertical="center" textRotation="0" wrapText="true" indent="0" shrinkToFit="false"/>
      <protection locked="true" hidden="false"/>
    </xf>
    <xf numFmtId="172" fontId="9" fillId="3" borderId="0" xfId="0" applyFont="true" applyBorder="true" applyAlignment="true" applyProtection="false">
      <alignment horizontal="right"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true" indent="0" shrinkToFit="false"/>
      <protection locked="true" hidden="false"/>
    </xf>
    <xf numFmtId="164" fontId="14"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center" vertical="center" textRotation="0" wrapText="tru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false" indent="0" shrinkToFit="false"/>
      <protection locked="true" hidden="false"/>
    </xf>
    <xf numFmtId="174" fontId="21" fillId="3" borderId="0"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true" applyAlignment="true" applyProtection="false">
      <alignment horizontal="left" vertical="top" textRotation="0" wrapText="true" indent="0" shrinkToFit="false"/>
      <protection locked="true" hidden="false"/>
    </xf>
    <xf numFmtId="181"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81"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5" fontId="10" fillId="3" borderId="14" xfId="104" applyFont="true" applyBorder="true" applyAlignment="true" applyProtection="true">
      <alignment horizontal="center" vertical="center" textRotation="0" wrapText="false" indent="0" shrinkToFit="false"/>
      <protection locked="false" hidden="false"/>
    </xf>
    <xf numFmtId="174" fontId="9" fillId="3" borderId="11" xfId="0" applyFont="true" applyBorder="true" applyAlignment="true" applyProtection="false">
      <alignment horizontal="center" vertical="center" textRotation="0" wrapText="false" indent="0" shrinkToFit="false"/>
      <protection locked="true" hidden="false"/>
    </xf>
    <xf numFmtId="172" fontId="9" fillId="3" borderId="12" xfId="0" applyFont="true" applyBorder="true" applyAlignment="true" applyProtection="false">
      <alignment horizontal="left" vertical="center" textRotation="0" wrapText="false" indent="0" shrinkToFit="false"/>
      <protection locked="true" hidden="false"/>
    </xf>
    <xf numFmtId="172" fontId="9" fillId="3" borderId="12" xfId="0" applyFont="true" applyBorder="true" applyAlignment="true" applyProtection="false">
      <alignment horizontal="center" vertical="center" textRotation="0" wrapText="false" indent="0" shrinkToFit="false"/>
      <protection locked="true" hidden="false"/>
    </xf>
    <xf numFmtId="164" fontId="9" fillId="3" borderId="12" xfId="0" applyFont="true" applyBorder="tru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general" vertical="center" textRotation="0" wrapText="false" indent="0" shrinkToFit="false"/>
      <protection locked="true" hidden="false"/>
    </xf>
    <xf numFmtId="164" fontId="24" fillId="3" borderId="0" xfId="31" applyFont="true" applyBorder="false" applyAlignment="true" applyProtection="false">
      <alignment horizontal="general" vertical="center" textRotation="0" wrapText="false" indent="0" shrinkToFit="false"/>
      <protection locked="true" hidden="false"/>
    </xf>
    <xf numFmtId="164" fontId="6" fillId="3" borderId="0" xfId="31" applyFont="false" applyBorder="false" applyAlignment="true" applyProtection="false">
      <alignment horizontal="general" vertical="center" textRotation="0" wrapText="false" indent="0" shrinkToFit="false"/>
      <protection locked="true" hidden="false"/>
    </xf>
    <xf numFmtId="164" fontId="6" fillId="3" borderId="0" xfId="31" applyFont="false" applyBorder="false" applyAlignment="true" applyProtection="false">
      <alignment horizontal="center" vertical="center" textRotation="0" wrapText="false" indent="0" shrinkToFit="false"/>
      <protection locked="true" hidden="false"/>
    </xf>
    <xf numFmtId="164" fontId="6" fillId="3" borderId="0" xfId="31" applyFont="true" applyBorder="false" applyAlignment="true" applyProtection="false">
      <alignment horizontal="general" vertical="center" textRotation="0" wrapText="false" indent="0" shrinkToFit="false"/>
      <protection locked="true" hidden="false"/>
    </xf>
    <xf numFmtId="164" fontId="6" fillId="3" borderId="2" xfId="31" applyFont="false" applyBorder="true" applyAlignment="true" applyProtection="false">
      <alignment horizontal="general" vertical="center" textRotation="0" wrapText="false" indent="0" shrinkToFit="false"/>
      <protection locked="true" hidden="false"/>
    </xf>
    <xf numFmtId="164" fontId="6" fillId="3" borderId="3" xfId="31" applyFont="false" applyBorder="true" applyAlignment="true" applyProtection="false">
      <alignment horizontal="general" vertical="center" textRotation="0" wrapText="false" indent="0" shrinkToFit="false"/>
      <protection locked="true" hidden="false"/>
    </xf>
    <xf numFmtId="164" fontId="6" fillId="3" borderId="3" xfId="31" applyFont="false" applyBorder="true" applyAlignment="true" applyProtection="false">
      <alignment horizontal="center" vertical="center" textRotation="0" wrapText="false" indent="0" shrinkToFit="false"/>
      <protection locked="true" hidden="false"/>
    </xf>
    <xf numFmtId="164" fontId="6" fillId="3" borderId="4" xfId="31" applyFont="false" applyBorder="true" applyAlignment="true" applyProtection="false">
      <alignment horizontal="center" vertical="center" textRotation="0" wrapText="false" indent="0" shrinkToFit="false"/>
      <protection locked="true" hidden="false"/>
    </xf>
    <xf numFmtId="164" fontId="6" fillId="3" borderId="5" xfId="31" applyFont="false" applyBorder="true" applyAlignment="true" applyProtection="false">
      <alignment horizontal="general" vertical="center" textRotation="0" wrapText="false" indent="0" shrinkToFit="false"/>
      <protection locked="true" hidden="false"/>
    </xf>
    <xf numFmtId="164" fontId="6" fillId="3" borderId="0" xfId="31" applyFont="false" applyBorder="true" applyAlignment="true" applyProtection="false">
      <alignment horizontal="general" vertical="center" textRotation="0" wrapText="false" indent="0" shrinkToFit="false"/>
      <protection locked="true" hidden="false"/>
    </xf>
    <xf numFmtId="164" fontId="23" fillId="3" borderId="7" xfId="31" applyFont="true" applyBorder="true" applyAlignment="true" applyProtection="false">
      <alignment horizontal="left" vertical="center" textRotation="0" wrapText="false" indent="0" shrinkToFit="false"/>
      <protection locked="true" hidden="false"/>
    </xf>
    <xf numFmtId="164" fontId="25" fillId="3" borderId="0" xfId="31" applyFont="true" applyBorder="true" applyAlignment="true" applyProtection="false">
      <alignment horizontal="left" vertical="center" textRotation="0" wrapText="false" indent="0" shrinkToFit="false"/>
      <protection locked="true" hidden="false"/>
    </xf>
    <xf numFmtId="164" fontId="23" fillId="3" borderId="18" xfId="31" applyFont="true" applyBorder="true" applyAlignment="true" applyProtection="false">
      <alignment horizontal="left" vertical="center" textRotation="0" wrapText="false" indent="0" shrinkToFit="false"/>
      <protection locked="true" hidden="false"/>
    </xf>
    <xf numFmtId="164" fontId="26" fillId="3" borderId="0" xfId="31" applyFont="true" applyBorder="true" applyAlignment="false" applyProtection="false">
      <alignment horizontal="general" vertical="bottom" textRotation="0" wrapText="false" indent="0" shrinkToFit="false"/>
      <protection locked="true" hidden="false"/>
    </xf>
    <xf numFmtId="164" fontId="11" fillId="3" borderId="0" xfId="31" applyFont="true" applyBorder="true" applyAlignment="true" applyProtection="false">
      <alignment horizontal="center" vertical="center" textRotation="0" wrapText="false" indent="0" shrinkToFit="false"/>
      <protection locked="true" hidden="false"/>
    </xf>
    <xf numFmtId="173" fontId="10" fillId="3" borderId="6" xfId="31" applyFont="true" applyBorder="true" applyAlignment="true" applyProtection="false">
      <alignment horizontal="right" vertical="center" textRotation="0" wrapText="false" indent="0" shrinkToFit="false"/>
      <protection locked="true" hidden="false"/>
    </xf>
    <xf numFmtId="164" fontId="27" fillId="3" borderId="0" xfId="31" applyFont="true" applyBorder="fals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general" vertical="center" textRotation="0" wrapText="false" indent="0" shrinkToFit="false"/>
      <protection locked="true" hidden="false"/>
    </xf>
    <xf numFmtId="164" fontId="23" fillId="3" borderId="0" xfId="31" applyFont="true" applyBorder="tru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left" vertical="center" textRotation="0" wrapText="false" indent="0" shrinkToFit="false"/>
      <protection locked="true" hidden="false"/>
    </xf>
    <xf numFmtId="164" fontId="23" fillId="3" borderId="0" xfId="31" applyFont="true" applyBorder="true" applyAlignment="true" applyProtection="false">
      <alignment horizontal="left" vertical="center" textRotation="0" wrapText="false" indent="0" shrinkToFit="false"/>
      <protection locked="true" hidden="false"/>
    </xf>
    <xf numFmtId="164" fontId="28" fillId="3" borderId="0" xfId="31" applyFont="true" applyBorder="true" applyAlignment="true" applyProtection="false">
      <alignment horizontal="center" vertical="center" textRotation="0" wrapText="false" indent="0" shrinkToFit="false"/>
      <protection locked="true" hidden="false"/>
    </xf>
    <xf numFmtId="164" fontId="6" fillId="3" borderId="0" xfId="31" applyFont="false" applyBorder="true" applyAlignment="false" applyProtection="false">
      <alignment horizontal="general" vertical="bottom" textRotation="0" wrapText="false" indent="0" shrinkToFit="false"/>
      <protection locked="true" hidden="false"/>
    </xf>
    <xf numFmtId="164" fontId="6" fillId="3" borderId="6" xfId="31" applyFont="false" applyBorder="true" applyAlignment="true" applyProtection="false">
      <alignment horizontal="center" vertical="center" textRotation="0" wrapText="false" indent="0" shrinkToFit="false"/>
      <protection locked="true" hidden="false"/>
    </xf>
    <xf numFmtId="164" fontId="23" fillId="3" borderId="0" xfId="31" applyFont="true" applyBorder="false" applyAlignment="true" applyProtection="false">
      <alignment horizontal="general" vertical="center" textRotation="0" wrapText="false" indent="0" shrinkToFit="false"/>
      <protection locked="true" hidden="false"/>
    </xf>
    <xf numFmtId="164" fontId="28" fillId="2" borderId="18" xfId="31" applyFont="true" applyBorder="true" applyAlignment="true" applyProtection="true">
      <alignment horizontal="left" vertical="center" textRotation="0" wrapText="false" indent="0" shrinkToFit="false"/>
      <protection locked="false" hidden="false"/>
    </xf>
    <xf numFmtId="164" fontId="28" fillId="2" borderId="11" xfId="31" applyFont="true" applyBorder="true" applyAlignment="true" applyProtection="true">
      <alignment horizontal="left" vertical="center" textRotation="0" wrapText="false" indent="0" shrinkToFit="false"/>
      <protection locked="false" hidden="false"/>
    </xf>
    <xf numFmtId="164" fontId="28" fillId="2" borderId="12" xfId="31" applyFont="true" applyBorder="true" applyAlignment="true" applyProtection="true">
      <alignment horizontal="left" vertical="center" textRotation="0" wrapText="false" indent="0" shrinkToFit="false"/>
      <protection locked="true" hidden="false"/>
    </xf>
    <xf numFmtId="164" fontId="28" fillId="0" borderId="0" xfId="31" applyFont="true" applyBorder="true" applyAlignment="true" applyProtection="true">
      <alignment horizontal="left" vertical="center" textRotation="0" wrapText="false" indent="0" shrinkToFit="false"/>
      <protection locked="false" hidden="false"/>
    </xf>
    <xf numFmtId="164" fontId="28" fillId="2" borderId="18" xfId="31" applyFont="true" applyBorder="true" applyAlignment="true" applyProtection="true">
      <alignment horizontal="left" vertical="center" textRotation="0" wrapText="true" indent="0" shrinkToFit="false"/>
      <protection locked="false" hidden="false"/>
    </xf>
    <xf numFmtId="173" fontId="13" fillId="2" borderId="18" xfId="31" applyFont="true" applyBorder="true" applyAlignment="true" applyProtection="true">
      <alignment horizontal="center" vertical="center" textRotation="0" wrapText="false" indent="0" shrinkToFit="false"/>
      <protection locked="false" hidden="false"/>
    </xf>
    <xf numFmtId="164" fontId="13" fillId="3" borderId="0" xfId="31" applyFont="true" applyBorder="true" applyAlignment="true" applyProtection="false">
      <alignment horizontal="center" vertical="center" textRotation="0" wrapText="false" indent="0" shrinkToFit="false"/>
      <protection locked="true" hidden="false"/>
    </xf>
    <xf numFmtId="164" fontId="13" fillId="3" borderId="6" xfId="31" applyFont="true" applyBorder="true" applyAlignment="true" applyProtection="false">
      <alignment horizontal="center" vertical="center" textRotation="0" wrapText="false" indent="0" shrinkToFit="false"/>
      <protection locked="true" hidden="false"/>
    </xf>
    <xf numFmtId="164" fontId="6" fillId="3" borderId="0" xfId="31" applyFont="false" applyBorder="true" applyAlignment="true" applyProtection="false">
      <alignment horizontal="center" vertical="center" textRotation="0" wrapText="false" indent="0" shrinkToFit="false"/>
      <protection locked="true" hidden="false"/>
    </xf>
    <xf numFmtId="164" fontId="6" fillId="0" borderId="5" xfId="31" applyFont="false" applyBorder="true" applyAlignment="true" applyProtection="false">
      <alignment horizontal="general" vertical="center" textRotation="0" wrapText="false" indent="0" shrinkToFit="false"/>
      <protection locked="true" hidden="false"/>
    </xf>
    <xf numFmtId="164" fontId="13" fillId="4" borderId="8" xfId="31" applyFont="true" applyBorder="true" applyAlignment="true" applyProtection="true">
      <alignment horizontal="center" vertical="center" textRotation="0" wrapText="false" indent="0" shrinkToFit="false"/>
      <protection locked="false" hidden="false"/>
    </xf>
    <xf numFmtId="164" fontId="6" fillId="3" borderId="0" xfId="31" applyFont="true" applyBorder="true" applyAlignment="true" applyProtection="true">
      <alignment horizontal="left" vertical="center" textRotation="0" wrapText="false" indent="0" shrinkToFit="false"/>
      <protection locked="true" hidden="false"/>
    </xf>
    <xf numFmtId="164" fontId="13" fillId="3" borderId="0" xfId="31" applyFont="true" applyBorder="true" applyAlignment="true" applyProtection="true">
      <alignment horizontal="center" vertical="center" textRotation="0" wrapText="false" indent="0" shrinkToFit="false"/>
      <protection locked="true" hidden="false"/>
    </xf>
    <xf numFmtId="164" fontId="23" fillId="3" borderId="0" xfId="31" applyFont="true" applyBorder="true" applyAlignment="true" applyProtection="true">
      <alignment horizontal="left" vertical="center" textRotation="0" wrapText="false" indent="0" shrinkToFit="false"/>
      <protection locked="true" hidden="false"/>
    </xf>
    <xf numFmtId="164" fontId="6" fillId="3" borderId="0" xfId="31" applyFont="false" applyBorder="true" applyAlignment="true" applyProtection="true">
      <alignment horizontal="general" vertical="center" textRotation="0" wrapText="false" indent="0" shrinkToFit="false"/>
      <protection locked="true" hidden="false"/>
    </xf>
    <xf numFmtId="164" fontId="6" fillId="0" borderId="0" xfId="31" applyFont="false" applyBorder="true" applyAlignment="true" applyProtection="false">
      <alignment horizontal="general" vertical="center" textRotation="0" wrapText="false" indent="0" shrinkToFit="false"/>
      <protection locked="true" hidden="false"/>
    </xf>
    <xf numFmtId="164" fontId="28" fillId="2" borderId="7" xfId="31" applyFont="true" applyBorder="true" applyAlignment="true" applyProtection="true">
      <alignment horizontal="left" vertical="center" textRotation="0" wrapText="false" indent="0" shrinkToFit="false"/>
      <protection locked="false" hidden="false"/>
    </xf>
    <xf numFmtId="164" fontId="6" fillId="3" borderId="11" xfId="31" applyFont="false" applyBorder="true" applyAlignment="true" applyProtection="false">
      <alignment horizontal="general" vertical="center" textRotation="0" wrapText="false" indent="0" shrinkToFit="false"/>
      <protection locked="true" hidden="false"/>
    </xf>
    <xf numFmtId="164" fontId="6" fillId="3" borderId="12" xfId="31" applyFont="false" applyBorder="true" applyAlignment="true" applyProtection="false">
      <alignment horizontal="general" vertical="center" textRotation="0" wrapText="false" indent="0" shrinkToFit="false"/>
      <protection locked="true" hidden="false"/>
    </xf>
    <xf numFmtId="164" fontId="28" fillId="3" borderId="12" xfId="31" applyFont="true" applyBorder="true" applyAlignment="true" applyProtection="false">
      <alignment horizontal="left" vertical="center" textRotation="0" wrapText="false" indent="0" shrinkToFit="false"/>
      <protection locked="true" hidden="false"/>
    </xf>
    <xf numFmtId="164" fontId="6" fillId="3" borderId="13" xfId="31" applyFont="false" applyBorder="tru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center" vertical="center" textRotation="0" wrapText="false" indent="0" shrinkToFit="false"/>
      <protection locked="true" hidden="false"/>
    </xf>
    <xf numFmtId="164" fontId="23" fillId="3" borderId="0" xfId="31" applyFont="true" applyBorder="true" applyAlignment="true" applyProtection="false">
      <alignment horizontal="center" vertical="center" textRotation="0" wrapText="false" indent="0" shrinkToFit="false"/>
      <protection locked="true" hidden="false"/>
    </xf>
    <xf numFmtId="164" fontId="9" fillId="3" borderId="0" xfId="31" applyFont="true" applyBorder="true" applyAlignment="true" applyProtection="false">
      <alignment horizontal="center" vertical="center" textRotation="0" wrapText="false" indent="0" shrinkToFit="false"/>
      <protection locked="true" hidden="false"/>
    </xf>
    <xf numFmtId="164" fontId="9" fillId="3" borderId="6" xfId="31" applyFont="true" applyBorder="true" applyAlignment="true" applyProtection="false">
      <alignment horizontal="center" vertical="center" textRotation="0" wrapText="false" indent="0" shrinkToFit="false"/>
      <protection locked="true" hidden="false"/>
    </xf>
    <xf numFmtId="164" fontId="23" fillId="7" borderId="2" xfId="31" applyFont="true" applyBorder="true" applyAlignment="true" applyProtection="false">
      <alignment horizontal="center" vertical="center" textRotation="0" wrapText="false" indent="0" shrinkToFit="false"/>
      <protection locked="true" hidden="false"/>
    </xf>
    <xf numFmtId="164" fontId="23" fillId="7" borderId="3" xfId="31" applyFont="true" applyBorder="true" applyAlignment="true" applyProtection="false">
      <alignment horizontal="left" vertical="center" textRotation="0" wrapText="false" indent="0" shrinkToFit="false"/>
      <protection locked="true" hidden="false"/>
    </xf>
    <xf numFmtId="164" fontId="23" fillId="7" borderId="3" xfId="31" applyFont="true" applyBorder="true" applyAlignment="true" applyProtection="false">
      <alignment horizontal="center" vertical="center" textRotation="0" wrapText="false" indent="0" shrinkToFit="false"/>
      <protection locked="true" hidden="false"/>
    </xf>
    <xf numFmtId="164" fontId="23" fillId="7" borderId="3" xfId="31" applyFont="true" applyBorder="true" applyAlignment="true" applyProtection="false">
      <alignment horizontal="general" vertical="center" textRotation="0" wrapText="false" indent="0" shrinkToFit="false"/>
      <protection locked="true" hidden="false"/>
    </xf>
    <xf numFmtId="164" fontId="23" fillId="7" borderId="4" xfId="31" applyFont="true" applyBorder="true" applyAlignment="true" applyProtection="false">
      <alignment horizontal="center" vertical="center" textRotation="0" wrapText="true" indent="0" shrinkToFit="false"/>
      <protection locked="true" hidden="false"/>
    </xf>
    <xf numFmtId="164" fontId="28" fillId="7" borderId="7" xfId="31" applyFont="true" applyBorder="true" applyAlignment="true" applyProtection="false">
      <alignment horizontal="center" vertical="center" textRotation="0" wrapText="false" indent="0" shrinkToFit="false"/>
      <protection locked="true" hidden="false"/>
    </xf>
    <xf numFmtId="164" fontId="23" fillId="8" borderId="20" xfId="31" applyFont="true" applyBorder="true" applyAlignment="true" applyProtection="false">
      <alignment horizontal="center" vertical="center" textRotation="0" wrapText="false" indent="0" shrinkToFit="false"/>
      <protection locked="true" hidden="false"/>
    </xf>
    <xf numFmtId="164" fontId="23" fillId="8" borderId="0" xfId="31" applyFont="true" applyBorder="true" applyAlignment="true" applyProtection="false">
      <alignment horizontal="center" vertical="center" textRotation="0" wrapText="false" indent="0" shrinkToFit="false"/>
      <protection locked="true" hidden="false"/>
    </xf>
    <xf numFmtId="164" fontId="28" fillId="9" borderId="7" xfId="31" applyFont="true" applyBorder="true" applyAlignment="true" applyProtection="false">
      <alignment horizontal="center" vertical="center" textRotation="0" wrapText="false" indent="0" shrinkToFit="false"/>
      <protection locked="true" hidden="false"/>
    </xf>
    <xf numFmtId="164" fontId="28" fillId="3" borderId="7" xfId="31" applyFont="true" applyBorder="true" applyAlignment="true" applyProtection="false">
      <alignment horizontal="center" vertical="center" textRotation="0" wrapText="false" indent="0" shrinkToFit="false"/>
      <protection locked="true" hidden="false"/>
    </xf>
    <xf numFmtId="164" fontId="28" fillId="7" borderId="0" xfId="31" applyFont="true" applyBorder="true" applyAlignment="true" applyProtection="false">
      <alignment horizontal="center" vertical="center" textRotation="0" wrapText="true" indent="0" shrinkToFit="false"/>
      <protection locked="true" hidden="false"/>
    </xf>
    <xf numFmtId="164" fontId="9" fillId="3" borderId="21" xfId="31" applyFont="true" applyBorder="true" applyAlignment="true" applyProtection="false">
      <alignment horizontal="center" vertical="center" textRotation="0" wrapText="false" indent="0" shrinkToFit="false"/>
      <protection locked="true" hidden="false"/>
    </xf>
    <xf numFmtId="164" fontId="23" fillId="7" borderId="18" xfId="31" applyFont="true" applyBorder="true" applyAlignment="true" applyProtection="false">
      <alignment horizontal="center" vertical="center" textRotation="0" wrapText="false" indent="0" shrinkToFit="false"/>
      <protection locked="true" hidden="false"/>
    </xf>
    <xf numFmtId="164" fontId="23" fillId="7" borderId="12" xfId="31" applyFont="true" applyBorder="true" applyAlignment="true" applyProtection="false">
      <alignment horizontal="center" vertical="center" textRotation="0" wrapText="false" indent="0" shrinkToFit="false"/>
      <protection locked="true" hidden="false"/>
    </xf>
    <xf numFmtId="164" fontId="23" fillId="8" borderId="22" xfId="31" applyFont="true" applyBorder="true" applyAlignment="true" applyProtection="false">
      <alignment horizontal="left" vertical="center" textRotation="0" wrapText="false" indent="0" shrinkToFit="false"/>
      <protection locked="true" hidden="false"/>
    </xf>
    <xf numFmtId="164" fontId="23" fillId="8" borderId="13" xfId="31" applyFont="true" applyBorder="true" applyAlignment="true" applyProtection="false">
      <alignment horizontal="left" vertical="center" textRotation="0" wrapText="false" indent="0" shrinkToFit="false"/>
      <protection locked="true" hidden="false"/>
    </xf>
    <xf numFmtId="164" fontId="23" fillId="9" borderId="18" xfId="31" applyFont="true" applyBorder="true" applyAlignment="true" applyProtection="false">
      <alignment horizontal="center" vertical="center" textRotation="0" wrapText="false" indent="0" shrinkToFit="false"/>
      <protection locked="true" hidden="false"/>
    </xf>
    <xf numFmtId="164" fontId="23" fillId="3" borderId="11" xfId="31" applyFont="true" applyBorder="true" applyAlignment="true" applyProtection="false">
      <alignment horizontal="center" vertical="center" textRotation="0" wrapText="false" indent="0" shrinkToFit="false"/>
      <protection locked="true" hidden="false"/>
    </xf>
    <xf numFmtId="164" fontId="23" fillId="3" borderId="12" xfId="31" applyFont="true" applyBorder="true" applyAlignment="true" applyProtection="false">
      <alignment horizontal="center" vertical="center" textRotation="0" wrapText="false" indent="0" shrinkToFit="false"/>
      <protection locked="true" hidden="false"/>
    </xf>
    <xf numFmtId="164" fontId="23" fillId="3" borderId="13" xfId="31" applyFont="true" applyBorder="true" applyAlignment="true" applyProtection="false">
      <alignment horizontal="center" vertical="center" textRotation="0" wrapText="false" indent="0" shrinkToFit="false"/>
      <protection locked="true" hidden="false"/>
    </xf>
    <xf numFmtId="164" fontId="23" fillId="3" borderId="18" xfId="31" applyFont="true" applyBorder="true" applyAlignment="true" applyProtection="false">
      <alignment horizontal="center" vertical="center" textRotation="0" wrapText="false" indent="0" shrinkToFit="false"/>
      <protection locked="true" hidden="false"/>
    </xf>
    <xf numFmtId="164" fontId="23" fillId="7" borderId="11" xfId="31" applyFont="true" applyBorder="true" applyAlignment="true" applyProtection="false">
      <alignment horizontal="center" vertical="center" textRotation="0" wrapText="false" indent="0" shrinkToFit="false"/>
      <protection locked="true" hidden="false"/>
    </xf>
    <xf numFmtId="164" fontId="9" fillId="3" borderId="18" xfId="31" applyFont="true" applyBorder="true" applyAlignment="true" applyProtection="false">
      <alignment horizontal="center" vertical="center" textRotation="0" wrapText="false" indent="0" shrinkToFit="false"/>
      <protection locked="true" hidden="false"/>
    </xf>
    <xf numFmtId="167" fontId="6" fillId="3" borderId="0" xfId="94" applyFont="true" applyBorder="true" applyAlignment="true" applyProtection="true">
      <alignment horizontal="general" vertical="center" textRotation="0" wrapText="false" indent="0" shrinkToFit="false"/>
      <protection locked="true" hidden="false"/>
    </xf>
    <xf numFmtId="164" fontId="23" fillId="2" borderId="8" xfId="31" applyFont="true" applyBorder="true" applyAlignment="true" applyProtection="true">
      <alignment horizontal="center" vertical="center" textRotation="0" wrapText="false" indent="0" shrinkToFit="false"/>
      <protection locked="false" hidden="false"/>
    </xf>
    <xf numFmtId="164" fontId="23" fillId="2" borderId="8" xfId="31" applyFont="true" applyBorder="true" applyAlignment="true" applyProtection="true">
      <alignment horizontal="left" vertical="center" textRotation="0" wrapText="false" indent="0" shrinkToFit="false"/>
      <protection locked="false" hidden="false"/>
    </xf>
    <xf numFmtId="164" fontId="23" fillId="2" borderId="9" xfId="31" applyFont="true" applyBorder="true" applyAlignment="true" applyProtection="true">
      <alignment horizontal="center" vertical="center" textRotation="0" wrapText="false" indent="0" shrinkToFit="false"/>
      <protection locked="false" hidden="false"/>
    </xf>
    <xf numFmtId="164" fontId="23" fillId="2" borderId="23" xfId="31" applyFont="true" applyBorder="true" applyAlignment="true" applyProtection="true">
      <alignment horizontal="left" vertical="center" textRotation="0" wrapText="false" indent="0" shrinkToFit="false"/>
      <protection locked="false" hidden="false"/>
    </xf>
    <xf numFmtId="164" fontId="23" fillId="2" borderId="15" xfId="31" applyFont="true" applyBorder="true" applyAlignment="true" applyProtection="true">
      <alignment horizontal="left" vertical="center" textRotation="0" wrapText="false" indent="0" shrinkToFit="false"/>
      <protection locked="false" hidden="false"/>
    </xf>
    <xf numFmtId="180" fontId="23" fillId="9" borderId="8" xfId="108" applyFont="true" applyBorder="true" applyAlignment="true" applyProtection="true">
      <alignment horizontal="center" vertical="center" textRotation="0" wrapText="false" indent="0" shrinkToFit="false"/>
      <protection locked="true" hidden="false"/>
    </xf>
    <xf numFmtId="169" fontId="29" fillId="9" borderId="8" xfId="108" applyFont="true" applyBorder="true" applyAlignment="true" applyProtection="true">
      <alignment horizontal="right" vertical="center" textRotation="0" wrapText="false" indent="0" shrinkToFit="false"/>
      <protection locked="false" hidden="false"/>
    </xf>
    <xf numFmtId="175" fontId="23" fillId="2" borderId="8" xfId="95" applyFont="true" applyBorder="true" applyAlignment="true" applyProtection="true">
      <alignment horizontal="center" vertical="center" textRotation="0" wrapText="false" indent="0" shrinkToFit="false"/>
      <protection locked="false" hidden="false"/>
    </xf>
    <xf numFmtId="169" fontId="23" fillId="2" borderId="8" xfId="108" applyFont="true" applyBorder="true" applyAlignment="true" applyProtection="true">
      <alignment horizontal="right" vertical="center" textRotation="0" wrapText="false" indent="0" shrinkToFit="false"/>
      <protection locked="false" hidden="false"/>
    </xf>
    <xf numFmtId="175" fontId="23" fillId="9" borderId="8" xfId="95" applyFont="true" applyBorder="true" applyAlignment="true" applyProtection="true">
      <alignment horizontal="center" vertical="center" textRotation="0" wrapText="false" indent="0" shrinkToFit="false"/>
      <protection locked="true" hidden="false"/>
    </xf>
    <xf numFmtId="182" fontId="23" fillId="2" borderId="8" xfId="95" applyFont="true" applyBorder="true" applyAlignment="true" applyProtection="true">
      <alignment horizontal="center" vertical="center" textRotation="0" wrapText="false" indent="0" shrinkToFit="false"/>
      <protection locked="false" hidden="false"/>
    </xf>
    <xf numFmtId="172" fontId="28" fillId="2" borderId="8" xfId="108" applyFont="true" applyBorder="true" applyAlignment="true" applyProtection="true">
      <alignment horizontal="center" vertical="center" textRotation="0" wrapText="false" indent="0" shrinkToFit="false"/>
      <protection locked="false" hidden="false"/>
    </xf>
    <xf numFmtId="172" fontId="23" fillId="2" borderId="8" xfId="31" applyFont="true" applyBorder="true" applyAlignment="true" applyProtection="true">
      <alignment horizontal="center" vertical="center" textRotation="0" wrapText="false" indent="0" shrinkToFit="false"/>
      <protection locked="false" hidden="false"/>
    </xf>
    <xf numFmtId="180" fontId="23" fillId="10" borderId="8" xfId="31" applyFont="true" applyBorder="true" applyAlignment="true" applyProtection="true">
      <alignment horizontal="center" vertical="center" textRotation="0" wrapText="false" indent="0" shrinkToFit="false"/>
      <protection locked="false" hidden="false"/>
    </xf>
    <xf numFmtId="172" fontId="23" fillId="3" borderId="0" xfId="31" applyFont="true" applyBorder="false" applyAlignment="true" applyProtection="false">
      <alignment horizontal="general" vertical="center" textRotation="0" wrapText="false" indent="0" shrinkToFit="false"/>
      <protection locked="true" hidden="false"/>
    </xf>
    <xf numFmtId="175" fontId="23" fillId="3" borderId="0" xfId="31" applyFont="true" applyBorder="false" applyAlignment="true" applyProtection="false">
      <alignment horizontal="general" vertical="center" textRotation="0" wrapText="false" indent="0" shrinkToFit="false"/>
      <protection locked="true" hidden="false"/>
    </xf>
    <xf numFmtId="183" fontId="27" fillId="3" borderId="0" xfId="31" applyFont="true" applyBorder="false" applyAlignment="true" applyProtection="false">
      <alignment horizontal="general" vertical="center" textRotation="0" wrapText="false" indent="0" shrinkToFit="false"/>
      <protection locked="true" hidden="false"/>
    </xf>
    <xf numFmtId="172" fontId="27" fillId="3" borderId="0" xfId="31" applyFont="true" applyBorder="false" applyAlignment="true" applyProtection="false">
      <alignment horizontal="general" vertical="center" textRotation="0" wrapText="false" indent="0" shrinkToFit="false"/>
      <protection locked="true" hidden="false"/>
    </xf>
    <xf numFmtId="172" fontId="30" fillId="3" borderId="0" xfId="31" applyFont="true" applyBorder="false" applyAlignment="true" applyProtection="false">
      <alignment horizontal="general" vertical="center" textRotation="0" wrapText="false" indent="0" shrinkToFit="false"/>
      <protection locked="true" hidden="false"/>
    </xf>
    <xf numFmtId="175" fontId="30" fillId="3" borderId="0" xfId="31" applyFont="true" applyBorder="false" applyAlignment="true" applyProtection="false">
      <alignment horizontal="general" vertical="center" textRotation="0" wrapText="false" indent="0" shrinkToFit="false"/>
      <protection locked="true" hidden="false"/>
    </xf>
    <xf numFmtId="169"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31" applyFont="true" applyBorder="false" applyAlignment="true" applyProtection="false">
      <alignment horizontal="general" vertical="center" textRotation="0" wrapText="false" indent="0" shrinkToFit="false"/>
      <protection locked="true" hidden="false"/>
    </xf>
    <xf numFmtId="172" fontId="30" fillId="0" borderId="0" xfId="31" applyFont="true" applyBorder="false" applyAlignment="true" applyProtection="false">
      <alignment horizontal="center" vertical="center" textRotation="0" wrapText="false" indent="0" shrinkToFit="false"/>
      <protection locked="true" hidden="false"/>
    </xf>
    <xf numFmtId="179" fontId="23" fillId="3" borderId="0" xfId="31" applyFont="true" applyBorder="false" applyAlignment="true" applyProtection="false">
      <alignment horizontal="general" vertical="center" textRotation="0" wrapText="false" indent="0" shrinkToFit="false"/>
      <protection locked="true" hidden="false"/>
    </xf>
    <xf numFmtId="172" fontId="23" fillId="2" borderId="2" xfId="31" applyFont="true" applyBorder="true" applyAlignment="true" applyProtection="true">
      <alignment horizontal="center" vertical="center" textRotation="0" wrapText="false" indent="0" shrinkToFit="false"/>
      <protection locked="false" hidden="false"/>
    </xf>
    <xf numFmtId="180" fontId="23" fillId="10" borderId="21" xfId="31" applyFont="true" applyBorder="true" applyAlignment="true" applyProtection="true">
      <alignment horizontal="center" vertical="center" textRotation="0" wrapText="false" indent="0" shrinkToFit="false"/>
      <protection locked="false" hidden="false"/>
    </xf>
    <xf numFmtId="164" fontId="23" fillId="7" borderId="10" xfId="31" applyFont="true" applyBorder="true" applyAlignment="true" applyProtection="true">
      <alignment horizontal="center" vertical="center" textRotation="0" wrapText="false" indent="0" shrinkToFit="false"/>
      <protection locked="true" hidden="false"/>
    </xf>
    <xf numFmtId="164" fontId="23" fillId="7" borderId="9" xfId="31" applyFont="true" applyBorder="true" applyAlignment="true" applyProtection="true">
      <alignment horizontal="left" vertical="center" textRotation="0" wrapText="false" indent="0" shrinkToFit="false"/>
      <protection locked="true" hidden="false"/>
    </xf>
    <xf numFmtId="164" fontId="28" fillId="7" borderId="9" xfId="31" applyFont="true" applyBorder="true" applyAlignment="true" applyProtection="true">
      <alignment horizontal="left" vertical="center" textRotation="0" wrapText="false" indent="0" shrinkToFit="false"/>
      <protection locked="true" hidden="false"/>
    </xf>
    <xf numFmtId="164" fontId="28" fillId="7" borderId="9" xfId="31" applyFont="true" applyBorder="true" applyAlignment="true" applyProtection="true">
      <alignment horizontal="right" vertical="center" textRotation="0" wrapText="false" indent="0" shrinkToFit="false"/>
      <protection locked="true" hidden="false"/>
    </xf>
    <xf numFmtId="164" fontId="23" fillId="7" borderId="23" xfId="31" applyFont="true" applyBorder="true" applyAlignment="true" applyProtection="true">
      <alignment horizontal="right" vertical="center" textRotation="0" wrapText="false" indent="0" shrinkToFit="false"/>
      <protection locked="true" hidden="false"/>
    </xf>
    <xf numFmtId="164" fontId="23" fillId="7" borderId="15" xfId="31" applyFont="true" applyBorder="true" applyAlignment="true" applyProtection="true">
      <alignment horizontal="right" vertical="center" textRotation="0" wrapText="false" indent="0" shrinkToFit="false"/>
      <protection locked="true" hidden="false"/>
    </xf>
    <xf numFmtId="169" fontId="29" fillId="9" borderId="8" xfId="108" applyFont="true" applyBorder="true" applyAlignment="true" applyProtection="true">
      <alignment horizontal="right" vertical="center" textRotation="0" wrapText="false" indent="0" shrinkToFit="false"/>
      <protection locked="true" hidden="false"/>
    </xf>
    <xf numFmtId="169" fontId="23" fillId="9" borderId="8" xfId="108" applyFont="true" applyBorder="true" applyAlignment="true" applyProtection="true">
      <alignment horizontal="right" vertical="center" textRotation="0" wrapText="false" indent="0" shrinkToFit="false"/>
      <protection locked="true" hidden="false"/>
    </xf>
    <xf numFmtId="182" fontId="23" fillId="9" borderId="8" xfId="95" applyFont="true" applyBorder="true" applyAlignment="true" applyProtection="true">
      <alignment horizontal="center" vertical="center" textRotation="0" wrapText="false" indent="0" shrinkToFit="false"/>
      <protection locked="true" hidden="false"/>
    </xf>
    <xf numFmtId="172" fontId="28" fillId="7" borderId="8" xfId="108" applyFont="true" applyBorder="true" applyAlignment="true" applyProtection="true">
      <alignment horizontal="center" vertical="center" textRotation="0" wrapText="false" indent="0" shrinkToFit="false"/>
      <protection locked="true" hidden="false"/>
    </xf>
    <xf numFmtId="164" fontId="23" fillId="11" borderId="2" xfId="31" applyFont="true" applyBorder="true" applyAlignment="true" applyProtection="true">
      <alignment horizontal="center" vertical="center" textRotation="0" wrapText="false" indent="0" shrinkToFit="false"/>
      <protection locked="true" hidden="false"/>
    </xf>
    <xf numFmtId="164" fontId="23" fillId="7" borderId="21" xfId="31" applyFont="true" applyBorder="true" applyAlignment="true" applyProtection="true">
      <alignment horizontal="center" vertical="center" textRotation="0" wrapText="false" indent="0" shrinkToFit="false"/>
      <protection locked="true" hidden="false"/>
    </xf>
    <xf numFmtId="180" fontId="23" fillId="3" borderId="0" xfId="31" applyFont="true" applyBorder="false" applyAlignment="true" applyProtection="false">
      <alignment horizontal="general" vertical="center" textRotation="0" wrapText="false" indent="0" shrinkToFit="false"/>
      <protection locked="true" hidden="false"/>
    </xf>
    <xf numFmtId="164" fontId="23" fillId="3" borderId="2" xfId="31" applyFont="true" applyBorder="true" applyAlignment="true" applyProtection="true">
      <alignment horizontal="general" vertical="center" textRotation="0" wrapText="false" indent="0" shrinkToFit="false"/>
      <protection locked="true" hidden="false"/>
    </xf>
    <xf numFmtId="164" fontId="23" fillId="3" borderId="3" xfId="31" applyFont="true" applyBorder="true" applyAlignment="true" applyProtection="true">
      <alignment horizontal="general" vertical="center" textRotation="0" wrapText="false" indent="0" shrinkToFit="false"/>
      <protection locked="true" hidden="false"/>
    </xf>
    <xf numFmtId="164" fontId="23" fillId="3" borderId="3" xfId="31" applyFont="true" applyBorder="true" applyAlignment="true" applyProtection="true">
      <alignment horizontal="right" vertical="center" textRotation="0" wrapText="false" indent="0" shrinkToFit="false"/>
      <protection locked="true" hidden="false"/>
    </xf>
    <xf numFmtId="169" fontId="31" fillId="3" borderId="3" xfId="31" applyFont="true" applyBorder="true" applyAlignment="true" applyProtection="true">
      <alignment horizontal="general" vertical="center" textRotation="0" wrapText="false" indent="0" shrinkToFit="false"/>
      <protection locked="true" hidden="false"/>
    </xf>
    <xf numFmtId="169" fontId="30" fillId="3" borderId="3" xfId="108" applyFont="true" applyBorder="true" applyAlignment="true" applyProtection="true">
      <alignment horizontal="right" vertical="center" textRotation="0" wrapText="false" indent="0" shrinkToFit="false"/>
      <protection locked="true" hidden="false"/>
    </xf>
    <xf numFmtId="169" fontId="31" fillId="0" borderId="9" xfId="31" applyFont="true" applyBorder="true" applyAlignment="true" applyProtection="true">
      <alignment horizontal="general" vertical="center" textRotation="0" wrapText="false" indent="0" shrinkToFit="false"/>
      <protection locked="true" hidden="false"/>
    </xf>
    <xf numFmtId="169" fontId="30" fillId="0" borderId="15" xfId="108" applyFont="true" applyBorder="true" applyAlignment="true" applyProtection="true">
      <alignment horizontal="right" vertical="center" textRotation="0" wrapText="false" indent="0" shrinkToFit="false"/>
      <protection locked="true" hidden="false"/>
    </xf>
    <xf numFmtId="164" fontId="23" fillId="11" borderId="7" xfId="31" applyFont="true" applyBorder="true" applyAlignment="true" applyProtection="true">
      <alignment horizontal="center" vertical="center" textRotation="0" wrapText="false" indent="0" shrinkToFit="false"/>
      <protection locked="true" hidden="false"/>
    </xf>
    <xf numFmtId="164" fontId="23" fillId="7" borderId="7" xfId="31" applyFont="true" applyBorder="true" applyAlignment="true" applyProtection="true">
      <alignment horizontal="center" vertical="center" textRotation="0" wrapText="false" indent="0" shrinkToFit="false"/>
      <protection locked="true" hidden="false"/>
    </xf>
    <xf numFmtId="164" fontId="23" fillId="3" borderId="0" xfId="31" applyFont="true" applyBorder="true" applyAlignment="true" applyProtection="false">
      <alignment horizontal="right" vertical="center" textRotation="0" wrapText="false" indent="0" shrinkToFit="false"/>
      <protection locked="true" hidden="false"/>
    </xf>
    <xf numFmtId="169" fontId="30" fillId="3" borderId="0" xfId="31" applyFont="true" applyBorder="true" applyAlignment="true" applyProtection="false">
      <alignment horizontal="general" vertical="center" textRotation="0" wrapText="false" indent="0" shrinkToFit="false"/>
      <protection locked="true" hidden="false"/>
    </xf>
    <xf numFmtId="164" fontId="30" fillId="3" borderId="0" xfId="31" applyFont="true" applyBorder="true" applyAlignment="true" applyProtection="false">
      <alignment horizontal="general" vertical="center" textRotation="0" wrapText="false" indent="0" shrinkToFit="false"/>
      <protection locked="true" hidden="false"/>
    </xf>
    <xf numFmtId="169" fontId="30" fillId="3" borderId="0" xfId="108" applyFont="true" applyBorder="true" applyAlignment="true" applyProtection="true">
      <alignment horizontal="right" vertical="center" textRotation="0" wrapText="false" indent="0" shrinkToFit="false"/>
      <protection locked="true" hidden="false"/>
    </xf>
    <xf numFmtId="164" fontId="23" fillId="11" borderId="7" xfId="31" applyFont="true" applyBorder="true" applyAlignment="true" applyProtection="false">
      <alignment horizontal="left" vertical="center" textRotation="0" wrapText="false" indent="0" shrinkToFit="false"/>
      <protection locked="true" hidden="false"/>
    </xf>
    <xf numFmtId="164" fontId="23" fillId="7" borderId="7" xfId="31" applyFont="true" applyBorder="true" applyAlignment="true" applyProtection="false">
      <alignment horizontal="center" vertical="center" textRotation="0" wrapText="false" indent="0" shrinkToFit="false"/>
      <protection locked="true" hidden="false"/>
    </xf>
    <xf numFmtId="164" fontId="27" fillId="3" borderId="0" xfId="31" applyFont="true" applyBorder="true" applyAlignment="true" applyProtection="false">
      <alignment horizontal="general" vertical="center" textRotation="0" wrapText="false" indent="0" shrinkToFit="false"/>
      <protection locked="true" hidden="false"/>
    </xf>
    <xf numFmtId="170" fontId="30" fillId="3" borderId="0" xfId="31" applyFont="true" applyBorder="true" applyAlignment="true" applyProtection="false">
      <alignment horizontal="general" vertical="center" textRotation="0" wrapText="false" indent="0" shrinkToFit="false"/>
      <protection locked="true" hidden="false"/>
    </xf>
    <xf numFmtId="164" fontId="23" fillId="11" borderId="11" xfId="31" applyFont="true" applyBorder="true" applyAlignment="true" applyProtection="false">
      <alignment horizontal="general" vertical="center" textRotation="0" wrapText="false" indent="0" shrinkToFit="false"/>
      <protection locked="true" hidden="false"/>
    </xf>
    <xf numFmtId="164" fontId="23" fillId="11" borderId="12" xfId="31" applyFont="true" applyBorder="true" applyAlignment="true" applyProtection="false">
      <alignment horizontal="general" vertical="center" textRotation="0" wrapText="false" indent="0" shrinkToFit="false"/>
      <protection locked="true" hidden="false"/>
    </xf>
    <xf numFmtId="164" fontId="23" fillId="11" borderId="12" xfId="31" applyFont="true" applyBorder="true" applyAlignment="true" applyProtection="false">
      <alignment horizontal="right" vertical="center" textRotation="0" wrapText="false" indent="0" shrinkToFit="false"/>
      <protection locked="true" hidden="false"/>
    </xf>
    <xf numFmtId="164" fontId="23" fillId="11" borderId="0" xfId="31" applyFont="true" applyBorder="true" applyAlignment="true" applyProtection="false">
      <alignment horizontal="center" vertical="center" textRotation="0" wrapText="false" indent="0" shrinkToFit="false"/>
      <protection locked="true" hidden="false"/>
    </xf>
    <xf numFmtId="164" fontId="23" fillId="3" borderId="11" xfId="31" applyFont="true" applyBorder="true" applyAlignment="true" applyProtection="false">
      <alignment horizontal="left" vertical="center" textRotation="0" wrapText="false" indent="0" shrinkToFit="false"/>
      <protection locked="true" hidden="false"/>
    </xf>
    <xf numFmtId="180" fontId="23" fillId="3" borderId="0" xfId="31" applyFont="true" applyBorder="true" applyAlignment="true" applyProtection="false">
      <alignment horizontal="general" vertical="center" textRotation="0" wrapText="false" indent="0" shrinkToFit="false"/>
      <protection locked="true" hidden="false"/>
    </xf>
    <xf numFmtId="164" fontId="23" fillId="7" borderId="10" xfId="31" applyFont="true" applyBorder="true" applyAlignment="true" applyProtection="false">
      <alignment horizontal="general" vertical="center" textRotation="0" wrapText="false" indent="0" shrinkToFit="false"/>
      <protection locked="true" hidden="false"/>
    </xf>
    <xf numFmtId="164" fontId="23" fillId="7" borderId="9" xfId="31" applyFont="true" applyBorder="true" applyAlignment="true" applyProtection="false">
      <alignment horizontal="general" vertical="center" textRotation="0" wrapText="false" indent="0" shrinkToFit="false"/>
      <protection locked="true" hidden="false"/>
    </xf>
    <xf numFmtId="164" fontId="23" fillId="7" borderId="9" xfId="31" applyFont="true" applyBorder="true" applyAlignment="true" applyProtection="false">
      <alignment horizontal="right" vertical="center" textRotation="0" wrapText="false" indent="0" shrinkToFit="false"/>
      <protection locked="true" hidden="false"/>
    </xf>
    <xf numFmtId="164" fontId="23" fillId="7" borderId="13" xfId="31" applyFont="true" applyBorder="true" applyAlignment="true" applyProtection="false">
      <alignment horizontal="general" vertical="center" textRotation="0" wrapText="false" indent="0" shrinkToFit="false"/>
      <protection locked="true" hidden="false"/>
    </xf>
    <xf numFmtId="164" fontId="24" fillId="3" borderId="0" xfId="31" applyFont="true" applyBorder="true" applyAlignment="true" applyProtection="false">
      <alignment horizontal="general" vertical="center" textRotation="0" wrapText="false" indent="0" shrinkToFit="false"/>
      <protection locked="true" hidden="false"/>
    </xf>
    <xf numFmtId="164" fontId="6" fillId="3" borderId="5" xfId="31" applyFont="true" applyBorder="true" applyAlignment="true" applyProtection="true">
      <alignment horizontal="left" vertical="center" textRotation="0" wrapText="false" indent="0" shrinkToFit="false"/>
      <protection locked="true" hidden="false"/>
    </xf>
    <xf numFmtId="173" fontId="6" fillId="3" borderId="0" xfId="31" applyFont="false" applyBorder="true" applyAlignment="true" applyProtection="true">
      <alignment horizontal="general" vertical="center" textRotation="0" wrapText="false" indent="0" shrinkToFit="false"/>
      <protection locked="true" hidden="false"/>
    </xf>
    <xf numFmtId="184" fontId="6" fillId="3" borderId="0" xfId="31" applyFont="false" applyBorder="true" applyAlignment="true" applyProtection="false">
      <alignment horizontal="general" vertical="center" textRotation="0" wrapText="false" indent="0" shrinkToFit="false"/>
      <protection locked="true" hidden="false"/>
    </xf>
    <xf numFmtId="164" fontId="6" fillId="3" borderId="0" xfId="31" applyFont="true" applyBorder="true" applyAlignment="true" applyProtection="false">
      <alignment horizontal="general" vertical="center" textRotation="0" wrapText="false" indent="0" shrinkToFit="false"/>
      <protection locked="true" hidden="false"/>
    </xf>
    <xf numFmtId="164" fontId="28" fillId="3" borderId="0" xfId="31" applyFont="true" applyBorder="true" applyAlignment="true" applyProtection="true">
      <alignment horizontal="general" vertical="center" textRotation="0" wrapText="false" indent="0" shrinkToFit="false"/>
      <protection locked="true" hidden="false"/>
    </xf>
    <xf numFmtId="180" fontId="6" fillId="3" borderId="0" xfId="31" applyFont="false" applyBorder="true" applyAlignment="true" applyProtection="false">
      <alignment horizontal="general" vertical="center" textRotation="0" wrapText="false" indent="0" shrinkToFit="false"/>
      <protection locked="true" hidden="false"/>
    </xf>
    <xf numFmtId="164" fontId="9" fillId="3" borderId="0" xfId="31" applyFont="true" applyBorder="true" applyAlignment="true" applyProtection="false">
      <alignment horizontal="left" vertical="center" textRotation="0" wrapText="false" indent="0" shrinkToFit="false"/>
      <protection locked="true" hidden="false"/>
    </xf>
    <xf numFmtId="164" fontId="28" fillId="9" borderId="2" xfId="31" applyFont="true" applyBorder="true" applyAlignment="true" applyProtection="false">
      <alignment horizontal="left" vertical="center" textRotation="0" wrapText="false" indent="0" shrinkToFit="false"/>
      <protection locked="true" hidden="false"/>
    </xf>
    <xf numFmtId="164" fontId="23" fillId="3" borderId="5" xfId="31" applyFont="true" applyBorder="true" applyAlignment="true" applyProtection="true">
      <alignment horizontal="left" vertical="center" textRotation="0" wrapText="false" indent="0" shrinkToFit="false"/>
      <protection locked="false" hidden="false"/>
    </xf>
    <xf numFmtId="164" fontId="9" fillId="3" borderId="0" xfId="31" applyFont="true" applyBorder="true" applyAlignment="true" applyProtection="true">
      <alignment horizontal="left" vertical="center" textRotation="0" wrapText="false" indent="0" shrinkToFit="false"/>
      <protection locked="false" hidden="false"/>
    </xf>
    <xf numFmtId="164" fontId="9" fillId="3" borderId="0" xfId="31" applyFont="true" applyBorder="true" applyAlignment="true" applyProtection="false">
      <alignment horizontal="right" vertical="center" textRotation="0" wrapText="false" indent="0" shrinkToFit="false"/>
      <protection locked="true" hidden="false"/>
    </xf>
    <xf numFmtId="164" fontId="6" fillId="3" borderId="12" xfId="31" applyFont="false" applyBorder="true" applyAlignment="true" applyProtection="false">
      <alignment horizontal="center" vertical="center" textRotation="0" wrapText="false" indent="0" shrinkToFit="false"/>
      <protection locked="true" hidden="false"/>
    </xf>
    <xf numFmtId="164" fontId="6" fillId="3" borderId="13" xfId="31" applyFont="false" applyBorder="true" applyAlignment="true" applyProtection="false">
      <alignment horizontal="center" vertical="center" textRotation="0" wrapText="false" indent="0" shrinkToFit="false"/>
      <protection locked="true" hidden="false"/>
    </xf>
    <xf numFmtId="164" fontId="6" fillId="0" borderId="0" xfId="31" applyFont="false" applyBorder="false" applyAlignment="true" applyProtection="true">
      <alignment horizontal="general" vertical="center" textRotation="0" wrapText="false" indent="0" shrinkToFit="false"/>
      <protection locked="true" hidden="false"/>
    </xf>
    <xf numFmtId="164" fontId="9" fillId="0" borderId="0" xfId="31" applyFont="true" applyBorder="false" applyAlignment="true" applyProtection="true">
      <alignment horizontal="general" vertical="center" textRotation="0" wrapText="false" indent="0" shrinkToFit="false"/>
      <protection locked="true" hidden="false"/>
    </xf>
    <xf numFmtId="164" fontId="6" fillId="3" borderId="0" xfId="31" applyFont="false" applyBorder="false" applyAlignment="true" applyProtection="true">
      <alignment horizontal="general" vertical="center" textRotation="0" wrapText="false" indent="0" shrinkToFit="false"/>
      <protection locked="true" hidden="false"/>
    </xf>
    <xf numFmtId="164" fontId="6" fillId="3" borderId="2" xfId="31" applyFont="false" applyBorder="true" applyAlignment="true" applyProtection="true">
      <alignment horizontal="general" vertical="center" textRotation="0" wrapText="false" indent="0" shrinkToFit="false"/>
      <protection locked="true" hidden="false"/>
    </xf>
    <xf numFmtId="164" fontId="6" fillId="3" borderId="3" xfId="31" applyFont="false" applyBorder="true" applyAlignment="true" applyProtection="true">
      <alignment horizontal="general" vertical="center" textRotation="0" wrapText="false" indent="0" shrinkToFit="false"/>
      <protection locked="true" hidden="false"/>
    </xf>
    <xf numFmtId="164" fontId="25" fillId="3" borderId="3" xfId="31" applyFont="true" applyBorder="true" applyAlignment="true" applyProtection="false">
      <alignment horizontal="left" vertical="center" textRotation="0" wrapText="false" indent="0" shrinkToFit="false"/>
      <protection locked="true" hidden="false"/>
    </xf>
    <xf numFmtId="164" fontId="11" fillId="3" borderId="3" xfId="31" applyFont="true" applyBorder="true" applyAlignment="true" applyProtection="true">
      <alignment horizontal="center" vertical="center" textRotation="0" wrapText="false" indent="0" shrinkToFit="false"/>
      <protection locked="true" hidden="false"/>
    </xf>
    <xf numFmtId="164" fontId="10" fillId="3" borderId="3" xfId="31" applyFont="true" applyBorder="true" applyAlignment="true" applyProtection="true">
      <alignment horizontal="center" vertical="center" textRotation="0" wrapText="false" indent="0" shrinkToFit="false"/>
      <protection locked="true" hidden="false"/>
    </xf>
    <xf numFmtId="164" fontId="6" fillId="3" borderId="4" xfId="31" applyFont="false" applyBorder="true" applyAlignment="true" applyProtection="true">
      <alignment horizontal="general" vertical="center" textRotation="0" wrapText="false" indent="0" shrinkToFit="false"/>
      <protection locked="true" hidden="false"/>
    </xf>
    <xf numFmtId="164" fontId="6" fillId="3" borderId="5" xfId="31" applyFont="false" applyBorder="true" applyAlignment="true" applyProtection="true">
      <alignment horizontal="general" vertical="center" textRotation="0" wrapText="false" indent="0" shrinkToFit="false"/>
      <protection locked="true" hidden="false"/>
    </xf>
    <xf numFmtId="164" fontId="11" fillId="3" borderId="0" xfId="31" applyFont="true" applyBorder="true" applyAlignment="true" applyProtection="true">
      <alignment horizontal="center" vertical="center" textRotation="0" wrapText="false" indent="0" shrinkToFit="false"/>
      <protection locked="true" hidden="false"/>
    </xf>
    <xf numFmtId="164" fontId="10" fillId="3" borderId="0" xfId="31" applyFont="true" applyBorder="true" applyAlignment="true" applyProtection="true">
      <alignment horizontal="center" vertical="center" textRotation="0" wrapText="false" indent="0" shrinkToFit="false"/>
      <protection locked="true" hidden="false"/>
    </xf>
    <xf numFmtId="164" fontId="6" fillId="3" borderId="6" xfId="31" applyFont="false" applyBorder="true" applyAlignment="true" applyProtection="true">
      <alignment horizontal="general" vertical="center" textRotation="0" wrapText="false" indent="0" shrinkToFit="false"/>
      <protection locked="true" hidden="false"/>
    </xf>
    <xf numFmtId="173" fontId="10" fillId="3" borderId="6" xfId="31" applyFont="true" applyBorder="true" applyAlignment="true" applyProtection="true">
      <alignment horizontal="right" vertical="center" textRotation="0" wrapText="false" indent="0" shrinkToFit="false"/>
      <protection locked="true" hidden="false"/>
    </xf>
    <xf numFmtId="164" fontId="28" fillId="3" borderId="5" xfId="31" applyFont="true" applyBorder="true" applyAlignment="true" applyProtection="true">
      <alignment horizontal="left" vertical="center" textRotation="0" wrapText="false" indent="0" shrinkToFit="false"/>
      <protection locked="true" hidden="false"/>
    </xf>
    <xf numFmtId="164" fontId="32" fillId="3" borderId="0" xfId="31" applyFont="true" applyBorder="true" applyAlignment="true" applyProtection="true">
      <alignment horizontal="left" vertical="center" textRotation="0" wrapText="false" indent="0" shrinkToFit="false"/>
      <protection locked="true" hidden="false"/>
    </xf>
    <xf numFmtId="176" fontId="13" fillId="3" borderId="6" xfId="31" applyFont="true" applyBorder="true" applyAlignment="true" applyProtection="true">
      <alignment horizontal="general" vertical="center" textRotation="0" wrapText="false" indent="0" shrinkToFit="false"/>
      <protection locked="true" hidden="false"/>
    </xf>
    <xf numFmtId="164" fontId="23" fillId="3" borderId="0" xfId="31" applyFont="true" applyBorder="false" applyAlignment="true" applyProtection="true">
      <alignment horizontal="general" vertical="center" textRotation="0" wrapText="false" indent="0" shrinkToFit="false"/>
      <protection locked="true" hidden="false"/>
    </xf>
    <xf numFmtId="164" fontId="23" fillId="3" borderId="5" xfId="31" applyFont="true" applyBorder="true" applyAlignment="true" applyProtection="true">
      <alignment horizontal="general" vertical="center" textRotation="0" wrapText="false" indent="0" shrinkToFit="false"/>
      <protection locked="true" hidden="false"/>
    </xf>
    <xf numFmtId="164" fontId="23" fillId="3" borderId="0" xfId="31" applyFont="true" applyBorder="true" applyAlignment="true" applyProtection="true">
      <alignment horizontal="general" vertical="center" textRotation="0" wrapText="false" indent="0" shrinkToFit="false"/>
      <protection locked="true" hidden="false"/>
    </xf>
    <xf numFmtId="164" fontId="23" fillId="3" borderId="5"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true" applyProtection="true">
      <alignment horizontal="center" vertical="center" textRotation="0" wrapText="false" indent="0" shrinkToFit="false"/>
      <protection locked="true" hidden="false"/>
    </xf>
    <xf numFmtId="164" fontId="23" fillId="3" borderId="6" xfId="31" applyFont="true" applyBorder="true" applyAlignment="true" applyProtection="true">
      <alignment horizontal="general" vertical="center" textRotation="0" wrapText="false" indent="0" shrinkToFit="false"/>
      <protection locked="true" hidden="false"/>
    </xf>
    <xf numFmtId="164" fontId="23" fillId="3" borderId="7" xfId="31" applyFont="true" applyBorder="true" applyAlignment="true" applyProtection="true">
      <alignment horizontal="general" vertical="center" textRotation="0" wrapText="false" indent="0" shrinkToFit="false"/>
      <protection locked="true" hidden="false"/>
    </xf>
    <xf numFmtId="164" fontId="28" fillId="9" borderId="18"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true" applyProtection="true">
      <alignment horizontal="left" vertical="center" textRotation="0" wrapText="false" indent="0" shrinkToFit="false"/>
      <protection locked="true" hidden="false"/>
    </xf>
    <xf numFmtId="164" fontId="28" fillId="9" borderId="5" xfId="31" applyFont="true" applyBorder="true" applyAlignment="true" applyProtection="true">
      <alignment horizontal="left" vertical="center" textRotation="0" wrapText="false" indent="0" shrinkToFit="false"/>
      <protection locked="true" hidden="false"/>
    </xf>
    <xf numFmtId="164" fontId="28" fillId="9" borderId="0" xfId="31" applyFont="true" applyBorder="true" applyAlignment="true" applyProtection="true">
      <alignment horizontal="left" vertical="center" textRotation="0" wrapText="false" indent="0" shrinkToFit="false"/>
      <protection locked="true" hidden="false"/>
    </xf>
    <xf numFmtId="164" fontId="33" fillId="3" borderId="5" xfId="31" applyFont="true" applyBorder="true" applyAlignment="true" applyProtection="true">
      <alignment horizontal="left" vertical="center" textRotation="0" wrapText="false" indent="0" shrinkToFit="false"/>
      <protection locked="true" hidden="false"/>
    </xf>
    <xf numFmtId="164" fontId="28" fillId="9" borderId="7" xfId="31" applyFont="true" applyBorder="true" applyAlignment="true" applyProtection="true">
      <alignment horizontal="justify" vertical="center" textRotation="0" wrapText="true" indent="0" shrinkToFit="false"/>
      <protection locked="true" hidden="false"/>
    </xf>
    <xf numFmtId="164" fontId="28" fillId="3" borderId="7" xfId="31" applyFont="true" applyBorder="true" applyAlignment="true" applyProtection="true">
      <alignment horizontal="general" vertical="center" textRotation="0" wrapText="false" indent="0" shrinkToFit="false"/>
      <protection locked="true" hidden="false"/>
    </xf>
    <xf numFmtId="164" fontId="28" fillId="3" borderId="6" xfId="31" applyFont="true" applyBorder="true" applyAlignment="true" applyProtection="true">
      <alignment horizontal="general" vertical="center" textRotation="0" wrapText="false" indent="0" shrinkToFit="false"/>
      <protection locked="true" hidden="false"/>
    </xf>
    <xf numFmtId="164" fontId="13" fillId="3" borderId="5" xfId="31" applyFont="true" applyBorder="true" applyAlignment="true" applyProtection="true">
      <alignment horizontal="center" vertical="center" textRotation="0" wrapText="false" indent="0" shrinkToFit="false"/>
      <protection locked="true" hidden="false"/>
    </xf>
    <xf numFmtId="164" fontId="13" fillId="3" borderId="7" xfId="31" applyFont="true" applyBorder="true" applyAlignment="true" applyProtection="true">
      <alignment horizontal="center" vertical="center" textRotation="0" wrapText="false" indent="0" shrinkToFit="false"/>
      <protection locked="true" hidden="false"/>
    </xf>
    <xf numFmtId="164" fontId="34" fillId="3" borderId="0" xfId="31" applyFont="true" applyBorder="true" applyAlignment="true" applyProtection="true">
      <alignment horizontal="left" vertical="center" textRotation="0" wrapText="false" indent="0" shrinkToFit="false"/>
      <protection locked="true" hidden="false"/>
    </xf>
    <xf numFmtId="164" fontId="6" fillId="0" borderId="6" xfId="31" applyFont="true" applyBorder="true" applyAlignment="true" applyProtection="true">
      <alignment horizontal="center" vertical="center" textRotation="0" wrapText="false" indent="0" shrinkToFit="false"/>
      <protection locked="true" hidden="false"/>
    </xf>
    <xf numFmtId="164" fontId="23" fillId="3" borderId="7" xfId="31" applyFont="true" applyBorder="true" applyAlignment="true" applyProtection="true">
      <alignment horizontal="left" vertical="center" textRotation="0" wrapText="false" indent="0" shrinkToFit="false"/>
      <protection locked="true" hidden="false"/>
    </xf>
    <xf numFmtId="185" fontId="13" fillId="3" borderId="0" xfId="31" applyFont="true" applyBorder="true" applyAlignment="true" applyProtection="true">
      <alignment horizontal="center" vertical="center" textRotation="0" wrapText="false" indent="0" shrinkToFit="false"/>
      <protection locked="true" hidden="false"/>
    </xf>
    <xf numFmtId="164" fontId="6" fillId="3" borderId="0" xfId="31" applyFont="false" applyBorder="true" applyAlignment="false" applyProtection="true">
      <alignment horizontal="general" vertical="bottom" textRotation="0" wrapText="false" indent="0" shrinkToFit="false"/>
      <protection locked="true" hidden="false"/>
    </xf>
    <xf numFmtId="178" fontId="13" fillId="4" borderId="11" xfId="31" applyFont="true" applyBorder="true" applyAlignment="true" applyProtection="true">
      <alignment horizontal="center" vertical="center" textRotation="0" wrapText="false" indent="0" shrinkToFit="false"/>
      <protection locked="false" hidden="false"/>
    </xf>
    <xf numFmtId="178" fontId="13" fillId="4" borderId="12" xfId="31" applyFont="true" applyBorder="true" applyAlignment="true" applyProtection="true">
      <alignment horizontal="center" vertical="center" textRotation="0" wrapText="false" indent="0" shrinkToFit="false"/>
      <protection locked="false" hidden="false"/>
    </xf>
    <xf numFmtId="164" fontId="6" fillId="2" borderId="12" xfId="31" applyFont="false" applyBorder="true" applyAlignment="false" applyProtection="false">
      <alignment horizontal="general" vertical="bottom" textRotation="0" wrapText="false" indent="0" shrinkToFit="false"/>
      <protection locked="true" hidden="false"/>
    </xf>
    <xf numFmtId="185" fontId="13" fillId="2" borderId="12" xfId="31" applyFont="true" applyBorder="true" applyAlignment="true" applyProtection="true">
      <alignment horizontal="center" vertical="center" textRotation="0" wrapText="false" indent="0" shrinkToFit="false"/>
      <protection locked="true" hidden="false"/>
    </xf>
    <xf numFmtId="178" fontId="13" fillId="4" borderId="13" xfId="31" applyFont="true" applyBorder="true" applyAlignment="true" applyProtection="true">
      <alignment horizontal="center" vertical="center" textRotation="0" wrapText="false" indent="0" shrinkToFit="false"/>
      <protection locked="false" hidden="false"/>
    </xf>
    <xf numFmtId="178" fontId="13" fillId="3" borderId="11" xfId="31" applyFont="true" applyBorder="true" applyAlignment="true" applyProtection="true">
      <alignment horizontal="center" vertical="center" textRotation="0" wrapText="false" indent="0" shrinkToFit="false"/>
      <protection locked="false" hidden="false"/>
    </xf>
    <xf numFmtId="186" fontId="13" fillId="4" borderId="11" xfId="31" applyFont="true" applyBorder="true" applyAlignment="true" applyProtection="true">
      <alignment horizontal="center" vertical="center" textRotation="0" wrapText="false" indent="0" shrinkToFit="false"/>
      <protection locked="false" hidden="false"/>
    </xf>
    <xf numFmtId="164" fontId="6" fillId="3" borderId="12" xfId="31" applyFont="false" applyBorder="true" applyAlignment="true" applyProtection="true">
      <alignment horizontal="general" vertical="center" textRotation="0" wrapText="false" indent="0" shrinkToFit="false"/>
      <protection locked="true" hidden="false"/>
    </xf>
    <xf numFmtId="164" fontId="6" fillId="0" borderId="12" xfId="31" applyFont="false" applyBorder="true" applyAlignment="true" applyProtection="true">
      <alignment horizontal="general" vertical="center" textRotation="0" wrapText="false" indent="0" shrinkToFit="false"/>
      <protection locked="true" hidden="false"/>
    </xf>
    <xf numFmtId="186" fontId="13" fillId="4" borderId="13" xfId="31" applyFont="true" applyBorder="true" applyAlignment="true" applyProtection="true">
      <alignment horizontal="center" vertical="center" textRotation="0" wrapText="false" indent="0" shrinkToFit="false"/>
      <protection locked="false" hidden="false"/>
    </xf>
    <xf numFmtId="164" fontId="6" fillId="0" borderId="0" xfId="31" applyFont="false" applyBorder="true" applyAlignment="true" applyProtection="true">
      <alignment horizontal="general" vertical="center" textRotation="0" wrapText="false" indent="0" shrinkToFit="false"/>
      <protection locked="true" hidden="false"/>
    </xf>
    <xf numFmtId="186" fontId="13" fillId="3" borderId="18" xfId="31" applyFont="true" applyBorder="true" applyAlignment="true" applyProtection="true">
      <alignment horizontal="center" vertical="center" textRotation="0" wrapText="false" indent="0" shrinkToFit="false"/>
      <protection locked="false" hidden="false"/>
    </xf>
    <xf numFmtId="164" fontId="9" fillId="3" borderId="0" xfId="31" applyFont="true" applyBorder="true" applyAlignment="true" applyProtection="true">
      <alignment horizontal="general" vertical="center" textRotation="0" wrapText="false" indent="0" shrinkToFit="false"/>
      <protection locked="true" hidden="false"/>
    </xf>
    <xf numFmtId="164" fontId="6" fillId="3" borderId="5" xfId="31" applyFont="false" applyBorder="true" applyAlignment="false" applyProtection="false">
      <alignment horizontal="general" vertical="bottom" textRotation="0" wrapText="false" indent="0" shrinkToFit="false"/>
      <protection locked="true" hidden="false"/>
    </xf>
    <xf numFmtId="164" fontId="6" fillId="3" borderId="13" xfId="31" applyFont="false" applyBorder="true" applyAlignment="false" applyProtection="false">
      <alignment horizontal="general" vertical="bottom" textRotation="0" wrapText="false" indent="0" shrinkToFit="false"/>
      <protection locked="true" hidden="false"/>
    </xf>
    <xf numFmtId="164" fontId="6" fillId="3" borderId="6" xfId="31" applyFont="false" applyBorder="true" applyAlignment="false" applyProtection="false">
      <alignment horizontal="general" vertical="bottom" textRotation="0" wrapText="false" indent="0" shrinkToFit="false"/>
      <protection locked="true" hidden="false"/>
    </xf>
    <xf numFmtId="164" fontId="23" fillId="8" borderId="21" xfId="31" applyFont="true" applyBorder="true" applyAlignment="true" applyProtection="true">
      <alignment horizontal="center" vertical="center" textRotation="0" wrapText="false" indent="0" shrinkToFit="false"/>
      <protection locked="true" hidden="false"/>
    </xf>
    <xf numFmtId="164" fontId="23" fillId="8" borderId="2" xfId="31" applyFont="true" applyBorder="true" applyAlignment="true" applyProtection="true">
      <alignment horizontal="center" vertical="center" textRotation="0" wrapText="false" indent="0" shrinkToFit="false"/>
      <protection locked="true" hidden="false"/>
    </xf>
    <xf numFmtId="164" fontId="23" fillId="8" borderId="3" xfId="31" applyFont="true" applyBorder="true" applyAlignment="true" applyProtection="true">
      <alignment horizontal="center" vertical="center" textRotation="0" wrapText="false" indent="0" shrinkToFit="false"/>
      <protection locked="true" hidden="false"/>
    </xf>
    <xf numFmtId="164" fontId="23" fillId="8" borderId="4" xfId="31" applyFont="true" applyBorder="true" applyAlignment="true" applyProtection="true">
      <alignment horizontal="center" vertical="center" textRotation="0" wrapText="false" indent="0" shrinkToFit="false"/>
      <protection locked="true" hidden="false"/>
    </xf>
    <xf numFmtId="164" fontId="9" fillId="8" borderId="21" xfId="31" applyFont="true" applyBorder="true" applyAlignment="true" applyProtection="true">
      <alignment horizontal="center" vertical="center" textRotation="0" wrapText="false" indent="0" shrinkToFit="false"/>
      <protection locked="true" hidden="false"/>
    </xf>
    <xf numFmtId="164" fontId="28" fillId="8" borderId="8" xfId="31" applyFont="true" applyBorder="true" applyAlignment="true" applyProtection="true">
      <alignment horizontal="center" vertical="center" textRotation="0" wrapText="false" indent="0" shrinkToFit="false"/>
      <protection locked="true" hidden="false"/>
    </xf>
    <xf numFmtId="164" fontId="28" fillId="0" borderId="8" xfId="31" applyFont="true" applyBorder="true" applyAlignment="true" applyProtection="true">
      <alignment horizontal="center" vertical="center" textRotation="0" wrapText="false" indent="0" shrinkToFit="false"/>
      <protection locked="true" hidden="false"/>
    </xf>
    <xf numFmtId="164" fontId="23" fillId="8" borderId="18" xfId="31" applyFont="true" applyBorder="true" applyAlignment="true" applyProtection="true">
      <alignment horizontal="center" vertical="center" textRotation="0" wrapText="false" indent="0" shrinkToFit="false"/>
      <protection locked="true" hidden="false"/>
    </xf>
    <xf numFmtId="164" fontId="23" fillId="8" borderId="11" xfId="31" applyFont="true" applyBorder="true" applyAlignment="true" applyProtection="true">
      <alignment horizontal="center" vertical="center" textRotation="0" wrapText="false" indent="0" shrinkToFit="false"/>
      <protection locked="true" hidden="false"/>
    </xf>
    <xf numFmtId="164" fontId="23" fillId="8" borderId="12" xfId="31" applyFont="true" applyBorder="true" applyAlignment="true" applyProtection="true">
      <alignment horizontal="center" vertical="center" textRotation="0" wrapText="false" indent="0" shrinkToFit="false"/>
      <protection locked="true" hidden="false"/>
    </xf>
    <xf numFmtId="164" fontId="23" fillId="8" borderId="13" xfId="31" applyFont="true" applyBorder="true" applyAlignment="true" applyProtection="true">
      <alignment horizontal="center" vertical="center" textRotation="0" wrapText="false" indent="0" shrinkToFit="false"/>
      <protection locked="true" hidden="false"/>
    </xf>
    <xf numFmtId="164" fontId="10" fillId="8" borderId="18" xfId="31" applyFont="true" applyBorder="true" applyAlignment="true" applyProtection="true">
      <alignment horizontal="center" vertical="center" textRotation="0" wrapText="true" indent="0" shrinkToFit="false"/>
      <protection locked="true" hidden="false"/>
    </xf>
    <xf numFmtId="164" fontId="23" fillId="0" borderId="18" xfId="31" applyFont="true" applyBorder="true" applyAlignment="true" applyProtection="true">
      <alignment horizontal="center" vertical="center" textRotation="0" wrapText="false" indent="0" shrinkToFit="false"/>
      <protection locked="true" hidden="false"/>
    </xf>
    <xf numFmtId="164" fontId="29" fillId="9" borderId="8" xfId="31" applyFont="true" applyBorder="true" applyAlignment="true" applyProtection="true">
      <alignment horizontal="center" vertical="center" textRotation="0" wrapText="false" indent="0" shrinkToFit="false"/>
      <protection locked="true" hidden="false"/>
    </xf>
    <xf numFmtId="164" fontId="29" fillId="9" borderId="8" xfId="31" applyFont="true" applyBorder="true" applyAlignment="true" applyProtection="true">
      <alignment horizontal="left" vertical="center" textRotation="0" wrapText="true" indent="0" shrinkToFit="false"/>
      <protection locked="true" hidden="false"/>
    </xf>
    <xf numFmtId="180" fontId="29" fillId="9" borderId="8" xfId="108" applyFont="true" applyBorder="true" applyAlignment="true" applyProtection="true">
      <alignment horizontal="center" vertical="center" textRotation="0" wrapText="false" indent="0" shrinkToFit="false"/>
      <protection locked="true" hidden="false"/>
    </xf>
    <xf numFmtId="175" fontId="21" fillId="9" borderId="8" xfId="95" applyFont="true" applyBorder="true" applyAlignment="true" applyProtection="true">
      <alignment horizontal="center" vertical="center" textRotation="0" wrapText="false" indent="0" shrinkToFit="false"/>
      <protection locked="true" hidden="false"/>
    </xf>
    <xf numFmtId="180" fontId="9" fillId="2" borderId="8" xfId="108" applyFont="true" applyBorder="true" applyAlignment="true" applyProtection="true">
      <alignment horizontal="center" vertical="center" textRotation="0" wrapText="false" indent="0" shrinkToFit="false"/>
      <protection locked="false" hidden="false"/>
    </xf>
    <xf numFmtId="180" fontId="21" fillId="9" borderId="8" xfId="108" applyFont="true" applyBorder="true" applyAlignment="true" applyProtection="true">
      <alignment horizontal="center" vertical="center" textRotation="0" wrapText="false" indent="0" shrinkToFit="false"/>
      <protection locked="true" hidden="false"/>
    </xf>
    <xf numFmtId="180" fontId="9" fillId="0" borderId="8" xfId="108" applyFont="true" applyBorder="true" applyAlignment="true" applyProtection="true">
      <alignment horizontal="center" vertical="center" textRotation="0" wrapText="false" indent="0" shrinkToFit="false"/>
      <protection locked="false" hidden="false"/>
    </xf>
    <xf numFmtId="180" fontId="9" fillId="12" borderId="8" xfId="108" applyFont="true" applyBorder="true" applyAlignment="true" applyProtection="true">
      <alignment horizontal="center" vertical="center" textRotation="0" wrapText="false" indent="0" shrinkToFit="false"/>
      <protection locked="false" hidden="false"/>
    </xf>
    <xf numFmtId="164" fontId="29" fillId="9" borderId="24" xfId="31" applyFont="true" applyBorder="true" applyAlignment="true" applyProtection="true">
      <alignment horizontal="left" vertical="center" textRotation="0" wrapText="true" indent="0" shrinkToFit="false"/>
      <protection locked="true" hidden="false"/>
    </xf>
    <xf numFmtId="164" fontId="29" fillId="9" borderId="18" xfId="31" applyFont="true" applyBorder="true" applyAlignment="true" applyProtection="true">
      <alignment horizontal="center" vertical="center" textRotation="0" wrapText="false" indent="0" shrinkToFit="false"/>
      <protection locked="true" hidden="false"/>
    </xf>
    <xf numFmtId="164" fontId="29" fillId="9" borderId="5" xfId="31" applyFont="true" applyBorder="true" applyAlignment="true" applyProtection="true">
      <alignment horizontal="left" vertical="center" textRotation="0" wrapText="true" indent="0" shrinkToFit="false"/>
      <protection locked="true" hidden="false"/>
    </xf>
    <xf numFmtId="164" fontId="29" fillId="9" borderId="0" xfId="31" applyFont="true" applyBorder="true" applyAlignment="true" applyProtection="true">
      <alignment horizontal="left" vertical="center" textRotation="0" wrapText="true" indent="0" shrinkToFit="false"/>
      <protection locked="true" hidden="false"/>
    </xf>
    <xf numFmtId="164" fontId="29" fillId="9" borderId="6" xfId="31" applyFont="true" applyBorder="true" applyAlignment="true" applyProtection="true">
      <alignment horizontal="left" vertical="center" textRotation="0" wrapText="true" indent="0" shrinkToFit="false"/>
      <protection locked="true" hidden="false"/>
    </xf>
    <xf numFmtId="180" fontId="29" fillId="9" borderId="18" xfId="108" applyFont="true" applyBorder="true" applyAlignment="true" applyProtection="true">
      <alignment horizontal="center" vertical="center" textRotation="0" wrapText="false" indent="0" shrinkToFit="false"/>
      <protection locked="true" hidden="false"/>
    </xf>
    <xf numFmtId="180" fontId="9" fillId="2" borderId="18" xfId="108" applyFont="true" applyBorder="true" applyAlignment="true" applyProtection="true">
      <alignment horizontal="center" vertical="center" textRotation="0" wrapText="false" indent="0" shrinkToFit="false"/>
      <protection locked="false" hidden="false"/>
    </xf>
    <xf numFmtId="180" fontId="9" fillId="0" borderId="18" xfId="108" applyFont="true" applyBorder="true" applyAlignment="true" applyProtection="true">
      <alignment horizontal="center" vertical="center" textRotation="0" wrapText="false" indent="0" shrinkToFit="false"/>
      <protection locked="false" hidden="false"/>
    </xf>
    <xf numFmtId="180" fontId="21" fillId="9" borderId="18" xfId="108" applyFont="true" applyBorder="true" applyAlignment="true" applyProtection="true">
      <alignment horizontal="center" vertical="center" textRotation="0" wrapText="false" indent="0" shrinkToFit="false"/>
      <protection locked="true" hidden="false"/>
    </xf>
    <xf numFmtId="164" fontId="23" fillId="8" borderId="25" xfId="31" applyFont="true" applyBorder="true" applyAlignment="true" applyProtection="true">
      <alignment horizontal="general" vertical="center" textRotation="0" wrapText="false" indent="0" shrinkToFit="false"/>
      <protection locked="true" hidden="false"/>
    </xf>
    <xf numFmtId="164" fontId="28" fillId="8" borderId="26" xfId="31" applyFont="true" applyBorder="true" applyAlignment="true" applyProtection="true">
      <alignment horizontal="right" vertical="center" textRotation="0" wrapText="false" indent="0" shrinkToFit="false"/>
      <protection locked="true" hidden="false"/>
    </xf>
    <xf numFmtId="164" fontId="28" fillId="8" borderId="27" xfId="31" applyFont="true" applyBorder="true" applyAlignment="true" applyProtection="true">
      <alignment horizontal="right" vertical="center" textRotation="0" wrapText="false" indent="0" shrinkToFit="false"/>
      <protection locked="true" hidden="false"/>
    </xf>
    <xf numFmtId="164" fontId="28" fillId="8" borderId="28" xfId="31" applyFont="true" applyBorder="true" applyAlignment="true" applyProtection="true">
      <alignment horizontal="right" vertical="center" textRotation="0" wrapText="false" indent="0" shrinkToFit="false"/>
      <protection locked="true" hidden="false"/>
    </xf>
    <xf numFmtId="169" fontId="29" fillId="8" borderId="25" xfId="108" applyFont="true" applyBorder="true" applyAlignment="true" applyProtection="true">
      <alignment horizontal="right" vertical="center" textRotation="0" wrapText="false" indent="0" shrinkToFit="false"/>
      <protection locked="true" hidden="false"/>
    </xf>
    <xf numFmtId="169" fontId="21" fillId="8" borderId="25" xfId="108" applyFont="true" applyBorder="true" applyAlignment="true" applyProtection="true">
      <alignment horizontal="right" vertical="center" textRotation="0" wrapText="false" indent="0" shrinkToFit="false"/>
      <protection locked="true" hidden="false"/>
    </xf>
    <xf numFmtId="175" fontId="21" fillId="4" borderId="25" xfId="108" applyFont="true" applyBorder="true" applyAlignment="true" applyProtection="true">
      <alignment horizontal="center" vertical="center" textRotation="0" wrapText="false" indent="0" shrinkToFit="false"/>
      <protection locked="true" hidden="false"/>
    </xf>
    <xf numFmtId="175" fontId="21" fillId="9" borderId="25" xfId="108" applyFont="true" applyBorder="true" applyAlignment="true" applyProtection="true">
      <alignment horizontal="center" vertical="center" textRotation="0" wrapText="false" indent="0" shrinkToFit="false"/>
      <protection locked="true" hidden="false"/>
    </xf>
    <xf numFmtId="175" fontId="21" fillId="0" borderId="25" xfId="108" applyFont="true" applyBorder="true" applyAlignment="true" applyProtection="true">
      <alignment horizontal="center" vertical="center" textRotation="0" wrapText="false" indent="0" shrinkToFit="false"/>
      <protection locked="true" hidden="false"/>
    </xf>
    <xf numFmtId="164" fontId="23" fillId="8" borderId="8" xfId="31" applyFont="true" applyBorder="true" applyAlignment="true" applyProtection="true">
      <alignment horizontal="general" vertical="center" textRotation="0" wrapText="false" indent="0" shrinkToFit="false"/>
      <protection locked="true" hidden="false"/>
    </xf>
    <xf numFmtId="164" fontId="28" fillId="8" borderId="10" xfId="31" applyFont="true" applyBorder="true" applyAlignment="true" applyProtection="true">
      <alignment horizontal="right" vertical="center" textRotation="0" wrapText="false" indent="0" shrinkToFit="false"/>
      <protection locked="true" hidden="false"/>
    </xf>
    <xf numFmtId="164" fontId="28" fillId="8" borderId="9" xfId="31" applyFont="true" applyBorder="true" applyAlignment="true" applyProtection="true">
      <alignment horizontal="right" vertical="center" textRotation="0" wrapText="false" indent="0" shrinkToFit="false"/>
      <protection locked="true" hidden="false"/>
    </xf>
    <xf numFmtId="164" fontId="23" fillId="8" borderId="15" xfId="31" applyFont="true" applyBorder="true" applyAlignment="true" applyProtection="true">
      <alignment horizontal="right" vertical="center" textRotation="0" wrapText="false" indent="0" shrinkToFit="false"/>
      <protection locked="true" hidden="false"/>
    </xf>
    <xf numFmtId="175" fontId="21" fillId="9" borderId="8" xfId="95" applyFont="true" applyBorder="true" applyAlignment="true" applyProtection="true">
      <alignment horizontal="right" vertical="center" textRotation="0" wrapText="false" indent="0" shrinkToFit="false"/>
      <protection locked="true" hidden="false"/>
    </xf>
    <xf numFmtId="180" fontId="21" fillId="4" borderId="8" xfId="108" applyFont="true" applyBorder="true" applyAlignment="true" applyProtection="true">
      <alignment horizontal="center" vertical="center" textRotation="0" wrapText="false" indent="0" shrinkToFit="false"/>
      <protection locked="true" hidden="false"/>
    </xf>
    <xf numFmtId="180" fontId="21" fillId="0" borderId="8" xfId="108" applyFont="true" applyBorder="true" applyAlignment="true" applyProtection="true">
      <alignment horizontal="center" vertical="center" textRotation="0" wrapText="false" indent="0" shrinkToFit="false"/>
      <protection locked="true" hidden="false"/>
    </xf>
    <xf numFmtId="180" fontId="6" fillId="3" borderId="0" xfId="31" applyFont="false" applyBorder="false" applyAlignment="true" applyProtection="true">
      <alignment horizontal="general" vertical="center" textRotation="0" wrapText="false" indent="0" shrinkToFit="false"/>
      <protection locked="true" hidden="false"/>
    </xf>
    <xf numFmtId="164" fontId="23" fillId="3" borderId="0" xfId="31" applyFont="true" applyBorder="true" applyAlignment="true" applyProtection="true">
      <alignment horizontal="right" vertical="center" textRotation="0" wrapText="false" indent="0" shrinkToFit="false"/>
      <protection locked="true" hidden="false"/>
    </xf>
    <xf numFmtId="169" fontId="35" fillId="3" borderId="0" xfId="31" applyFont="true" applyBorder="true" applyAlignment="true" applyProtection="true">
      <alignment horizontal="general" vertical="center" textRotation="0" wrapText="false" indent="0" shrinkToFit="false"/>
      <protection locked="true" hidden="false"/>
    </xf>
    <xf numFmtId="164" fontId="9" fillId="3" borderId="0" xfId="31" applyFont="true" applyBorder="true" applyAlignment="true" applyProtection="true">
      <alignment horizontal="left" vertical="center" textRotation="0" wrapText="false" indent="0" shrinkToFit="false"/>
      <protection locked="true" hidden="false"/>
    </xf>
    <xf numFmtId="164" fontId="36" fillId="3" borderId="0" xfId="31" applyFont="true" applyBorder="true" applyAlignment="true" applyProtection="true">
      <alignment horizontal="general" vertical="center" textRotation="0" wrapText="false" indent="0" shrinkToFit="false"/>
      <protection locked="true" hidden="false"/>
    </xf>
    <xf numFmtId="164" fontId="37" fillId="3" borderId="0" xfId="31" applyFont="true" applyBorder="true" applyAlignment="true" applyProtection="true">
      <alignment horizontal="general" vertical="center" textRotation="0" wrapText="false" indent="0" shrinkToFit="false"/>
      <protection locked="true" hidden="false"/>
    </xf>
    <xf numFmtId="173" fontId="6" fillId="3" borderId="5" xfId="31" applyFont="false" applyBorder="true" applyAlignment="true" applyProtection="true">
      <alignment horizontal="general" vertical="center" textRotation="0" wrapText="false" indent="0" shrinkToFit="false"/>
      <protection locked="true" hidden="false"/>
    </xf>
    <xf numFmtId="164" fontId="6" fillId="0" borderId="0" xfId="31" applyFont="false" applyBorder="true" applyAlignment="true" applyProtection="true">
      <alignment horizontal="general" vertical="center" textRotation="0" wrapText="false" indent="0" shrinkToFit="false"/>
      <protection locked="true" hidden="false"/>
    </xf>
    <xf numFmtId="164" fontId="28" fillId="9" borderId="11" xfId="31" applyFont="true" applyBorder="true" applyAlignment="true" applyProtection="true">
      <alignment horizontal="left" vertical="center" textRotation="0" wrapText="false" indent="0" shrinkToFit="false"/>
      <protection locked="true" hidden="false"/>
    </xf>
    <xf numFmtId="164" fontId="28" fillId="9" borderId="13" xfId="31" applyFont="true" applyBorder="true" applyAlignment="true" applyProtection="true">
      <alignment horizontal="left" vertical="center" textRotation="0" wrapText="false" indent="0" shrinkToFit="false"/>
      <protection locked="true" hidden="false"/>
    </xf>
    <xf numFmtId="164" fontId="23" fillId="0" borderId="5" xfId="31" applyFont="true" applyBorder="true" applyAlignment="true" applyProtection="true">
      <alignment horizontal="left" vertical="center" textRotation="0" wrapText="false" indent="0" shrinkToFit="false"/>
      <protection locked="true" hidden="false"/>
    </xf>
    <xf numFmtId="164" fontId="38" fillId="3" borderId="0" xfId="31" applyFont="true" applyBorder="true" applyAlignment="true" applyProtection="true">
      <alignment horizontal="left" vertical="center" textRotation="0" wrapText="false" indent="0" shrinkToFit="false"/>
      <protection locked="true" hidden="false"/>
    </xf>
    <xf numFmtId="164" fontId="28" fillId="9" borderId="29" xfId="31" applyFont="true" applyBorder="true" applyAlignment="true" applyProtection="true">
      <alignment horizontal="left" vertical="center" textRotation="0" wrapText="false" indent="0" shrinkToFit="false"/>
      <protection locked="true" hidden="false"/>
    </xf>
    <xf numFmtId="164" fontId="38" fillId="9" borderId="29" xfId="31" applyFont="true" applyBorder="true" applyAlignment="true" applyProtection="true">
      <alignment horizontal="left" vertical="center" textRotation="0" wrapText="false" indent="0" shrinkToFit="false"/>
      <protection locked="true" hidden="false"/>
    </xf>
    <xf numFmtId="164" fontId="23" fillId="3" borderId="0" xfId="31" applyFont="true" applyBorder="true" applyAlignment="false" applyProtection="false">
      <alignment horizontal="general" vertical="bottom" textRotation="0" wrapText="false" indent="0" shrinkToFit="false"/>
      <protection locked="true" hidden="false"/>
    </xf>
    <xf numFmtId="164" fontId="38" fillId="3" borderId="6" xfId="31" applyFont="true" applyBorder="true" applyAlignment="true" applyProtection="true">
      <alignment horizontal="left" vertical="center" textRotation="0" wrapText="false" indent="0" shrinkToFit="false"/>
      <protection locked="true" hidden="false"/>
    </xf>
    <xf numFmtId="164" fontId="21" fillId="3" borderId="0" xfId="31" applyFont="true" applyBorder="true" applyAlignment="true" applyProtection="true">
      <alignment horizontal="left" vertical="center" textRotation="0" wrapText="false" indent="0" shrinkToFit="false"/>
      <protection locked="true" hidden="false"/>
    </xf>
    <xf numFmtId="164" fontId="23" fillId="9" borderId="0" xfId="31" applyFont="true" applyBorder="true" applyAlignment="true" applyProtection="true">
      <alignment horizontal="left" vertical="center" textRotation="0" wrapText="false" indent="0" shrinkToFit="false"/>
      <protection locked="true" hidden="false"/>
    </xf>
    <xf numFmtId="164" fontId="21" fillId="9" borderId="0" xfId="31" applyFont="true" applyBorder="true" applyAlignment="true" applyProtection="true">
      <alignment horizontal="left" vertical="center" textRotation="0" wrapText="false" indent="0" shrinkToFit="false"/>
      <protection locked="true" hidden="false"/>
    </xf>
    <xf numFmtId="164" fontId="21" fillId="3" borderId="6" xfId="31" applyFont="true" applyBorder="true" applyAlignment="true" applyProtection="true">
      <alignment horizontal="left" vertical="center" textRotation="0" wrapText="false" indent="0" shrinkToFit="false"/>
      <protection locked="true" hidden="false"/>
    </xf>
    <xf numFmtId="164" fontId="6" fillId="3" borderId="11" xfId="31" applyFont="false" applyBorder="true" applyAlignment="true" applyProtection="true">
      <alignment horizontal="general" vertical="center" textRotation="0" wrapText="false" indent="0" shrinkToFit="false"/>
      <protection locked="true" hidden="false"/>
    </xf>
    <xf numFmtId="164" fontId="9" fillId="3" borderId="12" xfId="31" applyFont="true" applyBorder="true" applyAlignment="true" applyProtection="true">
      <alignment horizontal="general" vertical="center" textRotation="0" wrapText="false" indent="0" shrinkToFit="false"/>
      <protection locked="true" hidden="false"/>
    </xf>
    <xf numFmtId="164" fontId="6" fillId="3" borderId="13" xfId="31" applyFont="false" applyBorder="true" applyAlignment="true" applyProtection="true">
      <alignment horizontal="general" vertical="center" textRotation="0" wrapText="false" indent="0" shrinkToFit="false"/>
      <protection locked="true" hidden="false"/>
    </xf>
    <xf numFmtId="164" fontId="9" fillId="3" borderId="3" xfId="31" applyFont="true" applyBorder="true" applyAlignment="true" applyProtection="true">
      <alignment horizontal="general" vertical="center" textRotation="0" wrapText="false" indent="0" shrinkToFit="false"/>
      <protection locked="true" hidden="false"/>
    </xf>
    <xf numFmtId="164" fontId="6" fillId="3" borderId="3" xfId="31" applyFont="false" applyBorder="true" applyAlignment="true" applyProtection="true">
      <alignment horizontal="justify" vertical="center" textRotation="0" wrapText="false" indent="0" shrinkToFit="false"/>
      <protection locked="true" hidden="false"/>
    </xf>
    <xf numFmtId="164" fontId="9" fillId="3" borderId="0" xfId="31" applyFont="true" applyBorder="false" applyAlignment="true" applyProtection="true">
      <alignment horizontal="general" vertical="center" textRotation="0" wrapText="false" indent="0" shrinkToFit="false"/>
      <protection locked="true" hidden="false"/>
    </xf>
    <xf numFmtId="164" fontId="6" fillId="3" borderId="0" xfId="31" applyFont="false" applyBorder="false" applyAlignment="true" applyProtection="true">
      <alignment horizontal="general" vertical="center" textRotation="0" wrapText="true" indent="0" shrinkToFit="false"/>
      <protection locked="true" hidden="false"/>
    </xf>
    <xf numFmtId="164" fontId="6" fillId="3" borderId="0" xfId="31" applyFont="true" applyBorder="false" applyAlignment="false" applyProtection="false">
      <alignment horizontal="general" vertical="bottom" textRotation="0" wrapText="false" indent="0" shrinkToFit="false"/>
      <protection locked="true" hidden="false"/>
    </xf>
    <xf numFmtId="164" fontId="6" fillId="3" borderId="2" xfId="31" applyFont="true" applyBorder="true" applyAlignment="false" applyProtection="false">
      <alignment horizontal="general" vertical="bottom" textRotation="0" wrapText="false" indent="0" shrinkToFit="false"/>
      <protection locked="true" hidden="false"/>
    </xf>
    <xf numFmtId="164" fontId="6" fillId="3" borderId="3" xfId="31" applyFont="true" applyBorder="true" applyAlignment="false" applyProtection="false">
      <alignment horizontal="general" vertical="bottom" textRotation="0" wrapText="false" indent="0" shrinkToFit="false"/>
      <protection locked="true" hidden="false"/>
    </xf>
    <xf numFmtId="173" fontId="9" fillId="3" borderId="4" xfId="31" applyFont="true" applyBorder="true" applyAlignment="true" applyProtection="false">
      <alignment horizontal="right" vertical="top" textRotation="0" wrapText="false" indent="0" shrinkToFit="false"/>
      <protection locked="true" hidden="false"/>
    </xf>
    <xf numFmtId="164" fontId="28" fillId="3" borderId="8" xfId="31" applyFont="true" applyBorder="true" applyAlignment="true" applyProtection="false">
      <alignment horizontal="center" vertical="bottom" textRotation="0" wrapText="false" indent="0" shrinkToFit="false"/>
      <protection locked="true" hidden="false"/>
    </xf>
    <xf numFmtId="174" fontId="39" fillId="3" borderId="8" xfId="31" applyFont="true" applyBorder="true" applyAlignment="true" applyProtection="false">
      <alignment horizontal="center" vertical="center" textRotation="0" wrapText="false" indent="0" shrinkToFit="false"/>
      <protection locked="true" hidden="false"/>
    </xf>
    <xf numFmtId="174" fontId="13" fillId="3" borderId="11" xfId="31" applyFont="true" applyBorder="true" applyAlignment="true" applyProtection="false">
      <alignment horizontal="general" vertical="top" textRotation="0" wrapText="false" indent="0" shrinkToFit="false"/>
      <protection locked="true" hidden="false"/>
    </xf>
    <xf numFmtId="164" fontId="10" fillId="3" borderId="12" xfId="31" applyFont="true" applyBorder="true" applyAlignment="false" applyProtection="false">
      <alignment horizontal="general" vertical="bottom" textRotation="0" wrapText="false" indent="0" shrinkToFit="false"/>
      <protection locked="true" hidden="false"/>
    </xf>
    <xf numFmtId="164" fontId="9" fillId="3" borderId="12" xfId="31" applyFont="true" applyBorder="true" applyAlignment="false" applyProtection="false">
      <alignment horizontal="general" vertical="bottom" textRotation="0" wrapText="false" indent="0" shrinkToFit="false"/>
      <protection locked="true" hidden="false"/>
    </xf>
    <xf numFmtId="164" fontId="10" fillId="3" borderId="13" xfId="31" applyFont="true" applyBorder="true" applyAlignment="false" applyProtection="false">
      <alignment horizontal="general" vertical="bottom" textRotation="0" wrapText="false" indent="0" shrinkToFit="false"/>
      <protection locked="true" hidden="false"/>
    </xf>
    <xf numFmtId="164" fontId="6" fillId="3" borderId="5" xfId="31" applyFont="true" applyBorder="true" applyAlignment="false" applyProtection="false">
      <alignment horizontal="general" vertical="bottom" textRotation="0" wrapText="false" indent="0" shrinkToFit="false"/>
      <protection locked="true" hidden="false"/>
    </xf>
    <xf numFmtId="164" fontId="6" fillId="3" borderId="0" xfId="31" applyFont="true" applyBorder="true" applyAlignment="false" applyProtection="false">
      <alignment horizontal="general" vertical="bottom" textRotation="0" wrapText="false" indent="0" shrinkToFit="false"/>
      <protection locked="true" hidden="false"/>
    </xf>
    <xf numFmtId="164" fontId="6" fillId="3" borderId="6" xfId="31" applyFont="true" applyBorder="true" applyAlignment="false" applyProtection="false">
      <alignment horizontal="general" vertical="bottom" textRotation="0" wrapText="false" indent="0" shrinkToFit="false"/>
      <protection locked="true" hidden="false"/>
    </xf>
    <xf numFmtId="164" fontId="11" fillId="3" borderId="7" xfId="30" applyFont="true" applyBorder="true" applyAlignment="true" applyProtection="false">
      <alignment horizontal="center" vertical="bottom" textRotation="0" wrapText="false" indent="0" shrinkToFit="false"/>
      <protection locked="true" hidden="false"/>
    </xf>
    <xf numFmtId="164" fontId="11" fillId="3" borderId="5" xfId="31" applyFont="true" applyBorder="true" applyAlignment="true" applyProtection="false">
      <alignment horizontal="general" vertical="bottom" textRotation="0" wrapText="false" indent="0" shrinkToFit="false"/>
      <protection locked="true" hidden="false"/>
    </xf>
    <xf numFmtId="164" fontId="11" fillId="3" borderId="0" xfId="31" applyFont="true" applyBorder="true" applyAlignment="true" applyProtection="false">
      <alignment horizontal="center" vertical="bottom" textRotation="0" wrapText="false" indent="0" shrinkToFit="false"/>
      <protection locked="true" hidden="false"/>
    </xf>
    <xf numFmtId="164" fontId="6" fillId="3" borderId="0" xfId="31" applyFont="true" applyBorder="true" applyAlignment="true" applyProtection="false">
      <alignment horizontal="center" vertical="bottom" textRotation="0" wrapText="false" indent="0" shrinkToFit="false"/>
      <protection locked="true" hidden="false"/>
    </xf>
    <xf numFmtId="164" fontId="6" fillId="3" borderId="6" xfId="31" applyFont="true" applyBorder="true" applyAlignment="true" applyProtection="false">
      <alignment horizontal="center" vertical="bottom" textRotation="0" wrapText="false" indent="0" shrinkToFit="false"/>
      <protection locked="true" hidden="false"/>
    </xf>
    <xf numFmtId="164" fontId="13" fillId="3" borderId="8" xfId="31" applyFont="true" applyBorder="true" applyAlignment="true" applyProtection="false">
      <alignment horizontal="left" vertical="center" textRotation="0" wrapText="false" indent="0" shrinkToFit="false"/>
      <protection locked="true" hidden="false"/>
    </xf>
    <xf numFmtId="164" fontId="9" fillId="3" borderId="8" xfId="31" applyFont="true" applyBorder="true" applyAlignment="true" applyProtection="false">
      <alignment horizontal="center" vertical="center" textRotation="0" wrapText="true" indent="0" shrinkToFit="false"/>
      <protection locked="true" hidden="false"/>
    </xf>
    <xf numFmtId="164" fontId="6" fillId="3" borderId="10" xfId="31" applyFont="true" applyBorder="true" applyAlignment="true" applyProtection="false">
      <alignment horizontal="general" vertical="center" textRotation="0" wrapText="false" indent="0" shrinkToFit="false"/>
      <protection locked="true" hidden="false"/>
    </xf>
    <xf numFmtId="164" fontId="6" fillId="3" borderId="9" xfId="31" applyFont="true" applyBorder="true" applyAlignment="true" applyProtection="false">
      <alignment horizontal="general" vertical="center" textRotation="0" wrapText="false" indent="0" shrinkToFit="false"/>
      <protection locked="true" hidden="false"/>
    </xf>
    <xf numFmtId="175" fontId="6" fillId="3" borderId="9" xfId="94" applyFont="true" applyBorder="true" applyAlignment="true" applyProtection="true">
      <alignment horizontal="center" vertical="center" textRotation="0" wrapText="false" indent="0" shrinkToFit="false"/>
      <protection locked="true" hidden="false"/>
    </xf>
    <xf numFmtId="172" fontId="6" fillId="3" borderId="9" xfId="31" applyFont="true" applyBorder="true" applyAlignment="true" applyProtection="false">
      <alignment horizontal="general" vertical="center" textRotation="0" wrapText="false" indent="0" shrinkToFit="false"/>
      <protection locked="true" hidden="false"/>
    </xf>
    <xf numFmtId="179" fontId="6" fillId="3" borderId="8" xfId="94" applyFont="true" applyBorder="true" applyAlignment="true" applyProtection="true">
      <alignment horizontal="center" vertical="center" textRotation="0" wrapText="false" indent="0" shrinkToFit="false"/>
      <protection locked="true" hidden="false"/>
    </xf>
    <xf numFmtId="164" fontId="13" fillId="3" borderId="10" xfId="31" applyFont="true" applyBorder="true" applyAlignment="true" applyProtection="false">
      <alignment horizontal="right" vertical="center" textRotation="0" wrapText="false" indent="0" shrinkToFit="false"/>
      <protection locked="true" hidden="false"/>
    </xf>
    <xf numFmtId="179" fontId="13" fillId="3" borderId="8" xfId="94" applyFont="true" applyBorder="true" applyAlignment="true" applyProtection="true">
      <alignment horizontal="center" vertical="center" textRotation="0" wrapText="false" indent="0" shrinkToFit="false"/>
      <protection locked="true" hidden="false"/>
    </xf>
    <xf numFmtId="164" fontId="6" fillId="3" borderId="30" xfId="31" applyFont="true" applyBorder="true" applyAlignment="true" applyProtection="false">
      <alignment horizontal="general" vertical="center" textRotation="0" wrapText="false" indent="0" shrinkToFit="false"/>
      <protection locked="true" hidden="false"/>
    </xf>
    <xf numFmtId="164" fontId="6" fillId="3" borderId="31" xfId="31" applyFont="true" applyBorder="true" applyAlignment="true" applyProtection="false">
      <alignment horizontal="general" vertical="center" textRotation="0" wrapText="false" indent="0" shrinkToFit="false"/>
      <protection locked="true" hidden="false"/>
    </xf>
    <xf numFmtId="164" fontId="6" fillId="3" borderId="32" xfId="31" applyFont="true" applyBorder="true" applyAlignment="true" applyProtection="false">
      <alignment horizontal="general" vertical="center" textRotation="0" wrapText="false" indent="0" shrinkToFit="false"/>
      <protection locked="true" hidden="false"/>
    </xf>
    <xf numFmtId="175" fontId="6" fillId="3" borderId="32" xfId="94" applyFont="true" applyBorder="true" applyAlignment="true" applyProtection="true">
      <alignment horizontal="center" vertical="center" textRotation="0" wrapText="false" indent="0" shrinkToFit="false"/>
      <protection locked="true" hidden="false"/>
    </xf>
    <xf numFmtId="172" fontId="6" fillId="3" borderId="32" xfId="31" applyFont="true" applyBorder="true" applyAlignment="true" applyProtection="false">
      <alignment horizontal="general" vertical="center" textRotation="0" wrapText="false" indent="0" shrinkToFit="false"/>
      <protection locked="true" hidden="false"/>
    </xf>
    <xf numFmtId="164" fontId="6" fillId="3" borderId="8" xfId="31" applyFont="true" applyBorder="true" applyAlignment="true" applyProtection="false">
      <alignment horizontal="left" vertical="center" textRotation="0" wrapText="false" indent="0" shrinkToFit="false"/>
      <protection locked="true" hidden="false"/>
    </xf>
    <xf numFmtId="172" fontId="6" fillId="3" borderId="15" xfId="31" applyFont="true" applyBorder="true" applyAlignment="true" applyProtection="false">
      <alignment horizontal="general" vertical="center" textRotation="0" wrapText="false" indent="0" shrinkToFit="false"/>
      <protection locked="true" hidden="false"/>
    </xf>
    <xf numFmtId="164" fontId="13" fillId="3" borderId="8" xfId="31" applyFont="true" applyBorder="true" applyAlignment="true" applyProtection="false">
      <alignment horizontal="right" vertical="center" textRotation="0" wrapText="false" indent="0" shrinkToFit="false"/>
      <protection locked="true" hidden="false"/>
    </xf>
    <xf numFmtId="164" fontId="10" fillId="3" borderId="2" xfId="31" applyFont="true" applyBorder="true" applyAlignment="false" applyProtection="false">
      <alignment horizontal="general" vertical="bottom" textRotation="0" wrapText="false" indent="0" shrinkToFit="false"/>
      <protection locked="true" hidden="false"/>
    </xf>
    <xf numFmtId="164" fontId="10" fillId="3" borderId="3" xfId="31" applyFont="true" applyBorder="true" applyAlignment="false" applyProtection="false">
      <alignment horizontal="general" vertical="bottom" textRotation="0" wrapText="false" indent="0" shrinkToFit="false"/>
      <protection locked="true" hidden="false"/>
    </xf>
    <xf numFmtId="164" fontId="9" fillId="3" borderId="3" xfId="31" applyFont="true" applyBorder="true" applyAlignment="false" applyProtection="false">
      <alignment horizontal="general" vertical="bottom" textRotation="0" wrapText="false" indent="0" shrinkToFit="false"/>
      <protection locked="true" hidden="false"/>
    </xf>
    <xf numFmtId="164" fontId="9" fillId="3" borderId="3" xfId="31" applyFont="true" applyBorder="true" applyAlignment="true" applyProtection="false">
      <alignment horizontal="center" vertical="center" textRotation="0" wrapText="true" indent="0" shrinkToFit="false"/>
      <protection locked="true" hidden="false"/>
    </xf>
    <xf numFmtId="179" fontId="10" fillId="3" borderId="4" xfId="31" applyFont="true" applyBorder="true" applyAlignment="true" applyProtection="false">
      <alignment horizontal="center" vertical="center" textRotation="0" wrapText="false" indent="0" shrinkToFit="false"/>
      <protection locked="true" hidden="false"/>
    </xf>
    <xf numFmtId="164" fontId="13" fillId="3" borderId="7" xfId="31" applyFont="true" applyBorder="true" applyAlignment="true" applyProtection="false">
      <alignment horizontal="left" vertical="bottom" textRotation="0" wrapText="false" indent="0" shrinkToFit="false"/>
      <protection locked="true" hidden="false"/>
    </xf>
    <xf numFmtId="164" fontId="6" fillId="3" borderId="33" xfId="31" applyFont="true" applyBorder="true" applyAlignment="false" applyProtection="false">
      <alignment horizontal="general" vertical="bottom" textRotation="0" wrapText="false" indent="0" shrinkToFit="false"/>
      <protection locked="true" hidden="false"/>
    </xf>
    <xf numFmtId="164" fontId="6" fillId="3" borderId="34" xfId="31" applyFont="true" applyBorder="true" applyAlignment="false" applyProtection="false">
      <alignment horizontal="general" vertical="bottom" textRotation="0" wrapText="false" indent="0" shrinkToFit="false"/>
      <protection locked="true" hidden="false"/>
    </xf>
    <xf numFmtId="164" fontId="6" fillId="3" borderId="35" xfId="31" applyFont="true" applyBorder="true" applyAlignment="false" applyProtection="false">
      <alignment horizontal="general" vertical="bottom" textRotation="0" wrapText="false" indent="0" shrinkToFit="false"/>
      <protection locked="true" hidden="false"/>
    </xf>
    <xf numFmtId="164" fontId="13" fillId="3" borderId="36" xfId="31" applyFont="true" applyBorder="true" applyAlignment="true" applyProtection="false">
      <alignment horizontal="right" vertical="center" textRotation="0" wrapText="false" indent="0" shrinkToFit="false"/>
      <protection locked="true" hidden="false"/>
    </xf>
    <xf numFmtId="164" fontId="13" fillId="3" borderId="37" xfId="31" applyFont="true" applyBorder="true" applyAlignment="true" applyProtection="false">
      <alignment horizontal="center" vertical="bottom" textRotation="0" wrapText="false" indent="0" shrinkToFit="false"/>
      <protection locked="true" hidden="false"/>
    </xf>
    <xf numFmtId="174" fontId="13" fillId="3" borderId="37" xfId="31" applyFont="true" applyBorder="true" applyAlignment="true" applyProtection="false">
      <alignment horizontal="left" vertical="center" textRotation="0" wrapText="false" indent="0" shrinkToFit="false"/>
      <protection locked="true" hidden="false"/>
    </xf>
    <xf numFmtId="164" fontId="40" fillId="3" borderId="38" xfId="31" applyFont="true" applyBorder="true" applyAlignment="true" applyProtection="false">
      <alignment horizontal="center" vertical="center" textRotation="0" wrapText="false" indent="0" shrinkToFit="false"/>
      <protection locked="true" hidden="false"/>
    </xf>
    <xf numFmtId="174" fontId="41" fillId="3" borderId="37" xfId="31" applyFont="true" applyBorder="true" applyAlignment="true" applyProtection="false">
      <alignment horizontal="center" vertical="center" textRotation="0" wrapText="false" indent="0" shrinkToFit="false"/>
      <protection locked="true" hidden="false"/>
    </xf>
    <xf numFmtId="174" fontId="13" fillId="3" borderId="37" xfId="31" applyFont="true" applyBorder="true" applyAlignment="true" applyProtection="false">
      <alignment horizontal="center" vertical="center" textRotation="0" wrapText="false" indent="0" shrinkToFit="false"/>
      <protection locked="true" hidden="false"/>
    </xf>
    <xf numFmtId="164" fontId="13" fillId="3" borderId="5" xfId="31" applyFont="true" applyBorder="true" applyAlignment="true" applyProtection="false">
      <alignment horizontal="right" vertical="center" textRotation="0" wrapText="false" indent="0" shrinkToFit="false"/>
      <protection locked="true" hidden="false"/>
    </xf>
    <xf numFmtId="174" fontId="41" fillId="3" borderId="0" xfId="31" applyFont="true" applyBorder="true" applyAlignment="true" applyProtection="false">
      <alignment horizontal="center" vertical="center" textRotation="0" wrapText="false" indent="0" shrinkToFit="false"/>
      <protection locked="true" hidden="false"/>
    </xf>
    <xf numFmtId="164" fontId="6" fillId="3" borderId="0" xfId="31" applyFont="true" applyBorder="true" applyAlignment="true" applyProtection="false">
      <alignment horizontal="center" vertical="center" textRotation="0" wrapText="false" indent="0" shrinkToFit="false"/>
      <protection locked="true" hidden="false"/>
    </xf>
    <xf numFmtId="174" fontId="13" fillId="3" borderId="0" xfId="31" applyFont="true" applyBorder="true" applyAlignment="true" applyProtection="false">
      <alignment horizontal="left" vertical="center" textRotation="0" wrapText="false" indent="0" shrinkToFit="false"/>
      <protection locked="true" hidden="false"/>
    </xf>
    <xf numFmtId="164" fontId="9" fillId="3" borderId="6" xfId="31" applyFont="true" applyBorder="true" applyAlignment="false" applyProtection="false">
      <alignment horizontal="general" vertical="bottom" textRotation="0" wrapText="false" indent="0" shrinkToFit="false"/>
      <protection locked="true" hidden="false"/>
    </xf>
    <xf numFmtId="164" fontId="13" fillId="3" borderId="7" xfId="31" applyFont="true" applyBorder="true" applyAlignment="true" applyProtection="false">
      <alignment horizontal="general" vertical="center" textRotation="0" wrapText="false" indent="0" shrinkToFit="false"/>
      <protection locked="true" hidden="false"/>
    </xf>
    <xf numFmtId="164" fontId="13" fillId="3" borderId="39" xfId="31" applyFont="true" applyBorder="true" applyAlignment="true" applyProtection="false">
      <alignment horizontal="center" vertical="center" textRotation="0" wrapText="false" indent="0" shrinkToFit="false"/>
      <protection locked="true" hidden="false"/>
    </xf>
    <xf numFmtId="175" fontId="13" fillId="3" borderId="40" xfId="31" applyFont="true" applyBorder="true" applyAlignment="true" applyProtection="false">
      <alignment horizontal="center" vertical="center" textRotation="0" wrapText="false" indent="0" shrinkToFit="false"/>
      <protection locked="true" hidden="false"/>
    </xf>
    <xf numFmtId="164" fontId="13" fillId="3" borderId="5" xfId="31" applyFont="true" applyBorder="true" applyAlignment="false" applyProtection="false">
      <alignment horizontal="general" vertical="bottom" textRotation="0" wrapText="false" indent="0" shrinkToFit="false"/>
      <protection locked="true" hidden="false"/>
    </xf>
    <xf numFmtId="164" fontId="6" fillId="3" borderId="11" xfId="31" applyFont="true" applyBorder="true" applyAlignment="false" applyProtection="false">
      <alignment horizontal="general" vertical="bottom" textRotation="0" wrapText="false" indent="0" shrinkToFit="false"/>
      <protection locked="true" hidden="false"/>
    </xf>
    <xf numFmtId="164" fontId="6" fillId="3" borderId="12" xfId="31" applyFont="true" applyBorder="true" applyAlignment="false" applyProtection="false">
      <alignment horizontal="general" vertical="bottom" textRotation="0" wrapText="false" indent="0" shrinkToFit="false"/>
      <protection locked="true" hidden="false"/>
    </xf>
    <xf numFmtId="164" fontId="6" fillId="3" borderId="13" xfId="31" applyFont="true" applyBorder="true" applyAlignment="false" applyProtection="false">
      <alignment horizontal="general" vertical="bottom" textRotation="0" wrapText="false" indent="0" shrinkToFit="false"/>
      <protection locked="true" hidden="false"/>
    </xf>
    <xf numFmtId="164" fontId="6" fillId="0" borderId="0" xfId="31" applyFont="false" applyBorder="false" applyAlignment="false" applyProtection="false">
      <alignment horizontal="general" vertical="bottom" textRotation="0" wrapText="false" indent="0" shrinkToFit="false"/>
      <protection locked="true" hidden="false"/>
    </xf>
    <xf numFmtId="164" fontId="6" fillId="0" borderId="0" xfId="31" applyFont="true" applyBorder="false" applyAlignment="true" applyProtection="false">
      <alignment horizontal="center" vertical="center" textRotation="0" wrapText="false" indent="0" shrinkToFit="false"/>
      <protection locked="true" hidden="false"/>
    </xf>
    <xf numFmtId="164" fontId="43" fillId="13" borderId="41" xfId="31" applyFont="true" applyBorder="true" applyAlignment="true" applyProtection="false">
      <alignment horizontal="center" vertical="center" textRotation="0" wrapText="false" indent="0" shrinkToFit="false"/>
      <protection locked="true" hidden="false"/>
    </xf>
    <xf numFmtId="164" fontId="43" fillId="13" borderId="42" xfId="31" applyFont="true" applyBorder="true" applyAlignment="true" applyProtection="false">
      <alignment horizontal="center" vertical="center" textRotation="0" wrapText="true" indent="0" shrinkToFit="false"/>
      <protection locked="true" hidden="false"/>
    </xf>
    <xf numFmtId="164" fontId="43" fillId="13" borderId="42" xfId="31" applyFont="true" applyBorder="true" applyAlignment="true" applyProtection="false">
      <alignment horizontal="center" vertical="center" textRotation="0" wrapText="false" indent="0" shrinkToFit="false"/>
      <protection locked="true" hidden="false"/>
    </xf>
    <xf numFmtId="173" fontId="43" fillId="13" borderId="36" xfId="31" applyFont="true" applyBorder="true" applyAlignment="true" applyProtection="false">
      <alignment horizontal="center" vertical="center" textRotation="0" wrapText="false" indent="0" shrinkToFit="false"/>
      <protection locked="true" hidden="false"/>
    </xf>
    <xf numFmtId="164" fontId="43" fillId="13" borderId="43" xfId="31" applyFont="true" applyBorder="true" applyAlignment="true" applyProtection="false">
      <alignment horizontal="right" vertical="center" textRotation="0" wrapText="false" indent="0" shrinkToFit="false"/>
      <protection locked="true" hidden="false"/>
    </xf>
    <xf numFmtId="164" fontId="43" fillId="13" borderId="44" xfId="31" applyFont="true" applyBorder="true" applyAlignment="true" applyProtection="false">
      <alignment horizontal="center" vertical="center" textRotation="0" wrapText="false" indent="0" shrinkToFit="false"/>
      <protection locked="true" hidden="false"/>
    </xf>
    <xf numFmtId="174" fontId="44" fillId="0" borderId="45" xfId="31" applyFont="true" applyBorder="true" applyAlignment="true" applyProtection="false">
      <alignment horizontal="center" vertical="center" textRotation="0" wrapText="false" indent="0" shrinkToFit="false"/>
      <protection locked="true" hidden="false"/>
    </xf>
    <xf numFmtId="164" fontId="6" fillId="0" borderId="46" xfId="31" applyFont="true" applyBorder="true" applyAlignment="true" applyProtection="false">
      <alignment horizontal="center" vertical="center" textRotation="0" wrapText="true" indent="0" shrinkToFit="false"/>
      <protection locked="true" hidden="false"/>
    </xf>
    <xf numFmtId="164" fontId="43" fillId="13" borderId="46" xfId="31" applyFont="true" applyBorder="true" applyAlignment="true" applyProtection="true">
      <alignment horizontal="center" vertical="center" textRotation="0" wrapText="false" indent="0" shrinkToFit="false"/>
      <protection locked="false" hidden="false"/>
    </xf>
    <xf numFmtId="176" fontId="43" fillId="13" borderId="46" xfId="31" applyFont="true" applyBorder="true" applyAlignment="true" applyProtection="true">
      <alignment horizontal="center" vertical="center" textRotation="0" wrapText="false" indent="0" shrinkToFit="false"/>
      <protection locked="false" hidden="false"/>
    </xf>
    <xf numFmtId="181" fontId="43" fillId="13" borderId="47" xfId="31" applyFont="true" applyBorder="true" applyAlignment="true" applyProtection="true">
      <alignment horizontal="center" vertical="center" textRotation="0" wrapText="false" indent="0" shrinkToFit="false"/>
      <protection locked="false" hidden="false"/>
    </xf>
    <xf numFmtId="164" fontId="45" fillId="0" borderId="48" xfId="31" applyFont="true" applyBorder="true" applyAlignment="true" applyProtection="false">
      <alignment horizontal="center" vertical="center" textRotation="0" wrapText="false" indent="0" shrinkToFit="false"/>
      <protection locked="true" hidden="false"/>
    </xf>
    <xf numFmtId="164" fontId="45" fillId="0" borderId="8" xfId="31" applyFont="true" applyBorder="true" applyAlignment="true" applyProtection="false">
      <alignment horizontal="center" vertical="center" textRotation="0" wrapText="false" indent="0" shrinkToFit="false"/>
      <protection locked="true" hidden="false"/>
    </xf>
    <xf numFmtId="173" fontId="45" fillId="0" borderId="8" xfId="31" applyFont="true" applyBorder="true" applyAlignment="true" applyProtection="false">
      <alignment horizontal="center" vertical="center" textRotation="0" wrapText="false" indent="0" shrinkToFit="false"/>
      <protection locked="true" hidden="false"/>
    </xf>
    <xf numFmtId="164" fontId="45" fillId="0" borderId="49" xfId="31" applyFont="true" applyBorder="true" applyAlignment="true" applyProtection="false">
      <alignment horizontal="center" vertical="center" textRotation="0" wrapText="false" indent="0" shrinkToFit="false"/>
      <protection locked="true" hidden="false"/>
    </xf>
    <xf numFmtId="164" fontId="46" fillId="0" borderId="8" xfId="0" applyFont="true" applyBorder="true" applyAlignment="true" applyProtection="false">
      <alignment horizontal="center" vertical="center" textRotation="0" wrapText="false" indent="0" shrinkToFit="false"/>
      <protection locked="true" hidden="false"/>
    </xf>
    <xf numFmtId="164" fontId="47" fillId="0" borderId="8" xfId="0" applyFont="true" applyBorder="true" applyAlignment="true" applyProtection="false">
      <alignment horizontal="center" vertical="center" textRotation="0" wrapText="false" indent="0" shrinkToFit="false"/>
      <protection locked="true" hidden="false"/>
    </xf>
    <xf numFmtId="173" fontId="46" fillId="0" borderId="8" xfId="0" applyFont="true" applyBorder="true" applyAlignment="true" applyProtection="false">
      <alignment horizontal="center" vertical="center" textRotation="0" wrapText="false" indent="0" shrinkToFit="false"/>
      <protection locked="true" hidden="false"/>
    </xf>
    <xf numFmtId="181" fontId="45" fillId="3" borderId="8" xfId="31" applyFont="true" applyBorder="true" applyAlignment="true" applyProtection="true">
      <alignment horizontal="center" vertical="center" textRotation="0" wrapText="false" indent="0" shrinkToFit="false"/>
      <protection locked="false" hidden="false"/>
    </xf>
    <xf numFmtId="181" fontId="6" fillId="0" borderId="0" xfId="31" applyFont="true" applyBorder="fals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45" fillId="3" borderId="8" xfId="31" applyFont="true" applyBorder="true" applyAlignment="true" applyProtection="true">
      <alignment horizontal="center" vertical="center" textRotation="0" wrapText="true" indent="0" shrinkToFit="false"/>
      <protection locked="false" hidden="false"/>
    </xf>
    <xf numFmtId="187" fontId="45" fillId="3" borderId="8" xfId="31" applyFont="true" applyBorder="true" applyAlignment="true" applyProtection="true">
      <alignment horizontal="center" vertical="center" textRotation="0" wrapText="true" indent="0" shrinkToFit="false"/>
      <protection locked="false" hidden="false"/>
    </xf>
    <xf numFmtId="173" fontId="45" fillId="3" borderId="8" xfId="31" applyFont="true" applyBorder="true" applyAlignment="true" applyProtection="true">
      <alignment horizontal="center" vertical="center" textRotation="0" wrapText="true" indent="0" shrinkToFit="false"/>
      <protection locked="false" hidden="false"/>
    </xf>
    <xf numFmtId="181" fontId="45" fillId="3" borderId="49" xfId="31" applyFont="true" applyBorder="true" applyAlignment="true" applyProtection="true">
      <alignment horizontal="center" vertical="center" textRotation="0" wrapText="false" indent="0" shrinkToFit="false"/>
      <protection locked="false" hidden="false"/>
    </xf>
    <xf numFmtId="164" fontId="45" fillId="3" borderId="48" xfId="31" applyFont="true" applyBorder="true" applyAlignment="true" applyProtection="true">
      <alignment horizontal="center" vertical="center" textRotation="0" wrapText="true" indent="0" shrinkToFit="false"/>
      <protection locked="false" hidden="false"/>
    </xf>
    <xf numFmtId="164" fontId="45" fillId="3" borderId="50" xfId="31" applyFont="true" applyBorder="true" applyAlignment="true" applyProtection="true">
      <alignment horizontal="center" vertical="center" textRotation="0" wrapText="true" indent="0" shrinkToFit="false"/>
      <protection locked="false" hidden="false"/>
    </xf>
    <xf numFmtId="164" fontId="45" fillId="3" borderId="51" xfId="31" applyFont="true" applyBorder="true" applyAlignment="true" applyProtection="true">
      <alignment horizontal="left" vertical="center" textRotation="0" wrapText="true" indent="0" shrinkToFit="false"/>
      <protection locked="false" hidden="false"/>
    </xf>
    <xf numFmtId="164" fontId="45" fillId="3" borderId="51" xfId="31" applyFont="true" applyBorder="true" applyAlignment="true" applyProtection="true">
      <alignment horizontal="center" vertical="center" textRotation="0" wrapText="true" indent="0" shrinkToFit="false"/>
      <protection locked="false" hidden="false"/>
    </xf>
    <xf numFmtId="187" fontId="45" fillId="3" borderId="51" xfId="31" applyFont="true" applyBorder="true" applyAlignment="true" applyProtection="true">
      <alignment horizontal="center" vertical="center" textRotation="0" wrapText="true" indent="0" shrinkToFit="false"/>
      <protection locked="false" hidden="false"/>
    </xf>
    <xf numFmtId="173" fontId="45" fillId="3" borderId="51" xfId="31" applyFont="true" applyBorder="true" applyAlignment="true" applyProtection="true">
      <alignment horizontal="center" vertical="center" textRotation="0" wrapText="true" indent="0" shrinkToFit="false"/>
      <protection locked="false" hidden="false"/>
    </xf>
    <xf numFmtId="181" fontId="45" fillId="3" borderId="52" xfId="31" applyFont="true" applyBorder="true" applyAlignment="true" applyProtection="true">
      <alignment horizontal="center" vertical="center" textRotation="0" wrapText="false" indent="0" shrinkToFit="false"/>
      <protection locked="false" hidden="false"/>
    </xf>
    <xf numFmtId="181" fontId="6" fillId="0" borderId="0" xfId="31" applyFont="fals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6" fillId="0" borderId="0" xfId="30" applyFont="false" applyBorder="false" applyAlignment="true" applyProtection="false">
      <alignment horizontal="left" vertical="bottom" textRotation="0" wrapText="true" indent="0" shrinkToFit="false"/>
      <protection locked="true" hidden="false"/>
    </xf>
    <xf numFmtId="178" fontId="50" fillId="0" borderId="0" xfId="30" applyFont="true" applyBorder="false" applyAlignment="true" applyProtection="false">
      <alignment horizontal="general" vertical="center" textRotation="0" wrapText="false" indent="0" shrinkToFit="false"/>
      <protection locked="true" hidden="false"/>
    </xf>
    <xf numFmtId="178" fontId="51" fillId="0" borderId="0" xfId="30" applyFont="true" applyBorder="false" applyAlignment="true" applyProtection="false">
      <alignment horizontal="left" vertical="center" textRotation="0" wrapText="true" indent="0" shrinkToFit="false"/>
      <protection locked="true" hidden="false"/>
    </xf>
    <xf numFmtId="178" fontId="6" fillId="0" borderId="0" xfId="30" applyFont="false" applyBorder="false" applyAlignment="true" applyProtection="false">
      <alignment horizontal="left" vertical="center" textRotation="0" wrapText="true" indent="0" shrinkToFit="false"/>
      <protection locked="true" hidden="false"/>
    </xf>
    <xf numFmtId="178" fontId="51" fillId="0" borderId="0" xfId="30" applyFont="true" applyBorder="false" applyAlignment="true" applyProtection="false">
      <alignment horizontal="center" vertical="center" textRotation="0" wrapText="false" indent="0" shrinkToFit="false"/>
      <protection locked="true" hidden="false"/>
    </xf>
    <xf numFmtId="178" fontId="51" fillId="0" borderId="0" xfId="30" applyFont="true" applyBorder="false" applyAlignment="true" applyProtection="false">
      <alignment horizontal="center" vertical="center" textRotation="0" wrapText="true" indent="0" shrinkToFit="false"/>
      <protection locked="true" hidden="false"/>
    </xf>
    <xf numFmtId="164" fontId="12" fillId="0" borderId="0" xfId="30" applyFont="true" applyBorder="false" applyAlignment="false" applyProtection="false">
      <alignment horizontal="general" vertical="bottom" textRotation="0" wrapText="false" indent="0" shrinkToFit="false"/>
      <protection locked="true" hidden="false"/>
    </xf>
    <xf numFmtId="179" fontId="51" fillId="0" borderId="0" xfId="30" applyFont="true" applyBorder="false" applyAlignment="true" applyProtection="false">
      <alignment horizontal="center" vertical="center" textRotation="0" wrapText="false" indent="0" shrinkToFit="false"/>
      <protection locked="true" hidden="false"/>
    </xf>
    <xf numFmtId="164" fontId="6" fillId="0" borderId="0" xfId="30" applyFont="false" applyBorder="false" applyAlignment="true" applyProtection="false">
      <alignment horizontal="general" vertical="bottom" textRotation="0" wrapText="true" indent="0" shrinkToFit="false"/>
      <protection locked="true" hidden="false"/>
    </xf>
    <xf numFmtId="174" fontId="6" fillId="0" borderId="0" xfId="3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9"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true" indent="0" shrinkToFit="false"/>
      <protection locked="true" hidden="false"/>
    </xf>
  </cellXfs>
  <cellStyles count="10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Moeda 2 4" xfId="28" builtinId="53" customBuiltin="true"/>
    <cellStyle name="Moeda 2 5" xfId="29" builtinId="53" customBuiltin="true"/>
    <cellStyle name="Normal 10" xfId="30" builtinId="53" customBuiltin="true"/>
    <cellStyle name="Normal 2" xfId="31" builtinId="53" customBuiltin="true"/>
    <cellStyle name="Normal 2 2" xfId="32" builtinId="53" customBuiltin="true"/>
    <cellStyle name="Normal 2 2 2" xfId="33" builtinId="53" customBuiltin="true"/>
    <cellStyle name="Normal 2 2 2 2" xfId="34" builtinId="53" customBuiltin="true"/>
    <cellStyle name="Normal 2 2 2 2 2" xfId="35" builtinId="53" customBuiltin="true"/>
    <cellStyle name="Normal 2 2 2 2 2 2" xfId="36" builtinId="53" customBuiltin="true"/>
    <cellStyle name="Normal 2 2 2 2 2 3" xfId="37" builtinId="53" customBuiltin="true"/>
    <cellStyle name="Normal 2 2 2 2 3" xfId="38" builtinId="53" customBuiltin="true"/>
    <cellStyle name="Normal 2 2 2 2 4" xfId="39" builtinId="53" customBuiltin="true"/>
    <cellStyle name="Normal 2 2 2 3" xfId="40" builtinId="53" customBuiltin="true"/>
    <cellStyle name="Normal 2 2 2 3 2" xfId="41" builtinId="53" customBuiltin="true"/>
    <cellStyle name="Normal 2 2 2 3 3" xfId="42" builtinId="53" customBuiltin="true"/>
    <cellStyle name="Normal 2 2 2 4" xfId="43" builtinId="53" customBuiltin="true"/>
    <cellStyle name="Normal 2 2 2 5" xfId="44" builtinId="53" customBuiltin="true"/>
    <cellStyle name="Normal 2 3" xfId="45" builtinId="53" customBuiltin="true"/>
    <cellStyle name="Normal 3" xfId="46" builtinId="53" customBuiltin="true"/>
    <cellStyle name="Normal 3 2" xfId="47" builtinId="53" customBuiltin="true"/>
    <cellStyle name="Normal 3 2 2" xfId="48" builtinId="53" customBuiltin="true"/>
    <cellStyle name="Normal 3 2 2 2" xfId="49" builtinId="53" customBuiltin="true"/>
    <cellStyle name="Normal 3 2 2 3" xfId="50" builtinId="53" customBuiltin="true"/>
    <cellStyle name="Normal 3 2 3" xfId="51" builtinId="53" customBuiltin="true"/>
    <cellStyle name="Normal 3 2 4" xfId="52" builtinId="53" customBuiltin="true"/>
    <cellStyle name="Normal 3 3" xfId="53" builtinId="53" customBuiltin="true"/>
    <cellStyle name="Normal 3 3 2" xfId="54" builtinId="53" customBuiltin="true"/>
    <cellStyle name="Normal 3 3 3" xfId="55" builtinId="53" customBuiltin="true"/>
    <cellStyle name="Normal 3 4" xfId="56" builtinId="53" customBuiltin="true"/>
    <cellStyle name="Normal 3 4 2 4" xfId="57" builtinId="53" customBuiltin="true"/>
    <cellStyle name="Normal 3 4 2 4 2" xfId="58" builtinId="53" customBuiltin="true"/>
    <cellStyle name="Normal 3 4 2 4 2 2" xfId="59" builtinId="53" customBuiltin="true"/>
    <cellStyle name="Normal 3 4 2 4 2 3" xfId="60" builtinId="53" customBuiltin="true"/>
    <cellStyle name="Normal 3 4 2 4 3" xfId="61" builtinId="53" customBuiltin="true"/>
    <cellStyle name="Normal 3 4 2 4 4" xfId="62" builtinId="53" customBuiltin="true"/>
    <cellStyle name="Normal 3 5" xfId="63" builtinId="53" customBuiltin="true"/>
    <cellStyle name="Normal 4" xfId="64" builtinId="53" customBuiltin="true"/>
    <cellStyle name="Normal 4 2" xfId="65" builtinId="53" customBuiltin="true"/>
    <cellStyle name="Normal 4 2 2" xfId="66" builtinId="53" customBuiltin="true"/>
    <cellStyle name="Normal 4 2 2 2" xfId="67" builtinId="53" customBuiltin="true"/>
    <cellStyle name="Normal 4 2 2 3" xfId="68" builtinId="53" customBuiltin="true"/>
    <cellStyle name="Normal 4 2 3" xfId="69" builtinId="53" customBuiltin="true"/>
    <cellStyle name="Normal 4 2 4" xfId="70" builtinId="53" customBuiltin="true"/>
    <cellStyle name="Normal 5" xfId="71" builtinId="53" customBuiltin="true"/>
    <cellStyle name="Normal 5 2" xfId="72" builtinId="53" customBuiltin="true"/>
    <cellStyle name="Normal 5 3" xfId="73" builtinId="53" customBuiltin="true"/>
    <cellStyle name="Normal 5 3 2" xfId="74" builtinId="53" customBuiltin="true"/>
    <cellStyle name="Normal 5 3 3" xfId="75" builtinId="53" customBuiltin="true"/>
    <cellStyle name="Normal 5 4" xfId="76" builtinId="53" customBuiltin="true"/>
    <cellStyle name="Normal 5 5" xfId="77" builtinId="53" customBuiltin="true"/>
    <cellStyle name="Normal 6" xfId="78" builtinId="53" customBuiltin="true"/>
    <cellStyle name="Normal 6 2" xfId="79" builtinId="53" customBuiltin="true"/>
    <cellStyle name="Normal 9" xfId="80" builtinId="53" customBuiltin="true"/>
    <cellStyle name="Normal 9 2" xfId="81" builtinId="53" customBuiltin="true"/>
    <cellStyle name="Normal 9 2 2" xfId="82" builtinId="53" customBuiltin="true"/>
    <cellStyle name="Normal 9 2 3" xfId="83" builtinId="53" customBuiltin="true"/>
    <cellStyle name="Normal 9 3" xfId="84" builtinId="53" customBuiltin="true"/>
    <cellStyle name="Normal 9 4" xfId="85" builtinId="53" customBuiltin="true"/>
    <cellStyle name="Nota 2" xfId="86" builtinId="53" customBuiltin="true"/>
    <cellStyle name="Nota 3" xfId="87" builtinId="53" customBuiltin="true"/>
    <cellStyle name="Nota 4" xfId="88" builtinId="53" customBuiltin="true"/>
    <cellStyle name="Nota 4 2" xfId="89" builtinId="53" customBuiltin="true"/>
    <cellStyle name="Nota 4 2 2" xfId="90" builtinId="53" customBuiltin="true"/>
    <cellStyle name="Nota 4 2 3" xfId="91" builtinId="53" customBuiltin="true"/>
    <cellStyle name="Nota 4 3" xfId="92" builtinId="53" customBuiltin="true"/>
    <cellStyle name="Nota 4 4" xfId="93" builtinId="53" customBuiltin="true"/>
    <cellStyle name="Porcentagem 2" xfId="94" builtinId="53" customBuiltin="true"/>
    <cellStyle name="Porcentagem 3" xfId="95" builtinId="53" customBuiltin="true"/>
    <cellStyle name="Porcentagem 3 2" xfId="96" builtinId="53" customBuiltin="true"/>
    <cellStyle name="Porcentagem 4" xfId="97" builtinId="53" customBuiltin="true"/>
    <cellStyle name="Result 1" xfId="98" builtinId="53" customBuiltin="true"/>
    <cellStyle name="Result2 1" xfId="99" builtinId="53" customBuiltin="true"/>
    <cellStyle name="Separador de milhares 2" xfId="100" builtinId="53" customBuiltin="true"/>
    <cellStyle name="Separador de milhares 2 2" xfId="101" builtinId="53" customBuiltin="true"/>
    <cellStyle name="Separador de milhares 2 2 2" xfId="102" builtinId="53" customBuiltin="true"/>
    <cellStyle name="Separador de milhares 3" xfId="103" builtinId="53" customBuiltin="true"/>
    <cellStyle name="Separador de milhares 3 2" xfId="104" builtinId="53" customBuiltin="true"/>
    <cellStyle name="Separador de milhares 3 2 2" xfId="105" builtinId="53" customBuiltin="true"/>
    <cellStyle name="Separador de milhares 3 3" xfId="106" builtinId="53" customBuiltin="true"/>
    <cellStyle name="Separador de milhares 4" xfId="107" builtinId="53" customBuiltin="true"/>
    <cellStyle name="Separador de milhares 4 2" xfId="108" builtinId="53" customBuiltin="true"/>
    <cellStyle name="Separador de milhares 4 2 2" xfId="109" builtinId="53" customBuiltin="true"/>
    <cellStyle name="Separador de milhares 4 3" xfId="110" builtinId="53" customBuiltin="true"/>
    <cellStyle name="Separador de milhares 5" xfId="111" builtinId="53" customBuiltin="true"/>
    <cellStyle name="Separador de milhares 5 2" xfId="112" builtinId="53" customBuiltin="true"/>
    <cellStyle name="Separador de milhares 5 3" xfId="113" builtinId="53" customBuiltin="true"/>
    <cellStyle name="Separador de milhares 5 4" xfId="114" builtinId="53" customBuiltin="true"/>
    <cellStyle name="TableStyleLight1" xfId="115" builtinId="53" customBuiltin="true"/>
    <cellStyle name="Vírgula 2" xfId="116" builtinId="53" customBuiltin="true"/>
    <cellStyle name="Vírgula 2 2" xfId="117" builtinId="53" customBuiltin="true"/>
    <cellStyle name="Vírgula 2 2 2" xfId="118" builtinId="53" customBuiltin="true"/>
    <cellStyle name="Vírgula 3" xfId="119" builtinId="53" customBuiltin="true"/>
    <cellStyle name="Vírgula 3 2" xfId="120" builtinId="53" customBuiltin="true"/>
    <cellStyle name="Vírgula 4" xfId="121" builtinId="53" customBuiltin="true"/>
  </cellStyles>
  <dxfs count="11">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BFBFC0"/>
        </patternFill>
      </fill>
    </dxf>
    <dxf>
      <fill>
        <patternFill>
          <bgColor rgb="FFFFFFCC"/>
        </patternFill>
      </fill>
    </dxf>
    <dxf>
      <fill>
        <patternFill>
          <bgColor rgb="FFBFBFC0"/>
        </patternFill>
      </fill>
    </dxf>
    <dxf>
      <fill>
        <patternFill>
          <bgColor rgb="FFFF0000"/>
        </patternFill>
      </fill>
    </dxf>
    <dxf>
      <fill>
        <patternFill>
          <bgColor rgb="FFBFBFC0"/>
        </patternFill>
      </fill>
    </dxf>
    <dxf>
      <fill>
        <patternFill>
          <bgColor rgb="FFBFBFC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FF99CC"/>
      <rgbColor rgb="FFB2B2B2"/>
      <rgbColor rgb="FFBFBF99"/>
      <rgbColor rgb="FF3366FF"/>
      <rgbColor rgb="FF33CCCC"/>
      <rgbColor rgb="FF99CC00"/>
      <rgbColor rgb="FFFFCC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9.xml"/><Relationship Id="rId12" Type="http://schemas.openxmlformats.org/officeDocument/2006/relationships/externalLink" Target="externalLinks/externalLink8.xml"/><Relationship Id="rId13" Type="http://schemas.openxmlformats.org/officeDocument/2006/relationships/externalLink" Target="externalLinks/externalLink3.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externalLink" Target="externalLinks/externalLink7.xml"/><Relationship Id="rId1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4.jpeg"/>
</Relationships>
</file>

<file path=xl/drawings/_rels/drawing2.xml.rels><?xml version="1.0" encoding="UTF-8"?>
<Relationships xmlns="http://schemas.openxmlformats.org/package/2006/relationships"><Relationship Id="rId1" Type="http://schemas.openxmlformats.org/officeDocument/2006/relationships/image" Target="../media/image5.jpeg"/>
</Relationships>
</file>

<file path=xl/drawings/_rels/drawing3.xml.rels><?xml version="1.0" encoding="UTF-8"?>
<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297720</xdr:colOff>
      <xdr:row>2</xdr:row>
      <xdr:rowOff>199800</xdr:rowOff>
    </xdr:to>
    <xdr:pic>
      <xdr:nvPicPr>
        <xdr:cNvPr id="0" name="Imagem 2" descr=""/>
        <xdr:cNvPicPr/>
      </xdr:nvPicPr>
      <xdr:blipFill>
        <a:blip r:embed="rId1"/>
        <a:stretch/>
      </xdr:blipFill>
      <xdr:spPr>
        <a:xfrm>
          <a:off x="856800" y="57240"/>
          <a:ext cx="1155240" cy="57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2405160</xdr:colOff>
      <xdr:row>0</xdr:row>
      <xdr:rowOff>0</xdr:rowOff>
    </xdr:from>
    <xdr:to>
      <xdr:col>3</xdr:col>
      <xdr:colOff>3562920</xdr:colOff>
      <xdr:row>2</xdr:row>
      <xdr:rowOff>104400</xdr:rowOff>
    </xdr:to>
    <xdr:pic>
      <xdr:nvPicPr>
        <xdr:cNvPr id="1" name="Imagem 2" descr=""/>
        <xdr:cNvPicPr/>
      </xdr:nvPicPr>
      <xdr:blipFill>
        <a:blip r:embed="rId1"/>
        <a:stretch/>
      </xdr:blipFill>
      <xdr:spPr>
        <a:xfrm>
          <a:off x="4281480" y="0"/>
          <a:ext cx="1157760" cy="561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620640</xdr:colOff>
      <xdr:row>2</xdr:row>
      <xdr:rowOff>132840</xdr:rowOff>
    </xdr:to>
    <xdr:pic>
      <xdr:nvPicPr>
        <xdr:cNvPr id="2" name="Imagem 2" descr=""/>
        <xdr:cNvPicPr/>
      </xdr:nvPicPr>
      <xdr:blipFill>
        <a:blip r:embed="rId1"/>
        <a:stretch/>
      </xdr:blipFill>
      <xdr:spPr>
        <a:xfrm>
          <a:off x="685440" y="47520"/>
          <a:ext cx="1020960" cy="5234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3.xml.rels><?xml version="1.0" encoding="UTF-8"?>
<Relationships xmlns="http://schemas.openxmlformats.org/package/2006/relationships"><Relationship Id="rId1" Type="http://schemas.openxmlformats.org/officeDocument/2006/relationships/externalLinkPath" Target="3%20quadras/reta/Or&#231;amento%20Quadra%20Reta%20corrigido.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3%20quadras/Santo%20Ant&#244;nio/Or&#231;amento%20Quadra%20Santo%20Ant&#244;nio%20corrigido.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2" TargetMode="External"/>
</Relationships>
</file>

<file path=xl/externalLinks/externalLink3.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sheetData sheetId="1"/>
      <sheetData sheetId="2">
        <row r="31">
          <cell r="D31">
            <v>584183.05</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sheetData sheetId="1"/>
      <sheetData sheetId="2">
        <row r="32">
          <cell r="D32">
            <v>685066.965245</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4"/>
  <sheetViews>
    <sheetView windowProtection="false" showFormulas="false" showGridLines="true" showRowColHeaders="true" showZeros="true" rightToLeft="false" tabSelected="false" showOutlineSymbols="true" defaultGridColor="true" view="pageBreakPreview" topLeftCell="A15" colorId="64" zoomScale="115" zoomScaleNormal="115" zoomScalePageLayoutView="115" workbookViewId="0">
      <selection pane="topLeft" activeCell="D13" activeCellId="0" sqref="D13"/>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8" hidden="false" customHeight="true" outlineLevel="0" collapsed="false">
      <c r="B1" s="9"/>
      <c r="C1" s="10"/>
      <c r="D1" s="11"/>
      <c r="E1" s="12"/>
      <c r="F1" s="13"/>
      <c r="G1" s="13"/>
      <c r="H1" s="13"/>
      <c r="I1" s="14"/>
      <c r="J1" s="14"/>
      <c r="K1" s="14"/>
      <c r="L1" s="14"/>
      <c r="M1" s="14"/>
      <c r="N1" s="14"/>
      <c r="O1" s="14"/>
      <c r="P1" s="14"/>
      <c r="Q1" s="14"/>
      <c r="R1" s="14"/>
      <c r="S1" s="14"/>
      <c r="T1" s="14"/>
      <c r="U1" s="14"/>
      <c r="V1" s="14"/>
      <c r="W1" s="14"/>
      <c r="X1" s="14"/>
      <c r="Y1" s="14"/>
      <c r="Z1" s="14"/>
      <c r="AA1" s="14"/>
      <c r="AB1" s="14"/>
      <c r="AC1" s="14"/>
    </row>
    <row r="2" s="15" customFormat="true" ht="15.75" hidden="false" customHeight="false" outlineLevel="0" collapsed="false">
      <c r="B2" s="16"/>
      <c r="D2" s="17"/>
      <c r="E2" s="18"/>
      <c r="F2" s="19"/>
      <c r="G2" s="19"/>
      <c r="H2" s="19"/>
    </row>
    <row r="3" s="20" customFormat="true" ht="15.75" hidden="false" customHeight="false" outlineLevel="0" collapsed="false">
      <c r="B3" s="16"/>
      <c r="C3" s="15"/>
      <c r="D3" s="21"/>
      <c r="E3" s="18"/>
      <c r="F3" s="19"/>
      <c r="G3" s="19"/>
      <c r="H3" s="19"/>
      <c r="I3" s="15"/>
      <c r="J3" s="15"/>
      <c r="K3" s="15"/>
      <c r="L3" s="15"/>
      <c r="M3" s="15"/>
      <c r="N3" s="15"/>
      <c r="O3" s="15"/>
    </row>
    <row r="4" customFormat="false" ht="15.75" hidden="false" customHeight="false" outlineLevel="0" collapsed="false">
      <c r="A4" s="20"/>
      <c r="B4" s="16" t="s">
        <v>0</v>
      </c>
      <c r="C4" s="15"/>
      <c r="D4" s="17"/>
      <c r="E4" s="18"/>
      <c r="F4" s="22"/>
      <c r="G4" s="22"/>
      <c r="H4" s="22"/>
      <c r="I4" s="15"/>
      <c r="J4" s="15"/>
      <c r="K4" s="15"/>
      <c r="L4" s="15"/>
      <c r="M4" s="15"/>
      <c r="N4" s="15"/>
      <c r="O4" s="15"/>
    </row>
    <row r="5" customFormat="false" ht="15.75" hidden="false" customHeight="false" outlineLevel="0" collapsed="false">
      <c r="A5" s="20"/>
      <c r="B5" s="16"/>
      <c r="C5" s="15"/>
      <c r="D5" s="17"/>
      <c r="E5" s="18"/>
      <c r="F5" s="22"/>
      <c r="G5" s="22"/>
      <c r="H5" s="22"/>
      <c r="I5" s="15"/>
      <c r="J5" s="15"/>
      <c r="K5" s="15"/>
      <c r="L5" s="15"/>
      <c r="M5" s="15"/>
      <c r="N5" s="15"/>
      <c r="O5" s="15"/>
    </row>
    <row r="6" customFormat="false" ht="30" hidden="false" customHeight="true" outlineLevel="0" collapsed="false">
      <c r="A6" s="20"/>
      <c r="B6" s="23" t="str">
        <f aca="false">'ORÇ PACHECO'!B6:I6</f>
        <v>IMPLANTAÇÃO DE INFRAESTRUTURA ESPORTIVA</v>
      </c>
      <c r="C6" s="23"/>
      <c r="D6" s="23"/>
      <c r="E6" s="18"/>
      <c r="F6" s="22"/>
      <c r="G6" s="22"/>
      <c r="H6" s="22"/>
      <c r="I6" s="15"/>
      <c r="J6" s="15"/>
      <c r="K6" s="15"/>
      <c r="L6" s="15"/>
      <c r="M6" s="15"/>
      <c r="N6" s="15"/>
      <c r="O6" s="15"/>
    </row>
    <row r="7" customFormat="false" ht="45.75" hidden="false" customHeight="true" outlineLevel="0" collapsed="false">
      <c r="A7" s="20"/>
      <c r="B7" s="23" t="s">
        <v>1</v>
      </c>
      <c r="C7" s="23"/>
      <c r="D7" s="23"/>
      <c r="E7" s="18"/>
      <c r="F7" s="22"/>
      <c r="G7" s="22"/>
      <c r="H7" s="22"/>
      <c r="I7" s="15"/>
      <c r="J7" s="15"/>
      <c r="K7" s="15"/>
      <c r="L7" s="15"/>
      <c r="M7" s="15"/>
      <c r="N7" s="15"/>
      <c r="O7" s="15"/>
    </row>
    <row r="8" customFormat="false" ht="15" hidden="false" customHeight="true" outlineLevel="0" collapsed="false">
      <c r="A8" s="20"/>
      <c r="B8" s="24"/>
      <c r="C8" s="25"/>
      <c r="D8" s="26"/>
      <c r="E8" s="18"/>
      <c r="F8" s="27"/>
      <c r="G8" s="27"/>
      <c r="H8" s="27"/>
      <c r="I8" s="15"/>
      <c r="J8" s="15"/>
      <c r="K8" s="15"/>
      <c r="L8" s="15"/>
      <c r="M8" s="15"/>
      <c r="N8" s="15"/>
      <c r="O8" s="15"/>
    </row>
    <row r="9" customFormat="false" ht="15.75" hidden="false" customHeight="false" outlineLevel="0" collapsed="false">
      <c r="A9" s="20"/>
      <c r="B9" s="28"/>
      <c r="C9" s="29"/>
      <c r="D9" s="30"/>
      <c r="E9" s="18"/>
      <c r="F9" s="27"/>
      <c r="G9" s="27"/>
      <c r="H9" s="27"/>
      <c r="I9" s="15"/>
      <c r="J9" s="15"/>
      <c r="K9" s="15"/>
      <c r="L9" s="15"/>
      <c r="M9" s="15"/>
      <c r="N9" s="15"/>
      <c r="O9" s="15"/>
    </row>
    <row r="10" s="8" customFormat="true" ht="15.75" hidden="false" customHeight="true" outlineLevel="0" collapsed="false">
      <c r="B10" s="31" t="s">
        <v>2</v>
      </c>
      <c r="C10" s="31"/>
      <c r="D10" s="31"/>
      <c r="E10" s="32"/>
      <c r="F10" s="27"/>
      <c r="G10" s="27"/>
      <c r="H10" s="27"/>
      <c r="I10" s="15"/>
      <c r="J10" s="15"/>
      <c r="K10" s="15"/>
      <c r="L10" s="15"/>
      <c r="M10" s="15"/>
      <c r="N10" s="15"/>
      <c r="O10" s="15"/>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row>
    <row r="11" s="33" customFormat="true" ht="16.5" hidden="false" customHeight="true" outlineLevel="0" collapsed="false">
      <c r="B11" s="34" t="s">
        <v>3</v>
      </c>
      <c r="C11" s="35"/>
      <c r="D11" s="36" t="s">
        <v>4</v>
      </c>
      <c r="E11" s="13"/>
      <c r="F11" s="13"/>
      <c r="G11" s="13"/>
      <c r="H11" s="13"/>
      <c r="I11" s="37"/>
      <c r="J11" s="37"/>
      <c r="K11" s="37"/>
      <c r="L11" s="37"/>
      <c r="M11" s="37"/>
      <c r="N11" s="37"/>
      <c r="O11" s="37"/>
      <c r="P11" s="37"/>
      <c r="Q11" s="37"/>
      <c r="R11" s="37"/>
      <c r="S11" s="37"/>
      <c r="T11" s="37"/>
      <c r="U11" s="37"/>
      <c r="V11" s="37"/>
      <c r="W11" s="37"/>
      <c r="X11" s="37"/>
      <c r="Y11" s="37"/>
      <c r="Z11" s="37"/>
      <c r="AA11" s="37"/>
      <c r="AB11" s="37"/>
      <c r="AC11" s="37"/>
    </row>
    <row r="12" s="8" customFormat="true" ht="16.5" hidden="false" customHeight="true" outlineLevel="0" collapsed="false">
      <c r="B12" s="34"/>
      <c r="C12" s="35"/>
      <c r="D12" s="36"/>
      <c r="E12" s="12"/>
      <c r="F12" s="38"/>
      <c r="G12" s="38"/>
      <c r="H12" s="38"/>
      <c r="I12" s="14"/>
      <c r="J12" s="14"/>
      <c r="K12" s="14"/>
      <c r="L12" s="14"/>
      <c r="M12" s="14"/>
      <c r="N12" s="14"/>
      <c r="O12" s="14"/>
      <c r="P12" s="14"/>
      <c r="Q12" s="14"/>
      <c r="R12" s="14"/>
      <c r="S12" s="14"/>
      <c r="T12" s="14"/>
      <c r="U12" s="14"/>
      <c r="V12" s="14"/>
      <c r="W12" s="14"/>
      <c r="X12" s="14"/>
      <c r="Y12" s="14"/>
      <c r="Z12" s="14"/>
      <c r="AA12" s="14"/>
      <c r="AB12" s="14"/>
      <c r="AC12" s="14"/>
    </row>
    <row r="13" customFormat="false" ht="24" hidden="false" customHeight="true" outlineLevel="0" collapsed="false">
      <c r="A13" s="8"/>
      <c r="B13" s="39" t="s">
        <v>5</v>
      </c>
      <c r="C13" s="40" t="str">
        <f aca="false">'ORÇ PACHECO'!C16:I16</f>
        <v>SERVIÇOS DE ESCRITÓRIO, LABORATÓRIO E CAMPO</v>
      </c>
      <c r="D13" s="41" t="n">
        <f aca="false">'ORÇ PACHECO'!I18</f>
        <v>0</v>
      </c>
      <c r="E13" s="12"/>
      <c r="F13" s="38"/>
      <c r="G13" s="38"/>
      <c r="H13" s="38"/>
      <c r="I13" s="14"/>
      <c r="J13" s="14"/>
      <c r="K13" s="14"/>
      <c r="L13" s="14"/>
      <c r="M13" s="14"/>
      <c r="N13" s="14"/>
      <c r="O13" s="14"/>
      <c r="P13" s="14"/>
      <c r="Q13" s="14"/>
      <c r="R13" s="14"/>
      <c r="S13" s="14"/>
      <c r="T13" s="14"/>
      <c r="U13" s="14"/>
      <c r="V13" s="14"/>
      <c r="W13" s="14"/>
      <c r="X13" s="14"/>
      <c r="Y13" s="14"/>
      <c r="Z13" s="14"/>
      <c r="AA13" s="14"/>
      <c r="AB13" s="14"/>
      <c r="AC13" s="14"/>
    </row>
    <row r="14" customFormat="false" ht="24" hidden="false" customHeight="true" outlineLevel="0" collapsed="false">
      <c r="A14" s="8"/>
      <c r="B14" s="39" t="s">
        <v>6</v>
      </c>
      <c r="C14" s="40" t="str">
        <f aca="false">'ORÇ PACHECO'!C19:I19</f>
        <v>CANTEIRO DE OBRA</v>
      </c>
      <c r="D14" s="41" t="n">
        <f aca="false">'ORÇ PACHECO'!I25</f>
        <v>0</v>
      </c>
      <c r="E14" s="12"/>
      <c r="F14" s="38"/>
      <c r="G14" s="38"/>
      <c r="H14" s="38"/>
      <c r="I14" s="14"/>
      <c r="J14" s="14"/>
      <c r="K14" s="14"/>
      <c r="L14" s="14"/>
      <c r="M14" s="14"/>
      <c r="N14" s="14"/>
      <c r="O14" s="14"/>
      <c r="P14" s="14"/>
      <c r="Q14" s="14"/>
      <c r="R14" s="14"/>
      <c r="S14" s="14"/>
      <c r="T14" s="14"/>
      <c r="U14" s="14"/>
      <c r="V14" s="14"/>
      <c r="W14" s="14"/>
      <c r="X14" s="14"/>
      <c r="Y14" s="14"/>
      <c r="Z14" s="14"/>
      <c r="AA14" s="14"/>
      <c r="AB14" s="14"/>
      <c r="AC14" s="14"/>
    </row>
    <row r="15" customFormat="false" ht="24" hidden="false" customHeight="true" outlineLevel="0" collapsed="false">
      <c r="A15" s="8"/>
      <c r="B15" s="39" t="s">
        <v>7</v>
      </c>
      <c r="C15" s="40" t="str">
        <f aca="false">'ORÇ PACHECO'!C26:I26</f>
        <v>MOVIMENTO DE TERRA</v>
      </c>
      <c r="D15" s="41" t="n">
        <f aca="false">'ORÇ PACHECO'!I32</f>
        <v>0</v>
      </c>
      <c r="E15" s="12"/>
      <c r="F15" s="38"/>
      <c r="G15" s="38"/>
      <c r="H15" s="38"/>
      <c r="I15" s="14"/>
      <c r="J15" s="14"/>
      <c r="K15" s="14"/>
      <c r="L15" s="14"/>
      <c r="M15" s="14"/>
      <c r="N15" s="14"/>
      <c r="O15" s="14"/>
      <c r="P15" s="14"/>
      <c r="Q15" s="14"/>
      <c r="R15" s="14"/>
      <c r="S15" s="14"/>
      <c r="T15" s="14"/>
      <c r="U15" s="14"/>
      <c r="V15" s="14"/>
      <c r="W15" s="14"/>
      <c r="X15" s="14"/>
      <c r="Y15" s="14"/>
      <c r="Z15" s="14"/>
      <c r="AA15" s="14"/>
      <c r="AB15" s="14"/>
      <c r="AC15" s="14"/>
    </row>
    <row r="16" customFormat="false" ht="24" hidden="false" customHeight="true" outlineLevel="0" collapsed="false">
      <c r="A16" s="8"/>
      <c r="B16" s="39" t="s">
        <v>8</v>
      </c>
      <c r="C16" s="40" t="str">
        <f aca="false">'ORÇ PACHECO'!C33:I33</f>
        <v>TRANSPORTES</v>
      </c>
      <c r="D16" s="41" t="n">
        <f aca="false">'ORÇ PACHECO'!I39</f>
        <v>0</v>
      </c>
      <c r="E16" s="12"/>
      <c r="F16" s="38"/>
      <c r="G16" s="38"/>
      <c r="H16" s="38"/>
      <c r="I16" s="14"/>
      <c r="J16" s="14"/>
      <c r="K16" s="14"/>
      <c r="L16" s="14"/>
      <c r="M16" s="14"/>
      <c r="N16" s="14"/>
      <c r="O16" s="14"/>
      <c r="P16" s="14"/>
      <c r="Q16" s="14"/>
      <c r="R16" s="14"/>
      <c r="S16" s="14"/>
      <c r="T16" s="14"/>
      <c r="U16" s="14"/>
      <c r="V16" s="14"/>
      <c r="W16" s="14"/>
      <c r="X16" s="14"/>
      <c r="Y16" s="14"/>
      <c r="Z16" s="14"/>
      <c r="AA16" s="14"/>
      <c r="AB16" s="14"/>
      <c r="AC16" s="14"/>
    </row>
    <row r="17" customFormat="false" ht="24" hidden="false" customHeight="true" outlineLevel="0" collapsed="false">
      <c r="A17" s="8"/>
      <c r="B17" s="39" t="s">
        <v>9</v>
      </c>
      <c r="C17" s="40" t="str">
        <f aca="false">'ORÇ PACHECO'!C40:I40</f>
        <v>SERVIÇOS COMPLEMENTARES</v>
      </c>
      <c r="D17" s="41" t="n">
        <f aca="false">'ORÇ PACHECO'!I48</f>
        <v>0</v>
      </c>
      <c r="E17" s="12"/>
      <c r="F17" s="38"/>
      <c r="G17" s="38"/>
      <c r="H17" s="38"/>
      <c r="I17" s="14"/>
      <c r="J17" s="14"/>
      <c r="K17" s="14"/>
      <c r="L17" s="14"/>
      <c r="M17" s="14"/>
      <c r="N17" s="14"/>
      <c r="O17" s="14"/>
      <c r="P17" s="14"/>
      <c r="Q17" s="14"/>
      <c r="R17" s="14"/>
      <c r="S17" s="14"/>
      <c r="T17" s="14"/>
      <c r="U17" s="14"/>
      <c r="V17" s="14"/>
      <c r="W17" s="14"/>
      <c r="X17" s="14"/>
      <c r="Y17" s="14"/>
      <c r="Z17" s="14"/>
      <c r="AA17" s="14"/>
      <c r="AB17" s="14"/>
      <c r="AC17" s="14"/>
    </row>
    <row r="18" customFormat="false" ht="24" hidden="false" customHeight="true" outlineLevel="0" collapsed="false">
      <c r="A18" s="8"/>
      <c r="B18" s="39" t="s">
        <v>10</v>
      </c>
      <c r="C18" s="40" t="str">
        <f aca="false">'ORÇ PACHECO'!C49:I49</f>
        <v>FUNDAÇÕES E ESTRUTURAS</v>
      </c>
      <c r="D18" s="41" t="n">
        <f aca="false">'ORÇ PACHECO'!I52</f>
        <v>0</v>
      </c>
      <c r="E18" s="12"/>
      <c r="F18" s="38"/>
      <c r="G18" s="38"/>
      <c r="H18" s="38"/>
      <c r="I18" s="14"/>
      <c r="J18" s="14"/>
      <c r="K18" s="14"/>
      <c r="L18" s="14"/>
      <c r="M18" s="14"/>
      <c r="N18" s="14"/>
      <c r="O18" s="14"/>
      <c r="P18" s="14"/>
      <c r="Q18" s="14"/>
      <c r="R18" s="14"/>
      <c r="S18" s="14"/>
      <c r="T18" s="14"/>
      <c r="U18" s="14"/>
      <c r="V18" s="14"/>
      <c r="W18" s="14"/>
      <c r="X18" s="14"/>
      <c r="Y18" s="14"/>
      <c r="Z18" s="14"/>
      <c r="AA18" s="14"/>
      <c r="AB18" s="14"/>
      <c r="AC18" s="14"/>
    </row>
    <row r="19" customFormat="false" ht="24" hidden="false" customHeight="true" outlineLevel="0" collapsed="false">
      <c r="A19" s="8"/>
      <c r="B19" s="39" t="s">
        <v>11</v>
      </c>
      <c r="C19" s="40" t="str">
        <f aca="false">'ORÇ PACHECO'!C53:I53</f>
        <v> DIVISÓRIAS E ESQUADRIAS</v>
      </c>
      <c r="D19" s="41" t="n">
        <f aca="false">'ORÇ PACHECO'!I57</f>
        <v>0</v>
      </c>
      <c r="E19" s="12"/>
      <c r="F19" s="38"/>
      <c r="G19" s="38"/>
      <c r="H19" s="38"/>
      <c r="I19" s="14"/>
      <c r="J19" s="14"/>
      <c r="K19" s="14"/>
      <c r="L19" s="14"/>
      <c r="M19" s="14"/>
      <c r="N19" s="14"/>
      <c r="O19" s="14"/>
      <c r="P19" s="14"/>
      <c r="Q19" s="14"/>
      <c r="R19" s="14"/>
      <c r="S19" s="14"/>
      <c r="T19" s="14"/>
      <c r="U19" s="14"/>
      <c r="V19" s="14"/>
      <c r="W19" s="14"/>
      <c r="X19" s="14"/>
      <c r="Y19" s="14"/>
      <c r="Z19" s="14"/>
      <c r="AA19" s="14"/>
      <c r="AB19" s="14"/>
      <c r="AC19" s="14"/>
    </row>
    <row r="20" customFormat="false" ht="24" hidden="false" customHeight="true" outlineLevel="0" collapsed="false">
      <c r="A20" s="8"/>
      <c r="B20" s="39" t="s">
        <v>12</v>
      </c>
      <c r="C20" s="40" t="str">
        <f aca="false">'ORÇ PACHECO'!C58:I58</f>
        <v>VESTIÁRIO</v>
      </c>
      <c r="D20" s="41" t="n">
        <f aca="false">'ORÇ PACHECO'!I117</f>
        <v>0</v>
      </c>
      <c r="E20" s="12"/>
      <c r="F20" s="38"/>
      <c r="G20" s="38"/>
      <c r="H20" s="38"/>
      <c r="I20" s="14"/>
      <c r="J20" s="14"/>
      <c r="K20" s="14"/>
      <c r="L20" s="14"/>
      <c r="M20" s="14"/>
      <c r="N20" s="14"/>
      <c r="O20" s="14"/>
      <c r="P20" s="14"/>
      <c r="Q20" s="14"/>
      <c r="R20" s="14"/>
      <c r="S20" s="14"/>
      <c r="T20" s="14"/>
      <c r="U20" s="14"/>
      <c r="V20" s="14"/>
      <c r="W20" s="14"/>
      <c r="X20" s="14"/>
      <c r="Y20" s="14"/>
      <c r="Z20" s="14"/>
      <c r="AA20" s="14"/>
      <c r="AB20" s="14"/>
      <c r="AC20" s="14"/>
    </row>
    <row r="21" customFormat="false" ht="24" hidden="false" customHeight="true" outlineLevel="0" collapsed="false">
      <c r="A21" s="8"/>
      <c r="B21" s="39" t="s">
        <v>13</v>
      </c>
      <c r="C21" s="40" t="str">
        <f aca="false">'ORÇ PACHECO'!C118:I118</f>
        <v>QUIOSQUE</v>
      </c>
      <c r="D21" s="41" t="n">
        <f aca="false">'ORÇ PACHECO'!I183</f>
        <v>0</v>
      </c>
      <c r="E21" s="12"/>
      <c r="F21" s="38"/>
      <c r="G21" s="38"/>
      <c r="H21" s="38"/>
      <c r="I21" s="14"/>
      <c r="J21" s="14"/>
      <c r="K21" s="14"/>
      <c r="L21" s="14"/>
      <c r="M21" s="14"/>
      <c r="N21" s="14"/>
      <c r="O21" s="14"/>
      <c r="P21" s="14"/>
      <c r="Q21" s="14"/>
      <c r="R21" s="14"/>
      <c r="S21" s="14"/>
      <c r="T21" s="14"/>
      <c r="U21" s="14"/>
      <c r="V21" s="14"/>
      <c r="W21" s="14"/>
      <c r="X21" s="14"/>
      <c r="Y21" s="14"/>
      <c r="Z21" s="14"/>
      <c r="AA21" s="14"/>
      <c r="AB21" s="14"/>
      <c r="AC21" s="14"/>
    </row>
    <row r="22" customFormat="false" ht="24" hidden="false" customHeight="true" outlineLevel="0" collapsed="false">
      <c r="A22" s="8"/>
      <c r="B22" s="39" t="s">
        <v>14</v>
      </c>
      <c r="C22" s="40" t="str">
        <f aca="false">'ORÇ PACHECO'!C184:I184</f>
        <v>BASES E PAVIMENTOS</v>
      </c>
      <c r="D22" s="41" t="n">
        <f aca="false">'ORÇ PACHECO'!I194</f>
        <v>0</v>
      </c>
      <c r="E22" s="12"/>
      <c r="F22" s="38"/>
      <c r="G22" s="38"/>
      <c r="H22" s="38"/>
      <c r="I22" s="14"/>
      <c r="J22" s="14"/>
      <c r="K22" s="14"/>
      <c r="L22" s="14"/>
      <c r="M22" s="14"/>
      <c r="N22" s="14"/>
      <c r="O22" s="14"/>
      <c r="P22" s="14"/>
      <c r="Q22" s="14"/>
      <c r="R22" s="14"/>
      <c r="S22" s="14"/>
      <c r="T22" s="14"/>
      <c r="U22" s="14"/>
      <c r="V22" s="14"/>
      <c r="W22" s="14"/>
      <c r="X22" s="14"/>
      <c r="Y22" s="14"/>
      <c r="Z22" s="14"/>
      <c r="AA22" s="14"/>
      <c r="AB22" s="14"/>
      <c r="AC22" s="14"/>
    </row>
    <row r="23" customFormat="false" ht="24" hidden="false" customHeight="true" outlineLevel="0" collapsed="false">
      <c r="A23" s="8"/>
      <c r="B23" s="39" t="s">
        <v>15</v>
      </c>
      <c r="C23" s="40" t="str">
        <f aca="false">'ORÇ PACHECO'!C195:I195</f>
        <v>PARQUES E JARDINS</v>
      </c>
      <c r="D23" s="41" t="n">
        <f aca="false">'ORÇ PACHECO'!I200</f>
        <v>0</v>
      </c>
      <c r="E23" s="12"/>
      <c r="F23" s="38"/>
      <c r="G23" s="38"/>
      <c r="H23" s="38"/>
      <c r="I23" s="14"/>
      <c r="J23" s="14"/>
      <c r="K23" s="14"/>
      <c r="L23" s="14"/>
      <c r="M23" s="14"/>
      <c r="N23" s="14"/>
      <c r="O23" s="14"/>
      <c r="P23" s="14"/>
      <c r="Q23" s="14"/>
      <c r="R23" s="14"/>
      <c r="S23" s="14"/>
      <c r="T23" s="14"/>
      <c r="U23" s="14"/>
      <c r="V23" s="14"/>
      <c r="W23" s="14"/>
      <c r="X23" s="14"/>
      <c r="Y23" s="14"/>
      <c r="Z23" s="14"/>
      <c r="AA23" s="14"/>
      <c r="AB23" s="14"/>
      <c r="AC23" s="14"/>
    </row>
    <row r="24" customFormat="false" ht="24" hidden="false" customHeight="true" outlineLevel="0" collapsed="false">
      <c r="A24" s="8"/>
      <c r="B24" s="39" t="s">
        <v>16</v>
      </c>
      <c r="C24" s="40" t="str">
        <f aca="false">'ORÇ PACHECO'!C201:I201</f>
        <v>INSTALAÇÕES ELÉTRICAS</v>
      </c>
      <c r="D24" s="41" t="n">
        <f aca="false">'ORÇ PACHECO'!I222</f>
        <v>0</v>
      </c>
      <c r="E24" s="12"/>
      <c r="F24" s="38"/>
      <c r="G24" s="38"/>
      <c r="H24" s="38"/>
      <c r="I24" s="14"/>
      <c r="J24" s="14"/>
      <c r="K24" s="14"/>
      <c r="L24" s="14"/>
      <c r="M24" s="14"/>
      <c r="N24" s="14"/>
      <c r="O24" s="14"/>
      <c r="P24" s="14"/>
      <c r="Q24" s="14"/>
      <c r="R24" s="14"/>
      <c r="S24" s="14"/>
      <c r="T24" s="14"/>
      <c r="U24" s="14"/>
      <c r="V24" s="14"/>
      <c r="W24" s="14"/>
      <c r="X24" s="14"/>
      <c r="Y24" s="14"/>
      <c r="Z24" s="14"/>
      <c r="AA24" s="14"/>
      <c r="AB24" s="14"/>
      <c r="AC24" s="14"/>
    </row>
    <row r="25" customFormat="false" ht="24" hidden="false" customHeight="true" outlineLevel="0" collapsed="false">
      <c r="A25" s="8"/>
      <c r="B25" s="39" t="s">
        <v>17</v>
      </c>
      <c r="C25" s="40" t="str">
        <f aca="false">'ORÇ PACHECO'!C223:I223</f>
        <v>PINTURAS</v>
      </c>
      <c r="D25" s="41" t="n">
        <f aca="false">'ORÇ PACHECO'!I228</f>
        <v>0</v>
      </c>
      <c r="E25" s="12"/>
      <c r="F25" s="38"/>
      <c r="G25" s="38"/>
      <c r="H25" s="38"/>
      <c r="I25" s="14"/>
      <c r="J25" s="14"/>
      <c r="K25" s="14"/>
      <c r="L25" s="14"/>
      <c r="M25" s="14"/>
      <c r="N25" s="14"/>
      <c r="O25" s="14"/>
      <c r="P25" s="14"/>
      <c r="Q25" s="14"/>
      <c r="R25" s="14"/>
      <c r="S25" s="14"/>
      <c r="T25" s="14"/>
      <c r="U25" s="14"/>
      <c r="V25" s="14"/>
      <c r="W25" s="14"/>
      <c r="X25" s="14"/>
      <c r="Y25" s="14"/>
      <c r="Z25" s="14"/>
      <c r="AA25" s="14"/>
      <c r="AB25" s="14"/>
      <c r="AC25" s="14"/>
    </row>
    <row r="26" customFormat="false" ht="24" hidden="false" customHeight="true" outlineLevel="0" collapsed="false">
      <c r="A26" s="8"/>
      <c r="B26" s="39" t="s">
        <v>18</v>
      </c>
      <c r="C26" s="40" t="str">
        <f aca="false">'ORÇ PACHECO'!C229:I229</f>
        <v>APARELHOS </v>
      </c>
      <c r="D26" s="41" t="n">
        <f aca="false">'ORÇ PACHECO'!I235</f>
        <v>0</v>
      </c>
      <c r="E26" s="12"/>
      <c r="F26" s="38"/>
      <c r="G26" s="38"/>
      <c r="H26" s="38"/>
      <c r="I26" s="14"/>
      <c r="J26" s="14"/>
      <c r="K26" s="14"/>
      <c r="L26" s="14"/>
      <c r="M26" s="14"/>
      <c r="N26" s="14"/>
      <c r="O26" s="14"/>
      <c r="P26" s="14"/>
      <c r="Q26" s="14"/>
      <c r="R26" s="14"/>
      <c r="S26" s="14"/>
      <c r="T26" s="14"/>
      <c r="U26" s="14"/>
      <c r="V26" s="14"/>
      <c r="W26" s="14"/>
      <c r="X26" s="14"/>
      <c r="Y26" s="14"/>
      <c r="Z26" s="14"/>
      <c r="AA26" s="14"/>
      <c r="AB26" s="14"/>
      <c r="AC26" s="14"/>
    </row>
    <row r="27" customFormat="false" ht="24" hidden="false" customHeight="true" outlineLevel="0" collapsed="false">
      <c r="A27" s="8"/>
      <c r="B27" s="39" t="s">
        <v>19</v>
      </c>
      <c r="C27" s="40" t="str">
        <f aca="false">'ORÇ PACHECO'!C236:I236</f>
        <v>ACADEMIA DA TERCEIRA IDADE</v>
      </c>
      <c r="D27" s="41" t="n">
        <f aca="false">'ORÇ PACHECO'!I243</f>
        <v>0</v>
      </c>
      <c r="E27" s="12"/>
      <c r="F27" s="38"/>
      <c r="G27" s="38"/>
      <c r="H27" s="38"/>
      <c r="I27" s="14"/>
      <c r="J27" s="14"/>
      <c r="K27" s="14"/>
      <c r="L27" s="14"/>
      <c r="M27" s="14"/>
      <c r="N27" s="14"/>
      <c r="O27" s="14"/>
      <c r="P27" s="14"/>
      <c r="Q27" s="14"/>
      <c r="R27" s="14"/>
      <c r="S27" s="14"/>
      <c r="T27" s="14"/>
      <c r="U27" s="14"/>
      <c r="V27" s="14"/>
      <c r="W27" s="14"/>
      <c r="X27" s="14"/>
      <c r="Y27" s="14"/>
      <c r="Z27" s="14"/>
      <c r="AA27" s="14"/>
      <c r="AB27" s="14"/>
      <c r="AC27" s="14"/>
    </row>
    <row r="28" customFormat="false" ht="24" hidden="false" customHeight="true" outlineLevel="0" collapsed="false">
      <c r="A28" s="8"/>
      <c r="B28" s="39" t="s">
        <v>20</v>
      </c>
      <c r="C28" s="40" t="str">
        <f aca="false">'ORÇ PACHECO'!C244:I244</f>
        <v>PLAYGROUND</v>
      </c>
      <c r="D28" s="41" t="n">
        <f aca="false">'ORÇ PACHECO'!I249</f>
        <v>0</v>
      </c>
      <c r="E28" s="12"/>
      <c r="F28" s="38"/>
      <c r="G28" s="38"/>
      <c r="H28" s="38"/>
      <c r="I28" s="14"/>
      <c r="J28" s="14"/>
      <c r="K28" s="14"/>
      <c r="L28" s="14"/>
      <c r="M28" s="14"/>
      <c r="N28" s="14"/>
      <c r="O28" s="14"/>
      <c r="P28" s="14"/>
      <c r="Q28" s="14"/>
      <c r="R28" s="14"/>
      <c r="S28" s="14"/>
      <c r="T28" s="14"/>
      <c r="U28" s="14"/>
      <c r="V28" s="14"/>
      <c r="W28" s="14"/>
      <c r="X28" s="14"/>
      <c r="Y28" s="14"/>
      <c r="Z28" s="14"/>
      <c r="AA28" s="14"/>
      <c r="AB28" s="14"/>
      <c r="AC28" s="14"/>
    </row>
    <row r="29" customFormat="false" ht="24" hidden="false" customHeight="true" outlineLevel="0" collapsed="false">
      <c r="A29" s="8"/>
      <c r="B29" s="39" t="s">
        <v>21</v>
      </c>
      <c r="C29" s="40" t="str">
        <f aca="false">'ORÇ PACHECO'!C250:I250</f>
        <v>ADMINISTRAÇÃO LOCAL DA OBRA</v>
      </c>
      <c r="D29" s="41" t="n">
        <f aca="false">'ORÇ PACHECO'!I252</f>
        <v>0</v>
      </c>
      <c r="E29" s="12"/>
      <c r="F29" s="38"/>
      <c r="G29" s="38"/>
      <c r="H29" s="38"/>
      <c r="I29" s="14"/>
      <c r="J29" s="14"/>
      <c r="K29" s="14"/>
      <c r="L29" s="14"/>
      <c r="M29" s="14"/>
      <c r="N29" s="14"/>
      <c r="O29" s="14"/>
      <c r="P29" s="14"/>
      <c r="Q29" s="14"/>
      <c r="R29" s="14"/>
      <c r="S29" s="14"/>
      <c r="T29" s="14"/>
      <c r="U29" s="14"/>
      <c r="V29" s="14"/>
      <c r="W29" s="14"/>
      <c r="X29" s="14"/>
      <c r="Y29" s="14"/>
      <c r="Z29" s="14"/>
      <c r="AA29" s="14"/>
      <c r="AB29" s="14"/>
      <c r="AC29" s="14"/>
    </row>
    <row r="30" customFormat="false" ht="24" hidden="false" customHeight="true" outlineLevel="0" collapsed="false">
      <c r="A30" s="8"/>
      <c r="B30" s="39"/>
      <c r="C30" s="40"/>
      <c r="D30" s="41"/>
      <c r="E30" s="12"/>
      <c r="F30" s="38"/>
      <c r="G30" s="38" t="n">
        <f aca="false">D32+[3]'SINT TOTAL'!$D$31+[4]'SINT TOTAL'!$D$32</f>
        <v>1269250.015245</v>
      </c>
      <c r="H30" s="38"/>
      <c r="I30" s="14"/>
      <c r="J30" s="14"/>
      <c r="K30" s="14"/>
      <c r="L30" s="14"/>
      <c r="M30" s="14"/>
      <c r="N30" s="14"/>
      <c r="O30" s="14"/>
      <c r="P30" s="14"/>
      <c r="Q30" s="14"/>
      <c r="R30" s="14"/>
      <c r="S30" s="14"/>
      <c r="T30" s="14"/>
      <c r="U30" s="14"/>
      <c r="V30" s="14"/>
      <c r="W30" s="14"/>
      <c r="X30" s="14"/>
      <c r="Y30" s="14"/>
      <c r="Z30" s="14"/>
      <c r="AA30" s="14"/>
      <c r="AB30" s="14"/>
      <c r="AC30" s="14"/>
    </row>
    <row r="31" customFormat="false" ht="11.25" hidden="false" customHeight="false" outlineLevel="0" collapsed="false">
      <c r="B31" s="39"/>
      <c r="C31" s="39"/>
      <c r="D31" s="39"/>
      <c r="E31" s="12"/>
      <c r="F31" s="13"/>
      <c r="G31" s="13"/>
      <c r="H31" s="13"/>
      <c r="I31" s="14"/>
      <c r="J31" s="14"/>
      <c r="K31" s="14"/>
      <c r="L31" s="14"/>
      <c r="M31" s="14"/>
      <c r="N31" s="14"/>
      <c r="O31" s="14"/>
      <c r="P31" s="14"/>
      <c r="Q31" s="14"/>
      <c r="R31" s="14"/>
      <c r="S31" s="14"/>
      <c r="T31" s="14"/>
      <c r="U31" s="14"/>
      <c r="V31" s="14"/>
      <c r="W31" s="14"/>
      <c r="X31" s="14"/>
      <c r="Y31" s="14"/>
      <c r="Z31" s="14"/>
      <c r="AA31" s="14"/>
      <c r="AB31" s="14"/>
      <c r="AC31" s="14"/>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row>
    <row r="32" customFormat="false" ht="15" hidden="false" customHeight="false" outlineLevel="0" collapsed="false">
      <c r="B32" s="42" t="s">
        <v>22</v>
      </c>
      <c r="C32" s="42"/>
      <c r="D32" s="36" t="n">
        <f aca="false">SUM(D13:D30)</f>
        <v>0</v>
      </c>
      <c r="E32" s="12"/>
      <c r="F32" s="43"/>
      <c r="G32" s="43"/>
      <c r="H32" s="43"/>
      <c r="I32" s="43"/>
      <c r="J32" s="14"/>
      <c r="K32" s="14"/>
      <c r="L32" s="14"/>
      <c r="M32" s="14"/>
      <c r="N32" s="14"/>
      <c r="O32" s="14"/>
      <c r="P32" s="14"/>
      <c r="Q32" s="14"/>
      <c r="R32" s="14"/>
      <c r="S32" s="14"/>
      <c r="T32" s="14"/>
      <c r="U32" s="14"/>
      <c r="V32" s="14"/>
      <c r="W32" s="14"/>
      <c r="X32" s="14"/>
      <c r="Y32" s="14"/>
      <c r="Z32" s="14"/>
      <c r="AA32" s="14"/>
      <c r="AB32" s="14"/>
      <c r="AC32" s="14"/>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row>
    <row r="33" customFormat="false" ht="11.25" hidden="false" customHeight="false" outlineLevel="0" collapsed="false">
      <c r="B33" s="44"/>
      <c r="C33" s="45"/>
      <c r="D33" s="46"/>
      <c r="E33" s="12"/>
      <c r="F33" s="13"/>
      <c r="G33" s="13"/>
      <c r="H33" s="13"/>
      <c r="I33" s="14"/>
      <c r="J33" s="14"/>
      <c r="K33" s="14"/>
      <c r="L33" s="14"/>
      <c r="M33" s="14"/>
      <c r="N33" s="14"/>
      <c r="O33" s="14"/>
      <c r="P33" s="14"/>
      <c r="Q33" s="14"/>
      <c r="R33" s="14"/>
      <c r="S33" s="14"/>
      <c r="T33" s="14"/>
      <c r="U33" s="14"/>
      <c r="V33" s="14"/>
      <c r="W33" s="14"/>
      <c r="X33" s="14"/>
      <c r="Y33" s="14"/>
      <c r="Z33" s="14"/>
      <c r="AA33" s="14"/>
      <c r="AB33" s="14"/>
      <c r="AC33" s="14"/>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row>
    <row r="34" customFormat="false" ht="21" hidden="false" customHeight="true" outlineLevel="0" collapsed="false">
      <c r="B34" s="47"/>
      <c r="C34" s="10"/>
      <c r="D34" s="48"/>
      <c r="E34" s="12"/>
      <c r="F34" s="13"/>
      <c r="G34" s="13"/>
      <c r="H34" s="13"/>
      <c r="I34" s="14"/>
      <c r="J34" s="14"/>
      <c r="K34" s="14"/>
      <c r="L34" s="14"/>
      <c r="M34" s="14"/>
      <c r="N34" s="14"/>
      <c r="O34" s="14"/>
      <c r="P34" s="14"/>
      <c r="Q34" s="14"/>
      <c r="R34" s="14"/>
      <c r="S34" s="14"/>
      <c r="T34" s="14"/>
      <c r="U34" s="14"/>
      <c r="V34" s="14"/>
      <c r="W34" s="14"/>
      <c r="X34" s="14"/>
      <c r="Y34" s="14"/>
      <c r="Z34" s="14"/>
      <c r="AA34" s="14"/>
      <c r="AB34" s="14"/>
      <c r="AC34" s="14"/>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row>
  </sheetData>
  <mergeCells count="11">
    <mergeCell ref="B6:D6"/>
    <mergeCell ref="B7:D7"/>
    <mergeCell ref="F8:F10"/>
    <mergeCell ref="G8:G10"/>
    <mergeCell ref="H8:H10"/>
    <mergeCell ref="B10:D10"/>
    <mergeCell ref="B11:B12"/>
    <mergeCell ref="C11:C12"/>
    <mergeCell ref="D11:D12"/>
    <mergeCell ref="B31:D31"/>
    <mergeCell ref="B32:C32"/>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63"/>
  <sheetViews>
    <sheetView windowProtection="false" showFormulas="false" showGridLines="true" showRowColHeaders="true" showZeros="true" rightToLeft="false" tabSelected="true" showOutlineSymbols="true" defaultGridColor="true" view="pageBreakPreview" topLeftCell="A199" colorId="64" zoomScale="115" zoomScaleNormal="115" zoomScalePageLayoutView="115" workbookViewId="0">
      <selection pane="topLeft" activeCell="I198" activeCellId="0" sqref="I198"/>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1836734693878"/>
    <col collapsed="false" hidden="false" max="5" min="5" style="53" width="6.0765306122449"/>
    <col collapsed="false" hidden="false" max="6" min="6" style="54" width="7.96428571428571"/>
    <col collapsed="false" hidden="false" max="7" min="7" style="54" width="7.83163265306122"/>
    <col collapsed="false" hidden="false" max="8" min="8" style="54" width="8.77551020408163"/>
    <col collapsed="false" hidden="false" max="9" min="9" style="54" width="12.2857142857143"/>
    <col collapsed="false" hidden="false" max="10" min="10" style="55" width="14.0408163265306"/>
    <col collapsed="false" hidden="false" max="11" min="11" style="55" width="15.1173469387755"/>
    <col collapsed="false" hidden="false" max="12" min="12" style="55" width="20.5204081632653"/>
    <col collapsed="false" hidden="false" max="13" min="13" style="56" width="9.04591836734694"/>
    <col collapsed="false" hidden="false" max="26" min="14"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c r="D1" s="60"/>
      <c r="E1" s="61"/>
      <c r="F1" s="61"/>
      <c r="G1" s="62"/>
      <c r="H1" s="62"/>
      <c r="I1" s="63"/>
      <c r="J1" s="64"/>
      <c r="K1" s="65"/>
      <c r="L1" s="64"/>
      <c r="M1" s="66"/>
      <c r="N1" s="64"/>
      <c r="O1" s="64"/>
      <c r="P1" s="64"/>
      <c r="Q1" s="64"/>
      <c r="R1" s="64"/>
      <c r="S1" s="64"/>
      <c r="T1" s="64"/>
      <c r="U1" s="64"/>
    </row>
    <row r="2" s="58" customFormat="true" ht="18" hidden="false" customHeight="true" outlineLevel="0" collapsed="false">
      <c r="B2" s="67"/>
      <c r="C2" s="64"/>
      <c r="D2" s="64"/>
      <c r="E2" s="68"/>
      <c r="F2" s="69"/>
      <c r="G2" s="70"/>
      <c r="H2" s="70"/>
      <c r="I2" s="71"/>
      <c r="J2" s="64"/>
      <c r="K2" s="72"/>
      <c r="L2" s="64"/>
      <c r="M2" s="66"/>
      <c r="N2" s="64"/>
      <c r="O2" s="64"/>
      <c r="P2" s="64"/>
      <c r="Q2" s="64"/>
      <c r="R2" s="64"/>
      <c r="S2" s="64"/>
      <c r="T2" s="64"/>
      <c r="U2" s="64"/>
    </row>
    <row r="3" customFormat="false" ht="12.35" hidden="false" customHeight="true" outlineLevel="0" collapsed="false">
      <c r="A3" s="58"/>
      <c r="B3" s="67"/>
      <c r="C3" s="64"/>
      <c r="D3" s="64"/>
      <c r="E3" s="73"/>
      <c r="F3" s="74"/>
      <c r="G3" s="70"/>
      <c r="H3" s="75"/>
      <c r="I3" s="76"/>
      <c r="K3" s="77"/>
      <c r="L3" s="64"/>
      <c r="M3" s="66"/>
      <c r="N3" s="64"/>
      <c r="O3" s="64"/>
      <c r="P3" s="64"/>
      <c r="Q3" s="64"/>
      <c r="R3" s="64"/>
      <c r="S3" s="64"/>
      <c r="T3" s="64"/>
      <c r="U3" s="64"/>
    </row>
    <row r="4" customFormat="false" ht="10.4" hidden="false" customHeight="true" outlineLevel="0" collapsed="false">
      <c r="A4" s="58"/>
      <c r="B4" s="78" t="s">
        <v>0</v>
      </c>
      <c r="C4" s="78"/>
      <c r="D4" s="78"/>
      <c r="E4" s="78"/>
      <c r="F4" s="78"/>
      <c r="G4" s="78"/>
      <c r="H4" s="78"/>
      <c r="I4" s="78"/>
      <c r="K4" s="77"/>
      <c r="L4" s="64"/>
      <c r="M4" s="66"/>
      <c r="N4" s="64"/>
      <c r="O4" s="64"/>
      <c r="P4" s="64"/>
      <c r="Q4" s="64"/>
      <c r="R4" s="64"/>
      <c r="S4" s="64"/>
      <c r="T4" s="64"/>
      <c r="U4" s="64"/>
    </row>
    <row r="5" customFormat="false" ht="9" hidden="false" customHeight="true" outlineLevel="0" collapsed="false">
      <c r="A5" s="58"/>
      <c r="B5" s="79"/>
      <c r="C5" s="64"/>
      <c r="D5" s="80"/>
      <c r="E5" s="73"/>
      <c r="F5" s="74"/>
      <c r="G5" s="70"/>
      <c r="H5" s="70"/>
      <c r="I5" s="81"/>
      <c r="J5" s="82"/>
      <c r="K5" s="77"/>
      <c r="L5" s="64"/>
      <c r="M5" s="66"/>
      <c r="N5" s="64"/>
      <c r="O5" s="64"/>
      <c r="P5" s="64"/>
      <c r="Q5" s="64"/>
      <c r="R5" s="64"/>
      <c r="S5" s="64"/>
      <c r="T5" s="64"/>
      <c r="U5" s="64"/>
    </row>
    <row r="6" customFormat="false" ht="15" hidden="true" customHeight="false" outlineLevel="0" collapsed="false">
      <c r="A6" s="58"/>
      <c r="B6" s="83" t="s">
        <v>23</v>
      </c>
      <c r="C6" s="83"/>
      <c r="D6" s="83"/>
      <c r="E6" s="83"/>
      <c r="F6" s="83"/>
      <c r="G6" s="83"/>
      <c r="H6" s="83"/>
      <c r="I6" s="83"/>
      <c r="J6" s="82"/>
      <c r="K6" s="84" t="s">
        <v>24</v>
      </c>
      <c r="L6" s="64"/>
      <c r="M6" s="66"/>
      <c r="N6" s="85"/>
      <c r="O6" s="64"/>
      <c r="P6" s="64"/>
      <c r="Q6" s="64"/>
      <c r="R6" s="64"/>
      <c r="S6" s="64"/>
      <c r="T6" s="64"/>
      <c r="U6" s="64"/>
    </row>
    <row r="7" customFormat="false" ht="6.5" hidden="false" customHeight="true" outlineLevel="0" collapsed="false">
      <c r="A7" s="58"/>
      <c r="B7" s="86"/>
      <c r="C7" s="87"/>
      <c r="D7" s="87"/>
      <c r="E7" s="87"/>
      <c r="F7" s="87"/>
      <c r="G7" s="87"/>
      <c r="H7" s="87"/>
      <c r="I7" s="88"/>
      <c r="J7" s="82"/>
      <c r="K7" s="84"/>
      <c r="L7" s="64"/>
      <c r="M7" s="66"/>
      <c r="N7" s="64"/>
      <c r="O7" s="64"/>
      <c r="P7" s="64"/>
      <c r="Q7" s="64"/>
      <c r="R7" s="64"/>
      <c r="S7" s="64"/>
      <c r="T7" s="64"/>
      <c r="U7" s="64"/>
    </row>
    <row r="8" customFormat="false" ht="15.75" hidden="false" customHeight="false" outlineLevel="0" collapsed="false">
      <c r="A8" s="58"/>
      <c r="B8" s="89" t="s">
        <v>25</v>
      </c>
      <c r="C8" s="89"/>
      <c r="D8" s="89"/>
      <c r="E8" s="89"/>
      <c r="F8" s="89"/>
      <c r="G8" s="89"/>
      <c r="H8" s="89"/>
      <c r="I8" s="89"/>
      <c r="J8" s="90"/>
      <c r="K8" s="91" t="n">
        <v>0.2882</v>
      </c>
      <c r="L8" s="64"/>
      <c r="M8" s="66"/>
      <c r="N8" s="64"/>
      <c r="O8" s="64"/>
      <c r="P8" s="64"/>
      <c r="Q8" s="64"/>
      <c r="R8" s="64"/>
      <c r="S8" s="64"/>
      <c r="T8" s="64"/>
      <c r="U8" s="64"/>
    </row>
    <row r="9" customFormat="false" ht="6.5" hidden="false" customHeight="true" outlineLevel="0" collapsed="false">
      <c r="A9" s="58"/>
      <c r="B9" s="79"/>
      <c r="C9" s="64"/>
      <c r="D9" s="80"/>
      <c r="E9" s="73"/>
      <c r="F9" s="74"/>
      <c r="G9" s="70"/>
      <c r="H9" s="70"/>
      <c r="I9" s="81"/>
      <c r="J9" s="82"/>
      <c r="K9" s="56" t="e">
        <f aca="false">'COMPOSIÇÃO DO BDI'!I42:I43</f>
        <v>#VALUE!</v>
      </c>
      <c r="L9" s="64"/>
      <c r="M9" s="66"/>
      <c r="N9" s="64"/>
      <c r="O9" s="64"/>
      <c r="P9" s="64"/>
      <c r="Q9" s="64"/>
      <c r="R9" s="64"/>
      <c r="S9" s="64"/>
      <c r="T9" s="64"/>
      <c r="U9" s="64"/>
    </row>
    <row r="10" customFormat="false" ht="11.7" hidden="false" customHeight="true" outlineLevel="0" collapsed="false">
      <c r="A10" s="58"/>
      <c r="B10" s="89" t="s">
        <v>1</v>
      </c>
      <c r="C10" s="89"/>
      <c r="D10" s="89"/>
      <c r="E10" s="89"/>
      <c r="F10" s="89"/>
      <c r="G10" s="89"/>
      <c r="H10" s="89"/>
      <c r="I10" s="89"/>
      <c r="J10" s="90"/>
      <c r="K10" s="90"/>
      <c r="L10" s="64"/>
      <c r="M10" s="66"/>
      <c r="N10" s="64"/>
      <c r="O10" s="64"/>
      <c r="P10" s="64"/>
      <c r="Q10" s="64"/>
      <c r="R10" s="64"/>
      <c r="S10" s="64"/>
      <c r="T10" s="64"/>
      <c r="U10" s="64"/>
    </row>
    <row r="11" customFormat="false" ht="6.5" hidden="false" customHeight="true" outlineLevel="0" collapsed="false">
      <c r="A11" s="58"/>
      <c r="B11" s="79"/>
      <c r="C11" s="64"/>
      <c r="D11" s="80"/>
      <c r="E11" s="73"/>
      <c r="F11" s="74"/>
      <c r="G11" s="70"/>
      <c r="H11" s="70"/>
      <c r="I11" s="81"/>
      <c r="J11" s="82"/>
      <c r="K11" s="77"/>
      <c r="L11" s="64"/>
      <c r="M11" s="66"/>
      <c r="N11" s="64"/>
      <c r="O11" s="64"/>
      <c r="P11" s="64"/>
      <c r="Q11" s="64"/>
      <c r="R11" s="64"/>
      <c r="S11" s="64"/>
      <c r="T11" s="64"/>
      <c r="U11" s="64"/>
    </row>
    <row r="12" customFormat="false" ht="10.4" hidden="true" customHeight="true" outlineLevel="0" collapsed="false">
      <c r="A12" s="58"/>
      <c r="B12" s="92"/>
      <c r="C12" s="64"/>
      <c r="D12" s="93"/>
      <c r="E12" s="93"/>
      <c r="F12" s="93"/>
      <c r="G12" s="64" t="s">
        <v>26</v>
      </c>
      <c r="H12" s="64"/>
      <c r="I12" s="94"/>
      <c r="J12" s="70"/>
      <c r="K12" s="77"/>
      <c r="L12" s="64"/>
      <c r="M12" s="66"/>
      <c r="N12" s="64"/>
      <c r="O12" s="64"/>
      <c r="P12" s="64"/>
      <c r="Q12" s="64"/>
      <c r="R12" s="64"/>
      <c r="S12" s="64"/>
      <c r="T12" s="64"/>
      <c r="U12" s="64"/>
    </row>
    <row r="13" customFormat="false" ht="15.75" hidden="false" customHeight="false" outlineLevel="0" collapsed="false">
      <c r="A13" s="58"/>
      <c r="B13" s="95" t="s">
        <v>27</v>
      </c>
      <c r="C13" s="95"/>
      <c r="D13" s="95"/>
      <c r="E13" s="95"/>
      <c r="F13" s="95"/>
      <c r="G13" s="95"/>
      <c r="H13" s="95"/>
      <c r="I13" s="95"/>
      <c r="J13" s="96"/>
      <c r="K13" s="96"/>
      <c r="L13" s="64"/>
      <c r="M13" s="66"/>
      <c r="N13" s="64"/>
      <c r="O13" s="64"/>
      <c r="P13" s="64"/>
      <c r="Q13" s="64"/>
      <c r="R13" s="64"/>
      <c r="S13" s="64"/>
      <c r="T13" s="64"/>
      <c r="U13" s="64"/>
    </row>
    <row r="14" s="97" customFormat="true" ht="14.25" hidden="false" customHeight="true" outlineLevel="0" collapsed="false">
      <c r="B14" s="98" t="s">
        <v>3</v>
      </c>
      <c r="C14" s="99" t="s">
        <v>28</v>
      </c>
      <c r="D14" s="99" t="s">
        <v>29</v>
      </c>
      <c r="E14" s="100" t="s">
        <v>30</v>
      </c>
      <c r="F14" s="101" t="s">
        <v>31</v>
      </c>
      <c r="G14" s="101" t="s">
        <v>32</v>
      </c>
      <c r="H14" s="101" t="s">
        <v>33</v>
      </c>
      <c r="I14" s="101"/>
      <c r="J14" s="102"/>
      <c r="K14" s="102"/>
      <c r="L14" s="102"/>
      <c r="M14" s="103"/>
      <c r="N14" s="102"/>
      <c r="O14" s="102"/>
      <c r="P14" s="102"/>
      <c r="Q14" s="102"/>
      <c r="R14" s="102"/>
      <c r="S14" s="102"/>
      <c r="T14" s="102"/>
      <c r="U14" s="102"/>
      <c r="V14" s="102"/>
      <c r="W14" s="102"/>
      <c r="X14" s="102"/>
      <c r="Y14" s="102"/>
      <c r="Z14" s="102"/>
      <c r="AA14" s="104"/>
      <c r="AB14" s="104"/>
      <c r="AC14" s="104"/>
      <c r="AD14" s="104"/>
      <c r="AE14" s="104"/>
      <c r="AF14" s="104"/>
      <c r="AG14" s="104"/>
      <c r="AH14" s="104"/>
      <c r="AI14" s="104"/>
      <c r="AJ14" s="104"/>
    </row>
    <row r="15" customFormat="false" ht="17.25" hidden="false" customHeight="true" outlineLevel="0" collapsed="false">
      <c r="B15" s="98"/>
      <c r="C15" s="99"/>
      <c r="D15" s="99"/>
      <c r="E15" s="100"/>
      <c r="F15" s="101"/>
      <c r="G15" s="105" t="s">
        <v>34</v>
      </c>
      <c r="H15" s="101" t="s">
        <v>35</v>
      </c>
      <c r="I15" s="101" t="s">
        <v>4</v>
      </c>
    </row>
    <row r="16" customFormat="false" ht="15" hidden="false" customHeight="true" outlineLevel="0" collapsed="false">
      <c r="B16" s="106" t="s">
        <v>36</v>
      </c>
      <c r="C16" s="107" t="s">
        <v>37</v>
      </c>
      <c r="D16" s="107"/>
      <c r="E16" s="107"/>
      <c r="F16" s="107"/>
      <c r="G16" s="107"/>
      <c r="H16" s="107"/>
      <c r="I16" s="107"/>
      <c r="J16" s="108"/>
    </row>
    <row r="17" s="109" customFormat="true" ht="29.95" hidden="false" customHeight="true" outlineLevel="0" collapsed="false">
      <c r="B17" s="110" t="s">
        <v>38</v>
      </c>
      <c r="C17" s="111" t="s">
        <v>39</v>
      </c>
      <c r="D17" s="112" t="str">
        <f aca="false">VLOOKUP(C17,'SINAPI 11-19'!A:D,2,0)</f>
        <v>LOCACAO CONVENCIONAL DE OBRA, UTILIZANDO GABARITO DE TÁBUAS CORRIDAS PONTALETADAS A CADA 2,00M -  2 UTILIZAÇÕES. AF_10/2018</v>
      </c>
      <c r="E17" s="113" t="str">
        <f aca="false">VLOOKUP(C17,'SINAPI 11-19'!A:D,3,0)</f>
        <v>M</v>
      </c>
      <c r="F17" s="114" t="n">
        <f aca="false">'MEMO PACHECO'!K16</f>
        <v>258</v>
      </c>
      <c r="G17" s="115"/>
      <c r="H17" s="114"/>
      <c r="I17" s="116"/>
      <c r="J17" s="117"/>
      <c r="M17" s="56"/>
    </row>
    <row r="18" s="118" customFormat="true" ht="16.5" hidden="false" customHeight="true" outlineLevel="0" collapsed="false">
      <c r="B18" s="119"/>
      <c r="C18" s="120"/>
      <c r="D18" s="121"/>
      <c r="E18" s="122"/>
      <c r="F18" s="123"/>
      <c r="G18" s="101"/>
      <c r="H18" s="124" t="s">
        <v>40</v>
      </c>
      <c r="I18" s="124"/>
      <c r="J18" s="125"/>
      <c r="K18" s="55"/>
      <c r="L18" s="55"/>
      <c r="M18" s="56"/>
      <c r="N18" s="55"/>
      <c r="O18" s="55"/>
      <c r="P18" s="55"/>
      <c r="Q18" s="55"/>
      <c r="R18" s="55"/>
      <c r="S18" s="55"/>
      <c r="T18" s="55"/>
      <c r="U18" s="55"/>
      <c r="V18" s="55"/>
      <c r="W18" s="55"/>
      <c r="X18" s="55"/>
      <c r="Y18" s="55"/>
      <c r="Z18" s="55"/>
      <c r="AA18" s="55"/>
      <c r="AB18" s="55"/>
      <c r="AC18" s="55"/>
      <c r="AD18" s="55"/>
      <c r="AE18" s="55"/>
      <c r="AF18" s="55"/>
      <c r="AG18" s="55"/>
      <c r="AH18" s="55"/>
      <c r="AI18" s="55"/>
      <c r="AJ18" s="55"/>
    </row>
    <row r="19" customFormat="false" ht="15" hidden="false" customHeight="true" outlineLevel="0" collapsed="false">
      <c r="B19" s="106" t="s">
        <v>41</v>
      </c>
      <c r="C19" s="107" t="s">
        <v>42</v>
      </c>
      <c r="D19" s="107"/>
      <c r="E19" s="107"/>
      <c r="F19" s="107"/>
      <c r="G19" s="107"/>
      <c r="H19" s="107"/>
      <c r="I19" s="107"/>
      <c r="J19" s="108"/>
    </row>
    <row r="20" s="118" customFormat="true" ht="76.3" hidden="false" customHeight="true" outlineLevel="0" collapsed="false">
      <c r="B20" s="110" t="s">
        <v>43</v>
      </c>
      <c r="C20" s="126" t="s">
        <v>44</v>
      </c>
      <c r="D20" s="127"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128" t="str">
        <f aca="false">VLOOKUP(C20,'EMOP 11-19'!A:J,9,0)</f>
        <v>M2</v>
      </c>
      <c r="F20" s="116" t="n">
        <f aca="false">'MEMO PACHECO'!K21</f>
        <v>12.5</v>
      </c>
      <c r="G20" s="129"/>
      <c r="H20" s="114"/>
      <c r="I20" s="116"/>
      <c r="J20" s="130"/>
      <c r="K20" s="131"/>
      <c r="L20" s="55"/>
      <c r="M20" s="56"/>
      <c r="N20" s="55"/>
      <c r="O20" s="55"/>
      <c r="P20" s="55"/>
      <c r="Q20" s="55"/>
      <c r="R20" s="55"/>
      <c r="S20" s="55"/>
      <c r="T20" s="55"/>
      <c r="U20" s="55"/>
      <c r="V20" s="55"/>
      <c r="W20" s="55"/>
      <c r="X20" s="55"/>
      <c r="Y20" s="55"/>
      <c r="Z20" s="55"/>
      <c r="AA20" s="55"/>
      <c r="AB20" s="55"/>
      <c r="AC20" s="55"/>
      <c r="AD20" s="55"/>
      <c r="AE20" s="55"/>
      <c r="AF20" s="55"/>
      <c r="AG20" s="55"/>
      <c r="AH20" s="55"/>
      <c r="AI20" s="55"/>
      <c r="AJ20" s="55"/>
    </row>
    <row r="21" customFormat="false" ht="44.95" hidden="false" customHeight="true" outlineLevel="0" collapsed="false">
      <c r="A21" s="118"/>
      <c r="B21" s="110" t="s">
        <v>45</v>
      </c>
      <c r="C21" s="132" t="s">
        <v>46</v>
      </c>
      <c r="D21" s="127" t="str">
        <f aca="false">VLOOKUP(C21,'EMOP 11-19'!A:J,2,0)</f>
        <v>TAPUME DE VEDACAO OU PROTECAO,EXECUTADO COM TELHAS TRAPEZOIDAIS DE ACO GALVANIZADO,ESPESSURA DE 0,5MM,ESTAS COM 2 VEZESDE UTILIZACAO,INCLUSIVE ENGRADAMENTO DE MADEIRA,UTILIZADO 2VEZES,EXCLUSIVE PINTURA</v>
      </c>
      <c r="E21" s="128" t="str">
        <f aca="false">VLOOKUP(C21,'EMOP 11-19'!A:J,9,0)</f>
        <v>M2</v>
      </c>
      <c r="F21" s="116" t="n">
        <f aca="false">'MEMO PACHECO'!K25</f>
        <v>669.9</v>
      </c>
      <c r="G21" s="129"/>
      <c r="H21" s="114"/>
      <c r="I21" s="116"/>
      <c r="J21" s="133"/>
      <c r="K21" s="134"/>
      <c r="L21" s="135"/>
      <c r="AA21" s="55"/>
      <c r="AB21" s="55"/>
      <c r="AC21" s="55"/>
      <c r="AD21" s="55"/>
      <c r="AE21" s="55"/>
      <c r="AF21" s="55"/>
      <c r="AG21" s="55"/>
      <c r="AH21" s="55"/>
      <c r="AI21" s="55"/>
      <c r="AJ21" s="55"/>
    </row>
    <row r="22" customFormat="false" ht="46.3" hidden="false" customHeight="true" outlineLevel="0" collapsed="false">
      <c r="A22" s="118"/>
      <c r="B22" s="110" t="s">
        <v>47</v>
      </c>
      <c r="C22" s="136" t="s">
        <v>48</v>
      </c>
      <c r="D22" s="127" t="str">
        <f aca="false">VLOOKUP(C22,'EMOP 11-19'!A:J,2,0)</f>
        <v>INSTALACAO E LIGACAO PROVISORIA PARA ABASTECIMENTO DE AGUA E ESGOTAMENTO SANITARIO EM CANTEIRO DE OBRAS,INCLUSIVE ESCAVACAO,EXCLUSIVE REPOSICAO DA PAVIMENTACAO DO LOGRADOURO PUBLICO</v>
      </c>
      <c r="E22" s="128" t="str">
        <f aca="false">VLOOKUP(C22,'EMOP 11-19'!A:J,9,0)</f>
        <v>UN</v>
      </c>
      <c r="F22" s="116" t="n">
        <f aca="false">'MEMO PACHECO'!K29</f>
        <v>1</v>
      </c>
      <c r="G22" s="129"/>
      <c r="H22" s="114"/>
      <c r="I22" s="116"/>
      <c r="J22" s="125"/>
      <c r="K22" s="137"/>
      <c r="L22" s="135"/>
      <c r="AA22" s="55"/>
      <c r="AB22" s="55"/>
      <c r="AC22" s="55"/>
      <c r="AD22" s="55"/>
      <c r="AE22" s="55"/>
      <c r="AF22" s="55"/>
      <c r="AG22" s="55"/>
      <c r="AH22" s="55"/>
      <c r="AI22" s="55"/>
      <c r="AJ22" s="55"/>
    </row>
    <row r="23" customFormat="false" ht="38.45" hidden="false" customHeight="true" outlineLevel="0" collapsed="false">
      <c r="A23" s="118"/>
      <c r="B23" s="110" t="s">
        <v>49</v>
      </c>
      <c r="C23" s="136" t="s">
        <v>50</v>
      </c>
      <c r="D23" s="127" t="str">
        <f aca="false">VLOOKUP(C23,'EMOP 11-19'!A:J,2,0)</f>
        <v>INSTALACAO E LIGACAO PROVISORIA DE ALIMENTACAO DE ENERGIA ELETRICA,EM BAIXA TENSAO,PARA CANTEIRO DE OBRAS,M3-CHAVE 100A,CARGA 3KW,20CV,EXCLUSIVE O FORNECIMENTO DO MEDIDOR</v>
      </c>
      <c r="E23" s="128" t="str">
        <f aca="false">VLOOKUP(C23,'EMOP 11-19'!A:J,9,0)</f>
        <v>UN</v>
      </c>
      <c r="F23" s="116" t="n">
        <f aca="false">'MEMO PACHECO'!K29</f>
        <v>1</v>
      </c>
      <c r="G23" s="129"/>
      <c r="H23" s="114"/>
      <c r="I23" s="116"/>
      <c r="J23" s="125"/>
      <c r="AA23" s="55"/>
      <c r="AB23" s="55"/>
      <c r="AC23" s="55"/>
      <c r="AD23" s="55"/>
      <c r="AE23" s="55"/>
      <c r="AF23" s="55"/>
      <c r="AG23" s="55"/>
      <c r="AH23" s="55"/>
      <c r="AI23" s="55"/>
      <c r="AJ23" s="55"/>
    </row>
    <row r="24" customFormat="false" ht="27" hidden="false" customHeight="true" outlineLevel="0" collapsed="false">
      <c r="A24" s="118"/>
      <c r="B24" s="110" t="s">
        <v>51</v>
      </c>
      <c r="C24" s="136" t="s">
        <v>52</v>
      </c>
      <c r="D24" s="112" t="str">
        <f aca="false">VLOOKUP(C24,'SINAPI 11-19'!A:D,2,0)</f>
        <v>PLACA DE OBRA EM CHAPA DE ACO GALVANIZADO</v>
      </c>
      <c r="E24" s="113" t="str">
        <f aca="false">VLOOKUP(C24,'SINAPI 11-19'!A:D,3,0)</f>
        <v>M2</v>
      </c>
      <c r="F24" s="116" t="n">
        <f aca="false">'MEMO PACHECO'!K34</f>
        <v>7.42</v>
      </c>
      <c r="G24" s="115"/>
      <c r="H24" s="114"/>
      <c r="I24" s="116"/>
      <c r="J24" s="138"/>
      <c r="AA24" s="55"/>
      <c r="AB24" s="55"/>
      <c r="AC24" s="55"/>
      <c r="AD24" s="55"/>
      <c r="AE24" s="55"/>
      <c r="AF24" s="55"/>
      <c r="AG24" s="55"/>
      <c r="AH24" s="55"/>
      <c r="AI24" s="55"/>
      <c r="AJ24" s="55"/>
    </row>
    <row r="25" customFormat="false" ht="16.5" hidden="false" customHeight="true" outlineLevel="0" collapsed="false">
      <c r="B25" s="119"/>
      <c r="C25" s="120"/>
      <c r="D25" s="121"/>
      <c r="E25" s="122"/>
      <c r="F25" s="123"/>
      <c r="G25" s="101"/>
      <c r="H25" s="124" t="s">
        <v>40</v>
      </c>
      <c r="I25" s="124"/>
      <c r="J25" s="125"/>
    </row>
    <row r="26" customFormat="false" ht="15" hidden="false" customHeight="true" outlineLevel="0" collapsed="false">
      <c r="B26" s="106" t="s">
        <v>53</v>
      </c>
      <c r="C26" s="107" t="s">
        <v>54</v>
      </c>
      <c r="D26" s="107"/>
      <c r="E26" s="107" t="s">
        <v>55</v>
      </c>
      <c r="F26" s="107"/>
      <c r="G26" s="107"/>
      <c r="H26" s="107"/>
      <c r="I26" s="107"/>
      <c r="J26" s="108"/>
    </row>
    <row r="27" s="118" customFormat="true" ht="42.75" hidden="false" customHeight="true" outlineLevel="0" collapsed="false">
      <c r="B27" s="110" t="s">
        <v>56</v>
      </c>
      <c r="C27" s="139" t="s">
        <v>57</v>
      </c>
      <c r="D27" s="127" t="str">
        <f aca="false">VLOOKUP(C27,'EMOP 11-19'!A:J,2,0)</f>
        <v>REGULARIZACAO DE TERRENO COM TRATOR EM TORNO DE 80CV,COMPREENDENDO ACERTO,RASPAGEM EVENTUALMENTE ATE 0,30M DE PROFUNDIDADE E AFASTAMENTO LATERAL DO MATERIAL EXCEDENTE</v>
      </c>
      <c r="E27" s="128" t="str">
        <f aca="false">VLOOKUP(C27,'EMOP 11-19'!A:J,9,0)</f>
        <v>M2</v>
      </c>
      <c r="F27" s="116" t="n">
        <f aca="false">'MEMO PACHECO'!K40</f>
        <v>3268</v>
      </c>
      <c r="G27" s="129"/>
      <c r="H27" s="114"/>
      <c r="I27" s="116"/>
      <c r="J27" s="55"/>
      <c r="K27" s="55"/>
      <c r="L27" s="55"/>
      <c r="M27" s="56"/>
      <c r="N27" s="55"/>
      <c r="O27" s="55"/>
      <c r="P27" s="55"/>
      <c r="Q27" s="55"/>
      <c r="R27" s="55"/>
      <c r="S27" s="55"/>
      <c r="T27" s="55"/>
      <c r="U27" s="55"/>
      <c r="V27" s="55"/>
      <c r="W27" s="55"/>
      <c r="X27" s="55"/>
      <c r="Y27" s="55"/>
      <c r="Z27" s="55"/>
      <c r="AA27" s="55"/>
      <c r="AB27" s="55"/>
      <c r="AC27" s="55"/>
      <c r="AD27" s="55"/>
      <c r="AE27" s="55"/>
      <c r="AF27" s="55"/>
      <c r="AG27" s="55"/>
      <c r="AH27" s="55"/>
      <c r="AI27" s="55"/>
      <c r="AJ27" s="55"/>
    </row>
    <row r="28" customFormat="false" ht="33" hidden="false" customHeight="true" outlineLevel="0" collapsed="false">
      <c r="A28" s="118"/>
      <c r="B28" s="110" t="s">
        <v>58</v>
      </c>
      <c r="C28" s="140" t="s">
        <v>59</v>
      </c>
      <c r="D28" s="112" t="str">
        <f aca="false">VLOOKUP(C28,'SINAPI 11-19'!A:D,2,0)</f>
        <v>ESCAVAÇÃO MANUAL PARA BLOCO DE COROAMENTO OU SAPATA, SEM PREVISÃO DE FÔRMA. AF_06/2017</v>
      </c>
      <c r="E28" s="113" t="str">
        <f aca="false">VLOOKUP(C28,'SINAPI 11-19'!A:D,3,0)</f>
        <v>M3</v>
      </c>
      <c r="F28" s="116" t="n">
        <f aca="false">'MEMO PACHECO'!K44</f>
        <v>4.71</v>
      </c>
      <c r="G28" s="141"/>
      <c r="H28" s="114"/>
      <c r="I28" s="116"/>
      <c r="J28" s="142"/>
      <c r="AA28" s="55"/>
      <c r="AB28" s="55"/>
      <c r="AC28" s="55"/>
      <c r="AD28" s="55"/>
      <c r="AE28" s="55"/>
      <c r="AF28" s="55"/>
      <c r="AG28" s="55"/>
      <c r="AH28" s="55"/>
      <c r="AI28" s="55"/>
      <c r="AJ28" s="55"/>
    </row>
    <row r="29" customFormat="false" ht="27" hidden="false" customHeight="true" outlineLevel="0" collapsed="false">
      <c r="A29" s="118"/>
      <c r="B29" s="110" t="s">
        <v>60</v>
      </c>
      <c r="C29" s="53" t="s">
        <v>61</v>
      </c>
      <c r="D29" s="112" t="str">
        <f aca="false">VLOOKUP(C29,'SINAPI 11-19'!A:D,2,0)</f>
        <v>REATERRO MANUAL DE VALAS COM COMPACTAÇÃO MECANIZADA. AF_04/2016</v>
      </c>
      <c r="E29" s="113" t="str">
        <f aca="false">VLOOKUP(C29,'SINAPI 11-19'!A:D,3,0)</f>
        <v>M3</v>
      </c>
      <c r="F29" s="116" t="n">
        <f aca="false">'MEMO PACHECO'!K51</f>
        <v>18.59</v>
      </c>
      <c r="G29" s="141"/>
      <c r="H29" s="114"/>
      <c r="I29" s="116"/>
      <c r="AA29" s="55"/>
      <c r="AB29" s="55"/>
      <c r="AC29" s="55"/>
      <c r="AD29" s="55"/>
      <c r="AE29" s="55"/>
      <c r="AF29" s="55"/>
      <c r="AG29" s="55"/>
      <c r="AH29" s="55"/>
      <c r="AI29" s="55"/>
      <c r="AJ29" s="55"/>
    </row>
    <row r="30" customFormat="false" ht="47.25" hidden="false" customHeight="true" outlineLevel="0" collapsed="false">
      <c r="A30" s="118"/>
      <c r="B30" s="110" t="s">
        <v>62</v>
      </c>
      <c r="C30" s="140" t="s">
        <v>63</v>
      </c>
      <c r="D30" s="127" t="str">
        <f aca="false">VLOOKUP(C30,'EMOP 11-19'!A:J,2,0)</f>
        <v>ESCAVACAO MANUAL DE VALA/CAVA EM MATERIAL DE 1ª CATEGORIA (A(AREIA,ARGILA OU PICARRA),ATE 1,50M DE PROFUNDIDADE,EXCLUSIVE ESCORAMENTO E ESGOTAMENTO</v>
      </c>
      <c r="E30" s="128" t="str">
        <f aca="false">VLOOKUP(C30,'EMOP 11-19'!A:J,9,0)</f>
        <v>M3</v>
      </c>
      <c r="F30" s="116" t="n">
        <f aca="false">'MEMO PACHECO'!K60</f>
        <v>3.97</v>
      </c>
      <c r="G30" s="129"/>
      <c r="H30" s="114"/>
      <c r="I30" s="116"/>
      <c r="J30" s="142"/>
      <c r="AA30" s="55"/>
      <c r="AB30" s="55"/>
      <c r="AC30" s="55"/>
      <c r="AD30" s="55"/>
      <c r="AE30" s="55"/>
      <c r="AF30" s="55"/>
      <c r="AG30" s="55"/>
      <c r="AH30" s="55"/>
      <c r="AI30" s="55"/>
      <c r="AJ30" s="55"/>
    </row>
    <row r="31" customFormat="false" ht="31.5" hidden="false" customHeight="true" outlineLevel="0" collapsed="false">
      <c r="A31" s="118"/>
      <c r="B31" s="110" t="s">
        <v>64</v>
      </c>
      <c r="C31" s="132" t="s">
        <v>65</v>
      </c>
      <c r="D31" s="112" t="str">
        <f aca="false">VLOOKUP(C31,'SINAPI 11-19'!A:D,2,0)</f>
        <v>ESCAVAÇÃO MANUAL DE VALA COM PROFUNDIDADE MENOR OU IGUAL A 1,30 M. AF_03/2016</v>
      </c>
      <c r="E31" s="113" t="str">
        <f aca="false">VLOOKUP(C31,'SINAPI 11-19'!A:D,3,0)</f>
        <v>M3</v>
      </c>
      <c r="F31" s="116" t="n">
        <f aca="false">'MEMO PACHECO'!K67</f>
        <v>14.76</v>
      </c>
      <c r="G31" s="115"/>
      <c r="H31" s="114"/>
      <c r="I31" s="116"/>
      <c r="J31" s="142"/>
      <c r="AA31" s="55"/>
      <c r="AB31" s="55"/>
      <c r="AC31" s="55"/>
      <c r="AD31" s="55"/>
      <c r="AE31" s="55"/>
      <c r="AF31" s="55"/>
      <c r="AG31" s="55"/>
      <c r="AH31" s="55"/>
      <c r="AI31" s="55"/>
      <c r="AJ31" s="55"/>
    </row>
    <row r="32" customFormat="false" ht="16.5" hidden="false" customHeight="true" outlineLevel="0" collapsed="false">
      <c r="B32" s="119"/>
      <c r="C32" s="120"/>
      <c r="D32" s="121"/>
      <c r="E32" s="122"/>
      <c r="F32" s="123"/>
      <c r="G32" s="101"/>
      <c r="H32" s="101" t="s">
        <v>40</v>
      </c>
      <c r="I32" s="124"/>
      <c r="J32" s="125"/>
    </row>
    <row r="33" customFormat="false" ht="15" hidden="false" customHeight="true" outlineLevel="0" collapsed="false">
      <c r="B33" s="106" t="s">
        <v>66</v>
      </c>
      <c r="C33" s="107" t="s">
        <v>67</v>
      </c>
      <c r="D33" s="107"/>
      <c r="E33" s="107"/>
      <c r="F33" s="107"/>
      <c r="G33" s="107"/>
      <c r="H33" s="107"/>
      <c r="I33" s="107"/>
      <c r="J33" s="108"/>
    </row>
    <row r="34" s="118" customFormat="true" ht="28.65" hidden="false" customHeight="true" outlineLevel="0" collapsed="false">
      <c r="B34" s="143" t="s">
        <v>68</v>
      </c>
      <c r="C34" s="136" t="s">
        <v>69</v>
      </c>
      <c r="D34" s="112" t="str">
        <f aca="false">VLOOKUP(C34,'SINAPI 11-19'!A:D,2,0)</f>
        <v>CARGA E DESCARGA MECANIZADAS DE ENTULHO EM CAMINHAO BASCULANTE 6 M3</v>
      </c>
      <c r="E34" s="113" t="str">
        <f aca="false">VLOOKUP(C34,'SINAPI 11-19'!A:D,3,0)</f>
        <v>M3</v>
      </c>
      <c r="F34" s="144" t="n">
        <f aca="false">'MEMO PACHECO'!K73</f>
        <v>366.91048928</v>
      </c>
      <c r="G34" s="141"/>
      <c r="H34" s="114"/>
      <c r="I34" s="144"/>
      <c r="J34" s="133"/>
      <c r="K34" s="55"/>
      <c r="L34" s="55"/>
      <c r="M34" s="56"/>
      <c r="N34" s="55"/>
      <c r="O34" s="55"/>
      <c r="P34" s="55"/>
      <c r="Q34" s="55"/>
      <c r="R34" s="55"/>
      <c r="S34" s="55"/>
      <c r="T34" s="55"/>
      <c r="U34" s="55"/>
      <c r="V34" s="55"/>
      <c r="W34" s="55"/>
      <c r="X34" s="55"/>
      <c r="Y34" s="55"/>
      <c r="Z34" s="55"/>
      <c r="AA34" s="55"/>
      <c r="AB34" s="55"/>
      <c r="AC34" s="55"/>
      <c r="AD34" s="55"/>
      <c r="AE34" s="55"/>
      <c r="AF34" s="55"/>
      <c r="AG34" s="55"/>
      <c r="AH34" s="55"/>
      <c r="AI34" s="55"/>
      <c r="AJ34" s="55"/>
    </row>
    <row r="35" s="118" customFormat="true" ht="28.65" hidden="false" customHeight="true" outlineLevel="0" collapsed="false">
      <c r="B35" s="143" t="s">
        <v>70</v>
      </c>
      <c r="C35" s="111" t="s">
        <v>71</v>
      </c>
      <c r="D35" s="112" t="str">
        <f aca="false">VLOOKUP(C35,'SINAPI 11-19'!A:D,2,0)</f>
        <v>CARGA, MANOBRAS E DESCARGA DE AREIA, BRITA, PEDRA DE MAO E SOLOS COM CAMINHAO BASCULANTE 6 M3 (DESCARGA LIVRE)</v>
      </c>
      <c r="E35" s="113" t="str">
        <f aca="false">VLOOKUP(C35,'SINAPI 11-19'!A:D,3,0)</f>
        <v>M3</v>
      </c>
      <c r="F35" s="144" t="n">
        <f aca="false">'MEMO PACHECO'!K77</f>
        <v>33.01</v>
      </c>
      <c r="G35" s="141"/>
      <c r="H35" s="114"/>
      <c r="I35" s="144"/>
      <c r="J35" s="133"/>
      <c r="K35" s="55"/>
      <c r="L35" s="55"/>
      <c r="M35" s="56"/>
      <c r="N35" s="55"/>
      <c r="O35" s="55"/>
      <c r="P35" s="55"/>
      <c r="Q35" s="55"/>
      <c r="R35" s="55"/>
      <c r="S35" s="55"/>
      <c r="T35" s="55"/>
      <c r="U35" s="55"/>
      <c r="V35" s="55"/>
      <c r="W35" s="55"/>
      <c r="X35" s="55"/>
      <c r="Y35" s="55"/>
      <c r="Z35" s="55"/>
      <c r="AA35" s="55"/>
      <c r="AB35" s="55"/>
      <c r="AC35" s="55"/>
      <c r="AD35" s="55"/>
      <c r="AE35" s="55"/>
      <c r="AF35" s="55"/>
      <c r="AG35" s="55"/>
      <c r="AH35" s="55"/>
      <c r="AI35" s="55"/>
      <c r="AJ35" s="55"/>
    </row>
    <row r="36" customFormat="false" ht="28.65" hidden="false" customHeight="true" outlineLevel="0" collapsed="false">
      <c r="A36" s="118"/>
      <c r="B36" s="143" t="s">
        <v>72</v>
      </c>
      <c r="C36" s="53" t="s">
        <v>73</v>
      </c>
      <c r="D36" s="112" t="str">
        <f aca="false">VLOOKUP(C36,'SINAPI 11-19'!A:D,2,0)</f>
        <v>TRANSPORTE COM CAMINHÃO BASCULANTE DE 10 M3, EM VIA URBANA EM LEITO NATURAL (UNIDADE: M3XKM). AF_04/2016</v>
      </c>
      <c r="E36" s="113" t="str">
        <f aca="false">VLOOKUP(C36,'SINAPI 11-19'!A:D,3,0)</f>
        <v>M3XKM</v>
      </c>
      <c r="F36" s="145" t="n">
        <f aca="false">'MEMO PACHECO'!K87</f>
        <v>4970.81</v>
      </c>
      <c r="G36" s="141"/>
      <c r="H36" s="114"/>
      <c r="I36" s="144"/>
      <c r="J36" s="133"/>
      <c r="AA36" s="55"/>
      <c r="AB36" s="55"/>
      <c r="AC36" s="55"/>
      <c r="AD36" s="55"/>
      <c r="AE36" s="55"/>
      <c r="AF36" s="55"/>
      <c r="AG36" s="55"/>
      <c r="AH36" s="55"/>
      <c r="AI36" s="55"/>
      <c r="AJ36" s="55"/>
    </row>
    <row r="37" customFormat="false" ht="33.9" hidden="false" customHeight="true" outlineLevel="0" collapsed="false">
      <c r="A37" s="118"/>
      <c r="B37" s="143" t="s">
        <v>74</v>
      </c>
      <c r="C37" s="136" t="s">
        <v>75</v>
      </c>
      <c r="D37" s="127" t="str">
        <f aca="false">VLOOKUP(C37,'EMOP 11-19'!A:J,2,0)</f>
        <v>TRANSPORTE DE ANDAIME TUBULAR,CONSIDERANDO-SE A AREA DE PROJECAO VERTICAL DO ANDAIME,EXCLUSIVE CARGA,DESCARGA E TEMPO DE ESPERA DO CAMINHAO(VIDE ITEM 04.021.0010)</v>
      </c>
      <c r="E37" s="128" t="str">
        <f aca="false">VLOOKUP(C37,'EMOP 11-19'!A:J,9,0)</f>
        <v>M2XKM</v>
      </c>
      <c r="F37" s="144" t="n">
        <f aca="false">'MEMO PACHECO'!K97</f>
        <v>1239.3</v>
      </c>
      <c r="G37" s="129"/>
      <c r="H37" s="114"/>
      <c r="I37" s="144"/>
      <c r="AA37" s="55"/>
      <c r="AB37" s="55"/>
      <c r="AC37" s="55"/>
      <c r="AD37" s="55"/>
      <c r="AE37" s="55"/>
      <c r="AF37" s="55"/>
      <c r="AG37" s="55"/>
      <c r="AH37" s="55"/>
      <c r="AI37" s="55"/>
      <c r="AJ37" s="55"/>
    </row>
    <row r="38" customFormat="false" ht="31.95" hidden="false" customHeight="true" outlineLevel="0" collapsed="false">
      <c r="A38" s="118"/>
      <c r="B38" s="143" t="s">
        <v>76</v>
      </c>
      <c r="C38" s="136" t="s">
        <v>77</v>
      </c>
      <c r="D38" s="127" t="str">
        <f aca="false">VLOOKUP(C38,'EMOP 11-19'!A:J,2,0)</f>
        <v>CARGA E DESCARGA MANUAL DE ANDAIME TUBULAR,INCLUSIVE TEMPO DE ESPERA DO CAMINHAO,CONSIDERANDO-SE A AREA DE PROJECAO VERTICAL</v>
      </c>
      <c r="E38" s="128" t="str">
        <f aca="false">VLOOKUP(C38,'EMOP 11-19'!A:J,9,0)</f>
        <v>M2</v>
      </c>
      <c r="F38" s="144" t="n">
        <f aca="false">'MEMO PACHECO'!K101</f>
        <v>153</v>
      </c>
      <c r="G38" s="129"/>
      <c r="H38" s="114"/>
      <c r="I38" s="144"/>
      <c r="AA38" s="55"/>
      <c r="AB38" s="55"/>
      <c r="AC38" s="55"/>
      <c r="AD38" s="55"/>
      <c r="AE38" s="55"/>
      <c r="AF38" s="55"/>
      <c r="AG38" s="55"/>
      <c r="AH38" s="55"/>
      <c r="AI38" s="55"/>
      <c r="AJ38" s="55"/>
    </row>
    <row r="39" customFormat="false" ht="16.5" hidden="false" customHeight="true" outlineLevel="0" collapsed="false">
      <c r="B39" s="119"/>
      <c r="C39" s="120"/>
      <c r="D39" s="121"/>
      <c r="E39" s="122"/>
      <c r="F39" s="123"/>
      <c r="G39" s="101"/>
      <c r="H39" s="101" t="s">
        <v>40</v>
      </c>
      <c r="I39" s="124"/>
      <c r="J39" s="125"/>
    </row>
    <row r="40" customFormat="false" ht="15" hidden="false" customHeight="true" outlineLevel="0" collapsed="false">
      <c r="B40" s="106" t="s">
        <v>78</v>
      </c>
      <c r="C40" s="107" t="s">
        <v>79</v>
      </c>
      <c r="D40" s="107"/>
      <c r="E40" s="107"/>
      <c r="F40" s="107"/>
      <c r="G40" s="107"/>
      <c r="H40" s="107"/>
      <c r="I40" s="107"/>
      <c r="J40" s="108"/>
    </row>
    <row r="41" customFormat="false" ht="74.95" hidden="false" customHeight="true" outlineLevel="0" collapsed="false">
      <c r="B41" s="110" t="s">
        <v>80</v>
      </c>
      <c r="C41" s="146" t="s">
        <v>81</v>
      </c>
      <c r="D41" s="127" t="str">
        <f aca="false">VLOOKUP(C41,'EMOP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41" s="128" t="str">
        <f aca="false">VLOOKUP(C41,'EMOP 11-19'!A:J,9,0)</f>
        <v>M3</v>
      </c>
      <c r="F41" s="116" t="n">
        <f aca="false">'MEMO PACHECO'!K108</f>
        <v>362.07</v>
      </c>
      <c r="G41" s="129"/>
      <c r="H41" s="114"/>
      <c r="I41" s="116"/>
      <c r="J41" s="108"/>
    </row>
    <row r="42" s="118" customFormat="true" ht="35.2" hidden="false" customHeight="true" outlineLevel="0" collapsed="false">
      <c r="B42" s="110" t="s">
        <v>82</v>
      </c>
      <c r="C42" s="136" t="s">
        <v>83</v>
      </c>
      <c r="D42" s="127" t="str">
        <f aca="false">VLOOKUP(C42,'EMOP 11-19'!A:J,2,0)</f>
        <v>PLATAFORMA OU PASSARELA DE MADEIRA DE 1ª,CONSIDERANDO-SE APROVEITAMENTO DA  MADEIRA 20 VEZES,EXCLUSIVE ANDAIME OU OUTROSUPORTE E MOVIMENTACAO(VIDE ITEM 05.008.0008)</v>
      </c>
      <c r="E42" s="128" t="str">
        <f aca="false">VLOOKUP(C42,'EMOP 11-19'!A:J,9,0)</f>
        <v>M2</v>
      </c>
      <c r="F42" s="116" t="n">
        <f aca="false">'MEMO PACHECO'!K112</f>
        <v>30.6</v>
      </c>
      <c r="G42" s="129"/>
      <c r="H42" s="114"/>
      <c r="I42" s="116"/>
      <c r="J42" s="55"/>
      <c r="K42" s="55"/>
      <c r="L42" s="55"/>
      <c r="M42" s="56"/>
      <c r="N42" s="55"/>
      <c r="O42" s="55"/>
      <c r="P42" s="55"/>
      <c r="Q42" s="55"/>
      <c r="R42" s="55"/>
      <c r="S42" s="55"/>
      <c r="T42" s="55"/>
      <c r="U42" s="55"/>
      <c r="V42" s="55"/>
      <c r="W42" s="55"/>
      <c r="X42" s="55"/>
      <c r="Y42" s="55"/>
      <c r="Z42" s="55"/>
      <c r="AA42" s="55"/>
      <c r="AB42" s="55"/>
      <c r="AC42" s="55"/>
      <c r="AD42" s="55"/>
      <c r="AE42" s="55"/>
      <c r="AF42" s="55"/>
      <c r="AG42" s="55"/>
      <c r="AH42" s="55"/>
      <c r="AI42" s="55"/>
      <c r="AJ42" s="55"/>
    </row>
    <row r="43" s="118" customFormat="true" ht="59.95" hidden="false" customHeight="true" outlineLevel="0" collapsed="false">
      <c r="B43" s="110" t="s">
        <v>84</v>
      </c>
      <c r="C43" s="132" t="s">
        <v>85</v>
      </c>
      <c r="D43" s="127" t="str">
        <f aca="false">VLOOKUP(C43,'EMOP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3" s="128" t="str">
        <f aca="false">VLOOKUP(C43,'EMOP 11-19'!A:J,9,0)</f>
        <v>M2XMES</v>
      </c>
      <c r="F43" s="116" t="n">
        <f aca="false">'MEMO PACHECO'!K116</f>
        <v>306</v>
      </c>
      <c r="G43" s="129"/>
      <c r="H43" s="114"/>
      <c r="I43" s="116"/>
      <c r="J43" s="55"/>
      <c r="K43" s="55"/>
      <c r="L43" s="55"/>
      <c r="M43" s="56"/>
      <c r="N43" s="55"/>
      <c r="O43" s="55"/>
      <c r="P43" s="55"/>
      <c r="Q43" s="55"/>
      <c r="R43" s="55"/>
      <c r="S43" s="55"/>
      <c r="T43" s="55"/>
      <c r="U43" s="55"/>
      <c r="V43" s="55"/>
      <c r="W43" s="55"/>
      <c r="X43" s="55"/>
      <c r="Y43" s="55"/>
      <c r="Z43" s="55"/>
      <c r="AA43" s="55"/>
      <c r="AB43" s="55"/>
      <c r="AC43" s="55"/>
      <c r="AD43" s="55"/>
      <c r="AE43" s="55"/>
      <c r="AF43" s="55"/>
      <c r="AG43" s="55"/>
      <c r="AH43" s="55"/>
      <c r="AI43" s="55"/>
      <c r="AJ43" s="55"/>
    </row>
    <row r="44" customFormat="false" ht="33.75" hidden="false" customHeight="true" outlineLevel="0" collapsed="false">
      <c r="A44" s="118"/>
      <c r="B44" s="110" t="s">
        <v>86</v>
      </c>
      <c r="C44" s="136" t="s">
        <v>87</v>
      </c>
      <c r="D44" s="127" t="str">
        <f aca="false">VLOOKUP(C44,'EMOP 11-19'!A:J,2,0)</f>
        <v>MONTAGEM E DESMONTAGEM DE ANDAIME COM ELEMENTOS TUBULARES,CONSIDERANDO-SE A AREA VERTICAL RECOBERTA</v>
      </c>
      <c r="E44" s="128" t="str">
        <f aca="false">VLOOKUP(C44,'EMOP 11-19'!A:J,9,0)</f>
        <v>M2</v>
      </c>
      <c r="F44" s="116" t="n">
        <f aca="false">'MEMO PACHECO'!K120</f>
        <v>477</v>
      </c>
      <c r="G44" s="129"/>
      <c r="H44" s="114"/>
      <c r="I44" s="116"/>
      <c r="J44" s="147"/>
      <c r="AA44" s="55"/>
      <c r="AB44" s="55"/>
      <c r="AC44" s="55"/>
      <c r="AD44" s="55"/>
      <c r="AE44" s="55"/>
      <c r="AF44" s="55"/>
      <c r="AG44" s="55"/>
      <c r="AH44" s="55"/>
      <c r="AI44" s="55"/>
      <c r="AJ44" s="55"/>
    </row>
    <row r="45" customFormat="false" ht="22.15" hidden="false" customHeight="true" outlineLevel="0" collapsed="false">
      <c r="A45" s="118"/>
      <c r="B45" s="110" t="s">
        <v>88</v>
      </c>
      <c r="C45" s="136" t="s">
        <v>89</v>
      </c>
      <c r="D45" s="127" t="str">
        <f aca="false">VLOOKUP(C45,'EMOP 11-19'!A:J,2,0)</f>
        <v>MOVIMENTACAO VERTICAL OU HORIZONTAL DE PLATAFORMA OU PASSARELA</v>
      </c>
      <c r="E45" s="128" t="str">
        <f aca="false">VLOOKUP(C45,'EMOP 11-19'!A:J,9,0)</f>
        <v>M2</v>
      </c>
      <c r="F45" s="116" t="n">
        <f aca="false">'MEMO PACHECO'!K124</f>
        <v>95.4</v>
      </c>
      <c r="G45" s="129"/>
      <c r="H45" s="114"/>
      <c r="I45" s="116"/>
      <c r="J45" s="125"/>
      <c r="AA45" s="55"/>
      <c r="AB45" s="55"/>
      <c r="AC45" s="55"/>
      <c r="AD45" s="55"/>
      <c r="AE45" s="55"/>
      <c r="AF45" s="55"/>
      <c r="AG45" s="55"/>
      <c r="AH45" s="55"/>
      <c r="AI45" s="55"/>
      <c r="AJ45" s="55"/>
    </row>
    <row r="46" customFormat="false" ht="46.95" hidden="false" customHeight="true" outlineLevel="0" collapsed="false">
      <c r="A46" s="118"/>
      <c r="B46" s="110" t="s">
        <v>90</v>
      </c>
      <c r="C46" s="132" t="s">
        <v>91</v>
      </c>
      <c r="D46" s="127" t="str">
        <f aca="false">VLOOKUP(C46,'EMOP 11-19'!A:J,2,0)</f>
        <v>RETIRADA DE ENTULHO DE OBRA COM CACAMBA DE ACO TIPO CONTAINER COM 5M3 DE CAPACIDADE,INCLUSIVE CARREGAMENTO,TRANSPORTE E DESCARREGAMENTO.CUSTO POR UNIDADE DE CACAMBA E INCLUI A TAXA PARA DESCARGA EM LOCAIS AUTORIZADOS</v>
      </c>
      <c r="E46" s="128" t="str">
        <f aca="false">VLOOKUP(C46,'EMOP 11-19'!A:J,9,0)</f>
        <v>UN</v>
      </c>
      <c r="F46" s="116" t="n">
        <f aca="false">'MEMO PACHECO'!K127</f>
        <v>8</v>
      </c>
      <c r="G46" s="129"/>
      <c r="H46" s="114"/>
      <c r="I46" s="116"/>
      <c r="J46" s="125"/>
      <c r="AA46" s="55"/>
      <c r="AB46" s="55"/>
      <c r="AC46" s="55"/>
      <c r="AD46" s="55"/>
      <c r="AE46" s="55"/>
      <c r="AF46" s="55"/>
      <c r="AG46" s="55"/>
      <c r="AH46" s="55"/>
      <c r="AI46" s="55"/>
      <c r="AJ46" s="55"/>
    </row>
    <row r="47" customFormat="false" ht="34.5" hidden="false" customHeight="true" outlineLevel="0" collapsed="false">
      <c r="A47" s="118"/>
      <c r="B47" s="110" t="s">
        <v>92</v>
      </c>
      <c r="C47" s="140" t="s">
        <v>93</v>
      </c>
      <c r="D47" s="127" t="str">
        <f aca="false">VLOOKUP(C47,'EMOP 11-19'!A:J,2,0)</f>
        <v>PLACA DE INAUGURACAO EM ALUMINIO,MEDINDO 0,40X0,60M,COM 1MMDE ESPESSURA,COM INSCRICAO EM PLOTTER.FORNECIMENTO E COLOCACAO</v>
      </c>
      <c r="E47" s="128" t="str">
        <f aca="false">VLOOKUP(C47,'EMOP 11-19'!A:J,9,0)</f>
        <v>UN</v>
      </c>
      <c r="F47" s="116" t="n">
        <f aca="false">'MEMO PACHECO'!K134</f>
        <v>1</v>
      </c>
      <c r="G47" s="129"/>
      <c r="H47" s="114"/>
      <c r="I47" s="116"/>
      <c r="J47" s="125"/>
      <c r="AA47" s="55"/>
      <c r="AB47" s="55"/>
      <c r="AC47" s="55"/>
      <c r="AD47" s="55"/>
      <c r="AE47" s="55"/>
      <c r="AF47" s="55"/>
      <c r="AG47" s="55"/>
      <c r="AH47" s="55"/>
      <c r="AI47" s="55"/>
      <c r="AJ47" s="55"/>
    </row>
    <row r="48" customFormat="false" ht="20.25" hidden="false" customHeight="true" outlineLevel="0" collapsed="false">
      <c r="B48" s="148"/>
      <c r="C48" s="120"/>
      <c r="D48" s="121"/>
      <c r="E48" s="122"/>
      <c r="F48" s="149"/>
      <c r="G48" s="101"/>
      <c r="H48" s="101" t="s">
        <v>40</v>
      </c>
      <c r="I48" s="124"/>
      <c r="J48" s="125"/>
    </row>
    <row r="49" s="118" customFormat="true" ht="17.25" hidden="false" customHeight="true" outlineLevel="0" collapsed="false">
      <c r="B49" s="106" t="s">
        <v>94</v>
      </c>
      <c r="C49" s="107" t="s">
        <v>95</v>
      </c>
      <c r="D49" s="107"/>
      <c r="E49" s="107"/>
      <c r="F49" s="107"/>
      <c r="G49" s="107"/>
      <c r="H49" s="107"/>
      <c r="I49" s="107"/>
      <c r="J49" s="125"/>
      <c r="K49" s="55"/>
      <c r="L49" s="55"/>
      <c r="M49" s="56"/>
      <c r="N49" s="55"/>
      <c r="O49" s="55"/>
      <c r="P49" s="55"/>
      <c r="Q49" s="55"/>
      <c r="R49" s="55"/>
      <c r="S49" s="55"/>
      <c r="T49" s="55"/>
      <c r="U49" s="55"/>
      <c r="V49" s="55"/>
      <c r="W49" s="55"/>
      <c r="X49" s="55"/>
      <c r="Y49" s="55"/>
      <c r="Z49" s="55"/>
      <c r="AA49" s="55"/>
      <c r="AB49" s="55"/>
      <c r="AC49" s="55"/>
      <c r="AD49" s="55"/>
      <c r="AE49" s="55"/>
      <c r="AF49" s="55"/>
      <c r="AG49" s="55"/>
      <c r="AH49" s="55"/>
      <c r="AI49" s="55"/>
      <c r="AJ49" s="55"/>
    </row>
    <row r="50" customFormat="false" ht="55.4" hidden="false" customHeight="true" outlineLevel="0" collapsed="false">
      <c r="A50" s="118"/>
      <c r="B50" s="110" t="s">
        <v>96</v>
      </c>
      <c r="C50" s="132" t="s">
        <v>97</v>
      </c>
      <c r="D50" s="127" t="str">
        <f aca="false">VLOOKUP(C50,'EMOP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0" s="128" t="str">
        <f aca="false">VLOOKUP(C50,'EMOP 11-19'!A:J,9,0)</f>
        <v>M3</v>
      </c>
      <c r="F50" s="150" t="n">
        <f aca="false">'MEMO PACHECO'!K137</f>
        <v>6.83</v>
      </c>
      <c r="G50" s="129"/>
      <c r="H50" s="114"/>
      <c r="I50" s="116"/>
      <c r="J50" s="125"/>
      <c r="AA50" s="55"/>
      <c r="AB50" s="55"/>
      <c r="AC50" s="55"/>
      <c r="AD50" s="55"/>
      <c r="AE50" s="55"/>
      <c r="AF50" s="55"/>
      <c r="AG50" s="55"/>
      <c r="AH50" s="55"/>
      <c r="AI50" s="55"/>
      <c r="AJ50" s="55"/>
    </row>
    <row r="51" customFormat="false" ht="65.85" hidden="false" customHeight="true" outlineLevel="0" collapsed="false">
      <c r="A51" s="118"/>
      <c r="B51" s="110" t="s">
        <v>98</v>
      </c>
      <c r="C51" s="140" t="s">
        <v>99</v>
      </c>
      <c r="D51" s="127" t="str">
        <f aca="false">VLOOKUP(C51,'EMOP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1" s="128" t="str">
        <f aca="false">VLOOKUP(C51,'EMOP 11-19'!A:J,9,0)</f>
        <v>M2</v>
      </c>
      <c r="F51" s="150" t="n">
        <f aca="false">'MEMO PACHECO'!K144</f>
        <v>646</v>
      </c>
      <c r="G51" s="129"/>
      <c r="H51" s="114"/>
      <c r="I51" s="116"/>
      <c r="J51" s="125"/>
      <c r="AA51" s="55"/>
      <c r="AB51" s="55"/>
      <c r="AC51" s="55"/>
      <c r="AD51" s="55"/>
      <c r="AE51" s="55"/>
      <c r="AF51" s="55"/>
      <c r="AG51" s="55"/>
      <c r="AH51" s="55"/>
      <c r="AI51" s="55"/>
      <c r="AJ51" s="55"/>
    </row>
    <row r="52" customFormat="false" ht="16.5" hidden="false" customHeight="true" outlineLevel="0" collapsed="false">
      <c r="B52" s="119"/>
      <c r="C52" s="151"/>
      <c r="D52" s="152"/>
      <c r="E52" s="153"/>
      <c r="F52" s="123"/>
      <c r="G52" s="154"/>
      <c r="H52" s="155" t="s">
        <v>40</v>
      </c>
      <c r="I52" s="155"/>
      <c r="J52" s="125"/>
    </row>
    <row r="53" customFormat="false" ht="16.5" hidden="false" customHeight="true" outlineLevel="0" collapsed="false">
      <c r="B53" s="106" t="s">
        <v>100</v>
      </c>
      <c r="C53" s="107" t="s">
        <v>101</v>
      </c>
      <c r="D53" s="107"/>
      <c r="E53" s="107"/>
      <c r="F53" s="107"/>
      <c r="G53" s="107"/>
      <c r="H53" s="107"/>
      <c r="I53" s="107"/>
      <c r="J53" s="125"/>
    </row>
    <row r="54" customFormat="false" ht="38.45" hidden="false" customHeight="true" outlineLevel="0" collapsed="false">
      <c r="B54" s="156" t="s">
        <v>102</v>
      </c>
      <c r="C54" s="111" t="s">
        <v>103</v>
      </c>
      <c r="D54" s="112" t="str">
        <f aca="false">VLOOKUP(C54,'SINAPI 11-19'!A:D,2,0)</f>
        <v>ALAMBRADO PARA QUADRA POLIESPORTIVA, ESTRUTURADO POR TUBOS DE ACO GALVANIZADO, COM COSTURA, DIN 2440, DIAMETRO 2", COM TELA DE ARAME GALVANIZADO, FIO 14 BWG E MALHA QUADRADA 5X5CM</v>
      </c>
      <c r="E54" s="113" t="str">
        <f aca="false">VLOOKUP(C54,'SINAPI 11-19'!A:D,3,0)</f>
        <v>M2</v>
      </c>
      <c r="F54" s="114" t="n">
        <f aca="false">'MEMO PACHECO'!K149</f>
        <v>475.72</v>
      </c>
      <c r="G54" s="115"/>
      <c r="H54" s="114"/>
      <c r="I54" s="116"/>
      <c r="J54" s="125"/>
    </row>
    <row r="55" customFormat="false" ht="36.5" hidden="false" customHeight="true" outlineLevel="0" collapsed="false">
      <c r="B55" s="156" t="s">
        <v>104</v>
      </c>
      <c r="C55" s="111" t="s">
        <v>105</v>
      </c>
      <c r="D55" s="127" t="str">
        <f aca="false">VLOOKUP(C55,'EMOP 11-19'!A:J,2,0)</f>
        <v>TELA EM POLIETILENO DE ALTA DENSIDADE,100% VIRGEM,COM MALHADE (5X5)CM,FIO DE 2,5MM,COM RESISTENCIA DE 350KG/M2.FORNECIMENTO E COLOCACAO</v>
      </c>
      <c r="E55" s="128" t="str">
        <f aca="false">VLOOKUP(C55,'EMOP 11-19'!A:J,9,0)</f>
        <v>M2</v>
      </c>
      <c r="F55" s="114" t="n">
        <f aca="false">'MEMO PACHECO'!K156</f>
        <v>150.08</v>
      </c>
      <c r="G55" s="129"/>
      <c r="H55" s="114"/>
      <c r="I55" s="116"/>
      <c r="J55" s="125"/>
    </row>
    <row r="56" customFormat="false" ht="26.05" hidden="false" customHeight="true" outlineLevel="0" collapsed="false">
      <c r="B56" s="156" t="s">
        <v>106</v>
      </c>
      <c r="C56" s="111" t="s">
        <v>107</v>
      </c>
      <c r="D56" s="112" t="str">
        <f aca="false">VLOOKUP(C56,'SINAPI 11-19'!A:D,2,0)</f>
        <v>PORTAO EM TELA ARAME GALVANIZADO N.12 MALHA 2" E MOLDURA EM TUBOS DE ACO COM DUAS FOLHAS DE ABRIR, INCLUSO FERRAGENS</v>
      </c>
      <c r="E56" s="113" t="str">
        <f aca="false">VLOOKUP(C56,'SINAPI 11-19'!A:D,3,0)</f>
        <v>M2</v>
      </c>
      <c r="F56" s="114" t="n">
        <f aca="false">'MEMO PACHECO'!K161</f>
        <v>10.2</v>
      </c>
      <c r="G56" s="115"/>
      <c r="H56" s="114"/>
      <c r="I56" s="116"/>
      <c r="J56" s="125"/>
    </row>
    <row r="57" customFormat="false" ht="18.75" hidden="false" customHeight="true" outlineLevel="0" collapsed="false">
      <c r="B57" s="119"/>
      <c r="C57" s="120"/>
      <c r="D57" s="121"/>
      <c r="E57" s="122"/>
      <c r="F57" s="123"/>
      <c r="G57" s="101"/>
      <c r="H57" s="124" t="s">
        <v>40</v>
      </c>
      <c r="I57" s="124"/>
      <c r="J57" s="125"/>
    </row>
    <row r="58" customFormat="false" ht="18.75" hidden="false" customHeight="true" outlineLevel="0" collapsed="false">
      <c r="B58" s="106" t="s">
        <v>108</v>
      </c>
      <c r="C58" s="107" t="s">
        <v>109</v>
      </c>
      <c r="D58" s="107"/>
      <c r="E58" s="107"/>
      <c r="F58" s="107"/>
      <c r="G58" s="107"/>
      <c r="H58" s="107"/>
      <c r="I58" s="107"/>
      <c r="J58" s="125"/>
    </row>
    <row r="59" customFormat="false" ht="27.35" hidden="false" customHeight="true" outlineLevel="0" collapsed="false">
      <c r="B59" s="110" t="s">
        <v>110</v>
      </c>
      <c r="C59" s="140" t="s">
        <v>59</v>
      </c>
      <c r="D59" s="112" t="str">
        <f aca="false">VLOOKUP(C59,'SINAPI 11-19'!A:D,2,0)</f>
        <v>ESCAVAÇÃO MANUAL PARA BLOCO DE COROAMENTO OU SAPATA, SEM PREVISÃO DE FÔRMA. AF_06/2017</v>
      </c>
      <c r="E59" s="113" t="str">
        <f aca="false">VLOOKUP(C59,'SINAPI 11-19'!A:D,3,0)</f>
        <v>M3</v>
      </c>
      <c r="F59" s="114" t="n">
        <f aca="false">'MEMO PACHECO'!K166</f>
        <v>5.48</v>
      </c>
      <c r="G59" s="141"/>
      <c r="H59" s="114"/>
      <c r="I59" s="116"/>
      <c r="J59" s="125"/>
    </row>
    <row r="60" customFormat="false" ht="27.35" hidden="false" customHeight="true" outlineLevel="0" collapsed="false">
      <c r="B60" s="110" t="s">
        <v>111</v>
      </c>
      <c r="C60" s="140" t="s">
        <v>65</v>
      </c>
      <c r="D60" s="112" t="str">
        <f aca="false">VLOOKUP(C60,'SINAPI 11-19'!A:D,2,0)</f>
        <v>ESCAVAÇÃO MANUAL DE VALA COM PROFUNDIDADE MENOR OU IGUAL A 1,30 M. AF_03/2016</v>
      </c>
      <c r="E60" s="113" t="str">
        <f aca="false">VLOOKUP(C60,'SINAPI 11-19'!A:D,3,0)</f>
        <v>M3</v>
      </c>
      <c r="F60" s="114" t="n">
        <f aca="false">'MEMO PACHECO'!K170</f>
        <v>3.27</v>
      </c>
      <c r="G60" s="141"/>
      <c r="H60" s="114"/>
      <c r="I60" s="116"/>
      <c r="J60" s="125"/>
    </row>
    <row r="61" customFormat="false" ht="27.35" hidden="false" customHeight="true" outlineLevel="0" collapsed="false">
      <c r="B61" s="110" t="s">
        <v>112</v>
      </c>
      <c r="C61" s="53" t="s">
        <v>61</v>
      </c>
      <c r="D61" s="112" t="str">
        <f aca="false">VLOOKUP(C61,'SINAPI 11-19'!A:D,2,0)</f>
        <v>REATERRO MANUAL DE VALAS COM COMPACTAÇÃO MECANIZADA. AF_04/2016</v>
      </c>
      <c r="E61" s="113" t="str">
        <f aca="false">VLOOKUP(C61,'SINAPI 11-19'!A:D,3,0)</f>
        <v>M3</v>
      </c>
      <c r="F61" s="114" t="n">
        <f aca="false">'MEMO PACHECO'!K174</f>
        <v>5.67</v>
      </c>
      <c r="G61" s="141"/>
      <c r="H61" s="114"/>
      <c r="I61" s="116"/>
      <c r="J61" s="125"/>
    </row>
    <row r="62" customFormat="false" ht="60.6" hidden="false" customHeight="true" outlineLevel="0" collapsed="false">
      <c r="B62" s="110" t="s">
        <v>113</v>
      </c>
      <c r="C62" s="140" t="s">
        <v>97</v>
      </c>
      <c r="D62" s="127" t="str">
        <f aca="false">VLOOKUP(C62,'EMOP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62" s="128" t="str">
        <f aca="false">VLOOKUP(C62,'EMOP 11-19'!A:J,9,0)</f>
        <v>M3</v>
      </c>
      <c r="F62" s="114" t="n">
        <f aca="false">'MEMO PACHECO'!K180</f>
        <v>6.04</v>
      </c>
      <c r="G62" s="129"/>
      <c r="H62" s="114"/>
      <c r="I62" s="116"/>
      <c r="J62" s="125"/>
    </row>
    <row r="63" customFormat="false" ht="37.15" hidden="false" customHeight="true" outlineLevel="0" collapsed="false">
      <c r="B63" s="110" t="s">
        <v>114</v>
      </c>
      <c r="C63" s="53" t="s">
        <v>115</v>
      </c>
      <c r="D63" s="112" t="str">
        <f aca="false">VLOOKUP(C63,'SINAPI 11-19'!A:D,2,0)</f>
        <v>LAJE PRE-MOLD BETA 12 P/3,5KN/M2 VAO 4,1M INCL VIGOTAS TIJOLOS ARMADU-RA NEGATIVA CAPEAMENTO 3CM CONCRETO 15MPA ESCORAMENTO MATERIAIS E MAO DE OBRA.</v>
      </c>
      <c r="E63" s="113" t="str">
        <f aca="false">VLOOKUP(C63,'SINAPI 11-19'!A:D,3,0)</f>
        <v>M2</v>
      </c>
      <c r="F63" s="114" t="n">
        <f aca="false">'MEMO PACHECO'!K189</f>
        <v>42.44</v>
      </c>
      <c r="G63" s="115"/>
      <c r="H63" s="114"/>
      <c r="I63" s="116"/>
      <c r="J63" s="125"/>
    </row>
    <row r="64" customFormat="false" ht="58" hidden="false" customHeight="true" outlineLevel="0" collapsed="false">
      <c r="B64" s="110" t="s">
        <v>116</v>
      </c>
      <c r="C64" s="157" t="s">
        <v>117</v>
      </c>
      <c r="D64" s="127" t="str">
        <f aca="false">VLOOKUP(C64,'EMOP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64" s="128" t="str">
        <f aca="false">VLOOKUP(C64,'EMOP 11-19'!A:J,9,0)</f>
        <v>M2</v>
      </c>
      <c r="F64" s="114" t="n">
        <f aca="false">'MEMO PACHECO'!K197</f>
        <v>109.24</v>
      </c>
      <c r="G64" s="129"/>
      <c r="H64" s="114"/>
      <c r="I64" s="116"/>
      <c r="J64" s="125"/>
      <c r="L64" s="158"/>
      <c r="M64" s="159"/>
    </row>
    <row r="65" customFormat="false" ht="24.1" hidden="false" customHeight="true" outlineLevel="0" collapsed="false">
      <c r="B65" s="110" t="s">
        <v>118</v>
      </c>
      <c r="C65" s="111" t="s">
        <v>119</v>
      </c>
      <c r="D65" s="112" t="str">
        <f aca="false">VLOOKUP(C65,'SINAPI 11-19'!A:D,2,0)</f>
        <v>VERGA PRÉ-MOLDADA PARA JANELAS COM ATÉ 1,5 M DE VÃO. AF_03/2016</v>
      </c>
      <c r="E65" s="113" t="str">
        <f aca="false">VLOOKUP(C65,'SINAPI 11-19'!A:D,3,0)</f>
        <v>M</v>
      </c>
      <c r="F65" s="114" t="n">
        <f aca="false">'MEMO PACHECO'!K205</f>
        <v>2.8</v>
      </c>
      <c r="G65" s="141"/>
      <c r="H65" s="114"/>
      <c r="I65" s="116"/>
      <c r="J65" s="125"/>
    </row>
    <row r="66" customFormat="false" ht="24.1" hidden="false" customHeight="true" outlineLevel="0" collapsed="false">
      <c r="B66" s="110" t="s">
        <v>120</v>
      </c>
      <c r="C66" s="53" t="s">
        <v>121</v>
      </c>
      <c r="D66" s="112" t="str">
        <f aca="false">VLOOKUP(C66,'SINAPI 11-19'!A:D,2,0)</f>
        <v>VERGA PRÉ-MOLDADA PARA JANELAS COM MAIS DE 1,5 M DE VÃO. AF_03/2016</v>
      </c>
      <c r="E66" s="113" t="str">
        <f aca="false">VLOOKUP(C66,'SINAPI 11-19'!A:D,3,0)</f>
        <v>M</v>
      </c>
      <c r="F66" s="114" t="n">
        <f aca="false">'MEMO PACHECO'!K211</f>
        <v>6</v>
      </c>
      <c r="G66" s="141"/>
      <c r="H66" s="114"/>
      <c r="I66" s="116"/>
      <c r="J66" s="125"/>
    </row>
    <row r="67" customFormat="false" ht="24.1" hidden="false" customHeight="true" outlineLevel="0" collapsed="false">
      <c r="B67" s="110" t="s">
        <v>122</v>
      </c>
      <c r="C67" s="111" t="s">
        <v>123</v>
      </c>
      <c r="D67" s="112" t="str">
        <f aca="false">VLOOKUP(C67,'SINAPI 11-19'!A:D,2,0)</f>
        <v>VERGA PRÉ-MOLDADA PARA PORTAS COM ATÉ 1,5 M DE VÃO. AF_03/2016</v>
      </c>
      <c r="E67" s="113" t="str">
        <f aca="false">VLOOKUP(C67,'SINAPI 11-19'!A:D,3,0)</f>
        <v>M</v>
      </c>
      <c r="F67" s="114" t="n">
        <f aca="false">'MEMO PACHECO'!K217</f>
        <v>2.5</v>
      </c>
      <c r="G67" s="141"/>
      <c r="H67" s="114"/>
      <c r="I67" s="116"/>
      <c r="J67" s="125"/>
    </row>
    <row r="68" customFormat="false" ht="28" hidden="false" customHeight="true" outlineLevel="0" collapsed="false">
      <c r="B68" s="110" t="s">
        <v>124</v>
      </c>
      <c r="C68" s="53" t="s">
        <v>125</v>
      </c>
      <c r="D68" s="127" t="str">
        <f aca="false">VLOOKUP(C68,'EMOP 11-19'!A:J,2,0)</f>
        <v>EMBOCO COM ARGAMASSA DE CIMENTO E AREIA,NO TRACO 1:1,5 COM 1,5CM DE ESPESSURA,INCLUSIVE CHAPISCO DE CIMENTO E AREIA,NO TRACO 1:3</v>
      </c>
      <c r="E68" s="128" t="str">
        <f aca="false">VLOOKUP(C68,'EMOP 11-19'!A:J,9,0)</f>
        <v>M2</v>
      </c>
      <c r="F68" s="114" t="n">
        <f aca="false">'MEMO PACHECO'!K224</f>
        <v>201.7</v>
      </c>
      <c r="G68" s="129"/>
      <c r="H68" s="114"/>
      <c r="I68" s="116"/>
      <c r="J68" s="125"/>
    </row>
    <row r="69" customFormat="false" ht="40.4" hidden="false" customHeight="true" outlineLevel="0" collapsed="false">
      <c r="B69" s="110" t="s">
        <v>126</v>
      </c>
      <c r="C69" s="111" t="s">
        <v>127</v>
      </c>
      <c r="D69" s="112" t="str">
        <f aca="false">VLOOKUP(C69,'SINAPI 11-19'!A:D,2,0)</f>
        <v>CHAPISCO APLICADO EM ALVENARIA (SEM PRESENÇA DE VÃOS) E ESTRUTURAS DE CONCRETO DE FACHADA, COM COLHER DE PEDREIRO.  ARGAMASSA TRAÇO 1:3 COM PREPARO MANUAL. AF_06/2014</v>
      </c>
      <c r="E69" s="113" t="str">
        <f aca="false">VLOOKUP(C69,'SINAPI 11-19'!A:D,3,0)</f>
        <v>M2</v>
      </c>
      <c r="F69" s="114" t="n">
        <f aca="false">'MEMO PACHECO'!K242</f>
        <v>72.512</v>
      </c>
      <c r="G69" s="115"/>
      <c r="H69" s="114"/>
      <c r="I69" s="116"/>
      <c r="J69" s="125"/>
    </row>
    <row r="70" customFormat="false" ht="56.7" hidden="false" customHeight="true" outlineLevel="0" collapsed="false">
      <c r="B70" s="110" t="s">
        <v>128</v>
      </c>
      <c r="C70" s="111" t="s">
        <v>129</v>
      </c>
      <c r="D70" s="127" t="str">
        <f aca="false">VLOOKUP(C70,'EMOP 11-19'!A:J,2,0)</f>
        <v>INSTALACAO DE PONTO DE LUZ,EMBUTIDO NA LAJE,EQUIVALENTE A 2VARAS DE ELETRODUTO DE PVC RIGIDO DE 3/4",12,00M DE FIO 2,5MM2,CAIXAS,CONEXOES,LUVAS,CURVA E INTERRUPTOR DE EMBUTIR COMPLACA FOSFORESCENTE,INCLUSIVE ABERTURA E FECHAMENTO DE RASGOEM ALVENARIA</v>
      </c>
      <c r="E70" s="128" t="str">
        <f aca="false">VLOOKUP(C70,'EMOP 11-19'!A:J,9,0)</f>
        <v>UN</v>
      </c>
      <c r="F70" s="114" t="n">
        <f aca="false">'MEMO PACHECO'!K246</f>
        <v>6</v>
      </c>
      <c r="G70" s="129"/>
      <c r="H70" s="114"/>
      <c r="I70" s="116"/>
      <c r="J70" s="125"/>
    </row>
    <row r="71" customFormat="false" ht="29.95" hidden="false" customHeight="true" outlineLevel="0" collapsed="false">
      <c r="B71" s="110" t="s">
        <v>130</v>
      </c>
      <c r="C71" s="53" t="s">
        <v>131</v>
      </c>
      <c r="D71" s="112" t="str">
        <f aca="false">VLOOKUP(C71,'SINAPI 11-19'!A:D,2,0)</f>
        <v>LUMINÁRIA TIPO PLAFON EM PLÁSTICO, DE SOBREPOR, COM 1 LÂMPADA DE 15 W, - FORNECIMENTO E INSTALAÇÃO. AF_11/2017</v>
      </c>
      <c r="E71" s="113" t="str">
        <f aca="false">VLOOKUP(C71,'SINAPI 11-19'!A:D,3,0)</f>
        <v>UN</v>
      </c>
      <c r="F71" s="114" t="n">
        <f aca="false">'MEMO PACHECO'!K254</f>
        <v>6</v>
      </c>
      <c r="G71" s="115"/>
      <c r="H71" s="114"/>
      <c r="I71" s="116"/>
      <c r="J71" s="125"/>
    </row>
    <row r="72" customFormat="false" ht="58" hidden="false" customHeight="true" outlineLevel="0" collapsed="false">
      <c r="B72" s="110" t="s">
        <v>132</v>
      </c>
      <c r="C72" s="111" t="s">
        <v>133</v>
      </c>
      <c r="D72" s="127" t="str">
        <f aca="false">VLOOKUP(C72,'EMOP 11-19'!A:J,2,0)</f>
        <v>INSTALACAO DE PONTO DE TOMADA,EMBUTIDO NA ALVENARIA,EQUIVALENTE A 2 VARAS DE ELETRODUTO DE PVC RIGIDO DE 3/4",18,00M DEFIO 2,5MM2,CAIXAS,CONEXOES E TOMADA DE EMBUTIR,2P+T,10A,PADRAO BRASILEIRO,COM PLACA FOSFORESCENTE,INCLUSIVE ABERTURA E FECHAMENTO DE RASGO EM ALVENARIA</v>
      </c>
      <c r="E72" s="128" t="str">
        <f aca="false">VLOOKUP(C72,'EMOP 11-19'!A:J,9,0)</f>
        <v>UN</v>
      </c>
      <c r="F72" s="114" t="n">
        <f aca="false">'MEMO PACHECO'!K262</f>
        <v>1</v>
      </c>
      <c r="G72" s="129"/>
      <c r="H72" s="114"/>
      <c r="I72" s="116"/>
      <c r="J72" s="125"/>
    </row>
    <row r="73" customFormat="false" ht="32.6" hidden="false" customHeight="true" outlineLevel="0" collapsed="false">
      <c r="B73" s="110" t="s">
        <v>134</v>
      </c>
      <c r="C73" s="111" t="s">
        <v>135</v>
      </c>
      <c r="D73" s="112" t="str">
        <f aca="false">VLOOKUP(C73,'SINAPI 11-19'!A:D,2,0)</f>
        <v>LASTRO DE CONCRETO MAGRO, APLICADO EM PISOS OU RADIERS, ESPESSURA DE 3 CM. AF_07/2016</v>
      </c>
      <c r="E73" s="113" t="str">
        <f aca="false">VLOOKUP(C73,'SINAPI 11-19'!A:D,3,0)</f>
        <v>M2</v>
      </c>
      <c r="F73" s="114" t="n">
        <f aca="false">'MEMO PACHECO'!K267</f>
        <v>37.27</v>
      </c>
      <c r="G73" s="115"/>
      <c r="H73" s="114"/>
      <c r="I73" s="116"/>
      <c r="J73" s="125"/>
    </row>
    <row r="74" customFormat="false" ht="33.25" hidden="false" customHeight="true" outlineLevel="0" collapsed="false">
      <c r="B74" s="110" t="s">
        <v>136</v>
      </c>
      <c r="C74" s="111" t="s">
        <v>137</v>
      </c>
      <c r="D74" s="127" t="str">
        <f aca="false">VLOOKUP(C74,'EMOP 11-19'!A:J,2,0)</f>
        <v>CONTRAPISO,BASE OU CAMADA REGULARIZADORA,EXECUTADA COM ARGAMASSA DE CIMENTO E AREIA,NO TRACO 1:4,NA ESPESSURA DE 3CM</v>
      </c>
      <c r="E74" s="128" t="str">
        <f aca="false">VLOOKUP(C74,'EMOP 11-19'!A:J,9,0)</f>
        <v>M2</v>
      </c>
      <c r="F74" s="114" t="n">
        <f aca="false">'MEMO PACHECO'!K275</f>
        <v>45.47</v>
      </c>
      <c r="G74" s="129"/>
      <c r="H74" s="114"/>
      <c r="I74" s="116"/>
      <c r="J74" s="125"/>
    </row>
    <row r="75" customFormat="false" ht="36.5" hidden="false" customHeight="true" outlineLevel="0" collapsed="false">
      <c r="B75" s="110" t="s">
        <v>138</v>
      </c>
      <c r="C75" s="160" t="s">
        <v>139</v>
      </c>
      <c r="D75" s="112" t="str">
        <f aca="false">VLOOKUP(C75,'SINAPI 11-19'!A:D,2,0)</f>
        <v>REVESTIMENTO CERÂMICO PARA PISO COM PLACAS TIPO ESMALTADA PADRÃO POPULAR DE DIMENSÕES 35X35 CM APLICADA EM AMBIENTES DE ÁREA MAIOR QUE 10 M2. AF_06/2014</v>
      </c>
      <c r="E75" s="113" t="str">
        <f aca="false">VLOOKUP(C75,'SINAPI 11-19'!A:D,3,0)</f>
        <v>M2</v>
      </c>
      <c r="F75" s="114" t="n">
        <f aca="false">'MEMO PACHECO'!K284</f>
        <v>37.27</v>
      </c>
      <c r="G75" s="141"/>
      <c r="H75" s="114"/>
      <c r="I75" s="116"/>
      <c r="J75" s="125"/>
    </row>
    <row r="76" customFormat="false" ht="39.1" hidden="false" customHeight="true" outlineLevel="0" collapsed="false">
      <c r="B76" s="110" t="s">
        <v>140</v>
      </c>
      <c r="C76" s="53" t="s">
        <v>141</v>
      </c>
      <c r="D76" s="112" t="str">
        <f aca="false">VLOOKUP(C76,'SINAPI 11-19'!A:D,2,0)</f>
        <v>PEITORIL EM MARMORE BRANCO, LARGURA DE 15CM, ASSENTADO COM ARGAMASSA TRACO 1:4 (CIMENTO E AREIA MEDIA), PREPARO MANUAL DA ARGAMASSA</v>
      </c>
      <c r="E76" s="113" t="str">
        <f aca="false">VLOOKUP(C76,'SINAPI 11-19'!A:D,3,0)</f>
        <v>M</v>
      </c>
      <c r="F76" s="114" t="n">
        <f aca="false">'MEMO PACHECO'!K300</f>
        <v>8.8</v>
      </c>
      <c r="G76" s="141"/>
      <c r="H76" s="114"/>
      <c r="I76" s="116"/>
      <c r="J76" s="125"/>
    </row>
    <row r="77" customFormat="false" ht="23.25" hidden="false" customHeight="true" outlineLevel="0" collapsed="false">
      <c r="B77" s="110" t="s">
        <v>142</v>
      </c>
      <c r="C77" s="111" t="s">
        <v>143</v>
      </c>
      <c r="D77" s="112" t="str">
        <f aca="false">VLOOKUP(C77,'SINAPI 11-19'!A:D,2,0)</f>
        <v>SOLEIRA EM GRANITO, LARGURA 15 CM, ESPESSURA 2,0 CM. AF_06/2018</v>
      </c>
      <c r="E77" s="113" t="str">
        <f aca="false">VLOOKUP(C77,'SINAPI 11-19'!A:D,3,0)</f>
        <v>M</v>
      </c>
      <c r="F77" s="114" t="n">
        <f aca="false">'MEMO PACHECO'!K292</f>
        <v>2.5</v>
      </c>
      <c r="G77" s="141"/>
      <c r="H77" s="114"/>
      <c r="I77" s="116"/>
      <c r="J77" s="125"/>
    </row>
    <row r="78" customFormat="false" ht="34.55" hidden="false" customHeight="true" outlineLevel="0" collapsed="false">
      <c r="B78" s="110" t="s">
        <v>144</v>
      </c>
      <c r="C78" s="111" t="s">
        <v>145</v>
      </c>
      <c r="D78" s="112" t="str">
        <f aca="false">VLOOKUP(C78,'SINAPI 11-19'!A:D,2,0)</f>
        <v>REVESTIMENTO CERÂMICO PARA PAREDES INTERNAS COM PLACAS TIPO ESMALTADA EXTRA DE DIMENSÕES 20X20 CM APLICADAS EM AMBIENTES DE ÁREA MAIOR QUE 5 M² NA ALTURA INTEIRA DAS PAREDES. AF_06/2014</v>
      </c>
      <c r="E78" s="113" t="str">
        <f aca="false">VLOOKUP(C78,'SINAPI 11-19'!A:D,3,0)</f>
        <v>M2</v>
      </c>
      <c r="F78" s="114" t="n">
        <f aca="false">'MEMO PACHECO'!K307</f>
        <v>71.28</v>
      </c>
      <c r="G78" s="141"/>
      <c r="H78" s="114"/>
      <c r="I78" s="116"/>
      <c r="J78" s="125"/>
    </row>
    <row r="79" customFormat="false" ht="29.3" hidden="false" customHeight="true" outlineLevel="0" collapsed="false">
      <c r="B79" s="110" t="s">
        <v>146</v>
      </c>
      <c r="C79" s="111" t="s">
        <v>147</v>
      </c>
      <c r="D79" s="127" t="str">
        <f aca="false">VLOOKUP(C79,'EMOP 11-19'!A:J,2,0)</f>
        <v>RODAPE COM LADRILHO CERAMICO,COM 7,5 A 10CM DE ALTURA,ASSENTE CONFORME ITEM 13.025.0016</v>
      </c>
      <c r="E79" s="128" t="str">
        <f aca="false">VLOOKUP(C79,'EMOP 11-19'!A:J,9,0)</f>
        <v>M</v>
      </c>
      <c r="F79" s="114" t="n">
        <f aca="false">'MEMO PACHECO'!K313</f>
        <v>10.1</v>
      </c>
      <c r="G79" s="129"/>
      <c r="H79" s="114"/>
      <c r="I79" s="116"/>
      <c r="J79" s="125"/>
    </row>
    <row r="80" customFormat="false" ht="53.45" hidden="false" customHeight="true" outlineLevel="0" collapsed="false">
      <c r="B80" s="110" t="s">
        <v>148</v>
      </c>
      <c r="C80" s="157" t="s">
        <v>149</v>
      </c>
      <c r="D80" s="127" t="str">
        <f aca="false">VLOOKUP(C80,'EMOP 11-19'!A:J,2,0)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80" s="128" t="str">
        <f aca="false">VLOOKUP(C80,'EMOP 11-19'!A:J,9,0)</f>
        <v>UN</v>
      </c>
      <c r="F80" s="114" t="n">
        <f aca="false">'MEMO PACHECO'!K319</f>
        <v>1</v>
      </c>
      <c r="G80" s="129"/>
      <c r="H80" s="114"/>
      <c r="I80" s="116"/>
      <c r="J80" s="125"/>
    </row>
    <row r="81" customFormat="false" ht="48.25" hidden="false" customHeight="true" outlineLevel="0" collapsed="false">
      <c r="B81" s="110" t="s">
        <v>150</v>
      </c>
      <c r="C81" s="157" t="s">
        <v>151</v>
      </c>
      <c r="D81" s="127" t="str">
        <f aca="false">VLOOKUP(C81,'EMOP 11-19'!A:J,2,0)</f>
        <v>COLOCACAO DE RESERVATORIO DE FIBROCIMENTO,FIBRA DE VIDRO OUSEMELHANTE DE 2.000L,INCLUSIVE PECAS DE APOIO EM ALVENARIA E MADEIRA SERRADA,E FLANGES DE LIGACAO HIDRAULICA,EXCLUSIVE FORNECIMENTO DO RESERVATORIO.</v>
      </c>
      <c r="E81" s="128" t="str">
        <f aca="false">VLOOKUP(C81,'EMOP 11-19'!A:J,9,0)</f>
        <v>UN</v>
      </c>
      <c r="F81" s="114" t="n">
        <f aca="false">'MEMO PACHECO'!K323</f>
        <v>1</v>
      </c>
      <c r="G81" s="129"/>
      <c r="H81" s="114"/>
      <c r="I81" s="116"/>
      <c r="J81" s="125"/>
    </row>
    <row r="82" customFormat="false" ht="42.35" hidden="false" customHeight="true" outlineLevel="0" collapsed="false">
      <c r="B82" s="110" t="s">
        <v>152</v>
      </c>
      <c r="C82" s="132" t="s">
        <v>153</v>
      </c>
      <c r="D82" s="112" t="str">
        <f aca="false">VLOOKUP(C82,'SINAPI 11-19'!A:D,2,0)</f>
        <v>REGISTRO DE ESFERA, PVC, SOLDÁVEL, DN  25 MM, INSTALADO EM RESERVAÇÃO DE ÁGUA DE EDIFICAÇÃO QUE POSSUA RESERVATÓRIO DE FIBRA/FIBROCIMENTO   FORNECIMENTO E INSTALAÇÃO. AF_06/2016</v>
      </c>
      <c r="E82" s="113" t="str">
        <f aca="false">VLOOKUP(C82,'SINAPI 11-19'!A:D,3,0)</f>
        <v>UN</v>
      </c>
      <c r="F82" s="114" t="n">
        <f aca="false">'MEMO PACHECO'!K327</f>
        <v>1</v>
      </c>
      <c r="G82" s="115"/>
      <c r="H82" s="114"/>
      <c r="I82" s="116"/>
      <c r="J82" s="125"/>
    </row>
    <row r="83" customFormat="false" ht="25.4" hidden="false" customHeight="true" outlineLevel="0" collapsed="false">
      <c r="B83" s="110" t="s">
        <v>154</v>
      </c>
      <c r="C83" s="161" t="s">
        <v>155</v>
      </c>
      <c r="D83" s="127" t="str">
        <f aca="false">VLOOKUP(C83,'EMOP 11-19'!A:J,2,0)</f>
        <v>TORNEIRA DE BOIA EM PLASTICO,PARA CAIXA D'AGUA,DE 3/4".FORNECIMENTO E COLOCACAO</v>
      </c>
      <c r="E83" s="128" t="str">
        <f aca="false">VLOOKUP(C83,'EMOP 11-19'!A:J,9,0)</f>
        <v>UN</v>
      </c>
      <c r="F83" s="114" t="n">
        <f aca="false">'MEMO PACHECO'!K331</f>
        <v>1</v>
      </c>
      <c r="G83" s="129"/>
      <c r="H83" s="114"/>
      <c r="I83" s="116"/>
      <c r="J83" s="125"/>
    </row>
    <row r="84" customFormat="false" ht="25.4" hidden="false" customHeight="true" outlineLevel="0" collapsed="false">
      <c r="B84" s="110" t="s">
        <v>156</v>
      </c>
      <c r="C84" s="53" t="s">
        <v>157</v>
      </c>
      <c r="D84" s="112" t="str">
        <f aca="false">VLOOKUP(C84,'SINAPI 11-19'!A:D,2,0)</f>
        <v>REGISTRO DE GAVETA BRUTO, LATÃO, ROSCÁVEL, 3/4", FORNECIDO E INSTALADO EM RAMAL DE ÁGUA. AF_12/2014</v>
      </c>
      <c r="E84" s="113" t="str">
        <f aca="false">VLOOKUP(C84,'SINAPI 11-19'!A:D,3,0)</f>
        <v>UN</v>
      </c>
      <c r="F84" s="114" t="n">
        <f aca="false">'MEMO PACHECO'!K335</f>
        <v>2</v>
      </c>
      <c r="G84" s="115"/>
      <c r="H84" s="114"/>
      <c r="I84" s="116"/>
      <c r="J84" s="125"/>
    </row>
    <row r="85" customFormat="false" ht="26.05" hidden="false" customHeight="true" outlineLevel="0" collapsed="false">
      <c r="B85" s="110" t="s">
        <v>158</v>
      </c>
      <c r="C85" s="157" t="s">
        <v>159</v>
      </c>
      <c r="D85" s="127" t="str">
        <f aca="false">VLOOKUP(C85,'EMOP 11-19'!A:J,2,0)</f>
        <v>CHUVEIRO PLASTICO,BRANCO,INCLUSIVE BRACO.FORNECIMENTO</v>
      </c>
      <c r="E85" s="128" t="str">
        <f aca="false">VLOOKUP(C85,'EMOP 11-19'!A:J,9,0)</f>
        <v>UN</v>
      </c>
      <c r="F85" s="114" t="n">
        <f aca="false">'MEMO PACHECO'!K341</f>
        <v>6</v>
      </c>
      <c r="G85" s="129"/>
      <c r="H85" s="114"/>
      <c r="I85" s="116"/>
      <c r="J85" s="125"/>
    </row>
    <row r="86" customFormat="false" ht="48.25" hidden="false" customHeight="true" outlineLevel="0" collapsed="false">
      <c r="B86" s="110" t="s">
        <v>160</v>
      </c>
      <c r="C86" s="161" t="s">
        <v>161</v>
      </c>
      <c r="D86" s="127" t="str">
        <f aca="false">VLOOKUP(C86,'EMOP 11-19'!A:J,2,0)</f>
        <v>INSTALACAO E ASSENTAMENTO DE CHUVEIRO(EXCLUSIVE FORNECIMENTO DO APARELHO E REGISTRO),COMPREENDENDO:5,00M DE TUBO DE PVCDE 25MM,RALO SECO DE PVC 100MM COM GRELHA,2,00M DE TUBO DE PVC DE 40MM E CONEXOES</v>
      </c>
      <c r="E86" s="128" t="str">
        <f aca="false">VLOOKUP(C86,'EMOP 11-19'!A:J,9,0)</f>
        <v>UN</v>
      </c>
      <c r="F86" s="114" t="n">
        <f aca="false">'MEMO PACHECO'!K347</f>
        <v>6</v>
      </c>
      <c r="G86" s="129"/>
      <c r="H86" s="114"/>
      <c r="I86" s="116"/>
      <c r="J86" s="125"/>
    </row>
    <row r="87" customFormat="false" ht="28.65" hidden="false" customHeight="true" outlineLevel="0" collapsed="false">
      <c r="B87" s="110" t="s">
        <v>162</v>
      </c>
      <c r="C87" s="161" t="s">
        <v>163</v>
      </c>
      <c r="D87" s="127" t="str">
        <f aca="false">VLOOKUP(C87,'EMOP 11-19'!A:J,2,0)</f>
        <v>REGISTRO DE ESFERA,EM PVC,SOLDAVEL,COM DIAMETRO DE 25MM.FORNECIMENTO E COLOCACAO</v>
      </c>
      <c r="E87" s="128" t="str">
        <f aca="false">VLOOKUP(C87,'EMOP 11-19'!A:J,9,0)</f>
        <v>UN</v>
      </c>
      <c r="F87" s="114" t="n">
        <f aca="false">'MEMO PACHECO'!K353</f>
        <v>6</v>
      </c>
      <c r="G87" s="129"/>
      <c r="H87" s="114"/>
      <c r="I87" s="116"/>
      <c r="J87" s="125"/>
    </row>
    <row r="88" customFormat="false" ht="39.1" hidden="false" customHeight="true" outlineLevel="0" collapsed="false">
      <c r="B88" s="110" t="s">
        <v>164</v>
      </c>
      <c r="C88" s="161" t="s">
        <v>165</v>
      </c>
      <c r="D88" s="127" t="str">
        <f aca="false">VLOOKUP(C88,'EMOP 11-19'!A:J,2,0)</f>
        <v>INSTALACAO E ASSENTAMENTO DE LAVATORIO DE UMA TORNEIRA(EXCLUSIVE FORNECIMENTO DO APARELHO),COMPREENDENDO:3,00M DE TUBO DE PVC DE 25MM,2,00M DE TUBO DE PVC DE 40MM E CONEXOES</v>
      </c>
      <c r="E88" s="128" t="str">
        <f aca="false">VLOOKUP(C88,'EMOP 11-19'!A:J,9,0)</f>
        <v>UN</v>
      </c>
      <c r="F88" s="114" t="n">
        <f aca="false">'MEMO PACHECO'!K359</f>
        <v>2</v>
      </c>
      <c r="G88" s="129"/>
      <c r="H88" s="114"/>
      <c r="I88" s="116"/>
      <c r="J88" s="125"/>
    </row>
    <row r="89" customFormat="false" ht="59.3" hidden="false" customHeight="true" outlineLevel="0" collapsed="false">
      <c r="B89" s="110" t="s">
        <v>166</v>
      </c>
      <c r="C89" s="53" t="s">
        <v>167</v>
      </c>
      <c r="D89" s="127" t="str">
        <f aca="false">VLOOKUP(C89,'EMOP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89" s="128" t="str">
        <f aca="false">VLOOKUP(C89,'EMOP 11-19'!A:J,9,0)</f>
        <v>UN</v>
      </c>
      <c r="F89" s="114" t="n">
        <f aca="false">'MEMO PACHECO'!K365</f>
        <v>2</v>
      </c>
      <c r="G89" s="129"/>
      <c r="H89" s="114"/>
      <c r="I89" s="116"/>
      <c r="J89" s="125"/>
    </row>
    <row r="90" customFormat="false" ht="58" hidden="false" customHeight="true" outlineLevel="0" collapsed="false">
      <c r="B90" s="110" t="s">
        <v>168</v>
      </c>
      <c r="C90" s="161" t="s">
        <v>169</v>
      </c>
      <c r="D90" s="127" t="str">
        <f aca="false">VLOOKUP(C90,'EMOP 11-19'!A:J,2,0)</f>
        <v>VASO SANITARIO DE LOUCA BRANCA,CONVENCIONAL,TIPO POPULAR,COM MEDIDAS EM TORNO DE 37X47X38CM,INCLUSIVE ASSENTO PLASTICO TIPO POPULAR,CAIXA DE DESCARGA PLASTICA EXTERNA COMPLETA,TUBO DE DESCARGA LONGO,BOLSA DE LIGACAO E ACESSORIOS DE FIXACAO.FORNECIMENTO</v>
      </c>
      <c r="E90" s="128" t="str">
        <f aca="false">VLOOKUP(C90,'EMOP 11-19'!A:J,9,0)</f>
        <v>UN</v>
      </c>
      <c r="F90" s="114" t="n">
        <f aca="false">'MEMO PACHECO'!K371</f>
        <v>2</v>
      </c>
      <c r="G90" s="129"/>
      <c r="H90" s="114"/>
      <c r="I90" s="116"/>
      <c r="J90" s="125"/>
    </row>
    <row r="91" customFormat="false" ht="70.5" hidden="false" customHeight="true" outlineLevel="0" collapsed="false">
      <c r="B91" s="110" t="s">
        <v>170</v>
      </c>
      <c r="C91" s="161" t="s">
        <v>171</v>
      </c>
      <c r="D91" s="127" t="str">
        <f aca="false">VLOOKUP(C91,'EMOP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91" s="128" t="str">
        <f aca="false">VLOOKUP(C91,'EMOP 11-19'!A:J,9,0)</f>
        <v>UN</v>
      </c>
      <c r="F91" s="114" t="n">
        <f aca="false">'MEMO PACHECO'!K377</f>
        <v>2</v>
      </c>
      <c r="G91" s="129"/>
      <c r="H91" s="114"/>
      <c r="I91" s="116"/>
      <c r="J91" s="125"/>
    </row>
    <row r="92" customFormat="false" ht="35.2" hidden="false" customHeight="true" outlineLevel="0" collapsed="false">
      <c r="B92" s="110" t="s">
        <v>172</v>
      </c>
      <c r="C92" s="161" t="s">
        <v>173</v>
      </c>
      <c r="D92" s="127" t="str">
        <f aca="false">VLOOKUP(C92,'EMOP 11-19'!A:J,2,0)</f>
        <v>ESCAVACAO E REATERRO DE VALA,EM MATERIAL DE 1ªCATEGORIA,PARA LIGACAO PREDIAL DE ESGOTO SANITARIO</v>
      </c>
      <c r="E92" s="128" t="str">
        <f aca="false">VLOOKUP(C92,'EMOP 11-19'!A:J,9,0)</f>
        <v>M</v>
      </c>
      <c r="F92" s="114" t="n">
        <f aca="false">'MEMO PACHECO'!K383</f>
        <v>53.29</v>
      </c>
      <c r="G92" s="129"/>
      <c r="H92" s="114"/>
      <c r="I92" s="116"/>
      <c r="J92" s="125"/>
    </row>
    <row r="93" customFormat="false" ht="32.6" hidden="false" customHeight="true" outlineLevel="0" collapsed="false">
      <c r="B93" s="110" t="s">
        <v>174</v>
      </c>
      <c r="C93" s="161" t="s">
        <v>175</v>
      </c>
      <c r="D93" s="127" t="str">
        <f aca="false">VLOOKUP(C93,'EMOP 11-19'!A:J,2,0)</f>
        <v>TUBO PVC (NBR-7362), PARA ESGOTO SANITARIO, COM DIAMETRO NOMINAL DE 100MM, INCLUSIVE ANEL DE BORRACHA. FORNECIMENTO</v>
      </c>
      <c r="E93" s="128" t="str">
        <f aca="false">VLOOKUP(C93,'EMOP 11-19'!A:J,9,0)</f>
        <v>M</v>
      </c>
      <c r="F93" s="114" t="n">
        <f aca="false">'MEMO PACHECO'!K388</f>
        <v>2.29</v>
      </c>
      <c r="G93" s="129"/>
      <c r="H93" s="114"/>
      <c r="I93" s="116"/>
      <c r="J93" s="125"/>
    </row>
    <row r="94" customFormat="false" ht="48.25" hidden="false" customHeight="true" outlineLevel="0" collapsed="false">
      <c r="B94" s="110" t="s">
        <v>176</v>
      </c>
      <c r="C94" s="161" t="s">
        <v>177</v>
      </c>
      <c r="D94" s="127" t="str">
        <f aca="false">VLOOKUP(C94,'EMOP 11-19'!A:J,2,0)</f>
        <v>ASSENTAMENTO DE TUBULACAO DE PVC,COM JUNTA ELASTICA,PARA COLETOR DE ESGOTOS,COM DIAMETRO NOMINAL DE 100MM,ATERRO E SOCAATE A ALTURA DA GERATRIZ SUPERIOR DO TUBO,CONSIDERANDO O MATERIAL DA PROPRIA ESCAVACAO,EXCLUSIVE TUBO E JUNTA</v>
      </c>
      <c r="E94" s="128" t="str">
        <f aca="false">VLOOKUP(C94,'EMOP 11-19'!A:J,9,0)</f>
        <v>M</v>
      </c>
      <c r="F94" s="114" t="n">
        <f aca="false">'MEMO PACHECO'!K393</f>
        <v>2.29</v>
      </c>
      <c r="G94" s="129"/>
      <c r="H94" s="114"/>
      <c r="I94" s="116"/>
      <c r="J94" s="125"/>
    </row>
    <row r="95" customFormat="false" ht="45" hidden="false" customHeight="true" outlineLevel="0" collapsed="false">
      <c r="B95" s="110" t="s">
        <v>178</v>
      </c>
      <c r="C95" s="161" t="s">
        <v>179</v>
      </c>
      <c r="D95" s="127" t="str">
        <f aca="false">VLOOKUP(C95,'EMOP 11-19'!A:J,2,0)</f>
        <v>ASSENTAMENTO DE TUBULACAO DE PVC,COM JUNTA ELASTICA,PARA COLETOR DE ESGOTOS,COM DIAMETRO NOMINAL DE 150MM,ATERRO E SOCAATE A ALTURA DA GERATRIZ SUPERIOR DO TUBO,CONSIDERANDO O MATERIAL DA PROPRIA ESCAVACAO,EXCLUSIVE TUBO E JUNTA</v>
      </c>
      <c r="E95" s="128" t="str">
        <f aca="false">VLOOKUP(C95,'EMOP 11-19'!A:J,9,0)</f>
        <v>M</v>
      </c>
      <c r="F95" s="114" t="n">
        <f aca="false">'MEMO PACHECO'!K399</f>
        <v>51</v>
      </c>
      <c r="G95" s="129"/>
      <c r="H95" s="114"/>
      <c r="I95" s="116"/>
      <c r="J95" s="125"/>
    </row>
    <row r="96" customFormat="false" ht="32.6" hidden="false" customHeight="true" outlineLevel="0" collapsed="false">
      <c r="B96" s="110" t="s">
        <v>180</v>
      </c>
      <c r="C96" s="161" t="s">
        <v>181</v>
      </c>
      <c r="D96" s="127" t="str">
        <f aca="false">VLOOKUP(C96,'EMOP 11-19'!A:J,2,0)</f>
        <v>TUBO PVC (NBR-7362), PARA ESGOTO SANITARIO, COM DIAMETRO NOMINAL DE 150MM, INCLUSIVE ANEL DE BORRACHA. FORNECIMENTO</v>
      </c>
      <c r="E96" s="128" t="str">
        <f aca="false">VLOOKUP(C96,'EMOP 11-19'!A:J,9,0)</f>
        <v>M</v>
      </c>
      <c r="F96" s="114" t="n">
        <f aca="false">'MEMO PACHECO'!K404</f>
        <v>51</v>
      </c>
      <c r="G96" s="129"/>
      <c r="H96" s="114"/>
      <c r="I96" s="116"/>
      <c r="J96" s="125"/>
    </row>
    <row r="97" customFormat="false" ht="32.6" hidden="false" customHeight="true" outlineLevel="0" collapsed="false">
      <c r="B97" s="110" t="s">
        <v>182</v>
      </c>
      <c r="C97" s="161" t="s">
        <v>183</v>
      </c>
      <c r="D97" s="112" t="str">
        <f aca="false">VLOOKUP(C97,'SINAPI 11-19'!A:D,2,0)</f>
        <v>TUBO PVC, SERIE NORMAL, ESGOTO PREDIAL, DN 75 MM, FORNECIDO E INSTALADO EM RAMAL DE DESCARGA OU RAMAL DE ESGOTO SANITÁRIO. AF_12/2014</v>
      </c>
      <c r="E97" s="113" t="str">
        <f aca="false">VLOOKUP(C97,'SINAPI 11-19'!A:D,3,0)</f>
        <v>M</v>
      </c>
      <c r="F97" s="114" t="n">
        <f aca="false">'MEMO PACHECO'!K410</f>
        <v>7</v>
      </c>
      <c r="G97" s="141"/>
      <c r="H97" s="114"/>
      <c r="I97" s="116"/>
      <c r="J97" s="125"/>
    </row>
    <row r="98" customFormat="false" ht="44.25" hidden="false" customHeight="true" outlineLevel="0" collapsed="false">
      <c r="B98" s="110" t="s">
        <v>184</v>
      </c>
      <c r="C98" s="53" t="s">
        <v>185</v>
      </c>
      <c r="D98" s="112" t="str">
        <f aca="false">VLOOKUP(C98,'SINAPI 11-19'!A:D,2,0)</f>
        <v>CAIXA ENTERRADA HIDRÁULICA RETANGULAR EM ALVENARIA COM TIJOLOS CERÂMICOS MACIÇOS, DIMENSÕES INTERNAS: 0,6X0,6X0,6 M PARA REDE DE ESGOTO. AF_05/2018</v>
      </c>
      <c r="E98" s="113" t="str">
        <f aca="false">VLOOKUP(C98,'SINAPI 11-19'!A:D,3,0)</f>
        <v>UN</v>
      </c>
      <c r="F98" s="114" t="n">
        <f aca="false">'MEMO PACHECO'!K417</f>
        <v>2</v>
      </c>
      <c r="G98" s="141"/>
      <c r="H98" s="114"/>
      <c r="I98" s="116"/>
      <c r="J98" s="125"/>
    </row>
    <row r="99" customFormat="false" ht="29.3" hidden="false" customHeight="true" outlineLevel="0" collapsed="false">
      <c r="B99" s="110" t="s">
        <v>186</v>
      </c>
      <c r="C99" s="157" t="s">
        <v>187</v>
      </c>
      <c r="D99" s="127" t="str">
        <f aca="false">VLOOKUP(C99,'EMOP 11-19'!A:J,2,0)</f>
        <v>FOSSA SEPTICA,DE CAMARA UNICA,TIPO CILINDRICA,DE CONCRETO PRE-MOLDADO,MEDINDO 1200X2500MM.FORNECIMENTO E COLOCACAO</v>
      </c>
      <c r="E99" s="128" t="str">
        <f aca="false">VLOOKUP(C99,'EMOP 11-19'!A:J,9,0)</f>
        <v>UN</v>
      </c>
      <c r="F99" s="114" t="n">
        <f aca="false">'MEMO PACHECO'!K422</f>
        <v>1</v>
      </c>
      <c r="G99" s="129"/>
      <c r="H99" s="114"/>
      <c r="I99" s="116"/>
      <c r="J99" s="125"/>
    </row>
    <row r="100" customFormat="false" ht="29.3" hidden="false" customHeight="true" outlineLevel="0" collapsed="false">
      <c r="B100" s="110" t="s">
        <v>188</v>
      </c>
      <c r="C100" s="161" t="s">
        <v>189</v>
      </c>
      <c r="D100" s="127" t="str">
        <f aca="false">VLOOKUP(C100,'EMOP 11-19'!A:J,2,0)</f>
        <v>FILTRO ANAEROBIO,DE ANEIS DE CONCRETO PRE-MOLDADO,MEDINDO 1200X2000MM.FORNECIMENTO E COLOCACAO</v>
      </c>
      <c r="E100" s="128" t="str">
        <f aca="false">VLOOKUP(C100,'EMOP 11-19'!A:J,9,0)</f>
        <v>UN</v>
      </c>
      <c r="F100" s="114" t="n">
        <f aca="false">'MEMO PACHECO'!K426</f>
        <v>1</v>
      </c>
      <c r="G100" s="129"/>
      <c r="H100" s="114"/>
      <c r="I100" s="116"/>
      <c r="J100" s="125"/>
    </row>
    <row r="101" customFormat="false" ht="72.75" hidden="false" customHeight="true" outlineLevel="0" collapsed="false">
      <c r="B101" s="110" t="s">
        <v>190</v>
      </c>
      <c r="C101" s="162" t="s">
        <v>191</v>
      </c>
      <c r="D101" s="127" t="str">
        <f aca="false">VLOOKUP(C101,'EMOP 11-19'!A:J,2,0)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101" s="128" t="str">
        <f aca="false">VLOOKUP(C101,'EMOP 11-19'!A:J,9,0)</f>
        <v>M2</v>
      </c>
      <c r="F101" s="114" t="n">
        <f aca="false">'MEMO PACHECO'!K431</f>
        <v>19.62</v>
      </c>
      <c r="G101" s="129"/>
      <c r="H101" s="114"/>
      <c r="I101" s="116"/>
      <c r="J101" s="125"/>
    </row>
    <row r="102" customFormat="false" ht="26.05" hidden="false" customHeight="true" outlineLevel="0" collapsed="false">
      <c r="B102" s="110" t="s">
        <v>192</v>
      </c>
      <c r="C102" s="162" t="s">
        <v>193</v>
      </c>
      <c r="D102" s="127" t="str">
        <f aca="false">VLOOKUP(C102,'EMOP 11-19'!A:J,2,0)</f>
        <v>VENEZIANA,COM ALETAS DE FIBERGLASS E MONTANTES DE ALUMINIO NATURAL.FORNECIMENTO E COLOCACAO</v>
      </c>
      <c r="E102" s="128" t="str">
        <f aca="false">VLOOKUP(C102,'EMOP 11-19'!A:J,9,0)</f>
        <v>M2</v>
      </c>
      <c r="F102" s="114" t="n">
        <f aca="false">'MEMO PACHECO'!K437</f>
        <v>7.8</v>
      </c>
      <c r="G102" s="129"/>
      <c r="H102" s="114"/>
      <c r="I102" s="116"/>
      <c r="J102" s="125"/>
    </row>
    <row r="103" customFormat="false" ht="26.05" hidden="false" customHeight="true" outlineLevel="0" collapsed="false">
      <c r="B103" s="110" t="s">
        <v>194</v>
      </c>
      <c r="C103" s="162" t="s">
        <v>195</v>
      </c>
      <c r="D103" s="127" t="str">
        <f aca="false">VLOOKUP(C103,'EMOP 11-19'!A:J,2,0)</f>
        <v>DOBRADICA 3"X3",DE FERRO GALVANIZADO,COM PINO DE FERRO E BOLAS DE LATAO.FORNECIMENTO</v>
      </c>
      <c r="E103" s="128" t="str">
        <f aca="false">VLOOKUP(C103,'EMOP 11-19'!A:J,9,0)</f>
        <v>UN</v>
      </c>
      <c r="F103" s="114" t="n">
        <f aca="false">'MEMO PACHECO'!K445</f>
        <v>16</v>
      </c>
      <c r="G103" s="129"/>
      <c r="H103" s="114"/>
      <c r="I103" s="116"/>
      <c r="J103" s="125"/>
    </row>
    <row r="104" customFormat="false" ht="26.05" hidden="false" customHeight="true" outlineLevel="0" collapsed="false">
      <c r="B104" s="110" t="s">
        <v>196</v>
      </c>
      <c r="C104" s="157" t="s">
        <v>197</v>
      </c>
      <c r="D104" s="127" t="str">
        <f aca="false">VLOOKUP(C104,'EMOP 11-19'!A:J,2,0)</f>
        <v>JANELA DE ALUMINIO ANODIZADO AO NATURAL DE CORRER,COM DUAS FOLHAS DE CORRER,EM PERFIS SERIE 28.FORNECIMENTO E COLOCACAO</v>
      </c>
      <c r="E104" s="128" t="str">
        <f aca="false">VLOOKUP(C104,'EMOP 11-19'!A:J,9,0)</f>
        <v>M2</v>
      </c>
      <c r="F104" s="114" t="n">
        <f aca="false">'MEMO PACHECO'!K450</f>
        <v>5.28</v>
      </c>
      <c r="G104" s="129"/>
      <c r="H104" s="114"/>
      <c r="I104" s="116"/>
      <c r="J104" s="125"/>
    </row>
    <row r="105" customFormat="false" ht="26.05" hidden="false" customHeight="true" outlineLevel="0" collapsed="false">
      <c r="B105" s="110" t="s">
        <v>198</v>
      </c>
      <c r="C105" s="111" t="s">
        <v>199</v>
      </c>
      <c r="D105" s="112" t="str">
        <f aca="false">VLOOKUP(C105,'SINAPI 11-19'!A:D,2,0)</f>
        <v>VIDRO LISO COMUM TRANSPARENTE, ESPESSURA 4MM</v>
      </c>
      <c r="E105" s="113" t="str">
        <f aca="false">VLOOKUP(C105,'SINAPI 11-19'!A:D,3,0)</f>
        <v>M2</v>
      </c>
      <c r="F105" s="114" t="n">
        <f aca="false">'MEMO PACHECO'!K458</f>
        <v>5.28</v>
      </c>
      <c r="G105" s="115"/>
      <c r="H105" s="114"/>
      <c r="I105" s="116"/>
      <c r="J105" s="125"/>
    </row>
    <row r="106" customFormat="false" ht="27.35" hidden="false" customHeight="true" outlineLevel="0" collapsed="false">
      <c r="B106" s="110" t="s">
        <v>200</v>
      </c>
      <c r="C106" s="111" t="s">
        <v>201</v>
      </c>
      <c r="D106" s="112" t="str">
        <f aca="false">VLOOKUP(C106,'SINAPI 11-19'!A:D,2,0)</f>
        <v>GRADIL EM FERRO FIXADO EM VÃOS DE JANELAS, FORMADO POR BARRAS CHATAS DE 25X4,8 MM. AF_04/2019</v>
      </c>
      <c r="E106" s="113" t="str">
        <f aca="false">VLOOKUP(C106,'SINAPI 11-19'!A:D,3,0)</f>
        <v>M2</v>
      </c>
      <c r="F106" s="114" t="n">
        <f aca="false">'MEMO PACHECO'!K466</f>
        <v>7.68</v>
      </c>
      <c r="G106" s="115"/>
      <c r="H106" s="114"/>
      <c r="I106" s="116"/>
      <c r="J106" s="125"/>
    </row>
    <row r="107" customFormat="false" ht="36.75" hidden="false" customHeight="true" outlineLevel="0" collapsed="false">
      <c r="B107" s="110" t="s">
        <v>202</v>
      </c>
      <c r="C107" s="157" t="s">
        <v>203</v>
      </c>
      <c r="D107" s="127" t="str">
        <f aca="false">VLOOKUP(C107,'EMOP 11-19'!A:J,2,0)</f>
        <v>PORTA DE MADEIRA DE LEI EM COMPENSADO DE 90X210X3,5CM FOLHEADA NAS 2 FACES,ADUELA DE 13X3CM E ALIZARES DE 5X2CM,EXCLUSIVE FERRAGENS.FORNECIMENTO E COLOCACAO</v>
      </c>
      <c r="E107" s="128" t="str">
        <f aca="false">VLOOKUP(C107,'EMOP 11-19'!A:J,9,0)</f>
        <v>UN</v>
      </c>
      <c r="F107" s="114" t="n">
        <f aca="false">'MEMO PACHECO'!K475</f>
        <v>1</v>
      </c>
      <c r="G107" s="129"/>
      <c r="H107" s="114"/>
      <c r="I107" s="116"/>
      <c r="J107" s="125"/>
    </row>
    <row r="108" customFormat="false" ht="37.15" hidden="false" customHeight="true" outlineLevel="0" collapsed="false">
      <c r="B108" s="110" t="s">
        <v>204</v>
      </c>
      <c r="C108" s="157" t="s">
        <v>205</v>
      </c>
      <c r="D108" s="127" t="str">
        <f aca="false">VLOOKUP(C108,'EMOP 11-19'!A:J,2,0)</f>
        <v>PORTA DE MADEIRA DE LEI EM COMPENSADO DE 80X210X3,5CM FOLHEADA NAS 2 FACES,ADUELA DE 13X3CM E ALIZARES DE 5X2CM,EXCLUSIVE FERRAGENS.FORNECIMENTO E COLOCACAO</v>
      </c>
      <c r="E108" s="128" t="str">
        <f aca="false">VLOOKUP(C108,'EMOP 11-19'!A:J,9,0)</f>
        <v>UN</v>
      </c>
      <c r="F108" s="114" t="n">
        <f aca="false">'MEMO PACHECO'!K479</f>
        <v>2</v>
      </c>
      <c r="G108" s="129"/>
      <c r="H108" s="114"/>
      <c r="I108" s="116"/>
      <c r="J108" s="125"/>
    </row>
    <row r="109" customFormat="false" ht="68.45" hidden="false" customHeight="true" outlineLevel="0" collapsed="false">
      <c r="B109" s="110" t="s">
        <v>206</v>
      </c>
      <c r="C109" s="157" t="s">
        <v>207</v>
      </c>
      <c r="D109" s="127" t="str">
        <f aca="false">VLOOKUP(C109,'EMOP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09" s="128" t="str">
        <f aca="false">VLOOKUP(C109,'EMOP 11-19'!A:J,9,0)</f>
        <v>UN</v>
      </c>
      <c r="F109" s="114" t="n">
        <f aca="false">'MEMO PACHECO'!K485</f>
        <v>3</v>
      </c>
      <c r="G109" s="129"/>
      <c r="H109" s="114"/>
      <c r="I109" s="116"/>
      <c r="J109" s="125"/>
    </row>
    <row r="110" customFormat="false" ht="48.25" hidden="false" customHeight="true" outlineLevel="0" collapsed="false">
      <c r="B110" s="110" t="s">
        <v>208</v>
      </c>
      <c r="C110" s="111" t="s">
        <v>209</v>
      </c>
      <c r="D110" s="127" t="str">
        <f aca="false">VLOOKUP(C110,'EMOP 11-19'!A:J,2,0)</f>
        <v>PINTURA COM TINTA ANTIMOFO E BACTERICIDA BASE ACRILICA,SEM BRILHO,COR BRANCA,PARA AMBIENTES INTERNOS E EXTERNOS PROPENSOS A UMIDADE E VAPORES,EM DUAS DEMAOS,SOBRE SELADOR ACRILICO E DUAS DEMAOS DE MASSA ACRILICA,INCLUSIVE LIMPEZA E LIXAMENTO</v>
      </c>
      <c r="E110" s="128" t="str">
        <f aca="false">VLOOKUP(C110,'EMOP 11-19'!A:J,9,0)</f>
        <v>M2</v>
      </c>
      <c r="F110" s="114" t="n">
        <f aca="false">'MEMO PACHECO'!K492</f>
        <v>164.24</v>
      </c>
      <c r="G110" s="129"/>
      <c r="H110" s="114"/>
      <c r="I110" s="116"/>
      <c r="J110" s="125"/>
    </row>
    <row r="111" customFormat="false" ht="48.25" hidden="false" customHeight="true" outlineLevel="0" collapsed="false">
      <c r="B111" s="110" t="s">
        <v>210</v>
      </c>
      <c r="C111" s="157" t="s">
        <v>211</v>
      </c>
      <c r="D111" s="127" t="str">
        <f aca="false">VLOOKUP(C111,'EMOP 11-19'!A:J,2,0)</f>
        <v>MADEIRAMENTO PARA COBERTURA EM TELHAS ONDULADAS,CONSTITUIDODE PECAS DE 3"X3" E 3"X4.1/2",EM MADEIRA SERRADA,SEM TESOURA OU PONTALETE,MEDIDO PELA AREA REAL DO MADEIRAMENTO.FORNECIMENTO E COLOCACAO</v>
      </c>
      <c r="E111" s="128" t="str">
        <f aca="false">VLOOKUP(C111,'EMOP 11-19'!A:J,9,0)</f>
        <v>M2</v>
      </c>
      <c r="F111" s="114" t="n">
        <f aca="false">'MEMO PACHECO'!K508</f>
        <v>34.2</v>
      </c>
      <c r="G111" s="129"/>
      <c r="H111" s="114"/>
      <c r="I111" s="116"/>
      <c r="J111" s="125"/>
    </row>
    <row r="112" customFormat="false" ht="48.25" hidden="false" customHeight="true" outlineLevel="0" collapsed="false">
      <c r="B112" s="110" t="s">
        <v>212</v>
      </c>
      <c r="C112" s="157" t="s">
        <v>213</v>
      </c>
      <c r="D112" s="127" t="str">
        <f aca="false">VLOOKUP(C112,'EMOP 11-19'!A:J,2,0)</f>
        <v>PONTALETE DE MADEIRA SERRADA,EM PECAS DE 3"X3",VERTICAIS E HORIZONTAIS,PARA COBERTURA DE TELHAS ONDULADAS DE QUALQUER TIPO,MEDIDO PELA AREA REAL DA COBERTURA DO TELHADO.FORNECIMENTO E COLOCACAO</v>
      </c>
      <c r="E112" s="128" t="str">
        <f aca="false">VLOOKUP(C112,'EMOP 11-19'!A:J,9,0)</f>
        <v>M2</v>
      </c>
      <c r="F112" s="114" t="n">
        <f aca="false">'MEMO PACHECO'!K512</f>
        <v>34.2</v>
      </c>
      <c r="G112" s="129"/>
      <c r="H112" s="114"/>
      <c r="I112" s="116"/>
      <c r="J112" s="125"/>
    </row>
    <row r="113" customFormat="false" ht="41.7" hidden="false" customHeight="true" outlineLevel="0" collapsed="false">
      <c r="B113" s="110" t="s">
        <v>214</v>
      </c>
      <c r="C113" s="157" t="s">
        <v>215</v>
      </c>
      <c r="D113" s="127" t="str">
        <f aca="false">VLOOKUP(C113,'EMOP 11-19'!A:J,2,0)</f>
        <v>COBERTURA EM TELHAS ONDULADAS DE CIMENTO,SEM AMIANTO,REFORCADO COM FIOS SINTETICOS (CRFS),COM ESPESSURA DE 6MM,EXCLUSIVEMADEIRAMENTO.FORNECIMENTO E COLOCACAO</v>
      </c>
      <c r="E113" s="128" t="str">
        <f aca="false">VLOOKUP(C113,'EMOP 11-19'!A:J,9,0)</f>
        <v>M2</v>
      </c>
      <c r="F113" s="114" t="n">
        <f aca="false">'MEMO PACHECO'!K516</f>
        <v>34.2</v>
      </c>
      <c r="G113" s="129"/>
      <c r="H113" s="114"/>
      <c r="I113" s="116"/>
      <c r="J113" s="125"/>
    </row>
    <row r="114" customFormat="false" ht="59.95" hidden="false" customHeight="true" outlineLevel="0" collapsed="false">
      <c r="B114" s="110" t="s">
        <v>216</v>
      </c>
      <c r="C114" s="157" t="s">
        <v>217</v>
      </c>
      <c r="D114" s="127" t="str">
        <f aca="false">VLOOKUP(C114,'EMOP 11-19'!A:J,2,0)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114" s="128" t="str">
        <f aca="false">VLOOKUP(C114,'EMOP 11-19'!A:J,9,0)</f>
        <v>M2</v>
      </c>
      <c r="F114" s="114" t="n">
        <f aca="false">'MEMO PACHECO'!K520</f>
        <v>8.2</v>
      </c>
      <c r="G114" s="129"/>
      <c r="H114" s="114"/>
      <c r="I114" s="116"/>
      <c r="J114" s="125"/>
    </row>
    <row r="115" customFormat="false" ht="41.7" hidden="false" customHeight="true" outlineLevel="0" collapsed="false">
      <c r="B115" s="110" t="s">
        <v>218</v>
      </c>
      <c r="C115" s="111" t="s">
        <v>219</v>
      </c>
      <c r="D115" s="127" t="str">
        <f aca="false">VLOOKUP(C115,'EMOP 11-19'!A:J,2,0)</f>
        <v>CALHA MEIO-TUBO CIRCULAR DE CONCRETO VIBRADO,DIAMETRO INTERNO DE 300MM,INCLUSIVE ACERTO DE FUNDO DE VALA.FORNECIMENTO EASSENTAMENTO</v>
      </c>
      <c r="E115" s="128" t="str">
        <f aca="false">VLOOKUP(C115,'EMOP 11-19'!A:J,9,0)</f>
        <v>M</v>
      </c>
      <c r="F115" s="114" t="n">
        <f aca="false">'MEMO PACHECO'!K524</f>
        <v>12</v>
      </c>
      <c r="G115" s="129"/>
      <c r="H115" s="114"/>
      <c r="I115" s="116"/>
      <c r="J115" s="125"/>
    </row>
    <row r="116" customFormat="false" ht="34.55" hidden="false" customHeight="true" outlineLevel="0" collapsed="false">
      <c r="B116" s="110" t="s">
        <v>220</v>
      </c>
      <c r="C116" s="111" t="s">
        <v>221</v>
      </c>
      <c r="D116" s="127" t="str">
        <f aca="false">VLOOKUP(C116,'EMOP 11-19'!A:J,2,0)</f>
        <v>RALO DE COBERTURA SEMI-ESFERICO(TIPO ABACAXI),COM 4".FORNECIMENTO E COLOCACAO</v>
      </c>
      <c r="E116" s="128" t="str">
        <f aca="false">VLOOKUP(C116,'EMOP 11-19'!A:J,9,0)</f>
        <v>UN</v>
      </c>
      <c r="F116" s="114" t="n">
        <f aca="false">'MEMO PACHECO'!K528</f>
        <v>2</v>
      </c>
      <c r="G116" s="129"/>
      <c r="H116" s="114"/>
      <c r="I116" s="116"/>
      <c r="J116" s="125"/>
    </row>
    <row r="117" customFormat="false" ht="18.75" hidden="false" customHeight="true" outlineLevel="0" collapsed="false">
      <c r="B117" s="119"/>
      <c r="C117" s="163"/>
      <c r="D117" s="152"/>
      <c r="E117" s="153"/>
      <c r="F117" s="123"/>
      <c r="G117" s="154"/>
      <c r="H117" s="155" t="s">
        <v>40</v>
      </c>
      <c r="I117" s="155"/>
      <c r="J117" s="125"/>
    </row>
    <row r="118" customFormat="false" ht="18.75" hidden="false" customHeight="true" outlineLevel="0" collapsed="false">
      <c r="B118" s="106" t="s">
        <v>222</v>
      </c>
      <c r="C118" s="107" t="s">
        <v>223</v>
      </c>
      <c r="D118" s="107"/>
      <c r="E118" s="107"/>
      <c r="F118" s="107"/>
      <c r="G118" s="107"/>
      <c r="H118" s="107"/>
      <c r="I118" s="107"/>
      <c r="J118" s="125"/>
    </row>
    <row r="119" customFormat="false" ht="70.4" hidden="false" customHeight="true" outlineLevel="0" collapsed="false">
      <c r="B119" s="110" t="s">
        <v>224</v>
      </c>
      <c r="C119" s="111" t="s">
        <v>225</v>
      </c>
      <c r="D119" s="127" t="str">
        <f aca="false">VLOOKUP(C119,'EMOP 11-19'!A:J,2,0)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119" s="128" t="str">
        <f aca="false">VLOOKUP(C119,'EMOP 11-19'!A:J,9,0)</f>
        <v>UN</v>
      </c>
      <c r="F119" s="114" t="n">
        <f aca="false">'MEMO PACHECO'!K533</f>
        <v>1</v>
      </c>
      <c r="G119" s="129"/>
      <c r="H119" s="114"/>
      <c r="I119" s="116"/>
      <c r="J119" s="125"/>
    </row>
    <row r="120" customFormat="false" ht="41.05" hidden="false" customHeight="true" outlineLevel="0" collapsed="false">
      <c r="B120" s="110" t="s">
        <v>226</v>
      </c>
      <c r="C120" s="111" t="s">
        <v>227</v>
      </c>
      <c r="D120" s="112" t="str">
        <f aca="false">VLOOKUP(C120,'SINAPI 11-19'!A:D,2,0)</f>
        <v>QUADRO DE DISTRIBUICAO DE ENERGIA DE EMBUTIR, EM CHAPA METALICA, PARA 18 DISJUNTORES TERMOMAGNETICOS MONOPOLARES, COM BARRAMENTO TRIFASICO E NEUTRO, FORNECIMENTO E INSTALACAO</v>
      </c>
      <c r="E120" s="113" t="str">
        <f aca="false">VLOOKUP(C120,'SINAPI 11-19'!A:D,3,0)</f>
        <v>UN</v>
      </c>
      <c r="F120" s="114" t="n">
        <f aca="false">'MEMO PACHECO'!K537</f>
        <v>1</v>
      </c>
      <c r="G120" s="141"/>
      <c r="H120" s="114"/>
      <c r="I120" s="116"/>
      <c r="J120" s="125"/>
    </row>
    <row r="121" customFormat="false" ht="25.4" hidden="false" customHeight="true" outlineLevel="0" collapsed="false">
      <c r="B121" s="110" t="s">
        <v>228</v>
      </c>
      <c r="C121" s="111" t="s">
        <v>229</v>
      </c>
      <c r="D121" s="112" t="str">
        <f aca="false">VLOOKUP(C121,'SINAPI 11-19'!A:D,2,0)</f>
        <v>DISJUNTOR TERMOMAGNETICO MONOPOLAR PADRAO NEMA (AMERICANO) 10 A 30A 240V, FORNECIMENTO E INSTALACAO</v>
      </c>
      <c r="E121" s="113" t="str">
        <f aca="false">VLOOKUP(C121,'SINAPI 11-19'!A:D,3,0)</f>
        <v>UN</v>
      </c>
      <c r="F121" s="114" t="n">
        <f aca="false">'MEMO PACHECO'!K541</f>
        <v>5</v>
      </c>
      <c r="G121" s="141"/>
      <c r="H121" s="114"/>
      <c r="I121" s="116"/>
      <c r="J121" s="125"/>
    </row>
    <row r="122" customFormat="false" ht="25.4" hidden="false" customHeight="true" outlineLevel="0" collapsed="false">
      <c r="B122" s="110" t="s">
        <v>230</v>
      </c>
      <c r="C122" s="140" t="s">
        <v>59</v>
      </c>
      <c r="D122" s="112" t="str">
        <f aca="false">VLOOKUP(C122,'SINAPI 11-19'!A:D,2,0)</f>
        <v>ESCAVAÇÃO MANUAL PARA BLOCO DE COROAMENTO OU SAPATA, SEM PREVISÃO DE FÔRMA. AF_06/2017</v>
      </c>
      <c r="E122" s="113" t="str">
        <f aca="false">VLOOKUP(C122,'SINAPI 11-19'!A:D,3,0)</f>
        <v>M3</v>
      </c>
      <c r="F122" s="114" t="n">
        <f aca="false">'MEMO PACHECO'!K545</f>
        <v>4.31</v>
      </c>
      <c r="G122" s="141"/>
      <c r="H122" s="114"/>
      <c r="I122" s="116"/>
      <c r="J122" s="125"/>
    </row>
    <row r="123" customFormat="false" ht="25.4" hidden="false" customHeight="true" outlineLevel="0" collapsed="false">
      <c r="B123" s="110" t="s">
        <v>231</v>
      </c>
      <c r="C123" s="140" t="s">
        <v>65</v>
      </c>
      <c r="D123" s="112" t="str">
        <f aca="false">VLOOKUP(C123,'SINAPI 11-19'!A:D,2,0)</f>
        <v>ESCAVAÇÃO MANUAL DE VALA COM PROFUNDIDADE MENOR OU IGUAL A 1,30 M. AF_03/2016</v>
      </c>
      <c r="E123" s="113" t="str">
        <f aca="false">VLOOKUP(C123,'SINAPI 11-19'!A:D,3,0)</f>
        <v>M3</v>
      </c>
      <c r="F123" s="114" t="n">
        <f aca="false">'MEMO PACHECO'!K549</f>
        <v>2.73</v>
      </c>
      <c r="G123" s="141"/>
      <c r="H123" s="114"/>
      <c r="I123" s="116"/>
      <c r="J123" s="125"/>
    </row>
    <row r="124" customFormat="false" ht="25.4" hidden="false" customHeight="true" outlineLevel="0" collapsed="false">
      <c r="B124" s="110" t="s">
        <v>232</v>
      </c>
      <c r="C124" s="53" t="s">
        <v>61</v>
      </c>
      <c r="D124" s="112" t="str">
        <f aca="false">VLOOKUP(C124,'SINAPI 11-19'!A:D,2,0)</f>
        <v>REATERRO MANUAL DE VALAS COM COMPACTAÇÃO MECANIZADA. AF_04/2016</v>
      </c>
      <c r="E124" s="113" t="str">
        <f aca="false">VLOOKUP(C124,'SINAPI 11-19'!A:D,3,0)</f>
        <v>M3</v>
      </c>
      <c r="F124" s="114" t="n">
        <f aca="false">'MEMO PACHECO'!K553</f>
        <v>4.52</v>
      </c>
      <c r="G124" s="141"/>
      <c r="H124" s="114"/>
      <c r="I124" s="116"/>
      <c r="J124" s="125"/>
    </row>
    <row r="125" customFormat="false" ht="58.65" hidden="false" customHeight="true" outlineLevel="0" collapsed="false">
      <c r="B125" s="110" t="s">
        <v>233</v>
      </c>
      <c r="C125" s="140" t="s">
        <v>97</v>
      </c>
      <c r="D125" s="127" t="str">
        <f aca="false">VLOOKUP(C125,'EMOP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25" s="128" t="str">
        <f aca="false">VLOOKUP(C125,'EMOP 11-19'!A:J,9,0)</f>
        <v>M3</v>
      </c>
      <c r="F125" s="114" t="n">
        <f aca="false">'MEMO PACHECO'!K559</f>
        <v>4.01</v>
      </c>
      <c r="G125" s="129"/>
      <c r="H125" s="114"/>
      <c r="I125" s="116"/>
      <c r="J125" s="125"/>
    </row>
    <row r="126" customFormat="false" ht="37.15" hidden="false" customHeight="true" outlineLevel="0" collapsed="false">
      <c r="B126" s="110" t="s">
        <v>234</v>
      </c>
      <c r="C126" s="53" t="s">
        <v>115</v>
      </c>
      <c r="D126" s="112" t="str">
        <f aca="false">VLOOKUP(C126,'SINAPI 11-19'!A:D,2,0)</f>
        <v>LAJE PRE-MOLD BETA 12 P/3,5KN/M2 VAO 4,1M INCL VIGOTAS TIJOLOS ARMADU-RA NEGATIVA CAPEAMENTO 3CM CONCRETO 15MPA ESCORAMENTO MATERIAIS E MAO DE OBRA.</v>
      </c>
      <c r="E126" s="113" t="str">
        <f aca="false">VLOOKUP(C126,'SINAPI 11-19'!A:D,3,0)</f>
        <v>M2</v>
      </c>
      <c r="F126" s="114" t="n">
        <f aca="false">'MEMO PACHECO'!K568</f>
        <v>17.26</v>
      </c>
      <c r="G126" s="115"/>
      <c r="H126" s="114"/>
      <c r="I126" s="116"/>
      <c r="J126" s="125"/>
    </row>
    <row r="127" customFormat="false" ht="58" hidden="false" customHeight="true" outlineLevel="0" collapsed="false">
      <c r="B127" s="110" t="s">
        <v>235</v>
      </c>
      <c r="C127" s="157" t="s">
        <v>117</v>
      </c>
      <c r="D127" s="127" t="str">
        <f aca="false">VLOOKUP(C127,'EMOP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127" s="128" t="str">
        <f aca="false">VLOOKUP(C127,'EMOP 11-19'!A:J,9,0)</f>
        <v>M2</v>
      </c>
      <c r="F127" s="114" t="n">
        <f aca="false">'MEMO PACHECO'!K576</f>
        <v>63.845</v>
      </c>
      <c r="G127" s="129"/>
      <c r="H127" s="114"/>
      <c r="I127" s="116"/>
      <c r="J127" s="125"/>
    </row>
    <row r="128" customFormat="false" ht="27" hidden="false" customHeight="true" outlineLevel="0" collapsed="false">
      <c r="B128" s="110" t="s">
        <v>236</v>
      </c>
      <c r="C128" s="111" t="s">
        <v>119</v>
      </c>
      <c r="D128" s="112" t="str">
        <f aca="false">VLOOKUP(C128,'SINAPI 11-19'!A:D,2,0)</f>
        <v>VERGA PRÉ-MOLDADA PARA JANELAS COM ATÉ 1,5 M DE VÃO. AF_03/2016</v>
      </c>
      <c r="E128" s="113" t="str">
        <f aca="false">VLOOKUP(C128,'SINAPI 11-19'!A:D,3,0)</f>
        <v>M</v>
      </c>
      <c r="F128" s="114" t="n">
        <f aca="false">'MEMO PACHECO'!K584</f>
        <v>4.8</v>
      </c>
      <c r="G128" s="141"/>
      <c r="H128" s="114"/>
      <c r="I128" s="116"/>
      <c r="J128" s="125"/>
    </row>
    <row r="129" customFormat="false" ht="24.75" hidden="false" customHeight="true" outlineLevel="0" collapsed="false">
      <c r="B129" s="110" t="s">
        <v>237</v>
      </c>
      <c r="C129" s="53" t="s">
        <v>121</v>
      </c>
      <c r="D129" s="112" t="str">
        <f aca="false">VLOOKUP(C129,'SINAPI 11-19'!A:D,2,0)</f>
        <v>VERGA PRÉ-MOLDADA PARA JANELAS COM MAIS DE 1,5 M DE VÃO. AF_03/2016</v>
      </c>
      <c r="E129" s="113" t="str">
        <f aca="false">VLOOKUP(C129,'SINAPI 11-19'!A:D,3,0)</f>
        <v>M</v>
      </c>
      <c r="F129" s="114" t="n">
        <f aca="false">'MEMO PACHECO'!K590</f>
        <v>7.6</v>
      </c>
      <c r="G129" s="141"/>
      <c r="H129" s="114"/>
      <c r="I129" s="116"/>
      <c r="J129" s="125"/>
    </row>
    <row r="130" customFormat="false" ht="27.75" hidden="false" customHeight="true" outlineLevel="0" collapsed="false">
      <c r="B130" s="110" t="s">
        <v>238</v>
      </c>
      <c r="C130" s="111" t="s">
        <v>123</v>
      </c>
      <c r="D130" s="112" t="str">
        <f aca="false">VLOOKUP(C130,'SINAPI 11-19'!A:D,2,0)</f>
        <v>VERGA PRÉ-MOLDADA PARA PORTAS COM ATÉ 1,5 M DE VÃO. AF_03/2016</v>
      </c>
      <c r="E130" s="113" t="str">
        <f aca="false">VLOOKUP(C130,'SINAPI 11-19'!A:D,3,0)</f>
        <v>M</v>
      </c>
      <c r="F130" s="114" t="n">
        <f aca="false">'MEMO PACHECO'!K594</f>
        <v>2.2</v>
      </c>
      <c r="G130" s="141"/>
      <c r="H130" s="114"/>
      <c r="I130" s="116"/>
      <c r="J130" s="125"/>
    </row>
    <row r="131" customFormat="false" ht="39.1" hidden="false" customHeight="true" outlineLevel="0" collapsed="false">
      <c r="B131" s="110" t="s">
        <v>239</v>
      </c>
      <c r="C131" s="111" t="s">
        <v>127</v>
      </c>
      <c r="D131" s="112" t="str">
        <f aca="false">VLOOKUP(C131,'SINAPI 11-19'!A:D,2,0)</f>
        <v>CHAPISCO APLICADO EM ALVENARIA (SEM PRESENÇA DE VÃOS) E ESTRUTURAS DE CONCRETO DE FACHADA, COM COLHER DE PEDREIRO.  ARGAMASSA TRAÇO 1:3 COM PREPARO MANUAL. AF_06/2014</v>
      </c>
      <c r="E131" s="113" t="str">
        <f aca="false">VLOOKUP(C131,'SINAPI 11-19'!A:D,3,0)</f>
        <v>M2</v>
      </c>
      <c r="F131" s="114" t="n">
        <f aca="false">'MEMO PACHECO'!K601</f>
        <v>35.67</v>
      </c>
      <c r="G131" s="141"/>
      <c r="H131" s="114"/>
      <c r="I131" s="116"/>
      <c r="J131" s="125"/>
    </row>
    <row r="132" customFormat="false" ht="33.25" hidden="false" customHeight="true" outlineLevel="0" collapsed="false">
      <c r="B132" s="110" t="s">
        <v>240</v>
      </c>
      <c r="C132" s="111" t="s">
        <v>241</v>
      </c>
      <c r="D132" s="127" t="str">
        <f aca="false">VLOOKUP(C132,'EMOP 11-19'!A:J,2,0)</f>
        <v>ALVENARIA DE TIJOLOS MACICOS 7X10X20CM,COM ARGAMASSA DE CIMENTO E SAIBRO,NO TRACO 1:6,ATE 3,00M DE ALTURA</v>
      </c>
      <c r="E132" s="128" t="str">
        <f aca="false">VLOOKUP(C132,'EMOP 11-19'!A:J,9,0)</f>
        <v>M3</v>
      </c>
      <c r="F132" s="114" t="n">
        <f aca="false">'MEMO PACHECO'!K605</f>
        <v>0.94</v>
      </c>
      <c r="G132" s="129"/>
      <c r="H132" s="114"/>
      <c r="I132" s="116"/>
      <c r="J132" s="125"/>
    </row>
    <row r="133" customFormat="false" ht="30.75" hidden="false" customHeight="true" outlineLevel="0" collapsed="false">
      <c r="B133" s="110" t="s">
        <v>242</v>
      </c>
      <c r="C133" s="111" t="s">
        <v>125</v>
      </c>
      <c r="D133" s="127" t="str">
        <f aca="false">VLOOKUP(C133,'EMOP 11-19'!A:J,2,0)</f>
        <v>EMBOCO COM ARGAMASSA DE CIMENTO E AREIA,NO TRACO 1:1,5 COM 1,5CM DE ESPESSURA,INCLUSIVE CHAPISCO DE CIMENTO E AREIA,NO TRACO 1:3</v>
      </c>
      <c r="E133" s="128" t="str">
        <f aca="false">VLOOKUP(C133,'EMOP 11-19'!A:J,9,0)</f>
        <v>M2</v>
      </c>
      <c r="F133" s="114" t="n">
        <f aca="false">'MEMO PACHECO'!K609</f>
        <v>121.28</v>
      </c>
      <c r="G133" s="129"/>
      <c r="H133" s="114"/>
      <c r="I133" s="116"/>
      <c r="J133" s="125"/>
    </row>
    <row r="134" customFormat="false" ht="62.6" hidden="false" customHeight="true" outlineLevel="0" collapsed="false">
      <c r="B134" s="110" t="s">
        <v>243</v>
      </c>
      <c r="C134" s="111" t="s">
        <v>129</v>
      </c>
      <c r="D134" s="127" t="str">
        <f aca="false">VLOOKUP(C134,'EMOP 11-19'!A:J,2,0)</f>
        <v>INSTALACAO DE PONTO DE LUZ,EMBUTIDO NA LAJE,EQUIVALENTE A 2VARAS DE ELETRODUTO DE PVC RIGIDO DE 3/4",12,00M DE FIO 2,5MM2,CAIXAS,CONEXOES,LUVAS,CURVA E INTERRUPTOR DE EMBUTIR COMPLACA FOSFORESCENTE,INCLUSIVE ABERTURA E FECHAMENTO DE RASGOEM ALVENARIA</v>
      </c>
      <c r="E134" s="128" t="str">
        <f aca="false">VLOOKUP(C134,'EMOP 11-19'!A:J,9,0)</f>
        <v>UN</v>
      </c>
      <c r="F134" s="114" t="n">
        <f aca="false">'MEMO PACHECO'!K624</f>
        <v>3</v>
      </c>
      <c r="G134" s="129"/>
      <c r="H134" s="114"/>
      <c r="I134" s="116"/>
      <c r="J134" s="125"/>
    </row>
    <row r="135" customFormat="false" ht="41.7" hidden="false" customHeight="true" outlineLevel="0" collapsed="false">
      <c r="B135" s="110" t="s">
        <v>244</v>
      </c>
      <c r="C135" s="111" t="s">
        <v>245</v>
      </c>
      <c r="D135" s="127" t="str">
        <f aca="false">VLOOKUP(C135,'EMOP 11-19'!A:J,2,0)</f>
        <v>INSTALACAO DE PONTO DE LUZ,APARENTE,EQUIVALENTE A 2 VARAS DE ELETRODUTO DE PVC RIGIDO DE 3/4",12,00M DE FIO 2,5MM2,CAIXAS,CONEXOES,LUVAS,CURVA E INTERRUPTOR DE SOBREPOR</v>
      </c>
      <c r="E135" s="128" t="str">
        <f aca="false">VLOOKUP(C135,'EMOP 11-19'!A:J,9,0)</f>
        <v>UN</v>
      </c>
      <c r="F135" s="114" t="n">
        <f aca="false">'MEMO PACHECO'!K631</f>
        <v>3</v>
      </c>
      <c r="G135" s="129"/>
      <c r="H135" s="114"/>
      <c r="I135" s="116"/>
      <c r="J135" s="125"/>
    </row>
    <row r="136" customFormat="false" ht="28.5" hidden="false" customHeight="true" outlineLevel="0" collapsed="false">
      <c r="B136" s="110" t="s">
        <v>246</v>
      </c>
      <c r="C136" s="111" t="s">
        <v>131</v>
      </c>
      <c r="D136" s="112" t="str">
        <f aca="false">VLOOKUP(C136,'SINAPI 11-19'!A:D,2,0)</f>
        <v>LUMINÁRIA TIPO PLAFON EM PLÁSTICO, DE SOBREPOR, COM 1 LÂMPADA DE 15 W, - FORNECIMENTO E INSTALAÇÃO. AF_11/2017</v>
      </c>
      <c r="E136" s="113" t="str">
        <f aca="false">VLOOKUP(C136,'SINAPI 11-19'!A:D,3,0)</f>
        <v>UN</v>
      </c>
      <c r="F136" s="114" t="n">
        <f aca="false">'MEMO PACHECO'!K635</f>
        <v>3</v>
      </c>
      <c r="G136" s="115"/>
      <c r="H136" s="114"/>
      <c r="I136" s="116"/>
      <c r="J136" s="125"/>
    </row>
    <row r="137" customFormat="false" ht="46.3" hidden="false" customHeight="true" outlineLevel="0" collapsed="false">
      <c r="B137" s="110" t="s">
        <v>247</v>
      </c>
      <c r="C137" s="53" t="s">
        <v>248</v>
      </c>
      <c r="D137" s="127" t="str">
        <f aca="false">VLOOKUP(C137,'EMOP 11-19'!A:J,2,0)</f>
        <v>LUMINARIA DE SOBREPOR,FIXADA EM LAJE OU FORRO,TIPO CALHA,CHANFRADA OU PRISMATICA,COMPLETA,EQUIPADA COM REATOR ELETRONICO DE ALTO FATOR DE POTENCIA E LAMPADA FLUORESCENTE DE 1X16W.FORNECIMENTO E COLOCACAO</v>
      </c>
      <c r="E137" s="128" t="str">
        <f aca="false">VLOOKUP(C137,'EMOP 11-19'!A:J,9,0)</f>
        <v>UN</v>
      </c>
      <c r="F137" s="114" t="n">
        <f aca="false">'MEMO PACHECO'!K642</f>
        <v>3</v>
      </c>
      <c r="G137" s="129"/>
      <c r="H137" s="114"/>
      <c r="I137" s="116"/>
      <c r="J137" s="125"/>
    </row>
    <row r="138" customFormat="false" ht="59.3" hidden="false" customHeight="true" outlineLevel="0" collapsed="false">
      <c r="B138" s="110" t="s">
        <v>249</v>
      </c>
      <c r="C138" s="111" t="s">
        <v>133</v>
      </c>
      <c r="D138" s="127" t="str">
        <f aca="false">VLOOKUP(C138,'EMOP 11-19'!A:J,2,0)</f>
        <v>INSTALACAO DE PONTO DE TOMADA,EMBUTIDO NA ALVENARIA,EQUIVALENTE A 2 VARAS DE ELETRODUTO DE PVC RIGIDO DE 3/4",18,00M DEFIO 2,5MM2,CAIXAS,CONEXOES E TOMADA DE EMBUTIR,2P+T,10A,PADRAO BRASILEIRO,COM PLACA FOSFORESCENTE,INCLUSIVE ABERTURA E FECHAMENTO DE RASGO EM ALVENARIA</v>
      </c>
      <c r="E138" s="128" t="str">
        <f aca="false">VLOOKUP(C138,'EMOP 11-19'!A:J,9,0)</f>
        <v>UN</v>
      </c>
      <c r="F138" s="114" t="n">
        <f aca="false">'MEMO PACHECO'!K647</f>
        <v>7</v>
      </c>
      <c r="G138" s="129"/>
      <c r="H138" s="114"/>
      <c r="I138" s="116"/>
      <c r="J138" s="125"/>
    </row>
    <row r="139" customFormat="false" ht="29.3" hidden="false" customHeight="true" outlineLevel="0" collapsed="false">
      <c r="B139" s="110" t="s">
        <v>250</v>
      </c>
      <c r="C139" s="111" t="s">
        <v>135</v>
      </c>
      <c r="D139" s="112" t="str">
        <f aca="false">VLOOKUP(C139,'SINAPI 11-19'!A:D,2,0)</f>
        <v>LASTRO DE CONCRETO MAGRO, APLICADO EM PISOS OU RADIERS, ESPESSURA DE 3 CM. AF_07/2016</v>
      </c>
      <c r="E139" s="113" t="str">
        <f aca="false">VLOOKUP(C139,'SINAPI 11-19'!A:D,3,0)</f>
        <v>M2</v>
      </c>
      <c r="F139" s="114" t="n">
        <f aca="false">'MEMO PACHECO'!K653</f>
        <v>31.06</v>
      </c>
      <c r="G139" s="141"/>
      <c r="H139" s="114"/>
      <c r="I139" s="116"/>
      <c r="J139" s="125"/>
    </row>
    <row r="140" customFormat="false" ht="28" hidden="false" customHeight="true" outlineLevel="0" collapsed="false">
      <c r="B140" s="110" t="s">
        <v>251</v>
      </c>
      <c r="C140" s="111" t="s">
        <v>137</v>
      </c>
      <c r="D140" s="127" t="str">
        <f aca="false">VLOOKUP(C140,'EMOP 11-19'!A:J,2,0)</f>
        <v>CONTRAPISO,BASE OU CAMADA REGULARIZADORA,EXECUTADA COM ARGAMASSA DE CIMENTO E AREIA,NO TRACO 1:4,NA ESPESSURA DE 3CM</v>
      </c>
      <c r="E140" s="128" t="str">
        <f aca="false">VLOOKUP(C140,'EMOP 11-19'!A:J,9,0)</f>
        <v>M2</v>
      </c>
      <c r="F140" s="114" t="n">
        <f aca="false">'MEMO PACHECO'!K661</f>
        <v>31.06</v>
      </c>
      <c r="G140" s="129"/>
      <c r="H140" s="114"/>
      <c r="I140" s="116"/>
      <c r="J140" s="125"/>
    </row>
    <row r="141" customFormat="false" ht="38.45" hidden="false" customHeight="true" outlineLevel="0" collapsed="false">
      <c r="B141" s="110" t="s">
        <v>252</v>
      </c>
      <c r="C141" s="53" t="s">
        <v>139</v>
      </c>
      <c r="D141" s="112" t="str">
        <f aca="false">VLOOKUP(C141,'SINAPI 11-19'!A:D,2,0)</f>
        <v>REVESTIMENTO CERÂMICO PARA PISO COM PLACAS TIPO ESMALTADA PADRÃO POPULAR DE DIMENSÕES 35X35 CM APLICADA EM AMBIENTES DE ÁREA MAIOR QUE 10 M2. AF_06/2014</v>
      </c>
      <c r="E141" s="113" t="str">
        <f aca="false">VLOOKUP(C141,'SINAPI 11-19'!A:D,3,0)</f>
        <v>M2</v>
      </c>
      <c r="F141" s="114" t="n">
        <f aca="false">'MEMO PACHECO'!K669</f>
        <v>31.06</v>
      </c>
      <c r="G141" s="141"/>
      <c r="H141" s="114"/>
      <c r="I141" s="116"/>
      <c r="J141" s="125"/>
    </row>
    <row r="142" customFormat="false" ht="21" hidden="false" customHeight="true" outlineLevel="0" collapsed="false">
      <c r="B142" s="110" t="s">
        <v>253</v>
      </c>
      <c r="C142" s="111" t="s">
        <v>143</v>
      </c>
      <c r="D142" s="112" t="str">
        <f aca="false">VLOOKUP(C142,'SINAPI 11-19'!A:D,2,0)</f>
        <v>SOLEIRA EM GRANITO, LARGURA 15 CM, ESPESSURA 2,0 CM. AF_06/2018</v>
      </c>
      <c r="E142" s="113" t="str">
        <f aca="false">VLOOKUP(C142,'SINAPI 11-19'!A:D,3,0)</f>
        <v>M</v>
      </c>
      <c r="F142" s="114" t="n">
        <f aca="false">'MEMO PACHECO'!K677</f>
        <v>14.95</v>
      </c>
      <c r="G142" s="141"/>
      <c r="H142" s="114"/>
      <c r="I142" s="116"/>
      <c r="J142" s="125"/>
    </row>
    <row r="143" customFormat="false" ht="42" hidden="false" customHeight="true" outlineLevel="0" collapsed="false">
      <c r="B143" s="110" t="s">
        <v>254</v>
      </c>
      <c r="C143" s="53" t="s">
        <v>141</v>
      </c>
      <c r="D143" s="112" t="str">
        <f aca="false">VLOOKUP(C143,'SINAPI 11-19'!A:D,2,0)</f>
        <v>PEITORIL EM MARMORE BRANCO, LARGURA DE 15CM, ASSENTADO COM ARGAMASSA TRACO 1:4 (CIMENTO E AREIA MEDIA), PREPARO MANUAL DA ARGAMASSA</v>
      </c>
      <c r="E143" s="113" t="str">
        <f aca="false">VLOOKUP(C143,'SINAPI 11-19'!A:D,3,0)</f>
        <v>M</v>
      </c>
      <c r="F143" s="114" t="n">
        <f aca="false">'MEMO PACHECO'!K685</f>
        <v>2.4</v>
      </c>
      <c r="G143" s="141"/>
      <c r="H143" s="114"/>
      <c r="I143" s="116"/>
      <c r="J143" s="125"/>
    </row>
    <row r="144" customFormat="false" ht="44.25" hidden="false" customHeight="true" outlineLevel="0" collapsed="false">
      <c r="B144" s="110" t="s">
        <v>255</v>
      </c>
      <c r="C144" s="111" t="s">
        <v>145</v>
      </c>
      <c r="D144" s="112" t="str">
        <f aca="false">VLOOKUP(C144,'SINAPI 11-19'!A:D,2,0)</f>
        <v>REVESTIMENTO CERÂMICO PARA PAREDES INTERNAS COM PLACAS TIPO ESMALTADA EXTRA DE DIMENSÕES 20X20 CM APLICADAS EM AMBIENTES DE ÁREA MAIOR QUE 5 M² NA ALTURA INTEIRA DAS PAREDES. AF_06/2014</v>
      </c>
      <c r="E144" s="113" t="str">
        <f aca="false">VLOOKUP(C144,'SINAPI 11-19'!A:D,3,0)</f>
        <v>M2</v>
      </c>
      <c r="F144" s="114" t="n">
        <f aca="false">'MEMO PACHECO'!K691</f>
        <v>29.78</v>
      </c>
      <c r="G144" s="141"/>
      <c r="H144" s="114"/>
      <c r="I144" s="116"/>
      <c r="J144" s="125"/>
    </row>
    <row r="145" customFormat="false" ht="30" hidden="false" customHeight="true" outlineLevel="0" collapsed="false">
      <c r="B145" s="110" t="s">
        <v>256</v>
      </c>
      <c r="C145" s="111" t="s">
        <v>147</v>
      </c>
      <c r="D145" s="127" t="str">
        <f aca="false">VLOOKUP(C145,'EMOP 11-19'!A:J,2,0)</f>
        <v>RODAPE COM LADRILHO CERAMICO,COM 7,5 A 10CM DE ALTURA,ASSENTE CONFORME ITEM 13.025.0016</v>
      </c>
      <c r="E145" s="128" t="str">
        <f aca="false">VLOOKUP(C145,'EMOP 11-19'!A:J,9,0)</f>
        <v>M</v>
      </c>
      <c r="F145" s="114" t="n">
        <f aca="false">'MEMO PACHECO'!K697</f>
        <v>19.05</v>
      </c>
      <c r="G145" s="129"/>
      <c r="H145" s="114"/>
      <c r="I145" s="116"/>
      <c r="J145" s="125"/>
    </row>
    <row r="146" customFormat="false" ht="58.5" hidden="false" customHeight="true" outlineLevel="0" collapsed="false">
      <c r="B146" s="110" t="s">
        <v>257</v>
      </c>
      <c r="C146" s="111" t="s">
        <v>258</v>
      </c>
      <c r="D146" s="127" t="str">
        <f aca="false">VLOOKUP(C146,'EMOP 11-19'!A:J,2,0)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146" s="128" t="str">
        <f aca="false">VLOOKUP(C146,'EMOP 11-19'!A:J,9,0)</f>
        <v>UN</v>
      </c>
      <c r="F146" s="114" t="n">
        <f aca="false">'MEMO PACHECO'!K703</f>
        <v>1</v>
      </c>
      <c r="G146" s="129"/>
      <c r="H146" s="114"/>
      <c r="I146" s="116"/>
      <c r="J146" s="125"/>
    </row>
    <row r="147" customFormat="false" ht="56.25" hidden="false" customHeight="true" outlineLevel="0" collapsed="false">
      <c r="B147" s="110" t="s">
        <v>259</v>
      </c>
      <c r="C147" s="111" t="s">
        <v>260</v>
      </c>
      <c r="D147" s="127" t="str">
        <f aca="false">VLOOKUP(C147,'EMOP 11-19'!A:J,2,0)</f>
        <v>COLOCACAO DE RESERVATORIO DE FIBROCIMENTO,FIBRA DE VIDRO OUSEMELHANTE COM 1000L,INCLUSIVE PECAS DE APOIO EM ALVENARIA E MADEIRA SERRADA,E FLANGES DE LIGACAO HIDRAULICA,EXCLUSIVE FORNECIMENTO DO RESERVATORIO</v>
      </c>
      <c r="E147" s="128" t="str">
        <f aca="false">VLOOKUP(C147,'EMOP 11-19'!A:J,9,0)</f>
        <v>UN</v>
      </c>
      <c r="F147" s="114" t="n">
        <f aca="false">'MEMO PACHECO'!K707</f>
        <v>1</v>
      </c>
      <c r="G147" s="129"/>
      <c r="H147" s="114"/>
      <c r="I147" s="116"/>
      <c r="J147" s="125"/>
    </row>
    <row r="148" customFormat="false" ht="42" hidden="false" customHeight="true" outlineLevel="0" collapsed="false">
      <c r="B148" s="110" t="s">
        <v>261</v>
      </c>
      <c r="C148" s="140" t="s">
        <v>153</v>
      </c>
      <c r="D148" s="112" t="str">
        <f aca="false">VLOOKUP(C148,'SINAPI 11-19'!A:D,2,0)</f>
        <v>REGISTRO DE ESFERA, PVC, SOLDÁVEL, DN  25 MM, INSTALADO EM RESERVAÇÃO DE ÁGUA DE EDIFICAÇÃO QUE POSSUA RESERVATÓRIO DE FIBRA/FIBROCIMENTO   FORNECIMENTO E INSTALAÇÃO. AF_06/2016</v>
      </c>
      <c r="E148" s="113" t="str">
        <f aca="false">VLOOKUP(C148,'SINAPI 11-19'!A:D,3,0)</f>
        <v>UN</v>
      </c>
      <c r="F148" s="114" t="n">
        <f aca="false">'MEMO PACHECO'!K711</f>
        <v>1</v>
      </c>
      <c r="G148" s="115"/>
      <c r="H148" s="114"/>
      <c r="I148" s="116"/>
      <c r="J148" s="125"/>
    </row>
    <row r="149" customFormat="false" ht="31.5" hidden="false" customHeight="true" outlineLevel="0" collapsed="false">
      <c r="B149" s="110" t="s">
        <v>262</v>
      </c>
      <c r="C149" s="161" t="s">
        <v>155</v>
      </c>
      <c r="D149" s="127" t="str">
        <f aca="false">VLOOKUP(C149,'EMOP 11-19'!A:J,2,0)</f>
        <v>TORNEIRA DE BOIA EM PLASTICO,PARA CAIXA D'AGUA,DE 3/4".FORNECIMENTO E COLOCACAO</v>
      </c>
      <c r="E149" s="128" t="str">
        <f aca="false">VLOOKUP(C149,'EMOP 11-19'!A:J,9,0)</f>
        <v>UN</v>
      </c>
      <c r="F149" s="114" t="n">
        <f aca="false">'MEMO PACHECO'!K715</f>
        <v>1</v>
      </c>
      <c r="G149" s="129"/>
      <c r="H149" s="114"/>
      <c r="I149" s="116"/>
      <c r="J149" s="125"/>
    </row>
    <row r="150" customFormat="false" ht="27.75" hidden="false" customHeight="true" outlineLevel="0" collapsed="false">
      <c r="B150" s="110" t="s">
        <v>263</v>
      </c>
      <c r="C150" s="53" t="s">
        <v>157</v>
      </c>
      <c r="D150" s="112" t="str">
        <f aca="false">VLOOKUP(C150,'SINAPI 11-19'!A:D,2,0)</f>
        <v>REGISTRO DE GAVETA BRUTO, LATÃO, ROSCÁVEL, 3/4", FORNECIDO E INSTALADO EM RAMAL DE ÁGUA. AF_12/2014</v>
      </c>
      <c r="E150" s="113" t="str">
        <f aca="false">VLOOKUP(C150,'SINAPI 11-19'!A:D,3,0)</f>
        <v>UN</v>
      </c>
      <c r="F150" s="114" t="n">
        <f aca="false">'MEMO PACHECO'!K719</f>
        <v>3</v>
      </c>
      <c r="G150" s="115"/>
      <c r="H150" s="114"/>
      <c r="I150" s="116"/>
      <c r="J150" s="125"/>
    </row>
    <row r="151" customFormat="false" ht="39" hidden="false" customHeight="true" outlineLevel="0" collapsed="false">
      <c r="B151" s="110" t="s">
        <v>264</v>
      </c>
      <c r="C151" s="161" t="s">
        <v>165</v>
      </c>
      <c r="D151" s="127" t="str">
        <f aca="false">VLOOKUP(C151,'EMOP 11-19'!A:J,2,0)</f>
        <v>INSTALACAO E ASSENTAMENTO DE LAVATORIO DE UMA TORNEIRA(EXCLUSIVE FORNECIMENTO DO APARELHO),COMPREENDENDO:3,00M DE TUBO DE PVC DE 25MM,2,00M DE TUBO DE PVC DE 40MM E CONEXOES</v>
      </c>
      <c r="E151" s="128" t="str">
        <f aca="false">VLOOKUP(C151,'EMOP 11-19'!A:J,9,0)</f>
        <v>UN</v>
      </c>
      <c r="F151" s="114" t="n">
        <f aca="false">'MEMO PACHECO'!K726</f>
        <v>2</v>
      </c>
      <c r="G151" s="129"/>
      <c r="H151" s="114"/>
      <c r="I151" s="116"/>
      <c r="J151" s="125"/>
    </row>
    <row r="152" customFormat="false" ht="60" hidden="false" customHeight="true" outlineLevel="0" collapsed="false">
      <c r="B152" s="110" t="s">
        <v>265</v>
      </c>
      <c r="C152" s="111" t="s">
        <v>167</v>
      </c>
      <c r="D152" s="127" t="str">
        <f aca="false">VLOOKUP(C152,'EMOP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152" s="128" t="str">
        <f aca="false">VLOOKUP(C152,'EMOP 11-19'!A:J,9,0)</f>
        <v>UN</v>
      </c>
      <c r="F152" s="114" t="n">
        <f aca="false">'MEMO PACHECO'!K732</f>
        <v>1</v>
      </c>
      <c r="G152" s="129"/>
      <c r="H152" s="114"/>
      <c r="I152" s="116"/>
      <c r="J152" s="125"/>
    </row>
    <row r="153" customFormat="false" ht="56.7" hidden="false" customHeight="true" outlineLevel="0" collapsed="false">
      <c r="B153" s="110" t="s">
        <v>266</v>
      </c>
      <c r="C153" s="111" t="s">
        <v>267</v>
      </c>
      <c r="D153" s="127" t="str">
        <f aca="false">VLOOKUP(C153,'EMOP 11-19'!A:J,2,0)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E153" s="128" t="str">
        <f aca="false">VLOOKUP(C153,'EMOP 11-19'!A:J,9,0)</f>
        <v>UN</v>
      </c>
      <c r="F153" s="114" t="n">
        <f aca="false">'MEMO PACHECO'!K736</f>
        <v>1</v>
      </c>
      <c r="G153" s="129"/>
      <c r="H153" s="114"/>
      <c r="I153" s="116"/>
      <c r="J153" s="125"/>
    </row>
    <row r="154" customFormat="false" ht="60.6" hidden="false" customHeight="true" outlineLevel="0" collapsed="false">
      <c r="B154" s="110" t="s">
        <v>268</v>
      </c>
      <c r="C154" s="161" t="s">
        <v>169</v>
      </c>
      <c r="D154" s="127" t="str">
        <f aca="false">VLOOKUP(C154,'EMOP 11-19'!A:J,2,0)</f>
        <v>VASO SANITARIO DE LOUCA BRANCA,CONVENCIONAL,TIPO POPULAR,COM MEDIDAS EM TORNO DE 37X47X38CM,INCLUSIVE ASSENTO PLASTICO TIPO POPULAR,CAIXA DE DESCARGA PLASTICA EXTERNA COMPLETA,TUBO DE DESCARGA LONGO,BOLSA DE LIGACAO E ACESSORIOS DE FIXACAO.FORNECIMENTO</v>
      </c>
      <c r="E154" s="128" t="str">
        <f aca="false">VLOOKUP(C154,'EMOP 11-19'!A:J,9,0)</f>
        <v>UN</v>
      </c>
      <c r="F154" s="114" t="n">
        <f aca="false">'MEMO PACHECO'!K740</f>
        <v>1</v>
      </c>
      <c r="G154" s="129"/>
      <c r="H154" s="114"/>
      <c r="I154" s="116"/>
      <c r="J154" s="125"/>
    </row>
    <row r="155" customFormat="false" ht="70.4" hidden="false" customHeight="true" outlineLevel="0" collapsed="false">
      <c r="B155" s="110" t="s">
        <v>269</v>
      </c>
      <c r="C155" s="161" t="s">
        <v>171</v>
      </c>
      <c r="D155" s="127" t="str">
        <f aca="false">VLOOKUP(C155,'EMOP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155" s="128" t="str">
        <f aca="false">VLOOKUP(C155,'EMOP 11-19'!A:J,9,0)</f>
        <v>UN</v>
      </c>
      <c r="F155" s="114" t="n">
        <f aca="false">'MEMO PACHECO'!K744</f>
        <v>1</v>
      </c>
      <c r="G155" s="129"/>
      <c r="H155" s="114"/>
      <c r="I155" s="116"/>
      <c r="J155" s="125"/>
    </row>
    <row r="156" customFormat="false" ht="43.65" hidden="false" customHeight="true" outlineLevel="0" collapsed="false">
      <c r="B156" s="110" t="s">
        <v>270</v>
      </c>
      <c r="C156" s="111" t="s">
        <v>271</v>
      </c>
      <c r="D156" s="127" t="str">
        <f aca="false">VLOOKUP(C156,'EMOP 11-19'!A:J,2,0)</f>
        <v>VASO SANITARIO DE LOUCA BRANCA OU BRANCO GELO,PARA PESSOAS COM NECESSIDADES ESPECIFICAS,INCLUSIVE ASSENTO ESPECIAL,BOLSA DE LIGACAO E ACESSORIOS DE FIXACAO.FORNECIMENTO</v>
      </c>
      <c r="E156" s="128" t="str">
        <f aca="false">VLOOKUP(C156,'EMOP 11-19'!A:J,9,0)</f>
        <v>UN</v>
      </c>
      <c r="F156" s="114" t="n">
        <f aca="false">'MEMO PACHECO'!K748</f>
        <v>1</v>
      </c>
      <c r="G156" s="129"/>
      <c r="H156" s="114"/>
      <c r="I156" s="116"/>
      <c r="J156" s="125"/>
    </row>
    <row r="157" customFormat="false" ht="42.35" hidden="false" customHeight="true" outlineLevel="0" collapsed="false">
      <c r="B157" s="110" t="s">
        <v>272</v>
      </c>
      <c r="C157" s="53" t="s">
        <v>273</v>
      </c>
      <c r="D157" s="127" t="str">
        <f aca="false">VLOOKUP(C157,'EMOP 11-19'!A:J,2,0)</f>
        <v>VALVULA DE DESCARGA DE 1.1/4",REGISTRO INTEGRADO,SISTEMA HIDROMECANICO(ISENTA DE GOLPE DE ARIETE),CORPO EM LATAO,CANOPLA E BOTAO EM METAL CROMADO DE EMBUTIR.FORNECIMENTO</v>
      </c>
      <c r="E157" s="128" t="str">
        <f aca="false">VLOOKUP(C157,'EMOP 11-19'!A:J,9,0)</f>
        <v>UN</v>
      </c>
      <c r="F157" s="114" t="n">
        <f aca="false">'MEMO PACHECO'!K752</f>
        <v>1</v>
      </c>
      <c r="G157" s="129"/>
      <c r="H157" s="114"/>
      <c r="I157" s="116"/>
      <c r="J157" s="125"/>
    </row>
    <row r="158" customFormat="false" ht="77.25" hidden="false" customHeight="true" outlineLevel="0" collapsed="false">
      <c r="B158" s="110" t="s">
        <v>274</v>
      </c>
      <c r="C158" s="111" t="s">
        <v>275</v>
      </c>
      <c r="D158" s="127" t="str">
        <f aca="false">VLOOKUP(C158,'EMOP 11-19'!A:J,2,0)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158" s="128" t="str">
        <f aca="false">VLOOKUP(C158,'EMOP 11-19'!A:J,9,0)</f>
        <v>UN</v>
      </c>
      <c r="F158" s="114" t="n">
        <f aca="false">'MEMO PACHECO'!K756</f>
        <v>1</v>
      </c>
      <c r="G158" s="129"/>
      <c r="H158" s="114"/>
      <c r="I158" s="116"/>
      <c r="J158" s="125"/>
    </row>
    <row r="159" customFormat="false" ht="27.35" hidden="false" customHeight="true" outlineLevel="0" collapsed="false">
      <c r="B159" s="110" t="s">
        <v>276</v>
      </c>
      <c r="C159" s="161" t="s">
        <v>173</v>
      </c>
      <c r="D159" s="127" t="str">
        <f aca="false">VLOOKUP(C159,'EMOP 11-19'!A:J,2,0)</f>
        <v>ESCAVACAO E REATERRO DE VALA,EM MATERIAL DE 1ªCATEGORIA,PARA LIGACAO PREDIAL DE ESGOTO SANITARIO</v>
      </c>
      <c r="E159" s="128" t="str">
        <f aca="false">VLOOKUP(C159,'EMOP 11-19'!A:J,9,0)</f>
        <v>M</v>
      </c>
      <c r="F159" s="114" t="n">
        <f aca="false">'MEMO PACHECO'!K760</f>
        <v>25.8</v>
      </c>
      <c r="G159" s="129"/>
      <c r="H159" s="114"/>
      <c r="I159" s="116"/>
      <c r="J159" s="125"/>
    </row>
    <row r="160" customFormat="false" ht="33.25" hidden="false" customHeight="true" outlineLevel="0" collapsed="false">
      <c r="B160" s="110" t="s">
        <v>277</v>
      </c>
      <c r="C160" s="161" t="s">
        <v>175</v>
      </c>
      <c r="D160" s="127" t="str">
        <f aca="false">VLOOKUP(C160,'EMOP 11-19'!A:J,2,0)</f>
        <v>TUBO PVC (NBR-7362), PARA ESGOTO SANITARIO, COM DIAMETRO NOMINAL DE 100MM, INCLUSIVE ANEL DE BORRACHA. FORNECIMENTO</v>
      </c>
      <c r="E160" s="128" t="str">
        <f aca="false">VLOOKUP(C160,'EMOP 11-19'!A:J,9,0)</f>
        <v>M</v>
      </c>
      <c r="F160" s="114" t="n">
        <f aca="false">'MEMO PACHECO'!K764</f>
        <v>3.8</v>
      </c>
      <c r="G160" s="129"/>
      <c r="H160" s="114"/>
      <c r="I160" s="116"/>
      <c r="J160" s="125"/>
    </row>
    <row r="161" customFormat="false" ht="50.2" hidden="false" customHeight="true" outlineLevel="0" collapsed="false">
      <c r="B161" s="110" t="s">
        <v>278</v>
      </c>
      <c r="C161" s="161" t="s">
        <v>177</v>
      </c>
      <c r="D161" s="127" t="str">
        <f aca="false">VLOOKUP(C161,'EMOP 11-19'!A:J,2,0)</f>
        <v>ASSENTAMENTO DE TUBULACAO DE PVC,COM JUNTA ELASTICA,PARA COLETOR DE ESGOTOS,COM DIAMETRO NOMINAL DE 100MM,ATERRO E SOCAATE A ALTURA DA GERATRIZ SUPERIOR DO TUBO,CONSIDERANDO O MATERIAL DA PROPRIA ESCAVACAO,EXCLUSIVE TUBO E JUNTA</v>
      </c>
      <c r="E161" s="128" t="str">
        <f aca="false">VLOOKUP(C161,'EMOP 11-19'!A:J,9,0)</f>
        <v>M</v>
      </c>
      <c r="F161" s="114" t="n">
        <f aca="false">'MEMO PACHECO'!K770</f>
        <v>3.8</v>
      </c>
      <c r="G161" s="129"/>
      <c r="H161" s="114"/>
      <c r="I161" s="116"/>
      <c r="J161" s="125"/>
    </row>
    <row r="162" customFormat="false" ht="46.95" hidden="false" customHeight="true" outlineLevel="0" collapsed="false">
      <c r="B162" s="110" t="s">
        <v>279</v>
      </c>
      <c r="C162" s="161" t="s">
        <v>179</v>
      </c>
      <c r="D162" s="127" t="str">
        <f aca="false">VLOOKUP(C162,'EMOP 11-19'!A:J,2,0)</f>
        <v>ASSENTAMENTO DE TUBULACAO DE PVC,COM JUNTA ELASTICA,PARA COLETOR DE ESGOTOS,COM DIAMETRO NOMINAL DE 150MM,ATERRO E SOCAATE A ALTURA DA GERATRIZ SUPERIOR DO TUBO,CONSIDERANDO O MATERIAL DA PROPRIA ESCAVACAO,EXCLUSIVE TUBO E JUNTA</v>
      </c>
      <c r="E162" s="128" t="str">
        <f aca="false">VLOOKUP(C162,'EMOP 11-19'!A:J,9,0)</f>
        <v>M</v>
      </c>
      <c r="F162" s="114" t="n">
        <f aca="false">'MEMO PACHECO'!K774</f>
        <v>22</v>
      </c>
      <c r="G162" s="129"/>
      <c r="H162" s="114"/>
      <c r="I162" s="116"/>
      <c r="J162" s="125"/>
    </row>
    <row r="163" customFormat="false" ht="34.55" hidden="false" customHeight="true" outlineLevel="0" collapsed="false">
      <c r="B163" s="110" t="s">
        <v>280</v>
      </c>
      <c r="C163" s="161" t="s">
        <v>181</v>
      </c>
      <c r="D163" s="127" t="str">
        <f aca="false">VLOOKUP(C163,'EMOP 11-19'!A:J,2,0)</f>
        <v>TUBO PVC (NBR-7362), PARA ESGOTO SANITARIO, COM DIAMETRO NOMINAL DE 150MM, INCLUSIVE ANEL DE BORRACHA. FORNECIMENTO</v>
      </c>
      <c r="E163" s="128" t="str">
        <f aca="false">VLOOKUP(C163,'EMOP 11-19'!A:J,9,0)</f>
        <v>M</v>
      </c>
      <c r="F163" s="114" t="n">
        <f aca="false">'MEMO PACHECO'!K779</f>
        <v>22</v>
      </c>
      <c r="G163" s="129"/>
      <c r="H163" s="114"/>
      <c r="I163" s="116"/>
      <c r="J163" s="125"/>
    </row>
    <row r="164" customFormat="false" ht="37.15" hidden="false" customHeight="true" outlineLevel="0" collapsed="false">
      <c r="B164" s="110" t="s">
        <v>281</v>
      </c>
      <c r="C164" s="53" t="s">
        <v>282</v>
      </c>
      <c r="D164" s="112" t="str">
        <f aca="false">VLOOKUP(C164,'SINAPI 11-19'!A:D,2,0)</f>
        <v>CAIXA DE GORDURA SIMPLES (CAPACIDADE: 36L), RETANGULAR, EM ALVENARIA COM TIJOLOS CERÂMICOS MACIÇOS, DIMENSÕES INTERNAS = 0,2X0,4 M, ALTURA INTERNA = 0,8 M. AF_05/2018</v>
      </c>
      <c r="E164" s="113" t="str">
        <f aca="false">VLOOKUP(C164,'SINAPI 11-19'!A:D,3,0)</f>
        <v>UN</v>
      </c>
      <c r="F164" s="114" t="n">
        <f aca="false">'MEMO PACHECO'!K784</f>
        <v>1</v>
      </c>
      <c r="G164" s="115"/>
      <c r="H164" s="114"/>
      <c r="I164" s="116"/>
      <c r="J164" s="125"/>
    </row>
    <row r="165" customFormat="false" ht="31.5" hidden="false" customHeight="true" outlineLevel="0" collapsed="false">
      <c r="B165" s="110" t="s">
        <v>283</v>
      </c>
      <c r="C165" s="157" t="s">
        <v>187</v>
      </c>
      <c r="D165" s="127" t="str">
        <f aca="false">VLOOKUP(C165,'EMOP 11-19'!A:J,2,0)</f>
        <v>FOSSA SEPTICA,DE CAMARA UNICA,TIPO CILINDRICA,DE CONCRETO PRE-MOLDADO,MEDINDO 1200X2500MM.FORNECIMENTO E COLOCACAO</v>
      </c>
      <c r="E165" s="128" t="str">
        <f aca="false">VLOOKUP(C165,'EMOP 11-19'!A:J,9,0)</f>
        <v>UN</v>
      </c>
      <c r="F165" s="114" t="n">
        <f aca="false">'MEMO PACHECO'!K787</f>
        <v>1</v>
      </c>
      <c r="G165" s="129"/>
      <c r="H165" s="114"/>
      <c r="I165" s="116"/>
      <c r="J165" s="125"/>
    </row>
    <row r="166" customFormat="false" ht="36" hidden="false" customHeight="true" outlineLevel="0" collapsed="false">
      <c r="B166" s="110" t="s">
        <v>284</v>
      </c>
      <c r="C166" s="161" t="s">
        <v>189</v>
      </c>
      <c r="D166" s="127" t="str">
        <f aca="false">VLOOKUP(C166,'EMOP 11-19'!A:J,2,0)</f>
        <v>FILTRO ANAEROBIO,DE ANEIS DE CONCRETO PRE-MOLDADO,MEDINDO 1200X2000MM.FORNECIMENTO E COLOCACAO</v>
      </c>
      <c r="E166" s="128" t="str">
        <f aca="false">VLOOKUP(C166,'EMOP 11-19'!A:J,9,0)</f>
        <v>UN</v>
      </c>
      <c r="F166" s="114" t="n">
        <f aca="false">'MEMO PACHECO'!K790</f>
        <v>1</v>
      </c>
      <c r="G166" s="129"/>
      <c r="H166" s="114"/>
      <c r="I166" s="116"/>
      <c r="J166" s="125"/>
    </row>
    <row r="167" customFormat="false" ht="36" hidden="false" customHeight="true" outlineLevel="0" collapsed="false">
      <c r="B167" s="110" t="s">
        <v>285</v>
      </c>
      <c r="C167" s="161" t="s">
        <v>286</v>
      </c>
      <c r="D167" s="127" t="str">
        <f aca="false">VLOOKUP(C167,'EMOP 11-19'!A:J,2,0)</f>
        <v>INSTALACAO E ASSENTAMENTO DE PIA COM 1 CUBA(EXCLUSIVE FORNECIMENTO DO APARELHO),COMPREENDENDO:3,00M DE TUBO DE PVC DE 25MM,3,00M DE TUBO DE PVC DE 50MM,RABICHO E CONEXOES</v>
      </c>
      <c r="E167" s="128" t="str">
        <f aca="false">VLOOKUP(C167,'EMOP 11-19'!A:J,9,0)</f>
        <v>UN</v>
      </c>
      <c r="F167" s="114" t="n">
        <f aca="false">'MEMO PACHECO'!K794</f>
        <v>1</v>
      </c>
      <c r="G167" s="129"/>
      <c r="H167" s="114"/>
      <c r="I167" s="116"/>
      <c r="J167" s="125"/>
    </row>
    <row r="168" customFormat="false" ht="42.35" hidden="false" customHeight="true" outlineLevel="0" collapsed="false">
      <c r="B168" s="110" t="s">
        <v>287</v>
      </c>
      <c r="C168" s="164" t="s">
        <v>288</v>
      </c>
      <c r="D168" s="127" t="str">
        <f aca="false">VLOOKUP(C168,'EMOP 11-19'!A:J,2,0)</f>
        <v>CUBA DE ACO INOXIDAVEL,MEDINDO APROXIMADAMENTE (500X400X200)MM,EM CHAPA 20.304,VALVULA DE ESCOAMENTO TIPO AMERICANA 1623,SIFAO 1680 1.1/2" X 1.1/2",EXCLUSIVE TORNEIRA.FORNECIMENTOE COLOCACAO</v>
      </c>
      <c r="E168" s="128" t="str">
        <f aca="false">VLOOKUP(C168,'EMOP 11-19'!A:J,9,0)</f>
        <v>UN</v>
      </c>
      <c r="F168" s="114" t="n">
        <f aca="false">'MEMO PACHECO'!K799</f>
        <v>1</v>
      </c>
      <c r="G168" s="129"/>
      <c r="H168" s="114"/>
      <c r="I168" s="116"/>
      <c r="J168" s="125"/>
    </row>
    <row r="169" customFormat="false" ht="43.65" hidden="false" customHeight="true" outlineLevel="0" collapsed="false">
      <c r="B169" s="110" t="s">
        <v>289</v>
      </c>
      <c r="C169" s="164" t="s">
        <v>290</v>
      </c>
      <c r="D169" s="127" t="str">
        <f aca="false">VLOOKUP(C169,'EMOP 11-19'!A:J,2,0)</f>
        <v>BANCA DE GRANITO PRETO,COM 3CM DE ESPESSURA,COM ABERTURA PARA 1 CUBA(EXCLUSIVE ESTA),SOBRE APOIOS DE ALVENARIA DE MEIA VEZ E VERGA DE CONCRETO,SEM REVESTIMENTO.FORNECIMENTO E COLOCACAO</v>
      </c>
      <c r="E169" s="128" t="str">
        <f aca="false">VLOOKUP(C169,'EMOP 11-19'!A:J,9,0)</f>
        <v>M2</v>
      </c>
      <c r="F169" s="114" t="n">
        <f aca="false">'MEMO PACHECO'!K803</f>
        <v>0.8</v>
      </c>
      <c r="G169" s="129"/>
      <c r="H169" s="114"/>
      <c r="I169" s="116"/>
      <c r="J169" s="125"/>
    </row>
    <row r="170" customFormat="false" ht="34.55" hidden="false" customHeight="true" outlineLevel="0" collapsed="false">
      <c r="B170" s="110" t="s">
        <v>291</v>
      </c>
      <c r="C170" s="157" t="s">
        <v>197</v>
      </c>
      <c r="D170" s="127" t="str">
        <f aca="false">VLOOKUP(C170,'EMOP 11-19'!A:J,2,0)</f>
        <v>JANELA DE ALUMINIO ANODIZADO AO NATURAL DE CORRER,COM DUAS FOLHAS DE CORRER,EM PERFIS SERIE 28.FORNECIMENTO E COLOCACAO</v>
      </c>
      <c r="E170" s="128" t="str">
        <f aca="false">VLOOKUP(C170,'EMOP 11-19'!A:J,9,0)</f>
        <v>M2</v>
      </c>
      <c r="F170" s="114" t="n">
        <f aca="false">'MEMO PACHECO'!K807</f>
        <v>0.96</v>
      </c>
      <c r="G170" s="129"/>
      <c r="H170" s="114"/>
      <c r="I170" s="116"/>
      <c r="J170" s="125"/>
    </row>
    <row r="171" customFormat="false" ht="26.25" hidden="false" customHeight="true" outlineLevel="0" collapsed="false">
      <c r="B171" s="110" t="s">
        <v>292</v>
      </c>
      <c r="C171" s="111" t="s">
        <v>199</v>
      </c>
      <c r="D171" s="112" t="str">
        <f aca="false">VLOOKUP(C171,'SINAPI 11-19'!A:D,2,0)</f>
        <v>VIDRO LISO COMUM TRANSPARENTE, ESPESSURA 4MM</v>
      </c>
      <c r="E171" s="113" t="str">
        <f aca="false">VLOOKUP(C171,'SINAPI 11-19'!A:D,3,0)</f>
        <v>M2</v>
      </c>
      <c r="F171" s="114" t="n">
        <f aca="false">'MEMO PACHECO'!K813</f>
        <v>0.96</v>
      </c>
      <c r="G171" s="141"/>
      <c r="H171" s="114"/>
      <c r="I171" s="116"/>
      <c r="J171" s="125"/>
    </row>
    <row r="172" customFormat="false" ht="28.65" hidden="false" customHeight="true" outlineLevel="0" collapsed="false">
      <c r="B172" s="110" t="s">
        <v>293</v>
      </c>
      <c r="C172" s="111" t="s">
        <v>201</v>
      </c>
      <c r="D172" s="112" t="str">
        <f aca="false">VLOOKUP(C172,'SINAPI 11-19'!A:D,2,0)</f>
        <v>GRADIL EM FERRO FIXADO EM VÃOS DE JANELAS, FORMADO POR BARRAS CHATAS DE 25X4,8 MM. AF_04/2019</v>
      </c>
      <c r="E172" s="113" t="str">
        <f aca="false">VLOOKUP(C172,'SINAPI 11-19'!A:D,3,0)</f>
        <v>M2</v>
      </c>
      <c r="F172" s="114" t="n">
        <f aca="false">'MEMO PACHECO'!K819</f>
        <v>1.6</v>
      </c>
      <c r="G172" s="141"/>
      <c r="H172" s="114"/>
      <c r="I172" s="116"/>
      <c r="J172" s="125"/>
    </row>
    <row r="173" customFormat="false" ht="28.65" hidden="false" customHeight="true" outlineLevel="0" collapsed="false">
      <c r="B173" s="110" t="s">
        <v>294</v>
      </c>
      <c r="C173" s="111" t="s">
        <v>295</v>
      </c>
      <c r="D173" s="112" t="str">
        <f aca="false">VLOOKUP(C173,'SINAPI 11-19'!A:D,2,0)</f>
        <v>JANELA DE MADEIRA TIPO VENEZIANA. DE ABRIR, INCLUSAS GUARNICOES E FERRAGENS</v>
      </c>
      <c r="E173" s="113" t="str">
        <f aca="false">VLOOKUP(C173,'SINAPI 11-19'!A:D,3,0)</f>
        <v>M2</v>
      </c>
      <c r="F173" s="114" t="n">
        <f aca="false">'MEMO PACHECO'!K826</f>
        <v>3.2</v>
      </c>
      <c r="G173" s="141"/>
      <c r="H173" s="114"/>
      <c r="I173" s="116"/>
      <c r="J173" s="125"/>
    </row>
    <row r="174" customFormat="false" ht="44.3" hidden="false" customHeight="true" outlineLevel="0" collapsed="false">
      <c r="B174" s="110" t="s">
        <v>296</v>
      </c>
      <c r="C174" s="157" t="s">
        <v>297</v>
      </c>
      <c r="D174" s="127" t="str">
        <f aca="false">VLOOKUP(C174,'EMOP 11-19'!A:J,2,0)</f>
        <v>BANCA SECA DE GRANITO PRETO,COM 3CM DE ESPESSURA E 60CM DE LARGURA,SOBRE APOIOS DE ALVENARIA DE MEIA VEZ E VERGA DE CONCRETO,SEM REVESTIMENTO.FORNECIMENTO E ASSENTAMENTO</v>
      </c>
      <c r="E174" s="128" t="str">
        <f aca="false">VLOOKUP(C174,'EMOP 11-19'!A:J,9,0)</f>
        <v>M</v>
      </c>
      <c r="F174" s="114" t="n">
        <f aca="false">'MEMO PACHECO'!K830</f>
        <v>3.2</v>
      </c>
      <c r="G174" s="129"/>
      <c r="H174" s="114"/>
      <c r="I174" s="116"/>
      <c r="J174" s="125"/>
    </row>
    <row r="175" customFormat="false" ht="39.75" hidden="false" customHeight="true" outlineLevel="0" collapsed="false">
      <c r="B175" s="110" t="s">
        <v>298</v>
      </c>
      <c r="C175" s="53" t="s">
        <v>299</v>
      </c>
      <c r="D175" s="127" t="str">
        <f aca="false">VLOOKUP(C175,'EMOP 11-19'!A:J,2,0)</f>
        <v>PORTA DE MADEIRA DE LEI EM COMPENSADO DE 60X210X3,5CM FOLHEADA NAS 2 FACES,ADUELA DE 13X3CM E ALIZARES DE 5X2CM,EXCLUSIVE FERRAGENS.FORNECIMENTO E COLOCACAO</v>
      </c>
      <c r="E175" s="128" t="str">
        <f aca="false">VLOOKUP(C175,'EMOP 11-19'!A:J,9,0)</f>
        <v>UN</v>
      </c>
      <c r="F175" s="114" t="n">
        <f aca="false">'MEMO PACHECO'!K834</f>
        <v>1</v>
      </c>
      <c r="G175" s="129"/>
      <c r="H175" s="114"/>
      <c r="I175" s="116"/>
      <c r="J175" s="125"/>
    </row>
    <row r="176" customFormat="false" ht="39" hidden="false" customHeight="true" outlineLevel="0" collapsed="false">
      <c r="B176" s="110" t="s">
        <v>300</v>
      </c>
      <c r="C176" s="157" t="s">
        <v>205</v>
      </c>
      <c r="D176" s="127" t="str">
        <f aca="false">VLOOKUP(C176,'EMOP 11-19'!A:J,2,0)</f>
        <v>PORTA DE MADEIRA DE LEI EM COMPENSADO DE 80X210X3,5CM FOLHEADA NAS 2 FACES,ADUELA DE 13X3CM E ALIZARES DE 5X2CM,EXCLUSIVE FERRAGENS.FORNECIMENTO E COLOCACAO</v>
      </c>
      <c r="E176" s="128" t="str">
        <f aca="false">VLOOKUP(C176,'EMOP 11-19'!A:J,9,0)</f>
        <v>UN</v>
      </c>
      <c r="F176" s="114" t="n">
        <f aca="false">'MEMO PACHECO'!K838</f>
        <v>2</v>
      </c>
      <c r="G176" s="129"/>
      <c r="H176" s="114"/>
      <c r="I176" s="116"/>
      <c r="J176" s="125"/>
    </row>
    <row r="177" customFormat="false" ht="66.5" hidden="false" customHeight="true" outlineLevel="0" collapsed="false">
      <c r="B177" s="110" t="s">
        <v>301</v>
      </c>
      <c r="C177" s="157" t="s">
        <v>207</v>
      </c>
      <c r="D177" s="127" t="str">
        <f aca="false">VLOOKUP(C177,'EMOP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77" s="128" t="str">
        <f aca="false">VLOOKUP(C177,'EMOP 11-19'!A:J,9,0)</f>
        <v>UN</v>
      </c>
      <c r="F177" s="114" t="n">
        <f aca="false">'MEMO PACHECO'!K844</f>
        <v>3</v>
      </c>
      <c r="G177" s="129"/>
      <c r="H177" s="114"/>
      <c r="I177" s="116"/>
      <c r="J177" s="125"/>
    </row>
    <row r="178" customFormat="false" ht="43" hidden="false" customHeight="true" outlineLevel="0" collapsed="false">
      <c r="B178" s="110" t="s">
        <v>302</v>
      </c>
      <c r="C178" s="53" t="s">
        <v>303</v>
      </c>
      <c r="D178" s="127" t="str">
        <f aca="false">VLOOKUP(C178,'EMOP 11-19'!A:J,2,0)</f>
        <v>BARRA DE APOIO EM ACO INOXIDAVEL AISI 304,TUBO DE 1.1/4",INCLUSIVE FIXACAO COM PARAFUSOS INOXIDAVEIS E BUCHAS PLASTICAS,COM 50CM,PARA PESSOAS COM NECESSIDADES ESPECIFICAS.FORNECIMENTO E COLOCACAO</v>
      </c>
      <c r="E178" s="128" t="str">
        <f aca="false">VLOOKUP(C178,'EMOP 11-19'!A:J,9,0)</f>
        <v>UN</v>
      </c>
      <c r="F178" s="114" t="n">
        <f aca="false">'MEMO PACHECO'!K851</f>
        <v>2</v>
      </c>
      <c r="G178" s="129"/>
      <c r="H178" s="114"/>
      <c r="I178" s="116"/>
      <c r="J178" s="125"/>
    </row>
    <row r="179" customFormat="false" ht="50.2" hidden="false" customHeight="true" outlineLevel="0" collapsed="false">
      <c r="B179" s="110" t="s">
        <v>304</v>
      </c>
      <c r="C179" s="111" t="s">
        <v>209</v>
      </c>
      <c r="D179" s="127" t="str">
        <f aca="false">VLOOKUP(C179,'EMOP 11-19'!A:J,2,0)</f>
        <v>PINTURA COM TINTA ANTIMOFO E BACTERICIDA BASE ACRILICA,SEM BRILHO,COR BRANCA,PARA AMBIENTES INTERNOS E EXTERNOS PROPENSOS A UMIDADE E VAPORES,EM DUAS DEMAOS,SOBRE SELADOR ACRILICO E DUAS DEMAOS DE MASSA ACRILICA,INCLUSIVE LIMPEZA E LIXAMENTO</v>
      </c>
      <c r="E179" s="128" t="str">
        <f aca="false">VLOOKUP(C179,'EMOP 11-19'!A:J,9,0)</f>
        <v>M2</v>
      </c>
      <c r="F179" s="114" t="n">
        <f aca="false">'MEMO PACHECO'!K855</f>
        <v>120.77</v>
      </c>
      <c r="G179" s="129"/>
      <c r="H179" s="114"/>
      <c r="I179" s="116"/>
      <c r="J179" s="125"/>
    </row>
    <row r="180" customFormat="false" ht="60" hidden="false" customHeight="true" outlineLevel="0" collapsed="false">
      <c r="B180" s="110" t="s">
        <v>305</v>
      </c>
      <c r="C180" s="111" t="s">
        <v>306</v>
      </c>
      <c r="D180" s="127" t="str">
        <f aca="false">VLOOKUP(C180,'EMOP 11-19'!A:J,2,0)</f>
        <v>MADEIRAMENTO PARA COBERTURA EM DUAS AGUAS EM TELHAS CERAMICAS,CONSTITUIDO DE CUMEEIRA E TERCAS DE 3"X4.1/2",CAIBROS DE 3"X1.1/2",RIPAS DE 1,5X4CM,TUDO EM MADEIRA SERRADA,SEM TESOURA OU PONTALETE,MEDIDO PELA AREA REAL DO MADEIRAMENTO.FORNECIMENTO E COLOCACAO</v>
      </c>
      <c r="E180" s="128" t="str">
        <f aca="false">VLOOKUP(C180,'EMOP 11-19'!A:J,9,0)</f>
        <v>M2</v>
      </c>
      <c r="F180" s="114" t="n">
        <f aca="false">'MEMO PACHECO'!K872</f>
        <v>41.16</v>
      </c>
      <c r="G180" s="129"/>
      <c r="H180" s="114"/>
      <c r="I180" s="116"/>
      <c r="J180" s="125"/>
    </row>
    <row r="181" customFormat="false" ht="38.25" hidden="false" customHeight="true" outlineLevel="0" collapsed="false">
      <c r="B181" s="110" t="s">
        <v>307</v>
      </c>
      <c r="C181" s="111" t="s">
        <v>308</v>
      </c>
      <c r="D181" s="127" t="str">
        <f aca="false">VLOOKUP(C181,'EMOP 11-19'!A:J,2,0)</f>
        <v>CUMEEIRA PARA COBERTURA EM TELHAS FRANCESAS,COLONIAIS,ROMANA OU PORTUGUESA.FORNECIMENTO E COLOCACAO</v>
      </c>
      <c r="E181" s="128" t="str">
        <f aca="false">VLOOKUP(C181,'EMOP 11-19'!A:J,9,0)</f>
        <v>M</v>
      </c>
      <c r="F181" s="114" t="n">
        <f aca="false">'MEMO PACHECO'!K876</f>
        <v>7.2</v>
      </c>
      <c r="G181" s="129"/>
      <c r="H181" s="114"/>
      <c r="I181" s="116"/>
      <c r="J181" s="125"/>
    </row>
    <row r="182" customFormat="false" ht="42" hidden="false" customHeight="true" outlineLevel="0" collapsed="false">
      <c r="B182" s="110" t="s">
        <v>309</v>
      </c>
      <c r="C182" s="111" t="s">
        <v>310</v>
      </c>
      <c r="D182" s="127" t="str">
        <f aca="false">VLOOKUP(C182,'EMOP 11-19'!A:J,2,0)</f>
        <v>COBERTURA EM TELHA CERAMICA COLONIAL,EXCLUSIVE CUMEEIRA E MADEIRAMENTO.MEDIDA PELA AREA REAL DE COBERTURA.FORNECIMENTO E COLOCACAO</v>
      </c>
      <c r="E182" s="128" t="str">
        <f aca="false">VLOOKUP(C182,'EMOP 11-19'!A:J,9,0)</f>
        <v>M2</v>
      </c>
      <c r="F182" s="114" t="n">
        <f aca="false">'MEMO PACHECO'!K880</f>
        <v>41.16</v>
      </c>
      <c r="G182" s="129"/>
      <c r="H182" s="114"/>
      <c r="I182" s="116"/>
      <c r="J182" s="125"/>
    </row>
    <row r="183" customFormat="false" ht="18.75" hidden="false" customHeight="true" outlineLevel="0" collapsed="false">
      <c r="B183" s="148"/>
      <c r="C183" s="120"/>
      <c r="D183" s="121"/>
      <c r="E183" s="122"/>
      <c r="F183" s="165"/>
      <c r="G183" s="101"/>
      <c r="H183" s="101" t="s">
        <v>40</v>
      </c>
      <c r="I183" s="101"/>
      <c r="J183" s="125"/>
    </row>
    <row r="184" customFormat="false" ht="15" hidden="false" customHeight="true" outlineLevel="0" collapsed="false">
      <c r="B184" s="106" t="s">
        <v>14</v>
      </c>
      <c r="C184" s="107" t="s">
        <v>311</v>
      </c>
      <c r="D184" s="107"/>
      <c r="E184" s="107"/>
      <c r="F184" s="107"/>
      <c r="G184" s="107"/>
      <c r="H184" s="107"/>
      <c r="I184" s="107"/>
      <c r="J184" s="108"/>
      <c r="K184" s="166"/>
      <c r="L184" s="56"/>
    </row>
    <row r="185" s="167" customFormat="true" ht="29.95" hidden="false" customHeight="true" outlineLevel="0" collapsed="false">
      <c r="B185" s="156" t="s">
        <v>312</v>
      </c>
      <c r="C185" s="136" t="s">
        <v>313</v>
      </c>
      <c r="D185" s="112" t="str">
        <f aca="false">VLOOKUP(C185,'SINAPI 11-19'!A:D,2,0)</f>
        <v>EXECUÇÃO DE PASSEIO EM PISO INTERTRAVADO, COM BLOCO RETANGULAR COLORIDO DE 20 X 10 CM, ESPESSURA 6 CM. AF_12/2015</v>
      </c>
      <c r="E185" s="113" t="str">
        <f aca="false">VLOOKUP(C185,'SINAPI 11-19'!A:D,3,0)</f>
        <v>M2</v>
      </c>
      <c r="F185" s="114" t="n">
        <f aca="false">'MEMO PACHECO'!K885</f>
        <v>78.79</v>
      </c>
      <c r="G185" s="141"/>
      <c r="H185" s="114"/>
      <c r="I185" s="116"/>
      <c r="J185" s="57"/>
      <c r="K185" s="168"/>
      <c r="L185" s="169"/>
      <c r="M185" s="169"/>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row>
    <row r="186" customFormat="false" ht="29.95" hidden="false" customHeight="true" outlineLevel="0" collapsed="false">
      <c r="A186" s="167"/>
      <c r="B186" s="156" t="s">
        <v>314</v>
      </c>
      <c r="C186" s="136" t="s">
        <v>315</v>
      </c>
      <c r="D186" s="112" t="str">
        <f aca="false">VLOOKUP(C186,'SINAPI 11-19'!A:D,2,0)</f>
        <v>EXECUÇÃO DE PASSEIO EM PISO INTERTRAVADO, COM BLOCO RETANGULAR COR NATURAL DE 20 X 10 CM, ESPESSURA 6 CM. AF_12/2015</v>
      </c>
      <c r="E186" s="113" t="str">
        <f aca="false">VLOOKUP(C186,'SINAPI 11-19'!A:D,3,0)</f>
        <v>M2</v>
      </c>
      <c r="F186" s="114" t="n">
        <f aca="false">'MEMO PACHECO'!K889</f>
        <v>443</v>
      </c>
      <c r="G186" s="141"/>
      <c r="H186" s="114"/>
      <c r="I186" s="116"/>
      <c r="J186" s="57"/>
      <c r="K186" s="168"/>
      <c r="L186" s="169"/>
      <c r="M186" s="169"/>
      <c r="N186" s="57"/>
      <c r="O186" s="57"/>
      <c r="P186" s="57"/>
      <c r="Q186" s="57"/>
      <c r="R186" s="57"/>
      <c r="S186" s="57"/>
      <c r="T186" s="57"/>
      <c r="U186" s="57"/>
      <c r="V186" s="57"/>
      <c r="W186" s="57"/>
      <c r="X186" s="57"/>
      <c r="Y186" s="57"/>
      <c r="Z186" s="57"/>
    </row>
    <row r="187" s="167" customFormat="true" ht="29.95" hidden="false" customHeight="true" outlineLevel="0" collapsed="false">
      <c r="B187" s="156" t="s">
        <v>316</v>
      </c>
      <c r="C187" s="170" t="s">
        <v>317</v>
      </c>
      <c r="D187" s="127" t="str">
        <f aca="false">VLOOKUP(C187,'EMOP 11-19'!A:J,2,0)</f>
        <v>BASE DE BRITA GRADUADA,INCLUSIVE FORNECIMENTO DOS MATERIAIS,MEDIDA APOS A COMPACTACAO</v>
      </c>
      <c r="E187" s="128" t="str">
        <f aca="false">VLOOKUP(C187,'EMOP 11-19'!A:J,9,0)</f>
        <v>M3</v>
      </c>
      <c r="F187" s="114" t="n">
        <f aca="false">'MEMO PACHECO'!K893</f>
        <v>47.8555</v>
      </c>
      <c r="G187" s="129"/>
      <c r="H187" s="114"/>
      <c r="I187" s="116"/>
      <c r="J187" s="57"/>
      <c r="K187" s="168"/>
      <c r="L187" s="169"/>
      <c r="M187" s="169"/>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row>
    <row r="188" s="167" customFormat="true" ht="36.5" hidden="false" customHeight="true" outlineLevel="0" collapsed="false">
      <c r="B188" s="156" t="s">
        <v>318</v>
      </c>
      <c r="C188" s="140" t="s">
        <v>319</v>
      </c>
      <c r="D188" s="112" t="str">
        <f aca="false">VLOOKUP(C188,'SINAPI 11-19'!A:D,2,0)</f>
        <v>EXECUÇÃO DE PASSEIO (CALÇADA) OU PISO DE CONCRETO COM CONCRETO MOLDADO IN LOCO, USINADO, ACABAMENTO CONVENCIONAL, NÃO ARMADO. AF_07/2016</v>
      </c>
      <c r="E188" s="113" t="str">
        <f aca="false">VLOOKUP(C188,'SINAPI 11-19'!A:D,3,0)</f>
        <v>M3</v>
      </c>
      <c r="F188" s="114" t="n">
        <f aca="false">'MEMO PACHECO'!K902</f>
        <v>54.692</v>
      </c>
      <c r="G188" s="141"/>
      <c r="H188" s="114"/>
      <c r="I188" s="116"/>
      <c r="J188" s="57"/>
      <c r="K188" s="168"/>
      <c r="L188" s="169"/>
      <c r="M188" s="169"/>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row>
    <row r="189" customFormat="false" ht="43" hidden="false" customHeight="true" outlineLevel="0" collapsed="false">
      <c r="A189" s="167"/>
      <c r="B189" s="156" t="s">
        <v>320</v>
      </c>
      <c r="C189" s="171" t="s">
        <v>321</v>
      </c>
      <c r="D189" s="127" t="str">
        <f aca="false">VLOOKUP(C189,'EMOP 11-19'!A:J,2,0)</f>
        <v>REVESTIMENTO DE PISO COM CERAMICA TATIL ALERTA,(LADRILHO HIDRAULICO) PARA PESSOAS COM NECESSIDADES  ESPECIFICAS,ASSENTES SOBRE SUPERFICIE EM OSSO,CONFORME ITEM 13.330.0010</v>
      </c>
      <c r="E189" s="128" t="str">
        <f aca="false">VLOOKUP(C189,'EMOP 11-19'!A:J,9,0)</f>
        <v>M2</v>
      </c>
      <c r="F189" s="114" t="n">
        <f aca="false">'MEMO PACHECO'!K909</f>
        <v>1.2</v>
      </c>
      <c r="G189" s="129"/>
      <c r="H189" s="114"/>
      <c r="I189" s="116"/>
      <c r="J189" s="57"/>
      <c r="K189" s="168"/>
      <c r="L189" s="169"/>
      <c r="M189" s="169"/>
      <c r="N189" s="57"/>
      <c r="O189" s="57"/>
      <c r="P189" s="57"/>
      <c r="Q189" s="57"/>
      <c r="R189" s="57"/>
      <c r="S189" s="57"/>
      <c r="T189" s="57"/>
      <c r="U189" s="57"/>
      <c r="V189" s="57"/>
      <c r="W189" s="57"/>
      <c r="X189" s="57"/>
      <c r="Y189" s="57"/>
      <c r="Z189" s="57"/>
    </row>
    <row r="190" customFormat="false" ht="66.5" hidden="false" customHeight="true" outlineLevel="0" collapsed="false">
      <c r="A190" s="167"/>
      <c r="B190" s="156" t="s">
        <v>322</v>
      </c>
      <c r="C190" s="111" t="s">
        <v>323</v>
      </c>
      <c r="D190" s="127" t="str">
        <f aca="false">VLOOKUP(C190,'EMOP 11-19'!A:J,2,0)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190" s="128" t="str">
        <f aca="false">VLOOKUP(C190,'EMOP 11-19'!A:J,9,0)</f>
        <v>M2</v>
      </c>
      <c r="F190" s="114" t="n">
        <f aca="false">'MEMO PACHECO'!K914</f>
        <v>125.03</v>
      </c>
      <c r="G190" s="129"/>
      <c r="H190" s="114"/>
      <c r="I190" s="116"/>
      <c r="J190" s="57"/>
      <c r="K190" s="168"/>
      <c r="L190" s="169"/>
      <c r="M190" s="169"/>
      <c r="N190" s="57"/>
      <c r="O190" s="57"/>
      <c r="P190" s="57"/>
      <c r="Q190" s="57"/>
      <c r="R190" s="57"/>
      <c r="S190" s="57"/>
      <c r="T190" s="57"/>
      <c r="U190" s="57"/>
      <c r="V190" s="57"/>
      <c r="W190" s="57"/>
      <c r="X190" s="57"/>
      <c r="Y190" s="57"/>
      <c r="Z190" s="57"/>
    </row>
    <row r="191" customFormat="false" ht="58.65" hidden="false" customHeight="true" outlineLevel="0" collapsed="false">
      <c r="A191" s="167"/>
      <c r="B191" s="156" t="s">
        <v>324</v>
      </c>
      <c r="C191" s="140" t="s">
        <v>325</v>
      </c>
      <c r="D191" s="127" t="str">
        <f aca="false">VLOOKUP(C191,'EMOP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91" s="128" t="str">
        <f aca="false">VLOOKUP(C191,'EMOP 11-19'!A:J,9,0)</f>
        <v>M</v>
      </c>
      <c r="F191" s="114" t="n">
        <f aca="false">'MEMO PACHECO'!K919</f>
        <v>453.67</v>
      </c>
      <c r="G191" s="129"/>
      <c r="H191" s="114"/>
      <c r="I191" s="116"/>
      <c r="J191" s="57"/>
      <c r="K191" s="168"/>
      <c r="L191" s="169"/>
      <c r="M191" s="169"/>
      <c r="N191" s="57"/>
      <c r="O191" s="57"/>
      <c r="P191" s="57"/>
      <c r="Q191" s="57"/>
      <c r="R191" s="57"/>
      <c r="S191" s="57"/>
      <c r="T191" s="57"/>
      <c r="U191" s="57"/>
      <c r="V191" s="57"/>
      <c r="W191" s="57"/>
      <c r="X191" s="57"/>
      <c r="Y191" s="57"/>
      <c r="Z191" s="57"/>
    </row>
    <row r="192" s="167" customFormat="true" ht="50.2" hidden="false" customHeight="true" outlineLevel="0" collapsed="false">
      <c r="B192" s="156" t="s">
        <v>326</v>
      </c>
      <c r="C192" s="141" t="s">
        <v>327</v>
      </c>
      <c r="D192" s="112" t="str">
        <f aca="false">VLOOKUP(C192,'SINAPI 11-19'!A:D,2,0)</f>
        <v>ASSENTAMENTO DE GUIA (MEIO-FIO) EM TRECHO RETO, CONFECCIONADA EM CONCRETO PRÉ-FABRICADO, DIMENSÕES 100X15X13X30 CM (COMPRIMENTO X BASE INFERIOR X BASE SUPERIOR X ALTURA), PARA VIAS URBANAS (USO VIÁRIO). AF_06/2016</v>
      </c>
      <c r="E192" s="113" t="str">
        <f aca="false">VLOOKUP(C192,'SINAPI 11-19'!A:D,3,0)</f>
        <v>M</v>
      </c>
      <c r="F192" s="114" t="n">
        <f aca="false">'MEMO PACHECO'!K926</f>
        <v>206</v>
      </c>
      <c r="G192" s="141"/>
      <c r="H192" s="114"/>
      <c r="I192" s="116"/>
      <c r="J192" s="57"/>
      <c r="K192" s="168"/>
      <c r="L192" s="169"/>
      <c r="M192" s="169"/>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167" customFormat="true" ht="49.55" hidden="false" customHeight="true" outlineLevel="0" collapsed="false">
      <c r="B193" s="156" t="s">
        <v>328</v>
      </c>
      <c r="C193" s="111" t="s">
        <v>329</v>
      </c>
      <c r="D193" s="112" t="str">
        <f aca="false">VLOOKUP(C193,'SINAPI 11-19'!A:D,2,0)</f>
        <v>ASSENTAMENTO DE GUIA (MEIO-FIO) EM TRECHO CURVO, CONFECCIONADA EM CONCRETO PRÉ-FABRICADO, DIMENSÕES 100X15X13X30 CM (COMPRIMENTO X BASE INFERIOR X BASE SUPERIOR X ALTURA), PARA VIAS URBANAS (USO VIÁRIO). AF_06/2016</v>
      </c>
      <c r="E193" s="113" t="str">
        <f aca="false">VLOOKUP(C193,'SINAPI 11-19'!A:D,3,0)</f>
        <v>M</v>
      </c>
      <c r="F193" s="114" t="n">
        <f aca="false">'MEMO PACHECO'!K932</f>
        <v>9.4</v>
      </c>
      <c r="G193" s="141"/>
      <c r="H193" s="114"/>
      <c r="I193" s="116"/>
      <c r="J193" s="57"/>
      <c r="K193" s="168"/>
      <c r="L193" s="169"/>
      <c r="M193" s="169"/>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row>
    <row r="194" s="118" customFormat="true" ht="16.5" hidden="false" customHeight="true" outlineLevel="0" collapsed="false">
      <c r="B194" s="148"/>
      <c r="C194" s="120"/>
      <c r="D194" s="121"/>
      <c r="E194" s="122"/>
      <c r="F194" s="165"/>
      <c r="G194" s="101"/>
      <c r="H194" s="101" t="s">
        <v>40</v>
      </c>
      <c r="I194" s="101"/>
      <c r="J194" s="125"/>
      <c r="K194" s="166"/>
      <c r="L194" s="56"/>
      <c r="M194" s="56"/>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row>
    <row r="195" customFormat="false" ht="15" hidden="false" customHeight="true" outlineLevel="0" collapsed="false">
      <c r="B195" s="106" t="s">
        <v>15</v>
      </c>
      <c r="C195" s="107" t="s">
        <v>330</v>
      </c>
      <c r="D195" s="107"/>
      <c r="E195" s="107"/>
      <c r="F195" s="107"/>
      <c r="G195" s="107"/>
      <c r="H195" s="107"/>
      <c r="I195" s="107"/>
      <c r="J195" s="108"/>
    </row>
    <row r="196" s="118" customFormat="true" ht="23.45" hidden="false" customHeight="true" outlineLevel="0" collapsed="false">
      <c r="B196" s="110" t="s">
        <v>331</v>
      </c>
      <c r="C196" s="111" t="s">
        <v>332</v>
      </c>
      <c r="D196" s="112" t="str">
        <f aca="false">VLOOKUP(C196,'SINAPI 11-19'!A:D,2,0)</f>
        <v>PLANTIO DE GRAMA EM PLACAS. AF_05/2018</v>
      </c>
      <c r="E196" s="113" t="str">
        <f aca="false">VLOOKUP(C196,'SINAPI 11-19'!A:D,3,0)</f>
        <v>M2</v>
      </c>
      <c r="F196" s="114" t="n">
        <f aca="false">'MEMO PACHECO'!K937</f>
        <v>683</v>
      </c>
      <c r="G196" s="115"/>
      <c r="H196" s="114"/>
      <c r="I196" s="116"/>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row>
    <row r="197" s="118" customFormat="true" ht="51.5" hidden="false" customHeight="true" outlineLevel="0" collapsed="false">
      <c r="B197" s="110" t="s">
        <v>333</v>
      </c>
      <c r="C197" s="53" t="s">
        <v>334</v>
      </c>
      <c r="D197" s="127" t="str">
        <f aca="false">VLOOKUP(C197,'EMOP 11-19'!A:J,2,0)</f>
        <v>MESA DE JOGOS COM 4 BANCOS,TAMPO DE MESA EM MARMORITE ARMADO,NA COR NATURAL,TENDO NO CENTRO TABULEIRO DE XADREZ EM MARMORITE NAS CORES BRANCA E PRETA,PES(MESA E BANCOS)DE CONCRETOARMADO.FORNECIMENTO E COLOCACAO</v>
      </c>
      <c r="E197" s="128" t="str">
        <f aca="false">VLOOKUP(C197,'EMOP 11-19'!A:J,9,0)</f>
        <v>UN</v>
      </c>
      <c r="F197" s="114" t="n">
        <f aca="false">'MEMO PACHECO'!K939</f>
        <v>4</v>
      </c>
      <c r="G197" s="129"/>
      <c r="H197" s="114"/>
      <c r="I197" s="116"/>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row>
    <row r="198" s="118" customFormat="true" ht="58.5" hidden="false" customHeight="true" outlineLevel="0" collapsed="false">
      <c r="B198" s="110" t="s">
        <v>335</v>
      </c>
      <c r="C198" s="172" t="s">
        <v>336</v>
      </c>
      <c r="D198" s="173" t="s">
        <v>337</v>
      </c>
      <c r="E198" s="128" t="s">
        <v>338</v>
      </c>
      <c r="F198" s="114" t="n">
        <f aca="false">'MEMO PACHECO'!K941</f>
        <v>46</v>
      </c>
      <c r="G198" s="129"/>
      <c r="H198" s="114"/>
      <c r="I198" s="116"/>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row>
    <row r="199" customFormat="false" ht="25.5" hidden="false" customHeight="true" outlineLevel="0" collapsed="false">
      <c r="A199" s="118"/>
      <c r="B199" s="110" t="s">
        <v>339</v>
      </c>
      <c r="C199" s="136" t="s">
        <v>340</v>
      </c>
      <c r="D199" s="174" t="s">
        <v>341</v>
      </c>
      <c r="E199" s="128" t="s">
        <v>30</v>
      </c>
      <c r="F199" s="114" t="n">
        <f aca="false">'MEMO PACHECO'!K943</f>
        <v>5</v>
      </c>
      <c r="G199" s="150"/>
      <c r="H199" s="114"/>
      <c r="I199" s="116"/>
      <c r="M199" s="55"/>
      <c r="AA199" s="55"/>
      <c r="AB199" s="55"/>
      <c r="AC199" s="55"/>
      <c r="AD199" s="55"/>
      <c r="AE199" s="55"/>
      <c r="AF199" s="55"/>
      <c r="AG199" s="55"/>
      <c r="AH199" s="55"/>
      <c r="AI199" s="55"/>
      <c r="AJ199" s="55"/>
    </row>
    <row r="200" customFormat="false" ht="16.5" hidden="false" customHeight="true" outlineLevel="0" collapsed="false">
      <c r="A200" s="118"/>
      <c r="B200" s="148"/>
      <c r="C200" s="120"/>
      <c r="D200" s="121"/>
      <c r="E200" s="122"/>
      <c r="F200" s="149"/>
      <c r="G200" s="101"/>
      <c r="H200" s="124" t="s">
        <v>40</v>
      </c>
      <c r="I200" s="124"/>
      <c r="J200" s="125"/>
      <c r="AA200" s="55"/>
      <c r="AB200" s="55"/>
      <c r="AC200" s="55"/>
      <c r="AD200" s="55"/>
      <c r="AE200" s="55"/>
      <c r="AF200" s="55"/>
      <c r="AG200" s="55"/>
      <c r="AH200" s="55"/>
      <c r="AI200" s="55"/>
      <c r="AJ200" s="55"/>
    </row>
    <row r="201" customFormat="false" ht="16.5" hidden="false" customHeight="true" outlineLevel="0" collapsed="false">
      <c r="A201" s="118"/>
      <c r="B201" s="106" t="s">
        <v>16</v>
      </c>
      <c r="C201" s="107" t="s">
        <v>342</v>
      </c>
      <c r="D201" s="107"/>
      <c r="E201" s="107"/>
      <c r="F201" s="107"/>
      <c r="G201" s="107"/>
      <c r="H201" s="107"/>
      <c r="I201" s="107"/>
      <c r="J201" s="125"/>
      <c r="AA201" s="55"/>
      <c r="AB201" s="55"/>
      <c r="AC201" s="55"/>
      <c r="AD201" s="55"/>
      <c r="AE201" s="55"/>
      <c r="AF201" s="55"/>
      <c r="AG201" s="55"/>
      <c r="AH201" s="55"/>
      <c r="AI201" s="55"/>
      <c r="AJ201" s="55"/>
    </row>
    <row r="202" customFormat="false" ht="68.45" hidden="false" customHeight="true" outlineLevel="0" collapsed="false">
      <c r="A202" s="118"/>
      <c r="B202" s="110" t="s">
        <v>343</v>
      </c>
      <c r="C202" s="111" t="s">
        <v>344</v>
      </c>
      <c r="D202" s="127" t="str">
        <f aca="false">VLOOKUP(C202,'EMOP 11-19'!A:J,2,0)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202" s="128" t="str">
        <f aca="false">VLOOKUP(C202,'EMOP 11-19'!A:J,9,0)</f>
        <v>UN</v>
      </c>
      <c r="F202" s="116" t="n">
        <f aca="false">'MEMO PACHECO'!K948</f>
        <v>1</v>
      </c>
      <c r="G202" s="129"/>
      <c r="H202" s="114"/>
      <c r="I202" s="116"/>
      <c r="J202" s="125"/>
      <c r="AA202" s="55"/>
      <c r="AB202" s="55"/>
      <c r="AC202" s="55"/>
      <c r="AD202" s="55"/>
      <c r="AE202" s="55"/>
      <c r="AF202" s="55"/>
      <c r="AG202" s="55"/>
      <c r="AH202" s="55"/>
      <c r="AI202" s="55"/>
      <c r="AJ202" s="55"/>
    </row>
    <row r="203" customFormat="false" ht="50.85" hidden="false" customHeight="true" outlineLevel="0" collapsed="false">
      <c r="A203" s="118"/>
      <c r="B203" s="110" t="s">
        <v>345</v>
      </c>
      <c r="C203" s="111" t="s">
        <v>346</v>
      </c>
      <c r="D203" s="127" t="str">
        <f aca="false">VLOOKUP(C203,'EMOP 11-19'!A:J,2,0)</f>
        <v>QUADRO DE DISTRIBUICAO DE ENERGIA PARA DISJUNTORES TERMO-MAGNETICOS UNIPOLARES,DE SOBREPOR,COM PORTA E BARRAMENTOS DE FASE,NEUTRO E TERRA,TRIFASICO,PARA INSTALACAO DE ATE 32 DISJUNTORES COM DISPOSITIVO PARA CHAVE GERAL.FORNECIMENTO E COLOCACAO.</v>
      </c>
      <c r="E203" s="128" t="str">
        <f aca="false">VLOOKUP(C203,'EMOP 11-19'!A:J,9,0)</f>
        <v>UN</v>
      </c>
      <c r="F203" s="116" t="n">
        <f aca="false">'MEMO PACHECO'!K950</f>
        <v>1</v>
      </c>
      <c r="G203" s="129"/>
      <c r="H203" s="114"/>
      <c r="I203" s="116"/>
      <c r="J203" s="133"/>
      <c r="AA203" s="55"/>
      <c r="AB203" s="55"/>
      <c r="AC203" s="55"/>
      <c r="AD203" s="55"/>
      <c r="AE203" s="55"/>
      <c r="AF203" s="55"/>
      <c r="AG203" s="55"/>
      <c r="AH203" s="55"/>
      <c r="AI203" s="55"/>
      <c r="AJ203" s="55"/>
    </row>
    <row r="204" customFormat="false" ht="25.5" hidden="false" customHeight="true" outlineLevel="0" collapsed="false">
      <c r="A204" s="118"/>
      <c r="B204" s="110" t="s">
        <v>347</v>
      </c>
      <c r="C204" s="140" t="s">
        <v>348</v>
      </c>
      <c r="D204" s="112" t="str">
        <f aca="false">VLOOKUP(C204,'SINAPI 11-19'!A:D,2,0)</f>
        <v>CAIXA DE PASSAGEM 30X30X40 COM TAMPA E DRENO BRITA</v>
      </c>
      <c r="E204" s="113" t="str">
        <f aca="false">VLOOKUP(C204,'SINAPI 11-19'!A:D,3,0)</f>
        <v>UN</v>
      </c>
      <c r="F204" s="116" t="n">
        <f aca="false">'MEMO PACHECO'!K954</f>
        <v>27</v>
      </c>
      <c r="G204" s="141"/>
      <c r="H204" s="114"/>
      <c r="I204" s="116"/>
      <c r="J204" s="133"/>
      <c r="AA204" s="55"/>
      <c r="AB204" s="55"/>
      <c r="AC204" s="55"/>
      <c r="AD204" s="55"/>
      <c r="AE204" s="55"/>
      <c r="AF204" s="55"/>
      <c r="AG204" s="55"/>
      <c r="AH204" s="55"/>
      <c r="AI204" s="55"/>
      <c r="AJ204" s="55"/>
    </row>
    <row r="205" customFormat="false" ht="28" hidden="false" customHeight="true" outlineLevel="0" collapsed="false">
      <c r="A205" s="118"/>
      <c r="B205" s="110" t="s">
        <v>349</v>
      </c>
      <c r="C205" s="53" t="s">
        <v>350</v>
      </c>
      <c r="D205" s="112" t="str">
        <f aca="false">VLOOKUP(C205,'SINAPI 11-19'!A:D,2,0)</f>
        <v>CABO DE COBRE FLEXÍVEL ISOLADO, 16 MM², ANTI-CHAMA 450/750 V, PARA CIRCUITOS TERMINAIS - FORNECIMENTO E INSTALAÇÃO. AF_12/2015</v>
      </c>
      <c r="E205" s="113" t="str">
        <f aca="false">VLOOKUP(C205,'SINAPI 11-19'!A:D,3,0)</f>
        <v>M</v>
      </c>
      <c r="F205" s="116" t="n">
        <f aca="false">'MEMO PACHECO'!K958</f>
        <v>150</v>
      </c>
      <c r="G205" s="141"/>
      <c r="H205" s="114"/>
      <c r="I205" s="116"/>
      <c r="J205" s="125"/>
      <c r="AA205" s="55"/>
      <c r="AB205" s="55"/>
      <c r="AC205" s="55"/>
      <c r="AD205" s="55"/>
      <c r="AE205" s="55"/>
      <c r="AF205" s="55"/>
      <c r="AG205" s="55"/>
      <c r="AH205" s="55"/>
      <c r="AI205" s="55"/>
      <c r="AJ205" s="55"/>
    </row>
    <row r="206" customFormat="false" ht="28" hidden="false" customHeight="true" outlineLevel="0" collapsed="false">
      <c r="A206" s="118"/>
      <c r="B206" s="110" t="s">
        <v>351</v>
      </c>
      <c r="C206" s="140" t="s">
        <v>352</v>
      </c>
      <c r="D206" s="112" t="str">
        <f aca="false">VLOOKUP(C206,'SINAPI 11-19'!A:D,2,0)</f>
        <v>CABO DE COBRE FLEXÍVEL ISOLADO, 4 MM², ANTI-CHAMA 450/750 V, PARA CIRCUITOS TERMINAIS - FORNECIMENTO E INSTALAÇÃO. AF_12/2015</v>
      </c>
      <c r="E206" s="113" t="str">
        <f aca="false">VLOOKUP(C206,'SINAPI 11-19'!A:D,3,0)</f>
        <v>M</v>
      </c>
      <c r="F206" s="116" t="n">
        <f aca="false">'MEMO PACHECO'!K967</f>
        <v>1514.87</v>
      </c>
      <c r="G206" s="141"/>
      <c r="H206" s="114"/>
      <c r="I206" s="116"/>
      <c r="J206" s="125"/>
      <c r="AA206" s="55"/>
      <c r="AB206" s="55"/>
      <c r="AC206" s="55"/>
      <c r="AD206" s="55"/>
      <c r="AE206" s="55"/>
      <c r="AF206" s="55"/>
      <c r="AG206" s="55"/>
      <c r="AH206" s="55"/>
      <c r="AI206" s="55"/>
      <c r="AJ206" s="55"/>
    </row>
    <row r="207" customFormat="false" ht="28" hidden="false" customHeight="true" outlineLevel="0" collapsed="false">
      <c r="A207" s="118"/>
      <c r="B207" s="110" t="s">
        <v>353</v>
      </c>
      <c r="C207" s="140" t="s">
        <v>354</v>
      </c>
      <c r="D207" s="112" t="str">
        <f aca="false">VLOOKUP(C207,'SINAPI 11-19'!A:D,2,0)</f>
        <v>CABO DE COBRE FLEXÍVEL ISOLADO, 2,5 MM², ANTI-CHAMA 450/750 V, PARA CIRCUITOS TERMINAIS - FORNECIMENTO E INSTALAÇÃO. AF_12/2015</v>
      </c>
      <c r="E207" s="113" t="str">
        <f aca="false">VLOOKUP(C207,'SINAPI 11-19'!A:D,3,0)</f>
        <v>M</v>
      </c>
      <c r="F207" s="116" t="n">
        <f aca="false">'MEMO PACHECO'!K975</f>
        <v>1598</v>
      </c>
      <c r="G207" s="141"/>
      <c r="H207" s="114"/>
      <c r="I207" s="116"/>
      <c r="J207" s="125"/>
      <c r="AA207" s="55"/>
      <c r="AB207" s="55"/>
      <c r="AC207" s="55"/>
      <c r="AD207" s="55"/>
      <c r="AE207" s="55"/>
      <c r="AF207" s="55"/>
      <c r="AG207" s="55"/>
      <c r="AH207" s="55"/>
      <c r="AI207" s="55"/>
      <c r="AJ207" s="55"/>
    </row>
    <row r="208" customFormat="false" ht="28" hidden="false" customHeight="true" outlineLevel="0" collapsed="false">
      <c r="A208" s="118"/>
      <c r="B208" s="110" t="s">
        <v>355</v>
      </c>
      <c r="C208" s="111" t="s">
        <v>356</v>
      </c>
      <c r="D208" s="127" t="str">
        <f aca="false">VLOOKUP(C208,'EMOP 11-19'!A:J,2,0)</f>
        <v>ELETRODUTO EM PVC FLEXIVEL,COR AMARELA,DIAMETRO DE 20MM.FORNECIMENTO E COLOCACAO.</v>
      </c>
      <c r="E208" s="128" t="str">
        <f aca="false">VLOOKUP(C208,'EMOP 11-19'!A:J,9,0)</f>
        <v>M</v>
      </c>
      <c r="F208" s="116" t="n">
        <f aca="false">'MEMO PACHECO'!K983</f>
        <v>33</v>
      </c>
      <c r="G208" s="129"/>
      <c r="H208" s="114"/>
      <c r="I208" s="116"/>
      <c r="J208" s="125"/>
      <c r="AA208" s="55"/>
      <c r="AB208" s="55"/>
      <c r="AC208" s="55"/>
      <c r="AD208" s="55"/>
      <c r="AE208" s="55"/>
      <c r="AF208" s="55"/>
      <c r="AG208" s="55"/>
      <c r="AH208" s="55"/>
      <c r="AI208" s="55"/>
      <c r="AJ208" s="55"/>
    </row>
    <row r="209" customFormat="false" ht="36.75" hidden="false" customHeight="true" outlineLevel="0" collapsed="false">
      <c r="A209" s="118"/>
      <c r="B209" s="110" t="s">
        <v>357</v>
      </c>
      <c r="C209" s="111" t="s">
        <v>358</v>
      </c>
      <c r="D209" s="127" t="str">
        <f aca="false">VLOOKUP(C209,'EMOP 11-19'!A:J,2,0)</f>
        <v>ELETRODUTO DE PVC RIGIDO ROSQUEAVEL DE 3/4",INCLUSIVE CONEXOES E EMENDAS,EXCLUSIVE ABERTURA E FECHAMENTO DE RASGO.FORNECIMENTO E ASSENTAMENTO</v>
      </c>
      <c r="E209" s="128" t="str">
        <f aca="false">VLOOKUP(C209,'EMOP 11-19'!A:J,9,0)</f>
        <v>M</v>
      </c>
      <c r="F209" s="116" t="n">
        <f aca="false">'MEMO PACHECO'!K987</f>
        <v>492</v>
      </c>
      <c r="G209" s="129"/>
      <c r="H209" s="114"/>
      <c r="I209" s="116"/>
      <c r="J209" s="125"/>
      <c r="AA209" s="55"/>
      <c r="AB209" s="55"/>
      <c r="AC209" s="55"/>
      <c r="AD209" s="55"/>
      <c r="AE209" s="55"/>
      <c r="AF209" s="55"/>
      <c r="AG209" s="55"/>
      <c r="AH209" s="55"/>
      <c r="AI209" s="55"/>
      <c r="AJ209" s="55"/>
    </row>
    <row r="210" customFormat="false" ht="36.75" hidden="false" customHeight="true" outlineLevel="0" collapsed="false">
      <c r="A210" s="118"/>
      <c r="B210" s="110" t="s">
        <v>359</v>
      </c>
      <c r="C210" s="111" t="s">
        <v>360</v>
      </c>
      <c r="D210" s="127" t="str">
        <f aca="false">VLOOKUP(C210,'EMOP 11-19'!A:J,2,0)</f>
        <v>ELETRODUTO DE PVC RIGIDO ROSQUEAVEL DE 1",INCLUSIVE CONEXOES E EMENDAS,EXCLUSIVE ABERTURA E FECHAMENTO DE RASGO.FORNECIMENTO E ASSENTAMENTO</v>
      </c>
      <c r="E210" s="128" t="str">
        <f aca="false">VLOOKUP(C210,'EMOP 11-19'!A:J,9,0)</f>
        <v>M</v>
      </c>
      <c r="F210" s="116" t="n">
        <f aca="false">'MEMO PACHECO'!K991</f>
        <v>47</v>
      </c>
      <c r="G210" s="129"/>
      <c r="H210" s="114"/>
      <c r="I210" s="116"/>
      <c r="J210" s="125"/>
      <c r="AA210" s="55"/>
      <c r="AB210" s="55"/>
      <c r="AC210" s="55"/>
      <c r="AD210" s="55"/>
      <c r="AE210" s="55"/>
      <c r="AF210" s="55"/>
      <c r="AG210" s="55"/>
      <c r="AH210" s="55"/>
      <c r="AI210" s="55"/>
      <c r="AJ210" s="55"/>
    </row>
    <row r="211" customFormat="false" ht="31.95" hidden="false" customHeight="true" outlineLevel="0" collapsed="false">
      <c r="A211" s="118"/>
      <c r="B211" s="110" t="s">
        <v>361</v>
      </c>
      <c r="C211" s="136" t="s">
        <v>362</v>
      </c>
      <c r="D211" s="112" t="str">
        <f aca="false">VLOOKUP(C211,'SINAPI 11-19'!A:D,2,0)</f>
        <v>DISJUNTOR TERMOMAGNETICO BIPOLAR PADRAO NEMA (AMERICANO) 10 A 50A 240V, FORNECIMENTO E INSTALACAO</v>
      </c>
      <c r="E211" s="113" t="str">
        <f aca="false">VLOOKUP(C211,'SINAPI 11-19'!A:D,3,0)</f>
        <v>UN</v>
      </c>
      <c r="F211" s="116" t="n">
        <f aca="false">'MEMO PACHECO'!K996</f>
        <v>13</v>
      </c>
      <c r="G211" s="141"/>
      <c r="H211" s="114"/>
      <c r="I211" s="116"/>
      <c r="J211" s="125"/>
      <c r="AA211" s="55"/>
      <c r="AB211" s="55"/>
      <c r="AC211" s="55"/>
      <c r="AD211" s="55"/>
      <c r="AE211" s="55"/>
      <c r="AF211" s="55"/>
      <c r="AG211" s="55"/>
      <c r="AH211" s="55"/>
      <c r="AI211" s="55"/>
      <c r="AJ211" s="55"/>
    </row>
    <row r="212" customFormat="false" ht="29.3" hidden="false" customHeight="true" outlineLevel="0" collapsed="false">
      <c r="A212" s="118"/>
      <c r="B212" s="110" t="s">
        <v>363</v>
      </c>
      <c r="C212" s="136" t="s">
        <v>364</v>
      </c>
      <c r="D212" s="112" t="str">
        <f aca="false">VLOOKUP(C212,'SINAPI 11-19'!A:D,2,0)</f>
        <v>DISJUNTOR TERMOMAGNETICO TRIPOLAR PADRAO NEMA (AMERICANO) 10 A 50A 240V, FORNECIMENTO E INSTALACAO</v>
      </c>
      <c r="E212" s="113" t="str">
        <f aca="false">VLOOKUP(C212,'SINAPI 11-19'!A:D,3,0)</f>
        <v>UN</v>
      </c>
      <c r="F212" s="116" t="n">
        <f aca="false">'MEMO PACHECO'!K1000</f>
        <v>1</v>
      </c>
      <c r="G212" s="141"/>
      <c r="H212" s="114"/>
      <c r="I212" s="116"/>
      <c r="J212" s="125"/>
      <c r="AA212" s="55"/>
      <c r="AB212" s="55"/>
      <c r="AC212" s="55"/>
      <c r="AD212" s="55"/>
      <c r="AE212" s="55"/>
      <c r="AF212" s="55"/>
      <c r="AG212" s="55"/>
      <c r="AH212" s="55"/>
      <c r="AI212" s="55"/>
      <c r="AJ212" s="55"/>
    </row>
    <row r="213" customFormat="false" ht="67.8" hidden="false" customHeight="true" outlineLevel="0" collapsed="false">
      <c r="A213" s="118"/>
      <c r="B213" s="110" t="s">
        <v>365</v>
      </c>
      <c r="C213" s="136" t="s">
        <v>366</v>
      </c>
      <c r="D213" s="127" t="str">
        <f aca="false">VLOOKUP(C213,'EMOP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213" s="128" t="str">
        <f aca="false">VLOOKUP(C213,'EMOP 11-19'!A:J,9,0)</f>
        <v>UN</v>
      </c>
      <c r="F213" s="116" t="n">
        <f aca="false">'MEMO PACHECO'!K1004</f>
        <v>13</v>
      </c>
      <c r="G213" s="129"/>
      <c r="H213" s="114"/>
      <c r="I213" s="116"/>
      <c r="J213" s="133"/>
      <c r="AA213" s="55"/>
      <c r="AB213" s="55"/>
      <c r="AC213" s="55"/>
      <c r="AD213" s="55"/>
      <c r="AE213" s="55"/>
      <c r="AF213" s="55"/>
      <c r="AG213" s="55"/>
      <c r="AH213" s="55"/>
      <c r="AI213" s="55"/>
      <c r="AJ213" s="55"/>
    </row>
    <row r="214" customFormat="false" ht="25.4" hidden="false" customHeight="true" outlineLevel="0" collapsed="false">
      <c r="A214" s="118"/>
      <c r="B214" s="110" t="s">
        <v>367</v>
      </c>
      <c r="C214" s="136" t="s">
        <v>368</v>
      </c>
      <c r="D214" s="127" t="str">
        <f aca="false">VLOOKUP(C214,'EMOP 11-19'!A:J,2,0)</f>
        <v>BASE EXTERNA PARA RELE FOTOELETRICO.FORNECIMENTO</v>
      </c>
      <c r="E214" s="128" t="str">
        <f aca="false">VLOOKUP(C214,'EMOP 11-19'!A:J,9,0)</f>
        <v>UN</v>
      </c>
      <c r="F214" s="116" t="n">
        <f aca="false">'MEMO PACHECO'!K1008</f>
        <v>13</v>
      </c>
      <c r="G214" s="129"/>
      <c r="H214" s="114"/>
      <c r="I214" s="116"/>
      <c r="J214" s="133"/>
      <c r="AA214" s="55"/>
      <c r="AB214" s="55"/>
      <c r="AC214" s="55"/>
      <c r="AD214" s="55"/>
      <c r="AE214" s="55"/>
      <c r="AF214" s="55"/>
      <c r="AG214" s="55"/>
      <c r="AH214" s="55"/>
      <c r="AI214" s="55"/>
      <c r="AJ214" s="55"/>
    </row>
    <row r="215" customFormat="false" ht="31.3" hidden="false" customHeight="true" outlineLevel="0" collapsed="false">
      <c r="B215" s="110" t="s">
        <v>369</v>
      </c>
      <c r="C215" s="111" t="s">
        <v>370</v>
      </c>
      <c r="D215" s="112" t="str">
        <f aca="false">VLOOKUP(C215,'SINAPI 11-19'!A:D,2,0)</f>
        <v>BRACO P/ LUMINARIA PUBLICA 1 X 1,50 M, EM TUBO ACO GALV 3/4, P/ FIXACAO EM POSTE OU PAREDE - FORNECIMENTO E INSTALACAO</v>
      </c>
      <c r="E215" s="113" t="str">
        <f aca="false">VLOOKUP(C215,'SINAPI 11-19'!A:D,3,0)</f>
        <v>UN</v>
      </c>
      <c r="F215" s="116" t="n">
        <f aca="false">'MEMO PACHECO'!K1012</f>
        <v>13</v>
      </c>
      <c r="G215" s="115"/>
      <c r="H215" s="114"/>
      <c r="I215" s="116"/>
      <c r="J215" s="108"/>
    </row>
    <row r="216" customFormat="false" ht="72.35" hidden="false" customHeight="true" outlineLevel="0" collapsed="false">
      <c r="B216" s="110" t="s">
        <v>371</v>
      </c>
      <c r="C216" s="140" t="s">
        <v>372</v>
      </c>
      <c r="D216" s="127" t="str">
        <f aca="false">VLOOKUP(C216,'EMOP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216" s="128" t="str">
        <f aca="false">VLOOKUP(C216,'EMOP 11-19'!A:J,9,0)</f>
        <v>UN</v>
      </c>
      <c r="F216" s="116" t="n">
        <f aca="false">'MEMO PACHECO'!K1014</f>
        <v>13</v>
      </c>
      <c r="G216" s="129"/>
      <c r="H216" s="114"/>
      <c r="I216" s="116"/>
      <c r="J216" s="175"/>
    </row>
    <row r="217" s="118" customFormat="true" ht="26.7" hidden="false" customHeight="true" outlineLevel="0" collapsed="false">
      <c r="B217" s="110" t="s">
        <v>373</v>
      </c>
      <c r="C217" s="111" t="s">
        <v>374</v>
      </c>
      <c r="D217" s="127" t="str">
        <f aca="false">VLOOKUP(C217,'EMOP 11-19'!A:J,2,0)</f>
        <v>LAMPADA VAPOR DE MERCURIO,DE 125W.FORNECIMENTO E COLOCACAO</v>
      </c>
      <c r="E217" s="128" t="str">
        <f aca="false">VLOOKUP(C217,'EMOP 11-19'!A:J,9,0)</f>
        <v>UN</v>
      </c>
      <c r="F217" s="116" t="n">
        <f aca="false">'MEMO PACHECO'!K1016</f>
        <v>13</v>
      </c>
      <c r="G217" s="129"/>
      <c r="H217" s="114"/>
      <c r="I217" s="116"/>
      <c r="J217" s="133"/>
      <c r="K217" s="55"/>
      <c r="L217" s="55"/>
      <c r="M217" s="56"/>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row>
    <row r="218" customFormat="false" ht="26.7" hidden="false" customHeight="true" outlineLevel="0" collapsed="false">
      <c r="A218" s="118"/>
      <c r="B218" s="110" t="s">
        <v>375</v>
      </c>
      <c r="C218" s="111" t="s">
        <v>376</v>
      </c>
      <c r="D218" s="112" t="str">
        <f aca="false">VLOOKUP(C218,'SINAPI 11-19'!A:D,2,0)</f>
        <v>REATOR PARA LAMPADA VAPOR DE MERCURIO 125W  USO EXTERNO</v>
      </c>
      <c r="E218" s="113" t="str">
        <f aca="false">VLOOKUP(C218,'SINAPI 11-19'!A:D,3,0)</f>
        <v>UN</v>
      </c>
      <c r="F218" s="116" t="n">
        <f aca="false">'MEMO PACHECO'!K1018</f>
        <v>13</v>
      </c>
      <c r="G218" s="115"/>
      <c r="H218" s="114"/>
      <c r="I218" s="116"/>
      <c r="J218" s="133"/>
      <c r="AA218" s="55"/>
      <c r="AB218" s="55"/>
      <c r="AC218" s="55"/>
      <c r="AD218" s="55"/>
      <c r="AE218" s="55"/>
      <c r="AF218" s="55"/>
      <c r="AG218" s="55"/>
      <c r="AH218" s="55"/>
      <c r="AI218" s="55"/>
      <c r="AJ218" s="55"/>
    </row>
    <row r="219" customFormat="false" ht="39.75" hidden="false" customHeight="true" outlineLevel="0" collapsed="false">
      <c r="A219" s="118"/>
      <c r="B219" s="110" t="s">
        <v>377</v>
      </c>
      <c r="C219" s="132" t="s">
        <v>378</v>
      </c>
      <c r="D219" s="127" t="str">
        <f aca="false">VLOOKUP(C219,'EMOP 11-19'!A:J,2,0)</f>
        <v>POSTE DE CONCRETO,COM SECAO CIRCULAR,COM 9,00M DE COMPRIMENTO E CARGA NOMINAL NO TOPO DE 150KG,INCLUSIVE ESCAVACAO,EXCLUSIVE TRANSPORTE.FORNECIMENTO E COLOCACAO</v>
      </c>
      <c r="E219" s="128" t="str">
        <f aca="false">VLOOKUP(C219,'EMOP 11-19'!A:J,9,0)</f>
        <v>UN</v>
      </c>
      <c r="F219" s="116" t="n">
        <f aca="false">'MEMO PACHECO'!K1020</f>
        <v>24</v>
      </c>
      <c r="G219" s="129"/>
      <c r="H219" s="114"/>
      <c r="I219" s="116"/>
      <c r="J219" s="125"/>
      <c r="AA219" s="55"/>
      <c r="AB219" s="55"/>
      <c r="AC219" s="55"/>
      <c r="AD219" s="55"/>
      <c r="AE219" s="55"/>
      <c r="AF219" s="55"/>
      <c r="AG219" s="55"/>
      <c r="AH219" s="55"/>
      <c r="AI219" s="55"/>
      <c r="AJ219" s="55"/>
    </row>
    <row r="220" customFormat="false" ht="29.3" hidden="false" customHeight="true" outlineLevel="0" collapsed="false">
      <c r="A220" s="118"/>
      <c r="B220" s="110" t="s">
        <v>379</v>
      </c>
      <c r="C220" s="140" t="s">
        <v>380</v>
      </c>
      <c r="D220" s="112" t="str">
        <f aca="false">VLOOKUP(C220,'SINAPI 11-19'!A:D,2,0)</f>
        <v>REFLETOR EM ALUMÍNIO COM SUPORTE E ALÇA, LÂMPADA 250 W - FORNECIMENTO E INSTALAÇÃO. AF_11/2017</v>
      </c>
      <c r="E220" s="113" t="str">
        <f aca="false">VLOOKUP(C220,'SINAPI 11-19'!A:D,3,0)</f>
        <v>UN</v>
      </c>
      <c r="F220" s="116" t="n">
        <f aca="false">'MEMO PACHECO'!K1022</f>
        <v>48</v>
      </c>
      <c r="G220" s="115"/>
      <c r="H220" s="114"/>
      <c r="I220" s="116"/>
      <c r="J220" s="133"/>
      <c r="AA220" s="55"/>
      <c r="AB220" s="55"/>
      <c r="AC220" s="55"/>
      <c r="AD220" s="55"/>
      <c r="AE220" s="55"/>
      <c r="AF220" s="55"/>
      <c r="AG220" s="55"/>
      <c r="AH220" s="55"/>
      <c r="AI220" s="55"/>
      <c r="AJ220" s="55"/>
    </row>
    <row r="221" customFormat="false" ht="31.3" hidden="false" customHeight="true" outlineLevel="0" collapsed="false">
      <c r="A221" s="118"/>
      <c r="B221" s="110" t="s">
        <v>381</v>
      </c>
      <c r="C221" s="132" t="s">
        <v>382</v>
      </c>
      <c r="D221" s="127" t="str">
        <f aca="false">VLOOKUP(C221,'EMOP 11-19'!A:J,2,0)</f>
        <v>REATOR PARA LAMPADA DE VAPOR METALICO DE 250W,220V,PARA USOEXTERNO.FORNECIMENTO E COLOCACAO</v>
      </c>
      <c r="E221" s="128" t="str">
        <f aca="false">VLOOKUP(C221,'EMOP 11-19'!A:J,9,0)</f>
        <v>UN</v>
      </c>
      <c r="F221" s="144" t="n">
        <f aca="false">'MEMO PACHECO'!K1024</f>
        <v>48</v>
      </c>
      <c r="G221" s="129"/>
      <c r="H221" s="114"/>
      <c r="I221" s="116"/>
      <c r="J221" s="133"/>
      <c r="AA221" s="55"/>
      <c r="AB221" s="55"/>
      <c r="AC221" s="55"/>
      <c r="AD221" s="55"/>
      <c r="AE221" s="55"/>
      <c r="AF221" s="55"/>
      <c r="AG221" s="55"/>
      <c r="AH221" s="55"/>
      <c r="AI221" s="55"/>
      <c r="AJ221" s="55"/>
    </row>
    <row r="222" customFormat="false" ht="16.5" hidden="false" customHeight="true" outlineLevel="0" collapsed="false">
      <c r="A222" s="118"/>
      <c r="B222" s="119"/>
      <c r="C222" s="120"/>
      <c r="D222" s="121"/>
      <c r="E222" s="122"/>
      <c r="F222" s="123"/>
      <c r="G222" s="101"/>
      <c r="H222" s="124" t="s">
        <v>40</v>
      </c>
      <c r="I222" s="124"/>
      <c r="J222" s="125"/>
      <c r="AA222" s="55"/>
      <c r="AB222" s="55"/>
      <c r="AC222" s="55"/>
      <c r="AD222" s="55"/>
      <c r="AE222" s="55"/>
      <c r="AF222" s="55"/>
      <c r="AG222" s="55"/>
      <c r="AH222" s="55"/>
      <c r="AI222" s="55"/>
      <c r="AJ222" s="55"/>
    </row>
    <row r="223" customFormat="false" ht="15" hidden="false" customHeight="true" outlineLevel="0" collapsed="false">
      <c r="B223" s="106" t="s">
        <v>17</v>
      </c>
      <c r="C223" s="107" t="s">
        <v>383</v>
      </c>
      <c r="D223" s="107"/>
      <c r="E223" s="107"/>
      <c r="F223" s="107"/>
      <c r="G223" s="107"/>
      <c r="H223" s="107"/>
      <c r="I223" s="107"/>
      <c r="J223" s="108"/>
    </row>
    <row r="224" s="118" customFormat="true" ht="28" hidden="false" customHeight="true" outlineLevel="0" collapsed="false">
      <c r="B224" s="110" t="s">
        <v>384</v>
      </c>
      <c r="C224" s="111" t="s">
        <v>385</v>
      </c>
      <c r="D224" s="112" t="str">
        <f aca="false">VLOOKUP(C224,'SINAPI 11-19'!A:D,2,0)</f>
        <v>PINTURA COM TINTA PROTETORA ACABAMENTO GRAFITE ESMALTE SOBRE SUPERFICIE METALICA, 2 DEMAOS</v>
      </c>
      <c r="E224" s="113" t="str">
        <f aca="false">VLOOKUP(C224,'SINAPI 11-19'!A:D,3,0)</f>
        <v>M2</v>
      </c>
      <c r="F224" s="114" t="n">
        <f aca="false">'MEMO PACHECO'!K1027</f>
        <v>10.2</v>
      </c>
      <c r="G224" s="141"/>
      <c r="H224" s="114"/>
      <c r="I224" s="116"/>
      <c r="J224" s="55"/>
      <c r="K224" s="55"/>
      <c r="L224" s="55"/>
      <c r="M224" s="56"/>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row>
    <row r="225" s="118" customFormat="true" ht="28" hidden="false" customHeight="true" outlineLevel="0" collapsed="false">
      <c r="B225" s="110" t="s">
        <v>386</v>
      </c>
      <c r="C225" s="132" t="s">
        <v>387</v>
      </c>
      <c r="D225" s="112" t="str">
        <f aca="false">VLOOKUP(C225,'SINAPI 11-19'!A:D,2,0)</f>
        <v>PINTURA ACRILICA EM PISO CIMENTADO DUAS DEMAOS</v>
      </c>
      <c r="E225" s="113" t="str">
        <f aca="false">VLOOKUP(C225,'SINAPI 11-19'!A:D,3,0)</f>
        <v>M2</v>
      </c>
      <c r="F225" s="114" t="n">
        <f aca="false">'MEMO PACHECO'!K1031</f>
        <v>1044.75</v>
      </c>
      <c r="G225" s="141"/>
      <c r="H225" s="114"/>
      <c r="I225" s="116"/>
      <c r="J225" s="55"/>
      <c r="K225" s="55"/>
      <c r="L225" s="55"/>
      <c r="M225" s="56"/>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row>
    <row r="226" customFormat="false" ht="28" hidden="false" customHeight="true" outlineLevel="0" collapsed="false">
      <c r="A226" s="118"/>
      <c r="B226" s="110" t="s">
        <v>388</v>
      </c>
      <c r="C226" s="140" t="s">
        <v>389</v>
      </c>
      <c r="D226" s="112" t="str">
        <f aca="false">VLOOKUP(C226,'SINAPI 11-19'!A:D,2,0)</f>
        <v>PINTURA ACRILICA DE FAIXAS DE DEMARCACAO EM QUADRA POLIESPORTIVA, 5 CM DE LARGURA</v>
      </c>
      <c r="E226" s="113" t="str">
        <f aca="false">VLOOKUP(C226,'SINAPI 11-19'!A:D,3,0)</f>
        <v>M</v>
      </c>
      <c r="F226" s="114" t="str">
        <f aca="false">'MEMO PACHECO'!K1038</f>
        <v>433,10</v>
      </c>
      <c r="G226" s="141"/>
      <c r="H226" s="114"/>
      <c r="I226" s="116"/>
      <c r="AA226" s="55"/>
      <c r="AB226" s="55"/>
      <c r="AC226" s="55"/>
      <c r="AD226" s="55"/>
      <c r="AE226" s="55"/>
      <c r="AF226" s="55"/>
      <c r="AG226" s="55"/>
      <c r="AH226" s="55"/>
      <c r="AI226" s="55"/>
      <c r="AJ226" s="55"/>
    </row>
    <row r="227" customFormat="false" ht="28" hidden="false" customHeight="true" outlineLevel="0" collapsed="false">
      <c r="A227" s="118"/>
      <c r="B227" s="110" t="s">
        <v>390</v>
      </c>
      <c r="C227" s="140" t="s">
        <v>391</v>
      </c>
      <c r="D227" s="112" t="str">
        <f aca="false">VLOOKUP(C227,'SINAPI 11-19'!A:D,2,0)</f>
        <v>PINTURA A OLEO BRILHANTE SOBRE SUPERFICIE METALICA, UMA DEMAO INCLUSO UMA DEMAO DE FUNDO ANTICORROSIVO</v>
      </c>
      <c r="E227" s="113" t="str">
        <f aca="false">VLOOKUP(C227,'SINAPI 11-19'!A:D,3,0)</f>
        <v>M2</v>
      </c>
      <c r="F227" s="114" t="str">
        <f aca="false">'MEMO PACHECO'!K1042</f>
        <v>955,04</v>
      </c>
      <c r="G227" s="141"/>
      <c r="H227" s="114"/>
      <c r="I227" s="116"/>
      <c r="L227" s="130" t="s">
        <v>392</v>
      </c>
      <c r="AA227" s="55"/>
      <c r="AB227" s="55"/>
      <c r="AC227" s="55"/>
      <c r="AD227" s="55"/>
      <c r="AE227" s="55"/>
      <c r="AF227" s="55"/>
      <c r="AG227" s="55"/>
      <c r="AH227" s="55"/>
      <c r="AI227" s="55"/>
      <c r="AJ227" s="55"/>
    </row>
    <row r="228" customFormat="false" ht="16.5" hidden="false" customHeight="true" outlineLevel="0" collapsed="false">
      <c r="A228" s="118"/>
      <c r="B228" s="119"/>
      <c r="C228" s="151"/>
      <c r="D228" s="152"/>
      <c r="E228" s="153"/>
      <c r="F228" s="123"/>
      <c r="G228" s="154"/>
      <c r="H228" s="155" t="s">
        <v>40</v>
      </c>
      <c r="I228" s="155"/>
      <c r="J228" s="125"/>
      <c r="L228" s="130"/>
      <c r="AA228" s="55"/>
      <c r="AB228" s="55"/>
      <c r="AC228" s="55"/>
      <c r="AD228" s="55"/>
      <c r="AE228" s="55"/>
      <c r="AF228" s="55"/>
      <c r="AG228" s="55"/>
      <c r="AH228" s="55"/>
      <c r="AI228" s="55"/>
      <c r="AJ228" s="55"/>
    </row>
    <row r="229" customFormat="false" ht="15" hidden="false" customHeight="true" outlineLevel="0" collapsed="false">
      <c r="B229" s="106" t="s">
        <v>18</v>
      </c>
      <c r="C229" s="107" t="s">
        <v>393</v>
      </c>
      <c r="D229" s="107"/>
      <c r="E229" s="107"/>
      <c r="F229" s="107"/>
      <c r="G229" s="107"/>
      <c r="H229" s="107"/>
      <c r="I229" s="107"/>
      <c r="J229" s="108"/>
    </row>
    <row r="230" s="118" customFormat="true" ht="29.3" hidden="false" customHeight="true" outlineLevel="0" collapsed="false">
      <c r="B230" s="110" t="s">
        <v>394</v>
      </c>
      <c r="C230" s="140" t="s">
        <v>395</v>
      </c>
      <c r="D230" s="127" t="str">
        <f aca="false">VLOOKUP(C230,'EMOP 11-19'!A:J,2,0)</f>
        <v>TRAVE DESMONTAVEL PARA FUTEBOL DE SALAO,EM TUBO DE FERRO GALVANIZADO E BUCHAS.FORNECIMENTO</v>
      </c>
      <c r="E230" s="128" t="str">
        <f aca="false">VLOOKUP(C230,'EMOP 11-19'!A:J,9,0)</f>
        <v>PAR</v>
      </c>
      <c r="F230" s="116" t="n">
        <f aca="false">'MEMO PACHECO'!K1046</f>
        <v>1</v>
      </c>
      <c r="G230" s="129"/>
      <c r="H230" s="114"/>
      <c r="I230" s="116"/>
      <c r="J230" s="125"/>
      <c r="N230" s="55"/>
      <c r="O230" s="55"/>
      <c r="T230" s="55"/>
      <c r="U230" s="55"/>
      <c r="V230" s="55"/>
      <c r="W230" s="55"/>
      <c r="X230" s="55"/>
      <c r="Y230" s="55"/>
      <c r="Z230" s="55"/>
      <c r="AA230" s="55"/>
      <c r="AB230" s="55"/>
      <c r="AC230" s="55"/>
      <c r="AD230" s="55"/>
      <c r="AE230" s="55"/>
      <c r="AF230" s="55"/>
      <c r="AG230" s="55"/>
      <c r="AH230" s="55"/>
      <c r="AI230" s="55"/>
      <c r="AJ230" s="55"/>
    </row>
    <row r="231" s="118" customFormat="true" ht="29.3" hidden="false" customHeight="true" outlineLevel="0" collapsed="false">
      <c r="B231" s="110" t="s">
        <v>396</v>
      </c>
      <c r="C231" s="140" t="s">
        <v>397</v>
      </c>
      <c r="D231" s="127" t="str">
        <f aca="false">VLOOKUP(C231,'EMOP 11-19'!A:J,2,0)</f>
        <v>POSTE PARA VOLEIBOL EM TUBO DE FERRO GALVANIZADO,COM CATRACA E BUCHAS.FORNECIMENTO</v>
      </c>
      <c r="E231" s="128" t="str">
        <f aca="false">VLOOKUP(C231,'EMOP 11-19'!A:J,9,0)</f>
        <v>PAR</v>
      </c>
      <c r="F231" s="116" t="n">
        <f aca="false">'MEMO PACHECO'!K1048</f>
        <v>1</v>
      </c>
      <c r="G231" s="129"/>
      <c r="H231" s="114"/>
      <c r="I231" s="116"/>
      <c r="J231" s="125"/>
      <c r="N231" s="55"/>
      <c r="O231" s="55"/>
      <c r="T231" s="55"/>
      <c r="U231" s="55"/>
      <c r="V231" s="55"/>
      <c r="W231" s="55"/>
      <c r="X231" s="55"/>
      <c r="Y231" s="55"/>
      <c r="Z231" s="55"/>
      <c r="AA231" s="55"/>
      <c r="AB231" s="55"/>
      <c r="AC231" s="55"/>
      <c r="AD231" s="55"/>
      <c r="AE231" s="55"/>
      <c r="AF231" s="55"/>
      <c r="AG231" s="55"/>
      <c r="AH231" s="55"/>
      <c r="AI231" s="55"/>
      <c r="AJ231" s="55"/>
    </row>
    <row r="232" customFormat="false" ht="27" hidden="false" customHeight="true" outlineLevel="0" collapsed="false">
      <c r="A232" s="118"/>
      <c r="B232" s="110" t="s">
        <v>398</v>
      </c>
      <c r="C232" s="140" t="s">
        <v>399</v>
      </c>
      <c r="D232" s="127" t="str">
        <f aca="false">VLOOKUP(C232,'EMOP 11-19'!A:J,2,0)</f>
        <v>REDE DE VOLEIBOL OFICIAL COM CABO DE ACO.FORNECIMENTO</v>
      </c>
      <c r="E232" s="128" t="str">
        <f aca="false">VLOOKUP(C232,'EMOP 11-19'!A:J,9,0)</f>
        <v>UN</v>
      </c>
      <c r="F232" s="116" t="n">
        <f aca="false">'MEMO PACHECO'!K1050</f>
        <v>1</v>
      </c>
      <c r="G232" s="129"/>
      <c r="H232" s="114"/>
      <c r="I232" s="116"/>
      <c r="J232" s="125"/>
      <c r="K232" s="118"/>
      <c r="L232" s="118"/>
      <c r="M232" s="118"/>
      <c r="P232" s="118"/>
      <c r="Q232" s="118"/>
      <c r="R232" s="118"/>
      <c r="S232" s="118"/>
      <c r="AA232" s="55"/>
      <c r="AB232" s="55"/>
      <c r="AC232" s="55"/>
      <c r="AD232" s="55"/>
      <c r="AE232" s="55"/>
      <c r="AF232" s="55"/>
      <c r="AG232" s="55"/>
      <c r="AH232" s="55"/>
      <c r="AI232" s="55"/>
      <c r="AJ232" s="55"/>
    </row>
    <row r="233" customFormat="false" ht="34.55" hidden="false" customHeight="true" outlineLevel="0" collapsed="false">
      <c r="A233" s="118"/>
      <c r="B233" s="110" t="s">
        <v>400</v>
      </c>
      <c r="C233" s="140" t="s">
        <v>401</v>
      </c>
      <c r="D233" s="127" t="str">
        <f aca="false">VLOOKUP(C233,'EMOP 11-19'!A:J,2,0)</f>
        <v>ESTRUTURA PARA BASQUETE,DE FERRO GALVANIZADO PINTADO,FIXA,COM AVANCO LIVRE DE 1,30M,COM TABELAS DE COMPENSADO NAVAL,AROS E REDES,EXCLUSIVE FURACAO DE PISO.FORNECIMENTO E COLOCACAO</v>
      </c>
      <c r="E233" s="128" t="str">
        <f aca="false">VLOOKUP(C233,'EMOP 11-19'!A:J,9,0)</f>
        <v>PAR</v>
      </c>
      <c r="F233" s="116" t="n">
        <f aca="false">'MEMO PACHECO'!K1052</f>
        <v>1</v>
      </c>
      <c r="G233" s="129"/>
      <c r="H233" s="114"/>
      <c r="I233" s="116"/>
      <c r="J233" s="125"/>
      <c r="K233" s="118"/>
      <c r="L233" s="118"/>
      <c r="M233" s="118"/>
      <c r="P233" s="118"/>
      <c r="Q233" s="118"/>
      <c r="R233" s="118"/>
      <c r="AA233" s="55"/>
      <c r="AB233" s="55"/>
      <c r="AC233" s="55"/>
      <c r="AD233" s="55"/>
      <c r="AE233" s="55"/>
      <c r="AF233" s="55"/>
      <c r="AG233" s="55"/>
      <c r="AH233" s="55"/>
      <c r="AI233" s="55"/>
      <c r="AJ233" s="55"/>
    </row>
    <row r="234" customFormat="false" ht="29.25" hidden="false" customHeight="true" outlineLevel="0" collapsed="false">
      <c r="A234" s="118"/>
      <c r="B234" s="110" t="s">
        <v>402</v>
      </c>
      <c r="C234" s="136" t="s">
        <v>403</v>
      </c>
      <c r="D234" s="127" t="str">
        <f aca="false">VLOOKUP(C234,'EMOP 11-19'!A:J,2,0)</f>
        <v>REDE DE NYLON PARA FUTEBOL DE SALAO.FORNECIMENTO</v>
      </c>
      <c r="E234" s="128" t="str">
        <f aca="false">VLOOKUP(C234,'EMOP 11-19'!A:J,9,0)</f>
        <v>PAR</v>
      </c>
      <c r="F234" s="116" t="n">
        <f aca="false">'MEMO PACHECO'!K1054</f>
        <v>1</v>
      </c>
      <c r="G234" s="129"/>
      <c r="H234" s="114"/>
      <c r="I234" s="116"/>
      <c r="J234" s="125"/>
      <c r="K234" s="118"/>
      <c r="L234" s="118"/>
      <c r="M234" s="118"/>
      <c r="P234" s="118"/>
      <c r="Q234" s="118"/>
      <c r="AA234" s="55"/>
      <c r="AB234" s="55"/>
      <c r="AC234" s="55"/>
      <c r="AD234" s="55"/>
      <c r="AE234" s="55"/>
      <c r="AF234" s="55"/>
      <c r="AG234" s="55"/>
      <c r="AH234" s="55"/>
      <c r="AI234" s="55"/>
      <c r="AJ234" s="55"/>
    </row>
    <row r="235" customFormat="false" ht="16.5" hidden="false" customHeight="true" outlineLevel="0" collapsed="false">
      <c r="A235" s="118"/>
      <c r="B235" s="119"/>
      <c r="C235" s="120"/>
      <c r="D235" s="121"/>
      <c r="E235" s="122"/>
      <c r="F235" s="123"/>
      <c r="G235" s="101"/>
      <c r="H235" s="124" t="s">
        <v>40</v>
      </c>
      <c r="I235" s="124"/>
      <c r="J235" s="125"/>
      <c r="AA235" s="55"/>
      <c r="AB235" s="55"/>
      <c r="AC235" s="55"/>
      <c r="AD235" s="55"/>
      <c r="AE235" s="55"/>
      <c r="AF235" s="55"/>
      <c r="AG235" s="55"/>
      <c r="AH235" s="55"/>
      <c r="AI235" s="55"/>
      <c r="AJ235" s="55"/>
    </row>
    <row r="236" customFormat="false" ht="16.5" hidden="false" customHeight="true" outlineLevel="0" collapsed="false">
      <c r="A236" s="118"/>
      <c r="B236" s="106" t="s">
        <v>19</v>
      </c>
      <c r="C236" s="107" t="s">
        <v>404</v>
      </c>
      <c r="D236" s="107"/>
      <c r="E236" s="107"/>
      <c r="F236" s="107"/>
      <c r="G236" s="107"/>
      <c r="H236" s="107"/>
      <c r="I236" s="107"/>
      <c r="J236" s="125"/>
      <c r="AA236" s="55"/>
      <c r="AB236" s="55"/>
      <c r="AC236" s="55"/>
      <c r="AD236" s="55"/>
      <c r="AE236" s="55"/>
      <c r="AF236" s="55"/>
      <c r="AG236" s="55"/>
      <c r="AH236" s="55"/>
      <c r="AI236" s="55"/>
      <c r="AJ236" s="55"/>
    </row>
    <row r="237" customFormat="false" ht="45.75" hidden="false" customHeight="true" outlineLevel="0" collapsed="false">
      <c r="A237" s="118"/>
      <c r="B237" s="148" t="s">
        <v>405</v>
      </c>
      <c r="C237" s="111" t="s">
        <v>406</v>
      </c>
      <c r="D237" s="176" t="s">
        <v>407</v>
      </c>
      <c r="E237" s="128" t="s">
        <v>30</v>
      </c>
      <c r="F237" s="149" t="n">
        <f aca="false">'MEMO PACHECO'!K1057</f>
        <v>1</v>
      </c>
      <c r="G237" s="177"/>
      <c r="H237" s="114"/>
      <c r="I237" s="116"/>
      <c r="J237" s="125"/>
      <c r="AA237" s="55"/>
      <c r="AB237" s="55"/>
      <c r="AC237" s="55"/>
      <c r="AD237" s="55"/>
      <c r="AE237" s="55"/>
      <c r="AF237" s="55"/>
      <c r="AG237" s="55"/>
      <c r="AH237" s="55"/>
      <c r="AI237" s="55"/>
      <c r="AJ237" s="55"/>
    </row>
    <row r="238" customFormat="false" ht="46.5" hidden="false" customHeight="true" outlineLevel="0" collapsed="false">
      <c r="A238" s="118"/>
      <c r="B238" s="148" t="s">
        <v>408</v>
      </c>
      <c r="C238" s="128" t="s">
        <v>409</v>
      </c>
      <c r="D238" s="176" t="s">
        <v>410</v>
      </c>
      <c r="E238" s="128" t="s">
        <v>30</v>
      </c>
      <c r="F238" s="149" t="n">
        <f aca="false">'MEMO PACHECO'!K1059</f>
        <v>1</v>
      </c>
      <c r="G238" s="150"/>
      <c r="H238" s="114"/>
      <c r="I238" s="116"/>
      <c r="J238" s="125"/>
      <c r="AA238" s="55"/>
      <c r="AB238" s="55"/>
      <c r="AC238" s="55"/>
      <c r="AD238" s="55"/>
      <c r="AE238" s="55"/>
      <c r="AF238" s="55"/>
      <c r="AG238" s="55"/>
      <c r="AH238" s="55"/>
      <c r="AI238" s="55"/>
      <c r="AJ238" s="55"/>
    </row>
    <row r="239" customFormat="false" ht="45.75" hidden="false" customHeight="true" outlineLevel="0" collapsed="false">
      <c r="A239" s="118"/>
      <c r="B239" s="148" t="s">
        <v>411</v>
      </c>
      <c r="C239" s="111" t="s">
        <v>412</v>
      </c>
      <c r="D239" s="176" t="s">
        <v>413</v>
      </c>
      <c r="E239" s="128" t="s">
        <v>30</v>
      </c>
      <c r="F239" s="149" t="n">
        <f aca="false">'MEMO PACHECO'!K1061</f>
        <v>1</v>
      </c>
      <c r="G239" s="150"/>
      <c r="H239" s="114"/>
      <c r="I239" s="116"/>
      <c r="J239" s="125"/>
      <c r="AA239" s="55"/>
      <c r="AB239" s="55"/>
      <c r="AC239" s="55"/>
      <c r="AD239" s="55"/>
      <c r="AE239" s="55"/>
      <c r="AF239" s="55"/>
      <c r="AG239" s="55"/>
      <c r="AH239" s="55"/>
      <c r="AI239" s="55"/>
      <c r="AJ239" s="55"/>
    </row>
    <row r="240" customFormat="false" ht="43.5" hidden="false" customHeight="true" outlineLevel="0" collapsed="false">
      <c r="A240" s="118"/>
      <c r="B240" s="148" t="s">
        <v>414</v>
      </c>
      <c r="C240" s="111" t="s">
        <v>415</v>
      </c>
      <c r="D240" s="176" t="s">
        <v>416</v>
      </c>
      <c r="E240" s="128" t="s">
        <v>30</v>
      </c>
      <c r="F240" s="149" t="n">
        <f aca="false">'MEMO PACHECO'!K1063</f>
        <v>1</v>
      </c>
      <c r="G240" s="150"/>
      <c r="H240" s="114"/>
      <c r="I240" s="116"/>
      <c r="J240" s="125"/>
      <c r="AA240" s="55"/>
      <c r="AB240" s="55"/>
      <c r="AC240" s="55"/>
      <c r="AD240" s="55"/>
      <c r="AE240" s="55"/>
      <c r="AF240" s="55"/>
      <c r="AG240" s="55"/>
      <c r="AH240" s="55"/>
      <c r="AI240" s="55"/>
      <c r="AJ240" s="55"/>
    </row>
    <row r="241" customFormat="false" ht="42" hidden="false" customHeight="true" outlineLevel="0" collapsed="false">
      <c r="A241" s="118"/>
      <c r="B241" s="148" t="s">
        <v>417</v>
      </c>
      <c r="C241" s="111" t="s">
        <v>418</v>
      </c>
      <c r="D241" s="176" t="s">
        <v>419</v>
      </c>
      <c r="E241" s="128" t="s">
        <v>30</v>
      </c>
      <c r="F241" s="149" t="n">
        <f aca="false">'MEMO PACHECO'!K1065</f>
        <v>1</v>
      </c>
      <c r="G241" s="150"/>
      <c r="H241" s="114"/>
      <c r="I241" s="116"/>
      <c r="J241" s="125"/>
      <c r="AA241" s="55"/>
      <c r="AB241" s="55"/>
      <c r="AC241" s="55"/>
      <c r="AD241" s="55"/>
      <c r="AE241" s="55"/>
      <c r="AF241" s="55"/>
      <c r="AG241" s="55"/>
      <c r="AH241" s="55"/>
      <c r="AI241" s="55"/>
      <c r="AJ241" s="55"/>
    </row>
    <row r="242" customFormat="false" ht="47.25" hidden="false" customHeight="true" outlineLevel="0" collapsed="false">
      <c r="A242" s="118"/>
      <c r="B242" s="148" t="s">
        <v>420</v>
      </c>
      <c r="C242" s="111" t="s">
        <v>421</v>
      </c>
      <c r="D242" s="178" t="s">
        <v>422</v>
      </c>
      <c r="E242" s="128" t="s">
        <v>30</v>
      </c>
      <c r="F242" s="149" t="n">
        <f aca="false">'MEMO PACHECO'!K1067</f>
        <v>1</v>
      </c>
      <c r="G242" s="150"/>
      <c r="H242" s="114"/>
      <c r="I242" s="116"/>
      <c r="J242" s="125"/>
      <c r="AA242" s="55"/>
      <c r="AB242" s="55"/>
      <c r="AC242" s="55"/>
      <c r="AD242" s="55"/>
      <c r="AE242" s="55"/>
      <c r="AF242" s="55"/>
      <c r="AG242" s="55"/>
      <c r="AH242" s="55"/>
      <c r="AI242" s="55"/>
      <c r="AJ242" s="55"/>
    </row>
    <row r="243" customFormat="false" ht="16.5" hidden="false" customHeight="true" outlineLevel="0" collapsed="false">
      <c r="A243" s="118"/>
      <c r="B243" s="119"/>
      <c r="C243" s="120"/>
      <c r="D243" s="121"/>
      <c r="E243" s="122"/>
      <c r="F243" s="123"/>
      <c r="G243" s="101"/>
      <c r="H243" s="124" t="s">
        <v>40</v>
      </c>
      <c r="I243" s="124"/>
      <c r="J243" s="125"/>
      <c r="AA243" s="55"/>
      <c r="AB243" s="55"/>
      <c r="AC243" s="55"/>
      <c r="AD243" s="55"/>
      <c r="AE243" s="55"/>
      <c r="AF243" s="55"/>
      <c r="AG243" s="55"/>
      <c r="AH243" s="55"/>
      <c r="AI243" s="55"/>
      <c r="AJ243" s="55"/>
    </row>
    <row r="244" customFormat="false" ht="16.5" hidden="false" customHeight="true" outlineLevel="0" collapsed="false">
      <c r="A244" s="118"/>
      <c r="B244" s="106" t="s">
        <v>20</v>
      </c>
      <c r="C244" s="107" t="s">
        <v>423</v>
      </c>
      <c r="D244" s="107"/>
      <c r="E244" s="107"/>
      <c r="F244" s="107"/>
      <c r="G244" s="107"/>
      <c r="H244" s="107"/>
      <c r="I244" s="107"/>
      <c r="J244" s="125"/>
      <c r="AA244" s="55"/>
      <c r="AB244" s="55"/>
      <c r="AC244" s="55"/>
      <c r="AD244" s="55"/>
      <c r="AE244" s="55"/>
      <c r="AF244" s="55"/>
      <c r="AG244" s="55"/>
      <c r="AH244" s="55"/>
      <c r="AI244" s="55"/>
      <c r="AJ244" s="55"/>
    </row>
    <row r="245" customFormat="false" ht="101.05" hidden="false" customHeight="true" outlineLevel="0" collapsed="false">
      <c r="A245" s="118"/>
      <c r="B245" s="148" t="s">
        <v>424</v>
      </c>
      <c r="C245" s="179" t="s">
        <v>425</v>
      </c>
      <c r="D245" s="180" t="s">
        <v>426</v>
      </c>
      <c r="E245" s="128" t="s">
        <v>30</v>
      </c>
      <c r="F245" s="149" t="n">
        <f aca="false">'MEMO PACHECO'!K1070</f>
        <v>1</v>
      </c>
      <c r="G245" s="177"/>
      <c r="H245" s="114"/>
      <c r="I245" s="116"/>
      <c r="J245" s="125"/>
      <c r="AA245" s="55"/>
      <c r="AB245" s="55"/>
      <c r="AC245" s="55"/>
      <c r="AD245" s="55"/>
      <c r="AE245" s="55"/>
      <c r="AF245" s="55"/>
      <c r="AG245" s="55"/>
      <c r="AH245" s="55"/>
      <c r="AI245" s="55"/>
      <c r="AJ245" s="55"/>
    </row>
    <row r="246" customFormat="false" ht="67.15" hidden="false" customHeight="true" outlineLevel="0" collapsed="false">
      <c r="A246" s="118"/>
      <c r="B246" s="148" t="s">
        <v>427</v>
      </c>
      <c r="C246" s="136" t="s">
        <v>428</v>
      </c>
      <c r="D246" s="180" t="s">
        <v>429</v>
      </c>
      <c r="E246" s="128" t="s">
        <v>30</v>
      </c>
      <c r="F246" s="149" t="n">
        <f aca="false">'MEMO PACHECO'!K1072</f>
        <v>1</v>
      </c>
      <c r="G246" s="150"/>
      <c r="H246" s="114"/>
      <c r="I246" s="116"/>
      <c r="J246" s="125"/>
      <c r="AA246" s="55"/>
      <c r="AB246" s="55"/>
      <c r="AC246" s="55"/>
      <c r="AD246" s="55"/>
      <c r="AE246" s="55"/>
      <c r="AF246" s="55"/>
      <c r="AG246" s="55"/>
      <c r="AH246" s="55"/>
      <c r="AI246" s="55"/>
      <c r="AJ246" s="55"/>
    </row>
    <row r="247" customFormat="false" ht="64.5" hidden="false" customHeight="true" outlineLevel="0" collapsed="false">
      <c r="A247" s="118"/>
      <c r="B247" s="148" t="s">
        <v>430</v>
      </c>
      <c r="C247" s="136" t="s">
        <v>431</v>
      </c>
      <c r="D247" s="180" t="s">
        <v>432</v>
      </c>
      <c r="E247" s="128" t="s">
        <v>30</v>
      </c>
      <c r="F247" s="149" t="n">
        <f aca="false">'MEMO PACHECO'!K1074</f>
        <v>2</v>
      </c>
      <c r="G247" s="150"/>
      <c r="H247" s="114"/>
      <c r="I247" s="116"/>
      <c r="J247" s="125"/>
      <c r="AA247" s="55"/>
      <c r="AB247" s="55"/>
      <c r="AC247" s="55"/>
      <c r="AD247" s="55"/>
      <c r="AE247" s="55"/>
      <c r="AF247" s="55"/>
      <c r="AG247" s="55"/>
      <c r="AH247" s="55"/>
      <c r="AI247" s="55"/>
      <c r="AJ247" s="55"/>
    </row>
    <row r="248" customFormat="false" ht="69.1" hidden="false" customHeight="true" outlineLevel="0" collapsed="false">
      <c r="A248" s="118"/>
      <c r="B248" s="148" t="s">
        <v>433</v>
      </c>
      <c r="C248" s="181" t="s">
        <v>434</v>
      </c>
      <c r="D248" s="180" t="s">
        <v>435</v>
      </c>
      <c r="E248" s="128" t="s">
        <v>30</v>
      </c>
      <c r="F248" s="149" t="n">
        <f aca="false">'MEMO PACHECO'!K1076</f>
        <v>1</v>
      </c>
      <c r="G248" s="150"/>
      <c r="H248" s="114"/>
      <c r="I248" s="116"/>
      <c r="J248" s="125"/>
      <c r="AA248" s="55"/>
      <c r="AB248" s="55"/>
      <c r="AC248" s="55"/>
      <c r="AD248" s="55"/>
      <c r="AE248" s="55"/>
      <c r="AF248" s="55"/>
      <c r="AG248" s="55"/>
      <c r="AH248" s="55"/>
      <c r="AI248" s="55"/>
      <c r="AJ248" s="55"/>
    </row>
    <row r="249" customFormat="false" ht="16.5" hidden="false" customHeight="true" outlineLevel="0" collapsed="false">
      <c r="A249" s="118"/>
      <c r="B249" s="119"/>
      <c r="C249" s="120"/>
      <c r="D249" s="121"/>
      <c r="E249" s="122"/>
      <c r="F249" s="123"/>
      <c r="G249" s="101"/>
      <c r="H249" s="124" t="s">
        <v>40</v>
      </c>
      <c r="I249" s="124"/>
      <c r="J249" s="125"/>
      <c r="AA249" s="55"/>
      <c r="AB249" s="55"/>
      <c r="AC249" s="55"/>
      <c r="AD249" s="55"/>
      <c r="AE249" s="55"/>
      <c r="AF249" s="55"/>
      <c r="AG249" s="55"/>
      <c r="AH249" s="55"/>
      <c r="AI249" s="55"/>
      <c r="AJ249" s="55"/>
    </row>
    <row r="250" customFormat="false" ht="15" hidden="false" customHeight="true" outlineLevel="0" collapsed="false">
      <c r="B250" s="106" t="s">
        <v>21</v>
      </c>
      <c r="C250" s="107" t="s">
        <v>436</v>
      </c>
      <c r="D250" s="107"/>
      <c r="E250" s="107"/>
      <c r="F250" s="107"/>
      <c r="G250" s="107"/>
      <c r="H250" s="107"/>
      <c r="I250" s="107"/>
      <c r="J250" s="108"/>
      <c r="K250" s="182" t="s">
        <v>437</v>
      </c>
    </row>
    <row r="251" s="167" customFormat="true" ht="27" hidden="false" customHeight="true" outlineLevel="0" collapsed="false">
      <c r="B251" s="156" t="s">
        <v>438</v>
      </c>
      <c r="C251" s="183"/>
      <c r="D251" s="184" t="s">
        <v>436</v>
      </c>
      <c r="E251" s="185" t="s">
        <v>439</v>
      </c>
      <c r="F251" s="186" t="n">
        <f aca="false">'MEMO PACHECO'!K1081</f>
        <v>100</v>
      </c>
      <c r="G251" s="186"/>
      <c r="H251" s="150"/>
      <c r="I251" s="186"/>
      <c r="J251" s="187"/>
      <c r="K251" s="188" t="e">
        <f aca="false">I252/I253</f>
        <v>#DIV/0!</v>
      </c>
      <c r="L251" s="57"/>
      <c r="M251" s="169"/>
      <c r="O251" s="57"/>
      <c r="P251" s="57"/>
      <c r="Q251" s="57"/>
      <c r="R251" s="57"/>
      <c r="S251" s="57"/>
      <c r="T251" s="57"/>
      <c r="U251" s="57"/>
      <c r="V251" s="57"/>
      <c r="W251" s="57"/>
      <c r="X251" s="57"/>
      <c r="Y251" s="57"/>
      <c r="Z251" s="57"/>
      <c r="AA251" s="57"/>
      <c r="AB251" s="57"/>
      <c r="AC251" s="57"/>
      <c r="AD251" s="57"/>
      <c r="AE251" s="57"/>
      <c r="AF251" s="57"/>
      <c r="AG251" s="57"/>
      <c r="AH251" s="57"/>
      <c r="AI251" s="57"/>
      <c r="AJ251" s="57"/>
    </row>
    <row r="252" s="118" customFormat="true" ht="16.5" hidden="false" customHeight="true" outlineLevel="0" collapsed="false">
      <c r="B252" s="119"/>
      <c r="C252" s="120"/>
      <c r="D252" s="121"/>
      <c r="E252" s="122"/>
      <c r="F252" s="123"/>
      <c r="G252" s="124"/>
      <c r="H252" s="124" t="s">
        <v>40</v>
      </c>
      <c r="I252" s="124"/>
      <c r="J252" s="125"/>
      <c r="K252" s="55"/>
      <c r="L252" s="55"/>
      <c r="M252" s="56"/>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row>
    <row r="253" s="189" customFormat="true" ht="18.75" hidden="false" customHeight="true" outlineLevel="0" collapsed="false">
      <c r="B253" s="190" t="s">
        <v>22</v>
      </c>
      <c r="C253" s="190"/>
      <c r="D253" s="190"/>
      <c r="E253" s="190"/>
      <c r="F253" s="190"/>
      <c r="G253" s="190"/>
      <c r="H253" s="190"/>
      <c r="I253" s="191"/>
      <c r="J253" s="192"/>
      <c r="K253" s="193"/>
      <c r="L253" s="193"/>
      <c r="M253" s="193"/>
      <c r="N253" s="193"/>
      <c r="O253" s="193"/>
      <c r="P253" s="193"/>
      <c r="Q253" s="193"/>
      <c r="R253" s="193"/>
      <c r="S253" s="193"/>
      <c r="T253" s="193"/>
      <c r="U253" s="193"/>
      <c r="V253" s="193"/>
      <c r="W253" s="193"/>
      <c r="X253" s="193"/>
      <c r="Y253" s="193"/>
      <c r="Z253" s="193"/>
      <c r="AA253" s="193"/>
      <c r="AB253" s="194"/>
      <c r="AC253" s="194"/>
      <c r="AD253" s="194"/>
      <c r="AE253" s="194"/>
      <c r="AF253" s="194"/>
      <c r="AG253" s="194"/>
      <c r="AH253" s="194"/>
      <c r="AI253" s="194"/>
    </row>
    <row r="254" customFormat="false" ht="11.25" hidden="false" customHeight="false" outlineLevel="0" collapsed="false">
      <c r="J254" s="130"/>
    </row>
    <row r="255" s="49" customFormat="true" ht="12.8" hidden="false" customHeight="false" outlineLevel="0" collapsed="false">
      <c r="B255" s="195" t="s">
        <v>440</v>
      </c>
      <c r="C255" s="195"/>
      <c r="D255" s="195"/>
      <c r="E255" s="195"/>
      <c r="F255" s="195"/>
      <c r="G255" s="195"/>
      <c r="H255" s="195"/>
      <c r="I255" s="195"/>
      <c r="J255" s="55"/>
      <c r="K255" s="55"/>
      <c r="L255" s="55"/>
      <c r="M255" s="56"/>
    </row>
    <row r="256" customFormat="false" ht="12.8" hidden="false" customHeight="false" outlineLevel="0" collapsed="false"/>
    <row r="260" customFormat="false" ht="11.25" hidden="false" customHeight="false" outlineLevel="0" collapsed="false">
      <c r="L260" s="196"/>
    </row>
    <row r="262" customFormat="false" ht="12.8" hidden="false" customHeight="false" outlineLevel="0" collapsed="false">
      <c r="C262" s="197"/>
      <c r="D262" s="198"/>
      <c r="E262" s="139"/>
      <c r="F262" s="199"/>
      <c r="G262" s="187"/>
      <c r="H262" s="159"/>
      <c r="I262" s="199"/>
    </row>
    <row r="263" customFormat="false" ht="11.25" hidden="false" customHeight="false" outlineLevel="0" collapsed="false">
      <c r="E263" s="53" t="s">
        <v>441</v>
      </c>
    </row>
  </sheetData>
  <mergeCells count="33">
    <mergeCell ref="E1:F1"/>
    <mergeCell ref="B4:I4"/>
    <mergeCell ref="B6:I6"/>
    <mergeCell ref="K6:K7"/>
    <mergeCell ref="B8:I8"/>
    <mergeCell ref="B10:I10"/>
    <mergeCell ref="D12:F12"/>
    <mergeCell ref="B13:I13"/>
    <mergeCell ref="B14:B15"/>
    <mergeCell ref="C14:C15"/>
    <mergeCell ref="D14:D15"/>
    <mergeCell ref="E14:E15"/>
    <mergeCell ref="F14:F15"/>
    <mergeCell ref="H14:I14"/>
    <mergeCell ref="C16:I16"/>
    <mergeCell ref="C19:I19"/>
    <mergeCell ref="C26:I26"/>
    <mergeCell ref="C33:I33"/>
    <mergeCell ref="C40:I40"/>
    <mergeCell ref="C49:I49"/>
    <mergeCell ref="C53:I53"/>
    <mergeCell ref="C58:I58"/>
    <mergeCell ref="C118:I118"/>
    <mergeCell ref="C184:I184"/>
    <mergeCell ref="C195:I195"/>
    <mergeCell ref="C201:I201"/>
    <mergeCell ref="C223:I223"/>
    <mergeCell ref="C229:I229"/>
    <mergeCell ref="C236:I236"/>
    <mergeCell ref="C244:I244"/>
    <mergeCell ref="C250:I250"/>
    <mergeCell ref="B253:H253"/>
    <mergeCell ref="B255:I255"/>
  </mergeCells>
  <hyperlinks>
    <hyperlink ref="C248" r:id="rId1" display="PJ24.10.0700 "/>
  </hyperlinks>
  <printOptions headings="false" gridLines="false" gridLinesSet="true" horizontalCentered="false" verticalCentered="false"/>
  <pageMargins left="0.473611111111111" right="0.157638888888889" top="0.578472222222222" bottom="0.78125" header="0.511805555555555" footer="0.109027777777778"/>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7" manualBreakCount="7">
    <brk id="39" man="true" max="16383" min="0"/>
    <brk id="134" man="true" max="16383" min="0"/>
    <brk id="154" man="true" max="16383" min="0"/>
    <brk id="176" man="true" max="16383" min="0"/>
    <brk id="190" man="true" max="16383" min="0"/>
    <brk id="215" man="true" max="16383" min="0"/>
    <brk id="243" man="true" max="16383" min="0"/>
  </rowBreaks>
  <drawing r:id="rId2"/>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092"/>
  <sheetViews>
    <sheetView windowProtection="false" showFormulas="false" showGridLines="true" showRowColHeaders="true" showZeros="true" rightToLeft="false" tabSelected="false" showOutlineSymbols="true" defaultGridColor="true" view="pageBreakPreview" topLeftCell="A957" colorId="64" zoomScale="100" zoomScaleNormal="100" zoomScalePageLayoutView="100" workbookViewId="0">
      <selection pane="topLeft" activeCell="H970" activeCellId="0" sqref="H970"/>
    </sheetView>
  </sheetViews>
  <sheetFormatPr defaultRowHeight="11.25"/>
  <cols>
    <col collapsed="false" hidden="false" max="1" min="1" style="55" width="9.04591836734694"/>
    <col collapsed="false" hidden="false" max="2" min="2" style="200" width="6.3469387755102"/>
    <col collapsed="false" hidden="false" max="3" min="3" style="171" width="13.5"/>
    <col collapsed="false" hidden="false" max="4" min="4" style="201" width="13.9030612244898"/>
    <col collapsed="false" hidden="false" max="5" min="5" style="139" width="12.4183673469388"/>
    <col collapsed="false" hidden="false" max="6" min="6" style="202" width="13.7704081632653"/>
    <col collapsed="false" hidden="false" max="7" min="7" style="202" width="10.8010204081633"/>
    <col collapsed="false" hidden="false" max="8" min="8" style="202" width="11.0714285714286"/>
    <col collapsed="false" hidden="false" max="9" min="9" style="202" width="12.6887755102041"/>
    <col collapsed="false" hidden="false" max="10" min="10" style="202" width="6.0765306122449"/>
    <col collapsed="false" hidden="false" max="11" min="11" style="202" width="7.69387755102041"/>
    <col collapsed="false" hidden="false" max="1025" min="12" style="55" width="9.04591836734694"/>
  </cols>
  <sheetData>
    <row r="1" customFormat="false" ht="17.25" hidden="false" customHeight="true" outlineLevel="0" collapsed="false">
      <c r="B1" s="203" t="n">
        <f aca="false">[5]'ORÇ REF QUADRA'!A1</f>
        <v>0</v>
      </c>
      <c r="C1" s="204"/>
      <c r="D1" s="204"/>
      <c r="E1" s="204"/>
      <c r="F1" s="204"/>
      <c r="G1" s="204"/>
      <c r="H1" s="204"/>
      <c r="I1" s="204"/>
      <c r="J1" s="204"/>
      <c r="K1" s="205"/>
      <c r="L1" s="206"/>
      <c r="M1" s="207"/>
      <c r="N1" s="207"/>
    </row>
    <row r="2" customFormat="false" ht="17.25" hidden="false" customHeight="true" outlineLevel="0" collapsed="false">
      <c r="B2" s="208" t="n">
        <f aca="false">[5]'ORÇ REF QUADRA'!A2</f>
        <v>0</v>
      </c>
      <c r="C2" s="209"/>
      <c r="D2" s="209"/>
      <c r="E2" s="209"/>
      <c r="F2" s="209"/>
      <c r="G2" s="209"/>
      <c r="H2" s="209"/>
      <c r="I2" s="209"/>
      <c r="J2" s="209"/>
      <c r="K2" s="71"/>
      <c r="L2" s="206"/>
      <c r="M2" s="207"/>
      <c r="N2" s="207"/>
    </row>
    <row r="3" customFormat="false" ht="12.75" hidden="false" customHeight="false" outlineLevel="0" collapsed="false">
      <c r="B3" s="210"/>
      <c r="C3" s="211"/>
      <c r="D3" s="211"/>
      <c r="E3" s="211"/>
      <c r="F3" s="211"/>
      <c r="G3" s="211"/>
      <c r="H3" s="211"/>
      <c r="I3" s="211"/>
      <c r="J3" s="211"/>
      <c r="K3" s="76"/>
      <c r="L3" s="212"/>
      <c r="M3" s="207"/>
      <c r="N3" s="207"/>
    </row>
    <row r="4" customFormat="false" ht="17.25" hidden="false" customHeight="true" outlineLevel="0" collapsed="false">
      <c r="B4" s="67" t="s">
        <v>0</v>
      </c>
      <c r="C4" s="211"/>
      <c r="D4" s="211"/>
      <c r="E4" s="211"/>
      <c r="F4" s="211"/>
      <c r="G4" s="211"/>
      <c r="H4" s="211"/>
      <c r="I4" s="211"/>
      <c r="J4" s="211"/>
      <c r="K4" s="213"/>
      <c r="L4" s="212"/>
      <c r="M4" s="207"/>
      <c r="N4" s="207"/>
    </row>
    <row r="5" customFormat="false" ht="9" hidden="false" customHeight="true" outlineLevel="0" collapsed="false">
      <c r="B5" s="67"/>
      <c r="C5" s="211"/>
      <c r="D5" s="211"/>
      <c r="E5" s="211"/>
      <c r="F5" s="211"/>
      <c r="G5" s="211"/>
      <c r="H5" s="211"/>
      <c r="I5" s="211"/>
      <c r="J5" s="211"/>
      <c r="K5" s="213"/>
      <c r="L5" s="212"/>
      <c r="M5" s="207"/>
      <c r="N5" s="207"/>
    </row>
    <row r="6" customFormat="false" ht="15" hidden="false" customHeight="true" outlineLevel="0" collapsed="false">
      <c r="B6" s="214" t="s">
        <v>23</v>
      </c>
      <c r="C6" s="214"/>
      <c r="D6" s="214"/>
      <c r="E6" s="214"/>
      <c r="F6" s="214"/>
      <c r="G6" s="214"/>
      <c r="H6" s="214"/>
      <c r="I6" s="214"/>
      <c r="J6" s="214"/>
      <c r="K6" s="214"/>
      <c r="L6" s="212"/>
      <c r="M6" s="207"/>
      <c r="N6" s="207"/>
    </row>
    <row r="7" customFormat="false" ht="9" hidden="false" customHeight="true" outlineLevel="0" collapsed="false">
      <c r="B7" s="215"/>
      <c r="C7" s="216"/>
      <c r="D7" s="216"/>
      <c r="E7" s="216"/>
      <c r="F7" s="216"/>
      <c r="G7" s="216"/>
      <c r="H7" s="216"/>
      <c r="I7" s="216"/>
      <c r="J7" s="216"/>
      <c r="K7" s="217"/>
      <c r="L7" s="212"/>
      <c r="M7" s="207"/>
      <c r="N7" s="207"/>
    </row>
    <row r="8" customFormat="false" ht="15" hidden="false" customHeight="false" outlineLevel="0" collapsed="false">
      <c r="B8" s="89" t="s">
        <v>25</v>
      </c>
      <c r="C8" s="89"/>
      <c r="D8" s="89"/>
      <c r="E8" s="89"/>
      <c r="F8" s="89"/>
      <c r="G8" s="89"/>
      <c r="H8" s="89"/>
      <c r="I8" s="89"/>
      <c r="J8" s="89"/>
      <c r="K8" s="89"/>
      <c r="L8" s="212"/>
      <c r="M8" s="207"/>
      <c r="N8" s="207"/>
    </row>
    <row r="9" customFormat="false" ht="9" hidden="false" customHeight="true" outlineLevel="0" collapsed="false">
      <c r="B9" s="210"/>
      <c r="C9" s="211"/>
      <c r="D9" s="211"/>
      <c r="E9" s="211"/>
      <c r="F9" s="211"/>
      <c r="G9" s="211"/>
      <c r="H9" s="211"/>
      <c r="I9" s="211"/>
      <c r="J9" s="211"/>
      <c r="K9" s="213"/>
      <c r="L9" s="212"/>
      <c r="M9" s="207"/>
      <c r="N9" s="207"/>
    </row>
    <row r="10" customFormat="false" ht="15" hidden="false" customHeight="false" outlineLevel="0" collapsed="false">
      <c r="B10" s="89" t="s">
        <v>1</v>
      </c>
      <c r="C10" s="89"/>
      <c r="D10" s="89"/>
      <c r="E10" s="89"/>
      <c r="F10" s="89"/>
      <c r="G10" s="89"/>
      <c r="H10" s="89"/>
      <c r="I10" s="89"/>
      <c r="J10" s="89"/>
      <c r="K10" s="89"/>
      <c r="L10" s="212"/>
      <c r="M10" s="207"/>
      <c r="N10" s="207"/>
    </row>
    <row r="11" customFormat="false" ht="9" hidden="false" customHeight="true" outlineLevel="0" collapsed="false">
      <c r="B11" s="210"/>
      <c r="C11" s="211"/>
      <c r="D11" s="211"/>
      <c r="E11" s="211"/>
      <c r="F11" s="211"/>
      <c r="G11" s="211"/>
      <c r="H11" s="211"/>
      <c r="I11" s="211"/>
      <c r="J11" s="211"/>
      <c r="K11" s="213"/>
      <c r="L11" s="212"/>
      <c r="M11" s="207"/>
      <c r="N11" s="207"/>
    </row>
    <row r="12" customFormat="false" ht="15" hidden="false" customHeight="false" outlineLevel="0" collapsed="false">
      <c r="B12" s="218"/>
      <c r="C12" s="73"/>
      <c r="D12" s="73"/>
      <c r="E12" s="73"/>
      <c r="F12" s="73"/>
      <c r="G12" s="73"/>
      <c r="H12" s="73"/>
      <c r="I12" s="73"/>
      <c r="J12" s="73"/>
      <c r="K12" s="219"/>
      <c r="L12" s="212"/>
      <c r="M12" s="207"/>
      <c r="N12" s="207"/>
    </row>
    <row r="13" customFormat="false" ht="15.75" hidden="false" customHeight="false" outlineLevel="0" collapsed="false">
      <c r="B13" s="220" t="s">
        <v>442</v>
      </c>
      <c r="C13" s="220"/>
      <c r="D13" s="220"/>
      <c r="E13" s="220"/>
      <c r="F13" s="220"/>
      <c r="G13" s="220"/>
      <c r="H13" s="220"/>
      <c r="I13" s="220"/>
      <c r="J13" s="220"/>
      <c r="K13" s="220"/>
      <c r="L13" s="212"/>
      <c r="M13" s="207"/>
      <c r="N13" s="207"/>
    </row>
    <row r="14" s="139" customFormat="true" ht="16.5" hidden="false" customHeight="true" outlineLevel="0" collapsed="false">
      <c r="B14" s="221" t="s">
        <v>3</v>
      </c>
      <c r="C14" s="222" t="s">
        <v>28</v>
      </c>
      <c r="D14" s="223" t="s">
        <v>443</v>
      </c>
      <c r="E14" s="223"/>
      <c r="F14" s="223"/>
      <c r="G14" s="223"/>
      <c r="H14" s="223"/>
      <c r="I14" s="223"/>
      <c r="J14" s="224" t="s">
        <v>444</v>
      </c>
      <c r="K14" s="225" t="s">
        <v>445</v>
      </c>
      <c r="M14" s="207"/>
      <c r="N14" s="207"/>
    </row>
    <row r="15" customFormat="false" ht="15" hidden="false" customHeight="true" outlineLevel="0" collapsed="false">
      <c r="B15" s="226" t="s">
        <v>446</v>
      </c>
      <c r="C15" s="226"/>
      <c r="D15" s="226"/>
      <c r="E15" s="226"/>
      <c r="F15" s="226"/>
      <c r="G15" s="226"/>
      <c r="H15" s="226"/>
      <c r="I15" s="226"/>
      <c r="J15" s="226"/>
      <c r="K15" s="226"/>
      <c r="L15" s="130"/>
      <c r="M15" s="227" t="s">
        <v>447</v>
      </c>
      <c r="N15" s="227" t="s">
        <v>448</v>
      </c>
    </row>
    <row r="16" customFormat="false" ht="34.5" hidden="false" customHeight="true" outlineLevel="0" collapsed="false">
      <c r="B16" s="228" t="s">
        <v>38</v>
      </c>
      <c r="C16" s="229" t="str">
        <f aca="false">'ORÇ PACHECO'!C17</f>
        <v>99059</v>
      </c>
      <c r="D16" s="230" t="str">
        <f aca="false">VLOOKUP(C16,'SINAPI 11-19'!A:D,2,0)</f>
        <v>LOCACAO CONVENCIONAL DE OBRA, UTILIZANDO GABARITO DE TÁBUAS CORRIDAS PONTALETADAS A CADA 2,00M -  2 UTILIZAÇÕES. AF_10/2018</v>
      </c>
      <c r="E16" s="230"/>
      <c r="F16" s="230"/>
      <c r="G16" s="230"/>
      <c r="H16" s="230"/>
      <c r="I16" s="230"/>
      <c r="J16" s="139" t="str">
        <f aca="false">VLOOKUP(C16,'SINAPI 11-19'!A:D,3,0)</f>
        <v>M</v>
      </c>
      <c r="K16" s="231" t="n">
        <v>258</v>
      </c>
      <c r="M16" s="232" t="n">
        <v>34.15</v>
      </c>
      <c r="N16" s="232" t="n">
        <v>20.15</v>
      </c>
    </row>
    <row r="17" customFormat="false" ht="11.25" hidden="false" customHeight="false" outlineLevel="0" collapsed="false">
      <c r="B17" s="228"/>
      <c r="D17" s="230"/>
      <c r="E17" s="230"/>
      <c r="F17" s="230"/>
      <c r="G17" s="230"/>
      <c r="H17" s="230"/>
      <c r="I17" s="230"/>
      <c r="J17" s="139"/>
      <c r="K17" s="231"/>
      <c r="M17" s="103"/>
      <c r="N17" s="103"/>
    </row>
    <row r="18" s="118" customFormat="true" ht="12" hidden="false" customHeight="true" outlineLevel="0" collapsed="false">
      <c r="B18" s="233"/>
      <c r="C18" s="171"/>
      <c r="D18" s="234" t="s">
        <v>449</v>
      </c>
      <c r="E18" s="235"/>
      <c r="F18" s="235"/>
      <c r="G18" s="235"/>
      <c r="H18" s="235"/>
      <c r="I18" s="55"/>
      <c r="J18" s="55"/>
      <c r="K18" s="236"/>
      <c r="L18" s="230"/>
      <c r="M18" s="212"/>
      <c r="N18" s="237"/>
      <c r="O18" s="207"/>
      <c r="P18" s="238"/>
      <c r="Q18" s="55"/>
      <c r="R18" s="55"/>
      <c r="S18" s="55"/>
    </row>
    <row r="19" s="55" customFormat="true" ht="12" hidden="false" customHeight="true" outlineLevel="0" collapsed="false">
      <c r="A19" s="118"/>
      <c r="B19" s="233"/>
      <c r="C19" s="171"/>
      <c r="D19" s="234"/>
      <c r="E19" s="235"/>
      <c r="F19" s="235"/>
      <c r="G19" s="235"/>
      <c r="H19" s="235"/>
      <c r="K19" s="236"/>
      <c r="L19" s="230"/>
      <c r="M19" s="212"/>
      <c r="N19" s="237"/>
      <c r="O19" s="207"/>
      <c r="P19" s="238"/>
    </row>
    <row r="20" customFormat="false" ht="15" hidden="false" customHeight="true" outlineLevel="0" collapsed="false">
      <c r="B20" s="226" t="s">
        <v>450</v>
      </c>
      <c r="C20" s="226"/>
      <c r="D20" s="226"/>
      <c r="E20" s="226"/>
      <c r="F20" s="226"/>
      <c r="G20" s="226"/>
      <c r="H20" s="226"/>
      <c r="I20" s="226"/>
      <c r="J20" s="226"/>
      <c r="K20" s="226"/>
      <c r="L20" s="130"/>
    </row>
    <row r="21" customFormat="false" ht="72.75" hidden="false" customHeight="true" outlineLevel="0" collapsed="false">
      <c r="B21" s="228" t="s">
        <v>43</v>
      </c>
      <c r="C21" s="239" t="str">
        <f aca="false">'ORÇ PACHECO'!C20</f>
        <v>02.004.0004-A</v>
      </c>
      <c r="D21" s="230" t="str">
        <f aca="false">VLOOKUP(C21,'EMOP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1" s="230"/>
      <c r="F21" s="230"/>
      <c r="G21" s="230"/>
      <c r="H21" s="230"/>
      <c r="I21" s="230"/>
      <c r="J21" s="139" t="str">
        <f aca="false">VLOOKUP(C21,'EMOP 11-19'!A:J,9,0)</f>
        <v>M2</v>
      </c>
      <c r="K21" s="231" t="n">
        <f aca="false">SUM(G23:G23)</f>
        <v>12.5</v>
      </c>
      <c r="L21" s="240"/>
      <c r="N21" s="196"/>
    </row>
    <row r="22" s="118" customFormat="true" ht="12" hidden="false" customHeight="true" outlineLevel="0" collapsed="false">
      <c r="B22" s="233"/>
      <c r="C22" s="171"/>
      <c r="D22" s="235"/>
      <c r="E22" s="235" t="s">
        <v>451</v>
      </c>
      <c r="F22" s="235" t="s">
        <v>452</v>
      </c>
      <c r="G22" s="241" t="s">
        <v>453</v>
      </c>
      <c r="H22" s="235"/>
      <c r="I22" s="55"/>
      <c r="J22" s="55"/>
      <c r="K22" s="236"/>
      <c r="L22" s="230"/>
      <c r="M22" s="212"/>
      <c r="N22" s="237"/>
      <c r="O22" s="207"/>
      <c r="P22" s="238"/>
      <c r="Q22" s="55"/>
      <c r="R22" s="55"/>
      <c r="S22" s="55"/>
    </row>
    <row r="23" s="55" customFormat="true" ht="12" hidden="false" customHeight="true" outlineLevel="0" collapsed="false">
      <c r="A23" s="118"/>
      <c r="B23" s="233"/>
      <c r="C23" s="171"/>
      <c r="D23" s="235"/>
      <c r="E23" s="235" t="n">
        <v>5</v>
      </c>
      <c r="F23" s="235" t="n">
        <v>2.5</v>
      </c>
      <c r="G23" s="235" t="n">
        <f aca="false">TRUNC(E23*F23,2)</f>
        <v>12.5</v>
      </c>
      <c r="H23" s="235"/>
      <c r="K23" s="236"/>
      <c r="L23" s="235"/>
      <c r="M23" s="212"/>
      <c r="N23" s="242"/>
      <c r="O23" s="207"/>
      <c r="P23" s="238"/>
    </row>
    <row r="24" s="55" customFormat="true" ht="11.25" hidden="false" customHeight="true" outlineLevel="0" collapsed="false">
      <c r="A24" s="118"/>
      <c r="B24" s="233"/>
      <c r="C24" s="171"/>
      <c r="D24" s="234"/>
      <c r="E24" s="234"/>
      <c r="F24" s="235"/>
      <c r="H24" s="235"/>
      <c r="K24" s="236"/>
      <c r="L24" s="230"/>
      <c r="M24" s="212"/>
      <c r="N24" s="237"/>
      <c r="O24" s="207"/>
      <c r="P24" s="238"/>
    </row>
    <row r="25" customFormat="false" ht="45.75" hidden="false" customHeight="true" outlineLevel="0" collapsed="false">
      <c r="B25" s="228" t="s">
        <v>45</v>
      </c>
      <c r="C25" s="243" t="str">
        <f aca="false">'ORÇ PACHECO'!C21</f>
        <v>02.002.0012-A</v>
      </c>
      <c r="D25" s="230" t="str">
        <f aca="false">VLOOKUP(C25,'EMOP 11-19'!A:J,2,0)</f>
        <v>TAPUME DE VEDACAO OU PROTECAO,EXECUTADO COM TELHAS TRAPEZOIDAIS DE ACO GALVANIZADO,ESPESSURA DE 0,5MM,ESTAS COM 2 VEZESDE UTILIZACAO,INCLUSIVE ENGRADAMENTO DE MADEIRA,UTILIZADO 2VEZES,EXCLUSIVE PINTURA</v>
      </c>
      <c r="E25" s="230"/>
      <c r="F25" s="230"/>
      <c r="G25" s="230"/>
      <c r="H25" s="230"/>
      <c r="I25" s="230"/>
      <c r="J25" s="139" t="str">
        <f aca="false">VLOOKUP(C25,'EMOP 11-19'!A:J,9,0)</f>
        <v>M2</v>
      </c>
      <c r="K25" s="231" t="n">
        <f aca="false">G27</f>
        <v>669.9</v>
      </c>
      <c r="L25" s="158"/>
      <c r="M25" s="244"/>
      <c r="N25" s="196"/>
    </row>
    <row r="26" s="118" customFormat="true" ht="12" hidden="false" customHeight="true" outlineLevel="0" collapsed="false">
      <c r="B26" s="233"/>
      <c r="C26" s="171"/>
      <c r="D26" s="235"/>
      <c r="E26" s="200" t="s">
        <v>454</v>
      </c>
      <c r="F26" s="139" t="s">
        <v>455</v>
      </c>
      <c r="G26" s="223" t="s">
        <v>453</v>
      </c>
      <c r="H26" s="235"/>
      <c r="I26" s="235"/>
      <c r="J26" s="235"/>
      <c r="K26" s="236"/>
      <c r="L26" s="230"/>
      <c r="M26" s="212"/>
      <c r="N26" s="237"/>
      <c r="O26" s="207"/>
      <c r="P26" s="238"/>
      <c r="Q26" s="55"/>
      <c r="R26" s="55"/>
      <c r="S26" s="55"/>
    </row>
    <row r="27" s="55" customFormat="true" ht="12" hidden="false" customHeight="true" outlineLevel="0" collapsed="false">
      <c r="A27" s="118"/>
      <c r="B27" s="233"/>
      <c r="C27" s="171"/>
      <c r="D27" s="235"/>
      <c r="E27" s="235" t="n">
        <v>304.5</v>
      </c>
      <c r="F27" s="235" t="n">
        <v>2.2</v>
      </c>
      <c r="G27" s="235" t="n">
        <f aca="false">TRUNC(E27*F27,2)</f>
        <v>669.9</v>
      </c>
      <c r="H27" s="235"/>
      <c r="K27" s="236"/>
      <c r="L27" s="230"/>
      <c r="M27" s="212"/>
      <c r="N27" s="237"/>
      <c r="O27" s="207"/>
      <c r="P27" s="238"/>
    </row>
    <row r="28" s="55" customFormat="true" ht="11.25" hidden="false" customHeight="true" outlineLevel="0" collapsed="false">
      <c r="A28" s="118"/>
      <c r="B28" s="233"/>
      <c r="C28" s="171"/>
      <c r="D28" s="234"/>
      <c r="E28" s="234"/>
      <c r="F28" s="235"/>
      <c r="H28" s="235"/>
      <c r="K28" s="236"/>
      <c r="L28" s="230"/>
      <c r="M28" s="212"/>
      <c r="N28" s="237"/>
      <c r="O28" s="207"/>
      <c r="P28" s="238"/>
    </row>
    <row r="29" customFormat="false" ht="37.5" hidden="false" customHeight="true" outlineLevel="0" collapsed="false">
      <c r="B29" s="228" t="s">
        <v>47</v>
      </c>
      <c r="C29" s="245" t="str">
        <f aca="false">'ORÇ PACHECO'!C22</f>
        <v>02.015.0001-A</v>
      </c>
      <c r="D29" s="230" t="str">
        <f aca="false">VLOOKUP(C29,'EMOP 11-19'!A:J,2,0)</f>
        <v>INSTALACAO E LIGACAO PROVISORIA PARA ABASTECIMENTO DE AGUA E ESGOTAMENTO SANITARIO EM CANTEIRO DE OBRAS,INCLUSIVE ESCAVACAO,EXCLUSIVE REPOSICAO DA PAVIMENTACAO DO LOGRADOURO PUBLICO</v>
      </c>
      <c r="E29" s="230"/>
      <c r="F29" s="230"/>
      <c r="G29" s="230"/>
      <c r="H29" s="230"/>
      <c r="I29" s="230"/>
      <c r="J29" s="139" t="str">
        <f aca="false">VLOOKUP(C29,'EMOP 11-19'!A:J,9,0)</f>
        <v>UN</v>
      </c>
      <c r="K29" s="231" t="n">
        <v>1</v>
      </c>
      <c r="M29" s="246" t="s">
        <v>456</v>
      </c>
      <c r="N29" s="246"/>
    </row>
    <row r="30" s="118" customFormat="true" ht="11.25" hidden="false" customHeight="true" outlineLevel="0" collapsed="false">
      <c r="B30" s="233"/>
      <c r="C30" s="171"/>
      <c r="D30" s="234"/>
      <c r="E30" s="234"/>
      <c r="F30" s="235"/>
      <c r="G30" s="55"/>
      <c r="H30" s="235"/>
      <c r="I30" s="55"/>
      <c r="J30" s="55"/>
      <c r="K30" s="236"/>
      <c r="L30" s="230"/>
      <c r="M30" s="247" t="n">
        <f aca="false">[6]'ORÇ V PEDRAS CAMPO'!K22</f>
        <v>0.0314969724926968</v>
      </c>
      <c r="N30" s="247"/>
      <c r="O30" s="207"/>
      <c r="P30" s="238"/>
      <c r="Q30" s="55"/>
      <c r="R30" s="55"/>
      <c r="S30" s="55"/>
    </row>
    <row r="31" customFormat="false" ht="39.75" hidden="false" customHeight="true" outlineLevel="0" collapsed="false">
      <c r="B31" s="228" t="s">
        <v>49</v>
      </c>
      <c r="C31" s="245" t="str">
        <f aca="false">'ORÇ PACHECO'!C23</f>
        <v>02.016.0001-A</v>
      </c>
      <c r="D31" s="230" t="str">
        <f aca="false">VLOOKUP(C31,'EMOP 11-19'!A:J,2,0)</f>
        <v>INSTALACAO E LIGACAO PROVISORIA DE ALIMENTACAO DE ENERGIA ELETRICA,EM BAIXA TENSAO,PARA CANTEIRO DE OBRAS,M3-CHAVE 100A,CARGA 3KW,20CV,EXCLUSIVE O FORNECIMENTO DO MEDIDOR</v>
      </c>
      <c r="E31" s="230"/>
      <c r="F31" s="230"/>
      <c r="G31" s="230"/>
      <c r="H31" s="230"/>
      <c r="I31" s="230"/>
      <c r="J31" s="139" t="str">
        <f aca="false">VLOOKUP(C31,'EMOP 11-19'!A:J,9,0)</f>
        <v>UN</v>
      </c>
      <c r="K31" s="231" t="n">
        <v>1</v>
      </c>
      <c r="L31" s="197"/>
    </row>
    <row r="32" s="118" customFormat="true" ht="11.25" hidden="false" customHeight="true" outlineLevel="0" collapsed="false">
      <c r="B32" s="233"/>
      <c r="C32" s="171"/>
      <c r="D32" s="234"/>
      <c r="E32" s="234"/>
      <c r="F32" s="235"/>
      <c r="G32" s="55"/>
      <c r="H32" s="235"/>
      <c r="I32" s="55"/>
      <c r="J32" s="55"/>
      <c r="K32" s="236"/>
      <c r="L32" s="230"/>
      <c r="M32" s="212"/>
      <c r="N32" s="237"/>
      <c r="O32" s="207"/>
      <c r="P32" s="238"/>
      <c r="Q32" s="55"/>
      <c r="R32" s="55"/>
      <c r="S32" s="55"/>
    </row>
    <row r="33" s="55" customFormat="true" ht="11.25" hidden="false" customHeight="true" outlineLevel="0" collapsed="false">
      <c r="A33" s="118"/>
      <c r="B33" s="233"/>
      <c r="C33" s="171"/>
      <c r="D33" s="234"/>
      <c r="E33" s="234"/>
      <c r="F33" s="235"/>
      <c r="H33" s="235"/>
      <c r="K33" s="236"/>
      <c r="L33" s="230"/>
      <c r="M33" s="212"/>
      <c r="N33" s="237"/>
      <c r="O33" s="207"/>
      <c r="P33" s="238"/>
    </row>
    <row r="34" customFormat="false" ht="18.75" hidden="false" customHeight="true" outlineLevel="0" collapsed="false">
      <c r="B34" s="228" t="s">
        <v>51</v>
      </c>
      <c r="C34" s="248" t="str">
        <f aca="false">'ORÇ PACHECO'!C24</f>
        <v>74209/1</v>
      </c>
      <c r="D34" s="230" t="str">
        <f aca="false">VLOOKUP(C34,'SINAPI 11-19'!A:D,2,0)</f>
        <v>PLACA DE OBRA EM CHAPA DE ACO GALVANIZADO</v>
      </c>
      <c r="E34" s="230"/>
      <c r="F34" s="230"/>
      <c r="G34" s="230"/>
      <c r="H34" s="230"/>
      <c r="I34" s="230"/>
      <c r="J34" s="139" t="str">
        <f aca="false">VLOOKUP(C34,'SINAPI 11-19'!A:D,3,0)</f>
        <v>M2</v>
      </c>
      <c r="K34" s="231" t="n">
        <f aca="false">G37+G38</f>
        <v>7.42</v>
      </c>
      <c r="L34" s="158"/>
    </row>
    <row r="35" customFormat="false" ht="22.5" hidden="false" customHeight="true" outlineLevel="0" collapsed="false">
      <c r="B35" s="228"/>
      <c r="D35" s="230" t="s">
        <v>457</v>
      </c>
      <c r="E35" s="230"/>
      <c r="F35" s="230"/>
      <c r="G35" s="230"/>
      <c r="H35" s="230"/>
      <c r="I35" s="230"/>
      <c r="J35" s="139"/>
      <c r="K35" s="231"/>
    </row>
    <row r="36" s="118" customFormat="true" ht="12" hidden="false" customHeight="true" outlineLevel="0" collapsed="false">
      <c r="B36" s="233"/>
      <c r="C36" s="171"/>
      <c r="D36" s="235" t="s">
        <v>458</v>
      </c>
      <c r="E36" s="235" t="s">
        <v>459</v>
      </c>
      <c r="F36" s="235" t="s">
        <v>460</v>
      </c>
      <c r="G36" s="241" t="s">
        <v>453</v>
      </c>
      <c r="H36" s="235"/>
      <c r="I36" s="55"/>
      <c r="J36" s="55"/>
      <c r="K36" s="236"/>
      <c r="L36" s="230"/>
      <c r="M36" s="212"/>
      <c r="N36" s="237"/>
      <c r="O36" s="207"/>
      <c r="P36" s="238"/>
      <c r="Q36" s="55"/>
      <c r="R36" s="55"/>
      <c r="S36" s="55"/>
    </row>
    <row r="37" s="55" customFormat="true" ht="12" hidden="false" customHeight="true" outlineLevel="0" collapsed="false">
      <c r="A37" s="118"/>
      <c r="B37" s="233"/>
      <c r="C37" s="171"/>
      <c r="D37" s="235" t="n">
        <v>2.75</v>
      </c>
      <c r="E37" s="235" t="n">
        <v>1.35</v>
      </c>
      <c r="F37" s="235" t="n">
        <v>1</v>
      </c>
      <c r="G37" s="235" t="n">
        <v>3.71</v>
      </c>
      <c r="H37" s="235" t="s">
        <v>461</v>
      </c>
      <c r="K37" s="236"/>
      <c r="L37" s="235"/>
      <c r="M37" s="212"/>
      <c r="N37" s="242"/>
      <c r="O37" s="207"/>
      <c r="P37" s="238"/>
    </row>
    <row r="38" s="55" customFormat="true" ht="11.25" hidden="false" customHeight="true" outlineLevel="0" collapsed="false">
      <c r="A38" s="118"/>
      <c r="B38" s="233"/>
      <c r="C38" s="171"/>
      <c r="D38" s="235" t="n">
        <v>2.75</v>
      </c>
      <c r="E38" s="235" t="n">
        <v>1.35</v>
      </c>
      <c r="F38" s="235" t="n">
        <v>1</v>
      </c>
      <c r="G38" s="235" t="n">
        <v>3.71</v>
      </c>
      <c r="H38" s="235" t="s">
        <v>462</v>
      </c>
      <c r="K38" s="236"/>
      <c r="L38" s="230"/>
      <c r="M38" s="212"/>
      <c r="N38" s="237"/>
      <c r="O38" s="207"/>
      <c r="P38" s="238"/>
    </row>
    <row r="39" customFormat="false" ht="15" hidden="false" customHeight="true" outlineLevel="0" collapsed="false">
      <c r="B39" s="226" t="s">
        <v>463</v>
      </c>
      <c r="C39" s="226"/>
      <c r="D39" s="226"/>
      <c r="E39" s="226" t="s">
        <v>55</v>
      </c>
      <c r="F39" s="226"/>
      <c r="G39" s="226"/>
      <c r="H39" s="226"/>
      <c r="I39" s="226"/>
      <c r="J39" s="226"/>
      <c r="K39" s="226"/>
      <c r="L39" s="130"/>
    </row>
    <row r="40" customFormat="false" ht="48" hidden="false" customHeight="true" outlineLevel="0" collapsed="false">
      <c r="B40" s="228" t="s">
        <v>56</v>
      </c>
      <c r="C40" s="139" t="str">
        <f aca="false">'ORÇ PACHECO'!C27</f>
        <v>01.006.0010-A</v>
      </c>
      <c r="D40" s="230" t="str">
        <f aca="false">VLOOKUP(C40,'EMOP 11-19'!A:J,2,0)</f>
        <v>REGULARIZACAO DE TERRENO COM TRATOR EM TORNO DE 80CV,COMPREENDENDO ACERTO,RASPAGEM EVENTUALMENTE ATE 0,30M DE PROFUNDIDADE E AFASTAMENTO LATERAL DO MATERIAL EXCEDENTE</v>
      </c>
      <c r="E40" s="230"/>
      <c r="F40" s="230"/>
      <c r="G40" s="230"/>
      <c r="H40" s="230"/>
      <c r="I40" s="230"/>
      <c r="J40" s="139" t="str">
        <f aca="false">VLOOKUP(C40,'EMOP 11-19'!A:J,9,0)</f>
        <v>M2</v>
      </c>
      <c r="K40" s="231" t="n">
        <f aca="false">F42</f>
        <v>3268</v>
      </c>
    </row>
    <row r="41" s="118" customFormat="true" ht="12.75" hidden="false" customHeight="true" outlineLevel="0" collapsed="false">
      <c r="B41" s="233"/>
      <c r="C41" s="139"/>
      <c r="D41" s="55"/>
      <c r="E41" s="235"/>
      <c r="F41" s="235" t="s">
        <v>464</v>
      </c>
      <c r="G41" s="235"/>
      <c r="H41" s="235"/>
      <c r="I41" s="241"/>
      <c r="J41" s="55"/>
      <c r="K41" s="236"/>
      <c r="L41" s="230"/>
      <c r="M41" s="212"/>
      <c r="N41" s="237"/>
      <c r="O41" s="207"/>
      <c r="P41" s="238"/>
      <c r="Q41" s="55"/>
      <c r="R41" s="55"/>
      <c r="S41" s="55"/>
    </row>
    <row r="42" s="55" customFormat="true" ht="12.75" hidden="false" customHeight="true" outlineLevel="0" collapsed="false">
      <c r="A42" s="118"/>
      <c r="B42" s="233"/>
      <c r="C42" s="139"/>
      <c r="D42" s="249"/>
      <c r="F42" s="235" t="n">
        <v>3268</v>
      </c>
      <c r="G42" s="235"/>
      <c r="H42" s="235"/>
      <c r="I42" s="235"/>
      <c r="K42" s="236"/>
      <c r="L42" s="235"/>
      <c r="M42" s="212"/>
      <c r="N42" s="242"/>
      <c r="O42" s="207"/>
      <c r="P42" s="238"/>
    </row>
    <row r="43" s="55" customFormat="true" ht="12.75" hidden="false" customHeight="true" outlineLevel="0" collapsed="false">
      <c r="A43" s="118"/>
      <c r="B43" s="233"/>
      <c r="C43" s="139"/>
      <c r="D43" s="249"/>
      <c r="F43" s="235"/>
      <c r="G43" s="235"/>
      <c r="H43" s="235"/>
      <c r="I43" s="235"/>
      <c r="K43" s="236"/>
      <c r="L43" s="235"/>
      <c r="M43" s="212"/>
      <c r="N43" s="242"/>
      <c r="O43" s="207"/>
      <c r="P43" s="238"/>
    </row>
    <row r="44" customFormat="false" ht="32.25" hidden="false" customHeight="true" outlineLevel="0" collapsed="false">
      <c r="B44" s="228" t="s">
        <v>58</v>
      </c>
      <c r="C44" s="243" t="str">
        <f aca="false">'ORÇ PACHECO'!C28</f>
        <v>96522</v>
      </c>
      <c r="D44" s="230" t="str">
        <f aca="false">VLOOKUP(C44,'SINAPI 11-19'!A:D,2,0)</f>
        <v>ESCAVAÇÃO MANUAL PARA BLOCO DE COROAMENTO OU SAPATA, SEM PREVISÃO DE FÔRMA. AF_06/2017</v>
      </c>
      <c r="E44" s="230"/>
      <c r="F44" s="230"/>
      <c r="G44" s="230"/>
      <c r="H44" s="230"/>
      <c r="I44" s="230"/>
      <c r="J44" s="139" t="str">
        <f aca="false">VLOOKUP(C44,'SINAPI 11-19'!A:D,3,0)</f>
        <v>M3</v>
      </c>
      <c r="K44" s="231" t="n">
        <f aca="false">H47</f>
        <v>4.71</v>
      </c>
    </row>
    <row r="45" customFormat="false" ht="11.25" hidden="false" customHeight="true" outlineLevel="0" collapsed="false">
      <c r="B45" s="228"/>
      <c r="D45" s="250" t="s">
        <v>465</v>
      </c>
      <c r="E45" s="250"/>
      <c r="F45" s="250"/>
      <c r="G45" s="250"/>
      <c r="H45" s="251"/>
      <c r="I45" s="251"/>
      <c r="J45" s="139"/>
      <c r="K45" s="231"/>
    </row>
    <row r="46" customFormat="false" ht="11.25" hidden="false" customHeight="false" outlineLevel="0" collapsed="false">
      <c r="B46" s="228"/>
      <c r="D46" s="200" t="s">
        <v>466</v>
      </c>
      <c r="E46" s="139" t="s">
        <v>452</v>
      </c>
      <c r="F46" s="139" t="s">
        <v>455</v>
      </c>
      <c r="G46" s="200" t="s">
        <v>460</v>
      </c>
      <c r="H46" s="252" t="s">
        <v>453</v>
      </c>
      <c r="I46" s="223"/>
      <c r="J46" s="139"/>
      <c r="K46" s="231"/>
    </row>
    <row r="47" s="118" customFormat="true" ht="12" hidden="false" customHeight="true" outlineLevel="0" collapsed="false">
      <c r="B47" s="233"/>
      <c r="C47" s="171"/>
      <c r="D47" s="253" t="n">
        <v>0.55</v>
      </c>
      <c r="E47" s="249" t="n">
        <v>0.55</v>
      </c>
      <c r="F47" s="249" t="n">
        <v>0.6</v>
      </c>
      <c r="G47" s="249" t="n">
        <v>26</v>
      </c>
      <c r="H47" s="235" t="n">
        <f aca="false">TRUNC(G47*F47*E47*D47,2)</f>
        <v>4.71</v>
      </c>
      <c r="I47" s="235"/>
      <c r="J47" s="55"/>
      <c r="K47" s="236"/>
      <c r="L47" s="230"/>
      <c r="M47" s="212"/>
      <c r="N47" s="237"/>
      <c r="O47" s="207"/>
      <c r="P47" s="238"/>
      <c r="Q47" s="55"/>
      <c r="R47" s="55"/>
      <c r="S47" s="55"/>
    </row>
    <row r="48" customFormat="false" ht="12" hidden="false" customHeight="true" outlineLevel="0" collapsed="false">
      <c r="A48" s="118"/>
      <c r="B48" s="233"/>
      <c r="D48" s="200"/>
      <c r="E48" s="249"/>
      <c r="F48" s="249"/>
      <c r="G48" s="235"/>
      <c r="H48" s="235"/>
      <c r="I48" s="235"/>
      <c r="J48" s="55"/>
      <c r="K48" s="236"/>
      <c r="L48" s="230"/>
      <c r="M48" s="212"/>
      <c r="N48" s="237"/>
      <c r="O48" s="207"/>
      <c r="P48" s="238"/>
    </row>
    <row r="49" customFormat="false" ht="12" hidden="false" customHeight="true" outlineLevel="0" collapsed="false">
      <c r="A49" s="118"/>
      <c r="B49" s="233"/>
      <c r="D49" s="254" t="s">
        <v>467</v>
      </c>
      <c r="E49" s="249"/>
      <c r="F49" s="249"/>
      <c r="G49" s="235"/>
      <c r="H49" s="235"/>
      <c r="I49" s="235"/>
      <c r="J49" s="55"/>
      <c r="K49" s="236"/>
      <c r="L49" s="230"/>
      <c r="M49" s="212"/>
      <c r="N49" s="237"/>
      <c r="O49" s="207"/>
      <c r="P49" s="238"/>
    </row>
    <row r="50" customFormat="false" ht="12" hidden="false" customHeight="true" outlineLevel="0" collapsed="false">
      <c r="A50" s="118"/>
      <c r="B50" s="233"/>
      <c r="D50" s="200"/>
      <c r="E50" s="249"/>
      <c r="F50" s="249"/>
      <c r="G50" s="235"/>
      <c r="H50" s="235"/>
      <c r="I50" s="235"/>
      <c r="J50" s="55"/>
      <c r="K50" s="236"/>
      <c r="L50" s="230"/>
      <c r="M50" s="212"/>
      <c r="N50" s="237"/>
      <c r="O50" s="207"/>
      <c r="P50" s="238"/>
    </row>
    <row r="51" customFormat="false" ht="28.5" hidden="false" customHeight="true" outlineLevel="0" collapsed="false">
      <c r="B51" s="228" t="s">
        <v>60</v>
      </c>
      <c r="C51" s="229" t="str">
        <f aca="false">'ORÇ PACHECO'!C29</f>
        <v>93382</v>
      </c>
      <c r="D51" s="230" t="str">
        <f aca="false">VLOOKUP(C51,'SINAPI 11-19'!A:D,2,0)</f>
        <v>REATERRO MANUAL DE VALAS COM COMPACTAÇÃO MECANIZADA. AF_04/2016</v>
      </c>
      <c r="E51" s="230"/>
      <c r="F51" s="230"/>
      <c r="G51" s="230"/>
      <c r="H51" s="230"/>
      <c r="I51" s="230"/>
      <c r="J51" s="139" t="str">
        <f aca="false">VLOOKUP(C51,'SINAPI 11-19'!A:D,3,0)</f>
        <v>M3</v>
      </c>
      <c r="K51" s="231" t="n">
        <f aca="false">H56</f>
        <v>18.59</v>
      </c>
    </row>
    <row r="52" s="118" customFormat="true" ht="12" hidden="false" customHeight="true" outlineLevel="0" collapsed="false">
      <c r="B52" s="233"/>
      <c r="C52" s="139"/>
      <c r="D52" s="139" t="s">
        <v>468</v>
      </c>
      <c r="E52" s="235" t="s">
        <v>469</v>
      </c>
      <c r="F52" s="55"/>
      <c r="G52" s="235" t="s">
        <v>470</v>
      </c>
      <c r="H52" s="241" t="s">
        <v>453</v>
      </c>
      <c r="I52" s="55"/>
      <c r="J52" s="55"/>
      <c r="K52" s="236"/>
      <c r="L52" s="230"/>
      <c r="M52" s="212"/>
      <c r="N52" s="237"/>
      <c r="O52" s="207"/>
      <c r="P52" s="238"/>
      <c r="Q52" s="55"/>
      <c r="R52" s="55"/>
      <c r="S52" s="55"/>
    </row>
    <row r="53" s="55" customFormat="true" ht="12" hidden="false" customHeight="true" outlineLevel="0" collapsed="false">
      <c r="A53" s="118"/>
      <c r="B53" s="233"/>
      <c r="C53" s="200" t="s">
        <v>471</v>
      </c>
      <c r="D53" s="200"/>
      <c r="E53" s="235" t="n">
        <f aca="false">K44</f>
        <v>4.71</v>
      </c>
      <c r="F53" s="139" t="s">
        <v>472</v>
      </c>
      <c r="G53" s="235" t="n">
        <f aca="false">I139+I140</f>
        <v>2.06</v>
      </c>
      <c r="H53" s="235" t="n">
        <f aca="false">TRUNC(E53-G53,2)</f>
        <v>2.65</v>
      </c>
      <c r="K53" s="236"/>
      <c r="L53" s="230"/>
      <c r="M53" s="212"/>
      <c r="N53" s="237"/>
      <c r="O53" s="207"/>
      <c r="P53" s="238"/>
    </row>
    <row r="54" s="55" customFormat="true" ht="12.75" hidden="false" customHeight="true" outlineLevel="0" collapsed="false">
      <c r="A54" s="118"/>
      <c r="B54" s="233"/>
      <c r="C54" s="200" t="s">
        <v>473</v>
      </c>
      <c r="D54" s="200"/>
      <c r="E54" s="235" t="n">
        <f aca="false">K60</f>
        <v>3.97</v>
      </c>
      <c r="F54" s="139" t="s">
        <v>472</v>
      </c>
      <c r="G54" s="235" t="n">
        <f aca="false">I141/2</f>
        <v>2.385</v>
      </c>
      <c r="H54" s="235" t="n">
        <f aca="false">TRUNC(E54-G54,2)</f>
        <v>1.58</v>
      </c>
      <c r="K54" s="236"/>
      <c r="L54" s="235"/>
      <c r="M54" s="212"/>
      <c r="N54" s="242"/>
      <c r="O54" s="207"/>
      <c r="P54" s="238"/>
    </row>
    <row r="55" s="55" customFormat="true" ht="12" hidden="false" customHeight="true" outlineLevel="0" collapsed="false">
      <c r="A55" s="118"/>
      <c r="B55" s="233"/>
      <c r="C55" s="139" t="s">
        <v>474</v>
      </c>
      <c r="D55" s="139"/>
      <c r="E55" s="235" t="n">
        <f aca="false">K67</f>
        <v>14.76</v>
      </c>
      <c r="F55" s="139" t="s">
        <v>472</v>
      </c>
      <c r="G55" s="235" t="n">
        <f aca="false">F989*(3.14*0.032^2/4)</f>
        <v>0.39548928</v>
      </c>
      <c r="H55" s="235" t="n">
        <f aca="false">TRUNC(E55-G55,2)</f>
        <v>14.36</v>
      </c>
      <c r="K55" s="236"/>
      <c r="L55" s="235"/>
      <c r="M55" s="212"/>
      <c r="N55" s="242"/>
      <c r="O55" s="207"/>
      <c r="P55" s="238"/>
    </row>
    <row r="56" s="55" customFormat="true" ht="12" hidden="false" customHeight="true" outlineLevel="0" collapsed="false">
      <c r="A56" s="118"/>
      <c r="B56" s="233"/>
      <c r="C56" s="139"/>
      <c r="E56" s="235"/>
      <c r="G56" s="252" t="s">
        <v>4</v>
      </c>
      <c r="H56" s="235" t="n">
        <f aca="false">SUM(H53:H55)</f>
        <v>18.59</v>
      </c>
      <c r="K56" s="236"/>
      <c r="L56" s="235"/>
      <c r="M56" s="212"/>
      <c r="N56" s="242"/>
      <c r="O56" s="207"/>
      <c r="P56" s="238"/>
    </row>
    <row r="57" s="55" customFormat="true" ht="12" hidden="false" customHeight="true" outlineLevel="0" collapsed="false">
      <c r="A57" s="118"/>
      <c r="B57" s="233"/>
      <c r="C57" s="139"/>
      <c r="D57" s="252"/>
      <c r="E57" s="235"/>
      <c r="F57" s="235"/>
      <c r="G57" s="235"/>
      <c r="H57" s="235"/>
      <c r="K57" s="236"/>
      <c r="L57" s="235"/>
      <c r="M57" s="212"/>
      <c r="N57" s="242"/>
      <c r="O57" s="207"/>
      <c r="P57" s="238"/>
    </row>
    <row r="58" s="55" customFormat="true" ht="25.5" hidden="false" customHeight="true" outlineLevel="0" collapsed="false">
      <c r="A58" s="118"/>
      <c r="B58" s="233"/>
      <c r="C58" s="139"/>
      <c r="D58" s="200" t="s">
        <v>475</v>
      </c>
      <c r="E58" s="200"/>
      <c r="F58" s="200"/>
      <c r="G58" s="200"/>
      <c r="H58" s="200"/>
      <c r="I58" s="200"/>
      <c r="K58" s="236"/>
      <c r="L58" s="235"/>
      <c r="M58" s="212"/>
      <c r="N58" s="242"/>
      <c r="O58" s="207"/>
      <c r="P58" s="238"/>
    </row>
    <row r="59" s="55" customFormat="true" ht="12" hidden="false" customHeight="true" outlineLevel="0" collapsed="false">
      <c r="A59" s="118"/>
      <c r="B59" s="233"/>
      <c r="C59" s="139"/>
      <c r="D59" s="254"/>
      <c r="E59" s="235"/>
      <c r="F59" s="235"/>
      <c r="G59" s="235"/>
      <c r="H59" s="235"/>
      <c r="K59" s="236"/>
      <c r="L59" s="235"/>
      <c r="M59" s="212"/>
      <c r="N59" s="242"/>
      <c r="O59" s="207"/>
      <c r="P59" s="238"/>
    </row>
    <row r="60" customFormat="false" ht="41.25" hidden="false" customHeight="true" outlineLevel="0" collapsed="false">
      <c r="B60" s="228" t="s">
        <v>62</v>
      </c>
      <c r="C60" s="243" t="str">
        <f aca="false">'ORÇ PACHECO'!C30</f>
        <v>03.001.0001-B</v>
      </c>
      <c r="D60" s="230" t="str">
        <f aca="false">VLOOKUP(C60,'EMOP 11-19'!A:J,2,0)</f>
        <v>ESCAVACAO MANUAL DE VALA/CAVA EM MATERIAL DE 1ª CATEGORIA (A(AREIA,ARGILA OU PICARRA),ATE 1,50M DE PROFUNDIDADE,EXCLUSIVE ESCORAMENTO E ESGOTAMENTO</v>
      </c>
      <c r="E60" s="230"/>
      <c r="F60" s="230"/>
      <c r="G60" s="230"/>
      <c r="H60" s="230"/>
      <c r="I60" s="230"/>
      <c r="J60" s="139" t="str">
        <f aca="false">VLOOKUP(C60,'EMOP 11-19'!A:J,9,0)</f>
        <v>M3</v>
      </c>
      <c r="K60" s="231" t="n">
        <f aca="false">H63</f>
        <v>3.97</v>
      </c>
    </row>
    <row r="61" customFormat="false" ht="11.25" hidden="false" customHeight="true" outlineLevel="0" collapsed="false">
      <c r="B61" s="228"/>
      <c r="D61" s="250" t="s">
        <v>476</v>
      </c>
      <c r="E61" s="250"/>
      <c r="F61" s="250"/>
      <c r="G61" s="250"/>
      <c r="H61" s="251"/>
      <c r="I61" s="251"/>
      <c r="J61" s="139"/>
      <c r="K61" s="231"/>
    </row>
    <row r="62" customFormat="false" ht="11.25" hidden="false" customHeight="false" outlineLevel="0" collapsed="false">
      <c r="B62" s="228"/>
      <c r="D62" s="200" t="s">
        <v>452</v>
      </c>
      <c r="E62" s="139" t="s">
        <v>454</v>
      </c>
      <c r="F62" s="139" t="s">
        <v>477</v>
      </c>
      <c r="G62" s="200" t="s">
        <v>460</v>
      </c>
      <c r="H62" s="252" t="s">
        <v>453</v>
      </c>
      <c r="I62" s="223"/>
      <c r="J62" s="139"/>
      <c r="K62" s="231"/>
    </row>
    <row r="63" s="118" customFormat="true" ht="12" hidden="false" customHeight="true" outlineLevel="0" collapsed="false">
      <c r="B63" s="233"/>
      <c r="C63" s="171"/>
      <c r="D63" s="200" t="n">
        <v>0.25</v>
      </c>
      <c r="E63" s="249" t="n">
        <v>106</v>
      </c>
      <c r="F63" s="249" t="n">
        <v>0.15</v>
      </c>
      <c r="G63" s="235" t="n">
        <v>1</v>
      </c>
      <c r="H63" s="235" t="n">
        <f aca="false">TRUNC(G63*F63*E63*D63,2)</f>
        <v>3.97</v>
      </c>
      <c r="I63" s="235"/>
      <c r="J63" s="55"/>
      <c r="K63" s="236"/>
      <c r="L63" s="230"/>
      <c r="M63" s="212"/>
      <c r="N63" s="237"/>
      <c r="O63" s="207"/>
      <c r="P63" s="238"/>
      <c r="Q63" s="55"/>
      <c r="R63" s="55"/>
      <c r="S63" s="55"/>
    </row>
    <row r="64" customFormat="false" ht="11.25" hidden="false" customHeight="false" outlineLevel="0" collapsed="false">
      <c r="B64" s="228"/>
      <c r="D64" s="255"/>
      <c r="E64" s="255"/>
      <c r="F64" s="255"/>
      <c r="G64" s="255"/>
      <c r="H64" s="251"/>
      <c r="I64" s="251"/>
      <c r="J64" s="139"/>
      <c r="K64" s="231"/>
    </row>
    <row r="65" customFormat="false" ht="11.25" hidden="false" customHeight="false" outlineLevel="0" collapsed="false">
      <c r="B65" s="228"/>
      <c r="D65" s="255" t="s">
        <v>478</v>
      </c>
      <c r="E65" s="255"/>
      <c r="F65" s="255"/>
      <c r="G65" s="255"/>
      <c r="H65" s="251"/>
      <c r="I65" s="251"/>
      <c r="J65" s="139"/>
      <c r="K65" s="231"/>
    </row>
    <row r="66" customFormat="false" ht="11.25" hidden="false" customHeight="false" outlineLevel="0" collapsed="false">
      <c r="B66" s="228"/>
      <c r="D66" s="255"/>
      <c r="E66" s="255"/>
      <c r="F66" s="255"/>
      <c r="G66" s="255"/>
      <c r="H66" s="251"/>
      <c r="I66" s="251"/>
      <c r="J66" s="139"/>
      <c r="K66" s="231"/>
    </row>
    <row r="67" s="118" customFormat="true" ht="28.5" hidden="false" customHeight="true" outlineLevel="0" collapsed="false">
      <c r="B67" s="233" t="s">
        <v>64</v>
      </c>
      <c r="C67" s="243" t="str">
        <f aca="false">'ORÇ PACHECO'!C31</f>
        <v>93358</v>
      </c>
      <c r="D67" s="230" t="str">
        <f aca="false">VLOOKUP(C67,'SINAPI 11-19'!A:D,2,0)</f>
        <v>ESCAVAÇÃO MANUAL DE VALA COM PROFUNDIDADE MENOR OU IGUAL A 1,30 M. AF_03/2016</v>
      </c>
      <c r="E67" s="230"/>
      <c r="F67" s="230"/>
      <c r="G67" s="230"/>
      <c r="H67" s="230"/>
      <c r="I67" s="230"/>
      <c r="J67" s="139" t="str">
        <f aca="false">VLOOKUP(C67,'SINAPI 11-19'!A:D,3,0)</f>
        <v>M3</v>
      </c>
      <c r="K67" s="256" t="n">
        <f aca="false">I69</f>
        <v>14.76</v>
      </c>
      <c r="L67" s="230"/>
      <c r="M67" s="212"/>
      <c r="N67" s="237"/>
      <c r="O67" s="207"/>
      <c r="P67" s="238"/>
      <c r="Q67" s="55"/>
      <c r="R67" s="55"/>
      <c r="S67" s="55"/>
    </row>
    <row r="68" customFormat="false" ht="12" hidden="false" customHeight="true" outlineLevel="0" collapsed="false">
      <c r="A68" s="118"/>
      <c r="B68" s="233"/>
      <c r="D68" s="200" t="s">
        <v>451</v>
      </c>
      <c r="E68" s="249"/>
      <c r="F68" s="200" t="s">
        <v>452</v>
      </c>
      <c r="G68" s="235"/>
      <c r="H68" s="200" t="s">
        <v>477</v>
      </c>
      <c r="I68" s="257" t="s">
        <v>453</v>
      </c>
      <c r="J68" s="55"/>
      <c r="K68" s="236"/>
      <c r="L68" s="230"/>
      <c r="M68" s="212"/>
      <c r="N68" s="237"/>
      <c r="O68" s="207"/>
      <c r="P68" s="238"/>
    </row>
    <row r="69" customFormat="false" ht="12" hidden="false" customHeight="true" outlineLevel="0" collapsed="false">
      <c r="A69" s="118"/>
      <c r="B69" s="233"/>
      <c r="D69" s="249" t="n">
        <f aca="false">F989</f>
        <v>492</v>
      </c>
      <c r="E69" s="55" t="s">
        <v>479</v>
      </c>
      <c r="F69" s="249" t="n">
        <v>0.1</v>
      </c>
      <c r="G69" s="235" t="s">
        <v>479</v>
      </c>
      <c r="H69" s="249" t="n">
        <v>0.3</v>
      </c>
      <c r="I69" s="249" t="n">
        <f aca="false">TRUNC(D69*F69*H69,2)</f>
        <v>14.76</v>
      </c>
      <c r="J69" s="55"/>
      <c r="K69" s="236"/>
      <c r="L69" s="230"/>
      <c r="M69" s="212"/>
      <c r="N69" s="237"/>
      <c r="O69" s="207"/>
      <c r="P69" s="238"/>
    </row>
    <row r="70" customFormat="false" ht="12" hidden="false" customHeight="true" outlineLevel="0" collapsed="false">
      <c r="A70" s="118"/>
      <c r="B70" s="233"/>
      <c r="D70" s="200"/>
      <c r="E70" s="249"/>
      <c r="F70" s="249"/>
      <c r="G70" s="235"/>
      <c r="H70" s="235"/>
      <c r="I70" s="235"/>
      <c r="J70" s="55"/>
      <c r="K70" s="236"/>
      <c r="L70" s="230"/>
      <c r="M70" s="212"/>
      <c r="N70" s="237"/>
      <c r="O70" s="207"/>
      <c r="P70" s="238"/>
    </row>
    <row r="71" customFormat="false" ht="12" hidden="false" customHeight="true" outlineLevel="0" collapsed="false">
      <c r="A71" s="118"/>
      <c r="B71" s="233"/>
      <c r="D71" s="254" t="s">
        <v>480</v>
      </c>
      <c r="E71" s="249"/>
      <c r="F71" s="249"/>
      <c r="G71" s="235"/>
      <c r="H71" s="235"/>
      <c r="I71" s="235"/>
      <c r="J71" s="55"/>
      <c r="K71" s="236"/>
      <c r="L71" s="230"/>
      <c r="M71" s="212"/>
      <c r="N71" s="237"/>
      <c r="O71" s="207"/>
      <c r="P71" s="238"/>
    </row>
    <row r="72" customFormat="false" ht="18" hidden="false" customHeight="true" outlineLevel="0" collapsed="false">
      <c r="B72" s="226" t="s">
        <v>481</v>
      </c>
      <c r="C72" s="226" t="s">
        <v>482</v>
      </c>
      <c r="D72" s="226"/>
      <c r="E72" s="226"/>
      <c r="F72" s="226"/>
      <c r="G72" s="226"/>
      <c r="H72" s="226"/>
      <c r="I72" s="226"/>
      <c r="J72" s="226"/>
      <c r="K72" s="226"/>
      <c r="L72" s="130"/>
    </row>
    <row r="73" customFormat="false" ht="33" hidden="false" customHeight="true" outlineLevel="0" collapsed="false">
      <c r="B73" s="228" t="s">
        <v>68</v>
      </c>
      <c r="C73" s="171" t="s">
        <v>69</v>
      </c>
      <c r="D73" s="230" t="str">
        <f aca="false">VLOOKUP(C73,'SINAPI 11-19'!A:D,2,0)</f>
        <v>CARGA E DESCARGA MECANIZADAS DE ENTULHO EM CAMINHAO BASCULANTE 6 M3</v>
      </c>
      <c r="E73" s="230"/>
      <c r="F73" s="230"/>
      <c r="G73" s="230"/>
      <c r="H73" s="230"/>
      <c r="I73" s="230"/>
      <c r="J73" s="139" t="str">
        <f aca="false">VLOOKUP(C73,'SINAPI 11-19'!A:D,3,0)</f>
        <v>M3</v>
      </c>
      <c r="K73" s="231" t="n">
        <f aca="false">E74+E75</f>
        <v>366.91048928</v>
      </c>
    </row>
    <row r="74" customFormat="false" ht="22.5" hidden="false" customHeight="false" outlineLevel="0" collapsed="false">
      <c r="B74" s="228"/>
      <c r="D74" s="198" t="s">
        <v>483</v>
      </c>
      <c r="E74" s="258" t="n">
        <f aca="false">K108</f>
        <v>362.07</v>
      </c>
      <c r="F74" s="198"/>
      <c r="G74" s="198"/>
      <c r="H74" s="230"/>
      <c r="I74" s="230"/>
      <c r="J74" s="139"/>
      <c r="K74" s="231"/>
    </row>
    <row r="75" customFormat="false" ht="12.75" hidden="false" customHeight="true" outlineLevel="0" collapsed="false">
      <c r="B75" s="228"/>
      <c r="C75" s="200" t="s">
        <v>484</v>
      </c>
      <c r="D75" s="200"/>
      <c r="E75" s="258" t="n">
        <f aca="false">SUM(G53:G55)</f>
        <v>4.84048928</v>
      </c>
      <c r="F75" s="198"/>
      <c r="G75" s="198"/>
      <c r="H75" s="230"/>
      <c r="I75" s="230"/>
      <c r="J75" s="139"/>
      <c r="K75" s="231"/>
    </row>
    <row r="76" customFormat="false" ht="12.75" hidden="false" customHeight="true" outlineLevel="0" collapsed="false">
      <c r="B76" s="228"/>
      <c r="D76" s="55"/>
      <c r="E76" s="235"/>
      <c r="F76" s="235"/>
      <c r="G76" s="235"/>
      <c r="H76" s="241"/>
      <c r="I76" s="241"/>
      <c r="J76" s="139"/>
      <c r="K76" s="231"/>
    </row>
    <row r="77" customFormat="false" ht="12.75" hidden="false" customHeight="true" outlineLevel="0" collapsed="false">
      <c r="B77" s="228" t="s">
        <v>70</v>
      </c>
      <c r="C77" s="229" t="s">
        <v>71</v>
      </c>
      <c r="D77" s="230" t="str">
        <f aca="false">VLOOKUP(C77,'SINAPI 11-19'!A:D,2,0)</f>
        <v>CARGA, MANOBRAS E DESCARGA DE AREIA, BRITA, PEDRA DE MAO E SOLOS COM CAMINHAO BASCULANTE 6 M3 (DESCARGA LIVRE)</v>
      </c>
      <c r="E77" s="230"/>
      <c r="F77" s="230"/>
      <c r="G77" s="230"/>
      <c r="H77" s="230"/>
      <c r="I77" s="230"/>
      <c r="J77" s="139" t="str">
        <f aca="false">VLOOKUP(C77,'SINAPI 11-19'!A:D,3,0)</f>
        <v>M3</v>
      </c>
      <c r="K77" s="231" t="n">
        <f aca="false">H80+H81+H83+H84</f>
        <v>33.01</v>
      </c>
    </row>
    <row r="78" customFormat="false" ht="12.75" hidden="false" customHeight="true" outlineLevel="0" collapsed="false">
      <c r="B78" s="228"/>
      <c r="D78" s="55"/>
      <c r="E78" s="235"/>
      <c r="F78" s="235"/>
      <c r="G78" s="235"/>
      <c r="H78" s="241"/>
      <c r="I78" s="241"/>
      <c r="J78" s="139"/>
      <c r="K78" s="231"/>
    </row>
    <row r="79" customFormat="false" ht="12.75" hidden="false" customHeight="true" outlineLevel="0" collapsed="false">
      <c r="B79" s="228"/>
      <c r="D79" s="250" t="s">
        <v>485</v>
      </c>
      <c r="E79" s="200"/>
      <c r="F79" s="200" t="s">
        <v>486</v>
      </c>
      <c r="G79" s="200"/>
      <c r="H79" s="223" t="s">
        <v>453</v>
      </c>
      <c r="I79" s="241"/>
      <c r="J79" s="139"/>
      <c r="K79" s="231"/>
    </row>
    <row r="80" customFormat="false" ht="43.5" hidden="false" customHeight="true" outlineLevel="0" collapsed="false">
      <c r="B80" s="228"/>
      <c r="C80" s="259" t="s">
        <v>487</v>
      </c>
      <c r="D80" s="239" t="n">
        <v>0.0568</v>
      </c>
      <c r="E80" s="200" t="s">
        <v>479</v>
      </c>
      <c r="F80" s="253" t="n">
        <f aca="false">K885</f>
        <v>78.79</v>
      </c>
      <c r="G80" s="200" t="s">
        <v>488</v>
      </c>
      <c r="H80" s="253" t="n">
        <f aca="false">TRUNC(D80*F80,2)</f>
        <v>4.47</v>
      </c>
      <c r="I80" s="241"/>
      <c r="J80" s="139"/>
      <c r="K80" s="231"/>
    </row>
    <row r="81" customFormat="false" ht="45.75" hidden="false" customHeight="true" outlineLevel="0" collapsed="false">
      <c r="B81" s="228"/>
      <c r="C81" s="259" t="s">
        <v>489</v>
      </c>
      <c r="D81" s="239" t="n">
        <v>0.0065</v>
      </c>
      <c r="E81" s="200" t="s">
        <v>479</v>
      </c>
      <c r="F81" s="253" t="n">
        <f aca="false">K885</f>
        <v>78.79</v>
      </c>
      <c r="G81" s="200" t="s">
        <v>488</v>
      </c>
      <c r="H81" s="253" t="n">
        <f aca="false">TRUNC(D81*F81,2)</f>
        <v>0.51</v>
      </c>
      <c r="I81" s="241"/>
      <c r="J81" s="139"/>
      <c r="K81" s="231"/>
    </row>
    <row r="82" customFormat="false" ht="12.75" hidden="false" customHeight="true" outlineLevel="0" collapsed="false">
      <c r="B82" s="228"/>
      <c r="D82" s="250" t="s">
        <v>485</v>
      </c>
      <c r="E82" s="200"/>
      <c r="F82" s="200" t="s">
        <v>490</v>
      </c>
      <c r="G82" s="200"/>
      <c r="H82" s="223" t="s">
        <v>453</v>
      </c>
      <c r="I82" s="241"/>
      <c r="J82" s="139"/>
      <c r="K82" s="231"/>
    </row>
    <row r="83" customFormat="false" ht="29.25" hidden="false" customHeight="true" outlineLevel="0" collapsed="false">
      <c r="B83" s="228"/>
      <c r="C83" s="259" t="s">
        <v>491</v>
      </c>
      <c r="D83" s="239" t="n">
        <v>0.0568</v>
      </c>
      <c r="E83" s="200" t="s">
        <v>479</v>
      </c>
      <c r="F83" s="253" t="n">
        <f aca="false">K889</f>
        <v>443</v>
      </c>
      <c r="G83" s="200" t="s">
        <v>488</v>
      </c>
      <c r="H83" s="253" t="n">
        <f aca="false">TRUNC(D83*F83,2)</f>
        <v>25.16</v>
      </c>
      <c r="I83" s="241"/>
      <c r="J83" s="139"/>
      <c r="K83" s="231"/>
    </row>
    <row r="84" customFormat="false" ht="23.25" hidden="false" customHeight="true" outlineLevel="0" collapsed="false">
      <c r="B84" s="228"/>
      <c r="C84" s="259" t="s">
        <v>492</v>
      </c>
      <c r="D84" s="239" t="n">
        <v>0.0065</v>
      </c>
      <c r="E84" s="200" t="s">
        <v>479</v>
      </c>
      <c r="F84" s="253" t="n">
        <f aca="false">K889</f>
        <v>443</v>
      </c>
      <c r="G84" s="200" t="s">
        <v>488</v>
      </c>
      <c r="H84" s="253" t="n">
        <f aca="false">TRUNC(D84*F84,2)</f>
        <v>2.87</v>
      </c>
      <c r="I84" s="241"/>
      <c r="J84" s="139"/>
      <c r="K84" s="231"/>
    </row>
    <row r="85" customFormat="false" ht="12.75" hidden="false" customHeight="true" outlineLevel="0" collapsed="false">
      <c r="B85" s="228"/>
      <c r="D85" s="55"/>
      <c r="E85" s="235"/>
      <c r="F85" s="235"/>
      <c r="G85" s="235"/>
      <c r="H85" s="241"/>
      <c r="I85" s="241"/>
      <c r="J85" s="139"/>
      <c r="K85" s="231"/>
    </row>
    <row r="86" customFormat="false" ht="12.75" hidden="false" customHeight="true" outlineLevel="0" collapsed="false">
      <c r="B86" s="228"/>
      <c r="D86" s="55"/>
      <c r="E86" s="235"/>
      <c r="F86" s="235"/>
      <c r="G86" s="235"/>
      <c r="H86" s="241"/>
      <c r="I86" s="241"/>
      <c r="J86" s="139"/>
      <c r="K86" s="231"/>
    </row>
    <row r="87" customFormat="false" ht="33.75" hidden="false" customHeight="true" outlineLevel="0" collapsed="false">
      <c r="B87" s="228" t="s">
        <v>72</v>
      </c>
      <c r="C87" s="229" t="str">
        <f aca="false">'ORÇ PACHECO'!C36</f>
        <v>93588</v>
      </c>
      <c r="D87" s="230" t="str">
        <f aca="false">VLOOKUP(C87,'SINAPI 11-19'!A:D,2,0)</f>
        <v>TRANSPORTE COM CAMINHÃO BASCULANTE DE 10 M3, EM VIA URBANA EM LEITO NATURAL (UNIDADE: M3XKM). AF_04/2016</v>
      </c>
      <c r="E87" s="230"/>
      <c r="F87" s="230"/>
      <c r="G87" s="230"/>
      <c r="H87" s="230"/>
      <c r="I87" s="230"/>
      <c r="J87" s="139" t="str">
        <f aca="false">VLOOKUP(C87,'SINAPI 11-19'!A:D,3,0)</f>
        <v>M3XKM</v>
      </c>
      <c r="K87" s="231" t="n">
        <f aca="false">I90</f>
        <v>4970.81</v>
      </c>
    </row>
    <row r="88" s="55" customFormat="true" ht="12.75" hidden="false" customHeight="true" outlineLevel="0" collapsed="false">
      <c r="B88" s="228"/>
      <c r="C88" s="171"/>
      <c r="D88" s="260" t="s">
        <v>493</v>
      </c>
      <c r="E88" s="235" t="s">
        <v>470</v>
      </c>
      <c r="F88" s="235" t="s">
        <v>494</v>
      </c>
      <c r="G88" s="235" t="s">
        <v>453</v>
      </c>
      <c r="J88" s="139"/>
      <c r="K88" s="231"/>
    </row>
    <row r="89" customFormat="false" ht="11.25" hidden="false" customHeight="false" outlineLevel="0" collapsed="false">
      <c r="B89" s="228"/>
      <c r="D89" s="261"/>
      <c r="E89" s="249" t="n">
        <f aca="false">K73</f>
        <v>366.91048928</v>
      </c>
      <c r="F89" s="249" t="n">
        <v>12.9</v>
      </c>
      <c r="G89" s="249" t="n">
        <f aca="false">TRUNC((E89*F89),2)</f>
        <v>4733.14</v>
      </c>
      <c r="H89" s="55"/>
      <c r="I89" s="252" t="s">
        <v>453</v>
      </c>
      <c r="J89" s="139"/>
      <c r="K89" s="231"/>
    </row>
    <row r="90" customFormat="false" ht="11.25" hidden="false" customHeight="false" outlineLevel="0" collapsed="false">
      <c r="B90" s="228"/>
      <c r="D90" s="238"/>
      <c r="E90" s="235"/>
      <c r="F90" s="235"/>
      <c r="G90" s="249"/>
      <c r="H90" s="55"/>
      <c r="I90" s="257" t="n">
        <f aca="false">G89+G91</f>
        <v>4970.81</v>
      </c>
      <c r="J90" s="139"/>
      <c r="K90" s="231"/>
    </row>
    <row r="91" s="55" customFormat="true" ht="12.75" hidden="false" customHeight="true" outlineLevel="0" collapsed="false">
      <c r="B91" s="228"/>
      <c r="C91" s="171"/>
      <c r="D91" s="55" t="s">
        <v>495</v>
      </c>
      <c r="E91" s="235" t="n">
        <f aca="false">K77</f>
        <v>33.01</v>
      </c>
      <c r="F91" s="235" t="n">
        <v>7.2</v>
      </c>
      <c r="G91" s="249" t="n">
        <f aca="false">TRUNC((E91*F91),2)</f>
        <v>237.67</v>
      </c>
      <c r="J91" s="139"/>
      <c r="K91" s="231"/>
    </row>
    <row r="92" s="55" customFormat="true" ht="11.25" hidden="false" customHeight="false" outlineLevel="0" collapsed="false">
      <c r="B92" s="228"/>
      <c r="C92" s="171"/>
      <c r="D92" s="261"/>
      <c r="E92" s="235"/>
      <c r="F92" s="235"/>
      <c r="G92" s="235"/>
      <c r="J92" s="139"/>
      <c r="K92" s="231"/>
    </row>
    <row r="93" s="55" customFormat="true" ht="11.25" hidden="false" customHeight="false" outlineLevel="0" collapsed="false">
      <c r="B93" s="228"/>
      <c r="C93" s="171"/>
      <c r="D93" s="261"/>
      <c r="E93" s="235"/>
      <c r="F93" s="235"/>
      <c r="G93" s="235"/>
      <c r="J93" s="139"/>
      <c r="K93" s="231"/>
    </row>
    <row r="94" customFormat="false" ht="34.5" hidden="false" customHeight="true" outlineLevel="0" collapsed="false">
      <c r="B94" s="228"/>
      <c r="D94" s="259" t="s">
        <v>496</v>
      </c>
      <c r="E94" s="259"/>
      <c r="F94" s="259"/>
      <c r="G94" s="259"/>
      <c r="H94" s="259"/>
      <c r="I94" s="259"/>
      <c r="J94" s="259"/>
      <c r="K94" s="231"/>
    </row>
    <row r="95" s="55" customFormat="true" ht="11.25" hidden="false" customHeight="false" outlineLevel="0" collapsed="false">
      <c r="B95" s="228"/>
      <c r="C95" s="171"/>
      <c r="D95" s="261"/>
      <c r="E95" s="235"/>
      <c r="F95" s="235"/>
      <c r="G95" s="235"/>
      <c r="J95" s="139"/>
      <c r="K95" s="231"/>
    </row>
    <row r="96" s="55" customFormat="true" ht="11.25" hidden="false" customHeight="false" outlineLevel="0" collapsed="false">
      <c r="B96" s="228"/>
      <c r="C96" s="171"/>
      <c r="D96" s="261"/>
      <c r="E96" s="235"/>
      <c r="F96" s="235"/>
      <c r="G96" s="235"/>
      <c r="J96" s="139"/>
      <c r="K96" s="231"/>
    </row>
    <row r="97" customFormat="false" ht="42.75" hidden="false" customHeight="true" outlineLevel="0" collapsed="false">
      <c r="B97" s="228" t="s">
        <v>74</v>
      </c>
      <c r="C97" s="171" t="s">
        <v>75</v>
      </c>
      <c r="D97" s="230" t="str">
        <f aca="false">VLOOKUP(C97,'EMOP 11-19'!A:J,2,0)</f>
        <v>TRANSPORTE DE ANDAIME TUBULAR,CONSIDERANDO-SE A AREA DE PROJECAO VERTICAL DO ANDAIME,EXCLUSIVE CARGA,DESCARGA E TEMPO DE ESPERA DO CAMINHAO(VIDE ITEM 04.021.0010)</v>
      </c>
      <c r="E97" s="230"/>
      <c r="F97" s="230"/>
      <c r="G97" s="230"/>
      <c r="H97" s="230"/>
      <c r="I97" s="230"/>
      <c r="J97" s="139" t="str">
        <f aca="false">VLOOKUP(C97,'EMOP 11-19'!A:J,9,0)</f>
        <v>M2XKM</v>
      </c>
      <c r="K97" s="231" t="n">
        <f aca="false">F99</f>
        <v>1239.3</v>
      </c>
    </row>
    <row r="98" s="118" customFormat="true" ht="12" hidden="false" customHeight="true" outlineLevel="0" collapsed="false">
      <c r="B98" s="233"/>
      <c r="C98" s="139"/>
      <c r="D98" s="235" t="s">
        <v>464</v>
      </c>
      <c r="E98" s="235" t="s">
        <v>494</v>
      </c>
      <c r="F98" s="241" t="s">
        <v>497</v>
      </c>
      <c r="G98" s="55"/>
      <c r="H98" s="55"/>
      <c r="I98" s="235"/>
      <c r="J98" s="55"/>
      <c r="K98" s="236"/>
      <c r="L98" s="230"/>
      <c r="M98" s="212"/>
      <c r="N98" s="237"/>
      <c r="O98" s="207"/>
      <c r="P98" s="238"/>
      <c r="Q98" s="55"/>
      <c r="R98" s="55"/>
      <c r="S98" s="55"/>
    </row>
    <row r="99" s="55" customFormat="true" ht="12" hidden="false" customHeight="true" outlineLevel="0" collapsed="false">
      <c r="A99" s="118"/>
      <c r="B99" s="233"/>
      <c r="C99" s="139"/>
      <c r="D99" s="235" t="n">
        <f aca="false">K101</f>
        <v>153</v>
      </c>
      <c r="E99" s="235" t="n">
        <v>8.1</v>
      </c>
      <c r="F99" s="235" t="n">
        <f aca="false">TRUNC(D99*E99,2)</f>
        <v>1239.3</v>
      </c>
      <c r="I99" s="235"/>
      <c r="K99" s="236"/>
      <c r="L99" s="235"/>
      <c r="M99" s="212"/>
      <c r="N99" s="242"/>
      <c r="O99" s="207"/>
      <c r="P99" s="238"/>
    </row>
    <row r="100" customFormat="false" ht="11.25" hidden="false" customHeight="false" outlineLevel="0" collapsed="false">
      <c r="B100" s="228"/>
      <c r="D100" s="230"/>
      <c r="E100" s="230"/>
      <c r="F100" s="230"/>
      <c r="G100" s="230"/>
      <c r="H100" s="230"/>
      <c r="I100" s="230"/>
      <c r="J100" s="139"/>
      <c r="K100" s="231"/>
    </row>
    <row r="101" customFormat="false" ht="39" hidden="false" customHeight="true" outlineLevel="0" collapsed="false">
      <c r="B101" s="228" t="s">
        <v>76</v>
      </c>
      <c r="C101" s="171" t="s">
        <v>77</v>
      </c>
      <c r="D101" s="230" t="str">
        <f aca="false">VLOOKUP(C101,'EMOP 11-19'!A:J,2,0)</f>
        <v>CARGA E DESCARGA MANUAL DE ANDAIME TUBULAR,INCLUSIVE TEMPO DE ESPERA DO CAMINHAO,CONSIDERANDO-SE A AREA DE PROJECAO VERTICAL</v>
      </c>
      <c r="E101" s="230"/>
      <c r="F101" s="230"/>
      <c r="G101" s="230"/>
      <c r="H101" s="230"/>
      <c r="I101" s="230"/>
      <c r="J101" s="139" t="str">
        <f aca="false">VLOOKUP(C101,'EMOP 11-19'!A:J,9,0)</f>
        <v>M2</v>
      </c>
      <c r="K101" s="231" t="n">
        <f aca="false">SUM(G104:G105)</f>
        <v>153</v>
      </c>
    </row>
    <row r="102" customFormat="false" ht="11.25" hidden="false" customHeight="true" outlineLevel="0" collapsed="false">
      <c r="B102" s="228"/>
      <c r="D102" s="230" t="s">
        <v>498</v>
      </c>
      <c r="E102" s="230"/>
      <c r="F102" s="230"/>
      <c r="G102" s="230"/>
      <c r="H102" s="230"/>
      <c r="I102" s="230"/>
      <c r="J102" s="139"/>
      <c r="K102" s="231"/>
    </row>
    <row r="103" s="118" customFormat="true" ht="12" hidden="false" customHeight="true" outlineLevel="0" collapsed="false">
      <c r="B103" s="233"/>
      <c r="C103" s="139"/>
      <c r="D103" s="55"/>
      <c r="E103" s="235" t="s">
        <v>499</v>
      </c>
      <c r="F103" s="235" t="s">
        <v>455</v>
      </c>
      <c r="G103" s="241" t="s">
        <v>453</v>
      </c>
      <c r="H103" s="55"/>
      <c r="I103" s="235"/>
      <c r="J103" s="55"/>
      <c r="K103" s="236"/>
      <c r="L103" s="230"/>
      <c r="M103" s="212"/>
      <c r="N103" s="237"/>
      <c r="O103" s="262"/>
      <c r="P103" s="238"/>
      <c r="Q103" s="55"/>
      <c r="R103" s="55"/>
      <c r="S103" s="55"/>
    </row>
    <row r="104" s="55" customFormat="true" ht="11.25" hidden="false" customHeight="false" outlineLevel="0" collapsed="false">
      <c r="A104" s="118"/>
      <c r="B104" s="233"/>
      <c r="C104" s="200"/>
      <c r="D104" s="139" t="s">
        <v>500</v>
      </c>
      <c r="E104" s="235" t="n">
        <v>34</v>
      </c>
      <c r="F104" s="249" t="n">
        <v>4.5</v>
      </c>
      <c r="G104" s="235" t="n">
        <f aca="false">TRUNC(E104*F104,2)</f>
        <v>153</v>
      </c>
      <c r="I104" s="235"/>
      <c r="K104" s="236"/>
      <c r="L104" s="235"/>
      <c r="M104" s="212"/>
      <c r="N104" s="242"/>
      <c r="O104" s="207"/>
      <c r="P104" s="238"/>
    </row>
    <row r="105" s="55" customFormat="true" ht="11.25" hidden="false" customHeight="false" outlineLevel="0" collapsed="false">
      <c r="A105" s="118"/>
      <c r="B105" s="233"/>
      <c r="C105" s="198"/>
      <c r="D105" s="139"/>
      <c r="E105" s="235"/>
      <c r="F105" s="249"/>
      <c r="G105" s="235"/>
      <c r="I105" s="235"/>
      <c r="K105" s="236"/>
      <c r="L105" s="235"/>
      <c r="M105" s="212"/>
      <c r="N105" s="242"/>
      <c r="O105" s="207"/>
      <c r="P105" s="238"/>
    </row>
    <row r="106" customFormat="false" ht="14.25" hidden="false" customHeight="true" outlineLevel="0" collapsed="false">
      <c r="B106" s="228"/>
      <c r="J106" s="263"/>
      <c r="K106" s="264"/>
    </row>
    <row r="107" customFormat="false" ht="12.75" hidden="false" customHeight="true" outlineLevel="0" collapsed="false">
      <c r="B107" s="226" t="s">
        <v>501</v>
      </c>
      <c r="C107" s="226"/>
      <c r="D107" s="226"/>
      <c r="E107" s="226"/>
      <c r="F107" s="226"/>
      <c r="G107" s="226"/>
      <c r="H107" s="226"/>
      <c r="I107" s="226"/>
      <c r="J107" s="226"/>
      <c r="K107" s="226"/>
      <c r="L107" s="130"/>
    </row>
    <row r="108" customFormat="false" ht="74.25" hidden="false" customHeight="true" outlineLevel="0" collapsed="false">
      <c r="B108" s="228" t="s">
        <v>80</v>
      </c>
      <c r="C108" s="265" t="s">
        <v>81</v>
      </c>
      <c r="D108" s="230" t="str">
        <f aca="false">VLOOKUP(C108,'EMOP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08" s="230"/>
      <c r="F108" s="230"/>
      <c r="G108" s="230"/>
      <c r="H108" s="230"/>
      <c r="I108" s="230"/>
      <c r="J108" s="139" t="str">
        <f aca="false">VLOOKUP(C108,'EMOP 11-19'!A:J,9,0)</f>
        <v>M3</v>
      </c>
      <c r="K108" s="266" t="n">
        <f aca="false">F110</f>
        <v>362.07</v>
      </c>
      <c r="L108" s="130"/>
    </row>
    <row r="109" customFormat="false" ht="12.75" hidden="false" customHeight="false" outlineLevel="0" collapsed="false">
      <c r="B109" s="228"/>
      <c r="C109" s="267"/>
      <c r="D109" s="200" t="s">
        <v>464</v>
      </c>
      <c r="E109" s="200" t="s">
        <v>455</v>
      </c>
      <c r="F109" s="200" t="s">
        <v>470</v>
      </c>
      <c r="G109" s="268"/>
      <c r="H109" s="268"/>
      <c r="I109" s="268"/>
      <c r="J109" s="268"/>
      <c r="K109" s="269"/>
      <c r="L109" s="130"/>
    </row>
    <row r="110" customFormat="false" ht="12.75" hidden="false" customHeight="false" outlineLevel="0" collapsed="false">
      <c r="B110" s="228"/>
      <c r="C110" s="267"/>
      <c r="D110" s="253" t="n">
        <v>120.69</v>
      </c>
      <c r="E110" s="253" t="n">
        <v>3</v>
      </c>
      <c r="F110" s="253" t="n">
        <f aca="false">TRUNC(D110*E110,2)</f>
        <v>362.07</v>
      </c>
      <c r="G110" s="268"/>
      <c r="H110" s="268"/>
      <c r="I110" s="268"/>
      <c r="J110" s="268"/>
      <c r="K110" s="269"/>
      <c r="L110" s="130"/>
    </row>
    <row r="111" customFormat="false" ht="12.75" hidden="false" customHeight="false" outlineLevel="0" collapsed="false">
      <c r="B111" s="228"/>
      <c r="C111" s="267"/>
      <c r="D111" s="230"/>
      <c r="E111" s="268"/>
      <c r="F111" s="268"/>
      <c r="G111" s="268"/>
      <c r="H111" s="268"/>
      <c r="I111" s="268"/>
      <c r="J111" s="268"/>
      <c r="K111" s="269"/>
      <c r="L111" s="130"/>
    </row>
    <row r="112" customFormat="false" ht="38.25" hidden="false" customHeight="true" outlineLevel="0" collapsed="false">
      <c r="B112" s="228" t="s">
        <v>82</v>
      </c>
      <c r="C112" s="171" t="s">
        <v>83</v>
      </c>
      <c r="D112" s="230" t="str">
        <f aca="false">VLOOKUP(C112,'EMOP 11-19'!A:J,2,0)</f>
        <v>PLATAFORMA OU PASSARELA DE MADEIRA DE 1ª,CONSIDERANDO-SE APROVEITAMENTO DA  MADEIRA 20 VEZES,EXCLUSIVE ANDAIME OU OUTROSUPORTE E MOVIMENTACAO(VIDE ITEM 05.008.0008)</v>
      </c>
      <c r="E112" s="230"/>
      <c r="F112" s="230"/>
      <c r="G112" s="230"/>
      <c r="H112" s="230"/>
      <c r="I112" s="230"/>
      <c r="J112" s="139" t="str">
        <f aca="false">VLOOKUP(C112,'EMOP 11-19'!A:J,9,0)</f>
        <v>M2</v>
      </c>
      <c r="K112" s="231" t="n">
        <f aca="false">F114</f>
        <v>30.6</v>
      </c>
    </row>
    <row r="113" s="118" customFormat="true" ht="12" hidden="false" customHeight="true" outlineLevel="0" collapsed="false">
      <c r="B113" s="233"/>
      <c r="C113" s="139"/>
      <c r="D113" s="235" t="s">
        <v>451</v>
      </c>
      <c r="E113" s="235" t="s">
        <v>502</v>
      </c>
      <c r="F113" s="241" t="s">
        <v>453</v>
      </c>
      <c r="G113" s="55"/>
      <c r="H113" s="270"/>
      <c r="I113" s="235"/>
      <c r="J113" s="55"/>
      <c r="K113" s="236"/>
      <c r="L113" s="230"/>
      <c r="M113" s="212"/>
      <c r="N113" s="237"/>
      <c r="O113" s="207"/>
      <c r="P113" s="238"/>
      <c r="Q113" s="55"/>
      <c r="R113" s="55"/>
      <c r="S113" s="55"/>
    </row>
    <row r="114" s="271" customFormat="true" ht="11.25" hidden="false" customHeight="false" outlineLevel="0" collapsed="false">
      <c r="B114" s="272"/>
      <c r="C114" s="139"/>
      <c r="D114" s="273" t="n">
        <v>34</v>
      </c>
      <c r="E114" s="253" t="n">
        <v>0.9</v>
      </c>
      <c r="F114" s="253" t="n">
        <f aca="false">TRUNC(D114*E114,2)</f>
        <v>30.6</v>
      </c>
      <c r="G114" s="139"/>
      <c r="H114" s="230"/>
      <c r="I114" s="230"/>
      <c r="J114" s="274"/>
      <c r="K114" s="275"/>
      <c r="L114" s="237"/>
      <c r="M114" s="207"/>
      <c r="N114" s="139"/>
      <c r="O114" s="139"/>
    </row>
    <row r="115" customFormat="false" ht="11.25" hidden="false" customHeight="false" outlineLevel="0" collapsed="false">
      <c r="B115" s="228"/>
      <c r="D115" s="230"/>
      <c r="E115" s="230"/>
      <c r="F115" s="230"/>
      <c r="G115" s="230"/>
      <c r="H115" s="230"/>
      <c r="I115" s="230"/>
      <c r="J115" s="139"/>
      <c r="K115" s="231"/>
    </row>
    <row r="116" customFormat="false" ht="59.25" hidden="false" customHeight="true" outlineLevel="0" collapsed="false">
      <c r="B116" s="228" t="s">
        <v>84</v>
      </c>
      <c r="C116" s="243" t="s">
        <v>85</v>
      </c>
      <c r="D116" s="230" t="str">
        <f aca="false">VLOOKUP(C116,'EMOP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16" s="230"/>
      <c r="F116" s="230"/>
      <c r="G116" s="230"/>
      <c r="H116" s="230"/>
      <c r="I116" s="230"/>
      <c r="J116" s="139" t="str">
        <f aca="false">VLOOKUP(C116,'EMOP 11-19'!A:J,9,0)</f>
        <v>M2XMES</v>
      </c>
      <c r="K116" s="231" t="n">
        <f aca="false">G118</f>
        <v>306</v>
      </c>
      <c r="M116" s="142"/>
      <c r="N116" s="142"/>
      <c r="O116" s="142"/>
      <c r="P116" s="142"/>
      <c r="Q116" s="142"/>
      <c r="R116" s="142"/>
    </row>
    <row r="117" s="118" customFormat="true" ht="12" hidden="false" customHeight="true" outlineLevel="0" collapsed="false">
      <c r="B117" s="233"/>
      <c r="C117" s="139"/>
      <c r="D117" s="235" t="s">
        <v>451</v>
      </c>
      <c r="E117" s="235" t="s">
        <v>455</v>
      </c>
      <c r="F117" s="235" t="s">
        <v>503</v>
      </c>
      <c r="G117" s="252" t="s">
        <v>453</v>
      </c>
      <c r="H117" s="55"/>
      <c r="I117" s="235"/>
      <c r="J117" s="55"/>
      <c r="K117" s="236"/>
      <c r="L117" s="230"/>
      <c r="M117" s="212"/>
      <c r="N117" s="237"/>
      <c r="O117" s="207"/>
      <c r="P117" s="238"/>
      <c r="Q117" s="55"/>
      <c r="R117" s="55"/>
      <c r="S117" s="55"/>
    </row>
    <row r="118" s="55" customFormat="true" ht="12" hidden="false" customHeight="true" outlineLevel="0" collapsed="false">
      <c r="A118" s="118"/>
      <c r="B118" s="233"/>
      <c r="C118" s="139"/>
      <c r="D118" s="235" t="n">
        <v>34</v>
      </c>
      <c r="E118" s="249" t="n">
        <v>4.5</v>
      </c>
      <c r="F118" s="235" t="n">
        <v>2</v>
      </c>
      <c r="G118" s="139" t="n">
        <f aca="false">TRUNC((D118*E118*F118),2)</f>
        <v>306</v>
      </c>
      <c r="I118" s="235"/>
      <c r="K118" s="236"/>
      <c r="L118" s="235"/>
      <c r="M118" s="212"/>
      <c r="N118" s="242"/>
      <c r="O118" s="207"/>
      <c r="P118" s="238"/>
    </row>
    <row r="119" customFormat="false" ht="11.25" hidden="false" customHeight="false" outlineLevel="0" collapsed="false">
      <c r="B119" s="228"/>
      <c r="D119" s="230"/>
      <c r="E119" s="230"/>
      <c r="F119" s="230"/>
      <c r="G119" s="230"/>
      <c r="H119" s="230"/>
      <c r="I119" s="230"/>
      <c r="J119" s="139"/>
      <c r="K119" s="231"/>
    </row>
    <row r="120" customFormat="false" ht="39" hidden="false" customHeight="true" outlineLevel="0" collapsed="false">
      <c r="B120" s="228" t="s">
        <v>86</v>
      </c>
      <c r="C120" s="171" t="s">
        <v>87</v>
      </c>
      <c r="D120" s="230" t="str">
        <f aca="false">VLOOKUP(C120,'EMOP 11-19'!A:J,2,0)</f>
        <v>MONTAGEM E DESMONTAGEM DE ANDAIME COM ELEMENTOS TUBULARES,CONSIDERANDO-SE A AREA VERTICAL RECOBERTA</v>
      </c>
      <c r="E120" s="230"/>
      <c r="F120" s="230"/>
      <c r="G120" s="230"/>
      <c r="H120" s="230"/>
      <c r="I120" s="230"/>
      <c r="J120" s="139" t="str">
        <f aca="false">VLOOKUP(C120,'EMOP 11-19'!A:J,9,0)</f>
        <v>M2</v>
      </c>
      <c r="K120" s="231" t="n">
        <f aca="false">SUM(G122:G123)</f>
        <v>477</v>
      </c>
    </row>
    <row r="121" s="118" customFormat="true" ht="12" hidden="false" customHeight="true" outlineLevel="0" collapsed="false">
      <c r="B121" s="233"/>
      <c r="C121" s="139"/>
      <c r="D121" s="55"/>
      <c r="E121" s="235" t="s">
        <v>454</v>
      </c>
      <c r="F121" s="235" t="s">
        <v>504</v>
      </c>
      <c r="G121" s="241" t="s">
        <v>453</v>
      </c>
      <c r="H121" s="55"/>
      <c r="I121" s="235"/>
      <c r="J121" s="55"/>
      <c r="K121" s="236"/>
      <c r="L121" s="230"/>
      <c r="M121" s="212"/>
      <c r="N121" s="237"/>
      <c r="O121" s="262"/>
      <c r="P121" s="238"/>
      <c r="Q121" s="55"/>
      <c r="R121" s="55"/>
      <c r="S121" s="55"/>
    </row>
    <row r="122" s="55" customFormat="true" ht="11.25" hidden="false" customHeight="false" outlineLevel="0" collapsed="false">
      <c r="A122" s="118"/>
      <c r="B122" s="233"/>
      <c r="C122" s="200"/>
      <c r="D122" s="139"/>
      <c r="E122" s="235" t="n">
        <v>106</v>
      </c>
      <c r="F122" s="249" t="n">
        <f aca="false">6-1.5</f>
        <v>4.5</v>
      </c>
      <c r="G122" s="235" t="n">
        <f aca="false">TRUNC(E122*F122,2)</f>
        <v>477</v>
      </c>
      <c r="I122" s="235"/>
      <c r="K122" s="236"/>
      <c r="L122" s="235"/>
      <c r="M122" s="212"/>
      <c r="N122" s="242"/>
      <c r="O122" s="207"/>
      <c r="P122" s="238"/>
    </row>
    <row r="123" s="55" customFormat="true" ht="11.25" hidden="false" customHeight="false" outlineLevel="0" collapsed="false">
      <c r="A123" s="118"/>
      <c r="B123" s="233"/>
      <c r="C123" s="200"/>
      <c r="D123" s="139"/>
      <c r="E123" s="235"/>
      <c r="F123" s="249"/>
      <c r="G123" s="235"/>
      <c r="I123" s="235"/>
      <c r="K123" s="236"/>
      <c r="L123" s="235"/>
      <c r="M123" s="212"/>
      <c r="N123" s="242"/>
      <c r="O123" s="207"/>
      <c r="P123" s="238"/>
    </row>
    <row r="124" customFormat="false" ht="25.5" hidden="false" customHeight="true" outlineLevel="0" collapsed="false">
      <c r="B124" s="228" t="s">
        <v>88</v>
      </c>
      <c r="C124" s="171" t="s">
        <v>89</v>
      </c>
      <c r="D124" s="230" t="str">
        <f aca="false">VLOOKUP(C124,'EMOP 11-19'!A:J,2,0)</f>
        <v>MOVIMENTACAO VERTICAL OU HORIZONTAL DE PLATAFORMA OU PASSARELA</v>
      </c>
      <c r="E124" s="230"/>
      <c r="F124" s="230"/>
      <c r="G124" s="230"/>
      <c r="H124" s="230"/>
      <c r="I124" s="230"/>
      <c r="J124" s="139" t="str">
        <f aca="false">VLOOKUP(C124,'EMOP 11-19'!A:J,9,0)</f>
        <v>M2</v>
      </c>
      <c r="K124" s="231" t="n">
        <f aca="false">E122*0.9</f>
        <v>95.4</v>
      </c>
    </row>
    <row r="125" customFormat="false" ht="11.25" hidden="false" customHeight="false" outlineLevel="0" collapsed="false">
      <c r="B125" s="228"/>
      <c r="D125" s="230"/>
      <c r="E125" s="230"/>
      <c r="F125" s="230"/>
      <c r="G125" s="230"/>
      <c r="H125" s="230"/>
      <c r="I125" s="230"/>
      <c r="J125" s="139"/>
      <c r="K125" s="231"/>
    </row>
    <row r="126" customFormat="false" ht="11.25" hidden="false" customHeight="false" outlineLevel="0" collapsed="false">
      <c r="B126" s="228"/>
      <c r="D126" s="230"/>
      <c r="E126" s="230"/>
      <c r="F126" s="230"/>
      <c r="G126" s="230"/>
      <c r="H126" s="230"/>
      <c r="I126" s="230"/>
      <c r="J126" s="139"/>
      <c r="K126" s="231"/>
    </row>
    <row r="127" customFormat="false" ht="54" hidden="false" customHeight="true" outlineLevel="0" collapsed="false">
      <c r="B127" s="228" t="s">
        <v>90</v>
      </c>
      <c r="C127" s="243" t="s">
        <v>91</v>
      </c>
      <c r="D127" s="230" t="str">
        <f aca="false">VLOOKUP(C127,'EMOP 11-19'!A:J,2,0)</f>
        <v>RETIRADA DE ENTULHO DE OBRA COM CACAMBA DE ACO TIPO CONTAINER COM 5M3 DE CAPACIDADE,INCLUSIVE CARREGAMENTO,TRANSPORTE E DESCARREGAMENTO.CUSTO POR UNIDADE DE CACAMBA E INCLUI A TAXA PARA DESCARGA EM LOCAIS AUTORIZADOS</v>
      </c>
      <c r="E127" s="230"/>
      <c r="F127" s="230"/>
      <c r="G127" s="230"/>
      <c r="H127" s="230"/>
      <c r="I127" s="230"/>
      <c r="J127" s="139" t="str">
        <f aca="false">VLOOKUP(C127,'EMOP 11-19'!A:J,9,0)</f>
        <v>UN</v>
      </c>
      <c r="K127" s="231" t="n">
        <f aca="false">F130</f>
        <v>8</v>
      </c>
    </row>
    <row r="128" customFormat="false" ht="11.25" hidden="false" customHeight="false" outlineLevel="0" collapsed="false">
      <c r="B128" s="228"/>
      <c r="D128" s="230"/>
      <c r="E128" s="230"/>
      <c r="F128" s="230"/>
      <c r="G128" s="230"/>
      <c r="H128" s="230"/>
      <c r="I128" s="230"/>
      <c r="J128" s="139"/>
      <c r="K128" s="231"/>
    </row>
    <row r="129" customFormat="false" ht="11.25" hidden="false" customHeight="false" outlineLevel="0" collapsed="false">
      <c r="B129" s="228"/>
      <c r="D129" s="200" t="s">
        <v>460</v>
      </c>
      <c r="E129" s="200" t="s">
        <v>503</v>
      </c>
      <c r="F129" s="223" t="s">
        <v>453</v>
      </c>
      <c r="G129" s="230"/>
      <c r="H129" s="230"/>
      <c r="I129" s="230"/>
      <c r="J129" s="139"/>
      <c r="K129" s="231"/>
    </row>
    <row r="130" customFormat="false" ht="11.25" hidden="false" customHeight="false" outlineLevel="0" collapsed="false">
      <c r="B130" s="228"/>
      <c r="D130" s="253" t="n">
        <v>2</v>
      </c>
      <c r="E130" s="253" t="n">
        <v>4</v>
      </c>
      <c r="F130" s="253" t="n">
        <f aca="false">TRUNC(D130*E130,2)</f>
        <v>8</v>
      </c>
      <c r="G130" s="230"/>
      <c r="H130" s="230"/>
      <c r="I130" s="230"/>
      <c r="J130" s="139"/>
      <c r="K130" s="231"/>
    </row>
    <row r="131" customFormat="false" ht="11.25" hidden="false" customHeight="false" outlineLevel="0" collapsed="false">
      <c r="B131" s="228"/>
      <c r="D131" s="230"/>
      <c r="E131" s="230"/>
      <c r="F131" s="230"/>
      <c r="G131" s="230"/>
      <c r="H131" s="230"/>
      <c r="I131" s="230"/>
      <c r="J131" s="139"/>
      <c r="K131" s="231"/>
    </row>
    <row r="132" customFormat="false" ht="11.25" hidden="false" customHeight="false" outlineLevel="0" collapsed="false">
      <c r="B132" s="228"/>
      <c r="D132" s="254" t="s">
        <v>505</v>
      </c>
      <c r="E132" s="230"/>
      <c r="F132" s="230"/>
      <c r="G132" s="230"/>
      <c r="H132" s="230"/>
      <c r="I132" s="230"/>
      <c r="J132" s="139"/>
      <c r="K132" s="231"/>
    </row>
    <row r="133" customFormat="false" ht="11.25" hidden="false" customHeight="false" outlineLevel="0" collapsed="false">
      <c r="B133" s="228"/>
      <c r="D133" s="230"/>
      <c r="E133" s="230"/>
      <c r="F133" s="230"/>
      <c r="G133" s="230"/>
      <c r="H133" s="230"/>
      <c r="I133" s="230"/>
      <c r="J133" s="139"/>
      <c r="K133" s="231"/>
    </row>
    <row r="134" customFormat="false" ht="34.5" hidden="false" customHeight="true" outlineLevel="0" collapsed="false">
      <c r="B134" s="228" t="s">
        <v>92</v>
      </c>
      <c r="C134" s="243" t="s">
        <v>93</v>
      </c>
      <c r="D134" s="230" t="str">
        <f aca="false">VLOOKUP(C134,'EMOP 11-19'!A:J,2,0)</f>
        <v>PLACA DE INAUGURACAO EM ALUMINIO,MEDINDO 0,40X0,60M,COM 1MMDE ESPESSURA,COM INSCRICAO EM PLOTTER.FORNECIMENTO E COLOCACAO</v>
      </c>
      <c r="E134" s="230"/>
      <c r="F134" s="230"/>
      <c r="G134" s="230"/>
      <c r="H134" s="230"/>
      <c r="I134" s="230"/>
      <c r="J134" s="139" t="str">
        <f aca="false">VLOOKUP(C134,'EMOP 11-19'!A:J,9,0)</f>
        <v>UN</v>
      </c>
      <c r="K134" s="231" t="n">
        <v>1</v>
      </c>
    </row>
    <row r="135" customFormat="false" ht="11.25" hidden="false" customHeight="false" outlineLevel="0" collapsed="false">
      <c r="B135" s="228"/>
      <c r="D135" s="230"/>
      <c r="E135" s="230"/>
      <c r="F135" s="230"/>
      <c r="G135" s="230"/>
      <c r="H135" s="230"/>
      <c r="I135" s="230"/>
      <c r="J135" s="139"/>
      <c r="K135" s="231"/>
    </row>
    <row r="136" customFormat="false" ht="13.5" hidden="false" customHeight="true" outlineLevel="0" collapsed="false">
      <c r="B136" s="226" t="s">
        <v>506</v>
      </c>
      <c r="C136" s="226"/>
      <c r="D136" s="226"/>
      <c r="E136" s="226"/>
      <c r="F136" s="226"/>
      <c r="G136" s="226"/>
      <c r="H136" s="226"/>
      <c r="I136" s="226"/>
      <c r="J136" s="226"/>
      <c r="K136" s="226"/>
    </row>
    <row r="137" customFormat="false" ht="57" hidden="false" customHeight="true" outlineLevel="0" collapsed="false">
      <c r="B137" s="228" t="s">
        <v>96</v>
      </c>
      <c r="C137" s="243" t="s">
        <v>97</v>
      </c>
      <c r="D137" s="230" t="str">
        <f aca="false">VLOOKUP(C137,'EMOP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37" s="230"/>
      <c r="F137" s="230"/>
      <c r="G137" s="230"/>
      <c r="H137" s="230"/>
      <c r="I137" s="230"/>
      <c r="J137" s="139" t="str">
        <f aca="false">VLOOKUP(C137,'EMOP 11-19'!A:J,9,0)</f>
        <v>M3</v>
      </c>
      <c r="K137" s="231" t="n">
        <f aca="false">I142</f>
        <v>6.83</v>
      </c>
    </row>
    <row r="138" customFormat="false" ht="12" hidden="false" customHeight="true" outlineLevel="0" collapsed="false">
      <c r="B138" s="228"/>
      <c r="C138" s="276"/>
      <c r="D138" s="200"/>
      <c r="E138" s="223" t="s">
        <v>507</v>
      </c>
      <c r="F138" s="223" t="s">
        <v>508</v>
      </c>
      <c r="G138" s="223" t="s">
        <v>455</v>
      </c>
      <c r="H138" s="223" t="s">
        <v>460</v>
      </c>
      <c r="I138" s="223" t="s">
        <v>453</v>
      </c>
      <c r="J138" s="139"/>
      <c r="K138" s="231"/>
    </row>
    <row r="139" customFormat="false" ht="12" hidden="false" customHeight="true" outlineLevel="0" collapsed="false">
      <c r="B139" s="228"/>
      <c r="C139" s="276"/>
      <c r="D139" s="200" t="s">
        <v>509</v>
      </c>
      <c r="E139" s="253" t="n">
        <v>0.6</v>
      </c>
      <c r="F139" s="253" t="n">
        <v>0.6</v>
      </c>
      <c r="G139" s="253" t="n">
        <v>0.2</v>
      </c>
      <c r="H139" s="253" t="n">
        <v>26</v>
      </c>
      <c r="I139" s="200" t="n">
        <f aca="false">TRUNC((E139*F139*G139*H139),2)</f>
        <v>1.87</v>
      </c>
      <c r="J139" s="139"/>
      <c r="K139" s="231"/>
    </row>
    <row r="140" customFormat="false" ht="22.5" hidden="false" customHeight="true" outlineLevel="0" collapsed="false">
      <c r="B140" s="228"/>
      <c r="C140" s="276"/>
      <c r="D140" s="200" t="s">
        <v>510</v>
      </c>
      <c r="E140" s="253" t="n">
        <v>0.15</v>
      </c>
      <c r="F140" s="253" t="n">
        <v>0.2</v>
      </c>
      <c r="G140" s="253" t="n">
        <v>0.25</v>
      </c>
      <c r="H140" s="253" t="n">
        <v>26</v>
      </c>
      <c r="I140" s="200" t="n">
        <f aca="false">TRUNC((E140*F140*G140*H140),2)</f>
        <v>0.19</v>
      </c>
      <c r="J140" s="139"/>
      <c r="K140" s="231"/>
    </row>
    <row r="141" customFormat="false" ht="12" hidden="false" customHeight="true" outlineLevel="0" collapsed="false">
      <c r="B141" s="228"/>
      <c r="C141" s="276"/>
      <c r="D141" s="200" t="s">
        <v>511</v>
      </c>
      <c r="E141" s="253" t="n">
        <v>0.15</v>
      </c>
      <c r="F141" s="253" t="n">
        <v>106</v>
      </c>
      <c r="G141" s="253" t="n">
        <v>0.3</v>
      </c>
      <c r="H141" s="253" t="n">
        <v>1</v>
      </c>
      <c r="I141" s="200" t="n">
        <f aca="false">TRUNC((E141*F141*G141*H141),2)</f>
        <v>4.77</v>
      </c>
      <c r="J141" s="139"/>
      <c r="K141" s="231"/>
    </row>
    <row r="142" customFormat="false" ht="15" hidden="false" customHeight="true" outlineLevel="0" collapsed="false">
      <c r="B142" s="228"/>
      <c r="D142" s="238"/>
      <c r="E142" s="200"/>
      <c r="F142" s="230"/>
      <c r="G142" s="230"/>
      <c r="H142" s="223" t="s">
        <v>453</v>
      </c>
      <c r="I142" s="223" t="n">
        <f aca="false">SUM(I139:I141)</f>
        <v>6.83</v>
      </c>
      <c r="J142" s="139"/>
      <c r="K142" s="231"/>
    </row>
    <row r="143" customFormat="false" ht="15" hidden="false" customHeight="true" outlineLevel="0" collapsed="false">
      <c r="B143" s="228"/>
      <c r="D143" s="238"/>
      <c r="E143" s="200"/>
      <c r="F143" s="230"/>
      <c r="G143" s="230"/>
      <c r="H143" s="230"/>
      <c r="I143" s="230"/>
      <c r="J143" s="139"/>
      <c r="K143" s="231"/>
    </row>
    <row r="144" customFormat="false" ht="71.25" hidden="false" customHeight="true" outlineLevel="0" collapsed="false">
      <c r="B144" s="228" t="s">
        <v>98</v>
      </c>
      <c r="C144" s="243" t="s">
        <v>99</v>
      </c>
      <c r="D144" s="230" t="str">
        <f aca="false">VLOOKUP(C144,'EMOP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144" s="230"/>
      <c r="F144" s="230"/>
      <c r="G144" s="230"/>
      <c r="H144" s="230"/>
      <c r="I144" s="230"/>
      <c r="J144" s="139" t="str">
        <f aca="false">VLOOKUP(C144,'EMOP 11-19'!A:J,9,0)</f>
        <v>M2</v>
      </c>
      <c r="K144" s="231" t="n">
        <f aca="false">G146</f>
        <v>646</v>
      </c>
    </row>
    <row r="145" customFormat="false" ht="10.5" hidden="false" customHeight="true" outlineLevel="0" collapsed="false">
      <c r="B145" s="228"/>
      <c r="C145" s="277"/>
      <c r="D145" s="230"/>
      <c r="E145" s="230"/>
      <c r="F145" s="230"/>
      <c r="G145" s="230"/>
      <c r="H145" s="230"/>
      <c r="I145" s="230"/>
      <c r="J145" s="139"/>
      <c r="K145" s="231"/>
    </row>
    <row r="146" customFormat="false" ht="14.25" hidden="false" customHeight="true" outlineLevel="0" collapsed="false">
      <c r="B146" s="228"/>
      <c r="C146" s="200"/>
      <c r="D146" s="278" t="s">
        <v>512</v>
      </c>
      <c r="E146" s="249"/>
      <c r="F146" s="249"/>
      <c r="G146" s="202" t="n">
        <v>646</v>
      </c>
      <c r="I146" s="55"/>
      <c r="J146" s="139"/>
      <c r="K146" s="231"/>
    </row>
    <row r="147" customFormat="false" ht="14.25" hidden="false" customHeight="true" outlineLevel="0" collapsed="false">
      <c r="B147" s="228"/>
      <c r="D147" s="254"/>
      <c r="E147" s="230"/>
      <c r="F147" s="230"/>
      <c r="G147" s="230"/>
      <c r="H147" s="230"/>
      <c r="I147" s="230"/>
      <c r="J147" s="139"/>
      <c r="K147" s="231"/>
    </row>
    <row r="148" customFormat="false" ht="14.25" hidden="false" customHeight="true" outlineLevel="0" collapsed="false">
      <c r="B148" s="226" t="s">
        <v>513</v>
      </c>
      <c r="C148" s="226"/>
      <c r="D148" s="226"/>
      <c r="E148" s="226"/>
      <c r="F148" s="226"/>
      <c r="G148" s="226"/>
      <c r="H148" s="226"/>
      <c r="I148" s="226"/>
      <c r="J148" s="226"/>
      <c r="K148" s="226"/>
    </row>
    <row r="149" customFormat="false" ht="42" hidden="false" customHeight="true" outlineLevel="0" collapsed="false">
      <c r="B149" s="228" t="s">
        <v>102</v>
      </c>
      <c r="C149" s="139" t="s">
        <v>103</v>
      </c>
      <c r="D149" s="230" t="str">
        <f aca="false">VLOOKUP(C149,'SINAPI 11-19'!A:D,2,0)</f>
        <v>ALAMBRADO PARA QUADRA POLIESPORTIVA, ESTRUTURADO POR TUBOS DE ACO GALVANIZADO, COM COSTURA, DIN 2440, DIAMETRO 2", COM TELA DE ARAME GALVANIZADO, FIO 14 BWG E MALHA QUADRADA 5X5CM</v>
      </c>
      <c r="E149" s="230"/>
      <c r="F149" s="230"/>
      <c r="G149" s="230"/>
      <c r="H149" s="230"/>
      <c r="I149" s="230"/>
      <c r="J149" s="139" t="str">
        <f aca="false">VLOOKUP(C149,'SINAPI 11-19'!A:D,3,0)</f>
        <v>M2</v>
      </c>
      <c r="K149" s="231" t="n">
        <f aca="false">TRUNC((H151+H152+H154)-I151,2)</f>
        <v>475.72</v>
      </c>
    </row>
    <row r="150" customFormat="false" ht="14.25" hidden="false" customHeight="true" outlineLevel="0" collapsed="false">
      <c r="B150" s="228"/>
      <c r="C150" s="276"/>
      <c r="D150" s="200"/>
      <c r="E150" s="200" t="s">
        <v>466</v>
      </c>
      <c r="F150" s="200" t="s">
        <v>455</v>
      </c>
      <c r="G150" s="200" t="s">
        <v>460</v>
      </c>
      <c r="H150" s="200" t="s">
        <v>453</v>
      </c>
      <c r="I150" s="200" t="s">
        <v>514</v>
      </c>
      <c r="J150" s="139"/>
      <c r="K150" s="231"/>
    </row>
    <row r="151" customFormat="false" ht="14.25" hidden="false" customHeight="true" outlineLevel="0" collapsed="false">
      <c r="B151" s="228"/>
      <c r="D151" s="254" t="s">
        <v>515</v>
      </c>
      <c r="E151" s="253" t="n">
        <v>19</v>
      </c>
      <c r="F151" s="253" t="n">
        <v>6</v>
      </c>
      <c r="G151" s="253" t="n">
        <v>2</v>
      </c>
      <c r="H151" s="253" t="n">
        <f aca="false">G151*F151*E151</f>
        <v>228</v>
      </c>
      <c r="I151" s="253" t="n">
        <f aca="false">K161</f>
        <v>10.2</v>
      </c>
      <c r="J151" s="139"/>
      <c r="K151" s="231"/>
    </row>
    <row r="152" customFormat="false" ht="14.25" hidden="false" customHeight="true" outlineLevel="0" collapsed="false">
      <c r="B152" s="228"/>
      <c r="D152" s="55" t="s">
        <v>516</v>
      </c>
      <c r="E152" s="249" t="n">
        <v>34</v>
      </c>
      <c r="F152" s="249" t="n">
        <v>3</v>
      </c>
      <c r="G152" s="249" t="n">
        <v>2</v>
      </c>
      <c r="H152" s="253" t="n">
        <f aca="false">G152*F152*E152</f>
        <v>204</v>
      </c>
      <c r="I152" s="196"/>
      <c r="J152" s="139"/>
      <c r="K152" s="231"/>
    </row>
    <row r="153" customFormat="false" ht="14.25" hidden="false" customHeight="true" outlineLevel="0" collapsed="false">
      <c r="B153" s="228"/>
      <c r="D153" s="55"/>
      <c r="F153" s="139" t="s">
        <v>464</v>
      </c>
      <c r="G153" s="139" t="s">
        <v>460</v>
      </c>
      <c r="H153" s="139" t="s">
        <v>453</v>
      </c>
      <c r="I153" s="55"/>
      <c r="J153" s="139"/>
      <c r="K153" s="231"/>
    </row>
    <row r="154" customFormat="false" ht="14.25" hidden="false" customHeight="true" outlineLevel="0" collapsed="false">
      <c r="B154" s="228"/>
      <c r="D154" s="238" t="s">
        <v>517</v>
      </c>
      <c r="E154" s="249"/>
      <c r="F154" s="249" t="n">
        <v>13.48</v>
      </c>
      <c r="G154" s="249" t="n">
        <v>4</v>
      </c>
      <c r="H154" s="139" t="n">
        <f aca="false">G154*F154</f>
        <v>53.92</v>
      </c>
      <c r="I154" s="55"/>
      <c r="J154" s="139"/>
      <c r="K154" s="231"/>
    </row>
    <row r="155" s="55" customFormat="true" ht="14.25" hidden="false" customHeight="true" outlineLevel="0" collapsed="false">
      <c r="B155" s="228"/>
      <c r="C155" s="171"/>
      <c r="J155" s="139"/>
      <c r="K155" s="231"/>
    </row>
    <row r="156" customFormat="false" ht="42" hidden="false" customHeight="true" outlineLevel="0" collapsed="false">
      <c r="B156" s="228" t="s">
        <v>104</v>
      </c>
      <c r="C156" s="139" t="s">
        <v>105</v>
      </c>
      <c r="D156" s="230" t="str">
        <f aca="false">VLOOKUP(C156,'EMOP 11-19'!A:J,2,0)</f>
        <v>TELA EM POLIETILENO DE ALTA DENSIDADE,100% VIRGEM,COM MALHADE (5X5)CM,FIO DE 2,5MM,COM RESISTENCIA DE 350KG/M2.FORNECIMENTO E COLOCACAO</v>
      </c>
      <c r="E156" s="230"/>
      <c r="F156" s="230"/>
      <c r="G156" s="230"/>
      <c r="H156" s="230"/>
      <c r="I156" s="230"/>
      <c r="J156" s="139" t="str">
        <f aca="false">VLOOKUP(C156,'EMOP 11-19'!A:J,9,0)</f>
        <v>M2</v>
      </c>
      <c r="K156" s="231" t="n">
        <f aca="false">I159</f>
        <v>150.08</v>
      </c>
    </row>
    <row r="157" customFormat="false" ht="14.25" hidden="false" customHeight="true" outlineLevel="0" collapsed="false">
      <c r="B157" s="228"/>
      <c r="C157" s="279"/>
      <c r="D157" s="139"/>
      <c r="F157" s="139"/>
      <c r="G157" s="139"/>
      <c r="H157" s="139"/>
      <c r="I157" s="139"/>
      <c r="J157" s="139"/>
      <c r="K157" s="231"/>
    </row>
    <row r="158" customFormat="false" ht="21.75" hidden="false" customHeight="true" outlineLevel="0" collapsed="false">
      <c r="B158" s="228"/>
      <c r="C158" s="279"/>
      <c r="D158" s="139" t="s">
        <v>518</v>
      </c>
      <c r="E158" s="139" t="s">
        <v>455</v>
      </c>
      <c r="F158" s="139" t="s">
        <v>460</v>
      </c>
      <c r="G158" s="202" t="s">
        <v>472</v>
      </c>
      <c r="H158" s="200" t="s">
        <v>517</v>
      </c>
      <c r="I158" s="252" t="s">
        <v>4</v>
      </c>
      <c r="J158" s="139"/>
      <c r="K158" s="231"/>
    </row>
    <row r="159" customFormat="false" ht="14.25" hidden="false" customHeight="true" outlineLevel="0" collapsed="false">
      <c r="B159" s="228"/>
      <c r="C159" s="279"/>
      <c r="D159" s="249" t="n">
        <v>34</v>
      </c>
      <c r="E159" s="249" t="n">
        <v>3</v>
      </c>
      <c r="F159" s="249" t="n">
        <v>2</v>
      </c>
      <c r="G159" s="280"/>
      <c r="H159" s="249" t="n">
        <f aca="false">H154</f>
        <v>53.92</v>
      </c>
      <c r="I159" s="249" t="n">
        <f aca="false">TRUNC((D159*E159*F159)-H159,2)</f>
        <v>150.08</v>
      </c>
      <c r="J159" s="139"/>
      <c r="K159" s="231"/>
    </row>
    <row r="160" customFormat="false" ht="14.25" hidden="false" customHeight="true" outlineLevel="0" collapsed="false">
      <c r="B160" s="228"/>
      <c r="D160" s="254"/>
      <c r="E160" s="230"/>
      <c r="F160" s="230"/>
      <c r="G160" s="230"/>
      <c r="H160" s="230"/>
      <c r="I160" s="230"/>
      <c r="J160" s="139"/>
      <c r="K160" s="231"/>
    </row>
    <row r="161" customFormat="false" ht="35.25" hidden="false" customHeight="true" outlineLevel="0" collapsed="false">
      <c r="B161" s="228" t="s">
        <v>106</v>
      </c>
      <c r="C161" s="139" t="s">
        <v>107</v>
      </c>
      <c r="D161" s="230" t="str">
        <f aca="false">VLOOKUP(C161,'SINAPI 11-19'!A:D,2,0)</f>
        <v>PORTAO EM TELA ARAME GALVANIZADO N.12 MALHA 2" E MOLDURA EM TUBOS DE ACO COM DUAS FOLHAS DE ABRIR, INCLUSO FERRAGENS</v>
      </c>
      <c r="E161" s="230"/>
      <c r="F161" s="230"/>
      <c r="G161" s="230"/>
      <c r="H161" s="230"/>
      <c r="I161" s="230"/>
      <c r="J161" s="139" t="str">
        <f aca="false">VLOOKUP(C161,'SINAPI 11-19'!A:D,3,0)</f>
        <v>M2</v>
      </c>
      <c r="K161" s="231" t="n">
        <f aca="false">G163</f>
        <v>10.2</v>
      </c>
    </row>
    <row r="162" customFormat="false" ht="14.25" hidden="false" customHeight="true" outlineLevel="0" collapsed="false">
      <c r="B162" s="228"/>
      <c r="C162" s="276"/>
      <c r="D162" s="200" t="s">
        <v>455</v>
      </c>
      <c r="E162" s="139" t="s">
        <v>452</v>
      </c>
      <c r="F162" s="200" t="s">
        <v>460</v>
      </c>
      <c r="G162" s="223" t="s">
        <v>453</v>
      </c>
      <c r="H162" s="200"/>
      <c r="I162" s="200"/>
      <c r="J162" s="139"/>
      <c r="K162" s="231"/>
    </row>
    <row r="163" customFormat="false" ht="13.5" hidden="false" customHeight="true" outlineLevel="0" collapsed="false">
      <c r="B163" s="228"/>
      <c r="C163" s="276"/>
      <c r="D163" s="253" t="n">
        <v>2.55</v>
      </c>
      <c r="E163" s="249" t="n">
        <v>2</v>
      </c>
      <c r="F163" s="253" t="n">
        <v>2</v>
      </c>
      <c r="G163" s="253" t="n">
        <f aca="false">TRUNC(D163*E163*F163,2)</f>
        <v>10.2</v>
      </c>
      <c r="H163" s="200"/>
      <c r="I163" s="200"/>
      <c r="J163" s="139"/>
      <c r="K163" s="231"/>
    </row>
    <row r="164" s="55" customFormat="true" ht="13.5" hidden="false" customHeight="true" outlineLevel="0" collapsed="false">
      <c r="B164" s="281"/>
      <c r="K164" s="236"/>
    </row>
    <row r="165" customFormat="false" ht="18" hidden="false" customHeight="true" outlineLevel="0" collapsed="false">
      <c r="B165" s="226" t="s">
        <v>519</v>
      </c>
      <c r="C165" s="226"/>
      <c r="D165" s="226"/>
      <c r="E165" s="226"/>
      <c r="F165" s="226"/>
      <c r="G165" s="226"/>
      <c r="H165" s="226"/>
      <c r="I165" s="226"/>
      <c r="J165" s="226"/>
      <c r="K165" s="226"/>
    </row>
    <row r="166" customFormat="false" ht="28.5" hidden="false" customHeight="true" outlineLevel="0" collapsed="false">
      <c r="B166" s="228" t="s">
        <v>110</v>
      </c>
      <c r="C166" s="243" t="s">
        <v>59</v>
      </c>
      <c r="D166" s="230" t="str">
        <f aca="false">VLOOKUP(C166,'SINAPI 11-19'!A:D,2,0)</f>
        <v>ESCAVAÇÃO MANUAL PARA BLOCO DE COROAMENTO OU SAPATA, SEM PREVISÃO DE FÔRMA. AF_06/2017</v>
      </c>
      <c r="E166" s="230"/>
      <c r="F166" s="230"/>
      <c r="G166" s="230"/>
      <c r="H166" s="230"/>
      <c r="I166" s="230"/>
      <c r="J166" s="139" t="str">
        <f aca="false">VLOOKUP(C166,'SINAPI 11-19'!A:D,3,0)</f>
        <v>M3</v>
      </c>
      <c r="K166" s="231" t="n">
        <f aca="false">I168</f>
        <v>5.48</v>
      </c>
    </row>
    <row r="167" customFormat="false" ht="13.5" hidden="false" customHeight="true" outlineLevel="0" collapsed="false">
      <c r="B167" s="228"/>
      <c r="D167" s="200"/>
      <c r="E167" s="200" t="s">
        <v>447</v>
      </c>
      <c r="F167" s="200" t="s">
        <v>448</v>
      </c>
      <c r="G167" s="200" t="s">
        <v>455</v>
      </c>
      <c r="H167" s="200" t="s">
        <v>460</v>
      </c>
      <c r="I167" s="200" t="s">
        <v>470</v>
      </c>
      <c r="J167" s="139"/>
      <c r="K167" s="231"/>
    </row>
    <row r="168" customFormat="false" ht="13.5" hidden="false" customHeight="true" outlineLevel="0" collapsed="false">
      <c r="B168" s="228"/>
      <c r="D168" s="200" t="s">
        <v>520</v>
      </c>
      <c r="E168" s="253" t="n">
        <v>0.7</v>
      </c>
      <c r="F168" s="253" t="n">
        <v>0.7</v>
      </c>
      <c r="G168" s="253" t="n">
        <v>0.8</v>
      </c>
      <c r="H168" s="253" t="n">
        <v>14</v>
      </c>
      <c r="I168" s="253" t="n">
        <f aca="false">TRUNC(E168*F168*G168*H168,2)</f>
        <v>5.48</v>
      </c>
      <c r="J168" s="139"/>
      <c r="K168" s="231"/>
    </row>
    <row r="169" customFormat="false" ht="13.5" hidden="false" customHeight="true" outlineLevel="0" collapsed="false">
      <c r="B169" s="228"/>
      <c r="D169" s="200"/>
      <c r="E169" s="200"/>
      <c r="F169" s="200"/>
      <c r="G169" s="200"/>
      <c r="H169" s="200"/>
      <c r="I169" s="200"/>
      <c r="J169" s="139"/>
      <c r="K169" s="231"/>
    </row>
    <row r="170" customFormat="false" ht="29.25" hidden="false" customHeight="true" outlineLevel="0" collapsed="false">
      <c r="B170" s="228" t="s">
        <v>111</v>
      </c>
      <c r="C170" s="243" t="s">
        <v>65</v>
      </c>
      <c r="D170" s="230" t="str">
        <f aca="false">VLOOKUP(C170,'SINAPI 11-19'!A:D,2,0)</f>
        <v>ESCAVAÇÃO MANUAL DE VALA COM PROFUNDIDADE MENOR OU IGUAL A 1,30 M. AF_03/2016</v>
      </c>
      <c r="E170" s="230"/>
      <c r="F170" s="230"/>
      <c r="G170" s="230"/>
      <c r="H170" s="230"/>
      <c r="I170" s="230"/>
      <c r="J170" s="139" t="str">
        <f aca="false">VLOOKUP(C170,'SINAPI 11-19'!A:D,3,0)</f>
        <v>M3</v>
      </c>
      <c r="K170" s="231" t="n">
        <f aca="false">I172</f>
        <v>3.27</v>
      </c>
    </row>
    <row r="171" customFormat="false" ht="13.5" hidden="false" customHeight="true" outlineLevel="0" collapsed="false">
      <c r="B171" s="228"/>
      <c r="D171" s="200"/>
      <c r="E171" s="200" t="s">
        <v>452</v>
      </c>
      <c r="F171" s="200" t="s">
        <v>466</v>
      </c>
      <c r="G171" s="200" t="s">
        <v>455</v>
      </c>
      <c r="H171" s="200" t="s">
        <v>460</v>
      </c>
      <c r="I171" s="200" t="s">
        <v>470</v>
      </c>
      <c r="J171" s="139"/>
      <c r="K171" s="231"/>
    </row>
    <row r="172" customFormat="false" ht="13.5" hidden="false" customHeight="true" outlineLevel="0" collapsed="false">
      <c r="B172" s="228"/>
      <c r="D172" s="200" t="s">
        <v>521</v>
      </c>
      <c r="E172" s="253" t="n">
        <v>0.25</v>
      </c>
      <c r="F172" s="253" t="n">
        <v>43.7</v>
      </c>
      <c r="G172" s="253" t="n">
        <v>0.3</v>
      </c>
      <c r="H172" s="253" t="n">
        <v>1</v>
      </c>
      <c r="I172" s="253" t="n">
        <f aca="false">TRUNC(E172*F172*G172*H172,2)</f>
        <v>3.27</v>
      </c>
      <c r="J172" s="139"/>
      <c r="K172" s="231"/>
    </row>
    <row r="173" customFormat="false" ht="13.5" hidden="false" customHeight="true" outlineLevel="0" collapsed="false">
      <c r="B173" s="228"/>
      <c r="D173" s="200"/>
      <c r="E173" s="200"/>
      <c r="F173" s="200"/>
      <c r="G173" s="200"/>
      <c r="H173" s="200"/>
      <c r="I173" s="200"/>
      <c r="J173" s="139"/>
      <c r="K173" s="231"/>
    </row>
    <row r="174" customFormat="false" ht="30.75" hidden="false" customHeight="true" outlineLevel="0" collapsed="false">
      <c r="B174" s="228" t="s">
        <v>112</v>
      </c>
      <c r="C174" s="229" t="s">
        <v>61</v>
      </c>
      <c r="D174" s="230" t="str">
        <f aca="false">VLOOKUP(C174,'SINAPI 11-19'!A:D,2,0)</f>
        <v>REATERRO MANUAL DE VALAS COM COMPACTAÇÃO MECANIZADA. AF_04/2016</v>
      </c>
      <c r="E174" s="230"/>
      <c r="F174" s="230"/>
      <c r="G174" s="230"/>
      <c r="H174" s="230"/>
      <c r="I174" s="230"/>
      <c r="J174" s="139" t="str">
        <f aca="false">VLOOKUP(C174,'SINAPI 11-19'!A:D,3,0)</f>
        <v>M3</v>
      </c>
      <c r="K174" s="231" t="n">
        <f aca="false">G178</f>
        <v>5.67</v>
      </c>
    </row>
    <row r="175" customFormat="false" ht="12" hidden="false" customHeight="true" outlineLevel="0" collapsed="false">
      <c r="B175" s="228"/>
      <c r="C175" s="229"/>
      <c r="D175" s="230"/>
      <c r="E175" s="254" t="s">
        <v>522</v>
      </c>
      <c r="F175" s="139" t="s">
        <v>523</v>
      </c>
      <c r="G175" s="230" t="s">
        <v>524</v>
      </c>
      <c r="H175" s="230"/>
      <c r="I175" s="230"/>
      <c r="J175" s="139"/>
      <c r="K175" s="231"/>
    </row>
    <row r="176" customFormat="false" ht="13.5" hidden="false" customHeight="true" outlineLevel="0" collapsed="false">
      <c r="B176" s="228"/>
      <c r="D176" s="200" t="s">
        <v>520</v>
      </c>
      <c r="E176" s="273" t="n">
        <f aca="false">K166</f>
        <v>5.48</v>
      </c>
      <c r="F176" s="253" t="n">
        <f aca="false">I182+I183</f>
        <v>1.12</v>
      </c>
      <c r="G176" s="273" t="n">
        <f aca="false">TRUNC(E176-F176,2)</f>
        <v>4.36</v>
      </c>
      <c r="H176" s="200"/>
      <c r="I176" s="200"/>
      <c r="J176" s="139"/>
      <c r="K176" s="231"/>
    </row>
    <row r="177" customFormat="false" ht="13.5" hidden="false" customHeight="true" outlineLevel="0" collapsed="false">
      <c r="B177" s="228"/>
      <c r="D177" s="200" t="s">
        <v>521</v>
      </c>
      <c r="E177" s="273" t="n">
        <f aca="false">K170</f>
        <v>3.27</v>
      </c>
      <c r="F177" s="253" t="n">
        <f aca="false">I184</f>
        <v>1.96</v>
      </c>
      <c r="G177" s="273" t="n">
        <f aca="false">TRUNC(E177-F177,2)</f>
        <v>1.31</v>
      </c>
      <c r="H177" s="200"/>
      <c r="I177" s="200"/>
      <c r="J177" s="139"/>
      <c r="K177" s="231"/>
    </row>
    <row r="178" customFormat="false" ht="13.5" hidden="false" customHeight="true" outlineLevel="0" collapsed="false">
      <c r="B178" s="228"/>
      <c r="D178" s="200"/>
      <c r="E178" s="200"/>
      <c r="F178" s="200" t="s">
        <v>453</v>
      </c>
      <c r="G178" s="273" t="n">
        <f aca="false">SUM(G176:G177)</f>
        <v>5.67</v>
      </c>
      <c r="H178" s="200"/>
      <c r="I178" s="200"/>
      <c r="J178" s="139"/>
      <c r="K178" s="231"/>
    </row>
    <row r="179" customFormat="false" ht="13.5" hidden="false" customHeight="true" outlineLevel="0" collapsed="false">
      <c r="B179" s="228"/>
      <c r="D179" s="200"/>
      <c r="E179" s="200"/>
      <c r="F179" s="200"/>
      <c r="G179" s="200"/>
      <c r="H179" s="200"/>
      <c r="I179" s="200"/>
      <c r="J179" s="139"/>
      <c r="K179" s="231"/>
    </row>
    <row r="180" customFormat="false" ht="62.25" hidden="false" customHeight="true" outlineLevel="0" collapsed="false">
      <c r="B180" s="228" t="s">
        <v>113</v>
      </c>
      <c r="C180" s="243" t="s">
        <v>97</v>
      </c>
      <c r="D180" s="230" t="str">
        <f aca="false">VLOOKUP(C180,'EMOP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80" s="230"/>
      <c r="F180" s="230"/>
      <c r="G180" s="230"/>
      <c r="H180" s="230"/>
      <c r="I180" s="230"/>
      <c r="J180" s="139" t="str">
        <f aca="false">VLOOKUP(C180,'EMOP 11-19'!A:J,9,0)</f>
        <v>M3</v>
      </c>
      <c r="K180" s="231" t="n">
        <f aca="false">I187</f>
        <v>6.04</v>
      </c>
    </row>
    <row r="181" customFormat="false" ht="13.5" hidden="false" customHeight="true" outlineLevel="0" collapsed="false">
      <c r="B181" s="228"/>
      <c r="D181" s="200"/>
      <c r="E181" s="200" t="s">
        <v>447</v>
      </c>
      <c r="F181" s="200" t="s">
        <v>448</v>
      </c>
      <c r="G181" s="200" t="s">
        <v>455</v>
      </c>
      <c r="H181" s="200" t="s">
        <v>460</v>
      </c>
      <c r="I181" s="200" t="s">
        <v>470</v>
      </c>
      <c r="J181" s="139"/>
      <c r="K181" s="231"/>
    </row>
    <row r="182" customFormat="false" ht="13.5" hidden="false" customHeight="true" outlineLevel="0" collapsed="false">
      <c r="B182" s="228"/>
      <c r="D182" s="200" t="s">
        <v>525</v>
      </c>
      <c r="E182" s="253" t="n">
        <v>0.6</v>
      </c>
      <c r="F182" s="253" t="n">
        <v>0.6</v>
      </c>
      <c r="G182" s="253" t="n">
        <v>0.2</v>
      </c>
      <c r="H182" s="253" t="n">
        <v>14</v>
      </c>
      <c r="I182" s="253" t="n">
        <f aca="false">TRUNC(E182*F182*G182*H182,2)</f>
        <v>1</v>
      </c>
      <c r="J182" s="139"/>
      <c r="K182" s="231"/>
    </row>
    <row r="183" customFormat="false" ht="13.5" hidden="false" customHeight="true" outlineLevel="0" collapsed="false">
      <c r="B183" s="228"/>
      <c r="D183" s="200" t="s">
        <v>526</v>
      </c>
      <c r="E183" s="253" t="n">
        <v>0.15</v>
      </c>
      <c r="F183" s="253" t="n">
        <v>0.2</v>
      </c>
      <c r="G183" s="253" t="n">
        <v>0.3</v>
      </c>
      <c r="H183" s="253" t="n">
        <v>14</v>
      </c>
      <c r="I183" s="253" t="n">
        <f aca="false">TRUNC(E183*F183*G183*H183,2)</f>
        <v>0.12</v>
      </c>
      <c r="J183" s="139"/>
      <c r="K183" s="231"/>
    </row>
    <row r="184" customFormat="false" ht="13.5" hidden="false" customHeight="true" outlineLevel="0" collapsed="false">
      <c r="B184" s="228"/>
      <c r="D184" s="200" t="s">
        <v>521</v>
      </c>
      <c r="E184" s="253" t="n">
        <v>0.15</v>
      </c>
      <c r="F184" s="253" t="n">
        <v>43.7</v>
      </c>
      <c r="G184" s="253" t="n">
        <v>0.3</v>
      </c>
      <c r="H184" s="253" t="n">
        <v>1</v>
      </c>
      <c r="I184" s="253" t="n">
        <f aca="false">TRUNC(E184*F184*G184*H184,2)</f>
        <v>1.96</v>
      </c>
      <c r="J184" s="139"/>
      <c r="K184" s="231"/>
    </row>
    <row r="185" customFormat="false" ht="13.5" hidden="false" customHeight="true" outlineLevel="0" collapsed="false">
      <c r="B185" s="228"/>
      <c r="D185" s="200" t="s">
        <v>527</v>
      </c>
      <c r="E185" s="253" t="n">
        <v>0.15</v>
      </c>
      <c r="F185" s="253" t="n">
        <v>0.2</v>
      </c>
      <c r="G185" s="253" t="n">
        <v>2.4</v>
      </c>
      <c r="H185" s="253" t="n">
        <v>14</v>
      </c>
      <c r="I185" s="253" t="n">
        <f aca="false">TRUNC(E185*F185*G185*H185,2)</f>
        <v>1</v>
      </c>
      <c r="J185" s="139"/>
      <c r="K185" s="231"/>
    </row>
    <row r="186" customFormat="false" ht="13.5" hidden="false" customHeight="true" outlineLevel="0" collapsed="false">
      <c r="B186" s="228"/>
      <c r="D186" s="200" t="s">
        <v>528</v>
      </c>
      <c r="E186" s="253" t="n">
        <v>0.15</v>
      </c>
      <c r="F186" s="253" t="n">
        <v>43.7</v>
      </c>
      <c r="G186" s="253" t="n">
        <v>0.3</v>
      </c>
      <c r="H186" s="253" t="n">
        <v>1</v>
      </c>
      <c r="I186" s="253" t="n">
        <f aca="false">TRUNC(E186*F186*G186*H186,2)</f>
        <v>1.96</v>
      </c>
      <c r="J186" s="139"/>
      <c r="K186" s="231"/>
    </row>
    <row r="187" customFormat="false" ht="13.5" hidden="false" customHeight="true" outlineLevel="0" collapsed="false">
      <c r="B187" s="228"/>
      <c r="D187" s="200"/>
      <c r="E187" s="200"/>
      <c r="F187" s="200"/>
      <c r="G187" s="200"/>
      <c r="H187" s="200" t="s">
        <v>453</v>
      </c>
      <c r="I187" s="253" t="n">
        <f aca="false">SUM(I182:I186)</f>
        <v>6.04</v>
      </c>
      <c r="J187" s="139"/>
      <c r="K187" s="231"/>
    </row>
    <row r="188" customFormat="false" ht="13.5" hidden="false" customHeight="true" outlineLevel="0" collapsed="false">
      <c r="B188" s="228"/>
      <c r="D188" s="200"/>
      <c r="E188" s="200"/>
      <c r="F188" s="200"/>
      <c r="G188" s="200"/>
      <c r="H188" s="200"/>
      <c r="I188" s="200"/>
      <c r="J188" s="139"/>
      <c r="K188" s="231"/>
    </row>
    <row r="189" customFormat="false" ht="30.75" hidden="false" customHeight="true" outlineLevel="0" collapsed="false">
      <c r="B189" s="228" t="s">
        <v>114</v>
      </c>
      <c r="C189" s="229" t="str">
        <f aca="false">'ORÇ PACHECO'!C63</f>
        <v>74141/2</v>
      </c>
      <c r="D189" s="230" t="str">
        <f aca="false">VLOOKUP(C189,'SINAPI 11-19'!A:D,2,0)</f>
        <v>LAJE PRE-MOLD BETA 12 P/3,5KN/M2 VAO 4,1M INCL VIGOTAS TIJOLOS ARMADU-RA NEGATIVA CAPEAMENTO 3CM CONCRETO 15MPA ESCORAMENTO MATERIAIS E MAO DE OBRA.</v>
      </c>
      <c r="E189" s="230"/>
      <c r="F189" s="230"/>
      <c r="G189" s="230"/>
      <c r="H189" s="230"/>
      <c r="I189" s="230"/>
      <c r="J189" s="139" t="str">
        <f aca="false">VLOOKUP(C189,'SINAPI 11-19'!A:D,3,0)</f>
        <v>M2</v>
      </c>
      <c r="K189" s="231" t="n">
        <f aca="false">E195</f>
        <v>42.44</v>
      </c>
    </row>
    <row r="190" customFormat="false" ht="13.5" hidden="false" customHeight="true" outlineLevel="0" collapsed="false">
      <c r="B190" s="228"/>
      <c r="D190" s="200"/>
      <c r="E190" s="200" t="s">
        <v>464</v>
      </c>
      <c r="F190" s="200"/>
      <c r="G190" s="200"/>
      <c r="H190" s="200"/>
      <c r="I190" s="200"/>
      <c r="J190" s="139"/>
      <c r="K190" s="231"/>
    </row>
    <row r="191" customFormat="false" ht="13.5" hidden="false" customHeight="true" outlineLevel="0" collapsed="false">
      <c r="B191" s="228"/>
      <c r="D191" s="200" t="s">
        <v>529</v>
      </c>
      <c r="E191" s="253" t="n">
        <v>14.46</v>
      </c>
      <c r="F191" s="200"/>
      <c r="G191" s="200"/>
      <c r="H191" s="200"/>
      <c r="I191" s="200"/>
      <c r="J191" s="139"/>
      <c r="K191" s="231"/>
    </row>
    <row r="192" customFormat="false" ht="13.5" hidden="false" customHeight="true" outlineLevel="0" collapsed="false">
      <c r="B192" s="228"/>
      <c r="D192" s="200" t="s">
        <v>530</v>
      </c>
      <c r="E192" s="253" t="n">
        <v>14.46</v>
      </c>
      <c r="F192" s="200"/>
      <c r="G192" s="200"/>
      <c r="H192" s="200"/>
      <c r="I192" s="200"/>
      <c r="J192" s="139"/>
      <c r="K192" s="231"/>
    </row>
    <row r="193" customFormat="false" ht="13.5" hidden="false" customHeight="true" outlineLevel="0" collapsed="false">
      <c r="B193" s="228"/>
      <c r="D193" s="200" t="s">
        <v>531</v>
      </c>
      <c r="E193" s="253" t="n">
        <v>5.27</v>
      </c>
      <c r="F193" s="200"/>
      <c r="G193" s="200"/>
      <c r="H193" s="200"/>
      <c r="I193" s="200"/>
      <c r="J193" s="139"/>
      <c r="K193" s="231"/>
    </row>
    <row r="194" customFormat="false" ht="13.5" hidden="false" customHeight="true" outlineLevel="0" collapsed="false">
      <c r="B194" s="228"/>
      <c r="D194" s="200" t="s">
        <v>532</v>
      </c>
      <c r="E194" s="253" t="n">
        <v>8.25</v>
      </c>
      <c r="F194" s="200"/>
      <c r="G194" s="200"/>
      <c r="H194" s="200"/>
      <c r="I194" s="200"/>
      <c r="J194" s="139"/>
      <c r="K194" s="231"/>
    </row>
    <row r="195" customFormat="false" ht="13.5" hidden="false" customHeight="true" outlineLevel="0" collapsed="false">
      <c r="B195" s="228"/>
      <c r="D195" s="200" t="s">
        <v>453</v>
      </c>
      <c r="E195" s="253" t="n">
        <f aca="false">SUM(E191:E194)</f>
        <v>42.44</v>
      </c>
      <c r="F195" s="200"/>
      <c r="G195" s="200"/>
      <c r="H195" s="200"/>
      <c r="I195" s="200"/>
      <c r="J195" s="139"/>
      <c r="K195" s="231"/>
    </row>
    <row r="196" customFormat="false" ht="13.5" hidden="false" customHeight="true" outlineLevel="0" collapsed="false">
      <c r="B196" s="228"/>
      <c r="D196" s="200"/>
      <c r="E196" s="200"/>
      <c r="F196" s="200"/>
      <c r="G196" s="200"/>
      <c r="H196" s="200"/>
      <c r="I196" s="200"/>
      <c r="J196" s="139"/>
      <c r="K196" s="231"/>
    </row>
    <row r="197" customFormat="false" ht="57.75" hidden="false" customHeight="true" outlineLevel="0" collapsed="false">
      <c r="B197" s="228" t="s">
        <v>116</v>
      </c>
      <c r="C197" s="282" t="s">
        <v>117</v>
      </c>
      <c r="D197" s="230" t="str">
        <f aca="false">VLOOKUP(C197,'EMOP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197" s="230"/>
      <c r="F197" s="230"/>
      <c r="G197" s="230"/>
      <c r="H197" s="230"/>
      <c r="I197" s="230"/>
      <c r="J197" s="139" t="str">
        <f aca="false">VLOOKUP(C197,'EMOP 11-19'!A:J,9,0)</f>
        <v>M2</v>
      </c>
      <c r="K197" s="231" t="n">
        <f aca="false">H203</f>
        <v>109.24</v>
      </c>
    </row>
    <row r="198" customFormat="false" ht="13.5" hidden="false" customHeight="true" outlineLevel="0" collapsed="false">
      <c r="B198" s="228"/>
      <c r="D198" s="200"/>
      <c r="E198" s="200" t="s">
        <v>466</v>
      </c>
      <c r="F198" s="200" t="s">
        <v>455</v>
      </c>
      <c r="G198" s="200" t="s">
        <v>533</v>
      </c>
      <c r="H198" s="200" t="s">
        <v>464</v>
      </c>
      <c r="I198" s="200"/>
      <c r="J198" s="139"/>
      <c r="K198" s="231"/>
    </row>
    <row r="199" customFormat="false" ht="13.5" hidden="false" customHeight="true" outlineLevel="0" collapsed="false">
      <c r="B199" s="228"/>
      <c r="D199" s="200" t="s">
        <v>534</v>
      </c>
      <c r="E199" s="253" t="n">
        <v>15.7</v>
      </c>
      <c r="F199" s="253" t="n">
        <v>2.4</v>
      </c>
      <c r="G199" s="253" t="n">
        <v>4.32</v>
      </c>
      <c r="H199" s="253" t="n">
        <f aca="false">TRUNC((E199*F199)-G199,2)</f>
        <v>33.36</v>
      </c>
      <c r="I199" s="200"/>
      <c r="J199" s="139"/>
      <c r="K199" s="231"/>
    </row>
    <row r="200" customFormat="false" ht="13.5" hidden="false" customHeight="true" outlineLevel="0" collapsed="false">
      <c r="B200" s="228"/>
      <c r="D200" s="200" t="s">
        <v>535</v>
      </c>
      <c r="E200" s="253" t="n">
        <v>15.7</v>
      </c>
      <c r="F200" s="253" t="n">
        <v>2.4</v>
      </c>
      <c r="G200" s="253" t="n">
        <v>4.32</v>
      </c>
      <c r="H200" s="253" t="n">
        <f aca="false">TRUNC((E200*F200)-G200,2)</f>
        <v>33.36</v>
      </c>
      <c r="I200" s="200"/>
      <c r="J200" s="139"/>
      <c r="K200" s="231"/>
    </row>
    <row r="201" customFormat="false" ht="13.5" hidden="false" customHeight="true" outlineLevel="0" collapsed="false">
      <c r="B201" s="228"/>
      <c r="D201" s="200" t="s">
        <v>536</v>
      </c>
      <c r="E201" s="253" t="n">
        <v>3.4</v>
      </c>
      <c r="F201" s="253" t="n">
        <v>2.4</v>
      </c>
      <c r="G201" s="253" t="n">
        <v>1.89</v>
      </c>
      <c r="H201" s="253" t="n">
        <f aca="false">TRUNC((E201*F201)-G201,2)</f>
        <v>6.27</v>
      </c>
      <c r="I201" s="200"/>
      <c r="J201" s="139"/>
      <c r="K201" s="231"/>
    </row>
    <row r="202" customFormat="false" ht="13.5" hidden="false" customHeight="true" outlineLevel="0" collapsed="false">
      <c r="B202" s="228"/>
      <c r="D202" s="200" t="s">
        <v>537</v>
      </c>
      <c r="E202" s="253" t="n">
        <v>32.96</v>
      </c>
      <c r="F202" s="253" t="n">
        <v>1.1</v>
      </c>
      <c r="G202" s="253" t="n">
        <v>0</v>
      </c>
      <c r="H202" s="253" t="n">
        <f aca="false">TRUNC((E202*F202)-G202,2)</f>
        <v>36.25</v>
      </c>
      <c r="I202" s="200"/>
      <c r="J202" s="139"/>
      <c r="K202" s="231"/>
    </row>
    <row r="203" customFormat="false" ht="13.5" hidden="false" customHeight="true" outlineLevel="0" collapsed="false">
      <c r="B203" s="228"/>
      <c r="D203" s="200"/>
      <c r="E203" s="253"/>
      <c r="F203" s="253"/>
      <c r="G203" s="253" t="s">
        <v>453</v>
      </c>
      <c r="H203" s="253" t="n">
        <f aca="false">SUM(H199:H202)</f>
        <v>109.24</v>
      </c>
      <c r="I203" s="200"/>
      <c r="J203" s="139"/>
      <c r="K203" s="231"/>
    </row>
    <row r="204" customFormat="false" ht="13.5" hidden="false" customHeight="true" outlineLevel="0" collapsed="false">
      <c r="B204" s="228"/>
      <c r="D204" s="200"/>
      <c r="E204" s="200"/>
      <c r="F204" s="200"/>
      <c r="G204" s="200"/>
      <c r="H204" s="200"/>
      <c r="I204" s="200"/>
      <c r="J204" s="139"/>
      <c r="K204" s="231"/>
    </row>
    <row r="205" customFormat="false" ht="25.5" hidden="false" customHeight="true" outlineLevel="0" collapsed="false">
      <c r="B205" s="228" t="s">
        <v>118</v>
      </c>
      <c r="C205" s="229" t="s">
        <v>119</v>
      </c>
      <c r="D205" s="230" t="str">
        <f aca="false">VLOOKUP(C205,'SINAPI 11-19'!A:D,2,0)</f>
        <v>VERGA PRÉ-MOLDADA PARA JANELAS COM ATÉ 1,5 M DE VÃO. AF_03/2016</v>
      </c>
      <c r="E205" s="230"/>
      <c r="F205" s="230"/>
      <c r="G205" s="230"/>
      <c r="H205" s="230"/>
      <c r="I205" s="230"/>
      <c r="J205" s="139" t="str">
        <f aca="false">VLOOKUP(C205,'SINAPI 11-19'!A:D,3,0)</f>
        <v>M</v>
      </c>
      <c r="K205" s="231" t="n">
        <f aca="false">E209</f>
        <v>2.8</v>
      </c>
    </row>
    <row r="206" customFormat="false" ht="13.5" hidden="false" customHeight="true" outlineLevel="0" collapsed="false">
      <c r="B206" s="228"/>
      <c r="D206" s="200"/>
      <c r="E206" s="200" t="s">
        <v>466</v>
      </c>
      <c r="F206" s="200"/>
      <c r="G206" s="200"/>
      <c r="H206" s="200"/>
      <c r="I206" s="200"/>
      <c r="J206" s="139"/>
      <c r="K206" s="231"/>
    </row>
    <row r="207" customFormat="false" ht="13.5" hidden="false" customHeight="true" outlineLevel="0" collapsed="false">
      <c r="B207" s="228"/>
      <c r="D207" s="200" t="s">
        <v>534</v>
      </c>
      <c r="E207" s="253" t="n">
        <v>1.4</v>
      </c>
      <c r="F207" s="200"/>
      <c r="G207" s="200"/>
      <c r="H207" s="200"/>
      <c r="I207" s="200"/>
      <c r="J207" s="139"/>
      <c r="K207" s="231"/>
    </row>
    <row r="208" customFormat="false" ht="13.5" hidden="false" customHeight="true" outlineLevel="0" collapsed="false">
      <c r="B208" s="228"/>
      <c r="D208" s="200" t="s">
        <v>535</v>
      </c>
      <c r="E208" s="253" t="n">
        <v>1.4</v>
      </c>
      <c r="F208" s="200"/>
      <c r="G208" s="200"/>
      <c r="H208" s="200"/>
      <c r="I208" s="200"/>
      <c r="J208" s="139"/>
      <c r="K208" s="231"/>
    </row>
    <row r="209" customFormat="false" ht="13.5" hidden="false" customHeight="true" outlineLevel="0" collapsed="false">
      <c r="B209" s="228"/>
      <c r="D209" s="200" t="s">
        <v>453</v>
      </c>
      <c r="E209" s="253" t="n">
        <f aca="false">SUM(E207:E208)</f>
        <v>2.8</v>
      </c>
      <c r="F209" s="200"/>
      <c r="G209" s="200"/>
      <c r="H209" s="200"/>
      <c r="I209" s="200"/>
      <c r="J209" s="139"/>
      <c r="K209" s="231"/>
    </row>
    <row r="210" customFormat="false" ht="13.5" hidden="false" customHeight="true" outlineLevel="0" collapsed="false">
      <c r="B210" s="228"/>
      <c r="D210" s="200"/>
      <c r="E210" s="200"/>
      <c r="F210" s="200"/>
      <c r="G210" s="200"/>
      <c r="H210" s="200"/>
      <c r="I210" s="200"/>
      <c r="J210" s="139"/>
      <c r="K210" s="231"/>
    </row>
    <row r="211" customFormat="false" ht="18.75" hidden="false" customHeight="true" outlineLevel="0" collapsed="false">
      <c r="B211" s="228" t="s">
        <v>120</v>
      </c>
      <c r="C211" s="229" t="s">
        <v>121</v>
      </c>
      <c r="D211" s="230" t="str">
        <f aca="false">VLOOKUP(C211,'SINAPI 11-19'!A:D,2,0)</f>
        <v>VERGA PRÉ-MOLDADA PARA JANELAS COM MAIS DE 1,5 M DE VÃO. AF_03/2016</v>
      </c>
      <c r="E211" s="230"/>
      <c r="F211" s="230"/>
      <c r="G211" s="230"/>
      <c r="H211" s="230"/>
      <c r="I211" s="230"/>
      <c r="J211" s="139" t="str">
        <f aca="false">VLOOKUP(C211,'SINAPI 11-19'!A:D,3,0)</f>
        <v>M</v>
      </c>
      <c r="K211" s="231" t="n">
        <f aca="false">E215</f>
        <v>6</v>
      </c>
    </row>
    <row r="212" customFormat="false" ht="13.5" hidden="false" customHeight="true" outlineLevel="0" collapsed="false">
      <c r="B212" s="228"/>
      <c r="D212" s="200"/>
      <c r="E212" s="200" t="s">
        <v>466</v>
      </c>
      <c r="F212" s="200"/>
      <c r="G212" s="200"/>
      <c r="H212" s="200"/>
      <c r="I212" s="200"/>
      <c r="J212" s="139"/>
      <c r="K212" s="231"/>
    </row>
    <row r="213" customFormat="false" ht="13.5" hidden="false" customHeight="true" outlineLevel="0" collapsed="false">
      <c r="B213" s="228"/>
      <c r="D213" s="200" t="s">
        <v>534</v>
      </c>
      <c r="E213" s="253" t="n">
        <v>3</v>
      </c>
      <c r="F213" s="200"/>
      <c r="G213" s="200"/>
      <c r="H213" s="200"/>
      <c r="I213" s="200"/>
      <c r="J213" s="139"/>
      <c r="K213" s="231"/>
    </row>
    <row r="214" customFormat="false" ht="13.5" hidden="false" customHeight="true" outlineLevel="0" collapsed="false">
      <c r="B214" s="228"/>
      <c r="D214" s="200" t="s">
        <v>535</v>
      </c>
      <c r="E214" s="253" t="n">
        <v>3</v>
      </c>
      <c r="F214" s="200"/>
      <c r="G214" s="200"/>
      <c r="H214" s="200"/>
      <c r="I214" s="200"/>
      <c r="J214" s="139"/>
      <c r="K214" s="231"/>
    </row>
    <row r="215" customFormat="false" ht="13.5" hidden="false" customHeight="true" outlineLevel="0" collapsed="false">
      <c r="B215" s="228"/>
      <c r="D215" s="200" t="s">
        <v>453</v>
      </c>
      <c r="E215" s="253" t="n">
        <f aca="false">SUM(E213:E214)</f>
        <v>6</v>
      </c>
      <c r="F215" s="200"/>
      <c r="G215" s="200"/>
      <c r="H215" s="200"/>
      <c r="I215" s="200"/>
      <c r="J215" s="139"/>
      <c r="K215" s="231"/>
    </row>
    <row r="216" customFormat="false" ht="13.5" hidden="false" customHeight="true" outlineLevel="0" collapsed="false">
      <c r="B216" s="228"/>
      <c r="D216" s="200"/>
      <c r="E216" s="200"/>
      <c r="F216" s="200"/>
      <c r="G216" s="200"/>
      <c r="H216" s="200"/>
      <c r="I216" s="200"/>
      <c r="J216" s="139"/>
      <c r="K216" s="231"/>
    </row>
    <row r="217" customFormat="false" ht="23.25" hidden="false" customHeight="true" outlineLevel="0" collapsed="false">
      <c r="B217" s="228" t="s">
        <v>122</v>
      </c>
      <c r="C217" s="229" t="s">
        <v>123</v>
      </c>
      <c r="D217" s="230" t="str">
        <f aca="false">VLOOKUP(C217,'SINAPI 11-19'!A:D,2,0)</f>
        <v>VERGA PRÉ-MOLDADA PARA PORTAS COM ATÉ 1,5 M DE VÃO. AF_03/2016</v>
      </c>
      <c r="E217" s="230"/>
      <c r="F217" s="230"/>
      <c r="G217" s="230"/>
      <c r="H217" s="230"/>
      <c r="I217" s="230"/>
      <c r="J217" s="139" t="str">
        <f aca="false">VLOOKUP(C217,'SINAPI 11-19'!A:D,3,0)</f>
        <v>M</v>
      </c>
      <c r="K217" s="231" t="n">
        <f aca="false">E222</f>
        <v>2.5</v>
      </c>
    </row>
    <row r="218" customFormat="false" ht="12" hidden="false" customHeight="true" outlineLevel="0" collapsed="false">
      <c r="B218" s="228"/>
      <c r="C218" s="229"/>
      <c r="D218" s="230"/>
      <c r="E218" s="230" t="s">
        <v>466</v>
      </c>
      <c r="F218" s="230"/>
      <c r="G218" s="230"/>
      <c r="H218" s="230"/>
      <c r="I218" s="230"/>
      <c r="J218" s="139"/>
      <c r="K218" s="231"/>
    </row>
    <row r="219" customFormat="false" ht="13.5" hidden="false" customHeight="true" outlineLevel="0" collapsed="false">
      <c r="B219" s="228"/>
      <c r="D219" s="200" t="s">
        <v>534</v>
      </c>
      <c r="E219" s="253" t="n">
        <v>0.8</v>
      </c>
      <c r="F219" s="200"/>
      <c r="G219" s="200"/>
      <c r="H219" s="200"/>
      <c r="I219" s="200"/>
      <c r="J219" s="139"/>
      <c r="K219" s="231"/>
    </row>
    <row r="220" customFormat="false" ht="13.5" hidden="false" customHeight="true" outlineLevel="0" collapsed="false">
      <c r="B220" s="228"/>
      <c r="D220" s="200" t="s">
        <v>535</v>
      </c>
      <c r="E220" s="253" t="n">
        <v>0.8</v>
      </c>
      <c r="F220" s="200"/>
      <c r="G220" s="200"/>
      <c r="H220" s="200"/>
      <c r="I220" s="200"/>
      <c r="J220" s="139"/>
      <c r="K220" s="231"/>
    </row>
    <row r="221" customFormat="false" ht="13.5" hidden="false" customHeight="true" outlineLevel="0" collapsed="false">
      <c r="B221" s="228"/>
      <c r="D221" s="200" t="s">
        <v>536</v>
      </c>
      <c r="E221" s="253" t="n">
        <v>0.9</v>
      </c>
      <c r="F221" s="200"/>
      <c r="G221" s="200"/>
      <c r="H221" s="200"/>
      <c r="I221" s="200"/>
      <c r="J221" s="139"/>
      <c r="K221" s="231"/>
    </row>
    <row r="222" customFormat="false" ht="13.5" hidden="false" customHeight="true" outlineLevel="0" collapsed="false">
      <c r="B222" s="228"/>
      <c r="D222" s="200" t="s">
        <v>453</v>
      </c>
      <c r="E222" s="253" t="n">
        <f aca="false">SUM(E219:E221)</f>
        <v>2.5</v>
      </c>
      <c r="F222" s="200"/>
      <c r="G222" s="200"/>
      <c r="H222" s="200"/>
      <c r="I222" s="200"/>
      <c r="J222" s="139"/>
      <c r="K222" s="231"/>
    </row>
    <row r="223" customFormat="false" ht="13.5" hidden="false" customHeight="true" outlineLevel="0" collapsed="false">
      <c r="B223" s="228"/>
      <c r="D223" s="200"/>
      <c r="E223" s="200"/>
      <c r="F223" s="200"/>
      <c r="G223" s="200"/>
      <c r="H223" s="200"/>
      <c r="I223" s="200"/>
      <c r="J223" s="139"/>
      <c r="K223" s="231"/>
    </row>
    <row r="224" customFormat="false" ht="37.5" hidden="false" customHeight="true" outlineLevel="0" collapsed="false">
      <c r="B224" s="228" t="s">
        <v>124</v>
      </c>
      <c r="C224" s="229" t="s">
        <v>125</v>
      </c>
      <c r="D224" s="230" t="str">
        <f aca="false">VLOOKUP(C224,'EMOP 11-19'!A:J,2,0)</f>
        <v>EMBOCO COM ARGAMASSA DE CIMENTO E AREIA,NO TRACO 1:1,5 COM 1,5CM DE ESPESSURA,INCLUSIVE CHAPISCO DE CIMENTO E AREIA,NO TRACO 1:3</v>
      </c>
      <c r="E224" s="230"/>
      <c r="F224" s="230"/>
      <c r="G224" s="230"/>
      <c r="H224" s="230"/>
      <c r="I224" s="230"/>
      <c r="J224" s="139" t="str">
        <f aca="false">VLOOKUP(C224,'EMOP 11-19'!A:J,9,0)</f>
        <v>M2</v>
      </c>
      <c r="K224" s="231" t="n">
        <f aca="false">H240</f>
        <v>201.7</v>
      </c>
    </row>
    <row r="225" customFormat="false" ht="12" hidden="false" customHeight="true" outlineLevel="0" collapsed="false">
      <c r="B225" s="283" t="s">
        <v>538</v>
      </c>
      <c r="C225" s="283"/>
      <c r="D225" s="283"/>
      <c r="E225" s="283"/>
      <c r="F225" s="283"/>
      <c r="G225" s="283"/>
      <c r="H225" s="283"/>
      <c r="I225" s="283"/>
      <c r="J225" s="283"/>
      <c r="K225" s="283"/>
    </row>
    <row r="226" customFormat="false" ht="13.5" hidden="false" customHeight="true" outlineLevel="0" collapsed="false">
      <c r="B226" s="228"/>
      <c r="D226" s="200"/>
      <c r="E226" s="200" t="s">
        <v>539</v>
      </c>
      <c r="F226" s="200" t="s">
        <v>455</v>
      </c>
      <c r="G226" s="200" t="s">
        <v>533</v>
      </c>
      <c r="H226" s="200" t="s">
        <v>464</v>
      </c>
      <c r="I226" s="200"/>
      <c r="J226" s="139"/>
      <c r="K226" s="231"/>
    </row>
    <row r="227" customFormat="false" ht="13.5" hidden="false" customHeight="true" outlineLevel="0" collapsed="false">
      <c r="B227" s="228"/>
      <c r="D227" s="200" t="s">
        <v>534</v>
      </c>
      <c r="E227" s="253" t="n">
        <v>14.8</v>
      </c>
      <c r="F227" s="253" t="n">
        <v>2.7</v>
      </c>
      <c r="G227" s="253" t="n">
        <v>4.32</v>
      </c>
      <c r="H227" s="253" t="n">
        <f aca="false">TRUNC((E227*F227)-G227,2)</f>
        <v>35.64</v>
      </c>
      <c r="I227" s="200"/>
      <c r="J227" s="139"/>
      <c r="K227" s="231"/>
    </row>
    <row r="228" customFormat="false" ht="13.5" hidden="false" customHeight="true" outlineLevel="0" collapsed="false">
      <c r="B228" s="228"/>
      <c r="D228" s="200" t="s">
        <v>535</v>
      </c>
      <c r="E228" s="253" t="n">
        <v>14.8</v>
      </c>
      <c r="F228" s="253" t="n">
        <v>2.7</v>
      </c>
      <c r="G228" s="253" t="n">
        <v>4.32</v>
      </c>
      <c r="H228" s="253" t="n">
        <f aca="false">TRUNC((E228*F228)-G228,2)</f>
        <v>35.64</v>
      </c>
      <c r="I228" s="200"/>
      <c r="J228" s="139"/>
      <c r="K228" s="231"/>
    </row>
    <row r="229" customFormat="false" ht="13.5" hidden="false" customHeight="true" outlineLevel="0" collapsed="false">
      <c r="B229" s="228"/>
      <c r="D229" s="200" t="s">
        <v>536</v>
      </c>
      <c r="E229" s="253" t="n">
        <v>8.5</v>
      </c>
      <c r="F229" s="253" t="n">
        <v>2.7</v>
      </c>
      <c r="G229" s="253" t="n">
        <v>1.89</v>
      </c>
      <c r="H229" s="253" t="n">
        <f aca="false">TRUNC((E229*F229)-G229,2)</f>
        <v>21.06</v>
      </c>
      <c r="I229" s="200"/>
      <c r="J229" s="139"/>
      <c r="K229" s="231"/>
    </row>
    <row r="230" customFormat="false" ht="12" hidden="false" customHeight="true" outlineLevel="0" collapsed="false">
      <c r="B230" s="283" t="s">
        <v>540</v>
      </c>
      <c r="C230" s="283"/>
      <c r="D230" s="283"/>
      <c r="E230" s="283"/>
      <c r="F230" s="283"/>
      <c r="G230" s="283"/>
      <c r="H230" s="283"/>
      <c r="I230" s="283"/>
      <c r="J230" s="283"/>
      <c r="K230" s="283"/>
    </row>
    <row r="231" customFormat="false" ht="13.5" hidden="false" customHeight="true" outlineLevel="0" collapsed="false">
      <c r="B231" s="228"/>
      <c r="D231" s="200" t="s">
        <v>541</v>
      </c>
      <c r="E231" s="200"/>
      <c r="F231" s="200"/>
      <c r="G231" s="253" t="s">
        <v>488</v>
      </c>
      <c r="H231" s="253" t="n">
        <v>12.37</v>
      </c>
      <c r="I231" s="200"/>
      <c r="J231" s="139"/>
      <c r="K231" s="231"/>
    </row>
    <row r="232" customFormat="false" ht="13.5" hidden="false" customHeight="true" outlineLevel="0" collapsed="false">
      <c r="B232" s="228"/>
      <c r="D232" s="200" t="s">
        <v>542</v>
      </c>
      <c r="E232" s="200"/>
      <c r="F232" s="200"/>
      <c r="G232" s="253" t="s">
        <v>488</v>
      </c>
      <c r="H232" s="253" t="n">
        <v>12.37</v>
      </c>
      <c r="I232" s="200"/>
      <c r="J232" s="139"/>
      <c r="K232" s="231"/>
    </row>
    <row r="233" customFormat="false" ht="13.5" hidden="false" customHeight="true" outlineLevel="0" collapsed="false">
      <c r="B233" s="228"/>
      <c r="D233" s="200" t="s">
        <v>543</v>
      </c>
      <c r="E233" s="200"/>
      <c r="F233" s="200"/>
      <c r="G233" s="253" t="s">
        <v>488</v>
      </c>
      <c r="H233" s="253" t="n">
        <v>4.33</v>
      </c>
      <c r="I233" s="200"/>
      <c r="J233" s="139"/>
      <c r="K233" s="231"/>
    </row>
    <row r="234" customFormat="false" ht="13.5" hidden="false" customHeight="true" outlineLevel="0" collapsed="false">
      <c r="B234" s="228"/>
      <c r="D234" s="200" t="s">
        <v>544</v>
      </c>
      <c r="E234" s="200"/>
      <c r="F234" s="200"/>
      <c r="G234" s="253" t="s">
        <v>488</v>
      </c>
      <c r="H234" s="253" t="n">
        <v>8.2</v>
      </c>
      <c r="I234" s="200"/>
      <c r="J234" s="139"/>
      <c r="K234" s="231"/>
    </row>
    <row r="235" customFormat="false" ht="12" hidden="false" customHeight="true" outlineLevel="0" collapsed="false">
      <c r="B235" s="283" t="s">
        <v>545</v>
      </c>
      <c r="C235" s="283"/>
      <c r="D235" s="283"/>
      <c r="E235" s="283"/>
      <c r="F235" s="283"/>
      <c r="G235" s="283"/>
      <c r="H235" s="283"/>
      <c r="I235" s="283"/>
      <c r="J235" s="283"/>
      <c r="K235" s="283"/>
    </row>
    <row r="236" customFormat="false" ht="13.5" hidden="false" customHeight="true" outlineLevel="0" collapsed="false">
      <c r="B236" s="228"/>
      <c r="D236" s="200"/>
      <c r="E236" s="200" t="s">
        <v>539</v>
      </c>
      <c r="F236" s="200" t="s">
        <v>455</v>
      </c>
      <c r="G236" s="200" t="s">
        <v>533</v>
      </c>
      <c r="H236" s="200" t="s">
        <v>464</v>
      </c>
      <c r="I236" s="200"/>
      <c r="J236" s="139"/>
      <c r="K236" s="231"/>
    </row>
    <row r="237" customFormat="false" ht="13.5" hidden="false" customHeight="true" outlineLevel="0" collapsed="false">
      <c r="B237" s="228"/>
      <c r="D237" s="200" t="s">
        <v>546</v>
      </c>
      <c r="E237" s="253" t="n">
        <v>29.7</v>
      </c>
      <c r="F237" s="253" t="n">
        <v>2.7</v>
      </c>
      <c r="G237" s="253" t="n">
        <v>10.53</v>
      </c>
      <c r="H237" s="253" t="n">
        <f aca="false">TRUNC((E237*F237)-G237,2)</f>
        <v>69.66</v>
      </c>
      <c r="I237" s="200"/>
      <c r="J237" s="139"/>
      <c r="K237" s="231"/>
    </row>
    <row r="238" customFormat="false" ht="13.5" hidden="false" customHeight="true" outlineLevel="0" collapsed="false">
      <c r="B238" s="228"/>
      <c r="D238" s="200"/>
      <c r="E238" s="253"/>
      <c r="F238" s="253"/>
      <c r="I238" s="200"/>
      <c r="J238" s="139"/>
      <c r="K238" s="231"/>
    </row>
    <row r="239" customFormat="false" ht="13.5" hidden="false" customHeight="true" outlineLevel="0" collapsed="false">
      <c r="B239" s="228"/>
      <c r="D239" s="200" t="s">
        <v>547</v>
      </c>
      <c r="E239" s="200" t="n">
        <v>0.9</v>
      </c>
      <c r="F239" s="200" t="n">
        <v>2.7</v>
      </c>
      <c r="G239" s="200"/>
      <c r="H239" s="253" t="n">
        <f aca="false">TRUNC((E239*F239)-G239,2)</f>
        <v>2.43</v>
      </c>
      <c r="I239" s="200"/>
      <c r="J239" s="139"/>
      <c r="K239" s="231"/>
    </row>
    <row r="240" customFormat="false" ht="13.5" hidden="false" customHeight="true" outlineLevel="0" collapsed="false">
      <c r="B240" s="228"/>
      <c r="D240" s="200"/>
      <c r="E240" s="200"/>
      <c r="F240" s="200"/>
      <c r="G240" s="284" t="s">
        <v>453</v>
      </c>
      <c r="H240" s="284" t="n">
        <f aca="false">SUM(H227:H239)</f>
        <v>201.7</v>
      </c>
      <c r="I240" s="200"/>
      <c r="J240" s="139"/>
      <c r="K240" s="231"/>
    </row>
    <row r="241" customFormat="false" ht="13.5" hidden="false" customHeight="true" outlineLevel="0" collapsed="false">
      <c r="B241" s="228"/>
      <c r="D241" s="200"/>
      <c r="E241" s="200"/>
      <c r="F241" s="200"/>
      <c r="G241" s="200"/>
      <c r="H241" s="200"/>
      <c r="I241" s="200"/>
      <c r="J241" s="139"/>
      <c r="K241" s="231"/>
    </row>
    <row r="242" customFormat="false" ht="41.25" hidden="false" customHeight="true" outlineLevel="0" collapsed="false">
      <c r="B242" s="228" t="s">
        <v>126</v>
      </c>
      <c r="C242" s="229" t="s">
        <v>127</v>
      </c>
      <c r="D242" s="230" t="str">
        <f aca="false">VLOOKUP(C242,'SINAPI 11-19'!A:D,2,0)</f>
        <v>CHAPISCO APLICADO EM ALVENARIA (SEM PRESENÇA DE VÃOS) E ESTRUTURAS DE CONCRETO DE FACHADA, COM COLHER DE PEDREIRO.  ARGAMASSA TRAÇO 1:3 COM PREPARO MANUAL. AF_06/2014</v>
      </c>
      <c r="E242" s="230"/>
      <c r="F242" s="230"/>
      <c r="G242" s="230"/>
      <c r="H242" s="230"/>
      <c r="I242" s="230"/>
      <c r="J242" s="139" t="str">
        <f aca="false">VLOOKUP(C242,'SINAPI 11-19'!A:D,3,0)</f>
        <v>M2</v>
      </c>
      <c r="K242" s="231" t="n">
        <f aca="false">H244</f>
        <v>72.512</v>
      </c>
    </row>
    <row r="243" customFormat="false" ht="13.5" hidden="false" customHeight="true" outlineLevel="0" collapsed="false">
      <c r="B243" s="228"/>
      <c r="D243" s="200"/>
      <c r="E243" s="200" t="s">
        <v>466</v>
      </c>
      <c r="F243" s="200" t="s">
        <v>455</v>
      </c>
      <c r="G243" s="200" t="s">
        <v>548</v>
      </c>
      <c r="H243" s="200" t="s">
        <v>464</v>
      </c>
      <c r="I243" s="200"/>
      <c r="J243" s="139"/>
      <c r="K243" s="231"/>
    </row>
    <row r="244" customFormat="false" ht="13.5" hidden="false" customHeight="true" outlineLevel="0" collapsed="false">
      <c r="B244" s="228"/>
      <c r="D244" s="200" t="s">
        <v>537</v>
      </c>
      <c r="E244" s="253" t="n">
        <v>32.96</v>
      </c>
      <c r="F244" s="253" t="n">
        <v>1.1</v>
      </c>
      <c r="G244" s="253" t="n">
        <v>2</v>
      </c>
      <c r="H244" s="253" t="n">
        <f aca="false">E244*F244*G244</f>
        <v>72.512</v>
      </c>
      <c r="I244" s="200"/>
      <c r="J244" s="139"/>
      <c r="K244" s="231"/>
    </row>
    <row r="245" customFormat="false" ht="13.5" hidden="false" customHeight="true" outlineLevel="0" collapsed="false">
      <c r="B245" s="228"/>
      <c r="D245" s="200"/>
      <c r="E245" s="200"/>
      <c r="F245" s="200"/>
      <c r="G245" s="200"/>
      <c r="H245" s="200"/>
      <c r="I245" s="200"/>
      <c r="J245" s="139"/>
      <c r="K245" s="231"/>
    </row>
    <row r="246" customFormat="false" ht="59.25" hidden="false" customHeight="true" outlineLevel="0" collapsed="false">
      <c r="B246" s="228" t="s">
        <v>128</v>
      </c>
      <c r="C246" s="229" t="s">
        <v>129</v>
      </c>
      <c r="D246" s="230" t="str">
        <f aca="false">VLOOKUP(C246,'EMOP 11-19'!A:J,2,0)</f>
        <v>INSTALACAO DE PONTO DE LUZ,EMBUTIDO NA LAJE,EQUIVALENTE A 2VARAS DE ELETRODUTO DE PVC RIGIDO DE 3/4",12,00M DE FIO 2,5MM2,CAIXAS,CONEXOES,LUVAS,CURVA E INTERRUPTOR DE EMBUTIR COMPLACA FOSFORESCENTE,INCLUSIVE ABERTURA E FECHAMENTO DE RASGOEM ALVENARIA</v>
      </c>
      <c r="E246" s="230"/>
      <c r="F246" s="230"/>
      <c r="G246" s="230"/>
      <c r="H246" s="230"/>
      <c r="I246" s="230"/>
      <c r="J246" s="139" t="str">
        <f aca="false">VLOOKUP(C246,'EMOP 11-19'!A:J,9,0)</f>
        <v>UN</v>
      </c>
      <c r="K246" s="231" t="n">
        <f aca="false">E252</f>
        <v>6</v>
      </c>
    </row>
    <row r="247" customFormat="false" ht="11.25" hidden="false" customHeight="true" outlineLevel="0" collapsed="false">
      <c r="B247" s="228"/>
      <c r="C247" s="229"/>
      <c r="D247" s="230"/>
      <c r="E247" s="230" t="s">
        <v>460</v>
      </c>
      <c r="F247" s="230"/>
      <c r="G247" s="230"/>
      <c r="H247" s="230"/>
      <c r="I247" s="230"/>
      <c r="J247" s="139"/>
      <c r="K247" s="231"/>
    </row>
    <row r="248" customFormat="false" ht="13.5" hidden="false" customHeight="true" outlineLevel="0" collapsed="false">
      <c r="B248" s="228"/>
      <c r="D248" s="200" t="s">
        <v>534</v>
      </c>
      <c r="E248" s="253" t="n">
        <v>2</v>
      </c>
      <c r="F248" s="200"/>
      <c r="G248" s="200"/>
      <c r="H248" s="200"/>
      <c r="I248" s="200"/>
      <c r="J248" s="139"/>
      <c r="K248" s="231"/>
    </row>
    <row r="249" customFormat="false" ht="13.5" hidden="false" customHeight="true" outlineLevel="0" collapsed="false">
      <c r="B249" s="228"/>
      <c r="D249" s="200" t="s">
        <v>535</v>
      </c>
      <c r="E249" s="253" t="n">
        <v>2</v>
      </c>
      <c r="F249" s="200"/>
      <c r="G249" s="200"/>
      <c r="H249" s="200"/>
      <c r="I249" s="200"/>
      <c r="J249" s="139"/>
      <c r="K249" s="231"/>
    </row>
    <row r="250" customFormat="false" ht="13.5" hidden="false" customHeight="true" outlineLevel="0" collapsed="false">
      <c r="B250" s="228"/>
      <c r="D250" s="200" t="s">
        <v>536</v>
      </c>
      <c r="E250" s="253" t="n">
        <v>1</v>
      </c>
      <c r="F250" s="200"/>
      <c r="G250" s="200"/>
      <c r="H250" s="200"/>
      <c r="I250" s="200"/>
      <c r="J250" s="139"/>
      <c r="K250" s="231"/>
    </row>
    <row r="251" customFormat="false" ht="13.5" hidden="false" customHeight="true" outlineLevel="0" collapsed="false">
      <c r="B251" s="228"/>
      <c r="D251" s="200" t="s">
        <v>544</v>
      </c>
      <c r="E251" s="253" t="n">
        <v>1</v>
      </c>
      <c r="F251" s="200"/>
      <c r="G251" s="200"/>
      <c r="H251" s="200"/>
      <c r="I251" s="200"/>
      <c r="J251" s="139"/>
      <c r="K251" s="231"/>
    </row>
    <row r="252" customFormat="false" ht="13.5" hidden="false" customHeight="true" outlineLevel="0" collapsed="false">
      <c r="B252" s="228"/>
      <c r="D252" s="200" t="s">
        <v>453</v>
      </c>
      <c r="E252" s="253" t="n">
        <f aca="false">SUM(E248:E251)</f>
        <v>6</v>
      </c>
      <c r="F252" s="200"/>
      <c r="G252" s="200"/>
      <c r="H252" s="200"/>
      <c r="I252" s="200"/>
      <c r="J252" s="139"/>
      <c r="K252" s="231"/>
    </row>
    <row r="253" customFormat="false" ht="13.5" hidden="false" customHeight="true" outlineLevel="0" collapsed="false">
      <c r="B253" s="228"/>
      <c r="D253" s="200"/>
      <c r="E253" s="200"/>
      <c r="F253" s="200"/>
      <c r="G253" s="200"/>
      <c r="H253" s="200"/>
      <c r="I253" s="200"/>
      <c r="J253" s="139"/>
      <c r="K253" s="231"/>
    </row>
    <row r="254" customFormat="false" ht="33.75" hidden="false" customHeight="true" outlineLevel="0" collapsed="false">
      <c r="B254" s="228" t="s">
        <v>130</v>
      </c>
      <c r="C254" s="229" t="s">
        <v>131</v>
      </c>
      <c r="D254" s="230" t="str">
        <f aca="false">VLOOKUP(C254,'SINAPI 11-19'!A:D,2,0)</f>
        <v>LUMINÁRIA TIPO PLAFON EM PLÁSTICO, DE SOBREPOR, COM 1 LÂMPADA DE 15 W, - FORNECIMENTO E INSTALAÇÃO. AF_11/2017</v>
      </c>
      <c r="E254" s="230"/>
      <c r="F254" s="230"/>
      <c r="G254" s="230"/>
      <c r="H254" s="230"/>
      <c r="I254" s="230"/>
      <c r="J254" s="139" t="str">
        <f aca="false">VLOOKUP(C254,'SINAPI 11-19'!A:D,3,0)</f>
        <v>UN</v>
      </c>
      <c r="K254" s="231" t="n">
        <f aca="false">E260</f>
        <v>6</v>
      </c>
    </row>
    <row r="255" customFormat="false" ht="13.5" hidden="false" customHeight="true" outlineLevel="0" collapsed="false">
      <c r="B255" s="228"/>
      <c r="D255" s="230"/>
      <c r="E255" s="230" t="s">
        <v>460</v>
      </c>
      <c r="F255" s="200"/>
      <c r="G255" s="200"/>
      <c r="H255" s="200"/>
      <c r="I255" s="200"/>
      <c r="J255" s="139"/>
      <c r="K255" s="231"/>
    </row>
    <row r="256" customFormat="false" ht="13.5" hidden="false" customHeight="true" outlineLevel="0" collapsed="false">
      <c r="B256" s="228"/>
      <c r="D256" s="200" t="s">
        <v>534</v>
      </c>
      <c r="E256" s="253" t="n">
        <v>2</v>
      </c>
      <c r="F256" s="200"/>
      <c r="G256" s="200"/>
      <c r="H256" s="200"/>
      <c r="I256" s="200"/>
      <c r="J256" s="139"/>
      <c r="K256" s="231"/>
    </row>
    <row r="257" customFormat="false" ht="13.5" hidden="false" customHeight="true" outlineLevel="0" collapsed="false">
      <c r="B257" s="228"/>
      <c r="D257" s="200" t="s">
        <v>535</v>
      </c>
      <c r="E257" s="253" t="n">
        <v>2</v>
      </c>
      <c r="F257" s="200"/>
      <c r="G257" s="200"/>
      <c r="H257" s="200"/>
      <c r="I257" s="200"/>
      <c r="J257" s="139"/>
      <c r="K257" s="231"/>
    </row>
    <row r="258" customFormat="false" ht="13.5" hidden="false" customHeight="true" outlineLevel="0" collapsed="false">
      <c r="B258" s="228"/>
      <c r="D258" s="200" t="s">
        <v>536</v>
      </c>
      <c r="E258" s="253" t="n">
        <v>1</v>
      </c>
      <c r="F258" s="200"/>
      <c r="G258" s="200"/>
      <c r="H258" s="200"/>
      <c r="I258" s="200"/>
      <c r="J258" s="139"/>
      <c r="K258" s="231"/>
    </row>
    <row r="259" customFormat="false" ht="13.5" hidden="false" customHeight="true" outlineLevel="0" collapsed="false">
      <c r="B259" s="228"/>
      <c r="D259" s="200" t="s">
        <v>544</v>
      </c>
      <c r="E259" s="253" t="n">
        <v>1</v>
      </c>
      <c r="F259" s="200"/>
      <c r="G259" s="200"/>
      <c r="H259" s="200"/>
      <c r="I259" s="200"/>
      <c r="J259" s="139"/>
      <c r="K259" s="231"/>
    </row>
    <row r="260" customFormat="false" ht="13.5" hidden="false" customHeight="true" outlineLevel="0" collapsed="false">
      <c r="B260" s="228"/>
      <c r="D260" s="200" t="s">
        <v>453</v>
      </c>
      <c r="E260" s="253" t="n">
        <f aca="false">SUM(E256:E259)</f>
        <v>6</v>
      </c>
      <c r="F260" s="200"/>
      <c r="G260" s="200"/>
      <c r="H260" s="200"/>
      <c r="I260" s="200"/>
      <c r="J260" s="139"/>
      <c r="K260" s="231"/>
    </row>
    <row r="261" customFormat="false" ht="13.5" hidden="false" customHeight="true" outlineLevel="0" collapsed="false">
      <c r="B261" s="228"/>
      <c r="D261" s="200"/>
      <c r="E261" s="200"/>
      <c r="F261" s="200"/>
      <c r="G261" s="200"/>
      <c r="H261" s="200"/>
      <c r="I261" s="200"/>
      <c r="J261" s="139"/>
      <c r="K261" s="231"/>
    </row>
    <row r="262" customFormat="false" ht="56.25" hidden="false" customHeight="true" outlineLevel="0" collapsed="false">
      <c r="B262" s="228" t="s">
        <v>132</v>
      </c>
      <c r="C262" s="229" t="s">
        <v>133</v>
      </c>
      <c r="D262" s="230" t="str">
        <f aca="false">VLOOKUP(C262,'EMOP 11-19'!A:J,2,0)</f>
        <v>INSTALACAO DE PONTO DE TOMADA,EMBUTIDO NA ALVENARIA,EQUIVALENTE A 2 VARAS DE ELETRODUTO DE PVC RIGIDO DE 3/4",18,00M DEFIO 2,5MM2,CAIXAS,CONEXOES E TOMADA DE EMBUTIR,2P+T,10A,PADRAO BRASILEIRO,COM PLACA FOSFORESCENTE,INCLUSIVE ABERTURA E FECHAMENTO DE RASGO EM ALVENARIA</v>
      </c>
      <c r="E262" s="230"/>
      <c r="F262" s="230"/>
      <c r="G262" s="230"/>
      <c r="H262" s="230"/>
      <c r="I262" s="230"/>
      <c r="J262" s="139" t="str">
        <f aca="false">VLOOKUP(C262,'EMOP 11-19'!A:J,9,0)</f>
        <v>UN</v>
      </c>
      <c r="K262" s="231" t="n">
        <f aca="false">E265</f>
        <v>1</v>
      </c>
    </row>
    <row r="263" customFormat="false" ht="13.5" hidden="false" customHeight="true" outlineLevel="0" collapsed="false">
      <c r="B263" s="228"/>
      <c r="D263" s="230"/>
      <c r="E263" s="230" t="s">
        <v>460</v>
      </c>
      <c r="F263" s="200"/>
      <c r="G263" s="200"/>
      <c r="H263" s="200"/>
      <c r="I263" s="200"/>
      <c r="J263" s="139"/>
      <c r="K263" s="231"/>
    </row>
    <row r="264" customFormat="false" ht="13.5" hidden="false" customHeight="true" outlineLevel="0" collapsed="false">
      <c r="B264" s="228"/>
      <c r="D264" s="200" t="s">
        <v>536</v>
      </c>
      <c r="E264" s="253" t="n">
        <v>1</v>
      </c>
      <c r="F264" s="200"/>
      <c r="G264" s="200"/>
      <c r="H264" s="200"/>
      <c r="I264" s="200"/>
      <c r="J264" s="139"/>
      <c r="K264" s="231"/>
    </row>
    <row r="265" customFormat="false" ht="13.5" hidden="false" customHeight="true" outlineLevel="0" collapsed="false">
      <c r="B265" s="228"/>
      <c r="D265" s="200" t="s">
        <v>453</v>
      </c>
      <c r="E265" s="253" t="n">
        <f aca="false">SUM(E264:E264)</f>
        <v>1</v>
      </c>
      <c r="F265" s="200"/>
      <c r="G265" s="200"/>
      <c r="H265" s="200"/>
      <c r="I265" s="200"/>
      <c r="J265" s="139"/>
      <c r="K265" s="231"/>
    </row>
    <row r="266" customFormat="false" ht="12" hidden="false" customHeight="true" outlineLevel="0" collapsed="false">
      <c r="B266" s="228"/>
      <c r="D266" s="200"/>
      <c r="E266" s="200"/>
      <c r="F266" s="200"/>
      <c r="G266" s="200"/>
      <c r="H266" s="200"/>
      <c r="I266" s="200"/>
      <c r="J266" s="139"/>
      <c r="K266" s="231"/>
    </row>
    <row r="267" customFormat="false" ht="36" hidden="false" customHeight="true" outlineLevel="0" collapsed="false">
      <c r="B267" s="228" t="s">
        <v>134</v>
      </c>
      <c r="C267" s="229" t="s">
        <v>135</v>
      </c>
      <c r="D267" s="230" t="str">
        <f aca="false">VLOOKUP(C267,'SINAPI 11-19'!A:D,2,0)</f>
        <v>LASTRO DE CONCRETO MAGRO, APLICADO EM PISOS OU RADIERS, ESPESSURA DE 3 CM. AF_07/2016</v>
      </c>
      <c r="E267" s="230"/>
      <c r="F267" s="230"/>
      <c r="G267" s="230"/>
      <c r="H267" s="230"/>
      <c r="I267" s="230"/>
      <c r="J267" s="139" t="str">
        <f aca="false">VLOOKUP(C267,'SINAPI 11-19'!A:D,3,0)</f>
        <v>M2</v>
      </c>
      <c r="K267" s="231" t="n">
        <f aca="false">E273</f>
        <v>37.27</v>
      </c>
    </row>
    <row r="268" customFormat="false" ht="13.5" hidden="false" customHeight="true" outlineLevel="0" collapsed="false">
      <c r="B268" s="228"/>
      <c r="D268" s="230"/>
      <c r="E268" s="200" t="s">
        <v>464</v>
      </c>
      <c r="F268" s="200"/>
      <c r="G268" s="200"/>
      <c r="H268" s="200"/>
      <c r="I268" s="200"/>
      <c r="J268" s="139"/>
      <c r="K268" s="231"/>
    </row>
    <row r="269" customFormat="false" ht="13.5" hidden="false" customHeight="true" outlineLevel="0" collapsed="false">
      <c r="B269" s="228"/>
      <c r="D269" s="200" t="s">
        <v>534</v>
      </c>
      <c r="E269" s="253" t="n">
        <v>12.37</v>
      </c>
      <c r="F269" s="200"/>
      <c r="G269" s="200"/>
      <c r="H269" s="200"/>
      <c r="I269" s="200"/>
      <c r="J269" s="139"/>
      <c r="K269" s="231"/>
    </row>
    <row r="270" customFormat="false" ht="13.5" hidden="false" customHeight="true" outlineLevel="0" collapsed="false">
      <c r="B270" s="228"/>
      <c r="D270" s="200" t="s">
        <v>535</v>
      </c>
      <c r="E270" s="253" t="n">
        <v>12.37</v>
      </c>
      <c r="F270" s="200"/>
      <c r="G270" s="200"/>
      <c r="H270" s="200"/>
      <c r="I270" s="200"/>
      <c r="J270" s="139"/>
      <c r="K270" s="231"/>
    </row>
    <row r="271" customFormat="false" ht="13.5" hidden="false" customHeight="true" outlineLevel="0" collapsed="false">
      <c r="B271" s="228"/>
      <c r="D271" s="200" t="s">
        <v>536</v>
      </c>
      <c r="E271" s="253" t="n">
        <v>4.33</v>
      </c>
      <c r="F271" s="200"/>
      <c r="G271" s="200"/>
      <c r="H271" s="200"/>
      <c r="I271" s="200"/>
      <c r="J271" s="139"/>
      <c r="K271" s="231"/>
    </row>
    <row r="272" customFormat="false" ht="13.5" hidden="false" customHeight="true" outlineLevel="0" collapsed="false">
      <c r="B272" s="228"/>
      <c r="D272" s="200" t="s">
        <v>544</v>
      </c>
      <c r="E272" s="253" t="n">
        <v>8.2</v>
      </c>
      <c r="F272" s="200"/>
      <c r="G272" s="200"/>
      <c r="H272" s="200"/>
      <c r="I272" s="200"/>
      <c r="J272" s="139"/>
      <c r="K272" s="231"/>
    </row>
    <row r="273" customFormat="false" ht="13.5" hidden="false" customHeight="true" outlineLevel="0" collapsed="false">
      <c r="B273" s="228"/>
      <c r="D273" s="200" t="s">
        <v>453</v>
      </c>
      <c r="E273" s="253" t="n">
        <f aca="false">SUM(E269:E272)</f>
        <v>37.27</v>
      </c>
      <c r="F273" s="200"/>
      <c r="G273" s="200"/>
      <c r="H273" s="200"/>
      <c r="I273" s="200"/>
      <c r="J273" s="139"/>
      <c r="K273" s="231"/>
    </row>
    <row r="274" customFormat="false" ht="13.5" hidden="false" customHeight="true" outlineLevel="0" collapsed="false">
      <c r="B274" s="228"/>
      <c r="D274" s="200"/>
      <c r="E274" s="200"/>
      <c r="F274" s="200"/>
      <c r="G274" s="200"/>
      <c r="H274" s="200"/>
      <c r="I274" s="200"/>
      <c r="J274" s="139"/>
      <c r="K274" s="231"/>
    </row>
    <row r="275" customFormat="false" ht="28.5" hidden="false" customHeight="true" outlineLevel="0" collapsed="false">
      <c r="B275" s="228" t="s">
        <v>136</v>
      </c>
      <c r="C275" s="229" t="s">
        <v>137</v>
      </c>
      <c r="D275" s="230" t="str">
        <f aca="false">VLOOKUP(C275,'EMOP 11-19'!A:J,2,0)</f>
        <v>CONTRAPISO,BASE OU CAMADA REGULARIZADORA,EXECUTADA COM ARGAMASSA DE CIMENTO E AREIA,NO TRACO 1:4,NA ESPESSURA DE 3CM</v>
      </c>
      <c r="E275" s="230"/>
      <c r="F275" s="230"/>
      <c r="G275" s="230"/>
      <c r="H275" s="230"/>
      <c r="I275" s="230"/>
      <c r="J275" s="139" t="str">
        <f aca="false">VLOOKUP(C275,'EMOP 11-19'!A:J,9,0)</f>
        <v>M2</v>
      </c>
      <c r="K275" s="231" t="n">
        <f aca="false">E282</f>
        <v>45.47</v>
      </c>
    </row>
    <row r="276" customFormat="false" ht="13.5" hidden="false" customHeight="true" outlineLevel="0" collapsed="false">
      <c r="B276" s="228"/>
      <c r="D276" s="230"/>
      <c r="E276" s="200" t="s">
        <v>464</v>
      </c>
      <c r="F276" s="200"/>
      <c r="G276" s="200"/>
      <c r="H276" s="200"/>
      <c r="I276" s="200"/>
      <c r="J276" s="139"/>
      <c r="K276" s="231"/>
    </row>
    <row r="277" customFormat="false" ht="13.5" hidden="false" customHeight="true" outlineLevel="0" collapsed="false">
      <c r="B277" s="228"/>
      <c r="D277" s="200" t="s">
        <v>534</v>
      </c>
      <c r="E277" s="253" t="n">
        <v>12.37</v>
      </c>
      <c r="F277" s="200"/>
      <c r="G277" s="200"/>
      <c r="H277" s="200"/>
      <c r="I277" s="200"/>
      <c r="J277" s="139"/>
      <c r="K277" s="231"/>
    </row>
    <row r="278" customFormat="false" ht="13.5" hidden="false" customHeight="true" outlineLevel="0" collapsed="false">
      <c r="B278" s="228"/>
      <c r="D278" s="200" t="s">
        <v>535</v>
      </c>
      <c r="E278" s="253" t="n">
        <v>12.37</v>
      </c>
      <c r="F278" s="200"/>
      <c r="G278" s="200"/>
      <c r="H278" s="200"/>
      <c r="I278" s="200"/>
      <c r="J278" s="139"/>
      <c r="K278" s="231"/>
    </row>
    <row r="279" customFormat="false" ht="13.5" hidden="false" customHeight="true" outlineLevel="0" collapsed="false">
      <c r="B279" s="228"/>
      <c r="D279" s="200" t="s">
        <v>536</v>
      </c>
      <c r="E279" s="253" t="n">
        <v>4.33</v>
      </c>
      <c r="F279" s="200"/>
      <c r="G279" s="200"/>
      <c r="H279" s="200"/>
      <c r="I279" s="200"/>
      <c r="J279" s="139"/>
      <c r="K279" s="231"/>
    </row>
    <row r="280" customFormat="false" ht="13.5" hidden="false" customHeight="true" outlineLevel="0" collapsed="false">
      <c r="B280" s="228"/>
      <c r="D280" s="200" t="s">
        <v>544</v>
      </c>
      <c r="E280" s="253" t="n">
        <v>8.2</v>
      </c>
      <c r="F280" s="200"/>
      <c r="G280" s="200"/>
      <c r="H280" s="200"/>
      <c r="I280" s="200"/>
      <c r="J280" s="139"/>
      <c r="K280" s="231"/>
    </row>
    <row r="281" customFormat="false" ht="13.5" hidden="false" customHeight="true" outlineLevel="0" collapsed="false">
      <c r="B281" s="228"/>
      <c r="D281" s="238" t="s">
        <v>549</v>
      </c>
      <c r="E281" s="253" t="n">
        <v>8.2</v>
      </c>
      <c r="F281" s="200"/>
      <c r="G281" s="200"/>
      <c r="H281" s="200"/>
      <c r="I281" s="200"/>
      <c r="J281" s="139"/>
      <c r="K281" s="231"/>
    </row>
    <row r="282" customFormat="false" ht="13.5" hidden="false" customHeight="true" outlineLevel="0" collapsed="false">
      <c r="B282" s="228"/>
      <c r="D282" s="200" t="s">
        <v>453</v>
      </c>
      <c r="E282" s="253" t="n">
        <f aca="false">SUM(E277:E281)</f>
        <v>45.47</v>
      </c>
      <c r="F282" s="200"/>
      <c r="G282" s="200"/>
      <c r="H282" s="200"/>
      <c r="I282" s="200"/>
      <c r="J282" s="139"/>
      <c r="K282" s="231"/>
    </row>
    <row r="283" customFormat="false" ht="13.5" hidden="false" customHeight="true" outlineLevel="0" collapsed="false">
      <c r="B283" s="228"/>
      <c r="D283" s="200"/>
      <c r="E283" s="200"/>
      <c r="F283" s="200"/>
      <c r="G283" s="200"/>
      <c r="H283" s="200"/>
      <c r="I283" s="200"/>
      <c r="J283" s="139"/>
      <c r="K283" s="231"/>
    </row>
    <row r="284" customFormat="false" ht="31.5" hidden="false" customHeight="true" outlineLevel="0" collapsed="false">
      <c r="B284" s="228" t="s">
        <v>138</v>
      </c>
      <c r="C284" s="229" t="s">
        <v>139</v>
      </c>
      <c r="D284" s="230" t="str">
        <f aca="false">VLOOKUP(C284,'SINAPI 11-19'!A:D,2,0)</f>
        <v>REVESTIMENTO CERÂMICO PARA PISO COM PLACAS TIPO ESMALTADA PADRÃO POPULAR DE DIMENSÕES 35X35 CM APLICADA EM AMBIENTES DE ÁREA MAIOR QUE 10 M2. AF_06/2014</v>
      </c>
      <c r="E284" s="230"/>
      <c r="F284" s="230"/>
      <c r="G284" s="230"/>
      <c r="H284" s="230"/>
      <c r="I284" s="230"/>
      <c r="J284" s="139" t="str">
        <f aca="false">VLOOKUP(C284,'SINAPI 11-19'!A:D,3,0)</f>
        <v>M2</v>
      </c>
      <c r="K284" s="231" t="n">
        <f aca="false">E290</f>
        <v>37.27</v>
      </c>
    </row>
    <row r="285" customFormat="false" ht="13.5" hidden="false" customHeight="true" outlineLevel="0" collapsed="false">
      <c r="B285" s="228"/>
      <c r="D285" s="230"/>
      <c r="E285" s="200" t="s">
        <v>464</v>
      </c>
      <c r="F285" s="200"/>
      <c r="G285" s="200"/>
      <c r="H285" s="200"/>
      <c r="I285" s="200"/>
      <c r="J285" s="139"/>
      <c r="K285" s="231"/>
    </row>
    <row r="286" customFormat="false" ht="13.5" hidden="false" customHeight="true" outlineLevel="0" collapsed="false">
      <c r="B286" s="228"/>
      <c r="D286" s="200" t="s">
        <v>534</v>
      </c>
      <c r="E286" s="253" t="n">
        <v>12.37</v>
      </c>
      <c r="F286" s="200"/>
      <c r="G286" s="200"/>
      <c r="H286" s="200"/>
      <c r="I286" s="200"/>
      <c r="J286" s="139"/>
      <c r="K286" s="231"/>
    </row>
    <row r="287" customFormat="false" ht="13.5" hidden="false" customHeight="true" outlineLevel="0" collapsed="false">
      <c r="B287" s="228"/>
      <c r="D287" s="200" t="s">
        <v>535</v>
      </c>
      <c r="E287" s="253" t="n">
        <v>12.37</v>
      </c>
      <c r="F287" s="200"/>
      <c r="G287" s="200"/>
      <c r="H287" s="200"/>
      <c r="I287" s="200"/>
      <c r="J287" s="139"/>
      <c r="K287" s="231"/>
    </row>
    <row r="288" customFormat="false" ht="13.5" hidden="false" customHeight="true" outlineLevel="0" collapsed="false">
      <c r="B288" s="228"/>
      <c r="D288" s="200" t="s">
        <v>536</v>
      </c>
      <c r="E288" s="253" t="n">
        <v>4.33</v>
      </c>
      <c r="F288" s="200"/>
      <c r="G288" s="200"/>
      <c r="H288" s="200"/>
      <c r="I288" s="200"/>
      <c r="J288" s="139"/>
      <c r="K288" s="231"/>
    </row>
    <row r="289" customFormat="false" ht="13.5" hidden="false" customHeight="true" outlineLevel="0" collapsed="false">
      <c r="B289" s="228"/>
      <c r="D289" s="200" t="s">
        <v>544</v>
      </c>
      <c r="E289" s="253" t="n">
        <v>8.2</v>
      </c>
      <c r="F289" s="200"/>
      <c r="G289" s="200"/>
      <c r="H289" s="200"/>
      <c r="I289" s="200"/>
      <c r="J289" s="139"/>
      <c r="K289" s="231"/>
    </row>
    <row r="290" customFormat="false" ht="13.5" hidden="false" customHeight="true" outlineLevel="0" collapsed="false">
      <c r="B290" s="228"/>
      <c r="D290" s="200" t="s">
        <v>453</v>
      </c>
      <c r="E290" s="253" t="n">
        <f aca="false">SUM(E286:E289)</f>
        <v>37.27</v>
      </c>
      <c r="F290" s="200"/>
      <c r="G290" s="200"/>
      <c r="H290" s="200"/>
      <c r="I290" s="200"/>
      <c r="J290" s="139"/>
      <c r="K290" s="231"/>
    </row>
    <row r="291" customFormat="false" ht="13.5" hidden="false" customHeight="true" outlineLevel="0" collapsed="false">
      <c r="B291" s="228"/>
      <c r="D291" s="200"/>
      <c r="E291" s="200"/>
      <c r="F291" s="200"/>
      <c r="G291" s="200"/>
      <c r="H291" s="200"/>
      <c r="I291" s="200"/>
      <c r="J291" s="139"/>
      <c r="K291" s="231"/>
    </row>
    <row r="292" customFormat="false" ht="28.5" hidden="false" customHeight="true" outlineLevel="0" collapsed="false">
      <c r="B292" s="228" t="s">
        <v>140</v>
      </c>
      <c r="C292" s="229" t="s">
        <v>143</v>
      </c>
      <c r="D292" s="230" t="str">
        <f aca="false">VLOOKUP(C292,'SINAPI 11-19'!A:D,2,0)</f>
        <v>SOLEIRA EM GRANITO, LARGURA 15 CM, ESPESSURA 2,0 CM. AF_06/2018</v>
      </c>
      <c r="E292" s="230"/>
      <c r="F292" s="230"/>
      <c r="G292" s="230"/>
      <c r="H292" s="230"/>
      <c r="I292" s="230"/>
      <c r="J292" s="139" t="str">
        <f aca="false">VLOOKUP(C292,'SINAPI 11-19'!A:D,3,0)</f>
        <v>M</v>
      </c>
      <c r="K292" s="231" t="n">
        <f aca="false">E297</f>
        <v>2.5</v>
      </c>
    </row>
    <row r="293" customFormat="false" ht="13.5" hidden="false" customHeight="true" outlineLevel="0" collapsed="false">
      <c r="B293" s="228"/>
      <c r="E293" s="200" t="s">
        <v>466</v>
      </c>
      <c r="F293" s="200"/>
      <c r="G293" s="200"/>
      <c r="H293" s="200"/>
      <c r="I293" s="200"/>
      <c r="J293" s="139"/>
      <c r="K293" s="231"/>
    </row>
    <row r="294" customFormat="false" ht="13.5" hidden="false" customHeight="true" outlineLevel="0" collapsed="false">
      <c r="B294" s="228"/>
      <c r="D294" s="200" t="s">
        <v>534</v>
      </c>
      <c r="E294" s="200" t="n">
        <v>0.8</v>
      </c>
      <c r="F294" s="200"/>
      <c r="G294" s="200"/>
      <c r="H294" s="200"/>
      <c r="I294" s="200"/>
      <c r="J294" s="139"/>
      <c r="K294" s="231"/>
    </row>
    <row r="295" customFormat="false" ht="13.5" hidden="false" customHeight="true" outlineLevel="0" collapsed="false">
      <c r="B295" s="228"/>
      <c r="D295" s="200" t="s">
        <v>550</v>
      </c>
      <c r="E295" s="200" t="n">
        <v>0.8</v>
      </c>
      <c r="F295" s="200"/>
      <c r="G295" s="200"/>
      <c r="H295" s="200"/>
      <c r="I295" s="200"/>
      <c r="J295" s="139"/>
      <c r="K295" s="231"/>
    </row>
    <row r="296" customFormat="false" ht="13.5" hidden="false" customHeight="true" outlineLevel="0" collapsed="false">
      <c r="B296" s="228"/>
      <c r="D296" s="200" t="s">
        <v>536</v>
      </c>
      <c r="E296" s="253" t="n">
        <v>0.9</v>
      </c>
      <c r="F296" s="200"/>
      <c r="G296" s="200"/>
      <c r="H296" s="200"/>
      <c r="I296" s="200"/>
      <c r="J296" s="139"/>
      <c r="K296" s="231"/>
    </row>
    <row r="297" customFormat="false" ht="13.5" hidden="false" customHeight="true" outlineLevel="0" collapsed="false">
      <c r="B297" s="228"/>
      <c r="D297" s="200" t="s">
        <v>453</v>
      </c>
      <c r="E297" s="253" t="n">
        <f aca="false">SUM(E294:E296)</f>
        <v>2.5</v>
      </c>
      <c r="F297" s="200"/>
      <c r="G297" s="200"/>
      <c r="H297" s="200"/>
      <c r="I297" s="200"/>
      <c r="J297" s="139"/>
      <c r="K297" s="231"/>
    </row>
    <row r="298" customFormat="false" ht="13.5" hidden="false" customHeight="true" outlineLevel="0" collapsed="false">
      <c r="B298" s="228"/>
      <c r="D298" s="200"/>
      <c r="E298" s="200"/>
      <c r="F298" s="200"/>
      <c r="G298" s="200"/>
      <c r="H298" s="200"/>
      <c r="I298" s="200"/>
      <c r="J298" s="139"/>
      <c r="K298" s="231"/>
    </row>
    <row r="299" customFormat="false" ht="13.5" hidden="false" customHeight="true" outlineLevel="0" collapsed="false">
      <c r="B299" s="228"/>
      <c r="D299" s="200"/>
      <c r="E299" s="200"/>
      <c r="F299" s="200"/>
      <c r="G299" s="200"/>
      <c r="H299" s="200"/>
      <c r="I299" s="200"/>
      <c r="J299" s="139"/>
      <c r="K299" s="231"/>
    </row>
    <row r="300" customFormat="false" ht="36" hidden="false" customHeight="true" outlineLevel="0" collapsed="false">
      <c r="B300" s="228" t="s">
        <v>142</v>
      </c>
      <c r="C300" s="229" t="s">
        <v>141</v>
      </c>
      <c r="D300" s="230" t="str">
        <f aca="false">VLOOKUP(C300,'SINAPI 11-19'!A:D,2,0)</f>
        <v>PEITORIL EM MARMORE BRANCO, LARGURA DE 15CM, ASSENTADO COM ARGAMASSA TRACO 1:4 (CIMENTO E AREIA MEDIA), PREPARO MANUAL DA ARGAMASSA</v>
      </c>
      <c r="E300" s="230"/>
      <c r="F300" s="230"/>
      <c r="G300" s="230"/>
      <c r="H300" s="230"/>
      <c r="I300" s="230"/>
      <c r="J300" s="139" t="str">
        <f aca="false">VLOOKUP(C300,'SINAPI 11-19'!A:D,3,0)</f>
        <v>M</v>
      </c>
      <c r="K300" s="231" t="n">
        <f aca="false">E304</f>
        <v>8.8</v>
      </c>
    </row>
    <row r="301" customFormat="false" ht="13.5" hidden="false" customHeight="true" outlineLevel="0" collapsed="false">
      <c r="B301" s="228"/>
      <c r="E301" s="200" t="s">
        <v>466</v>
      </c>
      <c r="F301" s="200"/>
      <c r="G301" s="200"/>
      <c r="H301" s="200"/>
      <c r="I301" s="200"/>
      <c r="J301" s="139"/>
      <c r="K301" s="231"/>
    </row>
    <row r="302" customFormat="false" ht="13.5" hidden="false" customHeight="true" outlineLevel="0" collapsed="false">
      <c r="B302" s="228"/>
      <c r="D302" s="200" t="s">
        <v>534</v>
      </c>
      <c r="E302" s="253" t="n">
        <v>4.4</v>
      </c>
      <c r="F302" s="200"/>
      <c r="G302" s="200"/>
      <c r="H302" s="200"/>
      <c r="I302" s="200"/>
      <c r="J302" s="139"/>
      <c r="K302" s="231"/>
    </row>
    <row r="303" customFormat="false" ht="13.5" hidden="false" customHeight="true" outlineLevel="0" collapsed="false">
      <c r="B303" s="228"/>
      <c r="D303" s="200" t="s">
        <v>550</v>
      </c>
      <c r="E303" s="253" t="n">
        <v>4.4</v>
      </c>
      <c r="F303" s="200"/>
      <c r="G303" s="200"/>
      <c r="H303" s="200"/>
      <c r="I303" s="200"/>
      <c r="J303" s="139"/>
      <c r="K303" s="231"/>
    </row>
    <row r="304" customFormat="false" ht="13.5" hidden="false" customHeight="true" outlineLevel="0" collapsed="false">
      <c r="B304" s="228"/>
      <c r="D304" s="200" t="s">
        <v>453</v>
      </c>
      <c r="E304" s="253" t="n">
        <f aca="false">SUM(E302:E303)</f>
        <v>8.8</v>
      </c>
      <c r="F304" s="200"/>
      <c r="G304" s="200"/>
      <c r="H304" s="200"/>
      <c r="I304" s="200"/>
      <c r="J304" s="139"/>
      <c r="K304" s="231"/>
    </row>
    <row r="305" customFormat="false" ht="13.5" hidden="false" customHeight="true" outlineLevel="0" collapsed="false">
      <c r="B305" s="228"/>
      <c r="D305" s="200"/>
      <c r="E305" s="200"/>
      <c r="F305" s="200"/>
      <c r="G305" s="200"/>
      <c r="H305" s="200"/>
      <c r="I305" s="200"/>
      <c r="J305" s="139"/>
      <c r="K305" s="231"/>
    </row>
    <row r="306" customFormat="false" ht="13.5" hidden="false" customHeight="true" outlineLevel="0" collapsed="false">
      <c r="B306" s="228"/>
      <c r="D306" s="200"/>
      <c r="E306" s="200"/>
      <c r="F306" s="200"/>
      <c r="G306" s="200"/>
      <c r="H306" s="200"/>
      <c r="I306" s="200"/>
      <c r="J306" s="139"/>
      <c r="K306" s="231"/>
    </row>
    <row r="307" customFormat="false" ht="41.25" hidden="false" customHeight="true" outlineLevel="0" collapsed="false">
      <c r="B307" s="228" t="s">
        <v>144</v>
      </c>
      <c r="C307" s="229" t="s">
        <v>145</v>
      </c>
      <c r="D307" s="230" t="str">
        <f aca="false">VLOOKUP(C307,'SINAPI 11-19'!A:D,2,0)</f>
        <v>REVESTIMENTO CERÂMICO PARA PAREDES INTERNAS COM PLACAS TIPO ESMALTADA EXTRA DE DIMENSÕES 20X20 CM APLICADAS EM AMBIENTES DE ÁREA MAIOR QUE 5 M² NA ALTURA INTEIRA DAS PAREDES. AF_06/2014</v>
      </c>
      <c r="E307" s="230"/>
      <c r="F307" s="230"/>
      <c r="G307" s="230"/>
      <c r="H307" s="230"/>
      <c r="I307" s="230"/>
      <c r="J307" s="139" t="str">
        <f aca="false">VLOOKUP(C307,'SINAPI 11-19'!A:D,3,0)</f>
        <v>M2</v>
      </c>
      <c r="K307" s="231" t="n">
        <f aca="false">H311</f>
        <v>71.28</v>
      </c>
    </row>
    <row r="308" customFormat="false" ht="13.5" hidden="false" customHeight="true" outlineLevel="0" collapsed="false">
      <c r="B308" s="228"/>
      <c r="D308" s="200"/>
      <c r="E308" s="200" t="s">
        <v>539</v>
      </c>
      <c r="F308" s="200" t="s">
        <v>455</v>
      </c>
      <c r="G308" s="200" t="s">
        <v>533</v>
      </c>
      <c r="H308" s="200" t="s">
        <v>464</v>
      </c>
      <c r="I308" s="200"/>
      <c r="J308" s="139"/>
      <c r="K308" s="231"/>
    </row>
    <row r="309" customFormat="false" ht="13.5" hidden="false" customHeight="true" outlineLevel="0" collapsed="false">
      <c r="B309" s="228"/>
      <c r="D309" s="200" t="s">
        <v>534</v>
      </c>
      <c r="E309" s="253" t="n">
        <v>14.8</v>
      </c>
      <c r="F309" s="253" t="n">
        <v>2.7</v>
      </c>
      <c r="G309" s="253" t="n">
        <v>4.32</v>
      </c>
      <c r="H309" s="253" t="n">
        <f aca="false">(E309*F309)-G309</f>
        <v>35.64</v>
      </c>
      <c r="I309" s="200"/>
      <c r="J309" s="139"/>
      <c r="K309" s="231"/>
    </row>
    <row r="310" customFormat="false" ht="13.5" hidden="false" customHeight="true" outlineLevel="0" collapsed="false">
      <c r="B310" s="228"/>
      <c r="D310" s="200" t="s">
        <v>535</v>
      </c>
      <c r="E310" s="253" t="n">
        <v>14.8</v>
      </c>
      <c r="F310" s="253" t="n">
        <v>2.7</v>
      </c>
      <c r="G310" s="253" t="n">
        <v>4.32</v>
      </c>
      <c r="H310" s="253" t="n">
        <f aca="false">(E310*F310)-G310</f>
        <v>35.64</v>
      </c>
      <c r="I310" s="200"/>
      <c r="J310" s="139"/>
      <c r="K310" s="231"/>
    </row>
    <row r="311" customFormat="false" ht="13.5" hidden="false" customHeight="true" outlineLevel="0" collapsed="false">
      <c r="B311" s="228"/>
      <c r="D311" s="200"/>
      <c r="E311" s="253"/>
      <c r="F311" s="253"/>
      <c r="G311" s="253" t="s">
        <v>453</v>
      </c>
      <c r="H311" s="253" t="n">
        <f aca="false">SUM(H309:H310)</f>
        <v>71.28</v>
      </c>
      <c r="I311" s="200"/>
      <c r="J311" s="139"/>
      <c r="K311" s="231"/>
    </row>
    <row r="312" customFormat="false" ht="13.5" hidden="false" customHeight="true" outlineLevel="0" collapsed="false">
      <c r="B312" s="228"/>
      <c r="D312" s="200"/>
      <c r="E312" s="253"/>
      <c r="F312" s="253"/>
      <c r="G312" s="253"/>
      <c r="H312" s="253"/>
      <c r="I312" s="200"/>
      <c r="J312" s="139"/>
      <c r="K312" s="231"/>
    </row>
    <row r="313" customFormat="false" ht="31.5" hidden="false" customHeight="true" outlineLevel="0" collapsed="false">
      <c r="B313" s="228" t="s">
        <v>146</v>
      </c>
      <c r="C313" s="229" t="s">
        <v>147</v>
      </c>
      <c r="D313" s="230" t="str">
        <f aca="false">VLOOKUP(C313,'EMOP 11-19'!A:J,2,0)</f>
        <v>RODAPE COM LADRILHO CERAMICO,COM 7,5 A 10CM DE ALTURA,ASSENTE CONFORME ITEM 13.025.0016</v>
      </c>
      <c r="E313" s="230"/>
      <c r="F313" s="230"/>
      <c r="G313" s="230"/>
      <c r="H313" s="230"/>
      <c r="I313" s="230"/>
      <c r="J313" s="139" t="str">
        <f aca="false">VLOOKUP(C313,'EMOP 11-19'!A:J,9,0)</f>
        <v>M</v>
      </c>
      <c r="K313" s="231" t="n">
        <f aca="false">E317</f>
        <v>10.1</v>
      </c>
    </row>
    <row r="314" customFormat="false" ht="13.5" hidden="false" customHeight="true" outlineLevel="0" collapsed="false">
      <c r="B314" s="228"/>
      <c r="E314" s="200" t="s">
        <v>539</v>
      </c>
      <c r="F314" s="200"/>
      <c r="G314" s="200"/>
      <c r="H314" s="200"/>
      <c r="I314" s="200"/>
      <c r="J314" s="139"/>
      <c r="K314" s="231"/>
    </row>
    <row r="315" customFormat="false" ht="13.5" hidden="false" customHeight="true" outlineLevel="0" collapsed="false">
      <c r="B315" s="228"/>
      <c r="D315" s="200" t="s">
        <v>536</v>
      </c>
      <c r="E315" s="253" t="n">
        <v>7.6</v>
      </c>
      <c r="F315" s="200"/>
      <c r="G315" s="200"/>
      <c r="H315" s="200"/>
      <c r="I315" s="200"/>
      <c r="J315" s="139"/>
      <c r="K315" s="231"/>
    </row>
    <row r="316" customFormat="false" ht="13.5" hidden="false" customHeight="true" outlineLevel="0" collapsed="false">
      <c r="B316" s="228"/>
      <c r="D316" s="200" t="s">
        <v>544</v>
      </c>
      <c r="E316" s="253" t="n">
        <v>2.5</v>
      </c>
      <c r="F316" s="200"/>
      <c r="G316" s="200"/>
      <c r="H316" s="200"/>
      <c r="I316" s="200"/>
      <c r="J316" s="139"/>
      <c r="K316" s="231"/>
    </row>
    <row r="317" customFormat="false" ht="13.5" hidden="false" customHeight="true" outlineLevel="0" collapsed="false">
      <c r="B317" s="228"/>
      <c r="D317" s="200" t="s">
        <v>453</v>
      </c>
      <c r="E317" s="253" t="n">
        <f aca="false">SUM(E315:E316)</f>
        <v>10.1</v>
      </c>
      <c r="F317" s="200"/>
      <c r="G317" s="200"/>
      <c r="H317" s="200"/>
      <c r="I317" s="200"/>
      <c r="J317" s="139"/>
      <c r="K317" s="231"/>
    </row>
    <row r="318" customFormat="false" ht="13.5" hidden="false" customHeight="true" outlineLevel="0" collapsed="false">
      <c r="B318" s="228"/>
      <c r="D318" s="200"/>
      <c r="E318" s="253"/>
      <c r="F318" s="200"/>
      <c r="G318" s="200"/>
      <c r="H318" s="200"/>
      <c r="I318" s="200"/>
      <c r="J318" s="139"/>
      <c r="K318" s="231"/>
    </row>
    <row r="319" customFormat="false" ht="54" hidden="false" customHeight="true" outlineLevel="0" collapsed="false">
      <c r="B319" s="228" t="s">
        <v>148</v>
      </c>
      <c r="C319" s="282" t="s">
        <v>149</v>
      </c>
      <c r="D319" s="230" t="str">
        <f aca="false">VLOOKUP(C319,'EMOP 11-19'!A:J,2,0)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319" s="230"/>
      <c r="F319" s="230"/>
      <c r="G319" s="230"/>
      <c r="H319" s="230"/>
      <c r="I319" s="230"/>
      <c r="J319" s="139" t="str">
        <f aca="false">VLOOKUP(C319,'EMOP 11-19'!A:J,9,0)</f>
        <v>UN</v>
      </c>
      <c r="K319" s="231" t="n">
        <f aca="false">E321</f>
        <v>1</v>
      </c>
    </row>
    <row r="320" customFormat="false" ht="13.5" hidden="false" customHeight="true" outlineLevel="0" collapsed="false">
      <c r="B320" s="228"/>
      <c r="D320" s="200"/>
      <c r="E320" s="200"/>
      <c r="F320" s="200"/>
      <c r="G320" s="200"/>
      <c r="H320" s="200"/>
      <c r="I320" s="200"/>
      <c r="J320" s="139"/>
      <c r="K320" s="231"/>
    </row>
    <row r="321" customFormat="false" ht="13.5" hidden="false" customHeight="true" outlineLevel="0" collapsed="false">
      <c r="B321" s="228"/>
      <c r="D321" s="200" t="s">
        <v>460</v>
      </c>
      <c r="E321" s="253" t="n">
        <v>1</v>
      </c>
      <c r="F321" s="200"/>
      <c r="G321" s="200"/>
      <c r="H321" s="200"/>
      <c r="I321" s="200"/>
      <c r="J321" s="139"/>
      <c r="K321" s="231"/>
    </row>
    <row r="322" customFormat="false" ht="13.5" hidden="false" customHeight="true" outlineLevel="0" collapsed="false">
      <c r="B322" s="228"/>
      <c r="D322" s="200"/>
      <c r="E322" s="200"/>
      <c r="F322" s="200"/>
      <c r="G322" s="200"/>
      <c r="H322" s="200"/>
      <c r="I322" s="200"/>
      <c r="J322" s="139"/>
      <c r="K322" s="231"/>
    </row>
    <row r="323" customFormat="false" ht="46.5" hidden="false" customHeight="true" outlineLevel="0" collapsed="false">
      <c r="B323" s="228" t="s">
        <v>150</v>
      </c>
      <c r="C323" s="282" t="s">
        <v>151</v>
      </c>
      <c r="D323" s="230" t="str">
        <f aca="false">VLOOKUP(C323,'EMOP 11-19'!A:J,2,0)</f>
        <v>COLOCACAO DE RESERVATORIO DE FIBROCIMENTO,FIBRA DE VIDRO OUSEMELHANTE DE 2.000L,INCLUSIVE PECAS DE APOIO EM ALVENARIA E MADEIRA SERRADA,E FLANGES DE LIGACAO HIDRAULICA,EXCLUSIVE FORNECIMENTO DO RESERVATORIO.</v>
      </c>
      <c r="E323" s="230"/>
      <c r="F323" s="230"/>
      <c r="G323" s="230"/>
      <c r="H323" s="230"/>
      <c r="I323" s="230"/>
      <c r="J323" s="139" t="str">
        <f aca="false">VLOOKUP(C323,'EMOP 11-19'!A:J,9,0)</f>
        <v>UN</v>
      </c>
      <c r="K323" s="231" t="n">
        <f aca="false">E325</f>
        <v>1</v>
      </c>
    </row>
    <row r="324" customFormat="false" ht="13.5" hidden="false" customHeight="true" outlineLevel="0" collapsed="false">
      <c r="B324" s="228"/>
      <c r="D324" s="200"/>
      <c r="E324" s="200"/>
      <c r="F324" s="200"/>
      <c r="G324" s="200"/>
      <c r="H324" s="200"/>
      <c r="I324" s="200"/>
      <c r="J324" s="139"/>
      <c r="K324" s="231"/>
    </row>
    <row r="325" customFormat="false" ht="13.5" hidden="false" customHeight="true" outlineLevel="0" collapsed="false">
      <c r="B325" s="228"/>
      <c r="D325" s="200" t="s">
        <v>460</v>
      </c>
      <c r="E325" s="273" t="n">
        <v>1</v>
      </c>
      <c r="F325" s="200"/>
      <c r="G325" s="200"/>
      <c r="H325" s="200"/>
      <c r="I325" s="200"/>
      <c r="J325" s="139"/>
      <c r="K325" s="231"/>
    </row>
    <row r="326" customFormat="false" ht="13.5" hidden="false" customHeight="true" outlineLevel="0" collapsed="false">
      <c r="B326" s="228"/>
      <c r="D326" s="200"/>
      <c r="E326" s="200"/>
      <c r="F326" s="200"/>
      <c r="G326" s="200"/>
      <c r="H326" s="200"/>
      <c r="I326" s="200"/>
      <c r="J326" s="139"/>
      <c r="K326" s="231"/>
    </row>
    <row r="327" customFormat="false" ht="44.25" hidden="false" customHeight="true" outlineLevel="0" collapsed="false">
      <c r="B327" s="228" t="s">
        <v>152</v>
      </c>
      <c r="C327" s="243" t="s">
        <v>153</v>
      </c>
      <c r="D327" s="230" t="str">
        <f aca="false">VLOOKUP(C327,'SINAPI 11-19'!A:D,2,0)</f>
        <v>REGISTRO DE ESFERA, PVC, SOLDÁVEL, DN  25 MM, INSTALADO EM RESERVAÇÃO DE ÁGUA DE EDIFICAÇÃO QUE POSSUA RESERVATÓRIO DE FIBRA/FIBROCIMENTO   FORNECIMENTO E INSTALAÇÃO. AF_06/2016</v>
      </c>
      <c r="E327" s="230"/>
      <c r="F327" s="230"/>
      <c r="G327" s="230"/>
      <c r="H327" s="230"/>
      <c r="I327" s="230"/>
      <c r="J327" s="139" t="str">
        <f aca="false">VLOOKUP(C327,'SINAPI 11-19'!A:D,3,0)</f>
        <v>UN</v>
      </c>
      <c r="K327" s="231" t="n">
        <f aca="false">E329</f>
        <v>1</v>
      </c>
    </row>
    <row r="328" customFormat="false" ht="13.5" hidden="false" customHeight="true" outlineLevel="0" collapsed="false">
      <c r="B328" s="228"/>
      <c r="D328" s="200"/>
      <c r="E328" s="200"/>
      <c r="F328" s="200"/>
      <c r="G328" s="200"/>
      <c r="H328" s="200"/>
      <c r="I328" s="200"/>
      <c r="J328" s="139"/>
      <c r="K328" s="231"/>
    </row>
    <row r="329" customFormat="false" ht="13.5" hidden="false" customHeight="true" outlineLevel="0" collapsed="false">
      <c r="B329" s="228"/>
      <c r="D329" s="200" t="s">
        <v>460</v>
      </c>
      <c r="E329" s="253" t="n">
        <v>1</v>
      </c>
      <c r="F329" s="200"/>
      <c r="G329" s="200"/>
      <c r="H329" s="200"/>
      <c r="I329" s="200"/>
      <c r="J329" s="139"/>
      <c r="K329" s="231"/>
    </row>
    <row r="330" customFormat="false" ht="13.5" hidden="false" customHeight="true" outlineLevel="0" collapsed="false">
      <c r="B330" s="228"/>
      <c r="D330" s="200"/>
      <c r="E330" s="200"/>
      <c r="F330" s="200"/>
      <c r="G330" s="200"/>
      <c r="H330" s="200"/>
      <c r="I330" s="200"/>
      <c r="J330" s="139"/>
      <c r="K330" s="231"/>
    </row>
    <row r="331" customFormat="false" ht="29.25" hidden="false" customHeight="true" outlineLevel="0" collapsed="false">
      <c r="B331" s="228" t="s">
        <v>154</v>
      </c>
      <c r="C331" s="285" t="s">
        <v>155</v>
      </c>
      <c r="D331" s="230" t="str">
        <f aca="false">VLOOKUP(C331,'EMOP 11-19'!A:J,2,0)</f>
        <v>TORNEIRA DE BOIA EM PLASTICO,PARA CAIXA D'AGUA,DE 3/4".FORNECIMENTO E COLOCACAO</v>
      </c>
      <c r="E331" s="230"/>
      <c r="F331" s="230"/>
      <c r="G331" s="230"/>
      <c r="H331" s="230"/>
      <c r="I331" s="230"/>
      <c r="J331" s="139" t="str">
        <f aca="false">VLOOKUP(C331,'EMOP 11-19'!A:J,9,0)</f>
        <v>UN</v>
      </c>
      <c r="K331" s="231" t="n">
        <f aca="false">E333</f>
        <v>1</v>
      </c>
    </row>
    <row r="332" customFormat="false" ht="13.5" hidden="false" customHeight="true" outlineLevel="0" collapsed="false">
      <c r="B332" s="228"/>
      <c r="D332" s="200"/>
      <c r="E332" s="200"/>
      <c r="F332" s="200"/>
      <c r="G332" s="200"/>
      <c r="H332" s="200"/>
      <c r="I332" s="200"/>
      <c r="J332" s="139"/>
      <c r="K332" s="231"/>
    </row>
    <row r="333" customFormat="false" ht="13.5" hidden="false" customHeight="true" outlineLevel="0" collapsed="false">
      <c r="B333" s="228"/>
      <c r="D333" s="200" t="s">
        <v>460</v>
      </c>
      <c r="E333" s="253" t="n">
        <v>1</v>
      </c>
      <c r="F333" s="200"/>
      <c r="G333" s="200"/>
      <c r="H333" s="200"/>
      <c r="I333" s="200"/>
      <c r="J333" s="139"/>
      <c r="K333" s="231"/>
    </row>
    <row r="334" customFormat="false" ht="13.5" hidden="false" customHeight="true" outlineLevel="0" collapsed="false">
      <c r="B334" s="228"/>
      <c r="D334" s="200"/>
      <c r="E334" s="200"/>
      <c r="F334" s="200"/>
      <c r="G334" s="200"/>
      <c r="H334" s="200"/>
      <c r="I334" s="200"/>
      <c r="J334" s="139"/>
      <c r="K334" s="231"/>
    </row>
    <row r="335" customFormat="false" ht="31.5" hidden="false" customHeight="true" outlineLevel="0" collapsed="false">
      <c r="B335" s="228" t="s">
        <v>156</v>
      </c>
      <c r="C335" s="229" t="s">
        <v>157</v>
      </c>
      <c r="D335" s="230" t="str">
        <f aca="false">VLOOKUP(C335,'SINAPI 11-19'!A:D,2,0)</f>
        <v>REGISTRO DE GAVETA BRUTO, LATÃO, ROSCÁVEL, 3/4", FORNECIDO E INSTALADO EM RAMAL DE ÁGUA. AF_12/2014</v>
      </c>
      <c r="E335" s="230"/>
      <c r="F335" s="230"/>
      <c r="G335" s="230"/>
      <c r="H335" s="230"/>
      <c r="I335" s="230"/>
      <c r="J335" s="139" t="str">
        <f aca="false">VLOOKUP(C335,'SINAPI 11-19'!A:D,3,0)</f>
        <v>UN</v>
      </c>
      <c r="K335" s="231" t="n">
        <f aca="false">E339</f>
        <v>2</v>
      </c>
    </row>
    <row r="336" customFormat="false" ht="13.5" hidden="false" customHeight="true" outlineLevel="0" collapsed="false">
      <c r="B336" s="228"/>
      <c r="D336" s="200"/>
      <c r="E336" s="200" t="s">
        <v>460</v>
      </c>
      <c r="F336" s="200"/>
      <c r="G336" s="200"/>
      <c r="H336" s="200"/>
      <c r="I336" s="200"/>
      <c r="J336" s="139"/>
      <c r="K336" s="231"/>
    </row>
    <row r="337" customFormat="false" ht="13.5" hidden="false" customHeight="true" outlineLevel="0" collapsed="false">
      <c r="B337" s="228"/>
      <c r="D337" s="200" t="s">
        <v>534</v>
      </c>
      <c r="E337" s="253" t="n">
        <v>1</v>
      </c>
      <c r="F337" s="200"/>
      <c r="G337" s="200"/>
      <c r="H337" s="200"/>
      <c r="I337" s="200"/>
      <c r="J337" s="139"/>
      <c r="K337" s="231"/>
    </row>
    <row r="338" customFormat="false" ht="13.5" hidden="false" customHeight="true" outlineLevel="0" collapsed="false">
      <c r="B338" s="228"/>
      <c r="D338" s="200" t="s">
        <v>535</v>
      </c>
      <c r="E338" s="253" t="n">
        <v>1</v>
      </c>
      <c r="F338" s="200"/>
      <c r="G338" s="200"/>
      <c r="H338" s="200"/>
      <c r="I338" s="200"/>
      <c r="J338" s="139"/>
      <c r="K338" s="231"/>
    </row>
    <row r="339" customFormat="false" ht="13.5" hidden="false" customHeight="true" outlineLevel="0" collapsed="false">
      <c r="B339" s="228"/>
      <c r="D339" s="200" t="s">
        <v>453</v>
      </c>
      <c r="E339" s="253" t="n">
        <f aca="false">SUM(E337:E338)</f>
        <v>2</v>
      </c>
      <c r="F339" s="200"/>
      <c r="G339" s="200"/>
      <c r="H339" s="200"/>
      <c r="I339" s="200"/>
      <c r="J339" s="139"/>
      <c r="K339" s="231"/>
    </row>
    <row r="340" customFormat="false" ht="13.5" hidden="false" customHeight="true" outlineLevel="0" collapsed="false">
      <c r="B340" s="228"/>
      <c r="D340" s="200"/>
      <c r="E340" s="200"/>
      <c r="F340" s="200"/>
      <c r="G340" s="200"/>
      <c r="H340" s="200"/>
      <c r="I340" s="200"/>
      <c r="J340" s="139"/>
      <c r="K340" s="231"/>
    </row>
    <row r="341" customFormat="false" ht="24" hidden="false" customHeight="true" outlineLevel="0" collapsed="false">
      <c r="B341" s="228" t="s">
        <v>158</v>
      </c>
      <c r="C341" s="282" t="s">
        <v>159</v>
      </c>
      <c r="D341" s="230" t="str">
        <f aca="false">VLOOKUP(C341,'EMOP 11-19'!A:J,2,0)</f>
        <v>CHUVEIRO PLASTICO,BRANCO,INCLUSIVE BRACO.FORNECIMENTO</v>
      </c>
      <c r="E341" s="230"/>
      <c r="F341" s="230"/>
      <c r="G341" s="230"/>
      <c r="H341" s="230"/>
      <c r="I341" s="230"/>
      <c r="J341" s="139" t="str">
        <f aca="false">VLOOKUP(C341,'EMOP 11-19'!A:J,9,0)</f>
        <v>UN</v>
      </c>
      <c r="K341" s="231" t="n">
        <f aca="false">E345</f>
        <v>6</v>
      </c>
    </row>
    <row r="342" customFormat="false" ht="13.5" hidden="false" customHeight="true" outlineLevel="0" collapsed="false">
      <c r="B342" s="228"/>
      <c r="D342" s="200"/>
      <c r="E342" s="200" t="s">
        <v>460</v>
      </c>
      <c r="F342" s="200"/>
      <c r="G342" s="200"/>
      <c r="H342" s="200"/>
      <c r="I342" s="200"/>
      <c r="J342" s="139"/>
      <c r="K342" s="231"/>
    </row>
    <row r="343" customFormat="false" ht="13.5" hidden="false" customHeight="true" outlineLevel="0" collapsed="false">
      <c r="B343" s="228"/>
      <c r="D343" s="200" t="s">
        <v>534</v>
      </c>
      <c r="E343" s="253" t="n">
        <v>3</v>
      </c>
      <c r="F343" s="200"/>
      <c r="G343" s="200"/>
      <c r="H343" s="200"/>
      <c r="I343" s="200"/>
      <c r="J343" s="139"/>
      <c r="K343" s="231"/>
    </row>
    <row r="344" customFormat="false" ht="13.5" hidden="false" customHeight="true" outlineLevel="0" collapsed="false">
      <c r="B344" s="228"/>
      <c r="D344" s="200" t="s">
        <v>535</v>
      </c>
      <c r="E344" s="253" t="n">
        <v>3</v>
      </c>
      <c r="F344" s="200"/>
      <c r="G344" s="200"/>
      <c r="H344" s="200"/>
      <c r="I344" s="200"/>
      <c r="J344" s="139"/>
      <c r="K344" s="231"/>
    </row>
    <row r="345" customFormat="false" ht="13.5" hidden="false" customHeight="true" outlineLevel="0" collapsed="false">
      <c r="B345" s="228"/>
      <c r="D345" s="200" t="s">
        <v>453</v>
      </c>
      <c r="E345" s="253" t="n">
        <f aca="false">SUM(E343:E344)</f>
        <v>6</v>
      </c>
      <c r="F345" s="200"/>
      <c r="G345" s="200"/>
      <c r="H345" s="200"/>
      <c r="I345" s="200"/>
      <c r="J345" s="139"/>
      <c r="K345" s="231"/>
    </row>
    <row r="346" customFormat="false" ht="13.5" hidden="false" customHeight="true" outlineLevel="0" collapsed="false">
      <c r="B346" s="228"/>
      <c r="D346" s="200"/>
      <c r="E346" s="200"/>
      <c r="F346" s="200"/>
      <c r="G346" s="200"/>
      <c r="H346" s="200"/>
      <c r="I346" s="200"/>
      <c r="J346" s="139"/>
      <c r="K346" s="231"/>
    </row>
    <row r="347" customFormat="false" ht="42" hidden="false" customHeight="true" outlineLevel="0" collapsed="false">
      <c r="B347" s="228" t="s">
        <v>160</v>
      </c>
      <c r="C347" s="285" t="s">
        <v>161</v>
      </c>
      <c r="D347" s="230" t="str">
        <f aca="false">VLOOKUP(C347,'EMOP 11-19'!A:J,2,0)</f>
        <v>INSTALACAO E ASSENTAMENTO DE CHUVEIRO(EXCLUSIVE FORNECIMENTO DO APARELHO E REGISTRO),COMPREENDENDO:5,00M DE TUBO DE PVCDE 25MM,RALO SECO DE PVC 100MM COM GRELHA,2,00M DE TUBO DE PVC DE 40MM E CONEXOES</v>
      </c>
      <c r="E347" s="230"/>
      <c r="F347" s="230"/>
      <c r="G347" s="230"/>
      <c r="H347" s="230"/>
      <c r="I347" s="230"/>
      <c r="J347" s="139" t="str">
        <f aca="false">VLOOKUP(C347,'EMOP 11-19'!A:J,9,0)</f>
        <v>UN</v>
      </c>
      <c r="K347" s="231" t="n">
        <f aca="false">E351</f>
        <v>6</v>
      </c>
    </row>
    <row r="348" customFormat="false" ht="13.5" hidden="false" customHeight="true" outlineLevel="0" collapsed="false">
      <c r="B348" s="228"/>
      <c r="D348" s="200"/>
      <c r="E348" s="200" t="s">
        <v>460</v>
      </c>
      <c r="F348" s="200"/>
      <c r="G348" s="200"/>
      <c r="H348" s="200"/>
      <c r="I348" s="200"/>
      <c r="J348" s="139"/>
      <c r="K348" s="231"/>
    </row>
    <row r="349" customFormat="false" ht="13.5" hidden="false" customHeight="true" outlineLevel="0" collapsed="false">
      <c r="B349" s="228"/>
      <c r="D349" s="200" t="s">
        <v>534</v>
      </c>
      <c r="E349" s="253" t="n">
        <v>3</v>
      </c>
      <c r="F349" s="200"/>
      <c r="G349" s="200"/>
      <c r="H349" s="200"/>
      <c r="I349" s="200"/>
      <c r="J349" s="139"/>
      <c r="K349" s="231"/>
    </row>
    <row r="350" customFormat="false" ht="13.5" hidden="false" customHeight="true" outlineLevel="0" collapsed="false">
      <c r="B350" s="228"/>
      <c r="D350" s="200" t="s">
        <v>535</v>
      </c>
      <c r="E350" s="253" t="n">
        <v>3</v>
      </c>
      <c r="F350" s="200"/>
      <c r="G350" s="200"/>
      <c r="H350" s="200"/>
      <c r="I350" s="200"/>
      <c r="J350" s="139"/>
      <c r="K350" s="231"/>
    </row>
    <row r="351" customFormat="false" ht="13.5" hidden="false" customHeight="true" outlineLevel="0" collapsed="false">
      <c r="B351" s="228"/>
      <c r="D351" s="200" t="s">
        <v>453</v>
      </c>
      <c r="E351" s="253" t="n">
        <f aca="false">SUM(E349:E350)</f>
        <v>6</v>
      </c>
      <c r="F351" s="200"/>
      <c r="G351" s="200"/>
      <c r="H351" s="200"/>
      <c r="I351" s="200"/>
      <c r="J351" s="139"/>
      <c r="K351" s="231"/>
    </row>
    <row r="352" customFormat="false" ht="13.5" hidden="false" customHeight="true" outlineLevel="0" collapsed="false">
      <c r="B352" s="228"/>
      <c r="D352" s="200"/>
      <c r="E352" s="200"/>
      <c r="F352" s="200"/>
      <c r="G352" s="200"/>
      <c r="H352" s="200"/>
      <c r="I352" s="200"/>
      <c r="J352" s="139"/>
      <c r="K352" s="231"/>
    </row>
    <row r="353" customFormat="false" ht="32.25" hidden="false" customHeight="true" outlineLevel="0" collapsed="false">
      <c r="B353" s="228" t="s">
        <v>162</v>
      </c>
      <c r="C353" s="285" t="s">
        <v>163</v>
      </c>
      <c r="D353" s="230" t="str">
        <f aca="false">VLOOKUP(C353,'EMOP 11-19'!A:J,2,0)</f>
        <v>REGISTRO DE ESFERA,EM PVC,SOLDAVEL,COM DIAMETRO DE 25MM.FORNECIMENTO E COLOCACAO</v>
      </c>
      <c r="E353" s="230"/>
      <c r="F353" s="230"/>
      <c r="G353" s="230"/>
      <c r="H353" s="230"/>
      <c r="I353" s="230"/>
      <c r="J353" s="139" t="str">
        <f aca="false">VLOOKUP(C353,'EMOP 11-19'!A:J,9,0)</f>
        <v>UN</v>
      </c>
      <c r="K353" s="231" t="n">
        <f aca="false">E357</f>
        <v>6</v>
      </c>
    </row>
    <row r="354" customFormat="false" ht="13.5" hidden="false" customHeight="true" outlineLevel="0" collapsed="false">
      <c r="B354" s="228"/>
      <c r="D354" s="200"/>
      <c r="E354" s="200" t="s">
        <v>460</v>
      </c>
      <c r="F354" s="200"/>
      <c r="G354" s="200"/>
      <c r="H354" s="200"/>
      <c r="I354" s="200"/>
      <c r="J354" s="139"/>
      <c r="K354" s="231"/>
    </row>
    <row r="355" customFormat="false" ht="13.5" hidden="false" customHeight="true" outlineLevel="0" collapsed="false">
      <c r="B355" s="228"/>
      <c r="D355" s="200" t="s">
        <v>534</v>
      </c>
      <c r="E355" s="253" t="n">
        <v>3</v>
      </c>
      <c r="F355" s="200"/>
      <c r="G355" s="200"/>
      <c r="H355" s="200"/>
      <c r="I355" s="200"/>
      <c r="J355" s="139"/>
      <c r="K355" s="231"/>
    </row>
    <row r="356" customFormat="false" ht="13.5" hidden="false" customHeight="true" outlineLevel="0" collapsed="false">
      <c r="B356" s="228"/>
      <c r="D356" s="200" t="s">
        <v>535</v>
      </c>
      <c r="E356" s="253" t="n">
        <v>3</v>
      </c>
      <c r="F356" s="200"/>
      <c r="G356" s="200"/>
      <c r="H356" s="200"/>
      <c r="I356" s="200"/>
      <c r="J356" s="139"/>
      <c r="K356" s="231"/>
    </row>
    <row r="357" customFormat="false" ht="13.5" hidden="false" customHeight="true" outlineLevel="0" collapsed="false">
      <c r="B357" s="228"/>
      <c r="D357" s="200" t="s">
        <v>453</v>
      </c>
      <c r="E357" s="253" t="n">
        <f aca="false">SUM(E355:E356)</f>
        <v>6</v>
      </c>
      <c r="F357" s="200"/>
      <c r="G357" s="200"/>
      <c r="H357" s="200"/>
      <c r="I357" s="200"/>
      <c r="J357" s="139"/>
      <c r="K357" s="231"/>
    </row>
    <row r="358" customFormat="false" ht="13.5" hidden="false" customHeight="true" outlineLevel="0" collapsed="false">
      <c r="B358" s="228"/>
      <c r="D358" s="200"/>
      <c r="E358" s="253"/>
      <c r="F358" s="200"/>
      <c r="G358" s="200"/>
      <c r="H358" s="200"/>
      <c r="I358" s="200"/>
      <c r="J358" s="139"/>
      <c r="K358" s="231"/>
    </row>
    <row r="359" customFormat="false" ht="45" hidden="false" customHeight="true" outlineLevel="0" collapsed="false">
      <c r="B359" s="228" t="s">
        <v>164</v>
      </c>
      <c r="C359" s="285" t="s">
        <v>165</v>
      </c>
      <c r="D359" s="230" t="str">
        <f aca="false">VLOOKUP(C359,'EMOP 11-19'!A:J,2,0)</f>
        <v>INSTALACAO E ASSENTAMENTO DE LAVATORIO DE UMA TORNEIRA(EXCLUSIVE FORNECIMENTO DO APARELHO),COMPREENDENDO:3,00M DE TUBO DE PVC DE 25MM,2,00M DE TUBO DE PVC DE 40MM E CONEXOES</v>
      </c>
      <c r="E359" s="230"/>
      <c r="F359" s="230"/>
      <c r="G359" s="230"/>
      <c r="H359" s="230"/>
      <c r="I359" s="230"/>
      <c r="J359" s="139" t="str">
        <f aca="false">VLOOKUP(C359,'EMOP 11-19'!A:J,9,0)</f>
        <v>UN</v>
      </c>
      <c r="K359" s="231" t="n">
        <f aca="false">E363</f>
        <v>2</v>
      </c>
    </row>
    <row r="360" customFormat="false" ht="13.5" hidden="false" customHeight="true" outlineLevel="0" collapsed="false">
      <c r="B360" s="228"/>
      <c r="D360" s="200"/>
      <c r="E360" s="200" t="s">
        <v>460</v>
      </c>
      <c r="F360" s="200"/>
      <c r="G360" s="200"/>
      <c r="H360" s="200"/>
      <c r="I360" s="200"/>
      <c r="J360" s="139"/>
      <c r="K360" s="231"/>
    </row>
    <row r="361" customFormat="false" ht="13.5" hidden="false" customHeight="true" outlineLevel="0" collapsed="false">
      <c r="B361" s="228"/>
      <c r="D361" s="200" t="s">
        <v>534</v>
      </c>
      <c r="E361" s="253" t="n">
        <v>1</v>
      </c>
      <c r="F361" s="200"/>
      <c r="G361" s="200"/>
      <c r="H361" s="200"/>
      <c r="I361" s="200"/>
      <c r="J361" s="139"/>
      <c r="K361" s="231"/>
    </row>
    <row r="362" customFormat="false" ht="13.5" hidden="false" customHeight="true" outlineLevel="0" collapsed="false">
      <c r="B362" s="228"/>
      <c r="D362" s="200" t="s">
        <v>535</v>
      </c>
      <c r="E362" s="253" t="n">
        <v>1</v>
      </c>
      <c r="F362" s="200"/>
      <c r="G362" s="200"/>
      <c r="H362" s="200"/>
      <c r="I362" s="200"/>
      <c r="J362" s="139"/>
      <c r="K362" s="231"/>
    </row>
    <row r="363" customFormat="false" ht="13.5" hidden="false" customHeight="true" outlineLevel="0" collapsed="false">
      <c r="B363" s="228"/>
      <c r="D363" s="200" t="s">
        <v>453</v>
      </c>
      <c r="E363" s="253" t="n">
        <f aca="false">SUM(E361:E362)</f>
        <v>2</v>
      </c>
      <c r="F363" s="200"/>
      <c r="G363" s="200"/>
      <c r="H363" s="200"/>
      <c r="I363" s="200"/>
      <c r="J363" s="139"/>
      <c r="K363" s="231"/>
    </row>
    <row r="364" customFormat="false" ht="13.5" hidden="false" customHeight="true" outlineLevel="0" collapsed="false">
      <c r="B364" s="228"/>
      <c r="D364" s="200"/>
      <c r="E364" s="200"/>
      <c r="F364" s="200"/>
      <c r="G364" s="200"/>
      <c r="H364" s="200"/>
      <c r="I364" s="200"/>
      <c r="J364" s="139"/>
      <c r="K364" s="231"/>
    </row>
    <row r="365" customFormat="false" ht="53.25" hidden="false" customHeight="true" outlineLevel="0" collapsed="false">
      <c r="B365" s="228" t="s">
        <v>166</v>
      </c>
      <c r="C365" s="229" t="s">
        <v>167</v>
      </c>
      <c r="D365" s="230" t="str">
        <f aca="false">VLOOKUP(C365,'EMOP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365" s="230"/>
      <c r="F365" s="230"/>
      <c r="G365" s="230"/>
      <c r="H365" s="230"/>
      <c r="I365" s="230"/>
      <c r="J365" s="139" t="str">
        <f aca="false">VLOOKUP(C365,'EMOP 11-19'!A:J,9,0)</f>
        <v>UN</v>
      </c>
      <c r="K365" s="231" t="n">
        <f aca="false">E369</f>
        <v>2</v>
      </c>
    </row>
    <row r="366" customFormat="false" ht="13.5" hidden="false" customHeight="true" outlineLevel="0" collapsed="false">
      <c r="B366" s="228"/>
      <c r="D366" s="200"/>
      <c r="E366" s="200" t="s">
        <v>460</v>
      </c>
      <c r="F366" s="200"/>
      <c r="G366" s="200"/>
      <c r="H366" s="200"/>
      <c r="I366" s="200"/>
      <c r="J366" s="139"/>
      <c r="K366" s="231"/>
    </row>
    <row r="367" customFormat="false" ht="13.5" hidden="false" customHeight="true" outlineLevel="0" collapsed="false">
      <c r="B367" s="228"/>
      <c r="D367" s="200" t="s">
        <v>534</v>
      </c>
      <c r="E367" s="253" t="n">
        <v>1</v>
      </c>
      <c r="F367" s="200"/>
      <c r="G367" s="200"/>
      <c r="H367" s="200"/>
      <c r="I367" s="200"/>
      <c r="J367" s="139"/>
      <c r="K367" s="231"/>
    </row>
    <row r="368" customFormat="false" ht="13.5" hidden="false" customHeight="true" outlineLevel="0" collapsed="false">
      <c r="B368" s="228"/>
      <c r="D368" s="200" t="s">
        <v>535</v>
      </c>
      <c r="E368" s="253" t="n">
        <v>1</v>
      </c>
      <c r="F368" s="200"/>
      <c r="G368" s="200"/>
      <c r="H368" s="200"/>
      <c r="I368" s="200"/>
      <c r="J368" s="139"/>
      <c r="K368" s="231"/>
    </row>
    <row r="369" customFormat="false" ht="13.5" hidden="false" customHeight="true" outlineLevel="0" collapsed="false">
      <c r="B369" s="228"/>
      <c r="D369" s="200" t="s">
        <v>453</v>
      </c>
      <c r="E369" s="253" t="n">
        <f aca="false">SUM(E367:E368)</f>
        <v>2</v>
      </c>
      <c r="F369" s="200"/>
      <c r="G369" s="200"/>
      <c r="H369" s="200"/>
      <c r="I369" s="200"/>
      <c r="J369" s="139"/>
      <c r="K369" s="231"/>
    </row>
    <row r="370" customFormat="false" ht="13.5" hidden="false" customHeight="true" outlineLevel="0" collapsed="false">
      <c r="B370" s="228"/>
      <c r="D370" s="200"/>
      <c r="E370" s="200"/>
      <c r="F370" s="200"/>
      <c r="G370" s="200"/>
      <c r="H370" s="200"/>
      <c r="I370" s="200"/>
      <c r="J370" s="139"/>
      <c r="K370" s="231"/>
    </row>
    <row r="371" customFormat="false" ht="46.5" hidden="false" customHeight="true" outlineLevel="0" collapsed="false">
      <c r="B371" s="228" t="s">
        <v>168</v>
      </c>
      <c r="C371" s="285" t="s">
        <v>169</v>
      </c>
      <c r="D371" s="230" t="str">
        <f aca="false">VLOOKUP(C371,'EMOP 11-19'!A:J,2,0)</f>
        <v>VASO SANITARIO DE LOUCA BRANCA,CONVENCIONAL,TIPO POPULAR,COM MEDIDAS EM TORNO DE 37X47X38CM,INCLUSIVE ASSENTO PLASTICO TIPO POPULAR,CAIXA DE DESCARGA PLASTICA EXTERNA COMPLETA,TUBO DE DESCARGA LONGO,BOLSA DE LIGACAO E ACESSORIOS DE FIXACAO.FORNECIMENTO</v>
      </c>
      <c r="E371" s="230"/>
      <c r="F371" s="230"/>
      <c r="G371" s="230"/>
      <c r="H371" s="230"/>
      <c r="I371" s="230"/>
      <c r="J371" s="139" t="str">
        <f aca="false">VLOOKUP(C371,'EMOP 11-19'!A:J,9,0)</f>
        <v>UN</v>
      </c>
      <c r="K371" s="231" t="n">
        <f aca="false">E375</f>
        <v>2</v>
      </c>
    </row>
    <row r="372" customFormat="false" ht="13.5" hidden="false" customHeight="true" outlineLevel="0" collapsed="false">
      <c r="B372" s="228"/>
      <c r="D372" s="200"/>
      <c r="E372" s="200" t="s">
        <v>460</v>
      </c>
      <c r="F372" s="200"/>
      <c r="G372" s="200"/>
      <c r="H372" s="200"/>
      <c r="I372" s="200"/>
      <c r="J372" s="139"/>
      <c r="K372" s="231"/>
    </row>
    <row r="373" customFormat="false" ht="13.5" hidden="false" customHeight="true" outlineLevel="0" collapsed="false">
      <c r="B373" s="228"/>
      <c r="D373" s="200" t="s">
        <v>534</v>
      </c>
      <c r="E373" s="253" t="n">
        <v>1</v>
      </c>
      <c r="F373" s="200"/>
      <c r="G373" s="200"/>
      <c r="H373" s="200"/>
      <c r="I373" s="200"/>
      <c r="J373" s="139"/>
      <c r="K373" s="231"/>
    </row>
    <row r="374" customFormat="false" ht="13.5" hidden="false" customHeight="true" outlineLevel="0" collapsed="false">
      <c r="B374" s="228"/>
      <c r="D374" s="200" t="s">
        <v>535</v>
      </c>
      <c r="E374" s="253" t="n">
        <v>1</v>
      </c>
      <c r="F374" s="200"/>
      <c r="G374" s="200"/>
      <c r="H374" s="200"/>
      <c r="I374" s="200"/>
      <c r="J374" s="139"/>
      <c r="K374" s="231"/>
    </row>
    <row r="375" customFormat="false" ht="13.5" hidden="false" customHeight="true" outlineLevel="0" collapsed="false">
      <c r="B375" s="228"/>
      <c r="D375" s="200" t="s">
        <v>453</v>
      </c>
      <c r="E375" s="253" t="n">
        <f aca="false">SUM(E373:E374)</f>
        <v>2</v>
      </c>
      <c r="F375" s="200"/>
      <c r="G375" s="200"/>
      <c r="H375" s="200"/>
      <c r="I375" s="200"/>
      <c r="J375" s="139"/>
      <c r="K375" s="231"/>
    </row>
    <row r="376" customFormat="false" ht="13.5" hidden="false" customHeight="true" outlineLevel="0" collapsed="false">
      <c r="B376" s="228"/>
      <c r="D376" s="200"/>
      <c r="E376" s="200"/>
      <c r="F376" s="200"/>
      <c r="G376" s="200"/>
      <c r="H376" s="200"/>
      <c r="I376" s="200"/>
      <c r="J376" s="139"/>
      <c r="K376" s="231"/>
    </row>
    <row r="377" customFormat="false" ht="72" hidden="false" customHeight="true" outlineLevel="0" collapsed="false">
      <c r="B377" s="228" t="s">
        <v>170</v>
      </c>
      <c r="C377" s="285" t="s">
        <v>171</v>
      </c>
      <c r="D377" s="230" t="str">
        <f aca="false">VLOOKUP(C377,'EMOP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377" s="230"/>
      <c r="F377" s="230"/>
      <c r="G377" s="230"/>
      <c r="H377" s="230"/>
      <c r="I377" s="230"/>
      <c r="J377" s="139" t="str">
        <f aca="false">VLOOKUP(C377,'EMOP 11-19'!A:J,9,0)</f>
        <v>UN</v>
      </c>
      <c r="K377" s="231" t="n">
        <f aca="false">E381</f>
        <v>2</v>
      </c>
    </row>
    <row r="378" customFormat="false" ht="13.5" hidden="false" customHeight="true" outlineLevel="0" collapsed="false">
      <c r="B378" s="228"/>
      <c r="D378" s="200"/>
      <c r="E378" s="200" t="s">
        <v>460</v>
      </c>
      <c r="F378" s="200"/>
      <c r="G378" s="200"/>
      <c r="H378" s="200"/>
      <c r="I378" s="200"/>
      <c r="J378" s="139"/>
      <c r="K378" s="231"/>
    </row>
    <row r="379" customFormat="false" ht="13.5" hidden="false" customHeight="true" outlineLevel="0" collapsed="false">
      <c r="B379" s="228"/>
      <c r="D379" s="200" t="s">
        <v>534</v>
      </c>
      <c r="E379" s="253" t="n">
        <v>1</v>
      </c>
      <c r="F379" s="200"/>
      <c r="G379" s="200"/>
      <c r="H379" s="200"/>
      <c r="I379" s="200"/>
      <c r="J379" s="139"/>
      <c r="K379" s="231"/>
    </row>
    <row r="380" customFormat="false" ht="13.5" hidden="false" customHeight="true" outlineLevel="0" collapsed="false">
      <c r="B380" s="228"/>
      <c r="D380" s="200" t="s">
        <v>535</v>
      </c>
      <c r="E380" s="253" t="n">
        <v>1</v>
      </c>
      <c r="F380" s="200"/>
      <c r="G380" s="200"/>
      <c r="H380" s="200"/>
      <c r="I380" s="200"/>
      <c r="J380" s="139"/>
      <c r="K380" s="231"/>
    </row>
    <row r="381" customFormat="false" ht="13.5" hidden="false" customHeight="true" outlineLevel="0" collapsed="false">
      <c r="B381" s="228"/>
      <c r="D381" s="200" t="s">
        <v>453</v>
      </c>
      <c r="E381" s="253" t="n">
        <f aca="false">SUM(E379:E380)</f>
        <v>2</v>
      </c>
      <c r="F381" s="200"/>
      <c r="G381" s="200"/>
      <c r="H381" s="200"/>
      <c r="I381" s="200"/>
      <c r="J381" s="139"/>
      <c r="K381" s="231"/>
    </row>
    <row r="382" customFormat="false" ht="13.5" hidden="false" customHeight="true" outlineLevel="0" collapsed="false">
      <c r="B382" s="228"/>
      <c r="D382" s="200"/>
      <c r="E382" s="200"/>
      <c r="F382" s="200"/>
      <c r="G382" s="200"/>
      <c r="H382" s="200"/>
      <c r="I382" s="200"/>
      <c r="J382" s="139"/>
      <c r="K382" s="231"/>
    </row>
    <row r="383" customFormat="false" ht="25.5" hidden="false" customHeight="true" outlineLevel="0" collapsed="false">
      <c r="B383" s="228" t="s">
        <v>172</v>
      </c>
      <c r="C383" s="285" t="s">
        <v>173</v>
      </c>
      <c r="D383" s="230" t="str">
        <f aca="false">VLOOKUP(C383,'EMOP 11-19'!A:J,2,0)</f>
        <v>ESCAVACAO E REATERRO DE VALA,EM MATERIAL DE 1ªCATEGORIA,PARA LIGACAO PREDIAL DE ESGOTO SANITARIO</v>
      </c>
      <c r="E383" s="230"/>
      <c r="F383" s="230"/>
      <c r="G383" s="230"/>
      <c r="H383" s="230"/>
      <c r="I383" s="230"/>
      <c r="J383" s="139" t="str">
        <f aca="false">VLOOKUP(C383,'EMOP 11-19'!A:J,9,0)</f>
        <v>M</v>
      </c>
      <c r="K383" s="231" t="n">
        <f aca="false">I386</f>
        <v>53.29</v>
      </c>
    </row>
    <row r="384" customFormat="false" ht="13.5" hidden="false" customHeight="true" outlineLevel="0" collapsed="false">
      <c r="B384" s="228"/>
      <c r="D384" s="200"/>
      <c r="E384" s="200"/>
      <c r="F384" s="200"/>
      <c r="G384" s="200"/>
      <c r="H384" s="200"/>
      <c r="I384" s="200"/>
      <c r="J384" s="139"/>
      <c r="K384" s="231"/>
    </row>
    <row r="385" customFormat="false" ht="33" hidden="false" customHeight="true" outlineLevel="0" collapsed="false">
      <c r="B385" s="228"/>
      <c r="D385" s="200" t="s">
        <v>551</v>
      </c>
      <c r="E385" s="200" t="s">
        <v>451</v>
      </c>
      <c r="F385" s="200" t="s">
        <v>552</v>
      </c>
      <c r="G385" s="200" t="s">
        <v>451</v>
      </c>
      <c r="H385" s="200"/>
      <c r="I385" s="200" t="s">
        <v>453</v>
      </c>
      <c r="J385" s="139"/>
      <c r="K385" s="231"/>
    </row>
    <row r="386" customFormat="false" ht="13.5" hidden="false" customHeight="true" outlineLevel="0" collapsed="false">
      <c r="B386" s="228"/>
      <c r="E386" s="200" t="n">
        <v>2.29</v>
      </c>
      <c r="F386" s="200"/>
      <c r="G386" s="253" t="n">
        <v>51</v>
      </c>
      <c r="H386" s="200"/>
      <c r="I386" s="253" t="n">
        <f aca="false">E386+G386</f>
        <v>53.29</v>
      </c>
      <c r="J386" s="139"/>
      <c r="K386" s="231"/>
    </row>
    <row r="387" customFormat="false" ht="13.5" hidden="false" customHeight="true" outlineLevel="0" collapsed="false">
      <c r="B387" s="228"/>
      <c r="D387" s="200"/>
      <c r="E387" s="200"/>
      <c r="F387" s="200"/>
      <c r="G387" s="200"/>
      <c r="H387" s="200"/>
      <c r="I387" s="200"/>
      <c r="J387" s="139"/>
      <c r="K387" s="231"/>
    </row>
    <row r="388" customFormat="false" ht="42.75" hidden="false" customHeight="true" outlineLevel="0" collapsed="false">
      <c r="B388" s="228" t="s">
        <v>174</v>
      </c>
      <c r="C388" s="285" t="s">
        <v>175</v>
      </c>
      <c r="D388" s="230" t="str">
        <f aca="false">VLOOKUP(C388,'EMOP 11-19'!A:J,2,0)</f>
        <v>TUBO PVC (NBR-7362), PARA ESGOTO SANITARIO, COM DIAMETRO NOMINAL DE 100MM, INCLUSIVE ANEL DE BORRACHA. FORNECIMENTO</v>
      </c>
      <c r="E388" s="230"/>
      <c r="F388" s="230"/>
      <c r="G388" s="230"/>
      <c r="H388" s="230"/>
      <c r="I388" s="230"/>
      <c r="J388" s="139" t="str">
        <f aca="false">VLOOKUP(C388,'EMOP 11-19'!A:J,9,0)</f>
        <v>M</v>
      </c>
      <c r="K388" s="231" t="n">
        <f aca="false">D390</f>
        <v>2.29</v>
      </c>
    </row>
    <row r="389" customFormat="false" ht="18" hidden="false" customHeight="true" outlineLevel="0" collapsed="false">
      <c r="B389" s="228"/>
      <c r="C389" s="285"/>
      <c r="D389" s="200" t="s">
        <v>451</v>
      </c>
      <c r="E389" s="200"/>
      <c r="F389" s="200"/>
      <c r="G389" s="200"/>
      <c r="H389" s="200"/>
      <c r="I389" s="200"/>
      <c r="J389" s="139"/>
      <c r="K389" s="231"/>
    </row>
    <row r="390" customFormat="false" ht="13.5" hidden="false" customHeight="true" outlineLevel="0" collapsed="false">
      <c r="B390" s="228"/>
      <c r="D390" s="200" t="n">
        <v>2.29</v>
      </c>
      <c r="E390" s="200"/>
      <c r="F390" s="200"/>
      <c r="G390" s="253"/>
      <c r="H390" s="200"/>
      <c r="I390" s="253"/>
      <c r="J390" s="139"/>
      <c r="K390" s="231"/>
    </row>
    <row r="391" customFormat="false" ht="13.5" hidden="false" customHeight="true" outlineLevel="0" collapsed="false">
      <c r="B391" s="228"/>
      <c r="D391" s="200"/>
      <c r="E391" s="200"/>
      <c r="F391" s="200"/>
      <c r="G391" s="200"/>
      <c r="H391" s="200"/>
      <c r="I391" s="200"/>
      <c r="J391" s="139"/>
      <c r="K391" s="231"/>
    </row>
    <row r="392" customFormat="false" ht="13.5" hidden="false" customHeight="true" outlineLevel="0" collapsed="false">
      <c r="B392" s="228"/>
      <c r="D392" s="200"/>
      <c r="E392" s="200"/>
      <c r="F392" s="200"/>
      <c r="G392" s="200"/>
      <c r="H392" s="200"/>
      <c r="I392" s="200"/>
      <c r="J392" s="139"/>
      <c r="K392" s="231"/>
    </row>
    <row r="393" customFormat="false" ht="41.25" hidden="false" customHeight="true" outlineLevel="0" collapsed="false">
      <c r="B393" s="228" t="s">
        <v>176</v>
      </c>
      <c r="C393" s="285" t="s">
        <v>177</v>
      </c>
      <c r="D393" s="230" t="str">
        <f aca="false">VLOOKUP(C393,'EMOP 11-19'!A:J,2,0)</f>
        <v>ASSENTAMENTO DE TUBULACAO DE PVC,COM JUNTA ELASTICA,PARA COLETOR DE ESGOTOS,COM DIAMETRO NOMINAL DE 100MM,ATERRO E SOCAATE A ALTURA DA GERATRIZ SUPERIOR DO TUBO,CONSIDERANDO O MATERIAL DA PROPRIA ESCAVACAO,EXCLUSIVE TUBO E JUNTA</v>
      </c>
      <c r="E393" s="230"/>
      <c r="F393" s="230"/>
      <c r="G393" s="230"/>
      <c r="H393" s="230"/>
      <c r="I393" s="230"/>
      <c r="J393" s="139" t="str">
        <f aca="false">VLOOKUP(C393,'EMOP 11-19'!A:J,9,0)</f>
        <v>M</v>
      </c>
      <c r="K393" s="231" t="n">
        <f aca="false">D396</f>
        <v>2.29</v>
      </c>
    </row>
    <row r="394" customFormat="false" ht="13.5" hidden="false" customHeight="true" outlineLevel="0" collapsed="false">
      <c r="B394" s="228"/>
      <c r="D394" s="200"/>
      <c r="E394" s="200"/>
      <c r="F394" s="200"/>
      <c r="G394" s="200"/>
      <c r="H394" s="200"/>
      <c r="I394" s="200"/>
      <c r="J394" s="139"/>
      <c r="K394" s="231"/>
    </row>
    <row r="395" customFormat="false" ht="27" hidden="false" customHeight="true" outlineLevel="0" collapsed="false">
      <c r="B395" s="228"/>
      <c r="D395" s="200" t="s">
        <v>451</v>
      </c>
      <c r="E395" s="200"/>
      <c r="F395" s="200"/>
      <c r="G395" s="200"/>
      <c r="H395" s="200"/>
      <c r="I395" s="200"/>
      <c r="J395" s="139"/>
      <c r="K395" s="231"/>
    </row>
    <row r="396" s="55" customFormat="true" ht="13.5" hidden="false" customHeight="true" outlineLevel="0" collapsed="false">
      <c r="B396" s="228"/>
      <c r="D396" s="253" t="n">
        <v>2.29</v>
      </c>
      <c r="E396" s="253"/>
      <c r="F396" s="253"/>
      <c r="G396" s="200"/>
      <c r="H396" s="200"/>
      <c r="I396" s="200"/>
      <c r="J396" s="139"/>
      <c r="K396" s="231"/>
    </row>
    <row r="397" s="55" customFormat="true" ht="13.5" hidden="false" customHeight="true" outlineLevel="0" collapsed="false">
      <c r="B397" s="228"/>
      <c r="D397" s="200"/>
      <c r="E397" s="200"/>
      <c r="F397" s="200"/>
      <c r="G397" s="200"/>
      <c r="H397" s="200"/>
      <c r="I397" s="200"/>
      <c r="J397" s="139"/>
      <c r="K397" s="231"/>
    </row>
    <row r="398" s="55" customFormat="true" ht="13.5" hidden="false" customHeight="true" outlineLevel="0" collapsed="false">
      <c r="B398" s="228"/>
      <c r="D398" s="200"/>
      <c r="E398" s="200"/>
      <c r="F398" s="200"/>
      <c r="G398" s="200"/>
      <c r="H398" s="200"/>
      <c r="I398" s="200"/>
      <c r="J398" s="139"/>
      <c r="K398" s="231"/>
    </row>
    <row r="399" customFormat="false" ht="41.25" hidden="false" customHeight="true" outlineLevel="0" collapsed="false">
      <c r="B399" s="228" t="s">
        <v>178</v>
      </c>
      <c r="C399" s="285" t="s">
        <v>179</v>
      </c>
      <c r="D399" s="230" t="str">
        <f aca="false">VLOOKUP(C399,'EMOP 11-19'!A:J,2,0)</f>
        <v>ASSENTAMENTO DE TUBULACAO DE PVC,COM JUNTA ELASTICA,PARA COLETOR DE ESGOTOS,COM DIAMETRO NOMINAL DE 150MM,ATERRO E SOCAATE A ALTURA DA GERATRIZ SUPERIOR DO TUBO,CONSIDERANDO O MATERIAL DA PROPRIA ESCAVACAO,EXCLUSIVE TUBO E JUNTA</v>
      </c>
      <c r="E399" s="230"/>
      <c r="F399" s="230"/>
      <c r="G399" s="230"/>
      <c r="H399" s="230"/>
      <c r="I399" s="230"/>
      <c r="J399" s="139" t="str">
        <f aca="false">VLOOKUP(C399,'EMOP 11-19'!A:J,9,0)</f>
        <v>M</v>
      </c>
      <c r="K399" s="231" t="n">
        <f aca="false">D401</f>
        <v>51</v>
      </c>
    </row>
    <row r="400" s="55" customFormat="true" ht="13.5" hidden="false" customHeight="true" outlineLevel="0" collapsed="false">
      <c r="B400" s="228"/>
      <c r="D400" s="200" t="s">
        <v>451</v>
      </c>
      <c r="E400" s="200"/>
      <c r="F400" s="200"/>
      <c r="G400" s="200"/>
      <c r="H400" s="200"/>
      <c r="I400" s="200"/>
      <c r="J400" s="139"/>
      <c r="K400" s="231"/>
    </row>
    <row r="401" customFormat="false" ht="13.5" hidden="false" customHeight="true" outlineLevel="0" collapsed="false">
      <c r="B401" s="228"/>
      <c r="C401" s="276"/>
      <c r="D401" s="253" t="n">
        <v>51</v>
      </c>
      <c r="E401" s="253"/>
      <c r="F401" s="253"/>
      <c r="G401" s="200"/>
      <c r="H401" s="200"/>
      <c r="I401" s="200"/>
      <c r="J401" s="139"/>
      <c r="K401" s="231"/>
    </row>
    <row r="402" customFormat="false" ht="13.5" hidden="false" customHeight="true" outlineLevel="0" collapsed="false">
      <c r="B402" s="228"/>
      <c r="C402" s="276"/>
      <c r="D402" s="200"/>
      <c r="E402" s="200"/>
      <c r="F402" s="200"/>
      <c r="G402" s="200"/>
      <c r="H402" s="200"/>
      <c r="I402" s="200"/>
      <c r="J402" s="139"/>
      <c r="K402" s="231"/>
    </row>
    <row r="403" customFormat="false" ht="13.5" hidden="false" customHeight="true" outlineLevel="0" collapsed="false">
      <c r="B403" s="228"/>
      <c r="C403" s="276"/>
      <c r="D403" s="200"/>
      <c r="E403" s="200"/>
      <c r="F403" s="200"/>
      <c r="G403" s="200"/>
      <c r="H403" s="200"/>
      <c r="I403" s="200"/>
      <c r="J403" s="139"/>
      <c r="K403" s="231"/>
    </row>
    <row r="404" customFormat="false" ht="27.75" hidden="false" customHeight="true" outlineLevel="0" collapsed="false">
      <c r="B404" s="228" t="s">
        <v>180</v>
      </c>
      <c r="C404" s="285" t="s">
        <v>181</v>
      </c>
      <c r="D404" s="230" t="str">
        <f aca="false">VLOOKUP(C404,'EMOP 11-19'!A:J,2,0)</f>
        <v>TUBO PVC (NBR-7362), PARA ESGOTO SANITARIO, COM DIAMETRO NOMINAL DE 150MM, INCLUSIVE ANEL DE BORRACHA. FORNECIMENTO</v>
      </c>
      <c r="E404" s="230"/>
      <c r="F404" s="230"/>
      <c r="G404" s="230"/>
      <c r="H404" s="230"/>
      <c r="I404" s="230"/>
      <c r="J404" s="139" t="str">
        <f aca="false">VLOOKUP(C404,'EMOP 11-19'!A:J,9,0)</f>
        <v>M</v>
      </c>
      <c r="K404" s="231" t="n">
        <f aca="false">D407</f>
        <v>51</v>
      </c>
    </row>
    <row r="405" customFormat="false" ht="13.5" hidden="false" customHeight="true" outlineLevel="0" collapsed="false">
      <c r="B405" s="228"/>
      <c r="C405" s="276"/>
      <c r="D405" s="200"/>
      <c r="E405" s="200"/>
      <c r="F405" s="200"/>
      <c r="G405" s="200"/>
      <c r="H405" s="200"/>
      <c r="I405" s="200"/>
      <c r="J405" s="139"/>
      <c r="K405" s="231"/>
    </row>
    <row r="406" customFormat="false" ht="13.5" hidden="false" customHeight="true" outlineLevel="0" collapsed="false">
      <c r="B406" s="228"/>
      <c r="C406" s="276"/>
      <c r="D406" s="200" t="s">
        <v>451</v>
      </c>
      <c r="E406" s="200"/>
      <c r="F406" s="200"/>
      <c r="G406" s="200"/>
      <c r="H406" s="200"/>
      <c r="I406" s="200"/>
      <c r="J406" s="139"/>
      <c r="K406" s="231"/>
    </row>
    <row r="407" customFormat="false" ht="13.5" hidden="false" customHeight="true" outlineLevel="0" collapsed="false">
      <c r="B407" s="228"/>
      <c r="C407" s="276"/>
      <c r="D407" s="253" t="n">
        <v>51</v>
      </c>
      <c r="E407" s="200"/>
      <c r="F407" s="200"/>
      <c r="G407" s="200"/>
      <c r="H407" s="200"/>
      <c r="I407" s="200"/>
      <c r="J407" s="139"/>
      <c r="K407" s="231"/>
    </row>
    <row r="408" customFormat="false" ht="13.5" hidden="false" customHeight="true" outlineLevel="0" collapsed="false">
      <c r="B408" s="228"/>
      <c r="C408" s="276"/>
      <c r="D408" s="200"/>
      <c r="E408" s="200"/>
      <c r="F408" s="200"/>
      <c r="G408" s="200"/>
      <c r="H408" s="200"/>
      <c r="I408" s="200"/>
      <c r="J408" s="139"/>
      <c r="K408" s="231"/>
    </row>
    <row r="409" customFormat="false" ht="13.5" hidden="false" customHeight="true" outlineLevel="0" collapsed="false">
      <c r="B409" s="228"/>
      <c r="C409" s="276"/>
      <c r="D409" s="200"/>
      <c r="E409" s="200"/>
      <c r="F409" s="200"/>
      <c r="G409" s="200"/>
      <c r="H409" s="200"/>
      <c r="I409" s="200"/>
      <c r="J409" s="139"/>
      <c r="K409" s="231"/>
    </row>
    <row r="410" customFormat="false" ht="30.75" hidden="false" customHeight="true" outlineLevel="0" collapsed="false">
      <c r="B410" s="228" t="s">
        <v>182</v>
      </c>
      <c r="C410" s="229" t="s">
        <v>183</v>
      </c>
      <c r="D410" s="230" t="str">
        <f aca="false">VLOOKUP(C410,'SINAPI 11-19'!A:D,2,0)</f>
        <v>TUBO PVC, SERIE NORMAL, ESGOTO PREDIAL, DN 75 MM, FORNECIDO E INSTALADO EM RAMAL DE DESCARGA OU RAMAL DE ESGOTO SANITÁRIO. AF_12/2014</v>
      </c>
      <c r="E410" s="230"/>
      <c r="F410" s="230"/>
      <c r="G410" s="230"/>
      <c r="H410" s="230"/>
      <c r="I410" s="230"/>
      <c r="J410" s="139" t="str">
        <f aca="false">VLOOKUP(C410,'SINAPI 11-19'!A:D,3,0)</f>
        <v>M</v>
      </c>
      <c r="K410" s="231" t="n">
        <f aca="false">D413</f>
        <v>7</v>
      </c>
    </row>
    <row r="411" customFormat="false" ht="13.5" hidden="false" customHeight="true" outlineLevel="0" collapsed="false">
      <c r="B411" s="228"/>
      <c r="C411" s="276"/>
      <c r="D411" s="200"/>
      <c r="E411" s="200"/>
      <c r="F411" s="200"/>
      <c r="G411" s="200"/>
      <c r="H411" s="200"/>
      <c r="I411" s="200"/>
      <c r="J411" s="139"/>
      <c r="K411" s="231"/>
    </row>
    <row r="412" customFormat="false" ht="13.5" hidden="false" customHeight="true" outlineLevel="0" collapsed="false">
      <c r="B412" s="228"/>
      <c r="C412" s="276"/>
      <c r="D412" s="200" t="s">
        <v>451</v>
      </c>
      <c r="E412" s="200"/>
      <c r="F412" s="200"/>
      <c r="G412" s="200"/>
      <c r="H412" s="200"/>
      <c r="I412" s="200"/>
      <c r="J412" s="139"/>
      <c r="K412" s="231"/>
    </row>
    <row r="413" customFormat="false" ht="13.5" hidden="false" customHeight="true" outlineLevel="0" collapsed="false">
      <c r="B413" s="228"/>
      <c r="C413" s="276"/>
      <c r="D413" s="253" t="n">
        <v>7</v>
      </c>
      <c r="E413" s="200"/>
      <c r="F413" s="200"/>
      <c r="G413" s="200"/>
      <c r="H413" s="200"/>
      <c r="I413" s="200"/>
      <c r="J413" s="139"/>
      <c r="K413" s="231"/>
    </row>
    <row r="414" customFormat="false" ht="13.5" hidden="false" customHeight="true" outlineLevel="0" collapsed="false">
      <c r="B414" s="228"/>
      <c r="C414" s="276"/>
      <c r="D414" s="200"/>
      <c r="E414" s="200"/>
      <c r="F414" s="200"/>
      <c r="G414" s="200"/>
      <c r="H414" s="200"/>
      <c r="I414" s="200"/>
      <c r="J414" s="139"/>
      <c r="K414" s="231"/>
    </row>
    <row r="415" customFormat="false" ht="13.5" hidden="false" customHeight="true" outlineLevel="0" collapsed="false">
      <c r="B415" s="228"/>
      <c r="C415" s="276"/>
      <c r="D415" s="200"/>
      <c r="E415" s="200"/>
      <c r="F415" s="200"/>
      <c r="G415" s="200"/>
      <c r="H415" s="200"/>
      <c r="I415" s="200"/>
      <c r="J415" s="139"/>
      <c r="K415" s="231"/>
    </row>
    <row r="416" customFormat="false" ht="13.5" hidden="false" customHeight="true" outlineLevel="0" collapsed="false">
      <c r="B416" s="228"/>
      <c r="C416" s="276"/>
      <c r="D416" s="200"/>
      <c r="E416" s="200"/>
      <c r="F416" s="200"/>
      <c r="G416" s="200"/>
      <c r="H416" s="200"/>
      <c r="I416" s="200"/>
      <c r="J416" s="139"/>
      <c r="K416" s="231"/>
    </row>
    <row r="417" customFormat="false" ht="33" hidden="false" customHeight="true" outlineLevel="0" collapsed="false">
      <c r="B417" s="228" t="s">
        <v>184</v>
      </c>
      <c r="C417" s="229" t="s">
        <v>185</v>
      </c>
      <c r="D417" s="230" t="str">
        <f aca="false">VLOOKUP(C417,'SINAPI 11-19'!A:D,2,0)</f>
        <v>CAIXA ENTERRADA HIDRÁULICA RETANGULAR EM ALVENARIA COM TIJOLOS CERÂMICOS MACIÇOS, DIMENSÕES INTERNAS: 0,6X0,6X0,6 M PARA REDE DE ESGOTO. AF_05/2018</v>
      </c>
      <c r="E417" s="230"/>
      <c r="F417" s="230"/>
      <c r="G417" s="230"/>
      <c r="H417" s="230"/>
      <c r="I417" s="230"/>
      <c r="J417" s="139" t="str">
        <f aca="false">VLOOKUP(C417,'SINAPI 11-19'!A:D,3,0)</f>
        <v>UN</v>
      </c>
      <c r="K417" s="231" t="n">
        <f aca="false">E419</f>
        <v>2</v>
      </c>
    </row>
    <row r="418" customFormat="false" ht="13.5" hidden="false" customHeight="true" outlineLevel="0" collapsed="false">
      <c r="B418" s="228"/>
      <c r="C418" s="276"/>
      <c r="D418" s="200"/>
      <c r="E418" s="200"/>
      <c r="F418" s="200"/>
      <c r="G418" s="200"/>
      <c r="H418" s="200"/>
      <c r="I418" s="200"/>
      <c r="J418" s="139"/>
      <c r="K418" s="231"/>
    </row>
    <row r="419" customFormat="false" ht="13.5" hidden="false" customHeight="true" outlineLevel="0" collapsed="false">
      <c r="B419" s="228"/>
      <c r="C419" s="276"/>
      <c r="D419" s="200" t="s">
        <v>460</v>
      </c>
      <c r="E419" s="253" t="n">
        <v>2</v>
      </c>
      <c r="F419" s="200"/>
      <c r="G419" s="200"/>
      <c r="H419" s="200"/>
      <c r="I419" s="200"/>
      <c r="J419" s="139"/>
      <c r="K419" s="231"/>
    </row>
    <row r="420" customFormat="false" ht="13.5" hidden="false" customHeight="true" outlineLevel="0" collapsed="false">
      <c r="B420" s="228"/>
      <c r="C420" s="276"/>
      <c r="D420" s="200"/>
      <c r="E420" s="200"/>
      <c r="F420" s="200"/>
      <c r="G420" s="200"/>
      <c r="H420" s="200"/>
      <c r="I420" s="200"/>
      <c r="J420" s="139"/>
      <c r="K420" s="231"/>
    </row>
    <row r="421" customFormat="false" ht="13.5" hidden="false" customHeight="true" outlineLevel="0" collapsed="false">
      <c r="B421" s="228"/>
      <c r="C421" s="276"/>
      <c r="D421" s="200"/>
      <c r="E421" s="200"/>
      <c r="F421" s="200"/>
      <c r="G421" s="200"/>
      <c r="H421" s="200"/>
      <c r="I421" s="200"/>
      <c r="J421" s="139"/>
      <c r="K421" s="231"/>
    </row>
    <row r="422" customFormat="false" ht="39" hidden="false" customHeight="true" outlineLevel="0" collapsed="false">
      <c r="B422" s="228" t="s">
        <v>186</v>
      </c>
      <c r="C422" s="282" t="s">
        <v>187</v>
      </c>
      <c r="D422" s="230" t="str">
        <f aca="false">VLOOKUP(C422,'EMOP 11-19'!A:J,2,0)</f>
        <v>FOSSA SEPTICA,DE CAMARA UNICA,TIPO CILINDRICA,DE CONCRETO PRE-MOLDADO,MEDINDO 1200X2500MM.FORNECIMENTO E COLOCACAO</v>
      </c>
      <c r="E422" s="230"/>
      <c r="F422" s="230"/>
      <c r="G422" s="230"/>
      <c r="H422" s="230"/>
      <c r="I422" s="230"/>
      <c r="J422" s="139" t="str">
        <f aca="false">VLOOKUP(C422,'EMOP 11-19'!A:J,9,0)</f>
        <v>UN</v>
      </c>
      <c r="K422" s="231" t="n">
        <f aca="false">E423</f>
        <v>1</v>
      </c>
    </row>
    <row r="423" customFormat="false" ht="13.5" hidden="false" customHeight="true" outlineLevel="0" collapsed="false">
      <c r="B423" s="228"/>
      <c r="C423" s="276"/>
      <c r="D423" s="200" t="s">
        <v>460</v>
      </c>
      <c r="E423" s="253" t="n">
        <v>1</v>
      </c>
      <c r="F423" s="200"/>
      <c r="G423" s="200"/>
      <c r="H423" s="200"/>
      <c r="I423" s="200"/>
      <c r="J423" s="139"/>
      <c r="K423" s="231"/>
    </row>
    <row r="424" customFormat="false" ht="13.5" hidden="false" customHeight="true" outlineLevel="0" collapsed="false">
      <c r="B424" s="228"/>
      <c r="C424" s="276"/>
      <c r="D424" s="200"/>
      <c r="E424" s="200"/>
      <c r="F424" s="200"/>
      <c r="G424" s="200"/>
      <c r="H424" s="200"/>
      <c r="I424" s="200"/>
      <c r="J424" s="139"/>
      <c r="K424" s="231"/>
    </row>
    <row r="425" customFormat="false" ht="13.5" hidden="false" customHeight="true" outlineLevel="0" collapsed="false">
      <c r="B425" s="228"/>
      <c r="C425" s="276"/>
      <c r="D425" s="200"/>
      <c r="E425" s="200"/>
      <c r="F425" s="200"/>
      <c r="G425" s="200"/>
      <c r="H425" s="200"/>
      <c r="I425" s="200"/>
      <c r="J425" s="139"/>
      <c r="K425" s="231"/>
    </row>
    <row r="426" customFormat="false" ht="32.25" hidden="false" customHeight="true" outlineLevel="0" collapsed="false">
      <c r="B426" s="228" t="s">
        <v>188</v>
      </c>
      <c r="C426" s="285" t="s">
        <v>189</v>
      </c>
      <c r="D426" s="230" t="str">
        <f aca="false">VLOOKUP(C426,'EMOP 11-19'!A:J,2,0)</f>
        <v>FILTRO ANAEROBIO,DE ANEIS DE CONCRETO PRE-MOLDADO,MEDINDO 1200X2000MM.FORNECIMENTO E COLOCACAO</v>
      </c>
      <c r="E426" s="230"/>
      <c r="F426" s="230"/>
      <c r="G426" s="230"/>
      <c r="H426" s="230"/>
      <c r="I426" s="230"/>
      <c r="J426" s="139" t="str">
        <f aca="false">VLOOKUP(C426,'EMOP 11-19'!A:J,9,0)</f>
        <v>UN</v>
      </c>
      <c r="K426" s="231" t="n">
        <f aca="false">E428</f>
        <v>1</v>
      </c>
    </row>
    <row r="427" customFormat="false" ht="13.5" hidden="false" customHeight="true" outlineLevel="0" collapsed="false">
      <c r="B427" s="228"/>
      <c r="C427" s="276"/>
      <c r="D427" s="200"/>
      <c r="E427" s="200"/>
      <c r="F427" s="200"/>
      <c r="G427" s="200"/>
      <c r="H427" s="200"/>
      <c r="I427" s="200"/>
      <c r="J427" s="139"/>
      <c r="K427" s="231"/>
    </row>
    <row r="428" customFormat="false" ht="13.5" hidden="false" customHeight="true" outlineLevel="0" collapsed="false">
      <c r="B428" s="228"/>
      <c r="C428" s="276"/>
      <c r="D428" s="200" t="s">
        <v>460</v>
      </c>
      <c r="E428" s="253" t="n">
        <v>1</v>
      </c>
      <c r="F428" s="200"/>
      <c r="G428" s="200"/>
      <c r="H428" s="200"/>
      <c r="I428" s="200"/>
      <c r="J428" s="139"/>
      <c r="K428" s="231"/>
    </row>
    <row r="429" customFormat="false" ht="13.5" hidden="false" customHeight="true" outlineLevel="0" collapsed="false">
      <c r="B429" s="228"/>
      <c r="C429" s="276"/>
      <c r="D429" s="200"/>
      <c r="E429" s="200"/>
      <c r="F429" s="200"/>
      <c r="G429" s="200"/>
      <c r="H429" s="200"/>
      <c r="I429" s="200"/>
      <c r="J429" s="139"/>
      <c r="K429" s="231"/>
    </row>
    <row r="430" customFormat="false" ht="13.5" hidden="false" customHeight="true" outlineLevel="0" collapsed="false">
      <c r="B430" s="228"/>
      <c r="C430" s="276"/>
      <c r="D430" s="200"/>
      <c r="E430" s="200"/>
      <c r="F430" s="200"/>
      <c r="G430" s="200"/>
      <c r="H430" s="200"/>
      <c r="I430" s="200"/>
      <c r="J430" s="139"/>
      <c r="K430" s="231"/>
    </row>
    <row r="431" customFormat="false" ht="71.25" hidden="false" customHeight="true" outlineLevel="0" collapsed="false">
      <c r="B431" s="228" t="s">
        <v>190</v>
      </c>
      <c r="C431" s="286" t="s">
        <v>191</v>
      </c>
      <c r="D431" s="230" t="str">
        <f aca="false">VLOOKUP(C431,'EMOP 11-19'!A:J,2,0)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431" s="230"/>
      <c r="F431" s="230"/>
      <c r="G431" s="230"/>
      <c r="H431" s="230"/>
      <c r="I431" s="230"/>
      <c r="J431" s="139" t="str">
        <f aca="false">VLOOKUP(C431,'EMOP 11-19'!A:J,9,0)</f>
        <v>M2</v>
      </c>
      <c r="K431" s="231" t="n">
        <f aca="false">H435</f>
        <v>19.62</v>
      </c>
    </row>
    <row r="432" customFormat="false" ht="13.5" hidden="false" customHeight="true" outlineLevel="0" collapsed="false">
      <c r="B432" s="228"/>
      <c r="C432" s="276"/>
      <c r="D432" s="200"/>
      <c r="E432" s="200" t="s">
        <v>466</v>
      </c>
      <c r="F432" s="202" t="s">
        <v>553</v>
      </c>
      <c r="G432" s="200" t="s">
        <v>455</v>
      </c>
      <c r="H432" s="200" t="s">
        <v>464</v>
      </c>
      <c r="I432" s="200"/>
      <c r="J432" s="139"/>
      <c r="K432" s="231"/>
    </row>
    <row r="433" customFormat="false" ht="13.5" hidden="false" customHeight="true" outlineLevel="0" collapsed="false">
      <c r="B433" s="228"/>
      <c r="C433" s="276"/>
      <c r="D433" s="200" t="s">
        <v>534</v>
      </c>
      <c r="E433" s="253" t="n">
        <v>8.05</v>
      </c>
      <c r="F433" s="202" t="n">
        <v>2.6</v>
      </c>
      <c r="G433" s="253" t="n">
        <v>1.8</v>
      </c>
      <c r="H433" s="253" t="n">
        <f aca="false">(E433-F433)*G433</f>
        <v>9.81</v>
      </c>
      <c r="I433" s="200"/>
      <c r="J433" s="139"/>
      <c r="K433" s="231"/>
    </row>
    <row r="434" customFormat="false" ht="13.5" hidden="false" customHeight="true" outlineLevel="0" collapsed="false">
      <c r="B434" s="228"/>
      <c r="C434" s="276"/>
      <c r="D434" s="200" t="s">
        <v>535</v>
      </c>
      <c r="E434" s="253" t="n">
        <v>8.05</v>
      </c>
      <c r="F434" s="202" t="n">
        <v>2.6</v>
      </c>
      <c r="G434" s="253" t="n">
        <v>1.8</v>
      </c>
      <c r="H434" s="253" t="n">
        <f aca="false">(E434-F434)*G434</f>
        <v>9.81</v>
      </c>
      <c r="I434" s="200"/>
      <c r="J434" s="139"/>
      <c r="K434" s="231"/>
    </row>
    <row r="435" customFormat="false" ht="13.5" hidden="false" customHeight="true" outlineLevel="0" collapsed="false">
      <c r="B435" s="228"/>
      <c r="C435" s="276"/>
      <c r="D435" s="200"/>
      <c r="E435" s="253"/>
      <c r="G435" s="253" t="s">
        <v>453</v>
      </c>
      <c r="H435" s="253" t="n">
        <f aca="false">SUM(H433:H434)</f>
        <v>19.62</v>
      </c>
      <c r="I435" s="200"/>
      <c r="J435" s="139"/>
      <c r="K435" s="231"/>
    </row>
    <row r="436" customFormat="false" ht="13.5" hidden="false" customHeight="true" outlineLevel="0" collapsed="false">
      <c r="B436" s="228"/>
      <c r="C436" s="276"/>
      <c r="D436" s="200"/>
      <c r="E436" s="200"/>
      <c r="F436" s="200"/>
      <c r="G436" s="200"/>
      <c r="H436" s="200"/>
      <c r="I436" s="200"/>
      <c r="J436" s="139"/>
      <c r="K436" s="231"/>
    </row>
    <row r="437" customFormat="false" ht="35.25" hidden="false" customHeight="true" outlineLevel="0" collapsed="false">
      <c r="B437" s="228" t="s">
        <v>192</v>
      </c>
      <c r="C437" s="286" t="s">
        <v>193</v>
      </c>
      <c r="D437" s="230" t="str">
        <f aca="false">VLOOKUP(C437,'EMOP 11-19'!A:J,2,0)</f>
        <v>VENEZIANA,COM ALETAS DE FIBERGLASS E MONTANTES DE ALUMINIO NATURAL.FORNECIMENTO E COLOCACAO</v>
      </c>
      <c r="E437" s="230"/>
      <c r="F437" s="230"/>
      <c r="G437" s="230"/>
      <c r="H437" s="230"/>
      <c r="I437" s="230"/>
      <c r="J437" s="139" t="str">
        <f aca="false">VLOOKUP(C437,'EMOP 11-19'!A:J,9,0)</f>
        <v>M2</v>
      </c>
      <c r="K437" s="231" t="n">
        <f aca="false">H443</f>
        <v>7.8</v>
      </c>
    </row>
    <row r="438" customFormat="false" ht="13.5" hidden="false" customHeight="true" outlineLevel="0" collapsed="false">
      <c r="B438" s="228"/>
      <c r="C438" s="276"/>
      <c r="D438" s="200"/>
      <c r="E438" s="200" t="s">
        <v>466</v>
      </c>
      <c r="F438" s="200" t="s">
        <v>455</v>
      </c>
      <c r="G438" s="200" t="s">
        <v>460</v>
      </c>
      <c r="H438" s="200" t="s">
        <v>464</v>
      </c>
      <c r="I438" s="200"/>
      <c r="J438" s="139"/>
      <c r="K438" s="231"/>
    </row>
    <row r="439" customFormat="false" ht="13.5" hidden="false" customHeight="true" outlineLevel="0" collapsed="false">
      <c r="B439" s="228"/>
      <c r="C439" s="276"/>
      <c r="D439" s="200" t="s">
        <v>534</v>
      </c>
      <c r="E439" s="253" t="n">
        <v>0.6</v>
      </c>
      <c r="F439" s="253" t="n">
        <v>1.5</v>
      </c>
      <c r="G439" s="253" t="n">
        <v>3</v>
      </c>
      <c r="H439" s="253" t="n">
        <f aca="false">E439*F439*G439</f>
        <v>2.7</v>
      </c>
      <c r="I439" s="200"/>
      <c r="J439" s="139"/>
      <c r="K439" s="231"/>
    </row>
    <row r="440" customFormat="false" ht="13.5" hidden="false" customHeight="true" outlineLevel="0" collapsed="false">
      <c r="B440" s="228"/>
      <c r="C440" s="276"/>
      <c r="D440" s="200" t="s">
        <v>534</v>
      </c>
      <c r="E440" s="253" t="n">
        <v>0.8</v>
      </c>
      <c r="F440" s="253" t="n">
        <v>1.5</v>
      </c>
      <c r="G440" s="253" t="n">
        <v>1</v>
      </c>
      <c r="H440" s="253" t="n">
        <f aca="false">E440*F440*G440</f>
        <v>1.2</v>
      </c>
      <c r="I440" s="200"/>
      <c r="J440" s="139"/>
      <c r="K440" s="231"/>
    </row>
    <row r="441" customFormat="false" ht="13.5" hidden="false" customHeight="true" outlineLevel="0" collapsed="false">
      <c r="B441" s="228"/>
      <c r="C441" s="276"/>
      <c r="D441" s="200" t="s">
        <v>535</v>
      </c>
      <c r="E441" s="253" t="n">
        <v>0.6</v>
      </c>
      <c r="F441" s="253" t="n">
        <v>1.5</v>
      </c>
      <c r="G441" s="253" t="n">
        <v>3</v>
      </c>
      <c r="H441" s="253" t="n">
        <f aca="false">E441*F441*G441</f>
        <v>2.7</v>
      </c>
      <c r="I441" s="200"/>
      <c r="J441" s="139"/>
      <c r="K441" s="231"/>
    </row>
    <row r="442" customFormat="false" ht="13.5" hidden="false" customHeight="true" outlineLevel="0" collapsed="false">
      <c r="B442" s="228"/>
      <c r="C442" s="276"/>
      <c r="D442" s="200" t="s">
        <v>535</v>
      </c>
      <c r="E442" s="253" t="n">
        <v>0.8</v>
      </c>
      <c r="F442" s="253" t="n">
        <v>1.5</v>
      </c>
      <c r="G442" s="253" t="n">
        <v>1</v>
      </c>
      <c r="H442" s="253" t="n">
        <f aca="false">E442*F442*G442</f>
        <v>1.2</v>
      </c>
      <c r="I442" s="200"/>
      <c r="J442" s="139"/>
      <c r="K442" s="231"/>
    </row>
    <row r="443" customFormat="false" ht="13.5" hidden="false" customHeight="true" outlineLevel="0" collapsed="false">
      <c r="B443" s="228"/>
      <c r="C443" s="276"/>
      <c r="D443" s="200"/>
      <c r="E443" s="253"/>
      <c r="F443" s="253"/>
      <c r="G443" s="253" t="s">
        <v>453</v>
      </c>
      <c r="H443" s="253" t="n">
        <f aca="false">SUM(H439:H442)</f>
        <v>7.8</v>
      </c>
      <c r="I443" s="200"/>
      <c r="J443" s="139"/>
      <c r="K443" s="231"/>
    </row>
    <row r="444" customFormat="false" ht="13.5" hidden="false" customHeight="true" outlineLevel="0" collapsed="false">
      <c r="B444" s="228"/>
      <c r="C444" s="276"/>
      <c r="D444" s="200"/>
      <c r="E444" s="200"/>
      <c r="F444" s="200"/>
      <c r="G444" s="200"/>
      <c r="H444" s="200"/>
      <c r="I444" s="200"/>
      <c r="J444" s="139"/>
      <c r="K444" s="231"/>
    </row>
    <row r="445" customFormat="false" ht="23.25" hidden="false" customHeight="true" outlineLevel="0" collapsed="false">
      <c r="B445" s="228" t="s">
        <v>194</v>
      </c>
      <c r="C445" s="286" t="s">
        <v>195</v>
      </c>
      <c r="D445" s="230" t="str">
        <f aca="false">VLOOKUP(C445,'EMOP 11-19'!A:J,2,0)</f>
        <v>DOBRADICA 3"X3",DE FERRO GALVANIZADO,COM PINO DE FERRO E BOLAS DE LATAO.FORNECIMENTO</v>
      </c>
      <c r="E445" s="230"/>
      <c r="F445" s="230"/>
      <c r="G445" s="230"/>
      <c r="H445" s="230"/>
      <c r="I445" s="230"/>
      <c r="J445" s="139" t="str">
        <f aca="false">VLOOKUP(C445,'EMOP 11-19'!A:J,9,0)</f>
        <v>UN</v>
      </c>
      <c r="K445" s="231" t="n">
        <f aca="false">F448</f>
        <v>16</v>
      </c>
    </row>
    <row r="446" customFormat="false" ht="13.5" hidden="false" customHeight="true" outlineLevel="0" collapsed="false">
      <c r="B446" s="228"/>
      <c r="C446" s="276"/>
      <c r="D446" s="200"/>
      <c r="E446" s="200"/>
      <c r="F446" s="200"/>
      <c r="G446" s="200"/>
      <c r="H446" s="200"/>
      <c r="I446" s="200"/>
      <c r="J446" s="139"/>
      <c r="K446" s="231"/>
    </row>
    <row r="447" customFormat="false" ht="23.25" hidden="false" customHeight="true" outlineLevel="0" collapsed="false">
      <c r="B447" s="228"/>
      <c r="C447" s="276"/>
      <c r="D447" s="200" t="s">
        <v>554</v>
      </c>
      <c r="E447" s="200" t="s">
        <v>555</v>
      </c>
      <c r="F447" s="200" t="s">
        <v>453</v>
      </c>
      <c r="G447" s="200"/>
      <c r="H447" s="200"/>
      <c r="I447" s="200"/>
      <c r="J447" s="139"/>
      <c r="K447" s="231"/>
    </row>
    <row r="448" customFormat="false" ht="13.5" hidden="false" customHeight="true" outlineLevel="0" collapsed="false">
      <c r="B448" s="228"/>
      <c r="C448" s="276"/>
      <c r="D448" s="253" t="n">
        <v>8</v>
      </c>
      <c r="E448" s="253" t="n">
        <v>2</v>
      </c>
      <c r="F448" s="253" t="n">
        <f aca="false">D448*E448</f>
        <v>16</v>
      </c>
      <c r="G448" s="200"/>
      <c r="H448" s="200"/>
      <c r="I448" s="200"/>
      <c r="J448" s="139"/>
      <c r="K448" s="231"/>
    </row>
    <row r="449" customFormat="false" ht="13.5" hidden="false" customHeight="true" outlineLevel="0" collapsed="false">
      <c r="B449" s="228"/>
      <c r="C449" s="276"/>
      <c r="D449" s="200"/>
      <c r="E449" s="200"/>
      <c r="F449" s="200"/>
      <c r="G449" s="200"/>
      <c r="H449" s="200"/>
      <c r="I449" s="200"/>
      <c r="J449" s="139"/>
      <c r="K449" s="231"/>
    </row>
    <row r="450" customFormat="false" ht="38.25" hidden="false" customHeight="true" outlineLevel="0" collapsed="false">
      <c r="B450" s="228" t="s">
        <v>196</v>
      </c>
      <c r="C450" s="282" t="s">
        <v>197</v>
      </c>
      <c r="D450" s="230" t="str">
        <f aca="false">VLOOKUP(C450,'EMOP 11-19'!A:J,2,0)</f>
        <v>JANELA DE ALUMINIO ANODIZADO AO NATURAL DE CORRER,COM DUAS FOLHAS DE CORRER,EM PERFIS SERIE 28.FORNECIMENTO E COLOCACAO</v>
      </c>
      <c r="E450" s="230"/>
      <c r="F450" s="230"/>
      <c r="G450" s="230"/>
      <c r="H450" s="230"/>
      <c r="I450" s="230"/>
      <c r="J450" s="139" t="str">
        <f aca="false">VLOOKUP(C450,'EMOP 11-19'!A:J,9,0)</f>
        <v>M2</v>
      </c>
      <c r="K450" s="231" t="n">
        <f aca="false">G456</f>
        <v>5.28</v>
      </c>
    </row>
    <row r="451" customFormat="false" ht="13.5" hidden="false" customHeight="true" outlineLevel="0" collapsed="false">
      <c r="B451" s="228"/>
      <c r="C451" s="276"/>
      <c r="D451" s="200"/>
      <c r="E451" s="200" t="s">
        <v>466</v>
      </c>
      <c r="F451" s="200" t="s">
        <v>455</v>
      </c>
      <c r="G451" s="200" t="s">
        <v>464</v>
      </c>
      <c r="H451" s="200"/>
      <c r="I451" s="200"/>
      <c r="J451" s="139"/>
      <c r="K451" s="231"/>
    </row>
    <row r="452" customFormat="false" ht="13.5" hidden="false" customHeight="true" outlineLevel="0" collapsed="false">
      <c r="B452" s="228"/>
      <c r="C452" s="276"/>
      <c r="D452" s="200" t="s">
        <v>534</v>
      </c>
      <c r="E452" s="253" t="n">
        <v>1.4</v>
      </c>
      <c r="F452" s="253" t="n">
        <v>0.6</v>
      </c>
      <c r="G452" s="253" t="n">
        <f aca="false">E452*F452</f>
        <v>0.84</v>
      </c>
      <c r="H452" s="200"/>
      <c r="I452" s="200"/>
      <c r="J452" s="139"/>
      <c r="K452" s="231"/>
    </row>
    <row r="453" customFormat="false" ht="13.5" hidden="false" customHeight="true" outlineLevel="0" collapsed="false">
      <c r="B453" s="228"/>
      <c r="C453" s="276"/>
      <c r="D453" s="200" t="s">
        <v>534</v>
      </c>
      <c r="E453" s="253" t="n">
        <v>3</v>
      </c>
      <c r="F453" s="253" t="n">
        <v>0.6</v>
      </c>
      <c r="G453" s="253" t="n">
        <f aca="false">E453*F453</f>
        <v>1.8</v>
      </c>
      <c r="H453" s="200"/>
      <c r="I453" s="200"/>
      <c r="J453" s="139"/>
      <c r="K453" s="231"/>
    </row>
    <row r="454" customFormat="false" ht="13.5" hidden="false" customHeight="true" outlineLevel="0" collapsed="false">
      <c r="B454" s="228"/>
      <c r="C454" s="276"/>
      <c r="D454" s="200" t="s">
        <v>535</v>
      </c>
      <c r="E454" s="253" t="n">
        <v>1.4</v>
      </c>
      <c r="F454" s="253" t="n">
        <v>0.6</v>
      </c>
      <c r="G454" s="253" t="n">
        <f aca="false">E454*F454</f>
        <v>0.84</v>
      </c>
      <c r="H454" s="200"/>
      <c r="I454" s="200"/>
      <c r="J454" s="139"/>
      <c r="K454" s="231"/>
    </row>
    <row r="455" customFormat="false" ht="13.5" hidden="false" customHeight="true" outlineLevel="0" collapsed="false">
      <c r="B455" s="228"/>
      <c r="C455" s="276"/>
      <c r="D455" s="200" t="s">
        <v>535</v>
      </c>
      <c r="E455" s="253" t="n">
        <v>3</v>
      </c>
      <c r="F455" s="253" t="n">
        <v>0.6</v>
      </c>
      <c r="G455" s="253" t="n">
        <f aca="false">E455*F455</f>
        <v>1.8</v>
      </c>
      <c r="H455" s="200"/>
      <c r="I455" s="200"/>
      <c r="J455" s="139"/>
      <c r="K455" s="231"/>
    </row>
    <row r="456" customFormat="false" ht="13.5" hidden="false" customHeight="true" outlineLevel="0" collapsed="false">
      <c r="B456" s="228"/>
      <c r="C456" s="276"/>
      <c r="D456" s="200"/>
      <c r="E456" s="253"/>
      <c r="F456" s="253" t="s">
        <v>453</v>
      </c>
      <c r="G456" s="253" t="n">
        <f aca="false">SUM(G452:G455)</f>
        <v>5.28</v>
      </c>
      <c r="H456" s="200"/>
      <c r="I456" s="200"/>
      <c r="J456" s="139"/>
      <c r="K456" s="231"/>
    </row>
    <row r="457" customFormat="false" ht="13.5" hidden="false" customHeight="true" outlineLevel="0" collapsed="false">
      <c r="B457" s="228"/>
      <c r="C457" s="276"/>
      <c r="D457" s="200"/>
      <c r="E457" s="200"/>
      <c r="F457" s="200"/>
      <c r="G457" s="200"/>
      <c r="H457" s="200"/>
      <c r="I457" s="200"/>
      <c r="J457" s="139"/>
      <c r="K457" s="231"/>
    </row>
    <row r="458" customFormat="false" ht="31.5" hidden="false" customHeight="true" outlineLevel="0" collapsed="false">
      <c r="B458" s="228" t="s">
        <v>198</v>
      </c>
      <c r="C458" s="229" t="s">
        <v>199</v>
      </c>
      <c r="D458" s="230" t="str">
        <f aca="false">VLOOKUP(C458,'SINAPI 11-19'!A:D,2,0)</f>
        <v>VIDRO LISO COMUM TRANSPARENTE, ESPESSURA 4MM</v>
      </c>
      <c r="E458" s="230"/>
      <c r="F458" s="230"/>
      <c r="G458" s="230"/>
      <c r="H458" s="230"/>
      <c r="I458" s="230"/>
      <c r="J458" s="139" t="str">
        <f aca="false">VLOOKUP(C458,'SINAPI 11-19'!A:D,3,0)</f>
        <v>M2</v>
      </c>
      <c r="K458" s="231" t="n">
        <f aca="false">G464</f>
        <v>5.28</v>
      </c>
    </row>
    <row r="459" customFormat="false" ht="13.5" hidden="false" customHeight="true" outlineLevel="0" collapsed="false">
      <c r="B459" s="228"/>
      <c r="C459" s="276"/>
      <c r="D459" s="200"/>
      <c r="E459" s="200" t="s">
        <v>466</v>
      </c>
      <c r="F459" s="200" t="s">
        <v>455</v>
      </c>
      <c r="G459" s="200" t="s">
        <v>464</v>
      </c>
      <c r="H459" s="200"/>
      <c r="I459" s="200"/>
      <c r="J459" s="139"/>
      <c r="K459" s="231"/>
    </row>
    <row r="460" customFormat="false" ht="13.5" hidden="false" customHeight="true" outlineLevel="0" collapsed="false">
      <c r="B460" s="228"/>
      <c r="C460" s="276"/>
      <c r="D460" s="200" t="s">
        <v>534</v>
      </c>
      <c r="E460" s="253" t="n">
        <v>1.4</v>
      </c>
      <c r="F460" s="253" t="n">
        <v>0.6</v>
      </c>
      <c r="G460" s="253" t="n">
        <f aca="false">E460*F460</f>
        <v>0.84</v>
      </c>
      <c r="H460" s="200"/>
      <c r="I460" s="200"/>
      <c r="J460" s="139"/>
      <c r="K460" s="231"/>
    </row>
    <row r="461" customFormat="false" ht="13.5" hidden="false" customHeight="true" outlineLevel="0" collapsed="false">
      <c r="B461" s="228"/>
      <c r="C461" s="276"/>
      <c r="D461" s="200" t="s">
        <v>534</v>
      </c>
      <c r="E461" s="253" t="n">
        <v>3</v>
      </c>
      <c r="F461" s="253" t="n">
        <v>0.6</v>
      </c>
      <c r="G461" s="253" t="n">
        <f aca="false">E461*F461</f>
        <v>1.8</v>
      </c>
      <c r="H461" s="200"/>
      <c r="I461" s="200"/>
      <c r="J461" s="139"/>
      <c r="K461" s="231"/>
    </row>
    <row r="462" customFormat="false" ht="13.5" hidden="false" customHeight="true" outlineLevel="0" collapsed="false">
      <c r="B462" s="228"/>
      <c r="C462" s="276"/>
      <c r="D462" s="200" t="s">
        <v>535</v>
      </c>
      <c r="E462" s="253" t="n">
        <v>1.4</v>
      </c>
      <c r="F462" s="253" t="n">
        <v>0.6</v>
      </c>
      <c r="G462" s="253" t="n">
        <f aca="false">E462*F462</f>
        <v>0.84</v>
      </c>
      <c r="H462" s="200"/>
      <c r="I462" s="200"/>
      <c r="J462" s="139"/>
      <c r="K462" s="231"/>
    </row>
    <row r="463" customFormat="false" ht="13.5" hidden="false" customHeight="true" outlineLevel="0" collapsed="false">
      <c r="B463" s="228"/>
      <c r="C463" s="276"/>
      <c r="D463" s="200" t="s">
        <v>535</v>
      </c>
      <c r="E463" s="253" t="n">
        <v>3</v>
      </c>
      <c r="F463" s="253" t="n">
        <v>0.6</v>
      </c>
      <c r="G463" s="253" t="n">
        <f aca="false">E463*F463</f>
        <v>1.8</v>
      </c>
      <c r="H463" s="200"/>
      <c r="I463" s="200"/>
      <c r="J463" s="139"/>
      <c r="K463" s="231"/>
    </row>
    <row r="464" customFormat="false" ht="13.5" hidden="false" customHeight="true" outlineLevel="0" collapsed="false">
      <c r="B464" s="228"/>
      <c r="C464" s="276"/>
      <c r="D464" s="200"/>
      <c r="E464" s="253"/>
      <c r="F464" s="253" t="s">
        <v>453</v>
      </c>
      <c r="G464" s="253" t="n">
        <f aca="false">SUM(G460:G463)</f>
        <v>5.28</v>
      </c>
      <c r="H464" s="200"/>
      <c r="I464" s="200"/>
      <c r="J464" s="139"/>
      <c r="K464" s="231"/>
    </row>
    <row r="465" customFormat="false" ht="13.5" hidden="false" customHeight="true" outlineLevel="0" collapsed="false">
      <c r="B465" s="228"/>
      <c r="C465" s="276"/>
      <c r="D465" s="200"/>
      <c r="E465" s="200"/>
      <c r="F465" s="200"/>
      <c r="G465" s="200"/>
      <c r="H465" s="200"/>
      <c r="I465" s="200"/>
      <c r="J465" s="139"/>
      <c r="K465" s="231"/>
    </row>
    <row r="466" customFormat="false" ht="35.25" hidden="false" customHeight="true" outlineLevel="0" collapsed="false">
      <c r="B466" s="228" t="s">
        <v>200</v>
      </c>
      <c r="C466" s="229" t="s">
        <v>201</v>
      </c>
      <c r="D466" s="230" t="str">
        <f aca="false">VLOOKUP(C466,'SINAPI 11-19'!A:D,2,0)</f>
        <v>GRADIL EM FERRO FIXADO EM VÃOS DE JANELAS, FORMADO POR BARRAS CHATAS DE 25X4,8 MM. AF_04/2019</v>
      </c>
      <c r="E466" s="230"/>
      <c r="F466" s="230"/>
      <c r="G466" s="230"/>
      <c r="H466" s="230"/>
      <c r="I466" s="230"/>
      <c r="J466" s="139" t="str">
        <f aca="false">VLOOKUP(C466,'SINAPI 11-19'!A:D,3,0)</f>
        <v>M2</v>
      </c>
      <c r="K466" s="231" t="n">
        <f aca="false">G472</f>
        <v>7.68</v>
      </c>
    </row>
    <row r="467" customFormat="false" ht="13.5" hidden="false" customHeight="true" outlineLevel="0" collapsed="false">
      <c r="B467" s="228"/>
      <c r="C467" s="276"/>
      <c r="D467" s="200"/>
      <c r="E467" s="200" t="s">
        <v>466</v>
      </c>
      <c r="F467" s="200" t="s">
        <v>455</v>
      </c>
      <c r="G467" s="200" t="s">
        <v>464</v>
      </c>
      <c r="H467" s="200"/>
      <c r="I467" s="200"/>
      <c r="J467" s="139"/>
      <c r="K467" s="231"/>
    </row>
    <row r="468" customFormat="false" ht="13.5" hidden="false" customHeight="true" outlineLevel="0" collapsed="false">
      <c r="B468" s="228"/>
      <c r="C468" s="276"/>
      <c r="D468" s="200" t="s">
        <v>534</v>
      </c>
      <c r="E468" s="253" t="n">
        <v>1.6</v>
      </c>
      <c r="F468" s="253" t="n">
        <v>0.8</v>
      </c>
      <c r="G468" s="253" t="n">
        <f aca="false">E468*F468</f>
        <v>1.28</v>
      </c>
      <c r="H468" s="200"/>
      <c r="I468" s="200"/>
      <c r="J468" s="139"/>
      <c r="K468" s="231"/>
    </row>
    <row r="469" customFormat="false" ht="13.5" hidden="false" customHeight="true" outlineLevel="0" collapsed="false">
      <c r="B469" s="228"/>
      <c r="C469" s="276"/>
      <c r="D469" s="200" t="s">
        <v>534</v>
      </c>
      <c r="E469" s="253" t="n">
        <v>3.2</v>
      </c>
      <c r="F469" s="253" t="n">
        <v>0.8</v>
      </c>
      <c r="G469" s="253" t="n">
        <f aca="false">E469*F469</f>
        <v>2.56</v>
      </c>
      <c r="H469" s="200"/>
      <c r="I469" s="200"/>
      <c r="J469" s="139"/>
      <c r="K469" s="231"/>
    </row>
    <row r="470" customFormat="false" ht="13.5" hidden="false" customHeight="true" outlineLevel="0" collapsed="false">
      <c r="B470" s="228"/>
      <c r="C470" s="276"/>
      <c r="D470" s="200" t="s">
        <v>535</v>
      </c>
      <c r="E470" s="253" t="n">
        <v>1.6</v>
      </c>
      <c r="F470" s="253" t="n">
        <v>0.8</v>
      </c>
      <c r="G470" s="253" t="n">
        <f aca="false">E470*F470</f>
        <v>1.28</v>
      </c>
      <c r="H470" s="200"/>
      <c r="I470" s="200"/>
      <c r="J470" s="139"/>
      <c r="K470" s="231"/>
    </row>
    <row r="471" customFormat="false" ht="13.5" hidden="false" customHeight="true" outlineLevel="0" collapsed="false">
      <c r="B471" s="228"/>
      <c r="C471" s="276"/>
      <c r="D471" s="200" t="s">
        <v>535</v>
      </c>
      <c r="E471" s="253" t="n">
        <v>3.2</v>
      </c>
      <c r="F471" s="253" t="n">
        <v>0.8</v>
      </c>
      <c r="G471" s="253" t="n">
        <f aca="false">E471*F471</f>
        <v>2.56</v>
      </c>
      <c r="H471" s="200"/>
      <c r="I471" s="200"/>
      <c r="J471" s="139"/>
      <c r="K471" s="231"/>
    </row>
    <row r="472" customFormat="false" ht="13.5" hidden="false" customHeight="true" outlineLevel="0" collapsed="false">
      <c r="B472" s="228"/>
      <c r="C472" s="276"/>
      <c r="D472" s="200"/>
      <c r="E472" s="253"/>
      <c r="F472" s="253" t="s">
        <v>453</v>
      </c>
      <c r="G472" s="253" t="n">
        <f aca="false">SUM(G468:G471)</f>
        <v>7.68</v>
      </c>
      <c r="H472" s="200"/>
      <c r="I472" s="200"/>
      <c r="J472" s="139"/>
      <c r="K472" s="231"/>
    </row>
    <row r="473" customFormat="false" ht="13.5" hidden="false" customHeight="true" outlineLevel="0" collapsed="false">
      <c r="B473" s="228"/>
      <c r="C473" s="276"/>
      <c r="D473" s="200"/>
      <c r="E473" s="200"/>
      <c r="F473" s="200"/>
      <c r="G473" s="200"/>
      <c r="H473" s="200"/>
      <c r="I473" s="200"/>
      <c r="J473" s="139"/>
      <c r="K473" s="231"/>
    </row>
    <row r="474" customFormat="false" ht="13.5" hidden="false" customHeight="true" outlineLevel="0" collapsed="false">
      <c r="B474" s="228"/>
      <c r="C474" s="276"/>
      <c r="D474" s="200"/>
      <c r="E474" s="200"/>
      <c r="F474" s="200"/>
      <c r="G474" s="200"/>
      <c r="H474" s="200"/>
      <c r="I474" s="200"/>
      <c r="J474" s="139"/>
      <c r="K474" s="231"/>
    </row>
    <row r="475" customFormat="false" ht="40.5" hidden="false" customHeight="true" outlineLevel="0" collapsed="false">
      <c r="B475" s="228" t="s">
        <v>202</v>
      </c>
      <c r="C475" s="282" t="s">
        <v>203</v>
      </c>
      <c r="D475" s="230" t="str">
        <f aca="false">VLOOKUP(C475,'EMOP 11-19'!A:J,2,0)</f>
        <v>PORTA DE MADEIRA DE LEI EM COMPENSADO DE 90X210X3,5CM FOLHEADA NAS 2 FACES,ADUELA DE 13X3CM E ALIZARES DE 5X2CM,EXCLUSIVE FERRAGENS.FORNECIMENTO E COLOCACAO</v>
      </c>
      <c r="E475" s="230"/>
      <c r="F475" s="230"/>
      <c r="G475" s="230"/>
      <c r="H475" s="230"/>
      <c r="I475" s="230"/>
      <c r="J475" s="139" t="str">
        <f aca="false">VLOOKUP(C475,'EMOP 11-19'!A:J,9,0)</f>
        <v>UN</v>
      </c>
      <c r="K475" s="231" t="n">
        <f aca="false">E477</f>
        <v>1</v>
      </c>
    </row>
    <row r="476" customFormat="false" ht="13.5" hidden="false" customHeight="true" outlineLevel="0" collapsed="false">
      <c r="B476" s="228"/>
      <c r="C476" s="276"/>
      <c r="D476" s="200"/>
      <c r="E476" s="200" t="s">
        <v>460</v>
      </c>
      <c r="F476" s="200"/>
      <c r="G476" s="200"/>
      <c r="H476" s="200"/>
      <c r="I476" s="200"/>
      <c r="J476" s="139"/>
      <c r="K476" s="231"/>
    </row>
    <row r="477" customFormat="false" ht="13.5" hidden="false" customHeight="true" outlineLevel="0" collapsed="false">
      <c r="B477" s="228"/>
      <c r="C477" s="276"/>
      <c r="D477" s="200" t="s">
        <v>536</v>
      </c>
      <c r="E477" s="253" t="n">
        <v>1</v>
      </c>
      <c r="F477" s="200"/>
      <c r="G477" s="200"/>
      <c r="H477" s="200"/>
      <c r="I477" s="200"/>
      <c r="J477" s="139"/>
      <c r="K477" s="231"/>
    </row>
    <row r="478" customFormat="false" ht="13.5" hidden="false" customHeight="true" outlineLevel="0" collapsed="false">
      <c r="B478" s="228"/>
      <c r="C478" s="276"/>
      <c r="D478" s="200"/>
      <c r="E478" s="253"/>
      <c r="F478" s="200"/>
      <c r="G478" s="200"/>
      <c r="H478" s="200"/>
      <c r="I478" s="200"/>
      <c r="J478" s="139"/>
      <c r="K478" s="231"/>
    </row>
    <row r="479" customFormat="false" ht="41.25" hidden="false" customHeight="true" outlineLevel="0" collapsed="false">
      <c r="B479" s="228" t="s">
        <v>204</v>
      </c>
      <c r="C479" s="282" t="s">
        <v>205</v>
      </c>
      <c r="D479" s="230" t="str">
        <f aca="false">VLOOKUP(C479,'EMOP 11-19'!A:J,2,0)</f>
        <v>PORTA DE MADEIRA DE LEI EM COMPENSADO DE 80X210X3,5CM FOLHEADA NAS 2 FACES,ADUELA DE 13X3CM E ALIZARES DE 5X2CM,EXCLUSIVE FERRAGENS.FORNECIMENTO E COLOCACAO</v>
      </c>
      <c r="E479" s="230"/>
      <c r="F479" s="230"/>
      <c r="G479" s="230"/>
      <c r="H479" s="230"/>
      <c r="I479" s="230"/>
      <c r="J479" s="139" t="str">
        <f aca="false">VLOOKUP(C479,'EMOP 11-19'!A:J,9,0)</f>
        <v>UN</v>
      </c>
      <c r="K479" s="231" t="n">
        <f aca="false">E483</f>
        <v>2</v>
      </c>
    </row>
    <row r="480" customFormat="false" ht="13.5" hidden="false" customHeight="true" outlineLevel="0" collapsed="false">
      <c r="B480" s="228"/>
      <c r="C480" s="276"/>
      <c r="D480" s="200"/>
      <c r="E480" s="200" t="s">
        <v>460</v>
      </c>
      <c r="F480" s="200"/>
      <c r="G480" s="200"/>
      <c r="H480" s="200"/>
      <c r="I480" s="200"/>
      <c r="J480" s="139"/>
      <c r="K480" s="231"/>
    </row>
    <row r="481" customFormat="false" ht="13.5" hidden="false" customHeight="true" outlineLevel="0" collapsed="false">
      <c r="B481" s="228"/>
      <c r="C481" s="276"/>
      <c r="D481" s="200" t="s">
        <v>534</v>
      </c>
      <c r="E481" s="253" t="n">
        <v>1</v>
      </c>
      <c r="F481" s="200"/>
      <c r="G481" s="200"/>
      <c r="H481" s="200"/>
      <c r="I481" s="200"/>
      <c r="J481" s="139"/>
      <c r="K481" s="231"/>
    </row>
    <row r="482" customFormat="false" ht="13.5" hidden="false" customHeight="true" outlineLevel="0" collapsed="false">
      <c r="B482" s="228"/>
      <c r="C482" s="276"/>
      <c r="D482" s="200" t="s">
        <v>535</v>
      </c>
      <c r="E482" s="253" t="n">
        <v>1</v>
      </c>
      <c r="F482" s="200"/>
      <c r="G482" s="200"/>
      <c r="H482" s="200"/>
      <c r="I482" s="200"/>
      <c r="J482" s="139"/>
      <c r="K482" s="231"/>
    </row>
    <row r="483" customFormat="false" ht="13.5" hidden="false" customHeight="true" outlineLevel="0" collapsed="false">
      <c r="B483" s="228"/>
      <c r="C483" s="276"/>
      <c r="D483" s="200" t="s">
        <v>453</v>
      </c>
      <c r="E483" s="253" t="n">
        <f aca="false">SUM(E481:E482)</f>
        <v>2</v>
      </c>
      <c r="F483" s="200"/>
      <c r="G483" s="200"/>
      <c r="H483" s="200"/>
      <c r="I483" s="200"/>
      <c r="J483" s="139"/>
      <c r="K483" s="231"/>
    </row>
    <row r="484" customFormat="false" ht="13.5" hidden="false" customHeight="true" outlineLevel="0" collapsed="false">
      <c r="B484" s="228"/>
      <c r="C484" s="276"/>
      <c r="D484" s="200"/>
      <c r="E484" s="253"/>
      <c r="F484" s="200"/>
      <c r="G484" s="200"/>
      <c r="H484" s="200"/>
      <c r="I484" s="200"/>
      <c r="J484" s="139"/>
      <c r="K484" s="231"/>
    </row>
    <row r="485" customFormat="false" ht="62.25" hidden="false" customHeight="true" outlineLevel="0" collapsed="false">
      <c r="B485" s="228" t="s">
        <v>206</v>
      </c>
      <c r="C485" s="282" t="s">
        <v>207</v>
      </c>
      <c r="D485" s="230" t="str">
        <f aca="false">VLOOKUP(C485,'EMOP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485" s="230"/>
      <c r="F485" s="230"/>
      <c r="G485" s="230"/>
      <c r="H485" s="230"/>
      <c r="I485" s="230"/>
      <c r="J485" s="139" t="str">
        <f aca="false">VLOOKUP(C485,'EMOP 11-19'!A:J,9,0)</f>
        <v>UN</v>
      </c>
      <c r="K485" s="231" t="n">
        <f aca="false">E490</f>
        <v>3</v>
      </c>
    </row>
    <row r="486" customFormat="false" ht="13.5" hidden="false" customHeight="true" outlineLevel="0" collapsed="false">
      <c r="B486" s="228"/>
      <c r="C486" s="276"/>
      <c r="D486" s="200"/>
      <c r="E486" s="200" t="s">
        <v>460</v>
      </c>
      <c r="F486" s="200"/>
      <c r="G486" s="200"/>
      <c r="H486" s="200"/>
      <c r="I486" s="200"/>
      <c r="J486" s="139"/>
      <c r="K486" s="231"/>
    </row>
    <row r="487" customFormat="false" ht="13.5" hidden="false" customHeight="true" outlineLevel="0" collapsed="false">
      <c r="B487" s="228"/>
      <c r="C487" s="276"/>
      <c r="D487" s="200" t="s">
        <v>534</v>
      </c>
      <c r="E487" s="253" t="n">
        <v>1</v>
      </c>
      <c r="F487" s="200"/>
      <c r="G487" s="200"/>
      <c r="H487" s="200"/>
      <c r="I487" s="200"/>
      <c r="J487" s="139"/>
      <c r="K487" s="231"/>
    </row>
    <row r="488" customFormat="false" ht="13.5" hidden="false" customHeight="true" outlineLevel="0" collapsed="false">
      <c r="B488" s="228"/>
      <c r="C488" s="276"/>
      <c r="D488" s="200" t="s">
        <v>535</v>
      </c>
      <c r="E488" s="253" t="n">
        <v>1</v>
      </c>
      <c r="F488" s="200"/>
      <c r="G488" s="200"/>
      <c r="H488" s="200"/>
      <c r="I488" s="200"/>
      <c r="J488" s="139"/>
      <c r="K488" s="231"/>
    </row>
    <row r="489" customFormat="false" ht="13.5" hidden="false" customHeight="true" outlineLevel="0" collapsed="false">
      <c r="B489" s="228"/>
      <c r="C489" s="276"/>
      <c r="D489" s="200" t="s">
        <v>536</v>
      </c>
      <c r="E489" s="253" t="n">
        <v>1</v>
      </c>
      <c r="F489" s="200"/>
      <c r="G489" s="200"/>
      <c r="H489" s="200"/>
      <c r="I489" s="200"/>
      <c r="J489" s="139"/>
      <c r="K489" s="231"/>
      <c r="P489" s="253"/>
    </row>
    <row r="490" customFormat="false" ht="13.5" hidden="false" customHeight="true" outlineLevel="0" collapsed="false">
      <c r="B490" s="228"/>
      <c r="C490" s="276"/>
      <c r="D490" s="200" t="s">
        <v>453</v>
      </c>
      <c r="E490" s="253" t="n">
        <f aca="false">SUM(E487:E489)</f>
        <v>3</v>
      </c>
      <c r="F490" s="200"/>
      <c r="G490" s="200"/>
      <c r="H490" s="200"/>
      <c r="I490" s="200"/>
      <c r="J490" s="139"/>
      <c r="K490" s="231"/>
      <c r="P490" s="253"/>
    </row>
    <row r="491" customFormat="false" ht="13.5" hidden="false" customHeight="true" outlineLevel="0" collapsed="false">
      <c r="B491" s="228"/>
      <c r="C491" s="276"/>
      <c r="D491" s="200"/>
      <c r="E491" s="200"/>
      <c r="F491" s="200"/>
      <c r="G491" s="200"/>
      <c r="H491" s="200"/>
      <c r="I491" s="200"/>
      <c r="J491" s="139"/>
      <c r="K491" s="231"/>
      <c r="P491" s="253"/>
    </row>
    <row r="492" customFormat="false" ht="47.25" hidden="false" customHeight="true" outlineLevel="0" collapsed="false">
      <c r="B492" s="228" t="s">
        <v>208</v>
      </c>
      <c r="C492" s="229" t="s">
        <v>209</v>
      </c>
      <c r="D492" s="230" t="str">
        <f aca="false">VLOOKUP(C492,'EMOP 11-19'!A:J,2,0)</f>
        <v>PINTURA COM TINTA ANTIMOFO E BACTERICIDA BASE ACRILICA,SEM BRILHO,COR BRANCA,PARA AMBIENTES INTERNOS E EXTERNOS PROPENSOS A UMIDADE E VAPORES,EM DUAS DEMAOS,SOBRE SELADOR ACRILICO E DUAS DEMAOS DE MASSA ACRILICA,INCLUSIVE LIMPEZA E LIXAMENTO</v>
      </c>
      <c r="E492" s="230"/>
      <c r="F492" s="230"/>
      <c r="G492" s="230"/>
      <c r="H492" s="230"/>
      <c r="I492" s="230"/>
      <c r="J492" s="139" t="str">
        <f aca="false">VLOOKUP(C492,'EMOP 11-19'!A:J,9,0)</f>
        <v>M2</v>
      </c>
      <c r="K492" s="231" t="n">
        <f aca="false">H506</f>
        <v>164.24</v>
      </c>
      <c r="P492" s="253"/>
    </row>
    <row r="493" customFormat="false" ht="12" hidden="false" customHeight="true" outlineLevel="0" collapsed="false">
      <c r="B493" s="283" t="s">
        <v>538</v>
      </c>
      <c r="C493" s="283"/>
      <c r="D493" s="283"/>
      <c r="E493" s="283"/>
      <c r="F493" s="283"/>
      <c r="G493" s="283"/>
      <c r="H493" s="283"/>
      <c r="I493" s="283"/>
      <c r="J493" s="283"/>
      <c r="K493" s="283"/>
    </row>
    <row r="494" customFormat="false" ht="13.5" hidden="false" customHeight="true" outlineLevel="0" collapsed="false">
      <c r="B494" s="228"/>
      <c r="D494" s="200"/>
      <c r="E494" s="200" t="s">
        <v>539</v>
      </c>
      <c r="F494" s="200" t="s">
        <v>455</v>
      </c>
      <c r="G494" s="200" t="s">
        <v>533</v>
      </c>
      <c r="H494" s="200" t="s">
        <v>464</v>
      </c>
      <c r="I494" s="200"/>
      <c r="J494" s="139"/>
      <c r="K494" s="231"/>
    </row>
    <row r="495" customFormat="false" ht="13.5" hidden="false" customHeight="true" outlineLevel="0" collapsed="false">
      <c r="B495" s="228"/>
      <c r="D495" s="200" t="s">
        <v>536</v>
      </c>
      <c r="E495" s="253" t="n">
        <v>8.5</v>
      </c>
      <c r="F495" s="253" t="n">
        <v>2.7</v>
      </c>
      <c r="G495" s="253" t="n">
        <v>1.89</v>
      </c>
      <c r="H495" s="253" t="n">
        <f aca="false">TRUNC((E495*F495)-G495,2)</f>
        <v>21.06</v>
      </c>
      <c r="I495" s="200"/>
      <c r="J495" s="139"/>
      <c r="K495" s="231"/>
    </row>
    <row r="496" customFormat="false" ht="12" hidden="false" customHeight="true" outlineLevel="0" collapsed="false">
      <c r="B496" s="283" t="s">
        <v>540</v>
      </c>
      <c r="C496" s="283"/>
      <c r="D496" s="283"/>
      <c r="E496" s="283"/>
      <c r="F496" s="283"/>
      <c r="G496" s="283"/>
      <c r="H496" s="283"/>
      <c r="I496" s="283"/>
      <c r="J496" s="283"/>
      <c r="K496" s="283"/>
    </row>
    <row r="497" customFormat="false" ht="13.5" hidden="false" customHeight="true" outlineLevel="0" collapsed="false">
      <c r="B497" s="228"/>
      <c r="D497" s="200" t="s">
        <v>541</v>
      </c>
      <c r="E497" s="200"/>
      <c r="F497" s="200"/>
      <c r="G497" s="253" t="s">
        <v>488</v>
      </c>
      <c r="H497" s="253" t="n">
        <v>12.37</v>
      </c>
      <c r="I497" s="200"/>
      <c r="J497" s="139"/>
      <c r="K497" s="231"/>
    </row>
    <row r="498" customFormat="false" ht="13.5" hidden="false" customHeight="true" outlineLevel="0" collapsed="false">
      <c r="B498" s="228"/>
      <c r="D498" s="200" t="s">
        <v>542</v>
      </c>
      <c r="E498" s="200"/>
      <c r="F498" s="200"/>
      <c r="G498" s="253" t="s">
        <v>488</v>
      </c>
      <c r="H498" s="253" t="n">
        <v>12.37</v>
      </c>
      <c r="I498" s="200"/>
      <c r="J498" s="139"/>
      <c r="K498" s="231"/>
    </row>
    <row r="499" customFormat="false" ht="13.5" hidden="false" customHeight="true" outlineLevel="0" collapsed="false">
      <c r="B499" s="228"/>
      <c r="D499" s="200" t="s">
        <v>543</v>
      </c>
      <c r="E499" s="200"/>
      <c r="F499" s="200"/>
      <c r="G499" s="253" t="s">
        <v>488</v>
      </c>
      <c r="H499" s="253" t="n">
        <v>4.33</v>
      </c>
      <c r="I499" s="200"/>
      <c r="J499" s="139"/>
      <c r="K499" s="231"/>
    </row>
    <row r="500" customFormat="false" ht="13.5" hidden="false" customHeight="true" outlineLevel="0" collapsed="false">
      <c r="B500" s="228"/>
      <c r="D500" s="200" t="s">
        <v>544</v>
      </c>
      <c r="E500" s="200"/>
      <c r="F500" s="200"/>
      <c r="G500" s="253" t="s">
        <v>488</v>
      </c>
      <c r="H500" s="253" t="n">
        <v>8.2</v>
      </c>
      <c r="I500" s="200"/>
      <c r="J500" s="139"/>
      <c r="K500" s="231"/>
    </row>
    <row r="501" customFormat="false" ht="12" hidden="false" customHeight="true" outlineLevel="0" collapsed="false">
      <c r="B501" s="283" t="s">
        <v>545</v>
      </c>
      <c r="C501" s="283"/>
      <c r="D501" s="283"/>
      <c r="E501" s="283"/>
      <c r="F501" s="283"/>
      <c r="G501" s="283"/>
      <c r="H501" s="283"/>
      <c r="I501" s="283"/>
      <c r="J501" s="283"/>
      <c r="K501" s="283"/>
    </row>
    <row r="502" customFormat="false" ht="13.5" hidden="false" customHeight="true" outlineLevel="0" collapsed="false">
      <c r="B502" s="228"/>
      <c r="D502" s="200"/>
      <c r="E502" s="200" t="s">
        <v>539</v>
      </c>
      <c r="F502" s="200" t="s">
        <v>455</v>
      </c>
      <c r="G502" s="200" t="s">
        <v>533</v>
      </c>
      <c r="H502" s="200" t="s">
        <v>464</v>
      </c>
      <c r="I502" s="200"/>
      <c r="J502" s="139"/>
      <c r="K502" s="231"/>
    </row>
    <row r="503" customFormat="false" ht="13.5" hidden="false" customHeight="true" outlineLevel="0" collapsed="false">
      <c r="B503" s="228"/>
      <c r="D503" s="200" t="s">
        <v>546</v>
      </c>
      <c r="E503" s="253" t="n">
        <v>29.7</v>
      </c>
      <c r="F503" s="253" t="n">
        <v>2.7</v>
      </c>
      <c r="G503" s="253" t="n">
        <v>10.53</v>
      </c>
      <c r="H503" s="253" t="n">
        <f aca="false">TRUNC((E503*F503)-G503,2)</f>
        <v>69.66</v>
      </c>
      <c r="I503" s="200"/>
      <c r="J503" s="139"/>
      <c r="K503" s="231"/>
    </row>
    <row r="504" customFormat="false" ht="13.5" hidden="false" customHeight="true" outlineLevel="0" collapsed="false">
      <c r="B504" s="228"/>
      <c r="D504" s="200"/>
      <c r="E504" s="253"/>
      <c r="F504" s="253"/>
      <c r="I504" s="200"/>
      <c r="J504" s="139"/>
      <c r="K504" s="231"/>
    </row>
    <row r="505" customFormat="false" ht="13.5" hidden="false" customHeight="true" outlineLevel="0" collapsed="false">
      <c r="B505" s="228"/>
      <c r="C505" s="276"/>
      <c r="D505" s="200" t="s">
        <v>537</v>
      </c>
      <c r="E505" s="200" t="n">
        <v>32.96</v>
      </c>
      <c r="F505" s="253" t="n">
        <v>1.1</v>
      </c>
      <c r="G505" s="200"/>
      <c r="H505" s="253" t="n">
        <f aca="false">TRUNC((E505*F505)-G505,2)</f>
        <v>36.25</v>
      </c>
      <c r="I505" s="200"/>
      <c r="J505" s="139"/>
      <c r="K505" s="231"/>
    </row>
    <row r="506" customFormat="false" ht="13.5" hidden="false" customHeight="true" outlineLevel="0" collapsed="false">
      <c r="B506" s="228"/>
      <c r="C506" s="276"/>
      <c r="D506" s="200"/>
      <c r="E506" s="200"/>
      <c r="F506" s="200"/>
      <c r="G506" s="284" t="s">
        <v>453</v>
      </c>
      <c r="H506" s="284" t="n">
        <f aca="false">SUM(H495:H505)</f>
        <v>164.24</v>
      </c>
      <c r="I506" s="200"/>
      <c r="J506" s="139"/>
      <c r="K506" s="231"/>
    </row>
    <row r="507" customFormat="false" ht="13.5" hidden="false" customHeight="true" outlineLevel="0" collapsed="false">
      <c r="B507" s="228"/>
      <c r="C507" s="276"/>
      <c r="D507" s="200"/>
      <c r="E507" s="200"/>
      <c r="F507" s="200"/>
      <c r="G507" s="200"/>
      <c r="H507" s="200"/>
      <c r="I507" s="200"/>
      <c r="J507" s="139"/>
      <c r="K507" s="231"/>
    </row>
    <row r="508" customFormat="false" ht="48" hidden="false" customHeight="true" outlineLevel="0" collapsed="false">
      <c r="B508" s="228" t="s">
        <v>210</v>
      </c>
      <c r="C508" s="282" t="s">
        <v>211</v>
      </c>
      <c r="D508" s="230" t="str">
        <f aca="false">VLOOKUP(C508,'EMOP 11-19'!A:J,2,0)</f>
        <v>MADEIRAMENTO PARA COBERTURA EM TELHAS ONDULADAS,CONSTITUIDODE PECAS DE 3"X3" E 3"X4.1/2",EM MADEIRA SERRADA,SEM TESOURA OU PONTALETE,MEDIDO PELA AREA REAL DO MADEIRAMENTO.FORNECIMENTO E COLOCACAO</v>
      </c>
      <c r="E508" s="230"/>
      <c r="F508" s="230"/>
      <c r="G508" s="230"/>
      <c r="H508" s="230"/>
      <c r="I508" s="230"/>
      <c r="J508" s="139" t="str">
        <f aca="false">VLOOKUP(C508,'EMOP 11-19'!A:J,9,0)</f>
        <v>M2</v>
      </c>
      <c r="K508" s="231" t="n">
        <f aca="false">D510</f>
        <v>34.2</v>
      </c>
    </row>
    <row r="509" customFormat="false" ht="13.5" hidden="false" customHeight="true" outlineLevel="0" collapsed="false">
      <c r="B509" s="228"/>
      <c r="C509" s="276"/>
      <c r="D509" s="139" t="s">
        <v>556</v>
      </c>
      <c r="E509" s="200"/>
      <c r="F509" s="200"/>
      <c r="G509" s="200"/>
      <c r="H509" s="200"/>
      <c r="I509" s="200"/>
      <c r="J509" s="139"/>
      <c r="K509" s="231"/>
    </row>
    <row r="510" customFormat="false" ht="13.5" hidden="false" customHeight="true" outlineLevel="0" collapsed="false">
      <c r="B510" s="228"/>
      <c r="C510" s="276"/>
      <c r="D510" s="253" t="n">
        <v>34.2</v>
      </c>
      <c r="E510" s="200"/>
      <c r="F510" s="200"/>
      <c r="G510" s="200"/>
      <c r="H510" s="200"/>
      <c r="I510" s="200"/>
      <c r="J510" s="139"/>
      <c r="K510" s="231"/>
    </row>
    <row r="511" customFormat="false" ht="13.5" hidden="false" customHeight="true" outlineLevel="0" collapsed="false">
      <c r="B511" s="228"/>
      <c r="C511" s="276"/>
      <c r="D511" s="200"/>
      <c r="E511" s="200"/>
      <c r="F511" s="200"/>
      <c r="G511" s="200"/>
      <c r="H511" s="200"/>
      <c r="I511" s="200"/>
      <c r="J511" s="139"/>
      <c r="K511" s="231"/>
    </row>
    <row r="512" customFormat="false" ht="42.75" hidden="false" customHeight="true" outlineLevel="0" collapsed="false">
      <c r="B512" s="228" t="s">
        <v>212</v>
      </c>
      <c r="C512" s="282" t="s">
        <v>213</v>
      </c>
      <c r="D512" s="230" t="str">
        <f aca="false">VLOOKUP(C512,'EMOP 11-19'!A:J,2,0)</f>
        <v>PONTALETE DE MADEIRA SERRADA,EM PECAS DE 3"X3",VERTICAIS E HORIZONTAIS,PARA COBERTURA DE TELHAS ONDULADAS DE QUALQUER TIPO,MEDIDO PELA AREA REAL DA COBERTURA DO TELHADO.FORNECIMENTO E COLOCACAO</v>
      </c>
      <c r="E512" s="230"/>
      <c r="F512" s="230"/>
      <c r="G512" s="230"/>
      <c r="H512" s="230"/>
      <c r="I512" s="230"/>
      <c r="J512" s="139" t="str">
        <f aca="false">VLOOKUP(C512,'EMOP 11-19'!A:J,9,0)</f>
        <v>M2</v>
      </c>
      <c r="K512" s="231" t="n">
        <f aca="false">D514</f>
        <v>34.2</v>
      </c>
    </row>
    <row r="513" customFormat="false" ht="13.5" hidden="false" customHeight="true" outlineLevel="0" collapsed="false">
      <c r="B513" s="228"/>
      <c r="C513" s="276"/>
      <c r="D513" s="139" t="s">
        <v>556</v>
      </c>
      <c r="E513" s="200"/>
      <c r="F513" s="200"/>
      <c r="G513" s="200"/>
      <c r="H513" s="200"/>
      <c r="I513" s="200"/>
      <c r="J513" s="139"/>
      <c r="K513" s="231"/>
    </row>
    <row r="514" customFormat="false" ht="13.5" hidden="false" customHeight="true" outlineLevel="0" collapsed="false">
      <c r="B514" s="228"/>
      <c r="C514" s="276"/>
      <c r="D514" s="253" t="n">
        <v>34.2</v>
      </c>
      <c r="E514" s="200"/>
      <c r="F514" s="200"/>
      <c r="G514" s="200"/>
      <c r="H514" s="200"/>
      <c r="I514" s="200"/>
      <c r="J514" s="139"/>
      <c r="K514" s="231"/>
    </row>
    <row r="515" customFormat="false" ht="13.5" hidden="false" customHeight="true" outlineLevel="0" collapsed="false">
      <c r="B515" s="228"/>
      <c r="C515" s="276"/>
      <c r="D515" s="200"/>
      <c r="E515" s="200"/>
      <c r="F515" s="200"/>
      <c r="G515" s="200"/>
      <c r="H515" s="200"/>
      <c r="I515" s="200"/>
      <c r="J515" s="139"/>
      <c r="K515" s="231"/>
    </row>
    <row r="516" customFormat="false" ht="45" hidden="false" customHeight="true" outlineLevel="0" collapsed="false">
      <c r="B516" s="228" t="s">
        <v>214</v>
      </c>
      <c r="C516" s="282" t="s">
        <v>215</v>
      </c>
      <c r="D516" s="230" t="str">
        <f aca="false">VLOOKUP(C516,'EMOP 11-19'!A:J,2,0)</f>
        <v>COBERTURA EM TELHAS ONDULADAS DE CIMENTO,SEM AMIANTO,REFORCADO COM FIOS SINTETICOS (CRFS),COM ESPESSURA DE 6MM,EXCLUSIVEMADEIRAMENTO.FORNECIMENTO E COLOCACAO</v>
      </c>
      <c r="E516" s="230"/>
      <c r="F516" s="230"/>
      <c r="G516" s="230"/>
      <c r="H516" s="230"/>
      <c r="I516" s="230"/>
      <c r="J516" s="139" t="str">
        <f aca="false">VLOOKUP(C516,'EMOP 11-19'!A:J,9,0)</f>
        <v>M2</v>
      </c>
      <c r="K516" s="231" t="n">
        <f aca="false">D518</f>
        <v>34.2</v>
      </c>
    </row>
    <row r="517" customFormat="false" ht="13.5" hidden="false" customHeight="true" outlineLevel="0" collapsed="false">
      <c r="B517" s="228"/>
      <c r="C517" s="276"/>
      <c r="D517" s="139" t="s">
        <v>556</v>
      </c>
      <c r="E517" s="200"/>
      <c r="F517" s="200"/>
      <c r="G517" s="200"/>
      <c r="H517" s="200"/>
      <c r="I517" s="200"/>
      <c r="J517" s="139"/>
      <c r="K517" s="231"/>
    </row>
    <row r="518" customFormat="false" ht="13.5" hidden="false" customHeight="true" outlineLevel="0" collapsed="false">
      <c r="B518" s="228"/>
      <c r="C518" s="276"/>
      <c r="D518" s="253" t="n">
        <v>34.2</v>
      </c>
      <c r="E518" s="200"/>
      <c r="F518" s="200"/>
      <c r="G518" s="200"/>
      <c r="H518" s="200"/>
      <c r="I518" s="200"/>
      <c r="J518" s="139"/>
      <c r="K518" s="231"/>
    </row>
    <row r="519" customFormat="false" ht="13.5" hidden="false" customHeight="true" outlineLevel="0" collapsed="false">
      <c r="B519" s="228"/>
      <c r="C519" s="276"/>
      <c r="D519" s="200"/>
      <c r="E519" s="200"/>
      <c r="F519" s="200"/>
      <c r="G519" s="200"/>
      <c r="H519" s="200"/>
      <c r="I519" s="200"/>
      <c r="J519" s="139"/>
      <c r="K519" s="231"/>
    </row>
    <row r="520" customFormat="false" ht="53.25" hidden="false" customHeight="true" outlineLevel="0" collapsed="false">
      <c r="B520" s="228" t="s">
        <v>216</v>
      </c>
      <c r="C520" s="282" t="s">
        <v>217</v>
      </c>
      <c r="D520" s="230" t="str">
        <f aca="false">VLOOKUP(C520,'EMOP 11-19'!A:J,2,0)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520" s="230"/>
      <c r="F520" s="230"/>
      <c r="G520" s="230"/>
      <c r="H520" s="230"/>
      <c r="I520" s="230"/>
      <c r="J520" s="139" t="str">
        <f aca="false">VLOOKUP(C520,'EMOP 11-19'!A:J,9,0)</f>
        <v>M2</v>
      </c>
      <c r="K520" s="231" t="n">
        <f aca="false">D522</f>
        <v>8.2</v>
      </c>
    </row>
    <row r="521" customFormat="false" ht="13.5" hidden="false" customHeight="true" outlineLevel="0" collapsed="false">
      <c r="B521" s="228"/>
      <c r="C521" s="276"/>
      <c r="D521" s="200" t="s">
        <v>557</v>
      </c>
      <c r="E521" s="200"/>
      <c r="F521" s="200"/>
      <c r="G521" s="200"/>
      <c r="H521" s="200"/>
      <c r="I521" s="200"/>
      <c r="J521" s="139"/>
      <c r="K521" s="231"/>
    </row>
    <row r="522" customFormat="false" ht="13.5" hidden="false" customHeight="true" outlineLevel="0" collapsed="false">
      <c r="B522" s="228"/>
      <c r="C522" s="276"/>
      <c r="D522" s="253" t="n">
        <v>8.2</v>
      </c>
      <c r="E522" s="200"/>
      <c r="F522" s="200"/>
      <c r="G522" s="200"/>
      <c r="H522" s="200"/>
      <c r="I522" s="200"/>
      <c r="J522" s="139"/>
      <c r="K522" s="231"/>
    </row>
    <row r="523" customFormat="false" ht="13.5" hidden="false" customHeight="true" outlineLevel="0" collapsed="false">
      <c r="B523" s="228"/>
      <c r="C523" s="276"/>
      <c r="D523" s="200"/>
      <c r="E523" s="200"/>
      <c r="F523" s="200"/>
      <c r="G523" s="200"/>
      <c r="H523" s="200"/>
      <c r="I523" s="200"/>
      <c r="J523" s="139"/>
      <c r="K523" s="231"/>
    </row>
    <row r="524" customFormat="false" ht="33" hidden="false" customHeight="true" outlineLevel="0" collapsed="false">
      <c r="B524" s="228" t="s">
        <v>218</v>
      </c>
      <c r="C524" s="229" t="s">
        <v>219</v>
      </c>
      <c r="D524" s="230" t="str">
        <f aca="false">VLOOKUP(C524,'EMOP 11-19'!A:J,2,0)</f>
        <v>CALHA MEIO-TUBO CIRCULAR DE CONCRETO VIBRADO,DIAMETRO INTERNO DE 300MM,INCLUSIVE ACERTO DE FUNDO DE VALA.FORNECIMENTO EASSENTAMENTO</v>
      </c>
      <c r="E524" s="230"/>
      <c r="F524" s="230"/>
      <c r="G524" s="230"/>
      <c r="H524" s="230"/>
      <c r="I524" s="230"/>
      <c r="J524" s="139" t="str">
        <f aca="false">VLOOKUP(C524,'EMOP 11-19'!A:J,9,0)</f>
        <v>M</v>
      </c>
      <c r="K524" s="231" t="n">
        <f aca="false">D526</f>
        <v>12</v>
      </c>
    </row>
    <row r="525" customFormat="false" ht="13.5" hidden="false" customHeight="true" outlineLevel="0" collapsed="false">
      <c r="B525" s="228"/>
      <c r="C525" s="276"/>
      <c r="D525" s="200" t="s">
        <v>466</v>
      </c>
      <c r="E525" s="200"/>
      <c r="F525" s="200"/>
      <c r="G525" s="200"/>
      <c r="H525" s="200"/>
      <c r="I525" s="200"/>
      <c r="J525" s="139"/>
      <c r="K525" s="231"/>
    </row>
    <row r="526" customFormat="false" ht="13.5" hidden="false" customHeight="true" outlineLevel="0" collapsed="false">
      <c r="B526" s="228"/>
      <c r="C526" s="276"/>
      <c r="D526" s="253" t="n">
        <v>12</v>
      </c>
      <c r="E526" s="200"/>
      <c r="F526" s="200"/>
      <c r="G526" s="200"/>
      <c r="H526" s="200"/>
      <c r="I526" s="200"/>
      <c r="J526" s="139"/>
      <c r="K526" s="231"/>
    </row>
    <row r="527" customFormat="false" ht="13.5" hidden="false" customHeight="true" outlineLevel="0" collapsed="false">
      <c r="B527" s="228"/>
      <c r="C527" s="276"/>
      <c r="D527" s="200"/>
      <c r="E527" s="200"/>
      <c r="F527" s="200"/>
      <c r="G527" s="200"/>
      <c r="H527" s="200"/>
      <c r="I527" s="200"/>
      <c r="J527" s="139"/>
      <c r="K527" s="231"/>
    </row>
    <row r="528" customFormat="false" ht="21.75" hidden="false" customHeight="true" outlineLevel="0" collapsed="false">
      <c r="B528" s="228" t="s">
        <v>220</v>
      </c>
      <c r="C528" s="229" t="s">
        <v>221</v>
      </c>
      <c r="D528" s="230" t="str">
        <f aca="false">VLOOKUP(C528,'EMOP 11-19'!A:J,2,0)</f>
        <v>RALO DE COBERTURA SEMI-ESFERICO(TIPO ABACAXI),COM 4".FORNECIMENTO E COLOCACAO</v>
      </c>
      <c r="E528" s="230"/>
      <c r="F528" s="230"/>
      <c r="G528" s="230"/>
      <c r="H528" s="230"/>
      <c r="I528" s="230"/>
      <c r="J528" s="139" t="str">
        <f aca="false">VLOOKUP(C528,'EMOP 11-19'!A:J,9,0)</f>
        <v>UN</v>
      </c>
      <c r="K528" s="231" t="n">
        <f aca="false">D530</f>
        <v>2</v>
      </c>
    </row>
    <row r="529" customFormat="false" ht="13.5" hidden="false" customHeight="true" outlineLevel="0" collapsed="false">
      <c r="B529" s="228"/>
      <c r="C529" s="276"/>
      <c r="D529" s="200" t="s">
        <v>460</v>
      </c>
      <c r="E529" s="200"/>
      <c r="F529" s="200"/>
      <c r="G529" s="200"/>
      <c r="H529" s="200"/>
      <c r="I529" s="200"/>
      <c r="J529" s="139"/>
      <c r="K529" s="231"/>
    </row>
    <row r="530" customFormat="false" ht="13.5" hidden="false" customHeight="true" outlineLevel="0" collapsed="false">
      <c r="B530" s="228"/>
      <c r="C530" s="276"/>
      <c r="D530" s="253" t="n">
        <v>2</v>
      </c>
      <c r="E530" s="200"/>
      <c r="F530" s="200"/>
      <c r="G530" s="200"/>
      <c r="H530" s="200"/>
      <c r="I530" s="200"/>
      <c r="J530" s="139"/>
      <c r="K530" s="231"/>
    </row>
    <row r="531" customFormat="false" ht="13.5" hidden="false" customHeight="true" outlineLevel="0" collapsed="false">
      <c r="B531" s="228"/>
      <c r="C531" s="276"/>
      <c r="D531" s="200"/>
      <c r="E531" s="200"/>
      <c r="F531" s="200"/>
      <c r="G531" s="200"/>
      <c r="H531" s="200"/>
      <c r="I531" s="200"/>
      <c r="J531" s="139"/>
      <c r="K531" s="231"/>
    </row>
    <row r="532" customFormat="false" ht="16.5" hidden="false" customHeight="true" outlineLevel="0" collapsed="false">
      <c r="B532" s="226" t="s">
        <v>558</v>
      </c>
      <c r="C532" s="226"/>
      <c r="D532" s="226"/>
      <c r="E532" s="226"/>
      <c r="F532" s="226"/>
      <c r="G532" s="226"/>
      <c r="H532" s="226"/>
      <c r="I532" s="226"/>
      <c r="J532" s="226"/>
      <c r="K532" s="226"/>
    </row>
    <row r="533" customFormat="false" ht="72.75" hidden="false" customHeight="true" outlineLevel="0" collapsed="false">
      <c r="B533" s="228" t="s">
        <v>224</v>
      </c>
      <c r="C533" s="53" t="s">
        <v>225</v>
      </c>
      <c r="D533" s="230" t="str">
        <f aca="false">VLOOKUP(C533,'EMOP 11-19'!A:J,2,0)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533" s="230"/>
      <c r="F533" s="230"/>
      <c r="G533" s="230"/>
      <c r="H533" s="230"/>
      <c r="I533" s="230"/>
      <c r="J533" s="139" t="str">
        <f aca="false">VLOOKUP(C533,'EMOP 11-19'!A:J,9,0)</f>
        <v>UN</v>
      </c>
      <c r="K533" s="266" t="n">
        <f aca="false">D535</f>
        <v>1</v>
      </c>
    </row>
    <row r="534" customFormat="false" ht="16.5" hidden="false" customHeight="true" outlineLevel="0" collapsed="false">
      <c r="B534" s="228"/>
      <c r="C534" s="267"/>
      <c r="D534" s="200" t="s">
        <v>460</v>
      </c>
      <c r="E534" s="268"/>
      <c r="F534" s="268"/>
      <c r="G534" s="268"/>
      <c r="H534" s="268"/>
      <c r="I534" s="268"/>
      <c r="J534" s="268"/>
      <c r="K534" s="269"/>
    </row>
    <row r="535" customFormat="false" ht="16.5" hidden="false" customHeight="true" outlineLevel="0" collapsed="false">
      <c r="B535" s="228"/>
      <c r="C535" s="267"/>
      <c r="D535" s="253" t="n">
        <v>1</v>
      </c>
      <c r="E535" s="268"/>
      <c r="F535" s="268"/>
      <c r="G535" s="268"/>
      <c r="H535" s="268"/>
      <c r="I535" s="268"/>
      <c r="J535" s="268"/>
      <c r="K535" s="269"/>
    </row>
    <row r="536" customFormat="false" ht="16.5" hidden="false" customHeight="true" outlineLevel="0" collapsed="false">
      <c r="B536" s="228"/>
      <c r="C536" s="267"/>
      <c r="D536" s="267"/>
      <c r="E536" s="268"/>
      <c r="F536" s="268"/>
      <c r="G536" s="268"/>
      <c r="H536" s="268"/>
      <c r="I536" s="268"/>
      <c r="J536" s="268"/>
      <c r="K536" s="269"/>
    </row>
    <row r="537" customFormat="false" ht="42" hidden="false" customHeight="true" outlineLevel="0" collapsed="false">
      <c r="B537" s="228" t="s">
        <v>226</v>
      </c>
      <c r="C537" s="53" t="s">
        <v>227</v>
      </c>
      <c r="D537" s="230" t="str">
        <f aca="false">VLOOKUP(C537,'SINAPI 11-19'!A:D,2,0)</f>
        <v>QUADRO DE DISTRIBUICAO DE ENERGIA DE EMBUTIR, EM CHAPA METALICA, PARA 18 DISJUNTORES TERMOMAGNETICOS MONOPOLARES, COM BARRAMENTO TRIFASICO E NEUTRO, FORNECIMENTO E INSTALACAO</v>
      </c>
      <c r="E537" s="230"/>
      <c r="F537" s="230"/>
      <c r="G537" s="230"/>
      <c r="H537" s="230"/>
      <c r="I537" s="230"/>
      <c r="J537" s="139" t="str">
        <f aca="false">VLOOKUP(C537,'SINAPI 11-19'!A:D,3,0)</f>
        <v>UN</v>
      </c>
      <c r="K537" s="266" t="n">
        <f aca="false">D539</f>
        <v>1</v>
      </c>
    </row>
    <row r="538" customFormat="false" ht="16.5" hidden="false" customHeight="true" outlineLevel="0" collapsed="false">
      <c r="B538" s="228"/>
      <c r="C538" s="267"/>
      <c r="D538" s="200" t="s">
        <v>460</v>
      </c>
      <c r="E538" s="268"/>
      <c r="F538" s="268"/>
      <c r="G538" s="268"/>
      <c r="H538" s="268"/>
      <c r="I538" s="268"/>
      <c r="J538" s="268"/>
      <c r="K538" s="269"/>
    </row>
    <row r="539" customFormat="false" ht="16.5" hidden="false" customHeight="true" outlineLevel="0" collapsed="false">
      <c r="B539" s="228"/>
      <c r="C539" s="267"/>
      <c r="D539" s="253" t="n">
        <v>1</v>
      </c>
      <c r="E539" s="268"/>
      <c r="F539" s="268"/>
      <c r="G539" s="268"/>
      <c r="H539" s="268"/>
      <c r="I539" s="268"/>
      <c r="J539" s="268"/>
      <c r="K539" s="269"/>
    </row>
    <row r="540" customFormat="false" ht="16.5" hidden="false" customHeight="true" outlineLevel="0" collapsed="false">
      <c r="B540" s="228"/>
      <c r="C540" s="267"/>
      <c r="D540" s="267"/>
      <c r="E540" s="268"/>
      <c r="F540" s="268"/>
      <c r="G540" s="268"/>
      <c r="H540" s="268"/>
      <c r="I540" s="268"/>
      <c r="J540" s="268"/>
      <c r="K540" s="269"/>
    </row>
    <row r="541" customFormat="false" ht="38.25" hidden="false" customHeight="true" outlineLevel="0" collapsed="false">
      <c r="B541" s="228" t="s">
        <v>228</v>
      </c>
      <c r="C541" s="229" t="s">
        <v>229</v>
      </c>
      <c r="D541" s="230" t="str">
        <f aca="false">VLOOKUP(C541,'SINAPI 11-19'!A:D,2,0)</f>
        <v>DISJUNTOR TERMOMAGNETICO MONOPOLAR PADRAO NEMA (AMERICANO) 10 A 30A 240V, FORNECIMENTO E INSTALACAO</v>
      </c>
      <c r="E541" s="230"/>
      <c r="F541" s="230"/>
      <c r="G541" s="230"/>
      <c r="H541" s="230"/>
      <c r="I541" s="230"/>
      <c r="J541" s="139" t="str">
        <f aca="false">VLOOKUP(C541,'SINAPI 11-19'!A:D,3,0)</f>
        <v>UN</v>
      </c>
      <c r="K541" s="266" t="n">
        <f aca="false">D543</f>
        <v>5</v>
      </c>
    </row>
    <row r="542" customFormat="false" ht="16.5" hidden="false" customHeight="true" outlineLevel="0" collapsed="false">
      <c r="B542" s="228"/>
      <c r="C542" s="267"/>
      <c r="D542" s="200" t="s">
        <v>460</v>
      </c>
      <c r="E542" s="268"/>
      <c r="F542" s="268"/>
      <c r="G542" s="268"/>
      <c r="H542" s="268"/>
      <c r="I542" s="268"/>
      <c r="J542" s="268"/>
      <c r="K542" s="269"/>
    </row>
    <row r="543" customFormat="false" ht="16.5" hidden="false" customHeight="true" outlineLevel="0" collapsed="false">
      <c r="B543" s="228"/>
      <c r="C543" s="267"/>
      <c r="D543" s="253" t="n">
        <v>5</v>
      </c>
      <c r="E543" s="268"/>
      <c r="F543" s="268"/>
      <c r="G543" s="268"/>
      <c r="H543" s="268"/>
      <c r="I543" s="268"/>
      <c r="J543" s="268"/>
      <c r="K543" s="269"/>
    </row>
    <row r="544" customFormat="false" ht="16.5" hidden="false" customHeight="true" outlineLevel="0" collapsed="false">
      <c r="B544" s="228"/>
      <c r="C544" s="267"/>
      <c r="D544" s="267"/>
      <c r="E544" s="268"/>
      <c r="F544" s="268"/>
      <c r="G544" s="268"/>
      <c r="H544" s="268"/>
      <c r="I544" s="268"/>
      <c r="J544" s="268"/>
      <c r="K544" s="269"/>
    </row>
    <row r="545" customFormat="false" ht="33.75" hidden="false" customHeight="true" outlineLevel="0" collapsed="false">
      <c r="B545" s="228" t="s">
        <v>230</v>
      </c>
      <c r="C545" s="243" t="s">
        <v>59</v>
      </c>
      <c r="D545" s="230" t="str">
        <f aca="false">VLOOKUP(C545,'SINAPI 11-19'!A:D,2,0)</f>
        <v>ESCAVAÇÃO MANUAL PARA BLOCO DE COROAMENTO OU SAPATA, SEM PREVISÃO DE FÔRMA. AF_06/2017</v>
      </c>
      <c r="E545" s="230"/>
      <c r="F545" s="230"/>
      <c r="G545" s="230"/>
      <c r="H545" s="230"/>
      <c r="I545" s="230"/>
      <c r="J545" s="139" t="str">
        <f aca="false">VLOOKUP(C545,'SINAPI 11-19'!A:D,3,0)</f>
        <v>M3</v>
      </c>
      <c r="K545" s="231" t="n">
        <f aca="false">I547</f>
        <v>4.31</v>
      </c>
    </row>
    <row r="546" customFormat="false" ht="13.5" hidden="false" customHeight="true" outlineLevel="0" collapsed="false">
      <c r="B546" s="228"/>
      <c r="D546" s="200"/>
      <c r="E546" s="200" t="s">
        <v>447</v>
      </c>
      <c r="F546" s="200" t="s">
        <v>448</v>
      </c>
      <c r="G546" s="200" t="s">
        <v>455</v>
      </c>
      <c r="H546" s="200" t="s">
        <v>460</v>
      </c>
      <c r="I546" s="200" t="s">
        <v>470</v>
      </c>
      <c r="J546" s="139"/>
      <c r="K546" s="231"/>
    </row>
    <row r="547" customFormat="false" ht="13.5" hidden="false" customHeight="true" outlineLevel="0" collapsed="false">
      <c r="B547" s="228"/>
      <c r="D547" s="200" t="s">
        <v>520</v>
      </c>
      <c r="E547" s="253" t="n">
        <v>0.7</v>
      </c>
      <c r="F547" s="253" t="n">
        <v>0.7</v>
      </c>
      <c r="G547" s="253" t="n">
        <v>0.8</v>
      </c>
      <c r="H547" s="253" t="n">
        <v>11</v>
      </c>
      <c r="I547" s="253" t="n">
        <f aca="false">TRUNC(E547*F547*G547*H547,2)</f>
        <v>4.31</v>
      </c>
      <c r="J547" s="139"/>
      <c r="K547" s="231"/>
    </row>
    <row r="548" customFormat="false" ht="13.5" hidden="false" customHeight="true" outlineLevel="0" collapsed="false">
      <c r="B548" s="228"/>
      <c r="D548" s="200"/>
      <c r="E548" s="200"/>
      <c r="F548" s="200"/>
      <c r="G548" s="200"/>
      <c r="H548" s="200"/>
      <c r="I548" s="200"/>
      <c r="J548" s="139"/>
      <c r="K548" s="231"/>
    </row>
    <row r="549" customFormat="false" ht="25.5" hidden="false" customHeight="true" outlineLevel="0" collapsed="false">
      <c r="B549" s="228" t="s">
        <v>231</v>
      </c>
      <c r="C549" s="243" t="s">
        <v>65</v>
      </c>
      <c r="D549" s="230" t="str">
        <f aca="false">VLOOKUP(C549,'SINAPI 11-19'!A:D,2,0)</f>
        <v>ESCAVAÇÃO MANUAL DE VALA COM PROFUNDIDADE MENOR OU IGUAL A 1,30 M. AF_03/2016</v>
      </c>
      <c r="E549" s="230"/>
      <c r="F549" s="230"/>
      <c r="G549" s="230"/>
      <c r="H549" s="230"/>
      <c r="I549" s="230"/>
      <c r="J549" s="139" t="str">
        <f aca="false">VLOOKUP(C549,'SINAPI 11-19'!A:D,3,0)</f>
        <v>M3</v>
      </c>
      <c r="K549" s="231" t="n">
        <f aca="false">I551</f>
        <v>2.73</v>
      </c>
    </row>
    <row r="550" customFormat="false" ht="13.5" hidden="false" customHeight="true" outlineLevel="0" collapsed="false">
      <c r="B550" s="228"/>
      <c r="D550" s="200"/>
      <c r="E550" s="200" t="s">
        <v>452</v>
      </c>
      <c r="F550" s="200" t="s">
        <v>466</v>
      </c>
      <c r="G550" s="200" t="s">
        <v>455</v>
      </c>
      <c r="H550" s="200" t="s">
        <v>460</v>
      </c>
      <c r="I550" s="200" t="s">
        <v>470</v>
      </c>
      <c r="J550" s="139"/>
      <c r="K550" s="231"/>
    </row>
    <row r="551" customFormat="false" ht="13.5" hidden="false" customHeight="true" outlineLevel="0" collapsed="false">
      <c r="B551" s="228"/>
      <c r="D551" s="200" t="s">
        <v>521</v>
      </c>
      <c r="E551" s="253" t="n">
        <v>0.25</v>
      </c>
      <c r="F551" s="253" t="n">
        <v>36.5</v>
      </c>
      <c r="G551" s="253" t="n">
        <v>0.3</v>
      </c>
      <c r="H551" s="253" t="n">
        <v>1</v>
      </c>
      <c r="I551" s="253" t="n">
        <f aca="false">TRUNC(E551*F551*G551*H551,2)</f>
        <v>2.73</v>
      </c>
      <c r="J551" s="139"/>
      <c r="K551" s="231"/>
    </row>
    <row r="552" customFormat="false" ht="13.5" hidden="false" customHeight="true" outlineLevel="0" collapsed="false">
      <c r="B552" s="228"/>
      <c r="D552" s="200"/>
      <c r="E552" s="200"/>
      <c r="F552" s="200"/>
      <c r="G552" s="200"/>
      <c r="H552" s="200"/>
      <c r="I552" s="200"/>
      <c r="J552" s="139"/>
      <c r="K552" s="231"/>
    </row>
    <row r="553" customFormat="false" ht="18.75" hidden="false" customHeight="true" outlineLevel="0" collapsed="false">
      <c r="B553" s="228" t="s">
        <v>232</v>
      </c>
      <c r="C553" s="229" t="s">
        <v>61</v>
      </c>
      <c r="D553" s="230" t="str">
        <f aca="false">VLOOKUP(C553,'SINAPI 11-19'!A:D,2,0)</f>
        <v>REATERRO MANUAL DE VALAS COM COMPACTAÇÃO MECANIZADA. AF_04/2016</v>
      </c>
      <c r="E553" s="230"/>
      <c r="F553" s="230"/>
      <c r="G553" s="230"/>
      <c r="H553" s="230"/>
      <c r="I553" s="230"/>
      <c r="J553" s="139" t="str">
        <f aca="false">VLOOKUP(C553,'SINAPI 11-19'!A:D,3,0)</f>
        <v>M3</v>
      </c>
      <c r="K553" s="231" t="n">
        <f aca="false">G557</f>
        <v>4.52</v>
      </c>
    </row>
    <row r="554" customFormat="false" ht="13.5" hidden="false" customHeight="true" outlineLevel="0" collapsed="false">
      <c r="B554" s="228"/>
      <c r="C554" s="229"/>
      <c r="D554" s="230"/>
      <c r="E554" s="254" t="s">
        <v>522</v>
      </c>
      <c r="F554" s="139" t="s">
        <v>523</v>
      </c>
      <c r="G554" s="230" t="s">
        <v>524</v>
      </c>
      <c r="H554" s="230"/>
      <c r="I554" s="230"/>
      <c r="J554" s="139"/>
      <c r="K554" s="231"/>
    </row>
    <row r="555" customFormat="false" ht="13.5" hidden="false" customHeight="true" outlineLevel="0" collapsed="false">
      <c r="B555" s="228"/>
      <c r="D555" s="200" t="s">
        <v>520</v>
      </c>
      <c r="E555" s="273" t="n">
        <f aca="false">K545</f>
        <v>4.31</v>
      </c>
      <c r="F555" s="253" t="n">
        <f aca="false">I561+I562</f>
        <v>0.88</v>
      </c>
      <c r="G555" s="273" t="n">
        <f aca="false">E555-F555</f>
        <v>3.43</v>
      </c>
      <c r="H555" s="200"/>
      <c r="I555" s="200"/>
      <c r="J555" s="139"/>
      <c r="K555" s="231"/>
    </row>
    <row r="556" customFormat="false" ht="13.5" hidden="false" customHeight="true" outlineLevel="0" collapsed="false">
      <c r="B556" s="228"/>
      <c r="D556" s="200" t="s">
        <v>521</v>
      </c>
      <c r="E556" s="273" t="n">
        <f aca="false">K549</f>
        <v>2.73</v>
      </c>
      <c r="F556" s="253" t="n">
        <f aca="false">I563</f>
        <v>1.64</v>
      </c>
      <c r="G556" s="273" t="n">
        <f aca="false">E556-F556</f>
        <v>1.09</v>
      </c>
      <c r="H556" s="200"/>
      <c r="I556" s="200"/>
      <c r="J556" s="139"/>
      <c r="K556" s="231"/>
    </row>
    <row r="557" customFormat="false" ht="13.5" hidden="false" customHeight="true" outlineLevel="0" collapsed="false">
      <c r="B557" s="228"/>
      <c r="D557" s="200"/>
      <c r="E557" s="200"/>
      <c r="F557" s="200" t="s">
        <v>453</v>
      </c>
      <c r="G557" s="273" t="n">
        <f aca="false">SUM(G555:G556)</f>
        <v>4.52</v>
      </c>
      <c r="H557" s="200"/>
      <c r="I557" s="200"/>
      <c r="J557" s="139"/>
      <c r="K557" s="231"/>
    </row>
    <row r="558" customFormat="false" ht="13.5" hidden="false" customHeight="true" outlineLevel="0" collapsed="false">
      <c r="B558" s="228"/>
      <c r="D558" s="200"/>
      <c r="E558" s="200"/>
      <c r="F558" s="200"/>
      <c r="G558" s="200"/>
      <c r="H558" s="200"/>
      <c r="I558" s="200"/>
      <c r="J558" s="139"/>
      <c r="K558" s="231"/>
    </row>
    <row r="559" customFormat="false" ht="60.75" hidden="false" customHeight="true" outlineLevel="0" collapsed="false">
      <c r="B559" s="228" t="s">
        <v>233</v>
      </c>
      <c r="C559" s="243" t="s">
        <v>97</v>
      </c>
      <c r="D559" s="230" t="str">
        <f aca="false">VLOOKUP(C559,'EMOP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59" s="230"/>
      <c r="F559" s="230"/>
      <c r="G559" s="230"/>
      <c r="H559" s="230"/>
      <c r="I559" s="230"/>
      <c r="J559" s="139" t="str">
        <f aca="false">VLOOKUP(C559,'EMOP 11-19'!A:J,9,0)</f>
        <v>M3</v>
      </c>
      <c r="K559" s="231" t="n">
        <f aca="false">I566</f>
        <v>4.01</v>
      </c>
    </row>
    <row r="560" customFormat="false" ht="13.5" hidden="false" customHeight="true" outlineLevel="0" collapsed="false">
      <c r="B560" s="228"/>
      <c r="D560" s="200"/>
      <c r="E560" s="200" t="s">
        <v>447</v>
      </c>
      <c r="F560" s="200" t="s">
        <v>448</v>
      </c>
      <c r="G560" s="200" t="s">
        <v>455</v>
      </c>
      <c r="H560" s="200" t="s">
        <v>460</v>
      </c>
      <c r="I560" s="200" t="s">
        <v>470</v>
      </c>
      <c r="J560" s="139"/>
      <c r="K560" s="231"/>
    </row>
    <row r="561" customFormat="false" ht="13.5" hidden="false" customHeight="true" outlineLevel="0" collapsed="false">
      <c r="B561" s="228"/>
      <c r="D561" s="200" t="s">
        <v>525</v>
      </c>
      <c r="E561" s="253" t="n">
        <v>0.6</v>
      </c>
      <c r="F561" s="253" t="n">
        <v>0.6</v>
      </c>
      <c r="G561" s="253" t="n">
        <v>0.2</v>
      </c>
      <c r="H561" s="253" t="n">
        <v>11</v>
      </c>
      <c r="I561" s="253" t="n">
        <f aca="false">TRUNC(E561*F561*G561*H561,2)</f>
        <v>0.79</v>
      </c>
      <c r="J561" s="139"/>
      <c r="K561" s="231"/>
    </row>
    <row r="562" customFormat="false" ht="13.5" hidden="false" customHeight="true" outlineLevel="0" collapsed="false">
      <c r="B562" s="228"/>
      <c r="D562" s="200" t="s">
        <v>526</v>
      </c>
      <c r="E562" s="253" t="n">
        <v>0.15</v>
      </c>
      <c r="F562" s="253" t="n">
        <v>0.2</v>
      </c>
      <c r="G562" s="253" t="n">
        <v>0.3</v>
      </c>
      <c r="H562" s="253" t="n">
        <v>11</v>
      </c>
      <c r="I562" s="253" t="n">
        <f aca="false">TRUNC(E562*F562*G562*H562,2)</f>
        <v>0.09</v>
      </c>
      <c r="J562" s="139"/>
      <c r="K562" s="231"/>
    </row>
    <row r="563" customFormat="false" ht="13.5" hidden="false" customHeight="true" outlineLevel="0" collapsed="false">
      <c r="B563" s="228"/>
      <c r="D563" s="200" t="s">
        <v>521</v>
      </c>
      <c r="E563" s="253" t="n">
        <v>0.15</v>
      </c>
      <c r="F563" s="253" t="n">
        <v>36.5</v>
      </c>
      <c r="G563" s="253" t="n">
        <v>0.3</v>
      </c>
      <c r="H563" s="253" t="n">
        <v>1</v>
      </c>
      <c r="I563" s="253" t="n">
        <f aca="false">TRUNC(E563*F563*G563*H563,2)</f>
        <v>1.64</v>
      </c>
      <c r="J563" s="139"/>
      <c r="K563" s="231"/>
    </row>
    <row r="564" customFormat="false" ht="13.5" hidden="false" customHeight="true" outlineLevel="0" collapsed="false">
      <c r="B564" s="228"/>
      <c r="D564" s="200" t="s">
        <v>527</v>
      </c>
      <c r="E564" s="253" t="n">
        <v>0.15</v>
      </c>
      <c r="F564" s="253" t="n">
        <v>0.2</v>
      </c>
      <c r="G564" s="253" t="n">
        <v>2.6</v>
      </c>
      <c r="H564" s="253" t="n">
        <v>11</v>
      </c>
      <c r="I564" s="253" t="n">
        <f aca="false">TRUNC(E564*F564*G564*H564,2)</f>
        <v>0.85</v>
      </c>
      <c r="J564" s="139"/>
      <c r="K564" s="231"/>
    </row>
    <row r="565" customFormat="false" ht="13.5" hidden="false" customHeight="true" outlineLevel="0" collapsed="false">
      <c r="B565" s="228"/>
      <c r="D565" s="200" t="s">
        <v>528</v>
      </c>
      <c r="E565" s="253" t="n">
        <v>0.15</v>
      </c>
      <c r="F565" s="253" t="n">
        <v>21.6</v>
      </c>
      <c r="G565" s="253" t="n">
        <v>0.2</v>
      </c>
      <c r="H565" s="253" t="n">
        <v>1</v>
      </c>
      <c r="I565" s="253" t="n">
        <f aca="false">TRUNC(E565*F565*G565*H565,2)</f>
        <v>0.64</v>
      </c>
      <c r="J565" s="139"/>
      <c r="K565" s="231"/>
    </row>
    <row r="566" customFormat="false" ht="13.5" hidden="false" customHeight="true" outlineLevel="0" collapsed="false">
      <c r="B566" s="228"/>
      <c r="D566" s="200"/>
      <c r="E566" s="200"/>
      <c r="F566" s="200"/>
      <c r="G566" s="200"/>
      <c r="H566" s="200" t="s">
        <v>453</v>
      </c>
      <c r="I566" s="253" t="n">
        <f aca="false">SUM(I561:I565)</f>
        <v>4.01</v>
      </c>
      <c r="J566" s="139"/>
      <c r="K566" s="231"/>
    </row>
    <row r="567" customFormat="false" ht="13.5" hidden="false" customHeight="true" outlineLevel="0" collapsed="false">
      <c r="B567" s="228"/>
      <c r="D567" s="200"/>
      <c r="E567" s="200"/>
      <c r="F567" s="200"/>
      <c r="G567" s="200"/>
      <c r="H567" s="200"/>
      <c r="I567" s="200"/>
      <c r="J567" s="139"/>
      <c r="K567" s="231"/>
    </row>
    <row r="568" customFormat="false" ht="36" hidden="false" customHeight="true" outlineLevel="0" collapsed="false">
      <c r="B568" s="228" t="s">
        <v>234</v>
      </c>
      <c r="C568" s="229" t="s">
        <v>115</v>
      </c>
      <c r="D568" s="230" t="str">
        <f aca="false">VLOOKUP(C568,'SINAPI 11-19'!A:D,2,0)</f>
        <v>LAJE PRE-MOLD BETA 12 P/3,5KN/M2 VAO 4,1M INCL VIGOTAS TIJOLOS ARMADU-RA NEGATIVA CAPEAMENTO 3CM CONCRETO 15MPA ESCORAMENTO MATERIAIS E MAO DE OBRA.</v>
      </c>
      <c r="E568" s="230"/>
      <c r="F568" s="230"/>
      <c r="G568" s="230"/>
      <c r="H568" s="230"/>
      <c r="I568" s="230"/>
      <c r="J568" s="139" t="str">
        <f aca="false">VLOOKUP(C568,'SINAPI 11-19'!A:D,3,0)</f>
        <v>M2</v>
      </c>
      <c r="K568" s="231" t="n">
        <f aca="false">E573</f>
        <v>17.26</v>
      </c>
    </row>
    <row r="569" customFormat="false" ht="13.5" hidden="false" customHeight="true" outlineLevel="0" collapsed="false">
      <c r="B569" s="228"/>
      <c r="D569" s="200"/>
      <c r="E569" s="200" t="s">
        <v>464</v>
      </c>
      <c r="F569" s="200"/>
      <c r="G569" s="200"/>
      <c r="H569" s="200"/>
      <c r="I569" s="200"/>
      <c r="J569" s="139"/>
      <c r="K569" s="231"/>
    </row>
    <row r="570" customFormat="false" ht="13.5" hidden="false" customHeight="true" outlineLevel="0" collapsed="false">
      <c r="B570" s="228"/>
      <c r="D570" s="200" t="s">
        <v>559</v>
      </c>
      <c r="E570" s="253" t="n">
        <v>11.13</v>
      </c>
      <c r="F570" s="200"/>
      <c r="G570" s="200"/>
      <c r="H570" s="200"/>
      <c r="I570" s="200"/>
      <c r="J570" s="139"/>
      <c r="K570" s="231"/>
    </row>
    <row r="571" customFormat="false" ht="13.5" hidden="false" customHeight="true" outlineLevel="0" collapsed="false">
      <c r="B571" s="228"/>
      <c r="D571" s="200" t="s">
        <v>560</v>
      </c>
      <c r="E571" s="253" t="n">
        <v>2.18</v>
      </c>
      <c r="F571" s="200"/>
      <c r="G571" s="200"/>
      <c r="H571" s="200"/>
      <c r="I571" s="200"/>
      <c r="J571" s="139"/>
      <c r="K571" s="231"/>
    </row>
    <row r="572" customFormat="false" ht="13.5" hidden="false" customHeight="true" outlineLevel="0" collapsed="false">
      <c r="B572" s="228"/>
      <c r="D572" s="139" t="s">
        <v>561</v>
      </c>
      <c r="E572" s="253" t="n">
        <v>3.95</v>
      </c>
      <c r="F572" s="200"/>
      <c r="G572" s="200"/>
      <c r="H572" s="200"/>
      <c r="I572" s="200"/>
      <c r="J572" s="139"/>
      <c r="K572" s="231"/>
    </row>
    <row r="573" customFormat="false" ht="13.5" hidden="false" customHeight="true" outlineLevel="0" collapsed="false">
      <c r="B573" s="228"/>
      <c r="D573" s="200" t="s">
        <v>453</v>
      </c>
      <c r="E573" s="253" t="n">
        <f aca="false">SUM(E570:E572)</f>
        <v>17.26</v>
      </c>
      <c r="F573" s="200"/>
      <c r="G573" s="200"/>
      <c r="H573" s="200"/>
      <c r="I573" s="200"/>
      <c r="J573" s="139"/>
      <c r="K573" s="231"/>
    </row>
    <row r="574" customFormat="false" ht="13.5" hidden="false" customHeight="true" outlineLevel="0" collapsed="false">
      <c r="B574" s="228"/>
      <c r="D574" s="200"/>
      <c r="E574" s="253"/>
      <c r="F574" s="200"/>
      <c r="G574" s="200"/>
      <c r="H574" s="200"/>
      <c r="I574" s="200"/>
      <c r="J574" s="139"/>
      <c r="K574" s="231"/>
    </row>
    <row r="575" customFormat="false" ht="13.5" hidden="false" customHeight="true" outlineLevel="0" collapsed="false">
      <c r="B575" s="228"/>
      <c r="D575" s="200"/>
      <c r="E575" s="200"/>
      <c r="F575" s="200"/>
      <c r="G575" s="200"/>
      <c r="H575" s="200"/>
      <c r="I575" s="200"/>
      <c r="J575" s="139"/>
      <c r="K575" s="231"/>
    </row>
    <row r="576" customFormat="false" ht="59.25" hidden="false" customHeight="true" outlineLevel="0" collapsed="false">
      <c r="B576" s="228" t="s">
        <v>235</v>
      </c>
      <c r="C576" s="282" t="s">
        <v>117</v>
      </c>
      <c r="D576" s="230" t="str">
        <f aca="false">VLOOKUP(C576,'EMOP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576" s="230"/>
      <c r="F576" s="230"/>
      <c r="G576" s="230"/>
      <c r="H576" s="230"/>
      <c r="I576" s="230"/>
      <c r="J576" s="139" t="str">
        <f aca="false">VLOOKUP(C576,'EMOP 11-19'!A:J,9,0)</f>
        <v>M2</v>
      </c>
      <c r="K576" s="231" t="n">
        <f aca="false">H582</f>
        <v>63.845</v>
      </c>
    </row>
    <row r="577" customFormat="false" ht="13.5" hidden="false" customHeight="true" outlineLevel="0" collapsed="false">
      <c r="B577" s="228"/>
      <c r="D577" s="200"/>
      <c r="E577" s="200" t="s">
        <v>466</v>
      </c>
      <c r="F577" s="200" t="s">
        <v>455</v>
      </c>
      <c r="G577" s="200" t="s">
        <v>533</v>
      </c>
      <c r="H577" s="200" t="s">
        <v>464</v>
      </c>
      <c r="I577" s="200"/>
      <c r="J577" s="139"/>
      <c r="K577" s="231"/>
    </row>
    <row r="578" customFormat="false" ht="13.5" hidden="false" customHeight="true" outlineLevel="0" collapsed="false">
      <c r="B578" s="228"/>
      <c r="D578" s="200" t="s">
        <v>559</v>
      </c>
      <c r="E578" s="253" t="n">
        <v>12.3</v>
      </c>
      <c r="F578" s="253" t="n">
        <v>2.8</v>
      </c>
      <c r="G578" s="253" t="n">
        <v>5.47</v>
      </c>
      <c r="H578" s="253" t="n">
        <f aca="false">(E578*F578)-G578</f>
        <v>28.97</v>
      </c>
      <c r="I578" s="200"/>
      <c r="J578" s="139"/>
      <c r="K578" s="231"/>
    </row>
    <row r="579" customFormat="false" ht="13.5" hidden="false" customHeight="true" outlineLevel="0" collapsed="false">
      <c r="B579" s="228"/>
      <c r="D579" s="200" t="s">
        <v>560</v>
      </c>
      <c r="E579" s="253" t="n">
        <v>4.1</v>
      </c>
      <c r="F579" s="253" t="n">
        <v>2.8</v>
      </c>
      <c r="G579" s="253" t="n">
        <v>1.98</v>
      </c>
      <c r="H579" s="253" t="n">
        <f aca="false">(E579*F579)-G579</f>
        <v>9.5</v>
      </c>
      <c r="I579" s="200"/>
      <c r="J579" s="139"/>
      <c r="K579" s="231"/>
    </row>
    <row r="580" customFormat="false" ht="13.5" hidden="false" customHeight="true" outlineLevel="0" collapsed="false">
      <c r="B580" s="228"/>
      <c r="D580" s="200" t="s">
        <v>561</v>
      </c>
      <c r="E580" s="253" t="n">
        <v>3.55</v>
      </c>
      <c r="F580" s="253" t="n">
        <v>2.8</v>
      </c>
      <c r="G580" s="253" t="n">
        <v>2.4</v>
      </c>
      <c r="H580" s="253" t="n">
        <f aca="false">(E580*F580)-G580</f>
        <v>7.54</v>
      </c>
      <c r="I580" s="200"/>
      <c r="J580" s="139"/>
      <c r="K580" s="231"/>
    </row>
    <row r="581" customFormat="false" ht="13.5" hidden="false" customHeight="true" outlineLevel="0" collapsed="false">
      <c r="B581" s="228"/>
      <c r="D581" s="200" t="s">
        <v>537</v>
      </c>
      <c r="E581" s="253" t="n">
        <v>12.3</v>
      </c>
      <c r="F581" s="253" t="n">
        <v>1.45</v>
      </c>
      <c r="G581" s="253" t="n">
        <v>0</v>
      </c>
      <c r="H581" s="253" t="n">
        <f aca="false">(E581*F581)-G581</f>
        <v>17.835</v>
      </c>
      <c r="I581" s="200"/>
      <c r="J581" s="139"/>
      <c r="K581" s="231"/>
    </row>
    <row r="582" customFormat="false" ht="13.5" hidden="false" customHeight="true" outlineLevel="0" collapsed="false">
      <c r="B582" s="228"/>
      <c r="D582" s="200"/>
      <c r="E582" s="253"/>
      <c r="F582" s="253"/>
      <c r="G582" s="253" t="s">
        <v>453</v>
      </c>
      <c r="H582" s="253" t="n">
        <f aca="false">SUM(H578:H581)</f>
        <v>63.845</v>
      </c>
      <c r="I582" s="200"/>
      <c r="J582" s="139"/>
      <c r="K582" s="231"/>
    </row>
    <row r="583" customFormat="false" ht="13.5" hidden="false" customHeight="true" outlineLevel="0" collapsed="false">
      <c r="B583" s="228"/>
      <c r="D583" s="200"/>
      <c r="E583" s="200"/>
      <c r="F583" s="200"/>
      <c r="G583" s="200"/>
      <c r="H583" s="200"/>
      <c r="I583" s="200"/>
      <c r="J583" s="139"/>
      <c r="K583" s="231"/>
    </row>
    <row r="584" customFormat="false" ht="21.75" hidden="false" customHeight="true" outlineLevel="0" collapsed="false">
      <c r="B584" s="228" t="s">
        <v>236</v>
      </c>
      <c r="C584" s="229" t="s">
        <v>119</v>
      </c>
      <c r="D584" s="230" t="str">
        <f aca="false">VLOOKUP(C584,'SINAPI 11-19'!A:D,2,0)</f>
        <v>VERGA PRÉ-MOLDADA PARA JANELAS COM ATÉ 1,5 M DE VÃO. AF_03/2016</v>
      </c>
      <c r="E584" s="230"/>
      <c r="F584" s="230"/>
      <c r="G584" s="230"/>
      <c r="H584" s="230"/>
      <c r="I584" s="230"/>
      <c r="J584" s="139" t="str">
        <f aca="false">VLOOKUP(C584,'SINAPI 11-19'!A:D,3,0)</f>
        <v>M</v>
      </c>
      <c r="K584" s="231" t="n">
        <f aca="false">G588</f>
        <v>4.8</v>
      </c>
    </row>
    <row r="585" customFormat="false" ht="13.5" hidden="false" customHeight="true" outlineLevel="0" collapsed="false">
      <c r="B585" s="228"/>
      <c r="D585" s="200"/>
      <c r="E585" s="200" t="s">
        <v>562</v>
      </c>
      <c r="F585" s="200" t="s">
        <v>563</v>
      </c>
      <c r="G585" s="200" t="s">
        <v>466</v>
      </c>
      <c r="H585" s="200"/>
      <c r="I585" s="200"/>
      <c r="J585" s="139"/>
      <c r="K585" s="231"/>
    </row>
    <row r="586" customFormat="false" ht="13.5" hidden="false" customHeight="true" outlineLevel="0" collapsed="false">
      <c r="B586" s="228"/>
      <c r="D586" s="200" t="s">
        <v>560</v>
      </c>
      <c r="E586" s="253" t="n">
        <v>1.2</v>
      </c>
      <c r="F586" s="253" t="n">
        <v>1.2</v>
      </c>
      <c r="G586" s="253" t="n">
        <f aca="false">E586+F586</f>
        <v>2.4</v>
      </c>
      <c r="H586" s="200"/>
      <c r="I586" s="200"/>
      <c r="J586" s="139"/>
      <c r="K586" s="231"/>
    </row>
    <row r="587" customFormat="false" ht="13.5" hidden="false" customHeight="true" outlineLevel="0" collapsed="false">
      <c r="B587" s="228"/>
      <c r="D587" s="200" t="s">
        <v>561</v>
      </c>
      <c r="E587" s="253" t="n">
        <v>1.2</v>
      </c>
      <c r="F587" s="253" t="n">
        <v>1.2</v>
      </c>
      <c r="G587" s="253" t="n">
        <f aca="false">E587+F587</f>
        <v>2.4</v>
      </c>
      <c r="H587" s="200"/>
      <c r="I587" s="200"/>
      <c r="J587" s="139"/>
      <c r="K587" s="231"/>
    </row>
    <row r="588" customFormat="false" ht="13.5" hidden="false" customHeight="true" outlineLevel="0" collapsed="false">
      <c r="B588" s="228"/>
      <c r="F588" s="200" t="s">
        <v>453</v>
      </c>
      <c r="G588" s="253" t="n">
        <f aca="false">SUM(G586:G587)</f>
        <v>4.8</v>
      </c>
      <c r="H588" s="200"/>
      <c r="I588" s="200"/>
      <c r="J588" s="139"/>
      <c r="K588" s="231"/>
    </row>
    <row r="589" customFormat="false" ht="13.5" hidden="false" customHeight="true" outlineLevel="0" collapsed="false">
      <c r="B589" s="228"/>
      <c r="D589" s="200"/>
      <c r="E589" s="200"/>
      <c r="F589" s="200"/>
      <c r="G589" s="200"/>
      <c r="H589" s="200"/>
      <c r="I589" s="200"/>
      <c r="J589" s="139"/>
      <c r="K589" s="231"/>
    </row>
    <row r="590" customFormat="false" ht="13.5" hidden="false" customHeight="true" outlineLevel="0" collapsed="false">
      <c r="B590" s="228" t="s">
        <v>237</v>
      </c>
      <c r="C590" s="229" t="s">
        <v>121</v>
      </c>
      <c r="D590" s="230" t="str">
        <f aca="false">VLOOKUP(C590,'SINAPI 11-19'!A:D,2,0)</f>
        <v>VERGA PRÉ-MOLDADA PARA JANELAS COM MAIS DE 1,5 M DE VÃO. AF_03/2016</v>
      </c>
      <c r="E590" s="230"/>
      <c r="F590" s="230"/>
      <c r="G590" s="230"/>
      <c r="H590" s="230"/>
      <c r="I590" s="230"/>
      <c r="J590" s="139" t="str">
        <f aca="false">VLOOKUP(C590,'SINAPI 11-19'!A:D,3,0)</f>
        <v>M</v>
      </c>
      <c r="K590" s="231" t="n">
        <f aca="false">G592</f>
        <v>7.6</v>
      </c>
    </row>
    <row r="591" customFormat="false" ht="13.5" hidden="false" customHeight="true" outlineLevel="0" collapsed="false">
      <c r="B591" s="228"/>
      <c r="D591" s="200"/>
      <c r="E591" s="200" t="s">
        <v>562</v>
      </c>
      <c r="F591" s="200" t="s">
        <v>563</v>
      </c>
      <c r="G591" s="200" t="s">
        <v>453</v>
      </c>
      <c r="H591" s="200"/>
      <c r="I591" s="200"/>
      <c r="J591" s="139"/>
      <c r="K591" s="231"/>
    </row>
    <row r="592" customFormat="false" ht="13.5" hidden="false" customHeight="true" outlineLevel="0" collapsed="false">
      <c r="B592" s="228"/>
      <c r="D592" s="200" t="s">
        <v>559</v>
      </c>
      <c r="E592" s="253" t="n">
        <v>3.8</v>
      </c>
      <c r="F592" s="253" t="n">
        <v>3.8</v>
      </c>
      <c r="G592" s="253" t="n">
        <f aca="false">E592+F592</f>
        <v>7.6</v>
      </c>
      <c r="H592" s="200"/>
      <c r="I592" s="200"/>
      <c r="J592" s="139"/>
      <c r="K592" s="231"/>
    </row>
    <row r="593" customFormat="false" ht="13.5" hidden="false" customHeight="true" outlineLevel="0" collapsed="false">
      <c r="B593" s="228"/>
      <c r="D593" s="200"/>
      <c r="E593" s="200"/>
      <c r="F593" s="200"/>
      <c r="G593" s="200"/>
      <c r="H593" s="200"/>
      <c r="I593" s="200"/>
      <c r="J593" s="139"/>
      <c r="K593" s="231"/>
    </row>
    <row r="594" customFormat="false" ht="13.5" hidden="false" customHeight="true" outlineLevel="0" collapsed="false">
      <c r="B594" s="228" t="s">
        <v>238</v>
      </c>
      <c r="C594" s="229" t="s">
        <v>123</v>
      </c>
      <c r="D594" s="230" t="str">
        <f aca="false">VLOOKUP(C594,'SINAPI 11-19'!A:D,2,0)</f>
        <v>VERGA PRÉ-MOLDADA PARA PORTAS COM ATÉ 1,5 M DE VÃO. AF_03/2016</v>
      </c>
      <c r="E594" s="230"/>
      <c r="F594" s="230"/>
      <c r="G594" s="230"/>
      <c r="H594" s="230"/>
      <c r="I594" s="230"/>
      <c r="J594" s="139" t="str">
        <f aca="false">VLOOKUP(C594,'SINAPI 11-19'!A:D,3,0)</f>
        <v>M</v>
      </c>
      <c r="K594" s="231" t="n">
        <f aca="false">E599</f>
        <v>2.2</v>
      </c>
    </row>
    <row r="595" customFormat="false" ht="13.5" hidden="false" customHeight="true" outlineLevel="0" collapsed="false">
      <c r="B595" s="228"/>
      <c r="C595" s="229"/>
      <c r="D595" s="230"/>
      <c r="E595" s="230" t="s">
        <v>466</v>
      </c>
      <c r="F595" s="230"/>
      <c r="G595" s="230"/>
      <c r="H595" s="230"/>
      <c r="I595" s="230"/>
      <c r="J595" s="139"/>
      <c r="K595" s="231"/>
    </row>
    <row r="596" customFormat="false" ht="13.5" hidden="false" customHeight="true" outlineLevel="0" collapsed="false">
      <c r="B596" s="228"/>
      <c r="D596" s="200" t="s">
        <v>559</v>
      </c>
      <c r="E596" s="253" t="n">
        <v>0.8</v>
      </c>
      <c r="F596" s="200"/>
      <c r="G596" s="200"/>
      <c r="H596" s="200"/>
      <c r="I596" s="200"/>
      <c r="J596" s="139"/>
      <c r="K596" s="231"/>
    </row>
    <row r="597" customFormat="false" ht="13.5" hidden="false" customHeight="true" outlineLevel="0" collapsed="false">
      <c r="B597" s="228"/>
      <c r="D597" s="200" t="s">
        <v>560</v>
      </c>
      <c r="E597" s="253" t="n">
        <v>0.6</v>
      </c>
      <c r="F597" s="200"/>
      <c r="G597" s="200"/>
      <c r="H597" s="200"/>
      <c r="I597" s="200"/>
      <c r="J597" s="139"/>
      <c r="K597" s="231"/>
    </row>
    <row r="598" customFormat="false" ht="13.5" hidden="false" customHeight="true" outlineLevel="0" collapsed="false">
      <c r="B598" s="228"/>
      <c r="D598" s="200" t="s">
        <v>561</v>
      </c>
      <c r="E598" s="253" t="n">
        <v>0.8</v>
      </c>
      <c r="F598" s="200"/>
      <c r="G598" s="200"/>
      <c r="H598" s="200"/>
      <c r="I598" s="200"/>
      <c r="J598" s="139"/>
      <c r="K598" s="231"/>
    </row>
    <row r="599" customFormat="false" ht="13.5" hidden="false" customHeight="true" outlineLevel="0" collapsed="false">
      <c r="B599" s="228"/>
      <c r="D599" s="200" t="s">
        <v>453</v>
      </c>
      <c r="E599" s="253" t="n">
        <f aca="false">SUM(E596:E598)</f>
        <v>2.2</v>
      </c>
      <c r="F599" s="200"/>
      <c r="G599" s="200"/>
      <c r="H599" s="200"/>
      <c r="I599" s="200"/>
      <c r="J599" s="139"/>
      <c r="K599" s="231"/>
    </row>
    <row r="600" customFormat="false" ht="13.5" hidden="false" customHeight="true" outlineLevel="0" collapsed="false">
      <c r="B600" s="228"/>
      <c r="D600" s="200"/>
      <c r="E600" s="200"/>
      <c r="F600" s="200"/>
      <c r="G600" s="200"/>
      <c r="H600" s="200"/>
      <c r="I600" s="200"/>
      <c r="J600" s="139"/>
      <c r="K600" s="231"/>
    </row>
    <row r="601" customFormat="false" ht="42.75" hidden="false" customHeight="true" outlineLevel="0" collapsed="false">
      <c r="B601" s="228" t="s">
        <v>239</v>
      </c>
      <c r="C601" s="229" t="s">
        <v>127</v>
      </c>
      <c r="D601" s="230" t="str">
        <f aca="false">VLOOKUP(C601,'SINAPI 11-19'!A:D,2,0)</f>
        <v>CHAPISCO APLICADO EM ALVENARIA (SEM PRESENÇA DE VÃOS) E ESTRUTURAS DE CONCRETO DE FACHADA, COM COLHER DE PEDREIRO.  ARGAMASSA TRAÇO 1:3 COM PREPARO MANUAL. AF_06/2014</v>
      </c>
      <c r="E601" s="230"/>
      <c r="F601" s="230"/>
      <c r="G601" s="230"/>
      <c r="H601" s="230"/>
      <c r="I601" s="230"/>
      <c r="J601" s="139" t="str">
        <f aca="false">VLOOKUP(C601,'SINAPI 11-19'!A:D,3,0)</f>
        <v>M2</v>
      </c>
      <c r="K601" s="231" t="n">
        <f aca="false">H603</f>
        <v>35.67</v>
      </c>
    </row>
    <row r="602" customFormat="false" ht="13.5" hidden="false" customHeight="true" outlineLevel="0" collapsed="false">
      <c r="B602" s="228"/>
      <c r="D602" s="200"/>
      <c r="E602" s="200" t="s">
        <v>466</v>
      </c>
      <c r="F602" s="200" t="s">
        <v>455</v>
      </c>
      <c r="G602" s="202" t="s">
        <v>548</v>
      </c>
      <c r="H602" s="200" t="s">
        <v>464</v>
      </c>
      <c r="I602" s="200"/>
      <c r="J602" s="139"/>
      <c r="K602" s="231"/>
    </row>
    <row r="603" customFormat="false" ht="13.5" hidden="false" customHeight="true" outlineLevel="0" collapsed="false">
      <c r="B603" s="228"/>
      <c r="D603" s="200" t="s">
        <v>537</v>
      </c>
      <c r="E603" s="253" t="n">
        <v>12.3</v>
      </c>
      <c r="F603" s="253" t="n">
        <v>1.45</v>
      </c>
      <c r="G603" s="202" t="n">
        <v>2</v>
      </c>
      <c r="H603" s="253" t="n">
        <f aca="false">E603*F603*G603</f>
        <v>35.67</v>
      </c>
      <c r="I603" s="200"/>
      <c r="J603" s="139"/>
      <c r="K603" s="231"/>
    </row>
    <row r="604" customFormat="false" ht="13.5" hidden="false" customHeight="true" outlineLevel="0" collapsed="false">
      <c r="B604" s="228"/>
      <c r="D604" s="200"/>
      <c r="E604" s="200"/>
      <c r="F604" s="200"/>
      <c r="G604" s="200"/>
      <c r="H604" s="200"/>
      <c r="I604" s="200"/>
      <c r="J604" s="139"/>
      <c r="K604" s="231"/>
    </row>
    <row r="605" customFormat="false" ht="35.25" hidden="false" customHeight="true" outlineLevel="0" collapsed="false">
      <c r="B605" s="228" t="s">
        <v>240</v>
      </c>
      <c r="C605" s="229" t="s">
        <v>241</v>
      </c>
      <c r="D605" s="230" t="str">
        <f aca="false">VLOOKUP(C605,'EMOP 11-19'!A:J,2,0)</f>
        <v>ALVENARIA DE TIJOLOS MACICOS 7X10X20CM,COM ARGAMASSA DE CIMENTO E SAIBRO,NO TRACO 1:6,ATE 3,00M DE ALTURA</v>
      </c>
      <c r="E605" s="230"/>
      <c r="F605" s="230"/>
      <c r="G605" s="230"/>
      <c r="H605" s="230"/>
      <c r="I605" s="230"/>
      <c r="J605" s="139" t="str">
        <f aca="false">VLOOKUP(C605,'EMOP 11-19'!A:J,9,0)</f>
        <v>M3</v>
      </c>
      <c r="K605" s="231" t="n">
        <f aca="false">H607</f>
        <v>0.94</v>
      </c>
    </row>
    <row r="606" customFormat="false" ht="13.5" hidden="false" customHeight="true" outlineLevel="0" collapsed="false">
      <c r="B606" s="228"/>
      <c r="D606" s="200"/>
      <c r="E606" s="200" t="s">
        <v>564</v>
      </c>
      <c r="F606" s="139" t="s">
        <v>565</v>
      </c>
      <c r="G606" s="200" t="s">
        <v>566</v>
      </c>
      <c r="H606" s="200" t="s">
        <v>453</v>
      </c>
      <c r="I606" s="200"/>
      <c r="J606" s="139"/>
      <c r="K606" s="231"/>
    </row>
    <row r="607" customFormat="false" ht="13.5" hidden="false" customHeight="true" outlineLevel="0" collapsed="false">
      <c r="B607" s="228"/>
      <c r="D607" s="200" t="s">
        <v>567</v>
      </c>
      <c r="E607" s="253" t="n">
        <v>0.6</v>
      </c>
      <c r="F607" s="253" t="n">
        <v>0.1</v>
      </c>
      <c r="G607" s="253" t="n">
        <v>0.24</v>
      </c>
      <c r="H607" s="253" t="n">
        <f aca="false">E607+F607+G607</f>
        <v>0.94</v>
      </c>
      <c r="I607" s="200"/>
      <c r="J607" s="139"/>
      <c r="K607" s="231"/>
    </row>
    <row r="608" customFormat="false" ht="13.5" hidden="false" customHeight="true" outlineLevel="0" collapsed="false">
      <c r="B608" s="228"/>
      <c r="D608" s="200"/>
      <c r="E608" s="200"/>
      <c r="F608" s="200"/>
      <c r="G608" s="200"/>
      <c r="H608" s="200"/>
      <c r="I608" s="200"/>
      <c r="J608" s="139"/>
      <c r="K608" s="231"/>
    </row>
    <row r="609" customFormat="false" ht="33.75" hidden="false" customHeight="true" outlineLevel="0" collapsed="false">
      <c r="B609" s="228" t="s">
        <v>242</v>
      </c>
      <c r="C609" s="229" t="s">
        <v>125</v>
      </c>
      <c r="D609" s="230" t="str">
        <f aca="false">VLOOKUP(C609,'EMOP 11-19'!A:J,2,0)</f>
        <v>EMBOCO COM ARGAMASSA DE CIMENTO E AREIA,NO TRACO 1:1,5 COM 1,5CM DE ESPESSURA,INCLUSIVE CHAPISCO DE CIMENTO E AREIA,NO TRACO 1:3</v>
      </c>
      <c r="E609" s="230"/>
      <c r="F609" s="230"/>
      <c r="G609" s="230"/>
      <c r="H609" s="230"/>
      <c r="I609" s="230"/>
      <c r="J609" s="139" t="str">
        <f aca="false">VLOOKUP(C609,'EMOP 11-19'!A:J,9,0)</f>
        <v>M2</v>
      </c>
      <c r="K609" s="231" t="n">
        <f aca="false">H622</f>
        <v>121.28</v>
      </c>
    </row>
    <row r="610" customFormat="false" ht="12" hidden="false" customHeight="true" outlineLevel="0" collapsed="false">
      <c r="B610" s="283" t="s">
        <v>538</v>
      </c>
      <c r="C610" s="283"/>
      <c r="D610" s="283"/>
      <c r="E610" s="283"/>
      <c r="F610" s="283"/>
      <c r="G610" s="283"/>
      <c r="H610" s="283"/>
      <c r="I610" s="283"/>
      <c r="J610" s="283"/>
      <c r="K610" s="283"/>
    </row>
    <row r="611" customFormat="false" ht="13.5" hidden="false" customHeight="true" outlineLevel="0" collapsed="false">
      <c r="B611" s="228"/>
      <c r="D611" s="200"/>
      <c r="E611" s="200" t="s">
        <v>539</v>
      </c>
      <c r="F611" s="200" t="s">
        <v>455</v>
      </c>
      <c r="G611" s="200" t="s">
        <v>533</v>
      </c>
      <c r="H611" s="200" t="s">
        <v>464</v>
      </c>
      <c r="I611" s="200"/>
      <c r="J611" s="139"/>
      <c r="K611" s="231"/>
    </row>
    <row r="612" customFormat="false" ht="13.5" hidden="false" customHeight="true" outlineLevel="0" collapsed="false">
      <c r="B612" s="228"/>
      <c r="D612" s="200" t="s">
        <v>559</v>
      </c>
      <c r="E612" s="253" t="n">
        <v>12.3</v>
      </c>
      <c r="F612" s="253" t="n">
        <v>2.8</v>
      </c>
      <c r="G612" s="253" t="n">
        <v>5.47</v>
      </c>
      <c r="H612" s="253" t="n">
        <f aca="false">TRUNC((E612*F612)-G612,2)</f>
        <v>28.97</v>
      </c>
      <c r="I612" s="200"/>
      <c r="J612" s="139"/>
      <c r="K612" s="231"/>
    </row>
    <row r="613" customFormat="false" ht="13.5" hidden="false" customHeight="true" outlineLevel="0" collapsed="false">
      <c r="B613" s="228"/>
      <c r="D613" s="200" t="s">
        <v>560</v>
      </c>
      <c r="E613" s="253" t="n">
        <v>5.1</v>
      </c>
      <c r="F613" s="253" t="n">
        <v>2.8</v>
      </c>
      <c r="G613" s="253" t="n">
        <v>1.98</v>
      </c>
      <c r="H613" s="253" t="n">
        <f aca="false">TRUNC((E613*F613)-G613,2)</f>
        <v>12.3</v>
      </c>
      <c r="I613" s="200"/>
      <c r="J613" s="139"/>
      <c r="K613" s="231"/>
    </row>
    <row r="614" customFormat="false" ht="13.5" hidden="false" customHeight="true" outlineLevel="0" collapsed="false">
      <c r="B614" s="228"/>
      <c r="D614" s="200" t="s">
        <v>561</v>
      </c>
      <c r="E614" s="253" t="n">
        <v>7.1</v>
      </c>
      <c r="F614" s="253" t="n">
        <v>2.8</v>
      </c>
      <c r="G614" s="253" t="n">
        <v>2.4</v>
      </c>
      <c r="H614" s="253" t="n">
        <f aca="false">TRUNC((E614*F614)-G614,2)</f>
        <v>17.48</v>
      </c>
      <c r="I614" s="200"/>
      <c r="J614" s="139"/>
      <c r="K614" s="231"/>
    </row>
    <row r="615" customFormat="false" ht="12" hidden="false" customHeight="true" outlineLevel="0" collapsed="false">
      <c r="B615" s="283" t="s">
        <v>540</v>
      </c>
      <c r="C615" s="283"/>
      <c r="D615" s="283"/>
      <c r="E615" s="283"/>
      <c r="F615" s="283"/>
      <c r="G615" s="283"/>
      <c r="H615" s="283"/>
      <c r="I615" s="283"/>
      <c r="J615" s="283"/>
      <c r="K615" s="283"/>
    </row>
    <row r="616" customFormat="false" ht="13.5" hidden="false" customHeight="true" outlineLevel="0" collapsed="false">
      <c r="B616" s="228"/>
      <c r="D616" s="200" t="s">
        <v>568</v>
      </c>
      <c r="E616" s="200"/>
      <c r="F616" s="200"/>
      <c r="G616" s="253" t="s">
        <v>488</v>
      </c>
      <c r="H616" s="253" t="n">
        <v>9.45</v>
      </c>
      <c r="I616" s="200"/>
      <c r="J616" s="139"/>
      <c r="K616" s="231"/>
    </row>
    <row r="617" customFormat="false" ht="13.5" hidden="false" customHeight="true" outlineLevel="0" collapsed="false">
      <c r="B617" s="228"/>
      <c r="D617" s="200" t="s">
        <v>569</v>
      </c>
      <c r="E617" s="200"/>
      <c r="F617" s="200"/>
      <c r="G617" s="253" t="s">
        <v>488</v>
      </c>
      <c r="H617" s="253" t="n">
        <v>1.7</v>
      </c>
      <c r="I617" s="200"/>
      <c r="J617" s="139"/>
      <c r="K617" s="231"/>
    </row>
    <row r="618" customFormat="false" ht="13.5" hidden="false" customHeight="true" outlineLevel="0" collapsed="false">
      <c r="B618" s="228"/>
      <c r="D618" s="200" t="s">
        <v>570</v>
      </c>
      <c r="E618" s="200"/>
      <c r="F618" s="200"/>
      <c r="G618" s="253" t="s">
        <v>488</v>
      </c>
      <c r="H618" s="253" t="n">
        <v>2.71</v>
      </c>
      <c r="I618" s="200"/>
      <c r="J618" s="139"/>
      <c r="K618" s="231"/>
    </row>
    <row r="619" customFormat="false" ht="12" hidden="false" customHeight="true" outlineLevel="0" collapsed="false">
      <c r="B619" s="283" t="s">
        <v>545</v>
      </c>
      <c r="C619" s="283"/>
      <c r="D619" s="283"/>
      <c r="E619" s="283"/>
      <c r="F619" s="283"/>
      <c r="G619" s="283"/>
      <c r="H619" s="283"/>
      <c r="I619" s="283"/>
      <c r="J619" s="283"/>
      <c r="K619" s="283"/>
    </row>
    <row r="620" customFormat="false" ht="13.5" hidden="false" customHeight="true" outlineLevel="0" collapsed="false">
      <c r="B620" s="228"/>
      <c r="D620" s="200"/>
      <c r="E620" s="200" t="s">
        <v>539</v>
      </c>
      <c r="F620" s="200" t="s">
        <v>455</v>
      </c>
      <c r="G620" s="200" t="s">
        <v>533</v>
      </c>
      <c r="H620" s="200" t="s">
        <v>464</v>
      </c>
      <c r="I620" s="200"/>
      <c r="J620" s="139"/>
      <c r="K620" s="231"/>
    </row>
    <row r="621" customFormat="false" ht="13.5" hidden="false" customHeight="true" outlineLevel="0" collapsed="false">
      <c r="B621" s="228"/>
      <c r="D621" s="200" t="s">
        <v>546</v>
      </c>
      <c r="E621" s="253" t="n">
        <v>20.9</v>
      </c>
      <c r="F621" s="253" t="n">
        <v>2.8</v>
      </c>
      <c r="G621" s="253" t="n">
        <v>9.85</v>
      </c>
      <c r="H621" s="253" t="n">
        <f aca="false">TRUNC((E621*F621)-G621,2)</f>
        <v>48.67</v>
      </c>
      <c r="I621" s="200"/>
      <c r="J621" s="139"/>
      <c r="K621" s="231"/>
    </row>
    <row r="622" customFormat="false" ht="13.5" hidden="false" customHeight="true" outlineLevel="0" collapsed="false">
      <c r="B622" s="228"/>
      <c r="D622" s="200"/>
      <c r="E622" s="253"/>
      <c r="F622" s="253"/>
      <c r="G622" s="284" t="s">
        <v>453</v>
      </c>
      <c r="H622" s="284" t="n">
        <f aca="false">SUM(H612:H621)</f>
        <v>121.28</v>
      </c>
      <c r="I622" s="200"/>
      <c r="J622" s="139"/>
      <c r="K622" s="231"/>
    </row>
    <row r="623" customFormat="false" ht="13.5" hidden="false" customHeight="true" outlineLevel="0" collapsed="false">
      <c r="B623" s="228"/>
      <c r="D623" s="200"/>
      <c r="E623" s="200"/>
      <c r="F623" s="200"/>
      <c r="G623" s="200"/>
      <c r="H623" s="200"/>
      <c r="I623" s="200"/>
      <c r="J623" s="139"/>
      <c r="K623" s="231"/>
    </row>
    <row r="624" customFormat="false" ht="58.5" hidden="false" customHeight="true" outlineLevel="0" collapsed="false">
      <c r="B624" s="228" t="s">
        <v>243</v>
      </c>
      <c r="C624" s="229" t="s">
        <v>129</v>
      </c>
      <c r="D624" s="230" t="str">
        <f aca="false">VLOOKUP(C624,'EMOP 11-19'!A:J,2,0)</f>
        <v>INSTALACAO DE PONTO DE LUZ,EMBUTIDO NA LAJE,EQUIVALENTE A 2VARAS DE ELETRODUTO DE PVC RIGIDO DE 3/4",12,00M DE FIO 2,5MM2,CAIXAS,CONEXOES,LUVAS,CURVA E INTERRUPTOR DE EMBUTIR COMPLACA FOSFORESCENTE,INCLUSIVE ABERTURA E FECHAMENTO DE RASGOEM ALVENARIA</v>
      </c>
      <c r="E624" s="230"/>
      <c r="F624" s="230"/>
      <c r="G624" s="230"/>
      <c r="H624" s="230"/>
      <c r="I624" s="230"/>
      <c r="J624" s="139" t="str">
        <f aca="false">VLOOKUP(C624,'EMOP 11-19'!A:J,9,0)</f>
        <v>UN</v>
      </c>
      <c r="K624" s="231" t="n">
        <f aca="false">E629</f>
        <v>3</v>
      </c>
    </row>
    <row r="625" customFormat="false" ht="13.5" hidden="false" customHeight="true" outlineLevel="0" collapsed="false">
      <c r="B625" s="228"/>
      <c r="C625" s="229"/>
      <c r="D625" s="230"/>
      <c r="E625" s="230" t="s">
        <v>460</v>
      </c>
      <c r="F625" s="230"/>
      <c r="G625" s="230"/>
      <c r="H625" s="230"/>
      <c r="I625" s="230"/>
      <c r="J625" s="139"/>
      <c r="K625" s="231"/>
    </row>
    <row r="626" customFormat="false" ht="13.5" hidden="false" customHeight="true" outlineLevel="0" collapsed="false">
      <c r="B626" s="228"/>
      <c r="D626" s="200" t="s">
        <v>559</v>
      </c>
      <c r="E626" s="253" t="n">
        <v>1</v>
      </c>
      <c r="F626" s="200"/>
      <c r="G626" s="200"/>
      <c r="H626" s="200"/>
      <c r="I626" s="200"/>
      <c r="J626" s="139"/>
      <c r="K626" s="231"/>
    </row>
    <row r="627" customFormat="false" ht="13.5" hidden="false" customHeight="true" outlineLevel="0" collapsed="false">
      <c r="B627" s="228"/>
      <c r="D627" s="200" t="s">
        <v>560</v>
      </c>
      <c r="E627" s="253" t="n">
        <v>1</v>
      </c>
      <c r="F627" s="200"/>
      <c r="G627" s="200"/>
      <c r="H627" s="200"/>
      <c r="I627" s="200"/>
      <c r="J627" s="139"/>
      <c r="K627" s="231"/>
    </row>
    <row r="628" customFormat="false" ht="13.5" hidden="false" customHeight="true" outlineLevel="0" collapsed="false">
      <c r="B628" s="228"/>
      <c r="D628" s="200" t="s">
        <v>561</v>
      </c>
      <c r="E628" s="253" t="n">
        <v>1</v>
      </c>
      <c r="F628" s="200"/>
      <c r="G628" s="200"/>
      <c r="H628" s="200"/>
      <c r="I628" s="200"/>
      <c r="J628" s="139"/>
      <c r="K628" s="231"/>
    </row>
    <row r="629" customFormat="false" ht="13.5" hidden="false" customHeight="true" outlineLevel="0" collapsed="false">
      <c r="B629" s="228"/>
      <c r="D629" s="200" t="s">
        <v>453</v>
      </c>
      <c r="E629" s="253" t="n">
        <f aca="false">SUM(E626:E628)</f>
        <v>3</v>
      </c>
      <c r="F629" s="200"/>
      <c r="G629" s="200"/>
      <c r="H629" s="200"/>
      <c r="I629" s="200"/>
      <c r="J629" s="139"/>
      <c r="K629" s="231"/>
    </row>
    <row r="630" customFormat="false" ht="13.5" hidden="false" customHeight="true" outlineLevel="0" collapsed="false">
      <c r="B630" s="228"/>
      <c r="D630" s="200"/>
      <c r="E630" s="200"/>
      <c r="F630" s="200"/>
      <c r="G630" s="200"/>
      <c r="H630" s="200"/>
      <c r="I630" s="200"/>
      <c r="J630" s="139"/>
      <c r="K630" s="231"/>
    </row>
    <row r="631" customFormat="false" ht="36" hidden="false" customHeight="true" outlineLevel="0" collapsed="false">
      <c r="B631" s="228" t="s">
        <v>244</v>
      </c>
      <c r="C631" s="229" t="s">
        <v>245</v>
      </c>
      <c r="D631" s="230" t="str">
        <f aca="false">VLOOKUP(C631,'EMOP 11-19'!A:J,2,0)</f>
        <v>INSTALACAO DE PONTO DE LUZ,APARENTE,EQUIVALENTE A 2 VARAS DE ELETRODUTO DE PVC RIGIDO DE 3/4",12,00M DE FIO 2,5MM2,CAIXAS,CONEXOES,LUVAS,CURVA E INTERRUPTOR DE SOBREPOR</v>
      </c>
      <c r="E631" s="230"/>
      <c r="F631" s="230"/>
      <c r="G631" s="230"/>
      <c r="H631" s="230"/>
      <c r="I631" s="230"/>
      <c r="J631" s="139" t="str">
        <f aca="false">VLOOKUP(C631,'EMOP 11-19'!A:J,9,0)</f>
        <v>UN</v>
      </c>
      <c r="K631" s="231" t="n">
        <f aca="false">E633</f>
        <v>3</v>
      </c>
    </row>
    <row r="632" customFormat="false" ht="13.5" hidden="false" customHeight="true" outlineLevel="0" collapsed="false">
      <c r="B632" s="228"/>
      <c r="D632" s="200"/>
      <c r="E632" s="200" t="s">
        <v>460</v>
      </c>
      <c r="F632" s="200"/>
      <c r="G632" s="200"/>
      <c r="H632" s="200"/>
      <c r="I632" s="200"/>
      <c r="J632" s="139"/>
      <c r="K632" s="231"/>
    </row>
    <row r="633" customFormat="false" ht="13.5" hidden="false" customHeight="true" outlineLevel="0" collapsed="false">
      <c r="B633" s="228"/>
      <c r="D633" s="200" t="s">
        <v>571</v>
      </c>
      <c r="E633" s="253" t="n">
        <v>3</v>
      </c>
      <c r="F633" s="200"/>
      <c r="G633" s="200"/>
      <c r="H633" s="200"/>
      <c r="I633" s="200"/>
      <c r="J633" s="139"/>
      <c r="K633" s="231"/>
    </row>
    <row r="634" customFormat="false" ht="13.5" hidden="false" customHeight="true" outlineLevel="0" collapsed="false">
      <c r="B634" s="228"/>
      <c r="D634" s="200"/>
      <c r="E634" s="200"/>
      <c r="F634" s="200"/>
      <c r="G634" s="200"/>
      <c r="H634" s="200"/>
      <c r="I634" s="200"/>
      <c r="J634" s="139"/>
      <c r="K634" s="231"/>
    </row>
    <row r="635" customFormat="false" ht="35.25" hidden="false" customHeight="true" outlineLevel="0" collapsed="false">
      <c r="B635" s="228" t="s">
        <v>246</v>
      </c>
      <c r="C635" s="229" t="s">
        <v>131</v>
      </c>
      <c r="D635" s="230" t="str">
        <f aca="false">VLOOKUP(C635,'SINAPI 11-19'!A:D,2,0)</f>
        <v>LUMINÁRIA TIPO PLAFON EM PLÁSTICO, DE SOBREPOR, COM 1 LÂMPADA DE 15 W, - FORNECIMENTO E INSTALAÇÃO. AF_11/2017</v>
      </c>
      <c r="E635" s="230"/>
      <c r="F635" s="230"/>
      <c r="G635" s="230"/>
      <c r="H635" s="230"/>
      <c r="I635" s="230"/>
      <c r="J635" s="139" t="str">
        <f aca="false">VLOOKUP(C635,'SINAPI 11-19'!A:D,3,0)</f>
        <v>UN</v>
      </c>
      <c r="K635" s="231" t="n">
        <f aca="false">E640</f>
        <v>3</v>
      </c>
    </row>
    <row r="636" customFormat="false" ht="13.5" hidden="false" customHeight="true" outlineLevel="0" collapsed="false">
      <c r="B636" s="228"/>
      <c r="D636" s="230"/>
      <c r="E636" s="230" t="s">
        <v>460</v>
      </c>
      <c r="F636" s="200"/>
      <c r="G636" s="200"/>
      <c r="H636" s="200"/>
      <c r="I636" s="200"/>
      <c r="J636" s="139"/>
      <c r="K636" s="231"/>
    </row>
    <row r="637" customFormat="false" ht="13.5" hidden="false" customHeight="true" outlineLevel="0" collapsed="false">
      <c r="B637" s="228"/>
      <c r="D637" s="200" t="s">
        <v>559</v>
      </c>
      <c r="E637" s="253" t="n">
        <v>1</v>
      </c>
      <c r="F637" s="200"/>
      <c r="G637" s="200"/>
      <c r="H637" s="200"/>
      <c r="I637" s="200"/>
      <c r="J637" s="139"/>
      <c r="K637" s="231"/>
    </row>
    <row r="638" customFormat="false" ht="13.5" hidden="false" customHeight="true" outlineLevel="0" collapsed="false">
      <c r="B638" s="228"/>
      <c r="D638" s="200" t="s">
        <v>560</v>
      </c>
      <c r="E638" s="253" t="n">
        <v>1</v>
      </c>
      <c r="F638" s="200"/>
      <c r="G638" s="200"/>
      <c r="H638" s="200"/>
      <c r="I638" s="200"/>
      <c r="J638" s="139"/>
      <c r="K638" s="231"/>
    </row>
    <row r="639" customFormat="false" ht="13.5" hidden="false" customHeight="true" outlineLevel="0" collapsed="false">
      <c r="B639" s="228"/>
      <c r="D639" s="200" t="s">
        <v>561</v>
      </c>
      <c r="E639" s="253" t="n">
        <v>1</v>
      </c>
      <c r="F639" s="200"/>
      <c r="G639" s="200"/>
      <c r="H639" s="200"/>
      <c r="I639" s="200"/>
      <c r="J639" s="139"/>
      <c r="K639" s="231"/>
    </row>
    <row r="640" customFormat="false" ht="13.5" hidden="false" customHeight="true" outlineLevel="0" collapsed="false">
      <c r="B640" s="228"/>
      <c r="D640" s="200" t="s">
        <v>453</v>
      </c>
      <c r="E640" s="253" t="n">
        <f aca="false">SUM(E637:E639)</f>
        <v>3</v>
      </c>
      <c r="F640" s="200"/>
      <c r="G640" s="200"/>
      <c r="H640" s="200"/>
      <c r="I640" s="200"/>
      <c r="J640" s="139"/>
      <c r="K640" s="231"/>
    </row>
    <row r="641" customFormat="false" ht="13.5" hidden="false" customHeight="true" outlineLevel="0" collapsed="false">
      <c r="B641" s="228"/>
      <c r="D641" s="200"/>
      <c r="E641" s="200"/>
      <c r="F641" s="200"/>
      <c r="G641" s="200"/>
      <c r="H641" s="200"/>
      <c r="I641" s="200"/>
      <c r="J641" s="139"/>
      <c r="K641" s="231"/>
    </row>
    <row r="642" customFormat="false" ht="51.75" hidden="false" customHeight="true" outlineLevel="0" collapsed="false">
      <c r="B642" s="228" t="s">
        <v>247</v>
      </c>
      <c r="C642" s="229" t="s">
        <v>248</v>
      </c>
      <c r="D642" s="230" t="str">
        <f aca="false">VLOOKUP(C642,'EMOP 11-19'!A:J,2,0)</f>
        <v>LUMINARIA DE SOBREPOR,FIXADA EM LAJE OU FORRO,TIPO CALHA,CHANFRADA OU PRISMATICA,COMPLETA,EQUIPADA COM REATOR ELETRONICO DE ALTO FATOR DE POTENCIA E LAMPADA FLUORESCENTE DE 1X16W.FORNECIMENTO E COLOCACAO</v>
      </c>
      <c r="E642" s="230"/>
      <c r="F642" s="230"/>
      <c r="G642" s="230"/>
      <c r="H642" s="230"/>
      <c r="I642" s="230"/>
      <c r="J642" s="139" t="str">
        <f aca="false">VLOOKUP(C642,'EMOP 11-19'!A:J,9,0)</f>
        <v>UN</v>
      </c>
      <c r="K642" s="231" t="n">
        <f aca="false">E644</f>
        <v>3</v>
      </c>
    </row>
    <row r="643" customFormat="false" ht="13.5" hidden="false" customHeight="true" outlineLevel="0" collapsed="false">
      <c r="B643" s="228"/>
      <c r="D643" s="200"/>
      <c r="E643" s="200" t="s">
        <v>460</v>
      </c>
      <c r="F643" s="200"/>
      <c r="G643" s="200"/>
      <c r="H643" s="200"/>
      <c r="I643" s="200"/>
      <c r="J643" s="139"/>
      <c r="K643" s="231"/>
    </row>
    <row r="644" customFormat="false" ht="13.5" hidden="false" customHeight="true" outlineLevel="0" collapsed="false">
      <c r="B644" s="228"/>
      <c r="D644" s="200" t="s">
        <v>572</v>
      </c>
      <c r="E644" s="253" t="n">
        <v>3</v>
      </c>
      <c r="F644" s="200"/>
      <c r="G644" s="200"/>
      <c r="H644" s="200"/>
      <c r="I644" s="200"/>
      <c r="J644" s="139"/>
      <c r="K644" s="231"/>
    </row>
    <row r="645" customFormat="false" ht="13.5" hidden="false" customHeight="true" outlineLevel="0" collapsed="false">
      <c r="B645" s="228"/>
      <c r="D645" s="200"/>
      <c r="E645" s="200"/>
      <c r="F645" s="200"/>
      <c r="G645" s="200"/>
      <c r="H645" s="200"/>
      <c r="I645" s="200"/>
      <c r="J645" s="139"/>
      <c r="K645" s="231"/>
    </row>
    <row r="646" customFormat="false" ht="13.5" hidden="false" customHeight="true" outlineLevel="0" collapsed="false">
      <c r="B646" s="228"/>
      <c r="D646" s="200"/>
      <c r="E646" s="200"/>
      <c r="F646" s="200"/>
      <c r="G646" s="200"/>
      <c r="H646" s="200"/>
      <c r="I646" s="200"/>
      <c r="J646" s="139"/>
      <c r="K646" s="231"/>
    </row>
    <row r="647" customFormat="false" ht="51" hidden="false" customHeight="true" outlineLevel="0" collapsed="false">
      <c r="B647" s="228" t="s">
        <v>249</v>
      </c>
      <c r="C647" s="229" t="s">
        <v>133</v>
      </c>
      <c r="D647" s="230" t="str">
        <f aca="false">VLOOKUP(C647,'EMOP 11-19'!A:J,2,0)</f>
        <v>INSTALACAO DE PONTO DE TOMADA,EMBUTIDO NA ALVENARIA,EQUIVALENTE A 2 VARAS DE ELETRODUTO DE PVC RIGIDO DE 3/4",18,00M DEFIO 2,5MM2,CAIXAS,CONEXOES E TOMADA DE EMBUTIR,2P+T,10A,PADRAO BRASILEIRO,COM PLACA FOSFORESCENTE,INCLUSIVE ABERTURA E FECHAMENTO DE RASGO EM ALVENARIA</v>
      </c>
      <c r="E647" s="230"/>
      <c r="F647" s="230"/>
      <c r="G647" s="230"/>
      <c r="H647" s="230"/>
      <c r="I647" s="230"/>
      <c r="J647" s="139" t="str">
        <f aca="false">VLOOKUP(C647,'EMOP 11-19'!A:J,9,0)</f>
        <v>UN</v>
      </c>
      <c r="K647" s="231" t="n">
        <f aca="false">E651</f>
        <v>7</v>
      </c>
    </row>
    <row r="648" customFormat="false" ht="13.5" hidden="false" customHeight="true" outlineLevel="0" collapsed="false">
      <c r="B648" s="228"/>
      <c r="D648" s="230"/>
      <c r="E648" s="230" t="s">
        <v>460</v>
      </c>
      <c r="F648" s="200"/>
      <c r="G648" s="200"/>
      <c r="H648" s="200"/>
      <c r="I648" s="200"/>
      <c r="J648" s="139"/>
      <c r="K648" s="231"/>
    </row>
    <row r="649" customFormat="false" ht="13.5" hidden="false" customHeight="true" outlineLevel="0" collapsed="false">
      <c r="B649" s="228"/>
      <c r="D649" s="200" t="s">
        <v>559</v>
      </c>
      <c r="E649" s="253" t="n">
        <v>5</v>
      </c>
      <c r="F649" s="200"/>
      <c r="G649" s="200"/>
      <c r="H649" s="200"/>
      <c r="I649" s="200"/>
      <c r="J649" s="139"/>
      <c r="K649" s="231"/>
    </row>
    <row r="650" customFormat="false" ht="13.5" hidden="false" customHeight="true" outlineLevel="0" collapsed="false">
      <c r="B650" s="228"/>
      <c r="D650" s="200" t="s">
        <v>571</v>
      </c>
      <c r="E650" s="253" t="n">
        <v>2</v>
      </c>
      <c r="F650" s="200"/>
      <c r="G650" s="200"/>
      <c r="H650" s="200"/>
      <c r="I650" s="200"/>
      <c r="J650" s="139"/>
      <c r="K650" s="231"/>
    </row>
    <row r="651" customFormat="false" ht="13.5" hidden="false" customHeight="true" outlineLevel="0" collapsed="false">
      <c r="B651" s="228"/>
      <c r="D651" s="200" t="s">
        <v>453</v>
      </c>
      <c r="E651" s="253" t="n">
        <f aca="false">SUM(E649:E650)</f>
        <v>7</v>
      </c>
      <c r="F651" s="200"/>
      <c r="G651" s="200"/>
      <c r="H651" s="200"/>
      <c r="I651" s="200"/>
      <c r="J651" s="139"/>
      <c r="K651" s="231"/>
    </row>
    <row r="652" customFormat="false" ht="13.5" hidden="false" customHeight="true" outlineLevel="0" collapsed="false">
      <c r="B652" s="228"/>
      <c r="D652" s="200"/>
      <c r="E652" s="200"/>
      <c r="F652" s="200"/>
      <c r="G652" s="200"/>
      <c r="H652" s="200"/>
      <c r="I652" s="200"/>
      <c r="J652" s="139"/>
      <c r="K652" s="231"/>
    </row>
    <row r="653" customFormat="false" ht="29.25" hidden="false" customHeight="true" outlineLevel="0" collapsed="false">
      <c r="B653" s="228" t="s">
        <v>250</v>
      </c>
      <c r="C653" s="229" t="s">
        <v>135</v>
      </c>
      <c r="D653" s="230" t="str">
        <f aca="false">VLOOKUP(C653,'SINAPI 11-19'!A:D,2,0)</f>
        <v>LASTRO DE CONCRETO MAGRO, APLICADO EM PISOS OU RADIERS, ESPESSURA DE 3 CM. AF_07/2016</v>
      </c>
      <c r="E653" s="230"/>
      <c r="F653" s="230"/>
      <c r="G653" s="230"/>
      <c r="H653" s="230"/>
      <c r="I653" s="230"/>
      <c r="J653" s="139" t="str">
        <f aca="false">VLOOKUP(C653,'SINAPI 11-19'!A:D,3,0)</f>
        <v>M2</v>
      </c>
      <c r="K653" s="231" t="n">
        <f aca="false">E659</f>
        <v>31.06</v>
      </c>
    </row>
    <row r="654" customFormat="false" ht="13.5" hidden="false" customHeight="true" outlineLevel="0" collapsed="false">
      <c r="B654" s="228"/>
      <c r="D654" s="230"/>
      <c r="E654" s="200" t="s">
        <v>464</v>
      </c>
      <c r="F654" s="200"/>
      <c r="G654" s="200"/>
      <c r="H654" s="200"/>
      <c r="I654" s="200"/>
      <c r="J654" s="139"/>
      <c r="K654" s="231"/>
    </row>
    <row r="655" customFormat="false" ht="13.5" hidden="false" customHeight="true" outlineLevel="0" collapsed="false">
      <c r="B655" s="228"/>
      <c r="D655" s="200" t="s">
        <v>559</v>
      </c>
      <c r="E655" s="253" t="n">
        <v>9.45</v>
      </c>
      <c r="F655" s="200"/>
      <c r="G655" s="200"/>
      <c r="H655" s="200"/>
      <c r="I655" s="200"/>
      <c r="J655" s="139"/>
      <c r="K655" s="231"/>
    </row>
    <row r="656" customFormat="false" ht="13.5" hidden="false" customHeight="true" outlineLevel="0" collapsed="false">
      <c r="B656" s="228"/>
      <c r="D656" s="200" t="s">
        <v>560</v>
      </c>
      <c r="E656" s="253" t="n">
        <v>1.7</v>
      </c>
      <c r="F656" s="200"/>
      <c r="G656" s="200"/>
      <c r="H656" s="200"/>
      <c r="I656" s="200"/>
      <c r="J656" s="139"/>
      <c r="K656" s="231"/>
    </row>
    <row r="657" customFormat="false" ht="13.5" hidden="false" customHeight="true" outlineLevel="0" collapsed="false">
      <c r="B657" s="228"/>
      <c r="D657" s="200" t="s">
        <v>561</v>
      </c>
      <c r="E657" s="253" t="n">
        <v>2.71</v>
      </c>
      <c r="F657" s="200"/>
      <c r="G657" s="200"/>
      <c r="H657" s="200"/>
      <c r="I657" s="200"/>
      <c r="J657" s="139"/>
      <c r="K657" s="231"/>
    </row>
    <row r="658" customFormat="false" ht="13.5" hidden="false" customHeight="true" outlineLevel="0" collapsed="false">
      <c r="B658" s="228"/>
      <c r="D658" s="200" t="s">
        <v>571</v>
      </c>
      <c r="E658" s="253" t="n">
        <v>17.2</v>
      </c>
      <c r="F658" s="200"/>
      <c r="G658" s="200"/>
      <c r="H658" s="200"/>
      <c r="I658" s="200"/>
      <c r="J658" s="139"/>
      <c r="K658" s="231"/>
    </row>
    <row r="659" customFormat="false" ht="13.5" hidden="false" customHeight="true" outlineLevel="0" collapsed="false">
      <c r="B659" s="228"/>
      <c r="D659" s="200" t="s">
        <v>453</v>
      </c>
      <c r="E659" s="253" t="n">
        <f aca="false">SUM(E655:E658)</f>
        <v>31.06</v>
      </c>
      <c r="F659" s="200"/>
      <c r="G659" s="200"/>
      <c r="H659" s="200"/>
      <c r="I659" s="200"/>
      <c r="J659" s="139"/>
      <c r="K659" s="231"/>
    </row>
    <row r="660" customFormat="false" ht="13.5" hidden="false" customHeight="true" outlineLevel="0" collapsed="false">
      <c r="B660" s="228"/>
      <c r="D660" s="200"/>
      <c r="E660" s="200"/>
      <c r="F660" s="200"/>
      <c r="G660" s="200"/>
      <c r="H660" s="200"/>
      <c r="I660" s="200"/>
      <c r="J660" s="139"/>
      <c r="K660" s="231"/>
    </row>
    <row r="661" customFormat="false" ht="30" hidden="false" customHeight="true" outlineLevel="0" collapsed="false">
      <c r="B661" s="228" t="s">
        <v>251</v>
      </c>
      <c r="C661" s="229" t="s">
        <v>137</v>
      </c>
      <c r="D661" s="230" t="str">
        <f aca="false">VLOOKUP(C661,'EMOP 11-19'!A:J,2,0)</f>
        <v>CONTRAPISO,BASE OU CAMADA REGULARIZADORA,EXECUTADA COM ARGAMASSA DE CIMENTO E AREIA,NO TRACO 1:4,NA ESPESSURA DE 3CM</v>
      </c>
      <c r="E661" s="230"/>
      <c r="F661" s="230"/>
      <c r="G661" s="230"/>
      <c r="H661" s="230"/>
      <c r="I661" s="230"/>
      <c r="J661" s="139" t="str">
        <f aca="false">VLOOKUP(C661,'EMOP 11-19'!A:J,9,0)</f>
        <v>M2</v>
      </c>
      <c r="K661" s="231" t="n">
        <f aca="false">E667</f>
        <v>31.06</v>
      </c>
    </row>
    <row r="662" customFormat="false" ht="13.5" hidden="false" customHeight="true" outlineLevel="0" collapsed="false">
      <c r="B662" s="228"/>
      <c r="D662" s="230"/>
      <c r="E662" s="200" t="s">
        <v>464</v>
      </c>
      <c r="F662" s="200"/>
      <c r="G662" s="200"/>
      <c r="H662" s="200"/>
      <c r="I662" s="200"/>
      <c r="J662" s="139"/>
      <c r="K662" s="231"/>
    </row>
    <row r="663" customFormat="false" ht="13.5" hidden="false" customHeight="true" outlineLevel="0" collapsed="false">
      <c r="B663" s="228"/>
      <c r="D663" s="200" t="s">
        <v>559</v>
      </c>
      <c r="E663" s="253" t="n">
        <v>9.45</v>
      </c>
      <c r="F663" s="200"/>
      <c r="G663" s="200"/>
      <c r="H663" s="200"/>
      <c r="I663" s="200"/>
      <c r="J663" s="139"/>
      <c r="K663" s="231"/>
    </row>
    <row r="664" customFormat="false" ht="13.5" hidden="false" customHeight="true" outlineLevel="0" collapsed="false">
      <c r="B664" s="228"/>
      <c r="D664" s="200" t="s">
        <v>560</v>
      </c>
      <c r="E664" s="253" t="n">
        <v>1.7</v>
      </c>
      <c r="F664" s="200"/>
      <c r="G664" s="200"/>
      <c r="H664" s="200"/>
      <c r="I664" s="200"/>
      <c r="J664" s="139"/>
      <c r="K664" s="231"/>
    </row>
    <row r="665" customFormat="false" ht="13.5" hidden="false" customHeight="true" outlineLevel="0" collapsed="false">
      <c r="B665" s="228"/>
      <c r="D665" s="200" t="s">
        <v>561</v>
      </c>
      <c r="E665" s="253" t="n">
        <v>2.71</v>
      </c>
      <c r="F665" s="200"/>
      <c r="G665" s="200"/>
      <c r="H665" s="200"/>
      <c r="I665" s="200"/>
      <c r="J665" s="139"/>
      <c r="K665" s="231"/>
    </row>
    <row r="666" customFormat="false" ht="13.5" hidden="false" customHeight="true" outlineLevel="0" collapsed="false">
      <c r="B666" s="228"/>
      <c r="D666" s="200" t="s">
        <v>571</v>
      </c>
      <c r="E666" s="253" t="n">
        <v>17.2</v>
      </c>
      <c r="F666" s="200"/>
      <c r="G666" s="200"/>
      <c r="H666" s="200"/>
      <c r="I666" s="200"/>
      <c r="J666" s="139"/>
      <c r="K666" s="231"/>
    </row>
    <row r="667" customFormat="false" ht="13.5" hidden="false" customHeight="true" outlineLevel="0" collapsed="false">
      <c r="B667" s="228"/>
      <c r="D667" s="200" t="s">
        <v>453</v>
      </c>
      <c r="E667" s="253" t="n">
        <f aca="false">SUM(E663:E666)</f>
        <v>31.06</v>
      </c>
      <c r="F667" s="200"/>
      <c r="G667" s="200"/>
      <c r="H667" s="200"/>
      <c r="I667" s="200"/>
      <c r="J667" s="139"/>
      <c r="K667" s="231"/>
    </row>
    <row r="668" customFormat="false" ht="13.5" hidden="false" customHeight="true" outlineLevel="0" collapsed="false">
      <c r="B668" s="228"/>
      <c r="D668" s="200"/>
      <c r="E668" s="200"/>
      <c r="F668" s="200"/>
      <c r="G668" s="200"/>
      <c r="H668" s="200"/>
      <c r="I668" s="200"/>
      <c r="J668" s="139"/>
      <c r="K668" s="231"/>
    </row>
    <row r="669" customFormat="false" ht="27.75" hidden="false" customHeight="true" outlineLevel="0" collapsed="false">
      <c r="B669" s="228" t="s">
        <v>252</v>
      </c>
      <c r="C669" s="229" t="s">
        <v>139</v>
      </c>
      <c r="D669" s="230" t="str">
        <f aca="false">VLOOKUP(C669,'SINAPI 11-19'!A:D,2,0)</f>
        <v>REVESTIMENTO CERÂMICO PARA PISO COM PLACAS TIPO ESMALTADA PADRÃO POPULAR DE DIMENSÕES 35X35 CM APLICADA EM AMBIENTES DE ÁREA MAIOR QUE 10 M2. AF_06/2014</v>
      </c>
      <c r="E669" s="230"/>
      <c r="F669" s="230"/>
      <c r="G669" s="230"/>
      <c r="H669" s="230"/>
      <c r="I669" s="230"/>
      <c r="J669" s="139" t="str">
        <f aca="false">VLOOKUP(C669,'SINAPI 11-19'!A:D,3,0)</f>
        <v>M2</v>
      </c>
      <c r="K669" s="231" t="n">
        <f aca="false">E675</f>
        <v>31.06</v>
      </c>
    </row>
    <row r="670" customFormat="false" ht="13.5" hidden="false" customHeight="true" outlineLevel="0" collapsed="false">
      <c r="B670" s="228"/>
      <c r="D670" s="230"/>
      <c r="E670" s="200" t="s">
        <v>464</v>
      </c>
      <c r="F670" s="200"/>
      <c r="G670" s="200"/>
      <c r="H670" s="200"/>
      <c r="I670" s="200"/>
      <c r="J670" s="139"/>
      <c r="K670" s="231"/>
    </row>
    <row r="671" customFormat="false" ht="13.5" hidden="false" customHeight="true" outlineLevel="0" collapsed="false">
      <c r="B671" s="228"/>
      <c r="D671" s="200" t="s">
        <v>559</v>
      </c>
      <c r="E671" s="253" t="n">
        <v>9.45</v>
      </c>
      <c r="F671" s="200"/>
      <c r="G671" s="200"/>
      <c r="H671" s="200"/>
      <c r="I671" s="200"/>
      <c r="J671" s="139"/>
      <c r="K671" s="231"/>
    </row>
    <row r="672" customFormat="false" ht="13.5" hidden="false" customHeight="true" outlineLevel="0" collapsed="false">
      <c r="B672" s="228"/>
      <c r="D672" s="200" t="s">
        <v>560</v>
      </c>
      <c r="E672" s="253" t="n">
        <v>1.7</v>
      </c>
      <c r="F672" s="200"/>
      <c r="G672" s="200"/>
      <c r="H672" s="200"/>
      <c r="I672" s="200"/>
      <c r="J672" s="139"/>
      <c r="K672" s="231"/>
    </row>
    <row r="673" customFormat="false" ht="13.5" hidden="false" customHeight="true" outlineLevel="0" collapsed="false">
      <c r="B673" s="228"/>
      <c r="D673" s="200" t="s">
        <v>561</v>
      </c>
      <c r="E673" s="253" t="n">
        <v>2.71</v>
      </c>
      <c r="F673" s="200"/>
      <c r="G673" s="200"/>
      <c r="H673" s="200"/>
      <c r="I673" s="200"/>
      <c r="J673" s="139"/>
      <c r="K673" s="231"/>
    </row>
    <row r="674" customFormat="false" ht="13.5" hidden="false" customHeight="true" outlineLevel="0" collapsed="false">
      <c r="B674" s="228"/>
      <c r="D674" s="200" t="s">
        <v>571</v>
      </c>
      <c r="E674" s="253" t="n">
        <v>17.2</v>
      </c>
      <c r="F674" s="200"/>
      <c r="G674" s="200"/>
      <c r="H674" s="200"/>
      <c r="I674" s="200"/>
      <c r="J674" s="139"/>
      <c r="K674" s="231"/>
    </row>
    <row r="675" customFormat="false" ht="13.5" hidden="false" customHeight="true" outlineLevel="0" collapsed="false">
      <c r="B675" s="228"/>
      <c r="D675" s="200" t="s">
        <v>453</v>
      </c>
      <c r="E675" s="253" t="n">
        <f aca="false">SUM(E671:E674)</f>
        <v>31.06</v>
      </c>
      <c r="F675" s="200"/>
      <c r="G675" s="200"/>
      <c r="H675" s="200"/>
      <c r="I675" s="200"/>
      <c r="J675" s="139"/>
      <c r="K675" s="231"/>
    </row>
    <row r="676" customFormat="false" ht="13.5" hidden="false" customHeight="true" outlineLevel="0" collapsed="false">
      <c r="B676" s="228"/>
      <c r="D676" s="200"/>
      <c r="E676" s="200"/>
      <c r="F676" s="200"/>
      <c r="G676" s="200"/>
      <c r="H676" s="200"/>
      <c r="I676" s="200"/>
      <c r="J676" s="139"/>
      <c r="K676" s="231"/>
    </row>
    <row r="677" customFormat="false" ht="18" hidden="false" customHeight="true" outlineLevel="0" collapsed="false">
      <c r="B677" s="228" t="s">
        <v>253</v>
      </c>
      <c r="C677" s="229" t="s">
        <v>143</v>
      </c>
      <c r="D677" s="230" t="str">
        <f aca="false">VLOOKUP(C677,'SINAPI 11-19'!A:D,2,0)</f>
        <v>SOLEIRA EM GRANITO, LARGURA 15 CM, ESPESSURA 2,0 CM. AF_06/2018</v>
      </c>
      <c r="E677" s="230"/>
      <c r="F677" s="230"/>
      <c r="G677" s="230"/>
      <c r="H677" s="230"/>
      <c r="I677" s="230"/>
      <c r="J677" s="139" t="str">
        <f aca="false">VLOOKUP(C677,'SINAPI 11-19'!A:D,3,0)</f>
        <v>M</v>
      </c>
      <c r="K677" s="231" t="n">
        <f aca="false">E683</f>
        <v>14.95</v>
      </c>
    </row>
    <row r="678" customFormat="false" ht="13.5" hidden="false" customHeight="true" outlineLevel="0" collapsed="false">
      <c r="B678" s="228"/>
      <c r="E678" s="200" t="s">
        <v>466</v>
      </c>
      <c r="F678" s="200"/>
      <c r="G678" s="200"/>
      <c r="H678" s="200"/>
      <c r="I678" s="200"/>
      <c r="J678" s="139"/>
      <c r="K678" s="231"/>
    </row>
    <row r="679" customFormat="false" ht="13.5" hidden="false" customHeight="true" outlineLevel="0" collapsed="false">
      <c r="B679" s="228"/>
      <c r="D679" s="200" t="s">
        <v>559</v>
      </c>
      <c r="E679" s="253" t="n">
        <v>0.8</v>
      </c>
      <c r="F679" s="200"/>
      <c r="G679" s="200"/>
      <c r="H679" s="200"/>
      <c r="I679" s="200"/>
      <c r="J679" s="139"/>
      <c r="K679" s="231"/>
    </row>
    <row r="680" customFormat="false" ht="13.5" hidden="false" customHeight="true" outlineLevel="0" collapsed="false">
      <c r="B680" s="228"/>
      <c r="D680" s="200" t="s">
        <v>560</v>
      </c>
      <c r="E680" s="253" t="n">
        <v>0.6</v>
      </c>
      <c r="F680" s="200"/>
      <c r="G680" s="200"/>
      <c r="H680" s="200"/>
      <c r="I680" s="200"/>
      <c r="J680" s="139"/>
      <c r="K680" s="231"/>
    </row>
    <row r="681" customFormat="false" ht="13.5" hidden="false" customHeight="true" outlineLevel="0" collapsed="false">
      <c r="B681" s="228"/>
      <c r="D681" s="200" t="s">
        <v>561</v>
      </c>
      <c r="E681" s="253" t="n">
        <v>0.8</v>
      </c>
      <c r="F681" s="200"/>
      <c r="G681" s="200"/>
      <c r="H681" s="200"/>
      <c r="I681" s="200"/>
      <c r="J681" s="139"/>
      <c r="K681" s="231"/>
    </row>
    <row r="682" customFormat="false" ht="13.5" hidden="false" customHeight="true" outlineLevel="0" collapsed="false">
      <c r="B682" s="228"/>
      <c r="D682" s="200" t="s">
        <v>571</v>
      </c>
      <c r="E682" s="253" t="n">
        <v>12.75</v>
      </c>
      <c r="F682" s="200"/>
      <c r="G682" s="200"/>
      <c r="H682" s="200"/>
      <c r="I682" s="200"/>
      <c r="J682" s="139"/>
      <c r="K682" s="231"/>
    </row>
    <row r="683" customFormat="false" ht="13.5" hidden="false" customHeight="true" outlineLevel="0" collapsed="false">
      <c r="B683" s="228"/>
      <c r="D683" s="200" t="s">
        <v>453</v>
      </c>
      <c r="E683" s="253" t="n">
        <f aca="false">SUM(E679:E682)</f>
        <v>14.95</v>
      </c>
      <c r="F683" s="200"/>
      <c r="G683" s="200"/>
      <c r="H683" s="200"/>
      <c r="I683" s="200"/>
      <c r="J683" s="139"/>
      <c r="K683" s="231"/>
    </row>
    <row r="684" customFormat="false" ht="13.5" hidden="false" customHeight="true" outlineLevel="0" collapsed="false">
      <c r="B684" s="228"/>
      <c r="D684" s="200"/>
      <c r="E684" s="200"/>
      <c r="F684" s="200"/>
      <c r="G684" s="200"/>
      <c r="H684" s="200"/>
      <c r="I684" s="200"/>
      <c r="J684" s="139"/>
      <c r="K684" s="231"/>
    </row>
    <row r="685" customFormat="false" ht="35.25" hidden="false" customHeight="true" outlineLevel="0" collapsed="false">
      <c r="B685" s="228" t="s">
        <v>254</v>
      </c>
      <c r="C685" s="229" t="s">
        <v>141</v>
      </c>
      <c r="D685" s="230" t="str">
        <f aca="false">VLOOKUP(C685,'SINAPI 11-19'!A:D,2,0)</f>
        <v>PEITORIL EM MARMORE BRANCO, LARGURA DE 15CM, ASSENTADO COM ARGAMASSA TRACO 1:4 (CIMENTO E AREIA MEDIA), PREPARO MANUAL DA ARGAMASSA</v>
      </c>
      <c r="E685" s="230"/>
      <c r="F685" s="230"/>
      <c r="G685" s="230"/>
      <c r="H685" s="230"/>
      <c r="I685" s="230"/>
      <c r="J685" s="139" t="str">
        <f aca="false">VLOOKUP(C685,'SINAPI 11-19'!A:D,3,0)</f>
        <v>M</v>
      </c>
      <c r="K685" s="231" t="n">
        <f aca="false">E689</f>
        <v>2.4</v>
      </c>
    </row>
    <row r="686" customFormat="false" ht="13.5" hidden="false" customHeight="true" outlineLevel="0" collapsed="false">
      <c r="B686" s="228"/>
      <c r="E686" s="200" t="s">
        <v>466</v>
      </c>
      <c r="F686" s="200"/>
      <c r="G686" s="200"/>
      <c r="H686" s="200"/>
      <c r="I686" s="200"/>
      <c r="J686" s="139"/>
      <c r="K686" s="231"/>
    </row>
    <row r="687" customFormat="false" ht="13.5" hidden="false" customHeight="true" outlineLevel="0" collapsed="false">
      <c r="B687" s="228"/>
      <c r="D687" s="200" t="s">
        <v>560</v>
      </c>
      <c r="E687" s="253" t="n">
        <v>1.2</v>
      </c>
      <c r="F687" s="200"/>
      <c r="G687" s="200"/>
      <c r="H687" s="200"/>
      <c r="I687" s="200"/>
      <c r="J687" s="139"/>
      <c r="K687" s="231"/>
    </row>
    <row r="688" customFormat="false" ht="13.5" hidden="false" customHeight="true" outlineLevel="0" collapsed="false">
      <c r="B688" s="228"/>
      <c r="D688" s="200" t="s">
        <v>561</v>
      </c>
      <c r="E688" s="253" t="n">
        <v>1.2</v>
      </c>
      <c r="F688" s="200"/>
      <c r="G688" s="200"/>
      <c r="H688" s="200"/>
      <c r="I688" s="200"/>
      <c r="J688" s="139"/>
      <c r="K688" s="231"/>
    </row>
    <row r="689" customFormat="false" ht="13.5" hidden="false" customHeight="true" outlineLevel="0" collapsed="false">
      <c r="B689" s="228"/>
      <c r="D689" s="200" t="s">
        <v>453</v>
      </c>
      <c r="E689" s="253" t="n">
        <f aca="false">SUM(E687:E688)</f>
        <v>2.4</v>
      </c>
      <c r="F689" s="200"/>
      <c r="G689" s="200"/>
      <c r="H689" s="200"/>
      <c r="I689" s="200"/>
      <c r="J689" s="139"/>
      <c r="K689" s="231"/>
    </row>
    <row r="690" customFormat="false" ht="13.5" hidden="false" customHeight="true" outlineLevel="0" collapsed="false">
      <c r="B690" s="228"/>
      <c r="D690" s="200"/>
      <c r="E690" s="200"/>
      <c r="F690" s="200"/>
      <c r="G690" s="200"/>
      <c r="H690" s="200"/>
      <c r="I690" s="200"/>
      <c r="J690" s="139"/>
      <c r="K690" s="231"/>
    </row>
    <row r="691" customFormat="false" ht="50.25" hidden="false" customHeight="true" outlineLevel="0" collapsed="false">
      <c r="B691" s="228" t="s">
        <v>255</v>
      </c>
      <c r="C691" s="229" t="s">
        <v>145</v>
      </c>
      <c r="D691" s="230" t="str">
        <f aca="false">VLOOKUP(C691,'SINAPI 11-19'!A:D,2,0)</f>
        <v>REVESTIMENTO CERÂMICO PARA PAREDES INTERNAS COM PLACAS TIPO ESMALTADA EXTRA DE DIMENSÕES 20X20 CM APLICADAS EM AMBIENTES DE ÁREA MAIOR QUE 5 M² NA ALTURA INTEIRA DAS PAREDES. AF_06/2014</v>
      </c>
      <c r="E691" s="230"/>
      <c r="F691" s="230"/>
      <c r="G691" s="230"/>
      <c r="H691" s="230"/>
      <c r="I691" s="230"/>
      <c r="J691" s="139" t="str">
        <f aca="false">VLOOKUP(C691,'SINAPI 11-19'!A:D,3,0)</f>
        <v>M2</v>
      </c>
      <c r="K691" s="231" t="n">
        <f aca="false">H695</f>
        <v>29.78</v>
      </c>
    </row>
    <row r="692" customFormat="false" ht="13.5" hidden="false" customHeight="true" outlineLevel="0" collapsed="false">
      <c r="B692" s="228"/>
      <c r="D692" s="200"/>
      <c r="E692" s="200" t="s">
        <v>466</v>
      </c>
      <c r="F692" s="200" t="s">
        <v>455</v>
      </c>
      <c r="G692" s="200" t="s">
        <v>533</v>
      </c>
      <c r="H692" s="200" t="s">
        <v>464</v>
      </c>
      <c r="I692" s="200"/>
      <c r="J692" s="139"/>
      <c r="K692" s="231"/>
    </row>
    <row r="693" customFormat="false" ht="13.5" hidden="false" customHeight="true" outlineLevel="0" collapsed="false">
      <c r="B693" s="228"/>
      <c r="D693" s="200" t="s">
        <v>560</v>
      </c>
      <c r="E693" s="253" t="n">
        <v>5.1</v>
      </c>
      <c r="F693" s="253" t="n">
        <v>2.8</v>
      </c>
      <c r="G693" s="253" t="n">
        <v>1.98</v>
      </c>
      <c r="H693" s="253" t="n">
        <f aca="false">(E693*F693)-G693</f>
        <v>12.3</v>
      </c>
      <c r="I693" s="200"/>
      <c r="J693" s="139"/>
      <c r="K693" s="231"/>
    </row>
    <row r="694" customFormat="false" ht="13.5" hidden="false" customHeight="true" outlineLevel="0" collapsed="false">
      <c r="B694" s="228"/>
      <c r="D694" s="200" t="s">
        <v>561</v>
      </c>
      <c r="E694" s="253" t="n">
        <v>7.1</v>
      </c>
      <c r="F694" s="253" t="n">
        <v>2.8</v>
      </c>
      <c r="G694" s="253" t="n">
        <v>2.4</v>
      </c>
      <c r="H694" s="253" t="n">
        <f aca="false">(E694*F694)-G694</f>
        <v>17.48</v>
      </c>
      <c r="I694" s="200"/>
      <c r="J694" s="139"/>
      <c r="K694" s="231"/>
    </row>
    <row r="695" customFormat="false" ht="13.5" hidden="false" customHeight="true" outlineLevel="0" collapsed="false">
      <c r="B695" s="228"/>
      <c r="D695" s="200"/>
      <c r="E695" s="253"/>
      <c r="F695" s="253"/>
      <c r="G695" s="253" t="s">
        <v>453</v>
      </c>
      <c r="H695" s="253" t="n">
        <f aca="false">SUM(H693:H694)</f>
        <v>29.78</v>
      </c>
      <c r="I695" s="200"/>
      <c r="J695" s="139"/>
      <c r="K695" s="231"/>
    </row>
    <row r="696" customFormat="false" ht="13.5" hidden="false" customHeight="true" outlineLevel="0" collapsed="false">
      <c r="B696" s="228"/>
      <c r="D696" s="200"/>
      <c r="E696" s="253"/>
      <c r="F696" s="253"/>
      <c r="G696" s="253"/>
      <c r="H696" s="253"/>
      <c r="I696" s="200"/>
      <c r="J696" s="139"/>
      <c r="K696" s="231"/>
    </row>
    <row r="697" customFormat="false" ht="33" hidden="false" customHeight="true" outlineLevel="0" collapsed="false">
      <c r="B697" s="228" t="s">
        <v>256</v>
      </c>
      <c r="C697" s="229" t="s">
        <v>147</v>
      </c>
      <c r="D697" s="230" t="str">
        <f aca="false">VLOOKUP(C697,'EMOP 11-19'!A:J,2,0)</f>
        <v>RODAPE COM LADRILHO CERAMICO,COM 7,5 A 10CM DE ALTURA,ASSENTE CONFORME ITEM 13.025.0016</v>
      </c>
      <c r="E697" s="230"/>
      <c r="F697" s="230"/>
      <c r="G697" s="230"/>
      <c r="H697" s="230"/>
      <c r="I697" s="230"/>
      <c r="J697" s="139" t="str">
        <f aca="false">VLOOKUP(C697,'EMOP 11-19'!A:J,9,0)</f>
        <v>M</v>
      </c>
      <c r="K697" s="231" t="n">
        <f aca="false">E701</f>
        <v>19.05</v>
      </c>
    </row>
    <row r="698" customFormat="false" ht="13.5" hidden="false" customHeight="true" outlineLevel="0" collapsed="false">
      <c r="B698" s="228"/>
      <c r="E698" s="200" t="s">
        <v>466</v>
      </c>
      <c r="F698" s="200"/>
      <c r="G698" s="200"/>
      <c r="H698" s="200"/>
      <c r="I698" s="200"/>
      <c r="J698" s="139"/>
      <c r="K698" s="231"/>
    </row>
    <row r="699" customFormat="false" ht="13.5" hidden="false" customHeight="true" outlineLevel="0" collapsed="false">
      <c r="B699" s="228"/>
      <c r="D699" s="200" t="s">
        <v>559</v>
      </c>
      <c r="E699" s="253" t="n">
        <v>12.3</v>
      </c>
      <c r="F699" s="200"/>
      <c r="G699" s="200"/>
      <c r="H699" s="200"/>
      <c r="I699" s="200"/>
      <c r="J699" s="139"/>
      <c r="K699" s="231"/>
    </row>
    <row r="700" customFormat="false" ht="13.5" hidden="false" customHeight="true" outlineLevel="0" collapsed="false">
      <c r="B700" s="228"/>
      <c r="D700" s="200" t="s">
        <v>571</v>
      </c>
      <c r="E700" s="253" t="n">
        <v>6.75</v>
      </c>
      <c r="F700" s="200"/>
      <c r="G700" s="200"/>
      <c r="H700" s="200"/>
      <c r="I700" s="200"/>
      <c r="J700" s="139"/>
      <c r="K700" s="231"/>
    </row>
    <row r="701" customFormat="false" ht="13.5" hidden="false" customHeight="true" outlineLevel="0" collapsed="false">
      <c r="B701" s="228"/>
      <c r="D701" s="200" t="s">
        <v>453</v>
      </c>
      <c r="E701" s="253" t="n">
        <f aca="false">SUM(E699:E700)</f>
        <v>19.05</v>
      </c>
      <c r="F701" s="200"/>
      <c r="G701" s="200"/>
      <c r="H701" s="200"/>
      <c r="I701" s="200"/>
      <c r="J701" s="139"/>
      <c r="K701" s="231"/>
    </row>
    <row r="702" customFormat="false" ht="13.5" hidden="false" customHeight="true" outlineLevel="0" collapsed="false">
      <c r="B702" s="228"/>
      <c r="D702" s="200"/>
      <c r="E702" s="253"/>
      <c r="F702" s="200"/>
      <c r="G702" s="200"/>
      <c r="H702" s="200"/>
      <c r="I702" s="200"/>
      <c r="J702" s="139"/>
      <c r="K702" s="231"/>
    </row>
    <row r="703" customFormat="false" ht="51" hidden="false" customHeight="true" outlineLevel="0" collapsed="false">
      <c r="B703" s="228" t="s">
        <v>257</v>
      </c>
      <c r="C703" s="229" t="s">
        <v>258</v>
      </c>
      <c r="D703" s="230" t="str">
        <f aca="false">VLOOKUP(C703,'EMOP 11-19'!A:J,2,0)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703" s="230"/>
      <c r="F703" s="230"/>
      <c r="G703" s="230"/>
      <c r="H703" s="230"/>
      <c r="I703" s="230"/>
      <c r="J703" s="139" t="str">
        <f aca="false">VLOOKUP(C703,'EMOP 11-19'!A:J,9,0)</f>
        <v>UN</v>
      </c>
      <c r="K703" s="231" t="n">
        <f aca="false">E705</f>
        <v>1</v>
      </c>
    </row>
    <row r="704" customFormat="false" ht="13.5" hidden="false" customHeight="true" outlineLevel="0" collapsed="false">
      <c r="B704" s="228"/>
      <c r="D704" s="200"/>
      <c r="E704" s="200"/>
      <c r="F704" s="200"/>
      <c r="G704" s="200"/>
      <c r="H704" s="200"/>
      <c r="I704" s="200"/>
      <c r="J704" s="139"/>
      <c r="K704" s="231"/>
    </row>
    <row r="705" customFormat="false" ht="13.5" hidden="false" customHeight="true" outlineLevel="0" collapsed="false">
      <c r="B705" s="228"/>
      <c r="D705" s="200" t="s">
        <v>460</v>
      </c>
      <c r="E705" s="253" t="n">
        <v>1</v>
      </c>
      <c r="F705" s="200"/>
      <c r="G705" s="200"/>
      <c r="H705" s="200"/>
      <c r="I705" s="200"/>
      <c r="J705" s="139"/>
      <c r="K705" s="231"/>
    </row>
    <row r="706" customFormat="false" ht="13.5" hidden="false" customHeight="true" outlineLevel="0" collapsed="false">
      <c r="B706" s="228"/>
      <c r="D706" s="200"/>
      <c r="E706" s="200"/>
      <c r="F706" s="200"/>
      <c r="G706" s="200"/>
      <c r="H706" s="200"/>
      <c r="I706" s="200"/>
      <c r="J706" s="139"/>
      <c r="K706" s="231"/>
    </row>
    <row r="707" customFormat="false" ht="42" hidden="false" customHeight="true" outlineLevel="0" collapsed="false">
      <c r="B707" s="228" t="s">
        <v>259</v>
      </c>
      <c r="C707" s="229" t="s">
        <v>260</v>
      </c>
      <c r="D707" s="230" t="str">
        <f aca="false">VLOOKUP(C707,'EMOP 11-19'!A:J,2,0)</f>
        <v>COLOCACAO DE RESERVATORIO DE FIBROCIMENTO,FIBRA DE VIDRO OUSEMELHANTE COM 1000L,INCLUSIVE PECAS DE APOIO EM ALVENARIA E MADEIRA SERRADA,E FLANGES DE LIGACAO HIDRAULICA,EXCLUSIVE FORNECIMENTO DO RESERVATORIO</v>
      </c>
      <c r="E707" s="230"/>
      <c r="F707" s="230"/>
      <c r="G707" s="230"/>
      <c r="H707" s="230"/>
      <c r="I707" s="230"/>
      <c r="J707" s="139" t="str">
        <f aca="false">VLOOKUP(C707,'EMOP 11-19'!A:J,9,0)</f>
        <v>UN</v>
      </c>
      <c r="K707" s="231" t="n">
        <f aca="false">E709</f>
        <v>1</v>
      </c>
    </row>
    <row r="708" customFormat="false" ht="13.5" hidden="false" customHeight="true" outlineLevel="0" collapsed="false">
      <c r="B708" s="228"/>
      <c r="D708" s="200"/>
      <c r="E708" s="200"/>
      <c r="F708" s="200"/>
      <c r="G708" s="200"/>
      <c r="H708" s="200"/>
      <c r="I708" s="200"/>
      <c r="J708" s="139"/>
      <c r="K708" s="231"/>
    </row>
    <row r="709" customFormat="false" ht="13.5" hidden="false" customHeight="true" outlineLevel="0" collapsed="false">
      <c r="B709" s="228"/>
      <c r="D709" s="200" t="s">
        <v>460</v>
      </c>
      <c r="E709" s="273" t="n">
        <v>1</v>
      </c>
      <c r="F709" s="200"/>
      <c r="G709" s="200"/>
      <c r="H709" s="200"/>
      <c r="I709" s="200"/>
      <c r="J709" s="139"/>
      <c r="K709" s="231"/>
    </row>
    <row r="710" customFormat="false" ht="13.5" hidden="false" customHeight="true" outlineLevel="0" collapsed="false">
      <c r="B710" s="228"/>
      <c r="D710" s="200"/>
      <c r="E710" s="200"/>
      <c r="F710" s="200"/>
      <c r="G710" s="200"/>
      <c r="H710" s="200"/>
      <c r="I710" s="200"/>
      <c r="J710" s="139"/>
      <c r="K710" s="231"/>
    </row>
    <row r="711" customFormat="false" ht="42.75" hidden="false" customHeight="true" outlineLevel="0" collapsed="false">
      <c r="B711" s="228" t="s">
        <v>261</v>
      </c>
      <c r="C711" s="243" t="s">
        <v>153</v>
      </c>
      <c r="D711" s="230" t="str">
        <f aca="false">VLOOKUP(C711,'SINAPI 11-19'!A:D,2,0)</f>
        <v>REGISTRO DE ESFERA, PVC, SOLDÁVEL, DN  25 MM, INSTALADO EM RESERVAÇÃO DE ÁGUA DE EDIFICAÇÃO QUE POSSUA RESERVATÓRIO DE FIBRA/FIBROCIMENTO   FORNECIMENTO E INSTALAÇÃO. AF_06/2016</v>
      </c>
      <c r="E711" s="230"/>
      <c r="F711" s="230"/>
      <c r="G711" s="230"/>
      <c r="H711" s="230"/>
      <c r="I711" s="230"/>
      <c r="J711" s="139" t="str">
        <f aca="false">VLOOKUP(C711,'SINAPI 11-19'!A:D,3,0)</f>
        <v>UN</v>
      </c>
      <c r="K711" s="231" t="n">
        <f aca="false">E713</f>
        <v>1</v>
      </c>
    </row>
    <row r="712" customFormat="false" ht="13.5" hidden="false" customHeight="true" outlineLevel="0" collapsed="false">
      <c r="B712" s="228"/>
      <c r="D712" s="200"/>
      <c r="E712" s="200"/>
      <c r="F712" s="200"/>
      <c r="G712" s="200"/>
      <c r="H712" s="200"/>
      <c r="I712" s="200"/>
      <c r="J712" s="139"/>
      <c r="K712" s="231"/>
    </row>
    <row r="713" customFormat="false" ht="13.5" hidden="false" customHeight="true" outlineLevel="0" collapsed="false">
      <c r="B713" s="228"/>
      <c r="D713" s="200" t="s">
        <v>460</v>
      </c>
      <c r="E713" s="253" t="n">
        <v>1</v>
      </c>
      <c r="F713" s="200"/>
      <c r="G713" s="200"/>
      <c r="H713" s="200"/>
      <c r="I713" s="200"/>
      <c r="J713" s="139"/>
      <c r="K713" s="231"/>
    </row>
    <row r="714" customFormat="false" ht="13.5" hidden="false" customHeight="true" outlineLevel="0" collapsed="false">
      <c r="B714" s="228"/>
      <c r="D714" s="200"/>
      <c r="E714" s="200"/>
      <c r="F714" s="200"/>
      <c r="G714" s="200"/>
      <c r="H714" s="200"/>
      <c r="I714" s="200"/>
      <c r="J714" s="139"/>
      <c r="K714" s="231"/>
    </row>
    <row r="715" customFormat="false" ht="30.75" hidden="false" customHeight="true" outlineLevel="0" collapsed="false">
      <c r="B715" s="228" t="s">
        <v>262</v>
      </c>
      <c r="C715" s="285" t="s">
        <v>155</v>
      </c>
      <c r="D715" s="230" t="str">
        <f aca="false">VLOOKUP(C715,'EMOP 11-19'!A:J,2,0)</f>
        <v>TORNEIRA DE BOIA EM PLASTICO,PARA CAIXA D'AGUA,DE 3/4".FORNECIMENTO E COLOCACAO</v>
      </c>
      <c r="E715" s="230"/>
      <c r="F715" s="230"/>
      <c r="G715" s="230"/>
      <c r="H715" s="230"/>
      <c r="I715" s="230"/>
      <c r="J715" s="139" t="str">
        <f aca="false">VLOOKUP(C715,'EMOP 11-19'!A:J,9,0)</f>
        <v>UN</v>
      </c>
      <c r="K715" s="231" t="n">
        <f aca="false">E717</f>
        <v>1</v>
      </c>
    </row>
    <row r="716" customFormat="false" ht="13.5" hidden="false" customHeight="true" outlineLevel="0" collapsed="false">
      <c r="B716" s="228"/>
      <c r="D716" s="200"/>
      <c r="E716" s="200"/>
      <c r="F716" s="200"/>
      <c r="G716" s="200"/>
      <c r="H716" s="200"/>
      <c r="I716" s="200"/>
      <c r="J716" s="139"/>
      <c r="K716" s="231"/>
    </row>
    <row r="717" customFormat="false" ht="13.5" hidden="false" customHeight="true" outlineLevel="0" collapsed="false">
      <c r="B717" s="228"/>
      <c r="D717" s="200" t="s">
        <v>460</v>
      </c>
      <c r="E717" s="253" t="n">
        <v>1</v>
      </c>
      <c r="F717" s="200"/>
      <c r="G717" s="200"/>
      <c r="H717" s="200"/>
      <c r="I717" s="200"/>
      <c r="J717" s="139"/>
      <c r="K717" s="231"/>
    </row>
    <row r="718" customFormat="false" ht="13.5" hidden="false" customHeight="true" outlineLevel="0" collapsed="false">
      <c r="B718" s="228"/>
      <c r="D718" s="200"/>
      <c r="E718" s="200"/>
      <c r="F718" s="200"/>
      <c r="G718" s="200"/>
      <c r="H718" s="200"/>
      <c r="I718" s="200"/>
      <c r="J718" s="139"/>
      <c r="K718" s="231"/>
    </row>
    <row r="719" customFormat="false" ht="33.75" hidden="false" customHeight="true" outlineLevel="0" collapsed="false">
      <c r="B719" s="228" t="s">
        <v>263</v>
      </c>
      <c r="C719" s="229" t="s">
        <v>157</v>
      </c>
      <c r="D719" s="230" t="str">
        <f aca="false">VLOOKUP(C719,'SINAPI 11-19'!A:D,2,0)</f>
        <v>REGISTRO DE GAVETA BRUTO, LATÃO, ROSCÁVEL, 3/4", FORNECIDO E INSTALADO EM RAMAL DE ÁGUA. AF_12/2014</v>
      </c>
      <c r="E719" s="230"/>
      <c r="F719" s="230"/>
      <c r="G719" s="230"/>
      <c r="H719" s="230"/>
      <c r="I719" s="230"/>
      <c r="J719" s="139" t="str">
        <f aca="false">VLOOKUP(C719,'SINAPI 11-19'!A:D,3,0)</f>
        <v>UN</v>
      </c>
      <c r="K719" s="231" t="n">
        <f aca="false">E724</f>
        <v>3</v>
      </c>
    </row>
    <row r="720" customFormat="false" ht="13.5" hidden="false" customHeight="true" outlineLevel="0" collapsed="false">
      <c r="B720" s="228"/>
      <c r="D720" s="200"/>
      <c r="E720" s="200" t="s">
        <v>460</v>
      </c>
      <c r="F720" s="200"/>
      <c r="G720" s="200"/>
      <c r="H720" s="200"/>
      <c r="I720" s="200"/>
      <c r="J720" s="139"/>
      <c r="K720" s="231"/>
    </row>
    <row r="721" customFormat="false" ht="13.5" hidden="false" customHeight="true" outlineLevel="0" collapsed="false">
      <c r="B721" s="228"/>
      <c r="D721" s="200" t="s">
        <v>559</v>
      </c>
      <c r="E721" s="253" t="n">
        <v>1</v>
      </c>
      <c r="F721" s="200"/>
      <c r="G721" s="200"/>
      <c r="H721" s="200"/>
      <c r="I721" s="200"/>
      <c r="J721" s="139"/>
      <c r="K721" s="231"/>
    </row>
    <row r="722" customFormat="false" ht="13.5" hidden="false" customHeight="true" outlineLevel="0" collapsed="false">
      <c r="B722" s="228"/>
      <c r="D722" s="200" t="s">
        <v>560</v>
      </c>
      <c r="E722" s="253" t="n">
        <v>1</v>
      </c>
      <c r="F722" s="200"/>
      <c r="G722" s="200"/>
      <c r="H722" s="200"/>
      <c r="I722" s="200"/>
      <c r="J722" s="139"/>
      <c r="K722" s="231"/>
    </row>
    <row r="723" customFormat="false" ht="13.5" hidden="false" customHeight="true" outlineLevel="0" collapsed="false">
      <c r="B723" s="228"/>
      <c r="D723" s="200" t="s">
        <v>561</v>
      </c>
      <c r="E723" s="253" t="n">
        <v>1</v>
      </c>
      <c r="F723" s="200"/>
      <c r="G723" s="200"/>
      <c r="H723" s="200"/>
      <c r="I723" s="200"/>
      <c r="J723" s="139"/>
      <c r="K723" s="231"/>
    </row>
    <row r="724" customFormat="false" ht="13.5" hidden="false" customHeight="true" outlineLevel="0" collapsed="false">
      <c r="B724" s="228"/>
      <c r="D724" s="200" t="s">
        <v>453</v>
      </c>
      <c r="E724" s="253" t="n">
        <f aca="false">SUM(E721:E723)</f>
        <v>3</v>
      </c>
      <c r="F724" s="200"/>
      <c r="G724" s="200"/>
      <c r="H724" s="200"/>
      <c r="I724" s="200"/>
      <c r="J724" s="139"/>
      <c r="K724" s="231"/>
    </row>
    <row r="725" customFormat="false" ht="13.5" hidden="false" customHeight="true" outlineLevel="0" collapsed="false">
      <c r="B725" s="228"/>
      <c r="D725" s="200"/>
      <c r="E725" s="200"/>
      <c r="F725" s="200"/>
      <c r="G725" s="200"/>
      <c r="H725" s="200"/>
      <c r="I725" s="200"/>
      <c r="J725" s="139"/>
      <c r="K725" s="231"/>
    </row>
    <row r="726" customFormat="false" ht="48" hidden="false" customHeight="true" outlineLevel="0" collapsed="false">
      <c r="B726" s="228" t="s">
        <v>264</v>
      </c>
      <c r="C726" s="285" t="s">
        <v>165</v>
      </c>
      <c r="D726" s="230" t="str">
        <f aca="false">VLOOKUP(C726,'EMOP 11-19'!A:J,2,0)</f>
        <v>INSTALACAO E ASSENTAMENTO DE LAVATORIO DE UMA TORNEIRA(EXCLUSIVE FORNECIMENTO DO APARELHO),COMPREENDENDO:3,00M DE TUBO DE PVC DE 25MM,2,00M DE TUBO DE PVC DE 40MM E CONEXOES</v>
      </c>
      <c r="E726" s="230"/>
      <c r="F726" s="230"/>
      <c r="G726" s="230"/>
      <c r="H726" s="230"/>
      <c r="I726" s="230"/>
      <c r="J726" s="139" t="str">
        <f aca="false">VLOOKUP(C726,'EMOP 11-19'!A:J,9,0)</f>
        <v>UN</v>
      </c>
      <c r="K726" s="231" t="n">
        <f aca="false">E730</f>
        <v>2</v>
      </c>
    </row>
    <row r="727" customFormat="false" ht="13.5" hidden="false" customHeight="true" outlineLevel="0" collapsed="false">
      <c r="B727" s="228"/>
      <c r="D727" s="200"/>
      <c r="E727" s="200" t="s">
        <v>460</v>
      </c>
      <c r="F727" s="200"/>
      <c r="G727" s="200"/>
      <c r="H727" s="200"/>
      <c r="I727" s="200"/>
      <c r="J727" s="139"/>
      <c r="K727" s="231"/>
    </row>
    <row r="728" customFormat="false" ht="13.5" hidden="false" customHeight="true" outlineLevel="0" collapsed="false">
      <c r="B728" s="228"/>
      <c r="D728" s="200" t="s">
        <v>560</v>
      </c>
      <c r="E728" s="253" t="n">
        <v>1</v>
      </c>
      <c r="F728" s="200"/>
      <c r="G728" s="200"/>
      <c r="H728" s="200"/>
      <c r="I728" s="200"/>
      <c r="J728" s="139"/>
      <c r="K728" s="231"/>
    </row>
    <row r="729" customFormat="false" ht="13.5" hidden="false" customHeight="true" outlineLevel="0" collapsed="false">
      <c r="B729" s="228"/>
      <c r="D729" s="200" t="s">
        <v>561</v>
      </c>
      <c r="E729" s="253" t="n">
        <v>1</v>
      </c>
      <c r="F729" s="200"/>
      <c r="G729" s="200"/>
      <c r="H729" s="200"/>
      <c r="I729" s="200"/>
      <c r="J729" s="139"/>
      <c r="K729" s="231"/>
    </row>
    <row r="730" customFormat="false" ht="13.5" hidden="false" customHeight="true" outlineLevel="0" collapsed="false">
      <c r="B730" s="228"/>
      <c r="D730" s="200" t="s">
        <v>453</v>
      </c>
      <c r="E730" s="253" t="n">
        <f aca="false">SUM(E728:E729)</f>
        <v>2</v>
      </c>
      <c r="F730" s="200"/>
      <c r="G730" s="200"/>
      <c r="H730" s="200"/>
      <c r="I730" s="200"/>
      <c r="J730" s="139"/>
      <c r="K730" s="231"/>
    </row>
    <row r="731" customFormat="false" ht="13.5" hidden="false" customHeight="true" outlineLevel="0" collapsed="false">
      <c r="B731" s="228"/>
      <c r="D731" s="200"/>
      <c r="E731" s="200"/>
      <c r="F731" s="200"/>
      <c r="G731" s="200"/>
      <c r="H731" s="200"/>
      <c r="I731" s="200"/>
      <c r="J731" s="139"/>
      <c r="K731" s="231"/>
    </row>
    <row r="732" customFormat="false" ht="52.5" hidden="false" customHeight="true" outlineLevel="0" collapsed="false">
      <c r="B732" s="228" t="s">
        <v>265</v>
      </c>
      <c r="C732" s="229" t="s">
        <v>167</v>
      </c>
      <c r="D732" s="230" t="str">
        <f aca="false">VLOOKUP(C732,'EMOP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732" s="230"/>
      <c r="F732" s="230"/>
      <c r="G732" s="230"/>
      <c r="H732" s="230"/>
      <c r="I732" s="230"/>
      <c r="J732" s="139" t="str">
        <f aca="false">VLOOKUP(C732,'EMOP 11-19'!A:J,9,0)</f>
        <v>UN</v>
      </c>
      <c r="K732" s="231" t="n">
        <f aca="false">E734</f>
        <v>1</v>
      </c>
    </row>
    <row r="733" customFormat="false" ht="13.5" hidden="false" customHeight="true" outlineLevel="0" collapsed="false">
      <c r="B733" s="228"/>
      <c r="D733" s="200"/>
      <c r="E733" s="200" t="s">
        <v>460</v>
      </c>
      <c r="F733" s="200"/>
      <c r="G733" s="200"/>
      <c r="H733" s="200"/>
      <c r="I733" s="200"/>
      <c r="J733" s="139"/>
      <c r="K733" s="231"/>
    </row>
    <row r="734" customFormat="false" ht="13.5" hidden="false" customHeight="true" outlineLevel="0" collapsed="false">
      <c r="B734" s="228"/>
      <c r="D734" s="200" t="s">
        <v>560</v>
      </c>
      <c r="E734" s="253" t="n">
        <v>1</v>
      </c>
      <c r="F734" s="200"/>
      <c r="G734" s="200"/>
      <c r="H734" s="200"/>
      <c r="I734" s="200"/>
      <c r="J734" s="139"/>
      <c r="K734" s="231"/>
    </row>
    <row r="735" customFormat="false" ht="9" hidden="false" customHeight="true" outlineLevel="0" collapsed="false">
      <c r="B735" s="228"/>
      <c r="D735" s="200"/>
      <c r="E735" s="200"/>
      <c r="F735" s="200"/>
      <c r="G735" s="200"/>
      <c r="H735" s="200"/>
      <c r="I735" s="200"/>
      <c r="J735" s="139"/>
      <c r="K735" s="231"/>
    </row>
    <row r="736" customFormat="false" ht="60" hidden="false" customHeight="true" outlineLevel="0" collapsed="false">
      <c r="B736" s="228" t="s">
        <v>266</v>
      </c>
      <c r="C736" s="229" t="s">
        <v>267</v>
      </c>
      <c r="D736" s="230" t="str">
        <f aca="false">VLOOKUP(C736,'EMOP 11-19'!A:J,2,0)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E736" s="230"/>
      <c r="F736" s="230"/>
      <c r="G736" s="230"/>
      <c r="H736" s="230"/>
      <c r="I736" s="230"/>
      <c r="J736" s="139" t="str">
        <f aca="false">VLOOKUP(C736,'EMOP 11-19'!A:J,9,0)</f>
        <v>UN</v>
      </c>
      <c r="K736" s="231" t="n">
        <f aca="false">E738</f>
        <v>1</v>
      </c>
    </row>
    <row r="737" customFormat="false" ht="13.5" hidden="false" customHeight="true" outlineLevel="0" collapsed="false">
      <c r="B737" s="228"/>
      <c r="D737" s="200"/>
      <c r="E737" s="200" t="s">
        <v>460</v>
      </c>
      <c r="F737" s="200"/>
      <c r="G737" s="200"/>
      <c r="H737" s="200"/>
      <c r="I737" s="200"/>
      <c r="J737" s="139"/>
      <c r="K737" s="231"/>
    </row>
    <row r="738" customFormat="false" ht="13.5" hidden="false" customHeight="true" outlineLevel="0" collapsed="false">
      <c r="B738" s="228"/>
      <c r="D738" s="200" t="s">
        <v>561</v>
      </c>
      <c r="E738" s="253" t="n">
        <v>1</v>
      </c>
      <c r="F738" s="200"/>
      <c r="G738" s="200"/>
      <c r="H738" s="200"/>
      <c r="I738" s="200"/>
      <c r="J738" s="139"/>
      <c r="K738" s="231"/>
    </row>
    <row r="739" customFormat="false" ht="13.5" hidden="false" customHeight="true" outlineLevel="0" collapsed="false">
      <c r="B739" s="228"/>
      <c r="D739" s="200"/>
      <c r="E739" s="200"/>
      <c r="F739" s="200"/>
      <c r="G739" s="200"/>
      <c r="H739" s="200"/>
      <c r="I739" s="200"/>
      <c r="J739" s="139"/>
      <c r="K739" s="231"/>
    </row>
    <row r="740" customFormat="false" ht="52.5" hidden="false" customHeight="true" outlineLevel="0" collapsed="false">
      <c r="B740" s="228" t="s">
        <v>268</v>
      </c>
      <c r="C740" s="285" t="s">
        <v>169</v>
      </c>
      <c r="D740" s="230" t="str">
        <f aca="false">VLOOKUP(C740,'EMOP 11-19'!A:J,2,0)</f>
        <v>VASO SANITARIO DE LOUCA BRANCA,CONVENCIONAL,TIPO POPULAR,COM MEDIDAS EM TORNO DE 37X47X38CM,INCLUSIVE ASSENTO PLASTICO TIPO POPULAR,CAIXA DE DESCARGA PLASTICA EXTERNA COMPLETA,TUBO DE DESCARGA LONGO,BOLSA DE LIGACAO E ACESSORIOS DE FIXACAO.FORNECIMENTO</v>
      </c>
      <c r="E740" s="230"/>
      <c r="F740" s="230"/>
      <c r="G740" s="230"/>
      <c r="H740" s="230"/>
      <c r="I740" s="230"/>
      <c r="J740" s="139" t="str">
        <f aca="false">VLOOKUP(C740,'EMOP 11-19'!A:J,9,0)</f>
        <v>UN</v>
      </c>
      <c r="K740" s="231" t="n">
        <f aca="false">E742</f>
        <v>1</v>
      </c>
    </row>
    <row r="741" customFormat="false" ht="13.5" hidden="false" customHeight="true" outlineLevel="0" collapsed="false">
      <c r="B741" s="228"/>
      <c r="D741" s="200"/>
      <c r="E741" s="200" t="s">
        <v>460</v>
      </c>
      <c r="F741" s="200"/>
      <c r="G741" s="200"/>
      <c r="H741" s="200"/>
      <c r="I741" s="200"/>
      <c r="J741" s="139"/>
      <c r="K741" s="231"/>
    </row>
    <row r="742" customFormat="false" ht="13.5" hidden="false" customHeight="true" outlineLevel="0" collapsed="false">
      <c r="B742" s="228"/>
      <c r="D742" s="200" t="s">
        <v>560</v>
      </c>
      <c r="E742" s="253" t="n">
        <v>1</v>
      </c>
      <c r="F742" s="200"/>
      <c r="G742" s="200"/>
      <c r="H742" s="200"/>
      <c r="I742" s="200"/>
      <c r="J742" s="139"/>
      <c r="K742" s="231"/>
    </row>
    <row r="743" customFormat="false" ht="13.5" hidden="false" customHeight="true" outlineLevel="0" collapsed="false">
      <c r="B743" s="228"/>
      <c r="D743" s="200"/>
      <c r="E743" s="200"/>
      <c r="F743" s="200"/>
      <c r="G743" s="200"/>
      <c r="H743" s="200"/>
      <c r="I743" s="200"/>
      <c r="J743" s="139"/>
      <c r="K743" s="231"/>
    </row>
    <row r="744" customFormat="false" ht="75" hidden="false" customHeight="true" outlineLevel="0" collapsed="false">
      <c r="B744" s="228" t="s">
        <v>269</v>
      </c>
      <c r="C744" s="285" t="s">
        <v>171</v>
      </c>
      <c r="D744" s="230" t="str">
        <f aca="false">VLOOKUP(C744,'EMOP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744" s="230"/>
      <c r="F744" s="230"/>
      <c r="G744" s="230"/>
      <c r="H744" s="230"/>
      <c r="I744" s="230"/>
      <c r="J744" s="139" t="str">
        <f aca="false">VLOOKUP(C744,'EMOP 11-19'!A:J,9,0)</f>
        <v>UN</v>
      </c>
      <c r="K744" s="231" t="n">
        <f aca="false">E746</f>
        <v>1</v>
      </c>
    </row>
    <row r="745" customFormat="false" ht="13.5" hidden="false" customHeight="true" outlineLevel="0" collapsed="false">
      <c r="B745" s="228"/>
      <c r="D745" s="200"/>
      <c r="E745" s="200" t="s">
        <v>460</v>
      </c>
      <c r="F745" s="200"/>
      <c r="G745" s="200"/>
      <c r="H745" s="200"/>
      <c r="I745" s="200"/>
      <c r="J745" s="139"/>
      <c r="K745" s="231"/>
    </row>
    <row r="746" customFormat="false" ht="13.5" hidden="false" customHeight="true" outlineLevel="0" collapsed="false">
      <c r="B746" s="228"/>
      <c r="D746" s="200" t="s">
        <v>560</v>
      </c>
      <c r="E746" s="253" t="n">
        <v>1</v>
      </c>
      <c r="F746" s="200"/>
      <c r="G746" s="200"/>
      <c r="H746" s="200"/>
      <c r="I746" s="200"/>
      <c r="J746" s="139"/>
      <c r="K746" s="231"/>
    </row>
    <row r="747" customFormat="false" ht="13.5" hidden="false" customHeight="true" outlineLevel="0" collapsed="false">
      <c r="B747" s="228"/>
      <c r="D747" s="200"/>
      <c r="E747" s="253"/>
      <c r="F747" s="200"/>
      <c r="G747" s="200"/>
      <c r="H747" s="200"/>
      <c r="I747" s="200"/>
      <c r="J747" s="139"/>
      <c r="K747" s="231"/>
    </row>
    <row r="748" customFormat="false" ht="42.75" hidden="false" customHeight="true" outlineLevel="0" collapsed="false">
      <c r="B748" s="228" t="s">
        <v>270</v>
      </c>
      <c r="C748" s="229" t="s">
        <v>271</v>
      </c>
      <c r="D748" s="230" t="str">
        <f aca="false">VLOOKUP(C748,'EMOP 11-19'!A:J,2,0)</f>
        <v>VASO SANITARIO DE LOUCA BRANCA OU BRANCO GELO,PARA PESSOAS COM NECESSIDADES ESPECIFICAS,INCLUSIVE ASSENTO ESPECIAL,BOLSA DE LIGACAO E ACESSORIOS DE FIXACAO.FORNECIMENTO</v>
      </c>
      <c r="E748" s="230"/>
      <c r="F748" s="230"/>
      <c r="G748" s="230"/>
      <c r="H748" s="230"/>
      <c r="I748" s="230"/>
      <c r="J748" s="139" t="str">
        <f aca="false">VLOOKUP(C748,'EMOP 11-19'!A:J,9,0)</f>
        <v>UN</v>
      </c>
      <c r="K748" s="231" t="n">
        <f aca="false">E750</f>
        <v>1</v>
      </c>
    </row>
    <row r="749" s="55" customFormat="true" ht="13.5" hidden="false" customHeight="true" outlineLevel="0" collapsed="false">
      <c r="B749" s="228"/>
      <c r="D749" s="200"/>
      <c r="E749" s="200" t="s">
        <v>460</v>
      </c>
      <c r="F749" s="200"/>
      <c r="G749" s="200"/>
      <c r="H749" s="200"/>
      <c r="I749" s="200"/>
      <c r="J749" s="139"/>
      <c r="K749" s="231"/>
    </row>
    <row r="750" s="55" customFormat="true" ht="13.5" hidden="false" customHeight="true" outlineLevel="0" collapsed="false">
      <c r="B750" s="228"/>
      <c r="D750" s="200" t="s">
        <v>561</v>
      </c>
      <c r="E750" s="253" t="n">
        <v>1</v>
      </c>
      <c r="F750" s="200"/>
      <c r="G750" s="200"/>
      <c r="H750" s="200"/>
      <c r="I750" s="200"/>
      <c r="J750" s="139"/>
      <c r="K750" s="231"/>
    </row>
    <row r="751" customFormat="false" ht="13.5" hidden="false" customHeight="true" outlineLevel="0" collapsed="false">
      <c r="B751" s="228"/>
      <c r="D751" s="200"/>
      <c r="E751" s="200"/>
      <c r="F751" s="200"/>
      <c r="G751" s="200"/>
      <c r="H751" s="200"/>
      <c r="I751" s="200"/>
      <c r="J751" s="139"/>
      <c r="K751" s="231"/>
    </row>
    <row r="752" customFormat="false" ht="43.5" hidden="false" customHeight="true" outlineLevel="0" collapsed="false">
      <c r="B752" s="228" t="s">
        <v>272</v>
      </c>
      <c r="C752" s="229" t="s">
        <v>273</v>
      </c>
      <c r="D752" s="230" t="str">
        <f aca="false">VLOOKUP(C752,'EMOP 11-19'!A:J,2,0)</f>
        <v>VALVULA DE DESCARGA DE 1.1/4",REGISTRO INTEGRADO,SISTEMA HIDROMECANICO(ISENTA DE GOLPE DE ARIETE),CORPO EM LATAO,CANOPLA E BOTAO EM METAL CROMADO DE EMBUTIR.FORNECIMENTO</v>
      </c>
      <c r="E752" s="230"/>
      <c r="F752" s="230"/>
      <c r="G752" s="230"/>
      <c r="H752" s="230"/>
      <c r="I752" s="230"/>
      <c r="J752" s="139" t="str">
        <f aca="false">VLOOKUP(C752,'EMOP 11-19'!A:J,9,0)</f>
        <v>UN</v>
      </c>
      <c r="K752" s="231" t="n">
        <f aca="false">E754</f>
        <v>1</v>
      </c>
    </row>
    <row r="753" customFormat="false" ht="13.5" hidden="false" customHeight="true" outlineLevel="0" collapsed="false">
      <c r="B753" s="228"/>
      <c r="D753" s="200"/>
      <c r="E753" s="200" t="s">
        <v>460</v>
      </c>
      <c r="F753" s="200"/>
      <c r="G753" s="200"/>
      <c r="H753" s="200"/>
      <c r="I753" s="200"/>
      <c r="J753" s="139"/>
      <c r="K753" s="231"/>
    </row>
    <row r="754" customFormat="false" ht="13.5" hidden="false" customHeight="true" outlineLevel="0" collapsed="false">
      <c r="B754" s="228"/>
      <c r="D754" s="200" t="s">
        <v>561</v>
      </c>
      <c r="E754" s="253" t="n">
        <v>1</v>
      </c>
      <c r="F754" s="200"/>
      <c r="G754" s="200"/>
      <c r="H754" s="200"/>
      <c r="I754" s="200"/>
      <c r="J754" s="139"/>
      <c r="K754" s="231"/>
    </row>
    <row r="755" customFormat="false" ht="13.5" hidden="false" customHeight="true" outlineLevel="0" collapsed="false">
      <c r="B755" s="228"/>
      <c r="D755" s="200"/>
      <c r="E755" s="200"/>
      <c r="F755" s="200"/>
      <c r="G755" s="200"/>
      <c r="H755" s="200"/>
      <c r="I755" s="200"/>
      <c r="J755" s="139"/>
      <c r="K755" s="231"/>
    </row>
    <row r="756" customFormat="false" ht="73.5" hidden="false" customHeight="true" outlineLevel="0" collapsed="false">
      <c r="B756" s="228" t="s">
        <v>274</v>
      </c>
      <c r="C756" s="229" t="s">
        <v>275</v>
      </c>
      <c r="D756" s="230" t="str">
        <f aca="false">VLOOKUP(C756,'EMOP 11-19'!A:J,2,0)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756" s="230"/>
      <c r="F756" s="230"/>
      <c r="G756" s="230"/>
      <c r="H756" s="230"/>
      <c r="I756" s="230"/>
      <c r="J756" s="139" t="str">
        <f aca="false">VLOOKUP(C756,'EMOP 11-19'!A:J,9,0)</f>
        <v>UN</v>
      </c>
      <c r="K756" s="231" t="n">
        <f aca="false">E758</f>
        <v>1</v>
      </c>
    </row>
    <row r="757" customFormat="false" ht="13.5" hidden="false" customHeight="true" outlineLevel="0" collapsed="false">
      <c r="B757" s="228"/>
      <c r="D757" s="200"/>
      <c r="E757" s="200" t="s">
        <v>460</v>
      </c>
      <c r="F757" s="200"/>
      <c r="G757" s="200"/>
      <c r="H757" s="200"/>
      <c r="I757" s="200"/>
      <c r="J757" s="139"/>
      <c r="K757" s="231"/>
    </row>
    <row r="758" customFormat="false" ht="13.5" hidden="false" customHeight="true" outlineLevel="0" collapsed="false">
      <c r="B758" s="228"/>
      <c r="D758" s="200" t="s">
        <v>561</v>
      </c>
      <c r="E758" s="253" t="n">
        <v>1</v>
      </c>
      <c r="F758" s="200"/>
      <c r="G758" s="200"/>
      <c r="H758" s="200"/>
      <c r="I758" s="200"/>
      <c r="J758" s="139"/>
      <c r="K758" s="231"/>
    </row>
    <row r="759" customFormat="false" ht="13.5" hidden="false" customHeight="true" outlineLevel="0" collapsed="false">
      <c r="B759" s="228"/>
      <c r="D759" s="200"/>
      <c r="E759" s="200"/>
      <c r="F759" s="200"/>
      <c r="G759" s="200"/>
      <c r="H759" s="200"/>
      <c r="I759" s="200"/>
      <c r="J759" s="139"/>
      <c r="K759" s="231"/>
    </row>
    <row r="760" customFormat="false" ht="41.25" hidden="false" customHeight="true" outlineLevel="0" collapsed="false">
      <c r="B760" s="228" t="s">
        <v>276</v>
      </c>
      <c r="C760" s="285" t="s">
        <v>173</v>
      </c>
      <c r="D760" s="230" t="str">
        <f aca="false">VLOOKUP(C760,'EMOP 11-19'!A:J,2,0)</f>
        <v>ESCAVACAO E REATERRO DE VALA,EM MATERIAL DE 1ªCATEGORIA,PARA LIGACAO PREDIAL DE ESGOTO SANITARIO</v>
      </c>
      <c r="E760" s="230"/>
      <c r="F760" s="230"/>
      <c r="G760" s="230"/>
      <c r="H760" s="230"/>
      <c r="I760" s="230"/>
      <c r="J760" s="139" t="str">
        <f aca="false">VLOOKUP(C760,'EMOP 11-19'!A:J,9,0)</f>
        <v>M</v>
      </c>
      <c r="K760" s="231" t="n">
        <f aca="false">I762</f>
        <v>25.8</v>
      </c>
    </row>
    <row r="761" customFormat="false" ht="36.75" hidden="false" customHeight="true" outlineLevel="0" collapsed="false">
      <c r="B761" s="228"/>
      <c r="C761" s="285"/>
      <c r="D761" s="200" t="s">
        <v>573</v>
      </c>
      <c r="E761" s="200" t="s">
        <v>451</v>
      </c>
      <c r="F761" s="200" t="s">
        <v>574</v>
      </c>
      <c r="G761" s="200" t="s">
        <v>451</v>
      </c>
      <c r="H761" s="200"/>
      <c r="I761" s="200" t="s">
        <v>453</v>
      </c>
      <c r="J761" s="139"/>
      <c r="K761" s="231"/>
    </row>
    <row r="762" customFormat="false" ht="14.25" hidden="false" customHeight="true" outlineLevel="0" collapsed="false">
      <c r="B762" s="228"/>
      <c r="C762" s="285"/>
      <c r="D762" s="253"/>
      <c r="E762" s="253" t="n">
        <v>3.8</v>
      </c>
      <c r="F762" s="253"/>
      <c r="G762" s="253" t="n">
        <v>22</v>
      </c>
      <c r="H762" s="253"/>
      <c r="I762" s="253" t="n">
        <f aca="false">E762+G762</f>
        <v>25.8</v>
      </c>
      <c r="J762" s="139"/>
      <c r="K762" s="231"/>
    </row>
    <row r="763" customFormat="false" ht="14.25" hidden="false" customHeight="true" outlineLevel="0" collapsed="false">
      <c r="B763" s="228"/>
      <c r="C763" s="285"/>
      <c r="D763" s="230"/>
      <c r="E763" s="230"/>
      <c r="F763" s="230"/>
      <c r="G763" s="230"/>
      <c r="H763" s="230"/>
      <c r="I763" s="230"/>
      <c r="J763" s="139"/>
      <c r="K763" s="231"/>
    </row>
    <row r="764" customFormat="false" ht="24.75" hidden="false" customHeight="true" outlineLevel="0" collapsed="false">
      <c r="B764" s="228" t="s">
        <v>277</v>
      </c>
      <c r="C764" s="285" t="s">
        <v>175</v>
      </c>
      <c r="D764" s="230" t="str">
        <f aca="false">VLOOKUP(C764,'EMOP 11-19'!A:J,2,0)</f>
        <v>TUBO PVC (NBR-7362), PARA ESGOTO SANITARIO, COM DIAMETRO NOMINAL DE 100MM, INCLUSIVE ANEL DE BORRACHA. FORNECIMENTO</v>
      </c>
      <c r="E764" s="230"/>
      <c r="F764" s="230"/>
      <c r="G764" s="230"/>
      <c r="H764" s="230"/>
      <c r="I764" s="230"/>
      <c r="J764" s="139" t="str">
        <f aca="false">VLOOKUP(C764,'EMOP 11-19'!A:J,9,0)</f>
        <v>M</v>
      </c>
      <c r="K764" s="231" t="n">
        <f aca="false">D767</f>
        <v>3.8</v>
      </c>
    </row>
    <row r="765" s="55" customFormat="true" ht="13.5" hidden="false" customHeight="true" outlineLevel="0" collapsed="false">
      <c r="B765" s="228"/>
      <c r="D765" s="200"/>
      <c r="E765" s="200"/>
      <c r="F765" s="200"/>
      <c r="G765" s="200"/>
      <c r="H765" s="200"/>
      <c r="I765" s="200"/>
      <c r="J765" s="139"/>
      <c r="K765" s="231"/>
    </row>
    <row r="766" s="55" customFormat="true" ht="13.5" hidden="false" customHeight="true" outlineLevel="0" collapsed="false">
      <c r="B766" s="228"/>
      <c r="D766" s="200" t="s">
        <v>451</v>
      </c>
      <c r="E766" s="200"/>
      <c r="F766" s="200"/>
      <c r="G766" s="200"/>
      <c r="H766" s="200"/>
      <c r="I766" s="200"/>
      <c r="J766" s="139"/>
      <c r="K766" s="231"/>
    </row>
    <row r="767" s="55" customFormat="true" ht="13.5" hidden="false" customHeight="true" outlineLevel="0" collapsed="false">
      <c r="B767" s="228"/>
      <c r="D767" s="253" t="n">
        <v>3.8</v>
      </c>
      <c r="E767" s="200"/>
      <c r="F767" s="200"/>
      <c r="G767" s="200"/>
      <c r="H767" s="200"/>
      <c r="I767" s="200"/>
      <c r="J767" s="139"/>
      <c r="K767" s="231"/>
    </row>
    <row r="768" s="55" customFormat="true" ht="13.5" hidden="false" customHeight="true" outlineLevel="0" collapsed="false">
      <c r="B768" s="228"/>
      <c r="D768" s="200"/>
      <c r="E768" s="200"/>
      <c r="F768" s="200"/>
      <c r="G768" s="200"/>
      <c r="H768" s="200"/>
      <c r="I768" s="200"/>
      <c r="J768" s="139"/>
      <c r="K768" s="231"/>
    </row>
    <row r="769" s="55" customFormat="true" ht="13.5" hidden="false" customHeight="true" outlineLevel="0" collapsed="false">
      <c r="B769" s="228"/>
      <c r="D769" s="200"/>
      <c r="E769" s="200"/>
      <c r="F769" s="200"/>
      <c r="G769" s="200"/>
      <c r="H769" s="200"/>
      <c r="I769" s="200"/>
      <c r="J769" s="139"/>
      <c r="K769" s="231"/>
    </row>
    <row r="770" customFormat="false" ht="33.75" hidden="false" customHeight="true" outlineLevel="0" collapsed="false">
      <c r="B770" s="228" t="s">
        <v>278</v>
      </c>
      <c r="C770" s="285" t="s">
        <v>177</v>
      </c>
      <c r="D770" s="230" t="str">
        <f aca="false">VLOOKUP(C770,'EMOP 11-19'!A:J,2,0)</f>
        <v>ASSENTAMENTO DE TUBULACAO DE PVC,COM JUNTA ELASTICA,PARA COLETOR DE ESGOTOS,COM DIAMETRO NOMINAL DE 100MM,ATERRO E SOCAATE A ALTURA DA GERATRIZ SUPERIOR DO TUBO,CONSIDERANDO O MATERIAL DA PROPRIA ESCAVACAO,EXCLUSIVE TUBO E JUNTA</v>
      </c>
      <c r="E770" s="230"/>
      <c r="F770" s="230"/>
      <c r="G770" s="230"/>
      <c r="H770" s="230"/>
      <c r="I770" s="230"/>
      <c r="J770" s="139" t="str">
        <f aca="false">VLOOKUP(C770,'EMOP 11-19'!A:J,9,0)</f>
        <v>M</v>
      </c>
      <c r="K770" s="231" t="n">
        <f aca="false">D772</f>
        <v>3.8</v>
      </c>
    </row>
    <row r="771" customFormat="false" ht="27" hidden="false" customHeight="true" outlineLevel="0" collapsed="false">
      <c r="B771" s="228"/>
      <c r="C771" s="285"/>
      <c r="D771" s="200" t="s">
        <v>451</v>
      </c>
      <c r="E771" s="230"/>
      <c r="F771" s="230"/>
      <c r="G771" s="230"/>
      <c r="H771" s="230"/>
      <c r="I771" s="230"/>
      <c r="J771" s="139"/>
      <c r="K771" s="231"/>
    </row>
    <row r="772" customFormat="false" ht="15.75" hidden="false" customHeight="true" outlineLevel="0" collapsed="false">
      <c r="B772" s="228"/>
      <c r="C772" s="285"/>
      <c r="D772" s="253" t="n">
        <v>3.8</v>
      </c>
      <c r="E772" s="230"/>
      <c r="F772" s="230"/>
      <c r="G772" s="230"/>
      <c r="H772" s="230"/>
      <c r="I772" s="230"/>
      <c r="J772" s="139"/>
      <c r="K772" s="231"/>
    </row>
    <row r="773" customFormat="false" ht="18" hidden="false" customHeight="true" outlineLevel="0" collapsed="false">
      <c r="B773" s="228"/>
      <c r="C773" s="285"/>
      <c r="D773" s="230"/>
      <c r="E773" s="230"/>
      <c r="F773" s="230"/>
      <c r="G773" s="230"/>
      <c r="H773" s="230"/>
      <c r="I773" s="230"/>
      <c r="J773" s="139"/>
      <c r="K773" s="231"/>
    </row>
    <row r="774" customFormat="false" ht="38.25" hidden="false" customHeight="true" outlineLevel="0" collapsed="false">
      <c r="B774" s="228" t="s">
        <v>279</v>
      </c>
      <c r="C774" s="285" t="s">
        <v>179</v>
      </c>
      <c r="D774" s="230" t="str">
        <f aca="false">VLOOKUP(C774,'EMOP 11-19'!A:J,2,0)</f>
        <v>ASSENTAMENTO DE TUBULACAO DE PVC,COM JUNTA ELASTICA,PARA COLETOR DE ESGOTOS,COM DIAMETRO NOMINAL DE 150MM,ATERRO E SOCAATE A ALTURA DA GERATRIZ SUPERIOR DO TUBO,CONSIDERANDO O MATERIAL DA PROPRIA ESCAVACAO,EXCLUSIVE TUBO E JUNTA</v>
      </c>
      <c r="E774" s="230"/>
      <c r="F774" s="230"/>
      <c r="G774" s="230"/>
      <c r="H774" s="230"/>
      <c r="I774" s="230"/>
      <c r="J774" s="139" t="str">
        <f aca="false">VLOOKUP(C774,'EMOP 11-19'!A:J,9,0)</f>
        <v>M</v>
      </c>
      <c r="K774" s="231" t="n">
        <f aca="false">D777</f>
        <v>22</v>
      </c>
    </row>
    <row r="775" customFormat="false" ht="13.5" hidden="false" customHeight="true" outlineLevel="0" collapsed="false">
      <c r="B775" s="228"/>
      <c r="C775" s="285"/>
      <c r="D775" s="230"/>
      <c r="E775" s="230"/>
      <c r="F775" s="230"/>
      <c r="G775" s="230"/>
      <c r="H775" s="230"/>
      <c r="I775" s="230"/>
      <c r="J775" s="139"/>
      <c r="K775" s="231"/>
    </row>
    <row r="776" customFormat="false" ht="13.5" hidden="false" customHeight="true" outlineLevel="0" collapsed="false">
      <c r="B776" s="228"/>
      <c r="C776" s="285"/>
      <c r="D776" s="200" t="s">
        <v>451</v>
      </c>
      <c r="E776" s="230"/>
      <c r="F776" s="230"/>
      <c r="G776" s="230"/>
      <c r="H776" s="230"/>
      <c r="I776" s="230"/>
      <c r="J776" s="139"/>
      <c r="K776" s="231"/>
    </row>
    <row r="777" customFormat="false" ht="13.5" hidden="false" customHeight="true" outlineLevel="0" collapsed="false">
      <c r="B777" s="228"/>
      <c r="C777" s="285"/>
      <c r="D777" s="253" t="n">
        <v>22</v>
      </c>
      <c r="E777" s="230"/>
      <c r="F777" s="230"/>
      <c r="G777" s="230"/>
      <c r="H777" s="230"/>
      <c r="I777" s="230"/>
      <c r="J777" s="139"/>
      <c r="K777" s="231"/>
    </row>
    <row r="778" customFormat="false" ht="13.5" hidden="false" customHeight="true" outlineLevel="0" collapsed="false">
      <c r="B778" s="228"/>
      <c r="C778" s="285"/>
      <c r="D778" s="230"/>
      <c r="E778" s="230"/>
      <c r="F778" s="230"/>
      <c r="G778" s="230"/>
      <c r="H778" s="230"/>
      <c r="I778" s="230"/>
      <c r="J778" s="139"/>
      <c r="K778" s="231"/>
    </row>
    <row r="779" customFormat="false" ht="32.25" hidden="false" customHeight="true" outlineLevel="0" collapsed="false">
      <c r="B779" s="228" t="s">
        <v>280</v>
      </c>
      <c r="C779" s="285" t="s">
        <v>181</v>
      </c>
      <c r="D779" s="230" t="str">
        <f aca="false">VLOOKUP(C779,'EMOP 11-19'!A:J,2,0)</f>
        <v>TUBO PVC (NBR-7362), PARA ESGOTO SANITARIO, COM DIAMETRO NOMINAL DE 150MM, INCLUSIVE ANEL DE BORRACHA. FORNECIMENTO</v>
      </c>
      <c r="E779" s="230"/>
      <c r="F779" s="230"/>
      <c r="G779" s="230"/>
      <c r="H779" s="230"/>
      <c r="I779" s="230"/>
      <c r="J779" s="139" t="str">
        <f aca="false">VLOOKUP(C779,'EMOP 11-19'!A:J,9,0)</f>
        <v>M</v>
      </c>
      <c r="K779" s="231" t="n">
        <f aca="false">D782</f>
        <v>22</v>
      </c>
    </row>
    <row r="780" customFormat="false" ht="13.5" hidden="false" customHeight="true" outlineLevel="0" collapsed="false">
      <c r="B780" s="228"/>
      <c r="C780" s="285"/>
      <c r="D780" s="230"/>
      <c r="E780" s="230"/>
      <c r="F780" s="230"/>
      <c r="G780" s="230"/>
      <c r="H780" s="230"/>
      <c r="I780" s="230"/>
      <c r="J780" s="139"/>
      <c r="K780" s="231"/>
    </row>
    <row r="781" customFormat="false" ht="13.5" hidden="false" customHeight="true" outlineLevel="0" collapsed="false">
      <c r="B781" s="228"/>
      <c r="C781" s="285"/>
      <c r="D781" s="200" t="s">
        <v>451</v>
      </c>
      <c r="E781" s="230"/>
      <c r="F781" s="230"/>
      <c r="G781" s="230"/>
      <c r="H781" s="230"/>
      <c r="I781" s="230"/>
      <c r="J781" s="139"/>
      <c r="K781" s="231"/>
    </row>
    <row r="782" customFormat="false" ht="13.5" hidden="false" customHeight="true" outlineLevel="0" collapsed="false">
      <c r="B782" s="228"/>
      <c r="C782" s="285"/>
      <c r="D782" s="253" t="n">
        <v>22</v>
      </c>
      <c r="E782" s="230"/>
      <c r="F782" s="230"/>
      <c r="G782" s="230"/>
      <c r="H782" s="230"/>
      <c r="I782" s="230"/>
      <c r="J782" s="139"/>
      <c r="K782" s="231"/>
    </row>
    <row r="783" customFormat="false" ht="13.5" hidden="false" customHeight="true" outlineLevel="0" collapsed="false">
      <c r="B783" s="228"/>
      <c r="C783" s="285"/>
      <c r="D783" s="230"/>
      <c r="E783" s="230"/>
      <c r="F783" s="230"/>
      <c r="G783" s="230"/>
      <c r="H783" s="230"/>
      <c r="I783" s="230"/>
      <c r="J783" s="139"/>
      <c r="K783" s="231"/>
    </row>
    <row r="784" customFormat="false" ht="42" hidden="false" customHeight="true" outlineLevel="0" collapsed="false">
      <c r="B784" s="228" t="s">
        <v>281</v>
      </c>
      <c r="C784" s="229" t="s">
        <v>282</v>
      </c>
      <c r="D784" s="230" t="str">
        <f aca="false">VLOOKUP(C784,'SINAPI 11-19'!A:D,2,0)</f>
        <v>CAIXA DE GORDURA SIMPLES (CAPACIDADE: 36L), RETANGULAR, EM ALVENARIA COM TIJOLOS CERÂMICOS MACIÇOS, DIMENSÕES INTERNAS = 0,2X0,4 M, ALTURA INTERNA = 0,8 M. AF_05/2018</v>
      </c>
      <c r="E784" s="230"/>
      <c r="F784" s="230"/>
      <c r="G784" s="230"/>
      <c r="H784" s="230"/>
      <c r="I784" s="230"/>
      <c r="J784" s="139" t="str">
        <f aca="false">VLOOKUP(C784,'SINAPI 11-19'!A:D,3,0)</f>
        <v>UN</v>
      </c>
      <c r="K784" s="231" t="n">
        <f aca="false">E785</f>
        <v>1</v>
      </c>
    </row>
    <row r="785" customFormat="false" ht="13.5" hidden="false" customHeight="true" outlineLevel="0" collapsed="false">
      <c r="B785" s="228"/>
      <c r="C785" s="276"/>
      <c r="D785" s="200" t="s">
        <v>460</v>
      </c>
      <c r="E785" s="253" t="n">
        <v>1</v>
      </c>
      <c r="F785" s="200"/>
      <c r="G785" s="200"/>
      <c r="H785" s="200"/>
      <c r="I785" s="200"/>
      <c r="J785" s="139"/>
      <c r="K785" s="231"/>
    </row>
    <row r="786" customFormat="false" ht="13.5" hidden="false" customHeight="true" outlineLevel="0" collapsed="false">
      <c r="B786" s="228"/>
      <c r="C786" s="276"/>
      <c r="D786" s="200"/>
      <c r="E786" s="200"/>
      <c r="F786" s="200"/>
      <c r="G786" s="200"/>
      <c r="H786" s="200"/>
      <c r="I786" s="200"/>
      <c r="J786" s="139"/>
      <c r="K786" s="231"/>
    </row>
    <row r="787" customFormat="false" ht="39" hidden="false" customHeight="true" outlineLevel="0" collapsed="false">
      <c r="B787" s="228" t="s">
        <v>283</v>
      </c>
      <c r="C787" s="282" t="s">
        <v>187</v>
      </c>
      <c r="D787" s="230" t="str">
        <f aca="false">VLOOKUP(C787,'EMOP 11-19'!A:J,2,0)</f>
        <v>FOSSA SEPTICA,DE CAMARA UNICA,TIPO CILINDRICA,DE CONCRETO PRE-MOLDADO,MEDINDO 1200X2500MM.FORNECIMENTO E COLOCACAO</v>
      </c>
      <c r="E787" s="230"/>
      <c r="F787" s="230"/>
      <c r="G787" s="230"/>
      <c r="H787" s="230"/>
      <c r="I787" s="230"/>
      <c r="J787" s="139" t="str">
        <f aca="false">VLOOKUP(C787,'EMOP 11-19'!A:J,9,0)</f>
        <v>UN</v>
      </c>
      <c r="K787" s="231" t="n">
        <f aca="false">E788</f>
        <v>1</v>
      </c>
    </row>
    <row r="788" customFormat="false" ht="13.5" hidden="false" customHeight="true" outlineLevel="0" collapsed="false">
      <c r="B788" s="228"/>
      <c r="C788" s="276"/>
      <c r="D788" s="200" t="s">
        <v>460</v>
      </c>
      <c r="E788" s="253" t="n">
        <v>1</v>
      </c>
      <c r="F788" s="200"/>
      <c r="G788" s="200"/>
      <c r="H788" s="200"/>
      <c r="I788" s="200"/>
      <c r="J788" s="139"/>
      <c r="K788" s="231"/>
    </row>
    <row r="789" customFormat="false" ht="13.5" hidden="false" customHeight="true" outlineLevel="0" collapsed="false">
      <c r="B789" s="228"/>
      <c r="C789" s="276"/>
      <c r="D789" s="200"/>
      <c r="E789" s="200"/>
      <c r="F789" s="200"/>
      <c r="G789" s="200"/>
      <c r="H789" s="200"/>
      <c r="I789" s="200"/>
      <c r="J789" s="139"/>
      <c r="K789" s="231"/>
    </row>
    <row r="790" customFormat="false" ht="39.75" hidden="false" customHeight="true" outlineLevel="0" collapsed="false">
      <c r="B790" s="228" t="s">
        <v>284</v>
      </c>
      <c r="C790" s="285" t="s">
        <v>189</v>
      </c>
      <c r="D790" s="230" t="str">
        <f aca="false">VLOOKUP(C790,'EMOP 11-19'!A:J,2,0)</f>
        <v>FILTRO ANAEROBIO,DE ANEIS DE CONCRETO PRE-MOLDADO,MEDINDO 1200X2000MM.FORNECIMENTO E COLOCACAO</v>
      </c>
      <c r="E790" s="230"/>
      <c r="F790" s="230"/>
      <c r="G790" s="230"/>
      <c r="H790" s="230"/>
      <c r="I790" s="230"/>
      <c r="J790" s="139" t="str">
        <f aca="false">VLOOKUP(C790,'EMOP 11-19'!A:J,9,0)</f>
        <v>UN</v>
      </c>
      <c r="K790" s="231" t="n">
        <f aca="false">E792</f>
        <v>1</v>
      </c>
    </row>
    <row r="791" customFormat="false" ht="13.5" hidden="false" customHeight="true" outlineLevel="0" collapsed="false">
      <c r="B791" s="228"/>
      <c r="C791" s="276"/>
      <c r="D791" s="200"/>
      <c r="E791" s="200"/>
      <c r="F791" s="200"/>
      <c r="G791" s="200"/>
      <c r="H791" s="200"/>
      <c r="I791" s="200"/>
      <c r="J791" s="139"/>
      <c r="K791" s="231"/>
    </row>
    <row r="792" customFormat="false" ht="13.5" hidden="false" customHeight="true" outlineLevel="0" collapsed="false">
      <c r="B792" s="228"/>
      <c r="C792" s="276"/>
      <c r="D792" s="200" t="s">
        <v>460</v>
      </c>
      <c r="E792" s="253" t="n">
        <v>1</v>
      </c>
      <c r="F792" s="200"/>
      <c r="G792" s="200"/>
      <c r="H792" s="200"/>
      <c r="I792" s="200"/>
      <c r="J792" s="139"/>
      <c r="K792" s="231"/>
    </row>
    <row r="793" customFormat="false" ht="13.5" hidden="false" customHeight="true" outlineLevel="0" collapsed="false">
      <c r="B793" s="228"/>
      <c r="C793" s="276"/>
      <c r="D793" s="200"/>
      <c r="E793" s="200"/>
      <c r="F793" s="200"/>
      <c r="G793" s="200"/>
      <c r="H793" s="200"/>
      <c r="I793" s="200"/>
      <c r="J793" s="139"/>
      <c r="K793" s="231"/>
    </row>
    <row r="794" customFormat="false" ht="46.5" hidden="false" customHeight="true" outlineLevel="0" collapsed="false">
      <c r="B794" s="228" t="s">
        <v>285</v>
      </c>
      <c r="C794" s="285" t="s">
        <v>286</v>
      </c>
      <c r="D794" s="230" t="str">
        <f aca="false">VLOOKUP(C794,'EMOP 11-19'!A:J,2,0)</f>
        <v>INSTALACAO E ASSENTAMENTO DE PIA COM 1 CUBA(EXCLUSIVE FORNECIMENTO DO APARELHO),COMPREENDENDO:3,00M DE TUBO DE PVC DE 25MM,3,00M DE TUBO DE PVC DE 50MM,RABICHO E CONEXOES</v>
      </c>
      <c r="E794" s="230"/>
      <c r="F794" s="230"/>
      <c r="G794" s="230"/>
      <c r="H794" s="230"/>
      <c r="I794" s="230"/>
      <c r="J794" s="139" t="str">
        <f aca="false">VLOOKUP(C794,'EMOP 11-19'!A:J,9,0)</f>
        <v>UN</v>
      </c>
      <c r="K794" s="231" t="n">
        <f aca="false">E796</f>
        <v>1</v>
      </c>
    </row>
    <row r="795" customFormat="false" ht="13.5" hidden="false" customHeight="true" outlineLevel="0" collapsed="false">
      <c r="B795" s="228"/>
      <c r="C795" s="276"/>
      <c r="D795" s="200"/>
      <c r="E795" s="200" t="s">
        <v>460</v>
      </c>
      <c r="F795" s="200"/>
      <c r="G795" s="200"/>
      <c r="H795" s="200"/>
      <c r="I795" s="200"/>
      <c r="J795" s="139"/>
      <c r="K795" s="231"/>
    </row>
    <row r="796" customFormat="false" ht="13.5" hidden="false" customHeight="true" outlineLevel="0" collapsed="false">
      <c r="B796" s="228"/>
      <c r="C796" s="276"/>
      <c r="D796" s="200" t="s">
        <v>559</v>
      </c>
      <c r="E796" s="253" t="n">
        <v>1</v>
      </c>
      <c r="F796" s="200"/>
      <c r="G796" s="200"/>
      <c r="H796" s="200"/>
      <c r="I796" s="200"/>
      <c r="J796" s="139"/>
      <c r="K796" s="231"/>
    </row>
    <row r="797" customFormat="false" ht="13.5" hidden="false" customHeight="true" outlineLevel="0" collapsed="false">
      <c r="B797" s="228"/>
      <c r="C797" s="276"/>
      <c r="D797" s="200"/>
      <c r="E797" s="200"/>
      <c r="F797" s="200"/>
      <c r="G797" s="200"/>
      <c r="H797" s="200"/>
      <c r="I797" s="200"/>
      <c r="J797" s="139"/>
      <c r="K797" s="231"/>
    </row>
    <row r="798" customFormat="false" ht="13.5" hidden="false" customHeight="true" outlineLevel="0" collapsed="false">
      <c r="B798" s="228"/>
      <c r="C798" s="276"/>
      <c r="D798" s="200"/>
      <c r="E798" s="200"/>
      <c r="F798" s="200"/>
      <c r="G798" s="200"/>
      <c r="H798" s="200"/>
      <c r="I798" s="200"/>
      <c r="J798" s="139"/>
      <c r="K798" s="231"/>
    </row>
    <row r="799" customFormat="false" ht="45" hidden="false" customHeight="true" outlineLevel="0" collapsed="false">
      <c r="B799" s="228" t="s">
        <v>287</v>
      </c>
      <c r="C799" s="287" t="s">
        <v>288</v>
      </c>
      <c r="D799" s="230" t="str">
        <f aca="false">VLOOKUP(C799,'EMOP 11-19'!A:J,2,0)</f>
        <v>CUBA DE ACO INOXIDAVEL,MEDINDO APROXIMADAMENTE (500X400X200)MM,EM CHAPA 20.304,VALVULA DE ESCOAMENTO TIPO AMERICANA 1623,SIFAO 1680 1.1/2" X 1.1/2",EXCLUSIVE TORNEIRA.FORNECIMENTOE COLOCACAO</v>
      </c>
      <c r="E799" s="230"/>
      <c r="F799" s="230"/>
      <c r="G799" s="230"/>
      <c r="H799" s="230"/>
      <c r="I799" s="230"/>
      <c r="J799" s="139" t="str">
        <f aca="false">VLOOKUP(C799,'EMOP 11-19'!A:J,9,0)</f>
        <v>UN</v>
      </c>
      <c r="K799" s="231" t="n">
        <f aca="false">E801</f>
        <v>1</v>
      </c>
    </row>
    <row r="800" customFormat="false" ht="13.5" hidden="false" customHeight="true" outlineLevel="0" collapsed="false">
      <c r="B800" s="228"/>
      <c r="C800" s="276"/>
      <c r="D800" s="200"/>
      <c r="E800" s="200" t="s">
        <v>460</v>
      </c>
      <c r="F800" s="200"/>
      <c r="G800" s="200"/>
      <c r="H800" s="200"/>
      <c r="I800" s="200"/>
      <c r="J800" s="139"/>
      <c r="K800" s="231"/>
    </row>
    <row r="801" customFormat="false" ht="13.5" hidden="false" customHeight="true" outlineLevel="0" collapsed="false">
      <c r="B801" s="228"/>
      <c r="C801" s="276"/>
      <c r="D801" s="200" t="s">
        <v>559</v>
      </c>
      <c r="E801" s="253" t="n">
        <v>1</v>
      </c>
      <c r="F801" s="253"/>
      <c r="G801" s="253"/>
      <c r="H801" s="200"/>
      <c r="I801" s="200"/>
      <c r="J801" s="139"/>
      <c r="K801" s="231"/>
    </row>
    <row r="802" customFormat="false" ht="13.5" hidden="false" customHeight="true" outlineLevel="0" collapsed="false">
      <c r="B802" s="228"/>
      <c r="C802" s="276"/>
      <c r="D802" s="200"/>
      <c r="E802" s="253"/>
      <c r="F802" s="253"/>
      <c r="G802" s="253"/>
      <c r="H802" s="200"/>
      <c r="I802" s="200"/>
      <c r="J802" s="139"/>
      <c r="K802" s="231"/>
    </row>
    <row r="803" customFormat="false" ht="42.75" hidden="false" customHeight="true" outlineLevel="0" collapsed="false">
      <c r="B803" s="228" t="s">
        <v>289</v>
      </c>
      <c r="C803" s="282" t="s">
        <v>290</v>
      </c>
      <c r="D803" s="230" t="str">
        <f aca="false">VLOOKUP(C803,'EMOP 11-19'!A:J,2,0)</f>
        <v>BANCA DE GRANITO PRETO,COM 3CM DE ESPESSURA,COM ABERTURA PARA 1 CUBA(EXCLUSIVE ESTA),SOBRE APOIOS DE ALVENARIA DE MEIA VEZ E VERGA DE CONCRETO,SEM REVESTIMENTO.FORNECIMENTO E COLOCACAO</v>
      </c>
      <c r="E803" s="230"/>
      <c r="F803" s="230"/>
      <c r="G803" s="230"/>
      <c r="H803" s="230"/>
      <c r="I803" s="230"/>
      <c r="J803" s="139" t="str">
        <f aca="false">VLOOKUP(C803,'EMOP 11-19'!A:J,9,0)</f>
        <v>M2</v>
      </c>
      <c r="K803" s="231" t="n">
        <f aca="false">E805</f>
        <v>0.8</v>
      </c>
    </row>
    <row r="804" customFormat="false" ht="13.5" hidden="false" customHeight="true" outlineLevel="0" collapsed="false">
      <c r="B804" s="228"/>
      <c r="C804" s="276"/>
      <c r="D804" s="200"/>
      <c r="E804" s="200" t="s">
        <v>464</v>
      </c>
      <c r="F804" s="200"/>
      <c r="G804" s="200"/>
      <c r="H804" s="200"/>
      <c r="I804" s="200"/>
      <c r="J804" s="139"/>
      <c r="K804" s="231"/>
    </row>
    <row r="805" customFormat="false" ht="13.5" hidden="false" customHeight="true" outlineLevel="0" collapsed="false">
      <c r="B805" s="228"/>
      <c r="C805" s="276"/>
      <c r="D805" s="200" t="s">
        <v>559</v>
      </c>
      <c r="E805" s="253" t="n">
        <v>0.8</v>
      </c>
      <c r="F805" s="253"/>
      <c r="G805" s="253"/>
      <c r="H805" s="253"/>
      <c r="I805" s="200"/>
      <c r="J805" s="139"/>
      <c r="K805" s="231"/>
    </row>
    <row r="806" customFormat="false" ht="13.5" hidden="false" customHeight="true" outlineLevel="0" collapsed="false">
      <c r="B806" s="228"/>
      <c r="C806" s="276"/>
      <c r="D806" s="200"/>
      <c r="E806" s="253"/>
      <c r="F806" s="253"/>
      <c r="G806" s="253"/>
      <c r="H806" s="253"/>
      <c r="I806" s="200"/>
      <c r="J806" s="139"/>
      <c r="K806" s="231"/>
    </row>
    <row r="807" customFormat="false" ht="33.75" hidden="false" customHeight="true" outlineLevel="0" collapsed="false">
      <c r="B807" s="228" t="s">
        <v>291</v>
      </c>
      <c r="C807" s="282" t="s">
        <v>197</v>
      </c>
      <c r="D807" s="230" t="str">
        <f aca="false">VLOOKUP(C807,'EMOP 11-19'!A:J,2,0)</f>
        <v>JANELA DE ALUMINIO ANODIZADO AO NATURAL DE CORRER,COM DUAS FOLHAS DE CORRER,EM PERFIS SERIE 28.FORNECIMENTO E COLOCACAO</v>
      </c>
      <c r="E807" s="230"/>
      <c r="F807" s="230"/>
      <c r="G807" s="230"/>
      <c r="H807" s="230"/>
      <c r="I807" s="230"/>
      <c r="J807" s="139" t="str">
        <f aca="false">VLOOKUP(C807,'EMOP 11-19'!A:J,9,0)</f>
        <v>M2</v>
      </c>
      <c r="K807" s="231" t="n">
        <f aca="false">G811</f>
        <v>0.96</v>
      </c>
    </row>
    <row r="808" customFormat="false" ht="13.5" hidden="false" customHeight="true" outlineLevel="0" collapsed="false">
      <c r="B808" s="228"/>
      <c r="C808" s="276"/>
      <c r="D808" s="200"/>
      <c r="E808" s="200" t="s">
        <v>466</v>
      </c>
      <c r="F808" s="200" t="s">
        <v>455</v>
      </c>
      <c r="G808" s="200" t="s">
        <v>464</v>
      </c>
      <c r="H808" s="200"/>
      <c r="I808" s="200"/>
      <c r="J808" s="139"/>
      <c r="K808" s="231"/>
    </row>
    <row r="809" customFormat="false" ht="13.5" hidden="false" customHeight="true" outlineLevel="0" collapsed="false">
      <c r="B809" s="228"/>
      <c r="C809" s="276"/>
      <c r="D809" s="200" t="s">
        <v>560</v>
      </c>
      <c r="E809" s="253" t="n">
        <v>0.8</v>
      </c>
      <c r="F809" s="253" t="n">
        <v>0.6</v>
      </c>
      <c r="G809" s="253" t="n">
        <f aca="false">E809*F809</f>
        <v>0.48</v>
      </c>
      <c r="H809" s="200"/>
      <c r="I809" s="200"/>
      <c r="J809" s="139"/>
      <c r="K809" s="231"/>
    </row>
    <row r="810" customFormat="false" ht="13.5" hidden="false" customHeight="true" outlineLevel="0" collapsed="false">
      <c r="B810" s="228"/>
      <c r="C810" s="276"/>
      <c r="D810" s="200" t="s">
        <v>561</v>
      </c>
      <c r="E810" s="253" t="n">
        <v>0.8</v>
      </c>
      <c r="F810" s="253" t="n">
        <v>0.6</v>
      </c>
      <c r="G810" s="253" t="n">
        <f aca="false">E810*F810</f>
        <v>0.48</v>
      </c>
      <c r="H810" s="200"/>
      <c r="I810" s="200"/>
      <c r="J810" s="139"/>
      <c r="K810" s="231"/>
    </row>
    <row r="811" customFormat="false" ht="13.5" hidden="false" customHeight="true" outlineLevel="0" collapsed="false">
      <c r="B811" s="228"/>
      <c r="C811" s="276"/>
      <c r="D811" s="200"/>
      <c r="E811" s="253"/>
      <c r="F811" s="253" t="s">
        <v>453</v>
      </c>
      <c r="G811" s="253" t="n">
        <f aca="false">SUM(G809:G810)</f>
        <v>0.96</v>
      </c>
      <c r="H811" s="200"/>
      <c r="I811" s="200"/>
      <c r="J811" s="139"/>
      <c r="K811" s="231"/>
    </row>
    <row r="812" customFormat="false" ht="13.5" hidden="false" customHeight="true" outlineLevel="0" collapsed="false">
      <c r="B812" s="228"/>
      <c r="C812" s="276"/>
      <c r="D812" s="200"/>
      <c r="E812" s="200"/>
      <c r="F812" s="200"/>
      <c r="G812" s="200"/>
      <c r="H812" s="200"/>
      <c r="I812" s="200"/>
      <c r="J812" s="139"/>
      <c r="K812" s="231"/>
    </row>
    <row r="813" customFormat="false" ht="13.5" hidden="false" customHeight="true" outlineLevel="0" collapsed="false">
      <c r="B813" s="228" t="s">
        <v>292</v>
      </c>
      <c r="C813" s="229" t="s">
        <v>199</v>
      </c>
      <c r="D813" s="230" t="str">
        <f aca="false">VLOOKUP(C813,'SINAPI 11-19'!A:D,2,0)</f>
        <v>VIDRO LISO COMUM TRANSPARENTE, ESPESSURA 4MM</v>
      </c>
      <c r="E813" s="230"/>
      <c r="F813" s="230"/>
      <c r="G813" s="230"/>
      <c r="H813" s="230"/>
      <c r="I813" s="230"/>
      <c r="J813" s="139" t="str">
        <f aca="false">VLOOKUP(C813,'SINAPI 11-19'!A:D,3,0)</f>
        <v>M2</v>
      </c>
      <c r="K813" s="231" t="n">
        <f aca="false">G817</f>
        <v>0.96</v>
      </c>
    </row>
    <row r="814" customFormat="false" ht="13.5" hidden="false" customHeight="true" outlineLevel="0" collapsed="false">
      <c r="B814" s="228"/>
      <c r="C814" s="276"/>
      <c r="D814" s="200"/>
      <c r="E814" s="200" t="s">
        <v>466</v>
      </c>
      <c r="F814" s="200" t="s">
        <v>455</v>
      </c>
      <c r="G814" s="200" t="s">
        <v>464</v>
      </c>
      <c r="H814" s="200"/>
      <c r="I814" s="200"/>
      <c r="J814" s="139"/>
      <c r="K814" s="231"/>
    </row>
    <row r="815" customFormat="false" ht="13.5" hidden="false" customHeight="true" outlineLevel="0" collapsed="false">
      <c r="B815" s="228"/>
      <c r="C815" s="276"/>
      <c r="D815" s="200" t="s">
        <v>560</v>
      </c>
      <c r="E815" s="253" t="n">
        <v>0.8</v>
      </c>
      <c r="F815" s="253" t="n">
        <v>0.6</v>
      </c>
      <c r="G815" s="253" t="n">
        <f aca="false">E815*F815</f>
        <v>0.48</v>
      </c>
      <c r="H815" s="200"/>
      <c r="I815" s="200"/>
      <c r="J815" s="139"/>
      <c r="K815" s="231"/>
    </row>
    <row r="816" customFormat="false" ht="13.5" hidden="false" customHeight="true" outlineLevel="0" collapsed="false">
      <c r="B816" s="228"/>
      <c r="C816" s="276"/>
      <c r="D816" s="200" t="s">
        <v>561</v>
      </c>
      <c r="E816" s="253" t="n">
        <v>0.8</v>
      </c>
      <c r="F816" s="253" t="n">
        <v>0.6</v>
      </c>
      <c r="G816" s="253" t="n">
        <f aca="false">E816*F816</f>
        <v>0.48</v>
      </c>
      <c r="H816" s="200"/>
      <c r="I816" s="200"/>
      <c r="J816" s="139"/>
      <c r="K816" s="231"/>
    </row>
    <row r="817" customFormat="false" ht="13.5" hidden="false" customHeight="true" outlineLevel="0" collapsed="false">
      <c r="B817" s="228"/>
      <c r="C817" s="276"/>
      <c r="D817" s="200"/>
      <c r="E817" s="253"/>
      <c r="F817" s="253" t="s">
        <v>453</v>
      </c>
      <c r="G817" s="253" t="n">
        <f aca="false">SUM(G815:G816)</f>
        <v>0.96</v>
      </c>
      <c r="H817" s="200"/>
      <c r="I817" s="200"/>
      <c r="J817" s="139"/>
      <c r="K817" s="231"/>
    </row>
    <row r="818" customFormat="false" ht="13.5" hidden="false" customHeight="true" outlineLevel="0" collapsed="false">
      <c r="B818" s="228"/>
      <c r="C818" s="276"/>
      <c r="D818" s="200"/>
      <c r="E818" s="200"/>
      <c r="F818" s="200"/>
      <c r="G818" s="200"/>
      <c r="H818" s="200"/>
      <c r="I818" s="200"/>
      <c r="J818" s="139"/>
      <c r="K818" s="231"/>
    </row>
    <row r="819" customFormat="false" ht="30" hidden="false" customHeight="true" outlineLevel="0" collapsed="false">
      <c r="B819" s="228" t="s">
        <v>293</v>
      </c>
      <c r="C819" s="229" t="s">
        <v>201</v>
      </c>
      <c r="D819" s="230" t="str">
        <f aca="false">VLOOKUP(C819,'SINAPI 11-19'!A:D,2,0)</f>
        <v>GRADIL EM FERRO FIXADO EM VÃOS DE JANELAS, FORMADO POR BARRAS CHATAS DE 25X4,8 MM. AF_04/2019</v>
      </c>
      <c r="E819" s="230"/>
      <c r="F819" s="230"/>
      <c r="G819" s="230"/>
      <c r="H819" s="230"/>
      <c r="I819" s="230"/>
      <c r="J819" s="139" t="str">
        <f aca="false">VLOOKUP(C819,'SINAPI 11-19'!A:D,3,0)</f>
        <v>M2</v>
      </c>
      <c r="K819" s="231" t="n">
        <f aca="false">I823</f>
        <v>1.6</v>
      </c>
    </row>
    <row r="820" customFormat="false" ht="13.5" hidden="false" customHeight="true" outlineLevel="0" collapsed="false">
      <c r="B820" s="228"/>
      <c r="C820" s="276"/>
      <c r="D820" s="200"/>
      <c r="E820" s="200" t="s">
        <v>466</v>
      </c>
      <c r="F820" s="202" t="s">
        <v>575</v>
      </c>
      <c r="G820" s="200" t="s">
        <v>455</v>
      </c>
      <c r="H820" s="200" t="s">
        <v>575</v>
      </c>
      <c r="I820" s="200" t="s">
        <v>464</v>
      </c>
      <c r="J820" s="139"/>
      <c r="K820" s="231"/>
    </row>
    <row r="821" customFormat="false" ht="13.5" hidden="false" customHeight="true" outlineLevel="0" collapsed="false">
      <c r="B821" s="228"/>
      <c r="C821" s="276"/>
      <c r="D821" s="200" t="s">
        <v>560</v>
      </c>
      <c r="E821" s="253" t="n">
        <v>0.8</v>
      </c>
      <c r="F821" s="202" t="n">
        <v>0.2</v>
      </c>
      <c r="G821" s="253" t="n">
        <v>0.6</v>
      </c>
      <c r="H821" s="253" t="n">
        <v>0.2</v>
      </c>
      <c r="I821" s="253" t="n">
        <f aca="false">(E821+F821)*(G821+H821)</f>
        <v>0.8</v>
      </c>
      <c r="J821" s="139"/>
      <c r="K821" s="231"/>
    </row>
    <row r="822" customFormat="false" ht="13.5" hidden="false" customHeight="true" outlineLevel="0" collapsed="false">
      <c r="B822" s="228"/>
      <c r="C822" s="276"/>
      <c r="D822" s="200" t="s">
        <v>561</v>
      </c>
      <c r="E822" s="253" t="n">
        <v>0.8</v>
      </c>
      <c r="F822" s="202" t="n">
        <v>0.2</v>
      </c>
      <c r="G822" s="253" t="n">
        <v>0.6</v>
      </c>
      <c r="H822" s="253" t="n">
        <v>0.2</v>
      </c>
      <c r="I822" s="253" t="n">
        <f aca="false">(E822+F822)*(G822+H822)</f>
        <v>0.8</v>
      </c>
      <c r="J822" s="139"/>
      <c r="K822" s="231"/>
    </row>
    <row r="823" customFormat="false" ht="13.5" hidden="false" customHeight="true" outlineLevel="0" collapsed="false">
      <c r="B823" s="228"/>
      <c r="C823" s="276"/>
      <c r="D823" s="200"/>
      <c r="E823" s="253"/>
      <c r="H823" s="253" t="s">
        <v>453</v>
      </c>
      <c r="I823" s="253" t="n">
        <f aca="false">SUM(I821:I822)</f>
        <v>1.6</v>
      </c>
      <c r="J823" s="139"/>
      <c r="K823" s="231"/>
    </row>
    <row r="824" customFormat="false" ht="13.5" hidden="false" customHeight="true" outlineLevel="0" collapsed="false">
      <c r="B824" s="228"/>
      <c r="C824" s="276"/>
      <c r="D824" s="200"/>
      <c r="E824" s="253"/>
      <c r="F824" s="253"/>
      <c r="G824" s="253"/>
      <c r="H824" s="200"/>
      <c r="I824" s="200"/>
      <c r="J824" s="139"/>
      <c r="K824" s="231"/>
    </row>
    <row r="825" customFormat="false" ht="13.5" hidden="false" customHeight="true" outlineLevel="0" collapsed="false">
      <c r="B825" s="228"/>
      <c r="C825" s="276"/>
      <c r="D825" s="254" t="s">
        <v>576</v>
      </c>
      <c r="E825" s="253"/>
      <c r="F825" s="253"/>
      <c r="G825" s="253"/>
      <c r="H825" s="200"/>
      <c r="I825" s="200"/>
      <c r="J825" s="139"/>
      <c r="K825" s="231"/>
    </row>
    <row r="826" customFormat="false" ht="42.75" hidden="false" customHeight="true" outlineLevel="0" collapsed="false">
      <c r="B826" s="228" t="s">
        <v>294</v>
      </c>
      <c r="C826" s="229" t="s">
        <v>295</v>
      </c>
      <c r="D826" s="230" t="str">
        <f aca="false">VLOOKUP(C826,'SINAPI 11-19'!A:D,2,0)</f>
        <v>JANELA DE MADEIRA TIPO VENEZIANA. DE ABRIR, INCLUSAS GUARNICOES E FERRAGENS</v>
      </c>
      <c r="E826" s="230"/>
      <c r="F826" s="230"/>
      <c r="G826" s="230"/>
      <c r="H826" s="230"/>
      <c r="I826" s="230"/>
      <c r="J826" s="139" t="str">
        <f aca="false">VLOOKUP(C826,'SINAPI 11-19'!A:D,3,0)</f>
        <v>M2</v>
      </c>
      <c r="K826" s="231" t="n">
        <f aca="false">H828</f>
        <v>3.2</v>
      </c>
    </row>
    <row r="827" s="55" customFormat="true" ht="13.5" hidden="false" customHeight="true" outlineLevel="0" collapsed="false">
      <c r="B827" s="228"/>
      <c r="D827" s="200"/>
      <c r="E827" s="200" t="s">
        <v>466</v>
      </c>
      <c r="F827" s="200" t="s">
        <v>455</v>
      </c>
      <c r="G827" s="202" t="s">
        <v>460</v>
      </c>
      <c r="H827" s="200" t="s">
        <v>464</v>
      </c>
      <c r="I827" s="200"/>
      <c r="J827" s="139"/>
      <c r="K827" s="231"/>
    </row>
    <row r="828" customFormat="false" ht="13.5" hidden="false" customHeight="true" outlineLevel="0" collapsed="false">
      <c r="B828" s="228"/>
      <c r="C828" s="276"/>
      <c r="D828" s="200" t="s">
        <v>559</v>
      </c>
      <c r="E828" s="253" t="n">
        <v>0.8</v>
      </c>
      <c r="F828" s="253" t="n">
        <v>1</v>
      </c>
      <c r="G828" s="202" t="n">
        <v>4</v>
      </c>
      <c r="H828" s="253" t="n">
        <f aca="false">E828*F828*G828</f>
        <v>3.2</v>
      </c>
      <c r="I828" s="200"/>
      <c r="J828" s="139"/>
      <c r="K828" s="231"/>
    </row>
    <row r="829" customFormat="false" ht="13.5" hidden="false" customHeight="true" outlineLevel="0" collapsed="false">
      <c r="B829" s="228"/>
      <c r="C829" s="276"/>
      <c r="D829" s="200"/>
      <c r="E829" s="200"/>
      <c r="F829" s="200"/>
      <c r="G829" s="200"/>
      <c r="H829" s="200"/>
      <c r="I829" s="200"/>
      <c r="J829" s="139"/>
      <c r="K829" s="231"/>
    </row>
    <row r="830" customFormat="false" ht="59.25" hidden="false" customHeight="true" outlineLevel="0" collapsed="false">
      <c r="B830" s="228" t="s">
        <v>296</v>
      </c>
      <c r="C830" s="229" t="s">
        <v>297</v>
      </c>
      <c r="D830" s="230" t="str">
        <f aca="false">VLOOKUP(C830,'EMOP 11-19'!A:J,2,0)</f>
        <v>BANCA SECA DE GRANITO PRETO,COM 3CM DE ESPESSURA E 60CM DE LARGURA,SOBRE APOIOS DE ALVENARIA DE MEIA VEZ E VERGA DE CONCRETO,SEM REVESTIMENTO.FORNECIMENTO E ASSENTAMENTO</v>
      </c>
      <c r="E830" s="230"/>
      <c r="F830" s="230"/>
      <c r="G830" s="230"/>
      <c r="H830" s="230"/>
      <c r="I830" s="230"/>
      <c r="J830" s="139" t="str">
        <f aca="false">VLOOKUP(C830,'EMOP 11-19'!A:J,9,0)</f>
        <v>M</v>
      </c>
      <c r="K830" s="231" t="n">
        <f aca="false">G832</f>
        <v>3.2</v>
      </c>
    </row>
    <row r="831" customFormat="false" ht="13.5" hidden="false" customHeight="true" outlineLevel="0" collapsed="false">
      <c r="B831" s="228"/>
      <c r="C831" s="276"/>
      <c r="D831" s="200"/>
      <c r="E831" s="200" t="s">
        <v>466</v>
      </c>
      <c r="F831" s="200" t="s">
        <v>460</v>
      </c>
      <c r="G831" s="200" t="s">
        <v>453</v>
      </c>
      <c r="H831" s="200"/>
      <c r="I831" s="200"/>
      <c r="J831" s="139"/>
      <c r="K831" s="231"/>
    </row>
    <row r="832" customFormat="false" ht="13.5" hidden="false" customHeight="true" outlineLevel="0" collapsed="false">
      <c r="B832" s="228"/>
      <c r="C832" s="276"/>
      <c r="D832" s="200" t="s">
        <v>559</v>
      </c>
      <c r="E832" s="253" t="n">
        <v>0.8</v>
      </c>
      <c r="F832" s="253" t="n">
        <v>4</v>
      </c>
      <c r="G832" s="253" t="n">
        <f aca="false">E832*F832</f>
        <v>3.2</v>
      </c>
      <c r="H832" s="200"/>
      <c r="I832" s="200"/>
      <c r="J832" s="139"/>
      <c r="K832" s="231"/>
    </row>
    <row r="833" customFormat="false" ht="13.5" hidden="false" customHeight="true" outlineLevel="0" collapsed="false">
      <c r="B833" s="228"/>
      <c r="C833" s="276"/>
      <c r="D833" s="200"/>
      <c r="E833" s="200"/>
      <c r="F833" s="200"/>
      <c r="G833" s="200"/>
      <c r="H833" s="200"/>
      <c r="I833" s="200"/>
      <c r="J833" s="139"/>
      <c r="K833" s="231"/>
    </row>
    <row r="834" customFormat="false" ht="39" hidden="false" customHeight="true" outlineLevel="0" collapsed="false">
      <c r="B834" s="228" t="s">
        <v>298</v>
      </c>
      <c r="C834" s="229" t="s">
        <v>299</v>
      </c>
      <c r="D834" s="230" t="str">
        <f aca="false">VLOOKUP(C834,'EMOP 11-19'!A:J,2,0)</f>
        <v>PORTA DE MADEIRA DE LEI EM COMPENSADO DE 60X210X3,5CM FOLHEADA NAS 2 FACES,ADUELA DE 13X3CM E ALIZARES DE 5X2CM,EXCLUSIVE FERRAGENS.FORNECIMENTO E COLOCACAO</v>
      </c>
      <c r="E834" s="230"/>
      <c r="F834" s="230"/>
      <c r="G834" s="230"/>
      <c r="H834" s="230"/>
      <c r="I834" s="230"/>
      <c r="J834" s="139" t="str">
        <f aca="false">VLOOKUP(C834,'EMOP 11-19'!A:J,9,0)</f>
        <v>UN</v>
      </c>
      <c r="K834" s="231" t="n">
        <f aca="false">E836</f>
        <v>1</v>
      </c>
    </row>
    <row r="835" customFormat="false" ht="13.5" hidden="false" customHeight="true" outlineLevel="0" collapsed="false">
      <c r="B835" s="228"/>
      <c r="C835" s="276"/>
      <c r="D835" s="200"/>
      <c r="E835" s="200" t="s">
        <v>460</v>
      </c>
      <c r="F835" s="200"/>
      <c r="G835" s="200"/>
      <c r="H835" s="200"/>
      <c r="I835" s="200"/>
      <c r="J835" s="139"/>
      <c r="K835" s="231"/>
    </row>
    <row r="836" customFormat="false" ht="13.5" hidden="false" customHeight="true" outlineLevel="0" collapsed="false">
      <c r="B836" s="228"/>
      <c r="C836" s="276"/>
      <c r="D836" s="200" t="s">
        <v>560</v>
      </c>
      <c r="E836" s="253" t="n">
        <v>1</v>
      </c>
      <c r="F836" s="200"/>
      <c r="G836" s="200"/>
      <c r="H836" s="200"/>
      <c r="I836" s="200"/>
      <c r="J836" s="139"/>
      <c r="K836" s="231"/>
    </row>
    <row r="837" customFormat="false" ht="13.5" hidden="false" customHeight="true" outlineLevel="0" collapsed="false">
      <c r="B837" s="228"/>
      <c r="C837" s="276"/>
      <c r="D837" s="200"/>
      <c r="E837" s="253"/>
      <c r="F837" s="200"/>
      <c r="G837" s="200"/>
      <c r="H837" s="200"/>
      <c r="I837" s="200"/>
      <c r="J837" s="139"/>
      <c r="K837" s="231"/>
    </row>
    <row r="838" customFormat="false" ht="44.25" hidden="false" customHeight="true" outlineLevel="0" collapsed="false">
      <c r="B838" s="228" t="s">
        <v>300</v>
      </c>
      <c r="C838" s="282" t="s">
        <v>205</v>
      </c>
      <c r="D838" s="230" t="str">
        <f aca="false">VLOOKUP(C838,'EMOP 11-19'!A:J,2,0)</f>
        <v>PORTA DE MADEIRA DE LEI EM COMPENSADO DE 80X210X3,5CM FOLHEADA NAS 2 FACES,ADUELA DE 13X3CM E ALIZARES DE 5X2CM,EXCLUSIVE FERRAGENS.FORNECIMENTO E COLOCACAO</v>
      </c>
      <c r="E838" s="230"/>
      <c r="F838" s="230"/>
      <c r="G838" s="230"/>
      <c r="H838" s="230"/>
      <c r="I838" s="230"/>
      <c r="J838" s="139" t="str">
        <f aca="false">VLOOKUP(C838,'EMOP 11-19'!A:J,9,0)</f>
        <v>UN</v>
      </c>
      <c r="K838" s="231" t="n">
        <f aca="false">E842</f>
        <v>2</v>
      </c>
    </row>
    <row r="839" customFormat="false" ht="13.5" hidden="false" customHeight="true" outlineLevel="0" collapsed="false">
      <c r="B839" s="228"/>
      <c r="C839" s="276"/>
      <c r="D839" s="200"/>
      <c r="E839" s="200" t="s">
        <v>460</v>
      </c>
      <c r="F839" s="200"/>
      <c r="G839" s="200"/>
      <c r="H839" s="200"/>
      <c r="I839" s="200"/>
      <c r="J839" s="139"/>
      <c r="K839" s="231"/>
    </row>
    <row r="840" customFormat="false" ht="13.5" hidden="false" customHeight="true" outlineLevel="0" collapsed="false">
      <c r="B840" s="228"/>
      <c r="C840" s="276"/>
      <c r="D840" s="200" t="s">
        <v>559</v>
      </c>
      <c r="E840" s="253" t="n">
        <v>1</v>
      </c>
      <c r="F840" s="200"/>
      <c r="G840" s="200"/>
      <c r="H840" s="200"/>
      <c r="I840" s="200"/>
      <c r="J840" s="139"/>
      <c r="K840" s="231"/>
    </row>
    <row r="841" customFormat="false" ht="13.5" hidden="false" customHeight="true" outlineLevel="0" collapsed="false">
      <c r="B841" s="228"/>
      <c r="C841" s="276"/>
      <c r="D841" s="200" t="s">
        <v>561</v>
      </c>
      <c r="E841" s="253" t="n">
        <v>1</v>
      </c>
      <c r="F841" s="200"/>
      <c r="G841" s="200"/>
      <c r="H841" s="200"/>
      <c r="I841" s="200"/>
      <c r="J841" s="139"/>
      <c r="K841" s="231"/>
    </row>
    <row r="842" customFormat="false" ht="13.5" hidden="false" customHeight="true" outlineLevel="0" collapsed="false">
      <c r="B842" s="228"/>
      <c r="C842" s="276"/>
      <c r="D842" s="200" t="s">
        <v>453</v>
      </c>
      <c r="E842" s="253" t="n">
        <f aca="false">SUM(E840:E841)</f>
        <v>2</v>
      </c>
      <c r="F842" s="200"/>
      <c r="G842" s="200"/>
      <c r="H842" s="200"/>
      <c r="I842" s="200"/>
      <c r="J842" s="139"/>
      <c r="K842" s="231"/>
    </row>
    <row r="843" customFormat="false" ht="13.5" hidden="false" customHeight="true" outlineLevel="0" collapsed="false">
      <c r="B843" s="228"/>
      <c r="C843" s="276"/>
      <c r="D843" s="200"/>
      <c r="E843" s="253"/>
      <c r="F843" s="200"/>
      <c r="G843" s="200"/>
      <c r="H843" s="200"/>
      <c r="I843" s="200"/>
      <c r="J843" s="139"/>
      <c r="K843" s="231"/>
    </row>
    <row r="844" customFormat="false" ht="63.75" hidden="false" customHeight="true" outlineLevel="0" collapsed="false">
      <c r="B844" s="228" t="s">
        <v>301</v>
      </c>
      <c r="C844" s="282" t="s">
        <v>207</v>
      </c>
      <c r="D844" s="230" t="str">
        <f aca="false">VLOOKUP(C844,'EMOP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844" s="230"/>
      <c r="F844" s="230"/>
      <c r="G844" s="230"/>
      <c r="H844" s="230"/>
      <c r="I844" s="230"/>
      <c r="J844" s="139" t="str">
        <f aca="false">VLOOKUP(C844,'EMOP 11-19'!A:J,9,0)</f>
        <v>UN</v>
      </c>
      <c r="K844" s="231" t="n">
        <f aca="false">E849</f>
        <v>3</v>
      </c>
    </row>
    <row r="845" customFormat="false" ht="13.5" hidden="false" customHeight="true" outlineLevel="0" collapsed="false">
      <c r="B845" s="228"/>
      <c r="C845" s="276"/>
      <c r="D845" s="200"/>
      <c r="E845" s="200" t="s">
        <v>460</v>
      </c>
      <c r="F845" s="200"/>
      <c r="G845" s="200"/>
      <c r="H845" s="200"/>
      <c r="I845" s="200"/>
      <c r="J845" s="139"/>
      <c r="K845" s="231"/>
    </row>
    <row r="846" customFormat="false" ht="13.5" hidden="false" customHeight="true" outlineLevel="0" collapsed="false">
      <c r="B846" s="228"/>
      <c r="C846" s="276"/>
      <c r="D846" s="200" t="s">
        <v>559</v>
      </c>
      <c r="E846" s="253" t="n">
        <v>1</v>
      </c>
      <c r="F846" s="200"/>
      <c r="G846" s="200"/>
      <c r="H846" s="200"/>
      <c r="I846" s="200"/>
      <c r="J846" s="139"/>
      <c r="K846" s="231"/>
    </row>
    <row r="847" customFormat="false" ht="13.5" hidden="false" customHeight="true" outlineLevel="0" collapsed="false">
      <c r="B847" s="228"/>
      <c r="C847" s="276"/>
      <c r="D847" s="200" t="s">
        <v>560</v>
      </c>
      <c r="E847" s="253" t="n">
        <v>1</v>
      </c>
      <c r="F847" s="200"/>
      <c r="G847" s="200"/>
      <c r="H847" s="200"/>
      <c r="I847" s="200"/>
      <c r="J847" s="139"/>
      <c r="K847" s="231"/>
    </row>
    <row r="848" customFormat="false" ht="13.5" hidden="false" customHeight="true" outlineLevel="0" collapsed="false">
      <c r="B848" s="228"/>
      <c r="C848" s="276"/>
      <c r="D848" s="200" t="s">
        <v>561</v>
      </c>
      <c r="E848" s="253" t="n">
        <v>1</v>
      </c>
      <c r="F848" s="200"/>
      <c r="G848" s="200"/>
      <c r="H848" s="200"/>
      <c r="I848" s="200"/>
      <c r="J848" s="139"/>
      <c r="K848" s="231"/>
    </row>
    <row r="849" customFormat="false" ht="13.5" hidden="false" customHeight="true" outlineLevel="0" collapsed="false">
      <c r="B849" s="228"/>
      <c r="C849" s="276"/>
      <c r="D849" s="200" t="s">
        <v>453</v>
      </c>
      <c r="E849" s="253" t="n">
        <f aca="false">SUM(E846:E848)</f>
        <v>3</v>
      </c>
      <c r="F849" s="200"/>
      <c r="G849" s="200"/>
      <c r="H849" s="200"/>
      <c r="I849" s="200"/>
      <c r="J849" s="139"/>
      <c r="K849" s="231"/>
    </row>
    <row r="850" customFormat="false" ht="13.5" hidden="false" customHeight="true" outlineLevel="0" collapsed="false">
      <c r="B850" s="228"/>
      <c r="C850" s="276"/>
      <c r="D850" s="200"/>
      <c r="E850" s="200"/>
      <c r="F850" s="200"/>
      <c r="G850" s="200"/>
      <c r="H850" s="200"/>
      <c r="I850" s="200"/>
      <c r="J850" s="139"/>
      <c r="K850" s="231"/>
    </row>
    <row r="851" customFormat="false" ht="49.5" hidden="false" customHeight="true" outlineLevel="0" collapsed="false">
      <c r="B851" s="228" t="s">
        <v>302</v>
      </c>
      <c r="C851" s="229" t="s">
        <v>303</v>
      </c>
      <c r="D851" s="230" t="str">
        <f aca="false">VLOOKUP(C851,'EMOP 11-19'!A:J,2,0)</f>
        <v>BARRA DE APOIO EM ACO INOXIDAVEL AISI 304,TUBO DE 1.1/4",INCLUSIVE FIXACAO COM PARAFUSOS INOXIDAVEIS E BUCHAS PLASTICAS,COM 50CM,PARA PESSOAS COM NECESSIDADES ESPECIFICAS.FORNECIMENTO E COLOCACAO</v>
      </c>
      <c r="E851" s="230"/>
      <c r="F851" s="230"/>
      <c r="G851" s="230"/>
      <c r="H851" s="230"/>
      <c r="I851" s="230"/>
      <c r="J851" s="139" t="str">
        <f aca="false">VLOOKUP(C851,'EMOP 11-19'!A:J,9,0)</f>
        <v>UN</v>
      </c>
      <c r="K851" s="231" t="n">
        <f aca="false">E853</f>
        <v>2</v>
      </c>
    </row>
    <row r="852" customFormat="false" ht="13.5" hidden="false" customHeight="true" outlineLevel="0" collapsed="false">
      <c r="B852" s="228"/>
      <c r="C852" s="276"/>
      <c r="D852" s="200"/>
      <c r="E852" s="200" t="s">
        <v>460</v>
      </c>
      <c r="F852" s="200"/>
      <c r="G852" s="200"/>
      <c r="H852" s="200"/>
      <c r="I852" s="200"/>
      <c r="J852" s="139"/>
      <c r="K852" s="231"/>
    </row>
    <row r="853" customFormat="false" ht="13.5" hidden="false" customHeight="true" outlineLevel="0" collapsed="false">
      <c r="B853" s="228"/>
      <c r="C853" s="276"/>
      <c r="D853" s="200" t="s">
        <v>561</v>
      </c>
      <c r="E853" s="253" t="n">
        <v>2</v>
      </c>
      <c r="F853" s="200"/>
      <c r="G853" s="200"/>
      <c r="H853" s="200"/>
      <c r="I853" s="200"/>
      <c r="J853" s="139"/>
      <c r="K853" s="231"/>
    </row>
    <row r="854" customFormat="false" ht="13.5" hidden="false" customHeight="true" outlineLevel="0" collapsed="false">
      <c r="B854" s="228"/>
      <c r="C854" s="276"/>
      <c r="D854" s="200"/>
      <c r="E854" s="200"/>
      <c r="F854" s="200"/>
      <c r="G854" s="200"/>
      <c r="H854" s="200"/>
      <c r="I854" s="200"/>
      <c r="J854" s="139"/>
      <c r="K854" s="231"/>
    </row>
    <row r="855" customFormat="false" ht="49.5" hidden="false" customHeight="true" outlineLevel="0" collapsed="false">
      <c r="B855" s="228" t="s">
        <v>304</v>
      </c>
      <c r="C855" s="229" t="s">
        <v>209</v>
      </c>
      <c r="D855" s="230" t="str">
        <f aca="false">VLOOKUP(C855,'EMOP 11-19'!A:J,2,0)</f>
        <v>PINTURA COM TINTA ANTIMOFO E BACTERICIDA BASE ACRILICA,SEM BRILHO,COR BRANCA,PARA AMBIENTES INTERNOS E EXTERNOS PROPENSOS A UMIDADE E VAPORES,EM DUAS DEMAOS,SOBRE SELADOR ACRILICO E DUAS DEMAOS DE MASSA ACRILICA,INCLUSIVE LIMPEZA E LIXAMENTO</v>
      </c>
      <c r="E855" s="230"/>
      <c r="F855" s="230"/>
      <c r="G855" s="230"/>
      <c r="H855" s="230"/>
      <c r="I855" s="230"/>
      <c r="J855" s="139" t="str">
        <f aca="false">VLOOKUP(C855,'EMOP 11-19'!A:J,9,0)</f>
        <v>M2</v>
      </c>
      <c r="K855" s="231" t="n">
        <f aca="false">H870</f>
        <v>120.77</v>
      </c>
    </row>
    <row r="856" customFormat="false" ht="12" hidden="false" customHeight="true" outlineLevel="0" collapsed="false">
      <c r="B856" s="283" t="s">
        <v>538</v>
      </c>
      <c r="C856" s="283"/>
      <c r="D856" s="283"/>
      <c r="E856" s="283"/>
      <c r="F856" s="283"/>
      <c r="G856" s="283"/>
      <c r="H856" s="283"/>
      <c r="I856" s="283"/>
      <c r="J856" s="283"/>
      <c r="K856" s="283"/>
    </row>
    <row r="857" customFormat="false" ht="13.5" hidden="false" customHeight="true" outlineLevel="0" collapsed="false">
      <c r="B857" s="228"/>
      <c r="D857" s="200"/>
      <c r="E857" s="200" t="s">
        <v>539</v>
      </c>
      <c r="F857" s="200" t="s">
        <v>455</v>
      </c>
      <c r="G857" s="200" t="s">
        <v>533</v>
      </c>
      <c r="H857" s="200" t="s">
        <v>464</v>
      </c>
      <c r="I857" s="200"/>
      <c r="J857" s="139"/>
      <c r="K857" s="231"/>
    </row>
    <row r="858" customFormat="false" ht="13.5" hidden="false" customHeight="true" outlineLevel="0" collapsed="false">
      <c r="B858" s="228"/>
      <c r="D858" s="200" t="s">
        <v>559</v>
      </c>
      <c r="E858" s="253" t="n">
        <v>12.3</v>
      </c>
      <c r="F858" s="253" t="n">
        <v>2.8</v>
      </c>
      <c r="G858" s="253" t="n">
        <v>5.47</v>
      </c>
      <c r="H858" s="253" t="n">
        <f aca="false">TRUNC((E858*F858)-G858,2)</f>
        <v>28.97</v>
      </c>
      <c r="I858" s="200"/>
      <c r="J858" s="139"/>
      <c r="K858" s="231"/>
    </row>
    <row r="859" customFormat="false" ht="12" hidden="false" customHeight="true" outlineLevel="0" collapsed="false">
      <c r="B859" s="283" t="s">
        <v>540</v>
      </c>
      <c r="C859" s="283"/>
      <c r="D859" s="283"/>
      <c r="E859" s="283"/>
      <c r="F859" s="283"/>
      <c r="G859" s="283"/>
      <c r="H859" s="283"/>
      <c r="I859" s="283"/>
      <c r="J859" s="283"/>
      <c r="K859" s="283"/>
    </row>
    <row r="860" customFormat="false" ht="13.5" hidden="false" customHeight="true" outlineLevel="0" collapsed="false">
      <c r="B860" s="228"/>
      <c r="D860" s="200" t="s">
        <v>568</v>
      </c>
      <c r="E860" s="200"/>
      <c r="F860" s="200"/>
      <c r="G860" s="253" t="s">
        <v>488</v>
      </c>
      <c r="H860" s="253" t="n">
        <v>9.45</v>
      </c>
      <c r="I860" s="200"/>
      <c r="J860" s="139"/>
      <c r="K860" s="231"/>
    </row>
    <row r="861" customFormat="false" ht="13.5" hidden="false" customHeight="true" outlineLevel="0" collapsed="false">
      <c r="B861" s="228"/>
      <c r="D861" s="200" t="s">
        <v>569</v>
      </c>
      <c r="E861" s="200"/>
      <c r="F861" s="200"/>
      <c r="G861" s="253" t="s">
        <v>488</v>
      </c>
      <c r="H861" s="253" t="n">
        <v>1.55</v>
      </c>
      <c r="I861" s="200"/>
      <c r="J861" s="139"/>
      <c r="K861" s="231"/>
    </row>
    <row r="862" customFormat="false" ht="13.5" hidden="false" customHeight="true" outlineLevel="0" collapsed="false">
      <c r="B862" s="228"/>
      <c r="D862" s="200" t="s">
        <v>570</v>
      </c>
      <c r="E862" s="200"/>
      <c r="F862" s="200"/>
      <c r="G862" s="253" t="s">
        <v>488</v>
      </c>
      <c r="H862" s="253" t="n">
        <v>3.1</v>
      </c>
      <c r="I862" s="200"/>
      <c r="J862" s="139"/>
      <c r="K862" s="231"/>
    </row>
    <row r="863" customFormat="false" ht="12" hidden="false" customHeight="true" outlineLevel="0" collapsed="false">
      <c r="B863" s="283" t="s">
        <v>545</v>
      </c>
      <c r="C863" s="283"/>
      <c r="D863" s="283"/>
      <c r="E863" s="283"/>
      <c r="F863" s="283"/>
      <c r="G863" s="283"/>
      <c r="H863" s="283"/>
      <c r="I863" s="283"/>
      <c r="J863" s="283"/>
      <c r="K863" s="283"/>
    </row>
    <row r="864" customFormat="false" ht="13.5" hidden="false" customHeight="true" outlineLevel="0" collapsed="false">
      <c r="B864" s="228"/>
      <c r="D864" s="200"/>
      <c r="E864" s="200" t="s">
        <v>539</v>
      </c>
      <c r="F864" s="200" t="s">
        <v>455</v>
      </c>
      <c r="G864" s="200" t="s">
        <v>533</v>
      </c>
      <c r="H864" s="200" t="s">
        <v>464</v>
      </c>
      <c r="I864" s="200"/>
      <c r="J864" s="139"/>
      <c r="K864" s="231"/>
    </row>
    <row r="865" customFormat="false" ht="13.5" hidden="false" customHeight="true" outlineLevel="0" collapsed="false">
      <c r="B865" s="228"/>
      <c r="D865" s="200" t="s">
        <v>546</v>
      </c>
      <c r="E865" s="253" t="n">
        <v>24.9</v>
      </c>
      <c r="F865" s="253" t="n">
        <v>2.8</v>
      </c>
      <c r="G865" s="253" t="n">
        <v>9.85</v>
      </c>
      <c r="H865" s="253" t="n">
        <f aca="false">TRUNC((E865*F865)-G865,2)</f>
        <v>59.87</v>
      </c>
      <c r="I865" s="200"/>
      <c r="J865" s="139"/>
      <c r="K865" s="231"/>
    </row>
    <row r="866" customFormat="false" ht="13.5" hidden="false" customHeight="true" outlineLevel="0" collapsed="false">
      <c r="B866" s="228"/>
      <c r="D866" s="200"/>
      <c r="E866" s="253"/>
      <c r="F866" s="253"/>
      <c r="I866" s="200"/>
      <c r="J866" s="139"/>
      <c r="K866" s="231"/>
    </row>
    <row r="867" customFormat="false" ht="13.5" hidden="false" customHeight="true" outlineLevel="0" collapsed="false">
      <c r="B867" s="283" t="s">
        <v>577</v>
      </c>
      <c r="C867" s="283"/>
      <c r="D867" s="283"/>
      <c r="E867" s="283"/>
      <c r="F867" s="283"/>
      <c r="G867" s="283"/>
      <c r="H867" s="283"/>
      <c r="I867" s="283"/>
      <c r="J867" s="283"/>
      <c r="K867" s="283"/>
    </row>
    <row r="868" s="55" customFormat="true" ht="13.5" hidden="false" customHeight="true" outlineLevel="0" collapsed="false">
      <c r="B868" s="228"/>
      <c r="C868" s="276"/>
      <c r="D868" s="200"/>
      <c r="E868" s="200" t="s">
        <v>454</v>
      </c>
      <c r="F868" s="200" t="s">
        <v>455</v>
      </c>
      <c r="H868" s="200" t="s">
        <v>464</v>
      </c>
      <c r="I868" s="200"/>
      <c r="J868" s="139"/>
      <c r="K868" s="231"/>
    </row>
    <row r="869" customFormat="false" ht="13.5" hidden="false" customHeight="true" outlineLevel="0" collapsed="false">
      <c r="B869" s="228"/>
      <c r="C869" s="276"/>
      <c r="D869" s="200"/>
      <c r="E869" s="253" t="n">
        <v>12.3</v>
      </c>
      <c r="F869" s="253" t="n">
        <v>1.45</v>
      </c>
      <c r="G869" s="253"/>
      <c r="H869" s="253" t="n">
        <f aca="false">TRUNC((E869*F869)-G869,2)</f>
        <v>17.83</v>
      </c>
      <c r="I869" s="200"/>
      <c r="J869" s="139"/>
      <c r="K869" s="231"/>
    </row>
    <row r="870" customFormat="false" ht="13.5" hidden="false" customHeight="true" outlineLevel="0" collapsed="false">
      <c r="B870" s="228"/>
      <c r="C870" s="276"/>
      <c r="D870" s="200"/>
      <c r="E870" s="200"/>
      <c r="F870" s="200"/>
      <c r="G870" s="284" t="s">
        <v>453</v>
      </c>
      <c r="H870" s="284" t="n">
        <f aca="false">SUM(H858:H869)</f>
        <v>120.77</v>
      </c>
      <c r="I870" s="200"/>
      <c r="J870" s="139"/>
      <c r="K870" s="231"/>
    </row>
    <row r="871" customFormat="false" ht="13.5" hidden="false" customHeight="true" outlineLevel="0" collapsed="false">
      <c r="B871" s="228"/>
      <c r="C871" s="276"/>
      <c r="D871" s="200"/>
      <c r="E871" s="200"/>
      <c r="F871" s="200"/>
      <c r="G871" s="200"/>
      <c r="H871" s="200"/>
      <c r="I871" s="200"/>
      <c r="J871" s="139"/>
      <c r="K871" s="231"/>
    </row>
    <row r="872" customFormat="false" ht="59.25" hidden="false" customHeight="true" outlineLevel="0" collapsed="false">
      <c r="B872" s="228" t="s">
        <v>305</v>
      </c>
      <c r="C872" s="229" t="s">
        <v>306</v>
      </c>
      <c r="D872" s="230" t="str">
        <f aca="false">VLOOKUP(C872,'EMOP 11-19'!A:J,2,0)</f>
        <v>MADEIRAMENTO PARA COBERTURA EM DUAS AGUAS EM TELHAS CERAMICAS,CONSTITUIDO DE CUMEEIRA E TERCAS DE 3"X4.1/2",CAIBROS DE 3"X1.1/2",RIPAS DE 1,5X4CM,TUDO EM MADEIRA SERRADA,SEM TESOURA OU PONTALETE,MEDIDO PELA AREA REAL DO MADEIRAMENTO.FORNECIMENTO E COLOCACAO</v>
      </c>
      <c r="E872" s="230"/>
      <c r="F872" s="230"/>
      <c r="G872" s="230"/>
      <c r="H872" s="230"/>
      <c r="I872" s="230"/>
      <c r="J872" s="139" t="str">
        <f aca="false">VLOOKUP(C872,'EMOP 11-19'!A:J,9,0)</f>
        <v>M2</v>
      </c>
      <c r="K872" s="231" t="n">
        <f aca="false">D874</f>
        <v>41.16</v>
      </c>
    </row>
    <row r="873" customFormat="false" ht="13.5" hidden="false" customHeight="true" outlineLevel="0" collapsed="false">
      <c r="B873" s="228"/>
      <c r="C873" s="276"/>
      <c r="D873" s="139" t="s">
        <v>556</v>
      </c>
      <c r="E873" s="200"/>
      <c r="F873" s="200"/>
      <c r="G873" s="200"/>
      <c r="H873" s="200"/>
      <c r="I873" s="200"/>
      <c r="J873" s="139"/>
      <c r="K873" s="231"/>
    </row>
    <row r="874" customFormat="false" ht="13.5" hidden="false" customHeight="true" outlineLevel="0" collapsed="false">
      <c r="B874" s="228"/>
      <c r="C874" s="276"/>
      <c r="D874" s="253" t="n">
        <v>41.16</v>
      </c>
      <c r="E874" s="200"/>
      <c r="F874" s="200"/>
      <c r="G874" s="200"/>
      <c r="H874" s="200"/>
      <c r="I874" s="200"/>
      <c r="J874" s="139"/>
      <c r="K874" s="231"/>
    </row>
    <row r="875" customFormat="false" ht="13.5" hidden="false" customHeight="true" outlineLevel="0" collapsed="false">
      <c r="B875" s="228"/>
      <c r="C875" s="276"/>
      <c r="D875" s="200"/>
      <c r="E875" s="200"/>
      <c r="F875" s="200"/>
      <c r="G875" s="200"/>
      <c r="H875" s="200"/>
      <c r="I875" s="200"/>
      <c r="J875" s="139"/>
      <c r="K875" s="231"/>
    </row>
    <row r="876" customFormat="false" ht="34.5" hidden="false" customHeight="true" outlineLevel="0" collapsed="false">
      <c r="B876" s="228" t="s">
        <v>307</v>
      </c>
      <c r="C876" s="229" t="s">
        <v>308</v>
      </c>
      <c r="D876" s="230" t="str">
        <f aca="false">VLOOKUP(C876,'EMOP 11-19'!A:J,2,0)</f>
        <v>CUMEEIRA PARA COBERTURA EM TELHAS FRANCESAS,COLONIAIS,ROMANA OU PORTUGUESA.FORNECIMENTO E COLOCACAO</v>
      </c>
      <c r="E876" s="230"/>
      <c r="F876" s="230"/>
      <c r="G876" s="230"/>
      <c r="H876" s="230"/>
      <c r="I876" s="230"/>
      <c r="J876" s="139" t="str">
        <f aca="false">VLOOKUP(C876,'EMOP 11-19'!A:J,9,0)</f>
        <v>M</v>
      </c>
      <c r="K876" s="231" t="n">
        <f aca="false">D878</f>
        <v>7.2</v>
      </c>
    </row>
    <row r="877" customFormat="false" ht="13.5" hidden="false" customHeight="true" outlineLevel="0" collapsed="false">
      <c r="B877" s="228"/>
      <c r="C877" s="276"/>
      <c r="D877" s="139" t="s">
        <v>451</v>
      </c>
      <c r="E877" s="200"/>
      <c r="F877" s="200"/>
      <c r="G877" s="200"/>
      <c r="H877" s="200"/>
      <c r="I877" s="200"/>
      <c r="J877" s="139"/>
      <c r="K877" s="231"/>
    </row>
    <row r="878" customFormat="false" ht="13.5" hidden="false" customHeight="true" outlineLevel="0" collapsed="false">
      <c r="B878" s="228"/>
      <c r="C878" s="276"/>
      <c r="D878" s="253" t="n">
        <v>7.2</v>
      </c>
      <c r="E878" s="200"/>
      <c r="F878" s="200"/>
      <c r="G878" s="200"/>
      <c r="H878" s="200"/>
      <c r="I878" s="200"/>
      <c r="J878" s="139"/>
      <c r="K878" s="231"/>
    </row>
    <row r="879" customFormat="false" ht="13.5" hidden="false" customHeight="true" outlineLevel="0" collapsed="false">
      <c r="B879" s="228"/>
      <c r="C879" s="276"/>
      <c r="D879" s="200"/>
      <c r="E879" s="200"/>
      <c r="F879" s="200"/>
      <c r="G879" s="200"/>
      <c r="H879" s="200"/>
      <c r="I879" s="200"/>
      <c r="J879" s="139"/>
      <c r="K879" s="231"/>
    </row>
    <row r="880" customFormat="false" ht="30" hidden="false" customHeight="true" outlineLevel="0" collapsed="false">
      <c r="B880" s="228" t="s">
        <v>309</v>
      </c>
      <c r="C880" s="229" t="s">
        <v>310</v>
      </c>
      <c r="D880" s="230" t="str">
        <f aca="false">VLOOKUP(C880,'EMOP 11-19'!A:J,2,0)</f>
        <v>COBERTURA EM TELHA CERAMICA COLONIAL,EXCLUSIVE CUMEEIRA E MADEIRAMENTO.MEDIDA PELA AREA REAL DE COBERTURA.FORNECIMENTO E COLOCACAO</v>
      </c>
      <c r="E880" s="230"/>
      <c r="F880" s="230"/>
      <c r="G880" s="230"/>
      <c r="H880" s="230"/>
      <c r="I880" s="230"/>
      <c r="J880" s="139" t="str">
        <f aca="false">VLOOKUP(C880,'EMOP 11-19'!A:J,9,0)</f>
        <v>M2</v>
      </c>
      <c r="K880" s="231" t="n">
        <f aca="false">D882</f>
        <v>41.16</v>
      </c>
    </row>
    <row r="881" customFormat="false" ht="13.5" hidden="false" customHeight="true" outlineLevel="0" collapsed="false">
      <c r="B881" s="228"/>
      <c r="C881" s="276"/>
      <c r="D881" s="139" t="s">
        <v>556</v>
      </c>
      <c r="E881" s="200"/>
      <c r="F881" s="200"/>
      <c r="G881" s="200"/>
      <c r="H881" s="200"/>
      <c r="I881" s="200"/>
      <c r="J881" s="139"/>
      <c r="K881" s="231"/>
    </row>
    <row r="882" customFormat="false" ht="13.5" hidden="false" customHeight="true" outlineLevel="0" collapsed="false">
      <c r="B882" s="228"/>
      <c r="C882" s="276"/>
      <c r="D882" s="253" t="n">
        <f aca="false">D874</f>
        <v>41.16</v>
      </c>
      <c r="E882" s="200"/>
      <c r="F882" s="200"/>
      <c r="G882" s="200"/>
      <c r="H882" s="200"/>
      <c r="I882" s="200"/>
      <c r="J882" s="139"/>
      <c r="K882" s="231"/>
    </row>
    <row r="883" customFormat="false" ht="13.5" hidden="false" customHeight="true" outlineLevel="0" collapsed="false">
      <c r="B883" s="228"/>
      <c r="C883" s="276"/>
      <c r="D883" s="200"/>
      <c r="E883" s="200"/>
      <c r="F883" s="200"/>
      <c r="G883" s="200"/>
      <c r="H883" s="200"/>
      <c r="I883" s="200"/>
      <c r="J883" s="139"/>
      <c r="K883" s="231"/>
    </row>
    <row r="884" customFormat="false" ht="15" hidden="false" customHeight="true" outlineLevel="0" collapsed="false">
      <c r="B884" s="226" t="s">
        <v>578</v>
      </c>
      <c r="C884" s="226"/>
      <c r="D884" s="226"/>
      <c r="E884" s="226"/>
      <c r="F884" s="226"/>
      <c r="G884" s="226"/>
      <c r="H884" s="226"/>
      <c r="I884" s="226"/>
      <c r="J884" s="226"/>
      <c r="K884" s="226"/>
      <c r="L884" s="130"/>
    </row>
    <row r="885" customFormat="false" ht="39" hidden="false" customHeight="true" outlineLevel="0" collapsed="false">
      <c r="B885" s="228" t="s">
        <v>312</v>
      </c>
      <c r="C885" s="171" t="s">
        <v>313</v>
      </c>
      <c r="D885" s="230" t="str">
        <f aca="false">VLOOKUP(C885,'SINAPI 11-19'!A:D,2,0)</f>
        <v>EXECUÇÃO DE PASSEIO EM PISO INTERTRAVADO, COM BLOCO RETANGULAR COLORIDO DE 20 X 10 CM, ESPESSURA 6 CM. AF_12/2015</v>
      </c>
      <c r="E885" s="230"/>
      <c r="F885" s="230"/>
      <c r="G885" s="230"/>
      <c r="H885" s="230"/>
      <c r="I885" s="230"/>
      <c r="J885" s="139" t="str">
        <f aca="false">VLOOKUP(C885,'SINAPI 11-19'!A:D,3,0)</f>
        <v>M2</v>
      </c>
      <c r="K885" s="231" t="n">
        <f aca="false">F887</f>
        <v>78.79</v>
      </c>
    </row>
    <row r="886" customFormat="false" ht="11.25" hidden="false" customHeight="false" outlineLevel="0" collapsed="false">
      <c r="B886" s="228"/>
      <c r="D886" s="251"/>
      <c r="E886" s="251"/>
      <c r="F886" s="251"/>
      <c r="G886" s="251"/>
      <c r="H886" s="251"/>
      <c r="I886" s="251"/>
      <c r="J886" s="139"/>
      <c r="K886" s="231"/>
    </row>
    <row r="887" customFormat="false" ht="12" hidden="false" customHeight="true" outlineLevel="0" collapsed="false">
      <c r="B887" s="228"/>
      <c r="D887" s="288" t="s">
        <v>579</v>
      </c>
      <c r="E887" s="251"/>
      <c r="F887" s="289" t="n">
        <v>78.79</v>
      </c>
      <c r="G887" s="251"/>
      <c r="H887" s="251"/>
      <c r="I887" s="251"/>
      <c r="J887" s="139"/>
      <c r="K887" s="231"/>
    </row>
    <row r="888" customFormat="false" ht="11.25" hidden="false" customHeight="true" outlineLevel="0" collapsed="false">
      <c r="B888" s="228"/>
      <c r="D888" s="251"/>
      <c r="E888" s="251"/>
      <c r="F888" s="251"/>
      <c r="G888" s="251"/>
      <c r="H888" s="251"/>
      <c r="I888" s="251"/>
      <c r="J888" s="139"/>
      <c r="K888" s="231"/>
    </row>
    <row r="889" customFormat="false" ht="33.75" hidden="false" customHeight="true" outlineLevel="0" collapsed="false">
      <c r="B889" s="228" t="s">
        <v>314</v>
      </c>
      <c r="C889" s="171" t="s">
        <v>315</v>
      </c>
      <c r="D889" s="230" t="str">
        <f aca="false">VLOOKUP(C889,'SINAPI 11-19'!A:D,2,0)</f>
        <v>EXECUÇÃO DE PASSEIO EM PISO INTERTRAVADO, COM BLOCO RETANGULAR COR NATURAL DE 20 X 10 CM, ESPESSURA 6 CM. AF_12/2015</v>
      </c>
      <c r="E889" s="230"/>
      <c r="F889" s="230"/>
      <c r="G889" s="230"/>
      <c r="H889" s="230"/>
      <c r="I889" s="230"/>
      <c r="J889" s="139" t="str">
        <f aca="false">VLOOKUP(C889,'SINAPI 11-19'!A:D,3,0)</f>
        <v>M2</v>
      </c>
      <c r="K889" s="231" t="n">
        <f aca="false">F891</f>
        <v>443</v>
      </c>
      <c r="M889" s="130"/>
    </row>
    <row r="890" customFormat="false" ht="11.25" hidden="false" customHeight="true" outlineLevel="0" collapsed="false">
      <c r="B890" s="228"/>
      <c r="C890" s="139"/>
      <c r="D890" s="200"/>
      <c r="E890" s="235"/>
      <c r="F890" s="241"/>
      <c r="I890" s="55"/>
      <c r="J890" s="139"/>
      <c r="K890" s="231"/>
    </row>
    <row r="891" customFormat="false" ht="12" hidden="false" customHeight="true" outlineLevel="0" collapsed="false">
      <c r="B891" s="228"/>
      <c r="C891" s="139"/>
      <c r="D891" s="278" t="s">
        <v>579</v>
      </c>
      <c r="E891" s="249"/>
      <c r="F891" s="278" t="n">
        <v>443</v>
      </c>
      <c r="I891" s="55"/>
      <c r="J891" s="139"/>
      <c r="K891" s="231"/>
    </row>
    <row r="892" customFormat="false" ht="12" hidden="false" customHeight="true" outlineLevel="0" collapsed="false">
      <c r="B892" s="228"/>
      <c r="C892" s="200"/>
      <c r="D892" s="253"/>
      <c r="E892" s="249"/>
      <c r="F892" s="249"/>
      <c r="I892" s="55"/>
      <c r="J892" s="139"/>
      <c r="K892" s="231"/>
    </row>
    <row r="893" customFormat="false" ht="36" hidden="false" customHeight="true" outlineLevel="0" collapsed="false">
      <c r="B893" s="228" t="s">
        <v>316</v>
      </c>
      <c r="C893" s="171" t="s">
        <v>317</v>
      </c>
      <c r="D893" s="230" t="str">
        <f aca="false">VLOOKUP(C893,'EMOP 11-19'!A:J,2,0)</f>
        <v>BASE DE BRITA GRADUADA,INCLUSIVE FORNECIMENTO DOS MATERIAIS,MEDIDA APOS A COMPACTACAO</v>
      </c>
      <c r="E893" s="230"/>
      <c r="F893" s="230"/>
      <c r="G893" s="230"/>
      <c r="H893" s="230"/>
      <c r="I893" s="230"/>
      <c r="J893" s="139" t="str">
        <f aca="false">VLOOKUP(C893,'EMOP 11-19'!A:J,9,0)</f>
        <v>M3</v>
      </c>
      <c r="K893" s="231" t="n">
        <f aca="false">I896</f>
        <v>47.8555</v>
      </c>
    </row>
    <row r="894" customFormat="false" ht="12" hidden="false" customHeight="true" outlineLevel="0" collapsed="false">
      <c r="B894" s="228"/>
      <c r="C894" s="200"/>
      <c r="D894" s="253"/>
      <c r="E894" s="249"/>
      <c r="F894" s="249"/>
      <c r="J894" s="139"/>
      <c r="K894" s="231"/>
    </row>
    <row r="895" customFormat="false" ht="12" hidden="false" customHeight="true" outlineLevel="0" collapsed="false">
      <c r="B895" s="228"/>
      <c r="C895" s="200"/>
      <c r="D895" s="139" t="s">
        <v>580</v>
      </c>
      <c r="E895" s="253" t="n">
        <v>276.75</v>
      </c>
      <c r="F895" s="249"/>
      <c r="G895" s="249" t="s">
        <v>581</v>
      </c>
      <c r="I895" s="139" t="s">
        <v>470</v>
      </c>
      <c r="J895" s="139"/>
      <c r="K895" s="231"/>
    </row>
    <row r="896" customFormat="false" ht="12" hidden="false" customHeight="true" outlineLevel="0" collapsed="false">
      <c r="B896" s="228"/>
      <c r="C896" s="200"/>
      <c r="D896" s="200" t="s">
        <v>582</v>
      </c>
      <c r="E896" s="253" t="n">
        <v>284.9</v>
      </c>
      <c r="F896" s="249"/>
      <c r="G896" s="249"/>
      <c r="I896" s="249" t="n">
        <f aca="false">E898*0.07</f>
        <v>47.8555</v>
      </c>
      <c r="J896" s="139"/>
      <c r="K896" s="231"/>
    </row>
    <row r="897" customFormat="false" ht="12" hidden="false" customHeight="true" outlineLevel="0" collapsed="false">
      <c r="B897" s="228"/>
      <c r="C897" s="200"/>
      <c r="D897" s="139" t="s">
        <v>583</v>
      </c>
      <c r="E897" s="253" t="n">
        <v>122</v>
      </c>
      <c r="F897" s="249"/>
      <c r="G897" s="249"/>
      <c r="J897" s="139"/>
      <c r="K897" s="231"/>
    </row>
    <row r="898" customFormat="false" ht="12" hidden="false" customHeight="true" outlineLevel="0" collapsed="false">
      <c r="B898" s="228"/>
      <c r="C898" s="200"/>
      <c r="D898" s="200" t="s">
        <v>584</v>
      </c>
      <c r="E898" s="249" t="n">
        <f aca="false">SUM(E895:E897)</f>
        <v>683.65</v>
      </c>
      <c r="F898" s="249"/>
      <c r="G898" s="249"/>
      <c r="J898" s="139"/>
      <c r="K898" s="231"/>
    </row>
    <row r="899" customFormat="false" ht="12" hidden="false" customHeight="true" outlineLevel="0" collapsed="false">
      <c r="B899" s="228"/>
      <c r="C899" s="200"/>
      <c r="D899" s="253"/>
      <c r="E899" s="249"/>
      <c r="F899" s="249"/>
      <c r="J899" s="139"/>
      <c r="K899" s="231"/>
    </row>
    <row r="900" customFormat="false" ht="12" hidden="false" customHeight="true" outlineLevel="0" collapsed="false">
      <c r="B900" s="228"/>
      <c r="C900" s="200"/>
      <c r="D900" s="253"/>
      <c r="E900" s="249"/>
      <c r="F900" s="249"/>
      <c r="J900" s="139"/>
      <c r="K900" s="231"/>
    </row>
    <row r="901" customFormat="false" ht="12" hidden="false" customHeight="true" outlineLevel="0" collapsed="false">
      <c r="B901" s="228"/>
      <c r="C901" s="200"/>
      <c r="D901" s="253"/>
      <c r="E901" s="249"/>
      <c r="F901" s="249"/>
      <c r="J901" s="139"/>
      <c r="K901" s="231"/>
    </row>
    <row r="902" customFormat="false" ht="40.5" hidden="false" customHeight="true" outlineLevel="0" collapsed="false">
      <c r="B902" s="228" t="s">
        <v>318</v>
      </c>
      <c r="C902" s="243" t="s">
        <v>319</v>
      </c>
      <c r="D902" s="230" t="str">
        <f aca="false">VLOOKUP(C902,'SINAPI 11-19'!A:D,2,0)</f>
        <v>EXECUÇÃO DE PASSEIO (CALÇADA) OU PISO DE CONCRETO COM CONCRETO MOLDADO IN LOCO, USINADO, ACABAMENTO CONVENCIONAL, NÃO ARMADO. AF_07/2016</v>
      </c>
      <c r="E902" s="230"/>
      <c r="F902" s="230"/>
      <c r="G902" s="230"/>
      <c r="H902" s="230"/>
      <c r="I902" s="230"/>
      <c r="J902" s="139" t="str">
        <f aca="false">VLOOKUP(C902,'SINAPI 11-19'!A:D,3,0)</f>
        <v>M3</v>
      </c>
      <c r="K902" s="231" t="n">
        <f aca="false">I904</f>
        <v>54.692</v>
      </c>
    </row>
    <row r="903" customFormat="false" ht="12" hidden="false" customHeight="true" outlineLevel="0" collapsed="false">
      <c r="B903" s="228"/>
      <c r="D903" s="139" t="s">
        <v>580</v>
      </c>
      <c r="E903" s="253" t="n">
        <v>276.75</v>
      </c>
      <c r="F903" s="249"/>
      <c r="G903" s="249" t="s">
        <v>585</v>
      </c>
      <c r="I903" s="139" t="s">
        <v>470</v>
      </c>
      <c r="J903" s="139"/>
      <c r="K903" s="231"/>
    </row>
    <row r="904" customFormat="false" ht="12" hidden="false" customHeight="true" outlineLevel="0" collapsed="false">
      <c r="B904" s="228"/>
      <c r="D904" s="200" t="s">
        <v>582</v>
      </c>
      <c r="E904" s="253" t="n">
        <v>284.9</v>
      </c>
      <c r="F904" s="249"/>
      <c r="G904" s="249"/>
      <c r="I904" s="249" t="n">
        <f aca="false">E906*0.08</f>
        <v>54.692</v>
      </c>
      <c r="J904" s="139"/>
      <c r="K904" s="231"/>
    </row>
    <row r="905" customFormat="false" ht="12" hidden="false" customHeight="true" outlineLevel="0" collapsed="false">
      <c r="B905" s="228"/>
      <c r="D905" s="139" t="s">
        <v>583</v>
      </c>
      <c r="E905" s="253" t="n">
        <v>122</v>
      </c>
      <c r="F905" s="249"/>
      <c r="G905" s="249"/>
      <c r="I905" s="55"/>
      <c r="J905" s="139"/>
      <c r="K905" s="231"/>
    </row>
    <row r="906" customFormat="false" ht="12" hidden="false" customHeight="true" outlineLevel="0" collapsed="false">
      <c r="B906" s="228"/>
      <c r="D906" s="200" t="s">
        <v>584</v>
      </c>
      <c r="E906" s="249" t="n">
        <f aca="false">SUM(E903:E905)</f>
        <v>683.65</v>
      </c>
      <c r="F906" s="249"/>
      <c r="G906" s="249"/>
      <c r="I906" s="55"/>
      <c r="J906" s="139"/>
      <c r="K906" s="231"/>
    </row>
    <row r="907" customFormat="false" ht="12" hidden="false" customHeight="true" outlineLevel="0" collapsed="false">
      <c r="B907" s="228"/>
      <c r="D907" s="200"/>
      <c r="E907" s="249"/>
      <c r="F907" s="249"/>
      <c r="G907" s="249"/>
      <c r="I907" s="55"/>
      <c r="J907" s="139"/>
      <c r="K907" s="231"/>
    </row>
    <row r="908" customFormat="false" ht="12" hidden="false" customHeight="true" outlineLevel="0" collapsed="false">
      <c r="B908" s="228"/>
      <c r="D908" s="200"/>
      <c r="E908" s="253"/>
      <c r="F908" s="249"/>
      <c r="G908" s="249"/>
      <c r="I908" s="55"/>
      <c r="J908" s="139"/>
      <c r="K908" s="231"/>
    </row>
    <row r="909" customFormat="false" ht="44.25" hidden="false" customHeight="true" outlineLevel="0" collapsed="false">
      <c r="B909" s="228" t="s">
        <v>320</v>
      </c>
      <c r="C909" s="171" t="s">
        <v>321</v>
      </c>
      <c r="D909" s="230" t="str">
        <f aca="false">VLOOKUP(C909,'EMOP 11-19'!A:J,2,0)</f>
        <v>REVESTIMENTO DE PISO COM CERAMICA TATIL ALERTA,(LADRILHO HIDRAULICO) PARA PESSOAS COM NECESSIDADES  ESPECIFICAS,ASSENTES SOBRE SUPERFICIE EM OSSO,CONFORME ITEM 13.330.0010</v>
      </c>
      <c r="E909" s="230"/>
      <c r="F909" s="230"/>
      <c r="G909" s="230"/>
      <c r="H909" s="230"/>
      <c r="I909" s="230"/>
      <c r="J909" s="139" t="str">
        <f aca="false">VLOOKUP(C909,'EMOP 11-19'!A:J,9,0)</f>
        <v>M2</v>
      </c>
      <c r="K909" s="231" t="n">
        <f aca="false">G911</f>
        <v>1.2</v>
      </c>
    </row>
    <row r="910" customFormat="false" ht="12" hidden="false" customHeight="true" outlineLevel="0" collapsed="false">
      <c r="B910" s="228"/>
      <c r="D910" s="200"/>
      <c r="E910" s="253" t="s">
        <v>464</v>
      </c>
      <c r="F910" s="249" t="s">
        <v>460</v>
      </c>
      <c r="G910" s="249" t="s">
        <v>453</v>
      </c>
      <c r="I910" s="55"/>
      <c r="J910" s="139"/>
      <c r="K910" s="231"/>
    </row>
    <row r="911" customFormat="false" ht="12" hidden="false" customHeight="true" outlineLevel="0" collapsed="false">
      <c r="B911" s="228"/>
      <c r="D911" s="200"/>
      <c r="E911" s="253" t="n">
        <v>0.4</v>
      </c>
      <c r="F911" s="249" t="n">
        <v>3</v>
      </c>
      <c r="G911" s="249" t="n">
        <f aca="false">E911*F911</f>
        <v>1.2</v>
      </c>
      <c r="I911" s="55"/>
      <c r="J911" s="139"/>
      <c r="K911" s="231"/>
    </row>
    <row r="912" customFormat="false" ht="12" hidden="false" customHeight="true" outlineLevel="0" collapsed="false">
      <c r="B912" s="228"/>
      <c r="D912" s="200"/>
      <c r="E912" s="253"/>
      <c r="F912" s="249"/>
      <c r="G912" s="249"/>
      <c r="I912" s="55"/>
      <c r="J912" s="139"/>
      <c r="K912" s="231"/>
    </row>
    <row r="913" customFormat="false" ht="12" hidden="false" customHeight="true" outlineLevel="0" collapsed="false">
      <c r="B913" s="228"/>
      <c r="D913" s="200"/>
      <c r="E913" s="253"/>
      <c r="F913" s="249"/>
      <c r="G913" s="249"/>
      <c r="I913" s="55"/>
      <c r="J913" s="139"/>
      <c r="K913" s="231"/>
    </row>
    <row r="914" customFormat="false" ht="69.75" hidden="false" customHeight="true" outlineLevel="0" collapsed="false">
      <c r="B914" s="228" t="s">
        <v>322</v>
      </c>
      <c r="C914" s="229" t="s">
        <v>323</v>
      </c>
      <c r="D914" s="230" t="str">
        <f aca="false">VLOOKUP(C914,'EMOP 11-19'!A:J,2,0)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914" s="230"/>
      <c r="F914" s="230"/>
      <c r="G914" s="230"/>
      <c r="H914" s="230"/>
      <c r="I914" s="230"/>
      <c r="J914" s="139" t="str">
        <f aca="false">VLOOKUP(C914,'EMOP 11-19'!A:J,9,0)</f>
        <v>M2</v>
      </c>
      <c r="K914" s="231" t="n">
        <f aca="false">E916</f>
        <v>125.03</v>
      </c>
    </row>
    <row r="915" customFormat="false" ht="12" hidden="false" customHeight="true" outlineLevel="0" collapsed="false">
      <c r="B915" s="228"/>
      <c r="D915" s="200"/>
      <c r="E915" s="253" t="s">
        <v>464</v>
      </c>
      <c r="F915" s="249"/>
      <c r="G915" s="249"/>
      <c r="I915" s="55"/>
      <c r="J915" s="139"/>
      <c r="K915" s="231"/>
    </row>
    <row r="916" customFormat="false" ht="12" hidden="false" customHeight="true" outlineLevel="0" collapsed="false">
      <c r="B916" s="228"/>
      <c r="D916" s="200" t="s">
        <v>586</v>
      </c>
      <c r="E916" s="253" t="n">
        <v>125.03</v>
      </c>
      <c r="F916" s="249"/>
      <c r="G916" s="249"/>
      <c r="I916" s="55"/>
      <c r="J916" s="139"/>
      <c r="K916" s="231"/>
    </row>
    <row r="917" customFormat="false" ht="12" hidden="false" customHeight="true" outlineLevel="0" collapsed="false">
      <c r="B917" s="228"/>
      <c r="D917" s="200"/>
      <c r="E917" s="253"/>
      <c r="F917" s="249"/>
      <c r="G917" s="249"/>
      <c r="I917" s="55"/>
      <c r="J917" s="139"/>
      <c r="K917" s="231"/>
    </row>
    <row r="918" customFormat="false" ht="12" hidden="false" customHeight="true" outlineLevel="0" collapsed="false">
      <c r="B918" s="228"/>
      <c r="D918" s="200"/>
      <c r="E918" s="253"/>
      <c r="F918" s="249"/>
      <c r="G918" s="249"/>
      <c r="I918" s="55"/>
      <c r="J918" s="139"/>
      <c r="K918" s="231"/>
    </row>
    <row r="919" customFormat="false" ht="55.5" hidden="false" customHeight="true" outlineLevel="0" collapsed="false">
      <c r="B919" s="228" t="s">
        <v>324</v>
      </c>
      <c r="C919" s="243" t="s">
        <v>325</v>
      </c>
      <c r="D919" s="230" t="str">
        <f aca="false">VLOOKUP(C919,'EMOP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919" s="230"/>
      <c r="F919" s="230"/>
      <c r="G919" s="230"/>
      <c r="H919" s="230"/>
      <c r="I919" s="230"/>
      <c r="J919" s="139" t="str">
        <f aca="false">VLOOKUP(C919,'EMOP 11-19'!A:J,9,0)</f>
        <v>M</v>
      </c>
      <c r="K919" s="231" t="n">
        <f aca="false">G921</f>
        <v>453.67</v>
      </c>
    </row>
    <row r="920" customFormat="false" ht="12" hidden="false" customHeight="true" outlineLevel="0" collapsed="false">
      <c r="B920" s="228"/>
      <c r="C920" s="200"/>
      <c r="D920" s="253"/>
      <c r="E920" s="249"/>
      <c r="F920" s="249"/>
      <c r="I920" s="55"/>
      <c r="J920" s="139"/>
      <c r="K920" s="231"/>
    </row>
    <row r="921" customFormat="false" ht="12" hidden="false" customHeight="true" outlineLevel="0" collapsed="false">
      <c r="B921" s="228"/>
      <c r="C921" s="200"/>
      <c r="D921" s="278" t="s">
        <v>587</v>
      </c>
      <c r="E921" s="249"/>
      <c r="F921" s="249"/>
      <c r="G921" s="202" t="n">
        <v>453.67</v>
      </c>
      <c r="I921" s="55"/>
      <c r="J921" s="139"/>
      <c r="K921" s="231"/>
    </row>
    <row r="922" customFormat="false" ht="12" hidden="false" customHeight="true" outlineLevel="0" collapsed="false">
      <c r="B922" s="228"/>
      <c r="C922" s="200"/>
      <c r="D922" s="253"/>
      <c r="E922" s="249"/>
      <c r="F922" s="249"/>
      <c r="I922" s="55"/>
      <c r="J922" s="139"/>
      <c r="K922" s="231"/>
    </row>
    <row r="923" customFormat="false" ht="12" hidden="false" customHeight="true" outlineLevel="0" collapsed="false">
      <c r="B923" s="228"/>
      <c r="C923" s="200"/>
      <c r="D923" s="278" t="s">
        <v>588</v>
      </c>
      <c r="E923" s="249"/>
      <c r="F923" s="249"/>
      <c r="I923" s="55"/>
      <c r="J923" s="139"/>
      <c r="K923" s="231"/>
    </row>
    <row r="924" customFormat="false" ht="12" hidden="false" customHeight="true" outlineLevel="0" collapsed="false">
      <c r="B924" s="228"/>
      <c r="C924" s="200"/>
      <c r="D924" s="253"/>
      <c r="E924" s="249"/>
      <c r="F924" s="249"/>
      <c r="I924" s="55"/>
      <c r="J924" s="139"/>
      <c r="K924" s="231"/>
    </row>
    <row r="925" customFormat="false" ht="12" hidden="false" customHeight="true" outlineLevel="0" collapsed="false">
      <c r="B925" s="228"/>
      <c r="C925" s="200"/>
      <c r="D925" s="253"/>
      <c r="E925" s="249"/>
      <c r="F925" s="249"/>
      <c r="I925" s="55"/>
      <c r="J925" s="139"/>
      <c r="K925" s="231"/>
    </row>
    <row r="926" customFormat="false" ht="47.25" hidden="false" customHeight="true" outlineLevel="0" collapsed="false">
      <c r="B926" s="228" t="s">
        <v>326</v>
      </c>
      <c r="C926" s="243" t="s">
        <v>327</v>
      </c>
      <c r="D926" s="230" t="str">
        <f aca="false">VLOOKUP(C926,'SINAPI 11-19'!A:D,2,0)</f>
        <v>ASSENTAMENTO DE GUIA (MEIO-FIO) EM TRECHO RETO, CONFECCIONADA EM CONCRETO PRÉ-FABRICADO, DIMENSÕES 100X15X13X30 CM (COMPRIMENTO X BASE INFERIOR X BASE SUPERIOR X ALTURA), PARA VIAS URBANAS (USO VIÁRIO). AF_06/2016</v>
      </c>
      <c r="E926" s="230"/>
      <c r="F926" s="230"/>
      <c r="G926" s="230"/>
      <c r="H926" s="230"/>
      <c r="I926" s="230"/>
      <c r="J926" s="139" t="str">
        <f aca="false">VLOOKUP(C926,'SINAPI 11-19'!A:D,3,0)</f>
        <v>M</v>
      </c>
      <c r="K926" s="231" t="n">
        <f aca="false">E928</f>
        <v>206</v>
      </c>
    </row>
    <row r="927" customFormat="false" ht="12" hidden="false" customHeight="true" outlineLevel="0" collapsed="false">
      <c r="B927" s="228"/>
      <c r="C927" s="200"/>
      <c r="D927" s="253"/>
      <c r="E927" s="249" t="s">
        <v>451</v>
      </c>
      <c r="F927" s="249"/>
      <c r="J927" s="139"/>
      <c r="K927" s="231"/>
    </row>
    <row r="928" customFormat="false" ht="12" hidden="false" customHeight="true" outlineLevel="0" collapsed="false">
      <c r="B928" s="228"/>
      <c r="C928" s="200"/>
      <c r="D928" s="253" t="s">
        <v>589</v>
      </c>
      <c r="E928" s="249" t="n">
        <v>206</v>
      </c>
      <c r="F928" s="249"/>
      <c r="J928" s="139"/>
      <c r="K928" s="231"/>
    </row>
    <row r="929" customFormat="false" ht="12" hidden="false" customHeight="true" outlineLevel="0" collapsed="false">
      <c r="B929" s="228"/>
      <c r="C929" s="200"/>
      <c r="D929" s="253"/>
      <c r="E929" s="249"/>
      <c r="F929" s="249"/>
      <c r="J929" s="139"/>
      <c r="K929" s="231"/>
    </row>
    <row r="930" customFormat="false" ht="12" hidden="false" customHeight="true" outlineLevel="0" collapsed="false">
      <c r="B930" s="228"/>
      <c r="C930" s="200"/>
      <c r="D930" s="253"/>
      <c r="E930" s="249"/>
      <c r="F930" s="249"/>
      <c r="J930" s="139"/>
      <c r="K930" s="231"/>
    </row>
    <row r="931" customFormat="false" ht="12" hidden="false" customHeight="true" outlineLevel="0" collapsed="false">
      <c r="B931" s="228"/>
      <c r="C931" s="200"/>
      <c r="D931" s="253"/>
      <c r="E931" s="249"/>
      <c r="F931" s="249"/>
      <c r="J931" s="139"/>
      <c r="K931" s="231"/>
    </row>
    <row r="932" customFormat="false" ht="45.75" hidden="false" customHeight="true" outlineLevel="0" collapsed="false">
      <c r="B932" s="228" t="s">
        <v>328</v>
      </c>
      <c r="C932" s="229" t="s">
        <v>329</v>
      </c>
      <c r="D932" s="230" t="str">
        <f aca="false">VLOOKUP(C932,'SINAPI 11-19'!A:D,2,0)</f>
        <v>ASSENTAMENTO DE GUIA (MEIO-FIO) EM TRECHO CURVO, CONFECCIONADA EM CONCRETO PRÉ-FABRICADO, DIMENSÕES 100X15X13X30 CM (COMPRIMENTO X BASE INFERIOR X BASE SUPERIOR X ALTURA), PARA VIAS URBANAS (USO VIÁRIO). AF_06/2016</v>
      </c>
      <c r="E932" s="230"/>
      <c r="F932" s="230"/>
      <c r="G932" s="230"/>
      <c r="H932" s="230"/>
      <c r="I932" s="230"/>
      <c r="J932" s="139" t="str">
        <f aca="false">VLOOKUP(C932,'SINAPI 11-19'!A:D,3,0)</f>
        <v>M</v>
      </c>
      <c r="K932" s="231" t="n">
        <f aca="false">E934</f>
        <v>9.4</v>
      </c>
    </row>
    <row r="933" customFormat="false" ht="12" hidden="false" customHeight="true" outlineLevel="0" collapsed="false">
      <c r="B933" s="228"/>
      <c r="C933" s="200"/>
      <c r="D933" s="253"/>
      <c r="E933" s="249" t="s">
        <v>451</v>
      </c>
      <c r="F933" s="249"/>
      <c r="H933" s="263"/>
      <c r="I933" s="55"/>
      <c r="J933" s="139"/>
      <c r="K933" s="231"/>
    </row>
    <row r="934" customFormat="false" ht="12" hidden="false" customHeight="true" outlineLevel="0" collapsed="false">
      <c r="B934" s="228"/>
      <c r="C934" s="200"/>
      <c r="D934" s="278" t="s">
        <v>590</v>
      </c>
      <c r="E934" s="249" t="n">
        <v>9.4</v>
      </c>
      <c r="F934" s="249"/>
      <c r="I934" s="55"/>
      <c r="J934" s="139"/>
      <c r="K934" s="231"/>
    </row>
    <row r="935" customFormat="false" ht="12" hidden="false" customHeight="true" outlineLevel="0" collapsed="false">
      <c r="B935" s="228"/>
      <c r="C935" s="200"/>
      <c r="D935" s="278"/>
      <c r="E935" s="249"/>
      <c r="F935" s="249"/>
      <c r="I935" s="55"/>
      <c r="J935" s="139"/>
      <c r="K935" s="231"/>
    </row>
    <row r="936" customFormat="false" ht="15" hidden="false" customHeight="true" outlineLevel="0" collapsed="false">
      <c r="B936" s="226" t="s">
        <v>591</v>
      </c>
      <c r="C936" s="226"/>
      <c r="D936" s="226"/>
      <c r="E936" s="226"/>
      <c r="F936" s="226"/>
      <c r="G936" s="226"/>
      <c r="H936" s="226"/>
      <c r="I936" s="226"/>
      <c r="J936" s="226"/>
      <c r="K936" s="226"/>
      <c r="L936" s="130"/>
    </row>
    <row r="937" customFormat="false" ht="18" hidden="false" customHeight="true" outlineLevel="0" collapsed="false">
      <c r="B937" s="228" t="s">
        <v>331</v>
      </c>
      <c r="C937" s="229" t="s">
        <v>332</v>
      </c>
      <c r="D937" s="230" t="str">
        <f aca="false">VLOOKUP(C937,'SINAPI 11-19'!A:D,2,0)</f>
        <v>PLANTIO DE GRAMA EM PLACAS. AF_05/2018</v>
      </c>
      <c r="E937" s="230"/>
      <c r="F937" s="230"/>
      <c r="G937" s="230"/>
      <c r="H937" s="230"/>
      <c r="I937" s="230"/>
      <c r="J937" s="139" t="str">
        <f aca="false">VLOOKUP(C937,'SINAPI 11-19'!A:D,3,0)</f>
        <v>M2</v>
      </c>
      <c r="K937" s="231" t="n">
        <v>683</v>
      </c>
    </row>
    <row r="938" customFormat="false" ht="11.25" hidden="false" customHeight="false" outlineLevel="0" collapsed="false">
      <c r="B938" s="228"/>
      <c r="C938" s="139"/>
      <c r="D938" s="290"/>
      <c r="E938" s="290"/>
      <c r="F938" s="253"/>
      <c r="G938" s="230"/>
      <c r="H938" s="230"/>
      <c r="I938" s="230"/>
      <c r="J938" s="139"/>
      <c r="K938" s="231"/>
    </row>
    <row r="939" customFormat="false" ht="49.5" hidden="false" customHeight="true" outlineLevel="0" collapsed="false">
      <c r="B939" s="228" t="s">
        <v>333</v>
      </c>
      <c r="C939" s="229" t="s">
        <v>334</v>
      </c>
      <c r="D939" s="230" t="str">
        <f aca="false">VLOOKUP(C939,'EMOP 11-19'!A:J,2,0)</f>
        <v>MESA DE JOGOS COM 4 BANCOS,TAMPO DE MESA EM MARMORITE ARMADO,NA COR NATURAL,TENDO NO CENTRO TABULEIRO DE XADREZ EM MARMORITE NAS CORES BRANCA E PRETA,PES(MESA E BANCOS)DE CONCRETOARMADO.FORNECIMENTO E COLOCACAO</v>
      </c>
      <c r="E939" s="230"/>
      <c r="F939" s="230"/>
      <c r="G939" s="230"/>
      <c r="H939" s="230"/>
      <c r="I939" s="230"/>
      <c r="J939" s="139" t="str">
        <f aca="false">VLOOKUP(C939,'EMOP 11-19'!A:J,9,0)</f>
        <v>UN</v>
      </c>
      <c r="K939" s="231" t="n">
        <v>4</v>
      </c>
    </row>
    <row r="940" customFormat="false" ht="11.25" hidden="false" customHeight="false" outlineLevel="0" collapsed="false">
      <c r="B940" s="228"/>
      <c r="C940" s="139"/>
      <c r="D940" s="290"/>
      <c r="E940" s="290"/>
      <c r="F940" s="253"/>
      <c r="G940" s="230"/>
      <c r="H940" s="230"/>
      <c r="I940" s="230"/>
      <c r="J940" s="139"/>
      <c r="K940" s="231"/>
    </row>
    <row r="941" customFormat="false" ht="46.5" hidden="false" customHeight="true" outlineLevel="0" collapsed="false">
      <c r="B941" s="228" t="s">
        <v>335</v>
      </c>
      <c r="C941" s="291" t="s">
        <v>336</v>
      </c>
      <c r="D941" s="292" t="s">
        <v>337</v>
      </c>
      <c r="E941" s="292"/>
      <c r="F941" s="292"/>
      <c r="G941" s="292"/>
      <c r="H941" s="292"/>
      <c r="I941" s="292"/>
      <c r="J941" s="139" t="s">
        <v>338</v>
      </c>
      <c r="K941" s="231" t="n">
        <v>46</v>
      </c>
    </row>
    <row r="942" customFormat="false" ht="13.5" hidden="false" customHeight="true" outlineLevel="0" collapsed="false">
      <c r="B942" s="228"/>
      <c r="C942" s="293"/>
      <c r="D942" s="230"/>
      <c r="E942" s="230"/>
      <c r="F942" s="230"/>
      <c r="G942" s="230"/>
      <c r="H942" s="230"/>
      <c r="I942" s="230"/>
      <c r="J942" s="139"/>
      <c r="K942" s="231"/>
    </row>
    <row r="943" customFormat="false" ht="19.5" hidden="false" customHeight="true" outlineLevel="0" collapsed="false">
      <c r="B943" s="228" t="s">
        <v>339</v>
      </c>
      <c r="C943" s="171" t="s">
        <v>340</v>
      </c>
      <c r="D943" s="200" t="s">
        <v>592</v>
      </c>
      <c r="E943" s="200"/>
      <c r="F943" s="200"/>
      <c r="G943" s="200"/>
      <c r="H943" s="200"/>
      <c r="I943" s="200"/>
      <c r="J943" s="139" t="s">
        <v>30</v>
      </c>
      <c r="K943" s="231" t="n">
        <v>5</v>
      </c>
    </row>
    <row r="944" customFormat="false" ht="12.75" hidden="false" customHeight="true" outlineLevel="0" collapsed="false">
      <c r="B944" s="228"/>
      <c r="C944" s="293"/>
      <c r="D944" s="230"/>
      <c r="E944" s="230"/>
      <c r="F944" s="230"/>
      <c r="G944" s="230"/>
      <c r="H944" s="230"/>
      <c r="I944" s="230"/>
      <c r="J944" s="139"/>
      <c r="K944" s="231"/>
    </row>
    <row r="945" customFormat="false" ht="12.75" hidden="false" customHeight="true" outlineLevel="0" collapsed="false">
      <c r="B945" s="228"/>
      <c r="C945" s="294"/>
      <c r="D945" s="254" t="s">
        <v>593</v>
      </c>
      <c r="E945" s="230"/>
      <c r="F945" s="230"/>
      <c r="G945" s="230"/>
      <c r="H945" s="230"/>
      <c r="I945" s="230"/>
      <c r="J945" s="139"/>
      <c r="K945" s="231"/>
    </row>
    <row r="946" customFormat="false" ht="11.25" hidden="false" customHeight="false" outlineLevel="0" collapsed="false">
      <c r="B946" s="233"/>
      <c r="D946" s="230"/>
      <c r="E946" s="230"/>
      <c r="F946" s="230"/>
      <c r="G946" s="230"/>
      <c r="H946" s="230"/>
      <c r="I946" s="230"/>
      <c r="J946" s="139"/>
      <c r="K946" s="231"/>
    </row>
    <row r="947" customFormat="false" ht="16.5" hidden="false" customHeight="true" outlineLevel="0" collapsed="false">
      <c r="B947" s="226" t="s">
        <v>594</v>
      </c>
      <c r="C947" s="226"/>
      <c r="D947" s="226"/>
      <c r="E947" s="226"/>
      <c r="F947" s="226"/>
      <c r="G947" s="226"/>
      <c r="H947" s="226"/>
      <c r="I947" s="226"/>
      <c r="J947" s="226"/>
      <c r="K947" s="226"/>
    </row>
    <row r="948" customFormat="false" ht="65.25" hidden="false" customHeight="true" outlineLevel="0" collapsed="false">
      <c r="B948" s="228" t="s">
        <v>343</v>
      </c>
      <c r="C948" s="229" t="s">
        <v>344</v>
      </c>
      <c r="D948" s="230" t="str">
        <f aca="false">VLOOKUP(C948,'EMOP 11-19'!A:J,2,0)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948" s="230"/>
      <c r="F948" s="230"/>
      <c r="G948" s="230"/>
      <c r="H948" s="230"/>
      <c r="I948" s="230"/>
      <c r="J948" s="139" t="str">
        <f aca="false">VLOOKUP(C948,'EMOP 11-19'!A:J,9,0)</f>
        <v>UN</v>
      </c>
      <c r="K948" s="266" t="n">
        <v>1</v>
      </c>
    </row>
    <row r="949" customFormat="false" ht="16.5" hidden="false" customHeight="true" outlineLevel="0" collapsed="false">
      <c r="B949" s="295"/>
      <c r="C949" s="267"/>
      <c r="D949" s="267"/>
      <c r="E949" s="268"/>
      <c r="F949" s="268"/>
      <c r="G949" s="268"/>
      <c r="H949" s="268"/>
      <c r="I949" s="268"/>
      <c r="J949" s="268"/>
      <c r="K949" s="269"/>
    </row>
    <row r="950" customFormat="false" ht="45" hidden="false" customHeight="true" outlineLevel="0" collapsed="false">
      <c r="B950" s="228" t="s">
        <v>345</v>
      </c>
      <c r="C950" s="229" t="s">
        <v>346</v>
      </c>
      <c r="D950" s="230" t="str">
        <f aca="false">VLOOKUP(C950,'EMOP 11-19'!A:J,2,0)</f>
        <v>QUADRO DE DISTRIBUICAO DE ENERGIA PARA DISJUNTORES TERMO-MAGNETICOS UNIPOLARES,DE SOBREPOR,COM PORTA E BARRAMENTOS DE FASE,NEUTRO E TERRA,TRIFASICO,PARA INSTALACAO DE ATE 32 DISJUNTORES COM DISPOSITIVO PARA CHAVE GERAL.FORNECIMENTO E COLOCACAO.</v>
      </c>
      <c r="E950" s="230"/>
      <c r="F950" s="230"/>
      <c r="G950" s="230"/>
      <c r="H950" s="230"/>
      <c r="I950" s="230"/>
      <c r="J950" s="139" t="str">
        <f aca="false">VLOOKUP(C950,'EMOP 11-19'!A:J,9,0)</f>
        <v>UN</v>
      </c>
      <c r="K950" s="266" t="n">
        <f aca="false">E952</f>
        <v>1</v>
      </c>
    </row>
    <row r="951" customFormat="false" ht="12.75" hidden="false" customHeight="false" outlineLevel="0" collapsed="false">
      <c r="B951" s="228"/>
      <c r="D951" s="200"/>
      <c r="E951" s="223" t="s">
        <v>453</v>
      </c>
      <c r="F951" s="200"/>
      <c r="G951" s="200"/>
      <c r="H951" s="200"/>
      <c r="I951" s="200"/>
      <c r="J951" s="139"/>
      <c r="K951" s="269"/>
    </row>
    <row r="952" customFormat="false" ht="12.75" hidden="false" customHeight="false" outlineLevel="0" collapsed="false">
      <c r="B952" s="228"/>
      <c r="D952" s="200" t="s">
        <v>460</v>
      </c>
      <c r="E952" s="253" t="n">
        <v>1</v>
      </c>
      <c r="F952" s="200"/>
      <c r="G952" s="200"/>
      <c r="H952" s="200"/>
      <c r="I952" s="200"/>
      <c r="J952" s="139"/>
      <c r="K952" s="269"/>
    </row>
    <row r="953" customFormat="false" ht="12.75" hidden="false" customHeight="false" outlineLevel="0" collapsed="false">
      <c r="B953" s="228"/>
      <c r="D953" s="200"/>
      <c r="E953" s="200"/>
      <c r="F953" s="200"/>
      <c r="G953" s="200"/>
      <c r="H953" s="200"/>
      <c r="I953" s="200"/>
      <c r="J953" s="139"/>
      <c r="K953" s="269"/>
    </row>
    <row r="954" customFormat="false" ht="21" hidden="false" customHeight="true" outlineLevel="0" collapsed="false">
      <c r="B954" s="228" t="s">
        <v>347</v>
      </c>
      <c r="C954" s="243" t="s">
        <v>348</v>
      </c>
      <c r="D954" s="230" t="str">
        <f aca="false">VLOOKUP(C954,'SINAPI 11-19'!A:D,2,0)</f>
        <v>CAIXA DE PASSAGEM 30X30X40 COM TAMPA E DRENO BRITA</v>
      </c>
      <c r="E954" s="230"/>
      <c r="F954" s="230"/>
      <c r="G954" s="230"/>
      <c r="H954" s="230"/>
      <c r="I954" s="230"/>
      <c r="J954" s="139" t="str">
        <f aca="false">VLOOKUP(C954,'SINAPI 11-19'!A:D,3,0)</f>
        <v>UN</v>
      </c>
      <c r="K954" s="296" t="n">
        <f aca="false">E956+G956</f>
        <v>27</v>
      </c>
    </row>
    <row r="955" customFormat="false" ht="11.25" hidden="false" customHeight="false" outlineLevel="0" collapsed="false">
      <c r="B955" s="228"/>
      <c r="C955" s="297"/>
      <c r="D955" s="200"/>
      <c r="E955" s="223" t="s">
        <v>453</v>
      </c>
      <c r="F955" s="200"/>
      <c r="G955" s="200"/>
      <c r="H955" s="200"/>
      <c r="I955" s="200"/>
      <c r="J955" s="139"/>
      <c r="K955" s="298"/>
    </row>
    <row r="956" customFormat="false" ht="15.75" hidden="false" customHeight="true" outlineLevel="0" collapsed="false">
      <c r="B956" s="228"/>
      <c r="C956" s="297"/>
      <c r="D956" s="200" t="s">
        <v>460</v>
      </c>
      <c r="E956" s="273" t="n">
        <v>27</v>
      </c>
      <c r="F956" s="200"/>
      <c r="G956" s="253"/>
      <c r="H956" s="200"/>
      <c r="I956" s="200"/>
      <c r="J956" s="139"/>
      <c r="K956" s="298"/>
    </row>
    <row r="957" customFormat="false" ht="11.25" hidden="false" customHeight="false" outlineLevel="0" collapsed="false">
      <c r="B957" s="228"/>
      <c r="C957" s="279"/>
      <c r="D957" s="200"/>
      <c r="E957" s="200"/>
      <c r="F957" s="200"/>
      <c r="G957" s="200"/>
      <c r="H957" s="200"/>
      <c r="I957" s="200"/>
      <c r="J957" s="139"/>
      <c r="K957" s="298"/>
    </row>
    <row r="958" customFormat="false" ht="31.5" hidden="false" customHeight="true" outlineLevel="0" collapsed="false">
      <c r="B958" s="228" t="s">
        <v>349</v>
      </c>
      <c r="C958" s="229" t="s">
        <v>350</v>
      </c>
      <c r="D958" s="230" t="str">
        <f aca="false">VLOOKUP(C958,'SINAPI 11-19'!A:D,2,0)</f>
        <v>CABO DE COBRE FLEXÍVEL ISOLADO, 16 MM², ANTI-CHAMA 450/750 V, PARA CIRCUITOS TERMINAIS - FORNECIMENTO E INSTALAÇÃO. AF_12/2015</v>
      </c>
      <c r="E958" s="230"/>
      <c r="F958" s="230"/>
      <c r="G958" s="230"/>
      <c r="H958" s="230"/>
      <c r="I958" s="230"/>
      <c r="J958" s="139" t="str">
        <f aca="false">VLOOKUP(C958,'SINAPI 11-19'!A:D,3,0)</f>
        <v>M</v>
      </c>
      <c r="K958" s="266" t="n">
        <f aca="false">E960</f>
        <v>150</v>
      </c>
    </row>
    <row r="959" customFormat="false" ht="11.25" hidden="false" customHeight="false" outlineLevel="0" collapsed="false">
      <c r="B959" s="228"/>
      <c r="C959" s="277"/>
      <c r="D959" s="253"/>
      <c r="E959" s="253" t="s">
        <v>451</v>
      </c>
      <c r="F959" s="200"/>
      <c r="G959" s="200"/>
      <c r="H959" s="200"/>
      <c r="I959" s="200"/>
      <c r="J959" s="139"/>
      <c r="K959" s="299"/>
    </row>
    <row r="960" customFormat="false" ht="12.75" hidden="false" customHeight="false" outlineLevel="0" collapsed="false">
      <c r="B960" s="228"/>
      <c r="C960" s="277"/>
      <c r="D960" s="253" t="s">
        <v>595</v>
      </c>
      <c r="E960" s="253" t="n">
        <v>150</v>
      </c>
      <c r="F960" s="200"/>
      <c r="G960" s="200"/>
      <c r="H960" s="200"/>
      <c r="I960" s="200"/>
      <c r="J960" s="139"/>
      <c r="K960" s="269"/>
    </row>
    <row r="961" customFormat="false" ht="12.75" hidden="false" customHeight="false" outlineLevel="0" collapsed="false">
      <c r="B961" s="228"/>
      <c r="C961" s="277"/>
      <c r="D961" s="253" t="s">
        <v>596</v>
      </c>
      <c r="E961" s="253" t="n">
        <v>50</v>
      </c>
      <c r="F961" s="200"/>
      <c r="G961" s="200"/>
      <c r="H961" s="200"/>
      <c r="I961" s="200"/>
      <c r="J961" s="139"/>
      <c r="K961" s="269"/>
    </row>
    <row r="962" customFormat="false" ht="12.75" hidden="false" customHeight="false" outlineLevel="0" collapsed="false">
      <c r="B962" s="228"/>
      <c r="C962" s="277"/>
      <c r="D962" s="253" t="s">
        <v>597</v>
      </c>
      <c r="E962" s="253" t="n">
        <v>50</v>
      </c>
      <c r="F962" s="200"/>
      <c r="G962" s="200"/>
      <c r="H962" s="200"/>
      <c r="I962" s="200"/>
      <c r="J962" s="139"/>
      <c r="K962" s="269"/>
    </row>
    <row r="963" customFormat="false" ht="12.75" hidden="false" customHeight="false" outlineLevel="0" collapsed="false">
      <c r="B963" s="228"/>
      <c r="C963" s="277"/>
      <c r="D963" s="253" t="s">
        <v>453</v>
      </c>
      <c r="E963" s="253" t="n">
        <f aca="false">SUM(E960:E962)</f>
        <v>250</v>
      </c>
      <c r="F963" s="200"/>
      <c r="G963" s="200"/>
      <c r="H963" s="200"/>
      <c r="I963" s="200"/>
      <c r="J963" s="139"/>
      <c r="K963" s="269"/>
    </row>
    <row r="964" customFormat="false" ht="12.75" hidden="false" customHeight="false" outlineLevel="0" collapsed="false">
      <c r="B964" s="228"/>
      <c r="C964" s="277"/>
      <c r="D964" s="200"/>
      <c r="E964" s="200"/>
      <c r="F964" s="200"/>
      <c r="G964" s="200"/>
      <c r="H964" s="200"/>
      <c r="I964" s="200"/>
      <c r="J964" s="139"/>
      <c r="K964" s="269"/>
    </row>
    <row r="965" customFormat="false" ht="12.75" hidden="false" customHeight="false" outlineLevel="0" collapsed="false">
      <c r="B965" s="228"/>
      <c r="C965" s="277"/>
      <c r="D965" s="254" t="s">
        <v>598</v>
      </c>
      <c r="E965" s="200"/>
      <c r="F965" s="200"/>
      <c r="G965" s="200"/>
      <c r="H965" s="200"/>
      <c r="I965" s="200"/>
      <c r="J965" s="139"/>
      <c r="K965" s="269"/>
    </row>
    <row r="966" customFormat="false" ht="12.75" hidden="false" customHeight="false" outlineLevel="0" collapsed="false">
      <c r="B966" s="228"/>
      <c r="C966" s="277"/>
      <c r="D966" s="200"/>
      <c r="E966" s="200"/>
      <c r="F966" s="200"/>
      <c r="G966" s="200"/>
      <c r="H966" s="200"/>
      <c r="I966" s="200"/>
      <c r="J966" s="139"/>
      <c r="K966" s="269"/>
    </row>
    <row r="967" customFormat="false" ht="28.5" hidden="false" customHeight="true" outlineLevel="0" collapsed="false">
      <c r="B967" s="228" t="s">
        <v>351</v>
      </c>
      <c r="C967" s="229" t="s">
        <v>352</v>
      </c>
      <c r="D967" s="230" t="str">
        <f aca="false">VLOOKUP(C967,'SINAPI 11-19'!A:D,2,0)</f>
        <v>CABO DE COBRE FLEXÍVEL ISOLADO, 4 MM², ANTI-CHAMA 450/750 V, PARA CIRCUITOS TERMINAIS - FORNECIMENTO E INSTALAÇÃO. AF_12/2015</v>
      </c>
      <c r="E967" s="230"/>
      <c r="F967" s="230"/>
      <c r="G967" s="230"/>
      <c r="H967" s="230"/>
      <c r="I967" s="230"/>
      <c r="J967" s="139" t="str">
        <f aca="false">VLOOKUP(C967,'SINAPI 11-19'!A:D,3,0)</f>
        <v>M</v>
      </c>
      <c r="K967" s="266" t="n">
        <f aca="false">E971</f>
        <v>1514.87</v>
      </c>
    </row>
    <row r="968" customFormat="false" ht="12.75" hidden="false" customHeight="false" outlineLevel="0" collapsed="false">
      <c r="B968" s="228"/>
      <c r="C968" s="277"/>
      <c r="E968" s="200" t="s">
        <v>451</v>
      </c>
      <c r="F968" s="200"/>
      <c r="G968" s="200"/>
      <c r="H968" s="200"/>
      <c r="I968" s="200"/>
      <c r="J968" s="139"/>
      <c r="K968" s="269"/>
    </row>
    <row r="969" customFormat="false" ht="12.75" hidden="false" customHeight="false" outlineLevel="0" collapsed="false">
      <c r="B969" s="228"/>
      <c r="C969" s="277"/>
      <c r="D969" s="139" t="s">
        <v>595</v>
      </c>
      <c r="E969" s="253" t="n">
        <v>1072</v>
      </c>
      <c r="F969" s="200"/>
      <c r="G969" s="200"/>
      <c r="H969" s="200"/>
      <c r="I969" s="200"/>
      <c r="J969" s="139"/>
      <c r="K969" s="269"/>
    </row>
    <row r="970" customFormat="false" ht="12.75" hidden="false" customHeight="false" outlineLevel="0" collapsed="false">
      <c r="B970" s="228"/>
      <c r="C970" s="277"/>
      <c r="D970" s="200" t="s">
        <v>597</v>
      </c>
      <c r="E970" s="253" t="n">
        <v>442.87</v>
      </c>
      <c r="F970" s="200"/>
      <c r="G970" s="200"/>
      <c r="H970" s="200"/>
      <c r="I970" s="200"/>
      <c r="J970" s="139"/>
      <c r="K970" s="269"/>
    </row>
    <row r="971" customFormat="false" ht="12.75" hidden="false" customHeight="false" outlineLevel="0" collapsed="false">
      <c r="B971" s="228"/>
      <c r="C971" s="277"/>
      <c r="D971" s="200" t="s">
        <v>453</v>
      </c>
      <c r="E971" s="253" t="n">
        <f aca="false">SUM(E969:E970)</f>
        <v>1514.87</v>
      </c>
      <c r="F971" s="200"/>
      <c r="G971" s="200"/>
      <c r="H971" s="200"/>
      <c r="I971" s="200"/>
      <c r="J971" s="139"/>
      <c r="K971" s="269"/>
    </row>
    <row r="972" customFormat="false" ht="12.75" hidden="false" customHeight="false" outlineLevel="0" collapsed="false">
      <c r="B972" s="228"/>
      <c r="C972" s="277"/>
      <c r="D972" s="200"/>
      <c r="E972" s="200"/>
      <c r="F972" s="200"/>
      <c r="G972" s="200"/>
      <c r="H972" s="200"/>
      <c r="I972" s="200"/>
      <c r="J972" s="139"/>
      <c r="K972" s="269"/>
    </row>
    <row r="973" customFormat="false" ht="12.75" hidden="false" customHeight="false" outlineLevel="0" collapsed="false">
      <c r="B973" s="228"/>
      <c r="C973" s="277"/>
      <c r="D973" s="254" t="s">
        <v>598</v>
      </c>
      <c r="E973" s="200"/>
      <c r="F973" s="200"/>
      <c r="G973" s="200"/>
      <c r="H973" s="200"/>
      <c r="I973" s="200"/>
      <c r="J973" s="139"/>
      <c r="K973" s="269"/>
    </row>
    <row r="974" customFormat="false" ht="12.75" hidden="false" customHeight="false" outlineLevel="0" collapsed="false">
      <c r="B974" s="228"/>
      <c r="C974" s="277"/>
      <c r="D974" s="200"/>
      <c r="E974" s="200"/>
      <c r="F974" s="200"/>
      <c r="G974" s="200"/>
      <c r="H974" s="200"/>
      <c r="I974" s="200"/>
      <c r="J974" s="139"/>
      <c r="K974" s="269"/>
    </row>
    <row r="975" customFormat="false" ht="35.25" hidden="false" customHeight="true" outlineLevel="0" collapsed="false">
      <c r="B975" s="228" t="s">
        <v>353</v>
      </c>
      <c r="C975" s="243" t="s">
        <v>354</v>
      </c>
      <c r="D975" s="230" t="str">
        <f aca="false">VLOOKUP(C975,'SINAPI 11-19'!A:D,2,0)</f>
        <v>CABO DE COBRE FLEXÍVEL ISOLADO, 2,5 MM², ANTI-CHAMA 450/750 V, PARA CIRCUITOS TERMINAIS - FORNECIMENTO E INSTALAÇÃO. AF_12/2015</v>
      </c>
      <c r="E975" s="230"/>
      <c r="F975" s="230"/>
      <c r="G975" s="230"/>
      <c r="H975" s="230"/>
      <c r="I975" s="230"/>
      <c r="J975" s="139" t="str">
        <f aca="false">VLOOKUP(C975,'SINAPI 11-19'!A:D,3,0)</f>
        <v>M</v>
      </c>
      <c r="K975" s="266" t="n">
        <f aca="false">E979</f>
        <v>1598</v>
      </c>
    </row>
    <row r="976" s="55" customFormat="true" ht="12.75" hidden="false" customHeight="false" outlineLevel="0" collapsed="false">
      <c r="B976" s="228"/>
      <c r="C976" s="239"/>
      <c r="E976" s="200" t="s">
        <v>451</v>
      </c>
      <c r="F976" s="200"/>
      <c r="G976" s="200"/>
      <c r="H976" s="223"/>
      <c r="I976" s="200"/>
      <c r="J976" s="200"/>
      <c r="K976" s="269"/>
    </row>
    <row r="977" customFormat="false" ht="12.75" hidden="false" customHeight="false" outlineLevel="0" collapsed="false">
      <c r="B977" s="295"/>
      <c r="C977" s="239"/>
      <c r="D977" s="139" t="s">
        <v>595</v>
      </c>
      <c r="E977" s="253" t="n">
        <v>1061</v>
      </c>
      <c r="F977" s="253"/>
      <c r="G977" s="200"/>
      <c r="H977" s="200"/>
      <c r="I977" s="200"/>
      <c r="J977" s="200"/>
      <c r="K977" s="269"/>
    </row>
    <row r="978" customFormat="false" ht="12.75" hidden="false" customHeight="false" outlineLevel="0" collapsed="false">
      <c r="B978" s="295"/>
      <c r="C978" s="239"/>
      <c r="D978" s="200" t="s">
        <v>597</v>
      </c>
      <c r="E978" s="253" t="n">
        <v>537</v>
      </c>
      <c r="F978" s="253"/>
      <c r="G978" s="200"/>
      <c r="H978" s="200"/>
      <c r="I978" s="200"/>
      <c r="J978" s="200"/>
      <c r="K978" s="269"/>
    </row>
    <row r="979" customFormat="false" ht="12.75" hidden="false" customHeight="false" outlineLevel="0" collapsed="false">
      <c r="B979" s="295"/>
      <c r="C979" s="239"/>
      <c r="D979" s="200" t="s">
        <v>453</v>
      </c>
      <c r="E979" s="253" t="n">
        <f aca="false">SUM(E977:E978)</f>
        <v>1598</v>
      </c>
      <c r="F979" s="253"/>
      <c r="G979" s="200"/>
      <c r="H979" s="200"/>
      <c r="I979" s="200"/>
      <c r="J979" s="200"/>
      <c r="K979" s="269"/>
    </row>
    <row r="980" customFormat="false" ht="12.75" hidden="false" customHeight="false" outlineLevel="0" collapsed="false">
      <c r="B980" s="295"/>
      <c r="C980" s="239"/>
      <c r="D980" s="253"/>
      <c r="E980" s="200"/>
      <c r="F980" s="253"/>
      <c r="G980" s="200"/>
      <c r="H980" s="200"/>
      <c r="I980" s="200"/>
      <c r="J980" s="200"/>
      <c r="K980" s="269"/>
    </row>
    <row r="981" customFormat="false" ht="12.75" hidden="false" customHeight="false" outlineLevel="0" collapsed="false">
      <c r="B981" s="295"/>
      <c r="C981" s="239"/>
      <c r="D981" s="254" t="s">
        <v>598</v>
      </c>
      <c r="E981" s="200"/>
      <c r="F981" s="253"/>
      <c r="G981" s="200"/>
      <c r="H981" s="200"/>
      <c r="I981" s="200"/>
      <c r="J981" s="200"/>
      <c r="K981" s="269"/>
    </row>
    <row r="982" customFormat="false" ht="12.75" hidden="false" customHeight="false" outlineLevel="0" collapsed="false">
      <c r="B982" s="295"/>
      <c r="C982" s="239"/>
      <c r="D982" s="253"/>
      <c r="E982" s="200"/>
      <c r="F982" s="253"/>
      <c r="G982" s="200"/>
      <c r="H982" s="200"/>
      <c r="I982" s="200"/>
      <c r="J982" s="200"/>
      <c r="K982" s="269"/>
    </row>
    <row r="983" customFormat="false" ht="24" hidden="false" customHeight="true" outlineLevel="0" collapsed="false">
      <c r="B983" s="228" t="s">
        <v>355</v>
      </c>
      <c r="C983" s="229" t="s">
        <v>356</v>
      </c>
      <c r="D983" s="230" t="str">
        <f aca="false">VLOOKUP(C983,'EMOP 11-19'!A:J,2,0)</f>
        <v>ELETRODUTO EM PVC FLEXIVEL,COR AMARELA,DIAMETRO DE 20MM.FORNECIMENTO E COLOCACAO.</v>
      </c>
      <c r="E983" s="230"/>
      <c r="F983" s="230"/>
      <c r="G983" s="230"/>
      <c r="H983" s="230"/>
      <c r="I983" s="230"/>
      <c r="J983" s="139" t="str">
        <f aca="false">VLOOKUP(C983,'EMOP 11-19'!A:J,9,0)</f>
        <v>M</v>
      </c>
      <c r="K983" s="266" t="n">
        <f aca="false">F985</f>
        <v>33</v>
      </c>
    </row>
    <row r="984" customFormat="false" ht="12.75" hidden="false" customHeight="false" outlineLevel="0" collapsed="false">
      <c r="B984" s="295"/>
      <c r="C984" s="239"/>
      <c r="D984" s="253"/>
      <c r="E984" s="200"/>
      <c r="F984" s="200" t="s">
        <v>451</v>
      </c>
      <c r="G984" s="200"/>
      <c r="H984" s="200"/>
      <c r="I984" s="200"/>
      <c r="J984" s="200"/>
      <c r="K984" s="269"/>
    </row>
    <row r="985" customFormat="false" ht="12.75" hidden="false" customHeight="false" outlineLevel="0" collapsed="false">
      <c r="B985" s="295"/>
      <c r="C985" s="239"/>
      <c r="D985" s="253"/>
      <c r="E985" s="200"/>
      <c r="F985" s="253" t="n">
        <v>33</v>
      </c>
      <c r="G985" s="200"/>
      <c r="H985" s="200"/>
      <c r="I985" s="200"/>
      <c r="J985" s="200"/>
      <c r="K985" s="269"/>
    </row>
    <row r="986" customFormat="false" ht="12.75" hidden="false" customHeight="false" outlineLevel="0" collapsed="false">
      <c r="B986" s="295"/>
      <c r="C986" s="239"/>
      <c r="D986" s="253"/>
      <c r="E986" s="200"/>
      <c r="F986" s="253"/>
      <c r="G986" s="200"/>
      <c r="H986" s="200"/>
      <c r="I986" s="200"/>
      <c r="J986" s="200"/>
      <c r="K986" s="269"/>
    </row>
    <row r="987" customFormat="false" ht="36.75" hidden="false" customHeight="true" outlineLevel="0" collapsed="false">
      <c r="B987" s="233" t="s">
        <v>357</v>
      </c>
      <c r="C987" s="229" t="s">
        <v>358</v>
      </c>
      <c r="D987" s="230" t="str">
        <f aca="false">VLOOKUP(C987,'EMOP 11-19'!A:J,2,0)</f>
        <v>ELETRODUTO DE PVC RIGIDO ROSQUEAVEL DE 3/4",INCLUSIVE CONEXOES E EMENDAS,EXCLUSIVE ABERTURA E FECHAMENTO DE RASGO.FORNECIMENTO E ASSENTAMENTO</v>
      </c>
      <c r="E987" s="230"/>
      <c r="F987" s="230"/>
      <c r="G987" s="230"/>
      <c r="H987" s="230"/>
      <c r="I987" s="230"/>
      <c r="J987" s="139" t="str">
        <f aca="false">VLOOKUP(C987,'EMOP 11-19'!A:J,9,0)</f>
        <v>M</v>
      </c>
      <c r="K987" s="231" t="n">
        <f aca="false">F989</f>
        <v>492</v>
      </c>
    </row>
    <row r="988" customFormat="false" ht="11.25" hidden="false" customHeight="false" outlineLevel="0" collapsed="false">
      <c r="B988" s="233"/>
      <c r="C988" s="239"/>
      <c r="D988" s="200"/>
      <c r="E988" s="200"/>
      <c r="F988" s="200" t="s">
        <v>451</v>
      </c>
      <c r="G988" s="200"/>
      <c r="H988" s="200"/>
      <c r="I988" s="200"/>
      <c r="J988" s="139"/>
      <c r="K988" s="231"/>
    </row>
    <row r="989" customFormat="false" ht="11.25" hidden="false" customHeight="false" outlineLevel="0" collapsed="false">
      <c r="B989" s="233"/>
      <c r="C989" s="239"/>
      <c r="D989" s="200"/>
      <c r="E989" s="200"/>
      <c r="F989" s="253" t="n">
        <v>492</v>
      </c>
      <c r="G989" s="200"/>
      <c r="H989" s="200"/>
      <c r="I989" s="200"/>
      <c r="J989" s="139"/>
      <c r="K989" s="231"/>
    </row>
    <row r="990" customFormat="false" ht="11.25" hidden="false" customHeight="false" outlineLevel="0" collapsed="false">
      <c r="B990" s="233"/>
      <c r="C990" s="239"/>
      <c r="D990" s="200"/>
      <c r="E990" s="200"/>
      <c r="F990" s="200"/>
      <c r="G990" s="200"/>
      <c r="H990" s="200"/>
      <c r="I990" s="200"/>
      <c r="J990" s="139"/>
      <c r="K990" s="231"/>
    </row>
    <row r="991" customFormat="false" ht="39.75" hidden="false" customHeight="true" outlineLevel="0" collapsed="false">
      <c r="B991" s="233" t="s">
        <v>359</v>
      </c>
      <c r="C991" s="229" t="s">
        <v>360</v>
      </c>
      <c r="D991" s="230" t="str">
        <f aca="false">VLOOKUP(C991,'EMOP 11-19'!A:J,2,0)</f>
        <v>ELETRODUTO DE PVC RIGIDO ROSQUEAVEL DE 1",INCLUSIVE CONEXOES E EMENDAS,EXCLUSIVE ABERTURA E FECHAMENTO DE RASGO.FORNECIMENTO E ASSENTAMENTO</v>
      </c>
      <c r="E991" s="230"/>
      <c r="F991" s="230"/>
      <c r="G991" s="230"/>
      <c r="H991" s="230"/>
      <c r="I991" s="230"/>
      <c r="J991" s="139" t="str">
        <f aca="false">VLOOKUP(C991,'EMOP 11-19'!A:J,9,0)</f>
        <v>M</v>
      </c>
      <c r="K991" s="231" t="n">
        <f aca="false">F993</f>
        <v>47</v>
      </c>
    </row>
    <row r="992" customFormat="false" ht="11.25" hidden="false" customHeight="false" outlineLevel="0" collapsed="false">
      <c r="B992" s="233"/>
      <c r="C992" s="239"/>
      <c r="D992" s="200"/>
      <c r="E992" s="200"/>
      <c r="F992" s="200" t="s">
        <v>451</v>
      </c>
      <c r="G992" s="200"/>
      <c r="H992" s="200"/>
      <c r="I992" s="200"/>
      <c r="J992" s="139"/>
      <c r="K992" s="231"/>
    </row>
    <row r="993" customFormat="false" ht="11.25" hidden="false" customHeight="false" outlineLevel="0" collapsed="false">
      <c r="B993" s="233"/>
      <c r="C993" s="239"/>
      <c r="D993" s="200"/>
      <c r="E993" s="200"/>
      <c r="F993" s="253" t="n">
        <v>47</v>
      </c>
      <c r="G993" s="200"/>
      <c r="H993" s="200"/>
      <c r="I993" s="200"/>
      <c r="J993" s="139"/>
      <c r="K993" s="231"/>
    </row>
    <row r="994" customFormat="false" ht="11.25" hidden="false" customHeight="false" outlineLevel="0" collapsed="false">
      <c r="B994" s="233"/>
      <c r="C994" s="239"/>
      <c r="D994" s="200"/>
      <c r="E994" s="200"/>
      <c r="F994" s="200"/>
      <c r="G994" s="200"/>
      <c r="H994" s="200"/>
      <c r="I994" s="200"/>
      <c r="J994" s="139"/>
      <c r="K994" s="231"/>
    </row>
    <row r="995" customFormat="false" ht="11.25" hidden="false" customHeight="false" outlineLevel="0" collapsed="false">
      <c r="B995" s="233"/>
      <c r="C995" s="239"/>
      <c r="D995" s="200"/>
      <c r="E995" s="200"/>
      <c r="F995" s="200"/>
      <c r="G995" s="200"/>
      <c r="H995" s="200"/>
      <c r="I995" s="200"/>
      <c r="J995" s="139"/>
      <c r="K995" s="231"/>
    </row>
    <row r="996" customFormat="false" ht="32.25" hidden="false" customHeight="true" outlineLevel="0" collapsed="false">
      <c r="B996" s="233" t="s">
        <v>361</v>
      </c>
      <c r="C996" s="171" t="s">
        <v>362</v>
      </c>
      <c r="D996" s="230" t="str">
        <f aca="false">VLOOKUP(C996,'SINAPI 11-19'!A:D,2,0)</f>
        <v>DISJUNTOR TERMOMAGNETICO BIPOLAR PADRAO NEMA (AMERICANO) 10 A 50A 240V, FORNECIMENTO E INSTALACAO</v>
      </c>
      <c r="E996" s="230"/>
      <c r="F996" s="230"/>
      <c r="G996" s="230"/>
      <c r="H996" s="230"/>
      <c r="I996" s="230"/>
      <c r="J996" s="139" t="str">
        <f aca="false">VLOOKUP(C996,'SINAPI 11-19'!A:D,3,0)</f>
        <v>UN</v>
      </c>
      <c r="K996" s="231" t="n">
        <f aca="false">E998</f>
        <v>13</v>
      </c>
    </row>
    <row r="997" customFormat="false" ht="11.25" hidden="false" customHeight="false" outlineLevel="0" collapsed="false">
      <c r="B997" s="233"/>
      <c r="D997" s="200"/>
      <c r="E997" s="223" t="s">
        <v>453</v>
      </c>
      <c r="F997" s="200"/>
      <c r="G997" s="200"/>
      <c r="H997" s="200"/>
      <c r="I997" s="200"/>
      <c r="J997" s="139"/>
      <c r="K997" s="231"/>
    </row>
    <row r="998" customFormat="false" ht="11.25" hidden="false" customHeight="false" outlineLevel="0" collapsed="false">
      <c r="B998" s="233"/>
      <c r="D998" s="200" t="s">
        <v>460</v>
      </c>
      <c r="E998" s="253" t="n">
        <v>13</v>
      </c>
      <c r="F998" s="200"/>
      <c r="G998" s="200"/>
      <c r="H998" s="200"/>
      <c r="I998" s="200"/>
      <c r="J998" s="139"/>
      <c r="K998" s="231"/>
    </row>
    <row r="999" customFormat="false" ht="11.25" hidden="false" customHeight="false" outlineLevel="0" collapsed="false">
      <c r="B999" s="233"/>
      <c r="D999" s="200"/>
      <c r="E999" s="200"/>
      <c r="F999" s="200"/>
      <c r="G999" s="200"/>
      <c r="H999" s="200"/>
      <c r="I999" s="200"/>
      <c r="J999" s="139"/>
      <c r="K999" s="231"/>
    </row>
    <row r="1000" customFormat="false" ht="34.5" hidden="false" customHeight="true" outlineLevel="0" collapsed="false">
      <c r="B1000" s="233" t="s">
        <v>363</v>
      </c>
      <c r="C1000" s="171" t="s">
        <v>364</v>
      </c>
      <c r="D1000" s="230" t="str">
        <f aca="false">VLOOKUP(C1000,'SINAPI 11-19'!A:D,2,0)</f>
        <v>DISJUNTOR TERMOMAGNETICO TRIPOLAR PADRAO NEMA (AMERICANO) 10 A 50A 240V, FORNECIMENTO E INSTALACAO</v>
      </c>
      <c r="E1000" s="230"/>
      <c r="F1000" s="230"/>
      <c r="G1000" s="230"/>
      <c r="H1000" s="230"/>
      <c r="I1000" s="230"/>
      <c r="J1000" s="139" t="str">
        <f aca="false">VLOOKUP(C1000,'SINAPI 11-19'!A:D,3,0)</f>
        <v>UN</v>
      </c>
      <c r="K1000" s="231" t="n">
        <f aca="false">E1002</f>
        <v>1</v>
      </c>
    </row>
    <row r="1001" customFormat="false" ht="11.25" hidden="false" customHeight="false" outlineLevel="0" collapsed="false">
      <c r="B1001" s="233"/>
      <c r="D1001" s="200"/>
      <c r="E1001" s="223" t="s">
        <v>453</v>
      </c>
      <c r="F1001" s="200"/>
      <c r="G1001" s="200"/>
      <c r="H1001" s="200"/>
      <c r="I1001" s="200"/>
      <c r="J1001" s="139"/>
      <c r="K1001" s="231"/>
    </row>
    <row r="1002" customFormat="false" ht="11.25" hidden="false" customHeight="false" outlineLevel="0" collapsed="false">
      <c r="B1002" s="233"/>
      <c r="D1002" s="200" t="s">
        <v>460</v>
      </c>
      <c r="E1002" s="253" t="n">
        <v>1</v>
      </c>
      <c r="F1002" s="200"/>
      <c r="G1002" s="200"/>
      <c r="H1002" s="200"/>
      <c r="I1002" s="200"/>
      <c r="J1002" s="139"/>
      <c r="K1002" s="231"/>
    </row>
    <row r="1003" customFormat="false" ht="11.25" hidden="false" customHeight="false" outlineLevel="0" collapsed="false">
      <c r="B1003" s="233"/>
      <c r="D1003" s="200"/>
      <c r="E1003" s="200"/>
      <c r="F1003" s="200"/>
      <c r="G1003" s="200"/>
      <c r="H1003" s="200"/>
      <c r="I1003" s="200"/>
      <c r="J1003" s="139"/>
      <c r="K1003" s="231"/>
    </row>
    <row r="1004" customFormat="false" ht="65.25" hidden="false" customHeight="true" outlineLevel="0" collapsed="false">
      <c r="B1004" s="233" t="s">
        <v>365</v>
      </c>
      <c r="C1004" s="171" t="s">
        <v>366</v>
      </c>
      <c r="D1004" s="230" t="str">
        <f aca="false">VLOOKUP(C1004,'EMOP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04" s="230"/>
      <c r="F1004" s="230"/>
      <c r="G1004" s="230"/>
      <c r="H1004" s="230"/>
      <c r="I1004" s="230"/>
      <c r="J1004" s="139" t="str">
        <f aca="false">VLOOKUP(C1004,'EMOP 11-19'!A:J,9,0)</f>
        <v>UN</v>
      </c>
      <c r="K1004" s="231" t="n">
        <f aca="false">E1006</f>
        <v>13</v>
      </c>
    </row>
    <row r="1005" customFormat="false" ht="11.25" hidden="false" customHeight="false" outlineLevel="0" collapsed="false">
      <c r="B1005" s="233"/>
      <c r="D1005" s="200"/>
      <c r="E1005" s="223" t="s">
        <v>453</v>
      </c>
      <c r="F1005" s="200"/>
      <c r="G1005" s="200"/>
      <c r="H1005" s="200"/>
      <c r="I1005" s="200"/>
      <c r="J1005" s="139"/>
      <c r="K1005" s="231"/>
    </row>
    <row r="1006" customFormat="false" ht="11.25" hidden="false" customHeight="false" outlineLevel="0" collapsed="false">
      <c r="B1006" s="233"/>
      <c r="D1006" s="200" t="s">
        <v>460</v>
      </c>
      <c r="E1006" s="273" t="n">
        <v>13</v>
      </c>
      <c r="F1006" s="200"/>
      <c r="G1006" s="200"/>
      <c r="H1006" s="200"/>
      <c r="I1006" s="200"/>
      <c r="J1006" s="139"/>
      <c r="K1006" s="231"/>
    </row>
    <row r="1007" customFormat="false" ht="11.25" hidden="false" customHeight="false" outlineLevel="0" collapsed="false">
      <c r="B1007" s="233"/>
      <c r="D1007" s="300"/>
      <c r="E1007" s="235"/>
      <c r="F1007" s="235"/>
      <c r="G1007" s="235"/>
      <c r="H1007" s="235"/>
      <c r="I1007" s="230"/>
      <c r="J1007" s="139"/>
      <c r="K1007" s="231"/>
    </row>
    <row r="1008" customFormat="false" ht="25.5" hidden="false" customHeight="true" outlineLevel="0" collapsed="false">
      <c r="B1008" s="233" t="s">
        <v>367</v>
      </c>
      <c r="C1008" s="171" t="s">
        <v>368</v>
      </c>
      <c r="D1008" s="230" t="str">
        <f aca="false">VLOOKUP(C1008,'EMOP 11-19'!A:J,2,0)</f>
        <v>BASE EXTERNA PARA RELE FOTOELETRICO.FORNECIMENTO</v>
      </c>
      <c r="E1008" s="230"/>
      <c r="F1008" s="230"/>
      <c r="G1008" s="230"/>
      <c r="H1008" s="230"/>
      <c r="I1008" s="230"/>
      <c r="J1008" s="139" t="str">
        <f aca="false">VLOOKUP(C1008,'EMOP 11-19'!A:J,9,0)</f>
        <v>UN</v>
      </c>
      <c r="K1008" s="231" t="n">
        <f aca="false">E1010</f>
        <v>13</v>
      </c>
    </row>
    <row r="1009" customFormat="false" ht="11.25" hidden="false" customHeight="false" outlineLevel="0" collapsed="false">
      <c r="B1009" s="233"/>
      <c r="D1009" s="200"/>
      <c r="E1009" s="223" t="s">
        <v>453</v>
      </c>
      <c r="F1009" s="200"/>
      <c r="G1009" s="200"/>
      <c r="H1009" s="200"/>
      <c r="I1009" s="200"/>
      <c r="J1009" s="139"/>
      <c r="K1009" s="231"/>
    </row>
    <row r="1010" customFormat="false" ht="11.25" hidden="false" customHeight="false" outlineLevel="0" collapsed="false">
      <c r="B1010" s="233"/>
      <c r="D1010" s="200" t="s">
        <v>460</v>
      </c>
      <c r="E1010" s="273" t="n">
        <v>13</v>
      </c>
      <c r="F1010" s="200"/>
      <c r="G1010" s="200"/>
      <c r="H1010" s="200"/>
      <c r="I1010" s="200"/>
      <c r="J1010" s="139"/>
      <c r="K1010" s="231"/>
    </row>
    <row r="1011" customFormat="false" ht="11.25" hidden="false" customHeight="false" outlineLevel="0" collapsed="false">
      <c r="B1011" s="233"/>
      <c r="D1011" s="200"/>
      <c r="E1011" s="273"/>
      <c r="F1011" s="200"/>
      <c r="G1011" s="200"/>
      <c r="H1011" s="200"/>
      <c r="I1011" s="200"/>
      <c r="J1011" s="139"/>
      <c r="K1011" s="231"/>
    </row>
    <row r="1012" customFormat="false" ht="33.75" hidden="false" customHeight="true" outlineLevel="0" collapsed="false">
      <c r="B1012" s="228" t="s">
        <v>369</v>
      </c>
      <c r="C1012" s="229" t="s">
        <v>370</v>
      </c>
      <c r="D1012" s="230" t="str">
        <f aca="false">VLOOKUP(C1012,'SINAPI 11-19'!A:D,2,0)</f>
        <v>BRACO P/ LUMINARIA PUBLICA 1 X 1,50 M, EM TUBO ACO GALV 3/4, P/ FIXACAO EM POSTE OU PAREDE - FORNECIMENTO E INSTALACAO</v>
      </c>
      <c r="E1012" s="230"/>
      <c r="F1012" s="230"/>
      <c r="G1012" s="230"/>
      <c r="H1012" s="230"/>
      <c r="I1012" s="230"/>
      <c r="J1012" s="139" t="str">
        <f aca="false">VLOOKUP(C1012,'SINAPI 11-19'!A:D,3,0)</f>
        <v>UN</v>
      </c>
      <c r="K1012" s="266" t="n">
        <v>13</v>
      </c>
    </row>
    <row r="1013" customFormat="false" ht="12.75" hidden="false" customHeight="false" outlineLevel="0" collapsed="false">
      <c r="B1013" s="301"/>
      <c r="C1013" s="302"/>
      <c r="D1013" s="267"/>
      <c r="E1013" s="268"/>
      <c r="F1013" s="268"/>
      <c r="G1013" s="268"/>
      <c r="H1013" s="268"/>
      <c r="I1013" s="268"/>
      <c r="J1013" s="268"/>
      <c r="K1013" s="269"/>
    </row>
    <row r="1014" customFormat="false" ht="66" hidden="false" customHeight="true" outlineLevel="0" collapsed="false">
      <c r="B1014" s="228" t="s">
        <v>371</v>
      </c>
      <c r="C1014" s="243" t="s">
        <v>372</v>
      </c>
      <c r="D1014" s="230" t="str">
        <f aca="false">VLOOKUP(C1014,'EMOP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14" s="230"/>
      <c r="F1014" s="230"/>
      <c r="G1014" s="230"/>
      <c r="H1014" s="230"/>
      <c r="I1014" s="230"/>
      <c r="J1014" s="139" t="str">
        <f aca="false">VLOOKUP(C1014,'EMOP 11-19'!A:J,9,0)</f>
        <v>UN</v>
      </c>
      <c r="K1014" s="231" t="n">
        <v>13</v>
      </c>
    </row>
    <row r="1015" s="55" customFormat="true" ht="11.25" hidden="false" customHeight="false" outlineLevel="0" collapsed="false">
      <c r="B1015" s="228"/>
      <c r="C1015" s="139"/>
      <c r="D1015" s="235"/>
      <c r="E1015" s="235"/>
      <c r="F1015" s="235"/>
      <c r="G1015" s="303"/>
      <c r="H1015" s="139"/>
      <c r="I1015" s="235"/>
      <c r="K1015" s="236"/>
    </row>
    <row r="1016" customFormat="false" ht="30" hidden="false" customHeight="true" outlineLevel="0" collapsed="false">
      <c r="B1016" s="228" t="s">
        <v>373</v>
      </c>
      <c r="C1016" s="229" t="s">
        <v>374</v>
      </c>
      <c r="D1016" s="230" t="str">
        <f aca="false">VLOOKUP(C1016,'EMOP 11-19'!A:J,2,0)</f>
        <v>LAMPADA VAPOR DE MERCURIO,DE 125W.FORNECIMENTO E COLOCACAO</v>
      </c>
      <c r="E1016" s="230"/>
      <c r="F1016" s="230"/>
      <c r="G1016" s="230"/>
      <c r="H1016" s="230"/>
      <c r="I1016" s="230"/>
      <c r="J1016" s="139" t="str">
        <f aca="false">VLOOKUP(C1016,'EMOP 11-19'!A:J,9,0)</f>
        <v>UN</v>
      </c>
      <c r="K1016" s="231" t="n">
        <v>13</v>
      </c>
    </row>
    <row r="1017" s="55" customFormat="true" ht="11.25" hidden="false" customHeight="false" outlineLevel="0" collapsed="false">
      <c r="B1017" s="228"/>
      <c r="C1017" s="139"/>
      <c r="D1017" s="235"/>
      <c r="E1017" s="235"/>
      <c r="F1017" s="235"/>
      <c r="G1017" s="303"/>
      <c r="H1017" s="139"/>
      <c r="I1017" s="235"/>
      <c r="K1017" s="236"/>
    </row>
    <row r="1018" customFormat="false" ht="24.75" hidden="false" customHeight="true" outlineLevel="0" collapsed="false">
      <c r="B1018" s="228" t="s">
        <v>375</v>
      </c>
      <c r="C1018" s="229" t="s">
        <v>376</v>
      </c>
      <c r="D1018" s="230" t="str">
        <f aca="false">VLOOKUP(C1018,'SINAPI 11-19'!A:D,2,0)</f>
        <v>REATOR PARA LAMPADA VAPOR DE MERCURIO 125W  USO EXTERNO</v>
      </c>
      <c r="E1018" s="230"/>
      <c r="F1018" s="230"/>
      <c r="G1018" s="230"/>
      <c r="H1018" s="230"/>
      <c r="I1018" s="230"/>
      <c r="J1018" s="139" t="str">
        <f aca="false">VLOOKUP(C1018,'SINAPI 11-19'!A:D,3,0)</f>
        <v>UN</v>
      </c>
      <c r="K1018" s="256" t="n">
        <v>13</v>
      </c>
    </row>
    <row r="1019" s="55" customFormat="true" ht="11.25" hidden="false" customHeight="false" outlineLevel="0" collapsed="false">
      <c r="B1019" s="228"/>
      <c r="C1019" s="139"/>
      <c r="D1019" s="235"/>
      <c r="E1019" s="235"/>
      <c r="F1019" s="235"/>
      <c r="G1019" s="303"/>
      <c r="H1019" s="139"/>
      <c r="I1019" s="235"/>
      <c r="K1019" s="236"/>
    </row>
    <row r="1020" customFormat="false" ht="33.75" hidden="false" customHeight="true" outlineLevel="0" collapsed="false">
      <c r="B1020" s="228" t="s">
        <v>377</v>
      </c>
      <c r="C1020" s="243" t="s">
        <v>378</v>
      </c>
      <c r="D1020" s="230" t="str">
        <f aca="false">VLOOKUP(C1020,'EMOP 11-19'!A:J,2,0)</f>
        <v>POSTE DE CONCRETO,COM SECAO CIRCULAR,COM 9,00M DE COMPRIMENTO E CARGA NOMINAL NO TOPO DE 150KG,INCLUSIVE ESCAVACAO,EXCLUSIVE TRANSPORTE.FORNECIMENTO E COLOCACAO</v>
      </c>
      <c r="E1020" s="230"/>
      <c r="F1020" s="230"/>
      <c r="G1020" s="230"/>
      <c r="H1020" s="230"/>
      <c r="I1020" s="230"/>
      <c r="J1020" s="139" t="str">
        <f aca="false">VLOOKUP(C1020,'EMOP 11-19'!A:J,9,0)</f>
        <v>UN</v>
      </c>
      <c r="K1020" s="231" t="n">
        <v>24</v>
      </c>
    </row>
    <row r="1021" s="55" customFormat="true" ht="11.25" hidden="false" customHeight="false" outlineLevel="0" collapsed="false">
      <c r="B1021" s="228"/>
      <c r="C1021" s="139"/>
      <c r="D1021" s="235"/>
      <c r="E1021" s="235"/>
      <c r="F1021" s="235"/>
      <c r="G1021" s="303"/>
      <c r="H1021" s="139"/>
      <c r="I1021" s="235"/>
      <c r="K1021" s="236"/>
    </row>
    <row r="1022" customFormat="false" ht="29.25" hidden="false" customHeight="true" outlineLevel="0" collapsed="false">
      <c r="B1022" s="228" t="s">
        <v>379</v>
      </c>
      <c r="C1022" s="243" t="s">
        <v>380</v>
      </c>
      <c r="D1022" s="230" t="str">
        <f aca="false">VLOOKUP(C1022,'SINAPI 11-19'!A:D,2,0)</f>
        <v>REFLETOR EM ALUMÍNIO COM SUPORTE E ALÇA, LÂMPADA 250 W - FORNECIMENTO E INSTALAÇÃO. AF_11/2017</v>
      </c>
      <c r="E1022" s="230"/>
      <c r="F1022" s="230"/>
      <c r="G1022" s="230"/>
      <c r="H1022" s="230"/>
      <c r="I1022" s="230"/>
      <c r="J1022" s="139" t="str">
        <f aca="false">VLOOKUP(C1022,'SINAPI 11-19'!A:D,3,0)</f>
        <v>UN</v>
      </c>
      <c r="K1022" s="231" t="n">
        <v>48</v>
      </c>
    </row>
    <row r="1023" customFormat="false" ht="11.25" hidden="false" customHeight="false" outlineLevel="0" collapsed="false">
      <c r="B1023" s="228"/>
      <c r="D1023" s="230"/>
      <c r="E1023" s="230"/>
      <c r="F1023" s="230"/>
      <c r="G1023" s="230"/>
      <c r="H1023" s="230"/>
      <c r="I1023" s="230"/>
      <c r="J1023" s="139"/>
      <c r="K1023" s="231"/>
    </row>
    <row r="1024" customFormat="false" ht="31.5" hidden="false" customHeight="true" outlineLevel="0" collapsed="false">
      <c r="B1024" s="233" t="s">
        <v>381</v>
      </c>
      <c r="C1024" s="243" t="s">
        <v>382</v>
      </c>
      <c r="D1024" s="230" t="str">
        <f aca="false">VLOOKUP(C1024,'EMOP 11-19'!A:J,2,0)</f>
        <v>REATOR PARA LAMPADA DE VAPOR METALICO DE 250W,220V,PARA USOEXTERNO.FORNECIMENTO E COLOCACAO</v>
      </c>
      <c r="E1024" s="230"/>
      <c r="F1024" s="230"/>
      <c r="G1024" s="230"/>
      <c r="H1024" s="230"/>
      <c r="I1024" s="230"/>
      <c r="J1024" s="139" t="str">
        <f aca="false">VLOOKUP(C1024,'EMOP 11-19'!A:J,9,0)</f>
        <v>UN</v>
      </c>
      <c r="K1024" s="231" t="n">
        <v>48</v>
      </c>
    </row>
    <row r="1025" customFormat="false" ht="11.25" hidden="false" customHeight="false" outlineLevel="0" collapsed="false">
      <c r="B1025" s="233"/>
      <c r="D1025" s="230"/>
      <c r="E1025" s="230"/>
      <c r="F1025" s="230"/>
      <c r="G1025" s="230"/>
      <c r="H1025" s="230"/>
      <c r="I1025" s="230"/>
      <c r="J1025" s="139"/>
      <c r="K1025" s="231"/>
    </row>
    <row r="1026" customFormat="false" ht="15" hidden="false" customHeight="true" outlineLevel="0" collapsed="false">
      <c r="B1026" s="226" t="s">
        <v>599</v>
      </c>
      <c r="C1026" s="226"/>
      <c r="D1026" s="226"/>
      <c r="E1026" s="226"/>
      <c r="F1026" s="226"/>
      <c r="G1026" s="226"/>
      <c r="H1026" s="226"/>
      <c r="I1026" s="226"/>
      <c r="J1026" s="226"/>
      <c r="K1026" s="226"/>
      <c r="L1026" s="130"/>
    </row>
    <row r="1027" customFormat="false" ht="36" hidden="false" customHeight="true" outlineLevel="0" collapsed="false">
      <c r="B1027" s="228" t="s">
        <v>384</v>
      </c>
      <c r="C1027" s="229" t="s">
        <v>385</v>
      </c>
      <c r="D1027" s="230" t="str">
        <f aca="false">VLOOKUP(C1027,'SINAPI 11-19'!A:D,2,0)</f>
        <v>PINTURA COM TINTA PROTETORA ACABAMENTO GRAFITE ESMALTE SOBRE SUPERFICIE METALICA, 2 DEMAOS</v>
      </c>
      <c r="E1027" s="230"/>
      <c r="F1027" s="230"/>
      <c r="G1027" s="230"/>
      <c r="H1027" s="230"/>
      <c r="I1027" s="230"/>
      <c r="J1027" s="139" t="str">
        <f aca="false">VLOOKUP(C1027,'SINAPI 11-19'!A:D,3,0)</f>
        <v>M2</v>
      </c>
      <c r="K1027" s="231" t="n">
        <f aca="false">E1029</f>
        <v>10.2</v>
      </c>
    </row>
    <row r="1028" customFormat="false" ht="11.25" hidden="false" customHeight="true" outlineLevel="0" collapsed="false">
      <c r="B1028" s="228"/>
      <c r="D1028" s="198"/>
      <c r="E1028" s="200" t="s">
        <v>464</v>
      </c>
      <c r="F1028" s="200"/>
      <c r="H1028" s="200"/>
      <c r="I1028" s="241"/>
      <c r="J1028" s="139"/>
      <c r="K1028" s="231"/>
    </row>
    <row r="1029" customFormat="false" ht="11.25" hidden="false" customHeight="true" outlineLevel="0" collapsed="false">
      <c r="B1029" s="228"/>
      <c r="D1029" s="198" t="s">
        <v>514</v>
      </c>
      <c r="E1029" s="253" t="n">
        <f aca="false">K161</f>
        <v>10.2</v>
      </c>
      <c r="F1029" s="253"/>
      <c r="H1029" s="200"/>
      <c r="I1029" s="249"/>
      <c r="J1029" s="139"/>
      <c r="K1029" s="231"/>
    </row>
    <row r="1030" customFormat="false" ht="6.75" hidden="false" customHeight="true" outlineLevel="0" collapsed="false">
      <c r="B1030" s="228"/>
      <c r="D1030" s="290"/>
      <c r="E1030" s="235"/>
      <c r="F1030" s="200"/>
      <c r="G1030" s="257"/>
      <c r="H1030" s="230"/>
      <c r="I1030" s="230"/>
      <c r="J1030" s="139"/>
      <c r="K1030" s="231"/>
    </row>
    <row r="1031" customFormat="false" ht="27" hidden="false" customHeight="true" outlineLevel="0" collapsed="false">
      <c r="B1031" s="228" t="s">
        <v>386</v>
      </c>
      <c r="C1031" s="243" t="s">
        <v>387</v>
      </c>
      <c r="D1031" s="230" t="str">
        <f aca="false">VLOOKUP(C1031,'SINAPI 11-19'!A:D,2,0)</f>
        <v>PINTURA ACRILICA EM PISO CIMENTADO DUAS DEMAOS</v>
      </c>
      <c r="E1031" s="230"/>
      <c r="F1031" s="230"/>
      <c r="G1031" s="230"/>
      <c r="H1031" s="230"/>
      <c r="I1031" s="230"/>
      <c r="J1031" s="139" t="str">
        <f aca="false">VLOOKUP(C1031,'SINAPI 11-19'!A:D,3,0)</f>
        <v>M2</v>
      </c>
      <c r="K1031" s="231" t="n">
        <f aca="false">G1036</f>
        <v>1044.75</v>
      </c>
    </row>
    <row r="1032" customFormat="false" ht="5.25" hidden="false" customHeight="true" outlineLevel="0" collapsed="false">
      <c r="B1032" s="228"/>
      <c r="D1032" s="200"/>
      <c r="E1032" s="252"/>
      <c r="F1032" s="235"/>
      <c r="H1032" s="230"/>
      <c r="I1032" s="230"/>
      <c r="J1032" s="139"/>
      <c r="K1032" s="231"/>
    </row>
    <row r="1033" customFormat="false" ht="12.75" hidden="false" customHeight="true" outlineLevel="0" collapsed="false">
      <c r="B1033" s="228"/>
      <c r="C1033" s="259"/>
      <c r="D1033" s="260" t="s">
        <v>600</v>
      </c>
      <c r="E1033" s="249"/>
      <c r="F1033" s="235"/>
      <c r="G1033" s="202" t="n">
        <f aca="false">K144</f>
        <v>646</v>
      </c>
      <c r="H1033" s="230"/>
      <c r="I1033" s="230"/>
      <c r="J1033" s="139"/>
      <c r="K1033" s="231"/>
    </row>
    <row r="1034" customFormat="false" ht="12.75" hidden="false" customHeight="true" outlineLevel="0" collapsed="false">
      <c r="B1034" s="228"/>
      <c r="C1034" s="259"/>
      <c r="D1034" s="260" t="s">
        <v>601</v>
      </c>
      <c r="E1034" s="249"/>
      <c r="F1034" s="235"/>
      <c r="G1034" s="202" t="n">
        <v>276.75</v>
      </c>
      <c r="H1034" s="230"/>
      <c r="I1034" s="230"/>
      <c r="J1034" s="139"/>
      <c r="K1034" s="231"/>
    </row>
    <row r="1035" customFormat="false" ht="12.75" hidden="false" customHeight="true" outlineLevel="0" collapsed="false">
      <c r="B1035" s="228"/>
      <c r="C1035" s="259"/>
      <c r="D1035" s="260" t="s">
        <v>602</v>
      </c>
      <c r="E1035" s="249"/>
      <c r="F1035" s="235"/>
      <c r="G1035" s="202" t="n">
        <v>122</v>
      </c>
      <c r="H1035" s="230"/>
      <c r="I1035" s="230"/>
      <c r="J1035" s="139"/>
      <c r="K1035" s="231"/>
    </row>
    <row r="1036" customFormat="false" ht="12.75" hidden="false" customHeight="true" outlineLevel="0" collapsed="false">
      <c r="B1036" s="228"/>
      <c r="C1036" s="259"/>
      <c r="D1036" s="259" t="s">
        <v>453</v>
      </c>
      <c r="E1036" s="249"/>
      <c r="F1036" s="235"/>
      <c r="G1036" s="202" t="n">
        <f aca="false">SUM(G1033:G1035)</f>
        <v>1044.75</v>
      </c>
      <c r="H1036" s="230"/>
      <c r="I1036" s="230"/>
      <c r="J1036" s="139"/>
      <c r="K1036" s="231"/>
    </row>
    <row r="1037" customFormat="false" ht="6" hidden="false" customHeight="true" outlineLevel="0" collapsed="false">
      <c r="B1037" s="228"/>
      <c r="C1037" s="259"/>
      <c r="D1037" s="259"/>
      <c r="E1037" s="249"/>
      <c r="F1037" s="235"/>
      <c r="H1037" s="230"/>
      <c r="I1037" s="230"/>
      <c r="J1037" s="139"/>
      <c r="K1037" s="231"/>
    </row>
    <row r="1038" customFormat="false" ht="33" hidden="false" customHeight="true" outlineLevel="0" collapsed="false">
      <c r="B1038" s="228" t="s">
        <v>388</v>
      </c>
      <c r="C1038" s="243" t="s">
        <v>389</v>
      </c>
      <c r="D1038" s="230" t="str">
        <f aca="false">VLOOKUP(C1038,'SINAPI 11-19'!A:D,2,0)</f>
        <v>PINTURA ACRILICA DE FAIXAS DE DEMARCACAO EM QUADRA POLIESPORTIVA, 5 CM DE LARGURA</v>
      </c>
      <c r="E1038" s="230"/>
      <c r="F1038" s="230"/>
      <c r="G1038" s="230"/>
      <c r="H1038" s="230"/>
      <c r="I1038" s="230"/>
      <c r="J1038" s="139" t="str">
        <f aca="false">VLOOKUP(C1038,'SINAPI 11-19'!A:D,3,0)</f>
        <v>M</v>
      </c>
      <c r="K1038" s="231" t="str">
        <f aca="false">H1040</f>
        <v>433,10</v>
      </c>
    </row>
    <row r="1039" customFormat="false" ht="12.75" hidden="false" customHeight="true" outlineLevel="0" collapsed="false">
      <c r="B1039" s="228"/>
      <c r="C1039" s="276"/>
      <c r="D1039" s="259"/>
      <c r="E1039" s="259"/>
      <c r="F1039" s="259"/>
      <c r="G1039" s="259"/>
      <c r="H1039" s="259" t="s">
        <v>603</v>
      </c>
      <c r="I1039" s="259"/>
      <c r="J1039" s="139"/>
      <c r="K1039" s="231"/>
    </row>
    <row r="1040" customFormat="false" ht="12.75" hidden="false" customHeight="true" outlineLevel="0" collapsed="false">
      <c r="B1040" s="228"/>
      <c r="C1040" s="276"/>
      <c r="D1040" s="260" t="s">
        <v>604</v>
      </c>
      <c r="E1040" s="259"/>
      <c r="F1040" s="259"/>
      <c r="G1040" s="259"/>
      <c r="H1040" s="259" t="s">
        <v>605</v>
      </c>
      <c r="I1040" s="259"/>
      <c r="J1040" s="139"/>
      <c r="K1040" s="231"/>
    </row>
    <row r="1041" customFormat="false" ht="12.75" hidden="false" customHeight="true" outlineLevel="0" collapsed="false">
      <c r="B1041" s="228"/>
      <c r="C1041" s="276"/>
      <c r="D1041" s="260"/>
      <c r="E1041" s="259"/>
      <c r="F1041" s="259"/>
      <c r="G1041" s="259"/>
      <c r="H1041" s="259"/>
      <c r="I1041" s="259"/>
      <c r="J1041" s="139"/>
      <c r="K1041" s="231"/>
    </row>
    <row r="1042" customFormat="false" ht="39.75" hidden="false" customHeight="true" outlineLevel="0" collapsed="false">
      <c r="B1042" s="228" t="s">
        <v>390</v>
      </c>
      <c r="C1042" s="243" t="s">
        <v>391</v>
      </c>
      <c r="D1042" s="230" t="str">
        <f aca="false">VLOOKUP(C1042,'SINAPI 11-19'!A:D,2,0)</f>
        <v>PINTURA A OLEO BRILHANTE SOBRE SUPERFICIE METALICA, UMA DEMAO INCLUSO UMA DEMAO DE FUNDO ANTICORROSIVO</v>
      </c>
      <c r="E1042" s="230"/>
      <c r="F1042" s="230"/>
      <c r="G1042" s="230"/>
      <c r="H1042" s="230"/>
      <c r="I1042" s="230"/>
      <c r="J1042" s="139" t="str">
        <f aca="false">VLOOKUP(C1042,'SINAPI 11-19'!A:D,3,0)</f>
        <v>M2</v>
      </c>
      <c r="K1042" s="231" t="str">
        <f aca="false">E1043</f>
        <v>955,04</v>
      </c>
    </row>
    <row r="1043" customFormat="false" ht="12.75" hidden="false" customHeight="true" outlineLevel="0" collapsed="false">
      <c r="B1043" s="228"/>
      <c r="C1043" s="276"/>
      <c r="D1043" s="261" t="s">
        <v>606</v>
      </c>
      <c r="E1043" s="259" t="s">
        <v>607</v>
      </c>
      <c r="F1043" s="259"/>
      <c r="G1043" s="259"/>
      <c r="H1043" s="259"/>
      <c r="I1043" s="259"/>
      <c r="J1043" s="139"/>
      <c r="K1043" s="231"/>
    </row>
    <row r="1044" customFormat="false" ht="8.25" hidden="false" customHeight="true" outlineLevel="0" collapsed="false">
      <c r="B1044" s="228"/>
      <c r="C1044" s="259"/>
      <c r="D1044" s="259"/>
      <c r="E1044" s="249"/>
      <c r="F1044" s="235"/>
      <c r="H1044" s="230"/>
      <c r="I1044" s="230"/>
      <c r="J1044" s="139"/>
      <c r="K1044" s="231"/>
    </row>
    <row r="1045" customFormat="false" ht="15" hidden="false" customHeight="true" outlineLevel="0" collapsed="false">
      <c r="B1045" s="226" t="s">
        <v>608</v>
      </c>
      <c r="C1045" s="226"/>
      <c r="D1045" s="226"/>
      <c r="E1045" s="226"/>
      <c r="F1045" s="226"/>
      <c r="G1045" s="226"/>
      <c r="H1045" s="226"/>
      <c r="I1045" s="226"/>
      <c r="J1045" s="226"/>
      <c r="K1045" s="226"/>
      <c r="L1045" s="130"/>
    </row>
    <row r="1046" customFormat="false" ht="36" hidden="false" customHeight="true" outlineLevel="0" collapsed="false">
      <c r="B1046" s="228" t="s">
        <v>394</v>
      </c>
      <c r="C1046" s="243" t="s">
        <v>395</v>
      </c>
      <c r="D1046" s="230" t="str">
        <f aca="false">VLOOKUP(C1046,'EMOP 11-19'!A:J,2,0)</f>
        <v>TRAVE DESMONTAVEL PARA FUTEBOL DE SALAO,EM TUBO DE FERRO GALVANIZADO E BUCHAS.FORNECIMENTO</v>
      </c>
      <c r="E1046" s="230"/>
      <c r="F1046" s="230"/>
      <c r="G1046" s="230"/>
      <c r="H1046" s="230"/>
      <c r="I1046" s="230"/>
      <c r="J1046" s="139" t="str">
        <f aca="false">VLOOKUP(C1046,'EMOP 11-19'!A:J,9,0)</f>
        <v>PAR</v>
      </c>
      <c r="K1046" s="231" t="n">
        <v>1</v>
      </c>
    </row>
    <row r="1047" s="118" customFormat="true" ht="7.5" hidden="false" customHeight="true" outlineLevel="0" collapsed="false">
      <c r="B1047" s="228"/>
      <c r="C1047" s="139"/>
      <c r="D1047" s="235"/>
      <c r="E1047" s="235"/>
      <c r="F1047" s="235"/>
      <c r="G1047" s="235"/>
      <c r="H1047" s="235"/>
      <c r="I1047" s="235"/>
      <c r="J1047" s="55"/>
      <c r="K1047" s="236"/>
      <c r="L1047" s="235"/>
      <c r="M1047" s="212"/>
      <c r="N1047" s="242"/>
      <c r="O1047" s="207"/>
      <c r="P1047" s="238"/>
      <c r="Q1047" s="55"/>
      <c r="R1047" s="55"/>
      <c r="S1047" s="55"/>
    </row>
    <row r="1048" customFormat="false" ht="31.5" hidden="false" customHeight="true" outlineLevel="0" collapsed="false">
      <c r="B1048" s="228" t="s">
        <v>396</v>
      </c>
      <c r="C1048" s="243" t="s">
        <v>397</v>
      </c>
      <c r="D1048" s="230" t="str">
        <f aca="false">VLOOKUP(C1048,'EMOP 11-19'!A:J,2,0)</f>
        <v>POSTE PARA VOLEIBOL EM TUBO DE FERRO GALVANIZADO,COM CATRACA E BUCHAS.FORNECIMENTO</v>
      </c>
      <c r="E1048" s="230"/>
      <c r="F1048" s="230"/>
      <c r="G1048" s="230"/>
      <c r="H1048" s="230"/>
      <c r="I1048" s="230"/>
      <c r="J1048" s="139" t="str">
        <f aca="false">VLOOKUP(C1048,'EMOP 11-19'!A:J,9,0)</f>
        <v>PAR</v>
      </c>
      <c r="K1048" s="231" t="n">
        <v>1</v>
      </c>
    </row>
    <row r="1049" customFormat="false" ht="7.5" hidden="false" customHeight="true" outlineLevel="0" collapsed="false">
      <c r="B1049" s="228"/>
      <c r="D1049" s="230"/>
      <c r="E1049" s="230"/>
      <c r="F1049" s="230"/>
      <c r="G1049" s="230"/>
      <c r="H1049" s="230"/>
      <c r="I1049" s="230"/>
      <c r="J1049" s="139"/>
      <c r="K1049" s="231"/>
    </row>
    <row r="1050" customFormat="false" ht="30" hidden="false" customHeight="true" outlineLevel="0" collapsed="false">
      <c r="B1050" s="228" t="s">
        <v>398</v>
      </c>
      <c r="C1050" s="243" t="s">
        <v>399</v>
      </c>
      <c r="D1050" s="230" t="str">
        <f aca="false">VLOOKUP(C1050,'EMOP 11-19'!A:J,2,0)</f>
        <v>REDE DE VOLEIBOL OFICIAL COM CABO DE ACO.FORNECIMENTO</v>
      </c>
      <c r="E1050" s="230"/>
      <c r="F1050" s="230"/>
      <c r="G1050" s="230"/>
      <c r="H1050" s="230"/>
      <c r="I1050" s="230"/>
      <c r="J1050" s="139" t="str">
        <f aca="false">VLOOKUP(C1050,'EMOP 11-19'!A:J,9,0)</f>
        <v>UN</v>
      </c>
      <c r="K1050" s="231" t="n">
        <v>1</v>
      </c>
    </row>
    <row r="1051" customFormat="false" ht="7.5" hidden="false" customHeight="true" outlineLevel="0" collapsed="false">
      <c r="B1051" s="228"/>
      <c r="D1051" s="230"/>
      <c r="E1051" s="230"/>
      <c r="F1051" s="230"/>
      <c r="G1051" s="230"/>
      <c r="H1051" s="230"/>
      <c r="I1051" s="230"/>
      <c r="J1051" s="139"/>
      <c r="K1051" s="231"/>
    </row>
    <row r="1052" customFormat="false" ht="46.5" hidden="false" customHeight="true" outlineLevel="0" collapsed="false">
      <c r="B1052" s="228" t="s">
        <v>400</v>
      </c>
      <c r="C1052" s="243" t="s">
        <v>401</v>
      </c>
      <c r="D1052" s="230" t="str">
        <f aca="false">VLOOKUP(C1052,'EMOP 11-19'!A:J,2,0)</f>
        <v>ESTRUTURA PARA BASQUETE,DE FERRO GALVANIZADO PINTADO,FIXA,COM AVANCO LIVRE DE 1,30M,COM TABELAS DE COMPENSADO NAVAL,AROS E REDES,EXCLUSIVE FURACAO DE PISO.FORNECIMENTO E COLOCACAO</v>
      </c>
      <c r="E1052" s="230"/>
      <c r="F1052" s="230"/>
      <c r="G1052" s="230"/>
      <c r="H1052" s="230"/>
      <c r="I1052" s="230"/>
      <c r="J1052" s="139" t="str">
        <f aca="false">VLOOKUP(C1052,'EMOP 11-19'!A:J,9,0)</f>
        <v>PAR</v>
      </c>
      <c r="K1052" s="231" t="n">
        <v>1</v>
      </c>
    </row>
    <row r="1053" customFormat="false" ht="7.5" hidden="false" customHeight="true" outlineLevel="0" collapsed="false">
      <c r="B1053" s="228"/>
      <c r="D1053" s="200"/>
      <c r="E1053" s="200"/>
      <c r="F1053" s="200"/>
      <c r="G1053" s="200"/>
      <c r="H1053" s="200"/>
      <c r="I1053" s="200"/>
      <c r="J1053" s="139"/>
      <c r="K1053" s="231"/>
    </row>
    <row r="1054" customFormat="false" ht="21" hidden="false" customHeight="true" outlineLevel="0" collapsed="false">
      <c r="B1054" s="228" t="s">
        <v>402</v>
      </c>
      <c r="C1054" s="171" t="s">
        <v>403</v>
      </c>
      <c r="D1054" s="230" t="str">
        <f aca="false">VLOOKUP(C1054,'EMOP 11-19'!A:J,2,0)</f>
        <v>REDE DE NYLON PARA FUTEBOL DE SALAO.FORNECIMENTO</v>
      </c>
      <c r="E1054" s="230"/>
      <c r="F1054" s="230"/>
      <c r="G1054" s="230"/>
      <c r="H1054" s="230"/>
      <c r="I1054" s="230"/>
      <c r="J1054" s="139" t="str">
        <f aca="false">VLOOKUP(C1054,'EMOP 11-19'!A:J,9,0)</f>
        <v>PAR</v>
      </c>
      <c r="K1054" s="231" t="n">
        <v>1</v>
      </c>
    </row>
    <row r="1055" customFormat="false" ht="6.75" hidden="false" customHeight="true" outlineLevel="0" collapsed="false">
      <c r="B1055" s="228"/>
      <c r="D1055" s="230"/>
      <c r="E1055" s="230"/>
      <c r="F1055" s="230"/>
      <c r="G1055" s="230"/>
      <c r="H1055" s="230"/>
      <c r="I1055" s="230"/>
      <c r="J1055" s="139"/>
      <c r="K1055" s="231"/>
    </row>
    <row r="1056" s="118" customFormat="true" ht="18" hidden="false" customHeight="true" outlineLevel="0" collapsed="false">
      <c r="B1056" s="226" t="s">
        <v>609</v>
      </c>
      <c r="C1056" s="226"/>
      <c r="D1056" s="226"/>
      <c r="E1056" s="226"/>
      <c r="F1056" s="226"/>
      <c r="G1056" s="226"/>
      <c r="H1056" s="226"/>
      <c r="I1056" s="226"/>
      <c r="J1056" s="226"/>
      <c r="K1056" s="226"/>
      <c r="L1056" s="235"/>
      <c r="M1056" s="212"/>
      <c r="N1056" s="242"/>
      <c r="O1056" s="207"/>
      <c r="P1056" s="238"/>
      <c r="Q1056" s="55"/>
      <c r="R1056" s="55"/>
      <c r="S1056" s="55"/>
    </row>
    <row r="1057" customFormat="false" ht="36" hidden="false" customHeight="true" outlineLevel="0" collapsed="false">
      <c r="A1057" s="118"/>
      <c r="B1057" s="228" t="s">
        <v>405</v>
      </c>
      <c r="C1057" s="229" t="s">
        <v>406</v>
      </c>
      <c r="D1057" s="304" t="s">
        <v>610</v>
      </c>
      <c r="E1057" s="304"/>
      <c r="F1057" s="304"/>
      <c r="G1057" s="304"/>
      <c r="H1057" s="304"/>
      <c r="I1057" s="304"/>
      <c r="J1057" s="139" t="s">
        <v>30</v>
      </c>
      <c r="K1057" s="256" t="n">
        <v>1</v>
      </c>
      <c r="L1057" s="235"/>
      <c r="M1057" s="212"/>
      <c r="N1057" s="242"/>
      <c r="O1057" s="207"/>
      <c r="P1057" s="238"/>
    </row>
    <row r="1058" s="55" customFormat="true" ht="6" hidden="false" customHeight="true" outlineLevel="0" collapsed="false">
      <c r="A1058" s="118"/>
      <c r="B1058" s="228"/>
      <c r="C1058" s="229"/>
      <c r="J1058" s="139"/>
      <c r="K1058" s="256"/>
      <c r="L1058" s="235"/>
      <c r="M1058" s="212"/>
      <c r="N1058" s="242"/>
      <c r="O1058" s="207"/>
      <c r="P1058" s="238"/>
    </row>
    <row r="1059" customFormat="false" ht="27.75" hidden="false" customHeight="true" outlineLevel="0" collapsed="false">
      <c r="A1059" s="118"/>
      <c r="B1059" s="228" t="s">
        <v>408</v>
      </c>
      <c r="C1059" s="139" t="s">
        <v>409</v>
      </c>
      <c r="D1059" s="304" t="s">
        <v>410</v>
      </c>
      <c r="E1059" s="304"/>
      <c r="F1059" s="304"/>
      <c r="G1059" s="304"/>
      <c r="H1059" s="304"/>
      <c r="I1059" s="304"/>
      <c r="J1059" s="139" t="s">
        <v>30</v>
      </c>
      <c r="K1059" s="256" t="n">
        <v>1</v>
      </c>
      <c r="L1059" s="235"/>
      <c r="M1059" s="212"/>
      <c r="N1059" s="242"/>
      <c r="O1059" s="207"/>
      <c r="P1059" s="238"/>
    </row>
    <row r="1060" s="55" customFormat="true" ht="12" hidden="false" customHeight="true" outlineLevel="0" collapsed="false">
      <c r="A1060" s="118"/>
      <c r="B1060" s="228"/>
      <c r="C1060" s="139"/>
      <c r="J1060" s="139"/>
      <c r="K1060" s="256"/>
      <c r="L1060" s="235"/>
      <c r="M1060" s="212"/>
      <c r="N1060" s="242"/>
      <c r="O1060" s="207"/>
      <c r="P1060" s="238"/>
    </row>
    <row r="1061" customFormat="false" ht="30.75" hidden="false" customHeight="true" outlineLevel="0" collapsed="false">
      <c r="A1061" s="118"/>
      <c r="B1061" s="228" t="s">
        <v>411</v>
      </c>
      <c r="C1061" s="229" t="s">
        <v>412</v>
      </c>
      <c r="D1061" s="304" t="s">
        <v>611</v>
      </c>
      <c r="E1061" s="304"/>
      <c r="F1061" s="304"/>
      <c r="G1061" s="304"/>
      <c r="H1061" s="304"/>
      <c r="I1061" s="304"/>
      <c r="J1061" s="139" t="s">
        <v>30</v>
      </c>
      <c r="K1061" s="256" t="n">
        <v>1</v>
      </c>
      <c r="L1061" s="235"/>
      <c r="M1061" s="212"/>
      <c r="N1061" s="242"/>
      <c r="O1061" s="207"/>
      <c r="P1061" s="238"/>
    </row>
    <row r="1062" customFormat="false" ht="12" hidden="false" customHeight="true" outlineLevel="0" collapsed="false">
      <c r="A1062" s="118"/>
      <c r="B1062" s="228"/>
      <c r="C1062" s="229"/>
      <c r="D1062" s="235"/>
      <c r="E1062" s="235"/>
      <c r="F1062" s="235"/>
      <c r="G1062" s="235"/>
      <c r="H1062" s="235"/>
      <c r="I1062" s="235"/>
      <c r="J1062" s="139"/>
      <c r="K1062" s="256"/>
      <c r="L1062" s="235"/>
      <c r="M1062" s="212"/>
      <c r="N1062" s="242"/>
      <c r="O1062" s="207"/>
      <c r="P1062" s="238"/>
    </row>
    <row r="1063" customFormat="false" ht="32.25" hidden="false" customHeight="true" outlineLevel="0" collapsed="false">
      <c r="A1063" s="118"/>
      <c r="B1063" s="228" t="s">
        <v>414</v>
      </c>
      <c r="C1063" s="229" t="s">
        <v>415</v>
      </c>
      <c r="D1063" s="304" t="s">
        <v>612</v>
      </c>
      <c r="E1063" s="304"/>
      <c r="F1063" s="304"/>
      <c r="G1063" s="304"/>
      <c r="H1063" s="304"/>
      <c r="I1063" s="304"/>
      <c r="J1063" s="139" t="s">
        <v>30</v>
      </c>
      <c r="K1063" s="256" t="n">
        <v>1</v>
      </c>
      <c r="L1063" s="235"/>
      <c r="M1063" s="212"/>
      <c r="N1063" s="242"/>
      <c r="O1063" s="207"/>
      <c r="P1063" s="238"/>
    </row>
    <row r="1064" customFormat="false" ht="12" hidden="false" customHeight="true" outlineLevel="0" collapsed="false">
      <c r="A1064" s="118"/>
      <c r="B1064" s="228"/>
      <c r="C1064" s="229"/>
      <c r="D1064" s="235"/>
      <c r="E1064" s="235"/>
      <c r="F1064" s="235"/>
      <c r="G1064" s="235"/>
      <c r="H1064" s="235"/>
      <c r="I1064" s="235"/>
      <c r="J1064" s="139"/>
      <c r="K1064" s="256"/>
      <c r="L1064" s="235"/>
      <c r="M1064" s="212"/>
      <c r="N1064" s="242"/>
      <c r="O1064" s="207"/>
      <c r="P1064" s="238"/>
    </row>
    <row r="1065" customFormat="false" ht="33" hidden="false" customHeight="true" outlineLevel="0" collapsed="false">
      <c r="A1065" s="118"/>
      <c r="B1065" s="228" t="s">
        <v>417</v>
      </c>
      <c r="C1065" s="229" t="s">
        <v>418</v>
      </c>
      <c r="D1065" s="304" t="s">
        <v>613</v>
      </c>
      <c r="E1065" s="304"/>
      <c r="F1065" s="304"/>
      <c r="G1065" s="304"/>
      <c r="H1065" s="304"/>
      <c r="I1065" s="304"/>
      <c r="J1065" s="139" t="s">
        <v>30</v>
      </c>
      <c r="K1065" s="256" t="n">
        <v>1</v>
      </c>
      <c r="L1065" s="235"/>
      <c r="M1065" s="212"/>
      <c r="N1065" s="242"/>
      <c r="O1065" s="207"/>
      <c r="P1065" s="238"/>
    </row>
    <row r="1066" customFormat="false" ht="12" hidden="false" customHeight="true" outlineLevel="0" collapsed="false">
      <c r="A1066" s="118"/>
      <c r="B1066" s="228"/>
      <c r="C1066" s="139"/>
      <c r="D1066" s="235"/>
      <c r="E1066" s="235"/>
      <c r="F1066" s="235"/>
      <c r="G1066" s="235"/>
      <c r="H1066" s="235"/>
      <c r="I1066" s="235"/>
      <c r="J1066" s="139"/>
      <c r="K1066" s="236"/>
      <c r="L1066" s="235"/>
      <c r="M1066" s="212"/>
      <c r="N1066" s="242"/>
      <c r="O1066" s="207"/>
      <c r="P1066" s="238"/>
    </row>
    <row r="1067" customFormat="false" ht="36.75" hidden="false" customHeight="true" outlineLevel="0" collapsed="false">
      <c r="A1067" s="118"/>
      <c r="B1067" s="228" t="s">
        <v>420</v>
      </c>
      <c r="C1067" s="229" t="s">
        <v>421</v>
      </c>
      <c r="D1067" s="305" t="s">
        <v>422</v>
      </c>
      <c r="E1067" s="305"/>
      <c r="F1067" s="305"/>
      <c r="G1067" s="305"/>
      <c r="H1067" s="305"/>
      <c r="I1067" s="305"/>
      <c r="J1067" s="139" t="s">
        <v>30</v>
      </c>
      <c r="K1067" s="256" t="n">
        <v>1</v>
      </c>
      <c r="L1067" s="235"/>
      <c r="M1067" s="212"/>
      <c r="N1067" s="242"/>
      <c r="O1067" s="207"/>
      <c r="P1067" s="238"/>
    </row>
    <row r="1068" s="55" customFormat="true" ht="12" hidden="false" customHeight="true" outlineLevel="0" collapsed="false">
      <c r="A1068" s="118"/>
      <c r="B1068" s="228"/>
      <c r="C1068" s="139"/>
      <c r="D1068" s="235"/>
      <c r="E1068" s="235"/>
      <c r="F1068" s="235"/>
      <c r="G1068" s="235"/>
      <c r="H1068" s="235"/>
      <c r="I1068" s="235"/>
      <c r="K1068" s="236"/>
      <c r="L1068" s="235"/>
      <c r="M1068" s="212"/>
      <c r="N1068" s="242"/>
      <c r="O1068" s="207"/>
      <c r="P1068" s="238"/>
    </row>
    <row r="1069" customFormat="false" ht="16.5" hidden="false" customHeight="true" outlineLevel="0" collapsed="false">
      <c r="A1069" s="118"/>
      <c r="B1069" s="226" t="s">
        <v>614</v>
      </c>
      <c r="C1069" s="226"/>
      <c r="D1069" s="226"/>
      <c r="E1069" s="226"/>
      <c r="F1069" s="226"/>
      <c r="G1069" s="226"/>
      <c r="H1069" s="226"/>
      <c r="I1069" s="226"/>
      <c r="J1069" s="226"/>
      <c r="K1069" s="226"/>
      <c r="L1069" s="235"/>
      <c r="M1069" s="212"/>
      <c r="N1069" s="242"/>
      <c r="O1069" s="207"/>
      <c r="P1069" s="238"/>
    </row>
    <row r="1070" customFormat="false" ht="110.25" hidden="false" customHeight="true" outlineLevel="0" collapsed="false">
      <c r="A1070" s="118"/>
      <c r="B1070" s="228" t="s">
        <v>424</v>
      </c>
      <c r="C1070" s="306" t="s">
        <v>615</v>
      </c>
      <c r="D1070" s="307" t="s">
        <v>426</v>
      </c>
      <c r="E1070" s="307"/>
      <c r="F1070" s="307"/>
      <c r="G1070" s="307"/>
      <c r="H1070" s="307"/>
      <c r="I1070" s="307"/>
      <c r="J1070" s="139" t="s">
        <v>30</v>
      </c>
      <c r="K1070" s="231" t="n">
        <v>1</v>
      </c>
      <c r="L1070" s="235"/>
      <c r="M1070" s="212"/>
      <c r="N1070" s="242"/>
      <c r="O1070" s="207"/>
      <c r="P1070" s="238"/>
    </row>
    <row r="1071" customFormat="false" ht="12" hidden="false" customHeight="true" outlineLevel="0" collapsed="false">
      <c r="A1071" s="118"/>
      <c r="B1071" s="228"/>
      <c r="C1071" s="306"/>
      <c r="D1071" s="308"/>
      <c r="E1071" s="307"/>
      <c r="F1071" s="307"/>
      <c r="G1071" s="307"/>
      <c r="H1071" s="307"/>
      <c r="I1071" s="307"/>
      <c r="J1071" s="139"/>
      <c r="K1071" s="231"/>
      <c r="L1071" s="235"/>
      <c r="M1071" s="212"/>
      <c r="N1071" s="242"/>
      <c r="O1071" s="207"/>
      <c r="P1071" s="238"/>
    </row>
    <row r="1072" customFormat="false" ht="69.75" hidden="false" customHeight="true" outlineLevel="0" collapsed="false">
      <c r="A1072" s="118"/>
      <c r="B1072" s="228" t="s">
        <v>427</v>
      </c>
      <c r="C1072" s="171" t="s">
        <v>428</v>
      </c>
      <c r="D1072" s="307" t="s">
        <v>429</v>
      </c>
      <c r="E1072" s="307"/>
      <c r="F1072" s="307"/>
      <c r="G1072" s="307"/>
      <c r="H1072" s="307"/>
      <c r="I1072" s="307"/>
      <c r="J1072" s="139" t="s">
        <v>30</v>
      </c>
      <c r="K1072" s="231" t="n">
        <v>1</v>
      </c>
      <c r="L1072" s="235"/>
      <c r="M1072" s="212"/>
      <c r="N1072" s="242"/>
      <c r="O1072" s="207"/>
      <c r="P1072" s="238"/>
    </row>
    <row r="1073" customFormat="false" ht="12" hidden="false" customHeight="true" outlineLevel="0" collapsed="false">
      <c r="A1073" s="118"/>
      <c r="B1073" s="228"/>
      <c r="D1073" s="308"/>
      <c r="E1073" s="307"/>
      <c r="F1073" s="307"/>
      <c r="G1073" s="307"/>
      <c r="H1073" s="307"/>
      <c r="I1073" s="307"/>
      <c r="J1073" s="139"/>
      <c r="K1073" s="231"/>
      <c r="L1073" s="235"/>
      <c r="M1073" s="212"/>
      <c r="N1073" s="242"/>
      <c r="O1073" s="207"/>
      <c r="P1073" s="238"/>
    </row>
    <row r="1074" customFormat="false" ht="61.5" hidden="false" customHeight="true" outlineLevel="0" collapsed="false">
      <c r="A1074" s="118"/>
      <c r="B1074" s="228" t="s">
        <v>430</v>
      </c>
      <c r="C1074" s="171" t="s">
        <v>431</v>
      </c>
      <c r="D1074" s="307" t="s">
        <v>432</v>
      </c>
      <c r="E1074" s="307"/>
      <c r="F1074" s="307"/>
      <c r="G1074" s="307"/>
      <c r="H1074" s="307"/>
      <c r="I1074" s="307"/>
      <c r="J1074" s="139" t="s">
        <v>30</v>
      </c>
      <c r="K1074" s="231" t="n">
        <v>2</v>
      </c>
      <c r="L1074" s="235"/>
      <c r="M1074" s="212"/>
      <c r="N1074" s="242"/>
      <c r="O1074" s="207"/>
      <c r="P1074" s="238"/>
    </row>
    <row r="1075" customFormat="false" ht="12" hidden="false" customHeight="true" outlineLevel="0" collapsed="false">
      <c r="A1075" s="118"/>
      <c r="B1075" s="228"/>
      <c r="C1075" s="294"/>
      <c r="D1075" s="308"/>
      <c r="E1075" s="307"/>
      <c r="F1075" s="307"/>
      <c r="G1075" s="307"/>
      <c r="H1075" s="307"/>
      <c r="I1075" s="307"/>
      <c r="J1075" s="139"/>
      <c r="K1075" s="231"/>
      <c r="L1075" s="235"/>
      <c r="M1075" s="212"/>
      <c r="N1075" s="242"/>
      <c r="O1075" s="207"/>
      <c r="P1075" s="238"/>
    </row>
    <row r="1076" customFormat="false" ht="62.25" hidden="false" customHeight="true" outlineLevel="0" collapsed="false">
      <c r="A1076" s="118"/>
      <c r="B1076" s="228" t="s">
        <v>433</v>
      </c>
      <c r="C1076" s="309" t="s">
        <v>616</v>
      </c>
      <c r="D1076" s="310" t="s">
        <v>435</v>
      </c>
      <c r="E1076" s="310"/>
      <c r="F1076" s="310"/>
      <c r="G1076" s="310"/>
      <c r="H1076" s="310"/>
      <c r="I1076" s="310"/>
      <c r="J1076" s="139" t="s">
        <v>30</v>
      </c>
      <c r="K1076" s="231" t="n">
        <v>1</v>
      </c>
      <c r="L1076" s="235"/>
      <c r="M1076" s="212"/>
      <c r="N1076" s="242"/>
      <c r="O1076" s="207"/>
      <c r="P1076" s="238"/>
    </row>
    <row r="1077" s="55" customFormat="true" ht="12" hidden="false" customHeight="true" outlineLevel="0" collapsed="false">
      <c r="A1077" s="118"/>
      <c r="B1077" s="228"/>
      <c r="C1077" s="139"/>
      <c r="D1077" s="70"/>
      <c r="E1077" s="70"/>
      <c r="F1077" s="70"/>
      <c r="G1077" s="70"/>
      <c r="H1077" s="70"/>
      <c r="I1077" s="70"/>
      <c r="K1077" s="236"/>
      <c r="L1077" s="235"/>
      <c r="M1077" s="212"/>
      <c r="N1077" s="242"/>
      <c r="O1077" s="207"/>
      <c r="P1077" s="238"/>
    </row>
    <row r="1078" s="55" customFormat="true" ht="12" hidden="false" customHeight="true" outlineLevel="0" collapsed="false">
      <c r="A1078" s="118"/>
      <c r="B1078" s="228"/>
      <c r="C1078" s="139"/>
      <c r="D1078" s="235"/>
      <c r="E1078" s="235"/>
      <c r="F1078" s="235"/>
      <c r="G1078" s="235"/>
      <c r="H1078" s="235"/>
      <c r="I1078" s="235"/>
      <c r="K1078" s="236"/>
      <c r="L1078" s="235"/>
      <c r="M1078" s="212"/>
      <c r="N1078" s="242"/>
      <c r="O1078" s="207"/>
      <c r="P1078" s="238"/>
    </row>
    <row r="1079" s="55" customFormat="true" ht="12" hidden="false" customHeight="true" outlineLevel="0" collapsed="false">
      <c r="A1079" s="118"/>
      <c r="B1079" s="228"/>
      <c r="C1079" s="139"/>
      <c r="D1079" s="235"/>
      <c r="E1079" s="235"/>
      <c r="F1079" s="235"/>
      <c r="G1079" s="235"/>
      <c r="H1079" s="235"/>
      <c r="I1079" s="235"/>
      <c r="K1079" s="236"/>
      <c r="L1079" s="235"/>
      <c r="M1079" s="212"/>
      <c r="N1079" s="242"/>
      <c r="O1079" s="207"/>
      <c r="P1079" s="238"/>
    </row>
    <row r="1080" customFormat="false" ht="15" hidden="false" customHeight="true" outlineLevel="0" collapsed="false">
      <c r="B1080" s="226" t="s">
        <v>617</v>
      </c>
      <c r="C1080" s="226"/>
      <c r="D1080" s="226"/>
      <c r="E1080" s="226"/>
      <c r="F1080" s="226"/>
      <c r="G1080" s="226"/>
      <c r="H1080" s="226"/>
      <c r="I1080" s="226"/>
      <c r="J1080" s="226"/>
      <c r="K1080" s="226"/>
      <c r="L1080" s="130"/>
    </row>
    <row r="1081" customFormat="false" ht="11.25" hidden="false" customHeight="true" outlineLevel="0" collapsed="false">
      <c r="B1081" s="228" t="s">
        <v>438</v>
      </c>
      <c r="D1081" s="230" t="s">
        <v>436</v>
      </c>
      <c r="E1081" s="230"/>
      <c r="F1081" s="230"/>
      <c r="G1081" s="230"/>
      <c r="H1081" s="230"/>
      <c r="I1081" s="230"/>
      <c r="J1081" s="139" t="s">
        <v>439</v>
      </c>
      <c r="K1081" s="231" t="n">
        <v>100</v>
      </c>
    </row>
    <row r="1082" customFormat="false" ht="11.25" hidden="false" customHeight="true" outlineLevel="0" collapsed="false">
      <c r="B1082" s="228"/>
      <c r="D1082" s="200" t="s">
        <v>618</v>
      </c>
      <c r="E1082" s="200"/>
      <c r="F1082" s="200" t="s">
        <v>619</v>
      </c>
      <c r="G1082" s="252" t="s">
        <v>497</v>
      </c>
      <c r="H1082" s="230"/>
      <c r="I1082" s="230"/>
      <c r="J1082" s="139"/>
      <c r="K1082" s="231"/>
    </row>
    <row r="1083" customFormat="false" ht="11.25" hidden="false" customHeight="false" outlineLevel="0" collapsed="false">
      <c r="B1083" s="228"/>
      <c r="D1083" s="311" t="n">
        <f aca="false">SUM(H1087,H1091,)</f>
        <v>32432.24</v>
      </c>
      <c r="E1083" s="311"/>
      <c r="F1083" s="312" t="n">
        <v>0.2882</v>
      </c>
      <c r="G1083" s="313" t="n">
        <f aca="false">TRUNC((D1083*F1083)+D1083,2)</f>
        <v>41779.21</v>
      </c>
      <c r="H1083" s="230"/>
      <c r="I1083" s="314"/>
      <c r="J1083" s="139"/>
      <c r="K1083" s="231"/>
      <c r="N1083" s="130"/>
    </row>
    <row r="1084" s="118" customFormat="true" ht="12" hidden="false" customHeight="true" outlineLevel="0" collapsed="false">
      <c r="B1084" s="228"/>
      <c r="C1084" s="139"/>
      <c r="D1084" s="235"/>
      <c r="E1084" s="235"/>
      <c r="F1084" s="235"/>
      <c r="G1084" s="235"/>
      <c r="H1084" s="235"/>
      <c r="I1084" s="235"/>
      <c r="J1084" s="55"/>
      <c r="K1084" s="236"/>
      <c r="L1084" s="235"/>
      <c r="M1084" s="212"/>
      <c r="N1084" s="242"/>
      <c r="O1084" s="207"/>
      <c r="P1084" s="238"/>
      <c r="Q1084" s="55"/>
      <c r="R1084" s="55"/>
      <c r="S1084" s="55"/>
    </row>
    <row r="1085" customFormat="false" ht="34.5" hidden="false" customHeight="true" outlineLevel="0" collapsed="false">
      <c r="B1085" s="315" t="s">
        <v>620</v>
      </c>
      <c r="C1085" s="230" t="str">
        <f aca="false">VLOOKUP(B1085,'SINAPI 11-19'!A:D,2,0)</f>
        <v>ENGENHEIRO CIVIL DE OBRA JUNIOR COM ENCARGOS COMPLEMENTARES</v>
      </c>
      <c r="D1085" s="230"/>
      <c r="E1085" s="230"/>
      <c r="F1085" s="230"/>
      <c r="G1085" s="198"/>
      <c r="H1085" s="198"/>
      <c r="I1085" s="198"/>
      <c r="J1085" s="139"/>
      <c r="K1085" s="231"/>
    </row>
    <row r="1086" customFormat="false" ht="12.75" hidden="false" customHeight="true" outlineLevel="0" collapsed="false">
      <c r="B1086" s="228"/>
      <c r="C1086" s="200" t="s">
        <v>621</v>
      </c>
      <c r="D1086" s="200" t="s">
        <v>622</v>
      </c>
      <c r="E1086" s="200" t="s">
        <v>503</v>
      </c>
      <c r="F1086" s="200" t="s">
        <v>460</v>
      </c>
      <c r="G1086" s="200" t="s">
        <v>623</v>
      </c>
      <c r="H1086" s="200" t="s">
        <v>624</v>
      </c>
      <c r="I1086" s="230"/>
      <c r="J1086" s="139"/>
      <c r="K1086" s="231"/>
      <c r="L1086" s="240"/>
    </row>
    <row r="1087" customFormat="false" ht="12.75" hidden="false" customHeight="true" outlineLevel="0" collapsed="false">
      <c r="B1087" s="228"/>
      <c r="C1087" s="200" t="n">
        <v>3</v>
      </c>
      <c r="D1087" s="200" t="n">
        <v>17</v>
      </c>
      <c r="E1087" s="200" t="n">
        <v>4</v>
      </c>
      <c r="F1087" s="200" t="n">
        <v>1</v>
      </c>
      <c r="G1087" s="277" t="str">
        <f aca="false">VLOOKUP(B1085,'SINAPI 11-19'!A:D,4,0)</f>
        <v>78,66</v>
      </c>
      <c r="H1087" s="311" t="n">
        <f aca="false">TRUNC(C1087*D1087*E1087*F1087*G1087,2)</f>
        <v>16046.64</v>
      </c>
      <c r="I1087" s="230"/>
      <c r="J1087" s="139"/>
      <c r="K1087" s="231"/>
      <c r="L1087" s="240"/>
      <c r="M1087" s="134"/>
      <c r="N1087" s="134"/>
    </row>
    <row r="1088" s="118" customFormat="true" ht="11.25" hidden="false" customHeight="true" outlineLevel="0" collapsed="false">
      <c r="B1088" s="272"/>
      <c r="C1088" s="171"/>
      <c r="D1088" s="234"/>
      <c r="E1088" s="234"/>
      <c r="F1088" s="235"/>
      <c r="G1088" s="55"/>
      <c r="H1088" s="235"/>
      <c r="I1088" s="55"/>
      <c r="J1088" s="55"/>
      <c r="K1088" s="236"/>
      <c r="L1088" s="230"/>
      <c r="M1088" s="182" t="s">
        <v>437</v>
      </c>
      <c r="N1088" s="182"/>
      <c r="O1088" s="207"/>
      <c r="P1088" s="238"/>
      <c r="Q1088" s="55"/>
      <c r="R1088" s="55"/>
      <c r="S1088" s="55"/>
    </row>
    <row r="1089" customFormat="false" ht="22.5" hidden="false" customHeight="true" outlineLevel="0" collapsed="false">
      <c r="B1089" s="315" t="s">
        <v>625</v>
      </c>
      <c r="C1089" s="230" t="str">
        <f aca="false">VLOOKUP(B1089,'SINAPI 11-19'!A:D,2,0)</f>
        <v>MESTRE DE OBRAS COM ENCARGOS COMPLEMENTARES</v>
      </c>
      <c r="D1089" s="230"/>
      <c r="E1089" s="230"/>
      <c r="F1089" s="230"/>
      <c r="G1089" s="198"/>
      <c r="H1089" s="198"/>
      <c r="I1089" s="198"/>
      <c r="J1089" s="139"/>
      <c r="K1089" s="231"/>
      <c r="M1089" s="316" t="e">
        <f aca="false">'ORÇ PACHECO'!K251</f>
        <v>#DIV/0!</v>
      </c>
      <c r="N1089" s="316"/>
    </row>
    <row r="1090" customFormat="false" ht="12.75" hidden="false" customHeight="true" outlineLevel="0" collapsed="false">
      <c r="B1090" s="228"/>
      <c r="C1090" s="200" t="s">
        <v>621</v>
      </c>
      <c r="D1090" s="200" t="s">
        <v>622</v>
      </c>
      <c r="E1090" s="200" t="s">
        <v>503</v>
      </c>
      <c r="F1090" s="200" t="s">
        <v>460</v>
      </c>
      <c r="G1090" s="200" t="s">
        <v>623</v>
      </c>
      <c r="H1090" s="200" t="s">
        <v>624</v>
      </c>
      <c r="I1090" s="230"/>
      <c r="J1090" s="139"/>
      <c r="K1090" s="231"/>
      <c r="L1090" s="240"/>
      <c r="M1090" s="134"/>
      <c r="N1090" s="134"/>
    </row>
    <row r="1091" customFormat="false" ht="12.75" hidden="false" customHeight="true" outlineLevel="0" collapsed="false">
      <c r="B1091" s="228"/>
      <c r="C1091" s="200" t="n">
        <v>4</v>
      </c>
      <c r="D1091" s="200" t="n">
        <v>22</v>
      </c>
      <c r="E1091" s="200" t="n">
        <v>4</v>
      </c>
      <c r="F1091" s="200" t="n">
        <v>1</v>
      </c>
      <c r="G1091" s="277" t="str">
        <f aca="false">VLOOKUP(B1089,'SINAPI 11-19'!A:D,4,0)</f>
        <v>46,55</v>
      </c>
      <c r="H1091" s="311" t="n">
        <f aca="false">TRUNC(C1091*D1091*E1091*F1091*G1091,2)</f>
        <v>16385.6</v>
      </c>
      <c r="I1091" s="230"/>
      <c r="J1091" s="139"/>
      <c r="K1091" s="231"/>
      <c r="L1091" s="240"/>
      <c r="M1091" s="134"/>
      <c r="N1091" s="134"/>
    </row>
    <row r="1092" s="118" customFormat="true" ht="11.25" hidden="false" customHeight="true" outlineLevel="0" collapsed="false">
      <c r="B1092" s="317"/>
      <c r="C1092" s="151"/>
      <c r="D1092" s="318" t="s">
        <v>392</v>
      </c>
      <c r="E1092" s="318"/>
      <c r="F1092" s="319"/>
      <c r="G1092" s="320"/>
      <c r="H1092" s="319"/>
      <c r="I1092" s="320"/>
      <c r="J1092" s="320"/>
      <c r="K1092" s="321"/>
      <c r="L1092" s="230"/>
      <c r="M1092" s="212"/>
      <c r="N1092" s="237"/>
      <c r="O1092" s="207"/>
      <c r="P1092" s="238"/>
      <c r="Q1092" s="55"/>
      <c r="R1092" s="55"/>
      <c r="S1092" s="55"/>
    </row>
  </sheetData>
  <mergeCells count="272">
    <mergeCell ref="B6:K6"/>
    <mergeCell ref="B8:K8"/>
    <mergeCell ref="B10:K10"/>
    <mergeCell ref="D12:I12"/>
    <mergeCell ref="B13:K13"/>
    <mergeCell ref="D14:I14"/>
    <mergeCell ref="B15:K15"/>
    <mergeCell ref="D16:I16"/>
    <mergeCell ref="D17:I17"/>
    <mergeCell ref="B20:K20"/>
    <mergeCell ref="D21:I21"/>
    <mergeCell ref="D25:I25"/>
    <mergeCell ref="D29:I29"/>
    <mergeCell ref="M29:N29"/>
    <mergeCell ref="M30:N30"/>
    <mergeCell ref="D31:I31"/>
    <mergeCell ref="D34:I34"/>
    <mergeCell ref="D35:I35"/>
    <mergeCell ref="B39:K39"/>
    <mergeCell ref="D40:I40"/>
    <mergeCell ref="D44:I44"/>
    <mergeCell ref="D45:G45"/>
    <mergeCell ref="D51:I51"/>
    <mergeCell ref="C53:D53"/>
    <mergeCell ref="C54:D54"/>
    <mergeCell ref="C55:D55"/>
    <mergeCell ref="D58:I58"/>
    <mergeCell ref="D60:I60"/>
    <mergeCell ref="D61:G61"/>
    <mergeCell ref="D67:I67"/>
    <mergeCell ref="B72:K72"/>
    <mergeCell ref="D73:I73"/>
    <mergeCell ref="C75:D75"/>
    <mergeCell ref="D77:I77"/>
    <mergeCell ref="D87:I87"/>
    <mergeCell ref="D94:J94"/>
    <mergeCell ref="D97:I97"/>
    <mergeCell ref="D101:I101"/>
    <mergeCell ref="D102:F102"/>
    <mergeCell ref="B107:K107"/>
    <mergeCell ref="D108:I108"/>
    <mergeCell ref="D112:I112"/>
    <mergeCell ref="D116:I116"/>
    <mergeCell ref="D120:I120"/>
    <mergeCell ref="D124:I124"/>
    <mergeCell ref="D127:I127"/>
    <mergeCell ref="D134:I134"/>
    <mergeCell ref="B136:K136"/>
    <mergeCell ref="D137:I137"/>
    <mergeCell ref="D144:I144"/>
    <mergeCell ref="B148:K148"/>
    <mergeCell ref="D149:I149"/>
    <mergeCell ref="D156:I156"/>
    <mergeCell ref="D161:I161"/>
    <mergeCell ref="B165:K165"/>
    <mergeCell ref="D166:I166"/>
    <mergeCell ref="D170:I170"/>
    <mergeCell ref="D174:I174"/>
    <mergeCell ref="D180:I180"/>
    <mergeCell ref="D189:I189"/>
    <mergeCell ref="D197:I197"/>
    <mergeCell ref="D205:I205"/>
    <mergeCell ref="D211:I211"/>
    <mergeCell ref="D217:I217"/>
    <mergeCell ref="D224:I224"/>
    <mergeCell ref="B225:K225"/>
    <mergeCell ref="B230:K230"/>
    <mergeCell ref="D231:F231"/>
    <mergeCell ref="D232:F232"/>
    <mergeCell ref="D233:F233"/>
    <mergeCell ref="D234:F234"/>
    <mergeCell ref="B235:K235"/>
    <mergeCell ref="D242:I242"/>
    <mergeCell ref="D246:I246"/>
    <mergeCell ref="D254:I254"/>
    <mergeCell ref="D262:I262"/>
    <mergeCell ref="D267:I267"/>
    <mergeCell ref="D275:I275"/>
    <mergeCell ref="D284:I284"/>
    <mergeCell ref="D292:I292"/>
    <mergeCell ref="D300:I300"/>
    <mergeCell ref="D307:I307"/>
    <mergeCell ref="D313:I313"/>
    <mergeCell ref="D319:I319"/>
    <mergeCell ref="D323:I323"/>
    <mergeCell ref="D327:I327"/>
    <mergeCell ref="D331:I331"/>
    <mergeCell ref="D335:I335"/>
    <mergeCell ref="D341:I341"/>
    <mergeCell ref="D347:I347"/>
    <mergeCell ref="D353:I353"/>
    <mergeCell ref="D359:I359"/>
    <mergeCell ref="D365:I365"/>
    <mergeCell ref="D371:I371"/>
    <mergeCell ref="D377:I377"/>
    <mergeCell ref="D383:I383"/>
    <mergeCell ref="D388:I388"/>
    <mergeCell ref="D393:I393"/>
    <mergeCell ref="D399:I399"/>
    <mergeCell ref="D404:I404"/>
    <mergeCell ref="D410:I410"/>
    <mergeCell ref="D417:I417"/>
    <mergeCell ref="D422:I422"/>
    <mergeCell ref="D426:I426"/>
    <mergeCell ref="D431:I431"/>
    <mergeCell ref="D437:I437"/>
    <mergeCell ref="D445:I445"/>
    <mergeCell ref="D450:I450"/>
    <mergeCell ref="D458:I458"/>
    <mergeCell ref="D466:I466"/>
    <mergeCell ref="D475:I475"/>
    <mergeCell ref="D479:I479"/>
    <mergeCell ref="D485:I485"/>
    <mergeCell ref="D492:I492"/>
    <mergeCell ref="B493:K493"/>
    <mergeCell ref="B496:K496"/>
    <mergeCell ref="D497:F497"/>
    <mergeCell ref="D498:F498"/>
    <mergeCell ref="D499:F499"/>
    <mergeCell ref="D500:F500"/>
    <mergeCell ref="B501:K501"/>
    <mergeCell ref="D508:I508"/>
    <mergeCell ref="D512:I512"/>
    <mergeCell ref="D516:I516"/>
    <mergeCell ref="D520:I520"/>
    <mergeCell ref="D524:I524"/>
    <mergeCell ref="D528:I528"/>
    <mergeCell ref="B532:K532"/>
    <mergeCell ref="D533:I533"/>
    <mergeCell ref="D537:I537"/>
    <mergeCell ref="D541:I541"/>
    <mergeCell ref="D545:I545"/>
    <mergeCell ref="D549:I549"/>
    <mergeCell ref="D553:I553"/>
    <mergeCell ref="D559:I559"/>
    <mergeCell ref="D568:I568"/>
    <mergeCell ref="D576:I576"/>
    <mergeCell ref="D584:I584"/>
    <mergeCell ref="D590:I590"/>
    <mergeCell ref="D594:I594"/>
    <mergeCell ref="D601:I601"/>
    <mergeCell ref="D605:I605"/>
    <mergeCell ref="D609:I609"/>
    <mergeCell ref="B610:K610"/>
    <mergeCell ref="B615:K615"/>
    <mergeCell ref="D616:F616"/>
    <mergeCell ref="D617:F617"/>
    <mergeCell ref="D618:F618"/>
    <mergeCell ref="B619:K619"/>
    <mergeCell ref="D624:I624"/>
    <mergeCell ref="D631:I631"/>
    <mergeCell ref="D635:I635"/>
    <mergeCell ref="D642:I642"/>
    <mergeCell ref="D647:I647"/>
    <mergeCell ref="D653:I653"/>
    <mergeCell ref="D661:I661"/>
    <mergeCell ref="D669:I669"/>
    <mergeCell ref="D677:I677"/>
    <mergeCell ref="D685:I685"/>
    <mergeCell ref="D691:I691"/>
    <mergeCell ref="D697:I697"/>
    <mergeCell ref="D703:I703"/>
    <mergeCell ref="D707:I707"/>
    <mergeCell ref="D711:I711"/>
    <mergeCell ref="D715:I715"/>
    <mergeCell ref="D719:I719"/>
    <mergeCell ref="D726:I726"/>
    <mergeCell ref="D732:I732"/>
    <mergeCell ref="D736:I736"/>
    <mergeCell ref="D740:I740"/>
    <mergeCell ref="D744:I744"/>
    <mergeCell ref="D748:I748"/>
    <mergeCell ref="D752:I752"/>
    <mergeCell ref="D756:I756"/>
    <mergeCell ref="D760:I760"/>
    <mergeCell ref="D764:I764"/>
    <mergeCell ref="D770:I770"/>
    <mergeCell ref="D774:I774"/>
    <mergeCell ref="D779:I779"/>
    <mergeCell ref="D784:I784"/>
    <mergeCell ref="D787:I787"/>
    <mergeCell ref="D790:I790"/>
    <mergeCell ref="D794:I794"/>
    <mergeCell ref="D799:I799"/>
    <mergeCell ref="D803:I803"/>
    <mergeCell ref="D807:I807"/>
    <mergeCell ref="D813:I813"/>
    <mergeCell ref="D819:I819"/>
    <mergeCell ref="D826:I826"/>
    <mergeCell ref="D830:I830"/>
    <mergeCell ref="D834:I834"/>
    <mergeCell ref="D838:I838"/>
    <mergeCell ref="D844:I844"/>
    <mergeCell ref="D851:I851"/>
    <mergeCell ref="D855:I855"/>
    <mergeCell ref="B856:K856"/>
    <mergeCell ref="B859:K859"/>
    <mergeCell ref="D860:F860"/>
    <mergeCell ref="D861:F861"/>
    <mergeCell ref="D862:F862"/>
    <mergeCell ref="B863:K863"/>
    <mergeCell ref="B867:K867"/>
    <mergeCell ref="D872:I872"/>
    <mergeCell ref="D876:I876"/>
    <mergeCell ref="D880:I880"/>
    <mergeCell ref="B884:K884"/>
    <mergeCell ref="D885:I885"/>
    <mergeCell ref="D889:I889"/>
    <mergeCell ref="D893:I893"/>
    <mergeCell ref="D902:I902"/>
    <mergeCell ref="D909:I909"/>
    <mergeCell ref="D914:I914"/>
    <mergeCell ref="D919:I919"/>
    <mergeCell ref="D926:I926"/>
    <mergeCell ref="D932:I932"/>
    <mergeCell ref="B936:K936"/>
    <mergeCell ref="D937:I937"/>
    <mergeCell ref="D939:I939"/>
    <mergeCell ref="D941:I941"/>
    <mergeCell ref="D943:I943"/>
    <mergeCell ref="B947:K947"/>
    <mergeCell ref="D948:I948"/>
    <mergeCell ref="D950:I950"/>
    <mergeCell ref="D954:I954"/>
    <mergeCell ref="D958:I958"/>
    <mergeCell ref="D967:I967"/>
    <mergeCell ref="D975:I975"/>
    <mergeCell ref="D983:I983"/>
    <mergeCell ref="D987:I987"/>
    <mergeCell ref="D991:I991"/>
    <mergeCell ref="D996:I996"/>
    <mergeCell ref="D1000:I1000"/>
    <mergeCell ref="D1004:I1004"/>
    <mergeCell ref="D1008:I1008"/>
    <mergeCell ref="D1012:I1012"/>
    <mergeCell ref="D1014:I1014"/>
    <mergeCell ref="D1016:I1016"/>
    <mergeCell ref="D1018:I1018"/>
    <mergeCell ref="D1020:I1020"/>
    <mergeCell ref="D1022:I1022"/>
    <mergeCell ref="D1024:I1024"/>
    <mergeCell ref="B1026:K1026"/>
    <mergeCell ref="D1027:I1027"/>
    <mergeCell ref="D1031:I1031"/>
    <mergeCell ref="D1038:I1038"/>
    <mergeCell ref="D1042:I1042"/>
    <mergeCell ref="B1045:K1045"/>
    <mergeCell ref="D1046:I1046"/>
    <mergeCell ref="D1048:I1048"/>
    <mergeCell ref="D1050:I1050"/>
    <mergeCell ref="D1052:I1052"/>
    <mergeCell ref="D1054:I1054"/>
    <mergeCell ref="B1056:K1056"/>
    <mergeCell ref="D1057:I1057"/>
    <mergeCell ref="D1059:I1059"/>
    <mergeCell ref="D1061:I1061"/>
    <mergeCell ref="D1063:I1063"/>
    <mergeCell ref="D1065:I1065"/>
    <mergeCell ref="D1067:I1067"/>
    <mergeCell ref="B1069:K1069"/>
    <mergeCell ref="D1070:I1070"/>
    <mergeCell ref="D1072:I1072"/>
    <mergeCell ref="D1074:I1074"/>
    <mergeCell ref="D1076:I1076"/>
    <mergeCell ref="B1080:K1080"/>
    <mergeCell ref="D1081:I1081"/>
    <mergeCell ref="D1082:E1082"/>
    <mergeCell ref="D1083:E1083"/>
    <mergeCell ref="C1085:F1085"/>
    <mergeCell ref="M1088:N1088"/>
    <mergeCell ref="C1089:F1089"/>
    <mergeCell ref="M1089:N1089"/>
  </mergeCells>
  <hyperlinks>
    <hyperlink ref="C1076" r:id="rId1" display="PJ 24.10.0700 "/>
  </hyperlink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9" manualBreakCount="19">
    <brk id="38" man="true" max="16383" min="0"/>
    <brk id="96" man="true" max="16383" min="0"/>
    <brk id="146" man="true" max="16383" min="0"/>
    <brk id="204" man="true" max="16383" min="0"/>
    <brk id="252" man="true" max="16383" min="0"/>
    <brk id="297" man="true" max="16383" min="0"/>
    <brk id="345" man="true" max="16383" min="0"/>
    <brk id="419" man="true" max="16383" min="0"/>
    <brk id="474" man="true" max="16383" min="0"/>
    <brk id="526" man="true" max="16383" min="0"/>
    <brk id="582" man="true" max="16383" min="0"/>
    <brk id="641" man="true" max="16383" min="0"/>
    <brk id="684" man="true" max="16383" min="0"/>
    <brk id="805" man="true" max="16383" min="0"/>
    <brk id="850" man="true" max="16383" min="0"/>
    <brk id="911" man="true" max="16383" min="0"/>
    <brk id="953" man="true" max="16383" min="0"/>
    <brk id="1025" man="true" max="16383" min="0"/>
    <brk id="1066" man="true" max="16383" min="0"/>
  </rowBreaks>
  <drawing r:id="rId2"/>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R15" activeCellId="0" sqref="R15"/>
    </sheetView>
  </sheetViews>
  <sheetFormatPr defaultRowHeight="12.75"/>
  <cols>
    <col collapsed="false" hidden="false" max="1" min="1" style="322" width="9.04591836734694"/>
    <col collapsed="false" hidden="false" max="2" min="2" style="323" width="4.18367346938776"/>
    <col collapsed="false" hidden="false" max="3" min="3" style="323" width="2.56632653061224"/>
    <col collapsed="false" hidden="false" max="4" min="4" style="323" width="4.86224489795918"/>
    <col collapsed="false" hidden="false" max="5" min="5" style="323" width="4.18367346938776"/>
    <col collapsed="false" hidden="false" max="6" min="6" style="323" width="4.45408163265306"/>
    <col collapsed="false" hidden="false" max="7" min="7" style="323" width="3.51020408163265"/>
    <col collapsed="false" hidden="false" max="8" min="8" style="323" width="3.91326530612245"/>
    <col collapsed="false" hidden="false" max="10" min="9" style="323" width="2.56632653061224"/>
    <col collapsed="false" hidden="false" max="11" min="11" style="323" width="14.3112244897959"/>
    <col collapsed="false" hidden="false" max="12" min="12" style="323" width="9.98979591836735"/>
    <col collapsed="false" hidden="false" max="13" min="13" style="323" width="4.45408163265306"/>
    <col collapsed="false" hidden="false" max="14" min="14" style="323" width="0.13265306122449"/>
    <col collapsed="false" hidden="false" max="15" min="15" style="323" width="14.7142857142857"/>
    <col collapsed="false" hidden="true" max="17" min="16" style="323" width="0"/>
    <col collapsed="false" hidden="false" max="18" min="18" style="323" width="7.69387755102041"/>
    <col collapsed="false" hidden="false" max="19" min="19" style="323" width="14.7142857142857"/>
    <col collapsed="false" hidden="true" max="20" min="20" style="323" width="0"/>
    <col collapsed="false" hidden="false" max="21" min="21" style="323" width="7.69387755102041"/>
    <col collapsed="false" hidden="true" max="23" min="22" style="323" width="0"/>
    <col collapsed="false" hidden="false" max="24" min="24" style="323" width="7.69387755102041"/>
    <col collapsed="false" hidden="false" max="25" min="25" style="323" width="15.5255102040816"/>
    <col collapsed="false" hidden="false" max="26" min="26" style="324" width="8.77551020408163"/>
    <col collapsed="false" hidden="false" max="27" min="27" style="324" width="12.1479591836735"/>
    <col collapsed="false" hidden="false" max="28" min="28" style="325" width="18.3571428571429"/>
    <col collapsed="false" hidden="false" max="30" min="29" style="322" width="9.04591836734694"/>
    <col collapsed="false" hidden="false" max="31" min="31" style="322" width="11.2040816326531"/>
    <col collapsed="false" hidden="false" max="1025" min="32" style="322" width="9.04591836734694"/>
  </cols>
  <sheetData>
    <row r="1" customFormat="false" ht="6" hidden="false" customHeight="true" outlineLevel="0" collapsed="false">
      <c r="B1" s="326"/>
      <c r="C1" s="327"/>
      <c r="D1" s="327"/>
      <c r="E1" s="327"/>
      <c r="F1" s="327"/>
      <c r="G1" s="327"/>
      <c r="H1" s="327"/>
      <c r="I1" s="327"/>
      <c r="J1" s="327"/>
      <c r="K1" s="327"/>
      <c r="L1" s="327"/>
      <c r="M1" s="327"/>
      <c r="N1" s="327"/>
      <c r="O1" s="327"/>
      <c r="P1" s="327"/>
      <c r="Q1" s="327"/>
      <c r="R1" s="327"/>
      <c r="S1" s="327"/>
      <c r="T1" s="327"/>
      <c r="U1" s="327"/>
      <c r="V1" s="327"/>
      <c r="W1" s="327"/>
      <c r="X1" s="327"/>
      <c r="Y1" s="327"/>
      <c r="Z1" s="328"/>
      <c r="AA1" s="329"/>
    </row>
    <row r="2" customFormat="false" ht="12.75" hidden="false" customHeight="false" outlineLevel="0" collapsed="false">
      <c r="B2" s="330"/>
      <c r="C2" s="331"/>
      <c r="D2" s="331"/>
      <c r="E2" s="331"/>
      <c r="F2" s="331"/>
      <c r="G2" s="331"/>
      <c r="H2" s="331"/>
      <c r="I2" s="331"/>
      <c r="J2" s="331"/>
      <c r="K2" s="331"/>
      <c r="L2" s="331"/>
      <c r="M2" s="331"/>
      <c r="N2" s="331"/>
      <c r="O2" s="331"/>
      <c r="P2" s="331"/>
      <c r="Q2" s="331"/>
      <c r="R2" s="331"/>
      <c r="S2" s="331"/>
      <c r="T2" s="331"/>
      <c r="U2" s="331"/>
      <c r="V2" s="331"/>
      <c r="W2" s="331"/>
      <c r="X2" s="331"/>
      <c r="Y2" s="331"/>
      <c r="Z2" s="331"/>
      <c r="AA2" s="332" t="s">
        <v>626</v>
      </c>
    </row>
    <row r="3" customFormat="false" ht="15" hidden="false" customHeight="false" outlineLevel="0" collapsed="false">
      <c r="B3" s="330"/>
      <c r="C3" s="331"/>
      <c r="D3" s="331"/>
      <c r="E3" s="331"/>
      <c r="F3" s="331"/>
      <c r="G3" s="331"/>
      <c r="H3" s="331"/>
      <c r="I3" s="331"/>
      <c r="J3" s="331"/>
      <c r="K3" s="333" t="s">
        <v>627</v>
      </c>
      <c r="L3" s="331"/>
      <c r="M3" s="331"/>
      <c r="N3" s="331"/>
      <c r="O3" s="331"/>
      <c r="P3" s="331"/>
      <c r="Q3" s="331"/>
      <c r="R3" s="331"/>
      <c r="S3" s="331"/>
      <c r="T3" s="331"/>
      <c r="U3" s="331"/>
      <c r="V3" s="331"/>
      <c r="W3" s="331"/>
      <c r="X3" s="331"/>
      <c r="Y3" s="331"/>
      <c r="Z3" s="331"/>
      <c r="AA3" s="334" t="s">
        <v>628</v>
      </c>
    </row>
    <row r="4" customFormat="false" ht="15.75" hidden="false" customHeight="false" outlineLevel="0" collapsed="false">
      <c r="B4" s="330"/>
      <c r="C4" s="331"/>
      <c r="D4" s="331"/>
      <c r="E4" s="331"/>
      <c r="F4" s="331"/>
      <c r="G4" s="331"/>
      <c r="H4" s="331"/>
      <c r="I4" s="331"/>
      <c r="J4" s="331"/>
      <c r="K4" s="331"/>
      <c r="L4" s="335"/>
      <c r="M4" s="336"/>
      <c r="N4" s="336"/>
      <c r="O4" s="336"/>
      <c r="P4" s="336"/>
      <c r="Q4" s="336"/>
      <c r="R4" s="336"/>
      <c r="S4" s="336"/>
      <c r="T4" s="336"/>
      <c r="U4" s="336"/>
      <c r="V4" s="336"/>
      <c r="W4" s="336"/>
      <c r="X4" s="336"/>
      <c r="Y4" s="336"/>
      <c r="Z4" s="336"/>
      <c r="AA4" s="337"/>
    </row>
    <row r="5" s="338" customFormat="true" ht="12.75" hidden="false" customHeight="true" outlineLevel="0" collapsed="false">
      <c r="B5" s="339" t="str">
        <f aca="false">[7]CronogFF!B7</f>
        <v>Nº do CT</v>
      </c>
      <c r="C5" s="340"/>
      <c r="D5" s="340"/>
      <c r="E5" s="340"/>
      <c r="F5" s="340"/>
      <c r="G5" s="340"/>
      <c r="H5" s="341" t="s">
        <v>629</v>
      </c>
      <c r="I5" s="342"/>
      <c r="J5" s="342"/>
      <c r="K5" s="340"/>
      <c r="L5" s="340"/>
      <c r="M5" s="342"/>
      <c r="N5" s="342"/>
      <c r="O5" s="339" t="s">
        <v>630</v>
      </c>
      <c r="P5" s="343"/>
      <c r="Q5" s="343"/>
      <c r="R5" s="343"/>
      <c r="S5" s="340"/>
      <c r="T5" s="342"/>
      <c r="U5" s="339" t="s">
        <v>631</v>
      </c>
      <c r="V5" s="340"/>
      <c r="W5" s="344"/>
      <c r="X5" s="344"/>
      <c r="Y5" s="344"/>
      <c r="Z5" s="341" t="s">
        <v>632</v>
      </c>
      <c r="AA5" s="345"/>
      <c r="AB5" s="346"/>
    </row>
    <row r="6" customFormat="false" ht="48" hidden="false" customHeight="true" outlineLevel="0" collapsed="false">
      <c r="B6" s="347"/>
      <c r="C6" s="347"/>
      <c r="D6" s="347"/>
      <c r="E6" s="347"/>
      <c r="F6" s="347"/>
      <c r="G6" s="347"/>
      <c r="H6" s="348" t="s">
        <v>633</v>
      </c>
      <c r="I6" s="348"/>
      <c r="J6" s="348"/>
      <c r="K6" s="348"/>
      <c r="L6" s="348"/>
      <c r="M6" s="349"/>
      <c r="N6" s="349"/>
      <c r="O6" s="348" t="s">
        <v>634</v>
      </c>
      <c r="P6" s="348"/>
      <c r="Q6" s="348"/>
      <c r="R6" s="348"/>
      <c r="S6" s="348"/>
      <c r="T6" s="350"/>
      <c r="U6" s="351" t="s">
        <v>23</v>
      </c>
      <c r="V6" s="351"/>
      <c r="W6" s="351"/>
      <c r="X6" s="351"/>
      <c r="Y6" s="351"/>
      <c r="Z6" s="352"/>
      <c r="AA6" s="352"/>
    </row>
    <row r="7" customFormat="false" ht="3.75" hidden="false" customHeight="true" outlineLevel="0" collapsed="false">
      <c r="B7" s="330"/>
      <c r="C7" s="331"/>
      <c r="D7" s="331"/>
      <c r="E7" s="331"/>
      <c r="F7" s="331"/>
      <c r="G7" s="331"/>
      <c r="H7" s="331"/>
      <c r="I7" s="331"/>
      <c r="J7" s="331"/>
      <c r="K7" s="353"/>
      <c r="L7" s="353"/>
      <c r="M7" s="353"/>
      <c r="N7" s="353"/>
      <c r="O7" s="353"/>
      <c r="P7" s="353"/>
      <c r="Q7" s="353"/>
      <c r="R7" s="353"/>
      <c r="S7" s="353"/>
      <c r="T7" s="353"/>
      <c r="U7" s="353"/>
      <c r="V7" s="353"/>
      <c r="W7" s="353"/>
      <c r="X7" s="353"/>
      <c r="Y7" s="353"/>
      <c r="Z7" s="353"/>
      <c r="AA7" s="354"/>
    </row>
    <row r="8" customFormat="false" ht="12.75" hidden="false" customHeight="false" outlineLevel="0" collapsed="false">
      <c r="B8" s="330" t="s">
        <v>635</v>
      </c>
      <c r="C8" s="331"/>
      <c r="D8" s="331"/>
      <c r="E8" s="331"/>
      <c r="F8" s="331"/>
      <c r="G8" s="331"/>
      <c r="H8" s="331"/>
      <c r="I8" s="331"/>
      <c r="J8" s="331"/>
      <c r="K8" s="331"/>
      <c r="L8" s="331"/>
      <c r="M8" s="353"/>
      <c r="N8" s="353"/>
      <c r="O8" s="341" t="s">
        <v>636</v>
      </c>
      <c r="P8" s="331"/>
      <c r="Q8" s="331"/>
      <c r="R8" s="331"/>
      <c r="S8" s="331"/>
      <c r="T8" s="340"/>
      <c r="U8" s="340"/>
      <c r="V8" s="331"/>
      <c r="W8" s="331"/>
      <c r="X8" s="331"/>
      <c r="Y8" s="331"/>
      <c r="Z8" s="355"/>
      <c r="AA8" s="345"/>
    </row>
    <row r="9" customFormat="false" ht="12.75" hidden="false" customHeight="true" outlineLevel="0" collapsed="false">
      <c r="B9" s="356"/>
      <c r="C9" s="357"/>
      <c r="D9" s="358" t="s">
        <v>637</v>
      </c>
      <c r="E9" s="359"/>
      <c r="F9" s="359"/>
      <c r="G9" s="360"/>
      <c r="H9" s="361"/>
      <c r="I9" s="361"/>
      <c r="J9" s="357"/>
      <c r="K9" s="360" t="s">
        <v>638</v>
      </c>
      <c r="L9" s="360"/>
      <c r="M9" s="362"/>
      <c r="N9" s="362"/>
      <c r="O9" s="363"/>
      <c r="P9" s="363"/>
      <c r="Q9" s="363"/>
      <c r="R9" s="363"/>
      <c r="S9" s="363"/>
      <c r="T9" s="363"/>
      <c r="U9" s="363"/>
      <c r="V9" s="363"/>
      <c r="W9" s="363"/>
      <c r="X9" s="363"/>
      <c r="Y9" s="363"/>
      <c r="Z9" s="363"/>
      <c r="AA9" s="363"/>
    </row>
    <row r="10" customFormat="false" ht="3.75" hidden="false" customHeight="true" outlineLevel="0" collapsed="false">
      <c r="B10" s="364"/>
      <c r="C10" s="365"/>
      <c r="D10" s="365"/>
      <c r="E10" s="365"/>
      <c r="F10" s="365"/>
      <c r="G10" s="365"/>
      <c r="H10" s="365"/>
      <c r="I10" s="365"/>
      <c r="J10" s="365"/>
      <c r="K10" s="365"/>
      <c r="L10" s="365"/>
      <c r="M10" s="366"/>
      <c r="N10" s="366"/>
      <c r="O10" s="365"/>
      <c r="P10" s="365"/>
      <c r="Q10" s="365"/>
      <c r="R10" s="365"/>
      <c r="S10" s="365"/>
      <c r="T10" s="365"/>
      <c r="U10" s="365"/>
      <c r="V10" s="365"/>
      <c r="W10" s="365"/>
      <c r="X10" s="365"/>
      <c r="Y10" s="365"/>
      <c r="Z10" s="365"/>
      <c r="AA10" s="367"/>
    </row>
    <row r="11" customFormat="false" ht="7.5" hidden="true" customHeight="true" outlineLevel="0" collapsed="false">
      <c r="B11" s="368"/>
      <c r="C11" s="369"/>
      <c r="D11" s="369"/>
      <c r="E11" s="369"/>
      <c r="F11" s="369"/>
      <c r="G11" s="369"/>
      <c r="H11" s="369"/>
      <c r="I11" s="369"/>
      <c r="J11" s="369"/>
      <c r="K11" s="369"/>
      <c r="L11" s="369"/>
      <c r="M11" s="342" t="s">
        <v>639</v>
      </c>
      <c r="N11" s="369" t="s">
        <v>640</v>
      </c>
      <c r="O11" s="342"/>
      <c r="P11" s="369"/>
      <c r="Q11" s="369"/>
      <c r="R11" s="369"/>
      <c r="S11" s="369"/>
      <c r="T11" s="369"/>
      <c r="U11" s="369"/>
      <c r="V11" s="369"/>
      <c r="W11" s="369"/>
      <c r="X11" s="369"/>
      <c r="Y11" s="369"/>
      <c r="Z11" s="370"/>
      <c r="AA11" s="371"/>
    </row>
    <row r="12" customFormat="false" ht="12.75" hidden="false" customHeight="true" outlineLevel="0" collapsed="false">
      <c r="B12" s="372"/>
      <c r="C12" s="373"/>
      <c r="D12" s="374"/>
      <c r="E12" s="374"/>
      <c r="F12" s="374"/>
      <c r="G12" s="374"/>
      <c r="H12" s="374"/>
      <c r="I12" s="374"/>
      <c r="J12" s="374"/>
      <c r="K12" s="374"/>
      <c r="L12" s="374"/>
      <c r="M12" s="375" t="s">
        <v>641</v>
      </c>
      <c r="N12" s="374"/>
      <c r="O12" s="374"/>
      <c r="P12" s="374"/>
      <c r="Q12" s="374"/>
      <c r="R12" s="374"/>
      <c r="S12" s="374"/>
      <c r="T12" s="374"/>
      <c r="U12" s="374"/>
      <c r="V12" s="374"/>
      <c r="W12" s="374"/>
      <c r="X12" s="374"/>
      <c r="Y12" s="376"/>
      <c r="Z12" s="370"/>
      <c r="AA12" s="371"/>
    </row>
    <row r="13" customFormat="false" ht="12.75" hidden="false" customHeight="true" outlineLevel="0" collapsed="false">
      <c r="B13" s="377" t="s">
        <v>642</v>
      </c>
      <c r="C13" s="377"/>
      <c r="D13" s="377"/>
      <c r="E13" s="377"/>
      <c r="F13" s="377"/>
      <c r="G13" s="377"/>
      <c r="H13" s="377"/>
      <c r="I13" s="377"/>
      <c r="J13" s="377"/>
      <c r="K13" s="377"/>
      <c r="L13" s="377"/>
      <c r="M13" s="378"/>
      <c r="N13" s="379"/>
      <c r="O13" s="380" t="str">
        <f aca="false">IF(C9&lt;&gt;0,"Financiamento","Repasse")</f>
        <v>Repasse</v>
      </c>
      <c r="P13" s="380"/>
      <c r="Q13" s="380"/>
      <c r="R13" s="380"/>
      <c r="S13" s="381" t="s">
        <v>643</v>
      </c>
      <c r="T13" s="381"/>
      <c r="U13" s="381"/>
      <c r="V13" s="381"/>
      <c r="W13" s="381"/>
      <c r="X13" s="381"/>
      <c r="Y13" s="382" t="s">
        <v>453</v>
      </c>
      <c r="Z13" s="383" t="s">
        <v>644</v>
      </c>
      <c r="AA13" s="383" t="s">
        <v>643</v>
      </c>
    </row>
    <row r="14" customFormat="false" ht="12.75" hidden="false" customHeight="true" outlineLevel="0" collapsed="false">
      <c r="B14" s="384" t="s">
        <v>645</v>
      </c>
      <c r="C14" s="384" t="s">
        <v>646</v>
      </c>
      <c r="D14" s="384"/>
      <c r="E14" s="384"/>
      <c r="F14" s="384"/>
      <c r="G14" s="384"/>
      <c r="H14" s="384"/>
      <c r="I14" s="384"/>
      <c r="J14" s="384"/>
      <c r="K14" s="384"/>
      <c r="L14" s="385" t="s">
        <v>647</v>
      </c>
      <c r="M14" s="386" t="s">
        <v>648</v>
      </c>
      <c r="N14" s="387" t="s">
        <v>649</v>
      </c>
      <c r="O14" s="388" t="s">
        <v>650</v>
      </c>
      <c r="P14" s="388" t="s">
        <v>651</v>
      </c>
      <c r="Q14" s="388" t="s">
        <v>652</v>
      </c>
      <c r="R14" s="388" t="s">
        <v>653</v>
      </c>
      <c r="S14" s="389" t="s">
        <v>654</v>
      </c>
      <c r="T14" s="390" t="s">
        <v>655</v>
      </c>
      <c r="U14" s="391" t="s">
        <v>656</v>
      </c>
      <c r="V14" s="389" t="s">
        <v>657</v>
      </c>
      <c r="W14" s="391" t="s">
        <v>656</v>
      </c>
      <c r="X14" s="392" t="s">
        <v>658</v>
      </c>
      <c r="Y14" s="393" t="s">
        <v>659</v>
      </c>
      <c r="Z14" s="394" t="s">
        <v>660</v>
      </c>
      <c r="AA14" s="394" t="s">
        <v>661</v>
      </c>
      <c r="AB14" s="395"/>
    </row>
    <row r="15" s="338" customFormat="true" ht="15.95" hidden="false" customHeight="true" outlineLevel="0" collapsed="false">
      <c r="B15" s="396" t="n">
        <v>1</v>
      </c>
      <c r="C15" s="397" t="str">
        <f aca="false">'SINT TOTAL'!C13</f>
        <v>SERVIÇOS DE ESCRITÓRIO, LABORATÓRIO E CAMPO</v>
      </c>
      <c r="D15" s="397"/>
      <c r="E15" s="397"/>
      <c r="F15" s="397"/>
      <c r="G15" s="397"/>
      <c r="H15" s="397"/>
      <c r="I15" s="397"/>
      <c r="J15" s="397"/>
      <c r="K15" s="397"/>
      <c r="L15" s="398"/>
      <c r="M15" s="399"/>
      <c r="N15" s="400"/>
      <c r="O15" s="401" t="n">
        <f aca="false">Y15*R15</f>
        <v>0</v>
      </c>
      <c r="P15" s="402"/>
      <c r="Q15" s="402"/>
      <c r="R15" s="403" t="n">
        <v>0.935</v>
      </c>
      <c r="S15" s="401" t="n">
        <f aca="false">Y15-O15</f>
        <v>0</v>
      </c>
      <c r="T15" s="404"/>
      <c r="U15" s="405" t="n">
        <f aca="false">X15-R15</f>
        <v>0.065</v>
      </c>
      <c r="V15" s="401"/>
      <c r="W15" s="406"/>
      <c r="X15" s="403" t="n">
        <v>1</v>
      </c>
      <c r="Y15" s="407" t="n">
        <f aca="false">'SINT TOTAL'!D13</f>
        <v>0</v>
      </c>
      <c r="Z15" s="408"/>
      <c r="AA15" s="409"/>
      <c r="AB15" s="410"/>
      <c r="AC15" s="411"/>
      <c r="AE15" s="412"/>
    </row>
    <row r="16" s="338" customFormat="true" ht="15.95" hidden="false" customHeight="true" outlineLevel="0" collapsed="false">
      <c r="B16" s="396" t="n">
        <v>2</v>
      </c>
      <c r="C16" s="397" t="str">
        <f aca="false">'SINT TOTAL'!C14</f>
        <v>CANTEIRO DE OBRA</v>
      </c>
      <c r="D16" s="397"/>
      <c r="E16" s="397"/>
      <c r="F16" s="397"/>
      <c r="G16" s="397"/>
      <c r="H16" s="397"/>
      <c r="I16" s="397"/>
      <c r="J16" s="397"/>
      <c r="K16" s="397"/>
      <c r="L16" s="398"/>
      <c r="M16" s="399"/>
      <c r="N16" s="400"/>
      <c r="O16" s="401" t="n">
        <f aca="false">Y16*R16</f>
        <v>0</v>
      </c>
      <c r="P16" s="402"/>
      <c r="Q16" s="402"/>
      <c r="R16" s="403" t="n">
        <v>0.935</v>
      </c>
      <c r="S16" s="401" t="n">
        <f aca="false">Y16-O16</f>
        <v>0</v>
      </c>
      <c r="T16" s="404"/>
      <c r="U16" s="405" t="n">
        <f aca="false">X16-R16</f>
        <v>0.065</v>
      </c>
      <c r="V16" s="401"/>
      <c r="W16" s="406"/>
      <c r="X16" s="403" t="n">
        <v>1</v>
      </c>
      <c r="Y16" s="407" t="n">
        <f aca="false">'SINT TOTAL'!D14</f>
        <v>0</v>
      </c>
      <c r="Z16" s="408"/>
      <c r="AA16" s="409"/>
      <c r="AB16" s="410"/>
      <c r="AC16" s="411"/>
      <c r="AE16" s="412"/>
    </row>
    <row r="17" s="338" customFormat="true" ht="15.95" hidden="false" customHeight="true" outlineLevel="0" collapsed="false">
      <c r="B17" s="396" t="n">
        <v>3</v>
      </c>
      <c r="C17" s="397" t="str">
        <f aca="false">'SINT TOTAL'!C15</f>
        <v>MOVIMENTO DE TERRA</v>
      </c>
      <c r="D17" s="397"/>
      <c r="E17" s="397"/>
      <c r="F17" s="397"/>
      <c r="G17" s="397"/>
      <c r="H17" s="397"/>
      <c r="I17" s="397"/>
      <c r="J17" s="397"/>
      <c r="K17" s="397"/>
      <c r="L17" s="398"/>
      <c r="M17" s="399"/>
      <c r="N17" s="400"/>
      <c r="O17" s="401" t="n">
        <f aca="false">Y17*R17</f>
        <v>0</v>
      </c>
      <c r="P17" s="402"/>
      <c r="Q17" s="402"/>
      <c r="R17" s="403" t="n">
        <v>0.935</v>
      </c>
      <c r="S17" s="401" t="n">
        <f aca="false">Y17-O17</f>
        <v>0</v>
      </c>
      <c r="T17" s="404"/>
      <c r="U17" s="405" t="n">
        <f aca="false">X17-R17</f>
        <v>0.065</v>
      </c>
      <c r="V17" s="401"/>
      <c r="W17" s="406"/>
      <c r="X17" s="403" t="n">
        <v>1</v>
      </c>
      <c r="Y17" s="407" t="n">
        <f aca="false">'SINT TOTAL'!D15</f>
        <v>0</v>
      </c>
      <c r="Z17" s="408"/>
      <c r="AA17" s="409"/>
      <c r="AB17" s="410"/>
      <c r="AC17" s="411"/>
      <c r="AE17" s="413"/>
    </row>
    <row r="18" s="338" customFormat="true" ht="15.95" hidden="false" customHeight="true" outlineLevel="0" collapsed="false">
      <c r="B18" s="396" t="n">
        <v>4</v>
      </c>
      <c r="C18" s="397" t="str">
        <f aca="false">'SINT TOTAL'!C16</f>
        <v>TRANSPORTES</v>
      </c>
      <c r="D18" s="397"/>
      <c r="E18" s="397"/>
      <c r="F18" s="397"/>
      <c r="G18" s="397"/>
      <c r="H18" s="397"/>
      <c r="I18" s="397"/>
      <c r="J18" s="397"/>
      <c r="K18" s="397"/>
      <c r="L18" s="398"/>
      <c r="M18" s="399"/>
      <c r="N18" s="400"/>
      <c r="O18" s="401" t="n">
        <f aca="false">Y18*R18</f>
        <v>0</v>
      </c>
      <c r="P18" s="402"/>
      <c r="Q18" s="402"/>
      <c r="R18" s="403" t="n">
        <v>0.935</v>
      </c>
      <c r="S18" s="401" t="n">
        <f aca="false">Y18-O18</f>
        <v>0</v>
      </c>
      <c r="T18" s="404"/>
      <c r="U18" s="405" t="n">
        <f aca="false">X18-R18</f>
        <v>0.065</v>
      </c>
      <c r="V18" s="401"/>
      <c r="W18" s="406"/>
      <c r="X18" s="403" t="n">
        <v>1</v>
      </c>
      <c r="Y18" s="407" t="n">
        <f aca="false">'SINT TOTAL'!D16</f>
        <v>0</v>
      </c>
      <c r="Z18" s="408"/>
      <c r="AA18" s="409"/>
      <c r="AB18" s="410"/>
      <c r="AC18" s="413"/>
      <c r="AE18" s="413"/>
    </row>
    <row r="19" s="338" customFormat="true" ht="15.95" hidden="false" customHeight="true" outlineLevel="0" collapsed="false">
      <c r="B19" s="396" t="n">
        <v>5</v>
      </c>
      <c r="C19" s="397" t="str">
        <f aca="false">'SINT TOTAL'!C17</f>
        <v>SERVIÇOS COMPLEMENTARES</v>
      </c>
      <c r="D19" s="397"/>
      <c r="E19" s="397"/>
      <c r="F19" s="397"/>
      <c r="G19" s="397"/>
      <c r="H19" s="397"/>
      <c r="I19" s="397"/>
      <c r="J19" s="397"/>
      <c r="K19" s="397"/>
      <c r="L19" s="398"/>
      <c r="M19" s="399"/>
      <c r="N19" s="400"/>
      <c r="O19" s="401" t="n">
        <f aca="false">Y19*R19</f>
        <v>0</v>
      </c>
      <c r="P19" s="402"/>
      <c r="Q19" s="402"/>
      <c r="R19" s="403" t="n">
        <v>0.935</v>
      </c>
      <c r="S19" s="401" t="n">
        <f aca="false">Y19-O19</f>
        <v>0</v>
      </c>
      <c r="T19" s="404"/>
      <c r="U19" s="405" t="n">
        <f aca="false">X19-R19</f>
        <v>0.065</v>
      </c>
      <c r="V19" s="401"/>
      <c r="W19" s="406"/>
      <c r="X19" s="403" t="n">
        <v>1</v>
      </c>
      <c r="Y19" s="407" t="n">
        <f aca="false">'SINT TOTAL'!D17</f>
        <v>0</v>
      </c>
      <c r="Z19" s="408"/>
      <c r="AA19" s="409"/>
      <c r="AB19" s="410"/>
      <c r="AC19" s="322"/>
      <c r="AE19" s="413"/>
    </row>
    <row r="20" customFormat="false" ht="15.95" hidden="false" customHeight="true" outlineLevel="0" collapsed="false">
      <c r="A20" s="338"/>
      <c r="B20" s="396" t="n">
        <v>6</v>
      </c>
      <c r="C20" s="397" t="str">
        <f aca="false">'SINT TOTAL'!C18</f>
        <v>FUNDAÇÕES E ESTRUTURAS</v>
      </c>
      <c r="D20" s="397"/>
      <c r="E20" s="397"/>
      <c r="F20" s="397"/>
      <c r="G20" s="397"/>
      <c r="H20" s="397"/>
      <c r="I20" s="397"/>
      <c r="J20" s="397"/>
      <c r="K20" s="397"/>
      <c r="L20" s="398"/>
      <c r="M20" s="399"/>
      <c r="N20" s="400"/>
      <c r="O20" s="401" t="n">
        <f aca="false">Y20*R20</f>
        <v>0</v>
      </c>
      <c r="P20" s="402"/>
      <c r="Q20" s="402"/>
      <c r="R20" s="403" t="n">
        <v>0.935</v>
      </c>
      <c r="S20" s="401" t="n">
        <f aca="false">Y20-O20</f>
        <v>0</v>
      </c>
      <c r="T20" s="404"/>
      <c r="U20" s="405" t="n">
        <f aca="false">X20-R20</f>
        <v>0.065</v>
      </c>
      <c r="V20" s="401"/>
      <c r="W20" s="406"/>
      <c r="X20" s="403" t="n">
        <v>1</v>
      </c>
      <c r="Y20" s="407" t="n">
        <f aca="false">'SINT TOTAL'!D18</f>
        <v>0</v>
      </c>
      <c r="Z20" s="408"/>
      <c r="AA20" s="409"/>
      <c r="AB20" s="410"/>
      <c r="AD20" s="338"/>
      <c r="AE20" s="413"/>
    </row>
    <row r="21" customFormat="false" ht="15.95" hidden="false" customHeight="true" outlineLevel="0" collapsed="false">
      <c r="A21" s="338"/>
      <c r="B21" s="396" t="n">
        <v>7</v>
      </c>
      <c r="C21" s="397" t="str">
        <f aca="false">'SINT TOTAL'!C19</f>
        <v> DIVISÓRIAS E ESQUADRIAS</v>
      </c>
      <c r="D21" s="397"/>
      <c r="E21" s="397"/>
      <c r="F21" s="397"/>
      <c r="G21" s="397"/>
      <c r="H21" s="397"/>
      <c r="I21" s="397"/>
      <c r="J21" s="397"/>
      <c r="K21" s="397"/>
      <c r="L21" s="398"/>
      <c r="M21" s="399"/>
      <c r="N21" s="400"/>
      <c r="O21" s="401" t="n">
        <f aca="false">Y21*R21</f>
        <v>0</v>
      </c>
      <c r="P21" s="402"/>
      <c r="Q21" s="402"/>
      <c r="R21" s="403" t="n">
        <v>0.935</v>
      </c>
      <c r="S21" s="401" t="n">
        <f aca="false">Y21-O21</f>
        <v>0</v>
      </c>
      <c r="T21" s="404"/>
      <c r="U21" s="405" t="n">
        <f aca="false">X21-R21</f>
        <v>0.065</v>
      </c>
      <c r="V21" s="401"/>
      <c r="W21" s="406"/>
      <c r="X21" s="403" t="n">
        <v>1</v>
      </c>
      <c r="Y21" s="407" t="n">
        <f aca="false">'SINT TOTAL'!D19</f>
        <v>0</v>
      </c>
      <c r="Z21" s="408"/>
      <c r="AA21" s="409"/>
      <c r="AB21" s="414" t="n">
        <v>975000</v>
      </c>
      <c r="AC21" s="415" t="n">
        <f aca="false">AB21/AB23</f>
        <v>0.900305206235084</v>
      </c>
      <c r="AD21" s="338"/>
      <c r="AE21" s="413"/>
    </row>
    <row r="22" customFormat="false" ht="15.95" hidden="false" customHeight="true" outlineLevel="0" collapsed="false">
      <c r="A22" s="338"/>
      <c r="B22" s="396" t="n">
        <v>8</v>
      </c>
      <c r="C22" s="397" t="str">
        <f aca="false">'SINT TOTAL'!C20</f>
        <v>VESTIÁRIO</v>
      </c>
      <c r="D22" s="397"/>
      <c r="E22" s="397"/>
      <c r="F22" s="397"/>
      <c r="G22" s="397"/>
      <c r="H22" s="397"/>
      <c r="I22" s="397"/>
      <c r="J22" s="397"/>
      <c r="K22" s="397"/>
      <c r="L22" s="398"/>
      <c r="M22" s="399"/>
      <c r="N22" s="400"/>
      <c r="O22" s="401" t="n">
        <f aca="false">Y22*R22</f>
        <v>0</v>
      </c>
      <c r="P22" s="402"/>
      <c r="Q22" s="402"/>
      <c r="R22" s="403" t="n">
        <v>0.935</v>
      </c>
      <c r="S22" s="401" t="n">
        <f aca="false">Y22-O22</f>
        <v>0</v>
      </c>
      <c r="T22" s="404"/>
      <c r="U22" s="405" t="n">
        <f aca="false">X22-R22</f>
        <v>0.065</v>
      </c>
      <c r="V22" s="401"/>
      <c r="W22" s="406"/>
      <c r="X22" s="403" t="n">
        <v>1</v>
      </c>
      <c r="Y22" s="407" t="n">
        <f aca="false">'SINT TOTAL'!D20</f>
        <v>0</v>
      </c>
      <c r="Z22" s="408"/>
      <c r="AA22" s="409"/>
      <c r="AB22" s="414" t="n">
        <v>107966.08</v>
      </c>
      <c r="AC22" s="415" t="n">
        <f aca="false">AB22/AB23</f>
        <v>0.0996947937649165</v>
      </c>
      <c r="AD22" s="338"/>
      <c r="AE22" s="413"/>
    </row>
    <row r="23" customFormat="false" ht="15.95" hidden="false" customHeight="true" outlineLevel="0" collapsed="false">
      <c r="A23" s="338"/>
      <c r="B23" s="396" t="n">
        <v>9</v>
      </c>
      <c r="C23" s="397" t="str">
        <f aca="false">'SINT TOTAL'!C21</f>
        <v>QUIOSQUE</v>
      </c>
      <c r="D23" s="397"/>
      <c r="E23" s="397"/>
      <c r="F23" s="397"/>
      <c r="G23" s="397"/>
      <c r="H23" s="397"/>
      <c r="I23" s="397"/>
      <c r="J23" s="397"/>
      <c r="K23" s="397"/>
      <c r="L23" s="398"/>
      <c r="M23" s="399"/>
      <c r="N23" s="400"/>
      <c r="O23" s="401" t="n">
        <f aca="false">Y23*R23</f>
        <v>0</v>
      </c>
      <c r="P23" s="402"/>
      <c r="Q23" s="402"/>
      <c r="R23" s="403" t="n">
        <v>0.935</v>
      </c>
      <c r="S23" s="401" t="n">
        <f aca="false">Y23-O23</f>
        <v>0</v>
      </c>
      <c r="T23" s="404"/>
      <c r="U23" s="405" t="n">
        <f aca="false">X23-R23</f>
        <v>0.065</v>
      </c>
      <c r="V23" s="401"/>
      <c r="W23" s="406"/>
      <c r="X23" s="403" t="n">
        <v>1</v>
      </c>
      <c r="Y23" s="407" t="n">
        <f aca="false">'SINT TOTAL'!D21</f>
        <v>0</v>
      </c>
      <c r="Z23" s="408"/>
      <c r="AA23" s="409"/>
      <c r="AB23" s="414" t="n">
        <f aca="false">SUM(AB21:AB22)</f>
        <v>1082966.08</v>
      </c>
      <c r="AD23" s="338"/>
      <c r="AE23" s="413"/>
    </row>
    <row r="24" customFormat="false" ht="15.95" hidden="false" customHeight="true" outlineLevel="0" collapsed="false">
      <c r="A24" s="338"/>
      <c r="B24" s="396" t="n">
        <v>10</v>
      </c>
      <c r="C24" s="397" t="str">
        <f aca="false">'SINT TOTAL'!C22</f>
        <v>BASES E PAVIMENTOS</v>
      </c>
      <c r="D24" s="397"/>
      <c r="E24" s="397"/>
      <c r="F24" s="397"/>
      <c r="G24" s="397"/>
      <c r="H24" s="397"/>
      <c r="I24" s="397"/>
      <c r="J24" s="397"/>
      <c r="K24" s="397"/>
      <c r="L24" s="398"/>
      <c r="M24" s="399"/>
      <c r="N24" s="400"/>
      <c r="O24" s="401" t="n">
        <f aca="false">Y24*R24</f>
        <v>0</v>
      </c>
      <c r="P24" s="402"/>
      <c r="Q24" s="402"/>
      <c r="R24" s="403" t="n">
        <v>0.935</v>
      </c>
      <c r="S24" s="401" t="n">
        <f aca="false">Y24-O24</f>
        <v>0</v>
      </c>
      <c r="T24" s="404"/>
      <c r="U24" s="405" t="n">
        <f aca="false">X24-R24</f>
        <v>0.065</v>
      </c>
      <c r="V24" s="401"/>
      <c r="W24" s="406"/>
      <c r="X24" s="403" t="n">
        <v>1</v>
      </c>
      <c r="Y24" s="407" t="n">
        <f aca="false">'SINT TOTAL'!D22</f>
        <v>0</v>
      </c>
      <c r="Z24" s="408"/>
      <c r="AA24" s="409"/>
      <c r="AB24" s="416" t="n">
        <f aca="false">Y32-AB23</f>
        <v>-1082966.08</v>
      </c>
      <c r="AC24" s="417" t="s">
        <v>662</v>
      </c>
      <c r="AD24" s="338"/>
      <c r="AE24" s="413"/>
    </row>
    <row r="25" customFormat="false" ht="15.95" hidden="false" customHeight="true" outlineLevel="0" collapsed="false">
      <c r="A25" s="338"/>
      <c r="B25" s="396" t="n">
        <v>11</v>
      </c>
      <c r="C25" s="397" t="str">
        <f aca="false">'SINT TOTAL'!C23</f>
        <v>PARQUES E JARDINS</v>
      </c>
      <c r="D25" s="397"/>
      <c r="E25" s="397"/>
      <c r="F25" s="397"/>
      <c r="G25" s="397"/>
      <c r="H25" s="397"/>
      <c r="I25" s="397"/>
      <c r="J25" s="397"/>
      <c r="K25" s="397"/>
      <c r="L25" s="398"/>
      <c r="M25" s="399"/>
      <c r="N25" s="400"/>
      <c r="O25" s="401" t="n">
        <f aca="false">Y25*R25</f>
        <v>0</v>
      </c>
      <c r="P25" s="402"/>
      <c r="Q25" s="402"/>
      <c r="R25" s="403" t="n">
        <v>0.935</v>
      </c>
      <c r="S25" s="401" t="n">
        <f aca="false">Y25-O25</f>
        <v>0</v>
      </c>
      <c r="T25" s="404"/>
      <c r="U25" s="405" t="n">
        <f aca="false">X25-R25</f>
        <v>0.065</v>
      </c>
      <c r="V25" s="401"/>
      <c r="W25" s="406"/>
      <c r="X25" s="403" t="n">
        <v>1</v>
      </c>
      <c r="Y25" s="407" t="n">
        <f aca="false">'SINT TOTAL'!D23</f>
        <v>0</v>
      </c>
      <c r="Z25" s="408"/>
      <c r="AA25" s="409"/>
      <c r="AB25" s="416"/>
      <c r="AC25" s="417"/>
      <c r="AD25" s="338"/>
      <c r="AE25" s="413"/>
    </row>
    <row r="26" customFormat="false" ht="15.95" hidden="false" customHeight="true" outlineLevel="0" collapsed="false">
      <c r="A26" s="338"/>
      <c r="B26" s="396" t="n">
        <v>12</v>
      </c>
      <c r="C26" s="397" t="str">
        <f aca="false">'SINT TOTAL'!C24</f>
        <v>INSTALAÇÕES ELÉTRICAS</v>
      </c>
      <c r="D26" s="397"/>
      <c r="E26" s="397"/>
      <c r="F26" s="397"/>
      <c r="G26" s="397"/>
      <c r="H26" s="397"/>
      <c r="I26" s="397"/>
      <c r="J26" s="397"/>
      <c r="K26" s="397"/>
      <c r="L26" s="398"/>
      <c r="M26" s="399"/>
      <c r="N26" s="400"/>
      <c r="O26" s="401" t="n">
        <f aca="false">Y26*R26</f>
        <v>0</v>
      </c>
      <c r="P26" s="402"/>
      <c r="Q26" s="402"/>
      <c r="R26" s="403" t="n">
        <v>0.935</v>
      </c>
      <c r="S26" s="401" t="n">
        <f aca="false">Y26-O26</f>
        <v>0</v>
      </c>
      <c r="T26" s="404"/>
      <c r="U26" s="405" t="n">
        <f aca="false">X26-R26</f>
        <v>0.065</v>
      </c>
      <c r="V26" s="401"/>
      <c r="W26" s="406"/>
      <c r="X26" s="403" t="n">
        <v>1</v>
      </c>
      <c r="Y26" s="407" t="n">
        <f aca="false">'SINT TOTAL'!D24</f>
        <v>0</v>
      </c>
      <c r="Z26" s="408"/>
      <c r="AA26" s="409"/>
      <c r="AB26" s="418"/>
      <c r="AD26" s="338"/>
      <c r="AE26" s="413"/>
    </row>
    <row r="27" customFormat="false" ht="15.95" hidden="false" customHeight="true" outlineLevel="0" collapsed="false">
      <c r="A27" s="338"/>
      <c r="B27" s="396" t="n">
        <v>13</v>
      </c>
      <c r="C27" s="397" t="str">
        <f aca="false">'SINT TOTAL'!C25</f>
        <v>PINTURAS</v>
      </c>
      <c r="D27" s="397"/>
      <c r="E27" s="397"/>
      <c r="F27" s="397"/>
      <c r="G27" s="397"/>
      <c r="H27" s="397"/>
      <c r="I27" s="397"/>
      <c r="J27" s="397"/>
      <c r="K27" s="397"/>
      <c r="L27" s="398"/>
      <c r="M27" s="399"/>
      <c r="N27" s="400"/>
      <c r="O27" s="401" t="n">
        <f aca="false">Y27*R27</f>
        <v>0</v>
      </c>
      <c r="P27" s="402"/>
      <c r="Q27" s="402"/>
      <c r="R27" s="403" t="n">
        <v>0.935</v>
      </c>
      <c r="S27" s="401" t="n">
        <f aca="false">Y27-O27</f>
        <v>0</v>
      </c>
      <c r="T27" s="404"/>
      <c r="U27" s="405" t="n">
        <f aca="false">X27-R27</f>
        <v>0.065</v>
      </c>
      <c r="V27" s="401"/>
      <c r="W27" s="406"/>
      <c r="X27" s="403" t="n">
        <v>1</v>
      </c>
      <c r="Y27" s="407" t="n">
        <f aca="false">'SINT TOTAL'!D25</f>
        <v>0</v>
      </c>
      <c r="Z27" s="408"/>
      <c r="AA27" s="409"/>
      <c r="AB27" s="414"/>
      <c r="AD27" s="338"/>
      <c r="AE27" s="413"/>
    </row>
    <row r="28" customFormat="false" ht="15.95" hidden="false" customHeight="true" outlineLevel="0" collapsed="false">
      <c r="A28" s="338"/>
      <c r="B28" s="396" t="n">
        <v>14</v>
      </c>
      <c r="C28" s="397" t="str">
        <f aca="false">'SINT TOTAL'!C26</f>
        <v>APARELHOS </v>
      </c>
      <c r="D28" s="397"/>
      <c r="E28" s="397"/>
      <c r="F28" s="397"/>
      <c r="G28" s="397"/>
      <c r="H28" s="397"/>
      <c r="I28" s="397"/>
      <c r="J28" s="397"/>
      <c r="K28" s="397"/>
      <c r="L28" s="398"/>
      <c r="M28" s="399"/>
      <c r="N28" s="400"/>
      <c r="O28" s="401" t="n">
        <f aca="false">Y28*R28</f>
        <v>0</v>
      </c>
      <c r="P28" s="402"/>
      <c r="Q28" s="402"/>
      <c r="R28" s="403" t="n">
        <v>0.935</v>
      </c>
      <c r="S28" s="401" t="n">
        <f aca="false">Y28-O28</f>
        <v>0</v>
      </c>
      <c r="T28" s="404"/>
      <c r="U28" s="405" t="n">
        <f aca="false">X28-R28</f>
        <v>0.065</v>
      </c>
      <c r="V28" s="401"/>
      <c r="W28" s="406"/>
      <c r="X28" s="403" t="n">
        <v>1</v>
      </c>
      <c r="Y28" s="407" t="n">
        <f aca="false">'SINT TOTAL'!D26</f>
        <v>0</v>
      </c>
      <c r="Z28" s="408"/>
      <c r="AA28" s="409"/>
      <c r="AB28" s="419"/>
      <c r="AE28" s="413"/>
    </row>
    <row r="29" customFormat="false" ht="15.95" hidden="false" customHeight="true" outlineLevel="0" collapsed="false">
      <c r="A29" s="338"/>
      <c r="B29" s="396" t="n">
        <v>15</v>
      </c>
      <c r="C29" s="397" t="str">
        <f aca="false">'SINT TOTAL'!C27</f>
        <v>ACADEMIA DA TERCEIRA IDADE</v>
      </c>
      <c r="D29" s="397"/>
      <c r="E29" s="397"/>
      <c r="F29" s="397"/>
      <c r="G29" s="397"/>
      <c r="H29" s="397"/>
      <c r="I29" s="397"/>
      <c r="J29" s="397"/>
      <c r="K29" s="397"/>
      <c r="L29" s="398"/>
      <c r="M29" s="399"/>
      <c r="N29" s="400"/>
      <c r="O29" s="401" t="n">
        <f aca="false">Y29*R29</f>
        <v>0</v>
      </c>
      <c r="P29" s="402"/>
      <c r="Q29" s="402"/>
      <c r="R29" s="403" t="n">
        <v>0.935</v>
      </c>
      <c r="S29" s="401" t="n">
        <f aca="false">Y29-O29</f>
        <v>0</v>
      </c>
      <c r="T29" s="404"/>
      <c r="U29" s="405" t="n">
        <f aca="false">X29-R29</f>
        <v>0.065</v>
      </c>
      <c r="V29" s="401"/>
      <c r="W29" s="406"/>
      <c r="X29" s="403" t="n">
        <v>1</v>
      </c>
      <c r="Y29" s="407" t="n">
        <f aca="false">'SINT TOTAL'!D27</f>
        <v>0</v>
      </c>
      <c r="Z29" s="408"/>
      <c r="AA29" s="409"/>
      <c r="AB29" s="419"/>
      <c r="AE29" s="413"/>
    </row>
    <row r="30" customFormat="false" ht="15.95" hidden="false" customHeight="true" outlineLevel="0" collapsed="false">
      <c r="A30" s="338"/>
      <c r="B30" s="396" t="n">
        <v>16</v>
      </c>
      <c r="C30" s="397" t="str">
        <f aca="false">'SINT TOTAL'!C28</f>
        <v>PLAYGROUND</v>
      </c>
      <c r="D30" s="397"/>
      <c r="E30" s="397"/>
      <c r="F30" s="397"/>
      <c r="G30" s="397"/>
      <c r="H30" s="397"/>
      <c r="I30" s="397"/>
      <c r="J30" s="397"/>
      <c r="K30" s="397"/>
      <c r="L30" s="398"/>
      <c r="M30" s="399"/>
      <c r="N30" s="400"/>
      <c r="O30" s="401" t="n">
        <f aca="false">Y30*R30</f>
        <v>0</v>
      </c>
      <c r="P30" s="402"/>
      <c r="Q30" s="402"/>
      <c r="R30" s="403" t="n">
        <v>0.935</v>
      </c>
      <c r="S30" s="401" t="n">
        <f aca="false">Y30-O30</f>
        <v>0</v>
      </c>
      <c r="T30" s="404"/>
      <c r="U30" s="405" t="n">
        <f aca="false">X30-R30</f>
        <v>0.065</v>
      </c>
      <c r="V30" s="401"/>
      <c r="W30" s="406"/>
      <c r="X30" s="403" t="n">
        <v>1</v>
      </c>
      <c r="Y30" s="407" t="n">
        <f aca="false">'SINT TOTAL'!D28</f>
        <v>0</v>
      </c>
      <c r="Z30" s="408"/>
      <c r="AA30" s="409"/>
      <c r="AB30" s="414"/>
      <c r="AE30" s="413"/>
    </row>
    <row r="31" customFormat="false" ht="15.95" hidden="false" customHeight="true" outlineLevel="0" collapsed="false">
      <c r="A31" s="338"/>
      <c r="B31" s="396" t="n">
        <v>17</v>
      </c>
      <c r="C31" s="397" t="str">
        <f aca="false">'SINT TOTAL'!C29</f>
        <v>ADMINISTRAÇÃO LOCAL DA OBRA</v>
      </c>
      <c r="D31" s="397"/>
      <c r="E31" s="397"/>
      <c r="F31" s="397"/>
      <c r="G31" s="397"/>
      <c r="H31" s="397"/>
      <c r="I31" s="397"/>
      <c r="J31" s="397"/>
      <c r="K31" s="397"/>
      <c r="L31" s="396"/>
      <c r="M31" s="399"/>
      <c r="N31" s="400"/>
      <c r="O31" s="401" t="n">
        <f aca="false">Y31*R31</f>
        <v>0</v>
      </c>
      <c r="P31" s="402"/>
      <c r="Q31" s="402"/>
      <c r="R31" s="403" t="n">
        <v>0.935</v>
      </c>
      <c r="S31" s="401" t="n">
        <f aca="false">Y31-O31</f>
        <v>0</v>
      </c>
      <c r="T31" s="404"/>
      <c r="U31" s="405" t="n">
        <f aca="false">X31-R31</f>
        <v>0.065</v>
      </c>
      <c r="V31" s="401"/>
      <c r="W31" s="406"/>
      <c r="X31" s="403" t="n">
        <v>1</v>
      </c>
      <c r="Y31" s="407" t="n">
        <f aca="false">'SINT TOTAL'!D29</f>
        <v>0</v>
      </c>
      <c r="Z31" s="420"/>
      <c r="AA31" s="421"/>
      <c r="AB31" s="414"/>
      <c r="AE31" s="413"/>
    </row>
    <row r="32" customFormat="false" ht="12.75" hidden="false" customHeight="true" outlineLevel="0" collapsed="false">
      <c r="A32" s="338"/>
      <c r="B32" s="422"/>
      <c r="C32" s="423"/>
      <c r="D32" s="423"/>
      <c r="E32" s="423"/>
      <c r="F32" s="423"/>
      <c r="G32" s="424"/>
      <c r="H32" s="424"/>
      <c r="I32" s="424"/>
      <c r="J32" s="424"/>
      <c r="K32" s="424"/>
      <c r="L32" s="425"/>
      <c r="M32" s="426"/>
      <c r="N32" s="427"/>
      <c r="O32" s="401" t="n">
        <f aca="false">SUM(O15:O30)</f>
        <v>0</v>
      </c>
      <c r="P32" s="428" t="n">
        <f aca="false">SUM(P15:P30)</f>
        <v>0</v>
      </c>
      <c r="Q32" s="428" t="n">
        <f aca="false">SUM(Q15:Q30)</f>
        <v>0</v>
      </c>
      <c r="R32" s="405" t="e">
        <f aca="false">O32/Y32</f>
        <v>#DIV/0!</v>
      </c>
      <c r="S32" s="401" t="n">
        <f aca="false">SUM(S15:S30)</f>
        <v>0</v>
      </c>
      <c r="T32" s="429" t="n">
        <f aca="false">SUM(T15:T30)</f>
        <v>0</v>
      </c>
      <c r="U32" s="405" t="e">
        <f aca="false">S32/Y32</f>
        <v>#DIV/0!</v>
      </c>
      <c r="V32" s="401"/>
      <c r="W32" s="430"/>
      <c r="X32" s="405" t="n">
        <v>1</v>
      </c>
      <c r="Y32" s="431" t="n">
        <f aca="false">SUM(Y15:Y30)</f>
        <v>0</v>
      </c>
      <c r="Z32" s="432"/>
      <c r="AA32" s="433"/>
      <c r="AB32" s="434"/>
    </row>
    <row r="33" customFormat="false" ht="3.75" hidden="false" customHeight="true" outlineLevel="0" collapsed="false">
      <c r="A33" s="338"/>
      <c r="B33" s="435"/>
      <c r="C33" s="436"/>
      <c r="D33" s="436"/>
      <c r="E33" s="436"/>
      <c r="F33" s="436"/>
      <c r="G33" s="437"/>
      <c r="H33" s="437"/>
      <c r="I33" s="437"/>
      <c r="J33" s="437"/>
      <c r="K33" s="437"/>
      <c r="L33" s="437"/>
      <c r="M33" s="437"/>
      <c r="N33" s="437"/>
      <c r="O33" s="438"/>
      <c r="P33" s="436"/>
      <c r="Q33" s="436"/>
      <c r="R33" s="436"/>
      <c r="S33" s="439"/>
      <c r="T33" s="436"/>
      <c r="U33" s="436"/>
      <c r="V33" s="440"/>
      <c r="W33" s="440"/>
      <c r="X33" s="440"/>
      <c r="Y33" s="441"/>
      <c r="Z33" s="442"/>
      <c r="AA33" s="443"/>
      <c r="AB33" s="346"/>
    </row>
    <row r="34" customFormat="false" ht="12.75" hidden="false" customHeight="true" outlineLevel="0" collapsed="false">
      <c r="A34" s="338"/>
      <c r="B34" s="339"/>
      <c r="C34" s="340"/>
      <c r="D34" s="340"/>
      <c r="E34" s="340"/>
      <c r="F34" s="340"/>
      <c r="G34" s="444"/>
      <c r="H34" s="444"/>
      <c r="I34" s="444"/>
      <c r="J34" s="444"/>
      <c r="K34" s="444"/>
      <c r="L34" s="444"/>
      <c r="M34" s="444"/>
      <c r="N34" s="444"/>
      <c r="O34" s="445"/>
      <c r="P34" s="446"/>
      <c r="Q34" s="446"/>
      <c r="R34" s="446"/>
      <c r="S34" s="447"/>
      <c r="T34" s="340"/>
      <c r="U34" s="340"/>
      <c r="V34" s="448" t="s">
        <v>663</v>
      </c>
      <c r="W34" s="448"/>
      <c r="X34" s="448"/>
      <c r="Y34" s="448"/>
      <c r="Z34" s="448"/>
      <c r="AA34" s="449"/>
      <c r="AB34" s="346"/>
    </row>
    <row r="35" s="450" customFormat="true" ht="12.75" hidden="false" customHeight="true" outlineLevel="0" collapsed="false">
      <c r="B35" s="339"/>
      <c r="C35" s="340"/>
      <c r="D35" s="340"/>
      <c r="E35" s="342"/>
      <c r="F35" s="340"/>
      <c r="G35" s="340"/>
      <c r="H35" s="342"/>
      <c r="I35" s="342"/>
      <c r="J35" s="342"/>
      <c r="K35" s="340"/>
      <c r="L35" s="340"/>
      <c r="M35" s="340"/>
      <c r="N35" s="340"/>
      <c r="O35" s="451"/>
      <c r="P35" s="446"/>
      <c r="Q35" s="340"/>
      <c r="R35" s="340"/>
      <c r="S35" s="451"/>
      <c r="T35" s="340"/>
      <c r="U35" s="340"/>
      <c r="V35" s="452"/>
      <c r="W35" s="453"/>
      <c r="X35" s="453"/>
      <c r="Y35" s="454" t="s">
        <v>664</v>
      </c>
      <c r="Z35" s="455"/>
      <c r="AA35" s="449"/>
      <c r="AB35" s="340"/>
    </row>
    <row r="36" customFormat="false" ht="12.75" hidden="false" customHeight="true" outlineLevel="0" collapsed="false">
      <c r="A36" s="450"/>
      <c r="B36" s="456"/>
      <c r="C36" s="456"/>
      <c r="D36" s="456"/>
      <c r="E36" s="456"/>
      <c r="F36" s="456"/>
      <c r="G36" s="456"/>
      <c r="H36" s="456"/>
      <c r="I36" s="456"/>
      <c r="J36" s="456"/>
      <c r="K36" s="456"/>
      <c r="L36" s="456"/>
      <c r="M36" s="456"/>
      <c r="N36" s="456"/>
      <c r="O36" s="456"/>
      <c r="P36" s="456"/>
      <c r="Q36" s="456"/>
      <c r="R36" s="456"/>
      <c r="S36" s="457"/>
      <c r="T36" s="340"/>
      <c r="U36" s="340"/>
      <c r="V36" s="458"/>
      <c r="W36" s="459"/>
      <c r="X36" s="459"/>
      <c r="Y36" s="459"/>
      <c r="Z36" s="460" t="s">
        <v>665</v>
      </c>
      <c r="AA36" s="461"/>
      <c r="AB36" s="340"/>
    </row>
    <row r="37" s="462" customFormat="true" ht="12.75" hidden="false" customHeight="false" outlineLevel="0" collapsed="false">
      <c r="B37" s="463" t="s">
        <v>666</v>
      </c>
      <c r="C37" s="331"/>
      <c r="D37" s="464"/>
      <c r="E37" s="464"/>
      <c r="F37" s="464"/>
      <c r="G37" s="464"/>
      <c r="H37" s="464"/>
      <c r="I37" s="464"/>
      <c r="J37" s="464"/>
      <c r="K37" s="331"/>
      <c r="L37" s="331"/>
      <c r="M37" s="331"/>
      <c r="N37" s="331"/>
      <c r="O37" s="331"/>
      <c r="P37" s="331"/>
      <c r="Q37" s="331"/>
      <c r="R37" s="331"/>
      <c r="S37" s="465"/>
      <c r="T37" s="331"/>
      <c r="U37" s="331"/>
      <c r="V37" s="331"/>
      <c r="W37" s="331"/>
      <c r="X37" s="331"/>
      <c r="Y37" s="331"/>
      <c r="Z37" s="331"/>
      <c r="AA37" s="345"/>
      <c r="AB37" s="466"/>
    </row>
    <row r="38" customFormat="false" ht="12.75" hidden="false" customHeight="false" outlineLevel="0" collapsed="false">
      <c r="B38" s="330"/>
      <c r="C38" s="361"/>
      <c r="D38" s="361"/>
      <c r="E38" s="361"/>
      <c r="F38" s="361"/>
      <c r="G38" s="361"/>
      <c r="H38" s="467"/>
      <c r="I38" s="467"/>
      <c r="J38" s="467"/>
      <c r="K38" s="331"/>
      <c r="L38" s="331"/>
      <c r="M38" s="355"/>
      <c r="N38" s="355"/>
      <c r="O38" s="331"/>
      <c r="P38" s="331"/>
      <c r="Q38" s="331"/>
      <c r="R38" s="331"/>
      <c r="S38" s="468"/>
      <c r="T38" s="331"/>
      <c r="U38" s="331"/>
      <c r="V38" s="331"/>
      <c r="W38" s="344"/>
      <c r="X38" s="344"/>
      <c r="Y38" s="344"/>
      <c r="Z38" s="344"/>
      <c r="AA38" s="345"/>
    </row>
    <row r="39" customFormat="false" ht="12.75" hidden="false" customHeight="true" outlineLevel="0" collapsed="false">
      <c r="B39" s="330"/>
      <c r="C39" s="361"/>
      <c r="D39" s="361"/>
      <c r="E39" s="361"/>
      <c r="F39" s="361"/>
      <c r="G39" s="361"/>
      <c r="H39" s="358"/>
      <c r="I39" s="358"/>
      <c r="J39" s="358"/>
      <c r="K39" s="331"/>
      <c r="L39" s="331"/>
      <c r="M39" s="331"/>
      <c r="N39" s="331"/>
      <c r="O39" s="331"/>
      <c r="P39" s="331"/>
      <c r="Q39" s="331"/>
      <c r="R39" s="331"/>
      <c r="S39" s="465"/>
      <c r="T39" s="331"/>
      <c r="U39" s="331"/>
      <c r="V39" s="331"/>
      <c r="W39" s="344"/>
      <c r="X39" s="344"/>
      <c r="Y39" s="344"/>
      <c r="Z39" s="344"/>
      <c r="AA39" s="345"/>
    </row>
    <row r="40" customFormat="false" ht="12.75" hidden="false" customHeight="false" outlineLevel="0" collapsed="false">
      <c r="B40" s="330"/>
      <c r="C40" s="361"/>
      <c r="D40" s="361"/>
      <c r="E40" s="361"/>
      <c r="F40" s="361"/>
      <c r="G40" s="361"/>
      <c r="H40" s="361"/>
      <c r="I40" s="361"/>
      <c r="J40" s="361"/>
      <c r="K40" s="331"/>
      <c r="L40" s="331"/>
      <c r="M40" s="331"/>
      <c r="N40" s="331"/>
      <c r="O40" s="331"/>
      <c r="P40" s="331"/>
      <c r="Q40" s="331"/>
      <c r="R40" s="331"/>
      <c r="S40" s="331"/>
      <c r="T40" s="331"/>
      <c r="U40" s="331"/>
      <c r="V40" s="331"/>
      <c r="W40" s="469"/>
      <c r="X40" s="469"/>
      <c r="Y40" s="468"/>
      <c r="Z40" s="355"/>
      <c r="AA40" s="345"/>
    </row>
    <row r="41" customFormat="false" ht="12.75" hidden="false" customHeight="false" outlineLevel="0" collapsed="false">
      <c r="B41" s="470"/>
      <c r="C41" s="470"/>
      <c r="D41" s="470"/>
      <c r="E41" s="470"/>
      <c r="F41" s="470"/>
      <c r="G41" s="470"/>
      <c r="H41" s="470"/>
      <c r="I41" s="470"/>
      <c r="J41" s="470"/>
      <c r="K41" s="470"/>
      <c r="L41" s="331"/>
      <c r="M41" s="331"/>
      <c r="N41" s="331"/>
      <c r="O41" s="331"/>
      <c r="P41" s="331"/>
      <c r="Q41" s="331"/>
      <c r="R41" s="331"/>
      <c r="S41" s="331"/>
      <c r="T41" s="331"/>
      <c r="U41" s="331"/>
      <c r="V41" s="469"/>
      <c r="W41" s="469"/>
      <c r="X41" s="469"/>
      <c r="Y41" s="331"/>
      <c r="Z41" s="355"/>
      <c r="AA41" s="345"/>
    </row>
    <row r="42" customFormat="false" ht="12.75" hidden="false" customHeight="false" outlineLevel="0" collapsed="false">
      <c r="B42" s="471" t="s">
        <v>667</v>
      </c>
      <c r="C42" s="472"/>
      <c r="D42" s="344"/>
      <c r="E42" s="344"/>
      <c r="F42" s="331"/>
      <c r="G42" s="473"/>
      <c r="H42" s="473"/>
      <c r="I42" s="344"/>
      <c r="J42" s="344"/>
      <c r="K42" s="331"/>
      <c r="L42" s="331"/>
      <c r="M42" s="331"/>
      <c r="N42" s="331"/>
      <c r="O42" s="331"/>
      <c r="P42" s="331"/>
      <c r="Q42" s="331"/>
      <c r="R42" s="331"/>
      <c r="S42" s="331"/>
      <c r="T42" s="331"/>
      <c r="U42" s="331"/>
      <c r="V42" s="331"/>
      <c r="W42" s="331"/>
      <c r="X42" s="331"/>
      <c r="Y42" s="331"/>
      <c r="Z42" s="355"/>
      <c r="AA42" s="345"/>
    </row>
    <row r="43" customFormat="false" ht="12.75" hidden="false" customHeight="false" outlineLevel="0" collapsed="false">
      <c r="B43" s="330"/>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55"/>
      <c r="AA43" s="345"/>
    </row>
    <row r="44" customFormat="false" ht="12.75" hidden="false" customHeight="false" outlineLevel="0" collapsed="false">
      <c r="B44" s="330"/>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55"/>
      <c r="AA44" s="345"/>
    </row>
    <row r="45" s="323" customFormat="true" ht="12.75" hidden="false" customHeight="false" outlineLevel="0" collapsed="false">
      <c r="B45" s="330"/>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55"/>
      <c r="AA45" s="345"/>
      <c r="AB45" s="325"/>
      <c r="AC45" s="322"/>
    </row>
    <row r="46" customFormat="false" ht="12.75" hidden="false" customHeight="false" outlineLevel="0" collapsed="false">
      <c r="A46" s="323"/>
      <c r="B46" s="364"/>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474"/>
      <c r="AA46" s="475"/>
    </row>
  </sheetData>
  <mergeCells count="34">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0:K30"/>
    <mergeCell ref="C31:K31"/>
    <mergeCell ref="G32:K32"/>
    <mergeCell ref="G33:K33"/>
    <mergeCell ref="V34:Z34"/>
    <mergeCell ref="B36:R36"/>
    <mergeCell ref="B41:K41"/>
  </mergeCells>
  <conditionalFormatting sqref="O15:P15 P16:P19 P26:P31 P21:P23 V15:V31 O16:O31 S15:S31">
    <cfRule type="expression" priority="2" aboveAverage="0" equalAverage="0" bottom="0" percent="0" rank="0" text="" dxfId="0">
      <formula>$Q15=1</formula>
    </cfRule>
  </conditionalFormatting>
  <conditionalFormatting sqref="Y15:Y31">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31">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46"/>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A25" activeCellId="0" sqref="AA25"/>
    </sheetView>
  </sheetViews>
  <sheetFormatPr defaultRowHeight="12.75"/>
  <cols>
    <col collapsed="false" hidden="false" max="1" min="1" style="476" width="9.04591836734694"/>
    <col collapsed="false" hidden="false" max="2" min="2" style="476" width="5.26530612244898"/>
    <col collapsed="false" hidden="false" max="3" min="3" style="476" width="20.5204081632653"/>
    <col collapsed="false" hidden="false" max="4" min="4" style="476" width="11.4744897959184"/>
    <col collapsed="false" hidden="false" max="5" min="5" style="476" width="6.88265306122449"/>
    <col collapsed="false" hidden="false" max="6" min="6" style="476" width="12.2857142857143"/>
    <col collapsed="false" hidden="false" max="7" min="7" style="477" width="7.02040816326531"/>
    <col collapsed="false" hidden="false" max="8" min="8" style="476" width="9.17857142857143"/>
    <col collapsed="false" hidden="true" max="10" min="9" style="476" width="0"/>
    <col collapsed="false" hidden="false" max="11" min="11" style="476" width="9.85204081632653"/>
    <col collapsed="false" hidden="false" max="12" min="12" style="476" width="9.71938775510204"/>
    <col collapsed="false" hidden="true" max="14" min="13" style="476" width="0"/>
    <col collapsed="false" hidden="false" max="15" min="15" style="476" width="9.85204081632653"/>
    <col collapsed="false" hidden="false" max="16" min="16" style="476" width="9.17857142857143"/>
    <col collapsed="false" hidden="true" max="18" min="17" style="476" width="0"/>
    <col collapsed="false" hidden="false" max="19" min="19" style="476" width="9.71938775510204"/>
    <col collapsed="false" hidden="false" max="20" min="20" style="476" width="9.44897959183673"/>
    <col collapsed="false" hidden="true" max="22" min="21" style="476" width="0"/>
    <col collapsed="false" hidden="false" max="23" min="23" style="476" width="10.8010204081633"/>
    <col collapsed="false" hidden="false" max="24" min="24" style="476" width="9.17857142857143"/>
    <col collapsed="false" hidden="true" max="26" min="25" style="476" width="0"/>
    <col collapsed="false" hidden="false" max="27" min="27" style="476" width="10.530612244898"/>
    <col collapsed="false" hidden="true" max="31" min="28" style="476" width="0"/>
    <col collapsed="false" hidden="false" max="32" min="32" style="478" width="6.61224489795918"/>
    <col collapsed="false" hidden="false" max="68" min="33" style="478" width="9.04591836734694"/>
    <col collapsed="false" hidden="false" max="1025" min="69" style="476" width="9.04591836734694"/>
  </cols>
  <sheetData>
    <row r="1" s="478" customFormat="true" ht="15.75" hidden="false" customHeight="false" outlineLevel="0" collapsed="false">
      <c r="B1" s="479"/>
      <c r="C1" s="480"/>
      <c r="D1" s="481"/>
      <c r="E1" s="480"/>
      <c r="F1" s="482"/>
      <c r="G1" s="483"/>
      <c r="H1" s="480"/>
      <c r="I1" s="480"/>
      <c r="J1" s="480"/>
      <c r="K1" s="480"/>
      <c r="L1" s="480"/>
      <c r="M1" s="480"/>
      <c r="N1" s="480"/>
      <c r="O1" s="480"/>
      <c r="P1" s="480"/>
      <c r="Q1" s="480"/>
      <c r="R1" s="480"/>
      <c r="S1" s="480"/>
      <c r="T1" s="480"/>
      <c r="U1" s="480"/>
      <c r="V1" s="480"/>
      <c r="W1" s="480"/>
      <c r="X1" s="480"/>
      <c r="Y1" s="480"/>
      <c r="Z1" s="480"/>
      <c r="AA1" s="484"/>
      <c r="AB1" s="480"/>
      <c r="AC1" s="480"/>
      <c r="AD1" s="480"/>
      <c r="AE1" s="484"/>
    </row>
    <row r="2" customFormat="false" ht="15.75" hidden="false" customHeight="false" outlineLevel="0" collapsed="false">
      <c r="A2" s="478"/>
      <c r="B2" s="485"/>
      <c r="C2" s="361"/>
      <c r="D2" s="361"/>
      <c r="E2" s="361"/>
      <c r="F2" s="486"/>
      <c r="G2" s="487"/>
      <c r="H2" s="361"/>
      <c r="I2" s="361"/>
      <c r="J2" s="361"/>
      <c r="K2" s="361"/>
      <c r="L2" s="361"/>
      <c r="M2" s="361"/>
      <c r="N2" s="361"/>
      <c r="O2" s="361"/>
      <c r="P2" s="361"/>
      <c r="Q2" s="361"/>
      <c r="R2" s="361"/>
      <c r="S2" s="361"/>
      <c r="T2" s="361"/>
      <c r="U2" s="361"/>
      <c r="V2" s="361"/>
      <c r="W2" s="361"/>
      <c r="X2" s="361"/>
      <c r="Y2" s="361"/>
      <c r="Z2" s="361"/>
      <c r="AA2" s="488"/>
      <c r="AB2" s="361"/>
      <c r="AC2" s="361"/>
      <c r="AD2" s="361"/>
      <c r="AE2" s="489" t="str">
        <f aca="false">[6]RESUMO!B13</f>
        <v>REVISÃO 4-02/10/2.014</v>
      </c>
    </row>
    <row r="3" customFormat="false" ht="12.75" hidden="false" customHeight="true" outlineLevel="0" collapsed="false">
      <c r="A3" s="478"/>
      <c r="B3" s="490" t="s">
        <v>668</v>
      </c>
      <c r="C3" s="491"/>
      <c r="D3" s="361"/>
      <c r="E3" s="359"/>
      <c r="F3" s="359"/>
      <c r="G3" s="359"/>
      <c r="H3" s="361"/>
      <c r="I3" s="361"/>
      <c r="J3" s="361"/>
      <c r="K3" s="361"/>
      <c r="L3" s="361"/>
      <c r="M3" s="361"/>
      <c r="N3" s="361"/>
      <c r="O3" s="361"/>
      <c r="P3" s="361"/>
      <c r="Q3" s="361"/>
      <c r="R3" s="361"/>
      <c r="S3" s="361"/>
      <c r="T3" s="361"/>
      <c r="U3" s="361"/>
      <c r="V3" s="361"/>
      <c r="W3" s="361"/>
      <c r="X3" s="361"/>
      <c r="Y3" s="361"/>
      <c r="Z3" s="361"/>
      <c r="AA3" s="488"/>
      <c r="AB3" s="361"/>
      <c r="AC3" s="361"/>
      <c r="AD3" s="361"/>
      <c r="AE3" s="492"/>
    </row>
    <row r="4" customFormat="false" ht="3.75" hidden="false" customHeight="true" outlineLevel="0" collapsed="false">
      <c r="A4" s="478"/>
      <c r="B4" s="485"/>
      <c r="C4" s="361"/>
      <c r="D4" s="361"/>
      <c r="E4" s="359"/>
      <c r="F4" s="359"/>
      <c r="G4" s="359"/>
      <c r="H4" s="361"/>
      <c r="I4" s="361"/>
      <c r="J4" s="361"/>
      <c r="K4" s="361"/>
      <c r="L4" s="361"/>
      <c r="M4" s="361"/>
      <c r="N4" s="361"/>
      <c r="O4" s="361"/>
      <c r="P4" s="361"/>
      <c r="Q4" s="361"/>
      <c r="R4" s="361"/>
      <c r="S4" s="361"/>
      <c r="T4" s="361"/>
      <c r="U4" s="361"/>
      <c r="V4" s="361"/>
      <c r="W4" s="361"/>
      <c r="X4" s="361"/>
      <c r="Y4" s="361"/>
      <c r="Z4" s="361"/>
      <c r="AA4" s="488"/>
      <c r="AB4" s="361"/>
      <c r="AC4" s="361"/>
      <c r="AD4" s="361"/>
      <c r="AE4" s="488"/>
    </row>
    <row r="5" s="493" customFormat="true" ht="12.75" hidden="false" customHeight="true" outlineLevel="0" collapsed="false">
      <c r="B5" s="494" t="s">
        <v>669</v>
      </c>
      <c r="C5" s="495"/>
      <c r="D5" s="496" t="str">
        <f aca="false">[7]QCI!H5</f>
        <v>Proponente/Tomador</v>
      </c>
      <c r="E5" s="495"/>
      <c r="F5" s="497"/>
      <c r="G5" s="487"/>
      <c r="H5" s="495"/>
      <c r="I5" s="360"/>
      <c r="J5" s="360"/>
      <c r="K5" s="360"/>
      <c r="L5" s="494" t="str">
        <f aca="false">[7]QCI!H5</f>
        <v>Proponente/Tomador</v>
      </c>
      <c r="M5" s="497"/>
      <c r="N5" s="497"/>
      <c r="O5" s="497"/>
      <c r="P5" s="495"/>
      <c r="Q5" s="497"/>
      <c r="R5" s="497"/>
      <c r="S5" s="494"/>
      <c r="T5" s="494"/>
      <c r="U5" s="495"/>
      <c r="V5" s="495"/>
      <c r="W5" s="495"/>
      <c r="X5" s="498"/>
      <c r="Y5" s="495"/>
      <c r="Z5" s="360"/>
      <c r="AA5" s="499"/>
      <c r="AB5" s="495"/>
      <c r="AC5" s="495"/>
      <c r="AD5" s="495"/>
      <c r="AE5" s="498"/>
    </row>
    <row r="6" s="478" customFormat="true" ht="28.5" hidden="false" customHeight="true" outlineLevel="0" collapsed="false">
      <c r="B6" s="500"/>
      <c r="C6" s="500"/>
      <c r="D6" s="500" t="s">
        <v>670</v>
      </c>
      <c r="E6" s="500"/>
      <c r="F6" s="500"/>
      <c r="G6" s="500"/>
      <c r="H6" s="501"/>
      <c r="I6" s="501"/>
      <c r="J6" s="501"/>
      <c r="K6" s="501"/>
      <c r="L6" s="502" t="s">
        <v>670</v>
      </c>
      <c r="M6" s="503"/>
      <c r="N6" s="503"/>
      <c r="O6" s="503"/>
      <c r="P6" s="503"/>
      <c r="Q6" s="501"/>
      <c r="R6" s="501"/>
      <c r="S6" s="504"/>
      <c r="T6" s="505" t="s">
        <v>23</v>
      </c>
      <c r="U6" s="505"/>
      <c r="V6" s="505"/>
      <c r="W6" s="505"/>
      <c r="X6" s="505"/>
      <c r="Y6" s="361"/>
      <c r="Z6" s="501"/>
      <c r="AA6" s="506"/>
      <c r="AB6" s="467"/>
      <c r="AC6" s="467"/>
      <c r="AD6" s="467"/>
      <c r="AE6" s="507"/>
    </row>
    <row r="7" customFormat="false" ht="3.75" hidden="false" customHeight="true" outlineLevel="0" collapsed="false">
      <c r="A7" s="478"/>
      <c r="B7" s="485"/>
      <c r="C7" s="361"/>
      <c r="D7" s="361"/>
      <c r="E7" s="359"/>
      <c r="F7" s="359"/>
      <c r="G7" s="487"/>
      <c r="H7" s="359"/>
      <c r="I7" s="359"/>
      <c r="J7" s="359"/>
      <c r="K7" s="359"/>
      <c r="L7" s="508"/>
      <c r="M7" s="359"/>
      <c r="N7" s="359"/>
      <c r="O7" s="359"/>
      <c r="P7" s="361"/>
      <c r="Q7" s="359"/>
      <c r="R7" s="359"/>
      <c r="S7" s="508"/>
      <c r="T7" s="508"/>
      <c r="U7" s="361"/>
      <c r="V7" s="361"/>
      <c r="W7" s="361"/>
      <c r="X7" s="488"/>
      <c r="Y7" s="361"/>
      <c r="Z7" s="359"/>
      <c r="AA7" s="509"/>
      <c r="AB7" s="361"/>
      <c r="AC7" s="361"/>
      <c r="AD7" s="361"/>
      <c r="AE7" s="488"/>
    </row>
    <row r="8" customFormat="false" ht="14.25" hidden="false" customHeight="true" outlineLevel="0" collapsed="false">
      <c r="A8" s="478"/>
      <c r="B8" s="496" t="str">
        <f aca="false">[7]QCI!O8</f>
        <v>Programa/Modalidade/Ação</v>
      </c>
      <c r="C8" s="510"/>
      <c r="D8" s="510"/>
      <c r="E8" s="510"/>
      <c r="F8" s="510"/>
      <c r="G8" s="510"/>
      <c r="H8" s="360"/>
      <c r="I8" s="361"/>
      <c r="J8" s="361"/>
      <c r="K8" s="361"/>
      <c r="L8" s="496" t="s">
        <v>632</v>
      </c>
      <c r="M8" s="361"/>
      <c r="N8" s="361"/>
      <c r="O8" s="361"/>
      <c r="P8" s="488" t="s">
        <v>671</v>
      </c>
      <c r="Q8" s="361"/>
      <c r="R8" s="361"/>
      <c r="S8" s="496"/>
      <c r="T8" s="496" t="s">
        <v>672</v>
      </c>
      <c r="U8" s="361"/>
      <c r="V8" s="361"/>
      <c r="W8" s="361"/>
      <c r="X8" s="511" t="s">
        <v>673</v>
      </c>
      <c r="Y8" s="361"/>
      <c r="Z8" s="361"/>
      <c r="AA8" s="512"/>
      <c r="AB8" s="361"/>
      <c r="AC8" s="361"/>
      <c r="AD8" s="361"/>
      <c r="AE8" s="511"/>
    </row>
    <row r="9" customFormat="false" ht="14.25" hidden="false" customHeight="true" outlineLevel="0" collapsed="false">
      <c r="A9" s="478"/>
      <c r="B9" s="500"/>
      <c r="C9" s="500"/>
      <c r="D9" s="500"/>
      <c r="E9" s="500"/>
      <c r="F9" s="500"/>
      <c r="G9" s="500"/>
      <c r="H9" s="513"/>
      <c r="I9" s="514"/>
      <c r="J9" s="514"/>
      <c r="K9" s="513"/>
      <c r="L9" s="515"/>
      <c r="M9" s="516"/>
      <c r="N9" s="517"/>
      <c r="O9" s="518"/>
      <c r="P9" s="519"/>
      <c r="Q9" s="514"/>
      <c r="R9" s="514"/>
      <c r="S9" s="520"/>
      <c r="T9" s="521"/>
      <c r="U9" s="516"/>
      <c r="V9" s="522"/>
      <c r="W9" s="523"/>
      <c r="X9" s="524"/>
      <c r="Y9" s="361"/>
      <c r="Z9" s="525"/>
      <c r="AA9" s="526"/>
      <c r="AB9" s="516"/>
      <c r="AC9" s="522"/>
      <c r="AD9" s="523"/>
      <c r="AE9" s="524"/>
    </row>
    <row r="10" customFormat="false" ht="3.75" hidden="false" customHeight="true" outlineLevel="0" collapsed="false">
      <c r="A10" s="478"/>
      <c r="B10" s="485"/>
      <c r="C10" s="361"/>
      <c r="D10" s="361"/>
      <c r="E10" s="361"/>
      <c r="F10" s="361"/>
      <c r="G10" s="527"/>
      <c r="H10" s="361"/>
      <c r="I10" s="361"/>
      <c r="J10" s="361"/>
      <c r="K10" s="361"/>
      <c r="L10" s="361"/>
      <c r="M10" s="361"/>
      <c r="N10" s="361"/>
      <c r="O10" s="361"/>
      <c r="P10" s="361"/>
      <c r="Q10" s="361"/>
      <c r="R10" s="361"/>
      <c r="S10" s="361"/>
      <c r="T10" s="361"/>
      <c r="U10" s="361"/>
      <c r="V10" s="361"/>
      <c r="W10" s="361"/>
      <c r="X10" s="361"/>
      <c r="Y10" s="361"/>
      <c r="Z10" s="361"/>
      <c r="AA10" s="484"/>
      <c r="AB10" s="361"/>
      <c r="AC10" s="361"/>
      <c r="AD10" s="361"/>
      <c r="AE10" s="488"/>
    </row>
    <row r="11" customFormat="false" ht="3.75" hidden="false" customHeight="true" outlineLevel="0" collapsed="false">
      <c r="A11" s="478"/>
      <c r="B11" s="528"/>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529"/>
      <c r="AB11" s="344"/>
      <c r="AC11" s="344"/>
      <c r="AD11" s="344"/>
      <c r="AE11" s="530"/>
    </row>
    <row r="12" customFormat="false" ht="12.75" hidden="false" customHeight="true" outlineLevel="0" collapsed="false">
      <c r="A12" s="478"/>
      <c r="B12" s="531"/>
      <c r="C12" s="532"/>
      <c r="D12" s="533"/>
      <c r="E12" s="534"/>
      <c r="F12" s="531" t="s">
        <v>674</v>
      </c>
      <c r="G12" s="535" t="s">
        <v>675</v>
      </c>
      <c r="H12" s="536" t="s">
        <v>676</v>
      </c>
      <c r="I12" s="536"/>
      <c r="J12" s="536"/>
      <c r="K12" s="536"/>
      <c r="L12" s="537" t="s">
        <v>677</v>
      </c>
      <c r="M12" s="537"/>
      <c r="N12" s="537"/>
      <c r="O12" s="537"/>
      <c r="P12" s="536" t="s">
        <v>678</v>
      </c>
      <c r="Q12" s="536"/>
      <c r="R12" s="536"/>
      <c r="S12" s="536"/>
      <c r="T12" s="537" t="s">
        <v>679</v>
      </c>
      <c r="U12" s="537"/>
      <c r="V12" s="537"/>
      <c r="W12" s="537"/>
      <c r="X12" s="536" t="s">
        <v>680</v>
      </c>
      <c r="Y12" s="536"/>
      <c r="Z12" s="536"/>
      <c r="AA12" s="536"/>
      <c r="AB12" s="537" t="s">
        <v>681</v>
      </c>
      <c r="AC12" s="537"/>
      <c r="AD12" s="537"/>
      <c r="AE12" s="537"/>
    </row>
    <row r="13" customFormat="false" ht="12.75" hidden="false" customHeight="true" outlineLevel="0" collapsed="false">
      <c r="A13" s="478"/>
      <c r="B13" s="538" t="s">
        <v>645</v>
      </c>
      <c r="C13" s="539" t="s">
        <v>642</v>
      </c>
      <c r="D13" s="540"/>
      <c r="E13" s="541"/>
      <c r="F13" s="538" t="s">
        <v>650</v>
      </c>
      <c r="G13" s="542" t="s">
        <v>653</v>
      </c>
      <c r="H13" s="538" t="s">
        <v>682</v>
      </c>
      <c r="I13" s="538"/>
      <c r="J13" s="538"/>
      <c r="K13" s="538" t="s">
        <v>683</v>
      </c>
      <c r="L13" s="543" t="str">
        <f aca="false">H13</f>
        <v>SIMPLES</v>
      </c>
      <c r="M13" s="543"/>
      <c r="N13" s="543"/>
      <c r="O13" s="543" t="s">
        <v>683</v>
      </c>
      <c r="P13" s="543" t="str">
        <f aca="false">L13</f>
        <v>SIMPLES</v>
      </c>
      <c r="Q13" s="543"/>
      <c r="R13" s="543"/>
      <c r="S13" s="543" t="s">
        <v>683</v>
      </c>
      <c r="T13" s="538" t="str">
        <f aca="false">P13</f>
        <v>SIMPLES</v>
      </c>
      <c r="U13" s="538"/>
      <c r="V13" s="538"/>
      <c r="W13" s="538" t="s">
        <v>683</v>
      </c>
      <c r="X13" s="543" t="str">
        <f aca="false">T13</f>
        <v>SIMPLES</v>
      </c>
      <c r="Y13" s="543"/>
      <c r="Z13" s="543"/>
      <c r="AA13" s="543" t="s">
        <v>683</v>
      </c>
      <c r="AB13" s="538" t="str">
        <f aca="false">T13</f>
        <v>SIMPLES</v>
      </c>
      <c r="AC13" s="538"/>
      <c r="AD13" s="538"/>
      <c r="AE13" s="538" t="s">
        <v>683</v>
      </c>
    </row>
    <row r="14" customFormat="false" ht="25.5" hidden="false" customHeight="true" outlineLevel="0" collapsed="false">
      <c r="A14" s="478"/>
      <c r="B14" s="544" t="n">
        <v>1</v>
      </c>
      <c r="C14" s="545" t="str">
        <f aca="false">'SINT TOTAL'!C13</f>
        <v>SERVIÇOS DE ESCRITÓRIO, LABORATÓRIO E CAMPO</v>
      </c>
      <c r="D14" s="545"/>
      <c r="E14" s="545"/>
      <c r="F14" s="546" t="n">
        <f aca="false">'SINT TOTAL'!D13</f>
        <v>0</v>
      </c>
      <c r="G14" s="547" t="n">
        <f aca="false">IF($F$32=0,0,F14/$F$32)</f>
        <v>0</v>
      </c>
      <c r="H14" s="548" t="n">
        <f aca="false">$F$14/2</f>
        <v>0</v>
      </c>
      <c r="I14" s="548"/>
      <c r="J14" s="548"/>
      <c r="K14" s="549" t="n">
        <f aca="false">$F$14/2</f>
        <v>0</v>
      </c>
      <c r="L14" s="548" t="n">
        <f aca="false">$F$14/2</f>
        <v>0</v>
      </c>
      <c r="M14" s="550"/>
      <c r="N14" s="550"/>
      <c r="O14" s="549" t="n">
        <f aca="false">H14+L14</f>
        <v>0</v>
      </c>
      <c r="P14" s="551"/>
      <c r="Q14" s="550"/>
      <c r="R14" s="550"/>
      <c r="S14" s="549" t="n">
        <f aca="false">O14+P14</f>
        <v>0</v>
      </c>
      <c r="T14" s="551"/>
      <c r="U14" s="550"/>
      <c r="V14" s="550"/>
      <c r="W14" s="549" t="n">
        <f aca="false">S14+T14</f>
        <v>0</v>
      </c>
      <c r="X14" s="551"/>
      <c r="Y14" s="550"/>
      <c r="Z14" s="550"/>
      <c r="AA14" s="549" t="n">
        <f aca="false">W14+X14</f>
        <v>0</v>
      </c>
      <c r="AB14" s="551"/>
      <c r="AC14" s="550"/>
      <c r="AD14" s="550"/>
      <c r="AE14" s="549" t="n">
        <f aca="false">AA14+AB14</f>
        <v>0</v>
      </c>
    </row>
    <row r="15" customFormat="false" ht="15" hidden="false" customHeight="true" outlineLevel="0" collapsed="false">
      <c r="A15" s="478"/>
      <c r="B15" s="544" t="n">
        <v>2</v>
      </c>
      <c r="C15" s="545" t="str">
        <f aca="false">'SINT TOTAL'!C14</f>
        <v>CANTEIRO DE OBRA</v>
      </c>
      <c r="D15" s="545"/>
      <c r="E15" s="545"/>
      <c r="F15" s="546" t="n">
        <f aca="false">'SINT TOTAL'!D14</f>
        <v>0</v>
      </c>
      <c r="G15" s="547" t="n">
        <f aca="false">IF($F$32=0,0,F15/$F$32)</f>
        <v>0</v>
      </c>
      <c r="H15" s="548" t="n">
        <f aca="false">$F$15/2</f>
        <v>0</v>
      </c>
      <c r="I15" s="548"/>
      <c r="J15" s="548"/>
      <c r="K15" s="549" t="n">
        <f aca="false">H15</f>
        <v>0</v>
      </c>
      <c r="L15" s="548" t="n">
        <f aca="false">$F$15/2</f>
        <v>0</v>
      </c>
      <c r="M15" s="550"/>
      <c r="N15" s="550"/>
      <c r="O15" s="549" t="n">
        <f aca="false">K15+L15</f>
        <v>0</v>
      </c>
      <c r="P15" s="551"/>
      <c r="Q15" s="550"/>
      <c r="R15" s="550"/>
      <c r="S15" s="549" t="n">
        <f aca="false">O15+P15</f>
        <v>0</v>
      </c>
      <c r="T15" s="551"/>
      <c r="U15" s="550"/>
      <c r="V15" s="550"/>
      <c r="W15" s="549" t="n">
        <f aca="false">S15+T15</f>
        <v>0</v>
      </c>
      <c r="X15" s="551"/>
      <c r="Y15" s="550"/>
      <c r="Z15" s="550"/>
      <c r="AA15" s="549" t="n">
        <f aca="false">W15+X15</f>
        <v>0</v>
      </c>
      <c r="AB15" s="551"/>
      <c r="AC15" s="550"/>
      <c r="AD15" s="550"/>
      <c r="AE15" s="549" t="n">
        <f aca="false">AA15+AB15</f>
        <v>0</v>
      </c>
    </row>
    <row r="16" customFormat="false" ht="15" hidden="false" customHeight="true" outlineLevel="0" collapsed="false">
      <c r="A16" s="478"/>
      <c r="B16" s="544" t="n">
        <v>3</v>
      </c>
      <c r="C16" s="545" t="str">
        <f aca="false">'SINT TOTAL'!C15</f>
        <v>MOVIMENTO DE TERRA</v>
      </c>
      <c r="D16" s="545"/>
      <c r="E16" s="545"/>
      <c r="F16" s="546" t="n">
        <f aca="false">'SINT TOTAL'!D15</f>
        <v>0</v>
      </c>
      <c r="G16" s="547" t="n">
        <f aca="false">IF($F$32=0,0,F16/$F$32)</f>
        <v>0</v>
      </c>
      <c r="H16" s="548" t="n">
        <f aca="false">F16/2</f>
        <v>0</v>
      </c>
      <c r="I16" s="548"/>
      <c r="J16" s="548"/>
      <c r="K16" s="549" t="n">
        <f aca="false">H16</f>
        <v>0</v>
      </c>
      <c r="L16" s="548" t="n">
        <f aca="false">F16/2</f>
        <v>0</v>
      </c>
      <c r="M16" s="550"/>
      <c r="N16" s="550"/>
      <c r="O16" s="549" t="n">
        <f aca="false">K16+L16</f>
        <v>0</v>
      </c>
      <c r="P16" s="551"/>
      <c r="Q16" s="550"/>
      <c r="R16" s="550"/>
      <c r="S16" s="549" t="n">
        <f aca="false">O16+P16</f>
        <v>0</v>
      </c>
      <c r="T16" s="551"/>
      <c r="U16" s="550"/>
      <c r="V16" s="550"/>
      <c r="W16" s="549" t="n">
        <f aca="false">S16+T16</f>
        <v>0</v>
      </c>
      <c r="X16" s="551"/>
      <c r="Y16" s="550"/>
      <c r="Z16" s="550"/>
      <c r="AA16" s="549" t="n">
        <f aca="false">W16+X16</f>
        <v>0</v>
      </c>
      <c r="AB16" s="551"/>
      <c r="AC16" s="550"/>
      <c r="AD16" s="550"/>
      <c r="AE16" s="549" t="n">
        <f aca="false">AA16+AB16</f>
        <v>0</v>
      </c>
    </row>
    <row r="17" customFormat="false" ht="15" hidden="false" customHeight="true" outlineLevel="0" collapsed="false">
      <c r="A17" s="478"/>
      <c r="B17" s="544" t="n">
        <v>4</v>
      </c>
      <c r="C17" s="545" t="str">
        <f aca="false">'SINT TOTAL'!C16</f>
        <v>TRANSPORTES</v>
      </c>
      <c r="D17" s="545"/>
      <c r="E17" s="545"/>
      <c r="F17" s="546" t="n">
        <f aca="false">'SINT TOTAL'!D16</f>
        <v>0</v>
      </c>
      <c r="G17" s="547" t="n">
        <f aca="false">IF($F$32=0,0,F17/$F$32)</f>
        <v>0</v>
      </c>
      <c r="H17" s="548" t="n">
        <f aca="false">$F$17/4</f>
        <v>0</v>
      </c>
      <c r="I17" s="548"/>
      <c r="J17" s="548"/>
      <c r="K17" s="549" t="n">
        <f aca="false">H17</f>
        <v>0</v>
      </c>
      <c r="L17" s="548" t="n">
        <f aca="false">$F$17/4</f>
        <v>0</v>
      </c>
      <c r="M17" s="550"/>
      <c r="N17" s="550"/>
      <c r="O17" s="549" t="n">
        <f aca="false">K17+L17</f>
        <v>0</v>
      </c>
      <c r="P17" s="548" t="n">
        <f aca="false">$F$17/4</f>
        <v>0</v>
      </c>
      <c r="Q17" s="550"/>
      <c r="R17" s="550"/>
      <c r="S17" s="549" t="n">
        <f aca="false">O17+P17</f>
        <v>0</v>
      </c>
      <c r="T17" s="548" t="n">
        <f aca="false">$F$17/4</f>
        <v>0</v>
      </c>
      <c r="U17" s="550"/>
      <c r="V17" s="550"/>
      <c r="W17" s="549" t="n">
        <f aca="false">S17+T17</f>
        <v>0</v>
      </c>
      <c r="X17" s="551"/>
      <c r="Y17" s="550"/>
      <c r="Z17" s="550"/>
      <c r="AA17" s="549" t="n">
        <f aca="false">W17+X17</f>
        <v>0</v>
      </c>
      <c r="AB17" s="551"/>
      <c r="AC17" s="550"/>
      <c r="AD17" s="550"/>
      <c r="AE17" s="549" t="n">
        <f aca="false">AA17+AB17</f>
        <v>0</v>
      </c>
    </row>
    <row r="18" customFormat="false" ht="15" hidden="false" customHeight="true" outlineLevel="0" collapsed="false">
      <c r="A18" s="478"/>
      <c r="B18" s="544" t="n">
        <v>5</v>
      </c>
      <c r="C18" s="545" t="str">
        <f aca="false">'SINT TOTAL'!C17</f>
        <v>SERVIÇOS COMPLEMENTARES</v>
      </c>
      <c r="D18" s="545"/>
      <c r="E18" s="545"/>
      <c r="F18" s="546" t="n">
        <f aca="false">'SINT TOTAL'!D17</f>
        <v>0</v>
      </c>
      <c r="G18" s="547" t="n">
        <f aca="false">IF($F$32=0,0,F18/$F$32)</f>
        <v>0</v>
      </c>
      <c r="H18" s="548" t="n">
        <f aca="false">$F$18/4</f>
        <v>0</v>
      </c>
      <c r="I18" s="548"/>
      <c r="J18" s="548"/>
      <c r="K18" s="549" t="n">
        <f aca="false">H18</f>
        <v>0</v>
      </c>
      <c r="L18" s="548" t="n">
        <f aca="false">$F$18/4</f>
        <v>0</v>
      </c>
      <c r="M18" s="550"/>
      <c r="N18" s="550"/>
      <c r="O18" s="549" t="n">
        <f aca="false">K18+L18</f>
        <v>0</v>
      </c>
      <c r="P18" s="548" t="n">
        <f aca="false">$F$18/4</f>
        <v>0</v>
      </c>
      <c r="Q18" s="550"/>
      <c r="R18" s="550"/>
      <c r="S18" s="549" t="n">
        <f aca="false">O18+P18</f>
        <v>0</v>
      </c>
      <c r="T18" s="548" t="n">
        <f aca="false">$F$18/4</f>
        <v>0</v>
      </c>
      <c r="U18" s="550"/>
      <c r="V18" s="550"/>
      <c r="W18" s="549" t="n">
        <f aca="false">S18+T18</f>
        <v>0</v>
      </c>
      <c r="X18" s="551"/>
      <c r="Y18" s="550"/>
      <c r="Z18" s="550"/>
      <c r="AA18" s="549" t="n">
        <f aca="false">W18+X18</f>
        <v>0</v>
      </c>
      <c r="AB18" s="551"/>
      <c r="AC18" s="550"/>
      <c r="AD18" s="550"/>
      <c r="AE18" s="549" t="n">
        <f aca="false">AA18+AB18</f>
        <v>0</v>
      </c>
    </row>
    <row r="19" customFormat="false" ht="15" hidden="false" customHeight="true" outlineLevel="0" collapsed="false">
      <c r="A19" s="478"/>
      <c r="B19" s="544" t="n">
        <v>6</v>
      </c>
      <c r="C19" s="545" t="str">
        <f aca="false">'SINT TOTAL'!C18</f>
        <v>FUNDAÇÕES E ESTRUTURAS</v>
      </c>
      <c r="D19" s="545"/>
      <c r="E19" s="545"/>
      <c r="F19" s="546" t="n">
        <f aca="false">'SINT TOTAL'!D18</f>
        <v>0</v>
      </c>
      <c r="G19" s="547" t="n">
        <f aca="false">IF($F$32=0,0,F19/$F$32)</f>
        <v>0</v>
      </c>
      <c r="H19" s="548" t="n">
        <f aca="false">$F$19/3</f>
        <v>0</v>
      </c>
      <c r="I19" s="548"/>
      <c r="J19" s="548"/>
      <c r="K19" s="549" t="n">
        <f aca="false">H19</f>
        <v>0</v>
      </c>
      <c r="L19" s="548" t="n">
        <f aca="false">$F$19/3</f>
        <v>0</v>
      </c>
      <c r="M19" s="550"/>
      <c r="N19" s="550"/>
      <c r="O19" s="549" t="n">
        <f aca="false">K19+L19</f>
        <v>0</v>
      </c>
      <c r="P19" s="548" t="n">
        <f aca="false">$F$19/3</f>
        <v>0</v>
      </c>
      <c r="Q19" s="550"/>
      <c r="R19" s="550"/>
      <c r="S19" s="549" t="n">
        <f aca="false">O19+P19</f>
        <v>0</v>
      </c>
      <c r="T19" s="551"/>
      <c r="U19" s="550"/>
      <c r="V19" s="550"/>
      <c r="W19" s="549" t="n">
        <f aca="false">S19+T19</f>
        <v>0</v>
      </c>
      <c r="X19" s="551"/>
      <c r="Y19" s="550"/>
      <c r="Z19" s="550"/>
      <c r="AA19" s="549" t="n">
        <f aca="false">W19+X19</f>
        <v>0</v>
      </c>
      <c r="AB19" s="551"/>
      <c r="AC19" s="550"/>
      <c r="AD19" s="550"/>
      <c r="AE19" s="549" t="n">
        <f aca="false">AA19+AB19</f>
        <v>0</v>
      </c>
    </row>
    <row r="20" customFormat="false" ht="15" hidden="false" customHeight="true" outlineLevel="0" collapsed="false">
      <c r="A20" s="478"/>
      <c r="B20" s="544" t="n">
        <v>7</v>
      </c>
      <c r="C20" s="545" t="str">
        <f aca="false">'SINT TOTAL'!C19</f>
        <v> DIVISÓRIAS E ESQUADRIAS</v>
      </c>
      <c r="D20" s="545"/>
      <c r="E20" s="545"/>
      <c r="F20" s="546" t="n">
        <f aca="false">'SINT TOTAL'!D19</f>
        <v>0</v>
      </c>
      <c r="G20" s="547" t="n">
        <f aca="false">IF($F$32=0,0,F20/$F$32)</f>
        <v>0</v>
      </c>
      <c r="H20" s="551"/>
      <c r="I20" s="548"/>
      <c r="J20" s="548"/>
      <c r="K20" s="549" t="n">
        <f aca="false">H20</f>
        <v>0</v>
      </c>
      <c r="L20" s="548" t="n">
        <f aca="false">$F$20/3</f>
        <v>0</v>
      </c>
      <c r="M20" s="550"/>
      <c r="N20" s="550"/>
      <c r="O20" s="549" t="n">
        <f aca="false">K20+L20</f>
        <v>0</v>
      </c>
      <c r="P20" s="548" t="n">
        <f aca="false">$F$20/3</f>
        <v>0</v>
      </c>
      <c r="Q20" s="550"/>
      <c r="R20" s="550"/>
      <c r="S20" s="549" t="n">
        <f aca="false">O20+P20</f>
        <v>0</v>
      </c>
      <c r="T20" s="548" t="n">
        <f aca="false">$F$20/3</f>
        <v>0</v>
      </c>
      <c r="U20" s="550"/>
      <c r="V20" s="550"/>
      <c r="W20" s="549" t="n">
        <f aca="false">S20+T20</f>
        <v>0</v>
      </c>
      <c r="X20" s="551"/>
      <c r="Y20" s="550"/>
      <c r="Z20" s="550"/>
      <c r="AA20" s="549" t="n">
        <f aca="false">W20+X20</f>
        <v>0</v>
      </c>
      <c r="AB20" s="551"/>
      <c r="AC20" s="550"/>
      <c r="AD20" s="550"/>
      <c r="AE20" s="549" t="n">
        <f aca="false">AA20+AB20</f>
        <v>0</v>
      </c>
    </row>
    <row r="21" customFormat="false" ht="15" hidden="false" customHeight="true" outlineLevel="0" collapsed="false">
      <c r="A21" s="478"/>
      <c r="B21" s="544" t="n">
        <v>8</v>
      </c>
      <c r="C21" s="545" t="str">
        <f aca="false">'SINT TOTAL'!C20</f>
        <v>VESTIÁRIO</v>
      </c>
      <c r="D21" s="545"/>
      <c r="E21" s="545"/>
      <c r="F21" s="546" t="n">
        <f aca="false">'SINT TOTAL'!D20</f>
        <v>0</v>
      </c>
      <c r="G21" s="547" t="n">
        <f aca="false">IF($F$32=0,0,F21/$F$32)</f>
        <v>0</v>
      </c>
      <c r="H21" s="548" t="n">
        <f aca="false">$F$21/3</f>
        <v>0</v>
      </c>
      <c r="I21" s="548"/>
      <c r="J21" s="548"/>
      <c r="K21" s="549" t="n">
        <f aca="false">H21</f>
        <v>0</v>
      </c>
      <c r="L21" s="548" t="n">
        <f aca="false">$F$21/3</f>
        <v>0</v>
      </c>
      <c r="M21" s="550"/>
      <c r="N21" s="550"/>
      <c r="O21" s="549" t="n">
        <f aca="false">K21+L21</f>
        <v>0</v>
      </c>
      <c r="P21" s="548" t="n">
        <f aca="false">$F$21/3</f>
        <v>0</v>
      </c>
      <c r="Q21" s="550"/>
      <c r="R21" s="550"/>
      <c r="S21" s="549" t="n">
        <f aca="false">O21+P21</f>
        <v>0</v>
      </c>
      <c r="T21" s="551"/>
      <c r="U21" s="550"/>
      <c r="V21" s="550"/>
      <c r="W21" s="549" t="n">
        <f aca="false">S21+T21</f>
        <v>0</v>
      </c>
      <c r="X21" s="551"/>
      <c r="Y21" s="550"/>
      <c r="Z21" s="550"/>
      <c r="AA21" s="549" t="n">
        <f aca="false">W21+X21</f>
        <v>0</v>
      </c>
      <c r="AB21" s="551"/>
      <c r="AC21" s="550"/>
      <c r="AD21" s="550"/>
      <c r="AE21" s="549" t="n">
        <f aca="false">AA21+AB21</f>
        <v>0</v>
      </c>
    </row>
    <row r="22" customFormat="false" ht="15" hidden="false" customHeight="true" outlineLevel="0" collapsed="false">
      <c r="A22" s="478"/>
      <c r="B22" s="544" t="n">
        <v>9</v>
      </c>
      <c r="C22" s="545" t="str">
        <f aca="false">'SINT TOTAL'!C21</f>
        <v>QUIOSQUE</v>
      </c>
      <c r="D22" s="545"/>
      <c r="E22" s="545"/>
      <c r="F22" s="546" t="n">
        <f aca="false">'SINT TOTAL'!D21</f>
        <v>0</v>
      </c>
      <c r="G22" s="547" t="n">
        <f aca="false">IF($F$32=0,0,F22/$F$32)</f>
        <v>0</v>
      </c>
      <c r="H22" s="548" t="n">
        <f aca="false">$F$22/3</f>
        <v>0</v>
      </c>
      <c r="I22" s="548"/>
      <c r="J22" s="548"/>
      <c r="K22" s="549" t="n">
        <f aca="false">H22</f>
        <v>0</v>
      </c>
      <c r="L22" s="548" t="n">
        <f aca="false">$F$22/3</f>
        <v>0</v>
      </c>
      <c r="M22" s="550"/>
      <c r="N22" s="550"/>
      <c r="O22" s="549" t="n">
        <f aca="false">K22+L22</f>
        <v>0</v>
      </c>
      <c r="P22" s="548" t="n">
        <f aca="false">$F$22/3</f>
        <v>0</v>
      </c>
      <c r="Q22" s="550"/>
      <c r="R22" s="550"/>
      <c r="S22" s="549" t="n">
        <f aca="false">O22+P22</f>
        <v>0</v>
      </c>
      <c r="T22" s="551"/>
      <c r="U22" s="550"/>
      <c r="V22" s="550"/>
      <c r="W22" s="549" t="n">
        <f aca="false">S22+T22</f>
        <v>0</v>
      </c>
      <c r="X22" s="551"/>
      <c r="Y22" s="550"/>
      <c r="Z22" s="550"/>
      <c r="AA22" s="549" t="n">
        <f aca="false">W22+X22</f>
        <v>0</v>
      </c>
      <c r="AB22" s="551"/>
      <c r="AC22" s="550"/>
      <c r="AD22" s="550"/>
      <c r="AE22" s="549" t="n">
        <f aca="false">AA22+AB22</f>
        <v>0</v>
      </c>
    </row>
    <row r="23" customFormat="false" ht="15" hidden="false" customHeight="true" outlineLevel="0" collapsed="false">
      <c r="A23" s="478"/>
      <c r="B23" s="544" t="n">
        <v>10</v>
      </c>
      <c r="C23" s="545" t="str">
        <f aca="false">'SINT TOTAL'!C22</f>
        <v>BASES E PAVIMENTOS</v>
      </c>
      <c r="D23" s="545"/>
      <c r="E23" s="545"/>
      <c r="F23" s="546" t="n">
        <f aca="false">'SINT TOTAL'!D22</f>
        <v>0</v>
      </c>
      <c r="G23" s="547" t="n">
        <f aca="false">IF($F$32=0,0,F23/$F$32)</f>
        <v>0</v>
      </c>
      <c r="H23" s="551"/>
      <c r="I23" s="548"/>
      <c r="J23" s="548"/>
      <c r="K23" s="549" t="n">
        <f aca="false">H23</f>
        <v>0</v>
      </c>
      <c r="L23" s="548" t="n">
        <f aca="false">$F$23/3</f>
        <v>0</v>
      </c>
      <c r="M23" s="550"/>
      <c r="N23" s="550"/>
      <c r="O23" s="549" t="n">
        <f aca="false">K23+L23</f>
        <v>0</v>
      </c>
      <c r="P23" s="548" t="n">
        <f aca="false">$F$23/3</f>
        <v>0</v>
      </c>
      <c r="Q23" s="550"/>
      <c r="R23" s="550"/>
      <c r="S23" s="549" t="n">
        <f aca="false">O23+P23</f>
        <v>0</v>
      </c>
      <c r="T23" s="548" t="n">
        <f aca="false">$F$23/3</f>
        <v>0</v>
      </c>
      <c r="U23" s="550"/>
      <c r="V23" s="550"/>
      <c r="W23" s="549" t="n">
        <f aca="false">S23+T23</f>
        <v>0</v>
      </c>
      <c r="X23" s="551"/>
      <c r="Y23" s="550"/>
      <c r="Z23" s="550"/>
      <c r="AA23" s="549" t="n">
        <f aca="false">W23+X23</f>
        <v>0</v>
      </c>
      <c r="AB23" s="551"/>
      <c r="AC23" s="550"/>
      <c r="AD23" s="550"/>
      <c r="AE23" s="549" t="n">
        <f aca="false">AA23+AB23</f>
        <v>0</v>
      </c>
    </row>
    <row r="24" customFormat="false" ht="15" hidden="false" customHeight="true" outlineLevel="0" collapsed="false">
      <c r="A24" s="478"/>
      <c r="B24" s="544" t="n">
        <v>11</v>
      </c>
      <c r="C24" s="545" t="str">
        <f aca="false">'SINT TOTAL'!C23</f>
        <v>PARQUES E JARDINS</v>
      </c>
      <c r="D24" s="545"/>
      <c r="E24" s="545"/>
      <c r="F24" s="546" t="n">
        <f aca="false">'SINT TOTAL'!D23</f>
        <v>0</v>
      </c>
      <c r="G24" s="547" t="n">
        <f aca="false">IF($F$32=0,0,F24/$F$32)</f>
        <v>0</v>
      </c>
      <c r="H24" s="551"/>
      <c r="I24" s="548"/>
      <c r="J24" s="548"/>
      <c r="K24" s="549" t="n">
        <f aca="false">H24</f>
        <v>0</v>
      </c>
      <c r="L24" s="551"/>
      <c r="M24" s="550"/>
      <c r="N24" s="550"/>
      <c r="O24" s="549" t="n">
        <f aca="false">K24+L24</f>
        <v>0</v>
      </c>
      <c r="P24" s="548" t="n">
        <f aca="false">$F$24/3</f>
        <v>0</v>
      </c>
      <c r="Q24" s="550"/>
      <c r="R24" s="550"/>
      <c r="S24" s="549" t="n">
        <f aca="false">O24+P24</f>
        <v>0</v>
      </c>
      <c r="T24" s="548" t="n">
        <f aca="false">$F$24/3</f>
        <v>0</v>
      </c>
      <c r="U24" s="550"/>
      <c r="V24" s="550"/>
      <c r="W24" s="549" t="n">
        <f aca="false">S24+T24</f>
        <v>0</v>
      </c>
      <c r="X24" s="548" t="n">
        <f aca="false">$F$24/3</f>
        <v>0</v>
      </c>
      <c r="Y24" s="550"/>
      <c r="Z24" s="550"/>
      <c r="AA24" s="549" t="n">
        <f aca="false">W24+X24</f>
        <v>0</v>
      </c>
      <c r="AB24" s="551"/>
      <c r="AC24" s="550"/>
      <c r="AD24" s="550"/>
      <c r="AE24" s="549" t="n">
        <f aca="false">AA24+AB24</f>
        <v>0</v>
      </c>
    </row>
    <row r="25" customFormat="false" ht="15" hidden="false" customHeight="true" outlineLevel="0" collapsed="false">
      <c r="A25" s="478"/>
      <c r="B25" s="544" t="n">
        <v>12</v>
      </c>
      <c r="C25" s="545" t="str">
        <f aca="false">'SINT TOTAL'!C24</f>
        <v>INSTALAÇÕES ELÉTRICAS</v>
      </c>
      <c r="D25" s="545"/>
      <c r="E25" s="545"/>
      <c r="F25" s="546" t="n">
        <f aca="false">'SINT TOTAL'!D24</f>
        <v>0</v>
      </c>
      <c r="G25" s="547" t="n">
        <f aca="false">IF($F$32=0,0,F25/$F$32)</f>
        <v>0</v>
      </c>
      <c r="H25" s="551"/>
      <c r="I25" s="548"/>
      <c r="J25" s="548"/>
      <c r="K25" s="549" t="n">
        <f aca="false">H25</f>
        <v>0</v>
      </c>
      <c r="L25" s="548" t="n">
        <f aca="false">$F$25/3</f>
        <v>0</v>
      </c>
      <c r="M25" s="550"/>
      <c r="N25" s="550"/>
      <c r="O25" s="549" t="n">
        <f aca="false">K25+L25</f>
        <v>0</v>
      </c>
      <c r="P25" s="548" t="n">
        <f aca="false">$F$25/3</f>
        <v>0</v>
      </c>
      <c r="Q25" s="550"/>
      <c r="R25" s="550"/>
      <c r="S25" s="549" t="n">
        <f aca="false">O25+P25</f>
        <v>0</v>
      </c>
      <c r="T25" s="548" t="n">
        <f aca="false">F25/3</f>
        <v>0</v>
      </c>
      <c r="U25" s="550"/>
      <c r="V25" s="550"/>
      <c r="W25" s="549" t="n">
        <f aca="false">S25+T25</f>
        <v>0</v>
      </c>
      <c r="X25" s="551"/>
      <c r="Y25" s="550"/>
      <c r="Z25" s="550"/>
      <c r="AA25" s="549" t="n">
        <f aca="false">W25+X25</f>
        <v>0</v>
      </c>
      <c r="AB25" s="551"/>
      <c r="AC25" s="550"/>
      <c r="AD25" s="550"/>
      <c r="AE25" s="549" t="n">
        <f aca="false">AA25+AB25</f>
        <v>0</v>
      </c>
    </row>
    <row r="26" customFormat="false" ht="15" hidden="false" customHeight="true" outlineLevel="0" collapsed="false">
      <c r="A26" s="478"/>
      <c r="B26" s="544" t="n">
        <v>13</v>
      </c>
      <c r="C26" s="545" t="str">
        <f aca="false">'SINT TOTAL'!C25</f>
        <v>PINTURAS</v>
      </c>
      <c r="D26" s="545"/>
      <c r="E26" s="545"/>
      <c r="F26" s="546" t="n">
        <f aca="false">'SINT TOTAL'!D25</f>
        <v>0</v>
      </c>
      <c r="G26" s="547" t="n">
        <f aca="false">IF($F$32=0,0,F26/$F$32)</f>
        <v>0</v>
      </c>
      <c r="H26" s="551"/>
      <c r="I26" s="548"/>
      <c r="J26" s="548"/>
      <c r="K26" s="549" t="n">
        <f aca="false">H26</f>
        <v>0</v>
      </c>
      <c r="L26" s="551"/>
      <c r="M26" s="550"/>
      <c r="N26" s="550"/>
      <c r="O26" s="549" t="n">
        <f aca="false">K26+L26</f>
        <v>0</v>
      </c>
      <c r="P26" s="548" t="n">
        <f aca="false">$F$26/3</f>
        <v>0</v>
      </c>
      <c r="Q26" s="550"/>
      <c r="R26" s="550"/>
      <c r="S26" s="549" t="n">
        <f aca="false">O26+P26</f>
        <v>0</v>
      </c>
      <c r="T26" s="548" t="n">
        <f aca="false">$F$26/3</f>
        <v>0</v>
      </c>
      <c r="U26" s="550"/>
      <c r="V26" s="550"/>
      <c r="W26" s="549" t="n">
        <f aca="false">S26+T26</f>
        <v>0</v>
      </c>
      <c r="X26" s="548" t="n">
        <f aca="false">$F$26/3</f>
        <v>0</v>
      </c>
      <c r="Y26" s="550"/>
      <c r="Z26" s="550"/>
      <c r="AA26" s="549" t="n">
        <f aca="false">W26+X26</f>
        <v>0</v>
      </c>
      <c r="AB26" s="551"/>
      <c r="AC26" s="550"/>
      <c r="AD26" s="550"/>
      <c r="AE26" s="549" t="n">
        <f aca="false">AA26+AB26</f>
        <v>0</v>
      </c>
    </row>
    <row r="27" customFormat="false" ht="15" hidden="false" customHeight="true" outlineLevel="0" collapsed="false">
      <c r="A27" s="478"/>
      <c r="B27" s="544" t="n">
        <v>14</v>
      </c>
      <c r="C27" s="545" t="str">
        <f aca="false">'SINT TOTAL'!C26</f>
        <v>APARELHOS </v>
      </c>
      <c r="D27" s="545"/>
      <c r="E27" s="545"/>
      <c r="F27" s="546" t="n">
        <f aca="false">'SINT TOTAL'!D26</f>
        <v>0</v>
      </c>
      <c r="G27" s="547" t="n">
        <f aca="false">IF($F$32=0,0,F27/$F$32)</f>
        <v>0</v>
      </c>
      <c r="H27" s="551"/>
      <c r="I27" s="548"/>
      <c r="J27" s="548"/>
      <c r="K27" s="549" t="n">
        <f aca="false">H27</f>
        <v>0</v>
      </c>
      <c r="L27" s="551"/>
      <c r="M27" s="550"/>
      <c r="N27" s="550"/>
      <c r="O27" s="549" t="n">
        <f aca="false">K27+L27</f>
        <v>0</v>
      </c>
      <c r="P27" s="551"/>
      <c r="Q27" s="550"/>
      <c r="R27" s="550"/>
      <c r="S27" s="549" t="n">
        <f aca="false">O27+P27</f>
        <v>0</v>
      </c>
      <c r="T27" s="548" t="n">
        <f aca="false">$F$27/2</f>
        <v>0</v>
      </c>
      <c r="U27" s="550"/>
      <c r="V27" s="550"/>
      <c r="W27" s="549" t="n">
        <f aca="false">S27+T27</f>
        <v>0</v>
      </c>
      <c r="X27" s="548" t="n">
        <f aca="false">$F$27/2</f>
        <v>0</v>
      </c>
      <c r="Y27" s="550"/>
      <c r="Z27" s="550"/>
      <c r="AA27" s="549" t="n">
        <f aca="false">W27+X27</f>
        <v>0</v>
      </c>
      <c r="AB27" s="551"/>
      <c r="AC27" s="550"/>
      <c r="AD27" s="550"/>
      <c r="AE27" s="549" t="n">
        <f aca="false">AA27+AB27</f>
        <v>0</v>
      </c>
    </row>
    <row r="28" customFormat="false" ht="15" hidden="false" customHeight="true" outlineLevel="0" collapsed="false">
      <c r="A28" s="478"/>
      <c r="B28" s="544" t="n">
        <v>15</v>
      </c>
      <c r="C28" s="545" t="str">
        <f aca="false">'SINT TOTAL'!C27</f>
        <v>ACADEMIA DA TERCEIRA IDADE</v>
      </c>
      <c r="D28" s="545"/>
      <c r="E28" s="545"/>
      <c r="F28" s="546" t="n">
        <f aca="false">'SINT TOTAL'!D27</f>
        <v>0</v>
      </c>
      <c r="G28" s="547" t="n">
        <f aca="false">IF($F$32=0,0,F28/$F$32)</f>
        <v>0</v>
      </c>
      <c r="H28" s="551"/>
      <c r="I28" s="548"/>
      <c r="J28" s="548"/>
      <c r="K28" s="549" t="n">
        <f aca="false">H28</f>
        <v>0</v>
      </c>
      <c r="L28" s="551"/>
      <c r="M28" s="550"/>
      <c r="N28" s="550"/>
      <c r="O28" s="549" t="n">
        <f aca="false">K28+L28</f>
        <v>0</v>
      </c>
      <c r="P28" s="551"/>
      <c r="Q28" s="550"/>
      <c r="R28" s="550"/>
      <c r="S28" s="549" t="n">
        <f aca="false">O28+P28</f>
        <v>0</v>
      </c>
      <c r="T28" s="548" t="n">
        <f aca="false">$F$28/2</f>
        <v>0</v>
      </c>
      <c r="U28" s="550"/>
      <c r="V28" s="550"/>
      <c r="W28" s="549" t="n">
        <f aca="false">S28+T28</f>
        <v>0</v>
      </c>
      <c r="X28" s="548" t="n">
        <f aca="false">$F$28/2</f>
        <v>0</v>
      </c>
      <c r="Y28" s="550"/>
      <c r="Z28" s="550"/>
      <c r="AA28" s="549" t="n">
        <f aca="false">W28+X28</f>
        <v>0</v>
      </c>
      <c r="AB28" s="551"/>
      <c r="AC28" s="550"/>
      <c r="AD28" s="550"/>
      <c r="AE28" s="549"/>
    </row>
    <row r="29" customFormat="false" ht="15" hidden="false" customHeight="true" outlineLevel="0" collapsed="false">
      <c r="B29" s="544" t="n">
        <v>16</v>
      </c>
      <c r="C29" s="552" t="str">
        <f aca="false">'SINT TOTAL'!C28</f>
        <v>PLAYGROUND</v>
      </c>
      <c r="D29" s="552"/>
      <c r="E29" s="552"/>
      <c r="F29" s="546" t="n">
        <f aca="false">'SINT TOTAL'!D28</f>
        <v>0</v>
      </c>
      <c r="G29" s="547" t="n">
        <f aca="false">IF($F$32=0,0,F29/$F$32)</f>
        <v>0</v>
      </c>
      <c r="H29" s="551"/>
      <c r="I29" s="548"/>
      <c r="J29" s="548"/>
      <c r="K29" s="549" t="n">
        <f aca="false">H29</f>
        <v>0</v>
      </c>
      <c r="L29" s="551"/>
      <c r="M29" s="550"/>
      <c r="N29" s="550"/>
      <c r="O29" s="549" t="n">
        <f aca="false">K29+L29</f>
        <v>0</v>
      </c>
      <c r="P29" s="551"/>
      <c r="Q29" s="550"/>
      <c r="R29" s="550"/>
      <c r="S29" s="549" t="n">
        <f aca="false">O29+P29</f>
        <v>0</v>
      </c>
      <c r="T29" s="548" t="n">
        <f aca="false">$F$29/2</f>
        <v>0</v>
      </c>
      <c r="U29" s="550"/>
      <c r="V29" s="550"/>
      <c r="W29" s="549" t="n">
        <f aca="false">S29+T29</f>
        <v>0</v>
      </c>
      <c r="X29" s="548" t="n">
        <f aca="false">$F$29/2</f>
        <v>0</v>
      </c>
      <c r="Y29" s="550"/>
      <c r="Z29" s="550"/>
      <c r="AA29" s="549" t="n">
        <f aca="false">W29+X29</f>
        <v>0</v>
      </c>
      <c r="AB29" s="548" t="n">
        <f aca="false">F29-AA29</f>
        <v>0</v>
      </c>
      <c r="AC29" s="550"/>
      <c r="AD29" s="550"/>
      <c r="AE29" s="549" t="n">
        <f aca="false">AA29+AB29</f>
        <v>0</v>
      </c>
    </row>
    <row r="30" customFormat="false" ht="15" hidden="false" customHeight="true" outlineLevel="0" collapsed="false">
      <c r="B30" s="553" t="n">
        <v>17</v>
      </c>
      <c r="C30" s="554" t="str">
        <f aca="false">'SINT TOTAL'!C29</f>
        <v>ADMINISTRAÇÃO LOCAL DA OBRA</v>
      </c>
      <c r="D30" s="555"/>
      <c r="E30" s="556"/>
      <c r="F30" s="557" t="n">
        <f aca="false">'SINT TOTAL'!D29</f>
        <v>0</v>
      </c>
      <c r="G30" s="547" t="n">
        <f aca="false">IF($F$32=0,0,F30/$F$32)</f>
        <v>0</v>
      </c>
      <c r="H30" s="548" t="n">
        <f aca="false">F30/5</f>
        <v>0</v>
      </c>
      <c r="I30" s="558"/>
      <c r="J30" s="558"/>
      <c r="K30" s="549" t="n">
        <f aca="false">H30</f>
        <v>0</v>
      </c>
      <c r="L30" s="548" t="n">
        <f aca="false">F30/5</f>
        <v>0</v>
      </c>
      <c r="M30" s="559"/>
      <c r="N30" s="559"/>
      <c r="O30" s="549" t="n">
        <f aca="false">K30+L30</f>
        <v>0</v>
      </c>
      <c r="P30" s="548" t="n">
        <f aca="false">F30/5</f>
        <v>0</v>
      </c>
      <c r="Q30" s="559"/>
      <c r="R30" s="559"/>
      <c r="S30" s="549" t="n">
        <f aca="false">O30+P30</f>
        <v>0</v>
      </c>
      <c r="T30" s="548" t="n">
        <f aca="false">F30/5</f>
        <v>0</v>
      </c>
      <c r="U30" s="559"/>
      <c r="V30" s="559"/>
      <c r="W30" s="549" t="n">
        <f aca="false">S30+T30</f>
        <v>0</v>
      </c>
      <c r="X30" s="548" t="n">
        <f aca="false">F30/5</f>
        <v>0</v>
      </c>
      <c r="Y30" s="559"/>
      <c r="Z30" s="559"/>
      <c r="AA30" s="549" t="n">
        <f aca="false">W30+X30</f>
        <v>0</v>
      </c>
      <c r="AB30" s="558"/>
      <c r="AC30" s="559"/>
      <c r="AD30" s="559"/>
      <c r="AE30" s="560"/>
    </row>
    <row r="31" customFormat="false" ht="15" hidden="false" customHeight="true" outlineLevel="0" collapsed="false">
      <c r="B31" s="561"/>
      <c r="C31" s="562" t="s">
        <v>684</v>
      </c>
      <c r="D31" s="563"/>
      <c r="E31" s="564"/>
      <c r="F31" s="565"/>
      <c r="G31" s="566"/>
      <c r="H31" s="567" t="e">
        <f aca="false">H32/$F$32</f>
        <v>#DIV/0!</v>
      </c>
      <c r="I31" s="567"/>
      <c r="J31" s="567"/>
      <c r="K31" s="568" t="e">
        <f aca="false">H31</f>
        <v>#DIV/0!</v>
      </c>
      <c r="L31" s="567" t="e">
        <f aca="false">L32/$F$32</f>
        <v>#DIV/0!</v>
      </c>
      <c r="M31" s="569"/>
      <c r="N31" s="569"/>
      <c r="O31" s="568" t="e">
        <f aca="false">K31+L31</f>
        <v>#DIV/0!</v>
      </c>
      <c r="P31" s="567" t="e">
        <f aca="false">P32/$F$32</f>
        <v>#DIV/0!</v>
      </c>
      <c r="Q31" s="569"/>
      <c r="R31" s="569"/>
      <c r="S31" s="568" t="e">
        <f aca="false">O31+P31</f>
        <v>#DIV/0!</v>
      </c>
      <c r="T31" s="567" t="e">
        <f aca="false">T32/$F$32</f>
        <v>#DIV/0!</v>
      </c>
      <c r="U31" s="569"/>
      <c r="V31" s="569"/>
      <c r="W31" s="568" t="e">
        <f aca="false">S31+T31</f>
        <v>#DIV/0!</v>
      </c>
      <c r="X31" s="567" t="e">
        <f aca="false">X32/$F$32</f>
        <v>#DIV/0!</v>
      </c>
      <c r="Y31" s="569"/>
      <c r="Z31" s="569"/>
      <c r="AA31" s="568" t="e">
        <f aca="false">W31+X31</f>
        <v>#DIV/0!</v>
      </c>
      <c r="AB31" s="567" t="e">
        <f aca="false">AB32/$F$32</f>
        <v>#DIV/0!</v>
      </c>
      <c r="AC31" s="569"/>
      <c r="AD31" s="569"/>
      <c r="AE31" s="568" t="e">
        <f aca="false">AA31+AB31</f>
        <v>#DIV/0!</v>
      </c>
    </row>
    <row r="32" customFormat="false" ht="15" hidden="false" customHeight="true" outlineLevel="0" collapsed="false">
      <c r="B32" s="570"/>
      <c r="C32" s="571" t="s">
        <v>685</v>
      </c>
      <c r="D32" s="572"/>
      <c r="E32" s="573"/>
      <c r="F32" s="546" t="n">
        <f aca="false">SUM(F14:F30)</f>
        <v>0</v>
      </c>
      <c r="G32" s="574" t="n">
        <f aca="false">IF(F32=0,0,F32/F32)</f>
        <v>0</v>
      </c>
      <c r="H32" s="575" t="n">
        <f aca="false">SUM(H14:H30)</f>
        <v>0</v>
      </c>
      <c r="I32" s="575"/>
      <c r="J32" s="575"/>
      <c r="K32" s="549" t="n">
        <f aca="false">H32</f>
        <v>0</v>
      </c>
      <c r="L32" s="575" t="n">
        <f aca="false">SUM(L14:L30)</f>
        <v>0</v>
      </c>
      <c r="M32" s="576"/>
      <c r="N32" s="576"/>
      <c r="O32" s="549" t="n">
        <f aca="false">K32+L32</f>
        <v>0</v>
      </c>
      <c r="P32" s="575" t="n">
        <f aca="false">SUM(P14:P30)</f>
        <v>0</v>
      </c>
      <c r="Q32" s="576"/>
      <c r="R32" s="576"/>
      <c r="S32" s="549" t="n">
        <f aca="false">O32+P32</f>
        <v>0</v>
      </c>
      <c r="T32" s="575" t="n">
        <f aca="false">SUM(T14:T30)</f>
        <v>0</v>
      </c>
      <c r="U32" s="576"/>
      <c r="V32" s="576"/>
      <c r="W32" s="549" t="n">
        <f aca="false">S32+T32</f>
        <v>0</v>
      </c>
      <c r="X32" s="575" t="n">
        <f aca="false">SUM(X14:X30)</f>
        <v>0</v>
      </c>
      <c r="Y32" s="576"/>
      <c r="Z32" s="576"/>
      <c r="AA32" s="549" t="n">
        <f aca="false">W32+X32</f>
        <v>0</v>
      </c>
      <c r="AB32" s="575" t="n">
        <f aca="false">SUM(AB14:AB29)</f>
        <v>0</v>
      </c>
      <c r="AC32" s="576"/>
      <c r="AD32" s="576"/>
      <c r="AE32" s="549" t="n">
        <f aca="false">AA32+AB32</f>
        <v>0</v>
      </c>
      <c r="AF32" s="577"/>
    </row>
    <row r="33" s="478" customFormat="true" ht="6" hidden="false" customHeight="true" outlineLevel="0" collapsed="false">
      <c r="B33" s="494"/>
      <c r="C33" s="578"/>
      <c r="D33" s="578"/>
      <c r="E33" s="578"/>
      <c r="F33" s="579"/>
      <c r="G33" s="579"/>
      <c r="H33" s="361"/>
      <c r="I33" s="361"/>
      <c r="J33" s="361"/>
      <c r="K33" s="361"/>
      <c r="L33" s="361"/>
      <c r="M33" s="361"/>
      <c r="N33" s="361"/>
      <c r="O33" s="361"/>
      <c r="P33" s="361"/>
      <c r="Q33" s="361"/>
      <c r="R33" s="361"/>
      <c r="S33" s="361"/>
      <c r="T33" s="480"/>
      <c r="U33" s="480"/>
      <c r="V33" s="480"/>
      <c r="W33" s="480"/>
      <c r="X33" s="480"/>
      <c r="Y33" s="480"/>
      <c r="Z33" s="480"/>
      <c r="AA33" s="484"/>
      <c r="AB33" s="361"/>
      <c r="AC33" s="361"/>
      <c r="AD33" s="361"/>
      <c r="AE33" s="488"/>
    </row>
    <row r="34" s="361" customFormat="true" ht="12.75" hidden="false" customHeight="true" outlineLevel="0" collapsed="false">
      <c r="B34" s="494"/>
      <c r="C34" s="580"/>
      <c r="D34" s="580"/>
      <c r="E34" s="527"/>
      <c r="F34" s="581"/>
      <c r="G34" s="582"/>
      <c r="AA34" s="488"/>
      <c r="AE34" s="488"/>
    </row>
    <row r="35" customFormat="false" ht="12.75" hidden="false" customHeight="true" outlineLevel="0" collapsed="false">
      <c r="A35" s="361"/>
      <c r="B35" s="583"/>
      <c r="C35" s="580"/>
      <c r="D35" s="580"/>
      <c r="E35" s="527"/>
      <c r="G35" s="527"/>
      <c r="AA35" s="488"/>
      <c r="AE35" s="488"/>
    </row>
    <row r="36" s="584" customFormat="true" ht="12.75" hidden="false" customHeight="false" outlineLevel="0" collapsed="false">
      <c r="B36" s="585"/>
      <c r="C36" s="585"/>
      <c r="D36" s="585"/>
      <c r="E36" s="585"/>
      <c r="F36" s="361"/>
      <c r="G36" s="527"/>
      <c r="H36" s="361"/>
      <c r="K36" s="361"/>
      <c r="L36" s="361"/>
      <c r="M36" s="361"/>
      <c r="N36" s="361"/>
      <c r="O36" s="361"/>
      <c r="P36" s="361"/>
      <c r="Q36" s="361"/>
      <c r="R36" s="361"/>
      <c r="S36" s="361"/>
      <c r="T36" s="586"/>
      <c r="U36" s="586"/>
      <c r="V36" s="586"/>
      <c r="W36" s="586"/>
      <c r="X36" s="586"/>
      <c r="Y36" s="586"/>
      <c r="Z36" s="586"/>
      <c r="AA36" s="586"/>
      <c r="AB36" s="361"/>
      <c r="AC36" s="361"/>
      <c r="AD36" s="361"/>
      <c r="AE36" s="488"/>
      <c r="AF36" s="361"/>
      <c r="AG36" s="361"/>
      <c r="AH36" s="361"/>
      <c r="AI36" s="361"/>
      <c r="AJ36" s="361"/>
      <c r="AK36" s="361"/>
      <c r="AL36" s="361"/>
      <c r="AM36" s="361"/>
      <c r="AN36" s="361"/>
      <c r="AO36" s="361"/>
      <c r="AP36" s="361"/>
      <c r="AQ36" s="361"/>
      <c r="AR36" s="361"/>
      <c r="AS36" s="361"/>
      <c r="AT36" s="361"/>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row>
    <row r="37" customFormat="false" ht="15" hidden="false" customHeight="true" outlineLevel="0" collapsed="false">
      <c r="B37" s="587" t="str">
        <f aca="false">[7]QCI!B45</f>
        <v>Local/Data</v>
      </c>
      <c r="C37" s="361"/>
      <c r="D37" s="361"/>
      <c r="E37" s="361"/>
      <c r="F37" s="361"/>
      <c r="G37" s="527"/>
      <c r="H37" s="361"/>
      <c r="I37" s="525"/>
      <c r="J37" s="525"/>
      <c r="K37" s="501"/>
      <c r="L37" s="588"/>
      <c r="M37" s="588"/>
      <c r="N37" s="588"/>
      <c r="O37" s="589"/>
      <c r="P37" s="590"/>
      <c r="Q37" s="590"/>
      <c r="R37" s="590"/>
      <c r="S37" s="590"/>
      <c r="T37" s="360" t="s">
        <v>666</v>
      </c>
      <c r="U37" s="591"/>
      <c r="V37" s="591"/>
      <c r="W37" s="591"/>
      <c r="X37" s="344"/>
      <c r="Y37" s="344"/>
      <c r="Z37" s="344"/>
      <c r="AA37" s="530"/>
      <c r="AB37" s="588"/>
      <c r="AC37" s="588"/>
      <c r="AD37" s="588"/>
      <c r="AE37" s="592"/>
    </row>
    <row r="38" s="478" customFormat="true" ht="12.75" hidden="false" customHeight="true" outlineLevel="0" collapsed="false">
      <c r="B38" s="485"/>
      <c r="C38" s="358"/>
      <c r="D38" s="361"/>
      <c r="E38" s="361"/>
      <c r="F38" s="361"/>
      <c r="G38" s="527"/>
      <c r="H38" s="361"/>
      <c r="I38" s="361"/>
      <c r="J38" s="361"/>
      <c r="K38" s="360"/>
      <c r="L38" s="593"/>
      <c r="M38" s="593"/>
      <c r="N38" s="593"/>
      <c r="O38" s="594" t="s">
        <v>667</v>
      </c>
      <c r="P38" s="595"/>
      <c r="Q38" s="595"/>
      <c r="R38" s="595"/>
      <c r="S38" s="595"/>
      <c r="T38" s="344"/>
      <c r="U38" s="344"/>
      <c r="V38" s="344"/>
      <c r="W38" s="344"/>
      <c r="X38" s="344"/>
      <c r="Y38" s="344"/>
      <c r="Z38" s="344"/>
      <c r="AA38" s="530"/>
      <c r="AB38" s="593"/>
      <c r="AC38" s="593"/>
      <c r="AD38" s="593"/>
      <c r="AE38" s="596"/>
    </row>
    <row r="39" customFormat="false" ht="12.75" hidden="false" customHeight="false" outlineLevel="0" collapsed="false">
      <c r="A39" s="478"/>
      <c r="B39" s="485"/>
      <c r="C39" s="361"/>
      <c r="D39" s="361"/>
      <c r="E39" s="361"/>
      <c r="F39" s="361"/>
      <c r="G39" s="527"/>
      <c r="H39" s="361"/>
      <c r="I39" s="361"/>
      <c r="J39" s="361"/>
      <c r="K39" s="361"/>
      <c r="L39" s="361"/>
      <c r="M39" s="361"/>
      <c r="N39" s="361"/>
      <c r="O39" s="361"/>
      <c r="P39" s="361"/>
      <c r="Q39" s="361"/>
      <c r="R39" s="361"/>
      <c r="S39" s="361"/>
      <c r="T39" s="361"/>
      <c r="U39" s="361"/>
      <c r="V39" s="361"/>
      <c r="W39" s="361"/>
      <c r="X39" s="361"/>
      <c r="Y39" s="361"/>
      <c r="Z39" s="361"/>
      <c r="AA39" s="488"/>
      <c r="AB39" s="361"/>
      <c r="AC39" s="361"/>
      <c r="AD39" s="361"/>
      <c r="AE39" s="488"/>
    </row>
    <row r="40" customFormat="false" ht="12.75" hidden="false" customHeight="false" outlineLevel="0" collapsed="false">
      <c r="A40" s="478"/>
      <c r="B40" s="597"/>
      <c r="C40" s="522"/>
      <c r="D40" s="522"/>
      <c r="E40" s="522"/>
      <c r="F40" s="522"/>
      <c r="G40" s="598"/>
      <c r="H40" s="522"/>
      <c r="I40" s="522"/>
      <c r="J40" s="522"/>
      <c r="K40" s="522"/>
      <c r="L40" s="522"/>
      <c r="M40" s="522"/>
      <c r="N40" s="522"/>
      <c r="O40" s="522"/>
      <c r="P40" s="522"/>
      <c r="Q40" s="522"/>
      <c r="R40" s="522"/>
      <c r="S40" s="522"/>
      <c r="T40" s="522"/>
      <c r="U40" s="522"/>
      <c r="V40" s="522"/>
      <c r="W40" s="522"/>
      <c r="X40" s="522"/>
      <c r="Y40" s="522"/>
      <c r="Z40" s="522"/>
      <c r="AA40" s="599"/>
      <c r="AB40" s="522"/>
      <c r="AC40" s="522"/>
      <c r="AD40" s="522"/>
      <c r="AE40" s="599"/>
    </row>
    <row r="41" customFormat="false" ht="12.75" hidden="false" customHeight="false" outlineLevel="0" collapsed="false">
      <c r="A41" s="478"/>
      <c r="B41" s="480"/>
      <c r="C41" s="480"/>
      <c r="D41" s="480"/>
      <c r="E41" s="480"/>
      <c r="F41" s="480"/>
      <c r="G41" s="600"/>
      <c r="H41" s="480"/>
      <c r="I41" s="480"/>
      <c r="J41" s="480"/>
      <c r="K41" s="480"/>
      <c r="L41" s="480"/>
      <c r="M41" s="480"/>
      <c r="N41" s="480"/>
      <c r="O41" s="480"/>
      <c r="P41" s="480"/>
      <c r="Q41" s="480"/>
      <c r="R41" s="480"/>
      <c r="S41" s="480"/>
      <c r="T41" s="480"/>
      <c r="U41" s="480"/>
      <c r="V41" s="480"/>
      <c r="W41" s="480"/>
      <c r="X41" s="480"/>
      <c r="Y41" s="480"/>
      <c r="Z41" s="480"/>
      <c r="AA41" s="601"/>
      <c r="AB41" s="480"/>
      <c r="AC41" s="480"/>
      <c r="AD41" s="480"/>
      <c r="AE41" s="480"/>
    </row>
    <row r="42" customFormat="false" ht="12.75" hidden="false" customHeight="false" outlineLevel="0" collapsed="false">
      <c r="A42" s="478"/>
      <c r="B42" s="361"/>
      <c r="C42" s="361"/>
      <c r="D42" s="361"/>
      <c r="E42" s="361"/>
      <c r="F42" s="361"/>
      <c r="G42" s="527"/>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row>
    <row r="43" customFormat="false" ht="12.75" hidden="false" customHeight="false" outlineLevel="0" collapsed="false">
      <c r="A43" s="478"/>
      <c r="G43" s="602"/>
    </row>
    <row r="44" customFormat="false" ht="12.75" hidden="false" customHeight="false" outlineLevel="0" collapsed="false">
      <c r="A44" s="478"/>
      <c r="G44" s="602"/>
    </row>
    <row r="45" customFormat="false" ht="12.75" hidden="false" customHeight="false" outlineLevel="0" collapsed="false">
      <c r="A45" s="478"/>
      <c r="G45" s="602"/>
    </row>
    <row r="46" customFormat="false" ht="12.75" hidden="false" customHeight="false" outlineLevel="0" collapsed="false">
      <c r="A46" s="478"/>
      <c r="F46" s="603"/>
      <c r="G46" s="602"/>
    </row>
  </sheetData>
  <mergeCells count="28">
    <mergeCell ref="B6:C6"/>
    <mergeCell ref="D6:G6"/>
    <mergeCell ref="T6:X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6:E36"/>
    <mergeCell ref="T36:AA36"/>
  </mergeCells>
  <conditionalFormatting sqref="I14:J18 M14:N18 Q14:R18 U14:V18 Y14:Z18 AC14:AD18 I20:J31 M20:N31 Q20:R31 U20:V31 Y20:Z31 AC20:AD31">
    <cfRule type="expression" priority="2" aboveAverage="0" equalAverage="0" bottom="0" percent="0" rank="0" text="" dxfId="0">
      <formula>H14&gt;99.9999999</formula>
    </cfRule>
  </conditionalFormatting>
  <conditionalFormatting sqref="S32 W32 AA32 AE32">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25" colorId="64" zoomScale="115" zoomScaleNormal="115" zoomScalePageLayoutView="115" workbookViewId="0">
      <selection pane="topLeft" activeCell="G42" activeCellId="0" sqref="G42"/>
    </sheetView>
  </sheetViews>
  <sheetFormatPr defaultRowHeight="12.75"/>
  <cols>
    <col collapsed="false" hidden="false" max="1" min="1" style="604" width="9.04591836734694"/>
    <col collapsed="false" hidden="false" max="2" min="2" style="604" width="16.0663265306122"/>
    <col collapsed="false" hidden="false" max="3" min="3" style="604" width="2.15816326530612"/>
    <col collapsed="false" hidden="false" max="4" min="4" style="604" width="4.86224489795918"/>
    <col collapsed="false" hidden="false" max="6" min="5" style="604" width="9.04591836734694"/>
    <col collapsed="false" hidden="false" max="7" min="7" style="604" width="3.78061224489796"/>
    <col collapsed="false" hidden="false" max="8" min="8" style="604" width="25.6479591836735"/>
    <col collapsed="false" hidden="false" max="9" min="9" style="604" width="14.7142857142857"/>
    <col collapsed="false" hidden="false" max="1025" min="10" style="604" width="9.04591836734694"/>
  </cols>
  <sheetData>
    <row r="1" customFormat="false" ht="12.75" hidden="false" customHeight="false" outlineLevel="0" collapsed="false">
      <c r="B1" s="605"/>
      <c r="C1" s="606"/>
      <c r="D1" s="606"/>
      <c r="E1" s="606"/>
      <c r="F1" s="606"/>
      <c r="G1" s="606"/>
      <c r="H1" s="606"/>
      <c r="I1" s="607" t="str">
        <f aca="false">[6]RESUMO!B13</f>
        <v>REVISÃO 4-02/10/2.014</v>
      </c>
    </row>
    <row r="2" customFormat="false" ht="12.75" hidden="false" customHeight="false" outlineLevel="0" collapsed="false">
      <c r="B2" s="608"/>
      <c r="C2" s="608"/>
      <c r="D2" s="608"/>
      <c r="E2" s="608"/>
      <c r="F2" s="608"/>
      <c r="G2" s="608"/>
      <c r="H2" s="608"/>
      <c r="I2" s="608"/>
    </row>
    <row r="3" customFormat="false" ht="12.75" hidden="false" customHeight="false" outlineLevel="0" collapsed="false">
      <c r="B3" s="609" t="s">
        <v>686</v>
      </c>
      <c r="C3" s="609"/>
      <c r="D3" s="609"/>
      <c r="E3" s="609"/>
      <c r="F3" s="609"/>
      <c r="G3" s="609"/>
      <c r="H3" s="609"/>
      <c r="I3" s="609"/>
    </row>
    <row r="4" customFormat="false" ht="12.75" hidden="false" customHeight="false" outlineLevel="0" collapsed="false">
      <c r="B4" s="609"/>
      <c r="C4" s="609"/>
      <c r="D4" s="609"/>
      <c r="E4" s="609"/>
      <c r="F4" s="609"/>
      <c r="G4" s="609"/>
      <c r="H4" s="609"/>
      <c r="I4" s="609"/>
    </row>
    <row r="5" customFormat="false" ht="12.75" hidden="false" customHeight="false" outlineLevel="0" collapsed="false">
      <c r="B5" s="610"/>
      <c r="C5" s="611"/>
      <c r="D5" s="612"/>
      <c r="E5" s="611"/>
      <c r="F5" s="611"/>
      <c r="G5" s="611"/>
      <c r="H5" s="611"/>
      <c r="I5" s="613"/>
    </row>
    <row r="6" customFormat="false" ht="7.9" hidden="false" customHeight="true" outlineLevel="0" collapsed="false">
      <c r="B6" s="614"/>
      <c r="C6" s="615"/>
      <c r="D6" s="615"/>
      <c r="E6" s="615"/>
      <c r="F6" s="615"/>
      <c r="G6" s="615"/>
      <c r="H6" s="615"/>
      <c r="I6" s="616"/>
    </row>
    <row r="7" customFormat="false" ht="15.75" hidden="false" customHeight="false" outlineLevel="0" collapsed="false">
      <c r="B7" s="617" t="s">
        <v>687</v>
      </c>
      <c r="C7" s="617"/>
      <c r="D7" s="617"/>
      <c r="E7" s="617"/>
      <c r="F7" s="617"/>
      <c r="G7" s="617"/>
      <c r="H7" s="617"/>
      <c r="I7" s="617"/>
    </row>
    <row r="8" customFormat="false" ht="7.9" hidden="false" customHeight="true" outlineLevel="0" collapsed="false">
      <c r="B8" s="618"/>
      <c r="C8" s="619"/>
      <c r="D8" s="619"/>
      <c r="E8" s="619"/>
      <c r="F8" s="620"/>
      <c r="G8" s="620"/>
      <c r="H8" s="620"/>
      <c r="I8" s="621"/>
    </row>
    <row r="9" s="325" customFormat="true" ht="18" hidden="false" customHeight="true" outlineLevel="0" collapsed="false">
      <c r="B9" s="622" t="s">
        <v>688</v>
      </c>
      <c r="C9" s="622"/>
      <c r="D9" s="622"/>
      <c r="E9" s="622"/>
      <c r="F9" s="622"/>
      <c r="G9" s="622"/>
      <c r="H9" s="622"/>
      <c r="I9" s="622"/>
    </row>
    <row r="10" customFormat="false" ht="15" hidden="false" customHeight="true" outlineLevel="0" collapsed="false">
      <c r="B10" s="623" t="s">
        <v>689</v>
      </c>
      <c r="C10" s="623"/>
      <c r="D10" s="623"/>
      <c r="E10" s="623"/>
      <c r="F10" s="623"/>
      <c r="G10" s="623"/>
      <c r="H10" s="623"/>
      <c r="I10" s="623" t="s">
        <v>690</v>
      </c>
    </row>
    <row r="11" s="325" customFormat="true" ht="20.1" hidden="false" customHeight="true" outlineLevel="0" collapsed="false">
      <c r="B11" s="624" t="s">
        <v>691</v>
      </c>
      <c r="C11" s="625"/>
      <c r="D11" s="625"/>
      <c r="E11" s="625"/>
      <c r="F11" s="625"/>
      <c r="G11" s="626"/>
      <c r="H11" s="627"/>
      <c r="I11" s="628" t="n">
        <v>3</v>
      </c>
    </row>
    <row r="12" s="325" customFormat="true" ht="20.1" hidden="false" customHeight="true" outlineLevel="0" collapsed="false">
      <c r="B12" s="624" t="s">
        <v>692</v>
      </c>
      <c r="C12" s="625"/>
      <c r="D12" s="625"/>
      <c r="E12" s="625"/>
      <c r="F12" s="625"/>
      <c r="G12" s="626"/>
      <c r="H12" s="627"/>
      <c r="I12" s="628" t="n">
        <v>0.8</v>
      </c>
    </row>
    <row r="13" s="325" customFormat="true" ht="20.1" hidden="false" customHeight="true" outlineLevel="0" collapsed="false">
      <c r="B13" s="624" t="s">
        <v>693</v>
      </c>
      <c r="C13" s="625"/>
      <c r="D13" s="625"/>
      <c r="E13" s="625"/>
      <c r="F13" s="625"/>
      <c r="G13" s="626"/>
      <c r="H13" s="627"/>
      <c r="I13" s="628" t="n">
        <v>0.97</v>
      </c>
    </row>
    <row r="14" s="325" customFormat="true" ht="30" hidden="false" customHeight="true" outlineLevel="0" collapsed="false">
      <c r="B14" s="629" t="s">
        <v>694</v>
      </c>
      <c r="C14" s="629"/>
      <c r="D14" s="629"/>
      <c r="E14" s="629"/>
      <c r="F14" s="629"/>
      <c r="G14" s="629"/>
      <c r="H14" s="629"/>
      <c r="I14" s="630" t="n">
        <f aca="false">SUM(I11:I13)</f>
        <v>4.77</v>
      </c>
    </row>
    <row r="15" s="325" customFormat="true" ht="15" hidden="false" customHeight="true" outlineLevel="0" collapsed="false">
      <c r="B15" s="622" t="s">
        <v>695</v>
      </c>
      <c r="C15" s="622"/>
      <c r="D15" s="622"/>
      <c r="E15" s="622"/>
      <c r="F15" s="622"/>
      <c r="G15" s="622"/>
      <c r="H15" s="622"/>
      <c r="I15" s="622"/>
    </row>
    <row r="16" s="325" customFormat="true" ht="15" hidden="false" customHeight="true" outlineLevel="0" collapsed="false">
      <c r="B16" s="623" t="s">
        <v>689</v>
      </c>
      <c r="C16" s="623"/>
      <c r="D16" s="623"/>
      <c r="E16" s="623"/>
      <c r="F16" s="623"/>
      <c r="G16" s="623"/>
      <c r="H16" s="623"/>
      <c r="I16" s="623" t="s">
        <v>690</v>
      </c>
    </row>
    <row r="17" s="325" customFormat="true" ht="20.1" hidden="false" customHeight="true" outlineLevel="0" collapsed="false">
      <c r="B17" s="631" t="s">
        <v>696</v>
      </c>
      <c r="C17" s="632"/>
      <c r="D17" s="632"/>
      <c r="E17" s="632"/>
      <c r="F17" s="633"/>
      <c r="G17" s="634"/>
      <c r="H17" s="635"/>
      <c r="I17" s="628" t="n">
        <v>0.59</v>
      </c>
    </row>
    <row r="18" s="325" customFormat="true" ht="30" hidden="false" customHeight="true" outlineLevel="0" collapsed="false">
      <c r="B18" s="629" t="s">
        <v>697</v>
      </c>
      <c r="C18" s="629"/>
      <c r="D18" s="629"/>
      <c r="E18" s="629"/>
      <c r="F18" s="629"/>
      <c r="G18" s="629"/>
      <c r="H18" s="629"/>
      <c r="I18" s="630" t="n">
        <f aca="false">SUM(I17:I17)</f>
        <v>0.59</v>
      </c>
    </row>
    <row r="19" customFormat="false" ht="15" hidden="false" customHeight="true" outlineLevel="0" collapsed="false">
      <c r="A19" s="325"/>
      <c r="B19" s="622" t="s">
        <v>698</v>
      </c>
      <c r="C19" s="622"/>
      <c r="D19" s="622"/>
      <c r="E19" s="622"/>
      <c r="F19" s="622"/>
      <c r="G19" s="622"/>
      <c r="H19" s="622"/>
      <c r="I19" s="622"/>
    </row>
    <row r="20" customFormat="false" ht="15" hidden="false" customHeight="true" outlineLevel="0" collapsed="false">
      <c r="A20" s="325"/>
      <c r="B20" s="623" t="s">
        <v>689</v>
      </c>
      <c r="C20" s="623"/>
      <c r="D20" s="623"/>
      <c r="E20" s="623"/>
      <c r="F20" s="623"/>
      <c r="G20" s="623"/>
      <c r="H20" s="623"/>
      <c r="I20" s="623" t="s">
        <v>690</v>
      </c>
    </row>
    <row r="21" customFormat="false" ht="20.1" hidden="false" customHeight="true" outlineLevel="0" collapsed="false">
      <c r="A21" s="325"/>
      <c r="B21" s="636" t="s">
        <v>699</v>
      </c>
      <c r="C21" s="636"/>
      <c r="D21" s="636"/>
      <c r="E21" s="636"/>
      <c r="F21" s="636"/>
      <c r="G21" s="636"/>
      <c r="H21" s="636"/>
      <c r="I21" s="628" t="n">
        <v>6.16</v>
      </c>
    </row>
    <row r="22" customFormat="false" ht="30" hidden="false" customHeight="true" outlineLevel="0" collapsed="false">
      <c r="A22" s="325"/>
      <c r="B22" s="629" t="s">
        <v>700</v>
      </c>
      <c r="C22" s="629"/>
      <c r="D22" s="629"/>
      <c r="E22" s="629"/>
      <c r="F22" s="629"/>
      <c r="G22" s="629"/>
      <c r="H22" s="629"/>
      <c r="I22" s="630" t="n">
        <f aca="false">SUM(I21:I21)</f>
        <v>6.16</v>
      </c>
    </row>
    <row r="23" customFormat="false" ht="15" hidden="false" customHeight="true" outlineLevel="0" collapsed="false">
      <c r="A23" s="325"/>
      <c r="B23" s="622" t="s">
        <v>701</v>
      </c>
      <c r="C23" s="622"/>
      <c r="D23" s="622"/>
      <c r="E23" s="622"/>
      <c r="F23" s="622"/>
      <c r="G23" s="622"/>
      <c r="H23" s="622"/>
      <c r="I23" s="622"/>
    </row>
    <row r="24" customFormat="false" ht="15" hidden="false" customHeight="true" outlineLevel="0" collapsed="false">
      <c r="A24" s="325"/>
      <c r="B24" s="623" t="s">
        <v>689</v>
      </c>
      <c r="C24" s="623"/>
      <c r="D24" s="623"/>
      <c r="E24" s="623"/>
      <c r="F24" s="623"/>
      <c r="G24" s="623"/>
      <c r="H24" s="623"/>
      <c r="I24" s="623" t="s">
        <v>690</v>
      </c>
    </row>
    <row r="25" customFormat="false" ht="20.1" hidden="false" customHeight="true" outlineLevel="0" collapsed="false">
      <c r="A25" s="325"/>
      <c r="B25" s="624" t="s">
        <v>702</v>
      </c>
      <c r="C25" s="625"/>
      <c r="D25" s="625"/>
      <c r="E25" s="625"/>
      <c r="F25" s="625"/>
      <c r="G25" s="626"/>
      <c r="H25" s="637"/>
      <c r="I25" s="628" t="n">
        <v>5</v>
      </c>
    </row>
    <row r="26" customFormat="false" ht="20.1" hidden="false" customHeight="true" outlineLevel="0" collapsed="false">
      <c r="A26" s="325"/>
      <c r="B26" s="624" t="s">
        <v>703</v>
      </c>
      <c r="C26" s="625"/>
      <c r="D26" s="625"/>
      <c r="E26" s="625"/>
      <c r="F26" s="625"/>
      <c r="G26" s="626"/>
      <c r="H26" s="637"/>
      <c r="I26" s="630" t="n">
        <v>3</v>
      </c>
    </row>
    <row r="27" customFormat="false" ht="20.1" hidden="false" customHeight="true" outlineLevel="0" collapsed="false">
      <c r="A27" s="325"/>
      <c r="B27" s="624" t="s">
        <v>704</v>
      </c>
      <c r="C27" s="625"/>
      <c r="D27" s="625"/>
      <c r="E27" s="625"/>
      <c r="F27" s="625"/>
      <c r="G27" s="626"/>
      <c r="H27" s="637"/>
      <c r="I27" s="630" t="n">
        <v>0.65</v>
      </c>
    </row>
    <row r="28" customFormat="false" ht="20.1" hidden="false" customHeight="true" outlineLevel="0" collapsed="false">
      <c r="A28" s="325"/>
      <c r="B28" s="624" t="s">
        <v>705</v>
      </c>
      <c r="C28" s="625"/>
      <c r="D28" s="625"/>
      <c r="E28" s="625"/>
      <c r="F28" s="625"/>
      <c r="G28" s="626"/>
      <c r="H28" s="637"/>
      <c r="I28" s="630" t="n">
        <v>4.5</v>
      </c>
    </row>
    <row r="29" customFormat="false" ht="30" hidden="false" customHeight="true" outlineLevel="0" collapsed="false">
      <c r="A29" s="325"/>
      <c r="B29" s="638" t="s">
        <v>706</v>
      </c>
      <c r="C29" s="638"/>
      <c r="D29" s="638"/>
      <c r="E29" s="638"/>
      <c r="F29" s="638"/>
      <c r="G29" s="638"/>
      <c r="H29" s="638"/>
      <c r="I29" s="630" t="n">
        <f aca="false">SUM(I25:I28)</f>
        <v>13.15</v>
      </c>
    </row>
    <row r="30" customFormat="false" ht="12.75" hidden="false" customHeight="false" outlineLevel="0" collapsed="false">
      <c r="B30" s="639"/>
      <c r="C30" s="640"/>
      <c r="D30" s="641"/>
      <c r="E30" s="642"/>
      <c r="F30" s="642"/>
      <c r="G30" s="642"/>
      <c r="H30" s="642"/>
      <c r="I30" s="643"/>
    </row>
    <row r="31" customFormat="false" ht="12.75" hidden="false" customHeight="false" outlineLevel="0" collapsed="false">
      <c r="B31" s="644" t="s">
        <v>707</v>
      </c>
      <c r="C31" s="644"/>
      <c r="D31" s="644"/>
      <c r="E31" s="644"/>
      <c r="F31" s="644"/>
      <c r="G31" s="644"/>
      <c r="H31" s="644"/>
      <c r="I31" s="644"/>
    </row>
    <row r="32" customFormat="false" ht="13.5" hidden="false" customHeight="false" outlineLevel="0" collapsed="false">
      <c r="B32" s="645"/>
      <c r="C32" s="646"/>
      <c r="D32" s="646"/>
      <c r="E32" s="646"/>
      <c r="F32" s="646"/>
      <c r="G32" s="646"/>
      <c r="H32" s="646"/>
      <c r="I32" s="647"/>
    </row>
    <row r="33" customFormat="false" ht="24.75" hidden="false" customHeight="true" outlineLevel="0" collapsed="false">
      <c r="B33" s="648" t="s">
        <v>708</v>
      </c>
      <c r="C33" s="649" t="s">
        <v>709</v>
      </c>
      <c r="D33" s="649"/>
      <c r="E33" s="649"/>
      <c r="F33" s="649"/>
      <c r="G33" s="649"/>
      <c r="H33" s="650" t="s">
        <v>710</v>
      </c>
      <c r="I33" s="651" t="s">
        <v>711</v>
      </c>
    </row>
    <row r="34" customFormat="false" ht="11.25" hidden="false" customHeight="true" outlineLevel="0" collapsed="false">
      <c r="B34" s="648"/>
      <c r="C34" s="652"/>
      <c r="D34" s="653" t="s">
        <v>712</v>
      </c>
      <c r="E34" s="653"/>
      <c r="F34" s="653"/>
      <c r="G34" s="653"/>
      <c r="H34" s="650"/>
      <c r="I34" s="651"/>
    </row>
    <row r="35" customFormat="false" ht="13.5" hidden="false" customHeight="false" outlineLevel="0" collapsed="false">
      <c r="B35" s="648"/>
      <c r="C35" s="652"/>
      <c r="D35" s="653"/>
      <c r="E35" s="653"/>
      <c r="F35" s="653"/>
      <c r="G35" s="653"/>
      <c r="H35" s="650"/>
      <c r="I35" s="651"/>
    </row>
    <row r="36" customFormat="false" ht="6" hidden="false" customHeight="true" outlineLevel="0" collapsed="false">
      <c r="B36" s="654"/>
      <c r="C36" s="655"/>
      <c r="D36" s="656"/>
      <c r="E36" s="656"/>
      <c r="F36" s="656"/>
      <c r="G36" s="656"/>
      <c r="H36" s="657"/>
      <c r="I36" s="658"/>
    </row>
    <row r="37" customFormat="false" ht="20.1" hidden="false" customHeight="true" outlineLevel="0" collapsed="false">
      <c r="B37" s="659" t="s">
        <v>713</v>
      </c>
      <c r="C37" s="659"/>
      <c r="D37" s="659"/>
      <c r="E37" s="659"/>
      <c r="F37" s="659"/>
      <c r="G37" s="659"/>
      <c r="H37" s="659"/>
      <c r="I37" s="659"/>
    </row>
    <row r="38" customFormat="false" ht="20.1" hidden="false" customHeight="true" outlineLevel="0" collapsed="false">
      <c r="B38" s="659" t="s">
        <v>714</v>
      </c>
      <c r="C38" s="659"/>
      <c r="D38" s="659"/>
      <c r="E38" s="659"/>
      <c r="F38" s="659"/>
      <c r="G38" s="659"/>
      <c r="H38" s="659"/>
      <c r="I38" s="659"/>
    </row>
    <row r="39" customFormat="false" ht="20.1" hidden="false" customHeight="true" outlineLevel="0" collapsed="false">
      <c r="B39" s="659" t="s">
        <v>715</v>
      </c>
      <c r="C39" s="659"/>
      <c r="D39" s="659"/>
      <c r="E39" s="659"/>
      <c r="F39" s="659"/>
      <c r="G39" s="659"/>
      <c r="H39" s="659"/>
      <c r="I39" s="659"/>
    </row>
    <row r="40" customFormat="false" ht="20.1" hidden="false" customHeight="true" outlineLevel="0" collapsed="false">
      <c r="B40" s="659" t="s">
        <v>716</v>
      </c>
      <c r="C40" s="659"/>
      <c r="D40" s="659"/>
      <c r="E40" s="659"/>
      <c r="F40" s="659"/>
      <c r="G40" s="659"/>
      <c r="H40" s="659"/>
      <c r="I40" s="659"/>
    </row>
    <row r="41" customFormat="false" ht="6.75" hidden="false" customHeight="true" outlineLevel="0" collapsed="false">
      <c r="B41" s="654"/>
      <c r="C41" s="655"/>
      <c r="D41" s="656"/>
      <c r="E41" s="656"/>
      <c r="F41" s="656"/>
      <c r="G41" s="656"/>
      <c r="H41" s="657"/>
      <c r="I41" s="658"/>
    </row>
    <row r="42" customFormat="false" ht="13.5" hidden="false" customHeight="false" outlineLevel="0" collapsed="false">
      <c r="B42" s="614"/>
      <c r="C42" s="615"/>
      <c r="D42" s="615"/>
      <c r="E42" s="615"/>
      <c r="F42" s="615"/>
      <c r="G42" s="660" t="s">
        <v>717</v>
      </c>
      <c r="H42" s="660"/>
      <c r="I42" s="661" t="n">
        <f aca="false">(ROUND((1+I14/100)*(1+I18/100)*(1+I22/100)/(1-I29/100),4))-1</f>
        <v>0.2882</v>
      </c>
    </row>
    <row r="43" customFormat="false" ht="13.5" hidden="false" customHeight="false" outlineLevel="0" collapsed="false">
      <c r="B43" s="662"/>
      <c r="C43" s="615"/>
      <c r="D43" s="615"/>
      <c r="E43" s="615"/>
      <c r="F43" s="615"/>
      <c r="G43" s="660"/>
      <c r="H43" s="660"/>
      <c r="I43" s="661"/>
    </row>
    <row r="44" customFormat="false" ht="13.5" hidden="false" customHeight="false" outlineLevel="0" collapsed="false">
      <c r="B44" s="614"/>
      <c r="C44" s="615"/>
      <c r="D44" s="615"/>
      <c r="E44" s="615"/>
      <c r="F44" s="615"/>
      <c r="G44" s="615"/>
      <c r="H44" s="615"/>
      <c r="I44" s="616"/>
    </row>
    <row r="45" customFormat="false" ht="12.75" hidden="false" customHeight="false" outlineLevel="0" collapsed="false">
      <c r="B45" s="663"/>
      <c r="C45" s="664"/>
      <c r="D45" s="664"/>
      <c r="E45" s="664"/>
      <c r="F45" s="664"/>
      <c r="G45" s="664"/>
      <c r="H45" s="664"/>
      <c r="I45" s="665"/>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RowHeight="12.75"/>
  <cols>
    <col collapsed="false" hidden="false" max="1" min="1" style="666" width="9.04591836734694"/>
    <col collapsed="false" hidden="false" max="2" min="2" style="666" width="18.2244897959184"/>
    <col collapsed="false" hidden="false" max="3" min="3" style="666" width="48.3265306122449"/>
    <col collapsed="false" hidden="false" max="4" min="4" style="666" width="13.5"/>
    <col collapsed="false" hidden="false" max="5" min="5" style="666" width="15.6581632653061"/>
    <col collapsed="false" hidden="false" max="6" min="6" style="666" width="13.5"/>
    <col collapsed="false" hidden="false" max="7" min="7" style="666" width="14.0408163265306"/>
    <col collapsed="false" hidden="false" max="8" min="8" style="666" width="9.04591836734694"/>
    <col collapsed="false" hidden="false" max="10" min="9" style="666" width="12.9591836734694"/>
    <col collapsed="false" hidden="false" max="257" min="11" style="666" width="9.04591836734694"/>
    <col collapsed="false" hidden="false" max="258" min="258" style="666" width="18.2244897959184"/>
    <col collapsed="false" hidden="false" max="259" min="259" style="666" width="48.3265306122449"/>
    <col collapsed="false" hidden="false" max="260" min="260" style="666" width="13.5"/>
    <col collapsed="false" hidden="false" max="261" min="261" style="666" width="15.6581632653061"/>
    <col collapsed="false" hidden="false" max="262" min="262" style="666" width="13.5"/>
    <col collapsed="false" hidden="false" max="263" min="263" style="666" width="14.0408163265306"/>
    <col collapsed="false" hidden="false" max="264" min="264" style="666" width="9.04591836734694"/>
    <col collapsed="false" hidden="false" max="266" min="265" style="666" width="12.9591836734694"/>
    <col collapsed="false" hidden="false" max="513" min="267" style="666" width="9.04591836734694"/>
    <col collapsed="false" hidden="false" max="514" min="514" style="666" width="18.2244897959184"/>
    <col collapsed="false" hidden="false" max="515" min="515" style="666" width="48.3265306122449"/>
    <col collapsed="false" hidden="false" max="516" min="516" style="666" width="13.5"/>
    <col collapsed="false" hidden="false" max="517" min="517" style="666" width="15.6581632653061"/>
    <col collapsed="false" hidden="false" max="518" min="518" style="666" width="13.5"/>
    <col collapsed="false" hidden="false" max="519" min="519" style="666" width="14.0408163265306"/>
    <col collapsed="false" hidden="false" max="520" min="520" style="666" width="9.04591836734694"/>
    <col collapsed="false" hidden="false" max="522" min="521" style="666" width="12.9591836734694"/>
    <col collapsed="false" hidden="false" max="769" min="523" style="666" width="9.04591836734694"/>
    <col collapsed="false" hidden="false" max="770" min="770" style="666" width="18.2244897959184"/>
    <col collapsed="false" hidden="false" max="771" min="771" style="666" width="48.3265306122449"/>
    <col collapsed="false" hidden="false" max="772" min="772" style="666" width="13.5"/>
    <col collapsed="false" hidden="false" max="773" min="773" style="666" width="15.6581632653061"/>
    <col collapsed="false" hidden="false" max="774" min="774" style="666" width="13.5"/>
    <col collapsed="false" hidden="false" max="775" min="775" style="666" width="14.0408163265306"/>
    <col collapsed="false" hidden="false" max="776" min="776" style="666" width="9.04591836734694"/>
    <col collapsed="false" hidden="false" max="778" min="777" style="666" width="12.9591836734694"/>
    <col collapsed="false" hidden="false" max="1025" min="779" style="666" width="9.04591836734694"/>
  </cols>
  <sheetData>
    <row r="3" customFormat="false" ht="13.5" hidden="false" customHeight="false" outlineLevel="0" collapsed="false"/>
    <row r="4" s="667" customFormat="true" ht="24" hidden="false" customHeight="true" outlineLevel="0" collapsed="false">
      <c r="B4" s="668" t="s">
        <v>28</v>
      </c>
      <c r="C4" s="669" t="s">
        <v>718</v>
      </c>
      <c r="D4" s="670" t="s">
        <v>719</v>
      </c>
      <c r="E4" s="670" t="s">
        <v>720</v>
      </c>
      <c r="F4" s="671"/>
      <c r="G4" s="672" t="s">
        <v>721</v>
      </c>
    </row>
    <row r="5" s="667" customFormat="true" ht="5.25" hidden="false" customHeight="true" outlineLevel="0" collapsed="false">
      <c r="B5" s="673"/>
      <c r="C5" s="673"/>
      <c r="D5" s="673"/>
      <c r="E5" s="673"/>
      <c r="F5" s="673"/>
      <c r="G5" s="673"/>
    </row>
    <row r="6" customFormat="false" ht="15" hidden="false" customHeight="true" outlineLevel="0" collapsed="false">
      <c r="A6" s="667"/>
      <c r="B6" s="674"/>
      <c r="C6" s="675" t="s">
        <v>722</v>
      </c>
      <c r="D6" s="676" t="s">
        <v>30</v>
      </c>
      <c r="E6" s="677" t="n">
        <v>43617</v>
      </c>
      <c r="F6" s="678" t="n">
        <f aca="false">MEDIAN(G8:G11)</f>
        <v>199</v>
      </c>
      <c r="G6" s="678" t="n">
        <v>148145.53</v>
      </c>
    </row>
    <row r="7" customFormat="false" ht="15" hidden="false" customHeight="true" outlineLevel="0" collapsed="false">
      <c r="A7" s="667"/>
      <c r="B7" s="679" t="s">
        <v>723</v>
      </c>
      <c r="C7" s="680" t="s">
        <v>724</v>
      </c>
      <c r="D7" s="680" t="s">
        <v>725</v>
      </c>
      <c r="E7" s="680" t="s">
        <v>726</v>
      </c>
      <c r="F7" s="681" t="s">
        <v>727</v>
      </c>
      <c r="G7" s="682" t="s">
        <v>728</v>
      </c>
    </row>
    <row r="8" customFormat="false" ht="24" hidden="false" customHeight="true" outlineLevel="0" collapsed="false">
      <c r="A8" s="667"/>
      <c r="B8" s="683" t="s">
        <v>729</v>
      </c>
      <c r="C8" s="683" t="s">
        <v>730</v>
      </c>
      <c r="D8" s="684" t="s">
        <v>731</v>
      </c>
      <c r="E8" s="683" t="s">
        <v>732</v>
      </c>
      <c r="F8" s="685" t="n">
        <v>43635</v>
      </c>
      <c r="G8" s="686" t="n">
        <v>199</v>
      </c>
      <c r="I8" s="687"/>
      <c r="J8" s="687"/>
    </row>
    <row r="9" customFormat="false" ht="24" hidden="false" customHeight="true" outlineLevel="0" collapsed="false">
      <c r="A9" s="667"/>
      <c r="B9" s="683" t="s">
        <v>733</v>
      </c>
      <c r="C9" s="688" t="s">
        <v>734</v>
      </c>
      <c r="D9" s="689" t="s">
        <v>735</v>
      </c>
      <c r="E9" s="690" t="s">
        <v>736</v>
      </c>
      <c r="F9" s="691" t="n">
        <v>43635</v>
      </c>
      <c r="G9" s="692" t="n">
        <v>218.04</v>
      </c>
      <c r="I9" s="687"/>
      <c r="J9" s="687"/>
    </row>
    <row r="10" customFormat="false" ht="24" hidden="false" customHeight="true" outlineLevel="0" collapsed="false">
      <c r="A10" s="667"/>
      <c r="B10" s="693" t="s">
        <v>737</v>
      </c>
      <c r="C10" s="689" t="s">
        <v>738</v>
      </c>
      <c r="D10" s="689" t="s">
        <v>739</v>
      </c>
      <c r="E10" s="690" t="s">
        <v>740</v>
      </c>
      <c r="F10" s="691" t="n">
        <v>43635</v>
      </c>
      <c r="G10" s="692" t="n">
        <v>195.62</v>
      </c>
      <c r="I10" s="687"/>
      <c r="J10" s="687"/>
    </row>
    <row r="11" customFormat="false" ht="24" hidden="false" customHeight="true" outlineLevel="0" collapsed="false">
      <c r="A11" s="667"/>
      <c r="B11" s="694"/>
      <c r="C11" s="695"/>
      <c r="D11" s="696"/>
      <c r="E11" s="697"/>
      <c r="F11" s="698"/>
      <c r="G11" s="699"/>
      <c r="I11" s="687"/>
      <c r="J11" s="687"/>
    </row>
    <row r="16" customFormat="false" ht="12.75" hidden="false" customHeight="false" outlineLevel="0" collapsed="false">
      <c r="G16" s="700"/>
    </row>
    <row r="17" customFormat="false" ht="14.25" hidden="false" customHeight="false" outlineLevel="0" collapsed="false">
      <c r="C17" s="701" t="s">
        <v>733</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4690" colorId="64" zoomScale="100" zoomScaleNormal="100" zoomScalePageLayoutView="100" workbookViewId="0">
      <selection pane="topLeft" activeCell="B4286" activeCellId="0" sqref="B4286"/>
    </sheetView>
  </sheetViews>
  <sheetFormatPr defaultRowHeight="12.75"/>
  <cols>
    <col collapsed="false" hidden="false" max="1" min="1" style="197" width="12.8265306122449"/>
    <col collapsed="false" hidden="false" max="2" min="2" style="702" width="108.265306122449"/>
    <col collapsed="false" hidden="true" max="8" min="3" style="197" width="0"/>
    <col collapsed="false" hidden="false" max="9" min="9" style="197" width="7.56122448979592"/>
    <col collapsed="false" hidden="false" max="256" min="10" style="197" width="11.3418367346939"/>
    <col collapsed="false" hidden="false" max="257" min="257" style="197" width="12.8265306122449"/>
    <col collapsed="false" hidden="false" max="258" min="258" style="197" width="108.265306122449"/>
    <col collapsed="false" hidden="true" max="264" min="259" style="197" width="0"/>
    <col collapsed="false" hidden="false" max="265" min="265" style="197" width="7.56122448979592"/>
    <col collapsed="false" hidden="false" max="512" min="266" style="197" width="11.3418367346939"/>
    <col collapsed="false" hidden="false" max="513" min="513" style="197" width="12.8265306122449"/>
    <col collapsed="false" hidden="false" max="514" min="514" style="197" width="108.265306122449"/>
    <col collapsed="false" hidden="true" max="520" min="515" style="197" width="0"/>
    <col collapsed="false" hidden="false" max="521" min="521" style="197" width="7.56122448979592"/>
    <col collapsed="false" hidden="false" max="768" min="522" style="197" width="11.3418367346939"/>
    <col collapsed="false" hidden="false" max="769" min="769" style="197" width="12.8265306122449"/>
    <col collapsed="false" hidden="false" max="770" min="770" style="197" width="108.265306122449"/>
    <col collapsed="false" hidden="true" max="776" min="771" style="197" width="0"/>
    <col collapsed="false" hidden="false" max="777" min="777" style="197" width="7.56122448979592"/>
    <col collapsed="false" hidden="false" max="1025" min="778" style="197" width="11.3418367346939"/>
  </cols>
  <sheetData>
    <row r="1" customFormat="false" ht="18.75" hidden="false" customHeight="false" outlineLevel="0" collapsed="false">
      <c r="A1" s="703" t="s">
        <v>741</v>
      </c>
      <c r="B1" s="704"/>
      <c r="C1" s="705"/>
    </row>
    <row r="2" customFormat="false" ht="15.75" hidden="false" customHeight="false" outlineLevel="0" collapsed="false">
      <c r="A2" s="706" t="s">
        <v>742</v>
      </c>
      <c r="B2" s="704" t="s">
        <v>29</v>
      </c>
      <c r="C2" s="707"/>
      <c r="D2" s="708"/>
      <c r="E2" s="708"/>
      <c r="F2" s="708"/>
      <c r="G2" s="708"/>
      <c r="H2" s="708"/>
      <c r="I2" s="706" t="s">
        <v>743</v>
      </c>
      <c r="J2" s="709" t="s">
        <v>744</v>
      </c>
    </row>
    <row r="3" customFormat="false" ht="12.75" hidden="true" customHeight="false" outlineLevel="0" collapsed="false">
      <c r="A3" s="197" t="s">
        <v>745</v>
      </c>
      <c r="B3" s="197" t="str">
        <f aca="false">C3&amp;D3&amp;E3&amp;F3&amp;G3&amp;H3</f>
        <v>LIMITE DE PLASTICIDADE</v>
      </c>
      <c r="C3" s="197" t="s">
        <v>746</v>
      </c>
      <c r="I3" s="197" t="s">
        <v>30</v>
      </c>
      <c r="J3" s="197" t="n">
        <v>143.95</v>
      </c>
    </row>
    <row r="4" customFormat="false" ht="12.75" hidden="true" customHeight="false" outlineLevel="0" collapsed="false">
      <c r="A4" s="197" t="s">
        <v>747</v>
      </c>
      <c r="B4" s="197" t="str">
        <f aca="false">C4&amp;D4&amp;E4&amp;F4&amp;G4&amp;H4</f>
        <v>LIMITE DE PLASTICIDADE</v>
      </c>
      <c r="C4" s="197" t="s">
        <v>746</v>
      </c>
      <c r="I4" s="197" t="s">
        <v>30</v>
      </c>
      <c r="J4" s="197" t="n">
        <v>131.36</v>
      </c>
    </row>
    <row r="5" customFormat="false" ht="12.75" hidden="true" customHeight="false" outlineLevel="0" collapsed="false">
      <c r="A5" s="197" t="s">
        <v>748</v>
      </c>
      <c r="B5" s="197" t="str">
        <f aca="false">C5&amp;D5&amp;E5&amp;F5&amp;G5&amp;H5</f>
        <v>LIMITE DE LIQUIDEZ</v>
      </c>
      <c r="C5" s="197" t="s">
        <v>749</v>
      </c>
      <c r="I5" s="197" t="s">
        <v>30</v>
      </c>
      <c r="J5" s="197" t="n">
        <v>143.95</v>
      </c>
    </row>
    <row r="6" customFormat="false" ht="12.75" hidden="true" customHeight="false" outlineLevel="0" collapsed="false">
      <c r="A6" s="197" t="s">
        <v>750</v>
      </c>
      <c r="B6" s="197" t="str">
        <f aca="false">C6&amp;D6&amp;E6&amp;F6&amp;G6&amp;H6</f>
        <v>LIMITE DE LIQUIDEZ</v>
      </c>
      <c r="C6" s="197" t="s">
        <v>749</v>
      </c>
      <c r="I6" s="197" t="s">
        <v>30</v>
      </c>
      <c r="J6" s="197" t="n">
        <v>131.36</v>
      </c>
    </row>
    <row r="7" customFormat="false" ht="12.75" hidden="true" customHeight="false" outlineLevel="0" collapsed="false">
      <c r="A7" s="197" t="s">
        <v>751</v>
      </c>
      <c r="B7" s="197" t="str">
        <f aca="false">C7&amp;D7&amp;E7&amp;F7&amp;G7&amp;H7</f>
        <v>LIMITE DE CONTRACAO</v>
      </c>
      <c r="C7" s="197" t="s">
        <v>752</v>
      </c>
      <c r="I7" s="197" t="s">
        <v>30</v>
      </c>
      <c r="J7" s="197" t="n">
        <v>84.04</v>
      </c>
    </row>
    <row r="8" customFormat="false" ht="12.75" hidden="true" customHeight="false" outlineLevel="0" collapsed="false">
      <c r="A8" s="197" t="s">
        <v>753</v>
      </c>
      <c r="B8" s="197" t="str">
        <f aca="false">C8&amp;D8&amp;E8&amp;F8&amp;G8&amp;H8</f>
        <v>LIMITE DE CONTRACAO</v>
      </c>
      <c r="C8" s="197" t="s">
        <v>752</v>
      </c>
      <c r="I8" s="197" t="s">
        <v>30</v>
      </c>
      <c r="J8" s="197" t="n">
        <v>76.69</v>
      </c>
    </row>
    <row r="9" customFormat="false" ht="12.75" hidden="true" customHeight="false" outlineLevel="0" collapsed="false">
      <c r="A9" s="197" t="s">
        <v>754</v>
      </c>
      <c r="B9" s="197" t="str">
        <f aca="false">C9&amp;D9&amp;E9&amp;F9&amp;G9&amp;H9</f>
        <v>ANALISE GRANULOMETRICA SEM SEDIMENTACAO (PENEIRAMENTO)</v>
      </c>
      <c r="C9" s="197" t="s">
        <v>755</v>
      </c>
      <c r="I9" s="197" t="s">
        <v>30</v>
      </c>
      <c r="J9" s="197" t="n">
        <v>162.34</v>
      </c>
    </row>
    <row r="10" customFormat="false" ht="12.75" hidden="true" customHeight="false" outlineLevel="0" collapsed="false">
      <c r="A10" s="197" t="s">
        <v>756</v>
      </c>
      <c r="B10" s="197" t="str">
        <f aca="false">C10&amp;D10&amp;E10&amp;F10&amp;G10&amp;H10</f>
        <v>ANALISE GRANULOMETRICA SEM SEDIMENTACAO (PENEIRAMENTO)</v>
      </c>
      <c r="C10" s="197" t="s">
        <v>755</v>
      </c>
      <c r="I10" s="197" t="s">
        <v>30</v>
      </c>
      <c r="J10" s="197" t="n">
        <v>148.14</v>
      </c>
    </row>
    <row r="11" customFormat="false" ht="12.75" hidden="true" customHeight="false" outlineLevel="0" collapsed="false">
      <c r="A11" s="197" t="s">
        <v>757</v>
      </c>
      <c r="B11" s="197" t="str">
        <f aca="false">C11&amp;D11&amp;E11&amp;F11&amp;G11&amp;H11</f>
        <v>ANALISE GRANULOMETRICA COM SEDIMENTACAO</v>
      </c>
      <c r="C11" s="197" t="s">
        <v>758</v>
      </c>
      <c r="I11" s="197" t="s">
        <v>30</v>
      </c>
      <c r="J11" s="197" t="n">
        <v>376.83</v>
      </c>
    </row>
    <row r="12" customFormat="false" ht="12.75" hidden="true" customHeight="false" outlineLevel="0" collapsed="false">
      <c r="A12" s="197" t="s">
        <v>759</v>
      </c>
      <c r="B12" s="197" t="str">
        <f aca="false">C12&amp;D12&amp;E12&amp;F12&amp;G12&amp;H12</f>
        <v>ANALISE GRANULOMETRICA COM SEDIMENTACAO</v>
      </c>
      <c r="C12" s="197" t="s">
        <v>758</v>
      </c>
      <c r="I12" s="197" t="s">
        <v>30</v>
      </c>
      <c r="J12" s="197" t="n">
        <v>343.88</v>
      </c>
    </row>
    <row r="13" customFormat="false" ht="12.75" hidden="true" customHeight="false" outlineLevel="0" collapsed="false">
      <c r="A13" s="197" t="s">
        <v>760</v>
      </c>
      <c r="B13" s="197" t="str">
        <f aca="false">C13&amp;D13&amp;E13&amp;F13&amp;G13&amp;H13</f>
        <v>MASSA ESPECIFICA REAL</v>
      </c>
      <c r="C13" s="197" t="s">
        <v>761</v>
      </c>
      <c r="I13" s="197" t="s">
        <v>30</v>
      </c>
      <c r="J13" s="197" t="n">
        <v>198.79</v>
      </c>
    </row>
    <row r="14" customFormat="false" ht="12.75" hidden="true" customHeight="false" outlineLevel="0" collapsed="false">
      <c r="A14" s="197" t="s">
        <v>762</v>
      </c>
      <c r="B14" s="197" t="str">
        <f aca="false">C14&amp;D14&amp;E14&amp;F14&amp;G14&amp;H14</f>
        <v>MASSA ESPECIFICA REAL</v>
      </c>
      <c r="C14" s="197" t="s">
        <v>761</v>
      </c>
      <c r="I14" s="197" t="s">
        <v>30</v>
      </c>
      <c r="J14" s="197" t="n">
        <v>181.41</v>
      </c>
    </row>
    <row r="15" customFormat="false" ht="12.75" hidden="true" customHeight="false" outlineLevel="0" collapsed="false">
      <c r="A15" s="197" t="s">
        <v>763</v>
      </c>
      <c r="B15" s="197" t="str">
        <f aca="false">C15&amp;D15&amp;E15&amp;F15&amp;G15&amp;H15</f>
        <v>MASSA ESPECIFICA APARENTE "IN SITU"</v>
      </c>
      <c r="C15" s="197" t="s">
        <v>764</v>
      </c>
      <c r="I15" s="197" t="s">
        <v>30</v>
      </c>
      <c r="J15" s="197" t="n">
        <v>80.03</v>
      </c>
    </row>
    <row r="16" customFormat="false" ht="12.75" hidden="true" customHeight="false" outlineLevel="0" collapsed="false">
      <c r="A16" s="197" t="s">
        <v>765</v>
      </c>
      <c r="B16" s="197" t="str">
        <f aca="false">C16&amp;D16&amp;E16&amp;F16&amp;G16&amp;H16</f>
        <v>MASSA ESPECIFICA APARENTE "IN SITU"</v>
      </c>
      <c r="C16" s="197" t="s">
        <v>764</v>
      </c>
      <c r="I16" s="197" t="s">
        <v>30</v>
      </c>
      <c r="J16" s="197" t="n">
        <v>73.03</v>
      </c>
    </row>
    <row r="17" customFormat="false" ht="12.75" hidden="true" customHeight="false" outlineLevel="0" collapsed="false">
      <c r="A17" s="197" t="s">
        <v>766</v>
      </c>
      <c r="B17" s="197" t="str">
        <f aca="false">C17&amp;D17&amp;E17&amp;F17&amp;G17&amp;H17</f>
        <v>UMIDADE NATURAL EM ESTUFA</v>
      </c>
      <c r="C17" s="197" t="s">
        <v>767</v>
      </c>
      <c r="I17" s="197" t="s">
        <v>30</v>
      </c>
      <c r="J17" s="197" t="n">
        <v>74.87</v>
      </c>
    </row>
    <row r="18" customFormat="false" ht="12.75" hidden="true" customHeight="false" outlineLevel="0" collapsed="false">
      <c r="A18" s="197" t="s">
        <v>768</v>
      </c>
      <c r="B18" s="197" t="str">
        <f aca="false">C18&amp;D18&amp;E18&amp;F18&amp;G18&amp;H18</f>
        <v>UMIDADE NATURAL EM ESTUFA</v>
      </c>
      <c r="C18" s="197" t="s">
        <v>767</v>
      </c>
      <c r="I18" s="197" t="s">
        <v>30</v>
      </c>
      <c r="J18" s="197" t="n">
        <v>68.32</v>
      </c>
    </row>
    <row r="19" customFormat="false" ht="12.75" hidden="true" customHeight="false" outlineLevel="0" collapsed="false">
      <c r="A19" s="197" t="s">
        <v>769</v>
      </c>
      <c r="B19" s="197" t="str">
        <f aca="false">C19&amp;D19&amp;E19&amp;F19&amp;G19&amp;H19</f>
        <v>EQUIVALENTE DE AREIA</v>
      </c>
      <c r="C19" s="197" t="s">
        <v>770</v>
      </c>
      <c r="I19" s="197" t="s">
        <v>30</v>
      </c>
      <c r="J19" s="197" t="n">
        <v>178.13</v>
      </c>
    </row>
    <row r="20" customFormat="false" ht="12.75" hidden="true" customHeight="false" outlineLevel="0" collapsed="false">
      <c r="A20" s="197" t="s">
        <v>771</v>
      </c>
      <c r="B20" s="197" t="str">
        <f aca="false">C20&amp;D20&amp;E20&amp;F20&amp;G20&amp;H20</f>
        <v>EQUIVALENTE DE AREIA</v>
      </c>
      <c r="C20" s="197" t="s">
        <v>770</v>
      </c>
      <c r="I20" s="197" t="s">
        <v>30</v>
      </c>
      <c r="J20" s="197" t="n">
        <v>162.56</v>
      </c>
    </row>
    <row r="21" customFormat="false" ht="12.75" hidden="true" customHeight="false" outlineLevel="0" collapsed="false">
      <c r="A21" s="197" t="s">
        <v>772</v>
      </c>
      <c r="B21" s="197" t="str">
        <f aca="false">C21&amp;D21&amp;E21&amp;F21&amp;G21&amp;H21</f>
        <v>UMIDADE PELO METODO EXPEDITO "SPEEDY"</v>
      </c>
      <c r="C21" s="197" t="s">
        <v>773</v>
      </c>
      <c r="I21" s="197" t="s">
        <v>30</v>
      </c>
      <c r="J21" s="197" t="n">
        <v>50.33</v>
      </c>
    </row>
    <row r="22" customFormat="false" ht="12.75" hidden="true" customHeight="false" outlineLevel="0" collapsed="false">
      <c r="A22" s="197" t="s">
        <v>774</v>
      </c>
      <c r="B22" s="197" t="str">
        <f aca="false">C22&amp;D22&amp;E22&amp;F22&amp;G22&amp;H22</f>
        <v>UMIDADE PELO METODO EXPEDITO "SPEEDY"</v>
      </c>
      <c r="C22" s="197" t="s">
        <v>773</v>
      </c>
      <c r="I22" s="197" t="s">
        <v>30</v>
      </c>
      <c r="J22" s="197" t="n">
        <v>45.93</v>
      </c>
    </row>
    <row r="23" customFormat="false" ht="12.75" hidden="true" customHeight="false" outlineLevel="0" collapsed="false">
      <c r="A23" s="197" t="s">
        <v>775</v>
      </c>
      <c r="B23" s="197" t="str">
        <f aca="false">C23&amp;D23&amp;E23&amp;F23&amp;G23&amp;H23</f>
        <v>COMPACTACAO: ENERGIA PROCTOR NORMAL</v>
      </c>
      <c r="C23" s="197" t="s">
        <v>776</v>
      </c>
      <c r="I23" s="197" t="s">
        <v>30</v>
      </c>
      <c r="J23" s="197" t="n">
        <v>314.11</v>
      </c>
    </row>
    <row r="24" customFormat="false" ht="12.75" hidden="true" customHeight="false" outlineLevel="0" collapsed="false">
      <c r="A24" s="197" t="s">
        <v>777</v>
      </c>
      <c r="B24" s="197" t="str">
        <f aca="false">C24&amp;D24&amp;E24&amp;F24&amp;G24&amp;H24</f>
        <v>COMPACTACAO: ENERGIA PROCTOR NORMAL</v>
      </c>
      <c r="C24" s="197" t="s">
        <v>776</v>
      </c>
      <c r="I24" s="197" t="s">
        <v>30</v>
      </c>
      <c r="J24" s="197" t="n">
        <v>286.64</v>
      </c>
    </row>
    <row r="25" customFormat="false" ht="12.75" hidden="true" customHeight="false" outlineLevel="0" collapsed="false">
      <c r="A25" s="197" t="s">
        <v>778</v>
      </c>
      <c r="B25" s="197" t="str">
        <f aca="false">C25&amp;D25&amp;E25&amp;F25&amp;G25&amp;H25</f>
        <v>COMPACTACAO: ENERGIA AASHO INTERMEDIARIA</v>
      </c>
      <c r="C25" s="197" t="s">
        <v>779</v>
      </c>
      <c r="I25" s="197" t="s">
        <v>30</v>
      </c>
      <c r="J25" s="197" t="n">
        <v>376.83</v>
      </c>
    </row>
    <row r="26" customFormat="false" ht="12.75" hidden="true" customHeight="false" outlineLevel="0" collapsed="false">
      <c r="A26" s="197" t="s">
        <v>780</v>
      </c>
      <c r="B26" s="197" t="str">
        <f aca="false">C26&amp;D26&amp;E26&amp;F26&amp;G26&amp;H26</f>
        <v>COMPACTACAO: ENERGIA AASHO INTERMEDIARIA</v>
      </c>
      <c r="C26" s="197" t="s">
        <v>779</v>
      </c>
      <c r="I26" s="197" t="s">
        <v>30</v>
      </c>
      <c r="J26" s="197" t="n">
        <v>343.88</v>
      </c>
    </row>
    <row r="27" customFormat="false" ht="12.75" hidden="true" customHeight="false" outlineLevel="0" collapsed="false">
      <c r="A27" s="197" t="s">
        <v>781</v>
      </c>
      <c r="B27" s="197" t="str">
        <f aca="false">C27&amp;D27&amp;E27&amp;F27&amp;G27&amp;H27</f>
        <v>COMPACTACAO: ENERGIA AASHO MODIFICADA</v>
      </c>
      <c r="C27" s="197" t="s">
        <v>782</v>
      </c>
      <c r="I27" s="197" t="s">
        <v>30</v>
      </c>
      <c r="J27" s="197" t="n">
        <v>606.48</v>
      </c>
    </row>
    <row r="28" customFormat="false" ht="12.75" hidden="true" customHeight="false" outlineLevel="0" collapsed="false">
      <c r="A28" s="197" t="s">
        <v>783</v>
      </c>
      <c r="B28" s="197" t="str">
        <f aca="false">C28&amp;D28&amp;E28&amp;F28&amp;G28&amp;H28</f>
        <v>COMPACTACAO: ENERGIA AASHO MODIFICADA</v>
      </c>
      <c r="C28" s="197" t="s">
        <v>782</v>
      </c>
      <c r="I28" s="197" t="s">
        <v>30</v>
      </c>
      <c r="J28" s="197" t="n">
        <v>553.44</v>
      </c>
    </row>
    <row r="29" customFormat="false" ht="12.75" hidden="true" customHeight="false" outlineLevel="0" collapsed="false">
      <c r="A29" s="197" t="s">
        <v>784</v>
      </c>
      <c r="B29" s="197" t="str">
        <f aca="false">C29&amp;D29&amp;E29&amp;F29&amp;G29&amp;H29</f>
        <v>INDICE SUPORTE CALIFORNIA,POR 1 PONTO,COMPACTACAO COM ENERGIA PROCTOR NORMAL</v>
      </c>
      <c r="C29" s="197" t="s">
        <v>785</v>
      </c>
      <c r="D29" s="197" t="s">
        <v>786</v>
      </c>
      <c r="I29" s="197" t="s">
        <v>30</v>
      </c>
      <c r="J29" s="197" t="n">
        <v>692.3</v>
      </c>
    </row>
    <row r="30" customFormat="false" ht="12.75" hidden="true" customHeight="false" outlineLevel="0" collapsed="false">
      <c r="A30" s="197" t="s">
        <v>787</v>
      </c>
      <c r="B30" s="197" t="str">
        <f aca="false">C30&amp;D30&amp;E30&amp;F30&amp;G30&amp;H30</f>
        <v>INDICE SUPORTE CALIFORNIA,POR 1 PONTO,COMPACTACAO COM ENERGIA PROCTOR NORMAL</v>
      </c>
      <c r="C30" s="197" t="s">
        <v>785</v>
      </c>
      <c r="D30" s="197" t="s">
        <v>786</v>
      </c>
      <c r="I30" s="197" t="s">
        <v>30</v>
      </c>
      <c r="J30" s="197" t="n">
        <v>631.76</v>
      </c>
    </row>
    <row r="31" customFormat="false" ht="12.75" hidden="true" customHeight="false" outlineLevel="0" collapsed="false">
      <c r="A31" s="197" t="s">
        <v>788</v>
      </c>
      <c r="B31" s="197" t="str">
        <f aca="false">C31&amp;D31&amp;E31&amp;F31&amp;G31&amp;H31</f>
        <v>INDICE SUPORTE CALIFORNIA,POR 1 PONTO,COMPACTACAO COM ENERGIA AASHO INTERMEDIARIA</v>
      </c>
      <c r="C31" s="197" t="s">
        <v>785</v>
      </c>
      <c r="D31" s="197" t="s">
        <v>789</v>
      </c>
      <c r="I31" s="197" t="s">
        <v>30</v>
      </c>
      <c r="J31" s="197" t="n">
        <v>906.85</v>
      </c>
    </row>
    <row r="32" customFormat="false" ht="12.75" hidden="true" customHeight="false" outlineLevel="0" collapsed="false">
      <c r="A32" s="197" t="s">
        <v>790</v>
      </c>
      <c r="B32" s="197" t="str">
        <f aca="false">C32&amp;D32&amp;E32&amp;F32&amp;G32&amp;H32</f>
        <v>INDICE SUPORTE CALIFORNIA,POR 1 PONTO,COMPACTACAO COM ENERGIA AASHO INTERMEDIARIA</v>
      </c>
      <c r="C32" s="197" t="s">
        <v>785</v>
      </c>
      <c r="D32" s="197" t="s">
        <v>789</v>
      </c>
      <c r="I32" s="197" t="s">
        <v>30</v>
      </c>
      <c r="J32" s="197" t="n">
        <v>827.54</v>
      </c>
    </row>
    <row r="33" customFormat="false" ht="12.75" hidden="true" customHeight="false" outlineLevel="0" collapsed="false">
      <c r="A33" s="197" t="s">
        <v>791</v>
      </c>
      <c r="B33" s="197" t="str">
        <f aca="false">C33&amp;D33&amp;E33&amp;F33&amp;G33&amp;H33</f>
        <v>INDICE SUPORTE CALIFORNIA,POR 1 PONTO,COMPACTACAO COM ENERGIA AASHO MODIFICADA</v>
      </c>
      <c r="C33" s="197" t="s">
        <v>785</v>
      </c>
      <c r="D33" s="197" t="s">
        <v>792</v>
      </c>
      <c r="I33" s="197" t="s">
        <v>30</v>
      </c>
      <c r="J33" s="197" t="n">
        <v>906.85</v>
      </c>
    </row>
    <row r="34" customFormat="false" ht="12.75" hidden="true" customHeight="false" outlineLevel="0" collapsed="false">
      <c r="A34" s="197" t="s">
        <v>793</v>
      </c>
      <c r="B34" s="197" t="str">
        <f aca="false">C34&amp;D34&amp;E34&amp;F34&amp;G34&amp;H34</f>
        <v>INDICE SUPORTE CALIFORNIA,POR 1 PONTO,COMPACTACAO COM ENERGIA AASHO MODIFICADA</v>
      </c>
      <c r="C34" s="197" t="s">
        <v>785</v>
      </c>
      <c r="D34" s="197" t="s">
        <v>792</v>
      </c>
      <c r="I34" s="197" t="s">
        <v>30</v>
      </c>
      <c r="J34" s="197" t="n">
        <v>827.54</v>
      </c>
    </row>
    <row r="35" customFormat="false" ht="12.75" hidden="true" customHeight="false" outlineLevel="0" collapsed="false">
      <c r="A35" s="197" t="s">
        <v>794</v>
      </c>
      <c r="B35" s="197" t="str">
        <f aca="false">C35&amp;D35&amp;E35&amp;F35&amp;G35&amp;H35</f>
        <v>INDICE SUPORTE CALIFORNIA,POR 3 PONTOS,COMPACTACAO COM ENERGIA PROCTOR NORMAL</v>
      </c>
      <c r="C35" s="197" t="s">
        <v>795</v>
      </c>
      <c r="D35" s="197" t="s">
        <v>796</v>
      </c>
      <c r="I35" s="197" t="s">
        <v>30</v>
      </c>
      <c r="J35" s="197" t="n">
        <v>1451.14</v>
      </c>
    </row>
    <row r="36" customFormat="false" ht="12.75" hidden="true" customHeight="false" outlineLevel="0" collapsed="false">
      <c r="A36" s="197" t="s">
        <v>797</v>
      </c>
      <c r="B36" s="197" t="str">
        <f aca="false">C36&amp;D36&amp;E36&amp;F36&amp;G36&amp;H36</f>
        <v>INDICE SUPORTE CALIFORNIA,POR 3 PONTOS,COMPACTACAO COM ENERGIA PROCTOR NORMAL</v>
      </c>
      <c r="C36" s="197" t="s">
        <v>795</v>
      </c>
      <c r="D36" s="197" t="s">
        <v>796</v>
      </c>
      <c r="I36" s="197" t="s">
        <v>30</v>
      </c>
      <c r="J36" s="197" t="n">
        <v>1324.24</v>
      </c>
    </row>
    <row r="37" customFormat="false" ht="12.75" hidden="true" customHeight="false" outlineLevel="0" collapsed="false">
      <c r="A37" s="197" t="s">
        <v>798</v>
      </c>
      <c r="B37" s="197" t="str">
        <f aca="false">C37&amp;D37&amp;E37&amp;F37&amp;G37&amp;H37</f>
        <v>INDICE SUPORTE CALIFORNIA,POR 3 PONTOS,COMPACTACAO COM ENERGIA AASHO INTERMEDIARIA</v>
      </c>
      <c r="C37" s="197" t="s">
        <v>795</v>
      </c>
      <c r="D37" s="197" t="s">
        <v>799</v>
      </c>
      <c r="I37" s="197" t="s">
        <v>30</v>
      </c>
      <c r="J37" s="197" t="n">
        <v>1572.19</v>
      </c>
    </row>
    <row r="38" customFormat="false" ht="12.75" hidden="true" customHeight="false" outlineLevel="0" collapsed="false">
      <c r="A38" s="197" t="s">
        <v>800</v>
      </c>
      <c r="B38" s="197" t="str">
        <f aca="false">C38&amp;D38&amp;E38&amp;F38&amp;G38&amp;H38</f>
        <v>INDICE SUPORTE CALIFORNIA,POR 3 PONTOS,COMPACTACAO COM ENERGIA AASHO INTERMEDIARIA</v>
      </c>
      <c r="C38" s="197" t="s">
        <v>795</v>
      </c>
      <c r="D38" s="197" t="s">
        <v>799</v>
      </c>
      <c r="I38" s="197" t="s">
        <v>30</v>
      </c>
      <c r="J38" s="197" t="n">
        <v>1434.7</v>
      </c>
    </row>
    <row r="39" customFormat="false" ht="12.75" hidden="true" customHeight="false" outlineLevel="0" collapsed="false">
      <c r="A39" s="197" t="s">
        <v>801</v>
      </c>
      <c r="B39" s="197" t="str">
        <f aca="false">C39&amp;D39&amp;E39&amp;F39&amp;G39&amp;H39</f>
        <v>INDICE SUPORTE CALIFORNIA,POR 3 PONTOS,COMPACTACAO COM ENERGIA AASHO MODIFICADA</v>
      </c>
      <c r="C39" s="197" t="s">
        <v>795</v>
      </c>
      <c r="D39" s="197" t="s">
        <v>802</v>
      </c>
      <c r="I39" s="197" t="s">
        <v>30</v>
      </c>
      <c r="J39" s="197" t="n">
        <v>1693.25</v>
      </c>
    </row>
    <row r="40" customFormat="false" ht="12.75" hidden="true" customHeight="false" outlineLevel="0" collapsed="false">
      <c r="A40" s="197" t="s">
        <v>803</v>
      </c>
      <c r="B40" s="197" t="str">
        <f aca="false">C40&amp;D40&amp;E40&amp;F40&amp;G40&amp;H40</f>
        <v>INDICE SUPORTE CALIFORNIA,POR 3 PONTOS,COMPACTACAO COM ENERGIA AASHO MODIFICADA</v>
      </c>
      <c r="C40" s="197" t="s">
        <v>795</v>
      </c>
      <c r="D40" s="197" t="s">
        <v>802</v>
      </c>
      <c r="I40" s="197" t="s">
        <v>30</v>
      </c>
      <c r="J40" s="197" t="n">
        <v>1545.17</v>
      </c>
    </row>
    <row r="41" customFormat="false" ht="12.75" hidden="true" customHeight="false" outlineLevel="0" collapsed="false">
      <c r="A41" s="197" t="s">
        <v>804</v>
      </c>
      <c r="B41" s="197" t="str">
        <f aca="false">C41&amp;D41&amp;E41&amp;F41&amp;G41&amp;H41</f>
        <v>INDICE SUPORTE CALIFORNIA,POR 5 PONTOS,COMPACTACAO COM ENERGIA PROCTOR NORMAL</v>
      </c>
      <c r="C41" s="197" t="s">
        <v>805</v>
      </c>
      <c r="D41" s="197" t="s">
        <v>796</v>
      </c>
      <c r="I41" s="197" t="s">
        <v>30</v>
      </c>
      <c r="J41" s="197" t="n">
        <v>2298.56</v>
      </c>
    </row>
    <row r="42" customFormat="false" ht="12.75" hidden="true" customHeight="false" outlineLevel="0" collapsed="false">
      <c r="A42" s="197" t="s">
        <v>806</v>
      </c>
      <c r="B42" s="197" t="str">
        <f aca="false">C42&amp;D42&amp;E42&amp;F42&amp;G42&amp;H42</f>
        <v>INDICE SUPORTE CALIFORNIA,POR 5 PONTOS,COMPACTACAO COM ENERGIA PROCTOR NORMAL</v>
      </c>
      <c r="C42" s="197" t="s">
        <v>805</v>
      </c>
      <c r="D42" s="197" t="s">
        <v>796</v>
      </c>
      <c r="I42" s="197" t="s">
        <v>30</v>
      </c>
      <c r="J42" s="197" t="n">
        <v>2097.54</v>
      </c>
    </row>
    <row r="43" customFormat="false" ht="12.75" hidden="true" customHeight="false" outlineLevel="0" collapsed="false">
      <c r="A43" s="197" t="s">
        <v>807</v>
      </c>
      <c r="B43" s="197" t="str">
        <f aca="false">C43&amp;D43&amp;E43&amp;F43&amp;G43&amp;H43</f>
        <v>INDICE SUPORTE CALIFORNIA,POR 5 PONTOS,COMPACTACAO COM ENERGIA AASHO INTERMEDIARIA</v>
      </c>
      <c r="C43" s="197" t="s">
        <v>805</v>
      </c>
      <c r="D43" s="197" t="s">
        <v>799</v>
      </c>
      <c r="I43" s="197" t="s">
        <v>30</v>
      </c>
      <c r="J43" s="197" t="n">
        <v>2539.11</v>
      </c>
    </row>
    <row r="44" customFormat="false" ht="12.75" hidden="true" customHeight="false" outlineLevel="0" collapsed="false">
      <c r="A44" s="197" t="s">
        <v>808</v>
      </c>
      <c r="B44" s="197" t="str">
        <f aca="false">C44&amp;D44&amp;E44&amp;F44&amp;G44&amp;H44</f>
        <v>INDICE SUPORTE CALIFORNIA,POR 5 PONTOS,COMPACTACAO COM ENERGIA AASHO INTERMEDIARIA</v>
      </c>
      <c r="C44" s="197" t="s">
        <v>805</v>
      </c>
      <c r="D44" s="197" t="s">
        <v>799</v>
      </c>
      <c r="I44" s="197" t="s">
        <v>30</v>
      </c>
      <c r="J44" s="197" t="n">
        <v>2317.06</v>
      </c>
    </row>
    <row r="45" customFormat="false" ht="12.75" hidden="true" customHeight="false" outlineLevel="0" collapsed="false">
      <c r="A45" s="197" t="s">
        <v>809</v>
      </c>
      <c r="B45" s="197" t="str">
        <f aca="false">C45&amp;D45&amp;E45&amp;F45&amp;G45&amp;H45</f>
        <v>INDICE SUPORTE CALIFORNIA,POR 5 PONTOS,COMPACTACAO COM ENERGIA AASHO MODIFICADA</v>
      </c>
      <c r="C45" s="197" t="s">
        <v>805</v>
      </c>
      <c r="D45" s="197" t="s">
        <v>802</v>
      </c>
      <c r="I45" s="197" t="s">
        <v>30</v>
      </c>
      <c r="J45" s="197" t="n">
        <v>2660.17</v>
      </c>
    </row>
    <row r="46" customFormat="false" ht="12.75" hidden="true" customHeight="false" outlineLevel="0" collapsed="false">
      <c r="A46" s="197" t="s">
        <v>810</v>
      </c>
      <c r="B46" s="197" t="str">
        <f aca="false">C46&amp;D46&amp;E46&amp;F46&amp;G46&amp;H46</f>
        <v>INDICE SUPORTE CALIFORNIA,POR 5 PONTOS,COMPACTACAO COM ENERGIA AASHO MODIFICADA</v>
      </c>
      <c r="C46" s="197" t="s">
        <v>805</v>
      </c>
      <c r="D46" s="197" t="s">
        <v>802</v>
      </c>
      <c r="I46" s="197" t="s">
        <v>30</v>
      </c>
      <c r="J46" s="197" t="n">
        <v>2427.53</v>
      </c>
    </row>
    <row r="47" customFormat="false" ht="12.75" hidden="true" customHeight="false" outlineLevel="0" collapsed="false">
      <c r="A47" s="197" t="s">
        <v>811</v>
      </c>
      <c r="B47" s="197" t="str">
        <f aca="false">C47&amp;D47&amp;E47&amp;F47&amp;G47&amp;H47</f>
        <v>PERMEABILIDADE EM AMOSTRA NATURAL</v>
      </c>
      <c r="C47" s="197" t="s">
        <v>812</v>
      </c>
      <c r="I47" s="197" t="s">
        <v>30</v>
      </c>
      <c r="J47" s="197" t="n">
        <v>875.59</v>
      </c>
    </row>
    <row r="48" customFormat="false" ht="12.75" hidden="true" customHeight="false" outlineLevel="0" collapsed="false">
      <c r="A48" s="197" t="s">
        <v>813</v>
      </c>
      <c r="B48" s="197" t="str">
        <f aca="false">C48&amp;D48&amp;E48&amp;F48&amp;G48&amp;H48</f>
        <v>PERMEABILIDADE EM AMOSTRA NATURAL</v>
      </c>
      <c r="C48" s="197" t="s">
        <v>812</v>
      </c>
      <c r="I48" s="197" t="s">
        <v>30</v>
      </c>
      <c r="J48" s="197" t="n">
        <v>799.02</v>
      </c>
    </row>
    <row r="49" customFormat="false" ht="12.75" hidden="true" customHeight="false" outlineLevel="0" collapsed="false">
      <c r="A49" s="197" t="s">
        <v>814</v>
      </c>
      <c r="B49" s="197" t="str">
        <f aca="false">C49&amp;D49&amp;E49&amp;F49&amp;G49&amp;H49</f>
        <v>PERMEABILIDADE EM AMOSTRA MOLDADA ARGILOSA</v>
      </c>
      <c r="C49" s="197" t="s">
        <v>815</v>
      </c>
      <c r="I49" s="197" t="s">
        <v>30</v>
      </c>
      <c r="J49" s="197" t="n">
        <v>875.59</v>
      </c>
    </row>
    <row r="50" customFormat="false" ht="12.75" hidden="true" customHeight="false" outlineLevel="0" collapsed="false">
      <c r="A50" s="197" t="s">
        <v>816</v>
      </c>
      <c r="B50" s="197" t="str">
        <f aca="false">C50&amp;D50&amp;E50&amp;F50&amp;G50&amp;H50</f>
        <v>PERMEABILIDADE EM AMOSTRA MOLDADA ARGILOSA</v>
      </c>
      <c r="C50" s="197" t="s">
        <v>815</v>
      </c>
      <c r="I50" s="197" t="s">
        <v>30</v>
      </c>
      <c r="J50" s="197" t="n">
        <v>799.02</v>
      </c>
    </row>
    <row r="51" customFormat="false" ht="12.75" hidden="true" customHeight="false" outlineLevel="0" collapsed="false">
      <c r="A51" s="197" t="s">
        <v>817</v>
      </c>
      <c r="B51" s="197" t="str">
        <f aca="false">C51&amp;D51&amp;E51&amp;F51&amp;G51&amp;H51</f>
        <v>PERMEABILIDADE EM AMOSTRA DE AREIA</v>
      </c>
      <c r="C51" s="197" t="s">
        <v>818</v>
      </c>
      <c r="I51" s="197" t="s">
        <v>30</v>
      </c>
      <c r="J51" s="197" t="n">
        <v>847.5</v>
      </c>
    </row>
    <row r="52" customFormat="false" ht="12.75" hidden="true" customHeight="false" outlineLevel="0" collapsed="false">
      <c r="A52" s="197" t="s">
        <v>819</v>
      </c>
      <c r="B52" s="197" t="str">
        <f aca="false">C52&amp;D52&amp;E52&amp;F52&amp;G52&amp;H52</f>
        <v>PERMEABILIDADE EM AMOSTRA DE AREIA</v>
      </c>
      <c r="C52" s="197" t="s">
        <v>818</v>
      </c>
      <c r="I52" s="197" t="s">
        <v>30</v>
      </c>
      <c r="J52" s="197" t="n">
        <v>773.38</v>
      </c>
    </row>
    <row r="53" customFormat="false" ht="12.75" hidden="true" customHeight="false" outlineLevel="0" collapsed="false">
      <c r="A53" s="197" t="s">
        <v>820</v>
      </c>
      <c r="B53" s="197" t="str">
        <f aca="false">C53&amp;D53&amp;E53&amp;F53&amp;G53&amp;H53</f>
        <v>COMPRESSAO SIMPLES EM AMOSTRA NATURAL,POR CORPO DE PROVA</v>
      </c>
      <c r="C53" s="197" t="s">
        <v>821</v>
      </c>
      <c r="I53" s="197" t="s">
        <v>30</v>
      </c>
      <c r="J53" s="197" t="n">
        <v>565</v>
      </c>
    </row>
    <row r="54" customFormat="false" ht="12.75" hidden="true" customHeight="false" outlineLevel="0" collapsed="false">
      <c r="A54" s="197" t="s">
        <v>822</v>
      </c>
      <c r="B54" s="197" t="str">
        <f aca="false">C54&amp;D54&amp;E54&amp;F54&amp;G54&amp;H54</f>
        <v>COMPRESSAO SIMPLES EM AMOSTRA NATURAL,POR CORPO DE PROVA</v>
      </c>
      <c r="C54" s="197" t="s">
        <v>821</v>
      </c>
      <c r="I54" s="197" t="s">
        <v>30</v>
      </c>
      <c r="J54" s="197" t="n">
        <v>515.59</v>
      </c>
    </row>
    <row r="55" customFormat="false" ht="12.75" hidden="true" customHeight="false" outlineLevel="0" collapsed="false">
      <c r="A55" s="197" t="s">
        <v>823</v>
      </c>
      <c r="B55" s="197" t="str">
        <f aca="false">C55&amp;D55&amp;E55&amp;F55&amp;G55&amp;H55</f>
        <v>COMPRESSAO SIMPLES EM AMOSTRA MOLDADA,POR CORPO DE PROVA</v>
      </c>
      <c r="C55" s="197" t="s">
        <v>824</v>
      </c>
      <c r="I55" s="197" t="s">
        <v>30</v>
      </c>
      <c r="J55" s="197" t="n">
        <v>565</v>
      </c>
    </row>
    <row r="56" customFormat="false" ht="12.75" hidden="true" customHeight="false" outlineLevel="0" collapsed="false">
      <c r="A56" s="197" t="s">
        <v>825</v>
      </c>
      <c r="B56" s="197" t="str">
        <f aca="false">C56&amp;D56&amp;E56&amp;F56&amp;G56&amp;H56</f>
        <v>COMPRESSAO SIMPLES EM AMOSTRA MOLDADA,POR CORPO DE PROVA</v>
      </c>
      <c r="C56" s="197" t="s">
        <v>824</v>
      </c>
      <c r="I56" s="197" t="s">
        <v>30</v>
      </c>
      <c r="J56" s="197" t="n">
        <v>515.59</v>
      </c>
    </row>
    <row r="57" customFormat="false" ht="12.75" hidden="true" customHeight="false" outlineLevel="0" collapsed="false">
      <c r="A57" s="197" t="s">
        <v>826</v>
      </c>
      <c r="B57" s="197" t="str">
        <f aca="false">C57&amp;D57&amp;E57&amp;F57&amp;G57&amp;H57</f>
        <v>ADENSAMENTO EM AMOSTRA NATURAL</v>
      </c>
      <c r="C57" s="197" t="s">
        <v>827</v>
      </c>
      <c r="I57" s="197" t="s">
        <v>30</v>
      </c>
      <c r="J57" s="197" t="n">
        <v>1782.57</v>
      </c>
    </row>
    <row r="58" customFormat="false" ht="12.75" hidden="true" customHeight="false" outlineLevel="0" collapsed="false">
      <c r="A58" s="197" t="s">
        <v>828</v>
      </c>
      <c r="B58" s="197" t="str">
        <f aca="false">C58&amp;D58&amp;E58&amp;F58&amp;G58&amp;H58</f>
        <v>ADENSAMENTO EM AMOSTRA NATURAL</v>
      </c>
      <c r="C58" s="197" t="s">
        <v>827</v>
      </c>
      <c r="I58" s="197" t="s">
        <v>30</v>
      </c>
      <c r="J58" s="197" t="n">
        <v>1626.68</v>
      </c>
    </row>
    <row r="59" customFormat="false" ht="12.75" hidden="true" customHeight="false" outlineLevel="0" collapsed="false">
      <c r="A59" s="197" t="s">
        <v>829</v>
      </c>
      <c r="B59" s="197" t="str">
        <f aca="false">C59&amp;D59&amp;E59&amp;F59&amp;G59&amp;H59</f>
        <v>ADENSAMENTO EM AMOSTRA MOLDADA</v>
      </c>
      <c r="C59" s="197" t="s">
        <v>830</v>
      </c>
      <c r="I59" s="197" t="s">
        <v>30</v>
      </c>
      <c r="J59" s="197" t="n">
        <v>1782.57</v>
      </c>
    </row>
    <row r="60" customFormat="false" ht="12.75" hidden="true" customHeight="false" outlineLevel="0" collapsed="false">
      <c r="A60" s="197" t="s">
        <v>831</v>
      </c>
      <c r="B60" s="197" t="str">
        <f aca="false">C60&amp;D60&amp;E60&amp;F60&amp;G60&amp;H60</f>
        <v>ADENSAMENTO EM AMOSTRA MOLDADA</v>
      </c>
      <c r="C60" s="197" t="s">
        <v>830</v>
      </c>
      <c r="I60" s="197" t="s">
        <v>30</v>
      </c>
      <c r="J60" s="197" t="n">
        <v>1626.68</v>
      </c>
    </row>
    <row r="61" customFormat="false" ht="12.75" hidden="true" customHeight="false" outlineLevel="0" collapsed="false">
      <c r="A61" s="197" t="s">
        <v>832</v>
      </c>
      <c r="B61" s="197" t="str">
        <f aca="false">C61&amp;D61&amp;E61&amp;F61&amp;G61&amp;H61</f>
        <v>ADENSAMENTO:PAR DE ENSAIOS PARA DETERMINACAO DO FATOR DE CORRECAO DE COEFICIENTE DE RECALQUE</v>
      </c>
      <c r="C61" s="197" t="s">
        <v>833</v>
      </c>
      <c r="D61" s="197" t="s">
        <v>834</v>
      </c>
      <c r="I61" s="197" t="s">
        <v>30</v>
      </c>
      <c r="J61" s="197" t="n">
        <v>2065.07</v>
      </c>
    </row>
    <row r="62" customFormat="false" ht="12.75" hidden="true" customHeight="false" outlineLevel="0" collapsed="false">
      <c r="A62" s="197" t="s">
        <v>835</v>
      </c>
      <c r="B62" s="197" t="str">
        <f aca="false">C62&amp;D62&amp;E62&amp;F62&amp;G62&amp;H62</f>
        <v>ADENSAMENTO:PAR DE ENSAIOS PARA DETERMINACAO DO FATOR DE CORRECAO DE COEFICIENTE DE RECALQUE</v>
      </c>
      <c r="C62" s="197" t="s">
        <v>833</v>
      </c>
      <c r="D62" s="197" t="s">
        <v>834</v>
      </c>
      <c r="I62" s="197" t="s">
        <v>30</v>
      </c>
      <c r="J62" s="197" t="n">
        <v>1884.48</v>
      </c>
    </row>
    <row r="63" customFormat="false" ht="12.75" hidden="true" customHeight="false" outlineLevel="0" collapsed="false">
      <c r="A63" s="197" t="s">
        <v>836</v>
      </c>
      <c r="B63" s="197" t="str">
        <f aca="false">C63&amp;D63&amp;E63&amp;F63&amp;G63&amp;H63</f>
        <v>CISALHAMENTO LENTO,POR CORPO DE PROVA</v>
      </c>
      <c r="C63" s="197" t="s">
        <v>837</v>
      </c>
      <c r="I63" s="197" t="s">
        <v>30</v>
      </c>
      <c r="J63" s="197" t="n">
        <v>1629.47</v>
      </c>
    </row>
    <row r="64" customFormat="false" ht="12.75" hidden="true" customHeight="false" outlineLevel="0" collapsed="false">
      <c r="A64" s="197" t="s">
        <v>838</v>
      </c>
      <c r="B64" s="197" t="str">
        <f aca="false">C64&amp;D64&amp;E64&amp;F64&amp;G64&amp;H64</f>
        <v>CISALHAMENTO LENTO,POR CORPO DE PROVA</v>
      </c>
      <c r="C64" s="197" t="s">
        <v>837</v>
      </c>
      <c r="I64" s="197" t="s">
        <v>30</v>
      </c>
      <c r="J64" s="197" t="n">
        <v>1486.97</v>
      </c>
    </row>
    <row r="65" customFormat="false" ht="12.75" hidden="true" customHeight="false" outlineLevel="0" collapsed="false">
      <c r="A65" s="197" t="s">
        <v>839</v>
      </c>
      <c r="B65" s="197" t="str">
        <f aca="false">C65&amp;D65&amp;E65&amp;F65&amp;G65&amp;H65</f>
        <v>CISALHAMENTO RAPIDO,POR CORPO DE PROVA</v>
      </c>
      <c r="C65" s="197" t="s">
        <v>840</v>
      </c>
      <c r="I65" s="197" t="s">
        <v>30</v>
      </c>
      <c r="J65" s="197" t="n">
        <v>1629.47</v>
      </c>
    </row>
    <row r="66" customFormat="false" ht="12.75" hidden="true" customHeight="false" outlineLevel="0" collapsed="false">
      <c r="A66" s="197" t="s">
        <v>841</v>
      </c>
      <c r="B66" s="197" t="str">
        <f aca="false">C66&amp;D66&amp;E66&amp;F66&amp;G66&amp;H66</f>
        <v>CISALHAMENTO RAPIDO,POR CORPO DE PROVA</v>
      </c>
      <c r="C66" s="197" t="s">
        <v>840</v>
      </c>
      <c r="I66" s="197" t="s">
        <v>30</v>
      </c>
      <c r="J66" s="197" t="n">
        <v>1486.97</v>
      </c>
    </row>
    <row r="67" customFormat="false" ht="12.75" hidden="true" customHeight="false" outlineLevel="0" collapsed="false">
      <c r="A67" s="197" t="s">
        <v>842</v>
      </c>
      <c r="B67" s="197" t="str">
        <f aca="false">C67&amp;D67&amp;E67&amp;F67&amp;G67&amp;H67</f>
        <v>TRIAXIAL DRENADO,EM AMOSTRA NATURAL,POR CORPO DE PROVA</v>
      </c>
      <c r="C67" s="197" t="s">
        <v>843</v>
      </c>
      <c r="I67" s="197" t="s">
        <v>30</v>
      </c>
      <c r="J67" s="197" t="n">
        <v>5255.75</v>
      </c>
    </row>
    <row r="68" customFormat="false" ht="12.75" hidden="true" customHeight="false" outlineLevel="0" collapsed="false">
      <c r="A68" s="197" t="s">
        <v>844</v>
      </c>
      <c r="B68" s="197" t="str">
        <f aca="false">C68&amp;D68&amp;E68&amp;F68&amp;G68&amp;H68</f>
        <v>TRIAXIAL DRENADO,EM AMOSTRA NATURAL,POR CORPO DE PROVA</v>
      </c>
      <c r="C68" s="197" t="s">
        <v>843</v>
      </c>
      <c r="I68" s="197" t="s">
        <v>30</v>
      </c>
      <c r="J68" s="197" t="n">
        <v>4796.13</v>
      </c>
    </row>
    <row r="69" customFormat="false" ht="12.75" hidden="true" customHeight="false" outlineLevel="0" collapsed="false">
      <c r="A69" s="197" t="s">
        <v>845</v>
      </c>
      <c r="B69" s="197" t="str">
        <f aca="false">C69&amp;D69&amp;E69&amp;F69&amp;G69&amp;H69</f>
        <v>TRIAXIAL DRENADO,EM AMOSTRA MOLDADA,POR CORPO DE PROVA</v>
      </c>
      <c r="C69" s="197" t="s">
        <v>846</v>
      </c>
      <c r="I69" s="197" t="s">
        <v>30</v>
      </c>
      <c r="J69" s="197" t="n">
        <v>5652.16</v>
      </c>
    </row>
    <row r="70" customFormat="false" ht="12.75" hidden="true" customHeight="false" outlineLevel="0" collapsed="false">
      <c r="A70" s="197" t="s">
        <v>847</v>
      </c>
      <c r="B70" s="197" t="str">
        <f aca="false">C70&amp;D70&amp;E70&amp;F70&amp;G70&amp;H70</f>
        <v>TRIAXIAL DRENADO,EM AMOSTRA MOLDADA,POR CORPO DE PROVA</v>
      </c>
      <c r="C70" s="197" t="s">
        <v>846</v>
      </c>
      <c r="I70" s="197" t="s">
        <v>30</v>
      </c>
      <c r="J70" s="197" t="n">
        <v>5157.86</v>
      </c>
    </row>
    <row r="71" customFormat="false" ht="12.75" hidden="true" customHeight="false" outlineLevel="0" collapsed="false">
      <c r="A71" s="197" t="s">
        <v>848</v>
      </c>
      <c r="B71" s="197" t="str">
        <f aca="false">C71&amp;D71&amp;E71&amp;F71&amp;G71&amp;H71</f>
        <v>TRIAXIAL NAO DRENADO,EM AMOSTRA NATURAL,POR CORPO DE PROVA</v>
      </c>
      <c r="C71" s="197" t="s">
        <v>849</v>
      </c>
      <c r="I71" s="197" t="s">
        <v>30</v>
      </c>
      <c r="J71" s="197" t="n">
        <v>1971.76</v>
      </c>
    </row>
    <row r="72" customFormat="false" ht="12.75" hidden="true" customHeight="false" outlineLevel="0" collapsed="false">
      <c r="A72" s="197" t="s">
        <v>850</v>
      </c>
      <c r="B72" s="197" t="str">
        <f aca="false">C72&amp;D72&amp;E72&amp;F72&amp;G72&amp;H72</f>
        <v>TRIAXIAL NAO DRENADO,EM AMOSTRA NATURAL,POR CORPO DE PROVA</v>
      </c>
      <c r="C72" s="197" t="s">
        <v>849</v>
      </c>
      <c r="I72" s="197" t="s">
        <v>30</v>
      </c>
      <c r="J72" s="197" t="n">
        <v>1799.32</v>
      </c>
    </row>
    <row r="73" customFormat="false" ht="12.75" hidden="true" customHeight="false" outlineLevel="0" collapsed="false">
      <c r="A73" s="197" t="s">
        <v>851</v>
      </c>
      <c r="B73" s="197" t="str">
        <f aca="false">C73&amp;D73&amp;E73&amp;F73&amp;G73&amp;H73</f>
        <v>TRIAXIAL NAO DRENADO,EM AMOSTRA MOLDADA,POR CORPO DE PROVA</v>
      </c>
      <c r="C73" s="197" t="s">
        <v>852</v>
      </c>
      <c r="I73" s="197" t="s">
        <v>30</v>
      </c>
      <c r="J73" s="197" t="n">
        <v>2234.89</v>
      </c>
    </row>
    <row r="74" customFormat="false" ht="12.75" hidden="true" customHeight="false" outlineLevel="0" collapsed="false">
      <c r="A74" s="197" t="s">
        <v>853</v>
      </c>
      <c r="B74" s="197" t="str">
        <f aca="false">C74&amp;D74&amp;E74&amp;F74&amp;G74&amp;H74</f>
        <v>TRIAXIAL NAO DRENADO,EM AMOSTRA MOLDADA,POR CORPO DE PROVA</v>
      </c>
      <c r="C74" s="197" t="s">
        <v>852</v>
      </c>
      <c r="I74" s="197" t="s">
        <v>30</v>
      </c>
      <c r="J74" s="197" t="n">
        <v>2039.44</v>
      </c>
    </row>
    <row r="75" customFormat="false" ht="12.75" hidden="true" customHeight="false" outlineLevel="0" collapsed="false">
      <c r="A75" s="197" t="s">
        <v>854</v>
      </c>
      <c r="B75" s="197" t="str">
        <f aca="false">C75&amp;D75&amp;E75&amp;F75&amp;G75&amp;H75</f>
        <v>TRIAXIAL NAO DRENADO,PRE-ADENSADO,EM AMOSTRA NATURAL,POR CORPO DE PROVA</v>
      </c>
      <c r="C75" s="197" t="s">
        <v>855</v>
      </c>
      <c r="D75" s="197" t="s">
        <v>856</v>
      </c>
      <c r="I75" s="197" t="s">
        <v>30</v>
      </c>
      <c r="J75" s="197" t="n">
        <v>2891</v>
      </c>
    </row>
    <row r="76" customFormat="false" ht="12.75" hidden="true" customHeight="false" outlineLevel="0" collapsed="false">
      <c r="A76" s="197" t="s">
        <v>857</v>
      </c>
      <c r="B76" s="197" t="str">
        <f aca="false">C76&amp;D76&amp;E76&amp;F76&amp;G76&amp;H76</f>
        <v>TRIAXIAL NAO DRENADO,PRE-ADENSADO,EM AMOSTRA NATURAL,POR CORPO DE PROVA</v>
      </c>
      <c r="C76" s="197" t="s">
        <v>855</v>
      </c>
      <c r="D76" s="197" t="s">
        <v>856</v>
      </c>
      <c r="I76" s="197" t="s">
        <v>30</v>
      </c>
      <c r="J76" s="197" t="n">
        <v>2638.18</v>
      </c>
    </row>
    <row r="77" customFormat="false" ht="12.75" hidden="true" customHeight="false" outlineLevel="0" collapsed="false">
      <c r="A77" s="197" t="s">
        <v>858</v>
      </c>
      <c r="B77" s="197" t="str">
        <f aca="false">C77&amp;D77&amp;E77&amp;F77&amp;G77&amp;H77</f>
        <v>TRIAXIAL NAO DRENADO,PRE-ADENSADO,EM AMOSTRA MOLDADA,POR CORPO DE PROVA</v>
      </c>
      <c r="C77" s="197" t="s">
        <v>859</v>
      </c>
      <c r="D77" s="197" t="s">
        <v>856</v>
      </c>
      <c r="I77" s="197" t="s">
        <v>30</v>
      </c>
      <c r="J77" s="197" t="n">
        <v>3075.53</v>
      </c>
    </row>
    <row r="78" customFormat="false" ht="12.75" hidden="true" customHeight="false" outlineLevel="0" collapsed="false">
      <c r="A78" s="197" t="s">
        <v>860</v>
      </c>
      <c r="B78" s="197" t="str">
        <f aca="false">C78&amp;D78&amp;E78&amp;F78&amp;G78&amp;H78</f>
        <v>TRIAXIAL NAO DRENADO,PRE-ADENSADO,EM AMOSTRA MOLDADA,POR CORPO DE PROVA</v>
      </c>
      <c r="C78" s="197" t="s">
        <v>859</v>
      </c>
      <c r="D78" s="197" t="s">
        <v>856</v>
      </c>
      <c r="I78" s="197" t="s">
        <v>30</v>
      </c>
      <c r="J78" s="197" t="n">
        <v>2806.57</v>
      </c>
    </row>
    <row r="79" customFormat="false" ht="12.75" hidden="true" customHeight="false" outlineLevel="0" collapsed="false">
      <c r="A79" s="197" t="s">
        <v>861</v>
      </c>
      <c r="B79" s="197" t="str">
        <f aca="false">C79&amp;D79&amp;E79&amp;F79&amp;G79&amp;H79</f>
        <v>DURABILIDADE POR MOLHAGEM E SECAGEM,EM SOLO-CIMENTO,POR ENSAIO</v>
      </c>
      <c r="C79" s="197" t="s">
        <v>862</v>
      </c>
      <c r="D79" s="197" t="s">
        <v>863</v>
      </c>
      <c r="I79" s="197" t="s">
        <v>30</v>
      </c>
      <c r="J79" s="197" t="n">
        <v>1107.18</v>
      </c>
    </row>
    <row r="80" customFormat="false" ht="12.75" hidden="true" customHeight="false" outlineLevel="0" collapsed="false">
      <c r="A80" s="197" t="s">
        <v>864</v>
      </c>
      <c r="B80" s="197" t="str">
        <f aca="false">C80&amp;D80&amp;E80&amp;F80&amp;G80&amp;H80</f>
        <v>DURABILIDADE POR MOLHAGEM E SECAGEM,EM SOLO-CIMENTO,POR ENSAIO</v>
      </c>
      <c r="C80" s="197" t="s">
        <v>862</v>
      </c>
      <c r="D80" s="197" t="s">
        <v>863</v>
      </c>
      <c r="I80" s="197" t="s">
        <v>30</v>
      </c>
      <c r="J80" s="197" t="n">
        <v>1010.36</v>
      </c>
    </row>
    <row r="81" customFormat="false" ht="12.75" hidden="true" customHeight="false" outlineLevel="0" collapsed="false">
      <c r="A81" s="197" t="s">
        <v>865</v>
      </c>
      <c r="B81" s="197" t="str">
        <f aca="false">C81&amp;D81&amp;E81&amp;F81&amp;G81&amp;H81</f>
        <v>SONDAGEM MANUAL,COM TRADO CAVADEIRA,POR METRO LINEAR OU FRACAO</v>
      </c>
      <c r="C81" s="197" t="s">
        <v>866</v>
      </c>
      <c r="D81" s="197" t="s">
        <v>867</v>
      </c>
      <c r="I81" s="197" t="s">
        <v>338</v>
      </c>
      <c r="J81" s="197" t="n">
        <v>154.1</v>
      </c>
    </row>
    <row r="82" customFormat="false" ht="12.75" hidden="true" customHeight="false" outlineLevel="0" collapsed="false">
      <c r="A82" s="197" t="s">
        <v>868</v>
      </c>
      <c r="B82" s="197" t="str">
        <f aca="false">C82&amp;D82&amp;E82&amp;F82&amp;G82&amp;H82</f>
        <v>SONDAGEM MANUAL,COM TRADO CAVADEIRA,POR METRO LINEAR OU FRACAO</v>
      </c>
      <c r="C82" s="197" t="s">
        <v>866</v>
      </c>
      <c r="D82" s="197" t="s">
        <v>867</v>
      </c>
      <c r="I82" s="197" t="s">
        <v>338</v>
      </c>
      <c r="J82" s="197" t="n">
        <v>139.63</v>
      </c>
    </row>
    <row r="83" customFormat="false" ht="12.75" hidden="true" customHeight="false" outlineLevel="0" collapsed="false">
      <c r="A83" s="197" t="s">
        <v>869</v>
      </c>
      <c r="B83" s="197" t="str">
        <f aca="false">C83&amp;D83&amp;E83&amp;F83&amp;G83&amp;H83</f>
        <v>SONDAGEM MANUAL,COM PA E PICARETA,POR METRO LINEAR OU FRACAO</v>
      </c>
      <c r="C83" s="197" t="s">
        <v>870</v>
      </c>
      <c r="I83" s="197" t="s">
        <v>338</v>
      </c>
      <c r="J83" s="197" t="n">
        <v>160.32</v>
      </c>
    </row>
    <row r="84" customFormat="false" ht="12.75" hidden="true" customHeight="false" outlineLevel="0" collapsed="false">
      <c r="A84" s="197" t="s">
        <v>871</v>
      </c>
      <c r="B84" s="197" t="str">
        <f aca="false">C84&amp;D84&amp;E84&amp;F84&amp;G84&amp;H84</f>
        <v>SONDAGEM MANUAL,COM PA E PICARETA,POR METRO LINEAR OU FRACAO</v>
      </c>
      <c r="C84" s="197" t="s">
        <v>870</v>
      </c>
      <c r="I84" s="197" t="s">
        <v>338</v>
      </c>
      <c r="J84" s="197" t="n">
        <v>145.02</v>
      </c>
    </row>
    <row r="85" customFormat="false" ht="12.75" hidden="true" customHeight="false" outlineLevel="0" collapsed="false">
      <c r="A85" s="197" t="s">
        <v>872</v>
      </c>
      <c r="B85" s="197" t="str">
        <f aca="false">C85&amp;D85&amp;E85&amp;F85&amp;G85&amp;H85</f>
        <v>SONDAGEM DE RECONHECIMENTO A TRADO MANUAL DE 4".PARA TRADO DE 6",ACRESCENTAR 50% AO VALOR DESTE ITEM</v>
      </c>
      <c r="C85" s="197" t="s">
        <v>873</v>
      </c>
      <c r="D85" s="197" t="s">
        <v>874</v>
      </c>
      <c r="I85" s="197" t="s">
        <v>338</v>
      </c>
      <c r="J85" s="197" t="n">
        <v>79.26</v>
      </c>
    </row>
    <row r="86" customFormat="false" ht="12.75" hidden="true" customHeight="false" outlineLevel="0" collapsed="false">
      <c r="A86" s="197" t="s">
        <v>875</v>
      </c>
      <c r="B86" s="197" t="str">
        <f aca="false">C86&amp;D86&amp;E86&amp;F86&amp;G86&amp;H86</f>
        <v>SONDAGEM DE RECONHECIMENTO A TRADO MANUAL DE 4".PARA TRADO DE 6",ACRESCENTAR 50% AO VALOR DESTE ITEM</v>
      </c>
      <c r="C86" s="197" t="s">
        <v>873</v>
      </c>
      <c r="D86" s="197" t="s">
        <v>874</v>
      </c>
      <c r="I86" s="197" t="s">
        <v>338</v>
      </c>
      <c r="J86" s="197" t="n">
        <v>68.7</v>
      </c>
    </row>
    <row r="87" customFormat="false" ht="12.75" hidden="true" customHeight="false" outlineLevel="0" collapsed="false">
      <c r="A87" s="197" t="s">
        <v>876</v>
      </c>
      <c r="B87" s="197" t="str">
        <f aca="false">C87&amp;D87&amp;E87&amp;F87&amp;G87&amp;H87</f>
        <v>SONDAGEM EXPEDITA,DE SIMPLES RECONHECIMENTO A PERCUSSAO,EXCLUSIVAMENTE POR LAVAGEM,DIAMETRO DE 2",INCLUSIVE DESLOCAMENTO E INSTALACAO</v>
      </c>
      <c r="C87" s="197" t="s">
        <v>877</v>
      </c>
      <c r="D87" s="197" t="s">
        <v>878</v>
      </c>
      <c r="E87" s="197" t="s">
        <v>879</v>
      </c>
      <c r="I87" s="197" t="s">
        <v>338</v>
      </c>
      <c r="J87" s="197" t="n">
        <v>62.87</v>
      </c>
    </row>
    <row r="88" customFormat="false" ht="12.75" hidden="true" customHeight="false" outlineLevel="0" collapsed="false">
      <c r="A88" s="197" t="s">
        <v>880</v>
      </c>
      <c r="B88" s="197" t="str">
        <f aca="false">C88&amp;D88&amp;E88&amp;F88&amp;G88&amp;H88</f>
        <v>SONDAGEM EXPEDITA,DE SIMPLES RECONHECIMENTO A PERCUSSAO,EXCLUSIVAMENTE POR LAVAGEM,DIAMETRO DE 2",INCLUSIVE DESLOCAMENTO E INSTALACAO</v>
      </c>
      <c r="C88" s="197" t="s">
        <v>877</v>
      </c>
      <c r="D88" s="197" t="s">
        <v>878</v>
      </c>
      <c r="E88" s="197" t="s">
        <v>879</v>
      </c>
      <c r="I88" s="197" t="s">
        <v>338</v>
      </c>
      <c r="J88" s="197" t="n">
        <v>54.49</v>
      </c>
    </row>
    <row r="89" customFormat="false" ht="12.75" hidden="true" customHeight="false" outlineLevel="0" collapsed="false">
      <c r="A89" s="197" t="s">
        <v>881</v>
      </c>
      <c r="B89" s="197" t="str">
        <f aca="false">C89&amp;D89&amp;E89&amp;F89&amp;G89&amp;H89</f>
        <v>FRACIONAMENTO QUIMICO (METODO ROSTLER)</v>
      </c>
      <c r="C89" s="197" t="s">
        <v>882</v>
      </c>
      <c r="I89" s="197" t="s">
        <v>30</v>
      </c>
      <c r="J89" s="197" t="n">
        <v>160.62</v>
      </c>
    </row>
    <row r="90" customFormat="false" ht="12.75" hidden="true" customHeight="false" outlineLevel="0" collapsed="false">
      <c r="A90" s="197" t="s">
        <v>883</v>
      </c>
      <c r="B90" s="197" t="str">
        <f aca="false">C90&amp;D90&amp;E90&amp;F90&amp;G90&amp;H90</f>
        <v>FRACIONAMENTO QUIMICO (METODO ROSTLER)</v>
      </c>
      <c r="C90" s="197" t="s">
        <v>882</v>
      </c>
      <c r="I90" s="197" t="s">
        <v>30</v>
      </c>
      <c r="J90" s="197" t="n">
        <v>146.57</v>
      </c>
    </row>
    <row r="91" customFormat="false" ht="12.75" hidden="true" customHeight="false" outlineLevel="0" collapsed="false">
      <c r="A91" s="197" t="s">
        <v>884</v>
      </c>
      <c r="B91" s="197" t="str">
        <f aca="false">C91&amp;D91&amp;E91&amp;F91&amp;G91&amp;H91</f>
        <v>ENSAIO DE PALHETA("VANE TEST")REALIZADO NO CAMPO,EXCLUSIVE PERFURACAO</v>
      </c>
      <c r="C91" s="197" t="s">
        <v>885</v>
      </c>
      <c r="D91" s="197" t="s">
        <v>886</v>
      </c>
      <c r="I91" s="197" t="s">
        <v>30</v>
      </c>
      <c r="J91" s="197" t="n">
        <v>153.42</v>
      </c>
    </row>
    <row r="92" customFormat="false" ht="12.75" hidden="true" customHeight="false" outlineLevel="0" collapsed="false">
      <c r="A92" s="197" t="s">
        <v>887</v>
      </c>
      <c r="B92" s="197" t="str">
        <f aca="false">C92&amp;D92&amp;E92&amp;F92&amp;G92&amp;H92</f>
        <v>ENSAIO DE PALHETA("VANE TEST")REALIZADO NO CAMPO,EXCLUSIVE PERFURACAO</v>
      </c>
      <c r="C92" s="197" t="s">
        <v>885</v>
      </c>
      <c r="D92" s="197" t="s">
        <v>886</v>
      </c>
      <c r="I92" s="197" t="s">
        <v>30</v>
      </c>
      <c r="J92" s="197" t="n">
        <v>132.96</v>
      </c>
    </row>
    <row r="93" customFormat="false" ht="12.75" hidden="true" customHeight="false" outlineLevel="0" collapsed="false">
      <c r="A93" s="197" t="s">
        <v>888</v>
      </c>
      <c r="B93" s="197" t="str">
        <f aca="false">C93&amp;D93&amp;E93&amp;F93&amp;G93&amp;H93</f>
        <v>ENSAIO DE PALHETA("VANE TEST"),REALIZADO EM LABORATORIO</v>
      </c>
      <c r="C93" s="197" t="s">
        <v>889</v>
      </c>
      <c r="I93" s="197" t="s">
        <v>30</v>
      </c>
      <c r="J93" s="197" t="n">
        <v>103.3</v>
      </c>
    </row>
    <row r="94" customFormat="false" ht="12.75" hidden="true" customHeight="false" outlineLevel="0" collapsed="false">
      <c r="A94" s="197" t="s">
        <v>890</v>
      </c>
      <c r="B94" s="197" t="str">
        <f aca="false">C94&amp;D94&amp;E94&amp;F94&amp;G94&amp;H94</f>
        <v>ENSAIO DE PALHETA("VANE TEST"),REALIZADO EM LABORATORIO</v>
      </c>
      <c r="C94" s="197" t="s">
        <v>889</v>
      </c>
      <c r="I94" s="197" t="s">
        <v>30</v>
      </c>
      <c r="J94" s="197" t="n">
        <v>89.51</v>
      </c>
    </row>
    <row r="95" customFormat="false" ht="12.75" hidden="true" customHeight="false" outlineLevel="0" collapsed="false">
      <c r="A95" s="197" t="s">
        <v>891</v>
      </c>
      <c r="B95" s="197" t="str">
        <f aca="false">C95&amp;D95&amp;E95&amp;F95&amp;G95&amp;H95</f>
        <v>CLASSIFICACAO MACROSCOPICA DE AMOSTRAS DE SONDAGEM ROTATIVA</v>
      </c>
      <c r="C95" s="197" t="s">
        <v>892</v>
      </c>
      <c r="I95" s="197" t="s">
        <v>338</v>
      </c>
      <c r="J95" s="197" t="n">
        <v>281.87</v>
      </c>
    </row>
    <row r="96" customFormat="false" ht="12.75" hidden="true" customHeight="false" outlineLevel="0" collapsed="false">
      <c r="A96" s="197" t="s">
        <v>893</v>
      </c>
      <c r="B96" s="197" t="str">
        <f aca="false">C96&amp;D96&amp;E96&amp;F96&amp;G96&amp;H96</f>
        <v>CLASSIFICACAO MACROSCOPICA DE AMOSTRAS DE SONDAGEM ROTATIVA</v>
      </c>
      <c r="C96" s="197" t="s">
        <v>892</v>
      </c>
      <c r="I96" s="197" t="s">
        <v>338</v>
      </c>
      <c r="J96" s="197" t="n">
        <v>257.22</v>
      </c>
    </row>
    <row r="97" customFormat="false" ht="12.75" hidden="true" customHeight="false" outlineLevel="0" collapsed="false">
      <c r="A97" s="197" t="s">
        <v>894</v>
      </c>
      <c r="B97" s="197" t="str">
        <f aca="false">C97&amp;D97&amp;E97&amp;F97&amp;G97&amp;H97</f>
        <v>CLASSIFICACAO MACROSCOPICA DE AMOSTRAS DE SONDAGEM ROTATIVA,COM LAMINA DE ROCHA</v>
      </c>
      <c r="C97" s="197" t="s">
        <v>895</v>
      </c>
      <c r="D97" s="197" t="s">
        <v>896</v>
      </c>
      <c r="I97" s="197" t="s">
        <v>338</v>
      </c>
      <c r="J97" s="197" t="n">
        <v>2627.87</v>
      </c>
    </row>
    <row r="98" customFormat="false" ht="12.75" hidden="true" customHeight="false" outlineLevel="0" collapsed="false">
      <c r="A98" s="197" t="s">
        <v>897</v>
      </c>
      <c r="B98" s="197" t="str">
        <f aca="false">C98&amp;D98&amp;E98&amp;F98&amp;G98&amp;H98</f>
        <v>CLASSIFICACAO MACROSCOPICA DE AMOSTRAS DE SONDAGEM ROTATIVA,COM LAMINA DE ROCHA</v>
      </c>
      <c r="C98" s="197" t="s">
        <v>895</v>
      </c>
      <c r="D98" s="197" t="s">
        <v>896</v>
      </c>
      <c r="I98" s="197" t="s">
        <v>338</v>
      </c>
      <c r="J98" s="197" t="n">
        <v>2398.06</v>
      </c>
    </row>
    <row r="99" customFormat="false" ht="12.75" hidden="true" customHeight="false" outlineLevel="0" collapsed="false">
      <c r="A99" s="197" t="s">
        <v>898</v>
      </c>
      <c r="B99" s="197" t="str">
        <f aca="false">C99&amp;D99&amp;E99&amp;F99&amp;G99&amp;H99</f>
        <v>BRITAGEM EM LABORATORIO,DE BLOCOS DE ROCHA,MATACOES OU TESTEMUNHOS DE SONDAGEM ROTATIVA,POR AMOSTRA REPRESENTATIVA</v>
      </c>
      <c r="C99" s="197" t="s">
        <v>899</v>
      </c>
      <c r="D99" s="197" t="s">
        <v>900</v>
      </c>
      <c r="I99" s="197" t="s">
        <v>30</v>
      </c>
      <c r="J99" s="197" t="n">
        <v>263.11</v>
      </c>
    </row>
    <row r="100" customFormat="false" ht="12.75" hidden="true" customHeight="false" outlineLevel="0" collapsed="false">
      <c r="A100" s="197" t="s">
        <v>901</v>
      </c>
      <c r="B100" s="197" t="str">
        <f aca="false">C100&amp;D100&amp;E100&amp;F100&amp;G100&amp;H100</f>
        <v>BRITAGEM EM LABORATORIO,DE BLOCOS DE ROCHA,MATACOES OU TESTEMUNHOS DE SONDAGEM ROTATIVA,POR AMOSTRA REPRESENTATIVA</v>
      </c>
      <c r="C100" s="197" t="s">
        <v>899</v>
      </c>
      <c r="D100" s="197" t="s">
        <v>900</v>
      </c>
      <c r="I100" s="197" t="s">
        <v>30</v>
      </c>
      <c r="J100" s="197" t="n">
        <v>240.1</v>
      </c>
    </row>
    <row r="101" customFormat="false" ht="12.75" hidden="true" customHeight="false" outlineLevel="0" collapsed="false">
      <c r="A101" s="197" t="s">
        <v>902</v>
      </c>
      <c r="B101" s="197" t="str">
        <f aca="false">C101&amp;D101&amp;E101&amp;F101&amp;G101&amp;H101</f>
        <v>MINI-CBR E EXPANSAO DE SOLO COMPACTADO EM EQUIPAMENTO MINIATURA</v>
      </c>
      <c r="C101" s="197" t="s">
        <v>903</v>
      </c>
      <c r="D101" s="197" t="s">
        <v>904</v>
      </c>
      <c r="I101" s="197" t="s">
        <v>30</v>
      </c>
      <c r="J101" s="197" t="n">
        <v>86.91</v>
      </c>
    </row>
    <row r="102" customFormat="false" ht="12.75" hidden="true" customHeight="false" outlineLevel="0" collapsed="false">
      <c r="A102" s="197" t="s">
        <v>905</v>
      </c>
      <c r="B102" s="197" t="str">
        <f aca="false">C102&amp;D102&amp;E102&amp;F102&amp;G102&amp;H102</f>
        <v>MINI-CBR E EXPANSAO DE SOLO COMPACTADO EM EQUIPAMENTO MINIATURA</v>
      </c>
      <c r="C102" s="197" t="s">
        <v>903</v>
      </c>
      <c r="D102" s="197" t="s">
        <v>904</v>
      </c>
      <c r="I102" s="197" t="s">
        <v>30</v>
      </c>
      <c r="J102" s="197" t="n">
        <v>79.31</v>
      </c>
    </row>
    <row r="103" customFormat="false" ht="12.75" hidden="true" customHeight="false" outlineLevel="0" collapsed="false">
      <c r="A103" s="197" t="s">
        <v>906</v>
      </c>
      <c r="B103" s="197" t="str">
        <f aca="false">C103&amp;D103&amp;E103&amp;F103&amp;G103&amp;H103</f>
        <v>MINI-MCV - SOLO COMPACTADO EM EQUIPAMENTO MINIATURA</v>
      </c>
      <c r="C103" s="197" t="s">
        <v>907</v>
      </c>
      <c r="I103" s="197" t="s">
        <v>30</v>
      </c>
      <c r="J103" s="197" t="n">
        <v>86.91</v>
      </c>
    </row>
    <row r="104" customFormat="false" ht="12.75" hidden="true" customHeight="false" outlineLevel="0" collapsed="false">
      <c r="A104" s="197" t="s">
        <v>908</v>
      </c>
      <c r="B104" s="197" t="str">
        <f aca="false">C104&amp;D104&amp;E104&amp;F104&amp;G104&amp;H104</f>
        <v>MINI-MCV - SOLO COMPACTADO EM EQUIPAMENTO MINIATURA</v>
      </c>
      <c r="C104" s="197" t="s">
        <v>907</v>
      </c>
      <c r="I104" s="197" t="s">
        <v>30</v>
      </c>
      <c r="J104" s="197" t="n">
        <v>79.31</v>
      </c>
    </row>
    <row r="105" customFormat="false" ht="12.75" hidden="true" customHeight="false" outlineLevel="0" collapsed="false">
      <c r="A105" s="197" t="s">
        <v>909</v>
      </c>
      <c r="B105" s="197" t="str">
        <f aca="false">C105&amp;D105&amp;E105&amp;F105&amp;G105&amp;H105</f>
        <v>DETERMINACAO DA PERDA DE MASSA POR IMERSAO DE SOLOS COMPACTADOS EM EQUIPAMENTO MINIATURA</v>
      </c>
      <c r="C105" s="197" t="s">
        <v>910</v>
      </c>
      <c r="D105" s="197" t="s">
        <v>911</v>
      </c>
      <c r="I105" s="197" t="s">
        <v>30</v>
      </c>
      <c r="J105" s="197" t="n">
        <v>86.91</v>
      </c>
    </row>
    <row r="106" customFormat="false" ht="12.75" hidden="true" customHeight="false" outlineLevel="0" collapsed="false">
      <c r="A106" s="197" t="s">
        <v>912</v>
      </c>
      <c r="B106" s="197" t="str">
        <f aca="false">C106&amp;D106&amp;E106&amp;F106&amp;G106&amp;H106</f>
        <v>DETERMINACAO DA PERDA DE MASSA POR IMERSAO DE SOLOS COMPACTADOS EM EQUIPAMENTO MINIATURA</v>
      </c>
      <c r="C106" s="197" t="s">
        <v>910</v>
      </c>
      <c r="D106" s="197" t="s">
        <v>911</v>
      </c>
      <c r="I106" s="197" t="s">
        <v>30</v>
      </c>
      <c r="J106" s="197" t="n">
        <v>79.31</v>
      </c>
    </row>
    <row r="107" customFormat="false" ht="12.75" hidden="true" customHeight="false" outlineLevel="0" collapsed="false">
      <c r="A107" s="197" t="s">
        <v>913</v>
      </c>
      <c r="B107" s="197" t="str">
        <f aca="false">C107&amp;D107&amp;E107&amp;F107&amp;G107&amp;H107</f>
        <v>EXTRACAO DE AMOSTRA INDEFORMADA EM BLOCOS DE 30X30X30CM,INCLUSIVE EMBALAGEM DE MADEIRA,EXCLUSIVE TRANSPORTE</v>
      </c>
      <c r="C107" s="197" t="s">
        <v>914</v>
      </c>
      <c r="D107" s="197" t="s">
        <v>915</v>
      </c>
      <c r="I107" s="197" t="s">
        <v>30</v>
      </c>
      <c r="J107" s="197" t="n">
        <v>680.94</v>
      </c>
    </row>
    <row r="108" customFormat="false" ht="12.75" hidden="true" customHeight="false" outlineLevel="0" collapsed="false">
      <c r="A108" s="197" t="s">
        <v>916</v>
      </c>
      <c r="B108" s="197" t="str">
        <f aca="false">C108&amp;D108&amp;E108&amp;F108&amp;G108&amp;H108</f>
        <v>EXTRACAO DE AMOSTRA INDEFORMADA EM BLOCOS DE 30X30X30CM,INCLUSIVE EMBALAGEM DE MADEIRA,EXCLUSIVE TRANSPORTE</v>
      </c>
      <c r="C108" s="197" t="s">
        <v>914</v>
      </c>
      <c r="D108" s="197" t="s">
        <v>915</v>
      </c>
      <c r="I108" s="197" t="s">
        <v>30</v>
      </c>
      <c r="J108" s="197" t="n">
        <v>621.39</v>
      </c>
    </row>
    <row r="109" customFormat="false" ht="12.75" hidden="true" customHeight="false" outlineLevel="0" collapsed="false">
      <c r="A109" s="197" t="s">
        <v>917</v>
      </c>
      <c r="B109" s="197" t="str">
        <f aca="false">C109&amp;D109&amp;E109&amp;F109&amp;G109&amp;H109</f>
        <v>CLASSIFICACAO DE SOLOS TROPICAIS PARA FINALIDADES RODOVIARIAS,UTILIZANDO CORPOS DE PROVA COMPACTADOS EM EQUIPAMENTO MINIATURA</v>
      </c>
      <c r="C109" s="197" t="s">
        <v>918</v>
      </c>
      <c r="D109" s="197" t="s">
        <v>919</v>
      </c>
      <c r="E109" s="197" t="s">
        <v>920</v>
      </c>
      <c r="I109" s="197" t="s">
        <v>30</v>
      </c>
      <c r="J109" s="197" t="n">
        <v>87.51</v>
      </c>
    </row>
    <row r="110" customFormat="false" ht="12.75" hidden="true" customHeight="false" outlineLevel="0" collapsed="false">
      <c r="A110" s="197" t="s">
        <v>921</v>
      </c>
      <c r="B110" s="197" t="str">
        <f aca="false">C110&amp;D110&amp;E110&amp;F110&amp;G110&amp;H110</f>
        <v>CLASSIFICACAO DE SOLOS TROPICAIS PARA FINALIDADES RODOVIARIAS,UTILIZANDO CORPOS DE PROVA COMPACTADOS EM EQUIPAMENTO MINIATURA</v>
      </c>
      <c r="C110" s="197" t="s">
        <v>918</v>
      </c>
      <c r="D110" s="197" t="s">
        <v>919</v>
      </c>
      <c r="E110" s="197" t="s">
        <v>920</v>
      </c>
      <c r="I110" s="197" t="s">
        <v>30</v>
      </c>
      <c r="J110" s="197" t="n">
        <v>79.86</v>
      </c>
    </row>
    <row r="111" customFormat="false" ht="12.75" hidden="true" customHeight="false" outlineLevel="0" collapsed="false">
      <c r="A111" s="197" t="s">
        <v>922</v>
      </c>
      <c r="B111" s="197" t="str">
        <f aca="false">C111&amp;D111&amp;E111&amp;F111&amp;G111&amp;H111</f>
        <v>EXTRACAO DE AMOSTRA INDEFORMADA EM ANEL BISELADO,EXCLUSIVE TRANSPORTE</v>
      </c>
      <c r="C111" s="197" t="s">
        <v>923</v>
      </c>
      <c r="D111" s="197" t="s">
        <v>924</v>
      </c>
      <c r="I111" s="197" t="s">
        <v>30</v>
      </c>
      <c r="J111" s="197" t="n">
        <v>375.88</v>
      </c>
    </row>
    <row r="112" customFormat="false" ht="12.75" hidden="true" customHeight="false" outlineLevel="0" collapsed="false">
      <c r="A112" s="197" t="s">
        <v>925</v>
      </c>
      <c r="B112" s="197" t="str">
        <f aca="false">C112&amp;D112&amp;E112&amp;F112&amp;G112&amp;H112</f>
        <v>EXTRACAO DE AMOSTRA INDEFORMADA EM ANEL BISELADO,EXCLUSIVE TRANSPORTE</v>
      </c>
      <c r="C112" s="197" t="s">
        <v>923</v>
      </c>
      <c r="D112" s="197" t="s">
        <v>924</v>
      </c>
      <c r="I112" s="197" t="s">
        <v>30</v>
      </c>
      <c r="J112" s="197" t="n">
        <v>343.01</v>
      </c>
    </row>
    <row r="113" customFormat="false" ht="12.75" hidden="true" customHeight="false" outlineLevel="0" collapsed="false">
      <c r="A113" s="197" t="s">
        <v>926</v>
      </c>
      <c r="B113" s="197" t="str">
        <f aca="false">C113&amp;D113&amp;E113&amp;F113&amp;G113&amp;H113</f>
        <v>EXTRACAO DE AMOSTRA TIPO "SHELBY" DURANTE SERVICO DE SONDAGEM DO SOLO,EXCLUSIVE TRANSPORTE</v>
      </c>
      <c r="C113" s="197" t="s">
        <v>927</v>
      </c>
      <c r="D113" s="197" t="s">
        <v>928</v>
      </c>
      <c r="I113" s="197" t="s">
        <v>30</v>
      </c>
      <c r="J113" s="197" t="n">
        <v>151.21</v>
      </c>
    </row>
    <row r="114" customFormat="false" ht="12.75" hidden="true" customHeight="false" outlineLevel="0" collapsed="false">
      <c r="A114" s="197" t="s">
        <v>929</v>
      </c>
      <c r="B114" s="197" t="str">
        <f aca="false">C114&amp;D114&amp;E114&amp;F114&amp;G114&amp;H114</f>
        <v>EXTRACAO DE AMOSTRA TIPO "SHELBY" DURANTE SERVICO DE SONDAGEM DO SOLO,EXCLUSIVE TRANSPORTE</v>
      </c>
      <c r="C114" s="197" t="s">
        <v>927</v>
      </c>
      <c r="D114" s="197" t="s">
        <v>928</v>
      </c>
      <c r="I114" s="197" t="s">
        <v>30</v>
      </c>
      <c r="J114" s="197" t="n">
        <v>137.09</v>
      </c>
    </row>
    <row r="115" customFormat="false" ht="12.75" hidden="true" customHeight="false" outlineLevel="0" collapsed="false">
      <c r="A115" s="197" t="s">
        <v>930</v>
      </c>
      <c r="B115" s="197" t="str">
        <f aca="false">C115&amp;D115&amp;E115&amp;F115&amp;G115&amp;H115</f>
        <v>AMOSTRA DE SOLO - PREPARACAO PARA ENSAIOS DE COMPACTACAO E ENSAIOS DE CARACTERIZACAO</v>
      </c>
      <c r="C115" s="197" t="s">
        <v>931</v>
      </c>
      <c r="D115" s="197" t="s">
        <v>932</v>
      </c>
      <c r="I115" s="197" t="s">
        <v>30</v>
      </c>
      <c r="J115" s="197" t="n">
        <v>434.56</v>
      </c>
    </row>
    <row r="116" customFormat="false" ht="12.75" hidden="true" customHeight="false" outlineLevel="0" collapsed="false">
      <c r="A116" s="197" t="s">
        <v>933</v>
      </c>
      <c r="B116" s="197" t="str">
        <f aca="false">C116&amp;D116&amp;E116&amp;F116&amp;G116&amp;H116</f>
        <v>AMOSTRA DE SOLO - PREPARACAO PARA ENSAIOS DE COMPACTACAO E ENSAIOS DE CARACTERIZACAO</v>
      </c>
      <c r="C116" s="197" t="s">
        <v>931</v>
      </c>
      <c r="D116" s="197" t="s">
        <v>932</v>
      </c>
      <c r="I116" s="197" t="s">
        <v>30</v>
      </c>
      <c r="J116" s="197" t="n">
        <v>396.56</v>
      </c>
    </row>
    <row r="117" customFormat="false" ht="12.75" hidden="true" customHeight="false" outlineLevel="0" collapsed="false">
      <c r="A117" s="197" t="s">
        <v>934</v>
      </c>
      <c r="B117" s="197" t="str">
        <f aca="false">C117&amp;D117&amp;E117&amp;F117&amp;G117&amp;H117</f>
        <v>GRAOS DE SOLOS QUE PASSAM NA PENEIRA DE MALHA 4,8MM - DETERMINACAO DA MASSA ESPECIFICA</v>
      </c>
      <c r="C117" s="197" t="s">
        <v>935</v>
      </c>
      <c r="D117" s="197" t="s">
        <v>936</v>
      </c>
      <c r="I117" s="197" t="s">
        <v>30</v>
      </c>
      <c r="J117" s="197" t="n">
        <v>87.51</v>
      </c>
    </row>
    <row r="118" customFormat="false" ht="12.75" hidden="true" customHeight="false" outlineLevel="0" collapsed="false">
      <c r="A118" s="197" t="s">
        <v>937</v>
      </c>
      <c r="B118" s="197" t="str">
        <f aca="false">C118&amp;D118&amp;E118&amp;F118&amp;G118&amp;H118</f>
        <v>GRAOS DE SOLOS QUE PASSAM NA PENEIRA DE MALHA 4,8MM - DETERMINACAO DA MASSA ESPECIFICA</v>
      </c>
      <c r="C118" s="197" t="s">
        <v>935</v>
      </c>
      <c r="D118" s="197" t="s">
        <v>936</v>
      </c>
      <c r="I118" s="197" t="s">
        <v>30</v>
      </c>
      <c r="J118" s="197" t="n">
        <v>79.86</v>
      </c>
    </row>
    <row r="119" customFormat="false" ht="12.75" hidden="true" customHeight="false" outlineLevel="0" collapsed="false">
      <c r="A119" s="197" t="s">
        <v>938</v>
      </c>
      <c r="B119" s="197" t="str">
        <f aca="false">C119&amp;D119&amp;E119&amp;F119&amp;G119&amp;H119</f>
        <v>ADENSAMENTO UNIDIMENSIONAL</v>
      </c>
      <c r="C119" s="197" t="s">
        <v>939</v>
      </c>
      <c r="I119" s="197" t="s">
        <v>30</v>
      </c>
      <c r="J119" s="197" t="n">
        <v>87.51</v>
      </c>
    </row>
    <row r="120" customFormat="false" ht="12.75" hidden="true" customHeight="false" outlineLevel="0" collapsed="false">
      <c r="A120" s="197" t="s">
        <v>940</v>
      </c>
      <c r="B120" s="197" t="str">
        <f aca="false">C120&amp;D120&amp;E120&amp;F120&amp;G120&amp;H120</f>
        <v>ADENSAMENTO UNIDIMENSIONAL</v>
      </c>
      <c r="C120" s="197" t="s">
        <v>939</v>
      </c>
      <c r="I120" s="197" t="s">
        <v>30</v>
      </c>
      <c r="J120" s="197" t="n">
        <v>79.86</v>
      </c>
    </row>
    <row r="121" customFormat="false" ht="12.75" hidden="true" customHeight="false" outlineLevel="0" collapsed="false">
      <c r="A121" s="197" t="s">
        <v>941</v>
      </c>
      <c r="B121" s="197" t="str">
        <f aca="false">C121&amp;D121&amp;E121&amp;F121&amp;G121&amp;H121</f>
        <v>METODO RIEDEL-WEBER(AGREGADO GRAUDO)</v>
      </c>
      <c r="C121" s="197" t="s">
        <v>942</v>
      </c>
      <c r="I121" s="197" t="s">
        <v>30</v>
      </c>
      <c r="J121" s="197" t="n">
        <v>87.51</v>
      </c>
    </row>
    <row r="122" customFormat="false" ht="12.75" hidden="true" customHeight="false" outlineLevel="0" collapsed="false">
      <c r="A122" s="197" t="s">
        <v>943</v>
      </c>
      <c r="B122" s="197" t="str">
        <f aca="false">C122&amp;D122&amp;E122&amp;F122&amp;G122&amp;H122</f>
        <v>METODO RIEDEL-WEBER(AGREGADO GRAUDO)</v>
      </c>
      <c r="C122" s="197" t="s">
        <v>942</v>
      </c>
      <c r="I122" s="197" t="s">
        <v>30</v>
      </c>
      <c r="J122" s="197" t="n">
        <v>79.86</v>
      </c>
    </row>
    <row r="123" customFormat="false" ht="12.75" hidden="true" customHeight="false" outlineLevel="0" collapsed="false">
      <c r="A123" s="197" t="s">
        <v>944</v>
      </c>
      <c r="B123" s="197" t="str">
        <f aca="false">C123&amp;D123&amp;E123&amp;F123&amp;G123&amp;H123</f>
        <v>COMPACTACAO DE SOLO EM EQUIPAMENTO MINIATURA</v>
      </c>
      <c r="C123" s="197" t="s">
        <v>945</v>
      </c>
      <c r="I123" s="197" t="s">
        <v>30</v>
      </c>
      <c r="J123" s="197" t="n">
        <v>87.51</v>
      </c>
    </row>
    <row r="124" customFormat="false" ht="12.75" hidden="true" customHeight="false" outlineLevel="0" collapsed="false">
      <c r="A124" s="197" t="s">
        <v>946</v>
      </c>
      <c r="B124" s="197" t="str">
        <f aca="false">C124&amp;D124&amp;E124&amp;F124&amp;G124&amp;H124</f>
        <v>COMPACTACAO DE SOLO EM EQUIPAMENTO MINIATURA</v>
      </c>
      <c r="C124" s="197" t="s">
        <v>945</v>
      </c>
      <c r="I124" s="197" t="s">
        <v>30</v>
      </c>
      <c r="J124" s="197" t="n">
        <v>79.86</v>
      </c>
    </row>
    <row r="125" customFormat="false" ht="12.75" hidden="true" customHeight="false" outlineLevel="0" collapsed="false">
      <c r="A125" s="197" t="s">
        <v>947</v>
      </c>
      <c r="B125" s="197" t="str">
        <f aca="false">C125&amp;D125&amp;E125&amp;F125&amp;G125&amp;H125</f>
        <v>ENSAIO DE PERDA D'AGUA DURANTE A SONDAGEM ROTATIVA EM ROCHA, CONSTANDO DE 3 ESTAGIOS DE PRESSAO</v>
      </c>
      <c r="C125" s="197" t="s">
        <v>948</v>
      </c>
      <c r="D125" s="197" t="s">
        <v>949</v>
      </c>
      <c r="I125" s="197" t="s">
        <v>30</v>
      </c>
      <c r="J125" s="197" t="n">
        <v>161.87</v>
      </c>
    </row>
    <row r="126" customFormat="false" ht="12.75" hidden="true" customHeight="false" outlineLevel="0" collapsed="false">
      <c r="A126" s="197" t="s">
        <v>950</v>
      </c>
      <c r="B126" s="197" t="str">
        <f aca="false">C126&amp;D126&amp;E126&amp;F126&amp;G126&amp;H126</f>
        <v>ENSAIO DE PERDA D'AGUA DURANTE A SONDAGEM ROTATIVA EM ROCHA, CONSTANDO DE 3 ESTAGIOS DE PRESSAO</v>
      </c>
      <c r="C126" s="197" t="s">
        <v>948</v>
      </c>
      <c r="D126" s="197" t="s">
        <v>949</v>
      </c>
      <c r="I126" s="197" t="s">
        <v>30</v>
      </c>
      <c r="J126" s="197" t="n">
        <v>140.27</v>
      </c>
    </row>
    <row r="127" customFormat="false" ht="12.75" hidden="true" customHeight="false" outlineLevel="0" collapsed="false">
      <c r="A127" s="197" t="s">
        <v>951</v>
      </c>
      <c r="B127" s="197" t="str">
        <f aca="false">C127&amp;D127&amp;E127&amp;F127&amp;G127&amp;H127</f>
        <v>ENSAIO DE PERDA D'AGUA DURANTE A SONDAGEM ROTATIVA EM ROCHA,CONSTANDO DE 5 ESTAGIOS DE PRESSAO</v>
      </c>
      <c r="C127" s="197" t="s">
        <v>948</v>
      </c>
      <c r="D127" s="197" t="s">
        <v>952</v>
      </c>
      <c r="I127" s="197" t="s">
        <v>30</v>
      </c>
      <c r="J127" s="197" t="n">
        <v>224.74</v>
      </c>
    </row>
    <row r="128" customFormat="false" ht="12.75" hidden="true" customHeight="false" outlineLevel="0" collapsed="false">
      <c r="A128" s="197" t="s">
        <v>953</v>
      </c>
      <c r="B128" s="197" t="str">
        <f aca="false">C128&amp;D128&amp;E128&amp;F128&amp;G128&amp;H128</f>
        <v>ENSAIO DE PERDA D'AGUA DURANTE A SONDAGEM ROTATIVA EM ROCHA,CONSTANDO DE 5 ESTAGIOS DE PRESSAO</v>
      </c>
      <c r="C128" s="197" t="s">
        <v>948</v>
      </c>
      <c r="D128" s="197" t="s">
        <v>952</v>
      </c>
      <c r="I128" s="197" t="s">
        <v>30</v>
      </c>
      <c r="J128" s="197" t="n">
        <v>194.76</v>
      </c>
    </row>
    <row r="129" customFormat="false" ht="12.75" hidden="true" customHeight="false" outlineLevel="0" collapsed="false">
      <c r="A129" s="197" t="s">
        <v>954</v>
      </c>
      <c r="B129" s="197" t="str">
        <f aca="false">C129&amp;D129&amp;E129&amp;F129&amp;G129&amp;H129</f>
        <v>ENSAIO DE PENETRACAO TIPO "DEEP SOUNDING"</v>
      </c>
      <c r="C129" s="197" t="s">
        <v>955</v>
      </c>
      <c r="I129" s="197" t="s">
        <v>338</v>
      </c>
      <c r="J129" s="197" t="n">
        <v>447.16</v>
      </c>
    </row>
    <row r="130" customFormat="false" ht="12.75" hidden="true" customHeight="false" outlineLevel="0" collapsed="false">
      <c r="A130" s="197" t="s">
        <v>956</v>
      </c>
      <c r="B130" s="197" t="str">
        <f aca="false">C130&amp;D130&amp;E130&amp;F130&amp;G130&amp;H130</f>
        <v>ENSAIO DE PENETRACAO TIPO "DEEP SOUNDING"</v>
      </c>
      <c r="C130" s="197" t="s">
        <v>955</v>
      </c>
      <c r="I130" s="197" t="s">
        <v>338</v>
      </c>
      <c r="J130" s="197" t="n">
        <v>405.41</v>
      </c>
    </row>
    <row r="131" customFormat="false" ht="12.75" hidden="true" customHeight="false" outlineLevel="0" collapsed="false">
      <c r="A131" s="197" t="s">
        <v>957</v>
      </c>
      <c r="B131" s="197" t="str">
        <f aca="false">C131&amp;D131&amp;E131&amp;F131&amp;G131&amp;H131</f>
        <v>ENSAIO DE INFILTRACAO EM SOLO</v>
      </c>
      <c r="C131" s="197" t="s">
        <v>958</v>
      </c>
      <c r="I131" s="197" t="s">
        <v>30</v>
      </c>
      <c r="J131" s="197" t="n">
        <v>362.5</v>
      </c>
    </row>
    <row r="132" customFormat="false" ht="12.75" hidden="true" customHeight="false" outlineLevel="0" collapsed="false">
      <c r="A132" s="197" t="s">
        <v>959</v>
      </c>
      <c r="B132" s="197" t="str">
        <f aca="false">C132&amp;D132&amp;E132&amp;F132&amp;G132&amp;H132</f>
        <v>ENSAIO DE INFILTRACAO EM SOLO</v>
      </c>
      <c r="C132" s="197" t="s">
        <v>958</v>
      </c>
      <c r="I132" s="197" t="s">
        <v>30</v>
      </c>
      <c r="J132" s="197" t="n">
        <v>330.23</v>
      </c>
    </row>
    <row r="133" customFormat="false" ht="12.75" hidden="true" customHeight="false" outlineLevel="0" collapsed="false">
      <c r="A133" s="197" t="s">
        <v>960</v>
      </c>
      <c r="B133" s="197" t="str">
        <f aca="false">C133&amp;D133&amp;E133&amp;F133&amp;G133&amp;H133</f>
        <v>ENSAIO DE CARACTERIZACAO GEOTECNICA DE SOLOS,COM UTILIZACAODE DILATOMETRO,EXCLUSIVE PERFURACAO</v>
      </c>
      <c r="C133" s="197" t="s">
        <v>961</v>
      </c>
      <c r="D133" s="197" t="s">
        <v>962</v>
      </c>
      <c r="I133" s="197" t="s">
        <v>30</v>
      </c>
      <c r="J133" s="197" t="n">
        <v>463.69</v>
      </c>
    </row>
    <row r="134" customFormat="false" ht="12.75" hidden="true" customHeight="false" outlineLevel="0" collapsed="false">
      <c r="A134" s="197" t="s">
        <v>963</v>
      </c>
      <c r="B134" s="197" t="str">
        <f aca="false">C134&amp;D134&amp;E134&amp;F134&amp;G134&amp;H134</f>
        <v>ENSAIO DE CARACTERIZACAO GEOTECNICA DE SOLOS,COM UTILIZACAODE DILATOMETRO,EXCLUSIVE PERFURACAO</v>
      </c>
      <c r="C134" s="197" t="s">
        <v>961</v>
      </c>
      <c r="D134" s="197" t="s">
        <v>962</v>
      </c>
      <c r="I134" s="197" t="s">
        <v>30</v>
      </c>
      <c r="J134" s="197" t="n">
        <v>423.14</v>
      </c>
    </row>
    <row r="135" customFormat="false" ht="12.75" hidden="true" customHeight="false" outlineLevel="0" collapsed="false">
      <c r="A135" s="197" t="s">
        <v>964</v>
      </c>
      <c r="B135" s="197" t="str">
        <f aca="false">C135&amp;D135&amp;E135&amp;F135&amp;G135&amp;H135</f>
        <v>ENSAIO DE PENETRACAO TIPO SPT</v>
      </c>
      <c r="C135" s="197" t="s">
        <v>965</v>
      </c>
      <c r="I135" s="197" t="s">
        <v>30</v>
      </c>
      <c r="J135" s="197" t="n">
        <v>106.93</v>
      </c>
    </row>
    <row r="136" customFormat="false" ht="12.75" hidden="true" customHeight="false" outlineLevel="0" collapsed="false">
      <c r="A136" s="197" t="s">
        <v>966</v>
      </c>
      <c r="B136" s="197" t="str">
        <f aca="false">C136&amp;D136&amp;E136&amp;F136&amp;G136&amp;H136</f>
        <v>ENSAIO DE PENETRACAO TIPO SPT</v>
      </c>
      <c r="C136" s="197" t="s">
        <v>965</v>
      </c>
      <c r="I136" s="197" t="s">
        <v>30</v>
      </c>
      <c r="J136" s="197" t="n">
        <v>96.94</v>
      </c>
    </row>
    <row r="137" customFormat="false" ht="12.75" hidden="true" customHeight="false" outlineLevel="0" collapsed="false">
      <c r="A137" s="197" t="s">
        <v>967</v>
      </c>
      <c r="B137" s="197" t="str">
        <f aca="false">C137&amp;D137&amp;E137&amp;F137&amp;G137&amp;H137</f>
        <v>PERFURACAO MANUAL DE SOLO,A TRADO ATE 6"</v>
      </c>
      <c r="C137" s="197" t="s">
        <v>968</v>
      </c>
      <c r="I137" s="197" t="s">
        <v>338</v>
      </c>
      <c r="J137" s="197" t="n">
        <v>11.65</v>
      </c>
    </row>
    <row r="138" customFormat="false" ht="12.75" hidden="true" customHeight="false" outlineLevel="0" collapsed="false">
      <c r="A138" s="197" t="s">
        <v>969</v>
      </c>
      <c r="B138" s="197" t="str">
        <f aca="false">C138&amp;D138&amp;E138&amp;F138&amp;G138&amp;H138</f>
        <v>PERFURACAO MANUAL DE SOLO,A TRADO ATE 6"</v>
      </c>
      <c r="C138" s="197" t="s">
        <v>968</v>
      </c>
      <c r="I138" s="197" t="s">
        <v>338</v>
      </c>
      <c r="J138" s="197" t="n">
        <v>10.1</v>
      </c>
    </row>
    <row r="139" customFormat="false" ht="12.75" hidden="true" customHeight="false" outlineLevel="0" collapsed="false">
      <c r="A139" s="197" t="s">
        <v>970</v>
      </c>
      <c r="B139" s="197" t="str">
        <f aca="false">C139&amp;D139&amp;E139&amp;F139&amp;G139&amp;H139</f>
        <v>PERFURACAO MANUAL DE SOLO,A TRADO ATE 8"</v>
      </c>
      <c r="C139" s="197" t="s">
        <v>971</v>
      </c>
      <c r="I139" s="197" t="s">
        <v>338</v>
      </c>
      <c r="J139" s="197" t="n">
        <v>14.76</v>
      </c>
    </row>
    <row r="140" customFormat="false" ht="12.75" hidden="true" customHeight="false" outlineLevel="0" collapsed="false">
      <c r="A140" s="197" t="s">
        <v>972</v>
      </c>
      <c r="B140" s="197" t="str">
        <f aca="false">C140&amp;D140&amp;E140&amp;F140&amp;G140&amp;H140</f>
        <v>PERFURACAO MANUAL DE SOLO,A TRADO ATE 8"</v>
      </c>
      <c r="C140" s="197" t="s">
        <v>971</v>
      </c>
      <c r="I140" s="197" t="s">
        <v>338</v>
      </c>
      <c r="J140" s="197" t="n">
        <v>12.79</v>
      </c>
    </row>
    <row r="141" customFormat="false" ht="12.75" hidden="true" customHeight="false" outlineLevel="0" collapsed="false">
      <c r="A141" s="197" t="s">
        <v>973</v>
      </c>
      <c r="B141" s="197" t="str">
        <f aca="false">C141&amp;D141&amp;E141&amp;F141&amp;G141&amp;H141</f>
        <v>PERFURACAO MANUAL DE SOLO,A TRADO ATE 10"</v>
      </c>
      <c r="C141" s="197" t="s">
        <v>974</v>
      </c>
      <c r="I141" s="197" t="s">
        <v>338</v>
      </c>
      <c r="J141" s="197" t="n">
        <v>17.87</v>
      </c>
    </row>
    <row r="142" customFormat="false" ht="12.75" hidden="true" customHeight="false" outlineLevel="0" collapsed="false">
      <c r="A142" s="197" t="s">
        <v>975</v>
      </c>
      <c r="B142" s="197" t="str">
        <f aca="false">C142&amp;D142&amp;E142&amp;F142&amp;G142&amp;H142</f>
        <v>PERFURACAO MANUAL DE SOLO,A TRADO ATE 10"</v>
      </c>
      <c r="C142" s="197" t="s">
        <v>974</v>
      </c>
      <c r="I142" s="197" t="s">
        <v>338</v>
      </c>
      <c r="J142" s="197" t="n">
        <v>15.49</v>
      </c>
    </row>
    <row r="143" customFormat="false" ht="12.75" hidden="true" customHeight="false" outlineLevel="0" collapsed="false">
      <c r="A143" s="197" t="s">
        <v>976</v>
      </c>
      <c r="B143" s="197" t="str">
        <f aca="false">C143&amp;D143&amp;E143&amp;F143&amp;G143&amp;H143</f>
        <v>PERFURACAO MANUAL DE SOLO,A TRADO ACIMA DE 10"</v>
      </c>
      <c r="C143" s="197" t="s">
        <v>977</v>
      </c>
      <c r="I143" s="197" t="s">
        <v>338</v>
      </c>
      <c r="J143" s="197" t="n">
        <v>21.75</v>
      </c>
    </row>
    <row r="144" customFormat="false" ht="12.75" hidden="true" customHeight="false" outlineLevel="0" collapsed="false">
      <c r="A144" s="197" t="s">
        <v>978</v>
      </c>
      <c r="B144" s="197" t="str">
        <f aca="false">C144&amp;D144&amp;E144&amp;F144&amp;G144&amp;H144</f>
        <v>PERFURACAO MANUAL DE SOLO,A TRADO ACIMA DE 10"</v>
      </c>
      <c r="C144" s="197" t="s">
        <v>977</v>
      </c>
      <c r="I144" s="197" t="s">
        <v>338</v>
      </c>
      <c r="J144" s="197" t="n">
        <v>18.86</v>
      </c>
    </row>
    <row r="145" customFormat="false" ht="12.75" hidden="true" customHeight="false" outlineLevel="0" collapsed="false">
      <c r="A145" s="197" t="s">
        <v>979</v>
      </c>
      <c r="B145" s="197" t="str">
        <f aca="false">C145&amp;D145&amp;E145&amp;F145&amp;G145&amp;H145</f>
        <v>ANALISE GRANULOMETRICA EM AGREGADO MIUDO</v>
      </c>
      <c r="C145" s="197" t="s">
        <v>980</v>
      </c>
      <c r="I145" s="197" t="s">
        <v>30</v>
      </c>
      <c r="J145" s="197" t="n">
        <v>143.92</v>
      </c>
    </row>
    <row r="146" customFormat="false" ht="12.75" hidden="true" customHeight="false" outlineLevel="0" collapsed="false">
      <c r="A146" s="197" t="s">
        <v>981</v>
      </c>
      <c r="B146" s="197" t="str">
        <f aca="false">C146&amp;D146&amp;E146&amp;F146&amp;G146&amp;H146</f>
        <v>ANALISE GRANULOMETRICA EM AGREGADO MIUDO</v>
      </c>
      <c r="C146" s="197" t="s">
        <v>980</v>
      </c>
      <c r="I146" s="197" t="s">
        <v>30</v>
      </c>
      <c r="J146" s="197" t="n">
        <v>131.33</v>
      </c>
    </row>
    <row r="147" customFormat="false" ht="12.75" hidden="true" customHeight="false" outlineLevel="0" collapsed="false">
      <c r="A147" s="197" t="s">
        <v>982</v>
      </c>
      <c r="B147" s="197" t="str">
        <f aca="false">C147&amp;D147&amp;E147&amp;F147&amp;G147&amp;H147</f>
        <v>ANALISE GRANULOMETRICA EM AGREGADO GRAUDO</v>
      </c>
      <c r="C147" s="197" t="s">
        <v>983</v>
      </c>
      <c r="I147" s="197" t="s">
        <v>30</v>
      </c>
      <c r="J147" s="197" t="n">
        <v>113.85</v>
      </c>
    </row>
    <row r="148" customFormat="false" ht="12.75" hidden="true" customHeight="false" outlineLevel="0" collapsed="false">
      <c r="A148" s="197" t="s">
        <v>984</v>
      </c>
      <c r="B148" s="197" t="str">
        <f aca="false">C148&amp;D148&amp;E148&amp;F148&amp;G148&amp;H148</f>
        <v>ANALISE GRANULOMETRICA EM AGREGADO GRAUDO</v>
      </c>
      <c r="C148" s="197" t="s">
        <v>983</v>
      </c>
      <c r="I148" s="197" t="s">
        <v>30</v>
      </c>
      <c r="J148" s="197" t="n">
        <v>103.89</v>
      </c>
    </row>
    <row r="149" customFormat="false" ht="12.75" hidden="true" customHeight="false" outlineLevel="0" collapsed="false">
      <c r="A149" s="197" t="s">
        <v>985</v>
      </c>
      <c r="B149" s="197" t="str">
        <f aca="false">C149&amp;D149&amp;E149&amp;F149&amp;G149&amp;H149</f>
        <v>AVALIACAO DAS IMPUREZAS ORGANICAS DAS AREIAS</v>
      </c>
      <c r="C149" s="197" t="s">
        <v>986</v>
      </c>
      <c r="I149" s="197" t="s">
        <v>30</v>
      </c>
      <c r="J149" s="197" t="n">
        <v>143.92</v>
      </c>
    </row>
    <row r="150" customFormat="false" ht="12.75" hidden="true" customHeight="false" outlineLevel="0" collapsed="false">
      <c r="A150" s="197" t="s">
        <v>987</v>
      </c>
      <c r="B150" s="197" t="str">
        <f aca="false">C150&amp;D150&amp;E150&amp;F150&amp;G150&amp;H150</f>
        <v>AVALIACAO DAS IMPUREZAS ORGANICAS DAS AREIAS</v>
      </c>
      <c r="C150" s="197" t="s">
        <v>986</v>
      </c>
      <c r="I150" s="197" t="s">
        <v>30</v>
      </c>
      <c r="J150" s="197" t="n">
        <v>131.33</v>
      </c>
    </row>
    <row r="151" customFormat="false" ht="12.75" hidden="true" customHeight="false" outlineLevel="0" collapsed="false">
      <c r="A151" s="197" t="s">
        <v>988</v>
      </c>
      <c r="B151" s="197" t="str">
        <f aca="false">C151&amp;D151&amp;E151&amp;F151&amp;G151&amp;H151</f>
        <v>QUALIDADE DA AREIA COM ANALISE GRANULOMETRICA E INDICE DE MATERIA ORGANICA</v>
      </c>
      <c r="C151" s="197" t="s">
        <v>989</v>
      </c>
      <c r="D151" s="197" t="s">
        <v>990</v>
      </c>
      <c r="I151" s="197" t="s">
        <v>30</v>
      </c>
      <c r="J151" s="197" t="n">
        <v>3159.44</v>
      </c>
    </row>
    <row r="152" customFormat="false" ht="12.75" hidden="true" customHeight="false" outlineLevel="0" collapsed="false">
      <c r="A152" s="197" t="s">
        <v>991</v>
      </c>
      <c r="B152" s="197" t="str">
        <f aca="false">C152&amp;D152&amp;E152&amp;F152&amp;G152&amp;H152</f>
        <v>QUALIDADE DA AREIA COM ANALISE GRANULOMETRICA E INDICE DE MATERIA ORGANICA</v>
      </c>
      <c r="C152" s="197" t="s">
        <v>989</v>
      </c>
      <c r="D152" s="197" t="s">
        <v>990</v>
      </c>
      <c r="I152" s="197" t="s">
        <v>30</v>
      </c>
      <c r="J152" s="197" t="n">
        <v>2883.14</v>
      </c>
    </row>
    <row r="153" customFormat="false" ht="12.75" hidden="true" customHeight="false" outlineLevel="0" collapsed="false">
      <c r="A153" s="197" t="s">
        <v>992</v>
      </c>
      <c r="B153" s="197" t="str">
        <f aca="false">C153&amp;D153&amp;E153&amp;F153&amp;G153&amp;H153</f>
        <v>TEOR DE ARGILA EM TORROES(AGREGADO MIUDO)</v>
      </c>
      <c r="C153" s="197" t="s">
        <v>993</v>
      </c>
      <c r="I153" s="197" t="s">
        <v>30</v>
      </c>
      <c r="J153" s="197" t="n">
        <v>143.92</v>
      </c>
    </row>
    <row r="154" customFormat="false" ht="12.75" hidden="true" customHeight="false" outlineLevel="0" collapsed="false">
      <c r="A154" s="197" t="s">
        <v>994</v>
      </c>
      <c r="B154" s="197" t="str">
        <f aca="false">C154&amp;D154&amp;E154&amp;F154&amp;G154&amp;H154</f>
        <v>TEOR DE ARGILA EM TORROES(AGREGADO MIUDO)</v>
      </c>
      <c r="C154" s="197" t="s">
        <v>993</v>
      </c>
      <c r="I154" s="197" t="s">
        <v>30</v>
      </c>
      <c r="J154" s="197" t="n">
        <v>131.33</v>
      </c>
    </row>
    <row r="155" customFormat="false" ht="12.75" hidden="true" customHeight="false" outlineLevel="0" collapsed="false">
      <c r="A155" s="197" t="s">
        <v>995</v>
      </c>
      <c r="B155" s="197" t="str">
        <f aca="false">C155&amp;D155&amp;E155&amp;F155&amp;G155&amp;H155</f>
        <v>TEOR DE ARGILA EM TORROES(AGREGADO GRAUDO)</v>
      </c>
      <c r="C155" s="197" t="s">
        <v>996</v>
      </c>
      <c r="I155" s="197" t="s">
        <v>30</v>
      </c>
      <c r="J155" s="197" t="n">
        <v>143.92</v>
      </c>
    </row>
    <row r="156" customFormat="false" ht="12.75" hidden="true" customHeight="false" outlineLevel="0" collapsed="false">
      <c r="A156" s="197" t="s">
        <v>997</v>
      </c>
      <c r="B156" s="197" t="str">
        <f aca="false">C156&amp;D156&amp;E156&amp;F156&amp;G156&amp;H156</f>
        <v>TEOR DE ARGILA EM TORROES(AGREGADO GRAUDO)</v>
      </c>
      <c r="C156" s="197" t="s">
        <v>996</v>
      </c>
      <c r="I156" s="197" t="s">
        <v>30</v>
      </c>
      <c r="J156" s="197" t="n">
        <v>131.33</v>
      </c>
    </row>
    <row r="157" customFormat="false" ht="12.75" hidden="true" customHeight="false" outlineLevel="0" collapsed="false">
      <c r="A157" s="197" t="s">
        <v>998</v>
      </c>
      <c r="B157" s="197" t="str">
        <f aca="false">C157&amp;D157&amp;E157&amp;F157&amp;G157&amp;H157</f>
        <v>TEOR DE MATERIAIS PULVERULENTOS(AGREGADO MIUDO)</v>
      </c>
      <c r="C157" s="197" t="s">
        <v>999</v>
      </c>
      <c r="I157" s="197" t="s">
        <v>30</v>
      </c>
      <c r="J157" s="197" t="n">
        <v>113.97</v>
      </c>
    </row>
    <row r="158" customFormat="false" ht="12.75" hidden="true" customHeight="false" outlineLevel="0" collapsed="false">
      <c r="A158" s="197" t="s">
        <v>1000</v>
      </c>
      <c r="B158" s="197" t="str">
        <f aca="false">C158&amp;D158&amp;E158&amp;F158&amp;G158&amp;H158</f>
        <v>TEOR DE MATERIAIS PULVERULENTOS(AGREGADO MIUDO)</v>
      </c>
      <c r="C158" s="197" t="s">
        <v>999</v>
      </c>
      <c r="I158" s="197" t="s">
        <v>30</v>
      </c>
      <c r="J158" s="197" t="n">
        <v>104</v>
      </c>
    </row>
    <row r="159" customFormat="false" ht="12.75" hidden="true" customHeight="false" outlineLevel="0" collapsed="false">
      <c r="A159" s="197" t="s">
        <v>1001</v>
      </c>
      <c r="B159" s="197" t="str">
        <f aca="false">C159&amp;D159&amp;E159&amp;F159&amp;G159&amp;H159</f>
        <v>TEOR DE MATERIAIS PULVERULENTOS(AGREGADO GRAUDO)</v>
      </c>
      <c r="C159" s="197" t="s">
        <v>1002</v>
      </c>
      <c r="I159" s="197" t="s">
        <v>30</v>
      </c>
      <c r="J159" s="197" t="n">
        <v>155.95</v>
      </c>
    </row>
    <row r="160" customFormat="false" ht="12.75" hidden="true" customHeight="false" outlineLevel="0" collapsed="false">
      <c r="A160" s="197" t="s">
        <v>1003</v>
      </c>
      <c r="B160" s="197" t="str">
        <f aca="false">C160&amp;D160&amp;E160&amp;F160&amp;G160&amp;H160</f>
        <v>TEOR DE MATERIAIS PULVERULENTOS(AGREGADO GRAUDO)</v>
      </c>
      <c r="C160" s="197" t="s">
        <v>1002</v>
      </c>
      <c r="I160" s="197" t="s">
        <v>30</v>
      </c>
      <c r="J160" s="197" t="n">
        <v>142.31</v>
      </c>
    </row>
    <row r="161" customFormat="false" ht="12.75" hidden="true" customHeight="false" outlineLevel="0" collapsed="false">
      <c r="A161" s="197" t="s">
        <v>1004</v>
      </c>
      <c r="B161" s="197" t="str">
        <f aca="false">C161&amp;D161&amp;E161&amp;F161&amp;G161&amp;H161</f>
        <v>DENSIDADE REAL(AGREGADO MIUDO)</v>
      </c>
      <c r="C161" s="197" t="s">
        <v>1005</v>
      </c>
      <c r="I161" s="197" t="s">
        <v>30</v>
      </c>
      <c r="J161" s="197" t="n">
        <v>41.97</v>
      </c>
    </row>
    <row r="162" customFormat="false" ht="12.75" hidden="true" customHeight="false" outlineLevel="0" collapsed="false">
      <c r="A162" s="197" t="s">
        <v>1006</v>
      </c>
      <c r="B162" s="197" t="str">
        <f aca="false">C162&amp;D162&amp;E162&amp;F162&amp;G162&amp;H162</f>
        <v>DENSIDADE REAL(AGREGADO MIUDO)</v>
      </c>
      <c r="C162" s="197" t="s">
        <v>1005</v>
      </c>
      <c r="I162" s="197" t="s">
        <v>30</v>
      </c>
      <c r="J162" s="197" t="n">
        <v>38.3</v>
      </c>
    </row>
    <row r="163" customFormat="false" ht="12.75" hidden="true" customHeight="false" outlineLevel="0" collapsed="false">
      <c r="A163" s="197" t="s">
        <v>1007</v>
      </c>
      <c r="B163" s="197" t="str">
        <f aca="false">C163&amp;D163&amp;E163&amp;F163&amp;G163&amp;H163</f>
        <v>DENSIDADE REAL(AGREGADO GRAUDO)</v>
      </c>
      <c r="C163" s="197" t="s">
        <v>1008</v>
      </c>
      <c r="I163" s="197" t="s">
        <v>30</v>
      </c>
      <c r="J163" s="197" t="n">
        <v>83.98</v>
      </c>
    </row>
    <row r="164" customFormat="false" ht="12.75" hidden="true" customHeight="false" outlineLevel="0" collapsed="false">
      <c r="A164" s="197" t="s">
        <v>1009</v>
      </c>
      <c r="B164" s="197" t="str">
        <f aca="false">C164&amp;D164&amp;E164&amp;F164&amp;G164&amp;H164</f>
        <v>DENSIDADE REAL(AGREGADO GRAUDO)</v>
      </c>
      <c r="C164" s="197" t="s">
        <v>1008</v>
      </c>
      <c r="I164" s="197" t="s">
        <v>30</v>
      </c>
      <c r="J164" s="197" t="n">
        <v>76.63</v>
      </c>
    </row>
    <row r="165" customFormat="false" ht="12.75" hidden="true" customHeight="false" outlineLevel="0" collapsed="false">
      <c r="A165" s="197" t="s">
        <v>1010</v>
      </c>
      <c r="B165" s="197" t="str">
        <f aca="false">C165&amp;D165&amp;E165&amp;F165&amp;G165&amp;H165</f>
        <v>DENSIDADE APARENTE(AGREGADO MIUDO)</v>
      </c>
      <c r="C165" s="197" t="s">
        <v>1011</v>
      </c>
      <c r="I165" s="197" t="s">
        <v>30</v>
      </c>
      <c r="J165" s="197" t="n">
        <v>41.97</v>
      </c>
    </row>
    <row r="166" customFormat="false" ht="12.75" hidden="true" customHeight="false" outlineLevel="0" collapsed="false">
      <c r="A166" s="197" t="s">
        <v>1012</v>
      </c>
      <c r="B166" s="197" t="str">
        <f aca="false">C166&amp;D166&amp;E166&amp;F166&amp;G166&amp;H166</f>
        <v>DENSIDADE APARENTE(AGREGADO MIUDO)</v>
      </c>
      <c r="C166" s="197" t="s">
        <v>1011</v>
      </c>
      <c r="I166" s="197" t="s">
        <v>30</v>
      </c>
      <c r="J166" s="197" t="n">
        <v>38.3</v>
      </c>
    </row>
    <row r="167" customFormat="false" ht="12.75" hidden="true" customHeight="false" outlineLevel="0" collapsed="false">
      <c r="A167" s="197" t="s">
        <v>1013</v>
      </c>
      <c r="B167" s="197" t="str">
        <f aca="false">C167&amp;D167&amp;E167&amp;F167&amp;G167&amp;H167</f>
        <v>DENSIDADE APARENTE(AGREGADO GRAUDO)</v>
      </c>
      <c r="C167" s="197" t="s">
        <v>1014</v>
      </c>
      <c r="I167" s="197" t="s">
        <v>30</v>
      </c>
      <c r="J167" s="197" t="n">
        <v>83.98</v>
      </c>
    </row>
    <row r="168" customFormat="false" ht="12.75" hidden="true" customHeight="false" outlineLevel="0" collapsed="false">
      <c r="A168" s="197" t="s">
        <v>1015</v>
      </c>
      <c r="B168" s="197" t="str">
        <f aca="false">C168&amp;D168&amp;E168&amp;F168&amp;G168&amp;H168</f>
        <v>DENSIDADE APARENTE(AGREGADO GRAUDO)</v>
      </c>
      <c r="C168" s="197" t="s">
        <v>1014</v>
      </c>
      <c r="I168" s="197" t="s">
        <v>30</v>
      </c>
      <c r="J168" s="197" t="n">
        <v>76.63</v>
      </c>
    </row>
    <row r="169" customFormat="false" ht="12.75" hidden="true" customHeight="false" outlineLevel="0" collapsed="false">
      <c r="A169" s="197" t="s">
        <v>1016</v>
      </c>
      <c r="B169" s="197" t="str">
        <f aca="false">C169&amp;D169&amp;E169&amp;F169&amp;G169&amp;H169</f>
        <v>DESGASTE A ABRASAO "LOS ANGELES"</v>
      </c>
      <c r="C169" s="197" t="s">
        <v>1017</v>
      </c>
      <c r="I169" s="197" t="s">
        <v>30</v>
      </c>
      <c r="J169" s="197" t="n">
        <v>606.48</v>
      </c>
    </row>
    <row r="170" customFormat="false" ht="12.75" hidden="true" customHeight="false" outlineLevel="0" collapsed="false">
      <c r="A170" s="197" t="s">
        <v>1018</v>
      </c>
      <c r="B170" s="197" t="str">
        <f aca="false">C170&amp;D170&amp;E170&amp;F170&amp;G170&amp;H170</f>
        <v>DESGASTE A ABRASAO "LOS ANGELES"</v>
      </c>
      <c r="C170" s="197" t="s">
        <v>1017</v>
      </c>
      <c r="I170" s="197" t="s">
        <v>30</v>
      </c>
      <c r="J170" s="197" t="n">
        <v>553.44</v>
      </c>
    </row>
    <row r="171" customFormat="false" ht="12.75" hidden="true" customHeight="false" outlineLevel="0" collapsed="false">
      <c r="A171" s="197" t="s">
        <v>1019</v>
      </c>
      <c r="B171" s="197" t="str">
        <f aca="false">C171&amp;D171&amp;E171&amp;F171&amp;G171&amp;H171</f>
        <v>ESMAGAMENTO</v>
      </c>
      <c r="C171" s="197" t="s">
        <v>1020</v>
      </c>
      <c r="I171" s="197" t="s">
        <v>30</v>
      </c>
      <c r="J171" s="197" t="n">
        <v>553.17</v>
      </c>
    </row>
    <row r="172" customFormat="false" ht="12.75" hidden="true" customHeight="false" outlineLevel="0" collapsed="false">
      <c r="A172" s="197" t="s">
        <v>1021</v>
      </c>
      <c r="B172" s="197" t="str">
        <f aca="false">C172&amp;D172&amp;E172&amp;F172&amp;G172&amp;H172</f>
        <v>ESMAGAMENTO</v>
      </c>
      <c r="C172" s="197" t="s">
        <v>1020</v>
      </c>
      <c r="I172" s="197" t="s">
        <v>30</v>
      </c>
      <c r="J172" s="197" t="n">
        <v>504.79</v>
      </c>
    </row>
    <row r="173" customFormat="false" ht="12.75" hidden="true" customHeight="false" outlineLevel="0" collapsed="false">
      <c r="A173" s="197" t="s">
        <v>1022</v>
      </c>
      <c r="B173" s="197" t="str">
        <f aca="false">C173&amp;D173&amp;E173&amp;F173&amp;G173&amp;H173</f>
        <v>RESISTENCIA AO IMPACTO "TRETON"</v>
      </c>
      <c r="C173" s="197" t="s">
        <v>1023</v>
      </c>
      <c r="I173" s="197" t="s">
        <v>30</v>
      </c>
      <c r="J173" s="197" t="n">
        <v>553.17</v>
      </c>
    </row>
    <row r="174" customFormat="false" ht="12.75" hidden="true" customHeight="false" outlineLevel="0" collapsed="false">
      <c r="A174" s="197" t="s">
        <v>1024</v>
      </c>
      <c r="B174" s="197" t="str">
        <f aca="false">C174&amp;D174&amp;E174&amp;F174&amp;G174&amp;H174</f>
        <v>RESISTENCIA AO IMPACTO "TRETON"</v>
      </c>
      <c r="C174" s="197" t="s">
        <v>1023</v>
      </c>
      <c r="I174" s="197" t="s">
        <v>30</v>
      </c>
      <c r="J174" s="197" t="n">
        <v>504.79</v>
      </c>
    </row>
    <row r="175" customFormat="false" ht="12.75" hidden="true" customHeight="false" outlineLevel="0" collapsed="false">
      <c r="A175" s="197" t="s">
        <v>1025</v>
      </c>
      <c r="B175" s="197" t="str">
        <f aca="false">C175&amp;D175&amp;E175&amp;F175&amp;G175&amp;H175</f>
        <v>INDICE DE FORMA(CUBICIDADE)</v>
      </c>
      <c r="C175" s="197" t="s">
        <v>1026</v>
      </c>
      <c r="I175" s="197" t="s">
        <v>30</v>
      </c>
      <c r="J175" s="197" t="n">
        <v>392.57</v>
      </c>
    </row>
    <row r="176" customFormat="false" ht="12.75" hidden="true" customHeight="false" outlineLevel="0" collapsed="false">
      <c r="A176" s="197" t="s">
        <v>1027</v>
      </c>
      <c r="B176" s="197" t="str">
        <f aca="false">C176&amp;D176&amp;E176&amp;F176&amp;G176&amp;H176</f>
        <v>INDICE DE FORMA(CUBICIDADE)</v>
      </c>
      <c r="C176" s="197" t="s">
        <v>1026</v>
      </c>
      <c r="I176" s="197" t="s">
        <v>30</v>
      </c>
      <c r="J176" s="197" t="n">
        <v>358.24</v>
      </c>
    </row>
    <row r="177" customFormat="false" ht="12.75" hidden="true" customHeight="false" outlineLevel="0" collapsed="false">
      <c r="A177" s="197" t="s">
        <v>1028</v>
      </c>
      <c r="B177" s="197" t="str">
        <f aca="false">C177&amp;D177&amp;E177&amp;F177&amp;G177&amp;H177</f>
        <v>QUALIDADE DE AGREGADO PELO USO DE SOLUCAO DE SULFATO DE SODIO OU MAGNESIO,EM AGREGADO MIUDO</v>
      </c>
      <c r="C177" s="197" t="s">
        <v>1029</v>
      </c>
      <c r="D177" s="197" t="s">
        <v>1030</v>
      </c>
      <c r="I177" s="197" t="s">
        <v>30</v>
      </c>
      <c r="J177" s="197" t="n">
        <v>906.85</v>
      </c>
    </row>
    <row r="178" customFormat="false" ht="12.75" hidden="true" customHeight="false" outlineLevel="0" collapsed="false">
      <c r="A178" s="197" t="s">
        <v>1031</v>
      </c>
      <c r="B178" s="197" t="str">
        <f aca="false">C178&amp;D178&amp;E178&amp;F178&amp;G178&amp;H178</f>
        <v>QUALIDADE DE AGREGADO PELO USO DE SOLUCAO DE SULFATO DE SODIO OU MAGNESIO,EM AGREGADO MIUDO</v>
      </c>
      <c r="C178" s="197" t="s">
        <v>1029</v>
      </c>
      <c r="D178" s="197" t="s">
        <v>1030</v>
      </c>
      <c r="I178" s="197" t="s">
        <v>30</v>
      </c>
      <c r="J178" s="197" t="n">
        <v>827.54</v>
      </c>
    </row>
    <row r="179" customFormat="false" ht="12.75" hidden="true" customHeight="false" outlineLevel="0" collapsed="false">
      <c r="A179" s="197" t="s">
        <v>1032</v>
      </c>
      <c r="B179" s="197" t="str">
        <f aca="false">C179&amp;D179&amp;E179&amp;F179&amp;G179&amp;H179</f>
        <v>QUALIDADE DE AGREGADO PELO USO DE SOLUCAO DE SULFATO DE SODIO OU MAGNESIO,EM AGREGADO GRAUDO</v>
      </c>
      <c r="C179" s="197" t="s">
        <v>1029</v>
      </c>
      <c r="D179" s="197" t="s">
        <v>1033</v>
      </c>
      <c r="I179" s="197" t="s">
        <v>30</v>
      </c>
      <c r="J179" s="197" t="n">
        <v>1256.05</v>
      </c>
    </row>
    <row r="180" customFormat="false" ht="12.75" hidden="true" customHeight="false" outlineLevel="0" collapsed="false">
      <c r="A180" s="197" t="s">
        <v>1034</v>
      </c>
      <c r="B180" s="197" t="str">
        <f aca="false">C180&amp;D180&amp;E180&amp;F180&amp;G180&amp;H180</f>
        <v>QUALIDADE DE AGREGADO PELO USO DE SOLUCAO DE SULFATO DE SODIO OU MAGNESIO,EM AGREGADO GRAUDO</v>
      </c>
      <c r="C180" s="197" t="s">
        <v>1029</v>
      </c>
      <c r="D180" s="197" t="s">
        <v>1033</v>
      </c>
      <c r="I180" s="197" t="s">
        <v>30</v>
      </c>
      <c r="J180" s="197" t="n">
        <v>1146.21</v>
      </c>
    </row>
    <row r="181" customFormat="false" ht="12.75" hidden="true" customHeight="false" outlineLevel="0" collapsed="false">
      <c r="A181" s="197" t="s">
        <v>1035</v>
      </c>
      <c r="B181" s="197" t="str">
        <f aca="false">C181&amp;D181&amp;E181&amp;F181&amp;G181&amp;H181</f>
        <v>REMATE OU CAPEAMENTO DE CORPO DE PROVA CILINDRICO,DE 15X30CM POR TOPO</v>
      </c>
      <c r="C181" s="197" t="s">
        <v>1036</v>
      </c>
      <c r="D181" s="197" t="s">
        <v>1037</v>
      </c>
      <c r="I181" s="197" t="s">
        <v>30</v>
      </c>
      <c r="J181" s="197" t="n">
        <v>11.93</v>
      </c>
    </row>
    <row r="182" customFormat="false" ht="12.75" hidden="true" customHeight="false" outlineLevel="0" collapsed="false">
      <c r="A182" s="197" t="s">
        <v>1038</v>
      </c>
      <c r="B182" s="197" t="str">
        <f aca="false">C182&amp;D182&amp;E182&amp;F182&amp;G182&amp;H182</f>
        <v>REMATE OU CAPEAMENTO DE CORPO DE PROVA CILINDRICO,DE 15X30CM POR TOPO</v>
      </c>
      <c r="C182" s="197" t="s">
        <v>1036</v>
      </c>
      <c r="D182" s="197" t="s">
        <v>1037</v>
      </c>
      <c r="I182" s="197" t="s">
        <v>30</v>
      </c>
      <c r="J182" s="197" t="n">
        <v>10.89</v>
      </c>
    </row>
    <row r="183" customFormat="false" ht="12.75" hidden="true" customHeight="false" outlineLevel="0" collapsed="false">
      <c r="A183" s="197" t="s">
        <v>1039</v>
      </c>
      <c r="B183" s="197" t="str">
        <f aca="false">C183&amp;D183&amp;E183&amp;F183&amp;G183&amp;H183</f>
        <v>RESISTENCIA A COMPRESSAO DE CORPO DE PROVA CILINDRICO DE 15X30CM,POR CORPO DE PROVA</v>
      </c>
      <c r="C183" s="197" t="s">
        <v>1040</v>
      </c>
      <c r="D183" s="197" t="s">
        <v>1041</v>
      </c>
      <c r="I183" s="197" t="s">
        <v>30</v>
      </c>
      <c r="J183" s="197" t="n">
        <v>36.09</v>
      </c>
    </row>
    <row r="184" customFormat="false" ht="12.75" hidden="true" customHeight="false" outlineLevel="0" collapsed="false">
      <c r="A184" s="197" t="s">
        <v>1042</v>
      </c>
      <c r="B184" s="197" t="str">
        <f aca="false">C184&amp;D184&amp;E184&amp;F184&amp;G184&amp;H184</f>
        <v>RESISTENCIA A COMPRESSAO DE CORPO DE PROVA CILINDRICO DE 15X30CM,POR CORPO DE PROVA</v>
      </c>
      <c r="C184" s="197" t="s">
        <v>1040</v>
      </c>
      <c r="D184" s="197" t="s">
        <v>1041</v>
      </c>
      <c r="I184" s="197" t="s">
        <v>30</v>
      </c>
      <c r="J184" s="197" t="n">
        <v>32.93</v>
      </c>
    </row>
    <row r="185" customFormat="false" ht="12.75" hidden="true" customHeight="false" outlineLevel="0" collapsed="false">
      <c r="A185" s="197" t="s">
        <v>1043</v>
      </c>
      <c r="B185" s="197" t="str">
        <f aca="false">C185&amp;D185&amp;E185&amp;F185&amp;G185&amp;H185</f>
        <v>RESISTENCIA A COMPRESSAO SIMPLES DE CORPO DE PROVA DE ARGAMASSA DE CONCRETO,COM 5X10CM,POR CORPO DE PROVA</v>
      </c>
      <c r="C185" s="197" t="s">
        <v>1044</v>
      </c>
      <c r="D185" s="197" t="s">
        <v>1045</v>
      </c>
      <c r="I185" s="197" t="s">
        <v>30</v>
      </c>
      <c r="J185" s="197" t="n">
        <v>93.11</v>
      </c>
    </row>
    <row r="186" customFormat="false" ht="12.75" hidden="true" customHeight="false" outlineLevel="0" collapsed="false">
      <c r="A186" s="197" t="s">
        <v>1046</v>
      </c>
      <c r="B186" s="197" t="str">
        <f aca="false">C186&amp;D186&amp;E186&amp;F186&amp;G186&amp;H186</f>
        <v>RESISTENCIA A COMPRESSAO SIMPLES DE CORPO DE PROVA DE ARGAMASSA DE CONCRETO,COM 5X10CM,POR CORPO DE PROVA</v>
      </c>
      <c r="C186" s="197" t="s">
        <v>1044</v>
      </c>
      <c r="D186" s="197" t="s">
        <v>1045</v>
      </c>
      <c r="I186" s="197" t="s">
        <v>30</v>
      </c>
      <c r="J186" s="197" t="n">
        <v>84.96</v>
      </c>
    </row>
    <row r="187" customFormat="false" ht="12.75" hidden="true" customHeight="false" outlineLevel="0" collapsed="false">
      <c r="A187" s="197" t="s">
        <v>1047</v>
      </c>
      <c r="B187" s="197" t="str">
        <f aca="false">C187&amp;D187&amp;E187&amp;F187&amp;G187&amp;H187</f>
        <v>RESISTENCIA A TRACAO,NA FLEXAO,EM CORPO DE PROVA PRISMATICO,COM ESFORCO ATE 5T</v>
      </c>
      <c r="C187" s="197" t="s">
        <v>1048</v>
      </c>
      <c r="D187" s="197" t="s">
        <v>1049</v>
      </c>
      <c r="I187" s="197" t="s">
        <v>30</v>
      </c>
      <c r="J187" s="197" t="n">
        <v>164.74</v>
      </c>
    </row>
    <row r="188" customFormat="false" ht="12.75" hidden="true" customHeight="false" outlineLevel="0" collapsed="false">
      <c r="A188" s="197" t="s">
        <v>1050</v>
      </c>
      <c r="B188" s="197" t="str">
        <f aca="false">C188&amp;D188&amp;E188&amp;F188&amp;G188&amp;H188</f>
        <v>RESISTENCIA A TRACAO,NA FLEXAO,EM CORPO DE PROVA PRISMATICO,COM ESFORCO ATE 5T</v>
      </c>
      <c r="C188" s="197" t="s">
        <v>1048</v>
      </c>
      <c r="D188" s="197" t="s">
        <v>1049</v>
      </c>
      <c r="I188" s="197" t="s">
        <v>30</v>
      </c>
      <c r="J188" s="197" t="n">
        <v>150.34</v>
      </c>
    </row>
    <row r="189" customFormat="false" ht="12.75" hidden="true" customHeight="false" outlineLevel="0" collapsed="false">
      <c r="A189" s="197" t="s">
        <v>1051</v>
      </c>
      <c r="B189" s="197" t="str">
        <f aca="false">C189&amp;D189&amp;E189&amp;F189&amp;G189&amp;H189</f>
        <v>RESISTENCIA A TRACAO,NA FLEXAO,EM CORPO DE PROVA PRISMATICO,COM ESFORCO DE 5 ATE 30T</v>
      </c>
      <c r="C189" s="197" t="s">
        <v>1048</v>
      </c>
      <c r="D189" s="197" t="s">
        <v>1052</v>
      </c>
      <c r="I189" s="197" t="s">
        <v>30</v>
      </c>
      <c r="J189" s="197" t="n">
        <v>164.74</v>
      </c>
    </row>
    <row r="190" customFormat="false" ht="12.75" hidden="true" customHeight="false" outlineLevel="0" collapsed="false">
      <c r="A190" s="197" t="s">
        <v>1053</v>
      </c>
      <c r="B190" s="197" t="str">
        <f aca="false">C190&amp;D190&amp;E190&amp;F190&amp;G190&amp;H190</f>
        <v>RESISTENCIA A TRACAO,NA FLEXAO,EM CORPO DE PROVA PRISMATICO,COM ESFORCO DE 5 ATE 30T</v>
      </c>
      <c r="C190" s="197" t="s">
        <v>1048</v>
      </c>
      <c r="D190" s="197" t="s">
        <v>1052</v>
      </c>
      <c r="I190" s="197" t="s">
        <v>30</v>
      </c>
      <c r="J190" s="197" t="n">
        <v>150.34</v>
      </c>
    </row>
    <row r="191" customFormat="false" ht="12.75" hidden="true" customHeight="false" outlineLevel="0" collapsed="false">
      <c r="A191" s="197" t="s">
        <v>1054</v>
      </c>
      <c r="B191" s="197" t="str">
        <f aca="false">C191&amp;D191&amp;E191&amp;F191&amp;G191&amp;H191</f>
        <v>RESISTENCIA A TRACAO,NA FLEXAO,EM CORPO DE PROVA PRISMATICO,COM ESFORCO DE 30 ATE 200T</v>
      </c>
      <c r="C191" s="197" t="s">
        <v>1048</v>
      </c>
      <c r="D191" s="197" t="s">
        <v>1055</v>
      </c>
      <c r="I191" s="197" t="s">
        <v>30</v>
      </c>
      <c r="J191" s="197" t="n">
        <v>164.74</v>
      </c>
    </row>
    <row r="192" customFormat="false" ht="12.75" hidden="true" customHeight="false" outlineLevel="0" collapsed="false">
      <c r="A192" s="197" t="s">
        <v>1056</v>
      </c>
      <c r="B192" s="197" t="str">
        <f aca="false">C192&amp;D192&amp;E192&amp;F192&amp;G192&amp;H192</f>
        <v>RESISTENCIA A TRACAO,NA FLEXAO,EM CORPO DE PROVA PRISMATICO,COM ESFORCO DE 30 ATE 200T</v>
      </c>
      <c r="C192" s="197" t="s">
        <v>1048</v>
      </c>
      <c r="D192" s="197" t="s">
        <v>1055</v>
      </c>
      <c r="I192" s="197" t="s">
        <v>30</v>
      </c>
      <c r="J192" s="197" t="n">
        <v>150.34</v>
      </c>
    </row>
    <row r="193" customFormat="false" ht="12.75" hidden="true" customHeight="false" outlineLevel="0" collapsed="false">
      <c r="A193" s="197" t="s">
        <v>1057</v>
      </c>
      <c r="B193" s="197" t="str">
        <f aca="false">C193&amp;D193&amp;E193&amp;F193&amp;G193&amp;H193</f>
        <v>RESISTENCIA A COMPRESSAO SIMPLES DE CORPO DE PROVA,COM AUXILIO DE ESCLEROMETRO,POR CORPO DE PROVA</v>
      </c>
      <c r="C193" s="197" t="s">
        <v>1058</v>
      </c>
      <c r="D193" s="197" t="s">
        <v>1059</v>
      </c>
      <c r="I193" s="197" t="s">
        <v>30</v>
      </c>
      <c r="J193" s="197" t="n">
        <v>50.13</v>
      </c>
    </row>
    <row r="194" customFormat="false" ht="12.75" hidden="true" customHeight="false" outlineLevel="0" collapsed="false">
      <c r="A194" s="197" t="s">
        <v>1060</v>
      </c>
      <c r="B194" s="197" t="str">
        <f aca="false">C194&amp;D194&amp;E194&amp;F194&amp;G194&amp;H194</f>
        <v>RESISTENCIA A COMPRESSAO SIMPLES DE CORPO DE PROVA,COM AUXILIO DE ESCLEROMETRO,POR CORPO DE PROVA</v>
      </c>
      <c r="C194" s="197" t="s">
        <v>1058</v>
      </c>
      <c r="D194" s="197" t="s">
        <v>1059</v>
      </c>
      <c r="I194" s="197" t="s">
        <v>30</v>
      </c>
      <c r="J194" s="197" t="n">
        <v>45.75</v>
      </c>
    </row>
    <row r="195" customFormat="false" ht="12.75" hidden="true" customHeight="false" outlineLevel="0" collapsed="false">
      <c r="A195" s="197" t="s">
        <v>1061</v>
      </c>
      <c r="B195" s="197" t="str">
        <f aca="false">C195&amp;D195&amp;E195&amp;F195&amp;G195&amp;H195</f>
        <v>"SLUMP TEST"</v>
      </c>
      <c r="C195" s="197" t="s">
        <v>1062</v>
      </c>
      <c r="I195" s="197" t="s">
        <v>30</v>
      </c>
      <c r="J195" s="197" t="n">
        <v>24.06</v>
      </c>
    </row>
    <row r="196" customFormat="false" ht="12.75" hidden="true" customHeight="false" outlineLevel="0" collapsed="false">
      <c r="A196" s="197" t="s">
        <v>1063</v>
      </c>
      <c r="B196" s="197" t="str">
        <f aca="false">C196&amp;D196&amp;E196&amp;F196&amp;G196&amp;H196</f>
        <v>"SLUMP TEST"</v>
      </c>
      <c r="C196" s="197" t="s">
        <v>1062</v>
      </c>
      <c r="I196" s="197" t="s">
        <v>30</v>
      </c>
      <c r="J196" s="197" t="n">
        <v>21.95</v>
      </c>
    </row>
    <row r="197" customFormat="false" ht="12.75" hidden="true" customHeight="false" outlineLevel="0" collapsed="false">
      <c r="A197" s="197" t="s">
        <v>1064</v>
      </c>
      <c r="B197" s="197"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197" t="s">
        <v>1065</v>
      </c>
      <c r="D197" s="197" t="s">
        <v>1066</v>
      </c>
      <c r="E197" s="197" t="s">
        <v>1067</v>
      </c>
      <c r="F197" s="197" t="s">
        <v>1068</v>
      </c>
      <c r="G197" s="197" t="s">
        <v>1069</v>
      </c>
      <c r="I197" s="197" t="s">
        <v>30</v>
      </c>
      <c r="J197" s="197" t="n">
        <v>13103.28</v>
      </c>
    </row>
    <row r="198" customFormat="false" ht="12.75" hidden="true" customHeight="false" outlineLevel="0" collapsed="false">
      <c r="A198" s="197" t="s">
        <v>1070</v>
      </c>
      <c r="B198" s="197"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97" t="s">
        <v>1065</v>
      </c>
      <c r="D198" s="197" t="s">
        <v>1066</v>
      </c>
      <c r="E198" s="197" t="s">
        <v>1067</v>
      </c>
      <c r="F198" s="197" t="s">
        <v>1068</v>
      </c>
      <c r="G198" s="197" t="s">
        <v>1069</v>
      </c>
      <c r="I198" s="197" t="s">
        <v>30</v>
      </c>
      <c r="J198" s="197" t="n">
        <v>11957.37</v>
      </c>
    </row>
    <row r="199" customFormat="false" ht="12.75" hidden="true" customHeight="false" outlineLevel="0" collapsed="false">
      <c r="A199" s="197" t="s">
        <v>1071</v>
      </c>
      <c r="B199" s="197"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197" t="s">
        <v>1065</v>
      </c>
      <c r="D199" s="197" t="s">
        <v>1066</v>
      </c>
      <c r="E199" s="197" t="s">
        <v>1067</v>
      </c>
      <c r="F199" s="197" t="s">
        <v>1072</v>
      </c>
      <c r="G199" s="197" t="s">
        <v>1073</v>
      </c>
      <c r="I199" s="197" t="s">
        <v>30</v>
      </c>
      <c r="J199" s="197" t="n">
        <v>4367.75</v>
      </c>
    </row>
    <row r="200" customFormat="false" ht="12.75" hidden="true" customHeight="false" outlineLevel="0" collapsed="false">
      <c r="A200" s="197" t="s">
        <v>1074</v>
      </c>
      <c r="B200" s="197"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97" t="s">
        <v>1065</v>
      </c>
      <c r="D200" s="197" t="s">
        <v>1066</v>
      </c>
      <c r="E200" s="197" t="s">
        <v>1067</v>
      </c>
      <c r="F200" s="197" t="s">
        <v>1072</v>
      </c>
      <c r="G200" s="197" t="s">
        <v>1073</v>
      </c>
      <c r="I200" s="197" t="s">
        <v>30</v>
      </c>
      <c r="J200" s="197" t="n">
        <v>3985.78</v>
      </c>
    </row>
    <row r="201" customFormat="false" ht="12.75" hidden="true" customHeight="false" outlineLevel="0" collapsed="false">
      <c r="A201" s="197" t="s">
        <v>1075</v>
      </c>
      <c r="B201" s="197"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197" t="s">
        <v>1065</v>
      </c>
      <c r="D201" s="197" t="s">
        <v>1066</v>
      </c>
      <c r="E201" s="197" t="s">
        <v>1067</v>
      </c>
      <c r="F201" s="197" t="s">
        <v>1076</v>
      </c>
      <c r="G201" s="197" t="s">
        <v>1077</v>
      </c>
      <c r="I201" s="197" t="s">
        <v>30</v>
      </c>
      <c r="J201" s="197" t="n">
        <v>4367.75</v>
      </c>
    </row>
    <row r="202" customFormat="false" ht="12.75" hidden="true" customHeight="false" outlineLevel="0" collapsed="false">
      <c r="A202" s="197" t="s">
        <v>1078</v>
      </c>
      <c r="B202" s="197"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97" t="s">
        <v>1065</v>
      </c>
      <c r="D202" s="197" t="s">
        <v>1066</v>
      </c>
      <c r="E202" s="197" t="s">
        <v>1067</v>
      </c>
      <c r="F202" s="197" t="s">
        <v>1076</v>
      </c>
      <c r="G202" s="197" t="s">
        <v>1077</v>
      </c>
      <c r="I202" s="197" t="s">
        <v>30</v>
      </c>
      <c r="J202" s="197" t="n">
        <v>3985.78</v>
      </c>
    </row>
    <row r="203" customFormat="false" ht="12.75" hidden="true" customHeight="false" outlineLevel="0" collapsed="false">
      <c r="A203" s="197" t="s">
        <v>1079</v>
      </c>
      <c r="B203" s="197" t="str">
        <f aca="false">C203&amp;D203&amp;E203&amp;F203&amp;G203&amp;H203</f>
        <v>DETERMINACAO DE OUTROS TRACOS A PARTIR DOS MESMOS GRAFICOS,MENCIONADOS NO ITEM 01.001.0130,POR TRACO</v>
      </c>
      <c r="C203" s="197" t="s">
        <v>1080</v>
      </c>
      <c r="D203" s="197" t="s">
        <v>1081</v>
      </c>
      <c r="I203" s="197" t="s">
        <v>30</v>
      </c>
      <c r="J203" s="197" t="n">
        <v>13103.28</v>
      </c>
    </row>
    <row r="204" customFormat="false" ht="12.75" hidden="true" customHeight="false" outlineLevel="0" collapsed="false">
      <c r="A204" s="197" t="s">
        <v>1082</v>
      </c>
      <c r="B204" s="197" t="str">
        <f aca="false">C204&amp;D204&amp;E204&amp;F204&amp;G204&amp;H204</f>
        <v>DETERMINACAO DE OUTROS TRACOS A PARTIR DOS MESMOS GRAFICOS,MENCIONADOS NO ITEM 01.001.0130,POR TRACO</v>
      </c>
      <c r="C204" s="197" t="s">
        <v>1080</v>
      </c>
      <c r="D204" s="197" t="s">
        <v>1081</v>
      </c>
      <c r="I204" s="197" t="s">
        <v>30</v>
      </c>
      <c r="J204" s="197" t="n">
        <v>11957.37</v>
      </c>
    </row>
    <row r="205" customFormat="false" ht="12.75" hidden="true" customHeight="false" outlineLevel="0" collapsed="false">
      <c r="A205" s="197" t="s">
        <v>1083</v>
      </c>
      <c r="B205" s="197"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197" t="s">
        <v>1084</v>
      </c>
      <c r="D205" s="197" t="s">
        <v>1085</v>
      </c>
      <c r="E205" s="197" t="s">
        <v>1086</v>
      </c>
      <c r="F205" s="197" t="s">
        <v>1087</v>
      </c>
      <c r="G205" s="197" t="s">
        <v>1088</v>
      </c>
      <c r="H205" s="197" t="s">
        <v>1089</v>
      </c>
      <c r="I205" s="197" t="s">
        <v>30</v>
      </c>
      <c r="J205" s="197" t="n">
        <v>13103.28</v>
      </c>
    </row>
    <row r="206" customFormat="false" ht="12.75" hidden="true" customHeight="false" outlineLevel="0" collapsed="false">
      <c r="A206" s="197" t="s">
        <v>1090</v>
      </c>
      <c r="B206" s="197"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97" t="s">
        <v>1084</v>
      </c>
      <c r="D206" s="197" t="s">
        <v>1085</v>
      </c>
      <c r="E206" s="197" t="s">
        <v>1086</v>
      </c>
      <c r="F206" s="197" t="s">
        <v>1087</v>
      </c>
      <c r="G206" s="197" t="s">
        <v>1088</v>
      </c>
      <c r="H206" s="197" t="s">
        <v>1089</v>
      </c>
      <c r="I206" s="197" t="s">
        <v>30</v>
      </c>
      <c r="J206" s="197" t="n">
        <v>11957.37</v>
      </c>
    </row>
    <row r="207" customFormat="false" ht="12.75" hidden="true" customHeight="false" outlineLevel="0" collapsed="false">
      <c r="A207" s="197" t="s">
        <v>1091</v>
      </c>
      <c r="B207" s="197"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197" t="s">
        <v>1084</v>
      </c>
      <c r="D207" s="197" t="s">
        <v>1085</v>
      </c>
      <c r="E207" s="197" t="s">
        <v>1092</v>
      </c>
      <c r="F207" s="197" t="s">
        <v>1087</v>
      </c>
      <c r="G207" s="197" t="s">
        <v>1093</v>
      </c>
      <c r="H207" s="197" t="s">
        <v>1094</v>
      </c>
      <c r="I207" s="197" t="s">
        <v>30</v>
      </c>
      <c r="J207" s="197" t="n">
        <v>13103.28</v>
      </c>
    </row>
    <row r="208" customFormat="false" ht="12.75" hidden="true" customHeight="false" outlineLevel="0" collapsed="false">
      <c r="A208" s="197" t="s">
        <v>1095</v>
      </c>
      <c r="B208" s="197"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97" t="s">
        <v>1084</v>
      </c>
      <c r="D208" s="197" t="s">
        <v>1085</v>
      </c>
      <c r="E208" s="197" t="s">
        <v>1092</v>
      </c>
      <c r="F208" s="197" t="s">
        <v>1087</v>
      </c>
      <c r="G208" s="197" t="s">
        <v>1093</v>
      </c>
      <c r="H208" s="197" t="s">
        <v>1094</v>
      </c>
      <c r="I208" s="197" t="s">
        <v>30</v>
      </c>
      <c r="J208" s="197" t="n">
        <v>11957.37</v>
      </c>
    </row>
    <row r="209" customFormat="false" ht="12.75" hidden="true" customHeight="false" outlineLevel="0" collapsed="false">
      <c r="A209" s="197" t="s">
        <v>1096</v>
      </c>
      <c r="B209" s="197"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197" t="s">
        <v>1065</v>
      </c>
      <c r="D209" s="197" t="s">
        <v>1097</v>
      </c>
      <c r="E209" s="197" t="s">
        <v>1098</v>
      </c>
      <c r="F209" s="197" t="s">
        <v>1099</v>
      </c>
      <c r="G209" s="197" t="s">
        <v>1100</v>
      </c>
      <c r="H209" s="197" t="s">
        <v>1101</v>
      </c>
      <c r="I209" s="197" t="s">
        <v>30</v>
      </c>
      <c r="J209" s="197" t="n">
        <v>13103.28</v>
      </c>
    </row>
    <row r="210" customFormat="false" ht="12.75" hidden="true" customHeight="false" outlineLevel="0" collapsed="false">
      <c r="A210" s="197" t="s">
        <v>1102</v>
      </c>
      <c r="B210" s="197"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97" t="s">
        <v>1065</v>
      </c>
      <c r="D210" s="197" t="s">
        <v>1097</v>
      </c>
      <c r="E210" s="197" t="s">
        <v>1098</v>
      </c>
      <c r="F210" s="197" t="s">
        <v>1099</v>
      </c>
      <c r="G210" s="197" t="s">
        <v>1100</v>
      </c>
      <c r="H210" s="197" t="s">
        <v>1101</v>
      </c>
      <c r="I210" s="197" t="s">
        <v>30</v>
      </c>
      <c r="J210" s="197" t="n">
        <v>11957.37</v>
      </c>
    </row>
    <row r="211" customFormat="false" ht="12.75" hidden="true" customHeight="false" outlineLevel="0" collapsed="false">
      <c r="A211" s="197" t="s">
        <v>1103</v>
      </c>
      <c r="B211" s="197"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197" t="s">
        <v>1104</v>
      </c>
      <c r="D211" s="197" t="s">
        <v>1105</v>
      </c>
      <c r="E211" s="197" t="s">
        <v>1106</v>
      </c>
      <c r="F211" s="197" t="s">
        <v>1107</v>
      </c>
      <c r="G211" s="197" t="s">
        <v>1108</v>
      </c>
      <c r="I211" s="197" t="s">
        <v>30</v>
      </c>
      <c r="J211" s="197" t="n">
        <v>85766.99</v>
      </c>
    </row>
    <row r="212" customFormat="false" ht="12.75" hidden="true" customHeight="false" outlineLevel="0" collapsed="false">
      <c r="A212" s="197" t="s">
        <v>1109</v>
      </c>
      <c r="B212" s="197"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97" t="s">
        <v>1104</v>
      </c>
      <c r="D212" s="197" t="s">
        <v>1105</v>
      </c>
      <c r="E212" s="197" t="s">
        <v>1106</v>
      </c>
      <c r="F212" s="197" t="s">
        <v>1107</v>
      </c>
      <c r="G212" s="197" t="s">
        <v>1108</v>
      </c>
      <c r="I212" s="197" t="s">
        <v>30</v>
      </c>
      <c r="J212" s="197" t="n">
        <v>78266.5</v>
      </c>
    </row>
    <row r="213" customFormat="false" ht="12.75" hidden="true" customHeight="false" outlineLevel="0" collapsed="false">
      <c r="A213" s="197" t="s">
        <v>1110</v>
      </c>
      <c r="B213" s="197" t="str">
        <f aca="false">C213&amp;D213&amp;E213&amp;F213&amp;G213&amp;H213</f>
        <v>RECONSTITUICAO DE TRACOS DE CONCRETO,POR TRACO</v>
      </c>
      <c r="C213" s="197" t="s">
        <v>1111</v>
      </c>
      <c r="I213" s="197" t="s">
        <v>30</v>
      </c>
      <c r="J213" s="197" t="n">
        <v>31413.85</v>
      </c>
    </row>
    <row r="214" customFormat="false" ht="12.75" hidden="true" customHeight="false" outlineLevel="0" collapsed="false">
      <c r="A214" s="197" t="s">
        <v>1112</v>
      </c>
      <c r="B214" s="197" t="str">
        <f aca="false">C214&amp;D214&amp;E214&amp;F214&amp;G214&amp;H214</f>
        <v>RECONSTITUICAO DE TRACOS DE CONCRETO,POR TRACO</v>
      </c>
      <c r="C214" s="197" t="s">
        <v>1111</v>
      </c>
      <c r="I214" s="197" t="s">
        <v>30</v>
      </c>
      <c r="J214" s="197" t="n">
        <v>28666.65</v>
      </c>
    </row>
    <row r="215" customFormat="false" ht="12.75" hidden="true" customHeight="false" outlineLevel="0" collapsed="false">
      <c r="A215" s="197" t="s">
        <v>1113</v>
      </c>
      <c r="B215" s="197" t="str">
        <f aca="false">C215&amp;D215&amp;E215&amp;F215&amp;G215&amp;H215</f>
        <v>AVALIACAO DA ESPESSURA DE CARBONATACAO,POR PONTO,EM ESTRUTURAS DE CONCRETO ARMADO OU PROTENDIDO,ATRAVES DE ASPERSAO DE SOLUCAO DE FENOLFTALEINA,INCLUSIVE COLETA DA AMOSTRA</v>
      </c>
      <c r="C215" s="197" t="s">
        <v>1114</v>
      </c>
      <c r="D215" s="197" t="s">
        <v>1115</v>
      </c>
      <c r="E215" s="197" t="s">
        <v>1116</v>
      </c>
      <c r="I215" s="197" t="s">
        <v>30</v>
      </c>
      <c r="J215" s="197" t="n">
        <v>318.6</v>
      </c>
    </row>
    <row r="216" customFormat="false" ht="12.75" hidden="true" customHeight="false" outlineLevel="0" collapsed="false">
      <c r="A216" s="197" t="s">
        <v>1117</v>
      </c>
      <c r="B216" s="197" t="str">
        <f aca="false">C216&amp;D216&amp;E216&amp;F216&amp;G216&amp;H216</f>
        <v>AVALIACAO DA ESPESSURA DE CARBONATACAO,POR PONTO,EM ESTRUTURAS DE CONCRETO ARMADO OU PROTENDIDO,ATRAVES DE ASPERSAO DE SOLUCAO DE FENOLFTALEINA,INCLUSIVE COLETA DA AMOSTRA</v>
      </c>
      <c r="C216" s="197" t="s">
        <v>1114</v>
      </c>
      <c r="D216" s="197" t="s">
        <v>1115</v>
      </c>
      <c r="E216" s="197" t="s">
        <v>1116</v>
      </c>
      <c r="I216" s="197" t="s">
        <v>30</v>
      </c>
      <c r="J216" s="197" t="n">
        <v>283.73</v>
      </c>
    </row>
    <row r="217" customFormat="false" ht="12.75" hidden="true" customHeight="false" outlineLevel="0" collapsed="false">
      <c r="A217" s="197" t="s">
        <v>1118</v>
      </c>
      <c r="B217" s="197" t="str">
        <f aca="false">C217&amp;D217&amp;E217&amp;F217&amp;G217&amp;H217</f>
        <v>DETERMINACAO DO TEOR DE CLORETOS,POR AMOSTRA,EM ESTRUTURAS DE CONCRETO ARMADO OU PROTENDIDO,CONFORME NORMA DA ACI-318/31-BR36,INCLUSIVE COLETA DA AMOSTRA</v>
      </c>
      <c r="C217" s="197" t="s">
        <v>1119</v>
      </c>
      <c r="D217" s="197" t="s">
        <v>1120</v>
      </c>
      <c r="E217" s="197" t="s">
        <v>1121</v>
      </c>
      <c r="I217" s="197" t="s">
        <v>30</v>
      </c>
      <c r="J217" s="197" t="n">
        <v>316.41</v>
      </c>
    </row>
    <row r="218" customFormat="false" ht="12.75" hidden="true" customHeight="false" outlineLevel="0" collapsed="false">
      <c r="A218" s="197" t="s">
        <v>1122</v>
      </c>
      <c r="B218" s="197" t="str">
        <f aca="false">C218&amp;D218&amp;E218&amp;F218&amp;G218&amp;H218</f>
        <v>DETERMINACAO DO TEOR DE CLORETOS,POR AMOSTRA,EM ESTRUTURAS DE CONCRETO ARMADO OU PROTENDIDO,CONFORME NORMA DA ACI-318/31-BR36,INCLUSIVE COLETA DA AMOSTRA</v>
      </c>
      <c r="C218" s="197" t="s">
        <v>1119</v>
      </c>
      <c r="D218" s="197" t="s">
        <v>1120</v>
      </c>
      <c r="E218" s="197" t="s">
        <v>1121</v>
      </c>
      <c r="I218" s="197" t="s">
        <v>30</v>
      </c>
      <c r="J218" s="197" t="n">
        <v>279.44</v>
      </c>
    </row>
    <row r="219" customFormat="false" ht="12.75" hidden="true" customHeight="false" outlineLevel="0" collapsed="false">
      <c r="A219" s="197" t="s">
        <v>1123</v>
      </c>
      <c r="B219" s="197" t="str">
        <f aca="false">C219&amp;D219&amp;E219&amp;F219&amp;G219&amp;H219</f>
        <v>DETERMINACAO DO TEOR DE SULFATOS,POR AMOSTRA,EM ESTRUTURAS DE CONCRETO ARMADO OU PROTENDIDO,CONFORME BOLETIM N°25 DO IPT,INCLUSIVE COLETA DA AMOSTRA</v>
      </c>
      <c r="C219" s="197" t="s">
        <v>1124</v>
      </c>
      <c r="D219" s="197" t="s">
        <v>1125</v>
      </c>
      <c r="E219" s="197" t="s">
        <v>1126</v>
      </c>
      <c r="I219" s="197" t="s">
        <v>30</v>
      </c>
      <c r="J219" s="197" t="n">
        <v>316.41</v>
      </c>
    </row>
    <row r="220" customFormat="false" ht="12.75" hidden="true" customHeight="false" outlineLevel="0" collapsed="false">
      <c r="A220" s="197" t="s">
        <v>1127</v>
      </c>
      <c r="B220" s="197" t="str">
        <f aca="false">C220&amp;D220&amp;E220&amp;F220&amp;G220&amp;H220</f>
        <v>DETERMINACAO DO TEOR DE SULFATOS,POR AMOSTRA,EM ESTRUTURAS DE CONCRETO ARMADO OU PROTENDIDO,CONFORME BOLETIM N°25 DO IPT,INCLUSIVE COLETA DA AMOSTRA</v>
      </c>
      <c r="C220" s="197" t="s">
        <v>1124</v>
      </c>
      <c r="D220" s="197" t="s">
        <v>1125</v>
      </c>
      <c r="E220" s="197" t="s">
        <v>1126</v>
      </c>
      <c r="I220" s="197" t="s">
        <v>30</v>
      </c>
      <c r="J220" s="197" t="n">
        <v>279.44</v>
      </c>
    </row>
    <row r="221" customFormat="false" ht="12.75" hidden="true" customHeight="false" outlineLevel="0" collapsed="false">
      <c r="A221" s="197" t="s">
        <v>1128</v>
      </c>
      <c r="B221" s="197" t="str">
        <f aca="false">C221&amp;D221&amp;E221&amp;F221&amp;G221&amp;H221</f>
        <v>ENSAIO DE RESISTENCIA A TRACAO SIMPLES,POR COMPRESSAO DIAMETRAL DE CORPOS DE PROVA CILINDRICOS DE 15X30CM,EXCLUSIVE CORPO DE PROVA</v>
      </c>
      <c r="C221" s="197" t="s">
        <v>1129</v>
      </c>
      <c r="D221" s="197" t="s">
        <v>1130</v>
      </c>
      <c r="E221" s="197" t="s">
        <v>1131</v>
      </c>
      <c r="I221" s="197" t="s">
        <v>30</v>
      </c>
      <c r="J221" s="197" t="n">
        <v>1463.45</v>
      </c>
    </row>
    <row r="222" customFormat="false" ht="12.75" hidden="true" customHeight="false" outlineLevel="0" collapsed="false">
      <c r="A222" s="197" t="s">
        <v>1132</v>
      </c>
      <c r="B222" s="197" t="str">
        <f aca="false">C222&amp;D222&amp;E222&amp;F222&amp;G222&amp;H222</f>
        <v>ENSAIO DE RESISTENCIA A TRACAO SIMPLES,POR COMPRESSAO DIAMETRAL DE CORPOS DE PROVA CILINDRICOS DE 15X30CM,EXCLUSIVE CORPO DE PROVA</v>
      </c>
      <c r="C222" s="197" t="s">
        <v>1129</v>
      </c>
      <c r="D222" s="197" t="s">
        <v>1130</v>
      </c>
      <c r="E222" s="197" t="s">
        <v>1131</v>
      </c>
      <c r="I222" s="197" t="s">
        <v>30</v>
      </c>
      <c r="J222" s="197" t="n">
        <v>1335.47</v>
      </c>
    </row>
    <row r="223" customFormat="false" ht="12.75" hidden="true" customHeight="false" outlineLevel="0" collapsed="false">
      <c r="A223" s="197" t="s">
        <v>1133</v>
      </c>
      <c r="B223" s="197" t="str">
        <f aca="false">C223&amp;D223&amp;E223&amp;F223&amp;G223&amp;H223</f>
        <v>RESISTENCIA A COMPRESSAO E TRACAO,MODULO DE ELASTICIDADE DINAMICA,EXCLUSIVE CORPO DE PROVA</v>
      </c>
      <c r="C223" s="197" t="s">
        <v>1134</v>
      </c>
      <c r="D223" s="197" t="s">
        <v>1135</v>
      </c>
      <c r="I223" s="197" t="s">
        <v>30</v>
      </c>
      <c r="J223" s="197" t="n">
        <v>2453.33</v>
      </c>
    </row>
    <row r="224" customFormat="false" ht="12.75" hidden="true" customHeight="false" outlineLevel="0" collapsed="false">
      <c r="A224" s="197" t="s">
        <v>1136</v>
      </c>
      <c r="B224" s="197" t="str">
        <f aca="false">C224&amp;D224&amp;E224&amp;F224&amp;G224&amp;H224</f>
        <v>RESISTENCIA A COMPRESSAO E TRACAO,MODULO DE ELASTICIDADE DINAMICA,EXCLUSIVE CORPO DE PROVA</v>
      </c>
      <c r="C224" s="197" t="s">
        <v>1134</v>
      </c>
      <c r="D224" s="197" t="s">
        <v>1135</v>
      </c>
      <c r="I224" s="197" t="s">
        <v>30</v>
      </c>
      <c r="J224" s="197" t="n">
        <v>2238.78</v>
      </c>
    </row>
    <row r="225" customFormat="false" ht="12.75" hidden="true" customHeight="false" outlineLevel="0" collapsed="false">
      <c r="A225" s="197" t="s">
        <v>1137</v>
      </c>
      <c r="B225" s="197" t="str">
        <f aca="false">C225&amp;D225&amp;E225&amp;F225&amp;G225&amp;H225</f>
        <v>DETERMINACAO DO AR INCORPORADO EM CONCRETO,EXCLUSIVE CORPO DE PROVA</v>
      </c>
      <c r="C225" s="197" t="s">
        <v>1138</v>
      </c>
      <c r="D225" s="197" t="s">
        <v>1139</v>
      </c>
      <c r="I225" s="197" t="s">
        <v>30</v>
      </c>
      <c r="J225" s="197" t="n">
        <v>2453.33</v>
      </c>
    </row>
    <row r="226" customFormat="false" ht="12.75" hidden="true" customHeight="false" outlineLevel="0" collapsed="false">
      <c r="A226" s="197" t="s">
        <v>1140</v>
      </c>
      <c r="B226" s="197" t="str">
        <f aca="false">C226&amp;D226&amp;E226&amp;F226&amp;G226&amp;H226</f>
        <v>DETERMINACAO DO AR INCORPORADO EM CONCRETO,EXCLUSIVE CORPO DE PROVA</v>
      </c>
      <c r="C226" s="197" t="s">
        <v>1138</v>
      </c>
      <c r="D226" s="197" t="s">
        <v>1139</v>
      </c>
      <c r="I226" s="197" t="s">
        <v>30</v>
      </c>
      <c r="J226" s="197" t="n">
        <v>2238.78</v>
      </c>
    </row>
    <row r="227" customFormat="false" ht="12.75" hidden="true" customHeight="false" outlineLevel="0" collapsed="false">
      <c r="A227" s="197" t="s">
        <v>1141</v>
      </c>
      <c r="B227" s="197" t="str">
        <f aca="false">C227&amp;D227&amp;E227&amp;F227&amp;G227&amp;H227</f>
        <v>MOLDAGEM E COLETA DE CORPO DE PROVA DE CONCRETO,EXECUTADO POR FIRMA ESPECIALIZADA,INCLUSIVE TRANSPORTE ATE 50KM</v>
      </c>
      <c r="C227" s="197" t="s">
        <v>1142</v>
      </c>
      <c r="D227" s="197" t="s">
        <v>1143</v>
      </c>
      <c r="I227" s="197" t="s">
        <v>30</v>
      </c>
      <c r="J227" s="197" t="n">
        <v>46.67</v>
      </c>
    </row>
    <row r="228" customFormat="false" ht="12.75" hidden="true" customHeight="false" outlineLevel="0" collapsed="false">
      <c r="A228" s="197" t="s">
        <v>1144</v>
      </c>
      <c r="B228" s="197" t="str">
        <f aca="false">C228&amp;D228&amp;E228&amp;F228&amp;G228&amp;H228</f>
        <v>MOLDAGEM E COLETA DE CORPO DE PROVA DE CONCRETO,EXECUTADO POR FIRMA ESPECIALIZADA,INCLUSIVE TRANSPORTE ATE 50KM</v>
      </c>
      <c r="C228" s="197" t="s">
        <v>1142</v>
      </c>
      <c r="D228" s="197" t="s">
        <v>1143</v>
      </c>
      <c r="I228" s="197" t="s">
        <v>30</v>
      </c>
      <c r="J228" s="197" t="n">
        <v>43.41</v>
      </c>
    </row>
    <row r="229" customFormat="false" ht="12.75" hidden="true" customHeight="false" outlineLevel="0" collapsed="false">
      <c r="A229" s="197" t="s">
        <v>1145</v>
      </c>
      <c r="B229" s="197" t="str">
        <f aca="false">C229&amp;D229&amp;E229&amp;F229&amp;G229&amp;H229</f>
        <v>MOLDAGEM E COLETA DE CORPO DE PROVA DE CONCRETO,EXECUTADO POR FIRMA ESPECIALIZADA,INCLUSIVE TRANSPORTE PARA UMA DISTANCIA DE 51 A 100KM</v>
      </c>
      <c r="C229" s="197" t="s">
        <v>1142</v>
      </c>
      <c r="D229" s="197" t="s">
        <v>1146</v>
      </c>
      <c r="E229" s="197" t="s">
        <v>1147</v>
      </c>
      <c r="I229" s="197" t="s">
        <v>30</v>
      </c>
      <c r="J229" s="197" t="n">
        <v>73.46</v>
      </c>
    </row>
    <row r="230" customFormat="false" ht="12.75" hidden="true" customHeight="false" outlineLevel="0" collapsed="false">
      <c r="A230" s="197" t="s">
        <v>1148</v>
      </c>
      <c r="B230" s="197" t="str">
        <f aca="false">C230&amp;D230&amp;E230&amp;F230&amp;G230&amp;H230</f>
        <v>MOLDAGEM E COLETA DE CORPO DE PROVA DE CONCRETO,EXECUTADO POR FIRMA ESPECIALIZADA,INCLUSIVE TRANSPORTE PARA UMA DISTANCIA DE 51 A 100KM</v>
      </c>
      <c r="C230" s="197" t="s">
        <v>1142</v>
      </c>
      <c r="D230" s="197" t="s">
        <v>1146</v>
      </c>
      <c r="E230" s="197" t="s">
        <v>1147</v>
      </c>
      <c r="I230" s="197" t="s">
        <v>30</v>
      </c>
      <c r="J230" s="197" t="n">
        <v>69.22</v>
      </c>
    </row>
    <row r="231" customFormat="false" ht="12.75" hidden="true" customHeight="false" outlineLevel="0" collapsed="false">
      <c r="A231" s="197" t="s">
        <v>1149</v>
      </c>
      <c r="B231" s="197" t="str">
        <f aca="false">C231&amp;D231&amp;E231&amp;F231&amp;G231&amp;H231</f>
        <v>MOLDAGEM E COLETA DE CORPO DE PROVA DE CONCRETO,EXECUTADO POR FIRMA ESPECIALIZADA,INCLUSIVE TRANSPORTE PARA UMA DISTANCIA DE 101 A 250KM</v>
      </c>
      <c r="C231" s="197" t="s">
        <v>1142</v>
      </c>
      <c r="D231" s="197" t="s">
        <v>1146</v>
      </c>
      <c r="E231" s="197" t="s">
        <v>1150</v>
      </c>
      <c r="I231" s="197" t="s">
        <v>30</v>
      </c>
      <c r="J231" s="197" t="n">
        <v>154.78</v>
      </c>
    </row>
    <row r="232" customFormat="false" ht="12.75" hidden="true" customHeight="false" outlineLevel="0" collapsed="false">
      <c r="A232" s="197" t="s">
        <v>1151</v>
      </c>
      <c r="B232" s="197" t="str">
        <f aca="false">C232&amp;D232&amp;E232&amp;F232&amp;G232&amp;H232</f>
        <v>MOLDAGEM E COLETA DE CORPO DE PROVA DE CONCRETO,EXECUTADO POR FIRMA ESPECIALIZADA,INCLUSIVE TRANSPORTE PARA UMA DISTANCIA DE 101 A 250KM</v>
      </c>
      <c r="C232" s="197" t="s">
        <v>1142</v>
      </c>
      <c r="D232" s="197" t="s">
        <v>1146</v>
      </c>
      <c r="E232" s="197" t="s">
        <v>1150</v>
      </c>
      <c r="I232" s="197" t="s">
        <v>30</v>
      </c>
      <c r="J232" s="197" t="n">
        <v>147.59</v>
      </c>
    </row>
    <row r="233" customFormat="false" ht="12.75" hidden="true" customHeight="false" outlineLevel="0" collapsed="false">
      <c r="A233" s="197" t="s">
        <v>1152</v>
      </c>
      <c r="B233" s="197"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197" t="s">
        <v>1153</v>
      </c>
      <c r="D233" s="197" t="s">
        <v>1154</v>
      </c>
      <c r="E233" s="197" t="s">
        <v>1155</v>
      </c>
      <c r="F233" s="197" t="s">
        <v>1156</v>
      </c>
      <c r="G233" s="197" t="s">
        <v>1157</v>
      </c>
      <c r="I233" s="197" t="s">
        <v>1158</v>
      </c>
      <c r="J233" s="197" t="n">
        <v>17.63</v>
      </c>
    </row>
    <row r="234" customFormat="false" ht="12.75" hidden="true" customHeight="false" outlineLevel="0" collapsed="false">
      <c r="A234" s="197" t="s">
        <v>1159</v>
      </c>
      <c r="B234" s="197"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197" t="s">
        <v>1153</v>
      </c>
      <c r="D234" s="197" t="s">
        <v>1154</v>
      </c>
      <c r="E234" s="197" t="s">
        <v>1155</v>
      </c>
      <c r="F234" s="197" t="s">
        <v>1156</v>
      </c>
      <c r="G234" s="197" t="s">
        <v>1157</v>
      </c>
      <c r="I234" s="197" t="s">
        <v>1158</v>
      </c>
      <c r="J234" s="197" t="n">
        <v>16.18</v>
      </c>
    </row>
    <row r="235" customFormat="false" ht="12.75" hidden="true" customHeight="false" outlineLevel="0" collapsed="false">
      <c r="A235" s="197" t="s">
        <v>1160</v>
      </c>
      <c r="B235" s="197"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197" t="s">
        <v>1153</v>
      </c>
      <c r="D235" s="197" t="s">
        <v>1154</v>
      </c>
      <c r="E235" s="197" t="s">
        <v>1161</v>
      </c>
      <c r="F235" s="197" t="s">
        <v>1162</v>
      </c>
      <c r="G235" s="197" t="s">
        <v>1163</v>
      </c>
      <c r="I235" s="197" t="s">
        <v>1158</v>
      </c>
      <c r="J235" s="197" t="n">
        <v>22.05</v>
      </c>
    </row>
    <row r="236" customFormat="false" ht="12.75" hidden="true" customHeight="false" outlineLevel="0" collapsed="false">
      <c r="A236" s="197" t="s">
        <v>1164</v>
      </c>
      <c r="B236" s="197"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197" t="s">
        <v>1153</v>
      </c>
      <c r="D236" s="197" t="s">
        <v>1154</v>
      </c>
      <c r="E236" s="197" t="s">
        <v>1161</v>
      </c>
      <c r="F236" s="197" t="s">
        <v>1162</v>
      </c>
      <c r="G236" s="197" t="s">
        <v>1163</v>
      </c>
      <c r="I236" s="197" t="s">
        <v>1158</v>
      </c>
      <c r="J236" s="197" t="n">
        <v>20.38</v>
      </c>
    </row>
    <row r="237" customFormat="false" ht="12.75" hidden="true" customHeight="false" outlineLevel="0" collapsed="false">
      <c r="A237" s="197" t="s">
        <v>1165</v>
      </c>
      <c r="B237" s="197"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197" t="s">
        <v>1153</v>
      </c>
      <c r="D237" s="197" t="s">
        <v>1154</v>
      </c>
      <c r="E237" s="197" t="s">
        <v>1166</v>
      </c>
      <c r="F237" s="197" t="s">
        <v>1162</v>
      </c>
      <c r="G237" s="197" t="s">
        <v>1163</v>
      </c>
      <c r="I237" s="197" t="s">
        <v>1158</v>
      </c>
      <c r="J237" s="197" t="n">
        <v>31.8</v>
      </c>
    </row>
    <row r="238" customFormat="false" ht="12.75" hidden="true" customHeight="false" outlineLevel="0" collapsed="false">
      <c r="A238" s="197" t="s">
        <v>1167</v>
      </c>
      <c r="B238" s="197"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197" t="s">
        <v>1153</v>
      </c>
      <c r="D238" s="197" t="s">
        <v>1154</v>
      </c>
      <c r="E238" s="197" t="s">
        <v>1166</v>
      </c>
      <c r="F238" s="197" t="s">
        <v>1162</v>
      </c>
      <c r="G238" s="197" t="s">
        <v>1163</v>
      </c>
      <c r="I238" s="197" t="s">
        <v>1158</v>
      </c>
      <c r="J238" s="197" t="n">
        <v>29.78</v>
      </c>
    </row>
    <row r="239" customFormat="false" ht="12.75" hidden="true" customHeight="false" outlineLevel="0" collapsed="false">
      <c r="A239" s="197" t="s">
        <v>1168</v>
      </c>
      <c r="B239" s="197" t="str">
        <f aca="false">C239&amp;D239&amp;E239&amp;F239&amp;G239&amp;H239</f>
        <v>PENETRACAO A 25°C,100G E 5S</v>
      </c>
      <c r="C239" s="197" t="s">
        <v>1169</v>
      </c>
      <c r="I239" s="197" t="s">
        <v>30</v>
      </c>
      <c r="J239" s="197" t="n">
        <v>162.34</v>
      </c>
    </row>
    <row r="240" customFormat="false" ht="12.75" hidden="true" customHeight="false" outlineLevel="0" collapsed="false">
      <c r="A240" s="197" t="s">
        <v>1170</v>
      </c>
      <c r="B240" s="197" t="str">
        <f aca="false">C240&amp;D240&amp;E240&amp;F240&amp;G240&amp;H240</f>
        <v>PENETRACAO A 25°C,100G E 5S</v>
      </c>
      <c r="C240" s="197" t="s">
        <v>1169</v>
      </c>
      <c r="I240" s="197" t="s">
        <v>30</v>
      </c>
      <c r="J240" s="197" t="n">
        <v>148.14</v>
      </c>
    </row>
    <row r="241" customFormat="false" ht="12.75" hidden="true" customHeight="false" outlineLevel="0" collapsed="false">
      <c r="A241" s="197" t="s">
        <v>1171</v>
      </c>
      <c r="B241" s="197" t="str">
        <f aca="false">C241&amp;D241&amp;E241&amp;F241&amp;G241&amp;H241</f>
        <v>PONTO DE FULGOR CLEVELAND</v>
      </c>
      <c r="C241" s="197" t="s">
        <v>1172</v>
      </c>
      <c r="I241" s="197" t="s">
        <v>30</v>
      </c>
      <c r="J241" s="197" t="n">
        <v>119.96</v>
      </c>
    </row>
    <row r="242" customFormat="false" ht="12.75" hidden="true" customHeight="false" outlineLevel="0" collapsed="false">
      <c r="A242" s="197" t="s">
        <v>1173</v>
      </c>
      <c r="B242" s="197" t="str">
        <f aca="false">C242&amp;D242&amp;E242&amp;F242&amp;G242&amp;H242</f>
        <v>PONTO DE FULGOR CLEVELAND</v>
      </c>
      <c r="C242" s="197" t="s">
        <v>1172</v>
      </c>
      <c r="I242" s="197" t="s">
        <v>30</v>
      </c>
      <c r="J242" s="197" t="n">
        <v>109.47</v>
      </c>
    </row>
    <row r="243" customFormat="false" ht="12.75" hidden="true" customHeight="false" outlineLevel="0" collapsed="false">
      <c r="A243" s="197" t="s">
        <v>1174</v>
      </c>
      <c r="B243" s="197" t="str">
        <f aca="false">C243&amp;D243&amp;E243&amp;F243&amp;G243&amp;H243</f>
        <v>DUCTIBILIDADE A 25°C</v>
      </c>
      <c r="C243" s="197" t="s">
        <v>1175</v>
      </c>
      <c r="I243" s="197" t="s">
        <v>30</v>
      </c>
      <c r="J243" s="197" t="n">
        <v>162.34</v>
      </c>
    </row>
    <row r="244" customFormat="false" ht="12.75" hidden="true" customHeight="false" outlineLevel="0" collapsed="false">
      <c r="A244" s="197" t="s">
        <v>1176</v>
      </c>
      <c r="B244" s="197" t="str">
        <f aca="false">C244&amp;D244&amp;E244&amp;F244&amp;G244&amp;H244</f>
        <v>DUCTIBILIDADE A 25°C</v>
      </c>
      <c r="C244" s="197" t="s">
        <v>1175</v>
      </c>
      <c r="I244" s="197" t="s">
        <v>30</v>
      </c>
      <c r="J244" s="197" t="n">
        <v>148.14</v>
      </c>
    </row>
    <row r="245" customFormat="false" ht="12.75" hidden="true" customHeight="false" outlineLevel="0" collapsed="false">
      <c r="A245" s="197" t="s">
        <v>1177</v>
      </c>
      <c r="B245" s="197" t="str">
        <f aca="false">C245&amp;D245&amp;E245&amp;F245&amp;G245&amp;H245</f>
        <v>VISCOSIDADE SSF,A CADA TEMPERATURA PARA EMULSAO</v>
      </c>
      <c r="C245" s="197" t="s">
        <v>1178</v>
      </c>
      <c r="I245" s="197" t="s">
        <v>30</v>
      </c>
      <c r="J245" s="197" t="n">
        <v>175.92</v>
      </c>
    </row>
    <row r="246" customFormat="false" ht="12.75" hidden="true" customHeight="false" outlineLevel="0" collapsed="false">
      <c r="A246" s="197" t="s">
        <v>1179</v>
      </c>
      <c r="B246" s="197" t="str">
        <f aca="false">C246&amp;D246&amp;E246&amp;F246&amp;G246&amp;H246</f>
        <v>VISCOSIDADE SSF,A CADA TEMPERATURA PARA EMULSAO</v>
      </c>
      <c r="C246" s="197" t="s">
        <v>1178</v>
      </c>
      <c r="I246" s="197" t="s">
        <v>30</v>
      </c>
      <c r="J246" s="197" t="n">
        <v>160.54</v>
      </c>
    </row>
    <row r="247" customFormat="false" ht="12.75" hidden="true" customHeight="false" outlineLevel="0" collapsed="false">
      <c r="A247" s="197" t="s">
        <v>1180</v>
      </c>
      <c r="B247" s="197" t="str">
        <f aca="false">C247&amp;D247&amp;E247&amp;F247&amp;G247&amp;H247</f>
        <v>VISCOSIDADE SSF,A CADA TEMPERATURA PARA ASFALTO DILUIDO</v>
      </c>
      <c r="C247" s="197" t="s">
        <v>1181</v>
      </c>
      <c r="I247" s="197" t="s">
        <v>30</v>
      </c>
      <c r="J247" s="197" t="n">
        <v>175.92</v>
      </c>
    </row>
    <row r="248" customFormat="false" ht="12.75" hidden="true" customHeight="false" outlineLevel="0" collapsed="false">
      <c r="A248" s="197" t="s">
        <v>1182</v>
      </c>
      <c r="B248" s="197" t="str">
        <f aca="false">C248&amp;D248&amp;E248&amp;F248&amp;G248&amp;H248</f>
        <v>VISCOSIDADE SSF,A CADA TEMPERATURA PARA ASFALTO DILUIDO</v>
      </c>
      <c r="C248" s="197" t="s">
        <v>1181</v>
      </c>
      <c r="I248" s="197" t="s">
        <v>30</v>
      </c>
      <c r="J248" s="197" t="n">
        <v>160.54</v>
      </c>
    </row>
    <row r="249" customFormat="false" ht="12.75" hidden="true" customHeight="false" outlineLevel="0" collapsed="false">
      <c r="A249" s="197" t="s">
        <v>1183</v>
      </c>
      <c r="B249" s="197" t="str">
        <f aca="false">C249&amp;D249&amp;E249&amp;F249&amp;G249&amp;H249</f>
        <v>VISCOSIDADE CINEMATICA,A CADA TEMPERATURA</v>
      </c>
      <c r="C249" s="197" t="s">
        <v>1184</v>
      </c>
      <c r="I249" s="197" t="s">
        <v>30</v>
      </c>
      <c r="J249" s="197" t="n">
        <v>345.84</v>
      </c>
    </row>
    <row r="250" customFormat="false" ht="12.75" hidden="true" customHeight="false" outlineLevel="0" collapsed="false">
      <c r="A250" s="197" t="s">
        <v>1185</v>
      </c>
      <c r="B250" s="197" t="str">
        <f aca="false">C250&amp;D250&amp;E250&amp;F250&amp;G250&amp;H250</f>
        <v>VISCOSIDADE CINEMATICA,A CADA TEMPERATURA</v>
      </c>
      <c r="C250" s="197" t="s">
        <v>1184</v>
      </c>
      <c r="I250" s="197" t="s">
        <v>30</v>
      </c>
      <c r="J250" s="197" t="n">
        <v>315.6</v>
      </c>
    </row>
    <row r="251" customFormat="false" ht="12.75" hidden="true" customHeight="false" outlineLevel="0" collapsed="false">
      <c r="A251" s="197" t="s">
        <v>1186</v>
      </c>
      <c r="B251" s="197" t="str">
        <f aca="false">C251&amp;D251&amp;E251&amp;F251&amp;G251&amp;H251</f>
        <v>VISCOSIDADE DINAMICA,A CADA TEMPERATURA</v>
      </c>
      <c r="C251" s="197" t="s">
        <v>1187</v>
      </c>
      <c r="I251" s="197" t="s">
        <v>30</v>
      </c>
      <c r="J251" s="197" t="n">
        <v>288.69</v>
      </c>
    </row>
    <row r="252" customFormat="false" ht="12.75" hidden="true" customHeight="false" outlineLevel="0" collapsed="false">
      <c r="A252" s="197" t="s">
        <v>1188</v>
      </c>
      <c r="B252" s="197" t="str">
        <f aca="false">C252&amp;D252&amp;E252&amp;F252&amp;G252&amp;H252</f>
        <v>VISCOSIDADE DINAMICA,A CADA TEMPERATURA</v>
      </c>
      <c r="C252" s="197" t="s">
        <v>1187</v>
      </c>
      <c r="I252" s="197" t="s">
        <v>30</v>
      </c>
      <c r="J252" s="197" t="n">
        <v>263.44</v>
      </c>
    </row>
    <row r="253" customFormat="false" ht="12.75" hidden="true" customHeight="false" outlineLevel="0" collapsed="false">
      <c r="A253" s="197" t="s">
        <v>1189</v>
      </c>
      <c r="B253" s="197" t="str">
        <f aca="false">C253&amp;D253&amp;E253&amp;F253&amp;G253&amp;H253</f>
        <v>TEOR DE BETUME (SOLUBILIDADE)</v>
      </c>
      <c r="C253" s="197" t="s">
        <v>1190</v>
      </c>
      <c r="I253" s="197" t="s">
        <v>30</v>
      </c>
      <c r="J253" s="197" t="n">
        <v>243.59</v>
      </c>
    </row>
    <row r="254" customFormat="false" ht="12.75" hidden="true" customHeight="false" outlineLevel="0" collapsed="false">
      <c r="A254" s="197" t="s">
        <v>1191</v>
      </c>
      <c r="B254" s="197" t="str">
        <f aca="false">C254&amp;D254&amp;E254&amp;F254&amp;G254&amp;H254</f>
        <v>TEOR DE BETUME (SOLUBILIDADE)</v>
      </c>
      <c r="C254" s="197" t="s">
        <v>1190</v>
      </c>
      <c r="I254" s="197" t="s">
        <v>30</v>
      </c>
      <c r="J254" s="197" t="n">
        <v>222.28</v>
      </c>
    </row>
    <row r="255" customFormat="false" ht="12.75" hidden="true" customHeight="false" outlineLevel="0" collapsed="false">
      <c r="A255" s="197" t="s">
        <v>1192</v>
      </c>
      <c r="B255" s="197" t="str">
        <f aca="false">C255&amp;D255&amp;E255&amp;F255&amp;G255&amp;H255</f>
        <v>INDICE DE SUSCETIBILIDADE TERMICA</v>
      </c>
      <c r="C255" s="197" t="s">
        <v>1193</v>
      </c>
      <c r="I255" s="197" t="s">
        <v>30</v>
      </c>
      <c r="J255" s="197" t="n">
        <v>264.64</v>
      </c>
    </row>
    <row r="256" customFormat="false" ht="12.75" hidden="true" customHeight="false" outlineLevel="0" collapsed="false">
      <c r="A256" s="197" t="s">
        <v>1194</v>
      </c>
      <c r="B256" s="197" t="str">
        <f aca="false">C256&amp;D256&amp;E256&amp;F256&amp;G256&amp;H256</f>
        <v>INDICE DE SUSCETIBILIDADE TERMICA</v>
      </c>
      <c r="C256" s="197" t="s">
        <v>1193</v>
      </c>
      <c r="I256" s="197" t="s">
        <v>30</v>
      </c>
      <c r="J256" s="197" t="n">
        <v>241.5</v>
      </c>
    </row>
    <row r="257" customFormat="false" ht="12.75" hidden="true" customHeight="false" outlineLevel="0" collapsed="false">
      <c r="A257" s="197" t="s">
        <v>1195</v>
      </c>
      <c r="B257" s="197" t="str">
        <f aca="false">C257&amp;D257&amp;E257&amp;F257&amp;G257&amp;H257</f>
        <v>EFEITO DO CALOR E DO AR,POR PERCENTAGEM DA PENETRACAO ORIGINAL</v>
      </c>
      <c r="C257" s="197" t="s">
        <v>1196</v>
      </c>
      <c r="D257" s="197" t="s">
        <v>1197</v>
      </c>
      <c r="I257" s="197" t="s">
        <v>30</v>
      </c>
      <c r="J257" s="197" t="n">
        <v>461.62</v>
      </c>
    </row>
    <row r="258" customFormat="false" ht="12.75" hidden="true" customHeight="false" outlineLevel="0" collapsed="false">
      <c r="A258" s="197" t="s">
        <v>1198</v>
      </c>
      <c r="B258" s="197" t="str">
        <f aca="false">C258&amp;D258&amp;E258&amp;F258&amp;G258&amp;H258</f>
        <v>EFEITO DO CALOR E DO AR,POR PERCENTAGEM DA PENETRACAO ORIGINAL</v>
      </c>
      <c r="C258" s="197" t="s">
        <v>1196</v>
      </c>
      <c r="D258" s="197" t="s">
        <v>1197</v>
      </c>
      <c r="I258" s="197" t="s">
        <v>30</v>
      </c>
      <c r="J258" s="197" t="n">
        <v>421.25</v>
      </c>
    </row>
    <row r="259" customFormat="false" ht="12.75" hidden="true" customHeight="false" outlineLevel="0" collapsed="false">
      <c r="A259" s="197" t="s">
        <v>1199</v>
      </c>
      <c r="B259" s="197" t="str">
        <f aca="false">C259&amp;D259&amp;E259&amp;F259&amp;G259&amp;H259</f>
        <v>EFEITO DO CALOR E DO AR,POR PERCENTAGEM DA VARIACAO EM PESO</v>
      </c>
      <c r="C259" s="197" t="s">
        <v>1200</v>
      </c>
      <c r="I259" s="197" t="s">
        <v>30</v>
      </c>
      <c r="J259" s="197" t="n">
        <v>230.05</v>
      </c>
    </row>
    <row r="260" customFormat="false" ht="12.75" hidden="true" customHeight="false" outlineLevel="0" collapsed="false">
      <c r="A260" s="197" t="s">
        <v>1201</v>
      </c>
      <c r="B260" s="197" t="str">
        <f aca="false">C260&amp;D260&amp;E260&amp;F260&amp;G260&amp;H260</f>
        <v>EFEITO DO CALOR E DO AR,POR PERCENTAGEM DA VARIACAO EM PESO</v>
      </c>
      <c r="C260" s="197" t="s">
        <v>1200</v>
      </c>
      <c r="I260" s="197" t="s">
        <v>30</v>
      </c>
      <c r="J260" s="197" t="n">
        <v>209.93</v>
      </c>
    </row>
    <row r="261" customFormat="false" ht="12.75" hidden="true" customHeight="false" outlineLevel="0" collapsed="false">
      <c r="A261" s="197" t="s">
        <v>1202</v>
      </c>
      <c r="B261" s="197" t="str">
        <f aca="false">C261&amp;D261&amp;E261&amp;F261&amp;G261&amp;H261</f>
        <v>PONTO DE AMOLECIMENTO</v>
      </c>
      <c r="C261" s="197" t="s">
        <v>1203</v>
      </c>
      <c r="I261" s="197" t="s">
        <v>30</v>
      </c>
      <c r="J261" s="197" t="n">
        <v>162.38</v>
      </c>
    </row>
    <row r="262" customFormat="false" ht="12.75" hidden="true" customHeight="false" outlineLevel="0" collapsed="false">
      <c r="A262" s="197" t="s">
        <v>1204</v>
      </c>
      <c r="B262" s="197" t="str">
        <f aca="false">C262&amp;D262&amp;E262&amp;F262&amp;G262&amp;H262</f>
        <v>PONTO DE AMOLECIMENTO</v>
      </c>
      <c r="C262" s="197" t="s">
        <v>1203</v>
      </c>
      <c r="I262" s="197" t="s">
        <v>30</v>
      </c>
      <c r="J262" s="197" t="n">
        <v>148.18</v>
      </c>
    </row>
    <row r="263" customFormat="false" ht="12.75" hidden="true" customHeight="false" outlineLevel="0" collapsed="false">
      <c r="A263" s="197" t="s">
        <v>1205</v>
      </c>
      <c r="B263" s="197" t="str">
        <f aca="false">C263&amp;D263&amp;E263&amp;F263&amp;G263&amp;H263</f>
        <v>DENSIDADE A 25°C</v>
      </c>
      <c r="C263" s="197" t="s">
        <v>1206</v>
      </c>
      <c r="I263" s="197" t="s">
        <v>30</v>
      </c>
      <c r="J263" s="197" t="n">
        <v>150.35</v>
      </c>
    </row>
    <row r="264" customFormat="false" ht="12.75" hidden="true" customHeight="false" outlineLevel="0" collapsed="false">
      <c r="A264" s="197" t="s">
        <v>1207</v>
      </c>
      <c r="B264" s="197" t="str">
        <f aca="false">C264&amp;D264&amp;E264&amp;F264&amp;G264&amp;H264</f>
        <v>DENSIDADE A 25°C</v>
      </c>
      <c r="C264" s="197" t="s">
        <v>1206</v>
      </c>
      <c r="I264" s="197" t="s">
        <v>30</v>
      </c>
      <c r="J264" s="197" t="n">
        <v>137.2</v>
      </c>
    </row>
    <row r="265" customFormat="false" ht="12.75" hidden="true" customHeight="false" outlineLevel="0" collapsed="false">
      <c r="A265" s="197" t="s">
        <v>1208</v>
      </c>
      <c r="B265" s="197" t="str">
        <f aca="false">C265&amp;D265&amp;E265&amp;F265&amp;G265&amp;H265</f>
        <v>DETERMINACAO DA CURVA VISCOSIDADE X TEMPERATURA</v>
      </c>
      <c r="C265" s="197" t="s">
        <v>1209</v>
      </c>
      <c r="I265" s="197" t="s">
        <v>30</v>
      </c>
      <c r="J265" s="197" t="n">
        <v>589.43</v>
      </c>
    </row>
    <row r="266" customFormat="false" ht="12.75" hidden="true" customHeight="false" outlineLevel="0" collapsed="false">
      <c r="A266" s="197" t="s">
        <v>1210</v>
      </c>
      <c r="B266" s="197" t="str">
        <f aca="false">C266&amp;D266&amp;E266&amp;F266&amp;G266&amp;H266</f>
        <v>DETERMINACAO DA CURVA VISCOSIDADE X TEMPERATURA</v>
      </c>
      <c r="C266" s="197" t="s">
        <v>1209</v>
      </c>
      <c r="I266" s="197" t="s">
        <v>30</v>
      </c>
      <c r="J266" s="197" t="n">
        <v>537.88</v>
      </c>
    </row>
    <row r="267" customFormat="false" ht="12.75" hidden="true" customHeight="false" outlineLevel="0" collapsed="false">
      <c r="A267" s="197" t="s">
        <v>1211</v>
      </c>
      <c r="B267" s="197" t="str">
        <f aca="false">C267&amp;D267&amp;E267&amp;F267&amp;G267&amp;H267</f>
        <v>PONTO DE FULGOR TAG</v>
      </c>
      <c r="C267" s="197" t="s">
        <v>1212</v>
      </c>
      <c r="I267" s="197" t="s">
        <v>30</v>
      </c>
      <c r="J267" s="197" t="n">
        <v>143.92</v>
      </c>
    </row>
    <row r="268" customFormat="false" ht="12.75" hidden="true" customHeight="false" outlineLevel="0" collapsed="false">
      <c r="A268" s="197" t="s">
        <v>1213</v>
      </c>
      <c r="B268" s="197" t="str">
        <f aca="false">C268&amp;D268&amp;E268&amp;F268&amp;G268&amp;H268</f>
        <v>PONTO DE FULGOR TAG</v>
      </c>
      <c r="C268" s="197" t="s">
        <v>1212</v>
      </c>
      <c r="I268" s="197" t="s">
        <v>30</v>
      </c>
      <c r="J268" s="197" t="n">
        <v>131.33</v>
      </c>
    </row>
    <row r="269" customFormat="false" ht="12.75" hidden="true" customHeight="false" outlineLevel="0" collapsed="false">
      <c r="A269" s="197" t="s">
        <v>1214</v>
      </c>
      <c r="B269" s="197" t="str">
        <f aca="false">C269&amp;D269&amp;E269&amp;F269&amp;G269&amp;H269</f>
        <v>DESTILACAO DE ASFALTOS DILUIDOS</v>
      </c>
      <c r="C269" s="197" t="s">
        <v>1215</v>
      </c>
      <c r="I269" s="197" t="s">
        <v>30</v>
      </c>
      <c r="J269" s="197" t="n">
        <v>215.94</v>
      </c>
    </row>
    <row r="270" customFormat="false" ht="12.75" hidden="true" customHeight="false" outlineLevel="0" collapsed="false">
      <c r="A270" s="197" t="s">
        <v>1216</v>
      </c>
      <c r="B270" s="197" t="str">
        <f aca="false">C270&amp;D270&amp;E270&amp;F270&amp;G270&amp;H270</f>
        <v>DESTILACAO DE ASFALTOS DILUIDOS</v>
      </c>
      <c r="C270" s="197" t="s">
        <v>1215</v>
      </c>
      <c r="I270" s="197" t="s">
        <v>30</v>
      </c>
      <c r="J270" s="197" t="n">
        <v>197.05</v>
      </c>
    </row>
    <row r="271" customFormat="false" ht="12.75" hidden="true" customHeight="false" outlineLevel="0" collapsed="false">
      <c r="A271" s="197" t="s">
        <v>1217</v>
      </c>
      <c r="B271" s="197" t="str">
        <f aca="false">C271&amp;D271&amp;E271&amp;F271&amp;G271&amp;H271</f>
        <v>DETERMINACAO DE AGUA POR DESTILACAO</v>
      </c>
      <c r="C271" s="197" t="s">
        <v>1218</v>
      </c>
      <c r="I271" s="197" t="s">
        <v>30</v>
      </c>
      <c r="J271" s="197" t="n">
        <v>215.94</v>
      </c>
    </row>
    <row r="272" customFormat="false" ht="12.75" hidden="true" customHeight="false" outlineLevel="0" collapsed="false">
      <c r="A272" s="197" t="s">
        <v>1219</v>
      </c>
      <c r="B272" s="197" t="str">
        <f aca="false">C272&amp;D272&amp;E272&amp;F272&amp;G272&amp;H272</f>
        <v>DETERMINACAO DE AGUA POR DESTILACAO</v>
      </c>
      <c r="C272" s="197" t="s">
        <v>1218</v>
      </c>
      <c r="I272" s="197" t="s">
        <v>30</v>
      </c>
      <c r="J272" s="197" t="n">
        <v>197.05</v>
      </c>
    </row>
    <row r="273" customFormat="false" ht="12.75" hidden="true" customHeight="false" outlineLevel="0" collapsed="false">
      <c r="A273" s="197" t="s">
        <v>1220</v>
      </c>
      <c r="B273" s="197" t="str">
        <f aca="false">C273&amp;D273&amp;E273&amp;F273&amp;G273&amp;H273</f>
        <v>ENSAIOS DO RESIDUO DA DESTILACAO</v>
      </c>
      <c r="C273" s="197" t="s">
        <v>1221</v>
      </c>
      <c r="I273" s="197" t="s">
        <v>30</v>
      </c>
      <c r="J273" s="197" t="n">
        <v>171.94</v>
      </c>
    </row>
    <row r="274" customFormat="false" ht="12.75" hidden="true" customHeight="false" outlineLevel="0" collapsed="false">
      <c r="A274" s="197" t="s">
        <v>1222</v>
      </c>
      <c r="B274" s="197" t="str">
        <f aca="false">C274&amp;D274&amp;E274&amp;F274&amp;G274&amp;H274</f>
        <v>ENSAIOS DO RESIDUO DA DESTILACAO</v>
      </c>
      <c r="C274" s="197" t="s">
        <v>1221</v>
      </c>
      <c r="I274" s="197" t="s">
        <v>30</v>
      </c>
      <c r="J274" s="197" t="n">
        <v>156.9</v>
      </c>
    </row>
    <row r="275" customFormat="false" ht="12.75" hidden="true" customHeight="false" outlineLevel="0" collapsed="false">
      <c r="A275" s="197" t="s">
        <v>1223</v>
      </c>
      <c r="B275" s="197" t="str">
        <f aca="false">C275&amp;D275&amp;E275&amp;F275&amp;G275&amp;H275</f>
        <v>VISCOSIDADE ESPECIFICA ENGLER</v>
      </c>
      <c r="C275" s="197" t="s">
        <v>1224</v>
      </c>
      <c r="I275" s="197" t="s">
        <v>30</v>
      </c>
      <c r="J275" s="197" t="n">
        <v>187.15</v>
      </c>
    </row>
    <row r="276" customFormat="false" ht="12.75" hidden="true" customHeight="false" outlineLevel="0" collapsed="false">
      <c r="A276" s="197" t="s">
        <v>1225</v>
      </c>
      <c r="B276" s="197" t="str">
        <f aca="false">C276&amp;D276&amp;E276&amp;F276&amp;G276&amp;H276</f>
        <v>VISCOSIDADE ESPECIFICA ENGLER</v>
      </c>
      <c r="C276" s="197" t="s">
        <v>1224</v>
      </c>
      <c r="I276" s="197" t="s">
        <v>30</v>
      </c>
      <c r="J276" s="197" t="n">
        <v>170.78</v>
      </c>
    </row>
    <row r="277" customFormat="false" ht="12.75" hidden="true" customHeight="false" outlineLevel="0" collapsed="false">
      <c r="A277" s="197" t="s">
        <v>1226</v>
      </c>
      <c r="B277" s="197" t="str">
        <f aca="false">C277&amp;D277&amp;E277&amp;F277&amp;G277&amp;H277</f>
        <v>FLUTUACAO</v>
      </c>
      <c r="C277" s="197" t="s">
        <v>1227</v>
      </c>
      <c r="I277" s="197" t="s">
        <v>30</v>
      </c>
      <c r="J277" s="197" t="n">
        <v>209.54</v>
      </c>
    </row>
    <row r="278" customFormat="false" ht="12.75" hidden="true" customHeight="false" outlineLevel="0" collapsed="false">
      <c r="A278" s="197" t="s">
        <v>1228</v>
      </c>
      <c r="B278" s="197" t="str">
        <f aca="false">C278&amp;D278&amp;E278&amp;F278&amp;G278&amp;H278</f>
        <v>FLUTUACAO</v>
      </c>
      <c r="C278" s="197" t="s">
        <v>1227</v>
      </c>
      <c r="I278" s="197" t="s">
        <v>30</v>
      </c>
      <c r="J278" s="197" t="n">
        <v>191.21</v>
      </c>
    </row>
    <row r="279" customFormat="false" ht="12.75" hidden="true" customHeight="false" outlineLevel="0" collapsed="false">
      <c r="A279" s="197" t="s">
        <v>1229</v>
      </c>
      <c r="B279" s="197" t="str">
        <f aca="false">C279&amp;D279&amp;E279&amp;F279&amp;G279&amp;H279</f>
        <v>DESTILACAO DO ALCATRAO</v>
      </c>
      <c r="C279" s="197" t="s">
        <v>1230</v>
      </c>
      <c r="I279" s="197" t="s">
        <v>30</v>
      </c>
      <c r="J279" s="197" t="n">
        <v>215.94</v>
      </c>
    </row>
    <row r="280" customFormat="false" ht="12.75" hidden="true" customHeight="false" outlineLevel="0" collapsed="false">
      <c r="A280" s="197" t="s">
        <v>1231</v>
      </c>
      <c r="B280" s="197" t="str">
        <f aca="false">C280&amp;D280&amp;E280&amp;F280&amp;G280&amp;H280</f>
        <v>DESTILACAO DO ALCATRAO</v>
      </c>
      <c r="C280" s="197" t="s">
        <v>1230</v>
      </c>
      <c r="I280" s="197" t="s">
        <v>30</v>
      </c>
      <c r="J280" s="197" t="n">
        <v>197.05</v>
      </c>
    </row>
    <row r="281" customFormat="false" ht="12.75" hidden="true" customHeight="false" outlineLevel="0" collapsed="false">
      <c r="A281" s="197" t="s">
        <v>1232</v>
      </c>
      <c r="B281" s="197" t="str">
        <f aca="false">C281&amp;D281&amp;E281&amp;F281&amp;G281&amp;H281</f>
        <v>INDICE DE SULFONACAO</v>
      </c>
      <c r="C281" s="197" t="s">
        <v>1233</v>
      </c>
      <c r="I281" s="197" t="s">
        <v>30</v>
      </c>
      <c r="J281" s="197" t="n">
        <v>215.94</v>
      </c>
    </row>
    <row r="282" customFormat="false" ht="12.75" hidden="true" customHeight="false" outlineLevel="0" collapsed="false">
      <c r="A282" s="197" t="s">
        <v>1234</v>
      </c>
      <c r="B282" s="197" t="str">
        <f aca="false">C282&amp;D282&amp;E282&amp;F282&amp;G282&amp;H282</f>
        <v>INDICE DE SULFONACAO</v>
      </c>
      <c r="C282" s="197" t="s">
        <v>1233</v>
      </c>
      <c r="I282" s="197" t="s">
        <v>30</v>
      </c>
      <c r="J282" s="197" t="n">
        <v>197.05</v>
      </c>
    </row>
    <row r="283" customFormat="false" ht="12.75" hidden="true" customHeight="false" outlineLevel="0" collapsed="false">
      <c r="A283" s="197" t="s">
        <v>1235</v>
      </c>
      <c r="B283" s="197" t="str">
        <f aca="false">C283&amp;D283&amp;E283&amp;F283&amp;G283&amp;H283</f>
        <v>BETUME TOTAL</v>
      </c>
      <c r="C283" s="197" t="s">
        <v>1236</v>
      </c>
      <c r="I283" s="197" t="s">
        <v>30</v>
      </c>
      <c r="J283" s="197" t="n">
        <v>243.59</v>
      </c>
    </row>
    <row r="284" customFormat="false" ht="12.75" hidden="true" customHeight="false" outlineLevel="0" collapsed="false">
      <c r="A284" s="197" t="s">
        <v>1237</v>
      </c>
      <c r="B284" s="197" t="str">
        <f aca="false">C284&amp;D284&amp;E284&amp;F284&amp;G284&amp;H284</f>
        <v>BETUME TOTAL</v>
      </c>
      <c r="C284" s="197" t="s">
        <v>1236</v>
      </c>
      <c r="I284" s="197" t="s">
        <v>30</v>
      </c>
      <c r="J284" s="197" t="n">
        <v>222.28</v>
      </c>
    </row>
    <row r="285" customFormat="false" ht="12.75" hidden="true" customHeight="false" outlineLevel="0" collapsed="false">
      <c r="A285" s="197" t="s">
        <v>1238</v>
      </c>
      <c r="B285" s="197" t="str">
        <f aca="false">C285&amp;D285&amp;E285&amp;F285&amp;G285&amp;H285</f>
        <v>SEDIMENTACAO A 5 DIAS</v>
      </c>
      <c r="C285" s="197" t="s">
        <v>1239</v>
      </c>
      <c r="I285" s="197" t="s">
        <v>30</v>
      </c>
      <c r="J285" s="197" t="n">
        <v>392.45</v>
      </c>
    </row>
    <row r="286" customFormat="false" ht="12.75" hidden="true" customHeight="false" outlineLevel="0" collapsed="false">
      <c r="A286" s="197" t="s">
        <v>1240</v>
      </c>
      <c r="B286" s="197" t="str">
        <f aca="false">C286&amp;D286&amp;E286&amp;F286&amp;G286&amp;H286</f>
        <v>SEDIMENTACAO A 5 DIAS</v>
      </c>
      <c r="C286" s="197" t="s">
        <v>1239</v>
      </c>
      <c r="I286" s="197" t="s">
        <v>30</v>
      </c>
      <c r="J286" s="197" t="n">
        <v>358.13</v>
      </c>
    </row>
    <row r="287" customFormat="false" ht="12.75" hidden="true" customHeight="false" outlineLevel="0" collapsed="false">
      <c r="A287" s="197" t="s">
        <v>1241</v>
      </c>
      <c r="B287" s="197" t="str">
        <f aca="false">C287&amp;D287&amp;E287&amp;F287&amp;G287&amp;H287</f>
        <v>PENEIRACAO</v>
      </c>
      <c r="C287" s="197" t="s">
        <v>1242</v>
      </c>
      <c r="I287" s="197" t="s">
        <v>30</v>
      </c>
      <c r="J287" s="197" t="n">
        <v>172.76</v>
      </c>
    </row>
    <row r="288" customFormat="false" ht="12.75" hidden="true" customHeight="false" outlineLevel="0" collapsed="false">
      <c r="A288" s="197" t="s">
        <v>1243</v>
      </c>
      <c r="B288" s="197" t="str">
        <f aca="false">C288&amp;D288&amp;E288&amp;F288&amp;G288&amp;H288</f>
        <v>PENEIRACAO</v>
      </c>
      <c r="C288" s="197" t="s">
        <v>1242</v>
      </c>
      <c r="I288" s="197" t="s">
        <v>30</v>
      </c>
      <c r="J288" s="197" t="n">
        <v>157.65</v>
      </c>
    </row>
    <row r="289" customFormat="false" ht="12.75" hidden="true" customHeight="false" outlineLevel="0" collapsed="false">
      <c r="A289" s="197" t="s">
        <v>1244</v>
      </c>
      <c r="B289" s="197" t="str">
        <f aca="false">C289&amp;D289&amp;E289&amp;F289&amp;G289&amp;H289</f>
        <v>RESISTENCIA A AGUA</v>
      </c>
      <c r="C289" s="197" t="s">
        <v>1245</v>
      </c>
      <c r="I289" s="197" t="s">
        <v>30</v>
      </c>
      <c r="J289" s="197" t="n">
        <v>1629.47</v>
      </c>
    </row>
    <row r="290" customFormat="false" ht="12.75" hidden="true" customHeight="false" outlineLevel="0" collapsed="false">
      <c r="A290" s="197" t="s">
        <v>1246</v>
      </c>
      <c r="B290" s="197" t="str">
        <f aca="false">C290&amp;D290&amp;E290&amp;F290&amp;G290&amp;H290</f>
        <v>RESISTENCIA A AGUA</v>
      </c>
      <c r="C290" s="197" t="s">
        <v>1245</v>
      </c>
      <c r="I290" s="197" t="s">
        <v>30</v>
      </c>
      <c r="J290" s="197" t="n">
        <v>1486.97</v>
      </c>
    </row>
    <row r="291" customFormat="false" ht="12.75" hidden="true" customHeight="false" outlineLevel="0" collapsed="false">
      <c r="A291" s="197" t="s">
        <v>1247</v>
      </c>
      <c r="B291" s="197" t="str">
        <f aca="false">C291&amp;D291&amp;E291&amp;F291&amp;G291&amp;H291</f>
        <v>MISTURA COM CIMENTO OU COM FILLER SILICICO</v>
      </c>
      <c r="C291" s="197" t="s">
        <v>1248</v>
      </c>
      <c r="I291" s="197" t="s">
        <v>30</v>
      </c>
      <c r="J291" s="197" t="n">
        <v>359.91</v>
      </c>
    </row>
    <row r="292" customFormat="false" ht="12.75" hidden="true" customHeight="false" outlineLevel="0" collapsed="false">
      <c r="A292" s="197" t="s">
        <v>1249</v>
      </c>
      <c r="B292" s="197" t="str">
        <f aca="false">C292&amp;D292&amp;E292&amp;F292&amp;G292&amp;H292</f>
        <v>MISTURA COM CIMENTO OU COM FILLER SILICICO</v>
      </c>
      <c r="C292" s="197" t="s">
        <v>1248</v>
      </c>
      <c r="I292" s="197" t="s">
        <v>30</v>
      </c>
      <c r="J292" s="197" t="n">
        <v>328.43</v>
      </c>
    </row>
    <row r="293" customFormat="false" ht="12.75" hidden="true" customHeight="false" outlineLevel="0" collapsed="false">
      <c r="A293" s="197" t="s">
        <v>1250</v>
      </c>
      <c r="B293" s="197" t="str">
        <f aca="false">C293&amp;D293&amp;E293&amp;F293&amp;G293&amp;H293</f>
        <v>CARGA DAS PARTICULAS</v>
      </c>
      <c r="C293" s="197" t="s">
        <v>1251</v>
      </c>
      <c r="I293" s="197" t="s">
        <v>30</v>
      </c>
      <c r="J293" s="197" t="n">
        <v>209.54</v>
      </c>
    </row>
    <row r="294" customFormat="false" ht="12.75" hidden="true" customHeight="false" outlineLevel="0" collapsed="false">
      <c r="A294" s="197" t="s">
        <v>1252</v>
      </c>
      <c r="B294" s="197" t="str">
        <f aca="false">C294&amp;D294&amp;E294&amp;F294&amp;G294&amp;H294</f>
        <v>CARGA DAS PARTICULAS</v>
      </c>
      <c r="C294" s="197" t="s">
        <v>1251</v>
      </c>
      <c r="I294" s="197" t="s">
        <v>30</v>
      </c>
      <c r="J294" s="197" t="n">
        <v>191.21</v>
      </c>
    </row>
    <row r="295" customFormat="false" ht="12.75" hidden="true" customHeight="false" outlineLevel="0" collapsed="false">
      <c r="A295" s="197" t="s">
        <v>1253</v>
      </c>
      <c r="B295" s="197" t="str">
        <f aca="false">C295&amp;D295&amp;E295&amp;F295&amp;G295&amp;H295</f>
        <v>DESEMULSIBILIDADE</v>
      </c>
      <c r="C295" s="197" t="s">
        <v>1254</v>
      </c>
      <c r="I295" s="197" t="s">
        <v>30</v>
      </c>
      <c r="J295" s="197" t="n">
        <v>143.92</v>
      </c>
    </row>
    <row r="296" customFormat="false" ht="12.75" hidden="true" customHeight="false" outlineLevel="0" collapsed="false">
      <c r="A296" s="197" t="s">
        <v>1255</v>
      </c>
      <c r="B296" s="197" t="str">
        <f aca="false">C296&amp;D296&amp;E296&amp;F296&amp;G296&amp;H296</f>
        <v>DESEMULSIBILIDADE</v>
      </c>
      <c r="C296" s="197" t="s">
        <v>1254</v>
      </c>
      <c r="I296" s="197" t="s">
        <v>30</v>
      </c>
      <c r="J296" s="197" t="n">
        <v>131.33</v>
      </c>
    </row>
    <row r="297" customFormat="false" ht="12.75" hidden="true" customHeight="false" outlineLevel="0" collapsed="false">
      <c r="A297" s="197" t="s">
        <v>1256</v>
      </c>
      <c r="B297" s="197" t="str">
        <f aca="false">C297&amp;D297&amp;E297&amp;F297&amp;G297&amp;H297</f>
        <v>DESTILACAO DE EMULSOES ASFALTICAS E OLEO DESTILADO</v>
      </c>
      <c r="C297" s="197" t="s">
        <v>1257</v>
      </c>
      <c r="I297" s="197" t="s">
        <v>30</v>
      </c>
      <c r="J297" s="197" t="n">
        <v>205.66</v>
      </c>
    </row>
    <row r="298" customFormat="false" ht="12.75" hidden="true" customHeight="false" outlineLevel="0" collapsed="false">
      <c r="A298" s="197" t="s">
        <v>1258</v>
      </c>
      <c r="B298" s="197" t="str">
        <f aca="false">C298&amp;D298&amp;E298&amp;F298&amp;G298&amp;H298</f>
        <v>DESTILACAO DE EMULSOES ASFALTICAS E OLEO DESTILADO</v>
      </c>
      <c r="C298" s="197" t="s">
        <v>1257</v>
      </c>
      <c r="I298" s="197" t="s">
        <v>30</v>
      </c>
      <c r="J298" s="197" t="n">
        <v>187.68</v>
      </c>
    </row>
    <row r="299" customFormat="false" ht="12.75" hidden="true" customHeight="false" outlineLevel="0" collapsed="false">
      <c r="A299" s="197" t="s">
        <v>1259</v>
      </c>
      <c r="B299" s="197" t="str">
        <f aca="false">C299&amp;D299&amp;E299&amp;F299&amp;G299&amp;H299</f>
        <v>RESISTENCIA AO CALOR</v>
      </c>
      <c r="C299" s="197" t="s">
        <v>1260</v>
      </c>
      <c r="I299" s="197" t="s">
        <v>30</v>
      </c>
      <c r="J299" s="197" t="n">
        <v>319.93</v>
      </c>
    </row>
    <row r="300" customFormat="false" ht="12.75" hidden="true" customHeight="false" outlineLevel="0" collapsed="false">
      <c r="A300" s="197" t="s">
        <v>1261</v>
      </c>
      <c r="B300" s="197" t="str">
        <f aca="false">C300&amp;D300&amp;E300&amp;F300&amp;G300&amp;H300</f>
        <v>RESISTENCIA AO CALOR</v>
      </c>
      <c r="C300" s="197" t="s">
        <v>1260</v>
      </c>
      <c r="I300" s="197" t="s">
        <v>30</v>
      </c>
      <c r="J300" s="197" t="n">
        <v>291.95</v>
      </c>
    </row>
    <row r="301" customFormat="false" ht="12.75" hidden="true" customHeight="false" outlineLevel="0" collapsed="false">
      <c r="A301" s="197" t="s">
        <v>1262</v>
      </c>
      <c r="B301" s="197" t="str">
        <f aca="false">C301&amp;D301&amp;E301&amp;F301&amp;G301&amp;H301</f>
        <v>ENSAIO RRL PARA AGREGADO GRAUDO</v>
      </c>
      <c r="C301" s="197" t="s">
        <v>1263</v>
      </c>
      <c r="I301" s="197" t="s">
        <v>30</v>
      </c>
      <c r="J301" s="197" t="n">
        <v>319.93</v>
      </c>
    </row>
    <row r="302" customFormat="false" ht="12.75" hidden="true" customHeight="false" outlineLevel="0" collapsed="false">
      <c r="A302" s="197" t="s">
        <v>1264</v>
      </c>
      <c r="B302" s="197" t="str">
        <f aca="false">C302&amp;D302&amp;E302&amp;F302&amp;G302&amp;H302</f>
        <v>ENSAIO RRL PARA AGREGADO GRAUDO</v>
      </c>
      <c r="C302" s="197" t="s">
        <v>1263</v>
      </c>
      <c r="I302" s="197" t="s">
        <v>30</v>
      </c>
      <c r="J302" s="197" t="n">
        <v>291.95</v>
      </c>
    </row>
    <row r="303" customFormat="false" ht="12.75" hidden="true" customHeight="false" outlineLevel="0" collapsed="false">
      <c r="A303" s="197" t="s">
        <v>1265</v>
      </c>
      <c r="B303" s="197" t="str">
        <f aca="false">C303&amp;D303&amp;E303&amp;F303&amp;G303&amp;H303</f>
        <v>DETERMINACAO DE PERCENTAGEM DE AGENTES ATIVOS</v>
      </c>
      <c r="C303" s="197" t="s">
        <v>1266</v>
      </c>
      <c r="I303" s="197" t="s">
        <v>30</v>
      </c>
      <c r="J303" s="197" t="n">
        <v>319.93</v>
      </c>
    </row>
    <row r="304" customFormat="false" ht="12.75" hidden="true" customHeight="false" outlineLevel="0" collapsed="false">
      <c r="A304" s="197" t="s">
        <v>1267</v>
      </c>
      <c r="B304" s="197" t="str">
        <f aca="false">C304&amp;D304&amp;E304&amp;F304&amp;G304&amp;H304</f>
        <v>DETERMINACAO DE PERCENTAGEM DE AGENTES ATIVOS</v>
      </c>
      <c r="C304" s="197" t="s">
        <v>1266</v>
      </c>
      <c r="I304" s="197" t="s">
        <v>30</v>
      </c>
      <c r="J304" s="197" t="n">
        <v>291.95</v>
      </c>
    </row>
    <row r="305" customFormat="false" ht="12.75" hidden="true" customHeight="false" outlineLevel="0" collapsed="false">
      <c r="A305" s="197" t="s">
        <v>1268</v>
      </c>
      <c r="B305" s="197" t="str">
        <f aca="false">C305&amp;D305&amp;E305&amp;F305&amp;G305&amp;H305</f>
        <v>ENSAIO LCPC</v>
      </c>
      <c r="C305" s="197" t="s">
        <v>1269</v>
      </c>
      <c r="I305" s="197" t="s">
        <v>30</v>
      </c>
      <c r="J305" s="197" t="n">
        <v>239.94</v>
      </c>
    </row>
    <row r="306" customFormat="false" ht="12.75" hidden="true" customHeight="false" outlineLevel="0" collapsed="false">
      <c r="A306" s="197" t="s">
        <v>1270</v>
      </c>
      <c r="B306" s="197" t="str">
        <f aca="false">C306&amp;D306&amp;E306&amp;F306&amp;G306&amp;H306</f>
        <v>ENSAIO LCPC</v>
      </c>
      <c r="C306" s="197" t="s">
        <v>1269</v>
      </c>
      <c r="I306" s="197" t="s">
        <v>30</v>
      </c>
      <c r="J306" s="197" t="n">
        <v>218.96</v>
      </c>
    </row>
    <row r="307" customFormat="false" ht="12.75" hidden="true" customHeight="false" outlineLevel="0" collapsed="false">
      <c r="A307" s="197" t="s">
        <v>1271</v>
      </c>
      <c r="B307" s="197" t="str">
        <f aca="false">C307&amp;D307&amp;E307&amp;F307&amp;G307&amp;H307</f>
        <v>MATERIAL DE ENCHIMENTO (AMOSTRA GRANULOMETRICA)</v>
      </c>
      <c r="C307" s="197" t="s">
        <v>1272</v>
      </c>
      <c r="I307" s="197" t="s">
        <v>30</v>
      </c>
      <c r="J307" s="197" t="n">
        <v>214.79</v>
      </c>
    </row>
    <row r="308" customFormat="false" ht="12.75" hidden="true" customHeight="false" outlineLevel="0" collapsed="false">
      <c r="A308" s="197" t="s">
        <v>1273</v>
      </c>
      <c r="B308" s="197" t="str">
        <f aca="false">C308&amp;D308&amp;E308&amp;F308&amp;G308&amp;H308</f>
        <v>MATERIAL DE ENCHIMENTO (AMOSTRA GRANULOMETRICA)</v>
      </c>
      <c r="C308" s="197" t="s">
        <v>1272</v>
      </c>
      <c r="I308" s="197" t="s">
        <v>30</v>
      </c>
      <c r="J308" s="197" t="n">
        <v>196.01</v>
      </c>
    </row>
    <row r="309" customFormat="false" ht="12.75" hidden="true" customHeight="false" outlineLevel="0" collapsed="false">
      <c r="A309" s="197" t="s">
        <v>1274</v>
      </c>
      <c r="B309" s="197" t="str">
        <f aca="false">C309&amp;D309&amp;E309&amp;F309&amp;G309&amp;H309</f>
        <v>DETERMINACAO DE PERCENTAGEM DE CARBONATO DE CALCIO</v>
      </c>
      <c r="C309" s="197" t="s">
        <v>1275</v>
      </c>
      <c r="I309" s="197" t="s">
        <v>30</v>
      </c>
      <c r="J309" s="197" t="n">
        <v>399.9</v>
      </c>
    </row>
    <row r="310" customFormat="false" ht="12.75" hidden="true" customHeight="false" outlineLevel="0" collapsed="false">
      <c r="A310" s="197" t="s">
        <v>1276</v>
      </c>
      <c r="B310" s="197" t="str">
        <f aca="false">C310&amp;D310&amp;E310&amp;F310&amp;G310&amp;H310</f>
        <v>DETERMINACAO DE PERCENTAGEM DE CARBONATO DE CALCIO</v>
      </c>
      <c r="C310" s="197" t="s">
        <v>1275</v>
      </c>
      <c r="I310" s="197" t="s">
        <v>30</v>
      </c>
      <c r="J310" s="197" t="n">
        <v>364.93</v>
      </c>
    </row>
    <row r="311" customFormat="false" ht="12.75" hidden="true" customHeight="false" outlineLevel="0" collapsed="false">
      <c r="A311" s="197" t="s">
        <v>1277</v>
      </c>
      <c r="B311" s="197" t="str">
        <f aca="false">C311&amp;D311&amp;E311&amp;F311&amp;G311&amp;H311</f>
        <v>MASSA ESPECIFICA REAL DO CORRETIVO DE ADESIVIDADE</v>
      </c>
      <c r="C311" s="197" t="s">
        <v>1278</v>
      </c>
      <c r="I311" s="197" t="s">
        <v>30</v>
      </c>
      <c r="J311" s="197" t="n">
        <v>159.95</v>
      </c>
    </row>
    <row r="312" customFormat="false" ht="12.75" hidden="true" customHeight="false" outlineLevel="0" collapsed="false">
      <c r="A312" s="197" t="s">
        <v>1279</v>
      </c>
      <c r="B312" s="197" t="str">
        <f aca="false">C312&amp;D312&amp;E312&amp;F312&amp;G312&amp;H312</f>
        <v>MASSA ESPECIFICA REAL DO CORRETIVO DE ADESIVIDADE</v>
      </c>
      <c r="C312" s="197" t="s">
        <v>1278</v>
      </c>
      <c r="I312" s="197" t="s">
        <v>30</v>
      </c>
      <c r="J312" s="197" t="n">
        <v>145.97</v>
      </c>
    </row>
    <row r="313" customFormat="false" ht="12.75" hidden="true" customHeight="false" outlineLevel="0" collapsed="false">
      <c r="A313" s="197" t="s">
        <v>1280</v>
      </c>
      <c r="B313" s="197" t="str">
        <f aca="false">C313&amp;D313&amp;E313&amp;F313&amp;G313&amp;H313</f>
        <v>MASSA ESPECIFICA APARENTE DO CORRETIVO DE ADESIVIDADE</v>
      </c>
      <c r="C313" s="197" t="s">
        <v>1281</v>
      </c>
      <c r="I313" s="197" t="s">
        <v>30</v>
      </c>
      <c r="J313" s="197" t="n">
        <v>95.97</v>
      </c>
    </row>
    <row r="314" customFormat="false" ht="12.75" hidden="true" customHeight="false" outlineLevel="0" collapsed="false">
      <c r="A314" s="197" t="s">
        <v>1282</v>
      </c>
      <c r="B314" s="197" t="str">
        <f aca="false">C314&amp;D314&amp;E314&amp;F314&amp;G314&amp;H314</f>
        <v>MASSA ESPECIFICA APARENTE DO CORRETIVO DE ADESIVIDADE</v>
      </c>
      <c r="C314" s="197" t="s">
        <v>1281</v>
      </c>
      <c r="I314" s="197" t="s">
        <v>30</v>
      </c>
      <c r="J314" s="197" t="n">
        <v>87.58</v>
      </c>
    </row>
    <row r="315" customFormat="false" ht="12.75" hidden="true" customHeight="false" outlineLevel="0" collapsed="false">
      <c r="A315" s="197" t="s">
        <v>1283</v>
      </c>
      <c r="B315" s="197" t="str">
        <f aca="false">C315&amp;D315&amp;E315&amp;F315&amp;G315&amp;H315</f>
        <v>DETERMINACAO DO TEOR DE BETUME</v>
      </c>
      <c r="C315" s="197" t="s">
        <v>1284</v>
      </c>
      <c r="I315" s="197" t="s">
        <v>30</v>
      </c>
      <c r="J315" s="197" t="n">
        <v>376.83</v>
      </c>
    </row>
    <row r="316" customFormat="false" ht="12.75" hidden="true" customHeight="false" outlineLevel="0" collapsed="false">
      <c r="A316" s="197" t="s">
        <v>1285</v>
      </c>
      <c r="B316" s="197" t="str">
        <f aca="false">C316&amp;D316&amp;E316&amp;F316&amp;G316&amp;H316</f>
        <v>DETERMINACAO DO TEOR DE BETUME</v>
      </c>
      <c r="C316" s="197" t="s">
        <v>1284</v>
      </c>
      <c r="I316" s="197" t="s">
        <v>30</v>
      </c>
      <c r="J316" s="197" t="n">
        <v>343.88</v>
      </c>
    </row>
    <row r="317" customFormat="false" ht="12.75" hidden="true" customHeight="false" outlineLevel="0" collapsed="false">
      <c r="A317" s="197" t="s">
        <v>1286</v>
      </c>
      <c r="B317" s="197" t="str">
        <f aca="false">C317&amp;D317&amp;E317&amp;F317&amp;G317&amp;H317</f>
        <v>DETERMINACAO DA ESTABILIDADE E FLUENCIA MARSHALL</v>
      </c>
      <c r="C317" s="197" t="s">
        <v>1287</v>
      </c>
      <c r="I317" s="197" t="s">
        <v>30</v>
      </c>
      <c r="J317" s="197" t="n">
        <v>906.85</v>
      </c>
    </row>
    <row r="318" customFormat="false" ht="12.75" hidden="true" customHeight="false" outlineLevel="0" collapsed="false">
      <c r="A318" s="197" t="s">
        <v>1288</v>
      </c>
      <c r="B318" s="197" t="str">
        <f aca="false">C318&amp;D318&amp;E318&amp;F318&amp;G318&amp;H318</f>
        <v>DETERMINACAO DA ESTABILIDADE E FLUENCIA MARSHALL</v>
      </c>
      <c r="C318" s="197" t="s">
        <v>1287</v>
      </c>
      <c r="I318" s="197" t="s">
        <v>30</v>
      </c>
      <c r="J318" s="197" t="n">
        <v>827.54</v>
      </c>
    </row>
    <row r="319" customFormat="false" ht="12.75" hidden="true" customHeight="false" outlineLevel="0" collapsed="false">
      <c r="A319" s="197" t="s">
        <v>1289</v>
      </c>
      <c r="B319" s="197" t="str">
        <f aca="false">C319&amp;D319&amp;E319&amp;F319&amp;G319&amp;H319</f>
        <v>DENSIDADE APARENTE</v>
      </c>
      <c r="C319" s="197" t="s">
        <v>1290</v>
      </c>
      <c r="I319" s="197" t="s">
        <v>30</v>
      </c>
      <c r="J319" s="197" t="n">
        <v>134.82</v>
      </c>
    </row>
    <row r="320" customFormat="false" ht="12.75" hidden="true" customHeight="false" outlineLevel="0" collapsed="false">
      <c r="A320" s="197" t="s">
        <v>1291</v>
      </c>
      <c r="B320" s="197" t="str">
        <f aca="false">C320&amp;D320&amp;E320&amp;F320&amp;G320&amp;H320</f>
        <v>DENSIDADE APARENTE</v>
      </c>
      <c r="C320" s="197" t="s">
        <v>1290</v>
      </c>
      <c r="I320" s="197" t="s">
        <v>30</v>
      </c>
      <c r="J320" s="197" t="n">
        <v>123.03</v>
      </c>
    </row>
    <row r="321" customFormat="false" ht="12.75" hidden="true" customHeight="false" outlineLevel="0" collapsed="false">
      <c r="A321" s="197" t="s">
        <v>1292</v>
      </c>
      <c r="B321" s="197" t="str">
        <f aca="false">C321&amp;D321&amp;E321&amp;F321&amp;G321&amp;H321</f>
        <v>PERCENTAGEM DE VAZIOS RICE</v>
      </c>
      <c r="C321" s="197" t="s">
        <v>1293</v>
      </c>
      <c r="I321" s="197" t="s">
        <v>30</v>
      </c>
      <c r="J321" s="197" t="n">
        <v>227.63</v>
      </c>
    </row>
    <row r="322" customFormat="false" ht="12.75" hidden="true" customHeight="false" outlineLevel="0" collapsed="false">
      <c r="A322" s="197" t="s">
        <v>1294</v>
      </c>
      <c r="B322" s="197" t="str">
        <f aca="false">C322&amp;D322&amp;E322&amp;F322&amp;G322&amp;H322</f>
        <v>PERCENTAGEM DE VAZIOS RICE</v>
      </c>
      <c r="C322" s="197" t="s">
        <v>1293</v>
      </c>
      <c r="I322" s="197" t="s">
        <v>30</v>
      </c>
      <c r="J322" s="197" t="n">
        <v>207.72</v>
      </c>
    </row>
    <row r="323" customFormat="false" ht="12.75" hidden="true" customHeight="false" outlineLevel="0" collapsed="false">
      <c r="A323" s="197" t="s">
        <v>1295</v>
      </c>
      <c r="B323" s="197" t="str">
        <f aca="false">C323&amp;D323&amp;E323&amp;F323&amp;G323&amp;H323</f>
        <v>DOSAGEM MARSHALL</v>
      </c>
      <c r="C323" s="197" t="s">
        <v>1296</v>
      </c>
      <c r="I323" s="197" t="s">
        <v>30</v>
      </c>
      <c r="J323" s="197" t="n">
        <v>1629.47</v>
      </c>
    </row>
    <row r="324" customFormat="false" ht="12.75" hidden="true" customHeight="false" outlineLevel="0" collapsed="false">
      <c r="A324" s="197" t="s">
        <v>1297</v>
      </c>
      <c r="B324" s="197" t="str">
        <f aca="false">C324&amp;D324&amp;E324&amp;F324&amp;G324&amp;H324</f>
        <v>DOSAGEM MARSHALL</v>
      </c>
      <c r="C324" s="197" t="s">
        <v>1296</v>
      </c>
      <c r="I324" s="197" t="s">
        <v>30</v>
      </c>
      <c r="J324" s="197" t="n">
        <v>1486.97</v>
      </c>
    </row>
    <row r="325" customFormat="false" ht="12.75" hidden="true" customHeight="false" outlineLevel="0" collapsed="false">
      <c r="A325" s="197" t="s">
        <v>1298</v>
      </c>
      <c r="B325" s="197" t="str">
        <f aca="false">C325&amp;D325&amp;E325&amp;F325&amp;G325&amp;H325</f>
        <v>RECUPERACAO DO LIGANTE (ALSON)</v>
      </c>
      <c r="C325" s="197" t="s">
        <v>1299</v>
      </c>
      <c r="I325" s="197" t="s">
        <v>30</v>
      </c>
      <c r="J325" s="197" t="n">
        <v>285.7</v>
      </c>
    </row>
    <row r="326" customFormat="false" ht="12.75" hidden="true" customHeight="false" outlineLevel="0" collapsed="false">
      <c r="A326" s="197" t="s">
        <v>1300</v>
      </c>
      <c r="B326" s="197" t="str">
        <f aca="false">C326&amp;D326&amp;E326&amp;F326&amp;G326&amp;H326</f>
        <v>RECUPERACAO DO LIGANTE (ALSON)</v>
      </c>
      <c r="C326" s="197" t="s">
        <v>1299</v>
      </c>
      <c r="I326" s="197" t="s">
        <v>30</v>
      </c>
      <c r="J326" s="197" t="n">
        <v>260.71</v>
      </c>
    </row>
    <row r="327" customFormat="false" ht="12.75" hidden="true" customHeight="false" outlineLevel="0" collapsed="false">
      <c r="A327" s="197" t="s">
        <v>1301</v>
      </c>
      <c r="B327" s="197" t="str">
        <f aca="false">C327&amp;D327&amp;E327&amp;F327&amp;G327&amp;H327</f>
        <v>AMOSTRA GRANULOMETRICA APOS EXTRACAO DO LIGANTE</v>
      </c>
      <c r="C327" s="197" t="s">
        <v>1302</v>
      </c>
      <c r="I327" s="197" t="s">
        <v>30</v>
      </c>
      <c r="J327" s="197" t="n">
        <v>142.62</v>
      </c>
    </row>
    <row r="328" customFormat="false" ht="12.75" hidden="true" customHeight="false" outlineLevel="0" collapsed="false">
      <c r="A328" s="197" t="s">
        <v>1303</v>
      </c>
      <c r="B328" s="197" t="str">
        <f aca="false">C328&amp;D328&amp;E328&amp;F328&amp;G328&amp;H328</f>
        <v>AMOSTRA GRANULOMETRICA APOS EXTRACAO DO LIGANTE</v>
      </c>
      <c r="C328" s="197" t="s">
        <v>1302</v>
      </c>
      <c r="I328" s="197" t="s">
        <v>30</v>
      </c>
      <c r="J328" s="197" t="n">
        <v>130.14</v>
      </c>
    </row>
    <row r="329" customFormat="false" ht="12.75" hidden="true" customHeight="false" outlineLevel="0" collapsed="false">
      <c r="A329" s="197" t="s">
        <v>1304</v>
      </c>
      <c r="B329" s="197" t="str">
        <f aca="false">C329&amp;D329&amp;E329&amp;F329&amp;G329&amp;H329</f>
        <v>DETERMINACAO,COM AUXILIO DE SONDA ROTATIVA,DA DENSIDADE DE MISTURA COMPACTADA,POR CORPO DE PROVA</v>
      </c>
      <c r="C329" s="197" t="s">
        <v>1305</v>
      </c>
      <c r="D329" s="197" t="s">
        <v>1306</v>
      </c>
      <c r="I329" s="197" t="s">
        <v>30</v>
      </c>
      <c r="J329" s="197" t="n">
        <v>40.73</v>
      </c>
    </row>
    <row r="330" customFormat="false" ht="12.75" hidden="true" customHeight="false" outlineLevel="0" collapsed="false">
      <c r="A330" s="197" t="s">
        <v>1307</v>
      </c>
      <c r="B330" s="197" t="str">
        <f aca="false">C330&amp;D330&amp;E330&amp;F330&amp;G330&amp;H330</f>
        <v>DETERMINACAO,COM AUXILIO DE SONDA ROTATIVA,DA DENSIDADE DE MISTURA COMPACTADA,POR CORPO DE PROVA</v>
      </c>
      <c r="C330" s="197" t="s">
        <v>1305</v>
      </c>
      <c r="D330" s="197" t="s">
        <v>1306</v>
      </c>
      <c r="I330" s="197" t="s">
        <v>30</v>
      </c>
      <c r="J330" s="197" t="n">
        <v>37.17</v>
      </c>
    </row>
    <row r="331" customFormat="false" ht="12.75" hidden="true" customHeight="false" outlineLevel="0" collapsed="false">
      <c r="A331" s="197" t="s">
        <v>1308</v>
      </c>
      <c r="B331" s="197" t="str">
        <f aca="false">C331&amp;D331&amp;E331&amp;F331&amp;G331&amp;H331</f>
        <v>CONTROLE DE COMPACTACAO,POR PONTO(METODO DO ANEL)</v>
      </c>
      <c r="C331" s="197" t="s">
        <v>1309</v>
      </c>
      <c r="I331" s="197" t="s">
        <v>30</v>
      </c>
      <c r="J331" s="197" t="n">
        <v>48.89</v>
      </c>
    </row>
    <row r="332" customFormat="false" ht="12.75" hidden="true" customHeight="false" outlineLevel="0" collapsed="false">
      <c r="A332" s="197" t="s">
        <v>1310</v>
      </c>
      <c r="B332" s="197" t="str">
        <f aca="false">C332&amp;D332&amp;E332&amp;F332&amp;G332&amp;H332</f>
        <v>CONTROLE DE COMPACTACAO,POR PONTO(METODO DO ANEL)</v>
      </c>
      <c r="C332" s="197" t="s">
        <v>1309</v>
      </c>
      <c r="I332" s="197" t="s">
        <v>30</v>
      </c>
      <c r="J332" s="197" t="n">
        <v>44.62</v>
      </c>
    </row>
    <row r="333" customFormat="false" ht="12.75" hidden="true" customHeight="false" outlineLevel="0" collapsed="false">
      <c r="A333" s="197" t="s">
        <v>1311</v>
      </c>
      <c r="B333" s="197" t="str">
        <f aca="false">C333&amp;D333&amp;E333&amp;F333&amp;G333&amp;H333</f>
        <v>DETERMINACAO DA RESISTENCIA A TRACAO POR COMPRESSAO DIAMETRAL DE MISTURAS BETUMINOSAS</v>
      </c>
      <c r="C333" s="197" t="s">
        <v>1312</v>
      </c>
      <c r="D333" s="197" t="s">
        <v>1313</v>
      </c>
      <c r="I333" s="197" t="s">
        <v>30</v>
      </c>
      <c r="J333" s="197" t="n">
        <v>142.32</v>
      </c>
    </row>
    <row r="334" customFormat="false" ht="12.75" hidden="true" customHeight="false" outlineLevel="0" collapsed="false">
      <c r="A334" s="197" t="s">
        <v>1314</v>
      </c>
      <c r="B334" s="197" t="str">
        <f aca="false">C334&amp;D334&amp;E334&amp;F334&amp;G334&amp;H334</f>
        <v>DETERMINACAO DA RESISTENCIA A TRACAO POR COMPRESSAO DIAMETRAL DE MISTURAS BETUMINOSAS</v>
      </c>
      <c r="C334" s="197" t="s">
        <v>1312</v>
      </c>
      <c r="D334" s="197" t="s">
        <v>1313</v>
      </c>
      <c r="I334" s="197" t="s">
        <v>30</v>
      </c>
      <c r="J334" s="197" t="n">
        <v>129.87</v>
      </c>
    </row>
    <row r="335" customFormat="false" ht="12.75" hidden="true" customHeight="false" outlineLevel="0" collapsed="false">
      <c r="A335" s="197" t="s">
        <v>1315</v>
      </c>
      <c r="B335" s="197" t="str">
        <f aca="false">C335&amp;D335&amp;E335&amp;F335&amp;G335&amp;H335</f>
        <v>DETERMINACAO DO MODULO DE RESISTENCIA DE MISTURAS BETUMINOSAS</v>
      </c>
      <c r="C335" s="197" t="s">
        <v>1316</v>
      </c>
      <c r="D335" s="197" t="s">
        <v>1317</v>
      </c>
      <c r="I335" s="197" t="s">
        <v>30</v>
      </c>
      <c r="J335" s="197" t="n">
        <v>142.32</v>
      </c>
    </row>
    <row r="336" customFormat="false" ht="12.75" hidden="true" customHeight="false" outlineLevel="0" collapsed="false">
      <c r="A336" s="197" t="s">
        <v>1318</v>
      </c>
      <c r="B336" s="197" t="str">
        <f aca="false">C336&amp;D336&amp;E336&amp;F336&amp;G336&amp;H336</f>
        <v>DETERMINACAO DO MODULO DE RESISTENCIA DE MISTURAS BETUMINOSAS</v>
      </c>
      <c r="C336" s="197" t="s">
        <v>1316</v>
      </c>
      <c r="D336" s="197" t="s">
        <v>1317</v>
      </c>
      <c r="I336" s="197" t="s">
        <v>30</v>
      </c>
      <c r="J336" s="197" t="n">
        <v>129.87</v>
      </c>
    </row>
    <row r="337" customFormat="false" ht="12.75" hidden="true" customHeight="false" outlineLevel="0" collapsed="false">
      <c r="A337" s="197" t="s">
        <v>1319</v>
      </c>
      <c r="B337" s="197" t="str">
        <f aca="false">C337&amp;D337&amp;E337&amp;F337&amp;G337&amp;H337</f>
        <v>DETERMINACAO DE MASSA ESPECIFICA APARENTE "IN SITU" COM EMPREGO DO FRASCO DE AREIA</v>
      </c>
      <c r="C337" s="197" t="s">
        <v>1320</v>
      </c>
      <c r="D337" s="197" t="s">
        <v>1321</v>
      </c>
      <c r="I337" s="197" t="s">
        <v>30</v>
      </c>
      <c r="J337" s="197" t="n">
        <v>86.91</v>
      </c>
    </row>
    <row r="338" customFormat="false" ht="12.75" hidden="true" customHeight="false" outlineLevel="0" collapsed="false">
      <c r="A338" s="197" t="s">
        <v>1322</v>
      </c>
      <c r="B338" s="197" t="str">
        <f aca="false">C338&amp;D338&amp;E338&amp;F338&amp;G338&amp;H338</f>
        <v>DETERMINACAO DE MASSA ESPECIFICA APARENTE "IN SITU" COM EMPREGO DO FRASCO DE AREIA</v>
      </c>
      <c r="C338" s="197" t="s">
        <v>1320</v>
      </c>
      <c r="D338" s="197" t="s">
        <v>1321</v>
      </c>
      <c r="I338" s="197" t="s">
        <v>30</v>
      </c>
      <c r="J338" s="197" t="n">
        <v>79.31</v>
      </c>
    </row>
    <row r="339" customFormat="false" ht="12.75" hidden="true" customHeight="false" outlineLevel="0" collapsed="false">
      <c r="A339" s="197" t="s">
        <v>1323</v>
      </c>
      <c r="B339" s="197" t="str">
        <f aca="false">C339&amp;D339&amp;E339&amp;F339&amp;G339&amp;H339</f>
        <v>ENSAIO NORMAL COMPLETO</v>
      </c>
      <c r="C339" s="197" t="s">
        <v>1324</v>
      </c>
      <c r="I339" s="197" t="s">
        <v>30</v>
      </c>
      <c r="J339" s="197" t="n">
        <v>3135.18</v>
      </c>
    </row>
    <row r="340" customFormat="false" ht="12.75" hidden="true" customHeight="false" outlineLevel="0" collapsed="false">
      <c r="A340" s="197" t="s">
        <v>1325</v>
      </c>
      <c r="B340" s="197" t="str">
        <f aca="false">C340&amp;D340&amp;E340&amp;F340&amp;G340&amp;H340</f>
        <v>ENSAIO NORMAL COMPLETO</v>
      </c>
      <c r="C340" s="197" t="s">
        <v>1324</v>
      </c>
      <c r="I340" s="197" t="s">
        <v>30</v>
      </c>
      <c r="J340" s="197" t="n">
        <v>2861.01</v>
      </c>
    </row>
    <row r="341" customFormat="false" ht="12.75" hidden="true" customHeight="false" outlineLevel="0" collapsed="false">
      <c r="A341" s="197" t="s">
        <v>1326</v>
      </c>
      <c r="B341" s="197" t="str">
        <f aca="false">C341&amp;D341&amp;E341&amp;F341&amp;G341&amp;H341</f>
        <v>ENSAIO DE PEGA</v>
      </c>
      <c r="C341" s="197" t="s">
        <v>1327</v>
      </c>
      <c r="I341" s="197" t="s">
        <v>30</v>
      </c>
      <c r="J341" s="197" t="n">
        <v>162.34</v>
      </c>
    </row>
    <row r="342" customFormat="false" ht="12.75" hidden="true" customHeight="false" outlineLevel="0" collapsed="false">
      <c r="A342" s="197" t="s">
        <v>1328</v>
      </c>
      <c r="B342" s="197" t="str">
        <f aca="false">C342&amp;D342&amp;E342&amp;F342&amp;G342&amp;H342</f>
        <v>ENSAIO DE PEGA</v>
      </c>
      <c r="C342" s="197" t="s">
        <v>1327</v>
      </c>
      <c r="I342" s="197" t="s">
        <v>30</v>
      </c>
      <c r="J342" s="197" t="n">
        <v>148.14</v>
      </c>
    </row>
    <row r="343" customFormat="false" ht="12.75" hidden="true" customHeight="false" outlineLevel="0" collapsed="false">
      <c r="A343" s="197" t="s">
        <v>1329</v>
      </c>
      <c r="B343" s="197" t="str">
        <f aca="false">C343&amp;D343&amp;E343&amp;F343&amp;G343&amp;H343</f>
        <v>ENSAIO DE EXPANSIBILIDADE(LE CHATELIER)</v>
      </c>
      <c r="C343" s="197" t="s">
        <v>1330</v>
      </c>
      <c r="I343" s="197" t="s">
        <v>30</v>
      </c>
      <c r="J343" s="197" t="n">
        <v>162.34</v>
      </c>
    </row>
    <row r="344" customFormat="false" ht="12.75" hidden="true" customHeight="false" outlineLevel="0" collapsed="false">
      <c r="A344" s="197" t="s">
        <v>1331</v>
      </c>
      <c r="B344" s="197" t="str">
        <f aca="false">C344&amp;D344&amp;E344&amp;F344&amp;G344&amp;H344</f>
        <v>ENSAIO DE EXPANSIBILIDADE(LE CHATELIER)</v>
      </c>
      <c r="C344" s="197" t="s">
        <v>1330</v>
      </c>
      <c r="I344" s="197" t="s">
        <v>30</v>
      </c>
      <c r="J344" s="197" t="n">
        <v>148.14</v>
      </c>
    </row>
    <row r="345" customFormat="false" ht="12.75" hidden="true" customHeight="false" outlineLevel="0" collapsed="false">
      <c r="A345" s="197" t="s">
        <v>1332</v>
      </c>
      <c r="B345" s="197" t="str">
        <f aca="false">C345&amp;D345&amp;E345&amp;F345&amp;G345&amp;H345</f>
        <v>ENSAIO DE EXPANSIBILIDADE EM AUTO-CLAVE</v>
      </c>
      <c r="C345" s="197" t="s">
        <v>1333</v>
      </c>
      <c r="I345" s="197" t="s">
        <v>30</v>
      </c>
      <c r="J345" s="197" t="n">
        <v>376.83</v>
      </c>
    </row>
    <row r="346" customFormat="false" ht="12.75" hidden="true" customHeight="false" outlineLevel="0" collapsed="false">
      <c r="A346" s="197" t="s">
        <v>1334</v>
      </c>
      <c r="B346" s="197" t="str">
        <f aca="false">C346&amp;D346&amp;E346&amp;F346&amp;G346&amp;H346</f>
        <v>ENSAIO DE EXPANSIBILIDADE EM AUTO-CLAVE</v>
      </c>
      <c r="C346" s="197" t="s">
        <v>1333</v>
      </c>
      <c r="I346" s="197" t="s">
        <v>30</v>
      </c>
      <c r="J346" s="197" t="n">
        <v>343.88</v>
      </c>
    </row>
    <row r="347" customFormat="false" ht="12.75" hidden="true" customHeight="false" outlineLevel="0" collapsed="false">
      <c r="A347" s="197" t="s">
        <v>1335</v>
      </c>
      <c r="B347" s="197" t="str">
        <f aca="false">C347&amp;D347&amp;E347&amp;F347&amp;G347&amp;H347</f>
        <v>ENSAIO DE FINURA: RESIDUO NA PENEIRA Nº 200</v>
      </c>
      <c r="C347" s="197" t="s">
        <v>1336</v>
      </c>
      <c r="I347" s="197" t="s">
        <v>30</v>
      </c>
      <c r="J347" s="197" t="n">
        <v>143.92</v>
      </c>
    </row>
    <row r="348" customFormat="false" ht="12.75" hidden="true" customHeight="false" outlineLevel="0" collapsed="false">
      <c r="A348" s="197" t="s">
        <v>1337</v>
      </c>
      <c r="B348" s="197" t="str">
        <f aca="false">C348&amp;D348&amp;E348&amp;F348&amp;G348&amp;H348</f>
        <v>ENSAIO DE FINURA: RESIDUO NA PENEIRA Nº 200</v>
      </c>
      <c r="C348" s="197" t="s">
        <v>1336</v>
      </c>
      <c r="I348" s="197" t="s">
        <v>30</v>
      </c>
      <c r="J348" s="197" t="n">
        <v>131.33</v>
      </c>
    </row>
    <row r="349" customFormat="false" ht="12.75" hidden="true" customHeight="false" outlineLevel="0" collapsed="false">
      <c r="A349" s="197" t="s">
        <v>1338</v>
      </c>
      <c r="B349" s="197" t="str">
        <f aca="false">C349&amp;D349&amp;E349&amp;F349&amp;G349&amp;H349</f>
        <v>ENSAIO DE FINURA: SUPERFICIE ESPECIFICA BLAINE</v>
      </c>
      <c r="C349" s="197" t="s">
        <v>1339</v>
      </c>
      <c r="I349" s="197" t="s">
        <v>30</v>
      </c>
      <c r="J349" s="197" t="n">
        <v>376.83</v>
      </c>
    </row>
    <row r="350" customFormat="false" ht="12.75" hidden="true" customHeight="false" outlineLevel="0" collapsed="false">
      <c r="A350" s="197" t="s">
        <v>1340</v>
      </c>
      <c r="B350" s="197" t="str">
        <f aca="false">C350&amp;D350&amp;E350&amp;F350&amp;G350&amp;H350</f>
        <v>ENSAIO DE FINURA: SUPERFICIE ESPECIFICA BLAINE</v>
      </c>
      <c r="C350" s="197" t="s">
        <v>1339</v>
      </c>
      <c r="I350" s="197" t="s">
        <v>30</v>
      </c>
      <c r="J350" s="197" t="n">
        <v>343.88</v>
      </c>
    </row>
    <row r="351" customFormat="false" ht="12.75" hidden="true" customHeight="false" outlineLevel="0" collapsed="false">
      <c r="A351" s="197" t="s">
        <v>1341</v>
      </c>
      <c r="B351" s="197" t="str">
        <f aca="false">C351&amp;D351&amp;E351&amp;F351&amp;G351&amp;H351</f>
        <v>RESISTENCIA A COMPRESSAO AOS 3,7 E 28 DIAS DE IDADE</v>
      </c>
      <c r="C351" s="197" t="s">
        <v>1342</v>
      </c>
      <c r="I351" s="197" t="s">
        <v>30</v>
      </c>
      <c r="J351" s="197" t="n">
        <v>906.85</v>
      </c>
    </row>
    <row r="352" customFormat="false" ht="12.75" hidden="true" customHeight="false" outlineLevel="0" collapsed="false">
      <c r="A352" s="197" t="s">
        <v>1343</v>
      </c>
      <c r="B352" s="197" t="str">
        <f aca="false">C352&amp;D352&amp;E352&amp;F352&amp;G352&amp;H352</f>
        <v>RESISTENCIA A COMPRESSAO AOS 3,7 E 28 DIAS DE IDADE</v>
      </c>
      <c r="C352" s="197" t="s">
        <v>1342</v>
      </c>
      <c r="I352" s="197" t="s">
        <v>30</v>
      </c>
      <c r="J352" s="197" t="n">
        <v>827.54</v>
      </c>
    </row>
    <row r="353" customFormat="false" ht="12.75" hidden="true" customHeight="false" outlineLevel="0" collapsed="false">
      <c r="A353" s="197" t="s">
        <v>1344</v>
      </c>
      <c r="B353" s="197" t="str">
        <f aca="false">C353&amp;D353&amp;E353&amp;F353&amp;G353&amp;H353</f>
        <v>RESISTENCIA A COMPRESSAO,PARA CADA IDADE COMPLEMENTAR</v>
      </c>
      <c r="C353" s="197" t="s">
        <v>1345</v>
      </c>
      <c r="I353" s="197" t="s">
        <v>30</v>
      </c>
      <c r="J353" s="197" t="n">
        <v>606.48</v>
      </c>
    </row>
    <row r="354" customFormat="false" ht="12.75" hidden="true" customHeight="false" outlineLevel="0" collapsed="false">
      <c r="A354" s="197" t="s">
        <v>1346</v>
      </c>
      <c r="B354" s="197" t="str">
        <f aca="false">C354&amp;D354&amp;E354&amp;F354&amp;G354&amp;H354</f>
        <v>RESISTENCIA A COMPRESSAO,PARA CADA IDADE COMPLEMENTAR</v>
      </c>
      <c r="C354" s="197" t="s">
        <v>1345</v>
      </c>
      <c r="I354" s="197" t="s">
        <v>30</v>
      </c>
      <c r="J354" s="197" t="n">
        <v>553.44</v>
      </c>
    </row>
    <row r="355" customFormat="false" ht="12.75" hidden="true" customHeight="false" outlineLevel="0" collapsed="false">
      <c r="A355" s="197" t="s">
        <v>1347</v>
      </c>
      <c r="B355" s="197" t="str">
        <f aca="false">C355&amp;D355&amp;E355&amp;F355&amp;G355&amp;H355</f>
        <v>MASSA ESPECIFICA REAL DO CIMENTO PORTLAND</v>
      </c>
      <c r="C355" s="197" t="s">
        <v>1348</v>
      </c>
      <c r="I355" s="197" t="s">
        <v>30</v>
      </c>
      <c r="J355" s="197" t="n">
        <v>162.34</v>
      </c>
    </row>
    <row r="356" customFormat="false" ht="12.75" hidden="true" customHeight="false" outlineLevel="0" collapsed="false">
      <c r="A356" s="197" t="s">
        <v>1349</v>
      </c>
      <c r="B356" s="197" t="str">
        <f aca="false">C356&amp;D356&amp;E356&amp;F356&amp;G356&amp;H356</f>
        <v>MASSA ESPECIFICA REAL DO CIMENTO PORTLAND</v>
      </c>
      <c r="C356" s="197" t="s">
        <v>1348</v>
      </c>
      <c r="I356" s="197" t="s">
        <v>30</v>
      </c>
      <c r="J356" s="197" t="n">
        <v>148.14</v>
      </c>
    </row>
    <row r="357" customFormat="false" ht="12.75" hidden="true" customHeight="false" outlineLevel="0" collapsed="false">
      <c r="A357" s="197" t="s">
        <v>1350</v>
      </c>
      <c r="B357" s="197" t="str">
        <f aca="false">C357&amp;D357&amp;E357&amp;F357&amp;G357&amp;H357</f>
        <v>CALOR DE HIDRATACAO AOS 7 E 28 DIAS DE IDADE</v>
      </c>
      <c r="C357" s="197" t="s">
        <v>1351</v>
      </c>
      <c r="I357" s="197" t="s">
        <v>30</v>
      </c>
      <c r="J357" s="197" t="n">
        <v>882.59</v>
      </c>
    </row>
    <row r="358" customFormat="false" ht="12.75" hidden="true" customHeight="false" outlineLevel="0" collapsed="false">
      <c r="A358" s="197" t="s">
        <v>1352</v>
      </c>
      <c r="B358" s="197" t="str">
        <f aca="false">C358&amp;D358&amp;E358&amp;F358&amp;G358&amp;H358</f>
        <v>CALOR DE HIDRATACAO AOS 7 E 28 DIAS DE IDADE</v>
      </c>
      <c r="C358" s="197" t="s">
        <v>1351</v>
      </c>
      <c r="I358" s="197" t="s">
        <v>30</v>
      </c>
      <c r="J358" s="197" t="n">
        <v>805.41</v>
      </c>
    </row>
    <row r="359" customFormat="false" ht="12.75" hidden="true" customHeight="false" outlineLevel="0" collapsed="false">
      <c r="A359" s="197" t="s">
        <v>1353</v>
      </c>
      <c r="B359" s="197" t="str">
        <f aca="false">C359&amp;D359&amp;E359&amp;F359&amp;G359&amp;H359</f>
        <v>PERDA AO FOGO(PORTLAND COMUM)</v>
      </c>
      <c r="C359" s="197" t="s">
        <v>1354</v>
      </c>
      <c r="I359" s="197" t="s">
        <v>30</v>
      </c>
      <c r="J359" s="197" t="n">
        <v>135.92</v>
      </c>
    </row>
    <row r="360" customFormat="false" ht="12.75" hidden="true" customHeight="false" outlineLevel="0" collapsed="false">
      <c r="A360" s="197" t="s">
        <v>1355</v>
      </c>
      <c r="B360" s="197" t="str">
        <f aca="false">C360&amp;D360&amp;E360&amp;F360&amp;G360&amp;H360</f>
        <v>PERDA AO FOGO(PORTLAND COMUM)</v>
      </c>
      <c r="C360" s="197" t="s">
        <v>1354</v>
      </c>
      <c r="I360" s="197" t="s">
        <v>30</v>
      </c>
      <c r="J360" s="197" t="n">
        <v>124.03</v>
      </c>
    </row>
    <row r="361" customFormat="false" ht="12.75" hidden="true" customHeight="false" outlineLevel="0" collapsed="false">
      <c r="A361" s="197" t="s">
        <v>1356</v>
      </c>
      <c r="B361" s="197" t="str">
        <f aca="false">C361&amp;D361&amp;E361&amp;F361&amp;G361&amp;H361</f>
        <v>PERDA AO FOGO(POZOLANICO)</v>
      </c>
      <c r="C361" s="197" t="s">
        <v>1357</v>
      </c>
      <c r="I361" s="197" t="s">
        <v>30</v>
      </c>
      <c r="J361" s="197" t="n">
        <v>135.92</v>
      </c>
    </row>
    <row r="362" customFormat="false" ht="12.75" hidden="true" customHeight="false" outlineLevel="0" collapsed="false">
      <c r="A362" s="197" t="s">
        <v>1358</v>
      </c>
      <c r="B362" s="197" t="str">
        <f aca="false">C362&amp;D362&amp;E362&amp;F362&amp;G362&amp;H362</f>
        <v>PERDA AO FOGO(POZOLANICO)</v>
      </c>
      <c r="C362" s="197" t="s">
        <v>1357</v>
      </c>
      <c r="I362" s="197" t="s">
        <v>30</v>
      </c>
      <c r="J362" s="197" t="n">
        <v>124.03</v>
      </c>
    </row>
    <row r="363" customFormat="false" ht="12.75" hidden="true" customHeight="false" outlineLevel="0" collapsed="false">
      <c r="A363" s="197" t="s">
        <v>1359</v>
      </c>
      <c r="B363" s="197" t="str">
        <f aca="false">C363&amp;D363&amp;E363&amp;F363&amp;G363&amp;H363</f>
        <v>RESIDUO INSOLUVEL</v>
      </c>
      <c r="C363" s="197" t="s">
        <v>1360</v>
      </c>
      <c r="I363" s="197" t="s">
        <v>30</v>
      </c>
      <c r="J363" s="197" t="n">
        <v>135.92</v>
      </c>
    </row>
    <row r="364" customFormat="false" ht="12.75" hidden="true" customHeight="false" outlineLevel="0" collapsed="false">
      <c r="A364" s="197" t="s">
        <v>1361</v>
      </c>
      <c r="B364" s="197" t="str">
        <f aca="false">C364&amp;D364&amp;E364&amp;F364&amp;G364&amp;H364</f>
        <v>RESIDUO INSOLUVEL</v>
      </c>
      <c r="C364" s="197" t="s">
        <v>1360</v>
      </c>
      <c r="I364" s="197" t="s">
        <v>30</v>
      </c>
      <c r="J364" s="197" t="n">
        <v>124.03</v>
      </c>
    </row>
    <row r="365" customFormat="false" ht="12.75" hidden="true" customHeight="false" outlineLevel="0" collapsed="false">
      <c r="A365" s="197" t="s">
        <v>1362</v>
      </c>
      <c r="B365" s="197" t="str">
        <f aca="false">C365&amp;D365&amp;E365&amp;F365&amp;G365&amp;H365</f>
        <v>QUANTIDADE DE ANIDRIDO SULFURICO</v>
      </c>
      <c r="C365" s="197" t="s">
        <v>1363</v>
      </c>
      <c r="I365" s="197" t="s">
        <v>30</v>
      </c>
      <c r="J365" s="197" t="n">
        <v>135.92</v>
      </c>
    </row>
    <row r="366" customFormat="false" ht="12.75" hidden="true" customHeight="false" outlineLevel="0" collapsed="false">
      <c r="A366" s="197" t="s">
        <v>1364</v>
      </c>
      <c r="B366" s="197" t="str">
        <f aca="false">C366&amp;D366&amp;E366&amp;F366&amp;G366&amp;H366</f>
        <v>QUANTIDADE DE ANIDRIDO SULFURICO</v>
      </c>
      <c r="C366" s="197" t="s">
        <v>1363</v>
      </c>
      <c r="I366" s="197" t="s">
        <v>30</v>
      </c>
      <c r="J366" s="197" t="n">
        <v>124.03</v>
      </c>
    </row>
    <row r="367" customFormat="false" ht="12.75" hidden="true" customHeight="false" outlineLevel="0" collapsed="false">
      <c r="A367" s="197" t="s">
        <v>1365</v>
      </c>
      <c r="B367" s="197" t="str">
        <f aca="false">C367&amp;D367&amp;E367&amp;F367&amp;G367&amp;H367</f>
        <v>QUANTIDADE DE SILICA</v>
      </c>
      <c r="C367" s="197" t="s">
        <v>1366</v>
      </c>
      <c r="I367" s="197" t="s">
        <v>30</v>
      </c>
      <c r="J367" s="197" t="n">
        <v>135.92</v>
      </c>
    </row>
    <row r="368" customFormat="false" ht="12.75" hidden="true" customHeight="false" outlineLevel="0" collapsed="false">
      <c r="A368" s="197" t="s">
        <v>1367</v>
      </c>
      <c r="B368" s="197" t="str">
        <f aca="false">C368&amp;D368&amp;E368&amp;F368&amp;G368&amp;H368</f>
        <v>QUANTIDADE DE SILICA</v>
      </c>
      <c r="C368" s="197" t="s">
        <v>1366</v>
      </c>
      <c r="I368" s="197" t="s">
        <v>30</v>
      </c>
      <c r="J368" s="197" t="n">
        <v>124.03</v>
      </c>
    </row>
    <row r="369" customFormat="false" ht="12.75" hidden="true" customHeight="false" outlineLevel="0" collapsed="false">
      <c r="A369" s="197" t="s">
        <v>1368</v>
      </c>
      <c r="B369" s="197" t="str">
        <f aca="false">C369&amp;D369&amp;E369&amp;F369&amp;G369&amp;H369</f>
        <v>QUANTIDADE DE OXIDO DE FERRO</v>
      </c>
      <c r="C369" s="197" t="s">
        <v>1369</v>
      </c>
      <c r="I369" s="197" t="s">
        <v>30</v>
      </c>
      <c r="J369" s="197" t="n">
        <v>135.92</v>
      </c>
    </row>
    <row r="370" customFormat="false" ht="12.75" hidden="true" customHeight="false" outlineLevel="0" collapsed="false">
      <c r="A370" s="197" t="s">
        <v>1370</v>
      </c>
      <c r="B370" s="197" t="str">
        <f aca="false">C370&amp;D370&amp;E370&amp;F370&amp;G370&amp;H370</f>
        <v>QUANTIDADE DE OXIDO DE FERRO</v>
      </c>
      <c r="C370" s="197" t="s">
        <v>1369</v>
      </c>
      <c r="I370" s="197" t="s">
        <v>30</v>
      </c>
      <c r="J370" s="197" t="n">
        <v>124.03</v>
      </c>
    </row>
    <row r="371" customFormat="false" ht="12.75" hidden="true" customHeight="false" outlineLevel="0" collapsed="false">
      <c r="A371" s="197" t="s">
        <v>1371</v>
      </c>
      <c r="B371" s="197" t="str">
        <f aca="false">C371&amp;D371&amp;E371&amp;F371&amp;G371&amp;H371</f>
        <v>QUANTIDADE DE OXIDO DE ALUMINIO</v>
      </c>
      <c r="C371" s="197" t="s">
        <v>1372</v>
      </c>
      <c r="I371" s="197" t="s">
        <v>30</v>
      </c>
      <c r="J371" s="197" t="n">
        <v>135.92</v>
      </c>
    </row>
    <row r="372" customFormat="false" ht="12.75" hidden="true" customHeight="false" outlineLevel="0" collapsed="false">
      <c r="A372" s="197" t="s">
        <v>1373</v>
      </c>
      <c r="B372" s="197" t="str">
        <f aca="false">C372&amp;D372&amp;E372&amp;F372&amp;G372&amp;H372</f>
        <v>QUANTIDADE DE OXIDO DE ALUMINIO</v>
      </c>
      <c r="C372" s="197" t="s">
        <v>1372</v>
      </c>
      <c r="I372" s="197" t="s">
        <v>30</v>
      </c>
      <c r="J372" s="197" t="n">
        <v>124.03</v>
      </c>
    </row>
    <row r="373" customFormat="false" ht="12.75" hidden="true" customHeight="false" outlineLevel="0" collapsed="false">
      <c r="A373" s="197" t="s">
        <v>1374</v>
      </c>
      <c r="B373" s="197" t="str">
        <f aca="false">C373&amp;D373&amp;E373&amp;F373&amp;G373&amp;H373</f>
        <v>QUANTIDADE DE OXIDO DE CALCIO</v>
      </c>
      <c r="C373" s="197" t="s">
        <v>1375</v>
      </c>
      <c r="I373" s="197" t="s">
        <v>30</v>
      </c>
      <c r="J373" s="197" t="n">
        <v>135.92</v>
      </c>
    </row>
    <row r="374" customFormat="false" ht="12.75" hidden="true" customHeight="false" outlineLevel="0" collapsed="false">
      <c r="A374" s="197" t="s">
        <v>1376</v>
      </c>
      <c r="B374" s="197" t="str">
        <f aca="false">C374&amp;D374&amp;E374&amp;F374&amp;G374&amp;H374</f>
        <v>QUANTIDADE DE OXIDO DE CALCIO</v>
      </c>
      <c r="C374" s="197" t="s">
        <v>1375</v>
      </c>
      <c r="I374" s="197" t="s">
        <v>30</v>
      </c>
      <c r="J374" s="197" t="n">
        <v>124.03</v>
      </c>
    </row>
    <row r="375" customFormat="false" ht="12.75" hidden="true" customHeight="false" outlineLevel="0" collapsed="false">
      <c r="A375" s="197" t="s">
        <v>1377</v>
      </c>
      <c r="B375" s="197" t="str">
        <f aca="false">C375&amp;D375&amp;E375&amp;F375&amp;G375&amp;H375</f>
        <v>QUANTIDADE DE OXIDO DE MAGNESIO</v>
      </c>
      <c r="C375" s="197" t="s">
        <v>1378</v>
      </c>
      <c r="I375" s="197" t="s">
        <v>30</v>
      </c>
      <c r="J375" s="197" t="n">
        <v>135.92</v>
      </c>
    </row>
    <row r="376" customFormat="false" ht="12.75" hidden="true" customHeight="false" outlineLevel="0" collapsed="false">
      <c r="A376" s="197" t="s">
        <v>1379</v>
      </c>
      <c r="B376" s="197" t="str">
        <f aca="false">C376&amp;D376&amp;E376&amp;F376&amp;G376&amp;H376</f>
        <v>QUANTIDADE DE OXIDO DE MAGNESIO</v>
      </c>
      <c r="C376" s="197" t="s">
        <v>1378</v>
      </c>
      <c r="I376" s="197" t="s">
        <v>30</v>
      </c>
      <c r="J376" s="197" t="n">
        <v>124.03</v>
      </c>
    </row>
    <row r="377" customFormat="false" ht="12.75" hidden="true" customHeight="false" outlineLevel="0" collapsed="false">
      <c r="A377" s="197" t="s">
        <v>1380</v>
      </c>
      <c r="B377" s="197" t="str">
        <f aca="false">C377&amp;D377&amp;E377&amp;F377&amp;G377&amp;H377</f>
        <v>QUANTIDADE DE ANIDRIDO SILICICO</v>
      </c>
      <c r="C377" s="197" t="s">
        <v>1381</v>
      </c>
      <c r="I377" s="197" t="s">
        <v>30</v>
      </c>
      <c r="J377" s="197" t="n">
        <v>135.92</v>
      </c>
    </row>
    <row r="378" customFormat="false" ht="12.75" hidden="true" customHeight="false" outlineLevel="0" collapsed="false">
      <c r="A378" s="197" t="s">
        <v>1382</v>
      </c>
      <c r="B378" s="197" t="str">
        <f aca="false">C378&amp;D378&amp;E378&amp;F378&amp;G378&amp;H378</f>
        <v>QUANTIDADE DE ANIDRIDO SILICICO</v>
      </c>
      <c r="C378" s="197" t="s">
        <v>1381</v>
      </c>
      <c r="I378" s="197" t="s">
        <v>30</v>
      </c>
      <c r="J378" s="197" t="n">
        <v>124.03</v>
      </c>
    </row>
    <row r="379" customFormat="false" ht="12.75" hidden="true" customHeight="false" outlineLevel="0" collapsed="false">
      <c r="A379" s="197" t="s">
        <v>1383</v>
      </c>
      <c r="B379" s="197" t="str">
        <f aca="false">C379&amp;D379&amp;E379&amp;F379&amp;G379&amp;H379</f>
        <v>QUANTIDADE DE OXIDO DE POTASSIO</v>
      </c>
      <c r="C379" s="197" t="s">
        <v>1384</v>
      </c>
      <c r="I379" s="197" t="s">
        <v>30</v>
      </c>
      <c r="J379" s="197" t="n">
        <v>135.92</v>
      </c>
    </row>
    <row r="380" customFormat="false" ht="12.75" hidden="true" customHeight="false" outlineLevel="0" collapsed="false">
      <c r="A380" s="197" t="s">
        <v>1385</v>
      </c>
      <c r="B380" s="197" t="str">
        <f aca="false">C380&amp;D380&amp;E380&amp;F380&amp;G380&amp;H380</f>
        <v>QUANTIDADE DE OXIDO DE POTASSIO</v>
      </c>
      <c r="C380" s="197" t="s">
        <v>1384</v>
      </c>
      <c r="I380" s="197" t="s">
        <v>30</v>
      </c>
      <c r="J380" s="197" t="n">
        <v>124.03</v>
      </c>
    </row>
    <row r="381" customFormat="false" ht="12.75" hidden="true" customHeight="false" outlineLevel="0" collapsed="false">
      <c r="A381" s="197" t="s">
        <v>1386</v>
      </c>
      <c r="B381" s="197" t="str">
        <f aca="false">C381&amp;D381&amp;E381&amp;F381&amp;G381&amp;H381</f>
        <v>QUANTIDADE DE OXIDO DE SODIO</v>
      </c>
      <c r="C381" s="197" t="s">
        <v>1387</v>
      </c>
      <c r="I381" s="197" t="s">
        <v>30</v>
      </c>
      <c r="J381" s="197" t="n">
        <v>135.92</v>
      </c>
    </row>
    <row r="382" customFormat="false" ht="12.75" hidden="true" customHeight="false" outlineLevel="0" collapsed="false">
      <c r="A382" s="197" t="s">
        <v>1388</v>
      </c>
      <c r="B382" s="197" t="str">
        <f aca="false">C382&amp;D382&amp;E382&amp;F382&amp;G382&amp;H382</f>
        <v>QUANTIDADE DE OXIDO DE SODIO</v>
      </c>
      <c r="C382" s="197" t="s">
        <v>1387</v>
      </c>
      <c r="I382" s="197" t="s">
        <v>30</v>
      </c>
      <c r="J382" s="197" t="n">
        <v>124.03</v>
      </c>
    </row>
    <row r="383" customFormat="false" ht="12.75" hidden="true" customHeight="false" outlineLevel="0" collapsed="false">
      <c r="A383" s="197" t="s">
        <v>1389</v>
      </c>
      <c r="B383" s="197" t="str">
        <f aca="false">C383&amp;D383&amp;E383&amp;F383&amp;G383&amp;H383</f>
        <v>QUANTIDADE DE CALCIO</v>
      </c>
      <c r="C383" s="197" t="s">
        <v>1390</v>
      </c>
      <c r="I383" s="197" t="s">
        <v>30</v>
      </c>
      <c r="J383" s="197" t="n">
        <v>135.92</v>
      </c>
    </row>
    <row r="384" customFormat="false" ht="12.75" hidden="true" customHeight="false" outlineLevel="0" collapsed="false">
      <c r="A384" s="197" t="s">
        <v>1391</v>
      </c>
      <c r="B384" s="197" t="str">
        <f aca="false">C384&amp;D384&amp;E384&amp;F384&amp;G384&amp;H384</f>
        <v>QUANTIDADE DE CALCIO</v>
      </c>
      <c r="C384" s="197" t="s">
        <v>1390</v>
      </c>
      <c r="I384" s="197" t="s">
        <v>30</v>
      </c>
      <c r="J384" s="197" t="n">
        <v>124.03</v>
      </c>
    </row>
    <row r="385" customFormat="false" ht="12.75" hidden="true" customHeight="false" outlineLevel="0" collapsed="false">
      <c r="A385" s="197" t="s">
        <v>1392</v>
      </c>
      <c r="B385" s="197" t="str">
        <f aca="false">C385&amp;D385&amp;E385&amp;F385&amp;G385&amp;H385</f>
        <v>QUANTIDADE DE OXIDO DE MANGANES</v>
      </c>
      <c r="C385" s="197" t="s">
        <v>1393</v>
      </c>
      <c r="I385" s="197" t="s">
        <v>30</v>
      </c>
      <c r="J385" s="197" t="n">
        <v>135.92</v>
      </c>
    </row>
    <row r="386" customFormat="false" ht="12.75" hidden="true" customHeight="false" outlineLevel="0" collapsed="false">
      <c r="A386" s="197" t="s">
        <v>1394</v>
      </c>
      <c r="B386" s="197" t="str">
        <f aca="false">C386&amp;D386&amp;E386&amp;F386&amp;G386&amp;H386</f>
        <v>QUANTIDADE DE OXIDO DE MANGANES</v>
      </c>
      <c r="C386" s="197" t="s">
        <v>1393</v>
      </c>
      <c r="I386" s="197" t="s">
        <v>30</v>
      </c>
      <c r="J386" s="197" t="n">
        <v>124.03</v>
      </c>
    </row>
    <row r="387" customFormat="false" ht="12.75" hidden="true" customHeight="false" outlineLevel="0" collapsed="false">
      <c r="A387" s="197" t="s">
        <v>1395</v>
      </c>
      <c r="B387" s="197" t="str">
        <f aca="false">C387&amp;D387&amp;E387&amp;F387&amp;G387&amp;H387</f>
        <v>QUANTIDADE DE SULFATO</v>
      </c>
      <c r="C387" s="197" t="s">
        <v>1396</v>
      </c>
      <c r="I387" s="197" t="s">
        <v>30</v>
      </c>
      <c r="J387" s="197" t="n">
        <v>135.92</v>
      </c>
    </row>
    <row r="388" customFormat="false" ht="12.75" hidden="true" customHeight="false" outlineLevel="0" collapsed="false">
      <c r="A388" s="197" t="s">
        <v>1397</v>
      </c>
      <c r="B388" s="197" t="str">
        <f aca="false">C388&amp;D388&amp;E388&amp;F388&amp;G388&amp;H388</f>
        <v>QUANTIDADE DE SULFATO</v>
      </c>
      <c r="C388" s="197" t="s">
        <v>1396</v>
      </c>
      <c r="I388" s="197" t="s">
        <v>30</v>
      </c>
      <c r="J388" s="197" t="n">
        <v>124.03</v>
      </c>
    </row>
    <row r="389" customFormat="false" ht="12.75" hidden="true" customHeight="false" outlineLevel="0" collapsed="false">
      <c r="A389" s="197" t="s">
        <v>1398</v>
      </c>
      <c r="B389" s="197" t="str">
        <f aca="false">C389&amp;D389&amp;E389&amp;F389&amp;G389&amp;H389</f>
        <v>DETERMINACAO DOS COMPOSTOS PRINCIPAIS PRESENTES NO CIMENTO PORTLAND</v>
      </c>
      <c r="C389" s="197" t="s">
        <v>1399</v>
      </c>
      <c r="D389" s="197" t="s">
        <v>1400</v>
      </c>
      <c r="I389" s="197" t="s">
        <v>30</v>
      </c>
      <c r="J389" s="197" t="n">
        <v>135.92</v>
      </c>
    </row>
    <row r="390" customFormat="false" ht="12.75" hidden="true" customHeight="false" outlineLevel="0" collapsed="false">
      <c r="A390" s="197" t="s">
        <v>1401</v>
      </c>
      <c r="B390" s="197" t="str">
        <f aca="false">C390&amp;D390&amp;E390&amp;F390&amp;G390&amp;H390</f>
        <v>DETERMINACAO DOS COMPOSTOS PRINCIPAIS PRESENTES NO CIMENTO PORTLAND</v>
      </c>
      <c r="C390" s="197" t="s">
        <v>1399</v>
      </c>
      <c r="D390" s="197" t="s">
        <v>1400</v>
      </c>
      <c r="I390" s="197" t="s">
        <v>30</v>
      </c>
      <c r="J390" s="197" t="n">
        <v>124.03</v>
      </c>
    </row>
    <row r="391" customFormat="false" ht="12.75" hidden="true" customHeight="false" outlineLevel="0" collapsed="false">
      <c r="A391" s="197" t="s">
        <v>1402</v>
      </c>
      <c r="B391" s="197" t="str">
        <f aca="false">C391&amp;D391&amp;E391&amp;F391&amp;G391&amp;H391</f>
        <v>ENSAIO QUIMICO COMPLETO DE CIMENTO</v>
      </c>
      <c r="C391" s="197" t="s">
        <v>1403</v>
      </c>
      <c r="I391" s="197" t="s">
        <v>30</v>
      </c>
      <c r="J391" s="197" t="n">
        <v>2841.97</v>
      </c>
    </row>
    <row r="392" customFormat="false" ht="12.75" hidden="true" customHeight="false" outlineLevel="0" collapsed="false">
      <c r="A392" s="197" t="s">
        <v>1404</v>
      </c>
      <c r="B392" s="197" t="str">
        <f aca="false">C392&amp;D392&amp;E392&amp;F392&amp;G392&amp;H392</f>
        <v>ENSAIO QUIMICO COMPLETO DE CIMENTO</v>
      </c>
      <c r="C392" s="197" t="s">
        <v>1403</v>
      </c>
      <c r="I392" s="197" t="s">
        <v>30</v>
      </c>
      <c r="J392" s="197" t="n">
        <v>2593.44</v>
      </c>
    </row>
    <row r="393" customFormat="false" ht="12.75" hidden="true" customHeight="false" outlineLevel="0" collapsed="false">
      <c r="A393" s="197" t="s">
        <v>1405</v>
      </c>
      <c r="B393" s="197"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197" t="s">
        <v>1406</v>
      </c>
      <c r="D393" s="197" t="s">
        <v>1407</v>
      </c>
      <c r="E393" s="197" t="s">
        <v>1408</v>
      </c>
      <c r="F393" s="197" t="s">
        <v>1409</v>
      </c>
      <c r="I393" s="197" t="s">
        <v>1410</v>
      </c>
      <c r="J393" s="197" t="n">
        <v>133.02</v>
      </c>
    </row>
    <row r="394" customFormat="false" ht="12.75" hidden="true" customHeight="false" outlineLevel="0" collapsed="false">
      <c r="A394" s="197" t="s">
        <v>1411</v>
      </c>
      <c r="B394" s="197"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97" t="s">
        <v>1406</v>
      </c>
      <c r="D394" s="197" t="s">
        <v>1407</v>
      </c>
      <c r="E394" s="197" t="s">
        <v>1408</v>
      </c>
      <c r="F394" s="197" t="s">
        <v>1409</v>
      </c>
      <c r="I394" s="197" t="s">
        <v>1410</v>
      </c>
      <c r="J394" s="197" t="n">
        <v>121.39</v>
      </c>
    </row>
    <row r="395" customFormat="false" ht="12.75" hidden="true" customHeight="false" outlineLevel="0" collapsed="false">
      <c r="A395" s="197" t="s">
        <v>1412</v>
      </c>
      <c r="B395" s="197"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197" t="s">
        <v>1406</v>
      </c>
      <c r="D395" s="197" t="s">
        <v>1407</v>
      </c>
      <c r="E395" s="197" t="s">
        <v>1413</v>
      </c>
      <c r="F395" s="197" t="s">
        <v>1414</v>
      </c>
      <c r="I395" s="197" t="s">
        <v>1410</v>
      </c>
      <c r="J395" s="197" t="n">
        <v>138.14</v>
      </c>
    </row>
    <row r="396" customFormat="false" ht="12.75" hidden="true" customHeight="false" outlineLevel="0" collapsed="false">
      <c r="A396" s="197" t="s">
        <v>1415</v>
      </c>
      <c r="B396" s="197"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97" t="s">
        <v>1406</v>
      </c>
      <c r="D396" s="197" t="s">
        <v>1407</v>
      </c>
      <c r="E396" s="197" t="s">
        <v>1413</v>
      </c>
      <c r="F396" s="197" t="s">
        <v>1414</v>
      </c>
      <c r="I396" s="197" t="s">
        <v>1410</v>
      </c>
      <c r="J396" s="197" t="n">
        <v>126.06</v>
      </c>
    </row>
    <row r="397" customFormat="false" ht="12.75" hidden="true" customHeight="false" outlineLevel="0" collapsed="false">
      <c r="A397" s="197" t="s">
        <v>1416</v>
      </c>
      <c r="B397" s="197"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197" t="s">
        <v>1406</v>
      </c>
      <c r="D397" s="197" t="s">
        <v>1407</v>
      </c>
      <c r="E397" s="197" t="s">
        <v>1417</v>
      </c>
      <c r="F397" s="197" t="s">
        <v>1414</v>
      </c>
      <c r="I397" s="197" t="s">
        <v>1410</v>
      </c>
      <c r="J397" s="197" t="n">
        <v>153.49</v>
      </c>
    </row>
    <row r="398" customFormat="false" ht="12.75" hidden="true" customHeight="false" outlineLevel="0" collapsed="false">
      <c r="A398" s="197" t="s">
        <v>1418</v>
      </c>
      <c r="B398" s="197"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97" t="s">
        <v>1406</v>
      </c>
      <c r="D398" s="197" t="s">
        <v>1407</v>
      </c>
      <c r="E398" s="197" t="s">
        <v>1417</v>
      </c>
      <c r="F398" s="197" t="s">
        <v>1414</v>
      </c>
      <c r="I398" s="197" t="s">
        <v>1410</v>
      </c>
      <c r="J398" s="197" t="n">
        <v>140.06</v>
      </c>
    </row>
    <row r="399" customFormat="false" ht="12.75" hidden="true" customHeight="false" outlineLevel="0" collapsed="false">
      <c r="A399" s="197" t="s">
        <v>1419</v>
      </c>
      <c r="B399" s="197" t="str">
        <f aca="false">C399&amp;D399&amp;E399&amp;F399&amp;G399&amp;H399</f>
        <v>DOBRAMENTO SIMPLES,EM UMA OPERACAO</v>
      </c>
      <c r="C399" s="197" t="s">
        <v>1420</v>
      </c>
      <c r="I399" s="197" t="s">
        <v>30</v>
      </c>
      <c r="J399" s="197" t="n">
        <v>81.18</v>
      </c>
    </row>
    <row r="400" customFormat="false" ht="12.75" hidden="true" customHeight="false" outlineLevel="0" collapsed="false">
      <c r="A400" s="197" t="s">
        <v>1421</v>
      </c>
      <c r="B400" s="197" t="str">
        <f aca="false">C400&amp;D400&amp;E400&amp;F400&amp;G400&amp;H400</f>
        <v>DOBRAMENTO SIMPLES,EM UMA OPERACAO</v>
      </c>
      <c r="C400" s="197" t="s">
        <v>1420</v>
      </c>
      <c r="I400" s="197" t="s">
        <v>30</v>
      </c>
      <c r="J400" s="197" t="n">
        <v>74.08</v>
      </c>
    </row>
    <row r="401" customFormat="false" ht="12.75" hidden="true" customHeight="false" outlineLevel="0" collapsed="false">
      <c r="A401" s="197" t="s">
        <v>1422</v>
      </c>
      <c r="B401" s="197" t="str">
        <f aca="false">C401&amp;D401&amp;E401&amp;F401&amp;G401&amp;H401</f>
        <v>DOBRAMENTO SIMPLES, EM DUAS OPERACOES (FLEXAO E COMPRESSAO)</v>
      </c>
      <c r="C401" s="197" t="s">
        <v>1423</v>
      </c>
      <c r="I401" s="197" t="s">
        <v>30</v>
      </c>
      <c r="J401" s="197" t="n">
        <v>93.22</v>
      </c>
    </row>
    <row r="402" customFormat="false" ht="12.75" hidden="true" customHeight="false" outlineLevel="0" collapsed="false">
      <c r="A402" s="197" t="s">
        <v>1424</v>
      </c>
      <c r="B402" s="197" t="str">
        <f aca="false">C402&amp;D402&amp;E402&amp;F402&amp;G402&amp;H402</f>
        <v>DOBRAMENTO SIMPLES, EM DUAS OPERACOES (FLEXAO E COMPRESSAO)</v>
      </c>
      <c r="C402" s="197" t="s">
        <v>1423</v>
      </c>
      <c r="I402" s="197" t="s">
        <v>30</v>
      </c>
      <c r="J402" s="197" t="n">
        <v>85.06</v>
      </c>
    </row>
    <row r="403" customFormat="false" ht="12.75" hidden="true" customHeight="false" outlineLevel="0" collapsed="false">
      <c r="A403" s="197" t="s">
        <v>1425</v>
      </c>
      <c r="B403" s="197" t="str">
        <f aca="false">C403&amp;D403&amp;E403&amp;F403&amp;G403&amp;H403</f>
        <v>TRACAO SIMPLES,COM ESFORCO ATE 5T</v>
      </c>
      <c r="C403" s="197" t="s">
        <v>1426</v>
      </c>
      <c r="I403" s="197" t="s">
        <v>30</v>
      </c>
      <c r="J403" s="197" t="n">
        <v>135.33</v>
      </c>
    </row>
    <row r="404" customFormat="false" ht="12.75" hidden="true" customHeight="false" outlineLevel="0" collapsed="false">
      <c r="A404" s="197" t="s">
        <v>1427</v>
      </c>
      <c r="B404" s="197" t="str">
        <f aca="false">C404&amp;D404&amp;E404&amp;F404&amp;G404&amp;H404</f>
        <v>TRACAO SIMPLES,COM ESFORCO ATE 5T</v>
      </c>
      <c r="C404" s="197" t="s">
        <v>1426</v>
      </c>
      <c r="I404" s="197" t="s">
        <v>30</v>
      </c>
      <c r="J404" s="197" t="n">
        <v>123.49</v>
      </c>
    </row>
    <row r="405" customFormat="false" ht="12.75" hidden="true" customHeight="false" outlineLevel="0" collapsed="false">
      <c r="A405" s="197" t="s">
        <v>1428</v>
      </c>
      <c r="B405" s="197" t="str">
        <f aca="false">C405&amp;D405&amp;E405&amp;F405&amp;G405&amp;H405</f>
        <v>TRACAO SIMPLES,COM ESFORCO DE 5 ATE 30T</v>
      </c>
      <c r="C405" s="197" t="s">
        <v>1429</v>
      </c>
      <c r="I405" s="197" t="s">
        <v>30</v>
      </c>
      <c r="J405" s="197" t="n">
        <v>162.38</v>
      </c>
    </row>
    <row r="406" customFormat="false" ht="12.75" hidden="true" customHeight="false" outlineLevel="0" collapsed="false">
      <c r="A406" s="197" t="s">
        <v>1430</v>
      </c>
      <c r="B406" s="197" t="str">
        <f aca="false">C406&amp;D406&amp;E406&amp;F406&amp;G406&amp;H406</f>
        <v>TRACAO SIMPLES,COM ESFORCO DE 5 ATE 30T</v>
      </c>
      <c r="C406" s="197" t="s">
        <v>1429</v>
      </c>
      <c r="I406" s="197" t="s">
        <v>30</v>
      </c>
      <c r="J406" s="197" t="n">
        <v>148.18</v>
      </c>
    </row>
    <row r="407" customFormat="false" ht="12.75" hidden="true" customHeight="false" outlineLevel="0" collapsed="false">
      <c r="A407" s="197" t="s">
        <v>1431</v>
      </c>
      <c r="B407" s="197" t="str">
        <f aca="false">C407&amp;D407&amp;E407&amp;F407&amp;G407&amp;H407</f>
        <v>TRACAO SIMPLES,COM ESFORCO DE 30 ATE 100T</v>
      </c>
      <c r="C407" s="197" t="s">
        <v>1432</v>
      </c>
      <c r="I407" s="197" t="s">
        <v>30</v>
      </c>
      <c r="J407" s="197" t="n">
        <v>194.87</v>
      </c>
    </row>
    <row r="408" customFormat="false" ht="12.75" hidden="true" customHeight="false" outlineLevel="0" collapsed="false">
      <c r="A408" s="197" t="s">
        <v>1433</v>
      </c>
      <c r="B408" s="197" t="str">
        <f aca="false">C408&amp;D408&amp;E408&amp;F408&amp;G408&amp;H408</f>
        <v>TRACAO SIMPLES,COM ESFORCO DE 30 ATE 100T</v>
      </c>
      <c r="C408" s="197" t="s">
        <v>1432</v>
      </c>
      <c r="I408" s="197" t="s">
        <v>30</v>
      </c>
      <c r="J408" s="197" t="n">
        <v>177.83</v>
      </c>
    </row>
    <row r="409" customFormat="false" ht="12.75" hidden="true" customHeight="false" outlineLevel="0" collapsed="false">
      <c r="A409" s="197" t="s">
        <v>1434</v>
      </c>
      <c r="B409" s="197" t="str">
        <f aca="false">C409&amp;D409&amp;E409&amp;F409&amp;G409&amp;H409</f>
        <v>TRACAO COM DETERMINACAO DE ALONGAMENTO SOB CARGA</v>
      </c>
      <c r="C409" s="197" t="s">
        <v>1435</v>
      </c>
      <c r="I409" s="197" t="s">
        <v>30</v>
      </c>
      <c r="J409" s="197" t="n">
        <v>233.84</v>
      </c>
    </row>
    <row r="410" customFormat="false" ht="12.75" hidden="true" customHeight="false" outlineLevel="0" collapsed="false">
      <c r="A410" s="197" t="s">
        <v>1436</v>
      </c>
      <c r="B410" s="197" t="str">
        <f aca="false">C410&amp;D410&amp;E410&amp;F410&amp;G410&amp;H410</f>
        <v>TRACAO COM DETERMINACAO DE ALONGAMENTO SOB CARGA</v>
      </c>
      <c r="C410" s="197" t="s">
        <v>1435</v>
      </c>
      <c r="I410" s="197" t="s">
        <v>30</v>
      </c>
      <c r="J410" s="197" t="n">
        <v>213.39</v>
      </c>
    </row>
    <row r="411" customFormat="false" ht="12.75" hidden="true" customHeight="false" outlineLevel="0" collapsed="false">
      <c r="A411" s="197" t="s">
        <v>1437</v>
      </c>
      <c r="B411" s="197" t="str">
        <f aca="false">C411&amp;D411&amp;E411&amp;F411&amp;G411&amp;H411</f>
        <v>MODULO DE ELASTICIDADE</v>
      </c>
      <c r="C411" s="197" t="s">
        <v>1438</v>
      </c>
      <c r="I411" s="197" t="s">
        <v>30</v>
      </c>
      <c r="J411" s="197" t="n">
        <v>404.5</v>
      </c>
    </row>
    <row r="412" customFormat="false" ht="12.75" hidden="true" customHeight="false" outlineLevel="0" collapsed="false">
      <c r="A412" s="197" t="s">
        <v>1439</v>
      </c>
      <c r="B412" s="197" t="str">
        <f aca="false">C412&amp;D412&amp;E412&amp;F412&amp;G412&amp;H412</f>
        <v>MODULO DE ELASTICIDADE</v>
      </c>
      <c r="C412" s="197" t="s">
        <v>1438</v>
      </c>
      <c r="I412" s="197" t="s">
        <v>30</v>
      </c>
      <c r="J412" s="197" t="n">
        <v>369.12</v>
      </c>
    </row>
    <row r="413" customFormat="false" ht="12.75" hidden="true" customHeight="false" outlineLevel="0" collapsed="false">
      <c r="A413" s="197" t="s">
        <v>1440</v>
      </c>
      <c r="B413" s="197" t="str">
        <f aca="false">C413&amp;D413&amp;E413&amp;F413&amp;G413&amp;H413</f>
        <v>FLEXAO POR IMPACTO,COM TRACADO DO DIAGRAMA TENSAO X DEFORMACAO ESPECIFICA,NA TEMPERATURA AMBIENTE</v>
      </c>
      <c r="C413" s="197" t="s">
        <v>1441</v>
      </c>
      <c r="D413" s="197" t="s">
        <v>1442</v>
      </c>
      <c r="I413" s="197" t="s">
        <v>30</v>
      </c>
      <c r="J413" s="197" t="n">
        <v>88.47</v>
      </c>
    </row>
    <row r="414" customFormat="false" ht="12.75" hidden="true" customHeight="false" outlineLevel="0" collapsed="false">
      <c r="A414" s="197" t="s">
        <v>1443</v>
      </c>
      <c r="B414" s="197" t="str">
        <f aca="false">C414&amp;D414&amp;E414&amp;F414&amp;G414&amp;H414</f>
        <v>FLEXAO POR IMPACTO,COM TRACADO DO DIAGRAMA TENSAO X DEFORMACAO ESPECIFICA,NA TEMPERATURA AMBIENTE</v>
      </c>
      <c r="C414" s="197" t="s">
        <v>1441</v>
      </c>
      <c r="D414" s="197" t="s">
        <v>1442</v>
      </c>
      <c r="I414" s="197" t="s">
        <v>30</v>
      </c>
      <c r="J414" s="197" t="n">
        <v>80.74</v>
      </c>
    </row>
    <row r="415" customFormat="false" ht="12.75" hidden="true" customHeight="false" outlineLevel="0" collapsed="false">
      <c r="A415" s="197" t="s">
        <v>1444</v>
      </c>
      <c r="B415" s="197" t="str">
        <f aca="false">C415&amp;D415&amp;E415&amp;F415&amp;G415&amp;H415</f>
        <v>TRACAO COM MEDIDAS DE DEFORMACAO(0,2%),INCLUSIVE TRACADO DEGRAFICOS SENDO O ESFORCO ATE 5T</v>
      </c>
      <c r="C415" s="197" t="s">
        <v>1445</v>
      </c>
      <c r="D415" s="197" t="s">
        <v>1446</v>
      </c>
      <c r="I415" s="197" t="s">
        <v>30</v>
      </c>
      <c r="J415" s="197" t="n">
        <v>265.45</v>
      </c>
    </row>
    <row r="416" customFormat="false" ht="12.75" hidden="true" customHeight="false" outlineLevel="0" collapsed="false">
      <c r="A416" s="197" t="s">
        <v>1447</v>
      </c>
      <c r="B416" s="197" t="str">
        <f aca="false">C416&amp;D416&amp;E416&amp;F416&amp;G416&amp;H416</f>
        <v>TRACAO COM MEDIDAS DE DEFORMACAO(0,2%),INCLUSIVE TRACADO DEGRAFICOS SENDO O ESFORCO ATE 5T</v>
      </c>
      <c r="C416" s="197" t="s">
        <v>1445</v>
      </c>
      <c r="D416" s="197" t="s">
        <v>1446</v>
      </c>
      <c r="I416" s="197" t="s">
        <v>30</v>
      </c>
      <c r="J416" s="197" t="n">
        <v>242.23</v>
      </c>
    </row>
    <row r="417" customFormat="false" ht="12.75" hidden="true" customHeight="false" outlineLevel="0" collapsed="false">
      <c r="A417" s="197" t="s">
        <v>1448</v>
      </c>
      <c r="B417" s="197" t="str">
        <f aca="false">C417&amp;D417&amp;E417&amp;F417&amp;G417&amp;H417</f>
        <v>TRACAO COM MEDIDAS DE DEFORMACAO(0,2%),INCLUSIVE TRACADO DEGRAFICOS,SENDO O ESFORCO DE 5 ATE 30T</v>
      </c>
      <c r="C417" s="197" t="s">
        <v>1445</v>
      </c>
      <c r="D417" s="197" t="s">
        <v>1449</v>
      </c>
      <c r="I417" s="197" t="s">
        <v>30</v>
      </c>
      <c r="J417" s="197" t="n">
        <v>318.53</v>
      </c>
    </row>
    <row r="418" customFormat="false" ht="12.75" hidden="true" customHeight="false" outlineLevel="0" collapsed="false">
      <c r="A418" s="197" t="s">
        <v>1450</v>
      </c>
      <c r="B418" s="197" t="str">
        <f aca="false">C418&amp;D418&amp;E418&amp;F418&amp;G418&amp;H418</f>
        <v>TRACAO COM MEDIDAS DE DEFORMACAO(0,2%),INCLUSIVE TRACADO DEGRAFICOS,SENDO O ESFORCO DE 5 ATE 30T</v>
      </c>
      <c r="C418" s="197" t="s">
        <v>1445</v>
      </c>
      <c r="D418" s="197" t="s">
        <v>1449</v>
      </c>
      <c r="I418" s="197" t="s">
        <v>30</v>
      </c>
      <c r="J418" s="197" t="n">
        <v>290.67</v>
      </c>
    </row>
    <row r="419" customFormat="false" ht="12.75" hidden="true" customHeight="false" outlineLevel="0" collapsed="false">
      <c r="A419" s="197" t="s">
        <v>1451</v>
      </c>
      <c r="B419" s="197" t="str">
        <f aca="false">C419&amp;D419&amp;E419&amp;F419&amp;G419&amp;H419</f>
        <v>TRACAO COM MEDIDAS DE DEFORMACAO(0,2%),INCLUSIVE TRACADO DEGRAFICOS SENDO O ESFORCO DE 30 ATE 200T</v>
      </c>
      <c r="C419" s="197" t="s">
        <v>1445</v>
      </c>
      <c r="D419" s="197" t="s">
        <v>1452</v>
      </c>
      <c r="I419" s="197" t="s">
        <v>30</v>
      </c>
      <c r="J419" s="197" t="n">
        <v>382.24</v>
      </c>
    </row>
    <row r="420" customFormat="false" ht="12.75" hidden="true" customHeight="false" outlineLevel="0" collapsed="false">
      <c r="A420" s="197" t="s">
        <v>1453</v>
      </c>
      <c r="B420" s="197" t="str">
        <f aca="false">C420&amp;D420&amp;E420&amp;F420&amp;G420&amp;H420</f>
        <v>TRACAO COM MEDIDAS DE DEFORMACAO(0,2%),INCLUSIVE TRACADO DEGRAFICOS SENDO O ESFORCO DE 30 ATE 200T</v>
      </c>
      <c r="C420" s="197" t="s">
        <v>1445</v>
      </c>
      <c r="D420" s="197" t="s">
        <v>1452</v>
      </c>
      <c r="I420" s="197" t="s">
        <v>30</v>
      </c>
      <c r="J420" s="197" t="n">
        <v>348.81</v>
      </c>
    </row>
    <row r="421" customFormat="false" ht="12.75" hidden="true" customHeight="false" outlineLevel="0" collapsed="false">
      <c r="A421" s="197" t="s">
        <v>1454</v>
      </c>
      <c r="B421" s="197" t="str">
        <f aca="false">C421&amp;D421&amp;E421&amp;F421&amp;G421&amp;H421</f>
        <v>COMPRESSAO DIAMETRAL</v>
      </c>
      <c r="C421" s="197" t="s">
        <v>1455</v>
      </c>
      <c r="I421" s="197" t="s">
        <v>30</v>
      </c>
      <c r="J421" s="197" t="n">
        <v>162.2</v>
      </c>
    </row>
    <row r="422" customFormat="false" ht="12.75" hidden="true" customHeight="false" outlineLevel="0" collapsed="false">
      <c r="A422" s="197" t="s">
        <v>1456</v>
      </c>
      <c r="B422" s="197" t="str">
        <f aca="false">C422&amp;D422&amp;E422&amp;F422&amp;G422&amp;H422</f>
        <v>COMPRESSAO DIAMETRAL</v>
      </c>
      <c r="C422" s="197" t="s">
        <v>1455</v>
      </c>
      <c r="I422" s="197" t="s">
        <v>30</v>
      </c>
      <c r="J422" s="197" t="n">
        <v>148.02</v>
      </c>
    </row>
    <row r="423" customFormat="false" ht="12.75" hidden="true" customHeight="false" outlineLevel="0" collapsed="false">
      <c r="A423" s="197" t="s">
        <v>1457</v>
      </c>
      <c r="B423" s="197" t="str">
        <f aca="false">C423&amp;D423&amp;E423&amp;F423&amp;G423&amp;H423</f>
        <v>PERMEABILIDADE</v>
      </c>
      <c r="C423" s="197" t="s">
        <v>1458</v>
      </c>
      <c r="I423" s="197" t="s">
        <v>30</v>
      </c>
      <c r="J423" s="197" t="n">
        <v>122.19</v>
      </c>
    </row>
    <row r="424" customFormat="false" ht="12.75" hidden="true" customHeight="false" outlineLevel="0" collapsed="false">
      <c r="A424" s="197" t="s">
        <v>1459</v>
      </c>
      <c r="B424" s="197" t="str">
        <f aca="false">C424&amp;D424&amp;E424&amp;F424&amp;G424&amp;H424</f>
        <v>PERMEABILIDADE</v>
      </c>
      <c r="C424" s="197" t="s">
        <v>1458</v>
      </c>
      <c r="I424" s="197" t="s">
        <v>30</v>
      </c>
      <c r="J424" s="197" t="n">
        <v>111.5</v>
      </c>
    </row>
    <row r="425" customFormat="false" ht="12.75" hidden="true" customHeight="false" outlineLevel="0" collapsed="false">
      <c r="A425" s="197" t="s">
        <v>1460</v>
      </c>
      <c r="B425" s="197" t="str">
        <f aca="false">C425&amp;D425&amp;E425&amp;F425&amp;G425&amp;H425</f>
        <v>ABSORCAO</v>
      </c>
      <c r="C425" s="197" t="s">
        <v>1461</v>
      </c>
      <c r="I425" s="197" t="s">
        <v>30</v>
      </c>
      <c r="J425" s="197" t="n">
        <v>122.19</v>
      </c>
    </row>
    <row r="426" customFormat="false" ht="12.75" hidden="true" customHeight="false" outlineLevel="0" collapsed="false">
      <c r="A426" s="197" t="s">
        <v>1462</v>
      </c>
      <c r="B426" s="197" t="str">
        <f aca="false">C426&amp;D426&amp;E426&amp;F426&amp;G426&amp;H426</f>
        <v>ABSORCAO</v>
      </c>
      <c r="C426" s="197" t="s">
        <v>1461</v>
      </c>
      <c r="I426" s="197" t="s">
        <v>30</v>
      </c>
      <c r="J426" s="197" t="n">
        <v>111.5</v>
      </c>
    </row>
    <row r="427" customFormat="false" ht="12.75" hidden="true" customHeight="false" outlineLevel="0" collapsed="false">
      <c r="A427" s="197" t="s">
        <v>1463</v>
      </c>
      <c r="B427" s="197" t="str">
        <f aca="false">C427&amp;D427&amp;E427&amp;F427&amp;G427&amp;H427</f>
        <v>DIMENSAO</v>
      </c>
      <c r="C427" s="197" t="s">
        <v>1464</v>
      </c>
      <c r="I427" s="197" t="s">
        <v>30</v>
      </c>
      <c r="J427" s="197" t="n">
        <v>48.45</v>
      </c>
    </row>
    <row r="428" customFormat="false" ht="12.75" hidden="true" customHeight="false" outlineLevel="0" collapsed="false">
      <c r="A428" s="197" t="s">
        <v>1465</v>
      </c>
      <c r="B428" s="197" t="str">
        <f aca="false">C428&amp;D428&amp;E428&amp;F428&amp;G428&amp;H428</f>
        <v>DIMENSAO</v>
      </c>
      <c r="C428" s="197" t="s">
        <v>1464</v>
      </c>
      <c r="I428" s="197" t="s">
        <v>30</v>
      </c>
      <c r="J428" s="197" t="n">
        <v>44.21</v>
      </c>
    </row>
    <row r="429" customFormat="false" ht="12.75" hidden="true" customHeight="false" outlineLevel="0" collapsed="false">
      <c r="A429" s="197" t="s">
        <v>1466</v>
      </c>
      <c r="B429" s="197" t="str">
        <f aca="false">C429&amp;D429&amp;E429&amp;F429&amp;G429&amp;H429</f>
        <v>COMPRESSAO DIAMETRAL EM TUBOS OU CALHAS DE CONCRETO SIMPLES,DIAMETRO ATE 0,30M</v>
      </c>
      <c r="C429" s="197" t="s">
        <v>1467</v>
      </c>
      <c r="D429" s="197" t="s">
        <v>1468</v>
      </c>
      <c r="I429" s="197" t="s">
        <v>30</v>
      </c>
      <c r="J429" s="197" t="n">
        <v>3401.81</v>
      </c>
    </row>
    <row r="430" customFormat="false" ht="12.75" hidden="true" customHeight="false" outlineLevel="0" collapsed="false">
      <c r="A430" s="197" t="s">
        <v>1469</v>
      </c>
      <c r="B430" s="197" t="str">
        <f aca="false">C430&amp;D430&amp;E430&amp;F430&amp;G430&amp;H430</f>
        <v>COMPRESSAO DIAMETRAL EM TUBOS OU CALHAS DE CONCRETO SIMPLES,DIAMETRO ATE 0,30M</v>
      </c>
      <c r="C430" s="197" t="s">
        <v>1467</v>
      </c>
      <c r="D430" s="197" t="s">
        <v>1468</v>
      </c>
      <c r="I430" s="197" t="s">
        <v>30</v>
      </c>
      <c r="J430" s="197" t="n">
        <v>3104.32</v>
      </c>
    </row>
    <row r="431" customFormat="false" ht="12.75" hidden="true" customHeight="false" outlineLevel="0" collapsed="false">
      <c r="A431" s="197" t="s">
        <v>1470</v>
      </c>
      <c r="B431" s="197" t="str">
        <f aca="false">C431&amp;D431&amp;E431&amp;F431&amp;G431&amp;H431</f>
        <v>COMPRESSAO DIAMETRAL EM TUBOS OU CALHAS DE CONCRETO SIMPLES,DIAMETRO ACIMA DE 0,30M</v>
      </c>
      <c r="C431" s="197" t="s">
        <v>1467</v>
      </c>
      <c r="D431" s="197" t="s">
        <v>1471</v>
      </c>
      <c r="I431" s="197" t="s">
        <v>30</v>
      </c>
      <c r="J431" s="197" t="n">
        <v>4252.26</v>
      </c>
    </row>
    <row r="432" customFormat="false" ht="12.75" hidden="true" customHeight="false" outlineLevel="0" collapsed="false">
      <c r="A432" s="197" t="s">
        <v>1472</v>
      </c>
      <c r="B432" s="197" t="str">
        <f aca="false">C432&amp;D432&amp;E432&amp;F432&amp;G432&amp;H432</f>
        <v>COMPRESSAO DIAMETRAL EM TUBOS OU CALHAS DE CONCRETO SIMPLES,DIAMETRO ACIMA DE 0,30M</v>
      </c>
      <c r="C432" s="197" t="s">
        <v>1467</v>
      </c>
      <c r="D432" s="197" t="s">
        <v>1471</v>
      </c>
      <c r="I432" s="197" t="s">
        <v>30</v>
      </c>
      <c r="J432" s="197" t="n">
        <v>3880.39</v>
      </c>
    </row>
    <row r="433" customFormat="false" ht="12.75" hidden="true" customHeight="false" outlineLevel="0" collapsed="false">
      <c r="A433" s="197" t="s">
        <v>1473</v>
      </c>
      <c r="B433" s="197" t="str">
        <f aca="false">C433&amp;D433&amp;E433&amp;F433&amp;G433&amp;H433</f>
        <v>COMPRESSAO DIAMETRAL EM TUBOS OU CALHAS DE CONCRETO ARMADO,DIAMETRO DE 0,30 A 0,60M</v>
      </c>
      <c r="C433" s="197" t="s">
        <v>1474</v>
      </c>
      <c r="D433" s="197" t="s">
        <v>1475</v>
      </c>
      <c r="I433" s="197" t="s">
        <v>30</v>
      </c>
      <c r="J433" s="197" t="n">
        <v>4252.26</v>
      </c>
    </row>
    <row r="434" customFormat="false" ht="12.75" hidden="true" customHeight="false" outlineLevel="0" collapsed="false">
      <c r="A434" s="197" t="s">
        <v>1476</v>
      </c>
      <c r="B434" s="197" t="str">
        <f aca="false">C434&amp;D434&amp;E434&amp;F434&amp;G434&amp;H434</f>
        <v>COMPRESSAO DIAMETRAL EM TUBOS OU CALHAS DE CONCRETO ARMADO,DIAMETRO DE 0,30 A 0,60M</v>
      </c>
      <c r="C434" s="197" t="s">
        <v>1474</v>
      </c>
      <c r="D434" s="197" t="s">
        <v>1475</v>
      </c>
      <c r="I434" s="197" t="s">
        <v>30</v>
      </c>
      <c r="J434" s="197" t="n">
        <v>3880.39</v>
      </c>
    </row>
    <row r="435" customFormat="false" ht="12.75" hidden="true" customHeight="false" outlineLevel="0" collapsed="false">
      <c r="A435" s="197" t="s">
        <v>1477</v>
      </c>
      <c r="B435" s="197" t="str">
        <f aca="false">C435&amp;D435&amp;E435&amp;F435&amp;G435&amp;H435</f>
        <v>COMPRESSAO DIAMETRAL EM TUBOS OU CALHAS DE CONCRETO ARMADO,DIAMETRO DE 0,60 A 1,20M</v>
      </c>
      <c r="C435" s="197" t="s">
        <v>1474</v>
      </c>
      <c r="D435" s="197" t="s">
        <v>1478</v>
      </c>
      <c r="I435" s="197" t="s">
        <v>30</v>
      </c>
      <c r="J435" s="197" t="n">
        <v>6378.4</v>
      </c>
    </row>
    <row r="436" customFormat="false" ht="12.75" hidden="true" customHeight="false" outlineLevel="0" collapsed="false">
      <c r="A436" s="197" t="s">
        <v>1479</v>
      </c>
      <c r="B436" s="197" t="str">
        <f aca="false">C436&amp;D436&amp;E436&amp;F436&amp;G436&amp;H436</f>
        <v>COMPRESSAO DIAMETRAL EM TUBOS OU CALHAS DE CONCRETO ARMADO,DIAMETRO DE 0,60 A 1,20M</v>
      </c>
      <c r="C436" s="197" t="s">
        <v>1474</v>
      </c>
      <c r="D436" s="197" t="s">
        <v>1478</v>
      </c>
      <c r="I436" s="197" t="s">
        <v>30</v>
      </c>
      <c r="J436" s="197" t="n">
        <v>5820.6</v>
      </c>
    </row>
    <row r="437" customFormat="false" ht="12.75" hidden="true" customHeight="false" outlineLevel="0" collapsed="false">
      <c r="A437" s="197" t="s">
        <v>1480</v>
      </c>
      <c r="B437" s="197" t="str">
        <f aca="false">C437&amp;D437&amp;E437&amp;F437&amp;G437&amp;H437</f>
        <v>COMPRESSAO DIAMETRAL EM TUBOS OU CALHAS DE CONCRETO ARMADO,DIAMETRO DE 1,20 A 2,00M</v>
      </c>
      <c r="C437" s="197" t="s">
        <v>1474</v>
      </c>
      <c r="D437" s="197" t="s">
        <v>1481</v>
      </c>
      <c r="I437" s="197" t="s">
        <v>30</v>
      </c>
      <c r="J437" s="197" t="n">
        <v>5268.1</v>
      </c>
    </row>
    <row r="438" customFormat="false" ht="12.75" hidden="true" customHeight="false" outlineLevel="0" collapsed="false">
      <c r="A438" s="197" t="s">
        <v>1482</v>
      </c>
      <c r="B438" s="197" t="str">
        <f aca="false">C438&amp;D438&amp;E438&amp;F438&amp;G438&amp;H438</f>
        <v>COMPRESSAO DIAMETRAL EM TUBOS OU CALHAS DE CONCRETO ARMADO,DIAMETRO DE 1,20 A 2,00M</v>
      </c>
      <c r="C438" s="197" t="s">
        <v>1474</v>
      </c>
      <c r="D438" s="197" t="s">
        <v>1481</v>
      </c>
      <c r="I438" s="197" t="s">
        <v>30</v>
      </c>
      <c r="J438" s="197" t="n">
        <v>4807.39</v>
      </c>
    </row>
    <row r="439" customFormat="false" ht="12.75" hidden="true" customHeight="false" outlineLevel="0" collapsed="false">
      <c r="A439" s="197" t="s">
        <v>1483</v>
      </c>
      <c r="B439" s="197" t="str">
        <f aca="false">C439&amp;D439&amp;E439&amp;F439&amp;G439&amp;H439</f>
        <v>ABSORCAO</v>
      </c>
      <c r="C439" s="197" t="s">
        <v>1461</v>
      </c>
      <c r="I439" s="197" t="s">
        <v>30</v>
      </c>
      <c r="J439" s="197" t="n">
        <v>1629.47</v>
      </c>
    </row>
    <row r="440" customFormat="false" ht="12.75" hidden="true" customHeight="false" outlineLevel="0" collapsed="false">
      <c r="A440" s="197" t="s">
        <v>1484</v>
      </c>
      <c r="B440" s="197" t="str">
        <f aca="false">C440&amp;D440&amp;E440&amp;F440&amp;G440&amp;H440</f>
        <v>ABSORCAO</v>
      </c>
      <c r="C440" s="197" t="s">
        <v>1461</v>
      </c>
      <c r="I440" s="197" t="s">
        <v>30</v>
      </c>
      <c r="J440" s="197" t="n">
        <v>1486.97</v>
      </c>
    </row>
    <row r="441" customFormat="false" ht="12.75" hidden="true" customHeight="false" outlineLevel="0" collapsed="false">
      <c r="A441" s="197" t="s">
        <v>1485</v>
      </c>
      <c r="B441" s="197" t="str">
        <f aca="false">C441&amp;D441&amp;E441&amp;F441&amp;G441&amp;H441</f>
        <v>PERMEABILIDADE</v>
      </c>
      <c r="C441" s="197" t="s">
        <v>1458</v>
      </c>
      <c r="I441" s="197" t="s">
        <v>30</v>
      </c>
      <c r="J441" s="197" t="n">
        <v>1629.47</v>
      </c>
    </row>
    <row r="442" customFormat="false" ht="12.75" hidden="true" customHeight="false" outlineLevel="0" collapsed="false">
      <c r="A442" s="197" t="s">
        <v>1486</v>
      </c>
      <c r="B442" s="197" t="str">
        <f aca="false">C442&amp;D442&amp;E442&amp;F442&amp;G442&amp;H442</f>
        <v>PERMEABILIDADE</v>
      </c>
      <c r="C442" s="197" t="s">
        <v>1458</v>
      </c>
      <c r="I442" s="197" t="s">
        <v>30</v>
      </c>
      <c r="J442" s="197" t="n">
        <v>1486.97</v>
      </c>
    </row>
    <row r="443" customFormat="false" ht="12.75" hidden="true" customHeight="false" outlineLevel="0" collapsed="false">
      <c r="A443" s="197" t="s">
        <v>1487</v>
      </c>
      <c r="B443" s="197" t="str">
        <f aca="false">C443&amp;D443&amp;E443&amp;F443&amp;G443&amp;H443</f>
        <v>RESISTENCIA A COMPRESSAO EM UNIDADES MACICAS</v>
      </c>
      <c r="C443" s="197" t="s">
        <v>1488</v>
      </c>
      <c r="I443" s="197" t="s">
        <v>30</v>
      </c>
      <c r="J443" s="197" t="n">
        <v>143.9</v>
      </c>
    </row>
    <row r="444" customFormat="false" ht="12.75" hidden="true" customHeight="false" outlineLevel="0" collapsed="false">
      <c r="A444" s="197" t="s">
        <v>1489</v>
      </c>
      <c r="B444" s="197" t="str">
        <f aca="false">C444&amp;D444&amp;E444&amp;F444&amp;G444&amp;H444</f>
        <v>RESISTENCIA A COMPRESSAO EM UNIDADES MACICAS</v>
      </c>
      <c r="C444" s="197" t="s">
        <v>1488</v>
      </c>
      <c r="I444" s="197" t="s">
        <v>30</v>
      </c>
      <c r="J444" s="197" t="n">
        <v>131.32</v>
      </c>
    </row>
    <row r="445" customFormat="false" ht="12.75" hidden="true" customHeight="false" outlineLevel="0" collapsed="false">
      <c r="A445" s="197" t="s">
        <v>1490</v>
      </c>
      <c r="B445" s="197" t="str">
        <f aca="false">C445&amp;D445&amp;E445&amp;F445&amp;G445&amp;H445</f>
        <v>RESISTENCIA A COMPRESSAO EM UNIDADES FURADAS</v>
      </c>
      <c r="C445" s="197" t="s">
        <v>1491</v>
      </c>
      <c r="I445" s="197" t="s">
        <v>30</v>
      </c>
      <c r="J445" s="197" t="n">
        <v>143.9</v>
      </c>
    </row>
    <row r="446" customFormat="false" ht="12.75" hidden="true" customHeight="false" outlineLevel="0" collapsed="false">
      <c r="A446" s="197" t="s">
        <v>1492</v>
      </c>
      <c r="B446" s="197" t="str">
        <f aca="false">C446&amp;D446&amp;E446&amp;F446&amp;G446&amp;H446</f>
        <v>RESISTENCIA A COMPRESSAO EM UNIDADES FURADAS</v>
      </c>
      <c r="C446" s="197" t="s">
        <v>1491</v>
      </c>
      <c r="I446" s="197" t="s">
        <v>30</v>
      </c>
      <c r="J446" s="197" t="n">
        <v>131.32</v>
      </c>
    </row>
    <row r="447" customFormat="false" ht="12.75" hidden="true" customHeight="false" outlineLevel="0" collapsed="false">
      <c r="A447" s="197" t="s">
        <v>1493</v>
      </c>
      <c r="B447" s="197" t="str">
        <f aca="false">C447&amp;D447&amp;E447&amp;F447&amp;G447&amp;H447</f>
        <v>INDICE DE VICAT DE CAL HIDRAULICA</v>
      </c>
      <c r="C447" s="197" t="s">
        <v>1494</v>
      </c>
      <c r="I447" s="197" t="s">
        <v>30</v>
      </c>
      <c r="J447" s="197" t="n">
        <v>243.2</v>
      </c>
    </row>
    <row r="448" customFormat="false" ht="12.75" hidden="true" customHeight="false" outlineLevel="0" collapsed="false">
      <c r="A448" s="197" t="s">
        <v>1495</v>
      </c>
      <c r="B448" s="197" t="str">
        <f aca="false">C448&amp;D448&amp;E448&amp;F448&amp;G448&amp;H448</f>
        <v>INDICE DE VICAT DE CAL HIDRAULICA</v>
      </c>
      <c r="C448" s="197" t="s">
        <v>1494</v>
      </c>
      <c r="I448" s="197" t="s">
        <v>30</v>
      </c>
      <c r="J448" s="197" t="n">
        <v>221.93</v>
      </c>
    </row>
    <row r="449" customFormat="false" ht="12.75" hidden="true" customHeight="false" outlineLevel="0" collapsed="false">
      <c r="A449" s="197" t="s">
        <v>1496</v>
      </c>
      <c r="B449" s="197" t="str">
        <f aca="false">C449&amp;D449&amp;E449&amp;F449&amp;G449&amp;H449</f>
        <v>ENSAIO QUIMICO COMPLETO DE CAL</v>
      </c>
      <c r="C449" s="197" t="s">
        <v>1497</v>
      </c>
      <c r="I449" s="197" t="s">
        <v>30</v>
      </c>
      <c r="J449" s="197" t="n">
        <v>1629.47</v>
      </c>
    </row>
    <row r="450" customFormat="false" ht="12.75" hidden="true" customHeight="false" outlineLevel="0" collapsed="false">
      <c r="A450" s="197" t="s">
        <v>1498</v>
      </c>
      <c r="B450" s="197" t="str">
        <f aca="false">C450&amp;D450&amp;E450&amp;F450&amp;G450&amp;H450</f>
        <v>ENSAIO QUIMICO COMPLETO DE CAL</v>
      </c>
      <c r="C450" s="197" t="s">
        <v>1497</v>
      </c>
      <c r="I450" s="197" t="s">
        <v>30</v>
      </c>
      <c r="J450" s="197" t="n">
        <v>1486.97</v>
      </c>
    </row>
    <row r="451" customFormat="false" ht="12.75" hidden="true" customHeight="false" outlineLevel="0" collapsed="false">
      <c r="A451" s="197" t="s">
        <v>1499</v>
      </c>
      <c r="B451" s="197" t="str">
        <f aca="false">C451&amp;D451&amp;E451&amp;F451&amp;G451&amp;H451</f>
        <v>FINURA</v>
      </c>
      <c r="C451" s="197" t="s">
        <v>1500</v>
      </c>
      <c r="I451" s="197" t="s">
        <v>30</v>
      </c>
      <c r="J451" s="197" t="n">
        <v>162.34</v>
      </c>
    </row>
    <row r="452" customFormat="false" ht="12.75" hidden="true" customHeight="false" outlineLevel="0" collapsed="false">
      <c r="A452" s="197" t="s">
        <v>1501</v>
      </c>
      <c r="B452" s="197" t="str">
        <f aca="false">C452&amp;D452&amp;E452&amp;F452&amp;G452&amp;H452</f>
        <v>FINURA</v>
      </c>
      <c r="C452" s="197" t="s">
        <v>1500</v>
      </c>
      <c r="I452" s="197" t="s">
        <v>30</v>
      </c>
      <c r="J452" s="197" t="n">
        <v>148.14</v>
      </c>
    </row>
    <row r="453" customFormat="false" ht="12.75" hidden="true" customHeight="false" outlineLevel="0" collapsed="false">
      <c r="A453" s="197" t="s">
        <v>1502</v>
      </c>
      <c r="B453" s="197" t="str">
        <f aca="false">C453&amp;D453&amp;E453&amp;F453&amp;G453&amp;H453</f>
        <v>ESTABILIDADE</v>
      </c>
      <c r="C453" s="197" t="s">
        <v>1503</v>
      </c>
      <c r="I453" s="197" t="s">
        <v>30</v>
      </c>
      <c r="J453" s="197" t="n">
        <v>1629.47</v>
      </c>
    </row>
    <row r="454" customFormat="false" ht="12.75" hidden="true" customHeight="false" outlineLevel="0" collapsed="false">
      <c r="A454" s="197" t="s">
        <v>1504</v>
      </c>
      <c r="B454" s="197" t="str">
        <f aca="false">C454&amp;D454&amp;E454&amp;F454&amp;G454&amp;H454</f>
        <v>ESTABILIDADE</v>
      </c>
      <c r="C454" s="197" t="s">
        <v>1503</v>
      </c>
      <c r="I454" s="197" t="s">
        <v>30</v>
      </c>
      <c r="J454" s="197" t="n">
        <v>1486.97</v>
      </c>
    </row>
    <row r="455" customFormat="false" ht="12.75" hidden="true" customHeight="false" outlineLevel="0" collapsed="false">
      <c r="A455" s="197" t="s">
        <v>1505</v>
      </c>
      <c r="B455" s="197" t="str">
        <f aca="false">C455&amp;D455&amp;E455&amp;F455&amp;G455&amp;H455</f>
        <v>VERIFICACAO DA QUALIDADE PARA POSSIBILIDADE DE EMPREGO EM PREPARO DE CONCRETO</v>
      </c>
      <c r="C455" s="197" t="s">
        <v>1506</v>
      </c>
      <c r="D455" s="197" t="s">
        <v>1507</v>
      </c>
      <c r="I455" s="197" t="s">
        <v>30</v>
      </c>
      <c r="J455" s="197" t="n">
        <v>1629.47</v>
      </c>
    </row>
    <row r="456" customFormat="false" ht="12.75" hidden="true" customHeight="false" outlineLevel="0" collapsed="false">
      <c r="A456" s="197" t="s">
        <v>1508</v>
      </c>
      <c r="B456" s="197" t="str">
        <f aca="false">C456&amp;D456&amp;E456&amp;F456&amp;G456&amp;H456</f>
        <v>VERIFICACAO DA QUALIDADE PARA POSSIBILIDADE DE EMPREGO EM PREPARO DE CONCRETO</v>
      </c>
      <c r="C456" s="197" t="s">
        <v>1506</v>
      </c>
      <c r="D456" s="197" t="s">
        <v>1507</v>
      </c>
      <c r="I456" s="197" t="s">
        <v>30</v>
      </c>
      <c r="J456" s="197" t="n">
        <v>1486.97</v>
      </c>
    </row>
    <row r="457" customFormat="false" ht="12.75" hidden="true" customHeight="false" outlineLevel="0" collapsed="false">
      <c r="A457" s="197" t="s">
        <v>1509</v>
      </c>
      <c r="B457" s="197" t="str">
        <f aca="false">C457&amp;D457&amp;E457&amp;F457&amp;G457&amp;H457</f>
        <v>ENSAIO COMPARATIVO DE RESISTENCIA A COMPRESSAO DE CORPOS DEPROVA DE ARGAMASSA</v>
      </c>
      <c r="C457" s="197" t="s">
        <v>1510</v>
      </c>
      <c r="D457" s="197" t="s">
        <v>1511</v>
      </c>
      <c r="I457" s="197" t="s">
        <v>30</v>
      </c>
      <c r="J457" s="197" t="n">
        <v>1629.47</v>
      </c>
    </row>
    <row r="458" customFormat="false" ht="12.75" hidden="true" customHeight="false" outlineLevel="0" collapsed="false">
      <c r="A458" s="197" t="s">
        <v>1512</v>
      </c>
      <c r="B458" s="197" t="str">
        <f aca="false">C458&amp;D458&amp;E458&amp;F458&amp;G458&amp;H458</f>
        <v>ENSAIO COMPARATIVO DE RESISTENCIA A COMPRESSAO DE CORPOS DEPROVA DE ARGAMASSA</v>
      </c>
      <c r="C458" s="197" t="s">
        <v>1510</v>
      </c>
      <c r="D458" s="197" t="s">
        <v>1511</v>
      </c>
      <c r="I458" s="197" t="s">
        <v>30</v>
      </c>
      <c r="J458" s="197" t="n">
        <v>1486.97</v>
      </c>
    </row>
    <row r="459" customFormat="false" ht="12.75" hidden="true" customHeight="false" outlineLevel="0" collapsed="false">
      <c r="A459" s="197" t="s">
        <v>1513</v>
      </c>
      <c r="B459" s="197" t="str">
        <f aca="false">C459&amp;D459&amp;E459&amp;F459&amp;G459&amp;H459</f>
        <v>DETERMINACAO DAS CONSTANTES ELASTICAS DOS MATERIAIS DE CONSTRUCAO(PROCESSO MECANICO OU ELETRONICO)</v>
      </c>
      <c r="C459" s="197" t="s">
        <v>1514</v>
      </c>
      <c r="D459" s="197" t="s">
        <v>1515</v>
      </c>
      <c r="I459" s="197" t="s">
        <v>30</v>
      </c>
      <c r="J459" s="197" t="n">
        <v>237.67</v>
      </c>
    </row>
    <row r="460" customFormat="false" ht="12.75" hidden="true" customHeight="false" outlineLevel="0" collapsed="false">
      <c r="A460" s="197" t="s">
        <v>1516</v>
      </c>
      <c r="B460" s="197" t="str">
        <f aca="false">C460&amp;D460&amp;E460&amp;F460&amp;G460&amp;H460</f>
        <v>DETERMINACAO DAS CONSTANTES ELASTICAS DOS MATERIAIS DE CONSTRUCAO(PROCESSO MECANICO OU ELETRONICO)</v>
      </c>
      <c r="C460" s="197" t="s">
        <v>1514</v>
      </c>
      <c r="D460" s="197" t="s">
        <v>1515</v>
      </c>
      <c r="I460" s="197" t="s">
        <v>30</v>
      </c>
      <c r="J460" s="197" t="n">
        <v>216.88</v>
      </c>
    </row>
    <row r="461" customFormat="false" ht="12.75" hidden="true" customHeight="false" outlineLevel="0" collapsed="false">
      <c r="A461" s="197" t="s">
        <v>1517</v>
      </c>
      <c r="B461" s="197" t="str">
        <f aca="false">C461&amp;D461&amp;E461&amp;F461&amp;G461&amp;H461</f>
        <v>ENSAIO COMPLETO</v>
      </c>
      <c r="C461" s="197" t="s">
        <v>1518</v>
      </c>
      <c r="I461" s="197" t="s">
        <v>30</v>
      </c>
      <c r="J461" s="197" t="n">
        <v>1629.47</v>
      </c>
    </row>
    <row r="462" customFormat="false" ht="12.75" hidden="true" customHeight="false" outlineLevel="0" collapsed="false">
      <c r="A462" s="197" t="s">
        <v>1519</v>
      </c>
      <c r="B462" s="197" t="str">
        <f aca="false">C462&amp;D462&amp;E462&amp;F462&amp;G462&amp;H462</f>
        <v>ENSAIO COMPLETO</v>
      </c>
      <c r="C462" s="197" t="s">
        <v>1518</v>
      </c>
      <c r="I462" s="197" t="s">
        <v>30</v>
      </c>
      <c r="J462" s="197" t="n">
        <v>1486.97</v>
      </c>
    </row>
    <row r="463" customFormat="false" ht="12.75" hidden="true" customHeight="false" outlineLevel="0" collapsed="false">
      <c r="A463" s="197" t="s">
        <v>1520</v>
      </c>
      <c r="B463" s="197" t="str">
        <f aca="false">C463&amp;D463&amp;E463&amp;F463&amp;G463&amp;H463</f>
        <v>DETERMINACAO DA TAXA DE LIGANTE</v>
      </c>
      <c r="C463" s="197" t="s">
        <v>1521</v>
      </c>
      <c r="I463" s="197" t="s">
        <v>30</v>
      </c>
      <c r="J463" s="197" t="n">
        <v>286.84</v>
      </c>
    </row>
    <row r="464" customFormat="false" ht="12.75" hidden="true" customHeight="false" outlineLevel="0" collapsed="false">
      <c r="A464" s="197" t="s">
        <v>1522</v>
      </c>
      <c r="B464" s="197" t="str">
        <f aca="false">C464&amp;D464&amp;E464&amp;F464&amp;G464&amp;H464</f>
        <v>DETERMINACAO DA TAXA DE LIGANTE</v>
      </c>
      <c r="C464" s="197" t="s">
        <v>1521</v>
      </c>
      <c r="I464" s="197" t="s">
        <v>30</v>
      </c>
      <c r="J464" s="197" t="n">
        <v>261.75</v>
      </c>
    </row>
    <row r="465" customFormat="false" ht="12.75" hidden="true" customHeight="false" outlineLevel="0" collapsed="false">
      <c r="A465" s="197" t="s">
        <v>1523</v>
      </c>
      <c r="B465" s="197" t="str">
        <f aca="false">C465&amp;D465&amp;E465&amp;F465&amp;G465&amp;H465</f>
        <v>DETERMINACAO DA TAXA DE AGREGADO</v>
      </c>
      <c r="C465" s="197" t="s">
        <v>1524</v>
      </c>
      <c r="I465" s="197" t="s">
        <v>30</v>
      </c>
      <c r="J465" s="197" t="n">
        <v>286.84</v>
      </c>
    </row>
    <row r="466" customFormat="false" ht="12.75" hidden="true" customHeight="false" outlineLevel="0" collapsed="false">
      <c r="A466" s="197" t="s">
        <v>1525</v>
      </c>
      <c r="B466" s="197" t="str">
        <f aca="false">C466&amp;D466&amp;E466&amp;F466&amp;G466&amp;H466</f>
        <v>DETERMINACAO DA TAXA DE AGREGADO</v>
      </c>
      <c r="C466" s="197" t="s">
        <v>1524</v>
      </c>
      <c r="I466" s="197" t="s">
        <v>30</v>
      </c>
      <c r="J466" s="197" t="n">
        <v>261.75</v>
      </c>
    </row>
    <row r="467" customFormat="false" ht="12.75" hidden="true" customHeight="false" outlineLevel="0" collapsed="false">
      <c r="A467" s="197" t="s">
        <v>1526</v>
      </c>
      <c r="B467" s="197" t="str">
        <f aca="false">C467&amp;D467&amp;E467&amp;F467&amp;G467&amp;H467</f>
        <v>DETERMINACAO DA DEFORMACAO DE PAVIMENTOS COM O AUXILIO DA VIGA BENKELMANN,POR PONTO</v>
      </c>
      <c r="C467" s="197" t="s">
        <v>1527</v>
      </c>
      <c r="D467" s="197" t="s">
        <v>1528</v>
      </c>
      <c r="I467" s="197" t="s">
        <v>30</v>
      </c>
      <c r="J467" s="197" t="n">
        <v>100.16</v>
      </c>
    </row>
    <row r="468" customFormat="false" ht="12.75" hidden="true" customHeight="false" outlineLevel="0" collapsed="false">
      <c r="A468" s="197" t="s">
        <v>1529</v>
      </c>
      <c r="B468" s="197" t="str">
        <f aca="false">C468&amp;D468&amp;E468&amp;F468&amp;G468&amp;H468</f>
        <v>DETERMINACAO DA DEFORMACAO DE PAVIMENTOS COM O AUXILIO DA VIGA BENKELMANN,POR PONTO</v>
      </c>
      <c r="C468" s="197" t="s">
        <v>1527</v>
      </c>
      <c r="D468" s="197" t="s">
        <v>1528</v>
      </c>
      <c r="I468" s="197" t="s">
        <v>30</v>
      </c>
      <c r="J468" s="197" t="n">
        <v>91.4</v>
      </c>
    </row>
    <row r="469" customFormat="false" ht="12.75" hidden="true" customHeight="false" outlineLevel="0" collapsed="false">
      <c r="A469" s="197" t="s">
        <v>1530</v>
      </c>
      <c r="B469" s="197" t="str">
        <f aca="false">C469&amp;D469&amp;E469&amp;F469&amp;G469&amp;H469</f>
        <v>EXTRACAO COM O AUXILIO DE SONDA ROTATIVA,DE CORPOS DE PROVACOM 15CM DE DIAMETRO,EM PAVIMENTOS COM REVESTIMENTO BETUMINOSO,COM ATE 10CM DE ESPESSURA,POR CORPO DE PROVA</v>
      </c>
      <c r="C469" s="197" t="s">
        <v>1531</v>
      </c>
      <c r="D469" s="197" t="s">
        <v>1532</v>
      </c>
      <c r="E469" s="197" t="s">
        <v>1533</v>
      </c>
      <c r="I469" s="197" t="s">
        <v>30</v>
      </c>
      <c r="J469" s="197" t="n">
        <v>100.16</v>
      </c>
    </row>
    <row r="470" customFormat="false" ht="12.75" hidden="true" customHeight="false" outlineLevel="0" collapsed="false">
      <c r="A470" s="197" t="s">
        <v>1534</v>
      </c>
      <c r="B470" s="197" t="str">
        <f aca="false">C470&amp;D470&amp;E470&amp;F470&amp;G470&amp;H470</f>
        <v>EXTRACAO COM O AUXILIO DE SONDA ROTATIVA,DE CORPOS DE PROVACOM 15CM DE DIAMETRO,EM PAVIMENTOS COM REVESTIMENTO BETUMINOSO,COM ATE 10CM DE ESPESSURA,POR CORPO DE PROVA</v>
      </c>
      <c r="C470" s="197" t="s">
        <v>1531</v>
      </c>
      <c r="D470" s="197" t="s">
        <v>1532</v>
      </c>
      <c r="E470" s="197" t="s">
        <v>1533</v>
      </c>
      <c r="I470" s="197" t="s">
        <v>30</v>
      </c>
      <c r="J470" s="197" t="n">
        <v>91.4</v>
      </c>
    </row>
    <row r="471" customFormat="false" ht="12.75" hidden="true" customHeight="false" outlineLevel="0" collapsed="false">
      <c r="A471" s="197" t="s">
        <v>1535</v>
      </c>
      <c r="B471" s="197" t="str">
        <f aca="false">C471&amp;D471&amp;E471&amp;F471&amp;G471&amp;H471</f>
        <v>EXTRACAO,COM O AUXILIO DE SONDA ROTATIVA,DE CORPOS DE PROVACOM 15CM DE DIAMETRO,EM PAVIMENTOS COM REVESTIMENTO BETUMINOSO,COM MAIS DE 10CM DE ESPESSURA,POR CORPO DE PROVA</v>
      </c>
      <c r="C471" s="197" t="s">
        <v>1536</v>
      </c>
      <c r="D471" s="197" t="s">
        <v>1532</v>
      </c>
      <c r="E471" s="197" t="s">
        <v>1537</v>
      </c>
      <c r="I471" s="197" t="s">
        <v>30</v>
      </c>
      <c r="J471" s="197" t="n">
        <v>149.5</v>
      </c>
    </row>
    <row r="472" customFormat="false" ht="12.75" hidden="true" customHeight="false" outlineLevel="0" collapsed="false">
      <c r="A472" s="197" t="s">
        <v>1538</v>
      </c>
      <c r="B472" s="197" t="str">
        <f aca="false">C472&amp;D472&amp;E472&amp;F472&amp;G472&amp;H472</f>
        <v>EXTRACAO,COM O AUXILIO DE SONDA ROTATIVA,DE CORPOS DE PROVACOM 15CM DE DIAMETRO,EM PAVIMENTOS COM REVESTIMENTO BETUMINOSO,COM MAIS DE 10CM DE ESPESSURA,POR CORPO DE PROVA</v>
      </c>
      <c r="C472" s="197" t="s">
        <v>1536</v>
      </c>
      <c r="D472" s="197" t="s">
        <v>1532</v>
      </c>
      <c r="E472" s="197" t="s">
        <v>1537</v>
      </c>
      <c r="I472" s="197" t="s">
        <v>30</v>
      </c>
      <c r="J472" s="197" t="n">
        <v>136.42</v>
      </c>
    </row>
    <row r="473" customFormat="false" ht="12.75" hidden="true" customHeight="false" outlineLevel="0" collapsed="false">
      <c r="A473" s="197" t="s">
        <v>1539</v>
      </c>
      <c r="B473" s="197" t="str">
        <f aca="false">C473&amp;D473&amp;E473&amp;F473&amp;G473&amp;H473</f>
        <v>EXTRACAO COM O AUXILIO DE SONDA ROTATIVA,DE CORPOS DE PROVACOM 15CM DE DIAMETRO,EM PAVIMENTOS COM PLACAS DE CONCRETO,COM ATE 15CM DE ESPESSURA,POR CORPO DE PROVA</v>
      </c>
      <c r="C473" s="197" t="s">
        <v>1531</v>
      </c>
      <c r="D473" s="197" t="s">
        <v>1540</v>
      </c>
      <c r="E473" s="197" t="s">
        <v>1541</v>
      </c>
      <c r="I473" s="197" t="s">
        <v>30</v>
      </c>
      <c r="J473" s="197" t="n">
        <v>655.64</v>
      </c>
    </row>
    <row r="474" customFormat="false" ht="12.75" hidden="true" customHeight="false" outlineLevel="0" collapsed="false">
      <c r="A474" s="197" t="s">
        <v>1542</v>
      </c>
      <c r="B474" s="197" t="str">
        <f aca="false">C474&amp;D474&amp;E474&amp;F474&amp;G474&amp;H474</f>
        <v>EXTRACAO COM O AUXILIO DE SONDA ROTATIVA,DE CORPOS DE PROVACOM 15CM DE DIAMETRO,EM PAVIMENTOS COM PLACAS DE CONCRETO,COM ATE 15CM DE ESPESSURA,POR CORPO DE PROVA</v>
      </c>
      <c r="C474" s="197" t="s">
        <v>1531</v>
      </c>
      <c r="D474" s="197" t="s">
        <v>1540</v>
      </c>
      <c r="E474" s="197" t="s">
        <v>1541</v>
      </c>
      <c r="I474" s="197" t="s">
        <v>30</v>
      </c>
      <c r="J474" s="197" t="n">
        <v>598.3</v>
      </c>
    </row>
    <row r="475" customFormat="false" ht="12.75" hidden="true" customHeight="false" outlineLevel="0" collapsed="false">
      <c r="A475" s="197" t="s">
        <v>1543</v>
      </c>
      <c r="B475" s="197" t="str">
        <f aca="false">C475&amp;D475&amp;E475&amp;F475&amp;G475&amp;H475</f>
        <v>EXTRACAO COM O AUXILIO DE SONDA ROTATIVA,DE CORPOS DE PROVACOM 15CM DE DIAMETRO,EM PAVIMENTOS COM PLACAS DE CONCRETO,COM ESPESSURA ENTRE 15 E 20CM,POR CORPO DE PROVA</v>
      </c>
      <c r="C475" s="197" t="s">
        <v>1531</v>
      </c>
      <c r="D475" s="197" t="s">
        <v>1540</v>
      </c>
      <c r="E475" s="197" t="s">
        <v>1544</v>
      </c>
      <c r="I475" s="197" t="s">
        <v>30</v>
      </c>
      <c r="J475" s="197" t="n">
        <v>688.43</v>
      </c>
    </row>
    <row r="476" customFormat="false" ht="12.75" hidden="true" customHeight="false" outlineLevel="0" collapsed="false">
      <c r="A476" s="197" t="s">
        <v>1545</v>
      </c>
      <c r="B476" s="197" t="str">
        <f aca="false">C476&amp;D476&amp;E476&amp;F476&amp;G476&amp;H476</f>
        <v>EXTRACAO COM O AUXILIO DE SONDA ROTATIVA,DE CORPOS DE PROVACOM 15CM DE DIAMETRO,EM PAVIMENTOS COM PLACAS DE CONCRETO,COM ESPESSURA ENTRE 15 E 20CM,POR CORPO DE PROVA</v>
      </c>
      <c r="C476" s="197" t="s">
        <v>1531</v>
      </c>
      <c r="D476" s="197" t="s">
        <v>1540</v>
      </c>
      <c r="E476" s="197" t="s">
        <v>1544</v>
      </c>
      <c r="I476" s="197" t="s">
        <v>30</v>
      </c>
      <c r="J476" s="197" t="n">
        <v>628.22</v>
      </c>
    </row>
    <row r="477" customFormat="false" ht="12.75" hidden="true" customHeight="false" outlineLevel="0" collapsed="false">
      <c r="A477" s="197" t="s">
        <v>1546</v>
      </c>
      <c r="B477" s="197" t="str">
        <f aca="false">C477&amp;D477&amp;E477&amp;F477&amp;G477&amp;H477</f>
        <v>EXTRACAO COM O AUXILIO DE SONDA ROTATIVA,DE CORPOS DE PROVACOM 15CM DE DIAMETRO,EM PAVIMENTOS COM PLACAS DE CONCRETO,COM MAIS DE 20CM DE ESPESSURA,POR CORPO DE PROVA</v>
      </c>
      <c r="C477" s="197" t="s">
        <v>1531</v>
      </c>
      <c r="D477" s="197" t="s">
        <v>1540</v>
      </c>
      <c r="E477" s="197" t="s">
        <v>1547</v>
      </c>
      <c r="I477" s="197" t="s">
        <v>30</v>
      </c>
      <c r="J477" s="197" t="n">
        <v>819.56</v>
      </c>
    </row>
    <row r="478" customFormat="false" ht="12.75" hidden="true" customHeight="false" outlineLevel="0" collapsed="false">
      <c r="A478" s="197" t="s">
        <v>1548</v>
      </c>
      <c r="B478" s="197" t="str">
        <f aca="false">C478&amp;D478&amp;E478&amp;F478&amp;G478&amp;H478</f>
        <v>EXTRACAO COM O AUXILIO DE SONDA ROTATIVA,DE CORPOS DE PROVACOM 15CM DE DIAMETRO,EM PAVIMENTOS COM PLACAS DE CONCRETO,COM MAIS DE 20CM DE ESPESSURA,POR CORPO DE PROVA</v>
      </c>
      <c r="C478" s="197" t="s">
        <v>1531</v>
      </c>
      <c r="D478" s="197" t="s">
        <v>1540</v>
      </c>
      <c r="E478" s="197" t="s">
        <v>1547</v>
      </c>
      <c r="I478" s="197" t="s">
        <v>30</v>
      </c>
      <c r="J478" s="197" t="n">
        <v>747.89</v>
      </c>
    </row>
    <row r="479" customFormat="false" ht="12.75" hidden="true" customHeight="false" outlineLevel="0" collapsed="false">
      <c r="A479" s="197" t="s">
        <v>1549</v>
      </c>
      <c r="B479" s="197" t="str">
        <f aca="false">C479&amp;D479&amp;E479&amp;F479&amp;G479&amp;H479</f>
        <v>ENSAIOS PARA RECUPERACAO DE CORROSAO EM ARMADURAS,CONSTANDODE ENSAIO DO POTENCIAL ELETRICO DA ARMADURA EM RELACAO AO ELEMENTO ESTRUTURAL QUE A CERCA</v>
      </c>
      <c r="C479" s="197" t="s">
        <v>1550</v>
      </c>
      <c r="D479" s="197" t="s">
        <v>1551</v>
      </c>
      <c r="E479" s="197" t="s">
        <v>1552</v>
      </c>
      <c r="I479" s="197" t="s">
        <v>30</v>
      </c>
      <c r="J479" s="197" t="n">
        <v>86.6</v>
      </c>
    </row>
    <row r="480" customFormat="false" ht="12.75" hidden="true" customHeight="false" outlineLevel="0" collapsed="false">
      <c r="A480" s="197" t="s">
        <v>1553</v>
      </c>
      <c r="B480" s="197" t="str">
        <f aca="false">C480&amp;D480&amp;E480&amp;F480&amp;G480&amp;H480</f>
        <v>ENSAIOS PARA RECUPERACAO DE CORROSAO EM ARMADURAS,CONSTANDODE ENSAIO DO POTENCIAL ELETRICO DA ARMADURA EM RELACAO AO ELEMENTO ESTRUTURAL QUE A CERCA</v>
      </c>
      <c r="C480" s="197" t="s">
        <v>1550</v>
      </c>
      <c r="D480" s="197" t="s">
        <v>1551</v>
      </c>
      <c r="E480" s="197" t="s">
        <v>1552</v>
      </c>
      <c r="I480" s="197" t="s">
        <v>30</v>
      </c>
      <c r="J480" s="197" t="n">
        <v>83.38</v>
      </c>
    </row>
    <row r="481" customFormat="false" ht="12.75" hidden="true" customHeight="false" outlineLevel="0" collapsed="false">
      <c r="A481" s="197" t="s">
        <v>1554</v>
      </c>
      <c r="B481" s="197" t="str">
        <f aca="false">C481&amp;D481&amp;E481&amp;F481&amp;G481&amp;H481</f>
        <v>ENSAIOS PARA RECUPERACAO DE ARMADURAS,CONSTANDO DE APLICACAO DE LAPIS COLORIMETRICO PARA TESTES DE PH E AVALIACAO DA FRENTE DE CARBONATACAO</v>
      </c>
      <c r="C481" s="197" t="s">
        <v>1555</v>
      </c>
      <c r="D481" s="197" t="s">
        <v>1556</v>
      </c>
      <c r="E481" s="197" t="s">
        <v>1557</v>
      </c>
      <c r="I481" s="197" t="s">
        <v>30</v>
      </c>
      <c r="J481" s="197" t="n">
        <v>10.75</v>
      </c>
    </row>
    <row r="482" customFormat="false" ht="12.75" hidden="true" customHeight="false" outlineLevel="0" collapsed="false">
      <c r="A482" s="197" t="s">
        <v>1558</v>
      </c>
      <c r="B482" s="197" t="str">
        <f aca="false">C482&amp;D482&amp;E482&amp;F482&amp;G482&amp;H482</f>
        <v>ENSAIOS PARA RECUPERACAO DE ARMADURAS,CONSTANDO DE APLICACAO DE LAPIS COLORIMETRICO PARA TESTES DE PH E AVALIACAO DA FRENTE DE CARBONATACAO</v>
      </c>
      <c r="C482" s="197" t="s">
        <v>1555</v>
      </c>
      <c r="D482" s="197" t="s">
        <v>1556</v>
      </c>
      <c r="E482" s="197" t="s">
        <v>1557</v>
      </c>
      <c r="I482" s="197" t="s">
        <v>30</v>
      </c>
      <c r="J482" s="197" t="n">
        <v>9.52</v>
      </c>
    </row>
    <row r="483" customFormat="false" ht="12.75" hidden="true" customHeight="false" outlineLevel="0" collapsed="false">
      <c r="A483" s="197" t="s">
        <v>1559</v>
      </c>
      <c r="B483" s="197" t="str">
        <f aca="false">C483&amp;D483&amp;E483&amp;F483&amp;G483&amp;H483</f>
        <v>ENSAIOS PARA RECUPERACAO DE CORROSAO EM ARMADURAS,CONSTANDODE CRAVACAO POR AMOSTRAGEM,EM DIVERSAS LAJES E VIGAS,DE PINOS LISOS PARA ESTIMATIVA DA TENSAO DE COMPRESSAO DO CONCRETO</v>
      </c>
      <c r="C483" s="197" t="s">
        <v>1550</v>
      </c>
      <c r="D483" s="197" t="s">
        <v>1560</v>
      </c>
      <c r="E483" s="197" t="s">
        <v>1561</v>
      </c>
      <c r="I483" s="197" t="s">
        <v>30</v>
      </c>
      <c r="J483" s="197" t="n">
        <v>24.09</v>
      </c>
    </row>
    <row r="484" customFormat="false" ht="12.75" hidden="true" customHeight="false" outlineLevel="0" collapsed="false">
      <c r="A484" s="197" t="s">
        <v>1562</v>
      </c>
      <c r="B484" s="197" t="str">
        <f aca="false">C484&amp;D484&amp;E484&amp;F484&amp;G484&amp;H484</f>
        <v>ENSAIOS PARA RECUPERACAO DE CORROSAO EM ARMADURAS,CONSTANDODE CRAVACAO POR AMOSTRAGEM,EM DIVERSAS LAJES E VIGAS,DE PINOS LISOS PARA ESTIMATIVA DA TENSAO DE COMPRESSAO DO CONCRETO</v>
      </c>
      <c r="C484" s="197" t="s">
        <v>1550</v>
      </c>
      <c r="D484" s="197" t="s">
        <v>1560</v>
      </c>
      <c r="E484" s="197" t="s">
        <v>1561</v>
      </c>
      <c r="I484" s="197" t="s">
        <v>30</v>
      </c>
      <c r="J484" s="197" t="n">
        <v>20.88</v>
      </c>
    </row>
    <row r="485" customFormat="false" ht="12.75" hidden="true" customHeight="false" outlineLevel="0" collapsed="false">
      <c r="A485" s="197" t="s">
        <v>1563</v>
      </c>
      <c r="B485" s="197" t="str">
        <f aca="false">C485&amp;D485&amp;E485&amp;F485&amp;G485&amp;H485</f>
        <v>SONDAGEM ROTATIVA COM COROA DE WIDIA,EM SOLO,DIAMETRO AX,VERTICAL,INCLUSIVE DESLOCAMENTO DENTRO DO CANTEIRO E INSTALACAO DA SONDA EM CADA FURO</v>
      </c>
      <c r="C485" s="197" t="s">
        <v>1564</v>
      </c>
      <c r="D485" s="197" t="s">
        <v>1565</v>
      </c>
      <c r="E485" s="197" t="s">
        <v>1566</v>
      </c>
      <c r="I485" s="197" t="s">
        <v>338</v>
      </c>
      <c r="J485" s="197" t="n">
        <v>102.21</v>
      </c>
    </row>
    <row r="486" customFormat="false" ht="12.75" hidden="true" customHeight="false" outlineLevel="0" collapsed="false">
      <c r="A486" s="197" t="s">
        <v>1567</v>
      </c>
      <c r="B486" s="197" t="str">
        <f aca="false">C486&amp;D486&amp;E486&amp;F486&amp;G486&amp;H486</f>
        <v>SONDAGEM ROTATIVA COM COROA DE WIDIA,EM SOLO,DIAMETRO AX,VERTICAL,INCLUSIVE DESLOCAMENTO DENTRO DO CANTEIRO E INSTALACAO DA SONDA EM CADA FURO</v>
      </c>
      <c r="C486" s="197" t="s">
        <v>1564</v>
      </c>
      <c r="D486" s="197" t="s">
        <v>1565</v>
      </c>
      <c r="E486" s="197" t="s">
        <v>1566</v>
      </c>
      <c r="I486" s="197" t="s">
        <v>338</v>
      </c>
      <c r="J486" s="197" t="n">
        <v>92.05</v>
      </c>
    </row>
    <row r="487" customFormat="false" ht="12.75" hidden="true" customHeight="false" outlineLevel="0" collapsed="false">
      <c r="A487" s="197" t="s">
        <v>1568</v>
      </c>
      <c r="B487" s="197" t="str">
        <f aca="false">C487&amp;D487&amp;E487&amp;F487&amp;G487&amp;H487</f>
        <v>SONDAGEM ROTATIVA COM COROA DE WIDIA,EM SOLO,DIAMETRO AX,HORIZONTAL,INCLUSIVE DESLOCAMENTO DENTRO DO CANTEIRO E INSTALACAO DA SONDA EM CADA FURO</v>
      </c>
      <c r="C487" s="197" t="s">
        <v>1569</v>
      </c>
      <c r="D487" s="197" t="s">
        <v>1570</v>
      </c>
      <c r="E487" s="197" t="s">
        <v>1571</v>
      </c>
      <c r="I487" s="197" t="s">
        <v>338</v>
      </c>
      <c r="J487" s="197" t="n">
        <v>134.45</v>
      </c>
    </row>
    <row r="488" customFormat="false" ht="12.75" hidden="true" customHeight="false" outlineLevel="0" collapsed="false">
      <c r="A488" s="197" t="s">
        <v>1572</v>
      </c>
      <c r="B488" s="197" t="str">
        <f aca="false">C488&amp;D488&amp;E488&amp;F488&amp;G488&amp;H488</f>
        <v>SONDAGEM ROTATIVA COM COROA DE WIDIA,EM SOLO,DIAMETRO AX,HORIZONTAL,INCLUSIVE DESLOCAMENTO DENTRO DO CANTEIRO E INSTALACAO DA SONDA EM CADA FURO</v>
      </c>
      <c r="C488" s="197" t="s">
        <v>1569</v>
      </c>
      <c r="D488" s="197" t="s">
        <v>1570</v>
      </c>
      <c r="E488" s="197" t="s">
        <v>1571</v>
      </c>
      <c r="I488" s="197" t="s">
        <v>338</v>
      </c>
      <c r="J488" s="197" t="n">
        <v>121.08</v>
      </c>
    </row>
    <row r="489" customFormat="false" ht="12.75" hidden="true" customHeight="false" outlineLevel="0" collapsed="false">
      <c r="A489" s="197" t="s">
        <v>1573</v>
      </c>
      <c r="B489" s="197" t="str">
        <f aca="false">C489&amp;D489&amp;E489&amp;F489&amp;G489&amp;H489</f>
        <v>SONDAGEM ROTATIVA COM COROA DE WIDIA,EM SOLO,DIAMETRO BX,VERTICAL,INCLUSIVE DESLOCAMENTO DENTRO DO CANTEIRO E INSTALACAO DA SONDA EM CADA FURO</v>
      </c>
      <c r="C489" s="197" t="s">
        <v>1574</v>
      </c>
      <c r="D489" s="197" t="s">
        <v>1565</v>
      </c>
      <c r="E489" s="197" t="s">
        <v>1566</v>
      </c>
      <c r="I489" s="197" t="s">
        <v>338</v>
      </c>
      <c r="J489" s="197" t="n">
        <v>110.55</v>
      </c>
    </row>
    <row r="490" customFormat="false" ht="12.75" hidden="true" customHeight="false" outlineLevel="0" collapsed="false">
      <c r="A490" s="197" t="s">
        <v>1575</v>
      </c>
      <c r="B490" s="197" t="str">
        <f aca="false">C490&amp;D490&amp;E490&amp;F490&amp;G490&amp;H490</f>
        <v>SONDAGEM ROTATIVA COM COROA DE WIDIA,EM SOLO,DIAMETRO BX,VERTICAL,INCLUSIVE DESLOCAMENTO DENTRO DO CANTEIRO E INSTALACAO DA SONDA EM CADA FURO</v>
      </c>
      <c r="C490" s="197" t="s">
        <v>1574</v>
      </c>
      <c r="D490" s="197" t="s">
        <v>1565</v>
      </c>
      <c r="E490" s="197" t="s">
        <v>1566</v>
      </c>
      <c r="I490" s="197" t="s">
        <v>338</v>
      </c>
      <c r="J490" s="197" t="n">
        <v>99.55</v>
      </c>
    </row>
    <row r="491" customFormat="false" ht="12.75" hidden="true" customHeight="false" outlineLevel="0" collapsed="false">
      <c r="A491" s="197" t="s">
        <v>1576</v>
      </c>
      <c r="B491" s="197" t="str">
        <f aca="false">C491&amp;D491&amp;E491&amp;F491&amp;G491&amp;H491</f>
        <v>SONDAGEM ROTATIVA COM COROA DE WIDIA,EM SOLO,DIAMETRO BX,HORIZONTAL,INCLUSIVE DESLOCAMENTO DENTRO DO CANTEIRO E INSTALACAO DA SONDA EM CADA FURO</v>
      </c>
      <c r="C491" s="197" t="s">
        <v>1577</v>
      </c>
      <c r="D491" s="197" t="s">
        <v>1570</v>
      </c>
      <c r="E491" s="197" t="s">
        <v>1571</v>
      </c>
      <c r="I491" s="197" t="s">
        <v>338</v>
      </c>
      <c r="J491" s="197" t="n">
        <v>149.25</v>
      </c>
    </row>
    <row r="492" customFormat="false" ht="12.75" hidden="true" customHeight="false" outlineLevel="0" collapsed="false">
      <c r="A492" s="197" t="s">
        <v>1578</v>
      </c>
      <c r="B492" s="197" t="str">
        <f aca="false">C492&amp;D492&amp;E492&amp;F492&amp;G492&amp;H492</f>
        <v>SONDAGEM ROTATIVA COM COROA DE WIDIA,EM SOLO,DIAMETRO BX,HORIZONTAL,INCLUSIVE DESLOCAMENTO DENTRO DO CANTEIRO E INSTALACAO DA SONDA EM CADA FURO</v>
      </c>
      <c r="C492" s="197" t="s">
        <v>1577</v>
      </c>
      <c r="D492" s="197" t="s">
        <v>1570</v>
      </c>
      <c r="E492" s="197" t="s">
        <v>1571</v>
      </c>
      <c r="I492" s="197" t="s">
        <v>338</v>
      </c>
      <c r="J492" s="197" t="n">
        <v>134.4</v>
      </c>
    </row>
    <row r="493" customFormat="false" ht="12.75" hidden="true" customHeight="false" outlineLevel="0" collapsed="false">
      <c r="A493" s="197" t="s">
        <v>1579</v>
      </c>
      <c r="B493" s="197" t="str">
        <f aca="false">C493&amp;D493&amp;E493&amp;F493&amp;G493&amp;H493</f>
        <v>SONDAGEM ROTATIVA COM COROA DE WIDIA,EM SOLO,DIAMETRO NX,VERTICAL,INCLUSIVE DESLOCAMENTO DENTRO DO CANTEIRO E INSTALACAO DA SONDA EM CADA FURO</v>
      </c>
      <c r="C493" s="197" t="s">
        <v>1580</v>
      </c>
      <c r="D493" s="197" t="s">
        <v>1565</v>
      </c>
      <c r="E493" s="197" t="s">
        <v>1566</v>
      </c>
      <c r="I493" s="197" t="s">
        <v>338</v>
      </c>
      <c r="J493" s="197" t="n">
        <v>119.38</v>
      </c>
    </row>
    <row r="494" customFormat="false" ht="12.75" hidden="true" customHeight="false" outlineLevel="0" collapsed="false">
      <c r="A494" s="197" t="s">
        <v>1581</v>
      </c>
      <c r="B494" s="197" t="str">
        <f aca="false">C494&amp;D494&amp;E494&amp;F494&amp;G494&amp;H494</f>
        <v>SONDAGEM ROTATIVA COM COROA DE WIDIA,EM SOLO,DIAMETRO NX,VERTICAL,INCLUSIVE DESLOCAMENTO DENTRO DO CANTEIRO E INSTALACAO DA SONDA EM CADA FURO</v>
      </c>
      <c r="C494" s="197" t="s">
        <v>1580</v>
      </c>
      <c r="D494" s="197" t="s">
        <v>1565</v>
      </c>
      <c r="E494" s="197" t="s">
        <v>1566</v>
      </c>
      <c r="I494" s="197" t="s">
        <v>338</v>
      </c>
      <c r="J494" s="197" t="n">
        <v>107.51</v>
      </c>
    </row>
    <row r="495" customFormat="false" ht="12.75" hidden="true" customHeight="false" outlineLevel="0" collapsed="false">
      <c r="A495" s="197" t="s">
        <v>1582</v>
      </c>
      <c r="B495" s="197" t="str">
        <f aca="false">C495&amp;D495&amp;E495&amp;F495&amp;G495&amp;H495</f>
        <v>SONDAGEM ROTATIVA COM COROA DE WIDIA,EM SOLO,DIAMETRO NX,HORIZONTAL,INCLUSIVE DESLOCAMENTO DENTRO DO CANTEIRO E INSTALACAO DA SONDA EM CADA FURO</v>
      </c>
      <c r="C495" s="197" t="s">
        <v>1583</v>
      </c>
      <c r="D495" s="197" t="s">
        <v>1570</v>
      </c>
      <c r="E495" s="197" t="s">
        <v>1571</v>
      </c>
      <c r="I495" s="197" t="s">
        <v>338</v>
      </c>
      <c r="J495" s="197" t="n">
        <v>165.83</v>
      </c>
    </row>
    <row r="496" customFormat="false" ht="12.75" hidden="true" customHeight="false" outlineLevel="0" collapsed="false">
      <c r="A496" s="197" t="s">
        <v>1584</v>
      </c>
      <c r="B496" s="197" t="str">
        <f aca="false">C496&amp;D496&amp;E496&amp;F496&amp;G496&amp;H496</f>
        <v>SONDAGEM ROTATIVA COM COROA DE WIDIA,EM SOLO,DIAMETRO NX,HORIZONTAL,INCLUSIVE DESLOCAMENTO DENTRO DO CANTEIRO E INSTALACAO DA SONDA EM CADA FURO</v>
      </c>
      <c r="C496" s="197" t="s">
        <v>1583</v>
      </c>
      <c r="D496" s="197" t="s">
        <v>1570</v>
      </c>
      <c r="E496" s="197" t="s">
        <v>1571</v>
      </c>
      <c r="I496" s="197" t="s">
        <v>338</v>
      </c>
      <c r="J496" s="197" t="n">
        <v>149.33</v>
      </c>
    </row>
    <row r="497" customFormat="false" ht="12.75" hidden="true" customHeight="false" outlineLevel="0" collapsed="false">
      <c r="A497" s="197" t="s">
        <v>1585</v>
      </c>
      <c r="B497" s="197" t="str">
        <f aca="false">C497&amp;D497&amp;E497&amp;F497&amp;G497&amp;H497</f>
        <v>SONDAGEM ROTATIVA COM COROA DE WIDIA,EM SOLO,DIAMETRO H,VERTICAL,INCLUSIVE DESLOCAMENTO DENTRO DO CANTEIRO E INSTALACAODA SONDA EM CADA FURO</v>
      </c>
      <c r="C497" s="197" t="s">
        <v>1586</v>
      </c>
      <c r="D497" s="197" t="s">
        <v>1587</v>
      </c>
      <c r="E497" s="197" t="s">
        <v>1588</v>
      </c>
      <c r="I497" s="197" t="s">
        <v>338</v>
      </c>
      <c r="J497" s="197" t="n">
        <v>138.17</v>
      </c>
    </row>
    <row r="498" customFormat="false" ht="12.75" hidden="true" customHeight="false" outlineLevel="0" collapsed="false">
      <c r="A498" s="197" t="s">
        <v>1589</v>
      </c>
      <c r="B498" s="197" t="str">
        <f aca="false">C498&amp;D498&amp;E498&amp;F498&amp;G498&amp;H498</f>
        <v>SONDAGEM ROTATIVA COM COROA DE WIDIA,EM SOLO,DIAMETRO H,VERTICAL,INCLUSIVE DESLOCAMENTO DENTRO DO CANTEIRO E INSTALACAODA SONDA EM CADA FURO</v>
      </c>
      <c r="C498" s="197" t="s">
        <v>1586</v>
      </c>
      <c r="D498" s="197" t="s">
        <v>1587</v>
      </c>
      <c r="E498" s="197" t="s">
        <v>1588</v>
      </c>
      <c r="I498" s="197" t="s">
        <v>338</v>
      </c>
      <c r="J498" s="197" t="n">
        <v>124.42</v>
      </c>
    </row>
    <row r="499" customFormat="false" ht="12.75" hidden="true" customHeight="false" outlineLevel="0" collapsed="false">
      <c r="A499" s="197" t="s">
        <v>1590</v>
      </c>
      <c r="B499" s="197" t="str">
        <f aca="false">C499&amp;D499&amp;E499&amp;F499&amp;G499&amp;H499</f>
        <v>SONDAGEM ROTATIVA COM COROA DE WIDIA,EM SOLO,DIAMETRO H,HORIZONTAL,INCLUSIVE DESLOCAMENTO DENTRO DO CANTEIRO E INSTALACAO DA SONDA EM CADA FURO</v>
      </c>
      <c r="C499" s="197" t="s">
        <v>1591</v>
      </c>
      <c r="D499" s="197" t="s">
        <v>1592</v>
      </c>
      <c r="E499" s="197" t="s">
        <v>1593</v>
      </c>
      <c r="I499" s="197" t="s">
        <v>338</v>
      </c>
      <c r="J499" s="197" t="n">
        <v>193.45</v>
      </c>
    </row>
    <row r="500" customFormat="false" ht="12.75" hidden="true" customHeight="false" outlineLevel="0" collapsed="false">
      <c r="A500" s="197" t="s">
        <v>1594</v>
      </c>
      <c r="B500" s="197" t="str">
        <f aca="false">C500&amp;D500&amp;E500&amp;F500&amp;G500&amp;H500</f>
        <v>SONDAGEM ROTATIVA COM COROA DE WIDIA,EM SOLO,DIAMETRO H,HORIZONTAL,INCLUSIVE DESLOCAMENTO DENTRO DO CANTEIRO E INSTALACAO DA SONDA EM CADA FURO</v>
      </c>
      <c r="C500" s="197" t="s">
        <v>1591</v>
      </c>
      <c r="D500" s="197" t="s">
        <v>1592</v>
      </c>
      <c r="E500" s="197" t="s">
        <v>1593</v>
      </c>
      <c r="I500" s="197" t="s">
        <v>338</v>
      </c>
      <c r="J500" s="197" t="n">
        <v>174.21</v>
      </c>
    </row>
    <row r="501" customFormat="false" ht="12.75" hidden="true" customHeight="false" outlineLevel="0" collapsed="false">
      <c r="A501" s="197" t="s">
        <v>1595</v>
      </c>
      <c r="B501" s="197" t="str">
        <f aca="false">C501&amp;D501&amp;E501&amp;F501&amp;G501&amp;H501</f>
        <v>SONDAGEM ROTATIVA COM COROA DE WIDIA,EM ALTERACAO DE ROCHA,DIAMETRO AX,VERTICAL,INCLUSIVE DESLOCAMENTO DENTRO DO CANTEIRO E INSTALACAO DA SONDA EM CADA FURO</v>
      </c>
      <c r="C501" s="197" t="s">
        <v>1596</v>
      </c>
      <c r="D501" s="197" t="s">
        <v>1597</v>
      </c>
      <c r="E501" s="197" t="s">
        <v>1598</v>
      </c>
      <c r="I501" s="197" t="s">
        <v>338</v>
      </c>
      <c r="J501" s="197" t="n">
        <v>137.82</v>
      </c>
    </row>
    <row r="502" customFormat="false" ht="12.75" hidden="true" customHeight="false" outlineLevel="0" collapsed="false">
      <c r="A502" s="197" t="s">
        <v>1599</v>
      </c>
      <c r="B502" s="197" t="str">
        <f aca="false">C502&amp;D502&amp;E502&amp;F502&amp;G502&amp;H502</f>
        <v>SONDAGEM ROTATIVA COM COROA DE WIDIA,EM ALTERACAO DE ROCHA,DIAMETRO AX,VERTICAL,INCLUSIVE DESLOCAMENTO DENTRO DO CANTEIRO E INSTALACAO DA SONDA EM CADA FURO</v>
      </c>
      <c r="C502" s="197" t="s">
        <v>1596</v>
      </c>
      <c r="D502" s="197" t="s">
        <v>1597</v>
      </c>
      <c r="E502" s="197" t="s">
        <v>1598</v>
      </c>
      <c r="I502" s="197" t="s">
        <v>338</v>
      </c>
      <c r="J502" s="197" t="n">
        <v>124.1</v>
      </c>
    </row>
    <row r="503" customFormat="false" ht="12.75" hidden="true" customHeight="false" outlineLevel="0" collapsed="false">
      <c r="A503" s="197" t="s">
        <v>1600</v>
      </c>
      <c r="B503" s="197" t="str">
        <f aca="false">C503&amp;D503&amp;E503&amp;F503&amp;G503&amp;H503</f>
        <v>SONDAGEM ROTATIVA COM COROA DE WIDIA,EM ALTERACAO DE ROCHA,DIAMETRO BX,VERTICAL,INCLUSIVE DESLOCAMENTO DENTRO DO CANTEIRO E INSTALACAO DA SONDA EM CADA FURO</v>
      </c>
      <c r="C503" s="197" t="s">
        <v>1601</v>
      </c>
      <c r="D503" s="197" t="s">
        <v>1602</v>
      </c>
      <c r="E503" s="197" t="s">
        <v>1603</v>
      </c>
      <c r="I503" s="197" t="s">
        <v>338</v>
      </c>
      <c r="J503" s="197" t="n">
        <v>149.8</v>
      </c>
    </row>
    <row r="504" customFormat="false" ht="12.75" hidden="true" customHeight="false" outlineLevel="0" collapsed="false">
      <c r="A504" s="197" t="s">
        <v>1604</v>
      </c>
      <c r="B504" s="197" t="str">
        <f aca="false">C504&amp;D504&amp;E504&amp;F504&amp;G504&amp;H504</f>
        <v>SONDAGEM ROTATIVA COM COROA DE WIDIA,EM ALTERACAO DE ROCHA,DIAMETRO BX,VERTICAL,INCLUSIVE DESLOCAMENTO DENTRO DO CANTEIRO E INSTALACAO DA SONDA EM CADA FURO</v>
      </c>
      <c r="C504" s="197" t="s">
        <v>1601</v>
      </c>
      <c r="D504" s="197" t="s">
        <v>1602</v>
      </c>
      <c r="E504" s="197" t="s">
        <v>1603</v>
      </c>
      <c r="I504" s="197" t="s">
        <v>338</v>
      </c>
      <c r="J504" s="197" t="n">
        <v>134.89</v>
      </c>
    </row>
    <row r="505" customFormat="false" ht="12.75" hidden="true" customHeight="false" outlineLevel="0" collapsed="false">
      <c r="A505" s="197" t="s">
        <v>1605</v>
      </c>
      <c r="B505" s="197" t="str">
        <f aca="false">C505&amp;D505&amp;E505&amp;F505&amp;G505&amp;H505</f>
        <v>SONDAGEM ROTATIVA COM COROA DE WIDIA,EM ALTERACAO DE ROCHA,DIAMETRO NX,VERTICAL,INCLUSIVE DESLOCAMENTO DENTRO DO CANTEIRO E INSTALACAO DA SONDA EM CADA FURO</v>
      </c>
      <c r="C505" s="197" t="s">
        <v>1601</v>
      </c>
      <c r="D505" s="197" t="s">
        <v>1606</v>
      </c>
      <c r="E505" s="197" t="s">
        <v>1603</v>
      </c>
      <c r="I505" s="197" t="s">
        <v>338</v>
      </c>
      <c r="J505" s="197" t="n">
        <v>161.77</v>
      </c>
    </row>
    <row r="506" customFormat="false" ht="12.75" hidden="true" customHeight="false" outlineLevel="0" collapsed="false">
      <c r="A506" s="197" t="s">
        <v>1607</v>
      </c>
      <c r="B506" s="197" t="str">
        <f aca="false">C506&amp;D506&amp;E506&amp;F506&amp;G506&amp;H506</f>
        <v>SONDAGEM ROTATIVA COM COROA DE WIDIA,EM ALTERACAO DE ROCHA,DIAMETRO NX,VERTICAL,INCLUSIVE DESLOCAMENTO DENTRO DO CANTEIRO E INSTALACAO DA SONDA EM CADA FURO</v>
      </c>
      <c r="C506" s="197" t="s">
        <v>1601</v>
      </c>
      <c r="D506" s="197" t="s">
        <v>1606</v>
      </c>
      <c r="E506" s="197" t="s">
        <v>1603</v>
      </c>
      <c r="I506" s="197" t="s">
        <v>338</v>
      </c>
      <c r="J506" s="197" t="n">
        <v>145.67</v>
      </c>
    </row>
    <row r="507" customFormat="false" ht="12.75" hidden="true" customHeight="false" outlineLevel="0" collapsed="false">
      <c r="A507" s="197" t="s">
        <v>1608</v>
      </c>
      <c r="B507" s="197" t="str">
        <f aca="false">C507&amp;D507&amp;E507&amp;F507&amp;G507&amp;H507</f>
        <v>SONDAGEM ROTATIVA COM COROA DE WIDIA,EM ALTERACAO DE ROCHA,DIAMETRO H,VERTICAL,INCLUSIVE DESLOCAMENTO DENTRO DO CANTEIRO E INSTALACAO DA SONDA EM CADA FURO</v>
      </c>
      <c r="C507" s="197" t="s">
        <v>1601</v>
      </c>
      <c r="D507" s="197" t="s">
        <v>1609</v>
      </c>
      <c r="E507" s="197" t="s">
        <v>1598</v>
      </c>
      <c r="I507" s="197" t="s">
        <v>338</v>
      </c>
      <c r="J507" s="197" t="n">
        <v>195.26</v>
      </c>
    </row>
    <row r="508" customFormat="false" ht="12.75" hidden="true" customHeight="false" outlineLevel="0" collapsed="false">
      <c r="A508" s="197" t="s">
        <v>1610</v>
      </c>
      <c r="B508" s="197" t="str">
        <f aca="false">C508&amp;D508&amp;E508&amp;F508&amp;G508&amp;H508</f>
        <v>SONDAGEM ROTATIVA COM COROA DE WIDIA,EM ALTERACAO DE ROCHA,DIAMETRO H,VERTICAL,INCLUSIVE DESLOCAMENTO DENTRO DO CANTEIRO E INSTALACAO DA SONDA EM CADA FURO</v>
      </c>
      <c r="C508" s="197" t="s">
        <v>1601</v>
      </c>
      <c r="D508" s="197" t="s">
        <v>1609</v>
      </c>
      <c r="E508" s="197" t="s">
        <v>1598</v>
      </c>
      <c r="I508" s="197" t="s">
        <v>338</v>
      </c>
      <c r="J508" s="197" t="n">
        <v>175.82</v>
      </c>
    </row>
    <row r="509" customFormat="false" ht="12.75" hidden="true" customHeight="false" outlineLevel="0" collapsed="false">
      <c r="A509" s="197" t="s">
        <v>1611</v>
      </c>
      <c r="B509" s="197" t="str">
        <f aca="false">C509&amp;D509&amp;E509&amp;F509&amp;G509&amp;H509</f>
        <v>SONDAGEM ROTATIVA COM COROA DE WIDIA,EM ROCHA SA,DIAMETRO AX,VERTICAL,INCLUSIVE DESLOCAMENTO DENTRO DO CANTEIRO E INSTALACAO DA SONDA EM CADA FURO</v>
      </c>
      <c r="C509" s="197" t="s">
        <v>1612</v>
      </c>
      <c r="D509" s="197" t="s">
        <v>1613</v>
      </c>
      <c r="E509" s="197" t="s">
        <v>1614</v>
      </c>
      <c r="I509" s="197" t="s">
        <v>338</v>
      </c>
      <c r="J509" s="197" t="n">
        <v>214.41</v>
      </c>
    </row>
    <row r="510" customFormat="false" ht="12.75" hidden="true" customHeight="false" outlineLevel="0" collapsed="false">
      <c r="A510" s="197" t="s">
        <v>1615</v>
      </c>
      <c r="B510" s="197" t="str">
        <f aca="false">C510&amp;D510&amp;E510&amp;F510&amp;G510&amp;H510</f>
        <v>SONDAGEM ROTATIVA COM COROA DE WIDIA,EM ROCHA SA,DIAMETRO AX,VERTICAL,INCLUSIVE DESLOCAMENTO DENTRO DO CANTEIRO E INSTALACAO DA SONDA EM CADA FURO</v>
      </c>
      <c r="C510" s="197" t="s">
        <v>1612</v>
      </c>
      <c r="D510" s="197" t="s">
        <v>1613</v>
      </c>
      <c r="E510" s="197" t="s">
        <v>1614</v>
      </c>
      <c r="I510" s="197" t="s">
        <v>338</v>
      </c>
      <c r="J510" s="197" t="n">
        <v>194.57</v>
      </c>
    </row>
    <row r="511" customFormat="false" ht="12.75" hidden="true" customHeight="false" outlineLevel="0" collapsed="false">
      <c r="A511" s="197" t="s">
        <v>1616</v>
      </c>
      <c r="B511" s="197" t="str">
        <f aca="false">C511&amp;D511&amp;E511&amp;F511&amp;G511&amp;H511</f>
        <v>SONDAGEM ROTATIVA COM COROA DE WIDIA,EM ROCHA SA,DIAMETRO BX,VERTICAL,INCLUSIVE DESLOCAMNETO DENTRO DO CANTEIRO E INSTALACAO DA SONDA EM CADA FURO</v>
      </c>
      <c r="C511" s="197" t="s">
        <v>1617</v>
      </c>
      <c r="D511" s="197" t="s">
        <v>1618</v>
      </c>
      <c r="E511" s="197" t="s">
        <v>1614</v>
      </c>
      <c r="I511" s="197" t="s">
        <v>338</v>
      </c>
      <c r="J511" s="197" t="n">
        <v>238.23</v>
      </c>
    </row>
    <row r="512" customFormat="false" ht="12.75" hidden="true" customHeight="false" outlineLevel="0" collapsed="false">
      <c r="A512" s="197" t="s">
        <v>1619</v>
      </c>
      <c r="B512" s="197" t="str">
        <f aca="false">C512&amp;D512&amp;E512&amp;F512&amp;G512&amp;H512</f>
        <v>SONDAGEM ROTATIVA COM COROA DE WIDIA,EM ROCHA SA,DIAMETRO BX,VERTICAL,INCLUSIVE DESLOCAMNETO DENTRO DO CANTEIRO E INSTALACAO DA SONDA EM CADA FURO</v>
      </c>
      <c r="C512" s="197" t="s">
        <v>1617</v>
      </c>
      <c r="D512" s="197" t="s">
        <v>1618</v>
      </c>
      <c r="E512" s="197" t="s">
        <v>1614</v>
      </c>
      <c r="I512" s="197" t="s">
        <v>338</v>
      </c>
      <c r="J512" s="197" t="n">
        <v>216.19</v>
      </c>
    </row>
    <row r="513" customFormat="false" ht="12.75" hidden="true" customHeight="false" outlineLevel="0" collapsed="false">
      <c r="A513" s="197" t="s">
        <v>1620</v>
      </c>
      <c r="B513" s="197" t="str">
        <f aca="false">C513&amp;D513&amp;E513&amp;F513&amp;G513&amp;H513</f>
        <v>SONDAGEM ROTATIVA COM COROA DE WIDIA,EM ROCHA SA,DIAMETRO NX,VERTICAL,INCLUSIVE DESLOCAMENTO DENTRO DO CANTEIRO E INSTALACAO DA SONDA EM CADA FURO</v>
      </c>
      <c r="C513" s="197" t="s">
        <v>1621</v>
      </c>
      <c r="D513" s="197" t="s">
        <v>1613</v>
      </c>
      <c r="E513" s="197" t="s">
        <v>1614</v>
      </c>
      <c r="I513" s="197" t="s">
        <v>338</v>
      </c>
      <c r="J513" s="197" t="n">
        <v>256.1</v>
      </c>
    </row>
    <row r="514" customFormat="false" ht="12.75" hidden="true" customHeight="false" outlineLevel="0" collapsed="false">
      <c r="A514" s="197" t="s">
        <v>1622</v>
      </c>
      <c r="B514" s="197" t="str">
        <f aca="false">C514&amp;D514&amp;E514&amp;F514&amp;G514&amp;H514</f>
        <v>SONDAGEM ROTATIVA COM COROA DE WIDIA,EM ROCHA SA,DIAMETRO NX,VERTICAL,INCLUSIVE DESLOCAMENTO DENTRO DO CANTEIRO E INSTALACAO DA SONDA EM CADA FURO</v>
      </c>
      <c r="C514" s="197" t="s">
        <v>1621</v>
      </c>
      <c r="D514" s="197" t="s">
        <v>1613</v>
      </c>
      <c r="E514" s="197" t="s">
        <v>1614</v>
      </c>
      <c r="I514" s="197" t="s">
        <v>338</v>
      </c>
      <c r="J514" s="197" t="n">
        <v>232.4</v>
      </c>
    </row>
    <row r="515" customFormat="false" ht="12.75" hidden="true" customHeight="false" outlineLevel="0" collapsed="false">
      <c r="A515" s="197" t="s">
        <v>1623</v>
      </c>
      <c r="B515" s="197" t="str">
        <f aca="false">C515&amp;D515&amp;E515&amp;F515&amp;G515&amp;H515</f>
        <v>SONDAGEM ROTATIVA COM COROA DE WIDIA,EM ROCHA SA,DIAMETRO H,VERTICAL,INCLUSIVE DESLOCAMENTO DENTRO DO CANTEIRO E INSTALACAO DA SONDA EM CADA FURO</v>
      </c>
      <c r="C515" s="197" t="s">
        <v>1624</v>
      </c>
      <c r="D515" s="197" t="s">
        <v>1625</v>
      </c>
      <c r="E515" s="197" t="s">
        <v>1626</v>
      </c>
      <c r="I515" s="197" t="s">
        <v>338</v>
      </c>
      <c r="J515" s="197" t="n">
        <v>357.38</v>
      </c>
    </row>
    <row r="516" customFormat="false" ht="12.75" hidden="true" customHeight="false" outlineLevel="0" collapsed="false">
      <c r="A516" s="197" t="s">
        <v>1627</v>
      </c>
      <c r="B516" s="197" t="str">
        <f aca="false">C516&amp;D516&amp;E516&amp;F516&amp;G516&amp;H516</f>
        <v>SONDAGEM ROTATIVA COM COROA DE WIDIA,EM ROCHA SA,DIAMETRO H,VERTICAL,INCLUSIVE DESLOCAMENTO DENTRO DO CANTEIRO E INSTALACAO DA SONDA EM CADA FURO</v>
      </c>
      <c r="C516" s="197" t="s">
        <v>1624</v>
      </c>
      <c r="D516" s="197" t="s">
        <v>1625</v>
      </c>
      <c r="E516" s="197" t="s">
        <v>1626</v>
      </c>
      <c r="I516" s="197" t="s">
        <v>338</v>
      </c>
      <c r="J516" s="197" t="n">
        <v>324.31</v>
      </c>
    </row>
    <row r="517" customFormat="false" ht="12.75" hidden="true" customHeight="false" outlineLevel="0" collapsed="false">
      <c r="A517" s="197" t="s">
        <v>1628</v>
      </c>
      <c r="B517" s="197" t="str">
        <f aca="false">C517&amp;D517&amp;E517&amp;F517&amp;G517&amp;H517</f>
        <v>PERFURACAO ROTATIVA COM COROA DE WIDIA,EM SOLO,DIAMETRO AX,VERTICAL,INCLUSIVE DESLOCAMENTO DENTRO DO CANTEIRO E INSTALACAO DA SONDA EM CADA FURO</v>
      </c>
      <c r="C517" s="197" t="s">
        <v>1629</v>
      </c>
      <c r="D517" s="197" t="s">
        <v>1630</v>
      </c>
      <c r="E517" s="197" t="s">
        <v>1571</v>
      </c>
      <c r="I517" s="197" t="s">
        <v>338</v>
      </c>
      <c r="J517" s="197" t="n">
        <v>78.61</v>
      </c>
    </row>
    <row r="518" customFormat="false" ht="12.75" hidden="true" customHeight="false" outlineLevel="0" collapsed="false">
      <c r="A518" s="197" t="s">
        <v>1631</v>
      </c>
      <c r="B518" s="197" t="str">
        <f aca="false">C518&amp;D518&amp;E518&amp;F518&amp;G518&amp;H518</f>
        <v>PERFURACAO ROTATIVA COM COROA DE WIDIA,EM SOLO,DIAMETRO AX,VERTICAL,INCLUSIVE DESLOCAMENTO DENTRO DO CANTEIRO E INSTALACAO DA SONDA EM CADA FURO</v>
      </c>
      <c r="C518" s="197" t="s">
        <v>1629</v>
      </c>
      <c r="D518" s="197" t="s">
        <v>1630</v>
      </c>
      <c r="E518" s="197" t="s">
        <v>1571</v>
      </c>
      <c r="I518" s="197" t="s">
        <v>338</v>
      </c>
      <c r="J518" s="197" t="n">
        <v>70.79</v>
      </c>
    </row>
    <row r="519" customFormat="false" ht="12.75" hidden="true" customHeight="false" outlineLevel="0" collapsed="false">
      <c r="A519" s="197" t="s">
        <v>1632</v>
      </c>
      <c r="B519" s="197" t="str">
        <f aca="false">C519&amp;D519&amp;E519&amp;F519&amp;G519&amp;H519</f>
        <v>PERFURACAO ROTATIVA COM COROA DE WIDIA,EM SOLO,DIAMETRO AX,HORIZONTAL,INCLUSIVE DESLOCAMENTO DENTRO DO CANTEIRO E INSTALACAO DA SONDA EM CADA FURO</v>
      </c>
      <c r="C519" s="197" t="s">
        <v>1633</v>
      </c>
      <c r="D519" s="197" t="s">
        <v>1634</v>
      </c>
      <c r="E519" s="197" t="s">
        <v>1614</v>
      </c>
      <c r="I519" s="197" t="s">
        <v>338</v>
      </c>
      <c r="J519" s="197" t="n">
        <v>110.56</v>
      </c>
    </row>
    <row r="520" customFormat="false" ht="12.75" hidden="true" customHeight="false" outlineLevel="0" collapsed="false">
      <c r="A520" s="197" t="s">
        <v>1635</v>
      </c>
      <c r="B520" s="197" t="str">
        <f aca="false">C520&amp;D520&amp;E520&amp;F520&amp;G520&amp;H520</f>
        <v>PERFURACAO ROTATIVA COM COROA DE WIDIA,EM SOLO,DIAMETRO AX,HORIZONTAL,INCLUSIVE DESLOCAMENTO DENTRO DO CANTEIRO E INSTALACAO DA SONDA EM CADA FURO</v>
      </c>
      <c r="C520" s="197" t="s">
        <v>1633</v>
      </c>
      <c r="D520" s="197" t="s">
        <v>1634</v>
      </c>
      <c r="E520" s="197" t="s">
        <v>1614</v>
      </c>
      <c r="I520" s="197" t="s">
        <v>338</v>
      </c>
      <c r="J520" s="197" t="n">
        <v>99.56</v>
      </c>
    </row>
    <row r="521" customFormat="false" ht="12.75" hidden="true" customHeight="false" outlineLevel="0" collapsed="false">
      <c r="A521" s="197" t="s">
        <v>1636</v>
      </c>
      <c r="B521" s="197" t="str">
        <f aca="false">C521&amp;D521&amp;E521&amp;F521&amp;G521&amp;H521</f>
        <v>PERFURACAO ROTATIVA COM COROA DE WIDIA,EM SOLO,DIAMETRO BX,VERTICAL,INCLUSIVE DESLOCAMENTO DENTRO DO CANTEIRO E INSTALACAO DA SONDA EM CADA FURO</v>
      </c>
      <c r="C521" s="197" t="s">
        <v>1637</v>
      </c>
      <c r="D521" s="197" t="s">
        <v>1630</v>
      </c>
      <c r="E521" s="197" t="s">
        <v>1571</v>
      </c>
      <c r="I521" s="197" t="s">
        <v>338</v>
      </c>
      <c r="J521" s="197" t="n">
        <v>85.03</v>
      </c>
    </row>
    <row r="522" customFormat="false" ht="12.75" hidden="true" customHeight="false" outlineLevel="0" collapsed="false">
      <c r="A522" s="197" t="s">
        <v>1638</v>
      </c>
      <c r="B522" s="197" t="str">
        <f aca="false">C522&amp;D522&amp;E522&amp;F522&amp;G522&amp;H522</f>
        <v>PERFURACAO ROTATIVA COM COROA DE WIDIA,EM SOLO,DIAMETRO BX,VERTICAL,INCLUSIVE DESLOCAMENTO DENTRO DO CANTEIRO E INSTALACAO DA SONDA EM CADA FURO</v>
      </c>
      <c r="C522" s="197" t="s">
        <v>1637</v>
      </c>
      <c r="D522" s="197" t="s">
        <v>1630</v>
      </c>
      <c r="E522" s="197" t="s">
        <v>1571</v>
      </c>
      <c r="I522" s="197" t="s">
        <v>338</v>
      </c>
      <c r="J522" s="197" t="n">
        <v>76.57</v>
      </c>
    </row>
    <row r="523" customFormat="false" ht="12.75" hidden="true" customHeight="false" outlineLevel="0" collapsed="false">
      <c r="A523" s="197" t="s">
        <v>1639</v>
      </c>
      <c r="B523" s="197" t="str">
        <f aca="false">C523&amp;D523&amp;E523&amp;F523&amp;G523&amp;H523</f>
        <v>PERFURACAO ROTATIVA COM COROA DE WIDIA,EM SOLO,DIAMETRO BX,HORIZONTAL,INCLUSIVE DESLOCAMENTO DENTRO DO CANTEIRO E INSTALACAO DA SONDA EM CADA FURO</v>
      </c>
      <c r="C523" s="197" t="s">
        <v>1640</v>
      </c>
      <c r="D523" s="197" t="s">
        <v>1634</v>
      </c>
      <c r="E523" s="197" t="s">
        <v>1614</v>
      </c>
      <c r="I523" s="197" t="s">
        <v>338</v>
      </c>
      <c r="J523" s="197" t="n">
        <v>122.73</v>
      </c>
    </row>
    <row r="524" customFormat="false" ht="12.75" hidden="true" customHeight="false" outlineLevel="0" collapsed="false">
      <c r="A524" s="197" t="s">
        <v>1641</v>
      </c>
      <c r="B524" s="197" t="str">
        <f aca="false">C524&amp;D524&amp;E524&amp;F524&amp;G524&amp;H524</f>
        <v>PERFURACAO ROTATIVA COM COROA DE WIDIA,EM SOLO,DIAMETRO BX,HORIZONTAL,INCLUSIVE DESLOCAMENTO DENTRO DO CANTEIRO E INSTALACAO DA SONDA EM CADA FURO</v>
      </c>
      <c r="C524" s="197" t="s">
        <v>1640</v>
      </c>
      <c r="D524" s="197" t="s">
        <v>1634</v>
      </c>
      <c r="E524" s="197" t="s">
        <v>1614</v>
      </c>
      <c r="I524" s="197" t="s">
        <v>338</v>
      </c>
      <c r="J524" s="197" t="n">
        <v>110.52</v>
      </c>
    </row>
    <row r="525" customFormat="false" ht="12.75" hidden="true" customHeight="false" outlineLevel="0" collapsed="false">
      <c r="A525" s="197" t="s">
        <v>1642</v>
      </c>
      <c r="B525" s="197" t="str">
        <f aca="false">C525&amp;D525&amp;E525&amp;F525&amp;G525&amp;H525</f>
        <v>PERFURACAO ROTATIVA COM COROA DE WIDIA,EM SOLO,DIAMETRO NX,VERTICAL,INCLUSIVE DESLOCAMENTO DENTRO DO CANTEIRO E INSTALACAO DA SONDA EM CADA FURO</v>
      </c>
      <c r="C525" s="197" t="s">
        <v>1643</v>
      </c>
      <c r="D525" s="197" t="s">
        <v>1630</v>
      </c>
      <c r="E525" s="197" t="s">
        <v>1571</v>
      </c>
      <c r="I525" s="197" t="s">
        <v>338</v>
      </c>
      <c r="J525" s="197" t="n">
        <v>91.83</v>
      </c>
    </row>
    <row r="526" customFormat="false" ht="12.75" hidden="true" customHeight="false" outlineLevel="0" collapsed="false">
      <c r="A526" s="197" t="s">
        <v>1644</v>
      </c>
      <c r="B526" s="197" t="str">
        <f aca="false">C526&amp;D526&amp;E526&amp;F526&amp;G526&amp;H526</f>
        <v>PERFURACAO ROTATIVA COM COROA DE WIDIA,EM SOLO,DIAMETRO NX,VERTICAL,INCLUSIVE DESLOCAMENTO DENTRO DO CANTEIRO E INSTALACAO DA SONDA EM CADA FURO</v>
      </c>
      <c r="C526" s="197" t="s">
        <v>1643</v>
      </c>
      <c r="D526" s="197" t="s">
        <v>1630</v>
      </c>
      <c r="E526" s="197" t="s">
        <v>1571</v>
      </c>
      <c r="I526" s="197" t="s">
        <v>338</v>
      </c>
      <c r="J526" s="197" t="n">
        <v>82.7</v>
      </c>
    </row>
    <row r="527" customFormat="false" ht="12.75" hidden="true" customHeight="false" outlineLevel="0" collapsed="false">
      <c r="A527" s="197" t="s">
        <v>1645</v>
      </c>
      <c r="B527" s="197" t="str">
        <f aca="false">C527&amp;D527&amp;E527&amp;F527&amp;G527&amp;H527</f>
        <v>PERFURACAO ROTATIVA COM COROA DE WIDIA,EM SOLO,DIAMETRO NX,HORIZONTAL,INCLUSIVE DESLOCAMENTO DENTRO DO CANTEIRO E INSTALACAO DA SONDA EM CADA FURO</v>
      </c>
      <c r="C527" s="197" t="s">
        <v>1646</v>
      </c>
      <c r="D527" s="197" t="s">
        <v>1634</v>
      </c>
      <c r="E527" s="197" t="s">
        <v>1614</v>
      </c>
      <c r="I527" s="197" t="s">
        <v>338</v>
      </c>
      <c r="J527" s="197" t="n">
        <v>126.35</v>
      </c>
    </row>
    <row r="528" customFormat="false" ht="12.75" hidden="true" customHeight="false" outlineLevel="0" collapsed="false">
      <c r="A528" s="197" t="s">
        <v>1647</v>
      </c>
      <c r="B528" s="197" t="str">
        <f aca="false">C528&amp;D528&amp;E528&amp;F528&amp;G528&amp;H528</f>
        <v>PERFURACAO ROTATIVA COM COROA DE WIDIA,EM SOLO,DIAMETRO NX,HORIZONTAL,INCLUSIVE DESLOCAMENTO DENTRO DO CANTEIRO E INSTALACAO DA SONDA EM CADA FURO</v>
      </c>
      <c r="C528" s="197" t="s">
        <v>1646</v>
      </c>
      <c r="D528" s="197" t="s">
        <v>1634</v>
      </c>
      <c r="E528" s="197" t="s">
        <v>1614</v>
      </c>
      <c r="I528" s="197" t="s">
        <v>338</v>
      </c>
      <c r="J528" s="197" t="n">
        <v>113.79</v>
      </c>
    </row>
    <row r="529" customFormat="false" ht="12.75" hidden="true" customHeight="false" outlineLevel="0" collapsed="false">
      <c r="A529" s="197" t="s">
        <v>1648</v>
      </c>
      <c r="B529" s="197" t="str">
        <f aca="false">C529&amp;D529&amp;E529&amp;F529&amp;G529&amp;H529</f>
        <v>PERFURACAO ROTATIVA COM COROA DE WIDIA,EM SOLO,DIAMETRO H,VERTICAL,INCLUSIVE DESLOCAMENTO DENTRO DO CANTEIRO E INSTALACAO DA SONDA EM CADA FURO</v>
      </c>
      <c r="C529" s="197" t="s">
        <v>1649</v>
      </c>
      <c r="D529" s="197" t="s">
        <v>1650</v>
      </c>
      <c r="E529" s="197" t="s">
        <v>1593</v>
      </c>
      <c r="I529" s="197" t="s">
        <v>338</v>
      </c>
      <c r="J529" s="197" t="n">
        <v>106.29</v>
      </c>
    </row>
    <row r="530" customFormat="false" ht="12.75" hidden="true" customHeight="false" outlineLevel="0" collapsed="false">
      <c r="A530" s="197" t="s">
        <v>1651</v>
      </c>
      <c r="B530" s="197" t="str">
        <f aca="false">C530&amp;D530&amp;E530&amp;F530&amp;G530&amp;H530</f>
        <v>PERFURACAO ROTATIVA COM COROA DE WIDIA,EM SOLO,DIAMETRO H,VERTICAL,INCLUSIVE DESLOCAMENTO DENTRO DO CANTEIRO E INSTALACAO DA SONDA EM CADA FURO</v>
      </c>
      <c r="C530" s="197" t="s">
        <v>1649</v>
      </c>
      <c r="D530" s="197" t="s">
        <v>1650</v>
      </c>
      <c r="E530" s="197" t="s">
        <v>1593</v>
      </c>
      <c r="I530" s="197" t="s">
        <v>338</v>
      </c>
      <c r="J530" s="197" t="n">
        <v>95.72</v>
      </c>
    </row>
    <row r="531" customFormat="false" ht="12.75" hidden="true" customHeight="false" outlineLevel="0" collapsed="false">
      <c r="A531" s="197" t="s">
        <v>1652</v>
      </c>
      <c r="B531" s="197" t="str">
        <f aca="false">C531&amp;D531&amp;E531&amp;F531&amp;G531&amp;H531</f>
        <v>PERFURACAO ROTATIVA COM COROA DE WIDIA,EM SOLO,DIAMETRO H,HORIZONTAL,INCLUSIVE DESLOCAMENTO DENTRO DO CANTEIRO E INSTALACAO DA SONDA EM CADA FURO</v>
      </c>
      <c r="C531" s="197" t="s">
        <v>1653</v>
      </c>
      <c r="D531" s="197" t="s">
        <v>1654</v>
      </c>
      <c r="E531" s="197" t="s">
        <v>1626</v>
      </c>
      <c r="I531" s="197" t="s">
        <v>338</v>
      </c>
      <c r="J531" s="197" t="n">
        <v>148.81</v>
      </c>
    </row>
    <row r="532" customFormat="false" ht="12.75" hidden="true" customHeight="false" outlineLevel="0" collapsed="false">
      <c r="A532" s="197" t="s">
        <v>1655</v>
      </c>
      <c r="B532" s="197" t="str">
        <f aca="false">C532&amp;D532&amp;E532&amp;F532&amp;G532&amp;H532</f>
        <v>PERFURACAO ROTATIVA COM COROA DE WIDIA,EM SOLO,DIAMETRO H,HORIZONTAL,INCLUSIVE DESLOCAMENTO DENTRO DO CANTEIRO E INSTALACAO DA SONDA EM CADA FURO</v>
      </c>
      <c r="C532" s="197" t="s">
        <v>1653</v>
      </c>
      <c r="D532" s="197" t="s">
        <v>1654</v>
      </c>
      <c r="E532" s="197" t="s">
        <v>1626</v>
      </c>
      <c r="I532" s="197" t="s">
        <v>338</v>
      </c>
      <c r="J532" s="197" t="n">
        <v>134.01</v>
      </c>
    </row>
    <row r="533" customFormat="false" ht="12.75" hidden="true" customHeight="false" outlineLevel="0" collapsed="false">
      <c r="A533" s="197" t="s">
        <v>1656</v>
      </c>
      <c r="B533" s="197" t="str">
        <f aca="false">C533&amp;D533&amp;E533&amp;F533&amp;G533&amp;H533</f>
        <v>PERFURACAO ROTATIVA COM COROA DE WIDIA,EM SOLO,DIAMETRO 5",VERTICAL,INCLUSIVE DESLOCAMENTO DENTRO DO CANTEIRO E INSTALACAO DA SONDA EM CADA FURO</v>
      </c>
      <c r="C533" s="197" t="s">
        <v>1657</v>
      </c>
      <c r="D533" s="197" t="s">
        <v>1630</v>
      </c>
      <c r="E533" s="197" t="s">
        <v>1571</v>
      </c>
      <c r="I533" s="197" t="s">
        <v>338</v>
      </c>
      <c r="J533" s="197" t="n">
        <v>127.56</v>
      </c>
    </row>
    <row r="534" customFormat="false" ht="12.75" hidden="true" customHeight="false" outlineLevel="0" collapsed="false">
      <c r="A534" s="197" t="s">
        <v>1658</v>
      </c>
      <c r="B534" s="197" t="str">
        <f aca="false">C534&amp;D534&amp;E534&amp;F534&amp;G534&amp;H534</f>
        <v>PERFURACAO ROTATIVA COM COROA DE WIDIA,EM SOLO,DIAMETRO 5",VERTICAL,INCLUSIVE DESLOCAMENTO DENTRO DO CANTEIRO E INSTALACAO DA SONDA EM CADA FURO</v>
      </c>
      <c r="C534" s="197" t="s">
        <v>1657</v>
      </c>
      <c r="D534" s="197" t="s">
        <v>1630</v>
      </c>
      <c r="E534" s="197" t="s">
        <v>1571</v>
      </c>
      <c r="I534" s="197" t="s">
        <v>338</v>
      </c>
      <c r="J534" s="197" t="n">
        <v>114.87</v>
      </c>
    </row>
    <row r="535" customFormat="false" ht="12.75" hidden="true" customHeight="false" outlineLevel="0" collapsed="false">
      <c r="A535" s="197" t="s">
        <v>1659</v>
      </c>
      <c r="B535" s="197" t="str">
        <f aca="false">C535&amp;D535&amp;E535&amp;F535&amp;G535&amp;H535</f>
        <v>PERFURACAO ROTATIVA COM COROA DE WIDIA,EM SOLO,DIAMETRO 6",VERTICAL,INCLUSIVE DESLOCAMENTO DENTRO DO CANTEIRO E INSTALACAO DA SONDA EM CADA FURO</v>
      </c>
      <c r="C535" s="197" t="s">
        <v>1660</v>
      </c>
      <c r="D535" s="197" t="s">
        <v>1630</v>
      </c>
      <c r="E535" s="197" t="s">
        <v>1571</v>
      </c>
      <c r="I535" s="197" t="s">
        <v>338</v>
      </c>
      <c r="J535" s="197" t="n">
        <v>144.55</v>
      </c>
    </row>
    <row r="536" customFormat="false" ht="12.75" hidden="true" customHeight="false" outlineLevel="0" collapsed="false">
      <c r="A536" s="197" t="s">
        <v>1661</v>
      </c>
      <c r="B536" s="197" t="str">
        <f aca="false">C536&amp;D536&amp;E536&amp;F536&amp;G536&amp;H536</f>
        <v>PERFURACAO ROTATIVA COM COROA DE WIDIA,EM SOLO,DIAMETRO 6",VERTICAL,INCLUSIVE DESLOCAMENTO DENTRO DO CANTEIRO E INSTALACAO DA SONDA EM CADA FURO</v>
      </c>
      <c r="C536" s="197" t="s">
        <v>1660</v>
      </c>
      <c r="D536" s="197" t="s">
        <v>1630</v>
      </c>
      <c r="E536" s="197" t="s">
        <v>1571</v>
      </c>
      <c r="I536" s="197" t="s">
        <v>338</v>
      </c>
      <c r="J536" s="197" t="n">
        <v>130.17</v>
      </c>
    </row>
    <row r="537" customFormat="false" ht="12.75" hidden="true" customHeight="false" outlineLevel="0" collapsed="false">
      <c r="A537" s="197" t="s">
        <v>1662</v>
      </c>
      <c r="B537" s="197" t="str">
        <f aca="false">C537&amp;D537&amp;E537&amp;F537&amp;G537&amp;H537</f>
        <v>PERFURACAO ROTATIVA COM COROA DE WIDIA,EM SOLO,DIAMETRO 8",VERTICAL,INCLUSIVE DESLOCAMENTO DENTRO DO CANTEIRO E INSTALACAO DA SONDA EM CADA FURO</v>
      </c>
      <c r="C537" s="197" t="s">
        <v>1663</v>
      </c>
      <c r="D537" s="197" t="s">
        <v>1630</v>
      </c>
      <c r="E537" s="197" t="s">
        <v>1571</v>
      </c>
      <c r="I537" s="197" t="s">
        <v>338</v>
      </c>
      <c r="J537" s="197" t="n">
        <v>170.06</v>
      </c>
    </row>
    <row r="538" customFormat="false" ht="12.75" hidden="true" customHeight="false" outlineLevel="0" collapsed="false">
      <c r="A538" s="197" t="s">
        <v>1664</v>
      </c>
      <c r="B538" s="197" t="str">
        <f aca="false">C538&amp;D538&amp;E538&amp;F538&amp;G538&amp;H538</f>
        <v>PERFURACAO ROTATIVA COM COROA DE WIDIA,EM SOLO,DIAMETRO 8",VERTICAL,INCLUSIVE DESLOCAMENTO DENTRO DO CANTEIRO E INSTALACAO DA SONDA EM CADA FURO</v>
      </c>
      <c r="C538" s="197" t="s">
        <v>1663</v>
      </c>
      <c r="D538" s="197" t="s">
        <v>1630</v>
      </c>
      <c r="E538" s="197" t="s">
        <v>1571</v>
      </c>
      <c r="I538" s="197" t="s">
        <v>338</v>
      </c>
      <c r="J538" s="197" t="n">
        <v>153.14</v>
      </c>
    </row>
    <row r="539" customFormat="false" ht="12.75" hidden="true" customHeight="false" outlineLevel="0" collapsed="false">
      <c r="A539" s="197" t="s">
        <v>1665</v>
      </c>
      <c r="B539" s="197" t="str">
        <f aca="false">C539&amp;D539&amp;E539&amp;F539&amp;G539&amp;H539</f>
        <v>PERFURACAO ROTATIVA COM COROA DE WIDIA,EM SOLO,DIAMETRO 10",VERTICAL,INCLUSIVE DESLOCAMENTO DENTRO DO CANTEIRO E INSTALACAO DA SONDA EM CADA FURO</v>
      </c>
      <c r="C539" s="197" t="s">
        <v>1666</v>
      </c>
      <c r="D539" s="197" t="s">
        <v>1625</v>
      </c>
      <c r="E539" s="197" t="s">
        <v>1626</v>
      </c>
      <c r="I539" s="197" t="s">
        <v>338</v>
      </c>
      <c r="J539" s="197" t="n">
        <v>212.58</v>
      </c>
    </row>
    <row r="540" customFormat="false" ht="12.75" hidden="true" customHeight="false" outlineLevel="0" collapsed="false">
      <c r="A540" s="197" t="s">
        <v>1667</v>
      </c>
      <c r="B540" s="197" t="str">
        <f aca="false">C540&amp;D540&amp;E540&amp;F540&amp;G540&amp;H540</f>
        <v>PERFURACAO ROTATIVA COM COROA DE WIDIA,EM SOLO,DIAMETRO 10",VERTICAL,INCLUSIVE DESLOCAMENTO DENTRO DO CANTEIRO E INSTALACAO DA SONDA EM CADA FURO</v>
      </c>
      <c r="C540" s="197" t="s">
        <v>1666</v>
      </c>
      <c r="D540" s="197" t="s">
        <v>1625</v>
      </c>
      <c r="E540" s="197" t="s">
        <v>1626</v>
      </c>
      <c r="I540" s="197" t="s">
        <v>338</v>
      </c>
      <c r="J540" s="197" t="n">
        <v>191.44</v>
      </c>
    </row>
    <row r="541" customFormat="false" ht="12.75" hidden="true" customHeight="false" outlineLevel="0" collapsed="false">
      <c r="A541" s="197" t="s">
        <v>1668</v>
      </c>
      <c r="B541" s="197" t="str">
        <f aca="false">C541&amp;D541&amp;E541&amp;F541&amp;G541&amp;H541</f>
        <v>PERFURACAO ROTATIVA COM COROA DE WIDIA,EM SOLO,DIAMETRO 12",VERTICAL,INCLUSIVE DESLOCAMENTO DENTRO DO CANTEIRO E INSTALACAO DA SONDA EM CADA FURO</v>
      </c>
      <c r="C541" s="197" t="s">
        <v>1669</v>
      </c>
      <c r="D541" s="197" t="s">
        <v>1625</v>
      </c>
      <c r="E541" s="197" t="s">
        <v>1626</v>
      </c>
      <c r="I541" s="197" t="s">
        <v>338</v>
      </c>
      <c r="J541" s="197" t="n">
        <v>255.11</v>
      </c>
    </row>
    <row r="542" customFormat="false" ht="12.75" hidden="true" customHeight="false" outlineLevel="0" collapsed="false">
      <c r="A542" s="197" t="s">
        <v>1670</v>
      </c>
      <c r="B542" s="197" t="str">
        <f aca="false">C542&amp;D542&amp;E542&amp;F542&amp;G542&amp;H542</f>
        <v>PERFURACAO ROTATIVA COM COROA DE WIDIA,EM SOLO,DIAMETRO 12",VERTICAL,INCLUSIVE DESLOCAMENTO DENTRO DO CANTEIRO E INSTALACAO DA SONDA EM CADA FURO</v>
      </c>
      <c r="C542" s="197" t="s">
        <v>1669</v>
      </c>
      <c r="D542" s="197" t="s">
        <v>1625</v>
      </c>
      <c r="E542" s="197" t="s">
        <v>1626</v>
      </c>
      <c r="I542" s="197" t="s">
        <v>338</v>
      </c>
      <c r="J542" s="197" t="n">
        <v>229.73</v>
      </c>
    </row>
    <row r="543" customFormat="false" ht="12.75" hidden="true" customHeight="false" outlineLevel="0" collapsed="false">
      <c r="A543" s="197" t="s">
        <v>1671</v>
      </c>
      <c r="B543" s="197" t="str">
        <f aca="false">C543&amp;D543&amp;E543&amp;F543&amp;G543&amp;H543</f>
        <v>PERFURACAO ROTATIVA COM COROA DE WIDIA,EM SOLO,DIAMETRO 14",VERTICAL,INCLUSIVE DESLOCAMENTO DENTRO DO CANTEIRO E INSTALACAO DA SONDA EM CADA FURO</v>
      </c>
      <c r="C543" s="197" t="s">
        <v>1672</v>
      </c>
      <c r="D543" s="197" t="s">
        <v>1625</v>
      </c>
      <c r="E543" s="197" t="s">
        <v>1626</v>
      </c>
      <c r="I543" s="197" t="s">
        <v>338</v>
      </c>
      <c r="J543" s="197" t="n">
        <v>297.63</v>
      </c>
    </row>
    <row r="544" customFormat="false" ht="12.75" hidden="true" customHeight="false" outlineLevel="0" collapsed="false">
      <c r="A544" s="197" t="s">
        <v>1673</v>
      </c>
      <c r="B544" s="197" t="str">
        <f aca="false">C544&amp;D544&amp;E544&amp;F544&amp;G544&amp;H544</f>
        <v>PERFURACAO ROTATIVA COM COROA DE WIDIA,EM SOLO,DIAMETRO 14",VERTICAL,INCLUSIVE DESLOCAMENTO DENTRO DO CANTEIRO E INSTALACAO DA SONDA EM CADA FURO</v>
      </c>
      <c r="C544" s="197" t="s">
        <v>1672</v>
      </c>
      <c r="D544" s="197" t="s">
        <v>1625</v>
      </c>
      <c r="E544" s="197" t="s">
        <v>1626</v>
      </c>
      <c r="I544" s="197" t="s">
        <v>338</v>
      </c>
      <c r="J544" s="197" t="n">
        <v>268.02</v>
      </c>
    </row>
    <row r="545" customFormat="false" ht="12.75" hidden="true" customHeight="false" outlineLevel="0" collapsed="false">
      <c r="A545" s="197" t="s">
        <v>1674</v>
      </c>
      <c r="B545" s="197" t="str">
        <f aca="false">C545&amp;D545&amp;E545&amp;F545&amp;G545&amp;H545</f>
        <v>PERFURACAO ROTATIVA COM COROA DE WIDIA,EM SOLO,DIAMETRO 16",VERTICAL,INCLUSIVE DESLOCAMENTO DENTRO DO CANTEIRO E INSTALACAO DA SONDA EM CADA FURO</v>
      </c>
      <c r="C545" s="197" t="s">
        <v>1675</v>
      </c>
      <c r="D545" s="197" t="s">
        <v>1625</v>
      </c>
      <c r="E545" s="197" t="s">
        <v>1626</v>
      </c>
      <c r="I545" s="197" t="s">
        <v>338</v>
      </c>
      <c r="J545" s="197" t="n">
        <v>340.16</v>
      </c>
    </row>
    <row r="546" customFormat="false" ht="12.75" hidden="true" customHeight="false" outlineLevel="0" collapsed="false">
      <c r="A546" s="197" t="s">
        <v>1676</v>
      </c>
      <c r="B546" s="197" t="str">
        <f aca="false">C546&amp;D546&amp;E546&amp;F546&amp;G546&amp;H546</f>
        <v>PERFURACAO ROTATIVA COM COROA DE WIDIA,EM SOLO,DIAMETRO 16",VERTICAL,INCLUSIVE DESLOCAMENTO DENTRO DO CANTEIRO E INSTALACAO DA SONDA EM CADA FURO</v>
      </c>
      <c r="C546" s="197" t="s">
        <v>1675</v>
      </c>
      <c r="D546" s="197" t="s">
        <v>1625</v>
      </c>
      <c r="E546" s="197" t="s">
        <v>1626</v>
      </c>
      <c r="I546" s="197" t="s">
        <v>338</v>
      </c>
      <c r="J546" s="197" t="n">
        <v>306.32</v>
      </c>
    </row>
    <row r="547" customFormat="false" ht="12.75" hidden="true" customHeight="false" outlineLevel="0" collapsed="false">
      <c r="A547" s="197" t="s">
        <v>1677</v>
      </c>
      <c r="B547" s="197" t="str">
        <f aca="false">C547&amp;D547&amp;E547&amp;F547&amp;G547&amp;H547</f>
        <v>PERFURACAO ROTATIVA COM COROA DE WIDIA,EM ALTERACAO DE ROCHA,DIAMETRO AX,VERTICAL,INCLUSIVE DESLOCAMENTO DENTRO DO CANTEIRO E INSTALACAO DA SONDA EM CADA FURO</v>
      </c>
      <c r="C547" s="197" t="s">
        <v>1678</v>
      </c>
      <c r="D547" s="197" t="s">
        <v>1679</v>
      </c>
      <c r="E547" s="197" t="s">
        <v>1680</v>
      </c>
      <c r="I547" s="197" t="s">
        <v>338</v>
      </c>
      <c r="J547" s="197" t="n">
        <v>106</v>
      </c>
    </row>
    <row r="548" customFormat="false" ht="12.75" hidden="true" customHeight="false" outlineLevel="0" collapsed="false">
      <c r="A548" s="197" t="s">
        <v>1681</v>
      </c>
      <c r="B548" s="197" t="str">
        <f aca="false">C548&amp;D548&amp;E548&amp;F548&amp;G548&amp;H548</f>
        <v>PERFURACAO ROTATIVA COM COROA DE WIDIA,EM ALTERACAO DE ROCHA,DIAMETRO AX,VERTICAL,INCLUSIVE DESLOCAMENTO DENTRO DO CANTEIRO E INSTALACAO DA SONDA EM CADA FURO</v>
      </c>
      <c r="C548" s="197" t="s">
        <v>1678</v>
      </c>
      <c r="D548" s="197" t="s">
        <v>1679</v>
      </c>
      <c r="E548" s="197" t="s">
        <v>1680</v>
      </c>
      <c r="I548" s="197" t="s">
        <v>338</v>
      </c>
      <c r="J548" s="197" t="n">
        <v>95.45</v>
      </c>
    </row>
    <row r="549" customFormat="false" ht="12.75" hidden="true" customHeight="false" outlineLevel="0" collapsed="false">
      <c r="A549" s="197" t="s">
        <v>1682</v>
      </c>
      <c r="B549" s="197" t="str">
        <f aca="false">C549&amp;D549&amp;E549&amp;F549&amp;G549&amp;H549</f>
        <v>PERFURACAO ROTATIVA COM COROA DE WIDIA,EM ALTERACAO DE ROCHA,DIAMETRO BX,VERTICAL,INCLUSIVE DESLOCAMENTO DENTRO DO CANTEIRO E INSTALACAO DA SONDA EM CADA FURO</v>
      </c>
      <c r="C549" s="197" t="s">
        <v>1678</v>
      </c>
      <c r="D549" s="197" t="s">
        <v>1683</v>
      </c>
      <c r="E549" s="197" t="s">
        <v>1680</v>
      </c>
      <c r="I549" s="197" t="s">
        <v>338</v>
      </c>
      <c r="J549" s="197" t="n">
        <v>115.24</v>
      </c>
    </row>
    <row r="550" customFormat="false" ht="12.75" hidden="true" customHeight="false" outlineLevel="0" collapsed="false">
      <c r="A550" s="197" t="s">
        <v>1684</v>
      </c>
      <c r="B550" s="197" t="str">
        <f aca="false">C550&amp;D550&amp;E550&amp;F550&amp;G550&amp;H550</f>
        <v>PERFURACAO ROTATIVA COM COROA DE WIDIA,EM ALTERACAO DE ROCHA,DIAMETRO BX,VERTICAL,INCLUSIVE DESLOCAMENTO DENTRO DO CANTEIRO E INSTALACAO DA SONDA EM CADA FURO</v>
      </c>
      <c r="C550" s="197" t="s">
        <v>1678</v>
      </c>
      <c r="D550" s="197" t="s">
        <v>1683</v>
      </c>
      <c r="E550" s="197" t="s">
        <v>1680</v>
      </c>
      <c r="I550" s="197" t="s">
        <v>338</v>
      </c>
      <c r="J550" s="197" t="n">
        <v>103.77</v>
      </c>
    </row>
    <row r="551" customFormat="false" ht="12.75" hidden="true" customHeight="false" outlineLevel="0" collapsed="false">
      <c r="A551" s="197" t="s">
        <v>1685</v>
      </c>
      <c r="B551" s="197" t="str">
        <f aca="false">C551&amp;D551&amp;E551&amp;F551&amp;G551&amp;H551</f>
        <v>PERFURACAO ROTATIVA COM COROA DE WIDIA,EM ALTERACAO DE ROCHA,DIAMETRO NX,VERTICAL,INCLUSIVE DESLOCAMENTO DENTRO DO CANTEIRO E INSTALACAO DA SONDA EM CADA FURO</v>
      </c>
      <c r="C551" s="197" t="s">
        <v>1678</v>
      </c>
      <c r="D551" s="197" t="s">
        <v>1686</v>
      </c>
      <c r="E551" s="197" t="s">
        <v>1680</v>
      </c>
      <c r="I551" s="197" t="s">
        <v>338</v>
      </c>
      <c r="J551" s="197" t="n">
        <v>124.45</v>
      </c>
    </row>
    <row r="552" customFormat="false" ht="12.75" hidden="true" customHeight="false" outlineLevel="0" collapsed="false">
      <c r="A552" s="197" t="s">
        <v>1687</v>
      </c>
      <c r="B552" s="197" t="str">
        <f aca="false">C552&amp;D552&amp;E552&amp;F552&amp;G552&amp;H552</f>
        <v>PERFURACAO ROTATIVA COM COROA DE WIDIA,EM ALTERACAO DE ROCHA,DIAMETRO NX,VERTICAL,INCLUSIVE DESLOCAMENTO DENTRO DO CANTEIRO E INSTALACAO DA SONDA EM CADA FURO</v>
      </c>
      <c r="C552" s="197" t="s">
        <v>1678</v>
      </c>
      <c r="D552" s="197" t="s">
        <v>1686</v>
      </c>
      <c r="E552" s="197" t="s">
        <v>1680</v>
      </c>
      <c r="I552" s="197" t="s">
        <v>338</v>
      </c>
      <c r="J552" s="197" t="n">
        <v>112.07</v>
      </c>
    </row>
    <row r="553" customFormat="false" ht="12.75" hidden="true" customHeight="false" outlineLevel="0" collapsed="false">
      <c r="A553" s="197" t="s">
        <v>1688</v>
      </c>
      <c r="B553" s="197" t="str">
        <f aca="false">C553&amp;D553&amp;E553&amp;F553&amp;G553&amp;H553</f>
        <v>PERFURACAO ROTATIVA COM COROA DE WIDIA,EM ALTERACAO EM ROCHA,DIAMETRO H,VERTICAL,INCLUSIVE DESLOCAMENTO DENTRO DO CANTEIRO E INSTALACAO DA SONDA EM CADA FURO</v>
      </c>
      <c r="C553" s="197" t="s">
        <v>1689</v>
      </c>
      <c r="D553" s="197" t="s">
        <v>1690</v>
      </c>
      <c r="E553" s="197" t="s">
        <v>1603</v>
      </c>
      <c r="I553" s="197" t="s">
        <v>338</v>
      </c>
      <c r="J553" s="197" t="n">
        <v>150.21</v>
      </c>
    </row>
    <row r="554" customFormat="false" ht="12.75" hidden="true" customHeight="false" outlineLevel="0" collapsed="false">
      <c r="A554" s="197" t="s">
        <v>1691</v>
      </c>
      <c r="B554" s="197" t="str">
        <f aca="false">C554&amp;D554&amp;E554&amp;F554&amp;G554&amp;H554</f>
        <v>PERFURACAO ROTATIVA COM COROA DE WIDIA,EM ALTERACAO EM ROCHA,DIAMETRO H,VERTICAL,INCLUSIVE DESLOCAMENTO DENTRO DO CANTEIRO E INSTALACAO DA SONDA EM CADA FURO</v>
      </c>
      <c r="C554" s="197" t="s">
        <v>1689</v>
      </c>
      <c r="D554" s="197" t="s">
        <v>1690</v>
      </c>
      <c r="E554" s="197" t="s">
        <v>1603</v>
      </c>
      <c r="I554" s="197" t="s">
        <v>338</v>
      </c>
      <c r="J554" s="197" t="n">
        <v>135.26</v>
      </c>
    </row>
    <row r="555" customFormat="false" ht="12.75" hidden="true" customHeight="false" outlineLevel="0" collapsed="false">
      <c r="A555" s="197" t="s">
        <v>1692</v>
      </c>
      <c r="B555" s="197" t="str">
        <f aca="false">C555&amp;D555&amp;E555&amp;F555&amp;G555&amp;H555</f>
        <v>PERFURACAO ROTATIVA COM COROA DE WIDIA,EM ALTERACAO DE ROCHA,DIAMETRO 5",VERTICAL,INCLUSIVE DESLOCAMENTO DENTRO DO CANTEIRO E INSTALACAO DA SONDA EM CADA FURO</v>
      </c>
      <c r="C555" s="197" t="s">
        <v>1678</v>
      </c>
      <c r="D555" s="197" t="s">
        <v>1693</v>
      </c>
      <c r="E555" s="197" t="s">
        <v>1680</v>
      </c>
      <c r="I555" s="197" t="s">
        <v>338</v>
      </c>
      <c r="J555" s="197" t="n">
        <v>183.23</v>
      </c>
    </row>
    <row r="556" customFormat="false" ht="12.75" hidden="true" customHeight="false" outlineLevel="0" collapsed="false">
      <c r="A556" s="197" t="s">
        <v>1694</v>
      </c>
      <c r="B556" s="197" t="str">
        <f aca="false">C556&amp;D556&amp;E556&amp;F556&amp;G556&amp;H556</f>
        <v>PERFURACAO ROTATIVA COM COROA DE WIDIA,EM ALTERACAO DE ROCHA,DIAMETRO 5",VERTICAL,INCLUSIVE DESLOCAMENTO DENTRO DO CANTEIRO E INSTALACAO DA SONDA EM CADA FURO</v>
      </c>
      <c r="C556" s="197" t="s">
        <v>1678</v>
      </c>
      <c r="D556" s="197" t="s">
        <v>1693</v>
      </c>
      <c r="E556" s="197" t="s">
        <v>1680</v>
      </c>
      <c r="I556" s="197" t="s">
        <v>338</v>
      </c>
      <c r="J556" s="197" t="n">
        <v>165</v>
      </c>
    </row>
    <row r="557" customFormat="false" ht="12.75" hidden="true" customHeight="false" outlineLevel="0" collapsed="false">
      <c r="A557" s="197" t="s">
        <v>1695</v>
      </c>
      <c r="B557" s="197" t="str">
        <f aca="false">C557&amp;D557&amp;E557&amp;F557&amp;G557&amp;H557</f>
        <v>PERFURACAO ROTATIVA COM COROA DE WIDIA,EM ALTERACAO DE ROCHA,DIAMETRO 6",VERTICAL,INCLUSIVE DESLOCAMENTO DENTRO DO CANTEIRO E INSTALACAO DA SONDA EM CADA FURO</v>
      </c>
      <c r="C557" s="197" t="s">
        <v>1678</v>
      </c>
      <c r="D557" s="197" t="s">
        <v>1696</v>
      </c>
      <c r="E557" s="197" t="s">
        <v>1680</v>
      </c>
      <c r="I557" s="197" t="s">
        <v>338</v>
      </c>
      <c r="J557" s="197" t="n">
        <v>202.77</v>
      </c>
    </row>
    <row r="558" customFormat="false" ht="12.75" hidden="true" customHeight="false" outlineLevel="0" collapsed="false">
      <c r="A558" s="197" t="s">
        <v>1697</v>
      </c>
      <c r="B558" s="197" t="str">
        <f aca="false">C558&amp;D558&amp;E558&amp;F558&amp;G558&amp;H558</f>
        <v>PERFURACAO ROTATIVA COM COROA DE WIDIA,EM ALTERACAO DE ROCHA,DIAMETRO 6",VERTICAL,INCLUSIVE DESLOCAMENTO DENTRO DO CANTEIRO E INSTALACAO DA SONDA EM CADA FURO</v>
      </c>
      <c r="C558" s="197" t="s">
        <v>1678</v>
      </c>
      <c r="D558" s="197" t="s">
        <v>1696</v>
      </c>
      <c r="E558" s="197" t="s">
        <v>1680</v>
      </c>
      <c r="I558" s="197" t="s">
        <v>338</v>
      </c>
      <c r="J558" s="197" t="n">
        <v>182.59</v>
      </c>
    </row>
    <row r="559" customFormat="false" ht="12.75" hidden="true" customHeight="false" outlineLevel="0" collapsed="false">
      <c r="A559" s="197" t="s">
        <v>1698</v>
      </c>
      <c r="B559" s="197" t="str">
        <f aca="false">C559&amp;D559&amp;E559&amp;F559&amp;G559&amp;H559</f>
        <v>PERFURACAO ROTATIVA COM COROA DE WIDIA,EM ALTERACAO DE ROCHA,DIAMETRO 8",VERTICAL,INCLUSIVE DESLOCAMENTO DENTRO DO CANTEIRO E INSTALACAO DA SONDA EM CADA FURO</v>
      </c>
      <c r="C559" s="197" t="s">
        <v>1678</v>
      </c>
      <c r="D559" s="197" t="s">
        <v>1699</v>
      </c>
      <c r="E559" s="197" t="s">
        <v>1680</v>
      </c>
      <c r="I559" s="197" t="s">
        <v>338</v>
      </c>
      <c r="J559" s="197" t="n">
        <v>247.84</v>
      </c>
    </row>
    <row r="560" customFormat="false" ht="12.75" hidden="true" customHeight="false" outlineLevel="0" collapsed="false">
      <c r="A560" s="197" t="s">
        <v>1700</v>
      </c>
      <c r="B560" s="197" t="str">
        <f aca="false">C560&amp;D560&amp;E560&amp;F560&amp;G560&amp;H560</f>
        <v>PERFURACAO ROTATIVA COM COROA DE WIDIA,EM ALTERACAO DE ROCHA,DIAMETRO 8",VERTICAL,INCLUSIVE DESLOCAMENTO DENTRO DO CANTEIRO E INSTALACAO DA SONDA EM CADA FURO</v>
      </c>
      <c r="C560" s="197" t="s">
        <v>1678</v>
      </c>
      <c r="D560" s="197" t="s">
        <v>1699</v>
      </c>
      <c r="E560" s="197" t="s">
        <v>1680</v>
      </c>
      <c r="I560" s="197" t="s">
        <v>338</v>
      </c>
      <c r="J560" s="197" t="n">
        <v>223.17</v>
      </c>
    </row>
    <row r="561" customFormat="false" ht="12.75" hidden="true" customHeight="false" outlineLevel="0" collapsed="false">
      <c r="A561" s="197" t="s">
        <v>1701</v>
      </c>
      <c r="B561" s="197" t="str">
        <f aca="false">C561&amp;D561&amp;E561&amp;F561&amp;G561&amp;H561</f>
        <v>PERFURACAO ROTATIVA COM COROA DE WIDIA,EM ALTERACAO DE ROCHA,DIAMETRO 10",VERTICAL,INCLUSIVE DESLOCAMENTO DENTRO DO CANTEIRO E INSTALACAO DA SONDA EM CADA FURO</v>
      </c>
      <c r="C561" s="197" t="s">
        <v>1678</v>
      </c>
      <c r="D561" s="197" t="s">
        <v>1702</v>
      </c>
      <c r="E561" s="197" t="s">
        <v>1703</v>
      </c>
      <c r="I561" s="197" t="s">
        <v>338</v>
      </c>
      <c r="J561" s="197" t="n">
        <v>285.38</v>
      </c>
    </row>
    <row r="562" customFormat="false" ht="12.75" hidden="true" customHeight="false" outlineLevel="0" collapsed="false">
      <c r="A562" s="197" t="s">
        <v>1704</v>
      </c>
      <c r="B562" s="197" t="str">
        <f aca="false">C562&amp;D562&amp;E562&amp;F562&amp;G562&amp;H562</f>
        <v>PERFURACAO ROTATIVA COM COROA DE WIDIA,EM ALTERACAO DE ROCHA,DIAMETRO 10",VERTICAL,INCLUSIVE DESLOCAMENTO DENTRO DO CANTEIRO E INSTALACAO DA SONDA EM CADA FURO</v>
      </c>
      <c r="C562" s="197" t="s">
        <v>1678</v>
      </c>
      <c r="D562" s="197" t="s">
        <v>1702</v>
      </c>
      <c r="E562" s="197" t="s">
        <v>1703</v>
      </c>
      <c r="I562" s="197" t="s">
        <v>338</v>
      </c>
      <c r="J562" s="197" t="n">
        <v>256.98</v>
      </c>
    </row>
    <row r="563" customFormat="false" ht="12.75" hidden="true" customHeight="false" outlineLevel="0" collapsed="false">
      <c r="A563" s="197" t="s">
        <v>1705</v>
      </c>
      <c r="B563" s="197" t="str">
        <f aca="false">C563&amp;D563&amp;E563&amp;F563&amp;G563&amp;H563</f>
        <v>PERFURACAO ROTATIVA COM COROA DE WIDIA,EM ALTERACAO DE ROCHA,DIAMETRO 12",VERTICAL,INCLUSIVE DESLOCAMENTO DENTRO DO CANTEIRO E INSTALACAO DA SONDA EM CADA FURO</v>
      </c>
      <c r="C563" s="197" t="s">
        <v>1678</v>
      </c>
      <c r="D563" s="197" t="s">
        <v>1706</v>
      </c>
      <c r="E563" s="197" t="s">
        <v>1703</v>
      </c>
      <c r="I563" s="197" t="s">
        <v>338</v>
      </c>
      <c r="J563" s="197" t="n">
        <v>342.47</v>
      </c>
    </row>
    <row r="564" customFormat="false" ht="12.75" hidden="true" customHeight="false" outlineLevel="0" collapsed="false">
      <c r="A564" s="197" t="s">
        <v>1707</v>
      </c>
      <c r="B564" s="197" t="str">
        <f aca="false">C564&amp;D564&amp;E564&amp;F564&amp;G564&amp;H564</f>
        <v>PERFURACAO ROTATIVA COM COROA DE WIDIA,EM ALTERACAO DE ROCHA,DIAMETRO 12",VERTICAL,INCLUSIVE DESLOCAMENTO DENTRO DO CANTEIRO E INSTALACAO DA SONDA EM CADA FURO</v>
      </c>
      <c r="C564" s="197" t="s">
        <v>1678</v>
      </c>
      <c r="D564" s="197" t="s">
        <v>1706</v>
      </c>
      <c r="E564" s="197" t="s">
        <v>1703</v>
      </c>
      <c r="I564" s="197" t="s">
        <v>338</v>
      </c>
      <c r="J564" s="197" t="n">
        <v>308.39</v>
      </c>
    </row>
    <row r="565" customFormat="false" ht="12.75" hidden="true" customHeight="false" outlineLevel="0" collapsed="false">
      <c r="A565" s="197" t="s">
        <v>1708</v>
      </c>
      <c r="B565" s="197" t="str">
        <f aca="false">C565&amp;D565&amp;E565&amp;F565&amp;G565&amp;H565</f>
        <v>PERFURACAO ROTATIVA COM COROA DE WIDIA,EM ALTERACAO DE ROCHA,DIAMETRO 14",VERTICAL,INCLUSIVE DESLOCAMENTO DENTRO DO CANTEIRO E INSTALACAO DA SONDA EM CADA FURO</v>
      </c>
      <c r="C565" s="197" t="s">
        <v>1678</v>
      </c>
      <c r="D565" s="197" t="s">
        <v>1709</v>
      </c>
      <c r="E565" s="197" t="s">
        <v>1703</v>
      </c>
      <c r="I565" s="197" t="s">
        <v>338</v>
      </c>
      <c r="J565" s="197" t="n">
        <v>399.53</v>
      </c>
    </row>
    <row r="566" customFormat="false" ht="12.75" hidden="true" customHeight="false" outlineLevel="0" collapsed="false">
      <c r="A566" s="197" t="s">
        <v>1710</v>
      </c>
      <c r="B566" s="197" t="str">
        <f aca="false">C566&amp;D566&amp;E566&amp;F566&amp;G566&amp;H566</f>
        <v>PERFURACAO ROTATIVA COM COROA DE WIDIA,EM ALTERACAO DE ROCHA,DIAMETRO 14",VERTICAL,INCLUSIVE DESLOCAMENTO DENTRO DO CANTEIRO E INSTALACAO DA SONDA EM CADA FURO</v>
      </c>
      <c r="C566" s="197" t="s">
        <v>1678</v>
      </c>
      <c r="D566" s="197" t="s">
        <v>1709</v>
      </c>
      <c r="E566" s="197" t="s">
        <v>1703</v>
      </c>
      <c r="I566" s="197" t="s">
        <v>338</v>
      </c>
      <c r="J566" s="197" t="n">
        <v>359.76</v>
      </c>
    </row>
    <row r="567" customFormat="false" ht="12.75" hidden="true" customHeight="false" outlineLevel="0" collapsed="false">
      <c r="A567" s="197" t="s">
        <v>1711</v>
      </c>
      <c r="B567" s="197" t="str">
        <f aca="false">C567&amp;D567&amp;E567&amp;F567&amp;G567&amp;H567</f>
        <v>PERFURACAO ROTATIVA COM COROA DE WIDIA,EM ALTERACAO DE ROCHA,DIAMETRO 16",VERTICAL,INCLUSIVE DESLOCAMENTO DENTRO DO CANTEIRO E INSTALACAO DA SONDA EM CADA FURO</v>
      </c>
      <c r="C567" s="197" t="s">
        <v>1678</v>
      </c>
      <c r="D567" s="197" t="s">
        <v>1712</v>
      </c>
      <c r="E567" s="197" t="s">
        <v>1703</v>
      </c>
      <c r="I567" s="197" t="s">
        <v>338</v>
      </c>
      <c r="J567" s="197" t="n">
        <v>456.62</v>
      </c>
    </row>
    <row r="568" customFormat="false" ht="12.75" hidden="true" customHeight="false" outlineLevel="0" collapsed="false">
      <c r="A568" s="197" t="s">
        <v>1713</v>
      </c>
      <c r="B568" s="197" t="str">
        <f aca="false">C568&amp;D568&amp;E568&amp;F568&amp;G568&amp;H568</f>
        <v>PERFURACAO ROTATIVA COM COROA DE WIDIA,EM ALTERACAO DE ROCHA,DIAMETRO 16",VERTICAL,INCLUSIVE DESLOCAMENTO DENTRO DO CANTEIRO E INSTALACAO DA SONDA EM CADA FURO</v>
      </c>
      <c r="C568" s="197" t="s">
        <v>1678</v>
      </c>
      <c r="D568" s="197" t="s">
        <v>1712</v>
      </c>
      <c r="E568" s="197" t="s">
        <v>1703</v>
      </c>
      <c r="I568" s="197" t="s">
        <v>338</v>
      </c>
      <c r="J568" s="197" t="n">
        <v>411.17</v>
      </c>
    </row>
    <row r="569" customFormat="false" ht="12.75" hidden="true" customHeight="false" outlineLevel="0" collapsed="false">
      <c r="A569" s="197" t="s">
        <v>1714</v>
      </c>
      <c r="B569" s="197" t="str">
        <f aca="false">C569&amp;D569&amp;E569&amp;F569&amp;G569&amp;H569</f>
        <v>PERFURACAO ROTATIVA COM COROA DE WIDIA,EM ROCHA SA,DIAMETROAX,VERTICAL,INCLUSIVE DESLOCAMENTO DENTRO DO CANTEIRO E INSTALACAO DA SONDA EM CADA FURO</v>
      </c>
      <c r="C569" s="197" t="s">
        <v>1715</v>
      </c>
      <c r="D569" s="197" t="s">
        <v>1716</v>
      </c>
      <c r="E569" s="197" t="s">
        <v>1717</v>
      </c>
      <c r="I569" s="197" t="s">
        <v>338</v>
      </c>
      <c r="J569" s="197" t="n">
        <v>164.55</v>
      </c>
    </row>
    <row r="570" customFormat="false" ht="12.75" hidden="true" customHeight="false" outlineLevel="0" collapsed="false">
      <c r="A570" s="197" t="s">
        <v>1718</v>
      </c>
      <c r="B570" s="197" t="str">
        <f aca="false">C570&amp;D570&amp;E570&amp;F570&amp;G570&amp;H570</f>
        <v>PERFURACAO ROTATIVA COM COROA DE WIDIA,EM ROCHA SA,DIAMETROAX,VERTICAL,INCLUSIVE DESLOCAMENTO DENTRO DO CANTEIRO E INSTALACAO DA SONDA EM CADA FURO</v>
      </c>
      <c r="C570" s="197" t="s">
        <v>1715</v>
      </c>
      <c r="D570" s="197" t="s">
        <v>1716</v>
      </c>
      <c r="E570" s="197" t="s">
        <v>1717</v>
      </c>
      <c r="I570" s="197" t="s">
        <v>338</v>
      </c>
      <c r="J570" s="197" t="n">
        <v>149.42</v>
      </c>
    </row>
    <row r="571" customFormat="false" ht="12.75" hidden="true" customHeight="false" outlineLevel="0" collapsed="false">
      <c r="A571" s="197" t="s">
        <v>1719</v>
      </c>
      <c r="B571" s="197" t="str">
        <f aca="false">C571&amp;D571&amp;E571&amp;F571&amp;G571&amp;H571</f>
        <v>PERFURACAO ROTATIVA COM COROA DE WIDIA,EM ROCHA SA,DIAMETROBX,VERTICAL,INCLUSIVE DESLOCAMENTO DENTRO DO CANTEIRO E INSTALACAO DA SONDA EM CADA FURO</v>
      </c>
      <c r="C571" s="197" t="s">
        <v>1715</v>
      </c>
      <c r="D571" s="197" t="s">
        <v>1720</v>
      </c>
      <c r="E571" s="197" t="s">
        <v>1717</v>
      </c>
      <c r="I571" s="197" t="s">
        <v>338</v>
      </c>
      <c r="J571" s="197" t="n">
        <v>183.24</v>
      </c>
    </row>
    <row r="572" customFormat="false" ht="12.75" hidden="true" customHeight="false" outlineLevel="0" collapsed="false">
      <c r="A572" s="197" t="s">
        <v>1721</v>
      </c>
      <c r="B572" s="197" t="str">
        <f aca="false">C572&amp;D572&amp;E572&amp;F572&amp;G572&amp;H572</f>
        <v>PERFURACAO ROTATIVA COM COROA DE WIDIA,EM ROCHA SA,DIAMETROBX,VERTICAL,INCLUSIVE DESLOCAMENTO DENTRO DO CANTEIRO E INSTALACAO DA SONDA EM CADA FURO</v>
      </c>
      <c r="C572" s="197" t="s">
        <v>1715</v>
      </c>
      <c r="D572" s="197" t="s">
        <v>1720</v>
      </c>
      <c r="E572" s="197" t="s">
        <v>1717</v>
      </c>
      <c r="I572" s="197" t="s">
        <v>338</v>
      </c>
      <c r="J572" s="197" t="n">
        <v>166.29</v>
      </c>
    </row>
    <row r="573" customFormat="false" ht="12.75" hidden="true" customHeight="false" outlineLevel="0" collapsed="false">
      <c r="A573" s="197" t="s">
        <v>1722</v>
      </c>
      <c r="B573" s="197" t="str">
        <f aca="false">C573&amp;D573&amp;E573&amp;F573&amp;G573&amp;H573</f>
        <v>PERFURACAO ROTATIVA COM COROA DE WIDIA,EM ROCHA SA,DIAMETRONX,VERTICAL,INCLUSIVE DESLOCAMENTO DENTRO DO CANTEIRO E INSTALACAO DA SONDA EM CADA FURO</v>
      </c>
      <c r="C573" s="197" t="s">
        <v>1715</v>
      </c>
      <c r="D573" s="197" t="s">
        <v>1723</v>
      </c>
      <c r="E573" s="197" t="s">
        <v>1717</v>
      </c>
      <c r="I573" s="197" t="s">
        <v>338</v>
      </c>
      <c r="J573" s="197" t="n">
        <v>197</v>
      </c>
    </row>
    <row r="574" customFormat="false" ht="12.75" hidden="true" customHeight="false" outlineLevel="0" collapsed="false">
      <c r="A574" s="197" t="s">
        <v>1724</v>
      </c>
      <c r="B574" s="197" t="str">
        <f aca="false">C574&amp;D574&amp;E574&amp;F574&amp;G574&amp;H574</f>
        <v>PERFURACAO ROTATIVA COM COROA DE WIDIA,EM ROCHA SA,DIAMETRONX,VERTICAL,INCLUSIVE DESLOCAMENTO DENTRO DO CANTEIRO E INSTALACAO DA SONDA EM CADA FURO</v>
      </c>
      <c r="C574" s="197" t="s">
        <v>1715</v>
      </c>
      <c r="D574" s="197" t="s">
        <v>1723</v>
      </c>
      <c r="E574" s="197" t="s">
        <v>1717</v>
      </c>
      <c r="I574" s="197" t="s">
        <v>338</v>
      </c>
      <c r="J574" s="197" t="n">
        <v>178.77</v>
      </c>
    </row>
    <row r="575" customFormat="false" ht="12.75" hidden="true" customHeight="false" outlineLevel="0" collapsed="false">
      <c r="A575" s="197" t="s">
        <v>1725</v>
      </c>
      <c r="B575" s="197" t="str">
        <f aca="false">C575&amp;D575&amp;E575&amp;F575&amp;G575&amp;H575</f>
        <v>PERFURACAO ROTATIVA COM COROA DE WIDIA,EM ROCHA SA,DIAMETROH,VERTICAL,INCLUSIVE DESLOCAMENTO DENTRO DO CANTEIRO E INSTALACAO DA SONDA EM CADA FURO</v>
      </c>
      <c r="C575" s="197" t="s">
        <v>1715</v>
      </c>
      <c r="D575" s="197" t="s">
        <v>1726</v>
      </c>
      <c r="E575" s="197" t="s">
        <v>1727</v>
      </c>
      <c r="I575" s="197" t="s">
        <v>338</v>
      </c>
      <c r="J575" s="197" t="n">
        <v>274.89</v>
      </c>
    </row>
    <row r="576" customFormat="false" ht="12.75" hidden="true" customHeight="false" outlineLevel="0" collapsed="false">
      <c r="A576" s="197" t="s">
        <v>1728</v>
      </c>
      <c r="B576" s="197" t="str">
        <f aca="false">C576&amp;D576&amp;E576&amp;F576&amp;G576&amp;H576</f>
        <v>PERFURACAO ROTATIVA COM COROA DE WIDIA,EM ROCHA SA,DIAMETROH,VERTICAL,INCLUSIVE DESLOCAMENTO DENTRO DO CANTEIRO E INSTALACAO DA SONDA EM CADA FURO</v>
      </c>
      <c r="C576" s="197" t="s">
        <v>1715</v>
      </c>
      <c r="D576" s="197" t="s">
        <v>1726</v>
      </c>
      <c r="E576" s="197" t="s">
        <v>1727</v>
      </c>
      <c r="I576" s="197" t="s">
        <v>338</v>
      </c>
      <c r="J576" s="197" t="n">
        <v>249.45</v>
      </c>
    </row>
    <row r="577" customFormat="false" ht="12.75" hidden="true" customHeight="false" outlineLevel="0" collapsed="false">
      <c r="A577" s="197" t="s">
        <v>1729</v>
      </c>
      <c r="B577" s="197" t="str">
        <f aca="false">C577&amp;D577&amp;E577&amp;F577&amp;G577&amp;H577</f>
        <v>PERFURACAO ROTATIVA COM COROA DE WIDIA,EM ROCHA SA,DIAMETRO5",VERTICAL,INCLUSIVE DESLOCAMENTO DENTRO DO CANTEIRO E INSTALACAO DA SONDA EM CADA FURO</v>
      </c>
      <c r="C577" s="197" t="s">
        <v>1715</v>
      </c>
      <c r="D577" s="197" t="s">
        <v>1730</v>
      </c>
      <c r="E577" s="197" t="s">
        <v>1717</v>
      </c>
      <c r="I577" s="197" t="s">
        <v>338</v>
      </c>
      <c r="J577" s="197" t="n">
        <v>332.78</v>
      </c>
    </row>
    <row r="578" customFormat="false" ht="12.75" hidden="true" customHeight="false" outlineLevel="0" collapsed="false">
      <c r="A578" s="197" t="s">
        <v>1731</v>
      </c>
      <c r="B578" s="197" t="str">
        <f aca="false">C578&amp;D578&amp;E578&amp;F578&amp;G578&amp;H578</f>
        <v>PERFURACAO ROTATIVA COM COROA DE WIDIA,EM ROCHA SA,DIAMETRO5",VERTICAL,INCLUSIVE DESLOCAMENTO DENTRO DO CANTEIRO E INSTALACAO DA SONDA EM CADA FURO</v>
      </c>
      <c r="C578" s="197" t="s">
        <v>1715</v>
      </c>
      <c r="D578" s="197" t="s">
        <v>1730</v>
      </c>
      <c r="E578" s="197" t="s">
        <v>1717</v>
      </c>
      <c r="I578" s="197" t="s">
        <v>338</v>
      </c>
      <c r="J578" s="197" t="n">
        <v>301.99</v>
      </c>
    </row>
    <row r="579" customFormat="false" ht="12.75" hidden="true" customHeight="false" outlineLevel="0" collapsed="false">
      <c r="A579" s="197" t="s">
        <v>1732</v>
      </c>
      <c r="B579" s="197" t="str">
        <f aca="false">C579&amp;D579&amp;E579&amp;F579&amp;G579&amp;H579</f>
        <v>PERFURACAO ROTATIVA COM COROA DE WIDIA,EM ROCHA SA,DIAMETRO6",VERTICAL,INCLUSIVE DESLOCAMENTO DENTRO DO CANTEIRO E INSTALACAO DA SONDA EM CADA FURO</v>
      </c>
      <c r="C579" s="197" t="s">
        <v>1715</v>
      </c>
      <c r="D579" s="197" t="s">
        <v>1733</v>
      </c>
      <c r="E579" s="197" t="s">
        <v>1717</v>
      </c>
      <c r="I579" s="197" t="s">
        <v>338</v>
      </c>
      <c r="J579" s="197" t="n">
        <v>399.34</v>
      </c>
    </row>
    <row r="580" customFormat="false" ht="12.75" hidden="true" customHeight="false" outlineLevel="0" collapsed="false">
      <c r="A580" s="197" t="s">
        <v>1734</v>
      </c>
      <c r="B580" s="197" t="str">
        <f aca="false">C580&amp;D580&amp;E580&amp;F580&amp;G580&amp;H580</f>
        <v>PERFURACAO ROTATIVA COM COROA DE WIDIA,EM ROCHA SA,DIAMETRO6",VERTICAL,INCLUSIVE DESLOCAMENTO DENTRO DO CANTEIRO E INSTALACAO DA SONDA EM CADA FURO</v>
      </c>
      <c r="C580" s="197" t="s">
        <v>1715</v>
      </c>
      <c r="D580" s="197" t="s">
        <v>1733</v>
      </c>
      <c r="E580" s="197" t="s">
        <v>1717</v>
      </c>
      <c r="I580" s="197" t="s">
        <v>338</v>
      </c>
      <c r="J580" s="197" t="n">
        <v>362.39</v>
      </c>
    </row>
    <row r="581" customFormat="false" ht="12.75" hidden="true" customHeight="false" outlineLevel="0" collapsed="false">
      <c r="A581" s="197" t="s">
        <v>1735</v>
      </c>
      <c r="B581" s="197" t="str">
        <f aca="false">C581&amp;D581&amp;E581&amp;F581&amp;G581&amp;H581</f>
        <v>PERFURACAO ROTATIVA COM COROA DE WIDIA,EM ROCHA SA,DIAMETRO8",VERTICAL,INCLUSIVE DESLOCAMENTO DENTRO DO CANTEIRO E INSTALACAO DA SONDA EM CADA FURO</v>
      </c>
      <c r="C581" s="197" t="s">
        <v>1715</v>
      </c>
      <c r="D581" s="197" t="s">
        <v>1736</v>
      </c>
      <c r="E581" s="197" t="s">
        <v>1717</v>
      </c>
      <c r="I581" s="197" t="s">
        <v>338</v>
      </c>
      <c r="J581" s="197" t="n">
        <v>532.47</v>
      </c>
    </row>
    <row r="582" customFormat="false" ht="12.75" hidden="true" customHeight="false" outlineLevel="0" collapsed="false">
      <c r="A582" s="197" t="s">
        <v>1737</v>
      </c>
      <c r="B582" s="197" t="str">
        <f aca="false">C582&amp;D582&amp;E582&amp;F582&amp;G582&amp;H582</f>
        <v>PERFURACAO ROTATIVA COM COROA DE WIDIA,EM ROCHA SA,DIAMETRO8",VERTICAL,INCLUSIVE DESLOCAMENTO DENTRO DO CANTEIRO E INSTALACAO DA SONDA EM CADA FURO</v>
      </c>
      <c r="C582" s="197" t="s">
        <v>1715</v>
      </c>
      <c r="D582" s="197" t="s">
        <v>1736</v>
      </c>
      <c r="E582" s="197" t="s">
        <v>1717</v>
      </c>
      <c r="I582" s="197" t="s">
        <v>338</v>
      </c>
      <c r="J582" s="197" t="n">
        <v>483.2</v>
      </c>
    </row>
    <row r="583" customFormat="false" ht="12.75" hidden="true" customHeight="false" outlineLevel="0" collapsed="false">
      <c r="A583" s="197" t="s">
        <v>1738</v>
      </c>
      <c r="B583" s="197" t="str">
        <f aca="false">C583&amp;D583&amp;E583&amp;F583&amp;G583&amp;H583</f>
        <v>PERFURACAO ROTATIVA COM COROA DE WIDIA,EM ROCHA SA,DIAMETRO10",VERTICAL,INCLUSIVE DESLOCAMENTO DENTRO DO CANTEIRO E INSTALACAO DA SONDA EM CADA FURO</v>
      </c>
      <c r="C583" s="197" t="s">
        <v>1715</v>
      </c>
      <c r="D583" s="197" t="s">
        <v>1739</v>
      </c>
      <c r="E583" s="197" t="s">
        <v>1740</v>
      </c>
      <c r="I583" s="197" t="s">
        <v>338</v>
      </c>
      <c r="J583" s="197" t="n">
        <v>665.59</v>
      </c>
    </row>
    <row r="584" customFormat="false" ht="12.75" hidden="true" customHeight="false" outlineLevel="0" collapsed="false">
      <c r="A584" s="197" t="s">
        <v>1741</v>
      </c>
      <c r="B584" s="197" t="str">
        <f aca="false">C584&amp;D584&amp;E584&amp;F584&amp;G584&amp;H584</f>
        <v>PERFURACAO ROTATIVA COM COROA DE WIDIA,EM ROCHA SA,DIAMETRO10",VERTICAL,INCLUSIVE DESLOCAMENTO DENTRO DO CANTEIRO E INSTALACAO DA SONDA EM CADA FURO</v>
      </c>
      <c r="C584" s="197" t="s">
        <v>1715</v>
      </c>
      <c r="D584" s="197" t="s">
        <v>1739</v>
      </c>
      <c r="E584" s="197" t="s">
        <v>1740</v>
      </c>
      <c r="I584" s="197" t="s">
        <v>338</v>
      </c>
      <c r="J584" s="197" t="n">
        <v>604.01</v>
      </c>
    </row>
    <row r="585" customFormat="false" ht="12.75" hidden="true" customHeight="false" outlineLevel="0" collapsed="false">
      <c r="A585" s="197" t="s">
        <v>1742</v>
      </c>
      <c r="B585" s="197" t="str">
        <f aca="false">C585&amp;D585&amp;E585&amp;F585&amp;G585&amp;H585</f>
        <v>PERFURACAO ROTATIVA COM COROA DE WIDIA,EM ROCHA SA,DIAMETRO12",VERTICAL,INCLUSIVE DESLOCAMENTO DENTRO DO CANTEIRO E INSTALACAO DA SONDA EM CADA FURO</v>
      </c>
      <c r="C585" s="197" t="s">
        <v>1715</v>
      </c>
      <c r="D585" s="197" t="s">
        <v>1743</v>
      </c>
      <c r="E585" s="197" t="s">
        <v>1740</v>
      </c>
      <c r="I585" s="197" t="s">
        <v>338</v>
      </c>
      <c r="J585" s="197" t="n">
        <v>798.72</v>
      </c>
    </row>
    <row r="586" customFormat="false" ht="12.75" hidden="true" customHeight="false" outlineLevel="0" collapsed="false">
      <c r="A586" s="197" t="s">
        <v>1744</v>
      </c>
      <c r="B586" s="197" t="str">
        <f aca="false">C586&amp;D586&amp;E586&amp;F586&amp;G586&amp;H586</f>
        <v>PERFURACAO ROTATIVA COM COROA DE WIDIA,EM ROCHA SA,DIAMETRO12",VERTICAL,INCLUSIVE DESLOCAMENTO DENTRO DO CANTEIRO E INSTALACAO DA SONDA EM CADA FURO</v>
      </c>
      <c r="C586" s="197" t="s">
        <v>1715</v>
      </c>
      <c r="D586" s="197" t="s">
        <v>1743</v>
      </c>
      <c r="E586" s="197" t="s">
        <v>1740</v>
      </c>
      <c r="I586" s="197" t="s">
        <v>338</v>
      </c>
      <c r="J586" s="197" t="n">
        <v>724.81</v>
      </c>
    </row>
    <row r="587" customFormat="false" ht="12.75" hidden="true" customHeight="false" outlineLevel="0" collapsed="false">
      <c r="A587" s="197" t="s">
        <v>1745</v>
      </c>
      <c r="B587" s="197" t="str">
        <f aca="false">C587&amp;D587&amp;E587&amp;F587&amp;G587&amp;H587</f>
        <v>PERFURACAO ROTATIVA COM COROA DE WIDIA,EM ROCHA SA,DIAMETRO14",VERTICAL,INCLUSIVE DESLOCAMENTO DENTRO DO CANTEIRO E INSTALACAO DA SONDA EM CADA FURO</v>
      </c>
      <c r="C587" s="197" t="s">
        <v>1715</v>
      </c>
      <c r="D587" s="197" t="s">
        <v>1746</v>
      </c>
      <c r="E587" s="197" t="s">
        <v>1740</v>
      </c>
      <c r="I587" s="197" t="s">
        <v>338</v>
      </c>
      <c r="J587" s="197" t="n">
        <v>931.85</v>
      </c>
    </row>
    <row r="588" customFormat="false" ht="12.75" hidden="true" customHeight="false" outlineLevel="0" collapsed="false">
      <c r="A588" s="197" t="s">
        <v>1747</v>
      </c>
      <c r="B588" s="197" t="str">
        <f aca="false">C588&amp;D588&amp;E588&amp;F588&amp;G588&amp;H588</f>
        <v>PERFURACAO ROTATIVA COM COROA DE WIDIA,EM ROCHA SA,DIAMETRO14",VERTICAL,INCLUSIVE DESLOCAMENTO DENTRO DO CANTEIRO E INSTALACAO DA SONDA EM CADA FURO</v>
      </c>
      <c r="C588" s="197" t="s">
        <v>1715</v>
      </c>
      <c r="D588" s="197" t="s">
        <v>1746</v>
      </c>
      <c r="E588" s="197" t="s">
        <v>1740</v>
      </c>
      <c r="I588" s="197" t="s">
        <v>338</v>
      </c>
      <c r="J588" s="197" t="n">
        <v>845.62</v>
      </c>
    </row>
    <row r="589" customFormat="false" ht="12.75" hidden="true" customHeight="false" outlineLevel="0" collapsed="false">
      <c r="A589" s="197" t="s">
        <v>1748</v>
      </c>
      <c r="B589" s="197" t="str">
        <f aca="false">C589&amp;D589&amp;E589&amp;F589&amp;G589&amp;H589</f>
        <v>PERFURACAO ROTATIVA COM COROA DE WIDIA,EM ROCHA SA,DIAMETRO16",VERTICAL,INCLUSIVE DESLOCAMENTO DENTRO DO CANTEIRO E INSTALACAO DA SONDA EM CADA FURO</v>
      </c>
      <c r="C589" s="197" t="s">
        <v>1715</v>
      </c>
      <c r="D589" s="197" t="s">
        <v>1749</v>
      </c>
      <c r="E589" s="197" t="s">
        <v>1740</v>
      </c>
      <c r="I589" s="197" t="s">
        <v>338</v>
      </c>
      <c r="J589" s="197" t="n">
        <v>1064.97</v>
      </c>
    </row>
    <row r="590" customFormat="false" ht="12.75" hidden="true" customHeight="false" outlineLevel="0" collapsed="false">
      <c r="A590" s="197" t="s">
        <v>1750</v>
      </c>
      <c r="B590" s="197" t="str">
        <f aca="false">C590&amp;D590&amp;E590&amp;F590&amp;G590&amp;H590</f>
        <v>PERFURACAO ROTATIVA COM COROA DE WIDIA,EM ROCHA SA,DIAMETRO16",VERTICAL,INCLUSIVE DESLOCAMENTO DENTRO DO CANTEIRO E INSTALACAO DA SONDA EM CADA FURO</v>
      </c>
      <c r="C590" s="197" t="s">
        <v>1715</v>
      </c>
      <c r="D590" s="197" t="s">
        <v>1749</v>
      </c>
      <c r="E590" s="197" t="s">
        <v>1740</v>
      </c>
      <c r="I590" s="197" t="s">
        <v>338</v>
      </c>
      <c r="J590" s="197" t="n">
        <v>966.43</v>
      </c>
    </row>
    <row r="591" customFormat="false" ht="12.75" hidden="true" customHeight="false" outlineLevel="0" collapsed="false">
      <c r="A591" s="197" t="s">
        <v>1751</v>
      </c>
      <c r="B591" s="197" t="str">
        <f aca="false">C591&amp;D591&amp;E591&amp;F591&amp;G591&amp;H591</f>
        <v>SONDAGEM A PERCUSSAO,EM TERRENO COMUM,COM ENSAIO DE PENETRACAO,DIAMETRO 3",INCLUSIVE DESLOCAMENTO DENTRO DO CANTEIRO E INSTALACAO DA SONDA EM CADA FURO</v>
      </c>
      <c r="C591" s="197" t="s">
        <v>1752</v>
      </c>
      <c r="D591" s="197" t="s">
        <v>1753</v>
      </c>
      <c r="E591" s="197" t="s">
        <v>1754</v>
      </c>
      <c r="I591" s="197" t="s">
        <v>338</v>
      </c>
      <c r="J591" s="197" t="n">
        <v>105.67</v>
      </c>
    </row>
    <row r="592" customFormat="false" ht="12.75" hidden="true" customHeight="false" outlineLevel="0" collapsed="false">
      <c r="A592" s="197" t="s">
        <v>1755</v>
      </c>
      <c r="B592" s="197" t="str">
        <f aca="false">C592&amp;D592&amp;E592&amp;F592&amp;G592&amp;H592</f>
        <v>SONDAGEM A PERCUSSAO,EM TERRENO COMUM,COM ENSAIO DE PENETRACAO,DIAMETRO 3",INCLUSIVE DESLOCAMENTO DENTRO DO CANTEIRO E INSTALACAO DA SONDA EM CADA FURO</v>
      </c>
      <c r="C592" s="197" t="s">
        <v>1752</v>
      </c>
      <c r="D592" s="197" t="s">
        <v>1753</v>
      </c>
      <c r="E592" s="197" t="s">
        <v>1754</v>
      </c>
      <c r="I592" s="197" t="s">
        <v>338</v>
      </c>
      <c r="J592" s="197" t="n">
        <v>91.81</v>
      </c>
    </row>
    <row r="593" customFormat="false" ht="12.75" hidden="true" customHeight="false" outlineLevel="0" collapsed="false">
      <c r="A593" s="197" t="s">
        <v>1756</v>
      </c>
      <c r="B593" s="197" t="str">
        <f aca="false">C593&amp;D593&amp;E593&amp;F593&amp;G593&amp;H593</f>
        <v>SONDAGEM A PERCUSSAO,EM TERRENO COMUM,COM ENSAIO DE PENETRACAO,DIAMETRO 4.1/2",INCLUSIVE DESLOCAMENTO DENTRO DO CANTEIRO E INSTALACAO DA SONDA EM CADA FURO</v>
      </c>
      <c r="C593" s="197" t="s">
        <v>1752</v>
      </c>
      <c r="D593" s="197" t="s">
        <v>1757</v>
      </c>
      <c r="E593" s="197" t="s">
        <v>1758</v>
      </c>
      <c r="I593" s="197" t="s">
        <v>338</v>
      </c>
      <c r="J593" s="197" t="n">
        <v>122.32</v>
      </c>
    </row>
    <row r="594" customFormat="false" ht="12.75" hidden="true" customHeight="false" outlineLevel="0" collapsed="false">
      <c r="A594" s="197" t="s">
        <v>1759</v>
      </c>
      <c r="B594" s="197" t="str">
        <f aca="false">C594&amp;D594&amp;E594&amp;F594&amp;G594&amp;H594</f>
        <v>SONDAGEM A PERCUSSAO,EM TERRENO COMUM,COM ENSAIO DE PENETRACAO,DIAMETRO 4.1/2",INCLUSIVE DESLOCAMENTO DENTRO DO CANTEIRO E INSTALACAO DA SONDA EM CADA FURO</v>
      </c>
      <c r="C594" s="197" t="s">
        <v>1752</v>
      </c>
      <c r="D594" s="197" t="s">
        <v>1757</v>
      </c>
      <c r="E594" s="197" t="s">
        <v>1758</v>
      </c>
      <c r="I594" s="197" t="s">
        <v>338</v>
      </c>
      <c r="J594" s="197" t="n">
        <v>106.28</v>
      </c>
    </row>
    <row r="595" customFormat="false" ht="12.75" hidden="true" customHeight="false" outlineLevel="0" collapsed="false">
      <c r="A595" s="197" t="s">
        <v>1760</v>
      </c>
      <c r="B595" s="197" t="str">
        <f aca="false">C595&amp;D595&amp;E595&amp;F595&amp;G595&amp;H595</f>
        <v>SONDAGEM A PERCUSSAO,EM TERRENO COMUM,COM ENSAIO DE PENETRACAO,DIAMETRO 6",INCLUSIVE DESLOCAMENTO DENTRO DO CANTEIRO E INSTALACAO DA SONDA EM CADA FURO</v>
      </c>
      <c r="C595" s="197" t="s">
        <v>1752</v>
      </c>
      <c r="D595" s="197" t="s">
        <v>1761</v>
      </c>
      <c r="E595" s="197" t="s">
        <v>1754</v>
      </c>
      <c r="I595" s="197" t="s">
        <v>338</v>
      </c>
      <c r="J595" s="197" t="n">
        <v>166.15</v>
      </c>
    </row>
    <row r="596" customFormat="false" ht="12.75" hidden="true" customHeight="false" outlineLevel="0" collapsed="false">
      <c r="A596" s="197" t="s">
        <v>1762</v>
      </c>
      <c r="B596" s="197" t="str">
        <f aca="false">C596&amp;D596&amp;E596&amp;F596&amp;G596&amp;H596</f>
        <v>SONDAGEM A PERCUSSAO,EM TERRENO COMUM,COM ENSAIO DE PENETRACAO,DIAMETRO 6",INCLUSIVE DESLOCAMENTO DENTRO DO CANTEIRO E INSTALACAO DA SONDA EM CADA FURO</v>
      </c>
      <c r="C596" s="197" t="s">
        <v>1752</v>
      </c>
      <c r="D596" s="197" t="s">
        <v>1761</v>
      </c>
      <c r="E596" s="197" t="s">
        <v>1754</v>
      </c>
      <c r="I596" s="197" t="s">
        <v>338</v>
      </c>
      <c r="J596" s="197" t="n">
        <v>144.36</v>
      </c>
    </row>
    <row r="597" customFormat="false" ht="12.75" hidden="true" customHeight="false" outlineLevel="0" collapsed="false">
      <c r="A597" s="197" t="s">
        <v>1763</v>
      </c>
      <c r="B597" s="197" t="str">
        <f aca="false">C597&amp;D597&amp;E597&amp;F597&amp;G597&amp;H597</f>
        <v>SONDAGEM A PERCUSSAO,EM TERRENO COMUM,COM ENSAIO DE PENETRACAO,DIAMETRO 8",INCLUSIVE DESLOCAMENTO DENTRO DO CANTEIRO E INSTALACAO DA SONDA EM CADA FURO</v>
      </c>
      <c r="C597" s="197" t="s">
        <v>1752</v>
      </c>
      <c r="D597" s="197" t="s">
        <v>1764</v>
      </c>
      <c r="E597" s="197" t="s">
        <v>1754</v>
      </c>
      <c r="I597" s="197" t="s">
        <v>338</v>
      </c>
      <c r="J597" s="197" t="n">
        <v>221.49</v>
      </c>
    </row>
    <row r="598" customFormat="false" ht="12.75" hidden="true" customHeight="false" outlineLevel="0" collapsed="false">
      <c r="A598" s="197" t="s">
        <v>1765</v>
      </c>
      <c r="B598" s="197" t="str">
        <f aca="false">C598&amp;D598&amp;E598&amp;F598&amp;G598&amp;H598</f>
        <v>SONDAGEM A PERCUSSAO,EM TERRENO COMUM,COM ENSAIO DE PENETRACAO,DIAMETRO 8",INCLUSIVE DESLOCAMENTO DENTRO DO CANTEIRO E INSTALACAO DA SONDA EM CADA FURO</v>
      </c>
      <c r="C598" s="197" t="s">
        <v>1752</v>
      </c>
      <c r="D598" s="197" t="s">
        <v>1764</v>
      </c>
      <c r="E598" s="197" t="s">
        <v>1754</v>
      </c>
      <c r="I598" s="197" t="s">
        <v>338</v>
      </c>
      <c r="J598" s="197" t="n">
        <v>192.44</v>
      </c>
    </row>
    <row r="599" customFormat="false" ht="12.75" hidden="true" customHeight="false" outlineLevel="0" collapsed="false">
      <c r="A599" s="197" t="s">
        <v>1766</v>
      </c>
      <c r="B599" s="197" t="str">
        <f aca="false">C599&amp;D599&amp;E599&amp;F599&amp;G599&amp;H599</f>
        <v>SONDAGEM A PERCUSSAO,EM TERRENO COMUM,COM ENSAIO DE PENETRACAO,DIAMETRO 10",INCLUSIVE DESLOCAMENTO DENTRO DO CANTEIRO EINSTALACAO DA SONDA EM CADA FURO</v>
      </c>
      <c r="C599" s="197" t="s">
        <v>1752</v>
      </c>
      <c r="D599" s="197" t="s">
        <v>1767</v>
      </c>
      <c r="E599" s="197" t="s">
        <v>1768</v>
      </c>
      <c r="I599" s="197" t="s">
        <v>338</v>
      </c>
      <c r="J599" s="197" t="n">
        <v>267.57</v>
      </c>
    </row>
    <row r="600" customFormat="false" ht="12.75" hidden="true" customHeight="false" outlineLevel="0" collapsed="false">
      <c r="A600" s="197" t="s">
        <v>1769</v>
      </c>
      <c r="B600" s="197" t="str">
        <f aca="false">C600&amp;D600&amp;E600&amp;F600&amp;G600&amp;H600</f>
        <v>SONDAGEM A PERCUSSAO,EM TERRENO COMUM,COM ENSAIO DE PENETRACAO,DIAMETRO 10",INCLUSIVE DESLOCAMENTO DENTRO DO CANTEIRO EINSTALACAO DA SONDA EM CADA FURO</v>
      </c>
      <c r="C600" s="197" t="s">
        <v>1752</v>
      </c>
      <c r="D600" s="197" t="s">
        <v>1767</v>
      </c>
      <c r="E600" s="197" t="s">
        <v>1768</v>
      </c>
      <c r="I600" s="197" t="s">
        <v>338</v>
      </c>
      <c r="J600" s="197" t="n">
        <v>232.49</v>
      </c>
    </row>
    <row r="601" customFormat="false" ht="12.75" hidden="true" customHeight="false" outlineLevel="0" collapsed="false">
      <c r="A601" s="197" t="s">
        <v>1770</v>
      </c>
      <c r="B601" s="197" t="str">
        <f aca="false">C601&amp;D601&amp;E601&amp;F601&amp;G601&amp;H601</f>
        <v>SONDAGEM A PERCUSSAO,SOB LAMINA D'AGUA DE RIOS E LAGOAS,COMENSAIO DE PENETRACAO,DIAMETRO 3",INCLUSIVE DESLOCAMENTO DENTRO DO CANTEIRO E INSTALACAO DA SONDA EM CADA FURO</v>
      </c>
      <c r="C601" s="197" t="s">
        <v>1771</v>
      </c>
      <c r="D601" s="197" t="s">
        <v>1772</v>
      </c>
      <c r="E601" s="197" t="s">
        <v>1773</v>
      </c>
      <c r="I601" s="197" t="s">
        <v>338</v>
      </c>
      <c r="J601" s="197" t="n">
        <v>1517.25</v>
      </c>
    </row>
    <row r="602" customFormat="false" ht="12.75" hidden="true" customHeight="false" outlineLevel="0" collapsed="false">
      <c r="A602" s="197" t="s">
        <v>1774</v>
      </c>
      <c r="B602" s="197" t="str">
        <f aca="false">C602&amp;D602&amp;E602&amp;F602&amp;G602&amp;H602</f>
        <v>SONDAGEM A PERCUSSAO,SOB LAMINA D'AGUA DE RIOS E LAGOAS,COMENSAIO DE PENETRACAO,DIAMETRO 3",INCLUSIVE DESLOCAMENTO DENTRO DO CANTEIRO E INSTALACAO DA SONDA EM CADA FURO</v>
      </c>
      <c r="C602" s="197" t="s">
        <v>1771</v>
      </c>
      <c r="D602" s="197" t="s">
        <v>1772</v>
      </c>
      <c r="E602" s="197" t="s">
        <v>1773</v>
      </c>
      <c r="I602" s="197" t="s">
        <v>338</v>
      </c>
      <c r="J602" s="197" t="n">
        <v>1517.25</v>
      </c>
    </row>
    <row r="603" customFormat="false" ht="12.75" hidden="true" customHeight="false" outlineLevel="0" collapsed="false">
      <c r="A603" s="197" t="s">
        <v>1775</v>
      </c>
      <c r="B603" s="197" t="str">
        <f aca="false">C603&amp;D603&amp;E603&amp;F603&amp;G603&amp;H603</f>
        <v>SONDAGEM A PERCUSSAO,SOB LAMINA D'AGUA DE RIOS E LAGOAS,COMENSAIO DE PENETRACAO,DIAMETRO 4.1/2",INCLUSIVE DESLOCAMENTODENTRO DO CANTEIRO E INSTALACAO DA SONDA EM CADA FURO</v>
      </c>
      <c r="C603" s="197" t="s">
        <v>1771</v>
      </c>
      <c r="D603" s="197" t="s">
        <v>1776</v>
      </c>
      <c r="E603" s="197" t="s">
        <v>1777</v>
      </c>
      <c r="I603" s="197" t="s">
        <v>338</v>
      </c>
      <c r="J603" s="197" t="n">
        <v>1821.75</v>
      </c>
    </row>
    <row r="604" customFormat="false" ht="12.75" hidden="true" customHeight="false" outlineLevel="0" collapsed="false">
      <c r="A604" s="197" t="s">
        <v>1778</v>
      </c>
      <c r="B604" s="197" t="str">
        <f aca="false">C604&amp;D604&amp;E604&amp;F604&amp;G604&amp;H604</f>
        <v>SONDAGEM A PERCUSSAO,SOB LAMINA D'AGUA DE RIOS E LAGOAS,COMENSAIO DE PENETRACAO,DIAMETRO 4.1/2",INCLUSIVE DESLOCAMENTODENTRO DO CANTEIRO E INSTALACAO DA SONDA EM CADA FURO</v>
      </c>
      <c r="C604" s="197" t="s">
        <v>1771</v>
      </c>
      <c r="D604" s="197" t="s">
        <v>1776</v>
      </c>
      <c r="E604" s="197" t="s">
        <v>1777</v>
      </c>
      <c r="I604" s="197" t="s">
        <v>338</v>
      </c>
      <c r="J604" s="197" t="n">
        <v>1821.75</v>
      </c>
    </row>
    <row r="605" customFormat="false" ht="12.75" hidden="true" customHeight="false" outlineLevel="0" collapsed="false">
      <c r="A605" s="197" t="s">
        <v>1779</v>
      </c>
      <c r="B605" s="197" t="str">
        <f aca="false">C605&amp;D605&amp;E605&amp;F605&amp;G605&amp;H605</f>
        <v>SONDAGEM A PERCUSSAO,SOB LAMINA D'AGUA DE RIOS E LAGOAS,COMENSAIO DE PENETRACAO,DIAMETRO 6",INCLUSIVE DESLOCAMENTO DENTRO DO CANTEIRO E INSTALACAO DA SONDA EM CADA FURO</v>
      </c>
      <c r="C605" s="197" t="s">
        <v>1771</v>
      </c>
      <c r="D605" s="197" t="s">
        <v>1780</v>
      </c>
      <c r="E605" s="197" t="s">
        <v>1773</v>
      </c>
      <c r="I605" s="197" t="s">
        <v>338</v>
      </c>
      <c r="J605" s="197" t="n">
        <v>2184</v>
      </c>
    </row>
    <row r="606" customFormat="false" ht="12.75" hidden="true" customHeight="false" outlineLevel="0" collapsed="false">
      <c r="A606" s="197" t="s">
        <v>1781</v>
      </c>
      <c r="B606" s="197" t="str">
        <f aca="false">C606&amp;D606&amp;E606&amp;F606&amp;G606&amp;H606</f>
        <v>SONDAGEM A PERCUSSAO,SOB LAMINA D'AGUA DE RIOS E LAGOAS,COMENSAIO DE PENETRACAO,DIAMETRO 6",INCLUSIVE DESLOCAMENTO DENTRO DO CANTEIRO E INSTALACAO DA SONDA EM CADA FURO</v>
      </c>
      <c r="C606" s="197" t="s">
        <v>1771</v>
      </c>
      <c r="D606" s="197" t="s">
        <v>1780</v>
      </c>
      <c r="E606" s="197" t="s">
        <v>1773</v>
      </c>
      <c r="I606" s="197" t="s">
        <v>338</v>
      </c>
      <c r="J606" s="197" t="n">
        <v>2184</v>
      </c>
    </row>
    <row r="607" customFormat="false" ht="12.75" hidden="true" customHeight="false" outlineLevel="0" collapsed="false">
      <c r="A607" s="197" t="s">
        <v>1782</v>
      </c>
      <c r="B607" s="197" t="str">
        <f aca="false">C607&amp;D607&amp;E607&amp;F607&amp;G607&amp;H607</f>
        <v>PERFURACAO A PERCUSSAO,EM TERRENO COMUM,DIAMETRO 3",INCLUSIVE DESLOCAMENTO DENTRO DO CANTEIRO E INSTALACAO DA SONDA EM CADA FURO</v>
      </c>
      <c r="C607" s="197" t="s">
        <v>1783</v>
      </c>
      <c r="D607" s="197" t="s">
        <v>1784</v>
      </c>
      <c r="E607" s="197" t="s">
        <v>1785</v>
      </c>
      <c r="I607" s="197" t="s">
        <v>338</v>
      </c>
      <c r="J607" s="197" t="n">
        <v>81.27</v>
      </c>
    </row>
    <row r="608" customFormat="false" ht="12.75" hidden="true" customHeight="false" outlineLevel="0" collapsed="false">
      <c r="A608" s="197" t="s">
        <v>1786</v>
      </c>
      <c r="B608" s="197" t="str">
        <f aca="false">C608&amp;D608&amp;E608&amp;F608&amp;G608&amp;H608</f>
        <v>PERFURACAO A PERCUSSAO,EM TERRENO COMUM,DIAMETRO 3",INCLUSIVE DESLOCAMENTO DENTRO DO CANTEIRO E INSTALACAO DA SONDA EM CADA FURO</v>
      </c>
      <c r="C608" s="197" t="s">
        <v>1783</v>
      </c>
      <c r="D608" s="197" t="s">
        <v>1784</v>
      </c>
      <c r="E608" s="197" t="s">
        <v>1785</v>
      </c>
      <c r="I608" s="197" t="s">
        <v>338</v>
      </c>
      <c r="J608" s="197" t="n">
        <v>70.61</v>
      </c>
    </row>
    <row r="609" customFormat="false" ht="12.75" hidden="true" customHeight="false" outlineLevel="0" collapsed="false">
      <c r="A609" s="197" t="s">
        <v>1787</v>
      </c>
      <c r="B609" s="197" t="str">
        <f aca="false">C609&amp;D609&amp;E609&amp;F609&amp;G609&amp;H609</f>
        <v>PERFURACAO A PERCUSSAO,EM TERRENO COMUM,DIAMETRO 4.1/2",INCLUSIVE DESLOCAMENTO DENTRO DO CANTEIRO E INSTALACAO DA SONDAEM CADA FURO</v>
      </c>
      <c r="C609" s="197" t="s">
        <v>1788</v>
      </c>
      <c r="D609" s="197" t="s">
        <v>1789</v>
      </c>
      <c r="E609" s="197" t="s">
        <v>1790</v>
      </c>
      <c r="I609" s="197" t="s">
        <v>338</v>
      </c>
      <c r="J609" s="197" t="n">
        <v>94.12</v>
      </c>
    </row>
    <row r="610" customFormat="false" ht="12.75" hidden="true" customHeight="false" outlineLevel="0" collapsed="false">
      <c r="A610" s="197" t="s">
        <v>1791</v>
      </c>
      <c r="B610" s="197" t="str">
        <f aca="false">C610&amp;D610&amp;E610&amp;F610&amp;G610&amp;H610</f>
        <v>PERFURACAO A PERCUSSAO,EM TERRENO COMUM,DIAMETRO 4.1/2",INCLUSIVE DESLOCAMENTO DENTRO DO CANTEIRO E INSTALACAO DA SONDAEM CADA FURO</v>
      </c>
      <c r="C610" s="197" t="s">
        <v>1788</v>
      </c>
      <c r="D610" s="197" t="s">
        <v>1789</v>
      </c>
      <c r="E610" s="197" t="s">
        <v>1790</v>
      </c>
      <c r="I610" s="197" t="s">
        <v>338</v>
      </c>
      <c r="J610" s="197" t="n">
        <v>81.77</v>
      </c>
    </row>
    <row r="611" customFormat="false" ht="12.75" hidden="true" customHeight="false" outlineLevel="0" collapsed="false">
      <c r="A611" s="197" t="s">
        <v>1792</v>
      </c>
      <c r="B611" s="197" t="str">
        <f aca="false">C611&amp;D611&amp;E611&amp;F611&amp;G611&amp;H611</f>
        <v>PERFURACAO A PERCUSSAO,EM TERRENO COMUM,DIAMETRO 6",INCLUSIVE DESLOCAMENTO DENTRO DO CANTEIRO E INSTALACAO DA SONDA EM CADA FURO</v>
      </c>
      <c r="C611" s="197" t="s">
        <v>1793</v>
      </c>
      <c r="D611" s="197" t="s">
        <v>1784</v>
      </c>
      <c r="E611" s="197" t="s">
        <v>1785</v>
      </c>
      <c r="I611" s="197" t="s">
        <v>338</v>
      </c>
      <c r="J611" s="197" t="n">
        <v>127.81</v>
      </c>
    </row>
    <row r="612" customFormat="false" ht="12.75" hidden="true" customHeight="false" outlineLevel="0" collapsed="false">
      <c r="A612" s="197" t="s">
        <v>1794</v>
      </c>
      <c r="B612" s="197" t="str">
        <f aca="false">C612&amp;D612&amp;E612&amp;F612&amp;G612&amp;H612</f>
        <v>PERFURACAO A PERCUSSAO,EM TERRENO COMUM,DIAMETRO 6",INCLUSIVE DESLOCAMENTO DENTRO DO CANTEIRO E INSTALACAO DA SONDA EM CADA FURO</v>
      </c>
      <c r="C612" s="197" t="s">
        <v>1793</v>
      </c>
      <c r="D612" s="197" t="s">
        <v>1784</v>
      </c>
      <c r="E612" s="197" t="s">
        <v>1785</v>
      </c>
      <c r="I612" s="197" t="s">
        <v>338</v>
      </c>
      <c r="J612" s="197" t="n">
        <v>111.05</v>
      </c>
    </row>
    <row r="613" customFormat="false" ht="12.75" hidden="true" customHeight="false" outlineLevel="0" collapsed="false">
      <c r="A613" s="197" t="s">
        <v>1795</v>
      </c>
      <c r="B613" s="197" t="str">
        <f aca="false">C613&amp;D613&amp;E613&amp;F613&amp;G613&amp;H613</f>
        <v>PERFURACAO A PERCUSSAO,EM TERRENO COMUM,DIAMETRO 8",INCLUSIVE DESLOCAMENTO DENTRO DO CANTEIRO E INSTALACAO DA SONDA EM CADA FURO</v>
      </c>
      <c r="C613" s="197" t="s">
        <v>1796</v>
      </c>
      <c r="D613" s="197" t="s">
        <v>1784</v>
      </c>
      <c r="E613" s="197" t="s">
        <v>1785</v>
      </c>
      <c r="I613" s="197" t="s">
        <v>338</v>
      </c>
      <c r="J613" s="197" t="n">
        <v>170.42</v>
      </c>
    </row>
    <row r="614" customFormat="false" ht="12.75" hidden="true" customHeight="false" outlineLevel="0" collapsed="false">
      <c r="A614" s="197" t="s">
        <v>1797</v>
      </c>
      <c r="B614" s="197" t="str">
        <f aca="false">C614&amp;D614&amp;E614&amp;F614&amp;G614&amp;H614</f>
        <v>PERFURACAO A PERCUSSAO,EM TERRENO COMUM,DIAMETRO 8",INCLUSIVE DESLOCAMENTO DENTRO DO CANTEIRO E INSTALACAO DA SONDA EM CADA FURO</v>
      </c>
      <c r="C614" s="197" t="s">
        <v>1796</v>
      </c>
      <c r="D614" s="197" t="s">
        <v>1784</v>
      </c>
      <c r="E614" s="197" t="s">
        <v>1785</v>
      </c>
      <c r="I614" s="197" t="s">
        <v>338</v>
      </c>
      <c r="J614" s="197" t="n">
        <v>148.07</v>
      </c>
    </row>
    <row r="615" customFormat="false" ht="12.75" hidden="true" customHeight="false" outlineLevel="0" collapsed="false">
      <c r="A615" s="197" t="s">
        <v>1798</v>
      </c>
      <c r="B615" s="197" t="str">
        <f aca="false">C615&amp;D615&amp;E615&amp;F615&amp;G615&amp;H615</f>
        <v>PERFURACAO A PERCUSSAO,EM TERRENO COMUM,DIAMETRO 10",INCLUSIVE DESLOCAMENTO DENTRO DO CANTEIRO E INSTALACAO DA SONDA EMCADA FURO</v>
      </c>
      <c r="C615" s="197" t="s">
        <v>1799</v>
      </c>
      <c r="D615" s="197" t="s">
        <v>1800</v>
      </c>
      <c r="E615" s="197" t="s">
        <v>1801</v>
      </c>
      <c r="I615" s="197" t="s">
        <v>338</v>
      </c>
      <c r="J615" s="197" t="n">
        <v>205.84</v>
      </c>
    </row>
    <row r="616" customFormat="false" ht="12.75" hidden="true" customHeight="false" outlineLevel="0" collapsed="false">
      <c r="A616" s="197" t="s">
        <v>1802</v>
      </c>
      <c r="B616" s="197" t="str">
        <f aca="false">C616&amp;D616&amp;E616&amp;F616&amp;G616&amp;H616</f>
        <v>PERFURACAO A PERCUSSAO,EM TERRENO COMUM,DIAMETRO 10",INCLUSIVE DESLOCAMENTO DENTRO DO CANTEIRO E INSTALACAO DA SONDA EMCADA FURO</v>
      </c>
      <c r="C616" s="197" t="s">
        <v>1799</v>
      </c>
      <c r="D616" s="197" t="s">
        <v>1800</v>
      </c>
      <c r="E616" s="197" t="s">
        <v>1801</v>
      </c>
      <c r="I616" s="197" t="s">
        <v>338</v>
      </c>
      <c r="J616" s="197" t="n">
        <v>178.85</v>
      </c>
    </row>
    <row r="617" customFormat="false" ht="12.75" hidden="true" customHeight="false" outlineLevel="0" collapsed="false">
      <c r="A617" s="197" t="s">
        <v>1803</v>
      </c>
      <c r="B617" s="197" t="str">
        <f aca="false">C617&amp;D617&amp;E617&amp;F617&amp;G617&amp;H617</f>
        <v>PERFURACAO A PERCUSSAO,EM ROCHA ALTERADA,DIAMETRO 3",INCLUSIVE DESLOCAMENTO DENTRO DO CANTEIRO E INSTALACAO DA SONDA EMCADA FURO</v>
      </c>
      <c r="C617" s="197" t="s">
        <v>1804</v>
      </c>
      <c r="D617" s="197" t="s">
        <v>1800</v>
      </c>
      <c r="E617" s="197" t="s">
        <v>1801</v>
      </c>
      <c r="I617" s="197" t="s">
        <v>338</v>
      </c>
      <c r="J617" s="197" t="n">
        <v>109.72</v>
      </c>
    </row>
    <row r="618" customFormat="false" ht="12.75" hidden="true" customHeight="false" outlineLevel="0" collapsed="false">
      <c r="A618" s="197" t="s">
        <v>1805</v>
      </c>
      <c r="B618" s="197" t="str">
        <f aca="false">C618&amp;D618&amp;E618&amp;F618&amp;G618&amp;H618</f>
        <v>PERFURACAO A PERCUSSAO,EM ROCHA ALTERADA,DIAMETRO 3",INCLUSIVE DESLOCAMENTO DENTRO DO CANTEIRO E INSTALACAO DA SONDA EMCADA FURO</v>
      </c>
      <c r="C618" s="197" t="s">
        <v>1804</v>
      </c>
      <c r="D618" s="197" t="s">
        <v>1800</v>
      </c>
      <c r="E618" s="197" t="s">
        <v>1801</v>
      </c>
      <c r="I618" s="197" t="s">
        <v>338</v>
      </c>
      <c r="J618" s="197" t="n">
        <v>95.33</v>
      </c>
    </row>
    <row r="619" customFormat="false" ht="12.75" hidden="true" customHeight="false" outlineLevel="0" collapsed="false">
      <c r="A619" s="197" t="s">
        <v>1806</v>
      </c>
      <c r="B619" s="197" t="str">
        <f aca="false">C619&amp;D619&amp;E619&amp;F619&amp;G619&amp;H619</f>
        <v>PERFURACAO A PERCUSSAO,EM ROCHA ALTERADA,DIAMETRO 4.1/2",INCLUSIVE DESLOCAMENTO DENTRO DO CANTEIRO E INSTALACAO DA SONDA EM CADA FURO</v>
      </c>
      <c r="C619" s="197" t="s">
        <v>1807</v>
      </c>
      <c r="D619" s="197" t="s">
        <v>1808</v>
      </c>
      <c r="E619" s="197" t="s">
        <v>1809</v>
      </c>
      <c r="I619" s="197" t="s">
        <v>338</v>
      </c>
      <c r="J619" s="197" t="n">
        <v>127.05</v>
      </c>
    </row>
    <row r="620" customFormat="false" ht="12.75" hidden="true" customHeight="false" outlineLevel="0" collapsed="false">
      <c r="A620" s="197" t="s">
        <v>1810</v>
      </c>
      <c r="B620" s="197" t="str">
        <f aca="false">C620&amp;D620&amp;E620&amp;F620&amp;G620&amp;H620</f>
        <v>PERFURACAO A PERCUSSAO,EM ROCHA ALTERADA,DIAMETRO 4.1/2",INCLUSIVE DESLOCAMENTO DENTRO DO CANTEIRO E INSTALACAO DA SONDA EM CADA FURO</v>
      </c>
      <c r="C620" s="197" t="s">
        <v>1807</v>
      </c>
      <c r="D620" s="197" t="s">
        <v>1808</v>
      </c>
      <c r="E620" s="197" t="s">
        <v>1809</v>
      </c>
      <c r="I620" s="197" t="s">
        <v>338</v>
      </c>
      <c r="J620" s="197" t="n">
        <v>110.38</v>
      </c>
    </row>
    <row r="621" customFormat="false" ht="12.75" hidden="true" customHeight="false" outlineLevel="0" collapsed="false">
      <c r="A621" s="197" t="s">
        <v>1811</v>
      </c>
      <c r="B621" s="197" t="str">
        <f aca="false">C621&amp;D621&amp;E621&amp;F621&amp;G621&amp;H621</f>
        <v>PERFURACAO A PERCUSSAO,EM ROCHA ALTERADA,DIAMETRO 6",INCLUSIVE DESLOCAMENTO DENTRO DO CANTEIRO E INSTALACAO DA SONDA EMCADA FURO</v>
      </c>
      <c r="C621" s="197" t="s">
        <v>1812</v>
      </c>
      <c r="D621" s="197" t="s">
        <v>1800</v>
      </c>
      <c r="E621" s="197" t="s">
        <v>1801</v>
      </c>
      <c r="I621" s="197" t="s">
        <v>338</v>
      </c>
      <c r="J621" s="197" t="n">
        <v>172.54</v>
      </c>
    </row>
    <row r="622" customFormat="false" ht="12.75" hidden="true" customHeight="false" outlineLevel="0" collapsed="false">
      <c r="A622" s="197" t="s">
        <v>1813</v>
      </c>
      <c r="B622" s="197" t="str">
        <f aca="false">C622&amp;D622&amp;E622&amp;F622&amp;G622&amp;H622</f>
        <v>PERFURACAO A PERCUSSAO,EM ROCHA ALTERADA,DIAMETRO 6",INCLUSIVE DESLOCAMENTO DENTRO DO CANTEIRO E INSTALACAO DA SONDA EMCADA FURO</v>
      </c>
      <c r="C622" s="197" t="s">
        <v>1812</v>
      </c>
      <c r="D622" s="197" t="s">
        <v>1800</v>
      </c>
      <c r="E622" s="197" t="s">
        <v>1801</v>
      </c>
      <c r="I622" s="197" t="s">
        <v>338</v>
      </c>
      <c r="J622" s="197" t="n">
        <v>149.91</v>
      </c>
    </row>
    <row r="623" customFormat="false" ht="12.75" hidden="true" customHeight="false" outlineLevel="0" collapsed="false">
      <c r="A623" s="197" t="s">
        <v>1814</v>
      </c>
      <c r="B623" s="197" t="str">
        <f aca="false">C623&amp;D623&amp;E623&amp;F623&amp;G623&amp;H623</f>
        <v>PERFURACAO A PERCUSSAO,EM ROCHA ALTERADA,DIAMETRO 8",INCLUSIVE DESLOCAMENTO DENTRO DO CANTEIRO E INSTALACAO DA SONDA EMCADA FURO</v>
      </c>
      <c r="C623" s="197" t="s">
        <v>1815</v>
      </c>
      <c r="D623" s="197" t="s">
        <v>1800</v>
      </c>
      <c r="E623" s="197" t="s">
        <v>1801</v>
      </c>
      <c r="I623" s="197" t="s">
        <v>338</v>
      </c>
      <c r="J623" s="197" t="n">
        <v>230.06</v>
      </c>
    </row>
    <row r="624" customFormat="false" ht="12.75" hidden="true" customHeight="false" outlineLevel="0" collapsed="false">
      <c r="A624" s="197" t="s">
        <v>1816</v>
      </c>
      <c r="B624" s="197" t="str">
        <f aca="false">C624&amp;D624&amp;E624&amp;F624&amp;G624&amp;H624</f>
        <v>PERFURACAO A PERCUSSAO,EM ROCHA ALTERADA,DIAMETRO 8",INCLUSIVE DESLOCAMENTO DENTRO DO CANTEIRO E INSTALACAO DA SONDA EMCADA FURO</v>
      </c>
      <c r="C624" s="197" t="s">
        <v>1815</v>
      </c>
      <c r="D624" s="197" t="s">
        <v>1800</v>
      </c>
      <c r="E624" s="197" t="s">
        <v>1801</v>
      </c>
      <c r="I624" s="197" t="s">
        <v>338</v>
      </c>
      <c r="J624" s="197" t="n">
        <v>199.89</v>
      </c>
    </row>
    <row r="625" customFormat="false" ht="12.75" hidden="true" customHeight="false" outlineLevel="0" collapsed="false">
      <c r="A625" s="197" t="s">
        <v>1817</v>
      </c>
      <c r="B625" s="197" t="str">
        <f aca="false">C625&amp;D625&amp;E625&amp;F625&amp;G625&amp;H625</f>
        <v>PERFURACAO A PERCUSSAO,EM ROCHA ALTERADA,DIAMETRO 10",INCLUSIVE DESLOCAMENTO DENTRO DO CANTEIRO E INSTALACAO DA SONDA EM CADA FURO</v>
      </c>
      <c r="C625" s="197" t="s">
        <v>1818</v>
      </c>
      <c r="D625" s="197" t="s">
        <v>1819</v>
      </c>
      <c r="E625" s="197" t="s">
        <v>1820</v>
      </c>
      <c r="I625" s="197" t="s">
        <v>338</v>
      </c>
      <c r="J625" s="197" t="n">
        <v>277.88</v>
      </c>
    </row>
    <row r="626" customFormat="false" ht="12.75" hidden="true" customHeight="false" outlineLevel="0" collapsed="false">
      <c r="A626" s="197" t="s">
        <v>1821</v>
      </c>
      <c r="B626" s="197" t="str">
        <f aca="false">C626&amp;D626&amp;E626&amp;F626&amp;G626&amp;H626</f>
        <v>PERFURACAO A PERCUSSAO,EM ROCHA ALTERADA,DIAMETRO 10",INCLUSIVE DESLOCAMENTO DENTRO DO CANTEIRO E INSTALACAO DA SONDA EM CADA FURO</v>
      </c>
      <c r="C626" s="197" t="s">
        <v>1818</v>
      </c>
      <c r="D626" s="197" t="s">
        <v>1819</v>
      </c>
      <c r="E626" s="197" t="s">
        <v>1820</v>
      </c>
      <c r="I626" s="197" t="s">
        <v>338</v>
      </c>
      <c r="J626" s="197" t="n">
        <v>241.44</v>
      </c>
    </row>
    <row r="627" customFormat="false" ht="12.75" hidden="true" customHeight="false" outlineLevel="0" collapsed="false">
      <c r="A627" s="197" t="s">
        <v>1822</v>
      </c>
      <c r="B627" s="197" t="str">
        <f aca="false">C627&amp;D627&amp;E627&amp;F627&amp;G627&amp;H627</f>
        <v>PERFURACAO COM "WAGON DRILL" DIAMETRO ATE 2.1/2",EM GRANITOOU GNAISSE,INCLUSIVE AR COMPRIMIDO</v>
      </c>
      <c r="C627" s="197" t="s">
        <v>1823</v>
      </c>
      <c r="D627" s="197" t="s">
        <v>1824</v>
      </c>
      <c r="I627" s="197" t="s">
        <v>338</v>
      </c>
      <c r="J627" s="197" t="n">
        <v>131.4</v>
      </c>
    </row>
    <row r="628" customFormat="false" ht="12.75" hidden="true" customHeight="false" outlineLevel="0" collapsed="false">
      <c r="A628" s="197" t="s">
        <v>1825</v>
      </c>
      <c r="B628" s="197" t="str">
        <f aca="false">C628&amp;D628&amp;E628&amp;F628&amp;G628&amp;H628</f>
        <v>PERFURACAO COM "WAGON DRILL" DIAMETRO ATE 2.1/2",EM GRANITOOU GNAISSE,INCLUSIVE AR COMPRIMIDO</v>
      </c>
      <c r="C628" s="197" t="s">
        <v>1823</v>
      </c>
      <c r="D628" s="197" t="s">
        <v>1824</v>
      </c>
      <c r="I628" s="197" t="s">
        <v>338</v>
      </c>
      <c r="J628" s="197" t="n">
        <v>121.45</v>
      </c>
    </row>
    <row r="629" customFormat="false" ht="12.75" hidden="true" customHeight="false" outlineLevel="0" collapsed="false">
      <c r="A629" s="197" t="s">
        <v>1826</v>
      </c>
      <c r="B629" s="197" t="str">
        <f aca="false">C629&amp;D629&amp;E629&amp;F629&amp;G629&amp;H629</f>
        <v>PERFURACAO COM "WAGON DRILL" PESADO,DIAMETRO ATE 4.1/2",EM GRANITO OU GNAISSE,INCLUSIVE AR COMPRIMIDO</v>
      </c>
      <c r="C629" s="197" t="s">
        <v>1827</v>
      </c>
      <c r="D629" s="197" t="s">
        <v>1828</v>
      </c>
      <c r="I629" s="197" t="s">
        <v>338</v>
      </c>
      <c r="J629" s="197" t="n">
        <v>122.35</v>
      </c>
    </row>
    <row r="630" customFormat="false" ht="12.75" hidden="true" customHeight="false" outlineLevel="0" collapsed="false">
      <c r="A630" s="197" t="s">
        <v>1829</v>
      </c>
      <c r="B630" s="197" t="str">
        <f aca="false">C630&amp;D630&amp;E630&amp;F630&amp;G630&amp;H630</f>
        <v>PERFURACAO COM "WAGON DRILL" PESADO,DIAMETRO ATE 4.1/2",EM GRANITO OU GNAISSE,INCLUSIVE AR COMPRIMIDO</v>
      </c>
      <c r="C630" s="197" t="s">
        <v>1827</v>
      </c>
      <c r="D630" s="197" t="s">
        <v>1828</v>
      </c>
      <c r="I630" s="197" t="s">
        <v>338</v>
      </c>
      <c r="J630" s="197" t="n">
        <v>116.16</v>
      </c>
    </row>
    <row r="631" customFormat="false" ht="12.75" hidden="true" customHeight="false" outlineLevel="0" collapsed="false">
      <c r="A631" s="197" t="s">
        <v>1830</v>
      </c>
      <c r="B631" s="197" t="str">
        <f aca="false">C631&amp;D631&amp;E631&amp;F631&amp;G631&amp;H631</f>
        <v>PERFURACAO COM EQUIPAMENTO DE AR COMPRIMIDO,DIAMETRO ATE 1.1/4",EM GRANITO OU GNAISSE,ADMITINDO UMA PRODUCAO MEDIA BRUTA EM TORNO DE 2,00M/H</v>
      </c>
      <c r="C631" s="197" t="s">
        <v>1831</v>
      </c>
      <c r="D631" s="197" t="s">
        <v>1832</v>
      </c>
      <c r="E631" s="197" t="s">
        <v>1833</v>
      </c>
      <c r="I631" s="197" t="s">
        <v>338</v>
      </c>
      <c r="J631" s="197" t="n">
        <v>33.92</v>
      </c>
    </row>
    <row r="632" customFormat="false" ht="12.75" hidden="true" customHeight="false" outlineLevel="0" collapsed="false">
      <c r="A632" s="197" t="s">
        <v>1834</v>
      </c>
      <c r="B632" s="197" t="str">
        <f aca="false">C632&amp;D632&amp;E632&amp;F632&amp;G632&amp;H632</f>
        <v>PERFURACAO COM EQUIPAMENTO DE AR COMPRIMIDO,DIAMETRO ATE 1.1/4",EM GRANITO OU GNAISSE,ADMITINDO UMA PRODUCAO MEDIA BRUTA EM TORNO DE 2,00M/H</v>
      </c>
      <c r="C632" s="197" t="s">
        <v>1831</v>
      </c>
      <c r="D632" s="197" t="s">
        <v>1832</v>
      </c>
      <c r="E632" s="197" t="s">
        <v>1833</v>
      </c>
      <c r="I632" s="197" t="s">
        <v>338</v>
      </c>
      <c r="J632" s="197" t="n">
        <v>32.49</v>
      </c>
    </row>
    <row r="633" customFormat="false" ht="12.75" hidden="true" customHeight="false" outlineLevel="0" collapsed="false">
      <c r="A633" s="197" t="s">
        <v>1835</v>
      </c>
      <c r="B633" s="197" t="str">
        <f aca="false">C633&amp;D633&amp;E633&amp;F633&amp;G633&amp;H633</f>
        <v>PERFURACAO COM EQUIPAMENTO DE AR COMPRIMIDO,DIAMETRO ATE 1.1/4",EM GRANITO OU GNAISSE,ADMITINDO UMA PRODUCAO MEDIA BRUTA EM TORNO DE 0,50M/H</v>
      </c>
      <c r="C633" s="197" t="s">
        <v>1831</v>
      </c>
      <c r="D633" s="197" t="s">
        <v>1832</v>
      </c>
      <c r="E633" s="197" t="s">
        <v>1836</v>
      </c>
      <c r="I633" s="197" t="s">
        <v>338</v>
      </c>
      <c r="J633" s="197" t="n">
        <v>140.82</v>
      </c>
    </row>
    <row r="634" customFormat="false" ht="12.75" hidden="true" customHeight="false" outlineLevel="0" collapsed="false">
      <c r="A634" s="197" t="s">
        <v>1837</v>
      </c>
      <c r="B634" s="197" t="str">
        <f aca="false">C634&amp;D634&amp;E634&amp;F634&amp;G634&amp;H634</f>
        <v>PERFURACAO COM EQUIPAMENTO DE AR COMPRIMIDO,DIAMETRO ATE 1.1/4",EM GRANITO OU GNAISSE,ADMITINDO UMA PRODUCAO MEDIA BRUTA EM TORNO DE 0,50M/H</v>
      </c>
      <c r="C634" s="197" t="s">
        <v>1831</v>
      </c>
      <c r="D634" s="197" t="s">
        <v>1832</v>
      </c>
      <c r="E634" s="197" t="s">
        <v>1836</v>
      </c>
      <c r="I634" s="197" t="s">
        <v>338</v>
      </c>
      <c r="J634" s="197" t="n">
        <v>135.09</v>
      </c>
    </row>
    <row r="635" customFormat="false" ht="12.75" hidden="true" customHeight="false" outlineLevel="0" collapsed="false">
      <c r="A635" s="197" t="s">
        <v>1838</v>
      </c>
      <c r="B635" s="197" t="str">
        <f aca="false">C635&amp;D635&amp;E635&amp;F635&amp;G635&amp;H635</f>
        <v>SONDAGEM ROTATIVA COM COROA DE DIAMANTE,EM ALTERACAO DE ROCHA,DIAMETRO EX(35MM),INCLUSIVE DESLOCAMENTO DENTRO DO CANTEIRO E INSTALACAO DA SONDA EM CADA FURO</v>
      </c>
      <c r="C635" s="197" t="s">
        <v>1839</v>
      </c>
      <c r="D635" s="197" t="s">
        <v>1840</v>
      </c>
      <c r="E635" s="197" t="s">
        <v>1598</v>
      </c>
      <c r="I635" s="197" t="s">
        <v>338</v>
      </c>
      <c r="J635" s="197" t="n">
        <v>307.54</v>
      </c>
    </row>
    <row r="636" customFormat="false" ht="12.75" hidden="true" customHeight="false" outlineLevel="0" collapsed="false">
      <c r="A636" s="197" t="s">
        <v>1841</v>
      </c>
      <c r="B636" s="197" t="str">
        <f aca="false">C636&amp;D636&amp;E636&amp;F636&amp;G636&amp;H636</f>
        <v>SONDAGEM ROTATIVA COM COROA DE DIAMANTE,EM ALTERACAO DE ROCHA,DIAMETRO EX(35MM),INCLUSIVE DESLOCAMENTO DENTRO DO CANTEIRO E INSTALACAO DA SONDA EM CADA FURO</v>
      </c>
      <c r="C636" s="197" t="s">
        <v>1839</v>
      </c>
      <c r="D636" s="197" t="s">
        <v>1840</v>
      </c>
      <c r="E636" s="197" t="s">
        <v>1598</v>
      </c>
      <c r="I636" s="197" t="s">
        <v>338</v>
      </c>
      <c r="J636" s="197" t="n">
        <v>307.54</v>
      </c>
    </row>
    <row r="637" customFormat="false" ht="12.75" hidden="true" customHeight="false" outlineLevel="0" collapsed="false">
      <c r="A637" s="197" t="s">
        <v>1842</v>
      </c>
      <c r="B637" s="197" t="str">
        <f aca="false">C637&amp;D637&amp;E637&amp;F637&amp;G637&amp;H637</f>
        <v>SONDAGEM ROTATIVA COM COROA DE DIAMANTE,EM ALTERACAO DE ROCHA,DIAMETRO AWG(45MM),INCLUSIVE DESLOCAMENTO DENTRO DO CANTEIRO E INSTALACAO DA SONDA EM CADA FURO</v>
      </c>
      <c r="C637" s="197" t="s">
        <v>1839</v>
      </c>
      <c r="D637" s="197" t="s">
        <v>1843</v>
      </c>
      <c r="E637" s="197" t="s">
        <v>1603</v>
      </c>
      <c r="I637" s="197" t="s">
        <v>338</v>
      </c>
      <c r="J637" s="197" t="n">
        <v>338.65</v>
      </c>
    </row>
    <row r="638" customFormat="false" ht="12.75" hidden="true" customHeight="false" outlineLevel="0" collapsed="false">
      <c r="A638" s="197" t="s">
        <v>1844</v>
      </c>
      <c r="B638" s="197" t="str">
        <f aca="false">C638&amp;D638&amp;E638&amp;F638&amp;G638&amp;H638</f>
        <v>SONDAGEM ROTATIVA COM COROA DE DIAMANTE,EM ALTERACAO DE ROCHA,DIAMETRO AWG(45MM),INCLUSIVE DESLOCAMENTO DENTRO DO CANTEIRO E INSTALACAO DA SONDA EM CADA FURO</v>
      </c>
      <c r="C638" s="197" t="s">
        <v>1839</v>
      </c>
      <c r="D638" s="197" t="s">
        <v>1843</v>
      </c>
      <c r="E638" s="197" t="s">
        <v>1603</v>
      </c>
      <c r="I638" s="197" t="s">
        <v>338</v>
      </c>
      <c r="J638" s="197" t="n">
        <v>338.65</v>
      </c>
    </row>
    <row r="639" customFormat="false" ht="12.75" hidden="true" customHeight="false" outlineLevel="0" collapsed="false">
      <c r="A639" s="197" t="s">
        <v>1845</v>
      </c>
      <c r="B639" s="197" t="str">
        <f aca="false">C639&amp;D639&amp;E639&amp;F639&amp;G639&amp;H639</f>
        <v>SONDAGEM ROTATIVA COM COROA DE DIAMANTE,EM ALTERACAO DE ROCHA,DIAMETRO BWG(60MM),INCLUSIVE DESLOCAMENTO DENTRO DO CANTEIRO E INSTALACAO DA SONDA EM CADA FURO</v>
      </c>
      <c r="C639" s="197" t="s">
        <v>1839</v>
      </c>
      <c r="D639" s="197" t="s">
        <v>1846</v>
      </c>
      <c r="E639" s="197" t="s">
        <v>1603</v>
      </c>
      <c r="I639" s="197" t="s">
        <v>338</v>
      </c>
      <c r="J639" s="197" t="n">
        <v>380.92</v>
      </c>
    </row>
    <row r="640" customFormat="false" ht="12.75" hidden="true" customHeight="false" outlineLevel="0" collapsed="false">
      <c r="A640" s="197" t="s">
        <v>1847</v>
      </c>
      <c r="B640" s="197" t="str">
        <f aca="false">C640&amp;D640&amp;E640&amp;F640&amp;G640&amp;H640</f>
        <v>SONDAGEM ROTATIVA COM COROA DE DIAMANTE,EM ALTERACAO DE ROCHA,DIAMETRO BWG(60MM),INCLUSIVE DESLOCAMENTO DENTRO DO CANTEIRO E INSTALACAO DA SONDA EM CADA FURO</v>
      </c>
      <c r="C640" s="197" t="s">
        <v>1839</v>
      </c>
      <c r="D640" s="197" t="s">
        <v>1846</v>
      </c>
      <c r="E640" s="197" t="s">
        <v>1603</v>
      </c>
      <c r="I640" s="197" t="s">
        <v>338</v>
      </c>
      <c r="J640" s="197" t="n">
        <v>380.92</v>
      </c>
    </row>
    <row r="641" customFormat="false" ht="12.75" hidden="true" customHeight="false" outlineLevel="0" collapsed="false">
      <c r="A641" s="197" t="s">
        <v>1848</v>
      </c>
      <c r="B641" s="197" t="str">
        <f aca="false">C641&amp;D641&amp;E641&amp;F641&amp;G641&amp;H641</f>
        <v>SONDAGEM ROTATIVA COM COROA DE DIAMANTE,EM ALTERACAO DE ROCHA,DIAMETRO NWG(75MM),INCLUSIVE DESLOCAMENTO DENTRO DO CANTEIRO E INSTALACAO DA SONDA EM CADA FURO</v>
      </c>
      <c r="C641" s="197" t="s">
        <v>1839</v>
      </c>
      <c r="D641" s="197" t="s">
        <v>1849</v>
      </c>
      <c r="E641" s="197" t="s">
        <v>1603</v>
      </c>
      <c r="I641" s="197" t="s">
        <v>338</v>
      </c>
      <c r="J641" s="197" t="n">
        <v>416.92</v>
      </c>
    </row>
    <row r="642" customFormat="false" ht="12.75" hidden="true" customHeight="false" outlineLevel="0" collapsed="false">
      <c r="A642" s="197" t="s">
        <v>1850</v>
      </c>
      <c r="B642" s="197" t="str">
        <f aca="false">C642&amp;D642&amp;E642&amp;F642&amp;G642&amp;H642</f>
        <v>SONDAGEM ROTATIVA COM COROA DE DIAMANTE,EM ALTERACAO DE ROCHA,DIAMETRO NWG(75MM),INCLUSIVE DESLOCAMENTO DENTRO DO CANTEIRO E INSTALACAO DA SONDA EM CADA FURO</v>
      </c>
      <c r="C642" s="197" t="s">
        <v>1839</v>
      </c>
      <c r="D642" s="197" t="s">
        <v>1849</v>
      </c>
      <c r="E642" s="197" t="s">
        <v>1603</v>
      </c>
      <c r="I642" s="197" t="s">
        <v>338</v>
      </c>
      <c r="J642" s="197" t="n">
        <v>416.92</v>
      </c>
    </row>
    <row r="643" customFormat="false" ht="12.75" hidden="true" customHeight="false" outlineLevel="0" collapsed="false">
      <c r="A643" s="197" t="s">
        <v>1851</v>
      </c>
      <c r="B643" s="197" t="str">
        <f aca="false">C643&amp;D643&amp;E643&amp;F643&amp;G643&amp;H643</f>
        <v>SONDAGEM ROTATIVA COM COROA DE DIAMANTE,EM ALTERACAO DE ROCHA,DIAMETRO HWG(100MM),INCLUSIVE DESLOCAMENTO DENTRO DO CANTEIRO E INSTALACAO DA SONDA EM CADA FURO</v>
      </c>
      <c r="C643" s="197" t="s">
        <v>1839</v>
      </c>
      <c r="D643" s="197" t="s">
        <v>1852</v>
      </c>
      <c r="E643" s="197" t="s">
        <v>1680</v>
      </c>
      <c r="I643" s="197" t="s">
        <v>338</v>
      </c>
      <c r="J643" s="197" t="n">
        <v>510.93</v>
      </c>
    </row>
    <row r="644" customFormat="false" ht="12.75" hidden="true" customHeight="false" outlineLevel="0" collapsed="false">
      <c r="A644" s="197" t="s">
        <v>1853</v>
      </c>
      <c r="B644" s="197" t="str">
        <f aca="false">C644&amp;D644&amp;E644&amp;F644&amp;G644&amp;H644</f>
        <v>SONDAGEM ROTATIVA COM COROA DE DIAMANTE,EM ALTERACAO DE ROCHA,DIAMETRO HWG(100MM),INCLUSIVE DESLOCAMENTO DENTRO DO CANTEIRO E INSTALACAO DA SONDA EM CADA FURO</v>
      </c>
      <c r="C644" s="197" t="s">
        <v>1839</v>
      </c>
      <c r="D644" s="197" t="s">
        <v>1852</v>
      </c>
      <c r="E644" s="197" t="s">
        <v>1680</v>
      </c>
      <c r="I644" s="197" t="s">
        <v>338</v>
      </c>
      <c r="J644" s="197" t="n">
        <v>460.92</v>
      </c>
    </row>
    <row r="645" customFormat="false" ht="12.75" hidden="true" customHeight="false" outlineLevel="0" collapsed="false">
      <c r="A645" s="197" t="s">
        <v>1854</v>
      </c>
      <c r="B645" s="197" t="str">
        <f aca="false">C645&amp;D645&amp;E645&amp;F645&amp;G645&amp;H645</f>
        <v>SONDAGEM ROTATIVA COM COROA DE DIAMANTE,EM ALTERACAO DE ROCHA,DIAMETRO DE SW,INCLUSIVE DESLOCAMENTO DENTRO DO CANTEIRO E INSTALACAO DE SONDA EM CADA FURO</v>
      </c>
      <c r="C645" s="197" t="s">
        <v>1839</v>
      </c>
      <c r="D645" s="197" t="s">
        <v>1855</v>
      </c>
      <c r="E645" s="197" t="s">
        <v>1856</v>
      </c>
      <c r="I645" s="197" t="s">
        <v>338</v>
      </c>
      <c r="J645" s="197" t="n">
        <v>784.01</v>
      </c>
    </row>
    <row r="646" customFormat="false" ht="12.75" hidden="true" customHeight="false" outlineLevel="0" collapsed="false">
      <c r="A646" s="197" t="s">
        <v>1857</v>
      </c>
      <c r="B646" s="197" t="str">
        <f aca="false">C646&amp;D646&amp;E646&amp;F646&amp;G646&amp;H646</f>
        <v>SONDAGEM ROTATIVA COM COROA DE DIAMANTE,EM ALTERACAO DE ROCHA,DIAMETRO DE SW,INCLUSIVE DESLOCAMENTO DENTRO DO CANTEIRO E INSTALACAO DE SONDA EM CADA FURO</v>
      </c>
      <c r="C646" s="197" t="s">
        <v>1839</v>
      </c>
      <c r="D646" s="197" t="s">
        <v>1855</v>
      </c>
      <c r="E646" s="197" t="s">
        <v>1856</v>
      </c>
      <c r="I646" s="197" t="s">
        <v>338</v>
      </c>
      <c r="J646" s="197" t="n">
        <v>784.01</v>
      </c>
    </row>
    <row r="647" customFormat="false" ht="12.75" hidden="true" customHeight="false" outlineLevel="0" collapsed="false">
      <c r="A647" s="197" t="s">
        <v>1858</v>
      </c>
      <c r="B647" s="197" t="str">
        <f aca="false">C647&amp;D647&amp;E647&amp;F647&amp;G647&amp;H647</f>
        <v>SONDAGEM ROTATIVA COM COROA DE DIAMANTE,EM ROCHA SA,DIAMETRO EX(35MM),INCLUSIVE DESLOCAMENTO DENTRO DO CANTEIRO E INSTALACAO DA SONDA EM CADA FURO</v>
      </c>
      <c r="C647" s="197" t="s">
        <v>1859</v>
      </c>
      <c r="D647" s="197" t="s">
        <v>1860</v>
      </c>
      <c r="E647" s="197" t="s">
        <v>1614</v>
      </c>
      <c r="I647" s="197" t="s">
        <v>338</v>
      </c>
      <c r="J647" s="197" t="n">
        <v>492.35</v>
      </c>
    </row>
    <row r="648" customFormat="false" ht="12.75" hidden="true" customHeight="false" outlineLevel="0" collapsed="false">
      <c r="A648" s="197" t="s">
        <v>1861</v>
      </c>
      <c r="B648" s="197" t="str">
        <f aca="false">C648&amp;D648&amp;E648&amp;F648&amp;G648&amp;H648</f>
        <v>SONDAGEM ROTATIVA COM COROA DE DIAMANTE,EM ROCHA SA,DIAMETRO EX(35MM),INCLUSIVE DESLOCAMENTO DENTRO DO CANTEIRO E INSTALACAO DA SONDA EM CADA FURO</v>
      </c>
      <c r="C648" s="197" t="s">
        <v>1859</v>
      </c>
      <c r="D648" s="197" t="s">
        <v>1860</v>
      </c>
      <c r="E648" s="197" t="s">
        <v>1614</v>
      </c>
      <c r="I648" s="197" t="s">
        <v>338</v>
      </c>
      <c r="J648" s="197" t="n">
        <v>492.35</v>
      </c>
    </row>
    <row r="649" customFormat="false" ht="12.75" hidden="true" customHeight="false" outlineLevel="0" collapsed="false">
      <c r="A649" s="197" t="s">
        <v>1862</v>
      </c>
      <c r="B649" s="197" t="str">
        <f aca="false">C649&amp;D649&amp;E649&amp;F649&amp;G649&amp;H649</f>
        <v>SONDAGEM ROTATIVA COM COROA DE DIAMANTE,EM ROCHA SA,DIAMETRO AWG(45MM),INCLUSIVE DESLOCAMENTO DENTRO DO CANTEIRO E INSTALACAO DA SONDA EM CADA FURO</v>
      </c>
      <c r="C649" s="197" t="s">
        <v>1859</v>
      </c>
      <c r="D649" s="197" t="s">
        <v>1863</v>
      </c>
      <c r="E649" s="197" t="s">
        <v>1727</v>
      </c>
      <c r="I649" s="197" t="s">
        <v>338</v>
      </c>
      <c r="J649" s="197" t="n">
        <v>542.34</v>
      </c>
    </row>
    <row r="650" customFormat="false" ht="12.75" hidden="true" customHeight="false" outlineLevel="0" collapsed="false">
      <c r="A650" s="197" t="s">
        <v>1864</v>
      </c>
      <c r="B650" s="197" t="str">
        <f aca="false">C650&amp;D650&amp;E650&amp;F650&amp;G650&amp;H650</f>
        <v>SONDAGEM ROTATIVA COM COROA DE DIAMANTE,EM ROCHA SA,DIAMETRO AWG(45MM),INCLUSIVE DESLOCAMENTO DENTRO DO CANTEIRO E INSTALACAO DA SONDA EM CADA FURO</v>
      </c>
      <c r="C650" s="197" t="s">
        <v>1859</v>
      </c>
      <c r="D650" s="197" t="s">
        <v>1863</v>
      </c>
      <c r="E650" s="197" t="s">
        <v>1727</v>
      </c>
      <c r="I650" s="197" t="s">
        <v>338</v>
      </c>
      <c r="J650" s="197" t="n">
        <v>542.34</v>
      </c>
    </row>
    <row r="651" customFormat="false" ht="12.75" hidden="true" customHeight="false" outlineLevel="0" collapsed="false">
      <c r="A651" s="197" t="s">
        <v>1865</v>
      </c>
      <c r="B651" s="197" t="str">
        <f aca="false">C651&amp;D651&amp;E651&amp;F651&amp;G651&amp;H651</f>
        <v>SONDAGEM ROTATIVA COM COROA DE DIAMANTE,EM ROCHA SA,DIAMETRO BWG(60MM),INCLUSIVE DESLOCAMENTO DENTRO DO CANTEIRO E INSTALACAO DA SONDA EM CADA FURO</v>
      </c>
      <c r="C651" s="197" t="s">
        <v>1859</v>
      </c>
      <c r="D651" s="197" t="s">
        <v>1866</v>
      </c>
      <c r="E651" s="197" t="s">
        <v>1727</v>
      </c>
      <c r="I651" s="197" t="s">
        <v>338</v>
      </c>
      <c r="J651" s="197" t="n">
        <v>639.17</v>
      </c>
    </row>
    <row r="652" customFormat="false" ht="12.75" hidden="true" customHeight="false" outlineLevel="0" collapsed="false">
      <c r="A652" s="197" t="s">
        <v>1867</v>
      </c>
      <c r="B652" s="197" t="str">
        <f aca="false">C652&amp;D652&amp;E652&amp;F652&amp;G652&amp;H652</f>
        <v>SONDAGEM ROTATIVA COM COROA DE DIAMANTE,EM ROCHA SA,DIAMETRO BWG(60MM),INCLUSIVE DESLOCAMENTO DENTRO DO CANTEIRO E INSTALACAO DA SONDA EM CADA FURO</v>
      </c>
      <c r="C652" s="197" t="s">
        <v>1859</v>
      </c>
      <c r="D652" s="197" t="s">
        <v>1866</v>
      </c>
      <c r="E652" s="197" t="s">
        <v>1727</v>
      </c>
      <c r="I652" s="197" t="s">
        <v>338</v>
      </c>
      <c r="J652" s="197" t="n">
        <v>639.17</v>
      </c>
    </row>
    <row r="653" customFormat="false" ht="12.75" hidden="true" customHeight="false" outlineLevel="0" collapsed="false">
      <c r="A653" s="197" t="s">
        <v>1868</v>
      </c>
      <c r="B653" s="197" t="str">
        <f aca="false">C653&amp;D653&amp;E653&amp;F653&amp;G653&amp;H653</f>
        <v>SONDAGEM ROTATIVA COM COROA DE DIAMANTE,EM ROCHA SA,DIAMETRO NWG(75MM),INCLUSIVE DESLOCAMENTO DENTRO DO CANTEIRO E INSTALACAO DA SONDA EM CADA FURO</v>
      </c>
      <c r="C653" s="197" t="s">
        <v>1859</v>
      </c>
      <c r="D653" s="197" t="s">
        <v>1869</v>
      </c>
      <c r="E653" s="197" t="s">
        <v>1727</v>
      </c>
      <c r="I653" s="197" t="s">
        <v>338</v>
      </c>
      <c r="J653" s="197" t="n">
        <v>702.42</v>
      </c>
    </row>
    <row r="654" customFormat="false" ht="12.75" hidden="true" customHeight="false" outlineLevel="0" collapsed="false">
      <c r="A654" s="197" t="s">
        <v>1870</v>
      </c>
      <c r="B654" s="197" t="str">
        <f aca="false">C654&amp;D654&amp;E654&amp;F654&amp;G654&amp;H654</f>
        <v>SONDAGEM ROTATIVA COM COROA DE DIAMANTE,EM ROCHA SA,DIAMETRO NWG(75MM),INCLUSIVE DESLOCAMENTO DENTRO DO CANTEIRO E INSTALACAO DA SONDA EM CADA FURO</v>
      </c>
      <c r="C654" s="197" t="s">
        <v>1859</v>
      </c>
      <c r="D654" s="197" t="s">
        <v>1869</v>
      </c>
      <c r="E654" s="197" t="s">
        <v>1727</v>
      </c>
      <c r="I654" s="197" t="s">
        <v>338</v>
      </c>
      <c r="J654" s="197" t="n">
        <v>702.42</v>
      </c>
    </row>
    <row r="655" customFormat="false" ht="12.75" hidden="true" customHeight="false" outlineLevel="0" collapsed="false">
      <c r="A655" s="197" t="s">
        <v>1871</v>
      </c>
      <c r="B655" s="197" t="str">
        <f aca="false">C655&amp;D655&amp;E655&amp;F655&amp;G655&amp;H655</f>
        <v>SONDAGEM ROTATIVA COM COROA DE DIAMANTE,EM ROCHA SA,DIAMETRO HWG(100MM),INCLUSIVE DESLOCAMENTO DENTRO DO CANTEIRO E INSTALACAO DA SONDA EM CADA FURO</v>
      </c>
      <c r="C655" s="197" t="s">
        <v>1859</v>
      </c>
      <c r="D655" s="197" t="s">
        <v>1872</v>
      </c>
      <c r="E655" s="197" t="s">
        <v>1717</v>
      </c>
      <c r="I655" s="197" t="s">
        <v>338</v>
      </c>
      <c r="J655" s="197" t="n">
        <v>958.91</v>
      </c>
    </row>
    <row r="656" customFormat="false" ht="12.75" hidden="true" customHeight="false" outlineLevel="0" collapsed="false">
      <c r="A656" s="197" t="s">
        <v>1873</v>
      </c>
      <c r="B656" s="197" t="str">
        <f aca="false">C656&amp;D656&amp;E656&amp;F656&amp;G656&amp;H656</f>
        <v>SONDAGEM ROTATIVA COM COROA DE DIAMANTE,EM ROCHA SA,DIAMETRO HWG(100MM),INCLUSIVE DESLOCAMENTO DENTRO DO CANTEIRO E INSTALACAO DA SONDA EM CADA FURO</v>
      </c>
      <c r="C656" s="197" t="s">
        <v>1859</v>
      </c>
      <c r="D656" s="197" t="s">
        <v>1872</v>
      </c>
      <c r="E656" s="197" t="s">
        <v>1717</v>
      </c>
      <c r="I656" s="197" t="s">
        <v>338</v>
      </c>
      <c r="J656" s="197" t="n">
        <v>861.57</v>
      </c>
    </row>
    <row r="657" customFormat="false" ht="12.75" hidden="true" customHeight="false" outlineLevel="0" collapsed="false">
      <c r="A657" s="197" t="s">
        <v>1874</v>
      </c>
      <c r="B657" s="197" t="str">
        <f aca="false">C657&amp;D657&amp;E657&amp;F657&amp;G657&amp;H657</f>
        <v>SONDAGEM ROTATIVA COM COROA DE DIAMANTE,ROCHA SA,DIAMETRO DE SW, INCLUSIVE DESLOCAMENTO DENTRO DO CANTEIRO E INSTALACAODA SONDA EM CADA FURO</v>
      </c>
      <c r="C657" s="197" t="s">
        <v>1875</v>
      </c>
      <c r="D657" s="197" t="s">
        <v>1876</v>
      </c>
      <c r="E657" s="197" t="s">
        <v>1588</v>
      </c>
      <c r="I657" s="197" t="s">
        <v>338</v>
      </c>
      <c r="J657" s="197" t="n">
        <v>1504.57</v>
      </c>
    </row>
    <row r="658" customFormat="false" ht="12.75" hidden="true" customHeight="false" outlineLevel="0" collapsed="false">
      <c r="A658" s="197" t="s">
        <v>1877</v>
      </c>
      <c r="B658" s="197" t="str">
        <f aca="false">C658&amp;D658&amp;E658&amp;F658&amp;G658&amp;H658</f>
        <v>SONDAGEM ROTATIVA COM COROA DE DIAMANTE,ROCHA SA,DIAMETRO DE SW, INCLUSIVE DESLOCAMENTO DENTRO DO CANTEIRO E INSTALACAODA SONDA EM CADA FURO</v>
      </c>
      <c r="C658" s="197" t="s">
        <v>1875</v>
      </c>
      <c r="D658" s="197" t="s">
        <v>1876</v>
      </c>
      <c r="E658" s="197" t="s">
        <v>1588</v>
      </c>
      <c r="I658" s="197" t="s">
        <v>338</v>
      </c>
      <c r="J658" s="197" t="n">
        <v>1504.57</v>
      </c>
    </row>
    <row r="659" customFormat="false" ht="12.75" hidden="true" customHeight="false" outlineLevel="0" collapsed="false">
      <c r="A659" s="197" t="s">
        <v>1878</v>
      </c>
      <c r="B659" s="197" t="str">
        <f aca="false">C659&amp;D659&amp;E659&amp;F659&amp;G659&amp;H659</f>
        <v>PERFURACAO ROTATIVA COM COROA DE DIAMANTE,EM ALTERACAO DE ROCHA,DIAMETRO EX(35MM),INCLUSIVE DESLOCAMENTO DENTRO DO CANTEIRO E INSTALACAO DA SONDA EM CADA FURO</v>
      </c>
      <c r="C659" s="197" t="s">
        <v>1879</v>
      </c>
      <c r="D659" s="197" t="s">
        <v>1880</v>
      </c>
      <c r="E659" s="197" t="s">
        <v>1680</v>
      </c>
      <c r="I659" s="197" t="s">
        <v>338</v>
      </c>
      <c r="J659" s="197" t="n">
        <v>229.97</v>
      </c>
    </row>
    <row r="660" customFormat="false" ht="12.75" hidden="true" customHeight="false" outlineLevel="0" collapsed="false">
      <c r="A660" s="197" t="s">
        <v>1881</v>
      </c>
      <c r="B660" s="197" t="str">
        <f aca="false">C660&amp;D660&amp;E660&amp;F660&amp;G660&amp;H660</f>
        <v>PERFURACAO ROTATIVA COM COROA DE DIAMANTE,EM ALTERACAO DE ROCHA,DIAMETRO EX(35MM),INCLUSIVE DESLOCAMENTO DENTRO DO CANTEIRO E INSTALACAO DA SONDA EM CADA FURO</v>
      </c>
      <c r="C660" s="197" t="s">
        <v>1879</v>
      </c>
      <c r="D660" s="197" t="s">
        <v>1880</v>
      </c>
      <c r="E660" s="197" t="s">
        <v>1680</v>
      </c>
      <c r="I660" s="197" t="s">
        <v>338</v>
      </c>
      <c r="J660" s="197" t="n">
        <v>229.97</v>
      </c>
    </row>
    <row r="661" customFormat="false" ht="12.75" hidden="true" customHeight="false" outlineLevel="0" collapsed="false">
      <c r="A661" s="197" t="s">
        <v>1882</v>
      </c>
      <c r="B661" s="197" t="str">
        <f aca="false">C661&amp;D661&amp;E661&amp;F661&amp;G661&amp;H661</f>
        <v>PERFURACAO ROTATIVA COM COROA DE DIAMANTE,EM ALTERACAO DE ROCHA,DIAMETRO AWG(45MM),INCLUSIVE DESLOCAMENTO DENTRO DO CANTEIRO E INSTALACAO DA SONDA EM CADA FURO</v>
      </c>
      <c r="C661" s="197" t="s">
        <v>1879</v>
      </c>
      <c r="D661" s="197" t="s">
        <v>1883</v>
      </c>
      <c r="E661" s="197" t="s">
        <v>1703</v>
      </c>
      <c r="I661" s="197" t="s">
        <v>338</v>
      </c>
      <c r="J661" s="197" t="n">
        <v>252.07</v>
      </c>
    </row>
    <row r="662" customFormat="false" ht="12.75" hidden="true" customHeight="false" outlineLevel="0" collapsed="false">
      <c r="A662" s="197" t="s">
        <v>1884</v>
      </c>
      <c r="B662" s="197" t="str">
        <f aca="false">C662&amp;D662&amp;E662&amp;F662&amp;G662&amp;H662</f>
        <v>PERFURACAO ROTATIVA COM COROA DE DIAMANTE,EM ALTERACAO DE ROCHA,DIAMETRO AWG(45MM),INCLUSIVE DESLOCAMENTO DENTRO DO CANTEIRO E INSTALACAO DA SONDA EM CADA FURO</v>
      </c>
      <c r="C662" s="197" t="s">
        <v>1879</v>
      </c>
      <c r="D662" s="197" t="s">
        <v>1883</v>
      </c>
      <c r="E662" s="197" t="s">
        <v>1703</v>
      </c>
      <c r="I662" s="197" t="s">
        <v>338</v>
      </c>
      <c r="J662" s="197" t="n">
        <v>252.07</v>
      </c>
    </row>
    <row r="663" customFormat="false" ht="12.75" hidden="true" customHeight="false" outlineLevel="0" collapsed="false">
      <c r="A663" s="197" t="s">
        <v>1885</v>
      </c>
      <c r="B663" s="197" t="str">
        <f aca="false">C663&amp;D663&amp;E663&amp;F663&amp;G663&amp;H663</f>
        <v>PERFURACAO ROTATIVA COM COROA DE DIAMANTE,EM ALTERACAO DE ROCHA,DIAMETRO BWG(60MM),INCLUSIVE DESLOCAMENTO DENTRO DO CANTEIRO E INSTALACAO DA SONDA EM CADA FURO</v>
      </c>
      <c r="C663" s="197" t="s">
        <v>1879</v>
      </c>
      <c r="D663" s="197" t="s">
        <v>1886</v>
      </c>
      <c r="E663" s="197" t="s">
        <v>1703</v>
      </c>
      <c r="I663" s="197" t="s">
        <v>338</v>
      </c>
      <c r="J663" s="197" t="n">
        <v>282.76</v>
      </c>
    </row>
    <row r="664" customFormat="false" ht="12.75" hidden="true" customHeight="false" outlineLevel="0" collapsed="false">
      <c r="A664" s="197" t="s">
        <v>1887</v>
      </c>
      <c r="B664" s="197" t="str">
        <f aca="false">C664&amp;D664&amp;E664&amp;F664&amp;G664&amp;H664</f>
        <v>PERFURACAO ROTATIVA COM COROA DE DIAMANTE,EM ALTERACAO DE ROCHA,DIAMETRO BWG(60MM),INCLUSIVE DESLOCAMENTO DENTRO DO CANTEIRO E INSTALACAO DA SONDA EM CADA FURO</v>
      </c>
      <c r="C664" s="197" t="s">
        <v>1879</v>
      </c>
      <c r="D664" s="197" t="s">
        <v>1886</v>
      </c>
      <c r="E664" s="197" t="s">
        <v>1703</v>
      </c>
      <c r="I664" s="197" t="s">
        <v>338</v>
      </c>
      <c r="J664" s="197" t="n">
        <v>282.76</v>
      </c>
    </row>
    <row r="665" customFormat="false" ht="12.75" hidden="true" customHeight="false" outlineLevel="0" collapsed="false">
      <c r="A665" s="197" t="s">
        <v>1888</v>
      </c>
      <c r="B665" s="197" t="str">
        <f aca="false">C665&amp;D665&amp;E665&amp;F665&amp;G665&amp;H665</f>
        <v>PERFURACAO ROTATIVA COM COROA DE DIAMANTE,EM ALTERACAO DE ROCHA,DIAMETRO NWG(75MM),INCLUSIVE DESLOCAMENTO DENTRO DO CANTEIRO E INSTALACAO DA SONDA EM CADA FURO</v>
      </c>
      <c r="C665" s="197" t="s">
        <v>1879</v>
      </c>
      <c r="D665" s="197" t="s">
        <v>1889</v>
      </c>
      <c r="E665" s="197" t="s">
        <v>1703</v>
      </c>
      <c r="I665" s="197" t="s">
        <v>338</v>
      </c>
      <c r="J665" s="197" t="n">
        <v>307.42</v>
      </c>
    </row>
    <row r="666" customFormat="false" ht="12.75" hidden="true" customHeight="false" outlineLevel="0" collapsed="false">
      <c r="A666" s="197" t="s">
        <v>1890</v>
      </c>
      <c r="B666" s="197" t="str">
        <f aca="false">C666&amp;D666&amp;E666&amp;F666&amp;G666&amp;H666</f>
        <v>PERFURACAO ROTATIVA COM COROA DE DIAMANTE,EM ALTERACAO DE ROCHA,DIAMETRO NWG(75MM),INCLUSIVE DESLOCAMENTO DENTRO DO CANTEIRO E INSTALACAO DA SONDA EM CADA FURO</v>
      </c>
      <c r="C666" s="197" t="s">
        <v>1879</v>
      </c>
      <c r="D666" s="197" t="s">
        <v>1889</v>
      </c>
      <c r="E666" s="197" t="s">
        <v>1703</v>
      </c>
      <c r="I666" s="197" t="s">
        <v>338</v>
      </c>
      <c r="J666" s="197" t="n">
        <v>307.42</v>
      </c>
    </row>
    <row r="667" customFormat="false" ht="12.75" hidden="true" customHeight="false" outlineLevel="0" collapsed="false">
      <c r="A667" s="197" t="s">
        <v>1891</v>
      </c>
      <c r="B667" s="197" t="str">
        <f aca="false">C667&amp;D667&amp;E667&amp;F667&amp;G667&amp;H667</f>
        <v>PERFURACAO ROTATIVA COM COROA DE DIAMANTE,EM ALTERACAO DE ROCHA,DIAMETRO HWG(100MM),INCLUSIVE DESLOCAMENTO DENTRO DO CANTEIRO E INSTALACAO DA SONDA EM CADA FURO</v>
      </c>
      <c r="C667" s="197" t="s">
        <v>1879</v>
      </c>
      <c r="D667" s="197" t="s">
        <v>1892</v>
      </c>
      <c r="E667" s="197" t="s">
        <v>1893</v>
      </c>
      <c r="I667" s="197" t="s">
        <v>338</v>
      </c>
      <c r="J667" s="197" t="n">
        <v>379.58</v>
      </c>
    </row>
    <row r="668" customFormat="false" ht="12.75" hidden="true" customHeight="false" outlineLevel="0" collapsed="false">
      <c r="A668" s="197" t="s">
        <v>1894</v>
      </c>
      <c r="B668" s="197" t="str">
        <f aca="false">C668&amp;D668&amp;E668&amp;F668&amp;G668&amp;H668</f>
        <v>PERFURACAO ROTATIVA COM COROA DE DIAMANTE,EM ALTERACAO DE ROCHA,DIAMETRO HWG(100MM),INCLUSIVE DESLOCAMENTO DENTRO DO CANTEIRO E INSTALACAO DA SONDA EM CADA FURO</v>
      </c>
      <c r="C668" s="197" t="s">
        <v>1879</v>
      </c>
      <c r="D668" s="197" t="s">
        <v>1892</v>
      </c>
      <c r="E668" s="197" t="s">
        <v>1893</v>
      </c>
      <c r="I668" s="197" t="s">
        <v>338</v>
      </c>
      <c r="J668" s="197" t="n">
        <v>343.53</v>
      </c>
    </row>
    <row r="669" customFormat="false" ht="12.75" hidden="true" customHeight="false" outlineLevel="0" collapsed="false">
      <c r="A669" s="197" t="s">
        <v>1895</v>
      </c>
      <c r="B669" s="197" t="str">
        <f aca="false">C669&amp;D669&amp;E669&amp;F669&amp;G669&amp;H669</f>
        <v>PERFURACAO ROTATIVA COM COROA DE DIAMANTE,EM ALTERACAO DE ROCHA DIAMETRO SW,INCLUSIVE DESLOCAMENTO DENTRO DO CANTEIRO EINSTALACAO DA SONDA EM CADA FURO</v>
      </c>
      <c r="C669" s="197" t="s">
        <v>1879</v>
      </c>
      <c r="D669" s="197" t="s">
        <v>1896</v>
      </c>
      <c r="E669" s="197" t="s">
        <v>1768</v>
      </c>
      <c r="I669" s="197" t="s">
        <v>338</v>
      </c>
      <c r="J669" s="197" t="n">
        <v>610.98</v>
      </c>
    </row>
    <row r="670" customFormat="false" ht="12.75" hidden="true" customHeight="false" outlineLevel="0" collapsed="false">
      <c r="A670" s="197" t="s">
        <v>1897</v>
      </c>
      <c r="B670" s="197" t="str">
        <f aca="false">C670&amp;D670&amp;E670&amp;F670&amp;G670&amp;H670</f>
        <v>PERFURACAO ROTATIVA COM COROA DE DIAMANTE,EM ALTERACAO DE ROCHA DIAMETRO SW,INCLUSIVE DESLOCAMENTO DENTRO DO CANTEIRO EINSTALACAO DA SONDA EM CADA FURO</v>
      </c>
      <c r="C670" s="197" t="s">
        <v>1879</v>
      </c>
      <c r="D670" s="197" t="s">
        <v>1896</v>
      </c>
      <c r="E670" s="197" t="s">
        <v>1768</v>
      </c>
      <c r="I670" s="197" t="s">
        <v>338</v>
      </c>
      <c r="J670" s="197" t="n">
        <v>610.98</v>
      </c>
    </row>
    <row r="671" customFormat="false" ht="12.75" hidden="true" customHeight="false" outlineLevel="0" collapsed="false">
      <c r="A671" s="197" t="s">
        <v>1898</v>
      </c>
      <c r="B671" s="197" t="str">
        <f aca="false">C671&amp;D671&amp;E671&amp;F671&amp;G671&amp;H671</f>
        <v>PERFURACAO ROTATIVA COM COROA DE DIAMANTE,EM ROCHA SA,DIAMETRO EX(35MM),INCLUSIVE DESLOCAMENTO DENTRO DO CANTEIRO E INSTALACAO DA SONDA EM CADA FURO</v>
      </c>
      <c r="C671" s="197" t="s">
        <v>1899</v>
      </c>
      <c r="D671" s="197" t="s">
        <v>1900</v>
      </c>
      <c r="E671" s="197" t="s">
        <v>1717</v>
      </c>
      <c r="I671" s="197" t="s">
        <v>338</v>
      </c>
      <c r="J671" s="197" t="n">
        <v>380.6</v>
      </c>
    </row>
    <row r="672" customFormat="false" ht="12.75" hidden="true" customHeight="false" outlineLevel="0" collapsed="false">
      <c r="A672" s="197" t="s">
        <v>1901</v>
      </c>
      <c r="B672" s="197" t="str">
        <f aca="false">C672&amp;D672&amp;E672&amp;F672&amp;G672&amp;H672</f>
        <v>PERFURACAO ROTATIVA COM COROA DE DIAMANTE,EM ROCHA SA,DIAMETRO EX(35MM),INCLUSIVE DESLOCAMENTO DENTRO DO CANTEIRO E INSTALACAO DA SONDA EM CADA FURO</v>
      </c>
      <c r="C672" s="197" t="s">
        <v>1899</v>
      </c>
      <c r="D672" s="197" t="s">
        <v>1900</v>
      </c>
      <c r="E672" s="197" t="s">
        <v>1717</v>
      </c>
      <c r="I672" s="197" t="s">
        <v>338</v>
      </c>
      <c r="J672" s="197" t="n">
        <v>380.6</v>
      </c>
    </row>
    <row r="673" customFormat="false" ht="12.75" hidden="true" customHeight="false" outlineLevel="0" collapsed="false">
      <c r="A673" s="197" t="s">
        <v>1902</v>
      </c>
      <c r="B673" s="197" t="str">
        <f aca="false">C673&amp;D673&amp;E673&amp;F673&amp;G673&amp;H673</f>
        <v>PERFURACAO ROTATIVA COM COROA DE DIAMANTE,EM ROCHA SA,DIAMETRO AWG(45MM),INCLUSIVE DESLOCAMENTO DENTRO DO CANTEIRO E INSTALACAO DA SONDA EM CADA FURO</v>
      </c>
      <c r="C673" s="197" t="s">
        <v>1899</v>
      </c>
      <c r="D673" s="197" t="s">
        <v>1903</v>
      </c>
      <c r="E673" s="197" t="s">
        <v>1904</v>
      </c>
      <c r="I673" s="197" t="s">
        <v>338</v>
      </c>
      <c r="J673" s="197" t="n">
        <v>420.13</v>
      </c>
    </row>
    <row r="674" customFormat="false" ht="12.75" hidden="true" customHeight="false" outlineLevel="0" collapsed="false">
      <c r="A674" s="197" t="s">
        <v>1905</v>
      </c>
      <c r="B674" s="197" t="str">
        <f aca="false">C674&amp;D674&amp;E674&amp;F674&amp;G674&amp;H674</f>
        <v>PERFURACAO ROTATIVA COM COROA DE DIAMANTE,EM ROCHA SA,DIAMETRO AWG(45MM),INCLUSIVE DESLOCAMENTO DENTRO DO CANTEIRO E INSTALACAO DA SONDA EM CADA FURO</v>
      </c>
      <c r="C674" s="197" t="s">
        <v>1899</v>
      </c>
      <c r="D674" s="197" t="s">
        <v>1903</v>
      </c>
      <c r="E674" s="197" t="s">
        <v>1904</v>
      </c>
      <c r="I674" s="197" t="s">
        <v>338</v>
      </c>
      <c r="J674" s="197" t="n">
        <v>420.13</v>
      </c>
    </row>
    <row r="675" customFormat="false" ht="12.75" hidden="true" customHeight="false" outlineLevel="0" collapsed="false">
      <c r="A675" s="197" t="s">
        <v>1906</v>
      </c>
      <c r="B675" s="197" t="str">
        <f aca="false">C675&amp;D675&amp;E675&amp;F675&amp;G675&amp;H675</f>
        <v>PERFURACAO ROTATIVA COM COROA DE DIAMANTE,EM ROCHA SA,DIAMETRO BWG(60MM),INCLUSIVE DESLOCAMENTO DENTRO DO CANTEIRO E INSTALACAO DA SONDA EM CADA FURO</v>
      </c>
      <c r="C675" s="197" t="s">
        <v>1899</v>
      </c>
      <c r="D675" s="197" t="s">
        <v>1907</v>
      </c>
      <c r="E675" s="197" t="s">
        <v>1904</v>
      </c>
      <c r="I675" s="197" t="s">
        <v>338</v>
      </c>
      <c r="J675" s="197" t="n">
        <v>469.9</v>
      </c>
    </row>
    <row r="676" customFormat="false" ht="12.75" hidden="true" customHeight="false" outlineLevel="0" collapsed="false">
      <c r="A676" s="197" t="s">
        <v>1908</v>
      </c>
      <c r="B676" s="197" t="str">
        <f aca="false">C676&amp;D676&amp;E676&amp;F676&amp;G676&amp;H676</f>
        <v>PERFURACAO ROTATIVA COM COROA DE DIAMANTE,EM ROCHA SA,DIAMETRO BWG(60MM),INCLUSIVE DESLOCAMENTO DENTRO DO CANTEIRO E INSTALACAO DA SONDA EM CADA FURO</v>
      </c>
      <c r="C676" s="197" t="s">
        <v>1899</v>
      </c>
      <c r="D676" s="197" t="s">
        <v>1907</v>
      </c>
      <c r="E676" s="197" t="s">
        <v>1904</v>
      </c>
      <c r="I676" s="197" t="s">
        <v>338</v>
      </c>
      <c r="J676" s="197" t="n">
        <v>469.9</v>
      </c>
    </row>
    <row r="677" customFormat="false" ht="12.75" hidden="true" customHeight="false" outlineLevel="0" collapsed="false">
      <c r="A677" s="197" t="s">
        <v>1909</v>
      </c>
      <c r="B677" s="197" t="str">
        <f aca="false">C677&amp;D677&amp;E677&amp;F677&amp;G677&amp;H677</f>
        <v>PERFURACAO ROTATIVA COM COROA DE DIAMANTE,EM ROCHA SA,DIAMETRO NWG(75MM),INCLUSIVE DESLOCAMENTO DENTRO DO CANTEIRO E INSTALACAO DA SONDA EM CADA FURO</v>
      </c>
      <c r="C677" s="197" t="s">
        <v>1899</v>
      </c>
      <c r="D677" s="197" t="s">
        <v>1910</v>
      </c>
      <c r="E677" s="197" t="s">
        <v>1904</v>
      </c>
      <c r="I677" s="197" t="s">
        <v>338</v>
      </c>
      <c r="J677" s="197" t="n">
        <v>521.44</v>
      </c>
    </row>
    <row r="678" customFormat="false" ht="12.75" hidden="true" customHeight="false" outlineLevel="0" collapsed="false">
      <c r="A678" s="197" t="s">
        <v>1911</v>
      </c>
      <c r="B678" s="197" t="str">
        <f aca="false">C678&amp;D678&amp;E678&amp;F678&amp;G678&amp;H678</f>
        <v>PERFURACAO ROTATIVA COM COROA DE DIAMANTE,EM ROCHA SA,DIAMETRO NWG(75MM),INCLUSIVE DESLOCAMENTO DENTRO DO CANTEIRO E INSTALACAO DA SONDA EM CADA FURO</v>
      </c>
      <c r="C678" s="197" t="s">
        <v>1899</v>
      </c>
      <c r="D678" s="197" t="s">
        <v>1910</v>
      </c>
      <c r="E678" s="197" t="s">
        <v>1904</v>
      </c>
      <c r="I678" s="197" t="s">
        <v>338</v>
      </c>
      <c r="J678" s="197" t="n">
        <v>521.44</v>
      </c>
    </row>
    <row r="679" customFormat="false" ht="12.75" hidden="true" customHeight="false" outlineLevel="0" collapsed="false">
      <c r="A679" s="197" t="s">
        <v>1912</v>
      </c>
      <c r="B679" s="197" t="str">
        <f aca="false">C679&amp;D679&amp;E679&amp;F679&amp;G679&amp;H679</f>
        <v>PERFURACAO ROTATIVA COM COROA DE DIAMANTE,EM ROCHA SA,DIAMETRO HWG(100MM),INCLUSIVE DESLOCAMENTO DENTRO DO CANTEIRO E INSTALACAO DA SONDA EM CADA FURO</v>
      </c>
      <c r="C679" s="197" t="s">
        <v>1899</v>
      </c>
      <c r="D679" s="197" t="s">
        <v>1913</v>
      </c>
      <c r="E679" s="197" t="s">
        <v>1740</v>
      </c>
      <c r="I679" s="197" t="s">
        <v>338</v>
      </c>
      <c r="J679" s="197" t="n">
        <v>719.38</v>
      </c>
    </row>
    <row r="680" customFormat="false" ht="12.75" hidden="true" customHeight="false" outlineLevel="0" collapsed="false">
      <c r="A680" s="197" t="s">
        <v>1914</v>
      </c>
      <c r="B680" s="197" t="str">
        <f aca="false">C680&amp;D680&amp;E680&amp;F680&amp;G680&amp;H680</f>
        <v>PERFURACAO ROTATIVA COM COROA DE DIAMANTE,EM ROCHA SA,DIAMETRO HWG(100MM),INCLUSIVE DESLOCAMENTO DENTRO DO CANTEIRO E INSTALACAO DA SONDA EM CADA FURO</v>
      </c>
      <c r="C680" s="197" t="s">
        <v>1899</v>
      </c>
      <c r="D680" s="197" t="s">
        <v>1913</v>
      </c>
      <c r="E680" s="197" t="s">
        <v>1740</v>
      </c>
      <c r="I680" s="197" t="s">
        <v>338</v>
      </c>
      <c r="J680" s="197" t="n">
        <v>647.69</v>
      </c>
    </row>
    <row r="681" customFormat="false" ht="12.75" hidden="true" customHeight="false" outlineLevel="0" collapsed="false">
      <c r="A681" s="197" t="s">
        <v>1915</v>
      </c>
      <c r="B681" s="197" t="str">
        <f aca="false">C681&amp;D681&amp;E681&amp;F681&amp;G681&amp;H681</f>
        <v>PERFURACAO ROTATIVA COM COROA DE DIAMANTE,EM ROCHA SA,DIAMETRO SW,INCLUSIVE DESLOCAMENTO DENTRO DO CANTEIRO E INSTALACAO DA SONDA EM CADA FURO</v>
      </c>
      <c r="C681" s="197" t="s">
        <v>1899</v>
      </c>
      <c r="D681" s="197" t="s">
        <v>1916</v>
      </c>
      <c r="E681" s="197" t="s">
        <v>1566</v>
      </c>
      <c r="I681" s="197" t="s">
        <v>338</v>
      </c>
      <c r="J681" s="197" t="n">
        <v>1194.77</v>
      </c>
    </row>
    <row r="682" customFormat="false" ht="12.75" hidden="true" customHeight="false" outlineLevel="0" collapsed="false">
      <c r="A682" s="197" t="s">
        <v>1917</v>
      </c>
      <c r="B682" s="197" t="str">
        <f aca="false">C682&amp;D682&amp;E682&amp;F682&amp;G682&amp;H682</f>
        <v>PERFURACAO ROTATIVA COM COROA DE DIAMANTE,EM ROCHA SA,DIAMETRO SW,INCLUSIVE DESLOCAMENTO DENTRO DO CANTEIRO E INSTALACAO DA SONDA EM CADA FURO</v>
      </c>
      <c r="C682" s="197" t="s">
        <v>1899</v>
      </c>
      <c r="D682" s="197" t="s">
        <v>1916</v>
      </c>
      <c r="E682" s="197" t="s">
        <v>1566</v>
      </c>
      <c r="I682" s="197" t="s">
        <v>338</v>
      </c>
      <c r="J682" s="197" t="n">
        <v>1194.77</v>
      </c>
    </row>
    <row r="683" customFormat="false" ht="12.75" hidden="true" customHeight="false" outlineLevel="0" collapsed="false">
      <c r="A683" s="197" t="s">
        <v>1918</v>
      </c>
      <c r="B683" s="197" t="str">
        <f aca="false">C683&amp;D683&amp;E683&amp;F683&amp;G683&amp;H683</f>
        <v>PERFURACAO ROTATIVA COM COROA DE DIAMANTE EM CONCRETO,COM DIAMETRO DE 45MM(2"),INCLUSIVE DESLOCAMENTO DENTRO DO CANTEIRO E INSTALACAO DA SONDA EM CADA FURO</v>
      </c>
      <c r="C683" s="197" t="s">
        <v>1919</v>
      </c>
      <c r="D683" s="197" t="s">
        <v>1920</v>
      </c>
      <c r="E683" s="197" t="s">
        <v>1758</v>
      </c>
      <c r="I683" s="197" t="s">
        <v>338</v>
      </c>
      <c r="J683" s="197" t="n">
        <v>323.96</v>
      </c>
    </row>
    <row r="684" customFormat="false" ht="12.75" hidden="true" customHeight="false" outlineLevel="0" collapsed="false">
      <c r="A684" s="197" t="s">
        <v>1921</v>
      </c>
      <c r="B684" s="197" t="str">
        <f aca="false">C684&amp;D684&amp;E684&amp;F684&amp;G684&amp;H684</f>
        <v>PERFURACAO ROTATIVA COM COROA DE DIAMANTE EM CONCRETO,COM DIAMETRO DE 45MM(2"),INCLUSIVE DESLOCAMENTO DENTRO DO CANTEIRO E INSTALACAO DA SONDA EM CADA FURO</v>
      </c>
      <c r="C684" s="197" t="s">
        <v>1919</v>
      </c>
      <c r="D684" s="197" t="s">
        <v>1920</v>
      </c>
      <c r="E684" s="197" t="s">
        <v>1758</v>
      </c>
      <c r="I684" s="197" t="s">
        <v>338</v>
      </c>
      <c r="J684" s="197" t="n">
        <v>323.96</v>
      </c>
    </row>
    <row r="685" customFormat="false" ht="12.75" hidden="true" customHeight="false" outlineLevel="0" collapsed="false">
      <c r="A685" s="197" t="s">
        <v>1922</v>
      </c>
      <c r="B685" s="197" t="str">
        <f aca="false">C685&amp;D685&amp;E685&amp;F685&amp;G685&amp;H685</f>
        <v>PERFURACAO ROTATIVA COM COROA DE DIAMANTE EM CONCRETO,COM DIAMETRO DE 75MM(3"),INCLUSIVE DESLOCAMENTO DENTRO DO CANTEIRO E INSTALACAO DA SONDA EM CADA FURO</v>
      </c>
      <c r="C685" s="197" t="s">
        <v>1919</v>
      </c>
      <c r="D685" s="197" t="s">
        <v>1923</v>
      </c>
      <c r="E685" s="197" t="s">
        <v>1758</v>
      </c>
      <c r="I685" s="197" t="s">
        <v>338</v>
      </c>
      <c r="J685" s="197" t="n">
        <v>365.34</v>
      </c>
    </row>
    <row r="686" customFormat="false" ht="12.75" hidden="true" customHeight="false" outlineLevel="0" collapsed="false">
      <c r="A686" s="197" t="s">
        <v>1924</v>
      </c>
      <c r="B686" s="197" t="str">
        <f aca="false">C686&amp;D686&amp;E686&amp;F686&amp;G686&amp;H686</f>
        <v>PERFURACAO ROTATIVA COM COROA DE DIAMANTE EM CONCRETO,COM DIAMETRO DE 75MM(3"),INCLUSIVE DESLOCAMENTO DENTRO DO CANTEIRO E INSTALACAO DA SONDA EM CADA FURO</v>
      </c>
      <c r="C686" s="197" t="s">
        <v>1919</v>
      </c>
      <c r="D686" s="197" t="s">
        <v>1923</v>
      </c>
      <c r="E686" s="197" t="s">
        <v>1758</v>
      </c>
      <c r="I686" s="197" t="s">
        <v>338</v>
      </c>
      <c r="J686" s="197" t="n">
        <v>365.34</v>
      </c>
    </row>
    <row r="687" customFormat="false" ht="12.75" hidden="true" customHeight="false" outlineLevel="0" collapsed="false">
      <c r="A687" s="197" t="s">
        <v>1925</v>
      </c>
      <c r="B687" s="197" t="str">
        <f aca="false">C687&amp;D687&amp;E687&amp;F687&amp;G687&amp;H687</f>
        <v>PERFURACAO ROTATIVA COM COROA DE DIAMANTE EM CONCRETO,COM DIAMETRO DE 100MM(4"),INCLUSIVE DESLOCAMENTO DENTRO DO CANTEIRO E INSTALACAO DA SONDA EM CADA FURO</v>
      </c>
      <c r="C687" s="197" t="s">
        <v>1919</v>
      </c>
      <c r="D687" s="197" t="s">
        <v>1926</v>
      </c>
      <c r="E687" s="197" t="s">
        <v>1598</v>
      </c>
      <c r="I687" s="197" t="s">
        <v>338</v>
      </c>
      <c r="J687" s="197" t="n">
        <v>557.48</v>
      </c>
    </row>
    <row r="688" customFormat="false" ht="12.75" hidden="true" customHeight="false" outlineLevel="0" collapsed="false">
      <c r="A688" s="197" t="s">
        <v>1927</v>
      </c>
      <c r="B688" s="197" t="str">
        <f aca="false">C688&amp;D688&amp;E688&amp;F688&amp;G688&amp;H688</f>
        <v>PERFURACAO ROTATIVA COM COROA DE DIAMANTE EM CONCRETO,COM DIAMETRO DE 100MM(4"),INCLUSIVE DESLOCAMENTO DENTRO DO CANTEIRO E INSTALACAO DA SONDA EM CADA FURO</v>
      </c>
      <c r="C688" s="197" t="s">
        <v>1919</v>
      </c>
      <c r="D688" s="197" t="s">
        <v>1926</v>
      </c>
      <c r="E688" s="197" t="s">
        <v>1598</v>
      </c>
      <c r="I688" s="197" t="s">
        <v>338</v>
      </c>
      <c r="J688" s="197" t="n">
        <v>557.48</v>
      </c>
    </row>
    <row r="689" customFormat="false" ht="12.75" hidden="true" customHeight="false" outlineLevel="0" collapsed="false">
      <c r="A689" s="197" t="s">
        <v>1928</v>
      </c>
      <c r="B689" s="197" t="str">
        <f aca="false">C689&amp;D689&amp;E689&amp;F689&amp;G689&amp;H689</f>
        <v>PERFURACAO ROTATIVA COM COROA DE DIAMANTE EM CONCRETO,COM DIAMETRO DE 150MM(6"),INCLUSIVE DESLOCAMENTO DENTRO DO CANTEIRO E INSTALACAO DA SONDA EM CADA FURO</v>
      </c>
      <c r="C689" s="197" t="s">
        <v>1919</v>
      </c>
      <c r="D689" s="197" t="s">
        <v>1929</v>
      </c>
      <c r="E689" s="197" t="s">
        <v>1598</v>
      </c>
      <c r="I689" s="197" t="s">
        <v>338</v>
      </c>
      <c r="J689" s="197" t="n">
        <v>851.21</v>
      </c>
    </row>
    <row r="690" customFormat="false" ht="12.75" hidden="true" customHeight="false" outlineLevel="0" collapsed="false">
      <c r="A690" s="197" t="s">
        <v>1930</v>
      </c>
      <c r="B690" s="197" t="str">
        <f aca="false">C690&amp;D690&amp;E690&amp;F690&amp;G690&amp;H690</f>
        <v>PERFURACAO ROTATIVA COM COROA DE DIAMANTE EM CONCRETO,COM DIAMETRO DE 150MM(6"),INCLUSIVE DESLOCAMENTO DENTRO DO CANTEIRO E INSTALACAO DA SONDA EM CADA FURO</v>
      </c>
      <c r="C690" s="197" t="s">
        <v>1919</v>
      </c>
      <c r="D690" s="197" t="s">
        <v>1929</v>
      </c>
      <c r="E690" s="197" t="s">
        <v>1598</v>
      </c>
      <c r="I690" s="197" t="s">
        <v>338</v>
      </c>
      <c r="J690" s="197" t="n">
        <v>851.21</v>
      </c>
    </row>
    <row r="691" customFormat="false" ht="12.75" hidden="true" customHeight="false" outlineLevel="0" collapsed="false">
      <c r="A691" s="197" t="s">
        <v>1931</v>
      </c>
      <c r="B691" s="197" t="str">
        <f aca="false">C691&amp;D691&amp;E691&amp;F691&amp;G691&amp;H691</f>
        <v>EXECUCAO DE SONDAGEM ELETRICA VERTICAL(SEV),INCLUSIVE O PROCESSAMENTO E INTERPRETACAO DOS PERFIS,BEM COMO A APRESENTACAO DOS RESULTADOS EM PAPEL E EM MEIO DIGITAL</v>
      </c>
      <c r="C691" s="197" t="s">
        <v>1932</v>
      </c>
      <c r="D691" s="197" t="s">
        <v>1933</v>
      </c>
      <c r="E691" s="197" t="s">
        <v>1934</v>
      </c>
      <c r="I691" s="197" t="s">
        <v>30</v>
      </c>
      <c r="J691" s="197" t="n">
        <v>1100.52</v>
      </c>
    </row>
    <row r="692" customFormat="false" ht="12.75" hidden="true" customHeight="false" outlineLevel="0" collapsed="false">
      <c r="A692" s="197" t="s">
        <v>1935</v>
      </c>
      <c r="B692" s="197" t="str">
        <f aca="false">C692&amp;D692&amp;E692&amp;F692&amp;G692&amp;H692</f>
        <v>EXECUCAO DE SONDAGEM ELETRICA VERTICAL(SEV),INCLUSIVE O PROCESSAMENTO E INTERPRETACAO DOS PERFIS,BEM COMO A APRESENTACAO DOS RESULTADOS EM PAPEL E EM MEIO DIGITAL</v>
      </c>
      <c r="C692" s="197" t="s">
        <v>1932</v>
      </c>
      <c r="D692" s="197" t="s">
        <v>1933</v>
      </c>
      <c r="E692" s="197" t="s">
        <v>1934</v>
      </c>
      <c r="I692" s="197" t="s">
        <v>30</v>
      </c>
      <c r="J692" s="197" t="n">
        <v>968.4</v>
      </c>
    </row>
    <row r="693" customFormat="false" ht="12.75" hidden="true" customHeight="false" outlineLevel="0" collapsed="false">
      <c r="A693" s="197" t="s">
        <v>1936</v>
      </c>
      <c r="B693" s="197"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197" t="s">
        <v>1937</v>
      </c>
      <c r="D693" s="197" t="s">
        <v>1938</v>
      </c>
      <c r="E693" s="197" t="s">
        <v>1939</v>
      </c>
      <c r="F693" s="197" t="s">
        <v>1940</v>
      </c>
      <c r="I693" s="197" t="s">
        <v>338</v>
      </c>
      <c r="J693" s="197" t="n">
        <v>7.11</v>
      </c>
    </row>
    <row r="694" customFormat="false" ht="12.75" hidden="true" customHeight="false" outlineLevel="0" collapsed="false">
      <c r="A694" s="197" t="s">
        <v>1941</v>
      </c>
      <c r="B694" s="197"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97" t="s">
        <v>1937</v>
      </c>
      <c r="D694" s="197" t="s">
        <v>1938</v>
      </c>
      <c r="E694" s="197" t="s">
        <v>1939</v>
      </c>
      <c r="F694" s="197" t="s">
        <v>1940</v>
      </c>
      <c r="I694" s="197" t="s">
        <v>338</v>
      </c>
      <c r="J694" s="197" t="n">
        <v>6.28</v>
      </c>
    </row>
    <row r="695" customFormat="false" ht="12.75" hidden="true" customHeight="false" outlineLevel="0" collapsed="false">
      <c r="A695" s="197" t="s">
        <v>1942</v>
      </c>
      <c r="B695" s="197"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197" t="s">
        <v>1943</v>
      </c>
      <c r="D695" s="197" t="s">
        <v>1944</v>
      </c>
      <c r="E695" s="197" t="s">
        <v>1945</v>
      </c>
      <c r="F695" s="197" t="s">
        <v>1946</v>
      </c>
      <c r="G695" s="197" t="s">
        <v>1947</v>
      </c>
      <c r="I695" s="197" t="s">
        <v>338</v>
      </c>
      <c r="J695" s="197" t="n">
        <v>5.69</v>
      </c>
    </row>
    <row r="696" customFormat="false" ht="12.75" hidden="true" customHeight="false" outlineLevel="0" collapsed="false">
      <c r="A696" s="197" t="s">
        <v>1948</v>
      </c>
      <c r="B696" s="197"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97" t="s">
        <v>1943</v>
      </c>
      <c r="D696" s="197" t="s">
        <v>1944</v>
      </c>
      <c r="E696" s="197" t="s">
        <v>1945</v>
      </c>
      <c r="F696" s="197" t="s">
        <v>1946</v>
      </c>
      <c r="G696" s="197" t="s">
        <v>1947</v>
      </c>
      <c r="I696" s="197" t="s">
        <v>338</v>
      </c>
      <c r="J696" s="197" t="n">
        <v>5.16</v>
      </c>
    </row>
    <row r="697" customFormat="false" ht="12.75" hidden="true" customHeight="false" outlineLevel="0" collapsed="false">
      <c r="A697" s="197" t="s">
        <v>1949</v>
      </c>
      <c r="B697" s="197"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197" t="s">
        <v>1950</v>
      </c>
      <c r="D697" s="197" t="s">
        <v>1951</v>
      </c>
      <c r="E697" s="197" t="s">
        <v>1945</v>
      </c>
      <c r="F697" s="197" t="s">
        <v>1946</v>
      </c>
      <c r="G697" s="197" t="s">
        <v>1947</v>
      </c>
      <c r="I697" s="197" t="s">
        <v>338</v>
      </c>
      <c r="J697" s="197" t="n">
        <v>5.03</v>
      </c>
    </row>
    <row r="698" customFormat="false" ht="12.75" hidden="true" customHeight="false" outlineLevel="0" collapsed="false">
      <c r="A698" s="197" t="s">
        <v>1952</v>
      </c>
      <c r="B698" s="197"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97" t="s">
        <v>1950</v>
      </c>
      <c r="D698" s="197" t="s">
        <v>1951</v>
      </c>
      <c r="E698" s="197" t="s">
        <v>1945</v>
      </c>
      <c r="F698" s="197" t="s">
        <v>1946</v>
      </c>
      <c r="G698" s="197" t="s">
        <v>1947</v>
      </c>
      <c r="I698" s="197" t="s">
        <v>338</v>
      </c>
      <c r="J698" s="197" t="n">
        <v>4.6</v>
      </c>
    </row>
    <row r="699" customFormat="false" ht="12.75" hidden="true" customHeight="false" outlineLevel="0" collapsed="false">
      <c r="A699" s="197" t="s">
        <v>1953</v>
      </c>
      <c r="B699" s="197" t="str">
        <f aca="false">C699&amp;D699&amp;E699&amp;F699&amp;G699&amp;H699</f>
        <v>EXECUCAO DE LINHA DE PROSPECCAO POR RADAR DE PENETRACAO NO SOLO(GPR),INCLUSIVE A APRESENTACAO DO RELATORIO COM AS SECOES PROCESSADAS,EM PAPEL E EM MEIO DIGITAL,EXCLUSIVE O PROCESSAMENTO E INTERPRETACAO DOS DADOS</v>
      </c>
      <c r="C699" s="197" t="s">
        <v>1954</v>
      </c>
      <c r="D699" s="197" t="s">
        <v>1955</v>
      </c>
      <c r="E699" s="197" t="s">
        <v>1956</v>
      </c>
      <c r="F699" s="197" t="s">
        <v>1957</v>
      </c>
      <c r="I699" s="197" t="s">
        <v>338</v>
      </c>
      <c r="J699" s="197" t="n">
        <v>1.73</v>
      </c>
    </row>
    <row r="700" customFormat="false" ht="12.75" hidden="true" customHeight="false" outlineLevel="0" collapsed="false">
      <c r="A700" s="197" t="s">
        <v>1958</v>
      </c>
      <c r="B700" s="197" t="str">
        <f aca="false">C700&amp;D700&amp;E700&amp;F700&amp;G700&amp;H700</f>
        <v>EXECUCAO DE LINHA DE PROSPECCAO POR RADAR DE PENETRACAO NO SOLO(GPR),INCLUSIVE A APRESENTACAO DO RELATORIO COM AS SECOES PROCESSADAS,EM PAPEL E EM MEIO DIGITAL,EXCLUSIVE O PROCESSAMENTO E INTERPRETACAO DOS DADOS</v>
      </c>
      <c r="C700" s="197" t="s">
        <v>1954</v>
      </c>
      <c r="D700" s="197" t="s">
        <v>1955</v>
      </c>
      <c r="E700" s="197" t="s">
        <v>1956</v>
      </c>
      <c r="F700" s="197" t="s">
        <v>1957</v>
      </c>
      <c r="I700" s="197" t="s">
        <v>338</v>
      </c>
      <c r="J700" s="197" t="n">
        <v>1.61</v>
      </c>
    </row>
    <row r="701" customFormat="false" ht="12.75" hidden="true" customHeight="false" outlineLevel="0" collapsed="false">
      <c r="A701" s="197" t="s">
        <v>1959</v>
      </c>
      <c r="B701" s="197" t="str">
        <f aca="false">C701&amp;D701&amp;E701&amp;F701&amp;G701&amp;H701</f>
        <v>INTERPRETACAO DE DADOS DE RADAR DE PENETRACAO NO SOLO(GPR),INCLUSIVE A ANALISE DE SECOES MIGRADAS E NAO MIGRADAS E APRESENTACAO DO RELATORIO COM AS SECOES INTERPRETADAS,EM PAPEL EEM MEIO DIGITAL</v>
      </c>
      <c r="C701" s="197" t="s">
        <v>1960</v>
      </c>
      <c r="D701" s="197" t="s">
        <v>1961</v>
      </c>
      <c r="E701" s="197" t="s">
        <v>1962</v>
      </c>
      <c r="F701" s="197" t="s">
        <v>1963</v>
      </c>
      <c r="I701" s="197" t="s">
        <v>338</v>
      </c>
      <c r="J701" s="197" t="n">
        <v>8.55</v>
      </c>
    </row>
    <row r="702" customFormat="false" ht="12.75" hidden="true" customHeight="false" outlineLevel="0" collapsed="false">
      <c r="A702" s="197" t="s">
        <v>1964</v>
      </c>
      <c r="B702" s="197" t="str">
        <f aca="false">C702&amp;D702&amp;E702&amp;F702&amp;G702&amp;H702</f>
        <v>INTERPRETACAO DE DADOS DE RADAR DE PENETRACAO NO SOLO(GPR),INCLUSIVE A ANALISE DE SECOES MIGRADAS E NAO MIGRADAS E APRESENTACAO DO RELATORIO COM AS SECOES INTERPRETADAS,EM PAPEL EEM MEIO DIGITAL</v>
      </c>
      <c r="C702" s="197" t="s">
        <v>1960</v>
      </c>
      <c r="D702" s="197" t="s">
        <v>1961</v>
      </c>
      <c r="E702" s="197" t="s">
        <v>1962</v>
      </c>
      <c r="F702" s="197" t="s">
        <v>1963</v>
      </c>
      <c r="I702" s="197" t="s">
        <v>338</v>
      </c>
      <c r="J702" s="197" t="n">
        <v>7.41</v>
      </c>
    </row>
    <row r="703" customFormat="false" ht="12.75" hidden="true" customHeight="false" outlineLevel="0" collapsed="false">
      <c r="A703" s="197" t="s">
        <v>1965</v>
      </c>
      <c r="B703" s="197"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197" t="s">
        <v>1966</v>
      </c>
      <c r="D703" s="197" t="s">
        <v>1967</v>
      </c>
      <c r="E703" s="197" t="s">
        <v>1968</v>
      </c>
      <c r="F703" s="197" t="s">
        <v>1969</v>
      </c>
      <c r="I703" s="197" t="s">
        <v>338</v>
      </c>
      <c r="J703" s="197" t="n">
        <v>6.31</v>
      </c>
    </row>
    <row r="704" customFormat="false" ht="12.75" hidden="true" customHeight="false" outlineLevel="0" collapsed="false">
      <c r="A704" s="197" t="s">
        <v>1970</v>
      </c>
      <c r="B704" s="197"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97" t="s">
        <v>1966</v>
      </c>
      <c r="D704" s="197" t="s">
        <v>1967</v>
      </c>
      <c r="E704" s="197" t="s">
        <v>1968</v>
      </c>
      <c r="F704" s="197" t="s">
        <v>1969</v>
      </c>
      <c r="I704" s="197" t="s">
        <v>338</v>
      </c>
      <c r="J704" s="197" t="n">
        <v>5.47</v>
      </c>
    </row>
    <row r="705" customFormat="false" ht="12.75" hidden="true" customHeight="false" outlineLevel="0" collapsed="false">
      <c r="A705" s="197" t="s">
        <v>1971</v>
      </c>
      <c r="B705" s="197" t="str">
        <f aca="false">C705&amp;D705&amp;E705&amp;F705&amp;G705&amp;H705</f>
        <v>INTERPRETACAO DE LINHA SISMICA DE REFLEXAO,INCLUSIVE A ANALISE DE SECOES MIGRADAS E NAO MIGRADAS E A APRESENTACAO DO RELATORIO COM AS SECOES INTERPRETADAS,EM PAPEL E EM MEIO DIGITAL</v>
      </c>
      <c r="C705" s="197" t="s">
        <v>1972</v>
      </c>
      <c r="D705" s="197" t="s">
        <v>1973</v>
      </c>
      <c r="E705" s="197" t="s">
        <v>1974</v>
      </c>
      <c r="F705" s="197" t="s">
        <v>1975</v>
      </c>
      <c r="I705" s="197" t="s">
        <v>338</v>
      </c>
      <c r="J705" s="197" t="n">
        <v>7.71</v>
      </c>
    </row>
    <row r="706" customFormat="false" ht="12.75" hidden="true" customHeight="false" outlineLevel="0" collapsed="false">
      <c r="A706" s="197" t="s">
        <v>1976</v>
      </c>
      <c r="B706" s="197" t="str">
        <f aca="false">C706&amp;D706&amp;E706&amp;F706&amp;G706&amp;H706</f>
        <v>INTERPRETACAO DE LINHA SISMICA DE REFLEXAO,INCLUSIVE A ANALISE DE SECOES MIGRADAS E NAO MIGRADAS E A APRESENTACAO DO RELATORIO COM AS SECOES INTERPRETADAS,EM PAPEL E EM MEIO DIGITAL</v>
      </c>
      <c r="C706" s="197" t="s">
        <v>1972</v>
      </c>
      <c r="D706" s="197" t="s">
        <v>1973</v>
      </c>
      <c r="E706" s="197" t="s">
        <v>1974</v>
      </c>
      <c r="F706" s="197" t="s">
        <v>1975</v>
      </c>
      <c r="I706" s="197" t="s">
        <v>338</v>
      </c>
      <c r="J706" s="197" t="n">
        <v>6.68</v>
      </c>
    </row>
    <row r="707" customFormat="false" ht="12.75" hidden="true" customHeight="false" outlineLevel="0" collapsed="false">
      <c r="A707" s="197" t="s">
        <v>1977</v>
      </c>
      <c r="B707" s="197"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197" t="s">
        <v>1978</v>
      </c>
      <c r="D707" s="197" t="s">
        <v>1979</v>
      </c>
      <c r="E707" s="197" t="s">
        <v>1980</v>
      </c>
      <c r="F707" s="197" t="s">
        <v>1981</v>
      </c>
      <c r="G707" s="197" t="s">
        <v>1982</v>
      </c>
      <c r="I707" s="197" t="s">
        <v>338</v>
      </c>
      <c r="J707" s="197" t="n">
        <v>6.17</v>
      </c>
    </row>
    <row r="708" customFormat="false" ht="12.75" hidden="true" customHeight="false" outlineLevel="0" collapsed="false">
      <c r="A708" s="197" t="s">
        <v>1983</v>
      </c>
      <c r="B708" s="197"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97" t="s">
        <v>1978</v>
      </c>
      <c r="D708" s="197" t="s">
        <v>1979</v>
      </c>
      <c r="E708" s="197" t="s">
        <v>1980</v>
      </c>
      <c r="F708" s="197" t="s">
        <v>1981</v>
      </c>
      <c r="G708" s="197" t="s">
        <v>1982</v>
      </c>
      <c r="I708" s="197" t="s">
        <v>338</v>
      </c>
      <c r="J708" s="197" t="n">
        <v>5.34</v>
      </c>
    </row>
    <row r="709" customFormat="false" ht="12.75" hidden="true" customHeight="false" outlineLevel="0" collapsed="false">
      <c r="A709" s="197" t="s">
        <v>1984</v>
      </c>
      <c r="B709" s="197" t="str">
        <f aca="false">C709&amp;D709&amp;E709&amp;F709&amp;G709&amp;H709</f>
        <v>PROCESSAMENTO E INTERPRETACAO DE LINHA SISMICA DE REFRACAO,INCLUSIVE A APRESENTACAO DE RELATORIO COM AS SECOES PROCESSADAS E INTERPRETADAS,EM PAPEL E EM MEIO DIGITAL</v>
      </c>
      <c r="C709" s="197" t="s">
        <v>1985</v>
      </c>
      <c r="D709" s="197" t="s">
        <v>1986</v>
      </c>
      <c r="E709" s="197" t="s">
        <v>1987</v>
      </c>
      <c r="I709" s="197" t="s">
        <v>338</v>
      </c>
      <c r="J709" s="197" t="n">
        <v>9.11</v>
      </c>
    </row>
    <row r="710" customFormat="false" ht="12.75" hidden="true" customHeight="false" outlineLevel="0" collapsed="false">
      <c r="A710" s="197" t="s">
        <v>1988</v>
      </c>
      <c r="B710" s="197" t="str">
        <f aca="false">C710&amp;D710&amp;E710&amp;F710&amp;G710&amp;H710</f>
        <v>PROCESSAMENTO E INTERPRETACAO DE LINHA SISMICA DE REFRACAO,INCLUSIVE A APRESENTACAO DE RELATORIO COM AS SECOES PROCESSADAS E INTERPRETADAS,EM PAPEL E EM MEIO DIGITAL</v>
      </c>
      <c r="C710" s="197" t="s">
        <v>1985</v>
      </c>
      <c r="D710" s="197" t="s">
        <v>1986</v>
      </c>
      <c r="E710" s="197" t="s">
        <v>1987</v>
      </c>
      <c r="I710" s="197" t="s">
        <v>338</v>
      </c>
      <c r="J710" s="197" t="n">
        <v>7.9</v>
      </c>
    </row>
    <row r="711" customFormat="false" ht="12.75" hidden="true" customHeight="false" outlineLevel="0" collapsed="false">
      <c r="A711" s="197" t="s">
        <v>1989</v>
      </c>
      <c r="B711" s="197" t="str">
        <f aca="false">C711&amp;D711&amp;E711&amp;F711&amp;G711&amp;H711</f>
        <v>PREPARO MANUAL DE TERRENO,COMPREENDENDO ACERTO,RASPAGEM EVENTUALMENTE ATE 0.30M DE PROFUNDIDADE E AFASTAMENTO LATERAL DO MATERIAL EXCEDENTE,EXCLUSIVE COMPACTACAO</v>
      </c>
      <c r="C711" s="197" t="s">
        <v>1990</v>
      </c>
      <c r="D711" s="197" t="s">
        <v>1991</v>
      </c>
      <c r="E711" s="197" t="s">
        <v>1992</v>
      </c>
      <c r="I711" s="197" t="s">
        <v>1993</v>
      </c>
      <c r="J711" s="197" t="n">
        <v>7.77</v>
      </c>
    </row>
    <row r="712" customFormat="false" ht="12.75" hidden="true" customHeight="false" outlineLevel="0" collapsed="false">
      <c r="A712" s="197" t="s">
        <v>1994</v>
      </c>
      <c r="B712" s="197" t="str">
        <f aca="false">C712&amp;D712&amp;E712&amp;F712&amp;G712&amp;H712</f>
        <v>PREPARO MANUAL DE TERRENO,COMPREENDENDO ACERTO,RASPAGEM EVENTUALMENTE ATE 0.30M DE PROFUNDIDADE E AFASTAMENTO LATERAL DO MATERIAL EXCEDENTE,EXCLUSIVE COMPACTACAO</v>
      </c>
      <c r="C712" s="197" t="s">
        <v>1990</v>
      </c>
      <c r="D712" s="197" t="s">
        <v>1991</v>
      </c>
      <c r="E712" s="197" t="s">
        <v>1992</v>
      </c>
      <c r="I712" s="197" t="s">
        <v>1993</v>
      </c>
      <c r="J712" s="197" t="n">
        <v>6.73</v>
      </c>
    </row>
    <row r="713" customFormat="false" ht="12.75" hidden="true" customHeight="false" outlineLevel="0" collapsed="false">
      <c r="A713" s="197" t="s">
        <v>1995</v>
      </c>
      <c r="B713" s="197" t="str">
        <f aca="false">C713&amp;D713&amp;E713&amp;F713&amp;G713&amp;H713</f>
        <v>PREPARO MANUAL DE TERRENO,COMPREENDENDO ACERTO,RASPAGEM EVENTUALMENTE ATE 0.30M DE PROFUNDIDADE E AFASTAMENTO LATERAL DO MATERIAL EXCEDENTE,INCLUSIVE COMPACTACAO MECANICA</v>
      </c>
      <c r="C713" s="197" t="s">
        <v>1990</v>
      </c>
      <c r="D713" s="197" t="s">
        <v>1991</v>
      </c>
      <c r="E713" s="197" t="s">
        <v>1996</v>
      </c>
      <c r="I713" s="197" t="s">
        <v>1993</v>
      </c>
      <c r="J713" s="197" t="n">
        <v>9.36</v>
      </c>
    </row>
    <row r="714" customFormat="false" ht="12.75" hidden="true" customHeight="false" outlineLevel="0" collapsed="false">
      <c r="A714" s="197" t="s">
        <v>1997</v>
      </c>
      <c r="B714" s="197" t="str">
        <f aca="false">C714&amp;D714&amp;E714&amp;F714&amp;G714&amp;H714</f>
        <v>PREPARO MANUAL DE TERRENO,COMPREENDENDO ACERTO,RASPAGEM EVENTUALMENTE ATE 0.30M DE PROFUNDIDADE E AFASTAMENTO LATERAL DO MATERIAL EXCEDENTE,INCLUSIVE COMPACTACAO MECANICA</v>
      </c>
      <c r="C714" s="197" t="s">
        <v>1990</v>
      </c>
      <c r="D714" s="197" t="s">
        <v>1991</v>
      </c>
      <c r="E714" s="197" t="s">
        <v>1996</v>
      </c>
      <c r="I714" s="197" t="s">
        <v>1993</v>
      </c>
      <c r="J714" s="197" t="n">
        <v>8.26</v>
      </c>
    </row>
    <row r="715" customFormat="false" ht="12.75" hidden="true" customHeight="false" outlineLevel="0" collapsed="false">
      <c r="A715" s="197" t="s">
        <v>1998</v>
      </c>
      <c r="B715" s="197" t="str">
        <f aca="false">C715&amp;D715&amp;E715&amp;F715&amp;G715&amp;H715</f>
        <v>PREPARO MANUAL DE TERRENO,COMPREENDENDO ACERTO,RASPAGEM EVENTUAL ATE 0.30M DE PROFUNDIDADE E AFASTAMENTO LATERAL DO MATERIAL EXCEDENTE,INCLUSIVE COMPACTACAO MANUAL</v>
      </c>
      <c r="C715" s="197" t="s">
        <v>1990</v>
      </c>
      <c r="D715" s="197" t="s">
        <v>1999</v>
      </c>
      <c r="E715" s="197" t="s">
        <v>2000</v>
      </c>
      <c r="I715" s="197" t="s">
        <v>1993</v>
      </c>
      <c r="J715" s="197" t="n">
        <v>15.54</v>
      </c>
    </row>
    <row r="716" customFormat="false" ht="12.75" hidden="true" customHeight="false" outlineLevel="0" collapsed="false">
      <c r="A716" s="197" t="s">
        <v>2001</v>
      </c>
      <c r="B716" s="197" t="str">
        <f aca="false">C716&amp;D716&amp;E716&amp;F716&amp;G716&amp;H716</f>
        <v>PREPARO MANUAL DE TERRENO,COMPREENDENDO ACERTO,RASPAGEM EVENTUAL ATE 0.30M DE PROFUNDIDADE E AFASTAMENTO LATERAL DO MATERIAL EXCEDENTE,INCLUSIVE COMPACTACAO MANUAL</v>
      </c>
      <c r="C716" s="197" t="s">
        <v>1990</v>
      </c>
      <c r="D716" s="197" t="s">
        <v>1999</v>
      </c>
      <c r="E716" s="197" t="s">
        <v>2000</v>
      </c>
      <c r="I716" s="197" t="s">
        <v>1993</v>
      </c>
      <c r="J716" s="197" t="n">
        <v>13.47</v>
      </c>
    </row>
    <row r="717" customFormat="false" ht="12.75" hidden="true" customHeight="false" outlineLevel="0" collapsed="false">
      <c r="A717" s="197" t="s">
        <v>2002</v>
      </c>
      <c r="B717" s="197" t="str">
        <f aca="false">C717&amp;D717&amp;E717&amp;F717&amp;G717&amp;H717</f>
        <v>ROCADO EM VEGETACAO ESPESSA,COM EMPILHAMENTO LATERAL E QUEIMA DOS RESIDUOS</v>
      </c>
      <c r="C717" s="197" t="s">
        <v>2003</v>
      </c>
      <c r="D717" s="197" t="s">
        <v>2004</v>
      </c>
      <c r="I717" s="197" t="s">
        <v>1993</v>
      </c>
      <c r="J717" s="197" t="n">
        <v>0.93</v>
      </c>
    </row>
    <row r="718" customFormat="false" ht="12.75" hidden="true" customHeight="false" outlineLevel="0" collapsed="false">
      <c r="A718" s="197" t="s">
        <v>2005</v>
      </c>
      <c r="B718" s="197" t="str">
        <f aca="false">C718&amp;D718&amp;E718&amp;F718&amp;G718&amp;H718</f>
        <v>ROCADO EM VEGETACAO ESPESSA,COM EMPILHAMENTO LATERAL E QUEIMA DOS RESIDUOS</v>
      </c>
      <c r="C718" s="197" t="s">
        <v>2003</v>
      </c>
      <c r="D718" s="197" t="s">
        <v>2004</v>
      </c>
      <c r="I718" s="197" t="s">
        <v>1993</v>
      </c>
      <c r="J718" s="197" t="n">
        <v>0.8</v>
      </c>
    </row>
    <row r="719" customFormat="false" ht="12.75" hidden="true" customHeight="false" outlineLevel="0" collapsed="false">
      <c r="A719" s="197" t="s">
        <v>2006</v>
      </c>
      <c r="B719" s="197" t="str">
        <f aca="false">C719&amp;D719&amp;E719&amp;F719&amp;G719&amp;H719</f>
        <v>ROCADO EM VEGETACAO RALA,COM EMPILHAMENTO LATERAL E QUEIMA DOS RESIDUOS</v>
      </c>
      <c r="C719" s="197" t="s">
        <v>2007</v>
      </c>
      <c r="D719" s="197" t="s">
        <v>2008</v>
      </c>
      <c r="I719" s="197" t="s">
        <v>1993</v>
      </c>
      <c r="J719" s="197" t="n">
        <v>0.26</v>
      </c>
    </row>
    <row r="720" customFormat="false" ht="12.75" hidden="true" customHeight="false" outlineLevel="0" collapsed="false">
      <c r="A720" s="197" t="s">
        <v>2009</v>
      </c>
      <c r="B720" s="197" t="str">
        <f aca="false">C720&amp;D720&amp;E720&amp;F720&amp;G720&amp;H720</f>
        <v>ROCADO EM VEGETACAO RALA,COM EMPILHAMENTO LATERAL E QUEIMA DOS RESIDUOS</v>
      </c>
      <c r="C720" s="197" t="s">
        <v>2007</v>
      </c>
      <c r="D720" s="197" t="s">
        <v>2008</v>
      </c>
      <c r="I720" s="197" t="s">
        <v>1993</v>
      </c>
      <c r="J720" s="197" t="n">
        <v>0.22</v>
      </c>
    </row>
    <row r="721" customFormat="false" ht="12.75" hidden="true" customHeight="false" outlineLevel="0" collapsed="false">
      <c r="A721" s="197" t="s">
        <v>2010</v>
      </c>
      <c r="B721" s="197" t="str">
        <f aca="false">C721&amp;D721&amp;E721&amp;F721&amp;G721&amp;H721</f>
        <v>ROCADO A FOICE E MACHADO EM MATA DE PEQUENO PORTE E QUEIMA DOS RESIDUOS SEM DESTOCAMENTO OU REMOCAO</v>
      </c>
      <c r="C721" s="197" t="s">
        <v>2011</v>
      </c>
      <c r="D721" s="197" t="s">
        <v>2012</v>
      </c>
      <c r="I721" s="197" t="s">
        <v>1993</v>
      </c>
      <c r="J721" s="197" t="n">
        <v>1.86</v>
      </c>
    </row>
    <row r="722" customFormat="false" ht="12.75" hidden="true" customHeight="false" outlineLevel="0" collapsed="false">
      <c r="A722" s="197" t="s">
        <v>2013</v>
      </c>
      <c r="B722" s="197" t="str">
        <f aca="false">C722&amp;D722&amp;E722&amp;F722&amp;G722&amp;H722</f>
        <v>ROCADO A FOICE E MACHADO EM MATA DE PEQUENO PORTE E QUEIMA DOS RESIDUOS SEM DESTOCAMENTO OU REMOCAO</v>
      </c>
      <c r="C722" s="197" t="s">
        <v>2011</v>
      </c>
      <c r="D722" s="197" t="s">
        <v>2012</v>
      </c>
      <c r="I722" s="197" t="s">
        <v>1993</v>
      </c>
      <c r="J722" s="197" t="n">
        <v>1.61</v>
      </c>
    </row>
    <row r="723" customFormat="false" ht="12.75" hidden="true" customHeight="false" outlineLevel="0" collapsed="false">
      <c r="A723" s="197" t="s">
        <v>2014</v>
      </c>
      <c r="B723" s="197" t="str">
        <f aca="false">C723&amp;D723&amp;E723&amp;F723&amp;G723&amp;H723</f>
        <v>DESTOCAMENTO DE ARVORES DE PORTE MEDIO E RAIZES PROFUNDAS,SEM REMOCAO E AUXILIO MECANICO</v>
      </c>
      <c r="C723" s="197" t="s">
        <v>2015</v>
      </c>
      <c r="D723" s="197" t="s">
        <v>2016</v>
      </c>
      <c r="I723" s="197" t="s">
        <v>30</v>
      </c>
      <c r="J723" s="197" t="n">
        <v>192.72</v>
      </c>
    </row>
    <row r="724" customFormat="false" ht="12.75" hidden="true" customHeight="false" outlineLevel="0" collapsed="false">
      <c r="A724" s="197" t="s">
        <v>2017</v>
      </c>
      <c r="B724" s="197" t="str">
        <f aca="false">C724&amp;D724&amp;E724&amp;F724&amp;G724&amp;H724</f>
        <v>DESTOCAMENTO DE ARVORES DE PORTE MEDIO E RAIZES PROFUNDAS,SEM REMOCAO E AUXILIO MECANICO</v>
      </c>
      <c r="C724" s="197" t="s">
        <v>2015</v>
      </c>
      <c r="D724" s="197" t="s">
        <v>2016</v>
      </c>
      <c r="I724" s="197" t="s">
        <v>30</v>
      </c>
      <c r="J724" s="197" t="n">
        <v>167.05</v>
      </c>
    </row>
    <row r="725" customFormat="false" ht="12.75" hidden="true" customHeight="false" outlineLevel="0" collapsed="false">
      <c r="A725" s="197" t="s">
        <v>2018</v>
      </c>
      <c r="B725" s="197" t="str">
        <f aca="false">C725&amp;D725&amp;E725&amp;F725&amp;G725&amp;H725</f>
        <v>ABERTURA DE PICADA,EM ENCOSTA,EM TERRENO DE VEGETACAO DENSA</v>
      </c>
      <c r="C725" s="197" t="s">
        <v>2019</v>
      </c>
      <c r="I725" s="197" t="s">
        <v>338</v>
      </c>
      <c r="J725" s="197" t="n">
        <v>2.23</v>
      </c>
    </row>
    <row r="726" customFormat="false" ht="12.75" hidden="true" customHeight="false" outlineLevel="0" collapsed="false">
      <c r="A726" s="197" t="s">
        <v>2020</v>
      </c>
      <c r="B726" s="197" t="str">
        <f aca="false">C726&amp;D726&amp;E726&amp;F726&amp;G726&amp;H726</f>
        <v>ABERTURA DE PICADA,EM ENCOSTA,EM TERRENO DE VEGETACAO DENSA</v>
      </c>
      <c r="C726" s="197" t="s">
        <v>2019</v>
      </c>
      <c r="I726" s="197" t="s">
        <v>338</v>
      </c>
      <c r="J726" s="197" t="n">
        <v>1.94</v>
      </c>
    </row>
    <row r="727" customFormat="false" ht="12.75" hidden="true" customHeight="false" outlineLevel="0" collapsed="false">
      <c r="A727" s="197" t="s">
        <v>2021</v>
      </c>
      <c r="B727" s="197" t="str">
        <f aca="false">C727&amp;D727&amp;E727&amp;F727&amp;G727&amp;H727</f>
        <v>ABERTURA DE PICADAS EM TERRENO COM VEGETACAO QUE POSSIBILITE O USO APENAS DE FACAO E FOICE</v>
      </c>
      <c r="C727" s="197" t="s">
        <v>2022</v>
      </c>
      <c r="D727" s="197" t="s">
        <v>2023</v>
      </c>
      <c r="I727" s="197" t="s">
        <v>2024</v>
      </c>
      <c r="J727" s="197" t="n">
        <v>2020.55</v>
      </c>
    </row>
    <row r="728" customFormat="false" ht="12.75" hidden="true" customHeight="false" outlineLevel="0" collapsed="false">
      <c r="A728" s="197" t="s">
        <v>2025</v>
      </c>
      <c r="B728" s="197" t="str">
        <f aca="false">C728&amp;D728&amp;E728&amp;F728&amp;G728&amp;H728</f>
        <v>ABERTURA DE PICADAS EM TERRENO COM VEGETACAO QUE POSSIBILITE O USO APENAS DE FACAO E FOICE</v>
      </c>
      <c r="C728" s="197" t="s">
        <v>2022</v>
      </c>
      <c r="D728" s="197" t="s">
        <v>2023</v>
      </c>
      <c r="I728" s="197" t="s">
        <v>2024</v>
      </c>
      <c r="J728" s="197" t="n">
        <v>1751.41</v>
      </c>
    </row>
    <row r="729" customFormat="false" ht="12.75" hidden="true" customHeight="false" outlineLevel="0" collapsed="false">
      <c r="A729" s="197" t="s">
        <v>2026</v>
      </c>
      <c r="B729" s="197" t="str">
        <f aca="false">C729&amp;D729&amp;E729&amp;F729&amp;G729&amp;H729</f>
        <v>ABERTURA DE PICADAS EM TERRENO QUE EXIJA ALEM DO USO DE FACAO E FOICE,TAMBEM MACHADO E MOTOSSERRA</v>
      </c>
      <c r="C729" s="197" t="s">
        <v>2027</v>
      </c>
      <c r="D729" s="197" t="s">
        <v>2028</v>
      </c>
      <c r="I729" s="197" t="s">
        <v>2024</v>
      </c>
      <c r="J729" s="197" t="n">
        <v>1942.83</v>
      </c>
    </row>
    <row r="730" customFormat="false" ht="12.75" hidden="true" customHeight="false" outlineLevel="0" collapsed="false">
      <c r="A730" s="197" t="s">
        <v>2029</v>
      </c>
      <c r="B730" s="197" t="str">
        <f aca="false">C730&amp;D730&amp;E730&amp;F730&amp;G730&amp;H730</f>
        <v>ABERTURA DE PICADAS EM TERRENO QUE EXIJA ALEM DO USO DE FACAO E FOICE,TAMBEM MACHADO E MOTOSSERRA</v>
      </c>
      <c r="C730" s="197" t="s">
        <v>2027</v>
      </c>
      <c r="D730" s="197" t="s">
        <v>2028</v>
      </c>
      <c r="I730" s="197" t="s">
        <v>2024</v>
      </c>
      <c r="J730" s="197" t="n">
        <v>1684.05</v>
      </c>
    </row>
    <row r="731" customFormat="false" ht="12.75" hidden="true" customHeight="false" outlineLevel="0" collapsed="false">
      <c r="A731" s="197" t="s">
        <v>2030</v>
      </c>
      <c r="B731" s="197" t="str">
        <f aca="false">C731&amp;D731&amp;E731&amp;F731&amp;G731&amp;H731</f>
        <v>SUAVIZACAO E RECONFORMACAO MANUAL DE TALUDES,COM PEQUENO DESMATAMENTO E ALTURA MEDIA DE 0,50M</v>
      </c>
      <c r="C731" s="197" t="s">
        <v>2031</v>
      </c>
      <c r="D731" s="197" t="s">
        <v>2032</v>
      </c>
      <c r="I731" s="197" t="s">
        <v>1158</v>
      </c>
      <c r="J731" s="197" t="n">
        <v>39.63</v>
      </c>
    </row>
    <row r="732" customFormat="false" ht="12.75" hidden="true" customHeight="false" outlineLevel="0" collapsed="false">
      <c r="A732" s="197" t="s">
        <v>2033</v>
      </c>
      <c r="B732" s="197" t="str">
        <f aca="false">C732&amp;D732&amp;E732&amp;F732&amp;G732&amp;H732</f>
        <v>SUAVIZACAO E RECONFORMACAO MANUAL DE TALUDES,COM PEQUENO DESMATAMENTO E ALTURA MEDIA DE 0,50M</v>
      </c>
      <c r="C732" s="197" t="s">
        <v>2031</v>
      </c>
      <c r="D732" s="197" t="s">
        <v>2032</v>
      </c>
      <c r="I732" s="197" t="s">
        <v>1158</v>
      </c>
      <c r="J732" s="197" t="n">
        <v>34.35</v>
      </c>
    </row>
    <row r="733" customFormat="false" ht="12.75" hidden="true" customHeight="false" outlineLevel="0" collapsed="false">
      <c r="A733" s="197" t="s">
        <v>2034</v>
      </c>
      <c r="B733" s="197" t="str">
        <f aca="false">C733&amp;D733&amp;E733&amp;F733&amp;G733&amp;H733</f>
        <v>SUAVIZACAO E RECONFORMACAO MANUAL DE TALUDES,COM PEQUENO DESMATAMENTO E ALTURA MEDIA DE 1,00M</v>
      </c>
      <c r="C733" s="197" t="s">
        <v>2031</v>
      </c>
      <c r="D733" s="197" t="s">
        <v>2035</v>
      </c>
      <c r="I733" s="197" t="s">
        <v>1158</v>
      </c>
      <c r="J733" s="197" t="n">
        <v>57.5</v>
      </c>
    </row>
    <row r="734" customFormat="false" ht="12.75" hidden="true" customHeight="false" outlineLevel="0" collapsed="false">
      <c r="A734" s="197" t="s">
        <v>2036</v>
      </c>
      <c r="B734" s="197" t="str">
        <f aca="false">C734&amp;D734&amp;E734&amp;F734&amp;G734&amp;H734</f>
        <v>SUAVIZACAO E RECONFORMACAO MANUAL DE TALUDES,COM PEQUENO DESMATAMENTO E ALTURA MEDIA DE 1,00M</v>
      </c>
      <c r="C734" s="197" t="s">
        <v>2031</v>
      </c>
      <c r="D734" s="197" t="s">
        <v>2035</v>
      </c>
      <c r="I734" s="197" t="s">
        <v>1158</v>
      </c>
      <c r="J734" s="197" t="n">
        <v>49.84</v>
      </c>
    </row>
    <row r="735" customFormat="false" ht="12.75" hidden="true" customHeight="false" outlineLevel="0" collapsed="false">
      <c r="A735" s="197" t="s">
        <v>2037</v>
      </c>
      <c r="B735" s="197" t="str">
        <f aca="false">C735&amp;D735&amp;E735&amp;F735&amp;G735&amp;H735</f>
        <v>SUAVIZACAO E RECONFORMACAO MANUAL DE TALUDES,COM PEQUENO DESMATAMENTO E ALTURA MEDIA DE 1,50M</v>
      </c>
      <c r="C735" s="197" t="s">
        <v>2031</v>
      </c>
      <c r="D735" s="197" t="s">
        <v>2038</v>
      </c>
      <c r="I735" s="197" t="s">
        <v>1158</v>
      </c>
      <c r="J735" s="197" t="n">
        <v>77.71</v>
      </c>
    </row>
    <row r="736" customFormat="false" ht="12.75" hidden="true" customHeight="false" outlineLevel="0" collapsed="false">
      <c r="A736" s="197" t="s">
        <v>2039</v>
      </c>
      <c r="B736" s="197" t="str">
        <f aca="false">C736&amp;D736&amp;E736&amp;F736&amp;G736&amp;H736</f>
        <v>SUAVIZACAO E RECONFORMACAO MANUAL DE TALUDES,COM PEQUENO DESMATAMENTO E ALTURA MEDIA DE 1,50M</v>
      </c>
      <c r="C736" s="197" t="s">
        <v>2031</v>
      </c>
      <c r="D736" s="197" t="s">
        <v>2038</v>
      </c>
      <c r="I736" s="197" t="s">
        <v>1158</v>
      </c>
      <c r="J736" s="197" t="n">
        <v>67.36</v>
      </c>
    </row>
    <row r="737" customFormat="false" ht="12.75" hidden="true" customHeight="false" outlineLevel="0" collapsed="false">
      <c r="A737" s="197" t="s">
        <v>2040</v>
      </c>
      <c r="B737" s="197" t="str">
        <f aca="false">C737&amp;D737&amp;E737&amp;F737&amp;G737&amp;H737</f>
        <v>DESTOCAMENTO MECANICO DE TOCOS DE ATE 0,30M DE DIAMETRO</v>
      </c>
      <c r="C737" s="197" t="s">
        <v>2041</v>
      </c>
      <c r="I737" s="197" t="s">
        <v>30</v>
      </c>
      <c r="J737" s="197" t="n">
        <v>31.78</v>
      </c>
    </row>
    <row r="738" customFormat="false" ht="12.75" hidden="true" customHeight="false" outlineLevel="0" collapsed="false">
      <c r="A738" s="197" t="s">
        <v>2042</v>
      </c>
      <c r="B738" s="197" t="str">
        <f aca="false">C738&amp;D738&amp;E738&amp;F738&amp;G738&amp;H738</f>
        <v>DESTOCAMENTO MECANICO DE TOCOS DE ATE 0,30M DE DIAMETRO</v>
      </c>
      <c r="C738" s="197" t="s">
        <v>2041</v>
      </c>
      <c r="I738" s="197" t="s">
        <v>30</v>
      </c>
      <c r="J738" s="197" t="n">
        <v>31.37</v>
      </c>
    </row>
    <row r="739" customFormat="false" ht="12.75" hidden="true" customHeight="false" outlineLevel="0" collapsed="false">
      <c r="A739" s="197" t="s">
        <v>2043</v>
      </c>
      <c r="B739" s="197" t="str">
        <f aca="false">C739&amp;D739&amp;E739&amp;F739&amp;G739&amp;H739</f>
        <v>DESTOCAMENTO MECANICO DE TOCOS DE 0,30 A 0,50M DE DIAMETRO</v>
      </c>
      <c r="C739" s="197" t="s">
        <v>2044</v>
      </c>
      <c r="I739" s="197" t="s">
        <v>30</v>
      </c>
      <c r="J739" s="197" t="n">
        <v>56.85</v>
      </c>
    </row>
    <row r="740" customFormat="false" ht="12.75" hidden="true" customHeight="false" outlineLevel="0" collapsed="false">
      <c r="A740" s="197" t="s">
        <v>2045</v>
      </c>
      <c r="B740" s="197" t="str">
        <f aca="false">C740&amp;D740&amp;E740&amp;F740&amp;G740&amp;H740</f>
        <v>DESTOCAMENTO MECANICO DE TOCOS DE 0,30 A 0,50M DE DIAMETRO</v>
      </c>
      <c r="C740" s="197" t="s">
        <v>2044</v>
      </c>
      <c r="I740" s="197" t="s">
        <v>30</v>
      </c>
      <c r="J740" s="197" t="n">
        <v>56.13</v>
      </c>
    </row>
    <row r="741" customFormat="false" ht="12.75" hidden="true" customHeight="false" outlineLevel="0" collapsed="false">
      <c r="A741" s="197" t="s">
        <v>2046</v>
      </c>
      <c r="B741" s="197" t="str">
        <f aca="false">C741&amp;D741&amp;E741&amp;F741&amp;G741&amp;H741</f>
        <v>DESTOCAMENTO MECANICO DE TOCOS MAIORES QUE O,50M DE DIAMETRO</v>
      </c>
      <c r="C741" s="197" t="s">
        <v>2047</v>
      </c>
      <c r="I741" s="197" t="s">
        <v>30</v>
      </c>
      <c r="J741" s="197" t="n">
        <v>95.18</v>
      </c>
    </row>
    <row r="742" customFormat="false" ht="12.75" hidden="true" customHeight="false" outlineLevel="0" collapsed="false">
      <c r="A742" s="197" t="s">
        <v>2048</v>
      </c>
      <c r="B742" s="197" t="str">
        <f aca="false">C742&amp;D742&amp;E742&amp;F742&amp;G742&amp;H742</f>
        <v>DESTOCAMENTO MECANICO DE TOCOS MAIORES QUE O,50M DE DIAMETRO</v>
      </c>
      <c r="C742" s="197" t="s">
        <v>2047</v>
      </c>
      <c r="I742" s="197" t="s">
        <v>30</v>
      </c>
      <c r="J742" s="197" t="n">
        <v>93.97</v>
      </c>
    </row>
    <row r="743" customFormat="false" ht="12.75" hidden="true" customHeight="false" outlineLevel="0" collapsed="false">
      <c r="A743" s="197" t="s">
        <v>2049</v>
      </c>
      <c r="B743" s="197" t="str">
        <f aca="false">C743&amp;D743&amp;E743&amp;F743&amp;G743&amp;H743</f>
        <v>DESMATAMENTO E LIMPEZA DE TERRENOS COM TRATOR DE ESTEIRAS COM POTENCIA EM TORNO DE 200CV</v>
      </c>
      <c r="C743" s="197" t="s">
        <v>2050</v>
      </c>
      <c r="D743" s="197" t="s">
        <v>2051</v>
      </c>
      <c r="I743" s="197" t="s">
        <v>1993</v>
      </c>
      <c r="J743" s="197" t="n">
        <v>0.27</v>
      </c>
    </row>
    <row r="744" customFormat="false" ht="12.75" hidden="true" customHeight="false" outlineLevel="0" collapsed="false">
      <c r="A744" s="197" t="s">
        <v>2052</v>
      </c>
      <c r="B744" s="197" t="str">
        <f aca="false">C744&amp;D744&amp;E744&amp;F744&amp;G744&amp;H744</f>
        <v>DESMATAMENTO E LIMPEZA DE TERRENOS COM TRATOR DE ESTEIRAS COM POTENCIA EM TORNO DE 200CV</v>
      </c>
      <c r="C744" s="197" t="s">
        <v>2050</v>
      </c>
      <c r="D744" s="197" t="s">
        <v>2051</v>
      </c>
      <c r="I744" s="197" t="s">
        <v>1993</v>
      </c>
      <c r="J744" s="197" t="n">
        <v>0.26</v>
      </c>
    </row>
    <row r="745" customFormat="false" ht="12.75" hidden="true" customHeight="false" outlineLevel="0" collapsed="false">
      <c r="A745" s="197" t="s">
        <v>2053</v>
      </c>
      <c r="B745" s="197" t="str">
        <f aca="false">C745&amp;D745&amp;E745&amp;F745&amp;G745&amp;H745</f>
        <v>REGULARIZACAO DE TERRENO COM TRATOR EM TORNO DE 80CV,COMPREENDENDO ACERTO,RASPAGEM EVENTUALMENTE ATE 0,30M DE PROFUNDIDADE E AFASTAMENTO LATERAL DO MATERIAL EXCEDENTE</v>
      </c>
      <c r="C745" s="197" t="s">
        <v>2054</v>
      </c>
      <c r="D745" s="197" t="s">
        <v>2055</v>
      </c>
      <c r="E745" s="197" t="s">
        <v>2056</v>
      </c>
      <c r="I745" s="197" t="s">
        <v>1993</v>
      </c>
      <c r="J745" s="197" t="n">
        <v>1</v>
      </c>
    </row>
    <row r="746" customFormat="false" ht="12.75" hidden="true" customHeight="false" outlineLevel="0" collapsed="false">
      <c r="A746" s="197" t="s">
        <v>57</v>
      </c>
      <c r="B746" s="197" t="str">
        <f aca="false">C746&amp;D746&amp;E746&amp;F746&amp;G746&amp;H746</f>
        <v>REGULARIZACAO DE TERRENO COM TRATOR EM TORNO DE 80CV,COMPREENDENDO ACERTO,RASPAGEM EVENTUALMENTE ATE 0,30M DE PROFUNDIDADE E AFASTAMENTO LATERAL DO MATERIAL EXCEDENTE</v>
      </c>
      <c r="C746" s="197" t="s">
        <v>2054</v>
      </c>
      <c r="D746" s="197" t="s">
        <v>2055</v>
      </c>
      <c r="E746" s="197" t="s">
        <v>2056</v>
      </c>
      <c r="I746" s="197" t="s">
        <v>1993</v>
      </c>
      <c r="J746" s="197" t="n">
        <v>0.97</v>
      </c>
    </row>
    <row r="747" customFormat="false" ht="12.75" hidden="true" customHeight="false" outlineLevel="0" collapsed="false">
      <c r="A747" s="197" t="s">
        <v>2057</v>
      </c>
      <c r="B747" s="197" t="str">
        <f aca="false">C747&amp;D747&amp;E747&amp;F747&amp;G747&amp;H747</f>
        <v>MONTAGEM E DESMONTAGEM DE UM CONJUNTO DE BOMBAS (15CV) PARAATE 70,00M DE COLETORES (INCLUSIVE ESTES)</v>
      </c>
      <c r="C747" s="197" t="s">
        <v>2058</v>
      </c>
      <c r="D747" s="197" t="s">
        <v>2059</v>
      </c>
      <c r="I747" s="197" t="s">
        <v>30</v>
      </c>
      <c r="J747" s="197" t="n">
        <v>3798.12</v>
      </c>
    </row>
    <row r="748" customFormat="false" ht="12.75" hidden="true" customHeight="false" outlineLevel="0" collapsed="false">
      <c r="A748" s="197" t="s">
        <v>2060</v>
      </c>
      <c r="B748" s="197" t="str">
        <f aca="false">C748&amp;D748&amp;E748&amp;F748&amp;G748&amp;H748</f>
        <v>MONTAGEM E DESMONTAGEM DE UM CONJUNTO DE BOMBAS (15CV) PARAATE 70,00M DE COLETORES (INCLUSIVE ESTES)</v>
      </c>
      <c r="C748" s="197" t="s">
        <v>2058</v>
      </c>
      <c r="D748" s="197" t="s">
        <v>2059</v>
      </c>
      <c r="I748" s="197" t="s">
        <v>30</v>
      </c>
      <c r="J748" s="197" t="n">
        <v>3559.86</v>
      </c>
    </row>
    <row r="749" customFormat="false" ht="12.75" hidden="true" customHeight="false" outlineLevel="0" collapsed="false">
      <c r="A749" s="197" t="s">
        <v>2061</v>
      </c>
      <c r="B749" s="197" t="str">
        <f aca="false">C749&amp;D749&amp;E749&amp;F749&amp;G749&amp;H749</f>
        <v>CRAVACAO E RETIRADA DE UMA PONTEIRA FILTRANTE</v>
      </c>
      <c r="C749" s="197" t="s">
        <v>2062</v>
      </c>
      <c r="I749" s="197" t="s">
        <v>30</v>
      </c>
      <c r="J749" s="197" t="n">
        <v>276.62</v>
      </c>
    </row>
    <row r="750" customFormat="false" ht="12.75" hidden="true" customHeight="false" outlineLevel="0" collapsed="false">
      <c r="A750" s="197" t="s">
        <v>2063</v>
      </c>
      <c r="B750" s="197" t="str">
        <f aca="false">C750&amp;D750&amp;E750&amp;F750&amp;G750&amp;H750</f>
        <v>CRAVACAO E RETIRADA DE UMA PONTEIRA FILTRANTE</v>
      </c>
      <c r="C750" s="197" t="s">
        <v>2062</v>
      </c>
      <c r="I750" s="197" t="s">
        <v>30</v>
      </c>
      <c r="J750" s="197" t="n">
        <v>239.71</v>
      </c>
    </row>
    <row r="751" customFormat="false" ht="12.75" hidden="true" customHeight="false" outlineLevel="0" collapsed="false">
      <c r="A751" s="197" t="s">
        <v>2064</v>
      </c>
      <c r="B751" s="197" t="str">
        <f aca="false">C751&amp;D751&amp;E751&amp;F751&amp;G751&amp;H751</f>
        <v>OPERACAO E MANUTENCAO DO SISTEMA,EXCLUSIVE ENERGIA ELETRICA,PELO TEMPO CORRIDO DE EMPREGO NA OBRA</v>
      </c>
      <c r="C751" s="197" t="s">
        <v>2065</v>
      </c>
      <c r="D751" s="197" t="s">
        <v>2066</v>
      </c>
      <c r="I751" s="197" t="s">
        <v>2067</v>
      </c>
      <c r="J751" s="197" t="n">
        <v>362.02</v>
      </c>
    </row>
    <row r="752" customFormat="false" ht="12.75" hidden="true" customHeight="false" outlineLevel="0" collapsed="false">
      <c r="A752" s="197" t="s">
        <v>2068</v>
      </c>
      <c r="B752" s="197" t="str">
        <f aca="false">C752&amp;D752&amp;E752&amp;F752&amp;G752&amp;H752</f>
        <v>OPERACAO E MANUTENCAO DO SISTEMA,EXCLUSIVE ENERGIA ELETRICA,PELO TEMPO CORRIDO DE EMPREGO NA OBRA</v>
      </c>
      <c r="C752" s="197" t="s">
        <v>2065</v>
      </c>
      <c r="D752" s="197" t="s">
        <v>2066</v>
      </c>
      <c r="I752" s="197" t="s">
        <v>2067</v>
      </c>
      <c r="J752" s="197" t="n">
        <v>313.72</v>
      </c>
    </row>
    <row r="753" customFormat="false" ht="12.75" hidden="true" customHeight="false" outlineLevel="0" collapsed="false">
      <c r="A753" s="197" t="s">
        <v>2069</v>
      </c>
      <c r="B753" s="197" t="str">
        <f aca="false">C753&amp;D753&amp;E753&amp;F753&amp;G753&amp;H753</f>
        <v>ENERGIA CONSUMIDA PELO SISTEMA,MEDIDA PELA POTENCIA INSTALADA E PELO TEMPO DE FUNCIONAMENTO</v>
      </c>
      <c r="C753" s="197" t="s">
        <v>2070</v>
      </c>
      <c r="D753" s="197" t="s">
        <v>2071</v>
      </c>
      <c r="I753" s="197" t="s">
        <v>2072</v>
      </c>
      <c r="J753" s="197" t="n">
        <v>0.06</v>
      </c>
    </row>
    <row r="754" customFormat="false" ht="12.75" hidden="true" customHeight="false" outlineLevel="0" collapsed="false">
      <c r="A754" s="197" t="s">
        <v>2073</v>
      </c>
      <c r="B754" s="197" t="str">
        <f aca="false">C754&amp;D754&amp;E754&amp;F754&amp;G754&amp;H754</f>
        <v>ENERGIA CONSUMIDA PELO SISTEMA,MEDIDA PELA POTENCIA INSTALADA E PELO TEMPO DE FUNCIONAMENTO</v>
      </c>
      <c r="C754" s="197" t="s">
        <v>2070</v>
      </c>
      <c r="D754" s="197" t="s">
        <v>2071</v>
      </c>
      <c r="I754" s="197" t="s">
        <v>2072</v>
      </c>
      <c r="J754" s="197" t="n">
        <v>0.06</v>
      </c>
    </row>
    <row r="755" customFormat="false" ht="12.75" hidden="true" customHeight="false" outlineLevel="0" collapsed="false">
      <c r="A755" s="197" t="s">
        <v>2074</v>
      </c>
      <c r="B755" s="197" t="str">
        <f aca="false">C755&amp;D755&amp;E755&amp;F755&amp;G755&amp;H755</f>
        <v>POCO ARTESIANO,PROFUNDIDADE ATE 50 METROS,INCLUSIVE PERFURACAO,INSTALACAO E ANALISE DA AGUA,EXCLUSIVE MOTOBOMBA</v>
      </c>
      <c r="C755" s="197" t="s">
        <v>2075</v>
      </c>
      <c r="D755" s="197" t="s">
        <v>2076</v>
      </c>
      <c r="I755" s="197" t="s">
        <v>338</v>
      </c>
      <c r="J755" s="197" t="n">
        <v>284.2</v>
      </c>
    </row>
    <row r="756" customFormat="false" ht="12.75" hidden="true" customHeight="false" outlineLevel="0" collapsed="false">
      <c r="A756" s="197" t="s">
        <v>2077</v>
      </c>
      <c r="B756" s="197" t="str">
        <f aca="false">C756&amp;D756&amp;E756&amp;F756&amp;G756&amp;H756</f>
        <v>POCO ARTESIANO,PROFUNDIDADE ATE 50 METROS,INCLUSIVE PERFURACAO,INSTALACAO E ANALISE DA AGUA,EXCLUSIVE MOTOBOMBA</v>
      </c>
      <c r="C756" s="197" t="s">
        <v>2075</v>
      </c>
      <c r="D756" s="197" t="s">
        <v>2076</v>
      </c>
      <c r="I756" s="197" t="s">
        <v>338</v>
      </c>
      <c r="J756" s="197" t="n">
        <v>284.2</v>
      </c>
    </row>
    <row r="757" customFormat="false" ht="12.75" hidden="true" customHeight="false" outlineLevel="0" collapsed="false">
      <c r="A757" s="197" t="s">
        <v>2078</v>
      </c>
      <c r="B757" s="197" t="str">
        <f aca="false">C757&amp;D757&amp;E757&amp;F757&amp;G757&amp;H757</f>
        <v>POCO ARTESIANO PROFUNDO,PROFUNDIDADE DE 51 METROS ATE 100 METROS,INCLUSIVE PERFURACAO,REVESTIMENTO E ANALISE DA AGUA,EXCLUSIVE MOTOBOMBA</v>
      </c>
      <c r="C757" s="197" t="s">
        <v>2079</v>
      </c>
      <c r="D757" s="197" t="s">
        <v>2080</v>
      </c>
      <c r="E757" s="197" t="s">
        <v>2081</v>
      </c>
      <c r="I757" s="197" t="s">
        <v>338</v>
      </c>
      <c r="J757" s="197" t="n">
        <v>207.98</v>
      </c>
    </row>
    <row r="758" customFormat="false" ht="12.75" hidden="true" customHeight="false" outlineLevel="0" collapsed="false">
      <c r="A758" s="197" t="s">
        <v>2082</v>
      </c>
      <c r="B758" s="197" t="str">
        <f aca="false">C758&amp;D758&amp;E758&amp;F758&amp;G758&amp;H758</f>
        <v>POCO ARTESIANO PROFUNDO,PROFUNDIDADE DE 51 METROS ATE 100 METROS,INCLUSIVE PERFURACAO,REVESTIMENTO E ANALISE DA AGUA,EXCLUSIVE MOTOBOMBA</v>
      </c>
      <c r="C758" s="197" t="s">
        <v>2079</v>
      </c>
      <c r="D758" s="197" t="s">
        <v>2080</v>
      </c>
      <c r="E758" s="197" t="s">
        <v>2081</v>
      </c>
      <c r="I758" s="197" t="s">
        <v>338</v>
      </c>
      <c r="J758" s="197" t="n">
        <v>207.98</v>
      </c>
    </row>
    <row r="759" customFormat="false" ht="12.75" hidden="true" customHeight="false" outlineLevel="0" collapsed="false">
      <c r="A759" s="197" t="s">
        <v>2083</v>
      </c>
      <c r="B759" s="197" t="str">
        <f aca="false">C759&amp;D759&amp;E759&amp;F759&amp;G759&amp;H759</f>
        <v>MOBILIZACAO E DESMOBILIZACAO DE EQUIPAMENTO E EQUIPE DE SONDAGEM E PERFURACAO A PERCUSSAO,COM TRANSPORTE ATE 50KM</v>
      </c>
      <c r="C759" s="197" t="s">
        <v>2084</v>
      </c>
      <c r="D759" s="197" t="s">
        <v>2085</v>
      </c>
      <c r="I759" s="197" t="s">
        <v>30</v>
      </c>
      <c r="J759" s="197" t="n">
        <v>5942.09</v>
      </c>
    </row>
    <row r="760" customFormat="false" ht="12.75" hidden="true" customHeight="false" outlineLevel="0" collapsed="false">
      <c r="A760" s="197" t="s">
        <v>2086</v>
      </c>
      <c r="B760" s="197" t="str">
        <f aca="false">C760&amp;D760&amp;E760&amp;F760&amp;G760&amp;H760</f>
        <v>MOBILIZACAO E DESMOBILIZACAO DE EQUIPAMENTO E EQUIPE DE SONDAGEM E PERFURACAO A PERCUSSAO,COM TRANSPORTE ATE 50KM</v>
      </c>
      <c r="C760" s="197" t="s">
        <v>2084</v>
      </c>
      <c r="D760" s="197" t="s">
        <v>2085</v>
      </c>
      <c r="I760" s="197" t="s">
        <v>30</v>
      </c>
      <c r="J760" s="197" t="n">
        <v>5273.59</v>
      </c>
    </row>
    <row r="761" customFormat="false" ht="12.75" hidden="true" customHeight="false" outlineLevel="0" collapsed="false">
      <c r="A761" s="197" t="s">
        <v>2087</v>
      </c>
      <c r="B761" s="197" t="str">
        <f aca="false">C761&amp;D761&amp;E761&amp;F761&amp;G761&amp;H761</f>
        <v>MOBILIZACAO E DESMOBILIZACAO DE EQUIPAMENTO E EQUIPE DE SONDAGEM E PERFURACAO A PERCUSSAO,COM TRANSPORTE DE 51 A 100KM</v>
      </c>
      <c r="C761" s="197" t="s">
        <v>2084</v>
      </c>
      <c r="D761" s="197" t="s">
        <v>2088</v>
      </c>
      <c r="I761" s="197" t="s">
        <v>30</v>
      </c>
      <c r="J761" s="197" t="n">
        <v>6093.85</v>
      </c>
    </row>
    <row r="762" customFormat="false" ht="12.75" hidden="true" customHeight="false" outlineLevel="0" collapsed="false">
      <c r="A762" s="197" t="s">
        <v>2089</v>
      </c>
      <c r="B762" s="197" t="str">
        <f aca="false">C762&amp;D762&amp;E762&amp;F762&amp;G762&amp;H762</f>
        <v>MOBILIZACAO E DESMOBILIZACAO DE EQUIPAMENTO E EQUIPE DE SONDAGEM E PERFURACAO A PERCUSSAO,COM TRANSPORTE DE 51 A 100KM</v>
      </c>
      <c r="C762" s="197" t="s">
        <v>2084</v>
      </c>
      <c r="D762" s="197" t="s">
        <v>2088</v>
      </c>
      <c r="I762" s="197" t="s">
        <v>30</v>
      </c>
      <c r="J762" s="197" t="n">
        <v>5421.87</v>
      </c>
    </row>
    <row r="763" customFormat="false" ht="12.75" hidden="true" customHeight="false" outlineLevel="0" collapsed="false">
      <c r="A763" s="197" t="s">
        <v>2090</v>
      </c>
      <c r="B763" s="197" t="str">
        <f aca="false">C763&amp;D763&amp;E763&amp;F763&amp;G763&amp;H763</f>
        <v>MOBILIZACAO E DESMOBILIZACAO DE EQUIPAMENTO E EQUIPE DE SONDAGEM E PERFURACAO A PERCUSSAO,COM TRANSPORTE DE 101 A 200KM</v>
      </c>
      <c r="C763" s="197" t="s">
        <v>2084</v>
      </c>
      <c r="D763" s="197" t="s">
        <v>2091</v>
      </c>
      <c r="I763" s="197" t="s">
        <v>30</v>
      </c>
      <c r="J763" s="197" t="n">
        <v>6397.36</v>
      </c>
    </row>
    <row r="764" customFormat="false" ht="12.75" hidden="true" customHeight="false" outlineLevel="0" collapsed="false">
      <c r="A764" s="197" t="s">
        <v>2092</v>
      </c>
      <c r="B764" s="197" t="str">
        <f aca="false">C764&amp;D764&amp;E764&amp;F764&amp;G764&amp;H764</f>
        <v>MOBILIZACAO E DESMOBILIZACAO DE EQUIPAMENTO E EQUIPE DE SONDAGEM E PERFURACAO A PERCUSSAO,COM TRANSPORTE DE 101 A 200KM</v>
      </c>
      <c r="C764" s="197" t="s">
        <v>2084</v>
      </c>
      <c r="D764" s="197" t="s">
        <v>2091</v>
      </c>
      <c r="I764" s="197" t="s">
        <v>30</v>
      </c>
      <c r="J764" s="197" t="n">
        <v>5718.43</v>
      </c>
    </row>
    <row r="765" customFormat="false" ht="12.75" hidden="true" customHeight="false" outlineLevel="0" collapsed="false">
      <c r="A765" s="197" t="s">
        <v>2093</v>
      </c>
      <c r="B765" s="197" t="str">
        <f aca="false">C765&amp;D765&amp;E765&amp;F765&amp;G765&amp;H765</f>
        <v>MOBILIZACAO E DESMOBILIZACAO DE EQUIPAMENTO E EQUIPE DE SONDAGEM E PERFURACAO ROTATIVA,COM TRANSPORTE ATE 50KM</v>
      </c>
      <c r="C765" s="197" t="s">
        <v>2084</v>
      </c>
      <c r="D765" s="197" t="s">
        <v>2094</v>
      </c>
      <c r="I765" s="197" t="s">
        <v>30</v>
      </c>
      <c r="J765" s="197" t="n">
        <v>9688.23</v>
      </c>
    </row>
    <row r="766" customFormat="false" ht="12.75" hidden="true" customHeight="false" outlineLevel="0" collapsed="false">
      <c r="A766" s="197" t="s">
        <v>2095</v>
      </c>
      <c r="B766" s="197" t="str">
        <f aca="false">C766&amp;D766&amp;E766&amp;F766&amp;G766&amp;H766</f>
        <v>MOBILIZACAO E DESMOBILIZACAO DE EQUIPAMENTO E EQUIPE DE SONDAGEM E PERFURACAO ROTATIVA,COM TRANSPORTE ATE 50KM</v>
      </c>
      <c r="C766" s="197" t="s">
        <v>2084</v>
      </c>
      <c r="D766" s="197" t="s">
        <v>2094</v>
      </c>
      <c r="I766" s="197" t="s">
        <v>30</v>
      </c>
      <c r="J766" s="197" t="n">
        <v>8560.25</v>
      </c>
    </row>
    <row r="767" customFormat="false" ht="12.75" hidden="true" customHeight="false" outlineLevel="0" collapsed="false">
      <c r="A767" s="197" t="s">
        <v>2096</v>
      </c>
      <c r="B767" s="197" t="str">
        <f aca="false">C767&amp;D767&amp;E767&amp;F767&amp;G767&amp;H767</f>
        <v>MOBILIZACAO E DESMOBILIZACAO DE EQUIPAMENTO E EQUIPE DE SONDAGEM E PERFURACAO ROTATIVA,COM TRANSPORTE DE 51 A 100KM</v>
      </c>
      <c r="C767" s="197" t="s">
        <v>2084</v>
      </c>
      <c r="D767" s="197" t="s">
        <v>2097</v>
      </c>
      <c r="I767" s="197" t="s">
        <v>30</v>
      </c>
      <c r="J767" s="197" t="n">
        <v>9839.99</v>
      </c>
    </row>
    <row r="768" customFormat="false" ht="12.75" hidden="true" customHeight="false" outlineLevel="0" collapsed="false">
      <c r="A768" s="197" t="s">
        <v>2098</v>
      </c>
      <c r="B768" s="197" t="str">
        <f aca="false">C768&amp;D768&amp;E768&amp;F768&amp;G768&amp;H768</f>
        <v>MOBILIZACAO E DESMOBILIZACAO DE EQUIPAMENTO E EQUIPE DE SONDAGEM E PERFURACAO ROTATIVA,COM TRANSPORTE DE 51 A 100KM</v>
      </c>
      <c r="C768" s="197" t="s">
        <v>2084</v>
      </c>
      <c r="D768" s="197" t="s">
        <v>2097</v>
      </c>
      <c r="I768" s="197" t="s">
        <v>30</v>
      </c>
      <c r="J768" s="197" t="n">
        <v>8708.53</v>
      </c>
    </row>
    <row r="769" customFormat="false" ht="12.75" hidden="true" customHeight="false" outlineLevel="0" collapsed="false">
      <c r="A769" s="197" t="s">
        <v>2099</v>
      </c>
      <c r="B769" s="197" t="str">
        <f aca="false">C769&amp;D769&amp;E769&amp;F769&amp;G769&amp;H769</f>
        <v>MOBILIZACAO E DESMOBILIZACAO DE EQUIPAMENTO E EQUIPE DE SONDAGEM E PERFURACAO ROTATIVA,COM TRANSPORTE DE 101 A 200KM</v>
      </c>
      <c r="C769" s="197" t="s">
        <v>2084</v>
      </c>
      <c r="D769" s="197" t="s">
        <v>2100</v>
      </c>
      <c r="I769" s="197" t="s">
        <v>30</v>
      </c>
      <c r="J769" s="197" t="n">
        <v>10143.5</v>
      </c>
    </row>
    <row r="770" customFormat="false" ht="12.75" hidden="true" customHeight="false" outlineLevel="0" collapsed="false">
      <c r="A770" s="197" t="s">
        <v>2101</v>
      </c>
      <c r="B770" s="197" t="str">
        <f aca="false">C770&amp;D770&amp;E770&amp;F770&amp;G770&amp;H770</f>
        <v>MOBILIZACAO E DESMOBILIZACAO DE EQUIPAMENTO E EQUIPE DE SONDAGEM E PERFURACAO ROTATIVA,COM TRANSPORTE DE 101 A 200KM</v>
      </c>
      <c r="C770" s="197" t="s">
        <v>2084</v>
      </c>
      <c r="D770" s="197" t="s">
        <v>2100</v>
      </c>
      <c r="I770" s="197" t="s">
        <v>30</v>
      </c>
      <c r="J770" s="197" t="n">
        <v>9005.09</v>
      </c>
    </row>
    <row r="771" customFormat="false" ht="12.75" hidden="true" customHeight="false" outlineLevel="0" collapsed="false">
      <c r="A771" s="197" t="s">
        <v>2102</v>
      </c>
      <c r="B771" s="197" t="str">
        <f aca="false">C771&amp;D771&amp;E771&amp;F771&amp;G771&amp;H771</f>
        <v>LEVANTAMENTO TOPOGRAFICO,PLANIALTIMETRICO E CADASTRAL,DE TERRENO DE OROGRAFIA ACIDENTADA,VEGETACAO DENSA E EDIFICACAO DENSA (ESCALA 1:500)</v>
      </c>
      <c r="C771" s="197" t="s">
        <v>2103</v>
      </c>
      <c r="D771" s="197" t="s">
        <v>2104</v>
      </c>
      <c r="E771" s="197" t="s">
        <v>2105</v>
      </c>
      <c r="I771" s="197" t="s">
        <v>2106</v>
      </c>
      <c r="J771" s="197" t="n">
        <v>15036.55</v>
      </c>
    </row>
    <row r="772" customFormat="false" ht="12.75" hidden="true" customHeight="false" outlineLevel="0" collapsed="false">
      <c r="A772" s="197" t="s">
        <v>2107</v>
      </c>
      <c r="B772" s="197" t="str">
        <f aca="false">C772&amp;D772&amp;E772&amp;F772&amp;G772&amp;H772</f>
        <v>LEVANTAMENTO TOPOGRAFICO,PLANIALTIMETRICO E CADASTRAL,DE TERRENO DE OROGRAFIA ACIDENTADA,VEGETACAO DENSA E EDIFICACAO DENSA (ESCALA 1:500)</v>
      </c>
      <c r="C772" s="197" t="s">
        <v>2103</v>
      </c>
      <c r="D772" s="197" t="s">
        <v>2104</v>
      </c>
      <c r="E772" s="197" t="s">
        <v>2105</v>
      </c>
      <c r="I772" s="197" t="s">
        <v>2106</v>
      </c>
      <c r="J772" s="197" t="n">
        <v>13356.71</v>
      </c>
    </row>
    <row r="773" customFormat="false" ht="12.75" hidden="true" customHeight="false" outlineLevel="0" collapsed="false">
      <c r="A773" s="197" t="s">
        <v>2108</v>
      </c>
      <c r="B773" s="197" t="str">
        <f aca="false">C773&amp;D773&amp;E773&amp;F773&amp;G773&amp;H773</f>
        <v>LEVANTAMENTO TOPOGRAFICO,PLANIALTIMETRICO E CADASTRAL,DE TERRENO DE OROGRAFIA ACIDENTADA,VEGETACAO DENSA E EDIFICACAO MEDIA</v>
      </c>
      <c r="C773" s="197" t="s">
        <v>2103</v>
      </c>
      <c r="D773" s="197" t="s">
        <v>2109</v>
      </c>
      <c r="E773" s="197" t="s">
        <v>2067</v>
      </c>
      <c r="I773" s="197" t="s">
        <v>2106</v>
      </c>
      <c r="J773" s="197" t="n">
        <v>11503.38</v>
      </c>
    </row>
    <row r="774" customFormat="false" ht="12.75" hidden="true" customHeight="false" outlineLevel="0" collapsed="false">
      <c r="A774" s="197" t="s">
        <v>2110</v>
      </c>
      <c r="B774" s="197" t="str">
        <f aca="false">C774&amp;D774&amp;E774&amp;F774&amp;G774&amp;H774</f>
        <v>LEVANTAMENTO TOPOGRAFICO,PLANIALTIMETRICO E CADASTRAL,DE TERRENO DE OROGRAFIA ACIDENTADA,VEGETACAO DENSA E EDIFICACAO MEDIA</v>
      </c>
      <c r="C774" s="197" t="s">
        <v>2103</v>
      </c>
      <c r="D774" s="197" t="s">
        <v>2109</v>
      </c>
      <c r="E774" s="197" t="s">
        <v>2067</v>
      </c>
      <c r="I774" s="197" t="s">
        <v>2106</v>
      </c>
      <c r="J774" s="197" t="n">
        <v>10218.25</v>
      </c>
    </row>
    <row r="775" customFormat="false" ht="12.75" hidden="true" customHeight="false" outlineLevel="0" collapsed="false">
      <c r="A775" s="197" t="s">
        <v>2111</v>
      </c>
      <c r="B775" s="197" t="str">
        <f aca="false">C775&amp;D775&amp;E775&amp;F775&amp;G775&amp;H775</f>
        <v>LEVANTAMENTO TOPOGRAFICO,PLANIALTIMETRICO E CADASTRAL,DE TERRENO DE OROGRAFIA ACIDENTADA,VEGETACAO DENSA E EDIFICACAO LEVE</v>
      </c>
      <c r="C775" s="197" t="s">
        <v>2103</v>
      </c>
      <c r="D775" s="197" t="s">
        <v>2112</v>
      </c>
      <c r="E775" s="197" t="s">
        <v>2113</v>
      </c>
      <c r="I775" s="197" t="s">
        <v>2106</v>
      </c>
      <c r="J775" s="197" t="n">
        <v>9777.87</v>
      </c>
    </row>
    <row r="776" customFormat="false" ht="12.75" hidden="true" customHeight="false" outlineLevel="0" collapsed="false">
      <c r="A776" s="197" t="s">
        <v>2114</v>
      </c>
      <c r="B776" s="197" t="str">
        <f aca="false">C776&amp;D776&amp;E776&amp;F776&amp;G776&amp;H776</f>
        <v>LEVANTAMENTO TOPOGRAFICO,PLANIALTIMETRICO E CADASTRAL,DE TERRENO DE OROGRAFIA ACIDENTADA,VEGETACAO DENSA E EDIFICACAO LEVE</v>
      </c>
      <c r="C776" s="197" t="s">
        <v>2103</v>
      </c>
      <c r="D776" s="197" t="s">
        <v>2112</v>
      </c>
      <c r="E776" s="197" t="s">
        <v>2113</v>
      </c>
      <c r="I776" s="197" t="s">
        <v>2106</v>
      </c>
      <c r="J776" s="197" t="n">
        <v>8685.51</v>
      </c>
    </row>
    <row r="777" customFormat="false" ht="12.75" hidden="true" customHeight="false" outlineLevel="0" collapsed="false">
      <c r="A777" s="197" t="s">
        <v>2115</v>
      </c>
      <c r="B777" s="197" t="str">
        <f aca="false">C777&amp;D777&amp;E777&amp;F777&amp;G777&amp;H777</f>
        <v>LEVANTAMENTO TOPOGRAFICO,PLANIALTIMETRICO E CADASTRAL,DE TERRENO DE OROGRAFIA ACIDENTADA,VEGETACAO RALA E EDIFICACAO DENSA</v>
      </c>
      <c r="C777" s="197" t="s">
        <v>2103</v>
      </c>
      <c r="D777" s="197" t="s">
        <v>2116</v>
      </c>
      <c r="E777" s="197" t="s">
        <v>2117</v>
      </c>
      <c r="I777" s="197" t="s">
        <v>2106</v>
      </c>
      <c r="J777" s="197" t="n">
        <v>9038.36</v>
      </c>
    </row>
    <row r="778" customFormat="false" ht="12.75" hidden="true" customHeight="false" outlineLevel="0" collapsed="false">
      <c r="A778" s="197" t="s">
        <v>2118</v>
      </c>
      <c r="B778" s="197" t="str">
        <f aca="false">C778&amp;D778&amp;E778&amp;F778&amp;G778&amp;H778</f>
        <v>LEVANTAMENTO TOPOGRAFICO,PLANIALTIMETRICO E CADASTRAL,DE TERRENO DE OROGRAFIA ACIDENTADA,VEGETACAO RALA E EDIFICACAO DENSA</v>
      </c>
      <c r="C778" s="197" t="s">
        <v>2103</v>
      </c>
      <c r="D778" s="197" t="s">
        <v>2116</v>
      </c>
      <c r="E778" s="197" t="s">
        <v>2117</v>
      </c>
      <c r="I778" s="197" t="s">
        <v>2106</v>
      </c>
      <c r="J778" s="197" t="n">
        <v>8028.62</v>
      </c>
    </row>
    <row r="779" customFormat="false" ht="12.75" hidden="true" customHeight="false" outlineLevel="0" collapsed="false">
      <c r="A779" s="197" t="s">
        <v>2119</v>
      </c>
      <c r="B779" s="197" t="str">
        <f aca="false">C779&amp;D779&amp;E779&amp;F779&amp;G779&amp;H779</f>
        <v>LEVANTAMENTO TOPOGRAFICO,PLANIALTIMETRICO E CADASTRAL,DE TERRENO DE OROGRAFIA ACIDENTADA,VEGETACAO RALA E EDIFICACAO MEDIA</v>
      </c>
      <c r="C779" s="197" t="s">
        <v>2103</v>
      </c>
      <c r="D779" s="197" t="s">
        <v>2120</v>
      </c>
      <c r="E779" s="197" t="s">
        <v>2121</v>
      </c>
      <c r="I779" s="197" t="s">
        <v>2106</v>
      </c>
      <c r="J779" s="197" t="n">
        <v>6902.02</v>
      </c>
    </row>
    <row r="780" customFormat="false" ht="12.75" hidden="true" customHeight="false" outlineLevel="0" collapsed="false">
      <c r="A780" s="197" t="s">
        <v>2122</v>
      </c>
      <c r="B780" s="197" t="str">
        <f aca="false">C780&amp;D780&amp;E780&amp;F780&amp;G780&amp;H780</f>
        <v>LEVANTAMENTO TOPOGRAFICO,PLANIALTIMETRICO E CADASTRAL,DE TERRENO DE OROGRAFIA ACIDENTADA,VEGETACAO RALA E EDIFICACAO MEDIA</v>
      </c>
      <c r="C780" s="197" t="s">
        <v>2103</v>
      </c>
      <c r="D780" s="197" t="s">
        <v>2120</v>
      </c>
      <c r="E780" s="197" t="s">
        <v>2121</v>
      </c>
      <c r="I780" s="197" t="s">
        <v>2106</v>
      </c>
      <c r="J780" s="197" t="n">
        <v>6130.94</v>
      </c>
    </row>
    <row r="781" customFormat="false" ht="12.75" hidden="true" customHeight="false" outlineLevel="0" collapsed="false">
      <c r="A781" s="197" t="s">
        <v>2123</v>
      </c>
      <c r="B781" s="197" t="str">
        <f aca="false">C781&amp;D781&amp;E781&amp;F781&amp;G781&amp;H781</f>
        <v>LEVANTAMENTO TOPOGRAFICO,PLANIALTIMETRICO E CADASTRAL,DE TERRENO DE OROGRAFIA ACIDENTADA,VEGETACAO RALA E EDIFICACAO LEVE</v>
      </c>
      <c r="C781" s="197" t="s">
        <v>2103</v>
      </c>
      <c r="D781" s="197" t="s">
        <v>2124</v>
      </c>
      <c r="E781" s="197" t="s">
        <v>2125</v>
      </c>
      <c r="I781" s="197" t="s">
        <v>2106</v>
      </c>
      <c r="J781" s="197" t="n">
        <v>5874.94</v>
      </c>
    </row>
    <row r="782" customFormat="false" ht="12.75" hidden="true" customHeight="false" outlineLevel="0" collapsed="false">
      <c r="A782" s="197" t="s">
        <v>2126</v>
      </c>
      <c r="B782" s="197" t="str">
        <f aca="false">C782&amp;D782&amp;E782&amp;F782&amp;G782&amp;H782</f>
        <v>LEVANTAMENTO TOPOGRAFICO,PLANIALTIMETRICO E CADASTRAL,DE TERRENO DE OROGRAFIA ACIDENTADA,VEGETACAO RALA E EDIFICACAO LEVE</v>
      </c>
      <c r="C782" s="197" t="s">
        <v>2103</v>
      </c>
      <c r="D782" s="197" t="s">
        <v>2124</v>
      </c>
      <c r="E782" s="197" t="s">
        <v>2125</v>
      </c>
      <c r="I782" s="197" t="s">
        <v>2106</v>
      </c>
      <c r="J782" s="197" t="n">
        <v>5218.61</v>
      </c>
    </row>
    <row r="783" customFormat="false" ht="12.75" hidden="true" customHeight="false" outlineLevel="0" collapsed="false">
      <c r="A783" s="197" t="s">
        <v>2127</v>
      </c>
      <c r="B783" s="197" t="str">
        <f aca="false">C783&amp;D783&amp;E783&amp;F783&amp;G783&amp;H783</f>
        <v>LEVANTAMENTO TOPOGRAFICO,PLANIALTIMETRICO E CADASTRAL,DE TERRENO DE OROGRAFIA NAO ACIDENTADA,VEGETACAO DENSA E EDIFICACAO DENSA</v>
      </c>
      <c r="C783" s="197" t="s">
        <v>2103</v>
      </c>
      <c r="D783" s="197" t="s">
        <v>2128</v>
      </c>
      <c r="E783" s="197" t="s">
        <v>2129</v>
      </c>
      <c r="I783" s="197" t="s">
        <v>2106</v>
      </c>
      <c r="J783" s="197" t="n">
        <v>10517.37</v>
      </c>
    </row>
    <row r="784" customFormat="false" ht="12.75" hidden="true" customHeight="false" outlineLevel="0" collapsed="false">
      <c r="A784" s="197" t="s">
        <v>2130</v>
      </c>
      <c r="B784" s="197" t="str">
        <f aca="false">C784&amp;D784&amp;E784&amp;F784&amp;G784&amp;H784</f>
        <v>LEVANTAMENTO TOPOGRAFICO,PLANIALTIMETRICO E CADASTRAL,DE TERRENO DE OROGRAFIA NAO ACIDENTADA,VEGETACAO DENSA E EDIFICACAO DENSA</v>
      </c>
      <c r="C784" s="197" t="s">
        <v>2103</v>
      </c>
      <c r="D784" s="197" t="s">
        <v>2128</v>
      </c>
      <c r="E784" s="197" t="s">
        <v>2129</v>
      </c>
      <c r="I784" s="197" t="s">
        <v>2106</v>
      </c>
      <c r="J784" s="197" t="n">
        <v>9342.4</v>
      </c>
    </row>
    <row r="785" customFormat="false" ht="12.75" hidden="true" customHeight="false" outlineLevel="0" collapsed="false">
      <c r="A785" s="197" t="s">
        <v>2131</v>
      </c>
      <c r="B785" s="197" t="str">
        <f aca="false">C785&amp;D785&amp;E785&amp;F785&amp;G785&amp;H785</f>
        <v>LEVANTAMENTO TOPOGRAFICO,PLANIALTIMETRICO E CADASTRAL,DE TERRENO OROGRAFIA NAO ACIDENTADA,VEGETACAO DENSA E EDIFICACAO MEDIA</v>
      </c>
      <c r="C785" s="197" t="s">
        <v>2103</v>
      </c>
      <c r="D785" s="197" t="s">
        <v>2132</v>
      </c>
      <c r="E785" s="197" t="s">
        <v>2133</v>
      </c>
      <c r="I785" s="197" t="s">
        <v>2106</v>
      </c>
      <c r="J785" s="197" t="n">
        <v>8052.36</v>
      </c>
    </row>
    <row r="786" customFormat="false" ht="12.75" hidden="true" customHeight="false" outlineLevel="0" collapsed="false">
      <c r="A786" s="197" t="s">
        <v>2134</v>
      </c>
      <c r="B786" s="197" t="str">
        <f aca="false">C786&amp;D786&amp;E786&amp;F786&amp;G786&amp;H786</f>
        <v>LEVANTAMENTO TOPOGRAFICO,PLANIALTIMETRICO E CADASTRAL,DE TERRENO OROGRAFIA NAO ACIDENTADA,VEGETACAO DENSA E EDIFICACAO MEDIA</v>
      </c>
      <c r="C786" s="197" t="s">
        <v>2103</v>
      </c>
      <c r="D786" s="197" t="s">
        <v>2132</v>
      </c>
      <c r="E786" s="197" t="s">
        <v>2133</v>
      </c>
      <c r="I786" s="197" t="s">
        <v>2106</v>
      </c>
      <c r="J786" s="197" t="n">
        <v>7152.77</v>
      </c>
    </row>
    <row r="787" customFormat="false" ht="12.75" hidden="true" customHeight="false" outlineLevel="0" collapsed="false">
      <c r="A787" s="197" t="s">
        <v>2135</v>
      </c>
      <c r="B787" s="197" t="str">
        <f aca="false">C787&amp;D787&amp;E787&amp;F787&amp;G787&amp;H787</f>
        <v>LEVANTAMENTO TOPOGRAFICO,PLANIALTIMETRICO E CADASTRAL,DE TERRENO DE OROGRAFIA NAO ACIDENTADA,VEGETACAO DENSA E EDIFICACAO LEVE</v>
      </c>
      <c r="C787" s="197" t="s">
        <v>2103</v>
      </c>
      <c r="D787" s="197" t="s">
        <v>2128</v>
      </c>
      <c r="E787" s="197" t="s">
        <v>2136</v>
      </c>
      <c r="I787" s="197" t="s">
        <v>2106</v>
      </c>
      <c r="J787" s="197" t="n">
        <v>6860.94</v>
      </c>
    </row>
    <row r="788" customFormat="false" ht="12.75" hidden="true" customHeight="false" outlineLevel="0" collapsed="false">
      <c r="A788" s="197" t="s">
        <v>2137</v>
      </c>
      <c r="B788" s="197" t="str">
        <f aca="false">C788&amp;D788&amp;E788&amp;F788&amp;G788&amp;H788</f>
        <v>LEVANTAMENTO TOPOGRAFICO,PLANIALTIMETRICO E CADASTRAL,DE TERRENO DE OROGRAFIA NAO ACIDENTADA,VEGETACAO DENSA E EDIFICACAO LEVE</v>
      </c>
      <c r="C788" s="197" t="s">
        <v>2103</v>
      </c>
      <c r="D788" s="197" t="s">
        <v>2128</v>
      </c>
      <c r="E788" s="197" t="s">
        <v>2136</v>
      </c>
      <c r="I788" s="197" t="s">
        <v>2106</v>
      </c>
      <c r="J788" s="197" t="n">
        <v>6094.46</v>
      </c>
    </row>
    <row r="789" customFormat="false" ht="12.75" hidden="true" customHeight="false" outlineLevel="0" collapsed="false">
      <c r="A789" s="197" t="s">
        <v>2138</v>
      </c>
      <c r="B789" s="197" t="str">
        <f aca="false">C789&amp;D789&amp;E789&amp;F789&amp;G789&amp;H789</f>
        <v>LEVANTAMENTO TOPOGRAFICO,PLANIALTIMETRICO E CADASTRAL,DE TERRENO DE OROGRAFIA NAO ACIDENTADA,VEGETACAO RALA E EDIFICACAO DENSA</v>
      </c>
      <c r="C789" s="197" t="s">
        <v>2103</v>
      </c>
      <c r="D789" s="197" t="s">
        <v>2139</v>
      </c>
      <c r="E789" s="197" t="s">
        <v>2140</v>
      </c>
      <c r="I789" s="197" t="s">
        <v>2106</v>
      </c>
      <c r="J789" s="197" t="n">
        <v>6326.86</v>
      </c>
    </row>
    <row r="790" customFormat="false" ht="12.75" hidden="true" customHeight="false" outlineLevel="0" collapsed="false">
      <c r="A790" s="197" t="s">
        <v>2141</v>
      </c>
      <c r="B790" s="197" t="str">
        <f aca="false">C790&amp;D790&amp;E790&amp;F790&amp;G790&amp;H790</f>
        <v>LEVANTAMENTO TOPOGRAFICO,PLANIALTIMETRICO E CADASTRAL,DE TERRENO DE OROGRAFIA NAO ACIDENTADA,VEGETACAO RALA E EDIFICACAO DENSA</v>
      </c>
      <c r="C790" s="197" t="s">
        <v>2103</v>
      </c>
      <c r="D790" s="197" t="s">
        <v>2139</v>
      </c>
      <c r="E790" s="197" t="s">
        <v>2140</v>
      </c>
      <c r="I790" s="197" t="s">
        <v>2106</v>
      </c>
      <c r="J790" s="197" t="n">
        <v>5620.04</v>
      </c>
    </row>
    <row r="791" customFormat="false" ht="12.75" hidden="true" customHeight="false" outlineLevel="0" collapsed="false">
      <c r="A791" s="197" t="s">
        <v>2142</v>
      </c>
      <c r="B791" s="197" t="str">
        <f aca="false">C791&amp;D791&amp;E791&amp;F791&amp;G791&amp;H791</f>
        <v>LEVANTAMENTO TOPOGRAFICO,PLANIALTIMETRICO E CADASTRAL,DE TERRENO DE OROGRAFIA NAO ACIDENTADA,VEGETACAO RALA E EDIFICACAO MEDIA</v>
      </c>
      <c r="C791" s="197" t="s">
        <v>2103</v>
      </c>
      <c r="D791" s="197" t="s">
        <v>2139</v>
      </c>
      <c r="E791" s="197" t="s">
        <v>2143</v>
      </c>
      <c r="I791" s="197" t="s">
        <v>2106</v>
      </c>
      <c r="J791" s="197" t="n">
        <v>4847.85</v>
      </c>
    </row>
    <row r="792" customFormat="false" ht="12.75" hidden="true" customHeight="false" outlineLevel="0" collapsed="false">
      <c r="A792" s="197" t="s">
        <v>2144</v>
      </c>
      <c r="B792" s="197" t="str">
        <f aca="false">C792&amp;D792&amp;E792&amp;F792&amp;G792&amp;H792</f>
        <v>LEVANTAMENTO TOPOGRAFICO,PLANIALTIMETRICO E CADASTRAL,DE TERRENO DE OROGRAFIA NAO ACIDENTADA,VEGETACAO RALA E EDIFICACAO MEDIA</v>
      </c>
      <c r="C792" s="197" t="s">
        <v>2103</v>
      </c>
      <c r="D792" s="197" t="s">
        <v>2139</v>
      </c>
      <c r="E792" s="197" t="s">
        <v>2143</v>
      </c>
      <c r="I792" s="197" t="s">
        <v>2106</v>
      </c>
      <c r="J792" s="197" t="n">
        <v>4306.26</v>
      </c>
    </row>
    <row r="793" customFormat="false" ht="12.75" hidden="true" customHeight="false" outlineLevel="0" collapsed="false">
      <c r="A793" s="197" t="s">
        <v>2145</v>
      </c>
      <c r="B793" s="197" t="str">
        <f aca="false">C793&amp;D793&amp;E793&amp;F793&amp;G793&amp;H793</f>
        <v>LEVANTAMENTO TOPOGRAFICO,PLANIALTIMETRICO E CADASTRAL,DE TERRENO DE OROGRAFIA NAO ACIDENTADA,VEGETACAO RALA E EDIFICACAO LEVE</v>
      </c>
      <c r="C793" s="197" t="s">
        <v>2103</v>
      </c>
      <c r="D793" s="197" t="s">
        <v>2139</v>
      </c>
      <c r="E793" s="197" t="s">
        <v>2146</v>
      </c>
      <c r="I793" s="197" t="s">
        <v>2106</v>
      </c>
      <c r="J793" s="197" t="n">
        <v>4108.34</v>
      </c>
    </row>
    <row r="794" customFormat="false" ht="12.75" hidden="true" customHeight="false" outlineLevel="0" collapsed="false">
      <c r="A794" s="197" t="s">
        <v>2147</v>
      </c>
      <c r="B794" s="197" t="str">
        <f aca="false">C794&amp;D794&amp;E794&amp;F794&amp;G794&amp;H794</f>
        <v>LEVANTAMENTO TOPOGRAFICO,PLANIALTIMETRICO E CADASTRAL,DE TERRENO DE OROGRAFIA NAO ACIDENTADA,VEGETACAO RALA E EDIFICACAO LEVE</v>
      </c>
      <c r="C794" s="197" t="s">
        <v>2103</v>
      </c>
      <c r="D794" s="197" t="s">
        <v>2139</v>
      </c>
      <c r="E794" s="197" t="s">
        <v>2146</v>
      </c>
      <c r="I794" s="197" t="s">
        <v>2106</v>
      </c>
      <c r="J794" s="197" t="n">
        <v>3649.37</v>
      </c>
    </row>
    <row r="795" customFormat="false" ht="12.75" hidden="true" customHeight="false" outlineLevel="0" collapsed="false">
      <c r="A795" s="197" t="s">
        <v>2148</v>
      </c>
      <c r="B795" s="197" t="str">
        <f aca="false">C795&amp;D795&amp;E795&amp;F795&amp;G795&amp;H795</f>
        <v>DETERMINACAO DE NORTE VERDADEIRO(N.V.)POR OBSERVACAO DIRETADE ALTURA DE SOL,PELO PROCESSO DAS DISTANCIAS ZENITAIS ABSOLUTAS</v>
      </c>
      <c r="C795" s="197" t="s">
        <v>2149</v>
      </c>
      <c r="D795" s="197" t="s">
        <v>2150</v>
      </c>
      <c r="E795" s="197" t="s">
        <v>2151</v>
      </c>
      <c r="I795" s="197" t="s">
        <v>30</v>
      </c>
      <c r="J795" s="197" t="n">
        <v>363.23</v>
      </c>
    </row>
    <row r="796" customFormat="false" ht="12.75" hidden="true" customHeight="false" outlineLevel="0" collapsed="false">
      <c r="A796" s="197" t="s">
        <v>2152</v>
      </c>
      <c r="B796" s="197" t="str">
        <f aca="false">C796&amp;D796&amp;E796&amp;F796&amp;G796&amp;H796</f>
        <v>DETERMINACAO DE NORTE VERDADEIRO(N.V.)POR OBSERVACAO DIRETADE ALTURA DE SOL,PELO PROCESSO DAS DISTANCIAS ZENITAIS ABSOLUTAS</v>
      </c>
      <c r="C796" s="197" t="s">
        <v>2149</v>
      </c>
      <c r="D796" s="197" t="s">
        <v>2150</v>
      </c>
      <c r="E796" s="197" t="s">
        <v>2151</v>
      </c>
      <c r="I796" s="197" t="s">
        <v>30</v>
      </c>
      <c r="J796" s="197" t="n">
        <v>315.03</v>
      </c>
    </row>
    <row r="797" customFormat="false" ht="12.75" hidden="true" customHeight="false" outlineLevel="0" collapsed="false">
      <c r="A797" s="197" t="s">
        <v>2153</v>
      </c>
      <c r="B797" s="197"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197" t="s">
        <v>2154</v>
      </c>
      <c r="D797" s="197" t="s">
        <v>2155</v>
      </c>
      <c r="E797" s="197" t="s">
        <v>2156</v>
      </c>
      <c r="F797" s="197" t="s">
        <v>2157</v>
      </c>
      <c r="G797" s="197" t="s">
        <v>2158</v>
      </c>
      <c r="I797" s="197" t="s">
        <v>30</v>
      </c>
      <c r="J797" s="197" t="n">
        <v>196.71</v>
      </c>
    </row>
    <row r="798" customFormat="false" ht="12.75" hidden="true" customHeight="false" outlineLevel="0" collapsed="false">
      <c r="A798" s="197" t="s">
        <v>2159</v>
      </c>
      <c r="B798" s="197"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97" t="s">
        <v>2154</v>
      </c>
      <c r="D798" s="197" t="s">
        <v>2155</v>
      </c>
      <c r="E798" s="197" t="s">
        <v>2156</v>
      </c>
      <c r="F798" s="197" t="s">
        <v>2157</v>
      </c>
      <c r="G798" s="197" t="s">
        <v>2158</v>
      </c>
      <c r="I798" s="197" t="s">
        <v>30</v>
      </c>
      <c r="J798" s="197" t="n">
        <v>171.69</v>
      </c>
    </row>
    <row r="799" customFormat="false" ht="12.75" hidden="true" customHeight="false" outlineLevel="0" collapsed="false">
      <c r="A799" s="197" t="s">
        <v>2160</v>
      </c>
      <c r="B799" s="197"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197" t="s">
        <v>2161</v>
      </c>
      <c r="D799" s="197" t="s">
        <v>2162</v>
      </c>
      <c r="E799" s="197" t="s">
        <v>2163</v>
      </c>
      <c r="F799" s="197" t="s">
        <v>2164</v>
      </c>
      <c r="I799" s="197" t="s">
        <v>2024</v>
      </c>
      <c r="J799" s="197" t="n">
        <v>2051.23</v>
      </c>
    </row>
    <row r="800" customFormat="false" ht="12.75" hidden="true" customHeight="false" outlineLevel="0" collapsed="false">
      <c r="A800" s="197" t="s">
        <v>2165</v>
      </c>
      <c r="B800" s="197"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97" t="s">
        <v>2161</v>
      </c>
      <c r="D800" s="197" t="s">
        <v>2162</v>
      </c>
      <c r="E800" s="197" t="s">
        <v>2163</v>
      </c>
      <c r="F800" s="197" t="s">
        <v>2164</v>
      </c>
      <c r="I800" s="197" t="s">
        <v>2024</v>
      </c>
      <c r="J800" s="197" t="n">
        <v>1784.92</v>
      </c>
    </row>
    <row r="801" customFormat="false" ht="12.75" hidden="true" customHeight="false" outlineLevel="0" collapsed="false">
      <c r="A801" s="197" t="s">
        <v>2166</v>
      </c>
      <c r="B801" s="197"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197" t="s">
        <v>2161</v>
      </c>
      <c r="D801" s="197" t="s">
        <v>2162</v>
      </c>
      <c r="E801" s="197" t="s">
        <v>2167</v>
      </c>
      <c r="F801" s="197" t="s">
        <v>2168</v>
      </c>
      <c r="I801" s="197" t="s">
        <v>2024</v>
      </c>
      <c r="J801" s="197" t="n">
        <v>1232.46</v>
      </c>
    </row>
    <row r="802" customFormat="false" ht="12.75" hidden="true" customHeight="false" outlineLevel="0" collapsed="false">
      <c r="A802" s="197" t="s">
        <v>2169</v>
      </c>
      <c r="B802" s="197"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97" t="s">
        <v>2161</v>
      </c>
      <c r="D802" s="197" t="s">
        <v>2162</v>
      </c>
      <c r="E802" s="197" t="s">
        <v>2167</v>
      </c>
      <c r="F802" s="197" t="s">
        <v>2168</v>
      </c>
      <c r="I802" s="197" t="s">
        <v>2024</v>
      </c>
      <c r="J802" s="197" t="n">
        <v>1072.45</v>
      </c>
    </row>
    <row r="803" customFormat="false" ht="12.75" hidden="true" customHeight="false" outlineLevel="0" collapsed="false">
      <c r="A803" s="197" t="s">
        <v>2170</v>
      </c>
      <c r="B803" s="197"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197" t="s">
        <v>2161</v>
      </c>
      <c r="D803" s="197" t="s">
        <v>2162</v>
      </c>
      <c r="E803" s="197" t="s">
        <v>2171</v>
      </c>
      <c r="F803" s="197" t="s">
        <v>2172</v>
      </c>
      <c r="I803" s="197" t="s">
        <v>2024</v>
      </c>
      <c r="J803" s="197" t="n">
        <v>1439.31</v>
      </c>
    </row>
    <row r="804" customFormat="false" ht="12.75" hidden="true" customHeight="false" outlineLevel="0" collapsed="false">
      <c r="A804" s="197" t="s">
        <v>2173</v>
      </c>
      <c r="B804" s="197"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97" t="s">
        <v>2161</v>
      </c>
      <c r="D804" s="197" t="s">
        <v>2162</v>
      </c>
      <c r="E804" s="197" t="s">
        <v>2171</v>
      </c>
      <c r="F804" s="197" t="s">
        <v>2172</v>
      </c>
      <c r="I804" s="197" t="s">
        <v>2024</v>
      </c>
      <c r="J804" s="197" t="n">
        <v>1252.45</v>
      </c>
    </row>
    <row r="805" customFormat="false" ht="12.75" hidden="true" customHeight="false" outlineLevel="0" collapsed="false">
      <c r="A805" s="197" t="s">
        <v>2174</v>
      </c>
      <c r="B805" s="197"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197" t="s">
        <v>2161</v>
      </c>
      <c r="D805" s="197" t="s">
        <v>2162</v>
      </c>
      <c r="E805" s="197" t="s">
        <v>2175</v>
      </c>
      <c r="F805" s="197" t="s">
        <v>2172</v>
      </c>
      <c r="I805" s="197" t="s">
        <v>2024</v>
      </c>
      <c r="J805" s="197" t="n">
        <v>861.86</v>
      </c>
    </row>
    <row r="806" customFormat="false" ht="12.75" hidden="true" customHeight="false" outlineLevel="0" collapsed="false">
      <c r="A806" s="197" t="s">
        <v>2176</v>
      </c>
      <c r="B806" s="197"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97" t="s">
        <v>2161</v>
      </c>
      <c r="D806" s="197" t="s">
        <v>2162</v>
      </c>
      <c r="E806" s="197" t="s">
        <v>2175</v>
      </c>
      <c r="F806" s="197" t="s">
        <v>2172</v>
      </c>
      <c r="I806" s="197" t="s">
        <v>2024</v>
      </c>
      <c r="J806" s="197" t="n">
        <v>749.97</v>
      </c>
    </row>
    <row r="807" customFormat="false" ht="12.75" hidden="true" customHeight="false" outlineLevel="0" collapsed="false">
      <c r="A807" s="197" t="s">
        <v>2177</v>
      </c>
      <c r="B807" s="197" t="str">
        <f aca="false">C807&amp;D807&amp;E807&amp;F807&amp;G807&amp;H807</f>
        <v>LANCAMENTO DE LINHA POLIGONAL,COM PRECISAO DE FECHAMENTO RELATIVO A 3ª ORDEM,EM TERRENO DE OROGRAFIA ACIDENTADA E VEGETACAO DENSA</v>
      </c>
      <c r="C807" s="197" t="s">
        <v>2178</v>
      </c>
      <c r="D807" s="197" t="s">
        <v>2179</v>
      </c>
      <c r="E807" s="197" t="s">
        <v>2180</v>
      </c>
      <c r="I807" s="197" t="s">
        <v>2024</v>
      </c>
      <c r="J807" s="197" t="n">
        <v>1640.99</v>
      </c>
    </row>
    <row r="808" customFormat="false" ht="12.75" hidden="true" customHeight="false" outlineLevel="0" collapsed="false">
      <c r="A808" s="197" t="s">
        <v>2181</v>
      </c>
      <c r="B808" s="197" t="str">
        <f aca="false">C808&amp;D808&amp;E808&amp;F808&amp;G808&amp;H808</f>
        <v>LANCAMENTO DE LINHA POLIGONAL,COM PRECISAO DE FECHAMENTO RELATIVO A 3ª ORDEM,EM TERRENO DE OROGRAFIA ACIDENTADA E VEGETACAO DENSA</v>
      </c>
      <c r="C808" s="197" t="s">
        <v>2178</v>
      </c>
      <c r="D808" s="197" t="s">
        <v>2179</v>
      </c>
      <c r="E808" s="197" t="s">
        <v>2180</v>
      </c>
      <c r="I808" s="197" t="s">
        <v>2024</v>
      </c>
      <c r="J808" s="197" t="n">
        <v>1427.94</v>
      </c>
    </row>
    <row r="809" customFormat="false" ht="12.75" hidden="true" customHeight="false" outlineLevel="0" collapsed="false">
      <c r="A809" s="197" t="s">
        <v>2182</v>
      </c>
      <c r="B809" s="197" t="str">
        <f aca="false">C809&amp;D809&amp;E809&amp;F809&amp;G809&amp;H809</f>
        <v>LANCAMENTO DE LINHA POLIGONAL,COM PRECISAO DE FECHAMENTO RELATIVO A 3ª ORDEM,EM TERRENO DE OROGRAFIA ACIDENTADA E VEGETACAO RALA</v>
      </c>
      <c r="C809" s="197" t="s">
        <v>2178</v>
      </c>
      <c r="D809" s="197" t="s">
        <v>2179</v>
      </c>
      <c r="E809" s="197" t="s">
        <v>2183</v>
      </c>
      <c r="I809" s="197" t="s">
        <v>2024</v>
      </c>
      <c r="J809" s="197" t="n">
        <v>985.97</v>
      </c>
    </row>
    <row r="810" customFormat="false" ht="12.75" hidden="true" customHeight="false" outlineLevel="0" collapsed="false">
      <c r="A810" s="197" t="s">
        <v>2184</v>
      </c>
      <c r="B810" s="197" t="str">
        <f aca="false">C810&amp;D810&amp;E810&amp;F810&amp;G810&amp;H810</f>
        <v>LANCAMENTO DE LINHA POLIGONAL,COM PRECISAO DE FECHAMENTO RELATIVO A 3ª ORDEM,EM TERRENO DE OROGRAFIA ACIDENTADA E VEGETACAO RALA</v>
      </c>
      <c r="C810" s="197" t="s">
        <v>2178</v>
      </c>
      <c r="D810" s="197" t="s">
        <v>2179</v>
      </c>
      <c r="E810" s="197" t="s">
        <v>2183</v>
      </c>
      <c r="I810" s="197" t="s">
        <v>2024</v>
      </c>
      <c r="J810" s="197" t="n">
        <v>857.96</v>
      </c>
    </row>
    <row r="811" customFormat="false" ht="12.75" hidden="true" customHeight="false" outlineLevel="0" collapsed="false">
      <c r="A811" s="197" t="s">
        <v>2185</v>
      </c>
      <c r="B811" s="197" t="str">
        <f aca="false">C811&amp;D811&amp;E811&amp;F811&amp;G811&amp;H811</f>
        <v>LANCAMENTO DE LINHA POLIGONAL,COM PRECISAO DE FECHAMENTO RELATIVO A 3ª ORDEM,EM TERRENO DE OROGRAFIA NAO ACIDENTADA E VEGETACAO DENSA</v>
      </c>
      <c r="C811" s="197" t="s">
        <v>2178</v>
      </c>
      <c r="D811" s="197" t="s">
        <v>2186</v>
      </c>
      <c r="E811" s="197" t="s">
        <v>2187</v>
      </c>
      <c r="I811" s="197" t="s">
        <v>2024</v>
      </c>
      <c r="J811" s="197" t="n">
        <v>1151.44</v>
      </c>
    </row>
    <row r="812" customFormat="false" ht="12.75" hidden="true" customHeight="false" outlineLevel="0" collapsed="false">
      <c r="A812" s="197" t="s">
        <v>2188</v>
      </c>
      <c r="B812" s="197" t="str">
        <f aca="false">C812&amp;D812&amp;E812&amp;F812&amp;G812&amp;H812</f>
        <v>LANCAMENTO DE LINHA POLIGONAL,COM PRECISAO DE FECHAMENTO RELATIVO A 3ª ORDEM,EM TERRENO DE OROGRAFIA NAO ACIDENTADA E VEGETACAO DENSA</v>
      </c>
      <c r="C812" s="197" t="s">
        <v>2178</v>
      </c>
      <c r="D812" s="197" t="s">
        <v>2186</v>
      </c>
      <c r="E812" s="197" t="s">
        <v>2187</v>
      </c>
      <c r="I812" s="197" t="s">
        <v>2024</v>
      </c>
      <c r="J812" s="197" t="n">
        <v>1001.95</v>
      </c>
    </row>
    <row r="813" customFormat="false" ht="12.75" hidden="true" customHeight="false" outlineLevel="0" collapsed="false">
      <c r="A813" s="197" t="s">
        <v>2189</v>
      </c>
      <c r="B813" s="197" t="str">
        <f aca="false">C813&amp;D813&amp;E813&amp;F813&amp;G813&amp;H813</f>
        <v>LANCAMENTO DE LINHA POLIGONAL,COM PRECISAO DE FECHAMENTO RELATIVO A 3ª ORDEM,EM TERRENO DE OROGRAFIA NAO ACIDENTADA E VEGETACAO RALA</v>
      </c>
      <c r="C813" s="197" t="s">
        <v>2178</v>
      </c>
      <c r="D813" s="197" t="s">
        <v>2186</v>
      </c>
      <c r="E813" s="197" t="s">
        <v>2190</v>
      </c>
      <c r="I813" s="197" t="s">
        <v>2024</v>
      </c>
      <c r="J813" s="197" t="n">
        <v>689.49</v>
      </c>
    </row>
    <row r="814" customFormat="false" ht="12.75" hidden="true" customHeight="false" outlineLevel="0" collapsed="false">
      <c r="A814" s="197" t="s">
        <v>2191</v>
      </c>
      <c r="B814" s="197" t="str">
        <f aca="false">C814&amp;D814&amp;E814&amp;F814&amp;G814&amp;H814</f>
        <v>LANCAMENTO DE LINHA POLIGONAL,COM PRECISAO DE FECHAMENTO RELATIVO A 3ª ORDEM,EM TERRENO DE OROGRAFIA NAO ACIDENTADA E VEGETACAO RALA</v>
      </c>
      <c r="C814" s="197" t="s">
        <v>2178</v>
      </c>
      <c r="D814" s="197" t="s">
        <v>2186</v>
      </c>
      <c r="E814" s="197" t="s">
        <v>2190</v>
      </c>
      <c r="I814" s="197" t="s">
        <v>2024</v>
      </c>
      <c r="J814" s="197" t="n">
        <v>599.97</v>
      </c>
    </row>
    <row r="815" customFormat="false" ht="12.75" hidden="true" customHeight="false" outlineLevel="0" collapsed="false">
      <c r="A815" s="197" t="s">
        <v>2192</v>
      </c>
      <c r="B815" s="197" t="str">
        <f aca="false">C815&amp;D815&amp;E815&amp;F815&amp;G815&amp;H815</f>
        <v>NIVELAMENTO E CONTRANIVELAMENTO DE LINHA TOPOGRAFICA,EM TERRENO DE OROGRAFIA ACIDENTADA.O CUSTO INCLUI O DESENHO EM ESCALA 1:2000(H) OU 1:1000(H) E 1:200(V) OU 1:100(V)</v>
      </c>
      <c r="C815" s="197" t="s">
        <v>2193</v>
      </c>
      <c r="D815" s="197" t="s">
        <v>2194</v>
      </c>
      <c r="E815" s="197" t="s">
        <v>2195</v>
      </c>
      <c r="I815" s="197" t="s">
        <v>2024</v>
      </c>
      <c r="J815" s="197" t="n">
        <v>1461.79</v>
      </c>
    </row>
    <row r="816" customFormat="false" ht="12.75" hidden="true" customHeight="false" outlineLevel="0" collapsed="false">
      <c r="A816" s="197" t="s">
        <v>2196</v>
      </c>
      <c r="B816" s="197" t="str">
        <f aca="false">C816&amp;D816&amp;E816&amp;F816&amp;G816&amp;H816</f>
        <v>NIVELAMENTO E CONTRANIVELAMENTO DE LINHA TOPOGRAFICA,EM TERRENO DE OROGRAFIA ACIDENTADA.O CUSTO INCLUI O DESENHO EM ESCALA 1:2000(H) OU 1:1000(H) E 1:200(V) OU 1:100(V)</v>
      </c>
      <c r="C816" s="197" t="s">
        <v>2193</v>
      </c>
      <c r="D816" s="197" t="s">
        <v>2194</v>
      </c>
      <c r="E816" s="197" t="s">
        <v>2195</v>
      </c>
      <c r="I816" s="197" t="s">
        <v>2024</v>
      </c>
      <c r="J816" s="197" t="n">
        <v>1266.94</v>
      </c>
    </row>
    <row r="817" customFormat="false" ht="12.75" hidden="true" customHeight="false" outlineLevel="0" collapsed="false">
      <c r="A817" s="197" t="s">
        <v>2197</v>
      </c>
      <c r="B817" s="197" t="str">
        <f aca="false">C817&amp;D817&amp;E817&amp;F817&amp;G817&amp;H817</f>
        <v>NIVELAMENTO E CONTRANIVELAMENTO DE LINHA TOPOGRAFICA,EM TERRENO DE OROGRAFIA ONDULADA.O CUSTO INCLUI O DESENHO EM ESCALA 1:2000(H) OU 1:1000(H) E 1:200(V) OU 1:100(V)</v>
      </c>
      <c r="C817" s="197" t="s">
        <v>2193</v>
      </c>
      <c r="D817" s="197" t="s">
        <v>2198</v>
      </c>
      <c r="E817" s="197" t="s">
        <v>2199</v>
      </c>
      <c r="I817" s="197" t="s">
        <v>2024</v>
      </c>
      <c r="J817" s="197" t="n">
        <v>1023.25</v>
      </c>
    </row>
    <row r="818" customFormat="false" ht="12.75" hidden="true" customHeight="false" outlineLevel="0" collapsed="false">
      <c r="A818" s="197" t="s">
        <v>2200</v>
      </c>
      <c r="B818" s="197" t="str">
        <f aca="false">C818&amp;D818&amp;E818&amp;F818&amp;G818&amp;H818</f>
        <v>NIVELAMENTO E CONTRANIVELAMENTO DE LINHA TOPOGRAFICA,EM TERRENO DE OROGRAFIA ONDULADA.O CUSTO INCLUI O DESENHO EM ESCALA 1:2000(H) OU 1:1000(H) E 1:200(V) OU 1:100(V)</v>
      </c>
      <c r="C818" s="197" t="s">
        <v>2193</v>
      </c>
      <c r="D818" s="197" t="s">
        <v>2198</v>
      </c>
      <c r="E818" s="197" t="s">
        <v>2199</v>
      </c>
      <c r="I818" s="197" t="s">
        <v>2024</v>
      </c>
      <c r="J818" s="197" t="n">
        <v>886.86</v>
      </c>
    </row>
    <row r="819" customFormat="false" ht="12.75" hidden="true" customHeight="false" outlineLevel="0" collapsed="false">
      <c r="A819" s="197" t="s">
        <v>2201</v>
      </c>
      <c r="B819" s="197" t="str">
        <f aca="false">C819&amp;D819&amp;E819&amp;F819&amp;G819&amp;H819</f>
        <v>NIVELAMENTO E CONTRANIVELAMENTO DE LINHA TOPOGRAFICA,EM TERRENO DE OROGRAFIA NAO ACIDENTADA OU EM ESTRADA IMPLANTADA.O CUSTO INCLUI O DESENHO EM ESCALA 1:2000(H) OU 1:1000(H) E 1:200(V) OU 1:100(V)</v>
      </c>
      <c r="C819" s="197" t="s">
        <v>2193</v>
      </c>
      <c r="D819" s="197" t="s">
        <v>2202</v>
      </c>
      <c r="E819" s="197" t="s">
        <v>2203</v>
      </c>
      <c r="F819" s="197" t="s">
        <v>2204</v>
      </c>
      <c r="I819" s="197" t="s">
        <v>2024</v>
      </c>
      <c r="J819" s="197" t="n">
        <v>730.89</v>
      </c>
    </row>
    <row r="820" customFormat="false" ht="12.75" hidden="true" customHeight="false" outlineLevel="0" collapsed="false">
      <c r="A820" s="197" t="s">
        <v>2205</v>
      </c>
      <c r="B820" s="197" t="str">
        <f aca="false">C820&amp;D820&amp;E820&amp;F820&amp;G820&amp;H820</f>
        <v>NIVELAMENTO E CONTRANIVELAMENTO DE LINHA TOPOGRAFICA,EM TERRENO DE OROGRAFIA NAO ACIDENTADA OU EM ESTRADA IMPLANTADA.O CUSTO INCLUI O DESENHO EM ESCALA 1:2000(H) OU 1:1000(H) E 1:200(V) OU 1:100(V)</v>
      </c>
      <c r="C820" s="197" t="s">
        <v>2193</v>
      </c>
      <c r="D820" s="197" t="s">
        <v>2202</v>
      </c>
      <c r="E820" s="197" t="s">
        <v>2203</v>
      </c>
      <c r="F820" s="197" t="s">
        <v>2204</v>
      </c>
      <c r="I820" s="197" t="s">
        <v>2024</v>
      </c>
      <c r="J820" s="197" t="n">
        <v>633.47</v>
      </c>
    </row>
    <row r="821" customFormat="false" ht="12.75" hidden="true" customHeight="false" outlineLevel="0" collapsed="false">
      <c r="A821" s="197" t="s">
        <v>2206</v>
      </c>
      <c r="B821" s="197"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197" t="s">
        <v>2207</v>
      </c>
      <c r="D821" s="197" t="s">
        <v>2208</v>
      </c>
      <c r="E821" s="197" t="s">
        <v>2209</v>
      </c>
      <c r="F821" s="197" t="s">
        <v>2210</v>
      </c>
      <c r="I821" s="197" t="s">
        <v>338</v>
      </c>
      <c r="J821" s="197" t="n">
        <v>2.62</v>
      </c>
    </row>
    <row r="822" customFormat="false" ht="12.75" hidden="true" customHeight="false" outlineLevel="0" collapsed="false">
      <c r="A822" s="197" t="s">
        <v>2211</v>
      </c>
      <c r="B822" s="197"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97" t="s">
        <v>2207</v>
      </c>
      <c r="D822" s="197" t="s">
        <v>2208</v>
      </c>
      <c r="E822" s="197" t="s">
        <v>2209</v>
      </c>
      <c r="F822" s="197" t="s">
        <v>2210</v>
      </c>
      <c r="I822" s="197" t="s">
        <v>338</v>
      </c>
      <c r="J822" s="197" t="n">
        <v>2.28</v>
      </c>
    </row>
    <row r="823" customFormat="false" ht="12.75" hidden="true" customHeight="false" outlineLevel="0" collapsed="false">
      <c r="A823" s="197" t="s">
        <v>2212</v>
      </c>
      <c r="B823" s="197"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197" t="s">
        <v>2207</v>
      </c>
      <c r="D823" s="197" t="s">
        <v>2213</v>
      </c>
      <c r="E823" s="197" t="s">
        <v>2214</v>
      </c>
      <c r="F823" s="197" t="s">
        <v>2215</v>
      </c>
      <c r="I823" s="197" t="s">
        <v>338</v>
      </c>
      <c r="J823" s="197" t="n">
        <v>1.83</v>
      </c>
    </row>
    <row r="824" customFormat="false" ht="12.75" hidden="true" customHeight="false" outlineLevel="0" collapsed="false">
      <c r="A824" s="197" t="s">
        <v>2216</v>
      </c>
      <c r="B824" s="197"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97" t="s">
        <v>2207</v>
      </c>
      <c r="D824" s="197" t="s">
        <v>2213</v>
      </c>
      <c r="E824" s="197" t="s">
        <v>2214</v>
      </c>
      <c r="F824" s="197" t="s">
        <v>2215</v>
      </c>
      <c r="I824" s="197" t="s">
        <v>338</v>
      </c>
      <c r="J824" s="197" t="n">
        <v>1.59</v>
      </c>
    </row>
    <row r="825" customFormat="false" ht="12.75" hidden="true" customHeight="false" outlineLevel="0" collapsed="false">
      <c r="A825" s="197" t="s">
        <v>2217</v>
      </c>
      <c r="B825" s="197" t="str">
        <f aca="false">C825&amp;D825&amp;E825&amp;F825&amp;G825&amp;H825</f>
        <v>LEVANTAMENTO DE SECAO TRANSVERSAL EM TERRENO DE OROGRAFIA NAO ACIDENTADA E VEGETACAO DENSA.O EQUIPAMENTO CONSIDERADO E O NIVEL.O CUSTO INCLUI DESENHO DE SECAO NA ESCALA 1:200.MEDIDO POR METRO LINEAR DE SECAO</v>
      </c>
      <c r="C825" s="197" t="s">
        <v>2218</v>
      </c>
      <c r="D825" s="197" t="s">
        <v>2219</v>
      </c>
      <c r="E825" s="197" t="s">
        <v>2220</v>
      </c>
      <c r="F825" s="197" t="s">
        <v>2221</v>
      </c>
      <c r="I825" s="197" t="s">
        <v>338</v>
      </c>
      <c r="J825" s="197" t="n">
        <v>2.35</v>
      </c>
    </row>
    <row r="826" customFormat="false" ht="12.75" hidden="true" customHeight="false" outlineLevel="0" collapsed="false">
      <c r="A826" s="197" t="s">
        <v>2222</v>
      </c>
      <c r="B826" s="197" t="str">
        <f aca="false">C826&amp;D826&amp;E826&amp;F826&amp;G826&amp;H826</f>
        <v>LEVANTAMENTO DE SECAO TRANSVERSAL EM TERRENO DE OROGRAFIA NAO ACIDENTADA E VEGETACAO DENSA.O EQUIPAMENTO CONSIDERADO E O NIVEL.O CUSTO INCLUI DESENHO DE SECAO NA ESCALA 1:200.MEDIDO POR METRO LINEAR DE SECAO</v>
      </c>
      <c r="C826" s="197" t="s">
        <v>2218</v>
      </c>
      <c r="D826" s="197" t="s">
        <v>2219</v>
      </c>
      <c r="E826" s="197" t="s">
        <v>2220</v>
      </c>
      <c r="F826" s="197" t="s">
        <v>2221</v>
      </c>
      <c r="I826" s="197" t="s">
        <v>338</v>
      </c>
      <c r="J826" s="197" t="n">
        <v>2.03</v>
      </c>
    </row>
    <row r="827" customFormat="false" ht="12.75" hidden="true" customHeight="false" outlineLevel="0" collapsed="false">
      <c r="A827" s="197" t="s">
        <v>2223</v>
      </c>
      <c r="B827" s="197" t="str">
        <f aca="false">C827&amp;D827&amp;E827&amp;F827&amp;G827&amp;H827</f>
        <v>LEVANTAMENTO DE SECAO TRANSVERSAL EM TERRENO DE OROGRAFIA NAO ACIDENTADA E VEGETACAO RALA.O EQUIPAMENTO CONSIDERADO E ONIVEL.O CUSTO INCLUI DESENHO DE SECAO NA ESCALA 1:200.MEDIDO POR METRO LINEAR DE SECAO</v>
      </c>
      <c r="C827" s="197" t="s">
        <v>2218</v>
      </c>
      <c r="D827" s="197" t="s">
        <v>2224</v>
      </c>
      <c r="E827" s="197" t="s">
        <v>2225</v>
      </c>
      <c r="F827" s="197" t="s">
        <v>2226</v>
      </c>
      <c r="I827" s="197" t="s">
        <v>338</v>
      </c>
      <c r="J827" s="197" t="n">
        <v>1.41</v>
      </c>
    </row>
    <row r="828" customFormat="false" ht="12.75" hidden="true" customHeight="false" outlineLevel="0" collapsed="false">
      <c r="A828" s="197" t="s">
        <v>2227</v>
      </c>
      <c r="B828" s="197" t="str">
        <f aca="false">C828&amp;D828&amp;E828&amp;F828&amp;G828&amp;H828</f>
        <v>LEVANTAMENTO DE SECAO TRANSVERSAL EM TERRENO DE OROGRAFIA NAO ACIDENTADA E VEGETACAO RALA.O EQUIPAMENTO CONSIDERADO E ONIVEL.O CUSTO INCLUI DESENHO DE SECAO NA ESCALA 1:200.MEDIDO POR METRO LINEAR DE SECAO</v>
      </c>
      <c r="C828" s="197" t="s">
        <v>2218</v>
      </c>
      <c r="D828" s="197" t="s">
        <v>2224</v>
      </c>
      <c r="E828" s="197" t="s">
        <v>2225</v>
      </c>
      <c r="F828" s="197" t="s">
        <v>2226</v>
      </c>
      <c r="I828" s="197" t="s">
        <v>338</v>
      </c>
      <c r="J828" s="197" t="n">
        <v>1.22</v>
      </c>
    </row>
    <row r="829" customFormat="false" ht="12.75" hidden="true" customHeight="false" outlineLevel="0" collapsed="false">
      <c r="A829" s="197" t="s">
        <v>2228</v>
      </c>
      <c r="B829" s="197" t="str">
        <f aca="false">C829&amp;D829&amp;E829&amp;F829&amp;G829&amp;H829</f>
        <v>LEVANTAMENTO TOPOGRAFICO PLANIALTIMETRICO E CADASTRAL,EM AREAS DE FAVELAS,EM TERRENOS DE OROGRAFIA NAO ACIDENTADA.ESTAOINCLUIDOS NOS SERVICOS O LEVANTAMENTO DE SOLEIRAS E TESTADAS DAS EDIFICACOES</v>
      </c>
      <c r="C829" s="197" t="s">
        <v>2229</v>
      </c>
      <c r="D829" s="197" t="s">
        <v>2230</v>
      </c>
      <c r="E829" s="197" t="s">
        <v>2231</v>
      </c>
      <c r="F829" s="197" t="s">
        <v>2232</v>
      </c>
      <c r="I829" s="197" t="s">
        <v>1993</v>
      </c>
      <c r="J829" s="197" t="n">
        <v>2.79</v>
      </c>
    </row>
    <row r="830" customFormat="false" ht="12.75" hidden="true" customHeight="false" outlineLevel="0" collapsed="false">
      <c r="A830" s="197" t="s">
        <v>2233</v>
      </c>
      <c r="B830" s="197" t="str">
        <f aca="false">C830&amp;D830&amp;E830&amp;F830&amp;G830&amp;H830</f>
        <v>LEVANTAMENTO TOPOGRAFICO PLANIALTIMETRICO E CADASTRAL,EM AREAS DE FAVELAS,EM TERRENOS DE OROGRAFIA NAO ACIDENTADA.ESTAOINCLUIDOS NOS SERVICOS O LEVANTAMENTO DE SOLEIRAS E TESTADAS DAS EDIFICACOES</v>
      </c>
      <c r="C830" s="197" t="s">
        <v>2229</v>
      </c>
      <c r="D830" s="197" t="s">
        <v>2230</v>
      </c>
      <c r="E830" s="197" t="s">
        <v>2231</v>
      </c>
      <c r="F830" s="197" t="s">
        <v>2232</v>
      </c>
      <c r="I830" s="197" t="s">
        <v>1993</v>
      </c>
      <c r="J830" s="197" t="n">
        <v>2.46</v>
      </c>
    </row>
    <row r="831" customFormat="false" ht="12.75" hidden="true" customHeight="false" outlineLevel="0" collapsed="false">
      <c r="A831" s="197" t="s">
        <v>2234</v>
      </c>
      <c r="B831" s="197" t="str">
        <f aca="false">C831&amp;D831&amp;E831&amp;F831&amp;G831&amp;H831</f>
        <v>LEVANTAMENTO TOPOGRAFICO PLANIALTIMETRICO E CADASTRAL EXECUTADO EM AREAS DE FAVELAS,EM TERRENOS DE OROGRAFIA ACIDENTADA.ESTAO INCLUIDOS NOS SERVICOS O LEVANTAMENTO DE SOLEIRAS E TESTADAS DAS EDIFICACOES</v>
      </c>
      <c r="C831" s="197" t="s">
        <v>2235</v>
      </c>
      <c r="D831" s="197" t="s">
        <v>2236</v>
      </c>
      <c r="E831" s="197" t="s">
        <v>2237</v>
      </c>
      <c r="F831" s="197" t="s">
        <v>2238</v>
      </c>
      <c r="I831" s="197" t="s">
        <v>1993</v>
      </c>
      <c r="J831" s="197" t="n">
        <v>4.43</v>
      </c>
    </row>
    <row r="832" customFormat="false" ht="12.75" hidden="true" customHeight="false" outlineLevel="0" collapsed="false">
      <c r="A832" s="197" t="s">
        <v>2239</v>
      </c>
      <c r="B832" s="197" t="str">
        <f aca="false">C832&amp;D832&amp;E832&amp;F832&amp;G832&amp;H832</f>
        <v>LEVANTAMENTO TOPOGRAFICO PLANIALTIMETRICO E CADASTRAL EXECUTADO EM AREAS DE FAVELAS,EM TERRENOS DE OROGRAFIA ACIDENTADA.ESTAO INCLUIDOS NOS SERVICOS O LEVANTAMENTO DE SOLEIRAS E TESTADAS DAS EDIFICACOES</v>
      </c>
      <c r="C832" s="197" t="s">
        <v>2235</v>
      </c>
      <c r="D832" s="197" t="s">
        <v>2236</v>
      </c>
      <c r="E832" s="197" t="s">
        <v>2237</v>
      </c>
      <c r="F832" s="197" t="s">
        <v>2238</v>
      </c>
      <c r="I832" s="197" t="s">
        <v>1993</v>
      </c>
      <c r="J832" s="197" t="n">
        <v>3.92</v>
      </c>
    </row>
    <row r="833" customFormat="false" ht="12.75" hidden="true" customHeight="false" outlineLevel="0" collapsed="false">
      <c r="A833" s="197" t="s">
        <v>2240</v>
      </c>
      <c r="B833" s="197" t="str">
        <f aca="false">C833&amp;D833&amp;E833&amp;F833&amp;G833&amp;H833</f>
        <v>MOBILIZACAO E DESMOBILIZACAO DE EQUIPE E EQUIPAMENTO DE TOPOGRAFIA COM DESLOCAMENTO SUPERIOR A 20KM,MEDIDO POR KM EXCEDENTE,A PARTIR DA CIDADE DO RIO DE JANEIRO (KM 0 DA AV.BRASIL)</v>
      </c>
      <c r="C833" s="197" t="s">
        <v>2241</v>
      </c>
      <c r="D833" s="197" t="s">
        <v>2242</v>
      </c>
      <c r="E833" s="197" t="s">
        <v>2243</v>
      </c>
      <c r="I833" s="197" t="s">
        <v>2024</v>
      </c>
      <c r="J833" s="197" t="n">
        <v>5.71</v>
      </c>
    </row>
    <row r="834" customFormat="false" ht="12.75" hidden="true" customHeight="false" outlineLevel="0" collapsed="false">
      <c r="A834" s="197" t="s">
        <v>2244</v>
      </c>
      <c r="B834" s="197" t="str">
        <f aca="false">C834&amp;D834&amp;E834&amp;F834&amp;G834&amp;H834</f>
        <v>MOBILIZACAO E DESMOBILIZACAO DE EQUIPE E EQUIPAMENTO DE TOPOGRAFIA COM DESLOCAMENTO SUPERIOR A 20KM,MEDIDO POR KM EXCEDENTE,A PARTIR DA CIDADE DO RIO DE JANEIRO (KM 0 DA AV.BRASIL)</v>
      </c>
      <c r="C834" s="197" t="s">
        <v>2241</v>
      </c>
      <c r="D834" s="197" t="s">
        <v>2242</v>
      </c>
      <c r="E834" s="197" t="s">
        <v>2243</v>
      </c>
      <c r="I834" s="197" t="s">
        <v>2024</v>
      </c>
      <c r="J834" s="197" t="n">
        <v>5.11</v>
      </c>
    </row>
    <row r="835" customFormat="false" ht="12.75" hidden="true" customHeight="false" outlineLevel="0" collapsed="false">
      <c r="A835" s="197" t="s">
        <v>2245</v>
      </c>
      <c r="B835" s="197"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197" t="s">
        <v>2246</v>
      </c>
      <c r="D835" s="197" t="s">
        <v>2247</v>
      </c>
      <c r="E835" s="197" t="s">
        <v>2248</v>
      </c>
      <c r="F835" s="197" t="s">
        <v>2249</v>
      </c>
      <c r="G835" s="197" t="s">
        <v>2250</v>
      </c>
      <c r="I835" s="197" t="s">
        <v>30</v>
      </c>
      <c r="J835" s="197" t="n">
        <v>6099.3</v>
      </c>
    </row>
    <row r="836" customFormat="false" ht="12.75" hidden="true" customHeight="false" outlineLevel="0" collapsed="false">
      <c r="A836" s="197" t="s">
        <v>2251</v>
      </c>
      <c r="B836" s="197"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97" t="s">
        <v>2246</v>
      </c>
      <c r="D836" s="197" t="s">
        <v>2247</v>
      </c>
      <c r="E836" s="197" t="s">
        <v>2248</v>
      </c>
      <c r="F836" s="197" t="s">
        <v>2249</v>
      </c>
      <c r="G836" s="197" t="s">
        <v>2250</v>
      </c>
      <c r="I836" s="197" t="s">
        <v>30</v>
      </c>
      <c r="J836" s="197" t="n">
        <v>5416.52</v>
      </c>
    </row>
    <row r="837" customFormat="false" ht="12.75" hidden="true" customHeight="false" outlineLevel="0" collapsed="false">
      <c r="A837" s="197" t="s">
        <v>2252</v>
      </c>
      <c r="B837" s="197"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197" t="s">
        <v>2246</v>
      </c>
      <c r="D837" s="197" t="s">
        <v>2247</v>
      </c>
      <c r="E837" s="197" t="s">
        <v>2248</v>
      </c>
      <c r="F837" s="197" t="s">
        <v>2249</v>
      </c>
      <c r="G837" s="197" t="s">
        <v>2253</v>
      </c>
      <c r="H837" s="197" t="s">
        <v>2254</v>
      </c>
      <c r="I837" s="197" t="s">
        <v>1993</v>
      </c>
      <c r="J837" s="197" t="n">
        <v>1.97</v>
      </c>
    </row>
    <row r="838" customFormat="false" ht="12.75" hidden="true" customHeight="false" outlineLevel="0" collapsed="false">
      <c r="A838" s="197" t="s">
        <v>2255</v>
      </c>
      <c r="B838" s="197"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97" t="s">
        <v>2246</v>
      </c>
      <c r="D838" s="197" t="s">
        <v>2247</v>
      </c>
      <c r="E838" s="197" t="s">
        <v>2248</v>
      </c>
      <c r="F838" s="197" t="s">
        <v>2249</v>
      </c>
      <c r="G838" s="197" t="s">
        <v>2253</v>
      </c>
      <c r="H838" s="197" t="s">
        <v>2254</v>
      </c>
      <c r="I838" s="197" t="s">
        <v>1993</v>
      </c>
      <c r="J838" s="197" t="n">
        <v>1.75</v>
      </c>
    </row>
    <row r="839" customFormat="false" ht="12.75" hidden="true" customHeight="false" outlineLevel="0" collapsed="false">
      <c r="A839" s="197" t="s">
        <v>2256</v>
      </c>
      <c r="B839" s="197"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197" t="s">
        <v>2246</v>
      </c>
      <c r="D839" s="197" t="s">
        <v>2247</v>
      </c>
      <c r="E839" s="197" t="s">
        <v>2257</v>
      </c>
      <c r="F839" s="197" t="s">
        <v>2249</v>
      </c>
      <c r="G839" s="197" t="s">
        <v>2258</v>
      </c>
      <c r="H839" s="197" t="s">
        <v>2259</v>
      </c>
      <c r="I839" s="197" t="s">
        <v>1993</v>
      </c>
      <c r="J839" s="197" t="n">
        <v>1.36</v>
      </c>
    </row>
    <row r="840" customFormat="false" ht="12.75" hidden="true" customHeight="false" outlineLevel="0" collapsed="false">
      <c r="A840" s="197" t="s">
        <v>2260</v>
      </c>
      <c r="B840" s="197"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97" t="s">
        <v>2246</v>
      </c>
      <c r="D840" s="197" t="s">
        <v>2247</v>
      </c>
      <c r="E840" s="197" t="s">
        <v>2257</v>
      </c>
      <c r="F840" s="197" t="s">
        <v>2249</v>
      </c>
      <c r="G840" s="197" t="s">
        <v>2258</v>
      </c>
      <c r="H840" s="197" t="s">
        <v>2259</v>
      </c>
      <c r="I840" s="197" t="s">
        <v>1993</v>
      </c>
      <c r="J840" s="197" t="n">
        <v>1.21</v>
      </c>
    </row>
    <row r="841" customFormat="false" ht="12.75" hidden="true" customHeight="false" outlineLevel="0" collapsed="false">
      <c r="A841" s="197" t="s">
        <v>2261</v>
      </c>
      <c r="B841" s="197"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197" t="s">
        <v>2246</v>
      </c>
      <c r="D841" s="197" t="s">
        <v>2247</v>
      </c>
      <c r="E841" s="197" t="s">
        <v>2248</v>
      </c>
      <c r="F841" s="197" t="s">
        <v>2262</v>
      </c>
      <c r="G841" s="197" t="s">
        <v>2263</v>
      </c>
      <c r="I841" s="197" t="s">
        <v>30</v>
      </c>
      <c r="J841" s="197" t="n">
        <v>5483.22</v>
      </c>
    </row>
    <row r="842" customFormat="false" ht="12.75" hidden="true" customHeight="false" outlineLevel="0" collapsed="false">
      <c r="A842" s="197" t="s">
        <v>2264</v>
      </c>
      <c r="B842" s="197"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97" t="s">
        <v>2246</v>
      </c>
      <c r="D842" s="197" t="s">
        <v>2247</v>
      </c>
      <c r="E842" s="197" t="s">
        <v>2248</v>
      </c>
      <c r="F842" s="197" t="s">
        <v>2262</v>
      </c>
      <c r="G842" s="197" t="s">
        <v>2263</v>
      </c>
      <c r="I842" s="197" t="s">
        <v>30</v>
      </c>
      <c r="J842" s="197" t="n">
        <v>4869.92</v>
      </c>
    </row>
    <row r="843" customFormat="false" ht="12.75" hidden="true" customHeight="false" outlineLevel="0" collapsed="false">
      <c r="A843" s="197" t="s">
        <v>2265</v>
      </c>
      <c r="B843" s="197"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197" t="s">
        <v>2246</v>
      </c>
      <c r="D843" s="197" t="s">
        <v>2247</v>
      </c>
      <c r="E843" s="197" t="s">
        <v>2248</v>
      </c>
      <c r="F843" s="197" t="s">
        <v>2262</v>
      </c>
      <c r="G843" s="197" t="s">
        <v>2266</v>
      </c>
      <c r="H843" s="197" t="s">
        <v>2267</v>
      </c>
      <c r="I843" s="197" t="s">
        <v>1993</v>
      </c>
      <c r="J843" s="197" t="n">
        <v>2.68</v>
      </c>
    </row>
    <row r="844" customFormat="false" ht="12.75" hidden="true" customHeight="false" outlineLevel="0" collapsed="false">
      <c r="A844" s="197" t="s">
        <v>2268</v>
      </c>
      <c r="B844" s="197"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97" t="s">
        <v>2246</v>
      </c>
      <c r="D844" s="197" t="s">
        <v>2247</v>
      </c>
      <c r="E844" s="197" t="s">
        <v>2248</v>
      </c>
      <c r="F844" s="197" t="s">
        <v>2262</v>
      </c>
      <c r="G844" s="197" t="s">
        <v>2266</v>
      </c>
      <c r="H844" s="197" t="s">
        <v>2267</v>
      </c>
      <c r="I844" s="197" t="s">
        <v>1993</v>
      </c>
      <c r="J844" s="197" t="n">
        <v>2.38</v>
      </c>
    </row>
    <row r="845" customFormat="false" ht="12.75" hidden="true" customHeight="false" outlineLevel="0" collapsed="false">
      <c r="A845" s="197" t="s">
        <v>2269</v>
      </c>
      <c r="B845" s="197"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197" t="s">
        <v>2246</v>
      </c>
      <c r="D845" s="197" t="s">
        <v>2247</v>
      </c>
      <c r="E845" s="197" t="s">
        <v>2248</v>
      </c>
      <c r="F845" s="197" t="s">
        <v>2262</v>
      </c>
      <c r="G845" s="197" t="s">
        <v>2270</v>
      </c>
      <c r="H845" s="197" t="s">
        <v>2271</v>
      </c>
      <c r="I845" s="197" t="s">
        <v>1993</v>
      </c>
      <c r="J845" s="197" t="n">
        <v>2.19</v>
      </c>
    </row>
    <row r="846" customFormat="false" ht="12.75" hidden="true" customHeight="false" outlineLevel="0" collapsed="false">
      <c r="A846" s="197" t="s">
        <v>2272</v>
      </c>
      <c r="B846" s="197"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97" t="s">
        <v>2246</v>
      </c>
      <c r="D846" s="197" t="s">
        <v>2247</v>
      </c>
      <c r="E846" s="197" t="s">
        <v>2248</v>
      </c>
      <c r="F846" s="197" t="s">
        <v>2262</v>
      </c>
      <c r="G846" s="197" t="s">
        <v>2270</v>
      </c>
      <c r="H846" s="197" t="s">
        <v>2271</v>
      </c>
      <c r="I846" s="197" t="s">
        <v>1993</v>
      </c>
      <c r="J846" s="197" t="n">
        <v>1.94</v>
      </c>
    </row>
    <row r="847" customFormat="false" ht="12.75" hidden="true" customHeight="false" outlineLevel="0" collapsed="false">
      <c r="A847" s="197" t="s">
        <v>2273</v>
      </c>
      <c r="B847" s="197"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197" t="s">
        <v>2274</v>
      </c>
      <c r="D847" s="197" t="s">
        <v>2275</v>
      </c>
      <c r="E847" s="197" t="s">
        <v>2276</v>
      </c>
      <c r="F847" s="197" t="s">
        <v>2277</v>
      </c>
      <c r="G847" s="197" t="s">
        <v>2278</v>
      </c>
      <c r="I847" s="197" t="s">
        <v>2106</v>
      </c>
      <c r="J847" s="197" t="n">
        <v>6099.3</v>
      </c>
    </row>
    <row r="848" customFormat="false" ht="12.75" hidden="true" customHeight="false" outlineLevel="0" collapsed="false">
      <c r="A848" s="197" t="s">
        <v>2279</v>
      </c>
      <c r="B848" s="197"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97" t="s">
        <v>2274</v>
      </c>
      <c r="D848" s="197" t="s">
        <v>2275</v>
      </c>
      <c r="E848" s="197" t="s">
        <v>2276</v>
      </c>
      <c r="F848" s="197" t="s">
        <v>2277</v>
      </c>
      <c r="G848" s="197" t="s">
        <v>2278</v>
      </c>
      <c r="I848" s="197" t="s">
        <v>2106</v>
      </c>
      <c r="J848" s="197" t="n">
        <v>5416.52</v>
      </c>
    </row>
    <row r="849" customFormat="false" ht="12.75" hidden="true" customHeight="false" outlineLevel="0" collapsed="false">
      <c r="A849" s="197" t="s">
        <v>2280</v>
      </c>
      <c r="B849" s="197"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197" t="s">
        <v>2274</v>
      </c>
      <c r="D849" s="197" t="s">
        <v>2275</v>
      </c>
      <c r="E849" s="197" t="s">
        <v>2276</v>
      </c>
      <c r="F849" s="197" t="s">
        <v>2277</v>
      </c>
      <c r="G849" s="197" t="s">
        <v>2281</v>
      </c>
      <c r="I849" s="197" t="s">
        <v>2106</v>
      </c>
      <c r="J849" s="197" t="n">
        <v>5080.16</v>
      </c>
    </row>
    <row r="850" customFormat="false" ht="12.75" hidden="true" customHeight="false" outlineLevel="0" collapsed="false">
      <c r="A850" s="197" t="s">
        <v>2282</v>
      </c>
      <c r="B850" s="197"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97" t="s">
        <v>2274</v>
      </c>
      <c r="D850" s="197" t="s">
        <v>2275</v>
      </c>
      <c r="E850" s="197" t="s">
        <v>2276</v>
      </c>
      <c r="F850" s="197" t="s">
        <v>2277</v>
      </c>
      <c r="G850" s="197" t="s">
        <v>2281</v>
      </c>
      <c r="I850" s="197" t="s">
        <v>2106</v>
      </c>
      <c r="J850" s="197" t="n">
        <v>4511.45</v>
      </c>
    </row>
    <row r="851" customFormat="false" ht="12.75" hidden="true" customHeight="false" outlineLevel="0" collapsed="false">
      <c r="A851" s="197" t="s">
        <v>2283</v>
      </c>
      <c r="B851" s="197" t="str">
        <f aca="false">C851&amp;D851&amp;E851&amp;F851&amp;G851&amp;H851</f>
        <v>LEVANTAMENTO TOPOGRAFICO POR BATIMETRIA,SERVICOS DE CAMPO EESCRITORIO,COM SECOES DE LEVANTAMENTO EQUIDISTANTE DE ATE 20 METROS,INCLUSIVE TRANSPORTE DO PESSOAL,COM AREA DE ATE 10 HA (ESCALA 1:500)</v>
      </c>
      <c r="C851" s="197" t="s">
        <v>2284</v>
      </c>
      <c r="D851" s="197" t="s">
        <v>2285</v>
      </c>
      <c r="E851" s="197" t="s">
        <v>2286</v>
      </c>
      <c r="F851" s="197" t="s">
        <v>2287</v>
      </c>
      <c r="I851" s="197" t="s">
        <v>2106</v>
      </c>
      <c r="J851" s="197" t="n">
        <v>3621.23</v>
      </c>
    </row>
    <row r="852" customFormat="false" ht="12.75" hidden="true" customHeight="false" outlineLevel="0" collapsed="false">
      <c r="A852" s="197" t="s">
        <v>2288</v>
      </c>
      <c r="B852" s="197" t="str">
        <f aca="false">C852&amp;D852&amp;E852&amp;F852&amp;G852&amp;H852</f>
        <v>LEVANTAMENTO TOPOGRAFICO POR BATIMETRIA,SERVICOS DE CAMPO EESCRITORIO,COM SECOES DE LEVANTAMENTO EQUIDISTANTE DE ATE 20 METROS,INCLUSIVE TRANSPORTE DO PESSOAL,COM AREA DE ATE 10 HA (ESCALA 1:500)</v>
      </c>
      <c r="C852" s="197" t="s">
        <v>2284</v>
      </c>
      <c r="D852" s="197" t="s">
        <v>2285</v>
      </c>
      <c r="E852" s="197" t="s">
        <v>2286</v>
      </c>
      <c r="F852" s="197" t="s">
        <v>2287</v>
      </c>
      <c r="I852" s="197" t="s">
        <v>2106</v>
      </c>
      <c r="J852" s="197" t="n">
        <v>3263.36</v>
      </c>
    </row>
    <row r="853" customFormat="false" ht="12.75" hidden="true" customHeight="false" outlineLevel="0" collapsed="false">
      <c r="A853" s="197" t="s">
        <v>2289</v>
      </c>
      <c r="B853" s="197" t="str">
        <f aca="false">C853&amp;D853&amp;E853&amp;F853&amp;G853&amp;H853</f>
        <v>LEVANTAMENTO FOTOGRAFICO DE ASPECTO DE AREA URBANA,COM IMPRESSAO COLORIDA</v>
      </c>
      <c r="C853" s="197" t="s">
        <v>2290</v>
      </c>
      <c r="D853" s="197" t="s">
        <v>2291</v>
      </c>
      <c r="I853" s="197" t="s">
        <v>30</v>
      </c>
      <c r="J853" s="197" t="n">
        <v>1.63</v>
      </c>
    </row>
    <row r="854" customFormat="false" ht="12.75" hidden="true" customHeight="false" outlineLevel="0" collapsed="false">
      <c r="A854" s="197" t="s">
        <v>2292</v>
      </c>
      <c r="B854" s="197" t="str">
        <f aca="false">C854&amp;D854&amp;E854&amp;F854&amp;G854&amp;H854</f>
        <v>LEVANTAMENTO FOTOGRAFICO DE ASPECTO DE AREA URBANA,COM IMPRESSAO COLORIDA</v>
      </c>
      <c r="C854" s="197" t="s">
        <v>2290</v>
      </c>
      <c r="D854" s="197" t="s">
        <v>2291</v>
      </c>
      <c r="I854" s="197" t="s">
        <v>30</v>
      </c>
      <c r="J854" s="197" t="n">
        <v>1.41</v>
      </c>
    </row>
    <row r="855" customFormat="false" ht="12.75" hidden="true" customHeight="false" outlineLevel="0" collapsed="false">
      <c r="A855" s="197" t="s">
        <v>2293</v>
      </c>
      <c r="B855" s="197"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197" t="s">
        <v>2294</v>
      </c>
      <c r="D855" s="197" t="s">
        <v>2295</v>
      </c>
      <c r="E855" s="197" t="s">
        <v>2296</v>
      </c>
      <c r="F855" s="197" t="s">
        <v>2297</v>
      </c>
      <c r="G855" s="197" t="s">
        <v>2298</v>
      </c>
      <c r="I855" s="197" t="s">
        <v>1993</v>
      </c>
      <c r="J855" s="197" t="n">
        <v>1.36</v>
      </c>
    </row>
    <row r="856" customFormat="false" ht="12.75" hidden="true" customHeight="false" outlineLevel="0" collapsed="false">
      <c r="A856" s="197" t="s">
        <v>2299</v>
      </c>
      <c r="B856" s="197"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97" t="s">
        <v>2294</v>
      </c>
      <c r="D856" s="197" t="s">
        <v>2295</v>
      </c>
      <c r="E856" s="197" t="s">
        <v>2296</v>
      </c>
      <c r="F856" s="197" t="s">
        <v>2297</v>
      </c>
      <c r="G856" s="197" t="s">
        <v>2298</v>
      </c>
      <c r="I856" s="197" t="s">
        <v>1993</v>
      </c>
      <c r="J856" s="197" t="n">
        <v>1.21</v>
      </c>
    </row>
    <row r="857" customFormat="false" ht="12.75" hidden="true" customHeight="false" outlineLevel="0" collapsed="false">
      <c r="A857" s="197" t="s">
        <v>2300</v>
      </c>
      <c r="B857" s="197" t="str">
        <f aca="false">C857&amp;D857&amp;E857&amp;F857&amp;G857&amp;H857</f>
        <v>IMPLANTACAO DE POLIGONAL PELO PERIMETRO DE AREA DE ENCOSTA A SER LEVANTADA,LOCADA EM RELACAO A MARCOS TOPOGRAFICOS(EXCLUINDO ESTES),TERRENO DE VEGETACAO LEVE</v>
      </c>
      <c r="C857" s="197" t="s">
        <v>2301</v>
      </c>
      <c r="D857" s="197" t="s">
        <v>2302</v>
      </c>
      <c r="E857" s="197" t="s">
        <v>2303</v>
      </c>
      <c r="I857" s="197" t="s">
        <v>338</v>
      </c>
      <c r="J857" s="197" t="n">
        <v>8.68</v>
      </c>
    </row>
    <row r="858" customFormat="false" ht="12.75" hidden="true" customHeight="false" outlineLevel="0" collapsed="false">
      <c r="A858" s="197" t="s">
        <v>2304</v>
      </c>
      <c r="B858" s="197" t="str">
        <f aca="false">C858&amp;D858&amp;E858&amp;F858&amp;G858&amp;H858</f>
        <v>IMPLANTACAO DE POLIGONAL PELO PERIMETRO DE AREA DE ENCOSTA A SER LEVANTADA,LOCADA EM RELACAO A MARCOS TOPOGRAFICOS(EXCLUINDO ESTES),TERRENO DE VEGETACAO LEVE</v>
      </c>
      <c r="C858" s="197" t="s">
        <v>2301</v>
      </c>
      <c r="D858" s="197" t="s">
        <v>2302</v>
      </c>
      <c r="E858" s="197" t="s">
        <v>2303</v>
      </c>
      <c r="I858" s="197" t="s">
        <v>338</v>
      </c>
      <c r="J858" s="197" t="n">
        <v>7.66</v>
      </c>
    </row>
    <row r="859" customFormat="false" ht="12.75" hidden="true" customHeight="false" outlineLevel="0" collapsed="false">
      <c r="A859" s="197" t="s">
        <v>2305</v>
      </c>
      <c r="B859" s="197" t="str">
        <f aca="false">C859&amp;D859&amp;E859&amp;F859&amp;G859&amp;H859</f>
        <v>IMPLANTACAO DE POLIGONAL PELO PERIMETRO DE AREA DE ENCOSTA A SER LEVANTADA,LOCADA EM RELACAO A MARCOS TOPOGRAFICOS(EXCLUINDO ESTES),TERRENO DE VEGETACAO DENSA</v>
      </c>
      <c r="C859" s="197" t="s">
        <v>2301</v>
      </c>
      <c r="D859" s="197" t="s">
        <v>2302</v>
      </c>
      <c r="E859" s="197" t="s">
        <v>2306</v>
      </c>
      <c r="I859" s="197" t="s">
        <v>338</v>
      </c>
      <c r="J859" s="197" t="n">
        <v>11.76</v>
      </c>
    </row>
    <row r="860" customFormat="false" ht="12.75" hidden="true" customHeight="false" outlineLevel="0" collapsed="false">
      <c r="A860" s="197" t="s">
        <v>2307</v>
      </c>
      <c r="B860" s="197" t="str">
        <f aca="false">C860&amp;D860&amp;E860&amp;F860&amp;G860&amp;H860</f>
        <v>IMPLANTACAO DE POLIGONAL PELO PERIMETRO DE AREA DE ENCOSTA A SER LEVANTADA,LOCADA EM RELACAO A MARCOS TOPOGRAFICOS(EXCLUINDO ESTES),TERRENO DE VEGETACAO DENSA</v>
      </c>
      <c r="C860" s="197" t="s">
        <v>2301</v>
      </c>
      <c r="D860" s="197" t="s">
        <v>2302</v>
      </c>
      <c r="E860" s="197" t="s">
        <v>2306</v>
      </c>
      <c r="I860" s="197" t="s">
        <v>338</v>
      </c>
      <c r="J860" s="197" t="n">
        <v>10.4</v>
      </c>
    </row>
    <row r="861" customFormat="false" ht="12.75" hidden="true" customHeight="false" outlineLevel="0" collapsed="false">
      <c r="A861" s="197" t="s">
        <v>2308</v>
      </c>
      <c r="B861" s="197" t="str">
        <f aca="false">C861&amp;D861&amp;E861&amp;F861&amp;G861&amp;H861</f>
        <v>MARCOS TOPOGRAFICOS DE CONCRETO COM PINO DE REFERENCIA,EM ENCOSTA.FORNECIMENTO E COLOCACAO</v>
      </c>
      <c r="C861" s="197" t="s">
        <v>2309</v>
      </c>
      <c r="D861" s="197" t="s">
        <v>2310</v>
      </c>
      <c r="I861" s="197" t="s">
        <v>30</v>
      </c>
      <c r="J861" s="197" t="n">
        <v>63</v>
      </c>
    </row>
    <row r="862" customFormat="false" ht="12.75" hidden="true" customHeight="false" outlineLevel="0" collapsed="false">
      <c r="A862" s="197" t="s">
        <v>2311</v>
      </c>
      <c r="B862" s="197" t="str">
        <f aca="false">C862&amp;D862&amp;E862&amp;F862&amp;G862&amp;H862</f>
        <v>MARCOS TOPOGRAFICOS DE CONCRETO COM PINO DE REFERENCIA,EM ENCOSTA.FORNECIMENTO E COLOCACAO</v>
      </c>
      <c r="C862" s="197" t="s">
        <v>2309</v>
      </c>
      <c r="D862" s="197" t="s">
        <v>2310</v>
      </c>
      <c r="I862" s="197" t="s">
        <v>30</v>
      </c>
      <c r="J862" s="197" t="n">
        <v>55.78</v>
      </c>
    </row>
    <row r="863" customFormat="false" ht="12.75" hidden="true" customHeight="false" outlineLevel="0" collapsed="false">
      <c r="A863" s="197" t="s">
        <v>2312</v>
      </c>
      <c r="B863" s="197" t="str">
        <f aca="false">C863&amp;D863&amp;E863&amp;F863&amp;G863&amp;H863</f>
        <v>EXECUCAO DE PERFIS TOPOGRAFICOS,EM ENCOSTAS COM LEVANTAMENTO DE DETALHES,TERRENO DE VEGETACAO LEVE,INCLUINDO SERVICOS DE CAMPO,DE ESCRITORIO E APRESENTACAO DE DESENHOS</v>
      </c>
      <c r="C863" s="197" t="s">
        <v>2313</v>
      </c>
      <c r="D863" s="197" t="s">
        <v>2314</v>
      </c>
      <c r="E863" s="197" t="s">
        <v>2315</v>
      </c>
      <c r="I863" s="197" t="s">
        <v>338</v>
      </c>
      <c r="J863" s="197" t="n">
        <v>15.29</v>
      </c>
    </row>
    <row r="864" customFormat="false" ht="12.75" hidden="true" customHeight="false" outlineLevel="0" collapsed="false">
      <c r="A864" s="197" t="s">
        <v>2316</v>
      </c>
      <c r="B864" s="197" t="str">
        <f aca="false">C864&amp;D864&amp;E864&amp;F864&amp;G864&amp;H864</f>
        <v>EXECUCAO DE PERFIS TOPOGRAFICOS,EM ENCOSTAS COM LEVANTAMENTO DE DETALHES,TERRENO DE VEGETACAO LEVE,INCLUINDO SERVICOS DE CAMPO,DE ESCRITORIO E APRESENTACAO DE DESENHOS</v>
      </c>
      <c r="C864" s="197" t="s">
        <v>2313</v>
      </c>
      <c r="D864" s="197" t="s">
        <v>2314</v>
      </c>
      <c r="E864" s="197" t="s">
        <v>2315</v>
      </c>
      <c r="I864" s="197" t="s">
        <v>338</v>
      </c>
      <c r="J864" s="197" t="n">
        <v>13.55</v>
      </c>
    </row>
    <row r="865" customFormat="false" ht="12.75" hidden="true" customHeight="false" outlineLevel="0" collapsed="false">
      <c r="A865" s="197" t="s">
        <v>2317</v>
      </c>
      <c r="B865" s="197" t="str">
        <f aca="false">C865&amp;D865&amp;E865&amp;F865&amp;G865&amp;H865</f>
        <v>EXECUCAO DE PERFIS TOPOGRAFICOS,EM ENCOSTAS COM LEVANTAMENTO DE DETALHES,TERRENO DE VEGETACAO DENSA,INCLUINDO SERVICOS DE CAMPO,DE ESCRITORIO E APRESENTACAO DE DESENHOS</v>
      </c>
      <c r="C865" s="197" t="s">
        <v>2313</v>
      </c>
      <c r="D865" s="197" t="s">
        <v>2318</v>
      </c>
      <c r="E865" s="197" t="s">
        <v>2319</v>
      </c>
      <c r="I865" s="197" t="s">
        <v>338</v>
      </c>
      <c r="J865" s="197" t="n">
        <v>20.64</v>
      </c>
    </row>
    <row r="866" customFormat="false" ht="12.75" hidden="true" customHeight="false" outlineLevel="0" collapsed="false">
      <c r="A866" s="197" t="s">
        <v>2320</v>
      </c>
      <c r="B866" s="197" t="str">
        <f aca="false">C866&amp;D866&amp;E866&amp;F866&amp;G866&amp;H866</f>
        <v>EXECUCAO DE PERFIS TOPOGRAFICOS,EM ENCOSTAS COM LEVANTAMENTO DE DETALHES,TERRENO DE VEGETACAO DENSA,INCLUINDO SERVICOS DE CAMPO,DE ESCRITORIO E APRESENTACAO DE DESENHOS</v>
      </c>
      <c r="C866" s="197" t="s">
        <v>2313</v>
      </c>
      <c r="D866" s="197" t="s">
        <v>2318</v>
      </c>
      <c r="E866" s="197" t="s">
        <v>2319</v>
      </c>
      <c r="I866" s="197" t="s">
        <v>338</v>
      </c>
      <c r="J866" s="197" t="n">
        <v>18.29</v>
      </c>
    </row>
    <row r="867" customFormat="false" ht="12.75" hidden="true" customHeight="false" outlineLevel="0" collapsed="false">
      <c r="A867" s="197" t="s">
        <v>2321</v>
      </c>
      <c r="B867" s="197" t="str">
        <f aca="false">C867&amp;D867&amp;E867&amp;F867&amp;G867&amp;H867</f>
        <v>LEVANTAMENTO TOPOGRAFICO PLANIALTIMETRICO, EM AREAS DE RECUPERACAO DE LOGRADOUROS PUBLICOS</v>
      </c>
      <c r="C867" s="197" t="s">
        <v>2322</v>
      </c>
      <c r="D867" s="197" t="s">
        <v>2323</v>
      </c>
      <c r="I867" s="197" t="s">
        <v>1993</v>
      </c>
      <c r="J867" s="197" t="n">
        <v>0.23</v>
      </c>
    </row>
    <row r="868" customFormat="false" ht="12.75" hidden="true" customHeight="false" outlineLevel="0" collapsed="false">
      <c r="A868" s="197" t="s">
        <v>2324</v>
      </c>
      <c r="B868" s="197" t="str">
        <f aca="false">C868&amp;D868&amp;E868&amp;F868&amp;G868&amp;H868</f>
        <v>LEVANTAMENTO TOPOGRAFICO PLANIALTIMETRICO, EM AREAS DE RECUPERACAO DE LOGRADOUROS PUBLICOS</v>
      </c>
      <c r="C868" s="197" t="s">
        <v>2322</v>
      </c>
      <c r="D868" s="197" t="s">
        <v>2323</v>
      </c>
      <c r="I868" s="197" t="s">
        <v>1993</v>
      </c>
      <c r="J868" s="197" t="n">
        <v>0.2</v>
      </c>
    </row>
    <row r="869" customFormat="false" ht="12.75" hidden="true" customHeight="false" outlineLevel="0" collapsed="false">
      <c r="A869" s="197" t="s">
        <v>2325</v>
      </c>
      <c r="B869" s="197" t="str">
        <f aca="false">C869&amp;D869&amp;E869&amp;F869&amp;G869&amp;H869</f>
        <v>LEVANTAMENTO TOPOGRAFICO PLANIALTIMETRICO E CADASTRAL,COM CURVAS DE NIVEL A CADA 1,00M,CONSIDERANDO TERRENO DE OROGRAFIA ACIDENTADA E VEGETACAO DENSA.CUSTO PARA AREA ATE 5000,00M2(ESCALA 1:250/500)</v>
      </c>
      <c r="C869" s="197" t="s">
        <v>2326</v>
      </c>
      <c r="D869" s="197" t="s">
        <v>2327</v>
      </c>
      <c r="E869" s="197" t="s">
        <v>2328</v>
      </c>
      <c r="F869" s="197" t="s">
        <v>2329</v>
      </c>
      <c r="I869" s="197" t="s">
        <v>30</v>
      </c>
      <c r="J869" s="197" t="n">
        <v>7004.73</v>
      </c>
    </row>
    <row r="870" customFormat="false" ht="12.75" hidden="true" customHeight="false" outlineLevel="0" collapsed="false">
      <c r="A870" s="197" t="s">
        <v>2330</v>
      </c>
      <c r="B870" s="197" t="str">
        <f aca="false">C870&amp;D870&amp;E870&amp;F870&amp;G870&amp;H870</f>
        <v>LEVANTAMENTO TOPOGRAFICO PLANIALTIMETRICO E CADASTRAL,COM CURVAS DE NIVEL A CADA 1,00M,CONSIDERANDO TERRENO DE OROGRAFIA ACIDENTADA E VEGETACAO DENSA.CUSTO PARA AREA ATE 5000,00M2(ESCALA 1:250/500)</v>
      </c>
      <c r="C870" s="197" t="s">
        <v>2326</v>
      </c>
      <c r="D870" s="197" t="s">
        <v>2327</v>
      </c>
      <c r="E870" s="197" t="s">
        <v>2328</v>
      </c>
      <c r="F870" s="197" t="s">
        <v>2329</v>
      </c>
      <c r="I870" s="197" t="s">
        <v>30</v>
      </c>
      <c r="J870" s="197" t="n">
        <v>6222.18</v>
      </c>
    </row>
    <row r="871" customFormat="false" ht="12.75" hidden="true" customHeight="false" outlineLevel="0" collapsed="false">
      <c r="A871" s="197" t="s">
        <v>2331</v>
      </c>
      <c r="B871" s="197" t="str">
        <f aca="false">C871&amp;D871&amp;E871&amp;F871&amp;G871&amp;H871</f>
        <v>LEVANTAMENTO TOPOGRAFICO PLANIALTIMETRICO E CADASTRAL,COM CURVAS DE NIVEL A CADA 1,00M,CONSIDERANDO TERRENO DE OROGRAFIA ACIDENTADA E VEGETACAO RALA.CUSTO PARA AREA ATE 5000,00M2(ESCALA 1:250/500)</v>
      </c>
      <c r="C871" s="197" t="s">
        <v>2326</v>
      </c>
      <c r="D871" s="197" t="s">
        <v>2327</v>
      </c>
      <c r="E871" s="197" t="s">
        <v>2332</v>
      </c>
      <c r="F871" s="197" t="s">
        <v>2333</v>
      </c>
      <c r="I871" s="197" t="s">
        <v>30</v>
      </c>
      <c r="J871" s="197" t="n">
        <v>5603.78</v>
      </c>
    </row>
    <row r="872" customFormat="false" ht="12.75" hidden="true" customHeight="false" outlineLevel="0" collapsed="false">
      <c r="A872" s="197" t="s">
        <v>2334</v>
      </c>
      <c r="B872" s="197" t="str">
        <f aca="false">C872&amp;D872&amp;E872&amp;F872&amp;G872&amp;H872</f>
        <v>LEVANTAMENTO TOPOGRAFICO PLANIALTIMETRICO E CADASTRAL,COM CURVAS DE NIVEL A CADA 1,00M,CONSIDERANDO TERRENO DE OROGRAFIA ACIDENTADA E VEGETACAO RALA.CUSTO PARA AREA ATE 5000,00M2(ESCALA 1:250/500)</v>
      </c>
      <c r="C872" s="197" t="s">
        <v>2326</v>
      </c>
      <c r="D872" s="197" t="s">
        <v>2327</v>
      </c>
      <c r="E872" s="197" t="s">
        <v>2332</v>
      </c>
      <c r="F872" s="197" t="s">
        <v>2333</v>
      </c>
      <c r="I872" s="197" t="s">
        <v>30</v>
      </c>
      <c r="J872" s="197" t="n">
        <v>4977.74</v>
      </c>
    </row>
    <row r="873" customFormat="false" ht="12.75" hidden="true" customHeight="false" outlineLevel="0" collapsed="false">
      <c r="A873" s="197" t="s">
        <v>2335</v>
      </c>
      <c r="B873" s="197" t="str">
        <f aca="false">C873&amp;D873&amp;E873&amp;F873&amp;G873&amp;H873</f>
        <v>LEVANTAMENTO TOPOGRAFICO PLANIALTIMETRICO E CADASTRAL,COM CURVAS DE NIVEL A CADA 1,00M,CONSIDERANDO TERRENO DE OROGRAFIA NAO ACIDENTADA E VEGETACAO DENSA.CUSTO PARA AREA ATE 5000,00M2(ESCALA 1:250/500)</v>
      </c>
      <c r="C873" s="197" t="s">
        <v>2326</v>
      </c>
      <c r="D873" s="197" t="s">
        <v>2327</v>
      </c>
      <c r="E873" s="197" t="s">
        <v>2336</v>
      </c>
      <c r="F873" s="197" t="s">
        <v>2337</v>
      </c>
      <c r="I873" s="197" t="s">
        <v>30</v>
      </c>
      <c r="J873" s="197" t="n">
        <v>5603.78</v>
      </c>
    </row>
    <row r="874" customFormat="false" ht="12.75" hidden="true" customHeight="false" outlineLevel="0" collapsed="false">
      <c r="A874" s="197" t="s">
        <v>2338</v>
      </c>
      <c r="B874" s="197" t="str">
        <f aca="false">C874&amp;D874&amp;E874&amp;F874&amp;G874&amp;H874</f>
        <v>LEVANTAMENTO TOPOGRAFICO PLANIALTIMETRICO E CADASTRAL,COM CURVAS DE NIVEL A CADA 1,00M,CONSIDERANDO TERRENO DE OROGRAFIA NAO ACIDENTADA E VEGETACAO DENSA.CUSTO PARA AREA ATE 5000,00M2(ESCALA 1:250/500)</v>
      </c>
      <c r="C874" s="197" t="s">
        <v>2326</v>
      </c>
      <c r="D874" s="197" t="s">
        <v>2327</v>
      </c>
      <c r="E874" s="197" t="s">
        <v>2336</v>
      </c>
      <c r="F874" s="197" t="s">
        <v>2337</v>
      </c>
      <c r="I874" s="197" t="s">
        <v>30</v>
      </c>
      <c r="J874" s="197" t="n">
        <v>4977.74</v>
      </c>
    </row>
    <row r="875" customFormat="false" ht="12.75" hidden="true" customHeight="false" outlineLevel="0" collapsed="false">
      <c r="A875" s="197" t="s">
        <v>2339</v>
      </c>
      <c r="B875" s="197" t="str">
        <f aca="false">C875&amp;D875&amp;E875&amp;F875&amp;G875&amp;H875</f>
        <v>LEVANTAMENTO TOPOGRAFICO PLANIALTIMETRICO E CADASTRAL,COM CURVAS DE NIVEL A CADA 1,00M,CONSIDERANDO TERRENO DE OROGRAFIA NAO ACIDENTADA E VEGETACAO RALA.CUSTO PARA AREA ATE 5000,00M2(ESCALA 1:250/500)</v>
      </c>
      <c r="C875" s="197" t="s">
        <v>2326</v>
      </c>
      <c r="D875" s="197" t="s">
        <v>2327</v>
      </c>
      <c r="E875" s="197" t="s">
        <v>2340</v>
      </c>
      <c r="F875" s="197" t="s">
        <v>2341</v>
      </c>
      <c r="I875" s="197" t="s">
        <v>30</v>
      </c>
      <c r="J875" s="197" t="n">
        <v>4202.02</v>
      </c>
    </row>
    <row r="876" customFormat="false" ht="12.75" hidden="true" customHeight="false" outlineLevel="0" collapsed="false">
      <c r="A876" s="197" t="s">
        <v>2342</v>
      </c>
      <c r="B876" s="197" t="str">
        <f aca="false">C876&amp;D876&amp;E876&amp;F876&amp;G876&amp;H876</f>
        <v>LEVANTAMENTO TOPOGRAFICO PLANIALTIMETRICO E CADASTRAL,COM CURVAS DE NIVEL A CADA 1,00M,CONSIDERANDO TERRENO DE OROGRAFIA NAO ACIDENTADA E VEGETACAO RALA.CUSTO PARA AREA ATE 5000,00M2(ESCALA 1:250/500)</v>
      </c>
      <c r="C876" s="197" t="s">
        <v>2326</v>
      </c>
      <c r="D876" s="197" t="s">
        <v>2327</v>
      </c>
      <c r="E876" s="197" t="s">
        <v>2340</v>
      </c>
      <c r="F876" s="197" t="s">
        <v>2341</v>
      </c>
      <c r="I876" s="197" t="s">
        <v>30</v>
      </c>
      <c r="J876" s="197" t="n">
        <v>3732.59</v>
      </c>
    </row>
    <row r="877" customFormat="false" ht="12.75" hidden="true" customHeight="false" outlineLevel="0" collapsed="false">
      <c r="A877" s="197" t="s">
        <v>2343</v>
      </c>
      <c r="B877" s="197" t="str">
        <f aca="false">C877&amp;D877&amp;E877&amp;F877&amp;G877&amp;H877</f>
        <v>LEVANTAMENTO TOPOGRAFICO PLANIALTIMETRICO E CADASTRAL,COM CURVAS DE NIVEL A CADA 1,00M,CONSIDERANDO TERRENO DE OROGRAFIA ACIDENTADA E VEGETACAO DENSA,CUSTO PARA AREA DE 5000,00 A 10000,00M2 (ESCALA 1:200/500)</v>
      </c>
      <c r="C877" s="197" t="s">
        <v>2326</v>
      </c>
      <c r="D877" s="197" t="s">
        <v>2327</v>
      </c>
      <c r="E877" s="197" t="s">
        <v>2344</v>
      </c>
      <c r="F877" s="197" t="s">
        <v>2345</v>
      </c>
      <c r="I877" s="197" t="s">
        <v>30</v>
      </c>
      <c r="J877" s="197" t="n">
        <v>8422.12</v>
      </c>
    </row>
    <row r="878" customFormat="false" ht="12.75" hidden="true" customHeight="false" outlineLevel="0" collapsed="false">
      <c r="A878" s="197" t="s">
        <v>2346</v>
      </c>
      <c r="B878" s="197" t="str">
        <f aca="false">C878&amp;D878&amp;E878&amp;F878&amp;G878&amp;H878</f>
        <v>LEVANTAMENTO TOPOGRAFICO PLANIALTIMETRICO E CADASTRAL,COM CURVAS DE NIVEL A CADA 1,00M,CONSIDERANDO TERRENO DE OROGRAFIA ACIDENTADA E VEGETACAO DENSA,CUSTO PARA AREA DE 5000,00 A 10000,00M2 (ESCALA 1:200/500)</v>
      </c>
      <c r="C878" s="197" t="s">
        <v>2326</v>
      </c>
      <c r="D878" s="197" t="s">
        <v>2327</v>
      </c>
      <c r="E878" s="197" t="s">
        <v>2344</v>
      </c>
      <c r="F878" s="197" t="s">
        <v>2345</v>
      </c>
      <c r="I878" s="197" t="s">
        <v>30</v>
      </c>
      <c r="J878" s="197" t="n">
        <v>7481.22</v>
      </c>
    </row>
    <row r="879" customFormat="false" ht="12.75" hidden="true" customHeight="false" outlineLevel="0" collapsed="false">
      <c r="A879" s="197" t="s">
        <v>2347</v>
      </c>
      <c r="B879" s="197" t="str">
        <f aca="false">C879&amp;D879&amp;E879&amp;F879&amp;G879&amp;H879</f>
        <v>LEVANTAMENTO TOPOGRAFICO PLANIALTIMETRICO E CADASTRAL,COM CURVAS DE NIVEL A CADA 1,00M,CONSIDERANDO TERRENO DE OROGRAFIA ACIDENTADA E VEGETACAO RALA.CUSTO PARA AREA DE 5000,00 A 10000,00M2 (ESCALA 1:250/500)</v>
      </c>
      <c r="C879" s="197" t="s">
        <v>2326</v>
      </c>
      <c r="D879" s="197" t="s">
        <v>2327</v>
      </c>
      <c r="E879" s="197" t="s">
        <v>2348</v>
      </c>
      <c r="F879" s="197" t="s">
        <v>2349</v>
      </c>
      <c r="I879" s="197" t="s">
        <v>30</v>
      </c>
      <c r="J879" s="197" t="n">
        <v>7004.73</v>
      </c>
    </row>
    <row r="880" customFormat="false" ht="12.75" hidden="true" customHeight="false" outlineLevel="0" collapsed="false">
      <c r="A880" s="197" t="s">
        <v>2350</v>
      </c>
      <c r="B880" s="197" t="str">
        <f aca="false">C880&amp;D880&amp;E880&amp;F880&amp;G880&amp;H880</f>
        <v>LEVANTAMENTO TOPOGRAFICO PLANIALTIMETRICO E CADASTRAL,COM CURVAS DE NIVEL A CADA 1,00M,CONSIDERANDO TERRENO DE OROGRAFIA ACIDENTADA E VEGETACAO RALA.CUSTO PARA AREA DE 5000,00 A 10000,00M2 (ESCALA 1:250/500)</v>
      </c>
      <c r="C880" s="197" t="s">
        <v>2326</v>
      </c>
      <c r="D880" s="197" t="s">
        <v>2327</v>
      </c>
      <c r="E880" s="197" t="s">
        <v>2348</v>
      </c>
      <c r="F880" s="197" t="s">
        <v>2349</v>
      </c>
      <c r="I880" s="197" t="s">
        <v>30</v>
      </c>
      <c r="J880" s="197" t="n">
        <v>6222.18</v>
      </c>
    </row>
    <row r="881" customFormat="false" ht="12.75" hidden="true" customHeight="false" outlineLevel="0" collapsed="false">
      <c r="A881" s="197" t="s">
        <v>2351</v>
      </c>
      <c r="B881" s="197" t="str">
        <f aca="false">C881&amp;D881&amp;E881&amp;F881&amp;G881&amp;H881</f>
        <v>LEVANTAMENTO TOPOGRAFICO PLANIALTIMETRICO E CADASTRAL,COM CURVAS DE NIVEL A CADA 1,00M,CONSIDERANDO TERRENO DE OROGRAFIA NAO ACIDENTADA E VEGETACAO DENSA.CUSTO PARA AREA DE 5000,00 A 10000,00M2 (ESCALA 1:250/500)</v>
      </c>
      <c r="C881" s="197" t="s">
        <v>2326</v>
      </c>
      <c r="D881" s="197" t="s">
        <v>2327</v>
      </c>
      <c r="E881" s="197" t="s">
        <v>2352</v>
      </c>
      <c r="F881" s="197" t="s">
        <v>2353</v>
      </c>
      <c r="I881" s="197" t="s">
        <v>30</v>
      </c>
      <c r="J881" s="197" t="n">
        <v>7004.73</v>
      </c>
    </row>
    <row r="882" customFormat="false" ht="12.75" hidden="true" customHeight="false" outlineLevel="0" collapsed="false">
      <c r="A882" s="197" t="s">
        <v>2354</v>
      </c>
      <c r="B882" s="197" t="str">
        <f aca="false">C882&amp;D882&amp;E882&amp;F882&amp;G882&amp;H882</f>
        <v>LEVANTAMENTO TOPOGRAFICO PLANIALTIMETRICO E CADASTRAL,COM CURVAS DE NIVEL A CADA 1,00M,CONSIDERANDO TERRENO DE OROGRAFIA NAO ACIDENTADA E VEGETACAO DENSA.CUSTO PARA AREA DE 5000,00 A 10000,00M2 (ESCALA 1:250/500)</v>
      </c>
      <c r="C882" s="197" t="s">
        <v>2326</v>
      </c>
      <c r="D882" s="197" t="s">
        <v>2327</v>
      </c>
      <c r="E882" s="197" t="s">
        <v>2352</v>
      </c>
      <c r="F882" s="197" t="s">
        <v>2353</v>
      </c>
      <c r="I882" s="197" t="s">
        <v>30</v>
      </c>
      <c r="J882" s="197" t="n">
        <v>6222.18</v>
      </c>
    </row>
    <row r="883" customFormat="false" ht="12.75" hidden="true" customHeight="false" outlineLevel="0" collapsed="false">
      <c r="A883" s="197" t="s">
        <v>2355</v>
      </c>
      <c r="B883" s="197" t="str">
        <f aca="false">C883&amp;D883&amp;E883&amp;F883&amp;G883&amp;H883</f>
        <v>LEVANTAMENTO TOPOGRAFICO PLANIALTIMETRICO E CADASTRAL,COM CURVAS DE NIVEL A CADA 1,00M,CONSIDERANDO TERRENO DE OROGRAFIA NAO ACIDENTADA E VEGETACAO RALA.CUSTO PARA AREA DE 5000,00A 10000,00M2 (ESCALA 1:250/500)</v>
      </c>
      <c r="C883" s="197" t="s">
        <v>2326</v>
      </c>
      <c r="D883" s="197" t="s">
        <v>2327</v>
      </c>
      <c r="E883" s="197" t="s">
        <v>2356</v>
      </c>
      <c r="F883" s="197" t="s">
        <v>2357</v>
      </c>
      <c r="I883" s="197" t="s">
        <v>30</v>
      </c>
      <c r="J883" s="197" t="n">
        <v>5603.78</v>
      </c>
    </row>
    <row r="884" customFormat="false" ht="12.75" hidden="true" customHeight="false" outlineLevel="0" collapsed="false">
      <c r="A884" s="197" t="s">
        <v>2358</v>
      </c>
      <c r="B884" s="197" t="str">
        <f aca="false">C884&amp;D884&amp;E884&amp;F884&amp;G884&amp;H884</f>
        <v>LEVANTAMENTO TOPOGRAFICO PLANIALTIMETRICO E CADASTRAL,COM CURVAS DE NIVEL A CADA 1,00M,CONSIDERANDO TERRENO DE OROGRAFIA NAO ACIDENTADA E VEGETACAO RALA.CUSTO PARA AREA DE 5000,00A 10000,00M2 (ESCALA 1:250/500)</v>
      </c>
      <c r="C884" s="197" t="s">
        <v>2326</v>
      </c>
      <c r="D884" s="197" t="s">
        <v>2327</v>
      </c>
      <c r="E884" s="197" t="s">
        <v>2356</v>
      </c>
      <c r="F884" s="197" t="s">
        <v>2357</v>
      </c>
      <c r="I884" s="197" t="s">
        <v>30</v>
      </c>
      <c r="J884" s="197" t="n">
        <v>4977.74</v>
      </c>
    </row>
    <row r="885" customFormat="false" ht="12.75" hidden="true" customHeight="false" outlineLevel="0" collapsed="false">
      <c r="A885" s="197" t="s">
        <v>2359</v>
      </c>
      <c r="B885" s="197" t="str">
        <f aca="false">C885&amp;D885&amp;E885&amp;F885&amp;G885&amp;H885</f>
        <v>LEVANTAMENTO TOPOGRAFICO PLANIALTIMETRICO E CADASTRAL,COM CURVAS DE NIVEL A CADA 1,00M,CONSIDERANDO TERRENO DE OROGRAFIA ACIDENTADA E VEGETACAO DENSA.CUSTO PARA AREA DE 10000,00 A20000,00M2 (ESCALA 1:250/500)</v>
      </c>
      <c r="C885" s="197" t="s">
        <v>2326</v>
      </c>
      <c r="D885" s="197" t="s">
        <v>2327</v>
      </c>
      <c r="E885" s="197" t="s">
        <v>2360</v>
      </c>
      <c r="F885" s="197" t="s">
        <v>2361</v>
      </c>
      <c r="I885" s="197" t="s">
        <v>30</v>
      </c>
      <c r="J885" s="197" t="n">
        <v>9818.95</v>
      </c>
    </row>
    <row r="886" customFormat="false" ht="12.75" hidden="true" customHeight="false" outlineLevel="0" collapsed="false">
      <c r="A886" s="197" t="s">
        <v>2362</v>
      </c>
      <c r="B886" s="197" t="str">
        <f aca="false">C886&amp;D886&amp;E886&amp;F886&amp;G886&amp;H886</f>
        <v>LEVANTAMENTO TOPOGRAFICO PLANIALTIMETRICO E CADASTRAL,COM CURVAS DE NIVEL A CADA 1,00M,CONSIDERANDO TERRENO DE OROGRAFIA ACIDENTADA E VEGETACAO DENSA.CUSTO PARA AREA DE 10000,00 A20000,00M2 (ESCALA 1:250/500)</v>
      </c>
      <c r="C886" s="197" t="s">
        <v>2326</v>
      </c>
      <c r="D886" s="197" t="s">
        <v>2327</v>
      </c>
      <c r="E886" s="197" t="s">
        <v>2360</v>
      </c>
      <c r="F886" s="197" t="s">
        <v>2361</v>
      </c>
      <c r="I886" s="197" t="s">
        <v>30</v>
      </c>
      <c r="J886" s="197" t="n">
        <v>8722</v>
      </c>
    </row>
    <row r="887" customFormat="false" ht="12.75" hidden="true" customHeight="false" outlineLevel="0" collapsed="false">
      <c r="A887" s="197" t="s">
        <v>2363</v>
      </c>
      <c r="B887" s="197" t="str">
        <f aca="false">C887&amp;D887&amp;E887&amp;F887&amp;G887&amp;H887</f>
        <v>LEVANTAMENTO TOPOGRAFICO PLANIALTIMETRICO E CADASTRAL,COM CUEVAS DE NIVEL A CADA 1,00M,CONSIDERANDO TERRENO DE OROGRAFIA ACIDENTADA E VEGETACAO RALA.CUSTO PARA AREA DE 10000,00 A 20000,00M2 (ESCALA 1:250/500)</v>
      </c>
      <c r="C887" s="197" t="s">
        <v>2326</v>
      </c>
      <c r="D887" s="197" t="s">
        <v>2364</v>
      </c>
      <c r="E887" s="197" t="s">
        <v>2365</v>
      </c>
      <c r="F887" s="197" t="s">
        <v>2366</v>
      </c>
      <c r="I887" s="197" t="s">
        <v>30</v>
      </c>
      <c r="J887" s="197" t="n">
        <v>8422.12</v>
      </c>
    </row>
    <row r="888" customFormat="false" ht="12.75" hidden="true" customHeight="false" outlineLevel="0" collapsed="false">
      <c r="A888" s="197" t="s">
        <v>2367</v>
      </c>
      <c r="B888" s="197" t="str">
        <f aca="false">C888&amp;D888&amp;E888&amp;F888&amp;G888&amp;H888</f>
        <v>LEVANTAMENTO TOPOGRAFICO PLANIALTIMETRICO E CADASTRAL,COM CUEVAS DE NIVEL A CADA 1,00M,CONSIDERANDO TERRENO DE OROGRAFIA ACIDENTADA E VEGETACAO RALA.CUSTO PARA AREA DE 10000,00 A 20000,00M2 (ESCALA 1:250/500)</v>
      </c>
      <c r="C888" s="197" t="s">
        <v>2326</v>
      </c>
      <c r="D888" s="197" t="s">
        <v>2364</v>
      </c>
      <c r="E888" s="197" t="s">
        <v>2365</v>
      </c>
      <c r="F888" s="197" t="s">
        <v>2366</v>
      </c>
      <c r="I888" s="197" t="s">
        <v>30</v>
      </c>
      <c r="J888" s="197" t="n">
        <v>7481.22</v>
      </c>
    </row>
    <row r="889" customFormat="false" ht="12.75" hidden="true" customHeight="false" outlineLevel="0" collapsed="false">
      <c r="A889" s="197" t="s">
        <v>2368</v>
      </c>
      <c r="B889" s="197" t="str">
        <f aca="false">C889&amp;D889&amp;E889&amp;F889&amp;G889&amp;H889</f>
        <v>LEVANTAMENTO TOPOGRAFICO PLANIALTIMETRICO E CADASTRAL,COM CURVAS DE NIVEL A CADA 1,00M,CONSIDERANDO TERRENO DE OROGRAFIA NAO ACIDENTADA E VEGETACAO DENSA.CUSTO PARA AREA DE 10000,00 ATE 20000,00M2 (ESCALA 1:250/500)</v>
      </c>
      <c r="C889" s="197" t="s">
        <v>2326</v>
      </c>
      <c r="D889" s="197" t="s">
        <v>2327</v>
      </c>
      <c r="E889" s="197" t="s">
        <v>2369</v>
      </c>
      <c r="F889" s="197" t="s">
        <v>2370</v>
      </c>
      <c r="I889" s="197" t="s">
        <v>30</v>
      </c>
      <c r="J889" s="197" t="n">
        <v>8422.12</v>
      </c>
    </row>
    <row r="890" customFormat="false" ht="12.75" hidden="true" customHeight="false" outlineLevel="0" collapsed="false">
      <c r="A890" s="197" t="s">
        <v>2371</v>
      </c>
      <c r="B890" s="197" t="str">
        <f aca="false">C890&amp;D890&amp;E890&amp;F890&amp;G890&amp;H890</f>
        <v>LEVANTAMENTO TOPOGRAFICO PLANIALTIMETRICO E CADASTRAL,COM CURVAS DE NIVEL A CADA 1,00M,CONSIDERANDO TERRENO DE OROGRAFIA NAO ACIDENTADA E VEGETACAO DENSA.CUSTO PARA AREA DE 10000,00 ATE 20000,00M2 (ESCALA 1:250/500)</v>
      </c>
      <c r="C890" s="197" t="s">
        <v>2326</v>
      </c>
      <c r="D890" s="197" t="s">
        <v>2327</v>
      </c>
      <c r="E890" s="197" t="s">
        <v>2369</v>
      </c>
      <c r="F890" s="197" t="s">
        <v>2370</v>
      </c>
      <c r="I890" s="197" t="s">
        <v>30</v>
      </c>
      <c r="J890" s="197" t="n">
        <v>7481.22</v>
      </c>
    </row>
    <row r="891" customFormat="false" ht="12.75" hidden="true" customHeight="false" outlineLevel="0" collapsed="false">
      <c r="A891" s="197" t="s">
        <v>2372</v>
      </c>
      <c r="B891" s="197" t="str">
        <f aca="false">C891&amp;D891&amp;E891&amp;F891&amp;G891&amp;H891</f>
        <v>LEVANTAMENTO TOPOGRAFICO PLANIALTIMETRICO E CADASTRAL,COM CURVAS DE NIVEL A CADA 1,00M,CONSIDERANDO TERRENO DE OROGRAFIA NAO ACIDENTADA E VEGETACAO RALA.CUSTO PARA AREA DE 10.000 A 20.000M2 (ESCALA 1:250/500)</v>
      </c>
      <c r="C891" s="197" t="s">
        <v>2326</v>
      </c>
      <c r="D891" s="197" t="s">
        <v>2327</v>
      </c>
      <c r="E891" s="197" t="s">
        <v>2373</v>
      </c>
      <c r="F891" s="197" t="s">
        <v>2374</v>
      </c>
      <c r="I891" s="197" t="s">
        <v>30</v>
      </c>
      <c r="J891" s="197" t="n">
        <v>7004.73</v>
      </c>
    </row>
    <row r="892" customFormat="false" ht="12.75" hidden="true" customHeight="false" outlineLevel="0" collapsed="false">
      <c r="A892" s="197" t="s">
        <v>2375</v>
      </c>
      <c r="B892" s="197" t="str">
        <f aca="false">C892&amp;D892&amp;E892&amp;F892&amp;G892&amp;H892</f>
        <v>LEVANTAMENTO TOPOGRAFICO PLANIALTIMETRICO E CADASTRAL,COM CURVAS DE NIVEL A CADA 1,00M,CONSIDERANDO TERRENO DE OROGRAFIA NAO ACIDENTADA E VEGETACAO RALA.CUSTO PARA AREA DE 10.000 A 20.000M2 (ESCALA 1:250/500)</v>
      </c>
      <c r="C892" s="197" t="s">
        <v>2326</v>
      </c>
      <c r="D892" s="197" t="s">
        <v>2327</v>
      </c>
      <c r="E892" s="197" t="s">
        <v>2373</v>
      </c>
      <c r="F892" s="197" t="s">
        <v>2374</v>
      </c>
      <c r="I892" s="197" t="s">
        <v>30</v>
      </c>
      <c r="J892" s="197" t="n">
        <v>6222.18</v>
      </c>
    </row>
    <row r="893" customFormat="false" ht="12.75" hidden="true" customHeight="false" outlineLevel="0" collapsed="false">
      <c r="A893" s="197" t="s">
        <v>2376</v>
      </c>
      <c r="B893" s="197"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197" t="s">
        <v>2377</v>
      </c>
      <c r="D893" s="197" t="s">
        <v>2378</v>
      </c>
      <c r="E893" s="197" t="s">
        <v>2379</v>
      </c>
      <c r="F893" s="197" t="s">
        <v>2380</v>
      </c>
      <c r="G893" s="197" t="s">
        <v>2381</v>
      </c>
      <c r="I893" s="197" t="s">
        <v>2024</v>
      </c>
      <c r="J893" s="197" t="n">
        <v>25221.34</v>
      </c>
    </row>
    <row r="894" customFormat="false" ht="12.75" hidden="true" customHeight="false" outlineLevel="0" collapsed="false">
      <c r="A894" s="197" t="s">
        <v>2382</v>
      </c>
      <c r="B894" s="197"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197" t="s">
        <v>2377</v>
      </c>
      <c r="D894" s="197" t="s">
        <v>2378</v>
      </c>
      <c r="E894" s="197" t="s">
        <v>2379</v>
      </c>
      <c r="F894" s="197" t="s">
        <v>2380</v>
      </c>
      <c r="G894" s="197" t="s">
        <v>2381</v>
      </c>
      <c r="I894" s="197" t="s">
        <v>2024</v>
      </c>
      <c r="J894" s="197" t="n">
        <v>22376.16</v>
      </c>
    </row>
    <row r="895" customFormat="false" ht="12.75" hidden="true" customHeight="false" outlineLevel="0" collapsed="false">
      <c r="A895" s="197" t="s">
        <v>2383</v>
      </c>
      <c r="B895" s="197"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197" t="s">
        <v>2377</v>
      </c>
      <c r="D895" s="197" t="s">
        <v>2378</v>
      </c>
      <c r="E895" s="197" t="s">
        <v>2379</v>
      </c>
      <c r="F895" s="197" t="s">
        <v>2384</v>
      </c>
      <c r="I895" s="197" t="s">
        <v>2024</v>
      </c>
      <c r="J895" s="197" t="n">
        <v>13742.89</v>
      </c>
    </row>
    <row r="896" customFormat="false" ht="12.75" hidden="true" customHeight="false" outlineLevel="0" collapsed="false">
      <c r="A896" s="197" t="s">
        <v>2385</v>
      </c>
      <c r="B896" s="197"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197" t="s">
        <v>2377</v>
      </c>
      <c r="D896" s="197" t="s">
        <v>2378</v>
      </c>
      <c r="E896" s="197" t="s">
        <v>2379</v>
      </c>
      <c r="F896" s="197" t="s">
        <v>2384</v>
      </c>
      <c r="I896" s="197" t="s">
        <v>2024</v>
      </c>
      <c r="J896" s="197" t="n">
        <v>12220.63</v>
      </c>
    </row>
    <row r="897" customFormat="false" ht="12.75" hidden="true" customHeight="false" outlineLevel="0" collapsed="false">
      <c r="A897" s="197" t="s">
        <v>2386</v>
      </c>
      <c r="B897" s="197"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197" t="s">
        <v>2377</v>
      </c>
      <c r="D897" s="197" t="s">
        <v>2378</v>
      </c>
      <c r="E897" s="197" t="s">
        <v>2379</v>
      </c>
      <c r="F897" s="197" t="s">
        <v>2387</v>
      </c>
      <c r="G897" s="197" t="s">
        <v>2388</v>
      </c>
      <c r="I897" s="197" t="s">
        <v>2024</v>
      </c>
      <c r="J897" s="197" t="n">
        <v>17676.93</v>
      </c>
    </row>
    <row r="898" customFormat="false" ht="12.75" hidden="true" customHeight="false" outlineLevel="0" collapsed="false">
      <c r="A898" s="197" t="s">
        <v>2389</v>
      </c>
      <c r="B898" s="197"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197" t="s">
        <v>2377</v>
      </c>
      <c r="D898" s="197" t="s">
        <v>2378</v>
      </c>
      <c r="E898" s="197" t="s">
        <v>2379</v>
      </c>
      <c r="F898" s="197" t="s">
        <v>2387</v>
      </c>
      <c r="G898" s="197" t="s">
        <v>2388</v>
      </c>
      <c r="I898" s="197" t="s">
        <v>2024</v>
      </c>
      <c r="J898" s="197" t="n">
        <v>15707.43</v>
      </c>
    </row>
    <row r="899" customFormat="false" ht="12.75" hidden="true" customHeight="false" outlineLevel="0" collapsed="false">
      <c r="A899" s="197" t="s">
        <v>2390</v>
      </c>
      <c r="B899" s="197"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197" t="s">
        <v>2377</v>
      </c>
      <c r="D899" s="197" t="s">
        <v>2378</v>
      </c>
      <c r="E899" s="197" t="s">
        <v>2379</v>
      </c>
      <c r="F899" s="197" t="s">
        <v>2387</v>
      </c>
      <c r="G899" s="197" t="s">
        <v>2391</v>
      </c>
      <c r="I899" s="197" t="s">
        <v>2024</v>
      </c>
      <c r="J899" s="197" t="n">
        <v>10039.72</v>
      </c>
    </row>
    <row r="900" customFormat="false" ht="12.75" hidden="true" customHeight="false" outlineLevel="0" collapsed="false">
      <c r="A900" s="197" t="s">
        <v>2392</v>
      </c>
      <c r="B900" s="197"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197" t="s">
        <v>2377</v>
      </c>
      <c r="D900" s="197" t="s">
        <v>2378</v>
      </c>
      <c r="E900" s="197" t="s">
        <v>2379</v>
      </c>
      <c r="F900" s="197" t="s">
        <v>2387</v>
      </c>
      <c r="G900" s="197" t="s">
        <v>2391</v>
      </c>
      <c r="I900" s="197" t="s">
        <v>2024</v>
      </c>
      <c r="J900" s="197" t="n">
        <v>8958.81</v>
      </c>
    </row>
    <row r="901" customFormat="false" ht="12.75" hidden="true" customHeight="false" outlineLevel="0" collapsed="false">
      <c r="A901" s="197" t="s">
        <v>2393</v>
      </c>
      <c r="B901" s="197" t="str">
        <f aca="false">C901&amp;D901&amp;E901&amp;F901&amp;G901&amp;H901</f>
        <v>RELOCACAO DE PROJETO DE ESTRADA EXISTENTE EXECUTADA DE ACORDO COM A INSTRUCAO IT-28/80 DO DER-RJ,INCLUSIVE NIVELAMENTO E SECOES TRANSVERSAIS PARA TRAFEGO COM VOLUME MEDIO DIARIO MENOR QUE 500 VEICULOS/DIA</v>
      </c>
      <c r="C901" s="197" t="s">
        <v>2394</v>
      </c>
      <c r="D901" s="197" t="s">
        <v>2395</v>
      </c>
      <c r="E901" s="197" t="s">
        <v>2396</v>
      </c>
      <c r="F901" s="197" t="s">
        <v>2397</v>
      </c>
      <c r="I901" s="197" t="s">
        <v>2024</v>
      </c>
      <c r="J901" s="197" t="n">
        <v>11113.5</v>
      </c>
    </row>
    <row r="902" customFormat="false" ht="12.75" hidden="true" customHeight="false" outlineLevel="0" collapsed="false">
      <c r="A902" s="197" t="s">
        <v>2398</v>
      </c>
      <c r="B902" s="197" t="str">
        <f aca="false">C902&amp;D902&amp;E902&amp;F902&amp;G902&amp;H902</f>
        <v>RELOCACAO DE PROJETO DE ESTRADA EXISTENTE EXECUTADA DE ACORDO COM A INSTRUCAO IT-28/80 DO DER-RJ,INCLUSIVE NIVELAMENTO E SECOES TRANSVERSAIS PARA TRAFEGO COM VOLUME MEDIO DIARIO MENOR QUE 500 VEICULOS/DIA</v>
      </c>
      <c r="C902" s="197" t="s">
        <v>2394</v>
      </c>
      <c r="D902" s="197" t="s">
        <v>2395</v>
      </c>
      <c r="E902" s="197" t="s">
        <v>2396</v>
      </c>
      <c r="F902" s="197" t="s">
        <v>2397</v>
      </c>
      <c r="I902" s="197" t="s">
        <v>2024</v>
      </c>
      <c r="J902" s="197" t="n">
        <v>9976.79</v>
      </c>
    </row>
    <row r="903" customFormat="false" ht="12.75" hidden="true" customHeight="false" outlineLevel="0" collapsed="false">
      <c r="A903" s="197" t="s">
        <v>2399</v>
      </c>
      <c r="B903" s="197"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197" t="s">
        <v>2400</v>
      </c>
      <c r="D903" s="197" t="s">
        <v>2401</v>
      </c>
      <c r="E903" s="197" t="s">
        <v>2402</v>
      </c>
      <c r="F903" s="197" t="s">
        <v>2403</v>
      </c>
      <c r="G903" s="197" t="s">
        <v>2404</v>
      </c>
      <c r="H903" s="197" t="s">
        <v>2405</v>
      </c>
      <c r="I903" s="197" t="s">
        <v>2024</v>
      </c>
      <c r="J903" s="197" t="n">
        <v>9878.67</v>
      </c>
    </row>
    <row r="904" customFormat="false" ht="12.75" hidden="true" customHeight="false" outlineLevel="0" collapsed="false">
      <c r="A904" s="197" t="s">
        <v>2406</v>
      </c>
      <c r="B904" s="197"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197" t="s">
        <v>2400</v>
      </c>
      <c r="D904" s="197" t="s">
        <v>2401</v>
      </c>
      <c r="E904" s="197" t="s">
        <v>2402</v>
      </c>
      <c r="F904" s="197" t="s">
        <v>2403</v>
      </c>
      <c r="G904" s="197" t="s">
        <v>2404</v>
      </c>
      <c r="H904" s="197" t="s">
        <v>2405</v>
      </c>
      <c r="I904" s="197" t="s">
        <v>2024</v>
      </c>
      <c r="J904" s="197" t="n">
        <v>8868.25</v>
      </c>
    </row>
    <row r="905" customFormat="false" ht="12.75" hidden="true" customHeight="false" outlineLevel="0" collapsed="false">
      <c r="A905" s="197" t="s">
        <v>2407</v>
      </c>
      <c r="B905" s="197" t="str">
        <f aca="false">C905&amp;D905&amp;E905&amp;F905&amp;G905&amp;H905</f>
        <v>MARCACAO DE OBRA SEM INSTRUMENTO TOPOGRAFICO,CONSIDERADA A PROJECAO HORIZONTAL DA AREA ENVOLVENTE</v>
      </c>
      <c r="C905" s="197" t="s">
        <v>2408</v>
      </c>
      <c r="D905" s="197" t="s">
        <v>2409</v>
      </c>
      <c r="I905" s="197" t="s">
        <v>1993</v>
      </c>
      <c r="J905" s="197" t="n">
        <v>2.65</v>
      </c>
    </row>
    <row r="906" customFormat="false" ht="12.75" hidden="true" customHeight="false" outlineLevel="0" collapsed="false">
      <c r="A906" s="197" t="s">
        <v>2410</v>
      </c>
      <c r="B906" s="197" t="str">
        <f aca="false">C906&amp;D906&amp;E906&amp;F906&amp;G906&amp;H906</f>
        <v>MARCACAO DE OBRA SEM INSTRUMENTO TOPOGRAFICO,CONSIDERADA A PROJECAO HORIZONTAL DA AREA ENVOLVENTE</v>
      </c>
      <c r="C906" s="197" t="s">
        <v>2408</v>
      </c>
      <c r="D906" s="197" t="s">
        <v>2409</v>
      </c>
      <c r="I906" s="197" t="s">
        <v>1993</v>
      </c>
      <c r="J906" s="197" t="n">
        <v>2.39</v>
      </c>
    </row>
    <row r="907" customFormat="false" ht="12.75" hidden="true" customHeight="false" outlineLevel="0" collapsed="false">
      <c r="A907" s="197" t="s">
        <v>2411</v>
      </c>
      <c r="B907" s="197" t="str">
        <f aca="false">C907&amp;D907&amp;E907&amp;F907&amp;G907&amp;H907</f>
        <v>LOCACAO DE OBRA COM APARELHO TOPOGRAFICO SOBRE CERCA DE MARCACAO,INCLUSIVE CONSTRUCAO DESTA E SUA PRE-LOCACAO E O FORNECIMENTO DO MATERIAL E TENDO POR MEDICAO O PERIMETRO A CONSTRUIR</v>
      </c>
      <c r="C907" s="197" t="s">
        <v>2412</v>
      </c>
      <c r="D907" s="197" t="s">
        <v>2413</v>
      </c>
      <c r="E907" s="197" t="s">
        <v>2414</v>
      </c>
      <c r="F907" s="197" t="s">
        <v>2415</v>
      </c>
      <c r="I907" s="197" t="s">
        <v>338</v>
      </c>
      <c r="J907" s="197" t="n">
        <v>17.97</v>
      </c>
    </row>
    <row r="908" customFormat="false" ht="12.75" hidden="true" customHeight="false" outlineLevel="0" collapsed="false">
      <c r="A908" s="197" t="s">
        <v>2416</v>
      </c>
      <c r="B908" s="197" t="str">
        <f aca="false">C908&amp;D908&amp;E908&amp;F908&amp;G908&amp;H908</f>
        <v>LOCACAO DE OBRA COM APARELHO TOPOGRAFICO SOBRE CERCA DE MARCACAO,INCLUSIVE CONSTRUCAO DESTA E SUA PRE-LOCACAO E O FORNECIMENTO DO MATERIAL E TENDO POR MEDICAO O PERIMETRO A CONSTRUIR</v>
      </c>
      <c r="C908" s="197" t="s">
        <v>2412</v>
      </c>
      <c r="D908" s="197" t="s">
        <v>2413</v>
      </c>
      <c r="E908" s="197" t="s">
        <v>2414</v>
      </c>
      <c r="F908" s="197" t="s">
        <v>2415</v>
      </c>
      <c r="I908" s="197" t="s">
        <v>338</v>
      </c>
      <c r="J908" s="197" t="n">
        <v>16.25</v>
      </c>
    </row>
    <row r="909" customFormat="false" ht="12.75" hidden="true" customHeight="false" outlineLevel="0" collapsed="false">
      <c r="A909" s="197" t="s">
        <v>2417</v>
      </c>
      <c r="B909" s="197" t="str">
        <f aca="false">C909&amp;D909&amp;E909&amp;F909&amp;G909&amp;H909</f>
        <v>LEVANTAMENTO CADASTRAL GEOMETRICO DE IMOVEIS COM AREA ATE 1500M2</v>
      </c>
      <c r="C909" s="197" t="s">
        <v>2418</v>
      </c>
      <c r="D909" s="197" t="s">
        <v>2419</v>
      </c>
      <c r="I909" s="197" t="s">
        <v>1993</v>
      </c>
      <c r="J909" s="197" t="n">
        <v>5.24</v>
      </c>
    </row>
    <row r="910" customFormat="false" ht="12.75" hidden="true" customHeight="false" outlineLevel="0" collapsed="false">
      <c r="A910" s="197" t="s">
        <v>2420</v>
      </c>
      <c r="B910" s="197" t="str">
        <f aca="false">C910&amp;D910&amp;E910&amp;F910&amp;G910&amp;H910</f>
        <v>LEVANTAMENTO CADASTRAL GEOMETRICO DE IMOVEIS COM AREA ATE 1500M2</v>
      </c>
      <c r="C910" s="197" t="s">
        <v>2418</v>
      </c>
      <c r="D910" s="197" t="s">
        <v>2419</v>
      </c>
      <c r="I910" s="197" t="s">
        <v>1993</v>
      </c>
      <c r="J910" s="197" t="n">
        <v>4.58</v>
      </c>
    </row>
    <row r="911" customFormat="false" ht="12.75" hidden="true" customHeight="false" outlineLevel="0" collapsed="false">
      <c r="A911" s="197" t="s">
        <v>2421</v>
      </c>
      <c r="B911" s="197" t="str">
        <f aca="false">C911&amp;D911&amp;E911&amp;F911&amp;G911&amp;H911</f>
        <v>LEVANTAMENTO CADASTRAL GEOMETRICO DE IMOVEIS COM AREA ENTRE1501 E 3000M2. ESTE ITEM DEVE SER UTILIZADO COMO COMPLEMENTO DO ANTERIOR</v>
      </c>
      <c r="C911" s="197" t="s">
        <v>2422</v>
      </c>
      <c r="D911" s="197" t="s">
        <v>2423</v>
      </c>
      <c r="E911" s="197" t="s">
        <v>2424</v>
      </c>
      <c r="I911" s="197" t="s">
        <v>1993</v>
      </c>
      <c r="J911" s="197" t="n">
        <v>1.68</v>
      </c>
    </row>
    <row r="912" customFormat="false" ht="12.75" hidden="true" customHeight="false" outlineLevel="0" collapsed="false">
      <c r="A912" s="197" t="s">
        <v>2425</v>
      </c>
      <c r="B912" s="197" t="str">
        <f aca="false">C912&amp;D912&amp;E912&amp;F912&amp;G912&amp;H912</f>
        <v>LEVANTAMENTO CADASTRAL GEOMETRICO DE IMOVEIS COM AREA ENTRE1501 E 3000M2. ESTE ITEM DEVE SER UTILIZADO COMO COMPLEMENTO DO ANTERIOR</v>
      </c>
      <c r="C912" s="197" t="s">
        <v>2422</v>
      </c>
      <c r="D912" s="197" t="s">
        <v>2423</v>
      </c>
      <c r="E912" s="197" t="s">
        <v>2424</v>
      </c>
      <c r="I912" s="197" t="s">
        <v>1993</v>
      </c>
      <c r="J912" s="197" t="n">
        <v>1.47</v>
      </c>
    </row>
    <row r="913" customFormat="false" ht="12.75" hidden="true" customHeight="false" outlineLevel="0" collapsed="false">
      <c r="A913" s="197" t="s">
        <v>2426</v>
      </c>
      <c r="B913" s="197" t="str">
        <f aca="false">C913&amp;D913&amp;E913&amp;F913&amp;G913&amp;H913</f>
        <v>LEVANTAMENTO CADASTRAL GEOMETRICO DE IMOVEIS COM AREA ACIMADE 3000M2. ESTE ITEM DEVE SER UTILIZADO COMO COMPLEMENTO DOS ANTERIORES</v>
      </c>
      <c r="C913" s="197" t="s">
        <v>2427</v>
      </c>
      <c r="D913" s="197" t="s">
        <v>2428</v>
      </c>
      <c r="E913" s="197" t="s">
        <v>2429</v>
      </c>
      <c r="I913" s="197" t="s">
        <v>1993</v>
      </c>
      <c r="J913" s="197" t="n">
        <v>0.68</v>
      </c>
    </row>
    <row r="914" customFormat="false" ht="12.75" hidden="true" customHeight="false" outlineLevel="0" collapsed="false">
      <c r="A914" s="197" t="s">
        <v>2430</v>
      </c>
      <c r="B914" s="197" t="str">
        <f aca="false">C914&amp;D914&amp;E914&amp;F914&amp;G914&amp;H914</f>
        <v>LEVANTAMENTO CADASTRAL GEOMETRICO DE IMOVEIS COM AREA ACIMADE 3000M2. ESTE ITEM DEVE SER UTILIZADO COMO COMPLEMENTO DOS ANTERIORES</v>
      </c>
      <c r="C914" s="197" t="s">
        <v>2427</v>
      </c>
      <c r="D914" s="197" t="s">
        <v>2428</v>
      </c>
      <c r="E914" s="197" t="s">
        <v>2429</v>
      </c>
      <c r="I914" s="197" t="s">
        <v>1993</v>
      </c>
      <c r="J914" s="197" t="n">
        <v>0.6</v>
      </c>
    </row>
    <row r="915" customFormat="false" ht="12.75" hidden="true" customHeight="false" outlineLevel="0" collapsed="false">
      <c r="A915" s="197" t="s">
        <v>2431</v>
      </c>
      <c r="B915" s="197"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197" t="s">
        <v>2432</v>
      </c>
      <c r="D915" s="197" t="s">
        <v>2433</v>
      </c>
      <c r="E915" s="197" t="s">
        <v>2434</v>
      </c>
      <c r="F915" s="197" t="s">
        <v>2435</v>
      </c>
      <c r="G915" s="197" t="s">
        <v>2436</v>
      </c>
      <c r="I915" s="197" t="s">
        <v>30</v>
      </c>
      <c r="J915" s="197" t="n">
        <v>5.79</v>
      </c>
    </row>
    <row r="916" customFormat="false" ht="12.75" hidden="true" customHeight="false" outlineLevel="0" collapsed="false">
      <c r="A916" s="197" t="s">
        <v>2437</v>
      </c>
      <c r="B916" s="197"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197" t="s">
        <v>2432</v>
      </c>
      <c r="D916" s="197" t="s">
        <v>2433</v>
      </c>
      <c r="E916" s="197" t="s">
        <v>2434</v>
      </c>
      <c r="F916" s="197" t="s">
        <v>2435</v>
      </c>
      <c r="G916" s="197" t="s">
        <v>2436</v>
      </c>
      <c r="I916" s="197" t="s">
        <v>30</v>
      </c>
      <c r="J916" s="197" t="n">
        <v>5.02</v>
      </c>
    </row>
    <row r="917" customFormat="false" ht="12.75" hidden="true" customHeight="false" outlineLevel="0" collapsed="false">
      <c r="A917" s="197" t="s">
        <v>2438</v>
      </c>
      <c r="B917" s="197"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197" t="s">
        <v>2432</v>
      </c>
      <c r="D917" s="197" t="s">
        <v>2433</v>
      </c>
      <c r="E917" s="197" t="s">
        <v>2434</v>
      </c>
      <c r="F917" s="197" t="s">
        <v>2439</v>
      </c>
      <c r="G917" s="197" t="s">
        <v>2440</v>
      </c>
      <c r="I917" s="197" t="s">
        <v>30</v>
      </c>
      <c r="J917" s="197" t="n">
        <v>49.33</v>
      </c>
    </row>
    <row r="918" customFormat="false" ht="12.75" hidden="true" customHeight="false" outlineLevel="0" collapsed="false">
      <c r="A918" s="197" t="s">
        <v>2441</v>
      </c>
      <c r="B918" s="197"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197" t="s">
        <v>2432</v>
      </c>
      <c r="D918" s="197" t="s">
        <v>2433</v>
      </c>
      <c r="E918" s="197" t="s">
        <v>2434</v>
      </c>
      <c r="F918" s="197" t="s">
        <v>2439</v>
      </c>
      <c r="G918" s="197" t="s">
        <v>2440</v>
      </c>
      <c r="I918" s="197" t="s">
        <v>30</v>
      </c>
      <c r="J918" s="197" t="n">
        <v>46.77</v>
      </c>
    </row>
    <row r="919" customFormat="false" ht="12.75" hidden="true" customHeight="false" outlineLevel="0" collapsed="false">
      <c r="A919" s="197" t="s">
        <v>2442</v>
      </c>
      <c r="B919" s="197"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197" t="s">
        <v>2432</v>
      </c>
      <c r="D919" s="197" t="s">
        <v>2433</v>
      </c>
      <c r="E919" s="197" t="s">
        <v>2434</v>
      </c>
      <c r="F919" s="197" t="s">
        <v>2443</v>
      </c>
      <c r="G919" s="197" t="s">
        <v>2444</v>
      </c>
      <c r="I919" s="197" t="s">
        <v>30</v>
      </c>
      <c r="J919" s="197" t="n">
        <v>47.53</v>
      </c>
    </row>
    <row r="920" customFormat="false" ht="12.75" hidden="true" customHeight="false" outlineLevel="0" collapsed="false">
      <c r="A920" s="197" t="s">
        <v>2445</v>
      </c>
      <c r="B920" s="197"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197" t="s">
        <v>2432</v>
      </c>
      <c r="D920" s="197" t="s">
        <v>2433</v>
      </c>
      <c r="E920" s="197" t="s">
        <v>2434</v>
      </c>
      <c r="F920" s="197" t="s">
        <v>2443</v>
      </c>
      <c r="G920" s="197" t="s">
        <v>2444</v>
      </c>
      <c r="I920" s="197" t="s">
        <v>30</v>
      </c>
      <c r="J920" s="197" t="n">
        <v>44.97</v>
      </c>
    </row>
    <row r="921" customFormat="false" ht="12.75" hidden="true" customHeight="false" outlineLevel="0" collapsed="false">
      <c r="A921" s="197" t="s">
        <v>2446</v>
      </c>
      <c r="B921" s="197"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197" t="s">
        <v>2432</v>
      </c>
      <c r="D921" s="197" t="s">
        <v>2433</v>
      </c>
      <c r="E921" s="197" t="s">
        <v>2447</v>
      </c>
      <c r="F921" s="197" t="s">
        <v>2448</v>
      </c>
      <c r="G921" s="197" t="s">
        <v>2449</v>
      </c>
      <c r="I921" s="197" t="s">
        <v>30</v>
      </c>
      <c r="J921" s="197" t="n">
        <v>125.38</v>
      </c>
    </row>
    <row r="922" customFormat="false" ht="12.75" hidden="true" customHeight="false" outlineLevel="0" collapsed="false">
      <c r="A922" s="197" t="s">
        <v>2450</v>
      </c>
      <c r="B922" s="197"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197" t="s">
        <v>2432</v>
      </c>
      <c r="D922" s="197" t="s">
        <v>2433</v>
      </c>
      <c r="E922" s="197" t="s">
        <v>2447</v>
      </c>
      <c r="F922" s="197" t="s">
        <v>2448</v>
      </c>
      <c r="G922" s="197" t="s">
        <v>2449</v>
      </c>
      <c r="I922" s="197" t="s">
        <v>30</v>
      </c>
      <c r="J922" s="197" t="n">
        <v>118.03</v>
      </c>
    </row>
    <row r="923" customFormat="false" ht="12.75" hidden="true" customHeight="false" outlineLevel="0" collapsed="false">
      <c r="A923" s="197" t="s">
        <v>2451</v>
      </c>
      <c r="B923" s="197"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197" t="s">
        <v>2432</v>
      </c>
      <c r="D923" s="197" t="s">
        <v>2452</v>
      </c>
      <c r="E923" s="197" t="s">
        <v>2447</v>
      </c>
      <c r="F923" s="197" t="s">
        <v>2453</v>
      </c>
      <c r="G923" s="197" t="s">
        <v>2454</v>
      </c>
      <c r="I923" s="197" t="s">
        <v>30</v>
      </c>
      <c r="J923" s="197" t="n">
        <v>168.92</v>
      </c>
    </row>
    <row r="924" customFormat="false" ht="12.75" hidden="true" customHeight="false" outlineLevel="0" collapsed="false">
      <c r="A924" s="197" t="s">
        <v>2455</v>
      </c>
      <c r="B924" s="197"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197" t="s">
        <v>2432</v>
      </c>
      <c r="D924" s="197" t="s">
        <v>2452</v>
      </c>
      <c r="E924" s="197" t="s">
        <v>2447</v>
      </c>
      <c r="F924" s="197" t="s">
        <v>2453</v>
      </c>
      <c r="G924" s="197" t="s">
        <v>2454</v>
      </c>
      <c r="I924" s="197" t="s">
        <v>30</v>
      </c>
      <c r="J924" s="197" t="n">
        <v>159.79</v>
      </c>
    </row>
    <row r="925" customFormat="false" ht="12.75" hidden="true" customHeight="false" outlineLevel="0" collapsed="false">
      <c r="A925" s="197" t="s">
        <v>2456</v>
      </c>
      <c r="B925" s="197"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197" t="s">
        <v>2432</v>
      </c>
      <c r="D925" s="197" t="s">
        <v>2433</v>
      </c>
      <c r="E925" s="197" t="s">
        <v>2447</v>
      </c>
      <c r="F925" s="197" t="s">
        <v>2457</v>
      </c>
      <c r="G925" s="197" t="s">
        <v>2458</v>
      </c>
      <c r="I925" s="197" t="s">
        <v>30</v>
      </c>
      <c r="J925" s="197" t="n">
        <v>167.12</v>
      </c>
    </row>
    <row r="926" customFormat="false" ht="12.75" hidden="true" customHeight="false" outlineLevel="0" collapsed="false">
      <c r="A926" s="197" t="s">
        <v>2459</v>
      </c>
      <c r="B926" s="197"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197" t="s">
        <v>2432</v>
      </c>
      <c r="D926" s="197" t="s">
        <v>2433</v>
      </c>
      <c r="E926" s="197" t="s">
        <v>2447</v>
      </c>
      <c r="F926" s="197" t="s">
        <v>2457</v>
      </c>
      <c r="G926" s="197" t="s">
        <v>2458</v>
      </c>
      <c r="I926" s="197" t="s">
        <v>30</v>
      </c>
      <c r="J926" s="197" t="n">
        <v>157.99</v>
      </c>
    </row>
    <row r="927" customFormat="false" ht="12.75" hidden="true" customHeight="false" outlineLevel="0" collapsed="false">
      <c r="A927" s="197" t="s">
        <v>2460</v>
      </c>
      <c r="B927" s="197"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197" t="s">
        <v>2432</v>
      </c>
      <c r="D927" s="197" t="s">
        <v>2433</v>
      </c>
      <c r="E927" s="197" t="s">
        <v>2447</v>
      </c>
      <c r="F927" s="197" t="s">
        <v>2461</v>
      </c>
      <c r="G927" s="197" t="s">
        <v>2462</v>
      </c>
      <c r="H927" s="197" t="s">
        <v>2463</v>
      </c>
      <c r="I927" s="197" t="s">
        <v>30</v>
      </c>
      <c r="J927" s="197" t="n">
        <v>138.77</v>
      </c>
    </row>
    <row r="928" customFormat="false" ht="12.75" hidden="true" customHeight="false" outlineLevel="0" collapsed="false">
      <c r="A928" s="197" t="s">
        <v>2464</v>
      </c>
      <c r="B928" s="197"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197" t="s">
        <v>2432</v>
      </c>
      <c r="D928" s="197" t="s">
        <v>2433</v>
      </c>
      <c r="E928" s="197" t="s">
        <v>2447</v>
      </c>
      <c r="F928" s="197" t="s">
        <v>2461</v>
      </c>
      <c r="G928" s="197" t="s">
        <v>2462</v>
      </c>
      <c r="H928" s="197" t="s">
        <v>2463</v>
      </c>
      <c r="I928" s="197" t="s">
        <v>30</v>
      </c>
      <c r="J928" s="197" t="n">
        <v>130.57</v>
      </c>
    </row>
    <row r="929" customFormat="false" ht="12.75" hidden="true" customHeight="false" outlineLevel="0" collapsed="false">
      <c r="A929" s="197" t="s">
        <v>2465</v>
      </c>
      <c r="B929" s="197"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197" t="s">
        <v>2432</v>
      </c>
      <c r="D929" s="197" t="s">
        <v>2452</v>
      </c>
      <c r="E929" s="197" t="s">
        <v>2447</v>
      </c>
      <c r="F929" s="197" t="s">
        <v>2461</v>
      </c>
      <c r="G929" s="197" t="s">
        <v>2466</v>
      </c>
      <c r="H929" s="197" t="s">
        <v>2467</v>
      </c>
      <c r="I929" s="197" t="s">
        <v>30</v>
      </c>
      <c r="J929" s="197" t="n">
        <v>182.32</v>
      </c>
    </row>
    <row r="930" customFormat="false" ht="12.75" hidden="true" customHeight="false" outlineLevel="0" collapsed="false">
      <c r="A930" s="197" t="s">
        <v>2468</v>
      </c>
      <c r="B930" s="197"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197" t="s">
        <v>2432</v>
      </c>
      <c r="D930" s="197" t="s">
        <v>2452</v>
      </c>
      <c r="E930" s="197" t="s">
        <v>2447</v>
      </c>
      <c r="F930" s="197" t="s">
        <v>2461</v>
      </c>
      <c r="G930" s="197" t="s">
        <v>2466</v>
      </c>
      <c r="H930" s="197" t="s">
        <v>2467</v>
      </c>
      <c r="I930" s="197" t="s">
        <v>30</v>
      </c>
      <c r="J930" s="197" t="n">
        <v>172.33</v>
      </c>
    </row>
    <row r="931" customFormat="false" ht="12.75" hidden="true" customHeight="false" outlineLevel="0" collapsed="false">
      <c r="A931" s="197" t="s">
        <v>2469</v>
      </c>
      <c r="B931" s="197"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197" t="s">
        <v>2432</v>
      </c>
      <c r="D931" s="197" t="s">
        <v>2433</v>
      </c>
      <c r="E931" s="197" t="s">
        <v>2447</v>
      </c>
      <c r="F931" s="197" t="s">
        <v>2461</v>
      </c>
      <c r="G931" s="197" t="s">
        <v>2470</v>
      </c>
      <c r="H931" s="197" t="s">
        <v>2471</v>
      </c>
      <c r="I931" s="197" t="s">
        <v>30</v>
      </c>
      <c r="J931" s="197" t="n">
        <v>180.51</v>
      </c>
    </row>
    <row r="932" customFormat="false" ht="12.75" hidden="true" customHeight="false" outlineLevel="0" collapsed="false">
      <c r="A932" s="197" t="s">
        <v>2472</v>
      </c>
      <c r="B932" s="197"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197" t="s">
        <v>2432</v>
      </c>
      <c r="D932" s="197" t="s">
        <v>2433</v>
      </c>
      <c r="E932" s="197" t="s">
        <v>2447</v>
      </c>
      <c r="F932" s="197" t="s">
        <v>2461</v>
      </c>
      <c r="G932" s="197" t="s">
        <v>2470</v>
      </c>
      <c r="H932" s="197" t="s">
        <v>2471</v>
      </c>
      <c r="I932" s="197" t="s">
        <v>30</v>
      </c>
      <c r="J932" s="197" t="n">
        <v>170.52</v>
      </c>
    </row>
    <row r="933" customFormat="false" ht="12.75" hidden="true" customHeight="false" outlineLevel="0" collapsed="false">
      <c r="A933" s="197" t="s">
        <v>2473</v>
      </c>
      <c r="B933" s="197"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197" t="s">
        <v>2474</v>
      </c>
      <c r="D933" s="197" t="s">
        <v>2475</v>
      </c>
      <c r="E933" s="197" t="s">
        <v>2476</v>
      </c>
      <c r="F933" s="197" t="s">
        <v>2477</v>
      </c>
      <c r="I933" s="197" t="s">
        <v>1993</v>
      </c>
      <c r="J933" s="197" t="n">
        <v>66.55</v>
      </c>
    </row>
    <row r="934" customFormat="false" ht="12.75" hidden="true" customHeight="false" outlineLevel="0" collapsed="false">
      <c r="A934" s="197" t="s">
        <v>2478</v>
      </c>
      <c r="B934" s="197"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197" t="s">
        <v>2474</v>
      </c>
      <c r="D934" s="197" t="s">
        <v>2475</v>
      </c>
      <c r="E934" s="197" t="s">
        <v>2476</v>
      </c>
      <c r="F934" s="197" t="s">
        <v>2477</v>
      </c>
      <c r="I934" s="197" t="s">
        <v>1993</v>
      </c>
      <c r="J934" s="197" t="n">
        <v>57.67</v>
      </c>
    </row>
    <row r="935" customFormat="false" ht="12.75" hidden="true" customHeight="false" outlineLevel="0" collapsed="false">
      <c r="A935" s="197" t="s">
        <v>2479</v>
      </c>
      <c r="B935" s="197"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197" t="s">
        <v>2480</v>
      </c>
      <c r="D935" s="197" t="s">
        <v>2481</v>
      </c>
      <c r="E935" s="197" t="s">
        <v>2482</v>
      </c>
      <c r="F935" s="197" t="s">
        <v>2483</v>
      </c>
      <c r="I935" s="197" t="s">
        <v>1993</v>
      </c>
      <c r="J935" s="197" t="n">
        <v>60.79</v>
      </c>
    </row>
    <row r="936" customFormat="false" ht="12.75" hidden="true" customHeight="false" outlineLevel="0" collapsed="false">
      <c r="A936" s="197" t="s">
        <v>2484</v>
      </c>
      <c r="B936" s="197"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197" t="s">
        <v>2480</v>
      </c>
      <c r="D936" s="197" t="s">
        <v>2481</v>
      </c>
      <c r="E936" s="197" t="s">
        <v>2482</v>
      </c>
      <c r="F936" s="197" t="s">
        <v>2483</v>
      </c>
      <c r="I936" s="197" t="s">
        <v>1993</v>
      </c>
      <c r="J936" s="197" t="n">
        <v>52.67</v>
      </c>
    </row>
    <row r="937" customFormat="false" ht="12.75" hidden="true" customHeight="false" outlineLevel="0" collapsed="false">
      <c r="A937" s="197" t="s">
        <v>2485</v>
      </c>
      <c r="B937" s="197"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197" t="s">
        <v>2486</v>
      </c>
      <c r="D937" s="197" t="s">
        <v>2487</v>
      </c>
      <c r="E937" s="197" t="s">
        <v>2488</v>
      </c>
      <c r="F937" s="197" t="s">
        <v>2489</v>
      </c>
      <c r="I937" s="197" t="s">
        <v>1993</v>
      </c>
      <c r="J937" s="197" t="n">
        <v>57.33</v>
      </c>
    </row>
    <row r="938" customFormat="false" ht="12.75" hidden="true" customHeight="false" outlineLevel="0" collapsed="false">
      <c r="A938" s="197" t="s">
        <v>2490</v>
      </c>
      <c r="B938" s="197"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197" t="s">
        <v>2486</v>
      </c>
      <c r="D938" s="197" t="s">
        <v>2487</v>
      </c>
      <c r="E938" s="197" t="s">
        <v>2488</v>
      </c>
      <c r="F938" s="197" t="s">
        <v>2489</v>
      </c>
      <c r="I938" s="197" t="s">
        <v>1993</v>
      </c>
      <c r="J938" s="197" t="n">
        <v>49.68</v>
      </c>
    </row>
    <row r="939" customFormat="false" ht="12.75" hidden="true" customHeight="false" outlineLevel="0" collapsed="false">
      <c r="A939" s="197" t="s">
        <v>2491</v>
      </c>
      <c r="B939" s="197" t="str">
        <f aca="false">C939&amp;D939&amp;E939&amp;F939&amp;G939&amp;H939</f>
        <v>PROJETO EXECUTIVO ESTRUTURAL PARA PREDIOS HOSPITALARES ATE 1000M2,INCLUSIVE PROJETO BASICO,APRESENTADO EM AUTOCAD NOS PADROES DA CONTRATANTE,CONSTANDO DE PLANTAS DE FORMA,ARMACAO E DETALHES,DE ACORDO COM A ABNT</v>
      </c>
      <c r="C939" s="197" t="s">
        <v>2492</v>
      </c>
      <c r="D939" s="197" t="s">
        <v>2493</v>
      </c>
      <c r="E939" s="197" t="s">
        <v>2494</v>
      </c>
      <c r="F939" s="197" t="s">
        <v>2495</v>
      </c>
      <c r="I939" s="197" t="s">
        <v>1993</v>
      </c>
      <c r="J939" s="197" t="n">
        <v>72.55</v>
      </c>
    </row>
    <row r="940" customFormat="false" ht="12.75" hidden="true" customHeight="false" outlineLevel="0" collapsed="false">
      <c r="A940" s="197" t="s">
        <v>2496</v>
      </c>
      <c r="B940" s="197" t="str">
        <f aca="false">C940&amp;D940&amp;E940&amp;F940&amp;G940&amp;H940</f>
        <v>PROJETO EXECUTIVO ESTRUTURAL PARA PREDIOS HOSPITALARES ATE 1000M2,INCLUSIVE PROJETO BASICO,APRESENTADO EM AUTOCAD NOS PADROES DA CONTRATANTE,CONSTANDO DE PLANTAS DE FORMA,ARMACAO E DETALHES,DE ACORDO COM A ABNT</v>
      </c>
      <c r="C940" s="197" t="s">
        <v>2492</v>
      </c>
      <c r="D940" s="197" t="s">
        <v>2493</v>
      </c>
      <c r="E940" s="197" t="s">
        <v>2494</v>
      </c>
      <c r="F940" s="197" t="s">
        <v>2495</v>
      </c>
      <c r="I940" s="197" t="s">
        <v>1993</v>
      </c>
      <c r="J940" s="197" t="n">
        <v>62.86</v>
      </c>
    </row>
    <row r="941" customFormat="false" ht="12.75" hidden="true" customHeight="false" outlineLevel="0" collapsed="false">
      <c r="A941" s="197" t="s">
        <v>2497</v>
      </c>
      <c r="B941" s="197"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197" t="s">
        <v>2498</v>
      </c>
      <c r="D941" s="197" t="s">
        <v>2499</v>
      </c>
      <c r="E941" s="197" t="s">
        <v>2500</v>
      </c>
      <c r="F941" s="197" t="s">
        <v>2501</v>
      </c>
      <c r="I941" s="197" t="s">
        <v>1993</v>
      </c>
      <c r="J941" s="197" t="n">
        <v>63.7</v>
      </c>
    </row>
    <row r="942" customFormat="false" ht="12.75" hidden="true" customHeight="false" outlineLevel="0" collapsed="false">
      <c r="A942" s="197" t="s">
        <v>2502</v>
      </c>
      <c r="B942" s="197"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197" t="s">
        <v>2498</v>
      </c>
      <c r="D942" s="197" t="s">
        <v>2499</v>
      </c>
      <c r="E942" s="197" t="s">
        <v>2500</v>
      </c>
      <c r="F942" s="197" t="s">
        <v>2501</v>
      </c>
      <c r="I942" s="197" t="s">
        <v>1993</v>
      </c>
      <c r="J942" s="197" t="n">
        <v>55.19</v>
      </c>
    </row>
    <row r="943" customFormat="false" ht="12.75" hidden="true" customHeight="false" outlineLevel="0" collapsed="false">
      <c r="A943" s="197" t="s">
        <v>2503</v>
      </c>
      <c r="B943" s="197"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197" t="s">
        <v>2504</v>
      </c>
      <c r="D943" s="197" t="s">
        <v>2505</v>
      </c>
      <c r="E943" s="197" t="s">
        <v>2506</v>
      </c>
      <c r="F943" s="197" t="s">
        <v>2507</v>
      </c>
      <c r="I943" s="197" t="s">
        <v>1993</v>
      </c>
      <c r="J943" s="197" t="n">
        <v>54.8</v>
      </c>
    </row>
    <row r="944" customFormat="false" ht="12.75" hidden="true" customHeight="false" outlineLevel="0" collapsed="false">
      <c r="A944" s="197" t="s">
        <v>2508</v>
      </c>
      <c r="B944" s="197"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197" t="s">
        <v>2504</v>
      </c>
      <c r="D944" s="197" t="s">
        <v>2505</v>
      </c>
      <c r="E944" s="197" t="s">
        <v>2506</v>
      </c>
      <c r="F944" s="197" t="s">
        <v>2507</v>
      </c>
      <c r="I944" s="197" t="s">
        <v>1993</v>
      </c>
      <c r="J944" s="197" t="n">
        <v>47.48</v>
      </c>
    </row>
    <row r="945" customFormat="false" ht="12.75" hidden="true" customHeight="false" outlineLevel="0" collapsed="false">
      <c r="A945" s="197" t="s">
        <v>2509</v>
      </c>
      <c r="B945" s="197"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197" t="s">
        <v>2510</v>
      </c>
      <c r="D945" s="197" t="s">
        <v>2511</v>
      </c>
      <c r="E945" s="197" t="s">
        <v>2512</v>
      </c>
      <c r="F945" s="197" t="s">
        <v>2513</v>
      </c>
      <c r="G945" s="197" t="s">
        <v>2514</v>
      </c>
      <c r="I945" s="197" t="s">
        <v>1993</v>
      </c>
      <c r="J945" s="197" t="n">
        <v>166.42</v>
      </c>
    </row>
    <row r="946" customFormat="false" ht="12.75" hidden="true" customHeight="false" outlineLevel="0" collapsed="false">
      <c r="A946" s="197" t="s">
        <v>2515</v>
      </c>
      <c r="B946" s="197"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197" t="s">
        <v>2510</v>
      </c>
      <c r="D946" s="197" t="s">
        <v>2511</v>
      </c>
      <c r="E946" s="197" t="s">
        <v>2512</v>
      </c>
      <c r="F946" s="197" t="s">
        <v>2513</v>
      </c>
      <c r="G946" s="197" t="s">
        <v>2514</v>
      </c>
      <c r="I946" s="197" t="s">
        <v>1993</v>
      </c>
      <c r="J946" s="197" t="n">
        <v>144.2</v>
      </c>
    </row>
    <row r="947" customFormat="false" ht="12.75" hidden="true" customHeight="false" outlineLevel="0" collapsed="false">
      <c r="A947" s="197" t="s">
        <v>2516</v>
      </c>
      <c r="B947" s="197"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197" t="s">
        <v>2517</v>
      </c>
      <c r="D947" s="197" t="s">
        <v>2518</v>
      </c>
      <c r="E947" s="197" t="s">
        <v>2519</v>
      </c>
      <c r="F947" s="197" t="s">
        <v>2520</v>
      </c>
      <c r="G947" s="197" t="s">
        <v>2521</v>
      </c>
      <c r="I947" s="197" t="s">
        <v>1993</v>
      </c>
      <c r="J947" s="197" t="n">
        <v>152.04</v>
      </c>
    </row>
    <row r="948" customFormat="false" ht="12.75" hidden="true" customHeight="false" outlineLevel="0" collapsed="false">
      <c r="A948" s="197" t="s">
        <v>2522</v>
      </c>
      <c r="B948" s="197"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197" t="s">
        <v>2517</v>
      </c>
      <c r="D948" s="197" t="s">
        <v>2518</v>
      </c>
      <c r="E948" s="197" t="s">
        <v>2519</v>
      </c>
      <c r="F948" s="197" t="s">
        <v>2520</v>
      </c>
      <c r="G948" s="197" t="s">
        <v>2521</v>
      </c>
      <c r="I948" s="197" t="s">
        <v>1993</v>
      </c>
      <c r="J948" s="197" t="n">
        <v>131.74</v>
      </c>
    </row>
    <row r="949" customFormat="false" ht="12.75" hidden="true" customHeight="false" outlineLevel="0" collapsed="false">
      <c r="A949" s="197" t="s">
        <v>2523</v>
      </c>
      <c r="B949" s="197"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197" t="s">
        <v>2510</v>
      </c>
      <c r="D949" s="197" t="s">
        <v>2524</v>
      </c>
      <c r="E949" s="197" t="s">
        <v>2525</v>
      </c>
      <c r="F949" s="197" t="s">
        <v>2526</v>
      </c>
      <c r="G949" s="197" t="s">
        <v>2527</v>
      </c>
      <c r="I949" s="197" t="s">
        <v>1993</v>
      </c>
      <c r="J949" s="197" t="n">
        <v>143.38</v>
      </c>
    </row>
    <row r="950" customFormat="false" ht="12.75" hidden="true" customHeight="false" outlineLevel="0" collapsed="false">
      <c r="A950" s="197" t="s">
        <v>2528</v>
      </c>
      <c r="B950" s="197"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197" t="s">
        <v>2510</v>
      </c>
      <c r="D950" s="197" t="s">
        <v>2524</v>
      </c>
      <c r="E950" s="197" t="s">
        <v>2525</v>
      </c>
      <c r="F950" s="197" t="s">
        <v>2526</v>
      </c>
      <c r="G950" s="197" t="s">
        <v>2527</v>
      </c>
      <c r="I950" s="197" t="s">
        <v>1993</v>
      </c>
      <c r="J950" s="197" t="n">
        <v>124.23</v>
      </c>
    </row>
    <row r="951" customFormat="false" ht="12.75" hidden="true" customHeight="false" outlineLevel="0" collapsed="false">
      <c r="A951" s="197" t="s">
        <v>2529</v>
      </c>
      <c r="B951" s="197"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197" t="s">
        <v>2530</v>
      </c>
      <c r="D951" s="197" t="s">
        <v>2531</v>
      </c>
      <c r="E951" s="197" t="s">
        <v>2532</v>
      </c>
      <c r="F951" s="197" t="s">
        <v>2533</v>
      </c>
      <c r="I951" s="197" t="s">
        <v>1993</v>
      </c>
      <c r="J951" s="197" t="n">
        <v>52.43</v>
      </c>
    </row>
    <row r="952" customFormat="false" ht="12.75" hidden="true" customHeight="false" outlineLevel="0" collapsed="false">
      <c r="A952" s="197" t="s">
        <v>2534</v>
      </c>
      <c r="B952" s="197"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197" t="s">
        <v>2530</v>
      </c>
      <c r="D952" s="197" t="s">
        <v>2531</v>
      </c>
      <c r="E952" s="197" t="s">
        <v>2532</v>
      </c>
      <c r="F952" s="197" t="s">
        <v>2533</v>
      </c>
      <c r="I952" s="197" t="s">
        <v>1993</v>
      </c>
      <c r="J952" s="197" t="n">
        <v>45.43</v>
      </c>
    </row>
    <row r="953" customFormat="false" ht="12.75" hidden="true" customHeight="false" outlineLevel="0" collapsed="false">
      <c r="A953" s="197" t="s">
        <v>2535</v>
      </c>
      <c r="B953" s="197"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197" t="s">
        <v>2536</v>
      </c>
      <c r="D953" s="197" t="s">
        <v>2537</v>
      </c>
      <c r="E953" s="197" t="s">
        <v>2538</v>
      </c>
      <c r="F953" s="197" t="s">
        <v>2539</v>
      </c>
      <c r="I953" s="197" t="s">
        <v>1993</v>
      </c>
      <c r="J953" s="197" t="n">
        <v>46.64</v>
      </c>
    </row>
    <row r="954" customFormat="false" ht="12.75" hidden="true" customHeight="false" outlineLevel="0" collapsed="false">
      <c r="A954" s="197" t="s">
        <v>2540</v>
      </c>
      <c r="B954" s="197"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197" t="s">
        <v>2536</v>
      </c>
      <c r="D954" s="197" t="s">
        <v>2537</v>
      </c>
      <c r="E954" s="197" t="s">
        <v>2538</v>
      </c>
      <c r="F954" s="197" t="s">
        <v>2539</v>
      </c>
      <c r="I954" s="197" t="s">
        <v>1993</v>
      </c>
      <c r="J954" s="197" t="n">
        <v>40.42</v>
      </c>
    </row>
    <row r="955" customFormat="false" ht="12.75" hidden="true" customHeight="false" outlineLevel="0" collapsed="false">
      <c r="A955" s="197" t="s">
        <v>2541</v>
      </c>
      <c r="B955" s="197"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197" t="s">
        <v>2542</v>
      </c>
      <c r="D955" s="197" t="s">
        <v>2543</v>
      </c>
      <c r="E955" s="197" t="s">
        <v>2544</v>
      </c>
      <c r="F955" s="197" t="s">
        <v>2545</v>
      </c>
      <c r="I955" s="197" t="s">
        <v>1993</v>
      </c>
      <c r="J955" s="197" t="n">
        <v>36.92</v>
      </c>
    </row>
    <row r="956" customFormat="false" ht="12.75" hidden="true" customHeight="false" outlineLevel="0" collapsed="false">
      <c r="A956" s="197" t="s">
        <v>2546</v>
      </c>
      <c r="B956" s="197"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197" t="s">
        <v>2542</v>
      </c>
      <c r="D956" s="197" t="s">
        <v>2543</v>
      </c>
      <c r="E956" s="197" t="s">
        <v>2544</v>
      </c>
      <c r="F956" s="197" t="s">
        <v>2545</v>
      </c>
      <c r="I956" s="197" t="s">
        <v>1993</v>
      </c>
      <c r="J956" s="197" t="n">
        <v>31.99</v>
      </c>
    </row>
    <row r="957" customFormat="false" ht="12.75" hidden="true" customHeight="false" outlineLevel="0" collapsed="false">
      <c r="A957" s="197" t="s">
        <v>2547</v>
      </c>
      <c r="B957" s="197"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197" t="s">
        <v>2548</v>
      </c>
      <c r="D957" s="197" t="s">
        <v>2549</v>
      </c>
      <c r="E957" s="197" t="s">
        <v>2550</v>
      </c>
      <c r="F957" s="197" t="s">
        <v>2551</v>
      </c>
      <c r="I957" s="197" t="s">
        <v>1993</v>
      </c>
      <c r="J957" s="197" t="n">
        <v>131.12</v>
      </c>
    </row>
    <row r="958" customFormat="false" ht="12.75" hidden="true" customHeight="false" outlineLevel="0" collapsed="false">
      <c r="A958" s="197" t="s">
        <v>2552</v>
      </c>
      <c r="B958" s="197"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197" t="s">
        <v>2548</v>
      </c>
      <c r="D958" s="197" t="s">
        <v>2549</v>
      </c>
      <c r="E958" s="197" t="s">
        <v>2550</v>
      </c>
      <c r="F958" s="197" t="s">
        <v>2551</v>
      </c>
      <c r="I958" s="197" t="s">
        <v>1993</v>
      </c>
      <c r="J958" s="197" t="n">
        <v>113.62</v>
      </c>
    </row>
    <row r="959" customFormat="false" ht="12.75" hidden="true" customHeight="false" outlineLevel="0" collapsed="false">
      <c r="A959" s="197" t="s">
        <v>2553</v>
      </c>
      <c r="B959" s="197"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197" t="s">
        <v>2554</v>
      </c>
      <c r="D959" s="197" t="s">
        <v>2555</v>
      </c>
      <c r="E959" s="197" t="s">
        <v>2556</v>
      </c>
      <c r="F959" s="197" t="s">
        <v>2526</v>
      </c>
      <c r="G959" s="197" t="s">
        <v>2527</v>
      </c>
      <c r="I959" s="197" t="s">
        <v>1993</v>
      </c>
      <c r="J959" s="197" t="n">
        <v>116.65</v>
      </c>
    </row>
    <row r="960" customFormat="false" ht="12.75" hidden="true" customHeight="false" outlineLevel="0" collapsed="false">
      <c r="A960" s="197" t="s">
        <v>2557</v>
      </c>
      <c r="B960" s="197"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197" t="s">
        <v>2554</v>
      </c>
      <c r="D960" s="197" t="s">
        <v>2555</v>
      </c>
      <c r="E960" s="197" t="s">
        <v>2556</v>
      </c>
      <c r="F960" s="197" t="s">
        <v>2526</v>
      </c>
      <c r="G960" s="197" t="s">
        <v>2527</v>
      </c>
      <c r="I960" s="197" t="s">
        <v>1993</v>
      </c>
      <c r="J960" s="197" t="n">
        <v>101.07</v>
      </c>
    </row>
    <row r="961" customFormat="false" ht="12.75" hidden="true" customHeight="false" outlineLevel="0" collapsed="false">
      <c r="A961" s="197" t="s">
        <v>2558</v>
      </c>
      <c r="B961" s="197"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197" t="s">
        <v>2559</v>
      </c>
      <c r="D961" s="197" t="s">
        <v>2560</v>
      </c>
      <c r="E961" s="197" t="s">
        <v>2561</v>
      </c>
      <c r="F961" s="197" t="s">
        <v>2562</v>
      </c>
      <c r="G961" s="197" t="s">
        <v>2563</v>
      </c>
      <c r="I961" s="197" t="s">
        <v>1993</v>
      </c>
      <c r="J961" s="197" t="n">
        <v>92.38</v>
      </c>
    </row>
    <row r="962" customFormat="false" ht="12.75" hidden="true" customHeight="false" outlineLevel="0" collapsed="false">
      <c r="A962" s="197" t="s">
        <v>2564</v>
      </c>
      <c r="B962" s="197"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197" t="s">
        <v>2559</v>
      </c>
      <c r="D962" s="197" t="s">
        <v>2560</v>
      </c>
      <c r="E962" s="197" t="s">
        <v>2561</v>
      </c>
      <c r="F962" s="197" t="s">
        <v>2562</v>
      </c>
      <c r="G962" s="197" t="s">
        <v>2563</v>
      </c>
      <c r="I962" s="197" t="s">
        <v>1993</v>
      </c>
      <c r="J962" s="197" t="n">
        <v>80.04</v>
      </c>
    </row>
    <row r="963" customFormat="false" ht="12.75" hidden="true" customHeight="false" outlineLevel="0" collapsed="false">
      <c r="A963" s="197" t="s">
        <v>2565</v>
      </c>
      <c r="B963" s="197" t="str">
        <f aca="false">C963&amp;D963&amp;E963&amp;F963&amp;G963&amp;H963</f>
        <v>PROJETO EXECUTIVO ESTRUTURAL PARA PREDIOS CULTURAIS ATE 500M2,INCLUSIVE PROJETO BASICO,APRESENTADO EM AUTOCAD NOS PADROES DA CONTRATANTE,CONSTANDO DE PLANTAS DE FORMA,ARMACAO E DETALHES,DE ACORDO COM A ABNT</v>
      </c>
      <c r="C963" s="197" t="s">
        <v>2566</v>
      </c>
      <c r="D963" s="197" t="s">
        <v>2567</v>
      </c>
      <c r="E963" s="197" t="s">
        <v>2568</v>
      </c>
      <c r="F963" s="197" t="s">
        <v>2569</v>
      </c>
      <c r="I963" s="197" t="s">
        <v>1993</v>
      </c>
      <c r="J963" s="197" t="n">
        <v>72.57</v>
      </c>
    </row>
    <row r="964" customFormat="false" ht="12.75" hidden="true" customHeight="false" outlineLevel="0" collapsed="false">
      <c r="A964" s="197" t="s">
        <v>2570</v>
      </c>
      <c r="B964" s="197" t="str">
        <f aca="false">C964&amp;D964&amp;E964&amp;F964&amp;G964&amp;H964</f>
        <v>PROJETO EXECUTIVO ESTRUTURAL PARA PREDIOS CULTURAIS ATE 500M2,INCLUSIVE PROJETO BASICO,APRESENTADO EM AUTOCAD NOS PADROES DA CONTRATANTE,CONSTANDO DE PLANTAS DE FORMA,ARMACAO E DETALHES,DE ACORDO COM A ABNT</v>
      </c>
      <c r="C964" s="197" t="s">
        <v>2566</v>
      </c>
      <c r="D964" s="197" t="s">
        <v>2567</v>
      </c>
      <c r="E964" s="197" t="s">
        <v>2568</v>
      </c>
      <c r="F964" s="197" t="s">
        <v>2569</v>
      </c>
      <c r="I964" s="197" t="s">
        <v>1993</v>
      </c>
      <c r="J964" s="197" t="n">
        <v>62.88</v>
      </c>
    </row>
    <row r="965" customFormat="false" ht="12.75" hidden="true" customHeight="false" outlineLevel="0" collapsed="false">
      <c r="A965" s="197" t="s">
        <v>2571</v>
      </c>
      <c r="B965" s="197"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197" t="s">
        <v>2572</v>
      </c>
      <c r="D965" s="197" t="s">
        <v>2573</v>
      </c>
      <c r="E965" s="197" t="s">
        <v>2574</v>
      </c>
      <c r="F965" s="197" t="s">
        <v>2575</v>
      </c>
      <c r="I965" s="197" t="s">
        <v>1993</v>
      </c>
      <c r="J965" s="197" t="n">
        <v>63.73</v>
      </c>
    </row>
    <row r="966" customFormat="false" ht="12.75" hidden="true" customHeight="false" outlineLevel="0" collapsed="false">
      <c r="A966" s="197" t="s">
        <v>2576</v>
      </c>
      <c r="B966" s="197"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197" t="s">
        <v>2572</v>
      </c>
      <c r="D966" s="197" t="s">
        <v>2573</v>
      </c>
      <c r="E966" s="197" t="s">
        <v>2574</v>
      </c>
      <c r="F966" s="197" t="s">
        <v>2575</v>
      </c>
      <c r="I966" s="197" t="s">
        <v>1993</v>
      </c>
      <c r="J966" s="197" t="n">
        <v>55.22</v>
      </c>
    </row>
    <row r="967" customFormat="false" ht="12.75" hidden="true" customHeight="false" outlineLevel="0" collapsed="false">
      <c r="A967" s="197" t="s">
        <v>2577</v>
      </c>
      <c r="B967" s="197" t="str">
        <f aca="false">C967&amp;D967&amp;E967&amp;F967&amp;G967&amp;H967</f>
        <v>PROJETO EXECUTIVO ESTRUTURAL PARA PREDIOS CULTURAIS ACIMA DE 3000M2,INCLUSIVE PROJETO BASICO,APRESENTADO EM AUTOCAD NOSPADROES DA CONTRATANTE,CONSTANDO DE PLANTAS DE FORMA,ARMACAO E DETALHES,DE ACORDO COM A ABNT</v>
      </c>
      <c r="C967" s="197" t="s">
        <v>2578</v>
      </c>
      <c r="D967" s="197" t="s">
        <v>2579</v>
      </c>
      <c r="E967" s="197" t="s">
        <v>2580</v>
      </c>
      <c r="F967" s="197" t="s">
        <v>2581</v>
      </c>
      <c r="I967" s="197" t="s">
        <v>1993</v>
      </c>
      <c r="J967" s="197" t="n">
        <v>57.16</v>
      </c>
    </row>
    <row r="968" customFormat="false" ht="12.75" hidden="true" customHeight="false" outlineLevel="0" collapsed="false">
      <c r="A968" s="197" t="s">
        <v>2582</v>
      </c>
      <c r="B968" s="197" t="str">
        <f aca="false">C968&amp;D968&amp;E968&amp;F968&amp;G968&amp;H968</f>
        <v>PROJETO EXECUTIVO ESTRUTURAL PARA PREDIOS CULTURAIS ACIMA DE 3000M2,INCLUSIVE PROJETO BASICO,APRESENTADO EM AUTOCAD NOSPADROES DA CONTRATANTE,CONSTANDO DE PLANTAS DE FORMA,ARMACAO E DETALHES,DE ACORDO COM A ABNT</v>
      </c>
      <c r="C968" s="197" t="s">
        <v>2578</v>
      </c>
      <c r="D968" s="197" t="s">
        <v>2579</v>
      </c>
      <c r="E968" s="197" t="s">
        <v>2580</v>
      </c>
      <c r="F968" s="197" t="s">
        <v>2581</v>
      </c>
      <c r="I968" s="197" t="s">
        <v>1993</v>
      </c>
      <c r="J968" s="197" t="n">
        <v>49.53</v>
      </c>
    </row>
    <row r="969" customFormat="false" ht="12.75" hidden="true" customHeight="false" outlineLevel="0" collapsed="false">
      <c r="A969" s="197" t="s">
        <v>2583</v>
      </c>
      <c r="B969" s="197"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197" t="s">
        <v>2584</v>
      </c>
      <c r="D969" s="197" t="s">
        <v>2585</v>
      </c>
      <c r="E969" s="197" t="s">
        <v>2586</v>
      </c>
      <c r="F969" s="197" t="s">
        <v>2587</v>
      </c>
      <c r="I969" s="197" t="s">
        <v>1993</v>
      </c>
      <c r="J969" s="197" t="n">
        <v>37.86</v>
      </c>
    </row>
    <row r="970" customFormat="false" ht="12.75" hidden="true" customHeight="false" outlineLevel="0" collapsed="false">
      <c r="A970" s="197" t="s">
        <v>2588</v>
      </c>
      <c r="B970" s="197"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197" t="s">
        <v>2584</v>
      </c>
      <c r="D970" s="197" t="s">
        <v>2585</v>
      </c>
      <c r="E970" s="197" t="s">
        <v>2586</v>
      </c>
      <c r="F970" s="197" t="s">
        <v>2587</v>
      </c>
      <c r="I970" s="197" t="s">
        <v>1993</v>
      </c>
      <c r="J970" s="197" t="n">
        <v>32.8</v>
      </c>
    </row>
    <row r="971" customFormat="false" ht="12.75" hidden="true" customHeight="false" outlineLevel="0" collapsed="false">
      <c r="A971" s="197" t="s">
        <v>2589</v>
      </c>
      <c r="B971" s="197"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197" t="s">
        <v>2584</v>
      </c>
      <c r="D971" s="197" t="s">
        <v>2590</v>
      </c>
      <c r="E971" s="197" t="s">
        <v>2591</v>
      </c>
      <c r="F971" s="197" t="s">
        <v>2592</v>
      </c>
      <c r="G971" s="197" t="s">
        <v>2593</v>
      </c>
      <c r="I971" s="197" t="s">
        <v>1993</v>
      </c>
      <c r="J971" s="197" t="n">
        <v>27.48</v>
      </c>
    </row>
    <row r="972" customFormat="false" ht="12.75" hidden="true" customHeight="false" outlineLevel="0" collapsed="false">
      <c r="A972" s="197" t="s">
        <v>2594</v>
      </c>
      <c r="B972" s="197"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197" t="s">
        <v>2584</v>
      </c>
      <c r="D972" s="197" t="s">
        <v>2590</v>
      </c>
      <c r="E972" s="197" t="s">
        <v>2591</v>
      </c>
      <c r="F972" s="197" t="s">
        <v>2592</v>
      </c>
      <c r="G972" s="197" t="s">
        <v>2593</v>
      </c>
      <c r="I972" s="197" t="s">
        <v>1993</v>
      </c>
      <c r="J972" s="197" t="n">
        <v>23.81</v>
      </c>
    </row>
    <row r="973" customFormat="false" ht="12.75" hidden="true" customHeight="false" outlineLevel="0" collapsed="false">
      <c r="A973" s="197" t="s">
        <v>2595</v>
      </c>
      <c r="B973" s="197"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197" t="s">
        <v>2584</v>
      </c>
      <c r="D973" s="197" t="s">
        <v>2596</v>
      </c>
      <c r="E973" s="197" t="s">
        <v>2550</v>
      </c>
      <c r="F973" s="197" t="s">
        <v>2551</v>
      </c>
      <c r="I973" s="197" t="s">
        <v>1993</v>
      </c>
      <c r="J973" s="197" t="n">
        <v>22.07</v>
      </c>
    </row>
    <row r="974" customFormat="false" ht="12.75" hidden="true" customHeight="false" outlineLevel="0" collapsed="false">
      <c r="A974" s="197" t="s">
        <v>2597</v>
      </c>
      <c r="B974" s="197"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197" t="s">
        <v>2584</v>
      </c>
      <c r="D974" s="197" t="s">
        <v>2596</v>
      </c>
      <c r="E974" s="197" t="s">
        <v>2550</v>
      </c>
      <c r="F974" s="197" t="s">
        <v>2551</v>
      </c>
      <c r="I974" s="197" t="s">
        <v>1993</v>
      </c>
      <c r="J974" s="197" t="n">
        <v>19.12</v>
      </c>
    </row>
    <row r="975" customFormat="false" ht="12.75" hidden="true" customHeight="false" outlineLevel="0" collapsed="false">
      <c r="A975" s="197" t="s">
        <v>2598</v>
      </c>
      <c r="B975" s="197"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197" t="s">
        <v>2599</v>
      </c>
      <c r="D975" s="197" t="s">
        <v>2600</v>
      </c>
      <c r="E975" s="197" t="s">
        <v>2601</v>
      </c>
      <c r="F975" s="197" t="s">
        <v>2602</v>
      </c>
      <c r="G975" s="197" t="s">
        <v>2603</v>
      </c>
      <c r="I975" s="197" t="s">
        <v>1993</v>
      </c>
      <c r="J975" s="197" t="n">
        <v>94.66</v>
      </c>
    </row>
    <row r="976" customFormat="false" ht="12.75" hidden="true" customHeight="false" outlineLevel="0" collapsed="false">
      <c r="A976" s="197" t="s">
        <v>2604</v>
      </c>
      <c r="B976" s="197"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197" t="s">
        <v>2599</v>
      </c>
      <c r="D976" s="197" t="s">
        <v>2600</v>
      </c>
      <c r="E976" s="197" t="s">
        <v>2601</v>
      </c>
      <c r="F976" s="197" t="s">
        <v>2602</v>
      </c>
      <c r="G976" s="197" t="s">
        <v>2603</v>
      </c>
      <c r="I976" s="197" t="s">
        <v>1993</v>
      </c>
      <c r="J976" s="197" t="n">
        <v>82.02</v>
      </c>
    </row>
    <row r="977" customFormat="false" ht="12.75" hidden="true" customHeight="false" outlineLevel="0" collapsed="false">
      <c r="A977" s="197" t="s">
        <v>2605</v>
      </c>
      <c r="B977" s="197"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197" t="s">
        <v>2599</v>
      </c>
      <c r="D977" s="197" t="s">
        <v>2606</v>
      </c>
      <c r="E977" s="197" t="s">
        <v>2607</v>
      </c>
      <c r="F977" s="197" t="s">
        <v>2608</v>
      </c>
      <c r="G977" s="197" t="s">
        <v>2609</v>
      </c>
      <c r="I977" s="197" t="s">
        <v>1993</v>
      </c>
      <c r="J977" s="197" t="n">
        <v>68.73</v>
      </c>
    </row>
    <row r="978" customFormat="false" ht="12.75" hidden="true" customHeight="false" outlineLevel="0" collapsed="false">
      <c r="A978" s="197" t="s">
        <v>2610</v>
      </c>
      <c r="B978" s="197"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197" t="s">
        <v>2599</v>
      </c>
      <c r="D978" s="197" t="s">
        <v>2606</v>
      </c>
      <c r="E978" s="197" t="s">
        <v>2607</v>
      </c>
      <c r="F978" s="197" t="s">
        <v>2608</v>
      </c>
      <c r="G978" s="197" t="s">
        <v>2609</v>
      </c>
      <c r="I978" s="197" t="s">
        <v>1993</v>
      </c>
      <c r="J978" s="197" t="n">
        <v>59.55</v>
      </c>
    </row>
    <row r="979" customFormat="false" ht="12.75" hidden="true" customHeight="false" outlineLevel="0" collapsed="false">
      <c r="A979" s="197" t="s">
        <v>2611</v>
      </c>
      <c r="B979" s="197"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197" t="s">
        <v>2599</v>
      </c>
      <c r="D979" s="197" t="s">
        <v>2612</v>
      </c>
      <c r="E979" s="197" t="s">
        <v>2613</v>
      </c>
      <c r="F979" s="197" t="s">
        <v>2614</v>
      </c>
      <c r="G979" s="197" t="s">
        <v>2615</v>
      </c>
      <c r="I979" s="197" t="s">
        <v>1993</v>
      </c>
      <c r="J979" s="197" t="n">
        <v>55.24</v>
      </c>
    </row>
    <row r="980" customFormat="false" ht="12.75" hidden="true" customHeight="false" outlineLevel="0" collapsed="false">
      <c r="A980" s="197" t="s">
        <v>2616</v>
      </c>
      <c r="B980" s="197"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197" t="s">
        <v>2599</v>
      </c>
      <c r="D980" s="197" t="s">
        <v>2612</v>
      </c>
      <c r="E980" s="197" t="s">
        <v>2613</v>
      </c>
      <c r="F980" s="197" t="s">
        <v>2614</v>
      </c>
      <c r="G980" s="197" t="s">
        <v>2615</v>
      </c>
      <c r="I980" s="197" t="s">
        <v>1993</v>
      </c>
      <c r="J980" s="197" t="n">
        <v>47.86</v>
      </c>
    </row>
    <row r="981" customFormat="false" ht="12.75" hidden="true" customHeight="false" outlineLevel="0" collapsed="false">
      <c r="A981" s="197" t="s">
        <v>2617</v>
      </c>
      <c r="B981" s="197"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197" t="s">
        <v>2618</v>
      </c>
      <c r="D981" s="197" t="s">
        <v>2619</v>
      </c>
      <c r="E981" s="197" t="s">
        <v>2620</v>
      </c>
      <c r="F981" s="197" t="s">
        <v>2621</v>
      </c>
      <c r="I981" s="197" t="s">
        <v>1993</v>
      </c>
      <c r="J981" s="197" t="n">
        <v>63.53</v>
      </c>
    </row>
    <row r="982" customFormat="false" ht="12.75" hidden="true" customHeight="false" outlineLevel="0" collapsed="false">
      <c r="A982" s="197" t="s">
        <v>2622</v>
      </c>
      <c r="B982" s="197"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197" t="s">
        <v>2618</v>
      </c>
      <c r="D982" s="197" t="s">
        <v>2619</v>
      </c>
      <c r="E982" s="197" t="s">
        <v>2620</v>
      </c>
      <c r="F982" s="197" t="s">
        <v>2621</v>
      </c>
      <c r="I982" s="197" t="s">
        <v>1993</v>
      </c>
      <c r="J982" s="197" t="n">
        <v>55.05</v>
      </c>
    </row>
    <row r="983" customFormat="false" ht="12.75" hidden="true" customHeight="false" outlineLevel="0" collapsed="false">
      <c r="A983" s="197" t="s">
        <v>2623</v>
      </c>
      <c r="B983" s="197"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197" t="s">
        <v>2618</v>
      </c>
      <c r="D983" s="197" t="s">
        <v>2624</v>
      </c>
      <c r="E983" s="197" t="s">
        <v>2625</v>
      </c>
      <c r="F983" s="197" t="s">
        <v>2626</v>
      </c>
      <c r="I983" s="197" t="s">
        <v>1993</v>
      </c>
      <c r="J983" s="197" t="n">
        <v>56.2</v>
      </c>
    </row>
    <row r="984" customFormat="false" ht="12.75" hidden="true" customHeight="false" outlineLevel="0" collapsed="false">
      <c r="A984" s="197" t="s">
        <v>2627</v>
      </c>
      <c r="B984" s="197"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197" t="s">
        <v>2618</v>
      </c>
      <c r="D984" s="197" t="s">
        <v>2624</v>
      </c>
      <c r="E984" s="197" t="s">
        <v>2625</v>
      </c>
      <c r="F984" s="197" t="s">
        <v>2626</v>
      </c>
      <c r="I984" s="197" t="s">
        <v>1993</v>
      </c>
      <c r="J984" s="197" t="n">
        <v>48.7</v>
      </c>
    </row>
    <row r="985" customFormat="false" ht="12.75" hidden="true" customHeight="false" outlineLevel="0" collapsed="false">
      <c r="A985" s="197" t="s">
        <v>2628</v>
      </c>
      <c r="B985" s="197"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197" t="s">
        <v>2618</v>
      </c>
      <c r="D985" s="197" t="s">
        <v>2629</v>
      </c>
      <c r="E985" s="197" t="s">
        <v>2630</v>
      </c>
      <c r="F985" s="197" t="s">
        <v>2631</v>
      </c>
      <c r="I985" s="197" t="s">
        <v>1993</v>
      </c>
      <c r="J985" s="197" t="n">
        <v>47.3</v>
      </c>
    </row>
    <row r="986" customFormat="false" ht="12.75" hidden="true" customHeight="false" outlineLevel="0" collapsed="false">
      <c r="A986" s="197" t="s">
        <v>2632</v>
      </c>
      <c r="B986" s="197"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197" t="s">
        <v>2618</v>
      </c>
      <c r="D986" s="197" t="s">
        <v>2629</v>
      </c>
      <c r="E986" s="197" t="s">
        <v>2630</v>
      </c>
      <c r="F986" s="197" t="s">
        <v>2631</v>
      </c>
      <c r="I986" s="197" t="s">
        <v>1993</v>
      </c>
      <c r="J986" s="197" t="n">
        <v>40.99</v>
      </c>
    </row>
    <row r="987" customFormat="false" ht="12.75" hidden="true" customHeight="false" outlineLevel="0" collapsed="false">
      <c r="A987" s="197" t="s">
        <v>2633</v>
      </c>
      <c r="B987" s="197"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197" t="s">
        <v>2634</v>
      </c>
      <c r="D987" s="197" t="s">
        <v>2635</v>
      </c>
      <c r="E987" s="197" t="s">
        <v>2636</v>
      </c>
      <c r="F987" s="197" t="s">
        <v>2637</v>
      </c>
      <c r="G987" s="197" t="s">
        <v>2638</v>
      </c>
      <c r="I987" s="197" t="s">
        <v>1993</v>
      </c>
      <c r="J987" s="197" t="n">
        <v>10.44</v>
      </c>
    </row>
    <row r="988" customFormat="false" ht="12.75" hidden="true" customHeight="false" outlineLevel="0" collapsed="false">
      <c r="A988" s="197" t="s">
        <v>2639</v>
      </c>
      <c r="B988" s="197"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197" t="s">
        <v>2634</v>
      </c>
      <c r="D988" s="197" t="s">
        <v>2635</v>
      </c>
      <c r="E988" s="197" t="s">
        <v>2636</v>
      </c>
      <c r="F988" s="197" t="s">
        <v>2637</v>
      </c>
      <c r="G988" s="197" t="s">
        <v>2638</v>
      </c>
      <c r="I988" s="197" t="s">
        <v>1993</v>
      </c>
      <c r="J988" s="197" t="n">
        <v>9.05</v>
      </c>
    </row>
    <row r="989" customFormat="false" ht="12.75" hidden="true" customHeight="false" outlineLevel="0" collapsed="false">
      <c r="A989" s="197" t="s">
        <v>2640</v>
      </c>
      <c r="B989" s="197"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197" t="s">
        <v>2634</v>
      </c>
      <c r="D989" s="197" t="s">
        <v>2641</v>
      </c>
      <c r="E989" s="197" t="s">
        <v>2642</v>
      </c>
      <c r="F989" s="197" t="s">
        <v>2643</v>
      </c>
      <c r="G989" s="197" t="s">
        <v>2644</v>
      </c>
      <c r="I989" s="197" t="s">
        <v>1993</v>
      </c>
      <c r="J989" s="197" t="n">
        <v>7.2</v>
      </c>
    </row>
    <row r="990" customFormat="false" ht="12.75" hidden="true" customHeight="false" outlineLevel="0" collapsed="false">
      <c r="A990" s="197" t="s">
        <v>2645</v>
      </c>
      <c r="B990" s="197"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197" t="s">
        <v>2634</v>
      </c>
      <c r="D990" s="197" t="s">
        <v>2641</v>
      </c>
      <c r="E990" s="197" t="s">
        <v>2642</v>
      </c>
      <c r="F990" s="197" t="s">
        <v>2643</v>
      </c>
      <c r="G990" s="197" t="s">
        <v>2644</v>
      </c>
      <c r="I990" s="197" t="s">
        <v>1993</v>
      </c>
      <c r="J990" s="197" t="n">
        <v>6.24</v>
      </c>
    </row>
    <row r="991" customFormat="false" ht="12.75" hidden="true" customHeight="false" outlineLevel="0" collapsed="false">
      <c r="A991" s="197" t="s">
        <v>2646</v>
      </c>
      <c r="B991" s="197"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197" t="s">
        <v>2634</v>
      </c>
      <c r="D991" s="197" t="s">
        <v>2647</v>
      </c>
      <c r="E991" s="197" t="s">
        <v>2607</v>
      </c>
      <c r="F991" s="197" t="s">
        <v>2608</v>
      </c>
      <c r="G991" s="197" t="s">
        <v>2609</v>
      </c>
      <c r="I991" s="197" t="s">
        <v>1993</v>
      </c>
      <c r="J991" s="197" t="n">
        <v>7.23</v>
      </c>
    </row>
    <row r="992" customFormat="false" ht="12.75" hidden="true" customHeight="false" outlineLevel="0" collapsed="false">
      <c r="A992" s="197" t="s">
        <v>2648</v>
      </c>
      <c r="B992" s="197"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197" t="s">
        <v>2634</v>
      </c>
      <c r="D992" s="197" t="s">
        <v>2647</v>
      </c>
      <c r="E992" s="197" t="s">
        <v>2607</v>
      </c>
      <c r="F992" s="197" t="s">
        <v>2608</v>
      </c>
      <c r="G992" s="197" t="s">
        <v>2609</v>
      </c>
      <c r="I992" s="197" t="s">
        <v>1993</v>
      </c>
      <c r="J992" s="197" t="n">
        <v>6.26</v>
      </c>
    </row>
    <row r="993" customFormat="false" ht="12.75" hidden="true" customHeight="false" outlineLevel="0" collapsed="false">
      <c r="A993" s="197" t="s">
        <v>2649</v>
      </c>
      <c r="B993" s="197"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197" t="s">
        <v>2650</v>
      </c>
      <c r="D993" s="197" t="s">
        <v>2651</v>
      </c>
      <c r="E993" s="197" t="s">
        <v>2652</v>
      </c>
      <c r="F993" s="197" t="s">
        <v>2653</v>
      </c>
      <c r="G993" s="197" t="s">
        <v>2654</v>
      </c>
      <c r="I993" s="197" t="s">
        <v>1993</v>
      </c>
      <c r="J993" s="197" t="n">
        <v>26.15</v>
      </c>
    </row>
    <row r="994" customFormat="false" ht="12.75" hidden="true" customHeight="false" outlineLevel="0" collapsed="false">
      <c r="A994" s="197" t="s">
        <v>2655</v>
      </c>
      <c r="B994" s="197"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197" t="s">
        <v>2650</v>
      </c>
      <c r="D994" s="197" t="s">
        <v>2651</v>
      </c>
      <c r="E994" s="197" t="s">
        <v>2652</v>
      </c>
      <c r="F994" s="197" t="s">
        <v>2653</v>
      </c>
      <c r="G994" s="197" t="s">
        <v>2654</v>
      </c>
      <c r="I994" s="197" t="s">
        <v>1993</v>
      </c>
      <c r="J994" s="197" t="n">
        <v>22.66</v>
      </c>
    </row>
    <row r="995" customFormat="false" ht="12.75" hidden="true" customHeight="false" outlineLevel="0" collapsed="false">
      <c r="A995" s="197" t="s">
        <v>2656</v>
      </c>
      <c r="B995" s="197"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197" t="s">
        <v>2650</v>
      </c>
      <c r="D995" s="197" t="s">
        <v>2657</v>
      </c>
      <c r="E995" s="197" t="s">
        <v>2658</v>
      </c>
      <c r="F995" s="197" t="s">
        <v>2659</v>
      </c>
      <c r="G995" s="197" t="s">
        <v>2660</v>
      </c>
      <c r="H995" s="197" t="s">
        <v>2661</v>
      </c>
      <c r="I995" s="197" t="s">
        <v>1993</v>
      </c>
      <c r="J995" s="197" t="n">
        <v>18.08</v>
      </c>
    </row>
    <row r="996" customFormat="false" ht="12.75" hidden="true" customHeight="false" outlineLevel="0" collapsed="false">
      <c r="A996" s="197" t="s">
        <v>2662</v>
      </c>
      <c r="B996" s="197"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197" t="s">
        <v>2650</v>
      </c>
      <c r="D996" s="197" t="s">
        <v>2657</v>
      </c>
      <c r="E996" s="197" t="s">
        <v>2658</v>
      </c>
      <c r="F996" s="197" t="s">
        <v>2659</v>
      </c>
      <c r="G996" s="197" t="s">
        <v>2660</v>
      </c>
      <c r="H996" s="197" t="s">
        <v>2661</v>
      </c>
      <c r="I996" s="197" t="s">
        <v>1993</v>
      </c>
      <c r="J996" s="197" t="n">
        <v>15.66</v>
      </c>
    </row>
    <row r="997" customFormat="false" ht="12.75" hidden="true" customHeight="false" outlineLevel="0" collapsed="false">
      <c r="A997" s="197" t="s">
        <v>2663</v>
      </c>
      <c r="B997" s="197"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197" t="s">
        <v>2650</v>
      </c>
      <c r="D997" s="197" t="s">
        <v>2664</v>
      </c>
      <c r="E997" s="197" t="s">
        <v>2665</v>
      </c>
      <c r="F997" s="197" t="s">
        <v>2666</v>
      </c>
      <c r="G997" s="197" t="s">
        <v>2667</v>
      </c>
      <c r="H997" s="197" t="s">
        <v>2668</v>
      </c>
      <c r="I997" s="197" t="s">
        <v>1993</v>
      </c>
      <c r="J997" s="197" t="n">
        <v>18.09</v>
      </c>
    </row>
    <row r="998" customFormat="false" ht="12.75" hidden="true" customHeight="false" outlineLevel="0" collapsed="false">
      <c r="A998" s="197" t="s">
        <v>2669</v>
      </c>
      <c r="B998" s="197"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197" t="s">
        <v>2650</v>
      </c>
      <c r="D998" s="197" t="s">
        <v>2664</v>
      </c>
      <c r="E998" s="197" t="s">
        <v>2665</v>
      </c>
      <c r="F998" s="197" t="s">
        <v>2666</v>
      </c>
      <c r="G998" s="197" t="s">
        <v>2667</v>
      </c>
      <c r="H998" s="197" t="s">
        <v>2668</v>
      </c>
      <c r="I998" s="197" t="s">
        <v>1993</v>
      </c>
      <c r="J998" s="197" t="n">
        <v>15.68</v>
      </c>
    </row>
    <row r="999" customFormat="false" ht="12.75" hidden="true" customHeight="false" outlineLevel="0" collapsed="false">
      <c r="A999" s="197" t="s">
        <v>2670</v>
      </c>
      <c r="B999" s="197"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197" t="s">
        <v>2671</v>
      </c>
      <c r="D999" s="197" t="s">
        <v>2672</v>
      </c>
      <c r="E999" s="197" t="s">
        <v>2673</v>
      </c>
      <c r="F999" s="197" t="s">
        <v>2674</v>
      </c>
      <c r="I999" s="197" t="s">
        <v>1993</v>
      </c>
      <c r="J999" s="197" t="n">
        <v>35.45</v>
      </c>
    </row>
    <row r="1000" customFormat="false" ht="12.75" hidden="true" customHeight="false" outlineLevel="0" collapsed="false">
      <c r="A1000" s="197" t="s">
        <v>2675</v>
      </c>
      <c r="B1000" s="197"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197" t="s">
        <v>2671</v>
      </c>
      <c r="D1000" s="197" t="s">
        <v>2672</v>
      </c>
      <c r="E1000" s="197" t="s">
        <v>2673</v>
      </c>
      <c r="F1000" s="197" t="s">
        <v>2674</v>
      </c>
      <c r="I1000" s="197" t="s">
        <v>1993</v>
      </c>
      <c r="J1000" s="197" t="n">
        <v>30.72</v>
      </c>
    </row>
    <row r="1001" customFormat="false" ht="12.75" hidden="true" customHeight="false" outlineLevel="0" collapsed="false">
      <c r="A1001" s="197" t="s">
        <v>2676</v>
      </c>
      <c r="B1001" s="197"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197" t="s">
        <v>2677</v>
      </c>
      <c r="D1001" s="197" t="s">
        <v>2678</v>
      </c>
      <c r="E1001" s="197" t="s">
        <v>2482</v>
      </c>
      <c r="F1001" s="197" t="s">
        <v>2679</v>
      </c>
      <c r="I1001" s="197" t="s">
        <v>1993</v>
      </c>
      <c r="J1001" s="197" t="n">
        <v>24.58</v>
      </c>
    </row>
    <row r="1002" customFormat="false" ht="12.75" hidden="true" customHeight="false" outlineLevel="0" collapsed="false">
      <c r="A1002" s="197" t="s">
        <v>2680</v>
      </c>
      <c r="B1002" s="197"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197" t="s">
        <v>2677</v>
      </c>
      <c r="D1002" s="197" t="s">
        <v>2678</v>
      </c>
      <c r="E1002" s="197" t="s">
        <v>2482</v>
      </c>
      <c r="F1002" s="197" t="s">
        <v>2679</v>
      </c>
      <c r="I1002" s="197" t="s">
        <v>1993</v>
      </c>
      <c r="J1002" s="197" t="n">
        <v>21.3</v>
      </c>
    </row>
    <row r="1003" customFormat="false" ht="12.75" hidden="true" customHeight="false" outlineLevel="0" collapsed="false">
      <c r="A1003" s="197" t="s">
        <v>2681</v>
      </c>
      <c r="B1003" s="197"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197" t="s">
        <v>2682</v>
      </c>
      <c r="D1003" s="197" t="s">
        <v>2683</v>
      </c>
      <c r="E1003" s="197" t="s">
        <v>2488</v>
      </c>
      <c r="F1003" s="197" t="s">
        <v>2489</v>
      </c>
      <c r="I1003" s="197" t="s">
        <v>1993</v>
      </c>
      <c r="J1003" s="197" t="n">
        <v>19.66</v>
      </c>
    </row>
    <row r="1004" customFormat="false" ht="12.75" hidden="true" customHeight="false" outlineLevel="0" collapsed="false">
      <c r="A1004" s="197" t="s">
        <v>2684</v>
      </c>
      <c r="B1004" s="197"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197" t="s">
        <v>2682</v>
      </c>
      <c r="D1004" s="197" t="s">
        <v>2683</v>
      </c>
      <c r="E1004" s="197" t="s">
        <v>2488</v>
      </c>
      <c r="F1004" s="197" t="s">
        <v>2489</v>
      </c>
      <c r="I1004" s="197" t="s">
        <v>1993</v>
      </c>
      <c r="J1004" s="197" t="n">
        <v>17.03</v>
      </c>
    </row>
    <row r="1005" customFormat="false" ht="12.75" hidden="true" customHeight="false" outlineLevel="0" collapsed="false">
      <c r="A1005" s="197" t="s">
        <v>2685</v>
      </c>
      <c r="B1005" s="197"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197" t="s">
        <v>2686</v>
      </c>
      <c r="D1005" s="197" t="s">
        <v>2687</v>
      </c>
      <c r="E1005" s="197" t="s">
        <v>2512</v>
      </c>
      <c r="F1005" s="197" t="s">
        <v>2513</v>
      </c>
      <c r="G1005" s="197" t="s">
        <v>2514</v>
      </c>
      <c r="I1005" s="197" t="s">
        <v>1993</v>
      </c>
      <c r="J1005" s="197" t="n">
        <v>88.71</v>
      </c>
    </row>
    <row r="1006" customFormat="false" ht="12.75" hidden="true" customHeight="false" outlineLevel="0" collapsed="false">
      <c r="A1006" s="197" t="s">
        <v>2688</v>
      </c>
      <c r="B1006" s="197"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197" t="s">
        <v>2686</v>
      </c>
      <c r="D1006" s="197" t="s">
        <v>2687</v>
      </c>
      <c r="E1006" s="197" t="s">
        <v>2512</v>
      </c>
      <c r="F1006" s="197" t="s">
        <v>2513</v>
      </c>
      <c r="G1006" s="197" t="s">
        <v>2514</v>
      </c>
      <c r="I1006" s="197" t="s">
        <v>1993</v>
      </c>
      <c r="J1006" s="197" t="n">
        <v>76.87</v>
      </c>
    </row>
    <row r="1007" customFormat="false" ht="12.75" hidden="true" customHeight="false" outlineLevel="0" collapsed="false">
      <c r="A1007" s="197" t="s">
        <v>2689</v>
      </c>
      <c r="B1007" s="197"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197" t="s">
        <v>2690</v>
      </c>
      <c r="D1007" s="197" t="s">
        <v>2691</v>
      </c>
      <c r="E1007" s="197" t="s">
        <v>2692</v>
      </c>
      <c r="F1007" s="197" t="s">
        <v>2520</v>
      </c>
      <c r="G1007" s="197" t="s">
        <v>2521</v>
      </c>
      <c r="I1007" s="197" t="s">
        <v>1993</v>
      </c>
      <c r="J1007" s="197" t="n">
        <v>61.47</v>
      </c>
    </row>
    <row r="1008" customFormat="false" ht="12.75" hidden="true" customHeight="false" outlineLevel="0" collapsed="false">
      <c r="A1008" s="197" t="s">
        <v>2693</v>
      </c>
      <c r="B1008" s="197"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197" t="s">
        <v>2690</v>
      </c>
      <c r="D1008" s="197" t="s">
        <v>2691</v>
      </c>
      <c r="E1008" s="197" t="s">
        <v>2692</v>
      </c>
      <c r="F1008" s="197" t="s">
        <v>2520</v>
      </c>
      <c r="G1008" s="197" t="s">
        <v>2521</v>
      </c>
      <c r="I1008" s="197" t="s">
        <v>1993</v>
      </c>
      <c r="J1008" s="197" t="n">
        <v>53.26</v>
      </c>
    </row>
    <row r="1009" customFormat="false" ht="12.75" hidden="true" customHeight="false" outlineLevel="0" collapsed="false">
      <c r="A1009" s="197" t="s">
        <v>2694</v>
      </c>
      <c r="B1009" s="197"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197" t="s">
        <v>2695</v>
      </c>
      <c r="D1009" s="197" t="s">
        <v>2696</v>
      </c>
      <c r="E1009" s="197" t="s">
        <v>2697</v>
      </c>
      <c r="F1009" s="197" t="s">
        <v>2698</v>
      </c>
      <c r="G1009" s="197" t="s">
        <v>2527</v>
      </c>
      <c r="I1009" s="197" t="s">
        <v>1993</v>
      </c>
      <c r="J1009" s="197" t="n">
        <v>49.17</v>
      </c>
    </row>
    <row r="1010" customFormat="false" ht="12.75" hidden="true" customHeight="false" outlineLevel="0" collapsed="false">
      <c r="A1010" s="197" t="s">
        <v>2699</v>
      </c>
      <c r="B1010" s="197"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197" t="s">
        <v>2695</v>
      </c>
      <c r="D1010" s="197" t="s">
        <v>2696</v>
      </c>
      <c r="E1010" s="197" t="s">
        <v>2697</v>
      </c>
      <c r="F1010" s="197" t="s">
        <v>2698</v>
      </c>
      <c r="G1010" s="197" t="s">
        <v>2527</v>
      </c>
      <c r="I1010" s="197" t="s">
        <v>1993</v>
      </c>
      <c r="J1010" s="197" t="n">
        <v>42.6</v>
      </c>
    </row>
    <row r="1011" customFormat="false" ht="12.75" hidden="true" customHeight="false" outlineLevel="0" collapsed="false">
      <c r="A1011" s="197" t="s">
        <v>2700</v>
      </c>
      <c r="B1011" s="197" t="str">
        <f aca="false">C1011&amp;D1011&amp;E1011&amp;F1011&amp;G1011&amp;H1011</f>
        <v>PROJETO EXECUTIVO DE INSTALACAO DE INCENDIO E SPDA PARA PREDIOS ESCOLARES E/OU ADMINISTRATIVOS ATE 500M2,INCLUSIVE PROJETO BASICO,APRESENTADO EM AUTOCAD,INCLUSIVE AS LEGALIZACOES PERTINENTES</v>
      </c>
      <c r="C1011" s="197" t="s">
        <v>2701</v>
      </c>
      <c r="D1011" s="197" t="s">
        <v>2702</v>
      </c>
      <c r="E1011" s="197" t="s">
        <v>2703</v>
      </c>
      <c r="F1011" s="197" t="s">
        <v>2704</v>
      </c>
      <c r="I1011" s="197" t="s">
        <v>1993</v>
      </c>
      <c r="J1011" s="197" t="n">
        <v>6.89</v>
      </c>
    </row>
    <row r="1012" customFormat="false" ht="12.75" hidden="true" customHeight="false" outlineLevel="0" collapsed="false">
      <c r="A1012" s="197" t="s">
        <v>2705</v>
      </c>
      <c r="B1012" s="197" t="str">
        <f aca="false">C1012&amp;D1012&amp;E1012&amp;F1012&amp;G1012&amp;H1012</f>
        <v>PROJETO EXECUTIVO DE INSTALACAO DE INCENDIO E SPDA PARA PREDIOS ESCOLARES E/OU ADMINISTRATIVOS ATE 500M2,INCLUSIVE PROJETO BASICO,APRESENTADO EM AUTOCAD,INCLUSIVE AS LEGALIZACOES PERTINENTES</v>
      </c>
      <c r="C1012" s="197" t="s">
        <v>2701</v>
      </c>
      <c r="D1012" s="197" t="s">
        <v>2702</v>
      </c>
      <c r="E1012" s="197" t="s">
        <v>2703</v>
      </c>
      <c r="F1012" s="197" t="s">
        <v>2704</v>
      </c>
      <c r="I1012" s="197" t="s">
        <v>1993</v>
      </c>
      <c r="J1012" s="197" t="n">
        <v>5.97</v>
      </c>
    </row>
    <row r="1013" customFormat="false" ht="12.75" hidden="true" customHeight="false" outlineLevel="0" collapsed="false">
      <c r="A1013" s="197" t="s">
        <v>2706</v>
      </c>
      <c r="B1013" s="197" t="str">
        <f aca="false">C1013&amp;D1013&amp;E1013&amp;F1013&amp;G1013&amp;H1013</f>
        <v>PROJETO EXECUTIVO DE INSTALACAO DE INCENDIO E SPDA PARA PREDIOS ESCOLARES E/OU ADMINISTRATIVOS DE 501 ATE 3.000M2,INCLUSIVE PROJETO BASICO,APRESENTADO EM AUTOCAD,INCLUSIVE AS LEGALIZACOES PERTINENTES</v>
      </c>
      <c r="C1013" s="197" t="s">
        <v>2701</v>
      </c>
      <c r="D1013" s="197" t="s">
        <v>2707</v>
      </c>
      <c r="E1013" s="197" t="s">
        <v>2708</v>
      </c>
      <c r="F1013" s="197" t="s">
        <v>2709</v>
      </c>
      <c r="I1013" s="197" t="s">
        <v>1993</v>
      </c>
      <c r="J1013" s="197" t="n">
        <v>3.79</v>
      </c>
    </row>
    <row r="1014" customFormat="false" ht="12.75" hidden="true" customHeight="false" outlineLevel="0" collapsed="false">
      <c r="A1014" s="197" t="s">
        <v>2710</v>
      </c>
      <c r="B1014" s="197" t="str">
        <f aca="false">C1014&amp;D1014&amp;E1014&amp;F1014&amp;G1014&amp;H1014</f>
        <v>PROJETO EXECUTIVO DE INSTALACAO DE INCENDIO E SPDA PARA PREDIOS ESCOLARES E/OU ADMINISTRATIVOS DE 501 ATE 3.000M2,INCLUSIVE PROJETO BASICO,APRESENTADO EM AUTOCAD,INCLUSIVE AS LEGALIZACOES PERTINENTES</v>
      </c>
      <c r="C1014" s="197" t="s">
        <v>2701</v>
      </c>
      <c r="D1014" s="197" t="s">
        <v>2707</v>
      </c>
      <c r="E1014" s="197" t="s">
        <v>2708</v>
      </c>
      <c r="F1014" s="197" t="s">
        <v>2709</v>
      </c>
      <c r="I1014" s="197" t="s">
        <v>1993</v>
      </c>
      <c r="J1014" s="197" t="n">
        <v>3.28</v>
      </c>
    </row>
    <row r="1015" customFormat="false" ht="12.75" hidden="true" customHeight="false" outlineLevel="0" collapsed="false">
      <c r="A1015" s="197" t="s">
        <v>2711</v>
      </c>
      <c r="B1015" s="197" t="str">
        <f aca="false">C1015&amp;D1015&amp;E1015&amp;F1015&amp;G1015&amp;H1015</f>
        <v>PROJETO EXECUTIVO DE INSTALACAO DE INCENDIO E SPDA PARA PREDIOS ESCOLARES E/OU ADMINISTRATIVOS ACIMA DE 3.000M2,INCLUSIVE PROJETO BASICO,APRESENTADO EM AUTOCAD,INCLUSIVE AS LEGALILIZACOES PERTINENTES</v>
      </c>
      <c r="C1015" s="197" t="s">
        <v>2701</v>
      </c>
      <c r="D1015" s="197" t="s">
        <v>2712</v>
      </c>
      <c r="E1015" s="197" t="s">
        <v>2713</v>
      </c>
      <c r="F1015" s="197" t="s">
        <v>2709</v>
      </c>
      <c r="I1015" s="197" t="s">
        <v>1993</v>
      </c>
      <c r="J1015" s="197" t="n">
        <v>1.9</v>
      </c>
    </row>
    <row r="1016" customFormat="false" ht="12.75" hidden="true" customHeight="false" outlineLevel="0" collapsed="false">
      <c r="A1016" s="197" t="s">
        <v>2714</v>
      </c>
      <c r="B1016" s="197" t="str">
        <f aca="false">C1016&amp;D1016&amp;E1016&amp;F1016&amp;G1016&amp;H1016</f>
        <v>PROJETO EXECUTIVO DE INSTALACAO DE INCENDIO E SPDA PARA PREDIOS ESCOLARES E/OU ADMINISTRATIVOS ACIMA DE 3.000M2,INCLUSIVE PROJETO BASICO,APRESENTADO EM AUTOCAD,INCLUSIVE AS LEGALILIZACOES PERTINENTES</v>
      </c>
      <c r="C1016" s="197" t="s">
        <v>2701</v>
      </c>
      <c r="D1016" s="197" t="s">
        <v>2712</v>
      </c>
      <c r="E1016" s="197" t="s">
        <v>2713</v>
      </c>
      <c r="F1016" s="197" t="s">
        <v>2709</v>
      </c>
      <c r="I1016" s="197" t="s">
        <v>1993</v>
      </c>
      <c r="J1016" s="197" t="n">
        <v>1.64</v>
      </c>
    </row>
    <row r="1017" customFormat="false" ht="12.75" hidden="true" customHeight="false" outlineLevel="0" collapsed="false">
      <c r="A1017" s="197" t="s">
        <v>2715</v>
      </c>
      <c r="B1017" s="197" t="str">
        <f aca="false">C1017&amp;D1017&amp;E1017&amp;F1017&amp;G1017&amp;H1017</f>
        <v>PROJETO EXECUTIVO DE INSTALACAO DE INCENDIO E SPDA PARA PREDIOS CULTURAIS ATE 500M2,INCLUSIVE PROJETO BASICO,APRESENTADO EM AUTOCAD,INCLUSIVE AS LEGALIZACOES PERTINENTES</v>
      </c>
      <c r="C1017" s="197" t="s">
        <v>2701</v>
      </c>
      <c r="D1017" s="197" t="s">
        <v>2716</v>
      </c>
      <c r="E1017" s="197" t="s">
        <v>2717</v>
      </c>
      <c r="I1017" s="197" t="s">
        <v>1993</v>
      </c>
      <c r="J1017" s="197" t="n">
        <v>17.27</v>
      </c>
    </row>
    <row r="1018" customFormat="false" ht="12.75" hidden="true" customHeight="false" outlineLevel="0" collapsed="false">
      <c r="A1018" s="197" t="s">
        <v>2718</v>
      </c>
      <c r="B1018" s="197" t="str">
        <f aca="false">C1018&amp;D1018&amp;E1018&amp;F1018&amp;G1018&amp;H1018</f>
        <v>PROJETO EXECUTIVO DE INSTALACAO DE INCENDIO E SPDA PARA PREDIOS CULTURAIS ATE 500M2,INCLUSIVE PROJETO BASICO,APRESENTADO EM AUTOCAD,INCLUSIVE AS LEGALIZACOES PERTINENTES</v>
      </c>
      <c r="C1018" s="197" t="s">
        <v>2701</v>
      </c>
      <c r="D1018" s="197" t="s">
        <v>2716</v>
      </c>
      <c r="E1018" s="197" t="s">
        <v>2717</v>
      </c>
      <c r="I1018" s="197" t="s">
        <v>1993</v>
      </c>
      <c r="J1018" s="197" t="n">
        <v>14.96</v>
      </c>
    </row>
    <row r="1019" customFormat="false" ht="12.75" hidden="true" customHeight="false" outlineLevel="0" collapsed="false">
      <c r="A1019" s="197" t="s">
        <v>2719</v>
      </c>
      <c r="B1019" s="197" t="str">
        <f aca="false">C1019&amp;D1019&amp;E1019&amp;F1019&amp;G1019&amp;H1019</f>
        <v>PROJETO EXECUTIVO DE INSTALACAO DE INCENDIO E SPDA PARA PREDIOS CULTURAIS ACIMA DE 500M2,INCLUSIVE PROJETO BASICO,APRESENTADO EM AUTOCAD,INCLUSIVE AS LEGALIZACOES PERTINENTES</v>
      </c>
      <c r="C1019" s="197" t="s">
        <v>2701</v>
      </c>
      <c r="D1019" s="197" t="s">
        <v>2720</v>
      </c>
      <c r="E1019" s="197" t="s">
        <v>2721</v>
      </c>
      <c r="I1019" s="197" t="s">
        <v>1993</v>
      </c>
      <c r="J1019" s="197" t="n">
        <v>11.54</v>
      </c>
    </row>
    <row r="1020" customFormat="false" ht="12.75" hidden="true" customHeight="false" outlineLevel="0" collapsed="false">
      <c r="A1020" s="197" t="s">
        <v>2722</v>
      </c>
      <c r="B1020" s="197" t="str">
        <f aca="false">C1020&amp;D1020&amp;E1020&amp;F1020&amp;G1020&amp;H1020</f>
        <v>PROJETO EXECUTIVO DE INSTALACAO DE INCENDIO E SPDA PARA PREDIOS CULTURAIS ACIMA DE 500M2,INCLUSIVE PROJETO BASICO,APRESENTADO EM AUTOCAD,INCLUSIVE AS LEGALIZACOES PERTINENTES</v>
      </c>
      <c r="C1020" s="197" t="s">
        <v>2701</v>
      </c>
      <c r="D1020" s="197" t="s">
        <v>2720</v>
      </c>
      <c r="E1020" s="197" t="s">
        <v>2721</v>
      </c>
      <c r="I1020" s="197" t="s">
        <v>1993</v>
      </c>
      <c r="J1020" s="197" t="n">
        <v>10</v>
      </c>
    </row>
    <row r="1021" customFormat="false" ht="12.75" hidden="true" customHeight="false" outlineLevel="0" collapsed="false">
      <c r="A1021" s="197" t="s">
        <v>2723</v>
      </c>
      <c r="B1021" s="197" t="str">
        <f aca="false">C1021&amp;D1021&amp;E1021&amp;F1021&amp;G1021&amp;H1021</f>
        <v>PROJETO EXECUTIVO DE INSTALACAO DE INCENDIO E SPDA PARA PREDIOS HOSPITALARES,INCLUSIVE PROJETO BASICO,APRESENTADO EM AUTOCAD,INCLUSIVE AS LEGALIZACOES ERTINENTES</v>
      </c>
      <c r="C1021" s="197" t="s">
        <v>2701</v>
      </c>
      <c r="D1021" s="197" t="s">
        <v>2724</v>
      </c>
      <c r="E1021" s="197" t="s">
        <v>2725</v>
      </c>
      <c r="I1021" s="197" t="s">
        <v>1993</v>
      </c>
      <c r="J1021" s="197" t="n">
        <v>13.81</v>
      </c>
    </row>
    <row r="1022" customFormat="false" ht="12.75" hidden="true" customHeight="false" outlineLevel="0" collapsed="false">
      <c r="A1022" s="197" t="s">
        <v>2726</v>
      </c>
      <c r="B1022" s="197" t="str">
        <f aca="false">C1022&amp;D1022&amp;E1022&amp;F1022&amp;G1022&amp;H1022</f>
        <v>PROJETO EXECUTIVO DE INSTALACAO DE INCENDIO E SPDA PARA PREDIOS HOSPITALARES,INCLUSIVE PROJETO BASICO,APRESENTADO EM AUTOCAD,INCLUSIVE AS LEGALIZACOES ERTINENTES</v>
      </c>
      <c r="C1022" s="197" t="s">
        <v>2701</v>
      </c>
      <c r="D1022" s="197" t="s">
        <v>2724</v>
      </c>
      <c r="E1022" s="197" t="s">
        <v>2725</v>
      </c>
      <c r="I1022" s="197" t="s">
        <v>1993</v>
      </c>
      <c r="J1022" s="197" t="n">
        <v>11.97</v>
      </c>
    </row>
    <row r="1023" customFormat="false" ht="12.75" hidden="true" customHeight="false" outlineLevel="0" collapsed="false">
      <c r="A1023" s="197" t="s">
        <v>2727</v>
      </c>
      <c r="B1023" s="197" t="str">
        <f aca="false">C1023&amp;D1023&amp;E1023&amp;F1023&amp;G1023&amp;H1023</f>
        <v>PROJETO EXECUTIVO DE INSTALACAO DE INCENDIO E SPDA PARA HABITACOES/EDIFICIOS ATE 500M2,INCLUSIVE PROJETO BASICO,APRESENTADO EM AUTOCAD,INCLUSIVE AS LEGALIZACOES PERTINENTES</v>
      </c>
      <c r="C1023" s="197" t="s">
        <v>2728</v>
      </c>
      <c r="D1023" s="197" t="s">
        <v>2729</v>
      </c>
      <c r="E1023" s="197" t="s">
        <v>2730</v>
      </c>
      <c r="I1023" s="197" t="s">
        <v>1993</v>
      </c>
      <c r="J1023" s="197" t="n">
        <v>8.46</v>
      </c>
    </row>
    <row r="1024" customFormat="false" ht="12.75" hidden="true" customHeight="false" outlineLevel="0" collapsed="false">
      <c r="A1024" s="197" t="s">
        <v>2731</v>
      </c>
      <c r="B1024" s="197" t="str">
        <f aca="false">C1024&amp;D1024&amp;E1024&amp;F1024&amp;G1024&amp;H1024</f>
        <v>PROJETO EXECUTIVO DE INSTALACAO DE INCENDIO E SPDA PARA HABITACOES/EDIFICIOS ATE 500M2,INCLUSIVE PROJETO BASICO,APRESENTADO EM AUTOCAD,INCLUSIVE AS LEGALIZACOES PERTINENTES</v>
      </c>
      <c r="C1024" s="197" t="s">
        <v>2728</v>
      </c>
      <c r="D1024" s="197" t="s">
        <v>2729</v>
      </c>
      <c r="E1024" s="197" t="s">
        <v>2730</v>
      </c>
      <c r="I1024" s="197" t="s">
        <v>1993</v>
      </c>
      <c r="J1024" s="197" t="n">
        <v>7.33</v>
      </c>
    </row>
    <row r="1025" customFormat="false" ht="12.75" hidden="true" customHeight="false" outlineLevel="0" collapsed="false">
      <c r="A1025" s="197" t="s">
        <v>2732</v>
      </c>
      <c r="B1025" s="197" t="str">
        <f aca="false">C1025&amp;D1025&amp;E1025&amp;F1025&amp;G1025&amp;H1025</f>
        <v>PROJETO EXECUTIVO DE INSTALACAO DE INCENDIO E SPDA PARA HABITACOES/EDIFICIOS DE 501 ATE 3.000M2,INCLUSIVE PROJETO BASICO,APRESENTADO EM AUTOCAD,INCLUSIVE AS LEGALIZACOES PERTINENTES</v>
      </c>
      <c r="C1025" s="197" t="s">
        <v>2728</v>
      </c>
      <c r="D1025" s="197" t="s">
        <v>2733</v>
      </c>
      <c r="E1025" s="197" t="s">
        <v>2734</v>
      </c>
      <c r="F1025" s="197" t="s">
        <v>1317</v>
      </c>
      <c r="I1025" s="197" t="s">
        <v>1993</v>
      </c>
      <c r="J1025" s="197" t="n">
        <v>4.04</v>
      </c>
    </row>
    <row r="1026" customFormat="false" ht="12.75" hidden="true" customHeight="false" outlineLevel="0" collapsed="false">
      <c r="A1026" s="197" t="s">
        <v>2735</v>
      </c>
      <c r="B1026" s="197" t="str">
        <f aca="false">C1026&amp;D1026&amp;E1026&amp;F1026&amp;G1026&amp;H1026</f>
        <v>PROJETO EXECUTIVO DE INSTALACAO DE INCENDIO E SPDA PARA HABITACOES/EDIFICIOS DE 501 ATE 3.000M2,INCLUSIVE PROJETO BASICO,APRESENTADO EM AUTOCAD,INCLUSIVE AS LEGALIZACOES PERTINENTES</v>
      </c>
      <c r="C1026" s="197" t="s">
        <v>2728</v>
      </c>
      <c r="D1026" s="197" t="s">
        <v>2733</v>
      </c>
      <c r="E1026" s="197" t="s">
        <v>2734</v>
      </c>
      <c r="F1026" s="197" t="s">
        <v>1317</v>
      </c>
      <c r="I1026" s="197" t="s">
        <v>1993</v>
      </c>
      <c r="J1026" s="197" t="n">
        <v>3.5</v>
      </c>
    </row>
    <row r="1027" customFormat="false" ht="12.75" hidden="true" customHeight="false" outlineLevel="0" collapsed="false">
      <c r="A1027" s="197" t="s">
        <v>2736</v>
      </c>
      <c r="B1027" s="197" t="str">
        <f aca="false">C1027&amp;D1027&amp;E1027&amp;F1027&amp;G1027&amp;H1027</f>
        <v>PROJETO EXECUTIVO DE INSTALACAO DE INCENDIO E SPDA PARA HABITACOES/EDIFICIOS ACIMA DE 3000M2,INCLUSIVE PROJETO BASICO,APRESENTADO EM AUTOCAD,INCLUSIVE AS LEGALIZACOES PERTINENTES</v>
      </c>
      <c r="C1027" s="197" t="s">
        <v>2728</v>
      </c>
      <c r="D1027" s="197" t="s">
        <v>2737</v>
      </c>
      <c r="E1027" s="197" t="s">
        <v>2738</v>
      </c>
      <c r="I1027" s="197" t="s">
        <v>1993</v>
      </c>
      <c r="J1027" s="197" t="n">
        <v>2.09</v>
      </c>
    </row>
    <row r="1028" customFormat="false" ht="12.75" hidden="true" customHeight="false" outlineLevel="0" collapsed="false">
      <c r="A1028" s="197" t="s">
        <v>2739</v>
      </c>
      <c r="B1028" s="197" t="str">
        <f aca="false">C1028&amp;D1028&amp;E1028&amp;F1028&amp;G1028&amp;H1028</f>
        <v>PROJETO EXECUTIVO DE INSTALACAO DE INCENDIO E SPDA PARA HABITACOES/EDIFICIOS ACIMA DE 3000M2,INCLUSIVE PROJETO BASICO,APRESENTADO EM AUTOCAD,INCLUSIVE AS LEGALIZACOES PERTINENTES</v>
      </c>
      <c r="C1028" s="197" t="s">
        <v>2728</v>
      </c>
      <c r="D1028" s="197" t="s">
        <v>2737</v>
      </c>
      <c r="E1028" s="197" t="s">
        <v>2738</v>
      </c>
      <c r="I1028" s="197" t="s">
        <v>1993</v>
      </c>
      <c r="J1028" s="197" t="n">
        <v>1.81</v>
      </c>
    </row>
    <row r="1029" customFormat="false" ht="12.75" hidden="true" customHeight="false" outlineLevel="0" collapsed="false">
      <c r="A1029" s="197" t="s">
        <v>2740</v>
      </c>
      <c r="B1029" s="197" t="str">
        <f aca="false">C1029&amp;D1029&amp;E1029&amp;F1029&amp;G1029&amp;H1029</f>
        <v>PROJETO EXECUTIVO DE INSTALACAO DE INCENDIO E SPDA PARA HABITACAO/LOTEAMENTO ATE 36.000M2,INCLUSIVE PROJETO BASICO,APRESENTADO EM AUTOCAD,INCLUSIVE AS LEGALIZACOES PERTINENTES</v>
      </c>
      <c r="C1029" s="197" t="s">
        <v>2728</v>
      </c>
      <c r="D1029" s="197" t="s">
        <v>2741</v>
      </c>
      <c r="E1029" s="197" t="s">
        <v>2742</v>
      </c>
      <c r="I1029" s="197" t="s">
        <v>1993</v>
      </c>
      <c r="J1029" s="197" t="n">
        <v>2.25</v>
      </c>
    </row>
    <row r="1030" customFormat="false" ht="12.75" hidden="true" customHeight="false" outlineLevel="0" collapsed="false">
      <c r="A1030" s="197" t="s">
        <v>2743</v>
      </c>
      <c r="B1030" s="197" t="str">
        <f aca="false">C1030&amp;D1030&amp;E1030&amp;F1030&amp;G1030&amp;H1030</f>
        <v>PROJETO EXECUTIVO DE INSTALACAO DE INCENDIO E SPDA PARA HABITACAO/LOTEAMENTO ATE 36.000M2,INCLUSIVE PROJETO BASICO,APRESENTADO EM AUTOCAD,INCLUSIVE AS LEGALIZACOES PERTINENTES</v>
      </c>
      <c r="C1030" s="197" t="s">
        <v>2728</v>
      </c>
      <c r="D1030" s="197" t="s">
        <v>2741</v>
      </c>
      <c r="E1030" s="197" t="s">
        <v>2742</v>
      </c>
      <c r="I1030" s="197" t="s">
        <v>1993</v>
      </c>
      <c r="J1030" s="197" t="n">
        <v>1.95</v>
      </c>
    </row>
    <row r="1031" customFormat="false" ht="12.75" hidden="true" customHeight="false" outlineLevel="0" collapsed="false">
      <c r="A1031" s="197" t="s">
        <v>2744</v>
      </c>
      <c r="B1031" s="197" t="str">
        <f aca="false">C1031&amp;D1031&amp;E1031&amp;F1031&amp;G1031&amp;H1031</f>
        <v>PROJETO EXECUTIVO DE INSTALACAO DE INCENDIO E SPDA PARA HABITACAO/LOTEAMENTO ACIMA DE 36.000M2,INCLUSIVE PROJETO BASICO,APRESENTADO EM AUTOCAD,INCLUSIVE AS LEGALIZACOES PERTINENTES</v>
      </c>
      <c r="C1031" s="197" t="s">
        <v>2728</v>
      </c>
      <c r="D1031" s="197" t="s">
        <v>2745</v>
      </c>
      <c r="E1031" s="197" t="s">
        <v>2746</v>
      </c>
      <c r="I1031" s="197" t="s">
        <v>1993</v>
      </c>
      <c r="J1031" s="197" t="n">
        <v>1.12</v>
      </c>
    </row>
    <row r="1032" customFormat="false" ht="12.75" hidden="true" customHeight="false" outlineLevel="0" collapsed="false">
      <c r="A1032" s="197" t="s">
        <v>2747</v>
      </c>
      <c r="B1032" s="197" t="str">
        <f aca="false">C1032&amp;D1032&amp;E1032&amp;F1032&amp;G1032&amp;H1032</f>
        <v>PROJETO EXECUTIVO DE INSTALACAO DE INCENDIO E SPDA PARA HABITACAO/LOTEAMENTO ACIMA DE 36.000M2,INCLUSIVE PROJETO BASICO,APRESENTADO EM AUTOCAD,INCLUSIVE AS LEGALIZACOES PERTINENTES</v>
      </c>
      <c r="C1032" s="197" t="s">
        <v>2728</v>
      </c>
      <c r="D1032" s="197" t="s">
        <v>2745</v>
      </c>
      <c r="E1032" s="197" t="s">
        <v>2746</v>
      </c>
      <c r="I1032" s="197" t="s">
        <v>1993</v>
      </c>
      <c r="J1032" s="197" t="n">
        <v>0.97</v>
      </c>
    </row>
    <row r="1033" customFormat="false" ht="12.75" hidden="true" customHeight="false" outlineLevel="0" collapsed="false">
      <c r="A1033" s="197" t="s">
        <v>2748</v>
      </c>
      <c r="B1033" s="197" t="str">
        <f aca="false">C1033&amp;D1033&amp;E1033&amp;F1033&amp;G1033&amp;H1033</f>
        <v>PROJETO EXECUTIVO DE INSTALACAO DE GAS PARA PREDIOS ESCOLARES E/OU ADMINISTRATIVOS ATE 500M2,INCLUSIVE PROJETO BASICO,APRESNTADO EM AUTOCAD,INCLUSIVE AS LEGALIZACOES PERTINENTES</v>
      </c>
      <c r="C1033" s="197" t="s">
        <v>2749</v>
      </c>
      <c r="D1033" s="197" t="s">
        <v>2750</v>
      </c>
      <c r="E1033" s="197" t="s">
        <v>2751</v>
      </c>
      <c r="I1033" s="197" t="s">
        <v>1993</v>
      </c>
      <c r="J1033" s="197" t="n">
        <v>3.79</v>
      </c>
    </row>
    <row r="1034" customFormat="false" ht="12.75" hidden="true" customHeight="false" outlineLevel="0" collapsed="false">
      <c r="A1034" s="197" t="s">
        <v>2752</v>
      </c>
      <c r="B1034" s="197" t="str">
        <f aca="false">C1034&amp;D1034&amp;E1034&amp;F1034&amp;G1034&amp;H1034</f>
        <v>PROJETO EXECUTIVO DE INSTALACAO DE GAS PARA PREDIOS ESCOLARES E/OU ADMINISTRATIVOS ATE 500M2,INCLUSIVE PROJETO BASICO,APRESNTADO EM AUTOCAD,INCLUSIVE AS LEGALIZACOES PERTINENTES</v>
      </c>
      <c r="C1034" s="197" t="s">
        <v>2749</v>
      </c>
      <c r="D1034" s="197" t="s">
        <v>2750</v>
      </c>
      <c r="E1034" s="197" t="s">
        <v>2751</v>
      </c>
      <c r="I1034" s="197" t="s">
        <v>1993</v>
      </c>
      <c r="J1034" s="197" t="n">
        <v>3.28</v>
      </c>
    </row>
    <row r="1035" customFormat="false" ht="12.75" hidden="true" customHeight="false" outlineLevel="0" collapsed="false">
      <c r="A1035" s="197" t="s">
        <v>2753</v>
      </c>
      <c r="B1035" s="197" t="str">
        <f aca="false">C1035&amp;D1035&amp;E1035&amp;F1035&amp;G1035&amp;H1035</f>
        <v>PROJETO EXECUTIVO DE INSTALACAO DE GAS PARA PREDIOS ESCOLARES E/OU ADMINISTRATIVOS ACIMA DE 500M2,INCLUSIVE PROJETO BASICO,APRESENTADO EM AUTOCAD,INCLUSIVE AS LEGALIZACOES PERTINENTES</v>
      </c>
      <c r="C1035" s="197" t="s">
        <v>2749</v>
      </c>
      <c r="D1035" s="197" t="s">
        <v>2754</v>
      </c>
      <c r="E1035" s="197" t="s">
        <v>2755</v>
      </c>
      <c r="F1035" s="197" t="s">
        <v>2756</v>
      </c>
      <c r="I1035" s="197" t="s">
        <v>1993</v>
      </c>
      <c r="J1035" s="197" t="n">
        <v>1.9</v>
      </c>
    </row>
    <row r="1036" customFormat="false" ht="12.75" hidden="true" customHeight="false" outlineLevel="0" collapsed="false">
      <c r="A1036" s="197" t="s">
        <v>2757</v>
      </c>
      <c r="B1036" s="197" t="str">
        <f aca="false">C1036&amp;D1036&amp;E1036&amp;F1036&amp;G1036&amp;H1036</f>
        <v>PROJETO EXECUTIVO DE INSTALACAO DE GAS PARA PREDIOS ESCOLARES E/OU ADMINISTRATIVOS ACIMA DE 500M2,INCLUSIVE PROJETO BASICO,APRESENTADO EM AUTOCAD,INCLUSIVE AS LEGALIZACOES PERTINENTES</v>
      </c>
      <c r="C1036" s="197" t="s">
        <v>2749</v>
      </c>
      <c r="D1036" s="197" t="s">
        <v>2754</v>
      </c>
      <c r="E1036" s="197" t="s">
        <v>2755</v>
      </c>
      <c r="F1036" s="197" t="s">
        <v>2756</v>
      </c>
      <c r="I1036" s="197" t="s">
        <v>1993</v>
      </c>
      <c r="J1036" s="197" t="n">
        <v>1.64</v>
      </c>
    </row>
    <row r="1037" customFormat="false" ht="12.75" hidden="true" customHeight="false" outlineLevel="0" collapsed="false">
      <c r="A1037" s="197" t="s">
        <v>2758</v>
      </c>
      <c r="B1037" s="197" t="str">
        <f aca="false">C1037&amp;D1037&amp;E1037&amp;F1037&amp;G1037&amp;H1037</f>
        <v>PROJETO EXECUTIVO DE INSTALACAO DE GAS PARA PREDIOS CULTURAIS,INCLUSIVE PROJETO BASICO,APRESENTADO EM AUTOCAD,INCLUSIVEAS LEGALIZACOES PERTINENTES</v>
      </c>
      <c r="C1037" s="197" t="s">
        <v>2759</v>
      </c>
      <c r="D1037" s="197" t="s">
        <v>2760</v>
      </c>
      <c r="E1037" s="197" t="s">
        <v>2761</v>
      </c>
      <c r="I1037" s="197" t="s">
        <v>1993</v>
      </c>
      <c r="J1037" s="197" t="n">
        <v>6.38</v>
      </c>
    </row>
    <row r="1038" customFormat="false" ht="12.75" hidden="true" customHeight="false" outlineLevel="0" collapsed="false">
      <c r="A1038" s="197" t="s">
        <v>2762</v>
      </c>
      <c r="B1038" s="197" t="str">
        <f aca="false">C1038&amp;D1038&amp;E1038&amp;F1038&amp;G1038&amp;H1038</f>
        <v>PROJETO EXECUTIVO DE INSTALACAO DE GAS PARA PREDIOS CULTURAIS,INCLUSIVE PROJETO BASICO,APRESENTADO EM AUTOCAD,INCLUSIVEAS LEGALIZACOES PERTINENTES</v>
      </c>
      <c r="C1038" s="197" t="s">
        <v>2759</v>
      </c>
      <c r="D1038" s="197" t="s">
        <v>2760</v>
      </c>
      <c r="E1038" s="197" t="s">
        <v>2761</v>
      </c>
      <c r="I1038" s="197" t="s">
        <v>1993</v>
      </c>
      <c r="J1038" s="197" t="n">
        <v>5.53</v>
      </c>
    </row>
    <row r="1039" customFormat="false" ht="12.75" hidden="true" customHeight="false" outlineLevel="0" collapsed="false">
      <c r="A1039" s="197" t="s">
        <v>2763</v>
      </c>
      <c r="B1039" s="197" t="str">
        <f aca="false">C1039&amp;D1039&amp;E1039&amp;F1039&amp;G1039&amp;H1039</f>
        <v>PROJETO EXECUTIVO DE INSTALACAO DE GAS PARA PREDIOS HOSPITALARES ATE 4.000M2,INCLUSIVE PROJETO BASICO,APRESENTADO EM AUTOCAD,INCLUSIVE AS LEGALIZACOES PERTINENTES</v>
      </c>
      <c r="C1039" s="197" t="s">
        <v>2764</v>
      </c>
      <c r="D1039" s="197" t="s">
        <v>2765</v>
      </c>
      <c r="E1039" s="197" t="s">
        <v>2766</v>
      </c>
      <c r="I1039" s="197" t="s">
        <v>1993</v>
      </c>
      <c r="J1039" s="197" t="n">
        <v>13.81</v>
      </c>
    </row>
    <row r="1040" customFormat="false" ht="12.75" hidden="true" customHeight="false" outlineLevel="0" collapsed="false">
      <c r="A1040" s="197" t="s">
        <v>2767</v>
      </c>
      <c r="B1040" s="197" t="str">
        <f aca="false">C1040&amp;D1040&amp;E1040&amp;F1040&amp;G1040&amp;H1040</f>
        <v>PROJETO EXECUTIVO DE INSTALACAO DE GAS PARA PREDIOS HOSPITALARES ATE 4.000M2,INCLUSIVE PROJETO BASICO,APRESENTADO EM AUTOCAD,INCLUSIVE AS LEGALIZACOES PERTINENTES</v>
      </c>
      <c r="C1040" s="197" t="s">
        <v>2764</v>
      </c>
      <c r="D1040" s="197" t="s">
        <v>2765</v>
      </c>
      <c r="E1040" s="197" t="s">
        <v>2766</v>
      </c>
      <c r="I1040" s="197" t="s">
        <v>1993</v>
      </c>
      <c r="J1040" s="197" t="n">
        <v>11.97</v>
      </c>
    </row>
    <row r="1041" customFormat="false" ht="12.75" hidden="true" customHeight="false" outlineLevel="0" collapsed="false">
      <c r="A1041" s="197" t="s">
        <v>2768</v>
      </c>
      <c r="B1041" s="197" t="str">
        <f aca="false">C1041&amp;D1041&amp;E1041&amp;F1041&amp;G1041&amp;H1041</f>
        <v>PROJETO EXECUTIVO DE INSTALACAO DE GAS PARA PREDIOS HOSPITALARES ACIMA DE 4.000M2,INCLUSIVE PROJETO BASICO,APRESENTADO EM AUTOCAD,INCLUSIVE AS LEGALIZACOES PERTINENTES</v>
      </c>
      <c r="C1041" s="197" t="s">
        <v>2764</v>
      </c>
      <c r="D1041" s="197" t="s">
        <v>2769</v>
      </c>
      <c r="E1041" s="197" t="s">
        <v>2770</v>
      </c>
      <c r="I1041" s="197" t="s">
        <v>1993</v>
      </c>
      <c r="J1041" s="197" t="n">
        <v>6.88</v>
      </c>
    </row>
    <row r="1042" customFormat="false" ht="12.75" hidden="true" customHeight="false" outlineLevel="0" collapsed="false">
      <c r="A1042" s="197" t="s">
        <v>2771</v>
      </c>
      <c r="B1042" s="197" t="str">
        <f aca="false">C1042&amp;D1042&amp;E1042&amp;F1042&amp;G1042&amp;H1042</f>
        <v>PROJETO EXECUTIVO DE INSTALACAO DE GAS PARA PREDIOS HOSPITALARES ACIMA DE 4.000M2,INCLUSIVE PROJETO BASICO,APRESENTADO EM AUTOCAD,INCLUSIVE AS LEGALIZACOES PERTINENTES</v>
      </c>
      <c r="C1042" s="197" t="s">
        <v>2764</v>
      </c>
      <c r="D1042" s="197" t="s">
        <v>2769</v>
      </c>
      <c r="E1042" s="197" t="s">
        <v>2770</v>
      </c>
      <c r="I1042" s="197" t="s">
        <v>1993</v>
      </c>
      <c r="J1042" s="197" t="n">
        <v>5.96</v>
      </c>
    </row>
    <row r="1043" customFormat="false" ht="12.75" hidden="true" customHeight="false" outlineLevel="0" collapsed="false">
      <c r="A1043" s="197" t="s">
        <v>2772</v>
      </c>
      <c r="B1043" s="197" t="str">
        <f aca="false">C1043&amp;D1043&amp;E1043&amp;F1043&amp;G1043&amp;H1043</f>
        <v>PROJETO EXECUTIVO DE INSTALACAO DE GAS PARA HABITACOES/EDIFICIOS ATE 500M2,INCLUSIVE PROJETO BASICO,APRESENTADO EM AUTOCAD,INCLUSIVE AS LEGALIZACOES PERTINENTES</v>
      </c>
      <c r="C1043" s="197" t="s">
        <v>2773</v>
      </c>
      <c r="D1043" s="197" t="s">
        <v>2774</v>
      </c>
      <c r="E1043" s="197" t="s">
        <v>2775</v>
      </c>
      <c r="I1043" s="197" t="s">
        <v>1993</v>
      </c>
      <c r="J1043" s="197" t="n">
        <v>4.04</v>
      </c>
    </row>
    <row r="1044" customFormat="false" ht="12.75" hidden="true" customHeight="false" outlineLevel="0" collapsed="false">
      <c r="A1044" s="197" t="s">
        <v>2776</v>
      </c>
      <c r="B1044" s="197" t="str">
        <f aca="false">C1044&amp;D1044&amp;E1044&amp;F1044&amp;G1044&amp;H1044</f>
        <v>PROJETO EXECUTIVO DE INSTALACAO DE GAS PARA HABITACOES/EDIFICIOS ATE 500M2,INCLUSIVE PROJETO BASICO,APRESENTADO EM AUTOCAD,INCLUSIVE AS LEGALIZACOES PERTINENTES</v>
      </c>
      <c r="C1044" s="197" t="s">
        <v>2773</v>
      </c>
      <c r="D1044" s="197" t="s">
        <v>2774</v>
      </c>
      <c r="E1044" s="197" t="s">
        <v>2775</v>
      </c>
      <c r="I1044" s="197" t="s">
        <v>1993</v>
      </c>
      <c r="J1044" s="197" t="n">
        <v>3.5</v>
      </c>
    </row>
    <row r="1045" customFormat="false" ht="12.75" hidden="true" customHeight="false" outlineLevel="0" collapsed="false">
      <c r="A1045" s="197" t="s">
        <v>2777</v>
      </c>
      <c r="B1045" s="197" t="str">
        <f aca="false">C1045&amp;D1045&amp;E1045&amp;F1045&amp;G1045&amp;H1045</f>
        <v>PROJETO EXECUTIVO DE INSTALACAO DE GAS PARA HABITACOES/EDIFICIOS ACIMA DE 500M2,INCLUSIVE PROJETO BASICO,APRESENTADO EMAUTOCAD,INCLUSEVE AS LEGALIZACOES PERTINENTES</v>
      </c>
      <c r="C1045" s="197" t="s">
        <v>2773</v>
      </c>
      <c r="D1045" s="197" t="s">
        <v>2778</v>
      </c>
      <c r="E1045" s="197" t="s">
        <v>2779</v>
      </c>
      <c r="I1045" s="197" t="s">
        <v>1993</v>
      </c>
      <c r="J1045" s="197" t="n">
        <v>2.09</v>
      </c>
    </row>
    <row r="1046" customFormat="false" ht="12.75" hidden="true" customHeight="false" outlineLevel="0" collapsed="false">
      <c r="A1046" s="197" t="s">
        <v>2780</v>
      </c>
      <c r="B1046" s="197" t="str">
        <f aca="false">C1046&amp;D1046&amp;E1046&amp;F1046&amp;G1046&amp;H1046</f>
        <v>PROJETO EXECUTIVO DE INSTALACAO DE GAS PARA HABITACOES/EDIFICIOS ACIMA DE 500M2,INCLUSIVE PROJETO BASICO,APRESENTADO EMAUTOCAD,INCLUSEVE AS LEGALIZACOES PERTINENTES</v>
      </c>
      <c r="C1046" s="197" t="s">
        <v>2773</v>
      </c>
      <c r="D1046" s="197" t="s">
        <v>2778</v>
      </c>
      <c r="E1046" s="197" t="s">
        <v>2779</v>
      </c>
      <c r="I1046" s="197" t="s">
        <v>1993</v>
      </c>
      <c r="J1046" s="197" t="n">
        <v>1.81</v>
      </c>
    </row>
    <row r="1047" customFormat="false" ht="12.75" hidden="true" customHeight="false" outlineLevel="0" collapsed="false">
      <c r="A1047" s="197" t="s">
        <v>2781</v>
      </c>
      <c r="B1047" s="197" t="str">
        <f aca="false">C1047&amp;D1047&amp;E1047&amp;F1047&amp;G1047&amp;H1047</f>
        <v>PROJETO EXECUTIVO DE INSTALACAO DE GAS PARA HABITACAO/LOTEAMENTO ATE 12.000M2,INCLUSIVE PROJETO BASICO,APRESENTADO EM AUTOCAD,INCLUSIVE AS LEGALIZACOES PERTINENTES</v>
      </c>
      <c r="C1047" s="197" t="s">
        <v>2782</v>
      </c>
      <c r="D1047" s="197" t="s">
        <v>2783</v>
      </c>
      <c r="E1047" s="197" t="s">
        <v>2784</v>
      </c>
      <c r="I1047" s="197" t="s">
        <v>1993</v>
      </c>
      <c r="J1047" s="197" t="n">
        <v>2.25</v>
      </c>
    </row>
    <row r="1048" customFormat="false" ht="12.75" hidden="true" customHeight="false" outlineLevel="0" collapsed="false">
      <c r="A1048" s="197" t="s">
        <v>2785</v>
      </c>
      <c r="B1048" s="197" t="str">
        <f aca="false">C1048&amp;D1048&amp;E1048&amp;F1048&amp;G1048&amp;H1048</f>
        <v>PROJETO EXECUTIVO DE INSTALACAO DE GAS PARA HABITACAO/LOTEAMENTO ATE 12.000M2,INCLUSIVE PROJETO BASICO,APRESENTADO EM AUTOCAD,INCLUSIVE AS LEGALIZACOES PERTINENTES</v>
      </c>
      <c r="C1048" s="197" t="s">
        <v>2782</v>
      </c>
      <c r="D1048" s="197" t="s">
        <v>2783</v>
      </c>
      <c r="E1048" s="197" t="s">
        <v>2784</v>
      </c>
      <c r="I1048" s="197" t="s">
        <v>1993</v>
      </c>
      <c r="J1048" s="197" t="n">
        <v>1.95</v>
      </c>
    </row>
    <row r="1049" customFormat="false" ht="12.75" hidden="true" customHeight="false" outlineLevel="0" collapsed="false">
      <c r="A1049" s="197" t="s">
        <v>2786</v>
      </c>
      <c r="B1049" s="197" t="str">
        <f aca="false">C1049&amp;D1049&amp;E1049&amp;F1049&amp;G1049&amp;H1049</f>
        <v>PROJETO EXECUTIVO DE INSTALACAO DE GAS PARA HABITACAO/LOTEAMENTO ACIMA DE 12.000M2,INCLUSIVE PROJETO BASICO,APRESENTADOEM AUTOCAD,INCLUSIVE AS LEGALIZACOES PERTINENTES</v>
      </c>
      <c r="C1049" s="197" t="s">
        <v>2782</v>
      </c>
      <c r="D1049" s="197" t="s">
        <v>2787</v>
      </c>
      <c r="E1049" s="197" t="s">
        <v>2788</v>
      </c>
      <c r="I1049" s="197" t="s">
        <v>1993</v>
      </c>
      <c r="J1049" s="197" t="n">
        <v>1.12</v>
      </c>
    </row>
    <row r="1050" customFormat="false" ht="12.75" hidden="true" customHeight="false" outlineLevel="0" collapsed="false">
      <c r="A1050" s="197" t="s">
        <v>2789</v>
      </c>
      <c r="B1050" s="197" t="str">
        <f aca="false">C1050&amp;D1050&amp;E1050&amp;F1050&amp;G1050&amp;H1050</f>
        <v>PROJETO EXECUTIVO DE INSTALACAO DE GAS PARA HABITACAO/LOTEAMENTO ACIMA DE 12.000M2,INCLUSIVE PROJETO BASICO,APRESENTADOEM AUTOCAD,INCLUSIVE AS LEGALIZACOES PERTINENTES</v>
      </c>
      <c r="C1050" s="197" t="s">
        <v>2782</v>
      </c>
      <c r="D1050" s="197" t="s">
        <v>2787</v>
      </c>
      <c r="E1050" s="197" t="s">
        <v>2788</v>
      </c>
      <c r="I1050" s="197" t="s">
        <v>1993</v>
      </c>
      <c r="J1050" s="197" t="n">
        <v>0.97</v>
      </c>
    </row>
    <row r="1051" customFormat="false" ht="12.75" hidden="true" customHeight="false" outlineLevel="0" collapsed="false">
      <c r="A1051" s="197" t="s">
        <v>2790</v>
      </c>
      <c r="B1051" s="197" t="str">
        <f aca="false">C1051&amp;D1051&amp;E1051&amp;F1051&amp;G1051&amp;H1051</f>
        <v>PROJETO EXECUTIVO DE INSTALACAO DE TELEMATICA PARA PREDIOS ESCOLARES E/OU ADMINISTRATIVOS ATE 500M2,INCLUSIVE PROJETO BASICO,APRESENTADO EM AUTOCAD,INCLUSIVE AS LEGALIZACOES PERTINENTES</v>
      </c>
      <c r="C1051" s="197" t="s">
        <v>2791</v>
      </c>
      <c r="D1051" s="197" t="s">
        <v>2792</v>
      </c>
      <c r="E1051" s="197" t="s">
        <v>2793</v>
      </c>
      <c r="F1051" s="197" t="s">
        <v>2794</v>
      </c>
      <c r="I1051" s="197" t="s">
        <v>1993</v>
      </c>
      <c r="J1051" s="197" t="n">
        <v>3.79</v>
      </c>
    </row>
    <row r="1052" customFormat="false" ht="12.75" hidden="true" customHeight="false" outlineLevel="0" collapsed="false">
      <c r="A1052" s="197" t="s">
        <v>2795</v>
      </c>
      <c r="B1052" s="197" t="str">
        <f aca="false">C1052&amp;D1052&amp;E1052&amp;F1052&amp;G1052&amp;H1052</f>
        <v>PROJETO EXECUTIVO DE INSTALACAO DE TELEMATICA PARA PREDIOS ESCOLARES E/OU ADMINISTRATIVOS ATE 500M2,INCLUSIVE PROJETO BASICO,APRESENTADO EM AUTOCAD,INCLUSIVE AS LEGALIZACOES PERTINENTES</v>
      </c>
      <c r="C1052" s="197" t="s">
        <v>2791</v>
      </c>
      <c r="D1052" s="197" t="s">
        <v>2792</v>
      </c>
      <c r="E1052" s="197" t="s">
        <v>2793</v>
      </c>
      <c r="F1052" s="197" t="s">
        <v>2794</v>
      </c>
      <c r="I1052" s="197" t="s">
        <v>1993</v>
      </c>
      <c r="J1052" s="197" t="n">
        <v>3.28</v>
      </c>
    </row>
    <row r="1053" customFormat="false" ht="12.75" hidden="true" customHeight="false" outlineLevel="0" collapsed="false">
      <c r="A1053" s="197" t="s">
        <v>2796</v>
      </c>
      <c r="B1053" s="197" t="str">
        <f aca="false">C1053&amp;D1053&amp;E1053&amp;F1053&amp;G1053&amp;H1053</f>
        <v>PROJETO EXECUTIVO DE INSTALACAO DE TELEMATICA PARA PREDIOS ESCOLARES E/OU ADMINISTRATIVOS ACIMA DE 500M2,INCLUSIVE PROJETO BASICO,APRESENTADO EM AUTOCAD,INCLUSIVE AS LEGALIZACOES PERTINENTES</v>
      </c>
      <c r="C1053" s="197" t="s">
        <v>2791</v>
      </c>
      <c r="D1053" s="197" t="s">
        <v>2797</v>
      </c>
      <c r="E1053" s="197" t="s">
        <v>2703</v>
      </c>
      <c r="F1053" s="197" t="s">
        <v>2704</v>
      </c>
      <c r="I1053" s="197" t="s">
        <v>1993</v>
      </c>
      <c r="J1053" s="197" t="n">
        <v>3.4</v>
      </c>
    </row>
    <row r="1054" customFormat="false" ht="12.75" hidden="true" customHeight="false" outlineLevel="0" collapsed="false">
      <c r="A1054" s="197" t="s">
        <v>2798</v>
      </c>
      <c r="B1054" s="197" t="str">
        <f aca="false">C1054&amp;D1054&amp;E1054&amp;F1054&amp;G1054&amp;H1054</f>
        <v>PROJETO EXECUTIVO DE INSTALACAO DE TELEMATICA PARA PREDIOS ESCOLARES E/OU ADMINISTRATIVOS ACIMA DE 500M2,INCLUSIVE PROJETO BASICO,APRESENTADO EM AUTOCAD,INCLUSIVE AS LEGALIZACOES PERTINENTES</v>
      </c>
      <c r="C1054" s="197" t="s">
        <v>2791</v>
      </c>
      <c r="D1054" s="197" t="s">
        <v>2797</v>
      </c>
      <c r="E1054" s="197" t="s">
        <v>2703</v>
      </c>
      <c r="F1054" s="197" t="s">
        <v>2704</v>
      </c>
      <c r="I1054" s="197" t="s">
        <v>1993</v>
      </c>
      <c r="J1054" s="197" t="n">
        <v>2.95</v>
      </c>
    </row>
    <row r="1055" customFormat="false" ht="12.75" hidden="true" customHeight="false" outlineLevel="0" collapsed="false">
      <c r="A1055" s="197" t="s">
        <v>2799</v>
      </c>
      <c r="B1055" s="197" t="str">
        <f aca="false">C1055&amp;D1055&amp;E1055&amp;F1055&amp;G1055&amp;H1055</f>
        <v>PROJETO EXECUTIVO DE INSTALACAO DE TELEMATICA PARA PREDIOS CULTURAIS ATE 500M2,INCLUSIVE PROJETO BASICO,APRESENTADO EM AUTOCAD,INCLUSIVE AS LEGALIZACOES PERTINENTES</v>
      </c>
      <c r="C1055" s="197" t="s">
        <v>2800</v>
      </c>
      <c r="D1055" s="197" t="s">
        <v>2801</v>
      </c>
      <c r="E1055" s="197" t="s">
        <v>2802</v>
      </c>
      <c r="I1055" s="197" t="s">
        <v>1993</v>
      </c>
      <c r="J1055" s="197" t="n">
        <v>9.65</v>
      </c>
    </row>
    <row r="1056" customFormat="false" ht="12.75" hidden="true" customHeight="false" outlineLevel="0" collapsed="false">
      <c r="A1056" s="197" t="s">
        <v>2803</v>
      </c>
      <c r="B1056" s="197" t="str">
        <f aca="false">C1056&amp;D1056&amp;E1056&amp;F1056&amp;G1056&amp;H1056</f>
        <v>PROJETO EXECUTIVO DE INSTALACAO DE TELEMATICA PARA PREDIOS CULTURAIS ATE 500M2,INCLUSIVE PROJETO BASICO,APRESENTADO EM AUTOCAD,INCLUSIVE AS LEGALIZACOES PERTINENTES</v>
      </c>
      <c r="C1056" s="197" t="s">
        <v>2800</v>
      </c>
      <c r="D1056" s="197" t="s">
        <v>2801</v>
      </c>
      <c r="E1056" s="197" t="s">
        <v>2802</v>
      </c>
      <c r="I1056" s="197" t="s">
        <v>1993</v>
      </c>
      <c r="J1056" s="197" t="n">
        <v>8.36</v>
      </c>
    </row>
    <row r="1057" customFormat="false" ht="12.75" hidden="true" customHeight="false" outlineLevel="0" collapsed="false">
      <c r="A1057" s="197" t="s">
        <v>2804</v>
      </c>
      <c r="B1057" s="197" t="str">
        <f aca="false">C1057&amp;D1057&amp;E1057&amp;F1057&amp;G1057&amp;H1057</f>
        <v>PROJETO EXECUTIVO DE INSTALACAO DE TELEMATICA PARA PREDIOS CULTURAIS ACIMA DE 500M2,INCLUSIVE PROJETO BASICO,APRESENTADO EM AUTOCAD,INCLUSIVE AS LEGALIZACOES PERTINENTES</v>
      </c>
      <c r="C1057" s="197" t="s">
        <v>2800</v>
      </c>
      <c r="D1057" s="197" t="s">
        <v>2805</v>
      </c>
      <c r="E1057" s="197" t="s">
        <v>2717</v>
      </c>
      <c r="I1057" s="197" t="s">
        <v>1993</v>
      </c>
      <c r="J1057" s="197" t="n">
        <v>8.68</v>
      </c>
    </row>
    <row r="1058" customFormat="false" ht="12.75" hidden="true" customHeight="false" outlineLevel="0" collapsed="false">
      <c r="A1058" s="197" t="s">
        <v>2806</v>
      </c>
      <c r="B1058" s="197" t="str">
        <f aca="false">C1058&amp;D1058&amp;E1058&amp;F1058&amp;G1058&amp;H1058</f>
        <v>PROJETO EXECUTIVO DE INSTALACAO DE TELEMATICA PARA PREDIOS CULTURAIS ACIMA DE 500M2,INCLUSIVE PROJETO BASICO,APRESENTADO EM AUTOCAD,INCLUSIVE AS LEGALIZACOES PERTINENTES</v>
      </c>
      <c r="C1058" s="197" t="s">
        <v>2800</v>
      </c>
      <c r="D1058" s="197" t="s">
        <v>2805</v>
      </c>
      <c r="E1058" s="197" t="s">
        <v>2717</v>
      </c>
      <c r="I1058" s="197" t="s">
        <v>1993</v>
      </c>
      <c r="J1058" s="197" t="n">
        <v>7.52</v>
      </c>
    </row>
    <row r="1059" customFormat="false" ht="12.75" hidden="true" customHeight="false" outlineLevel="0" collapsed="false">
      <c r="A1059" s="197" t="s">
        <v>2807</v>
      </c>
      <c r="B1059" s="197" t="str">
        <f aca="false">C1059&amp;D1059&amp;E1059&amp;F1059&amp;G1059&amp;H1059</f>
        <v>PROJETO EXECUTIVO DE INSTALACAO DE TELEMATICA PARA PREDIOS HOSPITALARES,INCLUSIVE PROJETO BASICO,APRESENTADO EM AUTOCAD,INCLUSIVE AS LEGALIZACOES PERTINENTES</v>
      </c>
      <c r="C1059" s="197" t="s">
        <v>2808</v>
      </c>
      <c r="D1059" s="197" t="s">
        <v>2809</v>
      </c>
      <c r="E1059" s="197" t="s">
        <v>2810</v>
      </c>
      <c r="I1059" s="197" t="s">
        <v>1993</v>
      </c>
      <c r="J1059" s="197" t="n">
        <v>9.65</v>
      </c>
    </row>
    <row r="1060" customFormat="false" ht="12.75" hidden="true" customHeight="false" outlineLevel="0" collapsed="false">
      <c r="A1060" s="197" t="s">
        <v>2811</v>
      </c>
      <c r="B1060" s="197" t="str">
        <f aca="false">C1060&amp;D1060&amp;E1060&amp;F1060&amp;G1060&amp;H1060</f>
        <v>PROJETO EXECUTIVO DE INSTALACAO DE TELEMATICA PARA PREDIOS HOSPITALARES,INCLUSIVE PROJETO BASICO,APRESENTADO EM AUTOCAD,INCLUSIVE AS LEGALIZACOES PERTINENTES</v>
      </c>
      <c r="C1060" s="197" t="s">
        <v>2808</v>
      </c>
      <c r="D1060" s="197" t="s">
        <v>2809</v>
      </c>
      <c r="E1060" s="197" t="s">
        <v>2810</v>
      </c>
      <c r="I1060" s="197" t="s">
        <v>1993</v>
      </c>
      <c r="J1060" s="197" t="n">
        <v>8.36</v>
      </c>
    </row>
    <row r="1061" customFormat="false" ht="12.75" hidden="true" customHeight="false" outlineLevel="0" collapsed="false">
      <c r="A1061" s="197" t="s">
        <v>2812</v>
      </c>
      <c r="B1061" s="197" t="str">
        <f aca="false">C1061&amp;D1061&amp;E1061&amp;F1061&amp;G1061&amp;H1061</f>
        <v>PROJETO EXECUTIVO DE INSTALACAO DE TELEMATICA PARA HABITACOES/EDIFICIOS ATE 500M2,INCLUSIVE PROJETO BASICO,APRESENTADO EM AUTOCAD,INCLUSIVE AS LEGALIZACOES PERTINENTES</v>
      </c>
      <c r="C1061" s="197" t="s">
        <v>2813</v>
      </c>
      <c r="D1061" s="197" t="s">
        <v>2814</v>
      </c>
      <c r="E1061" s="197" t="s">
        <v>2770</v>
      </c>
      <c r="I1061" s="197" t="s">
        <v>1993</v>
      </c>
      <c r="J1061" s="197" t="n">
        <v>4.02</v>
      </c>
    </row>
    <row r="1062" customFormat="false" ht="12.75" hidden="true" customHeight="false" outlineLevel="0" collapsed="false">
      <c r="A1062" s="197" t="s">
        <v>2815</v>
      </c>
      <c r="B1062" s="197" t="str">
        <f aca="false">C1062&amp;D1062&amp;E1062&amp;F1062&amp;G1062&amp;H1062</f>
        <v>PROJETO EXECUTIVO DE INSTALACAO DE TELEMATICA PARA HABITACOES/EDIFICIOS ATE 500M2,INCLUSIVE PROJETO BASICO,APRESENTADO EM AUTOCAD,INCLUSIVE AS LEGALIZACOES PERTINENTES</v>
      </c>
      <c r="C1062" s="197" t="s">
        <v>2813</v>
      </c>
      <c r="D1062" s="197" t="s">
        <v>2814</v>
      </c>
      <c r="E1062" s="197" t="s">
        <v>2770</v>
      </c>
      <c r="I1062" s="197" t="s">
        <v>1993</v>
      </c>
      <c r="J1062" s="197" t="n">
        <v>3.48</v>
      </c>
    </row>
    <row r="1063" customFormat="false" ht="12.75" hidden="true" customHeight="false" outlineLevel="0" collapsed="false">
      <c r="A1063" s="197" t="s">
        <v>2816</v>
      </c>
      <c r="B1063" s="197" t="str">
        <f aca="false">C1063&amp;D1063&amp;E1063&amp;F1063&amp;G1063&amp;H1063</f>
        <v>PROJETO EXECUTIVO DE INSTALACAO DE TELEMATICA PARA HABITACOES/EDIFICIOS DE 501 ATE 3.000M2,INCLUSIVE PROJETO BASICO,APRESENTADO EM AUTOCAD,INCLUSIVE AS LEGALIZACOES PERTINENTES</v>
      </c>
      <c r="C1063" s="197" t="s">
        <v>2813</v>
      </c>
      <c r="D1063" s="197" t="s">
        <v>2817</v>
      </c>
      <c r="E1063" s="197" t="s">
        <v>2818</v>
      </c>
      <c r="I1063" s="197" t="s">
        <v>1993</v>
      </c>
      <c r="J1063" s="197" t="n">
        <v>3.64</v>
      </c>
    </row>
    <row r="1064" customFormat="false" ht="12.75" hidden="true" customHeight="false" outlineLevel="0" collapsed="false">
      <c r="A1064" s="197" t="s">
        <v>2819</v>
      </c>
      <c r="B1064" s="197" t="str">
        <f aca="false">C1064&amp;D1064&amp;E1064&amp;F1064&amp;G1064&amp;H1064</f>
        <v>PROJETO EXECUTIVO DE INSTALACAO DE TELEMATICA PARA HABITACOES/EDIFICIOS DE 501 ATE 3.000M2,INCLUSIVE PROJETO BASICO,APRESENTADO EM AUTOCAD,INCLUSIVE AS LEGALIZACOES PERTINENTES</v>
      </c>
      <c r="C1064" s="197" t="s">
        <v>2813</v>
      </c>
      <c r="D1064" s="197" t="s">
        <v>2817</v>
      </c>
      <c r="E1064" s="197" t="s">
        <v>2818</v>
      </c>
      <c r="I1064" s="197" t="s">
        <v>1993</v>
      </c>
      <c r="J1064" s="197" t="n">
        <v>3.15</v>
      </c>
    </row>
    <row r="1065" customFormat="false" ht="12.75" hidden="true" customHeight="false" outlineLevel="0" collapsed="false">
      <c r="A1065" s="197" t="s">
        <v>2820</v>
      </c>
      <c r="B1065" s="197" t="str">
        <f aca="false">C1065&amp;D1065&amp;E1065&amp;F1065&amp;G1065&amp;H1065</f>
        <v>PROJETO EXECUTIVO DE INSTALACAO DE TELEMATICA PARA HABITACAO/LOTEAMENTO ATE 12.000M2,INCLUSIVE PROJETO BASICO,APRESENTADO EM AUTOCAD,INCLUSIVE AS LEGALIZACOES PERTINENTES</v>
      </c>
      <c r="C1065" s="197" t="s">
        <v>2821</v>
      </c>
      <c r="D1065" s="197" t="s">
        <v>2822</v>
      </c>
      <c r="E1065" s="197" t="s">
        <v>2823</v>
      </c>
      <c r="I1065" s="197" t="s">
        <v>1993</v>
      </c>
      <c r="J1065" s="197" t="n">
        <v>2.25</v>
      </c>
    </row>
    <row r="1066" customFormat="false" ht="12.75" hidden="true" customHeight="false" outlineLevel="0" collapsed="false">
      <c r="A1066" s="197" t="s">
        <v>2824</v>
      </c>
      <c r="B1066" s="197" t="str">
        <f aca="false">C1066&amp;D1066&amp;E1066&amp;F1066&amp;G1066&amp;H1066</f>
        <v>PROJETO EXECUTIVO DE INSTALACAO DE TELEMATICA PARA HABITACAO/LOTEAMENTO ATE 12.000M2,INCLUSIVE PROJETO BASICO,APRESENTADO EM AUTOCAD,INCLUSIVE AS LEGALIZACOES PERTINENTES</v>
      </c>
      <c r="C1066" s="197" t="s">
        <v>2821</v>
      </c>
      <c r="D1066" s="197" t="s">
        <v>2822</v>
      </c>
      <c r="E1066" s="197" t="s">
        <v>2823</v>
      </c>
      <c r="I1066" s="197" t="s">
        <v>1993</v>
      </c>
      <c r="J1066" s="197" t="n">
        <v>1.95</v>
      </c>
    </row>
    <row r="1067" customFormat="false" ht="12.75" hidden="true" customHeight="false" outlineLevel="0" collapsed="false">
      <c r="A1067" s="197" t="s">
        <v>2825</v>
      </c>
      <c r="B1067" s="197" t="str">
        <f aca="false">C1067&amp;D1067&amp;E1067&amp;F1067&amp;G1067&amp;H1067</f>
        <v>PROJETO EXECUTIVO DE INSTALACAO DE TELEMATICA PARA HABITACAO/LOTEAMENTO ACIMA DE 12.000M2,INCLUSIVE PROJETO BASICO,APRESENTADO EM AUTOCAD,INCLUSIVE AS LEGALIZACOES PERTINENTES</v>
      </c>
      <c r="C1067" s="197" t="s">
        <v>2821</v>
      </c>
      <c r="D1067" s="197" t="s">
        <v>2826</v>
      </c>
      <c r="E1067" s="197" t="s">
        <v>2742</v>
      </c>
      <c r="I1067" s="197" t="s">
        <v>1993</v>
      </c>
      <c r="J1067" s="197" t="n">
        <v>1.12</v>
      </c>
    </row>
    <row r="1068" customFormat="false" ht="12.75" hidden="true" customHeight="false" outlineLevel="0" collapsed="false">
      <c r="A1068" s="197" t="s">
        <v>2827</v>
      </c>
      <c r="B1068" s="197" t="str">
        <f aca="false">C1068&amp;D1068&amp;E1068&amp;F1068&amp;G1068&amp;H1068</f>
        <v>PROJETO EXECUTIVO DE INSTALACAO DE TELEMATICA PARA HABITACAO/LOTEAMENTO ACIMA DE 12.000M2,INCLUSIVE PROJETO BASICO,APRESENTADO EM AUTOCAD,INCLUSIVE AS LEGALIZACOES PERTINENTES</v>
      </c>
      <c r="C1068" s="197" t="s">
        <v>2821</v>
      </c>
      <c r="D1068" s="197" t="s">
        <v>2826</v>
      </c>
      <c r="E1068" s="197" t="s">
        <v>2742</v>
      </c>
      <c r="I1068" s="197" t="s">
        <v>1993</v>
      </c>
      <c r="J1068" s="197" t="n">
        <v>0.97</v>
      </c>
    </row>
    <row r="1069" customFormat="false" ht="38.25" hidden="false" customHeight="false" outlineLevel="0" collapsed="false">
      <c r="A1069" s="197" t="s">
        <v>2828</v>
      </c>
      <c r="B1069" s="710"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197" t="s">
        <v>2829</v>
      </c>
      <c r="D1069" s="197" t="s">
        <v>2830</v>
      </c>
      <c r="E1069" s="197" t="s">
        <v>2831</v>
      </c>
      <c r="F1069" s="197" t="s">
        <v>2761</v>
      </c>
      <c r="I1069" s="197" t="s">
        <v>1993</v>
      </c>
      <c r="J1069" s="197" t="n">
        <v>6.88</v>
      </c>
    </row>
    <row r="1070" customFormat="false" ht="38.25" hidden="false" customHeight="false" outlineLevel="0" collapsed="false">
      <c r="A1070" s="197" t="s">
        <v>2832</v>
      </c>
      <c r="B1070" s="710"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197" t="s">
        <v>2829</v>
      </c>
      <c r="D1070" s="197" t="s">
        <v>2830</v>
      </c>
      <c r="E1070" s="197" t="s">
        <v>2831</v>
      </c>
      <c r="F1070" s="197" t="s">
        <v>2761</v>
      </c>
      <c r="I1070" s="197" t="s">
        <v>1993</v>
      </c>
      <c r="J1070" s="197" t="n">
        <v>5.96</v>
      </c>
    </row>
    <row r="1071" customFormat="false" ht="38.25" hidden="false" customHeight="false" outlineLevel="0" collapsed="false">
      <c r="A1071" s="197" t="s">
        <v>2833</v>
      </c>
      <c r="B1071" s="710"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197" t="s">
        <v>2829</v>
      </c>
      <c r="D1071" s="197" t="s">
        <v>2834</v>
      </c>
      <c r="E1071" s="197" t="s">
        <v>2835</v>
      </c>
      <c r="F1071" s="197" t="s">
        <v>2810</v>
      </c>
      <c r="I1071" s="197" t="s">
        <v>1993</v>
      </c>
      <c r="J1071" s="197" t="n">
        <v>6.38</v>
      </c>
    </row>
    <row r="1072" customFormat="false" ht="38.25" hidden="false" customHeight="false" outlineLevel="0" collapsed="false">
      <c r="A1072" s="197" t="s">
        <v>2836</v>
      </c>
      <c r="B1072" s="710"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197" t="s">
        <v>2829</v>
      </c>
      <c r="D1072" s="197" t="s">
        <v>2834</v>
      </c>
      <c r="E1072" s="197" t="s">
        <v>2835</v>
      </c>
      <c r="F1072" s="197" t="s">
        <v>2810</v>
      </c>
      <c r="I1072" s="197" t="s">
        <v>1993</v>
      </c>
      <c r="J1072" s="197" t="n">
        <v>5.53</v>
      </c>
    </row>
    <row r="1073" customFormat="false" ht="38.25" hidden="false" customHeight="false" outlineLevel="0" collapsed="false">
      <c r="A1073" s="197" t="s">
        <v>2837</v>
      </c>
      <c r="B1073" s="710"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197" t="s">
        <v>2829</v>
      </c>
      <c r="D1073" s="197" t="s">
        <v>2838</v>
      </c>
      <c r="E1073" s="197" t="s">
        <v>2839</v>
      </c>
      <c r="F1073" s="197" t="s">
        <v>2840</v>
      </c>
      <c r="I1073" s="197" t="s">
        <v>1993</v>
      </c>
      <c r="J1073" s="197" t="n">
        <v>3.79</v>
      </c>
    </row>
    <row r="1074" customFormat="false" ht="38.25" hidden="false" customHeight="false" outlineLevel="0" collapsed="false">
      <c r="A1074" s="197" t="s">
        <v>2841</v>
      </c>
      <c r="B1074" s="710"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197" t="s">
        <v>2829</v>
      </c>
      <c r="D1074" s="197" t="s">
        <v>2838</v>
      </c>
      <c r="E1074" s="197" t="s">
        <v>2839</v>
      </c>
      <c r="F1074" s="197" t="s">
        <v>2840</v>
      </c>
      <c r="I1074" s="197" t="s">
        <v>1993</v>
      </c>
      <c r="J1074" s="197" t="n">
        <v>3.28</v>
      </c>
    </row>
    <row r="1075" customFormat="false" ht="38.25" hidden="false" customHeight="false" outlineLevel="0" collapsed="false">
      <c r="A1075" s="197" t="s">
        <v>2842</v>
      </c>
      <c r="B1075" s="710" t="str">
        <f aca="false">C1075&amp;D1075&amp;E1075&amp;F1075&amp;G1075&amp;H1075</f>
        <v>PROJETO EXECUTIVO DE INSTALACAO DE ESGOTO SANITARIO E AGUASPLUVIAIS PARA PREDIOS CULTURAIS,INCLUSIVE PROJETO BASICO,APRESENTADO EM AUTOCAD,INCLUSIVE AS LEGALIZACOES PERTINENTES</v>
      </c>
      <c r="C1075" s="197" t="s">
        <v>2829</v>
      </c>
      <c r="D1075" s="197" t="s">
        <v>2843</v>
      </c>
      <c r="E1075" s="197" t="s">
        <v>2844</v>
      </c>
      <c r="I1075" s="197" t="s">
        <v>1993</v>
      </c>
      <c r="J1075" s="197" t="n">
        <v>6.38</v>
      </c>
    </row>
    <row r="1076" customFormat="false" ht="38.25" hidden="false" customHeight="false" outlineLevel="0" collapsed="false">
      <c r="A1076" s="197" t="s">
        <v>2845</v>
      </c>
      <c r="B1076" s="710" t="str">
        <f aca="false">C1076&amp;D1076&amp;E1076&amp;F1076&amp;G1076&amp;H1076</f>
        <v>PROJETO EXECUTIVO DE INSTALACAO DE ESGOTO SANITARIO E AGUASPLUVIAIS PARA PREDIOS CULTURAIS,INCLUSIVE PROJETO BASICO,APRESENTADO EM AUTOCAD,INCLUSIVE AS LEGALIZACOES PERTINENTES</v>
      </c>
      <c r="C1076" s="197" t="s">
        <v>2829</v>
      </c>
      <c r="D1076" s="197" t="s">
        <v>2843</v>
      </c>
      <c r="E1076" s="197" t="s">
        <v>2844</v>
      </c>
      <c r="I1076" s="197" t="s">
        <v>1993</v>
      </c>
      <c r="J1076" s="197" t="n">
        <v>5.53</v>
      </c>
    </row>
    <row r="1077" customFormat="false" ht="38.25" hidden="false" customHeight="false" outlineLevel="0" collapsed="false">
      <c r="A1077" s="197" t="s">
        <v>2846</v>
      </c>
      <c r="B1077" s="710" t="str">
        <f aca="false">C1077&amp;D1077&amp;E1077&amp;F1077&amp;G1077&amp;H1077</f>
        <v>PROJETO EXECUTIVO DE INSTALACAO DE ESGOTO SANITARIO E AGUASPLUVIAIS PARA PREDIOS HOSPITALARES ATE 4.000M2,INCLUSIVE PROJETO BASICO,APRESENTADO EM AUTOCAD,INCLUSIVE AS LEGALIZACOES PERTINENTES</v>
      </c>
      <c r="C1077" s="197" t="s">
        <v>2829</v>
      </c>
      <c r="D1077" s="197" t="s">
        <v>2847</v>
      </c>
      <c r="E1077" s="197" t="s">
        <v>2848</v>
      </c>
      <c r="F1077" s="197" t="s">
        <v>2849</v>
      </c>
      <c r="I1077" s="197" t="s">
        <v>1993</v>
      </c>
      <c r="J1077" s="197" t="n">
        <v>20.68</v>
      </c>
    </row>
    <row r="1078" customFormat="false" ht="38.25" hidden="false" customHeight="false" outlineLevel="0" collapsed="false">
      <c r="A1078" s="197" t="s">
        <v>2850</v>
      </c>
      <c r="B1078" s="710" t="str">
        <f aca="false">C1078&amp;D1078&amp;E1078&amp;F1078&amp;G1078&amp;H1078</f>
        <v>PROJETO EXECUTIVO DE INSTALACAO DE ESGOTO SANITARIO E AGUASPLUVIAIS PARA PREDIOS HOSPITALARES ATE 4.000M2,INCLUSIVE PROJETO BASICO,APRESENTADO EM AUTOCAD,INCLUSIVE AS LEGALIZACOES PERTINENTES</v>
      </c>
      <c r="C1078" s="197" t="s">
        <v>2829</v>
      </c>
      <c r="D1078" s="197" t="s">
        <v>2847</v>
      </c>
      <c r="E1078" s="197" t="s">
        <v>2848</v>
      </c>
      <c r="F1078" s="197" t="s">
        <v>2849</v>
      </c>
      <c r="I1078" s="197" t="s">
        <v>1993</v>
      </c>
      <c r="J1078" s="197" t="n">
        <v>17.91</v>
      </c>
    </row>
    <row r="1079" customFormat="false" ht="38.25" hidden="false" customHeight="false" outlineLevel="0" collapsed="false">
      <c r="A1079" s="197" t="s">
        <v>2851</v>
      </c>
      <c r="B1079" s="710" t="str">
        <f aca="false">C1079&amp;D1079&amp;E1079&amp;F1079&amp;G1079&amp;H1079</f>
        <v>PROJETO EXECUTIVO DE INSTALACAO DE ESGOTO SANITARIO E AGUASPLUVIAIS PARA PREDIOS HOSPITALARES ACIMA DE 4.000M2,INCLUSIVE PROJETO BASICO,APRESENTADO EM AUTOCAD,INCLUSIVE AS LEGALIZACOES PERTINENTES</v>
      </c>
      <c r="C1079" s="197" t="s">
        <v>2829</v>
      </c>
      <c r="D1079" s="197" t="s">
        <v>2852</v>
      </c>
      <c r="E1079" s="197" t="s">
        <v>2853</v>
      </c>
      <c r="F1079" s="197" t="s">
        <v>2854</v>
      </c>
      <c r="I1079" s="197" t="s">
        <v>1993</v>
      </c>
      <c r="J1079" s="197" t="n">
        <v>17.26</v>
      </c>
    </row>
    <row r="1080" customFormat="false" ht="38.25" hidden="false" customHeight="false" outlineLevel="0" collapsed="false">
      <c r="A1080" s="197" t="s">
        <v>2855</v>
      </c>
      <c r="B1080" s="710" t="str">
        <f aca="false">C1080&amp;D1080&amp;E1080&amp;F1080&amp;G1080&amp;H1080</f>
        <v>PROJETO EXECUTIVO DE INSTALACAO DE ESGOTO SANITARIO E AGUASPLUVIAIS PARA PREDIOS HOSPITALARES ACIMA DE 4.000M2,INCLUSIVE PROJETO BASICO,APRESENTADO EM AUTOCAD,INCLUSIVE AS LEGALIZACOES PERTINENTES</v>
      </c>
      <c r="C1080" s="197" t="s">
        <v>2829</v>
      </c>
      <c r="D1080" s="197" t="s">
        <v>2852</v>
      </c>
      <c r="E1080" s="197" t="s">
        <v>2853</v>
      </c>
      <c r="F1080" s="197" t="s">
        <v>2854</v>
      </c>
      <c r="I1080" s="197" t="s">
        <v>1993</v>
      </c>
      <c r="J1080" s="197" t="n">
        <v>14.95</v>
      </c>
    </row>
    <row r="1081" customFormat="false" ht="25.5" hidden="false" customHeight="false" outlineLevel="0" collapsed="false">
      <c r="A1081" s="197" t="s">
        <v>2856</v>
      </c>
      <c r="B1081" s="710" t="str">
        <f aca="false">C1081&amp;D1081&amp;E1081&amp;F1081&amp;G1081&amp;H1081</f>
        <v>PROJETO EXECUTIVO DE INSTALACAO DE ESGOTO SANITARIO E AGUASPLUVIAIS PARA URBANIZACAO ATE 15.000M2,INCLUSIVE PROJETO BASICO,APRESENTADO EM AUTOCAD,INCLUSIVE AS LEGALIZACOES PERTINENTES</v>
      </c>
      <c r="C1081" s="197" t="s">
        <v>2829</v>
      </c>
      <c r="D1081" s="197" t="s">
        <v>2857</v>
      </c>
      <c r="E1081" s="197" t="s">
        <v>2858</v>
      </c>
      <c r="F1081" s="197" t="s">
        <v>2859</v>
      </c>
      <c r="I1081" s="197" t="s">
        <v>1993</v>
      </c>
      <c r="J1081" s="197" t="n">
        <v>1.14</v>
      </c>
    </row>
    <row r="1082" customFormat="false" ht="25.5" hidden="false" customHeight="false" outlineLevel="0" collapsed="false">
      <c r="A1082" s="197" t="s">
        <v>2860</v>
      </c>
      <c r="B1082" s="710" t="str">
        <f aca="false">C1082&amp;D1082&amp;E1082&amp;F1082&amp;G1082&amp;H1082</f>
        <v>PROJETO EXECUTIVO DE INSTALACAO DE ESGOTO SANITARIO E AGUASPLUVIAIS PARA URBANIZACAO ATE 15.000M2,INCLUSIVE PROJETO BASICO,APRESENTADO EM AUTOCAD,INCLUSIVE AS LEGALIZACOES PERTINENTES</v>
      </c>
      <c r="C1082" s="197" t="s">
        <v>2829</v>
      </c>
      <c r="D1082" s="197" t="s">
        <v>2857</v>
      </c>
      <c r="E1082" s="197" t="s">
        <v>2858</v>
      </c>
      <c r="F1082" s="197" t="s">
        <v>2859</v>
      </c>
      <c r="I1082" s="197" t="s">
        <v>1993</v>
      </c>
      <c r="J1082" s="197" t="n">
        <v>0.99</v>
      </c>
    </row>
    <row r="1083" customFormat="false" ht="25.5" hidden="false" customHeight="false" outlineLevel="0" collapsed="false">
      <c r="A1083" s="197" t="s">
        <v>2861</v>
      </c>
      <c r="B1083" s="710" t="str">
        <f aca="false">C1083&amp;D1083&amp;E1083&amp;F1083&amp;G1083&amp;H1083</f>
        <v>PROJETO EXECUTIVO DE INSTALACAO DE ESGOTO SANITARIO E AGUASPLUVIAIS PARA URBANIZACAO ACIMA DE 15.000M2,INCLUSIVE PROJETO BASICO,APRESENTADO EM AUTOCAD,INCLUSIVE AS LEGALIZACOES PERTINENTES</v>
      </c>
      <c r="C1083" s="197" t="s">
        <v>2829</v>
      </c>
      <c r="D1083" s="197" t="s">
        <v>2862</v>
      </c>
      <c r="E1083" s="197" t="s">
        <v>2863</v>
      </c>
      <c r="F1083" s="197" t="s">
        <v>2864</v>
      </c>
      <c r="I1083" s="197" t="s">
        <v>1993</v>
      </c>
      <c r="J1083" s="197" t="n">
        <v>0.71</v>
      </c>
    </row>
    <row r="1084" customFormat="false" ht="25.5" hidden="false" customHeight="false" outlineLevel="0" collapsed="false">
      <c r="A1084" s="197" t="s">
        <v>2865</v>
      </c>
      <c r="B1084" s="710" t="str">
        <f aca="false">C1084&amp;D1084&amp;E1084&amp;F1084&amp;G1084&amp;H1084</f>
        <v>PROJETO EXECUTIVO DE INSTALACAO DE ESGOTO SANITARIO E AGUASPLUVIAIS PARA URBANIZACAO ACIMA DE 15.000M2,INCLUSIVE PROJETO BASICO,APRESENTADO EM AUTOCAD,INCLUSIVE AS LEGALIZACOES PERTINENTES</v>
      </c>
      <c r="C1084" s="197" t="s">
        <v>2829</v>
      </c>
      <c r="D1084" s="197" t="s">
        <v>2862</v>
      </c>
      <c r="E1084" s="197" t="s">
        <v>2863</v>
      </c>
      <c r="F1084" s="197" t="s">
        <v>2864</v>
      </c>
      <c r="I1084" s="197" t="s">
        <v>1993</v>
      </c>
      <c r="J1084" s="197" t="n">
        <v>0.62</v>
      </c>
    </row>
    <row r="1085" customFormat="false" ht="38.25" hidden="false" customHeight="false" outlineLevel="0" collapsed="false">
      <c r="A1085" s="197" t="s">
        <v>2866</v>
      </c>
      <c r="B1085" s="710" t="str">
        <f aca="false">C1085&amp;D1085&amp;E1085&amp;F1085&amp;G1085&amp;H1085</f>
        <v>PROJETO EXECUTIVO DE INSTALACAO DE ESGOTO SANITARIO E AGUASPLUVIAIS PARA HABITACAO/LOTEAMENTO ATE 12.000M2,INCLUSIVE PROJETO BASICO,APRESENTADO EM AUTOCAD,INCLUSIVE AS LEGALIZACOES PERTINENTES</v>
      </c>
      <c r="C1085" s="197" t="s">
        <v>2829</v>
      </c>
      <c r="D1085" s="197" t="s">
        <v>2867</v>
      </c>
      <c r="E1085" s="197" t="s">
        <v>2868</v>
      </c>
      <c r="F1085" s="197" t="s">
        <v>2869</v>
      </c>
      <c r="I1085" s="197" t="s">
        <v>1993</v>
      </c>
      <c r="J1085" s="197" t="n">
        <v>6.26</v>
      </c>
    </row>
    <row r="1086" customFormat="false" ht="38.25" hidden="false" customHeight="false" outlineLevel="0" collapsed="false">
      <c r="A1086" s="197" t="s">
        <v>2870</v>
      </c>
      <c r="B1086" s="710" t="str">
        <f aca="false">C1086&amp;D1086&amp;E1086&amp;F1086&amp;G1086&amp;H1086</f>
        <v>PROJETO EXECUTIVO DE INSTALACAO DE ESGOTO SANITARIO E AGUASPLUVIAIS PARA HABITACAO/LOTEAMENTO ATE 12.000M2,INCLUSIVE PROJETO BASICO,APRESENTADO EM AUTOCAD,INCLUSIVE AS LEGALIZACOES PERTINENTES</v>
      </c>
      <c r="C1086" s="197" t="s">
        <v>2829</v>
      </c>
      <c r="D1086" s="197" t="s">
        <v>2867</v>
      </c>
      <c r="E1086" s="197" t="s">
        <v>2868</v>
      </c>
      <c r="F1086" s="197" t="s">
        <v>2869</v>
      </c>
      <c r="I1086" s="197" t="s">
        <v>1993</v>
      </c>
      <c r="J1086" s="197" t="n">
        <v>5.43</v>
      </c>
    </row>
    <row r="1087" customFormat="false" ht="38.25" hidden="false" customHeight="false" outlineLevel="0" collapsed="false">
      <c r="A1087" s="197" t="s">
        <v>2871</v>
      </c>
      <c r="B1087" s="710" t="str">
        <f aca="false">C1087&amp;D1087&amp;E1087&amp;F1087&amp;G1087&amp;H1087</f>
        <v>PROJETO EXECUTIVO DE INSTALACAO DE ESGOTO SANITARIO E AGUASPLUVIAIS PARA HABITACAO/LOTEAMENTO DE 12.001 ATE 36.000M2,INCLUSIVE PROJETO BASICO,APRESENTADO EM AUTOCAD,INCLUSIVE AS LEGALIZACOES PERTINENTES</v>
      </c>
      <c r="C1087" s="197" t="s">
        <v>2829</v>
      </c>
      <c r="D1087" s="197" t="s">
        <v>2872</v>
      </c>
      <c r="E1087" s="197" t="s">
        <v>2873</v>
      </c>
      <c r="F1087" s="197" t="s">
        <v>2874</v>
      </c>
      <c r="I1087" s="197" t="s">
        <v>1993</v>
      </c>
      <c r="J1087" s="197" t="n">
        <v>4.55</v>
      </c>
    </row>
    <row r="1088" customFormat="false" ht="38.25" hidden="false" customHeight="false" outlineLevel="0" collapsed="false">
      <c r="A1088" s="197" t="s">
        <v>2875</v>
      </c>
      <c r="B1088" s="710" t="str">
        <f aca="false">C1088&amp;D1088&amp;E1088&amp;F1088&amp;G1088&amp;H1088</f>
        <v>PROJETO EXECUTIVO DE INSTALACAO DE ESGOTO SANITARIO E AGUASPLUVIAIS PARA HABITACAO/LOTEAMENTO DE 12.001 ATE 36.000M2,INCLUSIVE PROJETO BASICO,APRESENTADO EM AUTOCAD,INCLUSIVE AS LEGALIZACOES PERTINENTES</v>
      </c>
      <c r="C1088" s="197" t="s">
        <v>2829</v>
      </c>
      <c r="D1088" s="197" t="s">
        <v>2872</v>
      </c>
      <c r="E1088" s="197" t="s">
        <v>2873</v>
      </c>
      <c r="F1088" s="197" t="s">
        <v>2874</v>
      </c>
      <c r="I1088" s="197" t="s">
        <v>1993</v>
      </c>
      <c r="J1088" s="197" t="n">
        <v>3.94</v>
      </c>
    </row>
    <row r="1089" customFormat="false" ht="38.25" hidden="false" customHeight="false" outlineLevel="0" collapsed="false">
      <c r="A1089" s="197" t="s">
        <v>2876</v>
      </c>
      <c r="B1089" s="710" t="str">
        <f aca="false">C1089&amp;D1089&amp;E1089&amp;F1089&amp;G1089&amp;H1089</f>
        <v>PROJETO EXECUTIVO DE INSTALACAO DE ESGOTO SANITARIO E AGUASPLUVIAIS PARA HABITACAO/LOTEAMENTO ACIMA DE 36.000M2,INCLUSIVE PROJETO BASICO,APRESENTADO EM AUTOCAD,INCLUSIVE AS LEGALIZACOES PERTINENTES</v>
      </c>
      <c r="C1089" s="197" t="s">
        <v>2829</v>
      </c>
      <c r="D1089" s="197" t="s">
        <v>2877</v>
      </c>
      <c r="E1089" s="197" t="s">
        <v>2878</v>
      </c>
      <c r="F1089" s="197" t="s">
        <v>2879</v>
      </c>
      <c r="I1089" s="197" t="s">
        <v>1993</v>
      </c>
      <c r="J1089" s="197" t="n">
        <v>2.25</v>
      </c>
    </row>
    <row r="1090" customFormat="false" ht="38.25" hidden="false" customHeight="false" outlineLevel="0" collapsed="false">
      <c r="A1090" s="197" t="s">
        <v>2880</v>
      </c>
      <c r="B1090" s="710" t="str">
        <f aca="false">C1090&amp;D1090&amp;E1090&amp;F1090&amp;G1090&amp;H1090</f>
        <v>PROJETO EXECUTIVO DE INSTALACAO DE ESGOTO SANITARIO E AGUASPLUVIAIS PARA HABITACAO/LOTEAMENTO ACIMA DE 36.000M2,INCLUSIVE PROJETO BASICO,APRESENTADO EM AUTOCAD,INCLUSIVE AS LEGALIZACOES PERTINENTES</v>
      </c>
      <c r="C1090" s="197" t="s">
        <v>2829</v>
      </c>
      <c r="D1090" s="197" t="s">
        <v>2877</v>
      </c>
      <c r="E1090" s="197" t="s">
        <v>2878</v>
      </c>
      <c r="F1090" s="197" t="s">
        <v>2879</v>
      </c>
      <c r="I1090" s="197" t="s">
        <v>1993</v>
      </c>
      <c r="J1090" s="197" t="n">
        <v>1.95</v>
      </c>
    </row>
    <row r="1091" customFormat="false" ht="12.75" hidden="true" customHeight="false" outlineLevel="0" collapsed="false">
      <c r="A1091" s="197" t="s">
        <v>2881</v>
      </c>
      <c r="B1091" s="197" t="str">
        <f aca="false">C1091&amp;D1091&amp;E1091&amp;F1091&amp;G1091&amp;H1091</f>
        <v>PROJETO EXECUTIVO DE INSTALACAO HIDRAULICA PARA PREDIOS ESCOLARES E/OU ADMINISTRATIVOS ATE 500M2,INCLUSIVE PROJETO BASICO,APRESENTADO EM AUTOCAD,INCLUSIVE AS LEGALIZACOES PERTINENTES</v>
      </c>
      <c r="C1091" s="197" t="s">
        <v>2882</v>
      </c>
      <c r="D1091" s="197" t="s">
        <v>2883</v>
      </c>
      <c r="E1091" s="197" t="s">
        <v>2884</v>
      </c>
      <c r="F1091" s="197" t="s">
        <v>2593</v>
      </c>
      <c r="I1091" s="197" t="s">
        <v>1993</v>
      </c>
      <c r="J1091" s="197" t="n">
        <v>11.54</v>
      </c>
    </row>
    <row r="1092" customFormat="false" ht="12.75" hidden="true" customHeight="false" outlineLevel="0" collapsed="false">
      <c r="A1092" s="197" t="s">
        <v>2885</v>
      </c>
      <c r="B1092" s="197" t="str">
        <f aca="false">C1092&amp;D1092&amp;E1092&amp;F1092&amp;G1092&amp;H1092</f>
        <v>PROJETO EXECUTIVO DE INSTALACAO HIDRAULICA PARA PREDIOS ESCOLARES E/OU ADMINISTRATIVOS ATE 500M2,INCLUSIVE PROJETO BASICO,APRESENTADO EM AUTOCAD,INCLUSIVE AS LEGALIZACOES PERTINENTES</v>
      </c>
      <c r="C1092" s="197" t="s">
        <v>2882</v>
      </c>
      <c r="D1092" s="197" t="s">
        <v>2883</v>
      </c>
      <c r="E1092" s="197" t="s">
        <v>2884</v>
      </c>
      <c r="F1092" s="197" t="s">
        <v>2593</v>
      </c>
      <c r="I1092" s="197" t="s">
        <v>1993</v>
      </c>
      <c r="J1092" s="197" t="n">
        <v>10</v>
      </c>
    </row>
    <row r="1093" customFormat="false" ht="12.75" hidden="true" customHeight="false" outlineLevel="0" collapsed="false">
      <c r="A1093" s="197" t="s">
        <v>2886</v>
      </c>
      <c r="B1093" s="197" t="str">
        <f aca="false">C1093&amp;D1093&amp;E1093&amp;F1093&amp;G1093&amp;H1093</f>
        <v>PROJETO EXECUTIVO DE INSTALACAO HIDRAULICA PARA PREDIOS ESCOLARES E/OU ADMINISTRATIVOS DE 501 A 3.000M2,INCLUSIVE PROJETO BASICO,APRESENTADO EM AUTOCAD,INCLUSIVE AS LEGALIZACOES PERTINENTES</v>
      </c>
      <c r="C1093" s="197" t="s">
        <v>2882</v>
      </c>
      <c r="D1093" s="197" t="s">
        <v>2887</v>
      </c>
      <c r="E1093" s="197" t="s">
        <v>2863</v>
      </c>
      <c r="F1093" s="197" t="s">
        <v>2864</v>
      </c>
      <c r="I1093" s="197" t="s">
        <v>1993</v>
      </c>
      <c r="J1093" s="197" t="n">
        <v>6.88</v>
      </c>
    </row>
    <row r="1094" customFormat="false" ht="12.75" hidden="true" customHeight="false" outlineLevel="0" collapsed="false">
      <c r="A1094" s="197" t="s">
        <v>2888</v>
      </c>
      <c r="B1094" s="197" t="str">
        <f aca="false">C1094&amp;D1094&amp;E1094&amp;F1094&amp;G1094&amp;H1094</f>
        <v>PROJETO EXECUTIVO DE INSTALACAO HIDRAULICA PARA PREDIOS ESCOLARES E/OU ADMINISTRATIVOS DE 501 A 3.000M2,INCLUSIVE PROJETO BASICO,APRESENTADO EM AUTOCAD,INCLUSIVE AS LEGALIZACOES PERTINENTES</v>
      </c>
      <c r="C1094" s="197" t="s">
        <v>2882</v>
      </c>
      <c r="D1094" s="197" t="s">
        <v>2887</v>
      </c>
      <c r="E1094" s="197" t="s">
        <v>2863</v>
      </c>
      <c r="F1094" s="197" t="s">
        <v>2864</v>
      </c>
      <c r="I1094" s="197" t="s">
        <v>1993</v>
      </c>
      <c r="J1094" s="197" t="n">
        <v>5.96</v>
      </c>
    </row>
    <row r="1095" customFormat="false" ht="12.75" hidden="true" customHeight="false" outlineLevel="0" collapsed="false">
      <c r="A1095" s="197" t="s">
        <v>2889</v>
      </c>
      <c r="B1095" s="197" t="str">
        <f aca="false">C1095&amp;D1095&amp;E1095&amp;F1095&amp;G1095&amp;H1095</f>
        <v>PROJETO EXECUTIVO DE INSTALACAO HIDRAULICA PARA PREDIOS ESCOLARES E/OU ADMINISTRATIVOS ACIMA DE 3.000M2,INCLUSIVE PROJETO BASICO,APRESENTADO EM AUTOCAD,INCLUSIVE AS LEGALIZACOES PERTINENTES</v>
      </c>
      <c r="C1095" s="197" t="s">
        <v>2882</v>
      </c>
      <c r="D1095" s="197" t="s">
        <v>2890</v>
      </c>
      <c r="E1095" s="197" t="s">
        <v>2863</v>
      </c>
      <c r="F1095" s="197" t="s">
        <v>2864</v>
      </c>
      <c r="I1095" s="197" t="s">
        <v>1993</v>
      </c>
      <c r="J1095" s="197" t="n">
        <v>6.38</v>
      </c>
    </row>
    <row r="1096" customFormat="false" ht="12.75" hidden="true" customHeight="false" outlineLevel="0" collapsed="false">
      <c r="A1096" s="197" t="s">
        <v>2891</v>
      </c>
      <c r="B1096" s="197" t="str">
        <f aca="false">C1096&amp;D1096&amp;E1096&amp;F1096&amp;G1096&amp;H1096</f>
        <v>PROJETO EXECUTIVO DE INSTALACAO HIDRAULICA PARA PREDIOS ESCOLARES E/OU ADMINISTRATIVOS ACIMA DE 3.000M2,INCLUSIVE PROJETO BASICO,APRESENTADO EM AUTOCAD,INCLUSIVE AS LEGALIZACOES PERTINENTES</v>
      </c>
      <c r="C1096" s="197" t="s">
        <v>2882</v>
      </c>
      <c r="D1096" s="197" t="s">
        <v>2890</v>
      </c>
      <c r="E1096" s="197" t="s">
        <v>2863</v>
      </c>
      <c r="F1096" s="197" t="s">
        <v>2864</v>
      </c>
      <c r="I1096" s="197" t="s">
        <v>1993</v>
      </c>
      <c r="J1096" s="197" t="n">
        <v>5.53</v>
      </c>
    </row>
    <row r="1097" customFormat="false" ht="12.75" hidden="true" customHeight="false" outlineLevel="0" collapsed="false">
      <c r="A1097" s="197" t="s">
        <v>2892</v>
      </c>
      <c r="B1097" s="197" t="str">
        <f aca="false">C1097&amp;D1097&amp;E1097&amp;F1097&amp;G1097&amp;H1097</f>
        <v>PROJETO EXECUTIVO DE INSTALACAO HIDRAULICA PARA PREDIOS CULTURAIS,INCLUSIVE PROJETO BASICO,APRESENTADO EM AUTOCAD,INCLUSIVE AS LEGALIZACOES PERTINENTES</v>
      </c>
      <c r="C1097" s="197" t="s">
        <v>2893</v>
      </c>
      <c r="D1097" s="197" t="s">
        <v>2894</v>
      </c>
      <c r="E1097" s="197" t="s">
        <v>2895</v>
      </c>
      <c r="I1097" s="197" t="s">
        <v>1993</v>
      </c>
      <c r="J1097" s="197" t="n">
        <v>11.54</v>
      </c>
    </row>
    <row r="1098" customFormat="false" ht="12.75" hidden="true" customHeight="false" outlineLevel="0" collapsed="false">
      <c r="A1098" s="197" t="s">
        <v>2896</v>
      </c>
      <c r="B1098" s="197" t="str">
        <f aca="false">C1098&amp;D1098&amp;E1098&amp;F1098&amp;G1098&amp;H1098</f>
        <v>PROJETO EXECUTIVO DE INSTALACAO HIDRAULICA PARA PREDIOS CULTURAIS,INCLUSIVE PROJETO BASICO,APRESENTADO EM AUTOCAD,INCLUSIVE AS LEGALIZACOES PERTINENTES</v>
      </c>
      <c r="C1098" s="197" t="s">
        <v>2893</v>
      </c>
      <c r="D1098" s="197" t="s">
        <v>2894</v>
      </c>
      <c r="E1098" s="197" t="s">
        <v>2895</v>
      </c>
      <c r="I1098" s="197" t="s">
        <v>1993</v>
      </c>
      <c r="J1098" s="197" t="n">
        <v>10</v>
      </c>
    </row>
    <row r="1099" customFormat="false" ht="12.75" hidden="true" customHeight="false" outlineLevel="0" collapsed="false">
      <c r="A1099" s="197" t="s">
        <v>2897</v>
      </c>
      <c r="B1099" s="197" t="str">
        <f aca="false">C1099&amp;D1099&amp;E1099&amp;F1099&amp;G1099&amp;H1099</f>
        <v>PROJETO EXECUTIVO DE INSTALACAO HIDRAULICA PARA PREDIOS HOSPITALARES ATE 4.000M2,INCLUSIVE PROJETO BASICO,APRESENTADO EM AUTOCAD,INCLUSIVE AS LEGALIZACOES PERTINENTES</v>
      </c>
      <c r="C1099" s="197" t="s">
        <v>2898</v>
      </c>
      <c r="D1099" s="197" t="s">
        <v>2899</v>
      </c>
      <c r="E1099" s="197" t="s">
        <v>2900</v>
      </c>
      <c r="I1099" s="197" t="s">
        <v>1993</v>
      </c>
      <c r="J1099" s="197" t="n">
        <v>20.68</v>
      </c>
    </row>
    <row r="1100" customFormat="false" ht="12.75" hidden="true" customHeight="false" outlineLevel="0" collapsed="false">
      <c r="A1100" s="197" t="s">
        <v>2901</v>
      </c>
      <c r="B1100" s="197" t="str">
        <f aca="false">C1100&amp;D1100&amp;E1100&amp;F1100&amp;G1100&amp;H1100</f>
        <v>PROJETO EXECUTIVO DE INSTALACAO HIDRAULICA PARA PREDIOS HOSPITALARES ATE 4.000M2,INCLUSIVE PROJETO BASICO,APRESENTADO EM AUTOCAD,INCLUSIVE AS LEGALIZACOES PERTINENTES</v>
      </c>
      <c r="C1100" s="197" t="s">
        <v>2898</v>
      </c>
      <c r="D1100" s="197" t="s">
        <v>2899</v>
      </c>
      <c r="E1100" s="197" t="s">
        <v>2900</v>
      </c>
      <c r="I1100" s="197" t="s">
        <v>1993</v>
      </c>
      <c r="J1100" s="197" t="n">
        <v>17.91</v>
      </c>
    </row>
    <row r="1101" customFormat="false" ht="12.75" hidden="true" customHeight="false" outlineLevel="0" collapsed="false">
      <c r="A1101" s="197" t="s">
        <v>2902</v>
      </c>
      <c r="B1101" s="197" t="str">
        <f aca="false">C1101&amp;D1101&amp;E1101&amp;F1101&amp;G1101&amp;H1101</f>
        <v>PROJETO EXECUTIVO DE INSTALACAO HIDRAULICA PARA PREDIOS HOSPITALARES ACIMA DE 4.000M2,INCLUSIVE PROJETO BASICO,APRESENTADO EM AUTOCAD,INCLUSIVE AS LEGALIZACOES PERTINENTES</v>
      </c>
      <c r="C1101" s="197" t="s">
        <v>2898</v>
      </c>
      <c r="D1101" s="197" t="s">
        <v>2903</v>
      </c>
      <c r="E1101" s="197" t="s">
        <v>2904</v>
      </c>
      <c r="I1101" s="197" t="s">
        <v>1993</v>
      </c>
      <c r="J1101" s="197" t="n">
        <v>17.26</v>
      </c>
    </row>
    <row r="1102" customFormat="false" ht="12.75" hidden="true" customHeight="false" outlineLevel="0" collapsed="false">
      <c r="A1102" s="197" t="s">
        <v>2905</v>
      </c>
      <c r="B1102" s="197" t="str">
        <f aca="false">C1102&amp;D1102&amp;E1102&amp;F1102&amp;G1102&amp;H1102</f>
        <v>PROJETO EXECUTIVO DE INSTALACAO HIDRAULICA PARA PREDIOS HOSPITALARES ACIMA DE 4.000M2,INCLUSIVE PROJETO BASICO,APRESENTADO EM AUTOCAD,INCLUSIVE AS LEGALIZACOES PERTINENTES</v>
      </c>
      <c r="C1102" s="197" t="s">
        <v>2898</v>
      </c>
      <c r="D1102" s="197" t="s">
        <v>2903</v>
      </c>
      <c r="E1102" s="197" t="s">
        <v>2904</v>
      </c>
      <c r="I1102" s="197" t="s">
        <v>1993</v>
      </c>
      <c r="J1102" s="197" t="n">
        <v>14.95</v>
      </c>
    </row>
    <row r="1103" customFormat="false" ht="12.75" hidden="true" customHeight="false" outlineLevel="0" collapsed="false">
      <c r="A1103" s="197" t="s">
        <v>2906</v>
      </c>
      <c r="B1103" s="197" t="str">
        <f aca="false">C1103&amp;D1103&amp;E1103&amp;F1103&amp;G1103&amp;H1103</f>
        <v>PROJETO EXECUTIVO DE INSTALACAO HIDRAULICA PARA HABITACOES/EDIFICIOS ATE 500M2,INCLUSIVE PROJETO BASICO,APRESENTADO EM AUTOCAD,INCLUSIVE AS LEGALIZACOES PERTINENTES</v>
      </c>
      <c r="C1103" s="197" t="s">
        <v>2907</v>
      </c>
      <c r="D1103" s="197" t="s">
        <v>2908</v>
      </c>
      <c r="E1103" s="197" t="s">
        <v>2802</v>
      </c>
      <c r="I1103" s="197" t="s">
        <v>1993</v>
      </c>
      <c r="J1103" s="197" t="n">
        <v>12.59</v>
      </c>
    </row>
    <row r="1104" customFormat="false" ht="12.75" hidden="true" customHeight="false" outlineLevel="0" collapsed="false">
      <c r="A1104" s="197" t="s">
        <v>2909</v>
      </c>
      <c r="B1104" s="197" t="str">
        <f aca="false">C1104&amp;D1104&amp;E1104&amp;F1104&amp;G1104&amp;H1104</f>
        <v>PROJETO EXECUTIVO DE INSTALACAO HIDRAULICA PARA HABITACOES/EDIFICIOS ATE 500M2,INCLUSIVE PROJETO BASICO,APRESENTADO EM AUTOCAD,INCLUSIVE AS LEGALIZACOES PERTINENTES</v>
      </c>
      <c r="C1104" s="197" t="s">
        <v>2907</v>
      </c>
      <c r="D1104" s="197" t="s">
        <v>2908</v>
      </c>
      <c r="E1104" s="197" t="s">
        <v>2802</v>
      </c>
      <c r="I1104" s="197" t="s">
        <v>1993</v>
      </c>
      <c r="J1104" s="197" t="n">
        <v>10.9</v>
      </c>
    </row>
    <row r="1105" customFormat="false" ht="12.75" hidden="true" customHeight="false" outlineLevel="0" collapsed="false">
      <c r="A1105" s="197" t="s">
        <v>2910</v>
      </c>
      <c r="B1105" s="197" t="str">
        <f aca="false">C1105&amp;D1105&amp;E1105&amp;F1105&amp;G1105&amp;H1105</f>
        <v>PROJETO EXECUTIVO DE INSTALACAO HIDRAULICA PARA HABITACOES/EDIFICIOS DE 501 ATE 3.000M2,INCLUSVE PROJETO BASICO,APRESENTADO EM AUTOCAD,INCLUSIVE AS LEGALIZACOES PERTINENTES</v>
      </c>
      <c r="C1105" s="197" t="s">
        <v>2907</v>
      </c>
      <c r="D1105" s="197" t="s">
        <v>2911</v>
      </c>
      <c r="E1105" s="197" t="s">
        <v>2730</v>
      </c>
      <c r="I1105" s="197" t="s">
        <v>1993</v>
      </c>
      <c r="J1105" s="197" t="n">
        <v>8.46</v>
      </c>
    </row>
    <row r="1106" customFormat="false" ht="12.75" hidden="true" customHeight="false" outlineLevel="0" collapsed="false">
      <c r="A1106" s="197" t="s">
        <v>2912</v>
      </c>
      <c r="B1106" s="197" t="str">
        <f aca="false">C1106&amp;D1106&amp;E1106&amp;F1106&amp;G1106&amp;H1106</f>
        <v>PROJETO EXECUTIVO DE INSTALACAO HIDRAULICA PARA HABITACOES/EDIFICIOS DE 501 ATE 3.000M2,INCLUSVE PROJETO BASICO,APRESENTADO EM AUTOCAD,INCLUSIVE AS LEGALIZACOES PERTINENTES</v>
      </c>
      <c r="C1106" s="197" t="s">
        <v>2907</v>
      </c>
      <c r="D1106" s="197" t="s">
        <v>2911</v>
      </c>
      <c r="E1106" s="197" t="s">
        <v>2730</v>
      </c>
      <c r="I1106" s="197" t="s">
        <v>1993</v>
      </c>
      <c r="J1106" s="197" t="n">
        <v>7.33</v>
      </c>
    </row>
    <row r="1107" customFormat="false" ht="12.75" hidden="true" customHeight="false" outlineLevel="0" collapsed="false">
      <c r="A1107" s="197" t="s">
        <v>2913</v>
      </c>
      <c r="B1107" s="197" t="str">
        <f aca="false">C1107&amp;D1107&amp;E1107&amp;F1107&amp;G1107&amp;H1107</f>
        <v>PROJETO EXECUTIVO DE INSTALACAO HIDRAULICA PARA HABITACOES/EDIFICIOS ACIMA DE 3.000M2,INCLUSIVE PROJETO BASICO,APRESENTADO EM AUTOCAD,INCLUSIVE AS LEGALIZACOES PERTINENTES</v>
      </c>
      <c r="C1107" s="197" t="s">
        <v>2907</v>
      </c>
      <c r="D1107" s="197" t="s">
        <v>2914</v>
      </c>
      <c r="E1107" s="197" t="s">
        <v>2904</v>
      </c>
      <c r="I1107" s="197" t="s">
        <v>1993</v>
      </c>
      <c r="J1107" s="197" t="n">
        <v>6.39</v>
      </c>
    </row>
    <row r="1108" customFormat="false" ht="12.75" hidden="true" customHeight="false" outlineLevel="0" collapsed="false">
      <c r="A1108" s="197" t="s">
        <v>2915</v>
      </c>
      <c r="B1108" s="197" t="str">
        <f aca="false">C1108&amp;D1108&amp;E1108&amp;F1108&amp;G1108&amp;H1108</f>
        <v>PROJETO EXECUTIVO DE INSTALACAO HIDRAULICA PARA HABITACOES/EDIFICIOS ACIMA DE 3.000M2,INCLUSIVE PROJETO BASICO,APRESENTADO EM AUTOCAD,INCLUSIVE AS LEGALIZACOES PERTINENTES</v>
      </c>
      <c r="C1108" s="197" t="s">
        <v>2907</v>
      </c>
      <c r="D1108" s="197" t="s">
        <v>2914</v>
      </c>
      <c r="E1108" s="197" t="s">
        <v>2904</v>
      </c>
      <c r="I1108" s="197" t="s">
        <v>1993</v>
      </c>
      <c r="J1108" s="197" t="n">
        <v>5.53</v>
      </c>
    </row>
    <row r="1109" customFormat="false" ht="12.75" hidden="true" customHeight="false" outlineLevel="0" collapsed="false">
      <c r="A1109" s="197" t="s">
        <v>2916</v>
      </c>
      <c r="B1109" s="197" t="str">
        <f aca="false">C1109&amp;D1109&amp;E1109&amp;F1109&amp;G1109&amp;H1109</f>
        <v>PROJETO EXECUTIVO DE INSTALACAO HIDRAULICA PARA URBANIZACAOATE 15.000M2,INCLUSIVE PROJETO BASICO,APRESENTADO EM AUTOCAD,INCLUSIVE AS LEGALIZACOES PERTINENTES</v>
      </c>
      <c r="C1109" s="197" t="s">
        <v>2917</v>
      </c>
      <c r="D1109" s="197" t="s">
        <v>2918</v>
      </c>
      <c r="E1109" s="197" t="s">
        <v>2919</v>
      </c>
      <c r="I1109" s="197" t="s">
        <v>1993</v>
      </c>
      <c r="J1109" s="197" t="n">
        <v>1.12</v>
      </c>
    </row>
    <row r="1110" customFormat="false" ht="12.75" hidden="true" customHeight="false" outlineLevel="0" collapsed="false">
      <c r="A1110" s="197" t="s">
        <v>2920</v>
      </c>
      <c r="B1110" s="197" t="str">
        <f aca="false">C1110&amp;D1110&amp;E1110&amp;F1110&amp;G1110&amp;H1110</f>
        <v>PROJETO EXECUTIVO DE INSTALACAO HIDRAULICA PARA URBANIZACAOATE 15.000M2,INCLUSIVE PROJETO BASICO,APRESENTADO EM AUTOCAD,INCLUSIVE AS LEGALIZACOES PERTINENTES</v>
      </c>
      <c r="C1110" s="197" t="s">
        <v>2917</v>
      </c>
      <c r="D1110" s="197" t="s">
        <v>2918</v>
      </c>
      <c r="E1110" s="197" t="s">
        <v>2919</v>
      </c>
      <c r="I1110" s="197" t="s">
        <v>1993</v>
      </c>
      <c r="J1110" s="197" t="n">
        <v>0.97</v>
      </c>
    </row>
    <row r="1111" customFormat="false" ht="12.75" hidden="true" customHeight="false" outlineLevel="0" collapsed="false">
      <c r="A1111" s="197" t="s">
        <v>2921</v>
      </c>
      <c r="B1111" s="197" t="str">
        <f aca="false">C1111&amp;D1111&amp;E1111&amp;F1111&amp;G1111&amp;H1111</f>
        <v>PROJETO EXECUTIVO DE INSTALACAO HIDRAULICA PARA URBANIZACAOACIMA DE 15.000M2,INCLUSIVE PROJETO BASICO,APRESENTADO EM AUTOCAD,INCLUSIVE AS LEGALIZACOES PERTINENTES</v>
      </c>
      <c r="C1111" s="197" t="s">
        <v>2917</v>
      </c>
      <c r="D1111" s="197" t="s">
        <v>2922</v>
      </c>
      <c r="E1111" s="197" t="s">
        <v>2784</v>
      </c>
      <c r="I1111" s="197" t="s">
        <v>1993</v>
      </c>
      <c r="J1111" s="197" t="n">
        <v>0.71</v>
      </c>
    </row>
    <row r="1112" customFormat="false" ht="12.75" hidden="true" customHeight="false" outlineLevel="0" collapsed="false">
      <c r="A1112" s="197" t="s">
        <v>2923</v>
      </c>
      <c r="B1112" s="197" t="str">
        <f aca="false">C1112&amp;D1112&amp;E1112&amp;F1112&amp;G1112&amp;H1112</f>
        <v>PROJETO EXECUTIVO DE INSTALACAO HIDRAULICA PARA URBANIZACAOACIMA DE 15.000M2,INCLUSIVE PROJETO BASICO,APRESENTADO EM AUTOCAD,INCLUSIVE AS LEGALIZACOES PERTINENTES</v>
      </c>
      <c r="C1112" s="197" t="s">
        <v>2917</v>
      </c>
      <c r="D1112" s="197" t="s">
        <v>2922</v>
      </c>
      <c r="E1112" s="197" t="s">
        <v>2784</v>
      </c>
      <c r="I1112" s="197" t="s">
        <v>1993</v>
      </c>
      <c r="J1112" s="197" t="n">
        <v>0.62</v>
      </c>
    </row>
    <row r="1113" customFormat="false" ht="12.75" hidden="true" customHeight="false" outlineLevel="0" collapsed="false">
      <c r="A1113" s="197" t="s">
        <v>2924</v>
      </c>
      <c r="B1113" s="197" t="str">
        <f aca="false">C1113&amp;D1113&amp;E1113&amp;F1113&amp;G1113&amp;H1113</f>
        <v>PROJETO EXECUTIVO DE INSTALACAO HIDRAULICA PARA HABITACAO/LOTEAMENTO ATE 12.000M2,INCLUSIVE PROJETO BASICO,APRESENTADO EM AUTOCAD,INCLUSIVE AS LEGALIZACOES PERTINENTES</v>
      </c>
      <c r="C1113" s="197" t="s">
        <v>2925</v>
      </c>
      <c r="D1113" s="197" t="s">
        <v>2926</v>
      </c>
      <c r="E1113" s="197" t="s">
        <v>2770</v>
      </c>
      <c r="I1113" s="197" t="s">
        <v>1993</v>
      </c>
      <c r="J1113" s="197" t="n">
        <v>6.88</v>
      </c>
    </row>
    <row r="1114" customFormat="false" ht="12.75" hidden="true" customHeight="false" outlineLevel="0" collapsed="false">
      <c r="A1114" s="197" t="s">
        <v>2927</v>
      </c>
      <c r="B1114" s="197" t="str">
        <f aca="false">C1114&amp;D1114&amp;E1114&amp;F1114&amp;G1114&amp;H1114</f>
        <v>PROJETO EXECUTIVO DE INSTALACAO HIDRAULICA PARA HABITACAO/LOTEAMENTO ATE 12.000M2,INCLUSIVE PROJETO BASICO,APRESENTADO EM AUTOCAD,INCLUSIVE AS LEGALIZACOES PERTINENTES</v>
      </c>
      <c r="C1114" s="197" t="s">
        <v>2925</v>
      </c>
      <c r="D1114" s="197" t="s">
        <v>2926</v>
      </c>
      <c r="E1114" s="197" t="s">
        <v>2770</v>
      </c>
      <c r="I1114" s="197" t="s">
        <v>1993</v>
      </c>
      <c r="J1114" s="197" t="n">
        <v>5.96</v>
      </c>
    </row>
    <row r="1115" customFormat="false" ht="12.75" hidden="true" customHeight="false" outlineLevel="0" collapsed="false">
      <c r="A1115" s="197" t="s">
        <v>2928</v>
      </c>
      <c r="B1115" s="197" t="str">
        <f aca="false">C1115&amp;D1115&amp;E1115&amp;F1115&amp;G1115&amp;H1115</f>
        <v>PROJETO EXECUTIVO DE INSTALACAO HIDRAULICA PARA HABITACAO/LOTEAMENTO DE 12.001 ATE 36.000M2,INCLUSIVE PROJETO BASICO,APRESENTADO EM AUTOCAD,INCLUSIVE AS LEGALIZACOES PERTINENTES</v>
      </c>
      <c r="C1115" s="197" t="s">
        <v>2925</v>
      </c>
      <c r="D1115" s="197" t="s">
        <v>2929</v>
      </c>
      <c r="E1115" s="197" t="s">
        <v>2844</v>
      </c>
      <c r="I1115" s="197" t="s">
        <v>1993</v>
      </c>
      <c r="J1115" s="197" t="n">
        <v>4.55</v>
      </c>
    </row>
    <row r="1116" customFormat="false" ht="12.75" hidden="true" customHeight="false" outlineLevel="0" collapsed="false">
      <c r="A1116" s="197" t="s">
        <v>2930</v>
      </c>
      <c r="B1116" s="197" t="str">
        <f aca="false">C1116&amp;D1116&amp;E1116&amp;F1116&amp;G1116&amp;H1116</f>
        <v>PROJETO EXECUTIVO DE INSTALACAO HIDRAULICA PARA HABITACAO/LOTEAMENTO DE 12.001 ATE 36.000M2,INCLUSIVE PROJETO BASICO,APRESENTADO EM AUTOCAD,INCLUSIVE AS LEGALIZACOES PERTINENTES</v>
      </c>
      <c r="C1116" s="197" t="s">
        <v>2925</v>
      </c>
      <c r="D1116" s="197" t="s">
        <v>2929</v>
      </c>
      <c r="E1116" s="197" t="s">
        <v>2844</v>
      </c>
      <c r="I1116" s="197" t="s">
        <v>1993</v>
      </c>
      <c r="J1116" s="197" t="n">
        <v>3.94</v>
      </c>
    </row>
    <row r="1117" customFormat="false" ht="12.75" hidden="true" customHeight="false" outlineLevel="0" collapsed="false">
      <c r="A1117" s="197" t="s">
        <v>2931</v>
      </c>
      <c r="B1117" s="197" t="str">
        <f aca="false">C1117&amp;D1117&amp;E1117&amp;F1117&amp;G1117&amp;H1117</f>
        <v>PROJETO EXECUTIVO DE INSTALACAO HIDRAULICA PARA HABITACAO/LOTEAMENTO ACIMA DE 36.000M2,INCLUSIVE PROJETO BASICO,APRESENTADO EM AUTOCAD,INCLUSIVE AS LEGALIZACOES PERTINENTES</v>
      </c>
      <c r="C1117" s="197" t="s">
        <v>2925</v>
      </c>
      <c r="D1117" s="197" t="s">
        <v>2932</v>
      </c>
      <c r="E1117" s="197" t="s">
        <v>2730</v>
      </c>
      <c r="I1117" s="197" t="s">
        <v>1993</v>
      </c>
      <c r="J1117" s="197" t="n">
        <v>3.44</v>
      </c>
    </row>
    <row r="1118" customFormat="false" ht="12.75" hidden="true" customHeight="false" outlineLevel="0" collapsed="false">
      <c r="A1118" s="197" t="s">
        <v>2933</v>
      </c>
      <c r="B1118" s="197" t="str">
        <f aca="false">C1118&amp;D1118&amp;E1118&amp;F1118&amp;G1118&amp;H1118</f>
        <v>PROJETO EXECUTIVO DE INSTALACAO HIDRAULICA PARA HABITACAO/LOTEAMENTO ACIMA DE 36.000M2,INCLUSIVE PROJETO BASICO,APRESENTADO EM AUTOCAD,INCLUSIVE AS LEGALIZACOES PERTINENTES</v>
      </c>
      <c r="C1118" s="197" t="s">
        <v>2925</v>
      </c>
      <c r="D1118" s="197" t="s">
        <v>2932</v>
      </c>
      <c r="E1118" s="197" t="s">
        <v>2730</v>
      </c>
      <c r="I1118" s="197" t="s">
        <v>1993</v>
      </c>
      <c r="J1118" s="197" t="n">
        <v>2.98</v>
      </c>
    </row>
    <row r="1119" customFormat="false" ht="12.75" hidden="true" customHeight="false" outlineLevel="0" collapsed="false">
      <c r="A1119" s="197" t="s">
        <v>2934</v>
      </c>
      <c r="B1119" s="197" t="str">
        <f aca="false">C1119&amp;D1119&amp;E1119&amp;F1119&amp;G1119&amp;H1119</f>
        <v>PROJETO EXECUTIVO DE INSTALACAO HIDRAULICA DE MONTAGEM INTERNA DE CHAFARIZES,APRESENTADO EM AUTOCAD NOS PADROES DA CONTRATADA,DE ACORDO COM A ABNT</v>
      </c>
      <c r="C1119" s="197" t="s">
        <v>2935</v>
      </c>
      <c r="D1119" s="197" t="s">
        <v>2936</v>
      </c>
      <c r="E1119" s="197" t="s">
        <v>2937</v>
      </c>
      <c r="I1119" s="197" t="s">
        <v>30</v>
      </c>
      <c r="J1119" s="197" t="n">
        <v>1267.14</v>
      </c>
    </row>
    <row r="1120" customFormat="false" ht="12.75" hidden="true" customHeight="false" outlineLevel="0" collapsed="false">
      <c r="A1120" s="197" t="s">
        <v>2938</v>
      </c>
      <c r="B1120" s="197" t="str">
        <f aca="false">C1120&amp;D1120&amp;E1120&amp;F1120&amp;G1120&amp;H1120</f>
        <v>PROJETO EXECUTIVO DE INSTALACAO HIDRAULICA DE MONTAGEM INTERNA DE CHAFARIZES,APRESENTADO EM AUTOCAD NOS PADROES DA CONTRATADA,DE ACORDO COM A ABNT</v>
      </c>
      <c r="C1120" s="197" t="s">
        <v>2935</v>
      </c>
      <c r="D1120" s="197" t="s">
        <v>2936</v>
      </c>
      <c r="E1120" s="197" t="s">
        <v>2937</v>
      </c>
      <c r="I1120" s="197" t="s">
        <v>30</v>
      </c>
      <c r="J1120" s="197" t="n">
        <v>1097.95</v>
      </c>
    </row>
    <row r="1121" customFormat="false" ht="12.75" hidden="true" customHeight="false" outlineLevel="0" collapsed="false">
      <c r="A1121" s="197" t="s">
        <v>2939</v>
      </c>
      <c r="B1121" s="197" t="str">
        <f aca="false">C1121&amp;D1121&amp;E1121&amp;F1121&amp;G1121&amp;H1121</f>
        <v>PROJETO EXECUTIVO DE INSTALACAO ELETRICA PARA PREDIOS ESCOLARES E/OU ADMINISTRATIVOS ATE 500M2,INCLUSIVE PROJETO BASICO,APRESENTADO EM AUTOCAD,INCLUSIVE AS LEGALIZACOES PERTINENTES</v>
      </c>
      <c r="C1121" s="197" t="s">
        <v>2940</v>
      </c>
      <c r="D1121" s="197" t="s">
        <v>2941</v>
      </c>
      <c r="E1121" s="197" t="s">
        <v>2746</v>
      </c>
      <c r="I1121" s="197" t="s">
        <v>1993</v>
      </c>
      <c r="J1121" s="197" t="n">
        <v>13.81</v>
      </c>
    </row>
    <row r="1122" customFormat="false" ht="12.75" hidden="true" customHeight="false" outlineLevel="0" collapsed="false">
      <c r="A1122" s="197" t="s">
        <v>2942</v>
      </c>
      <c r="B1122" s="197" t="str">
        <f aca="false">C1122&amp;D1122&amp;E1122&amp;F1122&amp;G1122&amp;H1122</f>
        <v>PROJETO EXECUTIVO DE INSTALACAO ELETRICA PARA PREDIOS ESCOLARES E/OU ADMINISTRATIVOS ATE 500M2,INCLUSIVE PROJETO BASICO,APRESENTADO EM AUTOCAD,INCLUSIVE AS LEGALIZACOES PERTINENTES</v>
      </c>
      <c r="C1122" s="197" t="s">
        <v>2940</v>
      </c>
      <c r="D1122" s="197" t="s">
        <v>2941</v>
      </c>
      <c r="E1122" s="197" t="s">
        <v>2746</v>
      </c>
      <c r="I1122" s="197" t="s">
        <v>1993</v>
      </c>
      <c r="J1122" s="197" t="n">
        <v>11.97</v>
      </c>
    </row>
    <row r="1123" customFormat="false" ht="12.75" hidden="true" customHeight="false" outlineLevel="0" collapsed="false">
      <c r="A1123" s="197" t="s">
        <v>2943</v>
      </c>
      <c r="B1123" s="197" t="str">
        <f aca="false">C1123&amp;D1123&amp;E1123&amp;F1123&amp;G1123&amp;H1123</f>
        <v>PROJETO EXECUTIVO DE INSTALACAO ELETRICA PARA PREDIOS ESCOLARES E/OU ADMINISTRATIVOS DE 501 ATE 3.000M2,INCLUSIVE PROJETO BASICO,APRESENTADO EM AUTOCAD,INCLUSIVE AS LEGALIZACOES PERTINENTES</v>
      </c>
      <c r="C1123" s="197" t="s">
        <v>2940</v>
      </c>
      <c r="D1123" s="197" t="s">
        <v>2944</v>
      </c>
      <c r="E1123" s="197" t="s">
        <v>2863</v>
      </c>
      <c r="F1123" s="197" t="s">
        <v>2864</v>
      </c>
      <c r="I1123" s="197" t="s">
        <v>1993</v>
      </c>
      <c r="J1123" s="197" t="n">
        <v>11.54</v>
      </c>
    </row>
    <row r="1124" customFormat="false" ht="12.75" hidden="true" customHeight="false" outlineLevel="0" collapsed="false">
      <c r="A1124" s="197" t="s">
        <v>2945</v>
      </c>
      <c r="B1124" s="197" t="str">
        <f aca="false">C1124&amp;D1124&amp;E1124&amp;F1124&amp;G1124&amp;H1124</f>
        <v>PROJETO EXECUTIVO DE INSTALACAO ELETRICA PARA PREDIOS ESCOLARES E/OU ADMINISTRATIVOS DE 501 ATE 3.000M2,INCLUSIVE PROJETO BASICO,APRESENTADO EM AUTOCAD,INCLUSIVE AS LEGALIZACOES PERTINENTES</v>
      </c>
      <c r="C1124" s="197" t="s">
        <v>2940</v>
      </c>
      <c r="D1124" s="197" t="s">
        <v>2944</v>
      </c>
      <c r="E1124" s="197" t="s">
        <v>2863</v>
      </c>
      <c r="F1124" s="197" t="s">
        <v>2864</v>
      </c>
      <c r="I1124" s="197" t="s">
        <v>1993</v>
      </c>
      <c r="J1124" s="197" t="n">
        <v>10</v>
      </c>
    </row>
    <row r="1125" customFormat="false" ht="12.75" hidden="true" customHeight="false" outlineLevel="0" collapsed="false">
      <c r="A1125" s="197" t="s">
        <v>2946</v>
      </c>
      <c r="B1125" s="197" t="str">
        <f aca="false">C1125&amp;D1125&amp;E1125&amp;F1125&amp;G1125&amp;H1125</f>
        <v>PROJETO EXECUTIVO DE INSTALACAO ELETRICA PARA PREDIOS ESCOLARES E/OU ADMINISTRATIVOS ACIMA DE 3.000M2,INCLUSIVE PROJETOBASICO,APRESENTADO EM AUTOCAD,INCLUSIVE AS LEGALIZACOES PERTINENTES</v>
      </c>
      <c r="C1125" s="197" t="s">
        <v>2940</v>
      </c>
      <c r="D1125" s="197" t="s">
        <v>2947</v>
      </c>
      <c r="E1125" s="197" t="s">
        <v>2948</v>
      </c>
      <c r="F1125" s="197" t="s">
        <v>2949</v>
      </c>
      <c r="I1125" s="197" t="s">
        <v>1993</v>
      </c>
      <c r="J1125" s="197" t="n">
        <v>6.88</v>
      </c>
    </row>
    <row r="1126" customFormat="false" ht="12.75" hidden="true" customHeight="false" outlineLevel="0" collapsed="false">
      <c r="A1126" s="197" t="s">
        <v>2950</v>
      </c>
      <c r="B1126" s="197" t="str">
        <f aca="false">C1126&amp;D1126&amp;E1126&amp;F1126&amp;G1126&amp;H1126</f>
        <v>PROJETO EXECUTIVO DE INSTALACAO ELETRICA PARA PREDIOS ESCOLARES E/OU ADMINISTRATIVOS ACIMA DE 3.000M2,INCLUSIVE PROJETOBASICO,APRESENTADO EM AUTOCAD,INCLUSIVE AS LEGALIZACOES PERTINENTES</v>
      </c>
      <c r="C1126" s="197" t="s">
        <v>2940</v>
      </c>
      <c r="D1126" s="197" t="s">
        <v>2947</v>
      </c>
      <c r="E1126" s="197" t="s">
        <v>2948</v>
      </c>
      <c r="F1126" s="197" t="s">
        <v>2949</v>
      </c>
      <c r="I1126" s="197" t="s">
        <v>1993</v>
      </c>
      <c r="J1126" s="197" t="n">
        <v>5.96</v>
      </c>
    </row>
    <row r="1127" customFormat="false" ht="12.75" hidden="true" customHeight="false" outlineLevel="0" collapsed="false">
      <c r="A1127" s="197" t="s">
        <v>2951</v>
      </c>
      <c r="B1127" s="197" t="str">
        <f aca="false">C1127&amp;D1127&amp;E1127&amp;F1127&amp;G1127&amp;H1127</f>
        <v>PROJETO EXECUTIVO DE INSTALACAO ELETRICA PARA PREDIOS CULTURAIS ATE 3.000M2,INCLUSIVE PROJETO BASICO,APRESENTADO EM AUTOCAD,INCLUSIVE AS LEGALIZACOES PERTINENTES</v>
      </c>
      <c r="C1127" s="197" t="s">
        <v>2952</v>
      </c>
      <c r="D1127" s="197" t="s">
        <v>2953</v>
      </c>
      <c r="E1127" s="197" t="s">
        <v>2954</v>
      </c>
      <c r="I1127" s="197" t="s">
        <v>1993</v>
      </c>
      <c r="J1127" s="197" t="n">
        <v>23.09</v>
      </c>
    </row>
    <row r="1128" customFormat="false" ht="12.75" hidden="true" customHeight="false" outlineLevel="0" collapsed="false">
      <c r="A1128" s="197" t="s">
        <v>2955</v>
      </c>
      <c r="B1128" s="197" t="str">
        <f aca="false">C1128&amp;D1128&amp;E1128&amp;F1128&amp;G1128&amp;H1128</f>
        <v>PROJETO EXECUTIVO DE INSTALACAO ELETRICA PARA PREDIOS CULTURAIS ATE 3.000M2,INCLUSIVE PROJETO BASICO,APRESENTADO EM AUTOCAD,INCLUSIVE AS LEGALIZACOES PERTINENTES</v>
      </c>
      <c r="C1128" s="197" t="s">
        <v>2952</v>
      </c>
      <c r="D1128" s="197" t="s">
        <v>2953</v>
      </c>
      <c r="E1128" s="197" t="s">
        <v>2954</v>
      </c>
      <c r="I1128" s="197" t="s">
        <v>1993</v>
      </c>
      <c r="J1128" s="197" t="n">
        <v>20.01</v>
      </c>
    </row>
    <row r="1129" customFormat="false" ht="12.75" hidden="true" customHeight="false" outlineLevel="0" collapsed="false">
      <c r="A1129" s="197" t="s">
        <v>2956</v>
      </c>
      <c r="B1129" s="197" t="str">
        <f aca="false">C1129&amp;D1129&amp;E1129&amp;F1129&amp;G1129&amp;H1129</f>
        <v>PROJETO EXECUTIVO DE INSTALACAO ELETRICA PARA PREDIOS CULTURAIS ACIMA DE 3.000M2,INCLUSIVE PROJETO BASICO,APRESENTADO EM AUTOCAD,INCLUSIVE AS LEGALIZACOES PERTINENTES</v>
      </c>
      <c r="C1129" s="197" t="s">
        <v>2952</v>
      </c>
      <c r="D1129" s="197" t="s">
        <v>2957</v>
      </c>
      <c r="E1129" s="197" t="s">
        <v>2900</v>
      </c>
      <c r="I1129" s="197" t="s">
        <v>1993</v>
      </c>
      <c r="J1129" s="197" t="n">
        <v>17.26</v>
      </c>
    </row>
    <row r="1130" customFormat="false" ht="12.75" hidden="true" customHeight="false" outlineLevel="0" collapsed="false">
      <c r="A1130" s="197" t="s">
        <v>2958</v>
      </c>
      <c r="B1130" s="197" t="str">
        <f aca="false">C1130&amp;D1130&amp;E1130&amp;F1130&amp;G1130&amp;H1130</f>
        <v>PROJETO EXECUTIVO DE INSTALACAO ELETRICA PARA PREDIOS CULTURAIS ACIMA DE 3.000M2,INCLUSIVE PROJETO BASICO,APRESENTADO EM AUTOCAD,INCLUSIVE AS LEGALIZACOES PERTINENTES</v>
      </c>
      <c r="C1130" s="197" t="s">
        <v>2952</v>
      </c>
      <c r="D1130" s="197" t="s">
        <v>2957</v>
      </c>
      <c r="E1130" s="197" t="s">
        <v>2900</v>
      </c>
      <c r="I1130" s="197" t="s">
        <v>1993</v>
      </c>
      <c r="J1130" s="197" t="n">
        <v>14.95</v>
      </c>
    </row>
    <row r="1131" customFormat="false" ht="12.75" hidden="true" customHeight="false" outlineLevel="0" collapsed="false">
      <c r="A1131" s="197" t="s">
        <v>2959</v>
      </c>
      <c r="B1131" s="197" t="str">
        <f aca="false">C1131&amp;D1131&amp;E1131&amp;F1131&amp;G1131&amp;H1131</f>
        <v>PROJETO EXECUTIVO DE INSTALACAO ELETRICA PARA PREDIOS HOSPITALARES,INCLUSIVE PROJETO BASICO,APRESENTADO EM AUTOCAD,INCLUSIVE AS LEGALIZACOES PERTINENTES</v>
      </c>
      <c r="C1131" s="197" t="s">
        <v>2960</v>
      </c>
      <c r="D1131" s="197" t="s">
        <v>2961</v>
      </c>
      <c r="E1131" s="197" t="s">
        <v>2962</v>
      </c>
      <c r="I1131" s="197" t="s">
        <v>1993</v>
      </c>
      <c r="J1131" s="197" t="n">
        <v>27.61</v>
      </c>
    </row>
    <row r="1132" customFormat="false" ht="12.75" hidden="true" customHeight="false" outlineLevel="0" collapsed="false">
      <c r="A1132" s="197" t="s">
        <v>2963</v>
      </c>
      <c r="B1132" s="197" t="str">
        <f aca="false">C1132&amp;D1132&amp;E1132&amp;F1132&amp;G1132&amp;H1132</f>
        <v>PROJETO EXECUTIVO DE INSTALACAO ELETRICA PARA PREDIOS HOSPITALARES,INCLUSIVE PROJETO BASICO,APRESENTADO EM AUTOCAD,INCLUSIVE AS LEGALIZACOES PERTINENTES</v>
      </c>
      <c r="C1132" s="197" t="s">
        <v>2960</v>
      </c>
      <c r="D1132" s="197" t="s">
        <v>2961</v>
      </c>
      <c r="E1132" s="197" t="s">
        <v>2962</v>
      </c>
      <c r="I1132" s="197" t="s">
        <v>1993</v>
      </c>
      <c r="J1132" s="197" t="n">
        <v>23.92</v>
      </c>
    </row>
    <row r="1133" customFormat="false" ht="12.75" hidden="true" customHeight="false" outlineLevel="0" collapsed="false">
      <c r="A1133" s="197" t="s">
        <v>2964</v>
      </c>
      <c r="B1133" s="197" t="str">
        <f aca="false">C1133&amp;D1133&amp;E1133&amp;F1133&amp;G1133&amp;H1133</f>
        <v>PROJETO EXECUTIVO DE INSTALACAO ELETRICA PARA HABITACOES/EDIFICIOS ATE 500M2,INCLUSIVE PROJETO BASICO,APRESENTADO EM AUTOCAD,INCLUSIVE AS LEGALIZACOES PERTINENTES</v>
      </c>
      <c r="C1133" s="197" t="s">
        <v>2965</v>
      </c>
      <c r="D1133" s="197" t="s">
        <v>2966</v>
      </c>
      <c r="E1133" s="197" t="s">
        <v>2766</v>
      </c>
      <c r="I1133" s="197" t="s">
        <v>1993</v>
      </c>
      <c r="J1133" s="197" t="n">
        <v>16.81</v>
      </c>
    </row>
    <row r="1134" customFormat="false" ht="12.75" hidden="true" customHeight="false" outlineLevel="0" collapsed="false">
      <c r="A1134" s="197" t="s">
        <v>2967</v>
      </c>
      <c r="B1134" s="197" t="str">
        <f aca="false">C1134&amp;D1134&amp;E1134&amp;F1134&amp;G1134&amp;H1134</f>
        <v>PROJETO EXECUTIVO DE INSTALACAO ELETRICA PARA HABITACOES/EDIFICIOS ATE 500M2,INCLUSIVE PROJETO BASICO,APRESENTADO EM AUTOCAD,INCLUSIVE AS LEGALIZACOES PERTINENTES</v>
      </c>
      <c r="C1134" s="197" t="s">
        <v>2965</v>
      </c>
      <c r="D1134" s="197" t="s">
        <v>2966</v>
      </c>
      <c r="E1134" s="197" t="s">
        <v>2766</v>
      </c>
      <c r="I1134" s="197" t="s">
        <v>1993</v>
      </c>
      <c r="J1134" s="197" t="n">
        <v>14.57</v>
      </c>
    </row>
    <row r="1135" customFormat="false" ht="12.75" hidden="true" customHeight="false" outlineLevel="0" collapsed="false">
      <c r="A1135" s="197" t="s">
        <v>2968</v>
      </c>
      <c r="B1135" s="197" t="str">
        <f aca="false">C1135&amp;D1135&amp;E1135&amp;F1135&amp;G1135&amp;H1135</f>
        <v>PROJETO EXECUTIVO DE INSTALACAO ELETRICA PARA HABITACOES/EDIFICIOS DE 501 ATE 3.000M2,INCLUSIVE PROJETO BASICO,APRESENTADO EM AUTOCAD,INCLUSIVE AS LEGALIZACOES PERTINENTES</v>
      </c>
      <c r="C1135" s="197" t="s">
        <v>2965</v>
      </c>
      <c r="D1135" s="197" t="s">
        <v>2969</v>
      </c>
      <c r="E1135" s="197" t="s">
        <v>2904</v>
      </c>
      <c r="I1135" s="197" t="s">
        <v>1993</v>
      </c>
      <c r="J1135" s="197" t="n">
        <v>12.59</v>
      </c>
    </row>
    <row r="1136" customFormat="false" ht="12.75" hidden="true" customHeight="false" outlineLevel="0" collapsed="false">
      <c r="A1136" s="197" t="s">
        <v>2970</v>
      </c>
      <c r="B1136" s="197" t="str">
        <f aca="false">C1136&amp;D1136&amp;E1136&amp;F1136&amp;G1136&amp;H1136</f>
        <v>PROJETO EXECUTIVO DE INSTALACAO ELETRICA PARA HABITACOES/EDIFICIOS DE 501 ATE 3.000M2,INCLUSIVE PROJETO BASICO,APRESENTADO EM AUTOCAD,INCLUSIVE AS LEGALIZACOES PERTINENTES</v>
      </c>
      <c r="C1136" s="197" t="s">
        <v>2965</v>
      </c>
      <c r="D1136" s="197" t="s">
        <v>2969</v>
      </c>
      <c r="E1136" s="197" t="s">
        <v>2904</v>
      </c>
      <c r="I1136" s="197" t="s">
        <v>1993</v>
      </c>
      <c r="J1136" s="197" t="n">
        <v>10.9</v>
      </c>
    </row>
    <row r="1137" customFormat="false" ht="12.75" hidden="true" customHeight="false" outlineLevel="0" collapsed="false">
      <c r="A1137" s="197" t="s">
        <v>2971</v>
      </c>
      <c r="B1137" s="197" t="str">
        <f aca="false">C1137&amp;D1137&amp;E1137&amp;F1137&amp;G1137&amp;H1137</f>
        <v>PROJETO EXECUTIVO DE INSTALACAO ELETRICA PARA HABITACOES/EDIFICIOS ACIMA DE 3.000M2,INCLUSIVE PROJETO BASICO,APRESENTADO EM AUTOCAD,INCLUSIVE AS LEGALIZACOES PERTINENTES</v>
      </c>
      <c r="C1137" s="197" t="s">
        <v>2965</v>
      </c>
      <c r="D1137" s="197" t="s">
        <v>2972</v>
      </c>
      <c r="E1137" s="197" t="s">
        <v>2717</v>
      </c>
      <c r="I1137" s="197" t="s">
        <v>1993</v>
      </c>
      <c r="J1137" s="197" t="n">
        <v>8.46</v>
      </c>
    </row>
    <row r="1138" customFormat="false" ht="12.75" hidden="true" customHeight="false" outlineLevel="0" collapsed="false">
      <c r="A1138" s="197" t="s">
        <v>2973</v>
      </c>
      <c r="B1138" s="197" t="str">
        <f aca="false">C1138&amp;D1138&amp;E1138&amp;F1138&amp;G1138&amp;H1138</f>
        <v>PROJETO EXECUTIVO DE INSTALACAO ELETRICA PARA HABITACOES/EDIFICIOS ACIMA DE 3.000M2,INCLUSIVE PROJETO BASICO,APRESENTADO EM AUTOCAD,INCLUSIVE AS LEGALIZACOES PERTINENTES</v>
      </c>
      <c r="C1138" s="197" t="s">
        <v>2965</v>
      </c>
      <c r="D1138" s="197" t="s">
        <v>2972</v>
      </c>
      <c r="E1138" s="197" t="s">
        <v>2717</v>
      </c>
      <c r="I1138" s="197" t="s">
        <v>1993</v>
      </c>
      <c r="J1138" s="197" t="n">
        <v>7.33</v>
      </c>
    </row>
    <row r="1139" customFormat="false" ht="12.75" hidden="true" customHeight="false" outlineLevel="0" collapsed="false">
      <c r="A1139" s="197" t="s">
        <v>2974</v>
      </c>
      <c r="B1139" s="197" t="str">
        <f aca="false">C1139&amp;D1139&amp;E1139&amp;F1139&amp;G1139&amp;H1139</f>
        <v>PROJETO EXECUTIVO DE INSTALACAO ELETRICA PARA URBANIZACAO ATE 15.000M2,INCLUSIVE PROJETO BASICO,APRESENTADO EM AUTOCAD,INCLUSIVE AS LEGALIZACOES PERTINENTES</v>
      </c>
      <c r="C1139" s="197" t="s">
        <v>2975</v>
      </c>
      <c r="D1139" s="197" t="s">
        <v>2976</v>
      </c>
      <c r="E1139" s="197" t="s">
        <v>2977</v>
      </c>
      <c r="I1139" s="197" t="s">
        <v>1993</v>
      </c>
      <c r="J1139" s="197" t="n">
        <v>1.52</v>
      </c>
    </row>
    <row r="1140" customFormat="false" ht="12.75" hidden="true" customHeight="false" outlineLevel="0" collapsed="false">
      <c r="A1140" s="197" t="s">
        <v>2978</v>
      </c>
      <c r="B1140" s="197" t="str">
        <f aca="false">C1140&amp;D1140&amp;E1140&amp;F1140&amp;G1140&amp;H1140</f>
        <v>PROJETO EXECUTIVO DE INSTALACAO ELETRICA PARA URBANIZACAO ATE 15.000M2,INCLUSIVE PROJETO BASICO,APRESENTADO EM AUTOCAD,INCLUSIVE AS LEGALIZACOES PERTINENTES</v>
      </c>
      <c r="C1140" s="197" t="s">
        <v>2975</v>
      </c>
      <c r="D1140" s="197" t="s">
        <v>2976</v>
      </c>
      <c r="E1140" s="197" t="s">
        <v>2977</v>
      </c>
      <c r="I1140" s="197" t="s">
        <v>1993</v>
      </c>
      <c r="J1140" s="197" t="n">
        <v>1.31</v>
      </c>
    </row>
    <row r="1141" customFormat="false" ht="12.75" hidden="true" customHeight="false" outlineLevel="0" collapsed="false">
      <c r="A1141" s="197" t="s">
        <v>2979</v>
      </c>
      <c r="B1141" s="197" t="str">
        <f aca="false">C1141&amp;D1141&amp;E1141&amp;F1141&amp;G1141&amp;H1141</f>
        <v>PROJETO EXECUTIVO DE INSTALACAO ELETRICA PARA URBANIZACAO ACIMA DE 15.000M2,INCLUSIVE PROJETO BASICO,APRESENTADO EM AUTOCAD,INCLUSIVE AS LEGALIZACOES PERTINENTES</v>
      </c>
      <c r="C1141" s="197" t="s">
        <v>2980</v>
      </c>
      <c r="D1141" s="197" t="s">
        <v>2981</v>
      </c>
      <c r="E1141" s="197" t="s">
        <v>2954</v>
      </c>
      <c r="I1141" s="197" t="s">
        <v>1993</v>
      </c>
      <c r="J1141" s="197" t="n">
        <v>1.12</v>
      </c>
    </row>
    <row r="1142" customFormat="false" ht="12.75" hidden="true" customHeight="false" outlineLevel="0" collapsed="false">
      <c r="A1142" s="197" t="s">
        <v>2982</v>
      </c>
      <c r="B1142" s="197" t="str">
        <f aca="false">C1142&amp;D1142&amp;E1142&amp;F1142&amp;G1142&amp;H1142</f>
        <v>PROJETO EXECUTIVO DE INSTALACAO ELETRICA PARA URBANIZACAO ACIMA DE 15.000M2,INCLUSIVE PROJETO BASICO,APRESENTADO EM AUTOCAD,INCLUSIVE AS LEGALIZACOES PERTINENTES</v>
      </c>
      <c r="C1142" s="197" t="s">
        <v>2980</v>
      </c>
      <c r="D1142" s="197" t="s">
        <v>2981</v>
      </c>
      <c r="E1142" s="197" t="s">
        <v>2954</v>
      </c>
      <c r="I1142" s="197" t="s">
        <v>1993</v>
      </c>
      <c r="J1142" s="197" t="n">
        <v>0.97</v>
      </c>
    </row>
    <row r="1143" customFormat="false" ht="12.75" hidden="true" customHeight="false" outlineLevel="0" collapsed="false">
      <c r="A1143" s="197" t="s">
        <v>2983</v>
      </c>
      <c r="B1143" s="197" t="str">
        <f aca="false">C1143&amp;D1143&amp;E1143&amp;F1143&amp;G1143&amp;H1143</f>
        <v>PROJETO EXECUTIVO DE INSTALACAO ELETRICA PARA HABITACAO/LOTEAMENTO ATE 12.000M2,INCLUSIVE PROJETO BASICO,APRESENTADO EMAUTOCAD,INCLUSIVE AS LEGALIZACOES PERTINENTES</v>
      </c>
      <c r="C1143" s="197" t="s">
        <v>2984</v>
      </c>
      <c r="D1143" s="197" t="s">
        <v>2985</v>
      </c>
      <c r="E1143" s="197" t="s">
        <v>2986</v>
      </c>
      <c r="I1143" s="197" t="s">
        <v>1993</v>
      </c>
      <c r="J1143" s="197" t="n">
        <v>6.88</v>
      </c>
    </row>
    <row r="1144" customFormat="false" ht="12.75" hidden="true" customHeight="false" outlineLevel="0" collapsed="false">
      <c r="A1144" s="197" t="s">
        <v>2987</v>
      </c>
      <c r="B1144" s="197" t="str">
        <f aca="false">C1144&amp;D1144&amp;E1144&amp;F1144&amp;G1144&amp;H1144</f>
        <v>PROJETO EXECUTIVO DE INSTALACAO ELETRICA PARA HABITACAO/LOTEAMENTO ATE 12.000M2,INCLUSIVE PROJETO BASICO,APRESENTADO EMAUTOCAD,INCLUSIVE AS LEGALIZACOES PERTINENTES</v>
      </c>
      <c r="C1144" s="197" t="s">
        <v>2984</v>
      </c>
      <c r="D1144" s="197" t="s">
        <v>2985</v>
      </c>
      <c r="E1144" s="197" t="s">
        <v>2986</v>
      </c>
      <c r="I1144" s="197" t="s">
        <v>1993</v>
      </c>
      <c r="J1144" s="197" t="n">
        <v>5.96</v>
      </c>
    </row>
    <row r="1145" customFormat="false" ht="12.75" hidden="true" customHeight="false" outlineLevel="0" collapsed="false">
      <c r="A1145" s="197" t="s">
        <v>2988</v>
      </c>
      <c r="B1145" s="197" t="str">
        <f aca="false">C1145&amp;D1145&amp;E1145&amp;F1145&amp;G1145&amp;H1145</f>
        <v>PROJETO EXECUTIVO DE INSTALACAO ELETRICA PARA HABITACAO/LOTEAMENTO DE 12.001 ATE 36.000M2,INCLUSIVE PROJETO BASICO,APRESENTADO EM AUTOCAD,INCLUSIVE AS LEGALIZACOES PERTINENTES</v>
      </c>
      <c r="C1145" s="197" t="s">
        <v>2984</v>
      </c>
      <c r="D1145" s="197" t="s">
        <v>2989</v>
      </c>
      <c r="E1145" s="197" t="s">
        <v>2742</v>
      </c>
      <c r="I1145" s="197" t="s">
        <v>1993</v>
      </c>
      <c r="J1145" s="197" t="n">
        <v>4.55</v>
      </c>
    </row>
    <row r="1146" customFormat="false" ht="12.75" hidden="true" customHeight="false" outlineLevel="0" collapsed="false">
      <c r="A1146" s="197" t="s">
        <v>2990</v>
      </c>
      <c r="B1146" s="197" t="str">
        <f aca="false">C1146&amp;D1146&amp;E1146&amp;F1146&amp;G1146&amp;H1146</f>
        <v>PROJETO EXECUTIVO DE INSTALACAO ELETRICA PARA HABITACAO/LOTEAMENTO DE 12.001 ATE 36.000M2,INCLUSIVE PROJETO BASICO,APRESENTADO EM AUTOCAD,INCLUSIVE AS LEGALIZACOES PERTINENTES</v>
      </c>
      <c r="C1146" s="197" t="s">
        <v>2984</v>
      </c>
      <c r="D1146" s="197" t="s">
        <v>2989</v>
      </c>
      <c r="E1146" s="197" t="s">
        <v>2742</v>
      </c>
      <c r="I1146" s="197" t="s">
        <v>1993</v>
      </c>
      <c r="J1146" s="197" t="n">
        <v>3.94</v>
      </c>
    </row>
    <row r="1147" customFormat="false" ht="12.75" hidden="true" customHeight="false" outlineLevel="0" collapsed="false">
      <c r="A1147" s="197" t="s">
        <v>2991</v>
      </c>
      <c r="B1147" s="197" t="str">
        <f aca="false">C1147&amp;D1147&amp;E1147&amp;F1147&amp;G1147&amp;H1147</f>
        <v>PROJETO EXECUTIVO DE INSTALACAO ELETRICA PARA HABITACAO/LOTEAMENTO ACIMA DE 36.000M2,INCLUSIVE PROJETO BASICO,APRESENTADO EM AUTOCAD,INCLUSIVE AS LEGALIZACOES PERTINENTES</v>
      </c>
      <c r="C1147" s="197" t="s">
        <v>2984</v>
      </c>
      <c r="D1147" s="197" t="s">
        <v>2992</v>
      </c>
      <c r="E1147" s="197" t="s">
        <v>2823</v>
      </c>
      <c r="I1147" s="197" t="s">
        <v>1993</v>
      </c>
      <c r="J1147" s="197" t="n">
        <v>3.44</v>
      </c>
    </row>
    <row r="1148" customFormat="false" ht="12.75" hidden="true" customHeight="false" outlineLevel="0" collapsed="false">
      <c r="A1148" s="197" t="s">
        <v>2993</v>
      </c>
      <c r="B1148" s="197" t="str">
        <f aca="false">C1148&amp;D1148&amp;E1148&amp;F1148&amp;G1148&amp;H1148</f>
        <v>PROJETO EXECUTIVO DE INSTALACAO ELETRICA PARA HABITACAO/LOTEAMENTO ACIMA DE 36.000M2,INCLUSIVE PROJETO BASICO,APRESENTADO EM AUTOCAD,INCLUSIVE AS LEGALIZACOES PERTINENTES</v>
      </c>
      <c r="C1148" s="197" t="s">
        <v>2984</v>
      </c>
      <c r="D1148" s="197" t="s">
        <v>2992</v>
      </c>
      <c r="E1148" s="197" t="s">
        <v>2823</v>
      </c>
      <c r="I1148" s="197" t="s">
        <v>1993</v>
      </c>
      <c r="J1148" s="197" t="n">
        <v>2.98</v>
      </c>
    </row>
    <row r="1149" customFormat="false" ht="12.75" hidden="true" customHeight="false" outlineLevel="0" collapsed="false">
      <c r="A1149" s="197" t="s">
        <v>2994</v>
      </c>
      <c r="B1149" s="197" t="str">
        <f aca="false">C1149&amp;D1149&amp;E1149&amp;F1149&amp;G1149&amp;H1149</f>
        <v>PROJETO EXECUTIVO DE INSTALACAO ELETRICA DO QUADRO DOS COMANDOS DE MOTORES PARA CHAFARIZES,APRESENTADO EM AUTOCAD NOS PADROES DA CONTRATADA,DE ACORDO COM A ABNT</v>
      </c>
      <c r="C1149" s="197" t="s">
        <v>2995</v>
      </c>
      <c r="D1149" s="197" t="s">
        <v>2996</v>
      </c>
      <c r="E1149" s="197" t="s">
        <v>2997</v>
      </c>
      <c r="I1149" s="197" t="s">
        <v>30</v>
      </c>
      <c r="J1149" s="197" t="n">
        <v>1267.12</v>
      </c>
    </row>
    <row r="1150" customFormat="false" ht="12.75" hidden="true" customHeight="false" outlineLevel="0" collapsed="false">
      <c r="A1150" s="197" t="s">
        <v>2998</v>
      </c>
      <c r="B1150" s="197" t="str">
        <f aca="false">C1150&amp;D1150&amp;E1150&amp;F1150&amp;G1150&amp;H1150</f>
        <v>PROJETO EXECUTIVO DE INSTALACAO ELETRICA DO QUADRO DOS COMANDOS DE MOTORES PARA CHAFARIZES,APRESENTADO EM AUTOCAD NOS PADROES DA CONTRATADA,DE ACORDO COM A ABNT</v>
      </c>
      <c r="C1150" s="197" t="s">
        <v>2995</v>
      </c>
      <c r="D1150" s="197" t="s">
        <v>2996</v>
      </c>
      <c r="E1150" s="197" t="s">
        <v>2997</v>
      </c>
      <c r="I1150" s="197" t="s">
        <v>30</v>
      </c>
      <c r="J1150" s="197" t="n">
        <v>1097.93</v>
      </c>
    </row>
    <row r="1151" customFormat="false" ht="12.75" hidden="true" customHeight="false" outlineLevel="0" collapsed="false">
      <c r="A1151" s="197" t="s">
        <v>2999</v>
      </c>
      <c r="B1151" s="197" t="str">
        <f aca="false">C1151&amp;D1151&amp;E1151&amp;F1151&amp;G1151&amp;H1151</f>
        <v>PROJETO EXECUTIVO DE SISTEMA DE AR CONDICIONADO,INCLUSIVE PROJETO BASICO,APRESENTADO EM AUTOCAD NOS PADROES DA CONTRATANTE,EM PREDIOS COM AREA DE ATE 500M2</v>
      </c>
      <c r="C1151" s="197" t="s">
        <v>3000</v>
      </c>
      <c r="D1151" s="197" t="s">
        <v>3001</v>
      </c>
      <c r="E1151" s="197" t="s">
        <v>3002</v>
      </c>
      <c r="I1151" s="197" t="s">
        <v>1993</v>
      </c>
      <c r="J1151" s="197" t="n">
        <v>10.57</v>
      </c>
    </row>
    <row r="1152" customFormat="false" ht="12.75" hidden="true" customHeight="false" outlineLevel="0" collapsed="false">
      <c r="A1152" s="197" t="s">
        <v>3003</v>
      </c>
      <c r="B1152" s="197" t="str">
        <f aca="false">C1152&amp;D1152&amp;E1152&amp;F1152&amp;G1152&amp;H1152</f>
        <v>PROJETO EXECUTIVO DE SISTEMA DE AR CONDICIONADO,INCLUSIVE PROJETO BASICO,APRESENTADO EM AUTOCAD NOS PADROES DA CONTRATANTE,EM PREDIOS COM AREA DE ATE 500M2</v>
      </c>
      <c r="C1152" s="197" t="s">
        <v>3000</v>
      </c>
      <c r="D1152" s="197" t="s">
        <v>3001</v>
      </c>
      <c r="E1152" s="197" t="s">
        <v>3002</v>
      </c>
      <c r="I1152" s="197" t="s">
        <v>1993</v>
      </c>
      <c r="J1152" s="197" t="n">
        <v>9.16</v>
      </c>
    </row>
    <row r="1153" customFormat="false" ht="12.75" hidden="true" customHeight="false" outlineLevel="0" collapsed="false">
      <c r="A1153" s="197" t="s">
        <v>3004</v>
      </c>
      <c r="B1153" s="197" t="str">
        <f aca="false">C1153&amp;D1153&amp;E1153&amp;F1153&amp;G1153&amp;H1153</f>
        <v>PROJETO EXECUTIVO DE SISTEMA DE AR CONDICIONADO,INCLUSIVE PROJETO BASICO,APRESENTADO EM AUTOCAD NOS PADROES DA CONTRATANTE,EM PREDIOS COM AREA DE 501 ATE 3000M2</v>
      </c>
      <c r="C1153" s="197" t="s">
        <v>3000</v>
      </c>
      <c r="D1153" s="197" t="s">
        <v>3001</v>
      </c>
      <c r="E1153" s="197" t="s">
        <v>3005</v>
      </c>
      <c r="I1153" s="197" t="s">
        <v>1993</v>
      </c>
      <c r="J1153" s="197" t="n">
        <v>8.8</v>
      </c>
    </row>
    <row r="1154" customFormat="false" ht="12.75" hidden="true" customHeight="false" outlineLevel="0" collapsed="false">
      <c r="A1154" s="197" t="s">
        <v>3006</v>
      </c>
      <c r="B1154" s="197" t="str">
        <f aca="false">C1154&amp;D1154&amp;E1154&amp;F1154&amp;G1154&amp;H1154</f>
        <v>PROJETO EXECUTIVO DE SISTEMA DE AR CONDICIONADO,INCLUSIVE PROJETO BASICO,APRESENTADO EM AUTOCAD NOS PADROES DA CONTRATANTE,EM PREDIOS COM AREA DE 501 ATE 3000M2</v>
      </c>
      <c r="C1154" s="197" t="s">
        <v>3000</v>
      </c>
      <c r="D1154" s="197" t="s">
        <v>3001</v>
      </c>
      <c r="E1154" s="197" t="s">
        <v>3005</v>
      </c>
      <c r="I1154" s="197" t="s">
        <v>1993</v>
      </c>
      <c r="J1154" s="197" t="n">
        <v>7.63</v>
      </c>
    </row>
    <row r="1155" customFormat="false" ht="12.75" hidden="true" customHeight="false" outlineLevel="0" collapsed="false">
      <c r="A1155" s="197" t="s">
        <v>3007</v>
      </c>
      <c r="B1155" s="197" t="str">
        <f aca="false">C1155&amp;D1155&amp;E1155&amp;F1155&amp;G1155&amp;H1155</f>
        <v>PROJETO EXECUTIVO DE SISTEMA DE AR CONDICIONADO,INCLUSIVE PROJETO BASICO,APRESENTADO EM AUTOCAD NOS PADROES DA CONTRATANTE,EM PREDIOS COM AREA ACIMA DE 3000M2</v>
      </c>
      <c r="C1155" s="197" t="s">
        <v>3000</v>
      </c>
      <c r="D1155" s="197" t="s">
        <v>3001</v>
      </c>
      <c r="E1155" s="197" t="s">
        <v>3008</v>
      </c>
      <c r="I1155" s="197" t="s">
        <v>1993</v>
      </c>
      <c r="J1155" s="197" t="n">
        <v>5.29</v>
      </c>
    </row>
    <row r="1156" customFormat="false" ht="12.75" hidden="true" customHeight="false" outlineLevel="0" collapsed="false">
      <c r="A1156" s="197" t="s">
        <v>3009</v>
      </c>
      <c r="B1156" s="197" t="str">
        <f aca="false">C1156&amp;D1156&amp;E1156&amp;F1156&amp;G1156&amp;H1156</f>
        <v>PROJETO EXECUTIVO DE SISTEMA DE AR CONDICIONADO,INCLUSIVE PROJETO BASICO,APRESENTADO EM AUTOCAD NOS PADROES DA CONTRATANTE,EM PREDIOS COM AREA ACIMA DE 3000M2</v>
      </c>
      <c r="C1156" s="197" t="s">
        <v>3000</v>
      </c>
      <c r="D1156" s="197" t="s">
        <v>3001</v>
      </c>
      <c r="E1156" s="197" t="s">
        <v>3008</v>
      </c>
      <c r="I1156" s="197" t="s">
        <v>1993</v>
      </c>
      <c r="J1156" s="197" t="n">
        <v>4.58</v>
      </c>
    </row>
    <row r="1157" customFormat="false" ht="12.75" hidden="true" customHeight="false" outlineLevel="0" collapsed="false">
      <c r="A1157" s="197" t="s">
        <v>3010</v>
      </c>
      <c r="B1157" s="197" t="str">
        <f aca="false">C1157&amp;D1157&amp;E1157&amp;F1157&amp;G1157&amp;H1157</f>
        <v>PROJETO EXECUTIVO DE ARQUITETURA PARA CONSTRUCAO DE GALPAO (GEOMETRICO,CORTES,DETALHAMENTO E PERSPECTIVA) ATE 500M2,APRESENTADO EM AUTOCAD NOS PADROES DA CONTRATANTE,DE ACORDO COMA ABNT</v>
      </c>
      <c r="C1157" s="197" t="s">
        <v>3011</v>
      </c>
      <c r="D1157" s="197" t="s">
        <v>3012</v>
      </c>
      <c r="E1157" s="197" t="s">
        <v>3013</v>
      </c>
      <c r="F1157" s="197" t="s">
        <v>3014</v>
      </c>
      <c r="I1157" s="197" t="s">
        <v>1993</v>
      </c>
      <c r="J1157" s="197" t="n">
        <v>42.27</v>
      </c>
    </row>
    <row r="1158" customFormat="false" ht="12.75" hidden="true" customHeight="false" outlineLevel="0" collapsed="false">
      <c r="A1158" s="197" t="s">
        <v>3015</v>
      </c>
      <c r="B1158" s="197" t="str">
        <f aca="false">C1158&amp;D1158&amp;E1158&amp;F1158&amp;G1158&amp;H1158</f>
        <v>PROJETO EXECUTIVO DE ARQUITETURA PARA CONSTRUCAO DE GALPAO (GEOMETRICO,CORTES,DETALHAMENTO E PERSPECTIVA) ATE 500M2,APRESENTADO EM AUTOCAD NOS PADROES DA CONTRATANTE,DE ACORDO COMA ABNT</v>
      </c>
      <c r="C1158" s="197" t="s">
        <v>3011</v>
      </c>
      <c r="D1158" s="197" t="s">
        <v>3012</v>
      </c>
      <c r="E1158" s="197" t="s">
        <v>3013</v>
      </c>
      <c r="F1158" s="197" t="s">
        <v>3014</v>
      </c>
      <c r="I1158" s="197" t="s">
        <v>1993</v>
      </c>
      <c r="J1158" s="197" t="n">
        <v>36.62</v>
      </c>
    </row>
    <row r="1159" customFormat="false" ht="12.75" hidden="true" customHeight="false" outlineLevel="0" collapsed="false">
      <c r="A1159" s="197" t="s">
        <v>3016</v>
      </c>
      <c r="B1159" s="197" t="str">
        <f aca="false">C1159&amp;D1159&amp;E1159&amp;F1159&amp;G1159&amp;H1159</f>
        <v>PROJETO EXECUTIVO DE ARQUITETURA PARA AREA DESTINADA A ABRIGAR SUBESTACAO,ATE 2750KVA,INCLUSIVE DETALHAMENTO DA SERRALHERIA E DOS CUBICULOS,APRESENTADO EM AUTOCAD NOS PADROES DA CONTRATANTE</v>
      </c>
      <c r="C1159" s="197" t="s">
        <v>3017</v>
      </c>
      <c r="D1159" s="197" t="s">
        <v>3018</v>
      </c>
      <c r="E1159" s="197" t="s">
        <v>3019</v>
      </c>
      <c r="F1159" s="197" t="s">
        <v>3020</v>
      </c>
      <c r="I1159" s="197" t="s">
        <v>30</v>
      </c>
      <c r="J1159" s="197" t="n">
        <v>9022.72</v>
      </c>
    </row>
    <row r="1160" customFormat="false" ht="12.75" hidden="true" customHeight="false" outlineLevel="0" collapsed="false">
      <c r="A1160" s="197" t="s">
        <v>3021</v>
      </c>
      <c r="B1160" s="197" t="str">
        <f aca="false">C1160&amp;D1160&amp;E1160&amp;F1160&amp;G1160&amp;H1160</f>
        <v>PROJETO EXECUTIVO DE ARQUITETURA PARA AREA DESTINADA A ABRIGAR SUBESTACAO,ATE 2750KVA,INCLUSIVE DETALHAMENTO DA SERRALHERIA E DOS CUBICULOS,APRESENTADO EM AUTOCAD NOS PADROES DA CONTRATANTE</v>
      </c>
      <c r="C1160" s="197" t="s">
        <v>3017</v>
      </c>
      <c r="D1160" s="197" t="s">
        <v>3018</v>
      </c>
      <c r="E1160" s="197" t="s">
        <v>3019</v>
      </c>
      <c r="F1160" s="197" t="s">
        <v>3020</v>
      </c>
      <c r="I1160" s="197" t="s">
        <v>30</v>
      </c>
      <c r="J1160" s="197" t="n">
        <v>7817.97</v>
      </c>
    </row>
    <row r="1161" customFormat="false" ht="12.75" hidden="true" customHeight="false" outlineLevel="0" collapsed="false">
      <c r="A1161" s="197" t="s">
        <v>3022</v>
      </c>
      <c r="B1161" s="197" t="str">
        <f aca="false">C1161&amp;D1161&amp;E1161&amp;F1161&amp;G1161&amp;H1161</f>
        <v>DESENHO EM PERSPECTIVA NO TAMANHO DE (70X50)CM,COLORIDO,PARA PROJETO DE TRATAMENTO PAISAGISTICO EM AREAS PUBLICAS</v>
      </c>
      <c r="C1161" s="197" t="s">
        <v>3023</v>
      </c>
      <c r="D1161" s="197" t="s">
        <v>3024</v>
      </c>
      <c r="I1161" s="197" t="s">
        <v>30</v>
      </c>
      <c r="J1161" s="197" t="n">
        <v>1223.41</v>
      </c>
    </row>
    <row r="1162" customFormat="false" ht="12.75" hidden="true" customHeight="false" outlineLevel="0" collapsed="false">
      <c r="A1162" s="197" t="s">
        <v>3025</v>
      </c>
      <c r="B1162" s="197" t="str">
        <f aca="false">C1162&amp;D1162&amp;E1162&amp;F1162&amp;G1162&amp;H1162</f>
        <v>DESENHO EM PERSPECTIVA NO TAMANHO DE (70X50)CM,COLORIDO,PARA PROJETO DE TRATAMENTO PAISAGISTICO EM AREAS PUBLICAS</v>
      </c>
      <c r="C1162" s="197" t="s">
        <v>3023</v>
      </c>
      <c r="D1162" s="197" t="s">
        <v>3024</v>
      </c>
      <c r="I1162" s="197" t="s">
        <v>30</v>
      </c>
      <c r="J1162" s="197" t="n">
        <v>1060.09</v>
      </c>
    </row>
    <row r="1163" customFormat="false" ht="12.75" hidden="true" customHeight="false" outlineLevel="0" collapsed="false">
      <c r="A1163" s="197" t="s">
        <v>3026</v>
      </c>
      <c r="B1163" s="197"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197" t="s">
        <v>3027</v>
      </c>
      <c r="D1163" s="197" t="s">
        <v>3028</v>
      </c>
      <c r="E1163" s="197" t="s">
        <v>3029</v>
      </c>
      <c r="F1163" s="197" t="s">
        <v>3030</v>
      </c>
      <c r="I1163" s="197" t="s">
        <v>1993</v>
      </c>
      <c r="J1163" s="197" t="n">
        <v>2.66</v>
      </c>
    </row>
    <row r="1164" customFormat="false" ht="12.75" hidden="true" customHeight="false" outlineLevel="0" collapsed="false">
      <c r="A1164" s="197" t="s">
        <v>3031</v>
      </c>
      <c r="B1164" s="197"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197" t="s">
        <v>3027</v>
      </c>
      <c r="D1164" s="197" t="s">
        <v>3028</v>
      </c>
      <c r="E1164" s="197" t="s">
        <v>3029</v>
      </c>
      <c r="F1164" s="197" t="s">
        <v>3030</v>
      </c>
      <c r="I1164" s="197" t="s">
        <v>1993</v>
      </c>
      <c r="J1164" s="197" t="n">
        <v>2.3</v>
      </c>
    </row>
    <row r="1165" customFormat="false" ht="12.75" hidden="true" customHeight="false" outlineLevel="0" collapsed="false">
      <c r="A1165" s="197" t="s">
        <v>3032</v>
      </c>
      <c r="B1165" s="197" t="str">
        <f aca="false">C1165&amp;D1165&amp;E1165&amp;F1165&amp;G1165&amp;H1165</f>
        <v>PROJETO EXECUTIVO DE INSTALACAO ELETRICA PARA CHAFARIZES,APRESENTADO EM AUTOCAD NOS PADROES DA CONTRATANTE,DE ACORDO COM A ABNT,INCLUSIVE AS LEGALIZACOES PERTINENTES</v>
      </c>
      <c r="C1165" s="197" t="s">
        <v>3033</v>
      </c>
      <c r="D1165" s="197" t="s">
        <v>3034</v>
      </c>
      <c r="E1165" s="197" t="s">
        <v>3035</v>
      </c>
      <c r="I1165" s="197" t="s">
        <v>30</v>
      </c>
      <c r="J1165" s="197" t="n">
        <v>633.57</v>
      </c>
    </row>
    <row r="1166" customFormat="false" ht="12.75" hidden="true" customHeight="false" outlineLevel="0" collapsed="false">
      <c r="A1166" s="197" t="s">
        <v>3036</v>
      </c>
      <c r="B1166" s="197" t="str">
        <f aca="false">C1166&amp;D1166&amp;E1166&amp;F1166&amp;G1166&amp;H1166</f>
        <v>PROJETO EXECUTIVO DE INSTALACAO ELETRICA PARA CHAFARIZES,APRESENTADO EM AUTOCAD NOS PADROES DA CONTRATANTE,DE ACORDO COM A ABNT,INCLUSIVE AS LEGALIZACOES PERTINENTES</v>
      </c>
      <c r="C1166" s="197" t="s">
        <v>3033</v>
      </c>
      <c r="D1166" s="197" t="s">
        <v>3034</v>
      </c>
      <c r="E1166" s="197" t="s">
        <v>3035</v>
      </c>
      <c r="I1166" s="197" t="s">
        <v>30</v>
      </c>
      <c r="J1166" s="197" t="n">
        <v>548.97</v>
      </c>
    </row>
    <row r="1167" customFormat="false" ht="12.75" hidden="true" customHeight="false" outlineLevel="0" collapsed="false">
      <c r="A1167" s="197" t="s">
        <v>3037</v>
      </c>
      <c r="B1167" s="197" t="str">
        <f aca="false">C1167&amp;D1167&amp;E1167&amp;F1167&amp;G1167&amp;H1167</f>
        <v>PROJETO EXECUTIVO DE INSTALACAO HIDROSSANITARIA PARA CHAFARIZES,APRESENTADO EM AUTOCAD NOS PADROES DA CONTRATANTE,DE ACORDO COM ABNT,INCLUSIVE AS LEGALIZACOES PERTINENTES</v>
      </c>
      <c r="C1167" s="197" t="s">
        <v>3038</v>
      </c>
      <c r="D1167" s="197" t="s">
        <v>3039</v>
      </c>
      <c r="E1167" s="197" t="s">
        <v>3040</v>
      </c>
      <c r="I1167" s="197" t="s">
        <v>30</v>
      </c>
      <c r="J1167" s="197" t="n">
        <v>633.57</v>
      </c>
    </row>
    <row r="1168" customFormat="false" ht="12.75" hidden="true" customHeight="false" outlineLevel="0" collapsed="false">
      <c r="A1168" s="197" t="s">
        <v>3041</v>
      </c>
      <c r="B1168" s="197" t="str">
        <f aca="false">C1168&amp;D1168&amp;E1168&amp;F1168&amp;G1168&amp;H1168</f>
        <v>PROJETO EXECUTIVO DE INSTALACAO HIDROSSANITARIA PARA CHAFARIZES,APRESENTADO EM AUTOCAD NOS PADROES DA CONTRATANTE,DE ACORDO COM ABNT,INCLUSIVE AS LEGALIZACOES PERTINENTES</v>
      </c>
      <c r="C1168" s="197" t="s">
        <v>3038</v>
      </c>
      <c r="D1168" s="197" t="s">
        <v>3039</v>
      </c>
      <c r="E1168" s="197" t="s">
        <v>3040</v>
      </c>
      <c r="I1168" s="197" t="s">
        <v>30</v>
      </c>
      <c r="J1168" s="197" t="n">
        <v>548.97</v>
      </c>
    </row>
    <row r="1169" customFormat="false" ht="12.75" hidden="true" customHeight="false" outlineLevel="0" collapsed="false">
      <c r="A1169" s="197" t="s">
        <v>3042</v>
      </c>
      <c r="B1169" s="197" t="str">
        <f aca="false">C1169&amp;D1169&amp;E1169&amp;F1169&amp;G1169&amp;H1169</f>
        <v>PROJETO EXECUTIVO DE SISTEMA DE DRENAGEM E IRRIGACAO PARA IMPLANTACAO DE VIVEIROS DE MUDAS DE ARVORES E HORTAS,ATE 20.000M2,APRESENTADO EM AUTOCAD NOS PADROES DA CONTRATANTE,DE ACORDO COM A ABNT</v>
      </c>
      <c r="C1169" s="197" t="s">
        <v>3043</v>
      </c>
      <c r="D1169" s="197" t="s">
        <v>3044</v>
      </c>
      <c r="E1169" s="197" t="s">
        <v>3045</v>
      </c>
      <c r="F1169" s="197" t="s">
        <v>3046</v>
      </c>
      <c r="I1169" s="197" t="s">
        <v>1993</v>
      </c>
      <c r="J1169" s="197" t="n">
        <v>1.54</v>
      </c>
    </row>
    <row r="1170" customFormat="false" ht="12.75" hidden="true" customHeight="false" outlineLevel="0" collapsed="false">
      <c r="A1170" s="197" t="s">
        <v>3047</v>
      </c>
      <c r="B1170" s="197" t="str">
        <f aca="false">C1170&amp;D1170&amp;E1170&amp;F1170&amp;G1170&amp;H1170</f>
        <v>PROJETO EXECUTIVO DE SISTEMA DE DRENAGEM E IRRIGACAO PARA IMPLANTACAO DE VIVEIROS DE MUDAS DE ARVORES E HORTAS,ATE 20.000M2,APRESENTADO EM AUTOCAD NOS PADROES DA CONTRATANTE,DE ACORDO COM A ABNT</v>
      </c>
      <c r="C1170" s="197" t="s">
        <v>3043</v>
      </c>
      <c r="D1170" s="197" t="s">
        <v>3044</v>
      </c>
      <c r="E1170" s="197" t="s">
        <v>3045</v>
      </c>
      <c r="F1170" s="197" t="s">
        <v>3046</v>
      </c>
      <c r="I1170" s="197" t="s">
        <v>1993</v>
      </c>
      <c r="J1170" s="197" t="n">
        <v>1.33</v>
      </c>
    </row>
    <row r="1171" customFormat="false" ht="12.75" hidden="true" customHeight="false" outlineLevel="0" collapsed="false">
      <c r="A1171" s="197" t="s">
        <v>3048</v>
      </c>
      <c r="B1171" s="197"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197" t="s">
        <v>3049</v>
      </c>
      <c r="D1171" s="197" t="s">
        <v>3050</v>
      </c>
      <c r="E1171" s="197" t="s">
        <v>3051</v>
      </c>
      <c r="F1171" s="197" t="s">
        <v>3052</v>
      </c>
      <c r="G1171" s="197" t="s">
        <v>2593</v>
      </c>
      <c r="I1171" s="197" t="s">
        <v>1993</v>
      </c>
      <c r="J1171" s="197" t="n">
        <v>121.8</v>
      </c>
    </row>
    <row r="1172" customFormat="false" ht="12.75" hidden="true" customHeight="false" outlineLevel="0" collapsed="false">
      <c r="A1172" s="197" t="s">
        <v>3053</v>
      </c>
      <c r="B1172" s="197"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197" t="s">
        <v>3049</v>
      </c>
      <c r="D1172" s="197" t="s">
        <v>3050</v>
      </c>
      <c r="E1172" s="197" t="s">
        <v>3051</v>
      </c>
      <c r="F1172" s="197" t="s">
        <v>3052</v>
      </c>
      <c r="G1172" s="197" t="s">
        <v>2593</v>
      </c>
      <c r="I1172" s="197" t="s">
        <v>1993</v>
      </c>
      <c r="J1172" s="197" t="n">
        <v>105.53</v>
      </c>
    </row>
    <row r="1173" customFormat="false" ht="12.75" hidden="true" customHeight="false" outlineLevel="0" collapsed="false">
      <c r="A1173" s="197" t="s">
        <v>3054</v>
      </c>
      <c r="B1173" s="197"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197" t="s">
        <v>3049</v>
      </c>
      <c r="D1173" s="197" t="s">
        <v>3050</v>
      </c>
      <c r="E1173" s="197" t="s">
        <v>3055</v>
      </c>
      <c r="F1173" s="197" t="s">
        <v>3056</v>
      </c>
      <c r="G1173" s="197" t="s">
        <v>3057</v>
      </c>
      <c r="I1173" s="197" t="s">
        <v>1993</v>
      </c>
      <c r="J1173" s="197" t="n">
        <v>98.66</v>
      </c>
    </row>
    <row r="1174" customFormat="false" ht="12.75" hidden="true" customHeight="false" outlineLevel="0" collapsed="false">
      <c r="A1174" s="197" t="s">
        <v>3058</v>
      </c>
      <c r="B1174" s="197"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197" t="s">
        <v>3049</v>
      </c>
      <c r="D1174" s="197" t="s">
        <v>3050</v>
      </c>
      <c r="E1174" s="197" t="s">
        <v>3055</v>
      </c>
      <c r="F1174" s="197" t="s">
        <v>3056</v>
      </c>
      <c r="G1174" s="197" t="s">
        <v>3057</v>
      </c>
      <c r="I1174" s="197" t="s">
        <v>1993</v>
      </c>
      <c r="J1174" s="197" t="n">
        <v>85.48</v>
      </c>
    </row>
    <row r="1175" customFormat="false" ht="12.75" hidden="true" customHeight="false" outlineLevel="0" collapsed="false">
      <c r="A1175" s="197" t="s">
        <v>3059</v>
      </c>
      <c r="B1175" s="197"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197" t="s">
        <v>3049</v>
      </c>
      <c r="D1175" s="197" t="s">
        <v>3050</v>
      </c>
      <c r="E1175" s="197" t="s">
        <v>3060</v>
      </c>
      <c r="F1175" s="197" t="s">
        <v>3061</v>
      </c>
      <c r="G1175" s="197" t="s">
        <v>2864</v>
      </c>
      <c r="I1175" s="197" t="s">
        <v>1993</v>
      </c>
      <c r="J1175" s="197" t="n">
        <v>58.34</v>
      </c>
    </row>
    <row r="1176" customFormat="false" ht="12.75" hidden="true" customHeight="false" outlineLevel="0" collapsed="false">
      <c r="A1176" s="197" t="s">
        <v>3062</v>
      </c>
      <c r="B1176" s="197"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197" t="s">
        <v>3049</v>
      </c>
      <c r="D1176" s="197" t="s">
        <v>3050</v>
      </c>
      <c r="E1176" s="197" t="s">
        <v>3060</v>
      </c>
      <c r="F1176" s="197" t="s">
        <v>3061</v>
      </c>
      <c r="G1176" s="197" t="s">
        <v>2864</v>
      </c>
      <c r="I1176" s="197" t="s">
        <v>1993</v>
      </c>
      <c r="J1176" s="197" t="n">
        <v>50.55</v>
      </c>
    </row>
    <row r="1177" customFormat="false" ht="12.75" hidden="true" customHeight="false" outlineLevel="0" collapsed="false">
      <c r="A1177" s="197" t="s">
        <v>3063</v>
      </c>
      <c r="B1177" s="197" t="str">
        <f aca="false">C1177&amp;D1177&amp;E1177&amp;F1177&amp;G1177&amp;H1177</f>
        <v>PROJETO EXECUTIVO DE INSTALACAO DE SEGURANCA (CFTV E SONORIZACAO),ATE 500M2,INCLUSIVE PROJETO BASICO,APRESENTADO EM AUTOCAD,INCLUSIVE AS LEGALIZACOES PERTINENTES</v>
      </c>
      <c r="C1177" s="197" t="s">
        <v>3064</v>
      </c>
      <c r="D1177" s="197" t="s">
        <v>3065</v>
      </c>
      <c r="E1177" s="197" t="s">
        <v>2954</v>
      </c>
      <c r="I1177" s="197" t="s">
        <v>1993</v>
      </c>
      <c r="J1177" s="197" t="n">
        <v>4.61</v>
      </c>
    </row>
    <row r="1178" customFormat="false" ht="12.75" hidden="true" customHeight="false" outlineLevel="0" collapsed="false">
      <c r="A1178" s="197" t="s">
        <v>3066</v>
      </c>
      <c r="B1178" s="197" t="str">
        <f aca="false">C1178&amp;D1178&amp;E1178&amp;F1178&amp;G1178&amp;H1178</f>
        <v>PROJETO EXECUTIVO DE INSTALACAO DE SEGURANCA (CFTV E SONORIZACAO),ATE 500M2,INCLUSIVE PROJETO BASICO,APRESENTADO EM AUTOCAD,INCLUSIVE AS LEGALIZACOES PERTINENTES</v>
      </c>
      <c r="C1178" s="197" t="s">
        <v>3064</v>
      </c>
      <c r="D1178" s="197" t="s">
        <v>3065</v>
      </c>
      <c r="E1178" s="197" t="s">
        <v>2954</v>
      </c>
      <c r="I1178" s="197" t="s">
        <v>1993</v>
      </c>
      <c r="J1178" s="197" t="n">
        <v>3.99</v>
      </c>
    </row>
    <row r="1179" customFormat="false" ht="12.75" hidden="true" customHeight="false" outlineLevel="0" collapsed="false">
      <c r="A1179" s="197" t="s">
        <v>3067</v>
      </c>
      <c r="B1179" s="197" t="str">
        <f aca="false">C1179&amp;D1179&amp;E1179&amp;F1179&amp;G1179&amp;H1179</f>
        <v>PROJETO EXECUTIVO DE INSTALACAO DE SEGURANCA (CFTV E SONORIZACAO),DE 501 ATE 3000M2,INCLUSIVE PROJETO BASICO,APRESENTADO EM AUTOCAD,INCLUSIVE AS LEGALIZACOES PERTINENTES</v>
      </c>
      <c r="C1179" s="197" t="s">
        <v>3064</v>
      </c>
      <c r="D1179" s="197" t="s">
        <v>3068</v>
      </c>
      <c r="E1179" s="197" t="s">
        <v>2717</v>
      </c>
      <c r="I1179" s="197" t="s">
        <v>1993</v>
      </c>
      <c r="J1179" s="197" t="n">
        <v>3.16</v>
      </c>
    </row>
    <row r="1180" customFormat="false" ht="12.75" hidden="true" customHeight="false" outlineLevel="0" collapsed="false">
      <c r="A1180" s="197" t="s">
        <v>3069</v>
      </c>
      <c r="B1180" s="197" t="str">
        <f aca="false">C1180&amp;D1180&amp;E1180&amp;F1180&amp;G1180&amp;H1180</f>
        <v>PROJETO EXECUTIVO DE INSTALACAO DE SEGURANCA (CFTV E SONORIZACAO),DE 501 ATE 3000M2,INCLUSIVE PROJETO BASICO,APRESENTADO EM AUTOCAD,INCLUSIVE AS LEGALIZACOES PERTINENTES</v>
      </c>
      <c r="C1180" s="197" t="s">
        <v>3064</v>
      </c>
      <c r="D1180" s="197" t="s">
        <v>3068</v>
      </c>
      <c r="E1180" s="197" t="s">
        <v>2717</v>
      </c>
      <c r="I1180" s="197" t="s">
        <v>1993</v>
      </c>
      <c r="J1180" s="197" t="n">
        <v>2.74</v>
      </c>
    </row>
    <row r="1181" customFormat="false" ht="12.75" hidden="true" customHeight="false" outlineLevel="0" collapsed="false">
      <c r="A1181" s="197" t="s">
        <v>3070</v>
      </c>
      <c r="B1181" s="197" t="str">
        <f aca="false">C1181&amp;D1181&amp;E1181&amp;F1181&amp;G1181&amp;H1181</f>
        <v>PROJETO EXECUTIVO DE INSTALACAO DE SEGURANCA (CFTV E SONORIZACAO),ACIMA DE 3000M2,INCLUSIVE PROJETO BASICO,APRESENTADO EM AUTOCAD,INCLUSIVE AS LEGALIZACOES PERTINENTES</v>
      </c>
      <c r="C1181" s="197" t="s">
        <v>3064</v>
      </c>
      <c r="D1181" s="197" t="s">
        <v>3071</v>
      </c>
      <c r="E1181" s="197" t="s">
        <v>2770</v>
      </c>
      <c r="I1181" s="197" t="s">
        <v>1993</v>
      </c>
      <c r="J1181" s="197" t="n">
        <v>1.89</v>
      </c>
    </row>
    <row r="1182" customFormat="false" ht="12.75" hidden="true" customHeight="false" outlineLevel="0" collapsed="false">
      <c r="A1182" s="197" t="s">
        <v>3072</v>
      </c>
      <c r="B1182" s="197" t="str">
        <f aca="false">C1182&amp;D1182&amp;E1182&amp;F1182&amp;G1182&amp;H1182</f>
        <v>PROJETO EXECUTIVO DE INSTALACAO DE SEGURANCA (CFTV E SONORIZACAO),ACIMA DE 3000M2,INCLUSIVE PROJETO BASICO,APRESENTADO EM AUTOCAD,INCLUSIVE AS LEGALIZACOES PERTINENTES</v>
      </c>
      <c r="C1182" s="197" t="s">
        <v>3064</v>
      </c>
      <c r="D1182" s="197" t="s">
        <v>3071</v>
      </c>
      <c r="E1182" s="197" t="s">
        <v>2770</v>
      </c>
      <c r="I1182" s="197" t="s">
        <v>1993</v>
      </c>
      <c r="J1182" s="197" t="n">
        <v>1.64</v>
      </c>
    </row>
    <row r="1183" customFormat="false" ht="12.75" hidden="true" customHeight="false" outlineLevel="0" collapsed="false">
      <c r="A1183" s="197" t="s">
        <v>3073</v>
      </c>
      <c r="B1183" s="197"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197" t="s">
        <v>3074</v>
      </c>
      <c r="D1183" s="197" t="s">
        <v>3075</v>
      </c>
      <c r="E1183" s="197" t="s">
        <v>3076</v>
      </c>
      <c r="F1183" s="197" t="s">
        <v>3077</v>
      </c>
      <c r="G1183" s="197" t="s">
        <v>3078</v>
      </c>
      <c r="H1183" s="197" t="s">
        <v>3079</v>
      </c>
      <c r="I1183" s="197" t="s">
        <v>2024</v>
      </c>
      <c r="J1183" s="197" t="n">
        <v>18796.74</v>
      </c>
    </row>
    <row r="1184" customFormat="false" ht="12.75" hidden="true" customHeight="false" outlineLevel="0" collapsed="false">
      <c r="A1184" s="197" t="s">
        <v>3080</v>
      </c>
      <c r="B1184" s="197"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197" t="s">
        <v>3074</v>
      </c>
      <c r="D1184" s="197" t="s">
        <v>3075</v>
      </c>
      <c r="E1184" s="197" t="s">
        <v>3076</v>
      </c>
      <c r="F1184" s="197" t="s">
        <v>3077</v>
      </c>
      <c r="G1184" s="197" t="s">
        <v>3078</v>
      </c>
      <c r="H1184" s="197" t="s">
        <v>3079</v>
      </c>
      <c r="I1184" s="197" t="s">
        <v>2024</v>
      </c>
      <c r="J1184" s="197" t="n">
        <v>16287.64</v>
      </c>
    </row>
    <row r="1185" customFormat="false" ht="12.75" hidden="true" customHeight="false" outlineLevel="0" collapsed="false">
      <c r="A1185" s="197" t="s">
        <v>3081</v>
      </c>
      <c r="B1185" s="197"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197" t="s">
        <v>3082</v>
      </c>
      <c r="D1185" s="197" t="s">
        <v>3083</v>
      </c>
      <c r="E1185" s="197" t="s">
        <v>3084</v>
      </c>
      <c r="F1185" s="197" t="s">
        <v>3085</v>
      </c>
      <c r="G1185" s="197" t="s">
        <v>3086</v>
      </c>
      <c r="H1185" s="197" t="s">
        <v>3087</v>
      </c>
      <c r="I1185" s="197" t="s">
        <v>2024</v>
      </c>
      <c r="J1185" s="197" t="n">
        <v>25191.3</v>
      </c>
    </row>
    <row r="1186" customFormat="false" ht="12.75" hidden="true" customHeight="false" outlineLevel="0" collapsed="false">
      <c r="A1186" s="197" t="s">
        <v>3088</v>
      </c>
      <c r="B1186" s="197"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197" t="s">
        <v>3082</v>
      </c>
      <c r="D1186" s="197" t="s">
        <v>3083</v>
      </c>
      <c r="E1186" s="197" t="s">
        <v>3084</v>
      </c>
      <c r="F1186" s="197" t="s">
        <v>3085</v>
      </c>
      <c r="G1186" s="197" t="s">
        <v>3086</v>
      </c>
      <c r="H1186" s="197" t="s">
        <v>3087</v>
      </c>
      <c r="I1186" s="197" t="s">
        <v>2024</v>
      </c>
      <c r="J1186" s="197" t="n">
        <v>21828.63</v>
      </c>
    </row>
    <row r="1187" customFormat="false" ht="12.75" hidden="true" customHeight="false" outlineLevel="0" collapsed="false">
      <c r="A1187" s="197" t="s">
        <v>3089</v>
      </c>
      <c r="B1187" s="197" t="str">
        <f aca="false">C1187&amp;D1187&amp;E1187&amp;F1187&amp;G1187&amp;H1187</f>
        <v>PROJETO EXECUTIVO DE SISTEMA DE DRENAGEM ATE 20.000M2,APRESENTADO EM AUTOCAD</v>
      </c>
      <c r="C1187" s="197" t="s">
        <v>3090</v>
      </c>
      <c r="D1187" s="197" t="s">
        <v>3091</v>
      </c>
      <c r="I1187" s="197" t="s">
        <v>1993</v>
      </c>
      <c r="J1187" s="197" t="n">
        <v>0.96</v>
      </c>
    </row>
    <row r="1188" customFormat="false" ht="12.75" hidden="true" customHeight="false" outlineLevel="0" collapsed="false">
      <c r="A1188" s="197" t="s">
        <v>3092</v>
      </c>
      <c r="B1188" s="197" t="str">
        <f aca="false">C1188&amp;D1188&amp;E1188&amp;F1188&amp;G1188&amp;H1188</f>
        <v>PROJETO EXECUTIVO DE SISTEMA DE DRENAGEM ATE 20.000M2,APRESENTADO EM AUTOCAD</v>
      </c>
      <c r="C1188" s="197" t="s">
        <v>3090</v>
      </c>
      <c r="D1188" s="197" t="s">
        <v>3091</v>
      </c>
      <c r="I1188" s="197" t="s">
        <v>1993</v>
      </c>
      <c r="J1188" s="197" t="n">
        <v>0.83</v>
      </c>
    </row>
    <row r="1189" customFormat="false" ht="12.75" hidden="true" customHeight="false" outlineLevel="0" collapsed="false">
      <c r="A1189" s="197" t="s">
        <v>3093</v>
      </c>
      <c r="B1189" s="197" t="str">
        <f aca="false">C1189&amp;D1189&amp;E1189&amp;F1189&amp;G1189&amp;H1189</f>
        <v>PROJETO EXECUTIVO DE SISTEMA DE DRENAGEM ACIMA DE 20.000M2,APRESENTADO EM AUTOCAD</v>
      </c>
      <c r="C1189" s="197" t="s">
        <v>3094</v>
      </c>
      <c r="D1189" s="197" t="s">
        <v>3095</v>
      </c>
      <c r="I1189" s="197" t="s">
        <v>1993</v>
      </c>
      <c r="J1189" s="197" t="n">
        <v>0.66</v>
      </c>
    </row>
    <row r="1190" customFormat="false" ht="12.75" hidden="true" customHeight="false" outlineLevel="0" collapsed="false">
      <c r="A1190" s="197" t="s">
        <v>3096</v>
      </c>
      <c r="B1190" s="197" t="str">
        <f aca="false">C1190&amp;D1190&amp;E1190&amp;F1190&amp;G1190&amp;H1190</f>
        <v>PROJETO EXECUTIVO DE SISTEMA DE DRENAGEM ACIMA DE 20.000M2,APRESENTADO EM AUTOCAD</v>
      </c>
      <c r="C1190" s="197" t="s">
        <v>3094</v>
      </c>
      <c r="D1190" s="197" t="s">
        <v>3095</v>
      </c>
      <c r="I1190" s="197" t="s">
        <v>1993</v>
      </c>
      <c r="J1190" s="197" t="n">
        <v>0.57</v>
      </c>
    </row>
    <row r="1191" customFormat="false" ht="12.75" hidden="true" customHeight="false" outlineLevel="0" collapsed="false">
      <c r="A1191" s="197" t="s">
        <v>3097</v>
      </c>
      <c r="B1191" s="197"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197" t="s">
        <v>3098</v>
      </c>
      <c r="D1191" s="197" t="s">
        <v>3099</v>
      </c>
      <c r="E1191" s="197" t="s">
        <v>3100</v>
      </c>
      <c r="F1191" s="197" t="s">
        <v>3101</v>
      </c>
      <c r="G1191" s="197" t="s">
        <v>3102</v>
      </c>
      <c r="H1191" s="197" t="s">
        <v>3103</v>
      </c>
      <c r="I1191" s="197" t="s">
        <v>2106</v>
      </c>
      <c r="J1191" s="197" t="n">
        <v>64209.34</v>
      </c>
    </row>
    <row r="1192" customFormat="false" ht="12.75" hidden="true" customHeight="false" outlineLevel="0" collapsed="false">
      <c r="A1192" s="197" t="s">
        <v>3104</v>
      </c>
      <c r="B1192" s="197"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197" t="s">
        <v>3098</v>
      </c>
      <c r="D1192" s="197" t="s">
        <v>3099</v>
      </c>
      <c r="E1192" s="197" t="s">
        <v>3100</v>
      </c>
      <c r="F1192" s="197" t="s">
        <v>3101</v>
      </c>
      <c r="G1192" s="197" t="s">
        <v>3102</v>
      </c>
      <c r="H1192" s="197" t="s">
        <v>3103</v>
      </c>
      <c r="I1192" s="197" t="s">
        <v>2106</v>
      </c>
      <c r="J1192" s="197" t="n">
        <v>55637.92</v>
      </c>
    </row>
    <row r="1193" customFormat="false" ht="12.75" hidden="true" customHeight="false" outlineLevel="0" collapsed="false">
      <c r="A1193" s="197" t="s">
        <v>3105</v>
      </c>
      <c r="B1193" s="197"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197" t="s">
        <v>3106</v>
      </c>
      <c r="D1193" s="197" t="s">
        <v>3107</v>
      </c>
      <c r="E1193" s="197" t="s">
        <v>3108</v>
      </c>
      <c r="F1193" s="197" t="s">
        <v>3109</v>
      </c>
      <c r="G1193" s="197" t="s">
        <v>3110</v>
      </c>
      <c r="H1193" s="197" t="s">
        <v>3111</v>
      </c>
      <c r="I1193" s="197" t="s">
        <v>2106</v>
      </c>
      <c r="J1193" s="197" t="n">
        <v>103428.89</v>
      </c>
    </row>
    <row r="1194" customFormat="false" ht="12.75" hidden="true" customHeight="false" outlineLevel="0" collapsed="false">
      <c r="A1194" s="197" t="s">
        <v>3112</v>
      </c>
      <c r="B1194" s="197"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197" t="s">
        <v>3106</v>
      </c>
      <c r="D1194" s="197" t="s">
        <v>3107</v>
      </c>
      <c r="E1194" s="197" t="s">
        <v>3108</v>
      </c>
      <c r="F1194" s="197" t="s">
        <v>3109</v>
      </c>
      <c r="G1194" s="197" t="s">
        <v>3110</v>
      </c>
      <c r="H1194" s="197" t="s">
        <v>3111</v>
      </c>
      <c r="I1194" s="197" t="s">
        <v>2106</v>
      </c>
      <c r="J1194" s="197" t="n">
        <v>89621.98</v>
      </c>
    </row>
    <row r="1195" customFormat="false" ht="12.75" hidden="true" customHeight="false" outlineLevel="0" collapsed="false">
      <c r="A1195" s="197" t="s">
        <v>3113</v>
      </c>
      <c r="B1195" s="197"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197" t="s">
        <v>3114</v>
      </c>
      <c r="D1195" s="197" t="s">
        <v>3115</v>
      </c>
      <c r="E1195" s="197" t="s">
        <v>3116</v>
      </c>
      <c r="F1195" s="197" t="s">
        <v>3117</v>
      </c>
      <c r="G1195" s="197" t="s">
        <v>3118</v>
      </c>
      <c r="I1195" s="197" t="s">
        <v>2106</v>
      </c>
      <c r="J1195" s="197" t="n">
        <v>48908.19</v>
      </c>
    </row>
    <row r="1196" customFormat="false" ht="12.75" hidden="true" customHeight="false" outlineLevel="0" collapsed="false">
      <c r="A1196" s="197" t="s">
        <v>3119</v>
      </c>
      <c r="B1196" s="197"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197" t="s">
        <v>3114</v>
      </c>
      <c r="D1196" s="197" t="s">
        <v>3115</v>
      </c>
      <c r="E1196" s="197" t="s">
        <v>3116</v>
      </c>
      <c r="F1196" s="197" t="s">
        <v>3117</v>
      </c>
      <c r="G1196" s="197" t="s">
        <v>3118</v>
      </c>
      <c r="I1196" s="197" t="s">
        <v>2106</v>
      </c>
      <c r="J1196" s="197" t="n">
        <v>42379.52</v>
      </c>
    </row>
    <row r="1197" customFormat="false" ht="12.75" hidden="true" customHeight="false" outlineLevel="0" collapsed="false">
      <c r="A1197" s="197" t="s">
        <v>3120</v>
      </c>
      <c r="B1197" s="197" t="str">
        <f aca="false">C1197&amp;D1197&amp;E1197&amp;F1197&amp;G1197&amp;H1197</f>
        <v>PROJETO DE VIA SIMPLES DE VEICULOS EM FAVELA,COM 1 FAIXA DEROLAMENTO,COM LARGURA MAXIMA DE 3M</v>
      </c>
      <c r="C1197" s="197" t="s">
        <v>3121</v>
      </c>
      <c r="D1197" s="197" t="s">
        <v>3122</v>
      </c>
      <c r="I1197" s="197" t="s">
        <v>2024</v>
      </c>
      <c r="J1197" s="197" t="n">
        <v>7698.78</v>
      </c>
    </row>
    <row r="1198" customFormat="false" ht="12.75" hidden="true" customHeight="false" outlineLevel="0" collapsed="false">
      <c r="A1198" s="197" t="s">
        <v>3123</v>
      </c>
      <c r="B1198" s="197" t="str">
        <f aca="false">C1198&amp;D1198&amp;E1198&amp;F1198&amp;G1198&amp;H1198</f>
        <v>PROJETO DE VIA SIMPLES DE VEICULOS EM FAVELA,COM 1 FAIXA DEROLAMENTO,COM LARGURA MAXIMA DE 3M</v>
      </c>
      <c r="C1198" s="197" t="s">
        <v>3121</v>
      </c>
      <c r="D1198" s="197" t="s">
        <v>3122</v>
      </c>
      <c r="I1198" s="197" t="s">
        <v>2024</v>
      </c>
      <c r="J1198" s="197" t="n">
        <v>6671.03</v>
      </c>
    </row>
    <row r="1199" customFormat="false" ht="12.75" hidden="true" customHeight="false" outlineLevel="0" collapsed="false">
      <c r="A1199" s="197" t="s">
        <v>3124</v>
      </c>
      <c r="B1199" s="197" t="str">
        <f aca="false">C1199&amp;D1199&amp;E1199&amp;F1199&amp;G1199&amp;H1199</f>
        <v>PROJETO PARA PASSARELA SOBRE LOGRADOURO PUBLICO,COM RAMPAS E OU ESCADAS</v>
      </c>
      <c r="C1199" s="197" t="s">
        <v>3125</v>
      </c>
      <c r="D1199" s="197" t="s">
        <v>3126</v>
      </c>
      <c r="I1199" s="197" t="s">
        <v>1993</v>
      </c>
      <c r="J1199" s="197" t="n">
        <v>129.18</v>
      </c>
    </row>
    <row r="1200" customFormat="false" ht="12.75" hidden="true" customHeight="false" outlineLevel="0" collapsed="false">
      <c r="A1200" s="197" t="s">
        <v>3127</v>
      </c>
      <c r="B1200" s="197" t="str">
        <f aca="false">C1200&amp;D1200&amp;E1200&amp;F1200&amp;G1200&amp;H1200</f>
        <v>PROJETO PARA PASSARELA SOBRE LOGRADOURO PUBLICO,COM RAMPAS E OU ESCADAS</v>
      </c>
      <c r="C1200" s="197" t="s">
        <v>3125</v>
      </c>
      <c r="D1200" s="197" t="s">
        <v>3126</v>
      </c>
      <c r="I1200" s="197" t="s">
        <v>1993</v>
      </c>
      <c r="J1200" s="197" t="n">
        <v>111.94</v>
      </c>
    </row>
    <row r="1201" customFormat="false" ht="12.75" hidden="true" customHeight="false" outlineLevel="0" collapsed="false">
      <c r="A1201" s="197" t="s">
        <v>3128</v>
      </c>
      <c r="B1201" s="197" t="str">
        <f aca="false">C1201&amp;D1201&amp;E1201&amp;F1201&amp;G1201&amp;H1201</f>
        <v>PROJETO EXECUTIVO PARA TRATAMENTO PAISAGISTICO COM ESPECIFICACAO VEGETAL LEGENDADA E QUANTIFICADA,EM AREAS PUBLICAS,CONSIDERANDO A AREA EFETIVA DE PLANTIO,APRESENTADO EM AUTOCAD NOS PADROES DA CONTRATANTE</v>
      </c>
      <c r="C1201" s="197" t="s">
        <v>3129</v>
      </c>
      <c r="D1201" s="197" t="s">
        <v>3130</v>
      </c>
      <c r="E1201" s="197" t="s">
        <v>3131</v>
      </c>
      <c r="F1201" s="197" t="s">
        <v>3132</v>
      </c>
      <c r="I1201" s="197" t="s">
        <v>2106</v>
      </c>
      <c r="J1201" s="197" t="n">
        <v>23009.54</v>
      </c>
    </row>
    <row r="1202" customFormat="false" ht="12.75" hidden="true" customHeight="false" outlineLevel="0" collapsed="false">
      <c r="A1202" s="197" t="s">
        <v>3133</v>
      </c>
      <c r="B1202" s="197" t="str">
        <f aca="false">C1202&amp;D1202&amp;E1202&amp;F1202&amp;G1202&amp;H1202</f>
        <v>PROJETO EXECUTIVO PARA TRATAMENTO PAISAGISTICO COM ESPECIFICACAO VEGETAL LEGENDADA E QUANTIFICADA,EM AREAS PUBLICAS,CONSIDERANDO A AREA EFETIVA DE PLANTIO,APRESENTADO EM AUTOCAD NOS PADROES DA CONTRATANTE</v>
      </c>
      <c r="C1202" s="197" t="s">
        <v>3129</v>
      </c>
      <c r="D1202" s="197" t="s">
        <v>3130</v>
      </c>
      <c r="E1202" s="197" t="s">
        <v>3131</v>
      </c>
      <c r="F1202" s="197" t="s">
        <v>3132</v>
      </c>
      <c r="I1202" s="197" t="s">
        <v>2106</v>
      </c>
      <c r="J1202" s="197" t="n">
        <v>19938.04</v>
      </c>
    </row>
    <row r="1203" customFormat="false" ht="12.75" hidden="true" customHeight="false" outlineLevel="0" collapsed="false">
      <c r="A1203" s="197" t="s">
        <v>3134</v>
      </c>
      <c r="B1203" s="197" t="str">
        <f aca="false">C1203&amp;D1203&amp;E1203&amp;F1203&amp;G1203&amp;H1203</f>
        <v>PROJETO EXECUTIVO DE VIA ESPECIAL PARA VEICULOS E PEDESTRES,EM AVENIDAS CANAL,COM CALCADAS EM AMBOS OS LADOS,COM LARGURA MAXIMA DE 40M,APRESENTADO EM AUTOCAD NOS PADROES DA CONTRATANTE</v>
      </c>
      <c r="C1203" s="197" t="s">
        <v>3135</v>
      </c>
      <c r="D1203" s="197" t="s">
        <v>3136</v>
      </c>
      <c r="E1203" s="197" t="s">
        <v>3137</v>
      </c>
      <c r="F1203" s="197" t="s">
        <v>3138</v>
      </c>
      <c r="I1203" s="197" t="s">
        <v>2106</v>
      </c>
      <c r="J1203" s="197" t="n">
        <v>4621.6</v>
      </c>
    </row>
    <row r="1204" customFormat="false" ht="12.75" hidden="true" customHeight="false" outlineLevel="0" collapsed="false">
      <c r="A1204" s="197" t="s">
        <v>3139</v>
      </c>
      <c r="B1204" s="197" t="str">
        <f aca="false">C1204&amp;D1204&amp;E1204&amp;F1204&amp;G1204&amp;H1204</f>
        <v>PROJETO EXECUTIVO DE VIA ESPECIAL PARA VEICULOS E PEDESTRES,EM AVENIDAS CANAL,COM CALCADAS EM AMBOS OS LADOS,COM LARGURA MAXIMA DE 40M,APRESENTADO EM AUTOCAD NOS PADROES DA CONTRATANTE</v>
      </c>
      <c r="C1204" s="197" t="s">
        <v>3135</v>
      </c>
      <c r="D1204" s="197" t="s">
        <v>3136</v>
      </c>
      <c r="E1204" s="197" t="s">
        <v>3137</v>
      </c>
      <c r="F1204" s="197" t="s">
        <v>3138</v>
      </c>
      <c r="I1204" s="197" t="s">
        <v>2106</v>
      </c>
      <c r="J1204" s="197" t="n">
        <v>4004.68</v>
      </c>
    </row>
    <row r="1205" customFormat="false" ht="12.75" hidden="true" customHeight="false" outlineLevel="0" collapsed="false">
      <c r="A1205" s="197" t="s">
        <v>3140</v>
      </c>
      <c r="B1205" s="197"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197" t="s">
        <v>3141</v>
      </c>
      <c r="D1205" s="197" t="s">
        <v>3142</v>
      </c>
      <c r="E1205" s="197" t="s">
        <v>3143</v>
      </c>
      <c r="F1205" s="197" t="s">
        <v>3144</v>
      </c>
      <c r="G1205" s="197" t="s">
        <v>3145</v>
      </c>
      <c r="I1205" s="197" t="s">
        <v>2106</v>
      </c>
      <c r="J1205" s="197" t="n">
        <v>9198.14</v>
      </c>
    </row>
    <row r="1206" customFormat="false" ht="12.75" hidden="true" customHeight="false" outlineLevel="0" collapsed="false">
      <c r="A1206" s="197" t="s">
        <v>3146</v>
      </c>
      <c r="B1206" s="197"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197" t="s">
        <v>3141</v>
      </c>
      <c r="D1206" s="197" t="s">
        <v>3142</v>
      </c>
      <c r="E1206" s="197" t="s">
        <v>3143</v>
      </c>
      <c r="F1206" s="197" t="s">
        <v>3144</v>
      </c>
      <c r="G1206" s="197" t="s">
        <v>3145</v>
      </c>
      <c r="I1206" s="197" t="s">
        <v>2106</v>
      </c>
      <c r="J1206" s="197" t="n">
        <v>7970.27</v>
      </c>
    </row>
    <row r="1207" customFormat="false" ht="12.75" hidden="true" customHeight="false" outlineLevel="0" collapsed="false">
      <c r="A1207" s="197" t="s">
        <v>3147</v>
      </c>
      <c r="B1207" s="197"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197" t="s">
        <v>3148</v>
      </c>
      <c r="D1207" s="197" t="s">
        <v>3149</v>
      </c>
      <c r="E1207" s="197" t="s">
        <v>3150</v>
      </c>
      <c r="F1207" s="197" t="s">
        <v>3151</v>
      </c>
      <c r="I1207" s="197" t="s">
        <v>2106</v>
      </c>
      <c r="J1207" s="197" t="n">
        <v>8510.59</v>
      </c>
    </row>
    <row r="1208" customFormat="false" ht="12.75" hidden="true" customHeight="false" outlineLevel="0" collapsed="false">
      <c r="A1208" s="197" t="s">
        <v>3152</v>
      </c>
      <c r="B1208" s="197"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197" t="s">
        <v>3148</v>
      </c>
      <c r="D1208" s="197" t="s">
        <v>3149</v>
      </c>
      <c r="E1208" s="197" t="s">
        <v>3150</v>
      </c>
      <c r="F1208" s="197" t="s">
        <v>3151</v>
      </c>
      <c r="I1208" s="197" t="s">
        <v>2106</v>
      </c>
      <c r="J1208" s="197" t="n">
        <v>7374.49</v>
      </c>
    </row>
    <row r="1209" customFormat="false" ht="12.75" hidden="true" customHeight="false" outlineLevel="0" collapsed="false">
      <c r="A1209" s="197" t="s">
        <v>3153</v>
      </c>
      <c r="B1209" s="197"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197" t="s">
        <v>3148</v>
      </c>
      <c r="D1209" s="197" t="s">
        <v>3154</v>
      </c>
      <c r="E1209" s="197" t="s">
        <v>3155</v>
      </c>
      <c r="F1209" s="197" t="s">
        <v>3151</v>
      </c>
      <c r="I1209" s="197" t="s">
        <v>2106</v>
      </c>
      <c r="J1209" s="197" t="n">
        <v>7798.15</v>
      </c>
    </row>
    <row r="1210" customFormat="false" ht="12.75" hidden="true" customHeight="false" outlineLevel="0" collapsed="false">
      <c r="A1210" s="197" t="s">
        <v>3156</v>
      </c>
      <c r="B1210" s="197"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197" t="s">
        <v>3148</v>
      </c>
      <c r="D1210" s="197" t="s">
        <v>3154</v>
      </c>
      <c r="E1210" s="197" t="s">
        <v>3155</v>
      </c>
      <c r="F1210" s="197" t="s">
        <v>3151</v>
      </c>
      <c r="I1210" s="197" t="s">
        <v>2106</v>
      </c>
      <c r="J1210" s="197" t="n">
        <v>6757.16</v>
      </c>
    </row>
    <row r="1211" customFormat="false" ht="12.75" hidden="true" customHeight="false" outlineLevel="0" collapsed="false">
      <c r="A1211" s="197" t="s">
        <v>3157</v>
      </c>
      <c r="B1211" s="197"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197" t="s">
        <v>3141</v>
      </c>
      <c r="D1211" s="197" t="s">
        <v>3142</v>
      </c>
      <c r="E1211" s="197" t="s">
        <v>3158</v>
      </c>
      <c r="F1211" s="197" t="s">
        <v>3159</v>
      </c>
      <c r="G1211" s="197" t="s">
        <v>3160</v>
      </c>
      <c r="H1211" s="197" t="s">
        <v>3161</v>
      </c>
      <c r="I1211" s="197" t="s">
        <v>2106</v>
      </c>
      <c r="J1211" s="197" t="n">
        <v>8784.57</v>
      </c>
    </row>
    <row r="1212" customFormat="false" ht="12.75" hidden="true" customHeight="false" outlineLevel="0" collapsed="false">
      <c r="A1212" s="197" t="s">
        <v>3162</v>
      </c>
      <c r="B1212" s="197"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197" t="s">
        <v>3141</v>
      </c>
      <c r="D1212" s="197" t="s">
        <v>3142</v>
      </c>
      <c r="E1212" s="197" t="s">
        <v>3158</v>
      </c>
      <c r="F1212" s="197" t="s">
        <v>3159</v>
      </c>
      <c r="G1212" s="197" t="s">
        <v>3160</v>
      </c>
      <c r="H1212" s="197" t="s">
        <v>3161</v>
      </c>
      <c r="I1212" s="197" t="s">
        <v>2106</v>
      </c>
      <c r="J1212" s="197" t="n">
        <v>7611.96</v>
      </c>
    </row>
    <row r="1213" customFormat="false" ht="12.75" hidden="true" customHeight="false" outlineLevel="0" collapsed="false">
      <c r="A1213" s="197" t="s">
        <v>3163</v>
      </c>
      <c r="B1213" s="197"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197" t="s">
        <v>3148</v>
      </c>
      <c r="D1213" s="197" t="s">
        <v>3164</v>
      </c>
      <c r="E1213" s="197" t="s">
        <v>3165</v>
      </c>
      <c r="F1213" s="197" t="s">
        <v>3151</v>
      </c>
      <c r="I1213" s="197" t="s">
        <v>2106</v>
      </c>
      <c r="J1213" s="197" t="n">
        <v>5528.26</v>
      </c>
    </row>
    <row r="1214" customFormat="false" ht="12.75" hidden="true" customHeight="false" outlineLevel="0" collapsed="false">
      <c r="A1214" s="197" t="s">
        <v>3166</v>
      </c>
      <c r="B1214" s="197"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197" t="s">
        <v>3148</v>
      </c>
      <c r="D1214" s="197" t="s">
        <v>3164</v>
      </c>
      <c r="E1214" s="197" t="s">
        <v>3165</v>
      </c>
      <c r="F1214" s="197" t="s">
        <v>3151</v>
      </c>
      <c r="I1214" s="197" t="s">
        <v>2106</v>
      </c>
      <c r="J1214" s="197" t="n">
        <v>4790.28</v>
      </c>
    </row>
    <row r="1215" customFormat="false" ht="12.75" hidden="true" customHeight="false" outlineLevel="0" collapsed="false">
      <c r="A1215" s="197" t="s">
        <v>3167</v>
      </c>
      <c r="B1215" s="197"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197" t="s">
        <v>3141</v>
      </c>
      <c r="D1215" s="197" t="s">
        <v>3142</v>
      </c>
      <c r="E1215" s="197" t="s">
        <v>3168</v>
      </c>
      <c r="F1215" s="197" t="s">
        <v>3169</v>
      </c>
      <c r="G1215" s="197" t="s">
        <v>3111</v>
      </c>
      <c r="I1215" s="197" t="s">
        <v>2106</v>
      </c>
      <c r="J1215" s="197" t="n">
        <v>8945.72</v>
      </c>
    </row>
    <row r="1216" customFormat="false" ht="12.75" hidden="true" customHeight="false" outlineLevel="0" collapsed="false">
      <c r="A1216" s="197" t="s">
        <v>3170</v>
      </c>
      <c r="B1216" s="197"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197" t="s">
        <v>3141</v>
      </c>
      <c r="D1216" s="197" t="s">
        <v>3142</v>
      </c>
      <c r="E1216" s="197" t="s">
        <v>3168</v>
      </c>
      <c r="F1216" s="197" t="s">
        <v>3169</v>
      </c>
      <c r="G1216" s="197" t="s">
        <v>3111</v>
      </c>
      <c r="I1216" s="197" t="s">
        <v>2106</v>
      </c>
      <c r="J1216" s="197" t="n">
        <v>7751.54</v>
      </c>
    </row>
    <row r="1217" customFormat="false" ht="12.75" hidden="true" customHeight="false" outlineLevel="0" collapsed="false">
      <c r="A1217" s="197" t="s">
        <v>3171</v>
      </c>
      <c r="B1217" s="197" t="str">
        <f aca="false">C1217&amp;D1217&amp;E1217&amp;F1217&amp;G1217&amp;H1217</f>
        <v>PROJETO EXECUTIVO DE VIA SIMPLES DE CICLOVIA,COM 1 FAIXA DEROLAMENTO,COM LARGURA MAXIMA DE 1,30M,APRESENTADO EM AUTOCAD NOS PADROES DA CONTRATANTE</v>
      </c>
      <c r="C1217" s="197" t="s">
        <v>3172</v>
      </c>
      <c r="D1217" s="197" t="s">
        <v>3173</v>
      </c>
      <c r="E1217" s="197" t="s">
        <v>3174</v>
      </c>
      <c r="I1217" s="197" t="s">
        <v>2106</v>
      </c>
      <c r="J1217" s="197" t="n">
        <v>7661.77</v>
      </c>
    </row>
    <row r="1218" customFormat="false" ht="12.75" hidden="true" customHeight="false" outlineLevel="0" collapsed="false">
      <c r="A1218" s="197" t="s">
        <v>3175</v>
      </c>
      <c r="B1218" s="197" t="str">
        <f aca="false">C1218&amp;D1218&amp;E1218&amp;F1218&amp;G1218&amp;H1218</f>
        <v>PROJETO EXECUTIVO DE VIA SIMPLES DE CICLOVIA,COM 1 FAIXA DEROLAMENTO,COM LARGURA MAXIMA DE 1,30M,APRESENTADO EM AUTOCAD NOS PADROES DA CONTRATANTE</v>
      </c>
      <c r="C1218" s="197" t="s">
        <v>3172</v>
      </c>
      <c r="D1218" s="197" t="s">
        <v>3173</v>
      </c>
      <c r="E1218" s="197" t="s">
        <v>3174</v>
      </c>
      <c r="I1218" s="197" t="s">
        <v>2106</v>
      </c>
      <c r="J1218" s="197" t="n">
        <v>6638.9</v>
      </c>
    </row>
    <row r="1219" customFormat="false" ht="12.75" hidden="true" customHeight="false" outlineLevel="0" collapsed="false">
      <c r="A1219" s="197" t="s">
        <v>3176</v>
      </c>
      <c r="B1219" s="197" t="str">
        <f aca="false">C1219&amp;D1219&amp;E1219&amp;F1219&amp;G1219&amp;H1219</f>
        <v>PROJETO EXECUTIVO DE VIA DUPLA DE CICLOVIA,COM 2 FAIXAS DE ROLAMENTO,COM LARGURA MAXIMA DE 3M,APRESENTADO EM AUTOCAD NOS PADROES DA CONTRATANTE</v>
      </c>
      <c r="C1219" s="197" t="s">
        <v>3177</v>
      </c>
      <c r="D1219" s="197" t="s">
        <v>3178</v>
      </c>
      <c r="E1219" s="197" t="s">
        <v>3179</v>
      </c>
      <c r="I1219" s="197" t="s">
        <v>2106</v>
      </c>
      <c r="J1219" s="197" t="n">
        <v>11445.04</v>
      </c>
    </row>
    <row r="1220" customFormat="false" ht="12.75" hidden="true" customHeight="false" outlineLevel="0" collapsed="false">
      <c r="A1220" s="197" t="s">
        <v>3180</v>
      </c>
      <c r="B1220" s="197" t="str">
        <f aca="false">C1220&amp;D1220&amp;E1220&amp;F1220&amp;G1220&amp;H1220</f>
        <v>PROJETO EXECUTIVO DE VIA DUPLA DE CICLOVIA,COM 2 FAIXAS DE ROLAMENTO,COM LARGURA MAXIMA DE 3M,APRESENTADO EM AUTOCAD NOS PADROES DA CONTRATANTE</v>
      </c>
      <c r="C1220" s="197" t="s">
        <v>3177</v>
      </c>
      <c r="D1220" s="197" t="s">
        <v>3178</v>
      </c>
      <c r="E1220" s="197" t="s">
        <v>3179</v>
      </c>
      <c r="I1220" s="197" t="s">
        <v>2106</v>
      </c>
      <c r="J1220" s="197" t="n">
        <v>9917.11</v>
      </c>
    </row>
    <row r="1221" customFormat="false" ht="12.75" hidden="true" customHeight="false" outlineLevel="0" collapsed="false">
      <c r="A1221" s="197" t="s">
        <v>3181</v>
      </c>
      <c r="B1221" s="197" t="str">
        <f aca="false">C1221&amp;D1221&amp;E1221&amp;F1221&amp;G1221&amp;H1221</f>
        <v>PROJETO EXECUTIVO PARA EXAUSTAO MECANICA DE COZINHA,APRESENTADO EM AUTOCAD NOS PADROES DA CONTRATANTE,COM AREA ATE 50M2</v>
      </c>
      <c r="C1221" s="197" t="s">
        <v>3182</v>
      </c>
      <c r="D1221" s="197" t="s">
        <v>3183</v>
      </c>
      <c r="I1221" s="197" t="s">
        <v>30</v>
      </c>
      <c r="J1221" s="197" t="n">
        <v>1352.9</v>
      </c>
    </row>
    <row r="1222" customFormat="false" ht="12.75" hidden="true" customHeight="false" outlineLevel="0" collapsed="false">
      <c r="A1222" s="197" t="s">
        <v>3184</v>
      </c>
      <c r="B1222" s="197" t="str">
        <f aca="false">C1222&amp;D1222&amp;E1222&amp;F1222&amp;G1222&amp;H1222</f>
        <v>PROJETO EXECUTIVO PARA EXAUSTAO MECANICA DE COZINHA,APRESENTADO EM AUTOCAD NOS PADROES DA CONTRATANTE,COM AREA ATE 50M2</v>
      </c>
      <c r="C1222" s="197" t="s">
        <v>3182</v>
      </c>
      <c r="D1222" s="197" t="s">
        <v>3183</v>
      </c>
      <c r="I1222" s="197" t="s">
        <v>30</v>
      </c>
      <c r="J1222" s="197" t="n">
        <v>1172.31</v>
      </c>
    </row>
    <row r="1223" customFormat="false" ht="12.75" hidden="true" customHeight="false" outlineLevel="0" collapsed="false">
      <c r="A1223" s="197" t="s">
        <v>3185</v>
      </c>
      <c r="B1223" s="197" t="str">
        <f aca="false">C1223&amp;D1223&amp;E1223&amp;F1223&amp;G1223&amp;H1223</f>
        <v>PROJETO EXECUTIVO PARA EXAUSTAO MECANICA DE COZINHA,APRESENTADO EM AUTOCAD NOS PADROES DA CONTRATANTE,COM AREA DE 51 ATE 100M2</v>
      </c>
      <c r="C1223" s="197" t="s">
        <v>3182</v>
      </c>
      <c r="D1223" s="197" t="s">
        <v>3186</v>
      </c>
      <c r="E1223" s="197" t="s">
        <v>3187</v>
      </c>
      <c r="I1223" s="197" t="s">
        <v>30</v>
      </c>
      <c r="J1223" s="197" t="n">
        <v>1691.13</v>
      </c>
    </row>
    <row r="1224" customFormat="false" ht="12.75" hidden="true" customHeight="false" outlineLevel="0" collapsed="false">
      <c r="A1224" s="197" t="s">
        <v>3188</v>
      </c>
      <c r="B1224" s="197" t="str">
        <f aca="false">C1224&amp;D1224&amp;E1224&amp;F1224&amp;G1224&amp;H1224</f>
        <v>PROJETO EXECUTIVO PARA EXAUSTAO MECANICA DE COZINHA,APRESENTADO EM AUTOCAD NOS PADROES DA CONTRATANTE,COM AREA DE 51 ATE 100M2</v>
      </c>
      <c r="C1224" s="197" t="s">
        <v>3182</v>
      </c>
      <c r="D1224" s="197" t="s">
        <v>3186</v>
      </c>
      <c r="E1224" s="197" t="s">
        <v>3187</v>
      </c>
      <c r="I1224" s="197" t="s">
        <v>30</v>
      </c>
      <c r="J1224" s="197" t="n">
        <v>1465.39</v>
      </c>
    </row>
    <row r="1225" customFormat="false" ht="12.75" hidden="true" customHeight="false" outlineLevel="0" collapsed="false">
      <c r="A1225" s="197" t="s">
        <v>3189</v>
      </c>
      <c r="B1225" s="197" t="str">
        <f aca="false">C1225&amp;D1225&amp;E1225&amp;F1225&amp;G1225&amp;H1225</f>
        <v>PROJETO EXECUTIVO PARA EXAUSTAO MECANICA DE COZINHA,APRESENTADO EM AUTOCAD NOS PADROES DA CONTRATANTE,COM AREA ACIMA DE100M2</v>
      </c>
      <c r="C1225" s="197" t="s">
        <v>3182</v>
      </c>
      <c r="D1225" s="197" t="s">
        <v>3190</v>
      </c>
      <c r="E1225" s="197" t="s">
        <v>3191</v>
      </c>
      <c r="I1225" s="197" t="s">
        <v>30</v>
      </c>
      <c r="J1225" s="197" t="n">
        <v>2536.7</v>
      </c>
    </row>
    <row r="1226" customFormat="false" ht="12.75" hidden="true" customHeight="false" outlineLevel="0" collapsed="false">
      <c r="A1226" s="197" t="s">
        <v>3192</v>
      </c>
      <c r="B1226" s="197" t="str">
        <f aca="false">C1226&amp;D1226&amp;E1226&amp;F1226&amp;G1226&amp;H1226</f>
        <v>PROJETO EXECUTIVO PARA EXAUSTAO MECANICA DE COZINHA,APRESENTADO EM AUTOCAD NOS PADROES DA CONTRATANTE,COM AREA ACIMA DE100M2</v>
      </c>
      <c r="C1226" s="197" t="s">
        <v>3182</v>
      </c>
      <c r="D1226" s="197" t="s">
        <v>3190</v>
      </c>
      <c r="E1226" s="197" t="s">
        <v>3191</v>
      </c>
      <c r="I1226" s="197" t="s">
        <v>30</v>
      </c>
      <c r="J1226" s="197" t="n">
        <v>2198.09</v>
      </c>
    </row>
    <row r="1227" customFormat="false" ht="12.75" hidden="true" customHeight="false" outlineLevel="0" collapsed="false">
      <c r="A1227" s="197" t="s">
        <v>3193</v>
      </c>
      <c r="B1227" s="197"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197" t="s">
        <v>3194</v>
      </c>
      <c r="D1227" s="197" t="s">
        <v>3195</v>
      </c>
      <c r="E1227" s="197" t="s">
        <v>3196</v>
      </c>
      <c r="F1227" s="197" t="s">
        <v>3197</v>
      </c>
      <c r="I1227" s="197" t="s">
        <v>1993</v>
      </c>
      <c r="J1227" s="197" t="n">
        <v>125.88</v>
      </c>
    </row>
    <row r="1228" customFormat="false" ht="12.75" hidden="true" customHeight="false" outlineLevel="0" collapsed="false">
      <c r="A1228" s="197" t="s">
        <v>3198</v>
      </c>
      <c r="B1228" s="197"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197" t="s">
        <v>3194</v>
      </c>
      <c r="D1228" s="197" t="s">
        <v>3195</v>
      </c>
      <c r="E1228" s="197" t="s">
        <v>3196</v>
      </c>
      <c r="F1228" s="197" t="s">
        <v>3197</v>
      </c>
      <c r="I1228" s="197" t="s">
        <v>1993</v>
      </c>
      <c r="J1228" s="197" t="n">
        <v>109.32</v>
      </c>
    </row>
    <row r="1229" customFormat="false" ht="12.75" hidden="true" customHeight="false" outlineLevel="0" collapsed="false">
      <c r="A1229" s="197" t="s">
        <v>3199</v>
      </c>
      <c r="B1229" s="197"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197" t="s">
        <v>3194</v>
      </c>
      <c r="D1229" s="197" t="s">
        <v>3195</v>
      </c>
      <c r="E1229" s="197" t="s">
        <v>3196</v>
      </c>
      <c r="F1229" s="197" t="s">
        <v>3200</v>
      </c>
      <c r="I1229" s="197" t="s">
        <v>1993</v>
      </c>
      <c r="J1229" s="197" t="n">
        <v>115.38</v>
      </c>
    </row>
    <row r="1230" customFormat="false" ht="12.75" hidden="true" customHeight="false" outlineLevel="0" collapsed="false">
      <c r="A1230" s="197" t="s">
        <v>3201</v>
      </c>
      <c r="B1230" s="197"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197" t="s">
        <v>3194</v>
      </c>
      <c r="D1230" s="197" t="s">
        <v>3195</v>
      </c>
      <c r="E1230" s="197" t="s">
        <v>3196</v>
      </c>
      <c r="F1230" s="197" t="s">
        <v>3200</v>
      </c>
      <c r="I1230" s="197" t="s">
        <v>1993</v>
      </c>
      <c r="J1230" s="197" t="n">
        <v>100.22</v>
      </c>
    </row>
    <row r="1231" customFormat="false" ht="12.75" hidden="true" customHeight="false" outlineLevel="0" collapsed="false">
      <c r="A1231" s="197" t="s">
        <v>3202</v>
      </c>
      <c r="B1231" s="197"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197" t="s">
        <v>3194</v>
      </c>
      <c r="D1231" s="197" t="s">
        <v>3195</v>
      </c>
      <c r="E1231" s="197" t="s">
        <v>3196</v>
      </c>
      <c r="F1231" s="197" t="s">
        <v>3203</v>
      </c>
      <c r="I1231" s="197" t="s">
        <v>1993</v>
      </c>
      <c r="J1231" s="197" t="n">
        <v>110.32</v>
      </c>
    </row>
    <row r="1232" customFormat="false" ht="12.75" hidden="true" customHeight="false" outlineLevel="0" collapsed="false">
      <c r="A1232" s="197" t="s">
        <v>3204</v>
      </c>
      <c r="B1232" s="197"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197" t="s">
        <v>3194</v>
      </c>
      <c r="D1232" s="197" t="s">
        <v>3195</v>
      </c>
      <c r="E1232" s="197" t="s">
        <v>3196</v>
      </c>
      <c r="F1232" s="197" t="s">
        <v>3203</v>
      </c>
      <c r="I1232" s="197" t="s">
        <v>1993</v>
      </c>
      <c r="J1232" s="197" t="n">
        <v>95.84</v>
      </c>
    </row>
    <row r="1233" customFormat="false" ht="12.75" hidden="true" customHeight="false" outlineLevel="0" collapsed="false">
      <c r="A1233" s="197" t="s">
        <v>3205</v>
      </c>
      <c r="B1233" s="197" t="str">
        <f aca="false">C1233&amp;D1233&amp;E1233&amp;F1233&amp;G1233&amp;H1233</f>
        <v>PROJETO EXECUTIVO DE PROGRAMACAO VISUAL PARA PREDIOS ESCOLARES E/OU ADMINISTRATIVOS ATE 500M2,APRESENTADO EM AUTOCAD NOS PADROES DA CONTRATANTE</v>
      </c>
      <c r="C1233" s="197" t="s">
        <v>3206</v>
      </c>
      <c r="D1233" s="197" t="s">
        <v>3207</v>
      </c>
      <c r="E1233" s="197" t="s">
        <v>3179</v>
      </c>
      <c r="I1233" s="197" t="s">
        <v>1993</v>
      </c>
      <c r="J1233" s="197" t="n">
        <v>6.9</v>
      </c>
    </row>
    <row r="1234" customFormat="false" ht="12.75" hidden="true" customHeight="false" outlineLevel="0" collapsed="false">
      <c r="A1234" s="197" t="s">
        <v>3208</v>
      </c>
      <c r="B1234" s="197" t="str">
        <f aca="false">C1234&amp;D1234&amp;E1234&amp;F1234&amp;G1234&amp;H1234</f>
        <v>PROJETO EXECUTIVO DE PROGRAMACAO VISUAL PARA PREDIOS ESCOLARES E/OU ADMINISTRATIVOS ATE 500M2,APRESENTADO EM AUTOCAD NOS PADROES DA CONTRATANTE</v>
      </c>
      <c r="C1234" s="197" t="s">
        <v>3206</v>
      </c>
      <c r="D1234" s="197" t="s">
        <v>3207</v>
      </c>
      <c r="E1234" s="197" t="s">
        <v>3179</v>
      </c>
      <c r="I1234" s="197" t="s">
        <v>1993</v>
      </c>
      <c r="J1234" s="197" t="n">
        <v>5.98</v>
      </c>
    </row>
    <row r="1235" customFormat="false" ht="12.75" hidden="true" customHeight="false" outlineLevel="0" collapsed="false">
      <c r="A1235" s="197" t="s">
        <v>3209</v>
      </c>
      <c r="B1235" s="197" t="str">
        <f aca="false">C1235&amp;D1235&amp;E1235&amp;F1235&amp;G1235&amp;H1235</f>
        <v>PROJETO EXECUTIVO DE PROGRAMACAO VISUAL PARA PREDIOS ESCOLARES E/OU ADMINISTRATIVOS,DE 501 ATE 3000M2,APRESENTADO EM AUTOCAD NOS PADROES DA CONTRATANTE</v>
      </c>
      <c r="C1235" s="197" t="s">
        <v>3206</v>
      </c>
      <c r="D1235" s="197" t="s">
        <v>3210</v>
      </c>
      <c r="E1235" s="197" t="s">
        <v>3211</v>
      </c>
      <c r="I1235" s="197" t="s">
        <v>1993</v>
      </c>
      <c r="J1235" s="197" t="n">
        <v>5.76</v>
      </c>
    </row>
    <row r="1236" customFormat="false" ht="12.75" hidden="true" customHeight="false" outlineLevel="0" collapsed="false">
      <c r="A1236" s="197" t="s">
        <v>3212</v>
      </c>
      <c r="B1236" s="197" t="str">
        <f aca="false">C1236&amp;D1236&amp;E1236&amp;F1236&amp;G1236&amp;H1236</f>
        <v>PROJETO EXECUTIVO DE PROGRAMACAO VISUAL PARA PREDIOS ESCOLARES E/OU ADMINISTRATIVOS,DE 501 ATE 3000M2,APRESENTADO EM AUTOCAD NOS PADROES DA CONTRATANTE</v>
      </c>
      <c r="C1236" s="197" t="s">
        <v>3206</v>
      </c>
      <c r="D1236" s="197" t="s">
        <v>3210</v>
      </c>
      <c r="E1236" s="197" t="s">
        <v>3211</v>
      </c>
      <c r="I1236" s="197" t="s">
        <v>1993</v>
      </c>
      <c r="J1236" s="197" t="n">
        <v>4.99</v>
      </c>
    </row>
    <row r="1237" customFormat="false" ht="12.75" hidden="true" customHeight="false" outlineLevel="0" collapsed="false">
      <c r="A1237" s="197" t="s">
        <v>3213</v>
      </c>
      <c r="B1237" s="197"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197" t="s">
        <v>3214</v>
      </c>
      <c r="D1237" s="197" t="s">
        <v>3215</v>
      </c>
      <c r="E1237" s="197" t="s">
        <v>3216</v>
      </c>
      <c r="F1237" s="197" t="s">
        <v>3217</v>
      </c>
      <c r="G1237" s="197" t="s">
        <v>3218</v>
      </c>
      <c r="H1237" s="197" t="s">
        <v>3219</v>
      </c>
      <c r="I1237" s="197" t="s">
        <v>30</v>
      </c>
      <c r="J1237" s="197" t="n">
        <v>1435.2</v>
      </c>
    </row>
    <row r="1238" customFormat="false" ht="12.75" hidden="true" customHeight="false" outlineLevel="0" collapsed="false">
      <c r="A1238" s="197" t="s">
        <v>3220</v>
      </c>
      <c r="B1238" s="197"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197" t="s">
        <v>3214</v>
      </c>
      <c r="D1238" s="197" t="s">
        <v>3215</v>
      </c>
      <c r="E1238" s="197" t="s">
        <v>3216</v>
      </c>
      <c r="F1238" s="197" t="s">
        <v>3217</v>
      </c>
      <c r="G1238" s="197" t="s">
        <v>3218</v>
      </c>
      <c r="H1238" s="197" t="s">
        <v>3219</v>
      </c>
      <c r="I1238" s="197" t="s">
        <v>30</v>
      </c>
      <c r="J1238" s="197" t="n">
        <v>1243.67</v>
      </c>
    </row>
    <row r="1239" customFormat="false" ht="12.75" hidden="true" customHeight="false" outlineLevel="0" collapsed="false">
      <c r="A1239" s="197" t="s">
        <v>3221</v>
      </c>
      <c r="B1239" s="197"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197" t="s">
        <v>3222</v>
      </c>
      <c r="D1239" s="197" t="s">
        <v>3223</v>
      </c>
      <c r="E1239" s="197" t="s">
        <v>3224</v>
      </c>
      <c r="F1239" s="197" t="s">
        <v>3225</v>
      </c>
      <c r="G1239" s="711" t="s">
        <v>6</v>
      </c>
      <c r="I1239" s="197" t="s">
        <v>1993</v>
      </c>
      <c r="J1239" s="197" t="n">
        <v>19.14</v>
      </c>
    </row>
    <row r="1240" customFormat="false" ht="12.75" hidden="true" customHeight="false" outlineLevel="0" collapsed="false">
      <c r="A1240" s="197" t="s">
        <v>3226</v>
      </c>
      <c r="B1240" s="197"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197" t="s">
        <v>3222</v>
      </c>
      <c r="D1240" s="197" t="s">
        <v>3223</v>
      </c>
      <c r="E1240" s="197" t="s">
        <v>3224</v>
      </c>
      <c r="F1240" s="197" t="s">
        <v>3225</v>
      </c>
      <c r="G1240" s="711" t="s">
        <v>6</v>
      </c>
      <c r="I1240" s="197" t="s">
        <v>1993</v>
      </c>
      <c r="J1240" s="197" t="n">
        <v>16.77</v>
      </c>
    </row>
    <row r="1241" customFormat="false" ht="12.75" hidden="true" customHeight="false" outlineLevel="0" collapsed="false">
      <c r="A1241" s="197" t="s">
        <v>3227</v>
      </c>
      <c r="B1241" s="197"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197" t="s">
        <v>3222</v>
      </c>
      <c r="D1241" s="197" t="s">
        <v>3223</v>
      </c>
      <c r="E1241" s="197" t="s">
        <v>3224</v>
      </c>
      <c r="F1241" s="197" t="s">
        <v>3228</v>
      </c>
      <c r="G1241" s="197" t="s">
        <v>3229</v>
      </c>
      <c r="H1241" s="197" t="s">
        <v>3230</v>
      </c>
      <c r="I1241" s="197" t="s">
        <v>1993</v>
      </c>
      <c r="J1241" s="197" t="n">
        <v>12.8</v>
      </c>
    </row>
    <row r="1242" customFormat="false" ht="12.75" hidden="true" customHeight="false" outlineLevel="0" collapsed="false">
      <c r="A1242" s="197" t="s">
        <v>3231</v>
      </c>
      <c r="B1242" s="197"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197" t="s">
        <v>3222</v>
      </c>
      <c r="D1242" s="197" t="s">
        <v>3223</v>
      </c>
      <c r="E1242" s="197" t="s">
        <v>3224</v>
      </c>
      <c r="F1242" s="197" t="s">
        <v>3228</v>
      </c>
      <c r="G1242" s="197" t="s">
        <v>3229</v>
      </c>
      <c r="H1242" s="197" t="s">
        <v>3230</v>
      </c>
      <c r="I1242" s="197" t="s">
        <v>1993</v>
      </c>
      <c r="J1242" s="197" t="n">
        <v>11.21</v>
      </c>
    </row>
    <row r="1243" customFormat="false" ht="12.75" hidden="true" customHeight="false" outlineLevel="0" collapsed="false">
      <c r="A1243" s="197" t="s">
        <v>3232</v>
      </c>
      <c r="B1243" s="197"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197" t="s">
        <v>3222</v>
      </c>
      <c r="D1243" s="197" t="s">
        <v>3223</v>
      </c>
      <c r="E1243" s="197" t="s">
        <v>3224</v>
      </c>
      <c r="F1243" s="197" t="s">
        <v>3233</v>
      </c>
      <c r="G1243" s="197" t="s">
        <v>3234</v>
      </c>
      <c r="H1243" s="197" t="s">
        <v>2864</v>
      </c>
      <c r="I1243" s="197" t="s">
        <v>1993</v>
      </c>
      <c r="J1243" s="197" t="n">
        <v>10.09</v>
      </c>
    </row>
    <row r="1244" customFormat="false" ht="12.75" hidden="true" customHeight="false" outlineLevel="0" collapsed="false">
      <c r="A1244" s="197" t="s">
        <v>3235</v>
      </c>
      <c r="B1244" s="197"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197" t="s">
        <v>3222</v>
      </c>
      <c r="D1244" s="197" t="s">
        <v>3223</v>
      </c>
      <c r="E1244" s="197" t="s">
        <v>3224</v>
      </c>
      <c r="F1244" s="197" t="s">
        <v>3233</v>
      </c>
      <c r="G1244" s="197" t="s">
        <v>3234</v>
      </c>
      <c r="H1244" s="197" t="s">
        <v>2864</v>
      </c>
      <c r="I1244" s="197" t="s">
        <v>1993</v>
      </c>
      <c r="J1244" s="197" t="n">
        <v>8.84</v>
      </c>
    </row>
    <row r="1245" customFormat="false" ht="12.75" hidden="true" customHeight="false" outlineLevel="0" collapsed="false">
      <c r="A1245" s="197" t="s">
        <v>3236</v>
      </c>
      <c r="B1245" s="197"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197" t="s">
        <v>3222</v>
      </c>
      <c r="D1245" s="197" t="s">
        <v>3223</v>
      </c>
      <c r="E1245" s="197" t="s">
        <v>3224</v>
      </c>
      <c r="F1245" s="197" t="s">
        <v>3237</v>
      </c>
      <c r="G1245" s="197" t="s">
        <v>3238</v>
      </c>
      <c r="H1245" s="197" t="s">
        <v>2756</v>
      </c>
      <c r="I1245" s="197" t="s">
        <v>1993</v>
      </c>
      <c r="J1245" s="197" t="n">
        <v>8.62</v>
      </c>
    </row>
    <row r="1246" customFormat="false" ht="12.75" hidden="true" customHeight="false" outlineLevel="0" collapsed="false">
      <c r="A1246" s="197" t="s">
        <v>3239</v>
      </c>
      <c r="B1246" s="197"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197" t="s">
        <v>3222</v>
      </c>
      <c r="D1246" s="197" t="s">
        <v>3223</v>
      </c>
      <c r="E1246" s="197" t="s">
        <v>3224</v>
      </c>
      <c r="F1246" s="197" t="s">
        <v>3237</v>
      </c>
      <c r="G1246" s="197" t="s">
        <v>3238</v>
      </c>
      <c r="H1246" s="197" t="s">
        <v>2756</v>
      </c>
      <c r="I1246" s="197" t="s">
        <v>1993</v>
      </c>
      <c r="J1246" s="197" t="n">
        <v>7.55</v>
      </c>
    </row>
    <row r="1247" customFormat="false" ht="12.75" hidden="true" customHeight="false" outlineLevel="0" collapsed="false">
      <c r="A1247" s="197" t="s">
        <v>3240</v>
      </c>
      <c r="B1247" s="197"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197" t="s">
        <v>3222</v>
      </c>
      <c r="D1247" s="197" t="s">
        <v>3223</v>
      </c>
      <c r="E1247" s="197" t="s">
        <v>3241</v>
      </c>
      <c r="F1247" s="197" t="s">
        <v>3242</v>
      </c>
      <c r="I1247" s="197" t="s">
        <v>1993</v>
      </c>
      <c r="J1247" s="197" t="n">
        <v>8.35</v>
      </c>
    </row>
    <row r="1248" customFormat="false" ht="12.75" hidden="true" customHeight="false" outlineLevel="0" collapsed="false">
      <c r="A1248" s="197" t="s">
        <v>3243</v>
      </c>
      <c r="B1248" s="197"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197" t="s">
        <v>3222</v>
      </c>
      <c r="D1248" s="197" t="s">
        <v>3223</v>
      </c>
      <c r="E1248" s="197" t="s">
        <v>3241</v>
      </c>
      <c r="F1248" s="197" t="s">
        <v>3242</v>
      </c>
      <c r="I1248" s="197" t="s">
        <v>1993</v>
      </c>
      <c r="J1248" s="197" t="n">
        <v>7.42</v>
      </c>
    </row>
    <row r="1249" customFormat="false" ht="12.75" hidden="true" customHeight="false" outlineLevel="0" collapsed="false">
      <c r="A1249" s="197" t="s">
        <v>3244</v>
      </c>
      <c r="B1249" s="197"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197" t="s">
        <v>3222</v>
      </c>
      <c r="D1249" s="197" t="s">
        <v>3223</v>
      </c>
      <c r="E1249" s="197" t="s">
        <v>3241</v>
      </c>
      <c r="F1249" s="197" t="s">
        <v>3245</v>
      </c>
      <c r="G1249" s="197" t="s">
        <v>3246</v>
      </c>
      <c r="I1249" s="197" t="s">
        <v>1993</v>
      </c>
      <c r="J1249" s="197" t="n">
        <v>5.57</v>
      </c>
    </row>
    <row r="1250" customFormat="false" ht="12.75" hidden="true" customHeight="false" outlineLevel="0" collapsed="false">
      <c r="A1250" s="197" t="s">
        <v>3247</v>
      </c>
      <c r="B1250" s="197"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197" t="s">
        <v>3222</v>
      </c>
      <c r="D1250" s="197" t="s">
        <v>3223</v>
      </c>
      <c r="E1250" s="197" t="s">
        <v>3241</v>
      </c>
      <c r="F1250" s="197" t="s">
        <v>3245</v>
      </c>
      <c r="G1250" s="197" t="s">
        <v>3246</v>
      </c>
      <c r="I1250" s="197" t="s">
        <v>1993</v>
      </c>
      <c r="J1250" s="197" t="n">
        <v>4.94</v>
      </c>
    </row>
    <row r="1251" customFormat="false" ht="12.75" hidden="true" customHeight="false" outlineLevel="0" collapsed="false">
      <c r="A1251" s="197" t="s">
        <v>3248</v>
      </c>
      <c r="B1251" s="197"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197" t="s">
        <v>3222</v>
      </c>
      <c r="D1251" s="197" t="s">
        <v>3223</v>
      </c>
      <c r="E1251" s="197" t="s">
        <v>3241</v>
      </c>
      <c r="F1251" s="197" t="s">
        <v>3249</v>
      </c>
      <c r="G1251" s="197" t="s">
        <v>3250</v>
      </c>
      <c r="H1251" s="197" t="s">
        <v>2593</v>
      </c>
      <c r="I1251" s="197" t="s">
        <v>1993</v>
      </c>
      <c r="J1251" s="197" t="n">
        <v>4.41</v>
      </c>
    </row>
    <row r="1252" customFormat="false" ht="12.75" hidden="true" customHeight="false" outlineLevel="0" collapsed="false">
      <c r="A1252" s="197" t="s">
        <v>3251</v>
      </c>
      <c r="B1252" s="197"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197" t="s">
        <v>3222</v>
      </c>
      <c r="D1252" s="197" t="s">
        <v>3223</v>
      </c>
      <c r="E1252" s="197" t="s">
        <v>3241</v>
      </c>
      <c r="F1252" s="197" t="s">
        <v>3249</v>
      </c>
      <c r="G1252" s="197" t="s">
        <v>3250</v>
      </c>
      <c r="H1252" s="197" t="s">
        <v>2593</v>
      </c>
      <c r="I1252" s="197" t="s">
        <v>1993</v>
      </c>
      <c r="J1252" s="197" t="n">
        <v>3.92</v>
      </c>
    </row>
    <row r="1253" customFormat="false" ht="12.75" hidden="true" customHeight="false" outlineLevel="0" collapsed="false">
      <c r="A1253" s="197" t="s">
        <v>3252</v>
      </c>
      <c r="B1253" s="197"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197" t="s">
        <v>3222</v>
      </c>
      <c r="D1253" s="197" t="s">
        <v>3223</v>
      </c>
      <c r="E1253" s="197" t="s">
        <v>3241</v>
      </c>
      <c r="F1253" s="197" t="s">
        <v>3253</v>
      </c>
      <c r="G1253" s="197" t="s">
        <v>3254</v>
      </c>
      <c r="I1253" s="197" t="s">
        <v>1993</v>
      </c>
      <c r="J1253" s="197" t="n">
        <v>3.5</v>
      </c>
    </row>
    <row r="1254" customFormat="false" ht="12.75" hidden="true" customHeight="false" outlineLevel="0" collapsed="false">
      <c r="A1254" s="197" t="s">
        <v>3255</v>
      </c>
      <c r="B1254" s="197"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197" t="s">
        <v>3222</v>
      </c>
      <c r="D1254" s="197" t="s">
        <v>3223</v>
      </c>
      <c r="E1254" s="197" t="s">
        <v>3241</v>
      </c>
      <c r="F1254" s="197" t="s">
        <v>3253</v>
      </c>
      <c r="G1254" s="197" t="s">
        <v>3254</v>
      </c>
      <c r="I1254" s="197" t="s">
        <v>1993</v>
      </c>
      <c r="J1254" s="197" t="n">
        <v>3.12</v>
      </c>
    </row>
    <row r="1255" customFormat="false" ht="12.75" hidden="true" customHeight="false" outlineLevel="0" collapsed="false">
      <c r="A1255" s="197" t="s">
        <v>3256</v>
      </c>
      <c r="B1255" s="197"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197" t="s">
        <v>3257</v>
      </c>
      <c r="D1255" s="197" t="s">
        <v>3258</v>
      </c>
      <c r="E1255" s="197" t="s">
        <v>3259</v>
      </c>
      <c r="F1255" s="197" t="s">
        <v>3260</v>
      </c>
      <c r="G1255" s="197" t="s">
        <v>3261</v>
      </c>
      <c r="I1255" s="197" t="s">
        <v>1993</v>
      </c>
      <c r="J1255" s="197" t="n">
        <v>99.84</v>
      </c>
    </row>
    <row r="1256" customFormat="false" ht="12.75" hidden="true" customHeight="false" outlineLevel="0" collapsed="false">
      <c r="A1256" s="197" t="s">
        <v>3262</v>
      </c>
      <c r="B1256" s="197"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197" t="s">
        <v>3257</v>
      </c>
      <c r="D1256" s="197" t="s">
        <v>3258</v>
      </c>
      <c r="E1256" s="197" t="s">
        <v>3259</v>
      </c>
      <c r="F1256" s="197" t="s">
        <v>3260</v>
      </c>
      <c r="G1256" s="197" t="s">
        <v>3261</v>
      </c>
      <c r="I1256" s="197" t="s">
        <v>1993</v>
      </c>
      <c r="J1256" s="197" t="n">
        <v>86.5</v>
      </c>
    </row>
    <row r="1257" customFormat="false" ht="12.75" hidden="true" customHeight="false" outlineLevel="0" collapsed="false">
      <c r="A1257" s="197" t="s">
        <v>3263</v>
      </c>
      <c r="B1257" s="197"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197" t="s">
        <v>3257</v>
      </c>
      <c r="D1257" s="197" t="s">
        <v>3264</v>
      </c>
      <c r="E1257" s="197" t="s">
        <v>3265</v>
      </c>
      <c r="F1257" s="197" t="s">
        <v>3266</v>
      </c>
      <c r="G1257" s="197" t="s">
        <v>3267</v>
      </c>
      <c r="I1257" s="197" t="s">
        <v>1993</v>
      </c>
      <c r="J1257" s="197" t="n">
        <v>91.21</v>
      </c>
    </row>
    <row r="1258" customFormat="false" ht="12.75" hidden="true" customHeight="false" outlineLevel="0" collapsed="false">
      <c r="A1258" s="197" t="s">
        <v>3268</v>
      </c>
      <c r="B1258" s="197"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197" t="s">
        <v>3257</v>
      </c>
      <c r="D1258" s="197" t="s">
        <v>3264</v>
      </c>
      <c r="E1258" s="197" t="s">
        <v>3265</v>
      </c>
      <c r="F1258" s="197" t="s">
        <v>3266</v>
      </c>
      <c r="G1258" s="197" t="s">
        <v>3267</v>
      </c>
      <c r="I1258" s="197" t="s">
        <v>1993</v>
      </c>
      <c r="J1258" s="197" t="n">
        <v>79.03</v>
      </c>
    </row>
    <row r="1259" customFormat="false" ht="12.75" hidden="true" customHeight="false" outlineLevel="0" collapsed="false">
      <c r="A1259" s="197" t="s">
        <v>3269</v>
      </c>
      <c r="B1259" s="197"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197" t="s">
        <v>3257</v>
      </c>
      <c r="D1259" s="197" t="s">
        <v>3270</v>
      </c>
      <c r="E1259" s="197" t="s">
        <v>3271</v>
      </c>
      <c r="F1259" s="197" t="s">
        <v>3272</v>
      </c>
      <c r="G1259" s="197" t="s">
        <v>3273</v>
      </c>
      <c r="I1259" s="197" t="s">
        <v>1993</v>
      </c>
      <c r="J1259" s="197" t="n">
        <v>86</v>
      </c>
    </row>
    <row r="1260" customFormat="false" ht="12.75" hidden="true" customHeight="false" outlineLevel="0" collapsed="false">
      <c r="A1260" s="197" t="s">
        <v>3274</v>
      </c>
      <c r="B1260" s="197"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197" t="s">
        <v>3257</v>
      </c>
      <c r="D1260" s="197" t="s">
        <v>3270</v>
      </c>
      <c r="E1260" s="197" t="s">
        <v>3271</v>
      </c>
      <c r="F1260" s="197" t="s">
        <v>3272</v>
      </c>
      <c r="G1260" s="197" t="s">
        <v>3273</v>
      </c>
      <c r="I1260" s="197" t="s">
        <v>1993</v>
      </c>
      <c r="J1260" s="197" t="n">
        <v>74.52</v>
      </c>
    </row>
    <row r="1261" customFormat="false" ht="12.75" hidden="true" customHeight="false" outlineLevel="0" collapsed="false">
      <c r="A1261" s="197" t="s">
        <v>3275</v>
      </c>
      <c r="B1261" s="197"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197" t="s">
        <v>3257</v>
      </c>
      <c r="D1261" s="197" t="s">
        <v>3276</v>
      </c>
      <c r="E1261" s="197" t="s">
        <v>3277</v>
      </c>
      <c r="F1261" s="197" t="s">
        <v>3278</v>
      </c>
      <c r="G1261" s="197" t="s">
        <v>3118</v>
      </c>
      <c r="I1261" s="197" t="s">
        <v>1993</v>
      </c>
      <c r="J1261" s="197" t="n">
        <v>78.64</v>
      </c>
    </row>
    <row r="1262" customFormat="false" ht="12.75" hidden="true" customHeight="false" outlineLevel="0" collapsed="false">
      <c r="A1262" s="197" t="s">
        <v>3279</v>
      </c>
      <c r="B1262" s="197"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197" t="s">
        <v>3257</v>
      </c>
      <c r="D1262" s="197" t="s">
        <v>3276</v>
      </c>
      <c r="E1262" s="197" t="s">
        <v>3277</v>
      </c>
      <c r="F1262" s="197" t="s">
        <v>3278</v>
      </c>
      <c r="G1262" s="197" t="s">
        <v>3118</v>
      </c>
      <c r="I1262" s="197" t="s">
        <v>1993</v>
      </c>
      <c r="J1262" s="197" t="n">
        <v>68.14</v>
      </c>
    </row>
    <row r="1263" customFormat="false" ht="12.75" hidden="true" customHeight="false" outlineLevel="0" collapsed="false">
      <c r="A1263" s="197" t="s">
        <v>3280</v>
      </c>
      <c r="B1263" s="197"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197" t="s">
        <v>3257</v>
      </c>
      <c r="D1263" s="197" t="s">
        <v>3281</v>
      </c>
      <c r="E1263" s="197" t="s">
        <v>3282</v>
      </c>
      <c r="F1263" s="197" t="s">
        <v>3283</v>
      </c>
      <c r="G1263" s="197" t="s">
        <v>3284</v>
      </c>
      <c r="I1263" s="197" t="s">
        <v>1993</v>
      </c>
      <c r="J1263" s="197" t="n">
        <v>69.97</v>
      </c>
    </row>
    <row r="1264" customFormat="false" ht="12.75" hidden="true" customHeight="false" outlineLevel="0" collapsed="false">
      <c r="A1264" s="197" t="s">
        <v>3285</v>
      </c>
      <c r="B1264" s="197"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197" t="s">
        <v>3257</v>
      </c>
      <c r="D1264" s="197" t="s">
        <v>3281</v>
      </c>
      <c r="E1264" s="197" t="s">
        <v>3282</v>
      </c>
      <c r="F1264" s="197" t="s">
        <v>3283</v>
      </c>
      <c r="G1264" s="197" t="s">
        <v>3284</v>
      </c>
      <c r="I1264" s="197" t="s">
        <v>1993</v>
      </c>
      <c r="J1264" s="197" t="n">
        <v>60.63</v>
      </c>
    </row>
    <row r="1265" customFormat="false" ht="12.75" hidden="true" customHeight="false" outlineLevel="0" collapsed="false">
      <c r="A1265" s="197" t="s">
        <v>3286</v>
      </c>
      <c r="B1265" s="197"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197" t="s">
        <v>3257</v>
      </c>
      <c r="D1265" s="197" t="s">
        <v>3287</v>
      </c>
      <c r="E1265" s="197" t="s">
        <v>2601</v>
      </c>
      <c r="F1265" s="197" t="s">
        <v>2602</v>
      </c>
      <c r="G1265" s="197" t="s">
        <v>2603</v>
      </c>
      <c r="I1265" s="197" t="s">
        <v>1993</v>
      </c>
      <c r="J1265" s="197" t="n">
        <v>55.41</v>
      </c>
    </row>
    <row r="1266" customFormat="false" ht="12.75" hidden="true" customHeight="false" outlineLevel="0" collapsed="false">
      <c r="A1266" s="197" t="s">
        <v>3288</v>
      </c>
      <c r="B1266" s="197"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197" t="s">
        <v>3257</v>
      </c>
      <c r="D1266" s="197" t="s">
        <v>3287</v>
      </c>
      <c r="E1266" s="197" t="s">
        <v>2601</v>
      </c>
      <c r="F1266" s="197" t="s">
        <v>2602</v>
      </c>
      <c r="G1266" s="197" t="s">
        <v>2603</v>
      </c>
      <c r="I1266" s="197" t="s">
        <v>1993</v>
      </c>
      <c r="J1266" s="197" t="n">
        <v>48.01</v>
      </c>
    </row>
    <row r="1267" customFormat="false" ht="12.75" hidden="true" customHeight="false" outlineLevel="0" collapsed="false">
      <c r="A1267" s="197" t="s">
        <v>3289</v>
      </c>
      <c r="B1267" s="197"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197" t="s">
        <v>3257</v>
      </c>
      <c r="D1267" s="197" t="s">
        <v>3290</v>
      </c>
      <c r="E1267" s="197" t="s">
        <v>3291</v>
      </c>
      <c r="F1267" s="197" t="s">
        <v>2673</v>
      </c>
      <c r="G1267" s="197" t="s">
        <v>2674</v>
      </c>
      <c r="I1267" s="197" t="s">
        <v>1993</v>
      </c>
      <c r="J1267" s="197" t="n">
        <v>56.79</v>
      </c>
    </row>
    <row r="1268" customFormat="false" ht="12.75" hidden="true" customHeight="false" outlineLevel="0" collapsed="false">
      <c r="A1268" s="197" t="s">
        <v>3292</v>
      </c>
      <c r="B1268" s="197"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197" t="s">
        <v>3257</v>
      </c>
      <c r="D1268" s="197" t="s">
        <v>3290</v>
      </c>
      <c r="E1268" s="197" t="s">
        <v>3291</v>
      </c>
      <c r="F1268" s="197" t="s">
        <v>2673</v>
      </c>
      <c r="G1268" s="197" t="s">
        <v>2674</v>
      </c>
      <c r="I1268" s="197" t="s">
        <v>1993</v>
      </c>
      <c r="J1268" s="197" t="n">
        <v>49.21</v>
      </c>
    </row>
    <row r="1269" customFormat="false" ht="12.75" hidden="true" customHeight="false" outlineLevel="0" collapsed="false">
      <c r="A1269" s="197" t="s">
        <v>3293</v>
      </c>
      <c r="B1269" s="197"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197" t="s">
        <v>3257</v>
      </c>
      <c r="D1269" s="197" t="s">
        <v>3294</v>
      </c>
      <c r="E1269" s="197" t="s">
        <v>3295</v>
      </c>
      <c r="F1269" s="197" t="s">
        <v>3296</v>
      </c>
      <c r="G1269" s="197" t="s">
        <v>3297</v>
      </c>
      <c r="I1269" s="197" t="s">
        <v>1993</v>
      </c>
      <c r="J1269" s="197" t="n">
        <v>41.23</v>
      </c>
    </row>
    <row r="1270" customFormat="false" ht="12.75" hidden="true" customHeight="false" outlineLevel="0" collapsed="false">
      <c r="A1270" s="197" t="s">
        <v>3298</v>
      </c>
      <c r="B1270" s="197"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197" t="s">
        <v>3257</v>
      </c>
      <c r="D1270" s="197" t="s">
        <v>3294</v>
      </c>
      <c r="E1270" s="197" t="s">
        <v>3295</v>
      </c>
      <c r="F1270" s="197" t="s">
        <v>3296</v>
      </c>
      <c r="G1270" s="197" t="s">
        <v>3297</v>
      </c>
      <c r="I1270" s="197" t="s">
        <v>1993</v>
      </c>
      <c r="J1270" s="197" t="n">
        <v>35.73</v>
      </c>
    </row>
    <row r="1271" customFormat="false" ht="12.75" hidden="true" customHeight="false" outlineLevel="0" collapsed="false">
      <c r="A1271" s="197" t="s">
        <v>3299</v>
      </c>
      <c r="B1271" s="197"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197" t="s">
        <v>3257</v>
      </c>
      <c r="D1271" s="197" t="s">
        <v>3300</v>
      </c>
      <c r="E1271" s="197" t="s">
        <v>3301</v>
      </c>
      <c r="F1271" s="197" t="s">
        <v>2488</v>
      </c>
      <c r="G1271" s="197" t="s">
        <v>2489</v>
      </c>
      <c r="I1271" s="197" t="s">
        <v>1993</v>
      </c>
      <c r="J1271" s="197" t="n">
        <v>33.13</v>
      </c>
    </row>
    <row r="1272" customFormat="false" ht="12.75" hidden="true" customHeight="false" outlineLevel="0" collapsed="false">
      <c r="A1272" s="197" t="s">
        <v>3302</v>
      </c>
      <c r="B1272" s="197"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197" t="s">
        <v>3257</v>
      </c>
      <c r="D1272" s="197" t="s">
        <v>3300</v>
      </c>
      <c r="E1272" s="197" t="s">
        <v>3301</v>
      </c>
      <c r="F1272" s="197" t="s">
        <v>2488</v>
      </c>
      <c r="G1272" s="197" t="s">
        <v>2489</v>
      </c>
      <c r="I1272" s="197" t="s">
        <v>1993</v>
      </c>
      <c r="J1272" s="197" t="n">
        <v>28.71</v>
      </c>
    </row>
    <row r="1273" customFormat="false" ht="12.75" hidden="true" customHeight="false" outlineLevel="0" collapsed="false">
      <c r="A1273" s="197" t="s">
        <v>3303</v>
      </c>
      <c r="B1273" s="197"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197" t="s">
        <v>2650</v>
      </c>
      <c r="D1273" s="197" t="s">
        <v>3304</v>
      </c>
      <c r="E1273" s="197" t="s">
        <v>3305</v>
      </c>
      <c r="F1273" s="197" t="s">
        <v>3306</v>
      </c>
      <c r="G1273" s="197" t="s">
        <v>3307</v>
      </c>
      <c r="H1273" s="197" t="s">
        <v>3308</v>
      </c>
      <c r="I1273" s="197" t="s">
        <v>1993</v>
      </c>
      <c r="J1273" s="197" t="n">
        <v>15.69</v>
      </c>
    </row>
    <row r="1274" customFormat="false" ht="12.75" hidden="true" customHeight="false" outlineLevel="0" collapsed="false">
      <c r="A1274" s="197" t="s">
        <v>3309</v>
      </c>
      <c r="B1274" s="197"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197" t="s">
        <v>2650</v>
      </c>
      <c r="D1274" s="197" t="s">
        <v>3304</v>
      </c>
      <c r="E1274" s="197" t="s">
        <v>3305</v>
      </c>
      <c r="F1274" s="197" t="s">
        <v>3306</v>
      </c>
      <c r="G1274" s="197" t="s">
        <v>3307</v>
      </c>
      <c r="H1274" s="197" t="s">
        <v>3308</v>
      </c>
      <c r="I1274" s="197" t="s">
        <v>1993</v>
      </c>
      <c r="J1274" s="197" t="n">
        <v>13.59</v>
      </c>
    </row>
    <row r="1275" customFormat="false" ht="12.75" hidden="true" customHeight="false" outlineLevel="0" collapsed="false">
      <c r="A1275" s="197" t="s">
        <v>3310</v>
      </c>
      <c r="B1275" s="197"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197" t="s">
        <v>2650</v>
      </c>
      <c r="D1275" s="197" t="s">
        <v>3311</v>
      </c>
      <c r="E1275" s="197" t="s">
        <v>3312</v>
      </c>
      <c r="F1275" s="197" t="s">
        <v>2601</v>
      </c>
      <c r="G1275" s="197" t="s">
        <v>2602</v>
      </c>
      <c r="H1275" s="197" t="s">
        <v>2603</v>
      </c>
      <c r="I1275" s="197" t="s">
        <v>1993</v>
      </c>
      <c r="J1275" s="197" t="n">
        <v>10.83</v>
      </c>
    </row>
    <row r="1276" customFormat="false" ht="12.75" hidden="true" customHeight="false" outlineLevel="0" collapsed="false">
      <c r="A1276" s="197" t="s">
        <v>3313</v>
      </c>
      <c r="B1276" s="197"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197" t="s">
        <v>2650</v>
      </c>
      <c r="D1276" s="197" t="s">
        <v>3311</v>
      </c>
      <c r="E1276" s="197" t="s">
        <v>3312</v>
      </c>
      <c r="F1276" s="197" t="s">
        <v>2601</v>
      </c>
      <c r="G1276" s="197" t="s">
        <v>2602</v>
      </c>
      <c r="H1276" s="197" t="s">
        <v>2603</v>
      </c>
      <c r="I1276" s="197" t="s">
        <v>1993</v>
      </c>
      <c r="J1276" s="197" t="n">
        <v>9.39</v>
      </c>
    </row>
    <row r="1277" customFormat="false" ht="12.75" hidden="true" customHeight="false" outlineLevel="0" collapsed="false">
      <c r="A1277" s="197" t="s">
        <v>3314</v>
      </c>
      <c r="B1277" s="197"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197" t="s">
        <v>2650</v>
      </c>
      <c r="D1277" s="197" t="s">
        <v>2664</v>
      </c>
      <c r="E1277" s="197" t="s">
        <v>3315</v>
      </c>
      <c r="F1277" s="197" t="s">
        <v>3316</v>
      </c>
      <c r="G1277" s="197" t="s">
        <v>3317</v>
      </c>
      <c r="H1277" s="197" t="s">
        <v>3318</v>
      </c>
      <c r="I1277" s="197" t="s">
        <v>1993</v>
      </c>
      <c r="J1277" s="197" t="n">
        <v>10.84</v>
      </c>
    </row>
    <row r="1278" customFormat="false" ht="12.75" hidden="true" customHeight="false" outlineLevel="0" collapsed="false">
      <c r="A1278" s="197" t="s">
        <v>3319</v>
      </c>
      <c r="B1278" s="197"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197" t="s">
        <v>2650</v>
      </c>
      <c r="D1278" s="197" t="s">
        <v>2664</v>
      </c>
      <c r="E1278" s="197" t="s">
        <v>3315</v>
      </c>
      <c r="F1278" s="197" t="s">
        <v>3316</v>
      </c>
      <c r="G1278" s="197" t="s">
        <v>3317</v>
      </c>
      <c r="H1278" s="197" t="s">
        <v>3318</v>
      </c>
      <c r="I1278" s="197" t="s">
        <v>1993</v>
      </c>
      <c r="J1278" s="197" t="n">
        <v>9.39</v>
      </c>
    </row>
    <row r="1279" customFormat="false" ht="12.75" hidden="true" customHeight="false" outlineLevel="0" collapsed="false">
      <c r="A1279" s="197" t="s">
        <v>3320</v>
      </c>
      <c r="B1279" s="197"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197" t="s">
        <v>3257</v>
      </c>
      <c r="D1279" s="197" t="s">
        <v>3321</v>
      </c>
      <c r="E1279" s="197" t="s">
        <v>3322</v>
      </c>
      <c r="F1279" s="197" t="s">
        <v>3323</v>
      </c>
      <c r="G1279" s="197" t="s">
        <v>3324</v>
      </c>
      <c r="I1279" s="197" t="s">
        <v>1993</v>
      </c>
      <c r="J1279" s="197" t="n">
        <v>53.21</v>
      </c>
    </row>
    <row r="1280" customFormat="false" ht="12.75" hidden="true" customHeight="false" outlineLevel="0" collapsed="false">
      <c r="A1280" s="197" t="s">
        <v>3325</v>
      </c>
      <c r="B1280" s="197"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197" t="s">
        <v>3257</v>
      </c>
      <c r="D1280" s="197" t="s">
        <v>3321</v>
      </c>
      <c r="E1280" s="197" t="s">
        <v>3322</v>
      </c>
      <c r="F1280" s="197" t="s">
        <v>3323</v>
      </c>
      <c r="G1280" s="197" t="s">
        <v>3324</v>
      </c>
      <c r="I1280" s="197" t="s">
        <v>1993</v>
      </c>
      <c r="J1280" s="197" t="n">
        <v>46.1</v>
      </c>
    </row>
    <row r="1281" customFormat="false" ht="12.75" hidden="true" customHeight="false" outlineLevel="0" collapsed="false">
      <c r="A1281" s="197" t="s">
        <v>3326</v>
      </c>
      <c r="B1281" s="197"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197" t="s">
        <v>3257</v>
      </c>
      <c r="D1281" s="197" t="s">
        <v>3327</v>
      </c>
      <c r="E1281" s="197" t="s">
        <v>3265</v>
      </c>
      <c r="F1281" s="197" t="s">
        <v>3266</v>
      </c>
      <c r="G1281" s="197" t="s">
        <v>3267</v>
      </c>
      <c r="I1281" s="197" t="s">
        <v>1993</v>
      </c>
      <c r="J1281" s="197" t="n">
        <v>36.88</v>
      </c>
    </row>
    <row r="1282" customFormat="false" ht="12.75" hidden="true" customHeight="false" outlineLevel="0" collapsed="false">
      <c r="A1282" s="197" t="s">
        <v>3328</v>
      </c>
      <c r="B1282" s="197"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197" t="s">
        <v>3257</v>
      </c>
      <c r="D1282" s="197" t="s">
        <v>3327</v>
      </c>
      <c r="E1282" s="197" t="s">
        <v>3265</v>
      </c>
      <c r="F1282" s="197" t="s">
        <v>3266</v>
      </c>
      <c r="G1282" s="197" t="s">
        <v>3267</v>
      </c>
      <c r="I1282" s="197" t="s">
        <v>1993</v>
      </c>
      <c r="J1282" s="197" t="n">
        <v>31.95</v>
      </c>
    </row>
    <row r="1283" customFormat="false" ht="12.75" hidden="true" customHeight="false" outlineLevel="0" collapsed="false">
      <c r="A1283" s="197" t="s">
        <v>3329</v>
      </c>
      <c r="B1283" s="197"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197" t="s">
        <v>3257</v>
      </c>
      <c r="D1283" s="197" t="s">
        <v>3330</v>
      </c>
      <c r="E1283" s="197" t="s">
        <v>3271</v>
      </c>
      <c r="F1283" s="197" t="s">
        <v>3272</v>
      </c>
      <c r="G1283" s="197" t="s">
        <v>3273</v>
      </c>
      <c r="I1283" s="197" t="s">
        <v>1993</v>
      </c>
      <c r="J1283" s="197" t="n">
        <v>29.48</v>
      </c>
    </row>
    <row r="1284" customFormat="false" ht="12.75" hidden="true" customHeight="false" outlineLevel="0" collapsed="false">
      <c r="A1284" s="197" t="s">
        <v>3331</v>
      </c>
      <c r="B1284" s="197"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197" t="s">
        <v>3257</v>
      </c>
      <c r="D1284" s="197" t="s">
        <v>3330</v>
      </c>
      <c r="E1284" s="197" t="s">
        <v>3271</v>
      </c>
      <c r="F1284" s="197" t="s">
        <v>3272</v>
      </c>
      <c r="G1284" s="197" t="s">
        <v>3273</v>
      </c>
      <c r="I1284" s="197" t="s">
        <v>1993</v>
      </c>
      <c r="J1284" s="197" t="n">
        <v>25.54</v>
      </c>
    </row>
    <row r="1285" customFormat="false" ht="12.75" hidden="true" customHeight="false" outlineLevel="0" collapsed="false">
      <c r="A1285" s="197" t="s">
        <v>3332</v>
      </c>
      <c r="B1285" s="197" t="str">
        <f aca="false">C1285&amp;D1285&amp;E1285&amp;F1285&amp;G1285&amp;H1285</f>
        <v>PROJETO BASICO DE INSTALACAO DE INCENDIO E SPDA PARA PREDIOS ESCOLARES E/OU ADMINISTRATIVOS ATE 500M2,APRESENTADO EM AUTOCAD,INCLUSIVE AS LEGALIZACOES PERTINENTES</v>
      </c>
      <c r="C1285" s="197" t="s">
        <v>3333</v>
      </c>
      <c r="D1285" s="197" t="s">
        <v>3334</v>
      </c>
      <c r="E1285" s="197" t="s">
        <v>2766</v>
      </c>
      <c r="I1285" s="197" t="s">
        <v>1993</v>
      </c>
      <c r="J1285" s="197" t="n">
        <v>3.44</v>
      </c>
    </row>
    <row r="1286" customFormat="false" ht="12.75" hidden="true" customHeight="false" outlineLevel="0" collapsed="false">
      <c r="A1286" s="197" t="s">
        <v>3335</v>
      </c>
      <c r="B1286" s="197" t="str">
        <f aca="false">C1286&amp;D1286&amp;E1286&amp;F1286&amp;G1286&amp;H1286</f>
        <v>PROJETO BASICO DE INSTALACAO DE INCENDIO E SPDA PARA PREDIOS ESCOLARES E/OU ADMINISTRATIVOS ATE 500M2,APRESENTADO EM AUTOCAD,INCLUSIVE AS LEGALIZACOES PERTINENTES</v>
      </c>
      <c r="C1286" s="197" t="s">
        <v>3333</v>
      </c>
      <c r="D1286" s="197" t="s">
        <v>3334</v>
      </c>
      <c r="E1286" s="197" t="s">
        <v>2766</v>
      </c>
      <c r="I1286" s="197" t="s">
        <v>1993</v>
      </c>
      <c r="J1286" s="197" t="n">
        <v>2.98</v>
      </c>
    </row>
    <row r="1287" customFormat="false" ht="12.75" hidden="true" customHeight="false" outlineLevel="0" collapsed="false">
      <c r="A1287" s="197" t="s">
        <v>3336</v>
      </c>
      <c r="B1287" s="197" t="str">
        <f aca="false">C1287&amp;D1287&amp;E1287&amp;F1287&amp;G1287&amp;H1287</f>
        <v>PROJETO BASICO DE INSTALACAO DE INCENDIO E SPDA PARA PREDIOS ESCOLARES E/OU ADMINISTRATIVOS DE 501 ATE 3000M2,APRESENTADO EM AUTOCAD,INCLUSIVE AS LEGALIZACOES PERTINENTES</v>
      </c>
      <c r="C1287" s="197" t="s">
        <v>3333</v>
      </c>
      <c r="D1287" s="197" t="s">
        <v>3337</v>
      </c>
      <c r="E1287" s="197" t="s">
        <v>2823</v>
      </c>
      <c r="I1287" s="197" t="s">
        <v>1993</v>
      </c>
      <c r="J1287" s="197" t="n">
        <v>1.89</v>
      </c>
    </row>
    <row r="1288" customFormat="false" ht="12.75" hidden="true" customHeight="false" outlineLevel="0" collapsed="false">
      <c r="A1288" s="197" t="s">
        <v>3338</v>
      </c>
      <c r="B1288" s="197" t="str">
        <f aca="false">C1288&amp;D1288&amp;E1288&amp;F1288&amp;G1288&amp;H1288</f>
        <v>PROJETO BASICO DE INSTALACAO DE INCENDIO E SPDA PARA PREDIOS ESCOLARES E/OU ADMINISTRATIVOS DE 501 ATE 3000M2,APRESENTADO EM AUTOCAD,INCLUSIVE AS LEGALIZACOES PERTINENTES</v>
      </c>
      <c r="C1288" s="197" t="s">
        <v>3333</v>
      </c>
      <c r="D1288" s="197" t="s">
        <v>3337</v>
      </c>
      <c r="E1288" s="197" t="s">
        <v>2823</v>
      </c>
      <c r="I1288" s="197" t="s">
        <v>1993</v>
      </c>
      <c r="J1288" s="197" t="n">
        <v>1.64</v>
      </c>
    </row>
    <row r="1289" customFormat="false" ht="12.75" hidden="true" customHeight="false" outlineLevel="0" collapsed="false">
      <c r="A1289" s="197" t="s">
        <v>3339</v>
      </c>
      <c r="B1289" s="197" t="str">
        <f aca="false">C1289&amp;D1289&amp;E1289&amp;F1289&amp;G1289&amp;H1289</f>
        <v>PROJETO BASICO DE INSTALACAO DE INCENDIO E SPDA PARA PREDIOS ESCOLARES E/OU ADMINISTRATIVOS ACIMA DE 3000M2,APRESENTADOEM AUTOCAD,INCLUSIVE AS LEGALIZACOES PERTINENTES</v>
      </c>
      <c r="C1289" s="197" t="s">
        <v>3333</v>
      </c>
      <c r="D1289" s="197" t="s">
        <v>3340</v>
      </c>
      <c r="E1289" s="197" t="s">
        <v>2788</v>
      </c>
      <c r="I1289" s="197" t="s">
        <v>1993</v>
      </c>
      <c r="J1289" s="197" t="n">
        <v>0.95</v>
      </c>
    </row>
    <row r="1290" customFormat="false" ht="12.75" hidden="true" customHeight="false" outlineLevel="0" collapsed="false">
      <c r="A1290" s="197" t="s">
        <v>3341</v>
      </c>
      <c r="B1290" s="197" t="str">
        <f aca="false">C1290&amp;D1290&amp;E1290&amp;F1290&amp;G1290&amp;H1290</f>
        <v>PROJETO BASICO DE INSTALACAO DE INCENDIO E SPDA PARA PREDIOS ESCOLARES E/OU ADMINISTRATIVOS ACIMA DE 3000M2,APRESENTADOEM AUTOCAD,INCLUSIVE AS LEGALIZACOES PERTINENTES</v>
      </c>
      <c r="C1290" s="197" t="s">
        <v>3333</v>
      </c>
      <c r="D1290" s="197" t="s">
        <v>3340</v>
      </c>
      <c r="E1290" s="197" t="s">
        <v>2788</v>
      </c>
      <c r="I1290" s="197" t="s">
        <v>1993</v>
      </c>
      <c r="J1290" s="197" t="n">
        <v>0.82</v>
      </c>
    </row>
    <row r="1291" customFormat="false" ht="12.75" hidden="true" customHeight="false" outlineLevel="0" collapsed="false">
      <c r="A1291" s="197" t="s">
        <v>3342</v>
      </c>
      <c r="B1291" s="197" t="str">
        <f aca="false">C1291&amp;D1291&amp;E1291&amp;F1291&amp;G1291&amp;H1291</f>
        <v>PROJETO BASICO DE INSTALACAO DE INCENDIO E SPDA PARA PREDIOS CULTURAIS ATE 500M2,APRESENTADO EM AUTOCAD,INCLUSIVE AS LEGALIZACOES PERTINENTES</v>
      </c>
      <c r="C1291" s="197" t="s">
        <v>3333</v>
      </c>
      <c r="D1291" s="197" t="s">
        <v>3343</v>
      </c>
      <c r="E1291" s="197" t="s">
        <v>3344</v>
      </c>
      <c r="I1291" s="197" t="s">
        <v>1993</v>
      </c>
      <c r="J1291" s="197" t="n">
        <v>8.65</v>
      </c>
    </row>
    <row r="1292" customFormat="false" ht="12.75" hidden="true" customHeight="false" outlineLevel="0" collapsed="false">
      <c r="A1292" s="197" t="s">
        <v>3345</v>
      </c>
      <c r="B1292" s="197" t="str">
        <f aca="false">C1292&amp;D1292&amp;E1292&amp;F1292&amp;G1292&amp;H1292</f>
        <v>PROJETO BASICO DE INSTALACAO DE INCENDIO E SPDA PARA PREDIOS CULTURAIS ATE 500M2,APRESENTADO EM AUTOCAD,INCLUSIVE AS LEGALIZACOES PERTINENTES</v>
      </c>
      <c r="C1292" s="197" t="s">
        <v>3333</v>
      </c>
      <c r="D1292" s="197" t="s">
        <v>3343</v>
      </c>
      <c r="E1292" s="197" t="s">
        <v>3344</v>
      </c>
      <c r="I1292" s="197" t="s">
        <v>1993</v>
      </c>
      <c r="J1292" s="197" t="n">
        <v>7.49</v>
      </c>
    </row>
    <row r="1293" customFormat="false" ht="12.75" hidden="true" customHeight="false" outlineLevel="0" collapsed="false">
      <c r="A1293" s="197" t="s">
        <v>3346</v>
      </c>
      <c r="B1293" s="197" t="str">
        <f aca="false">C1293&amp;D1293&amp;E1293&amp;F1293&amp;G1293&amp;H1293</f>
        <v>PROJETO BASICO DE INSTALACAO DE INCENDIO E SPDA PARA PREDIOS CULTURAIS ACIMA DE 500M2,APRESENTADO EM AUTOCAD,INCLUSIVE AS LEGALIZACOES PERTINENTES</v>
      </c>
      <c r="C1293" s="197" t="s">
        <v>3333</v>
      </c>
      <c r="D1293" s="197" t="s">
        <v>3347</v>
      </c>
      <c r="E1293" s="197" t="s">
        <v>3348</v>
      </c>
      <c r="I1293" s="197" t="s">
        <v>1993</v>
      </c>
      <c r="J1293" s="197" t="n">
        <v>5.78</v>
      </c>
    </row>
    <row r="1294" customFormat="false" ht="12.75" hidden="true" customHeight="false" outlineLevel="0" collapsed="false">
      <c r="A1294" s="197" t="s">
        <v>3349</v>
      </c>
      <c r="B1294" s="197" t="str">
        <f aca="false">C1294&amp;D1294&amp;E1294&amp;F1294&amp;G1294&amp;H1294</f>
        <v>PROJETO BASICO DE INSTALACAO DE INCENDIO E SPDA PARA PREDIOS CULTURAIS ACIMA DE 500M2,APRESENTADO EM AUTOCAD,INCLUSIVE AS LEGALIZACOES PERTINENTES</v>
      </c>
      <c r="C1294" s="197" t="s">
        <v>3333</v>
      </c>
      <c r="D1294" s="197" t="s">
        <v>3347</v>
      </c>
      <c r="E1294" s="197" t="s">
        <v>3348</v>
      </c>
      <c r="I1294" s="197" t="s">
        <v>1993</v>
      </c>
      <c r="J1294" s="197" t="n">
        <v>5.01</v>
      </c>
    </row>
    <row r="1295" customFormat="false" ht="12.75" hidden="true" customHeight="false" outlineLevel="0" collapsed="false">
      <c r="A1295" s="197" t="s">
        <v>3350</v>
      </c>
      <c r="B1295" s="197" t="str">
        <f aca="false">C1295&amp;D1295&amp;E1295&amp;F1295&amp;G1295&amp;H1295</f>
        <v>PROJETO BASICO DE INSTALACAO DE INCENDIO E SPDA PARA PREDIOS HOSPITALARES,APRESENTADO EM AUTOCAD,INCLUSIVE AS LEGALIZACOES PERTINENTES</v>
      </c>
      <c r="C1295" s="197" t="s">
        <v>3333</v>
      </c>
      <c r="D1295" s="197" t="s">
        <v>3351</v>
      </c>
      <c r="E1295" s="197" t="s">
        <v>3352</v>
      </c>
      <c r="I1295" s="197" t="s">
        <v>1993</v>
      </c>
      <c r="J1295" s="197" t="n">
        <v>6.9</v>
      </c>
    </row>
    <row r="1296" customFormat="false" ht="12.75" hidden="true" customHeight="false" outlineLevel="0" collapsed="false">
      <c r="A1296" s="197" t="s">
        <v>3353</v>
      </c>
      <c r="B1296" s="197" t="str">
        <f aca="false">C1296&amp;D1296&amp;E1296&amp;F1296&amp;G1296&amp;H1296</f>
        <v>PROJETO BASICO DE INSTALACAO DE INCENDIO E SPDA PARA PREDIOS HOSPITALARES,APRESENTADO EM AUTOCAD,INCLUSIVE AS LEGALIZACOES PERTINENTES</v>
      </c>
      <c r="C1296" s="197" t="s">
        <v>3333</v>
      </c>
      <c r="D1296" s="197" t="s">
        <v>3351</v>
      </c>
      <c r="E1296" s="197" t="s">
        <v>3352</v>
      </c>
      <c r="I1296" s="197" t="s">
        <v>1993</v>
      </c>
      <c r="J1296" s="197" t="n">
        <v>5.98</v>
      </c>
    </row>
    <row r="1297" customFormat="false" ht="12.75" hidden="true" customHeight="false" outlineLevel="0" collapsed="false">
      <c r="A1297" s="197" t="s">
        <v>3354</v>
      </c>
      <c r="B1297" s="197" t="str">
        <f aca="false">C1297&amp;D1297&amp;E1297&amp;F1297&amp;G1297&amp;H1297</f>
        <v>PROJETO BASICO DE INSTALACAO DE INCENDIO E SPDA PARA HABITACOES/EDIFICIOS ATE 500M2,APRESENTADO EM AUTOCAD,INCLUSIVE ASLEGALIZACOES PERTINENTES</v>
      </c>
      <c r="C1297" s="197" t="s">
        <v>3355</v>
      </c>
      <c r="D1297" s="197" t="s">
        <v>3356</v>
      </c>
      <c r="E1297" s="197" t="s">
        <v>3357</v>
      </c>
      <c r="I1297" s="197" t="s">
        <v>1993</v>
      </c>
      <c r="J1297" s="197" t="n">
        <v>4.23</v>
      </c>
    </row>
    <row r="1298" customFormat="false" ht="12.75" hidden="true" customHeight="false" outlineLevel="0" collapsed="false">
      <c r="A1298" s="197" t="s">
        <v>3358</v>
      </c>
      <c r="B1298" s="197" t="str">
        <f aca="false">C1298&amp;D1298&amp;E1298&amp;F1298&amp;G1298&amp;H1298</f>
        <v>PROJETO BASICO DE INSTALACAO DE INCENDIO E SPDA PARA HABITACOES/EDIFICIOS ATE 500M2,APRESENTADO EM AUTOCAD,INCLUSIVE ASLEGALIZACOES PERTINENTES</v>
      </c>
      <c r="C1298" s="197" t="s">
        <v>3355</v>
      </c>
      <c r="D1298" s="197" t="s">
        <v>3356</v>
      </c>
      <c r="E1298" s="197" t="s">
        <v>3357</v>
      </c>
      <c r="I1298" s="197" t="s">
        <v>1993</v>
      </c>
      <c r="J1298" s="197" t="n">
        <v>3.67</v>
      </c>
    </row>
    <row r="1299" customFormat="false" ht="12.75" hidden="true" customHeight="false" outlineLevel="0" collapsed="false">
      <c r="A1299" s="197" t="s">
        <v>3359</v>
      </c>
      <c r="B1299" s="197" t="str">
        <f aca="false">C1299&amp;D1299&amp;E1299&amp;F1299&amp;G1299&amp;H1299</f>
        <v>PROJETO BASICO DE INSTALACAO DE INCENDIO E SPDA PARA HABITACOES/EDIFICIOS DE 501 ATE 3000M2,APRESENTADO EM AUTOCAD,INCLUSIVE AS LEGALIZACOES PERTINENTES</v>
      </c>
      <c r="C1299" s="197" t="s">
        <v>3355</v>
      </c>
      <c r="D1299" s="197" t="s">
        <v>3360</v>
      </c>
      <c r="E1299" s="197" t="s">
        <v>2962</v>
      </c>
      <c r="I1299" s="197" t="s">
        <v>1993</v>
      </c>
      <c r="J1299" s="197" t="n">
        <v>2.02</v>
      </c>
    </row>
    <row r="1300" customFormat="false" ht="12.75" hidden="true" customHeight="false" outlineLevel="0" collapsed="false">
      <c r="A1300" s="197" t="s">
        <v>3361</v>
      </c>
      <c r="B1300" s="197" t="str">
        <f aca="false">C1300&amp;D1300&amp;E1300&amp;F1300&amp;G1300&amp;H1300</f>
        <v>PROJETO BASICO DE INSTALACAO DE INCENDIO E SPDA PARA HABITACOES/EDIFICIOS DE 501 ATE 3000M2,APRESENTADO EM AUTOCAD,INCLUSIVE AS LEGALIZACOES PERTINENTES</v>
      </c>
      <c r="C1300" s="197" t="s">
        <v>3355</v>
      </c>
      <c r="D1300" s="197" t="s">
        <v>3360</v>
      </c>
      <c r="E1300" s="197" t="s">
        <v>2962</v>
      </c>
      <c r="I1300" s="197" t="s">
        <v>1993</v>
      </c>
      <c r="J1300" s="197" t="n">
        <v>1.75</v>
      </c>
    </row>
    <row r="1301" customFormat="false" ht="12.75" hidden="true" customHeight="false" outlineLevel="0" collapsed="false">
      <c r="A1301" s="197" t="s">
        <v>3362</v>
      </c>
      <c r="B1301" s="197" t="str">
        <f aca="false">C1301&amp;D1301&amp;E1301&amp;F1301&amp;G1301&amp;H1301</f>
        <v>PROJETO BASICO DE INSTALACAO DE INCENDIO E SPDA PARA HABITACOES/EDIFICIOS ACIMA DE 3000M2,APRESENTADO EM AUTOCAD,INCLUSIVE AS LEGALIZACOES PERTINENTES</v>
      </c>
      <c r="C1301" s="197" t="s">
        <v>3355</v>
      </c>
      <c r="D1301" s="197" t="s">
        <v>3363</v>
      </c>
      <c r="E1301" s="197" t="s">
        <v>3364</v>
      </c>
      <c r="I1301" s="197" t="s">
        <v>1993</v>
      </c>
      <c r="J1301" s="197" t="n">
        <v>1.05</v>
      </c>
    </row>
    <row r="1302" customFormat="false" ht="12.75" hidden="true" customHeight="false" outlineLevel="0" collapsed="false">
      <c r="A1302" s="197" t="s">
        <v>3365</v>
      </c>
      <c r="B1302" s="197" t="str">
        <f aca="false">C1302&amp;D1302&amp;E1302&amp;F1302&amp;G1302&amp;H1302</f>
        <v>PROJETO BASICO DE INSTALACAO DE INCENDIO E SPDA PARA HABITACOES/EDIFICIOS ACIMA DE 3000M2,APRESENTADO EM AUTOCAD,INCLUSIVE AS LEGALIZACOES PERTINENTES</v>
      </c>
      <c r="C1302" s="197" t="s">
        <v>3355</v>
      </c>
      <c r="D1302" s="197" t="s">
        <v>3363</v>
      </c>
      <c r="E1302" s="197" t="s">
        <v>3364</v>
      </c>
      <c r="I1302" s="197" t="s">
        <v>1993</v>
      </c>
      <c r="J1302" s="197" t="n">
        <v>0.91</v>
      </c>
    </row>
    <row r="1303" customFormat="false" ht="12.75" hidden="true" customHeight="false" outlineLevel="0" collapsed="false">
      <c r="A1303" s="197" t="s">
        <v>3366</v>
      </c>
      <c r="B1303" s="197" t="str">
        <f aca="false">C1303&amp;D1303&amp;E1303&amp;F1303&amp;G1303&amp;H1303</f>
        <v>PROJETO BASICO DE INSTALACAO DE INCENDIO E SPDA PARA HABITACAO/LOTEAMENTO ATE 36000M2,APRESENTADO EM AUTOCAD,INCLUSIVE AS LEGALIZACOES PERTINENTES</v>
      </c>
      <c r="C1303" s="197" t="s">
        <v>3355</v>
      </c>
      <c r="D1303" s="197" t="s">
        <v>3367</v>
      </c>
      <c r="E1303" s="197" t="s">
        <v>3348</v>
      </c>
      <c r="I1303" s="197" t="s">
        <v>1993</v>
      </c>
      <c r="J1303" s="197" t="n">
        <v>1.12</v>
      </c>
    </row>
    <row r="1304" customFormat="false" ht="12.75" hidden="true" customHeight="false" outlineLevel="0" collapsed="false">
      <c r="A1304" s="197" t="s">
        <v>3368</v>
      </c>
      <c r="B1304" s="197" t="str">
        <f aca="false">C1304&amp;D1304&amp;E1304&amp;F1304&amp;G1304&amp;H1304</f>
        <v>PROJETO BASICO DE INSTALACAO DE INCENDIO E SPDA PARA HABITACAO/LOTEAMENTO ATE 36000M2,APRESENTADO EM AUTOCAD,INCLUSIVE AS LEGALIZACOES PERTINENTES</v>
      </c>
      <c r="C1304" s="197" t="s">
        <v>3355</v>
      </c>
      <c r="D1304" s="197" t="s">
        <v>3367</v>
      </c>
      <c r="E1304" s="197" t="s">
        <v>3348</v>
      </c>
      <c r="I1304" s="197" t="s">
        <v>1993</v>
      </c>
      <c r="J1304" s="197" t="n">
        <v>0.97</v>
      </c>
    </row>
    <row r="1305" customFormat="false" ht="12.75" hidden="true" customHeight="false" outlineLevel="0" collapsed="false">
      <c r="A1305" s="197" t="s">
        <v>3369</v>
      </c>
      <c r="B1305" s="197" t="str">
        <f aca="false">C1305&amp;D1305&amp;E1305&amp;F1305&amp;G1305&amp;H1305</f>
        <v>PROJETO BASICO DE INSTALACAO DE INCENDIO E SPDA PARA HABITACAO/LOTEAMENTO ACIMA DE 36000M2,APRESENTADO EM AUTOCAD,INCLUSIVE AS LEGALIZACOES PERTINENTES</v>
      </c>
      <c r="C1305" s="197" t="s">
        <v>3355</v>
      </c>
      <c r="D1305" s="197" t="s">
        <v>3370</v>
      </c>
      <c r="E1305" s="197" t="s">
        <v>2895</v>
      </c>
      <c r="I1305" s="197" t="s">
        <v>1993</v>
      </c>
      <c r="J1305" s="197" t="n">
        <v>0.57</v>
      </c>
    </row>
    <row r="1306" customFormat="false" ht="12.75" hidden="true" customHeight="false" outlineLevel="0" collapsed="false">
      <c r="A1306" s="197" t="s">
        <v>3371</v>
      </c>
      <c r="B1306" s="197" t="str">
        <f aca="false">C1306&amp;D1306&amp;E1306&amp;F1306&amp;G1306&amp;H1306</f>
        <v>PROJETO BASICO DE INSTALACAO DE INCENDIO E SPDA PARA HABITACAO/LOTEAMENTO ACIMA DE 36000M2,APRESENTADO EM AUTOCAD,INCLUSIVE AS LEGALIZACOES PERTINENTES</v>
      </c>
      <c r="C1306" s="197" t="s">
        <v>3355</v>
      </c>
      <c r="D1306" s="197" t="s">
        <v>3370</v>
      </c>
      <c r="E1306" s="197" t="s">
        <v>2895</v>
      </c>
      <c r="I1306" s="197" t="s">
        <v>1993</v>
      </c>
      <c r="J1306" s="197" t="n">
        <v>0.49</v>
      </c>
    </row>
    <row r="1307" customFormat="false" ht="12.75" hidden="true" customHeight="false" outlineLevel="0" collapsed="false">
      <c r="A1307" s="197" t="s">
        <v>3372</v>
      </c>
      <c r="B1307" s="197" t="str">
        <f aca="false">C1307&amp;D1307&amp;E1307&amp;F1307&amp;G1307&amp;H1307</f>
        <v>PROJETO EXECUTIVO DE INSTALACAO DE INCENDIO E SPDA,CONSIDERANDO PROJETO BASICO EXISTENTE,PARA PREDIOS ESCOLARES E/OU ADMINISTRATIVOS ATE 500M2,APRESENTADO EM AUTOCAD,INCLUSIVE AS LEGALIZACOES PERTINENTES</v>
      </c>
      <c r="C1307" s="197" t="s">
        <v>3373</v>
      </c>
      <c r="D1307" s="197" t="s">
        <v>3374</v>
      </c>
      <c r="E1307" s="197" t="s">
        <v>3375</v>
      </c>
      <c r="F1307" s="197" t="s">
        <v>2874</v>
      </c>
      <c r="I1307" s="197" t="s">
        <v>1993</v>
      </c>
      <c r="J1307" s="197" t="n">
        <v>3.44</v>
      </c>
    </row>
    <row r="1308" customFormat="false" ht="12.75" hidden="true" customHeight="false" outlineLevel="0" collapsed="false">
      <c r="A1308" s="197" t="s">
        <v>3376</v>
      </c>
      <c r="B1308" s="197" t="str">
        <f aca="false">C1308&amp;D1308&amp;E1308&amp;F1308&amp;G1308&amp;H1308</f>
        <v>PROJETO EXECUTIVO DE INSTALACAO DE INCENDIO E SPDA,CONSIDERANDO PROJETO BASICO EXISTENTE,PARA PREDIOS ESCOLARES E/OU ADMINISTRATIVOS ATE 500M2,APRESENTADO EM AUTOCAD,INCLUSIVE AS LEGALIZACOES PERTINENTES</v>
      </c>
      <c r="C1308" s="197" t="s">
        <v>3373</v>
      </c>
      <c r="D1308" s="197" t="s">
        <v>3374</v>
      </c>
      <c r="E1308" s="197" t="s">
        <v>3375</v>
      </c>
      <c r="F1308" s="197" t="s">
        <v>2874</v>
      </c>
      <c r="I1308" s="197" t="s">
        <v>1993</v>
      </c>
      <c r="J1308" s="197" t="n">
        <v>2.98</v>
      </c>
    </row>
    <row r="1309" customFormat="false" ht="12.75" hidden="true" customHeight="false" outlineLevel="0" collapsed="false">
      <c r="A1309" s="197" t="s">
        <v>3377</v>
      </c>
      <c r="B1309" s="197"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197" t="s">
        <v>3373</v>
      </c>
      <c r="D1309" s="197" t="s">
        <v>3374</v>
      </c>
      <c r="E1309" s="197" t="s">
        <v>3378</v>
      </c>
      <c r="F1309" s="197" t="s">
        <v>2895</v>
      </c>
      <c r="I1309" s="197" t="s">
        <v>1993</v>
      </c>
      <c r="J1309" s="197" t="n">
        <v>1.89</v>
      </c>
    </row>
    <row r="1310" customFormat="false" ht="12.75" hidden="true" customHeight="false" outlineLevel="0" collapsed="false">
      <c r="A1310" s="197" t="s">
        <v>3379</v>
      </c>
      <c r="B1310" s="197"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197" t="s">
        <v>3373</v>
      </c>
      <c r="D1310" s="197" t="s">
        <v>3374</v>
      </c>
      <c r="E1310" s="197" t="s">
        <v>3378</v>
      </c>
      <c r="F1310" s="197" t="s">
        <v>2895</v>
      </c>
      <c r="I1310" s="197" t="s">
        <v>1993</v>
      </c>
      <c r="J1310" s="197" t="n">
        <v>1.64</v>
      </c>
    </row>
    <row r="1311" customFormat="false" ht="12.75" hidden="true" customHeight="false" outlineLevel="0" collapsed="false">
      <c r="A1311" s="197" t="s">
        <v>3380</v>
      </c>
      <c r="B1311" s="197"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197" t="s">
        <v>3373</v>
      </c>
      <c r="D1311" s="197" t="s">
        <v>3374</v>
      </c>
      <c r="E1311" s="197" t="s">
        <v>3381</v>
      </c>
      <c r="F1311" s="197" t="s">
        <v>3382</v>
      </c>
      <c r="I1311" s="197" t="s">
        <v>1993</v>
      </c>
      <c r="J1311" s="197" t="n">
        <v>0.95</v>
      </c>
    </row>
    <row r="1312" customFormat="false" ht="12.75" hidden="true" customHeight="false" outlineLevel="0" collapsed="false">
      <c r="A1312" s="197" t="s">
        <v>3383</v>
      </c>
      <c r="B1312" s="197"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197" t="s">
        <v>3373</v>
      </c>
      <c r="D1312" s="197" t="s">
        <v>3374</v>
      </c>
      <c r="E1312" s="197" t="s">
        <v>3381</v>
      </c>
      <c r="F1312" s="197" t="s">
        <v>3382</v>
      </c>
      <c r="I1312" s="197" t="s">
        <v>1993</v>
      </c>
      <c r="J1312" s="197" t="n">
        <v>0.82</v>
      </c>
    </row>
    <row r="1313" customFormat="false" ht="12.75" hidden="true" customHeight="false" outlineLevel="0" collapsed="false">
      <c r="A1313" s="197" t="s">
        <v>3384</v>
      </c>
      <c r="B1313" s="197" t="str">
        <f aca="false">C1313&amp;D1313&amp;E1313&amp;F1313&amp;G1313&amp;H1313</f>
        <v>PROJETO EXECUTIVO DE INSTALACAO DE INCENDIO E SPDA,CONSIDERANDO PROJETO BASICO EXISTENTE,PARA PREDIOS CULTURAIS ATE 500M2,APRESENTADO EM AUTOCAD,INCLUSIVE AS LEGALIZACOES PERTINENTES</v>
      </c>
      <c r="C1313" s="197" t="s">
        <v>3373</v>
      </c>
      <c r="D1313" s="197" t="s">
        <v>3385</v>
      </c>
      <c r="E1313" s="197" t="s">
        <v>3052</v>
      </c>
      <c r="F1313" s="197" t="s">
        <v>2593</v>
      </c>
      <c r="I1313" s="197" t="s">
        <v>1993</v>
      </c>
      <c r="J1313" s="197" t="n">
        <v>8.65</v>
      </c>
    </row>
    <row r="1314" customFormat="false" ht="12.75" hidden="true" customHeight="false" outlineLevel="0" collapsed="false">
      <c r="A1314" s="197" t="s">
        <v>3386</v>
      </c>
      <c r="B1314" s="197" t="str">
        <f aca="false">C1314&amp;D1314&amp;E1314&amp;F1314&amp;G1314&amp;H1314</f>
        <v>PROJETO EXECUTIVO DE INSTALACAO DE INCENDIO E SPDA,CONSIDERANDO PROJETO BASICO EXISTENTE,PARA PREDIOS CULTURAIS ATE 500M2,APRESENTADO EM AUTOCAD,INCLUSIVE AS LEGALIZACOES PERTINENTES</v>
      </c>
      <c r="C1314" s="197" t="s">
        <v>3373</v>
      </c>
      <c r="D1314" s="197" t="s">
        <v>3385</v>
      </c>
      <c r="E1314" s="197" t="s">
        <v>3052</v>
      </c>
      <c r="F1314" s="197" t="s">
        <v>2593</v>
      </c>
      <c r="I1314" s="197" t="s">
        <v>1993</v>
      </c>
      <c r="J1314" s="197" t="n">
        <v>7.49</v>
      </c>
    </row>
    <row r="1315" customFormat="false" ht="12.75" hidden="true" customHeight="false" outlineLevel="0" collapsed="false">
      <c r="A1315" s="197" t="s">
        <v>3387</v>
      </c>
      <c r="B1315" s="197" t="str">
        <f aca="false">C1315&amp;D1315&amp;E1315&amp;F1315&amp;G1315&amp;H1315</f>
        <v>PROJETO EXECUTIVO DE INSTALACAO DE INCENDIO E SPDA,CONSIDERANDO PROJETO BASICO EXISTENTE,PARA PREDIOS CULTURAIS ACIMA DE 500M2,APRESENTADO EM AUTOCAD,INCLUSIVE AS LEGALIZACOES PERTINENTES</v>
      </c>
      <c r="C1315" s="197" t="s">
        <v>3373</v>
      </c>
      <c r="D1315" s="197" t="s">
        <v>3388</v>
      </c>
      <c r="E1315" s="197" t="s">
        <v>3389</v>
      </c>
      <c r="F1315" s="197" t="s">
        <v>2949</v>
      </c>
      <c r="I1315" s="197" t="s">
        <v>1993</v>
      </c>
      <c r="J1315" s="197" t="n">
        <v>5.78</v>
      </c>
    </row>
    <row r="1316" customFormat="false" ht="12.75" hidden="true" customHeight="false" outlineLevel="0" collapsed="false">
      <c r="A1316" s="197" t="s">
        <v>3390</v>
      </c>
      <c r="B1316" s="197" t="str">
        <f aca="false">C1316&amp;D1316&amp;E1316&amp;F1316&amp;G1316&amp;H1316</f>
        <v>PROJETO EXECUTIVO DE INSTALACAO DE INCENDIO E SPDA,CONSIDERANDO PROJETO BASICO EXISTENTE,PARA PREDIOS CULTURAIS ACIMA DE 500M2,APRESENTADO EM AUTOCAD,INCLUSIVE AS LEGALIZACOES PERTINENTES</v>
      </c>
      <c r="C1316" s="197" t="s">
        <v>3373</v>
      </c>
      <c r="D1316" s="197" t="s">
        <v>3388</v>
      </c>
      <c r="E1316" s="197" t="s">
        <v>3389</v>
      </c>
      <c r="F1316" s="197" t="s">
        <v>2949</v>
      </c>
      <c r="I1316" s="197" t="s">
        <v>1993</v>
      </c>
      <c r="J1316" s="197" t="n">
        <v>5.01</v>
      </c>
    </row>
    <row r="1317" customFormat="false" ht="12.75" hidden="true" customHeight="false" outlineLevel="0" collapsed="false">
      <c r="A1317" s="197" t="s">
        <v>3391</v>
      </c>
      <c r="B1317" s="197" t="str">
        <f aca="false">C1317&amp;D1317&amp;E1317&amp;F1317&amp;G1317&amp;H1317</f>
        <v>PROJETO EXECUTIVO DE INSTALACAO DE INCENDIO E SPDA,CONSIDERANDO PROJETO BASICO EXISTENTE,PARA PREDIOS HOSPITALARES,APRESENTADO EM AUTOCAD,INCLUSIVE AS LEGALIZACOES PERTINENTES</v>
      </c>
      <c r="C1317" s="197" t="s">
        <v>3373</v>
      </c>
      <c r="D1317" s="197" t="s">
        <v>3392</v>
      </c>
      <c r="E1317" s="197" t="s">
        <v>2742</v>
      </c>
      <c r="I1317" s="197" t="s">
        <v>1993</v>
      </c>
      <c r="J1317" s="197" t="n">
        <v>6.9</v>
      </c>
    </row>
    <row r="1318" customFormat="false" ht="12.75" hidden="true" customHeight="false" outlineLevel="0" collapsed="false">
      <c r="A1318" s="197" t="s">
        <v>3393</v>
      </c>
      <c r="B1318" s="197" t="str">
        <f aca="false">C1318&amp;D1318&amp;E1318&amp;F1318&amp;G1318&amp;H1318</f>
        <v>PROJETO EXECUTIVO DE INSTALACAO DE INCENDIO E SPDA,CONSIDERANDO PROJETO BASICO EXISTENTE,PARA PREDIOS HOSPITALARES,APRESENTADO EM AUTOCAD,INCLUSIVE AS LEGALIZACOES PERTINENTES</v>
      </c>
      <c r="C1318" s="197" t="s">
        <v>3373</v>
      </c>
      <c r="D1318" s="197" t="s">
        <v>3392</v>
      </c>
      <c r="E1318" s="197" t="s">
        <v>2742</v>
      </c>
      <c r="I1318" s="197" t="s">
        <v>1993</v>
      </c>
      <c r="J1318" s="197" t="n">
        <v>5.98</v>
      </c>
    </row>
    <row r="1319" customFormat="false" ht="12.75" hidden="true" customHeight="false" outlineLevel="0" collapsed="false">
      <c r="A1319" s="197" t="s">
        <v>3394</v>
      </c>
      <c r="B1319" s="197" t="str">
        <f aca="false">C1319&amp;D1319&amp;E1319&amp;F1319&amp;G1319&amp;H1319</f>
        <v>PROJETO EXECUTIVO DE INSTALACAO DE INCENDIO E SPDA,CONSIDERANDO PROJETO BASICO EXISTENTE,PARA HABITACOES/EDIFICIOS ATE 500M2,APRESENTADO EM AUTOCAD,INCLUSIVE AS LEGALIZACOES PERTINENTES</v>
      </c>
      <c r="C1319" s="197" t="s">
        <v>3373</v>
      </c>
      <c r="D1319" s="197" t="s">
        <v>3395</v>
      </c>
      <c r="E1319" s="197" t="s">
        <v>3396</v>
      </c>
      <c r="F1319" s="197" t="s">
        <v>2794</v>
      </c>
      <c r="I1319" s="197" t="s">
        <v>1993</v>
      </c>
      <c r="J1319" s="197" t="n">
        <v>4.23</v>
      </c>
    </row>
    <row r="1320" customFormat="false" ht="12.75" hidden="true" customHeight="false" outlineLevel="0" collapsed="false">
      <c r="A1320" s="197" t="s">
        <v>3397</v>
      </c>
      <c r="B1320" s="197" t="str">
        <f aca="false">C1320&amp;D1320&amp;E1320&amp;F1320&amp;G1320&amp;H1320</f>
        <v>PROJETO EXECUTIVO DE INSTALACAO DE INCENDIO E SPDA,CONSIDERANDO PROJETO BASICO EXISTENTE,PARA HABITACOES/EDIFICIOS ATE 500M2,APRESENTADO EM AUTOCAD,INCLUSIVE AS LEGALIZACOES PERTINENTES</v>
      </c>
      <c r="C1320" s="197" t="s">
        <v>3373</v>
      </c>
      <c r="D1320" s="197" t="s">
        <v>3395</v>
      </c>
      <c r="E1320" s="197" t="s">
        <v>3396</v>
      </c>
      <c r="F1320" s="197" t="s">
        <v>2794</v>
      </c>
      <c r="I1320" s="197" t="s">
        <v>1993</v>
      </c>
      <c r="J1320" s="197" t="n">
        <v>3.67</v>
      </c>
    </row>
    <row r="1321" customFormat="false" ht="12.75" hidden="true" customHeight="false" outlineLevel="0" collapsed="false">
      <c r="A1321" s="197" t="s">
        <v>3398</v>
      </c>
      <c r="B1321" s="197" t="str">
        <f aca="false">C1321&amp;D1321&amp;E1321&amp;F1321&amp;G1321&amp;H1321</f>
        <v>PROJETO EXECUTIVO DE INSTALACAO DE INCENDIO E SPDA,CONSIDERANDO PROJETO BASICO EXISTENTE,PARA HABITACOES/EDIFICIOS DE 501 ATE 3000M2,APRESENTADO EM AUTOCAD,INCLUSIVE AS LEGALIZACOES PERTINENTES</v>
      </c>
      <c r="C1321" s="197" t="s">
        <v>3373</v>
      </c>
      <c r="D1321" s="197" t="s">
        <v>3399</v>
      </c>
      <c r="E1321" s="197" t="s">
        <v>3400</v>
      </c>
      <c r="F1321" s="197" t="s">
        <v>2869</v>
      </c>
      <c r="I1321" s="197" t="s">
        <v>1993</v>
      </c>
      <c r="J1321" s="197" t="n">
        <v>2.02</v>
      </c>
    </row>
    <row r="1322" customFormat="false" ht="12.75" hidden="true" customHeight="false" outlineLevel="0" collapsed="false">
      <c r="A1322" s="197" t="s">
        <v>3401</v>
      </c>
      <c r="B1322" s="197" t="str">
        <f aca="false">C1322&amp;D1322&amp;E1322&amp;F1322&amp;G1322&amp;H1322</f>
        <v>PROJETO EXECUTIVO DE INSTALACAO DE INCENDIO E SPDA,CONSIDERANDO PROJETO BASICO EXISTENTE,PARA HABITACOES/EDIFICIOS DE 501 ATE 3000M2,APRESENTADO EM AUTOCAD,INCLUSIVE AS LEGALIZACOES PERTINENTES</v>
      </c>
      <c r="C1322" s="197" t="s">
        <v>3373</v>
      </c>
      <c r="D1322" s="197" t="s">
        <v>3399</v>
      </c>
      <c r="E1322" s="197" t="s">
        <v>3400</v>
      </c>
      <c r="F1322" s="197" t="s">
        <v>2869</v>
      </c>
      <c r="I1322" s="197" t="s">
        <v>1993</v>
      </c>
      <c r="J1322" s="197" t="n">
        <v>1.75</v>
      </c>
    </row>
    <row r="1323" customFormat="false" ht="12.75" hidden="true" customHeight="false" outlineLevel="0" collapsed="false">
      <c r="A1323" s="197" t="s">
        <v>3402</v>
      </c>
      <c r="B1323" s="197" t="str">
        <f aca="false">C1323&amp;D1323&amp;E1323&amp;F1323&amp;G1323&amp;H1323</f>
        <v>PROJETO EXECUTIVO DE INSTALACAO DE INCENDIO E SPDA,CONSIDERANDO PROJETO BASICO EXISTENTE,PARA HABITACOES/EDIFICIOS ACIMADE 3000M2,APRESENTADO EM AUTOCAD,INCLUSIVE AS LEGALIZACOES PERTINENTES</v>
      </c>
      <c r="C1323" s="197" t="s">
        <v>3373</v>
      </c>
      <c r="D1323" s="197" t="s">
        <v>3403</v>
      </c>
      <c r="E1323" s="197" t="s">
        <v>3404</v>
      </c>
      <c r="F1323" s="197" t="s">
        <v>2704</v>
      </c>
      <c r="I1323" s="197" t="s">
        <v>1993</v>
      </c>
      <c r="J1323" s="197" t="n">
        <v>1.05</v>
      </c>
    </row>
    <row r="1324" customFormat="false" ht="12.75" hidden="true" customHeight="false" outlineLevel="0" collapsed="false">
      <c r="A1324" s="197" t="s">
        <v>3405</v>
      </c>
      <c r="B1324" s="197" t="str">
        <f aca="false">C1324&amp;D1324&amp;E1324&amp;F1324&amp;G1324&amp;H1324</f>
        <v>PROJETO EXECUTIVO DE INSTALACAO DE INCENDIO E SPDA,CONSIDERANDO PROJETO BASICO EXISTENTE,PARA HABITACOES/EDIFICIOS ACIMADE 3000M2,APRESENTADO EM AUTOCAD,INCLUSIVE AS LEGALIZACOES PERTINENTES</v>
      </c>
      <c r="C1324" s="197" t="s">
        <v>3373</v>
      </c>
      <c r="D1324" s="197" t="s">
        <v>3403</v>
      </c>
      <c r="E1324" s="197" t="s">
        <v>3404</v>
      </c>
      <c r="F1324" s="197" t="s">
        <v>2704</v>
      </c>
      <c r="I1324" s="197" t="s">
        <v>1993</v>
      </c>
      <c r="J1324" s="197" t="n">
        <v>0.91</v>
      </c>
    </row>
    <row r="1325" customFormat="false" ht="12.75" hidden="true" customHeight="false" outlineLevel="0" collapsed="false">
      <c r="A1325" s="197" t="s">
        <v>3406</v>
      </c>
      <c r="B1325" s="197" t="str">
        <f aca="false">C1325&amp;D1325&amp;E1325&amp;F1325&amp;G1325&amp;H1325</f>
        <v>PROJETO EXECUTIVO DE INSTALACAO DE INCENDIO E SPDA,CONSIDERANDO PROJETO BASICO EXISTENTE,PARA HABITACAO/LOTEAMENTO ATE 36000M2,APRESENTADO EM AUTOCAD,INCLUSIVE AS LEGALIZACOES PERTINENTES</v>
      </c>
      <c r="C1325" s="197" t="s">
        <v>3373</v>
      </c>
      <c r="D1325" s="197" t="s">
        <v>3407</v>
      </c>
      <c r="E1325" s="197" t="s">
        <v>3408</v>
      </c>
      <c r="F1325" s="197" t="s">
        <v>2949</v>
      </c>
      <c r="I1325" s="197" t="s">
        <v>1993</v>
      </c>
      <c r="J1325" s="197" t="n">
        <v>1.12</v>
      </c>
    </row>
    <row r="1326" customFormat="false" ht="12.75" hidden="true" customHeight="false" outlineLevel="0" collapsed="false">
      <c r="A1326" s="197" t="s">
        <v>3409</v>
      </c>
      <c r="B1326" s="197" t="str">
        <f aca="false">C1326&amp;D1326&amp;E1326&amp;F1326&amp;G1326&amp;H1326</f>
        <v>PROJETO EXECUTIVO DE INSTALACAO DE INCENDIO E SPDA,CONSIDERANDO PROJETO BASICO EXISTENTE,PARA HABITACAO/LOTEAMENTO ATE 36000M2,APRESENTADO EM AUTOCAD,INCLUSIVE AS LEGALIZACOES PERTINENTES</v>
      </c>
      <c r="C1326" s="197" t="s">
        <v>3373</v>
      </c>
      <c r="D1326" s="197" t="s">
        <v>3407</v>
      </c>
      <c r="E1326" s="197" t="s">
        <v>3408</v>
      </c>
      <c r="F1326" s="197" t="s">
        <v>2949</v>
      </c>
      <c r="I1326" s="197" t="s">
        <v>1993</v>
      </c>
      <c r="J1326" s="197" t="n">
        <v>0.97</v>
      </c>
    </row>
    <row r="1327" customFormat="false" ht="12.75" hidden="true" customHeight="false" outlineLevel="0" collapsed="false">
      <c r="A1327" s="197" t="s">
        <v>3410</v>
      </c>
      <c r="B1327" s="197" t="str">
        <f aca="false">C1327&amp;D1327&amp;E1327&amp;F1327&amp;G1327&amp;H1327</f>
        <v>PROJETO EXECUTIVO DE INSTALACAO DE INCENDIO E SPDA,CONSIDERANDO PROJETO BASICO EXISTENTE,PARA HABITACAO/LOTEAMENTO ACIMADE 36000M2,APRESENTADO EM AUTOCAD,INCLUSIVE AS LEGALIZACOESPERTINENTES</v>
      </c>
      <c r="C1327" s="197" t="s">
        <v>3373</v>
      </c>
      <c r="D1327" s="197" t="s">
        <v>3411</v>
      </c>
      <c r="E1327" s="197" t="s">
        <v>3412</v>
      </c>
      <c r="F1327" s="197" t="s">
        <v>3057</v>
      </c>
      <c r="I1327" s="197" t="s">
        <v>1993</v>
      </c>
      <c r="J1327" s="197" t="n">
        <v>0.57</v>
      </c>
    </row>
    <row r="1328" customFormat="false" ht="12.75" hidden="true" customHeight="false" outlineLevel="0" collapsed="false">
      <c r="A1328" s="197" t="s">
        <v>3413</v>
      </c>
      <c r="B1328" s="197" t="str">
        <f aca="false">C1328&amp;D1328&amp;E1328&amp;F1328&amp;G1328&amp;H1328</f>
        <v>PROJETO EXECUTIVO DE INSTALACAO DE INCENDIO E SPDA,CONSIDERANDO PROJETO BASICO EXISTENTE,PARA HABITACAO/LOTEAMENTO ACIMADE 36000M2,APRESENTADO EM AUTOCAD,INCLUSIVE AS LEGALIZACOESPERTINENTES</v>
      </c>
      <c r="C1328" s="197" t="s">
        <v>3373</v>
      </c>
      <c r="D1328" s="197" t="s">
        <v>3411</v>
      </c>
      <c r="E1328" s="197" t="s">
        <v>3412</v>
      </c>
      <c r="F1328" s="197" t="s">
        <v>3057</v>
      </c>
      <c r="I1328" s="197" t="s">
        <v>1993</v>
      </c>
      <c r="J1328" s="197" t="n">
        <v>0.49</v>
      </c>
    </row>
    <row r="1329" customFormat="false" ht="12.75" hidden="true" customHeight="false" outlineLevel="0" collapsed="false">
      <c r="A1329" s="197" t="s">
        <v>3414</v>
      </c>
      <c r="B1329" s="197" t="str">
        <f aca="false">C1329&amp;D1329&amp;E1329&amp;F1329&amp;G1329&amp;H1329</f>
        <v>PROJETO BASICO DE INSTALACAO DE GAS PARA PREDIOS ESCOLARES E/OU ADMINISTRATIVOS ATE 500M2,APRESENTADO EM AUTOCAD,INCLUSIVE AS LEGALIZACOES PERTINENTES</v>
      </c>
      <c r="C1329" s="197" t="s">
        <v>3415</v>
      </c>
      <c r="D1329" s="197" t="s">
        <v>3416</v>
      </c>
      <c r="E1329" s="197" t="s">
        <v>3364</v>
      </c>
      <c r="I1329" s="197" t="s">
        <v>1993</v>
      </c>
      <c r="J1329" s="197" t="n">
        <v>1.89</v>
      </c>
    </row>
    <row r="1330" customFormat="false" ht="12.75" hidden="true" customHeight="false" outlineLevel="0" collapsed="false">
      <c r="A1330" s="197" t="s">
        <v>3417</v>
      </c>
      <c r="B1330" s="197" t="str">
        <f aca="false">C1330&amp;D1330&amp;E1330&amp;F1330&amp;G1330&amp;H1330</f>
        <v>PROJETO BASICO DE INSTALACAO DE GAS PARA PREDIOS ESCOLARES E/OU ADMINISTRATIVOS ATE 500M2,APRESENTADO EM AUTOCAD,INCLUSIVE AS LEGALIZACOES PERTINENTES</v>
      </c>
      <c r="C1330" s="197" t="s">
        <v>3415</v>
      </c>
      <c r="D1330" s="197" t="s">
        <v>3416</v>
      </c>
      <c r="E1330" s="197" t="s">
        <v>3364</v>
      </c>
      <c r="I1330" s="197" t="s">
        <v>1993</v>
      </c>
      <c r="J1330" s="197" t="n">
        <v>1.64</v>
      </c>
    </row>
    <row r="1331" customFormat="false" ht="12.75" hidden="true" customHeight="false" outlineLevel="0" collapsed="false">
      <c r="A1331" s="197" t="s">
        <v>3418</v>
      </c>
      <c r="B1331" s="197" t="str">
        <f aca="false">C1331&amp;D1331&amp;E1331&amp;F1331&amp;G1331&amp;H1331</f>
        <v>PROJETO BASICO DE INSTALACAO DE GAS PARA PREDIOS ESCOLARES E/OU ADMINISTRATIVOS ACIMA DE 500M2,APRESENTADO EM AUTOCAD,INCLUSIVE AS LEGALIZACOES PERTINENTES</v>
      </c>
      <c r="C1331" s="197" t="s">
        <v>3415</v>
      </c>
      <c r="D1331" s="197" t="s">
        <v>3419</v>
      </c>
      <c r="E1331" s="197" t="s">
        <v>2840</v>
      </c>
      <c r="I1331" s="197" t="s">
        <v>1993</v>
      </c>
      <c r="J1331" s="197" t="n">
        <v>0.95</v>
      </c>
    </row>
    <row r="1332" customFormat="false" ht="12.75" hidden="true" customHeight="false" outlineLevel="0" collapsed="false">
      <c r="A1332" s="197" t="s">
        <v>3420</v>
      </c>
      <c r="B1332" s="197" t="str">
        <f aca="false">C1332&amp;D1332&amp;E1332&amp;F1332&amp;G1332&amp;H1332</f>
        <v>PROJETO BASICO DE INSTALACAO DE GAS PARA PREDIOS ESCOLARES E/OU ADMINISTRATIVOS ACIMA DE 500M2,APRESENTADO EM AUTOCAD,INCLUSIVE AS LEGALIZACOES PERTINENTES</v>
      </c>
      <c r="C1332" s="197" t="s">
        <v>3415</v>
      </c>
      <c r="D1332" s="197" t="s">
        <v>3419</v>
      </c>
      <c r="E1332" s="197" t="s">
        <v>2840</v>
      </c>
      <c r="I1332" s="197" t="s">
        <v>1993</v>
      </c>
      <c r="J1332" s="197" t="n">
        <v>0.82</v>
      </c>
    </row>
    <row r="1333" customFormat="false" ht="12.75" hidden="true" customHeight="false" outlineLevel="0" collapsed="false">
      <c r="A1333" s="197" t="s">
        <v>3421</v>
      </c>
      <c r="B1333" s="197" t="str">
        <f aca="false">C1333&amp;D1333&amp;E1333&amp;F1333&amp;G1333&amp;H1333</f>
        <v>PROJETO BASICO DE INSTALACAO DE GAS PARA PREDIOS CULTURAIS,APRESENTADO EM AUTOCAD,INCLUSIVE AS LEGALIZACOES PERTINENTES</v>
      </c>
      <c r="C1333" s="197" t="s">
        <v>3422</v>
      </c>
      <c r="D1333" s="197" t="s">
        <v>3423</v>
      </c>
      <c r="I1333" s="197" t="s">
        <v>1993</v>
      </c>
      <c r="J1333" s="197" t="n">
        <v>3.19</v>
      </c>
    </row>
    <row r="1334" customFormat="false" ht="12.75" hidden="true" customHeight="false" outlineLevel="0" collapsed="false">
      <c r="A1334" s="197" t="s">
        <v>3424</v>
      </c>
      <c r="B1334" s="197" t="str">
        <f aca="false">C1334&amp;D1334&amp;E1334&amp;F1334&amp;G1334&amp;H1334</f>
        <v>PROJETO BASICO DE INSTALACAO DE GAS PARA PREDIOS CULTURAIS,APRESENTADO EM AUTOCAD,INCLUSIVE AS LEGALIZACOES PERTINENTES</v>
      </c>
      <c r="C1334" s="197" t="s">
        <v>3422</v>
      </c>
      <c r="D1334" s="197" t="s">
        <v>3423</v>
      </c>
      <c r="I1334" s="197" t="s">
        <v>1993</v>
      </c>
      <c r="J1334" s="197" t="n">
        <v>2.76</v>
      </c>
    </row>
    <row r="1335" customFormat="false" ht="12.75" hidden="true" customHeight="false" outlineLevel="0" collapsed="false">
      <c r="A1335" s="197" t="s">
        <v>3425</v>
      </c>
      <c r="B1335" s="197" t="str">
        <f aca="false">C1335&amp;D1335&amp;E1335&amp;F1335&amp;G1335&amp;H1335</f>
        <v>PROJETO BASICO DE INSTALACAO DE GAS PARA PREDIOS HOSPITALARES ATE 4000M2,APRESENTADO EM AUTOCAD,INCLUSIVE AS LEGALIZACOES PERTINENTES</v>
      </c>
      <c r="C1335" s="197" t="s">
        <v>3426</v>
      </c>
      <c r="D1335" s="197" t="s">
        <v>3427</v>
      </c>
      <c r="E1335" s="197" t="s">
        <v>2869</v>
      </c>
      <c r="I1335" s="197" t="s">
        <v>1993</v>
      </c>
      <c r="J1335" s="197" t="n">
        <v>6.9</v>
      </c>
    </row>
    <row r="1336" customFormat="false" ht="12.75" hidden="true" customHeight="false" outlineLevel="0" collapsed="false">
      <c r="A1336" s="197" t="s">
        <v>3428</v>
      </c>
      <c r="B1336" s="197" t="str">
        <f aca="false">C1336&amp;D1336&amp;E1336&amp;F1336&amp;G1336&amp;H1336</f>
        <v>PROJETO BASICO DE INSTALACAO DE GAS PARA PREDIOS HOSPITALARES ATE 4000M2,APRESENTADO EM AUTOCAD,INCLUSIVE AS LEGALIZACOES PERTINENTES</v>
      </c>
      <c r="C1336" s="197" t="s">
        <v>3426</v>
      </c>
      <c r="D1336" s="197" t="s">
        <v>3427</v>
      </c>
      <c r="E1336" s="197" t="s">
        <v>2869</v>
      </c>
      <c r="I1336" s="197" t="s">
        <v>1993</v>
      </c>
      <c r="J1336" s="197" t="n">
        <v>5.98</v>
      </c>
    </row>
    <row r="1337" customFormat="false" ht="12.75" hidden="true" customHeight="false" outlineLevel="0" collapsed="false">
      <c r="A1337" s="197" t="s">
        <v>3429</v>
      </c>
      <c r="B1337" s="197" t="str">
        <f aca="false">C1337&amp;D1337&amp;E1337&amp;F1337&amp;G1337&amp;H1337</f>
        <v>PROJETO BASICO DE INSTALACAO DE GAS PARA PREDIOS HOSPITALARES ACIMA DE 4000M2,APRESENTADO EM AUTOCAD,INCLUSIVE AS LEGALIZACOES PERTINENTES</v>
      </c>
      <c r="C1337" s="197" t="s">
        <v>3426</v>
      </c>
      <c r="D1337" s="197" t="s">
        <v>3430</v>
      </c>
      <c r="E1337" s="197" t="s">
        <v>2879</v>
      </c>
      <c r="I1337" s="197" t="s">
        <v>1993</v>
      </c>
      <c r="J1337" s="197" t="n">
        <v>3.44</v>
      </c>
    </row>
    <row r="1338" customFormat="false" ht="12.75" hidden="true" customHeight="false" outlineLevel="0" collapsed="false">
      <c r="A1338" s="197" t="s">
        <v>3431</v>
      </c>
      <c r="B1338" s="197" t="str">
        <f aca="false">C1338&amp;D1338&amp;E1338&amp;F1338&amp;G1338&amp;H1338</f>
        <v>PROJETO BASICO DE INSTALACAO DE GAS PARA PREDIOS HOSPITALARES ACIMA DE 4000M2,APRESENTADO EM AUTOCAD,INCLUSIVE AS LEGALIZACOES PERTINENTES</v>
      </c>
      <c r="C1338" s="197" t="s">
        <v>3426</v>
      </c>
      <c r="D1338" s="197" t="s">
        <v>3430</v>
      </c>
      <c r="E1338" s="197" t="s">
        <v>2879</v>
      </c>
      <c r="I1338" s="197" t="s">
        <v>1993</v>
      </c>
      <c r="J1338" s="197" t="n">
        <v>2.98</v>
      </c>
    </row>
    <row r="1339" customFormat="false" ht="12.75" hidden="true" customHeight="false" outlineLevel="0" collapsed="false">
      <c r="A1339" s="197" t="s">
        <v>3432</v>
      </c>
      <c r="B1339" s="197" t="str">
        <f aca="false">C1339&amp;D1339&amp;E1339&amp;F1339&amp;G1339&amp;H1339</f>
        <v>PROJETO BASICO DE INSTALACAO DE GAS PARA HABITACOES/EDIFICIOS ATE 500M2,APRESENTADO EM AUTOCAD,INCLUSIVE AS LEGALIZACOES PERTINENTES</v>
      </c>
      <c r="C1339" s="197" t="s">
        <v>3433</v>
      </c>
      <c r="D1339" s="197" t="s">
        <v>3434</v>
      </c>
      <c r="E1339" s="197" t="s">
        <v>2849</v>
      </c>
      <c r="I1339" s="197" t="s">
        <v>1993</v>
      </c>
      <c r="J1339" s="197" t="n">
        <v>2.02</v>
      </c>
    </row>
    <row r="1340" customFormat="false" ht="12.75" hidden="true" customHeight="false" outlineLevel="0" collapsed="false">
      <c r="A1340" s="197" t="s">
        <v>3435</v>
      </c>
      <c r="B1340" s="197" t="str">
        <f aca="false">C1340&amp;D1340&amp;E1340&amp;F1340&amp;G1340&amp;H1340</f>
        <v>PROJETO BASICO DE INSTALACAO DE GAS PARA HABITACOES/EDIFICIOS ATE 500M2,APRESENTADO EM AUTOCAD,INCLUSIVE AS LEGALIZACOES PERTINENTES</v>
      </c>
      <c r="C1340" s="197" t="s">
        <v>3433</v>
      </c>
      <c r="D1340" s="197" t="s">
        <v>3434</v>
      </c>
      <c r="E1340" s="197" t="s">
        <v>2849</v>
      </c>
      <c r="I1340" s="197" t="s">
        <v>1993</v>
      </c>
      <c r="J1340" s="197" t="n">
        <v>1.75</v>
      </c>
    </row>
    <row r="1341" customFormat="false" ht="12.75" hidden="true" customHeight="false" outlineLevel="0" collapsed="false">
      <c r="A1341" s="197" t="s">
        <v>3436</v>
      </c>
      <c r="B1341" s="197" t="str">
        <f aca="false">C1341&amp;D1341&amp;E1341&amp;F1341&amp;G1341&amp;H1341</f>
        <v>PROJETO BASICO DE INSTALACAO DE GAS PARA HABITACOES/EDIFICIOS ACIMA DE 500M2,APRESENTADO EM AUTOCAD,INCLUSIVE AS LEGALIZACOES PERTINENTES</v>
      </c>
      <c r="C1341" s="197" t="s">
        <v>3433</v>
      </c>
      <c r="D1341" s="197" t="s">
        <v>3437</v>
      </c>
      <c r="E1341" s="197" t="s">
        <v>2854</v>
      </c>
      <c r="I1341" s="197" t="s">
        <v>1993</v>
      </c>
      <c r="J1341" s="197" t="n">
        <v>1.05</v>
      </c>
    </row>
    <row r="1342" customFormat="false" ht="12.75" hidden="true" customHeight="false" outlineLevel="0" collapsed="false">
      <c r="A1342" s="197" t="s">
        <v>3438</v>
      </c>
      <c r="B1342" s="197" t="str">
        <f aca="false">C1342&amp;D1342&amp;E1342&amp;F1342&amp;G1342&amp;H1342</f>
        <v>PROJETO BASICO DE INSTALACAO DE GAS PARA HABITACOES/EDIFICIOS ACIMA DE 500M2,APRESENTADO EM AUTOCAD,INCLUSIVE AS LEGALIZACOES PERTINENTES</v>
      </c>
      <c r="C1342" s="197" t="s">
        <v>3433</v>
      </c>
      <c r="D1342" s="197" t="s">
        <v>3437</v>
      </c>
      <c r="E1342" s="197" t="s">
        <v>2854</v>
      </c>
      <c r="I1342" s="197" t="s">
        <v>1993</v>
      </c>
      <c r="J1342" s="197" t="n">
        <v>0.91</v>
      </c>
    </row>
    <row r="1343" customFormat="false" ht="12.75" hidden="true" customHeight="false" outlineLevel="0" collapsed="false">
      <c r="A1343" s="197" t="s">
        <v>3439</v>
      </c>
      <c r="B1343" s="197" t="str">
        <f aca="false">C1343&amp;D1343&amp;E1343&amp;F1343&amp;G1343&amp;H1343</f>
        <v>PROJETO BASICO DE INSTALACAO DE GAS PARA HABITACAO/LOTEAMENTO ACIMA DE 12000M2,APRESENTADO EM AUTOCAD,INCLUSIVE AS LEGALIZACOES PERTINENTES</v>
      </c>
      <c r="C1343" s="197" t="s">
        <v>3440</v>
      </c>
      <c r="D1343" s="197" t="s">
        <v>3441</v>
      </c>
      <c r="E1343" s="197" t="s">
        <v>2709</v>
      </c>
      <c r="I1343" s="197" t="s">
        <v>1993</v>
      </c>
      <c r="J1343" s="197" t="n">
        <v>1.12</v>
      </c>
    </row>
    <row r="1344" customFormat="false" ht="12.75" hidden="true" customHeight="false" outlineLevel="0" collapsed="false">
      <c r="A1344" s="197" t="s">
        <v>3442</v>
      </c>
      <c r="B1344" s="197" t="str">
        <f aca="false">C1344&amp;D1344&amp;E1344&amp;F1344&amp;G1344&amp;H1344</f>
        <v>PROJETO BASICO DE INSTALACAO DE GAS PARA HABITACAO/LOTEAMENTO ACIMA DE 12000M2,APRESENTADO EM AUTOCAD,INCLUSIVE AS LEGALIZACOES PERTINENTES</v>
      </c>
      <c r="C1344" s="197" t="s">
        <v>3440</v>
      </c>
      <c r="D1344" s="197" t="s">
        <v>3441</v>
      </c>
      <c r="E1344" s="197" t="s">
        <v>2709</v>
      </c>
      <c r="I1344" s="197" t="s">
        <v>1993</v>
      </c>
      <c r="J1344" s="197" t="n">
        <v>0.97</v>
      </c>
    </row>
    <row r="1345" customFormat="false" ht="12.75" hidden="true" customHeight="false" outlineLevel="0" collapsed="false">
      <c r="A1345" s="197" t="s">
        <v>3443</v>
      </c>
      <c r="B1345" s="197" t="str">
        <f aca="false">C1345&amp;D1345&amp;E1345&amp;F1345&amp;G1345&amp;H1345</f>
        <v>PROJETO BASICO DE INSTALACAO DE GAS PARA HABITACAO/LOTEAMENTO ACIMA DE 12000M2,APRESENTADO EM AUTOCAD,INCLUSIVE AS LEGALIZACOES PERTINENTES</v>
      </c>
      <c r="C1345" s="197" t="s">
        <v>3440</v>
      </c>
      <c r="D1345" s="197" t="s">
        <v>3441</v>
      </c>
      <c r="E1345" s="197" t="s">
        <v>2709</v>
      </c>
      <c r="I1345" s="197" t="s">
        <v>1993</v>
      </c>
      <c r="J1345" s="197" t="n">
        <v>0.57</v>
      </c>
    </row>
    <row r="1346" customFormat="false" ht="12.75" hidden="true" customHeight="false" outlineLevel="0" collapsed="false">
      <c r="A1346" s="197" t="s">
        <v>3444</v>
      </c>
      <c r="B1346" s="197" t="str">
        <f aca="false">C1346&amp;D1346&amp;E1346&amp;F1346&amp;G1346&amp;H1346</f>
        <v>PROJETO BASICO DE INSTALACAO DE GAS PARA HABITACAO/LOTEAMENTO ACIMA DE 12000M2,APRESENTADO EM AUTOCAD,INCLUSIVE AS LEGALIZACOES PERTINENTES</v>
      </c>
      <c r="C1346" s="197" t="s">
        <v>3440</v>
      </c>
      <c r="D1346" s="197" t="s">
        <v>3441</v>
      </c>
      <c r="E1346" s="197" t="s">
        <v>2709</v>
      </c>
      <c r="I1346" s="197" t="s">
        <v>1993</v>
      </c>
      <c r="J1346" s="197" t="n">
        <v>0.49</v>
      </c>
    </row>
    <row r="1347" customFormat="false" ht="12.75" hidden="true" customHeight="false" outlineLevel="0" collapsed="false">
      <c r="A1347" s="197" t="s">
        <v>3445</v>
      </c>
      <c r="B1347" s="197" t="str">
        <f aca="false">C1347&amp;D1347&amp;E1347&amp;F1347&amp;G1347&amp;H1347</f>
        <v>PROJETO EXECUTIVO DE INSTALACAO DE GAS,CONSIDERANDO O PROJETO BASICO EXISTENTE,PARA PREDIOS ESCOLARES E/OU ADMINISTRATIVOS ATE 500M2,APRESENTADO EM AUTOCAD,INCLUSIVE AS LEGALIZACOES PERTINENTES</v>
      </c>
      <c r="C1347" s="197" t="s">
        <v>3446</v>
      </c>
      <c r="D1347" s="197" t="s">
        <v>3447</v>
      </c>
      <c r="E1347" s="197" t="s">
        <v>3448</v>
      </c>
      <c r="F1347" s="197" t="s">
        <v>2869</v>
      </c>
      <c r="I1347" s="197" t="s">
        <v>1993</v>
      </c>
      <c r="J1347" s="197" t="n">
        <v>1.89</v>
      </c>
    </row>
    <row r="1348" customFormat="false" ht="12.75" hidden="true" customHeight="false" outlineLevel="0" collapsed="false">
      <c r="A1348" s="197" t="s">
        <v>3449</v>
      </c>
      <c r="B1348" s="197" t="str">
        <f aca="false">C1348&amp;D1348&amp;E1348&amp;F1348&amp;G1348&amp;H1348</f>
        <v>PROJETO EXECUTIVO DE INSTALACAO DE GAS,CONSIDERANDO O PROJETO BASICO EXISTENTE,PARA PREDIOS ESCOLARES E/OU ADMINISTRATIVOS ATE 500M2,APRESENTADO EM AUTOCAD,INCLUSIVE AS LEGALIZACOES PERTINENTES</v>
      </c>
      <c r="C1348" s="197" t="s">
        <v>3446</v>
      </c>
      <c r="D1348" s="197" t="s">
        <v>3447</v>
      </c>
      <c r="E1348" s="197" t="s">
        <v>3448</v>
      </c>
      <c r="F1348" s="197" t="s">
        <v>2869</v>
      </c>
      <c r="I1348" s="197" t="s">
        <v>1993</v>
      </c>
      <c r="J1348" s="197" t="n">
        <v>1.64</v>
      </c>
    </row>
    <row r="1349" customFormat="false" ht="12.75" hidden="true" customHeight="false" outlineLevel="0" collapsed="false">
      <c r="A1349" s="197" t="s">
        <v>3450</v>
      </c>
      <c r="B1349" s="197" t="str">
        <f aca="false">C1349&amp;D1349&amp;E1349&amp;F1349&amp;G1349&amp;H1349</f>
        <v>PROJETO EXECUTIVO DE INSTALACAO DE GAS,CONSIDERANDO O PROJETO BASICO EXISTENTE,PARA PREDIOS ESCOLARES E/OU ADMINISTRATIVOS ACIMA DE 500M2,APRESENTADO EM AUTOCAD,INCLUSIVE AS LEGALIZACOES PERTINENTES</v>
      </c>
      <c r="C1349" s="197" t="s">
        <v>3446</v>
      </c>
      <c r="D1349" s="197" t="s">
        <v>3447</v>
      </c>
      <c r="E1349" s="197" t="s">
        <v>3451</v>
      </c>
      <c r="F1349" s="197" t="s">
        <v>2879</v>
      </c>
      <c r="I1349" s="197" t="s">
        <v>1993</v>
      </c>
      <c r="J1349" s="197" t="n">
        <v>0.95</v>
      </c>
    </row>
    <row r="1350" customFormat="false" ht="12.75" hidden="true" customHeight="false" outlineLevel="0" collapsed="false">
      <c r="A1350" s="197" t="s">
        <v>3452</v>
      </c>
      <c r="B1350" s="197" t="str">
        <f aca="false">C1350&amp;D1350&amp;E1350&amp;F1350&amp;G1350&amp;H1350</f>
        <v>PROJETO EXECUTIVO DE INSTALACAO DE GAS,CONSIDERANDO O PROJETO BASICO EXISTENTE,PARA PREDIOS ESCOLARES E/OU ADMINISTRATIVOS ACIMA DE 500M2,APRESENTADO EM AUTOCAD,INCLUSIVE AS LEGALIZACOES PERTINENTES</v>
      </c>
      <c r="C1350" s="197" t="s">
        <v>3446</v>
      </c>
      <c r="D1350" s="197" t="s">
        <v>3447</v>
      </c>
      <c r="E1350" s="197" t="s">
        <v>3451</v>
      </c>
      <c r="F1350" s="197" t="s">
        <v>2879</v>
      </c>
      <c r="I1350" s="197" t="s">
        <v>1993</v>
      </c>
      <c r="J1350" s="197" t="n">
        <v>0.82</v>
      </c>
    </row>
    <row r="1351" customFormat="false" ht="12.75" hidden="true" customHeight="false" outlineLevel="0" collapsed="false">
      <c r="A1351" s="197" t="s">
        <v>3453</v>
      </c>
      <c r="B1351" s="197" t="str">
        <f aca="false">C1351&amp;D1351&amp;E1351&amp;F1351&amp;G1351&amp;H1351</f>
        <v>PROJETO EXECUTIVO DE INSTALACAO DE GAS,CONSIDERANDO O PROJETO BASICO EXISTENTE,PARA PREDIOS CULTURAIS,APRESENTADO EM AUTOCAD,INCLUSIVE AS LEGALIZACOES PERTINENTES</v>
      </c>
      <c r="C1351" s="197" t="s">
        <v>3446</v>
      </c>
      <c r="D1351" s="197" t="s">
        <v>3454</v>
      </c>
      <c r="E1351" s="197" t="s">
        <v>2766</v>
      </c>
      <c r="I1351" s="197" t="s">
        <v>1993</v>
      </c>
      <c r="J1351" s="197" t="n">
        <v>3.19</v>
      </c>
    </row>
    <row r="1352" customFormat="false" ht="12.75" hidden="true" customHeight="false" outlineLevel="0" collapsed="false">
      <c r="A1352" s="197" t="s">
        <v>3455</v>
      </c>
      <c r="B1352" s="197" t="str">
        <f aca="false">C1352&amp;D1352&amp;E1352&amp;F1352&amp;G1352&amp;H1352</f>
        <v>PROJETO EXECUTIVO DE INSTALACAO DE GAS,CONSIDERANDO O PROJETO BASICO EXISTENTE,PARA PREDIOS CULTURAIS,APRESENTADO EM AUTOCAD,INCLUSIVE AS LEGALIZACOES PERTINENTES</v>
      </c>
      <c r="C1352" s="197" t="s">
        <v>3446</v>
      </c>
      <c r="D1352" s="197" t="s">
        <v>3454</v>
      </c>
      <c r="E1352" s="197" t="s">
        <v>2766</v>
      </c>
      <c r="I1352" s="197" t="s">
        <v>1993</v>
      </c>
      <c r="J1352" s="197" t="n">
        <v>2.76</v>
      </c>
    </row>
    <row r="1353" customFormat="false" ht="12.75" hidden="true" customHeight="false" outlineLevel="0" collapsed="false">
      <c r="A1353" s="197" t="s">
        <v>3456</v>
      </c>
      <c r="B1353" s="197" t="str">
        <f aca="false">C1353&amp;D1353&amp;E1353&amp;F1353&amp;G1353&amp;H1353</f>
        <v>PROJETO EXECUTIVO DE INSTALACAO DE GAS,CONSIDERANDO O PROJETO BASICO EXISTENTE,PARA PREDIOS HOSPITALARES ATE 4000M2,APRESENTADO EM AUTOCAD,INCLUSIVE AS LEGALIZACOES PERTINENTES</v>
      </c>
      <c r="C1353" s="197" t="s">
        <v>3446</v>
      </c>
      <c r="D1353" s="197" t="s">
        <v>3457</v>
      </c>
      <c r="E1353" s="197" t="s">
        <v>2818</v>
      </c>
      <c r="I1353" s="197" t="s">
        <v>1993</v>
      </c>
      <c r="J1353" s="197" t="n">
        <v>6.9</v>
      </c>
    </row>
    <row r="1354" customFormat="false" ht="12.75" hidden="true" customHeight="false" outlineLevel="0" collapsed="false">
      <c r="A1354" s="197" t="s">
        <v>3458</v>
      </c>
      <c r="B1354" s="197" t="str">
        <f aca="false">C1354&amp;D1354&amp;E1354&amp;F1354&amp;G1354&amp;H1354</f>
        <v>PROJETO EXECUTIVO DE INSTALACAO DE GAS,CONSIDERANDO O PROJETO BASICO EXISTENTE,PARA PREDIOS HOSPITALARES ATE 4000M2,APRESENTADO EM AUTOCAD,INCLUSIVE AS LEGALIZACOES PERTINENTES</v>
      </c>
      <c r="C1354" s="197" t="s">
        <v>3446</v>
      </c>
      <c r="D1354" s="197" t="s">
        <v>3457</v>
      </c>
      <c r="E1354" s="197" t="s">
        <v>2818</v>
      </c>
      <c r="I1354" s="197" t="s">
        <v>1993</v>
      </c>
      <c r="J1354" s="197" t="n">
        <v>5.98</v>
      </c>
    </row>
    <row r="1355" customFormat="false" ht="12.75" hidden="true" customHeight="false" outlineLevel="0" collapsed="false">
      <c r="A1355" s="197" t="s">
        <v>3459</v>
      </c>
      <c r="B1355" s="197" t="str">
        <f aca="false">C1355&amp;D1355&amp;E1355&amp;F1355&amp;G1355&amp;H1355</f>
        <v>PROJETO EXECUTIVO DE INSTALACAO DE GAS,CONSIDERANDO O PROJETO BASICO EXISTENTE,PARA PREDIOS HOSPITALARES ACIMA DE 4000M2,APRESENTADO EM AUTOCAD,INCLUSIVE AS LEGALIZACOES PERTINENTES</v>
      </c>
      <c r="C1355" s="197" t="s">
        <v>3446</v>
      </c>
      <c r="D1355" s="197" t="s">
        <v>3460</v>
      </c>
      <c r="E1355" s="197" t="s">
        <v>2734</v>
      </c>
      <c r="F1355" s="197" t="s">
        <v>1317</v>
      </c>
      <c r="I1355" s="197" t="s">
        <v>1993</v>
      </c>
      <c r="J1355" s="197" t="n">
        <v>3.44</v>
      </c>
    </row>
    <row r="1356" customFormat="false" ht="12.75" hidden="true" customHeight="false" outlineLevel="0" collapsed="false">
      <c r="A1356" s="197" t="s">
        <v>3461</v>
      </c>
      <c r="B1356" s="197" t="str">
        <f aca="false">C1356&amp;D1356&amp;E1356&amp;F1356&amp;G1356&amp;H1356</f>
        <v>PROJETO EXECUTIVO DE INSTALACAO DE GAS,CONSIDERANDO O PROJETO BASICO EXISTENTE,PARA PREDIOS HOSPITALARES ACIMA DE 4000M2,APRESENTADO EM AUTOCAD,INCLUSIVE AS LEGALIZACOES PERTINENTES</v>
      </c>
      <c r="C1356" s="197" t="s">
        <v>3446</v>
      </c>
      <c r="D1356" s="197" t="s">
        <v>3460</v>
      </c>
      <c r="E1356" s="197" t="s">
        <v>2734</v>
      </c>
      <c r="F1356" s="197" t="s">
        <v>1317</v>
      </c>
      <c r="I1356" s="197" t="s">
        <v>1993</v>
      </c>
      <c r="J1356" s="197" t="n">
        <v>2.98</v>
      </c>
    </row>
    <row r="1357" customFormat="false" ht="12.75" hidden="true" customHeight="false" outlineLevel="0" collapsed="false">
      <c r="A1357" s="197" t="s">
        <v>3462</v>
      </c>
      <c r="B1357" s="197" t="str">
        <f aca="false">C1357&amp;D1357&amp;E1357&amp;F1357&amp;G1357&amp;H1357</f>
        <v>PROJETO EXECUTIVO DE INSTALACAO DE GAS,CONSIDERANDO O PROJETO BASICO EXISTENTE,PARA HABITACOES/EDIFICIOS ATE 500M2,APRESENTADO EM AUTOCAD,INCLUSIVE AS LEGALIZACOES PERTINENTES</v>
      </c>
      <c r="C1357" s="197" t="s">
        <v>3446</v>
      </c>
      <c r="D1357" s="197" t="s">
        <v>3463</v>
      </c>
      <c r="E1357" s="197" t="s">
        <v>2742</v>
      </c>
      <c r="I1357" s="197" t="s">
        <v>1993</v>
      </c>
      <c r="J1357" s="197" t="n">
        <v>2.02</v>
      </c>
    </row>
    <row r="1358" customFormat="false" ht="12.75" hidden="true" customHeight="false" outlineLevel="0" collapsed="false">
      <c r="A1358" s="197" t="s">
        <v>3464</v>
      </c>
      <c r="B1358" s="197" t="str">
        <f aca="false">C1358&amp;D1358&amp;E1358&amp;F1358&amp;G1358&amp;H1358</f>
        <v>PROJETO EXECUTIVO DE INSTALACAO DE GAS,CONSIDERANDO O PROJETO BASICO EXISTENTE,PARA HABITACOES/EDIFICIOS ATE 500M2,APRESENTADO EM AUTOCAD,INCLUSIVE AS LEGALIZACOES PERTINENTES</v>
      </c>
      <c r="C1358" s="197" t="s">
        <v>3446</v>
      </c>
      <c r="D1358" s="197" t="s">
        <v>3463</v>
      </c>
      <c r="E1358" s="197" t="s">
        <v>2742</v>
      </c>
      <c r="I1358" s="197" t="s">
        <v>1993</v>
      </c>
      <c r="J1358" s="197" t="n">
        <v>1.75</v>
      </c>
    </row>
    <row r="1359" customFormat="false" ht="12.75" hidden="true" customHeight="false" outlineLevel="0" collapsed="false">
      <c r="A1359" s="197" t="s">
        <v>3465</v>
      </c>
      <c r="B1359" s="197" t="str">
        <f aca="false">C1359&amp;D1359&amp;E1359&amp;F1359&amp;G1359&amp;H1359</f>
        <v>PROJETO EXECUTIVO DE INSTALACAO DE GAS,CONSIDERANDO O PROJETO BASICO EXISTENTE,PARA HABITACOES/EDIFICIOS ACIMA DE 500M2,APRESENTADO EM AUTOCAD,INCLUSIVE AS LEGALIZACOES PERTINENTES</v>
      </c>
      <c r="C1359" s="197" t="s">
        <v>3446</v>
      </c>
      <c r="D1359" s="197" t="s">
        <v>3466</v>
      </c>
      <c r="E1359" s="197" t="s">
        <v>2746</v>
      </c>
      <c r="I1359" s="197" t="s">
        <v>1993</v>
      </c>
      <c r="J1359" s="197" t="n">
        <v>1.05</v>
      </c>
    </row>
    <row r="1360" customFormat="false" ht="12.75" hidden="true" customHeight="false" outlineLevel="0" collapsed="false">
      <c r="A1360" s="197" t="s">
        <v>3467</v>
      </c>
      <c r="B1360" s="197" t="str">
        <f aca="false">C1360&amp;D1360&amp;E1360&amp;F1360&amp;G1360&amp;H1360</f>
        <v>PROJETO EXECUTIVO DE INSTALACAO DE GAS,CONSIDERANDO O PROJETO BASICO EXISTENTE,PARA HABITACOES/EDIFICIOS ACIMA DE 500M2,APRESENTADO EM AUTOCAD,INCLUSIVE AS LEGALIZACOES PERTINENTES</v>
      </c>
      <c r="C1360" s="197" t="s">
        <v>3446</v>
      </c>
      <c r="D1360" s="197" t="s">
        <v>3466</v>
      </c>
      <c r="E1360" s="197" t="s">
        <v>2746</v>
      </c>
      <c r="I1360" s="197" t="s">
        <v>1993</v>
      </c>
      <c r="J1360" s="197" t="n">
        <v>0.91</v>
      </c>
    </row>
    <row r="1361" customFormat="false" ht="12.75" hidden="true" customHeight="false" outlineLevel="0" collapsed="false">
      <c r="A1361" s="197" t="s">
        <v>3468</v>
      </c>
      <c r="B1361" s="197" t="str">
        <f aca="false">C1361&amp;D1361&amp;E1361&amp;F1361&amp;G1361&amp;H1361</f>
        <v>PROJETO EXECUTIVO DE INSTALACAO DE GAS,CONSIDERANDO O PROJETO BASICO EXISTENTE,PARA HABITACAO/LOTEAMENTO ATE 12000M2,APRESENTADO EM AUTOCAD,INCLUSIVE AS LEGALIZACOES PERTINENTES</v>
      </c>
      <c r="C1361" s="197" t="s">
        <v>3446</v>
      </c>
      <c r="D1361" s="197" t="s">
        <v>3469</v>
      </c>
      <c r="E1361" s="197" t="s">
        <v>2844</v>
      </c>
      <c r="I1361" s="197" t="s">
        <v>1993</v>
      </c>
      <c r="J1361" s="197" t="n">
        <v>1.12</v>
      </c>
    </row>
    <row r="1362" customFormat="false" ht="12.75" hidden="true" customHeight="false" outlineLevel="0" collapsed="false">
      <c r="A1362" s="197" t="s">
        <v>3470</v>
      </c>
      <c r="B1362" s="197" t="str">
        <f aca="false">C1362&amp;D1362&amp;E1362&amp;F1362&amp;G1362&amp;H1362</f>
        <v>PROJETO EXECUTIVO DE INSTALACAO DE GAS,CONSIDERANDO O PROJETO BASICO EXISTENTE,PARA HABITACAO/LOTEAMENTO ATE 12000M2,APRESENTADO EM AUTOCAD,INCLUSIVE AS LEGALIZACOES PERTINENTES</v>
      </c>
      <c r="C1362" s="197" t="s">
        <v>3446</v>
      </c>
      <c r="D1362" s="197" t="s">
        <v>3469</v>
      </c>
      <c r="E1362" s="197" t="s">
        <v>2844</v>
      </c>
      <c r="I1362" s="197" t="s">
        <v>1993</v>
      </c>
      <c r="J1362" s="197" t="n">
        <v>0.97</v>
      </c>
    </row>
    <row r="1363" customFormat="false" ht="12.75" hidden="true" customHeight="false" outlineLevel="0" collapsed="false">
      <c r="A1363" s="197" t="s">
        <v>3471</v>
      </c>
      <c r="B1363" s="197" t="str">
        <f aca="false">C1363&amp;D1363&amp;E1363&amp;F1363&amp;G1363&amp;H1363</f>
        <v>PROJETO EXECUTIVO DE INSTALACAO DE GAS,CONSIDERANDO O PROJETO BASICO EXISTENTE,PARA HABITACAO/LOTEAMENTO ACIMA DE 12000M2,APRESENTADO EM AUTOCAD,INCLUSIVE AS LEGALIZACOES PERTINENTES</v>
      </c>
      <c r="C1363" s="197" t="s">
        <v>3446</v>
      </c>
      <c r="D1363" s="197" t="s">
        <v>3472</v>
      </c>
      <c r="E1363" s="197" t="s">
        <v>3052</v>
      </c>
      <c r="F1363" s="197" t="s">
        <v>2593</v>
      </c>
      <c r="I1363" s="197" t="s">
        <v>1993</v>
      </c>
      <c r="J1363" s="197" t="n">
        <v>0.57</v>
      </c>
    </row>
    <row r="1364" customFormat="false" ht="12.75" hidden="true" customHeight="false" outlineLevel="0" collapsed="false">
      <c r="A1364" s="197" t="s">
        <v>3473</v>
      </c>
      <c r="B1364" s="197" t="str">
        <f aca="false">C1364&amp;D1364&amp;E1364&amp;F1364&amp;G1364&amp;H1364</f>
        <v>PROJETO EXECUTIVO DE INSTALACAO DE GAS,CONSIDERANDO O PROJETO BASICO EXISTENTE,PARA HABITACAO/LOTEAMENTO ACIMA DE 12000M2,APRESENTADO EM AUTOCAD,INCLUSIVE AS LEGALIZACOES PERTINENTES</v>
      </c>
      <c r="C1364" s="197" t="s">
        <v>3446</v>
      </c>
      <c r="D1364" s="197" t="s">
        <v>3472</v>
      </c>
      <c r="E1364" s="197" t="s">
        <v>3052</v>
      </c>
      <c r="F1364" s="197" t="s">
        <v>2593</v>
      </c>
      <c r="I1364" s="197" t="s">
        <v>1993</v>
      </c>
      <c r="J1364" s="197" t="n">
        <v>0.49</v>
      </c>
    </row>
    <row r="1365" customFormat="false" ht="12.75" hidden="true" customHeight="false" outlineLevel="0" collapsed="false">
      <c r="A1365" s="197" t="s">
        <v>3474</v>
      </c>
      <c r="B1365" s="197" t="str">
        <f aca="false">C1365&amp;D1365&amp;E1365&amp;F1365&amp;G1365&amp;H1365</f>
        <v>PROJETO BASICO DE INSTALACAO DE TELEMATICA PARA PREDIOS ESCOLARES E/OU ADMINISTRATIVOS ATE 500M2,APRESENTADO EM AUTOCAD,INCLUSIVE AS LEGALIZACOES PERTINENTES</v>
      </c>
      <c r="C1365" s="197" t="s">
        <v>3475</v>
      </c>
      <c r="D1365" s="197" t="s">
        <v>3476</v>
      </c>
      <c r="E1365" s="197" t="s">
        <v>2810</v>
      </c>
      <c r="I1365" s="197" t="s">
        <v>1993</v>
      </c>
      <c r="J1365" s="197" t="n">
        <v>1.89</v>
      </c>
    </row>
    <row r="1366" customFormat="false" ht="12.75" hidden="true" customHeight="false" outlineLevel="0" collapsed="false">
      <c r="A1366" s="197" t="s">
        <v>3477</v>
      </c>
      <c r="B1366" s="197" t="str">
        <f aca="false">C1366&amp;D1366&amp;E1366&amp;F1366&amp;G1366&amp;H1366</f>
        <v>PROJETO BASICO DE INSTALACAO DE TELEMATICA PARA PREDIOS ESCOLARES E/OU ADMINISTRATIVOS ATE 500M2,APRESENTADO EM AUTOCAD,INCLUSIVE AS LEGALIZACOES PERTINENTES</v>
      </c>
      <c r="C1366" s="197" t="s">
        <v>3475</v>
      </c>
      <c r="D1366" s="197" t="s">
        <v>3476</v>
      </c>
      <c r="E1366" s="197" t="s">
        <v>2810</v>
      </c>
      <c r="I1366" s="197" t="s">
        <v>1993</v>
      </c>
      <c r="J1366" s="197" t="n">
        <v>1.64</v>
      </c>
    </row>
    <row r="1367" customFormat="false" ht="12.75" hidden="true" customHeight="false" outlineLevel="0" collapsed="false">
      <c r="A1367" s="197" t="s">
        <v>3478</v>
      </c>
      <c r="B1367" s="197" t="str">
        <f aca="false">C1367&amp;D1367&amp;E1367&amp;F1367&amp;G1367&amp;H1367</f>
        <v>PROJETO BASICO DE INSTALACAO DE TELEMATICA PARA PREDIOS ESCOLARES E/OU ADMINISTRATIVOS ACIMA DE 500M2,APRESENTADO EM AUTOCAD,INCLUSIVE AS LEGALIZACOES PERTINENTES</v>
      </c>
      <c r="C1367" s="197" t="s">
        <v>3475</v>
      </c>
      <c r="D1367" s="197" t="s">
        <v>3479</v>
      </c>
      <c r="E1367" s="197" t="s">
        <v>2766</v>
      </c>
      <c r="I1367" s="197" t="s">
        <v>1993</v>
      </c>
      <c r="J1367" s="197" t="n">
        <v>1.7</v>
      </c>
    </row>
    <row r="1368" customFormat="false" ht="12.75" hidden="true" customHeight="false" outlineLevel="0" collapsed="false">
      <c r="A1368" s="197" t="s">
        <v>3480</v>
      </c>
      <c r="B1368" s="197" t="str">
        <f aca="false">C1368&amp;D1368&amp;E1368&amp;F1368&amp;G1368&amp;H1368</f>
        <v>PROJETO BASICO DE INSTALACAO DE TELEMATICA PARA PREDIOS ESCOLARES E/OU ADMINISTRATIVOS ACIMA DE 500M2,APRESENTADO EM AUTOCAD,INCLUSIVE AS LEGALIZACOES PERTINENTES</v>
      </c>
      <c r="C1368" s="197" t="s">
        <v>3475</v>
      </c>
      <c r="D1368" s="197" t="s">
        <v>3479</v>
      </c>
      <c r="E1368" s="197" t="s">
        <v>2766</v>
      </c>
      <c r="I1368" s="197" t="s">
        <v>1993</v>
      </c>
      <c r="J1368" s="197" t="n">
        <v>1.47</v>
      </c>
    </row>
    <row r="1369" customFormat="false" ht="12.75" hidden="true" customHeight="false" outlineLevel="0" collapsed="false">
      <c r="A1369" s="197" t="s">
        <v>3481</v>
      </c>
      <c r="B1369" s="197" t="str">
        <f aca="false">C1369&amp;D1369&amp;E1369&amp;F1369&amp;G1369&amp;H1369</f>
        <v>PROJETO BASICO DE INSTALACAO DE TELEMATICA PARA PREDIOS CULTURAIS ATE 500M2,APRESENTADO EM AUTOCAD,INCLUSIVE AS LEGALIZACOES PERTINENTES</v>
      </c>
      <c r="C1369" s="197" t="s">
        <v>3482</v>
      </c>
      <c r="D1369" s="197" t="s">
        <v>3483</v>
      </c>
      <c r="E1369" s="197" t="s">
        <v>3484</v>
      </c>
      <c r="I1369" s="197" t="s">
        <v>1993</v>
      </c>
      <c r="J1369" s="197" t="n">
        <v>4.83</v>
      </c>
    </row>
    <row r="1370" customFormat="false" ht="12.75" hidden="true" customHeight="false" outlineLevel="0" collapsed="false">
      <c r="A1370" s="197" t="s">
        <v>3485</v>
      </c>
      <c r="B1370" s="197" t="str">
        <f aca="false">C1370&amp;D1370&amp;E1370&amp;F1370&amp;G1370&amp;H1370</f>
        <v>PROJETO BASICO DE INSTALACAO DE TELEMATICA PARA PREDIOS CULTURAIS ATE 500M2,APRESENTADO EM AUTOCAD,INCLUSIVE AS LEGALIZACOES PERTINENTES</v>
      </c>
      <c r="C1370" s="197" t="s">
        <v>3482</v>
      </c>
      <c r="D1370" s="197" t="s">
        <v>3483</v>
      </c>
      <c r="E1370" s="197" t="s">
        <v>3484</v>
      </c>
      <c r="I1370" s="197" t="s">
        <v>1993</v>
      </c>
      <c r="J1370" s="197" t="n">
        <v>4.19</v>
      </c>
    </row>
    <row r="1371" customFormat="false" ht="12.75" hidden="true" customHeight="false" outlineLevel="0" collapsed="false">
      <c r="A1371" s="197" t="s">
        <v>3486</v>
      </c>
      <c r="B1371" s="197" t="str">
        <f aca="false">C1371&amp;D1371&amp;E1371&amp;F1371&amp;G1371&amp;H1371</f>
        <v>PROJETO BASICO DE INSTALACAO DE TELEMATICA PARA PREDIOS CULTURAIS ACIMA DE 500M2,APRESENTADO EM AUTOCAD,INCLUSIVE AS LEGALIZACOES PERTINENTES</v>
      </c>
      <c r="C1371" s="197" t="s">
        <v>3482</v>
      </c>
      <c r="D1371" s="197" t="s">
        <v>3487</v>
      </c>
      <c r="E1371" s="197" t="s">
        <v>3344</v>
      </c>
      <c r="I1371" s="197" t="s">
        <v>1993</v>
      </c>
      <c r="J1371" s="197" t="n">
        <v>4.35</v>
      </c>
    </row>
    <row r="1372" customFormat="false" ht="12.75" hidden="true" customHeight="false" outlineLevel="0" collapsed="false">
      <c r="A1372" s="197" t="s">
        <v>3488</v>
      </c>
      <c r="B1372" s="197" t="str">
        <f aca="false">C1372&amp;D1372&amp;E1372&amp;F1372&amp;G1372&amp;H1372</f>
        <v>PROJETO BASICO DE INSTALACAO DE TELEMATICA PARA PREDIOS CULTURAIS ACIMA DE 500M2,APRESENTADO EM AUTOCAD,INCLUSIVE AS LEGALIZACOES PERTINENTES</v>
      </c>
      <c r="C1372" s="197" t="s">
        <v>3482</v>
      </c>
      <c r="D1372" s="197" t="s">
        <v>3487</v>
      </c>
      <c r="E1372" s="197" t="s">
        <v>3344</v>
      </c>
      <c r="I1372" s="197" t="s">
        <v>1993</v>
      </c>
      <c r="J1372" s="197" t="n">
        <v>3.77</v>
      </c>
    </row>
    <row r="1373" customFormat="false" ht="12.75" hidden="true" customHeight="false" outlineLevel="0" collapsed="false">
      <c r="A1373" s="197" t="s">
        <v>3489</v>
      </c>
      <c r="B1373" s="197" t="str">
        <f aca="false">C1373&amp;D1373&amp;E1373&amp;F1373&amp;G1373&amp;H1373</f>
        <v>PROJETO BASICO DE INSTALACAO DE TELEMATICA PARA PREDIOS HOSPITALARES,APRESENTADO EM AUTOCAD,INCLUSIVE AS LEGALIZACOES PERTINENTES</v>
      </c>
      <c r="C1373" s="197" t="s">
        <v>3490</v>
      </c>
      <c r="D1373" s="197" t="s">
        <v>3491</v>
      </c>
      <c r="E1373" s="197" t="s">
        <v>2864</v>
      </c>
      <c r="I1373" s="197" t="s">
        <v>1993</v>
      </c>
      <c r="J1373" s="197" t="n">
        <v>4.83</v>
      </c>
    </row>
    <row r="1374" customFormat="false" ht="12.75" hidden="true" customHeight="false" outlineLevel="0" collapsed="false">
      <c r="A1374" s="197" t="s">
        <v>3492</v>
      </c>
      <c r="B1374" s="197" t="str">
        <f aca="false">C1374&amp;D1374&amp;E1374&amp;F1374&amp;G1374&amp;H1374</f>
        <v>PROJETO BASICO DE INSTALACAO DE TELEMATICA PARA PREDIOS HOSPITALARES,APRESENTADO EM AUTOCAD,INCLUSIVE AS LEGALIZACOES PERTINENTES</v>
      </c>
      <c r="C1374" s="197" t="s">
        <v>3490</v>
      </c>
      <c r="D1374" s="197" t="s">
        <v>3491</v>
      </c>
      <c r="E1374" s="197" t="s">
        <v>2864</v>
      </c>
      <c r="I1374" s="197" t="s">
        <v>1993</v>
      </c>
      <c r="J1374" s="197" t="n">
        <v>4.19</v>
      </c>
    </row>
    <row r="1375" customFormat="false" ht="12.75" hidden="true" customHeight="false" outlineLevel="0" collapsed="false">
      <c r="A1375" s="197" t="s">
        <v>3493</v>
      </c>
      <c r="B1375" s="197" t="str">
        <f aca="false">C1375&amp;D1375&amp;E1375&amp;F1375&amp;G1375&amp;H1375</f>
        <v>PROJETO BASICO DE INSTALACAO DE TELEMATICA PARA HABITACOES/EDIFICIOS ATE 500M2,APRESENTADO EM AUTOCAD,INCLUSIVE AS LEGALIZACOES PERTINENTES</v>
      </c>
      <c r="C1375" s="197" t="s">
        <v>3494</v>
      </c>
      <c r="D1375" s="197" t="s">
        <v>3495</v>
      </c>
      <c r="E1375" s="197" t="s">
        <v>2709</v>
      </c>
      <c r="I1375" s="197" t="s">
        <v>1993</v>
      </c>
      <c r="J1375" s="197" t="n">
        <v>2.02</v>
      </c>
    </row>
    <row r="1376" customFormat="false" ht="12.75" hidden="true" customHeight="false" outlineLevel="0" collapsed="false">
      <c r="A1376" s="197" t="s">
        <v>3496</v>
      </c>
      <c r="B1376" s="197" t="str">
        <f aca="false">C1376&amp;D1376&amp;E1376&amp;F1376&amp;G1376&amp;H1376</f>
        <v>PROJETO BASICO DE INSTALACAO DE TELEMATICA PARA HABITACOES/EDIFICIOS ATE 500M2,APRESENTADO EM AUTOCAD,INCLUSIVE AS LEGALIZACOES PERTINENTES</v>
      </c>
      <c r="C1376" s="197" t="s">
        <v>3494</v>
      </c>
      <c r="D1376" s="197" t="s">
        <v>3495</v>
      </c>
      <c r="E1376" s="197" t="s">
        <v>2709</v>
      </c>
      <c r="I1376" s="197" t="s">
        <v>1993</v>
      </c>
      <c r="J1376" s="197" t="n">
        <v>1.75</v>
      </c>
    </row>
    <row r="1377" customFormat="false" ht="12.75" hidden="true" customHeight="false" outlineLevel="0" collapsed="false">
      <c r="A1377" s="197" t="s">
        <v>3497</v>
      </c>
      <c r="B1377" s="197" t="str">
        <f aca="false">C1377&amp;D1377&amp;E1377&amp;F1377&amp;G1377&amp;H1377</f>
        <v>PROJETO BASICO DE INSTALACAO DE TELEMATICA PARA HABITACOES/EDIFICIOS DE 501 ATE 3000M2,APRESENTADO EM AUTOCAD,INCLUSIVEAS LEGALIZACOES PERTINENTES</v>
      </c>
      <c r="C1377" s="197" t="s">
        <v>3494</v>
      </c>
      <c r="D1377" s="197" t="s">
        <v>3498</v>
      </c>
      <c r="E1377" s="197" t="s">
        <v>2761</v>
      </c>
      <c r="I1377" s="197" t="s">
        <v>1993</v>
      </c>
      <c r="J1377" s="197" t="n">
        <v>1.82</v>
      </c>
    </row>
    <row r="1378" customFormat="false" ht="12.75" hidden="true" customHeight="false" outlineLevel="0" collapsed="false">
      <c r="A1378" s="197" t="s">
        <v>3499</v>
      </c>
      <c r="B1378" s="197" t="str">
        <f aca="false">C1378&amp;D1378&amp;E1378&amp;F1378&amp;G1378&amp;H1378</f>
        <v>PROJETO BASICO DE INSTALACAO DE TELEMATICA PARA HABITACOES/EDIFICIOS DE 501 ATE 3000M2,APRESENTADO EM AUTOCAD,INCLUSIVEAS LEGALIZACOES PERTINENTES</v>
      </c>
      <c r="C1378" s="197" t="s">
        <v>3494</v>
      </c>
      <c r="D1378" s="197" t="s">
        <v>3498</v>
      </c>
      <c r="E1378" s="197" t="s">
        <v>2761</v>
      </c>
      <c r="I1378" s="197" t="s">
        <v>1993</v>
      </c>
      <c r="J1378" s="197" t="n">
        <v>1.58</v>
      </c>
    </row>
    <row r="1379" customFormat="false" ht="12.75" hidden="true" customHeight="false" outlineLevel="0" collapsed="false">
      <c r="A1379" s="197" t="s">
        <v>3500</v>
      </c>
      <c r="B1379" s="197" t="str">
        <f aca="false">C1379&amp;D1379&amp;E1379&amp;F1379&amp;G1379&amp;H1379</f>
        <v>PROJETO BASICO DE INSTALACAO DE TELEMATICA PARA HABITACAO/LOTEAMENTO ATE 12000M2,APRESENTADO EM AUTOCAD,INCLUSIVE AS LEGALIZACOES PERTINENTES</v>
      </c>
      <c r="C1379" s="197" t="s">
        <v>3501</v>
      </c>
      <c r="D1379" s="197" t="s">
        <v>3502</v>
      </c>
      <c r="E1379" s="197" t="s">
        <v>3344</v>
      </c>
      <c r="I1379" s="197" t="s">
        <v>1993</v>
      </c>
      <c r="J1379" s="197" t="n">
        <v>1.12</v>
      </c>
    </row>
    <row r="1380" customFormat="false" ht="12.75" hidden="true" customHeight="false" outlineLevel="0" collapsed="false">
      <c r="A1380" s="197" t="s">
        <v>3503</v>
      </c>
      <c r="B1380" s="197" t="str">
        <f aca="false">C1380&amp;D1380&amp;E1380&amp;F1380&amp;G1380&amp;H1380</f>
        <v>PROJETO BASICO DE INSTALACAO DE TELEMATICA PARA HABITACAO/LOTEAMENTO ATE 12000M2,APRESENTADO EM AUTOCAD,INCLUSIVE AS LEGALIZACOES PERTINENTES</v>
      </c>
      <c r="C1380" s="197" t="s">
        <v>3501</v>
      </c>
      <c r="D1380" s="197" t="s">
        <v>3502</v>
      </c>
      <c r="E1380" s="197" t="s">
        <v>3344</v>
      </c>
      <c r="I1380" s="197" t="s">
        <v>1993</v>
      </c>
      <c r="J1380" s="197" t="n">
        <v>0.97</v>
      </c>
    </row>
    <row r="1381" customFormat="false" ht="12.75" hidden="true" customHeight="false" outlineLevel="0" collapsed="false">
      <c r="A1381" s="197" t="s">
        <v>3504</v>
      </c>
      <c r="B1381" s="197" t="str">
        <f aca="false">C1381&amp;D1381&amp;E1381&amp;F1381&amp;G1381&amp;H1381</f>
        <v>PROJETO BASICO DE INSTALACAO DE TELEMATICA PARA HABITACAO/LOTEAMENTO ACIMA DE 12000M2,APRESENTADO EM AUTOCAD,INCLUSIVE AS LEGALIZACOES PERTINENTES</v>
      </c>
      <c r="C1381" s="197" t="s">
        <v>3501</v>
      </c>
      <c r="D1381" s="197" t="s">
        <v>3505</v>
      </c>
      <c r="E1381" s="197" t="s">
        <v>3348</v>
      </c>
      <c r="I1381" s="197" t="s">
        <v>1993</v>
      </c>
      <c r="J1381" s="197" t="n">
        <v>0.57</v>
      </c>
    </row>
    <row r="1382" customFormat="false" ht="12.75" hidden="true" customHeight="false" outlineLevel="0" collapsed="false">
      <c r="A1382" s="197" t="s">
        <v>3506</v>
      </c>
      <c r="B1382" s="197" t="str">
        <f aca="false">C1382&amp;D1382&amp;E1382&amp;F1382&amp;G1382&amp;H1382</f>
        <v>PROJETO BASICO DE INSTALACAO DE TELEMATICA PARA HABITACAO/LOTEAMENTO ACIMA DE 12000M2,APRESENTADO EM AUTOCAD,INCLUSIVE AS LEGALIZACOES PERTINENTES</v>
      </c>
      <c r="C1382" s="197" t="s">
        <v>3501</v>
      </c>
      <c r="D1382" s="197" t="s">
        <v>3505</v>
      </c>
      <c r="E1382" s="197" t="s">
        <v>3348</v>
      </c>
      <c r="I1382" s="197" t="s">
        <v>1993</v>
      </c>
      <c r="J1382" s="197" t="n">
        <v>0.49</v>
      </c>
    </row>
    <row r="1383" customFormat="false" ht="12.75" hidden="true" customHeight="false" outlineLevel="0" collapsed="false">
      <c r="A1383" s="197" t="s">
        <v>3507</v>
      </c>
      <c r="B1383" s="197" t="str">
        <f aca="false">C1383&amp;D1383&amp;E1383&amp;F1383&amp;G1383&amp;H1383</f>
        <v>PROJETO EXECUTIVO DE INSTALACAO DE TELEMATICA,CONSIDERANDO O PROJETO BASICO EXISTENTE,PARA PREDIOS ESCOLARES E/OU ADMINISTRATIVOS ATE 500M2,APRESENTADO EM AUTOCAD,INCLUSIVE AS LEGALIZACOES PERTINENTES</v>
      </c>
      <c r="C1383" s="197" t="s">
        <v>3508</v>
      </c>
      <c r="D1383" s="197" t="s">
        <v>3509</v>
      </c>
      <c r="E1383" s="197" t="s">
        <v>3510</v>
      </c>
      <c r="F1383" s="197" t="s">
        <v>3511</v>
      </c>
      <c r="I1383" s="197" t="s">
        <v>1993</v>
      </c>
      <c r="J1383" s="197" t="n">
        <v>1.89</v>
      </c>
    </row>
    <row r="1384" customFormat="false" ht="12.75" hidden="true" customHeight="false" outlineLevel="0" collapsed="false">
      <c r="A1384" s="197" t="s">
        <v>3512</v>
      </c>
      <c r="B1384" s="197" t="str">
        <f aca="false">C1384&amp;D1384&amp;E1384&amp;F1384&amp;G1384&amp;H1384</f>
        <v>PROJETO EXECUTIVO DE INSTALACAO DE TELEMATICA,CONSIDERANDO O PROJETO BASICO EXISTENTE,PARA PREDIOS ESCOLARES E/OU ADMINISTRATIVOS ATE 500M2,APRESENTADO EM AUTOCAD,INCLUSIVE AS LEGALIZACOES PERTINENTES</v>
      </c>
      <c r="C1384" s="197" t="s">
        <v>3508</v>
      </c>
      <c r="D1384" s="197" t="s">
        <v>3509</v>
      </c>
      <c r="E1384" s="197" t="s">
        <v>3510</v>
      </c>
      <c r="F1384" s="197" t="s">
        <v>3511</v>
      </c>
      <c r="I1384" s="197" t="s">
        <v>1993</v>
      </c>
      <c r="J1384" s="197" t="n">
        <v>1.64</v>
      </c>
    </row>
    <row r="1385" customFormat="false" ht="12.75" hidden="true" customHeight="false" outlineLevel="0" collapsed="false">
      <c r="A1385" s="197" t="s">
        <v>3513</v>
      </c>
      <c r="B1385" s="197" t="str">
        <f aca="false">C1385&amp;D1385&amp;E1385&amp;F1385&amp;G1385&amp;H1385</f>
        <v>PROJETO EXECUTIVO DE INSTALACAO DE TELEMATICA,CONSIDERANDO O PROJETO BASICO EXISTENTE,PARA PREDIOS ESCOLARES E/OU ADMINISTRATIVOS ACIMA DE 500M2,APRESENTADO EM AUTOCAD,INCLUSIVE AS LEGALIZACOES PERTINENTES</v>
      </c>
      <c r="C1385" s="197" t="s">
        <v>3508</v>
      </c>
      <c r="D1385" s="197" t="s">
        <v>3509</v>
      </c>
      <c r="E1385" s="197" t="s">
        <v>3514</v>
      </c>
      <c r="F1385" s="197" t="s">
        <v>3515</v>
      </c>
      <c r="I1385" s="197" t="s">
        <v>1993</v>
      </c>
      <c r="J1385" s="197" t="n">
        <v>1.7</v>
      </c>
    </row>
    <row r="1386" customFormat="false" ht="12.75" hidden="true" customHeight="false" outlineLevel="0" collapsed="false">
      <c r="A1386" s="197" t="s">
        <v>3516</v>
      </c>
      <c r="B1386" s="197" t="str">
        <f aca="false">C1386&amp;D1386&amp;E1386&amp;F1386&amp;G1386&amp;H1386</f>
        <v>PROJETO EXECUTIVO DE INSTALACAO DE TELEMATICA,CONSIDERANDO O PROJETO BASICO EXISTENTE,PARA PREDIOS ESCOLARES E/OU ADMINISTRATIVOS ACIMA DE 500M2,APRESENTADO EM AUTOCAD,INCLUSIVE AS LEGALIZACOES PERTINENTES</v>
      </c>
      <c r="C1386" s="197" t="s">
        <v>3508</v>
      </c>
      <c r="D1386" s="197" t="s">
        <v>3509</v>
      </c>
      <c r="E1386" s="197" t="s">
        <v>3514</v>
      </c>
      <c r="F1386" s="197" t="s">
        <v>3515</v>
      </c>
      <c r="I1386" s="197" t="s">
        <v>1993</v>
      </c>
      <c r="J1386" s="197" t="n">
        <v>1.47</v>
      </c>
    </row>
    <row r="1387" customFormat="false" ht="12.75" hidden="true" customHeight="false" outlineLevel="0" collapsed="false">
      <c r="A1387" s="197" t="s">
        <v>3517</v>
      </c>
      <c r="B1387" s="197" t="str">
        <f aca="false">C1387&amp;D1387&amp;E1387&amp;F1387&amp;G1387&amp;H1387</f>
        <v>PROJETO EXECUTIVO DE INSTALACAO DE TELEMATICA,CONSIDERANDO O PROJETO BASICO EXISTENTE,PARA PREDIOS CULTURAIS ATE 500M2,APRESENTADO EM AUTOCAD,INCLUSIVE AS LEGALIZACOES PERTINENTES</v>
      </c>
      <c r="C1387" s="197" t="s">
        <v>3508</v>
      </c>
      <c r="D1387" s="197" t="s">
        <v>3518</v>
      </c>
      <c r="E1387" s="197" t="s">
        <v>3423</v>
      </c>
      <c r="I1387" s="197" t="s">
        <v>1993</v>
      </c>
      <c r="J1387" s="197" t="n">
        <v>4.83</v>
      </c>
    </row>
    <row r="1388" customFormat="false" ht="12.75" hidden="true" customHeight="false" outlineLevel="0" collapsed="false">
      <c r="A1388" s="197" t="s">
        <v>3519</v>
      </c>
      <c r="B1388" s="197" t="str">
        <f aca="false">C1388&amp;D1388&amp;E1388&amp;F1388&amp;G1388&amp;H1388</f>
        <v>PROJETO EXECUTIVO DE INSTALACAO DE TELEMATICA,CONSIDERANDO O PROJETO BASICO EXISTENTE,PARA PREDIOS CULTURAIS ATE 500M2,APRESENTADO EM AUTOCAD,INCLUSIVE AS LEGALIZACOES PERTINENTES</v>
      </c>
      <c r="C1388" s="197" t="s">
        <v>3508</v>
      </c>
      <c r="D1388" s="197" t="s">
        <v>3518</v>
      </c>
      <c r="E1388" s="197" t="s">
        <v>3423</v>
      </c>
      <c r="I1388" s="197" t="s">
        <v>1993</v>
      </c>
      <c r="J1388" s="197" t="n">
        <v>4.19</v>
      </c>
    </row>
    <row r="1389" customFormat="false" ht="12.75" hidden="true" customHeight="false" outlineLevel="0" collapsed="false">
      <c r="A1389" s="197" t="s">
        <v>3520</v>
      </c>
      <c r="B1389" s="197" t="str">
        <f aca="false">C1389&amp;D1389&amp;E1389&amp;F1389&amp;G1389&amp;H1389</f>
        <v>PROJETO EXECUTIVO DE INSTALACAO DE TELEMATICA,CONSIDERANDO O PROJETO BASICO EXISTENTE,PARA PREDIOS CULTURAIS ACIMA DE 500M2,APRESENTADO EM AUTOCAD,INCLUSIVE AS LEGALIZACOES PERTINENTES</v>
      </c>
      <c r="C1389" s="197" t="s">
        <v>3508</v>
      </c>
      <c r="D1389" s="197" t="s">
        <v>3521</v>
      </c>
      <c r="E1389" s="197" t="s">
        <v>3522</v>
      </c>
      <c r="F1389" s="197" t="s">
        <v>2859</v>
      </c>
      <c r="I1389" s="197" t="s">
        <v>1993</v>
      </c>
      <c r="J1389" s="197" t="n">
        <v>4.35</v>
      </c>
    </row>
    <row r="1390" customFormat="false" ht="12.75" hidden="true" customHeight="false" outlineLevel="0" collapsed="false">
      <c r="A1390" s="197" t="s">
        <v>3523</v>
      </c>
      <c r="B1390" s="197" t="str">
        <f aca="false">C1390&amp;D1390&amp;E1390&amp;F1390&amp;G1390&amp;H1390</f>
        <v>PROJETO EXECUTIVO DE INSTALACAO DE TELEMATICA,CONSIDERANDO O PROJETO BASICO EXISTENTE,PARA PREDIOS CULTURAIS ACIMA DE 500M2,APRESENTADO EM AUTOCAD,INCLUSIVE AS LEGALIZACOES PERTINENTES</v>
      </c>
      <c r="C1390" s="197" t="s">
        <v>3508</v>
      </c>
      <c r="D1390" s="197" t="s">
        <v>3521</v>
      </c>
      <c r="E1390" s="197" t="s">
        <v>3522</v>
      </c>
      <c r="F1390" s="197" t="s">
        <v>2859</v>
      </c>
      <c r="I1390" s="197" t="s">
        <v>1993</v>
      </c>
      <c r="J1390" s="197" t="n">
        <v>3.77</v>
      </c>
    </row>
    <row r="1391" customFormat="false" ht="12.75" hidden="true" customHeight="false" outlineLevel="0" collapsed="false">
      <c r="A1391" s="197" t="s">
        <v>3524</v>
      </c>
      <c r="B1391" s="197" t="str">
        <f aca="false">C1391&amp;D1391&amp;E1391&amp;F1391&amp;G1391&amp;H1391</f>
        <v>PROJETO EXECUTIVO DE INSTALACAO DE TELEMATICA,CONSIDERANDO O PROJETO BASICO EXISTENTE,PARA PREDIOS HOSPITALARES,APRESENTADO EM AUTOCAD,INCLUSIVE AS LEGALIZACOES PERTINENTES</v>
      </c>
      <c r="C1391" s="197" t="s">
        <v>3508</v>
      </c>
      <c r="D1391" s="197" t="s">
        <v>3525</v>
      </c>
      <c r="E1391" s="197" t="s">
        <v>2730</v>
      </c>
      <c r="I1391" s="197" t="s">
        <v>1993</v>
      </c>
      <c r="J1391" s="197" t="n">
        <v>4.83</v>
      </c>
    </row>
    <row r="1392" customFormat="false" ht="12.75" hidden="true" customHeight="false" outlineLevel="0" collapsed="false">
      <c r="A1392" s="197" t="s">
        <v>3526</v>
      </c>
      <c r="B1392" s="197" t="str">
        <f aca="false">C1392&amp;D1392&amp;E1392&amp;F1392&amp;G1392&amp;H1392</f>
        <v>PROJETO EXECUTIVO DE INSTALACAO DE TELEMATICA,CONSIDERANDO O PROJETO BASICO EXISTENTE,PARA PREDIOS HOSPITALARES,APRESENTADO EM AUTOCAD,INCLUSIVE AS LEGALIZACOES PERTINENTES</v>
      </c>
      <c r="C1392" s="197" t="s">
        <v>3508</v>
      </c>
      <c r="D1392" s="197" t="s">
        <v>3525</v>
      </c>
      <c r="E1392" s="197" t="s">
        <v>2730</v>
      </c>
      <c r="I1392" s="197" t="s">
        <v>1993</v>
      </c>
      <c r="J1392" s="197" t="n">
        <v>4.19</v>
      </c>
    </row>
    <row r="1393" customFormat="false" ht="12.75" hidden="true" customHeight="false" outlineLevel="0" collapsed="false">
      <c r="A1393" s="197" t="s">
        <v>3527</v>
      </c>
      <c r="B1393" s="197" t="str">
        <f aca="false">C1393&amp;D1393&amp;E1393&amp;F1393&amp;G1393&amp;H1393</f>
        <v>PROJETO EXECUTIVO DE INSTALACAO DE TELEMATICA,CONSIDERANDO O PROJETO BASICO EXISTENTE,PARA HABITACOES/EDIFICIOS ATE 500M2,APRESENTADO EM AUTOCAD,INCLUSIVE AS LEGALIZACOES PERTINENTES</v>
      </c>
      <c r="C1393" s="197" t="s">
        <v>3508</v>
      </c>
      <c r="D1393" s="197" t="s">
        <v>3528</v>
      </c>
      <c r="E1393" s="197" t="s">
        <v>3052</v>
      </c>
      <c r="F1393" s="197" t="s">
        <v>2593</v>
      </c>
      <c r="I1393" s="197" t="s">
        <v>1993</v>
      </c>
      <c r="J1393" s="197" t="n">
        <v>2.02</v>
      </c>
    </row>
    <row r="1394" customFormat="false" ht="12.75" hidden="true" customHeight="false" outlineLevel="0" collapsed="false">
      <c r="A1394" s="197" t="s">
        <v>3529</v>
      </c>
      <c r="B1394" s="197" t="str">
        <f aca="false">C1394&amp;D1394&amp;E1394&amp;F1394&amp;G1394&amp;H1394</f>
        <v>PROJETO EXECUTIVO DE INSTALACAO DE TELEMATICA,CONSIDERANDO O PROJETO BASICO EXISTENTE,PARA HABITACOES/EDIFICIOS ATE 500M2,APRESENTADO EM AUTOCAD,INCLUSIVE AS LEGALIZACOES PERTINENTES</v>
      </c>
      <c r="C1394" s="197" t="s">
        <v>3508</v>
      </c>
      <c r="D1394" s="197" t="s">
        <v>3528</v>
      </c>
      <c r="E1394" s="197" t="s">
        <v>3052</v>
      </c>
      <c r="F1394" s="197" t="s">
        <v>2593</v>
      </c>
      <c r="I1394" s="197" t="s">
        <v>1993</v>
      </c>
      <c r="J1394" s="197" t="n">
        <v>1.75</v>
      </c>
    </row>
    <row r="1395" customFormat="false" ht="12.75" hidden="true" customHeight="false" outlineLevel="0" collapsed="false">
      <c r="A1395" s="197" t="s">
        <v>3530</v>
      </c>
      <c r="B1395" s="197" t="str">
        <f aca="false">C1395&amp;D1395&amp;E1395&amp;F1395&amp;G1395&amp;H1395</f>
        <v>PROJETO EXECUTIVO DE INSTALACAO DE TELEMATICA,CONSIDERANDO O PROJETO BASICO EXISTENTE,PARA HABITACOES/EDIFICIOS DE 501 ATE 3000M2,APRESENTADO EM AUTOCAD,INCLUSIVE AS LEGALIZACOES PERTINENTES</v>
      </c>
      <c r="C1395" s="197" t="s">
        <v>3508</v>
      </c>
      <c r="D1395" s="197" t="s">
        <v>3531</v>
      </c>
      <c r="E1395" s="197" t="s">
        <v>3532</v>
      </c>
      <c r="F1395" s="197" t="s">
        <v>2704</v>
      </c>
      <c r="I1395" s="197" t="s">
        <v>1993</v>
      </c>
      <c r="J1395" s="197" t="n">
        <v>1.82</v>
      </c>
    </row>
    <row r="1396" customFormat="false" ht="12.75" hidden="true" customHeight="false" outlineLevel="0" collapsed="false">
      <c r="A1396" s="197" t="s">
        <v>3533</v>
      </c>
      <c r="B1396" s="197" t="str">
        <f aca="false">C1396&amp;D1396&amp;E1396&amp;F1396&amp;G1396&amp;H1396</f>
        <v>PROJETO EXECUTIVO DE INSTALACAO DE TELEMATICA,CONSIDERANDO O PROJETO BASICO EXISTENTE,PARA HABITACOES/EDIFICIOS DE 501 ATE 3000M2,APRESENTADO EM AUTOCAD,INCLUSIVE AS LEGALIZACOES PERTINENTES</v>
      </c>
      <c r="C1396" s="197" t="s">
        <v>3508</v>
      </c>
      <c r="D1396" s="197" t="s">
        <v>3531</v>
      </c>
      <c r="E1396" s="197" t="s">
        <v>3532</v>
      </c>
      <c r="F1396" s="197" t="s">
        <v>2704</v>
      </c>
      <c r="I1396" s="197" t="s">
        <v>1993</v>
      </c>
      <c r="J1396" s="197" t="n">
        <v>1.58</v>
      </c>
    </row>
    <row r="1397" customFormat="false" ht="12.75" hidden="true" customHeight="false" outlineLevel="0" collapsed="false">
      <c r="A1397" s="197" t="s">
        <v>3534</v>
      </c>
      <c r="B1397" s="197" t="str">
        <f aca="false">C1397&amp;D1397&amp;E1397&amp;F1397&amp;G1397&amp;H1397</f>
        <v>PROJETO EXECUTIVO DE INSTALACAO DE TELEMATICA,CONSIDERANDO O PROJETO BASICO EXISTENTE,PARA HABITACAO/LOTEAMENTO ATE 12000M2,APRESENTADO EM AUTOCAD,INCLUSIVE AS LEGALIZACOES PERTINENTES</v>
      </c>
      <c r="C1397" s="197" t="s">
        <v>3508</v>
      </c>
      <c r="D1397" s="197" t="s">
        <v>3535</v>
      </c>
      <c r="E1397" s="197" t="s">
        <v>3522</v>
      </c>
      <c r="F1397" s="197" t="s">
        <v>2859</v>
      </c>
      <c r="I1397" s="197" t="s">
        <v>1993</v>
      </c>
      <c r="J1397" s="197" t="n">
        <v>1.12</v>
      </c>
    </row>
    <row r="1398" customFormat="false" ht="12.75" hidden="true" customHeight="false" outlineLevel="0" collapsed="false">
      <c r="A1398" s="197" t="s">
        <v>3536</v>
      </c>
      <c r="B1398" s="197" t="str">
        <f aca="false">C1398&amp;D1398&amp;E1398&amp;F1398&amp;G1398&amp;H1398</f>
        <v>PROJETO EXECUTIVO DE INSTALACAO DE TELEMATICA,CONSIDERANDO O PROJETO BASICO EXISTENTE,PARA HABITACAO/LOTEAMENTO ATE 12000M2,APRESENTADO EM AUTOCAD,INCLUSIVE AS LEGALIZACOES PERTINENTES</v>
      </c>
      <c r="C1398" s="197" t="s">
        <v>3508</v>
      </c>
      <c r="D1398" s="197" t="s">
        <v>3535</v>
      </c>
      <c r="E1398" s="197" t="s">
        <v>3522</v>
      </c>
      <c r="F1398" s="197" t="s">
        <v>2859</v>
      </c>
      <c r="I1398" s="197" t="s">
        <v>1993</v>
      </c>
      <c r="J1398" s="197" t="n">
        <v>0.97</v>
      </c>
    </row>
    <row r="1399" customFormat="false" ht="12.75" hidden="true" customHeight="false" outlineLevel="0" collapsed="false">
      <c r="A1399" s="197" t="s">
        <v>3537</v>
      </c>
      <c r="B1399" s="197" t="str">
        <f aca="false">C1399&amp;D1399&amp;E1399&amp;F1399&amp;G1399&amp;H1399</f>
        <v>PROJETO EXECUTIVO DE INSTALACAO DE TELEMATICA,CONSIDERANDO O PROJETO BASICO EXISTENTE,PARA HABITACAO/LOTEAMENTO ACIMA DE 12000M2,APRESENTADO EM AUTOCAD,INCLUSIVE AS LEGALIZACOES PERTINENTES</v>
      </c>
      <c r="C1399" s="197" t="s">
        <v>3508</v>
      </c>
      <c r="D1399" s="197" t="s">
        <v>3538</v>
      </c>
      <c r="E1399" s="197" t="s">
        <v>3539</v>
      </c>
      <c r="F1399" s="197" t="s">
        <v>2864</v>
      </c>
      <c r="I1399" s="197" t="s">
        <v>1993</v>
      </c>
      <c r="J1399" s="197" t="n">
        <v>0.57</v>
      </c>
    </row>
    <row r="1400" customFormat="false" ht="12.75" hidden="true" customHeight="false" outlineLevel="0" collapsed="false">
      <c r="A1400" s="197" t="s">
        <v>3540</v>
      </c>
      <c r="B1400" s="197" t="str">
        <f aca="false">C1400&amp;D1400&amp;E1400&amp;F1400&amp;G1400&amp;H1400</f>
        <v>PROJETO EXECUTIVO DE INSTALACAO DE TELEMATICA,CONSIDERANDO O PROJETO BASICO EXISTENTE,PARA HABITACAO/LOTEAMENTO ACIMA DE 12000M2,APRESENTADO EM AUTOCAD,INCLUSIVE AS LEGALIZACOES PERTINENTES</v>
      </c>
      <c r="C1400" s="197" t="s">
        <v>3508</v>
      </c>
      <c r="D1400" s="197" t="s">
        <v>3538</v>
      </c>
      <c r="E1400" s="197" t="s">
        <v>3539</v>
      </c>
      <c r="F1400" s="197" t="s">
        <v>2864</v>
      </c>
      <c r="I1400" s="197" t="s">
        <v>1993</v>
      </c>
      <c r="J1400" s="197" t="n">
        <v>0.49</v>
      </c>
    </row>
    <row r="1401" customFormat="false" ht="25.5" hidden="false" customHeight="false" outlineLevel="0" collapsed="false">
      <c r="A1401" s="197" t="s">
        <v>3541</v>
      </c>
      <c r="B1401" s="710" t="str">
        <f aca="false">C1401&amp;D1401&amp;E1401&amp;F1401&amp;G1401&amp;H1401</f>
        <v>PROJETO BASICO DE INSTALACAO DE ESGOTO SANITARIO E AGUAS PLUVIAIS PARA PREDIOS ESCOLARES E/OU ADMINISTRATIVOS ATE 500M2,APRESENTADO EM AUTOCAD,INCLUSIVE AS LEGALIZACOES PERTINENTES</v>
      </c>
      <c r="C1401" s="197" t="s">
        <v>3542</v>
      </c>
      <c r="D1401" s="197" t="s">
        <v>3543</v>
      </c>
      <c r="E1401" s="197" t="s">
        <v>2746</v>
      </c>
      <c r="I1401" s="197" t="s">
        <v>1993</v>
      </c>
      <c r="J1401" s="197" t="n">
        <v>3.44</v>
      </c>
    </row>
    <row r="1402" customFormat="false" ht="25.5" hidden="false" customHeight="false" outlineLevel="0" collapsed="false">
      <c r="A1402" s="197" t="s">
        <v>3544</v>
      </c>
      <c r="B1402" s="710" t="str">
        <f aca="false">C1402&amp;D1402&amp;E1402&amp;F1402&amp;G1402&amp;H1402</f>
        <v>PROJETO BASICO DE INSTALACAO DE ESGOTO SANITARIO E AGUAS PLUVIAIS PARA PREDIOS ESCOLARES E/OU ADMINISTRATIVOS ATE 500M2,APRESENTADO EM AUTOCAD,INCLUSIVE AS LEGALIZACOES PERTINENTES</v>
      </c>
      <c r="C1402" s="197" t="s">
        <v>3542</v>
      </c>
      <c r="D1402" s="197" t="s">
        <v>3543</v>
      </c>
      <c r="E1402" s="197" t="s">
        <v>2746</v>
      </c>
      <c r="I1402" s="197" t="s">
        <v>1993</v>
      </c>
      <c r="J1402" s="197" t="n">
        <v>2.98</v>
      </c>
    </row>
    <row r="1403" customFormat="false" ht="25.5" hidden="false" customHeight="false" outlineLevel="0" collapsed="false">
      <c r="A1403" s="197" t="s">
        <v>3545</v>
      </c>
      <c r="B1403" s="710" t="str">
        <f aca="false">C1403&amp;D1403&amp;E1403&amp;F1403&amp;G1403&amp;H1403</f>
        <v>PROJETO BASICO DE INSTALACAO DE ESGOTO SANITARIO E AGUAS PLUVIAIS PARA PREDIOS ESCOLARES E/OU ADMINISTRATIVOS DE 501 ATE 3000M2,APRESENTADO EM AUTOCAD,INCLUSIVE AS LEGALIZACOES PERTINENTES</v>
      </c>
      <c r="C1403" s="197" t="s">
        <v>3542</v>
      </c>
      <c r="D1403" s="197" t="s">
        <v>3546</v>
      </c>
      <c r="E1403" s="197" t="s">
        <v>3547</v>
      </c>
      <c r="F1403" s="197" t="s">
        <v>3548</v>
      </c>
      <c r="I1403" s="197" t="s">
        <v>1993</v>
      </c>
      <c r="J1403" s="197" t="n">
        <v>3.19</v>
      </c>
    </row>
    <row r="1404" customFormat="false" ht="25.5" hidden="false" customHeight="false" outlineLevel="0" collapsed="false">
      <c r="A1404" s="197" t="s">
        <v>3549</v>
      </c>
      <c r="B1404" s="710" t="str">
        <f aca="false">C1404&amp;D1404&amp;E1404&amp;F1404&amp;G1404&amp;H1404</f>
        <v>PROJETO BASICO DE INSTALACAO DE ESGOTO SANITARIO E AGUAS PLUVIAIS PARA PREDIOS ESCOLARES E/OU ADMINISTRATIVOS DE 501 ATE 3000M2,APRESENTADO EM AUTOCAD,INCLUSIVE AS LEGALIZACOES PERTINENTES</v>
      </c>
      <c r="C1404" s="197" t="s">
        <v>3542</v>
      </c>
      <c r="D1404" s="197" t="s">
        <v>3546</v>
      </c>
      <c r="E1404" s="197" t="s">
        <v>3547</v>
      </c>
      <c r="F1404" s="197" t="s">
        <v>3548</v>
      </c>
      <c r="I1404" s="197" t="s">
        <v>1993</v>
      </c>
      <c r="J1404" s="197" t="n">
        <v>2.76</v>
      </c>
    </row>
    <row r="1405" customFormat="false" ht="25.5" hidden="false" customHeight="false" outlineLevel="0" collapsed="false">
      <c r="A1405" s="197" t="s">
        <v>3550</v>
      </c>
      <c r="B1405" s="710" t="str">
        <f aca="false">C1405&amp;D1405&amp;E1405&amp;F1405&amp;G1405&amp;H1405</f>
        <v>PROJETO BASICO DE INSTALACAO DE ESGOTO SANITARIO E AGUAS PLUVIAIS PARA PREDIOS ESCOLARES E/OU ADMINISTRATIVOS ACIMA DE 3000M2,APRESENTADO EM AUTOCAD,INCLUSIVE AS LEGALIZACOES PERTINENTES</v>
      </c>
      <c r="C1405" s="197" t="s">
        <v>3542</v>
      </c>
      <c r="D1405" s="197" t="s">
        <v>3551</v>
      </c>
      <c r="E1405" s="197" t="s">
        <v>3552</v>
      </c>
      <c r="F1405" s="197" t="s">
        <v>3553</v>
      </c>
      <c r="I1405" s="197" t="s">
        <v>1993</v>
      </c>
      <c r="J1405" s="197" t="n">
        <v>1.89</v>
      </c>
    </row>
    <row r="1406" customFormat="false" ht="25.5" hidden="false" customHeight="false" outlineLevel="0" collapsed="false">
      <c r="A1406" s="197" t="s">
        <v>3554</v>
      </c>
      <c r="B1406" s="710" t="str">
        <f aca="false">C1406&amp;D1406&amp;E1406&amp;F1406&amp;G1406&amp;H1406</f>
        <v>PROJETO BASICO DE INSTALACAO DE ESGOTO SANITARIO E AGUAS PLUVIAIS PARA PREDIOS ESCOLARES E/OU ADMINISTRATIVOS ACIMA DE 3000M2,APRESENTADO EM AUTOCAD,INCLUSIVE AS LEGALIZACOES PERTINENTES</v>
      </c>
      <c r="C1406" s="197" t="s">
        <v>3542</v>
      </c>
      <c r="D1406" s="197" t="s">
        <v>3551</v>
      </c>
      <c r="E1406" s="197" t="s">
        <v>3552</v>
      </c>
      <c r="F1406" s="197" t="s">
        <v>3553</v>
      </c>
      <c r="I1406" s="197" t="s">
        <v>1993</v>
      </c>
      <c r="J1406" s="197" t="n">
        <v>1.64</v>
      </c>
    </row>
    <row r="1407" customFormat="false" ht="25.5" hidden="false" customHeight="false" outlineLevel="0" collapsed="false">
      <c r="A1407" s="197" t="s">
        <v>3555</v>
      </c>
      <c r="B1407" s="710" t="str">
        <f aca="false">C1407&amp;D1407&amp;E1407&amp;F1407&amp;G1407&amp;H1407</f>
        <v>PROJETO BASICO DE INSTALACAO DE ESGOTO SANITARIO E AGUAS PLUVIAIS PARA PREDIOS CULTURAIS,APRESENTADO EM AUTOCAD,INCLUSIVE AS LEGALIZACOES PERTINENTES</v>
      </c>
      <c r="C1407" s="197" t="s">
        <v>3542</v>
      </c>
      <c r="D1407" s="197" t="s">
        <v>3556</v>
      </c>
      <c r="E1407" s="197" t="s">
        <v>3382</v>
      </c>
      <c r="I1407" s="197" t="s">
        <v>1993</v>
      </c>
      <c r="J1407" s="197" t="n">
        <v>3.19</v>
      </c>
    </row>
    <row r="1408" customFormat="false" ht="25.5" hidden="false" customHeight="false" outlineLevel="0" collapsed="false">
      <c r="A1408" s="197" t="s">
        <v>3557</v>
      </c>
      <c r="B1408" s="710" t="str">
        <f aca="false">C1408&amp;D1408&amp;E1408&amp;F1408&amp;G1408&amp;H1408</f>
        <v>PROJETO BASICO DE INSTALACAO DE ESGOTO SANITARIO E AGUAS PLUVIAIS PARA PREDIOS CULTURAIS,APRESENTADO EM AUTOCAD,INCLUSIVE AS LEGALIZACOES PERTINENTES</v>
      </c>
      <c r="C1408" s="197" t="s">
        <v>3542</v>
      </c>
      <c r="D1408" s="197" t="s">
        <v>3556</v>
      </c>
      <c r="E1408" s="197" t="s">
        <v>3382</v>
      </c>
      <c r="I1408" s="197" t="s">
        <v>1993</v>
      </c>
      <c r="J1408" s="197" t="n">
        <v>2.76</v>
      </c>
    </row>
    <row r="1409" customFormat="false" ht="25.5" hidden="false" customHeight="false" outlineLevel="0" collapsed="false">
      <c r="A1409" s="197" t="s">
        <v>3558</v>
      </c>
      <c r="B1409" s="710" t="str">
        <f aca="false">C1409&amp;D1409&amp;E1409&amp;F1409&amp;G1409&amp;H1409</f>
        <v>PROJETO BASICO DE INSTALACAO DE ESGOTO SANITARIO E AGUAS PLUVIAIS PARA PREDIOS HOSPITALARES ATE 4000M2,APRESENTADO EM AUTOCAD,INCLUSIVE AS LEGALIZACOES PERTINENTES</v>
      </c>
      <c r="C1409" s="197" t="s">
        <v>3542</v>
      </c>
      <c r="D1409" s="197" t="s">
        <v>3559</v>
      </c>
      <c r="E1409" s="197" t="s">
        <v>2784</v>
      </c>
      <c r="I1409" s="197" t="s">
        <v>1993</v>
      </c>
      <c r="J1409" s="197" t="n">
        <v>10.35</v>
      </c>
    </row>
    <row r="1410" customFormat="false" ht="25.5" hidden="false" customHeight="false" outlineLevel="0" collapsed="false">
      <c r="A1410" s="197" t="s">
        <v>3560</v>
      </c>
      <c r="B1410" s="710" t="str">
        <f aca="false">C1410&amp;D1410&amp;E1410&amp;F1410&amp;G1410&amp;H1410</f>
        <v>PROJETO BASICO DE INSTALACAO DE ESGOTO SANITARIO E AGUAS PLUVIAIS PARA PREDIOS HOSPITALARES ATE 4000M2,APRESENTADO EM AUTOCAD,INCLUSIVE AS LEGALIZACOES PERTINENTES</v>
      </c>
      <c r="C1410" s="197" t="s">
        <v>3542</v>
      </c>
      <c r="D1410" s="197" t="s">
        <v>3559</v>
      </c>
      <c r="E1410" s="197" t="s">
        <v>2784</v>
      </c>
      <c r="I1410" s="197" t="s">
        <v>1993</v>
      </c>
      <c r="J1410" s="197" t="n">
        <v>8.97</v>
      </c>
    </row>
    <row r="1411" customFormat="false" ht="25.5" hidden="false" customHeight="false" outlineLevel="0" collapsed="false">
      <c r="A1411" s="197" t="s">
        <v>3561</v>
      </c>
      <c r="B1411" s="710" t="str">
        <f aca="false">C1411&amp;D1411&amp;E1411&amp;F1411&amp;G1411&amp;H1411</f>
        <v>PROJETO BASICO DE INSTALACAO DE ESGOTO SANITARIO E AGUAS PLUVIAIS PARA PREDIOS HOSPITALARES ACIMA DE 4000M2,APRESENTADOEM AUTOCAD,INCLUSIVE AS LEGALIZACOES PERTINENTES</v>
      </c>
      <c r="C1411" s="197" t="s">
        <v>3542</v>
      </c>
      <c r="D1411" s="197" t="s">
        <v>3562</v>
      </c>
      <c r="E1411" s="197" t="s">
        <v>2788</v>
      </c>
      <c r="I1411" s="197" t="s">
        <v>1993</v>
      </c>
      <c r="J1411" s="197" t="n">
        <v>8.63</v>
      </c>
    </row>
    <row r="1412" customFormat="false" ht="25.5" hidden="false" customHeight="false" outlineLevel="0" collapsed="false">
      <c r="A1412" s="197" t="s">
        <v>3563</v>
      </c>
      <c r="B1412" s="710" t="str">
        <f aca="false">C1412&amp;D1412&amp;E1412&amp;F1412&amp;G1412&amp;H1412</f>
        <v>PROJETO BASICO DE INSTALACAO DE ESGOTO SANITARIO E AGUAS PLUVIAIS PARA PREDIOS HOSPITALARES ACIMA DE 4000M2,APRESENTADOEM AUTOCAD,INCLUSIVE AS LEGALIZACOES PERTINENTES</v>
      </c>
      <c r="C1412" s="197" t="s">
        <v>3542</v>
      </c>
      <c r="D1412" s="197" t="s">
        <v>3562</v>
      </c>
      <c r="E1412" s="197" t="s">
        <v>2788</v>
      </c>
      <c r="I1412" s="197" t="s">
        <v>1993</v>
      </c>
      <c r="J1412" s="197" t="n">
        <v>7.47</v>
      </c>
    </row>
    <row r="1413" customFormat="false" ht="25.5" hidden="false" customHeight="false" outlineLevel="0" collapsed="false">
      <c r="A1413" s="197" t="s">
        <v>3564</v>
      </c>
      <c r="B1413" s="710" t="str">
        <f aca="false">C1413&amp;D1413&amp;E1413&amp;F1413&amp;G1413&amp;H1413</f>
        <v>PROJETO BASICO DE INSTALACAO DE ESGOTO SANITARIO E AGUAS PLUVIAIS PARA URBANIZACAO ATE 15000M2,APRESENTADO EM AUTOCAD,INCLUSIVE AS LEGALIZACOES PERTINENTES</v>
      </c>
      <c r="C1413" s="197" t="s">
        <v>3542</v>
      </c>
      <c r="D1413" s="197" t="s">
        <v>3565</v>
      </c>
      <c r="E1413" s="197" t="s">
        <v>2840</v>
      </c>
      <c r="I1413" s="197" t="s">
        <v>1993</v>
      </c>
      <c r="J1413" s="197" t="n">
        <v>0.57</v>
      </c>
    </row>
    <row r="1414" customFormat="false" ht="25.5" hidden="false" customHeight="false" outlineLevel="0" collapsed="false">
      <c r="A1414" s="197" t="s">
        <v>3566</v>
      </c>
      <c r="B1414" s="710" t="str">
        <f aca="false">C1414&amp;D1414&amp;E1414&amp;F1414&amp;G1414&amp;H1414</f>
        <v>PROJETO BASICO DE INSTALACAO DE ESGOTO SANITARIO E AGUAS PLUVIAIS PARA URBANIZACAO ATE 15000M2,APRESENTADO EM AUTOCAD,INCLUSIVE AS LEGALIZACOES PERTINENTES</v>
      </c>
      <c r="C1414" s="197" t="s">
        <v>3542</v>
      </c>
      <c r="D1414" s="197" t="s">
        <v>3565</v>
      </c>
      <c r="E1414" s="197" t="s">
        <v>2840</v>
      </c>
      <c r="I1414" s="197" t="s">
        <v>1993</v>
      </c>
      <c r="J1414" s="197" t="n">
        <v>0.49</v>
      </c>
    </row>
    <row r="1415" customFormat="false" ht="25.5" hidden="false" customHeight="false" outlineLevel="0" collapsed="false">
      <c r="A1415" s="197" t="s">
        <v>3567</v>
      </c>
      <c r="B1415" s="710" t="str">
        <f aca="false">C1415&amp;D1415&amp;E1415&amp;F1415&amp;G1415&amp;H1415</f>
        <v>PROJETO BASICO DE INSTALACAO DE ESGOTO SANITARIO E AGUAS PLUVIAIS PARA URBANIZACAO ACIMA DE 15000M2,APRESENTADO EM AUTOCAD,INCLUSIVE AS LEGALIZACOES PERTINENTES</v>
      </c>
      <c r="C1415" s="197" t="s">
        <v>3542</v>
      </c>
      <c r="D1415" s="197" t="s">
        <v>3568</v>
      </c>
      <c r="E1415" s="197" t="s">
        <v>2775</v>
      </c>
      <c r="I1415" s="197" t="s">
        <v>1993</v>
      </c>
      <c r="J1415" s="197" t="n">
        <v>0.37</v>
      </c>
    </row>
    <row r="1416" customFormat="false" ht="25.5" hidden="false" customHeight="false" outlineLevel="0" collapsed="false">
      <c r="A1416" s="197" t="s">
        <v>3569</v>
      </c>
      <c r="B1416" s="710" t="str">
        <f aca="false">C1416&amp;D1416&amp;E1416&amp;F1416&amp;G1416&amp;H1416</f>
        <v>PROJETO BASICO DE INSTALACAO DE ESGOTO SANITARIO E AGUAS PLUVIAIS PARA URBANIZACAO ACIMA DE 15000M2,APRESENTADO EM AUTOCAD,INCLUSIVE AS LEGALIZACOES PERTINENTES</v>
      </c>
      <c r="C1416" s="197" t="s">
        <v>3542</v>
      </c>
      <c r="D1416" s="197" t="s">
        <v>3568</v>
      </c>
      <c r="E1416" s="197" t="s">
        <v>2775</v>
      </c>
      <c r="I1416" s="197" t="s">
        <v>1993</v>
      </c>
      <c r="J1416" s="197" t="n">
        <v>0.32</v>
      </c>
    </row>
    <row r="1417" customFormat="false" ht="25.5" hidden="false" customHeight="false" outlineLevel="0" collapsed="false">
      <c r="A1417" s="197" t="s">
        <v>3570</v>
      </c>
      <c r="B1417" s="710" t="str">
        <f aca="false">C1417&amp;D1417&amp;E1417&amp;F1417&amp;G1417&amp;H1417</f>
        <v>PROJETO BASICO DE INSTALACAO DE ESGOTO SANITARIO E AGUAS PLUVIAIS PARA HABITACAO/LOTEAMENTO ATE 12000M2,APRESENTADO EM AUTOCAD,INCLUSIVE AS LEGALIZACOES PERTINENTES</v>
      </c>
      <c r="C1417" s="197" t="s">
        <v>3542</v>
      </c>
      <c r="D1417" s="197" t="s">
        <v>3571</v>
      </c>
      <c r="E1417" s="197" t="s">
        <v>2802</v>
      </c>
      <c r="I1417" s="197" t="s">
        <v>1993</v>
      </c>
      <c r="J1417" s="197" t="n">
        <v>3.14</v>
      </c>
    </row>
    <row r="1418" customFormat="false" ht="25.5" hidden="false" customHeight="false" outlineLevel="0" collapsed="false">
      <c r="A1418" s="197" t="s">
        <v>3572</v>
      </c>
      <c r="B1418" s="710" t="str">
        <f aca="false">C1418&amp;D1418&amp;E1418&amp;F1418&amp;G1418&amp;H1418</f>
        <v>PROJETO BASICO DE INSTALACAO DE ESGOTO SANITARIO E AGUAS PLUVIAIS PARA HABITACAO/LOTEAMENTO ATE 12000M2,APRESENTADO EM AUTOCAD,INCLUSIVE AS LEGALIZACOES PERTINENTES</v>
      </c>
      <c r="C1418" s="197" t="s">
        <v>3542</v>
      </c>
      <c r="D1418" s="197" t="s">
        <v>3571</v>
      </c>
      <c r="E1418" s="197" t="s">
        <v>2802</v>
      </c>
      <c r="I1418" s="197" t="s">
        <v>1993</v>
      </c>
      <c r="J1418" s="197" t="n">
        <v>2.72</v>
      </c>
    </row>
    <row r="1419" customFormat="false" ht="25.5" hidden="false" customHeight="false" outlineLevel="0" collapsed="false">
      <c r="A1419" s="197" t="s">
        <v>3573</v>
      </c>
      <c r="B1419" s="710" t="str">
        <f aca="false">C1419&amp;D1419&amp;E1419&amp;F1419&amp;G1419&amp;H1419</f>
        <v>PROJETO BASICO DE INSTALACAO DE ESGOTO SANITARIO E AGUAS PLUVIAIS PARA HABITACAO/LOTEAMENTO DE 12001 ATE 36000M2,APRESENTADO EM AUTOCAD,INCLUSIVE AS LEGALIZACOES PERTINENTES</v>
      </c>
      <c r="C1419" s="197" t="s">
        <v>3542</v>
      </c>
      <c r="D1419" s="197" t="s">
        <v>3574</v>
      </c>
      <c r="E1419" s="197" t="s">
        <v>3575</v>
      </c>
      <c r="I1419" s="197" t="s">
        <v>1993</v>
      </c>
      <c r="J1419" s="197" t="n">
        <v>2.28</v>
      </c>
    </row>
    <row r="1420" customFormat="false" ht="25.5" hidden="false" customHeight="false" outlineLevel="0" collapsed="false">
      <c r="A1420" s="197" t="s">
        <v>3576</v>
      </c>
      <c r="B1420" s="710" t="str">
        <f aca="false">C1420&amp;D1420&amp;E1420&amp;F1420&amp;G1420&amp;H1420</f>
        <v>PROJETO BASICO DE INSTALACAO DE ESGOTO SANITARIO E AGUAS PLUVIAIS PARA HABITACAO/LOTEAMENTO DE 12001 ATE 36000M2,APRESENTADO EM AUTOCAD,INCLUSIVE AS LEGALIZACOES PERTINENTES</v>
      </c>
      <c r="C1420" s="197" t="s">
        <v>3542</v>
      </c>
      <c r="D1420" s="197" t="s">
        <v>3574</v>
      </c>
      <c r="E1420" s="197" t="s">
        <v>3575</v>
      </c>
      <c r="I1420" s="197" t="s">
        <v>1993</v>
      </c>
      <c r="J1420" s="197" t="n">
        <v>1.98</v>
      </c>
    </row>
    <row r="1421" customFormat="false" ht="25.5" hidden="false" customHeight="false" outlineLevel="0" collapsed="false">
      <c r="A1421" s="197" t="s">
        <v>3577</v>
      </c>
      <c r="B1421" s="710" t="str">
        <f aca="false">C1421&amp;D1421&amp;E1421&amp;F1421&amp;G1421&amp;H1421</f>
        <v>PROJETO BASICO DE INSTALACAO DE ESGOTO SANITARIO E AGUAS PLUVIAIS PARA HABITACAO/LOTEAMENTO ACIMA DE 36000M2,APRESENTADO EM AUTOCAD,INCLUSIVE AS LEGALIZACOES PERTINENTES</v>
      </c>
      <c r="C1421" s="197" t="s">
        <v>3542</v>
      </c>
      <c r="D1421" s="197" t="s">
        <v>3578</v>
      </c>
      <c r="E1421" s="197" t="s">
        <v>2717</v>
      </c>
      <c r="I1421" s="197" t="s">
        <v>1993</v>
      </c>
      <c r="J1421" s="197" t="n">
        <v>1.12</v>
      </c>
    </row>
    <row r="1422" customFormat="false" ht="25.5" hidden="false" customHeight="false" outlineLevel="0" collapsed="false">
      <c r="A1422" s="197" t="s">
        <v>3579</v>
      </c>
      <c r="B1422" s="710" t="str">
        <f aca="false">C1422&amp;D1422&amp;E1422&amp;F1422&amp;G1422&amp;H1422</f>
        <v>PROJETO BASICO DE INSTALACAO DE ESGOTO SANITARIO E AGUAS PLUVIAIS PARA HABITACAO/LOTEAMENTO ACIMA DE 36000M2,APRESENTADO EM AUTOCAD,INCLUSIVE AS LEGALIZACOES PERTINENTES</v>
      </c>
      <c r="C1422" s="197" t="s">
        <v>3542</v>
      </c>
      <c r="D1422" s="197" t="s">
        <v>3578</v>
      </c>
      <c r="E1422" s="197" t="s">
        <v>2717</v>
      </c>
      <c r="I1422" s="197" t="s">
        <v>1993</v>
      </c>
      <c r="J1422" s="197" t="n">
        <v>0.97</v>
      </c>
    </row>
    <row r="1423" customFormat="false" ht="38.25" hidden="false" customHeight="false" outlineLevel="0" collapsed="false">
      <c r="A1423" s="197" t="s">
        <v>3580</v>
      </c>
      <c r="B1423" s="710"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197" t="s">
        <v>2829</v>
      </c>
      <c r="D1423" s="197" t="s">
        <v>3581</v>
      </c>
      <c r="E1423" s="197" t="s">
        <v>3582</v>
      </c>
      <c r="F1423" s="197" t="s">
        <v>2784</v>
      </c>
      <c r="I1423" s="197" t="s">
        <v>1993</v>
      </c>
      <c r="J1423" s="197" t="n">
        <v>3.44</v>
      </c>
    </row>
    <row r="1424" customFormat="false" ht="38.25" hidden="false" customHeight="false" outlineLevel="0" collapsed="false">
      <c r="A1424" s="197" t="s">
        <v>3583</v>
      </c>
      <c r="B1424" s="710"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197" t="s">
        <v>2829</v>
      </c>
      <c r="D1424" s="197" t="s">
        <v>3581</v>
      </c>
      <c r="E1424" s="197" t="s">
        <v>3582</v>
      </c>
      <c r="F1424" s="197" t="s">
        <v>2784</v>
      </c>
      <c r="I1424" s="197" t="s">
        <v>1993</v>
      </c>
      <c r="J1424" s="197" t="n">
        <v>2.98</v>
      </c>
    </row>
    <row r="1425" customFormat="false" ht="38.25" hidden="false" customHeight="false" outlineLevel="0" collapsed="false">
      <c r="A1425" s="197" t="s">
        <v>3584</v>
      </c>
      <c r="B1425" s="710"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197" t="s">
        <v>2829</v>
      </c>
      <c r="D1425" s="197" t="s">
        <v>3581</v>
      </c>
      <c r="E1425" s="197" t="s">
        <v>3585</v>
      </c>
      <c r="F1425" s="197" t="s">
        <v>2904</v>
      </c>
      <c r="I1425" s="197" t="s">
        <v>1993</v>
      </c>
      <c r="J1425" s="197" t="n">
        <v>3.19</v>
      </c>
    </row>
    <row r="1426" customFormat="false" ht="38.25" hidden="false" customHeight="false" outlineLevel="0" collapsed="false">
      <c r="A1426" s="197" t="s">
        <v>3586</v>
      </c>
      <c r="B1426" s="710"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197" t="s">
        <v>2829</v>
      </c>
      <c r="D1426" s="197" t="s">
        <v>3581</v>
      </c>
      <c r="E1426" s="197" t="s">
        <v>3585</v>
      </c>
      <c r="F1426" s="197" t="s">
        <v>2904</v>
      </c>
      <c r="I1426" s="197" t="s">
        <v>1993</v>
      </c>
      <c r="J1426" s="197" t="n">
        <v>2.76</v>
      </c>
    </row>
    <row r="1427" customFormat="false" ht="38.25" hidden="false" customHeight="false" outlineLevel="0" collapsed="false">
      <c r="A1427" s="197" t="s">
        <v>3587</v>
      </c>
      <c r="B1427" s="710"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197" t="s">
        <v>2829</v>
      </c>
      <c r="D1427" s="197" t="s">
        <v>3581</v>
      </c>
      <c r="E1427" s="197" t="s">
        <v>3588</v>
      </c>
      <c r="F1427" s="197" t="s">
        <v>2717</v>
      </c>
      <c r="I1427" s="197" t="s">
        <v>1993</v>
      </c>
      <c r="J1427" s="197" t="n">
        <v>1.89</v>
      </c>
    </row>
    <row r="1428" customFormat="false" ht="38.25" hidden="false" customHeight="false" outlineLevel="0" collapsed="false">
      <c r="A1428" s="197" t="s">
        <v>3589</v>
      </c>
      <c r="B1428" s="710"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197" t="s">
        <v>2829</v>
      </c>
      <c r="D1428" s="197" t="s">
        <v>3581</v>
      </c>
      <c r="E1428" s="197" t="s">
        <v>3588</v>
      </c>
      <c r="F1428" s="197" t="s">
        <v>2717</v>
      </c>
      <c r="I1428" s="197" t="s">
        <v>1993</v>
      </c>
      <c r="J1428" s="197" t="n">
        <v>1.64</v>
      </c>
    </row>
    <row r="1429" customFormat="false" ht="38.25" hidden="false" customHeight="false" outlineLevel="0" collapsed="false">
      <c r="A1429" s="197" t="s">
        <v>3590</v>
      </c>
      <c r="B1429" s="710" t="str">
        <f aca="false">C1429&amp;D1429&amp;E1429&amp;F1429&amp;G1429&amp;H1429</f>
        <v>PROJETO EXECUTIVO DE INSTALACAO DE ESGOTO SANITARIO E AGUASPLUVIAIS,CONSIDERANDO O PROJETO BASICO EXISTENTE,PARA PREDIOS CULTURAIS,APRESENTADO EM AUTOCAD,INCLUSIVE AS LEGALIZACOES PERTINENTES</v>
      </c>
      <c r="C1429" s="197" t="s">
        <v>2829</v>
      </c>
      <c r="D1429" s="197" t="s">
        <v>3581</v>
      </c>
      <c r="E1429" s="197" t="s">
        <v>3591</v>
      </c>
      <c r="F1429" s="197" t="s">
        <v>2849</v>
      </c>
      <c r="I1429" s="197" t="s">
        <v>1993</v>
      </c>
      <c r="J1429" s="197" t="n">
        <v>3.19</v>
      </c>
    </row>
    <row r="1430" customFormat="false" ht="38.25" hidden="false" customHeight="false" outlineLevel="0" collapsed="false">
      <c r="A1430" s="197" t="s">
        <v>3592</v>
      </c>
      <c r="B1430" s="710" t="str">
        <f aca="false">C1430&amp;D1430&amp;E1430&amp;F1430&amp;G1430&amp;H1430</f>
        <v>PROJETO EXECUTIVO DE INSTALACAO DE ESGOTO SANITARIO E AGUASPLUVIAIS,CONSIDERANDO O PROJETO BASICO EXISTENTE,PARA PREDIOS CULTURAIS,APRESENTADO EM AUTOCAD,INCLUSIVE AS LEGALIZACOES PERTINENTES</v>
      </c>
      <c r="C1430" s="197" t="s">
        <v>2829</v>
      </c>
      <c r="D1430" s="197" t="s">
        <v>3581</v>
      </c>
      <c r="E1430" s="197" t="s">
        <v>3591</v>
      </c>
      <c r="F1430" s="197" t="s">
        <v>2849</v>
      </c>
      <c r="I1430" s="197" t="s">
        <v>1993</v>
      </c>
      <c r="J1430" s="197" t="n">
        <v>2.76</v>
      </c>
    </row>
    <row r="1431" customFormat="false" ht="38.25" hidden="false" customHeight="false" outlineLevel="0" collapsed="false">
      <c r="A1431" s="197" t="s">
        <v>3593</v>
      </c>
      <c r="B1431" s="710" t="str">
        <f aca="false">C1431&amp;D1431&amp;E1431&amp;F1431&amp;G1431&amp;H1431</f>
        <v>PROJETO EXECUTIVO DE INSTALACAO DE ESGOTO SANITARIO E AGUASPLUVIAIS,CONSIDERANDO O PROJETO BASICO EXISTENTE,PARA PREDIOS HOSPITALARES ATE 4000M2,APRESENTADO EM AUTOCAD,INCLUSIVE AS LEGALIZACOES PERTINENTES</v>
      </c>
      <c r="C1431" s="197" t="s">
        <v>2829</v>
      </c>
      <c r="D1431" s="197" t="s">
        <v>3581</v>
      </c>
      <c r="E1431" s="197" t="s">
        <v>3594</v>
      </c>
      <c r="F1431" s="197" t="s">
        <v>3348</v>
      </c>
      <c r="I1431" s="197" t="s">
        <v>1993</v>
      </c>
      <c r="J1431" s="197" t="n">
        <v>10.35</v>
      </c>
    </row>
    <row r="1432" customFormat="false" ht="38.25" hidden="false" customHeight="false" outlineLevel="0" collapsed="false">
      <c r="A1432" s="197" t="s">
        <v>3595</v>
      </c>
      <c r="B1432" s="710" t="str">
        <f aca="false">C1432&amp;D1432&amp;E1432&amp;F1432&amp;G1432&amp;H1432</f>
        <v>PROJETO EXECUTIVO DE INSTALACAO DE ESGOTO SANITARIO E AGUASPLUVIAIS,CONSIDERANDO O PROJETO BASICO EXISTENTE,PARA PREDIOS HOSPITALARES ATE 4000M2,APRESENTADO EM AUTOCAD,INCLUSIVE AS LEGALIZACOES PERTINENTES</v>
      </c>
      <c r="C1432" s="197" t="s">
        <v>2829</v>
      </c>
      <c r="D1432" s="197" t="s">
        <v>3581</v>
      </c>
      <c r="E1432" s="197" t="s">
        <v>3594</v>
      </c>
      <c r="F1432" s="197" t="s">
        <v>3348</v>
      </c>
      <c r="I1432" s="197" t="s">
        <v>1993</v>
      </c>
      <c r="J1432" s="197" t="n">
        <v>8.97</v>
      </c>
    </row>
    <row r="1433" customFormat="false" ht="38.25" hidden="false" customHeight="false" outlineLevel="0" collapsed="false">
      <c r="A1433" s="197" t="s">
        <v>3596</v>
      </c>
      <c r="B1433" s="710"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197" t="s">
        <v>2829</v>
      </c>
      <c r="D1433" s="197" t="s">
        <v>3581</v>
      </c>
      <c r="E1433" s="197" t="s">
        <v>3597</v>
      </c>
      <c r="F1433" s="197" t="s">
        <v>2895</v>
      </c>
      <c r="I1433" s="197" t="s">
        <v>1993</v>
      </c>
      <c r="J1433" s="197" t="n">
        <v>8.63</v>
      </c>
    </row>
    <row r="1434" customFormat="false" ht="38.25" hidden="false" customHeight="false" outlineLevel="0" collapsed="false">
      <c r="A1434" s="197" t="s">
        <v>3598</v>
      </c>
      <c r="B1434" s="710"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197" t="s">
        <v>2829</v>
      </c>
      <c r="D1434" s="197" t="s">
        <v>3581</v>
      </c>
      <c r="E1434" s="197" t="s">
        <v>3597</v>
      </c>
      <c r="F1434" s="197" t="s">
        <v>2895</v>
      </c>
      <c r="I1434" s="197" t="s">
        <v>1993</v>
      </c>
      <c r="J1434" s="197" t="n">
        <v>7.47</v>
      </c>
    </row>
    <row r="1435" customFormat="false" ht="38.25" hidden="false" customHeight="false" outlineLevel="0" collapsed="false">
      <c r="A1435" s="197" t="s">
        <v>3599</v>
      </c>
      <c r="B1435" s="710" t="str">
        <f aca="false">C1435&amp;D1435&amp;E1435&amp;F1435&amp;G1435&amp;H1435</f>
        <v>PROJETO EXECUTIVO DE INSTALACAO DE ESGOTO SANITARIO E AGUASPLUVIAIS,CONSIDERANDO O PROJETO BASICO EXISTENTE,PARA URBANIZACAO ATE 15000M2,APRESENTADO EM AUTOCAD,INCLUSIVE AS LEGALIZACOES PERTINENTES</v>
      </c>
      <c r="C1435" s="197" t="s">
        <v>2829</v>
      </c>
      <c r="D1435" s="197" t="s">
        <v>3600</v>
      </c>
      <c r="E1435" s="197" t="s">
        <v>3601</v>
      </c>
      <c r="F1435" s="197" t="s">
        <v>2879</v>
      </c>
      <c r="I1435" s="197" t="s">
        <v>1993</v>
      </c>
      <c r="J1435" s="197" t="n">
        <v>0.57</v>
      </c>
    </row>
    <row r="1436" customFormat="false" ht="38.25" hidden="false" customHeight="false" outlineLevel="0" collapsed="false">
      <c r="A1436" s="197" t="s">
        <v>3602</v>
      </c>
      <c r="B1436" s="710" t="str">
        <f aca="false">C1436&amp;D1436&amp;E1436&amp;F1436&amp;G1436&amp;H1436</f>
        <v>PROJETO EXECUTIVO DE INSTALACAO DE ESGOTO SANITARIO E AGUASPLUVIAIS,CONSIDERANDO O PROJETO BASICO EXISTENTE,PARA URBANIZACAO ATE 15000M2,APRESENTADO EM AUTOCAD,INCLUSIVE AS LEGALIZACOES PERTINENTES</v>
      </c>
      <c r="C1436" s="197" t="s">
        <v>2829</v>
      </c>
      <c r="D1436" s="197" t="s">
        <v>3600</v>
      </c>
      <c r="E1436" s="197" t="s">
        <v>3601</v>
      </c>
      <c r="F1436" s="197" t="s">
        <v>2879</v>
      </c>
      <c r="I1436" s="197" t="s">
        <v>1993</v>
      </c>
      <c r="J1436" s="197" t="n">
        <v>0.49</v>
      </c>
    </row>
    <row r="1437" customFormat="false" ht="38.25" hidden="false" customHeight="false" outlineLevel="0" collapsed="false">
      <c r="A1437" s="197" t="s">
        <v>3603</v>
      </c>
      <c r="B1437" s="710" t="str">
        <f aca="false">C1437&amp;D1437&amp;E1437&amp;F1437&amp;G1437&amp;H1437</f>
        <v>PROJETO EXECUTIVO DE INSTALACAO DE ESGOTO SANITARIO E AGUASPLUVIAIS,CONSIDERANDO O PROJETO BASICO EXISTENTE,PARA URBANIZACAO ACIMA DE 15000M2,APRESENTADO EM AUTOCAD,INCLUSIVE AS LEGALIZACOES PERTINENTES</v>
      </c>
      <c r="C1437" s="197" t="s">
        <v>2829</v>
      </c>
      <c r="D1437" s="197" t="s">
        <v>3600</v>
      </c>
      <c r="E1437" s="197" t="s">
        <v>3604</v>
      </c>
      <c r="F1437" s="197" t="s">
        <v>2874</v>
      </c>
      <c r="I1437" s="197" t="s">
        <v>1993</v>
      </c>
      <c r="J1437" s="197" t="n">
        <v>0.37</v>
      </c>
    </row>
    <row r="1438" customFormat="false" ht="38.25" hidden="false" customHeight="false" outlineLevel="0" collapsed="false">
      <c r="A1438" s="197" t="s">
        <v>3605</v>
      </c>
      <c r="B1438" s="710" t="str">
        <f aca="false">C1438&amp;D1438&amp;E1438&amp;F1438&amp;G1438&amp;H1438</f>
        <v>PROJETO EXECUTIVO DE INSTALACAO DE ESGOTO SANITARIO E AGUASPLUVIAIS,CONSIDERANDO O PROJETO BASICO EXISTENTE,PARA URBANIZACAO ACIMA DE 15000M2,APRESENTADO EM AUTOCAD,INCLUSIVE AS LEGALIZACOES PERTINENTES</v>
      </c>
      <c r="C1438" s="197" t="s">
        <v>2829</v>
      </c>
      <c r="D1438" s="197" t="s">
        <v>3600</v>
      </c>
      <c r="E1438" s="197" t="s">
        <v>3604</v>
      </c>
      <c r="F1438" s="197" t="s">
        <v>2874</v>
      </c>
      <c r="I1438" s="197" t="s">
        <v>1993</v>
      </c>
      <c r="J1438" s="197" t="n">
        <v>0.32</v>
      </c>
    </row>
    <row r="1439" customFormat="false" ht="38.25" hidden="false" customHeight="false" outlineLevel="0" collapsed="false">
      <c r="A1439" s="197" t="s">
        <v>3606</v>
      </c>
      <c r="B1439" s="710" t="str">
        <f aca="false">C1439&amp;D1439&amp;E1439&amp;F1439&amp;G1439&amp;H1439</f>
        <v>PROJETO EXECUTIVO DE INSTALACAO DE ESGOTO SANITARIO E AGUASPLUVIAIS,CONSIDERANDO O PROJETO BASICO EXISTENTE,PARA HABITACAO/LOTEAMENTO ATE 12000M2,APRESENTADO EM AUTOCAD,INCLUSIVEAS LEGALIZACOES PERTINENTES</v>
      </c>
      <c r="C1439" s="197" t="s">
        <v>2829</v>
      </c>
      <c r="D1439" s="197" t="s">
        <v>3607</v>
      </c>
      <c r="E1439" s="197" t="s">
        <v>3608</v>
      </c>
      <c r="F1439" s="197" t="s">
        <v>2761</v>
      </c>
      <c r="I1439" s="197" t="s">
        <v>1993</v>
      </c>
      <c r="J1439" s="197" t="n">
        <v>3.14</v>
      </c>
    </row>
    <row r="1440" customFormat="false" ht="38.25" hidden="false" customHeight="false" outlineLevel="0" collapsed="false">
      <c r="A1440" s="197" t="s">
        <v>3609</v>
      </c>
      <c r="B1440" s="710" t="str">
        <f aca="false">C1440&amp;D1440&amp;E1440&amp;F1440&amp;G1440&amp;H1440</f>
        <v>PROJETO EXECUTIVO DE INSTALACAO DE ESGOTO SANITARIO E AGUASPLUVIAIS,CONSIDERANDO O PROJETO BASICO EXISTENTE,PARA HABITACAO/LOTEAMENTO ATE 12000M2,APRESENTADO EM AUTOCAD,INCLUSIVEAS LEGALIZACOES PERTINENTES</v>
      </c>
      <c r="C1440" s="197" t="s">
        <v>2829</v>
      </c>
      <c r="D1440" s="197" t="s">
        <v>3607</v>
      </c>
      <c r="E1440" s="197" t="s">
        <v>3608</v>
      </c>
      <c r="F1440" s="197" t="s">
        <v>2761</v>
      </c>
      <c r="I1440" s="197" t="s">
        <v>1993</v>
      </c>
      <c r="J1440" s="197" t="n">
        <v>2.72</v>
      </c>
    </row>
    <row r="1441" customFormat="false" ht="38.25" hidden="false" customHeight="false" outlineLevel="0" collapsed="false">
      <c r="A1441" s="197" t="s">
        <v>3610</v>
      </c>
      <c r="B1441" s="710"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197" t="s">
        <v>2829</v>
      </c>
      <c r="D1441" s="197" t="s">
        <v>3607</v>
      </c>
      <c r="E1441" s="197" t="s">
        <v>3611</v>
      </c>
      <c r="F1441" s="197" t="s">
        <v>2977</v>
      </c>
      <c r="I1441" s="197" t="s">
        <v>1993</v>
      </c>
      <c r="J1441" s="197" t="n">
        <v>2.28</v>
      </c>
    </row>
    <row r="1442" customFormat="false" ht="38.25" hidden="false" customHeight="false" outlineLevel="0" collapsed="false">
      <c r="A1442" s="197" t="s">
        <v>3612</v>
      </c>
      <c r="B1442" s="710"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197" t="s">
        <v>2829</v>
      </c>
      <c r="D1442" s="197" t="s">
        <v>3607</v>
      </c>
      <c r="E1442" s="197" t="s">
        <v>3611</v>
      </c>
      <c r="F1442" s="197" t="s">
        <v>2977</v>
      </c>
      <c r="I1442" s="197" t="s">
        <v>1993</v>
      </c>
      <c r="J1442" s="197" t="n">
        <v>1.98</v>
      </c>
    </row>
    <row r="1443" customFormat="false" ht="38.25" hidden="false" customHeight="false" outlineLevel="0" collapsed="false">
      <c r="A1443" s="197" t="s">
        <v>3613</v>
      </c>
      <c r="B1443" s="710"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197" t="s">
        <v>2829</v>
      </c>
      <c r="D1443" s="197" t="s">
        <v>3607</v>
      </c>
      <c r="E1443" s="197" t="s">
        <v>3614</v>
      </c>
      <c r="F1443" s="197" t="s">
        <v>2962</v>
      </c>
      <c r="I1443" s="197" t="s">
        <v>1993</v>
      </c>
      <c r="J1443" s="197" t="n">
        <v>1.12</v>
      </c>
    </row>
    <row r="1444" customFormat="false" ht="38.25" hidden="false" customHeight="false" outlineLevel="0" collapsed="false">
      <c r="A1444" s="197" t="s">
        <v>3615</v>
      </c>
      <c r="B1444" s="710"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197" t="s">
        <v>2829</v>
      </c>
      <c r="D1444" s="197" t="s">
        <v>3607</v>
      </c>
      <c r="E1444" s="197" t="s">
        <v>3614</v>
      </c>
      <c r="F1444" s="197" t="s">
        <v>2962</v>
      </c>
      <c r="I1444" s="197" t="s">
        <v>1993</v>
      </c>
      <c r="J1444" s="197" t="n">
        <v>0.97</v>
      </c>
    </row>
    <row r="1445" customFormat="false" ht="12.75" hidden="true" customHeight="false" outlineLevel="0" collapsed="false">
      <c r="A1445" s="197" t="s">
        <v>3616</v>
      </c>
      <c r="B1445" s="197" t="str">
        <f aca="false">C1445&amp;D1445&amp;E1445&amp;F1445&amp;G1445&amp;H1445</f>
        <v>PROJETO BASICO DE INSTALACAO HIDRAULICA PARA PREDIOS ESCOLARES E/OU ADMINISTRATIVOS ATE 500M2,APRESENTADO EM AUTOCAD,INCLUSIVE EM AUTOCAD,INCLUSIVE AS LEGALIZACOES PERTINENTES</v>
      </c>
      <c r="C1445" s="197" t="s">
        <v>3617</v>
      </c>
      <c r="D1445" s="197" t="s">
        <v>3618</v>
      </c>
      <c r="E1445" s="197" t="s">
        <v>3619</v>
      </c>
      <c r="I1445" s="197" t="s">
        <v>1993</v>
      </c>
      <c r="J1445" s="197" t="n">
        <v>5.78</v>
      </c>
    </row>
    <row r="1446" customFormat="false" ht="12.75" hidden="true" customHeight="false" outlineLevel="0" collapsed="false">
      <c r="A1446" s="197" t="s">
        <v>3620</v>
      </c>
      <c r="B1446" s="197" t="str">
        <f aca="false">C1446&amp;D1446&amp;E1446&amp;F1446&amp;G1446&amp;H1446</f>
        <v>PROJETO BASICO DE INSTALACAO HIDRAULICA PARA PREDIOS ESCOLARES E/OU ADMINISTRATIVOS ATE 500M2,APRESENTADO EM AUTOCAD,INCLUSIVE EM AUTOCAD,INCLUSIVE AS LEGALIZACOES PERTINENTES</v>
      </c>
      <c r="C1446" s="197" t="s">
        <v>3617</v>
      </c>
      <c r="D1446" s="197" t="s">
        <v>3618</v>
      </c>
      <c r="E1446" s="197" t="s">
        <v>3619</v>
      </c>
      <c r="I1446" s="197" t="s">
        <v>1993</v>
      </c>
      <c r="J1446" s="197" t="n">
        <v>5.01</v>
      </c>
    </row>
    <row r="1447" customFormat="false" ht="12.75" hidden="true" customHeight="false" outlineLevel="0" collapsed="false">
      <c r="A1447" s="197" t="s">
        <v>3621</v>
      </c>
      <c r="B1447" s="197" t="str">
        <f aca="false">C1447&amp;D1447&amp;E1447&amp;F1447&amp;G1447&amp;H1447</f>
        <v>PROJETO BASICO DE INSTALACAO HIDRAULICA PARA PREDIOS ESCOLARES E/OU ADMINISTRATIVOS DE 501 ATE 3000M2,APRESENTADO EM AUTOCAD,INCLUSIVE AS LEGALIZACOES PERTINENTES</v>
      </c>
      <c r="C1447" s="197" t="s">
        <v>3617</v>
      </c>
      <c r="D1447" s="197" t="s">
        <v>3622</v>
      </c>
      <c r="E1447" s="197" t="s">
        <v>2766</v>
      </c>
      <c r="I1447" s="197" t="s">
        <v>1993</v>
      </c>
      <c r="J1447" s="197" t="n">
        <v>3.44</v>
      </c>
    </row>
    <row r="1448" customFormat="false" ht="12.75" hidden="true" customHeight="false" outlineLevel="0" collapsed="false">
      <c r="A1448" s="197" t="s">
        <v>3623</v>
      </c>
      <c r="B1448" s="197" t="str">
        <f aca="false">C1448&amp;D1448&amp;E1448&amp;F1448&amp;G1448&amp;H1448</f>
        <v>PROJETO BASICO DE INSTALACAO HIDRAULICA PARA PREDIOS ESCOLARES E/OU ADMINISTRATIVOS DE 501 ATE 3000M2,APRESENTADO EM AUTOCAD,INCLUSIVE AS LEGALIZACOES PERTINENTES</v>
      </c>
      <c r="C1448" s="197" t="s">
        <v>3617</v>
      </c>
      <c r="D1448" s="197" t="s">
        <v>3622</v>
      </c>
      <c r="E1448" s="197" t="s">
        <v>2766</v>
      </c>
      <c r="I1448" s="197" t="s">
        <v>1993</v>
      </c>
      <c r="J1448" s="197" t="n">
        <v>2.98</v>
      </c>
    </row>
    <row r="1449" customFormat="false" ht="12.75" hidden="true" customHeight="false" outlineLevel="0" collapsed="false">
      <c r="A1449" s="197" t="s">
        <v>3624</v>
      </c>
      <c r="B1449" s="197" t="str">
        <f aca="false">C1449&amp;D1449&amp;E1449&amp;F1449&amp;G1449&amp;H1449</f>
        <v>PROJETO BASICO DE INSTALACAO HIDRAULICA PARA PREDIOS ESCOLARES E/OU ADMINISTRATIVOS ACIMA DE 3000M2,APRESENTADO EM AUTOCAD,INCLUSIVE AS LEGALIZACOES PERTINENTES</v>
      </c>
      <c r="C1449" s="197" t="s">
        <v>3617</v>
      </c>
      <c r="D1449" s="197" t="s">
        <v>3625</v>
      </c>
      <c r="E1449" s="197" t="s">
        <v>2775</v>
      </c>
      <c r="I1449" s="197" t="s">
        <v>1993</v>
      </c>
      <c r="J1449" s="197" t="n">
        <v>3.19</v>
      </c>
    </row>
    <row r="1450" customFormat="false" ht="12.75" hidden="true" customHeight="false" outlineLevel="0" collapsed="false">
      <c r="A1450" s="197" t="s">
        <v>3626</v>
      </c>
      <c r="B1450" s="197" t="str">
        <f aca="false">C1450&amp;D1450&amp;E1450&amp;F1450&amp;G1450&amp;H1450</f>
        <v>PROJETO BASICO DE INSTALACAO HIDRAULICA PARA PREDIOS ESCOLARES E/OU ADMINISTRATIVOS ACIMA DE 3000M2,APRESENTADO EM AUTOCAD,INCLUSIVE AS LEGALIZACOES PERTINENTES</v>
      </c>
      <c r="C1450" s="197" t="s">
        <v>3617</v>
      </c>
      <c r="D1450" s="197" t="s">
        <v>3625</v>
      </c>
      <c r="E1450" s="197" t="s">
        <v>2775</v>
      </c>
      <c r="I1450" s="197" t="s">
        <v>1993</v>
      </c>
      <c r="J1450" s="197" t="n">
        <v>2.76</v>
      </c>
    </row>
    <row r="1451" customFormat="false" ht="12.75" hidden="true" customHeight="false" outlineLevel="0" collapsed="false">
      <c r="A1451" s="197" t="s">
        <v>3627</v>
      </c>
      <c r="B1451" s="197" t="str">
        <f aca="false">C1451&amp;D1451&amp;E1451&amp;F1451&amp;G1451&amp;H1451</f>
        <v>PROJETO BASICO DE INSTALACAO HIDRAULICA PARA PREDIOS CULTURAIS,APRESENTADO EM AUTOCAD,INCLUSIVE AS LEGALIZACOES PERTINENTES</v>
      </c>
      <c r="C1451" s="197" t="s">
        <v>3628</v>
      </c>
      <c r="D1451" s="197" t="s">
        <v>3629</v>
      </c>
      <c r="E1451" s="197" t="s">
        <v>2756</v>
      </c>
      <c r="I1451" s="197" t="s">
        <v>1993</v>
      </c>
      <c r="J1451" s="197" t="n">
        <v>5.78</v>
      </c>
    </row>
    <row r="1452" customFormat="false" ht="12.75" hidden="true" customHeight="false" outlineLevel="0" collapsed="false">
      <c r="A1452" s="197" t="s">
        <v>3630</v>
      </c>
      <c r="B1452" s="197" t="str">
        <f aca="false">C1452&amp;D1452&amp;E1452&amp;F1452&amp;G1452&amp;H1452</f>
        <v>PROJETO BASICO DE INSTALACAO HIDRAULICA PARA PREDIOS CULTURAIS,APRESENTADO EM AUTOCAD,INCLUSIVE AS LEGALIZACOES PERTINENTES</v>
      </c>
      <c r="C1452" s="197" t="s">
        <v>3628</v>
      </c>
      <c r="D1452" s="197" t="s">
        <v>3629</v>
      </c>
      <c r="E1452" s="197" t="s">
        <v>2756</v>
      </c>
      <c r="I1452" s="197" t="s">
        <v>1993</v>
      </c>
      <c r="J1452" s="197" t="n">
        <v>5.01</v>
      </c>
    </row>
    <row r="1453" customFormat="false" ht="12.75" hidden="true" customHeight="false" outlineLevel="0" collapsed="false">
      <c r="A1453" s="197" t="s">
        <v>3631</v>
      </c>
      <c r="B1453" s="197" t="str">
        <f aca="false">C1453&amp;D1453&amp;E1453&amp;F1453&amp;G1453&amp;H1453</f>
        <v>PROJETO BASICO DE INSTALACAO HIDRAULICA PARA PREDIOS HOSPITALARES ATE 4000M2,APRESENTADO EM AUTOCAD,INCLUSIVE AS LEGALIZACOES PERTINENTES</v>
      </c>
      <c r="C1453" s="197" t="s">
        <v>3632</v>
      </c>
      <c r="D1453" s="197" t="s">
        <v>3633</v>
      </c>
      <c r="E1453" s="197" t="s">
        <v>2854</v>
      </c>
      <c r="I1453" s="197" t="s">
        <v>1993</v>
      </c>
      <c r="J1453" s="197" t="n">
        <v>10.35</v>
      </c>
    </row>
    <row r="1454" customFormat="false" ht="12.75" hidden="true" customHeight="false" outlineLevel="0" collapsed="false">
      <c r="A1454" s="197" t="s">
        <v>3634</v>
      </c>
      <c r="B1454" s="197" t="str">
        <f aca="false">C1454&amp;D1454&amp;E1454&amp;F1454&amp;G1454&amp;H1454</f>
        <v>PROJETO BASICO DE INSTALACAO HIDRAULICA PARA PREDIOS HOSPITALARES ATE 4000M2,APRESENTADO EM AUTOCAD,INCLUSIVE AS LEGALIZACOES PERTINENTES</v>
      </c>
      <c r="C1454" s="197" t="s">
        <v>3632</v>
      </c>
      <c r="D1454" s="197" t="s">
        <v>3633</v>
      </c>
      <c r="E1454" s="197" t="s">
        <v>2854</v>
      </c>
      <c r="I1454" s="197" t="s">
        <v>1993</v>
      </c>
      <c r="J1454" s="197" t="n">
        <v>8.97</v>
      </c>
    </row>
    <row r="1455" customFormat="false" ht="12.75" hidden="true" customHeight="false" outlineLevel="0" collapsed="false">
      <c r="A1455" s="197" t="s">
        <v>3635</v>
      </c>
      <c r="B1455" s="197" t="str">
        <f aca="false">C1455&amp;D1455&amp;E1455&amp;F1455&amp;G1455&amp;H1455</f>
        <v>PROJETO BASICO DE INSTALACAO HIDRAULICA PARA PREDIOS HOSPITALARES ACIMA DE 4000M2,APRESENTADO EM AUTOCAD,INCLUSIVE AS LEGALIZACOES PERTINENTES</v>
      </c>
      <c r="C1455" s="197" t="s">
        <v>3632</v>
      </c>
      <c r="D1455" s="197" t="s">
        <v>3636</v>
      </c>
      <c r="E1455" s="197" t="s">
        <v>3637</v>
      </c>
      <c r="I1455" s="197" t="s">
        <v>1993</v>
      </c>
      <c r="J1455" s="197" t="n">
        <v>8.63</v>
      </c>
    </row>
    <row r="1456" customFormat="false" ht="12.75" hidden="true" customHeight="false" outlineLevel="0" collapsed="false">
      <c r="A1456" s="197" t="s">
        <v>3638</v>
      </c>
      <c r="B1456" s="197" t="str">
        <f aca="false">C1456&amp;D1456&amp;E1456&amp;F1456&amp;G1456&amp;H1456</f>
        <v>PROJETO BASICO DE INSTALACAO HIDRAULICA PARA PREDIOS HOSPITALARES ACIMA DE 4000M2,APRESENTADO EM AUTOCAD,INCLUSIVE AS LEGALIZACOES PERTINENTES</v>
      </c>
      <c r="C1456" s="197" t="s">
        <v>3632</v>
      </c>
      <c r="D1456" s="197" t="s">
        <v>3636</v>
      </c>
      <c r="E1456" s="197" t="s">
        <v>3637</v>
      </c>
      <c r="I1456" s="197" t="s">
        <v>1993</v>
      </c>
      <c r="J1456" s="197" t="n">
        <v>7.47</v>
      </c>
    </row>
    <row r="1457" customFormat="false" ht="12.75" hidden="true" customHeight="false" outlineLevel="0" collapsed="false">
      <c r="A1457" s="197" t="s">
        <v>3639</v>
      </c>
      <c r="B1457" s="197" t="str">
        <f aca="false">C1457&amp;D1457&amp;E1457&amp;F1457&amp;G1457&amp;H1457</f>
        <v>PROJETO BASICO DE INSTALACAO HIDRAULICA PARA HABITACOES/EDIFICIOS ATE 500M2,APRESENTADO EM AUTOCAD,INCLUSIVE AS LEGALIZACOES PERTINENTES</v>
      </c>
      <c r="C1457" s="197" t="s">
        <v>3640</v>
      </c>
      <c r="D1457" s="197" t="s">
        <v>3641</v>
      </c>
      <c r="E1457" s="197" t="s">
        <v>3484</v>
      </c>
      <c r="I1457" s="197" t="s">
        <v>1993</v>
      </c>
      <c r="J1457" s="197" t="n">
        <v>6.3</v>
      </c>
    </row>
    <row r="1458" customFormat="false" ht="12.75" hidden="true" customHeight="false" outlineLevel="0" collapsed="false">
      <c r="A1458" s="197" t="s">
        <v>3642</v>
      </c>
      <c r="B1458" s="197" t="str">
        <f aca="false">C1458&amp;D1458&amp;E1458&amp;F1458&amp;G1458&amp;H1458</f>
        <v>PROJETO BASICO DE INSTALACAO HIDRAULICA PARA HABITACOES/EDIFICIOS ATE 500M2,APRESENTADO EM AUTOCAD,INCLUSIVE AS LEGALIZACOES PERTINENTES</v>
      </c>
      <c r="C1458" s="197" t="s">
        <v>3640</v>
      </c>
      <c r="D1458" s="197" t="s">
        <v>3641</v>
      </c>
      <c r="E1458" s="197" t="s">
        <v>3484</v>
      </c>
      <c r="I1458" s="197" t="s">
        <v>1993</v>
      </c>
      <c r="J1458" s="197" t="n">
        <v>5.46</v>
      </c>
    </row>
    <row r="1459" customFormat="false" ht="12.75" hidden="true" customHeight="false" outlineLevel="0" collapsed="false">
      <c r="A1459" s="197" t="s">
        <v>3643</v>
      </c>
      <c r="B1459" s="197" t="str">
        <f aca="false">C1459&amp;D1459&amp;E1459&amp;F1459&amp;G1459&amp;H1459</f>
        <v>PROJETO BASICO DE INSTALACAO HIDRAULICA PARA HABITACOES/EDIFICIOS DE 501 ATE 3000M2,APRESENTADO EM AUTOCAD,INCLUSIVE ASLEGALIZACOES PERTINENTES</v>
      </c>
      <c r="C1459" s="197" t="s">
        <v>3640</v>
      </c>
      <c r="D1459" s="197" t="s">
        <v>3644</v>
      </c>
      <c r="E1459" s="197" t="s">
        <v>3357</v>
      </c>
      <c r="I1459" s="197" t="s">
        <v>1993</v>
      </c>
      <c r="J1459" s="197" t="n">
        <v>4.23</v>
      </c>
    </row>
    <row r="1460" customFormat="false" ht="12.75" hidden="true" customHeight="false" outlineLevel="0" collapsed="false">
      <c r="A1460" s="197" t="s">
        <v>3645</v>
      </c>
      <c r="B1460" s="197" t="str">
        <f aca="false">C1460&amp;D1460&amp;E1460&amp;F1460&amp;G1460&amp;H1460</f>
        <v>PROJETO BASICO DE INSTALACAO HIDRAULICA PARA HABITACOES/EDIFICIOS DE 501 ATE 3000M2,APRESENTADO EM AUTOCAD,INCLUSIVE ASLEGALIZACOES PERTINENTES</v>
      </c>
      <c r="C1460" s="197" t="s">
        <v>3640</v>
      </c>
      <c r="D1460" s="197" t="s">
        <v>3644</v>
      </c>
      <c r="E1460" s="197" t="s">
        <v>3357</v>
      </c>
      <c r="I1460" s="197" t="s">
        <v>1993</v>
      </c>
      <c r="J1460" s="197" t="n">
        <v>3.67</v>
      </c>
    </row>
    <row r="1461" customFormat="false" ht="12.75" hidden="true" customHeight="false" outlineLevel="0" collapsed="false">
      <c r="A1461" s="197" t="s">
        <v>3646</v>
      </c>
      <c r="B1461" s="197" t="str">
        <f aca="false">C1461&amp;D1461&amp;E1461&amp;F1461&amp;G1461&amp;H1461</f>
        <v>PROJETO BASICO DE INSTALACAO HIDRAULICA PARA HABITACOES/EDIFICIOS ACIMA DE 3000M2,APRESENTADO EM AUTOCAD,INCLUSIVE AS LEGALIZACOES PERTINENTES</v>
      </c>
      <c r="C1461" s="197" t="s">
        <v>3640</v>
      </c>
      <c r="D1461" s="197" t="s">
        <v>3647</v>
      </c>
      <c r="E1461" s="197" t="s">
        <v>3637</v>
      </c>
      <c r="I1461" s="197" t="s">
        <v>1993</v>
      </c>
      <c r="J1461" s="197" t="n">
        <v>3.2</v>
      </c>
    </row>
    <row r="1462" customFormat="false" ht="12.75" hidden="true" customHeight="false" outlineLevel="0" collapsed="false">
      <c r="A1462" s="197" t="s">
        <v>3648</v>
      </c>
      <c r="B1462" s="197" t="str">
        <f aca="false">C1462&amp;D1462&amp;E1462&amp;F1462&amp;G1462&amp;H1462</f>
        <v>PROJETO BASICO DE INSTALACAO HIDRAULICA PARA HABITACOES/EDIFICIOS ACIMA DE 3000M2,APRESENTADO EM AUTOCAD,INCLUSIVE AS LEGALIZACOES PERTINENTES</v>
      </c>
      <c r="C1462" s="197" t="s">
        <v>3640</v>
      </c>
      <c r="D1462" s="197" t="s">
        <v>3647</v>
      </c>
      <c r="E1462" s="197" t="s">
        <v>3637</v>
      </c>
      <c r="I1462" s="197" t="s">
        <v>1993</v>
      </c>
      <c r="J1462" s="197" t="n">
        <v>2.77</v>
      </c>
    </row>
    <row r="1463" customFormat="false" ht="12.75" hidden="true" customHeight="false" outlineLevel="0" collapsed="false">
      <c r="A1463" s="197" t="s">
        <v>3649</v>
      </c>
      <c r="B1463" s="197" t="str">
        <f aca="false">C1463&amp;D1463&amp;E1463&amp;F1463&amp;G1463&amp;H1463</f>
        <v>PROJETO BASICO DE INSTALACAO HIDRAULICA PARA URBANIZACAO ATE 15000M2,APRESENTADO EM AUTOCAD,INCLUSIVE AS LEGALIZACOES PERTINENTES</v>
      </c>
      <c r="C1463" s="197" t="s">
        <v>3650</v>
      </c>
      <c r="D1463" s="197" t="s">
        <v>3651</v>
      </c>
      <c r="E1463" s="197" t="s">
        <v>2864</v>
      </c>
      <c r="I1463" s="197" t="s">
        <v>1993</v>
      </c>
      <c r="J1463" s="197" t="n">
        <v>0.57</v>
      </c>
    </row>
    <row r="1464" customFormat="false" ht="12.75" hidden="true" customHeight="false" outlineLevel="0" collapsed="false">
      <c r="A1464" s="197" t="s">
        <v>3652</v>
      </c>
      <c r="B1464" s="197" t="str">
        <f aca="false">C1464&amp;D1464&amp;E1464&amp;F1464&amp;G1464&amp;H1464</f>
        <v>PROJETO BASICO DE INSTALACAO HIDRAULICA PARA URBANIZACAO ATE 15000M2,APRESENTADO EM AUTOCAD,INCLUSIVE AS LEGALIZACOES PERTINENTES</v>
      </c>
      <c r="C1464" s="197" t="s">
        <v>3650</v>
      </c>
      <c r="D1464" s="197" t="s">
        <v>3651</v>
      </c>
      <c r="E1464" s="197" t="s">
        <v>2864</v>
      </c>
      <c r="I1464" s="197" t="s">
        <v>1993</v>
      </c>
      <c r="J1464" s="197" t="n">
        <v>0.49</v>
      </c>
    </row>
    <row r="1465" customFormat="false" ht="12.75" hidden="true" customHeight="false" outlineLevel="0" collapsed="false">
      <c r="A1465" s="197" t="s">
        <v>3653</v>
      </c>
      <c r="B1465" s="197" t="str">
        <f aca="false">C1465&amp;D1465&amp;E1465&amp;F1465&amp;G1465&amp;H1465</f>
        <v>PROJETO BASICO DE INSTALACAO HIDRAULICA PARA URBANIZACAO ACIMA DE 15000M2,APRESENTADO EM AUTOCAD,INCLUSIVE AS LEGALIZACOES PERTINENTES</v>
      </c>
      <c r="C1465" s="197" t="s">
        <v>3654</v>
      </c>
      <c r="D1465" s="197" t="s">
        <v>3655</v>
      </c>
      <c r="E1465" s="197" t="s">
        <v>3352</v>
      </c>
      <c r="I1465" s="197" t="s">
        <v>1993</v>
      </c>
      <c r="J1465" s="197" t="n">
        <v>0.37</v>
      </c>
    </row>
    <row r="1466" customFormat="false" ht="12.75" hidden="true" customHeight="false" outlineLevel="0" collapsed="false">
      <c r="A1466" s="197" t="s">
        <v>3656</v>
      </c>
      <c r="B1466" s="197" t="str">
        <f aca="false">C1466&amp;D1466&amp;E1466&amp;F1466&amp;G1466&amp;H1466</f>
        <v>PROJETO BASICO DE INSTALACAO HIDRAULICA PARA URBANIZACAO ACIMA DE 15000M2,APRESENTADO EM AUTOCAD,INCLUSIVE AS LEGALIZACOES PERTINENTES</v>
      </c>
      <c r="C1466" s="197" t="s">
        <v>3654</v>
      </c>
      <c r="D1466" s="197" t="s">
        <v>3655</v>
      </c>
      <c r="E1466" s="197" t="s">
        <v>3352</v>
      </c>
      <c r="I1466" s="197" t="s">
        <v>1993</v>
      </c>
      <c r="J1466" s="197" t="n">
        <v>0.32</v>
      </c>
    </row>
    <row r="1467" customFormat="false" ht="12.75" hidden="true" customHeight="false" outlineLevel="0" collapsed="false">
      <c r="A1467" s="197" t="s">
        <v>3657</v>
      </c>
      <c r="B1467" s="197" t="str">
        <f aca="false">C1467&amp;D1467&amp;E1467&amp;F1467&amp;G1467&amp;H1467</f>
        <v>PROJETO BASICO DE INSTALACAO HIDRAULICA PARA HABITACAO/LOTEAMENTO ATE 12000M2,APRESENTADO EM AUTOCAD,INCLUSIVE AS LEGALIZACOES PERTINENTES</v>
      </c>
      <c r="C1467" s="197" t="s">
        <v>3658</v>
      </c>
      <c r="D1467" s="197" t="s">
        <v>3659</v>
      </c>
      <c r="E1467" s="197" t="s">
        <v>2879</v>
      </c>
      <c r="I1467" s="197" t="s">
        <v>1993</v>
      </c>
      <c r="J1467" s="197" t="n">
        <v>3.44</v>
      </c>
    </row>
    <row r="1468" customFormat="false" ht="12.75" hidden="true" customHeight="false" outlineLevel="0" collapsed="false">
      <c r="A1468" s="197" t="s">
        <v>3660</v>
      </c>
      <c r="B1468" s="197" t="str">
        <f aca="false">C1468&amp;D1468&amp;E1468&amp;F1468&amp;G1468&amp;H1468</f>
        <v>PROJETO BASICO DE INSTALACAO HIDRAULICA PARA HABITACAO/LOTEAMENTO ATE 12000M2,APRESENTADO EM AUTOCAD,INCLUSIVE AS LEGALIZACOES PERTINENTES</v>
      </c>
      <c r="C1468" s="197" t="s">
        <v>3658</v>
      </c>
      <c r="D1468" s="197" t="s">
        <v>3659</v>
      </c>
      <c r="E1468" s="197" t="s">
        <v>2879</v>
      </c>
      <c r="I1468" s="197" t="s">
        <v>1993</v>
      </c>
      <c r="J1468" s="197" t="n">
        <v>2.98</v>
      </c>
    </row>
    <row r="1469" customFormat="false" ht="12.75" hidden="true" customHeight="false" outlineLevel="0" collapsed="false">
      <c r="A1469" s="197" t="s">
        <v>3661</v>
      </c>
      <c r="B1469" s="197" t="str">
        <f aca="false">C1469&amp;D1469&amp;E1469&amp;F1469&amp;G1469&amp;H1469</f>
        <v>PROJETO BASICO DE INSTALACAO HIDRAULICA PARA HABITACAO/LOTEAMENTO DE 12001 ATE 36000M2,APRESENTADO EM AUTOCAD,INCLUSIVEAS LEGALIZACOES PERTINENTES</v>
      </c>
      <c r="C1469" s="197" t="s">
        <v>3658</v>
      </c>
      <c r="D1469" s="197" t="s">
        <v>3662</v>
      </c>
      <c r="E1469" s="197" t="s">
        <v>2761</v>
      </c>
      <c r="I1469" s="197" t="s">
        <v>1993</v>
      </c>
      <c r="J1469" s="197" t="n">
        <v>2.28</v>
      </c>
    </row>
    <row r="1470" customFormat="false" ht="12.75" hidden="true" customHeight="false" outlineLevel="0" collapsed="false">
      <c r="A1470" s="197" t="s">
        <v>3663</v>
      </c>
      <c r="B1470" s="197" t="str">
        <f aca="false">C1470&amp;D1470&amp;E1470&amp;F1470&amp;G1470&amp;H1470</f>
        <v>PROJETO BASICO DE INSTALACAO HIDRAULICA PARA HABITACAO/LOTEAMENTO DE 12001 ATE 36000M2,APRESENTADO EM AUTOCAD,INCLUSIVEAS LEGALIZACOES PERTINENTES</v>
      </c>
      <c r="C1470" s="197" t="s">
        <v>3658</v>
      </c>
      <c r="D1470" s="197" t="s">
        <v>3662</v>
      </c>
      <c r="E1470" s="197" t="s">
        <v>2761</v>
      </c>
      <c r="I1470" s="197" t="s">
        <v>1993</v>
      </c>
      <c r="J1470" s="197" t="n">
        <v>1.98</v>
      </c>
    </row>
    <row r="1471" customFormat="false" ht="12.75" hidden="true" customHeight="false" outlineLevel="0" collapsed="false">
      <c r="A1471" s="197" t="s">
        <v>3664</v>
      </c>
      <c r="B1471" s="197" t="str">
        <f aca="false">C1471&amp;D1471&amp;E1471&amp;F1471&amp;G1471&amp;H1471</f>
        <v>PROJETO BASICO DE INSTALACAO HIDRAULICA PARA HABITACAO/LOTEAMENTO ACIMA DE 36000M2,APRESENTADO EM AUTOCAD,INCLUSIVE AS LEGALIZACOES PERTINENTES</v>
      </c>
      <c r="C1471" s="197" t="s">
        <v>3658</v>
      </c>
      <c r="D1471" s="197" t="s">
        <v>3665</v>
      </c>
      <c r="E1471" s="197" t="s">
        <v>2874</v>
      </c>
      <c r="I1471" s="197" t="s">
        <v>1993</v>
      </c>
      <c r="J1471" s="197" t="n">
        <v>1.73</v>
      </c>
    </row>
    <row r="1472" customFormat="false" ht="12.75" hidden="true" customHeight="false" outlineLevel="0" collapsed="false">
      <c r="A1472" s="197" t="s">
        <v>3666</v>
      </c>
      <c r="B1472" s="197" t="str">
        <f aca="false">C1472&amp;D1472&amp;E1472&amp;F1472&amp;G1472&amp;H1472</f>
        <v>PROJETO BASICO DE INSTALACAO HIDRAULICA PARA HABITACAO/LOTEAMENTO ACIMA DE 36000M2,APRESENTADO EM AUTOCAD,INCLUSIVE AS LEGALIZACOES PERTINENTES</v>
      </c>
      <c r="C1472" s="197" t="s">
        <v>3658</v>
      </c>
      <c r="D1472" s="197" t="s">
        <v>3665</v>
      </c>
      <c r="E1472" s="197" t="s">
        <v>2874</v>
      </c>
      <c r="I1472" s="197" t="s">
        <v>1993</v>
      </c>
      <c r="J1472" s="197" t="n">
        <v>1.5</v>
      </c>
    </row>
    <row r="1473" customFormat="false" ht="12.75" hidden="true" customHeight="false" outlineLevel="0" collapsed="false">
      <c r="A1473" s="197" t="s">
        <v>3667</v>
      </c>
      <c r="B1473" s="197" t="str">
        <f aca="false">C1473&amp;D1473&amp;E1473&amp;F1473&amp;G1473&amp;H1473</f>
        <v>PROJETO EXECUTIVO DE INSTALACAO HIDRAULICA,CONSIDERANDO O PROJETO BASICO EXISTENTE,PARA PREDIOS ESCOLARES E/OU ADMINISTRATIVOS ATE 500M2,APRESENTADO EM AUTOCAD,INCLUSIVE AS LEGALIZACOES PERTINENTES</v>
      </c>
      <c r="C1473" s="197" t="s">
        <v>3668</v>
      </c>
      <c r="D1473" s="197" t="s">
        <v>3669</v>
      </c>
      <c r="E1473" s="197" t="s">
        <v>3670</v>
      </c>
      <c r="F1473" s="197" t="s">
        <v>2854</v>
      </c>
      <c r="I1473" s="197" t="s">
        <v>1993</v>
      </c>
      <c r="J1473" s="197" t="n">
        <v>5.78</v>
      </c>
    </row>
    <row r="1474" customFormat="false" ht="12.75" hidden="true" customHeight="false" outlineLevel="0" collapsed="false">
      <c r="A1474" s="197" t="s">
        <v>3671</v>
      </c>
      <c r="B1474" s="197" t="str">
        <f aca="false">C1474&amp;D1474&amp;E1474&amp;F1474&amp;G1474&amp;H1474</f>
        <v>PROJETO EXECUTIVO DE INSTALACAO HIDRAULICA,CONSIDERANDO O PROJETO BASICO EXISTENTE,PARA PREDIOS ESCOLARES E/OU ADMINISTRATIVOS ATE 500M2,APRESENTADO EM AUTOCAD,INCLUSIVE AS LEGALIZACOES PERTINENTES</v>
      </c>
      <c r="C1474" s="197" t="s">
        <v>3668</v>
      </c>
      <c r="D1474" s="197" t="s">
        <v>3669</v>
      </c>
      <c r="E1474" s="197" t="s">
        <v>3670</v>
      </c>
      <c r="F1474" s="197" t="s">
        <v>2854</v>
      </c>
      <c r="I1474" s="197" t="s">
        <v>1993</v>
      </c>
      <c r="J1474" s="197" t="n">
        <v>5.01</v>
      </c>
    </row>
    <row r="1475" customFormat="false" ht="12.75" hidden="true" customHeight="false" outlineLevel="0" collapsed="false">
      <c r="A1475" s="197" t="s">
        <v>3672</v>
      </c>
      <c r="B1475" s="197" t="str">
        <f aca="false">C1475&amp;D1475&amp;E1475&amp;F1475&amp;G1475&amp;H1475</f>
        <v>PROJETO EXECUTIVO DE INSTALACAO HIDRAULICA,CONSIDERANDO O PROJETO BASICO EXISTENTE,PARA PREDIOS ESCOLARES E/OU ADMINISTRATIVOS DE 501 ATE 3000M2,APRESENTADO EM AUTOCAD,INCLUSIVE AS LEGALIZACOES PERTINENTES</v>
      </c>
      <c r="C1475" s="197" t="s">
        <v>3668</v>
      </c>
      <c r="D1475" s="197" t="s">
        <v>3669</v>
      </c>
      <c r="E1475" s="197" t="s">
        <v>3673</v>
      </c>
      <c r="F1475" s="197" t="s">
        <v>3515</v>
      </c>
      <c r="I1475" s="197" t="s">
        <v>1993</v>
      </c>
      <c r="J1475" s="197" t="n">
        <v>3.44</v>
      </c>
    </row>
    <row r="1476" customFormat="false" ht="12.75" hidden="true" customHeight="false" outlineLevel="0" collapsed="false">
      <c r="A1476" s="197" t="s">
        <v>3674</v>
      </c>
      <c r="B1476" s="197" t="str">
        <f aca="false">C1476&amp;D1476&amp;E1476&amp;F1476&amp;G1476&amp;H1476</f>
        <v>PROJETO EXECUTIVO DE INSTALACAO HIDRAULICA,CONSIDERANDO O PROJETO BASICO EXISTENTE,PARA PREDIOS ESCOLARES E/OU ADMINISTRATIVOS DE 501 ATE 3000M2,APRESENTADO EM AUTOCAD,INCLUSIVE AS LEGALIZACOES PERTINENTES</v>
      </c>
      <c r="C1476" s="197" t="s">
        <v>3668</v>
      </c>
      <c r="D1476" s="197" t="s">
        <v>3669</v>
      </c>
      <c r="E1476" s="197" t="s">
        <v>3673</v>
      </c>
      <c r="F1476" s="197" t="s">
        <v>3515</v>
      </c>
      <c r="I1476" s="197" t="s">
        <v>1993</v>
      </c>
      <c r="J1476" s="197" t="n">
        <v>2.98</v>
      </c>
    </row>
    <row r="1477" customFormat="false" ht="12.75" hidden="true" customHeight="false" outlineLevel="0" collapsed="false">
      <c r="A1477" s="197" t="s">
        <v>3675</v>
      </c>
      <c r="B1477" s="197" t="str">
        <f aca="false">C1477&amp;D1477&amp;E1477&amp;F1477&amp;G1477&amp;H1477</f>
        <v>PROJETO EXECUTIVO DE INSTALACAO HIDRAULICA,CONSIDERANDO O PROJETO BASICO EXISTENTE,PARA PREDIOS ESCOLARES E/OU ADMINISTRATIVOS ACIMA DE 3000M2,APRESENTADO EM AUTOCAD,INCLUSIVE AS LEGALIZACOES PERTINENTES</v>
      </c>
      <c r="C1477" s="197" t="s">
        <v>3668</v>
      </c>
      <c r="D1477" s="197" t="s">
        <v>3669</v>
      </c>
      <c r="E1477" s="197" t="s">
        <v>3676</v>
      </c>
      <c r="F1477" s="197" t="s">
        <v>2874</v>
      </c>
      <c r="I1477" s="197" t="s">
        <v>1993</v>
      </c>
      <c r="J1477" s="197" t="n">
        <v>3.19</v>
      </c>
    </row>
    <row r="1478" customFormat="false" ht="12.75" hidden="true" customHeight="false" outlineLevel="0" collapsed="false">
      <c r="A1478" s="197" t="s">
        <v>3677</v>
      </c>
      <c r="B1478" s="197" t="str">
        <f aca="false">C1478&amp;D1478&amp;E1478&amp;F1478&amp;G1478&amp;H1478</f>
        <v>PROJETO EXECUTIVO DE INSTALACAO HIDRAULICA,CONSIDERANDO O PROJETO BASICO EXISTENTE,PARA PREDIOS ESCOLARES E/OU ADMINISTRATIVOS ACIMA DE 3000M2,APRESENTADO EM AUTOCAD,INCLUSIVE AS LEGALIZACOES PERTINENTES</v>
      </c>
      <c r="C1478" s="197" t="s">
        <v>3668</v>
      </c>
      <c r="D1478" s="197" t="s">
        <v>3669</v>
      </c>
      <c r="E1478" s="197" t="s">
        <v>3676</v>
      </c>
      <c r="F1478" s="197" t="s">
        <v>2874</v>
      </c>
      <c r="I1478" s="197" t="s">
        <v>1993</v>
      </c>
      <c r="J1478" s="197" t="n">
        <v>2.76</v>
      </c>
    </row>
    <row r="1479" customFormat="false" ht="12.75" hidden="true" customHeight="false" outlineLevel="0" collapsed="false">
      <c r="A1479" s="197" t="s">
        <v>3678</v>
      </c>
      <c r="B1479" s="197" t="str">
        <f aca="false">C1479&amp;D1479&amp;E1479&amp;F1479&amp;G1479&amp;H1479</f>
        <v>PROJETO EXECUTIVO DE INSTALACAO HIDRAULICA,CONSIDERANDO O PROJETO BASICO EXISTENTE,PARA PREDIOS CULTURAIS,APRESENTADO EM AUTOCAD,INCLUSIVE AS LEGALIZACOES PERTINENTES</v>
      </c>
      <c r="C1479" s="197" t="s">
        <v>3668</v>
      </c>
      <c r="D1479" s="197" t="s">
        <v>3679</v>
      </c>
      <c r="E1479" s="197" t="s">
        <v>2900</v>
      </c>
      <c r="I1479" s="197" t="s">
        <v>1993</v>
      </c>
      <c r="J1479" s="197" t="n">
        <v>5.78</v>
      </c>
    </row>
    <row r="1480" customFormat="false" ht="12.75" hidden="true" customHeight="false" outlineLevel="0" collapsed="false">
      <c r="A1480" s="197" t="s">
        <v>3680</v>
      </c>
      <c r="B1480" s="197" t="str">
        <f aca="false">C1480&amp;D1480&amp;E1480&amp;F1480&amp;G1480&amp;H1480</f>
        <v>PROJETO EXECUTIVO DE INSTALACAO HIDRAULICA,CONSIDERANDO O PROJETO BASICO EXISTENTE,PARA PREDIOS CULTURAIS,APRESENTADO EM AUTOCAD,INCLUSIVE AS LEGALIZACOES PERTINENTES</v>
      </c>
      <c r="C1480" s="197" t="s">
        <v>3668</v>
      </c>
      <c r="D1480" s="197" t="s">
        <v>3679</v>
      </c>
      <c r="E1480" s="197" t="s">
        <v>2900</v>
      </c>
      <c r="I1480" s="197" t="s">
        <v>1993</v>
      </c>
      <c r="J1480" s="197" t="n">
        <v>5.01</v>
      </c>
    </row>
    <row r="1481" customFormat="false" ht="12.75" hidden="true" customHeight="false" outlineLevel="0" collapsed="false">
      <c r="A1481" s="197" t="s">
        <v>3681</v>
      </c>
      <c r="B1481" s="197" t="str">
        <f aca="false">C1481&amp;D1481&amp;E1481&amp;F1481&amp;G1481&amp;H1481</f>
        <v>PROJETO EXECUTIVO DE INSTALACAO HIDRAULICA,CONSIDERANDO O PROJETO BASICO EXISTENTE,PARA PREDIOS HOSPITALARES ATE 4000M2,APRESENTADO EM AUTOCAD,INCLUSIVE AS LEGALIZACOES PERTINENTES</v>
      </c>
      <c r="C1481" s="197" t="s">
        <v>3668</v>
      </c>
      <c r="D1481" s="197" t="s">
        <v>3682</v>
      </c>
      <c r="E1481" s="197" t="s">
        <v>2746</v>
      </c>
      <c r="I1481" s="197" t="s">
        <v>1993</v>
      </c>
      <c r="J1481" s="197" t="n">
        <v>10.35</v>
      </c>
    </row>
    <row r="1482" customFormat="false" ht="12.75" hidden="true" customHeight="false" outlineLevel="0" collapsed="false">
      <c r="A1482" s="197" t="s">
        <v>3683</v>
      </c>
      <c r="B1482" s="197" t="str">
        <f aca="false">C1482&amp;D1482&amp;E1482&amp;F1482&amp;G1482&amp;H1482</f>
        <v>PROJETO EXECUTIVO DE INSTALACAO HIDRAULICA,CONSIDERANDO O PROJETO BASICO EXISTENTE,PARA PREDIOS HOSPITALARES ATE 4000M2,APRESENTADO EM AUTOCAD,INCLUSIVE AS LEGALIZACOES PERTINENTES</v>
      </c>
      <c r="C1482" s="197" t="s">
        <v>3668</v>
      </c>
      <c r="D1482" s="197" t="s">
        <v>3682</v>
      </c>
      <c r="E1482" s="197" t="s">
        <v>2746</v>
      </c>
      <c r="I1482" s="197" t="s">
        <v>1993</v>
      </c>
      <c r="J1482" s="197" t="n">
        <v>8.97</v>
      </c>
    </row>
    <row r="1483" customFormat="false" ht="12.75" hidden="true" customHeight="false" outlineLevel="0" collapsed="false">
      <c r="A1483" s="197" t="s">
        <v>3684</v>
      </c>
      <c r="B1483" s="197" t="str">
        <f aca="false">C1483&amp;D1483&amp;E1483&amp;F1483&amp;G1483&amp;H1483</f>
        <v>PROJETO EXECUTIVO DE INSTALACAO HIDRAULICA,CONSIDERANDO O PROJETO BASICO EXISTENTE,PARA PREDIOS HOSPITALARES ACIMA DE 4000M2,APRESENTADO EM AUTOCAD,INCLUSIVE AS LEGALIZACOES PERTINENTES</v>
      </c>
      <c r="C1483" s="197" t="s">
        <v>3668</v>
      </c>
      <c r="D1483" s="197" t="s">
        <v>3685</v>
      </c>
      <c r="E1483" s="197" t="s">
        <v>3396</v>
      </c>
      <c r="F1483" s="197" t="s">
        <v>2794</v>
      </c>
      <c r="I1483" s="197" t="s">
        <v>1993</v>
      </c>
      <c r="J1483" s="197" t="n">
        <v>8.63</v>
      </c>
    </row>
    <row r="1484" customFormat="false" ht="12.75" hidden="true" customHeight="false" outlineLevel="0" collapsed="false">
      <c r="A1484" s="197" t="s">
        <v>3686</v>
      </c>
      <c r="B1484" s="197" t="str">
        <f aca="false">C1484&amp;D1484&amp;E1484&amp;F1484&amp;G1484&amp;H1484</f>
        <v>PROJETO EXECUTIVO DE INSTALACAO HIDRAULICA,CONSIDERANDO O PROJETO BASICO EXISTENTE,PARA PREDIOS HOSPITALARES ACIMA DE 4000M2,APRESENTADO EM AUTOCAD,INCLUSIVE AS LEGALIZACOES PERTINENTES</v>
      </c>
      <c r="C1484" s="197" t="s">
        <v>3668</v>
      </c>
      <c r="D1484" s="197" t="s">
        <v>3685</v>
      </c>
      <c r="E1484" s="197" t="s">
        <v>3396</v>
      </c>
      <c r="F1484" s="197" t="s">
        <v>2794</v>
      </c>
      <c r="I1484" s="197" t="s">
        <v>1993</v>
      </c>
      <c r="J1484" s="197" t="n">
        <v>7.47</v>
      </c>
    </row>
    <row r="1485" customFormat="false" ht="12.75" hidden="true" customHeight="false" outlineLevel="0" collapsed="false">
      <c r="A1485" s="197" t="s">
        <v>3687</v>
      </c>
      <c r="B1485" s="197" t="str">
        <f aca="false">C1485&amp;D1485&amp;E1485&amp;F1485&amp;G1485&amp;H1485</f>
        <v>PROJETO EXECUTIVO DE INSTALACAO HIDRAULICA,CONSIDERANDO O PROJETO BASICO EXISTENTE,PARA HABITACOES/EDIFICIOS ATE 500M2,APRESENTADO EM AUTOCAD,INCLUSIVE AS LEGALIZACOES PERTINENTES</v>
      </c>
      <c r="C1485" s="197" t="s">
        <v>3668</v>
      </c>
      <c r="D1485" s="197" t="s">
        <v>3688</v>
      </c>
      <c r="E1485" s="197" t="s">
        <v>3423</v>
      </c>
      <c r="I1485" s="197" t="s">
        <v>1993</v>
      </c>
      <c r="J1485" s="197" t="n">
        <v>6.3</v>
      </c>
    </row>
    <row r="1486" customFormat="false" ht="12.75" hidden="true" customHeight="false" outlineLevel="0" collapsed="false">
      <c r="A1486" s="197" t="s">
        <v>3689</v>
      </c>
      <c r="B1486" s="197" t="str">
        <f aca="false">C1486&amp;D1486&amp;E1486&amp;F1486&amp;G1486&amp;H1486</f>
        <v>PROJETO EXECUTIVO DE INSTALACAO HIDRAULICA,CONSIDERANDO O PROJETO BASICO EXISTENTE,PARA HABITACOES/EDIFICIOS ATE 500M2,APRESENTADO EM AUTOCAD,INCLUSIVE AS LEGALIZACOES PERTINENTES</v>
      </c>
      <c r="C1486" s="197" t="s">
        <v>3668</v>
      </c>
      <c r="D1486" s="197" t="s">
        <v>3688</v>
      </c>
      <c r="E1486" s="197" t="s">
        <v>3423</v>
      </c>
      <c r="I1486" s="197" t="s">
        <v>1993</v>
      </c>
      <c r="J1486" s="197" t="n">
        <v>5.46</v>
      </c>
    </row>
    <row r="1487" customFormat="false" ht="12.75" hidden="true" customHeight="false" outlineLevel="0" collapsed="false">
      <c r="A1487" s="197" t="s">
        <v>3690</v>
      </c>
      <c r="B1487" s="197" t="str">
        <f aca="false">C1487&amp;D1487&amp;E1487&amp;F1487&amp;G1487&amp;H1487</f>
        <v>PROJETO EXECUTIVO DE INSTALACAO HIDRAULICA,CONSIDERANDO O PROJETO BASICO EXISTENTE,PARA HABITACOES/EDIFICIOS DE 501 ATE3000M2,APRESENTADO EM AUTOCAD,INCLUSIVE AS LEGALIZACOES PERTINENTES</v>
      </c>
      <c r="C1487" s="197" t="s">
        <v>3668</v>
      </c>
      <c r="D1487" s="197" t="s">
        <v>3691</v>
      </c>
      <c r="E1487" s="197" t="s">
        <v>3692</v>
      </c>
      <c r="F1487" s="197" t="s">
        <v>2949</v>
      </c>
      <c r="I1487" s="197" t="s">
        <v>1993</v>
      </c>
      <c r="J1487" s="197" t="n">
        <v>4.23</v>
      </c>
    </row>
    <row r="1488" customFormat="false" ht="12.75" hidden="true" customHeight="false" outlineLevel="0" collapsed="false">
      <c r="A1488" s="197" t="s">
        <v>3693</v>
      </c>
      <c r="B1488" s="197" t="str">
        <f aca="false">C1488&amp;D1488&amp;E1488&amp;F1488&amp;G1488&amp;H1488</f>
        <v>PROJETO EXECUTIVO DE INSTALACAO HIDRAULICA,CONSIDERANDO O PROJETO BASICO EXISTENTE,PARA HABITACOES/EDIFICIOS DE 501 ATE3000M2,APRESENTADO EM AUTOCAD,INCLUSIVE AS LEGALIZACOES PERTINENTES</v>
      </c>
      <c r="C1488" s="197" t="s">
        <v>3668</v>
      </c>
      <c r="D1488" s="197" t="s">
        <v>3691</v>
      </c>
      <c r="E1488" s="197" t="s">
        <v>3692</v>
      </c>
      <c r="F1488" s="197" t="s">
        <v>2949</v>
      </c>
      <c r="I1488" s="197" t="s">
        <v>1993</v>
      </c>
      <c r="J1488" s="197" t="n">
        <v>3.67</v>
      </c>
    </row>
    <row r="1489" customFormat="false" ht="12.75" hidden="true" customHeight="false" outlineLevel="0" collapsed="false">
      <c r="A1489" s="197" t="s">
        <v>3694</v>
      </c>
      <c r="B1489" s="197" t="str">
        <f aca="false">C1489&amp;D1489&amp;E1489&amp;F1489&amp;G1489&amp;H1489</f>
        <v>PROJETO EXECUTIVO DE INSTALACAO HIDRAULICA,CONSIDERANDO O PROJETO BASICO EXISTENTE,PARA HABITACOES/EDIFICIOS ACIMA DE 3000M2,APRESENTADO EM AUTOCAD,INCLUSIVE AS LEGALIZACOES PERTINENTES</v>
      </c>
      <c r="C1489" s="197" t="s">
        <v>3668</v>
      </c>
      <c r="D1489" s="197" t="s">
        <v>3695</v>
      </c>
      <c r="E1489" s="197" t="s">
        <v>3396</v>
      </c>
      <c r="F1489" s="197" t="s">
        <v>2794</v>
      </c>
      <c r="I1489" s="197" t="s">
        <v>1993</v>
      </c>
      <c r="J1489" s="197" t="n">
        <v>3.2</v>
      </c>
    </row>
    <row r="1490" customFormat="false" ht="12.75" hidden="true" customHeight="false" outlineLevel="0" collapsed="false">
      <c r="A1490" s="197" t="s">
        <v>3696</v>
      </c>
      <c r="B1490" s="197" t="str">
        <f aca="false">C1490&amp;D1490&amp;E1490&amp;F1490&amp;G1490&amp;H1490</f>
        <v>PROJETO EXECUTIVO DE INSTALACAO HIDRAULICA,CONSIDERANDO O PROJETO BASICO EXISTENTE,PARA HABITACOES/EDIFICIOS ACIMA DE 3000M2,APRESENTADO EM AUTOCAD,INCLUSIVE AS LEGALIZACOES PERTINENTES</v>
      </c>
      <c r="C1490" s="197" t="s">
        <v>3668</v>
      </c>
      <c r="D1490" s="197" t="s">
        <v>3695</v>
      </c>
      <c r="E1490" s="197" t="s">
        <v>3396</v>
      </c>
      <c r="F1490" s="197" t="s">
        <v>2794</v>
      </c>
      <c r="I1490" s="197" t="s">
        <v>1993</v>
      </c>
      <c r="J1490" s="197" t="n">
        <v>2.77</v>
      </c>
    </row>
    <row r="1491" customFormat="false" ht="12.75" hidden="true" customHeight="false" outlineLevel="0" collapsed="false">
      <c r="A1491" s="197" t="s">
        <v>3697</v>
      </c>
      <c r="B1491" s="197" t="str">
        <f aca="false">C1491&amp;D1491&amp;E1491&amp;F1491&amp;G1491&amp;H1491</f>
        <v>PROJETO EXECUTIVO DE INSTALACAO HIDRAULICA,CONSIDERANDO O PROJETO BASICO EXISTENTE,PARA URBANIZACAO ATE 15000M2,APRESENTADO EM AUTOCAD,INCLUSIVE AS LEGALIZACOES PERTINENTES</v>
      </c>
      <c r="C1491" s="197" t="s">
        <v>3668</v>
      </c>
      <c r="D1491" s="197" t="s">
        <v>3698</v>
      </c>
      <c r="E1491" s="197" t="s">
        <v>2730</v>
      </c>
      <c r="I1491" s="197" t="s">
        <v>1993</v>
      </c>
      <c r="J1491" s="197" t="n">
        <v>0.57</v>
      </c>
    </row>
    <row r="1492" customFormat="false" ht="12.75" hidden="true" customHeight="false" outlineLevel="0" collapsed="false">
      <c r="A1492" s="197" t="s">
        <v>3699</v>
      </c>
      <c r="B1492" s="197" t="str">
        <f aca="false">C1492&amp;D1492&amp;E1492&amp;F1492&amp;G1492&amp;H1492</f>
        <v>PROJETO EXECUTIVO DE INSTALACAO HIDRAULICA,CONSIDERANDO O PROJETO BASICO EXISTENTE,PARA URBANIZACAO ATE 15000M2,APRESENTADO EM AUTOCAD,INCLUSIVE AS LEGALIZACOES PERTINENTES</v>
      </c>
      <c r="C1492" s="197" t="s">
        <v>3668</v>
      </c>
      <c r="D1492" s="197" t="s">
        <v>3698</v>
      </c>
      <c r="E1492" s="197" t="s">
        <v>2730</v>
      </c>
      <c r="I1492" s="197" t="s">
        <v>1993</v>
      </c>
      <c r="J1492" s="197" t="n">
        <v>0.49</v>
      </c>
    </row>
    <row r="1493" customFormat="false" ht="12.75" hidden="true" customHeight="false" outlineLevel="0" collapsed="false">
      <c r="A1493" s="197" t="s">
        <v>3700</v>
      </c>
      <c r="B1493" s="197" t="str">
        <f aca="false">C1493&amp;D1493&amp;E1493&amp;F1493&amp;G1493&amp;H1493</f>
        <v>PROJETO EXECUTIVO DE INSTALACAO HIDRAULICA,CONSIDERANDO O PROJETO BASICO EXISTENTE,PARA URBANIZACAO ACIMA DE 15000M2,APRESENTADO EM AUTOCAD,INCLUSIVE AS LEGALIZACOES PERTINENTES</v>
      </c>
      <c r="C1493" s="197" t="s">
        <v>3668</v>
      </c>
      <c r="D1493" s="197" t="s">
        <v>3701</v>
      </c>
      <c r="E1493" s="197" t="s">
        <v>2844</v>
      </c>
      <c r="I1493" s="197" t="s">
        <v>1993</v>
      </c>
      <c r="J1493" s="197" t="n">
        <v>0.37</v>
      </c>
    </row>
    <row r="1494" customFormat="false" ht="12.75" hidden="true" customHeight="false" outlineLevel="0" collapsed="false">
      <c r="A1494" s="197" t="s">
        <v>3702</v>
      </c>
      <c r="B1494" s="197" t="str">
        <f aca="false">C1494&amp;D1494&amp;E1494&amp;F1494&amp;G1494&amp;H1494</f>
        <v>PROJETO EXECUTIVO DE INSTALACAO HIDRAULICA,CONSIDERANDO O PROJETO BASICO EXISTENTE,PARA URBANIZACAO ACIMA DE 15000M2,APRESENTADO EM AUTOCAD,INCLUSIVE AS LEGALIZACOES PERTINENTES</v>
      </c>
      <c r="C1494" s="197" t="s">
        <v>3668</v>
      </c>
      <c r="D1494" s="197" t="s">
        <v>3701</v>
      </c>
      <c r="E1494" s="197" t="s">
        <v>2844</v>
      </c>
      <c r="I1494" s="197" t="s">
        <v>1993</v>
      </c>
      <c r="J1494" s="197" t="n">
        <v>0.32</v>
      </c>
    </row>
    <row r="1495" customFormat="false" ht="12.75" hidden="true" customHeight="false" outlineLevel="0" collapsed="false">
      <c r="A1495" s="197" t="s">
        <v>3703</v>
      </c>
      <c r="B1495" s="197" t="str">
        <f aca="false">C1495&amp;D1495&amp;E1495&amp;F1495&amp;G1495&amp;H1495</f>
        <v>PROJETO EXECUTIVO DE INSTALACAO HIDRAULICA,CONSIDERANDO O PROJETO BASICO EXISTENTE,PARA HABITACAO/LOTEAMENTO ATE 12000M,APRESENTADO EM AUTOCAD,INCLUSIVE AS LEGALIZACOES PERTINENTES</v>
      </c>
      <c r="C1495" s="197" t="s">
        <v>3668</v>
      </c>
      <c r="D1495" s="197" t="s">
        <v>3704</v>
      </c>
      <c r="E1495" s="197" t="s">
        <v>2746</v>
      </c>
      <c r="I1495" s="197" t="s">
        <v>1993</v>
      </c>
      <c r="J1495" s="197" t="n">
        <v>3.44</v>
      </c>
    </row>
    <row r="1496" customFormat="false" ht="12.75" hidden="true" customHeight="false" outlineLevel="0" collapsed="false">
      <c r="A1496" s="197" t="s">
        <v>3705</v>
      </c>
      <c r="B1496" s="197" t="str">
        <f aca="false">C1496&amp;D1496&amp;E1496&amp;F1496&amp;G1496&amp;H1496</f>
        <v>PROJETO EXECUTIVO DE INSTALACAO HIDRAULICA,CONSIDERANDO O PROJETO BASICO EXISTENTE,PARA HABITACAO/LOTEAMENTO ATE 12000M,APRESENTADO EM AUTOCAD,INCLUSIVE AS LEGALIZACOES PERTINENTES</v>
      </c>
      <c r="C1496" s="197" t="s">
        <v>3668</v>
      </c>
      <c r="D1496" s="197" t="s">
        <v>3704</v>
      </c>
      <c r="E1496" s="197" t="s">
        <v>2746</v>
      </c>
      <c r="I1496" s="197" t="s">
        <v>1993</v>
      </c>
      <c r="J1496" s="197" t="n">
        <v>2.98</v>
      </c>
    </row>
    <row r="1497" customFormat="false" ht="12.75" hidden="true" customHeight="false" outlineLevel="0" collapsed="false">
      <c r="A1497" s="197" t="s">
        <v>3706</v>
      </c>
      <c r="B1497" s="197" t="str">
        <f aca="false">C1497&amp;D1497&amp;E1497&amp;F1497&amp;G1497&amp;H1497</f>
        <v>PROJETO EXECUTIVO DE INSTALACAO HIDRAULICA,CONSIDERANDO O PROJETO BASICO EXISTENTE,PARA HABITACAO/LOTEAMENTO DE 12001 ATE 36000M2,APRESENTADO EM AUTOCAD,INCLUSIVE AS LEGALIZACOES PERTINENTES</v>
      </c>
      <c r="C1497" s="197" t="s">
        <v>3668</v>
      </c>
      <c r="D1497" s="197" t="s">
        <v>3707</v>
      </c>
      <c r="E1497" s="197" t="s">
        <v>3708</v>
      </c>
      <c r="F1497" s="197" t="s">
        <v>2704</v>
      </c>
      <c r="I1497" s="197" t="s">
        <v>1993</v>
      </c>
      <c r="J1497" s="197" t="n">
        <v>2.28</v>
      </c>
    </row>
    <row r="1498" customFormat="false" ht="12.75" hidden="true" customHeight="false" outlineLevel="0" collapsed="false">
      <c r="A1498" s="197" t="s">
        <v>3709</v>
      </c>
      <c r="B1498" s="197" t="str">
        <f aca="false">C1498&amp;D1498&amp;E1498&amp;F1498&amp;G1498&amp;H1498</f>
        <v>PROJETO EXECUTIVO DE INSTALACAO HIDRAULICA,CONSIDERANDO O PROJETO BASICO EXISTENTE,PARA HABITACAO/LOTEAMENTO DE 12001 ATE 36000M2,APRESENTADO EM AUTOCAD,INCLUSIVE AS LEGALIZACOES PERTINENTES</v>
      </c>
      <c r="C1498" s="197" t="s">
        <v>3668</v>
      </c>
      <c r="D1498" s="197" t="s">
        <v>3707</v>
      </c>
      <c r="E1498" s="197" t="s">
        <v>3708</v>
      </c>
      <c r="F1498" s="197" t="s">
        <v>2704</v>
      </c>
      <c r="I1498" s="197" t="s">
        <v>1993</v>
      </c>
      <c r="J1498" s="197" t="n">
        <v>1.98</v>
      </c>
    </row>
    <row r="1499" customFormat="false" ht="12.75" hidden="true" customHeight="false" outlineLevel="0" collapsed="false">
      <c r="A1499" s="197" t="s">
        <v>3710</v>
      </c>
      <c r="B1499" s="197" t="str">
        <f aca="false">C1499&amp;D1499&amp;E1499&amp;F1499&amp;G1499&amp;H1499</f>
        <v>PROJETO EXECUTIVO DE INSTALACAO HIDRAULICA,CONSIDERANDO O PROJETO BASICO EXISTENTE,PARA HABITACAO/LOTEAMENTO ACIMA DE 36000M2,APRESENTADO EM AUTOCAD,INCLUSIVE AS LEGALIZACOES PERTINENTES</v>
      </c>
      <c r="C1499" s="197" t="s">
        <v>3668</v>
      </c>
      <c r="D1499" s="197" t="s">
        <v>3711</v>
      </c>
      <c r="E1499" s="197" t="s">
        <v>3552</v>
      </c>
      <c r="F1499" s="197" t="s">
        <v>3553</v>
      </c>
      <c r="I1499" s="197" t="s">
        <v>1993</v>
      </c>
      <c r="J1499" s="197" t="n">
        <v>1.73</v>
      </c>
    </row>
    <row r="1500" customFormat="false" ht="12.75" hidden="true" customHeight="false" outlineLevel="0" collapsed="false">
      <c r="A1500" s="197" t="s">
        <v>3712</v>
      </c>
      <c r="B1500" s="197" t="str">
        <f aca="false">C1500&amp;D1500&amp;E1500&amp;F1500&amp;G1500&amp;H1500</f>
        <v>PROJETO EXECUTIVO DE INSTALACAO HIDRAULICA,CONSIDERANDO O PROJETO BASICO EXISTENTE,PARA HABITACAO/LOTEAMENTO ACIMA DE 36000M2,APRESENTADO EM AUTOCAD,INCLUSIVE AS LEGALIZACOES PERTINENTES</v>
      </c>
      <c r="C1500" s="197" t="s">
        <v>3668</v>
      </c>
      <c r="D1500" s="197" t="s">
        <v>3711</v>
      </c>
      <c r="E1500" s="197" t="s">
        <v>3552</v>
      </c>
      <c r="F1500" s="197" t="s">
        <v>3553</v>
      </c>
      <c r="I1500" s="197" t="s">
        <v>1993</v>
      </c>
      <c r="J1500" s="197" t="n">
        <v>1.5</v>
      </c>
    </row>
    <row r="1501" customFormat="false" ht="12.75" hidden="true" customHeight="false" outlineLevel="0" collapsed="false">
      <c r="A1501" s="197" t="s">
        <v>3713</v>
      </c>
      <c r="B1501" s="197" t="str">
        <f aca="false">C1501&amp;D1501&amp;E1501&amp;F1501&amp;G1501&amp;H1501</f>
        <v>PROJETO BASICO DE INSTALACAO ELETRICA PARA PREDIOS ESCOLARES E/OU ADMINISTRATIVOS ATE 500M2,APRESENTADO EM AUTOCAD,INCLUSIVE AS LEGALIZACOES PERTINENTES</v>
      </c>
      <c r="C1501" s="197" t="s">
        <v>3714</v>
      </c>
      <c r="D1501" s="197" t="s">
        <v>3715</v>
      </c>
      <c r="E1501" s="197" t="s">
        <v>2962</v>
      </c>
      <c r="I1501" s="197" t="s">
        <v>1993</v>
      </c>
      <c r="J1501" s="197" t="n">
        <v>6.9</v>
      </c>
    </row>
    <row r="1502" customFormat="false" ht="12.75" hidden="true" customHeight="false" outlineLevel="0" collapsed="false">
      <c r="A1502" s="197" t="s">
        <v>3716</v>
      </c>
      <c r="B1502" s="197" t="str">
        <f aca="false">C1502&amp;D1502&amp;E1502&amp;F1502&amp;G1502&amp;H1502</f>
        <v>PROJETO BASICO DE INSTALACAO ELETRICA PARA PREDIOS ESCOLARES E/OU ADMINISTRATIVOS ATE 500M2,APRESENTADO EM AUTOCAD,INCLUSIVE AS LEGALIZACOES PERTINENTES</v>
      </c>
      <c r="C1502" s="197" t="s">
        <v>3714</v>
      </c>
      <c r="D1502" s="197" t="s">
        <v>3715</v>
      </c>
      <c r="E1502" s="197" t="s">
        <v>2962</v>
      </c>
      <c r="I1502" s="197" t="s">
        <v>1993</v>
      </c>
      <c r="J1502" s="197" t="n">
        <v>5.98</v>
      </c>
    </row>
    <row r="1503" customFormat="false" ht="12.75" hidden="true" customHeight="false" outlineLevel="0" collapsed="false">
      <c r="A1503" s="197" t="s">
        <v>3717</v>
      </c>
      <c r="B1503" s="197" t="str">
        <f aca="false">C1503&amp;D1503&amp;E1503&amp;F1503&amp;G1503&amp;H1503</f>
        <v>PROJETO BASICO DE INSTALACAO ELETRICA PARA PREDIOS ESCOLARES E/OU ADMINISTRATIVOS DE 501 ATE 3000M2,APRESENTADO EM AUTOCAD,INCLUSIVE AS LEGALIZACOES PERTINENTES</v>
      </c>
      <c r="C1503" s="197" t="s">
        <v>3714</v>
      </c>
      <c r="D1503" s="197" t="s">
        <v>3718</v>
      </c>
      <c r="E1503" s="197" t="s">
        <v>2775</v>
      </c>
      <c r="I1503" s="197" t="s">
        <v>1993</v>
      </c>
      <c r="J1503" s="197" t="n">
        <v>5.78</v>
      </c>
    </row>
    <row r="1504" customFormat="false" ht="12.75" hidden="true" customHeight="false" outlineLevel="0" collapsed="false">
      <c r="A1504" s="197" t="s">
        <v>3719</v>
      </c>
      <c r="B1504" s="197" t="str">
        <f aca="false">C1504&amp;D1504&amp;E1504&amp;F1504&amp;G1504&amp;H1504</f>
        <v>PROJETO BASICO DE INSTALACAO ELETRICA PARA PREDIOS ESCOLARES E/OU ADMINISTRATIVOS DE 501 ATE 3000M2,APRESENTADO EM AUTOCAD,INCLUSIVE AS LEGALIZACOES PERTINENTES</v>
      </c>
      <c r="C1504" s="197" t="s">
        <v>3714</v>
      </c>
      <c r="D1504" s="197" t="s">
        <v>3718</v>
      </c>
      <c r="E1504" s="197" t="s">
        <v>2775</v>
      </c>
      <c r="I1504" s="197" t="s">
        <v>1993</v>
      </c>
      <c r="J1504" s="197" t="n">
        <v>5.01</v>
      </c>
    </row>
    <row r="1505" customFormat="false" ht="12.75" hidden="true" customHeight="false" outlineLevel="0" collapsed="false">
      <c r="A1505" s="197" t="s">
        <v>3720</v>
      </c>
      <c r="B1505" s="197" t="str">
        <f aca="false">C1505&amp;D1505&amp;E1505&amp;F1505&amp;G1505&amp;H1505</f>
        <v>PROJETO BASICO DE INSTALACAO ELETRICA PARA PREDIOS ESCOLARES E/OU ADMINISTRATIVOS ACIMA DE 3000M2,APRESENTADO EM AUTOCAD,INCLUSIVE AS LEGALIZACOES PERTINENTES</v>
      </c>
      <c r="C1505" s="197" t="s">
        <v>3714</v>
      </c>
      <c r="D1505" s="197" t="s">
        <v>3721</v>
      </c>
      <c r="E1505" s="197" t="s">
        <v>2919</v>
      </c>
      <c r="I1505" s="197" t="s">
        <v>1993</v>
      </c>
      <c r="J1505" s="197" t="n">
        <v>3.44</v>
      </c>
    </row>
    <row r="1506" customFormat="false" ht="12.75" hidden="true" customHeight="false" outlineLevel="0" collapsed="false">
      <c r="A1506" s="197" t="s">
        <v>3722</v>
      </c>
      <c r="B1506" s="197" t="str">
        <f aca="false">C1506&amp;D1506&amp;E1506&amp;F1506&amp;G1506&amp;H1506</f>
        <v>PROJETO BASICO DE INSTALACAO ELETRICA PARA PREDIOS ESCOLARES E/OU ADMINISTRATIVOS ACIMA DE 3000M2,APRESENTADO EM AUTOCAD,INCLUSIVE AS LEGALIZACOES PERTINENTES</v>
      </c>
      <c r="C1506" s="197" t="s">
        <v>3714</v>
      </c>
      <c r="D1506" s="197" t="s">
        <v>3721</v>
      </c>
      <c r="E1506" s="197" t="s">
        <v>2919</v>
      </c>
      <c r="I1506" s="197" t="s">
        <v>1993</v>
      </c>
      <c r="J1506" s="197" t="n">
        <v>2.98</v>
      </c>
    </row>
    <row r="1507" customFormat="false" ht="12.75" hidden="true" customHeight="false" outlineLevel="0" collapsed="false">
      <c r="A1507" s="197" t="s">
        <v>3723</v>
      </c>
      <c r="B1507" s="197" t="str">
        <f aca="false">C1507&amp;D1507&amp;E1507&amp;F1507&amp;G1507&amp;H1507</f>
        <v>PROJETO BASICO DE INSTALACAO ELETRICA PARA PREDIOS CULTURAIS ATE 3000M2,APRESENTADO EM AUTOCAD,INCLUSIVE AS LEGALIZACOES PERTINENTES</v>
      </c>
      <c r="C1507" s="197" t="s">
        <v>3724</v>
      </c>
      <c r="D1507" s="197" t="s">
        <v>3725</v>
      </c>
      <c r="E1507" s="197" t="s">
        <v>2849</v>
      </c>
      <c r="I1507" s="197" t="s">
        <v>1993</v>
      </c>
      <c r="J1507" s="197" t="n">
        <v>11.55</v>
      </c>
    </row>
    <row r="1508" customFormat="false" ht="12.75" hidden="true" customHeight="false" outlineLevel="0" collapsed="false">
      <c r="A1508" s="197" t="s">
        <v>3726</v>
      </c>
      <c r="B1508" s="197" t="str">
        <f aca="false">C1508&amp;D1508&amp;E1508&amp;F1508&amp;G1508&amp;H1508</f>
        <v>PROJETO BASICO DE INSTALACAO ELETRICA PARA PREDIOS CULTURAIS ATE 3000M2,APRESENTADO EM AUTOCAD,INCLUSIVE AS LEGALIZACOES PERTINENTES</v>
      </c>
      <c r="C1508" s="197" t="s">
        <v>3724</v>
      </c>
      <c r="D1508" s="197" t="s">
        <v>3725</v>
      </c>
      <c r="E1508" s="197" t="s">
        <v>2849</v>
      </c>
      <c r="I1508" s="197" t="s">
        <v>1993</v>
      </c>
      <c r="J1508" s="197" t="n">
        <v>10</v>
      </c>
    </row>
    <row r="1509" customFormat="false" ht="12.75" hidden="true" customHeight="false" outlineLevel="0" collapsed="false">
      <c r="A1509" s="197" t="s">
        <v>3727</v>
      </c>
      <c r="B1509" s="197" t="str">
        <f aca="false">C1509&amp;D1509&amp;E1509&amp;F1509&amp;G1509&amp;H1509</f>
        <v>PROJETO BASICO DE INSTALACAO ELETRICA PARA PREDIOS CULTURAIS ACIMA DE 3000M2,APRESENTADO EM AUTOCAD,INCLUSIVE AS LEGALIZACOES PERTINENTES</v>
      </c>
      <c r="C1509" s="197" t="s">
        <v>3724</v>
      </c>
      <c r="D1509" s="197" t="s">
        <v>3728</v>
      </c>
      <c r="E1509" s="197" t="s">
        <v>2854</v>
      </c>
      <c r="I1509" s="197" t="s">
        <v>1993</v>
      </c>
      <c r="J1509" s="197" t="n">
        <v>8.63</v>
      </c>
    </row>
    <row r="1510" customFormat="false" ht="12.75" hidden="true" customHeight="false" outlineLevel="0" collapsed="false">
      <c r="A1510" s="197" t="s">
        <v>3729</v>
      </c>
      <c r="B1510" s="197" t="str">
        <f aca="false">C1510&amp;D1510&amp;E1510&amp;F1510&amp;G1510&amp;H1510</f>
        <v>PROJETO BASICO DE INSTALACAO ELETRICA PARA PREDIOS CULTURAIS ACIMA DE 3000M2,APRESENTADO EM AUTOCAD,INCLUSIVE AS LEGALIZACOES PERTINENTES</v>
      </c>
      <c r="C1510" s="197" t="s">
        <v>3724</v>
      </c>
      <c r="D1510" s="197" t="s">
        <v>3728</v>
      </c>
      <c r="E1510" s="197" t="s">
        <v>2854</v>
      </c>
      <c r="I1510" s="197" t="s">
        <v>1993</v>
      </c>
      <c r="J1510" s="197" t="n">
        <v>7.47</v>
      </c>
    </row>
    <row r="1511" customFormat="false" ht="12.75" hidden="true" customHeight="false" outlineLevel="0" collapsed="false">
      <c r="A1511" s="197" t="s">
        <v>3730</v>
      </c>
      <c r="B1511" s="197" t="str">
        <f aca="false">C1511&amp;D1511&amp;E1511&amp;F1511&amp;G1511&amp;H1511</f>
        <v>PROJETO BASICO DE INSTALACAO ELETRICA PARA PREDIOS HOSPITALARES,APRESENTADO EM AUTOCAD,INCLUSIVE AS LEGALIZACOES PERTINENTES</v>
      </c>
      <c r="C1511" s="197" t="s">
        <v>3731</v>
      </c>
      <c r="D1511" s="197" t="s">
        <v>3732</v>
      </c>
      <c r="E1511" s="197" t="s">
        <v>2859</v>
      </c>
      <c r="I1511" s="197" t="s">
        <v>1993</v>
      </c>
      <c r="J1511" s="197" t="n">
        <v>13.81</v>
      </c>
    </row>
    <row r="1512" customFormat="false" ht="12.75" hidden="true" customHeight="false" outlineLevel="0" collapsed="false">
      <c r="A1512" s="197" t="s">
        <v>3733</v>
      </c>
      <c r="B1512" s="197" t="str">
        <f aca="false">C1512&amp;D1512&amp;E1512&amp;F1512&amp;G1512&amp;H1512</f>
        <v>PROJETO BASICO DE INSTALACAO ELETRICA PARA PREDIOS HOSPITALARES,APRESENTADO EM AUTOCAD,INCLUSIVE AS LEGALIZACOES PERTINENTES</v>
      </c>
      <c r="C1512" s="197" t="s">
        <v>3731</v>
      </c>
      <c r="D1512" s="197" t="s">
        <v>3732</v>
      </c>
      <c r="E1512" s="197" t="s">
        <v>2859</v>
      </c>
      <c r="I1512" s="197" t="s">
        <v>1993</v>
      </c>
      <c r="J1512" s="197" t="n">
        <v>11.97</v>
      </c>
    </row>
    <row r="1513" customFormat="false" ht="12.75" hidden="true" customHeight="false" outlineLevel="0" collapsed="false">
      <c r="A1513" s="197" t="s">
        <v>3734</v>
      </c>
      <c r="B1513" s="197" t="str">
        <f aca="false">C1513&amp;D1513&amp;E1513&amp;F1513&amp;G1513&amp;H1513</f>
        <v>PROJETO BASICO DE INSTALACAO ELETRICA PARA HABITACOES/EDIFICIOS ATE 500M2,APRESENTADO EM AUTOCAD,INCLUSIVE AS LEGALIZACOES PERTINENTES</v>
      </c>
      <c r="C1513" s="197" t="s">
        <v>3735</v>
      </c>
      <c r="D1513" s="197" t="s">
        <v>3736</v>
      </c>
      <c r="E1513" s="197" t="s">
        <v>3352</v>
      </c>
      <c r="I1513" s="197" t="s">
        <v>1993</v>
      </c>
      <c r="J1513" s="197" t="n">
        <v>8.41</v>
      </c>
    </row>
    <row r="1514" customFormat="false" ht="12.75" hidden="true" customHeight="false" outlineLevel="0" collapsed="false">
      <c r="A1514" s="197" t="s">
        <v>3737</v>
      </c>
      <c r="B1514" s="197" t="str">
        <f aca="false">C1514&amp;D1514&amp;E1514&amp;F1514&amp;G1514&amp;H1514</f>
        <v>PROJETO BASICO DE INSTALACAO ELETRICA PARA HABITACOES/EDIFICIOS ATE 500M2,APRESENTADO EM AUTOCAD,INCLUSIVE AS LEGALIZACOES PERTINENTES</v>
      </c>
      <c r="C1514" s="197" t="s">
        <v>3735</v>
      </c>
      <c r="D1514" s="197" t="s">
        <v>3736</v>
      </c>
      <c r="E1514" s="197" t="s">
        <v>3352</v>
      </c>
      <c r="I1514" s="197" t="s">
        <v>1993</v>
      </c>
      <c r="J1514" s="197" t="n">
        <v>7.28</v>
      </c>
    </row>
    <row r="1515" customFormat="false" ht="12.75" hidden="true" customHeight="false" outlineLevel="0" collapsed="false">
      <c r="A1515" s="197" t="s">
        <v>3738</v>
      </c>
      <c r="B1515" s="197" t="str">
        <f aca="false">C1515&amp;D1515&amp;E1515&amp;F1515&amp;G1515&amp;H1515</f>
        <v>PROJETO BASICO DE INSTALACAO ELETRICA PARA HABITACOES/EDIFICIOS DE 501 ATE 3000M2,APRESENTADO EM AUTOCAD,INCLUSIVE AS LEGALIZACOES PERTINENTES</v>
      </c>
      <c r="C1515" s="197" t="s">
        <v>3735</v>
      </c>
      <c r="D1515" s="197" t="s">
        <v>3739</v>
      </c>
      <c r="E1515" s="197" t="s">
        <v>3637</v>
      </c>
      <c r="I1515" s="197" t="s">
        <v>1993</v>
      </c>
      <c r="J1515" s="197" t="n">
        <v>6.3</v>
      </c>
    </row>
    <row r="1516" customFormat="false" ht="12.75" hidden="true" customHeight="false" outlineLevel="0" collapsed="false">
      <c r="A1516" s="197" t="s">
        <v>3740</v>
      </c>
      <c r="B1516" s="197" t="str">
        <f aca="false">C1516&amp;D1516&amp;E1516&amp;F1516&amp;G1516&amp;H1516</f>
        <v>PROJETO BASICO DE INSTALACAO ELETRICA PARA HABITACOES/EDIFICIOS DE 501 ATE 3000M2,APRESENTADO EM AUTOCAD,INCLUSIVE AS LEGALIZACOES PERTINENTES</v>
      </c>
      <c r="C1516" s="197" t="s">
        <v>3735</v>
      </c>
      <c r="D1516" s="197" t="s">
        <v>3739</v>
      </c>
      <c r="E1516" s="197" t="s">
        <v>3637</v>
      </c>
      <c r="I1516" s="197" t="s">
        <v>1993</v>
      </c>
      <c r="J1516" s="197" t="n">
        <v>5.46</v>
      </c>
    </row>
    <row r="1517" customFormat="false" ht="12.75" hidden="true" customHeight="false" outlineLevel="0" collapsed="false">
      <c r="A1517" s="197" t="s">
        <v>3741</v>
      </c>
      <c r="B1517" s="197" t="str">
        <f aca="false">C1517&amp;D1517&amp;E1517&amp;F1517&amp;G1517&amp;H1517</f>
        <v>PROJETO BASICO DE INSTALACAO ELETRICA PARA HABITACOES/EDIFICIOS ACIMA DE 3000M2,APRESENTADO EM AUTOCAD,INCLUSIVE AS LEGALIZACOES PERTINENTES</v>
      </c>
      <c r="C1517" s="197" t="s">
        <v>3735</v>
      </c>
      <c r="D1517" s="197" t="s">
        <v>3742</v>
      </c>
      <c r="E1517" s="197" t="s">
        <v>3511</v>
      </c>
      <c r="I1517" s="197" t="s">
        <v>1993</v>
      </c>
      <c r="J1517" s="197" t="n">
        <v>4.23</v>
      </c>
    </row>
    <row r="1518" customFormat="false" ht="12.75" hidden="true" customHeight="false" outlineLevel="0" collapsed="false">
      <c r="A1518" s="197" t="s">
        <v>3743</v>
      </c>
      <c r="B1518" s="197" t="str">
        <f aca="false">C1518&amp;D1518&amp;E1518&amp;F1518&amp;G1518&amp;H1518</f>
        <v>PROJETO BASICO DE INSTALACAO ELETRICA PARA HABITACOES/EDIFICIOS ACIMA DE 3000M2,APRESENTADO EM AUTOCAD,INCLUSIVE AS LEGALIZACOES PERTINENTES</v>
      </c>
      <c r="C1518" s="197" t="s">
        <v>3735</v>
      </c>
      <c r="D1518" s="197" t="s">
        <v>3742</v>
      </c>
      <c r="E1518" s="197" t="s">
        <v>3511</v>
      </c>
      <c r="I1518" s="197" t="s">
        <v>1993</v>
      </c>
      <c r="J1518" s="197" t="n">
        <v>3.67</v>
      </c>
    </row>
    <row r="1519" customFormat="false" ht="12.75" hidden="true" customHeight="false" outlineLevel="0" collapsed="false">
      <c r="A1519" s="197" t="s">
        <v>3744</v>
      </c>
      <c r="B1519" s="197" t="str">
        <f aca="false">C1519&amp;D1519&amp;E1519&amp;F1519&amp;G1519&amp;H1519</f>
        <v>PROJETO BASICO DE INSTALACAO ELETRICA PARA URBANIZACAO ATE 15000M2,APRESENTADO EM AUTOCAD,INCLUSIVE AS LEGALIZACOES PERTINENTES</v>
      </c>
      <c r="C1519" s="197" t="s">
        <v>3745</v>
      </c>
      <c r="D1519" s="197" t="s">
        <v>3746</v>
      </c>
      <c r="E1519" s="197" t="s">
        <v>2949</v>
      </c>
      <c r="I1519" s="197" t="s">
        <v>1993</v>
      </c>
      <c r="J1519" s="197" t="n">
        <v>0.76</v>
      </c>
    </row>
    <row r="1520" customFormat="false" ht="12.75" hidden="true" customHeight="false" outlineLevel="0" collapsed="false">
      <c r="A1520" s="197" t="s">
        <v>3747</v>
      </c>
      <c r="B1520" s="197" t="str">
        <f aca="false">C1520&amp;D1520&amp;E1520&amp;F1520&amp;G1520&amp;H1520</f>
        <v>PROJETO BASICO DE INSTALACAO ELETRICA PARA URBANIZACAO ATE 15000M2,APRESENTADO EM AUTOCAD,INCLUSIVE AS LEGALIZACOES PERTINENTES</v>
      </c>
      <c r="C1520" s="197" t="s">
        <v>3745</v>
      </c>
      <c r="D1520" s="197" t="s">
        <v>3746</v>
      </c>
      <c r="E1520" s="197" t="s">
        <v>2949</v>
      </c>
      <c r="I1520" s="197" t="s">
        <v>1993</v>
      </c>
      <c r="J1520" s="197" t="n">
        <v>0.66</v>
      </c>
    </row>
    <row r="1521" customFormat="false" ht="12.75" hidden="true" customHeight="false" outlineLevel="0" collapsed="false">
      <c r="A1521" s="197" t="s">
        <v>3748</v>
      </c>
      <c r="B1521" s="197" t="str">
        <f aca="false">C1521&amp;D1521&amp;E1521&amp;F1521&amp;G1521&amp;H1521</f>
        <v>PROJETO BASICO DE INSTALACAO ELETRICA PARA URBANIZACAO ACIMA DE 15000M2,APRESENTADO EM AUTOCAD,INCLUSIVE AS LEGALIZACOES PERTINENTES</v>
      </c>
      <c r="C1521" s="197" t="s">
        <v>3749</v>
      </c>
      <c r="D1521" s="197" t="s">
        <v>3750</v>
      </c>
      <c r="E1521" s="197" t="s">
        <v>2849</v>
      </c>
      <c r="I1521" s="197" t="s">
        <v>1993</v>
      </c>
      <c r="J1521" s="197" t="n">
        <v>0.57</v>
      </c>
    </row>
    <row r="1522" customFormat="false" ht="12.75" hidden="true" customHeight="false" outlineLevel="0" collapsed="false">
      <c r="A1522" s="197" t="s">
        <v>3751</v>
      </c>
      <c r="B1522" s="197" t="str">
        <f aca="false">C1522&amp;D1522&amp;E1522&amp;F1522&amp;G1522&amp;H1522</f>
        <v>PROJETO BASICO DE INSTALACAO ELETRICA PARA URBANIZACAO ACIMA DE 15000M2,APRESENTADO EM AUTOCAD,INCLUSIVE AS LEGALIZACOES PERTINENTES</v>
      </c>
      <c r="C1522" s="197" t="s">
        <v>3749</v>
      </c>
      <c r="D1522" s="197" t="s">
        <v>3750</v>
      </c>
      <c r="E1522" s="197" t="s">
        <v>2849</v>
      </c>
      <c r="I1522" s="197" t="s">
        <v>1993</v>
      </c>
      <c r="J1522" s="197" t="n">
        <v>0.49</v>
      </c>
    </row>
    <row r="1523" customFormat="false" ht="12.75" hidden="true" customHeight="false" outlineLevel="0" collapsed="false">
      <c r="A1523" s="197" t="s">
        <v>3752</v>
      </c>
      <c r="B1523" s="197" t="str">
        <f aca="false">C1523&amp;D1523&amp;E1523&amp;F1523&amp;G1523&amp;H1523</f>
        <v>PROJETO BASICO DE INSTALACAO ELETRICA PARA HABITACAO/LOTEAMENTO ATE 12000M2,APRESENTADO EM AUTOCAD,INCLUSIVE AS LEGALIZACOES PERTINENTES</v>
      </c>
      <c r="C1523" s="197" t="s">
        <v>3753</v>
      </c>
      <c r="D1523" s="197" t="s">
        <v>3754</v>
      </c>
      <c r="E1523" s="197" t="s">
        <v>3484</v>
      </c>
      <c r="I1523" s="197" t="s">
        <v>1993</v>
      </c>
      <c r="J1523" s="197" t="n">
        <v>3.44</v>
      </c>
    </row>
    <row r="1524" customFormat="false" ht="12.75" hidden="true" customHeight="false" outlineLevel="0" collapsed="false">
      <c r="A1524" s="197" t="s">
        <v>3755</v>
      </c>
      <c r="B1524" s="197" t="str">
        <f aca="false">C1524&amp;D1524&amp;E1524&amp;F1524&amp;G1524&amp;H1524</f>
        <v>PROJETO BASICO DE INSTALACAO ELETRICA PARA HABITACAO/LOTEAMENTO ATE 12000M2,APRESENTADO EM AUTOCAD,INCLUSIVE AS LEGALIZACOES PERTINENTES</v>
      </c>
      <c r="C1524" s="197" t="s">
        <v>3753</v>
      </c>
      <c r="D1524" s="197" t="s">
        <v>3754</v>
      </c>
      <c r="E1524" s="197" t="s">
        <v>3484</v>
      </c>
      <c r="I1524" s="197" t="s">
        <v>1993</v>
      </c>
      <c r="J1524" s="197" t="n">
        <v>2.98</v>
      </c>
    </row>
    <row r="1525" customFormat="false" ht="12.75" hidden="true" customHeight="false" outlineLevel="0" collapsed="false">
      <c r="A1525" s="197" t="s">
        <v>3756</v>
      </c>
      <c r="B1525" s="197" t="str">
        <f aca="false">C1525&amp;D1525&amp;E1525&amp;F1525&amp;G1525&amp;H1525</f>
        <v>PROJETO BASICO DE INSTALACAO ELETRICA PARA HABITACAO/LOTEAMENTO DE 12001 ATE 36000M2,APRESENTADO EM AUTOCAD,INCLUSIVE AS LEGALIZACOES PERTINENTES</v>
      </c>
      <c r="C1525" s="197" t="s">
        <v>3753</v>
      </c>
      <c r="D1525" s="197" t="s">
        <v>3757</v>
      </c>
      <c r="E1525" s="197" t="s">
        <v>3515</v>
      </c>
      <c r="I1525" s="197" t="s">
        <v>1993</v>
      </c>
      <c r="J1525" s="197" t="n">
        <v>2.28</v>
      </c>
    </row>
    <row r="1526" customFormat="false" ht="12.75" hidden="true" customHeight="false" outlineLevel="0" collapsed="false">
      <c r="A1526" s="197" t="s">
        <v>3758</v>
      </c>
      <c r="B1526" s="197" t="str">
        <f aca="false">C1526&amp;D1526&amp;E1526&amp;F1526&amp;G1526&amp;H1526</f>
        <v>PROJETO BASICO DE INSTALACAO ELETRICA PARA HABITACAO/LOTEAMENTO DE 12001 ATE 36000M2,APRESENTADO EM AUTOCAD,INCLUSIVE AS LEGALIZACOES PERTINENTES</v>
      </c>
      <c r="C1526" s="197" t="s">
        <v>3753</v>
      </c>
      <c r="D1526" s="197" t="s">
        <v>3757</v>
      </c>
      <c r="E1526" s="197" t="s">
        <v>3515</v>
      </c>
      <c r="I1526" s="197" t="s">
        <v>1993</v>
      </c>
      <c r="J1526" s="197" t="n">
        <v>1.98</v>
      </c>
    </row>
    <row r="1527" customFormat="false" ht="12.75" hidden="true" customHeight="false" outlineLevel="0" collapsed="false">
      <c r="A1527" s="197" t="s">
        <v>3759</v>
      </c>
      <c r="B1527" s="197" t="str">
        <f aca="false">C1527&amp;D1527&amp;E1527&amp;F1527&amp;G1527&amp;H1527</f>
        <v>PROJETO BASICO DE INSTALACAO ELETRICA PARA HABITACAO/LOTEAMENTO ACIMA DE 36000M2,APRESENTADO EM AUTOCAD,INCLUSIVE AS LEGALIZACOES PERTINENTES</v>
      </c>
      <c r="C1527" s="197" t="s">
        <v>3753</v>
      </c>
      <c r="D1527" s="197" t="s">
        <v>3760</v>
      </c>
      <c r="E1527" s="197" t="s">
        <v>3344</v>
      </c>
      <c r="I1527" s="197" t="s">
        <v>1993</v>
      </c>
      <c r="J1527" s="197" t="n">
        <v>1.73</v>
      </c>
    </row>
    <row r="1528" customFormat="false" ht="12.75" hidden="true" customHeight="false" outlineLevel="0" collapsed="false">
      <c r="A1528" s="197" t="s">
        <v>3761</v>
      </c>
      <c r="B1528" s="197" t="str">
        <f aca="false">C1528&amp;D1528&amp;E1528&amp;F1528&amp;G1528&amp;H1528</f>
        <v>PROJETO BASICO DE INSTALACAO ELETRICA PARA HABITACAO/LOTEAMENTO ACIMA DE 36000M2,APRESENTADO EM AUTOCAD,INCLUSIVE AS LEGALIZACOES PERTINENTES</v>
      </c>
      <c r="C1528" s="197" t="s">
        <v>3753</v>
      </c>
      <c r="D1528" s="197" t="s">
        <v>3760</v>
      </c>
      <c r="E1528" s="197" t="s">
        <v>3344</v>
      </c>
      <c r="I1528" s="197" t="s">
        <v>1993</v>
      </c>
      <c r="J1528" s="197" t="n">
        <v>1.5</v>
      </c>
    </row>
    <row r="1529" customFormat="false" ht="12.75" hidden="true" customHeight="false" outlineLevel="0" collapsed="false">
      <c r="A1529" s="197" t="s">
        <v>3762</v>
      </c>
      <c r="B1529" s="197" t="str">
        <f aca="false">C1529&amp;D1529&amp;E1529&amp;F1529&amp;G1529&amp;H1529</f>
        <v>PROJETO BASICO DE SISTEMA DE AR CONDICIONADO,APRESENTADO EMAUTOCAD NOS PADROES DA CONTRATANTE,PARA PREDIOS COM AREA ATE 500M2</v>
      </c>
      <c r="C1529" s="197" t="s">
        <v>3763</v>
      </c>
      <c r="D1529" s="197" t="s">
        <v>3764</v>
      </c>
      <c r="E1529" s="197" t="s">
        <v>3765</v>
      </c>
      <c r="I1529" s="197" t="s">
        <v>1993</v>
      </c>
      <c r="J1529" s="197" t="n">
        <v>5.29</v>
      </c>
    </row>
    <row r="1530" customFormat="false" ht="12.75" hidden="true" customHeight="false" outlineLevel="0" collapsed="false">
      <c r="A1530" s="197" t="s">
        <v>3766</v>
      </c>
      <c r="B1530" s="197" t="str">
        <f aca="false">C1530&amp;D1530&amp;E1530&amp;F1530&amp;G1530&amp;H1530</f>
        <v>PROJETO BASICO DE SISTEMA DE AR CONDICIONADO,APRESENTADO EMAUTOCAD NOS PADROES DA CONTRATANTE,PARA PREDIOS COM AREA ATE 500M2</v>
      </c>
      <c r="C1530" s="197" t="s">
        <v>3763</v>
      </c>
      <c r="D1530" s="197" t="s">
        <v>3764</v>
      </c>
      <c r="E1530" s="197" t="s">
        <v>3765</v>
      </c>
      <c r="I1530" s="197" t="s">
        <v>1993</v>
      </c>
      <c r="J1530" s="197" t="n">
        <v>4.58</v>
      </c>
    </row>
    <row r="1531" customFormat="false" ht="12.75" hidden="true" customHeight="false" outlineLevel="0" collapsed="false">
      <c r="A1531" s="197" t="s">
        <v>3767</v>
      </c>
      <c r="B1531" s="197" t="str">
        <f aca="false">C1531&amp;D1531&amp;E1531&amp;F1531&amp;G1531&amp;H1531</f>
        <v>PROJETO BASICO DE SISTEMA DE AR CONDICIONADO,APRESENTADO EMAUTOCAD NOS PADROES DA CONTRATANTE,PARA PREDIOS COM AREA DE501 ATE 3000M2</v>
      </c>
      <c r="C1531" s="197" t="s">
        <v>3763</v>
      </c>
      <c r="D1531" s="197" t="s">
        <v>3768</v>
      </c>
      <c r="E1531" s="197" t="s">
        <v>3769</v>
      </c>
      <c r="I1531" s="197" t="s">
        <v>1993</v>
      </c>
      <c r="J1531" s="197" t="n">
        <v>4.4</v>
      </c>
    </row>
    <row r="1532" customFormat="false" ht="12.75" hidden="true" customHeight="false" outlineLevel="0" collapsed="false">
      <c r="A1532" s="197" t="s">
        <v>3770</v>
      </c>
      <c r="B1532" s="197" t="str">
        <f aca="false">C1532&amp;D1532&amp;E1532&amp;F1532&amp;G1532&amp;H1532</f>
        <v>PROJETO BASICO DE SISTEMA DE AR CONDICIONADO,APRESENTADO EMAUTOCAD NOS PADROES DA CONTRATANTE,PARA PREDIOS COM AREA DE501 ATE 3000M2</v>
      </c>
      <c r="C1532" s="197" t="s">
        <v>3763</v>
      </c>
      <c r="D1532" s="197" t="s">
        <v>3768</v>
      </c>
      <c r="E1532" s="197" t="s">
        <v>3769</v>
      </c>
      <c r="I1532" s="197" t="s">
        <v>1993</v>
      </c>
      <c r="J1532" s="197" t="n">
        <v>3.81</v>
      </c>
    </row>
    <row r="1533" customFormat="false" ht="12.75" hidden="true" customHeight="false" outlineLevel="0" collapsed="false">
      <c r="A1533" s="197" t="s">
        <v>3771</v>
      </c>
      <c r="B1533" s="197" t="str">
        <f aca="false">C1533&amp;D1533&amp;E1533&amp;F1533&amp;G1533&amp;H1533</f>
        <v>PROJETO BASICO DE SISTEMA DE AR CONDICIONADO,APRESENTADO EMAUTOCAD NOS PADROES DA CONTRATANTE,PARA PREDIOS COM AREA ACIMA DE 3000M2</v>
      </c>
      <c r="C1533" s="197" t="s">
        <v>3763</v>
      </c>
      <c r="D1533" s="197" t="s">
        <v>3772</v>
      </c>
      <c r="E1533" s="197" t="s">
        <v>3773</v>
      </c>
      <c r="I1533" s="197" t="s">
        <v>1993</v>
      </c>
      <c r="J1533" s="197" t="n">
        <v>2.66</v>
      </c>
    </row>
    <row r="1534" customFormat="false" ht="12.75" hidden="true" customHeight="false" outlineLevel="0" collapsed="false">
      <c r="A1534" s="197" t="s">
        <v>3774</v>
      </c>
      <c r="B1534" s="197" t="str">
        <f aca="false">C1534&amp;D1534&amp;E1534&amp;F1534&amp;G1534&amp;H1534</f>
        <v>PROJETO BASICO DE SISTEMA DE AR CONDICIONADO,APRESENTADO EMAUTOCAD NOS PADROES DA CONTRATANTE,PARA PREDIOS COM AREA ACIMA DE 3000M2</v>
      </c>
      <c r="C1534" s="197" t="s">
        <v>3763</v>
      </c>
      <c r="D1534" s="197" t="s">
        <v>3772</v>
      </c>
      <c r="E1534" s="197" t="s">
        <v>3773</v>
      </c>
      <c r="I1534" s="197" t="s">
        <v>1993</v>
      </c>
      <c r="J1534" s="197" t="n">
        <v>2.3</v>
      </c>
    </row>
    <row r="1535" customFormat="false" ht="12.75" hidden="true" customHeight="false" outlineLevel="0" collapsed="false">
      <c r="A1535" s="197" t="s">
        <v>3775</v>
      </c>
      <c r="B1535" s="197" t="str">
        <f aca="false">C1535&amp;D1535&amp;E1535&amp;F1535&amp;G1535&amp;H1535</f>
        <v>PROJETO EXECUTIVO DE INSTALACAO ELETRICA,CONSIDERANDO O PROJETO BASICO EXISTENTE,PARA PREDIOS ESCOLARES E/OU ADMINISTRATIVOS ATE 500M2,APRESENTADO EM AUTOCAD,INCLUSIVE AS LEGALIZACOES PERTINENTES</v>
      </c>
      <c r="C1535" s="197" t="s">
        <v>3776</v>
      </c>
      <c r="D1535" s="197" t="s">
        <v>3777</v>
      </c>
      <c r="E1535" s="197" t="s">
        <v>3778</v>
      </c>
      <c r="F1535" s="197" t="s">
        <v>3779</v>
      </c>
      <c r="I1535" s="197" t="s">
        <v>1993</v>
      </c>
      <c r="J1535" s="197" t="n">
        <v>6.9</v>
      </c>
    </row>
    <row r="1536" customFormat="false" ht="12.75" hidden="true" customHeight="false" outlineLevel="0" collapsed="false">
      <c r="A1536" s="197" t="s">
        <v>3780</v>
      </c>
      <c r="B1536" s="197" t="str">
        <f aca="false">C1536&amp;D1536&amp;E1536&amp;F1536&amp;G1536&amp;H1536</f>
        <v>PROJETO EXECUTIVO DE INSTALACAO ELETRICA,CONSIDERANDO O PROJETO BASICO EXISTENTE,PARA PREDIOS ESCOLARES E/OU ADMINISTRATIVOS ATE 500M2,APRESENTADO EM AUTOCAD,INCLUSIVE AS LEGALIZACOES PERTINENTES</v>
      </c>
      <c r="C1536" s="197" t="s">
        <v>3776</v>
      </c>
      <c r="D1536" s="197" t="s">
        <v>3777</v>
      </c>
      <c r="E1536" s="197" t="s">
        <v>3778</v>
      </c>
      <c r="F1536" s="197" t="s">
        <v>3779</v>
      </c>
      <c r="I1536" s="197" t="s">
        <v>1993</v>
      </c>
      <c r="J1536" s="197" t="n">
        <v>5.98</v>
      </c>
    </row>
    <row r="1537" customFormat="false" ht="12.75" hidden="true" customHeight="false" outlineLevel="0" collapsed="false">
      <c r="A1537" s="197" t="s">
        <v>3781</v>
      </c>
      <c r="B1537" s="197" t="str">
        <f aca="false">C1537&amp;D1537&amp;E1537&amp;F1537&amp;G1537&amp;H1537</f>
        <v>PROJETO EXECUTIVO DE INSTALACAO ELETRICA,CONSIDERANDO O PROJETO BASICO EXISTENTE,PARA PREDIOS ESCOLARES E/OU ADMINISTRATIVOS DE 501 ATE 3000M2,APRESENTADO EM AUTOCAD,INCLUSIVE AS LEGALIZACOES PERTINENTES</v>
      </c>
      <c r="C1537" s="197" t="s">
        <v>3776</v>
      </c>
      <c r="D1537" s="197" t="s">
        <v>3777</v>
      </c>
      <c r="E1537" s="197" t="s">
        <v>3782</v>
      </c>
      <c r="F1537" s="197" t="s">
        <v>2874</v>
      </c>
      <c r="I1537" s="197" t="s">
        <v>1993</v>
      </c>
      <c r="J1537" s="197" t="n">
        <v>5.78</v>
      </c>
    </row>
    <row r="1538" customFormat="false" ht="12.75" hidden="true" customHeight="false" outlineLevel="0" collapsed="false">
      <c r="A1538" s="197" t="s">
        <v>3783</v>
      </c>
      <c r="B1538" s="197" t="str">
        <f aca="false">C1538&amp;D1538&amp;E1538&amp;F1538&amp;G1538&amp;H1538</f>
        <v>PROJETO EXECUTIVO DE INSTALACAO ELETRICA,CONSIDERANDO O PROJETO BASICO EXISTENTE,PARA PREDIOS ESCOLARES E/OU ADMINISTRATIVOS DE 501 ATE 3000M2,APRESENTADO EM AUTOCAD,INCLUSIVE AS LEGALIZACOES PERTINENTES</v>
      </c>
      <c r="C1538" s="197" t="s">
        <v>3776</v>
      </c>
      <c r="D1538" s="197" t="s">
        <v>3777</v>
      </c>
      <c r="E1538" s="197" t="s">
        <v>3782</v>
      </c>
      <c r="F1538" s="197" t="s">
        <v>2874</v>
      </c>
      <c r="I1538" s="197" t="s">
        <v>1993</v>
      </c>
      <c r="J1538" s="197" t="n">
        <v>5.01</v>
      </c>
    </row>
    <row r="1539" customFormat="false" ht="12.75" hidden="true" customHeight="false" outlineLevel="0" collapsed="false">
      <c r="A1539" s="197" t="s">
        <v>3784</v>
      </c>
      <c r="B1539" s="197" t="str">
        <f aca="false">C1539&amp;D1539&amp;E1539&amp;F1539&amp;G1539&amp;H1539</f>
        <v>PROJETO EXECUTIVO DE INSTALACAO ELETRICA,CONSIDERANDO O PROJETO BASICO EXISTENTE,PARA PREDIOS ESCOLARES E/OU ADMINISTRATIVOS ACIMA DE 3000M2,APRESENTADO EM AUTOCAD,INCLUSIVE AS LEGALIZACOES PERTINENTES</v>
      </c>
      <c r="C1539" s="197" t="s">
        <v>3776</v>
      </c>
      <c r="D1539" s="197" t="s">
        <v>3777</v>
      </c>
      <c r="E1539" s="197" t="s">
        <v>3785</v>
      </c>
      <c r="F1539" s="197" t="s">
        <v>3344</v>
      </c>
      <c r="I1539" s="197" t="s">
        <v>1993</v>
      </c>
      <c r="J1539" s="197" t="n">
        <v>3.44</v>
      </c>
    </row>
    <row r="1540" customFormat="false" ht="12.75" hidden="true" customHeight="false" outlineLevel="0" collapsed="false">
      <c r="A1540" s="197" t="s">
        <v>3786</v>
      </c>
      <c r="B1540" s="197" t="str">
        <f aca="false">C1540&amp;D1540&amp;E1540&amp;F1540&amp;G1540&amp;H1540</f>
        <v>PROJETO EXECUTIVO DE INSTALACAO ELETRICA,CONSIDERANDO O PROJETO BASICO EXISTENTE,PARA PREDIOS ESCOLARES E/OU ADMINISTRATIVOS ACIMA DE 3000M2,APRESENTADO EM AUTOCAD,INCLUSIVE AS LEGALIZACOES PERTINENTES</v>
      </c>
      <c r="C1540" s="197" t="s">
        <v>3776</v>
      </c>
      <c r="D1540" s="197" t="s">
        <v>3777</v>
      </c>
      <c r="E1540" s="197" t="s">
        <v>3785</v>
      </c>
      <c r="F1540" s="197" t="s">
        <v>3344</v>
      </c>
      <c r="I1540" s="197" t="s">
        <v>1993</v>
      </c>
      <c r="J1540" s="197" t="n">
        <v>2.98</v>
      </c>
    </row>
    <row r="1541" customFormat="false" ht="12.75" hidden="true" customHeight="false" outlineLevel="0" collapsed="false">
      <c r="A1541" s="197" t="s">
        <v>3787</v>
      </c>
      <c r="B1541" s="197" t="str">
        <f aca="false">C1541&amp;D1541&amp;E1541&amp;F1541&amp;G1541&amp;H1541</f>
        <v>PROJETO EXECUTIVO DE INSTALACAO ELETRICA,CONSIDERANDO O PROJETO BASICO EXISTENTE,PARA PREDIOS CULTURAIS ATE 3000M2,APRESENTADO EM AUTOCAD,INCLUSIVE AS LEGALIZACOES PERTINENTES</v>
      </c>
      <c r="C1541" s="197" t="s">
        <v>3776</v>
      </c>
      <c r="D1541" s="197" t="s">
        <v>3788</v>
      </c>
      <c r="E1541" s="197" t="s">
        <v>2742</v>
      </c>
      <c r="I1541" s="197" t="s">
        <v>1993</v>
      </c>
      <c r="J1541" s="197" t="n">
        <v>11.55</v>
      </c>
    </row>
    <row r="1542" customFormat="false" ht="12.75" hidden="true" customHeight="false" outlineLevel="0" collapsed="false">
      <c r="A1542" s="197" t="s">
        <v>3789</v>
      </c>
      <c r="B1542" s="197" t="str">
        <f aca="false">C1542&amp;D1542&amp;E1542&amp;F1542&amp;G1542&amp;H1542</f>
        <v>PROJETO EXECUTIVO DE INSTALACAO ELETRICA,CONSIDERANDO O PROJETO BASICO EXISTENTE,PARA PREDIOS CULTURAIS ATE 3000M2,APRESENTADO EM AUTOCAD,INCLUSIVE AS LEGALIZACOES PERTINENTES</v>
      </c>
      <c r="C1542" s="197" t="s">
        <v>3776</v>
      </c>
      <c r="D1542" s="197" t="s">
        <v>3788</v>
      </c>
      <c r="E1542" s="197" t="s">
        <v>2742</v>
      </c>
      <c r="I1542" s="197" t="s">
        <v>1993</v>
      </c>
      <c r="J1542" s="197" t="n">
        <v>10</v>
      </c>
    </row>
    <row r="1543" customFormat="false" ht="12.75" hidden="true" customHeight="false" outlineLevel="0" collapsed="false">
      <c r="A1543" s="197" t="s">
        <v>3790</v>
      </c>
      <c r="B1543" s="197" t="str">
        <f aca="false">C1543&amp;D1543&amp;E1543&amp;F1543&amp;G1543&amp;H1543</f>
        <v>PROJETO EXECUTIVO DE INSTALACAO ELETRICA,CONSIDERANDO O PROJETO BASICO EXISTENTE,PARA PREDIOS CULTURAIS ACIMA DE 3000M2,APRESENTADO EM AUTOCAD,INCLUSIVE AS LEGALIZACOES PERTINENTES</v>
      </c>
      <c r="C1543" s="197" t="s">
        <v>3776</v>
      </c>
      <c r="D1543" s="197" t="s">
        <v>3791</v>
      </c>
      <c r="E1543" s="197" t="s">
        <v>2746</v>
      </c>
      <c r="I1543" s="197" t="s">
        <v>1993</v>
      </c>
      <c r="J1543" s="197" t="n">
        <v>8.63</v>
      </c>
    </row>
    <row r="1544" customFormat="false" ht="12.75" hidden="true" customHeight="false" outlineLevel="0" collapsed="false">
      <c r="A1544" s="197" t="s">
        <v>3792</v>
      </c>
      <c r="B1544" s="197" t="str">
        <f aca="false">C1544&amp;D1544&amp;E1544&amp;F1544&amp;G1544&amp;H1544</f>
        <v>PROJETO EXECUTIVO DE INSTALACAO ELETRICA,CONSIDERANDO O PROJETO BASICO EXISTENTE,PARA PREDIOS CULTURAIS ACIMA DE 3000M2,APRESENTADO EM AUTOCAD,INCLUSIVE AS LEGALIZACOES PERTINENTES</v>
      </c>
      <c r="C1544" s="197" t="s">
        <v>3776</v>
      </c>
      <c r="D1544" s="197" t="s">
        <v>3791</v>
      </c>
      <c r="E1544" s="197" t="s">
        <v>2746</v>
      </c>
      <c r="I1544" s="197" t="s">
        <v>1993</v>
      </c>
      <c r="J1544" s="197" t="n">
        <v>7.47</v>
      </c>
    </row>
    <row r="1545" customFormat="false" ht="12.75" hidden="true" customHeight="false" outlineLevel="0" collapsed="false">
      <c r="A1545" s="197" t="s">
        <v>3793</v>
      </c>
      <c r="B1545" s="197" t="str">
        <f aca="false">C1545&amp;D1545&amp;E1545&amp;F1545&amp;G1545&amp;H1545</f>
        <v>PROJETO EXECUTIVO DE INSTALACAO ELETRICA,CONSIDERANDO O PROJETO BASICO EXISTENTE,PARA PREDIOS HOSPITALARES,APRESENTADO EM AUTOCAD,INCLUSIVE AS LEGALIZACOES PERTINENTES</v>
      </c>
      <c r="C1545" s="197" t="s">
        <v>3776</v>
      </c>
      <c r="D1545" s="197" t="s">
        <v>3794</v>
      </c>
      <c r="E1545" s="197" t="s">
        <v>2770</v>
      </c>
      <c r="I1545" s="197" t="s">
        <v>1993</v>
      </c>
      <c r="J1545" s="197" t="n">
        <v>13.81</v>
      </c>
    </row>
    <row r="1546" customFormat="false" ht="12.75" hidden="true" customHeight="false" outlineLevel="0" collapsed="false">
      <c r="A1546" s="197" t="s">
        <v>3795</v>
      </c>
      <c r="B1546" s="197" t="str">
        <f aca="false">C1546&amp;D1546&amp;E1546&amp;F1546&amp;G1546&amp;H1546</f>
        <v>PROJETO EXECUTIVO DE INSTALACAO ELETRICA,CONSIDERANDO O PROJETO BASICO EXISTENTE,PARA PREDIOS HOSPITALARES,APRESENTADO EM AUTOCAD,INCLUSIVE AS LEGALIZACOES PERTINENTES</v>
      </c>
      <c r="C1546" s="197" t="s">
        <v>3776</v>
      </c>
      <c r="D1546" s="197" t="s">
        <v>3794</v>
      </c>
      <c r="E1546" s="197" t="s">
        <v>2770</v>
      </c>
      <c r="I1546" s="197" t="s">
        <v>1993</v>
      </c>
      <c r="J1546" s="197" t="n">
        <v>11.97</v>
      </c>
    </row>
    <row r="1547" customFormat="false" ht="12.75" hidden="true" customHeight="false" outlineLevel="0" collapsed="false">
      <c r="A1547" s="197" t="s">
        <v>3796</v>
      </c>
      <c r="B1547" s="197" t="str">
        <f aca="false">C1547&amp;D1547&amp;E1547&amp;F1547&amp;G1547&amp;H1547</f>
        <v>PROJETO EXECUTIVO DE INSTALACAO ELETRICA,CONSIDERANDO O PROJETO BASICO EXISTENTE,PARA HABITACOES/EDIFICIOS ATE 500M2,APRESENTADO EM AUTOCAD,INCLUSIVE AS LEGALIZACOES PERTINENTES</v>
      </c>
      <c r="C1547" s="197" t="s">
        <v>3776</v>
      </c>
      <c r="D1547" s="197" t="s">
        <v>3797</v>
      </c>
      <c r="E1547" s="197" t="s">
        <v>2844</v>
      </c>
      <c r="I1547" s="197" t="s">
        <v>1993</v>
      </c>
      <c r="J1547" s="197" t="n">
        <v>8.41</v>
      </c>
    </row>
    <row r="1548" customFormat="false" ht="12.75" hidden="true" customHeight="false" outlineLevel="0" collapsed="false">
      <c r="A1548" s="197" t="s">
        <v>3798</v>
      </c>
      <c r="B1548" s="197" t="str">
        <f aca="false">C1548&amp;D1548&amp;E1548&amp;F1548&amp;G1548&amp;H1548</f>
        <v>PROJETO EXECUTIVO DE INSTALACAO ELETRICA,CONSIDERANDO O PROJETO BASICO EXISTENTE,PARA HABITACOES/EDIFICIOS ATE 500M2,APRESENTADO EM AUTOCAD,INCLUSIVE AS LEGALIZACOES PERTINENTES</v>
      </c>
      <c r="C1548" s="197" t="s">
        <v>3776</v>
      </c>
      <c r="D1548" s="197" t="s">
        <v>3797</v>
      </c>
      <c r="E1548" s="197" t="s">
        <v>2844</v>
      </c>
      <c r="I1548" s="197" t="s">
        <v>1993</v>
      </c>
      <c r="J1548" s="197" t="n">
        <v>7.28</v>
      </c>
    </row>
    <row r="1549" customFormat="false" ht="12.75" hidden="true" customHeight="false" outlineLevel="0" collapsed="false">
      <c r="A1549" s="197" t="s">
        <v>3799</v>
      </c>
      <c r="B1549" s="197" t="str">
        <f aca="false">C1549&amp;D1549&amp;E1549&amp;F1549&amp;G1549&amp;H1549</f>
        <v>PROJETO EXECUTIVO DE INSTALACAO ELETRICA,CONSIDERANDO O PROJETO BASICO EXISTENTE,PARA HABITACOES/EDIFICIOS DE 501 ATE 3000M2,APRESENTADO EM AUTOCAD,INCLUSIVE AS LEGALIZACOES PERTINENTES</v>
      </c>
      <c r="C1549" s="197" t="s">
        <v>3776</v>
      </c>
      <c r="D1549" s="197" t="s">
        <v>3800</v>
      </c>
      <c r="E1549" s="197" t="s">
        <v>3396</v>
      </c>
      <c r="F1549" s="197" t="s">
        <v>2794</v>
      </c>
      <c r="I1549" s="197" t="s">
        <v>1993</v>
      </c>
      <c r="J1549" s="197" t="n">
        <v>6.3</v>
      </c>
    </row>
    <row r="1550" customFormat="false" ht="12.75" hidden="true" customHeight="false" outlineLevel="0" collapsed="false">
      <c r="A1550" s="197" t="s">
        <v>3801</v>
      </c>
      <c r="B1550" s="197" t="str">
        <f aca="false">C1550&amp;D1550&amp;E1550&amp;F1550&amp;G1550&amp;H1550</f>
        <v>PROJETO EXECUTIVO DE INSTALACAO ELETRICA,CONSIDERANDO O PROJETO BASICO EXISTENTE,PARA HABITACOES/EDIFICIOS DE 501 ATE 3000M2,APRESENTADO EM AUTOCAD,INCLUSIVE AS LEGALIZACOES PERTINENTES</v>
      </c>
      <c r="C1550" s="197" t="s">
        <v>3776</v>
      </c>
      <c r="D1550" s="197" t="s">
        <v>3800</v>
      </c>
      <c r="E1550" s="197" t="s">
        <v>3396</v>
      </c>
      <c r="F1550" s="197" t="s">
        <v>2794</v>
      </c>
      <c r="I1550" s="197" t="s">
        <v>1993</v>
      </c>
      <c r="J1550" s="197" t="n">
        <v>5.46</v>
      </c>
    </row>
    <row r="1551" customFormat="false" ht="12.75" hidden="true" customHeight="false" outlineLevel="0" collapsed="false">
      <c r="A1551" s="197" t="s">
        <v>3802</v>
      </c>
      <c r="B1551" s="197" t="str">
        <f aca="false">C1551&amp;D1551&amp;E1551&amp;F1551&amp;G1551&amp;H1551</f>
        <v>PROJETO EXECUTIVO DE INSTALACAO ELETRICA,CONSIDERANDO O PROJETO BASICO EXISTENTE,PARA HABITACOES/EDIFICIOS ACIMA DE 3000M2,APRESENTADO EM AUTOCAD,INCLUSIVE AS LEGALIZACOES PERTINENTES</v>
      </c>
      <c r="C1551" s="197" t="s">
        <v>3776</v>
      </c>
      <c r="D1551" s="197" t="s">
        <v>3803</v>
      </c>
      <c r="E1551" s="197" t="s">
        <v>3804</v>
      </c>
      <c r="F1551" s="197" t="s">
        <v>2756</v>
      </c>
      <c r="I1551" s="197" t="s">
        <v>1993</v>
      </c>
      <c r="J1551" s="197" t="n">
        <v>4.23</v>
      </c>
    </row>
    <row r="1552" customFormat="false" ht="12.75" hidden="true" customHeight="false" outlineLevel="0" collapsed="false">
      <c r="A1552" s="197" t="s">
        <v>3805</v>
      </c>
      <c r="B1552" s="197" t="str">
        <f aca="false">C1552&amp;D1552&amp;E1552&amp;F1552&amp;G1552&amp;H1552</f>
        <v>PROJETO EXECUTIVO DE INSTALACAO ELETRICA,CONSIDERANDO O PROJETO BASICO EXISTENTE,PARA HABITACOES/EDIFICIOS ACIMA DE 3000M2,APRESENTADO EM AUTOCAD,INCLUSIVE AS LEGALIZACOES PERTINENTES</v>
      </c>
      <c r="C1552" s="197" t="s">
        <v>3776</v>
      </c>
      <c r="D1552" s="197" t="s">
        <v>3803</v>
      </c>
      <c r="E1552" s="197" t="s">
        <v>3804</v>
      </c>
      <c r="F1552" s="197" t="s">
        <v>2756</v>
      </c>
      <c r="I1552" s="197" t="s">
        <v>1993</v>
      </c>
      <c r="J1552" s="197" t="n">
        <v>3.67</v>
      </c>
    </row>
    <row r="1553" customFormat="false" ht="12.75" hidden="true" customHeight="false" outlineLevel="0" collapsed="false">
      <c r="A1553" s="197" t="s">
        <v>3806</v>
      </c>
      <c r="B1553" s="197" t="str">
        <f aca="false">C1553&amp;D1553&amp;E1553&amp;F1553&amp;G1553&amp;H1553</f>
        <v>PROJETO EXECUTIVO DE INSTALACAO ELETRICA,CONSIDERANDO O PROJETO BASICO EXISTENTE,PARA URBANIZACAO ATE 15000M2,APRESENTADO EM AUTOCAD,INCLUSIVE AS LEGALIZACOES PERTINENTES</v>
      </c>
      <c r="C1553" s="197" t="s">
        <v>3776</v>
      </c>
      <c r="D1553" s="197" t="s">
        <v>3807</v>
      </c>
      <c r="E1553" s="197" t="s">
        <v>2823</v>
      </c>
      <c r="I1553" s="197" t="s">
        <v>1993</v>
      </c>
      <c r="J1553" s="197" t="n">
        <v>0.77</v>
      </c>
    </row>
    <row r="1554" customFormat="false" ht="12.75" hidden="true" customHeight="false" outlineLevel="0" collapsed="false">
      <c r="A1554" s="197" t="s">
        <v>3808</v>
      </c>
      <c r="B1554" s="197" t="str">
        <f aca="false">C1554&amp;D1554&amp;E1554&amp;F1554&amp;G1554&amp;H1554</f>
        <v>PROJETO EXECUTIVO DE INSTALACAO ELETRICA,CONSIDERANDO O PROJETO BASICO EXISTENTE,PARA URBANIZACAO ATE 15000M2,APRESENTADO EM AUTOCAD,INCLUSIVE AS LEGALIZACOES PERTINENTES</v>
      </c>
      <c r="C1554" s="197" t="s">
        <v>3776</v>
      </c>
      <c r="D1554" s="197" t="s">
        <v>3807</v>
      </c>
      <c r="E1554" s="197" t="s">
        <v>2823</v>
      </c>
      <c r="I1554" s="197" t="s">
        <v>1993</v>
      </c>
      <c r="J1554" s="197" t="n">
        <v>0.67</v>
      </c>
    </row>
    <row r="1555" customFormat="false" ht="12.75" hidden="true" customHeight="false" outlineLevel="0" collapsed="false">
      <c r="A1555" s="197" t="s">
        <v>3809</v>
      </c>
      <c r="B1555" s="197" t="str">
        <f aca="false">C1555&amp;D1555&amp;E1555&amp;F1555&amp;G1555&amp;H1555</f>
        <v>PROJETO EXECUTIVO DE INSTALACAO ELETRICA,CONSIDERANDO O PROJETO BASICO EXISTENTE,PARA URBANIZACAO ACIMA DE 15000M2,APRESENTADO EM AUTOCAD,INCLUSIVE AS LEGALIZACOES PERTINENTES</v>
      </c>
      <c r="C1555" s="197" t="s">
        <v>3776</v>
      </c>
      <c r="D1555" s="197" t="s">
        <v>3810</v>
      </c>
      <c r="E1555" s="197" t="s">
        <v>2742</v>
      </c>
      <c r="I1555" s="197" t="s">
        <v>1993</v>
      </c>
      <c r="J1555" s="197" t="n">
        <v>0.57</v>
      </c>
    </row>
    <row r="1556" customFormat="false" ht="12.75" hidden="true" customHeight="false" outlineLevel="0" collapsed="false">
      <c r="A1556" s="197" t="s">
        <v>3811</v>
      </c>
      <c r="B1556" s="197" t="str">
        <f aca="false">C1556&amp;D1556&amp;E1556&amp;F1556&amp;G1556&amp;H1556</f>
        <v>PROJETO EXECUTIVO DE INSTALACAO ELETRICA,CONSIDERANDO O PROJETO BASICO EXISTENTE,PARA URBANIZACAO ACIMA DE 15000M2,APRESENTADO EM AUTOCAD,INCLUSIVE AS LEGALIZACOES PERTINENTES</v>
      </c>
      <c r="C1556" s="197" t="s">
        <v>3776</v>
      </c>
      <c r="D1556" s="197" t="s">
        <v>3810</v>
      </c>
      <c r="E1556" s="197" t="s">
        <v>2742</v>
      </c>
      <c r="I1556" s="197" t="s">
        <v>1993</v>
      </c>
      <c r="J1556" s="197" t="n">
        <v>0.49</v>
      </c>
    </row>
    <row r="1557" customFormat="false" ht="12.75" hidden="true" customHeight="false" outlineLevel="0" collapsed="false">
      <c r="A1557" s="197" t="s">
        <v>3812</v>
      </c>
      <c r="B1557" s="197" t="str">
        <f aca="false">C1557&amp;D1557&amp;E1557&amp;F1557&amp;G1557&amp;H1557</f>
        <v>PROJETO EXECUTIVO DE INSTALACAO ELETRICA,CONSIDERANDO O PROJETO BASICO EXISTENTE,PARA HABITACAO/LOTEAMENTO ATE 12000M2,APRESENTADO EM AUTOCAD,INCLUSIVE AS LEGALIZACOES PERTINENTES</v>
      </c>
      <c r="C1557" s="197" t="s">
        <v>3776</v>
      </c>
      <c r="D1557" s="197" t="s">
        <v>3813</v>
      </c>
      <c r="E1557" s="197" t="s">
        <v>3423</v>
      </c>
      <c r="I1557" s="197" t="s">
        <v>1993</v>
      </c>
      <c r="J1557" s="197" t="n">
        <v>3.44</v>
      </c>
    </row>
    <row r="1558" customFormat="false" ht="12.75" hidden="true" customHeight="false" outlineLevel="0" collapsed="false">
      <c r="A1558" s="197" t="s">
        <v>3814</v>
      </c>
      <c r="B1558" s="197" t="str">
        <f aca="false">C1558&amp;D1558&amp;E1558&amp;F1558&amp;G1558&amp;H1558</f>
        <v>PROJETO EXECUTIVO DE INSTALACAO ELETRICA,CONSIDERANDO O PROJETO BASICO EXISTENTE,PARA HABITACAO/LOTEAMENTO ATE 12000M2,APRESENTADO EM AUTOCAD,INCLUSIVE AS LEGALIZACOES PERTINENTES</v>
      </c>
      <c r="C1558" s="197" t="s">
        <v>3776</v>
      </c>
      <c r="D1558" s="197" t="s">
        <v>3813</v>
      </c>
      <c r="E1558" s="197" t="s">
        <v>3423</v>
      </c>
      <c r="I1558" s="197" t="s">
        <v>1993</v>
      </c>
      <c r="J1558" s="197" t="n">
        <v>2.98</v>
      </c>
    </row>
    <row r="1559" customFormat="false" ht="12.75" hidden="true" customHeight="false" outlineLevel="0" collapsed="false">
      <c r="A1559" s="197" t="s">
        <v>3815</v>
      </c>
      <c r="B1559" s="197" t="str">
        <f aca="false">C1559&amp;D1559&amp;E1559&amp;F1559&amp;G1559&amp;H1559</f>
        <v>PROJETO EXECUTIVO DE INSTALACAO ELETRICA,CONSIDERANDO O PROJETO BASICO EXISTENTE,PARA HABITACAO/LOTEAMENTO DE 12001 ATE36000M2,APRESENTADO EM AUTOCAD,INCLUSIVE AS LEGALIZACOES PERTINENTES</v>
      </c>
      <c r="C1559" s="197" t="s">
        <v>3776</v>
      </c>
      <c r="D1559" s="197" t="s">
        <v>3816</v>
      </c>
      <c r="E1559" s="197" t="s">
        <v>3817</v>
      </c>
      <c r="F1559" s="197" t="s">
        <v>3548</v>
      </c>
      <c r="I1559" s="197" t="s">
        <v>1993</v>
      </c>
      <c r="J1559" s="197" t="n">
        <v>2.28</v>
      </c>
    </row>
    <row r="1560" customFormat="false" ht="12.75" hidden="true" customHeight="false" outlineLevel="0" collapsed="false">
      <c r="A1560" s="197" t="s">
        <v>3818</v>
      </c>
      <c r="B1560" s="197" t="str">
        <f aca="false">C1560&amp;D1560&amp;E1560&amp;F1560&amp;G1560&amp;H1560</f>
        <v>PROJETO EXECUTIVO DE INSTALACAO ELETRICA,CONSIDERANDO O PROJETO BASICO EXISTENTE,PARA HABITACAO/LOTEAMENTO DE 12001 ATE36000M2,APRESENTADO EM AUTOCAD,INCLUSIVE AS LEGALIZACOES PERTINENTES</v>
      </c>
      <c r="C1560" s="197" t="s">
        <v>3776</v>
      </c>
      <c r="D1560" s="197" t="s">
        <v>3816</v>
      </c>
      <c r="E1560" s="197" t="s">
        <v>3817</v>
      </c>
      <c r="F1560" s="197" t="s">
        <v>3548</v>
      </c>
      <c r="I1560" s="197" t="s">
        <v>1993</v>
      </c>
      <c r="J1560" s="197" t="n">
        <v>1.98</v>
      </c>
    </row>
    <row r="1561" customFormat="false" ht="12.75" hidden="true" customHeight="false" outlineLevel="0" collapsed="false">
      <c r="A1561" s="197" t="s">
        <v>3819</v>
      </c>
      <c r="B1561" s="197" t="str">
        <f aca="false">C1561&amp;D1561&amp;E1561&amp;F1561&amp;G1561&amp;H1561</f>
        <v>PROJETO EXECUTIVO DE INSTALACAO ELETRICA,CONSIDERANDO O PROJETO BASICO EXISTENTE,PARA HABITACAO/LOTEAMENTO ACIMA DE 36000M2,APRESENTADO EM AUTOCAD,INCLUSIVE AS LEGALIZACOES PERTINENTES</v>
      </c>
      <c r="C1561" s="197" t="s">
        <v>3776</v>
      </c>
      <c r="D1561" s="197" t="s">
        <v>3820</v>
      </c>
      <c r="E1561" s="197" t="s">
        <v>3522</v>
      </c>
      <c r="F1561" s="197" t="s">
        <v>2859</v>
      </c>
      <c r="I1561" s="197" t="s">
        <v>1993</v>
      </c>
      <c r="J1561" s="197" t="n">
        <v>1.73</v>
      </c>
    </row>
    <row r="1562" customFormat="false" ht="12.75" hidden="true" customHeight="false" outlineLevel="0" collapsed="false">
      <c r="A1562" s="197" t="s">
        <v>3821</v>
      </c>
      <c r="B1562" s="197" t="str">
        <f aca="false">C1562&amp;D1562&amp;E1562&amp;F1562&amp;G1562&amp;H1562</f>
        <v>PROJETO EXECUTIVO DE INSTALACAO ELETRICA,CONSIDERANDO O PROJETO BASICO EXISTENTE,PARA HABITACAO/LOTEAMENTO ACIMA DE 36000M2,APRESENTADO EM AUTOCAD,INCLUSIVE AS LEGALIZACOES PERTINENTES</v>
      </c>
      <c r="C1562" s="197" t="s">
        <v>3776</v>
      </c>
      <c r="D1562" s="197" t="s">
        <v>3820</v>
      </c>
      <c r="E1562" s="197" t="s">
        <v>3522</v>
      </c>
      <c r="F1562" s="197" t="s">
        <v>2859</v>
      </c>
      <c r="I1562" s="197" t="s">
        <v>1993</v>
      </c>
      <c r="J1562" s="197" t="n">
        <v>1.5</v>
      </c>
    </row>
    <row r="1563" customFormat="false" ht="12.75" hidden="true" customHeight="false" outlineLevel="0" collapsed="false">
      <c r="A1563" s="197" t="s">
        <v>3822</v>
      </c>
      <c r="B1563" s="197" t="str">
        <f aca="false">C1563&amp;D1563&amp;E1563&amp;F1563&amp;G1563&amp;H1563</f>
        <v>PROJETO EXECUTIVO DE SISTEMA DE AR CONDICIONADO,CONSIDERANDO O PROJETO BASICO EXISTENTE,APRESENTADO EM AUTOCAD NOS PADROES DA CONTRATANTE,PARA PREDIOS COM AREA ATE 500M2</v>
      </c>
      <c r="C1563" s="197" t="s">
        <v>3823</v>
      </c>
      <c r="D1563" s="197" t="s">
        <v>3824</v>
      </c>
      <c r="E1563" s="197" t="s">
        <v>3825</v>
      </c>
      <c r="I1563" s="197" t="s">
        <v>1993</v>
      </c>
      <c r="J1563" s="197" t="n">
        <v>5.29</v>
      </c>
    </row>
    <row r="1564" customFormat="false" ht="12.75" hidden="true" customHeight="false" outlineLevel="0" collapsed="false">
      <c r="A1564" s="197" t="s">
        <v>3826</v>
      </c>
      <c r="B1564" s="197" t="str">
        <f aca="false">C1564&amp;D1564&amp;E1564&amp;F1564&amp;G1564&amp;H1564</f>
        <v>PROJETO EXECUTIVO DE SISTEMA DE AR CONDICIONADO,CONSIDERANDO O PROJETO BASICO EXISTENTE,APRESENTADO EM AUTOCAD NOS PADROES DA CONTRATANTE,PARA PREDIOS COM AREA ATE 500M2</v>
      </c>
      <c r="C1564" s="197" t="s">
        <v>3823</v>
      </c>
      <c r="D1564" s="197" t="s">
        <v>3824</v>
      </c>
      <c r="E1564" s="197" t="s">
        <v>3825</v>
      </c>
      <c r="I1564" s="197" t="s">
        <v>1993</v>
      </c>
      <c r="J1564" s="197" t="n">
        <v>4.58</v>
      </c>
    </row>
    <row r="1565" customFormat="false" ht="12.75" hidden="true" customHeight="false" outlineLevel="0" collapsed="false">
      <c r="A1565" s="197" t="s">
        <v>3827</v>
      </c>
      <c r="B1565" s="197" t="str">
        <f aca="false">C1565&amp;D1565&amp;E1565&amp;F1565&amp;G1565&amp;H1565</f>
        <v>PROJETO EXECUTIVO DE SISTEMA DE AR CONDICIONADO,CONSIDERANDO O PROJETO BASICO EXISTENTE,APRESENTADO EM AUTOCAD NOS PADROES DA CONTRATANTE,PARA PREDIOS COM AREA DE 501 ATE 3000M2</v>
      </c>
      <c r="C1565" s="197" t="s">
        <v>3823</v>
      </c>
      <c r="D1565" s="197" t="s">
        <v>3824</v>
      </c>
      <c r="E1565" s="197" t="s">
        <v>3828</v>
      </c>
      <c r="I1565" s="197" t="s">
        <v>1993</v>
      </c>
      <c r="J1565" s="197" t="n">
        <v>4.4</v>
      </c>
    </row>
    <row r="1566" customFormat="false" ht="12.75" hidden="true" customHeight="false" outlineLevel="0" collapsed="false">
      <c r="A1566" s="197" t="s">
        <v>3829</v>
      </c>
      <c r="B1566" s="197" t="str">
        <f aca="false">C1566&amp;D1566&amp;E1566&amp;F1566&amp;G1566&amp;H1566</f>
        <v>PROJETO EXECUTIVO DE SISTEMA DE AR CONDICIONADO,CONSIDERANDO O PROJETO BASICO EXISTENTE,APRESENTADO EM AUTOCAD NOS PADROES DA CONTRATANTE,PARA PREDIOS COM AREA DE 501 ATE 3000M2</v>
      </c>
      <c r="C1566" s="197" t="s">
        <v>3823</v>
      </c>
      <c r="D1566" s="197" t="s">
        <v>3824</v>
      </c>
      <c r="E1566" s="197" t="s">
        <v>3828</v>
      </c>
      <c r="I1566" s="197" t="s">
        <v>1993</v>
      </c>
      <c r="J1566" s="197" t="n">
        <v>3.81</v>
      </c>
    </row>
    <row r="1567" customFormat="false" ht="12.75" hidden="true" customHeight="false" outlineLevel="0" collapsed="false">
      <c r="A1567" s="197" t="s">
        <v>3830</v>
      </c>
      <c r="B1567" s="197" t="str">
        <f aca="false">C1567&amp;D1567&amp;E1567&amp;F1567&amp;G1567&amp;H1567</f>
        <v>PROJETO EXECUTIVO DE SISTEMA DE AR CONDICIONADO,CONSIDERANDO O PROJETO BASICO EXISTENTE,APRESENTADO EM AUTOCAD NOS PADROES DA CONTRATANTE,PARA PREDIOS COM AREA ACIMA DE 3000M2</v>
      </c>
      <c r="C1567" s="197" t="s">
        <v>3823</v>
      </c>
      <c r="D1567" s="197" t="s">
        <v>3824</v>
      </c>
      <c r="E1567" s="197" t="s">
        <v>3831</v>
      </c>
      <c r="I1567" s="197" t="s">
        <v>1993</v>
      </c>
      <c r="J1567" s="197" t="n">
        <v>2.66</v>
      </c>
    </row>
    <row r="1568" customFormat="false" ht="12.75" hidden="true" customHeight="false" outlineLevel="0" collapsed="false">
      <c r="A1568" s="197" t="s">
        <v>3832</v>
      </c>
      <c r="B1568" s="197" t="str">
        <f aca="false">C1568&amp;D1568&amp;E1568&amp;F1568&amp;G1568&amp;H1568</f>
        <v>PROJETO EXECUTIVO DE SISTEMA DE AR CONDICIONADO,CONSIDERANDO O PROJETO BASICO EXISTENTE,APRESENTADO EM AUTOCAD NOS PADROES DA CONTRATANTE,PARA PREDIOS COM AREA ACIMA DE 3000M2</v>
      </c>
      <c r="C1568" s="197" t="s">
        <v>3823</v>
      </c>
      <c r="D1568" s="197" t="s">
        <v>3824</v>
      </c>
      <c r="E1568" s="197" t="s">
        <v>3831</v>
      </c>
      <c r="I1568" s="197" t="s">
        <v>1993</v>
      </c>
      <c r="J1568" s="197" t="n">
        <v>2.3</v>
      </c>
    </row>
    <row r="1569" customFormat="false" ht="12.75" hidden="true" customHeight="false" outlineLevel="0" collapsed="false">
      <c r="A1569" s="197" t="s">
        <v>3833</v>
      </c>
      <c r="B1569" s="197" t="str">
        <f aca="false">C1569&amp;D1569&amp;E1569&amp;F1569&amp;G1569&amp;H1569</f>
        <v>PROJETO ESTRUTURAL BASICO PARA PREDIOS HOSPITALARES ATE 1000M2,APRESENTADO EM AUTOCAD NOS PADROES DA CONTRATANTE,DE ACORDO COM A ABNT</v>
      </c>
      <c r="C1569" s="197" t="s">
        <v>3834</v>
      </c>
      <c r="D1569" s="197" t="s">
        <v>3835</v>
      </c>
      <c r="E1569" s="197" t="s">
        <v>3836</v>
      </c>
      <c r="I1569" s="197" t="s">
        <v>1993</v>
      </c>
      <c r="J1569" s="197" t="n">
        <v>36.29</v>
      </c>
    </row>
    <row r="1570" customFormat="false" ht="12.75" hidden="true" customHeight="false" outlineLevel="0" collapsed="false">
      <c r="A1570" s="197" t="s">
        <v>3837</v>
      </c>
      <c r="B1570" s="197" t="str">
        <f aca="false">C1570&amp;D1570&amp;E1570&amp;F1570&amp;G1570&amp;H1570</f>
        <v>PROJETO ESTRUTURAL BASICO PARA PREDIOS HOSPITALARES ATE 1000M2,APRESENTADO EM AUTOCAD NOS PADROES DA CONTRATANTE,DE ACORDO COM A ABNT</v>
      </c>
      <c r="C1570" s="197" t="s">
        <v>3834</v>
      </c>
      <c r="D1570" s="197" t="s">
        <v>3835</v>
      </c>
      <c r="E1570" s="197" t="s">
        <v>3836</v>
      </c>
      <c r="I1570" s="197" t="s">
        <v>1993</v>
      </c>
      <c r="J1570" s="197" t="n">
        <v>31.44</v>
      </c>
    </row>
    <row r="1571" customFormat="false" ht="12.75" hidden="true" customHeight="false" outlineLevel="0" collapsed="false">
      <c r="A1571" s="197" t="s">
        <v>3838</v>
      </c>
      <c r="B1571" s="197" t="str">
        <f aca="false">C1571&amp;D1571&amp;E1571&amp;F1571&amp;G1571&amp;H1571</f>
        <v>PROJETO ESTRUTURAL BASICO PARA PREDIOS HOSPITALARES DE 1001ATE 4000M2,APRESENTADO EM AUTOCAD NOS PADROES DA CONTRATANTE,DE ACORDO COM A ABNT</v>
      </c>
      <c r="C1571" s="197" t="s">
        <v>3839</v>
      </c>
      <c r="D1571" s="197" t="s">
        <v>3840</v>
      </c>
      <c r="E1571" s="197" t="s">
        <v>3841</v>
      </c>
      <c r="I1571" s="197" t="s">
        <v>1993</v>
      </c>
      <c r="J1571" s="197" t="n">
        <v>31.85</v>
      </c>
    </row>
    <row r="1572" customFormat="false" ht="12.75" hidden="true" customHeight="false" outlineLevel="0" collapsed="false">
      <c r="A1572" s="197" t="s">
        <v>3842</v>
      </c>
      <c r="B1572" s="197" t="str">
        <f aca="false">C1572&amp;D1572&amp;E1572&amp;F1572&amp;G1572&amp;H1572</f>
        <v>PROJETO ESTRUTURAL BASICO PARA PREDIOS HOSPITALARES DE 1001ATE 4000M2,APRESENTADO EM AUTOCAD NOS PADROES DA CONTRATANTE,DE ACORDO COM A ABNT</v>
      </c>
      <c r="C1572" s="197" t="s">
        <v>3839</v>
      </c>
      <c r="D1572" s="197" t="s">
        <v>3840</v>
      </c>
      <c r="E1572" s="197" t="s">
        <v>3841</v>
      </c>
      <c r="I1572" s="197" t="s">
        <v>1993</v>
      </c>
      <c r="J1572" s="197" t="n">
        <v>27.6</v>
      </c>
    </row>
    <row r="1573" customFormat="false" ht="12.75" hidden="true" customHeight="false" outlineLevel="0" collapsed="false">
      <c r="A1573" s="197" t="s">
        <v>3843</v>
      </c>
      <c r="B1573" s="197" t="str">
        <f aca="false">C1573&amp;D1573&amp;E1573&amp;F1573&amp;G1573&amp;H1573</f>
        <v>PROJETO ESTRUTURAL BASICO PARA PREDIOS HOSPITALARES ACIMA DE 4000M2,APRESENTADO EM AUTOCAD NOS PADROES DA CONSTRATANTE,DE ACORDO COM A ABNT</v>
      </c>
      <c r="C1573" s="197" t="s">
        <v>3844</v>
      </c>
      <c r="D1573" s="197" t="s">
        <v>3845</v>
      </c>
      <c r="E1573" s="197" t="s">
        <v>3846</v>
      </c>
      <c r="I1573" s="197" t="s">
        <v>1993</v>
      </c>
      <c r="J1573" s="197" t="n">
        <v>27.41</v>
      </c>
    </row>
    <row r="1574" customFormat="false" ht="12.75" hidden="true" customHeight="false" outlineLevel="0" collapsed="false">
      <c r="A1574" s="197" t="s">
        <v>3847</v>
      </c>
      <c r="B1574" s="197" t="str">
        <f aca="false">C1574&amp;D1574&amp;E1574&amp;F1574&amp;G1574&amp;H1574</f>
        <v>PROJETO ESTRUTURAL BASICO PARA PREDIOS HOSPITALARES ACIMA DE 4000M2,APRESENTADO EM AUTOCAD NOS PADROES DA CONSTRATANTE,DE ACORDO COM A ABNT</v>
      </c>
      <c r="C1574" s="197" t="s">
        <v>3844</v>
      </c>
      <c r="D1574" s="197" t="s">
        <v>3845</v>
      </c>
      <c r="E1574" s="197" t="s">
        <v>3846</v>
      </c>
      <c r="I1574" s="197" t="s">
        <v>1993</v>
      </c>
      <c r="J1574" s="197" t="n">
        <v>23.75</v>
      </c>
    </row>
    <row r="1575" customFormat="false" ht="12.75" hidden="true" customHeight="false" outlineLevel="0" collapsed="false">
      <c r="A1575" s="197" t="s">
        <v>3848</v>
      </c>
      <c r="B1575" s="197"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197" t="s">
        <v>2492</v>
      </c>
      <c r="D1575" s="197" t="s">
        <v>3849</v>
      </c>
      <c r="E1575" s="197" t="s">
        <v>3850</v>
      </c>
      <c r="F1575" s="197" t="s">
        <v>3851</v>
      </c>
      <c r="I1575" s="197" t="s">
        <v>1993</v>
      </c>
      <c r="J1575" s="197" t="n">
        <v>36.29</v>
      </c>
    </row>
    <row r="1576" customFormat="false" ht="12.75" hidden="true" customHeight="false" outlineLevel="0" collapsed="false">
      <c r="A1576" s="197" t="s">
        <v>3852</v>
      </c>
      <c r="B1576" s="197"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197" t="s">
        <v>2492</v>
      </c>
      <c r="D1576" s="197" t="s">
        <v>3849</v>
      </c>
      <c r="E1576" s="197" t="s">
        <v>3850</v>
      </c>
      <c r="F1576" s="197" t="s">
        <v>3851</v>
      </c>
      <c r="I1576" s="197" t="s">
        <v>1993</v>
      </c>
      <c r="J1576" s="197" t="n">
        <v>31.44</v>
      </c>
    </row>
    <row r="1577" customFormat="false" ht="12.75" hidden="true" customHeight="false" outlineLevel="0" collapsed="false">
      <c r="A1577" s="197" t="s">
        <v>3853</v>
      </c>
      <c r="B1577" s="197"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197" t="s">
        <v>2498</v>
      </c>
      <c r="D1577" s="197" t="s">
        <v>3854</v>
      </c>
      <c r="E1577" s="197" t="s">
        <v>2625</v>
      </c>
      <c r="F1577" s="197" t="s">
        <v>2626</v>
      </c>
      <c r="I1577" s="197" t="s">
        <v>1993</v>
      </c>
      <c r="J1577" s="197" t="n">
        <v>31.85</v>
      </c>
    </row>
    <row r="1578" customFormat="false" ht="12.75" hidden="true" customHeight="false" outlineLevel="0" collapsed="false">
      <c r="A1578" s="197" t="s">
        <v>3855</v>
      </c>
      <c r="B1578" s="197"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197" t="s">
        <v>2498</v>
      </c>
      <c r="D1578" s="197" t="s">
        <v>3854</v>
      </c>
      <c r="E1578" s="197" t="s">
        <v>2625</v>
      </c>
      <c r="F1578" s="197" t="s">
        <v>2626</v>
      </c>
      <c r="I1578" s="197" t="s">
        <v>1993</v>
      </c>
      <c r="J1578" s="197" t="n">
        <v>27.6</v>
      </c>
    </row>
    <row r="1579" customFormat="false" ht="12.75" hidden="true" customHeight="false" outlineLevel="0" collapsed="false">
      <c r="A1579" s="197" t="s">
        <v>3856</v>
      </c>
      <c r="B1579" s="197"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197" t="s">
        <v>2504</v>
      </c>
      <c r="D1579" s="197" t="s">
        <v>3857</v>
      </c>
      <c r="E1579" s="197" t="s">
        <v>3858</v>
      </c>
      <c r="F1579" s="197" t="s">
        <v>3859</v>
      </c>
      <c r="I1579" s="197" t="s">
        <v>1993</v>
      </c>
      <c r="J1579" s="197" t="n">
        <v>27.41</v>
      </c>
    </row>
    <row r="1580" customFormat="false" ht="12.75" hidden="true" customHeight="false" outlineLevel="0" collapsed="false">
      <c r="A1580" s="197" t="s">
        <v>3860</v>
      </c>
      <c r="B1580" s="197"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197" t="s">
        <v>2504</v>
      </c>
      <c r="D1580" s="197" t="s">
        <v>3857</v>
      </c>
      <c r="E1580" s="197" t="s">
        <v>3858</v>
      </c>
      <c r="F1580" s="197" t="s">
        <v>3859</v>
      </c>
      <c r="I1580" s="197" t="s">
        <v>1993</v>
      </c>
      <c r="J1580" s="197" t="n">
        <v>23.75</v>
      </c>
    </row>
    <row r="1581" customFormat="false" ht="12.75" hidden="true" customHeight="false" outlineLevel="0" collapsed="false">
      <c r="A1581" s="197" t="s">
        <v>3861</v>
      </c>
      <c r="B1581" s="197" t="str">
        <f aca="false">C1581&amp;D1581&amp;E1581&amp;F1581&amp;G1581&amp;H1581</f>
        <v>PROJETO ESTRUTURAL BASICO PARA PREDIOS CULTURAIS ATE 500M2,APRESENTADO EM AUTOCAD NOS PADROES DA CONTRATANTE,DE ACORDO COM A ABNT</v>
      </c>
      <c r="C1581" s="197" t="s">
        <v>3862</v>
      </c>
      <c r="D1581" s="197" t="s">
        <v>3863</v>
      </c>
      <c r="E1581" s="197" t="s">
        <v>3864</v>
      </c>
      <c r="I1581" s="197" t="s">
        <v>1993</v>
      </c>
      <c r="J1581" s="197" t="n">
        <v>36.29</v>
      </c>
    </row>
    <row r="1582" customFormat="false" ht="12.75" hidden="true" customHeight="false" outlineLevel="0" collapsed="false">
      <c r="A1582" s="197" t="s">
        <v>3865</v>
      </c>
      <c r="B1582" s="197" t="str">
        <f aca="false">C1582&amp;D1582&amp;E1582&amp;F1582&amp;G1582&amp;H1582</f>
        <v>PROJETO ESTRUTURAL BASICO PARA PREDIOS CULTURAIS ATE 500M2,APRESENTADO EM AUTOCAD NOS PADROES DA CONTRATANTE,DE ACORDO COM A ABNT</v>
      </c>
      <c r="C1582" s="197" t="s">
        <v>3862</v>
      </c>
      <c r="D1582" s="197" t="s">
        <v>3863</v>
      </c>
      <c r="E1582" s="197" t="s">
        <v>3864</v>
      </c>
      <c r="I1582" s="197" t="s">
        <v>1993</v>
      </c>
      <c r="J1582" s="197" t="n">
        <v>31.44</v>
      </c>
    </row>
    <row r="1583" customFormat="false" ht="12.75" hidden="true" customHeight="false" outlineLevel="0" collapsed="false">
      <c r="A1583" s="197" t="s">
        <v>3866</v>
      </c>
      <c r="B1583" s="197" t="str">
        <f aca="false">C1583&amp;D1583&amp;E1583&amp;F1583&amp;G1583&amp;H1583</f>
        <v>PROJETO ESTRUTURAL BASICO PARA PREDIOS CULTURAIS DE 501 ATE3000M2,APRESENTADO EM AUTOCAD NOS PADROES DA CONTRATANTE,DEACORDO COM A ABNT</v>
      </c>
      <c r="C1583" s="197" t="s">
        <v>3867</v>
      </c>
      <c r="D1583" s="197" t="s">
        <v>3868</v>
      </c>
      <c r="E1583" s="197" t="s">
        <v>3869</v>
      </c>
      <c r="I1583" s="197" t="s">
        <v>1993</v>
      </c>
      <c r="J1583" s="197" t="n">
        <v>31.87</v>
      </c>
    </row>
    <row r="1584" customFormat="false" ht="12.75" hidden="true" customHeight="false" outlineLevel="0" collapsed="false">
      <c r="A1584" s="197" t="s">
        <v>3870</v>
      </c>
      <c r="B1584" s="197" t="str">
        <f aca="false">C1584&amp;D1584&amp;E1584&amp;F1584&amp;G1584&amp;H1584</f>
        <v>PROJETO ESTRUTURAL BASICO PARA PREDIOS CULTURAIS DE 501 ATE3000M2,APRESENTADO EM AUTOCAD NOS PADROES DA CONTRATANTE,DEACORDO COM A ABNT</v>
      </c>
      <c r="C1584" s="197" t="s">
        <v>3867</v>
      </c>
      <c r="D1584" s="197" t="s">
        <v>3868</v>
      </c>
      <c r="E1584" s="197" t="s">
        <v>3869</v>
      </c>
      <c r="I1584" s="197" t="s">
        <v>1993</v>
      </c>
      <c r="J1584" s="197" t="n">
        <v>27.62</v>
      </c>
    </row>
    <row r="1585" customFormat="false" ht="12.75" hidden="true" customHeight="false" outlineLevel="0" collapsed="false">
      <c r="A1585" s="197" t="s">
        <v>3871</v>
      </c>
      <c r="B1585" s="197" t="str">
        <f aca="false">C1585&amp;D1585&amp;E1585&amp;F1585&amp;G1585&amp;H1585</f>
        <v>PROJETO ESTRUTURAL BASICO PARA PREDIOS CULTURAIS ACIMA DE 3000M2,APRESENTADO EM AUTOCAD NOS PADROES DA CONTRATANTE,DE ACORDO COM A ABNT</v>
      </c>
      <c r="C1585" s="197" t="s">
        <v>3872</v>
      </c>
      <c r="D1585" s="197" t="s">
        <v>3873</v>
      </c>
      <c r="E1585" s="197" t="s">
        <v>3874</v>
      </c>
      <c r="I1585" s="197" t="s">
        <v>1993</v>
      </c>
      <c r="J1585" s="197" t="n">
        <v>28.59</v>
      </c>
    </row>
    <row r="1586" customFormat="false" ht="12.75" hidden="true" customHeight="false" outlineLevel="0" collapsed="false">
      <c r="A1586" s="197" t="s">
        <v>3875</v>
      </c>
      <c r="B1586" s="197" t="str">
        <f aca="false">C1586&amp;D1586&amp;E1586&amp;F1586&amp;G1586&amp;H1586</f>
        <v>PROJETO ESTRUTURAL BASICO PARA PREDIOS CULTURAIS ACIMA DE 3000M2,APRESENTADO EM AUTOCAD NOS PADROES DA CONTRATANTE,DE ACORDO COM A ABNT</v>
      </c>
      <c r="C1586" s="197" t="s">
        <v>3872</v>
      </c>
      <c r="D1586" s="197" t="s">
        <v>3873</v>
      </c>
      <c r="E1586" s="197" t="s">
        <v>3874</v>
      </c>
      <c r="I1586" s="197" t="s">
        <v>1993</v>
      </c>
      <c r="J1586" s="197" t="n">
        <v>24.77</v>
      </c>
    </row>
    <row r="1587" customFormat="false" ht="12.75" hidden="true" customHeight="false" outlineLevel="0" collapsed="false">
      <c r="A1587" s="197" t="s">
        <v>3876</v>
      </c>
      <c r="B1587" s="197"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197" t="s">
        <v>2566</v>
      </c>
      <c r="D1587" s="197" t="s">
        <v>3877</v>
      </c>
      <c r="E1587" s="197" t="s">
        <v>3878</v>
      </c>
      <c r="F1587" s="197" t="s">
        <v>3879</v>
      </c>
      <c r="I1587" s="197" t="s">
        <v>1993</v>
      </c>
      <c r="J1587" s="197" t="n">
        <v>54.41</v>
      </c>
    </row>
    <row r="1588" customFormat="false" ht="12.75" hidden="true" customHeight="false" outlineLevel="0" collapsed="false">
      <c r="A1588" s="197" t="s">
        <v>3880</v>
      </c>
      <c r="B1588" s="197"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197" t="s">
        <v>2566</v>
      </c>
      <c r="D1588" s="197" t="s">
        <v>3877</v>
      </c>
      <c r="E1588" s="197" t="s">
        <v>3878</v>
      </c>
      <c r="F1588" s="197" t="s">
        <v>3879</v>
      </c>
      <c r="I1588" s="197" t="s">
        <v>1993</v>
      </c>
      <c r="J1588" s="197" t="n">
        <v>47.15</v>
      </c>
    </row>
    <row r="1589" customFormat="false" ht="12.75" hidden="true" customHeight="false" outlineLevel="0" collapsed="false">
      <c r="A1589" s="197" t="s">
        <v>3881</v>
      </c>
      <c r="B1589" s="197"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197" t="s">
        <v>2572</v>
      </c>
      <c r="D1589" s="197" t="s">
        <v>3882</v>
      </c>
      <c r="E1589" s="197" t="s">
        <v>3883</v>
      </c>
      <c r="F1589" s="197" t="s">
        <v>3884</v>
      </c>
      <c r="I1589" s="197" t="s">
        <v>1993</v>
      </c>
      <c r="J1589" s="197" t="n">
        <v>31.87</v>
      </c>
    </row>
    <row r="1590" customFormat="false" ht="12.75" hidden="true" customHeight="false" outlineLevel="0" collapsed="false">
      <c r="A1590" s="197" t="s">
        <v>3885</v>
      </c>
      <c r="B1590" s="197"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197" t="s">
        <v>2572</v>
      </c>
      <c r="D1590" s="197" t="s">
        <v>3882</v>
      </c>
      <c r="E1590" s="197" t="s">
        <v>3883</v>
      </c>
      <c r="F1590" s="197" t="s">
        <v>3884</v>
      </c>
      <c r="I1590" s="197" t="s">
        <v>1993</v>
      </c>
      <c r="J1590" s="197" t="n">
        <v>27.62</v>
      </c>
    </row>
    <row r="1591" customFormat="false" ht="12.75" hidden="true" customHeight="false" outlineLevel="0" collapsed="false">
      <c r="A1591" s="197" t="s">
        <v>3886</v>
      </c>
      <c r="B1591" s="197"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197" t="s">
        <v>2578</v>
      </c>
      <c r="D1591" s="197" t="s">
        <v>3887</v>
      </c>
      <c r="E1591" s="197" t="s">
        <v>3888</v>
      </c>
      <c r="F1591" s="197" t="s">
        <v>3889</v>
      </c>
      <c r="I1591" s="197" t="s">
        <v>1993</v>
      </c>
      <c r="J1591" s="197" t="n">
        <v>28.59</v>
      </c>
    </row>
    <row r="1592" customFormat="false" ht="12.75" hidden="true" customHeight="false" outlineLevel="0" collapsed="false">
      <c r="A1592" s="197" t="s">
        <v>3890</v>
      </c>
      <c r="B1592" s="197"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197" t="s">
        <v>2578</v>
      </c>
      <c r="D1592" s="197" t="s">
        <v>3887</v>
      </c>
      <c r="E1592" s="197" t="s">
        <v>3888</v>
      </c>
      <c r="F1592" s="197" t="s">
        <v>3889</v>
      </c>
      <c r="I1592" s="197" t="s">
        <v>1993</v>
      </c>
      <c r="J1592" s="197" t="n">
        <v>24.77</v>
      </c>
    </row>
    <row r="1593" customFormat="false" ht="12.75" hidden="true" customHeight="false" outlineLevel="0" collapsed="false">
      <c r="A1593" s="197" t="s">
        <v>3891</v>
      </c>
      <c r="B1593" s="197" t="str">
        <f aca="false">C1593&amp;D1593&amp;E1593&amp;F1593&amp;G1593&amp;H1593</f>
        <v>PROJETO ESTRUTURAL BASICO PARA PREDIOS ESCOLARES E/OU ADMINISTRATIVOS ATE 500M2,APRESENTADO EM AUTOCAD NOS PADROES DA CONTRATANTE,DE ACORDO COM A ABNT</v>
      </c>
      <c r="C1593" s="197" t="s">
        <v>3892</v>
      </c>
      <c r="D1593" s="197" t="s">
        <v>3893</v>
      </c>
      <c r="E1593" s="197" t="s">
        <v>3894</v>
      </c>
      <c r="I1593" s="197" t="s">
        <v>1993</v>
      </c>
      <c r="J1593" s="197" t="n">
        <v>31.78</v>
      </c>
    </row>
    <row r="1594" customFormat="false" ht="12.75" hidden="true" customHeight="false" outlineLevel="0" collapsed="false">
      <c r="A1594" s="197" t="s">
        <v>3895</v>
      </c>
      <c r="B1594" s="197" t="str">
        <f aca="false">C1594&amp;D1594&amp;E1594&amp;F1594&amp;G1594&amp;H1594</f>
        <v>PROJETO ESTRUTURAL BASICO PARA PREDIOS ESCOLARES E/OU ADMINISTRATIVOS ATE 500M2,APRESENTADO EM AUTOCAD NOS PADROES DA CONTRATANTE,DE ACORDO COM A ABNT</v>
      </c>
      <c r="C1594" s="197" t="s">
        <v>3892</v>
      </c>
      <c r="D1594" s="197" t="s">
        <v>3893</v>
      </c>
      <c r="E1594" s="197" t="s">
        <v>3894</v>
      </c>
      <c r="I1594" s="197" t="s">
        <v>1993</v>
      </c>
      <c r="J1594" s="197" t="n">
        <v>27.53</v>
      </c>
    </row>
    <row r="1595" customFormat="false" ht="12.75" hidden="true" customHeight="false" outlineLevel="0" collapsed="false">
      <c r="A1595" s="197" t="s">
        <v>3896</v>
      </c>
      <c r="B1595" s="197" t="str">
        <f aca="false">C1595&amp;D1595&amp;E1595&amp;F1595&amp;G1595&amp;H1595</f>
        <v>PROJETO ESTRUTURAL BASICO PARA PREDIOS ESCOLARES E/OU ADMINISTRATIVOS DE 501 ATE 3000M2,APRESENTADO EM AUTOCAD NOS PADROES DA CONTRATANTE,DE ACORDO COM A ABNT</v>
      </c>
      <c r="C1595" s="197" t="s">
        <v>3892</v>
      </c>
      <c r="D1595" s="197" t="s">
        <v>3897</v>
      </c>
      <c r="E1595" s="197" t="s">
        <v>3898</v>
      </c>
      <c r="I1595" s="197" t="s">
        <v>1993</v>
      </c>
      <c r="J1595" s="197" t="n">
        <v>28.11</v>
      </c>
    </row>
    <row r="1596" customFormat="false" ht="12.75" hidden="true" customHeight="false" outlineLevel="0" collapsed="false">
      <c r="A1596" s="197" t="s">
        <v>3899</v>
      </c>
      <c r="B1596" s="197" t="str">
        <f aca="false">C1596&amp;D1596&amp;E1596&amp;F1596&amp;G1596&amp;H1596</f>
        <v>PROJETO ESTRUTURAL BASICO PARA PREDIOS ESCOLARES E/OU ADMINISTRATIVOS DE 501 ATE 3000M2,APRESENTADO EM AUTOCAD NOS PADROES DA CONTRATANTE,DE ACORDO COM A ABNT</v>
      </c>
      <c r="C1596" s="197" t="s">
        <v>3892</v>
      </c>
      <c r="D1596" s="197" t="s">
        <v>3897</v>
      </c>
      <c r="E1596" s="197" t="s">
        <v>3898</v>
      </c>
      <c r="I1596" s="197" t="s">
        <v>1993</v>
      </c>
      <c r="J1596" s="197" t="n">
        <v>24.36</v>
      </c>
    </row>
    <row r="1597" customFormat="false" ht="12.75" hidden="true" customHeight="false" outlineLevel="0" collapsed="false">
      <c r="A1597" s="197" t="s">
        <v>3900</v>
      </c>
      <c r="B1597" s="197" t="str">
        <f aca="false">C1597&amp;D1597&amp;E1597&amp;F1597&amp;G1597&amp;H1597</f>
        <v>PROJETO ESTRUTURAL BASICO PARA PREDIOS ESCOLARES E/OU ADMINISTRATIVOS ACIMA DE 3000M2,APRESENTADO EM AUTOCAD NOS PADROES DA CONTRATANTE,DE ACORDO COM A ABNT</v>
      </c>
      <c r="C1597" s="197" t="s">
        <v>3892</v>
      </c>
      <c r="D1597" s="197" t="s">
        <v>3901</v>
      </c>
      <c r="E1597" s="197" t="s">
        <v>3902</v>
      </c>
      <c r="I1597" s="197" t="s">
        <v>1993</v>
      </c>
      <c r="J1597" s="197" t="n">
        <v>23.65</v>
      </c>
    </row>
    <row r="1598" customFormat="false" ht="12.75" hidden="true" customHeight="false" outlineLevel="0" collapsed="false">
      <c r="A1598" s="197" t="s">
        <v>3903</v>
      </c>
      <c r="B1598" s="197" t="str">
        <f aca="false">C1598&amp;D1598&amp;E1598&amp;F1598&amp;G1598&amp;H1598</f>
        <v>PROJETO ESTRUTURAL BASICO PARA PREDIOS ESCOLARES E/OU ADMINISTRATIVOS ACIMA DE 3000M2,APRESENTADO EM AUTOCAD NOS PADROES DA CONTRATANTE,DE ACORDO COM A ABNT</v>
      </c>
      <c r="C1598" s="197" t="s">
        <v>3892</v>
      </c>
      <c r="D1598" s="197" t="s">
        <v>3901</v>
      </c>
      <c r="E1598" s="197" t="s">
        <v>3902</v>
      </c>
      <c r="I1598" s="197" t="s">
        <v>1993</v>
      </c>
      <c r="J1598" s="197" t="n">
        <v>20.49</v>
      </c>
    </row>
    <row r="1599" customFormat="false" ht="12.75" hidden="true" customHeight="false" outlineLevel="0" collapsed="false">
      <c r="A1599" s="197" t="s">
        <v>3904</v>
      </c>
      <c r="B1599" s="197"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197" t="s">
        <v>3905</v>
      </c>
      <c r="D1599" s="197" t="s">
        <v>3906</v>
      </c>
      <c r="E1599" s="197" t="s">
        <v>3907</v>
      </c>
      <c r="F1599" s="197" t="s">
        <v>3908</v>
      </c>
      <c r="G1599" s="197" t="s">
        <v>3909</v>
      </c>
      <c r="I1599" s="197" t="s">
        <v>1993</v>
      </c>
      <c r="J1599" s="197" t="n">
        <v>31.78</v>
      </c>
    </row>
    <row r="1600" customFormat="false" ht="12.75" hidden="true" customHeight="false" outlineLevel="0" collapsed="false">
      <c r="A1600" s="197" t="s">
        <v>3910</v>
      </c>
      <c r="B1600" s="197"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197" t="s">
        <v>3905</v>
      </c>
      <c r="D1600" s="197" t="s">
        <v>3906</v>
      </c>
      <c r="E1600" s="197" t="s">
        <v>3907</v>
      </c>
      <c r="F1600" s="197" t="s">
        <v>3908</v>
      </c>
      <c r="G1600" s="197" t="s">
        <v>3909</v>
      </c>
      <c r="I1600" s="197" t="s">
        <v>1993</v>
      </c>
      <c r="J1600" s="197" t="n">
        <v>27.53</v>
      </c>
    </row>
    <row r="1601" customFormat="false" ht="12.75" hidden="true" customHeight="false" outlineLevel="0" collapsed="false">
      <c r="A1601" s="197" t="s">
        <v>3911</v>
      </c>
      <c r="B1601" s="197"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197" t="s">
        <v>3905</v>
      </c>
      <c r="D1601" s="197" t="s">
        <v>3912</v>
      </c>
      <c r="E1601" s="197" t="s">
        <v>3913</v>
      </c>
      <c r="F1601" s="197" t="s">
        <v>3914</v>
      </c>
      <c r="G1601" s="197" t="s">
        <v>3915</v>
      </c>
      <c r="I1601" s="197" t="s">
        <v>1993</v>
      </c>
      <c r="J1601" s="197" t="n">
        <v>28.11</v>
      </c>
    </row>
    <row r="1602" customFormat="false" ht="12.75" hidden="true" customHeight="false" outlineLevel="0" collapsed="false">
      <c r="A1602" s="197" t="s">
        <v>3916</v>
      </c>
      <c r="B1602" s="197"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197" t="s">
        <v>3905</v>
      </c>
      <c r="D1602" s="197" t="s">
        <v>3912</v>
      </c>
      <c r="E1602" s="197" t="s">
        <v>3913</v>
      </c>
      <c r="F1602" s="197" t="s">
        <v>3914</v>
      </c>
      <c r="G1602" s="197" t="s">
        <v>3915</v>
      </c>
      <c r="I1602" s="197" t="s">
        <v>1993</v>
      </c>
      <c r="J1602" s="197" t="n">
        <v>24.36</v>
      </c>
    </row>
    <row r="1603" customFormat="false" ht="12.75" hidden="true" customHeight="false" outlineLevel="0" collapsed="false">
      <c r="A1603" s="197" t="s">
        <v>3917</v>
      </c>
      <c r="B1603" s="197"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197" t="s">
        <v>3905</v>
      </c>
      <c r="D1603" s="197" t="s">
        <v>3918</v>
      </c>
      <c r="E1603" s="197" t="s">
        <v>3919</v>
      </c>
      <c r="F1603" s="197" t="s">
        <v>3920</v>
      </c>
      <c r="G1603" s="197" t="s">
        <v>3921</v>
      </c>
      <c r="I1603" s="197" t="s">
        <v>1993</v>
      </c>
      <c r="J1603" s="197" t="n">
        <v>23.65</v>
      </c>
    </row>
    <row r="1604" customFormat="false" ht="12.75" hidden="true" customHeight="false" outlineLevel="0" collapsed="false">
      <c r="A1604" s="197" t="s">
        <v>3922</v>
      </c>
      <c r="B1604" s="197"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197" t="s">
        <v>3905</v>
      </c>
      <c r="D1604" s="197" t="s">
        <v>3918</v>
      </c>
      <c r="E1604" s="197" t="s">
        <v>3919</v>
      </c>
      <c r="F1604" s="197" t="s">
        <v>3920</v>
      </c>
      <c r="G1604" s="197" t="s">
        <v>3921</v>
      </c>
      <c r="I1604" s="197" t="s">
        <v>1993</v>
      </c>
      <c r="J1604" s="197" t="n">
        <v>20.49</v>
      </c>
    </row>
    <row r="1605" customFormat="false" ht="12.75" hidden="true" customHeight="false" outlineLevel="0" collapsed="false">
      <c r="A1605" s="197" t="s">
        <v>3923</v>
      </c>
      <c r="B1605" s="197" t="str">
        <f aca="false">C1605&amp;D1605&amp;E1605&amp;F1605&amp;G1605&amp;H1605</f>
        <v>PROJETO BASICO DE INSTALACAO DE SEGURANCA (CFTV E SONORIZACAO),ATE 500M2,APRESENTADO EM AUTOCAD,INCLUSIVE AS LEGALIZACOES PERTINENTES</v>
      </c>
      <c r="C1605" s="197" t="s">
        <v>3924</v>
      </c>
      <c r="D1605" s="197" t="s">
        <v>3925</v>
      </c>
      <c r="E1605" s="197" t="s">
        <v>2869</v>
      </c>
      <c r="I1605" s="197" t="s">
        <v>1993</v>
      </c>
      <c r="J1605" s="197" t="n">
        <v>2.29</v>
      </c>
    </row>
    <row r="1606" customFormat="false" ht="12.75" hidden="true" customHeight="false" outlineLevel="0" collapsed="false">
      <c r="A1606" s="197" t="s">
        <v>3926</v>
      </c>
      <c r="B1606" s="197" t="str">
        <f aca="false">C1606&amp;D1606&amp;E1606&amp;F1606&amp;G1606&amp;H1606</f>
        <v>PROJETO BASICO DE INSTALACAO DE SEGURANCA (CFTV E SONORIZACAO),ATE 500M2,APRESENTADO EM AUTOCAD,INCLUSIVE AS LEGALIZACOES PERTINENTES</v>
      </c>
      <c r="C1606" s="197" t="s">
        <v>3924</v>
      </c>
      <c r="D1606" s="197" t="s">
        <v>3925</v>
      </c>
      <c r="E1606" s="197" t="s">
        <v>2869</v>
      </c>
      <c r="I1606" s="197" t="s">
        <v>1993</v>
      </c>
      <c r="J1606" s="197" t="n">
        <v>1.99</v>
      </c>
    </row>
    <row r="1607" customFormat="false" ht="12.75" hidden="true" customHeight="false" outlineLevel="0" collapsed="false">
      <c r="A1607" s="197" t="s">
        <v>3927</v>
      </c>
      <c r="B1607" s="197" t="str">
        <f aca="false">C1607&amp;D1607&amp;E1607&amp;F1607&amp;G1607&amp;H1607</f>
        <v>PROJETO BASICO DE INSTALACAO DE SEGURANCA (CFTV E SONORIZACAO),DE 501 ATE 3000M2,APRESENTADO EM AUTOCAD,INCLUSIVE AS LEGALIZACOES PERTINENTES</v>
      </c>
      <c r="C1607" s="197" t="s">
        <v>3924</v>
      </c>
      <c r="D1607" s="197" t="s">
        <v>3928</v>
      </c>
      <c r="E1607" s="197" t="s">
        <v>3344</v>
      </c>
      <c r="I1607" s="197" t="s">
        <v>1993</v>
      </c>
      <c r="J1607" s="197" t="n">
        <v>1.59</v>
      </c>
    </row>
    <row r="1608" customFormat="false" ht="12.75" hidden="true" customHeight="false" outlineLevel="0" collapsed="false">
      <c r="A1608" s="197" t="s">
        <v>3929</v>
      </c>
      <c r="B1608" s="197" t="str">
        <f aca="false">C1608&amp;D1608&amp;E1608&amp;F1608&amp;G1608&amp;H1608</f>
        <v>PROJETO BASICO DE INSTALACAO DE SEGURANCA (CFTV E SONORIZACAO),DE 501 ATE 3000M2,APRESENTADO EM AUTOCAD,INCLUSIVE AS LEGALIZACOES PERTINENTES</v>
      </c>
      <c r="C1608" s="197" t="s">
        <v>3924</v>
      </c>
      <c r="D1608" s="197" t="s">
        <v>3928</v>
      </c>
      <c r="E1608" s="197" t="s">
        <v>3344</v>
      </c>
      <c r="I1608" s="197" t="s">
        <v>1993</v>
      </c>
      <c r="J1608" s="197" t="n">
        <v>1.38</v>
      </c>
    </row>
    <row r="1609" customFormat="false" ht="12.75" hidden="true" customHeight="false" outlineLevel="0" collapsed="false">
      <c r="A1609" s="197" t="s">
        <v>3930</v>
      </c>
      <c r="B1609" s="197" t="str">
        <f aca="false">C1609&amp;D1609&amp;E1609&amp;F1609&amp;G1609&amp;H1609</f>
        <v>PROJETO BASICO DE INSTALACAO DE SEGURANCA (CFTV E SONORIZACAO),ACIMA DE 3000M2,APRESENTADO EM AUTOCAD,INCLUSIVE AS LEGALIZACOES PERTINENTES</v>
      </c>
      <c r="C1609" s="197" t="s">
        <v>3924</v>
      </c>
      <c r="D1609" s="197" t="s">
        <v>3931</v>
      </c>
      <c r="E1609" s="197" t="s">
        <v>2709</v>
      </c>
      <c r="I1609" s="197" t="s">
        <v>1993</v>
      </c>
      <c r="J1609" s="197" t="n">
        <v>0.94</v>
      </c>
    </row>
    <row r="1610" customFormat="false" ht="12.75" hidden="true" customHeight="false" outlineLevel="0" collapsed="false">
      <c r="A1610" s="197" t="s">
        <v>3932</v>
      </c>
      <c r="B1610" s="197" t="str">
        <f aca="false">C1610&amp;D1610&amp;E1610&amp;F1610&amp;G1610&amp;H1610</f>
        <v>PROJETO BASICO DE INSTALACAO DE SEGURANCA (CFTV E SONORIZACAO),ACIMA DE 3000M2,APRESENTADO EM AUTOCAD,INCLUSIVE AS LEGALIZACOES PERTINENTES</v>
      </c>
      <c r="C1610" s="197" t="s">
        <v>3924</v>
      </c>
      <c r="D1610" s="197" t="s">
        <v>3931</v>
      </c>
      <c r="E1610" s="197" t="s">
        <v>2709</v>
      </c>
      <c r="I1610" s="197" t="s">
        <v>1993</v>
      </c>
      <c r="J1610" s="197" t="n">
        <v>0.82</v>
      </c>
    </row>
    <row r="1611" customFormat="false" ht="12.75" hidden="true" customHeight="false" outlineLevel="0" collapsed="false">
      <c r="A1611" s="197" t="s">
        <v>3933</v>
      </c>
      <c r="B1611" s="197" t="str">
        <f aca="false">C1611&amp;D1611&amp;E1611&amp;F1611&amp;G1611&amp;H1611</f>
        <v>PROJETO EXECUTIVO DE INSTALACAO DE SEGURANCA(CFTV E SONORIZACAO),CONSIDERANDO PROJETO BASICO EXISTENTE,ATE 500M2,APRESENTADO EM AUTOCAD,INCLUSIVE AS LEGALIZACOES PERTINENTES</v>
      </c>
      <c r="C1611" s="197" t="s">
        <v>3934</v>
      </c>
      <c r="D1611" s="197" t="s">
        <v>3935</v>
      </c>
      <c r="E1611" s="197" t="s">
        <v>3575</v>
      </c>
      <c r="I1611" s="197" t="s">
        <v>1993</v>
      </c>
      <c r="J1611" s="197" t="n">
        <v>2.29</v>
      </c>
    </row>
    <row r="1612" customFormat="false" ht="12.75" hidden="true" customHeight="false" outlineLevel="0" collapsed="false">
      <c r="A1612" s="197" t="s">
        <v>3936</v>
      </c>
      <c r="B1612" s="197" t="str">
        <f aca="false">C1612&amp;D1612&amp;E1612&amp;F1612&amp;G1612&amp;H1612</f>
        <v>PROJETO EXECUTIVO DE INSTALACAO DE SEGURANCA(CFTV E SONORIZACAO),CONSIDERANDO PROJETO BASICO EXISTENTE,ATE 500M2,APRESENTADO EM AUTOCAD,INCLUSIVE AS LEGALIZACOES PERTINENTES</v>
      </c>
      <c r="C1612" s="197" t="s">
        <v>3934</v>
      </c>
      <c r="D1612" s="197" t="s">
        <v>3935</v>
      </c>
      <c r="E1612" s="197" t="s">
        <v>3575</v>
      </c>
      <c r="I1612" s="197" t="s">
        <v>1993</v>
      </c>
      <c r="J1612" s="197" t="n">
        <v>1.99</v>
      </c>
    </row>
    <row r="1613" customFormat="false" ht="12.75" hidden="true" customHeight="false" outlineLevel="0" collapsed="false">
      <c r="A1613" s="197" t="s">
        <v>3937</v>
      </c>
      <c r="B1613" s="197" t="str">
        <f aca="false">C1613&amp;D1613&amp;E1613&amp;F1613&amp;G1613&amp;H1613</f>
        <v>PROJETO EXECUTIVO DE INSTALACAO DE SEGURANCA(CFTV E SONORIZACAO),CONSIDERANDO PROJETO BASICO EXISTENTE,DE 501 ATE 3000M2,APRESENTADO EM AUTOCAD,INCLUSIVE AS LEGALIZACOES PERTINENTES</v>
      </c>
      <c r="C1613" s="197" t="s">
        <v>3934</v>
      </c>
      <c r="D1613" s="197" t="s">
        <v>3938</v>
      </c>
      <c r="E1613" s="197" t="s">
        <v>2734</v>
      </c>
      <c r="F1613" s="197" t="s">
        <v>1317</v>
      </c>
      <c r="I1613" s="197" t="s">
        <v>1993</v>
      </c>
      <c r="J1613" s="197" t="n">
        <v>1.59</v>
      </c>
    </row>
    <row r="1614" customFormat="false" ht="12.75" hidden="true" customHeight="false" outlineLevel="0" collapsed="false">
      <c r="A1614" s="197" t="s">
        <v>3939</v>
      </c>
      <c r="B1614" s="197" t="str">
        <f aca="false">C1614&amp;D1614&amp;E1614&amp;F1614&amp;G1614&amp;H1614</f>
        <v>PROJETO EXECUTIVO DE INSTALACAO DE SEGURANCA(CFTV E SONORIZACAO),CONSIDERANDO PROJETO BASICO EXISTENTE,DE 501 ATE 3000M2,APRESENTADO EM AUTOCAD,INCLUSIVE AS LEGALIZACOES PERTINENTES</v>
      </c>
      <c r="C1614" s="197" t="s">
        <v>3934</v>
      </c>
      <c r="D1614" s="197" t="s">
        <v>3938</v>
      </c>
      <c r="E1614" s="197" t="s">
        <v>2734</v>
      </c>
      <c r="F1614" s="197" t="s">
        <v>1317</v>
      </c>
      <c r="I1614" s="197" t="s">
        <v>1993</v>
      </c>
      <c r="J1614" s="197" t="n">
        <v>1.38</v>
      </c>
    </row>
    <row r="1615" customFormat="false" ht="12.75" hidden="true" customHeight="false" outlineLevel="0" collapsed="false">
      <c r="A1615" s="197" t="s">
        <v>3940</v>
      </c>
      <c r="B1615" s="197" t="str">
        <f aca="false">C1615&amp;D1615&amp;E1615&amp;F1615&amp;G1615&amp;H1615</f>
        <v>PROJETO EXECUTIVO DE INSTALACAO DE SEGURANCA(CFTV E SONORIZACAO),CONSIDERANDO PROJETO BASICO EXISTENTE,ACIMA DE 3000M2,APRESENTADO EM AUTOCAD,INCLUSIVE AS LEGALIZACOES PERTINENTES</v>
      </c>
      <c r="C1615" s="197" t="s">
        <v>3934</v>
      </c>
      <c r="D1615" s="197" t="s">
        <v>3941</v>
      </c>
      <c r="E1615" s="197" t="s">
        <v>2746</v>
      </c>
      <c r="I1615" s="197" t="s">
        <v>1993</v>
      </c>
      <c r="J1615" s="197" t="n">
        <v>0.94</v>
      </c>
    </row>
    <row r="1616" customFormat="false" ht="12.75" hidden="true" customHeight="false" outlineLevel="0" collapsed="false">
      <c r="A1616" s="197" t="s">
        <v>3942</v>
      </c>
      <c r="B1616" s="197" t="str">
        <f aca="false">C1616&amp;D1616&amp;E1616&amp;F1616&amp;G1616&amp;H1616</f>
        <v>PROJETO EXECUTIVO DE INSTALACAO DE SEGURANCA(CFTV E SONORIZACAO),CONSIDERANDO PROJETO BASICO EXISTENTE,ACIMA DE 3000M2,APRESENTADO EM AUTOCAD,INCLUSIVE AS LEGALIZACOES PERTINENTES</v>
      </c>
      <c r="C1616" s="197" t="s">
        <v>3934</v>
      </c>
      <c r="D1616" s="197" t="s">
        <v>3941</v>
      </c>
      <c r="E1616" s="197" t="s">
        <v>2746</v>
      </c>
      <c r="I1616" s="197" t="s">
        <v>1993</v>
      </c>
      <c r="J1616" s="197" t="n">
        <v>0.82</v>
      </c>
    </row>
    <row r="1617" customFormat="false" ht="12.75" hidden="true" customHeight="false" outlineLevel="0" collapsed="false">
      <c r="A1617" s="197" t="s">
        <v>3943</v>
      </c>
      <c r="B1617" s="197" t="str">
        <f aca="false">C1617&amp;D1617&amp;E1617&amp;F1617&amp;G1617&amp;H1617</f>
        <v>PROJETO BASICO PARA EXAUSTAO MECANICA DE COZINHA,APRESENTADO EM AUTOCAD NOS PADROES DA CONTRATANTE,COM AREA ATE 50M2</v>
      </c>
      <c r="C1617" s="197" t="s">
        <v>3944</v>
      </c>
      <c r="D1617" s="197" t="s">
        <v>3945</v>
      </c>
      <c r="I1617" s="197" t="s">
        <v>30</v>
      </c>
      <c r="J1617" s="197" t="n">
        <v>1014.68</v>
      </c>
    </row>
    <row r="1618" customFormat="false" ht="12.75" hidden="true" customHeight="false" outlineLevel="0" collapsed="false">
      <c r="A1618" s="197" t="s">
        <v>3946</v>
      </c>
      <c r="B1618" s="197" t="str">
        <f aca="false">C1618&amp;D1618&amp;E1618&amp;F1618&amp;G1618&amp;H1618</f>
        <v>PROJETO BASICO PARA EXAUSTAO MECANICA DE COZINHA,APRESENTADO EM AUTOCAD NOS PADROES DA CONTRATANTE,COM AREA ATE 50M2</v>
      </c>
      <c r="C1618" s="197" t="s">
        <v>3944</v>
      </c>
      <c r="D1618" s="197" t="s">
        <v>3945</v>
      </c>
      <c r="I1618" s="197" t="s">
        <v>30</v>
      </c>
      <c r="J1618" s="197" t="n">
        <v>879.23</v>
      </c>
    </row>
    <row r="1619" customFormat="false" ht="12.75" hidden="true" customHeight="false" outlineLevel="0" collapsed="false">
      <c r="A1619" s="197" t="s">
        <v>3947</v>
      </c>
      <c r="B1619" s="197" t="str">
        <f aca="false">C1619&amp;D1619&amp;E1619&amp;F1619&amp;G1619&amp;H1619</f>
        <v>PROJETO BASICO PARA EXAUSTAO MECANICA DE COZINHA,APRESENTADO EM AUTOCAD NOS PADROES DA CONTRATANTE,COM AREA DE 51 ATE 100M2</v>
      </c>
      <c r="C1619" s="197" t="s">
        <v>3944</v>
      </c>
      <c r="D1619" s="197" t="s">
        <v>3948</v>
      </c>
      <c r="E1619" s="197" t="s">
        <v>3949</v>
      </c>
      <c r="I1619" s="197" t="s">
        <v>30</v>
      </c>
      <c r="J1619" s="197" t="n">
        <v>1352.9</v>
      </c>
    </row>
    <row r="1620" customFormat="false" ht="12.75" hidden="true" customHeight="false" outlineLevel="0" collapsed="false">
      <c r="A1620" s="197" t="s">
        <v>3950</v>
      </c>
      <c r="B1620" s="197" t="str">
        <f aca="false">C1620&amp;D1620&amp;E1620&amp;F1620&amp;G1620&amp;H1620</f>
        <v>PROJETO BASICO PARA EXAUSTAO MECANICA DE COZINHA,APRESENTADO EM AUTOCAD NOS PADROES DA CONTRATANTE,COM AREA DE 51 ATE 100M2</v>
      </c>
      <c r="C1620" s="197" t="s">
        <v>3944</v>
      </c>
      <c r="D1620" s="197" t="s">
        <v>3948</v>
      </c>
      <c r="E1620" s="197" t="s">
        <v>3949</v>
      </c>
      <c r="I1620" s="197" t="s">
        <v>30</v>
      </c>
      <c r="J1620" s="197" t="n">
        <v>1172.31</v>
      </c>
    </row>
    <row r="1621" customFormat="false" ht="12.75" hidden="true" customHeight="false" outlineLevel="0" collapsed="false">
      <c r="A1621" s="197" t="s">
        <v>3951</v>
      </c>
      <c r="B1621" s="197" t="str">
        <f aca="false">C1621&amp;D1621&amp;E1621&amp;F1621&amp;G1621&amp;H1621</f>
        <v>PROJETO BASICO PARA EXAUSTAO MECANICA DE COZINHA,APRESENTADO EM AUTOCAD NOS PADROES DA CONTRATANTE,COM AREA ACIMA DE 100M2</v>
      </c>
      <c r="C1621" s="197" t="s">
        <v>3944</v>
      </c>
      <c r="D1621" s="197" t="s">
        <v>3952</v>
      </c>
      <c r="E1621" s="197" t="s">
        <v>1993</v>
      </c>
      <c r="I1621" s="197" t="s">
        <v>30</v>
      </c>
      <c r="J1621" s="197" t="n">
        <v>1691.13</v>
      </c>
    </row>
    <row r="1622" customFormat="false" ht="12.75" hidden="true" customHeight="false" outlineLevel="0" collapsed="false">
      <c r="A1622" s="197" t="s">
        <v>3953</v>
      </c>
      <c r="B1622" s="197" t="str">
        <f aca="false">C1622&amp;D1622&amp;E1622&amp;F1622&amp;G1622&amp;H1622</f>
        <v>PROJETO BASICO PARA EXAUSTAO MECANICA DE COZINHA,APRESENTADO EM AUTOCAD NOS PADROES DA CONTRATANTE,COM AREA ACIMA DE 100M2</v>
      </c>
      <c r="C1622" s="197" t="s">
        <v>3944</v>
      </c>
      <c r="D1622" s="197" t="s">
        <v>3952</v>
      </c>
      <c r="E1622" s="197" t="s">
        <v>1993</v>
      </c>
      <c r="I1622" s="197" t="s">
        <v>30</v>
      </c>
      <c r="J1622" s="197" t="n">
        <v>1465.39</v>
      </c>
    </row>
    <row r="1623" customFormat="false" ht="12.75" hidden="true" customHeight="false" outlineLevel="0" collapsed="false">
      <c r="A1623" s="197" t="s">
        <v>3954</v>
      </c>
      <c r="B1623" s="197" t="str">
        <f aca="false">C1623&amp;D1623&amp;E1623&amp;F1623&amp;G1623&amp;H1623</f>
        <v>PROJETO EXECUTIVO PARA EXAUSTAO MECANICA DE COZINHA,CONSIDERANDO O PROJETO BASICO EXISTENTE,APRESENTADO EM AUTOCAD NOS PADROES DA CONTRATANTE,COM AREA ATE 50M2</v>
      </c>
      <c r="C1623" s="197" t="s">
        <v>3955</v>
      </c>
      <c r="D1623" s="197" t="s">
        <v>3956</v>
      </c>
      <c r="E1623" s="197" t="s">
        <v>3957</v>
      </c>
      <c r="I1623" s="197" t="s">
        <v>30</v>
      </c>
      <c r="J1623" s="197" t="n">
        <v>1014.68</v>
      </c>
    </row>
    <row r="1624" customFormat="false" ht="12.75" hidden="true" customHeight="false" outlineLevel="0" collapsed="false">
      <c r="A1624" s="197" t="s">
        <v>3958</v>
      </c>
      <c r="B1624" s="197" t="str">
        <f aca="false">C1624&amp;D1624&amp;E1624&amp;F1624&amp;G1624&amp;H1624</f>
        <v>PROJETO EXECUTIVO PARA EXAUSTAO MECANICA DE COZINHA,CONSIDERANDO O PROJETO BASICO EXISTENTE,APRESENTADO EM AUTOCAD NOS PADROES DA CONTRATANTE,COM AREA ATE 50M2</v>
      </c>
      <c r="C1624" s="197" t="s">
        <v>3955</v>
      </c>
      <c r="D1624" s="197" t="s">
        <v>3956</v>
      </c>
      <c r="E1624" s="197" t="s">
        <v>3957</v>
      </c>
      <c r="I1624" s="197" t="s">
        <v>30</v>
      </c>
      <c r="J1624" s="197" t="n">
        <v>879.23</v>
      </c>
    </row>
    <row r="1625" customFormat="false" ht="12.75" hidden="true" customHeight="false" outlineLevel="0" collapsed="false">
      <c r="A1625" s="197" t="s">
        <v>3959</v>
      </c>
      <c r="B1625" s="197" t="str">
        <f aca="false">C1625&amp;D1625&amp;E1625&amp;F1625&amp;G1625&amp;H1625</f>
        <v>PROJETO EXECUTIVO PARA EXAUSTAO MECANICA DE COZINHA,CONSIDERANDO O PROJETO BASICO EXISTENTE,APRESENTADO EM AUTOCAD NOS PADROES DA CONTRATANTE,COM AREA DE 51 ATE 100M2</v>
      </c>
      <c r="C1625" s="197" t="s">
        <v>3955</v>
      </c>
      <c r="D1625" s="197" t="s">
        <v>3956</v>
      </c>
      <c r="E1625" s="197" t="s">
        <v>3960</v>
      </c>
      <c r="I1625" s="197" t="s">
        <v>30</v>
      </c>
      <c r="J1625" s="197" t="n">
        <v>1352.9</v>
      </c>
    </row>
    <row r="1626" customFormat="false" ht="12.75" hidden="true" customHeight="false" outlineLevel="0" collapsed="false">
      <c r="A1626" s="197" t="s">
        <v>3961</v>
      </c>
      <c r="B1626" s="197" t="str">
        <f aca="false">C1626&amp;D1626&amp;E1626&amp;F1626&amp;G1626&amp;H1626</f>
        <v>PROJETO EXECUTIVO PARA EXAUSTAO MECANICA DE COZINHA,CONSIDERANDO O PROJETO BASICO EXISTENTE,APRESENTADO EM AUTOCAD NOS PADROES DA CONTRATANTE,COM AREA DE 51 ATE 100M2</v>
      </c>
      <c r="C1626" s="197" t="s">
        <v>3955</v>
      </c>
      <c r="D1626" s="197" t="s">
        <v>3956</v>
      </c>
      <c r="E1626" s="197" t="s">
        <v>3960</v>
      </c>
      <c r="I1626" s="197" t="s">
        <v>30</v>
      </c>
      <c r="J1626" s="197" t="n">
        <v>1172.31</v>
      </c>
    </row>
    <row r="1627" customFormat="false" ht="12.75" hidden="true" customHeight="false" outlineLevel="0" collapsed="false">
      <c r="A1627" s="197" t="s">
        <v>3962</v>
      </c>
      <c r="B1627" s="197" t="str">
        <f aca="false">C1627&amp;D1627&amp;E1627&amp;F1627&amp;G1627&amp;H1627</f>
        <v>PROJETO EXECUTVIVO PARA EXAUSTAO MECANICA DE COZINHA,CONSIDERANDO O PROJETO BASICO EXISTENTE,APRESENTADO EM AUTOCAD NOSPADROES DA CONTRATANTE,COM AREA ACIMA DE 100M2</v>
      </c>
      <c r="C1627" s="197" t="s">
        <v>3963</v>
      </c>
      <c r="D1627" s="197" t="s">
        <v>3964</v>
      </c>
      <c r="E1627" s="197" t="s">
        <v>3965</v>
      </c>
      <c r="I1627" s="197" t="s">
        <v>30</v>
      </c>
      <c r="J1627" s="197" t="n">
        <v>1691.13</v>
      </c>
    </row>
    <row r="1628" customFormat="false" ht="12.75" hidden="true" customHeight="false" outlineLevel="0" collapsed="false">
      <c r="A1628" s="197" t="s">
        <v>3966</v>
      </c>
      <c r="B1628" s="197" t="str">
        <f aca="false">C1628&amp;D1628&amp;E1628&amp;F1628&amp;G1628&amp;H1628</f>
        <v>PROJETO EXECUTVIVO PARA EXAUSTAO MECANICA DE COZINHA,CONSIDERANDO O PROJETO BASICO EXISTENTE,APRESENTADO EM AUTOCAD NOSPADROES DA CONTRATANTE,COM AREA ACIMA DE 100M2</v>
      </c>
      <c r="C1628" s="197" t="s">
        <v>3963</v>
      </c>
      <c r="D1628" s="197" t="s">
        <v>3964</v>
      </c>
      <c r="E1628" s="197" t="s">
        <v>3965</v>
      </c>
      <c r="I1628" s="197" t="s">
        <v>30</v>
      </c>
      <c r="J1628" s="197" t="n">
        <v>1325.11</v>
      </c>
    </row>
    <row r="1629" customFormat="false" ht="12.75" hidden="true" customHeight="false" outlineLevel="0" collapsed="false">
      <c r="A1629" s="197" t="s">
        <v>3967</v>
      </c>
      <c r="B1629" s="197" t="str">
        <f aca="false">C1629&amp;D1629&amp;E1629&amp;F1629&amp;G1629&amp;H1629</f>
        <v>MAO-DE-OBRA DE BIOLOGO JUNIOR,PARA SERVICOS DE CONSULTORIA DE ENGENHARIA E ARQUITETURA,INCLUSIVE ENCARGOS SOCIAIS</v>
      </c>
      <c r="C1629" s="197" t="s">
        <v>3968</v>
      </c>
      <c r="D1629" s="197" t="s">
        <v>3969</v>
      </c>
      <c r="I1629" s="197" t="s">
        <v>3970</v>
      </c>
      <c r="J1629" s="197" t="n">
        <v>66.64</v>
      </c>
    </row>
    <row r="1630" customFormat="false" ht="12.75" hidden="true" customHeight="false" outlineLevel="0" collapsed="false">
      <c r="A1630" s="197" t="s">
        <v>3971</v>
      </c>
      <c r="B1630" s="197" t="str">
        <f aca="false">C1630&amp;D1630&amp;E1630&amp;F1630&amp;G1630&amp;H1630</f>
        <v>MAO-DE-OBRA DE BIOLOGO JUNIOR,PARA SERVICOS DE CONSULTORIA DE ENGENHARIA E ARQUITETURA,INCLUSIVE ENCARGOS SOCIAIS</v>
      </c>
      <c r="C1630" s="197" t="s">
        <v>3968</v>
      </c>
      <c r="D1630" s="197" t="s">
        <v>3969</v>
      </c>
      <c r="I1630" s="197" t="s">
        <v>3970</v>
      </c>
      <c r="J1630" s="197" t="n">
        <v>57.75</v>
      </c>
    </row>
    <row r="1631" customFormat="false" ht="12.75" hidden="true" customHeight="false" outlineLevel="0" collapsed="false">
      <c r="A1631" s="197" t="s">
        <v>3972</v>
      </c>
      <c r="B1631" s="197" t="str">
        <f aca="false">C1631&amp;D1631&amp;E1631&amp;F1631&amp;G1631&amp;H1631</f>
        <v>MAO-DE-OBRA DE BIOLOGO PLENO,PARA SERVICOS DE CONSULTORIA DE ENGENHARIA E ARQUITETURA,INCLUSIVE ENCARGOS SOCIAIS</v>
      </c>
      <c r="C1631" s="197" t="s">
        <v>3973</v>
      </c>
      <c r="D1631" s="197" t="s">
        <v>3974</v>
      </c>
      <c r="I1631" s="197" t="s">
        <v>3970</v>
      </c>
      <c r="J1631" s="197" t="n">
        <v>98.21</v>
      </c>
    </row>
    <row r="1632" customFormat="false" ht="12.75" hidden="true" customHeight="false" outlineLevel="0" collapsed="false">
      <c r="A1632" s="197" t="s">
        <v>3975</v>
      </c>
      <c r="B1632" s="197" t="str">
        <f aca="false">C1632&amp;D1632&amp;E1632&amp;F1632&amp;G1632&amp;H1632</f>
        <v>MAO-DE-OBRA DE BIOLOGO PLENO,PARA SERVICOS DE CONSULTORIA DE ENGENHARIA E ARQUITETURA,INCLUSIVE ENCARGOS SOCIAIS</v>
      </c>
      <c r="C1632" s="197" t="s">
        <v>3973</v>
      </c>
      <c r="D1632" s="197" t="s">
        <v>3974</v>
      </c>
      <c r="I1632" s="197" t="s">
        <v>3970</v>
      </c>
      <c r="J1632" s="197" t="n">
        <v>85.1</v>
      </c>
    </row>
    <row r="1633" customFormat="false" ht="12.75" hidden="true" customHeight="false" outlineLevel="0" collapsed="false">
      <c r="A1633" s="197" t="s">
        <v>3976</v>
      </c>
      <c r="B1633" s="197" t="str">
        <f aca="false">C1633&amp;D1633&amp;E1633&amp;F1633&amp;G1633&amp;H1633</f>
        <v>MAO-DE-OBRA DE BIOLOGO SENIOR,PARA SERVICOS DE CONSULTORIA DE ENGENHARIA E ARQUITETURA,INCLUSIVE ENCARGOS SOCIAIS</v>
      </c>
      <c r="C1633" s="197" t="s">
        <v>3977</v>
      </c>
      <c r="D1633" s="197" t="s">
        <v>3969</v>
      </c>
      <c r="I1633" s="197" t="s">
        <v>3970</v>
      </c>
      <c r="J1633" s="197" t="n">
        <v>140.3</v>
      </c>
    </row>
    <row r="1634" customFormat="false" ht="12.75" hidden="true" customHeight="false" outlineLevel="0" collapsed="false">
      <c r="A1634" s="197" t="s">
        <v>3978</v>
      </c>
      <c r="B1634" s="197" t="str">
        <f aca="false">C1634&amp;D1634&amp;E1634&amp;F1634&amp;G1634&amp;H1634</f>
        <v>MAO-DE-OBRA DE BIOLOGO SENIOR,PARA SERVICOS DE CONSULTORIA DE ENGENHARIA E ARQUITETURA,INCLUSIVE ENCARGOS SOCIAIS</v>
      </c>
      <c r="C1634" s="197" t="s">
        <v>3977</v>
      </c>
      <c r="D1634" s="197" t="s">
        <v>3969</v>
      </c>
      <c r="I1634" s="197" t="s">
        <v>3970</v>
      </c>
      <c r="J1634" s="197" t="n">
        <v>121.57</v>
      </c>
    </row>
    <row r="1635" customFormat="false" ht="12.75" hidden="true" customHeight="false" outlineLevel="0" collapsed="false">
      <c r="A1635" s="197" t="s">
        <v>3979</v>
      </c>
      <c r="B1635" s="197" t="str">
        <f aca="false">C1635&amp;D1635&amp;E1635&amp;F1635&amp;G1635&amp;H1635</f>
        <v>MAO-DE-OBRA DE AGRONOMO JUNIOR,PARA SERVICOS DE CONSULTORIADE ENGENHARIA E ARQUITETURA,INCLUSIVE ENCARGOS SOCIAIS</v>
      </c>
      <c r="C1635" s="197" t="s">
        <v>3980</v>
      </c>
      <c r="D1635" s="197" t="s">
        <v>3981</v>
      </c>
      <c r="I1635" s="197" t="s">
        <v>3970</v>
      </c>
      <c r="J1635" s="197" t="n">
        <v>95.2</v>
      </c>
    </row>
    <row r="1636" customFormat="false" ht="12.75" hidden="true" customHeight="false" outlineLevel="0" collapsed="false">
      <c r="A1636" s="197" t="s">
        <v>3982</v>
      </c>
      <c r="B1636" s="197" t="str">
        <f aca="false">C1636&amp;D1636&amp;E1636&amp;F1636&amp;G1636&amp;H1636</f>
        <v>MAO-DE-OBRA DE AGRONOMO JUNIOR,PARA SERVICOS DE CONSULTORIADE ENGENHARIA E ARQUITETURA,INCLUSIVE ENCARGOS SOCIAIS</v>
      </c>
      <c r="C1636" s="197" t="s">
        <v>3980</v>
      </c>
      <c r="D1636" s="197" t="s">
        <v>3981</v>
      </c>
      <c r="I1636" s="197" t="s">
        <v>3970</v>
      </c>
      <c r="J1636" s="197" t="n">
        <v>82.49</v>
      </c>
    </row>
    <row r="1637" customFormat="false" ht="12.75" hidden="true" customHeight="false" outlineLevel="0" collapsed="false">
      <c r="A1637" s="197" t="s">
        <v>3983</v>
      </c>
      <c r="B1637" s="197" t="str">
        <f aca="false">C1637&amp;D1637&amp;E1637&amp;F1637&amp;G1637&amp;H1637</f>
        <v>MAO-DE-OBRA DE AGRONOMO PLENO,PARA SERVICOS DE CONSULTORIA DE ENGENHARIA E ARQUITETURA,INCLUSIVE ENCARGOS SOCIAIS</v>
      </c>
      <c r="C1637" s="197" t="s">
        <v>3984</v>
      </c>
      <c r="D1637" s="197" t="s">
        <v>3969</v>
      </c>
      <c r="I1637" s="197" t="s">
        <v>3970</v>
      </c>
      <c r="J1637" s="197" t="n">
        <v>140.3</v>
      </c>
    </row>
    <row r="1638" customFormat="false" ht="12.75" hidden="true" customHeight="false" outlineLevel="0" collapsed="false">
      <c r="A1638" s="197" t="s">
        <v>3985</v>
      </c>
      <c r="B1638" s="197" t="str">
        <f aca="false">C1638&amp;D1638&amp;E1638&amp;F1638&amp;G1638&amp;H1638</f>
        <v>MAO-DE-OBRA DE AGRONOMO PLENO,PARA SERVICOS DE CONSULTORIA DE ENGENHARIA E ARQUITETURA,INCLUSIVE ENCARGOS SOCIAIS</v>
      </c>
      <c r="C1638" s="197" t="s">
        <v>3984</v>
      </c>
      <c r="D1638" s="197" t="s">
        <v>3969</v>
      </c>
      <c r="I1638" s="197" t="s">
        <v>3970</v>
      </c>
      <c r="J1638" s="197" t="n">
        <v>121.57</v>
      </c>
    </row>
    <row r="1639" customFormat="false" ht="12.75" hidden="true" customHeight="false" outlineLevel="0" collapsed="false">
      <c r="A1639" s="197" t="s">
        <v>3986</v>
      </c>
      <c r="B1639" s="197" t="str">
        <f aca="false">C1639&amp;D1639&amp;E1639&amp;F1639&amp;G1639&amp;H1639</f>
        <v>MAO-DE-OBRA DE AGRONOMO SENIOR,PARA SERVICOS DE CONSULTORIADE ENGENHARIA E ARQUITETURA,INCLUSIVE ENCARGOS SOCIAIS</v>
      </c>
      <c r="C1639" s="197" t="s">
        <v>3987</v>
      </c>
      <c r="D1639" s="197" t="s">
        <v>3981</v>
      </c>
      <c r="I1639" s="197" t="s">
        <v>3970</v>
      </c>
      <c r="J1639" s="197" t="n">
        <v>200.43</v>
      </c>
    </row>
    <row r="1640" customFormat="false" ht="12.75" hidden="true" customHeight="false" outlineLevel="0" collapsed="false">
      <c r="A1640" s="197" t="s">
        <v>3988</v>
      </c>
      <c r="B1640" s="197" t="str">
        <f aca="false">C1640&amp;D1640&amp;E1640&amp;F1640&amp;G1640&amp;H1640</f>
        <v>MAO-DE-OBRA DE AGRONOMO SENIOR,PARA SERVICOS DE CONSULTORIADE ENGENHARIA E ARQUITETURA,INCLUSIVE ENCARGOS SOCIAIS</v>
      </c>
      <c r="C1640" s="197" t="s">
        <v>3987</v>
      </c>
      <c r="D1640" s="197" t="s">
        <v>3981</v>
      </c>
      <c r="I1640" s="197" t="s">
        <v>3970</v>
      </c>
      <c r="J1640" s="197" t="n">
        <v>173.67</v>
      </c>
    </row>
    <row r="1641" customFormat="false" ht="12.75" hidden="true" customHeight="false" outlineLevel="0" collapsed="false">
      <c r="A1641" s="197" t="s">
        <v>3989</v>
      </c>
      <c r="B1641" s="197" t="str">
        <f aca="false">C1641&amp;D1641&amp;E1641&amp;F1641&amp;G1641&amp;H1641</f>
        <v>MAO-DE-OBRA DE GEOLOGO JUNIOR,PARA SERVICOS DE CONSULTORIA DE ENGENHARIA E ARQUITETURA,INCLUSIVE ENCARGOS SOCIAIS</v>
      </c>
      <c r="C1641" s="197" t="s">
        <v>3990</v>
      </c>
      <c r="D1641" s="197" t="s">
        <v>3969</v>
      </c>
      <c r="I1641" s="197" t="s">
        <v>3970</v>
      </c>
      <c r="J1641" s="197" t="n">
        <v>66.64</v>
      </c>
    </row>
    <row r="1642" customFormat="false" ht="12.75" hidden="true" customHeight="false" outlineLevel="0" collapsed="false">
      <c r="A1642" s="197" t="s">
        <v>3991</v>
      </c>
      <c r="B1642" s="197" t="str">
        <f aca="false">C1642&amp;D1642&amp;E1642&amp;F1642&amp;G1642&amp;H1642</f>
        <v>MAO-DE-OBRA DE GEOLOGO JUNIOR,PARA SERVICOS DE CONSULTORIA DE ENGENHARIA E ARQUITETURA,INCLUSIVE ENCARGOS SOCIAIS</v>
      </c>
      <c r="C1642" s="197" t="s">
        <v>3990</v>
      </c>
      <c r="D1642" s="197" t="s">
        <v>3969</v>
      </c>
      <c r="I1642" s="197" t="s">
        <v>3970</v>
      </c>
      <c r="J1642" s="197" t="n">
        <v>57.75</v>
      </c>
    </row>
    <row r="1643" customFormat="false" ht="12.75" hidden="true" customHeight="false" outlineLevel="0" collapsed="false">
      <c r="A1643" s="197" t="s">
        <v>3992</v>
      </c>
      <c r="B1643" s="197" t="str">
        <f aca="false">C1643&amp;D1643&amp;E1643&amp;F1643&amp;G1643&amp;H1643</f>
        <v>MAO-DE-OBRA DE GEOLOGO PLENO,PARA SERVICOS DE CONSULTORIA DE ENGENHARIA E ARQUITETURA,INCLUSIVE ENCARGOS SOCIAIS</v>
      </c>
      <c r="C1643" s="197" t="s">
        <v>3993</v>
      </c>
      <c r="D1643" s="197" t="s">
        <v>3974</v>
      </c>
      <c r="I1643" s="197" t="s">
        <v>3970</v>
      </c>
      <c r="J1643" s="197" t="n">
        <v>98.21</v>
      </c>
    </row>
    <row r="1644" customFormat="false" ht="12.75" hidden="true" customHeight="false" outlineLevel="0" collapsed="false">
      <c r="A1644" s="197" t="s">
        <v>3994</v>
      </c>
      <c r="B1644" s="197" t="str">
        <f aca="false">C1644&amp;D1644&amp;E1644&amp;F1644&amp;G1644&amp;H1644</f>
        <v>MAO-DE-OBRA DE GEOLOGO PLENO,PARA SERVICOS DE CONSULTORIA DE ENGENHARIA E ARQUITETURA,INCLUSIVE ENCARGOS SOCIAIS</v>
      </c>
      <c r="C1644" s="197" t="s">
        <v>3993</v>
      </c>
      <c r="D1644" s="197" t="s">
        <v>3974</v>
      </c>
      <c r="I1644" s="197" t="s">
        <v>3970</v>
      </c>
      <c r="J1644" s="197" t="n">
        <v>85.1</v>
      </c>
    </row>
    <row r="1645" customFormat="false" ht="12.75" hidden="true" customHeight="false" outlineLevel="0" collapsed="false">
      <c r="A1645" s="197" t="s">
        <v>3995</v>
      </c>
      <c r="B1645" s="197" t="str">
        <f aca="false">C1645&amp;D1645&amp;E1645&amp;F1645&amp;G1645&amp;H1645</f>
        <v>MAO-DE-OBRA DE GEOLOGO SENIOR,PARA SERVICOS DE CONSULTORIA DE ENGENHARIA E ARQUITETURA,INCLUSIVE ENCARGOS SOCIAIS</v>
      </c>
      <c r="C1645" s="197" t="s">
        <v>3996</v>
      </c>
      <c r="D1645" s="197" t="s">
        <v>3969</v>
      </c>
      <c r="I1645" s="197" t="s">
        <v>3970</v>
      </c>
      <c r="J1645" s="197" t="n">
        <v>140.3</v>
      </c>
    </row>
    <row r="1646" customFormat="false" ht="12.75" hidden="true" customHeight="false" outlineLevel="0" collapsed="false">
      <c r="A1646" s="197" t="s">
        <v>3997</v>
      </c>
      <c r="B1646" s="197" t="str">
        <f aca="false">C1646&amp;D1646&amp;E1646&amp;F1646&amp;G1646&amp;H1646</f>
        <v>MAO-DE-OBRA DE GEOLOGO SENIOR,PARA SERVICOS DE CONSULTORIA DE ENGENHARIA E ARQUITETURA,INCLUSIVE ENCARGOS SOCIAIS</v>
      </c>
      <c r="C1646" s="197" t="s">
        <v>3996</v>
      </c>
      <c r="D1646" s="197" t="s">
        <v>3969</v>
      </c>
      <c r="I1646" s="197" t="s">
        <v>3970</v>
      </c>
      <c r="J1646" s="197" t="n">
        <v>121.57</v>
      </c>
    </row>
    <row r="1647" customFormat="false" ht="12.75" hidden="true" customHeight="false" outlineLevel="0" collapsed="false">
      <c r="A1647" s="197" t="s">
        <v>3998</v>
      </c>
      <c r="B1647" s="197" t="str">
        <f aca="false">C1647&amp;D1647&amp;E1647&amp;F1647&amp;G1647&amp;H1647</f>
        <v>MAO-DE-OBRA DE TECNICO ESPECIALIZADO,PARA SERVICOS DE CONSULTORIA DE ENGENHARIA E ARQUITETURA,INCLUSIVE ENCARGOS SOCIAIS</v>
      </c>
      <c r="C1647" s="197" t="s">
        <v>3999</v>
      </c>
      <c r="D1647" s="197" t="s">
        <v>4000</v>
      </c>
      <c r="I1647" s="197" t="s">
        <v>3970</v>
      </c>
      <c r="J1647" s="197" t="n">
        <v>44.75</v>
      </c>
    </row>
    <row r="1648" customFormat="false" ht="12.75" hidden="true" customHeight="false" outlineLevel="0" collapsed="false">
      <c r="A1648" s="197" t="s">
        <v>4001</v>
      </c>
      <c r="B1648" s="197" t="str">
        <f aca="false">C1648&amp;D1648&amp;E1648&amp;F1648&amp;G1648&amp;H1648</f>
        <v>MAO-DE-OBRA DE TECNICO ESPECIALIZADO,PARA SERVICOS DE CONSULTORIA DE ENGENHARIA E ARQUITETURA,INCLUSIVE ENCARGOS SOCIAIS</v>
      </c>
      <c r="C1648" s="197" t="s">
        <v>3999</v>
      </c>
      <c r="D1648" s="197" t="s">
        <v>4000</v>
      </c>
      <c r="I1648" s="197" t="s">
        <v>3970</v>
      </c>
      <c r="J1648" s="197" t="n">
        <v>38.77</v>
      </c>
    </row>
    <row r="1649" customFormat="false" ht="12.75" hidden="true" customHeight="false" outlineLevel="0" collapsed="false">
      <c r="A1649" s="197" t="s">
        <v>4002</v>
      </c>
      <c r="B1649" s="197" t="str">
        <f aca="false">C1649&amp;D1649&amp;E1649&amp;F1649&amp;G1649&amp;H1649</f>
        <v>MAO-DE-OBRA DE AUXILIAR TECNICO,PARA SERVICOS DE CONSULTORIA DE ENGENHARIA E ARQUITETURA,INCLUSIVE ENCARGOS SOCIAIS</v>
      </c>
      <c r="C1649" s="197" t="s">
        <v>4003</v>
      </c>
      <c r="D1649" s="197" t="s">
        <v>4004</v>
      </c>
      <c r="I1649" s="197" t="s">
        <v>3970</v>
      </c>
      <c r="J1649" s="197" t="n">
        <v>20.94</v>
      </c>
    </row>
    <row r="1650" customFormat="false" ht="12.75" hidden="true" customHeight="false" outlineLevel="0" collapsed="false">
      <c r="A1650" s="197" t="s">
        <v>4005</v>
      </c>
      <c r="B1650" s="197" t="str">
        <f aca="false">C1650&amp;D1650&amp;E1650&amp;F1650&amp;G1650&amp;H1650</f>
        <v>MAO-DE-OBRA DE AUXILIAR TECNICO,PARA SERVICOS DE CONSULTORIA DE ENGENHARIA E ARQUITETURA,INCLUSIVE ENCARGOS SOCIAIS</v>
      </c>
      <c r="C1650" s="197" t="s">
        <v>4003</v>
      </c>
      <c r="D1650" s="197" t="s">
        <v>4004</v>
      </c>
      <c r="I1650" s="197" t="s">
        <v>3970</v>
      </c>
      <c r="J1650" s="197" t="n">
        <v>18.15</v>
      </c>
    </row>
    <row r="1651" customFormat="false" ht="12.75" hidden="true" customHeight="false" outlineLevel="0" collapsed="false">
      <c r="A1651" s="197" t="s">
        <v>4006</v>
      </c>
      <c r="B1651" s="197" t="str">
        <f aca="false">C1651&amp;D1651&amp;E1651&amp;F1651&amp;G1651&amp;H1651</f>
        <v>MAO-DE-OBRA DE SECRETARIA,PARA SERVICOS DE CONSULTORIA DE ENGENHARIA E ARQUITETURA,INCLUSIVE ENCARGOS SOCIAIS</v>
      </c>
      <c r="C1651" s="197" t="s">
        <v>4007</v>
      </c>
      <c r="D1651" s="197" t="s">
        <v>4008</v>
      </c>
      <c r="I1651" s="197" t="s">
        <v>3970</v>
      </c>
      <c r="J1651" s="197" t="n">
        <v>32.37</v>
      </c>
    </row>
    <row r="1652" customFormat="false" ht="12.75" hidden="true" customHeight="false" outlineLevel="0" collapsed="false">
      <c r="A1652" s="197" t="s">
        <v>4009</v>
      </c>
      <c r="B1652" s="197" t="str">
        <f aca="false">C1652&amp;D1652&amp;E1652&amp;F1652&amp;G1652&amp;H1652</f>
        <v>MAO-DE-OBRA DE SECRETARIA,PARA SERVICOS DE CONSULTORIA DE ENGENHARIA E ARQUITETURA,INCLUSIVE ENCARGOS SOCIAIS</v>
      </c>
      <c r="C1652" s="197" t="s">
        <v>4007</v>
      </c>
      <c r="D1652" s="197" t="s">
        <v>4008</v>
      </c>
      <c r="I1652" s="197" t="s">
        <v>3970</v>
      </c>
      <c r="J1652" s="197" t="n">
        <v>28.05</v>
      </c>
    </row>
    <row r="1653" customFormat="false" ht="12.75" hidden="true" customHeight="false" outlineLevel="0" collapsed="false">
      <c r="A1653" s="197" t="s">
        <v>4010</v>
      </c>
      <c r="B1653" s="197" t="str">
        <f aca="false">C1653&amp;D1653&amp;E1653&amp;F1653&amp;G1653&amp;H1653</f>
        <v>MAO-DE-OBRA DE ARQUITETO OU ENGENHEIRO COORDENADOR,PARA SERVICOS DE CONSULTORIA DE ENGENHARIA E ARQUITETURA,INCLUSIVE ENCARGOS SOCIAIS</v>
      </c>
      <c r="C1653" s="197" t="s">
        <v>4011</v>
      </c>
      <c r="D1653" s="197" t="s">
        <v>4012</v>
      </c>
      <c r="E1653" s="197" t="s">
        <v>4013</v>
      </c>
      <c r="I1653" s="197" t="s">
        <v>3970</v>
      </c>
      <c r="J1653" s="197" t="n">
        <v>230.49</v>
      </c>
    </row>
    <row r="1654" customFormat="false" ht="12.75" hidden="true" customHeight="false" outlineLevel="0" collapsed="false">
      <c r="A1654" s="197" t="s">
        <v>4014</v>
      </c>
      <c r="B1654" s="197" t="str">
        <f aca="false">C1654&amp;D1654&amp;E1654&amp;F1654&amp;G1654&amp;H1654</f>
        <v>MAO-DE-OBRA DE ARQUITETO OU ENGENHEIRO COORDENADOR,PARA SERVICOS DE CONSULTORIA DE ENGENHARIA E ARQUITETURA,INCLUSIVE ENCARGOS SOCIAIS</v>
      </c>
      <c r="C1654" s="197" t="s">
        <v>4011</v>
      </c>
      <c r="D1654" s="197" t="s">
        <v>4012</v>
      </c>
      <c r="E1654" s="197" t="s">
        <v>4013</v>
      </c>
      <c r="I1654" s="197" t="s">
        <v>3970</v>
      </c>
      <c r="J1654" s="197" t="n">
        <v>199.72</v>
      </c>
    </row>
    <row r="1655" customFormat="false" ht="12.75" hidden="true" customHeight="false" outlineLevel="0" collapsed="false">
      <c r="A1655" s="197" t="s">
        <v>4015</v>
      </c>
      <c r="B1655" s="197" t="str">
        <f aca="false">C1655&amp;D1655&amp;E1655&amp;F1655&amp;G1655&amp;H1655</f>
        <v>MAO-DE-OBRA DE ARQUITETO OU ENGENHEIRO JUNIOR,PARA SERVICOSDE CONSULTORIA DE ENGENHARIA E ARQUITETURA,INCLUSIVE ENCARGOS SOCIAIS</v>
      </c>
      <c r="C1655" s="197" t="s">
        <v>4016</v>
      </c>
      <c r="D1655" s="197" t="s">
        <v>4017</v>
      </c>
      <c r="E1655" s="197" t="s">
        <v>4018</v>
      </c>
      <c r="I1655" s="197" t="s">
        <v>3970</v>
      </c>
      <c r="J1655" s="197" t="n">
        <v>95.2</v>
      </c>
    </row>
    <row r="1656" customFormat="false" ht="12.75" hidden="true" customHeight="false" outlineLevel="0" collapsed="false">
      <c r="A1656" s="197" t="s">
        <v>4019</v>
      </c>
      <c r="B1656" s="197" t="str">
        <f aca="false">C1656&amp;D1656&amp;E1656&amp;F1656&amp;G1656&amp;H1656</f>
        <v>MAO-DE-OBRA DE ARQUITETO OU ENGENHEIRO JUNIOR,PARA SERVICOSDE CONSULTORIA DE ENGENHARIA E ARQUITETURA,INCLUSIVE ENCARGOS SOCIAIS</v>
      </c>
      <c r="C1656" s="197" t="s">
        <v>4016</v>
      </c>
      <c r="D1656" s="197" t="s">
        <v>4017</v>
      </c>
      <c r="E1656" s="197" t="s">
        <v>4018</v>
      </c>
      <c r="I1656" s="197" t="s">
        <v>3970</v>
      </c>
      <c r="J1656" s="197" t="n">
        <v>82.49</v>
      </c>
    </row>
    <row r="1657" customFormat="false" ht="12.75" hidden="true" customHeight="false" outlineLevel="0" collapsed="false">
      <c r="A1657" s="197" t="s">
        <v>4020</v>
      </c>
      <c r="B1657" s="197" t="str">
        <f aca="false">C1657&amp;D1657&amp;E1657&amp;F1657&amp;G1657&amp;H1657</f>
        <v>MAO-DE-OBRA DE ARQUITETO OU ENGENHEIRO PLENO,PARA SERVICOS DE CONSULTORIA DE ENGENHARIA E ARQUITETURA,INCLUSIVE ENCARGOS SOCIAIS</v>
      </c>
      <c r="C1657" s="197" t="s">
        <v>4021</v>
      </c>
      <c r="D1657" s="197" t="s">
        <v>4022</v>
      </c>
      <c r="E1657" s="197" t="s">
        <v>4023</v>
      </c>
      <c r="I1657" s="197" t="s">
        <v>3970</v>
      </c>
      <c r="J1657" s="197" t="n">
        <v>140.3</v>
      </c>
    </row>
    <row r="1658" customFormat="false" ht="12.75" hidden="true" customHeight="false" outlineLevel="0" collapsed="false">
      <c r="A1658" s="197" t="s">
        <v>4024</v>
      </c>
      <c r="B1658" s="197" t="str">
        <f aca="false">C1658&amp;D1658&amp;E1658&amp;F1658&amp;G1658&amp;H1658</f>
        <v>MAO-DE-OBRA DE ARQUITETO OU ENGENHEIRO PLENO,PARA SERVICOS DE CONSULTORIA DE ENGENHARIA E ARQUITETURA,INCLUSIVE ENCARGOS SOCIAIS</v>
      </c>
      <c r="C1658" s="197" t="s">
        <v>4021</v>
      </c>
      <c r="D1658" s="197" t="s">
        <v>4022</v>
      </c>
      <c r="E1658" s="197" t="s">
        <v>4023</v>
      </c>
      <c r="I1658" s="197" t="s">
        <v>3970</v>
      </c>
      <c r="J1658" s="197" t="n">
        <v>121.57</v>
      </c>
    </row>
    <row r="1659" customFormat="false" ht="12.75" hidden="true" customHeight="false" outlineLevel="0" collapsed="false">
      <c r="A1659" s="197" t="s">
        <v>4025</v>
      </c>
      <c r="B1659" s="197" t="str">
        <f aca="false">C1659&amp;D1659&amp;E1659&amp;F1659&amp;G1659&amp;H1659</f>
        <v>MAO-DE-OBRA DE ARQUITETO OU ENGENHEIRO SENIOR,PARA SERVICOSDE CONSULTORIA DE ENGENHARIA E ARQUITETURA,INCLUSIVE ENCARGOS SOCIAIS</v>
      </c>
      <c r="C1659" s="197" t="s">
        <v>4026</v>
      </c>
      <c r="D1659" s="197" t="s">
        <v>4017</v>
      </c>
      <c r="E1659" s="197" t="s">
        <v>4018</v>
      </c>
      <c r="I1659" s="197" t="s">
        <v>3970</v>
      </c>
      <c r="J1659" s="197" t="n">
        <v>200.43</v>
      </c>
    </row>
    <row r="1660" customFormat="false" ht="12.75" hidden="true" customHeight="false" outlineLevel="0" collapsed="false">
      <c r="A1660" s="197" t="s">
        <v>4027</v>
      </c>
      <c r="B1660" s="197" t="str">
        <f aca="false">C1660&amp;D1660&amp;E1660&amp;F1660&amp;G1660&amp;H1660</f>
        <v>MAO-DE-OBRA DE ARQUITETO OU ENGENHEIRO SENIOR,PARA SERVICOSDE CONSULTORIA DE ENGENHARIA E ARQUITETURA,INCLUSIVE ENCARGOS SOCIAIS</v>
      </c>
      <c r="C1660" s="197" t="s">
        <v>4026</v>
      </c>
      <c r="D1660" s="197" t="s">
        <v>4017</v>
      </c>
      <c r="E1660" s="197" t="s">
        <v>4018</v>
      </c>
      <c r="I1660" s="197" t="s">
        <v>3970</v>
      </c>
      <c r="J1660" s="197" t="n">
        <v>173.67</v>
      </c>
    </row>
    <row r="1661" customFormat="false" ht="12.75" hidden="true" customHeight="false" outlineLevel="0" collapsed="false">
      <c r="A1661" s="197" t="s">
        <v>4028</v>
      </c>
      <c r="B1661" s="197" t="str">
        <f aca="false">C1661&amp;D1661&amp;E1661&amp;F1661&amp;G1661&amp;H1661</f>
        <v>MAO-DE-OBRA DE DESENHISTA CADISTA JUNIOR,PARA SERVICOS DE CONSULTORIA DE ENGENHARIA E ARQUITETURA,INCLUSIVE ENCARGOS SOCIAIS</v>
      </c>
      <c r="C1661" s="197" t="s">
        <v>4029</v>
      </c>
      <c r="D1661" s="197" t="s">
        <v>4030</v>
      </c>
      <c r="E1661" s="197" t="s">
        <v>4031</v>
      </c>
      <c r="I1661" s="197" t="s">
        <v>3970</v>
      </c>
      <c r="J1661" s="197" t="n">
        <v>25.99</v>
      </c>
    </row>
    <row r="1662" customFormat="false" ht="12.75" hidden="true" customHeight="false" outlineLevel="0" collapsed="false">
      <c r="A1662" s="197" t="s">
        <v>4032</v>
      </c>
      <c r="B1662" s="197" t="str">
        <f aca="false">C1662&amp;D1662&amp;E1662&amp;F1662&amp;G1662&amp;H1662</f>
        <v>MAO-DE-OBRA DE DESENHISTA CADISTA JUNIOR,PARA SERVICOS DE CONSULTORIA DE ENGENHARIA E ARQUITETURA,INCLUSIVE ENCARGOS SOCIAIS</v>
      </c>
      <c r="C1662" s="197" t="s">
        <v>4029</v>
      </c>
      <c r="D1662" s="197" t="s">
        <v>4030</v>
      </c>
      <c r="E1662" s="197" t="s">
        <v>4031</v>
      </c>
      <c r="I1662" s="197" t="s">
        <v>3970</v>
      </c>
      <c r="J1662" s="197" t="n">
        <v>22.52</v>
      </c>
    </row>
    <row r="1663" customFormat="false" ht="12.75" hidden="true" customHeight="false" outlineLevel="0" collapsed="false">
      <c r="A1663" s="197" t="s">
        <v>4033</v>
      </c>
      <c r="B1663" s="197" t="str">
        <f aca="false">C1663&amp;D1663&amp;E1663&amp;F1663&amp;G1663&amp;H1663</f>
        <v>MAO-DE-OBRA DE DESENHISTA CADISTA PLENO,PARA SERVICOS DE CONSULTORIA DE ENGENHARIA E ARQUITETURA,INCLUSIVE ENCARGOS SOCIAIS</v>
      </c>
      <c r="C1663" s="197" t="s">
        <v>4034</v>
      </c>
      <c r="D1663" s="197" t="s">
        <v>4035</v>
      </c>
      <c r="E1663" s="197" t="s">
        <v>4036</v>
      </c>
      <c r="I1663" s="197" t="s">
        <v>3970</v>
      </c>
      <c r="J1663" s="197" t="n">
        <v>29.7</v>
      </c>
    </row>
    <row r="1664" customFormat="false" ht="12.75" hidden="true" customHeight="false" outlineLevel="0" collapsed="false">
      <c r="A1664" s="197" t="s">
        <v>4037</v>
      </c>
      <c r="B1664" s="197" t="str">
        <f aca="false">C1664&amp;D1664&amp;E1664&amp;F1664&amp;G1664&amp;H1664</f>
        <v>MAO-DE-OBRA DE DESENHISTA CADISTA PLENO,PARA SERVICOS DE CONSULTORIA DE ENGENHARIA E ARQUITETURA,INCLUSIVE ENCARGOS SOCIAIS</v>
      </c>
      <c r="C1664" s="197" t="s">
        <v>4034</v>
      </c>
      <c r="D1664" s="197" t="s">
        <v>4035</v>
      </c>
      <c r="E1664" s="197" t="s">
        <v>4036</v>
      </c>
      <c r="I1664" s="197" t="s">
        <v>3970</v>
      </c>
      <c r="J1664" s="197" t="n">
        <v>25.74</v>
      </c>
    </row>
    <row r="1665" customFormat="false" ht="12.75" hidden="true" customHeight="false" outlineLevel="0" collapsed="false">
      <c r="A1665" s="197" t="s">
        <v>4038</v>
      </c>
      <c r="B1665" s="197" t="str">
        <f aca="false">C1665&amp;D1665&amp;E1665&amp;F1665&amp;G1665&amp;H1665</f>
        <v>MAO-DE-OBRA DE DESENHISTA CADISTA SENIOR,PARA SERVICOS DE CONSULTORIA DE ENGENHARIA E ARQUITETURA,INCLUSIVE ENCARGOS SOCIAIS</v>
      </c>
      <c r="C1665" s="197" t="s">
        <v>4039</v>
      </c>
      <c r="D1665" s="197" t="s">
        <v>4030</v>
      </c>
      <c r="E1665" s="197" t="s">
        <v>4031</v>
      </c>
      <c r="I1665" s="197" t="s">
        <v>3970</v>
      </c>
      <c r="J1665" s="197" t="n">
        <v>37.13</v>
      </c>
    </row>
    <row r="1666" customFormat="false" ht="12.75" hidden="true" customHeight="false" outlineLevel="0" collapsed="false">
      <c r="A1666" s="197" t="s">
        <v>4040</v>
      </c>
      <c r="B1666" s="197" t="str">
        <f aca="false">C1666&amp;D1666&amp;E1666&amp;F1666&amp;G1666&amp;H1666</f>
        <v>MAO-DE-OBRA DE DESENHISTA CADISTA SENIOR,PARA SERVICOS DE CONSULTORIA DE ENGENHARIA E ARQUITETURA,INCLUSIVE ENCARGOS SOCIAIS</v>
      </c>
      <c r="C1666" s="197" t="s">
        <v>4039</v>
      </c>
      <c r="D1666" s="197" t="s">
        <v>4030</v>
      </c>
      <c r="E1666" s="197" t="s">
        <v>4031</v>
      </c>
      <c r="I1666" s="197" t="s">
        <v>3970</v>
      </c>
      <c r="J1666" s="197" t="n">
        <v>32.17</v>
      </c>
    </row>
    <row r="1667" customFormat="false" ht="12.75" hidden="true" customHeight="false" outlineLevel="0" collapsed="false">
      <c r="A1667" s="197" t="s">
        <v>4041</v>
      </c>
      <c r="B1667" s="197" t="str">
        <f aca="false">C1667&amp;D1667&amp;E1667&amp;F1667&amp;G1667&amp;H1667</f>
        <v>MAO-DE-OBRA DE PROJETISTA CADISTA JUNIOR,PARA SERVICOS DE CONSULTORIA DE ENGENHARIA E ARQUITETURA,INCLUSIVE ENCARGOS SOCIAIS</v>
      </c>
      <c r="C1667" s="197" t="s">
        <v>4042</v>
      </c>
      <c r="D1667" s="197" t="s">
        <v>4030</v>
      </c>
      <c r="E1667" s="197" t="s">
        <v>4031</v>
      </c>
      <c r="I1667" s="197" t="s">
        <v>3970</v>
      </c>
      <c r="J1667" s="197" t="n">
        <v>43.32</v>
      </c>
    </row>
    <row r="1668" customFormat="false" ht="12.75" hidden="true" customHeight="false" outlineLevel="0" collapsed="false">
      <c r="A1668" s="197" t="s">
        <v>4043</v>
      </c>
      <c r="B1668" s="197" t="str">
        <f aca="false">C1668&amp;D1668&amp;E1668&amp;F1668&amp;G1668&amp;H1668</f>
        <v>MAO-DE-OBRA DE PROJETISTA CADISTA JUNIOR,PARA SERVICOS DE CONSULTORIA DE ENGENHARIA E ARQUITETURA,INCLUSIVE ENCARGOS SOCIAIS</v>
      </c>
      <c r="C1668" s="197" t="s">
        <v>4042</v>
      </c>
      <c r="D1668" s="197" t="s">
        <v>4030</v>
      </c>
      <c r="E1668" s="197" t="s">
        <v>4031</v>
      </c>
      <c r="I1668" s="197" t="s">
        <v>3970</v>
      </c>
      <c r="J1668" s="197" t="n">
        <v>37.53</v>
      </c>
    </row>
    <row r="1669" customFormat="false" ht="12.75" hidden="true" customHeight="false" outlineLevel="0" collapsed="false">
      <c r="A1669" s="197" t="s">
        <v>4044</v>
      </c>
      <c r="B1669" s="197" t="str">
        <f aca="false">C1669&amp;D1669&amp;E1669&amp;F1669&amp;G1669&amp;H1669</f>
        <v>MAO-DE-OBRA DE PROJETISTA CADISTA PLENO,PARA SERVICOS DE CONSULTORIA DE ENGENHARIA E ARQUITETURA,INCLUSVE ENCARGOS SOCIAIS</v>
      </c>
      <c r="C1669" s="197" t="s">
        <v>4045</v>
      </c>
      <c r="D1669" s="197" t="s">
        <v>4046</v>
      </c>
      <c r="E1669" s="197" t="s">
        <v>4047</v>
      </c>
      <c r="I1669" s="197" t="s">
        <v>3970</v>
      </c>
      <c r="J1669" s="197" t="n">
        <v>49.51</v>
      </c>
    </row>
    <row r="1670" customFormat="false" ht="12.75" hidden="true" customHeight="false" outlineLevel="0" collapsed="false">
      <c r="A1670" s="197" t="s">
        <v>4048</v>
      </c>
      <c r="B1670" s="197" t="str">
        <f aca="false">C1670&amp;D1670&amp;E1670&amp;F1670&amp;G1670&amp;H1670</f>
        <v>MAO-DE-OBRA DE PROJETISTA CADISTA PLENO,PARA SERVICOS DE CONSULTORIA DE ENGENHARIA E ARQUITETURA,INCLUSVE ENCARGOS SOCIAIS</v>
      </c>
      <c r="C1670" s="197" t="s">
        <v>4045</v>
      </c>
      <c r="D1670" s="197" t="s">
        <v>4046</v>
      </c>
      <c r="E1670" s="197" t="s">
        <v>4047</v>
      </c>
      <c r="I1670" s="197" t="s">
        <v>3970</v>
      </c>
      <c r="J1670" s="197" t="n">
        <v>42.9</v>
      </c>
    </row>
    <row r="1671" customFormat="false" ht="12.75" hidden="true" customHeight="false" outlineLevel="0" collapsed="false">
      <c r="A1671" s="197" t="s">
        <v>4049</v>
      </c>
      <c r="B1671" s="197" t="str">
        <f aca="false">C1671&amp;D1671&amp;E1671&amp;F1671&amp;G1671&amp;H1671</f>
        <v>MAO-DE-OBRA DE PROJETISTA CADISTA SENIOR,PARA SERVICOS DE CONSULTORIA DE ENGENHARIA E ARQUITETURA,INCLUSIVE ENCARGOS SOCIAIS</v>
      </c>
      <c r="C1671" s="197" t="s">
        <v>4050</v>
      </c>
      <c r="D1671" s="197" t="s">
        <v>4030</v>
      </c>
      <c r="E1671" s="197" t="s">
        <v>4031</v>
      </c>
      <c r="I1671" s="197" t="s">
        <v>3970</v>
      </c>
      <c r="J1671" s="197" t="n">
        <v>61.88</v>
      </c>
    </row>
    <row r="1672" customFormat="false" ht="12.75" hidden="true" customHeight="false" outlineLevel="0" collapsed="false">
      <c r="A1672" s="197" t="s">
        <v>4051</v>
      </c>
      <c r="B1672" s="197" t="str">
        <f aca="false">C1672&amp;D1672&amp;E1672&amp;F1672&amp;G1672&amp;H1672</f>
        <v>MAO-DE-OBRA DE PROJETISTA CADISTA SENIOR,PARA SERVICOS DE CONSULTORIA DE ENGENHARIA E ARQUITETURA,INCLUSIVE ENCARGOS SOCIAIS</v>
      </c>
      <c r="C1672" s="197" t="s">
        <v>4050</v>
      </c>
      <c r="D1672" s="197" t="s">
        <v>4030</v>
      </c>
      <c r="E1672" s="197" t="s">
        <v>4031</v>
      </c>
      <c r="I1672" s="197" t="s">
        <v>3970</v>
      </c>
      <c r="J1672" s="197" t="n">
        <v>53.62</v>
      </c>
    </row>
    <row r="1673" customFormat="false" ht="12.75" hidden="true" customHeight="false" outlineLevel="0" collapsed="false">
      <c r="A1673" s="197" t="s">
        <v>4052</v>
      </c>
      <c r="B1673" s="197" t="str">
        <f aca="false">C1673&amp;D1673&amp;E1673&amp;F1673&amp;G1673&amp;H1673</f>
        <v>MAO-DE-OBRA DE CONSULTOR,PARA SERVICOS DE CONSULTORIA DE ENGENHARIA E ARQUITETURA,EXCLUSIVE ENCARGOS SOCIAIS</v>
      </c>
      <c r="C1673" s="197" t="s">
        <v>4053</v>
      </c>
      <c r="D1673" s="197" t="s">
        <v>4054</v>
      </c>
      <c r="I1673" s="197" t="s">
        <v>3970</v>
      </c>
      <c r="J1673" s="197" t="n">
        <v>122.48</v>
      </c>
    </row>
    <row r="1674" customFormat="false" ht="12.75" hidden="true" customHeight="false" outlineLevel="0" collapsed="false">
      <c r="A1674" s="197" t="s">
        <v>4055</v>
      </c>
      <c r="B1674" s="197" t="str">
        <f aca="false">C1674&amp;D1674&amp;E1674&amp;F1674&amp;G1674&amp;H1674</f>
        <v>MAO-DE-OBRA DE CONSULTOR,PARA SERVICOS DE CONSULTORIA DE ENGENHARIA E ARQUITETURA,EXCLUSIVE ENCARGOS SOCIAIS</v>
      </c>
      <c r="C1674" s="197" t="s">
        <v>4053</v>
      </c>
      <c r="D1674" s="197" t="s">
        <v>4054</v>
      </c>
      <c r="I1674" s="197" t="s">
        <v>3970</v>
      </c>
      <c r="J1674" s="197" t="n">
        <v>122.48</v>
      </c>
    </row>
    <row r="1675" customFormat="false" ht="12.75" hidden="true" customHeight="false" outlineLevel="0" collapsed="false">
      <c r="A1675" s="197" t="s">
        <v>4056</v>
      </c>
      <c r="B1675" s="197" t="str">
        <f aca="false">C1675&amp;D1675&amp;E1675&amp;F1675&amp;G1675&amp;H1675</f>
        <v>MAO-DE-OBRA DE CONSULTOR,PARA SERVICOS DE CONSULTORIA DE ENGENHARIA E ARQUITETURA,INCLUSIVE ENCARGOS SOCIAIS</v>
      </c>
      <c r="C1675" s="197" t="s">
        <v>4053</v>
      </c>
      <c r="D1675" s="197" t="s">
        <v>4057</v>
      </c>
      <c r="I1675" s="197" t="s">
        <v>3970</v>
      </c>
      <c r="J1675" s="197" t="n">
        <v>270.57</v>
      </c>
    </row>
    <row r="1676" customFormat="false" ht="12.75" hidden="true" customHeight="false" outlineLevel="0" collapsed="false">
      <c r="A1676" s="197" t="s">
        <v>4058</v>
      </c>
      <c r="B1676" s="197" t="str">
        <f aca="false">C1676&amp;D1676&amp;E1676&amp;F1676&amp;G1676&amp;H1676</f>
        <v>MAO-DE-OBRA DE CONSULTOR,PARA SERVICOS DE CONSULTORIA DE ENGENHARIA E ARQUITETURA,INCLUSIVE ENCARGOS SOCIAIS</v>
      </c>
      <c r="C1676" s="197" t="s">
        <v>4053</v>
      </c>
      <c r="D1676" s="197" t="s">
        <v>4057</v>
      </c>
      <c r="I1676" s="197" t="s">
        <v>3970</v>
      </c>
      <c r="J1676" s="197" t="n">
        <v>234.45</v>
      </c>
    </row>
    <row r="1677" customFormat="false" ht="12.75" hidden="true" customHeight="false" outlineLevel="0" collapsed="false">
      <c r="A1677" s="197" t="s">
        <v>4059</v>
      </c>
      <c r="B1677" s="197" t="str">
        <f aca="false">C1677&amp;D1677&amp;E1677&amp;F1677&amp;G1677&amp;H1677</f>
        <v>MAO-DE-OBRA DE ADVOGADO,PARA SERVICOS DE CONSULTORIA DE ENGENHARIA E ARQUITETURA,EXCLUSIVE ENCARGOS SOCIAIS</v>
      </c>
      <c r="C1677" s="197" t="s">
        <v>4060</v>
      </c>
      <c r="D1677" s="197" t="s">
        <v>4061</v>
      </c>
      <c r="I1677" s="197" t="s">
        <v>3970</v>
      </c>
      <c r="J1677" s="197" t="n">
        <v>36.63</v>
      </c>
    </row>
    <row r="1678" customFormat="false" ht="12.75" hidden="true" customHeight="false" outlineLevel="0" collapsed="false">
      <c r="A1678" s="197" t="s">
        <v>4062</v>
      </c>
      <c r="B1678" s="197" t="str">
        <f aca="false">C1678&amp;D1678&amp;E1678&amp;F1678&amp;G1678&amp;H1678</f>
        <v>MAO-DE-OBRA DE ADVOGADO,PARA SERVICOS DE CONSULTORIA DE ENGENHARIA E ARQUITETURA,EXCLUSIVE ENCARGOS SOCIAIS</v>
      </c>
      <c r="C1678" s="197" t="s">
        <v>4060</v>
      </c>
      <c r="D1678" s="197" t="s">
        <v>4061</v>
      </c>
      <c r="I1678" s="197" t="s">
        <v>3970</v>
      </c>
      <c r="J1678" s="197" t="n">
        <v>36.63</v>
      </c>
    </row>
    <row r="1679" customFormat="false" ht="12.75" hidden="true" customHeight="false" outlineLevel="0" collapsed="false">
      <c r="A1679" s="197" t="s">
        <v>4063</v>
      </c>
      <c r="B1679" s="197" t="str">
        <f aca="false">C1679&amp;D1679&amp;E1679&amp;F1679&amp;G1679&amp;H1679</f>
        <v>MAO-DE-OBRA DE ADVOGADO,PARA SERVICOS DE CONSULTORIA DE ENGENHARIA E ARQUITETURA,INCLUSIVE ENCARGOS SOCIAIS</v>
      </c>
      <c r="C1679" s="197" t="s">
        <v>4060</v>
      </c>
      <c r="D1679" s="197" t="s">
        <v>4064</v>
      </c>
      <c r="I1679" s="197" t="s">
        <v>3970</v>
      </c>
      <c r="J1679" s="197" t="n">
        <v>80.92</v>
      </c>
    </row>
    <row r="1680" customFormat="false" ht="12.75" hidden="true" customHeight="false" outlineLevel="0" collapsed="false">
      <c r="A1680" s="197" t="s">
        <v>4065</v>
      </c>
      <c r="B1680" s="197" t="str">
        <f aca="false">C1680&amp;D1680&amp;E1680&amp;F1680&amp;G1680&amp;H1680</f>
        <v>MAO-DE-OBRA DE ADVOGADO,PARA SERVICOS DE CONSULTORIA DE ENGENHARIA E ARQUITETURA,INCLUSIVE ENCARGOS SOCIAIS</v>
      </c>
      <c r="C1680" s="197" t="s">
        <v>4060</v>
      </c>
      <c r="D1680" s="197" t="s">
        <v>4064</v>
      </c>
      <c r="I1680" s="197" t="s">
        <v>3970</v>
      </c>
      <c r="J1680" s="197" t="n">
        <v>70.12</v>
      </c>
    </row>
    <row r="1681" customFormat="false" ht="12.75" hidden="true" customHeight="false" outlineLevel="0" collapsed="false">
      <c r="A1681" s="197" t="s">
        <v>4066</v>
      </c>
      <c r="B1681" s="197" t="str">
        <f aca="false">C1681&amp;D1681&amp;E1681&amp;F1681&amp;G1681&amp;H1681</f>
        <v>MAO-DE-OBRA DE PROGRAMADOR DE INFORMATICA JUNIOR,PARA SERVICOS DE CONSULTORIA DE ENGENHARIA E ARQUITETURA,INCLUSIVE ENCARGOS SOCIAIS</v>
      </c>
      <c r="C1681" s="197" t="s">
        <v>4067</v>
      </c>
      <c r="D1681" s="197" t="s">
        <v>4068</v>
      </c>
      <c r="E1681" s="197" t="s">
        <v>4069</v>
      </c>
      <c r="I1681" s="197" t="s">
        <v>3970</v>
      </c>
      <c r="J1681" s="197" t="n">
        <v>39.03</v>
      </c>
    </row>
    <row r="1682" customFormat="false" ht="12.75" hidden="true" customHeight="false" outlineLevel="0" collapsed="false">
      <c r="A1682" s="197" t="s">
        <v>4070</v>
      </c>
      <c r="B1682" s="197" t="str">
        <f aca="false">C1682&amp;D1682&amp;E1682&amp;F1682&amp;G1682&amp;H1682</f>
        <v>MAO-DE-OBRA DE PROGRAMADOR DE INFORMATICA JUNIOR,PARA SERVICOS DE CONSULTORIA DE ENGENHARIA E ARQUITETURA,INCLUSIVE ENCARGOS SOCIAIS</v>
      </c>
      <c r="C1682" s="197" t="s">
        <v>4067</v>
      </c>
      <c r="D1682" s="197" t="s">
        <v>4068</v>
      </c>
      <c r="E1682" s="197" t="s">
        <v>4069</v>
      </c>
      <c r="I1682" s="197" t="s">
        <v>3970</v>
      </c>
      <c r="J1682" s="197" t="n">
        <v>33.82</v>
      </c>
    </row>
    <row r="1683" customFormat="false" ht="12.75" hidden="true" customHeight="false" outlineLevel="0" collapsed="false">
      <c r="A1683" s="197" t="s">
        <v>4071</v>
      </c>
      <c r="B1683" s="197" t="str">
        <f aca="false">C1683&amp;D1683&amp;E1683&amp;F1683&amp;G1683&amp;H1683</f>
        <v>MAO-DE-OBRA DE PROGRAMADOR DE INFORMATICA PLENO,PARA SERVICOS DE CONSULTORIA DE ENGENHARIA E ARQUITETURA,INCLUSIVE ENCARGOS SOCIAIS</v>
      </c>
      <c r="C1683" s="197" t="s">
        <v>4072</v>
      </c>
      <c r="D1683" s="197" t="s">
        <v>4073</v>
      </c>
      <c r="E1683" s="197" t="s">
        <v>4074</v>
      </c>
      <c r="I1683" s="197" t="s">
        <v>3970</v>
      </c>
      <c r="J1683" s="197" t="n">
        <v>44.75</v>
      </c>
    </row>
    <row r="1684" customFormat="false" ht="12.75" hidden="true" customHeight="false" outlineLevel="0" collapsed="false">
      <c r="A1684" s="197" t="s">
        <v>4075</v>
      </c>
      <c r="B1684" s="197" t="str">
        <f aca="false">C1684&amp;D1684&amp;E1684&amp;F1684&amp;G1684&amp;H1684</f>
        <v>MAO-DE-OBRA DE PROGRAMADOR DE INFORMATICA PLENO,PARA SERVICOS DE CONSULTORIA DE ENGENHARIA E ARQUITETURA,INCLUSIVE ENCARGOS SOCIAIS</v>
      </c>
      <c r="C1684" s="197" t="s">
        <v>4072</v>
      </c>
      <c r="D1684" s="197" t="s">
        <v>4073</v>
      </c>
      <c r="E1684" s="197" t="s">
        <v>4074</v>
      </c>
      <c r="I1684" s="197" t="s">
        <v>3970</v>
      </c>
      <c r="J1684" s="197" t="n">
        <v>38.77</v>
      </c>
    </row>
    <row r="1685" customFormat="false" ht="12.75" hidden="true" customHeight="false" outlineLevel="0" collapsed="false">
      <c r="A1685" s="197" t="s">
        <v>4076</v>
      </c>
      <c r="B1685" s="197" t="str">
        <f aca="false">C1685&amp;D1685&amp;E1685&amp;F1685&amp;G1685&amp;H1685</f>
        <v>MAO-DE-OBRA DE PROGRAMADOR DE INFORMATICA SENIOR,PARA SERVICOS DE CONSULTORIA DE ENGENHARIA E ARQUITETURA,INCLUSIVE ENCARGOS SOCIAIS</v>
      </c>
      <c r="C1685" s="197" t="s">
        <v>4077</v>
      </c>
      <c r="D1685" s="197" t="s">
        <v>4068</v>
      </c>
      <c r="E1685" s="197" t="s">
        <v>4069</v>
      </c>
      <c r="I1685" s="197" t="s">
        <v>3970</v>
      </c>
      <c r="J1685" s="197" t="n">
        <v>56.17</v>
      </c>
    </row>
    <row r="1686" customFormat="false" ht="12.75" hidden="true" customHeight="false" outlineLevel="0" collapsed="false">
      <c r="A1686" s="197" t="s">
        <v>4078</v>
      </c>
      <c r="B1686" s="197" t="str">
        <f aca="false">C1686&amp;D1686&amp;E1686&amp;F1686&amp;G1686&amp;H1686</f>
        <v>MAO-DE-OBRA DE PROGRAMADOR DE INFORMATICA SENIOR,PARA SERVICOS DE CONSULTORIA DE ENGENHARIA E ARQUITETURA,INCLUSIVE ENCARGOS SOCIAIS</v>
      </c>
      <c r="C1686" s="197" t="s">
        <v>4077</v>
      </c>
      <c r="D1686" s="197" t="s">
        <v>4068</v>
      </c>
      <c r="E1686" s="197" t="s">
        <v>4069</v>
      </c>
      <c r="I1686" s="197" t="s">
        <v>3970</v>
      </c>
      <c r="J1686" s="197" t="n">
        <v>48.67</v>
      </c>
    </row>
    <row r="1687" customFormat="false" ht="12.75" hidden="true" customHeight="false" outlineLevel="0" collapsed="false">
      <c r="A1687" s="197" t="s">
        <v>4079</v>
      </c>
      <c r="B1687" s="197" t="str">
        <f aca="false">C1687&amp;D1687&amp;E1687&amp;F1687&amp;G1687&amp;H1687</f>
        <v>MAO-DE-OBRA DE ANALISTA DE SISTEMA JUNIOR,PARA SERVICOS DE CONSULTORIA DE ENGENHARIA E ARQUITETURA,INCLUSIVE ENCARGOS SOCIAIS</v>
      </c>
      <c r="C1687" s="197" t="s">
        <v>4080</v>
      </c>
      <c r="D1687" s="197" t="s">
        <v>4081</v>
      </c>
      <c r="E1687" s="197" t="s">
        <v>4082</v>
      </c>
      <c r="I1687" s="197" t="s">
        <v>3970</v>
      </c>
      <c r="J1687" s="197" t="n">
        <v>53.31</v>
      </c>
    </row>
    <row r="1688" customFormat="false" ht="12.75" hidden="true" customHeight="false" outlineLevel="0" collapsed="false">
      <c r="A1688" s="197" t="s">
        <v>4083</v>
      </c>
      <c r="B1688" s="197" t="str">
        <f aca="false">C1688&amp;D1688&amp;E1688&amp;F1688&amp;G1688&amp;H1688</f>
        <v>MAO-DE-OBRA DE ANALISTA DE SISTEMA JUNIOR,PARA SERVICOS DE CONSULTORIA DE ENGENHARIA E ARQUITETURA,INCLUSIVE ENCARGOS SOCIAIS</v>
      </c>
      <c r="C1688" s="197" t="s">
        <v>4080</v>
      </c>
      <c r="D1688" s="197" t="s">
        <v>4081</v>
      </c>
      <c r="E1688" s="197" t="s">
        <v>4082</v>
      </c>
      <c r="I1688" s="197" t="s">
        <v>3970</v>
      </c>
      <c r="J1688" s="197" t="n">
        <v>46.2</v>
      </c>
    </row>
    <row r="1689" customFormat="false" ht="12.75" hidden="true" customHeight="false" outlineLevel="0" collapsed="false">
      <c r="A1689" s="197" t="s">
        <v>4084</v>
      </c>
      <c r="B1689" s="197" t="str">
        <f aca="false">C1689&amp;D1689&amp;E1689&amp;F1689&amp;G1689&amp;H1689</f>
        <v>MAO-DE-OBRA DE ANALISTA DE SISTEMA PLENO,PARA SERVICOS DE CONSULTORIA DE ENGENHARIA E ARQUITETURA,INCLUSIVE ENCARGOS SOCIAIS</v>
      </c>
      <c r="C1689" s="197" t="s">
        <v>4085</v>
      </c>
      <c r="D1689" s="197" t="s">
        <v>4030</v>
      </c>
      <c r="E1689" s="197" t="s">
        <v>4031</v>
      </c>
      <c r="I1689" s="197" t="s">
        <v>3970</v>
      </c>
      <c r="J1689" s="197" t="n">
        <v>60.93</v>
      </c>
    </row>
    <row r="1690" customFormat="false" ht="12.75" hidden="true" customHeight="false" outlineLevel="0" collapsed="false">
      <c r="A1690" s="197" t="s">
        <v>4086</v>
      </c>
      <c r="B1690" s="197" t="str">
        <f aca="false">C1690&amp;D1690&amp;E1690&amp;F1690&amp;G1690&amp;H1690</f>
        <v>MAO-DE-OBRA DE ANALISTA DE SISTEMA PLENO,PARA SERVICOS DE CONSULTORIA DE ENGENHARIA E ARQUITETURA,INCLUSIVE ENCARGOS SOCIAIS</v>
      </c>
      <c r="C1690" s="197" t="s">
        <v>4085</v>
      </c>
      <c r="D1690" s="197" t="s">
        <v>4030</v>
      </c>
      <c r="E1690" s="197" t="s">
        <v>4031</v>
      </c>
      <c r="I1690" s="197" t="s">
        <v>3970</v>
      </c>
      <c r="J1690" s="197" t="n">
        <v>52.8</v>
      </c>
    </row>
    <row r="1691" customFormat="false" ht="12.75" hidden="true" customHeight="false" outlineLevel="0" collapsed="false">
      <c r="A1691" s="197" t="s">
        <v>4087</v>
      </c>
      <c r="B1691" s="197" t="str">
        <f aca="false">C1691&amp;D1691&amp;E1691&amp;F1691&amp;G1691&amp;H1691</f>
        <v>MAO-DE-OBRA DE ANALISTA DE SISTEMA SENIOR,PARA SERVICOS DE CONSULTORIA DE ENGENHARIA E ARQUITETURA,INCLUSIVE ENCARGOS SOCIAIS</v>
      </c>
      <c r="C1691" s="197" t="s">
        <v>4088</v>
      </c>
      <c r="D1691" s="197" t="s">
        <v>4081</v>
      </c>
      <c r="E1691" s="197" t="s">
        <v>4082</v>
      </c>
      <c r="I1691" s="197" t="s">
        <v>3970</v>
      </c>
      <c r="J1691" s="197" t="n">
        <v>76.16</v>
      </c>
    </row>
    <row r="1692" customFormat="false" ht="12.75" hidden="true" customHeight="false" outlineLevel="0" collapsed="false">
      <c r="A1692" s="197" t="s">
        <v>4089</v>
      </c>
      <c r="B1692" s="197" t="str">
        <f aca="false">C1692&amp;D1692&amp;E1692&amp;F1692&amp;G1692&amp;H1692</f>
        <v>MAO-DE-OBRA DE ANALISTA DE SISTEMA SENIOR,PARA SERVICOS DE CONSULTORIA DE ENGENHARIA E ARQUITETURA,INCLUSIVE ENCARGOS SOCIAIS</v>
      </c>
      <c r="C1692" s="197" t="s">
        <v>4088</v>
      </c>
      <c r="D1692" s="197" t="s">
        <v>4081</v>
      </c>
      <c r="E1692" s="197" t="s">
        <v>4082</v>
      </c>
      <c r="I1692" s="197" t="s">
        <v>3970</v>
      </c>
      <c r="J1692" s="197" t="n">
        <v>65.99</v>
      </c>
    </row>
    <row r="1693" customFormat="false" ht="12.75" hidden="true" customHeight="false" outlineLevel="0" collapsed="false">
      <c r="A1693" s="197" t="s">
        <v>4090</v>
      </c>
      <c r="B1693" s="197" t="str">
        <f aca="false">C1693&amp;D1693&amp;E1693&amp;F1693&amp;G1693&amp;H1693</f>
        <v>MAO-DE-OBRA DE DIGITADOR,PARA SERVICOS DE CONSULTORIA DE ENGENHARIA E ARQUITETURA,INCLUSIVE ENCARGOS SOCIAIS</v>
      </c>
      <c r="C1693" s="197" t="s">
        <v>4091</v>
      </c>
      <c r="D1693" s="197" t="s">
        <v>4057</v>
      </c>
      <c r="I1693" s="197" t="s">
        <v>3970</v>
      </c>
      <c r="J1693" s="197" t="n">
        <v>19.08</v>
      </c>
    </row>
    <row r="1694" customFormat="false" ht="12.75" hidden="true" customHeight="false" outlineLevel="0" collapsed="false">
      <c r="A1694" s="197" t="s">
        <v>4092</v>
      </c>
      <c r="B1694" s="197" t="str">
        <f aca="false">C1694&amp;D1694&amp;E1694&amp;F1694&amp;G1694&amp;H1694</f>
        <v>MAO-DE-OBRA DE DIGITADOR,PARA SERVICOS DE CONSULTORIA DE ENGENHARIA E ARQUITETURA,INCLUSIVE ENCARGOS SOCIAIS</v>
      </c>
      <c r="C1694" s="197" t="s">
        <v>4091</v>
      </c>
      <c r="D1694" s="197" t="s">
        <v>4057</v>
      </c>
      <c r="I1694" s="197" t="s">
        <v>3970</v>
      </c>
      <c r="J1694" s="197" t="n">
        <v>16.54</v>
      </c>
    </row>
    <row r="1695" customFormat="false" ht="12.75" hidden="true" customHeight="false" outlineLevel="0" collapsed="false">
      <c r="A1695" s="197" t="s">
        <v>4093</v>
      </c>
      <c r="B1695" s="197" t="str">
        <f aca="false">C1695&amp;D1695&amp;E1695&amp;F1695&amp;G1695&amp;H1695</f>
        <v>MAO-DE-OBRA DE ANALISTA AMBIENTAL,PARA SERVICOS DE CONSULTORIA DE ENGENHARIA E ARQUITETURA,EXCLUSIVE ENCARGOS SOCIAIS</v>
      </c>
      <c r="C1695" s="197" t="s">
        <v>4094</v>
      </c>
      <c r="D1695" s="197" t="s">
        <v>4095</v>
      </c>
      <c r="I1695" s="197" t="s">
        <v>3970</v>
      </c>
      <c r="J1695" s="197" t="n">
        <v>38.79</v>
      </c>
    </row>
    <row r="1696" customFormat="false" ht="12.75" hidden="true" customHeight="false" outlineLevel="0" collapsed="false">
      <c r="A1696" s="197" t="s">
        <v>4096</v>
      </c>
      <c r="B1696" s="197" t="str">
        <f aca="false">C1696&amp;D1696&amp;E1696&amp;F1696&amp;G1696&amp;H1696</f>
        <v>MAO-DE-OBRA DE ANALISTA AMBIENTAL,PARA SERVICOS DE CONSULTORIA DE ENGENHARIA E ARQUITETURA,EXCLUSIVE ENCARGOS SOCIAIS</v>
      </c>
      <c r="C1696" s="197" t="s">
        <v>4094</v>
      </c>
      <c r="D1696" s="197" t="s">
        <v>4095</v>
      </c>
      <c r="I1696" s="197" t="s">
        <v>3970</v>
      </c>
      <c r="J1696" s="197" t="n">
        <v>38.79</v>
      </c>
    </row>
    <row r="1697" customFormat="false" ht="12.75" hidden="true" customHeight="false" outlineLevel="0" collapsed="false">
      <c r="A1697" s="197" t="s">
        <v>4097</v>
      </c>
      <c r="B1697" s="197" t="str">
        <f aca="false">C1697&amp;D1697&amp;E1697&amp;F1697&amp;G1697&amp;H1697</f>
        <v>MAO-DE-OBRA DE ANALISTA AMBIENTAL,PARA SERVICOS DE CONSULTORIA DE ENGENHARIA E ARQUITETURA,INCLUSIVE ENCARGOS SOCIAIS</v>
      </c>
      <c r="C1697" s="197" t="s">
        <v>4094</v>
      </c>
      <c r="D1697" s="197" t="s">
        <v>4098</v>
      </c>
      <c r="I1697" s="197" t="s">
        <v>3970</v>
      </c>
      <c r="J1697" s="197" t="n">
        <v>85.68</v>
      </c>
    </row>
    <row r="1698" customFormat="false" ht="12.75" hidden="true" customHeight="false" outlineLevel="0" collapsed="false">
      <c r="A1698" s="197" t="s">
        <v>4099</v>
      </c>
      <c r="B1698" s="197" t="str">
        <f aca="false">C1698&amp;D1698&amp;E1698&amp;F1698&amp;G1698&amp;H1698</f>
        <v>MAO-DE-OBRA DE ANALISTA AMBIENTAL,PARA SERVICOS DE CONSULTORIA DE ENGENHARIA E ARQUITETURA,INCLUSIVE ENCARGOS SOCIAIS</v>
      </c>
      <c r="C1698" s="197" t="s">
        <v>4094</v>
      </c>
      <c r="D1698" s="197" t="s">
        <v>4098</v>
      </c>
      <c r="I1698" s="197" t="s">
        <v>3970</v>
      </c>
      <c r="J1698" s="197" t="n">
        <v>74.24</v>
      </c>
    </row>
    <row r="1699" customFormat="false" ht="12.75" hidden="true" customHeight="false" outlineLevel="0" collapsed="false">
      <c r="A1699" s="197" t="s">
        <v>4100</v>
      </c>
      <c r="B1699" s="197" t="str">
        <f aca="false">C1699&amp;D1699&amp;E1699&amp;F1699&amp;G1699&amp;H1699</f>
        <v>MAO-DE-OBRA DE ENGENHEIRO SANITARISTA,PARA SERVICOS DE CONSULTORIA DE ENGENHARIA E ARQUITETURA,EXCLUSIVE ENCARGOS SOCIAIS</v>
      </c>
      <c r="C1699" s="197" t="s">
        <v>4101</v>
      </c>
      <c r="D1699" s="197" t="s">
        <v>4102</v>
      </c>
      <c r="E1699" s="197" t="s">
        <v>1317</v>
      </c>
      <c r="I1699" s="197" t="s">
        <v>3970</v>
      </c>
      <c r="J1699" s="197" t="n">
        <v>63.51</v>
      </c>
    </row>
    <row r="1700" customFormat="false" ht="12.75" hidden="true" customHeight="false" outlineLevel="0" collapsed="false">
      <c r="A1700" s="197" t="s">
        <v>4103</v>
      </c>
      <c r="B1700" s="197" t="str">
        <f aca="false">C1700&amp;D1700&amp;E1700&amp;F1700&amp;G1700&amp;H1700</f>
        <v>MAO-DE-OBRA DE ENGENHEIRO SANITARISTA,PARA SERVICOS DE CONSULTORIA DE ENGENHARIA E ARQUITETURA,EXCLUSIVE ENCARGOS SOCIAIS</v>
      </c>
      <c r="C1700" s="197" t="s">
        <v>4101</v>
      </c>
      <c r="D1700" s="197" t="s">
        <v>4102</v>
      </c>
      <c r="E1700" s="197" t="s">
        <v>1317</v>
      </c>
      <c r="I1700" s="197" t="s">
        <v>3970</v>
      </c>
      <c r="J1700" s="197" t="n">
        <v>63.51</v>
      </c>
    </row>
    <row r="1701" customFormat="false" ht="12.75" hidden="true" customHeight="false" outlineLevel="0" collapsed="false">
      <c r="A1701" s="197" t="s">
        <v>4104</v>
      </c>
      <c r="B1701" s="197" t="str">
        <f aca="false">C1701&amp;D1701&amp;E1701&amp;F1701&amp;G1701&amp;H1701</f>
        <v>MAO-DE-OBRA DE ENGENHEIRO SANITARISTA,PARA SERVICOS DE CONSULTORIA DE ENGENHARIA E ARQUITETURA,INCLUSIVE ENCARGOS SOCIAIS</v>
      </c>
      <c r="C1701" s="197" t="s">
        <v>4101</v>
      </c>
      <c r="D1701" s="197" t="s">
        <v>4105</v>
      </c>
      <c r="E1701" s="197" t="s">
        <v>1317</v>
      </c>
      <c r="I1701" s="197" t="s">
        <v>3970</v>
      </c>
      <c r="J1701" s="197" t="n">
        <v>140.3</v>
      </c>
    </row>
    <row r="1702" customFormat="false" ht="12.75" hidden="true" customHeight="false" outlineLevel="0" collapsed="false">
      <c r="A1702" s="197" t="s">
        <v>4106</v>
      </c>
      <c r="B1702" s="197" t="str">
        <f aca="false">C1702&amp;D1702&amp;E1702&amp;F1702&amp;G1702&amp;H1702</f>
        <v>MAO-DE-OBRA DE ENGENHEIRO SANITARISTA,PARA SERVICOS DE CONSULTORIA DE ENGENHARIA E ARQUITETURA,INCLUSIVE ENCARGOS SOCIAIS</v>
      </c>
      <c r="C1702" s="197" t="s">
        <v>4101</v>
      </c>
      <c r="D1702" s="197" t="s">
        <v>4105</v>
      </c>
      <c r="E1702" s="197" t="s">
        <v>1317</v>
      </c>
      <c r="I1702" s="197" t="s">
        <v>3970</v>
      </c>
      <c r="J1702" s="197" t="n">
        <v>121.57</v>
      </c>
    </row>
    <row r="1703" customFormat="false" ht="12.75" hidden="true" customHeight="false" outlineLevel="0" collapsed="false">
      <c r="A1703" s="197" t="s">
        <v>4107</v>
      </c>
      <c r="B1703" s="197" t="str">
        <f aca="false">C1703&amp;D1703&amp;E1703&amp;F1703&amp;G1703&amp;H1703</f>
        <v>MAO-DE-OBRA DE BIOLOGO JUNIOR,PARA SERVICOS DE CONSULTORIA DE ENGENHARIA E ARQUITETURA,INCLUSIVE ENCARGOS SOCIAIS</v>
      </c>
      <c r="C1703" s="197" t="s">
        <v>3968</v>
      </c>
      <c r="D1703" s="197" t="s">
        <v>3969</v>
      </c>
      <c r="I1703" s="197" t="s">
        <v>4108</v>
      </c>
      <c r="J1703" s="197" t="n">
        <v>11728.64</v>
      </c>
    </row>
    <row r="1704" customFormat="false" ht="12.75" hidden="true" customHeight="false" outlineLevel="0" collapsed="false">
      <c r="A1704" s="197" t="s">
        <v>4109</v>
      </c>
      <c r="B1704" s="197" t="str">
        <f aca="false">C1704&amp;D1704&amp;E1704&amp;F1704&amp;G1704&amp;H1704</f>
        <v>MAO-DE-OBRA DE BIOLOGO JUNIOR,PARA SERVICOS DE CONSULTORIA DE ENGENHARIA E ARQUITETURA,INCLUSIVE ENCARGOS SOCIAIS</v>
      </c>
      <c r="C1704" s="197" t="s">
        <v>3968</v>
      </c>
      <c r="D1704" s="197" t="s">
        <v>3969</v>
      </c>
      <c r="I1704" s="197" t="s">
        <v>4108</v>
      </c>
      <c r="J1704" s="197" t="n">
        <v>10164</v>
      </c>
    </row>
    <row r="1705" customFormat="false" ht="12.75" hidden="true" customHeight="false" outlineLevel="0" collapsed="false">
      <c r="A1705" s="197" t="s">
        <v>4110</v>
      </c>
      <c r="B1705" s="197" t="str">
        <f aca="false">C1705&amp;D1705&amp;E1705&amp;F1705&amp;G1705&amp;H1705</f>
        <v>MAO-DE-OBRA DE BIOLOGO PLENO,PARA SERVICOS DE CONSULTORIA DE ENGENHARIA E ARQUITETURA,INCLUSIVE ENCARGOS SOCIAIS</v>
      </c>
      <c r="C1705" s="197" t="s">
        <v>3973</v>
      </c>
      <c r="D1705" s="197" t="s">
        <v>3974</v>
      </c>
      <c r="I1705" s="197" t="s">
        <v>4108</v>
      </c>
      <c r="J1705" s="197" t="n">
        <v>17284.96</v>
      </c>
    </row>
    <row r="1706" customFormat="false" ht="12.75" hidden="true" customHeight="false" outlineLevel="0" collapsed="false">
      <c r="A1706" s="197" t="s">
        <v>4111</v>
      </c>
      <c r="B1706" s="197" t="str">
        <f aca="false">C1706&amp;D1706&amp;E1706&amp;F1706&amp;G1706&amp;H1706</f>
        <v>MAO-DE-OBRA DE BIOLOGO PLENO,PARA SERVICOS DE CONSULTORIA DE ENGENHARIA E ARQUITETURA,INCLUSIVE ENCARGOS SOCIAIS</v>
      </c>
      <c r="C1706" s="197" t="s">
        <v>3973</v>
      </c>
      <c r="D1706" s="197" t="s">
        <v>3974</v>
      </c>
      <c r="I1706" s="197" t="s">
        <v>4108</v>
      </c>
      <c r="J1706" s="197" t="n">
        <v>14977.6</v>
      </c>
    </row>
    <row r="1707" customFormat="false" ht="12.75" hidden="true" customHeight="false" outlineLevel="0" collapsed="false">
      <c r="A1707" s="197" t="s">
        <v>4112</v>
      </c>
      <c r="B1707" s="197" t="str">
        <f aca="false">C1707&amp;D1707&amp;E1707&amp;F1707&amp;G1707&amp;H1707</f>
        <v>MAO-DE-OBRA DE BIOLOGO SENIOR,PARA SERVICOS DE CONSULTORIA DE ENGENHARIA E ARQUITETURA,INCLUSIVE ENCARGOS SOCIAIS</v>
      </c>
      <c r="C1707" s="197" t="s">
        <v>3977</v>
      </c>
      <c r="D1707" s="197" t="s">
        <v>3969</v>
      </c>
      <c r="I1707" s="197" t="s">
        <v>4108</v>
      </c>
      <c r="J1707" s="197" t="n">
        <v>24692.8</v>
      </c>
    </row>
    <row r="1708" customFormat="false" ht="12.75" hidden="true" customHeight="false" outlineLevel="0" collapsed="false">
      <c r="A1708" s="197" t="s">
        <v>4113</v>
      </c>
      <c r="B1708" s="197" t="str">
        <f aca="false">C1708&amp;D1708&amp;E1708&amp;F1708&amp;G1708&amp;H1708</f>
        <v>MAO-DE-OBRA DE BIOLOGO SENIOR,PARA SERVICOS DE CONSULTORIA DE ENGENHARIA E ARQUITETURA,INCLUSIVE ENCARGOS SOCIAIS</v>
      </c>
      <c r="C1708" s="197" t="s">
        <v>3977</v>
      </c>
      <c r="D1708" s="197" t="s">
        <v>3969</v>
      </c>
      <c r="I1708" s="197" t="s">
        <v>4108</v>
      </c>
      <c r="J1708" s="197" t="n">
        <v>21396.32</v>
      </c>
    </row>
    <row r="1709" customFormat="false" ht="12.75" hidden="true" customHeight="false" outlineLevel="0" collapsed="false">
      <c r="A1709" s="197" t="s">
        <v>4114</v>
      </c>
      <c r="B1709" s="197" t="str">
        <f aca="false">C1709&amp;D1709&amp;E1709&amp;F1709&amp;G1709&amp;H1709</f>
        <v>MAO-DE-OBRA DE AGRONOMO JUNIOR,PARA SERVICOS DE CONSULTORIADE ENGENHARIA E ARQUITETURA,INCLUSIVE ENCARGOS SOCIAIS</v>
      </c>
      <c r="C1709" s="197" t="s">
        <v>3980</v>
      </c>
      <c r="D1709" s="197" t="s">
        <v>3981</v>
      </c>
      <c r="I1709" s="197" t="s">
        <v>4108</v>
      </c>
      <c r="J1709" s="197" t="n">
        <v>16755.2</v>
      </c>
    </row>
    <row r="1710" customFormat="false" ht="12.75" hidden="true" customHeight="false" outlineLevel="0" collapsed="false">
      <c r="A1710" s="197" t="s">
        <v>4115</v>
      </c>
      <c r="B1710" s="197" t="str">
        <f aca="false">C1710&amp;D1710&amp;E1710&amp;F1710&amp;G1710&amp;H1710</f>
        <v>MAO-DE-OBRA DE AGRONOMO JUNIOR,PARA SERVICOS DE CONSULTORIADE ENGENHARIA E ARQUITETURA,INCLUSIVE ENCARGOS SOCIAIS</v>
      </c>
      <c r="C1710" s="197" t="s">
        <v>3980</v>
      </c>
      <c r="D1710" s="197" t="s">
        <v>3981</v>
      </c>
      <c r="I1710" s="197" t="s">
        <v>4108</v>
      </c>
      <c r="J1710" s="197" t="n">
        <v>14518.24</v>
      </c>
    </row>
    <row r="1711" customFormat="false" ht="12.75" hidden="true" customHeight="false" outlineLevel="0" collapsed="false">
      <c r="A1711" s="197" t="s">
        <v>4116</v>
      </c>
      <c r="B1711" s="197" t="str">
        <f aca="false">C1711&amp;D1711&amp;E1711&amp;F1711&amp;G1711&amp;H1711</f>
        <v>MAO-DE-OBRA DE AGRONOMO PLENO,PARA SERVICOS DE CONSULTORIA DE ENGENHARIA E ARQUITETURA,INCLUSIVE ENCARGOS SOCIAIS</v>
      </c>
      <c r="C1711" s="197" t="s">
        <v>3984</v>
      </c>
      <c r="D1711" s="197" t="s">
        <v>3969</v>
      </c>
      <c r="I1711" s="197" t="s">
        <v>4108</v>
      </c>
      <c r="J1711" s="197" t="n">
        <v>24692.8</v>
      </c>
    </row>
    <row r="1712" customFormat="false" ht="12.75" hidden="true" customHeight="false" outlineLevel="0" collapsed="false">
      <c r="A1712" s="197" t="s">
        <v>4117</v>
      </c>
      <c r="B1712" s="197" t="str">
        <f aca="false">C1712&amp;D1712&amp;E1712&amp;F1712&amp;G1712&amp;H1712</f>
        <v>MAO-DE-OBRA DE AGRONOMO PLENO,PARA SERVICOS DE CONSULTORIA DE ENGENHARIA E ARQUITETURA,INCLUSIVE ENCARGOS SOCIAIS</v>
      </c>
      <c r="C1712" s="197" t="s">
        <v>3984</v>
      </c>
      <c r="D1712" s="197" t="s">
        <v>3969</v>
      </c>
      <c r="I1712" s="197" t="s">
        <v>4108</v>
      </c>
      <c r="J1712" s="197" t="n">
        <v>21396.32</v>
      </c>
    </row>
    <row r="1713" customFormat="false" ht="12.75" hidden="true" customHeight="false" outlineLevel="0" collapsed="false">
      <c r="A1713" s="197" t="s">
        <v>4118</v>
      </c>
      <c r="B1713" s="197" t="str">
        <f aca="false">C1713&amp;D1713&amp;E1713&amp;F1713&amp;G1713&amp;H1713</f>
        <v>MAO-DE-OBRA DE AGRONOMO SENIOR,PARA SERVICOS DE CONSULTORIADE ENGENHARIA E ARQUITETURA,INCLUSIVE ENCARGOS SOCIAIS</v>
      </c>
      <c r="C1713" s="197" t="s">
        <v>3987</v>
      </c>
      <c r="D1713" s="197" t="s">
        <v>3981</v>
      </c>
      <c r="I1713" s="197" t="s">
        <v>4108</v>
      </c>
      <c r="J1713" s="197" t="n">
        <v>35275.68</v>
      </c>
    </row>
    <row r="1714" customFormat="false" ht="12.75" hidden="true" customHeight="false" outlineLevel="0" collapsed="false">
      <c r="A1714" s="197" t="s">
        <v>4119</v>
      </c>
      <c r="B1714" s="197" t="str">
        <f aca="false">C1714&amp;D1714&amp;E1714&amp;F1714&amp;G1714&amp;H1714</f>
        <v>MAO-DE-OBRA DE AGRONOMO SENIOR,PARA SERVICOS DE CONSULTORIADE ENGENHARIA E ARQUITETURA,INCLUSIVE ENCARGOS SOCIAIS</v>
      </c>
      <c r="C1714" s="197" t="s">
        <v>3987</v>
      </c>
      <c r="D1714" s="197" t="s">
        <v>3981</v>
      </c>
      <c r="I1714" s="197" t="s">
        <v>4108</v>
      </c>
      <c r="J1714" s="197" t="n">
        <v>30565.92</v>
      </c>
    </row>
    <row r="1715" customFormat="false" ht="12.75" hidden="true" customHeight="false" outlineLevel="0" collapsed="false">
      <c r="A1715" s="197" t="s">
        <v>4120</v>
      </c>
      <c r="B1715" s="197" t="str">
        <f aca="false">C1715&amp;D1715&amp;E1715&amp;F1715&amp;G1715&amp;H1715</f>
        <v>MAO-DE-OBRA DE GEOLOGO JUNIOR,PARA SERVICOS DE CONSULTORIA DE ENGENHARIA E ARQUITETURA,INCLUSIVE ENCARGOS SOCIAIS</v>
      </c>
      <c r="C1715" s="197" t="s">
        <v>3990</v>
      </c>
      <c r="D1715" s="197" t="s">
        <v>3969</v>
      </c>
      <c r="I1715" s="197" t="s">
        <v>4108</v>
      </c>
      <c r="J1715" s="197" t="n">
        <v>11728.64</v>
      </c>
    </row>
    <row r="1716" customFormat="false" ht="12.75" hidden="true" customHeight="false" outlineLevel="0" collapsed="false">
      <c r="A1716" s="197" t="s">
        <v>4121</v>
      </c>
      <c r="B1716" s="197" t="str">
        <f aca="false">C1716&amp;D1716&amp;E1716&amp;F1716&amp;G1716&amp;H1716</f>
        <v>MAO-DE-OBRA DE GEOLOGO JUNIOR,PARA SERVICOS DE CONSULTORIA DE ENGENHARIA E ARQUITETURA,INCLUSIVE ENCARGOS SOCIAIS</v>
      </c>
      <c r="C1716" s="197" t="s">
        <v>3990</v>
      </c>
      <c r="D1716" s="197" t="s">
        <v>3969</v>
      </c>
      <c r="I1716" s="197" t="s">
        <v>4108</v>
      </c>
      <c r="J1716" s="197" t="n">
        <v>10164</v>
      </c>
    </row>
    <row r="1717" customFormat="false" ht="12.75" hidden="true" customHeight="false" outlineLevel="0" collapsed="false">
      <c r="A1717" s="197" t="s">
        <v>4122</v>
      </c>
      <c r="B1717" s="197" t="str">
        <f aca="false">C1717&amp;D1717&amp;E1717&amp;F1717&amp;G1717&amp;H1717</f>
        <v>MAO-DE-OBRA DE GEOLOGO PLENO,PARA SERVICOS DE CONSULTORIA DE ENGENHARIA E ARQUITETURA,INCLUSIVE ENCARGOS SOCIAIS</v>
      </c>
      <c r="C1717" s="197" t="s">
        <v>3993</v>
      </c>
      <c r="D1717" s="197" t="s">
        <v>3974</v>
      </c>
      <c r="I1717" s="197" t="s">
        <v>4108</v>
      </c>
      <c r="J1717" s="197" t="n">
        <v>17284.96</v>
      </c>
    </row>
    <row r="1718" customFormat="false" ht="12.75" hidden="true" customHeight="false" outlineLevel="0" collapsed="false">
      <c r="A1718" s="197" t="s">
        <v>4123</v>
      </c>
      <c r="B1718" s="197" t="str">
        <f aca="false">C1718&amp;D1718&amp;E1718&amp;F1718&amp;G1718&amp;H1718</f>
        <v>MAO-DE-OBRA DE GEOLOGO PLENO,PARA SERVICOS DE CONSULTORIA DE ENGENHARIA E ARQUITETURA,INCLUSIVE ENCARGOS SOCIAIS</v>
      </c>
      <c r="C1718" s="197" t="s">
        <v>3993</v>
      </c>
      <c r="D1718" s="197" t="s">
        <v>3974</v>
      </c>
      <c r="I1718" s="197" t="s">
        <v>4108</v>
      </c>
      <c r="J1718" s="197" t="n">
        <v>14977.6</v>
      </c>
    </row>
    <row r="1719" customFormat="false" ht="12.75" hidden="true" customHeight="false" outlineLevel="0" collapsed="false">
      <c r="A1719" s="197" t="s">
        <v>4124</v>
      </c>
      <c r="B1719" s="197" t="str">
        <f aca="false">C1719&amp;D1719&amp;E1719&amp;F1719&amp;G1719&amp;H1719</f>
        <v>MAO-DE-OBRA DE GEOLOGO SENIOR,PARA SERVICOS DE CONSULTORIA DE ENGENHARIA E ARQUITETURA,INCLUSIVE ENCARGOS SOCIAIS</v>
      </c>
      <c r="C1719" s="197" t="s">
        <v>3996</v>
      </c>
      <c r="D1719" s="197" t="s">
        <v>3969</v>
      </c>
      <c r="I1719" s="197" t="s">
        <v>4108</v>
      </c>
      <c r="J1719" s="197" t="n">
        <v>24692.8</v>
      </c>
    </row>
    <row r="1720" customFormat="false" ht="12.75" hidden="true" customHeight="false" outlineLevel="0" collapsed="false">
      <c r="A1720" s="197" t="s">
        <v>4125</v>
      </c>
      <c r="B1720" s="197" t="str">
        <f aca="false">C1720&amp;D1720&amp;E1720&amp;F1720&amp;G1720&amp;H1720</f>
        <v>MAO-DE-OBRA DE GEOLOGO SENIOR,PARA SERVICOS DE CONSULTORIA DE ENGENHARIA E ARQUITETURA,INCLUSIVE ENCARGOS SOCIAIS</v>
      </c>
      <c r="C1720" s="197" t="s">
        <v>3996</v>
      </c>
      <c r="D1720" s="197" t="s">
        <v>3969</v>
      </c>
      <c r="I1720" s="197" t="s">
        <v>4108</v>
      </c>
      <c r="J1720" s="197" t="n">
        <v>21396.32</v>
      </c>
    </row>
    <row r="1721" customFormat="false" ht="12.75" hidden="true" customHeight="false" outlineLevel="0" collapsed="false">
      <c r="A1721" s="197" t="s">
        <v>4126</v>
      </c>
      <c r="B1721" s="197" t="str">
        <f aca="false">C1721&amp;D1721&amp;E1721&amp;F1721&amp;G1721&amp;H1721</f>
        <v>MAO-DE-OBRA DE TECNICO ESPECIALIZADO,PARA SERVICOS DE CONSULTORIA DE ENGENHARIA E ARQUITETURA,INCLUSIVE ENCARGOS SOCIAIS</v>
      </c>
      <c r="C1721" s="197" t="s">
        <v>3999</v>
      </c>
      <c r="D1721" s="197" t="s">
        <v>4000</v>
      </c>
      <c r="I1721" s="197" t="s">
        <v>4108</v>
      </c>
      <c r="J1721" s="197" t="n">
        <v>7876</v>
      </c>
    </row>
    <row r="1722" customFormat="false" ht="12.75" hidden="true" customHeight="false" outlineLevel="0" collapsed="false">
      <c r="A1722" s="197" t="s">
        <v>4127</v>
      </c>
      <c r="B1722" s="197" t="str">
        <f aca="false">C1722&amp;D1722&amp;E1722&amp;F1722&amp;G1722&amp;H1722</f>
        <v>MAO-DE-OBRA DE TECNICO ESPECIALIZADO,PARA SERVICOS DE CONSULTORIA DE ENGENHARIA E ARQUITETURA,INCLUSIVE ENCARGOS SOCIAIS</v>
      </c>
      <c r="C1722" s="197" t="s">
        <v>3999</v>
      </c>
      <c r="D1722" s="197" t="s">
        <v>4000</v>
      </c>
      <c r="I1722" s="197" t="s">
        <v>4108</v>
      </c>
      <c r="J1722" s="197" t="n">
        <v>6823.52</v>
      </c>
    </row>
    <row r="1723" customFormat="false" ht="12.75" hidden="true" customHeight="false" outlineLevel="0" collapsed="false">
      <c r="A1723" s="197" t="s">
        <v>4128</v>
      </c>
      <c r="B1723" s="197" t="str">
        <f aca="false">C1723&amp;D1723&amp;E1723&amp;F1723&amp;G1723&amp;H1723</f>
        <v>MAO-DE-OBRA DE AUXILIAR TECNICO,PARA SERVICOS DE CONSULTORIA DE ENGENHARIA E ARQUITETURA,INCLUSIVE ENCARGOS SOCIAIS</v>
      </c>
      <c r="C1723" s="197" t="s">
        <v>4003</v>
      </c>
      <c r="D1723" s="197" t="s">
        <v>4004</v>
      </c>
      <c r="I1723" s="197" t="s">
        <v>4108</v>
      </c>
      <c r="J1723" s="197" t="n">
        <v>3685.44</v>
      </c>
    </row>
    <row r="1724" customFormat="false" ht="12.75" hidden="true" customHeight="false" outlineLevel="0" collapsed="false">
      <c r="A1724" s="197" t="s">
        <v>4129</v>
      </c>
      <c r="B1724" s="197" t="str">
        <f aca="false">C1724&amp;D1724&amp;E1724&amp;F1724&amp;G1724&amp;H1724</f>
        <v>MAO-DE-OBRA DE AUXILIAR TECNICO,PARA SERVICOS DE CONSULTORIA DE ENGENHARIA E ARQUITETURA,INCLUSIVE ENCARGOS SOCIAIS</v>
      </c>
      <c r="C1724" s="197" t="s">
        <v>4003</v>
      </c>
      <c r="D1724" s="197" t="s">
        <v>4004</v>
      </c>
      <c r="I1724" s="197" t="s">
        <v>4108</v>
      </c>
      <c r="J1724" s="197" t="n">
        <v>3194.4</v>
      </c>
    </row>
    <row r="1725" customFormat="false" ht="12.75" hidden="true" customHeight="false" outlineLevel="0" collapsed="false">
      <c r="A1725" s="197" t="s">
        <v>4130</v>
      </c>
      <c r="B1725" s="197" t="str">
        <f aca="false">C1725&amp;D1725&amp;E1725&amp;F1725&amp;G1725&amp;H1725</f>
        <v>MAO-DE-OBRA DE SECRETARIA,PARA SERVICOS DE CONSULTORIA DE ENGENHARIA E ARQUITETURA,INCLUSIVE ENCARGOS SOCIAIS</v>
      </c>
      <c r="C1725" s="197" t="s">
        <v>4007</v>
      </c>
      <c r="D1725" s="197" t="s">
        <v>4008</v>
      </c>
      <c r="I1725" s="197" t="s">
        <v>4108</v>
      </c>
      <c r="J1725" s="197" t="n">
        <v>5697.12</v>
      </c>
    </row>
    <row r="1726" customFormat="false" ht="12.75" hidden="true" customHeight="false" outlineLevel="0" collapsed="false">
      <c r="A1726" s="197" t="s">
        <v>4131</v>
      </c>
      <c r="B1726" s="197" t="str">
        <f aca="false">C1726&amp;D1726&amp;E1726&amp;F1726&amp;G1726&amp;H1726</f>
        <v>MAO-DE-OBRA DE SECRETARIA,PARA SERVICOS DE CONSULTORIA DE ENGENHARIA E ARQUITETURA,INCLUSIVE ENCARGOS SOCIAIS</v>
      </c>
      <c r="C1726" s="197" t="s">
        <v>4007</v>
      </c>
      <c r="D1726" s="197" t="s">
        <v>4008</v>
      </c>
      <c r="I1726" s="197" t="s">
        <v>4108</v>
      </c>
      <c r="J1726" s="197" t="n">
        <v>4936.8</v>
      </c>
    </row>
    <row r="1727" customFormat="false" ht="12.75" hidden="true" customHeight="false" outlineLevel="0" collapsed="false">
      <c r="A1727" s="197" t="s">
        <v>4132</v>
      </c>
      <c r="B1727" s="197" t="str">
        <f aca="false">C1727&amp;D1727&amp;E1727&amp;F1727&amp;G1727&amp;H1727</f>
        <v>MAO-DE-OBRA DE ARQUITETO OU ENGENHEIRO COORDENADOR,PARA SERVICOS DE CONSULTORIA DE ENGENHARIA E ARQUITETURA,INCLUSIVE ENCARGOS SOCIAIS</v>
      </c>
      <c r="C1727" s="197" t="s">
        <v>4011</v>
      </c>
      <c r="D1727" s="197" t="s">
        <v>4012</v>
      </c>
      <c r="E1727" s="197" t="s">
        <v>4013</v>
      </c>
      <c r="I1727" s="197" t="s">
        <v>4108</v>
      </c>
      <c r="J1727" s="197" t="n">
        <v>40566.24</v>
      </c>
    </row>
    <row r="1728" customFormat="false" ht="12.75" hidden="true" customHeight="false" outlineLevel="0" collapsed="false">
      <c r="A1728" s="197" t="s">
        <v>4133</v>
      </c>
      <c r="B1728" s="197" t="str">
        <f aca="false">C1728&amp;D1728&amp;E1728&amp;F1728&amp;G1728&amp;H1728</f>
        <v>MAO-DE-OBRA DE ARQUITETO OU ENGENHEIRO COORDENADOR,PARA SERVICOS DE CONSULTORIA DE ENGENHARIA E ARQUITETURA,INCLUSIVE ENCARGOS SOCIAIS</v>
      </c>
      <c r="C1728" s="197" t="s">
        <v>4011</v>
      </c>
      <c r="D1728" s="197" t="s">
        <v>4012</v>
      </c>
      <c r="E1728" s="197" t="s">
        <v>4013</v>
      </c>
      <c r="I1728" s="197" t="s">
        <v>4108</v>
      </c>
      <c r="J1728" s="197" t="n">
        <v>35150.72</v>
      </c>
    </row>
    <row r="1729" customFormat="false" ht="12.75" hidden="true" customHeight="false" outlineLevel="0" collapsed="false">
      <c r="A1729" s="197" t="s">
        <v>4134</v>
      </c>
      <c r="B1729" s="197" t="str">
        <f aca="false">C1729&amp;D1729&amp;E1729&amp;F1729&amp;G1729&amp;H1729</f>
        <v>MAO-DE-OBRA DE ARQUITETO OU ENGENHEIRO JUNIOR,PARA SERVICOSDE CONSULTORIA DE ENGENHARIA E ARQUITETURA,INCLUSIVE ENCARGOS SOCIAIS</v>
      </c>
      <c r="C1729" s="197" t="s">
        <v>4016</v>
      </c>
      <c r="D1729" s="197" t="s">
        <v>4017</v>
      </c>
      <c r="E1729" s="197" t="s">
        <v>4018</v>
      </c>
      <c r="I1729" s="197" t="s">
        <v>4108</v>
      </c>
      <c r="J1729" s="197" t="n">
        <v>16755.2</v>
      </c>
    </row>
    <row r="1730" customFormat="false" ht="12.75" hidden="true" customHeight="false" outlineLevel="0" collapsed="false">
      <c r="A1730" s="197" t="s">
        <v>4135</v>
      </c>
      <c r="B1730" s="197" t="str">
        <f aca="false">C1730&amp;D1730&amp;E1730&amp;F1730&amp;G1730&amp;H1730</f>
        <v>MAO-DE-OBRA DE ARQUITETO OU ENGENHEIRO JUNIOR,PARA SERVICOSDE CONSULTORIA DE ENGENHARIA E ARQUITETURA,INCLUSIVE ENCARGOS SOCIAIS</v>
      </c>
      <c r="C1730" s="197" t="s">
        <v>4016</v>
      </c>
      <c r="D1730" s="197" t="s">
        <v>4017</v>
      </c>
      <c r="E1730" s="197" t="s">
        <v>4018</v>
      </c>
      <c r="I1730" s="197" t="s">
        <v>4108</v>
      </c>
      <c r="J1730" s="197" t="n">
        <v>14518.24</v>
      </c>
    </row>
    <row r="1731" customFormat="false" ht="12.75" hidden="true" customHeight="false" outlineLevel="0" collapsed="false">
      <c r="A1731" s="197" t="s">
        <v>4136</v>
      </c>
      <c r="B1731" s="197" t="str">
        <f aca="false">C1731&amp;D1731&amp;E1731&amp;F1731&amp;G1731&amp;H1731</f>
        <v>MAO-DE-OBRA DE ARQUITETO OU ENGENHEIRO PLENO,PARA SERVICOS DE CONSULTORIA DE ENGENHARIA E ARQUITETURA,INCLUSIVE ENCARGOS SOCIAIS</v>
      </c>
      <c r="C1731" s="197" t="s">
        <v>4021</v>
      </c>
      <c r="D1731" s="197" t="s">
        <v>4022</v>
      </c>
      <c r="E1731" s="197" t="s">
        <v>4023</v>
      </c>
      <c r="I1731" s="197" t="s">
        <v>4108</v>
      </c>
      <c r="J1731" s="197" t="n">
        <v>24692.8</v>
      </c>
    </row>
    <row r="1732" customFormat="false" ht="12.75" hidden="true" customHeight="false" outlineLevel="0" collapsed="false">
      <c r="A1732" s="197" t="s">
        <v>4137</v>
      </c>
      <c r="B1732" s="197" t="str">
        <f aca="false">C1732&amp;D1732&amp;E1732&amp;F1732&amp;G1732&amp;H1732</f>
        <v>MAO-DE-OBRA DE ARQUITETO OU ENGENHEIRO PLENO,PARA SERVICOS DE CONSULTORIA DE ENGENHARIA E ARQUITETURA,INCLUSIVE ENCARGOS SOCIAIS</v>
      </c>
      <c r="C1732" s="197" t="s">
        <v>4021</v>
      </c>
      <c r="D1732" s="197" t="s">
        <v>4022</v>
      </c>
      <c r="E1732" s="197" t="s">
        <v>4023</v>
      </c>
      <c r="I1732" s="197" t="s">
        <v>4108</v>
      </c>
      <c r="J1732" s="197" t="n">
        <v>21396.32</v>
      </c>
    </row>
    <row r="1733" customFormat="false" ht="12.75" hidden="true" customHeight="false" outlineLevel="0" collapsed="false">
      <c r="A1733" s="197" t="s">
        <v>4138</v>
      </c>
      <c r="B1733" s="197" t="str">
        <f aca="false">C1733&amp;D1733&amp;E1733&amp;F1733&amp;G1733&amp;H1733</f>
        <v>MAO-DE-OBRA DE ARQUITETO OU ENGENHEIRO SENIOR,PARA SERVICOSDE CONSULTORIA DE ENGENHARIA E ARQUITETURA,INCLUSIVE ENCARGOS SOCIAIS</v>
      </c>
      <c r="C1733" s="197" t="s">
        <v>4026</v>
      </c>
      <c r="D1733" s="197" t="s">
        <v>4017</v>
      </c>
      <c r="E1733" s="197" t="s">
        <v>4018</v>
      </c>
      <c r="I1733" s="197" t="s">
        <v>4108</v>
      </c>
      <c r="J1733" s="197" t="n">
        <v>35275.68</v>
      </c>
    </row>
    <row r="1734" customFormat="false" ht="12.75" hidden="true" customHeight="false" outlineLevel="0" collapsed="false">
      <c r="A1734" s="197" t="s">
        <v>4139</v>
      </c>
      <c r="B1734" s="197" t="str">
        <f aca="false">C1734&amp;D1734&amp;E1734&amp;F1734&amp;G1734&amp;H1734</f>
        <v>MAO-DE-OBRA DE ARQUITETO OU ENGENHEIRO SENIOR,PARA SERVICOSDE CONSULTORIA DE ENGENHARIA E ARQUITETURA,INCLUSIVE ENCARGOS SOCIAIS</v>
      </c>
      <c r="C1734" s="197" t="s">
        <v>4026</v>
      </c>
      <c r="D1734" s="197" t="s">
        <v>4017</v>
      </c>
      <c r="E1734" s="197" t="s">
        <v>4018</v>
      </c>
      <c r="I1734" s="197" t="s">
        <v>4108</v>
      </c>
      <c r="J1734" s="197" t="n">
        <v>30565.92</v>
      </c>
    </row>
    <row r="1735" customFormat="false" ht="12.75" hidden="true" customHeight="false" outlineLevel="0" collapsed="false">
      <c r="A1735" s="197" t="s">
        <v>4140</v>
      </c>
      <c r="B1735" s="197" t="str">
        <f aca="false">C1735&amp;D1735&amp;E1735&amp;F1735&amp;G1735&amp;H1735</f>
        <v>MAO-DE-OBRA DE DESENHISTA CADISTA JUNIOR,PARA SERVICOS DE CONSULTORIA DE ENGENHARIA E ARQUITETURA,INCLUSIVE ENCARGOS SOCIAIS</v>
      </c>
      <c r="C1735" s="197" t="s">
        <v>4029</v>
      </c>
      <c r="D1735" s="197" t="s">
        <v>4030</v>
      </c>
      <c r="E1735" s="197" t="s">
        <v>4031</v>
      </c>
      <c r="I1735" s="197" t="s">
        <v>4108</v>
      </c>
      <c r="J1735" s="197" t="n">
        <v>4574.24</v>
      </c>
    </row>
    <row r="1736" customFormat="false" ht="12.75" hidden="true" customHeight="false" outlineLevel="0" collapsed="false">
      <c r="A1736" s="197" t="s">
        <v>4141</v>
      </c>
      <c r="B1736" s="197" t="str">
        <f aca="false">C1736&amp;D1736&amp;E1736&amp;F1736&amp;G1736&amp;H1736</f>
        <v>MAO-DE-OBRA DE DESENHISTA CADISTA JUNIOR,PARA SERVICOS DE CONSULTORIA DE ENGENHARIA E ARQUITETURA,INCLUSIVE ENCARGOS SOCIAIS</v>
      </c>
      <c r="C1736" s="197" t="s">
        <v>4029</v>
      </c>
      <c r="D1736" s="197" t="s">
        <v>4030</v>
      </c>
      <c r="E1736" s="197" t="s">
        <v>4031</v>
      </c>
      <c r="I1736" s="197" t="s">
        <v>4108</v>
      </c>
      <c r="J1736" s="197" t="n">
        <v>3963.52</v>
      </c>
    </row>
    <row r="1737" customFormat="false" ht="12.75" hidden="true" customHeight="false" outlineLevel="0" collapsed="false">
      <c r="A1737" s="197" t="s">
        <v>4142</v>
      </c>
      <c r="B1737" s="197" t="str">
        <f aca="false">C1737&amp;D1737&amp;E1737&amp;F1737&amp;G1737&amp;H1737</f>
        <v>MAO-DE-OBRA DE DESENHISTA CADISTA PLENO,PARA SERVICOS DE CONSULTORIA DE ENGENHARIA E ARQUITETURA,INCLUSIVE ENCARGOS SOCIAIS</v>
      </c>
      <c r="C1737" s="197" t="s">
        <v>4034</v>
      </c>
      <c r="D1737" s="197" t="s">
        <v>4035</v>
      </c>
      <c r="E1737" s="197" t="s">
        <v>4036</v>
      </c>
      <c r="I1737" s="197" t="s">
        <v>4108</v>
      </c>
      <c r="J1737" s="197" t="n">
        <v>5227.2</v>
      </c>
    </row>
    <row r="1738" customFormat="false" ht="12.75" hidden="true" customHeight="false" outlineLevel="0" collapsed="false">
      <c r="A1738" s="197" t="s">
        <v>4143</v>
      </c>
      <c r="B1738" s="197" t="str">
        <f aca="false">C1738&amp;D1738&amp;E1738&amp;F1738&amp;G1738&amp;H1738</f>
        <v>MAO-DE-OBRA DE DESENHISTA CADISTA PLENO,PARA SERVICOS DE CONSULTORIA DE ENGENHARIA E ARQUITETURA,INCLUSIVE ENCARGOS SOCIAIS</v>
      </c>
      <c r="C1738" s="197" t="s">
        <v>4034</v>
      </c>
      <c r="D1738" s="197" t="s">
        <v>4035</v>
      </c>
      <c r="E1738" s="197" t="s">
        <v>4036</v>
      </c>
      <c r="I1738" s="197" t="s">
        <v>4108</v>
      </c>
      <c r="J1738" s="197" t="n">
        <v>4530.24</v>
      </c>
    </row>
    <row r="1739" customFormat="false" ht="12.75" hidden="true" customHeight="false" outlineLevel="0" collapsed="false">
      <c r="A1739" s="197" t="s">
        <v>4144</v>
      </c>
      <c r="B1739" s="197" t="str">
        <f aca="false">C1739&amp;D1739&amp;E1739&amp;F1739&amp;G1739&amp;H1739</f>
        <v>MAO-DE-OBRA DE DESENHISTA CADISTA SENIOR,PARA SERVICOS DE CONSULTORIA DE ENGENHARIA E ARQUITETURA,INCLUSIVE ENCARGOS SOCIAIS</v>
      </c>
      <c r="C1739" s="197" t="s">
        <v>4039</v>
      </c>
      <c r="D1739" s="197" t="s">
        <v>4030</v>
      </c>
      <c r="E1739" s="197" t="s">
        <v>4031</v>
      </c>
      <c r="I1739" s="197" t="s">
        <v>4108</v>
      </c>
      <c r="J1739" s="197" t="n">
        <v>6534.88</v>
      </c>
    </row>
    <row r="1740" customFormat="false" ht="12.75" hidden="true" customHeight="false" outlineLevel="0" collapsed="false">
      <c r="A1740" s="197" t="s">
        <v>4145</v>
      </c>
      <c r="B1740" s="197" t="str">
        <f aca="false">C1740&amp;D1740&amp;E1740&amp;F1740&amp;G1740&amp;H1740</f>
        <v>MAO-DE-OBRA DE DESENHISTA CADISTA SENIOR,PARA SERVICOS DE CONSULTORIA DE ENGENHARIA E ARQUITETURA,INCLUSIVE ENCARGOS SOCIAIS</v>
      </c>
      <c r="C1740" s="197" t="s">
        <v>4039</v>
      </c>
      <c r="D1740" s="197" t="s">
        <v>4030</v>
      </c>
      <c r="E1740" s="197" t="s">
        <v>4031</v>
      </c>
      <c r="I1740" s="197" t="s">
        <v>4108</v>
      </c>
      <c r="J1740" s="197" t="n">
        <v>5661.92</v>
      </c>
    </row>
    <row r="1741" customFormat="false" ht="12.75" hidden="true" customHeight="false" outlineLevel="0" collapsed="false">
      <c r="A1741" s="197" t="s">
        <v>4146</v>
      </c>
      <c r="B1741" s="197" t="str">
        <f aca="false">C1741&amp;D1741&amp;E1741&amp;F1741&amp;G1741&amp;H1741</f>
        <v>MAO-DE-OBRA DE PROJETISTA CADISTA JUNIOR,PARA SERVICOS DE CONSULTORIA DE ENGENHARIA E ARQUITETURA,INCLUSIVE ENCARGOS SOCIAIS</v>
      </c>
      <c r="C1741" s="197" t="s">
        <v>4042</v>
      </c>
      <c r="D1741" s="197" t="s">
        <v>4030</v>
      </c>
      <c r="E1741" s="197" t="s">
        <v>4031</v>
      </c>
      <c r="I1741" s="197" t="s">
        <v>4108</v>
      </c>
      <c r="J1741" s="197" t="n">
        <v>7624.32</v>
      </c>
    </row>
    <row r="1742" customFormat="false" ht="12.75" hidden="true" customHeight="false" outlineLevel="0" collapsed="false">
      <c r="A1742" s="197" t="s">
        <v>4147</v>
      </c>
      <c r="B1742" s="197" t="str">
        <f aca="false">C1742&amp;D1742&amp;E1742&amp;F1742&amp;G1742&amp;H1742</f>
        <v>MAO-DE-OBRA DE PROJETISTA CADISTA JUNIOR,PARA SERVICOS DE CONSULTORIA DE ENGENHARIA E ARQUITETURA,INCLUSIVE ENCARGOS SOCIAIS</v>
      </c>
      <c r="C1742" s="197" t="s">
        <v>4042</v>
      </c>
      <c r="D1742" s="197" t="s">
        <v>4030</v>
      </c>
      <c r="E1742" s="197" t="s">
        <v>4031</v>
      </c>
      <c r="I1742" s="197" t="s">
        <v>4108</v>
      </c>
      <c r="J1742" s="197" t="n">
        <v>6605.28</v>
      </c>
    </row>
    <row r="1743" customFormat="false" ht="12.75" hidden="true" customHeight="false" outlineLevel="0" collapsed="false">
      <c r="A1743" s="197" t="s">
        <v>4148</v>
      </c>
      <c r="B1743" s="197" t="str">
        <f aca="false">C1743&amp;D1743&amp;E1743&amp;F1743&amp;G1743&amp;H1743</f>
        <v>MAO-DE-OBRA DE PROJETISTA CADISTA PLENO,PARA SERVICOS DE CONSULTORIA DE ENGENHARIA E ARQUITETURA,INCLUSIVE ENCARGOS SOCIAIS</v>
      </c>
      <c r="C1743" s="197" t="s">
        <v>4045</v>
      </c>
      <c r="D1743" s="197" t="s">
        <v>4035</v>
      </c>
      <c r="E1743" s="197" t="s">
        <v>4036</v>
      </c>
      <c r="I1743" s="197" t="s">
        <v>4108</v>
      </c>
      <c r="J1743" s="197" t="n">
        <v>8713.76</v>
      </c>
    </row>
    <row r="1744" customFormat="false" ht="12.75" hidden="true" customHeight="false" outlineLevel="0" collapsed="false">
      <c r="A1744" s="197" t="s">
        <v>4149</v>
      </c>
      <c r="B1744" s="197" t="str">
        <f aca="false">C1744&amp;D1744&amp;E1744&amp;F1744&amp;G1744&amp;H1744</f>
        <v>MAO-DE-OBRA DE PROJETISTA CADISTA PLENO,PARA SERVICOS DE CONSULTORIA DE ENGENHARIA E ARQUITETURA,INCLUSIVE ENCARGOS SOCIAIS</v>
      </c>
      <c r="C1744" s="197" t="s">
        <v>4045</v>
      </c>
      <c r="D1744" s="197" t="s">
        <v>4035</v>
      </c>
      <c r="E1744" s="197" t="s">
        <v>4036</v>
      </c>
      <c r="I1744" s="197" t="s">
        <v>4108</v>
      </c>
      <c r="J1744" s="197" t="n">
        <v>7550.4</v>
      </c>
    </row>
    <row r="1745" customFormat="false" ht="12.75" hidden="true" customHeight="false" outlineLevel="0" collapsed="false">
      <c r="A1745" s="197" t="s">
        <v>4150</v>
      </c>
      <c r="B1745" s="197" t="str">
        <f aca="false">C1745&amp;D1745&amp;E1745&amp;F1745&amp;G1745&amp;H1745</f>
        <v>MAO-DE-OBRA DE PROJETISTA CADISTA SENIOR,PARA SERVICOS DE CONSULTORIA DE ENGENHARIA E ARQUITETURA,INCLUSIVE ENCARGOS SOCIAIS</v>
      </c>
      <c r="C1745" s="197" t="s">
        <v>4050</v>
      </c>
      <c r="D1745" s="197" t="s">
        <v>4030</v>
      </c>
      <c r="E1745" s="197" t="s">
        <v>4031</v>
      </c>
      <c r="I1745" s="197" t="s">
        <v>4108</v>
      </c>
      <c r="J1745" s="197" t="n">
        <v>10890.88</v>
      </c>
    </row>
    <row r="1746" customFormat="false" ht="12.75" hidden="true" customHeight="false" outlineLevel="0" collapsed="false">
      <c r="A1746" s="197" t="s">
        <v>4151</v>
      </c>
      <c r="B1746" s="197" t="str">
        <f aca="false">C1746&amp;D1746&amp;E1746&amp;F1746&amp;G1746&amp;H1746</f>
        <v>MAO-DE-OBRA DE PROJETISTA CADISTA SENIOR,PARA SERVICOS DE CONSULTORIA DE ENGENHARIA E ARQUITETURA,INCLUSIVE ENCARGOS SOCIAIS</v>
      </c>
      <c r="C1746" s="197" t="s">
        <v>4050</v>
      </c>
      <c r="D1746" s="197" t="s">
        <v>4030</v>
      </c>
      <c r="E1746" s="197" t="s">
        <v>4031</v>
      </c>
      <c r="I1746" s="197" t="s">
        <v>4108</v>
      </c>
      <c r="J1746" s="197" t="n">
        <v>9437.12</v>
      </c>
    </row>
    <row r="1747" customFormat="false" ht="12.75" hidden="true" customHeight="false" outlineLevel="0" collapsed="false">
      <c r="A1747" s="197" t="s">
        <v>4152</v>
      </c>
      <c r="B1747" s="197" t="str">
        <f aca="false">C1747&amp;D1747&amp;E1747&amp;F1747&amp;G1747&amp;H1747</f>
        <v>MAO-DE-OBRA DE CONSULTOR,PARA SERVICOS DE CONSULTORIA DE ENGENHARIA E ARQUITETURA,EXCLUSIVE ENCARGOS SOCIAIS</v>
      </c>
      <c r="C1747" s="197" t="s">
        <v>4053</v>
      </c>
      <c r="D1747" s="197" t="s">
        <v>4054</v>
      </c>
      <c r="I1747" s="197" t="s">
        <v>4108</v>
      </c>
      <c r="J1747" s="197" t="n">
        <v>26945.6</v>
      </c>
    </row>
    <row r="1748" customFormat="false" ht="12.75" hidden="true" customHeight="false" outlineLevel="0" collapsed="false">
      <c r="A1748" s="197" t="s">
        <v>4153</v>
      </c>
      <c r="B1748" s="197" t="str">
        <f aca="false">C1748&amp;D1748&amp;E1748&amp;F1748&amp;G1748&amp;H1748</f>
        <v>MAO-DE-OBRA DE CONSULTOR,PARA SERVICOS DE CONSULTORIA DE ENGENHARIA E ARQUITETURA,EXCLUSIVE ENCARGOS SOCIAIS</v>
      </c>
      <c r="C1748" s="197" t="s">
        <v>4053</v>
      </c>
      <c r="D1748" s="197" t="s">
        <v>4054</v>
      </c>
      <c r="I1748" s="197" t="s">
        <v>4108</v>
      </c>
      <c r="J1748" s="197" t="n">
        <v>26945.6</v>
      </c>
    </row>
    <row r="1749" customFormat="false" ht="12.75" hidden="true" customHeight="false" outlineLevel="0" collapsed="false">
      <c r="A1749" s="197" t="s">
        <v>4154</v>
      </c>
      <c r="B1749" s="197" t="str">
        <f aca="false">C1749&amp;D1749&amp;E1749&amp;F1749&amp;G1749&amp;H1749</f>
        <v>MAO-DE-OBRA DE CONSULTOR,PARA SERVICOS DE CONSULTORIA DE ENGENHARIA E ARQUITETURA,INCLUSIVE ENCARGOS SOCIAIS</v>
      </c>
      <c r="C1749" s="197" t="s">
        <v>4053</v>
      </c>
      <c r="D1749" s="197" t="s">
        <v>4057</v>
      </c>
      <c r="I1749" s="197" t="s">
        <v>4108</v>
      </c>
      <c r="J1749" s="197" t="n">
        <v>47620.32</v>
      </c>
    </row>
    <row r="1750" customFormat="false" ht="12.75" hidden="true" customHeight="false" outlineLevel="0" collapsed="false">
      <c r="A1750" s="197" t="s">
        <v>4155</v>
      </c>
      <c r="B1750" s="197" t="str">
        <f aca="false">C1750&amp;D1750&amp;E1750&amp;F1750&amp;G1750&amp;H1750</f>
        <v>MAO-DE-OBRA DE CONSULTOR,PARA SERVICOS DE CONSULTORIA DE ENGENHARIA E ARQUITETURA,INCLUSIVE ENCARGOS SOCIAIS</v>
      </c>
      <c r="C1750" s="197" t="s">
        <v>4053</v>
      </c>
      <c r="D1750" s="197" t="s">
        <v>4057</v>
      </c>
      <c r="I1750" s="197" t="s">
        <v>4108</v>
      </c>
      <c r="J1750" s="197" t="n">
        <v>41263.2</v>
      </c>
    </row>
    <row r="1751" customFormat="false" ht="12.75" hidden="true" customHeight="false" outlineLevel="0" collapsed="false">
      <c r="A1751" s="197" t="s">
        <v>4156</v>
      </c>
      <c r="B1751" s="197" t="str">
        <f aca="false">C1751&amp;D1751&amp;E1751&amp;F1751&amp;G1751&amp;H1751</f>
        <v>MAO-DE-OBRA DE PROGRAMADOR DE INFORMATICA JUNIOR,PARA SERVICOS DE CONSULTORIA DE ENGENHARIA E ARQUITETURA,INCLUSIVE ENCARGOS SOCIAIS</v>
      </c>
      <c r="C1751" s="197" t="s">
        <v>4067</v>
      </c>
      <c r="D1751" s="197" t="s">
        <v>4068</v>
      </c>
      <c r="E1751" s="197" t="s">
        <v>4069</v>
      </c>
      <c r="I1751" s="197" t="s">
        <v>4108</v>
      </c>
      <c r="J1751" s="197" t="n">
        <v>6869.28</v>
      </c>
    </row>
    <row r="1752" customFormat="false" ht="12.75" hidden="true" customHeight="false" outlineLevel="0" collapsed="false">
      <c r="A1752" s="197" t="s">
        <v>4157</v>
      </c>
      <c r="B1752" s="197" t="str">
        <f aca="false">C1752&amp;D1752&amp;E1752&amp;F1752&amp;G1752&amp;H1752</f>
        <v>MAO-DE-OBRA DE PROGRAMADOR DE INFORMATICA JUNIOR,PARA SERVICOS DE CONSULTORIA DE ENGENHARIA E ARQUITETURA,INCLUSIVE ENCARGOS SOCIAIS</v>
      </c>
      <c r="C1752" s="197" t="s">
        <v>4067</v>
      </c>
      <c r="D1752" s="197" t="s">
        <v>4068</v>
      </c>
      <c r="E1752" s="197" t="s">
        <v>4069</v>
      </c>
      <c r="I1752" s="197" t="s">
        <v>4108</v>
      </c>
      <c r="J1752" s="197" t="n">
        <v>5952.32</v>
      </c>
    </row>
    <row r="1753" customFormat="false" ht="12.75" hidden="true" customHeight="false" outlineLevel="0" collapsed="false">
      <c r="A1753" s="197" t="s">
        <v>4158</v>
      </c>
      <c r="B1753" s="197" t="str">
        <f aca="false">C1753&amp;D1753&amp;E1753&amp;F1753&amp;G1753&amp;H1753</f>
        <v>MAO-DE-OBRA DE PROGRAMADOR DE INFORMATICA PLENO,PARA SERVICOS DE CONSULTORIA DE ENGENHARIA E ARQUITETURA,INCLUSIVE ENCARGOS SOCIAIS</v>
      </c>
      <c r="C1753" s="197" t="s">
        <v>4072</v>
      </c>
      <c r="D1753" s="197" t="s">
        <v>4073</v>
      </c>
      <c r="E1753" s="197" t="s">
        <v>4074</v>
      </c>
      <c r="I1753" s="197" t="s">
        <v>4108</v>
      </c>
      <c r="J1753" s="197" t="n">
        <v>7876</v>
      </c>
    </row>
    <row r="1754" customFormat="false" ht="12.75" hidden="true" customHeight="false" outlineLevel="0" collapsed="false">
      <c r="A1754" s="197" t="s">
        <v>4159</v>
      </c>
      <c r="B1754" s="197" t="str">
        <f aca="false">C1754&amp;D1754&amp;E1754&amp;F1754&amp;G1754&amp;H1754</f>
        <v>MAO-DE-OBRA DE PROGRAMADOR DE INFORMATICA PLENO,PARA SERVICOS DE CONSULTORIA DE ENGENHARIA E ARQUITETURA,INCLUSIVE ENCARGOS SOCIAIS</v>
      </c>
      <c r="C1754" s="197" t="s">
        <v>4072</v>
      </c>
      <c r="D1754" s="197" t="s">
        <v>4073</v>
      </c>
      <c r="E1754" s="197" t="s">
        <v>4074</v>
      </c>
      <c r="I1754" s="197" t="s">
        <v>4108</v>
      </c>
      <c r="J1754" s="197" t="n">
        <v>6823.52</v>
      </c>
    </row>
    <row r="1755" customFormat="false" ht="12.75" hidden="true" customHeight="false" outlineLevel="0" collapsed="false">
      <c r="A1755" s="197" t="s">
        <v>4160</v>
      </c>
      <c r="B1755" s="197" t="str">
        <f aca="false">C1755&amp;D1755&amp;E1755&amp;F1755&amp;G1755&amp;H1755</f>
        <v>MAO-DE-OBRA DE PROGRAMADOR DE INFORMATICA SENIOR,PARA SERVICOS DE CONSULTORIA DE ENGENHARIA E ARQUITETURA,INCLUSIVE ENCARGOS SOCIAIS</v>
      </c>
      <c r="C1755" s="197" t="s">
        <v>4077</v>
      </c>
      <c r="D1755" s="197" t="s">
        <v>4068</v>
      </c>
      <c r="E1755" s="197" t="s">
        <v>4069</v>
      </c>
      <c r="I1755" s="197" t="s">
        <v>4108</v>
      </c>
      <c r="J1755" s="197" t="n">
        <v>9885.92</v>
      </c>
    </row>
    <row r="1756" customFormat="false" ht="12.75" hidden="true" customHeight="false" outlineLevel="0" collapsed="false">
      <c r="A1756" s="197" t="s">
        <v>4161</v>
      </c>
      <c r="B1756" s="197" t="str">
        <f aca="false">C1756&amp;D1756&amp;E1756&amp;F1756&amp;G1756&amp;H1756</f>
        <v>MAO-DE-OBRA DE PROGRAMADOR DE INFORMATICA SENIOR,PARA SERVICOS DE CONSULTORIA DE ENGENHARIA E ARQUITETURA,INCLUSIVE ENCARGOS SOCIAIS</v>
      </c>
      <c r="C1756" s="197" t="s">
        <v>4077</v>
      </c>
      <c r="D1756" s="197" t="s">
        <v>4068</v>
      </c>
      <c r="E1756" s="197" t="s">
        <v>4069</v>
      </c>
      <c r="I1756" s="197" t="s">
        <v>4108</v>
      </c>
      <c r="J1756" s="197" t="n">
        <v>8565.92</v>
      </c>
    </row>
    <row r="1757" customFormat="false" ht="12.75" hidden="true" customHeight="false" outlineLevel="0" collapsed="false">
      <c r="A1757" s="197" t="s">
        <v>4162</v>
      </c>
      <c r="B1757" s="197" t="str">
        <f aca="false">C1757&amp;D1757&amp;E1757&amp;F1757&amp;G1757&amp;H1757</f>
        <v>MAO-DE-OBRA DE ANALISTA DE SISTEMA JUNIOR,PARA SERVICOS DE CONSULTORIA DE ENGENHARIA E ARQUITETURA,INCLUSIVE ENCARGOS SOCIAIS</v>
      </c>
      <c r="C1757" s="197" t="s">
        <v>4080</v>
      </c>
      <c r="D1757" s="197" t="s">
        <v>4081</v>
      </c>
      <c r="E1757" s="197" t="s">
        <v>4082</v>
      </c>
      <c r="I1757" s="197" t="s">
        <v>4163</v>
      </c>
      <c r="J1757" s="197" t="n">
        <v>9382.56</v>
      </c>
    </row>
    <row r="1758" customFormat="false" ht="12.75" hidden="true" customHeight="false" outlineLevel="0" collapsed="false">
      <c r="A1758" s="197" t="s">
        <v>4164</v>
      </c>
      <c r="B1758" s="197" t="str">
        <f aca="false">C1758&amp;D1758&amp;E1758&amp;F1758&amp;G1758&amp;H1758</f>
        <v>MAO-DE-OBRA DE ANALISTA DE SISTEMA JUNIOR,PARA SERVICOS DE CONSULTORIA DE ENGENHARIA E ARQUITETURA,INCLUSIVE ENCARGOS SOCIAIS</v>
      </c>
      <c r="C1758" s="197" t="s">
        <v>4080</v>
      </c>
      <c r="D1758" s="197" t="s">
        <v>4081</v>
      </c>
      <c r="E1758" s="197" t="s">
        <v>4082</v>
      </c>
      <c r="I1758" s="197" t="s">
        <v>4163</v>
      </c>
      <c r="J1758" s="197" t="n">
        <v>8131.2</v>
      </c>
    </row>
    <row r="1759" customFormat="false" ht="12.75" hidden="true" customHeight="false" outlineLevel="0" collapsed="false">
      <c r="A1759" s="197" t="s">
        <v>4165</v>
      </c>
      <c r="B1759" s="197" t="str">
        <f aca="false">C1759&amp;D1759&amp;E1759&amp;F1759&amp;G1759&amp;H1759</f>
        <v>MAO-DE-OBRA DE ANALISTA DE SISTEMA PLENO,PARA SERVICOS DE CONSULTORIA DE ENGENHARIA E ARQUITETURA,INCLUSIVE ENCARGOS SOCIAIS</v>
      </c>
      <c r="C1759" s="197" t="s">
        <v>4085</v>
      </c>
      <c r="D1759" s="197" t="s">
        <v>4030</v>
      </c>
      <c r="E1759" s="197" t="s">
        <v>4031</v>
      </c>
      <c r="I1759" s="197" t="s">
        <v>4108</v>
      </c>
      <c r="J1759" s="197" t="n">
        <v>10723.68</v>
      </c>
    </row>
    <row r="1760" customFormat="false" ht="12.75" hidden="true" customHeight="false" outlineLevel="0" collapsed="false">
      <c r="A1760" s="197" t="s">
        <v>4166</v>
      </c>
      <c r="B1760" s="197" t="str">
        <f aca="false">C1760&amp;D1760&amp;E1760&amp;F1760&amp;G1760&amp;H1760</f>
        <v>MAO-DE-OBRA DE ANALISTA DE SISTEMA PLENO,PARA SERVICOS DE CONSULTORIA DE ENGENHARIA E ARQUITETURA,INCLUSIVE ENCARGOS SOCIAIS</v>
      </c>
      <c r="C1760" s="197" t="s">
        <v>4085</v>
      </c>
      <c r="D1760" s="197" t="s">
        <v>4030</v>
      </c>
      <c r="E1760" s="197" t="s">
        <v>4031</v>
      </c>
      <c r="I1760" s="197" t="s">
        <v>4108</v>
      </c>
      <c r="J1760" s="197" t="n">
        <v>9292.8</v>
      </c>
    </row>
    <row r="1761" customFormat="false" ht="12.75" hidden="true" customHeight="false" outlineLevel="0" collapsed="false">
      <c r="A1761" s="197" t="s">
        <v>4167</v>
      </c>
      <c r="B1761" s="197" t="str">
        <f aca="false">C1761&amp;D1761&amp;E1761&amp;F1761&amp;G1761&amp;H1761</f>
        <v>MAO-DE-OBRA DE ANALISTA DE SISTEMA SENIOR,PARA SERVICOS DE CONSULTORIA DE ENGENHARIA E ARQUITETURA,INCLUSIVE ENCARGOS SOCIAIS</v>
      </c>
      <c r="C1761" s="197" t="s">
        <v>4088</v>
      </c>
      <c r="D1761" s="197" t="s">
        <v>4081</v>
      </c>
      <c r="E1761" s="197" t="s">
        <v>4082</v>
      </c>
      <c r="I1761" s="197" t="s">
        <v>4108</v>
      </c>
      <c r="J1761" s="197" t="n">
        <v>13404.16</v>
      </c>
    </row>
    <row r="1762" customFormat="false" ht="12.75" hidden="true" customHeight="false" outlineLevel="0" collapsed="false">
      <c r="A1762" s="197" t="s">
        <v>4168</v>
      </c>
      <c r="B1762" s="197" t="str">
        <f aca="false">C1762&amp;D1762&amp;E1762&amp;F1762&amp;G1762&amp;H1762</f>
        <v>MAO-DE-OBRA DE ANALISTA DE SISTEMA SENIOR,PARA SERVICOS DE CONSULTORIA DE ENGENHARIA E ARQUITETURA,INCLUSIVE ENCARGOS SOCIAIS</v>
      </c>
      <c r="C1762" s="197" t="s">
        <v>4088</v>
      </c>
      <c r="D1762" s="197" t="s">
        <v>4081</v>
      </c>
      <c r="E1762" s="197" t="s">
        <v>4082</v>
      </c>
      <c r="I1762" s="197" t="s">
        <v>4108</v>
      </c>
      <c r="J1762" s="197" t="n">
        <v>11614.24</v>
      </c>
    </row>
    <row r="1763" customFormat="false" ht="12.75" hidden="true" customHeight="false" outlineLevel="0" collapsed="false">
      <c r="A1763" s="197" t="s">
        <v>4169</v>
      </c>
      <c r="B1763" s="197" t="str">
        <f aca="false">C1763&amp;D1763&amp;E1763&amp;F1763&amp;G1763&amp;H1763</f>
        <v>MAO-DE-OBRA DE DIGITADOR,PARA SERVICOS DE CONSULTORIA DE ENGENHARIA E ARQUITETURA,INCLUSIVE ENCARGOS SOCIAIS</v>
      </c>
      <c r="C1763" s="197" t="s">
        <v>4091</v>
      </c>
      <c r="D1763" s="197" t="s">
        <v>4057</v>
      </c>
      <c r="I1763" s="197" t="s">
        <v>4108</v>
      </c>
      <c r="J1763" s="197" t="n">
        <v>3358.08</v>
      </c>
    </row>
    <row r="1764" customFormat="false" ht="12.75" hidden="true" customHeight="false" outlineLevel="0" collapsed="false">
      <c r="A1764" s="197" t="s">
        <v>4170</v>
      </c>
      <c r="B1764" s="197" t="str">
        <f aca="false">C1764&amp;D1764&amp;E1764&amp;F1764&amp;G1764&amp;H1764</f>
        <v>MAO-DE-OBRA DE DIGITADOR,PARA SERVICOS DE CONSULTORIA DE ENGENHARIA E ARQUITETURA,INCLUSIVE ENCARGOS SOCIAIS</v>
      </c>
      <c r="C1764" s="197" t="s">
        <v>4091</v>
      </c>
      <c r="D1764" s="197" t="s">
        <v>4057</v>
      </c>
      <c r="I1764" s="197" t="s">
        <v>4108</v>
      </c>
      <c r="J1764" s="197" t="n">
        <v>2911.04</v>
      </c>
    </row>
    <row r="1765" customFormat="false" ht="12.75" hidden="true" customHeight="false" outlineLevel="0" collapsed="false">
      <c r="A1765" s="197" t="s">
        <v>4171</v>
      </c>
      <c r="B1765" s="197" t="str">
        <f aca="false">C1765&amp;D1765&amp;E1765&amp;F1765&amp;G1765&amp;H1765</f>
        <v>MAO-DE-OBRA DE ADVOGADO,PARA SERVICOS DE CONSULTORIA DE ENGENHARIA E ARQUITETURA,EXCLUSIVE ENCARGOS SOCIAIS</v>
      </c>
      <c r="C1765" s="197" t="s">
        <v>4060</v>
      </c>
      <c r="D1765" s="197" t="s">
        <v>4061</v>
      </c>
      <c r="I1765" s="197" t="s">
        <v>4108</v>
      </c>
      <c r="J1765" s="197" t="n">
        <v>8058.6</v>
      </c>
    </row>
    <row r="1766" customFormat="false" ht="12.75" hidden="true" customHeight="false" outlineLevel="0" collapsed="false">
      <c r="A1766" s="197" t="s">
        <v>4172</v>
      </c>
      <c r="B1766" s="197" t="str">
        <f aca="false">C1766&amp;D1766&amp;E1766&amp;F1766&amp;G1766&amp;H1766</f>
        <v>MAO-DE-OBRA DE ADVOGADO,PARA SERVICOS DE CONSULTORIA DE ENGENHARIA E ARQUITETURA,EXCLUSIVE ENCARGOS SOCIAIS</v>
      </c>
      <c r="C1766" s="197" t="s">
        <v>4060</v>
      </c>
      <c r="D1766" s="197" t="s">
        <v>4061</v>
      </c>
      <c r="I1766" s="197" t="s">
        <v>4108</v>
      </c>
      <c r="J1766" s="197" t="n">
        <v>8058.6</v>
      </c>
    </row>
    <row r="1767" customFormat="false" ht="12.75" hidden="true" customHeight="false" outlineLevel="0" collapsed="false">
      <c r="A1767" s="197" t="s">
        <v>4173</v>
      </c>
      <c r="B1767" s="197" t="str">
        <f aca="false">C1767&amp;D1767&amp;E1767&amp;F1767&amp;G1767&amp;H1767</f>
        <v>MAO-DE-OBRA DE ADVOGADO,PARA SERVICOS DE CONSULTORIA DE ENGENHARIA E ARQUITETURA,INCLUSIVE ENCARGOS SOCIAIS</v>
      </c>
      <c r="C1767" s="197" t="s">
        <v>4060</v>
      </c>
      <c r="D1767" s="197" t="s">
        <v>4064</v>
      </c>
      <c r="I1767" s="197" t="s">
        <v>4108</v>
      </c>
      <c r="J1767" s="197" t="n">
        <v>14241.92</v>
      </c>
    </row>
    <row r="1768" customFormat="false" ht="12.75" hidden="true" customHeight="false" outlineLevel="0" collapsed="false">
      <c r="A1768" s="197" t="s">
        <v>4174</v>
      </c>
      <c r="B1768" s="197" t="str">
        <f aca="false">C1768&amp;D1768&amp;E1768&amp;F1768&amp;G1768&amp;H1768</f>
        <v>MAO-DE-OBRA DE ADVOGADO,PARA SERVICOS DE CONSULTORIA DE ENGENHARIA E ARQUITETURA,INCLUSIVE ENCARGOS SOCIAIS</v>
      </c>
      <c r="C1768" s="197" t="s">
        <v>4060</v>
      </c>
      <c r="D1768" s="197" t="s">
        <v>4064</v>
      </c>
      <c r="I1768" s="197" t="s">
        <v>4108</v>
      </c>
      <c r="J1768" s="197" t="n">
        <v>12341.12</v>
      </c>
    </row>
    <row r="1769" customFormat="false" ht="12.75" hidden="true" customHeight="false" outlineLevel="0" collapsed="false">
      <c r="A1769" s="197" t="s">
        <v>4175</v>
      </c>
      <c r="B1769" s="197" t="str">
        <f aca="false">C1769&amp;D1769&amp;E1769&amp;F1769&amp;G1769&amp;H1769</f>
        <v>MAO-DE-OBRA DE ENGENHEIRO SANITARISTA,PARA SERVICOS DE CONSULTORIA DE ENGENHARIA E ARQUITETURA,EXCLUSIVE ENCARGOS SOCIAIS</v>
      </c>
      <c r="C1769" s="197" t="s">
        <v>4101</v>
      </c>
      <c r="D1769" s="197" t="s">
        <v>4102</v>
      </c>
      <c r="E1769" s="197" t="s">
        <v>1317</v>
      </c>
      <c r="I1769" s="197" t="s">
        <v>4108</v>
      </c>
      <c r="J1769" s="197" t="n">
        <v>13972.2</v>
      </c>
    </row>
    <row r="1770" customFormat="false" ht="12.75" hidden="true" customHeight="false" outlineLevel="0" collapsed="false">
      <c r="A1770" s="197" t="s">
        <v>4176</v>
      </c>
      <c r="B1770" s="197" t="str">
        <f aca="false">C1770&amp;D1770&amp;E1770&amp;F1770&amp;G1770&amp;H1770</f>
        <v>MAO-DE-OBRA DE ENGENHEIRO SANITARISTA,PARA SERVICOS DE CONSULTORIA DE ENGENHARIA E ARQUITETURA,EXCLUSIVE ENCARGOS SOCIAIS</v>
      </c>
      <c r="C1770" s="197" t="s">
        <v>4101</v>
      </c>
      <c r="D1770" s="197" t="s">
        <v>4102</v>
      </c>
      <c r="E1770" s="197" t="s">
        <v>1317</v>
      </c>
      <c r="I1770" s="197" t="s">
        <v>4108</v>
      </c>
      <c r="J1770" s="197" t="n">
        <v>13972.2</v>
      </c>
    </row>
    <row r="1771" customFormat="false" ht="12.75" hidden="true" customHeight="false" outlineLevel="0" collapsed="false">
      <c r="A1771" s="197" t="s">
        <v>4177</v>
      </c>
      <c r="B1771" s="197" t="str">
        <f aca="false">C1771&amp;D1771&amp;E1771&amp;F1771&amp;G1771&amp;H1771</f>
        <v>MAO-DE-OBRA DE ENGENHEIRO SANITARISTA,PARA SERVICOS DE CONSULTORIA DE ENGENHARIA E ARQUITETURA,INCLUSIVE ENCARGOS SOCIAIS</v>
      </c>
      <c r="C1771" s="197" t="s">
        <v>4101</v>
      </c>
      <c r="D1771" s="197" t="s">
        <v>4105</v>
      </c>
      <c r="E1771" s="197" t="s">
        <v>1317</v>
      </c>
      <c r="I1771" s="197" t="s">
        <v>4108</v>
      </c>
      <c r="J1771" s="197" t="n">
        <v>24692.8</v>
      </c>
    </row>
    <row r="1772" customFormat="false" ht="12.75" hidden="true" customHeight="false" outlineLevel="0" collapsed="false">
      <c r="A1772" s="197" t="s">
        <v>4178</v>
      </c>
      <c r="B1772" s="197" t="str">
        <f aca="false">C1772&amp;D1772&amp;E1772&amp;F1772&amp;G1772&amp;H1772</f>
        <v>MAO-DE-OBRA DE ENGENHEIRO SANITARISTA,PARA SERVICOS DE CONSULTORIA DE ENGENHARIA E ARQUITETURA,INCLUSIVE ENCARGOS SOCIAIS</v>
      </c>
      <c r="C1772" s="197" t="s">
        <v>4101</v>
      </c>
      <c r="D1772" s="197" t="s">
        <v>4105</v>
      </c>
      <c r="E1772" s="197" t="s">
        <v>1317</v>
      </c>
      <c r="I1772" s="197" t="s">
        <v>4108</v>
      </c>
      <c r="J1772" s="197" t="n">
        <v>21396.32</v>
      </c>
    </row>
    <row r="1773" customFormat="false" ht="12.75" hidden="true" customHeight="false" outlineLevel="0" collapsed="false">
      <c r="A1773" s="197" t="s">
        <v>4179</v>
      </c>
      <c r="B1773" s="197" t="str">
        <f aca="false">C1773&amp;D1773&amp;E1773&amp;F1773&amp;G1773&amp;H1773</f>
        <v>MAO-DE-OBRA DE ANALISTA AMBIENTAL,PARA SERVICOS DE CONSULTORIA DE ENGENHARIA E ARQUITETURA,EXCLUSIVE ENCARGOS SOCIAIS</v>
      </c>
      <c r="C1773" s="197" t="s">
        <v>4094</v>
      </c>
      <c r="D1773" s="197" t="s">
        <v>4095</v>
      </c>
      <c r="I1773" s="197" t="s">
        <v>4108</v>
      </c>
      <c r="J1773" s="197" t="n">
        <v>8533.8</v>
      </c>
    </row>
    <row r="1774" customFormat="false" ht="12.75" hidden="true" customHeight="false" outlineLevel="0" collapsed="false">
      <c r="A1774" s="197" t="s">
        <v>4180</v>
      </c>
      <c r="B1774" s="197" t="str">
        <f aca="false">C1774&amp;D1774&amp;E1774&amp;F1774&amp;G1774&amp;H1774</f>
        <v>MAO-DE-OBRA DE ANALISTA AMBIENTAL,PARA SERVICOS DE CONSULTORIA DE ENGENHARIA E ARQUITETURA,EXCLUSIVE ENCARGOS SOCIAIS</v>
      </c>
      <c r="C1774" s="197" t="s">
        <v>4094</v>
      </c>
      <c r="D1774" s="197" t="s">
        <v>4095</v>
      </c>
      <c r="I1774" s="197" t="s">
        <v>4108</v>
      </c>
      <c r="J1774" s="197" t="n">
        <v>8533.8</v>
      </c>
    </row>
    <row r="1775" customFormat="false" ht="12.75" hidden="true" customHeight="false" outlineLevel="0" collapsed="false">
      <c r="A1775" s="197" t="s">
        <v>4181</v>
      </c>
      <c r="B1775" s="197" t="str">
        <f aca="false">C1775&amp;D1775&amp;E1775&amp;F1775&amp;G1775&amp;H1775</f>
        <v>MAO-DE-OBRA DE ANALISTA AMBIENTAL,PARA SERVICOS DE CONSULTORIA DE ENGENHARIA E ARQUITETURA,INCLUSIVE ENCARGOS SOCIAIS</v>
      </c>
      <c r="C1775" s="197" t="s">
        <v>4094</v>
      </c>
      <c r="D1775" s="197" t="s">
        <v>4098</v>
      </c>
      <c r="I1775" s="197" t="s">
        <v>4108</v>
      </c>
      <c r="J1775" s="197" t="n">
        <v>15079.68</v>
      </c>
    </row>
    <row r="1776" customFormat="false" ht="12.75" hidden="true" customHeight="false" outlineLevel="0" collapsed="false">
      <c r="A1776" s="197" t="s">
        <v>4182</v>
      </c>
      <c r="B1776" s="197" t="str">
        <f aca="false">C1776&amp;D1776&amp;E1776&amp;F1776&amp;G1776&amp;H1776</f>
        <v>MAO-DE-OBRA DE ANALISTA AMBIENTAL,PARA SERVICOS DE CONSULTORIA DE ENGENHARIA E ARQUITETURA,INCLUSIVE ENCARGOS SOCIAIS</v>
      </c>
      <c r="C1776" s="197" t="s">
        <v>4094</v>
      </c>
      <c r="D1776" s="197" t="s">
        <v>4098</v>
      </c>
      <c r="I1776" s="197" t="s">
        <v>4108</v>
      </c>
      <c r="J1776" s="197" t="n">
        <v>13066.24</v>
      </c>
    </row>
    <row r="1777" customFormat="false" ht="12.75" hidden="true" customHeight="false" outlineLevel="0" collapsed="false">
      <c r="A1777" s="197" t="s">
        <v>4183</v>
      </c>
      <c r="B1777" s="197" t="str">
        <f aca="false">C1777&amp;D1777&amp;E1777&amp;F1777&amp;G1777&amp;H1777</f>
        <v>FAMILIA 01.050PROJETOS E CONSULTORIA</v>
      </c>
      <c r="C1777" s="197" t="s">
        <v>4184</v>
      </c>
      <c r="D1777" s="197" t="s">
        <v>4185</v>
      </c>
      <c r="J1777" s="197" t="n">
        <v>4552</v>
      </c>
    </row>
    <row r="1778" customFormat="false" ht="12.75" hidden="true" customHeight="false" outlineLevel="0" collapsed="false">
      <c r="A1778" s="197" t="s">
        <v>4186</v>
      </c>
      <c r="B1778" s="197" t="str">
        <f aca="false">C1778&amp;D1778&amp;E1778&amp;F1778&amp;G1778&amp;H1778</f>
        <v>FAMILIA 01.050PROJETOS E CONSULTORIA</v>
      </c>
      <c r="C1778" s="197" t="s">
        <v>4184</v>
      </c>
      <c r="D1778" s="197" t="s">
        <v>4185</v>
      </c>
      <c r="J1778" s="197" t="n">
        <v>4178</v>
      </c>
    </row>
    <row r="1779" customFormat="false" ht="12.75" hidden="true" customHeight="false" outlineLevel="0" collapsed="false">
      <c r="A1779" s="197" t="s">
        <v>4187</v>
      </c>
      <c r="B1779" s="197"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197" t="s">
        <v>4188</v>
      </c>
      <c r="D1779" s="197" t="s">
        <v>4189</v>
      </c>
      <c r="E1779" s="197" t="s">
        <v>4190</v>
      </c>
      <c r="F1779" s="197" t="s">
        <v>4191</v>
      </c>
      <c r="G1779" s="197" t="s">
        <v>4192</v>
      </c>
      <c r="I1779" s="197" t="s">
        <v>1993</v>
      </c>
      <c r="J1779" s="197" t="n">
        <v>50.7</v>
      </c>
    </row>
    <row r="1780" customFormat="false" ht="12.75" hidden="true" customHeight="false" outlineLevel="0" collapsed="false">
      <c r="A1780" s="197" t="s">
        <v>4193</v>
      </c>
      <c r="B1780" s="197"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197" t="s">
        <v>4188</v>
      </c>
      <c r="D1780" s="197" t="s">
        <v>4189</v>
      </c>
      <c r="E1780" s="197" t="s">
        <v>4190</v>
      </c>
      <c r="F1780" s="197" t="s">
        <v>4191</v>
      </c>
      <c r="G1780" s="197" t="s">
        <v>4192</v>
      </c>
      <c r="I1780" s="197" t="s">
        <v>1993</v>
      </c>
      <c r="J1780" s="197" t="n">
        <v>46.58</v>
      </c>
    </row>
    <row r="1781" customFormat="false" ht="12.75" hidden="true" customHeight="false" outlineLevel="0" collapsed="false">
      <c r="A1781" s="197" t="s">
        <v>4194</v>
      </c>
      <c r="B1781" s="197"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197" t="s">
        <v>4188</v>
      </c>
      <c r="D1781" s="197" t="s">
        <v>4189</v>
      </c>
      <c r="E1781" s="197" t="s">
        <v>4190</v>
      </c>
      <c r="F1781" s="197" t="s">
        <v>4191</v>
      </c>
      <c r="G1781" s="197" t="s">
        <v>4195</v>
      </c>
      <c r="I1781" s="197" t="s">
        <v>1993</v>
      </c>
      <c r="J1781" s="197" t="n">
        <v>40.75</v>
      </c>
    </row>
    <row r="1782" customFormat="false" ht="12.75" hidden="true" customHeight="false" outlineLevel="0" collapsed="false">
      <c r="A1782" s="197" t="s">
        <v>4196</v>
      </c>
      <c r="B1782" s="197"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197" t="s">
        <v>4188</v>
      </c>
      <c r="D1782" s="197" t="s">
        <v>4189</v>
      </c>
      <c r="E1782" s="197" t="s">
        <v>4190</v>
      </c>
      <c r="F1782" s="197" t="s">
        <v>4191</v>
      </c>
      <c r="G1782" s="197" t="s">
        <v>4195</v>
      </c>
      <c r="I1782" s="197" t="s">
        <v>1993</v>
      </c>
      <c r="J1782" s="197" t="n">
        <v>36.63</v>
      </c>
    </row>
    <row r="1783" customFormat="false" ht="12.75" hidden="true" customHeight="false" outlineLevel="0" collapsed="false">
      <c r="A1783" s="197" t="s">
        <v>4197</v>
      </c>
      <c r="B1783" s="197"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197" t="s">
        <v>4198</v>
      </c>
      <c r="D1783" s="197" t="s">
        <v>4199</v>
      </c>
      <c r="E1783" s="197" t="s">
        <v>4200</v>
      </c>
      <c r="F1783" s="197" t="s">
        <v>4201</v>
      </c>
      <c r="G1783" s="197" t="s">
        <v>4202</v>
      </c>
      <c r="H1783" s="197" t="s">
        <v>4203</v>
      </c>
      <c r="I1783" s="197" t="s">
        <v>1993</v>
      </c>
      <c r="J1783" s="197" t="n">
        <v>33.91</v>
      </c>
    </row>
    <row r="1784" customFormat="false" ht="12.75" hidden="true" customHeight="false" outlineLevel="0" collapsed="false">
      <c r="A1784" s="197" t="s">
        <v>4204</v>
      </c>
      <c r="B1784" s="197"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197" t="s">
        <v>4198</v>
      </c>
      <c r="D1784" s="197" t="s">
        <v>4199</v>
      </c>
      <c r="E1784" s="197" t="s">
        <v>4200</v>
      </c>
      <c r="F1784" s="197" t="s">
        <v>4201</v>
      </c>
      <c r="G1784" s="197" t="s">
        <v>4202</v>
      </c>
      <c r="H1784" s="197" t="s">
        <v>4203</v>
      </c>
      <c r="I1784" s="197" t="s">
        <v>1993</v>
      </c>
      <c r="J1784" s="197" t="n">
        <v>29.79</v>
      </c>
    </row>
    <row r="1785" customFormat="false" ht="12.75" hidden="true" customHeight="false" outlineLevel="0" collapsed="false">
      <c r="A1785" s="197" t="s">
        <v>4205</v>
      </c>
      <c r="B1785" s="197"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197" t="s">
        <v>4206</v>
      </c>
      <c r="D1785" s="197" t="s">
        <v>4207</v>
      </c>
      <c r="E1785" s="197" t="s">
        <v>4208</v>
      </c>
      <c r="F1785" s="197" t="s">
        <v>4209</v>
      </c>
      <c r="I1785" s="197" t="s">
        <v>1993</v>
      </c>
      <c r="J1785" s="197" t="n">
        <v>25.91</v>
      </c>
    </row>
    <row r="1786" customFormat="false" ht="12.75" hidden="true" customHeight="false" outlineLevel="0" collapsed="false">
      <c r="A1786" s="197" t="s">
        <v>4210</v>
      </c>
      <c r="B1786" s="197"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197" t="s">
        <v>4206</v>
      </c>
      <c r="D1786" s="197" t="s">
        <v>4207</v>
      </c>
      <c r="E1786" s="197" t="s">
        <v>4208</v>
      </c>
      <c r="F1786" s="197" t="s">
        <v>4209</v>
      </c>
      <c r="I1786" s="197" t="s">
        <v>1993</v>
      </c>
      <c r="J1786" s="197" t="n">
        <v>24.31</v>
      </c>
    </row>
    <row r="1787" customFormat="false" ht="12.75" hidden="true" customHeight="false" outlineLevel="0" collapsed="false">
      <c r="A1787" s="197" t="s">
        <v>4211</v>
      </c>
      <c r="B1787" s="197"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197" t="s">
        <v>4212</v>
      </c>
      <c r="D1787" s="197" t="s">
        <v>4207</v>
      </c>
      <c r="E1787" s="197" t="s">
        <v>4208</v>
      </c>
      <c r="F1787" s="197" t="s">
        <v>4213</v>
      </c>
      <c r="G1787" s="197" t="s">
        <v>2381</v>
      </c>
      <c r="I1787" s="197" t="s">
        <v>1993</v>
      </c>
      <c r="J1787" s="197" t="n">
        <v>33.06</v>
      </c>
    </row>
    <row r="1788" customFormat="false" ht="12.75" hidden="true" customHeight="false" outlineLevel="0" collapsed="false">
      <c r="A1788" s="197" t="s">
        <v>4214</v>
      </c>
      <c r="B1788" s="197"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197" t="s">
        <v>4212</v>
      </c>
      <c r="D1788" s="197" t="s">
        <v>4207</v>
      </c>
      <c r="E1788" s="197" t="s">
        <v>4208</v>
      </c>
      <c r="F1788" s="197" t="s">
        <v>4213</v>
      </c>
      <c r="G1788" s="197" t="s">
        <v>2381</v>
      </c>
      <c r="I1788" s="197" t="s">
        <v>1993</v>
      </c>
      <c r="J1788" s="197" t="n">
        <v>30.88</v>
      </c>
    </row>
    <row r="1789" customFormat="false" ht="12.75" hidden="true" customHeight="false" outlineLevel="0" collapsed="false">
      <c r="A1789" s="197" t="s">
        <v>4215</v>
      </c>
      <c r="B1789" s="197" t="str">
        <f aca="false">C1789&amp;D1789&amp;E1789&amp;F1789&amp;G1789&amp;H1789</f>
        <v>TAPUME DE VEDACAO OU PROTECAO EXECUTADO COM TELHAS TRAPEZOIDAIS DE ACO GALVANIZADO,ESPESSURA DE 0,5MM,ESTAS COM 4 VEZESDE UTILIZACAO,INCLUSIVE ENGRADAMENTO DE MADEIRA,UTILIZADO 2VEZES,EXCLUSIVE PINTURA</v>
      </c>
      <c r="C1789" s="197" t="s">
        <v>4212</v>
      </c>
      <c r="D1789" s="197" t="s">
        <v>4207</v>
      </c>
      <c r="E1789" s="197" t="s">
        <v>4208</v>
      </c>
      <c r="F1789" s="197" t="s">
        <v>4216</v>
      </c>
      <c r="I1789" s="197" t="s">
        <v>1993</v>
      </c>
      <c r="J1789" s="197" t="n">
        <v>18.77</v>
      </c>
    </row>
    <row r="1790" customFormat="false" ht="12.75" hidden="true" customHeight="false" outlineLevel="0" collapsed="false">
      <c r="A1790" s="197" t="s">
        <v>4217</v>
      </c>
      <c r="B1790" s="197" t="str">
        <f aca="false">C1790&amp;D1790&amp;E1790&amp;F1790&amp;G1790&amp;H1790</f>
        <v>TAPUME DE VEDACAO OU PROTECAO EXECUTADO COM TELHAS TRAPEZOIDAIS DE ACO GALVANIZADO,ESPESSURA DE 0,5MM,ESTAS COM 4 VEZESDE UTILIZACAO,INCLUSIVE ENGRADAMENTO DE MADEIRA,UTILIZADO 2VEZES,EXCLUSIVE PINTURA</v>
      </c>
      <c r="C1790" s="197" t="s">
        <v>4212</v>
      </c>
      <c r="D1790" s="197" t="s">
        <v>4207</v>
      </c>
      <c r="E1790" s="197" t="s">
        <v>4208</v>
      </c>
      <c r="F1790" s="197" t="s">
        <v>4216</v>
      </c>
      <c r="I1790" s="197" t="s">
        <v>1993</v>
      </c>
      <c r="J1790" s="197" t="n">
        <v>17.74</v>
      </c>
    </row>
    <row r="1791" customFormat="false" ht="12.75" hidden="true" customHeight="false" outlineLevel="0" collapsed="false">
      <c r="A1791" s="197" t="s">
        <v>4218</v>
      </c>
      <c r="B1791" s="197"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197" t="s">
        <v>4206</v>
      </c>
      <c r="D1791" s="197" t="s">
        <v>4219</v>
      </c>
      <c r="E1791" s="197" t="s">
        <v>4208</v>
      </c>
      <c r="F1791" s="197" t="s">
        <v>4209</v>
      </c>
      <c r="I1791" s="197" t="s">
        <v>1993</v>
      </c>
      <c r="J1791" s="197" t="n">
        <v>33.44</v>
      </c>
    </row>
    <row r="1792" customFormat="false" ht="12.75" hidden="true" customHeight="false" outlineLevel="0" collapsed="false">
      <c r="A1792" s="197" t="s">
        <v>4220</v>
      </c>
      <c r="B1792" s="197"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197" t="s">
        <v>4206</v>
      </c>
      <c r="D1792" s="197" t="s">
        <v>4219</v>
      </c>
      <c r="E1792" s="197" t="s">
        <v>4208</v>
      </c>
      <c r="F1792" s="197" t="s">
        <v>4209</v>
      </c>
      <c r="I1792" s="197" t="s">
        <v>1993</v>
      </c>
      <c r="J1792" s="197" t="n">
        <v>31.84</v>
      </c>
    </row>
    <row r="1793" customFormat="false" ht="12.75" hidden="true" customHeight="false" outlineLevel="0" collapsed="false">
      <c r="A1793" s="197" t="s">
        <v>4221</v>
      </c>
      <c r="B1793" s="197"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197" t="s">
        <v>4206</v>
      </c>
      <c r="D1793" s="197" t="s">
        <v>4219</v>
      </c>
      <c r="E1793" s="197" t="s">
        <v>4208</v>
      </c>
      <c r="F1793" s="197" t="s">
        <v>4213</v>
      </c>
      <c r="G1793" s="197" t="s">
        <v>2381</v>
      </c>
      <c r="I1793" s="197" t="s">
        <v>1993</v>
      </c>
      <c r="J1793" s="197" t="n">
        <v>40.59</v>
      </c>
    </row>
    <row r="1794" customFormat="false" ht="12.75" hidden="true" customHeight="false" outlineLevel="0" collapsed="false">
      <c r="A1794" s="197" t="s">
        <v>4222</v>
      </c>
      <c r="B1794" s="197"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197" t="s">
        <v>4206</v>
      </c>
      <c r="D1794" s="197" t="s">
        <v>4219</v>
      </c>
      <c r="E1794" s="197" t="s">
        <v>4208</v>
      </c>
      <c r="F1794" s="197" t="s">
        <v>4213</v>
      </c>
      <c r="G1794" s="197" t="s">
        <v>2381</v>
      </c>
      <c r="I1794" s="197" t="s">
        <v>1993</v>
      </c>
      <c r="J1794" s="197" t="n">
        <v>38.41</v>
      </c>
    </row>
    <row r="1795" customFormat="false" ht="12.75" hidden="true" customHeight="false" outlineLevel="0" collapsed="false">
      <c r="A1795" s="197" t="s">
        <v>4223</v>
      </c>
      <c r="B1795" s="197" t="str">
        <f aca="false">C1795&amp;D1795&amp;E1795&amp;F1795&amp;G1795&amp;H1795</f>
        <v>TAPUME DE VEDACAO OU PROTECAO,EXECUTADO COM TELHAS TRAPEZOIDAIS DE ACO GALVANIZADO,ESPESSURA DE 0,5MM,ESTAS COM 2 VEZESDE UTILIZACAO,INCLUSIVE ENGRADAMENTO DE MADEIRA,UTILIZADO 2VEZES,EXCLUSIVE PINTURA</v>
      </c>
      <c r="C1795" s="197" t="s">
        <v>4206</v>
      </c>
      <c r="D1795" s="197" t="s">
        <v>4219</v>
      </c>
      <c r="E1795" s="197" t="s">
        <v>4208</v>
      </c>
      <c r="F1795" s="197" t="s">
        <v>4216</v>
      </c>
      <c r="I1795" s="197" t="s">
        <v>1993</v>
      </c>
      <c r="J1795" s="197" t="n">
        <v>26.3</v>
      </c>
    </row>
    <row r="1796" customFormat="false" ht="12.75" hidden="true" customHeight="false" outlineLevel="0" collapsed="false">
      <c r="A1796" s="197" t="s">
        <v>46</v>
      </c>
      <c r="B1796" s="197" t="str">
        <f aca="false">C1796&amp;D1796&amp;E1796&amp;F1796&amp;G1796&amp;H1796</f>
        <v>TAPUME DE VEDACAO OU PROTECAO,EXECUTADO COM TELHAS TRAPEZOIDAIS DE ACO GALVANIZADO,ESPESSURA DE 0,5MM,ESTAS COM 2 VEZESDE UTILIZACAO,INCLUSIVE ENGRADAMENTO DE MADEIRA,UTILIZADO 2VEZES,EXCLUSIVE PINTURA</v>
      </c>
      <c r="C1796" s="197" t="s">
        <v>4206</v>
      </c>
      <c r="D1796" s="197" t="s">
        <v>4219</v>
      </c>
      <c r="E1796" s="197" t="s">
        <v>4208</v>
      </c>
      <c r="F1796" s="197" t="s">
        <v>4216</v>
      </c>
      <c r="I1796" s="197" t="s">
        <v>1993</v>
      </c>
      <c r="J1796" s="197" t="n">
        <v>25.27</v>
      </c>
    </row>
    <row r="1797" customFormat="false" ht="12.75" hidden="true" customHeight="false" outlineLevel="0" collapsed="false">
      <c r="A1797" s="197" t="s">
        <v>4224</v>
      </c>
      <c r="B1797" s="197" t="str">
        <f aca="false">C1797&amp;D1797&amp;E1797&amp;F1797&amp;G1797&amp;H1797</f>
        <v>TAPUME DE VEDACAO OU PROTECAO,EXECUTADO COM TABUAS DE MADEIRA DE 3ª DE 1"X9" E 1"X12" PREGADAS EM PECAS DE MADEIRA DE 3ª DE 3"X3" VERTICAIS A CADA 1,50M,EXCLUSIVE PINTURA</v>
      </c>
      <c r="C1797" s="197" t="s">
        <v>4225</v>
      </c>
      <c r="D1797" s="197" t="s">
        <v>4226</v>
      </c>
      <c r="E1797" s="197" t="s">
        <v>4227</v>
      </c>
      <c r="I1797" s="197" t="s">
        <v>1993</v>
      </c>
      <c r="J1797" s="197" t="n">
        <v>77.27</v>
      </c>
    </row>
    <row r="1798" customFormat="false" ht="12.75" hidden="true" customHeight="false" outlineLevel="0" collapsed="false">
      <c r="A1798" s="197" t="s">
        <v>4228</v>
      </c>
      <c r="B1798" s="197" t="str">
        <f aca="false">C1798&amp;D1798&amp;E1798&amp;F1798&amp;G1798&amp;H1798</f>
        <v>TAPUME DE VEDACAO OU PROTECAO,EXECUTADO COM TABUAS DE MADEIRA DE 3ª DE 1"X9" E 1"X12" PREGADAS EM PECAS DE MADEIRA DE 3ª DE 3"X3" VERTICAIS A CADA 1,50M,EXCLUSIVE PINTURA</v>
      </c>
      <c r="C1798" s="197" t="s">
        <v>4225</v>
      </c>
      <c r="D1798" s="197" t="s">
        <v>4226</v>
      </c>
      <c r="E1798" s="197" t="s">
        <v>4227</v>
      </c>
      <c r="I1798" s="197" t="s">
        <v>1993</v>
      </c>
      <c r="J1798" s="197" t="n">
        <v>71.6</v>
      </c>
    </row>
    <row r="1799" customFormat="false" ht="12.75" hidden="true" customHeight="false" outlineLevel="0" collapsed="false">
      <c r="A1799" s="197" t="s">
        <v>4229</v>
      </c>
      <c r="B1799" s="197" t="str">
        <f aca="false">C1799&amp;D1799&amp;E1799&amp;F1799&amp;G1799&amp;H1799</f>
        <v>BARRACAO DE OBRA,COM PAREDES E PISO DE TABUAS DE MADEIRA DE3ª,COBERTURA DE TELHAS DE FIBROCIMENTO DE 6MM,E INSTALACOES,EXCLUSIVE PINTURA,SENDO REAPROVEITADO 2 VEZES</v>
      </c>
      <c r="C1799" s="197" t="s">
        <v>4230</v>
      </c>
      <c r="D1799" s="197" t="s">
        <v>4231</v>
      </c>
      <c r="E1799" s="197" t="s">
        <v>4232</v>
      </c>
      <c r="I1799" s="197" t="s">
        <v>1993</v>
      </c>
      <c r="J1799" s="197" t="n">
        <v>385.9</v>
      </c>
    </row>
    <row r="1800" customFormat="false" ht="12.75" hidden="true" customHeight="false" outlineLevel="0" collapsed="false">
      <c r="A1800" s="197" t="s">
        <v>4233</v>
      </c>
      <c r="B1800" s="197" t="str">
        <f aca="false">C1800&amp;D1800&amp;E1800&amp;F1800&amp;G1800&amp;H1800</f>
        <v>BARRACAO DE OBRA,COM PAREDES E PISO DE TABUAS DE MADEIRA DE3ª,COBERTURA DE TELHAS DE FIBROCIMENTO DE 6MM,E INSTALACOES,EXCLUSIVE PINTURA,SENDO REAPROVEITADO 2 VEZES</v>
      </c>
      <c r="C1800" s="197" t="s">
        <v>4230</v>
      </c>
      <c r="D1800" s="197" t="s">
        <v>4231</v>
      </c>
      <c r="E1800" s="197" t="s">
        <v>4232</v>
      </c>
      <c r="I1800" s="197" t="s">
        <v>1993</v>
      </c>
      <c r="J1800" s="197" t="n">
        <v>343.25</v>
      </c>
    </row>
    <row r="1801" customFormat="false" ht="12.75" hidden="true" customHeight="false" outlineLevel="0" collapsed="false">
      <c r="A1801" s="197" t="s">
        <v>4234</v>
      </c>
      <c r="B1801" s="197"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197" t="s">
        <v>4235</v>
      </c>
      <c r="D1801" s="197" t="s">
        <v>4236</v>
      </c>
      <c r="E1801" s="197" t="s">
        <v>4237</v>
      </c>
      <c r="F1801" s="197" t="s">
        <v>4238</v>
      </c>
      <c r="G1801" s="197" t="s">
        <v>4239</v>
      </c>
      <c r="H1801" s="197" t="s">
        <v>4240</v>
      </c>
      <c r="I1801" s="197" t="s">
        <v>1993</v>
      </c>
      <c r="J1801" s="197" t="n">
        <v>399.14</v>
      </c>
    </row>
    <row r="1802" customFormat="false" ht="12.75" hidden="true" customHeight="false" outlineLevel="0" collapsed="false">
      <c r="A1802" s="197" t="s">
        <v>4241</v>
      </c>
      <c r="B1802" s="197"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197" t="s">
        <v>4235</v>
      </c>
      <c r="D1802" s="197" t="s">
        <v>4236</v>
      </c>
      <c r="E1802" s="197" t="s">
        <v>4237</v>
      </c>
      <c r="F1802" s="197" t="s">
        <v>4238</v>
      </c>
      <c r="G1802" s="197" t="s">
        <v>4239</v>
      </c>
      <c r="H1802" s="197" t="s">
        <v>4240</v>
      </c>
      <c r="I1802" s="197" t="s">
        <v>1993</v>
      </c>
      <c r="J1802" s="197" t="n">
        <v>357.82</v>
      </c>
    </row>
    <row r="1803" customFormat="false" ht="12.75" hidden="true" customHeight="false" outlineLevel="0" collapsed="false">
      <c r="A1803" s="197" t="s">
        <v>4242</v>
      </c>
      <c r="B1803" s="197"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197" t="s">
        <v>4235</v>
      </c>
      <c r="D1803" s="197" t="s">
        <v>4243</v>
      </c>
      <c r="E1803" s="197" t="s">
        <v>4237</v>
      </c>
      <c r="F1803" s="197" t="s">
        <v>4244</v>
      </c>
      <c r="G1803" s="197" t="s">
        <v>4245</v>
      </c>
      <c r="H1803" s="197" t="s">
        <v>4246</v>
      </c>
      <c r="I1803" s="197" t="s">
        <v>1993</v>
      </c>
      <c r="J1803" s="197" t="n">
        <v>384.9</v>
      </c>
    </row>
    <row r="1804" customFormat="false" ht="12.75" hidden="true" customHeight="false" outlineLevel="0" collapsed="false">
      <c r="A1804" s="197" t="s">
        <v>4247</v>
      </c>
      <c r="B1804" s="197"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197" t="s">
        <v>4235</v>
      </c>
      <c r="D1804" s="197" t="s">
        <v>4243</v>
      </c>
      <c r="E1804" s="197" t="s">
        <v>4237</v>
      </c>
      <c r="F1804" s="197" t="s">
        <v>4244</v>
      </c>
      <c r="G1804" s="197" t="s">
        <v>4245</v>
      </c>
      <c r="H1804" s="197" t="s">
        <v>4246</v>
      </c>
      <c r="I1804" s="197" t="s">
        <v>1993</v>
      </c>
      <c r="J1804" s="197" t="n">
        <v>343.47</v>
      </c>
    </row>
    <row r="1805" customFormat="false" ht="12.75" hidden="true" customHeight="false" outlineLevel="0" collapsed="false">
      <c r="A1805" s="197" t="s">
        <v>4248</v>
      </c>
      <c r="B1805" s="197"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197" t="s">
        <v>4235</v>
      </c>
      <c r="D1805" s="197" t="s">
        <v>4236</v>
      </c>
      <c r="E1805" s="197" t="s">
        <v>4249</v>
      </c>
      <c r="F1805" s="197" t="s">
        <v>4250</v>
      </c>
      <c r="G1805" s="197" t="s">
        <v>4251</v>
      </c>
      <c r="H1805" s="197" t="s">
        <v>4246</v>
      </c>
      <c r="I1805" s="197" t="s">
        <v>1993</v>
      </c>
      <c r="J1805" s="197" t="n">
        <v>329.98</v>
      </c>
    </row>
    <row r="1806" customFormat="false" ht="12.75" hidden="true" customHeight="false" outlineLevel="0" collapsed="false">
      <c r="A1806" s="197" t="s">
        <v>44</v>
      </c>
      <c r="B1806" s="197"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197" t="s">
        <v>4235</v>
      </c>
      <c r="D1806" s="197" t="s">
        <v>4236</v>
      </c>
      <c r="E1806" s="197" t="s">
        <v>4249</v>
      </c>
      <c r="F1806" s="197" t="s">
        <v>4250</v>
      </c>
      <c r="G1806" s="197" t="s">
        <v>4251</v>
      </c>
      <c r="H1806" s="197" t="s">
        <v>4246</v>
      </c>
      <c r="I1806" s="197" t="s">
        <v>1993</v>
      </c>
      <c r="J1806" s="197" t="n">
        <v>295.9</v>
      </c>
    </row>
    <row r="1807" customFormat="false" ht="12.75" hidden="true" customHeight="false" outlineLevel="0" collapsed="false">
      <c r="A1807" s="197" t="s">
        <v>4252</v>
      </c>
      <c r="B1807" s="197"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197" t="s">
        <v>4253</v>
      </c>
      <c r="D1807" s="197" t="s">
        <v>4254</v>
      </c>
      <c r="E1807" s="197" t="s">
        <v>4255</v>
      </c>
      <c r="F1807" s="197" t="s">
        <v>4256</v>
      </c>
      <c r="G1807" s="197" t="s">
        <v>4257</v>
      </c>
      <c r="H1807" s="197" t="s">
        <v>4258</v>
      </c>
      <c r="I1807" s="197" t="s">
        <v>4259</v>
      </c>
      <c r="J1807" s="197" t="n">
        <v>373.01</v>
      </c>
    </row>
    <row r="1808" customFormat="false" ht="12.75" hidden="true" customHeight="false" outlineLevel="0" collapsed="false">
      <c r="A1808" s="197" t="s">
        <v>4260</v>
      </c>
      <c r="B1808" s="197"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197" t="s">
        <v>4253</v>
      </c>
      <c r="D1808" s="197" t="s">
        <v>4254</v>
      </c>
      <c r="E1808" s="197" t="s">
        <v>4255</v>
      </c>
      <c r="F1808" s="197" t="s">
        <v>4256</v>
      </c>
      <c r="G1808" s="197" t="s">
        <v>4257</v>
      </c>
      <c r="H1808" s="197" t="s">
        <v>4258</v>
      </c>
      <c r="I1808" s="197" t="s">
        <v>4259</v>
      </c>
      <c r="J1808" s="197" t="n">
        <v>338.26</v>
      </c>
    </row>
    <row r="1809" customFormat="false" ht="12.75" hidden="true" customHeight="false" outlineLevel="0" collapsed="false">
      <c r="A1809" s="197" t="s">
        <v>4261</v>
      </c>
      <c r="B1809" s="197"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197" t="s">
        <v>4262</v>
      </c>
      <c r="D1809" s="197" t="s">
        <v>4263</v>
      </c>
      <c r="E1809" s="197" t="s">
        <v>4264</v>
      </c>
      <c r="F1809" s="197" t="s">
        <v>4265</v>
      </c>
      <c r="G1809" s="197" t="s">
        <v>4266</v>
      </c>
      <c r="H1809" s="197" t="s">
        <v>4267</v>
      </c>
      <c r="I1809" s="197" t="s">
        <v>1993</v>
      </c>
      <c r="J1809" s="197" t="n">
        <v>320.72</v>
      </c>
    </row>
    <row r="1810" customFormat="false" ht="12.75" hidden="true" customHeight="false" outlineLevel="0" collapsed="false">
      <c r="A1810" s="197" t="s">
        <v>4268</v>
      </c>
      <c r="B1810" s="197"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197" t="s">
        <v>4262</v>
      </c>
      <c r="D1810" s="197" t="s">
        <v>4263</v>
      </c>
      <c r="E1810" s="197" t="s">
        <v>4264</v>
      </c>
      <c r="F1810" s="197" t="s">
        <v>4265</v>
      </c>
      <c r="G1810" s="197" t="s">
        <v>4266</v>
      </c>
      <c r="H1810" s="197" t="s">
        <v>4267</v>
      </c>
      <c r="I1810" s="197" t="s">
        <v>1993</v>
      </c>
      <c r="J1810" s="197" t="n">
        <v>285.31</v>
      </c>
    </row>
    <row r="1811" customFormat="false" ht="12.75" hidden="true" customHeight="false" outlineLevel="0" collapsed="false">
      <c r="A1811" s="197" t="s">
        <v>4269</v>
      </c>
      <c r="B1811" s="197"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197" t="s">
        <v>4270</v>
      </c>
      <c r="D1811" s="197" t="s">
        <v>4271</v>
      </c>
      <c r="E1811" s="197" t="s">
        <v>4272</v>
      </c>
      <c r="F1811" s="197" t="s">
        <v>4273</v>
      </c>
      <c r="G1811" s="197" t="s">
        <v>4274</v>
      </c>
      <c r="H1811" s="197" t="s">
        <v>4275</v>
      </c>
      <c r="I1811" s="197" t="s">
        <v>1993</v>
      </c>
      <c r="J1811" s="197" t="n">
        <v>415.94</v>
      </c>
    </row>
    <row r="1812" customFormat="false" ht="12.75" hidden="true" customHeight="false" outlineLevel="0" collapsed="false">
      <c r="A1812" s="197" t="s">
        <v>4276</v>
      </c>
      <c r="B1812" s="197"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197" t="s">
        <v>4270</v>
      </c>
      <c r="D1812" s="197" t="s">
        <v>4271</v>
      </c>
      <c r="E1812" s="197" t="s">
        <v>4272</v>
      </c>
      <c r="F1812" s="197" t="s">
        <v>4273</v>
      </c>
      <c r="G1812" s="197" t="s">
        <v>4274</v>
      </c>
      <c r="H1812" s="197" t="s">
        <v>4275</v>
      </c>
      <c r="I1812" s="197" t="s">
        <v>1993</v>
      </c>
      <c r="J1812" s="197" t="n">
        <v>370.39</v>
      </c>
    </row>
    <row r="1813" customFormat="false" ht="12.75" hidden="true" customHeight="false" outlineLevel="0" collapsed="false">
      <c r="A1813" s="197" t="s">
        <v>4277</v>
      </c>
      <c r="B1813" s="197"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197" t="s">
        <v>4278</v>
      </c>
      <c r="D1813" s="197" t="s">
        <v>4279</v>
      </c>
      <c r="E1813" s="197" t="s">
        <v>4280</v>
      </c>
      <c r="F1813" s="197" t="s">
        <v>4281</v>
      </c>
      <c r="I1813" s="197" t="s">
        <v>1993</v>
      </c>
      <c r="J1813" s="197" t="n">
        <v>413.32</v>
      </c>
    </row>
    <row r="1814" customFormat="false" ht="12.75" hidden="true" customHeight="false" outlineLevel="0" collapsed="false">
      <c r="A1814" s="197" t="s">
        <v>4282</v>
      </c>
      <c r="B1814" s="197"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197" t="s">
        <v>4278</v>
      </c>
      <c r="D1814" s="197" t="s">
        <v>4279</v>
      </c>
      <c r="E1814" s="197" t="s">
        <v>4280</v>
      </c>
      <c r="F1814" s="197" t="s">
        <v>4281</v>
      </c>
      <c r="I1814" s="197" t="s">
        <v>1993</v>
      </c>
      <c r="J1814" s="197" t="n">
        <v>370.66</v>
      </c>
    </row>
    <row r="1815" customFormat="false" ht="38.25" hidden="true" customHeight="false" outlineLevel="0" collapsed="false">
      <c r="A1815" s="197" t="s">
        <v>4283</v>
      </c>
      <c r="B1815" s="710"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197" t="s">
        <v>4284</v>
      </c>
      <c r="D1815" s="197" t="s">
        <v>4285</v>
      </c>
      <c r="E1815" s="197" t="s">
        <v>4286</v>
      </c>
      <c r="F1815" s="197" t="s">
        <v>4287</v>
      </c>
      <c r="G1815" s="197" t="s">
        <v>4288</v>
      </c>
      <c r="I1815" s="197" t="s">
        <v>30</v>
      </c>
      <c r="J1815" s="197" t="n">
        <v>1912.56</v>
      </c>
    </row>
    <row r="1816" customFormat="false" ht="38.25" hidden="true" customHeight="false" outlineLevel="0" collapsed="false">
      <c r="A1816" s="197" t="s">
        <v>4289</v>
      </c>
      <c r="B1816" s="710"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197" t="s">
        <v>4284</v>
      </c>
      <c r="D1816" s="197" t="s">
        <v>4285</v>
      </c>
      <c r="E1816" s="197" t="s">
        <v>4286</v>
      </c>
      <c r="F1816" s="197" t="s">
        <v>4287</v>
      </c>
      <c r="G1816" s="197" t="s">
        <v>4288</v>
      </c>
      <c r="I1816" s="197" t="s">
        <v>30</v>
      </c>
      <c r="J1816" s="197" t="n">
        <v>1770.11</v>
      </c>
    </row>
    <row r="1817" customFormat="false" ht="51" hidden="true" customHeight="false" outlineLevel="0" collapsed="false">
      <c r="A1817" s="197" t="s">
        <v>4290</v>
      </c>
      <c r="B1817" s="710"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197" t="s">
        <v>4291</v>
      </c>
      <c r="D1817" s="197" t="s">
        <v>4292</v>
      </c>
      <c r="E1817" s="197" t="s">
        <v>4293</v>
      </c>
      <c r="F1817" s="197" t="s">
        <v>4294</v>
      </c>
      <c r="G1817" s="197" t="s">
        <v>4295</v>
      </c>
      <c r="I1817" s="197" t="s">
        <v>30</v>
      </c>
      <c r="J1817" s="197" t="n">
        <v>3428.65</v>
      </c>
    </row>
    <row r="1818" customFormat="false" ht="51" hidden="true" customHeight="false" outlineLevel="0" collapsed="false">
      <c r="A1818" s="197" t="s">
        <v>4296</v>
      </c>
      <c r="B1818" s="710"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197" t="s">
        <v>4291</v>
      </c>
      <c r="D1818" s="197" t="s">
        <v>4292</v>
      </c>
      <c r="E1818" s="197" t="s">
        <v>4293</v>
      </c>
      <c r="F1818" s="197" t="s">
        <v>4294</v>
      </c>
      <c r="G1818" s="197" t="s">
        <v>4295</v>
      </c>
      <c r="I1818" s="197" t="s">
        <v>30</v>
      </c>
      <c r="J1818" s="197" t="n">
        <v>3166.39</v>
      </c>
    </row>
    <row r="1819" customFormat="false" ht="12.75" hidden="true" customHeight="false" outlineLevel="0" collapsed="false">
      <c r="A1819" s="197" t="s">
        <v>4297</v>
      </c>
      <c r="B1819" s="197"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197" t="s">
        <v>4298</v>
      </c>
      <c r="D1819" s="197" t="s">
        <v>4299</v>
      </c>
      <c r="E1819" s="197" t="s">
        <v>4300</v>
      </c>
      <c r="F1819" s="197" t="s">
        <v>4301</v>
      </c>
      <c r="G1819" s="197" t="s">
        <v>4302</v>
      </c>
      <c r="H1819" s="197" t="s">
        <v>4303</v>
      </c>
      <c r="I1819" s="197" t="s">
        <v>4304</v>
      </c>
      <c r="J1819" s="197" t="n">
        <v>402.39</v>
      </c>
    </row>
    <row r="1820" customFormat="false" ht="12.75" hidden="true" customHeight="false" outlineLevel="0" collapsed="false">
      <c r="A1820" s="197" t="s">
        <v>4305</v>
      </c>
      <c r="B1820" s="197"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197" t="s">
        <v>4298</v>
      </c>
      <c r="D1820" s="197" t="s">
        <v>4299</v>
      </c>
      <c r="E1820" s="197" t="s">
        <v>4300</v>
      </c>
      <c r="F1820" s="197" t="s">
        <v>4301</v>
      </c>
      <c r="G1820" s="197" t="s">
        <v>4302</v>
      </c>
      <c r="H1820" s="197" t="s">
        <v>4303</v>
      </c>
      <c r="I1820" s="197" t="s">
        <v>4304</v>
      </c>
      <c r="J1820" s="197" t="n">
        <v>402.39</v>
      </c>
    </row>
    <row r="1821" customFormat="false" ht="12.75" hidden="true" customHeight="false" outlineLevel="0" collapsed="false">
      <c r="A1821" s="197" t="s">
        <v>4306</v>
      </c>
      <c r="B1821" s="197"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197" t="s">
        <v>4307</v>
      </c>
      <c r="D1821" s="197" t="s">
        <v>4308</v>
      </c>
      <c r="E1821" s="197" t="s">
        <v>4309</v>
      </c>
      <c r="F1821" s="197" t="s">
        <v>4310</v>
      </c>
      <c r="G1821" s="197" t="s">
        <v>4311</v>
      </c>
      <c r="H1821" s="197" t="s">
        <v>4312</v>
      </c>
      <c r="I1821" s="197" t="s">
        <v>4304</v>
      </c>
      <c r="J1821" s="197" t="n">
        <v>480.86</v>
      </c>
    </row>
    <row r="1822" customFormat="false" ht="12.75" hidden="true" customHeight="false" outlineLevel="0" collapsed="false">
      <c r="A1822" s="197" t="s">
        <v>4313</v>
      </c>
      <c r="B1822" s="197"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197" t="s">
        <v>4307</v>
      </c>
      <c r="D1822" s="197" t="s">
        <v>4308</v>
      </c>
      <c r="E1822" s="197" t="s">
        <v>4309</v>
      </c>
      <c r="F1822" s="197" t="s">
        <v>4310</v>
      </c>
      <c r="G1822" s="197" t="s">
        <v>4311</v>
      </c>
      <c r="H1822" s="197" t="s">
        <v>4312</v>
      </c>
      <c r="I1822" s="197" t="s">
        <v>4304</v>
      </c>
      <c r="J1822" s="197" t="n">
        <v>480.86</v>
      </c>
    </row>
    <row r="1823" customFormat="false" ht="12.75" hidden="true" customHeight="false" outlineLevel="0" collapsed="false">
      <c r="A1823" s="197" t="s">
        <v>4314</v>
      </c>
      <c r="B1823" s="197"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197" t="s">
        <v>4315</v>
      </c>
      <c r="D1823" s="197" t="s">
        <v>4316</v>
      </c>
      <c r="E1823" s="197" t="s">
        <v>4317</v>
      </c>
      <c r="F1823" s="197" t="s">
        <v>4318</v>
      </c>
      <c r="G1823" s="197" t="s">
        <v>4319</v>
      </c>
      <c r="H1823" s="197" t="s">
        <v>4320</v>
      </c>
      <c r="I1823" s="197" t="s">
        <v>4304</v>
      </c>
      <c r="J1823" s="197" t="n">
        <v>558.34</v>
      </c>
    </row>
    <row r="1824" customFormat="false" ht="12.75" hidden="true" customHeight="false" outlineLevel="0" collapsed="false">
      <c r="A1824" s="197" t="s">
        <v>4321</v>
      </c>
      <c r="B1824" s="197"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197" t="s">
        <v>4315</v>
      </c>
      <c r="D1824" s="197" t="s">
        <v>4316</v>
      </c>
      <c r="E1824" s="197" t="s">
        <v>4317</v>
      </c>
      <c r="F1824" s="197" t="s">
        <v>4318</v>
      </c>
      <c r="G1824" s="197" t="s">
        <v>4319</v>
      </c>
      <c r="H1824" s="197" t="s">
        <v>4320</v>
      </c>
      <c r="I1824" s="197" t="s">
        <v>4304</v>
      </c>
      <c r="J1824" s="197" t="n">
        <v>558.34</v>
      </c>
    </row>
    <row r="1825" customFormat="false" ht="12.75" hidden="true" customHeight="false" outlineLevel="0" collapsed="false">
      <c r="A1825" s="197" t="s">
        <v>4322</v>
      </c>
      <c r="B1825" s="197"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197" t="s">
        <v>4323</v>
      </c>
      <c r="D1825" s="197" t="s">
        <v>4316</v>
      </c>
      <c r="E1825" s="197" t="s">
        <v>4317</v>
      </c>
      <c r="F1825" s="197" t="s">
        <v>4318</v>
      </c>
      <c r="G1825" s="197" t="s">
        <v>4324</v>
      </c>
      <c r="H1825" s="197" t="s">
        <v>4325</v>
      </c>
      <c r="I1825" s="197" t="s">
        <v>4304</v>
      </c>
      <c r="J1825" s="197" t="n">
        <v>643.83</v>
      </c>
    </row>
    <row r="1826" customFormat="false" ht="12.75" hidden="true" customHeight="false" outlineLevel="0" collapsed="false">
      <c r="A1826" s="197" t="s">
        <v>4326</v>
      </c>
      <c r="B1826" s="197"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197" t="s">
        <v>4323</v>
      </c>
      <c r="D1826" s="197" t="s">
        <v>4316</v>
      </c>
      <c r="E1826" s="197" t="s">
        <v>4317</v>
      </c>
      <c r="F1826" s="197" t="s">
        <v>4318</v>
      </c>
      <c r="G1826" s="197" t="s">
        <v>4324</v>
      </c>
      <c r="H1826" s="197" t="s">
        <v>4325</v>
      </c>
      <c r="I1826" s="197" t="s">
        <v>4304</v>
      </c>
      <c r="J1826" s="197" t="n">
        <v>643.83</v>
      </c>
    </row>
    <row r="1827" customFormat="false" ht="12.75" hidden="true" customHeight="false" outlineLevel="0" collapsed="false">
      <c r="A1827" s="197" t="s">
        <v>4327</v>
      </c>
      <c r="B1827" s="197"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197" t="s">
        <v>4323</v>
      </c>
      <c r="D1827" s="197" t="s">
        <v>4316</v>
      </c>
      <c r="E1827" s="197" t="s">
        <v>4317</v>
      </c>
      <c r="F1827" s="197" t="s">
        <v>4318</v>
      </c>
      <c r="G1827" s="197" t="s">
        <v>4328</v>
      </c>
      <c r="H1827" s="197" t="s">
        <v>4329</v>
      </c>
      <c r="I1827" s="197" t="s">
        <v>4304</v>
      </c>
      <c r="J1827" s="197" t="n">
        <v>643.83</v>
      </c>
    </row>
    <row r="1828" customFormat="false" ht="12.75" hidden="true" customHeight="false" outlineLevel="0" collapsed="false">
      <c r="A1828" s="197" t="s">
        <v>4330</v>
      </c>
      <c r="B1828" s="197"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197" t="s">
        <v>4323</v>
      </c>
      <c r="D1828" s="197" t="s">
        <v>4316</v>
      </c>
      <c r="E1828" s="197" t="s">
        <v>4317</v>
      </c>
      <c r="F1828" s="197" t="s">
        <v>4318</v>
      </c>
      <c r="G1828" s="197" t="s">
        <v>4328</v>
      </c>
      <c r="H1828" s="197" t="s">
        <v>4329</v>
      </c>
      <c r="I1828" s="197" t="s">
        <v>4304</v>
      </c>
      <c r="J1828" s="197" t="n">
        <v>643.83</v>
      </c>
    </row>
    <row r="1829" customFormat="false" ht="12.75" hidden="true" customHeight="false" outlineLevel="0" collapsed="false">
      <c r="A1829" s="197" t="s">
        <v>4331</v>
      </c>
      <c r="B1829" s="197"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197" t="s">
        <v>4332</v>
      </c>
      <c r="D1829" s="197" t="s">
        <v>4333</v>
      </c>
      <c r="E1829" s="197" t="s">
        <v>4334</v>
      </c>
      <c r="F1829" s="197" t="s">
        <v>4335</v>
      </c>
      <c r="G1829" s="197" t="s">
        <v>4336</v>
      </c>
      <c r="I1829" s="197" t="s">
        <v>4304</v>
      </c>
      <c r="J1829" s="197" t="n">
        <v>900</v>
      </c>
    </row>
    <row r="1830" customFormat="false" ht="12.75" hidden="true" customHeight="false" outlineLevel="0" collapsed="false">
      <c r="A1830" s="197" t="s">
        <v>4337</v>
      </c>
      <c r="B1830" s="197"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197" t="s">
        <v>4332</v>
      </c>
      <c r="D1830" s="197" t="s">
        <v>4333</v>
      </c>
      <c r="E1830" s="197" t="s">
        <v>4334</v>
      </c>
      <c r="F1830" s="197" t="s">
        <v>4335</v>
      </c>
      <c r="G1830" s="197" t="s">
        <v>4336</v>
      </c>
      <c r="I1830" s="197" t="s">
        <v>4304</v>
      </c>
      <c r="J1830" s="197" t="n">
        <v>900</v>
      </c>
    </row>
    <row r="1831" customFormat="false" ht="12.75" hidden="true" customHeight="false" outlineLevel="0" collapsed="false">
      <c r="A1831" s="197" t="s">
        <v>4338</v>
      </c>
      <c r="B1831" s="197" t="str">
        <f aca="false">C1831&amp;D1831&amp;E1831&amp;F1831&amp;G1831&amp;H1831</f>
        <v>GALPAO ABERTO PARA OFICINAS E DEPOSITOS DE CANTEIRO DE OBRAS,ESTRUTURADO EM MADEIRA DE LEI,COBERTURA DE TELHAS DE CIMENTO SEM AMIANTO ONDULADAS,DE 6MM DE ESPESSURA,PISO CIMENTADO E PREPARO DO TERRENO</v>
      </c>
      <c r="C1831" s="197" t="s">
        <v>4339</v>
      </c>
      <c r="D1831" s="197" t="s">
        <v>4340</v>
      </c>
      <c r="E1831" s="197" t="s">
        <v>4341</v>
      </c>
      <c r="F1831" s="197" t="s">
        <v>4342</v>
      </c>
      <c r="I1831" s="197" t="s">
        <v>1993</v>
      </c>
      <c r="J1831" s="197" t="n">
        <v>258.78</v>
      </c>
    </row>
    <row r="1832" customFormat="false" ht="12.75" hidden="true" customHeight="false" outlineLevel="0" collapsed="false">
      <c r="A1832" s="197" t="s">
        <v>4343</v>
      </c>
      <c r="B1832" s="197" t="str">
        <f aca="false">C1832&amp;D1832&amp;E1832&amp;F1832&amp;G1832&amp;H1832</f>
        <v>GALPAO ABERTO PARA OFICINAS E DEPOSITOS DE CANTEIRO DE OBRAS,ESTRUTURADO EM MADEIRA DE LEI,COBERTURA DE TELHAS DE CIMENTO SEM AMIANTO ONDULADAS,DE 6MM DE ESPESSURA,PISO CIMENTADO E PREPARO DO TERRENO</v>
      </c>
      <c r="C1832" s="197" t="s">
        <v>4339</v>
      </c>
      <c r="D1832" s="197" t="s">
        <v>4340</v>
      </c>
      <c r="E1832" s="197" t="s">
        <v>4341</v>
      </c>
      <c r="F1832" s="197" t="s">
        <v>4342</v>
      </c>
      <c r="I1832" s="197" t="s">
        <v>1993</v>
      </c>
      <c r="J1832" s="197" t="n">
        <v>230.87</v>
      </c>
    </row>
    <row r="1833" customFormat="false" ht="12.75" hidden="true" customHeight="false" outlineLevel="0" collapsed="false">
      <c r="A1833" s="197" t="s">
        <v>4344</v>
      </c>
      <c r="B1833" s="197"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197" t="s">
        <v>4339</v>
      </c>
      <c r="D1833" s="197" t="s">
        <v>4340</v>
      </c>
      <c r="E1833" s="197" t="s">
        <v>4341</v>
      </c>
      <c r="F1833" s="197" t="s">
        <v>4345</v>
      </c>
      <c r="G1833" s="197" t="s">
        <v>4346</v>
      </c>
      <c r="I1833" s="197" t="s">
        <v>1993</v>
      </c>
      <c r="J1833" s="197" t="n">
        <v>228.65</v>
      </c>
    </row>
    <row r="1834" customFormat="false" ht="12.75" hidden="true" customHeight="false" outlineLevel="0" collapsed="false">
      <c r="A1834" s="197" t="s">
        <v>4347</v>
      </c>
      <c r="B1834" s="197"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197" t="s">
        <v>4339</v>
      </c>
      <c r="D1834" s="197" t="s">
        <v>4340</v>
      </c>
      <c r="E1834" s="197" t="s">
        <v>4341</v>
      </c>
      <c r="F1834" s="197" t="s">
        <v>4345</v>
      </c>
      <c r="G1834" s="197" t="s">
        <v>4346</v>
      </c>
      <c r="I1834" s="197" t="s">
        <v>1993</v>
      </c>
      <c r="J1834" s="197" t="n">
        <v>200.74</v>
      </c>
    </row>
    <row r="1835" customFormat="false" ht="12.75" hidden="true" customHeight="false" outlineLevel="0" collapsed="false">
      <c r="A1835" s="197" t="s">
        <v>4348</v>
      </c>
      <c r="B1835" s="197"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197" t="s">
        <v>4349</v>
      </c>
      <c r="D1835" s="197" t="s">
        <v>4350</v>
      </c>
      <c r="E1835" s="197" t="s">
        <v>4351</v>
      </c>
      <c r="F1835" s="197" t="s">
        <v>4352</v>
      </c>
      <c r="G1835" s="197" t="s">
        <v>4353</v>
      </c>
      <c r="I1835" s="197" t="s">
        <v>338</v>
      </c>
      <c r="J1835" s="197" t="n">
        <v>23.97</v>
      </c>
    </row>
    <row r="1836" customFormat="false" ht="12.75" hidden="true" customHeight="false" outlineLevel="0" collapsed="false">
      <c r="A1836" s="197" t="s">
        <v>4354</v>
      </c>
      <c r="B1836" s="197"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197" t="s">
        <v>4349</v>
      </c>
      <c r="D1836" s="197" t="s">
        <v>4350</v>
      </c>
      <c r="E1836" s="197" t="s">
        <v>4351</v>
      </c>
      <c r="F1836" s="197" t="s">
        <v>4352</v>
      </c>
      <c r="G1836" s="197" t="s">
        <v>4353</v>
      </c>
      <c r="I1836" s="197" t="s">
        <v>338</v>
      </c>
      <c r="J1836" s="197" t="n">
        <v>22.89</v>
      </c>
    </row>
    <row r="1837" customFormat="false" ht="12.75" hidden="true" customHeight="false" outlineLevel="0" collapsed="false">
      <c r="A1837" s="197" t="s">
        <v>4355</v>
      </c>
      <c r="B1837" s="197"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197" t="s">
        <v>4349</v>
      </c>
      <c r="D1837" s="197" t="s">
        <v>4356</v>
      </c>
      <c r="E1837" s="197" t="s">
        <v>4357</v>
      </c>
      <c r="F1837" s="197" t="s">
        <v>4358</v>
      </c>
      <c r="G1837" s="197" t="s">
        <v>4359</v>
      </c>
      <c r="I1837" s="197" t="s">
        <v>338</v>
      </c>
      <c r="J1837" s="197" t="n">
        <v>13.41</v>
      </c>
    </row>
    <row r="1838" customFormat="false" ht="12.75" hidden="true" customHeight="false" outlineLevel="0" collapsed="false">
      <c r="A1838" s="197" t="s">
        <v>4360</v>
      </c>
      <c r="B1838" s="197"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197" t="s">
        <v>4349</v>
      </c>
      <c r="D1838" s="197" t="s">
        <v>4356</v>
      </c>
      <c r="E1838" s="197" t="s">
        <v>4357</v>
      </c>
      <c r="F1838" s="197" t="s">
        <v>4358</v>
      </c>
      <c r="G1838" s="197" t="s">
        <v>4359</v>
      </c>
      <c r="I1838" s="197" t="s">
        <v>338</v>
      </c>
      <c r="J1838" s="197" t="n">
        <v>12.32</v>
      </c>
    </row>
    <row r="1839" customFormat="false" ht="12.75" hidden="true" customHeight="false" outlineLevel="0" collapsed="false">
      <c r="A1839" s="197" t="s">
        <v>4361</v>
      </c>
      <c r="B1839" s="197" t="str">
        <f aca="false">C1839&amp;D1839&amp;E1839&amp;F1839&amp;G1839&amp;H1839</f>
        <v>RETIRADA E RECOLOCACAO DA CERCA PROTETORA DE BORDA DE VALA,SEGUNDO DESCRICAO DO ITEM 02.011.0001,EXCETO MATERIAIS</v>
      </c>
      <c r="C1839" s="197" t="s">
        <v>4362</v>
      </c>
      <c r="D1839" s="197" t="s">
        <v>4363</v>
      </c>
      <c r="I1839" s="197" t="s">
        <v>338</v>
      </c>
      <c r="J1839" s="197" t="n">
        <v>12.3</v>
      </c>
    </row>
    <row r="1840" customFormat="false" ht="12.75" hidden="true" customHeight="false" outlineLevel="0" collapsed="false">
      <c r="A1840" s="197" t="s">
        <v>4364</v>
      </c>
      <c r="B1840" s="197" t="str">
        <f aca="false">C1840&amp;D1840&amp;E1840&amp;F1840&amp;G1840&amp;H1840</f>
        <v>RETIRADA E RECOLOCACAO DA CERCA PROTETORA DE BORDA DE VALA,SEGUNDO DESCRICAO DO ITEM 02.011.0001,EXCETO MATERIAIS</v>
      </c>
      <c r="C1840" s="197" t="s">
        <v>4362</v>
      </c>
      <c r="D1840" s="197" t="s">
        <v>4363</v>
      </c>
      <c r="I1840" s="197" t="s">
        <v>338</v>
      </c>
      <c r="J1840" s="197" t="n">
        <v>10.66</v>
      </c>
    </row>
    <row r="1841" customFormat="false" ht="12.75" hidden="true" customHeight="false" outlineLevel="0" collapsed="false">
      <c r="A1841" s="197" t="s">
        <v>4365</v>
      </c>
      <c r="B1841" s="197" t="str">
        <f aca="false">C1841&amp;D1841&amp;E1841&amp;F1841&amp;G1841&amp;H1841</f>
        <v>CERCA PROTETORA DE BORDA DE VALA OU OBRA,COM TELA PLASTICA NA COR LARANJA OU AMARELA,CONSIDERANDO 2 VEZES DE UTILIZACAO,INCLUSIVE APOIOS,FORNECIMENTO,COLOCACAO E RETIRADA</v>
      </c>
      <c r="C1841" s="197" t="s">
        <v>4366</v>
      </c>
      <c r="D1841" s="197" t="s">
        <v>4367</v>
      </c>
      <c r="E1841" s="197" t="s">
        <v>4368</v>
      </c>
      <c r="I1841" s="197" t="s">
        <v>1993</v>
      </c>
      <c r="J1841" s="197" t="n">
        <v>0.82</v>
      </c>
    </row>
    <row r="1842" customFormat="false" ht="12.75" hidden="true" customHeight="false" outlineLevel="0" collapsed="false">
      <c r="A1842" s="197" t="s">
        <v>4369</v>
      </c>
      <c r="B1842" s="197" t="str">
        <f aca="false">C1842&amp;D1842&amp;E1842&amp;F1842&amp;G1842&amp;H1842</f>
        <v>CERCA PROTETORA DE BORDA DE VALA OU OBRA,COM TELA PLASTICA NA COR LARANJA OU AMARELA,CONSIDERANDO 2 VEZES DE UTILIZACAO,INCLUSIVE APOIOS,FORNECIMENTO,COLOCACAO E RETIRADA</v>
      </c>
      <c r="C1842" s="197" t="s">
        <v>4366</v>
      </c>
      <c r="D1842" s="197" t="s">
        <v>4367</v>
      </c>
      <c r="E1842" s="197" t="s">
        <v>4368</v>
      </c>
      <c r="I1842" s="197" t="s">
        <v>1993</v>
      </c>
      <c r="J1842" s="197" t="n">
        <v>0.82</v>
      </c>
    </row>
    <row r="1843" customFormat="false" ht="12.75" hidden="true" customHeight="false" outlineLevel="0" collapsed="false">
      <c r="A1843" s="197" t="s">
        <v>4370</v>
      </c>
      <c r="B1843" s="197" t="str">
        <f aca="false">C1843&amp;D1843&amp;E1843&amp;F1843&amp;G1843&amp;H1843</f>
        <v>CERCA PROTETORA DE BORDA DE VALA OU OBRA,COM TELA PLASTICA NA COR LARANJA OU AMARELA,CONSIDERANDO 1 VEZ DE UTILIZACAO,INCLUSIVE APOIOS,FORNECIMENTO,COLOCACAO E RETIRADA</v>
      </c>
      <c r="C1843" s="197" t="s">
        <v>4366</v>
      </c>
      <c r="D1843" s="197" t="s">
        <v>4371</v>
      </c>
      <c r="E1843" s="197" t="s">
        <v>4372</v>
      </c>
      <c r="I1843" s="197" t="s">
        <v>1993</v>
      </c>
      <c r="J1843" s="197" t="n">
        <v>1.65</v>
      </c>
    </row>
    <row r="1844" customFormat="false" ht="12.75" hidden="true" customHeight="false" outlineLevel="0" collapsed="false">
      <c r="A1844" s="197" t="s">
        <v>4373</v>
      </c>
      <c r="B1844" s="197" t="str">
        <f aca="false">C1844&amp;D1844&amp;E1844&amp;F1844&amp;G1844&amp;H1844</f>
        <v>CERCA PROTETORA DE BORDA DE VALA OU OBRA,COM TELA PLASTICA NA COR LARANJA OU AMARELA,CONSIDERANDO 1 VEZ DE UTILIZACAO,INCLUSIVE APOIOS,FORNECIMENTO,COLOCACAO E RETIRADA</v>
      </c>
      <c r="C1844" s="197" t="s">
        <v>4366</v>
      </c>
      <c r="D1844" s="197" t="s">
        <v>4371</v>
      </c>
      <c r="E1844" s="197" t="s">
        <v>4372</v>
      </c>
      <c r="I1844" s="197" t="s">
        <v>1993</v>
      </c>
      <c r="J1844" s="197" t="n">
        <v>1.65</v>
      </c>
    </row>
    <row r="1845" customFormat="false" ht="12.75" hidden="true" customHeight="false" outlineLevel="0" collapsed="false">
      <c r="A1845" s="197" t="s">
        <v>4374</v>
      </c>
      <c r="B1845" s="197" t="str">
        <f aca="false">C1845&amp;D1845&amp;E1845&amp;F1845&amp;G1845&amp;H1845</f>
        <v>INSTALACAO E LIGACAO PROVISORIA PARA ABASTECIMENTO DE AGUA E ESGOTAMENTO SANITARIO EM CANTEIRO DE OBRAS,INCLUSIVE ESCAVACAO,EXCLUSIVE REPOSICAO DA PAVIMENTACAO DO LOGRADOURO PUBLICO</v>
      </c>
      <c r="C1845" s="197" t="s">
        <v>4375</v>
      </c>
      <c r="D1845" s="197" t="s">
        <v>4376</v>
      </c>
      <c r="E1845" s="197" t="s">
        <v>4377</v>
      </c>
      <c r="F1845" s="197" t="s">
        <v>4378</v>
      </c>
      <c r="I1845" s="197" t="s">
        <v>30</v>
      </c>
      <c r="J1845" s="197" t="n">
        <v>3044.57</v>
      </c>
    </row>
    <row r="1846" customFormat="false" ht="12.75" hidden="true" customHeight="false" outlineLevel="0" collapsed="false">
      <c r="A1846" s="197" t="s">
        <v>48</v>
      </c>
      <c r="B1846" s="197" t="str">
        <f aca="false">C1846&amp;D1846&amp;E1846&amp;F1846&amp;G1846&amp;H1846</f>
        <v>INSTALACAO E LIGACAO PROVISORIA PARA ABASTECIMENTO DE AGUA E ESGOTAMENTO SANITARIO EM CANTEIRO DE OBRAS,INCLUSIVE ESCAVACAO,EXCLUSIVE REPOSICAO DA PAVIMENTACAO DO LOGRADOURO PUBLICO</v>
      </c>
      <c r="C1846" s="197" t="s">
        <v>4375</v>
      </c>
      <c r="D1846" s="197" t="s">
        <v>4376</v>
      </c>
      <c r="E1846" s="197" t="s">
        <v>4377</v>
      </c>
      <c r="F1846" s="197" t="s">
        <v>4378</v>
      </c>
      <c r="I1846" s="197" t="s">
        <v>30</v>
      </c>
      <c r="J1846" s="197" t="n">
        <v>2921.4</v>
      </c>
    </row>
    <row r="1847" customFormat="false" ht="12.75" hidden="true" customHeight="false" outlineLevel="0" collapsed="false">
      <c r="A1847" s="197" t="s">
        <v>4379</v>
      </c>
      <c r="B1847" s="197" t="str">
        <f aca="false">C1847&amp;D1847&amp;E1847&amp;F1847&amp;G1847&amp;H1847</f>
        <v>INSTALACAO E LIGACAO PROVISORIA DE ALIMENTACAO DE ENERGIA ELETRICA,EM BAIXA TENSAO,PARA CANTEIRO DE OBRAS,M3-CHAVE 100A,CARGA 3KW,20CV,EXCLUSIVE O FORNECIMENTO DO MEDIDOR</v>
      </c>
      <c r="C1847" s="197" t="s">
        <v>4380</v>
      </c>
      <c r="D1847" s="197" t="s">
        <v>4381</v>
      </c>
      <c r="E1847" s="197" t="s">
        <v>4382</v>
      </c>
      <c r="I1847" s="197" t="s">
        <v>30</v>
      </c>
      <c r="J1847" s="197" t="n">
        <v>1578.22</v>
      </c>
    </row>
    <row r="1848" customFormat="false" ht="12.75" hidden="true" customHeight="false" outlineLevel="0" collapsed="false">
      <c r="A1848" s="197" t="s">
        <v>50</v>
      </c>
      <c r="B1848" s="197" t="str">
        <f aca="false">C1848&amp;D1848&amp;E1848&amp;F1848&amp;G1848&amp;H1848</f>
        <v>INSTALACAO E LIGACAO PROVISORIA DE ALIMENTACAO DE ENERGIA ELETRICA,EM BAIXA TENSAO,PARA CANTEIRO DE OBRAS,M3-CHAVE 100A,CARGA 3KW,20CV,EXCLUSIVE O FORNECIMENTO DO MEDIDOR</v>
      </c>
      <c r="C1848" s="197" t="s">
        <v>4380</v>
      </c>
      <c r="D1848" s="197" t="s">
        <v>4381</v>
      </c>
      <c r="E1848" s="197" t="s">
        <v>4382</v>
      </c>
      <c r="I1848" s="197" t="s">
        <v>30</v>
      </c>
      <c r="J1848" s="197" t="n">
        <v>1459.81</v>
      </c>
    </row>
    <row r="1849" customFormat="false" ht="12.75" hidden="true" customHeight="false" outlineLevel="0" collapsed="false">
      <c r="A1849" s="197" t="s">
        <v>4383</v>
      </c>
      <c r="B1849" s="197" t="str">
        <f aca="false">C1849&amp;D1849&amp;E1849&amp;F1849&amp;G1849&amp;H1849</f>
        <v>ENTRADA DE SERVICO AEREA,EM MEDIA TENSAO(15KV),PARA 30KVA,INCLUSIVE MEDICAO,POSTE E TODOS OS MATERIAIS ELETRICOS NECESSARIOS,EXCLUSIVE ALUGUEL DO TRANSFORMADOR (VIDE FAMILIA 05.014)</v>
      </c>
      <c r="C1849" s="197" t="s">
        <v>4384</v>
      </c>
      <c r="D1849" s="197" t="s">
        <v>4385</v>
      </c>
      <c r="E1849" s="197" t="s">
        <v>4386</v>
      </c>
      <c r="F1849" s="197" t="s">
        <v>4387</v>
      </c>
      <c r="I1849" s="197" t="s">
        <v>30</v>
      </c>
      <c r="J1849" s="197" t="n">
        <v>9104.62</v>
      </c>
    </row>
    <row r="1850" customFormat="false" ht="12.75" hidden="true" customHeight="false" outlineLevel="0" collapsed="false">
      <c r="A1850" s="197" t="s">
        <v>4388</v>
      </c>
      <c r="B1850" s="197" t="str">
        <f aca="false">C1850&amp;D1850&amp;E1850&amp;F1850&amp;G1850&amp;H1850</f>
        <v>ENTRADA DE SERVICO AEREA,EM MEDIA TENSAO(15KV),PARA 30KVA,INCLUSIVE MEDICAO,POSTE E TODOS OS MATERIAIS ELETRICOS NECESSARIOS,EXCLUSIVE ALUGUEL DO TRANSFORMADOR (VIDE FAMILIA 05.014)</v>
      </c>
      <c r="C1850" s="197" t="s">
        <v>4384</v>
      </c>
      <c r="D1850" s="197" t="s">
        <v>4385</v>
      </c>
      <c r="E1850" s="197" t="s">
        <v>4386</v>
      </c>
      <c r="F1850" s="197" t="s">
        <v>4387</v>
      </c>
      <c r="I1850" s="197" t="s">
        <v>30</v>
      </c>
      <c r="J1850" s="197" t="n">
        <v>8597.28</v>
      </c>
    </row>
    <row r="1851" customFormat="false" ht="12.75" hidden="true" customHeight="false" outlineLevel="0" collapsed="false">
      <c r="A1851" s="197" t="s">
        <v>4389</v>
      </c>
      <c r="B1851" s="197" t="str">
        <f aca="false">C1851&amp;D1851&amp;E1851&amp;F1851&amp;G1851&amp;H1851</f>
        <v>ENTRADA DE SERVICO AEREA,EM MEDIA TENSAO(15KV),PARA 45KVA,INCLUSIVE MEDICAO,POSTE E TODOS OS MATERIAIS ELETRICOS NECESSARIOS,EXCLUSIVE ALUGUEL DO TRANSFORMADOR (VIDE FAMILIA 05.014)</v>
      </c>
      <c r="C1851" s="197" t="s">
        <v>4390</v>
      </c>
      <c r="D1851" s="197" t="s">
        <v>4385</v>
      </c>
      <c r="E1851" s="197" t="s">
        <v>4386</v>
      </c>
      <c r="F1851" s="197" t="s">
        <v>4387</v>
      </c>
      <c r="I1851" s="197" t="s">
        <v>30</v>
      </c>
      <c r="J1851" s="197" t="n">
        <v>9945.47</v>
      </c>
    </row>
    <row r="1852" customFormat="false" ht="12.75" hidden="true" customHeight="false" outlineLevel="0" collapsed="false">
      <c r="A1852" s="197" t="s">
        <v>4391</v>
      </c>
      <c r="B1852" s="197" t="str">
        <f aca="false">C1852&amp;D1852&amp;E1852&amp;F1852&amp;G1852&amp;H1852</f>
        <v>ENTRADA DE SERVICO AEREA,EM MEDIA TENSAO(15KV),PARA 45KVA,INCLUSIVE MEDICAO,POSTE E TODOS OS MATERIAIS ELETRICOS NECESSARIOS,EXCLUSIVE ALUGUEL DO TRANSFORMADOR (VIDE FAMILIA 05.014)</v>
      </c>
      <c r="C1852" s="197" t="s">
        <v>4390</v>
      </c>
      <c r="D1852" s="197" t="s">
        <v>4385</v>
      </c>
      <c r="E1852" s="197" t="s">
        <v>4386</v>
      </c>
      <c r="F1852" s="197" t="s">
        <v>4387</v>
      </c>
      <c r="I1852" s="197" t="s">
        <v>30</v>
      </c>
      <c r="J1852" s="197" t="n">
        <v>9438.12</v>
      </c>
    </row>
    <row r="1853" customFormat="false" ht="12.75" hidden="true" customHeight="false" outlineLevel="0" collapsed="false">
      <c r="A1853" s="197" t="s">
        <v>4392</v>
      </c>
      <c r="B1853" s="197" t="str">
        <f aca="false">C1853&amp;D1853&amp;E1853&amp;F1853&amp;G1853&amp;H1853</f>
        <v>ENTRADA DE SERVICO AEREA,EM MEDIA TENSAO(15KV),PARA 75KVA,INCLUSIVE MEDICAO,POSTE E TODOS OS MATERIAIS ELETRICOS NECESSARIOS,EXCLUSIVE ALUGUEL DO TRANSFORMADOR (VIDE FAMILIA 05.014)</v>
      </c>
      <c r="C1853" s="197" t="s">
        <v>4393</v>
      </c>
      <c r="D1853" s="197" t="s">
        <v>4385</v>
      </c>
      <c r="E1853" s="197" t="s">
        <v>4386</v>
      </c>
      <c r="F1853" s="197" t="s">
        <v>4387</v>
      </c>
      <c r="I1853" s="197" t="s">
        <v>30</v>
      </c>
      <c r="J1853" s="197" t="n">
        <v>10865.81</v>
      </c>
    </row>
    <row r="1854" customFormat="false" ht="12.75" hidden="true" customHeight="false" outlineLevel="0" collapsed="false">
      <c r="A1854" s="197" t="s">
        <v>4394</v>
      </c>
      <c r="B1854" s="197" t="str">
        <f aca="false">C1854&amp;D1854&amp;E1854&amp;F1854&amp;G1854&amp;H1854</f>
        <v>ENTRADA DE SERVICO AEREA,EM MEDIA TENSAO(15KV),PARA 75KVA,INCLUSIVE MEDICAO,POSTE E TODOS OS MATERIAIS ELETRICOS NECESSARIOS,EXCLUSIVE ALUGUEL DO TRANSFORMADOR (VIDE FAMILIA 05.014)</v>
      </c>
      <c r="C1854" s="197" t="s">
        <v>4393</v>
      </c>
      <c r="D1854" s="197" t="s">
        <v>4385</v>
      </c>
      <c r="E1854" s="197" t="s">
        <v>4386</v>
      </c>
      <c r="F1854" s="197" t="s">
        <v>4387</v>
      </c>
      <c r="I1854" s="197" t="s">
        <v>30</v>
      </c>
      <c r="J1854" s="197" t="n">
        <v>10358.46</v>
      </c>
    </row>
    <row r="1855" customFormat="false" ht="12.75" hidden="true" customHeight="false" outlineLevel="0" collapsed="false">
      <c r="A1855" s="197" t="s">
        <v>4395</v>
      </c>
      <c r="B1855" s="197" t="str">
        <f aca="false">C1855&amp;D1855&amp;E1855&amp;F1855&amp;G1855&amp;H1855</f>
        <v>ENTRADA DE SERVICO AEREA,EM MEDIA TENSAO(15KV),PARA 112,5KVA,INCLUSIVE MEDICAO,POSTE E TODOS OS MATERIAIS ELETRICOS NECESSARIOS,EXCLUSIVE ALUGUEL DO TRANSFORMADOR (VIDE FAMILIA 05.014)</v>
      </c>
      <c r="C1855" s="197" t="s">
        <v>4396</v>
      </c>
      <c r="D1855" s="197" t="s">
        <v>4397</v>
      </c>
      <c r="E1855" s="197" t="s">
        <v>4398</v>
      </c>
      <c r="F1855" s="197" t="s">
        <v>4399</v>
      </c>
      <c r="I1855" s="197" t="s">
        <v>30</v>
      </c>
      <c r="J1855" s="197" t="n">
        <v>11525.11</v>
      </c>
    </row>
    <row r="1856" customFormat="false" ht="12.75" hidden="true" customHeight="false" outlineLevel="0" collapsed="false">
      <c r="A1856" s="197" t="s">
        <v>4400</v>
      </c>
      <c r="B1856" s="197" t="str">
        <f aca="false">C1856&amp;D1856&amp;E1856&amp;F1856&amp;G1856&amp;H1856</f>
        <v>ENTRADA DE SERVICO AEREA,EM MEDIA TENSAO(15KV),PARA 112,5KVA,INCLUSIVE MEDICAO,POSTE E TODOS OS MATERIAIS ELETRICOS NECESSARIOS,EXCLUSIVE ALUGUEL DO TRANSFORMADOR (VIDE FAMILIA 05.014)</v>
      </c>
      <c r="C1856" s="197" t="s">
        <v>4396</v>
      </c>
      <c r="D1856" s="197" t="s">
        <v>4397</v>
      </c>
      <c r="E1856" s="197" t="s">
        <v>4398</v>
      </c>
      <c r="F1856" s="197" t="s">
        <v>4399</v>
      </c>
      <c r="I1856" s="197" t="s">
        <v>30</v>
      </c>
      <c r="J1856" s="197" t="n">
        <v>11012.57</v>
      </c>
    </row>
    <row r="1857" customFormat="false" ht="12.75" hidden="true" customHeight="false" outlineLevel="0" collapsed="false">
      <c r="A1857" s="197" t="s">
        <v>4401</v>
      </c>
      <c r="B1857" s="197" t="str">
        <f aca="false">C1857&amp;D1857&amp;E1857&amp;F1857&amp;G1857&amp;H1857</f>
        <v>ENTRADA DE SERVICO AEREA,EM MEDIA TENSAO(15KV),PARA 150KVA,INCLUSIVE MEDICAO,POSTE E TODOS OS MATERIAIS ELETRICOS NECESSARIOS,EXCLUSIVE ALUGUEL DO TRANSFORMADOR (VIDE FAMILIA 05.014)</v>
      </c>
      <c r="C1857" s="197" t="s">
        <v>4402</v>
      </c>
      <c r="D1857" s="197" t="s">
        <v>4403</v>
      </c>
      <c r="E1857" s="197" t="s">
        <v>4404</v>
      </c>
      <c r="F1857" s="197" t="s">
        <v>4405</v>
      </c>
      <c r="I1857" s="197" t="s">
        <v>30</v>
      </c>
      <c r="J1857" s="197" t="n">
        <v>12100.02</v>
      </c>
    </row>
    <row r="1858" customFormat="false" ht="12.75" hidden="true" customHeight="false" outlineLevel="0" collapsed="false">
      <c r="A1858" s="197" t="s">
        <v>4406</v>
      </c>
      <c r="B1858" s="197" t="str">
        <f aca="false">C1858&amp;D1858&amp;E1858&amp;F1858&amp;G1858&amp;H1858</f>
        <v>ENTRADA DE SERVICO AEREA,EM MEDIA TENSAO(15KV),PARA 150KVA,INCLUSIVE MEDICAO,POSTE E TODOS OS MATERIAIS ELETRICOS NECESSARIOS,EXCLUSIVE ALUGUEL DO TRANSFORMADOR (VIDE FAMILIA 05.014)</v>
      </c>
      <c r="C1858" s="197" t="s">
        <v>4402</v>
      </c>
      <c r="D1858" s="197" t="s">
        <v>4403</v>
      </c>
      <c r="E1858" s="197" t="s">
        <v>4404</v>
      </c>
      <c r="F1858" s="197" t="s">
        <v>4405</v>
      </c>
      <c r="I1858" s="197" t="s">
        <v>30</v>
      </c>
      <c r="J1858" s="197" t="n">
        <v>11587.48</v>
      </c>
    </row>
    <row r="1859" customFormat="false" ht="12.75" hidden="true" customHeight="false" outlineLevel="0" collapsed="false">
      <c r="A1859" s="197" t="s">
        <v>4407</v>
      </c>
      <c r="B1859" s="197" t="str">
        <f aca="false">C1859&amp;D1859&amp;E1859&amp;F1859&amp;G1859&amp;H1859</f>
        <v>PLACA DE IDENTIFICACAO DE OBRA PUBLICA,INCLUSIVE PINTURA E SUPORTES DE MADEIRA.FORNECIMENTO E COLOCACAO</v>
      </c>
      <c r="C1859" s="197" t="s">
        <v>4408</v>
      </c>
      <c r="D1859" s="197" t="s">
        <v>4409</v>
      </c>
      <c r="I1859" s="197" t="s">
        <v>1993</v>
      </c>
      <c r="J1859" s="197" t="n">
        <v>351.11</v>
      </c>
    </row>
    <row r="1860" customFormat="false" ht="12.75" hidden="true" customHeight="false" outlineLevel="0" collapsed="false">
      <c r="A1860" s="197" t="s">
        <v>4410</v>
      </c>
      <c r="B1860" s="197" t="str">
        <f aca="false">C1860&amp;D1860&amp;E1860&amp;F1860&amp;G1860&amp;H1860</f>
        <v>PLACA DE IDENTIFICACAO DE OBRA PUBLICA,INCLUSIVE PINTURA E SUPORTES DE MADEIRA.FORNECIMENTO E COLOCACAO</v>
      </c>
      <c r="C1860" s="197" t="s">
        <v>4408</v>
      </c>
      <c r="D1860" s="197" t="s">
        <v>4409</v>
      </c>
      <c r="I1860" s="197" t="s">
        <v>1993</v>
      </c>
      <c r="J1860" s="197" t="n">
        <v>326.57</v>
      </c>
    </row>
    <row r="1861" customFormat="false" ht="12.75" hidden="true" customHeight="false" outlineLevel="0" collapsed="false">
      <c r="A1861" s="197" t="s">
        <v>4411</v>
      </c>
      <c r="B1861" s="197" t="str">
        <f aca="false">C1861&amp;D1861&amp;E1861&amp;F1861&amp;G1861&amp;H1861</f>
        <v>PLACA DE IDENTIFICACAO DE OBRA PUBLICA,TIPO BANNER/PLOTTER,CONSTITUIDA POR LONA E IMPRESSAO DIGITAL,INCLUSIVE SUPORTES DE MADEIRA.FORNECIMENTO E COLOCACAO</v>
      </c>
      <c r="C1861" s="197" t="s">
        <v>4412</v>
      </c>
      <c r="D1861" s="197" t="s">
        <v>4413</v>
      </c>
      <c r="E1861" s="197" t="s">
        <v>4414</v>
      </c>
      <c r="I1861" s="197" t="s">
        <v>1993</v>
      </c>
      <c r="J1861" s="197" t="n">
        <v>180.39</v>
      </c>
    </row>
    <row r="1862" customFormat="false" ht="12.75" hidden="true" customHeight="false" outlineLevel="0" collapsed="false">
      <c r="A1862" s="197" t="s">
        <v>4415</v>
      </c>
      <c r="B1862" s="197" t="str">
        <f aca="false">C1862&amp;D1862&amp;E1862&amp;F1862&amp;G1862&amp;H1862</f>
        <v>PLACA DE IDENTIFICACAO DE OBRA PUBLICA,TIPO BANNER/PLOTTER,CONSTITUIDA POR LONA E IMPRESSAO DIGITAL,INCLUSIVE SUPORTES DE MADEIRA.FORNECIMENTO E COLOCACAO</v>
      </c>
      <c r="C1862" s="197" t="s">
        <v>4412</v>
      </c>
      <c r="D1862" s="197" t="s">
        <v>4413</v>
      </c>
      <c r="E1862" s="197" t="s">
        <v>4414</v>
      </c>
      <c r="I1862" s="197" t="s">
        <v>1993</v>
      </c>
      <c r="J1862" s="197" t="n">
        <v>170.09</v>
      </c>
    </row>
    <row r="1863" customFormat="false" ht="12.75" hidden="true" customHeight="false" outlineLevel="0" collapsed="false">
      <c r="A1863" s="197" t="s">
        <v>4416</v>
      </c>
      <c r="B1863" s="197" t="str">
        <f aca="false">C1863&amp;D1863&amp;E1863&amp;F1863&amp;G1863&amp;H1863</f>
        <v>PLACA DE IDENTIFICACAO DE OBRA PUBLICA,TIPO BANNER/PLOTTER,CONSTITUIDA POR LONA E IMPRESSAO DIGITAL,EXCLUSIVE SUPORTE DE MADEIRA.FORNECIMENTO E COLOCACAO</v>
      </c>
      <c r="C1863" s="197" t="s">
        <v>4412</v>
      </c>
      <c r="D1863" s="197" t="s">
        <v>4417</v>
      </c>
      <c r="E1863" s="197" t="s">
        <v>4418</v>
      </c>
      <c r="I1863" s="197" t="s">
        <v>1993</v>
      </c>
      <c r="J1863" s="197" t="n">
        <v>96.4</v>
      </c>
    </row>
    <row r="1864" customFormat="false" ht="12.75" hidden="true" customHeight="false" outlineLevel="0" collapsed="false">
      <c r="A1864" s="197" t="s">
        <v>4419</v>
      </c>
      <c r="B1864" s="197" t="str">
        <f aca="false">C1864&amp;D1864&amp;E1864&amp;F1864&amp;G1864&amp;H1864</f>
        <v>PLACA DE IDENTIFICACAO DE OBRA PUBLICA,TIPO BANNER/PLOTTER,CONSTITUIDA POR LONA E IMPRESSAO DIGITAL,EXCLUSIVE SUPORTE DE MADEIRA.FORNECIMENTO E COLOCACAO</v>
      </c>
      <c r="C1864" s="197" t="s">
        <v>4412</v>
      </c>
      <c r="D1864" s="197" t="s">
        <v>4417</v>
      </c>
      <c r="E1864" s="197" t="s">
        <v>4418</v>
      </c>
      <c r="I1864" s="197" t="s">
        <v>1993</v>
      </c>
      <c r="J1864" s="197" t="n">
        <v>92.26</v>
      </c>
    </row>
    <row r="1865" customFormat="false" ht="12.75" hidden="true" customHeight="false" outlineLevel="0" collapsed="false">
      <c r="A1865" s="197" t="s">
        <v>4420</v>
      </c>
      <c r="B1865" s="197"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197" t="s">
        <v>4421</v>
      </c>
      <c r="D1865" s="197" t="s">
        <v>4422</v>
      </c>
      <c r="E1865" s="197" t="s">
        <v>4423</v>
      </c>
      <c r="F1865" s="197" t="s">
        <v>4424</v>
      </c>
      <c r="I1865" s="197" t="s">
        <v>338</v>
      </c>
      <c r="J1865" s="197" t="n">
        <v>2.82</v>
      </c>
    </row>
    <row r="1866" customFormat="false" ht="12.75" hidden="true" customHeight="false" outlineLevel="0" collapsed="false">
      <c r="A1866" s="197" t="s">
        <v>4425</v>
      </c>
      <c r="B1866" s="197"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197" t="s">
        <v>4421</v>
      </c>
      <c r="D1866" s="197" t="s">
        <v>4422</v>
      </c>
      <c r="E1866" s="197" t="s">
        <v>4423</v>
      </c>
      <c r="F1866" s="197" t="s">
        <v>4424</v>
      </c>
      <c r="I1866" s="197" t="s">
        <v>338</v>
      </c>
      <c r="J1866" s="197" t="n">
        <v>2.54</v>
      </c>
    </row>
    <row r="1867" customFormat="false" ht="12.75" hidden="true" customHeight="false" outlineLevel="0" collapsed="false">
      <c r="A1867" s="197" t="s">
        <v>4426</v>
      </c>
      <c r="B1867" s="197"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197" t="s">
        <v>4427</v>
      </c>
      <c r="D1867" s="197" t="s">
        <v>4428</v>
      </c>
      <c r="E1867" s="197" t="s">
        <v>4429</v>
      </c>
      <c r="F1867" s="197" t="s">
        <v>4430</v>
      </c>
      <c r="G1867" s="197" t="s">
        <v>4431</v>
      </c>
      <c r="I1867" s="197" t="s">
        <v>30</v>
      </c>
      <c r="J1867" s="197" t="n">
        <v>83.22</v>
      </c>
    </row>
    <row r="1868" customFormat="false" ht="12.75" hidden="true" customHeight="false" outlineLevel="0" collapsed="false">
      <c r="A1868" s="197" t="s">
        <v>4432</v>
      </c>
      <c r="B1868" s="197"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197" t="s">
        <v>4427</v>
      </c>
      <c r="D1868" s="197" t="s">
        <v>4428</v>
      </c>
      <c r="E1868" s="197" t="s">
        <v>4429</v>
      </c>
      <c r="F1868" s="197" t="s">
        <v>4430</v>
      </c>
      <c r="G1868" s="197" t="s">
        <v>4431</v>
      </c>
      <c r="I1868" s="197" t="s">
        <v>30</v>
      </c>
      <c r="J1868" s="197" t="n">
        <v>77.06</v>
      </c>
    </row>
    <row r="1869" customFormat="false" ht="12.75" hidden="true" customHeight="false" outlineLevel="0" collapsed="false">
      <c r="A1869" s="197" t="s">
        <v>4433</v>
      </c>
      <c r="B1869" s="197"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197" t="s">
        <v>4434</v>
      </c>
      <c r="D1869" s="197" t="s">
        <v>4435</v>
      </c>
      <c r="E1869" s="197" t="s">
        <v>4436</v>
      </c>
      <c r="F1869" s="197" t="s">
        <v>4437</v>
      </c>
      <c r="G1869" s="197" t="s">
        <v>4438</v>
      </c>
      <c r="H1869" s="197" t="s">
        <v>4439</v>
      </c>
      <c r="I1869" s="197" t="s">
        <v>30</v>
      </c>
      <c r="J1869" s="197" t="n">
        <v>18434.89</v>
      </c>
    </row>
    <row r="1870" customFormat="false" ht="12.75" hidden="true" customHeight="false" outlineLevel="0" collapsed="false">
      <c r="A1870" s="197" t="s">
        <v>4440</v>
      </c>
      <c r="B1870" s="197"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197" t="s">
        <v>4434</v>
      </c>
      <c r="D1870" s="197" t="s">
        <v>4435</v>
      </c>
      <c r="E1870" s="197" t="s">
        <v>4436</v>
      </c>
      <c r="F1870" s="197" t="s">
        <v>4437</v>
      </c>
      <c r="G1870" s="197" t="s">
        <v>4438</v>
      </c>
      <c r="H1870" s="197" t="s">
        <v>4439</v>
      </c>
      <c r="I1870" s="197" t="s">
        <v>30</v>
      </c>
      <c r="J1870" s="197" t="n">
        <v>16470.76</v>
      </c>
    </row>
    <row r="1871" customFormat="false" ht="12.75" hidden="true" customHeight="false" outlineLevel="0" collapsed="false">
      <c r="A1871" s="197" t="s">
        <v>4441</v>
      </c>
      <c r="B1871" s="197"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197" t="s">
        <v>4434</v>
      </c>
      <c r="D1871" s="197" t="s">
        <v>4435</v>
      </c>
      <c r="E1871" s="197" t="s">
        <v>4436</v>
      </c>
      <c r="F1871" s="197" t="s">
        <v>4442</v>
      </c>
      <c r="G1871" s="197" t="s">
        <v>4443</v>
      </c>
      <c r="H1871" s="197" t="s">
        <v>4444</v>
      </c>
      <c r="I1871" s="197" t="s">
        <v>30</v>
      </c>
      <c r="J1871" s="197" t="n">
        <v>16704.86</v>
      </c>
    </row>
    <row r="1872" customFormat="false" ht="12.75" hidden="true" customHeight="false" outlineLevel="0" collapsed="false">
      <c r="A1872" s="197" t="s">
        <v>4445</v>
      </c>
      <c r="B1872" s="197"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197" t="s">
        <v>4434</v>
      </c>
      <c r="D1872" s="197" t="s">
        <v>4435</v>
      </c>
      <c r="E1872" s="197" t="s">
        <v>4436</v>
      </c>
      <c r="F1872" s="197" t="s">
        <v>4442</v>
      </c>
      <c r="G1872" s="197" t="s">
        <v>4443</v>
      </c>
      <c r="H1872" s="197" t="s">
        <v>4444</v>
      </c>
      <c r="I1872" s="197" t="s">
        <v>30</v>
      </c>
      <c r="J1872" s="197" t="n">
        <v>14740.73</v>
      </c>
    </row>
    <row r="1873" customFormat="false" ht="12.75" hidden="true" customHeight="false" outlineLevel="0" collapsed="false">
      <c r="A1873" s="197" t="s">
        <v>4446</v>
      </c>
      <c r="B1873" s="197"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197" t="s">
        <v>4434</v>
      </c>
      <c r="D1873" s="197" t="s">
        <v>4435</v>
      </c>
      <c r="E1873" s="197" t="s">
        <v>4436</v>
      </c>
      <c r="F1873" s="197" t="s">
        <v>4447</v>
      </c>
      <c r="G1873" s="197" t="s">
        <v>4443</v>
      </c>
      <c r="H1873" s="197" t="s">
        <v>4444</v>
      </c>
      <c r="I1873" s="197" t="s">
        <v>30</v>
      </c>
      <c r="J1873" s="197" t="n">
        <v>10287.98</v>
      </c>
    </row>
    <row r="1874" customFormat="false" ht="12.75" hidden="true" customHeight="false" outlineLevel="0" collapsed="false">
      <c r="A1874" s="197" t="s">
        <v>4448</v>
      </c>
      <c r="B1874" s="197"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197" t="s">
        <v>4434</v>
      </c>
      <c r="D1874" s="197" t="s">
        <v>4435</v>
      </c>
      <c r="E1874" s="197" t="s">
        <v>4436</v>
      </c>
      <c r="F1874" s="197" t="s">
        <v>4447</v>
      </c>
      <c r="G1874" s="197" t="s">
        <v>4443</v>
      </c>
      <c r="H1874" s="197" t="s">
        <v>4444</v>
      </c>
      <c r="I1874" s="197" t="s">
        <v>30</v>
      </c>
      <c r="J1874" s="197" t="n">
        <v>9064.42</v>
      </c>
    </row>
    <row r="1875" customFormat="false" ht="12.75" hidden="true" customHeight="false" outlineLevel="0" collapsed="false">
      <c r="A1875" s="197" t="s">
        <v>4449</v>
      </c>
      <c r="B1875" s="197"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197" t="s">
        <v>4450</v>
      </c>
      <c r="D1875" s="197" t="s">
        <v>4451</v>
      </c>
      <c r="E1875" s="197" t="s">
        <v>4452</v>
      </c>
      <c r="F1875" s="197" t="s">
        <v>4453</v>
      </c>
      <c r="G1875" s="197" t="s">
        <v>4454</v>
      </c>
      <c r="H1875" s="197" t="s">
        <v>2381</v>
      </c>
      <c r="I1875" s="197" t="s">
        <v>30</v>
      </c>
      <c r="J1875" s="197" t="n">
        <v>36550.79</v>
      </c>
    </row>
    <row r="1876" customFormat="false" ht="12.75" hidden="true" customHeight="false" outlineLevel="0" collapsed="false">
      <c r="A1876" s="197" t="s">
        <v>4455</v>
      </c>
      <c r="B1876" s="197"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197" t="s">
        <v>4450</v>
      </c>
      <c r="D1876" s="197" t="s">
        <v>4451</v>
      </c>
      <c r="E1876" s="197" t="s">
        <v>4452</v>
      </c>
      <c r="F1876" s="197" t="s">
        <v>4453</v>
      </c>
      <c r="G1876" s="197" t="s">
        <v>4454</v>
      </c>
      <c r="H1876" s="197" t="s">
        <v>2381</v>
      </c>
      <c r="I1876" s="197" t="s">
        <v>30</v>
      </c>
      <c r="J1876" s="197" t="n">
        <v>32503.9</v>
      </c>
    </row>
    <row r="1877" customFormat="false" ht="12.75" hidden="true" customHeight="false" outlineLevel="0" collapsed="false">
      <c r="A1877" s="197" t="s">
        <v>4456</v>
      </c>
      <c r="B1877" s="197"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197" t="s">
        <v>4457</v>
      </c>
      <c r="D1877" s="197" t="s">
        <v>4451</v>
      </c>
      <c r="E1877" s="197" t="s">
        <v>4452</v>
      </c>
      <c r="F1877" s="197" t="s">
        <v>4458</v>
      </c>
      <c r="G1877" s="197" t="s">
        <v>4459</v>
      </c>
      <c r="H1877" s="197" t="s">
        <v>904</v>
      </c>
      <c r="I1877" s="197" t="s">
        <v>30</v>
      </c>
      <c r="J1877" s="197" t="n">
        <v>27584.02</v>
      </c>
    </row>
    <row r="1878" customFormat="false" ht="12.75" hidden="true" customHeight="false" outlineLevel="0" collapsed="false">
      <c r="A1878" s="197" t="s">
        <v>4460</v>
      </c>
      <c r="B1878" s="197"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197" t="s">
        <v>4457</v>
      </c>
      <c r="D1878" s="197" t="s">
        <v>4451</v>
      </c>
      <c r="E1878" s="197" t="s">
        <v>4452</v>
      </c>
      <c r="F1878" s="197" t="s">
        <v>4458</v>
      </c>
      <c r="G1878" s="197" t="s">
        <v>4459</v>
      </c>
      <c r="H1878" s="197" t="s">
        <v>904</v>
      </c>
      <c r="I1878" s="197" t="s">
        <v>30</v>
      </c>
      <c r="J1878" s="197" t="n">
        <v>24344.31</v>
      </c>
    </row>
    <row r="1879" customFormat="false" ht="12.75" hidden="true" customHeight="false" outlineLevel="0" collapsed="false">
      <c r="A1879" s="197" t="s">
        <v>4461</v>
      </c>
      <c r="B1879" s="197"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197" t="s">
        <v>4450</v>
      </c>
      <c r="D1879" s="197" t="s">
        <v>4451</v>
      </c>
      <c r="E1879" s="197" t="s">
        <v>4452</v>
      </c>
      <c r="F1879" s="197" t="s">
        <v>4462</v>
      </c>
      <c r="G1879" s="197" t="s">
        <v>4459</v>
      </c>
      <c r="H1879" s="197" t="s">
        <v>904</v>
      </c>
      <c r="I1879" s="197" t="s">
        <v>30</v>
      </c>
      <c r="J1879" s="197" t="n">
        <v>23084.12</v>
      </c>
    </row>
    <row r="1880" customFormat="false" ht="12.75" hidden="true" customHeight="false" outlineLevel="0" collapsed="false">
      <c r="A1880" s="197" t="s">
        <v>4463</v>
      </c>
      <c r="B1880" s="197"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197" t="s">
        <v>4450</v>
      </c>
      <c r="D1880" s="197" t="s">
        <v>4451</v>
      </c>
      <c r="E1880" s="197" t="s">
        <v>4452</v>
      </c>
      <c r="F1880" s="197" t="s">
        <v>4462</v>
      </c>
      <c r="G1880" s="197" t="s">
        <v>4459</v>
      </c>
      <c r="H1880" s="197" t="s">
        <v>904</v>
      </c>
      <c r="I1880" s="197" t="s">
        <v>30</v>
      </c>
      <c r="J1880" s="197" t="n">
        <v>20250.21</v>
      </c>
    </row>
    <row r="1881" customFormat="false" ht="12.75" hidden="true" customHeight="false" outlineLevel="0" collapsed="false">
      <c r="A1881" s="197" t="s">
        <v>4464</v>
      </c>
      <c r="B1881" s="197" t="str">
        <f aca="false">C1881&amp;D1881&amp;E1881&amp;F1881&amp;G1881&amp;H1881</f>
        <v>PLACA DE SINALIZACAO PREVENTIVA PARA OBRA NA VIA PUBLICA,DEACORDO COM A RESOLUCAO DA PREFEITURA-RJ, COMPREENDENDO FORNECIMENTO E PINTURA DA PLACA E DOS SUPORTES DE MADEIRA.FORNECIMENTO E COLOCACAO</v>
      </c>
      <c r="C1881" s="197" t="s">
        <v>4465</v>
      </c>
      <c r="D1881" s="197" t="s">
        <v>4466</v>
      </c>
      <c r="E1881" s="197" t="s">
        <v>4467</v>
      </c>
      <c r="F1881" s="197" t="s">
        <v>4468</v>
      </c>
      <c r="I1881" s="197" t="s">
        <v>30</v>
      </c>
      <c r="J1881" s="197" t="n">
        <v>73.43</v>
      </c>
    </row>
    <row r="1882" customFormat="false" ht="12.75" hidden="true" customHeight="false" outlineLevel="0" collapsed="false">
      <c r="A1882" s="197" t="s">
        <v>4469</v>
      </c>
      <c r="B1882" s="197" t="str">
        <f aca="false">C1882&amp;D1882&amp;E1882&amp;F1882&amp;G1882&amp;H1882</f>
        <v>PLACA DE SINALIZACAO PREVENTIVA PARA OBRA NA VIA PUBLICA,DEACORDO COM A RESOLUCAO DA PREFEITURA-RJ, COMPREENDENDO FORNECIMENTO E PINTURA DA PLACA E DOS SUPORTES DE MADEIRA.FORNECIMENTO E COLOCACAO</v>
      </c>
      <c r="C1882" s="197" t="s">
        <v>4465</v>
      </c>
      <c r="D1882" s="197" t="s">
        <v>4466</v>
      </c>
      <c r="E1882" s="197" t="s">
        <v>4467</v>
      </c>
      <c r="F1882" s="197" t="s">
        <v>4468</v>
      </c>
      <c r="I1882" s="197" t="s">
        <v>30</v>
      </c>
      <c r="J1882" s="197" t="n">
        <v>66.48</v>
      </c>
    </row>
    <row r="1883" customFormat="false" ht="12.75" hidden="true" customHeight="false" outlineLevel="0" collapsed="false">
      <c r="A1883" s="197" t="s">
        <v>4470</v>
      </c>
      <c r="B1883" s="197"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197" t="s">
        <v>4471</v>
      </c>
      <c r="D1883" s="197" t="s">
        <v>4472</v>
      </c>
      <c r="E1883" s="197" t="s">
        <v>4473</v>
      </c>
      <c r="F1883" s="197" t="s">
        <v>4474</v>
      </c>
      <c r="I1883" s="197" t="s">
        <v>4304</v>
      </c>
      <c r="J1883" s="197" t="n">
        <v>75</v>
      </c>
    </row>
    <row r="1884" customFormat="false" ht="12.75" hidden="true" customHeight="false" outlineLevel="0" collapsed="false">
      <c r="A1884" s="197" t="s">
        <v>4475</v>
      </c>
      <c r="B1884" s="197"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197" t="s">
        <v>4471</v>
      </c>
      <c r="D1884" s="197" t="s">
        <v>4472</v>
      </c>
      <c r="E1884" s="197" t="s">
        <v>4473</v>
      </c>
      <c r="F1884" s="197" t="s">
        <v>4474</v>
      </c>
      <c r="I1884" s="197" t="s">
        <v>4304</v>
      </c>
      <c r="J1884" s="197" t="n">
        <v>75</v>
      </c>
    </row>
    <row r="1885" customFormat="false" ht="12.75" hidden="true" customHeight="false" outlineLevel="0" collapsed="false">
      <c r="A1885" s="197" t="s">
        <v>4476</v>
      </c>
      <c r="B1885" s="197" t="str">
        <f aca="false">C1885&amp;D1885&amp;E1885&amp;F1885&amp;G1885&amp;H1885</f>
        <v>CAVALETE MINICADE (ALUGUEL),EQUIPADO COM PAINEIS REFLETIVOSDE ALTA INTENSIDADE E UM PISCA ALERTA COM CELULA FOTO-ELETRICA,ALIMENTADA POR 2 BATERIAS DE 6V (DISPENSA O USO DE GERADOR)</v>
      </c>
      <c r="C1885" s="197" t="s">
        <v>4477</v>
      </c>
      <c r="D1885" s="197" t="s">
        <v>4478</v>
      </c>
      <c r="E1885" s="197" t="s">
        <v>4479</v>
      </c>
      <c r="F1885" s="197" t="s">
        <v>4480</v>
      </c>
      <c r="I1885" s="197" t="s">
        <v>4304</v>
      </c>
      <c r="J1885" s="197" t="n">
        <v>41</v>
      </c>
    </row>
    <row r="1886" customFormat="false" ht="12.75" hidden="true" customHeight="false" outlineLevel="0" collapsed="false">
      <c r="A1886" s="197" t="s">
        <v>4481</v>
      </c>
      <c r="B1886" s="197" t="str">
        <f aca="false">C1886&amp;D1886&amp;E1886&amp;F1886&amp;G1886&amp;H1886</f>
        <v>CAVALETE MINICADE (ALUGUEL),EQUIPADO COM PAINEIS REFLETIVOSDE ALTA INTENSIDADE E UM PISCA ALERTA COM CELULA FOTO-ELETRICA,ALIMENTADA POR 2 BATERIAS DE 6V (DISPENSA O USO DE GERADOR)</v>
      </c>
      <c r="C1886" s="197" t="s">
        <v>4477</v>
      </c>
      <c r="D1886" s="197" t="s">
        <v>4478</v>
      </c>
      <c r="E1886" s="197" t="s">
        <v>4479</v>
      </c>
      <c r="F1886" s="197" t="s">
        <v>4480</v>
      </c>
      <c r="I1886" s="197" t="s">
        <v>4304</v>
      </c>
      <c r="J1886" s="197" t="n">
        <v>41</v>
      </c>
    </row>
    <row r="1887" customFormat="false" ht="12.75" hidden="true" customHeight="false" outlineLevel="0" collapsed="false">
      <c r="A1887" s="197" t="s">
        <v>4482</v>
      </c>
      <c r="B1887" s="197"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197" t="s">
        <v>4483</v>
      </c>
      <c r="D1887" s="197" t="s">
        <v>4484</v>
      </c>
      <c r="E1887" s="197" t="s">
        <v>4485</v>
      </c>
      <c r="F1887" s="197" t="s">
        <v>4486</v>
      </c>
      <c r="G1887" s="197" t="s">
        <v>4487</v>
      </c>
      <c r="H1887" s="197" t="s">
        <v>4488</v>
      </c>
      <c r="I1887" s="197" t="s">
        <v>4304</v>
      </c>
      <c r="J1887" s="197" t="n">
        <v>52</v>
      </c>
    </row>
    <row r="1888" customFormat="false" ht="12.75" hidden="true" customHeight="false" outlineLevel="0" collapsed="false">
      <c r="A1888" s="197" t="s">
        <v>4489</v>
      </c>
      <c r="B1888" s="197"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197" t="s">
        <v>4483</v>
      </c>
      <c r="D1888" s="197" t="s">
        <v>4484</v>
      </c>
      <c r="E1888" s="197" t="s">
        <v>4485</v>
      </c>
      <c r="F1888" s="197" t="s">
        <v>4486</v>
      </c>
      <c r="G1888" s="197" t="s">
        <v>4487</v>
      </c>
      <c r="H1888" s="197" t="s">
        <v>4488</v>
      </c>
      <c r="I1888" s="197" t="s">
        <v>4304</v>
      </c>
      <c r="J1888" s="197" t="n">
        <v>52</v>
      </c>
    </row>
    <row r="1889" customFormat="false" ht="12.75" hidden="true" customHeight="false" outlineLevel="0" collapsed="false">
      <c r="A1889" s="197" t="s">
        <v>4490</v>
      </c>
      <c r="B1889" s="197" t="str">
        <f aca="false">C1889&amp;D1889&amp;E1889&amp;F1889&amp;G1889&amp;H1889</f>
        <v>SINALIZADOR ELETRONICO (ALUGUEL) A LED BIDIRECIONAL (PISCA ALERTA) PARA ADAPTACAO EM CONES, CAVALETES E BARREIRAS</v>
      </c>
      <c r="C1889" s="197" t="s">
        <v>4491</v>
      </c>
      <c r="D1889" s="197" t="s">
        <v>4492</v>
      </c>
      <c r="I1889" s="197" t="s">
        <v>4304</v>
      </c>
      <c r="J1889" s="197" t="n">
        <v>36.64</v>
      </c>
    </row>
    <row r="1890" customFormat="false" ht="12.75" hidden="true" customHeight="false" outlineLevel="0" collapsed="false">
      <c r="A1890" s="197" t="s">
        <v>4493</v>
      </c>
      <c r="B1890" s="197" t="str">
        <f aca="false">C1890&amp;D1890&amp;E1890&amp;F1890&amp;G1890&amp;H1890</f>
        <v>SINALIZADOR ELETRONICO (ALUGUEL) A LED BIDIRECIONAL (PISCA ALERTA) PARA ADAPTACAO EM CONES, CAVALETES E BARREIRAS</v>
      </c>
      <c r="C1890" s="197" t="s">
        <v>4491</v>
      </c>
      <c r="D1890" s="197" t="s">
        <v>4492</v>
      </c>
      <c r="I1890" s="197" t="s">
        <v>4304</v>
      </c>
      <c r="J1890" s="197" t="n">
        <v>36.64</v>
      </c>
    </row>
    <row r="1891" customFormat="false" ht="12.75" hidden="true" customHeight="false" outlineLevel="0" collapsed="false">
      <c r="A1891" s="197" t="s">
        <v>4494</v>
      </c>
      <c r="B1891" s="197" t="str">
        <f aca="false">C1891&amp;D1891&amp;E1891&amp;F1891&amp;G1891&amp;H1891</f>
        <v>PLACAS DE SINALIZACAO DE OBRAS (ALUGUEL),REFLETIVAS,REVESTIDAS COM PELICULA REFLETIVA GRAU TECNICO</v>
      </c>
      <c r="C1891" s="197" t="s">
        <v>4495</v>
      </c>
      <c r="D1891" s="197" t="s">
        <v>4496</v>
      </c>
      <c r="I1891" s="197" t="s">
        <v>4497</v>
      </c>
      <c r="J1891" s="197" t="n">
        <v>27</v>
      </c>
    </row>
    <row r="1892" customFormat="false" ht="12.75" hidden="true" customHeight="false" outlineLevel="0" collapsed="false">
      <c r="A1892" s="197" t="s">
        <v>4498</v>
      </c>
      <c r="B1892" s="197" t="str">
        <f aca="false">C1892&amp;D1892&amp;E1892&amp;F1892&amp;G1892&amp;H1892</f>
        <v>PLACAS DE SINALIZACAO DE OBRAS (ALUGUEL),REFLETIVAS,REVESTIDAS COM PELICULA REFLETIVA GRAU TECNICO</v>
      </c>
      <c r="C1892" s="197" t="s">
        <v>4495</v>
      </c>
      <c r="D1892" s="197" t="s">
        <v>4496</v>
      </c>
      <c r="I1892" s="197" t="s">
        <v>4497</v>
      </c>
      <c r="J1892" s="197" t="n">
        <v>27</v>
      </c>
    </row>
    <row r="1893" customFormat="false" ht="12.75" hidden="true" customHeight="false" outlineLevel="0" collapsed="false">
      <c r="A1893" s="197" t="s">
        <v>4499</v>
      </c>
      <c r="B1893" s="197" t="str">
        <f aca="false">C1893&amp;D1893&amp;E1893&amp;F1893&amp;G1893&amp;H1893</f>
        <v>DEMARCACAO DE PAVIMENTO POR PINTURA EM FAIXAS ALTERNADAS,PARA DESVIO DO TRAFEGO EM OBRAS NA VIA PUBLICA,DE ACORDO COM ARESOLUCAO DA PREFEITURA-RJ,MEDIDO POR UNIDADE DE SUPERFICIEDEMARCADA</v>
      </c>
      <c r="C1893" s="197" t="s">
        <v>4500</v>
      </c>
      <c r="D1893" s="197" t="s">
        <v>4501</v>
      </c>
      <c r="E1893" s="197" t="s">
        <v>4502</v>
      </c>
      <c r="F1893" s="197" t="s">
        <v>4503</v>
      </c>
      <c r="I1893" s="197" t="s">
        <v>1993</v>
      </c>
      <c r="J1893" s="197" t="n">
        <v>8.49</v>
      </c>
    </row>
    <row r="1894" customFormat="false" ht="12.75" hidden="true" customHeight="false" outlineLevel="0" collapsed="false">
      <c r="A1894" s="197" t="s">
        <v>4504</v>
      </c>
      <c r="B1894" s="197" t="str">
        <f aca="false">C1894&amp;D1894&amp;E1894&amp;F1894&amp;G1894&amp;H1894</f>
        <v>DEMARCACAO DE PAVIMENTO POR PINTURA EM FAIXAS ALTERNADAS,PARA DESVIO DO TRAFEGO EM OBRAS NA VIA PUBLICA,DE ACORDO COM ARESOLUCAO DA PREFEITURA-RJ,MEDIDO POR UNIDADE DE SUPERFICIEDEMARCADA</v>
      </c>
      <c r="C1894" s="197" t="s">
        <v>4500</v>
      </c>
      <c r="D1894" s="197" t="s">
        <v>4501</v>
      </c>
      <c r="E1894" s="197" t="s">
        <v>4502</v>
      </c>
      <c r="F1894" s="197" t="s">
        <v>4503</v>
      </c>
      <c r="I1894" s="197" t="s">
        <v>1993</v>
      </c>
      <c r="J1894" s="197" t="n">
        <v>7.5</v>
      </c>
    </row>
    <row r="1895" customFormat="false" ht="12.75" hidden="true" customHeight="false" outlineLevel="0" collapsed="false">
      <c r="A1895" s="197" t="s">
        <v>4505</v>
      </c>
      <c r="B1895" s="197" t="str">
        <f aca="false">C1895&amp;D1895&amp;E1895&amp;F1895&amp;G1895&amp;H1895</f>
        <v>REPINTURA DE PLACA DE IDENTIFICACAO DE OBRAS PUBLICAS</v>
      </c>
      <c r="C1895" s="197" t="s">
        <v>4506</v>
      </c>
      <c r="I1895" s="197" t="s">
        <v>1993</v>
      </c>
      <c r="J1895" s="197" t="n">
        <v>81.67</v>
      </c>
    </row>
    <row r="1896" customFormat="false" ht="12.75" hidden="true" customHeight="false" outlineLevel="0" collapsed="false">
      <c r="A1896" s="197" t="s">
        <v>4507</v>
      </c>
      <c r="B1896" s="197" t="str">
        <f aca="false">C1896&amp;D1896&amp;E1896&amp;F1896&amp;G1896&amp;H1896</f>
        <v>REPINTURA DE PLACA DE IDENTIFICACAO DE OBRAS PUBLICAS</v>
      </c>
      <c r="C1896" s="197" t="s">
        <v>4506</v>
      </c>
      <c r="I1896" s="197" t="s">
        <v>1993</v>
      </c>
      <c r="J1896" s="197" t="n">
        <v>71.8</v>
      </c>
    </row>
    <row r="1897" customFormat="false" ht="12.75" hidden="true" customHeight="false" outlineLevel="0" collapsed="false">
      <c r="A1897" s="197" t="s">
        <v>4508</v>
      </c>
      <c r="B1897" s="197" t="str">
        <f aca="false">C1897&amp;D1897&amp;E1897&amp;F1897&amp;G1897&amp;H1897</f>
        <v>ESCAVACAO MANUAL DE VALA/CAVA EM MATERIAL DE 1ª CATEGORIA (A(AREIA,ARGILA OU PICARRA),ATE 1,50M DE PROFUNDIDADE,EXCLUSIVE ESCORAMENTO E ESGOTAMENTO</v>
      </c>
      <c r="C1897" s="197" t="s">
        <v>4509</v>
      </c>
      <c r="D1897" s="197" t="s">
        <v>4510</v>
      </c>
      <c r="E1897" s="197" t="s">
        <v>4511</v>
      </c>
      <c r="I1897" s="197" t="s">
        <v>1158</v>
      </c>
      <c r="J1897" s="197" t="n">
        <v>52.84</v>
      </c>
    </row>
    <row r="1898" customFormat="false" ht="12.75" hidden="true" customHeight="false" outlineLevel="0" collapsed="false">
      <c r="A1898" s="197" t="s">
        <v>63</v>
      </c>
      <c r="B1898" s="197" t="str">
        <f aca="false">C1898&amp;D1898&amp;E1898&amp;F1898&amp;G1898&amp;H1898</f>
        <v>ESCAVACAO MANUAL DE VALA/CAVA EM MATERIAL DE 1ª CATEGORIA (A(AREIA,ARGILA OU PICARRA),ATE 1,50M DE PROFUNDIDADE,EXCLUSIVE ESCORAMENTO E ESGOTAMENTO</v>
      </c>
      <c r="C1898" s="197" t="s">
        <v>4509</v>
      </c>
      <c r="D1898" s="197" t="s">
        <v>4510</v>
      </c>
      <c r="E1898" s="197" t="s">
        <v>4511</v>
      </c>
      <c r="I1898" s="197" t="s">
        <v>1158</v>
      </c>
      <c r="J1898" s="197" t="n">
        <v>45.8</v>
      </c>
    </row>
    <row r="1899" customFormat="false" ht="12.75" hidden="true" customHeight="false" outlineLevel="0" collapsed="false">
      <c r="A1899" s="197" t="s">
        <v>4512</v>
      </c>
      <c r="B1899" s="197" t="str">
        <f aca="false">C1899&amp;D1899&amp;E1899&amp;F1899&amp;G1899&amp;H1899</f>
        <v>ESCAVACAO MANUAL DE VALA/CAVA EM MATERIAL DE 1ª CATEGORIA (AREIA,ARGILA OU PICARRA),ENTRE 1,50 E 3,00M DE PROFUNDIDADE,EXCLUSIVE ESCORAMENTO E ESGOTAMENTO</v>
      </c>
      <c r="C1899" s="197" t="s">
        <v>4509</v>
      </c>
      <c r="D1899" s="197" t="s">
        <v>4513</v>
      </c>
      <c r="E1899" s="197" t="s">
        <v>4514</v>
      </c>
      <c r="I1899" s="197" t="s">
        <v>1158</v>
      </c>
      <c r="J1899" s="197" t="n">
        <v>66.83</v>
      </c>
    </row>
    <row r="1900" customFormat="false" ht="12.75" hidden="true" customHeight="false" outlineLevel="0" collapsed="false">
      <c r="A1900" s="197" t="s">
        <v>4515</v>
      </c>
      <c r="B1900" s="197" t="str">
        <f aca="false">C1900&amp;D1900&amp;E1900&amp;F1900&amp;G1900&amp;H1900</f>
        <v>ESCAVACAO MANUAL DE VALA/CAVA EM MATERIAL DE 1ª CATEGORIA (AREIA,ARGILA OU PICARRA),ENTRE 1,50 E 3,00M DE PROFUNDIDADE,EXCLUSIVE ESCORAMENTO E ESGOTAMENTO</v>
      </c>
      <c r="C1900" s="197" t="s">
        <v>4509</v>
      </c>
      <c r="D1900" s="197" t="s">
        <v>4513</v>
      </c>
      <c r="E1900" s="197" t="s">
        <v>4514</v>
      </c>
      <c r="I1900" s="197" t="s">
        <v>1158</v>
      </c>
      <c r="J1900" s="197" t="n">
        <v>57.93</v>
      </c>
    </row>
    <row r="1901" customFormat="false" ht="12.75" hidden="true" customHeight="false" outlineLevel="0" collapsed="false">
      <c r="A1901" s="197" t="s">
        <v>4516</v>
      </c>
      <c r="B1901" s="197" t="str">
        <f aca="false">C1901&amp;D1901&amp;E1901&amp;F1901&amp;G1901&amp;H1901</f>
        <v>ESCAVACAO MANUAL DE VALA/CAVA EM MATERIAL DE 1ª CATEGORIA (AREIA,ARGILA OU PICARRA),ENTRE 3,00 E 4,50M DE PROFUNDIDADE,EXCLUSIVE ESCORAMENTO E ESGOTAMENTO</v>
      </c>
      <c r="C1901" s="197" t="s">
        <v>4509</v>
      </c>
      <c r="D1901" s="197" t="s">
        <v>4517</v>
      </c>
      <c r="E1901" s="197" t="s">
        <v>4514</v>
      </c>
      <c r="I1901" s="197" t="s">
        <v>1158</v>
      </c>
      <c r="J1901" s="197" t="n">
        <v>90.14</v>
      </c>
    </row>
    <row r="1902" customFormat="false" ht="12.75" hidden="true" customHeight="false" outlineLevel="0" collapsed="false">
      <c r="A1902" s="197" t="s">
        <v>4518</v>
      </c>
      <c r="B1902" s="197" t="str">
        <f aca="false">C1902&amp;D1902&amp;E1902&amp;F1902&amp;G1902&amp;H1902</f>
        <v>ESCAVACAO MANUAL DE VALA/CAVA EM MATERIAL DE 1ª CATEGORIA (AREIA,ARGILA OU PICARRA),ENTRE 3,00 E 4,50M DE PROFUNDIDADE,EXCLUSIVE ESCORAMENTO E ESGOTAMENTO</v>
      </c>
      <c r="C1902" s="197" t="s">
        <v>4509</v>
      </c>
      <c r="D1902" s="197" t="s">
        <v>4517</v>
      </c>
      <c r="E1902" s="197" t="s">
        <v>4514</v>
      </c>
      <c r="I1902" s="197" t="s">
        <v>1158</v>
      </c>
      <c r="J1902" s="197" t="n">
        <v>78.13</v>
      </c>
    </row>
    <row r="1903" customFormat="false" ht="12.75" hidden="true" customHeight="false" outlineLevel="0" collapsed="false">
      <c r="A1903" s="197" t="s">
        <v>4519</v>
      </c>
      <c r="B1903" s="197" t="str">
        <f aca="false">C1903&amp;D1903&amp;E1903&amp;F1903&amp;G1903&amp;H1903</f>
        <v>ESCAVACAO MANUAL DE VALA/CAVA EM MATERIAL DE 1ª CATEGORIA (AREIA,ARGILA OU PICARRA),ENTRE 4,50 E 6,00M DE PROFUNDIDADE,EXCLUSIVE ESCORAMENTO E ESGOTAMENTO</v>
      </c>
      <c r="C1903" s="197" t="s">
        <v>4509</v>
      </c>
      <c r="D1903" s="197" t="s">
        <v>4520</v>
      </c>
      <c r="E1903" s="197" t="s">
        <v>4514</v>
      </c>
      <c r="I1903" s="197" t="s">
        <v>1158</v>
      </c>
      <c r="J1903" s="197" t="n">
        <v>121.23</v>
      </c>
    </row>
    <row r="1904" customFormat="false" ht="12.75" hidden="true" customHeight="false" outlineLevel="0" collapsed="false">
      <c r="A1904" s="197" t="s">
        <v>4521</v>
      </c>
      <c r="B1904" s="197" t="str">
        <f aca="false">C1904&amp;D1904&amp;E1904&amp;F1904&amp;G1904&amp;H1904</f>
        <v>ESCAVACAO MANUAL DE VALA/CAVA EM MATERIAL DE 1ª CATEGORIA (AREIA,ARGILA OU PICARRA),ENTRE 4,50 E 6,00M DE PROFUNDIDADE,EXCLUSIVE ESCORAMENTO E ESGOTAMENTO</v>
      </c>
      <c r="C1904" s="197" t="s">
        <v>4509</v>
      </c>
      <c r="D1904" s="197" t="s">
        <v>4520</v>
      </c>
      <c r="E1904" s="197" t="s">
        <v>4514</v>
      </c>
      <c r="I1904" s="197" t="s">
        <v>1158</v>
      </c>
      <c r="J1904" s="197" t="n">
        <v>105.08</v>
      </c>
    </row>
    <row r="1905" customFormat="false" ht="12.75" hidden="true" customHeight="false" outlineLevel="0" collapsed="false">
      <c r="A1905" s="197" t="s">
        <v>4522</v>
      </c>
      <c r="B1905" s="197" t="str">
        <f aca="false">C1905&amp;D1905&amp;E1905&amp;F1905&amp;G1905&amp;H1905</f>
        <v>ESCAVACAO MANUAL DE VALA/CAVA EM MATERIAL DE 1ª CATEGORIA (AREIA,ARGILA OU PICARRA),ENTRE 6,00 E 7,50M DE PROFUNDIDADE,EXCLUSIVE ESCORAMENTO E ESGOTAMENTO</v>
      </c>
      <c r="C1905" s="197" t="s">
        <v>4509</v>
      </c>
      <c r="D1905" s="197" t="s">
        <v>4523</v>
      </c>
      <c r="E1905" s="197" t="s">
        <v>4514</v>
      </c>
      <c r="I1905" s="197" t="s">
        <v>1158</v>
      </c>
      <c r="J1905" s="197" t="n">
        <v>150.76</v>
      </c>
    </row>
    <row r="1906" customFormat="false" ht="12.75" hidden="true" customHeight="false" outlineLevel="0" collapsed="false">
      <c r="A1906" s="197" t="s">
        <v>4524</v>
      </c>
      <c r="B1906" s="197" t="str">
        <f aca="false">C1906&amp;D1906&amp;E1906&amp;F1906&amp;G1906&amp;H1906</f>
        <v>ESCAVACAO MANUAL DE VALA/CAVA EM MATERIAL DE 1ª CATEGORIA (AREIA,ARGILA OU PICARRA),ENTRE 6,00 E 7,50M DE PROFUNDIDADE,EXCLUSIVE ESCORAMENTO E ESGOTAMENTO</v>
      </c>
      <c r="C1906" s="197" t="s">
        <v>4509</v>
      </c>
      <c r="D1906" s="197" t="s">
        <v>4523</v>
      </c>
      <c r="E1906" s="197" t="s">
        <v>4514</v>
      </c>
      <c r="I1906" s="197" t="s">
        <v>1158</v>
      </c>
      <c r="J1906" s="197" t="n">
        <v>130.68</v>
      </c>
    </row>
    <row r="1907" customFormat="false" ht="12.75" hidden="true" customHeight="false" outlineLevel="0" collapsed="false">
      <c r="A1907" s="197" t="s">
        <v>4525</v>
      </c>
      <c r="B1907" s="197" t="str">
        <f aca="false">C1907&amp;D1907&amp;E1907&amp;F1907&amp;G1907&amp;H1907</f>
        <v>ESCAVACAO MANUAL DE VALA/CAVA A FRIO EM MATERIAL DE 2ªCATEGORIA(MOLEDO OU ROCHA DECOMPOSTA),ATE 1,50M DE PROFUNDIDADE,EXCLUSIVE ESCORAMENTO E ESGOTAMENTO</v>
      </c>
      <c r="C1907" s="197" t="s">
        <v>4526</v>
      </c>
      <c r="D1907" s="197" t="s">
        <v>4527</v>
      </c>
      <c r="E1907" s="197" t="s">
        <v>4528</v>
      </c>
      <c r="I1907" s="197" t="s">
        <v>1158</v>
      </c>
      <c r="J1907" s="197" t="n">
        <v>116.57</v>
      </c>
    </row>
    <row r="1908" customFormat="false" ht="12.75" hidden="true" customHeight="false" outlineLevel="0" collapsed="false">
      <c r="A1908" s="197" t="s">
        <v>4529</v>
      </c>
      <c r="B1908" s="197" t="str">
        <f aca="false">C1908&amp;D1908&amp;E1908&amp;F1908&amp;G1908&amp;H1908</f>
        <v>ESCAVACAO MANUAL DE VALA/CAVA A FRIO EM MATERIAL DE 2ªCATEGORIA(MOLEDO OU ROCHA DECOMPOSTA),ATE 1,50M DE PROFUNDIDADE,EXCLUSIVE ESCORAMENTO E ESGOTAMENTO</v>
      </c>
      <c r="C1908" s="197" t="s">
        <v>4526</v>
      </c>
      <c r="D1908" s="197" t="s">
        <v>4527</v>
      </c>
      <c r="E1908" s="197" t="s">
        <v>4528</v>
      </c>
      <c r="I1908" s="197" t="s">
        <v>1158</v>
      </c>
      <c r="J1908" s="197" t="n">
        <v>101.04</v>
      </c>
    </row>
    <row r="1909" customFormat="false" ht="12.75" hidden="true" customHeight="false" outlineLevel="0" collapsed="false">
      <c r="A1909" s="197" t="s">
        <v>4530</v>
      </c>
      <c r="B1909" s="197" t="str">
        <f aca="false">C1909&amp;D1909&amp;E1909&amp;F1909&amp;G1909&amp;H1909</f>
        <v>ESCAVACAO MANUAL DE VALA/CAVA A FRIO EM MATERIAL DE 2ªCATEGORIA(MOLEDO OU ROCHA DECOMPOSTA),ENTRE 1,50 E 3,00M DE PROFUNDIDADE,EXCLUSIVE ESCORAMENTO E ESGOTAMENTO</v>
      </c>
      <c r="C1909" s="197" t="s">
        <v>4526</v>
      </c>
      <c r="D1909" s="197" t="s">
        <v>4531</v>
      </c>
      <c r="E1909" s="197" t="s">
        <v>4532</v>
      </c>
      <c r="I1909" s="197" t="s">
        <v>1158</v>
      </c>
      <c r="J1909" s="197" t="n">
        <v>147.65</v>
      </c>
    </row>
    <row r="1910" customFormat="false" ht="12.75" hidden="true" customHeight="false" outlineLevel="0" collapsed="false">
      <c r="A1910" s="197" t="s">
        <v>4533</v>
      </c>
      <c r="B1910" s="197" t="str">
        <f aca="false">C1910&amp;D1910&amp;E1910&amp;F1910&amp;G1910&amp;H1910</f>
        <v>ESCAVACAO MANUAL DE VALA/CAVA A FRIO EM MATERIAL DE 2ªCATEGORIA(MOLEDO OU ROCHA DECOMPOSTA),ENTRE 1,50 E 3,00M DE PROFUNDIDADE,EXCLUSIVE ESCORAMENTO E ESGOTAMENTO</v>
      </c>
      <c r="C1910" s="197" t="s">
        <v>4526</v>
      </c>
      <c r="D1910" s="197" t="s">
        <v>4531</v>
      </c>
      <c r="E1910" s="197" t="s">
        <v>4532</v>
      </c>
      <c r="I1910" s="197" t="s">
        <v>1158</v>
      </c>
      <c r="J1910" s="197" t="n">
        <v>127.98</v>
      </c>
    </row>
    <row r="1911" customFormat="false" ht="12.75" hidden="true" customHeight="false" outlineLevel="0" collapsed="false">
      <c r="A1911" s="197" t="s">
        <v>4534</v>
      </c>
      <c r="B1911" s="197" t="str">
        <f aca="false">C1911&amp;D1911&amp;E1911&amp;F1911&amp;G1911&amp;H1911</f>
        <v>ESCAVACAO MANUAL DE VALA/CAVA A FRIO EM MATERIAL DE 2ªCATEGORIA(MOLEDO OU ROCHA DECOMPOSTA),ENTRE 3,00 E 4,50M DE PROFUNDIDADE,EXCLUSIVE ESCORAMENTO E ESGOTAMENTO</v>
      </c>
      <c r="C1911" s="197" t="s">
        <v>4526</v>
      </c>
      <c r="D1911" s="197" t="s">
        <v>4535</v>
      </c>
      <c r="E1911" s="197" t="s">
        <v>4532</v>
      </c>
      <c r="I1911" s="197" t="s">
        <v>1158</v>
      </c>
      <c r="J1911" s="197" t="n">
        <v>170.96</v>
      </c>
    </row>
    <row r="1912" customFormat="false" ht="12.75" hidden="true" customHeight="false" outlineLevel="0" collapsed="false">
      <c r="A1912" s="197" t="s">
        <v>4536</v>
      </c>
      <c r="B1912" s="197" t="str">
        <f aca="false">C1912&amp;D1912&amp;E1912&amp;F1912&amp;G1912&amp;H1912</f>
        <v>ESCAVACAO MANUAL DE VALA/CAVA A FRIO EM MATERIAL DE 2ªCATEGORIA(MOLEDO OU ROCHA DECOMPOSTA),ENTRE 3,00 E 4,50M DE PROFUNDIDADE,EXCLUSIVE ESCORAMENTO E ESGOTAMENTO</v>
      </c>
      <c r="C1912" s="197" t="s">
        <v>4526</v>
      </c>
      <c r="D1912" s="197" t="s">
        <v>4535</v>
      </c>
      <c r="E1912" s="197" t="s">
        <v>4532</v>
      </c>
      <c r="I1912" s="197" t="s">
        <v>1158</v>
      </c>
      <c r="J1912" s="197" t="n">
        <v>148.19</v>
      </c>
    </row>
    <row r="1913" customFormat="false" ht="12.75" hidden="true" customHeight="false" outlineLevel="0" collapsed="false">
      <c r="A1913" s="197" t="s">
        <v>4537</v>
      </c>
      <c r="B1913" s="197" t="str">
        <f aca="false">C1913&amp;D1913&amp;E1913&amp;F1913&amp;G1913&amp;H1913</f>
        <v>ESCAVACAO MANUAL DE VALA/CAVA A FRIO EM MATERIAL DE 2ªCATEGORIA(MOLEDO OU ROCHA DECOMPOSTA),ENTRE 4,50 E 6,00M DE PROFUNDIDADE,EXCLUSIVE ESCORAMENTO E ESGOTAMENTO</v>
      </c>
      <c r="C1913" s="197" t="s">
        <v>4526</v>
      </c>
      <c r="D1913" s="197" t="s">
        <v>4538</v>
      </c>
      <c r="E1913" s="197" t="s">
        <v>4532</v>
      </c>
      <c r="I1913" s="197" t="s">
        <v>1158</v>
      </c>
      <c r="J1913" s="197" t="n">
        <v>202.05</v>
      </c>
    </row>
    <row r="1914" customFormat="false" ht="12.75" hidden="true" customHeight="false" outlineLevel="0" collapsed="false">
      <c r="A1914" s="197" t="s">
        <v>4539</v>
      </c>
      <c r="B1914" s="197" t="str">
        <f aca="false">C1914&amp;D1914&amp;E1914&amp;F1914&amp;G1914&amp;H1914</f>
        <v>ESCAVACAO MANUAL DE VALA/CAVA A FRIO EM MATERIAL DE 2ªCATEGORIA(MOLEDO OU ROCHA DECOMPOSTA),ENTRE 4,50 E 6,00M DE PROFUNDIDADE,EXCLUSIVE ESCORAMENTO E ESGOTAMENTO</v>
      </c>
      <c r="C1914" s="197" t="s">
        <v>4526</v>
      </c>
      <c r="D1914" s="197" t="s">
        <v>4538</v>
      </c>
      <c r="E1914" s="197" t="s">
        <v>4532</v>
      </c>
      <c r="I1914" s="197" t="s">
        <v>1158</v>
      </c>
      <c r="J1914" s="197" t="n">
        <v>175.14</v>
      </c>
    </row>
    <row r="1915" customFormat="false" ht="12.75" hidden="true" customHeight="false" outlineLevel="0" collapsed="false">
      <c r="A1915" s="197" t="s">
        <v>4540</v>
      </c>
      <c r="B1915" s="197" t="str">
        <f aca="false">C1915&amp;D1915&amp;E1915&amp;F1915&amp;G1915&amp;H1915</f>
        <v>ESCAVACAO MANUAL DE VALA/CAVA A FRIO EM MATERIAL DE 2ªCATEGORIA(MOLEDO OU ROCHA DECOMPOSTA),ENTRE 6,00 E 7,50M DE PROFUNDIDADE,EXCLUSIVE ESCORAMENTO E ESGOTAMENTO</v>
      </c>
      <c r="C1915" s="197" t="s">
        <v>4526</v>
      </c>
      <c r="D1915" s="197" t="s">
        <v>4541</v>
      </c>
      <c r="E1915" s="197" t="s">
        <v>4532</v>
      </c>
      <c r="I1915" s="197" t="s">
        <v>1158</v>
      </c>
      <c r="J1915" s="197" t="n">
        <v>233.14</v>
      </c>
    </row>
    <row r="1916" customFormat="false" ht="12.75" hidden="true" customHeight="false" outlineLevel="0" collapsed="false">
      <c r="A1916" s="197" t="s">
        <v>4542</v>
      </c>
      <c r="B1916" s="197" t="str">
        <f aca="false">C1916&amp;D1916&amp;E1916&amp;F1916&amp;G1916&amp;H1916</f>
        <v>ESCAVACAO MANUAL DE VALA/CAVA A FRIO EM MATERIAL DE 2ªCATEGORIA(MOLEDO OU ROCHA DECOMPOSTA),ENTRE 6,00 E 7,50M DE PROFUNDIDADE,EXCLUSIVE ESCORAMENTO E ESGOTAMENTO</v>
      </c>
      <c r="C1916" s="197" t="s">
        <v>4526</v>
      </c>
      <c r="D1916" s="197" t="s">
        <v>4541</v>
      </c>
      <c r="E1916" s="197" t="s">
        <v>4532</v>
      </c>
      <c r="I1916" s="197" t="s">
        <v>1158</v>
      </c>
      <c r="J1916" s="197" t="n">
        <v>202.08</v>
      </c>
    </row>
    <row r="1917" customFormat="false" ht="12.75" hidden="true" customHeight="false" outlineLevel="0" collapsed="false">
      <c r="A1917" s="197" t="s">
        <v>4543</v>
      </c>
      <c r="B1917" s="197" t="str">
        <f aca="false">C1917&amp;D1917&amp;E1917&amp;F1917&amp;G1917&amp;H1917</f>
        <v>ESCAVACAO MANUAL DE VALA/CAVA EM PEDRA SOLTA DO TAMANHO MEDIO DE PEDRA DE MAO OU ARGILA RIJA,ATE 1,50M DE PROFUNDIDADE,EXCLUSIVE ESCORAMENTO E ESGOTAMENTO</v>
      </c>
      <c r="C1917" s="197" t="s">
        <v>4544</v>
      </c>
      <c r="D1917" s="197" t="s">
        <v>4545</v>
      </c>
      <c r="E1917" s="197" t="s">
        <v>4514</v>
      </c>
      <c r="I1917" s="197" t="s">
        <v>1158</v>
      </c>
      <c r="J1917" s="197" t="n">
        <v>74.6</v>
      </c>
    </row>
    <row r="1918" customFormat="false" ht="12.75" hidden="true" customHeight="false" outlineLevel="0" collapsed="false">
      <c r="A1918" s="197" t="s">
        <v>4546</v>
      </c>
      <c r="B1918" s="197" t="str">
        <f aca="false">C1918&amp;D1918&amp;E1918&amp;F1918&amp;G1918&amp;H1918</f>
        <v>ESCAVACAO MANUAL DE VALA/CAVA EM PEDRA SOLTA DO TAMANHO MEDIO DE PEDRA DE MAO OU ARGILA RIJA,ATE 1,50M DE PROFUNDIDADE,EXCLUSIVE ESCORAMENTO E ESGOTAMENTO</v>
      </c>
      <c r="C1918" s="197" t="s">
        <v>4544</v>
      </c>
      <c r="D1918" s="197" t="s">
        <v>4545</v>
      </c>
      <c r="E1918" s="197" t="s">
        <v>4514</v>
      </c>
      <c r="I1918" s="197" t="s">
        <v>1158</v>
      </c>
      <c r="J1918" s="197" t="n">
        <v>64.66</v>
      </c>
    </row>
    <row r="1919" customFormat="false" ht="12.75" hidden="true" customHeight="false" outlineLevel="0" collapsed="false">
      <c r="A1919" s="197" t="s">
        <v>4547</v>
      </c>
      <c r="B1919" s="197" t="str">
        <f aca="false">C1919&amp;D1919&amp;E1919&amp;F1919&amp;G1919&amp;H1919</f>
        <v>ESCAVACAO MANUAL DE VALA/CAVA EM PEDRA SOLTA DO TAMANHO MEDIO DE PEDRA DE MAO OU ARGILA RIJA,ENTRE 1,50 E 3,00M DE PROFUNDIDADE,EXCLUSIVE ESCORAMENTO E ESGOTAMENTO</v>
      </c>
      <c r="C1919" s="197" t="s">
        <v>4544</v>
      </c>
      <c r="D1919" s="197" t="s">
        <v>4548</v>
      </c>
      <c r="E1919" s="197" t="s">
        <v>4549</v>
      </c>
      <c r="I1919" s="197" t="s">
        <v>1158</v>
      </c>
      <c r="J1919" s="197" t="n">
        <v>87.03</v>
      </c>
    </row>
    <row r="1920" customFormat="false" ht="12.75" hidden="true" customHeight="false" outlineLevel="0" collapsed="false">
      <c r="A1920" s="197" t="s">
        <v>4550</v>
      </c>
      <c r="B1920" s="197" t="str">
        <f aca="false">C1920&amp;D1920&amp;E1920&amp;F1920&amp;G1920&amp;H1920</f>
        <v>ESCAVACAO MANUAL DE VALA/CAVA EM PEDRA SOLTA DO TAMANHO MEDIO DE PEDRA DE MAO OU ARGILA RIJA,ENTRE 1,50 E 3,00M DE PROFUNDIDADE,EXCLUSIVE ESCORAMENTO E ESGOTAMENTO</v>
      </c>
      <c r="C1920" s="197" t="s">
        <v>4544</v>
      </c>
      <c r="D1920" s="197" t="s">
        <v>4548</v>
      </c>
      <c r="E1920" s="197" t="s">
        <v>4549</v>
      </c>
      <c r="I1920" s="197" t="s">
        <v>1158</v>
      </c>
      <c r="J1920" s="197" t="n">
        <v>75.44</v>
      </c>
    </row>
    <row r="1921" customFormat="false" ht="12.75" hidden="true" customHeight="false" outlineLevel="0" collapsed="false">
      <c r="A1921" s="197" t="s">
        <v>4551</v>
      </c>
      <c r="B1921" s="197" t="str">
        <f aca="false">C1921&amp;D1921&amp;E1921&amp;F1921&amp;G1921&amp;H1921</f>
        <v>ESCAVACAO MANUAL DE VALA/CAVA EM PEDRA SOLTA DO TAMANHO MEDIO DE PEDRA DE MAO OU ARGILA RIJA,ENTRE 3,00 E 4,50M DE PROFUNDIDADE,EXCLUSIVE ESCORAMENTO E ESGOTAMENTO</v>
      </c>
      <c r="C1921" s="197" t="s">
        <v>4544</v>
      </c>
      <c r="D1921" s="197" t="s">
        <v>4552</v>
      </c>
      <c r="E1921" s="197" t="s">
        <v>4549</v>
      </c>
      <c r="I1921" s="197" t="s">
        <v>1158</v>
      </c>
      <c r="J1921" s="197" t="n">
        <v>139.88</v>
      </c>
    </row>
    <row r="1922" customFormat="false" ht="12.75" hidden="true" customHeight="false" outlineLevel="0" collapsed="false">
      <c r="A1922" s="197" t="s">
        <v>4553</v>
      </c>
      <c r="B1922" s="197" t="str">
        <f aca="false">C1922&amp;D1922&amp;E1922&amp;F1922&amp;G1922&amp;H1922</f>
        <v>ESCAVACAO MANUAL DE VALA/CAVA EM PEDRA SOLTA DO TAMANHO MEDIO DE PEDRA DE MAO OU ARGILA RIJA,ENTRE 3,00 E 4,50M DE PROFUNDIDADE,EXCLUSIVE ESCORAMENTO E ESGOTAMENTO</v>
      </c>
      <c r="C1922" s="197" t="s">
        <v>4544</v>
      </c>
      <c r="D1922" s="197" t="s">
        <v>4552</v>
      </c>
      <c r="E1922" s="197" t="s">
        <v>4549</v>
      </c>
      <c r="I1922" s="197" t="s">
        <v>1158</v>
      </c>
      <c r="J1922" s="197" t="n">
        <v>121.25</v>
      </c>
    </row>
    <row r="1923" customFormat="false" ht="12.75" hidden="true" customHeight="false" outlineLevel="0" collapsed="false">
      <c r="A1923" s="197" t="s">
        <v>4554</v>
      </c>
      <c r="B1923" s="197" t="str">
        <f aca="false">C1923&amp;D1923&amp;E1923&amp;F1923&amp;G1923&amp;H1923</f>
        <v>ESCAVACAO MANUAL DE VALA/CAVA EM PEDRA SOLTA DO TAMANHO MEDIO DE PEDRA DE MAO OU ARGILA RIJA,ENTRE 4,50 E 6,00M DE PROFUNDIDADE,EXCLUSIVE ESCORAMENTO E ESGOTAMENTO</v>
      </c>
      <c r="C1923" s="197" t="s">
        <v>4544</v>
      </c>
      <c r="D1923" s="197" t="s">
        <v>4555</v>
      </c>
      <c r="E1923" s="197" t="s">
        <v>4549</v>
      </c>
      <c r="I1923" s="197" t="s">
        <v>1158</v>
      </c>
      <c r="J1923" s="197" t="n">
        <v>170.96</v>
      </c>
    </row>
    <row r="1924" customFormat="false" ht="12.75" hidden="true" customHeight="false" outlineLevel="0" collapsed="false">
      <c r="A1924" s="197" t="s">
        <v>4556</v>
      </c>
      <c r="B1924" s="197" t="str">
        <f aca="false">C1924&amp;D1924&amp;E1924&amp;F1924&amp;G1924&amp;H1924</f>
        <v>ESCAVACAO MANUAL DE VALA/CAVA EM PEDRA SOLTA DO TAMANHO MEDIO DE PEDRA DE MAO OU ARGILA RIJA,ENTRE 4,50 E 6,00M DE PROFUNDIDADE,EXCLUSIVE ESCORAMENTO E ESGOTAMENTO</v>
      </c>
      <c r="C1924" s="197" t="s">
        <v>4544</v>
      </c>
      <c r="D1924" s="197" t="s">
        <v>4555</v>
      </c>
      <c r="E1924" s="197" t="s">
        <v>4549</v>
      </c>
      <c r="I1924" s="197" t="s">
        <v>1158</v>
      </c>
      <c r="J1924" s="197" t="n">
        <v>148.19</v>
      </c>
    </row>
    <row r="1925" customFormat="false" ht="12.75" hidden="true" customHeight="false" outlineLevel="0" collapsed="false">
      <c r="A1925" s="197" t="s">
        <v>4557</v>
      </c>
      <c r="B1925" s="197" t="str">
        <f aca="false">C1925&amp;D1925&amp;E1925&amp;F1925&amp;G1925&amp;H1925</f>
        <v>ESCAVACAO MANUAL DE VALA/CAVA EM PEDRA SOLTA DO TAMANHO MEDIO DE PEDRA DE MAO OU ARGILA RIJA,ENTRE 6,00 E 7,50M DE PROFUNDIDADE,EXCLUSIVE ESCORAMENTO E ESGOTAMENTO</v>
      </c>
      <c r="C1925" s="197" t="s">
        <v>4544</v>
      </c>
      <c r="D1925" s="197" t="s">
        <v>4558</v>
      </c>
      <c r="E1925" s="197" t="s">
        <v>4549</v>
      </c>
      <c r="I1925" s="197" t="s">
        <v>1158</v>
      </c>
      <c r="J1925" s="197" t="n">
        <v>202.05</v>
      </c>
    </row>
    <row r="1926" customFormat="false" ht="12.75" hidden="true" customHeight="false" outlineLevel="0" collapsed="false">
      <c r="A1926" s="197" t="s">
        <v>4559</v>
      </c>
      <c r="B1926" s="197" t="str">
        <f aca="false">C1926&amp;D1926&amp;E1926&amp;F1926&amp;G1926&amp;H1926</f>
        <v>ESCAVACAO MANUAL DE VALA/CAVA EM PEDRA SOLTA DO TAMANHO MEDIO DE PEDRA DE MAO OU ARGILA RIJA,ENTRE 6,00 E 7,50M DE PROFUNDIDADE,EXCLUSIVE ESCORAMENTO E ESGOTAMENTO</v>
      </c>
      <c r="C1926" s="197" t="s">
        <v>4544</v>
      </c>
      <c r="D1926" s="197" t="s">
        <v>4558</v>
      </c>
      <c r="E1926" s="197" t="s">
        <v>4549</v>
      </c>
      <c r="I1926" s="197" t="s">
        <v>1158</v>
      </c>
      <c r="J1926" s="197" t="n">
        <v>175.14</v>
      </c>
    </row>
    <row r="1927" customFormat="false" ht="12.75" hidden="true" customHeight="false" outlineLevel="0" collapsed="false">
      <c r="A1927" s="197" t="s">
        <v>4560</v>
      </c>
      <c r="B1927" s="197" t="str">
        <f aca="false">C1927&amp;D1927&amp;E1927&amp;F1927&amp;G1927&amp;H1927</f>
        <v>ESCAVACAO MANUAL DE VALA/CAVA EM LODO,ATE 1,50M DE PROFUNDIDADE,EXCLUSIVE ESCORAMENTO E ESGOTAMENTO</v>
      </c>
      <c r="C1927" s="197" t="s">
        <v>4561</v>
      </c>
      <c r="D1927" s="197" t="s">
        <v>4562</v>
      </c>
      <c r="I1927" s="197" t="s">
        <v>1158</v>
      </c>
      <c r="J1927" s="197" t="n">
        <v>85.48</v>
      </c>
    </row>
    <row r="1928" customFormat="false" ht="12.75" hidden="true" customHeight="false" outlineLevel="0" collapsed="false">
      <c r="A1928" s="197" t="s">
        <v>4563</v>
      </c>
      <c r="B1928" s="197" t="str">
        <f aca="false">C1928&amp;D1928&amp;E1928&amp;F1928&amp;G1928&amp;H1928</f>
        <v>ESCAVACAO MANUAL DE VALA/CAVA EM LODO,ATE 1,50M DE PROFUNDIDADE,EXCLUSIVE ESCORAMENTO E ESGOTAMENTO</v>
      </c>
      <c r="C1928" s="197" t="s">
        <v>4561</v>
      </c>
      <c r="D1928" s="197" t="s">
        <v>4562</v>
      </c>
      <c r="I1928" s="197" t="s">
        <v>1158</v>
      </c>
      <c r="J1928" s="197" t="n">
        <v>74.09</v>
      </c>
    </row>
    <row r="1929" customFormat="false" ht="12.75" hidden="true" customHeight="false" outlineLevel="0" collapsed="false">
      <c r="A1929" s="197" t="s">
        <v>4564</v>
      </c>
      <c r="B1929" s="197" t="str">
        <f aca="false">C1929&amp;D1929&amp;E1929&amp;F1929&amp;G1929&amp;H1929</f>
        <v>ESCAVACAO MANUAL DE VALA/CAVA EM LODO,ENTRE 1,50 E 3,00M DEPROFUNDIDADE,EXCLUSIVE ESCORAMENTO E ESGOTAMENTO</v>
      </c>
      <c r="C1929" s="197" t="s">
        <v>4565</v>
      </c>
      <c r="D1929" s="197" t="s">
        <v>4566</v>
      </c>
      <c r="I1929" s="197" t="s">
        <v>1158</v>
      </c>
      <c r="J1929" s="197" t="n">
        <v>155.42</v>
      </c>
    </row>
    <row r="1930" customFormat="false" ht="12.75" hidden="true" customHeight="false" outlineLevel="0" collapsed="false">
      <c r="A1930" s="197" t="s">
        <v>4567</v>
      </c>
      <c r="B1930" s="197" t="str">
        <f aca="false">C1930&amp;D1930&amp;E1930&amp;F1930&amp;G1930&amp;H1930</f>
        <v>ESCAVACAO MANUAL DE VALA/CAVA EM LODO,ENTRE 1,50 E 3,00M DEPROFUNDIDADE,EXCLUSIVE ESCORAMENTO E ESGOTAMENTO</v>
      </c>
      <c r="C1930" s="197" t="s">
        <v>4565</v>
      </c>
      <c r="D1930" s="197" t="s">
        <v>4566</v>
      </c>
      <c r="I1930" s="197" t="s">
        <v>1158</v>
      </c>
      <c r="J1930" s="197" t="n">
        <v>134.72</v>
      </c>
    </row>
    <row r="1931" customFormat="false" ht="12.75" hidden="true" customHeight="false" outlineLevel="0" collapsed="false">
      <c r="A1931" s="197" t="s">
        <v>4568</v>
      </c>
      <c r="B1931" s="197" t="str">
        <f aca="false">C1931&amp;D1931&amp;E1931&amp;F1931&amp;G1931&amp;H1931</f>
        <v>ESCAVACAO MANUAL DE VALA/CAVA EM LODO,ENTRE 3,00 E 4,50M DEPROFUNDIDADE,EXCLUSIVE ESCORAMENTO E ESGOTAMENTO</v>
      </c>
      <c r="C1931" s="197" t="s">
        <v>4569</v>
      </c>
      <c r="D1931" s="197" t="s">
        <v>4566</v>
      </c>
      <c r="I1931" s="197" t="s">
        <v>1158</v>
      </c>
      <c r="J1931" s="197" t="n">
        <v>233.14</v>
      </c>
    </row>
    <row r="1932" customFormat="false" ht="12.75" hidden="true" customHeight="false" outlineLevel="0" collapsed="false">
      <c r="A1932" s="197" t="s">
        <v>4570</v>
      </c>
      <c r="B1932" s="197" t="str">
        <f aca="false">C1932&amp;D1932&amp;E1932&amp;F1932&amp;G1932&amp;H1932</f>
        <v>ESCAVACAO MANUAL DE VALA/CAVA EM LODO,ENTRE 3,00 E 4,50M DEPROFUNDIDADE,EXCLUSIVE ESCORAMENTO E ESGOTAMENTO</v>
      </c>
      <c r="C1932" s="197" t="s">
        <v>4569</v>
      </c>
      <c r="D1932" s="197" t="s">
        <v>4566</v>
      </c>
      <c r="I1932" s="197" t="s">
        <v>1158</v>
      </c>
      <c r="J1932" s="197" t="n">
        <v>202.08</v>
      </c>
    </row>
    <row r="1933" customFormat="false" ht="12.75" hidden="true" customHeight="false" outlineLevel="0" collapsed="false">
      <c r="A1933" s="197" t="s">
        <v>4571</v>
      </c>
      <c r="B1933" s="197" t="str">
        <f aca="false">C1933&amp;D1933&amp;E1933&amp;F1933&amp;G1933&amp;H1933</f>
        <v>ESCAVACAO MANUAL DE VALA/CAVA EM LODO, ENTRE 4,50 E 6,00M DE PROFUNDIDADE,EXCLUSIVE ESCORAMENTO E ESGOTAMENTO</v>
      </c>
      <c r="C1933" s="197" t="s">
        <v>4572</v>
      </c>
      <c r="D1933" s="197" t="s">
        <v>4573</v>
      </c>
      <c r="I1933" s="197" t="s">
        <v>1158</v>
      </c>
      <c r="J1933" s="197" t="n">
        <v>279.76</v>
      </c>
    </row>
    <row r="1934" customFormat="false" ht="12.75" hidden="true" customHeight="false" outlineLevel="0" collapsed="false">
      <c r="A1934" s="197" t="s">
        <v>4574</v>
      </c>
      <c r="B1934" s="197" t="str">
        <f aca="false">C1934&amp;D1934&amp;E1934&amp;F1934&amp;G1934&amp;H1934</f>
        <v>ESCAVACAO MANUAL DE VALA/CAVA EM LODO, ENTRE 4,50 E 6,00M DE PROFUNDIDADE,EXCLUSIVE ESCORAMENTO E ESGOTAMENTO</v>
      </c>
      <c r="C1934" s="197" t="s">
        <v>4572</v>
      </c>
      <c r="D1934" s="197" t="s">
        <v>4573</v>
      </c>
      <c r="I1934" s="197" t="s">
        <v>1158</v>
      </c>
      <c r="J1934" s="197" t="n">
        <v>242.5</v>
      </c>
    </row>
    <row r="1935" customFormat="false" ht="12.75" hidden="true" customHeight="false" outlineLevel="0" collapsed="false">
      <c r="A1935" s="197" t="s">
        <v>4575</v>
      </c>
      <c r="B1935" s="197" t="str">
        <f aca="false">C1935&amp;D1935&amp;E1935&amp;F1935&amp;G1935&amp;H1935</f>
        <v>ESCAVACAO MANUAL DE VALA/CAVA EM LODO,ENTRE 6,00 E 7,50M DEPROFUNDIDADE,EXCLUSIVE ESCORAMENTO E ESGOTAMENTO</v>
      </c>
      <c r="C1935" s="197" t="s">
        <v>4576</v>
      </c>
      <c r="D1935" s="197" t="s">
        <v>4566</v>
      </c>
      <c r="I1935" s="197" t="s">
        <v>1158</v>
      </c>
      <c r="J1935" s="197" t="n">
        <v>326.39</v>
      </c>
    </row>
    <row r="1936" customFormat="false" ht="12.75" hidden="true" customHeight="false" outlineLevel="0" collapsed="false">
      <c r="A1936" s="197" t="s">
        <v>4577</v>
      </c>
      <c r="B1936" s="197" t="str">
        <f aca="false">C1936&amp;D1936&amp;E1936&amp;F1936&amp;G1936&amp;H1936</f>
        <v>ESCAVACAO MANUAL DE VALA/CAVA EM LODO,ENTRE 6,00 E 7,50M DEPROFUNDIDADE,EXCLUSIVE ESCORAMENTO E ESGOTAMENTO</v>
      </c>
      <c r="C1936" s="197" t="s">
        <v>4576</v>
      </c>
      <c r="D1936" s="197" t="s">
        <v>4566</v>
      </c>
      <c r="I1936" s="197" t="s">
        <v>1158</v>
      </c>
      <c r="J1936" s="197" t="n">
        <v>282.92</v>
      </c>
    </row>
    <row r="1937" customFormat="false" ht="12.75" hidden="true" customHeight="false" outlineLevel="0" collapsed="false">
      <c r="A1937" s="197" t="s">
        <v>4578</v>
      </c>
      <c r="B1937" s="197" t="str">
        <f aca="false">C1937&amp;D1937&amp;E1937&amp;F1937&amp;G1937&amp;H1937</f>
        <v>MARROAMENTO DE MATERIAL DE 3ªCATEGORIA(ROCHA VIVA),COM VOLUME MAXIMO DE 0,064M3,PARA REDUCAO A PEDRA DE MAO,REFERINDO-SE O PRECO AO MATERIAL SOLTO,DEPOIS DE MARROADO</v>
      </c>
      <c r="C1937" s="197" t="s">
        <v>4579</v>
      </c>
      <c r="D1937" s="197" t="s">
        <v>4580</v>
      </c>
      <c r="E1937" s="197" t="s">
        <v>4581</v>
      </c>
      <c r="I1937" s="197" t="s">
        <v>1158</v>
      </c>
      <c r="J1937" s="197" t="n">
        <v>42.03</v>
      </c>
    </row>
    <row r="1938" customFormat="false" ht="12.75" hidden="true" customHeight="false" outlineLevel="0" collapsed="false">
      <c r="A1938" s="197" t="s">
        <v>4582</v>
      </c>
      <c r="B1938" s="197" t="str">
        <f aca="false">C1938&amp;D1938&amp;E1938&amp;F1938&amp;G1938&amp;H1938</f>
        <v>MARROAMENTO DE MATERIAL DE 3ªCATEGORIA(ROCHA VIVA),COM VOLUME MAXIMO DE 0,064M3,PARA REDUCAO A PEDRA DE MAO,REFERINDO-SE O PRECO AO MATERIAL SOLTO,DEPOIS DE MARROADO</v>
      </c>
      <c r="C1938" s="197" t="s">
        <v>4579</v>
      </c>
      <c r="D1938" s="197" t="s">
        <v>4580</v>
      </c>
      <c r="E1938" s="197" t="s">
        <v>4581</v>
      </c>
      <c r="I1938" s="197" t="s">
        <v>1158</v>
      </c>
      <c r="J1938" s="197" t="n">
        <v>36.42</v>
      </c>
    </row>
    <row r="1939" customFormat="false" ht="12.75" hidden="true" customHeight="false" outlineLevel="0" collapsed="false">
      <c r="A1939" s="197" t="s">
        <v>4583</v>
      </c>
      <c r="B1939" s="197" t="str">
        <f aca="false">C1939&amp;D1939&amp;E1939&amp;F1939&amp;G1939&amp;H1939</f>
        <v>DESMONTE MANUAL DE BLOCO DE MATERIAL DE 3ªCATEGORIA(ROCHA VIVA),COM VOLUME ATE 1,00M3,INCLUSIVE REDUCAO A PEDRA DE MAO.PARA VOLUMES ACIMA DE 1,00M3 VER CATALOGO DE REFERENCIA</v>
      </c>
      <c r="C1939" s="197" t="s">
        <v>4584</v>
      </c>
      <c r="D1939" s="197" t="s">
        <v>4585</v>
      </c>
      <c r="E1939" s="197" t="s">
        <v>4586</v>
      </c>
      <c r="I1939" s="197" t="s">
        <v>1158</v>
      </c>
      <c r="J1939" s="197" t="n">
        <v>111.94</v>
      </c>
    </row>
    <row r="1940" customFormat="false" ht="12.75" hidden="true" customHeight="false" outlineLevel="0" collapsed="false">
      <c r="A1940" s="197" t="s">
        <v>4587</v>
      </c>
      <c r="B1940" s="197" t="str">
        <f aca="false">C1940&amp;D1940&amp;E1940&amp;F1940&amp;G1940&amp;H1940</f>
        <v>DESMONTE MANUAL DE BLOCO DE MATERIAL DE 3ªCATEGORIA(ROCHA VIVA),COM VOLUME ATE 1,00M3,INCLUSIVE REDUCAO A PEDRA DE MAO.PARA VOLUMES ACIMA DE 1,00M3 VER CATALOGO DE REFERENCIA</v>
      </c>
      <c r="C1940" s="197" t="s">
        <v>4584</v>
      </c>
      <c r="D1940" s="197" t="s">
        <v>4585</v>
      </c>
      <c r="E1940" s="197" t="s">
        <v>4586</v>
      </c>
      <c r="I1940" s="197" t="s">
        <v>1158</v>
      </c>
      <c r="J1940" s="197" t="n">
        <v>97.01</v>
      </c>
    </row>
    <row r="1941" customFormat="false" ht="12.75" hidden="true" customHeight="false" outlineLevel="0" collapsed="false">
      <c r="A1941" s="197" t="s">
        <v>4588</v>
      </c>
      <c r="B1941" s="197" t="str">
        <f aca="false">C1941&amp;D1941&amp;E1941&amp;F1941&amp;G1941&amp;H1941</f>
        <v>DESMONTE MANUAL EM MATERIAL DE 2ªCATEGORIA(MOLEDO OU ROCHA DECOMPOSTA).VALEM A FORMULA E AS OBSERVACOES DO ITEM 03.001.0065</v>
      </c>
      <c r="C1941" s="197" t="s">
        <v>4589</v>
      </c>
      <c r="D1941" s="197" t="s">
        <v>4590</v>
      </c>
      <c r="E1941" s="711" t="s">
        <v>4591</v>
      </c>
      <c r="I1941" s="197" t="s">
        <v>1158</v>
      </c>
      <c r="J1941" s="197" t="n">
        <v>100.75</v>
      </c>
    </row>
    <row r="1942" customFormat="false" ht="12.75" hidden="true" customHeight="false" outlineLevel="0" collapsed="false">
      <c r="A1942" s="197" t="s">
        <v>4592</v>
      </c>
      <c r="B1942" s="197" t="str">
        <f aca="false">C1942&amp;D1942&amp;E1942&amp;F1942&amp;G1942&amp;H1942</f>
        <v>DESMONTE MANUAL EM MATERIAL DE 2ªCATEGORIA(MOLEDO OU ROCHA DECOMPOSTA).VALEM A FORMULA E AS OBSERVACOES DO ITEM 03.001.0065</v>
      </c>
      <c r="C1942" s="197" t="s">
        <v>4589</v>
      </c>
      <c r="D1942" s="197" t="s">
        <v>4590</v>
      </c>
      <c r="E1942" s="711" t="s">
        <v>4591</v>
      </c>
      <c r="I1942" s="197" t="s">
        <v>1158</v>
      </c>
      <c r="J1942" s="197" t="n">
        <v>87.31</v>
      </c>
    </row>
    <row r="1943" customFormat="false" ht="12.75" hidden="true" customHeight="false" outlineLevel="0" collapsed="false">
      <c r="A1943" s="197" t="s">
        <v>4593</v>
      </c>
      <c r="B1943" s="197" t="str">
        <f aca="false">C1943&amp;D1943&amp;E1943&amp;F1943&amp;G1943&amp;H1943</f>
        <v>MARROAMENTO DE MATERIAL DE 2ªCATEGORIA(ROCHA DECOMPOSTA),COM VOLUME MAXIMO DE 0,064M3,PARA REDUCAO A PEDRA DE MAO,REFERINDO-SE O PRECO AO MATERIAL SOLTO,DEPOIS DE MARROADO</v>
      </c>
      <c r="C1943" s="197" t="s">
        <v>4594</v>
      </c>
      <c r="D1943" s="197" t="s">
        <v>4595</v>
      </c>
      <c r="E1943" s="197" t="s">
        <v>4596</v>
      </c>
      <c r="I1943" s="197" t="s">
        <v>1158</v>
      </c>
      <c r="J1943" s="197" t="n">
        <v>37.82</v>
      </c>
    </row>
    <row r="1944" customFormat="false" ht="12.75" hidden="true" customHeight="false" outlineLevel="0" collapsed="false">
      <c r="A1944" s="197" t="s">
        <v>4597</v>
      </c>
      <c r="B1944" s="197" t="str">
        <f aca="false">C1944&amp;D1944&amp;E1944&amp;F1944&amp;G1944&amp;H1944</f>
        <v>MARROAMENTO DE MATERIAL DE 2ªCATEGORIA(ROCHA DECOMPOSTA),COM VOLUME MAXIMO DE 0,064M3,PARA REDUCAO A PEDRA DE MAO,REFERINDO-SE O PRECO AO MATERIAL SOLTO,DEPOIS DE MARROADO</v>
      </c>
      <c r="C1944" s="197" t="s">
        <v>4594</v>
      </c>
      <c r="D1944" s="197" t="s">
        <v>4595</v>
      </c>
      <c r="E1944" s="197" t="s">
        <v>4596</v>
      </c>
      <c r="I1944" s="197" t="s">
        <v>1158</v>
      </c>
      <c r="J1944" s="197" t="n">
        <v>32.78</v>
      </c>
    </row>
    <row r="1945" customFormat="false" ht="12.75" hidden="true" customHeight="false" outlineLevel="0" collapsed="false">
      <c r="A1945" s="197" t="s">
        <v>4598</v>
      </c>
      <c r="B1945" s="197" t="str">
        <f aca="false">C1945&amp;D1945&amp;E1945&amp;F1945&amp;G1945&amp;H1945</f>
        <v>ESCAVACAO MANUAL EM MATERIAL DE 1ªCATEGORIA,A CEU ABERTO,ATE 0,50M DE PROFUNDIDADE COM REMOCAO ATE 1 DAM</v>
      </c>
      <c r="C1945" s="197" t="s">
        <v>4599</v>
      </c>
      <c r="D1945" s="197" t="s">
        <v>4600</v>
      </c>
      <c r="I1945" s="197" t="s">
        <v>1158</v>
      </c>
      <c r="J1945" s="197" t="n">
        <v>37.3</v>
      </c>
    </row>
    <row r="1946" customFormat="false" ht="12.75" hidden="true" customHeight="false" outlineLevel="0" collapsed="false">
      <c r="A1946" s="197" t="s">
        <v>4601</v>
      </c>
      <c r="B1946" s="197" t="str">
        <f aca="false">C1946&amp;D1946&amp;E1946&amp;F1946&amp;G1946&amp;H1946</f>
        <v>ESCAVACAO MANUAL EM MATERIAL DE 1ªCATEGORIA,A CEU ABERTO,ATE 0,50M DE PROFUNDIDADE COM REMOCAO ATE 1 DAM</v>
      </c>
      <c r="C1946" s="197" t="s">
        <v>4599</v>
      </c>
      <c r="D1946" s="197" t="s">
        <v>4600</v>
      </c>
      <c r="I1946" s="197" t="s">
        <v>1158</v>
      </c>
      <c r="J1946" s="197" t="n">
        <v>32.33</v>
      </c>
    </row>
    <row r="1947" customFormat="false" ht="12.75" hidden="true" customHeight="false" outlineLevel="0" collapsed="false">
      <c r="A1947" s="197" t="s">
        <v>4602</v>
      </c>
      <c r="B1947" s="197" t="str">
        <f aca="false">C1947&amp;D1947&amp;E1947&amp;F1947&amp;G1947&amp;H1947</f>
        <v>ESCAVACAO MANUAL EM MATERIAL DE 1ªCATEGORIA,A CEU ABERTO,PARA PROFUNDIDADES MAIORES QUE 0,50M COM REMOCAO ATE 1 DAM</v>
      </c>
      <c r="C1947" s="197" t="s">
        <v>4603</v>
      </c>
      <c r="D1947" s="197" t="s">
        <v>4604</v>
      </c>
      <c r="I1947" s="197" t="s">
        <v>1158</v>
      </c>
      <c r="J1947" s="197" t="n">
        <v>50.51</v>
      </c>
    </row>
    <row r="1948" customFormat="false" ht="12.75" hidden="true" customHeight="false" outlineLevel="0" collapsed="false">
      <c r="A1948" s="197" t="s">
        <v>4605</v>
      </c>
      <c r="B1948" s="197" t="str">
        <f aca="false">C1948&amp;D1948&amp;E1948&amp;F1948&amp;G1948&amp;H1948</f>
        <v>ESCAVACAO MANUAL EM MATERIAL DE 1ªCATEGORIA,A CEU ABERTO,PARA PROFUNDIDADES MAIORES QUE 0,50M COM REMOCAO ATE 1 DAM</v>
      </c>
      <c r="C1948" s="197" t="s">
        <v>4603</v>
      </c>
      <c r="D1948" s="197" t="s">
        <v>4604</v>
      </c>
      <c r="I1948" s="197" t="s">
        <v>1158</v>
      </c>
      <c r="J1948" s="197" t="n">
        <v>43.78</v>
      </c>
    </row>
    <row r="1949" customFormat="false" ht="12.75" hidden="true" customHeight="false" outlineLevel="0" collapsed="false">
      <c r="A1949" s="197" t="s">
        <v>4606</v>
      </c>
      <c r="B1949" s="197" t="str">
        <f aca="false">C1949&amp;D1949&amp;E1949&amp;F1949&amp;G1949&amp;H1949</f>
        <v>ESCAVACAO EM TUNEL DE PEQUENAS DIMENSOES,EM MATERIAL DE 1ªCATEGORIA(AREIA,ARGILA OU PICARRA),INTEIRAMENTE SECO,EM SERVICO SEMI-MECANIZADO,EXCLUSIVE ESCORAMENTO</v>
      </c>
      <c r="C1949" s="197" t="s">
        <v>4607</v>
      </c>
      <c r="D1949" s="197" t="s">
        <v>4608</v>
      </c>
      <c r="E1949" s="197" t="s">
        <v>4609</v>
      </c>
      <c r="I1949" s="197" t="s">
        <v>1158</v>
      </c>
      <c r="J1949" s="197" t="n">
        <v>161.26</v>
      </c>
    </row>
    <row r="1950" customFormat="false" ht="12.75" hidden="true" customHeight="false" outlineLevel="0" collapsed="false">
      <c r="A1950" s="197" t="s">
        <v>4610</v>
      </c>
      <c r="B1950" s="197" t="str">
        <f aca="false">C1950&amp;D1950&amp;E1950&amp;F1950&amp;G1950&amp;H1950</f>
        <v>ESCAVACAO EM TUNEL DE PEQUENAS DIMENSOES,EM MATERIAL DE 1ªCATEGORIA(AREIA,ARGILA OU PICARRA),INTEIRAMENTE SECO,EM SERVICO SEMI-MECANIZADO,EXCLUSIVE ESCORAMENTO</v>
      </c>
      <c r="C1950" s="197" t="s">
        <v>4607</v>
      </c>
      <c r="D1950" s="197" t="s">
        <v>4608</v>
      </c>
      <c r="E1950" s="197" t="s">
        <v>4609</v>
      </c>
      <c r="I1950" s="197" t="s">
        <v>1158</v>
      </c>
      <c r="J1950" s="197" t="n">
        <v>140.18</v>
      </c>
    </row>
    <row r="1951" customFormat="false" ht="25.5" hidden="false" customHeight="false" outlineLevel="0" collapsed="false">
      <c r="A1951" s="197" t="s">
        <v>4611</v>
      </c>
      <c r="B1951" s="710" t="str">
        <f aca="false">C1951&amp;D1951&amp;E1951&amp;F1951&amp;G1951&amp;H1951</f>
        <v>ESCAVACAO E REATERRO DE VALA,EM MATERIAL DE 1ªCATEGORIA,PARA LIGACAO PREDIAL DE ESGOTO SANITARIO</v>
      </c>
      <c r="C1951" s="197" t="s">
        <v>4612</v>
      </c>
      <c r="D1951" s="197" t="s">
        <v>4613</v>
      </c>
      <c r="I1951" s="197" t="s">
        <v>338</v>
      </c>
      <c r="J1951" s="197" t="n">
        <v>38.23</v>
      </c>
    </row>
    <row r="1952" customFormat="false" ht="25.5" hidden="false" customHeight="false" outlineLevel="0" collapsed="false">
      <c r="A1952" s="197" t="s">
        <v>173</v>
      </c>
      <c r="B1952" s="710" t="str">
        <f aca="false">C1952&amp;D1952&amp;E1952&amp;F1952&amp;G1952&amp;H1952</f>
        <v>ESCAVACAO E REATERRO DE VALA,EM MATERIAL DE 1ªCATEGORIA,PARA LIGACAO PREDIAL DE ESGOTO SANITARIO</v>
      </c>
      <c r="C1952" s="197" t="s">
        <v>4612</v>
      </c>
      <c r="D1952" s="197" t="s">
        <v>4613</v>
      </c>
      <c r="I1952" s="197" t="s">
        <v>338</v>
      </c>
      <c r="J1952" s="197" t="n">
        <v>33.14</v>
      </c>
    </row>
    <row r="1953" customFormat="false" ht="25.5" hidden="false" customHeight="false" outlineLevel="0" collapsed="false">
      <c r="A1953" s="197" t="s">
        <v>4614</v>
      </c>
      <c r="B1953" s="710" t="str">
        <f aca="false">C1953&amp;D1953&amp;E1953&amp;F1953&amp;G1953&amp;H1953</f>
        <v>ESCAVACAO E REATERRO DE VALA,EM MATERIAL DE 2ªCATEGORIA,PARA LIGACAO PREDIAL DE ESGOTO SANITARIO</v>
      </c>
      <c r="C1953" s="197" t="s">
        <v>4615</v>
      </c>
      <c r="D1953" s="197" t="s">
        <v>4613</v>
      </c>
      <c r="I1953" s="197" t="s">
        <v>338</v>
      </c>
      <c r="J1953" s="197" t="n">
        <v>81.59</v>
      </c>
    </row>
    <row r="1954" customFormat="false" ht="25.5" hidden="false" customHeight="false" outlineLevel="0" collapsed="false">
      <c r="A1954" s="197" t="s">
        <v>4616</v>
      </c>
      <c r="B1954" s="710" t="str">
        <f aca="false">C1954&amp;D1954&amp;E1954&amp;F1954&amp;G1954&amp;H1954</f>
        <v>ESCAVACAO E REATERRO DE VALA,EM MATERIAL DE 2ªCATEGORIA,PARA LIGACAO PREDIAL DE ESGOTO SANITARIO</v>
      </c>
      <c r="C1954" s="197" t="s">
        <v>4615</v>
      </c>
      <c r="D1954" s="197" t="s">
        <v>4613</v>
      </c>
      <c r="I1954" s="197" t="s">
        <v>338</v>
      </c>
      <c r="J1954" s="197" t="n">
        <v>70.73</v>
      </c>
    </row>
    <row r="1955" customFormat="false" ht="12.75" hidden="true" customHeight="false" outlineLevel="0" collapsed="false">
      <c r="A1955" s="197" t="s">
        <v>4617</v>
      </c>
      <c r="B1955" s="197" t="str">
        <f aca="false">C1955&amp;D1955&amp;E1955&amp;F1955&amp;G1955&amp;H1955</f>
        <v>ESCAVACAO E REATERRO DE VALA,EM MATERIAL DE 1ªCATEGORIA,PARA LIGACAO DE AGUA POTAVEL</v>
      </c>
      <c r="C1955" s="197" t="s">
        <v>4612</v>
      </c>
      <c r="D1955" s="197" t="s">
        <v>4618</v>
      </c>
      <c r="I1955" s="197" t="s">
        <v>338</v>
      </c>
      <c r="J1955" s="197" t="n">
        <v>7.77</v>
      </c>
    </row>
    <row r="1956" customFormat="false" ht="12.75" hidden="true" customHeight="false" outlineLevel="0" collapsed="false">
      <c r="A1956" s="197" t="s">
        <v>4619</v>
      </c>
      <c r="B1956" s="197" t="str">
        <f aca="false">C1956&amp;D1956&amp;E1956&amp;F1956&amp;G1956&amp;H1956</f>
        <v>ESCAVACAO E REATERRO DE VALA,EM MATERIAL DE 1ªCATEGORIA,PARA LIGACAO DE AGUA POTAVEL</v>
      </c>
      <c r="C1956" s="197" t="s">
        <v>4612</v>
      </c>
      <c r="D1956" s="197" t="s">
        <v>4618</v>
      </c>
      <c r="I1956" s="197" t="s">
        <v>338</v>
      </c>
      <c r="J1956" s="197" t="n">
        <v>6.73</v>
      </c>
    </row>
    <row r="1957" customFormat="false" ht="12.75" hidden="true" customHeight="false" outlineLevel="0" collapsed="false">
      <c r="A1957" s="197" t="s">
        <v>4620</v>
      </c>
      <c r="B1957" s="197" t="str">
        <f aca="false">C1957&amp;D1957&amp;E1957&amp;F1957&amp;G1957&amp;H1957</f>
        <v>ESCAVACAO E REATERRO DE VALA,EM MATERIAL DE 2ª CATEGORIA,PARA LIGACAO DE AGUA POTAVEL</v>
      </c>
      <c r="C1957" s="197" t="s">
        <v>4621</v>
      </c>
      <c r="D1957" s="197" t="s">
        <v>4622</v>
      </c>
      <c r="I1957" s="197" t="s">
        <v>338</v>
      </c>
      <c r="J1957" s="197" t="n">
        <v>16.31</v>
      </c>
    </row>
    <row r="1958" customFormat="false" ht="12.75" hidden="true" customHeight="false" outlineLevel="0" collapsed="false">
      <c r="A1958" s="197" t="s">
        <v>4623</v>
      </c>
      <c r="B1958" s="197" t="str">
        <f aca="false">C1958&amp;D1958&amp;E1958&amp;F1958&amp;G1958&amp;H1958</f>
        <v>ESCAVACAO E REATERRO DE VALA,EM MATERIAL DE 2ª CATEGORIA,PARA LIGACAO DE AGUA POTAVEL</v>
      </c>
      <c r="C1958" s="197" t="s">
        <v>4621</v>
      </c>
      <c r="D1958" s="197" t="s">
        <v>4622</v>
      </c>
      <c r="I1958" s="197" t="s">
        <v>338</v>
      </c>
      <c r="J1958" s="197" t="n">
        <v>14.14</v>
      </c>
    </row>
    <row r="1959" customFormat="false" ht="12.75" hidden="true" customHeight="false" outlineLevel="0" collapsed="false">
      <c r="A1959" s="197" t="s">
        <v>4624</v>
      </c>
      <c r="B1959" s="197"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197" t="s">
        <v>4625</v>
      </c>
      <c r="D1959" s="197" t="s">
        <v>4626</v>
      </c>
      <c r="E1959" s="197" t="s">
        <v>4627</v>
      </c>
      <c r="F1959" s="197" t="s">
        <v>4628</v>
      </c>
      <c r="G1959" s="197" t="s">
        <v>4629</v>
      </c>
      <c r="I1959" s="197" t="s">
        <v>1158</v>
      </c>
      <c r="J1959" s="197" t="n">
        <v>65.27</v>
      </c>
    </row>
    <row r="1960" customFormat="false" ht="12.75" hidden="true" customHeight="false" outlineLevel="0" collapsed="false">
      <c r="A1960" s="197" t="s">
        <v>4630</v>
      </c>
      <c r="B1960" s="197"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197" t="s">
        <v>4625</v>
      </c>
      <c r="D1960" s="197" t="s">
        <v>4626</v>
      </c>
      <c r="E1960" s="197" t="s">
        <v>4627</v>
      </c>
      <c r="F1960" s="197" t="s">
        <v>4628</v>
      </c>
      <c r="G1960" s="197" t="s">
        <v>4629</v>
      </c>
      <c r="I1960" s="197" t="s">
        <v>1158</v>
      </c>
      <c r="J1960" s="197" t="n">
        <v>56.58</v>
      </c>
    </row>
    <row r="1961" customFormat="false" ht="12.75" hidden="true" customHeight="false" outlineLevel="0" collapsed="false">
      <c r="A1961" s="197" t="s">
        <v>4631</v>
      </c>
      <c r="B1961" s="197"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197" t="s">
        <v>4632</v>
      </c>
      <c r="D1961" s="197" t="s">
        <v>4633</v>
      </c>
      <c r="E1961" s="197" t="s">
        <v>4634</v>
      </c>
      <c r="F1961" s="197" t="s">
        <v>4635</v>
      </c>
      <c r="G1961" s="197" t="s">
        <v>4636</v>
      </c>
      <c r="I1961" s="197" t="s">
        <v>1158</v>
      </c>
      <c r="J1961" s="197" t="n">
        <v>83.93</v>
      </c>
    </row>
    <row r="1962" customFormat="false" ht="12.75" hidden="true" customHeight="false" outlineLevel="0" collapsed="false">
      <c r="A1962" s="197" t="s">
        <v>4637</v>
      </c>
      <c r="B1962" s="197"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197" t="s">
        <v>4632</v>
      </c>
      <c r="D1962" s="197" t="s">
        <v>4633</v>
      </c>
      <c r="E1962" s="197" t="s">
        <v>4634</v>
      </c>
      <c r="F1962" s="197" t="s">
        <v>4635</v>
      </c>
      <c r="G1962" s="197" t="s">
        <v>4636</v>
      </c>
      <c r="I1962" s="197" t="s">
        <v>1158</v>
      </c>
      <c r="J1962" s="197" t="n">
        <v>72.75</v>
      </c>
    </row>
    <row r="1963" customFormat="false" ht="12.75" hidden="true" customHeight="false" outlineLevel="0" collapsed="false">
      <c r="A1963" s="197" t="s">
        <v>4638</v>
      </c>
      <c r="B1963" s="197"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197" t="s">
        <v>4632</v>
      </c>
      <c r="D1963" s="197" t="s">
        <v>4639</v>
      </c>
      <c r="E1963" s="197" t="s">
        <v>4634</v>
      </c>
      <c r="F1963" s="197" t="s">
        <v>4635</v>
      </c>
      <c r="G1963" s="197" t="s">
        <v>4636</v>
      </c>
      <c r="I1963" s="197" t="s">
        <v>1158</v>
      </c>
      <c r="J1963" s="197" t="n">
        <v>111.9</v>
      </c>
    </row>
    <row r="1964" customFormat="false" ht="12.75" hidden="true" customHeight="false" outlineLevel="0" collapsed="false">
      <c r="A1964" s="197" t="s">
        <v>4640</v>
      </c>
      <c r="B1964" s="197"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197" t="s">
        <v>4632</v>
      </c>
      <c r="D1964" s="197" t="s">
        <v>4639</v>
      </c>
      <c r="E1964" s="197" t="s">
        <v>4634</v>
      </c>
      <c r="F1964" s="197" t="s">
        <v>4635</v>
      </c>
      <c r="G1964" s="197" t="s">
        <v>4636</v>
      </c>
      <c r="I1964" s="197" t="s">
        <v>1158</v>
      </c>
      <c r="J1964" s="197" t="n">
        <v>97</v>
      </c>
    </row>
    <row r="1965" customFormat="false" ht="12.75" hidden="true" customHeight="false" outlineLevel="0" collapsed="false">
      <c r="A1965" s="197" t="s">
        <v>4641</v>
      </c>
      <c r="B1965" s="197" t="str">
        <f aca="false">C1965&amp;D1965&amp;E1965&amp;F1965&amp;G1965&amp;H1965</f>
        <v>ESCAVACAO MANUAL DE VALA/CAVA EM LODO OU LAMA ATE 1,50M DE PROFUNDIDADE,EM BECOS DE ATE 2,00M DE LARGURA,EM FAVELAS,EXCLUSIVE ESCORAMENTO E ESGOTAMENTO</v>
      </c>
      <c r="C1965" s="197" t="s">
        <v>4642</v>
      </c>
      <c r="D1965" s="197" t="s">
        <v>4643</v>
      </c>
      <c r="E1965" s="197" t="s">
        <v>4644</v>
      </c>
      <c r="I1965" s="197" t="s">
        <v>1158</v>
      </c>
      <c r="J1965" s="197" t="n">
        <v>98.38</v>
      </c>
    </row>
    <row r="1966" customFormat="false" ht="12.75" hidden="true" customHeight="false" outlineLevel="0" collapsed="false">
      <c r="A1966" s="197" t="s">
        <v>4645</v>
      </c>
      <c r="B1966" s="197" t="str">
        <f aca="false">C1966&amp;D1966&amp;E1966&amp;F1966&amp;G1966&amp;H1966</f>
        <v>ESCAVACAO MANUAL DE VALA/CAVA EM LODO OU LAMA ATE 1,50M DE PROFUNDIDADE,EM BECOS DE ATE 2,00M DE LARGURA,EM FAVELAS,EXCLUSIVE ESCORAMENTO E ESGOTAMENTO</v>
      </c>
      <c r="C1966" s="197" t="s">
        <v>4642</v>
      </c>
      <c r="D1966" s="197" t="s">
        <v>4643</v>
      </c>
      <c r="E1966" s="197" t="s">
        <v>4644</v>
      </c>
      <c r="I1966" s="197" t="s">
        <v>1158</v>
      </c>
      <c r="J1966" s="197" t="n">
        <v>85.28</v>
      </c>
    </row>
    <row r="1967" customFormat="false" ht="12.75" hidden="true" customHeight="false" outlineLevel="0" collapsed="false">
      <c r="A1967" s="197" t="s">
        <v>4646</v>
      </c>
      <c r="B1967" s="197" t="str">
        <f aca="false">C1967&amp;D1967&amp;E1967&amp;F1967&amp;G1967&amp;H1967</f>
        <v>ESCAVACAO MANUAL DE VALA/CAVA EM LODO OU LAMA COM PROFUNDIDADE ENTRE 1,50 E 3,00M,EM BECOS DE ATE 2,00M DE LARGURA,EM FAVELAS,EXCLUSIVE ESCORAMENTO E ESGOTAMENTO</v>
      </c>
      <c r="C1967" s="197" t="s">
        <v>4647</v>
      </c>
      <c r="D1967" s="197" t="s">
        <v>4648</v>
      </c>
      <c r="E1967" s="197" t="s">
        <v>4649</v>
      </c>
      <c r="I1967" s="197" t="s">
        <v>1158</v>
      </c>
      <c r="J1967" s="197" t="n">
        <v>178.74</v>
      </c>
    </row>
    <row r="1968" customFormat="false" ht="12.75" hidden="true" customHeight="false" outlineLevel="0" collapsed="false">
      <c r="A1968" s="197" t="s">
        <v>4650</v>
      </c>
      <c r="B1968" s="197" t="str">
        <f aca="false">C1968&amp;D1968&amp;E1968&amp;F1968&amp;G1968&amp;H1968</f>
        <v>ESCAVACAO MANUAL DE VALA/CAVA EM LODO OU LAMA COM PROFUNDIDADE ENTRE 1,50 E 3,00M,EM BECOS DE ATE 2,00M DE LARGURA,EM FAVELAS,EXCLUSIVE ESCORAMENTO E ESGOTAMENTO</v>
      </c>
      <c r="C1968" s="197" t="s">
        <v>4647</v>
      </c>
      <c r="D1968" s="197" t="s">
        <v>4648</v>
      </c>
      <c r="E1968" s="197" t="s">
        <v>4649</v>
      </c>
      <c r="I1968" s="197" t="s">
        <v>1158</v>
      </c>
      <c r="J1968" s="197" t="n">
        <v>154.93</v>
      </c>
    </row>
    <row r="1969" customFormat="false" ht="12.75" hidden="true" customHeight="false" outlineLevel="0" collapsed="false">
      <c r="A1969" s="197" t="s">
        <v>4651</v>
      </c>
      <c r="B1969" s="197" t="str">
        <f aca="false">C1969&amp;D1969&amp;E1969&amp;F1969&amp;G1969&amp;H1969</f>
        <v>ESCAVACAO MANUAL DE VALA EM MATERIAL DE 1ªCATEGORIA,COM ESCORAMENTO E ESGOTAMENTO MANUAL</v>
      </c>
      <c r="C1969" s="197" t="s">
        <v>4652</v>
      </c>
      <c r="D1969" s="197" t="s">
        <v>4653</v>
      </c>
      <c r="I1969" s="197" t="s">
        <v>1158</v>
      </c>
      <c r="J1969" s="197" t="n">
        <v>168.76</v>
      </c>
    </row>
    <row r="1970" customFormat="false" ht="12.75" hidden="true" customHeight="false" outlineLevel="0" collapsed="false">
      <c r="A1970" s="197" t="s">
        <v>4654</v>
      </c>
      <c r="B1970" s="197" t="str">
        <f aca="false">C1970&amp;D1970&amp;E1970&amp;F1970&amp;G1970&amp;H1970</f>
        <v>ESCAVACAO MANUAL DE VALA EM MATERIAL DE 1ªCATEGORIA,COM ESCORAMENTO E ESGOTAMENTO MANUAL</v>
      </c>
      <c r="C1970" s="197" t="s">
        <v>4652</v>
      </c>
      <c r="D1970" s="197" t="s">
        <v>4653</v>
      </c>
      <c r="I1970" s="197" t="s">
        <v>1158</v>
      </c>
      <c r="J1970" s="197" t="n">
        <v>155.3</v>
      </c>
    </row>
    <row r="1971" customFormat="false" ht="12.75" hidden="true" customHeight="false" outlineLevel="0" collapsed="false">
      <c r="A1971" s="197" t="s">
        <v>4655</v>
      </c>
      <c r="B1971" s="197" t="str">
        <f aca="false">C1971&amp;D1971&amp;E1971&amp;F1971&amp;G1971&amp;H1971</f>
        <v>ESCAVACAO DE VALA/CAVA A FOGO EM MATERIAL DE 2ª CATEGORIA(MOLEDO OU ROCHA DECOMPOSTA),ATE 1,50M DE PROFUNDIDADE,FURACAOA BARRA MINA,INCLUSIVE EMPILHAMENTO DO MATERIAL PARA REMOCAO</v>
      </c>
      <c r="C1971" s="197" t="s">
        <v>4656</v>
      </c>
      <c r="D1971" s="197" t="s">
        <v>4657</v>
      </c>
      <c r="E1971" s="197" t="s">
        <v>4658</v>
      </c>
      <c r="I1971" s="197" t="s">
        <v>1158</v>
      </c>
      <c r="J1971" s="197" t="n">
        <v>190.35</v>
      </c>
    </row>
    <row r="1972" customFormat="false" ht="12.75" hidden="true" customHeight="false" outlineLevel="0" collapsed="false">
      <c r="A1972" s="197" t="s">
        <v>4659</v>
      </c>
      <c r="B1972" s="197" t="str">
        <f aca="false">C1972&amp;D1972&amp;E1972&amp;F1972&amp;G1972&amp;H1972</f>
        <v>ESCAVACAO DE VALA/CAVA A FOGO EM MATERIAL DE 2ª CATEGORIA(MOLEDO OU ROCHA DECOMPOSTA),ATE 1,50M DE PROFUNDIDADE,FURACAOA BARRA MINA,INCLUSIVE EMPILHAMENTO DO MATERIAL PARA REMOCAO</v>
      </c>
      <c r="C1972" s="197" t="s">
        <v>4656</v>
      </c>
      <c r="D1972" s="197" t="s">
        <v>4657</v>
      </c>
      <c r="E1972" s="197" t="s">
        <v>4658</v>
      </c>
      <c r="I1972" s="197" t="s">
        <v>1158</v>
      </c>
      <c r="J1972" s="197" t="n">
        <v>164.96</v>
      </c>
    </row>
    <row r="1973" customFormat="false" ht="12.75" hidden="true" customHeight="false" outlineLevel="0" collapsed="false">
      <c r="A1973" s="197" t="s">
        <v>4660</v>
      </c>
      <c r="B1973" s="197" t="str">
        <f aca="false">C1973&amp;D1973&amp;E1973&amp;F1973&amp;G1973&amp;H1973</f>
        <v>ESCAVACAO DE VALA/CAVA A FOGO EM MATERIAL DE 2ªCATEGORIA(MOLEDO OU ROCHA DECOMPOSTA),ENTRE 1,50 E 3,00M DE PROFUNDIDADE,FURACAO A BARRA MINA,INCLUSIVE EMPILHAMENTO DO MATERIAL PARA REMOCAO</v>
      </c>
      <c r="C1973" s="197" t="s">
        <v>4661</v>
      </c>
      <c r="D1973" s="197" t="s">
        <v>4662</v>
      </c>
      <c r="E1973" s="197" t="s">
        <v>4663</v>
      </c>
      <c r="F1973" s="197" t="s">
        <v>4664</v>
      </c>
      <c r="I1973" s="197" t="s">
        <v>1158</v>
      </c>
      <c r="J1973" s="197" t="n">
        <v>196.17</v>
      </c>
    </row>
    <row r="1974" customFormat="false" ht="12.75" hidden="true" customHeight="false" outlineLevel="0" collapsed="false">
      <c r="A1974" s="197" t="s">
        <v>4665</v>
      </c>
      <c r="B1974" s="197" t="str">
        <f aca="false">C1974&amp;D1974&amp;E1974&amp;F1974&amp;G1974&amp;H1974</f>
        <v>ESCAVACAO DE VALA/CAVA A FOGO EM MATERIAL DE 2ªCATEGORIA(MOLEDO OU ROCHA DECOMPOSTA),ENTRE 1,50 E 3,00M DE PROFUNDIDADE,FURACAO A BARRA MINA,INCLUSIVE EMPILHAMENTO DO MATERIAL PARA REMOCAO</v>
      </c>
      <c r="C1974" s="197" t="s">
        <v>4661</v>
      </c>
      <c r="D1974" s="197" t="s">
        <v>4662</v>
      </c>
      <c r="E1974" s="197" t="s">
        <v>4663</v>
      </c>
      <c r="F1974" s="197" t="s">
        <v>4664</v>
      </c>
      <c r="I1974" s="197" t="s">
        <v>1158</v>
      </c>
      <c r="J1974" s="197" t="n">
        <v>170.01</v>
      </c>
    </row>
    <row r="1975" customFormat="false" ht="12.75" hidden="true" customHeight="false" outlineLevel="0" collapsed="false">
      <c r="A1975" s="197" t="s">
        <v>4666</v>
      </c>
      <c r="B1975" s="197" t="str">
        <f aca="false">C1975&amp;D1975&amp;E1975&amp;F1975&amp;G1975&amp;H1975</f>
        <v>ESCAVACAO DE VALA/CAVA A FOGO EM MATERIAL DE 2ªCATEGORIA(MOLEDO OU ROCHA DECOMPOSTA),ENTRE 3,00 E 4,50M DE PROFUNDIDADE,FURACAO A BARRA MINA,INCLUSIVE EMPILHAMENTO DO MATERIAL PARA REMOCAO</v>
      </c>
      <c r="C1975" s="197" t="s">
        <v>4661</v>
      </c>
      <c r="D1975" s="197" t="s">
        <v>4667</v>
      </c>
      <c r="E1975" s="197" t="s">
        <v>4663</v>
      </c>
      <c r="F1975" s="197" t="s">
        <v>4664</v>
      </c>
      <c r="I1975" s="197" t="s">
        <v>1158</v>
      </c>
      <c r="J1975" s="197" t="n">
        <v>203.56</v>
      </c>
    </row>
    <row r="1976" customFormat="false" ht="12.75" hidden="true" customHeight="false" outlineLevel="0" collapsed="false">
      <c r="A1976" s="197" t="s">
        <v>4668</v>
      </c>
      <c r="B1976" s="197" t="str">
        <f aca="false">C1976&amp;D1976&amp;E1976&amp;F1976&amp;G1976&amp;H1976</f>
        <v>ESCAVACAO DE VALA/CAVA A FOGO EM MATERIAL DE 2ªCATEGORIA(MOLEDO OU ROCHA DECOMPOSTA),ENTRE 3,00 E 4,50M DE PROFUNDIDADE,FURACAO A BARRA MINA,INCLUSIVE EMPILHAMENTO DO MATERIAL PARA REMOCAO</v>
      </c>
      <c r="C1976" s="197" t="s">
        <v>4661</v>
      </c>
      <c r="D1976" s="197" t="s">
        <v>4667</v>
      </c>
      <c r="E1976" s="197" t="s">
        <v>4663</v>
      </c>
      <c r="F1976" s="197" t="s">
        <v>4664</v>
      </c>
      <c r="I1976" s="197" t="s">
        <v>1158</v>
      </c>
      <c r="J1976" s="197" t="n">
        <v>176.41</v>
      </c>
    </row>
    <row r="1977" customFormat="false" ht="12.75" hidden="true" customHeight="false" outlineLevel="0" collapsed="false">
      <c r="A1977" s="197" t="s">
        <v>4669</v>
      </c>
      <c r="B1977" s="197" t="str">
        <f aca="false">C1977&amp;D1977&amp;E1977&amp;F1977&amp;G1977&amp;H1977</f>
        <v>ESCAVACAO DE VALA/CAVA A FOGO EM MATERIAL DE 2ªCATEGORIA(MOLEDO OU ROCHA DECOMPOSTA),ENTRE 4,50 E 6,00M DE PROFUNDIDADE,FURACAO A BARRA MINA,INCLUSIVE EMPILHAMENTO DO MATERIAL PARA REMOCAO</v>
      </c>
      <c r="C1977" s="197" t="s">
        <v>4661</v>
      </c>
      <c r="D1977" s="197" t="s">
        <v>4670</v>
      </c>
      <c r="E1977" s="197" t="s">
        <v>4663</v>
      </c>
      <c r="F1977" s="197" t="s">
        <v>4664</v>
      </c>
      <c r="I1977" s="197" t="s">
        <v>1158</v>
      </c>
      <c r="J1977" s="197" t="n">
        <v>209.38</v>
      </c>
    </row>
    <row r="1978" customFormat="false" ht="12.75" hidden="true" customHeight="false" outlineLevel="0" collapsed="false">
      <c r="A1978" s="197" t="s">
        <v>4671</v>
      </c>
      <c r="B1978" s="197" t="str">
        <f aca="false">C1978&amp;D1978&amp;E1978&amp;F1978&amp;G1978&amp;H1978</f>
        <v>ESCAVACAO DE VALA/CAVA A FOGO EM MATERIAL DE 2ªCATEGORIA(MOLEDO OU ROCHA DECOMPOSTA),ENTRE 4,50 E 6,00M DE PROFUNDIDADE,FURACAO A BARRA MINA,INCLUSIVE EMPILHAMENTO DO MATERIAL PARA REMOCAO</v>
      </c>
      <c r="C1978" s="197" t="s">
        <v>4661</v>
      </c>
      <c r="D1978" s="197" t="s">
        <v>4670</v>
      </c>
      <c r="E1978" s="197" t="s">
        <v>4663</v>
      </c>
      <c r="F1978" s="197" t="s">
        <v>4664</v>
      </c>
      <c r="I1978" s="197" t="s">
        <v>1158</v>
      </c>
      <c r="J1978" s="197" t="n">
        <v>181.46</v>
      </c>
    </row>
    <row r="1979" customFormat="false" ht="12.75" hidden="true" customHeight="false" outlineLevel="0" collapsed="false">
      <c r="A1979" s="197" t="s">
        <v>4672</v>
      </c>
      <c r="B1979" s="197" t="str">
        <f aca="false">C1979&amp;D1979&amp;E1979&amp;F1979&amp;G1979&amp;H1979</f>
        <v>ESCAVACAO DE VALA/CAVA A FOGO EM MATERIAL DE 2ªCATEGORIA(MOLEDO OU ROCHA DECOMPOSTA),ENTRE 6,00 E 7,50M DE PROFUNDIDADE,FURACAO A BARRA MINA,INCLUSIVE EMPILHAMENTO DO MATERIAL PARA REMOCAO</v>
      </c>
      <c r="C1979" s="197" t="s">
        <v>4661</v>
      </c>
      <c r="D1979" s="197" t="s">
        <v>4673</v>
      </c>
      <c r="E1979" s="197" t="s">
        <v>4663</v>
      </c>
      <c r="F1979" s="197" t="s">
        <v>4664</v>
      </c>
      <c r="I1979" s="197" t="s">
        <v>1158</v>
      </c>
      <c r="J1979" s="197" t="n">
        <v>219.09</v>
      </c>
    </row>
    <row r="1980" customFormat="false" ht="12.75" hidden="true" customHeight="false" outlineLevel="0" collapsed="false">
      <c r="A1980" s="197" t="s">
        <v>4674</v>
      </c>
      <c r="B1980" s="197" t="str">
        <f aca="false">C1980&amp;D1980&amp;E1980&amp;F1980&amp;G1980&amp;H1980</f>
        <v>ESCAVACAO DE VALA/CAVA A FOGO EM MATERIAL DE 2ªCATEGORIA(MOLEDO OU ROCHA DECOMPOSTA),ENTRE 6,00 E 7,50M DE PROFUNDIDADE,FURACAO A BARRA MINA,INCLUSIVE EMPILHAMENTO DO MATERIAL PARA REMOCAO</v>
      </c>
      <c r="C1980" s="197" t="s">
        <v>4661</v>
      </c>
      <c r="D1980" s="197" t="s">
        <v>4673</v>
      </c>
      <c r="E1980" s="197" t="s">
        <v>4663</v>
      </c>
      <c r="F1980" s="197" t="s">
        <v>4664</v>
      </c>
      <c r="I1980" s="197" t="s">
        <v>1158</v>
      </c>
      <c r="J1980" s="197" t="n">
        <v>189.88</v>
      </c>
    </row>
    <row r="1981" customFormat="false" ht="12.75" hidden="true" customHeight="false" outlineLevel="0" collapsed="false">
      <c r="A1981" s="197" t="s">
        <v>4675</v>
      </c>
      <c r="B1981" s="197" t="str">
        <f aca="false">C1981&amp;D1981&amp;E1981&amp;F1981&amp;G1981&amp;H1981</f>
        <v>ESCAVACAO DE VALA/CAVA A FOGO EM MATERIAL DE 3ªCATEGORIA(ROCHA VIVA),ATE 1,50M DE PROFUNDIDADE,FURACAO A BARRA MINA,INCLUSIVE EMPILHAMENTO DO MATERIAL PARA REMOCAO</v>
      </c>
      <c r="C1981" s="197" t="s">
        <v>4676</v>
      </c>
      <c r="D1981" s="197" t="s">
        <v>4677</v>
      </c>
      <c r="E1981" s="197" t="s">
        <v>4678</v>
      </c>
      <c r="I1981" s="197" t="s">
        <v>1158</v>
      </c>
      <c r="J1981" s="197" t="n">
        <v>330.2</v>
      </c>
    </row>
    <row r="1982" customFormat="false" ht="12.75" hidden="true" customHeight="false" outlineLevel="0" collapsed="false">
      <c r="A1982" s="197" t="s">
        <v>4679</v>
      </c>
      <c r="B1982" s="197" t="str">
        <f aca="false">C1982&amp;D1982&amp;E1982&amp;F1982&amp;G1982&amp;H1982</f>
        <v>ESCAVACAO DE VALA/CAVA A FOGO EM MATERIAL DE 3ªCATEGORIA(ROCHA VIVA),ATE 1,50M DE PROFUNDIDADE,FURACAO A BARRA MINA,INCLUSIVE EMPILHAMENTO DO MATERIAL PARA REMOCAO</v>
      </c>
      <c r="C1982" s="197" t="s">
        <v>4676</v>
      </c>
      <c r="D1982" s="197" t="s">
        <v>4677</v>
      </c>
      <c r="E1982" s="197" t="s">
        <v>4678</v>
      </c>
      <c r="I1982" s="197" t="s">
        <v>1158</v>
      </c>
      <c r="J1982" s="197" t="n">
        <v>286.17</v>
      </c>
    </row>
    <row r="1983" customFormat="false" ht="12.75" hidden="true" customHeight="false" outlineLevel="0" collapsed="false">
      <c r="A1983" s="197" t="s">
        <v>4680</v>
      </c>
      <c r="B1983" s="197" t="str">
        <f aca="false">C1983&amp;D1983&amp;E1983&amp;F1983&amp;G1983&amp;H1983</f>
        <v>ESCAVACAO DE VALA/CAVA A FOGO EM MATERIAL DE 3ªCATEGORIA(ROCHA VIVA),ENTRE 1,50 E 3,00M DE PROFUNDIDADE,FURACAO A BARRAMINA,INCLUSIVE EMPILHAMENTO DO MATERIAL PARA A REMOCAO</v>
      </c>
      <c r="C1983" s="197" t="s">
        <v>4676</v>
      </c>
      <c r="D1983" s="197" t="s">
        <v>4681</v>
      </c>
      <c r="E1983" s="197" t="s">
        <v>4682</v>
      </c>
      <c r="I1983" s="197" t="s">
        <v>1158</v>
      </c>
      <c r="J1983" s="197" t="n">
        <v>340.3</v>
      </c>
    </row>
    <row r="1984" customFormat="false" ht="12.75" hidden="true" customHeight="false" outlineLevel="0" collapsed="false">
      <c r="A1984" s="197" t="s">
        <v>4683</v>
      </c>
      <c r="B1984" s="197" t="str">
        <f aca="false">C1984&amp;D1984&amp;E1984&amp;F1984&amp;G1984&amp;H1984</f>
        <v>ESCAVACAO DE VALA/CAVA A FOGO EM MATERIAL DE 3ªCATEGORIA(ROCHA VIVA),ENTRE 1,50 E 3,00M DE PROFUNDIDADE,FURACAO A BARRAMINA,INCLUSIVE EMPILHAMENTO DO MATERIAL PARA A REMOCAO</v>
      </c>
      <c r="C1984" s="197" t="s">
        <v>4676</v>
      </c>
      <c r="D1984" s="197" t="s">
        <v>4681</v>
      </c>
      <c r="E1984" s="197" t="s">
        <v>4682</v>
      </c>
      <c r="I1984" s="197" t="s">
        <v>1158</v>
      </c>
      <c r="J1984" s="197" t="n">
        <v>294.92</v>
      </c>
    </row>
    <row r="1985" customFormat="false" ht="12.75" hidden="true" customHeight="false" outlineLevel="0" collapsed="false">
      <c r="A1985" s="197" t="s">
        <v>4684</v>
      </c>
      <c r="B1985" s="197" t="str">
        <f aca="false">C1985&amp;D1985&amp;E1985&amp;F1985&amp;G1985&amp;H1985</f>
        <v>ESCAVACAO DE VALA/CAVA A FOGO EM MATERIAL DE 3ªCATEGORIA(ROCHA VIVA),ENTRE 3,00 E 4,50M DE PROFUNDIDADE,FURACAO A BARRAMINA,INCLUSIVE EMPILHAMENTO DO MATERIAL PARA REMOCAO</v>
      </c>
      <c r="C1985" s="197" t="s">
        <v>4676</v>
      </c>
      <c r="D1985" s="197" t="s">
        <v>4685</v>
      </c>
      <c r="E1985" s="197" t="s">
        <v>4686</v>
      </c>
      <c r="I1985" s="197" t="s">
        <v>1158</v>
      </c>
      <c r="J1985" s="197" t="n">
        <v>353.51</v>
      </c>
    </row>
    <row r="1986" customFormat="false" ht="12.75" hidden="true" customHeight="false" outlineLevel="0" collapsed="false">
      <c r="A1986" s="197" t="s">
        <v>4687</v>
      </c>
      <c r="B1986" s="197" t="str">
        <f aca="false">C1986&amp;D1986&amp;E1986&amp;F1986&amp;G1986&amp;H1986</f>
        <v>ESCAVACAO DE VALA/CAVA A FOGO EM MATERIAL DE 3ªCATEGORIA(ROCHA VIVA),ENTRE 3,00 E 4,50M DE PROFUNDIDADE,FURACAO A BARRAMINA,INCLUSIVE EMPILHAMENTO DO MATERIAL PARA REMOCAO</v>
      </c>
      <c r="C1986" s="197" t="s">
        <v>4676</v>
      </c>
      <c r="D1986" s="197" t="s">
        <v>4685</v>
      </c>
      <c r="E1986" s="197" t="s">
        <v>4686</v>
      </c>
      <c r="I1986" s="197" t="s">
        <v>1158</v>
      </c>
      <c r="J1986" s="197" t="n">
        <v>306.37</v>
      </c>
    </row>
    <row r="1987" customFormat="false" ht="12.75" hidden="true" customHeight="false" outlineLevel="0" collapsed="false">
      <c r="A1987" s="197" t="s">
        <v>4688</v>
      </c>
      <c r="B1987" s="197" t="str">
        <f aca="false">C1987&amp;D1987&amp;E1987&amp;F1987&amp;G1987&amp;H1987</f>
        <v>ESCAVACAO DE VALA/CAVA A FOGO EM MATERIAL DE 3ªCATEGORIA(ROCHA VIVA),ENTRE 4,50 E 6,00M DE PROFUNDIDADE,FURACAO A BARRAMINA,INCLUSIVE EMPILHAMENTO DO MATERIAL PARA REMOCAO</v>
      </c>
      <c r="C1987" s="197" t="s">
        <v>4676</v>
      </c>
      <c r="D1987" s="197" t="s">
        <v>4689</v>
      </c>
      <c r="E1987" s="197" t="s">
        <v>4686</v>
      </c>
      <c r="I1987" s="197" t="s">
        <v>1158</v>
      </c>
      <c r="J1987" s="197" t="n">
        <v>363.22</v>
      </c>
    </row>
    <row r="1988" customFormat="false" ht="12.75" hidden="true" customHeight="false" outlineLevel="0" collapsed="false">
      <c r="A1988" s="197" t="s">
        <v>4690</v>
      </c>
      <c r="B1988" s="197" t="str">
        <f aca="false">C1988&amp;D1988&amp;E1988&amp;F1988&amp;G1988&amp;H1988</f>
        <v>ESCAVACAO DE VALA/CAVA A FOGO EM MATERIAL DE 3ªCATEGORIA(ROCHA VIVA),ENTRE 4,50 E 6,00M DE PROFUNDIDADE,FURACAO A BARRAMINA,INCLUSIVE EMPILHAMENTO DO MATERIAL PARA REMOCAO</v>
      </c>
      <c r="C1988" s="197" t="s">
        <v>4676</v>
      </c>
      <c r="D1988" s="197" t="s">
        <v>4689</v>
      </c>
      <c r="E1988" s="197" t="s">
        <v>4686</v>
      </c>
      <c r="I1988" s="197" t="s">
        <v>1158</v>
      </c>
      <c r="J1988" s="197" t="n">
        <v>314.78</v>
      </c>
    </row>
    <row r="1989" customFormat="false" ht="12.75" hidden="true" customHeight="false" outlineLevel="0" collapsed="false">
      <c r="A1989" s="197" t="s">
        <v>4691</v>
      </c>
      <c r="B1989" s="197" t="str">
        <f aca="false">C1989&amp;D1989&amp;E1989&amp;F1989&amp;G1989&amp;H1989</f>
        <v>ESCAVACAO DE VALA/CAVA A FOGO EM MATERIAL DE 3ªCATEGORIA(ROCHA VIVA),ENTRE 6,00 E 7,50M DE PROFUNDIDADE,FURACAO A BARRAMINA,INCLUSIVE EMPILHAMENTO DO MATERIAL PARA REMOCAO</v>
      </c>
      <c r="C1989" s="197" t="s">
        <v>4676</v>
      </c>
      <c r="D1989" s="197" t="s">
        <v>4692</v>
      </c>
      <c r="E1989" s="197" t="s">
        <v>4686</v>
      </c>
      <c r="I1989" s="197" t="s">
        <v>1158</v>
      </c>
      <c r="J1989" s="197" t="n">
        <v>379.92</v>
      </c>
    </row>
    <row r="1990" customFormat="false" ht="12.75" hidden="true" customHeight="false" outlineLevel="0" collapsed="false">
      <c r="A1990" s="197" t="s">
        <v>4693</v>
      </c>
      <c r="B1990" s="197" t="str">
        <f aca="false">C1990&amp;D1990&amp;E1990&amp;F1990&amp;G1990&amp;H1990</f>
        <v>ESCAVACAO DE VALA/CAVA A FOGO EM MATERIAL DE 3ªCATEGORIA(ROCHA VIVA),ENTRE 6,00 E 7,50M DE PROFUNDIDADE,FURACAO A BARRAMINA,INCLUSIVE EMPILHAMENTO DO MATERIAL PARA REMOCAO</v>
      </c>
      <c r="C1990" s="197" t="s">
        <v>4676</v>
      </c>
      <c r="D1990" s="197" t="s">
        <v>4692</v>
      </c>
      <c r="E1990" s="197" t="s">
        <v>4686</v>
      </c>
      <c r="I1990" s="197" t="s">
        <v>1158</v>
      </c>
      <c r="J1990" s="197" t="n">
        <v>329.26</v>
      </c>
    </row>
    <row r="1991" customFormat="false" ht="12.75" hidden="true" customHeight="false" outlineLevel="0" collapsed="false">
      <c r="A1991" s="197" t="s">
        <v>4694</v>
      </c>
      <c r="B1991" s="197" t="str">
        <f aca="false">C1991&amp;D1991&amp;E1991&amp;F1991&amp;G1991&amp;H1991</f>
        <v>ESCAVACAO A FOGO EM MATERIAL DE 2ªCATEGORIA(MOLEDO OU ROCHADECOMPOSTA),A CEU ABERTO,FURACAO A BARRA MINA</v>
      </c>
      <c r="C1991" s="197" t="s">
        <v>4695</v>
      </c>
      <c r="D1991" s="197" t="s">
        <v>4696</v>
      </c>
      <c r="I1991" s="197" t="s">
        <v>1158</v>
      </c>
      <c r="J1991" s="197" t="n">
        <v>108.77</v>
      </c>
    </row>
    <row r="1992" customFormat="false" ht="12.75" hidden="true" customHeight="false" outlineLevel="0" collapsed="false">
      <c r="A1992" s="197" t="s">
        <v>4697</v>
      </c>
      <c r="B1992" s="197" t="str">
        <f aca="false">C1992&amp;D1992&amp;E1992&amp;F1992&amp;G1992&amp;H1992</f>
        <v>ESCAVACAO A FOGO EM MATERIAL DE 2ªCATEGORIA(MOLEDO OU ROCHADECOMPOSTA),A CEU ABERTO,FURACAO A BARRA MINA</v>
      </c>
      <c r="C1992" s="197" t="s">
        <v>4695</v>
      </c>
      <c r="D1992" s="197" t="s">
        <v>4696</v>
      </c>
      <c r="I1992" s="197" t="s">
        <v>1158</v>
      </c>
      <c r="J1992" s="197" t="n">
        <v>94.26</v>
      </c>
    </row>
    <row r="1993" customFormat="false" ht="12.75" hidden="true" customHeight="false" outlineLevel="0" collapsed="false">
      <c r="A1993" s="197" t="s">
        <v>4698</v>
      </c>
      <c r="B1993" s="197" t="str">
        <f aca="false">C1993&amp;D1993&amp;E1993&amp;F1993&amp;G1993&amp;H1993</f>
        <v>ESCAVACAO A FOGO EM MATERIAL DE 3ªCATEGORIA(ROCHA VIVA),A CEU ABERTO,FURACAO A BARRA MINA</v>
      </c>
      <c r="C1993" s="197" t="s">
        <v>4699</v>
      </c>
      <c r="D1993" s="197" t="s">
        <v>4700</v>
      </c>
      <c r="I1993" s="197" t="s">
        <v>1158</v>
      </c>
      <c r="J1993" s="197" t="n">
        <v>231.14</v>
      </c>
    </row>
    <row r="1994" customFormat="false" ht="12.75" hidden="true" customHeight="false" outlineLevel="0" collapsed="false">
      <c r="A1994" s="197" t="s">
        <v>4701</v>
      </c>
      <c r="B1994" s="197" t="str">
        <f aca="false">C1994&amp;D1994&amp;E1994&amp;F1994&amp;G1994&amp;H1994</f>
        <v>ESCAVACAO A FOGO EM MATERIAL DE 3ªCATEGORIA(ROCHA VIVA),A CEU ABERTO,FURACAO A BARRA MINA</v>
      </c>
      <c r="C1994" s="197" t="s">
        <v>4699</v>
      </c>
      <c r="D1994" s="197" t="s">
        <v>4700</v>
      </c>
      <c r="I1994" s="197" t="s">
        <v>1158</v>
      </c>
      <c r="J1994" s="197" t="n">
        <v>200.31</v>
      </c>
    </row>
    <row r="1995" customFormat="false" ht="12.75" hidden="true" customHeight="false" outlineLevel="0" collapsed="false">
      <c r="A1995" s="197" t="s">
        <v>4702</v>
      </c>
      <c r="B1995" s="197" t="str">
        <f aca="false">C1995&amp;D1995&amp;E1995&amp;F1995&amp;G1995&amp;H1995</f>
        <v>DESMONTE A FOGO DE BLOCOS DE MATERIAL DE 3ªCATEGORIA(ROCHA VIVA),COM VOLUME DE 1,00 A 20,00M3,SENDO OS FUROS ABERTOS A BROCA E MARRETA,INCLUSIVE REDUCAO MANUAL A PEDRA DE MAO</v>
      </c>
      <c r="C1995" s="197" t="s">
        <v>4703</v>
      </c>
      <c r="D1995" s="197" t="s">
        <v>4704</v>
      </c>
      <c r="E1995" s="197" t="s">
        <v>4705</v>
      </c>
      <c r="I1995" s="197" t="s">
        <v>1158</v>
      </c>
      <c r="J1995" s="197" t="n">
        <v>248.7</v>
      </c>
    </row>
    <row r="1996" customFormat="false" ht="12.75" hidden="true" customHeight="false" outlineLevel="0" collapsed="false">
      <c r="A1996" s="197" t="s">
        <v>4706</v>
      </c>
      <c r="B1996" s="197" t="str">
        <f aca="false">C1996&amp;D1996&amp;E1996&amp;F1996&amp;G1996&amp;H1996</f>
        <v>DESMONTE A FOGO DE BLOCOS DE MATERIAL DE 3ªCATEGORIA(ROCHA VIVA),COM VOLUME DE 1,00 A 20,00M3,SENDO OS FUROS ABERTOS A BROCA E MARRETA,INCLUSIVE REDUCAO MANUAL A PEDRA DE MAO</v>
      </c>
      <c r="C1996" s="197" t="s">
        <v>4703</v>
      </c>
      <c r="D1996" s="197" t="s">
        <v>4704</v>
      </c>
      <c r="E1996" s="197" t="s">
        <v>4705</v>
      </c>
      <c r="I1996" s="197" t="s">
        <v>1158</v>
      </c>
      <c r="J1996" s="197" t="n">
        <v>215.52</v>
      </c>
    </row>
    <row r="1997" customFormat="false" ht="12.75" hidden="true" customHeight="false" outlineLevel="0" collapsed="false">
      <c r="A1997" s="197" t="s">
        <v>4707</v>
      </c>
      <c r="B1997" s="197" t="str">
        <f aca="false">C1997&amp;D1997&amp;E1997&amp;F1997&amp;G1997&amp;H1997</f>
        <v>DESMONTE A FOGO DE BLOCOS DE MATERIAL DE 2ªCATEGORIA(ROCHA MEDIANAMENTE DECOMPOSTA),COM VOLUME DE 1,00 A 20,00M3,SENDO OS FUROS ABERTOS A BROCA E MARRETA,INCLUSIVE REDUCAO MANUAL A PEDRA DE MAO</v>
      </c>
      <c r="C1997" s="197" t="s">
        <v>4708</v>
      </c>
      <c r="D1997" s="197" t="s">
        <v>4709</v>
      </c>
      <c r="E1997" s="197" t="s">
        <v>4710</v>
      </c>
      <c r="F1997" s="197" t="s">
        <v>4711</v>
      </c>
      <c r="I1997" s="197" t="s">
        <v>1158</v>
      </c>
      <c r="J1997" s="197" t="n">
        <v>214.71</v>
      </c>
    </row>
    <row r="1998" customFormat="false" ht="12.75" hidden="true" customHeight="false" outlineLevel="0" collapsed="false">
      <c r="A1998" s="197" t="s">
        <v>4712</v>
      </c>
      <c r="B1998" s="197" t="str">
        <f aca="false">C1998&amp;D1998&amp;E1998&amp;F1998&amp;G1998&amp;H1998</f>
        <v>DESMONTE A FOGO DE BLOCOS DE MATERIAL DE 2ªCATEGORIA(ROCHA MEDIANAMENTE DECOMPOSTA),COM VOLUME DE 1,00 A 20,00M3,SENDO OS FUROS ABERTOS A BROCA E MARRETA,INCLUSIVE REDUCAO MANUAL A PEDRA DE MAO</v>
      </c>
      <c r="C1998" s="197" t="s">
        <v>4708</v>
      </c>
      <c r="D1998" s="197" t="s">
        <v>4709</v>
      </c>
      <c r="E1998" s="197" t="s">
        <v>4710</v>
      </c>
      <c r="F1998" s="197" t="s">
        <v>4711</v>
      </c>
      <c r="I1998" s="197" t="s">
        <v>1158</v>
      </c>
      <c r="J1998" s="197" t="n">
        <v>186.07</v>
      </c>
    </row>
    <row r="1999" customFormat="false" ht="12.75" hidden="true" customHeight="false" outlineLevel="0" collapsed="false">
      <c r="A1999" s="197" t="s">
        <v>4713</v>
      </c>
      <c r="B1999" s="197" t="str">
        <f aca="false">C1999&amp;D1999&amp;E1999&amp;F1999&amp;G1999&amp;H1999</f>
        <v>ESCAVACAO DE ROCHA COM UTILIZACAO DE FOGO CUIDADOSO(SMOOTH BLASTING),A CEU ABERTO,EM AREA URBANA,SENDO A PERFURACAO A AR COMPRIMIDO,INCLUSIVE EMPILHAMENTO DO MATERIAL PARA REMOCAO</v>
      </c>
      <c r="C1999" s="197" t="s">
        <v>4714</v>
      </c>
      <c r="D1999" s="197" t="s">
        <v>4715</v>
      </c>
      <c r="E1999" s="197" t="s">
        <v>4716</v>
      </c>
      <c r="I1999" s="197" t="s">
        <v>1158</v>
      </c>
      <c r="J1999" s="197" t="n">
        <v>158.16</v>
      </c>
    </row>
    <row r="2000" customFormat="false" ht="12.75" hidden="true" customHeight="false" outlineLevel="0" collapsed="false">
      <c r="A2000" s="197" t="s">
        <v>4717</v>
      </c>
      <c r="B2000" s="197" t="str">
        <f aca="false">C2000&amp;D2000&amp;E2000&amp;F2000&amp;G2000&amp;H2000</f>
        <v>ESCAVACAO DE ROCHA COM UTILIZACAO DE FOGO CUIDADOSO(SMOOTH BLASTING),A CEU ABERTO,EM AREA URBANA,SENDO A PERFURACAO A AR COMPRIMIDO,INCLUSIVE EMPILHAMENTO DO MATERIAL PARA REMOCAO</v>
      </c>
      <c r="C2000" s="197" t="s">
        <v>4714</v>
      </c>
      <c r="D2000" s="197" t="s">
        <v>4715</v>
      </c>
      <c r="E2000" s="197" t="s">
        <v>4716</v>
      </c>
      <c r="I2000" s="197" t="s">
        <v>1158</v>
      </c>
      <c r="J2000" s="197" t="n">
        <v>144.58</v>
      </c>
    </row>
    <row r="2001" customFormat="false" ht="12.75" hidden="true" customHeight="false" outlineLevel="0" collapsed="false">
      <c r="A2001" s="197" t="s">
        <v>4718</v>
      </c>
      <c r="B2001" s="197"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197" t="s">
        <v>4714</v>
      </c>
      <c r="D2001" s="197" t="s">
        <v>4715</v>
      </c>
      <c r="E2001" s="197" t="s">
        <v>4716</v>
      </c>
      <c r="F2001" s="197" t="s">
        <v>4719</v>
      </c>
      <c r="I2001" s="197" t="s">
        <v>1158</v>
      </c>
      <c r="J2001" s="197" t="n">
        <v>175.43</v>
      </c>
    </row>
    <row r="2002" customFormat="false" ht="12.75" hidden="true" customHeight="false" outlineLevel="0" collapsed="false">
      <c r="A2002" s="197" t="s">
        <v>4720</v>
      </c>
      <c r="B2002" s="197"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197" t="s">
        <v>4714</v>
      </c>
      <c r="D2002" s="197" t="s">
        <v>4715</v>
      </c>
      <c r="E2002" s="197" t="s">
        <v>4716</v>
      </c>
      <c r="F2002" s="197" t="s">
        <v>4719</v>
      </c>
      <c r="I2002" s="197" t="s">
        <v>1158</v>
      </c>
      <c r="J2002" s="197" t="n">
        <v>161.53</v>
      </c>
    </row>
    <row r="2003" customFormat="false" ht="12.75" hidden="true" customHeight="false" outlineLevel="0" collapsed="false">
      <c r="A2003" s="197" t="s">
        <v>4721</v>
      </c>
      <c r="B2003" s="197" t="str">
        <f aca="false">C2003&amp;D2003&amp;E2003&amp;F2003&amp;G2003&amp;H2003</f>
        <v>ESCAVACAO A FOGO EM MATERIAL DE 2ªCATEGORIA(MOLEDO OU ROCHADECOMPOSTA)EM TALUDES,VALA/CAVA,ATE 1,50M DE PROFUNDIDADE,SENDO A PERFURACAO A AR COMPRIMIDO,INCLUSIVE EMPILHAMENTO DO MATERIAL PARA REMOCAO</v>
      </c>
      <c r="C2003" s="197" t="s">
        <v>4695</v>
      </c>
      <c r="D2003" s="197" t="s">
        <v>4722</v>
      </c>
      <c r="E2003" s="197" t="s">
        <v>4723</v>
      </c>
      <c r="F2003" s="197" t="s">
        <v>4724</v>
      </c>
      <c r="I2003" s="197" t="s">
        <v>1158</v>
      </c>
      <c r="J2003" s="197" t="n">
        <v>102.48</v>
      </c>
    </row>
    <row r="2004" customFormat="false" ht="12.75" hidden="true" customHeight="false" outlineLevel="0" collapsed="false">
      <c r="A2004" s="197" t="s">
        <v>4725</v>
      </c>
      <c r="B2004" s="197" t="str">
        <f aca="false">C2004&amp;D2004&amp;E2004&amp;F2004&amp;G2004&amp;H2004</f>
        <v>ESCAVACAO A FOGO EM MATERIAL DE 2ªCATEGORIA(MOLEDO OU ROCHADECOMPOSTA)EM TALUDES,VALA/CAVA,ATE 1,50M DE PROFUNDIDADE,SENDO A PERFURACAO A AR COMPRIMIDO,INCLUSIVE EMPILHAMENTO DO MATERIAL PARA REMOCAO</v>
      </c>
      <c r="C2004" s="197" t="s">
        <v>4695</v>
      </c>
      <c r="D2004" s="197" t="s">
        <v>4722</v>
      </c>
      <c r="E2004" s="197" t="s">
        <v>4723</v>
      </c>
      <c r="F2004" s="197" t="s">
        <v>4724</v>
      </c>
      <c r="I2004" s="197" t="s">
        <v>1158</v>
      </c>
      <c r="J2004" s="197" t="n">
        <v>93.17</v>
      </c>
    </row>
    <row r="2005" customFormat="false" ht="12.75" hidden="true" customHeight="false" outlineLevel="0" collapsed="false">
      <c r="A2005" s="197" t="s">
        <v>4726</v>
      </c>
      <c r="B2005" s="197" t="str">
        <f aca="false">C2005&amp;D2005&amp;E2005&amp;F2005&amp;G2005&amp;H2005</f>
        <v>ESCAVACAO A FOGO EM MATERIAL DE 2ªCATEGORIA(MOLEDO OU ROCHADECOMPOSTA)EM TALUDES,VALA/CAVA,ENTRE 1,50 E 3,00M DE PROFUNDIDADE,SENDO A PERFURACAO A AR COMPRIMIDO,INCLUSIVE EMPILHAMENTO DO MATERIAL PARA REMOCAO</v>
      </c>
      <c r="C2005" s="197" t="s">
        <v>4695</v>
      </c>
      <c r="D2005" s="197" t="s">
        <v>4727</v>
      </c>
      <c r="E2005" s="197" t="s">
        <v>4728</v>
      </c>
      <c r="F2005" s="197" t="s">
        <v>4729</v>
      </c>
      <c r="I2005" s="197" t="s">
        <v>1158</v>
      </c>
      <c r="J2005" s="197" t="n">
        <v>105.57</v>
      </c>
    </row>
    <row r="2006" customFormat="false" ht="12.75" hidden="true" customHeight="false" outlineLevel="0" collapsed="false">
      <c r="A2006" s="197" t="s">
        <v>4730</v>
      </c>
      <c r="B2006" s="197" t="str">
        <f aca="false">C2006&amp;D2006&amp;E2006&amp;F2006&amp;G2006&amp;H2006</f>
        <v>ESCAVACAO A FOGO EM MATERIAL DE 2ªCATEGORIA(MOLEDO OU ROCHADECOMPOSTA)EM TALUDES,VALA/CAVA,ENTRE 1,50 E 3,00M DE PROFUNDIDADE,SENDO A PERFURACAO A AR COMPRIMIDO,INCLUSIVE EMPILHAMENTO DO MATERIAL PARA REMOCAO</v>
      </c>
      <c r="C2006" s="197" t="s">
        <v>4695</v>
      </c>
      <c r="D2006" s="197" t="s">
        <v>4727</v>
      </c>
      <c r="E2006" s="197" t="s">
        <v>4728</v>
      </c>
      <c r="F2006" s="197" t="s">
        <v>4729</v>
      </c>
      <c r="I2006" s="197" t="s">
        <v>1158</v>
      </c>
      <c r="J2006" s="197" t="n">
        <v>95.98</v>
      </c>
    </row>
    <row r="2007" customFormat="false" ht="12.75" hidden="true" customHeight="false" outlineLevel="0" collapsed="false">
      <c r="A2007" s="197" t="s">
        <v>4731</v>
      </c>
      <c r="B2007" s="197" t="str">
        <f aca="false">C2007&amp;D2007&amp;E2007&amp;F2007&amp;G2007&amp;H2007</f>
        <v>ESCAVACAO A FOGO EM MATERIAL DE 2ªCATEGORIA(MOLEDO OU ROCHADECOMPOSTA)EM TALUDES,VALA/CAVA,ENTRE 3,00 E 4,50M DE PROFUNDIDADE,SENDO A PERFURACAO A AR COMPRIMIDO,INCLUSIVE EMPILHAMENTO DO MATERIAL PARA REMOCAO</v>
      </c>
      <c r="C2007" s="197" t="s">
        <v>4695</v>
      </c>
      <c r="D2007" s="197" t="s">
        <v>4732</v>
      </c>
      <c r="E2007" s="197" t="s">
        <v>4728</v>
      </c>
      <c r="F2007" s="197" t="s">
        <v>4729</v>
      </c>
      <c r="I2007" s="197" t="s">
        <v>1158</v>
      </c>
      <c r="J2007" s="197" t="n">
        <v>109.63</v>
      </c>
    </row>
    <row r="2008" customFormat="false" ht="12.75" hidden="true" customHeight="false" outlineLevel="0" collapsed="false">
      <c r="A2008" s="197" t="s">
        <v>4733</v>
      </c>
      <c r="B2008" s="197" t="str">
        <f aca="false">C2008&amp;D2008&amp;E2008&amp;F2008&amp;G2008&amp;H2008</f>
        <v>ESCAVACAO A FOGO EM MATERIAL DE 2ªCATEGORIA(MOLEDO OU ROCHADECOMPOSTA)EM TALUDES,VALA/CAVA,ENTRE 3,00 E 4,50M DE PROFUNDIDADE,SENDO A PERFURACAO A AR COMPRIMIDO,INCLUSIVE EMPILHAMENTO DO MATERIAL PARA REMOCAO</v>
      </c>
      <c r="C2008" s="197" t="s">
        <v>4695</v>
      </c>
      <c r="D2008" s="197" t="s">
        <v>4732</v>
      </c>
      <c r="E2008" s="197" t="s">
        <v>4728</v>
      </c>
      <c r="F2008" s="197" t="s">
        <v>4729</v>
      </c>
      <c r="I2008" s="197" t="s">
        <v>1158</v>
      </c>
      <c r="J2008" s="197" t="n">
        <v>99.67</v>
      </c>
    </row>
    <row r="2009" customFormat="false" ht="12.75" hidden="true" customHeight="false" outlineLevel="0" collapsed="false">
      <c r="A2009" s="197" t="s">
        <v>4734</v>
      </c>
      <c r="B2009" s="197" t="str">
        <f aca="false">C2009&amp;D2009&amp;E2009&amp;F2009&amp;G2009&amp;H2009</f>
        <v>ESCAVACAO A FOGO EM MATERIAL DE 2ªCATEGORIA(MOLEDO OU ROCHADECOMPOSTA)EM TALUDES,VALA/CAVA,ENTRE 4,50 E 6,00M DE PROFUNDIDADE,SENDO A PERFURACAO A AR COMPRIMIDO,INCLUSIVE EMPILHAMENTO DO MATERIAL PARA REMOCAO</v>
      </c>
      <c r="C2009" s="197" t="s">
        <v>4695</v>
      </c>
      <c r="D2009" s="197" t="s">
        <v>4735</v>
      </c>
      <c r="E2009" s="197" t="s">
        <v>4728</v>
      </c>
      <c r="F2009" s="197" t="s">
        <v>4729</v>
      </c>
      <c r="I2009" s="197" t="s">
        <v>1158</v>
      </c>
      <c r="J2009" s="197" t="n">
        <v>112.72</v>
      </c>
    </row>
    <row r="2010" customFormat="false" ht="12.75" hidden="true" customHeight="false" outlineLevel="0" collapsed="false">
      <c r="A2010" s="197" t="s">
        <v>4736</v>
      </c>
      <c r="B2010" s="197" t="str">
        <f aca="false">C2010&amp;D2010&amp;E2010&amp;F2010&amp;G2010&amp;H2010</f>
        <v>ESCAVACAO A FOGO EM MATERIAL DE 2ªCATEGORIA(MOLEDO OU ROCHADECOMPOSTA)EM TALUDES,VALA/CAVA,ENTRE 4,50 E 6,00M DE PROFUNDIDADE,SENDO A PERFURACAO A AR COMPRIMIDO,INCLUSIVE EMPILHAMENTO DO MATERIAL PARA REMOCAO</v>
      </c>
      <c r="C2010" s="197" t="s">
        <v>4695</v>
      </c>
      <c r="D2010" s="197" t="s">
        <v>4735</v>
      </c>
      <c r="E2010" s="197" t="s">
        <v>4728</v>
      </c>
      <c r="F2010" s="197" t="s">
        <v>4729</v>
      </c>
      <c r="I2010" s="197" t="s">
        <v>1158</v>
      </c>
      <c r="J2010" s="197" t="n">
        <v>102.47</v>
      </c>
    </row>
    <row r="2011" customFormat="false" ht="12.75" hidden="true" customHeight="false" outlineLevel="0" collapsed="false">
      <c r="A2011" s="197" t="s">
        <v>4737</v>
      </c>
      <c r="B2011" s="197" t="str">
        <f aca="false">C2011&amp;D2011&amp;E2011&amp;F2011&amp;G2011&amp;H2011</f>
        <v>ESCAVACAO A FOGO EM MATERIAL DE 2ªCATEGORIA(MOLEDO OU ROCHADECOMPOSTA)EM TALUDES,VALA/CAVA,ENTRE 6,00 E 7,50M DE PROFUNDIDADE,SENDO A PERFURACAO A AR COMPRIMIDO,INCLUSIVE EMPILHAMENTO DO MATERIAL PARA REMOCAO</v>
      </c>
      <c r="C2011" s="197" t="s">
        <v>4695</v>
      </c>
      <c r="D2011" s="197" t="s">
        <v>4738</v>
      </c>
      <c r="E2011" s="197" t="s">
        <v>4728</v>
      </c>
      <c r="F2011" s="197" t="s">
        <v>4729</v>
      </c>
      <c r="I2011" s="197" t="s">
        <v>1158</v>
      </c>
      <c r="J2011" s="197" t="n">
        <v>117.87</v>
      </c>
    </row>
    <row r="2012" customFormat="false" ht="12.75" hidden="true" customHeight="false" outlineLevel="0" collapsed="false">
      <c r="A2012" s="197" t="s">
        <v>4739</v>
      </c>
      <c r="B2012" s="197" t="str">
        <f aca="false">C2012&amp;D2012&amp;E2012&amp;F2012&amp;G2012&amp;H2012</f>
        <v>ESCAVACAO A FOGO EM MATERIAL DE 2ªCATEGORIA(MOLEDO OU ROCHADECOMPOSTA)EM TALUDES,VALA/CAVA,ENTRE 6,00 E 7,50M DE PROFUNDIDADE,SENDO A PERFURACAO A AR COMPRIMIDO,INCLUSIVE EMPILHAMENTO DO MATERIAL PARA REMOCAO</v>
      </c>
      <c r="C2012" s="197" t="s">
        <v>4695</v>
      </c>
      <c r="D2012" s="197" t="s">
        <v>4738</v>
      </c>
      <c r="E2012" s="197" t="s">
        <v>4728</v>
      </c>
      <c r="F2012" s="197" t="s">
        <v>4729</v>
      </c>
      <c r="I2012" s="197" t="s">
        <v>1158</v>
      </c>
      <c r="J2012" s="197" t="n">
        <v>107.16</v>
      </c>
    </row>
    <row r="2013" customFormat="false" ht="12.75" hidden="true" customHeight="false" outlineLevel="0" collapsed="false">
      <c r="A2013" s="197" t="s">
        <v>4740</v>
      </c>
      <c r="B2013" s="197" t="str">
        <f aca="false">C2013&amp;D2013&amp;E2013&amp;F2013&amp;G2013&amp;H2013</f>
        <v>ESCAVACAO A FOGO EM MATERIAL DE 3ªCATEGORIA(ROCHA VIVA),A CEU ABERTO,SENDO A PERFURACAO A AR COMPRIMIDO,INCLUSIVE TRANSPORTE A 50,00M,COM TRATOR COM LAMINA</v>
      </c>
      <c r="C2013" s="197" t="s">
        <v>4699</v>
      </c>
      <c r="D2013" s="197" t="s">
        <v>4741</v>
      </c>
      <c r="E2013" s="197" t="s">
        <v>4742</v>
      </c>
      <c r="I2013" s="197" t="s">
        <v>1158</v>
      </c>
      <c r="J2013" s="197" t="n">
        <v>55.96</v>
      </c>
    </row>
    <row r="2014" customFormat="false" ht="12.75" hidden="true" customHeight="false" outlineLevel="0" collapsed="false">
      <c r="A2014" s="197" t="s">
        <v>4743</v>
      </c>
      <c r="B2014" s="197" t="str">
        <f aca="false">C2014&amp;D2014&amp;E2014&amp;F2014&amp;G2014&amp;H2014</f>
        <v>ESCAVACAO A FOGO EM MATERIAL DE 3ªCATEGORIA(ROCHA VIVA),A CEU ABERTO,SENDO A PERFURACAO A AR COMPRIMIDO,INCLUSIVE TRANSPORTE A 50,00M,COM TRATOR COM LAMINA</v>
      </c>
      <c r="C2014" s="197" t="s">
        <v>4699</v>
      </c>
      <c r="D2014" s="197" t="s">
        <v>4741</v>
      </c>
      <c r="E2014" s="197" t="s">
        <v>4742</v>
      </c>
      <c r="I2014" s="197" t="s">
        <v>1158</v>
      </c>
      <c r="J2014" s="197" t="n">
        <v>54.09</v>
      </c>
    </row>
    <row r="2015" customFormat="false" ht="12.75" hidden="true" customHeight="false" outlineLevel="0" collapsed="false">
      <c r="A2015" s="197" t="s">
        <v>4744</v>
      </c>
      <c r="B2015" s="197" t="str">
        <f aca="false">C2015&amp;D2015&amp;E2015&amp;F2015&amp;G2015&amp;H2015</f>
        <v>ESCAVACAO A FOGO EM MATERIAL DE 3ªCATEGORIA(ROCHA VIVA),A CEU ABERTO,SENDO A PERFURACAO A AR COMPRIMIDO,INCLUSIVE TRANSPORTE A 100,00M,COM TRATOR COM LAMINA</v>
      </c>
      <c r="C2015" s="197" t="s">
        <v>4699</v>
      </c>
      <c r="D2015" s="197" t="s">
        <v>4741</v>
      </c>
      <c r="E2015" s="197" t="s">
        <v>4745</v>
      </c>
      <c r="I2015" s="197" t="s">
        <v>1158</v>
      </c>
      <c r="J2015" s="197" t="n">
        <v>77.01</v>
      </c>
    </row>
    <row r="2016" customFormat="false" ht="12.75" hidden="true" customHeight="false" outlineLevel="0" collapsed="false">
      <c r="A2016" s="197" t="s">
        <v>4746</v>
      </c>
      <c r="B2016" s="197" t="str">
        <f aca="false">C2016&amp;D2016&amp;E2016&amp;F2016&amp;G2016&amp;H2016</f>
        <v>ESCAVACAO A FOGO EM MATERIAL DE 3ªCATEGORIA(ROCHA VIVA),A CEU ABERTO,SENDO A PERFURACAO A AR COMPRIMIDO,INCLUSIVE TRANSPORTE A 100,00M,COM TRATOR COM LAMINA</v>
      </c>
      <c r="C2016" s="197" t="s">
        <v>4699</v>
      </c>
      <c r="D2016" s="197" t="s">
        <v>4741</v>
      </c>
      <c r="E2016" s="197" t="s">
        <v>4745</v>
      </c>
      <c r="I2016" s="197" t="s">
        <v>1158</v>
      </c>
      <c r="J2016" s="197" t="n">
        <v>75.02</v>
      </c>
    </row>
    <row r="2017" customFormat="false" ht="12.75" hidden="true" customHeight="false" outlineLevel="0" collapsed="false">
      <c r="A2017" s="197" t="s">
        <v>4747</v>
      </c>
      <c r="B2017" s="197" t="str">
        <f aca="false">C2017&amp;D2017&amp;E2017&amp;F2017&amp;G2017&amp;H2017</f>
        <v>ESCAVACAO A FOGO EM MATERIAL DE 3ªCATEGORIA(ROCHA VIVA)EM TALUDES,VALA/CAVA,ATE 1,50M DE PROFUNDIDADE,SENDO A PERFURACAO A AR COMPRIMIDO,INCLUSIVE EMPILHAMENDO DO MATERIAL PARA REMOCAO</v>
      </c>
      <c r="C2017" s="197" t="s">
        <v>4748</v>
      </c>
      <c r="D2017" s="197" t="s">
        <v>4749</v>
      </c>
      <c r="E2017" s="197" t="s">
        <v>4750</v>
      </c>
      <c r="F2017" s="197" t="s">
        <v>4751</v>
      </c>
      <c r="I2017" s="197" t="s">
        <v>1158</v>
      </c>
      <c r="J2017" s="197" t="n">
        <v>119</v>
      </c>
    </row>
    <row r="2018" customFormat="false" ht="12.75" hidden="true" customHeight="false" outlineLevel="0" collapsed="false">
      <c r="A2018" s="197" t="s">
        <v>4752</v>
      </c>
      <c r="B2018" s="197" t="str">
        <f aca="false">C2018&amp;D2018&amp;E2018&amp;F2018&amp;G2018&amp;H2018</f>
        <v>ESCAVACAO A FOGO EM MATERIAL DE 3ªCATEGORIA(ROCHA VIVA)EM TALUDES,VALA/CAVA,ATE 1,50M DE PROFUNDIDADE,SENDO A PERFURACAO A AR COMPRIMIDO,INCLUSIVE EMPILHAMENDO DO MATERIAL PARA REMOCAO</v>
      </c>
      <c r="C2018" s="197" t="s">
        <v>4748</v>
      </c>
      <c r="D2018" s="197" t="s">
        <v>4749</v>
      </c>
      <c r="E2018" s="197" t="s">
        <v>4750</v>
      </c>
      <c r="F2018" s="197" t="s">
        <v>4751</v>
      </c>
      <c r="I2018" s="197" t="s">
        <v>1158</v>
      </c>
      <c r="J2018" s="197" t="n">
        <v>108.53</v>
      </c>
    </row>
    <row r="2019" customFormat="false" ht="12.75" hidden="true" customHeight="false" outlineLevel="0" collapsed="false">
      <c r="A2019" s="197" t="s">
        <v>4753</v>
      </c>
      <c r="B2019" s="197" t="str">
        <f aca="false">C2019&amp;D2019&amp;E2019&amp;F2019&amp;G2019&amp;H2019</f>
        <v>ESCAVACAO A FOGO EM MATERIAL DE 3ªCATEGORIA(ROCHA VIVA)EM TALUDES,VALA/CAVA,ENTRE 1,50 E 3,00M DE PROFUNDIDADE,SENDO A PERFURACAO A AR COMPRIMIDO,INCLUSIVE EMPILHAMENTO DO MATERIAL PARA REMOCAO</v>
      </c>
      <c r="C2019" s="197" t="s">
        <v>4748</v>
      </c>
      <c r="D2019" s="197" t="s">
        <v>4754</v>
      </c>
      <c r="E2019" s="197" t="s">
        <v>4755</v>
      </c>
      <c r="F2019" s="197" t="s">
        <v>4756</v>
      </c>
      <c r="I2019" s="197" t="s">
        <v>1158</v>
      </c>
      <c r="J2019" s="197" t="n">
        <v>122.58</v>
      </c>
    </row>
    <row r="2020" customFormat="false" ht="12.75" hidden="true" customHeight="false" outlineLevel="0" collapsed="false">
      <c r="A2020" s="197" t="s">
        <v>4757</v>
      </c>
      <c r="B2020" s="197" t="str">
        <f aca="false">C2020&amp;D2020&amp;E2020&amp;F2020&amp;G2020&amp;H2020</f>
        <v>ESCAVACAO A FOGO EM MATERIAL DE 3ªCATEGORIA(ROCHA VIVA)EM TALUDES,VALA/CAVA,ENTRE 1,50 E 3,00M DE PROFUNDIDADE,SENDO A PERFURACAO A AR COMPRIMIDO,INCLUSIVE EMPILHAMENTO DO MATERIAL PARA REMOCAO</v>
      </c>
      <c r="C2020" s="197" t="s">
        <v>4748</v>
      </c>
      <c r="D2020" s="197" t="s">
        <v>4754</v>
      </c>
      <c r="E2020" s="197" t="s">
        <v>4755</v>
      </c>
      <c r="F2020" s="197" t="s">
        <v>4756</v>
      </c>
      <c r="I2020" s="197" t="s">
        <v>1158</v>
      </c>
      <c r="J2020" s="197" t="n">
        <v>111.8</v>
      </c>
    </row>
    <row r="2021" customFormat="false" ht="12.75" hidden="true" customHeight="false" outlineLevel="0" collapsed="false">
      <c r="A2021" s="197" t="s">
        <v>4758</v>
      </c>
      <c r="B2021" s="197" t="str">
        <f aca="false">C2021&amp;D2021&amp;E2021&amp;F2021&amp;G2021&amp;H2021</f>
        <v>ESCAVACAO A FOGO EM MATERIAL DE 3ªCATEGORIA(ROCHA VIVA)EM TALUDES,VALA/CAVA,ENTRE 3,00 E 4,50M DE PROFUNDIDADE,SENDO A PERFURACAO A AR COMPRIMIDO,INCLUSIVE EMPILHAMENTO DO MATERIAL PARA REMOCAO</v>
      </c>
      <c r="C2021" s="197" t="s">
        <v>4748</v>
      </c>
      <c r="D2021" s="197" t="s">
        <v>4759</v>
      </c>
      <c r="E2021" s="197" t="s">
        <v>4755</v>
      </c>
      <c r="F2021" s="197" t="s">
        <v>4756</v>
      </c>
      <c r="I2021" s="197" t="s">
        <v>1158</v>
      </c>
      <c r="J2021" s="197" t="n">
        <v>127.34</v>
      </c>
    </row>
    <row r="2022" customFormat="false" ht="12.75" hidden="true" customHeight="false" outlineLevel="0" collapsed="false">
      <c r="A2022" s="197" t="s">
        <v>4760</v>
      </c>
      <c r="B2022" s="197" t="str">
        <f aca="false">C2022&amp;D2022&amp;E2022&amp;F2022&amp;G2022&amp;H2022</f>
        <v>ESCAVACAO A FOGO EM MATERIAL DE 3ªCATEGORIA(ROCHA VIVA)EM TALUDES,VALA/CAVA,ENTRE 3,00 E 4,50M DE PROFUNDIDADE,SENDO A PERFURACAO A AR COMPRIMIDO,INCLUSIVE EMPILHAMENTO DO MATERIAL PARA REMOCAO</v>
      </c>
      <c r="C2022" s="197" t="s">
        <v>4748</v>
      </c>
      <c r="D2022" s="197" t="s">
        <v>4759</v>
      </c>
      <c r="E2022" s="197" t="s">
        <v>4755</v>
      </c>
      <c r="F2022" s="197" t="s">
        <v>4756</v>
      </c>
      <c r="I2022" s="197" t="s">
        <v>1158</v>
      </c>
      <c r="J2022" s="197" t="n">
        <v>116.14</v>
      </c>
    </row>
    <row r="2023" customFormat="false" ht="12.75" hidden="true" customHeight="false" outlineLevel="0" collapsed="false">
      <c r="A2023" s="197" t="s">
        <v>4761</v>
      </c>
      <c r="B2023" s="197" t="str">
        <f aca="false">C2023&amp;D2023&amp;E2023&amp;F2023&amp;G2023&amp;H2023</f>
        <v>ESCAVACAO A FOGO EM MATERIAL DE 3ªCATEGORIA(ROCHA VIVA)EM TALUDES,VALA/CAVA,ENTRE 4,50 E 6,00M DE PROFUNDIDADE,SENDO A PERFURACAO A AR COMPRIMIDO,INCLUSIVE EMPILHAMENTO DO MATERIAL PARA REMOCAO</v>
      </c>
      <c r="C2023" s="197" t="s">
        <v>4748</v>
      </c>
      <c r="D2023" s="197" t="s">
        <v>4762</v>
      </c>
      <c r="E2023" s="197" t="s">
        <v>4755</v>
      </c>
      <c r="F2023" s="197" t="s">
        <v>4756</v>
      </c>
      <c r="I2023" s="197" t="s">
        <v>1158</v>
      </c>
      <c r="J2023" s="197" t="n">
        <v>130.92</v>
      </c>
    </row>
    <row r="2024" customFormat="false" ht="12.75" hidden="true" customHeight="false" outlineLevel="0" collapsed="false">
      <c r="A2024" s="197" t="s">
        <v>4763</v>
      </c>
      <c r="B2024" s="197" t="str">
        <f aca="false">C2024&amp;D2024&amp;E2024&amp;F2024&amp;G2024&amp;H2024</f>
        <v>ESCAVACAO A FOGO EM MATERIAL DE 3ªCATEGORIA(ROCHA VIVA)EM TALUDES,VALA/CAVA,ENTRE 4,50 E 6,00M DE PROFUNDIDADE,SENDO A PERFURACAO A AR COMPRIMIDO,INCLUSIVE EMPILHAMENTO DO MATERIAL PARA REMOCAO</v>
      </c>
      <c r="C2024" s="197" t="s">
        <v>4748</v>
      </c>
      <c r="D2024" s="197" t="s">
        <v>4762</v>
      </c>
      <c r="E2024" s="197" t="s">
        <v>4755</v>
      </c>
      <c r="F2024" s="197" t="s">
        <v>4756</v>
      </c>
      <c r="I2024" s="197" t="s">
        <v>1158</v>
      </c>
      <c r="J2024" s="197" t="n">
        <v>119.41</v>
      </c>
    </row>
    <row r="2025" customFormat="false" ht="12.75" hidden="true" customHeight="false" outlineLevel="0" collapsed="false">
      <c r="A2025" s="197" t="s">
        <v>4764</v>
      </c>
      <c r="B2025" s="197" t="str">
        <f aca="false">C2025&amp;D2025&amp;E2025&amp;F2025&amp;G2025&amp;H2025</f>
        <v>ESCAVACAO A FOGO EM MATERIAL DE 3ªCATEGORIA(ROCHA VIVA)EM TALUDES,VALA/CAVA,ENTRE 6,00 E 7,50M DE PROFUNDIDADE,SENDO A PERFURACAO A AR COMPRIMIDO,INCLUSIVE EMPILHAMENTO DO MATERIAL PARA REMOCAO</v>
      </c>
      <c r="C2025" s="197" t="s">
        <v>4748</v>
      </c>
      <c r="D2025" s="197" t="s">
        <v>4765</v>
      </c>
      <c r="E2025" s="197" t="s">
        <v>4755</v>
      </c>
      <c r="F2025" s="197" t="s">
        <v>4756</v>
      </c>
      <c r="I2025" s="197" t="s">
        <v>1158</v>
      </c>
      <c r="J2025" s="197" t="n">
        <v>136.86</v>
      </c>
    </row>
    <row r="2026" customFormat="false" ht="12.75" hidden="true" customHeight="false" outlineLevel="0" collapsed="false">
      <c r="A2026" s="197" t="s">
        <v>4766</v>
      </c>
      <c r="B2026" s="197" t="str">
        <f aca="false">C2026&amp;D2026&amp;E2026&amp;F2026&amp;G2026&amp;H2026</f>
        <v>ESCAVACAO A FOGO EM MATERIAL DE 3ªCATEGORIA(ROCHA VIVA)EM TALUDES,VALA/CAVA,ENTRE 6,00 E 7,50M DE PROFUNDIDADE,SENDO A PERFURACAO A AR COMPRIMIDO,INCLUSIVE EMPILHAMENTO DO MATERIAL PARA REMOCAO</v>
      </c>
      <c r="C2026" s="197" t="s">
        <v>4748</v>
      </c>
      <c r="D2026" s="197" t="s">
        <v>4765</v>
      </c>
      <c r="E2026" s="197" t="s">
        <v>4755</v>
      </c>
      <c r="F2026" s="197" t="s">
        <v>4756</v>
      </c>
      <c r="I2026" s="197" t="s">
        <v>1158</v>
      </c>
      <c r="J2026" s="197" t="n">
        <v>124.83</v>
      </c>
    </row>
    <row r="2027" customFormat="false" ht="12.75" hidden="true" customHeight="false" outlineLevel="0" collapsed="false">
      <c r="A2027" s="197" t="s">
        <v>4767</v>
      </c>
      <c r="B2027" s="197"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197" t="s">
        <v>4699</v>
      </c>
      <c r="D2027" s="197" t="s">
        <v>4768</v>
      </c>
      <c r="E2027" s="197" t="s">
        <v>4769</v>
      </c>
      <c r="F2027" s="197" t="s">
        <v>4770</v>
      </c>
      <c r="I2027" s="197" t="s">
        <v>1158</v>
      </c>
      <c r="J2027" s="197" t="n">
        <v>56.07</v>
      </c>
    </row>
    <row r="2028" customFormat="false" ht="12.75" hidden="true" customHeight="false" outlineLevel="0" collapsed="false">
      <c r="A2028" s="197" t="s">
        <v>4771</v>
      </c>
      <c r="B2028" s="197"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197" t="s">
        <v>4699</v>
      </c>
      <c r="D2028" s="197" t="s">
        <v>4768</v>
      </c>
      <c r="E2028" s="197" t="s">
        <v>4769</v>
      </c>
      <c r="F2028" s="197" t="s">
        <v>4770</v>
      </c>
      <c r="I2028" s="197" t="s">
        <v>1158</v>
      </c>
      <c r="J2028" s="197" t="n">
        <v>54.08</v>
      </c>
    </row>
    <row r="2029" customFormat="false" ht="12.75" hidden="true" customHeight="false" outlineLevel="0" collapsed="false">
      <c r="A2029" s="197" t="s">
        <v>4772</v>
      </c>
      <c r="B2029" s="197"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197" t="s">
        <v>4695</v>
      </c>
      <c r="D2029" s="197" t="s">
        <v>4773</v>
      </c>
      <c r="E2029" s="197" t="s">
        <v>4774</v>
      </c>
      <c r="F2029" s="197" t="s">
        <v>4775</v>
      </c>
      <c r="I2029" s="197" t="s">
        <v>1158</v>
      </c>
      <c r="J2029" s="197" t="n">
        <v>42.03</v>
      </c>
    </row>
    <row r="2030" customFormat="false" ht="12.75" hidden="true" customHeight="false" outlineLevel="0" collapsed="false">
      <c r="A2030" s="197" t="s">
        <v>4776</v>
      </c>
      <c r="B2030" s="197"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197" t="s">
        <v>4695</v>
      </c>
      <c r="D2030" s="197" t="s">
        <v>4773</v>
      </c>
      <c r="E2030" s="197" t="s">
        <v>4774</v>
      </c>
      <c r="F2030" s="197" t="s">
        <v>4775</v>
      </c>
      <c r="I2030" s="197" t="s">
        <v>1158</v>
      </c>
      <c r="J2030" s="197" t="n">
        <v>40.25</v>
      </c>
    </row>
    <row r="2031" customFormat="false" ht="12.75" hidden="true" customHeight="false" outlineLevel="0" collapsed="false">
      <c r="A2031" s="197" t="s">
        <v>4777</v>
      </c>
      <c r="B2031" s="197" t="str">
        <f aca="false">C2031&amp;D2031&amp;E2031&amp;F2031&amp;G2031&amp;H2031</f>
        <v>DESMONTE A FOGO DE BLOCO DE MATERIAL DE 3ªCATEGORIA(ROCHA VIVA),COM VOLUME DE 1,00 A 50,00M3,SENDO A PERFURACAO A AR COMPRIMIDO,INCLUSIVE REDUCAO MANUAL A PEDRA DE MAO</v>
      </c>
      <c r="C2031" s="197" t="s">
        <v>4778</v>
      </c>
      <c r="D2031" s="197" t="s">
        <v>4779</v>
      </c>
      <c r="E2031" s="197" t="s">
        <v>4780</v>
      </c>
      <c r="I2031" s="197" t="s">
        <v>1158</v>
      </c>
      <c r="J2031" s="197" t="n">
        <v>104.11</v>
      </c>
    </row>
    <row r="2032" customFormat="false" ht="12.75" hidden="true" customHeight="false" outlineLevel="0" collapsed="false">
      <c r="A2032" s="197" t="s">
        <v>4781</v>
      </c>
      <c r="B2032" s="197" t="str">
        <f aca="false">C2032&amp;D2032&amp;E2032&amp;F2032&amp;G2032&amp;H2032</f>
        <v>DESMONTE A FOGO DE BLOCO DE MATERIAL DE 3ªCATEGORIA(ROCHA VIVA),COM VOLUME DE 1,00 A 50,00M3,SENDO A PERFURACAO A AR COMPRIMIDO,INCLUSIVE REDUCAO MANUAL A PEDRA DE MAO</v>
      </c>
      <c r="C2032" s="197" t="s">
        <v>4778</v>
      </c>
      <c r="D2032" s="197" t="s">
        <v>4779</v>
      </c>
      <c r="E2032" s="197" t="s">
        <v>4780</v>
      </c>
      <c r="I2032" s="197" t="s">
        <v>1158</v>
      </c>
      <c r="J2032" s="197" t="n">
        <v>91.13</v>
      </c>
    </row>
    <row r="2033" customFormat="false" ht="12.75" hidden="true" customHeight="false" outlineLevel="0" collapsed="false">
      <c r="A2033" s="197" t="s">
        <v>4782</v>
      </c>
      <c r="B2033" s="197" t="str">
        <f aca="false">C2033&amp;D2033&amp;E2033&amp;F2033&amp;G2033&amp;H2033</f>
        <v>DESMONTE A FOGO DE BLOCO DE MATERIAL DE 2ªCATEGORIA,COM VOLUME DE 1,00 A 50,00M3,SENDO A PERFURACAO A AR COMPRIMIDO,INCLUSIVE REDUCAO MANUAL A PEDRA DE MAO</v>
      </c>
      <c r="C2033" s="197" t="s">
        <v>4783</v>
      </c>
      <c r="D2033" s="197" t="s">
        <v>4784</v>
      </c>
      <c r="E2033" s="197" t="s">
        <v>4785</v>
      </c>
      <c r="I2033" s="197" t="s">
        <v>1158</v>
      </c>
      <c r="J2033" s="197" t="n">
        <v>80.63</v>
      </c>
    </row>
    <row r="2034" customFormat="false" ht="12.75" hidden="true" customHeight="false" outlineLevel="0" collapsed="false">
      <c r="A2034" s="197" t="s">
        <v>4786</v>
      </c>
      <c r="B2034" s="197" t="str">
        <f aca="false">C2034&amp;D2034&amp;E2034&amp;F2034&amp;G2034&amp;H2034</f>
        <v>DESMONTE A FOGO DE BLOCO DE MATERIAL DE 2ªCATEGORIA,COM VOLUME DE 1,00 A 50,00M3,SENDO A PERFURACAO A AR COMPRIMIDO,INCLUSIVE REDUCAO MANUAL A PEDRA DE MAO</v>
      </c>
      <c r="C2034" s="197" t="s">
        <v>4783</v>
      </c>
      <c r="D2034" s="197" t="s">
        <v>4784</v>
      </c>
      <c r="E2034" s="197" t="s">
        <v>4785</v>
      </c>
      <c r="I2034" s="197" t="s">
        <v>1158</v>
      </c>
      <c r="J2034" s="197" t="n">
        <v>71.04</v>
      </c>
    </row>
    <row r="2035" customFormat="false" ht="12.75" hidden="true" customHeight="false" outlineLevel="0" collapsed="false">
      <c r="A2035" s="197" t="s">
        <v>4787</v>
      </c>
      <c r="B2035" s="197" t="str">
        <f aca="false">C2035&amp;D2035&amp;E2035&amp;F2035&amp;G2035&amp;H2035</f>
        <v>DESMONTE A FOGO DE BLOCO DE MATERIAL DE 2ªCATEGORIA,COM VOLUME DE 1,00 A 50,00M3,SENDO A AR COMPRIMIDO TANTO A PERFURACAO COMO A REDUCAO A PEDRA DE MAO,ESTA ULTIMA AINDA COM O AUXILIO DE CUNHA E PALMETA</v>
      </c>
      <c r="C2035" s="197" t="s">
        <v>4783</v>
      </c>
      <c r="D2035" s="197" t="s">
        <v>4788</v>
      </c>
      <c r="E2035" s="197" t="s">
        <v>4789</v>
      </c>
      <c r="F2035" s="197" t="s">
        <v>4790</v>
      </c>
      <c r="I2035" s="197" t="s">
        <v>1158</v>
      </c>
      <c r="J2035" s="197" t="n">
        <v>123.11</v>
      </c>
    </row>
    <row r="2036" customFormat="false" ht="12.75" hidden="true" customHeight="false" outlineLevel="0" collapsed="false">
      <c r="A2036" s="197" t="s">
        <v>4791</v>
      </c>
      <c r="B2036" s="197" t="str">
        <f aca="false">C2036&amp;D2036&amp;E2036&amp;F2036&amp;G2036&amp;H2036</f>
        <v>DESMONTE A FOGO DE BLOCO DE MATERIAL DE 2ªCATEGORIA,COM VOLUME DE 1,00 A 50,00M3,SENDO A AR COMPRIMIDO TANTO A PERFURACAO COMO A REDUCAO A PEDRA DE MAO,ESTA ULTIMA AINDA COM O AUXILIO DE CUNHA E PALMETA</v>
      </c>
      <c r="C2036" s="197" t="s">
        <v>4783</v>
      </c>
      <c r="D2036" s="197" t="s">
        <v>4788</v>
      </c>
      <c r="E2036" s="197" t="s">
        <v>4789</v>
      </c>
      <c r="F2036" s="197" t="s">
        <v>4790</v>
      </c>
      <c r="I2036" s="197" t="s">
        <v>1158</v>
      </c>
      <c r="J2036" s="197" t="n">
        <v>111.06</v>
      </c>
    </row>
    <row r="2037" customFormat="false" ht="12.75" hidden="true" customHeight="false" outlineLevel="0" collapsed="false">
      <c r="A2037" s="197" t="s">
        <v>4792</v>
      </c>
      <c r="B2037" s="197" t="str">
        <f aca="false">C2037&amp;D2037&amp;E2037&amp;F2037&amp;G2037&amp;H2037</f>
        <v>DESMONTE A FOGO DE BLOCO DE MATERIAL DE 3ª CATEGORIA,COM VOLUME DE 1,00 A 50,00M3,SENDO A PERFURACAO A AR COMPRIMIDO E A REDUCAO A PEDRA DE MAO A ROMPEDOR,ESTA ULTIMA AINDA COM O AUXILIO DE CUNHA E PALMETA</v>
      </c>
      <c r="C2037" s="197" t="s">
        <v>4793</v>
      </c>
      <c r="D2037" s="197" t="s">
        <v>4794</v>
      </c>
      <c r="E2037" s="197" t="s">
        <v>4795</v>
      </c>
      <c r="F2037" s="197" t="s">
        <v>4796</v>
      </c>
      <c r="I2037" s="197" t="s">
        <v>1158</v>
      </c>
      <c r="J2037" s="197" t="n">
        <v>234.16</v>
      </c>
    </row>
    <row r="2038" customFormat="false" ht="12.75" hidden="true" customHeight="false" outlineLevel="0" collapsed="false">
      <c r="A2038" s="197" t="s">
        <v>4797</v>
      </c>
      <c r="B2038" s="197" t="str">
        <f aca="false">C2038&amp;D2038&amp;E2038&amp;F2038&amp;G2038&amp;H2038</f>
        <v>DESMONTE A FOGO DE BLOCO DE MATERIAL DE 3ª CATEGORIA,COM VOLUME DE 1,00 A 50,00M3,SENDO A PERFURACAO A AR COMPRIMIDO E A REDUCAO A PEDRA DE MAO A ROMPEDOR,ESTA ULTIMA AINDA COM O AUXILIO DE CUNHA E PALMETA</v>
      </c>
      <c r="C2038" s="197" t="s">
        <v>4793</v>
      </c>
      <c r="D2038" s="197" t="s">
        <v>4794</v>
      </c>
      <c r="E2038" s="197" t="s">
        <v>4795</v>
      </c>
      <c r="F2038" s="197" t="s">
        <v>4796</v>
      </c>
      <c r="I2038" s="197" t="s">
        <v>1158</v>
      </c>
      <c r="J2038" s="197" t="n">
        <v>214.91</v>
      </c>
    </row>
    <row r="2039" customFormat="false" ht="12.75" hidden="true" customHeight="false" outlineLevel="0" collapsed="false">
      <c r="A2039" s="197" t="s">
        <v>4798</v>
      </c>
      <c r="B2039" s="197" t="str">
        <f aca="false">C2039&amp;D2039&amp;E2039&amp;F2039&amp;G2039&amp;H2039</f>
        <v>ESCAVACAO A FOGO EM MATERIAL DE 3ªCATEGORIA(ROCHA VIVA),PARA ABERTURA DE TUNEL DE CERCA DE 21,00M2 DE SECAO,COM RETIRADA MECANICA DO MATERIAL ESCAVADO ATE A BOCA DO TUNEL,EXCLUSIVE ESCORAMENTO</v>
      </c>
      <c r="C2039" s="197" t="s">
        <v>4799</v>
      </c>
      <c r="D2039" s="197" t="s">
        <v>4800</v>
      </c>
      <c r="E2039" s="197" t="s">
        <v>4801</v>
      </c>
      <c r="F2039" s="197" t="s">
        <v>4802</v>
      </c>
      <c r="I2039" s="197" t="s">
        <v>1158</v>
      </c>
      <c r="J2039" s="197" t="n">
        <v>300.7</v>
      </c>
    </row>
    <row r="2040" customFormat="false" ht="12.75" hidden="true" customHeight="false" outlineLevel="0" collapsed="false">
      <c r="A2040" s="197" t="s">
        <v>4803</v>
      </c>
      <c r="B2040" s="197"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197" t="s">
        <v>4804</v>
      </c>
      <c r="D2040" s="197" t="s">
        <v>4805</v>
      </c>
      <c r="E2040" s="197" t="s">
        <v>4806</v>
      </c>
      <c r="F2040" s="197" t="s">
        <v>4807</v>
      </c>
      <c r="I2040" s="197" t="s">
        <v>1158</v>
      </c>
      <c r="J2040" s="197" t="n">
        <v>148.41</v>
      </c>
    </row>
    <row r="2041" customFormat="false" ht="12.75" hidden="true" customHeight="false" outlineLevel="0" collapsed="false">
      <c r="A2041" s="197" t="s">
        <v>4808</v>
      </c>
      <c r="B2041" s="197"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197" t="s">
        <v>4804</v>
      </c>
      <c r="D2041" s="197" t="s">
        <v>4805</v>
      </c>
      <c r="E2041" s="197" t="s">
        <v>4806</v>
      </c>
      <c r="F2041" s="197" t="s">
        <v>4807</v>
      </c>
      <c r="I2041" s="197" t="s">
        <v>1158</v>
      </c>
      <c r="J2041" s="197" t="n">
        <v>135.09</v>
      </c>
    </row>
    <row r="2042" customFormat="false" ht="12.75" hidden="true" customHeight="false" outlineLevel="0" collapsed="false">
      <c r="A2042" s="197" t="s">
        <v>4809</v>
      </c>
      <c r="B2042" s="197"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197" t="s">
        <v>4804</v>
      </c>
      <c r="D2042" s="197" t="s">
        <v>4805</v>
      </c>
      <c r="E2042" s="197" t="s">
        <v>4810</v>
      </c>
      <c r="F2042" s="197" t="s">
        <v>4811</v>
      </c>
      <c r="I2042" s="197" t="s">
        <v>1158</v>
      </c>
      <c r="J2042" s="197" t="n">
        <v>152.85</v>
      </c>
    </row>
    <row r="2043" customFormat="false" ht="12.75" hidden="true" customHeight="false" outlineLevel="0" collapsed="false">
      <c r="A2043" s="197" t="s">
        <v>4812</v>
      </c>
      <c r="B2043" s="197"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197" t="s">
        <v>4804</v>
      </c>
      <c r="D2043" s="197" t="s">
        <v>4805</v>
      </c>
      <c r="E2043" s="197" t="s">
        <v>4810</v>
      </c>
      <c r="F2043" s="197" t="s">
        <v>4811</v>
      </c>
      <c r="I2043" s="197" t="s">
        <v>1158</v>
      </c>
      <c r="J2043" s="197" t="n">
        <v>139.13</v>
      </c>
    </row>
    <row r="2044" customFormat="false" ht="12.75" hidden="true" customHeight="false" outlineLevel="0" collapsed="false">
      <c r="A2044" s="197" t="s">
        <v>4813</v>
      </c>
      <c r="B2044" s="197"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197" t="s">
        <v>4804</v>
      </c>
      <c r="D2044" s="197" t="s">
        <v>4805</v>
      </c>
      <c r="E2044" s="197" t="s">
        <v>4814</v>
      </c>
      <c r="F2044" s="197" t="s">
        <v>4811</v>
      </c>
      <c r="I2044" s="197" t="s">
        <v>1158</v>
      </c>
      <c r="J2044" s="197" t="n">
        <v>159.27</v>
      </c>
    </row>
    <row r="2045" customFormat="false" ht="12.75" hidden="true" customHeight="false" outlineLevel="0" collapsed="false">
      <c r="A2045" s="197" t="s">
        <v>4815</v>
      </c>
      <c r="B2045" s="197"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197" t="s">
        <v>4804</v>
      </c>
      <c r="D2045" s="197" t="s">
        <v>4805</v>
      </c>
      <c r="E2045" s="197" t="s">
        <v>4814</v>
      </c>
      <c r="F2045" s="197" t="s">
        <v>4811</v>
      </c>
      <c r="I2045" s="197" t="s">
        <v>1158</v>
      </c>
      <c r="J2045" s="197" t="n">
        <v>144.98</v>
      </c>
    </row>
    <row r="2046" customFormat="false" ht="12.75" hidden="true" customHeight="false" outlineLevel="0" collapsed="false">
      <c r="A2046" s="197" t="s">
        <v>4816</v>
      </c>
      <c r="B2046" s="197"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197" t="s">
        <v>4804</v>
      </c>
      <c r="D2046" s="197" t="s">
        <v>4805</v>
      </c>
      <c r="E2046" s="197" t="s">
        <v>4817</v>
      </c>
      <c r="F2046" s="197" t="s">
        <v>4811</v>
      </c>
      <c r="I2046" s="197" t="s">
        <v>1158</v>
      </c>
      <c r="J2046" s="197" t="n">
        <v>163.36</v>
      </c>
    </row>
    <row r="2047" customFormat="false" ht="12.75" hidden="true" customHeight="false" outlineLevel="0" collapsed="false">
      <c r="A2047" s="197" t="s">
        <v>4818</v>
      </c>
      <c r="B2047" s="197"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197" t="s">
        <v>4804</v>
      </c>
      <c r="D2047" s="197" t="s">
        <v>4805</v>
      </c>
      <c r="E2047" s="197" t="s">
        <v>4817</v>
      </c>
      <c r="F2047" s="197" t="s">
        <v>4811</v>
      </c>
      <c r="I2047" s="197" t="s">
        <v>1158</v>
      </c>
      <c r="J2047" s="197" t="n">
        <v>148.71</v>
      </c>
    </row>
    <row r="2048" customFormat="false" ht="12.75" hidden="true" customHeight="false" outlineLevel="0" collapsed="false">
      <c r="A2048" s="197" t="s">
        <v>4819</v>
      </c>
      <c r="B2048" s="197"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197" t="s">
        <v>4804</v>
      </c>
      <c r="D2048" s="197" t="s">
        <v>4805</v>
      </c>
      <c r="E2048" s="197" t="s">
        <v>4820</v>
      </c>
      <c r="F2048" s="197" t="s">
        <v>4811</v>
      </c>
      <c r="I2048" s="197" t="s">
        <v>1158</v>
      </c>
      <c r="J2048" s="197" t="n">
        <v>170.47</v>
      </c>
    </row>
    <row r="2049" customFormat="false" ht="12.75" hidden="true" customHeight="false" outlineLevel="0" collapsed="false">
      <c r="A2049" s="197" t="s">
        <v>4821</v>
      </c>
      <c r="B2049" s="197"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197" t="s">
        <v>4804</v>
      </c>
      <c r="D2049" s="197" t="s">
        <v>4805</v>
      </c>
      <c r="E2049" s="197" t="s">
        <v>4820</v>
      </c>
      <c r="F2049" s="197" t="s">
        <v>4811</v>
      </c>
      <c r="I2049" s="197" t="s">
        <v>1158</v>
      </c>
      <c r="J2049" s="197" t="n">
        <v>155.16</v>
      </c>
    </row>
    <row r="2050" customFormat="false" ht="12.75" hidden="true" customHeight="false" outlineLevel="0" collapsed="false">
      <c r="A2050" s="197" t="s">
        <v>4822</v>
      </c>
      <c r="B2050" s="197"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197" t="s">
        <v>4823</v>
      </c>
      <c r="D2050" s="197" t="s">
        <v>4824</v>
      </c>
      <c r="E2050" s="197" t="s">
        <v>4825</v>
      </c>
      <c r="F2050" s="197" t="s">
        <v>4826</v>
      </c>
      <c r="I2050" s="197" t="s">
        <v>1158</v>
      </c>
      <c r="J2050" s="197" t="n">
        <v>447.24</v>
      </c>
    </row>
    <row r="2051" customFormat="false" ht="12.75" hidden="true" customHeight="false" outlineLevel="0" collapsed="false">
      <c r="A2051" s="197" t="s">
        <v>4827</v>
      </c>
      <c r="B2051" s="197"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197" t="s">
        <v>4823</v>
      </c>
      <c r="D2051" s="197" t="s">
        <v>4824</v>
      </c>
      <c r="E2051" s="197" t="s">
        <v>4825</v>
      </c>
      <c r="F2051" s="197" t="s">
        <v>4826</v>
      </c>
      <c r="I2051" s="197" t="s">
        <v>1158</v>
      </c>
      <c r="J2051" s="197" t="n">
        <v>409.05</v>
      </c>
    </row>
    <row r="2052" customFormat="false" ht="12.75" hidden="true" customHeight="false" outlineLevel="0" collapsed="false">
      <c r="A2052" s="197" t="s">
        <v>4828</v>
      </c>
      <c r="B2052" s="197"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197" t="s">
        <v>4823</v>
      </c>
      <c r="D2052" s="197" t="s">
        <v>4824</v>
      </c>
      <c r="E2052" s="197" t="s">
        <v>4829</v>
      </c>
      <c r="F2052" s="197" t="s">
        <v>4830</v>
      </c>
      <c r="I2052" s="197" t="s">
        <v>1158</v>
      </c>
      <c r="J2052" s="197" t="n">
        <v>460.79</v>
      </c>
    </row>
    <row r="2053" customFormat="false" ht="12.75" hidden="true" customHeight="false" outlineLevel="0" collapsed="false">
      <c r="A2053" s="197" t="s">
        <v>4831</v>
      </c>
      <c r="B2053" s="197"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197" t="s">
        <v>4823</v>
      </c>
      <c r="D2053" s="197" t="s">
        <v>4824</v>
      </c>
      <c r="E2053" s="197" t="s">
        <v>4829</v>
      </c>
      <c r="F2053" s="197" t="s">
        <v>4830</v>
      </c>
      <c r="I2053" s="197" t="s">
        <v>1158</v>
      </c>
      <c r="J2053" s="197" t="n">
        <v>421.46</v>
      </c>
    </row>
    <row r="2054" customFormat="false" ht="12.75" hidden="true" customHeight="false" outlineLevel="0" collapsed="false">
      <c r="A2054" s="197" t="s">
        <v>4832</v>
      </c>
      <c r="B2054" s="197"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197" t="s">
        <v>4823</v>
      </c>
      <c r="D2054" s="197" t="s">
        <v>4824</v>
      </c>
      <c r="E2054" s="197" t="s">
        <v>4833</v>
      </c>
      <c r="F2054" s="197" t="s">
        <v>4830</v>
      </c>
      <c r="I2054" s="197" t="s">
        <v>1158</v>
      </c>
      <c r="J2054" s="197" t="n">
        <v>478.68</v>
      </c>
    </row>
    <row r="2055" customFormat="false" ht="12.75" hidden="true" customHeight="false" outlineLevel="0" collapsed="false">
      <c r="A2055" s="197" t="s">
        <v>4834</v>
      </c>
      <c r="B2055" s="197"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197" t="s">
        <v>4823</v>
      </c>
      <c r="D2055" s="197" t="s">
        <v>4824</v>
      </c>
      <c r="E2055" s="197" t="s">
        <v>4833</v>
      </c>
      <c r="F2055" s="197" t="s">
        <v>4830</v>
      </c>
      <c r="I2055" s="197" t="s">
        <v>1158</v>
      </c>
      <c r="J2055" s="197" t="n">
        <v>437.82</v>
      </c>
    </row>
    <row r="2056" customFormat="false" ht="12.75" hidden="true" customHeight="false" outlineLevel="0" collapsed="false">
      <c r="A2056" s="197" t="s">
        <v>4835</v>
      </c>
      <c r="B2056" s="197"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197" t="s">
        <v>4823</v>
      </c>
      <c r="D2056" s="197" t="s">
        <v>4824</v>
      </c>
      <c r="E2056" s="197" t="s">
        <v>4836</v>
      </c>
      <c r="F2056" s="197" t="s">
        <v>4830</v>
      </c>
      <c r="I2056" s="197" t="s">
        <v>1158</v>
      </c>
      <c r="J2056" s="197" t="n">
        <v>492.57</v>
      </c>
    </row>
    <row r="2057" customFormat="false" ht="12.75" hidden="true" customHeight="false" outlineLevel="0" collapsed="false">
      <c r="A2057" s="197" t="s">
        <v>4837</v>
      </c>
      <c r="B2057" s="197"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197" t="s">
        <v>4823</v>
      </c>
      <c r="D2057" s="197" t="s">
        <v>4824</v>
      </c>
      <c r="E2057" s="197" t="s">
        <v>4836</v>
      </c>
      <c r="F2057" s="197" t="s">
        <v>4830</v>
      </c>
      <c r="I2057" s="197" t="s">
        <v>1158</v>
      </c>
      <c r="J2057" s="197" t="n">
        <v>450.53</v>
      </c>
    </row>
    <row r="2058" customFormat="false" ht="12.75" hidden="true" customHeight="false" outlineLevel="0" collapsed="false">
      <c r="A2058" s="197" t="s">
        <v>4838</v>
      </c>
      <c r="B2058" s="197"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197" t="s">
        <v>4823</v>
      </c>
      <c r="D2058" s="197" t="s">
        <v>4824</v>
      </c>
      <c r="E2058" s="197" t="s">
        <v>4839</v>
      </c>
      <c r="F2058" s="197" t="s">
        <v>4830</v>
      </c>
      <c r="I2058" s="197" t="s">
        <v>1158</v>
      </c>
      <c r="J2058" s="197" t="n">
        <v>514.46</v>
      </c>
    </row>
    <row r="2059" customFormat="false" ht="12.75" hidden="true" customHeight="false" outlineLevel="0" collapsed="false">
      <c r="A2059" s="197" t="s">
        <v>4840</v>
      </c>
      <c r="B2059" s="197"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197" t="s">
        <v>4823</v>
      </c>
      <c r="D2059" s="197" t="s">
        <v>4824</v>
      </c>
      <c r="E2059" s="197" t="s">
        <v>4839</v>
      </c>
      <c r="F2059" s="197" t="s">
        <v>4830</v>
      </c>
      <c r="I2059" s="197" t="s">
        <v>1158</v>
      </c>
      <c r="J2059" s="197" t="n">
        <v>470.54</v>
      </c>
    </row>
    <row r="2060" customFormat="false" ht="12.75" hidden="true" customHeight="false" outlineLevel="0" collapsed="false">
      <c r="A2060" s="197" t="s">
        <v>4841</v>
      </c>
      <c r="B2060" s="197"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197" t="s">
        <v>4842</v>
      </c>
      <c r="D2060" s="197" t="s">
        <v>4843</v>
      </c>
      <c r="E2060" s="197" t="s">
        <v>4844</v>
      </c>
      <c r="F2060" s="197" t="s">
        <v>4845</v>
      </c>
      <c r="I2060" s="197" t="s">
        <v>1158</v>
      </c>
      <c r="J2060" s="197" t="n">
        <v>507.56</v>
      </c>
    </row>
    <row r="2061" customFormat="false" ht="12.75" hidden="true" customHeight="false" outlineLevel="0" collapsed="false">
      <c r="A2061" s="197" t="s">
        <v>4846</v>
      </c>
      <c r="B2061" s="197"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197" t="s">
        <v>4842</v>
      </c>
      <c r="D2061" s="197" t="s">
        <v>4843</v>
      </c>
      <c r="E2061" s="197" t="s">
        <v>4844</v>
      </c>
      <c r="F2061" s="197" t="s">
        <v>4845</v>
      </c>
      <c r="I2061" s="197" t="s">
        <v>1158</v>
      </c>
      <c r="J2061" s="197" t="n">
        <v>462.34</v>
      </c>
    </row>
    <row r="2062" customFormat="false" ht="12.75" hidden="true" customHeight="false" outlineLevel="0" collapsed="false">
      <c r="A2062" s="197" t="s">
        <v>4847</v>
      </c>
      <c r="B2062" s="197"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197" t="s">
        <v>4842</v>
      </c>
      <c r="D2062" s="197" t="s">
        <v>4843</v>
      </c>
      <c r="E2062" s="197" t="s">
        <v>4848</v>
      </c>
      <c r="F2062" s="197" t="s">
        <v>4849</v>
      </c>
      <c r="G2062" s="197" t="s">
        <v>4850</v>
      </c>
      <c r="I2062" s="197" t="s">
        <v>1158</v>
      </c>
      <c r="J2062" s="197" t="n">
        <v>523.33</v>
      </c>
    </row>
    <row r="2063" customFormat="false" ht="12.75" hidden="true" customHeight="false" outlineLevel="0" collapsed="false">
      <c r="A2063" s="197" t="s">
        <v>4851</v>
      </c>
      <c r="B2063" s="197"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197" t="s">
        <v>4842</v>
      </c>
      <c r="D2063" s="197" t="s">
        <v>4843</v>
      </c>
      <c r="E2063" s="197" t="s">
        <v>4848</v>
      </c>
      <c r="F2063" s="197" t="s">
        <v>4849</v>
      </c>
      <c r="G2063" s="197" t="s">
        <v>4850</v>
      </c>
      <c r="I2063" s="197" t="s">
        <v>1158</v>
      </c>
      <c r="J2063" s="197" t="n">
        <v>476.71</v>
      </c>
    </row>
    <row r="2064" customFormat="false" ht="12.75" hidden="true" customHeight="false" outlineLevel="0" collapsed="false">
      <c r="A2064" s="197" t="s">
        <v>4852</v>
      </c>
      <c r="B2064" s="197"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197" t="s">
        <v>4842</v>
      </c>
      <c r="D2064" s="197" t="s">
        <v>4843</v>
      </c>
      <c r="E2064" s="197" t="s">
        <v>4853</v>
      </c>
      <c r="F2064" s="197" t="s">
        <v>4854</v>
      </c>
      <c r="G2064" s="197" t="s">
        <v>4850</v>
      </c>
      <c r="I2064" s="197" t="s">
        <v>1158</v>
      </c>
      <c r="J2064" s="197" t="n">
        <v>542.74</v>
      </c>
    </row>
    <row r="2065" customFormat="false" ht="12.75" hidden="true" customHeight="false" outlineLevel="0" collapsed="false">
      <c r="A2065" s="197" t="s">
        <v>4855</v>
      </c>
      <c r="B2065" s="197"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197" t="s">
        <v>4842</v>
      </c>
      <c r="D2065" s="197" t="s">
        <v>4843</v>
      </c>
      <c r="E2065" s="197" t="s">
        <v>4853</v>
      </c>
      <c r="F2065" s="197" t="s">
        <v>4854</v>
      </c>
      <c r="G2065" s="197" t="s">
        <v>4850</v>
      </c>
      <c r="I2065" s="197" t="s">
        <v>1158</v>
      </c>
      <c r="J2065" s="197" t="n">
        <v>494.38</v>
      </c>
    </row>
    <row r="2066" customFormat="false" ht="12.75" hidden="true" customHeight="false" outlineLevel="0" collapsed="false">
      <c r="A2066" s="197" t="s">
        <v>4856</v>
      </c>
      <c r="B2066" s="197"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197" t="s">
        <v>4842</v>
      </c>
      <c r="D2066" s="197" t="s">
        <v>4843</v>
      </c>
      <c r="E2066" s="197" t="s">
        <v>4857</v>
      </c>
      <c r="F2066" s="197" t="s">
        <v>4858</v>
      </c>
      <c r="G2066" s="197" t="s">
        <v>4850</v>
      </c>
      <c r="I2066" s="197" t="s">
        <v>1158</v>
      </c>
      <c r="J2066" s="197" t="n">
        <v>558.51</v>
      </c>
    </row>
    <row r="2067" customFormat="false" ht="12.75" hidden="true" customHeight="false" outlineLevel="0" collapsed="false">
      <c r="A2067" s="197" t="s">
        <v>4859</v>
      </c>
      <c r="B2067" s="197"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197" t="s">
        <v>4842</v>
      </c>
      <c r="D2067" s="197" t="s">
        <v>4843</v>
      </c>
      <c r="E2067" s="197" t="s">
        <v>4857</v>
      </c>
      <c r="F2067" s="197" t="s">
        <v>4858</v>
      </c>
      <c r="G2067" s="197" t="s">
        <v>4850</v>
      </c>
      <c r="I2067" s="197" t="s">
        <v>1158</v>
      </c>
      <c r="J2067" s="197" t="n">
        <v>508.75</v>
      </c>
    </row>
    <row r="2068" customFormat="false" ht="12.75" hidden="true" customHeight="false" outlineLevel="0" collapsed="false">
      <c r="A2068" s="197" t="s">
        <v>4860</v>
      </c>
      <c r="B2068" s="197"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197" t="s">
        <v>4842</v>
      </c>
      <c r="D2068" s="197" t="s">
        <v>4843</v>
      </c>
      <c r="E2068" s="197" t="s">
        <v>4861</v>
      </c>
      <c r="F2068" s="197" t="s">
        <v>4862</v>
      </c>
      <c r="G2068" s="197" t="s">
        <v>4850</v>
      </c>
      <c r="I2068" s="197" t="s">
        <v>1158</v>
      </c>
      <c r="J2068" s="197" t="n">
        <v>584.08</v>
      </c>
    </row>
    <row r="2069" customFormat="false" ht="12.75" hidden="true" customHeight="false" outlineLevel="0" collapsed="false">
      <c r="A2069" s="197" t="s">
        <v>4863</v>
      </c>
      <c r="B2069" s="197"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197" t="s">
        <v>4842</v>
      </c>
      <c r="D2069" s="197" t="s">
        <v>4843</v>
      </c>
      <c r="E2069" s="197" t="s">
        <v>4861</v>
      </c>
      <c r="F2069" s="197" t="s">
        <v>4862</v>
      </c>
      <c r="G2069" s="197" t="s">
        <v>4850</v>
      </c>
      <c r="I2069" s="197" t="s">
        <v>1158</v>
      </c>
      <c r="J2069" s="197" t="n">
        <v>532.03</v>
      </c>
    </row>
    <row r="2070" customFormat="false" ht="12.75" hidden="true" customHeight="false" outlineLevel="0" collapsed="false">
      <c r="A2070" s="197" t="s">
        <v>4864</v>
      </c>
      <c r="B2070" s="197"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197" t="s">
        <v>4865</v>
      </c>
      <c r="D2070" s="197" t="s">
        <v>4866</v>
      </c>
      <c r="E2070" s="197" t="s">
        <v>4867</v>
      </c>
      <c r="F2070" s="197" t="s">
        <v>4868</v>
      </c>
      <c r="G2070" s="197" t="s">
        <v>4869</v>
      </c>
      <c r="I2070" s="197" t="s">
        <v>1158</v>
      </c>
      <c r="J2070" s="197" t="n">
        <v>1148.25</v>
      </c>
    </row>
    <row r="2071" customFormat="false" ht="12.75" hidden="true" customHeight="false" outlineLevel="0" collapsed="false">
      <c r="A2071" s="197" t="s">
        <v>4870</v>
      </c>
      <c r="B2071" s="197"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197" t="s">
        <v>4865</v>
      </c>
      <c r="D2071" s="197" t="s">
        <v>4866</v>
      </c>
      <c r="E2071" s="197" t="s">
        <v>4867</v>
      </c>
      <c r="F2071" s="197" t="s">
        <v>4868</v>
      </c>
      <c r="G2071" s="197" t="s">
        <v>4869</v>
      </c>
      <c r="I2071" s="197" t="s">
        <v>1158</v>
      </c>
      <c r="J2071" s="197" t="n">
        <v>1049.92</v>
      </c>
    </row>
    <row r="2072" customFormat="false" ht="12.75" hidden="true" customHeight="false" outlineLevel="0" collapsed="false">
      <c r="A2072" s="197" t="s">
        <v>4871</v>
      </c>
      <c r="B2072" s="197"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197" t="s">
        <v>4865</v>
      </c>
      <c r="D2072" s="197" t="s">
        <v>4866</v>
      </c>
      <c r="E2072" s="197" t="s">
        <v>4872</v>
      </c>
      <c r="F2072" s="197" t="s">
        <v>4873</v>
      </c>
      <c r="G2072" s="197" t="s">
        <v>4874</v>
      </c>
      <c r="I2072" s="197" t="s">
        <v>1158</v>
      </c>
      <c r="J2072" s="197" t="n">
        <v>1198.5</v>
      </c>
    </row>
    <row r="2073" customFormat="false" ht="12.75" hidden="true" customHeight="false" outlineLevel="0" collapsed="false">
      <c r="A2073" s="197" t="s">
        <v>4875</v>
      </c>
      <c r="B2073" s="197"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197" t="s">
        <v>4865</v>
      </c>
      <c r="D2073" s="197" t="s">
        <v>4866</v>
      </c>
      <c r="E2073" s="197" t="s">
        <v>4872</v>
      </c>
      <c r="F2073" s="197" t="s">
        <v>4873</v>
      </c>
      <c r="G2073" s="197" t="s">
        <v>4874</v>
      </c>
      <c r="I2073" s="197" t="s">
        <v>1158</v>
      </c>
      <c r="J2073" s="197" t="n">
        <v>1097.19</v>
      </c>
    </row>
    <row r="2074" customFormat="false" ht="12.75" hidden="true" customHeight="false" outlineLevel="0" collapsed="false">
      <c r="A2074" s="197" t="s">
        <v>4876</v>
      </c>
      <c r="B2074" s="197"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197" t="s">
        <v>4865</v>
      </c>
      <c r="D2074" s="197" t="s">
        <v>4866</v>
      </c>
      <c r="E2074" s="197" t="s">
        <v>4872</v>
      </c>
      <c r="F2074" s="197" t="s">
        <v>4877</v>
      </c>
      <c r="G2074" s="197" t="s">
        <v>4874</v>
      </c>
      <c r="I2074" s="197" t="s">
        <v>1158</v>
      </c>
      <c r="J2074" s="197" t="n">
        <v>1245.76</v>
      </c>
    </row>
    <row r="2075" customFormat="false" ht="12.75" hidden="true" customHeight="false" outlineLevel="0" collapsed="false">
      <c r="A2075" s="197" t="s">
        <v>4878</v>
      </c>
      <c r="B2075" s="197"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197" t="s">
        <v>4865</v>
      </c>
      <c r="D2075" s="197" t="s">
        <v>4866</v>
      </c>
      <c r="E2075" s="197" t="s">
        <v>4872</v>
      </c>
      <c r="F2075" s="197" t="s">
        <v>4877</v>
      </c>
      <c r="G2075" s="197" t="s">
        <v>4874</v>
      </c>
      <c r="I2075" s="197" t="s">
        <v>1158</v>
      </c>
      <c r="J2075" s="197" t="n">
        <v>1140.53</v>
      </c>
    </row>
    <row r="2076" customFormat="false" ht="12.75" hidden="true" customHeight="false" outlineLevel="0" collapsed="false">
      <c r="A2076" s="197" t="s">
        <v>4879</v>
      </c>
      <c r="B2076" s="197"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197" t="s">
        <v>4865</v>
      </c>
      <c r="D2076" s="197" t="s">
        <v>4866</v>
      </c>
      <c r="E2076" s="197" t="s">
        <v>4872</v>
      </c>
      <c r="F2076" s="197" t="s">
        <v>4880</v>
      </c>
      <c r="G2076" s="197" t="s">
        <v>4874</v>
      </c>
      <c r="I2076" s="197" t="s">
        <v>1158</v>
      </c>
      <c r="J2076" s="197" t="n">
        <v>1281.44</v>
      </c>
    </row>
    <row r="2077" customFormat="false" ht="12.75" hidden="true" customHeight="false" outlineLevel="0" collapsed="false">
      <c r="A2077" s="197" t="s">
        <v>4881</v>
      </c>
      <c r="B2077" s="197"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197" t="s">
        <v>4865</v>
      </c>
      <c r="D2077" s="197" t="s">
        <v>4866</v>
      </c>
      <c r="E2077" s="197" t="s">
        <v>4872</v>
      </c>
      <c r="F2077" s="197" t="s">
        <v>4880</v>
      </c>
      <c r="G2077" s="197" t="s">
        <v>4874</v>
      </c>
      <c r="I2077" s="197" t="s">
        <v>1158</v>
      </c>
      <c r="J2077" s="197" t="n">
        <v>1173.28</v>
      </c>
    </row>
    <row r="2078" customFormat="false" ht="12.75" hidden="true" customHeight="false" outlineLevel="0" collapsed="false">
      <c r="A2078" s="197" t="s">
        <v>4882</v>
      </c>
      <c r="B2078" s="197"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197" t="s">
        <v>4865</v>
      </c>
      <c r="D2078" s="197" t="s">
        <v>4866</v>
      </c>
      <c r="E2078" s="197" t="s">
        <v>4872</v>
      </c>
      <c r="F2078" s="197" t="s">
        <v>4883</v>
      </c>
      <c r="G2078" s="197" t="s">
        <v>4874</v>
      </c>
      <c r="I2078" s="197" t="s">
        <v>1158</v>
      </c>
      <c r="J2078" s="197" t="n">
        <v>1340.29</v>
      </c>
    </row>
    <row r="2079" customFormat="false" ht="12.75" hidden="true" customHeight="false" outlineLevel="0" collapsed="false">
      <c r="A2079" s="197" t="s">
        <v>4884</v>
      </c>
      <c r="B2079" s="197"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197" t="s">
        <v>4865</v>
      </c>
      <c r="D2079" s="197" t="s">
        <v>4866</v>
      </c>
      <c r="E2079" s="197" t="s">
        <v>4872</v>
      </c>
      <c r="F2079" s="197" t="s">
        <v>4883</v>
      </c>
      <c r="G2079" s="197" t="s">
        <v>4874</v>
      </c>
      <c r="I2079" s="197" t="s">
        <v>1158</v>
      </c>
      <c r="J2079" s="197" t="n">
        <v>1227.19</v>
      </c>
    </row>
    <row r="2080" customFormat="false" ht="12.75" hidden="true" customHeight="false" outlineLevel="0" collapsed="false">
      <c r="A2080" s="197" t="s">
        <v>4885</v>
      </c>
      <c r="B2080" s="197" t="str">
        <f aca="false">C2080&amp;D2080&amp;E2080&amp;F2080&amp;G2080&amp;H2080</f>
        <v>ESCAVACAO EM MATERIAL DE 3ªCATEGORIA(ROCHA SA FRATURADA),COM EQUIPAMENTO A AR COMPRIMIDO,A CEU ABERTO,SEM UTILIZACAO DEEXPLOSIVOS,INCLUSIVE EMPILHAMENTO DO MATERIAL PARA REMOCAO</v>
      </c>
      <c r="C2080" s="197" t="s">
        <v>4842</v>
      </c>
      <c r="D2080" s="197" t="s">
        <v>4886</v>
      </c>
      <c r="E2080" s="197" t="s">
        <v>4887</v>
      </c>
      <c r="I2080" s="197" t="s">
        <v>1158</v>
      </c>
      <c r="J2080" s="197" t="n">
        <v>304.53</v>
      </c>
    </row>
    <row r="2081" customFormat="false" ht="12.75" hidden="true" customHeight="false" outlineLevel="0" collapsed="false">
      <c r="A2081" s="197" t="s">
        <v>4888</v>
      </c>
      <c r="B2081" s="197" t="str">
        <f aca="false">C2081&amp;D2081&amp;E2081&amp;F2081&amp;G2081&amp;H2081</f>
        <v>ESCAVACAO EM MATERIAL DE 3ªCATEGORIA(ROCHA SA FRATURADA),COM EQUIPAMENTO A AR COMPRIMIDO,A CEU ABERTO,SEM UTILIZACAO DEEXPLOSIVOS,INCLUSIVE EMPILHAMENTO DO MATERIAL PARA REMOCAO</v>
      </c>
      <c r="C2081" s="197" t="s">
        <v>4842</v>
      </c>
      <c r="D2081" s="197" t="s">
        <v>4886</v>
      </c>
      <c r="E2081" s="197" t="s">
        <v>4887</v>
      </c>
      <c r="I2081" s="197" t="s">
        <v>1158</v>
      </c>
      <c r="J2081" s="197" t="n">
        <v>277.4</v>
      </c>
    </row>
    <row r="2082" customFormat="false" ht="12.75" hidden="true" customHeight="false" outlineLevel="0" collapsed="false">
      <c r="A2082" s="197" t="s">
        <v>4889</v>
      </c>
      <c r="B2082" s="197" t="str">
        <f aca="false">C2082&amp;D2082&amp;E2082&amp;F2082&amp;G2082&amp;H2082</f>
        <v>ESCAVACAO EM MATERIAL DE 3ªCATEGORIA(ROCHA VIVA),COM EQUIPAMENTO A AR COMPRIMIDO,A CEU ABERTO,SEM UTILIZACAO DE EXPLOSIVOS,INCLUSIVE EMPILHAMENTO DO MATERIAL PARA REMOCAO</v>
      </c>
      <c r="C2082" s="197" t="s">
        <v>4865</v>
      </c>
      <c r="D2082" s="197" t="s">
        <v>4890</v>
      </c>
      <c r="E2082" s="197" t="s">
        <v>4891</v>
      </c>
      <c r="I2082" s="197" t="s">
        <v>1158</v>
      </c>
      <c r="J2082" s="197" t="n">
        <v>827.15</v>
      </c>
    </row>
    <row r="2083" customFormat="false" ht="12.75" hidden="true" customHeight="false" outlineLevel="0" collapsed="false">
      <c r="A2083" s="197" t="s">
        <v>4892</v>
      </c>
      <c r="B2083" s="197" t="str">
        <f aca="false">C2083&amp;D2083&amp;E2083&amp;F2083&amp;G2083&amp;H2083</f>
        <v>ESCAVACAO EM MATERIAL DE 3ªCATEGORIA(ROCHA VIVA),COM EQUIPAMENTO A AR COMPRIMIDO,A CEU ABERTO,SEM UTILIZACAO DE EXPLOSIVOS,INCLUSIVE EMPILHAMENTO DO MATERIAL PARA REMOCAO</v>
      </c>
      <c r="C2083" s="197" t="s">
        <v>4865</v>
      </c>
      <c r="D2083" s="197" t="s">
        <v>4890</v>
      </c>
      <c r="E2083" s="197" t="s">
        <v>4891</v>
      </c>
      <c r="I2083" s="197" t="s">
        <v>1158</v>
      </c>
      <c r="J2083" s="197" t="n">
        <v>758.32</v>
      </c>
    </row>
    <row r="2084" customFormat="false" ht="12.75" hidden="true" customHeight="false" outlineLevel="0" collapsed="false">
      <c r="A2084" s="197" t="s">
        <v>4893</v>
      </c>
      <c r="B2084" s="197" t="str">
        <f aca="false">C2084&amp;D2084&amp;E2084&amp;F2084&amp;G2084&amp;H2084</f>
        <v>ESCAVACAO EM MATERIAL DE 2ªCATEGORIA(MOLEDO OU ROCHA MUITO DECOMPOSTA),COM EQUIPAMENTO A AR COMPRIMIDO,A CEU ABERTO,SEMUTILIZACAO DE EXPLOSIVOS,INCLUSIVE EMPILHAMENTO DO MATERIALPARA REMOCAO</v>
      </c>
      <c r="C2084" s="197" t="s">
        <v>4804</v>
      </c>
      <c r="D2084" s="197" t="s">
        <v>4894</v>
      </c>
      <c r="E2084" s="197" t="s">
        <v>4895</v>
      </c>
      <c r="F2084" s="197" t="s">
        <v>4896</v>
      </c>
      <c r="I2084" s="197" t="s">
        <v>1158</v>
      </c>
      <c r="J2084" s="197" t="n">
        <v>89.15</v>
      </c>
    </row>
    <row r="2085" customFormat="false" ht="12.75" hidden="true" customHeight="false" outlineLevel="0" collapsed="false">
      <c r="A2085" s="197" t="s">
        <v>4897</v>
      </c>
      <c r="B2085" s="197" t="str">
        <f aca="false">C2085&amp;D2085&amp;E2085&amp;F2085&amp;G2085&amp;H2085</f>
        <v>ESCAVACAO EM MATERIAL DE 2ªCATEGORIA(MOLEDO OU ROCHA MUITO DECOMPOSTA),COM EQUIPAMENTO A AR COMPRIMIDO,A CEU ABERTO,SEMUTILIZACAO DE EXPLOSIVOS,INCLUSIVE EMPILHAMENTO DO MATERIALPARA REMOCAO</v>
      </c>
      <c r="C2085" s="197" t="s">
        <v>4804</v>
      </c>
      <c r="D2085" s="197" t="s">
        <v>4894</v>
      </c>
      <c r="E2085" s="197" t="s">
        <v>4895</v>
      </c>
      <c r="F2085" s="197" t="s">
        <v>4896</v>
      </c>
      <c r="I2085" s="197" t="s">
        <v>1158</v>
      </c>
      <c r="J2085" s="197" t="n">
        <v>81.15</v>
      </c>
    </row>
    <row r="2086" customFormat="false" ht="12.75" hidden="true" customHeight="false" outlineLevel="0" collapsed="false">
      <c r="A2086" s="197" t="s">
        <v>4898</v>
      </c>
      <c r="B2086" s="197" t="str">
        <f aca="false">C2086&amp;D2086&amp;E2086&amp;F2086&amp;G2086&amp;H2086</f>
        <v>ESCAVACAO EM MATERIAL DE 2ªCATEGORIA(MOLEDO OU ROCHA DECOMPOSTA),COM EQUIPAMENTO A AR COMPRIMIDO,A CEU ABERTO,SEM UTILIZACAO DE EXPLOSIVOS,INCLUSIVE EMPILHAMENTO DO MATERIAL PARA REMOCAO</v>
      </c>
      <c r="C2086" s="197" t="s">
        <v>4823</v>
      </c>
      <c r="D2086" s="197" t="s">
        <v>4899</v>
      </c>
      <c r="E2086" s="197" t="s">
        <v>4900</v>
      </c>
      <c r="F2086" s="197" t="s">
        <v>4901</v>
      </c>
      <c r="I2086" s="197" t="s">
        <v>1158</v>
      </c>
      <c r="J2086" s="197" t="n">
        <v>290.59</v>
      </c>
    </row>
    <row r="2087" customFormat="false" ht="12.75" hidden="true" customHeight="false" outlineLevel="0" collapsed="false">
      <c r="A2087" s="197" t="s">
        <v>4902</v>
      </c>
      <c r="B2087" s="197" t="str">
        <f aca="false">C2087&amp;D2087&amp;E2087&amp;F2087&amp;G2087&amp;H2087</f>
        <v>ESCAVACAO EM MATERIAL DE 2ªCATEGORIA(MOLEDO OU ROCHA DECOMPOSTA),COM EQUIPAMENTO A AR COMPRIMIDO,A CEU ABERTO,SEM UTILIZACAO DE EXPLOSIVOS,INCLUSIVE EMPILHAMENTO DO MATERIAL PARA REMOCAO</v>
      </c>
      <c r="C2087" s="197" t="s">
        <v>4823</v>
      </c>
      <c r="D2087" s="197" t="s">
        <v>4899</v>
      </c>
      <c r="E2087" s="197" t="s">
        <v>4900</v>
      </c>
      <c r="F2087" s="197" t="s">
        <v>4901</v>
      </c>
      <c r="I2087" s="197" t="s">
        <v>1158</v>
      </c>
      <c r="J2087" s="197" t="n">
        <v>265.76</v>
      </c>
    </row>
    <row r="2088" customFormat="false" ht="12.75" hidden="true" customHeight="false" outlineLevel="0" collapsed="false">
      <c r="A2088" s="197" t="s">
        <v>4903</v>
      </c>
      <c r="B2088" s="197" t="str">
        <f aca="false">C2088&amp;D2088&amp;E2088&amp;F2088&amp;G2088&amp;H2088</f>
        <v>DESMONTE DE BLOCO DE MATERIAL DE 3ªCATEGORIA(ROCHA VIVA),COM EQUIPAMENTO A AR COMPRIMIDO,COM VOLUME ATE 1,00M3,SEM UTILIZACAO DE EXPLOSIVOS,INCLUSIVE REDUCAO A PEDRA DE MAO COM O MESMO EQUIPAMENTO</v>
      </c>
      <c r="C2088" s="197" t="s">
        <v>4904</v>
      </c>
      <c r="D2088" s="197" t="s">
        <v>4905</v>
      </c>
      <c r="E2088" s="197" t="s">
        <v>4906</v>
      </c>
      <c r="F2088" s="197" t="s">
        <v>4907</v>
      </c>
      <c r="I2088" s="197" t="s">
        <v>1158</v>
      </c>
      <c r="J2088" s="197" t="n">
        <v>393.17</v>
      </c>
    </row>
    <row r="2089" customFormat="false" ht="12.75" hidden="true" customHeight="false" outlineLevel="0" collapsed="false">
      <c r="A2089" s="197" t="s">
        <v>4908</v>
      </c>
      <c r="B2089" s="197" t="str">
        <f aca="false">C2089&amp;D2089&amp;E2089&amp;F2089&amp;G2089&amp;H2089</f>
        <v>DESMONTE DE BLOCO DE MATERIAL DE 3ªCATEGORIA(ROCHA VIVA),COM EQUIPAMENTO A AR COMPRIMIDO,COM VOLUME ATE 1,00M3,SEM UTILIZACAO DE EXPLOSIVOS,INCLUSIVE REDUCAO A PEDRA DE MAO COM O MESMO EQUIPAMENTO</v>
      </c>
      <c r="C2089" s="197" t="s">
        <v>4904</v>
      </c>
      <c r="D2089" s="197" t="s">
        <v>4905</v>
      </c>
      <c r="E2089" s="197" t="s">
        <v>4906</v>
      </c>
      <c r="F2089" s="197" t="s">
        <v>4907</v>
      </c>
      <c r="I2089" s="197" t="s">
        <v>1158</v>
      </c>
      <c r="J2089" s="197" t="n">
        <v>361.35</v>
      </c>
    </row>
    <row r="2090" customFormat="false" ht="12.75" hidden="true" customHeight="false" outlineLevel="0" collapsed="false">
      <c r="A2090" s="197" t="s">
        <v>4909</v>
      </c>
      <c r="B2090" s="197" t="str">
        <f aca="false">C2090&amp;D2090&amp;E2090&amp;F2090&amp;G2090&amp;H2090</f>
        <v>DESMONTE DE BLOCO DE MATERIAL DE 2ªCATEGORIA,SEM UTILIZACAODE EXPLOSIVOS,COM ROMPEDOR A AR COMPRIMIDO</v>
      </c>
      <c r="C2090" s="197" t="s">
        <v>4910</v>
      </c>
      <c r="D2090" s="197" t="s">
        <v>4911</v>
      </c>
      <c r="I2090" s="197" t="s">
        <v>1158</v>
      </c>
      <c r="J2090" s="197" t="n">
        <v>137.8</v>
      </c>
    </row>
    <row r="2091" customFormat="false" ht="12.75" hidden="true" customHeight="false" outlineLevel="0" collapsed="false">
      <c r="A2091" s="197" t="s">
        <v>4912</v>
      </c>
      <c r="B2091" s="197" t="str">
        <f aca="false">C2091&amp;D2091&amp;E2091&amp;F2091&amp;G2091&amp;H2091</f>
        <v>DESMONTE DE BLOCO DE MATERIAL DE 2ªCATEGORIA,SEM UTILIZACAODE EXPLOSIVOS,COM ROMPEDOR A AR COMPRIMIDO</v>
      </c>
      <c r="C2091" s="197" t="s">
        <v>4910</v>
      </c>
      <c r="D2091" s="197" t="s">
        <v>4911</v>
      </c>
      <c r="I2091" s="197" t="s">
        <v>1158</v>
      </c>
      <c r="J2091" s="197" t="n">
        <v>124.11</v>
      </c>
    </row>
    <row r="2092" customFormat="false" ht="12.75" hidden="true" customHeight="false" outlineLevel="0" collapsed="false">
      <c r="A2092" s="197" t="s">
        <v>4913</v>
      </c>
      <c r="B2092" s="197" t="str">
        <f aca="false">C2092&amp;D2092&amp;E2092&amp;F2092&amp;G2092&amp;H2092</f>
        <v>SERRACAO CONTINUA EM MATERIAL DE 3ªCATEGORIA(ROCHA VIVA),COM A FINALIDADE DE IMPEDIR PROPAGACAO DE VIBRACOES DECORRENTES DE ESCAVACAO A FOGO</v>
      </c>
      <c r="C2092" s="197" t="s">
        <v>4914</v>
      </c>
      <c r="D2092" s="197" t="s">
        <v>4915</v>
      </c>
      <c r="E2092" s="197" t="s">
        <v>4916</v>
      </c>
      <c r="I2092" s="197" t="s">
        <v>1993</v>
      </c>
      <c r="J2092" s="197" t="n">
        <v>551.77</v>
      </c>
    </row>
    <row r="2093" customFormat="false" ht="12.75" hidden="true" customHeight="false" outlineLevel="0" collapsed="false">
      <c r="A2093" s="197" t="s">
        <v>4917</v>
      </c>
      <c r="B2093" s="197" t="str">
        <f aca="false">C2093&amp;D2093&amp;E2093&amp;F2093&amp;G2093&amp;H2093</f>
        <v>SERRACAO CONTINUA EM MATERIAL DE 3ªCATEGORIA(ROCHA VIVA),COM A FINALIDADE DE IMPEDIR PROPAGACAO DE VIBRACOES DECORRENTES DE ESCAVACAO A FOGO</v>
      </c>
      <c r="C2093" s="197" t="s">
        <v>4914</v>
      </c>
      <c r="D2093" s="197" t="s">
        <v>4915</v>
      </c>
      <c r="E2093" s="197" t="s">
        <v>4916</v>
      </c>
      <c r="I2093" s="197" t="s">
        <v>1993</v>
      </c>
      <c r="J2093" s="197" t="n">
        <v>509.19</v>
      </c>
    </row>
    <row r="2094" customFormat="false" ht="12.75" hidden="true" customHeight="false" outlineLevel="0" collapsed="false">
      <c r="A2094" s="197" t="s">
        <v>4918</v>
      </c>
      <c r="B2094" s="197" t="str">
        <f aca="false">C2094&amp;D2094&amp;E2094&amp;F2094&amp;G2094&amp;H2094</f>
        <v>COMPACTACAO DE ATERRO,EM CAMADAS DE 15CM,COM MACO</v>
      </c>
      <c r="C2094" s="197" t="s">
        <v>4919</v>
      </c>
      <c r="I2094" s="197" t="s">
        <v>1158</v>
      </c>
      <c r="J2094" s="197" t="n">
        <v>43.51</v>
      </c>
    </row>
    <row r="2095" customFormat="false" ht="12.75" hidden="true" customHeight="false" outlineLevel="0" collapsed="false">
      <c r="A2095" s="197" t="s">
        <v>4920</v>
      </c>
      <c r="B2095" s="197" t="str">
        <f aca="false">C2095&amp;D2095&amp;E2095&amp;F2095&amp;G2095&amp;H2095</f>
        <v>COMPACTACAO DE ATERRO,EM CAMADAS DE 15CM,COM MACO</v>
      </c>
      <c r="C2095" s="197" t="s">
        <v>4919</v>
      </c>
      <c r="I2095" s="197" t="s">
        <v>1158</v>
      </c>
      <c r="J2095" s="197" t="n">
        <v>37.72</v>
      </c>
    </row>
    <row r="2096" customFormat="false" ht="12.75" hidden="true" customHeight="false" outlineLevel="0" collapsed="false">
      <c r="A2096" s="197" t="s">
        <v>4921</v>
      </c>
      <c r="B2096" s="197" t="str">
        <f aca="false">C2096&amp;D2096&amp;E2096&amp;F2096&amp;G2096&amp;H2096</f>
        <v>COMPACTACAO DE ATERRO,EM CAMADAS DE 20CM,COM MACO</v>
      </c>
      <c r="C2096" s="197" t="s">
        <v>4922</v>
      </c>
      <c r="I2096" s="197" t="s">
        <v>1158</v>
      </c>
      <c r="J2096" s="197" t="n">
        <v>38.85</v>
      </c>
    </row>
    <row r="2097" customFormat="false" ht="12.75" hidden="true" customHeight="false" outlineLevel="0" collapsed="false">
      <c r="A2097" s="197" t="s">
        <v>4923</v>
      </c>
      <c r="B2097" s="197" t="str">
        <f aca="false">C2097&amp;D2097&amp;E2097&amp;F2097&amp;G2097&amp;H2097</f>
        <v>COMPACTACAO DE ATERRO,EM CAMADAS DE 20CM,COM MACO</v>
      </c>
      <c r="C2097" s="197" t="s">
        <v>4922</v>
      </c>
      <c r="I2097" s="197" t="s">
        <v>1158</v>
      </c>
      <c r="J2097" s="197" t="n">
        <v>33.68</v>
      </c>
    </row>
    <row r="2098" customFormat="false" ht="12.75" hidden="true" customHeight="false" outlineLevel="0" collapsed="false">
      <c r="A2098" s="197" t="s">
        <v>4924</v>
      </c>
      <c r="B2098" s="197"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197" t="s">
        <v>4925</v>
      </c>
      <c r="D2098" s="197" t="s">
        <v>4926</v>
      </c>
      <c r="E2098" s="197" t="s">
        <v>4927</v>
      </c>
      <c r="F2098" s="197" t="s">
        <v>4928</v>
      </c>
      <c r="I2098" s="197" t="s">
        <v>1158</v>
      </c>
      <c r="J2098" s="197" t="n">
        <v>69.94</v>
      </c>
    </row>
    <row r="2099" customFormat="false" ht="12.75" hidden="true" customHeight="false" outlineLevel="0" collapsed="false">
      <c r="A2099" s="197" t="s">
        <v>4929</v>
      </c>
      <c r="B2099" s="197"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197" t="s">
        <v>4925</v>
      </c>
      <c r="D2099" s="197" t="s">
        <v>4926</v>
      </c>
      <c r="E2099" s="197" t="s">
        <v>4927</v>
      </c>
      <c r="F2099" s="197" t="s">
        <v>4928</v>
      </c>
      <c r="I2099" s="197" t="s">
        <v>1158</v>
      </c>
      <c r="J2099" s="197" t="n">
        <v>60.62</v>
      </c>
    </row>
    <row r="2100" customFormat="false" ht="12.75" hidden="true" customHeight="false" outlineLevel="0" collapsed="false">
      <c r="A2100" s="197" t="s">
        <v>4930</v>
      </c>
      <c r="B2100" s="197"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197" t="s">
        <v>4931</v>
      </c>
      <c r="D2100" s="197" t="s">
        <v>4932</v>
      </c>
      <c r="E2100" s="197" t="s">
        <v>4933</v>
      </c>
      <c r="F2100" s="197" t="s">
        <v>4934</v>
      </c>
      <c r="I2100" s="197" t="s">
        <v>1158</v>
      </c>
      <c r="J2100" s="197" t="n">
        <v>124.62</v>
      </c>
    </row>
    <row r="2101" customFormat="false" ht="12.75" hidden="true" customHeight="false" outlineLevel="0" collapsed="false">
      <c r="A2101" s="197" t="s">
        <v>4935</v>
      </c>
      <c r="B2101" s="197"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197" t="s">
        <v>4931</v>
      </c>
      <c r="D2101" s="197" t="s">
        <v>4932</v>
      </c>
      <c r="E2101" s="197" t="s">
        <v>4933</v>
      </c>
      <c r="F2101" s="197" t="s">
        <v>4934</v>
      </c>
      <c r="I2101" s="197" t="s">
        <v>1158</v>
      </c>
      <c r="J2101" s="197" t="n">
        <v>109.71</v>
      </c>
    </row>
    <row r="2102" customFormat="false" ht="12.75" hidden="true" customHeight="false" outlineLevel="0" collapsed="false">
      <c r="A2102" s="197" t="s">
        <v>4936</v>
      </c>
      <c r="B2102" s="197"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197" t="s">
        <v>4931</v>
      </c>
      <c r="D2102" s="197" t="s">
        <v>4932</v>
      </c>
      <c r="E2102" s="197" t="s">
        <v>4937</v>
      </c>
      <c r="F2102" s="197" t="s">
        <v>4934</v>
      </c>
      <c r="I2102" s="197" t="s">
        <v>1158</v>
      </c>
      <c r="J2102" s="197" t="n">
        <v>128.41</v>
      </c>
    </row>
    <row r="2103" customFormat="false" ht="12.75" hidden="true" customHeight="false" outlineLevel="0" collapsed="false">
      <c r="A2103" s="197" t="s">
        <v>4938</v>
      </c>
      <c r="B2103" s="197"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197" t="s">
        <v>4931</v>
      </c>
      <c r="D2103" s="197" t="s">
        <v>4932</v>
      </c>
      <c r="E2103" s="197" t="s">
        <v>4937</v>
      </c>
      <c r="F2103" s="197" t="s">
        <v>4934</v>
      </c>
      <c r="I2103" s="197" t="s">
        <v>1158</v>
      </c>
      <c r="J2103" s="197" t="n">
        <v>113.04</v>
      </c>
    </row>
    <row r="2104" customFormat="false" ht="12.75" hidden="true" customHeight="false" outlineLevel="0" collapsed="false">
      <c r="A2104" s="197" t="s">
        <v>4939</v>
      </c>
      <c r="B2104" s="197"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197" t="s">
        <v>4931</v>
      </c>
      <c r="D2104" s="197" t="s">
        <v>4932</v>
      </c>
      <c r="E2104" s="197" t="s">
        <v>4940</v>
      </c>
      <c r="F2104" s="197" t="s">
        <v>4934</v>
      </c>
      <c r="I2104" s="197" t="s">
        <v>1158</v>
      </c>
      <c r="J2104" s="197" t="n">
        <v>132.08</v>
      </c>
    </row>
    <row r="2105" customFormat="false" ht="12.75" hidden="true" customHeight="false" outlineLevel="0" collapsed="false">
      <c r="A2105" s="197" t="s">
        <v>4941</v>
      </c>
      <c r="B2105" s="197"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197" t="s">
        <v>4931</v>
      </c>
      <c r="D2105" s="197" t="s">
        <v>4932</v>
      </c>
      <c r="E2105" s="197" t="s">
        <v>4940</v>
      </c>
      <c r="F2105" s="197" t="s">
        <v>4934</v>
      </c>
      <c r="I2105" s="197" t="s">
        <v>1158</v>
      </c>
      <c r="J2105" s="197" t="n">
        <v>116.27</v>
      </c>
    </row>
    <row r="2106" customFormat="false" ht="12.75" hidden="true" customHeight="false" outlineLevel="0" collapsed="false">
      <c r="A2106" s="197" t="s">
        <v>4942</v>
      </c>
      <c r="B2106" s="197"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197" t="s">
        <v>4931</v>
      </c>
      <c r="D2106" s="197" t="s">
        <v>4932</v>
      </c>
      <c r="E2106" s="197" t="s">
        <v>4943</v>
      </c>
      <c r="F2106" s="197" t="s">
        <v>4934</v>
      </c>
      <c r="I2106" s="197" t="s">
        <v>1158</v>
      </c>
      <c r="J2106" s="197" t="n">
        <v>135.91</v>
      </c>
    </row>
    <row r="2107" customFormat="false" ht="12.75" hidden="true" customHeight="false" outlineLevel="0" collapsed="false">
      <c r="A2107" s="197" t="s">
        <v>4944</v>
      </c>
      <c r="B2107" s="197"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197" t="s">
        <v>4931</v>
      </c>
      <c r="D2107" s="197" t="s">
        <v>4932</v>
      </c>
      <c r="E2107" s="197" t="s">
        <v>4943</v>
      </c>
      <c r="F2107" s="197" t="s">
        <v>4934</v>
      </c>
      <c r="I2107" s="197" t="s">
        <v>1158</v>
      </c>
      <c r="J2107" s="197" t="n">
        <v>119.65</v>
      </c>
    </row>
    <row r="2108" customFormat="false" ht="12.75" hidden="true" customHeight="false" outlineLevel="0" collapsed="false">
      <c r="A2108" s="197" t="s">
        <v>4945</v>
      </c>
      <c r="B2108" s="197"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197" t="s">
        <v>4931</v>
      </c>
      <c r="D2108" s="197" t="s">
        <v>4932</v>
      </c>
      <c r="E2108" s="197" t="s">
        <v>4946</v>
      </c>
      <c r="F2108" s="197" t="s">
        <v>4934</v>
      </c>
      <c r="I2108" s="197" t="s">
        <v>1158</v>
      </c>
      <c r="J2108" s="197" t="n">
        <v>138.32</v>
      </c>
    </row>
    <row r="2109" customFormat="false" ht="12.75" hidden="true" customHeight="false" outlineLevel="0" collapsed="false">
      <c r="A2109" s="197" t="s">
        <v>4947</v>
      </c>
      <c r="B2109" s="197"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197" t="s">
        <v>4931</v>
      </c>
      <c r="D2109" s="197" t="s">
        <v>4932</v>
      </c>
      <c r="E2109" s="197" t="s">
        <v>4946</v>
      </c>
      <c r="F2109" s="197" t="s">
        <v>4934</v>
      </c>
      <c r="I2109" s="197" t="s">
        <v>1158</v>
      </c>
      <c r="J2109" s="197" t="n">
        <v>121.77</v>
      </c>
    </row>
    <row r="2110" customFormat="false" ht="12.75" hidden="true" customHeight="false" outlineLevel="0" collapsed="false">
      <c r="A2110" s="197" t="s">
        <v>4948</v>
      </c>
      <c r="B2110" s="197"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197" t="s">
        <v>4931</v>
      </c>
      <c r="D2110" s="197" t="s">
        <v>4932</v>
      </c>
      <c r="E2110" s="197" t="s">
        <v>4949</v>
      </c>
      <c r="F2110" s="197" t="s">
        <v>4950</v>
      </c>
      <c r="I2110" s="197" t="s">
        <v>1158</v>
      </c>
      <c r="J2110" s="197" t="n">
        <v>152.94</v>
      </c>
    </row>
    <row r="2111" customFormat="false" ht="12.75" hidden="true" customHeight="false" outlineLevel="0" collapsed="false">
      <c r="A2111" s="197" t="s">
        <v>4951</v>
      </c>
      <c r="B2111" s="197"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197" t="s">
        <v>4931</v>
      </c>
      <c r="D2111" s="197" t="s">
        <v>4932</v>
      </c>
      <c r="E2111" s="197" t="s">
        <v>4949</v>
      </c>
      <c r="F2111" s="197" t="s">
        <v>4950</v>
      </c>
      <c r="I2111" s="197" t="s">
        <v>1158</v>
      </c>
      <c r="J2111" s="197" t="n">
        <v>134.6</v>
      </c>
    </row>
    <row r="2112" customFormat="false" ht="12.75" hidden="true" customHeight="false" outlineLevel="0" collapsed="false">
      <c r="A2112" s="197" t="s">
        <v>4952</v>
      </c>
      <c r="B2112" s="197"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197" t="s">
        <v>4931</v>
      </c>
      <c r="D2112" s="197" t="s">
        <v>4932</v>
      </c>
      <c r="E2112" s="197" t="s">
        <v>4953</v>
      </c>
      <c r="F2112" s="197" t="s">
        <v>4950</v>
      </c>
      <c r="I2112" s="197" t="s">
        <v>1158</v>
      </c>
      <c r="J2112" s="197" t="n">
        <v>163.14</v>
      </c>
    </row>
    <row r="2113" customFormat="false" ht="12.75" hidden="true" customHeight="false" outlineLevel="0" collapsed="false">
      <c r="A2113" s="197" t="s">
        <v>4954</v>
      </c>
      <c r="B2113" s="197"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197" t="s">
        <v>4931</v>
      </c>
      <c r="D2113" s="197" t="s">
        <v>4932</v>
      </c>
      <c r="E2113" s="197" t="s">
        <v>4953</v>
      </c>
      <c r="F2113" s="197" t="s">
        <v>4950</v>
      </c>
      <c r="I2113" s="197" t="s">
        <v>1158</v>
      </c>
      <c r="J2113" s="197" t="n">
        <v>143.64</v>
      </c>
    </row>
    <row r="2114" customFormat="false" ht="12.75" hidden="true" customHeight="false" outlineLevel="0" collapsed="false">
      <c r="A2114" s="197" t="s">
        <v>4955</v>
      </c>
      <c r="B2114" s="197"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197" t="s">
        <v>4931</v>
      </c>
      <c r="D2114" s="197" t="s">
        <v>4932</v>
      </c>
      <c r="E2114" s="197" t="s">
        <v>4956</v>
      </c>
      <c r="F2114" s="197" t="s">
        <v>4950</v>
      </c>
      <c r="I2114" s="197" t="s">
        <v>1158</v>
      </c>
      <c r="J2114" s="197" t="n">
        <v>172.66</v>
      </c>
    </row>
    <row r="2115" customFormat="false" ht="12.75" hidden="true" customHeight="false" outlineLevel="0" collapsed="false">
      <c r="A2115" s="197" t="s">
        <v>4957</v>
      </c>
      <c r="B2115" s="197"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197" t="s">
        <v>4931</v>
      </c>
      <c r="D2115" s="197" t="s">
        <v>4932</v>
      </c>
      <c r="E2115" s="197" t="s">
        <v>4956</v>
      </c>
      <c r="F2115" s="197" t="s">
        <v>4950</v>
      </c>
      <c r="I2115" s="197" t="s">
        <v>1158</v>
      </c>
      <c r="J2115" s="197" t="n">
        <v>152.04</v>
      </c>
    </row>
    <row r="2116" customFormat="false" ht="12.75" hidden="true" customHeight="false" outlineLevel="0" collapsed="false">
      <c r="A2116" s="197" t="s">
        <v>4958</v>
      </c>
      <c r="B2116" s="197"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197" t="s">
        <v>4931</v>
      </c>
      <c r="D2116" s="197" t="s">
        <v>4932</v>
      </c>
      <c r="E2116" s="197" t="s">
        <v>4959</v>
      </c>
      <c r="F2116" s="197" t="s">
        <v>4950</v>
      </c>
      <c r="I2116" s="197" t="s">
        <v>1158</v>
      </c>
      <c r="J2116" s="197" t="n">
        <v>181.88</v>
      </c>
    </row>
    <row r="2117" customFormat="false" ht="12.75" hidden="true" customHeight="false" outlineLevel="0" collapsed="false">
      <c r="A2117" s="197" t="s">
        <v>4960</v>
      </c>
      <c r="B2117" s="197"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197" t="s">
        <v>4931</v>
      </c>
      <c r="D2117" s="197" t="s">
        <v>4932</v>
      </c>
      <c r="E2117" s="197" t="s">
        <v>4959</v>
      </c>
      <c r="F2117" s="197" t="s">
        <v>4950</v>
      </c>
      <c r="I2117" s="197" t="s">
        <v>1158</v>
      </c>
      <c r="J2117" s="197" t="n">
        <v>160.14</v>
      </c>
    </row>
    <row r="2118" customFormat="false" ht="12.75" hidden="true" customHeight="false" outlineLevel="0" collapsed="false">
      <c r="A2118" s="197" t="s">
        <v>4961</v>
      </c>
      <c r="B2118" s="197"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197" t="s">
        <v>4931</v>
      </c>
      <c r="D2118" s="197" t="s">
        <v>4932</v>
      </c>
      <c r="E2118" s="197" t="s">
        <v>4962</v>
      </c>
      <c r="F2118" s="197" t="s">
        <v>4950</v>
      </c>
      <c r="I2118" s="197" t="s">
        <v>1158</v>
      </c>
      <c r="J2118" s="197" t="n">
        <v>196</v>
      </c>
    </row>
    <row r="2119" customFormat="false" ht="12.75" hidden="true" customHeight="false" outlineLevel="0" collapsed="false">
      <c r="A2119" s="197" t="s">
        <v>4963</v>
      </c>
      <c r="B2119" s="197"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197" t="s">
        <v>4931</v>
      </c>
      <c r="D2119" s="197" t="s">
        <v>4932</v>
      </c>
      <c r="E2119" s="197" t="s">
        <v>4962</v>
      </c>
      <c r="F2119" s="197" t="s">
        <v>4950</v>
      </c>
      <c r="I2119" s="197" t="s">
        <v>1158</v>
      </c>
      <c r="J2119" s="197" t="n">
        <v>172.58</v>
      </c>
    </row>
    <row r="2120" customFormat="false" ht="12.75" hidden="true" customHeight="false" outlineLevel="0" collapsed="false">
      <c r="A2120" s="197" t="s">
        <v>4964</v>
      </c>
      <c r="B2120" s="197" t="str">
        <f aca="false">C2120&amp;D2120&amp;E2120&amp;F2120&amp;G2120&amp;H2120</f>
        <v>COMPACTACAO DE MATERIAL DE 1ªCATEGORIA,INCLUSIVE DESCARGA DE CAMINHAO BASCULANTE,MOVIMENTACAO A 1 TIRO DE PA,ESPALHAMENTO E SOCAMENTO MANUAL EM CAMADAS DE 30CM DE MATERIAL APILOADO</v>
      </c>
      <c r="C2120" s="197" t="s">
        <v>4965</v>
      </c>
      <c r="D2120" s="197" t="s">
        <v>4966</v>
      </c>
      <c r="E2120" s="197" t="s">
        <v>4967</v>
      </c>
      <c r="I2120" s="197" t="s">
        <v>1158</v>
      </c>
      <c r="J2120" s="197" t="n">
        <v>40.64</v>
      </c>
    </row>
    <row r="2121" customFormat="false" ht="12.75" hidden="true" customHeight="false" outlineLevel="0" collapsed="false">
      <c r="A2121" s="197" t="s">
        <v>4968</v>
      </c>
      <c r="B2121" s="197" t="str">
        <f aca="false">C2121&amp;D2121&amp;E2121&amp;F2121&amp;G2121&amp;H2121</f>
        <v>COMPACTACAO DE MATERIAL DE 1ªCATEGORIA,INCLUSIVE DESCARGA DE CAMINHAO BASCULANTE,MOVIMENTACAO A 1 TIRO DE PA,ESPALHAMENTO E SOCAMENTO MANUAL EM CAMADAS DE 30CM DE MATERIAL APILOADO</v>
      </c>
      <c r="C2121" s="197" t="s">
        <v>4965</v>
      </c>
      <c r="D2121" s="197" t="s">
        <v>4966</v>
      </c>
      <c r="E2121" s="197" t="s">
        <v>4967</v>
      </c>
      <c r="I2121" s="197" t="s">
        <v>1158</v>
      </c>
      <c r="J2121" s="197" t="n">
        <v>35.43</v>
      </c>
    </row>
    <row r="2122" customFormat="false" ht="12.75" hidden="true" customHeight="false" outlineLevel="0" collapsed="false">
      <c r="A2122" s="197" t="s">
        <v>4969</v>
      </c>
      <c r="B2122" s="197"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197" t="s">
        <v>4970</v>
      </c>
      <c r="D2122" s="197" t="s">
        <v>4971</v>
      </c>
      <c r="E2122" s="197" t="s">
        <v>4972</v>
      </c>
      <c r="F2122" s="197" t="s">
        <v>4973</v>
      </c>
      <c r="G2122" s="197" t="s">
        <v>4974</v>
      </c>
      <c r="H2122" s="197" t="s">
        <v>4975</v>
      </c>
      <c r="I2122" s="197" t="s">
        <v>1158</v>
      </c>
      <c r="J2122" s="197" t="n">
        <v>7.2</v>
      </c>
    </row>
    <row r="2123" customFormat="false" ht="12.75" hidden="true" customHeight="false" outlineLevel="0" collapsed="false">
      <c r="A2123" s="197" t="s">
        <v>4976</v>
      </c>
      <c r="B2123" s="197"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197" t="s">
        <v>4970</v>
      </c>
      <c r="D2123" s="197" t="s">
        <v>4971</v>
      </c>
      <c r="E2123" s="197" t="s">
        <v>4972</v>
      </c>
      <c r="F2123" s="197" t="s">
        <v>4973</v>
      </c>
      <c r="G2123" s="197" t="s">
        <v>4974</v>
      </c>
      <c r="H2123" s="197" t="s">
        <v>4975</v>
      </c>
      <c r="I2123" s="197" t="s">
        <v>1158</v>
      </c>
      <c r="J2123" s="197" t="n">
        <v>6.94</v>
      </c>
    </row>
    <row r="2124" customFormat="false" ht="12.75" hidden="true" customHeight="false" outlineLevel="0" collapsed="false">
      <c r="A2124" s="197" t="s">
        <v>4977</v>
      </c>
      <c r="B2124" s="197"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197" t="s">
        <v>4970</v>
      </c>
      <c r="D2124" s="197" t="s">
        <v>4978</v>
      </c>
      <c r="E2124" s="197" t="s">
        <v>4979</v>
      </c>
      <c r="F2124" s="197" t="s">
        <v>4980</v>
      </c>
      <c r="G2124" s="197" t="s">
        <v>4981</v>
      </c>
      <c r="H2124" s="197" t="s">
        <v>4982</v>
      </c>
      <c r="I2124" s="197" t="s">
        <v>1158</v>
      </c>
      <c r="J2124" s="197" t="n">
        <v>3.36</v>
      </c>
    </row>
    <row r="2125" customFormat="false" ht="12.75" hidden="true" customHeight="false" outlineLevel="0" collapsed="false">
      <c r="A2125" s="197" t="s">
        <v>4983</v>
      </c>
      <c r="B2125" s="197"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197" t="s">
        <v>4970</v>
      </c>
      <c r="D2125" s="197" t="s">
        <v>4978</v>
      </c>
      <c r="E2125" s="197" t="s">
        <v>4979</v>
      </c>
      <c r="F2125" s="197" t="s">
        <v>4980</v>
      </c>
      <c r="G2125" s="197" t="s">
        <v>4981</v>
      </c>
      <c r="H2125" s="197" t="s">
        <v>4982</v>
      </c>
      <c r="I2125" s="197" t="s">
        <v>1158</v>
      </c>
      <c r="J2125" s="197" t="n">
        <v>3.26</v>
      </c>
    </row>
    <row r="2126" customFormat="false" ht="12.75" hidden="true" customHeight="false" outlineLevel="0" collapsed="false">
      <c r="A2126" s="197" t="s">
        <v>4984</v>
      </c>
      <c r="B2126" s="197"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197" t="s">
        <v>4970</v>
      </c>
      <c r="D2126" s="197" t="s">
        <v>4985</v>
      </c>
      <c r="E2126" s="197" t="s">
        <v>4979</v>
      </c>
      <c r="F2126" s="197" t="s">
        <v>4980</v>
      </c>
      <c r="G2126" s="197" t="s">
        <v>4981</v>
      </c>
      <c r="H2126" s="197" t="s">
        <v>4982</v>
      </c>
      <c r="I2126" s="197" t="s">
        <v>1158</v>
      </c>
      <c r="J2126" s="197" t="n">
        <v>2.43</v>
      </c>
    </row>
    <row r="2127" customFormat="false" ht="12.75" hidden="true" customHeight="false" outlineLevel="0" collapsed="false">
      <c r="A2127" s="197" t="s">
        <v>4986</v>
      </c>
      <c r="B2127" s="197"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197" t="s">
        <v>4970</v>
      </c>
      <c r="D2127" s="197" t="s">
        <v>4985</v>
      </c>
      <c r="E2127" s="197" t="s">
        <v>4979</v>
      </c>
      <c r="F2127" s="197" t="s">
        <v>4980</v>
      </c>
      <c r="G2127" s="197" t="s">
        <v>4981</v>
      </c>
      <c r="H2127" s="197" t="s">
        <v>4982</v>
      </c>
      <c r="I2127" s="197" t="s">
        <v>1158</v>
      </c>
      <c r="J2127" s="197" t="n">
        <v>2.38</v>
      </c>
    </row>
    <row r="2128" customFormat="false" ht="12.75" hidden="true" customHeight="false" outlineLevel="0" collapsed="false">
      <c r="A2128" s="197" t="s">
        <v>4987</v>
      </c>
      <c r="B2128" s="197"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197" t="s">
        <v>4988</v>
      </c>
      <c r="D2128" s="197" t="s">
        <v>4989</v>
      </c>
      <c r="E2128" s="197" t="s">
        <v>4990</v>
      </c>
      <c r="F2128" s="197" t="s">
        <v>4991</v>
      </c>
      <c r="G2128" s="197" t="s">
        <v>4992</v>
      </c>
      <c r="H2128" s="197" t="s">
        <v>4439</v>
      </c>
      <c r="I2128" s="197" t="s">
        <v>1158</v>
      </c>
      <c r="J2128" s="197" t="n">
        <v>6.11</v>
      </c>
    </row>
    <row r="2129" customFormat="false" ht="12.75" hidden="true" customHeight="false" outlineLevel="0" collapsed="false">
      <c r="A2129" s="197" t="s">
        <v>4993</v>
      </c>
      <c r="B2129" s="197"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197" t="s">
        <v>4988</v>
      </c>
      <c r="D2129" s="197" t="s">
        <v>4989</v>
      </c>
      <c r="E2129" s="197" t="s">
        <v>4990</v>
      </c>
      <c r="F2129" s="197" t="s">
        <v>4991</v>
      </c>
      <c r="G2129" s="197" t="s">
        <v>4992</v>
      </c>
      <c r="H2129" s="197" t="s">
        <v>4439</v>
      </c>
      <c r="I2129" s="197" t="s">
        <v>1158</v>
      </c>
      <c r="J2129" s="197" t="n">
        <v>5.79</v>
      </c>
    </row>
    <row r="2130" customFormat="false" ht="12.75" hidden="true" customHeight="false" outlineLevel="0" collapsed="false">
      <c r="A2130" s="197" t="s">
        <v>4994</v>
      </c>
      <c r="B2130" s="197"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197" t="s">
        <v>4988</v>
      </c>
      <c r="D2130" s="197" t="s">
        <v>4989</v>
      </c>
      <c r="E2130" s="197" t="s">
        <v>4995</v>
      </c>
      <c r="F2130" s="197" t="s">
        <v>4996</v>
      </c>
      <c r="I2130" s="197" t="s">
        <v>1158</v>
      </c>
      <c r="J2130" s="197" t="n">
        <v>5.56</v>
      </c>
    </row>
    <row r="2131" customFormat="false" ht="12.75" hidden="true" customHeight="false" outlineLevel="0" collapsed="false">
      <c r="A2131" s="197" t="s">
        <v>4997</v>
      </c>
      <c r="B2131" s="197"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197" t="s">
        <v>4988</v>
      </c>
      <c r="D2131" s="197" t="s">
        <v>4989</v>
      </c>
      <c r="E2131" s="197" t="s">
        <v>4995</v>
      </c>
      <c r="F2131" s="197" t="s">
        <v>4996</v>
      </c>
      <c r="I2131" s="197" t="s">
        <v>1158</v>
      </c>
      <c r="J2131" s="197" t="n">
        <v>5.25</v>
      </c>
    </row>
    <row r="2132" customFormat="false" ht="12.75" hidden="true" customHeight="false" outlineLevel="0" collapsed="false">
      <c r="A2132" s="197" t="s">
        <v>4998</v>
      </c>
      <c r="B2132" s="197" t="str">
        <f aca="false">C2132&amp;D2132&amp;E2132&amp;F2132&amp;G2132&amp;H2132</f>
        <v>MATERIAL DE 1ª CATEGORIA PARA ATERROS,COMPREENDENDO:ESCAVACAO,CARGA,TRANSPORTE A 1KM EM CAMINHAO BASCULANTE E DESCARGA,CONSIDERANDO O VOLUME NECESSARIO A EXECUCAO DE 1,00M3 DE MATERIAL COMPACTADO</v>
      </c>
      <c r="C2132" s="197" t="s">
        <v>4999</v>
      </c>
      <c r="D2132" s="197" t="s">
        <v>5000</v>
      </c>
      <c r="E2132" s="197" t="s">
        <v>5001</v>
      </c>
      <c r="F2132" s="197" t="s">
        <v>5002</v>
      </c>
      <c r="I2132" s="197" t="s">
        <v>1158</v>
      </c>
      <c r="J2132" s="197" t="n">
        <v>11.19</v>
      </c>
    </row>
    <row r="2133" customFormat="false" ht="12.75" hidden="true" customHeight="false" outlineLevel="0" collapsed="false">
      <c r="A2133" s="197" t="s">
        <v>5003</v>
      </c>
      <c r="B2133" s="197" t="str">
        <f aca="false">C2133&amp;D2133&amp;E2133&amp;F2133&amp;G2133&amp;H2133</f>
        <v>MATERIAL DE 1ª CATEGORIA PARA ATERROS,COMPREENDENDO:ESCAVACAO,CARGA,TRANSPORTE A 1KM EM CAMINHAO BASCULANTE E DESCARGA,CONSIDERANDO O VOLUME NECESSARIO A EXECUCAO DE 1,00M3 DE MATERIAL COMPACTADO</v>
      </c>
      <c r="C2133" s="197" t="s">
        <v>4999</v>
      </c>
      <c r="D2133" s="197" t="s">
        <v>5000</v>
      </c>
      <c r="E2133" s="197" t="s">
        <v>5001</v>
      </c>
      <c r="F2133" s="197" t="s">
        <v>5002</v>
      </c>
      <c r="I2133" s="197" t="s">
        <v>1158</v>
      </c>
      <c r="J2133" s="197" t="n">
        <v>10.92</v>
      </c>
    </row>
    <row r="2134" customFormat="false" ht="12.75" hidden="true" customHeight="false" outlineLevel="0" collapsed="false">
      <c r="A2134" s="197" t="s">
        <v>5004</v>
      </c>
      <c r="B2134" s="197" t="str">
        <f aca="false">C2134&amp;D2134&amp;E2134&amp;F2134&amp;G2134&amp;H2134</f>
        <v>MATERIAL DE 1ª CATEGORIA PARA ATERROS,COMPREENDENDO:ESCAVACAO,CARGA,TRANSPORTE A 2KM EM CAMINHAO BASCULANTE E DESCARGA,CONSIDERANDO O VOLUME NECESSARIO A EXECUCAO DE 1,00M3 DE MATERIAL COMPACTADO</v>
      </c>
      <c r="C2134" s="197" t="s">
        <v>4999</v>
      </c>
      <c r="D2134" s="197" t="s">
        <v>5005</v>
      </c>
      <c r="E2134" s="197" t="s">
        <v>5001</v>
      </c>
      <c r="F2134" s="197" t="s">
        <v>5002</v>
      </c>
      <c r="I2134" s="197" t="s">
        <v>1158</v>
      </c>
      <c r="J2134" s="197" t="n">
        <v>12.59</v>
      </c>
    </row>
    <row r="2135" customFormat="false" ht="12.75" hidden="true" customHeight="false" outlineLevel="0" collapsed="false">
      <c r="A2135" s="197" t="s">
        <v>5006</v>
      </c>
      <c r="B2135" s="197" t="str">
        <f aca="false">C2135&amp;D2135&amp;E2135&amp;F2135&amp;G2135&amp;H2135</f>
        <v>MATERIAL DE 1ª CATEGORIA PARA ATERROS,COMPREENDENDO:ESCAVACAO,CARGA,TRANSPORTE A 2KM EM CAMINHAO BASCULANTE E DESCARGA,CONSIDERANDO O VOLUME NECESSARIO A EXECUCAO DE 1,00M3 DE MATERIAL COMPACTADO</v>
      </c>
      <c r="C2135" s="197" t="s">
        <v>4999</v>
      </c>
      <c r="D2135" s="197" t="s">
        <v>5005</v>
      </c>
      <c r="E2135" s="197" t="s">
        <v>5001</v>
      </c>
      <c r="F2135" s="197" t="s">
        <v>5002</v>
      </c>
      <c r="I2135" s="197" t="s">
        <v>1158</v>
      </c>
      <c r="J2135" s="197" t="n">
        <v>12.3</v>
      </c>
    </row>
    <row r="2136" customFormat="false" ht="12.75" hidden="true" customHeight="false" outlineLevel="0" collapsed="false">
      <c r="A2136" s="197" t="s">
        <v>5007</v>
      </c>
      <c r="B2136" s="197" t="str">
        <f aca="false">C2136&amp;D2136&amp;E2136&amp;F2136&amp;G2136&amp;H2136</f>
        <v>MATERIAL DE 1ª CATEGORIA PARA ATERROS,COMPREENDENDO:ESCAVACAO,CARGA,TRANSPORTE A 3KM EM CAMINHAO BASCULANTE E DESCARGA,CONSIDERANDO O VOLUME NECESSARIO A EXECUCAO DE 1,00M3 DE MATERIAL COMPACTADO</v>
      </c>
      <c r="C2136" s="197" t="s">
        <v>4999</v>
      </c>
      <c r="D2136" s="197" t="s">
        <v>5008</v>
      </c>
      <c r="E2136" s="197" t="s">
        <v>5001</v>
      </c>
      <c r="F2136" s="197" t="s">
        <v>5002</v>
      </c>
      <c r="I2136" s="197" t="s">
        <v>1158</v>
      </c>
      <c r="J2136" s="197" t="n">
        <v>13.53</v>
      </c>
    </row>
    <row r="2137" customFormat="false" ht="12.75" hidden="true" customHeight="false" outlineLevel="0" collapsed="false">
      <c r="A2137" s="197" t="s">
        <v>5009</v>
      </c>
      <c r="B2137" s="197" t="str">
        <f aca="false">C2137&amp;D2137&amp;E2137&amp;F2137&amp;G2137&amp;H2137</f>
        <v>MATERIAL DE 1ª CATEGORIA PARA ATERROS,COMPREENDENDO:ESCAVACAO,CARGA,TRANSPORTE A 3KM EM CAMINHAO BASCULANTE E DESCARGA,CONSIDERANDO O VOLUME NECESSARIO A EXECUCAO DE 1,00M3 DE MATERIAL COMPACTADO</v>
      </c>
      <c r="C2137" s="197" t="s">
        <v>4999</v>
      </c>
      <c r="D2137" s="197" t="s">
        <v>5008</v>
      </c>
      <c r="E2137" s="197" t="s">
        <v>5001</v>
      </c>
      <c r="F2137" s="197" t="s">
        <v>5002</v>
      </c>
      <c r="I2137" s="197" t="s">
        <v>1158</v>
      </c>
      <c r="J2137" s="197" t="n">
        <v>13.22</v>
      </c>
    </row>
    <row r="2138" customFormat="false" ht="12.75" hidden="true" customHeight="false" outlineLevel="0" collapsed="false">
      <c r="A2138" s="197" t="s">
        <v>5010</v>
      </c>
      <c r="B2138" s="197" t="str">
        <f aca="false">C2138&amp;D2138&amp;E2138&amp;F2138&amp;G2138&amp;H2138</f>
        <v>MATERIAL DE 1ª CATEGORIA PARA ATERROS,COMPREENDENDO:ESCAVACAO,CARGA,TRANSPORTE A 4KM EM CAMINHAO BASCULANTE E DESCARGA,CONSIDERANDO O VOLUME NECESSARIO A EXECUCAO DE 1,00M3 DE MATERIAL COMPACTADO</v>
      </c>
      <c r="C2138" s="197" t="s">
        <v>4999</v>
      </c>
      <c r="D2138" s="197" t="s">
        <v>5011</v>
      </c>
      <c r="E2138" s="197" t="s">
        <v>5001</v>
      </c>
      <c r="F2138" s="197" t="s">
        <v>5002</v>
      </c>
      <c r="I2138" s="197" t="s">
        <v>1158</v>
      </c>
      <c r="J2138" s="197" t="n">
        <v>15.4</v>
      </c>
    </row>
    <row r="2139" customFormat="false" ht="12.75" hidden="true" customHeight="false" outlineLevel="0" collapsed="false">
      <c r="A2139" s="197" t="s">
        <v>5012</v>
      </c>
      <c r="B2139" s="197" t="str">
        <f aca="false">C2139&amp;D2139&amp;E2139&amp;F2139&amp;G2139&amp;H2139</f>
        <v>MATERIAL DE 1ª CATEGORIA PARA ATERROS,COMPREENDENDO:ESCAVACAO,CARGA,TRANSPORTE A 4KM EM CAMINHAO BASCULANTE E DESCARGA,CONSIDERANDO O VOLUME NECESSARIO A EXECUCAO DE 1,00M3 DE MATERIAL COMPACTADO</v>
      </c>
      <c r="C2139" s="197" t="s">
        <v>4999</v>
      </c>
      <c r="D2139" s="197" t="s">
        <v>5011</v>
      </c>
      <c r="E2139" s="197" t="s">
        <v>5001</v>
      </c>
      <c r="F2139" s="197" t="s">
        <v>5002</v>
      </c>
      <c r="I2139" s="197" t="s">
        <v>1158</v>
      </c>
      <c r="J2139" s="197" t="n">
        <v>15.07</v>
      </c>
    </row>
    <row r="2140" customFormat="false" ht="12.75" hidden="true" customHeight="false" outlineLevel="0" collapsed="false">
      <c r="A2140" s="197" t="s">
        <v>5013</v>
      </c>
      <c r="B2140" s="197" t="str">
        <f aca="false">C2140&amp;D2140&amp;E2140&amp;F2140&amp;G2140&amp;H2140</f>
        <v>MATERIAL DE 1ª CATEGORIA PARA ATERROS,COMPREENDENDO:ESCAVACAO,CARGA,TRANSPORTE A 5KM EM CAMINHAO BASCULANTE E DESCARGA,CONSIDERANDO O VOLUME NECESSARIO A EXECUCAO DE 1,00M3 DE MATERIAL COMPACTADO</v>
      </c>
      <c r="C2140" s="197" t="s">
        <v>4999</v>
      </c>
      <c r="D2140" s="197" t="s">
        <v>5014</v>
      </c>
      <c r="E2140" s="197" t="s">
        <v>5001</v>
      </c>
      <c r="F2140" s="197" t="s">
        <v>5002</v>
      </c>
      <c r="I2140" s="197" t="s">
        <v>1158</v>
      </c>
      <c r="J2140" s="197" t="n">
        <v>17.44</v>
      </c>
    </row>
    <row r="2141" customFormat="false" ht="12.75" hidden="true" customHeight="false" outlineLevel="0" collapsed="false">
      <c r="A2141" s="197" t="s">
        <v>5015</v>
      </c>
      <c r="B2141" s="197" t="str">
        <f aca="false">C2141&amp;D2141&amp;E2141&amp;F2141&amp;G2141&amp;H2141</f>
        <v>MATERIAL DE 1ª CATEGORIA PARA ATERROS,COMPREENDENDO:ESCAVACAO,CARGA,TRANSPORTE A 5KM EM CAMINHAO BASCULANTE E DESCARGA,CONSIDERANDO O VOLUME NECESSARIO A EXECUCAO DE 1,00M3 DE MATERIAL COMPACTADO</v>
      </c>
      <c r="C2141" s="197" t="s">
        <v>4999</v>
      </c>
      <c r="D2141" s="197" t="s">
        <v>5014</v>
      </c>
      <c r="E2141" s="197" t="s">
        <v>5001</v>
      </c>
      <c r="F2141" s="197" t="s">
        <v>5002</v>
      </c>
      <c r="I2141" s="197" t="s">
        <v>1158</v>
      </c>
      <c r="J2141" s="197" t="n">
        <v>17.06</v>
      </c>
    </row>
    <row r="2142" customFormat="false" ht="12.75" hidden="true" customHeight="false" outlineLevel="0" collapsed="false">
      <c r="A2142" s="197" t="s">
        <v>5016</v>
      </c>
      <c r="B2142" s="197" t="str">
        <f aca="false">C2142&amp;D2142&amp;E2142&amp;F2142&amp;G2142&amp;H2142</f>
        <v>MATERIAL DE 1ª CATEGORIA PARA ATERROS,COMPREENDENDO:ESCAVACAO,CARGA,TRANSPORTE A 10KM EM CAMINHAO BASCULANTE E DESCARGA,CONSIDERANDO O VOLUME NECESSARIO A EXECUCAO DE 1,00M3 DE MATERIAL COMPACTADO</v>
      </c>
      <c r="C2142" s="197" t="s">
        <v>4999</v>
      </c>
      <c r="D2142" s="197" t="s">
        <v>5017</v>
      </c>
      <c r="E2142" s="197" t="s">
        <v>5018</v>
      </c>
      <c r="F2142" s="197" t="s">
        <v>5019</v>
      </c>
      <c r="I2142" s="197" t="s">
        <v>1158</v>
      </c>
      <c r="J2142" s="197" t="n">
        <v>23.69</v>
      </c>
    </row>
    <row r="2143" customFormat="false" ht="12.75" hidden="true" customHeight="false" outlineLevel="0" collapsed="false">
      <c r="A2143" s="197" t="s">
        <v>5020</v>
      </c>
      <c r="B2143" s="197" t="str">
        <f aca="false">C2143&amp;D2143&amp;E2143&amp;F2143&amp;G2143&amp;H2143</f>
        <v>MATERIAL DE 1ª CATEGORIA PARA ATERROS,COMPREENDENDO:ESCAVACAO,CARGA,TRANSPORTE A 10KM EM CAMINHAO BASCULANTE E DESCARGA,CONSIDERANDO O VOLUME NECESSARIO A EXECUCAO DE 1,00M3 DE MATERIAL COMPACTADO</v>
      </c>
      <c r="C2143" s="197" t="s">
        <v>4999</v>
      </c>
      <c r="D2143" s="197" t="s">
        <v>5017</v>
      </c>
      <c r="E2143" s="197" t="s">
        <v>5018</v>
      </c>
      <c r="F2143" s="197" t="s">
        <v>5019</v>
      </c>
      <c r="I2143" s="197" t="s">
        <v>1158</v>
      </c>
      <c r="J2143" s="197" t="n">
        <v>23.2</v>
      </c>
    </row>
    <row r="2144" customFormat="false" ht="12.75" hidden="true" customHeight="false" outlineLevel="0" collapsed="false">
      <c r="A2144" s="197" t="s">
        <v>5021</v>
      </c>
      <c r="B2144" s="197" t="str">
        <f aca="false">C2144&amp;D2144&amp;E2144&amp;F2144&amp;G2144&amp;H2144</f>
        <v>MATERIAL DE 1ª CATEGORIA PARA ATERROS,COMPREENDENDO:ESCAVACAO,CARGA,TRANSPORTE A 15KM EM CAMINHAO BASCULANTE E DESCARGA,CONSIDERANDO O VOLUME NECESSARIO A EXECUCAO DE 1,00M3 DE MATERIAL COMPACTADO</v>
      </c>
      <c r="C2144" s="197" t="s">
        <v>4999</v>
      </c>
      <c r="D2144" s="197" t="s">
        <v>5022</v>
      </c>
      <c r="E2144" s="197" t="s">
        <v>5018</v>
      </c>
      <c r="F2144" s="197" t="s">
        <v>5019</v>
      </c>
      <c r="I2144" s="197" t="s">
        <v>1158</v>
      </c>
      <c r="J2144" s="197" t="n">
        <v>31.5</v>
      </c>
    </row>
    <row r="2145" customFormat="false" ht="12.75" hidden="true" customHeight="false" outlineLevel="0" collapsed="false">
      <c r="A2145" s="197" t="s">
        <v>5023</v>
      </c>
      <c r="B2145" s="197" t="str">
        <f aca="false">C2145&amp;D2145&amp;E2145&amp;F2145&amp;G2145&amp;H2145</f>
        <v>MATERIAL DE 1ª CATEGORIA PARA ATERROS,COMPREENDENDO:ESCAVACAO,CARGA,TRANSPORTE A 15KM EM CAMINHAO BASCULANTE E DESCARGA,CONSIDERANDO O VOLUME NECESSARIO A EXECUCAO DE 1,00M3 DE MATERIAL COMPACTADO</v>
      </c>
      <c r="C2145" s="197" t="s">
        <v>4999</v>
      </c>
      <c r="D2145" s="197" t="s">
        <v>5022</v>
      </c>
      <c r="E2145" s="197" t="s">
        <v>5018</v>
      </c>
      <c r="F2145" s="197" t="s">
        <v>5019</v>
      </c>
      <c r="I2145" s="197" t="s">
        <v>1158</v>
      </c>
      <c r="J2145" s="197" t="n">
        <v>30.87</v>
      </c>
    </row>
    <row r="2146" customFormat="false" ht="12.75" hidden="true" customHeight="false" outlineLevel="0" collapsed="false">
      <c r="A2146" s="197" t="s">
        <v>5024</v>
      </c>
      <c r="B2146" s="197" t="str">
        <f aca="false">C2146&amp;D2146&amp;E2146&amp;F2146&amp;G2146&amp;H2146</f>
        <v>MATERIAL DE 1ª CATEGORIA PARA ATERROS,COMPREENDENDO:ESCAVACAO,CARGA,TRANSPORTE A 20KM EM CAMINHAO BASCULANTE E DESCARGA,CONSIDERANDO O VOLUME NECESSARIO A EXECUCAO DE 1,00M3 DE MATERIAL COMPACTADO</v>
      </c>
      <c r="C2146" s="197" t="s">
        <v>4999</v>
      </c>
      <c r="D2146" s="197" t="s">
        <v>5025</v>
      </c>
      <c r="E2146" s="197" t="s">
        <v>5018</v>
      </c>
      <c r="F2146" s="197" t="s">
        <v>5019</v>
      </c>
      <c r="I2146" s="197" t="s">
        <v>1158</v>
      </c>
      <c r="J2146" s="197" t="n">
        <v>39.31</v>
      </c>
    </row>
    <row r="2147" customFormat="false" ht="12.75" hidden="true" customHeight="false" outlineLevel="0" collapsed="false">
      <c r="A2147" s="197" t="s">
        <v>5026</v>
      </c>
      <c r="B2147" s="197" t="str">
        <f aca="false">C2147&amp;D2147&amp;E2147&amp;F2147&amp;G2147&amp;H2147</f>
        <v>MATERIAL DE 1ª CATEGORIA PARA ATERROS,COMPREENDENDO:ESCAVACAO,CARGA,TRANSPORTE A 20KM EM CAMINHAO BASCULANTE E DESCARGA,CONSIDERANDO O VOLUME NECESSARIO A EXECUCAO DE 1,00M3 DE MATERIAL COMPACTADO</v>
      </c>
      <c r="C2147" s="197" t="s">
        <v>4999</v>
      </c>
      <c r="D2147" s="197" t="s">
        <v>5025</v>
      </c>
      <c r="E2147" s="197" t="s">
        <v>5018</v>
      </c>
      <c r="F2147" s="197" t="s">
        <v>5019</v>
      </c>
      <c r="I2147" s="197" t="s">
        <v>1158</v>
      </c>
      <c r="J2147" s="197" t="n">
        <v>38.55</v>
      </c>
    </row>
    <row r="2148" customFormat="false" ht="12.75" hidden="true" customHeight="false" outlineLevel="0" collapsed="false">
      <c r="A2148" s="197" t="s">
        <v>5027</v>
      </c>
      <c r="B2148" s="197" t="str">
        <f aca="false">C2148&amp;D2148&amp;E2148&amp;F2148&amp;G2148&amp;H2148</f>
        <v>MATERIAL DE 1ª CATEGORIA PARA ATERROS,COMPREENDENDO:ESCAVACAO,CARGA,TRANSPORTE A 25KM EM CAMINHAO BASCULANTE E DESCARGA,CONSIDERANDO O VOLUME NECESSARIO A EXECUCAO DE 1,00M3 DE MATERIAL COMPACTADO</v>
      </c>
      <c r="C2148" s="197" t="s">
        <v>4999</v>
      </c>
      <c r="D2148" s="197" t="s">
        <v>5028</v>
      </c>
      <c r="E2148" s="197" t="s">
        <v>5018</v>
      </c>
      <c r="F2148" s="197" t="s">
        <v>5019</v>
      </c>
      <c r="I2148" s="197" t="s">
        <v>1158</v>
      </c>
      <c r="J2148" s="197" t="n">
        <v>47.13</v>
      </c>
    </row>
    <row r="2149" customFormat="false" ht="12.75" hidden="true" customHeight="false" outlineLevel="0" collapsed="false">
      <c r="A2149" s="197" t="s">
        <v>5029</v>
      </c>
      <c r="B2149" s="197" t="str">
        <f aca="false">C2149&amp;D2149&amp;E2149&amp;F2149&amp;G2149&amp;H2149</f>
        <v>MATERIAL DE 1ª CATEGORIA PARA ATERROS,COMPREENDENDO:ESCAVACAO,CARGA,TRANSPORTE A 25KM EM CAMINHAO BASCULANTE E DESCARGA,CONSIDERANDO O VOLUME NECESSARIO A EXECUCAO DE 1,00M3 DE MATERIAL COMPACTADO</v>
      </c>
      <c r="C2149" s="197" t="s">
        <v>4999</v>
      </c>
      <c r="D2149" s="197" t="s">
        <v>5028</v>
      </c>
      <c r="E2149" s="197" t="s">
        <v>5018</v>
      </c>
      <c r="F2149" s="197" t="s">
        <v>5019</v>
      </c>
      <c r="I2149" s="197" t="s">
        <v>1158</v>
      </c>
      <c r="J2149" s="197" t="n">
        <v>46.22</v>
      </c>
    </row>
    <row r="2150" customFormat="false" ht="12.75" hidden="true" customHeight="false" outlineLevel="0" collapsed="false">
      <c r="A2150" s="197" t="s">
        <v>5030</v>
      </c>
      <c r="B2150" s="197" t="str">
        <f aca="false">C2150&amp;D2150&amp;E2150&amp;F2150&amp;G2150&amp;H2150</f>
        <v>MATERIAL DE 1ª CATEGORIA PARA ATERROS,COMPREENDENDO:ESCAVACAO,CARGA,TRANSPORTE A 30KM EM CAMINHAO BASCULANTE E DESCARGA,CONSIDERANDO O VOLUME NECESSARIO A EXECUCAO DE 1,00M3 DE MATERIAL COMPACTADO</v>
      </c>
      <c r="C2150" s="197" t="s">
        <v>4999</v>
      </c>
      <c r="D2150" s="197" t="s">
        <v>5031</v>
      </c>
      <c r="E2150" s="197" t="s">
        <v>5018</v>
      </c>
      <c r="F2150" s="197" t="s">
        <v>5019</v>
      </c>
      <c r="I2150" s="197" t="s">
        <v>1158</v>
      </c>
      <c r="J2150" s="197" t="n">
        <v>54.94</v>
      </c>
    </row>
    <row r="2151" customFormat="false" ht="12.75" hidden="true" customHeight="false" outlineLevel="0" collapsed="false">
      <c r="A2151" s="197" t="s">
        <v>5032</v>
      </c>
      <c r="B2151" s="197" t="str">
        <f aca="false">C2151&amp;D2151&amp;E2151&amp;F2151&amp;G2151&amp;H2151</f>
        <v>MATERIAL DE 1ª CATEGORIA PARA ATERROS,COMPREENDENDO:ESCAVACAO,CARGA,TRANSPORTE A 30KM EM CAMINHAO BASCULANTE E DESCARGA,CONSIDERANDO O VOLUME NECESSARIO A EXECUCAO DE 1,00M3 DE MATERIAL COMPACTADO</v>
      </c>
      <c r="C2151" s="197" t="s">
        <v>4999</v>
      </c>
      <c r="D2151" s="197" t="s">
        <v>5031</v>
      </c>
      <c r="E2151" s="197" t="s">
        <v>5018</v>
      </c>
      <c r="F2151" s="197" t="s">
        <v>5019</v>
      </c>
      <c r="I2151" s="197" t="s">
        <v>1158</v>
      </c>
      <c r="J2151" s="197" t="n">
        <v>53.9</v>
      </c>
    </row>
    <row r="2152" customFormat="false" ht="12.75" hidden="true" customHeight="false" outlineLevel="0" collapsed="false">
      <c r="A2152" s="197" t="s">
        <v>5033</v>
      </c>
      <c r="B2152" s="197" t="str">
        <f aca="false">C2152&amp;D2152&amp;E2152&amp;F2152&amp;G2152&amp;H2152</f>
        <v>COMPACTACAO DE ATERRO,EM CAMADAS DE 30CM,UTILIZANDO COMPACTADOR PNEUMATICO(SAPO),INCLUSIVE COMPRESSOR</v>
      </c>
      <c r="C2152" s="197" t="s">
        <v>5034</v>
      </c>
      <c r="D2152" s="197" t="s">
        <v>5035</v>
      </c>
      <c r="I2152" s="197" t="s">
        <v>1158</v>
      </c>
      <c r="J2152" s="197" t="n">
        <v>24.89</v>
      </c>
    </row>
    <row r="2153" customFormat="false" ht="12.75" hidden="true" customHeight="false" outlineLevel="0" collapsed="false">
      <c r="A2153" s="197" t="s">
        <v>5036</v>
      </c>
      <c r="B2153" s="197" t="str">
        <f aca="false">C2153&amp;D2153&amp;E2153&amp;F2153&amp;G2153&amp;H2153</f>
        <v>COMPACTACAO DE ATERRO,EM CAMADAS DE 30CM,UTILIZANDO COMPACTADOR PNEUMATICO(SAPO),INCLUSIVE COMPRESSOR</v>
      </c>
      <c r="C2153" s="197" t="s">
        <v>5034</v>
      </c>
      <c r="D2153" s="197" t="s">
        <v>5035</v>
      </c>
      <c r="I2153" s="197" t="s">
        <v>1158</v>
      </c>
      <c r="J2153" s="197" t="n">
        <v>23.29</v>
      </c>
    </row>
    <row r="2154" customFormat="false" ht="12.75" hidden="true" customHeight="false" outlineLevel="0" collapsed="false">
      <c r="A2154" s="197" t="s">
        <v>5037</v>
      </c>
      <c r="B2154" s="197" t="str">
        <f aca="false">C2154&amp;D2154&amp;E2154&amp;F2154&amp;G2154&amp;H2154</f>
        <v>COMPACTACAO DE ATERRO,EM CAMADAS DE 20CM,UTILIZANDO COMPACTADOR PNEUMATICO(SAPO),INCLUSIVE COMPRESSOR</v>
      </c>
      <c r="C2154" s="197" t="s">
        <v>5038</v>
      </c>
      <c r="D2154" s="197" t="s">
        <v>5035</v>
      </c>
      <c r="I2154" s="197" t="s">
        <v>1158</v>
      </c>
      <c r="J2154" s="197" t="n">
        <v>31.9</v>
      </c>
    </row>
    <row r="2155" customFormat="false" ht="12.75" hidden="true" customHeight="false" outlineLevel="0" collapsed="false">
      <c r="A2155" s="197" t="s">
        <v>5039</v>
      </c>
      <c r="B2155" s="197" t="str">
        <f aca="false">C2155&amp;D2155&amp;E2155&amp;F2155&amp;G2155&amp;H2155</f>
        <v>COMPACTACAO DE ATERRO,EM CAMADAS DE 20CM,UTILIZANDO COMPACTADOR PNEUMATICO(SAPO),INCLUSIVE COMPRESSOR</v>
      </c>
      <c r="C2155" s="197" t="s">
        <v>5038</v>
      </c>
      <c r="D2155" s="197" t="s">
        <v>5035</v>
      </c>
      <c r="I2155" s="197" t="s">
        <v>1158</v>
      </c>
      <c r="J2155" s="197" t="n">
        <v>29.81</v>
      </c>
    </row>
    <row r="2156" customFormat="false" ht="12.75" hidden="true" customHeight="false" outlineLevel="0" collapsed="false">
      <c r="A2156" s="197" t="s">
        <v>5040</v>
      </c>
      <c r="B2156" s="197"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197" t="s">
        <v>5041</v>
      </c>
      <c r="D2156" s="197" t="s">
        <v>5042</v>
      </c>
      <c r="E2156" s="197" t="s">
        <v>5043</v>
      </c>
      <c r="F2156" s="197" t="s">
        <v>5044</v>
      </c>
      <c r="I2156" s="197" t="s">
        <v>1158</v>
      </c>
      <c r="J2156" s="197" t="n">
        <v>15.72</v>
      </c>
    </row>
    <row r="2157" customFormat="false" ht="12.75" hidden="true" customHeight="false" outlineLevel="0" collapsed="false">
      <c r="A2157" s="197" t="s">
        <v>5045</v>
      </c>
      <c r="B2157" s="197"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197" t="s">
        <v>5041</v>
      </c>
      <c r="D2157" s="197" t="s">
        <v>5042</v>
      </c>
      <c r="E2157" s="197" t="s">
        <v>5043</v>
      </c>
      <c r="F2157" s="197" t="s">
        <v>5044</v>
      </c>
      <c r="I2157" s="197" t="s">
        <v>1158</v>
      </c>
      <c r="J2157" s="197" t="n">
        <v>15.2</v>
      </c>
    </row>
    <row r="2158" customFormat="false" ht="12.75" hidden="true" customHeight="false" outlineLevel="0" collapsed="false">
      <c r="A2158" s="197" t="s">
        <v>5046</v>
      </c>
      <c r="B2158" s="197"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197" t="s">
        <v>5041</v>
      </c>
      <c r="D2158" s="197" t="s">
        <v>5042</v>
      </c>
      <c r="E2158" s="197" t="s">
        <v>5047</v>
      </c>
      <c r="F2158" s="197" t="s">
        <v>5048</v>
      </c>
      <c r="I2158" s="197" t="s">
        <v>1158</v>
      </c>
      <c r="J2158" s="197" t="n">
        <v>19.74</v>
      </c>
    </row>
    <row r="2159" customFormat="false" ht="12.75" hidden="true" customHeight="false" outlineLevel="0" collapsed="false">
      <c r="A2159" s="197" t="s">
        <v>5049</v>
      </c>
      <c r="B2159" s="197"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197" t="s">
        <v>5041</v>
      </c>
      <c r="D2159" s="197" t="s">
        <v>5042</v>
      </c>
      <c r="E2159" s="197" t="s">
        <v>5047</v>
      </c>
      <c r="F2159" s="197" t="s">
        <v>5048</v>
      </c>
      <c r="I2159" s="197" t="s">
        <v>1158</v>
      </c>
      <c r="J2159" s="197" t="n">
        <v>18.95</v>
      </c>
    </row>
    <row r="2160" customFormat="false" ht="12.75" hidden="true" customHeight="false" outlineLevel="0" collapsed="false">
      <c r="A2160" s="197" t="s">
        <v>5050</v>
      </c>
      <c r="B2160" s="197" t="str">
        <f aca="false">C2160&amp;D2160&amp;E2160&amp;F2160&amp;G2160&amp;H2160</f>
        <v>REATERRO DE VALA/CAVA COM MATERIAL DE BOA QUALIDADE,UTILIZANDO VIBRO COMPACTADOR PORTATIL,EXCLUSIVE MATERIAL</v>
      </c>
      <c r="C2160" s="197" t="s">
        <v>5051</v>
      </c>
      <c r="D2160" s="197" t="s">
        <v>5052</v>
      </c>
      <c r="I2160" s="197" t="s">
        <v>1158</v>
      </c>
      <c r="J2160" s="197" t="n">
        <v>20.5</v>
      </c>
    </row>
    <row r="2161" customFormat="false" ht="12.75" hidden="true" customHeight="false" outlineLevel="0" collapsed="false">
      <c r="A2161" s="197" t="s">
        <v>5053</v>
      </c>
      <c r="B2161" s="197" t="str">
        <f aca="false">C2161&amp;D2161&amp;E2161&amp;F2161&amp;G2161&amp;H2161</f>
        <v>REATERRO DE VALA/CAVA COM MATERIAL DE BOA QUALIDADE,UTILIZANDO VIBRO COMPACTADOR PORTATIL,EXCLUSIVE MATERIAL</v>
      </c>
      <c r="C2161" s="197" t="s">
        <v>5051</v>
      </c>
      <c r="D2161" s="197" t="s">
        <v>5052</v>
      </c>
      <c r="I2161" s="197" t="s">
        <v>1158</v>
      </c>
      <c r="J2161" s="197" t="n">
        <v>17.86</v>
      </c>
    </row>
    <row r="2162" customFormat="false" ht="12.75" hidden="true" customHeight="false" outlineLevel="0" collapsed="false">
      <c r="A2162" s="197" t="s">
        <v>5054</v>
      </c>
      <c r="B2162" s="197" t="str">
        <f aca="false">C2162&amp;D2162&amp;E2162&amp;F2162&amp;G2162&amp;H2162</f>
        <v>REATERRO DE VALA/CAVA COM TRATOR COM POTENCIA EM TORNO DE 200CV,EXCLUSIVE COMPACTACAO E MATERIAL</v>
      </c>
      <c r="C2162" s="197" t="s">
        <v>5055</v>
      </c>
      <c r="D2162" s="197" t="s">
        <v>5056</v>
      </c>
      <c r="I2162" s="197" t="s">
        <v>1158</v>
      </c>
      <c r="J2162" s="197" t="n">
        <v>2.09</v>
      </c>
    </row>
    <row r="2163" customFormat="false" ht="12.75" hidden="true" customHeight="false" outlineLevel="0" collapsed="false">
      <c r="A2163" s="197" t="s">
        <v>5057</v>
      </c>
      <c r="B2163" s="197" t="str">
        <f aca="false">C2163&amp;D2163&amp;E2163&amp;F2163&amp;G2163&amp;H2163</f>
        <v>REATERRO DE VALA/CAVA COM TRATOR COM POTENCIA EM TORNO DE 200CV,EXCLUSIVE COMPACTACAO E MATERIAL</v>
      </c>
      <c r="C2163" s="197" t="s">
        <v>5055</v>
      </c>
      <c r="D2163" s="197" t="s">
        <v>5056</v>
      </c>
      <c r="I2163" s="197" t="s">
        <v>1158</v>
      </c>
      <c r="J2163" s="197" t="n">
        <v>2.05</v>
      </c>
    </row>
    <row r="2164" customFormat="false" ht="12.75" hidden="true" customHeight="false" outlineLevel="0" collapsed="false">
      <c r="A2164" s="197" t="s">
        <v>5058</v>
      </c>
      <c r="B2164" s="197" t="str">
        <f aca="false">C2164&amp;D2164&amp;E2164&amp;F2164&amp;G2164&amp;H2164</f>
        <v>REATERRO DE VALA/CAVA COMPACTADA A MACO,EM CAMADAS DE 30CM DE ESPESSURA MAXIMA,COM MATERIAL DE BOA QUALIDADE,EXCLUSIVEESTE</v>
      </c>
      <c r="C2164" s="197" t="s">
        <v>5059</v>
      </c>
      <c r="D2164" s="197" t="s">
        <v>5060</v>
      </c>
      <c r="E2164" s="197" t="s">
        <v>5061</v>
      </c>
      <c r="I2164" s="197" t="s">
        <v>1158</v>
      </c>
      <c r="J2164" s="197" t="n">
        <v>32.63</v>
      </c>
    </row>
    <row r="2165" customFormat="false" ht="12.75" hidden="true" customHeight="false" outlineLevel="0" collapsed="false">
      <c r="A2165" s="197" t="s">
        <v>5062</v>
      </c>
      <c r="B2165" s="197" t="str">
        <f aca="false">C2165&amp;D2165&amp;E2165&amp;F2165&amp;G2165&amp;H2165</f>
        <v>REATERRO DE VALA/CAVA COMPACTADA A MACO,EM CAMADAS DE 30CM DE ESPESSURA MAXIMA,COM MATERIAL DE BOA QUALIDADE,EXCLUSIVEESTE</v>
      </c>
      <c r="C2165" s="197" t="s">
        <v>5059</v>
      </c>
      <c r="D2165" s="197" t="s">
        <v>5060</v>
      </c>
      <c r="E2165" s="197" t="s">
        <v>5061</v>
      </c>
      <c r="I2165" s="197" t="s">
        <v>1158</v>
      </c>
      <c r="J2165" s="197" t="n">
        <v>28.29</v>
      </c>
    </row>
    <row r="2166" customFormat="false" ht="12.75" hidden="true" customHeight="false" outlineLevel="0" collapsed="false">
      <c r="A2166" s="197" t="s">
        <v>5063</v>
      </c>
      <c r="B2166" s="197" t="str">
        <f aca="false">C2166&amp;D2166&amp;E2166&amp;F2166&amp;G2166&amp;H2166</f>
        <v>REATERRO DE VALA/CAVA COMPACTADA A MACO,EM CAMADAS DE 20CM DE ESPESSURA MAXIMA,COM MATERIAL DE BOA QUALIDADE,EXCLUSIVEESTE</v>
      </c>
      <c r="C2166" s="197" t="s">
        <v>5064</v>
      </c>
      <c r="D2166" s="197" t="s">
        <v>5060</v>
      </c>
      <c r="E2166" s="197" t="s">
        <v>5061</v>
      </c>
      <c r="I2166" s="197" t="s">
        <v>1158</v>
      </c>
      <c r="J2166" s="197" t="n">
        <v>38.85</v>
      </c>
    </row>
    <row r="2167" customFormat="false" ht="12.75" hidden="true" customHeight="false" outlineLevel="0" collapsed="false">
      <c r="A2167" s="197" t="s">
        <v>5065</v>
      </c>
      <c r="B2167" s="197" t="str">
        <f aca="false">C2167&amp;D2167&amp;E2167&amp;F2167&amp;G2167&amp;H2167</f>
        <v>REATERRO DE VALA/CAVA COMPACTADA A MACO,EM CAMADAS DE 20CM DE ESPESSURA MAXIMA,COM MATERIAL DE BOA QUALIDADE,EXCLUSIVEESTE</v>
      </c>
      <c r="C2167" s="197" t="s">
        <v>5064</v>
      </c>
      <c r="D2167" s="197" t="s">
        <v>5060</v>
      </c>
      <c r="E2167" s="197" t="s">
        <v>5061</v>
      </c>
      <c r="I2167" s="197" t="s">
        <v>1158</v>
      </c>
      <c r="J2167" s="197" t="n">
        <v>33.68</v>
      </c>
    </row>
    <row r="2168" customFormat="false" ht="12.75" hidden="true" customHeight="false" outlineLevel="0" collapsed="false">
      <c r="A2168" s="197" t="s">
        <v>5066</v>
      </c>
      <c r="B2168" s="197" t="str">
        <f aca="false">C2168&amp;D2168&amp;E2168&amp;F2168&amp;G2168&amp;H2168</f>
        <v>REATERRO DE VALA/CAVA COMPACTADA A MACO,EM CAMADAS DE 20CM DE ESPESSURA MAXIMA,EM BECOS DE ATE 2,50M DE LARGURA,EM FAVELAS,EXCLUSIVE MATERIAL</v>
      </c>
      <c r="C2168" s="197" t="s">
        <v>5064</v>
      </c>
      <c r="D2168" s="197" t="s">
        <v>5067</v>
      </c>
      <c r="E2168" s="197" t="s">
        <v>5068</v>
      </c>
      <c r="I2168" s="197" t="s">
        <v>1158</v>
      </c>
      <c r="J2168" s="197" t="n">
        <v>46.62</v>
      </c>
    </row>
    <row r="2169" customFormat="false" ht="12.75" hidden="true" customHeight="false" outlineLevel="0" collapsed="false">
      <c r="A2169" s="197" t="s">
        <v>5069</v>
      </c>
      <c r="B2169" s="197" t="str">
        <f aca="false">C2169&amp;D2169&amp;E2169&amp;F2169&amp;G2169&amp;H2169</f>
        <v>REATERRO DE VALA/CAVA COMPACTADA A MACO,EM CAMADAS DE 20CM DE ESPESSURA MAXIMA,EM BECOS DE ATE 2,50M DE LARGURA,EM FAVELAS,EXCLUSIVE MATERIAL</v>
      </c>
      <c r="C2169" s="197" t="s">
        <v>5064</v>
      </c>
      <c r="D2169" s="197" t="s">
        <v>5067</v>
      </c>
      <c r="E2169" s="197" t="s">
        <v>5068</v>
      </c>
      <c r="I2169" s="197" t="s">
        <v>1158</v>
      </c>
      <c r="J2169" s="197" t="n">
        <v>40.41</v>
      </c>
    </row>
    <row r="2170" customFormat="false" ht="12.75" hidden="true" customHeight="false" outlineLevel="0" collapsed="false">
      <c r="A2170" s="197" t="s">
        <v>5070</v>
      </c>
      <c r="B2170" s="197" t="str">
        <f aca="false">C2170&amp;D2170&amp;E2170&amp;F2170&amp;G2170&amp;H2170</f>
        <v>REATERRO DE VALA/CAVA COMPACTADA A MACO,EM CAMADAS DE 30CM DE ESPESSURA MAXIMA,EM BECOS DE ATE 2,50M DE LARGURA,EM FAVELAS,EXCLUSIVE MATERIAL</v>
      </c>
      <c r="C2170" s="197" t="s">
        <v>5059</v>
      </c>
      <c r="D2170" s="197" t="s">
        <v>5067</v>
      </c>
      <c r="E2170" s="197" t="s">
        <v>5068</v>
      </c>
      <c r="I2170" s="197" t="s">
        <v>1158</v>
      </c>
      <c r="J2170" s="197" t="n">
        <v>39.16</v>
      </c>
    </row>
    <row r="2171" customFormat="false" ht="12.75" hidden="true" customHeight="false" outlineLevel="0" collapsed="false">
      <c r="A2171" s="197" t="s">
        <v>5071</v>
      </c>
      <c r="B2171" s="197" t="str">
        <f aca="false">C2171&amp;D2171&amp;E2171&amp;F2171&amp;G2171&amp;H2171</f>
        <v>REATERRO DE VALA/CAVA COMPACTADA A MACO,EM CAMADAS DE 30CM DE ESPESSURA MAXIMA,EM BECOS DE ATE 2,50M DE LARGURA,EM FAVELAS,EXCLUSIVE MATERIAL</v>
      </c>
      <c r="C2171" s="197" t="s">
        <v>5059</v>
      </c>
      <c r="D2171" s="197" t="s">
        <v>5067</v>
      </c>
      <c r="E2171" s="197" t="s">
        <v>5068</v>
      </c>
      <c r="I2171" s="197" t="s">
        <v>1158</v>
      </c>
      <c r="J2171" s="197" t="n">
        <v>33.95</v>
      </c>
    </row>
    <row r="2172" customFormat="false" ht="12.75" hidden="true" customHeight="false" outlineLevel="0" collapsed="false">
      <c r="A2172" s="197" t="s">
        <v>5072</v>
      </c>
      <c r="B2172" s="197" t="str">
        <f aca="false">C2172&amp;D2172&amp;E2172&amp;F2172&amp;G2172&amp;H2172</f>
        <v>REATERRO DE VALA/CAVA,ESPALHAMENTO COM RETRO-ESCAVADEIRA E COMPACTACAO VIBRATORIA,EXCLUSIVE MATERIAL</v>
      </c>
      <c r="C2172" s="197" t="s">
        <v>5073</v>
      </c>
      <c r="D2172" s="197" t="s">
        <v>5074</v>
      </c>
      <c r="I2172" s="197" t="s">
        <v>1158</v>
      </c>
      <c r="J2172" s="197" t="n">
        <v>11.27</v>
      </c>
    </row>
    <row r="2173" customFormat="false" ht="12.75" hidden="true" customHeight="false" outlineLevel="0" collapsed="false">
      <c r="A2173" s="197" t="s">
        <v>5075</v>
      </c>
      <c r="B2173" s="197" t="str">
        <f aca="false">C2173&amp;D2173&amp;E2173&amp;F2173&amp;G2173&amp;H2173</f>
        <v>REATERRO DE VALA/CAVA,ESPALHAMENTO COM RETRO-ESCAVADEIRA E COMPACTACAO VIBRATORIA,EXCLUSIVE MATERIAL</v>
      </c>
      <c r="C2173" s="197" t="s">
        <v>5073</v>
      </c>
      <c r="D2173" s="197" t="s">
        <v>5074</v>
      </c>
      <c r="I2173" s="197" t="s">
        <v>1158</v>
      </c>
      <c r="J2173" s="197" t="n">
        <v>9.99</v>
      </c>
    </row>
    <row r="2174" customFormat="false" ht="12.75" hidden="true" customHeight="false" outlineLevel="0" collapsed="false">
      <c r="A2174" s="197" t="s">
        <v>5076</v>
      </c>
      <c r="B2174" s="197" t="str">
        <f aca="false">C2174&amp;D2174&amp;E2174&amp;F2174&amp;G2174&amp;H2174</f>
        <v>REATERRO DE VALA/CAVA UTILIZANDO CARREGADOR FRONTAL DE RODAS 170CV,ESPALHAMENTO COM TRATOR DE ESTEIRAS 80CV E COMPACTADOR VIBRATORIO (PE-DE-CARNEIRO),EXCLUSIVE MATERIAL</v>
      </c>
      <c r="C2174" s="197" t="s">
        <v>5077</v>
      </c>
      <c r="D2174" s="197" t="s">
        <v>5078</v>
      </c>
      <c r="E2174" s="197" t="s">
        <v>5079</v>
      </c>
      <c r="I2174" s="197" t="s">
        <v>1158</v>
      </c>
      <c r="J2174" s="197" t="n">
        <v>8.48</v>
      </c>
    </row>
    <row r="2175" customFormat="false" ht="12.75" hidden="true" customHeight="false" outlineLevel="0" collapsed="false">
      <c r="A2175" s="197" t="s">
        <v>5080</v>
      </c>
      <c r="B2175" s="197" t="str">
        <f aca="false">C2175&amp;D2175&amp;E2175&amp;F2175&amp;G2175&amp;H2175</f>
        <v>REATERRO DE VALA/CAVA UTILIZANDO CARREGADOR FRONTAL DE RODAS 170CV,ESPALHAMENTO COM TRATOR DE ESTEIRAS 80CV E COMPACTADOR VIBRATORIO (PE-DE-CARNEIRO),EXCLUSIVE MATERIAL</v>
      </c>
      <c r="C2175" s="197" t="s">
        <v>5077</v>
      </c>
      <c r="D2175" s="197" t="s">
        <v>5078</v>
      </c>
      <c r="E2175" s="197" t="s">
        <v>5079</v>
      </c>
      <c r="I2175" s="197" t="s">
        <v>1158</v>
      </c>
      <c r="J2175" s="197" t="n">
        <v>8.18</v>
      </c>
    </row>
    <row r="2176" customFormat="false" ht="12.75" hidden="true" customHeight="false" outlineLevel="0" collapsed="false">
      <c r="A2176" s="197" t="s">
        <v>5081</v>
      </c>
      <c r="B2176" s="197" t="str">
        <f aca="false">C2176&amp;D2176&amp;E2176&amp;F2176&amp;G2176&amp;H2176</f>
        <v>REATERRO DE VALA/CAVA COM PO-DE-PEDRA,INCLUSIVE FORNECIMENTO DO MATERIAL E COMPACTACAO MANUAL</v>
      </c>
      <c r="C2176" s="197" t="s">
        <v>5082</v>
      </c>
      <c r="D2176" s="197" t="s">
        <v>5083</v>
      </c>
      <c r="I2176" s="197" t="s">
        <v>1158</v>
      </c>
      <c r="J2176" s="197" t="n">
        <v>88.77</v>
      </c>
    </row>
    <row r="2177" customFormat="false" ht="12.75" hidden="true" customHeight="false" outlineLevel="0" collapsed="false">
      <c r="A2177" s="197" t="s">
        <v>5084</v>
      </c>
      <c r="B2177" s="197" t="str">
        <f aca="false">C2177&amp;D2177&amp;E2177&amp;F2177&amp;G2177&amp;H2177</f>
        <v>REATERRO DE VALA/CAVA COM PO-DE-PEDRA,INCLUSIVE FORNECIMENTO DO MATERIAL E COMPACTACAO MANUAL</v>
      </c>
      <c r="C2177" s="197" t="s">
        <v>5082</v>
      </c>
      <c r="D2177" s="197" t="s">
        <v>5083</v>
      </c>
      <c r="I2177" s="197" t="s">
        <v>1158</v>
      </c>
      <c r="J2177" s="197" t="n">
        <v>83.6</v>
      </c>
    </row>
    <row r="2178" customFormat="false" ht="12.75" hidden="true" customHeight="false" outlineLevel="0" collapsed="false">
      <c r="A2178" s="197" t="s">
        <v>5085</v>
      </c>
      <c r="B2178" s="197" t="str">
        <f aca="false">C2178&amp;D2178&amp;E2178&amp;F2178&amp;G2178&amp;H2178</f>
        <v>REATERRO DE VALA/CAVA COM PO-DE-PEDRA,INCLUSIVE FORNECIMENTO DO MATERIAL E COMPACTACAO MANUAL,EM BECOS DE ATE 2,50M DE LARGURA,EM FAVELAS</v>
      </c>
      <c r="C2178" s="197" t="s">
        <v>5082</v>
      </c>
      <c r="D2178" s="197" t="s">
        <v>5086</v>
      </c>
      <c r="E2178" s="197" t="s">
        <v>5087</v>
      </c>
      <c r="I2178" s="197" t="s">
        <v>1158</v>
      </c>
      <c r="J2178" s="197" t="n">
        <v>98.41</v>
      </c>
    </row>
    <row r="2179" customFormat="false" ht="12.75" hidden="true" customHeight="false" outlineLevel="0" collapsed="false">
      <c r="A2179" s="197" t="s">
        <v>5088</v>
      </c>
      <c r="B2179" s="197" t="str">
        <f aca="false">C2179&amp;D2179&amp;E2179&amp;F2179&amp;G2179&amp;H2179</f>
        <v>REATERRO DE VALA/CAVA COM PO-DE-PEDRA,INCLUSIVE FORNECIMENTO DO MATERIAL E COMPACTACAO MANUAL,EM BECOS DE ATE 2,50M DE LARGURA,EM FAVELAS</v>
      </c>
      <c r="C2179" s="197" t="s">
        <v>5082</v>
      </c>
      <c r="D2179" s="197" t="s">
        <v>5086</v>
      </c>
      <c r="E2179" s="197" t="s">
        <v>5087</v>
      </c>
      <c r="I2179" s="197" t="s">
        <v>1158</v>
      </c>
      <c r="J2179" s="197" t="n">
        <v>91.95</v>
      </c>
    </row>
    <row r="2180" customFormat="false" ht="12.75" hidden="true" customHeight="false" outlineLevel="0" collapsed="false">
      <c r="A2180" s="197" t="s">
        <v>5089</v>
      </c>
      <c r="B2180" s="197" t="str">
        <f aca="false">C2180&amp;D2180&amp;E2180&amp;F2180&amp;G2180&amp;H2180</f>
        <v>REATERRO DE VALA/CAVA COM AREIA,INCLUSIVE FORNECIMENTO DO MATERIAL E COMPACTACAO MANUAL</v>
      </c>
      <c r="C2180" s="197" t="s">
        <v>5090</v>
      </c>
      <c r="D2180" s="197" t="s">
        <v>5091</v>
      </c>
      <c r="I2180" s="197" t="s">
        <v>1158</v>
      </c>
      <c r="J2180" s="197" t="n">
        <v>111.81</v>
      </c>
    </row>
    <row r="2181" customFormat="false" ht="12.75" hidden="true" customHeight="false" outlineLevel="0" collapsed="false">
      <c r="A2181" s="197" t="s">
        <v>5092</v>
      </c>
      <c r="B2181" s="197" t="str">
        <f aca="false">C2181&amp;D2181&amp;E2181&amp;F2181&amp;G2181&amp;H2181</f>
        <v>REATERRO DE VALA/CAVA COM AREIA,INCLUSIVE FORNECIMENTO DO MATERIAL E COMPACTACAO MANUAL</v>
      </c>
      <c r="C2181" s="197" t="s">
        <v>5090</v>
      </c>
      <c r="D2181" s="197" t="s">
        <v>5091</v>
      </c>
      <c r="I2181" s="197" t="s">
        <v>1158</v>
      </c>
      <c r="J2181" s="197" t="n">
        <v>106.64</v>
      </c>
    </row>
    <row r="2182" customFormat="false" ht="12.75" hidden="true" customHeight="false" outlineLevel="0" collapsed="false">
      <c r="A2182" s="197" t="s">
        <v>5093</v>
      </c>
      <c r="B2182" s="197" t="str">
        <f aca="false">C2182&amp;D2182&amp;E2182&amp;F2182&amp;G2182&amp;H2182</f>
        <v>REATERRO DE VALA/CAVA COM AREIA,INCLUSIVE FORNECIMENTO DO MATERIAL E COMPACTACAO MANUAL,EM BECOS DE ATE 2,50M DE LARGURA,EM FAVELAS</v>
      </c>
      <c r="C2182" s="197" t="s">
        <v>5090</v>
      </c>
      <c r="D2182" s="197" t="s">
        <v>5094</v>
      </c>
      <c r="E2182" s="197" t="s">
        <v>5095</v>
      </c>
      <c r="I2182" s="197" t="s">
        <v>1158</v>
      </c>
      <c r="J2182" s="197" t="n">
        <v>118.03</v>
      </c>
    </row>
    <row r="2183" customFormat="false" ht="12.75" hidden="true" customHeight="false" outlineLevel="0" collapsed="false">
      <c r="A2183" s="197" t="s">
        <v>5096</v>
      </c>
      <c r="B2183" s="197" t="str">
        <f aca="false">C2183&amp;D2183&amp;E2183&amp;F2183&amp;G2183&amp;H2183</f>
        <v>REATERRO DE VALA/CAVA COM AREIA,INCLUSIVE FORNECIMENTO DO MATERIAL E COMPACTACAO MANUAL,EM BECOS DE ATE 2,50M DE LARGURA,EM FAVELAS</v>
      </c>
      <c r="C2183" s="197" t="s">
        <v>5090</v>
      </c>
      <c r="D2183" s="197" t="s">
        <v>5094</v>
      </c>
      <c r="E2183" s="197" t="s">
        <v>5095</v>
      </c>
      <c r="I2183" s="197" t="s">
        <v>1158</v>
      </c>
      <c r="J2183" s="197" t="n">
        <v>112.02</v>
      </c>
    </row>
    <row r="2184" customFormat="false" ht="12.75" hidden="true" customHeight="false" outlineLevel="0" collapsed="false">
      <c r="A2184" s="197" t="s">
        <v>5097</v>
      </c>
      <c r="B2184" s="197" t="str">
        <f aca="false">C2184&amp;D2184&amp;E2184&amp;F2184&amp;G2184&amp;H2184</f>
        <v>REATERRO DE VALA/CAVA COM BRITA 1,INCLUSIVE FORNECIMENTO DOMATERIAL E COMPACTACAO MANUAL</v>
      </c>
      <c r="C2184" s="197" t="s">
        <v>5098</v>
      </c>
      <c r="D2184" s="197" t="s">
        <v>5099</v>
      </c>
      <c r="I2184" s="197" t="s">
        <v>1158</v>
      </c>
      <c r="J2184" s="197" t="n">
        <v>120.58</v>
      </c>
    </row>
    <row r="2185" customFormat="false" ht="12.75" hidden="true" customHeight="false" outlineLevel="0" collapsed="false">
      <c r="A2185" s="197" t="s">
        <v>5100</v>
      </c>
      <c r="B2185" s="197" t="str">
        <f aca="false">C2185&amp;D2185&amp;E2185&amp;F2185&amp;G2185&amp;H2185</f>
        <v>REATERRO DE VALA/CAVA COM BRITA 1,INCLUSIVE FORNECIMENTO DOMATERIAL E COMPACTACAO MANUAL</v>
      </c>
      <c r="C2185" s="197" t="s">
        <v>5098</v>
      </c>
      <c r="D2185" s="197" t="s">
        <v>5099</v>
      </c>
      <c r="I2185" s="197" t="s">
        <v>1158</v>
      </c>
      <c r="J2185" s="197" t="n">
        <v>115.4</v>
      </c>
    </row>
    <row r="2186" customFormat="false" ht="12.75" hidden="true" customHeight="false" outlineLevel="0" collapsed="false">
      <c r="A2186" s="197" t="s">
        <v>5101</v>
      </c>
      <c r="B2186" s="197" t="str">
        <f aca="false">C2186&amp;D2186&amp;E2186&amp;F2186&amp;G2186&amp;H2186</f>
        <v>REATERRO DE VALA/CAVA COM BRITA 1,INCLUSIVE FORNECIMENTO DOMATERIAL E COMPACTACAO MANUAL,EM BECOS DE ATE 2,50M DE LARGURA,EM FAVELAS</v>
      </c>
      <c r="C2186" s="197" t="s">
        <v>5098</v>
      </c>
      <c r="D2186" s="197" t="s">
        <v>5102</v>
      </c>
      <c r="E2186" s="197" t="s">
        <v>5103</v>
      </c>
      <c r="I2186" s="197" t="s">
        <v>1158</v>
      </c>
      <c r="J2186" s="197" t="n">
        <v>126.79</v>
      </c>
    </row>
    <row r="2187" customFormat="false" ht="12.75" hidden="true" customHeight="false" outlineLevel="0" collapsed="false">
      <c r="A2187" s="197" t="s">
        <v>5104</v>
      </c>
      <c r="B2187" s="197" t="str">
        <f aca="false">C2187&amp;D2187&amp;E2187&amp;F2187&amp;G2187&amp;H2187</f>
        <v>REATERRO DE VALA/CAVA COM BRITA 1,INCLUSIVE FORNECIMENTO DOMATERIAL E COMPACTACAO MANUAL,EM BECOS DE ATE 2,50M DE LARGURA,EM FAVELAS</v>
      </c>
      <c r="C2187" s="197" t="s">
        <v>5098</v>
      </c>
      <c r="D2187" s="197" t="s">
        <v>5102</v>
      </c>
      <c r="E2187" s="197" t="s">
        <v>5103</v>
      </c>
      <c r="I2187" s="197" t="s">
        <v>1158</v>
      </c>
      <c r="J2187" s="197" t="n">
        <v>120.79</v>
      </c>
    </row>
    <row r="2188" customFormat="false" ht="12.75" hidden="true" customHeight="false" outlineLevel="0" collapsed="false">
      <c r="A2188" s="197" t="s">
        <v>5105</v>
      </c>
      <c r="B2188" s="197"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197" t="s">
        <v>5106</v>
      </c>
      <c r="D2188" s="197" t="s">
        <v>5107</v>
      </c>
      <c r="E2188" s="197" t="s">
        <v>5108</v>
      </c>
      <c r="F2188" s="197" t="s">
        <v>5109</v>
      </c>
      <c r="I2188" s="197" t="s">
        <v>1158</v>
      </c>
      <c r="J2188" s="197" t="n">
        <v>16.89</v>
      </c>
    </row>
    <row r="2189" customFormat="false" ht="12.75" hidden="true" customHeight="false" outlineLevel="0" collapsed="false">
      <c r="A2189" s="197" t="s">
        <v>5110</v>
      </c>
      <c r="B2189" s="197"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197" t="s">
        <v>5106</v>
      </c>
      <c r="D2189" s="197" t="s">
        <v>5107</v>
      </c>
      <c r="E2189" s="197" t="s">
        <v>5108</v>
      </c>
      <c r="F2189" s="197" t="s">
        <v>5109</v>
      </c>
      <c r="I2189" s="197" t="s">
        <v>1158</v>
      </c>
      <c r="J2189" s="197" t="n">
        <v>16.18</v>
      </c>
    </row>
    <row r="2190" customFormat="false" ht="12.75" hidden="true" customHeight="false" outlineLevel="0" collapsed="false">
      <c r="A2190" s="197" t="s">
        <v>5111</v>
      </c>
      <c r="B2190" s="197"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197" t="s">
        <v>5106</v>
      </c>
      <c r="D2190" s="197" t="s">
        <v>5107</v>
      </c>
      <c r="E2190" s="197" t="s">
        <v>5112</v>
      </c>
      <c r="F2190" s="197" t="s">
        <v>5113</v>
      </c>
      <c r="G2190" s="197" t="s">
        <v>5114</v>
      </c>
      <c r="I2190" s="197" t="s">
        <v>1158</v>
      </c>
      <c r="J2190" s="197" t="n">
        <v>20.55</v>
      </c>
    </row>
    <row r="2191" customFormat="false" ht="12.75" hidden="true" customHeight="false" outlineLevel="0" collapsed="false">
      <c r="A2191" s="197" t="s">
        <v>5115</v>
      </c>
      <c r="B2191" s="197"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197" t="s">
        <v>5106</v>
      </c>
      <c r="D2191" s="197" t="s">
        <v>5107</v>
      </c>
      <c r="E2191" s="197" t="s">
        <v>5112</v>
      </c>
      <c r="F2191" s="197" t="s">
        <v>5113</v>
      </c>
      <c r="G2191" s="197" t="s">
        <v>5114</v>
      </c>
      <c r="I2191" s="197" t="s">
        <v>1158</v>
      </c>
      <c r="J2191" s="197" t="n">
        <v>19.68</v>
      </c>
    </row>
    <row r="2192" customFormat="false" ht="12.75" hidden="true" customHeight="false" outlineLevel="0" collapsed="false">
      <c r="A2192" s="197" t="s">
        <v>5116</v>
      </c>
      <c r="B2192" s="197" t="str">
        <f aca="false">C2192&amp;D2192&amp;E2192&amp;F2192&amp;G2192&amp;H2192</f>
        <v>ESCAVACAO MECANICA DE VALA NAO ESCORADA,EM MATERIAL DE 1ªCATEGORIA,ATE 1,50M DE PROFUNDIDADE,UTILIZANDO RETRO-ESCAVADEIRA,EXCLUSIVE ESGOTAMENTO</v>
      </c>
      <c r="C2192" s="197" t="s">
        <v>5117</v>
      </c>
      <c r="D2192" s="197" t="s">
        <v>5118</v>
      </c>
      <c r="E2192" s="197" t="s">
        <v>5119</v>
      </c>
      <c r="I2192" s="197" t="s">
        <v>1158</v>
      </c>
      <c r="J2192" s="197" t="n">
        <v>6.68</v>
      </c>
    </row>
    <row r="2193" customFormat="false" ht="12.75" hidden="true" customHeight="false" outlineLevel="0" collapsed="false">
      <c r="A2193" s="197" t="s">
        <v>5120</v>
      </c>
      <c r="B2193" s="197" t="str">
        <f aca="false">C2193&amp;D2193&amp;E2193&amp;F2193&amp;G2193&amp;H2193</f>
        <v>ESCAVACAO MECANICA DE VALA NAO ESCORADA,EM MATERIAL DE 1ªCATEGORIA,ATE 1,50M DE PROFUNDIDADE,UTILIZANDO RETRO-ESCAVADEIRA,EXCLUSIVE ESGOTAMENTO</v>
      </c>
      <c r="C2193" s="197" t="s">
        <v>5117</v>
      </c>
      <c r="D2193" s="197" t="s">
        <v>5118</v>
      </c>
      <c r="E2193" s="197" t="s">
        <v>5119</v>
      </c>
      <c r="I2193" s="197" t="s">
        <v>1158</v>
      </c>
      <c r="J2193" s="197" t="n">
        <v>6.39</v>
      </c>
    </row>
    <row r="2194" customFormat="false" ht="12.75" hidden="true" customHeight="false" outlineLevel="0" collapsed="false">
      <c r="A2194" s="197" t="s">
        <v>5121</v>
      </c>
      <c r="B2194" s="197" t="str">
        <f aca="false">C2194&amp;D2194&amp;E2194&amp;F2194&amp;G2194&amp;H2194</f>
        <v>ESCAVACAO MECANICA DE VALA NAO ESCORADA,EM MATERIAL DE 1ªCATEGORIA,ENTRE 1,50 E 3,00M DE PROFUNDIDADE,UTILIZANDO RETRO-ESCAVADEIRA,EXCLUSIVE ESGOTAMENTO</v>
      </c>
      <c r="C2194" s="197" t="s">
        <v>5117</v>
      </c>
      <c r="D2194" s="197" t="s">
        <v>5122</v>
      </c>
      <c r="E2194" s="197" t="s">
        <v>5123</v>
      </c>
      <c r="I2194" s="197" t="s">
        <v>1158</v>
      </c>
      <c r="J2194" s="197" t="n">
        <v>8.09</v>
      </c>
    </row>
    <row r="2195" customFormat="false" ht="12.75" hidden="true" customHeight="false" outlineLevel="0" collapsed="false">
      <c r="A2195" s="197" t="s">
        <v>5124</v>
      </c>
      <c r="B2195" s="197" t="str">
        <f aca="false">C2195&amp;D2195&amp;E2195&amp;F2195&amp;G2195&amp;H2195</f>
        <v>ESCAVACAO MECANICA DE VALA NAO ESCORADA,EM MATERIAL DE 1ªCATEGORIA,ENTRE 1,50 E 3,00M DE PROFUNDIDADE,UTILIZANDO RETRO-ESCAVADEIRA,EXCLUSIVE ESGOTAMENTO</v>
      </c>
      <c r="C2195" s="197" t="s">
        <v>5117</v>
      </c>
      <c r="D2195" s="197" t="s">
        <v>5122</v>
      </c>
      <c r="E2195" s="197" t="s">
        <v>5123</v>
      </c>
      <c r="I2195" s="197" t="s">
        <v>1158</v>
      </c>
      <c r="J2195" s="197" t="n">
        <v>7.74</v>
      </c>
    </row>
    <row r="2196" customFormat="false" ht="12.75" hidden="true" customHeight="false" outlineLevel="0" collapsed="false">
      <c r="A2196" s="197" t="s">
        <v>5125</v>
      </c>
      <c r="B2196" s="197"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197" t="s">
        <v>5126</v>
      </c>
      <c r="D2196" s="197" t="s">
        <v>5127</v>
      </c>
      <c r="E2196" s="197" t="s">
        <v>5128</v>
      </c>
      <c r="F2196" s="197" t="s">
        <v>5129</v>
      </c>
      <c r="G2196" s="197" t="s">
        <v>5130</v>
      </c>
      <c r="I2196" s="197" t="s">
        <v>1158</v>
      </c>
      <c r="J2196" s="197" t="n">
        <v>20.7</v>
      </c>
    </row>
    <row r="2197" customFormat="false" ht="12.75" hidden="true" customHeight="false" outlineLevel="0" collapsed="false">
      <c r="A2197" s="197" t="s">
        <v>5131</v>
      </c>
      <c r="B2197" s="197"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197" t="s">
        <v>5126</v>
      </c>
      <c r="D2197" s="197" t="s">
        <v>5127</v>
      </c>
      <c r="E2197" s="197" t="s">
        <v>5128</v>
      </c>
      <c r="F2197" s="197" t="s">
        <v>5129</v>
      </c>
      <c r="G2197" s="197" t="s">
        <v>5130</v>
      </c>
      <c r="I2197" s="197" t="s">
        <v>1158</v>
      </c>
      <c r="J2197" s="197" t="n">
        <v>19.83</v>
      </c>
    </row>
    <row r="2198" customFormat="false" ht="12.75" hidden="true" customHeight="false" outlineLevel="0" collapsed="false">
      <c r="A2198" s="197" t="s">
        <v>5132</v>
      </c>
      <c r="B2198" s="197"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197" t="s">
        <v>5126</v>
      </c>
      <c r="D2198" s="197" t="s">
        <v>5127</v>
      </c>
      <c r="E2198" s="197" t="s">
        <v>5133</v>
      </c>
      <c r="F2198" s="197" t="s">
        <v>5134</v>
      </c>
      <c r="G2198" s="197" t="s">
        <v>4802</v>
      </c>
      <c r="I2198" s="197" t="s">
        <v>1158</v>
      </c>
      <c r="J2198" s="197" t="n">
        <v>26.55</v>
      </c>
    </row>
    <row r="2199" customFormat="false" ht="12.75" hidden="true" customHeight="false" outlineLevel="0" collapsed="false">
      <c r="A2199" s="197" t="s">
        <v>5135</v>
      </c>
      <c r="B2199" s="197"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197" t="s">
        <v>5126</v>
      </c>
      <c r="D2199" s="197" t="s">
        <v>5127</v>
      </c>
      <c r="E2199" s="197" t="s">
        <v>5133</v>
      </c>
      <c r="F2199" s="197" t="s">
        <v>5134</v>
      </c>
      <c r="G2199" s="197" t="s">
        <v>4802</v>
      </c>
      <c r="I2199" s="197" t="s">
        <v>1158</v>
      </c>
      <c r="J2199" s="197" t="n">
        <v>25.42</v>
      </c>
    </row>
    <row r="2200" customFormat="false" ht="12.75" hidden="true" customHeight="false" outlineLevel="0" collapsed="false">
      <c r="A2200" s="197" t="s">
        <v>5136</v>
      </c>
      <c r="B2200" s="197" t="str">
        <f aca="false">C2200&amp;D2200&amp;E2200&amp;F2200&amp;G2200&amp;H2200</f>
        <v>ESCAVACAO MECANICA DE VALA ESCORADA,EM MATERIAL DE 1ªCATEGORIA,ATE 1,50M DE PROFUNDIDADE,UTILIZANDO RETRO-ESCAVADEIRA,EXCLUSIVE ESGOTAMENTO E ESCORAMENTO</v>
      </c>
      <c r="C2200" s="197" t="s">
        <v>5126</v>
      </c>
      <c r="D2200" s="197" t="s">
        <v>5137</v>
      </c>
      <c r="E2200" s="197" t="s">
        <v>5138</v>
      </c>
      <c r="I2200" s="197" t="s">
        <v>1158</v>
      </c>
      <c r="J2200" s="197" t="n">
        <v>7.78</v>
      </c>
    </row>
    <row r="2201" customFormat="false" ht="12.75" hidden="true" customHeight="false" outlineLevel="0" collapsed="false">
      <c r="A2201" s="197" t="s">
        <v>5139</v>
      </c>
      <c r="B2201" s="197" t="str">
        <f aca="false">C2201&amp;D2201&amp;E2201&amp;F2201&amp;G2201&amp;H2201</f>
        <v>ESCAVACAO MECANICA DE VALA ESCORADA,EM MATERIAL DE 1ªCATEGORIA,ATE 1,50M DE PROFUNDIDADE,UTILIZANDO RETRO-ESCAVADEIRA,EXCLUSIVE ESGOTAMENTO E ESCORAMENTO</v>
      </c>
      <c r="C2201" s="197" t="s">
        <v>5126</v>
      </c>
      <c r="D2201" s="197" t="s">
        <v>5137</v>
      </c>
      <c r="E2201" s="197" t="s">
        <v>5138</v>
      </c>
      <c r="I2201" s="197" t="s">
        <v>1158</v>
      </c>
      <c r="J2201" s="197" t="n">
        <v>7.45</v>
      </c>
    </row>
    <row r="2202" customFormat="false" ht="12.75" hidden="true" customHeight="false" outlineLevel="0" collapsed="false">
      <c r="A2202" s="197" t="s">
        <v>5140</v>
      </c>
      <c r="B2202" s="197" t="str">
        <f aca="false">C2202&amp;D2202&amp;E2202&amp;F2202&amp;G2202&amp;H2202</f>
        <v>ESCAVACAO MECANICA DE VALA ESCORADA,EM MATERIAL DE 1ªCATEGORIA,ENTRE 1,50 E 3,00M DE PROFUNDIDADE,UTILIZANDO RETRO-ESCAVADEIRA,EXCLUSIVE ESGOTAMENTO E ESCORAMENTO</v>
      </c>
      <c r="C2202" s="197" t="s">
        <v>5126</v>
      </c>
      <c r="D2202" s="197" t="s">
        <v>5141</v>
      </c>
      <c r="E2202" s="197" t="s">
        <v>5142</v>
      </c>
      <c r="I2202" s="197" t="s">
        <v>1158</v>
      </c>
      <c r="J2202" s="197" t="n">
        <v>9.91</v>
      </c>
    </row>
    <row r="2203" customFormat="false" ht="12.75" hidden="true" customHeight="false" outlineLevel="0" collapsed="false">
      <c r="A2203" s="197" t="s">
        <v>5143</v>
      </c>
      <c r="B2203" s="197" t="str">
        <f aca="false">C2203&amp;D2203&amp;E2203&amp;F2203&amp;G2203&amp;H2203</f>
        <v>ESCAVACAO MECANICA DE VALA ESCORADA,EM MATERIAL DE 1ªCATEGORIA,ENTRE 1,50 E 3,00M DE PROFUNDIDADE,UTILIZANDO RETRO-ESCAVADEIRA,EXCLUSIVE ESGOTAMENTO E ESCORAMENTO</v>
      </c>
      <c r="C2203" s="197" t="s">
        <v>5126</v>
      </c>
      <c r="D2203" s="197" t="s">
        <v>5141</v>
      </c>
      <c r="E2203" s="197" t="s">
        <v>5142</v>
      </c>
      <c r="I2203" s="197" t="s">
        <v>1158</v>
      </c>
      <c r="J2203" s="197" t="n">
        <v>9.49</v>
      </c>
    </row>
    <row r="2204" customFormat="false" ht="12.75" hidden="true" customHeight="false" outlineLevel="0" collapsed="false">
      <c r="A2204" s="197" t="s">
        <v>5144</v>
      </c>
      <c r="B2204" s="197"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197" t="s">
        <v>5117</v>
      </c>
      <c r="D2204" s="197" t="s">
        <v>5107</v>
      </c>
      <c r="E2204" s="197" t="s">
        <v>5145</v>
      </c>
      <c r="F2204" s="197" t="s">
        <v>5146</v>
      </c>
      <c r="G2204" s="197" t="s">
        <v>5147</v>
      </c>
      <c r="I2204" s="197" t="s">
        <v>1158</v>
      </c>
      <c r="J2204" s="197" t="n">
        <v>10.83</v>
      </c>
    </row>
    <row r="2205" customFormat="false" ht="12.75" hidden="true" customHeight="false" outlineLevel="0" collapsed="false">
      <c r="A2205" s="197" t="s">
        <v>5148</v>
      </c>
      <c r="B2205" s="197"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197" t="s">
        <v>5117</v>
      </c>
      <c r="D2205" s="197" t="s">
        <v>5107</v>
      </c>
      <c r="E2205" s="197" t="s">
        <v>5145</v>
      </c>
      <c r="F2205" s="197" t="s">
        <v>5146</v>
      </c>
      <c r="G2205" s="197" t="s">
        <v>5147</v>
      </c>
      <c r="I2205" s="197" t="s">
        <v>1158</v>
      </c>
      <c r="J2205" s="197" t="n">
        <v>10.47</v>
      </c>
    </row>
    <row r="2206" customFormat="false" ht="12.75" hidden="true" customHeight="false" outlineLevel="0" collapsed="false">
      <c r="A2206" s="197" t="s">
        <v>5149</v>
      </c>
      <c r="B2206" s="197"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197" t="s">
        <v>5117</v>
      </c>
      <c r="D2206" s="197" t="s">
        <v>5107</v>
      </c>
      <c r="E2206" s="197" t="s">
        <v>5150</v>
      </c>
      <c r="F2206" s="197" t="s">
        <v>5151</v>
      </c>
      <c r="G2206" s="197" t="s">
        <v>5152</v>
      </c>
      <c r="I2206" s="197" t="s">
        <v>1158</v>
      </c>
      <c r="J2206" s="197" t="n">
        <v>12.44</v>
      </c>
    </row>
    <row r="2207" customFormat="false" ht="12.75" hidden="true" customHeight="false" outlineLevel="0" collapsed="false">
      <c r="A2207" s="197" t="s">
        <v>5153</v>
      </c>
      <c r="B2207" s="197"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197" t="s">
        <v>5117</v>
      </c>
      <c r="D2207" s="197" t="s">
        <v>5107</v>
      </c>
      <c r="E2207" s="197" t="s">
        <v>5150</v>
      </c>
      <c r="F2207" s="197" t="s">
        <v>5151</v>
      </c>
      <c r="G2207" s="197" t="s">
        <v>5152</v>
      </c>
      <c r="I2207" s="197" t="s">
        <v>1158</v>
      </c>
      <c r="J2207" s="197" t="n">
        <v>12.03</v>
      </c>
    </row>
    <row r="2208" customFormat="false" ht="12.75" hidden="true" customHeight="false" outlineLevel="0" collapsed="false">
      <c r="A2208" s="197" t="s">
        <v>5154</v>
      </c>
      <c r="B2208" s="197"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197" t="s">
        <v>5117</v>
      </c>
      <c r="D2208" s="197" t="s">
        <v>5107</v>
      </c>
      <c r="E2208" s="197" t="s">
        <v>5155</v>
      </c>
      <c r="F2208" s="197" t="s">
        <v>5151</v>
      </c>
      <c r="G2208" s="197" t="s">
        <v>5152</v>
      </c>
      <c r="I2208" s="197" t="s">
        <v>1158</v>
      </c>
      <c r="J2208" s="197" t="n">
        <v>14.26</v>
      </c>
    </row>
    <row r="2209" customFormat="false" ht="12.75" hidden="true" customHeight="false" outlineLevel="0" collapsed="false">
      <c r="A2209" s="197" t="s">
        <v>5156</v>
      </c>
      <c r="B2209" s="197"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197" t="s">
        <v>5117</v>
      </c>
      <c r="D2209" s="197" t="s">
        <v>5107</v>
      </c>
      <c r="E2209" s="197" t="s">
        <v>5155</v>
      </c>
      <c r="F2209" s="197" t="s">
        <v>5151</v>
      </c>
      <c r="G2209" s="197" t="s">
        <v>5152</v>
      </c>
      <c r="I2209" s="197" t="s">
        <v>1158</v>
      </c>
      <c r="J2209" s="197" t="n">
        <v>13.74</v>
      </c>
    </row>
    <row r="2210" customFormat="false" ht="12.75" hidden="true" customHeight="false" outlineLevel="0" collapsed="false">
      <c r="A2210" s="197" t="s">
        <v>5157</v>
      </c>
      <c r="B2210" s="197"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197" t="s">
        <v>5117</v>
      </c>
      <c r="D2210" s="197" t="s">
        <v>5158</v>
      </c>
      <c r="E2210" s="197" t="s">
        <v>5159</v>
      </c>
      <c r="F2210" s="197" t="s">
        <v>5151</v>
      </c>
      <c r="G2210" s="197" t="s">
        <v>5152</v>
      </c>
      <c r="I2210" s="197" t="s">
        <v>1158</v>
      </c>
      <c r="J2210" s="197" t="n">
        <v>17.78</v>
      </c>
    </row>
    <row r="2211" customFormat="false" ht="12.75" hidden="true" customHeight="false" outlineLevel="0" collapsed="false">
      <c r="A2211" s="197" t="s">
        <v>5160</v>
      </c>
      <c r="B2211" s="197"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197" t="s">
        <v>5117</v>
      </c>
      <c r="D2211" s="197" t="s">
        <v>5158</v>
      </c>
      <c r="E2211" s="197" t="s">
        <v>5159</v>
      </c>
      <c r="F2211" s="197" t="s">
        <v>5151</v>
      </c>
      <c r="G2211" s="197" t="s">
        <v>5152</v>
      </c>
      <c r="I2211" s="197" t="s">
        <v>1158</v>
      </c>
      <c r="J2211" s="197" t="n">
        <v>17.15</v>
      </c>
    </row>
    <row r="2212" customFormat="false" ht="12.75" hidden="true" customHeight="false" outlineLevel="0" collapsed="false">
      <c r="A2212" s="197" t="s">
        <v>5161</v>
      </c>
      <c r="B2212" s="197" t="str">
        <f aca="false">C2212&amp;D2212&amp;E2212&amp;F2212&amp;G2212&amp;H2212</f>
        <v>ESCAVACAO MECANICA DE VALA NAO ESCORADA,EM MATERIAL DE 1ªCATEGORIA,ATE 1,50M DE PROFUNDIDADE,UTILIZANDO ESCAVADEIRA HIDRAULICA DE 0,78M3,EXCLUSIVE ESGOTAMENTO</v>
      </c>
      <c r="C2212" s="197" t="s">
        <v>5117</v>
      </c>
      <c r="D2212" s="197" t="s">
        <v>5162</v>
      </c>
      <c r="E2212" s="197" t="s">
        <v>5163</v>
      </c>
      <c r="I2212" s="197" t="s">
        <v>1158</v>
      </c>
      <c r="J2212" s="197" t="n">
        <v>4.2</v>
      </c>
    </row>
    <row r="2213" customFormat="false" ht="12.75" hidden="true" customHeight="false" outlineLevel="0" collapsed="false">
      <c r="A2213" s="197" t="s">
        <v>5164</v>
      </c>
      <c r="B2213" s="197" t="str">
        <f aca="false">C2213&amp;D2213&amp;E2213&amp;F2213&amp;G2213&amp;H2213</f>
        <v>ESCAVACAO MECANICA DE VALA NAO ESCORADA,EM MATERIAL DE 1ªCATEGORIA,ATE 1,50M DE PROFUNDIDADE,UTILIZANDO ESCAVADEIRA HIDRAULICA DE 0,78M3,EXCLUSIVE ESGOTAMENTO</v>
      </c>
      <c r="C2213" s="197" t="s">
        <v>5117</v>
      </c>
      <c r="D2213" s="197" t="s">
        <v>5162</v>
      </c>
      <c r="E2213" s="197" t="s">
        <v>5163</v>
      </c>
      <c r="I2213" s="197" t="s">
        <v>1158</v>
      </c>
      <c r="J2213" s="197" t="n">
        <v>4.06</v>
      </c>
    </row>
    <row r="2214" customFormat="false" ht="12.75" hidden="true" customHeight="false" outlineLevel="0" collapsed="false">
      <c r="A2214" s="197" t="s">
        <v>5165</v>
      </c>
      <c r="B2214" s="197" t="str">
        <f aca="false">C2214&amp;D2214&amp;E2214&amp;F2214&amp;G2214&amp;H2214</f>
        <v>ESCAVACAO MECANICA DE VALA NAO ESCORADA,EM MATERIAL DE 1ªCATEGORIA,ENTRE 1,50 E 3,00M DE PROFUNDIDADE,UTILIZANDO ESCAVADEIRA HIDRAULICA DE 0,78M3,EXCLUSIVE ESGOTAMENTO</v>
      </c>
      <c r="C2214" s="197" t="s">
        <v>5117</v>
      </c>
      <c r="D2214" s="197" t="s">
        <v>5166</v>
      </c>
      <c r="E2214" s="197" t="s">
        <v>5167</v>
      </c>
      <c r="I2214" s="197" t="s">
        <v>1158</v>
      </c>
      <c r="J2214" s="197" t="n">
        <v>4.77</v>
      </c>
    </row>
    <row r="2215" customFormat="false" ht="12.75" hidden="true" customHeight="false" outlineLevel="0" collapsed="false">
      <c r="A2215" s="197" t="s">
        <v>5168</v>
      </c>
      <c r="B2215" s="197" t="str">
        <f aca="false">C2215&amp;D2215&amp;E2215&amp;F2215&amp;G2215&amp;H2215</f>
        <v>ESCAVACAO MECANICA DE VALA NAO ESCORADA,EM MATERIAL DE 1ªCATEGORIA,ENTRE 1,50 E 3,00M DE PROFUNDIDADE,UTILIZANDO ESCAVADEIRA HIDRAULICA DE 0,78M3,EXCLUSIVE ESGOTAMENTO</v>
      </c>
      <c r="C2215" s="197" t="s">
        <v>5117</v>
      </c>
      <c r="D2215" s="197" t="s">
        <v>5166</v>
      </c>
      <c r="E2215" s="197" t="s">
        <v>5167</v>
      </c>
      <c r="I2215" s="197" t="s">
        <v>1158</v>
      </c>
      <c r="J2215" s="197" t="n">
        <v>4.61</v>
      </c>
    </row>
    <row r="2216" customFormat="false" ht="12.75" hidden="true" customHeight="false" outlineLevel="0" collapsed="false">
      <c r="A2216" s="197" t="s">
        <v>5169</v>
      </c>
      <c r="B2216" s="197" t="str">
        <f aca="false">C2216&amp;D2216&amp;E2216&amp;F2216&amp;G2216&amp;H2216</f>
        <v>ESCAVACAO MECANICA DE VALA NAO ESCORADA,EM MATERIAL DE 1ªCATEGORIA,ENTRE 3,00 E 4,50M DE PROFUNDIDADE,UTILIZANDO ESCAVADEIRA HIDRAULICA DE 0,78M3,EXCLUSIVE ESGOTAMENTO</v>
      </c>
      <c r="C2216" s="197" t="s">
        <v>5117</v>
      </c>
      <c r="D2216" s="197" t="s">
        <v>5170</v>
      </c>
      <c r="E2216" s="197" t="s">
        <v>5167</v>
      </c>
      <c r="I2216" s="197" t="s">
        <v>1158</v>
      </c>
      <c r="J2216" s="197" t="n">
        <v>5.98</v>
      </c>
    </row>
    <row r="2217" customFormat="false" ht="12.75" hidden="true" customHeight="false" outlineLevel="0" collapsed="false">
      <c r="A2217" s="197" t="s">
        <v>5171</v>
      </c>
      <c r="B2217" s="197" t="str">
        <f aca="false">C2217&amp;D2217&amp;E2217&amp;F2217&amp;G2217&amp;H2217</f>
        <v>ESCAVACAO MECANICA DE VALA NAO ESCORADA,EM MATERIAL DE 1ªCATEGORIA,ENTRE 3,00 E 4,50M DE PROFUNDIDADE,UTILIZANDO ESCAVADEIRA HIDRAULICA DE 0,78M3,EXCLUSIVE ESGOTAMENTO</v>
      </c>
      <c r="C2217" s="197" t="s">
        <v>5117</v>
      </c>
      <c r="D2217" s="197" t="s">
        <v>5170</v>
      </c>
      <c r="E2217" s="197" t="s">
        <v>5167</v>
      </c>
      <c r="I2217" s="197" t="s">
        <v>1158</v>
      </c>
      <c r="J2217" s="197" t="n">
        <v>5.78</v>
      </c>
    </row>
    <row r="2218" customFormat="false" ht="12.75" hidden="true" customHeight="false" outlineLevel="0" collapsed="false">
      <c r="A2218" s="197" t="s">
        <v>5172</v>
      </c>
      <c r="B2218" s="197" t="str">
        <f aca="false">C2218&amp;D2218&amp;E2218&amp;F2218&amp;G2218&amp;H2218</f>
        <v>ESCAVACAO MECANICA DE VALA NAO ESCORADA,EM MATERIAL DE 1ªCATEGORIA,ENTRE 4,50 E 6,00M DE PROFUNDIDADE,UTILIZANDO ESCAVADEIRA HIDRAULICA DE 0,78M3,EXCLUSIVE ESGOTAMENTO</v>
      </c>
      <c r="C2218" s="197" t="s">
        <v>5117</v>
      </c>
      <c r="D2218" s="197" t="s">
        <v>5173</v>
      </c>
      <c r="E2218" s="197" t="s">
        <v>5167</v>
      </c>
      <c r="I2218" s="197" t="s">
        <v>1158</v>
      </c>
      <c r="J2218" s="197" t="n">
        <v>7.31</v>
      </c>
    </row>
    <row r="2219" customFormat="false" ht="12.75" hidden="true" customHeight="false" outlineLevel="0" collapsed="false">
      <c r="A2219" s="197" t="s">
        <v>5174</v>
      </c>
      <c r="B2219" s="197" t="str">
        <f aca="false">C2219&amp;D2219&amp;E2219&amp;F2219&amp;G2219&amp;H2219</f>
        <v>ESCAVACAO MECANICA DE VALA NAO ESCORADA,EM MATERIAL DE 1ªCATEGORIA,ENTRE 4,50 E 6,00M DE PROFUNDIDADE,UTILIZANDO ESCAVADEIRA HIDRAULICA DE 0,78M3,EXCLUSIVE ESGOTAMENTO</v>
      </c>
      <c r="C2219" s="197" t="s">
        <v>5117</v>
      </c>
      <c r="D2219" s="197" t="s">
        <v>5173</v>
      </c>
      <c r="E2219" s="197" t="s">
        <v>5167</v>
      </c>
      <c r="I2219" s="197" t="s">
        <v>1158</v>
      </c>
      <c r="J2219" s="197" t="n">
        <v>7.07</v>
      </c>
    </row>
    <row r="2220" customFormat="false" ht="12.75" hidden="true" customHeight="false" outlineLevel="0" collapsed="false">
      <c r="A2220" s="197" t="s">
        <v>5175</v>
      </c>
      <c r="B2220" s="197"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197" t="s">
        <v>5126</v>
      </c>
      <c r="D2220" s="197" t="s">
        <v>5127</v>
      </c>
      <c r="E2220" s="197" t="s">
        <v>5128</v>
      </c>
      <c r="F2220" s="197" t="s">
        <v>5176</v>
      </c>
      <c r="G2220" s="197" t="s">
        <v>5177</v>
      </c>
      <c r="I2220" s="197" t="s">
        <v>1158</v>
      </c>
      <c r="J2220" s="197" t="n">
        <v>13.96</v>
      </c>
    </row>
    <row r="2221" customFormat="false" ht="12.75" hidden="true" customHeight="false" outlineLevel="0" collapsed="false">
      <c r="A2221" s="197" t="s">
        <v>5178</v>
      </c>
      <c r="B2221" s="197"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197" t="s">
        <v>5126</v>
      </c>
      <c r="D2221" s="197" t="s">
        <v>5127</v>
      </c>
      <c r="E2221" s="197" t="s">
        <v>5128</v>
      </c>
      <c r="F2221" s="197" t="s">
        <v>5176</v>
      </c>
      <c r="G2221" s="197" t="s">
        <v>5177</v>
      </c>
      <c r="I2221" s="197" t="s">
        <v>1158</v>
      </c>
      <c r="J2221" s="197" t="n">
        <v>13.38</v>
      </c>
    </row>
    <row r="2222" customFormat="false" ht="12.75" hidden="true" customHeight="false" outlineLevel="0" collapsed="false">
      <c r="A2222" s="197" t="s">
        <v>5179</v>
      </c>
      <c r="B2222" s="197"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197" t="s">
        <v>5126</v>
      </c>
      <c r="D2222" s="197" t="s">
        <v>5127</v>
      </c>
      <c r="E2222" s="197" t="s">
        <v>5133</v>
      </c>
      <c r="F2222" s="197" t="s">
        <v>5180</v>
      </c>
      <c r="G2222" s="197" t="s">
        <v>5181</v>
      </c>
      <c r="I2222" s="197" t="s">
        <v>1158</v>
      </c>
      <c r="J2222" s="197" t="n">
        <v>16.08</v>
      </c>
    </row>
    <row r="2223" customFormat="false" ht="12.75" hidden="true" customHeight="false" outlineLevel="0" collapsed="false">
      <c r="A2223" s="197" t="s">
        <v>5182</v>
      </c>
      <c r="B2223" s="197"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197" t="s">
        <v>5126</v>
      </c>
      <c r="D2223" s="197" t="s">
        <v>5127</v>
      </c>
      <c r="E2223" s="197" t="s">
        <v>5133</v>
      </c>
      <c r="F2223" s="197" t="s">
        <v>5180</v>
      </c>
      <c r="G2223" s="197" t="s">
        <v>5181</v>
      </c>
      <c r="I2223" s="197" t="s">
        <v>1158</v>
      </c>
      <c r="J2223" s="197" t="n">
        <v>15.4</v>
      </c>
    </row>
    <row r="2224" customFormat="false" ht="12.75" hidden="true" customHeight="false" outlineLevel="0" collapsed="false">
      <c r="A2224" s="197" t="s">
        <v>5183</v>
      </c>
      <c r="B2224" s="197"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197" t="s">
        <v>5126</v>
      </c>
      <c r="D2224" s="197" t="s">
        <v>5127</v>
      </c>
      <c r="E2224" s="197" t="s">
        <v>5184</v>
      </c>
      <c r="F2224" s="197" t="s">
        <v>5180</v>
      </c>
      <c r="G2224" s="197" t="s">
        <v>5181</v>
      </c>
      <c r="I2224" s="197" t="s">
        <v>1158</v>
      </c>
      <c r="J2224" s="197" t="n">
        <v>22.13</v>
      </c>
    </row>
    <row r="2225" customFormat="false" ht="12.75" hidden="true" customHeight="false" outlineLevel="0" collapsed="false">
      <c r="A2225" s="197" t="s">
        <v>5185</v>
      </c>
      <c r="B2225" s="197"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197" t="s">
        <v>5126</v>
      </c>
      <c r="D2225" s="197" t="s">
        <v>5127</v>
      </c>
      <c r="E2225" s="197" t="s">
        <v>5184</v>
      </c>
      <c r="F2225" s="197" t="s">
        <v>5180</v>
      </c>
      <c r="G2225" s="197" t="s">
        <v>5181</v>
      </c>
      <c r="I2225" s="197" t="s">
        <v>1158</v>
      </c>
      <c r="J2225" s="197" t="n">
        <v>21.2</v>
      </c>
    </row>
    <row r="2226" customFormat="false" ht="12.75" hidden="true" customHeight="false" outlineLevel="0" collapsed="false">
      <c r="A2226" s="197" t="s">
        <v>5186</v>
      </c>
      <c r="B2226" s="197"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197" t="s">
        <v>5126</v>
      </c>
      <c r="D2226" s="197" t="s">
        <v>5127</v>
      </c>
      <c r="E2226" s="197" t="s">
        <v>5187</v>
      </c>
      <c r="F2226" s="197" t="s">
        <v>5180</v>
      </c>
      <c r="G2226" s="197" t="s">
        <v>5181</v>
      </c>
      <c r="I2226" s="197" t="s">
        <v>1158</v>
      </c>
      <c r="J2226" s="197" t="n">
        <v>34.12</v>
      </c>
    </row>
    <row r="2227" customFormat="false" ht="12.75" hidden="true" customHeight="false" outlineLevel="0" collapsed="false">
      <c r="A2227" s="197" t="s">
        <v>5188</v>
      </c>
      <c r="B2227" s="197"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197" t="s">
        <v>5126</v>
      </c>
      <c r="D2227" s="197" t="s">
        <v>5127</v>
      </c>
      <c r="E2227" s="197" t="s">
        <v>5187</v>
      </c>
      <c r="F2227" s="197" t="s">
        <v>5180</v>
      </c>
      <c r="G2227" s="197" t="s">
        <v>5181</v>
      </c>
      <c r="I2227" s="197" t="s">
        <v>1158</v>
      </c>
      <c r="J2227" s="197" t="n">
        <v>32.7</v>
      </c>
    </row>
    <row r="2228" customFormat="false" ht="12.75" hidden="true" customHeight="false" outlineLevel="0" collapsed="false">
      <c r="A2228" s="197" t="s">
        <v>5189</v>
      </c>
      <c r="B2228" s="197" t="str">
        <f aca="false">C2228&amp;D2228&amp;E2228&amp;F2228&amp;G2228&amp;H2228</f>
        <v>ESCAVACAO MECANICA DE VALA ESCORADA,EM MATERIAL DE 1ªCATEGORIA,ATE 1,50M DE PROFUNDIDADE,UTILIZANDO ESCAVADEIRA HIDRAULICA DE 0,78M3,EXCLUSIVE ESGOTAMENTO E ESCORAMENTO</v>
      </c>
      <c r="C2228" s="197" t="s">
        <v>5126</v>
      </c>
      <c r="D2228" s="197" t="s">
        <v>5190</v>
      </c>
      <c r="E2228" s="197" t="s">
        <v>5191</v>
      </c>
      <c r="I2228" s="197" t="s">
        <v>1158</v>
      </c>
      <c r="J2228" s="197" t="n">
        <v>5.32</v>
      </c>
    </row>
    <row r="2229" customFormat="false" ht="12.75" hidden="true" customHeight="false" outlineLevel="0" collapsed="false">
      <c r="A2229" s="197" t="s">
        <v>5192</v>
      </c>
      <c r="B2229" s="197" t="str">
        <f aca="false">C2229&amp;D2229&amp;E2229&amp;F2229&amp;G2229&amp;H2229</f>
        <v>ESCAVACAO MECANICA DE VALA ESCORADA,EM MATERIAL DE 1ªCATEGORIA,ATE 1,50M DE PROFUNDIDADE,UTILIZANDO ESCAVADEIRA HIDRAULICA DE 0,78M3,EXCLUSIVE ESGOTAMENTO E ESCORAMENTO</v>
      </c>
      <c r="C2229" s="197" t="s">
        <v>5126</v>
      </c>
      <c r="D2229" s="197" t="s">
        <v>5190</v>
      </c>
      <c r="E2229" s="197" t="s">
        <v>5191</v>
      </c>
      <c r="I2229" s="197" t="s">
        <v>1158</v>
      </c>
      <c r="J2229" s="197" t="n">
        <v>5.09</v>
      </c>
    </row>
    <row r="2230" customFormat="false" ht="12.75" hidden="true" customHeight="false" outlineLevel="0" collapsed="false">
      <c r="A2230" s="197" t="s">
        <v>5193</v>
      </c>
      <c r="B2230" s="197" t="str">
        <f aca="false">C2230&amp;D2230&amp;E2230&amp;F2230&amp;G2230&amp;H2230</f>
        <v>ESCAVACAO MECANICA DE VALA ESCORADA,EM MATERIAL DE 1ªCATEGORIA,ENTRE 1,50 E 3,00M DE PROFUNDIDADE,UTILIZANDO ESCAVADEIRA HIDRAULICA DE 0,78M3,EXCLUSIVE ESGOTAMENTO E ESCORAMENTO</v>
      </c>
      <c r="C2230" s="197" t="s">
        <v>5126</v>
      </c>
      <c r="D2230" s="197" t="s">
        <v>5194</v>
      </c>
      <c r="E2230" s="197" t="s">
        <v>5195</v>
      </c>
      <c r="I2230" s="197" t="s">
        <v>1158</v>
      </c>
      <c r="J2230" s="197" t="n">
        <v>6.08</v>
      </c>
    </row>
    <row r="2231" customFormat="false" ht="12.75" hidden="true" customHeight="false" outlineLevel="0" collapsed="false">
      <c r="A2231" s="197" t="s">
        <v>5196</v>
      </c>
      <c r="B2231" s="197" t="str">
        <f aca="false">C2231&amp;D2231&amp;E2231&amp;F2231&amp;G2231&amp;H2231</f>
        <v>ESCAVACAO MECANICA DE VALA ESCORADA,EM MATERIAL DE 1ªCATEGORIA,ENTRE 1,50 E 3,00M DE PROFUNDIDADE,UTILIZANDO ESCAVADEIRA HIDRAULICA DE 0,78M3,EXCLUSIVE ESGOTAMENTO E ESCORAMENTO</v>
      </c>
      <c r="C2231" s="197" t="s">
        <v>5126</v>
      </c>
      <c r="D2231" s="197" t="s">
        <v>5194</v>
      </c>
      <c r="E2231" s="197" t="s">
        <v>5195</v>
      </c>
      <c r="I2231" s="197" t="s">
        <v>1158</v>
      </c>
      <c r="J2231" s="197" t="n">
        <v>5.82</v>
      </c>
    </row>
    <row r="2232" customFormat="false" ht="12.75" hidden="true" customHeight="false" outlineLevel="0" collapsed="false">
      <c r="A2232" s="197" t="s">
        <v>5197</v>
      </c>
      <c r="B2232" s="197" t="str">
        <f aca="false">C2232&amp;D2232&amp;E2232&amp;F2232&amp;G2232&amp;H2232</f>
        <v>ESCAVACAO MECANICA DE VALA ESCORADA,EM MATERIAL DE 1ªCATEGORIA,ENTRE 3,00 E 4,50M DE PROFUNDIDADE,UTILIZANDO ESCAVADEIRA HIDRAULICA DE 0,78M3,EXCLUSIVE ESGOTAMENTO E ESCORAMENTO</v>
      </c>
      <c r="C2232" s="197" t="s">
        <v>5126</v>
      </c>
      <c r="D2232" s="197" t="s">
        <v>5198</v>
      </c>
      <c r="E2232" s="197" t="s">
        <v>5195</v>
      </c>
      <c r="I2232" s="197" t="s">
        <v>1158</v>
      </c>
      <c r="J2232" s="197" t="n">
        <v>8.97</v>
      </c>
    </row>
    <row r="2233" customFormat="false" ht="12.75" hidden="true" customHeight="false" outlineLevel="0" collapsed="false">
      <c r="A2233" s="197" t="s">
        <v>5199</v>
      </c>
      <c r="B2233" s="197" t="str">
        <f aca="false">C2233&amp;D2233&amp;E2233&amp;F2233&amp;G2233&amp;H2233</f>
        <v>ESCAVACAO MECANICA DE VALA ESCORADA,EM MATERIAL DE 1ªCATEGORIA,ENTRE 3,00 E 4,50M DE PROFUNDIDADE,UTILIZANDO ESCAVADEIRA HIDRAULICA DE 0,78M3,EXCLUSIVE ESGOTAMENTO E ESCORAMENTO</v>
      </c>
      <c r="C2233" s="197" t="s">
        <v>5126</v>
      </c>
      <c r="D2233" s="197" t="s">
        <v>5198</v>
      </c>
      <c r="E2233" s="197" t="s">
        <v>5195</v>
      </c>
      <c r="I2233" s="197" t="s">
        <v>1158</v>
      </c>
      <c r="J2233" s="197" t="n">
        <v>8.59</v>
      </c>
    </row>
    <row r="2234" customFormat="false" ht="12.75" hidden="true" customHeight="false" outlineLevel="0" collapsed="false">
      <c r="A2234" s="197" t="s">
        <v>5200</v>
      </c>
      <c r="B2234" s="197" t="str">
        <f aca="false">C2234&amp;D2234&amp;E2234&amp;F2234&amp;G2234&amp;H2234</f>
        <v>ESCAVACAO MECANICA DE VALA ESCORADA,EM MATERIAL DE 1ªCATEGORIA,ENTRE 4,50 E 6,00M DE PROFUNDIDADE,UTILIZANDO ESCAVADEIRA HIDRAULICA DE 0,78M3,EXCLUSIVE ESGOTAMENTO E ESCORAMENTO</v>
      </c>
      <c r="C2234" s="197" t="s">
        <v>5126</v>
      </c>
      <c r="D2234" s="197" t="s">
        <v>5201</v>
      </c>
      <c r="E2234" s="197" t="s">
        <v>5195</v>
      </c>
      <c r="I2234" s="197" t="s">
        <v>1158</v>
      </c>
      <c r="J2234" s="197" t="n">
        <v>13.09</v>
      </c>
    </row>
    <row r="2235" customFormat="false" ht="12.75" hidden="true" customHeight="false" outlineLevel="0" collapsed="false">
      <c r="A2235" s="197" t="s">
        <v>5202</v>
      </c>
      <c r="B2235" s="197" t="str">
        <f aca="false">C2235&amp;D2235&amp;E2235&amp;F2235&amp;G2235&amp;H2235</f>
        <v>ESCAVACAO MECANICA DE VALA ESCORADA,EM MATERIAL DE 1ªCATEGORIA,ENTRE 4,50 E 6,00M DE PROFUNDIDADE,UTILIZANDO ESCAVADEIRA HIDRAULICA DE 0,78M3,EXCLUSIVE ESGOTAMENTO E ESCORAMENTO</v>
      </c>
      <c r="C2235" s="197" t="s">
        <v>5126</v>
      </c>
      <c r="D2235" s="197" t="s">
        <v>5201</v>
      </c>
      <c r="E2235" s="197" t="s">
        <v>5195</v>
      </c>
      <c r="I2235" s="197" t="s">
        <v>1158</v>
      </c>
      <c r="J2235" s="197" t="n">
        <v>12.54</v>
      </c>
    </row>
    <row r="2236" customFormat="false" ht="12.75" hidden="true" customHeight="false" outlineLevel="0" collapsed="false">
      <c r="A2236" s="197" t="s">
        <v>5203</v>
      </c>
      <c r="B2236" s="197" t="str">
        <f aca="false">C2236&amp;D2236&amp;E2236&amp;F2236&amp;G2236&amp;H2236</f>
        <v>ESCAVACAO MECANICA,PARA ACERTO DE TALUDES,EM MATERIAL DE 1ªCATEGORIA,UTILIZANDO ESCAVADEIRA HIDRAULICA DE 0,78M3</v>
      </c>
      <c r="C2236" s="197" t="s">
        <v>5204</v>
      </c>
      <c r="D2236" s="197" t="s">
        <v>5205</v>
      </c>
      <c r="I2236" s="197" t="s">
        <v>1158</v>
      </c>
      <c r="J2236" s="197" t="n">
        <v>4.29</v>
      </c>
    </row>
    <row r="2237" customFormat="false" ht="12.75" hidden="true" customHeight="false" outlineLevel="0" collapsed="false">
      <c r="A2237" s="197" t="s">
        <v>5206</v>
      </c>
      <c r="B2237" s="197" t="str">
        <f aca="false">C2237&amp;D2237&amp;E2237&amp;F2237&amp;G2237&amp;H2237</f>
        <v>ESCAVACAO MECANICA,PARA ACERTO DE TALUDES,EM MATERIAL DE 1ªCATEGORIA,UTILIZANDO ESCAVADEIRA HIDRAULICA DE 0,78M3</v>
      </c>
      <c r="C2237" s="197" t="s">
        <v>5204</v>
      </c>
      <c r="D2237" s="197" t="s">
        <v>5205</v>
      </c>
      <c r="I2237" s="197" t="s">
        <v>1158</v>
      </c>
      <c r="J2237" s="197" t="n">
        <v>4.15</v>
      </c>
    </row>
    <row r="2238" customFormat="false" ht="12.75" hidden="true" customHeight="false" outlineLevel="0" collapsed="false">
      <c r="A2238" s="197" t="s">
        <v>5207</v>
      </c>
      <c r="B2238" s="197" t="str">
        <f aca="false">C2238&amp;D2238&amp;E2238&amp;F2238&amp;G2238&amp;H2238</f>
        <v>ESCAVACAO MECANICA,A CEU ABERTO,EM MATERIAL DE 1ªCATEGORIA,UTILIZANDO ESCAVADEIRA HIDRAULICA DE 0,78M3</v>
      </c>
      <c r="C2238" s="197" t="s">
        <v>5208</v>
      </c>
      <c r="D2238" s="197" t="s">
        <v>5209</v>
      </c>
      <c r="I2238" s="197" t="s">
        <v>1158</v>
      </c>
      <c r="J2238" s="197" t="n">
        <v>2.69</v>
      </c>
    </row>
    <row r="2239" customFormat="false" ht="12.75" hidden="true" customHeight="false" outlineLevel="0" collapsed="false">
      <c r="A2239" s="197" t="s">
        <v>5210</v>
      </c>
      <c r="B2239" s="197" t="str">
        <f aca="false">C2239&amp;D2239&amp;E2239&amp;F2239&amp;G2239&amp;H2239</f>
        <v>ESCAVACAO MECANICA,A CEU ABERTO,EM MATERIAL DE 1ªCATEGORIA,UTILIZANDO ESCAVADEIRA HIDRAULICA DE 0,78M3</v>
      </c>
      <c r="C2239" s="197" t="s">
        <v>5208</v>
      </c>
      <c r="D2239" s="197" t="s">
        <v>5209</v>
      </c>
      <c r="I2239" s="197" t="s">
        <v>1158</v>
      </c>
      <c r="J2239" s="197" t="n">
        <v>2.59</v>
      </c>
    </row>
    <row r="2240" customFormat="false" ht="12.75" hidden="true" customHeight="false" outlineLevel="0" collapsed="false">
      <c r="A2240" s="197" t="s">
        <v>5211</v>
      </c>
      <c r="B2240" s="197" t="str">
        <f aca="false">C2240&amp;D2240&amp;E2240&amp;F2240&amp;G2240&amp;H2240</f>
        <v>ESCAVACAO MECANICA DE VALA,EM MATERIAL DE 2ªCATEGORIA(MOLEDO OU ROCHA MUITO DECOMPOSTA),UTILIZANDO ESCAVADEIRA HIDRAULICA DE 0,78M3,EXCLUSIVE ESCORAMENTO E ESGOTAMENTO,SEM USO DE COMPRESSOR</v>
      </c>
      <c r="C2240" s="197" t="s">
        <v>5212</v>
      </c>
      <c r="D2240" s="197" t="s">
        <v>5213</v>
      </c>
      <c r="E2240" s="197" t="s">
        <v>5214</v>
      </c>
      <c r="F2240" s="197" t="s">
        <v>5215</v>
      </c>
      <c r="I2240" s="197" t="s">
        <v>1158</v>
      </c>
      <c r="J2240" s="197" t="n">
        <v>3.61</v>
      </c>
    </row>
    <row r="2241" customFormat="false" ht="12.75" hidden="true" customHeight="false" outlineLevel="0" collapsed="false">
      <c r="A2241" s="197" t="s">
        <v>5216</v>
      </c>
      <c r="B2241" s="197" t="str">
        <f aca="false">C2241&amp;D2241&amp;E2241&amp;F2241&amp;G2241&amp;H2241</f>
        <v>ESCAVACAO MECANICA DE VALA,EM MATERIAL DE 2ªCATEGORIA(MOLEDO OU ROCHA MUITO DECOMPOSTA),UTILIZANDO ESCAVADEIRA HIDRAULICA DE 0,78M3,EXCLUSIVE ESCORAMENTO E ESGOTAMENTO,SEM USO DE COMPRESSOR</v>
      </c>
      <c r="C2241" s="197" t="s">
        <v>5212</v>
      </c>
      <c r="D2241" s="197" t="s">
        <v>5213</v>
      </c>
      <c r="E2241" s="197" t="s">
        <v>5214</v>
      </c>
      <c r="F2241" s="197" t="s">
        <v>5215</v>
      </c>
      <c r="I2241" s="197" t="s">
        <v>1158</v>
      </c>
      <c r="J2241" s="197" t="n">
        <v>3.49</v>
      </c>
    </row>
    <row r="2242" customFormat="false" ht="12.75" hidden="true" customHeight="false" outlineLevel="0" collapsed="false">
      <c r="A2242" s="197" t="s">
        <v>5217</v>
      </c>
      <c r="B2242" s="197" t="str">
        <f aca="false">C2242&amp;D2242&amp;E2242&amp;F2242&amp;G2242&amp;H2242</f>
        <v>ESCAVACAO E CARGA MECANICA DE VALA EM RODOVIAS,UTILIZANDO VALETADEIRA DE 135HP,INCLUSIVE CAMINHAO</v>
      </c>
      <c r="C2242" s="197" t="s">
        <v>5218</v>
      </c>
      <c r="D2242" s="197" t="s">
        <v>5219</v>
      </c>
      <c r="I2242" s="197" t="s">
        <v>1158</v>
      </c>
      <c r="J2242" s="197" t="n">
        <v>157.75</v>
      </c>
    </row>
    <row r="2243" customFormat="false" ht="12.75" hidden="true" customHeight="false" outlineLevel="0" collapsed="false">
      <c r="A2243" s="197" t="s">
        <v>5220</v>
      </c>
      <c r="B2243" s="197" t="str">
        <f aca="false">C2243&amp;D2243&amp;E2243&amp;F2243&amp;G2243&amp;H2243</f>
        <v>ESCAVACAO E CARGA MECANICA DE VALA EM RODOVIAS,UTILIZANDO VALETADEIRA DE 135HP,INCLUSIVE CAMINHAO</v>
      </c>
      <c r="C2243" s="197" t="s">
        <v>5218</v>
      </c>
      <c r="D2243" s="197" t="s">
        <v>5219</v>
      </c>
      <c r="I2243" s="197" t="s">
        <v>1158</v>
      </c>
      <c r="J2243" s="197" t="n">
        <v>154.23</v>
      </c>
    </row>
    <row r="2244" customFormat="false" ht="12.75" hidden="true" customHeight="false" outlineLevel="0" collapsed="false">
      <c r="A2244" s="197" t="s">
        <v>5221</v>
      </c>
      <c r="B2244" s="197" t="str">
        <f aca="false">C2244&amp;D2244&amp;E2244&amp;F2244&amp;G2244&amp;H2244</f>
        <v>ESCAVACAO MECANICA,COM TRATOR DE LAMINA COM POTENCIA EM TORNO DE 200CV,EM MATERIAL DE 1ªCATEGORIA,COM TRANSPORTE ENTRE 50,00 E 100,00M</v>
      </c>
      <c r="C2244" s="197" t="s">
        <v>5222</v>
      </c>
      <c r="D2244" s="197" t="s">
        <v>5223</v>
      </c>
      <c r="E2244" s="197" t="s">
        <v>5224</v>
      </c>
      <c r="I2244" s="197" t="s">
        <v>1158</v>
      </c>
      <c r="J2244" s="197" t="n">
        <v>6.02</v>
      </c>
    </row>
    <row r="2245" customFormat="false" ht="12.75" hidden="true" customHeight="false" outlineLevel="0" collapsed="false">
      <c r="A2245" s="197" t="s">
        <v>5225</v>
      </c>
      <c r="B2245" s="197" t="str">
        <f aca="false">C2245&amp;D2245&amp;E2245&amp;F2245&amp;G2245&amp;H2245</f>
        <v>ESCAVACAO MECANICA,COM TRATOR DE LAMINA COM POTENCIA EM TORNO DE 200CV,EM MATERIAL DE 1ªCATEGORIA,COM TRANSPORTE ENTRE 50,00 E 100,00M</v>
      </c>
      <c r="C2245" s="197" t="s">
        <v>5222</v>
      </c>
      <c r="D2245" s="197" t="s">
        <v>5223</v>
      </c>
      <c r="E2245" s="197" t="s">
        <v>5224</v>
      </c>
      <c r="I2245" s="197" t="s">
        <v>1158</v>
      </c>
      <c r="J2245" s="197" t="n">
        <v>5.84</v>
      </c>
    </row>
    <row r="2246" customFormat="false" ht="12.75" hidden="true" customHeight="false" outlineLevel="0" collapsed="false">
      <c r="A2246" s="197" t="s">
        <v>5226</v>
      </c>
      <c r="B2246" s="197" t="str">
        <f aca="false">C2246&amp;D2246&amp;E2246&amp;F2246&amp;G2246&amp;H2246</f>
        <v>ESCAVACAO MECANICA,COM TRATOR DE LAMINA COM POTENCIA EM TORNO DE 200CV,EM MATERIAL DE 1ªCATEGORIA,COM TRANSPORTE A 50,00M</v>
      </c>
      <c r="C2246" s="197" t="s">
        <v>5222</v>
      </c>
      <c r="D2246" s="197" t="s">
        <v>5227</v>
      </c>
      <c r="E2246" s="197" t="s">
        <v>338</v>
      </c>
      <c r="I2246" s="197" t="s">
        <v>1158</v>
      </c>
      <c r="J2246" s="197" t="n">
        <v>5.12</v>
      </c>
    </row>
    <row r="2247" customFormat="false" ht="12.75" hidden="true" customHeight="false" outlineLevel="0" collapsed="false">
      <c r="A2247" s="197" t="s">
        <v>5228</v>
      </c>
      <c r="B2247" s="197" t="str">
        <f aca="false">C2247&amp;D2247&amp;E2247&amp;F2247&amp;G2247&amp;H2247</f>
        <v>ESCAVACAO MECANICA,COM TRATOR DE LAMINA COM POTENCIA EM TORNO DE 200CV,EM MATERIAL DE 1ªCATEGORIA,COM TRANSPORTE A 50,00M</v>
      </c>
      <c r="C2247" s="197" t="s">
        <v>5222</v>
      </c>
      <c r="D2247" s="197" t="s">
        <v>5227</v>
      </c>
      <c r="E2247" s="197" t="s">
        <v>338</v>
      </c>
      <c r="I2247" s="197" t="s">
        <v>1158</v>
      </c>
      <c r="J2247" s="197" t="n">
        <v>5.03</v>
      </c>
    </row>
    <row r="2248" customFormat="false" ht="12.75" hidden="true" customHeight="false" outlineLevel="0" collapsed="false">
      <c r="A2248" s="197" t="s">
        <v>5229</v>
      </c>
      <c r="B2248" s="197" t="str">
        <f aca="false">C2248&amp;D2248&amp;E2248&amp;F2248&amp;G2248&amp;H2248</f>
        <v>ESCAVACAO MECANICA,COM TRATOR DE LAMINA COM POTENCIA EM TORNO DE 200CV,EM MATERIAL DE 1ªCATEGORIA,COM TRANSPORTE A 15,00M</v>
      </c>
      <c r="C2248" s="197" t="s">
        <v>5222</v>
      </c>
      <c r="D2248" s="197" t="s">
        <v>5230</v>
      </c>
      <c r="E2248" s="197" t="s">
        <v>338</v>
      </c>
      <c r="I2248" s="197" t="s">
        <v>1158</v>
      </c>
      <c r="J2248" s="197" t="n">
        <v>1.86</v>
      </c>
    </row>
    <row r="2249" customFormat="false" ht="12.75" hidden="true" customHeight="false" outlineLevel="0" collapsed="false">
      <c r="A2249" s="197" t="s">
        <v>5231</v>
      </c>
      <c r="B2249" s="197" t="str">
        <f aca="false">C2249&amp;D2249&amp;E2249&amp;F2249&amp;G2249&amp;H2249</f>
        <v>ESCAVACAO MECANICA,COM TRATOR DE LAMINA COM POTENCIA EM TORNO DE 200CV,EM MATERIAL DE 1ªCATEGORIA,COM TRANSPORTE A 15,00M</v>
      </c>
      <c r="C2249" s="197" t="s">
        <v>5222</v>
      </c>
      <c r="D2249" s="197" t="s">
        <v>5230</v>
      </c>
      <c r="E2249" s="197" t="s">
        <v>338</v>
      </c>
      <c r="I2249" s="197" t="s">
        <v>1158</v>
      </c>
      <c r="J2249" s="197" t="n">
        <v>1.83</v>
      </c>
    </row>
    <row r="2250" customFormat="false" ht="12.75" hidden="true" customHeight="false" outlineLevel="0" collapsed="false">
      <c r="A2250" s="197" t="s">
        <v>5232</v>
      </c>
      <c r="B2250" s="197" t="str">
        <f aca="false">C2250&amp;D2250&amp;E2250&amp;F2250&amp;G2250&amp;H2250</f>
        <v>ESCAVACAO MECANICA,COM TRATOR COM POTENCIA EM TORNO DE 80CV,EM MATERIAL DE 1ªCATEGORIA,COM TRANSPORTE A 20,00M</v>
      </c>
      <c r="C2250" s="197" t="s">
        <v>5233</v>
      </c>
      <c r="D2250" s="197" t="s">
        <v>5234</v>
      </c>
      <c r="I2250" s="197" t="s">
        <v>1158</v>
      </c>
      <c r="J2250" s="197" t="n">
        <v>3.32</v>
      </c>
    </row>
    <row r="2251" customFormat="false" ht="12.75" hidden="true" customHeight="false" outlineLevel="0" collapsed="false">
      <c r="A2251" s="197" t="s">
        <v>5235</v>
      </c>
      <c r="B2251" s="197" t="str">
        <f aca="false">C2251&amp;D2251&amp;E2251&amp;F2251&amp;G2251&amp;H2251</f>
        <v>ESCAVACAO MECANICA,COM TRATOR COM POTENCIA EM TORNO DE 80CV,EM MATERIAL DE 1ªCATEGORIA,COM TRANSPORTE A 20,00M</v>
      </c>
      <c r="C2251" s="197" t="s">
        <v>5233</v>
      </c>
      <c r="D2251" s="197" t="s">
        <v>5234</v>
      </c>
      <c r="I2251" s="197" t="s">
        <v>1158</v>
      </c>
      <c r="J2251" s="197" t="n">
        <v>3.22</v>
      </c>
    </row>
    <row r="2252" customFormat="false" ht="12.75" hidden="true" customHeight="false" outlineLevel="0" collapsed="false">
      <c r="A2252" s="197" t="s">
        <v>5236</v>
      </c>
      <c r="B2252" s="197" t="str">
        <f aca="false">C2252&amp;D2252&amp;E2252&amp;F2252&amp;G2252&amp;H2252</f>
        <v>ESCAVACAO MECANICA,COM TRATOR DE LAMINA COM POTENCIA EM TORNO DE 200CV,EM MATERIAL DE 2ªCATEGORIA,SEM USO PREVIO DE ESCARIFICADOR,COM TRANSPORTE ATE 50,00M</v>
      </c>
      <c r="C2252" s="197" t="s">
        <v>5222</v>
      </c>
      <c r="D2252" s="197" t="s">
        <v>5237</v>
      </c>
      <c r="E2252" s="197" t="s">
        <v>5238</v>
      </c>
      <c r="I2252" s="197" t="s">
        <v>1158</v>
      </c>
      <c r="J2252" s="197" t="n">
        <v>4.8</v>
      </c>
    </row>
    <row r="2253" customFormat="false" ht="12.75" hidden="true" customHeight="false" outlineLevel="0" collapsed="false">
      <c r="A2253" s="197" t="s">
        <v>5239</v>
      </c>
      <c r="B2253" s="197" t="str">
        <f aca="false">C2253&amp;D2253&amp;E2253&amp;F2253&amp;G2253&amp;H2253</f>
        <v>ESCAVACAO MECANICA,COM TRATOR DE LAMINA COM POTENCIA EM TORNO DE 200CV,EM MATERIAL DE 2ªCATEGORIA,SEM USO PREVIO DE ESCARIFICADOR,COM TRANSPORTE ATE 50,00M</v>
      </c>
      <c r="C2253" s="197" t="s">
        <v>5222</v>
      </c>
      <c r="D2253" s="197" t="s">
        <v>5237</v>
      </c>
      <c r="E2253" s="197" t="s">
        <v>5238</v>
      </c>
      <c r="I2253" s="197" t="s">
        <v>1158</v>
      </c>
      <c r="J2253" s="197" t="n">
        <v>4.66</v>
      </c>
    </row>
    <row r="2254" customFormat="false" ht="12.75" hidden="true" customHeight="false" outlineLevel="0" collapsed="false">
      <c r="A2254" s="197" t="s">
        <v>5240</v>
      </c>
      <c r="B2254" s="197" t="str">
        <f aca="false">C2254&amp;D2254&amp;E2254&amp;F2254&amp;G2254&amp;H2254</f>
        <v>ESCAVACAO MECANICA,COM TRATOR DE LAMINA COM POTENCIA EM TORNO DE 200CV,EM MATERIAL DE 2ªCATEGORIA,SEM USO PREVIO DE ESCARIFICADOR,COM TRANSPORTE ENTRE 50,00 E 100,00M</v>
      </c>
      <c r="C2254" s="197" t="s">
        <v>5222</v>
      </c>
      <c r="D2254" s="197" t="s">
        <v>5237</v>
      </c>
      <c r="E2254" s="197" t="s">
        <v>5241</v>
      </c>
      <c r="I2254" s="197" t="s">
        <v>1158</v>
      </c>
      <c r="J2254" s="197" t="n">
        <v>7.14</v>
      </c>
    </row>
    <row r="2255" customFormat="false" ht="12.75" hidden="true" customHeight="false" outlineLevel="0" collapsed="false">
      <c r="A2255" s="197" t="s">
        <v>5242</v>
      </c>
      <c r="B2255" s="197" t="str">
        <f aca="false">C2255&amp;D2255&amp;E2255&amp;F2255&amp;G2255&amp;H2255</f>
        <v>ESCAVACAO MECANICA,COM TRATOR DE LAMINA COM POTENCIA EM TORNO DE 200CV,EM MATERIAL DE 2ªCATEGORIA,SEM USO PREVIO DE ESCARIFICADOR,COM TRANSPORTE ENTRE 50,00 E 100,00M</v>
      </c>
      <c r="C2255" s="197" t="s">
        <v>5222</v>
      </c>
      <c r="D2255" s="197" t="s">
        <v>5237</v>
      </c>
      <c r="E2255" s="197" t="s">
        <v>5241</v>
      </c>
      <c r="I2255" s="197" t="s">
        <v>1158</v>
      </c>
      <c r="J2255" s="197" t="n">
        <v>6.93</v>
      </c>
    </row>
    <row r="2256" customFormat="false" ht="12.75" hidden="true" customHeight="false" outlineLevel="0" collapsed="false">
      <c r="A2256" s="197" t="s">
        <v>5243</v>
      </c>
      <c r="B2256" s="197" t="str">
        <f aca="false">C2256&amp;D2256&amp;E2256&amp;F2256&amp;G2256&amp;H2256</f>
        <v>REMOCAO ATE 20,00M,DE MATERIAL DE 2ª OU 3ªCATEGORIA,APOS ESCAVACAO,MEDIDO NO CORTE,COM TRATOR COM POTENCIA EM TORNO DE 200CV,CONSIDERANDO-SE ESTE TRABALHANDO A METADE DE SUA PRODUCAO NORMAL</v>
      </c>
      <c r="C2256" s="197" t="s">
        <v>5244</v>
      </c>
      <c r="D2256" s="197" t="s">
        <v>5245</v>
      </c>
      <c r="E2256" s="197" t="s">
        <v>5246</v>
      </c>
      <c r="F2256" s="197" t="s">
        <v>5247</v>
      </c>
      <c r="I2256" s="197" t="s">
        <v>1158</v>
      </c>
      <c r="J2256" s="197" t="n">
        <v>8.16</v>
      </c>
    </row>
    <row r="2257" customFormat="false" ht="12.75" hidden="true" customHeight="false" outlineLevel="0" collapsed="false">
      <c r="A2257" s="197" t="s">
        <v>5248</v>
      </c>
      <c r="B2257" s="197" t="str">
        <f aca="false">C2257&amp;D2257&amp;E2257&amp;F2257&amp;G2257&amp;H2257</f>
        <v>REMOCAO ATE 20,00M,DE MATERIAL DE 2ª OU 3ªCATEGORIA,APOS ESCAVACAO,MEDIDO NO CORTE,COM TRATOR COM POTENCIA EM TORNO DE 200CV,CONSIDERANDO-SE ESTE TRABALHANDO A METADE DE SUA PRODUCAO NORMAL</v>
      </c>
      <c r="C2257" s="197" t="s">
        <v>5244</v>
      </c>
      <c r="D2257" s="197" t="s">
        <v>5245</v>
      </c>
      <c r="E2257" s="197" t="s">
        <v>5246</v>
      </c>
      <c r="F2257" s="197" t="s">
        <v>5247</v>
      </c>
      <c r="I2257" s="197" t="s">
        <v>1158</v>
      </c>
      <c r="J2257" s="197" t="n">
        <v>8.01</v>
      </c>
    </row>
    <row r="2258" customFormat="false" ht="12.75" hidden="true" customHeight="false" outlineLevel="0" collapsed="false">
      <c r="A2258" s="197" t="s">
        <v>5249</v>
      </c>
      <c r="B2258" s="197" t="str">
        <f aca="false">C2258&amp;D2258&amp;E2258&amp;F2258&amp;G2258&amp;H2258</f>
        <v>REMOCAO ATE 20,00M,DE MATERIAL DE 2ª OU 3ªCATEGORIA,APOS ESCAVACAO,MEDIDO NO CORTE,COM TRATOR COM POTENCIA EM TORNO DE 80CV,CONSIDERANDO-SE ESTE TRABALHANDO A METADE DE SUA PRODUCAO NORMAL</v>
      </c>
      <c r="C2258" s="197" t="s">
        <v>5244</v>
      </c>
      <c r="D2258" s="197" t="s">
        <v>5250</v>
      </c>
      <c r="E2258" s="197" t="s">
        <v>5251</v>
      </c>
      <c r="F2258" s="197" t="s">
        <v>5252</v>
      </c>
      <c r="I2258" s="197" t="s">
        <v>1158</v>
      </c>
      <c r="J2258" s="197" t="n">
        <v>8.86</v>
      </c>
    </row>
    <row r="2259" customFormat="false" ht="12.75" hidden="true" customHeight="false" outlineLevel="0" collapsed="false">
      <c r="A2259" s="197" t="s">
        <v>5253</v>
      </c>
      <c r="B2259" s="197" t="str">
        <f aca="false">C2259&amp;D2259&amp;E2259&amp;F2259&amp;G2259&amp;H2259</f>
        <v>REMOCAO ATE 20,00M,DE MATERIAL DE 2ª OU 3ªCATEGORIA,APOS ESCAVACAO,MEDIDO NO CORTE,COM TRATOR COM POTENCIA EM TORNO DE 80CV,CONSIDERANDO-SE ESTE TRABALHANDO A METADE DE SUA PRODUCAO NORMAL</v>
      </c>
      <c r="C2259" s="197" t="s">
        <v>5244</v>
      </c>
      <c r="D2259" s="197" t="s">
        <v>5250</v>
      </c>
      <c r="E2259" s="197" t="s">
        <v>5251</v>
      </c>
      <c r="F2259" s="197" t="s">
        <v>5252</v>
      </c>
      <c r="I2259" s="197" t="s">
        <v>1158</v>
      </c>
      <c r="J2259" s="197" t="n">
        <v>8.59</v>
      </c>
    </row>
    <row r="2260" customFormat="false" ht="12.75" hidden="true" customHeight="false" outlineLevel="0" collapsed="false">
      <c r="A2260" s="197" t="s">
        <v>5254</v>
      </c>
      <c r="B2260" s="197" t="str">
        <f aca="false">C2260&amp;D2260&amp;E2260&amp;F2260&amp;G2260&amp;H2260</f>
        <v>ESPALHAMENTO DE MATERIAL DE 1ª CATEGORIA E ATERROS,COM TRATOR DE LAMINA COM POTENCIA EM TORNO DE 80CV.MEDIDO PELO VOLUME SOLTO</v>
      </c>
      <c r="C2260" s="197" t="s">
        <v>5255</v>
      </c>
      <c r="D2260" s="197" t="s">
        <v>5256</v>
      </c>
      <c r="E2260" s="197" t="s">
        <v>5257</v>
      </c>
      <c r="I2260" s="197" t="s">
        <v>1158</v>
      </c>
      <c r="J2260" s="197" t="n">
        <v>2.17</v>
      </c>
    </row>
    <row r="2261" customFormat="false" ht="12.75" hidden="true" customHeight="false" outlineLevel="0" collapsed="false">
      <c r="A2261" s="197" t="s">
        <v>5258</v>
      </c>
      <c r="B2261" s="197" t="str">
        <f aca="false">C2261&amp;D2261&amp;E2261&amp;F2261&amp;G2261&amp;H2261</f>
        <v>ESPALHAMENTO DE MATERIAL DE 1ª CATEGORIA E ATERROS,COM TRATOR DE LAMINA COM POTENCIA EM TORNO DE 80CV.MEDIDO PELO VOLUME SOLTO</v>
      </c>
      <c r="C2261" s="197" t="s">
        <v>5255</v>
      </c>
      <c r="D2261" s="197" t="s">
        <v>5256</v>
      </c>
      <c r="E2261" s="197" t="s">
        <v>5257</v>
      </c>
      <c r="I2261" s="197" t="s">
        <v>1158</v>
      </c>
      <c r="J2261" s="197" t="n">
        <v>2.1</v>
      </c>
    </row>
    <row r="2262" customFormat="false" ht="12.75" hidden="true" customHeight="false" outlineLevel="0" collapsed="false">
      <c r="A2262" s="197" t="s">
        <v>5259</v>
      </c>
      <c r="B2262" s="197" t="str">
        <f aca="false">C2262&amp;D2262&amp;E2262&amp;F2262&amp;G2262&amp;H2262</f>
        <v>ESPALHAMENTO DE MATERIAL DE 1ª CATEGORIA E ATERROS,COM TRATOR DE LAMINA COM POTENCIA EM TORNO DE 140CV.MEDIDO PELO VOLUME SOLTO</v>
      </c>
      <c r="C2262" s="197" t="s">
        <v>5255</v>
      </c>
      <c r="D2262" s="197" t="s">
        <v>5260</v>
      </c>
      <c r="E2262" s="197" t="s">
        <v>5261</v>
      </c>
      <c r="I2262" s="197" t="s">
        <v>1158</v>
      </c>
      <c r="J2262" s="197" t="n">
        <v>1.55</v>
      </c>
    </row>
    <row r="2263" customFormat="false" ht="12.75" hidden="true" customHeight="false" outlineLevel="0" collapsed="false">
      <c r="A2263" s="197" t="s">
        <v>5262</v>
      </c>
      <c r="B2263" s="197" t="str">
        <f aca="false">C2263&amp;D2263&amp;E2263&amp;F2263&amp;G2263&amp;H2263</f>
        <v>ESPALHAMENTO DE MATERIAL DE 1ª CATEGORIA E ATERROS,COM TRATOR DE LAMINA COM POTENCIA EM TORNO DE 140CV.MEDIDO PELO VOLUME SOLTO</v>
      </c>
      <c r="C2263" s="197" t="s">
        <v>5255</v>
      </c>
      <c r="D2263" s="197" t="s">
        <v>5260</v>
      </c>
      <c r="E2263" s="197" t="s">
        <v>5261</v>
      </c>
      <c r="I2263" s="197" t="s">
        <v>1158</v>
      </c>
      <c r="J2263" s="197" t="n">
        <v>1.51</v>
      </c>
    </row>
    <row r="2264" customFormat="false" ht="12.75" hidden="true" customHeight="false" outlineLevel="0" collapsed="false">
      <c r="A2264" s="197" t="s">
        <v>5263</v>
      </c>
      <c r="B2264" s="197" t="str">
        <f aca="false">C2264&amp;D2264&amp;E2264&amp;F2264&amp;G2264&amp;H2264</f>
        <v>ESPALHAMENTO DE MATERIAL DE 1ª CATEGORIA E ATERROS,COM TRATOR DE LAMINA COM POTENCIA EM TORNO DE 200CV.MEDIDO PELO VOLUME SOLTO</v>
      </c>
      <c r="C2264" s="197" t="s">
        <v>5255</v>
      </c>
      <c r="D2264" s="197" t="s">
        <v>5264</v>
      </c>
      <c r="E2264" s="197" t="s">
        <v>5261</v>
      </c>
      <c r="I2264" s="197" t="s">
        <v>1158</v>
      </c>
      <c r="J2264" s="197" t="n">
        <v>1.28</v>
      </c>
    </row>
    <row r="2265" customFormat="false" ht="12.75" hidden="true" customHeight="false" outlineLevel="0" collapsed="false">
      <c r="A2265" s="197" t="s">
        <v>5265</v>
      </c>
      <c r="B2265" s="197" t="str">
        <f aca="false">C2265&amp;D2265&amp;E2265&amp;F2265&amp;G2265&amp;H2265</f>
        <v>ESPALHAMENTO DE MATERIAL DE 1ª CATEGORIA E ATERROS,COM TRATOR DE LAMINA COM POTENCIA EM TORNO DE 200CV.MEDIDO PELO VOLUME SOLTO</v>
      </c>
      <c r="C2265" s="197" t="s">
        <v>5255</v>
      </c>
      <c r="D2265" s="197" t="s">
        <v>5264</v>
      </c>
      <c r="E2265" s="197" t="s">
        <v>5261</v>
      </c>
      <c r="I2265" s="197" t="s">
        <v>1158</v>
      </c>
      <c r="J2265" s="197" t="n">
        <v>1.25</v>
      </c>
    </row>
    <row r="2266" customFormat="false" ht="12.75" hidden="true" customHeight="false" outlineLevel="0" collapsed="false">
      <c r="A2266" s="197" t="s">
        <v>5266</v>
      </c>
      <c r="B2266" s="197" t="str">
        <f aca="false">C2266&amp;D2266&amp;E2266&amp;F2266&amp;G2266&amp;H2266</f>
        <v>ESPALHAMENTO DE ESCORIA COM TRATOR DE LAMINA COM POTENCIA EM TORNO DE 140CV.MEDIDO PELO VOLUME SOLTO</v>
      </c>
      <c r="C2266" s="197" t="s">
        <v>5267</v>
      </c>
      <c r="D2266" s="197" t="s">
        <v>5268</v>
      </c>
      <c r="I2266" s="197" t="s">
        <v>1158</v>
      </c>
      <c r="J2266" s="197" t="n">
        <v>1.82</v>
      </c>
    </row>
    <row r="2267" customFormat="false" ht="12.75" hidden="true" customHeight="false" outlineLevel="0" collapsed="false">
      <c r="A2267" s="197" t="s">
        <v>5269</v>
      </c>
      <c r="B2267" s="197" t="str">
        <f aca="false">C2267&amp;D2267&amp;E2267&amp;F2267&amp;G2267&amp;H2267</f>
        <v>ESPALHAMENTO DE ESCORIA COM TRATOR DE LAMINA COM POTENCIA EM TORNO DE 140CV.MEDIDO PELO VOLUME SOLTO</v>
      </c>
      <c r="C2267" s="197" t="s">
        <v>5267</v>
      </c>
      <c r="D2267" s="197" t="s">
        <v>5268</v>
      </c>
      <c r="I2267" s="197" t="s">
        <v>1158</v>
      </c>
      <c r="J2267" s="197" t="n">
        <v>1.77</v>
      </c>
    </row>
    <row r="2268" customFormat="false" ht="12.75" hidden="true" customHeight="false" outlineLevel="0" collapsed="false">
      <c r="A2268" s="197" t="s">
        <v>5270</v>
      </c>
      <c r="B2268" s="197" t="str">
        <f aca="false">C2268&amp;D2268&amp;E2268&amp;F2268&amp;G2268&amp;H2268</f>
        <v>ESPALHAMENTO DE BRITA COM TRATOR DE LAMINA COM POTENCIA EM TORNO DE 140CV.MEDIDO PELO VOLUME SOLTO</v>
      </c>
      <c r="C2268" s="197" t="s">
        <v>5271</v>
      </c>
      <c r="D2268" s="197" t="s">
        <v>5272</v>
      </c>
      <c r="I2268" s="197" t="s">
        <v>1158</v>
      </c>
      <c r="J2268" s="197" t="n">
        <v>1.67</v>
      </c>
    </row>
    <row r="2269" customFormat="false" ht="12.75" hidden="true" customHeight="false" outlineLevel="0" collapsed="false">
      <c r="A2269" s="197" t="s">
        <v>5273</v>
      </c>
      <c r="B2269" s="197" t="str">
        <f aca="false">C2269&amp;D2269&amp;E2269&amp;F2269&amp;G2269&amp;H2269</f>
        <v>ESPALHAMENTO DE BRITA COM TRATOR DE LAMINA COM POTENCIA EM TORNO DE 140CV.MEDIDO PELO VOLUME SOLTO</v>
      </c>
      <c r="C2269" s="197" t="s">
        <v>5271</v>
      </c>
      <c r="D2269" s="197" t="s">
        <v>5272</v>
      </c>
      <c r="I2269" s="197" t="s">
        <v>1158</v>
      </c>
      <c r="J2269" s="197" t="n">
        <v>1.62</v>
      </c>
    </row>
    <row r="2270" customFormat="false" ht="12.75" hidden="true" customHeight="false" outlineLevel="0" collapsed="false">
      <c r="A2270" s="197" t="s">
        <v>5274</v>
      </c>
      <c r="B2270" s="197" t="str">
        <f aca="false">C2270&amp;D2270&amp;E2270&amp;F2270&amp;G2270&amp;H2270</f>
        <v>ESCARIFICACAO DE SOLO COM TRATOR COM POTENCIA EM TORNO DE 335CV</v>
      </c>
      <c r="C2270" s="197" t="s">
        <v>5275</v>
      </c>
      <c r="D2270" s="197" t="s">
        <v>5276</v>
      </c>
      <c r="I2270" s="197" t="s">
        <v>1158</v>
      </c>
      <c r="J2270" s="197" t="n">
        <v>3.56</v>
      </c>
    </row>
    <row r="2271" customFormat="false" ht="12.75" hidden="true" customHeight="false" outlineLevel="0" collapsed="false">
      <c r="A2271" s="197" t="s">
        <v>5277</v>
      </c>
      <c r="B2271" s="197" t="str">
        <f aca="false">C2271&amp;D2271&amp;E2271&amp;F2271&amp;G2271&amp;H2271</f>
        <v>ESCARIFICACAO DE SOLO COM TRATOR COM POTENCIA EM TORNO DE 335CV</v>
      </c>
      <c r="C2271" s="197" t="s">
        <v>5275</v>
      </c>
      <c r="D2271" s="197" t="s">
        <v>5276</v>
      </c>
      <c r="I2271" s="197" t="s">
        <v>1158</v>
      </c>
      <c r="J2271" s="197" t="n">
        <v>3.53</v>
      </c>
    </row>
    <row r="2272" customFormat="false" ht="12.75" hidden="true" customHeight="false" outlineLevel="0" collapsed="false">
      <c r="A2272" s="197" t="s">
        <v>5278</v>
      </c>
      <c r="B2272" s="197"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197" t="s">
        <v>5222</v>
      </c>
      <c r="D2272" s="197" t="s">
        <v>5279</v>
      </c>
      <c r="E2272" s="197" t="s">
        <v>5280</v>
      </c>
      <c r="F2272" s="197" t="s">
        <v>5281</v>
      </c>
      <c r="G2272" s="197" t="s">
        <v>5282</v>
      </c>
      <c r="I2272" s="197" t="s">
        <v>1158</v>
      </c>
      <c r="J2272" s="197" t="n">
        <v>2.98</v>
      </c>
    </row>
    <row r="2273" customFormat="false" ht="12.75" hidden="true" customHeight="false" outlineLevel="0" collapsed="false">
      <c r="A2273" s="197" t="s">
        <v>5283</v>
      </c>
      <c r="B2273" s="197"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197" t="s">
        <v>5222</v>
      </c>
      <c r="D2273" s="197" t="s">
        <v>5279</v>
      </c>
      <c r="E2273" s="197" t="s">
        <v>5280</v>
      </c>
      <c r="F2273" s="197" t="s">
        <v>5281</v>
      </c>
      <c r="G2273" s="197" t="s">
        <v>5282</v>
      </c>
      <c r="I2273" s="197" t="s">
        <v>1158</v>
      </c>
      <c r="J2273" s="197" t="n">
        <v>2.85</v>
      </c>
    </row>
    <row r="2274" customFormat="false" ht="12.75" hidden="true" customHeight="false" outlineLevel="0" collapsed="false">
      <c r="A2274" s="197" t="s">
        <v>5284</v>
      </c>
      <c r="B2274" s="197" t="str">
        <f aca="false">C2274&amp;D2274&amp;E2274&amp;F2274&amp;G2274&amp;H2274</f>
        <v>ESCAVACAO MECANICA,EM MATERIAL DE 1ªCATEGORIA,UTILIZANDO TRATOR DE LAMINA COM POTENCIA EM TORNO DE 335CV,INCLUSIVE CARGA COM CARREGADOR FRONTAL DE PNEUS DE 3,10M3</v>
      </c>
      <c r="C2274" s="197" t="s">
        <v>5285</v>
      </c>
      <c r="D2274" s="197" t="s">
        <v>5286</v>
      </c>
      <c r="E2274" s="197" t="s">
        <v>5287</v>
      </c>
      <c r="I2274" s="197" t="s">
        <v>1158</v>
      </c>
      <c r="J2274" s="197" t="n">
        <v>4.7</v>
      </c>
    </row>
    <row r="2275" customFormat="false" ht="12.75" hidden="true" customHeight="false" outlineLevel="0" collapsed="false">
      <c r="A2275" s="197" t="s">
        <v>5288</v>
      </c>
      <c r="B2275" s="197" t="str">
        <f aca="false">C2275&amp;D2275&amp;E2275&amp;F2275&amp;G2275&amp;H2275</f>
        <v>ESCAVACAO MECANICA,EM MATERIAL DE 1ªCATEGORIA,UTILIZANDO TRATOR DE LAMINA COM POTENCIA EM TORNO DE 335CV,INCLUSIVE CARGA COM CARREGADOR FRONTAL DE PNEUS DE 3,10M3</v>
      </c>
      <c r="C2275" s="197" t="s">
        <v>5285</v>
      </c>
      <c r="D2275" s="197" t="s">
        <v>5286</v>
      </c>
      <c r="E2275" s="197" t="s">
        <v>5287</v>
      </c>
      <c r="I2275" s="197" t="s">
        <v>1158</v>
      </c>
      <c r="J2275" s="197" t="n">
        <v>4.63</v>
      </c>
    </row>
    <row r="2276" customFormat="false" ht="12.75" hidden="true" customHeight="false" outlineLevel="0" collapsed="false">
      <c r="A2276" s="197" t="s">
        <v>5289</v>
      </c>
      <c r="B2276" s="197" t="str">
        <f aca="false">C2276&amp;D2276&amp;E2276&amp;F2276&amp;G2276&amp;H2276</f>
        <v>ESCAVACAO MECANICA,EM MATERIAL DE 1ªCATEGORIA,UTILIZANDO TRATOR DE LAMINA COM POTENCIA EM TORNO DE 200CV,INCLUSIVE CARGA COM CARREGADOR FRONTAL DE PNEUS DE 3,10M3</v>
      </c>
      <c r="C2276" s="197" t="s">
        <v>5285</v>
      </c>
      <c r="D2276" s="197" t="s">
        <v>5290</v>
      </c>
      <c r="E2276" s="197" t="s">
        <v>5287</v>
      </c>
      <c r="I2276" s="197" t="s">
        <v>1158</v>
      </c>
      <c r="J2276" s="197" t="n">
        <v>4.65</v>
      </c>
    </row>
    <row r="2277" customFormat="false" ht="12.75" hidden="true" customHeight="false" outlineLevel="0" collapsed="false">
      <c r="A2277" s="197" t="s">
        <v>5291</v>
      </c>
      <c r="B2277" s="197" t="str">
        <f aca="false">C2277&amp;D2277&amp;E2277&amp;F2277&amp;G2277&amp;H2277</f>
        <v>ESCAVACAO MECANICA,EM MATERIAL DE 1ªCATEGORIA,UTILIZANDO TRATOR DE LAMINA COM POTENCIA EM TORNO DE 200CV,INCLUSIVE CARGA COM CARREGADOR FRONTAL DE PNEUS DE 3,10M3</v>
      </c>
      <c r="C2277" s="197" t="s">
        <v>5285</v>
      </c>
      <c r="D2277" s="197" t="s">
        <v>5290</v>
      </c>
      <c r="E2277" s="197" t="s">
        <v>5287</v>
      </c>
      <c r="I2277" s="197" t="s">
        <v>1158</v>
      </c>
      <c r="J2277" s="197" t="n">
        <v>4.56</v>
      </c>
    </row>
    <row r="2278" customFormat="false" ht="12.75" hidden="true" customHeight="false" outlineLevel="0" collapsed="false">
      <c r="A2278" s="197" t="s">
        <v>5292</v>
      </c>
      <c r="B2278" s="197" t="str">
        <f aca="false">C2278&amp;D2278&amp;E2278&amp;F2278&amp;G2278&amp;H2278</f>
        <v>ESCAVACAO MECANICA,EM MATERIAL DE 2ªCATEGORIA,UTILIZANDO TRATOR DE LAMINA E ESCARIFICADOR COM POTENCIA EM TORNO DE 335CV,INCLUSIVE CARGA COM CARREGADOR FRONTAL DE PNEUS DE 3,10M3</v>
      </c>
      <c r="C2278" s="197" t="s">
        <v>5293</v>
      </c>
      <c r="D2278" s="197" t="s">
        <v>5294</v>
      </c>
      <c r="E2278" s="197" t="s">
        <v>5295</v>
      </c>
      <c r="I2278" s="197" t="s">
        <v>1158</v>
      </c>
      <c r="J2278" s="197" t="n">
        <v>9.14</v>
      </c>
    </row>
    <row r="2279" customFormat="false" ht="12.75" hidden="true" customHeight="false" outlineLevel="0" collapsed="false">
      <c r="A2279" s="197" t="s">
        <v>5296</v>
      </c>
      <c r="B2279" s="197" t="str">
        <f aca="false">C2279&amp;D2279&amp;E2279&amp;F2279&amp;G2279&amp;H2279</f>
        <v>ESCAVACAO MECANICA,EM MATERIAL DE 2ªCATEGORIA,UTILIZANDO TRATOR DE LAMINA E ESCARIFICADOR COM POTENCIA EM TORNO DE 335CV,INCLUSIVE CARGA COM CARREGADOR FRONTAL DE PNEUS DE 3,10M3</v>
      </c>
      <c r="C2279" s="197" t="s">
        <v>5293</v>
      </c>
      <c r="D2279" s="197" t="s">
        <v>5294</v>
      </c>
      <c r="E2279" s="197" t="s">
        <v>5295</v>
      </c>
      <c r="I2279" s="197" t="s">
        <v>1158</v>
      </c>
      <c r="J2279" s="197" t="n">
        <v>9.02</v>
      </c>
    </row>
    <row r="2280" customFormat="false" ht="12.75" hidden="true" customHeight="false" outlineLevel="0" collapsed="false">
      <c r="A2280" s="197" t="s">
        <v>5297</v>
      </c>
      <c r="B2280" s="197" t="str">
        <f aca="false">C2280&amp;D2280&amp;E2280&amp;F2280&amp;G2280&amp;H2280</f>
        <v>ESCAVACAO MECANICA,A CEU ABERTO,DE MATERIAL DE 1ªCATEGORIA,UTILIZANDO ESCAVADEIRA,SOBRE ESTEIRAS,VERSAO CLAM-SHELL,COM CACAMBA DE 0,38M3(1/2JD3)</v>
      </c>
      <c r="C2280" s="197" t="s">
        <v>5298</v>
      </c>
      <c r="D2280" s="197" t="s">
        <v>5299</v>
      </c>
      <c r="E2280" s="197" t="s">
        <v>5300</v>
      </c>
      <c r="I2280" s="197" t="s">
        <v>1158</v>
      </c>
      <c r="J2280" s="197" t="n">
        <v>3.68</v>
      </c>
    </row>
    <row r="2281" customFormat="false" ht="12.75" hidden="true" customHeight="false" outlineLevel="0" collapsed="false">
      <c r="A2281" s="197" t="s">
        <v>5301</v>
      </c>
      <c r="B2281" s="197" t="str">
        <f aca="false">C2281&amp;D2281&amp;E2281&amp;F2281&amp;G2281&amp;H2281</f>
        <v>ESCAVACAO MECANICA,A CEU ABERTO,DE MATERIAL DE 1ªCATEGORIA,UTILIZANDO ESCAVADEIRA,SOBRE ESTEIRAS,VERSAO CLAM-SHELL,COM CACAMBA DE 0,38M3(1/2JD3)</v>
      </c>
      <c r="C2281" s="197" t="s">
        <v>5298</v>
      </c>
      <c r="D2281" s="197" t="s">
        <v>5299</v>
      </c>
      <c r="E2281" s="197" t="s">
        <v>5300</v>
      </c>
      <c r="I2281" s="197" t="s">
        <v>1158</v>
      </c>
      <c r="J2281" s="197" t="n">
        <v>3.53</v>
      </c>
    </row>
    <row r="2282" customFormat="false" ht="12.75" hidden="true" customHeight="false" outlineLevel="0" collapsed="false">
      <c r="A2282" s="197" t="s">
        <v>5302</v>
      </c>
      <c r="B2282" s="197" t="str">
        <f aca="false">C2282&amp;D2282&amp;E2282&amp;F2282&amp;G2282&amp;H2282</f>
        <v>ESCAVACAO MECANICA,A CEU ABERTO,DE MATERIAL DE 1ªCATEGORIA,UTILIZANDO ESCAVADEIRA,SOBRE ESTEIRAS,VERSAO CLAM-SHELL,COM CACAMBA DE 0,76M3(1JD3)</v>
      </c>
      <c r="C2282" s="197" t="s">
        <v>5298</v>
      </c>
      <c r="D2282" s="197" t="s">
        <v>5299</v>
      </c>
      <c r="E2282" s="197" t="s">
        <v>5303</v>
      </c>
      <c r="I2282" s="197" t="s">
        <v>1158</v>
      </c>
      <c r="J2282" s="197" t="n">
        <v>3.29</v>
      </c>
    </row>
    <row r="2283" customFormat="false" ht="12.75" hidden="true" customHeight="false" outlineLevel="0" collapsed="false">
      <c r="A2283" s="197" t="s">
        <v>5304</v>
      </c>
      <c r="B2283" s="197" t="str">
        <f aca="false">C2283&amp;D2283&amp;E2283&amp;F2283&amp;G2283&amp;H2283</f>
        <v>ESCAVACAO MECANICA,A CEU ABERTO,DE MATERIAL DE 1ªCATEGORIA,UTILIZANDO ESCAVADEIRA,SOBRE ESTEIRAS,VERSAO CLAM-SHELL,COM CACAMBA DE 0,76M3(1JD3)</v>
      </c>
      <c r="C2283" s="197" t="s">
        <v>5298</v>
      </c>
      <c r="D2283" s="197" t="s">
        <v>5299</v>
      </c>
      <c r="E2283" s="197" t="s">
        <v>5303</v>
      </c>
      <c r="I2283" s="197" t="s">
        <v>1158</v>
      </c>
      <c r="J2283" s="197" t="n">
        <v>3.18</v>
      </c>
    </row>
    <row r="2284" customFormat="false" ht="12.75" hidden="true" customHeight="false" outlineLevel="0" collapsed="false">
      <c r="A2284" s="197" t="s">
        <v>5305</v>
      </c>
      <c r="B2284" s="197" t="str">
        <f aca="false">C2284&amp;D2284&amp;E2284&amp;F2284&amp;G2284&amp;H2284</f>
        <v>ESCAVACAO MECANICA,A CEU ABERTO,DE MATERIAL DE 1ªCATEGORIA,UTILIZANDO ESCAVADEIRA,SOBRE ESTEIRAS,VERSAO CLAM-SHELL,COM CACAMBA E 0,96M3(1.1/4JD3)</v>
      </c>
      <c r="C2284" s="197" t="s">
        <v>5298</v>
      </c>
      <c r="D2284" s="197" t="s">
        <v>5299</v>
      </c>
      <c r="E2284" s="197" t="s">
        <v>5306</v>
      </c>
      <c r="I2284" s="197" t="s">
        <v>1158</v>
      </c>
      <c r="J2284" s="197" t="n">
        <v>1.75</v>
      </c>
    </row>
    <row r="2285" customFormat="false" ht="12.75" hidden="true" customHeight="false" outlineLevel="0" collapsed="false">
      <c r="A2285" s="197" t="s">
        <v>5307</v>
      </c>
      <c r="B2285" s="197" t="str">
        <f aca="false">C2285&amp;D2285&amp;E2285&amp;F2285&amp;G2285&amp;H2285</f>
        <v>ESCAVACAO MECANICA,A CEU ABERTO,DE MATERIAL DE 1ªCATEGORIA,UTILIZANDO ESCAVADEIRA,SOBRE ESTEIRAS,VERSAO CLAM-SHELL,COM CACAMBA E 0,96M3(1.1/4JD3)</v>
      </c>
      <c r="C2285" s="197" t="s">
        <v>5298</v>
      </c>
      <c r="D2285" s="197" t="s">
        <v>5299</v>
      </c>
      <c r="E2285" s="197" t="s">
        <v>5306</v>
      </c>
      <c r="I2285" s="197" t="s">
        <v>1158</v>
      </c>
      <c r="J2285" s="197" t="n">
        <v>1.68</v>
      </c>
    </row>
    <row r="2286" customFormat="false" ht="12.75" hidden="true" customHeight="false" outlineLevel="0" collapsed="false">
      <c r="A2286" s="197" t="s">
        <v>5308</v>
      </c>
      <c r="B2286" s="197"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197" t="s">
        <v>5309</v>
      </c>
      <c r="D2286" s="197" t="s">
        <v>5310</v>
      </c>
      <c r="E2286" s="197" t="s">
        <v>5311</v>
      </c>
      <c r="F2286" s="197" t="s">
        <v>5312</v>
      </c>
      <c r="I2286" s="197" t="s">
        <v>1158</v>
      </c>
      <c r="J2286" s="197" t="n">
        <v>8.11</v>
      </c>
    </row>
    <row r="2287" customFormat="false" ht="12.75" hidden="true" customHeight="false" outlineLevel="0" collapsed="false">
      <c r="A2287" s="197" t="s">
        <v>5313</v>
      </c>
      <c r="B2287" s="197"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197" t="s">
        <v>5309</v>
      </c>
      <c r="D2287" s="197" t="s">
        <v>5310</v>
      </c>
      <c r="E2287" s="197" t="s">
        <v>5311</v>
      </c>
      <c r="F2287" s="197" t="s">
        <v>5312</v>
      </c>
      <c r="I2287" s="197" t="s">
        <v>1158</v>
      </c>
      <c r="J2287" s="197" t="n">
        <v>7.8</v>
      </c>
    </row>
    <row r="2288" customFormat="false" ht="12.75" hidden="true" customHeight="false" outlineLevel="0" collapsed="false">
      <c r="A2288" s="197" t="s">
        <v>5314</v>
      </c>
      <c r="B2288" s="197"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197" t="s">
        <v>5309</v>
      </c>
      <c r="D2288" s="197" t="s">
        <v>5315</v>
      </c>
      <c r="E2288" s="197" t="s">
        <v>5316</v>
      </c>
      <c r="F2288" s="197" t="s">
        <v>5317</v>
      </c>
      <c r="I2288" s="197" t="s">
        <v>1158</v>
      </c>
      <c r="J2288" s="197" t="n">
        <v>11.58</v>
      </c>
    </row>
    <row r="2289" customFormat="false" ht="12.75" hidden="true" customHeight="false" outlineLevel="0" collapsed="false">
      <c r="A2289" s="197" t="s">
        <v>5318</v>
      </c>
      <c r="B2289" s="197"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197" t="s">
        <v>5309</v>
      </c>
      <c r="D2289" s="197" t="s">
        <v>5315</v>
      </c>
      <c r="E2289" s="197" t="s">
        <v>5316</v>
      </c>
      <c r="F2289" s="197" t="s">
        <v>5317</v>
      </c>
      <c r="I2289" s="197" t="s">
        <v>1158</v>
      </c>
      <c r="J2289" s="197" t="n">
        <v>11.13</v>
      </c>
    </row>
    <row r="2290" customFormat="false" ht="12.75" hidden="true" customHeight="false" outlineLevel="0" collapsed="false">
      <c r="A2290" s="197" t="s">
        <v>5319</v>
      </c>
      <c r="B2290" s="197"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197" t="s">
        <v>5309</v>
      </c>
      <c r="D2290" s="197" t="s">
        <v>5310</v>
      </c>
      <c r="E2290" s="197" t="s">
        <v>5311</v>
      </c>
      <c r="F2290" s="197" t="s">
        <v>5320</v>
      </c>
      <c r="I2290" s="197" t="s">
        <v>1158</v>
      </c>
      <c r="J2290" s="197" t="n">
        <v>12.01</v>
      </c>
    </row>
    <row r="2291" customFormat="false" ht="12.75" hidden="true" customHeight="false" outlineLevel="0" collapsed="false">
      <c r="A2291" s="197" t="s">
        <v>5321</v>
      </c>
      <c r="B2291" s="197"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197" t="s">
        <v>5309</v>
      </c>
      <c r="D2291" s="197" t="s">
        <v>5310</v>
      </c>
      <c r="E2291" s="197" t="s">
        <v>5311</v>
      </c>
      <c r="F2291" s="197" t="s">
        <v>5320</v>
      </c>
      <c r="I2291" s="197" t="s">
        <v>1158</v>
      </c>
      <c r="J2291" s="197" t="n">
        <v>11.88</v>
      </c>
    </row>
    <row r="2292" customFormat="false" ht="12.75" hidden="true" customHeight="false" outlineLevel="0" collapsed="false">
      <c r="A2292" s="197" t="s">
        <v>5322</v>
      </c>
      <c r="B2292" s="197"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197" t="s">
        <v>5309</v>
      </c>
      <c r="D2292" s="197" t="s">
        <v>5315</v>
      </c>
      <c r="E2292" s="197" t="s">
        <v>5323</v>
      </c>
      <c r="F2292" s="197" t="s">
        <v>5324</v>
      </c>
      <c r="I2292" s="197" t="s">
        <v>1158</v>
      </c>
      <c r="J2292" s="197" t="n">
        <v>16.73</v>
      </c>
    </row>
    <row r="2293" customFormat="false" ht="12.75" hidden="true" customHeight="false" outlineLevel="0" collapsed="false">
      <c r="A2293" s="197" t="s">
        <v>5325</v>
      </c>
      <c r="B2293" s="197"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197" t="s">
        <v>5309</v>
      </c>
      <c r="D2293" s="197" t="s">
        <v>5315</v>
      </c>
      <c r="E2293" s="197" t="s">
        <v>5323</v>
      </c>
      <c r="F2293" s="197" t="s">
        <v>5324</v>
      </c>
      <c r="I2293" s="197" t="s">
        <v>1158</v>
      </c>
      <c r="J2293" s="197" t="n">
        <v>16.55</v>
      </c>
    </row>
    <row r="2294" customFormat="false" ht="12.75" hidden="true" customHeight="false" outlineLevel="0" collapsed="false">
      <c r="A2294" s="197" t="s">
        <v>5326</v>
      </c>
      <c r="B2294" s="197" t="str">
        <f aca="false">C2294&amp;D2294&amp;E2294&amp;F2294&amp;G2294&amp;H2294</f>
        <v>ESCAVACAO,CARGA E TRANSPORTE DE MATERIAL DE 1ªCATEGORIA,UTILIZANDO MOTO-ESCAVO-TRANSPORTADOR,TRATOR(PUSHER) E MOTONIVELADORA,ADMITINDO UMA DISTANCIA MEDIA DE TRANSPORTE DE 100,00M</v>
      </c>
      <c r="C2294" s="197" t="s">
        <v>5327</v>
      </c>
      <c r="D2294" s="197" t="s">
        <v>5328</v>
      </c>
      <c r="E2294" s="197" t="s">
        <v>5329</v>
      </c>
      <c r="I2294" s="197" t="s">
        <v>1158</v>
      </c>
      <c r="J2294" s="197" t="n">
        <v>4.3</v>
      </c>
    </row>
    <row r="2295" customFormat="false" ht="12.75" hidden="true" customHeight="false" outlineLevel="0" collapsed="false">
      <c r="A2295" s="197" t="s">
        <v>5330</v>
      </c>
      <c r="B2295" s="197" t="str">
        <f aca="false">C2295&amp;D2295&amp;E2295&amp;F2295&amp;G2295&amp;H2295</f>
        <v>ESCAVACAO,CARGA E TRANSPORTE DE MATERIAL DE 1ªCATEGORIA,UTILIZANDO MOTO-ESCAVO-TRANSPORTADOR,TRATOR(PUSHER) E MOTONIVELADORA,ADMITINDO UMA DISTANCIA MEDIA DE TRANSPORTE DE 100,00M</v>
      </c>
      <c r="C2295" s="197" t="s">
        <v>5327</v>
      </c>
      <c r="D2295" s="197" t="s">
        <v>5328</v>
      </c>
      <c r="E2295" s="197" t="s">
        <v>5329</v>
      </c>
      <c r="I2295" s="197" t="s">
        <v>1158</v>
      </c>
      <c r="J2295" s="197" t="n">
        <v>4.24</v>
      </c>
    </row>
    <row r="2296" customFormat="false" ht="12.75" hidden="true" customHeight="false" outlineLevel="0" collapsed="false">
      <c r="A2296" s="197" t="s">
        <v>5331</v>
      </c>
      <c r="B2296" s="197" t="str">
        <f aca="false">C2296&amp;D2296&amp;E2296&amp;F2296&amp;G2296&amp;H2296</f>
        <v>ESCAVACAO,CARGA E TRANSPORTE DE MATERIAL DE 1ªCATEGORIA,UTILIZANDO MOTO-ESCAVO-TRANSPORTADOR,TRATOR(PUSHER) E MOTONIVELADORA,ADMITINDO UMA DISTANCIA MEDIA DE TRANSPORTE DE 150,00M</v>
      </c>
      <c r="C2296" s="197" t="s">
        <v>5327</v>
      </c>
      <c r="D2296" s="197" t="s">
        <v>5328</v>
      </c>
      <c r="E2296" s="197" t="s">
        <v>5332</v>
      </c>
      <c r="I2296" s="197" t="s">
        <v>1158</v>
      </c>
      <c r="J2296" s="197" t="n">
        <v>5.02</v>
      </c>
    </row>
    <row r="2297" customFormat="false" ht="12.75" hidden="true" customHeight="false" outlineLevel="0" collapsed="false">
      <c r="A2297" s="197" t="s">
        <v>5333</v>
      </c>
      <c r="B2297" s="197" t="str">
        <f aca="false">C2297&amp;D2297&amp;E2297&amp;F2297&amp;G2297&amp;H2297</f>
        <v>ESCAVACAO,CARGA E TRANSPORTE DE MATERIAL DE 1ªCATEGORIA,UTILIZANDO MOTO-ESCAVO-TRANSPORTADOR,TRATOR(PUSHER) E MOTONIVELADORA,ADMITINDO UMA DISTANCIA MEDIA DE TRANSPORTE DE 150,00M</v>
      </c>
      <c r="C2297" s="197" t="s">
        <v>5327</v>
      </c>
      <c r="D2297" s="197" t="s">
        <v>5328</v>
      </c>
      <c r="E2297" s="197" t="s">
        <v>5332</v>
      </c>
      <c r="I2297" s="197" t="s">
        <v>1158</v>
      </c>
      <c r="J2297" s="197" t="n">
        <v>4.95</v>
      </c>
    </row>
    <row r="2298" customFormat="false" ht="12.75" hidden="true" customHeight="false" outlineLevel="0" collapsed="false">
      <c r="A2298" s="197" t="s">
        <v>5334</v>
      </c>
      <c r="B2298" s="197" t="str">
        <f aca="false">C2298&amp;D2298&amp;E2298&amp;F2298&amp;G2298&amp;H2298</f>
        <v>ESCAVACAO,CARGA E TRANSPORTE DE MATERIAL DE 1ªCATEGORIA,UTILIZANDO MOTO-ESCAVO-TRANSPORTADOR,TRATOR(PUSHER) E MOTONIVELADORA,ADMITINDO UMA DISTANCIA MEDIA DE TRANSPORTE DE 200,00M</v>
      </c>
      <c r="C2298" s="197" t="s">
        <v>5327</v>
      </c>
      <c r="D2298" s="197" t="s">
        <v>5328</v>
      </c>
      <c r="E2298" s="197" t="s">
        <v>5335</v>
      </c>
      <c r="I2298" s="197" t="s">
        <v>1158</v>
      </c>
      <c r="J2298" s="197" t="n">
        <v>5.74</v>
      </c>
    </row>
    <row r="2299" customFormat="false" ht="12.75" hidden="true" customHeight="false" outlineLevel="0" collapsed="false">
      <c r="A2299" s="197" t="s">
        <v>5336</v>
      </c>
      <c r="B2299" s="197" t="str">
        <f aca="false">C2299&amp;D2299&amp;E2299&amp;F2299&amp;G2299&amp;H2299</f>
        <v>ESCAVACAO,CARGA E TRANSPORTE DE MATERIAL DE 1ªCATEGORIA,UTILIZANDO MOTO-ESCAVO-TRANSPORTADOR,TRATOR(PUSHER) E MOTONIVELADORA,ADMITINDO UMA DISTANCIA MEDIA DE TRANSPORTE DE 200,00M</v>
      </c>
      <c r="C2299" s="197" t="s">
        <v>5327</v>
      </c>
      <c r="D2299" s="197" t="s">
        <v>5328</v>
      </c>
      <c r="E2299" s="197" t="s">
        <v>5335</v>
      </c>
      <c r="I2299" s="197" t="s">
        <v>1158</v>
      </c>
      <c r="J2299" s="197" t="n">
        <v>5.67</v>
      </c>
    </row>
    <row r="2300" customFormat="false" ht="12.75" hidden="true" customHeight="false" outlineLevel="0" collapsed="false">
      <c r="A2300" s="197" t="s">
        <v>5337</v>
      </c>
      <c r="B2300" s="197" t="str">
        <f aca="false">C2300&amp;D2300&amp;E2300&amp;F2300&amp;G2300&amp;H2300</f>
        <v>ESCAVACAO,CARGA E TRANSPORTE DE MATERIAL DE 1ªCATEGORIA,UTILIZANDO MOTO-ESCAVO-TRANSPORTADOR,TRATOR(PUSHER) E MOTONIVELADORA,ADMITINDO UMA DISTANCIA MEDIA DE TRANSPORTE DE 250,00M</v>
      </c>
      <c r="C2300" s="197" t="s">
        <v>5327</v>
      </c>
      <c r="D2300" s="197" t="s">
        <v>5328</v>
      </c>
      <c r="E2300" s="197" t="s">
        <v>5338</v>
      </c>
      <c r="I2300" s="197" t="s">
        <v>1158</v>
      </c>
      <c r="J2300" s="197" t="n">
        <v>6.45</v>
      </c>
    </row>
    <row r="2301" customFormat="false" ht="12.75" hidden="true" customHeight="false" outlineLevel="0" collapsed="false">
      <c r="A2301" s="197" t="s">
        <v>5339</v>
      </c>
      <c r="B2301" s="197" t="str">
        <f aca="false">C2301&amp;D2301&amp;E2301&amp;F2301&amp;G2301&amp;H2301</f>
        <v>ESCAVACAO,CARGA E TRANSPORTE DE MATERIAL DE 1ªCATEGORIA,UTILIZANDO MOTO-ESCAVO-TRANSPORTADOR,TRATOR(PUSHER) E MOTONIVELADORA,ADMITINDO UMA DISTANCIA MEDIA DE TRANSPORTE DE 250,00M</v>
      </c>
      <c r="C2301" s="197" t="s">
        <v>5327</v>
      </c>
      <c r="D2301" s="197" t="s">
        <v>5328</v>
      </c>
      <c r="E2301" s="197" t="s">
        <v>5338</v>
      </c>
      <c r="I2301" s="197" t="s">
        <v>1158</v>
      </c>
      <c r="J2301" s="197" t="n">
        <v>6.37</v>
      </c>
    </row>
    <row r="2302" customFormat="false" ht="12.75" hidden="true" customHeight="false" outlineLevel="0" collapsed="false">
      <c r="A2302" s="197" t="s">
        <v>5340</v>
      </c>
      <c r="B2302" s="197" t="str">
        <f aca="false">C2302&amp;D2302&amp;E2302&amp;F2302&amp;G2302&amp;H2302</f>
        <v>ESCAVACAO,CARGA E TRANSPORTE DE MATERIAL DE 1ªCATEGORIA,UTILIZANDO MOTO-ESCAVO-TRANSPORTADOR,TRATOR(PUSHER) E MOTONIVELADORA,ADMITINDO UMA DISTANCIA MEDIA DE TRANSPORTE DE 300,00M</v>
      </c>
      <c r="C2302" s="197" t="s">
        <v>5327</v>
      </c>
      <c r="D2302" s="197" t="s">
        <v>5328</v>
      </c>
      <c r="E2302" s="197" t="s">
        <v>5341</v>
      </c>
      <c r="I2302" s="197" t="s">
        <v>1158</v>
      </c>
      <c r="J2302" s="197" t="n">
        <v>7.19</v>
      </c>
    </row>
    <row r="2303" customFormat="false" ht="12.75" hidden="true" customHeight="false" outlineLevel="0" collapsed="false">
      <c r="A2303" s="197" t="s">
        <v>5342</v>
      </c>
      <c r="B2303" s="197" t="str">
        <f aca="false">C2303&amp;D2303&amp;E2303&amp;F2303&amp;G2303&amp;H2303</f>
        <v>ESCAVACAO,CARGA E TRANSPORTE DE MATERIAL DE 1ªCATEGORIA,UTILIZANDO MOTO-ESCAVO-TRANSPORTADOR,TRATOR(PUSHER) E MOTONIVELADORA,ADMITINDO UMA DISTANCIA MEDIA DE TRANSPORTE DE 300,00M</v>
      </c>
      <c r="C2303" s="197" t="s">
        <v>5327</v>
      </c>
      <c r="D2303" s="197" t="s">
        <v>5328</v>
      </c>
      <c r="E2303" s="197" t="s">
        <v>5341</v>
      </c>
      <c r="I2303" s="197" t="s">
        <v>1158</v>
      </c>
      <c r="J2303" s="197" t="n">
        <v>7.09</v>
      </c>
    </row>
    <row r="2304" customFormat="false" ht="12.75" hidden="true" customHeight="false" outlineLevel="0" collapsed="false">
      <c r="A2304" s="197" t="s">
        <v>5343</v>
      </c>
      <c r="B2304" s="197" t="str">
        <f aca="false">C2304&amp;D2304&amp;E2304&amp;F2304&amp;G2304&amp;H2304</f>
        <v>ESCAVACAO,CARGA E TRANSPORTE DE MATERIAL DE 1ªCATEGORIA,UTILIZANDO MOTO-ESCAVO-TRANSPORTADOR,TRATOR(PUSHER) E MOTONIVELADORA,ADMITINDO UMA DISTANCIA MEDIA DE TRANSPORTE DE 350,00M</v>
      </c>
      <c r="C2304" s="197" t="s">
        <v>5327</v>
      </c>
      <c r="D2304" s="197" t="s">
        <v>5328</v>
      </c>
      <c r="E2304" s="197" t="s">
        <v>5344</v>
      </c>
      <c r="I2304" s="197" t="s">
        <v>1158</v>
      </c>
      <c r="J2304" s="197" t="n">
        <v>7.9</v>
      </c>
    </row>
    <row r="2305" customFormat="false" ht="12.75" hidden="true" customHeight="false" outlineLevel="0" collapsed="false">
      <c r="A2305" s="197" t="s">
        <v>5345</v>
      </c>
      <c r="B2305" s="197" t="str">
        <f aca="false">C2305&amp;D2305&amp;E2305&amp;F2305&amp;G2305&amp;H2305</f>
        <v>ESCAVACAO,CARGA E TRANSPORTE DE MATERIAL DE 1ªCATEGORIA,UTILIZANDO MOTO-ESCAVO-TRANSPORTADOR,TRATOR(PUSHER) E MOTONIVELADORA,ADMITINDO UMA DISTANCIA MEDIA DE TRANSPORTE DE 350,00M</v>
      </c>
      <c r="C2305" s="197" t="s">
        <v>5327</v>
      </c>
      <c r="D2305" s="197" t="s">
        <v>5328</v>
      </c>
      <c r="E2305" s="197" t="s">
        <v>5344</v>
      </c>
      <c r="I2305" s="197" t="s">
        <v>1158</v>
      </c>
      <c r="J2305" s="197" t="n">
        <v>7.79</v>
      </c>
    </row>
    <row r="2306" customFormat="false" ht="12.75" hidden="true" customHeight="false" outlineLevel="0" collapsed="false">
      <c r="A2306" s="197" t="s">
        <v>5346</v>
      </c>
      <c r="B2306" s="197" t="str">
        <f aca="false">C2306&amp;D2306&amp;E2306&amp;F2306&amp;G2306&amp;H2306</f>
        <v>ESCAVACAO,CARGA E TRANSPORTE DE MATERIAL DE 1ªCATEGORIA,UTILIZANDO MOTO-ESCAVO-TRANSPORTADOR,TRATOR(PUSHER) E MOTONIVELADORA,ADMITINDO UMA DISTANCIA MEDIA DE TRANSPORTE DE 400,00M</v>
      </c>
      <c r="C2306" s="197" t="s">
        <v>5327</v>
      </c>
      <c r="D2306" s="197" t="s">
        <v>5328</v>
      </c>
      <c r="E2306" s="197" t="s">
        <v>5347</v>
      </c>
      <c r="I2306" s="197" t="s">
        <v>1158</v>
      </c>
      <c r="J2306" s="197" t="n">
        <v>8.63</v>
      </c>
    </row>
    <row r="2307" customFormat="false" ht="12.75" hidden="true" customHeight="false" outlineLevel="0" collapsed="false">
      <c r="A2307" s="197" t="s">
        <v>5348</v>
      </c>
      <c r="B2307" s="197" t="str">
        <f aca="false">C2307&amp;D2307&amp;E2307&amp;F2307&amp;G2307&amp;H2307</f>
        <v>ESCAVACAO,CARGA E TRANSPORTE DE MATERIAL DE 1ªCATEGORIA,UTILIZANDO MOTO-ESCAVO-TRANSPORTADOR,TRATOR(PUSHER) E MOTONIVELADORA,ADMITINDO UMA DISTANCIA MEDIA DE TRANSPORTE DE 400,00M</v>
      </c>
      <c r="C2307" s="197" t="s">
        <v>5327</v>
      </c>
      <c r="D2307" s="197" t="s">
        <v>5328</v>
      </c>
      <c r="E2307" s="197" t="s">
        <v>5347</v>
      </c>
      <c r="I2307" s="197" t="s">
        <v>1158</v>
      </c>
      <c r="J2307" s="197" t="n">
        <v>8.52</v>
      </c>
    </row>
    <row r="2308" customFormat="false" ht="12.75" hidden="true" customHeight="false" outlineLevel="0" collapsed="false">
      <c r="A2308" s="197" t="s">
        <v>5349</v>
      </c>
      <c r="B2308" s="197" t="str">
        <f aca="false">C2308&amp;D2308&amp;E2308&amp;F2308&amp;G2308&amp;H2308</f>
        <v>ESCAVACAO,CARGA E TRANSPORTE DE MATERIAL DE 1ªCATEGORIA,UTILIZANDO MOTO-ESCAVO-TRANSPORTADOR,TRATOR(PUSHER) E MOTONIVELADORA,ADMITINDO UMA DISTANCIA MEDIA DE TRANSPORTE DE 450,00M</v>
      </c>
      <c r="C2308" s="197" t="s">
        <v>5327</v>
      </c>
      <c r="D2308" s="197" t="s">
        <v>5328</v>
      </c>
      <c r="E2308" s="197" t="s">
        <v>5350</v>
      </c>
      <c r="I2308" s="197" t="s">
        <v>1158</v>
      </c>
      <c r="J2308" s="197" t="n">
        <v>9.3</v>
      </c>
    </row>
    <row r="2309" customFormat="false" ht="12.75" hidden="true" customHeight="false" outlineLevel="0" collapsed="false">
      <c r="A2309" s="197" t="s">
        <v>5351</v>
      </c>
      <c r="B2309" s="197" t="str">
        <f aca="false">C2309&amp;D2309&amp;E2309&amp;F2309&amp;G2309&amp;H2309</f>
        <v>ESCAVACAO,CARGA E TRANSPORTE DE MATERIAL DE 1ªCATEGORIA,UTILIZANDO MOTO-ESCAVO-TRANSPORTADOR,TRATOR(PUSHER) E MOTONIVELADORA,ADMITINDO UMA DISTANCIA MEDIA DE TRANSPORTE DE 450,00M</v>
      </c>
      <c r="C2309" s="197" t="s">
        <v>5327</v>
      </c>
      <c r="D2309" s="197" t="s">
        <v>5328</v>
      </c>
      <c r="E2309" s="197" t="s">
        <v>5350</v>
      </c>
      <c r="I2309" s="197" t="s">
        <v>1158</v>
      </c>
      <c r="J2309" s="197" t="n">
        <v>9.18</v>
      </c>
    </row>
    <row r="2310" customFormat="false" ht="12.75" hidden="true" customHeight="false" outlineLevel="0" collapsed="false">
      <c r="A2310" s="197" t="s">
        <v>5352</v>
      </c>
      <c r="B2310" s="197" t="str">
        <f aca="false">C2310&amp;D2310&amp;E2310&amp;F2310&amp;G2310&amp;H2310</f>
        <v>ESCAVACAO,CARGA E TRANSPORTE DE MATERIAL DE 1ªCATEGORIA,UTILIZANDO MOTO-ESCAVO-TRANSPORTADOR,TRATOR(PUSHER) E MOTONIVELADORA,ADMITINDO UMA DISTANCIA MEDIA DE TRANSPORTE DE 500,00M</v>
      </c>
      <c r="C2310" s="197" t="s">
        <v>5327</v>
      </c>
      <c r="D2310" s="197" t="s">
        <v>5328</v>
      </c>
      <c r="E2310" s="197" t="s">
        <v>5353</v>
      </c>
      <c r="I2310" s="197" t="s">
        <v>1158</v>
      </c>
      <c r="J2310" s="197" t="n">
        <v>10.09</v>
      </c>
    </row>
    <row r="2311" customFormat="false" ht="12.75" hidden="true" customHeight="false" outlineLevel="0" collapsed="false">
      <c r="A2311" s="197" t="s">
        <v>5354</v>
      </c>
      <c r="B2311" s="197" t="str">
        <f aca="false">C2311&amp;D2311&amp;E2311&amp;F2311&amp;G2311&amp;H2311</f>
        <v>ESCAVACAO,CARGA E TRANSPORTE DE MATERIAL DE 1ªCATEGORIA,UTILIZANDO MOTO-ESCAVO-TRANSPORTADOR,TRATOR(PUSHER) E MOTONIVELADORA,ADMITINDO UMA DISTANCIA MEDIA DE TRANSPORTE DE 500,00M</v>
      </c>
      <c r="C2311" s="197" t="s">
        <v>5327</v>
      </c>
      <c r="D2311" s="197" t="s">
        <v>5328</v>
      </c>
      <c r="E2311" s="197" t="s">
        <v>5353</v>
      </c>
      <c r="I2311" s="197" t="s">
        <v>1158</v>
      </c>
      <c r="J2311" s="197" t="n">
        <v>9.96</v>
      </c>
    </row>
    <row r="2312" customFormat="false" ht="12.75" hidden="true" customHeight="false" outlineLevel="0" collapsed="false">
      <c r="A2312" s="197" t="s">
        <v>5355</v>
      </c>
      <c r="B2312" s="197" t="str">
        <f aca="false">C2312&amp;D2312&amp;E2312&amp;F2312&amp;G2312&amp;H2312</f>
        <v>ESCAVACAO,CARGA E TRANSPORTE DE MATERIAL DE 1ªCATEGORIA,UTILIZANDO MOTO-ESCAVO-TRANSPORTADOR,TRATOR(PUSHER) E MOTONIVELADORA,ADMITINDO UMA DISTANCIA MEDIA DE TRANSPORTE DE 550,00M</v>
      </c>
      <c r="C2312" s="197" t="s">
        <v>5327</v>
      </c>
      <c r="D2312" s="197" t="s">
        <v>5328</v>
      </c>
      <c r="E2312" s="197" t="s">
        <v>5356</v>
      </c>
      <c r="I2312" s="197" t="s">
        <v>1158</v>
      </c>
      <c r="J2312" s="197" t="n">
        <v>10.81</v>
      </c>
    </row>
    <row r="2313" customFormat="false" ht="12.75" hidden="true" customHeight="false" outlineLevel="0" collapsed="false">
      <c r="A2313" s="197" t="s">
        <v>5357</v>
      </c>
      <c r="B2313" s="197" t="str">
        <f aca="false">C2313&amp;D2313&amp;E2313&amp;F2313&amp;G2313&amp;H2313</f>
        <v>ESCAVACAO,CARGA E TRANSPORTE DE MATERIAL DE 1ªCATEGORIA,UTILIZANDO MOTO-ESCAVO-TRANSPORTADOR,TRATOR(PUSHER) E MOTONIVELADORA,ADMITINDO UMA DISTANCIA MEDIA DE TRANSPORTE DE 550,00M</v>
      </c>
      <c r="C2313" s="197" t="s">
        <v>5327</v>
      </c>
      <c r="D2313" s="197" t="s">
        <v>5328</v>
      </c>
      <c r="E2313" s="197" t="s">
        <v>5356</v>
      </c>
      <c r="I2313" s="197" t="s">
        <v>1158</v>
      </c>
      <c r="J2313" s="197" t="n">
        <v>10.67</v>
      </c>
    </row>
    <row r="2314" customFormat="false" ht="12.75" hidden="true" customHeight="false" outlineLevel="0" collapsed="false">
      <c r="A2314" s="197" t="s">
        <v>5358</v>
      </c>
      <c r="B2314" s="197" t="str">
        <f aca="false">C2314&amp;D2314&amp;E2314&amp;F2314&amp;G2314&amp;H2314</f>
        <v>ESCAVACAO,CARGA E TRANSPORTE DE MATERIAL DE 1ªCATEGORIA,UTILIZANDO MOTO-ESCAVO-TRANSPORTADOR,TRATOR(PUSHER) E MOTONIVELADORA,ADMITINDO UMA DISTANCIA MEDIA DE TRANSPORTE DE 600,00M</v>
      </c>
      <c r="C2314" s="197" t="s">
        <v>5327</v>
      </c>
      <c r="D2314" s="197" t="s">
        <v>5328</v>
      </c>
      <c r="E2314" s="197" t="s">
        <v>5359</v>
      </c>
      <c r="I2314" s="197" t="s">
        <v>1158</v>
      </c>
      <c r="J2314" s="197" t="n">
        <v>11.54</v>
      </c>
    </row>
    <row r="2315" customFormat="false" ht="12.75" hidden="true" customHeight="false" outlineLevel="0" collapsed="false">
      <c r="A2315" s="197" t="s">
        <v>5360</v>
      </c>
      <c r="B2315" s="197" t="str">
        <f aca="false">C2315&amp;D2315&amp;E2315&amp;F2315&amp;G2315&amp;H2315</f>
        <v>ESCAVACAO,CARGA E TRANSPORTE DE MATERIAL DE 1ªCATEGORIA,UTILIZANDO MOTO-ESCAVO-TRANSPORTADOR,TRATOR(PUSHER) E MOTONIVELADORA,ADMITINDO UMA DISTANCIA MEDIA DE TRANSPORTE DE 600,00M</v>
      </c>
      <c r="C2315" s="197" t="s">
        <v>5327</v>
      </c>
      <c r="D2315" s="197" t="s">
        <v>5328</v>
      </c>
      <c r="E2315" s="197" t="s">
        <v>5359</v>
      </c>
      <c r="I2315" s="197" t="s">
        <v>1158</v>
      </c>
      <c r="J2315" s="197" t="n">
        <v>11.39</v>
      </c>
    </row>
    <row r="2316" customFormat="false" ht="12.75" hidden="true" customHeight="false" outlineLevel="0" collapsed="false">
      <c r="A2316" s="197" t="s">
        <v>5361</v>
      </c>
      <c r="B2316" s="197" t="str">
        <f aca="false">C2316&amp;D2316&amp;E2316&amp;F2316&amp;G2316&amp;H2316</f>
        <v>ESCAVACAO,CARGA E TRANSPORTE DE MATERIAL DE 1ªCATEGORIA,UTILIZANDO MOTO-ESCAVO-TRANSPORTADOR,TRATOR(PUSHER) E MOTONIVELADORA,ADMITINDO UMA DISTANCIA MEDIA DE TRANSPORTE DE 650,00M</v>
      </c>
      <c r="C2316" s="197" t="s">
        <v>5327</v>
      </c>
      <c r="D2316" s="197" t="s">
        <v>5328</v>
      </c>
      <c r="E2316" s="197" t="s">
        <v>5362</v>
      </c>
      <c r="I2316" s="197" t="s">
        <v>1158</v>
      </c>
      <c r="J2316" s="197" t="n">
        <v>12.25</v>
      </c>
    </row>
    <row r="2317" customFormat="false" ht="12.75" hidden="true" customHeight="false" outlineLevel="0" collapsed="false">
      <c r="A2317" s="197" t="s">
        <v>5363</v>
      </c>
      <c r="B2317" s="197" t="str">
        <f aca="false">C2317&amp;D2317&amp;E2317&amp;F2317&amp;G2317&amp;H2317</f>
        <v>ESCAVACAO,CARGA E TRANSPORTE DE MATERIAL DE 1ªCATEGORIA,UTILIZANDO MOTO-ESCAVO-TRANSPORTADOR,TRATOR(PUSHER) E MOTONIVELADORA,ADMITINDO UMA DISTANCIA MEDIA DE TRANSPORTE DE 650,00M</v>
      </c>
      <c r="C2317" s="197" t="s">
        <v>5327</v>
      </c>
      <c r="D2317" s="197" t="s">
        <v>5328</v>
      </c>
      <c r="E2317" s="197" t="s">
        <v>5362</v>
      </c>
      <c r="I2317" s="197" t="s">
        <v>1158</v>
      </c>
      <c r="J2317" s="197" t="n">
        <v>12.09</v>
      </c>
    </row>
    <row r="2318" customFormat="false" ht="12.75" hidden="true" customHeight="false" outlineLevel="0" collapsed="false">
      <c r="A2318" s="197" t="s">
        <v>5364</v>
      </c>
      <c r="B2318" s="197" t="str">
        <f aca="false">C2318&amp;D2318&amp;E2318&amp;F2318&amp;G2318&amp;H2318</f>
        <v>ESCAVACAO,CARGA E TRANSPORTE DE MATERIAL DE 1ªCATEGORIA,UTILIZANDO MOTO-ESCAVO-TRANSPORTADOR,TRATOR(PUSHER) E MOTONIVELADORA,ADMITINDO UMA DISTANCIA MEDIA DE TRANSPORTE DE 700,00M</v>
      </c>
      <c r="C2318" s="197" t="s">
        <v>5327</v>
      </c>
      <c r="D2318" s="197" t="s">
        <v>5328</v>
      </c>
      <c r="E2318" s="197" t="s">
        <v>5365</v>
      </c>
      <c r="I2318" s="197" t="s">
        <v>1158</v>
      </c>
      <c r="J2318" s="197" t="n">
        <v>12.9</v>
      </c>
    </row>
    <row r="2319" customFormat="false" ht="12.75" hidden="true" customHeight="false" outlineLevel="0" collapsed="false">
      <c r="A2319" s="197" t="s">
        <v>5366</v>
      </c>
      <c r="B2319" s="197" t="str">
        <f aca="false">C2319&amp;D2319&amp;E2319&amp;F2319&amp;G2319&amp;H2319</f>
        <v>ESCAVACAO,CARGA E TRANSPORTE DE MATERIAL DE 1ªCATEGORIA,UTILIZANDO MOTO-ESCAVO-TRANSPORTADOR,TRATOR(PUSHER) E MOTONIVELADORA,ADMITINDO UMA DISTANCIA MEDIA DE TRANSPORTE DE 700,00M</v>
      </c>
      <c r="C2319" s="197" t="s">
        <v>5327</v>
      </c>
      <c r="D2319" s="197" t="s">
        <v>5328</v>
      </c>
      <c r="E2319" s="197" t="s">
        <v>5365</v>
      </c>
      <c r="I2319" s="197" t="s">
        <v>1158</v>
      </c>
      <c r="J2319" s="197" t="n">
        <v>12.74</v>
      </c>
    </row>
    <row r="2320" customFormat="false" ht="12.75" hidden="true" customHeight="false" outlineLevel="0" collapsed="false">
      <c r="A2320" s="197" t="s">
        <v>5367</v>
      </c>
      <c r="B2320" s="197" t="str">
        <f aca="false">C2320&amp;D2320&amp;E2320&amp;F2320&amp;G2320&amp;H2320</f>
        <v>ESCAVACAO,CARGA E TRANSPORTE DE MATERIAL DE 1ªCATEGORIA,UTILIZANDO MOTO-ESCAVO-TRANSPORTADOR,TRATOR(PUSHER) E MOTONIVELADORA,ADMITINDO UMA DISTANCIA MEDIA DE TRANSPORTE DE 750,OOM</v>
      </c>
      <c r="C2320" s="197" t="s">
        <v>5327</v>
      </c>
      <c r="D2320" s="197" t="s">
        <v>5328</v>
      </c>
      <c r="E2320" s="197" t="s">
        <v>5368</v>
      </c>
      <c r="I2320" s="197" t="s">
        <v>1158</v>
      </c>
      <c r="J2320" s="197" t="n">
        <v>13.64</v>
      </c>
    </row>
    <row r="2321" customFormat="false" ht="12.75" hidden="true" customHeight="false" outlineLevel="0" collapsed="false">
      <c r="A2321" s="197" t="s">
        <v>5369</v>
      </c>
      <c r="B2321" s="197" t="str">
        <f aca="false">C2321&amp;D2321&amp;E2321&amp;F2321&amp;G2321&amp;H2321</f>
        <v>ESCAVACAO,CARGA E TRANSPORTE DE MATERIAL DE 1ªCATEGORIA,UTILIZANDO MOTO-ESCAVO-TRANSPORTADOR,TRATOR(PUSHER) E MOTONIVELADORA,ADMITINDO UMA DISTANCIA MEDIA DE TRANSPORTE DE 750,OOM</v>
      </c>
      <c r="C2321" s="197" t="s">
        <v>5327</v>
      </c>
      <c r="D2321" s="197" t="s">
        <v>5328</v>
      </c>
      <c r="E2321" s="197" t="s">
        <v>5368</v>
      </c>
      <c r="I2321" s="197" t="s">
        <v>1158</v>
      </c>
      <c r="J2321" s="197" t="n">
        <v>13.46</v>
      </c>
    </row>
    <row r="2322" customFormat="false" ht="12.75" hidden="true" customHeight="false" outlineLevel="0" collapsed="false">
      <c r="A2322" s="197" t="s">
        <v>5370</v>
      </c>
      <c r="B2322" s="197" t="str">
        <f aca="false">C2322&amp;D2322&amp;E2322&amp;F2322&amp;G2322&amp;H2322</f>
        <v>ESCAVACAO,CARGA E TRANSPORTE DE MATERIAL DE 1ªCATEGORIA,UTILIZANDO MOTO-ESCAVO-TRANSPORTADOR,TRATOR(PUSHER) E MOTONIVELADORA,ADMITINDO UMA DISTANCIA MEDIA DE TRANSPORTE DE 800,00M</v>
      </c>
      <c r="C2322" s="197" t="s">
        <v>5327</v>
      </c>
      <c r="D2322" s="197" t="s">
        <v>5328</v>
      </c>
      <c r="E2322" s="197" t="s">
        <v>5371</v>
      </c>
      <c r="I2322" s="197" t="s">
        <v>1158</v>
      </c>
      <c r="J2322" s="197" t="n">
        <v>14.47</v>
      </c>
    </row>
    <row r="2323" customFormat="false" ht="12.75" hidden="true" customHeight="false" outlineLevel="0" collapsed="false">
      <c r="A2323" s="197" t="s">
        <v>5372</v>
      </c>
      <c r="B2323" s="197" t="str">
        <f aca="false">C2323&amp;D2323&amp;E2323&amp;F2323&amp;G2323&amp;H2323</f>
        <v>ESCAVACAO,CARGA E TRANSPORTE DE MATERIAL DE 1ªCATEGORIA,UTILIZANDO MOTO-ESCAVO-TRANSPORTADOR,TRATOR(PUSHER) E MOTONIVELADORA,ADMITINDO UMA DISTANCIA MEDIA DE TRANSPORTE DE 800,00M</v>
      </c>
      <c r="C2323" s="197" t="s">
        <v>5327</v>
      </c>
      <c r="D2323" s="197" t="s">
        <v>5328</v>
      </c>
      <c r="E2323" s="197" t="s">
        <v>5371</v>
      </c>
      <c r="I2323" s="197" t="s">
        <v>1158</v>
      </c>
      <c r="J2323" s="197" t="n">
        <v>14.28</v>
      </c>
    </row>
    <row r="2324" customFormat="false" ht="12.75" hidden="true" customHeight="false" outlineLevel="0" collapsed="false">
      <c r="A2324" s="197" t="s">
        <v>5373</v>
      </c>
      <c r="B2324" s="197" t="str">
        <f aca="false">C2324&amp;D2324&amp;E2324&amp;F2324&amp;G2324&amp;H2324</f>
        <v>ESCAVACAO,CARGA E TRANSPORTE DE MATERIAL DE 1ªCATEGORIA,UTILIZANDO MOTO-ESCAVO-TRANSPORTADOR,TRATOR(PUSHER) E MOTONIVELADORA,ADMITINDO UMA DISTANCIA MEDIA DE TRANSPORTE DE 850,00M</v>
      </c>
      <c r="C2324" s="197" t="s">
        <v>5327</v>
      </c>
      <c r="D2324" s="197" t="s">
        <v>5328</v>
      </c>
      <c r="E2324" s="197" t="s">
        <v>5374</v>
      </c>
      <c r="I2324" s="197" t="s">
        <v>1158</v>
      </c>
      <c r="J2324" s="197" t="n">
        <v>15.2</v>
      </c>
    </row>
    <row r="2325" customFormat="false" ht="12.75" hidden="true" customHeight="false" outlineLevel="0" collapsed="false">
      <c r="A2325" s="197" t="s">
        <v>5375</v>
      </c>
      <c r="B2325" s="197" t="str">
        <f aca="false">C2325&amp;D2325&amp;E2325&amp;F2325&amp;G2325&amp;H2325</f>
        <v>ESCAVACAO,CARGA E TRANSPORTE DE MATERIAL DE 1ªCATEGORIA,UTILIZANDO MOTO-ESCAVO-TRANSPORTADOR,TRATOR(PUSHER) E MOTONIVELADORA,ADMITINDO UMA DISTANCIA MEDIA DE TRANSPORTE DE 850,00M</v>
      </c>
      <c r="C2325" s="197" t="s">
        <v>5327</v>
      </c>
      <c r="D2325" s="197" t="s">
        <v>5328</v>
      </c>
      <c r="E2325" s="197" t="s">
        <v>5374</v>
      </c>
      <c r="I2325" s="197" t="s">
        <v>1158</v>
      </c>
      <c r="J2325" s="197" t="n">
        <v>15</v>
      </c>
    </row>
    <row r="2326" customFormat="false" ht="12.75" hidden="true" customHeight="false" outlineLevel="0" collapsed="false">
      <c r="A2326" s="197" t="s">
        <v>5376</v>
      </c>
      <c r="B2326" s="197" t="str">
        <f aca="false">C2326&amp;D2326&amp;E2326&amp;F2326&amp;G2326&amp;H2326</f>
        <v>ESCAVACAO,CARGA E TRANSPORTE DE MATERIAL DE 1ªCATEGORIA,UTILIZANDO MOTO-ESCAVO-TRANSPORTADOR,TRATOR(PUSHER) E MOTONIVELADORA,ADMITINDO UMA DISTANCIA MEDIA DE TRANSPORTE DE 900,00M</v>
      </c>
      <c r="C2326" s="197" t="s">
        <v>5327</v>
      </c>
      <c r="D2326" s="197" t="s">
        <v>5328</v>
      </c>
      <c r="E2326" s="197" t="s">
        <v>5377</v>
      </c>
      <c r="I2326" s="197" t="s">
        <v>1158</v>
      </c>
      <c r="J2326" s="197" t="n">
        <v>15.8</v>
      </c>
    </row>
    <row r="2327" customFormat="false" ht="12.75" hidden="true" customHeight="false" outlineLevel="0" collapsed="false">
      <c r="A2327" s="197" t="s">
        <v>5378</v>
      </c>
      <c r="B2327" s="197" t="str">
        <f aca="false">C2327&amp;D2327&amp;E2327&amp;F2327&amp;G2327&amp;H2327</f>
        <v>ESCAVACAO,CARGA E TRANSPORTE DE MATERIAL DE 1ªCATEGORIA,UTILIZANDO MOTO-ESCAVO-TRANSPORTADOR,TRATOR(PUSHER) E MOTONIVELADORA,ADMITINDO UMA DISTANCIA MEDIA DE TRANSPORTE DE 900,00M</v>
      </c>
      <c r="C2327" s="197" t="s">
        <v>5327</v>
      </c>
      <c r="D2327" s="197" t="s">
        <v>5328</v>
      </c>
      <c r="E2327" s="197" t="s">
        <v>5377</v>
      </c>
      <c r="I2327" s="197" t="s">
        <v>1158</v>
      </c>
      <c r="J2327" s="197" t="n">
        <v>15.59</v>
      </c>
    </row>
    <row r="2328" customFormat="false" ht="12.75" hidden="true" customHeight="false" outlineLevel="0" collapsed="false">
      <c r="A2328" s="197" t="s">
        <v>5379</v>
      </c>
      <c r="B2328" s="197" t="str">
        <f aca="false">C2328&amp;D2328&amp;E2328&amp;F2328&amp;G2328&amp;H2328</f>
        <v>ESCAVACAO,CARGA E TRANSPORTE DE MATERIAL DE 1ªCATEGORIA,UTILIZANDO MOTO-ESCAVO-TRANSPORTADOR,TRATOR(PUSHER) E MOTONIVELADORA,ADMITINDO UMA DISTANCIA MEDIA DE TRANSPORTE DE 950,00M</v>
      </c>
      <c r="C2328" s="197" t="s">
        <v>5327</v>
      </c>
      <c r="D2328" s="197" t="s">
        <v>5328</v>
      </c>
      <c r="E2328" s="197" t="s">
        <v>5380</v>
      </c>
      <c r="I2328" s="197" t="s">
        <v>1158</v>
      </c>
      <c r="J2328" s="197" t="n">
        <v>16.45</v>
      </c>
    </row>
    <row r="2329" customFormat="false" ht="12.75" hidden="true" customHeight="false" outlineLevel="0" collapsed="false">
      <c r="A2329" s="197" t="s">
        <v>5381</v>
      </c>
      <c r="B2329" s="197" t="str">
        <f aca="false">C2329&amp;D2329&amp;E2329&amp;F2329&amp;G2329&amp;H2329</f>
        <v>ESCAVACAO,CARGA E TRANSPORTE DE MATERIAL DE 1ªCATEGORIA,UTILIZANDO MOTO-ESCAVO-TRANSPORTADOR,TRATOR(PUSHER) E MOTONIVELADORA,ADMITINDO UMA DISTANCIA MEDIA DE TRANSPORTE DE 950,00M</v>
      </c>
      <c r="C2329" s="197" t="s">
        <v>5327</v>
      </c>
      <c r="D2329" s="197" t="s">
        <v>5328</v>
      </c>
      <c r="E2329" s="197" t="s">
        <v>5380</v>
      </c>
      <c r="I2329" s="197" t="s">
        <v>1158</v>
      </c>
      <c r="J2329" s="197" t="n">
        <v>16.23</v>
      </c>
    </row>
    <row r="2330" customFormat="false" ht="12.75" hidden="true" customHeight="false" outlineLevel="0" collapsed="false">
      <c r="A2330" s="197" t="s">
        <v>5382</v>
      </c>
      <c r="B2330" s="197" t="str">
        <f aca="false">C2330&amp;D2330&amp;E2330&amp;F2330&amp;G2330&amp;H2330</f>
        <v>ESCAVACAO,CARGA E TRANSPORTE DE MATERIAL DE 1ªCATEGORIA,UTILIZANDO MOTO-ESCAVO-TRANSPORTADOR,TRATOR(PUSHER) E MOTONIVELADORA,ADMITINDO UMA DISTANCIA MEDIA DE TRANSPORTE DE 1000,00M</v>
      </c>
      <c r="C2330" s="197" t="s">
        <v>5327</v>
      </c>
      <c r="D2330" s="197" t="s">
        <v>5328</v>
      </c>
      <c r="E2330" s="197" t="s">
        <v>5383</v>
      </c>
      <c r="I2330" s="197" t="s">
        <v>1158</v>
      </c>
      <c r="J2330" s="197" t="n">
        <v>17.4</v>
      </c>
    </row>
    <row r="2331" customFormat="false" ht="12.75" hidden="true" customHeight="false" outlineLevel="0" collapsed="false">
      <c r="A2331" s="197" t="s">
        <v>5384</v>
      </c>
      <c r="B2331" s="197" t="str">
        <f aca="false">C2331&amp;D2331&amp;E2331&amp;F2331&amp;G2331&amp;H2331</f>
        <v>ESCAVACAO,CARGA E TRANSPORTE DE MATERIAL DE 1ªCATEGORIA,UTILIZANDO MOTO-ESCAVO-TRANSPORTADOR,TRATOR(PUSHER) E MOTONIVELADORA,ADMITINDO UMA DISTANCIA MEDIA DE TRANSPORTE DE 1000,00M</v>
      </c>
      <c r="C2331" s="197" t="s">
        <v>5327</v>
      </c>
      <c r="D2331" s="197" t="s">
        <v>5328</v>
      </c>
      <c r="E2331" s="197" t="s">
        <v>5383</v>
      </c>
      <c r="I2331" s="197" t="s">
        <v>1158</v>
      </c>
      <c r="J2331" s="197" t="n">
        <v>17.18</v>
      </c>
    </row>
    <row r="2332" customFormat="false" ht="12.75" hidden="true" customHeight="false" outlineLevel="0" collapsed="false">
      <c r="A2332" s="197" t="s">
        <v>5385</v>
      </c>
      <c r="B2332" s="197" t="str">
        <f aca="false">C2332&amp;D2332&amp;E2332&amp;F2332&amp;G2332&amp;H2332</f>
        <v>ESCAVACAO,CARGA E TRANSPORTE DE MATERIAL DE 1ªCATEGORIA,UTILIZANDO MOTO-ESCAVO-TRANSPORTADOR,TRATOR(PUSHER) E MOTONIVELADORA,ADMITINDO UMA DISTANCIA MEDIA DE TRANSPORTE DE 1050,00M</v>
      </c>
      <c r="C2332" s="197" t="s">
        <v>5327</v>
      </c>
      <c r="D2332" s="197" t="s">
        <v>5328</v>
      </c>
      <c r="E2332" s="197" t="s">
        <v>5386</v>
      </c>
      <c r="I2332" s="197" t="s">
        <v>1158</v>
      </c>
      <c r="J2332" s="197" t="n">
        <v>17.92</v>
      </c>
    </row>
    <row r="2333" customFormat="false" ht="12.75" hidden="true" customHeight="false" outlineLevel="0" collapsed="false">
      <c r="A2333" s="197" t="s">
        <v>5387</v>
      </c>
      <c r="B2333" s="197" t="str">
        <f aca="false">C2333&amp;D2333&amp;E2333&amp;F2333&amp;G2333&amp;H2333</f>
        <v>ESCAVACAO,CARGA E TRANSPORTE DE MATERIAL DE 1ªCATEGORIA,UTILIZANDO MOTO-ESCAVO-TRANSPORTADOR,TRATOR(PUSHER) E MOTONIVELADORA,ADMITINDO UMA DISTANCIA MEDIA DE TRANSPORTE DE 1050,00M</v>
      </c>
      <c r="C2333" s="197" t="s">
        <v>5327</v>
      </c>
      <c r="D2333" s="197" t="s">
        <v>5328</v>
      </c>
      <c r="E2333" s="197" t="s">
        <v>5386</v>
      </c>
      <c r="I2333" s="197" t="s">
        <v>1158</v>
      </c>
      <c r="J2333" s="197" t="n">
        <v>17.69</v>
      </c>
    </row>
    <row r="2334" customFormat="false" ht="12.75" hidden="true" customHeight="false" outlineLevel="0" collapsed="false">
      <c r="A2334" s="197" t="s">
        <v>5388</v>
      </c>
      <c r="B2334" s="197" t="str">
        <f aca="false">C2334&amp;D2334&amp;E2334&amp;F2334&amp;G2334&amp;H2334</f>
        <v>ESCAVACAO,CARGA E TRANSPORTE DE MATERIAL DE 1ªCATEGORIA,UTILIZANDO MOTO-ESCAVO-TRANSPORTADOR,TRATOR(PUSHER) E MOTONIVELADORA,ADMITINDO UMA DISTANCIA MEDIA DE TRANSPORTE DE 1100,00M</v>
      </c>
      <c r="C2334" s="197" t="s">
        <v>5327</v>
      </c>
      <c r="D2334" s="197" t="s">
        <v>5328</v>
      </c>
      <c r="E2334" s="197" t="s">
        <v>5389</v>
      </c>
      <c r="I2334" s="197" t="s">
        <v>1158</v>
      </c>
      <c r="J2334" s="197" t="n">
        <v>18.76</v>
      </c>
    </row>
    <row r="2335" customFormat="false" ht="12.75" hidden="true" customHeight="false" outlineLevel="0" collapsed="false">
      <c r="A2335" s="197" t="s">
        <v>5390</v>
      </c>
      <c r="B2335" s="197" t="str">
        <f aca="false">C2335&amp;D2335&amp;E2335&amp;F2335&amp;G2335&amp;H2335</f>
        <v>ESCAVACAO,CARGA E TRANSPORTE DE MATERIAL DE 1ªCATEGORIA,UTILIZANDO MOTO-ESCAVO-TRANSPORTADOR,TRATOR(PUSHER) E MOTONIVELADORA,ADMITINDO UMA DISTANCIA MEDIA DE TRANSPORTE DE 1100,00M</v>
      </c>
      <c r="C2335" s="197" t="s">
        <v>5327</v>
      </c>
      <c r="D2335" s="197" t="s">
        <v>5328</v>
      </c>
      <c r="E2335" s="197" t="s">
        <v>5389</v>
      </c>
      <c r="I2335" s="197" t="s">
        <v>1158</v>
      </c>
      <c r="J2335" s="197" t="n">
        <v>18.52</v>
      </c>
    </row>
    <row r="2336" customFormat="false" ht="12.75" hidden="true" customHeight="false" outlineLevel="0" collapsed="false">
      <c r="A2336" s="197" t="s">
        <v>5391</v>
      </c>
      <c r="B2336" s="197" t="str">
        <f aca="false">C2336&amp;D2336&amp;E2336&amp;F2336&amp;G2336&amp;H2336</f>
        <v>ESCAVACAO,CARGA E TRANSPORTE DE MATERIAL DE 1ªCATEGORIA,UTILIZANDO MOTO-ESCAVO-TRANSPORTADOR,TRATOR(PUSHER) E MOTONIVELADORA,ADMITINDO UMA DISTANCIA MEDIA DE TRANSPORTE DE 1150,00M</v>
      </c>
      <c r="C2336" s="197" t="s">
        <v>5327</v>
      </c>
      <c r="D2336" s="197" t="s">
        <v>5328</v>
      </c>
      <c r="E2336" s="197" t="s">
        <v>5392</v>
      </c>
      <c r="I2336" s="197" t="s">
        <v>1158</v>
      </c>
      <c r="J2336" s="197" t="n">
        <v>19.36</v>
      </c>
    </row>
    <row r="2337" customFormat="false" ht="12.75" hidden="true" customHeight="false" outlineLevel="0" collapsed="false">
      <c r="A2337" s="197" t="s">
        <v>5393</v>
      </c>
      <c r="B2337" s="197" t="str">
        <f aca="false">C2337&amp;D2337&amp;E2337&amp;F2337&amp;G2337&amp;H2337</f>
        <v>ESCAVACAO,CARGA E TRANSPORTE DE MATERIAL DE 1ªCATEGORIA,UTILIZANDO MOTO-ESCAVO-TRANSPORTADOR,TRATOR(PUSHER) E MOTONIVELADORA,ADMITINDO UMA DISTANCIA MEDIA DE TRANSPORTE DE 1150,00M</v>
      </c>
      <c r="C2337" s="197" t="s">
        <v>5327</v>
      </c>
      <c r="D2337" s="197" t="s">
        <v>5328</v>
      </c>
      <c r="E2337" s="197" t="s">
        <v>5392</v>
      </c>
      <c r="I2337" s="197" t="s">
        <v>1158</v>
      </c>
      <c r="J2337" s="197" t="n">
        <v>19.12</v>
      </c>
    </row>
    <row r="2338" customFormat="false" ht="12.75" hidden="true" customHeight="false" outlineLevel="0" collapsed="false">
      <c r="A2338" s="197" t="s">
        <v>5394</v>
      </c>
      <c r="B2338" s="197" t="str">
        <f aca="false">C2338&amp;D2338&amp;E2338&amp;F2338&amp;G2338&amp;H2338</f>
        <v>ESCAVACAO,CARGA E TRANSPORTE DE MATERIAL DE 1ªCATEGORIA,UTILIZANDO MOTO-ESCAVO-TRANSPORTADOR,TRATOR(PUSHER) E MOTONIVELADORA,ADMITINDO UMA DISTANCIA MEDIA DE TRANSPORTE DE 1200,00M</v>
      </c>
      <c r="C2338" s="197" t="s">
        <v>5327</v>
      </c>
      <c r="D2338" s="197" t="s">
        <v>5328</v>
      </c>
      <c r="E2338" s="197" t="s">
        <v>5395</v>
      </c>
      <c r="I2338" s="197" t="s">
        <v>1158</v>
      </c>
      <c r="J2338" s="197" t="n">
        <v>20.35</v>
      </c>
    </row>
    <row r="2339" customFormat="false" ht="12.75" hidden="true" customHeight="false" outlineLevel="0" collapsed="false">
      <c r="A2339" s="197" t="s">
        <v>5396</v>
      </c>
      <c r="B2339" s="197" t="str">
        <f aca="false">C2339&amp;D2339&amp;E2339&amp;F2339&amp;G2339&amp;H2339</f>
        <v>ESCAVACAO,CARGA E TRANSPORTE DE MATERIAL DE 1ªCATEGORIA,UTILIZANDO MOTO-ESCAVO-TRANSPORTADOR,TRATOR(PUSHER) E MOTONIVELADORA,ADMITINDO UMA DISTANCIA MEDIA DE TRANSPORTE DE 1200,00M</v>
      </c>
      <c r="C2339" s="197" t="s">
        <v>5327</v>
      </c>
      <c r="D2339" s="197" t="s">
        <v>5328</v>
      </c>
      <c r="E2339" s="197" t="s">
        <v>5395</v>
      </c>
      <c r="I2339" s="197" t="s">
        <v>1158</v>
      </c>
      <c r="J2339" s="197" t="n">
        <v>20.09</v>
      </c>
    </row>
    <row r="2340" customFormat="false" ht="12.75" hidden="true" customHeight="false" outlineLevel="0" collapsed="false">
      <c r="A2340" s="197" t="s">
        <v>5397</v>
      </c>
      <c r="B2340" s="197" t="str">
        <f aca="false">C2340&amp;D2340&amp;E2340&amp;F2340&amp;G2340&amp;H2340</f>
        <v>ESCAVACAO,CARGA E TRANSPORTE DE MATERIAL DE 2ªCATEGORIA,UTILIZANDO MOTO-ESCAVO-TRANSPORTADOR,TRATOR(PUSHER),MOTONIVELADORA E TRATOR COM ESCARIFICADOR,ADMITINDO UMA DISTANCIA MEDIADE TRANSPORTE DE 100,00M</v>
      </c>
      <c r="C2340" s="197" t="s">
        <v>5398</v>
      </c>
      <c r="D2340" s="197" t="s">
        <v>5399</v>
      </c>
      <c r="E2340" s="197" t="s">
        <v>5400</v>
      </c>
      <c r="F2340" s="197" t="s">
        <v>5401</v>
      </c>
      <c r="I2340" s="197" t="s">
        <v>1158</v>
      </c>
      <c r="J2340" s="197" t="n">
        <v>8.83</v>
      </c>
    </row>
    <row r="2341" customFormat="false" ht="12.75" hidden="true" customHeight="false" outlineLevel="0" collapsed="false">
      <c r="A2341" s="197" t="s">
        <v>5402</v>
      </c>
      <c r="B2341" s="197" t="str">
        <f aca="false">C2341&amp;D2341&amp;E2341&amp;F2341&amp;G2341&amp;H2341</f>
        <v>ESCAVACAO,CARGA E TRANSPORTE DE MATERIAL DE 2ªCATEGORIA,UTILIZANDO MOTO-ESCAVO-TRANSPORTADOR,TRATOR(PUSHER),MOTONIVELADORA E TRATOR COM ESCARIFICADOR,ADMITINDO UMA DISTANCIA MEDIADE TRANSPORTE DE 100,00M</v>
      </c>
      <c r="C2341" s="197" t="s">
        <v>5398</v>
      </c>
      <c r="D2341" s="197" t="s">
        <v>5399</v>
      </c>
      <c r="E2341" s="197" t="s">
        <v>5400</v>
      </c>
      <c r="F2341" s="197" t="s">
        <v>5401</v>
      </c>
      <c r="I2341" s="197" t="s">
        <v>1158</v>
      </c>
      <c r="J2341" s="197" t="n">
        <v>8.75</v>
      </c>
    </row>
    <row r="2342" customFormat="false" ht="12.75" hidden="true" customHeight="false" outlineLevel="0" collapsed="false">
      <c r="A2342" s="197" t="s">
        <v>5403</v>
      </c>
      <c r="B2342" s="197" t="str">
        <f aca="false">C2342&amp;D2342&amp;E2342&amp;F2342&amp;G2342&amp;H2342</f>
        <v>ESCAVACAO,CARGA E TRANSPORTE DE MATERIAL DE 2ªCATEGORIA,UTILIZANDO MOTO-ESCAVO-TRANSPORTADOR,TRATOR(PUSHER),MOTONIVELADORA E TRATOR COM ESCARIFICADOR,ADMITINDO UMA DISTANCIA MEDIADE TRANSPORTE DE 150,00M</v>
      </c>
      <c r="C2342" s="197" t="s">
        <v>5398</v>
      </c>
      <c r="D2342" s="197" t="s">
        <v>5399</v>
      </c>
      <c r="E2342" s="197" t="s">
        <v>5400</v>
      </c>
      <c r="F2342" s="197" t="s">
        <v>5404</v>
      </c>
      <c r="I2342" s="197" t="s">
        <v>1158</v>
      </c>
      <c r="J2342" s="197" t="n">
        <v>10.19</v>
      </c>
    </row>
    <row r="2343" customFormat="false" ht="12.75" hidden="true" customHeight="false" outlineLevel="0" collapsed="false">
      <c r="A2343" s="197" t="s">
        <v>5405</v>
      </c>
      <c r="B2343" s="197" t="str">
        <f aca="false">C2343&amp;D2343&amp;E2343&amp;F2343&amp;G2343&amp;H2343</f>
        <v>ESCAVACAO,CARGA E TRANSPORTE DE MATERIAL DE 2ªCATEGORIA,UTILIZANDO MOTO-ESCAVO-TRANSPORTADOR,TRATOR(PUSHER),MOTONIVELADORA E TRATOR COM ESCARIFICADOR,ADMITINDO UMA DISTANCIA MEDIADE TRANSPORTE DE 150,00M</v>
      </c>
      <c r="C2343" s="197" t="s">
        <v>5398</v>
      </c>
      <c r="D2343" s="197" t="s">
        <v>5399</v>
      </c>
      <c r="E2343" s="197" t="s">
        <v>5400</v>
      </c>
      <c r="F2343" s="197" t="s">
        <v>5404</v>
      </c>
      <c r="I2343" s="197" t="s">
        <v>1158</v>
      </c>
      <c r="J2343" s="197" t="n">
        <v>10.09</v>
      </c>
    </row>
    <row r="2344" customFormat="false" ht="12.75" hidden="true" customHeight="false" outlineLevel="0" collapsed="false">
      <c r="A2344" s="197" t="s">
        <v>5406</v>
      </c>
      <c r="B2344" s="197" t="str">
        <f aca="false">C2344&amp;D2344&amp;E2344&amp;F2344&amp;G2344&amp;H2344</f>
        <v>ESCAVACAO,CARGA E TRANSPORTE DE MATERIAL DE 2ªCATEGORIA,UTILIZANDO MOTO-ESCAVO-TRANSPORTADOR,TRATOR(PUSHER),MOTONIVELADORA E TRATOR COM ESCARIFICADOR,ADMITINDO UMA DISTANCIA MEDIADE TRANSPORTE DE 200,00M</v>
      </c>
      <c r="C2344" s="197" t="s">
        <v>5398</v>
      </c>
      <c r="D2344" s="197" t="s">
        <v>5399</v>
      </c>
      <c r="E2344" s="197" t="s">
        <v>5400</v>
      </c>
      <c r="F2344" s="197" t="s">
        <v>5407</v>
      </c>
      <c r="I2344" s="197" t="s">
        <v>1158</v>
      </c>
      <c r="J2344" s="197" t="n">
        <v>11.6</v>
      </c>
    </row>
    <row r="2345" customFormat="false" ht="12.75" hidden="true" customHeight="false" outlineLevel="0" collapsed="false">
      <c r="A2345" s="197" t="s">
        <v>5408</v>
      </c>
      <c r="B2345" s="197" t="str">
        <f aca="false">C2345&amp;D2345&amp;E2345&amp;F2345&amp;G2345&amp;H2345</f>
        <v>ESCAVACAO,CARGA E TRANSPORTE DE MATERIAL DE 2ªCATEGORIA,UTILIZANDO MOTO-ESCAVO-TRANSPORTADOR,TRATOR(PUSHER),MOTONIVELADORA E TRATOR COM ESCARIFICADOR,ADMITINDO UMA DISTANCIA MEDIADE TRANSPORTE DE 200,00M</v>
      </c>
      <c r="C2345" s="197" t="s">
        <v>5398</v>
      </c>
      <c r="D2345" s="197" t="s">
        <v>5399</v>
      </c>
      <c r="E2345" s="197" t="s">
        <v>5400</v>
      </c>
      <c r="F2345" s="197" t="s">
        <v>5407</v>
      </c>
      <c r="I2345" s="197" t="s">
        <v>1158</v>
      </c>
      <c r="J2345" s="197" t="n">
        <v>11.49</v>
      </c>
    </row>
    <row r="2346" customFormat="false" ht="12.75" hidden="true" customHeight="false" outlineLevel="0" collapsed="false">
      <c r="A2346" s="197" t="s">
        <v>5409</v>
      </c>
      <c r="B2346" s="197" t="str">
        <f aca="false">C2346&amp;D2346&amp;E2346&amp;F2346&amp;G2346&amp;H2346</f>
        <v>ESCAVACAO,CARGA E TRANSPORTE DE MATERIAL DE 2ªCATEGORIA,UTILIZANDO MOTO-ESCAVO-TRANSPORTADOR,TRATOR(PUSHER),MOTONIVELADORA E TRATOR COM ESCARIFICADOR,ADMITINDO UMA DISTANCIA MEDIADE TRANSPORTE DE 250,00M</v>
      </c>
      <c r="C2346" s="197" t="s">
        <v>5398</v>
      </c>
      <c r="D2346" s="197" t="s">
        <v>5399</v>
      </c>
      <c r="E2346" s="197" t="s">
        <v>5400</v>
      </c>
      <c r="F2346" s="197" t="s">
        <v>5410</v>
      </c>
      <c r="I2346" s="197" t="s">
        <v>1158</v>
      </c>
      <c r="J2346" s="197" t="n">
        <v>12.93</v>
      </c>
    </row>
    <row r="2347" customFormat="false" ht="12.75" hidden="true" customHeight="false" outlineLevel="0" collapsed="false">
      <c r="A2347" s="197" t="s">
        <v>5411</v>
      </c>
      <c r="B2347" s="197" t="str">
        <f aca="false">C2347&amp;D2347&amp;E2347&amp;F2347&amp;G2347&amp;H2347</f>
        <v>ESCAVACAO,CARGA E TRANSPORTE DE MATERIAL DE 2ªCATEGORIA,UTILIZANDO MOTO-ESCAVO-TRANSPORTADOR,TRATOR(PUSHER),MOTONIVELADORA E TRATOR COM ESCARIFICADOR,ADMITINDO UMA DISTANCIA MEDIADE TRANSPORTE DE 250,00M</v>
      </c>
      <c r="C2347" s="197" t="s">
        <v>5398</v>
      </c>
      <c r="D2347" s="197" t="s">
        <v>5399</v>
      </c>
      <c r="E2347" s="197" t="s">
        <v>5400</v>
      </c>
      <c r="F2347" s="197" t="s">
        <v>5410</v>
      </c>
      <c r="I2347" s="197" t="s">
        <v>1158</v>
      </c>
      <c r="J2347" s="197" t="n">
        <v>12.8</v>
      </c>
    </row>
    <row r="2348" customFormat="false" ht="12.75" hidden="true" customHeight="false" outlineLevel="0" collapsed="false">
      <c r="A2348" s="197" t="s">
        <v>5412</v>
      </c>
      <c r="B2348" s="197" t="str">
        <f aca="false">C2348&amp;D2348&amp;E2348&amp;F2348&amp;G2348&amp;H2348</f>
        <v>ESCAVACAO,CARGA E TRANSPORTE DE MATERIAL DE 2ªCATEGORIA,UTILIZANDO MOTO-ESCAVO-TRANSPORTADOR,TRATOR(PUSHER),MOTONIVELADORA E TRATOR COM ESCARIFICADOR,ADMITINDO UMA DISTANCIA MEDIADE TRANSPORTE DE 300,00M</v>
      </c>
      <c r="C2348" s="197" t="s">
        <v>5398</v>
      </c>
      <c r="D2348" s="197" t="s">
        <v>5399</v>
      </c>
      <c r="E2348" s="197" t="s">
        <v>5400</v>
      </c>
      <c r="F2348" s="197" t="s">
        <v>5413</v>
      </c>
      <c r="I2348" s="197" t="s">
        <v>1158</v>
      </c>
      <c r="J2348" s="197" t="n">
        <v>14.38</v>
      </c>
    </row>
    <row r="2349" customFormat="false" ht="12.75" hidden="true" customHeight="false" outlineLevel="0" collapsed="false">
      <c r="A2349" s="197" t="s">
        <v>5414</v>
      </c>
      <c r="B2349" s="197" t="str">
        <f aca="false">C2349&amp;D2349&amp;E2349&amp;F2349&amp;G2349&amp;H2349</f>
        <v>ESCAVACAO,CARGA E TRANSPORTE DE MATERIAL DE 2ªCATEGORIA,UTILIZANDO MOTO-ESCAVO-TRANSPORTADOR,TRATOR(PUSHER),MOTONIVELADORA E TRATOR COM ESCARIFICADOR,ADMITINDO UMA DISTANCIA MEDIADE TRANSPORTE DE 300,00M</v>
      </c>
      <c r="C2349" s="197" t="s">
        <v>5398</v>
      </c>
      <c r="D2349" s="197" t="s">
        <v>5399</v>
      </c>
      <c r="E2349" s="197" t="s">
        <v>5400</v>
      </c>
      <c r="F2349" s="197" t="s">
        <v>5413</v>
      </c>
      <c r="I2349" s="197" t="s">
        <v>1158</v>
      </c>
      <c r="J2349" s="197" t="n">
        <v>14.24</v>
      </c>
    </row>
    <row r="2350" customFormat="false" ht="12.75" hidden="true" customHeight="false" outlineLevel="0" collapsed="false">
      <c r="A2350" s="197" t="s">
        <v>5415</v>
      </c>
      <c r="B2350" s="197" t="str">
        <f aca="false">C2350&amp;D2350&amp;E2350&amp;F2350&amp;G2350&amp;H2350</f>
        <v>ESCAVACAO,CARGA E TRANSPORTE DE MATERIAL DE 2ªCATEGORIA,UTILIZANDO MOTO-ESCAVO-TRANSPORTADOR,TRATOR(PUSHER),MOTONIVELADORA E TRATOR COM ESCARIFICADOR,ADMITINDO UMA DISTANCIA MEDIADE TRANSPORTE DE 350,00M</v>
      </c>
      <c r="C2350" s="197" t="s">
        <v>5398</v>
      </c>
      <c r="D2350" s="197" t="s">
        <v>5399</v>
      </c>
      <c r="E2350" s="197" t="s">
        <v>5400</v>
      </c>
      <c r="F2350" s="197" t="s">
        <v>5416</v>
      </c>
      <c r="I2350" s="197" t="s">
        <v>1158</v>
      </c>
      <c r="J2350" s="197" t="n">
        <v>15.66</v>
      </c>
    </row>
    <row r="2351" customFormat="false" ht="12.75" hidden="true" customHeight="false" outlineLevel="0" collapsed="false">
      <c r="A2351" s="197" t="s">
        <v>5417</v>
      </c>
      <c r="B2351" s="197" t="str">
        <f aca="false">C2351&amp;D2351&amp;E2351&amp;F2351&amp;G2351&amp;H2351</f>
        <v>ESCAVACAO,CARGA E TRANSPORTE DE MATERIAL DE 2ªCATEGORIA,UTILIZANDO MOTO-ESCAVO-TRANSPORTADOR,TRATOR(PUSHER),MOTONIVELADORA E TRATOR COM ESCARIFICADOR,ADMITINDO UMA DISTANCIA MEDIADE TRANSPORTE DE 350,00M</v>
      </c>
      <c r="C2351" s="197" t="s">
        <v>5398</v>
      </c>
      <c r="D2351" s="197" t="s">
        <v>5399</v>
      </c>
      <c r="E2351" s="197" t="s">
        <v>5400</v>
      </c>
      <c r="F2351" s="197" t="s">
        <v>5416</v>
      </c>
      <c r="I2351" s="197" t="s">
        <v>1158</v>
      </c>
      <c r="J2351" s="197" t="n">
        <v>15.51</v>
      </c>
    </row>
    <row r="2352" customFormat="false" ht="12.75" hidden="true" customHeight="false" outlineLevel="0" collapsed="false">
      <c r="A2352" s="197" t="s">
        <v>5418</v>
      </c>
      <c r="B2352" s="197" t="str">
        <f aca="false">C2352&amp;D2352&amp;E2352&amp;F2352&amp;G2352&amp;H2352</f>
        <v>ESCAVACAO,CARGA E TRANSPORTE DE MATERIAL DE 2ªCATEGORIA,UTILIZANDO MOTO-ESCAVO-TRANSPORTADOR,TRATOR(PUSHER),MOTONIVELADORA E TARTOR COM ESCARIFICADOR,ADMITINDO UMA DISTANCIA MEDIADE TRANSPORTE DE 400,00M</v>
      </c>
      <c r="C2352" s="197" t="s">
        <v>5398</v>
      </c>
      <c r="D2352" s="197" t="s">
        <v>5399</v>
      </c>
      <c r="E2352" s="197" t="s">
        <v>5419</v>
      </c>
      <c r="F2352" s="197" t="s">
        <v>5420</v>
      </c>
      <c r="I2352" s="197" t="s">
        <v>1158</v>
      </c>
      <c r="J2352" s="197" t="n">
        <v>17.05</v>
      </c>
    </row>
    <row r="2353" customFormat="false" ht="12.75" hidden="true" customHeight="false" outlineLevel="0" collapsed="false">
      <c r="A2353" s="197" t="s">
        <v>5421</v>
      </c>
      <c r="B2353" s="197" t="str">
        <f aca="false">C2353&amp;D2353&amp;E2353&amp;F2353&amp;G2353&amp;H2353</f>
        <v>ESCAVACAO,CARGA E TRANSPORTE DE MATERIAL DE 2ªCATEGORIA,UTILIZANDO MOTO-ESCAVO-TRANSPORTADOR,TRATOR(PUSHER),MOTONIVELADORA E TARTOR COM ESCARIFICADOR,ADMITINDO UMA DISTANCIA MEDIADE TRANSPORTE DE 400,00M</v>
      </c>
      <c r="C2353" s="197" t="s">
        <v>5398</v>
      </c>
      <c r="D2353" s="197" t="s">
        <v>5399</v>
      </c>
      <c r="E2353" s="197" t="s">
        <v>5419</v>
      </c>
      <c r="F2353" s="197" t="s">
        <v>5420</v>
      </c>
      <c r="I2353" s="197" t="s">
        <v>1158</v>
      </c>
      <c r="J2353" s="197" t="n">
        <v>16.88</v>
      </c>
    </row>
    <row r="2354" customFormat="false" ht="12.75" hidden="true" customHeight="false" outlineLevel="0" collapsed="false">
      <c r="A2354" s="197" t="s">
        <v>5422</v>
      </c>
      <c r="B2354" s="197" t="str">
        <f aca="false">C2354&amp;D2354&amp;E2354&amp;F2354&amp;G2354&amp;H2354</f>
        <v>ESCAVACAO,CARGA E TRANSPORTE DE MATERIAL DE 2ªCATEGORIA,UTILIZANDO MOTO-ESCAVO-TRANSPORTADOR,TRATOR(PUSHER),MOTONIVELADORA E TRATOR COM ESCARIFICADOR,ADMITINDO UMA DISTANCIA MEDIADE TRANSPORTE DE 450,00M</v>
      </c>
      <c r="C2354" s="197" t="s">
        <v>5398</v>
      </c>
      <c r="D2354" s="197" t="s">
        <v>5399</v>
      </c>
      <c r="E2354" s="197" t="s">
        <v>5400</v>
      </c>
      <c r="F2354" s="197" t="s">
        <v>5423</v>
      </c>
      <c r="I2354" s="197" t="s">
        <v>1158</v>
      </c>
      <c r="J2354" s="197" t="n">
        <v>18.52</v>
      </c>
    </row>
    <row r="2355" customFormat="false" ht="12.75" hidden="true" customHeight="false" outlineLevel="0" collapsed="false">
      <c r="A2355" s="197" t="s">
        <v>5424</v>
      </c>
      <c r="B2355" s="197" t="str">
        <f aca="false">C2355&amp;D2355&amp;E2355&amp;F2355&amp;G2355&amp;H2355</f>
        <v>ESCAVACAO,CARGA E TRANSPORTE DE MATERIAL DE 2ªCATEGORIA,UTILIZANDO MOTO-ESCAVO-TRANSPORTADOR,TRATOR(PUSHER),MOTONIVELADORA E TRATOR COM ESCARIFICADOR,ADMITINDO UMA DISTANCIA MEDIADE TRANSPORTE DE 450,00M</v>
      </c>
      <c r="C2355" s="197" t="s">
        <v>5398</v>
      </c>
      <c r="D2355" s="197" t="s">
        <v>5399</v>
      </c>
      <c r="E2355" s="197" t="s">
        <v>5400</v>
      </c>
      <c r="F2355" s="197" t="s">
        <v>5423</v>
      </c>
      <c r="I2355" s="197" t="s">
        <v>1158</v>
      </c>
      <c r="J2355" s="197" t="n">
        <v>18.35</v>
      </c>
    </row>
    <row r="2356" customFormat="false" ht="12.75" hidden="true" customHeight="false" outlineLevel="0" collapsed="false">
      <c r="A2356" s="197" t="s">
        <v>5425</v>
      </c>
      <c r="B2356" s="197" t="str">
        <f aca="false">C2356&amp;D2356&amp;E2356&amp;F2356&amp;G2356&amp;H2356</f>
        <v>ESCAVACAO,CARGA E TRANSPORTE DE MATERIAL DE 2ªCATEGORIA,UTILIZANDO MOTO-ESCAVO-TRANSPORTADOR,TRATOR(PUSHER),MOTONIVELADORA E TRATOR COM ESCARIFICADOR,ADMITINDO UMA DISTANCIA MEDIADE TRANSPORTE DE 500,00M</v>
      </c>
      <c r="C2356" s="197" t="s">
        <v>5398</v>
      </c>
      <c r="D2356" s="197" t="s">
        <v>5399</v>
      </c>
      <c r="E2356" s="197" t="s">
        <v>5400</v>
      </c>
      <c r="F2356" s="197" t="s">
        <v>5426</v>
      </c>
      <c r="I2356" s="197" t="s">
        <v>1158</v>
      </c>
      <c r="J2356" s="197" t="n">
        <v>19.86</v>
      </c>
    </row>
    <row r="2357" customFormat="false" ht="12.75" hidden="true" customHeight="false" outlineLevel="0" collapsed="false">
      <c r="A2357" s="197" t="s">
        <v>5427</v>
      </c>
      <c r="B2357" s="197" t="str">
        <f aca="false">C2357&amp;D2357&amp;E2357&amp;F2357&amp;G2357&amp;H2357</f>
        <v>ESCAVACAO,CARGA E TRANSPORTE DE MATERIAL DE 2ªCATEGORIA,UTILIZANDO MOTO-ESCAVO-TRANSPORTADOR,TRATOR(PUSHER),MOTONIVELADORA E TRATOR COM ESCARIFICADOR,ADMITINDO UMA DISTANCIA MEDIADE TRANSPORTE DE 500,00M</v>
      </c>
      <c r="C2357" s="197" t="s">
        <v>5398</v>
      </c>
      <c r="D2357" s="197" t="s">
        <v>5399</v>
      </c>
      <c r="E2357" s="197" t="s">
        <v>5400</v>
      </c>
      <c r="F2357" s="197" t="s">
        <v>5426</v>
      </c>
      <c r="I2357" s="197" t="s">
        <v>1158</v>
      </c>
      <c r="J2357" s="197" t="n">
        <v>19.67</v>
      </c>
    </row>
    <row r="2358" customFormat="false" ht="12.75" hidden="true" customHeight="false" outlineLevel="0" collapsed="false">
      <c r="A2358" s="197" t="s">
        <v>5428</v>
      </c>
      <c r="B2358" s="197" t="str">
        <f aca="false">C2358&amp;D2358&amp;E2358&amp;F2358&amp;G2358&amp;H2358</f>
        <v>ESCAVACAO,CARGA E TRANSPORTE DE MATERIAL DE 2ªCATEGORIA,UTILIZANDO MOTO-ESCAVO-TRANSPORTADOR,TRATOR(PUSHER),MOTONIVELADORA E TRATOR COM ESCARIFICADOR,ADMITINDO UMA DISTANCIA MEDIADE TRANSPORTE DE 550,00M</v>
      </c>
      <c r="C2358" s="197" t="s">
        <v>5398</v>
      </c>
      <c r="D2358" s="197" t="s">
        <v>5399</v>
      </c>
      <c r="E2358" s="197" t="s">
        <v>5400</v>
      </c>
      <c r="F2358" s="197" t="s">
        <v>5429</v>
      </c>
      <c r="I2358" s="197" t="s">
        <v>1158</v>
      </c>
      <c r="J2358" s="197" t="n">
        <v>21.17</v>
      </c>
    </row>
    <row r="2359" customFormat="false" ht="12.75" hidden="true" customHeight="false" outlineLevel="0" collapsed="false">
      <c r="A2359" s="197" t="s">
        <v>5430</v>
      </c>
      <c r="B2359" s="197" t="str">
        <f aca="false">C2359&amp;D2359&amp;E2359&amp;F2359&amp;G2359&amp;H2359</f>
        <v>ESCAVACAO,CARGA E TRANSPORTE DE MATERIAL DE 2ªCATEGORIA,UTILIZANDO MOTO-ESCAVO-TRANSPORTADOR,TRATOR(PUSHER),MOTONIVELADORA E TRATOR COM ESCARIFICADOR,ADMITINDO UMA DISTANCIA MEDIADE TRANSPORTE DE 550,00M</v>
      </c>
      <c r="C2359" s="197" t="s">
        <v>5398</v>
      </c>
      <c r="D2359" s="197" t="s">
        <v>5399</v>
      </c>
      <c r="E2359" s="197" t="s">
        <v>5400</v>
      </c>
      <c r="F2359" s="197" t="s">
        <v>5429</v>
      </c>
      <c r="I2359" s="197" t="s">
        <v>1158</v>
      </c>
      <c r="J2359" s="197" t="n">
        <v>20.97</v>
      </c>
    </row>
    <row r="2360" customFormat="false" ht="12.75" hidden="true" customHeight="false" outlineLevel="0" collapsed="false">
      <c r="A2360" s="197" t="s">
        <v>5431</v>
      </c>
      <c r="B2360" s="197" t="str">
        <f aca="false">C2360&amp;D2360&amp;E2360&amp;F2360&amp;G2360&amp;H2360</f>
        <v>ESCAVACAO,CARGA E TRANSPORTE DE MATERIAL DE 2ªCATEGORIA,UTILIZANDO MOTO-ESCAVO-TRAMSPORTADOR,TRATOR(PUSHER),MOTONIVELADORA E TRATOR COM ESCARIFICADOR,ADMITINDO UMA DISTANCIA MEDIADE TRANSPORTE DE 600,00M</v>
      </c>
      <c r="C2360" s="197" t="s">
        <v>5398</v>
      </c>
      <c r="D2360" s="197" t="s">
        <v>5432</v>
      </c>
      <c r="E2360" s="197" t="s">
        <v>5400</v>
      </c>
      <c r="F2360" s="197" t="s">
        <v>5433</v>
      </c>
      <c r="I2360" s="197" t="s">
        <v>1158</v>
      </c>
      <c r="J2360" s="197" t="n">
        <v>22.67</v>
      </c>
    </row>
    <row r="2361" customFormat="false" ht="12.75" hidden="true" customHeight="false" outlineLevel="0" collapsed="false">
      <c r="A2361" s="197" t="s">
        <v>5434</v>
      </c>
      <c r="B2361" s="197" t="str">
        <f aca="false">C2361&amp;D2361&amp;E2361&amp;F2361&amp;G2361&amp;H2361</f>
        <v>ESCAVACAO,CARGA E TRANSPORTE DE MATERIAL DE 2ªCATEGORIA,UTILIZANDO MOTO-ESCAVO-TRAMSPORTADOR,TRATOR(PUSHER),MOTONIVELADORA E TRATOR COM ESCARIFICADOR,ADMITINDO UMA DISTANCIA MEDIADE TRANSPORTE DE 600,00M</v>
      </c>
      <c r="C2361" s="197" t="s">
        <v>5398</v>
      </c>
      <c r="D2361" s="197" t="s">
        <v>5432</v>
      </c>
      <c r="E2361" s="197" t="s">
        <v>5400</v>
      </c>
      <c r="F2361" s="197" t="s">
        <v>5433</v>
      </c>
      <c r="I2361" s="197" t="s">
        <v>1158</v>
      </c>
      <c r="J2361" s="197" t="n">
        <v>22.45</v>
      </c>
    </row>
    <row r="2362" customFormat="false" ht="12.75" hidden="true" customHeight="false" outlineLevel="0" collapsed="false">
      <c r="A2362" s="197" t="s">
        <v>5435</v>
      </c>
      <c r="B2362" s="197" t="str">
        <f aca="false">C2362&amp;D2362&amp;E2362&amp;F2362&amp;G2362&amp;H2362</f>
        <v>ESCAVACAO,CARGA E TRANSPORTE DE MATERIAL DE 2ªCATEGORIA,UTILIZANDO MOTO-ESCAVO-TRANSPORTADOR,TRATOR(PUSHER),MOTONIVELADORA E TRATOR COM ESCARIFICADOR,ADMITINDO UMA DISTANCIA MEDIADE TRANSPORTE DE 650,00M</v>
      </c>
      <c r="C2362" s="197" t="s">
        <v>5398</v>
      </c>
      <c r="D2362" s="197" t="s">
        <v>5399</v>
      </c>
      <c r="E2362" s="197" t="s">
        <v>5400</v>
      </c>
      <c r="F2362" s="197" t="s">
        <v>5436</v>
      </c>
      <c r="I2362" s="197" t="s">
        <v>1158</v>
      </c>
      <c r="J2362" s="197" t="n">
        <v>24.08</v>
      </c>
    </row>
    <row r="2363" customFormat="false" ht="12.75" hidden="true" customHeight="false" outlineLevel="0" collapsed="false">
      <c r="A2363" s="197" t="s">
        <v>5437</v>
      </c>
      <c r="B2363" s="197" t="str">
        <f aca="false">C2363&amp;D2363&amp;E2363&amp;F2363&amp;G2363&amp;H2363</f>
        <v>ESCAVACAO,CARGA E TRANSPORTE DE MATERIAL DE 2ªCATEGORIA,UTILIZANDO MOTO-ESCAVO-TRANSPORTADOR,TRATOR(PUSHER),MOTONIVELADORA E TRATOR COM ESCARIFICADOR,ADMITINDO UMA DISTANCIA MEDIADE TRANSPORTE DE 650,00M</v>
      </c>
      <c r="C2363" s="197" t="s">
        <v>5398</v>
      </c>
      <c r="D2363" s="197" t="s">
        <v>5399</v>
      </c>
      <c r="E2363" s="197" t="s">
        <v>5400</v>
      </c>
      <c r="F2363" s="197" t="s">
        <v>5436</v>
      </c>
      <c r="I2363" s="197" t="s">
        <v>1158</v>
      </c>
      <c r="J2363" s="197" t="n">
        <v>23.85</v>
      </c>
    </row>
    <row r="2364" customFormat="false" ht="12.75" hidden="true" customHeight="false" outlineLevel="0" collapsed="false">
      <c r="A2364" s="197" t="s">
        <v>5438</v>
      </c>
      <c r="B2364" s="197" t="str">
        <f aca="false">C2364&amp;D2364&amp;E2364&amp;F2364&amp;G2364&amp;H2364</f>
        <v>ESCAVACAO,CARGA E TRANSPORTE DE MATERIAL DE 2ªCATEGORIA,UTILIZANDO MOTO-ESCAVO-TRANSPORTADOR,TRATOR(PUSHER),MOTONIVELADORA E TRATOR COM ESCARIFICADOR,ADMITINDO UMA DISTANCIA MEDIADE TRANSPORTE DE 700,00M</v>
      </c>
      <c r="C2364" s="197" t="s">
        <v>5398</v>
      </c>
      <c r="D2364" s="197" t="s">
        <v>5399</v>
      </c>
      <c r="E2364" s="197" t="s">
        <v>5400</v>
      </c>
      <c r="F2364" s="197" t="s">
        <v>5439</v>
      </c>
      <c r="I2364" s="197" t="s">
        <v>1158</v>
      </c>
      <c r="J2364" s="197" t="n">
        <v>25.35</v>
      </c>
    </row>
    <row r="2365" customFormat="false" ht="12.75" hidden="true" customHeight="false" outlineLevel="0" collapsed="false">
      <c r="A2365" s="197" t="s">
        <v>5440</v>
      </c>
      <c r="B2365" s="197" t="str">
        <f aca="false">C2365&amp;D2365&amp;E2365&amp;F2365&amp;G2365&amp;H2365</f>
        <v>ESCAVACAO,CARGA E TRANSPORTE DE MATERIAL DE 2ªCATEGORIA,UTILIZANDO MOTO-ESCAVO-TRANSPORTADOR,TRATOR(PUSHER),MOTONIVELADORA E TRATOR COM ESCARIFICADOR,ADMITINDO UMA DISTANCIA MEDIADE TRANSPORTE DE 700,00M</v>
      </c>
      <c r="C2365" s="197" t="s">
        <v>5398</v>
      </c>
      <c r="D2365" s="197" t="s">
        <v>5399</v>
      </c>
      <c r="E2365" s="197" t="s">
        <v>5400</v>
      </c>
      <c r="F2365" s="197" t="s">
        <v>5439</v>
      </c>
      <c r="I2365" s="197" t="s">
        <v>1158</v>
      </c>
      <c r="J2365" s="197" t="n">
        <v>25.11</v>
      </c>
    </row>
    <row r="2366" customFormat="false" ht="12.75" hidden="true" customHeight="false" outlineLevel="0" collapsed="false">
      <c r="A2366" s="197" t="s">
        <v>5441</v>
      </c>
      <c r="B2366" s="197" t="str">
        <f aca="false">C2366&amp;D2366&amp;E2366&amp;F2366&amp;G2366&amp;H2366</f>
        <v>ESCAVACAO,CARGA E TRANSPORTE DE MATERIAL DE 2ªCATEGORIA,UTILIZANDO MOTO-ESCAVO-TRANSPORTADOR,TRATOR(PUSHER),MOTONIVELADORA E TRATOR COM ESCARIFICADOR,ADMITINDO UMA DISTANCIA MEDIADE TRANSPORTE DE 750,00M</v>
      </c>
      <c r="C2366" s="197" t="s">
        <v>5398</v>
      </c>
      <c r="D2366" s="197" t="s">
        <v>5399</v>
      </c>
      <c r="E2366" s="197" t="s">
        <v>5400</v>
      </c>
      <c r="F2366" s="197" t="s">
        <v>5442</v>
      </c>
      <c r="I2366" s="197" t="s">
        <v>1158</v>
      </c>
      <c r="J2366" s="197" t="n">
        <v>26.76</v>
      </c>
    </row>
    <row r="2367" customFormat="false" ht="12.75" hidden="true" customHeight="false" outlineLevel="0" collapsed="false">
      <c r="A2367" s="197" t="s">
        <v>5443</v>
      </c>
      <c r="B2367" s="197" t="str">
        <f aca="false">C2367&amp;D2367&amp;E2367&amp;F2367&amp;G2367&amp;H2367</f>
        <v>ESCAVACAO,CARGA E TRANSPORTE DE MATERIAL DE 2ªCATEGORIA,UTILIZANDO MOTO-ESCAVO-TRANSPORTADOR,TRATOR(PUSHER),MOTONIVELADORA E TRATOR COM ESCARIFICADOR,ADMITINDO UMA DISTANCIA MEDIADE TRANSPORTE DE 750,00M</v>
      </c>
      <c r="C2367" s="197" t="s">
        <v>5398</v>
      </c>
      <c r="D2367" s="197" t="s">
        <v>5399</v>
      </c>
      <c r="E2367" s="197" t="s">
        <v>5400</v>
      </c>
      <c r="F2367" s="197" t="s">
        <v>5442</v>
      </c>
      <c r="I2367" s="197" t="s">
        <v>1158</v>
      </c>
      <c r="J2367" s="197" t="n">
        <v>26.5</v>
      </c>
    </row>
    <row r="2368" customFormat="false" ht="12.75" hidden="true" customHeight="false" outlineLevel="0" collapsed="false">
      <c r="A2368" s="197" t="s">
        <v>5444</v>
      </c>
      <c r="B2368" s="197" t="str">
        <f aca="false">C2368&amp;D2368&amp;E2368&amp;F2368&amp;G2368&amp;H2368</f>
        <v>ESCAVACAO,CARGA E TRANSPORTE DE MATERIAL DE 2ªCATEGORIA,UTILIZANDO MOTO-ESCAVO-TRANSPORTADOR,TRATOR(PUSHER),MOTONIVELADORA E TRATOR COM ESCARIFICADOR,ADMITINDO UMA DISTANCIA MEDIADE TRANSPORTE DE 800,00M</v>
      </c>
      <c r="C2368" s="197" t="s">
        <v>5398</v>
      </c>
      <c r="D2368" s="197" t="s">
        <v>5399</v>
      </c>
      <c r="E2368" s="197" t="s">
        <v>5400</v>
      </c>
      <c r="F2368" s="197" t="s">
        <v>5445</v>
      </c>
      <c r="I2368" s="197" t="s">
        <v>1158</v>
      </c>
      <c r="J2368" s="197" t="n">
        <v>28.34</v>
      </c>
    </row>
    <row r="2369" customFormat="false" ht="12.75" hidden="true" customHeight="false" outlineLevel="0" collapsed="false">
      <c r="A2369" s="197" t="s">
        <v>5446</v>
      </c>
      <c r="B2369" s="197" t="str">
        <f aca="false">C2369&amp;D2369&amp;E2369&amp;F2369&amp;G2369&amp;H2369</f>
        <v>ESCAVACAO,CARGA E TRANSPORTE DE MATERIAL DE 2ªCATEGORIA,UTILIZANDO MOTO-ESCAVO-TRANSPORTADOR,TRATOR(PUSHER),MOTONIVELADORA E TRATOR COM ESCARIFICADOR,ADMITINDO UMA DISTANCIA MEDIADE TRANSPORTE DE 800,00M</v>
      </c>
      <c r="C2369" s="197" t="s">
        <v>5398</v>
      </c>
      <c r="D2369" s="197" t="s">
        <v>5399</v>
      </c>
      <c r="E2369" s="197" t="s">
        <v>5400</v>
      </c>
      <c r="F2369" s="197" t="s">
        <v>5445</v>
      </c>
      <c r="I2369" s="197" t="s">
        <v>1158</v>
      </c>
      <c r="J2369" s="197" t="n">
        <v>28.06</v>
      </c>
    </row>
    <row r="2370" customFormat="false" ht="12.75" hidden="true" customHeight="false" outlineLevel="0" collapsed="false">
      <c r="A2370" s="197" t="s">
        <v>5447</v>
      </c>
      <c r="B2370" s="197" t="str">
        <f aca="false">C2370&amp;D2370&amp;E2370&amp;F2370&amp;G2370&amp;H2370</f>
        <v>ESCAVACAO,CARGA E TRANSPORTE DE MATERIAL DE 2ªCATEGORIA,UTILIZANDO MOTO-ESCAVO-TRANSPORTADOR,TRATOR(PUSHER),MOTONIVELADORA E TRATOR COM ESCARIFICADOR,ADMITINDO UMA DISTANCIA MEDIADE TRANSPORTE DE 850,00M</v>
      </c>
      <c r="C2370" s="197" t="s">
        <v>5398</v>
      </c>
      <c r="D2370" s="197" t="s">
        <v>5399</v>
      </c>
      <c r="E2370" s="197" t="s">
        <v>5400</v>
      </c>
      <c r="F2370" s="197" t="s">
        <v>5448</v>
      </c>
      <c r="I2370" s="197" t="s">
        <v>1158</v>
      </c>
      <c r="J2370" s="197" t="n">
        <v>29.64</v>
      </c>
    </row>
    <row r="2371" customFormat="false" ht="12.75" hidden="true" customHeight="false" outlineLevel="0" collapsed="false">
      <c r="A2371" s="197" t="s">
        <v>5449</v>
      </c>
      <c r="B2371" s="197" t="str">
        <f aca="false">C2371&amp;D2371&amp;E2371&amp;F2371&amp;G2371&amp;H2371</f>
        <v>ESCAVACAO,CARGA E TRANSPORTE DE MATERIAL DE 2ªCATEGORIA,UTILIZANDO MOTO-ESCAVO-TRANSPORTADOR,TRATOR(PUSHER),MOTONIVELADORA E TRATOR COM ESCARIFICADOR,ADMITINDO UMA DISTANCIA MEDIADE TRANSPORTE DE 850,00M</v>
      </c>
      <c r="C2371" s="197" t="s">
        <v>5398</v>
      </c>
      <c r="D2371" s="197" t="s">
        <v>5399</v>
      </c>
      <c r="E2371" s="197" t="s">
        <v>5400</v>
      </c>
      <c r="F2371" s="197" t="s">
        <v>5448</v>
      </c>
      <c r="I2371" s="197" t="s">
        <v>1158</v>
      </c>
      <c r="J2371" s="197" t="n">
        <v>29.36</v>
      </c>
    </row>
    <row r="2372" customFormat="false" ht="12.75" hidden="true" customHeight="false" outlineLevel="0" collapsed="false">
      <c r="A2372" s="197" t="s">
        <v>5450</v>
      </c>
      <c r="B2372" s="197" t="str">
        <f aca="false">C2372&amp;D2372&amp;E2372&amp;F2372&amp;G2372&amp;H2372</f>
        <v>ESCAVACAO,CARGA E TRANSPORTE DE MATERIAL DE 2ªCATEGORIA,UTILIZANDO MOTO-ESCAVO-TRANSPORTADOR,TRATOR(PUSHER),MOTONIVELADORA E TRATOR COM ESCARIFICADOR,ADMITINDO UMA DISTANCIA MEDIADE TRANSPORTE DE 900,00M</v>
      </c>
      <c r="C2372" s="197" t="s">
        <v>5398</v>
      </c>
      <c r="D2372" s="197" t="s">
        <v>5399</v>
      </c>
      <c r="E2372" s="197" t="s">
        <v>5400</v>
      </c>
      <c r="F2372" s="197" t="s">
        <v>5451</v>
      </c>
      <c r="I2372" s="197" t="s">
        <v>1158</v>
      </c>
      <c r="J2372" s="197" t="n">
        <v>31.08</v>
      </c>
    </row>
    <row r="2373" customFormat="false" ht="12.75" hidden="true" customHeight="false" outlineLevel="0" collapsed="false">
      <c r="A2373" s="197" t="s">
        <v>5452</v>
      </c>
      <c r="B2373" s="197" t="str">
        <f aca="false">C2373&amp;D2373&amp;E2373&amp;F2373&amp;G2373&amp;H2373</f>
        <v>ESCAVACAO,CARGA E TRANSPORTE DE MATERIAL DE 2ªCATEGORIA,UTILIZANDO MOTO-ESCAVO-TRANSPORTADOR,TRATOR(PUSHER),MOTONIVELADORA E TRATOR COM ESCARIFICADOR,ADMITINDO UMA DISTANCIA MEDIADE TRANSPORTE DE 900,00M</v>
      </c>
      <c r="C2373" s="197" t="s">
        <v>5398</v>
      </c>
      <c r="D2373" s="197" t="s">
        <v>5399</v>
      </c>
      <c r="E2373" s="197" t="s">
        <v>5400</v>
      </c>
      <c r="F2373" s="197" t="s">
        <v>5451</v>
      </c>
      <c r="I2373" s="197" t="s">
        <v>1158</v>
      </c>
      <c r="J2373" s="197" t="n">
        <v>30.78</v>
      </c>
    </row>
    <row r="2374" customFormat="false" ht="12.75" hidden="true" customHeight="false" outlineLevel="0" collapsed="false">
      <c r="A2374" s="197" t="s">
        <v>5453</v>
      </c>
      <c r="B2374" s="197" t="str">
        <f aca="false">C2374&amp;D2374&amp;E2374&amp;F2374&amp;G2374&amp;H2374</f>
        <v>ESCAVACAO,CARGA E TRANSPORTE DE MATERIAL DE 2ªCATEGORIA,UTILIZANDO MOTO-ESCAVO-TRANSPORTADOR,TRATOR(PUSHER),MOTONIVELADORA E TRATOR COM ESCARIFICADOR,ADMITINDO UMA DISTANCIA MEDIADE TRANSPORTE DE 950,00M</v>
      </c>
      <c r="C2374" s="197" t="s">
        <v>5398</v>
      </c>
      <c r="D2374" s="197" t="s">
        <v>5399</v>
      </c>
      <c r="E2374" s="197" t="s">
        <v>5400</v>
      </c>
      <c r="F2374" s="197" t="s">
        <v>5454</v>
      </c>
      <c r="I2374" s="197" t="s">
        <v>1158</v>
      </c>
      <c r="J2374" s="197" t="n">
        <v>32.12</v>
      </c>
    </row>
    <row r="2375" customFormat="false" ht="12.75" hidden="true" customHeight="false" outlineLevel="0" collapsed="false">
      <c r="A2375" s="197" t="s">
        <v>5455</v>
      </c>
      <c r="B2375" s="197" t="str">
        <f aca="false">C2375&amp;D2375&amp;E2375&amp;F2375&amp;G2375&amp;H2375</f>
        <v>ESCAVACAO,CARGA E TRANSPORTE DE MATERIAL DE 2ªCATEGORIA,UTILIZANDO MOTO-ESCAVO-TRANSPORTADOR,TRATOR(PUSHER),MOTONIVELADORA E TRATOR COM ESCARIFICADOR,ADMITINDO UMA DISTANCIA MEDIADE TRANSPORTE DE 950,00M</v>
      </c>
      <c r="C2375" s="197" t="s">
        <v>5398</v>
      </c>
      <c r="D2375" s="197" t="s">
        <v>5399</v>
      </c>
      <c r="E2375" s="197" t="s">
        <v>5400</v>
      </c>
      <c r="F2375" s="197" t="s">
        <v>5454</v>
      </c>
      <c r="I2375" s="197" t="s">
        <v>1158</v>
      </c>
      <c r="J2375" s="197" t="n">
        <v>31.81</v>
      </c>
    </row>
    <row r="2376" customFormat="false" ht="12.75" hidden="true" customHeight="false" outlineLevel="0" collapsed="false">
      <c r="A2376" s="197" t="s">
        <v>5456</v>
      </c>
      <c r="B2376" s="197" t="str">
        <f aca="false">C2376&amp;D2376&amp;E2376&amp;F2376&amp;G2376&amp;H2376</f>
        <v>ESCAVACAO,CARGA E TRANSPORTE DE MATERIAL DE 2ªCATEGORIA,UTILIZANDO MOTO-ESCAVO-TRANSPORTADOR,TRATOR(PUSHER),MOTONIVELADORA E TRATOR COM ESCARIFICADOR,ADMITINDO UMA DISTANCIA MEDIADE TRANSPORTE DE 1000,00M</v>
      </c>
      <c r="C2376" s="197" t="s">
        <v>5398</v>
      </c>
      <c r="D2376" s="197" t="s">
        <v>5399</v>
      </c>
      <c r="E2376" s="197" t="s">
        <v>5400</v>
      </c>
      <c r="F2376" s="197" t="s">
        <v>5457</v>
      </c>
      <c r="I2376" s="197" t="s">
        <v>1158</v>
      </c>
      <c r="J2376" s="197" t="n">
        <v>33.8</v>
      </c>
    </row>
    <row r="2377" customFormat="false" ht="12.75" hidden="true" customHeight="false" outlineLevel="0" collapsed="false">
      <c r="A2377" s="197" t="s">
        <v>5458</v>
      </c>
      <c r="B2377" s="197" t="str">
        <f aca="false">C2377&amp;D2377&amp;E2377&amp;F2377&amp;G2377&amp;H2377</f>
        <v>ESCAVACAO,CARGA E TRANSPORTE DE MATERIAL DE 2ªCATEGORIA,UTILIZANDO MOTO-ESCAVO-TRANSPORTADOR,TRATOR(PUSHER),MOTONIVELADORA E TRATOR COM ESCARIFICADOR,ADMITINDO UMA DISTANCIA MEDIADE TRANSPORTE DE 1000,00M</v>
      </c>
      <c r="C2377" s="197" t="s">
        <v>5398</v>
      </c>
      <c r="D2377" s="197" t="s">
        <v>5399</v>
      </c>
      <c r="E2377" s="197" t="s">
        <v>5400</v>
      </c>
      <c r="F2377" s="197" t="s">
        <v>5457</v>
      </c>
      <c r="I2377" s="197" t="s">
        <v>1158</v>
      </c>
      <c r="J2377" s="197" t="n">
        <v>33.48</v>
      </c>
    </row>
    <row r="2378" customFormat="false" ht="12.75" hidden="true" customHeight="false" outlineLevel="0" collapsed="false">
      <c r="A2378" s="197" t="s">
        <v>5459</v>
      </c>
      <c r="B2378" s="197" t="str">
        <f aca="false">C2378&amp;D2378&amp;E2378&amp;F2378&amp;G2378&amp;H2378</f>
        <v>ESCAVACAO,CARGA E TRANSPORTE DE MATERIAL DE 2ªCATEGORIA,UTILIZANDO MOTO-ESCAVO-TRANSPORTADOR,TRATOR(PUSHER),MOTONIVELADORA E TRATOR COM ESCARIFICADOR,ADMITINDO UMA DISTANCIA MEDIADE TRANSPORTE DE 1050,00M</v>
      </c>
      <c r="C2378" s="197" t="s">
        <v>5398</v>
      </c>
      <c r="D2378" s="197" t="s">
        <v>5399</v>
      </c>
      <c r="E2378" s="197" t="s">
        <v>5400</v>
      </c>
      <c r="F2378" s="197" t="s">
        <v>5460</v>
      </c>
      <c r="I2378" s="197" t="s">
        <v>1158</v>
      </c>
      <c r="J2378" s="197" t="n">
        <v>35.03</v>
      </c>
    </row>
    <row r="2379" customFormat="false" ht="12.75" hidden="true" customHeight="false" outlineLevel="0" collapsed="false">
      <c r="A2379" s="197" t="s">
        <v>5461</v>
      </c>
      <c r="B2379" s="197" t="str">
        <f aca="false">C2379&amp;D2379&amp;E2379&amp;F2379&amp;G2379&amp;H2379</f>
        <v>ESCAVACAO,CARGA E TRANSPORTE DE MATERIAL DE 2ªCATEGORIA,UTILIZANDO MOTO-ESCAVO-TRANSPORTADOR,TRATOR(PUSHER),MOTONIVELADORA E TRATOR COM ESCARIFICADOR,ADMITINDO UMA DISTANCIA MEDIADE TRANSPORTE DE 1050,00M</v>
      </c>
      <c r="C2379" s="197" t="s">
        <v>5398</v>
      </c>
      <c r="D2379" s="197" t="s">
        <v>5399</v>
      </c>
      <c r="E2379" s="197" t="s">
        <v>5400</v>
      </c>
      <c r="F2379" s="197" t="s">
        <v>5460</v>
      </c>
      <c r="I2379" s="197" t="s">
        <v>1158</v>
      </c>
      <c r="J2379" s="197" t="n">
        <v>34.7</v>
      </c>
    </row>
    <row r="2380" customFormat="false" ht="12.75" hidden="true" customHeight="false" outlineLevel="0" collapsed="false">
      <c r="A2380" s="197" t="s">
        <v>5462</v>
      </c>
      <c r="B2380" s="197" t="str">
        <f aca="false">C2380&amp;D2380&amp;E2380&amp;F2380&amp;G2380&amp;H2380</f>
        <v>ESCAVACAO,CARGA E TRANSPORTE DE MATERIAL DE 2ªCATEGORIA,UTILIZANDO MOTO-ESCAVO-TRANSPORTADOR,TRATOR(PUSHER),MOTONIVELADORA E TRATOR COM ESCARIFICADOR,ADMITINDO UMA DISTANCIA MEDIADE TRANSPORTE DE 1100,00M</v>
      </c>
      <c r="C2380" s="197" t="s">
        <v>5398</v>
      </c>
      <c r="D2380" s="197" t="s">
        <v>5399</v>
      </c>
      <c r="E2380" s="197" t="s">
        <v>5400</v>
      </c>
      <c r="F2380" s="197" t="s">
        <v>5463</v>
      </c>
      <c r="I2380" s="197" t="s">
        <v>1158</v>
      </c>
      <c r="J2380" s="197" t="n">
        <v>36.36</v>
      </c>
    </row>
    <row r="2381" customFormat="false" ht="12.75" hidden="true" customHeight="false" outlineLevel="0" collapsed="false">
      <c r="A2381" s="197" t="s">
        <v>5464</v>
      </c>
      <c r="B2381" s="197" t="str">
        <f aca="false">C2381&amp;D2381&amp;E2381&amp;F2381&amp;G2381&amp;H2381</f>
        <v>ESCAVACAO,CARGA E TRANSPORTE DE MATERIAL DE 2ªCATEGORIA,UTILIZANDO MOTO-ESCAVO-TRANSPORTADOR,TRATOR(PUSHER),MOTONIVELADORA E TRATOR COM ESCARIFICADOR,ADMITINDO UMA DISTANCIA MEDIADE TRANSPORTE DE 1100,00M</v>
      </c>
      <c r="C2381" s="197" t="s">
        <v>5398</v>
      </c>
      <c r="D2381" s="197" t="s">
        <v>5399</v>
      </c>
      <c r="E2381" s="197" t="s">
        <v>5400</v>
      </c>
      <c r="F2381" s="197" t="s">
        <v>5463</v>
      </c>
      <c r="I2381" s="197" t="s">
        <v>1158</v>
      </c>
      <c r="J2381" s="197" t="n">
        <v>36.01</v>
      </c>
    </row>
    <row r="2382" customFormat="false" ht="12.75" hidden="true" customHeight="false" outlineLevel="0" collapsed="false">
      <c r="A2382" s="197" t="s">
        <v>5465</v>
      </c>
      <c r="B2382" s="197" t="str">
        <f aca="false">C2382&amp;D2382&amp;E2382&amp;F2382&amp;G2382&amp;H2382</f>
        <v>ESCAVACAO,CARGA E TRANSPORTE DE MATERIAL DE 2ªCATEGORIA,UTILIZANDO MOTO-ESCAVO-TRANSPORTADOR,TRATOR(PUSHER),MOTONIVELADORA E TRATOR COM ESCARIFICADOR,ADMITINDO UMA DISTANCIA MEDIADE TRANSPORTE DE 1150,00M</v>
      </c>
      <c r="C2382" s="197" t="s">
        <v>5398</v>
      </c>
      <c r="D2382" s="197" t="s">
        <v>5399</v>
      </c>
      <c r="E2382" s="197" t="s">
        <v>5400</v>
      </c>
      <c r="F2382" s="197" t="s">
        <v>5466</v>
      </c>
      <c r="I2382" s="197" t="s">
        <v>1158</v>
      </c>
      <c r="J2382" s="197" t="n">
        <v>37.78</v>
      </c>
    </row>
    <row r="2383" customFormat="false" ht="12.75" hidden="true" customHeight="false" outlineLevel="0" collapsed="false">
      <c r="A2383" s="197" t="s">
        <v>5467</v>
      </c>
      <c r="B2383" s="197" t="str">
        <f aca="false">C2383&amp;D2383&amp;E2383&amp;F2383&amp;G2383&amp;H2383</f>
        <v>ESCAVACAO,CARGA E TRANSPORTE DE MATERIAL DE 2ªCATEGORIA,UTILIZANDO MOTO-ESCAVO-TRANSPORTADOR,TRATOR(PUSHER),MOTONIVELADORA E TRATOR COM ESCARIFICADOR,ADMITINDO UMA DISTANCIA MEDIADE TRANSPORTE DE 1150,00M</v>
      </c>
      <c r="C2383" s="197" t="s">
        <v>5398</v>
      </c>
      <c r="D2383" s="197" t="s">
        <v>5399</v>
      </c>
      <c r="E2383" s="197" t="s">
        <v>5400</v>
      </c>
      <c r="F2383" s="197" t="s">
        <v>5466</v>
      </c>
      <c r="I2383" s="197" t="s">
        <v>1158</v>
      </c>
      <c r="J2383" s="197" t="n">
        <v>37.42</v>
      </c>
    </row>
    <row r="2384" customFormat="false" ht="12.75" hidden="true" customHeight="false" outlineLevel="0" collapsed="false">
      <c r="A2384" s="197" t="s">
        <v>5468</v>
      </c>
      <c r="B2384" s="197" t="str">
        <f aca="false">C2384&amp;D2384&amp;E2384&amp;F2384&amp;G2384&amp;H2384</f>
        <v>ESCAVACAO,CARGA E TRANSPORTE DE MATERIAL DE 2ªCATEGORIA,UTILIZANDO MOTO-ESCAVO-TRANSPORTADOR,TRATOR(PUSHER),MOTONIVELADORA E TRATOR COM ESCARIFICADOR,ADMITINDO UMA DISTANCIA MEDIADE TRANSPORTE DE 1200,00M</v>
      </c>
      <c r="C2384" s="197" t="s">
        <v>5398</v>
      </c>
      <c r="D2384" s="197" t="s">
        <v>5399</v>
      </c>
      <c r="E2384" s="197" t="s">
        <v>5400</v>
      </c>
      <c r="F2384" s="197" t="s">
        <v>5469</v>
      </c>
      <c r="I2384" s="197" t="s">
        <v>1158</v>
      </c>
      <c r="J2384" s="197" t="n">
        <v>39.33</v>
      </c>
    </row>
    <row r="2385" customFormat="false" ht="12.75" hidden="true" customHeight="false" outlineLevel="0" collapsed="false">
      <c r="A2385" s="197" t="s">
        <v>5470</v>
      </c>
      <c r="B2385" s="197" t="str">
        <f aca="false">C2385&amp;D2385&amp;E2385&amp;F2385&amp;G2385&amp;H2385</f>
        <v>ESCAVACAO,CARGA E TRANSPORTE DE MATERIAL DE 2ªCATEGORIA,UTILIZANDO MOTO-ESCAVO-TRANSPORTADOR,TRATOR(PUSHER),MOTONIVELADORA E TRATOR COM ESCARIFICADOR,ADMITINDO UMA DISTANCIA MEDIADE TRANSPORTE DE 1200,00M</v>
      </c>
      <c r="C2385" s="197" t="s">
        <v>5398</v>
      </c>
      <c r="D2385" s="197" t="s">
        <v>5399</v>
      </c>
      <c r="E2385" s="197" t="s">
        <v>5400</v>
      </c>
      <c r="F2385" s="197" t="s">
        <v>5469</v>
      </c>
      <c r="I2385" s="197" t="s">
        <v>1158</v>
      </c>
      <c r="J2385" s="197" t="n">
        <v>38.95</v>
      </c>
    </row>
    <row r="2386" customFormat="false" ht="12.75" hidden="true" customHeight="false" outlineLevel="0" collapsed="false">
      <c r="A2386" s="197" t="s">
        <v>5471</v>
      </c>
      <c r="B2386" s="197"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197" t="s">
        <v>5472</v>
      </c>
      <c r="D2386" s="197" t="s">
        <v>5473</v>
      </c>
      <c r="E2386" s="197" t="s">
        <v>5474</v>
      </c>
      <c r="F2386" s="197" t="s">
        <v>5475</v>
      </c>
      <c r="G2386" s="197" t="s">
        <v>5476</v>
      </c>
      <c r="I2386" s="197" t="s">
        <v>5477</v>
      </c>
      <c r="J2386" s="197" t="n">
        <v>0.64</v>
      </c>
    </row>
    <row r="2387" customFormat="false" ht="12.75" hidden="true" customHeight="false" outlineLevel="0" collapsed="false">
      <c r="A2387" s="197" t="s">
        <v>5478</v>
      </c>
      <c r="B2387" s="197"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197" t="s">
        <v>5472</v>
      </c>
      <c r="D2387" s="197" t="s">
        <v>5473</v>
      </c>
      <c r="E2387" s="197" t="s">
        <v>5474</v>
      </c>
      <c r="F2387" s="197" t="s">
        <v>5475</v>
      </c>
      <c r="G2387" s="197" t="s">
        <v>5476</v>
      </c>
      <c r="I2387" s="197" t="s">
        <v>5477</v>
      </c>
      <c r="J2387" s="197" t="n">
        <v>0.62</v>
      </c>
    </row>
    <row r="2388" customFormat="false" ht="12.75" hidden="true" customHeight="false" outlineLevel="0" collapsed="false">
      <c r="A2388" s="197" t="s">
        <v>5479</v>
      </c>
      <c r="B2388" s="197"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197" t="s">
        <v>5472</v>
      </c>
      <c r="D2388" s="197" t="s">
        <v>5473</v>
      </c>
      <c r="E2388" s="197" t="s">
        <v>5480</v>
      </c>
      <c r="F2388" s="197" t="s">
        <v>5475</v>
      </c>
      <c r="G2388" s="197" t="s">
        <v>5476</v>
      </c>
      <c r="I2388" s="197" t="s">
        <v>5477</v>
      </c>
      <c r="J2388" s="197" t="n">
        <v>0.81</v>
      </c>
    </row>
    <row r="2389" customFormat="false" ht="12.75" hidden="true" customHeight="false" outlineLevel="0" collapsed="false">
      <c r="A2389" s="197" t="s">
        <v>5481</v>
      </c>
      <c r="B2389" s="197"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197" t="s">
        <v>5472</v>
      </c>
      <c r="D2389" s="197" t="s">
        <v>5473</v>
      </c>
      <c r="E2389" s="197" t="s">
        <v>5480</v>
      </c>
      <c r="F2389" s="197" t="s">
        <v>5475</v>
      </c>
      <c r="G2389" s="197" t="s">
        <v>5476</v>
      </c>
      <c r="I2389" s="197" t="s">
        <v>5477</v>
      </c>
      <c r="J2389" s="197" t="n">
        <v>0.79</v>
      </c>
    </row>
    <row r="2390" customFormat="false" ht="12.75" hidden="true" customHeight="false" outlineLevel="0" collapsed="false">
      <c r="A2390" s="197" t="s">
        <v>5482</v>
      </c>
      <c r="B2390" s="197"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197" t="s">
        <v>5472</v>
      </c>
      <c r="D2390" s="197" t="s">
        <v>5473</v>
      </c>
      <c r="E2390" s="197" t="s">
        <v>5483</v>
      </c>
      <c r="F2390" s="197" t="s">
        <v>5475</v>
      </c>
      <c r="G2390" s="197" t="s">
        <v>5476</v>
      </c>
      <c r="I2390" s="197" t="s">
        <v>5477</v>
      </c>
      <c r="J2390" s="197" t="n">
        <v>0.92</v>
      </c>
    </row>
    <row r="2391" customFormat="false" ht="12.75" hidden="true" customHeight="false" outlineLevel="0" collapsed="false">
      <c r="A2391" s="197" t="s">
        <v>5484</v>
      </c>
      <c r="B2391" s="197"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197" t="s">
        <v>5472</v>
      </c>
      <c r="D2391" s="197" t="s">
        <v>5473</v>
      </c>
      <c r="E2391" s="197" t="s">
        <v>5483</v>
      </c>
      <c r="F2391" s="197" t="s">
        <v>5475</v>
      </c>
      <c r="G2391" s="197" t="s">
        <v>5476</v>
      </c>
      <c r="I2391" s="197" t="s">
        <v>5477</v>
      </c>
      <c r="J2391" s="197" t="n">
        <v>0.9</v>
      </c>
    </row>
    <row r="2392" customFormat="false" ht="12.75" hidden="true" customHeight="false" outlineLevel="0" collapsed="false">
      <c r="A2392" s="197" t="s">
        <v>5485</v>
      </c>
      <c r="B2392" s="197"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197" t="s">
        <v>5472</v>
      </c>
      <c r="D2392" s="197" t="s">
        <v>5473</v>
      </c>
      <c r="E2392" s="197" t="s">
        <v>5486</v>
      </c>
      <c r="F2392" s="197" t="s">
        <v>5475</v>
      </c>
      <c r="G2392" s="197" t="s">
        <v>5476</v>
      </c>
      <c r="I2392" s="197" t="s">
        <v>5477</v>
      </c>
      <c r="J2392" s="197" t="n">
        <v>1.08</v>
      </c>
    </row>
    <row r="2393" customFormat="false" ht="12.75" hidden="true" customHeight="false" outlineLevel="0" collapsed="false">
      <c r="A2393" s="197" t="s">
        <v>5487</v>
      </c>
      <c r="B2393" s="197"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197" t="s">
        <v>5472</v>
      </c>
      <c r="D2393" s="197" t="s">
        <v>5473</v>
      </c>
      <c r="E2393" s="197" t="s">
        <v>5486</v>
      </c>
      <c r="F2393" s="197" t="s">
        <v>5475</v>
      </c>
      <c r="G2393" s="197" t="s">
        <v>5476</v>
      </c>
      <c r="I2393" s="197" t="s">
        <v>5477</v>
      </c>
      <c r="J2393" s="197" t="n">
        <v>1.05</v>
      </c>
    </row>
    <row r="2394" customFormat="false" ht="12.75" hidden="true" customHeight="false" outlineLevel="0" collapsed="false">
      <c r="A2394" s="197" t="s">
        <v>5488</v>
      </c>
      <c r="B2394" s="197"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197" t="s">
        <v>5472</v>
      </c>
      <c r="D2394" s="197" t="s">
        <v>5473</v>
      </c>
      <c r="E2394" s="197" t="s">
        <v>5489</v>
      </c>
      <c r="F2394" s="197" t="s">
        <v>5490</v>
      </c>
      <c r="G2394" s="197" t="s">
        <v>5476</v>
      </c>
      <c r="I2394" s="197" t="s">
        <v>5477</v>
      </c>
      <c r="J2394" s="197" t="n">
        <v>1.29</v>
      </c>
    </row>
    <row r="2395" customFormat="false" ht="12.75" hidden="true" customHeight="false" outlineLevel="0" collapsed="false">
      <c r="A2395" s="197" t="s">
        <v>5491</v>
      </c>
      <c r="B2395" s="197"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197" t="s">
        <v>5472</v>
      </c>
      <c r="D2395" s="197" t="s">
        <v>5473</v>
      </c>
      <c r="E2395" s="197" t="s">
        <v>5489</v>
      </c>
      <c r="F2395" s="197" t="s">
        <v>5490</v>
      </c>
      <c r="G2395" s="197" t="s">
        <v>5476</v>
      </c>
      <c r="I2395" s="197" t="s">
        <v>5477</v>
      </c>
      <c r="J2395" s="197" t="n">
        <v>1.26</v>
      </c>
    </row>
    <row r="2396" customFormat="false" ht="12.75" hidden="true" customHeight="false" outlineLevel="0" collapsed="false">
      <c r="A2396" s="197" t="s">
        <v>5492</v>
      </c>
      <c r="B2396" s="197"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197" t="s">
        <v>5472</v>
      </c>
      <c r="D2396" s="197" t="s">
        <v>5473</v>
      </c>
      <c r="E2396" s="197" t="s">
        <v>5493</v>
      </c>
      <c r="F2396" s="197" t="s">
        <v>5475</v>
      </c>
      <c r="G2396" s="197" t="s">
        <v>5476</v>
      </c>
      <c r="I2396" s="197" t="s">
        <v>5477</v>
      </c>
      <c r="J2396" s="197" t="n">
        <v>1.61</v>
      </c>
    </row>
    <row r="2397" customFormat="false" ht="12.75" hidden="true" customHeight="false" outlineLevel="0" collapsed="false">
      <c r="A2397" s="197" t="s">
        <v>5494</v>
      </c>
      <c r="B2397" s="197"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197" t="s">
        <v>5472</v>
      </c>
      <c r="D2397" s="197" t="s">
        <v>5473</v>
      </c>
      <c r="E2397" s="197" t="s">
        <v>5493</v>
      </c>
      <c r="F2397" s="197" t="s">
        <v>5475</v>
      </c>
      <c r="G2397" s="197" t="s">
        <v>5476</v>
      </c>
      <c r="I2397" s="197" t="s">
        <v>5477</v>
      </c>
      <c r="J2397" s="197" t="n">
        <v>1.57</v>
      </c>
    </row>
    <row r="2398" customFormat="false" ht="12.75" hidden="true" customHeight="false" outlineLevel="0" collapsed="false">
      <c r="A2398" s="197" t="s">
        <v>5495</v>
      </c>
      <c r="B2398" s="197"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197" t="s">
        <v>5472</v>
      </c>
      <c r="D2398" s="197" t="s">
        <v>5473</v>
      </c>
      <c r="E2398" s="197" t="s">
        <v>5496</v>
      </c>
      <c r="F2398" s="197" t="s">
        <v>5475</v>
      </c>
      <c r="G2398" s="197" t="s">
        <v>5476</v>
      </c>
      <c r="I2398" s="197" t="s">
        <v>5477</v>
      </c>
      <c r="J2398" s="197" t="n">
        <v>2.16</v>
      </c>
    </row>
    <row r="2399" customFormat="false" ht="12.75" hidden="true" customHeight="false" outlineLevel="0" collapsed="false">
      <c r="A2399" s="197" t="s">
        <v>5497</v>
      </c>
      <c r="B2399" s="197"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197" t="s">
        <v>5472</v>
      </c>
      <c r="D2399" s="197" t="s">
        <v>5473</v>
      </c>
      <c r="E2399" s="197" t="s">
        <v>5496</v>
      </c>
      <c r="F2399" s="197" t="s">
        <v>5475</v>
      </c>
      <c r="G2399" s="197" t="s">
        <v>5476</v>
      </c>
      <c r="I2399" s="197" t="s">
        <v>5477</v>
      </c>
      <c r="J2399" s="197" t="n">
        <v>2.11</v>
      </c>
    </row>
    <row r="2400" customFormat="false" ht="12.75" hidden="true" customHeight="false" outlineLevel="0" collapsed="false">
      <c r="A2400" s="197" t="s">
        <v>5498</v>
      </c>
      <c r="B2400" s="197"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197" t="s">
        <v>5472</v>
      </c>
      <c r="D2400" s="197" t="s">
        <v>5473</v>
      </c>
      <c r="E2400" s="197" t="s">
        <v>5499</v>
      </c>
      <c r="F2400" s="197" t="s">
        <v>5475</v>
      </c>
      <c r="G2400" s="197" t="s">
        <v>5476</v>
      </c>
      <c r="I2400" s="197" t="s">
        <v>5477</v>
      </c>
      <c r="J2400" s="197" t="n">
        <v>3.24</v>
      </c>
    </row>
    <row r="2401" customFormat="false" ht="12.75" hidden="true" customHeight="false" outlineLevel="0" collapsed="false">
      <c r="A2401" s="197" t="s">
        <v>5500</v>
      </c>
      <c r="B2401" s="197"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197" t="s">
        <v>5472</v>
      </c>
      <c r="D2401" s="197" t="s">
        <v>5473</v>
      </c>
      <c r="E2401" s="197" t="s">
        <v>5499</v>
      </c>
      <c r="F2401" s="197" t="s">
        <v>5475</v>
      </c>
      <c r="G2401" s="197" t="s">
        <v>5476</v>
      </c>
      <c r="I2401" s="197" t="s">
        <v>5477</v>
      </c>
      <c r="J2401" s="197" t="n">
        <v>3.16</v>
      </c>
    </row>
    <row r="2402" customFormat="false" ht="12.75" hidden="true" customHeight="false" outlineLevel="0" collapsed="false">
      <c r="A2402" s="197" t="s">
        <v>5501</v>
      </c>
      <c r="B2402" s="197"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197" t="s">
        <v>5472</v>
      </c>
      <c r="D2402" s="197" t="s">
        <v>5473</v>
      </c>
      <c r="E2402" s="197" t="s">
        <v>5502</v>
      </c>
      <c r="F2402" s="197" t="s">
        <v>5503</v>
      </c>
      <c r="G2402" s="197" t="s">
        <v>5504</v>
      </c>
      <c r="I2402" s="197" t="s">
        <v>5477</v>
      </c>
      <c r="J2402" s="197" t="n">
        <v>6.47</v>
      </c>
    </row>
    <row r="2403" customFormat="false" ht="12.75" hidden="true" customHeight="false" outlineLevel="0" collapsed="false">
      <c r="A2403" s="197" t="s">
        <v>5505</v>
      </c>
      <c r="B2403" s="197"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197" t="s">
        <v>5472</v>
      </c>
      <c r="D2403" s="197" t="s">
        <v>5473</v>
      </c>
      <c r="E2403" s="197" t="s">
        <v>5502</v>
      </c>
      <c r="F2403" s="197" t="s">
        <v>5503</v>
      </c>
      <c r="G2403" s="197" t="s">
        <v>5504</v>
      </c>
      <c r="I2403" s="197" t="s">
        <v>5477</v>
      </c>
      <c r="J2403" s="197" t="n">
        <v>6.32</v>
      </c>
    </row>
    <row r="2404" customFormat="false" ht="12.75" hidden="true" customHeight="false" outlineLevel="0" collapsed="false">
      <c r="A2404" s="197" t="s">
        <v>5506</v>
      </c>
      <c r="B2404" s="197"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197" t="s">
        <v>5472</v>
      </c>
      <c r="D2404" s="197" t="s">
        <v>5473</v>
      </c>
      <c r="E2404" s="197" t="s">
        <v>5474</v>
      </c>
      <c r="F2404" s="197" t="s">
        <v>5507</v>
      </c>
      <c r="G2404" s="197" t="s">
        <v>5508</v>
      </c>
      <c r="I2404" s="197" t="s">
        <v>5477</v>
      </c>
      <c r="J2404" s="197" t="n">
        <v>0.49</v>
      </c>
    </row>
    <row r="2405" customFormat="false" ht="12.75" hidden="true" customHeight="false" outlineLevel="0" collapsed="false">
      <c r="A2405" s="197" t="s">
        <v>5509</v>
      </c>
      <c r="B2405" s="197"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197" t="s">
        <v>5472</v>
      </c>
      <c r="D2405" s="197" t="s">
        <v>5473</v>
      </c>
      <c r="E2405" s="197" t="s">
        <v>5474</v>
      </c>
      <c r="F2405" s="197" t="s">
        <v>5507</v>
      </c>
      <c r="G2405" s="197" t="s">
        <v>5508</v>
      </c>
      <c r="I2405" s="197" t="s">
        <v>5477</v>
      </c>
      <c r="J2405" s="197" t="n">
        <v>0.48</v>
      </c>
    </row>
    <row r="2406" customFormat="false" ht="12.75" hidden="true" customHeight="false" outlineLevel="0" collapsed="false">
      <c r="A2406" s="197" t="s">
        <v>5510</v>
      </c>
      <c r="B2406" s="197"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197" t="s">
        <v>5472</v>
      </c>
      <c r="D2406" s="197" t="s">
        <v>5473</v>
      </c>
      <c r="E2406" s="197" t="s">
        <v>5480</v>
      </c>
      <c r="F2406" s="197" t="s">
        <v>5507</v>
      </c>
      <c r="G2406" s="197" t="s">
        <v>5508</v>
      </c>
      <c r="I2406" s="197" t="s">
        <v>5477</v>
      </c>
      <c r="J2406" s="197" t="n">
        <v>0.63</v>
      </c>
    </row>
    <row r="2407" customFormat="false" ht="12.75" hidden="true" customHeight="false" outlineLevel="0" collapsed="false">
      <c r="A2407" s="197" t="s">
        <v>5511</v>
      </c>
      <c r="B2407" s="197"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197" t="s">
        <v>5472</v>
      </c>
      <c r="D2407" s="197" t="s">
        <v>5473</v>
      </c>
      <c r="E2407" s="197" t="s">
        <v>5480</v>
      </c>
      <c r="F2407" s="197" t="s">
        <v>5507</v>
      </c>
      <c r="G2407" s="197" t="s">
        <v>5508</v>
      </c>
      <c r="I2407" s="197" t="s">
        <v>5477</v>
      </c>
      <c r="J2407" s="197" t="n">
        <v>0.62</v>
      </c>
    </row>
    <row r="2408" customFormat="false" ht="12.75" hidden="true" customHeight="false" outlineLevel="0" collapsed="false">
      <c r="A2408" s="197" t="s">
        <v>5512</v>
      </c>
      <c r="B2408" s="197"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197" t="s">
        <v>5472</v>
      </c>
      <c r="D2408" s="197" t="s">
        <v>5473</v>
      </c>
      <c r="E2408" s="197" t="s">
        <v>5483</v>
      </c>
      <c r="F2408" s="197" t="s">
        <v>5507</v>
      </c>
      <c r="G2408" s="197" t="s">
        <v>5508</v>
      </c>
      <c r="I2408" s="197" t="s">
        <v>5477</v>
      </c>
      <c r="J2408" s="197" t="n">
        <v>0.72</v>
      </c>
    </row>
    <row r="2409" customFormat="false" ht="12.75" hidden="true" customHeight="false" outlineLevel="0" collapsed="false">
      <c r="A2409" s="197" t="s">
        <v>5513</v>
      </c>
      <c r="B2409" s="197"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197" t="s">
        <v>5472</v>
      </c>
      <c r="D2409" s="197" t="s">
        <v>5473</v>
      </c>
      <c r="E2409" s="197" t="s">
        <v>5483</v>
      </c>
      <c r="F2409" s="197" t="s">
        <v>5507</v>
      </c>
      <c r="G2409" s="197" t="s">
        <v>5508</v>
      </c>
      <c r="I2409" s="197" t="s">
        <v>5477</v>
      </c>
      <c r="J2409" s="197" t="n">
        <v>0.7</v>
      </c>
    </row>
    <row r="2410" customFormat="false" ht="12.75" hidden="true" customHeight="false" outlineLevel="0" collapsed="false">
      <c r="A2410" s="197" t="s">
        <v>5514</v>
      </c>
      <c r="B2410" s="197"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197" t="s">
        <v>5472</v>
      </c>
      <c r="D2410" s="197" t="s">
        <v>5473</v>
      </c>
      <c r="E2410" s="197" t="s">
        <v>5486</v>
      </c>
      <c r="F2410" s="197" t="s">
        <v>5507</v>
      </c>
      <c r="G2410" s="197" t="s">
        <v>5508</v>
      </c>
      <c r="I2410" s="197" t="s">
        <v>5477</v>
      </c>
      <c r="J2410" s="197" t="n">
        <v>0.84</v>
      </c>
    </row>
    <row r="2411" customFormat="false" ht="12.75" hidden="true" customHeight="false" outlineLevel="0" collapsed="false">
      <c r="A2411" s="197" t="s">
        <v>5515</v>
      </c>
      <c r="B2411" s="197"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197" t="s">
        <v>5472</v>
      </c>
      <c r="D2411" s="197" t="s">
        <v>5473</v>
      </c>
      <c r="E2411" s="197" t="s">
        <v>5486</v>
      </c>
      <c r="F2411" s="197" t="s">
        <v>5507</v>
      </c>
      <c r="G2411" s="197" t="s">
        <v>5508</v>
      </c>
      <c r="I2411" s="197" t="s">
        <v>5477</v>
      </c>
      <c r="J2411" s="197" t="n">
        <v>0.82</v>
      </c>
    </row>
    <row r="2412" customFormat="false" ht="12.75" hidden="true" customHeight="false" outlineLevel="0" collapsed="false">
      <c r="A2412" s="197" t="s">
        <v>5516</v>
      </c>
      <c r="B2412" s="197"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197" t="s">
        <v>5472</v>
      </c>
      <c r="D2412" s="197" t="s">
        <v>5473</v>
      </c>
      <c r="E2412" s="197" t="s">
        <v>5489</v>
      </c>
      <c r="F2412" s="197" t="s">
        <v>5507</v>
      </c>
      <c r="G2412" s="197" t="s">
        <v>5508</v>
      </c>
      <c r="I2412" s="197" t="s">
        <v>5477</v>
      </c>
      <c r="J2412" s="197" t="n">
        <v>1</v>
      </c>
    </row>
    <row r="2413" customFormat="false" ht="12.75" hidden="true" customHeight="false" outlineLevel="0" collapsed="false">
      <c r="A2413" s="197" t="s">
        <v>5517</v>
      </c>
      <c r="B2413" s="197"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197" t="s">
        <v>5472</v>
      </c>
      <c r="D2413" s="197" t="s">
        <v>5473</v>
      </c>
      <c r="E2413" s="197" t="s">
        <v>5489</v>
      </c>
      <c r="F2413" s="197" t="s">
        <v>5507</v>
      </c>
      <c r="G2413" s="197" t="s">
        <v>5508</v>
      </c>
      <c r="I2413" s="197" t="s">
        <v>5477</v>
      </c>
      <c r="J2413" s="197" t="n">
        <v>0.99</v>
      </c>
    </row>
    <row r="2414" customFormat="false" ht="12.75" hidden="true" customHeight="false" outlineLevel="0" collapsed="false">
      <c r="A2414" s="197" t="s">
        <v>5518</v>
      </c>
      <c r="B2414" s="197"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197" t="s">
        <v>5472</v>
      </c>
      <c r="D2414" s="197" t="s">
        <v>5473</v>
      </c>
      <c r="E2414" s="197" t="s">
        <v>5493</v>
      </c>
      <c r="F2414" s="197" t="s">
        <v>5507</v>
      </c>
      <c r="G2414" s="197" t="s">
        <v>5508</v>
      </c>
      <c r="I2414" s="197" t="s">
        <v>5477</v>
      </c>
      <c r="J2414" s="197" t="n">
        <v>1.24</v>
      </c>
    </row>
    <row r="2415" customFormat="false" ht="12.75" hidden="true" customHeight="false" outlineLevel="0" collapsed="false">
      <c r="A2415" s="197" t="s">
        <v>5519</v>
      </c>
      <c r="B2415" s="197"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197" t="s">
        <v>5472</v>
      </c>
      <c r="D2415" s="197" t="s">
        <v>5473</v>
      </c>
      <c r="E2415" s="197" t="s">
        <v>5493</v>
      </c>
      <c r="F2415" s="197" t="s">
        <v>5507</v>
      </c>
      <c r="G2415" s="197" t="s">
        <v>5508</v>
      </c>
      <c r="I2415" s="197" t="s">
        <v>5477</v>
      </c>
      <c r="J2415" s="197" t="n">
        <v>1.22</v>
      </c>
    </row>
    <row r="2416" customFormat="false" ht="12.75" hidden="true" customHeight="false" outlineLevel="0" collapsed="false">
      <c r="A2416" s="197" t="s">
        <v>5520</v>
      </c>
      <c r="B2416" s="197"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197" t="s">
        <v>5472</v>
      </c>
      <c r="D2416" s="197" t="s">
        <v>5473</v>
      </c>
      <c r="E2416" s="197" t="s">
        <v>5496</v>
      </c>
      <c r="F2416" s="197" t="s">
        <v>5507</v>
      </c>
      <c r="G2416" s="197" t="s">
        <v>5508</v>
      </c>
      <c r="I2416" s="197" t="s">
        <v>5477</v>
      </c>
      <c r="J2416" s="197" t="n">
        <v>1.67</v>
      </c>
    </row>
    <row r="2417" customFormat="false" ht="12.75" hidden="true" customHeight="false" outlineLevel="0" collapsed="false">
      <c r="A2417" s="197" t="s">
        <v>5521</v>
      </c>
      <c r="B2417" s="197"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197" t="s">
        <v>5472</v>
      </c>
      <c r="D2417" s="197" t="s">
        <v>5473</v>
      </c>
      <c r="E2417" s="197" t="s">
        <v>5496</v>
      </c>
      <c r="F2417" s="197" t="s">
        <v>5507</v>
      </c>
      <c r="G2417" s="197" t="s">
        <v>5508</v>
      </c>
      <c r="I2417" s="197" t="s">
        <v>5477</v>
      </c>
      <c r="J2417" s="197" t="n">
        <v>1.64</v>
      </c>
    </row>
    <row r="2418" customFormat="false" ht="12.75" hidden="true" customHeight="false" outlineLevel="0" collapsed="false">
      <c r="A2418" s="197" t="s">
        <v>5522</v>
      </c>
      <c r="B2418" s="197"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197" t="s">
        <v>5472</v>
      </c>
      <c r="D2418" s="197" t="s">
        <v>5473</v>
      </c>
      <c r="E2418" s="197" t="s">
        <v>5499</v>
      </c>
      <c r="F2418" s="197" t="s">
        <v>5507</v>
      </c>
      <c r="G2418" s="197" t="s">
        <v>5508</v>
      </c>
      <c r="I2418" s="197" t="s">
        <v>5477</v>
      </c>
      <c r="J2418" s="197" t="n">
        <v>2.51</v>
      </c>
    </row>
    <row r="2419" customFormat="false" ht="12.75" hidden="true" customHeight="false" outlineLevel="0" collapsed="false">
      <c r="A2419" s="197" t="s">
        <v>5523</v>
      </c>
      <c r="B2419" s="197"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197" t="s">
        <v>5472</v>
      </c>
      <c r="D2419" s="197" t="s">
        <v>5473</v>
      </c>
      <c r="E2419" s="197" t="s">
        <v>5499</v>
      </c>
      <c r="F2419" s="197" t="s">
        <v>5507</v>
      </c>
      <c r="G2419" s="197" t="s">
        <v>5508</v>
      </c>
      <c r="I2419" s="197" t="s">
        <v>5477</v>
      </c>
      <c r="J2419" s="197" t="n">
        <v>2.46</v>
      </c>
    </row>
    <row r="2420" customFormat="false" ht="12.75" hidden="true" customHeight="false" outlineLevel="0" collapsed="false">
      <c r="A2420" s="197" t="s">
        <v>5524</v>
      </c>
      <c r="B2420" s="197"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197" t="s">
        <v>5472</v>
      </c>
      <c r="D2420" s="197" t="s">
        <v>5473</v>
      </c>
      <c r="E2420" s="197" t="s">
        <v>5502</v>
      </c>
      <c r="F2420" s="197" t="s">
        <v>5525</v>
      </c>
      <c r="G2420" s="197" t="s">
        <v>5526</v>
      </c>
      <c r="I2420" s="197" t="s">
        <v>5477</v>
      </c>
      <c r="J2420" s="197" t="n">
        <v>5.01</v>
      </c>
    </row>
    <row r="2421" customFormat="false" ht="12.75" hidden="true" customHeight="false" outlineLevel="0" collapsed="false">
      <c r="A2421" s="197" t="s">
        <v>5527</v>
      </c>
      <c r="B2421" s="197"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197" t="s">
        <v>5472</v>
      </c>
      <c r="D2421" s="197" t="s">
        <v>5473</v>
      </c>
      <c r="E2421" s="197" t="s">
        <v>5502</v>
      </c>
      <c r="F2421" s="197" t="s">
        <v>5525</v>
      </c>
      <c r="G2421" s="197" t="s">
        <v>5526</v>
      </c>
      <c r="I2421" s="197" t="s">
        <v>5477</v>
      </c>
      <c r="J2421" s="197" t="n">
        <v>4.92</v>
      </c>
    </row>
    <row r="2422" customFormat="false" ht="12.75" hidden="true" customHeight="false" outlineLevel="0" collapsed="false">
      <c r="A2422" s="197" t="s">
        <v>5528</v>
      </c>
      <c r="B2422" s="197"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197" t="s">
        <v>5472</v>
      </c>
      <c r="D2422" s="197" t="s">
        <v>5473</v>
      </c>
      <c r="E2422" s="197" t="s">
        <v>5474</v>
      </c>
      <c r="F2422" s="197" t="s">
        <v>5475</v>
      </c>
      <c r="G2422" s="197" t="s">
        <v>5529</v>
      </c>
      <c r="H2422" s="197" t="s">
        <v>5530</v>
      </c>
      <c r="I2422" s="197" t="s">
        <v>5477</v>
      </c>
      <c r="J2422" s="197" t="n">
        <v>0.83</v>
      </c>
    </row>
    <row r="2423" customFormat="false" ht="12.75" hidden="true" customHeight="false" outlineLevel="0" collapsed="false">
      <c r="A2423" s="197" t="s">
        <v>5531</v>
      </c>
      <c r="B2423" s="197"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197" t="s">
        <v>5472</v>
      </c>
      <c r="D2423" s="197" t="s">
        <v>5473</v>
      </c>
      <c r="E2423" s="197" t="s">
        <v>5474</v>
      </c>
      <c r="F2423" s="197" t="s">
        <v>5475</v>
      </c>
      <c r="G2423" s="197" t="s">
        <v>5529</v>
      </c>
      <c r="H2423" s="197" t="s">
        <v>5530</v>
      </c>
      <c r="I2423" s="197" t="s">
        <v>5477</v>
      </c>
      <c r="J2423" s="197" t="n">
        <v>0.79</v>
      </c>
    </row>
    <row r="2424" customFormat="false" ht="12.75" hidden="true" customHeight="false" outlineLevel="0" collapsed="false">
      <c r="A2424" s="197" t="s">
        <v>5532</v>
      </c>
      <c r="B2424" s="197"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197" t="s">
        <v>5472</v>
      </c>
      <c r="D2424" s="197" t="s">
        <v>5473</v>
      </c>
      <c r="E2424" s="197" t="s">
        <v>5480</v>
      </c>
      <c r="F2424" s="197" t="s">
        <v>5475</v>
      </c>
      <c r="G2424" s="197" t="s">
        <v>5529</v>
      </c>
      <c r="H2424" s="197" t="s">
        <v>5530</v>
      </c>
      <c r="I2424" s="197" t="s">
        <v>5477</v>
      </c>
      <c r="J2424" s="197" t="n">
        <v>1.05</v>
      </c>
    </row>
    <row r="2425" customFormat="false" ht="12.75" hidden="true" customHeight="false" outlineLevel="0" collapsed="false">
      <c r="A2425" s="197" t="s">
        <v>5533</v>
      </c>
      <c r="B2425" s="197"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197" t="s">
        <v>5472</v>
      </c>
      <c r="D2425" s="197" t="s">
        <v>5473</v>
      </c>
      <c r="E2425" s="197" t="s">
        <v>5480</v>
      </c>
      <c r="F2425" s="197" t="s">
        <v>5475</v>
      </c>
      <c r="G2425" s="197" t="s">
        <v>5529</v>
      </c>
      <c r="H2425" s="197" t="s">
        <v>5530</v>
      </c>
      <c r="I2425" s="197" t="s">
        <v>5477</v>
      </c>
      <c r="J2425" s="197" t="n">
        <v>1</v>
      </c>
    </row>
    <row r="2426" customFormat="false" ht="12.75" hidden="true" customHeight="false" outlineLevel="0" collapsed="false">
      <c r="A2426" s="197" t="s">
        <v>5534</v>
      </c>
      <c r="B2426" s="197"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197" t="s">
        <v>5472</v>
      </c>
      <c r="D2426" s="197" t="s">
        <v>5473</v>
      </c>
      <c r="E2426" s="197" t="s">
        <v>5483</v>
      </c>
      <c r="F2426" s="197" t="s">
        <v>5475</v>
      </c>
      <c r="G2426" s="197" t="s">
        <v>5529</v>
      </c>
      <c r="H2426" s="197" t="s">
        <v>5530</v>
      </c>
      <c r="I2426" s="197" t="s">
        <v>5477</v>
      </c>
      <c r="J2426" s="197" t="n">
        <v>1.19</v>
      </c>
    </row>
    <row r="2427" customFormat="false" ht="12.75" hidden="true" customHeight="false" outlineLevel="0" collapsed="false">
      <c r="A2427" s="197" t="s">
        <v>5535</v>
      </c>
      <c r="B2427" s="197"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197" t="s">
        <v>5472</v>
      </c>
      <c r="D2427" s="197" t="s">
        <v>5473</v>
      </c>
      <c r="E2427" s="197" t="s">
        <v>5483</v>
      </c>
      <c r="F2427" s="197" t="s">
        <v>5475</v>
      </c>
      <c r="G2427" s="197" t="s">
        <v>5529</v>
      </c>
      <c r="H2427" s="197" t="s">
        <v>5530</v>
      </c>
      <c r="I2427" s="197" t="s">
        <v>5477</v>
      </c>
      <c r="J2427" s="197" t="n">
        <v>1.14</v>
      </c>
    </row>
    <row r="2428" customFormat="false" ht="12.75" hidden="true" customHeight="false" outlineLevel="0" collapsed="false">
      <c r="A2428" s="197" t="s">
        <v>5536</v>
      </c>
      <c r="B2428" s="197"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197" t="s">
        <v>5472</v>
      </c>
      <c r="D2428" s="197" t="s">
        <v>5473</v>
      </c>
      <c r="E2428" s="197" t="s">
        <v>5486</v>
      </c>
      <c r="F2428" s="197" t="s">
        <v>5475</v>
      </c>
      <c r="G2428" s="197" t="s">
        <v>5529</v>
      </c>
      <c r="H2428" s="197" t="s">
        <v>5530</v>
      </c>
      <c r="I2428" s="197" t="s">
        <v>5477</v>
      </c>
      <c r="J2428" s="197" t="n">
        <v>1.39</v>
      </c>
    </row>
    <row r="2429" customFormat="false" ht="12.75" hidden="true" customHeight="false" outlineLevel="0" collapsed="false">
      <c r="A2429" s="197" t="s">
        <v>5537</v>
      </c>
      <c r="B2429" s="197"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197" t="s">
        <v>5472</v>
      </c>
      <c r="D2429" s="197" t="s">
        <v>5473</v>
      </c>
      <c r="E2429" s="197" t="s">
        <v>5486</v>
      </c>
      <c r="F2429" s="197" t="s">
        <v>5475</v>
      </c>
      <c r="G2429" s="197" t="s">
        <v>5529</v>
      </c>
      <c r="H2429" s="197" t="s">
        <v>5530</v>
      </c>
      <c r="I2429" s="197" t="s">
        <v>5477</v>
      </c>
      <c r="J2429" s="197" t="n">
        <v>1.33</v>
      </c>
    </row>
    <row r="2430" customFormat="false" ht="12.75" hidden="true" customHeight="false" outlineLevel="0" collapsed="false">
      <c r="A2430" s="197" t="s">
        <v>5538</v>
      </c>
      <c r="B2430" s="197"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197" t="s">
        <v>5472</v>
      </c>
      <c r="D2430" s="197" t="s">
        <v>5473</v>
      </c>
      <c r="E2430" s="197" t="s">
        <v>5489</v>
      </c>
      <c r="F2430" s="197" t="s">
        <v>5475</v>
      </c>
      <c r="G2430" s="197" t="s">
        <v>5529</v>
      </c>
      <c r="H2430" s="197" t="s">
        <v>5530</v>
      </c>
      <c r="I2430" s="197" t="s">
        <v>5477</v>
      </c>
      <c r="J2430" s="197" t="n">
        <v>1.67</v>
      </c>
    </row>
    <row r="2431" customFormat="false" ht="12.75" hidden="true" customHeight="false" outlineLevel="0" collapsed="false">
      <c r="A2431" s="197" t="s">
        <v>5539</v>
      </c>
      <c r="B2431" s="197"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197" t="s">
        <v>5472</v>
      </c>
      <c r="D2431" s="197" t="s">
        <v>5473</v>
      </c>
      <c r="E2431" s="197" t="s">
        <v>5489</v>
      </c>
      <c r="F2431" s="197" t="s">
        <v>5475</v>
      </c>
      <c r="G2431" s="197" t="s">
        <v>5529</v>
      </c>
      <c r="H2431" s="197" t="s">
        <v>5530</v>
      </c>
      <c r="I2431" s="197" t="s">
        <v>5477</v>
      </c>
      <c r="J2431" s="197" t="n">
        <v>1.6</v>
      </c>
    </row>
    <row r="2432" customFormat="false" ht="12.75" hidden="true" customHeight="false" outlineLevel="0" collapsed="false">
      <c r="A2432" s="197" t="s">
        <v>5540</v>
      </c>
      <c r="B2432" s="197"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197" t="s">
        <v>5472</v>
      </c>
      <c r="D2432" s="197" t="s">
        <v>5473</v>
      </c>
      <c r="E2432" s="197" t="s">
        <v>5493</v>
      </c>
      <c r="F2432" s="197" t="s">
        <v>5475</v>
      </c>
      <c r="G2432" s="197" t="s">
        <v>5529</v>
      </c>
      <c r="H2432" s="197" t="s">
        <v>5530</v>
      </c>
      <c r="I2432" s="197" t="s">
        <v>5477</v>
      </c>
      <c r="J2432" s="197" t="n">
        <v>2.08</v>
      </c>
    </row>
    <row r="2433" customFormat="false" ht="12.75" hidden="true" customHeight="false" outlineLevel="0" collapsed="false">
      <c r="A2433" s="197" t="s">
        <v>5541</v>
      </c>
      <c r="B2433" s="197"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197" t="s">
        <v>5472</v>
      </c>
      <c r="D2433" s="197" t="s">
        <v>5473</v>
      </c>
      <c r="E2433" s="197" t="s">
        <v>5493</v>
      </c>
      <c r="F2433" s="197" t="s">
        <v>5475</v>
      </c>
      <c r="G2433" s="197" t="s">
        <v>5529</v>
      </c>
      <c r="H2433" s="197" t="s">
        <v>5530</v>
      </c>
      <c r="I2433" s="197" t="s">
        <v>5477</v>
      </c>
      <c r="J2433" s="197" t="n">
        <v>1.99</v>
      </c>
    </row>
    <row r="2434" customFormat="false" ht="12.75" hidden="true" customHeight="false" outlineLevel="0" collapsed="false">
      <c r="A2434" s="197" t="s">
        <v>5542</v>
      </c>
      <c r="B2434" s="197"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197" t="s">
        <v>5472</v>
      </c>
      <c r="D2434" s="197" t="s">
        <v>5473</v>
      </c>
      <c r="E2434" s="197" t="s">
        <v>5496</v>
      </c>
      <c r="F2434" s="197" t="s">
        <v>5475</v>
      </c>
      <c r="G2434" s="197" t="s">
        <v>5529</v>
      </c>
      <c r="H2434" s="197" t="s">
        <v>5530</v>
      </c>
      <c r="I2434" s="197" t="s">
        <v>5477</v>
      </c>
      <c r="J2434" s="197" t="n">
        <v>2.79</v>
      </c>
    </row>
    <row r="2435" customFormat="false" ht="12.75" hidden="true" customHeight="false" outlineLevel="0" collapsed="false">
      <c r="A2435" s="197" t="s">
        <v>5543</v>
      </c>
      <c r="B2435" s="197"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197" t="s">
        <v>5472</v>
      </c>
      <c r="D2435" s="197" t="s">
        <v>5473</v>
      </c>
      <c r="E2435" s="197" t="s">
        <v>5496</v>
      </c>
      <c r="F2435" s="197" t="s">
        <v>5475</v>
      </c>
      <c r="G2435" s="197" t="s">
        <v>5529</v>
      </c>
      <c r="H2435" s="197" t="s">
        <v>5530</v>
      </c>
      <c r="I2435" s="197" t="s">
        <v>5477</v>
      </c>
      <c r="J2435" s="197" t="n">
        <v>2.67</v>
      </c>
    </row>
    <row r="2436" customFormat="false" ht="12.75" hidden="true" customHeight="false" outlineLevel="0" collapsed="false">
      <c r="A2436" s="197" t="s">
        <v>5544</v>
      </c>
      <c r="B2436" s="197"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197" t="s">
        <v>5472</v>
      </c>
      <c r="D2436" s="197" t="s">
        <v>5473</v>
      </c>
      <c r="E2436" s="197" t="s">
        <v>5499</v>
      </c>
      <c r="F2436" s="197" t="s">
        <v>5475</v>
      </c>
      <c r="G2436" s="197" t="s">
        <v>5529</v>
      </c>
      <c r="H2436" s="197" t="s">
        <v>5530</v>
      </c>
      <c r="I2436" s="197" t="s">
        <v>5477</v>
      </c>
      <c r="J2436" s="197" t="n">
        <v>4.23</v>
      </c>
    </row>
    <row r="2437" customFormat="false" ht="12.75" hidden="true" customHeight="false" outlineLevel="0" collapsed="false">
      <c r="A2437" s="197" t="s">
        <v>5545</v>
      </c>
      <c r="B2437" s="197"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197" t="s">
        <v>5472</v>
      </c>
      <c r="D2437" s="197" t="s">
        <v>5473</v>
      </c>
      <c r="E2437" s="197" t="s">
        <v>5499</v>
      </c>
      <c r="F2437" s="197" t="s">
        <v>5475</v>
      </c>
      <c r="G2437" s="197" t="s">
        <v>5529</v>
      </c>
      <c r="H2437" s="197" t="s">
        <v>5530</v>
      </c>
      <c r="I2437" s="197" t="s">
        <v>5477</v>
      </c>
      <c r="J2437" s="197" t="n">
        <v>4.05</v>
      </c>
    </row>
    <row r="2438" customFormat="false" ht="12.75" hidden="true" customHeight="false" outlineLevel="0" collapsed="false">
      <c r="A2438" s="197" t="s">
        <v>5546</v>
      </c>
      <c r="B2438" s="197"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197" t="s">
        <v>5472</v>
      </c>
      <c r="D2438" s="197" t="s">
        <v>5473</v>
      </c>
      <c r="E2438" s="197" t="s">
        <v>5502</v>
      </c>
      <c r="F2438" s="197" t="s">
        <v>5503</v>
      </c>
      <c r="G2438" s="197" t="s">
        <v>5547</v>
      </c>
      <c r="H2438" s="197" t="s">
        <v>5548</v>
      </c>
      <c r="I2438" s="197" t="s">
        <v>5477</v>
      </c>
      <c r="J2438" s="197" t="n">
        <v>8.39</v>
      </c>
    </row>
    <row r="2439" customFormat="false" ht="12.75" hidden="true" customHeight="false" outlineLevel="0" collapsed="false">
      <c r="A2439" s="197" t="s">
        <v>5549</v>
      </c>
      <c r="B2439" s="197"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197" t="s">
        <v>5472</v>
      </c>
      <c r="D2439" s="197" t="s">
        <v>5473</v>
      </c>
      <c r="E2439" s="197" t="s">
        <v>5502</v>
      </c>
      <c r="F2439" s="197" t="s">
        <v>5503</v>
      </c>
      <c r="G2439" s="197" t="s">
        <v>5547</v>
      </c>
      <c r="H2439" s="197" t="s">
        <v>5548</v>
      </c>
      <c r="I2439" s="197" t="s">
        <v>5477</v>
      </c>
      <c r="J2439" s="197" t="n">
        <v>8.03</v>
      </c>
    </row>
    <row r="2440" customFormat="false" ht="12.75" hidden="true" customHeight="false" outlineLevel="0" collapsed="false">
      <c r="A2440" s="197" t="s">
        <v>5550</v>
      </c>
      <c r="B2440" s="197"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197" t="s">
        <v>5472</v>
      </c>
      <c r="D2440" s="197" t="s">
        <v>5473</v>
      </c>
      <c r="E2440" s="197" t="s">
        <v>5474</v>
      </c>
      <c r="F2440" s="197" t="s">
        <v>5551</v>
      </c>
      <c r="G2440" s="197" t="s">
        <v>5552</v>
      </c>
      <c r="I2440" s="197" t="s">
        <v>5477</v>
      </c>
      <c r="J2440" s="197" t="n">
        <v>0.65</v>
      </c>
    </row>
    <row r="2441" customFormat="false" ht="12.75" hidden="true" customHeight="false" outlineLevel="0" collapsed="false">
      <c r="A2441" s="197" t="s">
        <v>5553</v>
      </c>
      <c r="B2441" s="197"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197" t="s">
        <v>5472</v>
      </c>
      <c r="D2441" s="197" t="s">
        <v>5473</v>
      </c>
      <c r="E2441" s="197" t="s">
        <v>5474</v>
      </c>
      <c r="F2441" s="197" t="s">
        <v>5551</v>
      </c>
      <c r="G2441" s="197" t="s">
        <v>5552</v>
      </c>
      <c r="I2441" s="197" t="s">
        <v>5477</v>
      </c>
      <c r="J2441" s="197" t="n">
        <v>0.63</v>
      </c>
    </row>
    <row r="2442" customFormat="false" ht="12.75" hidden="true" customHeight="false" outlineLevel="0" collapsed="false">
      <c r="A2442" s="197" t="s">
        <v>5554</v>
      </c>
      <c r="B2442" s="197"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197" t="s">
        <v>5472</v>
      </c>
      <c r="D2442" s="197" t="s">
        <v>5473</v>
      </c>
      <c r="E2442" s="197" t="s">
        <v>5480</v>
      </c>
      <c r="F2442" s="197" t="s">
        <v>5551</v>
      </c>
      <c r="G2442" s="197" t="s">
        <v>5552</v>
      </c>
      <c r="I2442" s="197" t="s">
        <v>5477</v>
      </c>
      <c r="J2442" s="197" t="n">
        <v>0.82</v>
      </c>
    </row>
    <row r="2443" customFormat="false" ht="12.75" hidden="true" customHeight="false" outlineLevel="0" collapsed="false">
      <c r="A2443" s="197" t="s">
        <v>5555</v>
      </c>
      <c r="B2443" s="197"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197" t="s">
        <v>5472</v>
      </c>
      <c r="D2443" s="197" t="s">
        <v>5473</v>
      </c>
      <c r="E2443" s="197" t="s">
        <v>5480</v>
      </c>
      <c r="F2443" s="197" t="s">
        <v>5551</v>
      </c>
      <c r="G2443" s="197" t="s">
        <v>5552</v>
      </c>
      <c r="I2443" s="197" t="s">
        <v>5477</v>
      </c>
      <c r="J2443" s="197" t="n">
        <v>0.8</v>
      </c>
    </row>
    <row r="2444" customFormat="false" ht="12.75" hidden="true" customHeight="false" outlineLevel="0" collapsed="false">
      <c r="A2444" s="197" t="s">
        <v>5556</v>
      </c>
      <c r="B2444" s="197"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197" t="s">
        <v>5472</v>
      </c>
      <c r="D2444" s="197" t="s">
        <v>5473</v>
      </c>
      <c r="E2444" s="197" t="s">
        <v>5483</v>
      </c>
      <c r="F2444" s="197" t="s">
        <v>5551</v>
      </c>
      <c r="G2444" s="197" t="s">
        <v>5552</v>
      </c>
      <c r="I2444" s="197" t="s">
        <v>5477</v>
      </c>
      <c r="J2444" s="197" t="n">
        <v>0.92</v>
      </c>
    </row>
    <row r="2445" customFormat="false" ht="12.75" hidden="true" customHeight="false" outlineLevel="0" collapsed="false">
      <c r="A2445" s="197" t="s">
        <v>5557</v>
      </c>
      <c r="B2445" s="197"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197" t="s">
        <v>5472</v>
      </c>
      <c r="D2445" s="197" t="s">
        <v>5473</v>
      </c>
      <c r="E2445" s="197" t="s">
        <v>5483</v>
      </c>
      <c r="F2445" s="197" t="s">
        <v>5551</v>
      </c>
      <c r="G2445" s="197" t="s">
        <v>5552</v>
      </c>
      <c r="I2445" s="197" t="s">
        <v>5477</v>
      </c>
      <c r="J2445" s="197" t="n">
        <v>0.9</v>
      </c>
    </row>
    <row r="2446" customFormat="false" ht="12.75" hidden="true" customHeight="false" outlineLevel="0" collapsed="false">
      <c r="A2446" s="197" t="s">
        <v>5558</v>
      </c>
      <c r="B2446" s="197"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197" t="s">
        <v>5472</v>
      </c>
      <c r="D2446" s="197" t="s">
        <v>5473</v>
      </c>
      <c r="E2446" s="197" t="s">
        <v>5486</v>
      </c>
      <c r="F2446" s="197" t="s">
        <v>5551</v>
      </c>
      <c r="G2446" s="197" t="s">
        <v>5552</v>
      </c>
      <c r="I2446" s="197" t="s">
        <v>5477</v>
      </c>
      <c r="J2446" s="197" t="n">
        <v>1.08</v>
      </c>
    </row>
    <row r="2447" customFormat="false" ht="12.75" hidden="true" customHeight="false" outlineLevel="0" collapsed="false">
      <c r="A2447" s="197" t="s">
        <v>5559</v>
      </c>
      <c r="B2447" s="197"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197" t="s">
        <v>5472</v>
      </c>
      <c r="D2447" s="197" t="s">
        <v>5473</v>
      </c>
      <c r="E2447" s="197" t="s">
        <v>5486</v>
      </c>
      <c r="F2447" s="197" t="s">
        <v>5551</v>
      </c>
      <c r="G2447" s="197" t="s">
        <v>5552</v>
      </c>
      <c r="I2447" s="197" t="s">
        <v>5477</v>
      </c>
      <c r="J2447" s="197" t="n">
        <v>1.06</v>
      </c>
    </row>
    <row r="2448" customFormat="false" ht="12.75" hidden="true" customHeight="false" outlineLevel="0" collapsed="false">
      <c r="A2448" s="197" t="s">
        <v>5560</v>
      </c>
      <c r="B2448" s="197"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197" t="s">
        <v>5472</v>
      </c>
      <c r="D2448" s="197" t="s">
        <v>5473</v>
      </c>
      <c r="E2448" s="197" t="s">
        <v>5489</v>
      </c>
      <c r="F2448" s="197" t="s">
        <v>5551</v>
      </c>
      <c r="G2448" s="197" t="s">
        <v>5552</v>
      </c>
      <c r="I2448" s="197" t="s">
        <v>5477</v>
      </c>
      <c r="J2448" s="197" t="n">
        <v>1.3</v>
      </c>
    </row>
    <row r="2449" customFormat="false" ht="12.75" hidden="true" customHeight="false" outlineLevel="0" collapsed="false">
      <c r="A2449" s="197" t="s">
        <v>5561</v>
      </c>
      <c r="B2449" s="197"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197" t="s">
        <v>5472</v>
      </c>
      <c r="D2449" s="197" t="s">
        <v>5473</v>
      </c>
      <c r="E2449" s="197" t="s">
        <v>5489</v>
      </c>
      <c r="F2449" s="197" t="s">
        <v>5551</v>
      </c>
      <c r="G2449" s="197" t="s">
        <v>5552</v>
      </c>
      <c r="I2449" s="197" t="s">
        <v>5477</v>
      </c>
      <c r="J2449" s="197" t="n">
        <v>1.27</v>
      </c>
    </row>
    <row r="2450" customFormat="false" ht="12.75" hidden="true" customHeight="false" outlineLevel="0" collapsed="false">
      <c r="A2450" s="197" t="s">
        <v>5562</v>
      </c>
      <c r="B2450" s="197"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197" t="s">
        <v>5472</v>
      </c>
      <c r="D2450" s="197" t="s">
        <v>5473</v>
      </c>
      <c r="E2450" s="197" t="s">
        <v>5493</v>
      </c>
      <c r="F2450" s="197" t="s">
        <v>5551</v>
      </c>
      <c r="G2450" s="197" t="s">
        <v>5552</v>
      </c>
      <c r="I2450" s="197" t="s">
        <v>5477</v>
      </c>
      <c r="J2450" s="197" t="n">
        <v>1.63</v>
      </c>
    </row>
    <row r="2451" customFormat="false" ht="12.75" hidden="true" customHeight="false" outlineLevel="0" collapsed="false">
      <c r="A2451" s="197" t="s">
        <v>5563</v>
      </c>
      <c r="B2451" s="197"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197" t="s">
        <v>5472</v>
      </c>
      <c r="D2451" s="197" t="s">
        <v>5473</v>
      </c>
      <c r="E2451" s="197" t="s">
        <v>5493</v>
      </c>
      <c r="F2451" s="197" t="s">
        <v>5551</v>
      </c>
      <c r="G2451" s="197" t="s">
        <v>5552</v>
      </c>
      <c r="I2451" s="197" t="s">
        <v>5477</v>
      </c>
      <c r="J2451" s="197" t="n">
        <v>1.59</v>
      </c>
    </row>
    <row r="2452" customFormat="false" ht="12.75" hidden="true" customHeight="false" outlineLevel="0" collapsed="false">
      <c r="A2452" s="197" t="s">
        <v>5564</v>
      </c>
      <c r="B2452" s="197"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197" t="s">
        <v>5472</v>
      </c>
      <c r="D2452" s="197" t="s">
        <v>5473</v>
      </c>
      <c r="E2452" s="197" t="s">
        <v>5496</v>
      </c>
      <c r="F2452" s="197" t="s">
        <v>5551</v>
      </c>
      <c r="G2452" s="197" t="s">
        <v>5552</v>
      </c>
      <c r="I2452" s="197" t="s">
        <v>5477</v>
      </c>
      <c r="J2452" s="197" t="n">
        <v>2.18</v>
      </c>
    </row>
    <row r="2453" customFormat="false" ht="12.75" hidden="true" customHeight="false" outlineLevel="0" collapsed="false">
      <c r="A2453" s="197" t="s">
        <v>5565</v>
      </c>
      <c r="B2453" s="197"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197" t="s">
        <v>5472</v>
      </c>
      <c r="D2453" s="197" t="s">
        <v>5473</v>
      </c>
      <c r="E2453" s="197" t="s">
        <v>5496</v>
      </c>
      <c r="F2453" s="197" t="s">
        <v>5551</v>
      </c>
      <c r="G2453" s="197" t="s">
        <v>5552</v>
      </c>
      <c r="I2453" s="197" t="s">
        <v>5477</v>
      </c>
      <c r="J2453" s="197" t="n">
        <v>2.13</v>
      </c>
    </row>
    <row r="2454" customFormat="false" ht="12.75" hidden="true" customHeight="false" outlineLevel="0" collapsed="false">
      <c r="A2454" s="197" t="s">
        <v>5566</v>
      </c>
      <c r="B2454" s="197"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197" t="s">
        <v>5472</v>
      </c>
      <c r="D2454" s="197" t="s">
        <v>5473</v>
      </c>
      <c r="E2454" s="197" t="s">
        <v>5499</v>
      </c>
      <c r="F2454" s="197" t="s">
        <v>5551</v>
      </c>
      <c r="G2454" s="197" t="s">
        <v>5552</v>
      </c>
      <c r="I2454" s="197" t="s">
        <v>5477</v>
      </c>
      <c r="J2454" s="197" t="n">
        <v>3.26</v>
      </c>
    </row>
    <row r="2455" customFormat="false" ht="12.75" hidden="true" customHeight="false" outlineLevel="0" collapsed="false">
      <c r="A2455" s="197" t="s">
        <v>5567</v>
      </c>
      <c r="B2455" s="197"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197" t="s">
        <v>5472</v>
      </c>
      <c r="D2455" s="197" t="s">
        <v>5473</v>
      </c>
      <c r="E2455" s="197" t="s">
        <v>5499</v>
      </c>
      <c r="F2455" s="197" t="s">
        <v>5551</v>
      </c>
      <c r="G2455" s="197" t="s">
        <v>5552</v>
      </c>
      <c r="I2455" s="197" t="s">
        <v>5477</v>
      </c>
      <c r="J2455" s="197" t="n">
        <v>3.19</v>
      </c>
    </row>
    <row r="2456" customFormat="false" ht="12.75" hidden="true" customHeight="false" outlineLevel="0" collapsed="false">
      <c r="A2456" s="197" t="s">
        <v>5568</v>
      </c>
      <c r="B2456" s="197"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197" t="s">
        <v>5472</v>
      </c>
      <c r="D2456" s="197" t="s">
        <v>5473</v>
      </c>
      <c r="E2456" s="197" t="s">
        <v>5502</v>
      </c>
      <c r="F2456" s="197" t="s">
        <v>5569</v>
      </c>
      <c r="G2456" s="197" t="s">
        <v>5570</v>
      </c>
      <c r="I2456" s="197" t="s">
        <v>5477</v>
      </c>
      <c r="J2456" s="197" t="n">
        <v>6.53</v>
      </c>
    </row>
    <row r="2457" customFormat="false" ht="12.75" hidden="true" customHeight="false" outlineLevel="0" collapsed="false">
      <c r="A2457" s="197" t="s">
        <v>5571</v>
      </c>
      <c r="B2457" s="197"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197" t="s">
        <v>5472</v>
      </c>
      <c r="D2457" s="197" t="s">
        <v>5473</v>
      </c>
      <c r="E2457" s="197" t="s">
        <v>5502</v>
      </c>
      <c r="F2457" s="197" t="s">
        <v>5569</v>
      </c>
      <c r="G2457" s="197" t="s">
        <v>5570</v>
      </c>
      <c r="I2457" s="197" t="s">
        <v>5477</v>
      </c>
      <c r="J2457" s="197" t="n">
        <v>6.39</v>
      </c>
    </row>
    <row r="2458" customFormat="false" ht="12.75" hidden="true" customHeight="false" outlineLevel="0" collapsed="false">
      <c r="A2458" s="197" t="s">
        <v>5572</v>
      </c>
      <c r="B2458" s="197"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197" t="s">
        <v>5472</v>
      </c>
      <c r="D2458" s="197" t="s">
        <v>5473</v>
      </c>
      <c r="E2458" s="197" t="s">
        <v>5474</v>
      </c>
      <c r="F2458" s="197" t="s">
        <v>5551</v>
      </c>
      <c r="G2458" s="197" t="s">
        <v>5573</v>
      </c>
      <c r="I2458" s="197" t="s">
        <v>5477</v>
      </c>
      <c r="J2458" s="197" t="n">
        <v>0.51</v>
      </c>
    </row>
    <row r="2459" customFormat="false" ht="12.75" hidden="true" customHeight="false" outlineLevel="0" collapsed="false">
      <c r="A2459" s="197" t="s">
        <v>5574</v>
      </c>
      <c r="B2459" s="197"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197" t="s">
        <v>5472</v>
      </c>
      <c r="D2459" s="197" t="s">
        <v>5473</v>
      </c>
      <c r="E2459" s="197" t="s">
        <v>5474</v>
      </c>
      <c r="F2459" s="197" t="s">
        <v>5551</v>
      </c>
      <c r="G2459" s="197" t="s">
        <v>5573</v>
      </c>
      <c r="I2459" s="197" t="s">
        <v>5477</v>
      </c>
      <c r="J2459" s="197" t="n">
        <v>0.5</v>
      </c>
    </row>
    <row r="2460" customFormat="false" ht="12.75" hidden="true" customHeight="false" outlineLevel="0" collapsed="false">
      <c r="A2460" s="197" t="s">
        <v>5575</v>
      </c>
      <c r="B2460" s="197"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197" t="s">
        <v>5472</v>
      </c>
      <c r="D2460" s="197" t="s">
        <v>5473</v>
      </c>
      <c r="E2460" s="197" t="s">
        <v>5480</v>
      </c>
      <c r="F2460" s="197" t="s">
        <v>5551</v>
      </c>
      <c r="G2460" s="197" t="s">
        <v>5573</v>
      </c>
      <c r="I2460" s="197" t="s">
        <v>5477</v>
      </c>
      <c r="J2460" s="197" t="n">
        <v>0.65</v>
      </c>
    </row>
    <row r="2461" customFormat="false" ht="12.75" hidden="true" customHeight="false" outlineLevel="0" collapsed="false">
      <c r="A2461" s="197" t="s">
        <v>5576</v>
      </c>
      <c r="B2461" s="197"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197" t="s">
        <v>5472</v>
      </c>
      <c r="D2461" s="197" t="s">
        <v>5473</v>
      </c>
      <c r="E2461" s="197" t="s">
        <v>5480</v>
      </c>
      <c r="F2461" s="197" t="s">
        <v>5551</v>
      </c>
      <c r="G2461" s="197" t="s">
        <v>5573</v>
      </c>
      <c r="I2461" s="197" t="s">
        <v>5477</v>
      </c>
      <c r="J2461" s="197" t="n">
        <v>0.64</v>
      </c>
    </row>
    <row r="2462" customFormat="false" ht="12.75" hidden="true" customHeight="false" outlineLevel="0" collapsed="false">
      <c r="A2462" s="197" t="s">
        <v>5577</v>
      </c>
      <c r="B2462" s="197"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197" t="s">
        <v>5472</v>
      </c>
      <c r="D2462" s="197" t="s">
        <v>5473</v>
      </c>
      <c r="E2462" s="197" t="s">
        <v>5483</v>
      </c>
      <c r="F2462" s="197" t="s">
        <v>5551</v>
      </c>
      <c r="G2462" s="197" t="s">
        <v>5573</v>
      </c>
      <c r="I2462" s="197" t="s">
        <v>5477</v>
      </c>
      <c r="J2462" s="197" t="n">
        <v>0.75</v>
      </c>
    </row>
    <row r="2463" customFormat="false" ht="12.75" hidden="true" customHeight="false" outlineLevel="0" collapsed="false">
      <c r="A2463" s="197" t="s">
        <v>5578</v>
      </c>
      <c r="B2463" s="197"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197" t="s">
        <v>5472</v>
      </c>
      <c r="D2463" s="197" t="s">
        <v>5473</v>
      </c>
      <c r="E2463" s="197" t="s">
        <v>5483</v>
      </c>
      <c r="F2463" s="197" t="s">
        <v>5551</v>
      </c>
      <c r="G2463" s="197" t="s">
        <v>5573</v>
      </c>
      <c r="I2463" s="197" t="s">
        <v>5477</v>
      </c>
      <c r="J2463" s="197" t="n">
        <v>0.73</v>
      </c>
    </row>
    <row r="2464" customFormat="false" ht="12.75" hidden="true" customHeight="false" outlineLevel="0" collapsed="false">
      <c r="A2464" s="197" t="s">
        <v>5579</v>
      </c>
      <c r="B2464" s="197"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197" t="s">
        <v>5472</v>
      </c>
      <c r="D2464" s="197" t="s">
        <v>5473</v>
      </c>
      <c r="E2464" s="197" t="s">
        <v>5486</v>
      </c>
      <c r="F2464" s="197" t="s">
        <v>5551</v>
      </c>
      <c r="G2464" s="197" t="s">
        <v>5573</v>
      </c>
      <c r="I2464" s="197" t="s">
        <v>5477</v>
      </c>
      <c r="J2464" s="197" t="n">
        <v>0.87</v>
      </c>
    </row>
    <row r="2465" customFormat="false" ht="12.75" hidden="true" customHeight="false" outlineLevel="0" collapsed="false">
      <c r="A2465" s="197" t="s">
        <v>5580</v>
      </c>
      <c r="B2465" s="197"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197" t="s">
        <v>5472</v>
      </c>
      <c r="D2465" s="197" t="s">
        <v>5473</v>
      </c>
      <c r="E2465" s="197" t="s">
        <v>5486</v>
      </c>
      <c r="F2465" s="197" t="s">
        <v>5551</v>
      </c>
      <c r="G2465" s="197" t="s">
        <v>5573</v>
      </c>
      <c r="I2465" s="197" t="s">
        <v>5477</v>
      </c>
      <c r="J2465" s="197" t="n">
        <v>0.85</v>
      </c>
    </row>
    <row r="2466" customFormat="false" ht="12.75" hidden="true" customHeight="false" outlineLevel="0" collapsed="false">
      <c r="A2466" s="197" t="s">
        <v>5581</v>
      </c>
      <c r="B2466" s="197"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197" t="s">
        <v>5472</v>
      </c>
      <c r="D2466" s="197" t="s">
        <v>5473</v>
      </c>
      <c r="E2466" s="197" t="s">
        <v>5489</v>
      </c>
      <c r="F2466" s="197" t="s">
        <v>5551</v>
      </c>
      <c r="G2466" s="197" t="s">
        <v>5573</v>
      </c>
      <c r="I2466" s="197" t="s">
        <v>5477</v>
      </c>
      <c r="J2466" s="197" t="n">
        <v>1.04</v>
      </c>
    </row>
    <row r="2467" customFormat="false" ht="12.75" hidden="true" customHeight="false" outlineLevel="0" collapsed="false">
      <c r="A2467" s="197" t="s">
        <v>5582</v>
      </c>
      <c r="B2467" s="197"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197" t="s">
        <v>5472</v>
      </c>
      <c r="D2467" s="197" t="s">
        <v>5473</v>
      </c>
      <c r="E2467" s="197" t="s">
        <v>5489</v>
      </c>
      <c r="F2467" s="197" t="s">
        <v>5551</v>
      </c>
      <c r="G2467" s="197" t="s">
        <v>5573</v>
      </c>
      <c r="I2467" s="197" t="s">
        <v>5477</v>
      </c>
      <c r="J2467" s="197" t="n">
        <v>1.02</v>
      </c>
    </row>
    <row r="2468" customFormat="false" ht="12.75" hidden="true" customHeight="false" outlineLevel="0" collapsed="false">
      <c r="A2468" s="197" t="s">
        <v>5583</v>
      </c>
      <c r="B2468" s="197"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197" t="s">
        <v>5472</v>
      </c>
      <c r="D2468" s="197" t="s">
        <v>5473</v>
      </c>
      <c r="E2468" s="197" t="s">
        <v>5493</v>
      </c>
      <c r="F2468" s="197" t="s">
        <v>5551</v>
      </c>
      <c r="G2468" s="197" t="s">
        <v>5573</v>
      </c>
      <c r="I2468" s="197" t="s">
        <v>5477</v>
      </c>
      <c r="J2468" s="197" t="n">
        <v>1.29</v>
      </c>
    </row>
    <row r="2469" customFormat="false" ht="12.75" hidden="true" customHeight="false" outlineLevel="0" collapsed="false">
      <c r="A2469" s="197" t="s">
        <v>5584</v>
      </c>
      <c r="B2469" s="197"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197" t="s">
        <v>5472</v>
      </c>
      <c r="D2469" s="197" t="s">
        <v>5473</v>
      </c>
      <c r="E2469" s="197" t="s">
        <v>5493</v>
      </c>
      <c r="F2469" s="197" t="s">
        <v>5551</v>
      </c>
      <c r="G2469" s="197" t="s">
        <v>5573</v>
      </c>
      <c r="I2469" s="197" t="s">
        <v>5477</v>
      </c>
      <c r="J2469" s="197" t="n">
        <v>1.27</v>
      </c>
    </row>
    <row r="2470" customFormat="false" ht="12.75" hidden="true" customHeight="false" outlineLevel="0" collapsed="false">
      <c r="A2470" s="197" t="s">
        <v>5585</v>
      </c>
      <c r="B2470" s="197"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197" t="s">
        <v>5472</v>
      </c>
      <c r="D2470" s="197" t="s">
        <v>5473</v>
      </c>
      <c r="E2470" s="197" t="s">
        <v>5496</v>
      </c>
      <c r="F2470" s="197" t="s">
        <v>5551</v>
      </c>
      <c r="G2470" s="197" t="s">
        <v>5573</v>
      </c>
      <c r="I2470" s="197" t="s">
        <v>5477</v>
      </c>
      <c r="J2470" s="197" t="n">
        <v>1.73</v>
      </c>
    </row>
    <row r="2471" customFormat="false" ht="12.75" hidden="true" customHeight="false" outlineLevel="0" collapsed="false">
      <c r="A2471" s="197" t="s">
        <v>5586</v>
      </c>
      <c r="B2471" s="197"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197" t="s">
        <v>5472</v>
      </c>
      <c r="D2471" s="197" t="s">
        <v>5473</v>
      </c>
      <c r="E2471" s="197" t="s">
        <v>5496</v>
      </c>
      <c r="F2471" s="197" t="s">
        <v>5551</v>
      </c>
      <c r="G2471" s="197" t="s">
        <v>5573</v>
      </c>
      <c r="I2471" s="197" t="s">
        <v>5477</v>
      </c>
      <c r="J2471" s="197" t="n">
        <v>1.7</v>
      </c>
    </row>
    <row r="2472" customFormat="false" ht="12.75" hidden="true" customHeight="false" outlineLevel="0" collapsed="false">
      <c r="A2472" s="197" t="s">
        <v>5587</v>
      </c>
      <c r="B2472" s="197"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197" t="s">
        <v>5472</v>
      </c>
      <c r="D2472" s="197" t="s">
        <v>5473</v>
      </c>
      <c r="E2472" s="197" t="s">
        <v>5499</v>
      </c>
      <c r="F2472" s="197" t="s">
        <v>5551</v>
      </c>
      <c r="G2472" s="197" t="s">
        <v>5573</v>
      </c>
      <c r="I2472" s="197" t="s">
        <v>5477</v>
      </c>
      <c r="J2472" s="197" t="n">
        <v>2.65</v>
      </c>
    </row>
    <row r="2473" customFormat="false" ht="12.75" hidden="true" customHeight="false" outlineLevel="0" collapsed="false">
      <c r="A2473" s="197" t="s">
        <v>5588</v>
      </c>
      <c r="B2473" s="197"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197" t="s">
        <v>5472</v>
      </c>
      <c r="D2473" s="197" t="s">
        <v>5473</v>
      </c>
      <c r="E2473" s="197" t="s">
        <v>5499</v>
      </c>
      <c r="F2473" s="197" t="s">
        <v>5551</v>
      </c>
      <c r="G2473" s="197" t="s">
        <v>5573</v>
      </c>
      <c r="I2473" s="197" t="s">
        <v>5477</v>
      </c>
      <c r="J2473" s="197" t="n">
        <v>2.6</v>
      </c>
    </row>
    <row r="2474" customFormat="false" ht="12.75" hidden="true" customHeight="false" outlineLevel="0" collapsed="false">
      <c r="A2474" s="197" t="s">
        <v>5589</v>
      </c>
      <c r="B2474" s="197"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197" t="s">
        <v>5472</v>
      </c>
      <c r="D2474" s="197" t="s">
        <v>5473</v>
      </c>
      <c r="E2474" s="197" t="s">
        <v>5502</v>
      </c>
      <c r="F2474" s="197" t="s">
        <v>5569</v>
      </c>
      <c r="G2474" s="197" t="s">
        <v>5590</v>
      </c>
      <c r="I2474" s="197" t="s">
        <v>5477</v>
      </c>
      <c r="J2474" s="197" t="n">
        <v>5.2</v>
      </c>
    </row>
    <row r="2475" customFormat="false" ht="12.75" hidden="true" customHeight="false" outlineLevel="0" collapsed="false">
      <c r="A2475" s="197" t="s">
        <v>5591</v>
      </c>
      <c r="B2475" s="197"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197" t="s">
        <v>5472</v>
      </c>
      <c r="D2475" s="197" t="s">
        <v>5473</v>
      </c>
      <c r="E2475" s="197" t="s">
        <v>5502</v>
      </c>
      <c r="F2475" s="197" t="s">
        <v>5569</v>
      </c>
      <c r="G2475" s="197" t="s">
        <v>5590</v>
      </c>
      <c r="I2475" s="197" t="s">
        <v>5477</v>
      </c>
      <c r="J2475" s="197" t="n">
        <v>5.11</v>
      </c>
    </row>
    <row r="2476" customFormat="false" ht="12.75" hidden="true" customHeight="false" outlineLevel="0" collapsed="false">
      <c r="A2476" s="197" t="s">
        <v>5592</v>
      </c>
      <c r="B2476" s="197"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197" t="s">
        <v>5472</v>
      </c>
      <c r="D2476" s="197" t="s">
        <v>5473</v>
      </c>
      <c r="E2476" s="197" t="s">
        <v>5474</v>
      </c>
      <c r="F2476" s="197" t="s">
        <v>5551</v>
      </c>
      <c r="G2476" s="197" t="s">
        <v>5593</v>
      </c>
      <c r="I2476" s="197" t="s">
        <v>5477</v>
      </c>
      <c r="J2476" s="197" t="n">
        <v>0.38</v>
      </c>
    </row>
    <row r="2477" customFormat="false" ht="12.75" hidden="true" customHeight="false" outlineLevel="0" collapsed="false">
      <c r="A2477" s="197" t="s">
        <v>5594</v>
      </c>
      <c r="B2477" s="197"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197" t="s">
        <v>5472</v>
      </c>
      <c r="D2477" s="197" t="s">
        <v>5473</v>
      </c>
      <c r="E2477" s="197" t="s">
        <v>5474</v>
      </c>
      <c r="F2477" s="197" t="s">
        <v>5551</v>
      </c>
      <c r="G2477" s="197" t="s">
        <v>5593</v>
      </c>
      <c r="I2477" s="197" t="s">
        <v>5477</v>
      </c>
      <c r="J2477" s="197" t="n">
        <v>0.37</v>
      </c>
    </row>
    <row r="2478" customFormat="false" ht="12.75" hidden="true" customHeight="false" outlineLevel="0" collapsed="false">
      <c r="A2478" s="197" t="s">
        <v>5595</v>
      </c>
      <c r="B2478" s="197"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197" t="s">
        <v>5472</v>
      </c>
      <c r="D2478" s="197" t="s">
        <v>5473</v>
      </c>
      <c r="E2478" s="197" t="s">
        <v>5480</v>
      </c>
      <c r="F2478" s="197" t="s">
        <v>5551</v>
      </c>
      <c r="G2478" s="197" t="s">
        <v>5593</v>
      </c>
      <c r="I2478" s="197" t="s">
        <v>5477</v>
      </c>
      <c r="J2478" s="197" t="n">
        <v>0.46</v>
      </c>
    </row>
    <row r="2479" customFormat="false" ht="12.75" hidden="true" customHeight="false" outlineLevel="0" collapsed="false">
      <c r="A2479" s="197" t="s">
        <v>5596</v>
      </c>
      <c r="B2479" s="197"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197" t="s">
        <v>5472</v>
      </c>
      <c r="D2479" s="197" t="s">
        <v>5473</v>
      </c>
      <c r="E2479" s="197" t="s">
        <v>5480</v>
      </c>
      <c r="F2479" s="197" t="s">
        <v>5551</v>
      </c>
      <c r="G2479" s="197" t="s">
        <v>5593</v>
      </c>
      <c r="I2479" s="197" t="s">
        <v>5477</v>
      </c>
      <c r="J2479" s="197" t="n">
        <v>0.45</v>
      </c>
    </row>
    <row r="2480" customFormat="false" ht="12.75" hidden="true" customHeight="false" outlineLevel="0" collapsed="false">
      <c r="A2480" s="197" t="s">
        <v>5597</v>
      </c>
      <c r="B2480" s="197"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197" t="s">
        <v>5472</v>
      </c>
      <c r="D2480" s="197" t="s">
        <v>5473</v>
      </c>
      <c r="E2480" s="197" t="s">
        <v>5483</v>
      </c>
      <c r="F2480" s="197" t="s">
        <v>5551</v>
      </c>
      <c r="G2480" s="197" t="s">
        <v>5593</v>
      </c>
      <c r="I2480" s="197" t="s">
        <v>5477</v>
      </c>
      <c r="J2480" s="197" t="n">
        <v>0.53</v>
      </c>
    </row>
    <row r="2481" customFormat="false" ht="12.75" hidden="true" customHeight="false" outlineLevel="0" collapsed="false">
      <c r="A2481" s="197" t="s">
        <v>5598</v>
      </c>
      <c r="B2481" s="197"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197" t="s">
        <v>5472</v>
      </c>
      <c r="D2481" s="197" t="s">
        <v>5473</v>
      </c>
      <c r="E2481" s="197" t="s">
        <v>5483</v>
      </c>
      <c r="F2481" s="197" t="s">
        <v>5551</v>
      </c>
      <c r="G2481" s="197" t="s">
        <v>5593</v>
      </c>
      <c r="I2481" s="197" t="s">
        <v>5477</v>
      </c>
      <c r="J2481" s="197" t="n">
        <v>0.53</v>
      </c>
    </row>
    <row r="2482" customFormat="false" ht="12.75" hidden="true" customHeight="false" outlineLevel="0" collapsed="false">
      <c r="A2482" s="197" t="s">
        <v>5599</v>
      </c>
      <c r="B2482" s="197"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197" t="s">
        <v>5472</v>
      </c>
      <c r="D2482" s="197" t="s">
        <v>5473</v>
      </c>
      <c r="E2482" s="197" t="s">
        <v>5486</v>
      </c>
      <c r="F2482" s="197" t="s">
        <v>5551</v>
      </c>
      <c r="G2482" s="197" t="s">
        <v>5593</v>
      </c>
      <c r="I2482" s="197" t="s">
        <v>5477</v>
      </c>
      <c r="J2482" s="197" t="n">
        <v>0.61</v>
      </c>
    </row>
    <row r="2483" customFormat="false" ht="12.75" hidden="true" customHeight="false" outlineLevel="0" collapsed="false">
      <c r="A2483" s="197" t="s">
        <v>5600</v>
      </c>
      <c r="B2483" s="197"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197" t="s">
        <v>5472</v>
      </c>
      <c r="D2483" s="197" t="s">
        <v>5473</v>
      </c>
      <c r="E2483" s="197" t="s">
        <v>5486</v>
      </c>
      <c r="F2483" s="197" t="s">
        <v>5551</v>
      </c>
      <c r="G2483" s="197" t="s">
        <v>5593</v>
      </c>
      <c r="I2483" s="197" t="s">
        <v>5477</v>
      </c>
      <c r="J2483" s="197" t="n">
        <v>0.6</v>
      </c>
    </row>
    <row r="2484" customFormat="false" ht="12.75" hidden="true" customHeight="false" outlineLevel="0" collapsed="false">
      <c r="A2484" s="197" t="s">
        <v>5601</v>
      </c>
      <c r="B2484" s="197"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197" t="s">
        <v>5472</v>
      </c>
      <c r="D2484" s="197" t="s">
        <v>5473</v>
      </c>
      <c r="E2484" s="197" t="s">
        <v>5489</v>
      </c>
      <c r="F2484" s="197" t="s">
        <v>5551</v>
      </c>
      <c r="G2484" s="197" t="s">
        <v>5593</v>
      </c>
      <c r="I2484" s="197" t="s">
        <v>5477</v>
      </c>
      <c r="J2484" s="197" t="n">
        <v>0.74</v>
      </c>
    </row>
    <row r="2485" customFormat="false" ht="12.75" hidden="true" customHeight="false" outlineLevel="0" collapsed="false">
      <c r="A2485" s="197" t="s">
        <v>5602</v>
      </c>
      <c r="B2485" s="197"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197" t="s">
        <v>5472</v>
      </c>
      <c r="D2485" s="197" t="s">
        <v>5473</v>
      </c>
      <c r="E2485" s="197" t="s">
        <v>5489</v>
      </c>
      <c r="F2485" s="197" t="s">
        <v>5551</v>
      </c>
      <c r="G2485" s="197" t="s">
        <v>5593</v>
      </c>
      <c r="I2485" s="197" t="s">
        <v>5477</v>
      </c>
      <c r="J2485" s="197" t="n">
        <v>0.73</v>
      </c>
    </row>
    <row r="2486" customFormat="false" ht="12.75" hidden="true" customHeight="false" outlineLevel="0" collapsed="false">
      <c r="A2486" s="197" t="s">
        <v>5603</v>
      </c>
      <c r="B2486" s="197"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197" t="s">
        <v>5472</v>
      </c>
      <c r="D2486" s="197" t="s">
        <v>5473</v>
      </c>
      <c r="E2486" s="197" t="s">
        <v>5493</v>
      </c>
      <c r="F2486" s="197" t="s">
        <v>5551</v>
      </c>
      <c r="G2486" s="197" t="s">
        <v>5593</v>
      </c>
      <c r="I2486" s="197" t="s">
        <v>5477</v>
      </c>
      <c r="J2486" s="197" t="n">
        <v>0.93</v>
      </c>
    </row>
    <row r="2487" customFormat="false" ht="12.75" hidden="true" customHeight="false" outlineLevel="0" collapsed="false">
      <c r="A2487" s="197" t="s">
        <v>5604</v>
      </c>
      <c r="B2487" s="197"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197" t="s">
        <v>5472</v>
      </c>
      <c r="D2487" s="197" t="s">
        <v>5473</v>
      </c>
      <c r="E2487" s="197" t="s">
        <v>5493</v>
      </c>
      <c r="F2487" s="197" t="s">
        <v>5551</v>
      </c>
      <c r="G2487" s="197" t="s">
        <v>5593</v>
      </c>
      <c r="I2487" s="197" t="s">
        <v>5477</v>
      </c>
      <c r="J2487" s="197" t="n">
        <v>0.92</v>
      </c>
    </row>
    <row r="2488" customFormat="false" ht="12.75" hidden="true" customHeight="false" outlineLevel="0" collapsed="false">
      <c r="A2488" s="197" t="s">
        <v>5605</v>
      </c>
      <c r="B2488" s="197"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197" t="s">
        <v>5472</v>
      </c>
      <c r="D2488" s="197" t="s">
        <v>5473</v>
      </c>
      <c r="E2488" s="197" t="s">
        <v>5496</v>
      </c>
      <c r="F2488" s="197" t="s">
        <v>5551</v>
      </c>
      <c r="G2488" s="197" t="s">
        <v>5593</v>
      </c>
      <c r="I2488" s="197" t="s">
        <v>5477</v>
      </c>
      <c r="J2488" s="197" t="n">
        <v>1.23</v>
      </c>
    </row>
    <row r="2489" customFormat="false" ht="12.75" hidden="true" customHeight="false" outlineLevel="0" collapsed="false">
      <c r="A2489" s="197" t="s">
        <v>5606</v>
      </c>
      <c r="B2489" s="197"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197" t="s">
        <v>5472</v>
      </c>
      <c r="D2489" s="197" t="s">
        <v>5473</v>
      </c>
      <c r="E2489" s="197" t="s">
        <v>5496</v>
      </c>
      <c r="F2489" s="197" t="s">
        <v>5551</v>
      </c>
      <c r="G2489" s="197" t="s">
        <v>5593</v>
      </c>
      <c r="I2489" s="197" t="s">
        <v>5477</v>
      </c>
      <c r="J2489" s="197" t="n">
        <v>1.21</v>
      </c>
    </row>
    <row r="2490" customFormat="false" ht="12.75" hidden="true" customHeight="false" outlineLevel="0" collapsed="false">
      <c r="A2490" s="197" t="s">
        <v>5607</v>
      </c>
      <c r="B2490" s="197"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197" t="s">
        <v>5472</v>
      </c>
      <c r="D2490" s="197" t="s">
        <v>5473</v>
      </c>
      <c r="E2490" s="197" t="s">
        <v>5499</v>
      </c>
      <c r="F2490" s="197" t="s">
        <v>5551</v>
      </c>
      <c r="G2490" s="197" t="s">
        <v>5593</v>
      </c>
      <c r="I2490" s="197" t="s">
        <v>5477</v>
      </c>
      <c r="J2490" s="197" t="n">
        <v>1.87</v>
      </c>
    </row>
    <row r="2491" customFormat="false" ht="12.75" hidden="true" customHeight="false" outlineLevel="0" collapsed="false">
      <c r="A2491" s="197" t="s">
        <v>5608</v>
      </c>
      <c r="B2491" s="197"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197" t="s">
        <v>5472</v>
      </c>
      <c r="D2491" s="197" t="s">
        <v>5473</v>
      </c>
      <c r="E2491" s="197" t="s">
        <v>5499</v>
      </c>
      <c r="F2491" s="197" t="s">
        <v>5551</v>
      </c>
      <c r="G2491" s="197" t="s">
        <v>5593</v>
      </c>
      <c r="I2491" s="197" t="s">
        <v>5477</v>
      </c>
      <c r="J2491" s="197" t="n">
        <v>1.84</v>
      </c>
    </row>
    <row r="2492" customFormat="false" ht="12.75" hidden="true" customHeight="false" outlineLevel="0" collapsed="false">
      <c r="A2492" s="197" t="s">
        <v>5609</v>
      </c>
      <c r="B2492" s="197"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197" t="s">
        <v>5472</v>
      </c>
      <c r="D2492" s="197" t="s">
        <v>5473</v>
      </c>
      <c r="E2492" s="197" t="s">
        <v>5502</v>
      </c>
      <c r="F2492" s="197" t="s">
        <v>5569</v>
      </c>
      <c r="G2492" s="197" t="s">
        <v>5610</v>
      </c>
      <c r="I2492" s="197" t="s">
        <v>5477</v>
      </c>
      <c r="J2492" s="197" t="n">
        <v>3.73</v>
      </c>
    </row>
    <row r="2493" customFormat="false" ht="12.75" hidden="true" customHeight="false" outlineLevel="0" collapsed="false">
      <c r="A2493" s="197" t="s">
        <v>5611</v>
      </c>
      <c r="B2493" s="197"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197" t="s">
        <v>5472</v>
      </c>
      <c r="D2493" s="197" t="s">
        <v>5473</v>
      </c>
      <c r="E2493" s="197" t="s">
        <v>5502</v>
      </c>
      <c r="F2493" s="197" t="s">
        <v>5569</v>
      </c>
      <c r="G2493" s="197" t="s">
        <v>5610</v>
      </c>
      <c r="I2493" s="197" t="s">
        <v>5477</v>
      </c>
      <c r="J2493" s="197" t="n">
        <v>3.66</v>
      </c>
    </row>
    <row r="2494" customFormat="false" ht="12.75" hidden="true" customHeight="false" outlineLevel="0" collapsed="false">
      <c r="A2494" s="197" t="s">
        <v>5612</v>
      </c>
      <c r="B2494" s="197"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197" t="s">
        <v>5472</v>
      </c>
      <c r="D2494" s="197" t="s">
        <v>5613</v>
      </c>
      <c r="E2494" s="197" t="s">
        <v>5614</v>
      </c>
      <c r="F2494" s="197" t="s">
        <v>5615</v>
      </c>
      <c r="I2494" s="197" t="s">
        <v>5477</v>
      </c>
      <c r="J2494" s="197" t="n">
        <v>0.29</v>
      </c>
    </row>
    <row r="2495" customFormat="false" ht="12.75" hidden="true" customHeight="false" outlineLevel="0" collapsed="false">
      <c r="A2495" s="197" t="s">
        <v>5616</v>
      </c>
      <c r="B2495" s="197"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197" t="s">
        <v>5472</v>
      </c>
      <c r="D2495" s="197" t="s">
        <v>5613</v>
      </c>
      <c r="E2495" s="197" t="s">
        <v>5614</v>
      </c>
      <c r="F2495" s="197" t="s">
        <v>5615</v>
      </c>
      <c r="I2495" s="197" t="s">
        <v>5477</v>
      </c>
      <c r="J2495" s="197" t="n">
        <v>0.28</v>
      </c>
    </row>
    <row r="2496" customFormat="false" ht="12.75" hidden="true" customHeight="false" outlineLevel="0" collapsed="false">
      <c r="A2496" s="197" t="s">
        <v>5617</v>
      </c>
      <c r="B2496" s="197"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197" t="s">
        <v>5472</v>
      </c>
      <c r="D2496" s="197" t="s">
        <v>5613</v>
      </c>
      <c r="E2496" s="197" t="s">
        <v>5618</v>
      </c>
      <c r="F2496" s="197" t="s">
        <v>5615</v>
      </c>
      <c r="I2496" s="197" t="s">
        <v>5477</v>
      </c>
      <c r="J2496" s="197" t="n">
        <v>0.38</v>
      </c>
    </row>
    <row r="2497" customFormat="false" ht="12.75" hidden="true" customHeight="false" outlineLevel="0" collapsed="false">
      <c r="A2497" s="197" t="s">
        <v>5619</v>
      </c>
      <c r="B2497" s="197"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197" t="s">
        <v>5472</v>
      </c>
      <c r="D2497" s="197" t="s">
        <v>5613</v>
      </c>
      <c r="E2497" s="197" t="s">
        <v>5618</v>
      </c>
      <c r="F2497" s="197" t="s">
        <v>5615</v>
      </c>
      <c r="I2497" s="197" t="s">
        <v>5477</v>
      </c>
      <c r="J2497" s="197" t="n">
        <v>0.37</v>
      </c>
    </row>
    <row r="2498" customFormat="false" ht="12.75" hidden="true" customHeight="false" outlineLevel="0" collapsed="false">
      <c r="A2498" s="197" t="s">
        <v>5620</v>
      </c>
      <c r="B2498" s="197"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197" t="s">
        <v>5472</v>
      </c>
      <c r="D2498" s="197" t="s">
        <v>5613</v>
      </c>
      <c r="E2498" s="197" t="s">
        <v>5621</v>
      </c>
      <c r="F2498" s="197" t="s">
        <v>5615</v>
      </c>
      <c r="I2498" s="197" t="s">
        <v>5477</v>
      </c>
      <c r="J2498" s="197" t="n">
        <v>0.49</v>
      </c>
    </row>
    <row r="2499" customFormat="false" ht="12.75" hidden="true" customHeight="false" outlineLevel="0" collapsed="false">
      <c r="A2499" s="197" t="s">
        <v>5622</v>
      </c>
      <c r="B2499" s="197"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197" t="s">
        <v>5472</v>
      </c>
      <c r="D2499" s="197" t="s">
        <v>5613</v>
      </c>
      <c r="E2499" s="197" t="s">
        <v>5621</v>
      </c>
      <c r="F2499" s="197" t="s">
        <v>5615</v>
      </c>
      <c r="I2499" s="197" t="s">
        <v>5477</v>
      </c>
      <c r="J2499" s="197" t="n">
        <v>0.48</v>
      </c>
    </row>
    <row r="2500" customFormat="false" ht="12.75" hidden="true" customHeight="false" outlineLevel="0" collapsed="false">
      <c r="A2500" s="197" t="s">
        <v>5623</v>
      </c>
      <c r="B2500" s="197"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197" t="s">
        <v>5472</v>
      </c>
      <c r="D2500" s="197" t="s">
        <v>5624</v>
      </c>
      <c r="E2500" s="197" t="s">
        <v>5625</v>
      </c>
      <c r="F2500" s="197" t="s">
        <v>5626</v>
      </c>
      <c r="G2500" s="197" t="s">
        <v>1975</v>
      </c>
      <c r="I2500" s="197" t="s">
        <v>5477</v>
      </c>
      <c r="J2500" s="197" t="n">
        <v>7.62</v>
      </c>
    </row>
    <row r="2501" customFormat="false" ht="12.75" hidden="true" customHeight="false" outlineLevel="0" collapsed="false">
      <c r="A2501" s="197" t="s">
        <v>5627</v>
      </c>
      <c r="B2501" s="197"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197" t="s">
        <v>5472</v>
      </c>
      <c r="D2501" s="197" t="s">
        <v>5624</v>
      </c>
      <c r="E2501" s="197" t="s">
        <v>5625</v>
      </c>
      <c r="F2501" s="197" t="s">
        <v>5626</v>
      </c>
      <c r="G2501" s="197" t="s">
        <v>1975</v>
      </c>
      <c r="I2501" s="197" t="s">
        <v>5477</v>
      </c>
      <c r="J2501" s="197" t="n">
        <v>7.04</v>
      </c>
    </row>
    <row r="2502" customFormat="false" ht="12.75" hidden="true" customHeight="false" outlineLevel="0" collapsed="false">
      <c r="A2502" s="197" t="s">
        <v>5628</v>
      </c>
      <c r="B2502" s="197" t="str">
        <f aca="false">C2502&amp;D2502&amp;E2502&amp;F2502&amp;G2502&amp;H2502</f>
        <v>TRANSPORTE DE CONTAINER,SEGUNDO DESCRICAO DA FAMILIA 02.006,EXCLUSIVE CARGA E DESCARGA(VIDE ITEM 04.013.0015)</v>
      </c>
      <c r="C2502" s="197" t="s">
        <v>5629</v>
      </c>
      <c r="D2502" s="197" t="s">
        <v>5630</v>
      </c>
      <c r="I2502" s="197" t="s">
        <v>5631</v>
      </c>
      <c r="J2502" s="197" t="n">
        <v>22.18</v>
      </c>
    </row>
    <row r="2503" customFormat="false" ht="12.75" hidden="true" customHeight="false" outlineLevel="0" collapsed="false">
      <c r="A2503" s="197" t="s">
        <v>5632</v>
      </c>
      <c r="B2503" s="197" t="str">
        <f aca="false">C2503&amp;D2503&amp;E2503&amp;F2503&amp;G2503&amp;H2503</f>
        <v>TRANSPORTE DE CONTAINER,SEGUNDO DESCRICAO DA FAMILIA 02.006,EXCLUSIVE CARGA E DESCARGA(VIDE ITEM 04.013.0015)</v>
      </c>
      <c r="C2503" s="197" t="s">
        <v>5629</v>
      </c>
      <c r="D2503" s="197" t="s">
        <v>5630</v>
      </c>
      <c r="I2503" s="197" t="s">
        <v>5631</v>
      </c>
      <c r="J2503" s="197" t="n">
        <v>21.37</v>
      </c>
    </row>
    <row r="2504" customFormat="false" ht="12.75" hidden="true" customHeight="false" outlineLevel="0" collapsed="false">
      <c r="A2504" s="197" t="s">
        <v>5633</v>
      </c>
      <c r="B2504" s="197" t="str">
        <f aca="false">C2504&amp;D2504&amp;E2504&amp;F2504&amp;G2504&amp;H2504</f>
        <v>TRANSPORTE DE EQUIPAMENTOS PESADOS EM CARRETAS,EXCLUSIVE A CARGA E DESCARGA(VIDE ITEM 04.014.0091) E O CUSTO HORARIO DOS EQUIPAMENTOS TRANSPORTADOS</v>
      </c>
      <c r="C2504" s="197" t="s">
        <v>5634</v>
      </c>
      <c r="D2504" s="197" t="s">
        <v>5635</v>
      </c>
      <c r="E2504" s="197" t="s">
        <v>5636</v>
      </c>
      <c r="I2504" s="197" t="s">
        <v>5477</v>
      </c>
      <c r="J2504" s="197" t="n">
        <v>1.46</v>
      </c>
    </row>
    <row r="2505" customFormat="false" ht="12.75" hidden="true" customHeight="false" outlineLevel="0" collapsed="false">
      <c r="A2505" s="197" t="s">
        <v>5637</v>
      </c>
      <c r="B2505" s="197" t="str">
        <f aca="false">C2505&amp;D2505&amp;E2505&amp;F2505&amp;G2505&amp;H2505</f>
        <v>TRANSPORTE DE EQUIPAMENTOS PESADOS EM CARRETAS,EXCLUSIVE A CARGA E DESCARGA(VIDE ITEM 04.014.0091) E O CUSTO HORARIO DOS EQUIPAMENTOS TRANSPORTADOS</v>
      </c>
      <c r="C2505" s="197" t="s">
        <v>5634</v>
      </c>
      <c r="D2505" s="197" t="s">
        <v>5635</v>
      </c>
      <c r="E2505" s="197" t="s">
        <v>5636</v>
      </c>
      <c r="I2505" s="197" t="s">
        <v>5477</v>
      </c>
      <c r="J2505" s="197" t="n">
        <v>1.45</v>
      </c>
    </row>
    <row r="2506" customFormat="false" ht="12.75" hidden="true" customHeight="false" outlineLevel="0" collapsed="false">
      <c r="A2506" s="197" t="s">
        <v>5638</v>
      </c>
      <c r="B2506" s="197" t="str">
        <f aca="false">C2506&amp;D2506&amp;E2506&amp;F2506&amp;G2506&amp;H2506</f>
        <v>TRANSPORTE DE TUBO RIBLOC COM DIAMETRO DE 400MM,EM CAMINHAO,DISTANCIA ATE 3KM,INCLUSIVE CARGA E DESCARGA</v>
      </c>
      <c r="C2506" s="197" t="s">
        <v>5639</v>
      </c>
      <c r="D2506" s="197" t="s">
        <v>5640</v>
      </c>
      <c r="I2506" s="197" t="s">
        <v>30</v>
      </c>
      <c r="J2506" s="197" t="n">
        <v>13.23</v>
      </c>
    </row>
    <row r="2507" customFormat="false" ht="12.75" hidden="true" customHeight="false" outlineLevel="0" collapsed="false">
      <c r="A2507" s="197" t="s">
        <v>5641</v>
      </c>
      <c r="B2507" s="197" t="str">
        <f aca="false">C2507&amp;D2507&amp;E2507&amp;F2507&amp;G2507&amp;H2507</f>
        <v>TRANSPORTE DE TUBO RIBLOC COM DIAMETRO DE 400MM,EM CAMINHAO,DISTANCIA ATE 3KM,INCLUSIVE CARGA E DESCARGA</v>
      </c>
      <c r="C2507" s="197" t="s">
        <v>5639</v>
      </c>
      <c r="D2507" s="197" t="s">
        <v>5640</v>
      </c>
      <c r="I2507" s="197" t="s">
        <v>30</v>
      </c>
      <c r="J2507" s="197" t="n">
        <v>12.4</v>
      </c>
    </row>
    <row r="2508" customFormat="false" ht="12.75" hidden="true" customHeight="false" outlineLevel="0" collapsed="false">
      <c r="A2508" s="197" t="s">
        <v>5642</v>
      </c>
      <c r="B2508" s="197" t="str">
        <f aca="false">C2508&amp;D2508&amp;E2508&amp;F2508&amp;G2508&amp;H2508</f>
        <v>TRANSPORTE DE TUBO RIBLOC COM DIAMETRO DE 500MM,EM CAMINHAO,DISTANCIA ATE 3KM,INCLUSIVE CARGA E DESCARGA</v>
      </c>
      <c r="C2508" s="197" t="s">
        <v>5643</v>
      </c>
      <c r="D2508" s="197" t="s">
        <v>5640</v>
      </c>
      <c r="I2508" s="197" t="s">
        <v>30</v>
      </c>
      <c r="J2508" s="197" t="n">
        <v>13.9</v>
      </c>
    </row>
    <row r="2509" customFormat="false" ht="12.75" hidden="true" customHeight="false" outlineLevel="0" collapsed="false">
      <c r="A2509" s="197" t="s">
        <v>5644</v>
      </c>
      <c r="B2509" s="197" t="str">
        <f aca="false">C2509&amp;D2509&amp;E2509&amp;F2509&amp;G2509&amp;H2509</f>
        <v>TRANSPORTE DE TUBO RIBLOC COM DIAMETRO DE 500MM,EM CAMINHAO,DISTANCIA ATE 3KM,INCLUSIVE CARGA E DESCARGA</v>
      </c>
      <c r="C2509" s="197" t="s">
        <v>5643</v>
      </c>
      <c r="D2509" s="197" t="s">
        <v>5640</v>
      </c>
      <c r="I2509" s="197" t="s">
        <v>30</v>
      </c>
      <c r="J2509" s="197" t="n">
        <v>13.03</v>
      </c>
    </row>
    <row r="2510" customFormat="false" ht="12.75" hidden="true" customHeight="false" outlineLevel="0" collapsed="false">
      <c r="A2510" s="197" t="s">
        <v>5645</v>
      </c>
      <c r="B2510" s="197" t="str">
        <f aca="false">C2510&amp;D2510&amp;E2510&amp;F2510&amp;G2510&amp;H2510</f>
        <v>TRANSPORTE DE TUBO RIBLOC COM DIAMETRO DE 600MM,EM CAMINHAO,DISTANCIA ATE 3KM,INCLUSIVE CARGA E DESCARGA</v>
      </c>
      <c r="C2510" s="197" t="s">
        <v>5646</v>
      </c>
      <c r="D2510" s="197" t="s">
        <v>5640</v>
      </c>
      <c r="I2510" s="197" t="s">
        <v>5647</v>
      </c>
      <c r="J2510" s="197" t="n">
        <v>14.59</v>
      </c>
    </row>
    <row r="2511" customFormat="false" ht="12.75" hidden="true" customHeight="false" outlineLevel="0" collapsed="false">
      <c r="A2511" s="197" t="s">
        <v>5648</v>
      </c>
      <c r="B2511" s="197" t="str">
        <f aca="false">C2511&amp;D2511&amp;E2511&amp;F2511&amp;G2511&amp;H2511</f>
        <v>TRANSPORTE DE TUBO RIBLOC COM DIAMETRO DE 600MM,EM CAMINHAO,DISTANCIA ATE 3KM,INCLUSIVE CARGA E DESCARGA</v>
      </c>
      <c r="C2511" s="197" t="s">
        <v>5646</v>
      </c>
      <c r="D2511" s="197" t="s">
        <v>5640</v>
      </c>
      <c r="I2511" s="197" t="s">
        <v>5647</v>
      </c>
      <c r="J2511" s="197" t="n">
        <v>13.68</v>
      </c>
    </row>
    <row r="2512" customFormat="false" ht="12.75" hidden="true" customHeight="false" outlineLevel="0" collapsed="false">
      <c r="A2512" s="197" t="s">
        <v>5649</v>
      </c>
      <c r="B2512" s="197" t="str">
        <f aca="false">C2512&amp;D2512&amp;E2512&amp;F2512&amp;G2512&amp;H2512</f>
        <v>TRANSPORTE DE TUBO RIBLOC COM DIAMETRO DE 700MM,EM CAMINHAO,DISTANCIA ATE 3KM,INCLUSIVE CARGA E DESCARGA</v>
      </c>
      <c r="C2512" s="197" t="s">
        <v>5650</v>
      </c>
      <c r="D2512" s="197" t="s">
        <v>5640</v>
      </c>
      <c r="I2512" s="197" t="s">
        <v>30</v>
      </c>
      <c r="J2512" s="197" t="n">
        <v>15.33</v>
      </c>
    </row>
    <row r="2513" customFormat="false" ht="12.75" hidden="true" customHeight="false" outlineLevel="0" collapsed="false">
      <c r="A2513" s="197" t="s">
        <v>5651</v>
      </c>
      <c r="B2513" s="197" t="str">
        <f aca="false">C2513&amp;D2513&amp;E2513&amp;F2513&amp;G2513&amp;H2513</f>
        <v>TRANSPORTE DE TUBO RIBLOC COM DIAMETRO DE 700MM,EM CAMINHAO,DISTANCIA ATE 3KM,INCLUSIVE CARGA E DESCARGA</v>
      </c>
      <c r="C2513" s="197" t="s">
        <v>5650</v>
      </c>
      <c r="D2513" s="197" t="s">
        <v>5640</v>
      </c>
      <c r="I2513" s="197" t="s">
        <v>30</v>
      </c>
      <c r="J2513" s="197" t="n">
        <v>14.37</v>
      </c>
    </row>
    <row r="2514" customFormat="false" ht="12.75" hidden="true" customHeight="false" outlineLevel="0" collapsed="false">
      <c r="A2514" s="197" t="s">
        <v>5652</v>
      </c>
      <c r="B2514" s="197" t="str">
        <f aca="false">C2514&amp;D2514&amp;E2514&amp;F2514&amp;G2514&amp;H2514</f>
        <v>TRANSPORTE DE TUBO RIBLOC COM DIAMETRO DE 800MM,EM CAMINHAO,DISTANCIA ATE 3KM,INCLUSIVE CARGA E DESCARGA</v>
      </c>
      <c r="C2514" s="197" t="s">
        <v>5653</v>
      </c>
      <c r="D2514" s="197" t="s">
        <v>5640</v>
      </c>
      <c r="I2514" s="197" t="s">
        <v>30</v>
      </c>
      <c r="J2514" s="197" t="n">
        <v>16.06</v>
      </c>
    </row>
    <row r="2515" customFormat="false" ht="12.75" hidden="true" customHeight="false" outlineLevel="0" collapsed="false">
      <c r="A2515" s="197" t="s">
        <v>5654</v>
      </c>
      <c r="B2515" s="197" t="str">
        <f aca="false">C2515&amp;D2515&amp;E2515&amp;F2515&amp;G2515&amp;H2515</f>
        <v>TRANSPORTE DE TUBO RIBLOC COM DIAMETRO DE 800MM,EM CAMINHAO,DISTANCIA ATE 3KM,INCLUSIVE CARGA E DESCARGA</v>
      </c>
      <c r="C2515" s="197" t="s">
        <v>5653</v>
      </c>
      <c r="D2515" s="197" t="s">
        <v>5640</v>
      </c>
      <c r="I2515" s="197" t="s">
        <v>30</v>
      </c>
      <c r="J2515" s="197" t="n">
        <v>15.05</v>
      </c>
    </row>
    <row r="2516" customFormat="false" ht="12.75" hidden="true" customHeight="false" outlineLevel="0" collapsed="false">
      <c r="A2516" s="197" t="s">
        <v>5655</v>
      </c>
      <c r="B2516" s="197" t="str">
        <f aca="false">C2516&amp;D2516&amp;E2516&amp;F2516&amp;G2516&amp;H2516</f>
        <v>TRANSPORTE DE TUBO RIBLOC COM DIAMETRO DE 900MM,EM CAMINHAO,DISTANCIA ATE 3KM,INCLUSIVE CARGA E DESCARGA</v>
      </c>
      <c r="C2516" s="197" t="s">
        <v>5656</v>
      </c>
      <c r="D2516" s="197" t="s">
        <v>5640</v>
      </c>
      <c r="I2516" s="197" t="s">
        <v>30</v>
      </c>
      <c r="J2516" s="197" t="n">
        <v>16.88</v>
      </c>
    </row>
    <row r="2517" customFormat="false" ht="12.75" hidden="true" customHeight="false" outlineLevel="0" collapsed="false">
      <c r="A2517" s="197" t="s">
        <v>5657</v>
      </c>
      <c r="B2517" s="197" t="str">
        <f aca="false">C2517&amp;D2517&amp;E2517&amp;F2517&amp;G2517&amp;H2517</f>
        <v>TRANSPORTE DE TUBO RIBLOC COM DIAMETRO DE 900MM,EM CAMINHAO,DISTANCIA ATE 3KM,INCLUSIVE CARGA E DESCARGA</v>
      </c>
      <c r="C2517" s="197" t="s">
        <v>5656</v>
      </c>
      <c r="D2517" s="197" t="s">
        <v>5640</v>
      </c>
      <c r="I2517" s="197" t="s">
        <v>30</v>
      </c>
      <c r="J2517" s="197" t="n">
        <v>15.82</v>
      </c>
    </row>
    <row r="2518" customFormat="false" ht="12.75" hidden="true" customHeight="false" outlineLevel="0" collapsed="false">
      <c r="A2518" s="197" t="s">
        <v>5658</v>
      </c>
      <c r="B2518" s="197" t="str">
        <f aca="false">C2518&amp;D2518&amp;E2518&amp;F2518&amp;G2518&amp;H2518</f>
        <v>TRANSPORTE DE TUBO RIBLOC COM DIAMETRO DE 1000MM,EM CAMINHAO,DISTANCIA ATE 3KM,INCLUSIVE CARGA E DESCARGA</v>
      </c>
      <c r="C2518" s="197" t="s">
        <v>5659</v>
      </c>
      <c r="D2518" s="197" t="s">
        <v>5660</v>
      </c>
      <c r="I2518" s="197" t="s">
        <v>30</v>
      </c>
      <c r="J2518" s="197" t="n">
        <v>17.75</v>
      </c>
    </row>
    <row r="2519" customFormat="false" ht="12.75" hidden="true" customHeight="false" outlineLevel="0" collapsed="false">
      <c r="A2519" s="197" t="s">
        <v>5661</v>
      </c>
      <c r="B2519" s="197" t="str">
        <f aca="false">C2519&amp;D2519&amp;E2519&amp;F2519&amp;G2519&amp;H2519</f>
        <v>TRANSPORTE DE TUBO RIBLOC COM DIAMETRO DE 1000MM,EM CAMINHAO,DISTANCIA ATE 3KM,INCLUSIVE CARGA E DESCARGA</v>
      </c>
      <c r="C2519" s="197" t="s">
        <v>5659</v>
      </c>
      <c r="D2519" s="197" t="s">
        <v>5660</v>
      </c>
      <c r="I2519" s="197" t="s">
        <v>30</v>
      </c>
      <c r="J2519" s="197" t="n">
        <v>16.64</v>
      </c>
    </row>
    <row r="2520" customFormat="false" ht="12.75" hidden="true" customHeight="false" outlineLevel="0" collapsed="false">
      <c r="A2520" s="197" t="s">
        <v>5662</v>
      </c>
      <c r="B2520" s="197" t="str">
        <f aca="false">C2520&amp;D2520&amp;E2520&amp;F2520&amp;G2520&amp;H2520</f>
        <v>TRANSPORTE DE TUBO RIBLOC COM DIAMETRO DE 1100MM,EM CAMINHAO,DISTANCIA ATE 3KM,INCLUSIVE CARGA E DESCARGA</v>
      </c>
      <c r="C2520" s="197" t="s">
        <v>5663</v>
      </c>
      <c r="D2520" s="197" t="s">
        <v>5660</v>
      </c>
      <c r="I2520" s="197" t="s">
        <v>30</v>
      </c>
      <c r="J2520" s="197" t="n">
        <v>18.62</v>
      </c>
    </row>
    <row r="2521" customFormat="false" ht="12.75" hidden="true" customHeight="false" outlineLevel="0" collapsed="false">
      <c r="A2521" s="197" t="s">
        <v>5664</v>
      </c>
      <c r="B2521" s="197" t="str">
        <f aca="false">C2521&amp;D2521&amp;E2521&amp;F2521&amp;G2521&amp;H2521</f>
        <v>TRANSPORTE DE TUBO RIBLOC COM DIAMETRO DE 1100MM,EM CAMINHAO,DISTANCIA ATE 3KM,INCLUSIVE CARGA E DESCARGA</v>
      </c>
      <c r="C2521" s="197" t="s">
        <v>5663</v>
      </c>
      <c r="D2521" s="197" t="s">
        <v>5660</v>
      </c>
      <c r="I2521" s="197" t="s">
        <v>30</v>
      </c>
      <c r="J2521" s="197" t="n">
        <v>17.45</v>
      </c>
    </row>
    <row r="2522" customFormat="false" ht="12.75" hidden="true" customHeight="false" outlineLevel="0" collapsed="false">
      <c r="A2522" s="197" t="s">
        <v>5665</v>
      </c>
      <c r="B2522" s="197" t="str">
        <f aca="false">C2522&amp;D2522&amp;E2522&amp;F2522&amp;G2522&amp;H2522</f>
        <v>TRANSPORTE DE TUBO RIBLOC COM DIAMETRO DE 1200MM,EM CAMINHAO,DISTANCIA ATE 3KM,INCLUSIVE CARGA E DESCARGA</v>
      </c>
      <c r="C2522" s="197" t="s">
        <v>5666</v>
      </c>
      <c r="D2522" s="197" t="s">
        <v>5660</v>
      </c>
      <c r="I2522" s="197" t="s">
        <v>30</v>
      </c>
      <c r="J2522" s="197" t="n">
        <v>19.52</v>
      </c>
    </row>
    <row r="2523" customFormat="false" ht="12.75" hidden="true" customHeight="false" outlineLevel="0" collapsed="false">
      <c r="A2523" s="197" t="s">
        <v>5667</v>
      </c>
      <c r="B2523" s="197" t="str">
        <f aca="false">C2523&amp;D2523&amp;E2523&amp;F2523&amp;G2523&amp;H2523</f>
        <v>TRANSPORTE DE TUBO RIBLOC COM DIAMETRO DE 1200MM,EM CAMINHAO,DISTANCIA ATE 3KM,INCLUSIVE CARGA E DESCARGA</v>
      </c>
      <c r="C2523" s="197" t="s">
        <v>5666</v>
      </c>
      <c r="D2523" s="197" t="s">
        <v>5660</v>
      </c>
      <c r="I2523" s="197" t="s">
        <v>30</v>
      </c>
      <c r="J2523" s="197" t="n">
        <v>18.3</v>
      </c>
    </row>
    <row r="2524" customFormat="false" ht="12.75" hidden="true" customHeight="false" outlineLevel="0" collapsed="false">
      <c r="A2524" s="197" t="s">
        <v>5668</v>
      </c>
      <c r="B2524" s="197"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197" t="s">
        <v>5669</v>
      </c>
      <c r="D2524" s="197" t="s">
        <v>5670</v>
      </c>
      <c r="E2524" s="197" t="s">
        <v>5671</v>
      </c>
      <c r="F2524" s="197" t="s">
        <v>5672</v>
      </c>
      <c r="G2524" s="197" t="s">
        <v>5673</v>
      </c>
      <c r="I2524" s="197" t="s">
        <v>1410</v>
      </c>
      <c r="J2524" s="197" t="n">
        <v>29.77</v>
      </c>
    </row>
    <row r="2525" customFormat="false" ht="12.75" hidden="true" customHeight="false" outlineLevel="0" collapsed="false">
      <c r="A2525" s="197" t="s">
        <v>5674</v>
      </c>
      <c r="B2525" s="197"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197" t="s">
        <v>5669</v>
      </c>
      <c r="D2525" s="197" t="s">
        <v>5670</v>
      </c>
      <c r="E2525" s="197" t="s">
        <v>5671</v>
      </c>
      <c r="F2525" s="197" t="s">
        <v>5672</v>
      </c>
      <c r="G2525" s="197" t="s">
        <v>5673</v>
      </c>
      <c r="I2525" s="197" t="s">
        <v>1410</v>
      </c>
      <c r="J2525" s="197" t="n">
        <v>27.17</v>
      </c>
    </row>
    <row r="2526" customFormat="false" ht="12.75" hidden="true" customHeight="false" outlineLevel="0" collapsed="false">
      <c r="A2526" s="197" t="s">
        <v>5675</v>
      </c>
      <c r="B2526" s="197"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197" t="s">
        <v>5669</v>
      </c>
      <c r="D2526" s="197" t="s">
        <v>5670</v>
      </c>
      <c r="E2526" s="197" t="s">
        <v>5671</v>
      </c>
      <c r="F2526" s="197" t="s">
        <v>5676</v>
      </c>
      <c r="G2526" s="197" t="s">
        <v>5673</v>
      </c>
      <c r="I2526" s="197" t="s">
        <v>1410</v>
      </c>
      <c r="J2526" s="197" t="n">
        <v>21.06</v>
      </c>
    </row>
    <row r="2527" customFormat="false" ht="12.75" hidden="true" customHeight="false" outlineLevel="0" collapsed="false">
      <c r="A2527" s="197" t="s">
        <v>5677</v>
      </c>
      <c r="B2527" s="197"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197" t="s">
        <v>5669</v>
      </c>
      <c r="D2527" s="197" t="s">
        <v>5670</v>
      </c>
      <c r="E2527" s="197" t="s">
        <v>5671</v>
      </c>
      <c r="F2527" s="197" t="s">
        <v>5676</v>
      </c>
      <c r="G2527" s="197" t="s">
        <v>5673</v>
      </c>
      <c r="I2527" s="197" t="s">
        <v>1410</v>
      </c>
      <c r="J2527" s="197" t="n">
        <v>18.97</v>
      </c>
    </row>
    <row r="2528" customFormat="false" ht="12.75" hidden="true" customHeight="false" outlineLevel="0" collapsed="false">
      <c r="A2528" s="197" t="s">
        <v>5678</v>
      </c>
      <c r="B2528" s="197"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197" t="s">
        <v>5669</v>
      </c>
      <c r="D2528" s="197" t="s">
        <v>5670</v>
      </c>
      <c r="E2528" s="197" t="s">
        <v>5671</v>
      </c>
      <c r="F2528" s="197" t="s">
        <v>5679</v>
      </c>
      <c r="G2528" s="197" t="s">
        <v>5680</v>
      </c>
      <c r="I2528" s="197" t="s">
        <v>1410</v>
      </c>
      <c r="J2528" s="197" t="n">
        <v>21.2</v>
      </c>
    </row>
    <row r="2529" customFormat="false" ht="12.75" hidden="true" customHeight="false" outlineLevel="0" collapsed="false">
      <c r="A2529" s="197" t="s">
        <v>5681</v>
      </c>
      <c r="B2529" s="197"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197" t="s">
        <v>5669</v>
      </c>
      <c r="D2529" s="197" t="s">
        <v>5670</v>
      </c>
      <c r="E2529" s="197" t="s">
        <v>5671</v>
      </c>
      <c r="F2529" s="197" t="s">
        <v>5679</v>
      </c>
      <c r="G2529" s="197" t="s">
        <v>5680</v>
      </c>
      <c r="I2529" s="197" t="s">
        <v>1410</v>
      </c>
      <c r="J2529" s="197" t="n">
        <v>19.12</v>
      </c>
    </row>
    <row r="2530" customFormat="false" ht="12.75" hidden="true" customHeight="false" outlineLevel="0" collapsed="false">
      <c r="A2530" s="197" t="s">
        <v>5682</v>
      </c>
      <c r="B2530" s="197"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197" t="s">
        <v>5669</v>
      </c>
      <c r="D2530" s="197" t="s">
        <v>5683</v>
      </c>
      <c r="E2530" s="197" t="s">
        <v>5684</v>
      </c>
      <c r="F2530" s="197" t="s">
        <v>5685</v>
      </c>
      <c r="G2530" s="197" t="s">
        <v>5686</v>
      </c>
      <c r="I2530" s="197" t="s">
        <v>1410</v>
      </c>
      <c r="J2530" s="197" t="n">
        <v>39.86</v>
      </c>
    </row>
    <row r="2531" customFormat="false" ht="12.75" hidden="true" customHeight="false" outlineLevel="0" collapsed="false">
      <c r="A2531" s="197" t="s">
        <v>5687</v>
      </c>
      <c r="B2531" s="197"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197" t="s">
        <v>5669</v>
      </c>
      <c r="D2531" s="197" t="s">
        <v>5683</v>
      </c>
      <c r="E2531" s="197" t="s">
        <v>5684</v>
      </c>
      <c r="F2531" s="197" t="s">
        <v>5685</v>
      </c>
      <c r="G2531" s="197" t="s">
        <v>5686</v>
      </c>
      <c r="I2531" s="197" t="s">
        <v>1410</v>
      </c>
      <c r="J2531" s="197" t="n">
        <v>36.2</v>
      </c>
    </row>
    <row r="2532" customFormat="false" ht="12.75" hidden="true" customHeight="false" outlineLevel="0" collapsed="false">
      <c r="A2532" s="197" t="s">
        <v>5688</v>
      </c>
      <c r="B2532" s="197"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197" t="s">
        <v>5689</v>
      </c>
      <c r="D2532" s="197" t="s">
        <v>5690</v>
      </c>
      <c r="E2532" s="197" t="s">
        <v>5691</v>
      </c>
      <c r="F2532" s="197" t="s">
        <v>5692</v>
      </c>
      <c r="I2532" s="197" t="s">
        <v>1410</v>
      </c>
      <c r="J2532" s="197" t="n">
        <v>44.22</v>
      </c>
    </row>
    <row r="2533" customFormat="false" ht="12.75" hidden="true" customHeight="false" outlineLevel="0" collapsed="false">
      <c r="A2533" s="197" t="s">
        <v>5693</v>
      </c>
      <c r="B2533" s="197"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197" t="s">
        <v>5689</v>
      </c>
      <c r="D2533" s="197" t="s">
        <v>5690</v>
      </c>
      <c r="E2533" s="197" t="s">
        <v>5691</v>
      </c>
      <c r="F2533" s="197" t="s">
        <v>5692</v>
      </c>
      <c r="I2533" s="197" t="s">
        <v>1410</v>
      </c>
      <c r="J2533" s="197" t="n">
        <v>39.61</v>
      </c>
    </row>
    <row r="2534" customFormat="false" ht="12.75" hidden="true" customHeight="false" outlineLevel="0" collapsed="false">
      <c r="A2534" s="197" t="s">
        <v>5694</v>
      </c>
      <c r="B2534" s="197"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197" t="s">
        <v>5695</v>
      </c>
      <c r="D2534" s="197" t="s">
        <v>5696</v>
      </c>
      <c r="E2534" s="197" t="s">
        <v>5697</v>
      </c>
      <c r="F2534" s="197" t="s">
        <v>5698</v>
      </c>
      <c r="G2534" s="197" t="s">
        <v>5699</v>
      </c>
      <c r="I2534" s="197" t="s">
        <v>1410</v>
      </c>
      <c r="J2534" s="197" t="n">
        <v>79.45</v>
      </c>
    </row>
    <row r="2535" customFormat="false" ht="12.75" hidden="true" customHeight="false" outlineLevel="0" collapsed="false">
      <c r="A2535" s="197" t="s">
        <v>5700</v>
      </c>
      <c r="B2535" s="197"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197" t="s">
        <v>5695</v>
      </c>
      <c r="D2535" s="197" t="s">
        <v>5696</v>
      </c>
      <c r="E2535" s="197" t="s">
        <v>5697</v>
      </c>
      <c r="F2535" s="197" t="s">
        <v>5698</v>
      </c>
      <c r="G2535" s="197" t="s">
        <v>5699</v>
      </c>
      <c r="I2535" s="197" t="s">
        <v>1410</v>
      </c>
      <c r="J2535" s="197" t="n">
        <v>71.14</v>
      </c>
    </row>
    <row r="2536" customFormat="false" ht="12.75" hidden="true" customHeight="false" outlineLevel="0" collapsed="false">
      <c r="A2536" s="197" t="s">
        <v>5701</v>
      </c>
      <c r="B2536" s="197" t="str">
        <f aca="false">C2536&amp;D2536&amp;E2536&amp;F2536&amp;G2536&amp;H2536</f>
        <v>CARGA E DESCARGA MANUAL DE POSTE DE CONCRETO OU ACO,EM CAMINHAO DE CARROCERIA FIXA A OLEO DIESEL,COM CAPACIDADE UTIL DE7,5T,INCLUSIVE O TEMPO DE CARGA,DESCARGA E MANOBRA</v>
      </c>
      <c r="C2536" s="197" t="s">
        <v>5702</v>
      </c>
      <c r="D2536" s="197" t="s">
        <v>5703</v>
      </c>
      <c r="E2536" s="197" t="s">
        <v>5704</v>
      </c>
      <c r="I2536" s="197" t="s">
        <v>1410</v>
      </c>
      <c r="J2536" s="197" t="n">
        <v>194.9</v>
      </c>
    </row>
    <row r="2537" customFormat="false" ht="12.75" hidden="true" customHeight="false" outlineLevel="0" collapsed="false">
      <c r="A2537" s="197" t="s">
        <v>5705</v>
      </c>
      <c r="B2537" s="197" t="str">
        <f aca="false">C2537&amp;D2537&amp;E2537&amp;F2537&amp;G2537&amp;H2537</f>
        <v>CARGA E DESCARGA MANUAL DE POSTE DE CONCRETO OU ACO,EM CAMINHAO DE CARROCERIA FIXA A OLEO DIESEL,COM CAPACIDADE UTIL DE7,5T,INCLUSIVE O TEMPO DE CARGA,DESCARGA E MANOBRA</v>
      </c>
      <c r="C2537" s="197" t="s">
        <v>5702</v>
      </c>
      <c r="D2537" s="197" t="s">
        <v>5703</v>
      </c>
      <c r="E2537" s="197" t="s">
        <v>5704</v>
      </c>
      <c r="I2537" s="197" t="s">
        <v>1410</v>
      </c>
      <c r="J2537" s="197" t="n">
        <v>174.36</v>
      </c>
    </row>
    <row r="2538" customFormat="false" ht="12.75" hidden="true" customHeight="false" outlineLevel="0" collapsed="false">
      <c r="A2538" s="197" t="s">
        <v>5706</v>
      </c>
      <c r="B2538" s="197"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197" t="s">
        <v>5707</v>
      </c>
      <c r="D2538" s="197" t="s">
        <v>5708</v>
      </c>
      <c r="E2538" s="197" t="s">
        <v>5709</v>
      </c>
      <c r="F2538" s="197" t="s">
        <v>5710</v>
      </c>
      <c r="G2538" s="197" t="s">
        <v>5711</v>
      </c>
      <c r="I2538" s="197" t="s">
        <v>1410</v>
      </c>
      <c r="J2538" s="197" t="n">
        <v>54.35</v>
      </c>
    </row>
    <row r="2539" customFormat="false" ht="12.75" hidden="true" customHeight="false" outlineLevel="0" collapsed="false">
      <c r="A2539" s="197" t="s">
        <v>5712</v>
      </c>
      <c r="B2539" s="197"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197" t="s">
        <v>5707</v>
      </c>
      <c r="D2539" s="197" t="s">
        <v>5708</v>
      </c>
      <c r="E2539" s="197" t="s">
        <v>5709</v>
      </c>
      <c r="F2539" s="197" t="s">
        <v>5710</v>
      </c>
      <c r="G2539" s="197" t="s">
        <v>5711</v>
      </c>
      <c r="I2539" s="197" t="s">
        <v>1410</v>
      </c>
      <c r="J2539" s="197" t="n">
        <v>51.68</v>
      </c>
    </row>
    <row r="2540" customFormat="false" ht="12.75" hidden="true" customHeight="false" outlineLevel="0" collapsed="false">
      <c r="A2540" s="197" t="s">
        <v>5713</v>
      </c>
      <c r="B2540" s="197"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197" t="s">
        <v>5714</v>
      </c>
      <c r="D2540" s="197" t="s">
        <v>5708</v>
      </c>
      <c r="E2540" s="197" t="s">
        <v>5709</v>
      </c>
      <c r="F2540" s="197" t="s">
        <v>5710</v>
      </c>
      <c r="G2540" s="197" t="s">
        <v>5711</v>
      </c>
      <c r="I2540" s="197" t="s">
        <v>1410</v>
      </c>
      <c r="J2540" s="197" t="n">
        <v>60.01</v>
      </c>
    </row>
    <row r="2541" customFormat="false" ht="12.75" hidden="true" customHeight="false" outlineLevel="0" collapsed="false">
      <c r="A2541" s="197" t="s">
        <v>5715</v>
      </c>
      <c r="B2541" s="197"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197" t="s">
        <v>5714</v>
      </c>
      <c r="D2541" s="197" t="s">
        <v>5708</v>
      </c>
      <c r="E2541" s="197" t="s">
        <v>5709</v>
      </c>
      <c r="F2541" s="197" t="s">
        <v>5710</v>
      </c>
      <c r="G2541" s="197" t="s">
        <v>5711</v>
      </c>
      <c r="I2541" s="197" t="s">
        <v>1410</v>
      </c>
      <c r="J2541" s="197" t="n">
        <v>57.05</v>
      </c>
    </row>
    <row r="2542" customFormat="false" ht="12.75" hidden="true" customHeight="false" outlineLevel="0" collapsed="false">
      <c r="A2542" s="197" t="s">
        <v>5716</v>
      </c>
      <c r="B2542" s="197"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197" t="s">
        <v>5717</v>
      </c>
      <c r="D2542" s="197" t="s">
        <v>5708</v>
      </c>
      <c r="E2542" s="197" t="s">
        <v>5709</v>
      </c>
      <c r="F2542" s="197" t="s">
        <v>5710</v>
      </c>
      <c r="G2542" s="197" t="s">
        <v>5711</v>
      </c>
      <c r="I2542" s="197" t="s">
        <v>1410</v>
      </c>
      <c r="J2542" s="197" t="n">
        <v>68.2</v>
      </c>
    </row>
    <row r="2543" customFormat="false" ht="12.75" hidden="true" customHeight="false" outlineLevel="0" collapsed="false">
      <c r="A2543" s="197" t="s">
        <v>5718</v>
      </c>
      <c r="B2543" s="197"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197" t="s">
        <v>5717</v>
      </c>
      <c r="D2543" s="197" t="s">
        <v>5708</v>
      </c>
      <c r="E2543" s="197" t="s">
        <v>5709</v>
      </c>
      <c r="F2543" s="197" t="s">
        <v>5710</v>
      </c>
      <c r="G2543" s="197" t="s">
        <v>5711</v>
      </c>
      <c r="I2543" s="197" t="s">
        <v>1410</v>
      </c>
      <c r="J2543" s="197" t="n">
        <v>64.83</v>
      </c>
    </row>
    <row r="2544" customFormat="false" ht="12.75" hidden="true" customHeight="false" outlineLevel="0" collapsed="false">
      <c r="A2544" s="197" t="s">
        <v>5719</v>
      </c>
      <c r="B2544" s="197"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197" t="s">
        <v>5720</v>
      </c>
      <c r="D2544" s="197" t="s">
        <v>5708</v>
      </c>
      <c r="E2544" s="197" t="s">
        <v>5709</v>
      </c>
      <c r="F2544" s="197" t="s">
        <v>5710</v>
      </c>
      <c r="G2544" s="197" t="s">
        <v>5711</v>
      </c>
      <c r="I2544" s="197" t="s">
        <v>1410</v>
      </c>
      <c r="J2544" s="197" t="n">
        <v>79.11</v>
      </c>
    </row>
    <row r="2545" customFormat="false" ht="12.75" hidden="true" customHeight="false" outlineLevel="0" collapsed="false">
      <c r="A2545" s="197" t="s">
        <v>5721</v>
      </c>
      <c r="B2545" s="197"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197" t="s">
        <v>5720</v>
      </c>
      <c r="D2545" s="197" t="s">
        <v>5708</v>
      </c>
      <c r="E2545" s="197" t="s">
        <v>5709</v>
      </c>
      <c r="F2545" s="197" t="s">
        <v>5710</v>
      </c>
      <c r="G2545" s="197" t="s">
        <v>5711</v>
      </c>
      <c r="I2545" s="197" t="s">
        <v>1410</v>
      </c>
      <c r="J2545" s="197" t="n">
        <v>75.21</v>
      </c>
    </row>
    <row r="2546" customFormat="false" ht="12.75" hidden="true" customHeight="false" outlineLevel="0" collapsed="false">
      <c r="A2546" s="197" t="s">
        <v>5722</v>
      </c>
      <c r="B2546" s="197"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197" t="s">
        <v>5723</v>
      </c>
      <c r="D2546" s="197" t="s">
        <v>5724</v>
      </c>
      <c r="E2546" s="197" t="s">
        <v>5725</v>
      </c>
      <c r="F2546" s="197" t="s">
        <v>5726</v>
      </c>
      <c r="G2546" s="197" t="s">
        <v>5727</v>
      </c>
      <c r="I2546" s="197" t="s">
        <v>1410</v>
      </c>
      <c r="J2546" s="197" t="n">
        <v>90.02</v>
      </c>
    </row>
    <row r="2547" customFormat="false" ht="12.75" hidden="true" customHeight="false" outlineLevel="0" collapsed="false">
      <c r="A2547" s="197" t="s">
        <v>5728</v>
      </c>
      <c r="B2547" s="197"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197" t="s">
        <v>5723</v>
      </c>
      <c r="D2547" s="197" t="s">
        <v>5724</v>
      </c>
      <c r="E2547" s="197" t="s">
        <v>5725</v>
      </c>
      <c r="F2547" s="197" t="s">
        <v>5726</v>
      </c>
      <c r="G2547" s="197" t="s">
        <v>5727</v>
      </c>
      <c r="I2547" s="197" t="s">
        <v>1410</v>
      </c>
      <c r="J2547" s="197" t="n">
        <v>85.58</v>
      </c>
    </row>
    <row r="2548" customFormat="false" ht="12.75" hidden="true" customHeight="false" outlineLevel="0" collapsed="false">
      <c r="A2548" s="197" t="s">
        <v>5729</v>
      </c>
      <c r="B2548" s="197"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197" t="s">
        <v>5730</v>
      </c>
      <c r="D2548" s="197" t="s">
        <v>5731</v>
      </c>
      <c r="E2548" s="197" t="s">
        <v>5732</v>
      </c>
      <c r="F2548" s="197" t="s">
        <v>5733</v>
      </c>
      <c r="I2548" s="197" t="s">
        <v>1410</v>
      </c>
      <c r="J2548" s="197" t="n">
        <v>85.03</v>
      </c>
    </row>
    <row r="2549" customFormat="false" ht="12.75" hidden="true" customHeight="false" outlineLevel="0" collapsed="false">
      <c r="A2549" s="197" t="s">
        <v>5734</v>
      </c>
      <c r="B2549" s="197"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197" t="s">
        <v>5730</v>
      </c>
      <c r="D2549" s="197" t="s">
        <v>5731</v>
      </c>
      <c r="E2549" s="197" t="s">
        <v>5732</v>
      </c>
      <c r="F2549" s="197" t="s">
        <v>5733</v>
      </c>
      <c r="I2549" s="197" t="s">
        <v>1410</v>
      </c>
      <c r="J2549" s="197" t="n">
        <v>76.89</v>
      </c>
    </row>
    <row r="2550" customFormat="false" ht="12.75" hidden="true" customHeight="false" outlineLevel="0" collapsed="false">
      <c r="A2550" s="197" t="s">
        <v>5735</v>
      </c>
      <c r="B2550" s="197" t="str">
        <f aca="false">C2550&amp;D2550&amp;E2550&amp;F2550&amp;G2550&amp;H2550</f>
        <v>CARGA E DESCARGA MANUAL DE TUBOS DE FERRO FUNDIDO NOS DIAMETROS DE 5 A 15CM,EM CAMINHAO DE CARROCERIA FIXA A OLEO DIESEL,COM CAPACIDADE UTIL DE 7,5T,INCLUSIVE O TEMPO DE CARGA,DESCARGA E MANOBRA</v>
      </c>
      <c r="C2550" s="197" t="s">
        <v>5736</v>
      </c>
      <c r="D2550" s="197" t="s">
        <v>5737</v>
      </c>
      <c r="E2550" s="197" t="s">
        <v>5738</v>
      </c>
      <c r="F2550" s="197" t="s">
        <v>5739</v>
      </c>
      <c r="I2550" s="197" t="s">
        <v>1410</v>
      </c>
      <c r="J2550" s="197" t="n">
        <v>158.41</v>
      </c>
    </row>
    <row r="2551" customFormat="false" ht="12.75" hidden="true" customHeight="false" outlineLevel="0" collapsed="false">
      <c r="A2551" s="197" t="s">
        <v>5740</v>
      </c>
      <c r="B2551" s="197" t="str">
        <f aca="false">C2551&amp;D2551&amp;E2551&amp;F2551&amp;G2551&amp;H2551</f>
        <v>CARGA E DESCARGA MANUAL DE TUBOS DE FERRO FUNDIDO NOS DIAMETROS DE 5 A 15CM,EM CAMINHAO DE CARROCERIA FIXA A OLEO DIESEL,COM CAPACIDADE UTIL DE 7,5T,INCLUSIVE O TEMPO DE CARGA,DESCARGA E MANOBRA</v>
      </c>
      <c r="C2551" s="197" t="s">
        <v>5736</v>
      </c>
      <c r="D2551" s="197" t="s">
        <v>5737</v>
      </c>
      <c r="E2551" s="197" t="s">
        <v>5738</v>
      </c>
      <c r="F2551" s="197" t="s">
        <v>5739</v>
      </c>
      <c r="I2551" s="197" t="s">
        <v>1410</v>
      </c>
      <c r="J2551" s="197" t="n">
        <v>141.81</v>
      </c>
    </row>
    <row r="2552" customFormat="false" ht="12.75" hidden="true" customHeight="false" outlineLevel="0" collapsed="false">
      <c r="A2552" s="197" t="s">
        <v>5741</v>
      </c>
      <c r="B2552" s="197" t="str">
        <f aca="false">C2552&amp;D2552&amp;E2552&amp;F2552&amp;G2552&amp;H2552</f>
        <v>CARGA E DESCARGA MANUAL DE TUBOS DE FERRO FUNDIDO NOS DIAMETROS DE 20, 25 E 30CM,EM CAMINHAO DE CARROCERIA FIXA A OLEO DIESEL,COM CAPACIDADE UTIL DE 7,5T,INCLUSIVE O TEMPO DE CARGA,DESCARGA E MANOBRA</v>
      </c>
      <c r="C2552" s="197" t="s">
        <v>5736</v>
      </c>
      <c r="D2552" s="197" t="s">
        <v>5742</v>
      </c>
      <c r="E2552" s="197" t="s">
        <v>5743</v>
      </c>
      <c r="F2552" s="197" t="s">
        <v>5744</v>
      </c>
      <c r="I2552" s="197" t="s">
        <v>1410</v>
      </c>
      <c r="J2552" s="197" t="n">
        <v>159.73</v>
      </c>
    </row>
    <row r="2553" customFormat="false" ht="12.75" hidden="true" customHeight="false" outlineLevel="0" collapsed="false">
      <c r="A2553" s="197" t="s">
        <v>5745</v>
      </c>
      <c r="B2553" s="197" t="str">
        <f aca="false">C2553&amp;D2553&amp;E2553&amp;F2553&amp;G2553&amp;H2553</f>
        <v>CARGA E DESCARGA MANUAL DE TUBOS DE FERRO FUNDIDO NOS DIAMETROS DE 20, 25 E 30CM,EM CAMINHAO DE CARROCERIA FIXA A OLEO DIESEL,COM CAPACIDADE UTIL DE 7,5T,INCLUSIVE O TEMPO DE CARGA,DESCARGA E MANOBRA</v>
      </c>
      <c r="C2553" s="197" t="s">
        <v>5736</v>
      </c>
      <c r="D2553" s="197" t="s">
        <v>5742</v>
      </c>
      <c r="E2553" s="197" t="s">
        <v>5743</v>
      </c>
      <c r="F2553" s="197" t="s">
        <v>5744</v>
      </c>
      <c r="I2553" s="197" t="s">
        <v>1410</v>
      </c>
      <c r="J2553" s="197" t="n">
        <v>141.97</v>
      </c>
    </row>
    <row r="2554" customFormat="false" ht="12.75" hidden="true" customHeight="false" outlineLevel="0" collapsed="false">
      <c r="A2554" s="197" t="s">
        <v>5746</v>
      </c>
      <c r="B2554" s="197"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197" t="s">
        <v>5747</v>
      </c>
      <c r="D2554" s="197" t="s">
        <v>5748</v>
      </c>
      <c r="E2554" s="197" t="s">
        <v>5749</v>
      </c>
      <c r="F2554" s="197" t="s">
        <v>5750</v>
      </c>
      <c r="G2554" s="197" t="s">
        <v>1410</v>
      </c>
      <c r="I2554" s="197" t="s">
        <v>1410</v>
      </c>
      <c r="J2554" s="197" t="n">
        <v>62.21</v>
      </c>
    </row>
    <row r="2555" customFormat="false" ht="12.75" hidden="true" customHeight="false" outlineLevel="0" collapsed="false">
      <c r="A2555" s="197" t="s">
        <v>5751</v>
      </c>
      <c r="B2555" s="197"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197" t="s">
        <v>5747</v>
      </c>
      <c r="D2555" s="197" t="s">
        <v>5748</v>
      </c>
      <c r="E2555" s="197" t="s">
        <v>5749</v>
      </c>
      <c r="F2555" s="197" t="s">
        <v>5750</v>
      </c>
      <c r="G2555" s="197" t="s">
        <v>1410</v>
      </c>
      <c r="I2555" s="197" t="s">
        <v>1410</v>
      </c>
      <c r="J2555" s="197" t="n">
        <v>56.3</v>
      </c>
    </row>
    <row r="2556" customFormat="false" ht="12.75" hidden="true" customHeight="false" outlineLevel="0" collapsed="false">
      <c r="A2556" s="197" t="s">
        <v>5752</v>
      </c>
      <c r="B2556" s="197"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197" t="s">
        <v>5747</v>
      </c>
      <c r="D2556" s="197" t="s">
        <v>5753</v>
      </c>
      <c r="E2556" s="197" t="s">
        <v>5754</v>
      </c>
      <c r="F2556" s="197" t="s">
        <v>5755</v>
      </c>
      <c r="G2556" s="197" t="s">
        <v>5756</v>
      </c>
      <c r="I2556" s="197" t="s">
        <v>1410</v>
      </c>
      <c r="J2556" s="197" t="n">
        <v>80.88</v>
      </c>
    </row>
    <row r="2557" customFormat="false" ht="12.75" hidden="true" customHeight="false" outlineLevel="0" collapsed="false">
      <c r="A2557" s="197" t="s">
        <v>5757</v>
      </c>
      <c r="B2557" s="197"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197" t="s">
        <v>5747</v>
      </c>
      <c r="D2557" s="197" t="s">
        <v>5753</v>
      </c>
      <c r="E2557" s="197" t="s">
        <v>5754</v>
      </c>
      <c r="F2557" s="197" t="s">
        <v>5755</v>
      </c>
      <c r="G2557" s="197" t="s">
        <v>5756</v>
      </c>
      <c r="I2557" s="197" t="s">
        <v>1410</v>
      </c>
      <c r="J2557" s="197" t="n">
        <v>73.19</v>
      </c>
    </row>
    <row r="2558" customFormat="false" ht="12.75" hidden="true" customHeight="false" outlineLevel="0" collapsed="false">
      <c r="A2558" s="197" t="s">
        <v>5758</v>
      </c>
      <c r="B2558" s="197"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197" t="s">
        <v>5759</v>
      </c>
      <c r="D2558" s="197" t="s">
        <v>5760</v>
      </c>
      <c r="E2558" s="197" t="s">
        <v>5761</v>
      </c>
      <c r="F2558" s="197" t="s">
        <v>5762</v>
      </c>
      <c r="G2558" s="197" t="s">
        <v>5763</v>
      </c>
      <c r="I2558" s="197" t="s">
        <v>1410</v>
      </c>
      <c r="J2558" s="197" t="n">
        <v>1.02</v>
      </c>
    </row>
    <row r="2559" customFormat="false" ht="12.75" hidden="true" customHeight="false" outlineLevel="0" collapsed="false">
      <c r="A2559" s="197" t="s">
        <v>5764</v>
      </c>
      <c r="B2559" s="197"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197" t="s">
        <v>5759</v>
      </c>
      <c r="D2559" s="197" t="s">
        <v>5760</v>
      </c>
      <c r="E2559" s="197" t="s">
        <v>5761</v>
      </c>
      <c r="F2559" s="197" t="s">
        <v>5762</v>
      </c>
      <c r="G2559" s="197" t="s">
        <v>5763</v>
      </c>
      <c r="I2559" s="197" t="s">
        <v>1410</v>
      </c>
      <c r="J2559" s="197" t="n">
        <v>0.98</v>
      </c>
    </row>
    <row r="2560" customFormat="false" ht="12.75" hidden="true" customHeight="false" outlineLevel="0" collapsed="false">
      <c r="A2560" s="197" t="s">
        <v>5765</v>
      </c>
      <c r="B2560" s="197"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197" t="s">
        <v>5759</v>
      </c>
      <c r="D2560" s="197" t="s">
        <v>5760</v>
      </c>
      <c r="E2560" s="197" t="s">
        <v>5766</v>
      </c>
      <c r="F2560" s="197" t="s">
        <v>5767</v>
      </c>
      <c r="G2560" s="197" t="s">
        <v>5768</v>
      </c>
      <c r="I2560" s="197" t="s">
        <v>1410</v>
      </c>
      <c r="J2560" s="197" t="n">
        <v>0.85</v>
      </c>
    </row>
    <row r="2561" customFormat="false" ht="12.75" hidden="true" customHeight="false" outlineLevel="0" collapsed="false">
      <c r="A2561" s="197" t="s">
        <v>5769</v>
      </c>
      <c r="B2561" s="197"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197" t="s">
        <v>5759</v>
      </c>
      <c r="D2561" s="197" t="s">
        <v>5760</v>
      </c>
      <c r="E2561" s="197" t="s">
        <v>5766</v>
      </c>
      <c r="F2561" s="197" t="s">
        <v>5767</v>
      </c>
      <c r="G2561" s="197" t="s">
        <v>5768</v>
      </c>
      <c r="I2561" s="197" t="s">
        <v>1410</v>
      </c>
      <c r="J2561" s="197" t="n">
        <v>0.82</v>
      </c>
    </row>
    <row r="2562" customFormat="false" ht="12.75" hidden="true" customHeight="false" outlineLevel="0" collapsed="false">
      <c r="A2562" s="197" t="s">
        <v>5770</v>
      </c>
      <c r="B2562" s="197"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197" t="s">
        <v>5759</v>
      </c>
      <c r="D2562" s="197" t="s">
        <v>5760</v>
      </c>
      <c r="E2562" s="197" t="s">
        <v>5771</v>
      </c>
      <c r="F2562" s="197" t="s">
        <v>5767</v>
      </c>
      <c r="G2562" s="197" t="s">
        <v>5768</v>
      </c>
      <c r="I2562" s="197" t="s">
        <v>1410</v>
      </c>
      <c r="J2562" s="197" t="n">
        <v>0.82</v>
      </c>
    </row>
    <row r="2563" customFormat="false" ht="12.75" hidden="true" customHeight="false" outlineLevel="0" collapsed="false">
      <c r="A2563" s="197" t="s">
        <v>5772</v>
      </c>
      <c r="B2563" s="197"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197" t="s">
        <v>5759</v>
      </c>
      <c r="D2563" s="197" t="s">
        <v>5760</v>
      </c>
      <c r="E2563" s="197" t="s">
        <v>5771</v>
      </c>
      <c r="F2563" s="197" t="s">
        <v>5767</v>
      </c>
      <c r="G2563" s="197" t="s">
        <v>5768</v>
      </c>
      <c r="I2563" s="197" t="s">
        <v>1410</v>
      </c>
      <c r="J2563" s="197" t="n">
        <v>0.79</v>
      </c>
    </row>
    <row r="2564" customFormat="false" ht="12.75" hidden="true" customHeight="false" outlineLevel="0" collapsed="false">
      <c r="A2564" s="197" t="s">
        <v>5773</v>
      </c>
      <c r="B2564" s="197"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197" t="s">
        <v>5774</v>
      </c>
      <c r="D2564" s="197" t="s">
        <v>5775</v>
      </c>
      <c r="E2564" s="197" t="s">
        <v>5776</v>
      </c>
      <c r="F2564" s="197" t="s">
        <v>5777</v>
      </c>
      <c r="G2564" s="197" t="s">
        <v>5778</v>
      </c>
      <c r="H2564" s="197" t="s">
        <v>3970</v>
      </c>
      <c r="I2564" s="197" t="s">
        <v>1410</v>
      </c>
      <c r="J2564" s="197" t="n">
        <v>8.36</v>
      </c>
    </row>
    <row r="2565" customFormat="false" ht="12.75" hidden="true" customHeight="false" outlineLevel="0" collapsed="false">
      <c r="A2565" s="197" t="s">
        <v>5779</v>
      </c>
      <c r="B2565" s="197"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197" t="s">
        <v>5774</v>
      </c>
      <c r="D2565" s="197" t="s">
        <v>5775</v>
      </c>
      <c r="E2565" s="197" t="s">
        <v>5776</v>
      </c>
      <c r="F2565" s="197" t="s">
        <v>5777</v>
      </c>
      <c r="G2565" s="197" t="s">
        <v>5778</v>
      </c>
      <c r="H2565" s="197" t="s">
        <v>3970</v>
      </c>
      <c r="I2565" s="197" t="s">
        <v>1410</v>
      </c>
      <c r="J2565" s="197" t="n">
        <v>8</v>
      </c>
    </row>
    <row r="2566" customFormat="false" ht="12.75" hidden="true" customHeight="false" outlineLevel="0" collapsed="false">
      <c r="A2566" s="197" t="s">
        <v>5780</v>
      </c>
      <c r="B2566" s="197"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197" t="s">
        <v>5774</v>
      </c>
      <c r="D2566" s="197" t="s">
        <v>5775</v>
      </c>
      <c r="E2566" s="197" t="s">
        <v>5776</v>
      </c>
      <c r="F2566" s="197" t="s">
        <v>5777</v>
      </c>
      <c r="G2566" s="197" t="s">
        <v>5781</v>
      </c>
      <c r="H2566" s="197" t="s">
        <v>5782</v>
      </c>
      <c r="I2566" s="197" t="s">
        <v>1410</v>
      </c>
      <c r="J2566" s="197" t="n">
        <v>6</v>
      </c>
    </row>
    <row r="2567" customFormat="false" ht="12.75" hidden="true" customHeight="false" outlineLevel="0" collapsed="false">
      <c r="A2567" s="197" t="s">
        <v>5783</v>
      </c>
      <c r="B2567" s="197"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197" t="s">
        <v>5774</v>
      </c>
      <c r="D2567" s="197" t="s">
        <v>5775</v>
      </c>
      <c r="E2567" s="197" t="s">
        <v>5776</v>
      </c>
      <c r="F2567" s="197" t="s">
        <v>5777</v>
      </c>
      <c r="G2567" s="197" t="s">
        <v>5781</v>
      </c>
      <c r="H2567" s="197" t="s">
        <v>5782</v>
      </c>
      <c r="I2567" s="197" t="s">
        <v>1410</v>
      </c>
      <c r="J2567" s="197" t="n">
        <v>5.78</v>
      </c>
    </row>
    <row r="2568" customFormat="false" ht="12.75" hidden="true" customHeight="false" outlineLevel="0" collapsed="false">
      <c r="A2568" s="197" t="s">
        <v>5784</v>
      </c>
      <c r="B2568" s="197"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197" t="s">
        <v>5774</v>
      </c>
      <c r="D2568" s="197" t="s">
        <v>5775</v>
      </c>
      <c r="E2568" s="197" t="s">
        <v>5776</v>
      </c>
      <c r="F2568" s="197" t="s">
        <v>5777</v>
      </c>
      <c r="G2568" s="197" t="s">
        <v>5785</v>
      </c>
      <c r="H2568" s="197" t="s">
        <v>5782</v>
      </c>
      <c r="I2568" s="197" t="s">
        <v>1410</v>
      </c>
      <c r="J2568" s="197" t="n">
        <v>5.33</v>
      </c>
    </row>
    <row r="2569" customFormat="false" ht="12.75" hidden="true" customHeight="false" outlineLevel="0" collapsed="false">
      <c r="A2569" s="197" t="s">
        <v>5786</v>
      </c>
      <c r="B2569" s="197"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197" t="s">
        <v>5774</v>
      </c>
      <c r="D2569" s="197" t="s">
        <v>5775</v>
      </c>
      <c r="E2569" s="197" t="s">
        <v>5776</v>
      </c>
      <c r="F2569" s="197" t="s">
        <v>5777</v>
      </c>
      <c r="G2569" s="197" t="s">
        <v>5785</v>
      </c>
      <c r="H2569" s="197" t="s">
        <v>5782</v>
      </c>
      <c r="I2569" s="197" t="s">
        <v>1410</v>
      </c>
      <c r="J2569" s="197" t="n">
        <v>5.14</v>
      </c>
    </row>
    <row r="2570" customFormat="false" ht="12.75" hidden="true" customHeight="false" outlineLevel="0" collapsed="false">
      <c r="A2570" s="197" t="s">
        <v>5787</v>
      </c>
      <c r="B2570" s="197"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197" t="s">
        <v>5774</v>
      </c>
      <c r="D2570" s="197" t="s">
        <v>5775</v>
      </c>
      <c r="E2570" s="197" t="s">
        <v>5776</v>
      </c>
      <c r="F2570" s="197" t="s">
        <v>5777</v>
      </c>
      <c r="G2570" s="197" t="s">
        <v>5788</v>
      </c>
      <c r="H2570" s="197" t="s">
        <v>5782</v>
      </c>
      <c r="I2570" s="197" t="s">
        <v>1410</v>
      </c>
      <c r="J2570" s="197" t="n">
        <v>4.96</v>
      </c>
    </row>
    <row r="2571" customFormat="false" ht="12.75" hidden="true" customHeight="false" outlineLevel="0" collapsed="false">
      <c r="A2571" s="197" t="s">
        <v>5789</v>
      </c>
      <c r="B2571" s="197"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197" t="s">
        <v>5774</v>
      </c>
      <c r="D2571" s="197" t="s">
        <v>5775</v>
      </c>
      <c r="E2571" s="197" t="s">
        <v>5776</v>
      </c>
      <c r="F2571" s="197" t="s">
        <v>5777</v>
      </c>
      <c r="G2571" s="197" t="s">
        <v>5788</v>
      </c>
      <c r="H2571" s="197" t="s">
        <v>5782</v>
      </c>
      <c r="I2571" s="197" t="s">
        <v>1410</v>
      </c>
      <c r="J2571" s="197" t="n">
        <v>4.8</v>
      </c>
    </row>
    <row r="2572" customFormat="false" ht="12.75" hidden="true" customHeight="false" outlineLevel="0" collapsed="false">
      <c r="A2572" s="197" t="s">
        <v>5790</v>
      </c>
      <c r="B2572" s="197"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197" t="s">
        <v>5774</v>
      </c>
      <c r="D2572" s="197" t="s">
        <v>5775</v>
      </c>
      <c r="E2572" s="197" t="s">
        <v>5776</v>
      </c>
      <c r="F2572" s="197" t="s">
        <v>5777</v>
      </c>
      <c r="G2572" s="197" t="s">
        <v>5791</v>
      </c>
      <c r="H2572" s="197" t="s">
        <v>5782</v>
      </c>
      <c r="I2572" s="197" t="s">
        <v>1410</v>
      </c>
      <c r="J2572" s="197" t="n">
        <v>4.8</v>
      </c>
    </row>
    <row r="2573" customFormat="false" ht="12.75" hidden="true" customHeight="false" outlineLevel="0" collapsed="false">
      <c r="A2573" s="197" t="s">
        <v>5792</v>
      </c>
      <c r="B2573" s="197"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197" t="s">
        <v>5774</v>
      </c>
      <c r="D2573" s="197" t="s">
        <v>5775</v>
      </c>
      <c r="E2573" s="197" t="s">
        <v>5776</v>
      </c>
      <c r="F2573" s="197" t="s">
        <v>5777</v>
      </c>
      <c r="G2573" s="197" t="s">
        <v>5791</v>
      </c>
      <c r="H2573" s="197" t="s">
        <v>5782</v>
      </c>
      <c r="I2573" s="197" t="s">
        <v>1410</v>
      </c>
      <c r="J2573" s="197" t="n">
        <v>4.65</v>
      </c>
    </row>
    <row r="2574" customFormat="false" ht="12.75" hidden="true" customHeight="false" outlineLevel="0" collapsed="false">
      <c r="A2574" s="197" t="s">
        <v>5793</v>
      </c>
      <c r="B2574" s="197"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197" t="s">
        <v>5774</v>
      </c>
      <c r="D2574" s="197" t="s">
        <v>5775</v>
      </c>
      <c r="E2574" s="197" t="s">
        <v>5776</v>
      </c>
      <c r="F2574" s="197" t="s">
        <v>5777</v>
      </c>
      <c r="G2574" s="197" t="s">
        <v>5794</v>
      </c>
      <c r="H2574" s="197" t="s">
        <v>5782</v>
      </c>
      <c r="I2574" s="197" t="s">
        <v>1410</v>
      </c>
      <c r="J2574" s="197" t="n">
        <v>3.29</v>
      </c>
    </row>
    <row r="2575" customFormat="false" ht="12.75" hidden="true" customHeight="false" outlineLevel="0" collapsed="false">
      <c r="A2575" s="197" t="s">
        <v>5795</v>
      </c>
      <c r="B2575" s="197"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197" t="s">
        <v>5774</v>
      </c>
      <c r="D2575" s="197" t="s">
        <v>5775</v>
      </c>
      <c r="E2575" s="197" t="s">
        <v>5776</v>
      </c>
      <c r="F2575" s="197" t="s">
        <v>5777</v>
      </c>
      <c r="G2575" s="197" t="s">
        <v>5794</v>
      </c>
      <c r="H2575" s="197" t="s">
        <v>5782</v>
      </c>
      <c r="I2575" s="197" t="s">
        <v>1410</v>
      </c>
      <c r="J2575" s="197" t="n">
        <v>3.19</v>
      </c>
    </row>
    <row r="2576" customFormat="false" ht="12.75" hidden="true" customHeight="false" outlineLevel="0" collapsed="false">
      <c r="A2576" s="197" t="s">
        <v>5796</v>
      </c>
      <c r="B2576" s="197"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197" t="s">
        <v>5797</v>
      </c>
      <c r="D2576" s="197" t="s">
        <v>5775</v>
      </c>
      <c r="E2576" s="197" t="s">
        <v>5776</v>
      </c>
      <c r="F2576" s="197" t="s">
        <v>5777</v>
      </c>
      <c r="G2576" s="197" t="s">
        <v>5798</v>
      </c>
      <c r="H2576" s="197" t="s">
        <v>5782</v>
      </c>
      <c r="I2576" s="197" t="s">
        <v>1410</v>
      </c>
      <c r="J2576" s="197" t="n">
        <v>3.64</v>
      </c>
    </row>
    <row r="2577" customFormat="false" ht="12.75" hidden="true" customHeight="false" outlineLevel="0" collapsed="false">
      <c r="A2577" s="197" t="s">
        <v>5799</v>
      </c>
      <c r="B2577" s="197"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197" t="s">
        <v>5797</v>
      </c>
      <c r="D2577" s="197" t="s">
        <v>5775</v>
      </c>
      <c r="E2577" s="197" t="s">
        <v>5776</v>
      </c>
      <c r="F2577" s="197" t="s">
        <v>5777</v>
      </c>
      <c r="G2577" s="197" t="s">
        <v>5798</v>
      </c>
      <c r="H2577" s="197" t="s">
        <v>5782</v>
      </c>
      <c r="I2577" s="197" t="s">
        <v>1410</v>
      </c>
      <c r="J2577" s="197" t="n">
        <v>3.64</v>
      </c>
    </row>
    <row r="2578" customFormat="false" ht="12.75" hidden="true" customHeight="false" outlineLevel="0" collapsed="false">
      <c r="A2578" s="197" t="s">
        <v>5800</v>
      </c>
      <c r="B2578" s="197"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197" t="s">
        <v>5797</v>
      </c>
      <c r="D2578" s="197" t="s">
        <v>5775</v>
      </c>
      <c r="E2578" s="197" t="s">
        <v>5776</v>
      </c>
      <c r="F2578" s="197" t="s">
        <v>5777</v>
      </c>
      <c r="G2578" s="197" t="s">
        <v>5801</v>
      </c>
      <c r="H2578" s="197" t="s">
        <v>5802</v>
      </c>
      <c r="I2578" s="197" t="s">
        <v>1410</v>
      </c>
      <c r="J2578" s="197" t="n">
        <v>3</v>
      </c>
    </row>
    <row r="2579" customFormat="false" ht="12.75" hidden="true" customHeight="false" outlineLevel="0" collapsed="false">
      <c r="A2579" s="197" t="s">
        <v>5803</v>
      </c>
      <c r="B2579" s="197"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197" t="s">
        <v>5797</v>
      </c>
      <c r="D2579" s="197" t="s">
        <v>5775</v>
      </c>
      <c r="E2579" s="197" t="s">
        <v>5776</v>
      </c>
      <c r="F2579" s="197" t="s">
        <v>5777</v>
      </c>
      <c r="G2579" s="197" t="s">
        <v>5801</v>
      </c>
      <c r="H2579" s="197" t="s">
        <v>5802</v>
      </c>
      <c r="I2579" s="197" t="s">
        <v>1410</v>
      </c>
      <c r="J2579" s="197" t="n">
        <v>3</v>
      </c>
    </row>
    <row r="2580" customFormat="false" ht="12.75" hidden="true" customHeight="false" outlineLevel="0" collapsed="false">
      <c r="A2580" s="197" t="s">
        <v>5804</v>
      </c>
      <c r="B2580" s="197" t="str">
        <f aca="false">C2580&amp;D2580&amp;E2580&amp;F2580&amp;G2580&amp;H2580</f>
        <v>CARGA DE MATERIAL COM PA-CARREGADEIRA DE 1,30M3,EXCLUSIVE DESPESAS COM O CAMINHAO,COMPREENDENDO TEMPO COM ESPERA E OPERACAO PARA CARGAS DE 50T POR DIA DE 8H</v>
      </c>
      <c r="C2580" s="197" t="s">
        <v>5805</v>
      </c>
      <c r="D2580" s="197" t="s">
        <v>5806</v>
      </c>
      <c r="E2580" s="197" t="s">
        <v>5807</v>
      </c>
      <c r="I2580" s="197" t="s">
        <v>1410</v>
      </c>
      <c r="J2580" s="197" t="n">
        <v>6.51</v>
      </c>
    </row>
    <row r="2581" customFormat="false" ht="12.75" hidden="true" customHeight="false" outlineLevel="0" collapsed="false">
      <c r="A2581" s="197" t="s">
        <v>5808</v>
      </c>
      <c r="B2581" s="197" t="str">
        <f aca="false">C2581&amp;D2581&amp;E2581&amp;F2581&amp;G2581&amp;H2581</f>
        <v>CARGA DE MATERIAL COM PA-CARREGADEIRA DE 1,30M3,EXCLUSIVE DESPESAS COM O CAMINHAO,COMPREENDENDO TEMPO COM ESPERA E OPERACAO PARA CARGAS DE 50T POR DIA DE 8H</v>
      </c>
      <c r="C2581" s="197" t="s">
        <v>5805</v>
      </c>
      <c r="D2581" s="197" t="s">
        <v>5806</v>
      </c>
      <c r="E2581" s="197" t="s">
        <v>5807</v>
      </c>
      <c r="I2581" s="197" t="s">
        <v>1410</v>
      </c>
      <c r="J2581" s="197" t="n">
        <v>6.23</v>
      </c>
    </row>
    <row r="2582" customFormat="false" ht="12.75" hidden="true" customHeight="false" outlineLevel="0" collapsed="false">
      <c r="A2582" s="197" t="s">
        <v>5809</v>
      </c>
      <c r="B2582" s="197" t="str">
        <f aca="false">C2582&amp;D2582&amp;E2582&amp;F2582&amp;G2582&amp;H2582</f>
        <v>CARGA DE MATERIAL COM PA-CARREGADEIRA DE 1,30M3,EXCLUSIVE DESPESAS COM O CAMINHAO,COMPREENDENDO TEMPO COM ESPERA E OPERACAO PARA CARGAS DE 100T POR DIA DE 8H</v>
      </c>
      <c r="C2582" s="197" t="s">
        <v>5805</v>
      </c>
      <c r="D2582" s="197" t="s">
        <v>5806</v>
      </c>
      <c r="E2582" s="197" t="s">
        <v>5810</v>
      </c>
      <c r="I2582" s="197" t="s">
        <v>1410</v>
      </c>
      <c r="J2582" s="197" t="n">
        <v>4.42</v>
      </c>
    </row>
    <row r="2583" customFormat="false" ht="12.75" hidden="true" customHeight="false" outlineLevel="0" collapsed="false">
      <c r="A2583" s="197" t="s">
        <v>5811</v>
      </c>
      <c r="B2583" s="197" t="str">
        <f aca="false">C2583&amp;D2583&amp;E2583&amp;F2583&amp;G2583&amp;H2583</f>
        <v>CARGA DE MATERIAL COM PA-CARREGADEIRA DE 1,30M3,EXCLUSIVE DESPESAS COM O CAMINHAO,COMPREENDENDO TEMPO COM ESPERA E OPERACAO PARA CARGAS DE 100T POR DIA DE 8H</v>
      </c>
      <c r="C2583" s="197" t="s">
        <v>5805</v>
      </c>
      <c r="D2583" s="197" t="s">
        <v>5806</v>
      </c>
      <c r="E2583" s="197" t="s">
        <v>5810</v>
      </c>
      <c r="I2583" s="197" t="s">
        <v>1410</v>
      </c>
      <c r="J2583" s="197" t="n">
        <v>4.26</v>
      </c>
    </row>
    <row r="2584" customFormat="false" ht="12.75" hidden="true" customHeight="false" outlineLevel="0" collapsed="false">
      <c r="A2584" s="197" t="s">
        <v>5812</v>
      </c>
      <c r="B2584" s="197" t="str">
        <f aca="false">C2584&amp;D2584&amp;E2584&amp;F2584&amp;G2584&amp;H2584</f>
        <v>CARGA DE MATERIAL COM PA-CARREGADEIRA DE 1,30M3,EXCLUSIVE DESPESAS COM O CAMINHAO,COMPREENDENDO TEMPO COM ESPERA E OPERACAO PARA CARGAS DE 150T POR DIA DE 8H</v>
      </c>
      <c r="C2584" s="197" t="s">
        <v>5805</v>
      </c>
      <c r="D2584" s="197" t="s">
        <v>5806</v>
      </c>
      <c r="E2584" s="197" t="s">
        <v>5813</v>
      </c>
      <c r="I2584" s="197" t="s">
        <v>1410</v>
      </c>
      <c r="J2584" s="197" t="n">
        <v>3.74</v>
      </c>
    </row>
    <row r="2585" customFormat="false" ht="12.75" hidden="true" customHeight="false" outlineLevel="0" collapsed="false">
      <c r="A2585" s="197" t="s">
        <v>5814</v>
      </c>
      <c r="B2585" s="197" t="str">
        <f aca="false">C2585&amp;D2585&amp;E2585&amp;F2585&amp;G2585&amp;H2585</f>
        <v>CARGA DE MATERIAL COM PA-CARREGADEIRA DE 1,30M3,EXCLUSIVE DESPESAS COM O CAMINHAO,COMPREENDENDO TEMPO COM ESPERA E OPERACAO PARA CARGAS DE 150T POR DIA DE 8H</v>
      </c>
      <c r="C2585" s="197" t="s">
        <v>5805</v>
      </c>
      <c r="D2585" s="197" t="s">
        <v>5806</v>
      </c>
      <c r="E2585" s="197" t="s">
        <v>5813</v>
      </c>
      <c r="I2585" s="197" t="s">
        <v>1410</v>
      </c>
      <c r="J2585" s="197" t="n">
        <v>3.62</v>
      </c>
    </row>
    <row r="2586" customFormat="false" ht="12.75" hidden="true" customHeight="false" outlineLevel="0" collapsed="false">
      <c r="A2586" s="197" t="s">
        <v>5815</v>
      </c>
      <c r="B2586" s="197" t="str">
        <f aca="false">C2586&amp;D2586&amp;E2586&amp;F2586&amp;G2586&amp;H2586</f>
        <v>CARGA DE MATERIAL COM PA-CARREGADEIRA DE 1,30M3,EXCLUSIVE DESPESAS COM O CAMINHAO,COMPREENDENDO TEMPO COM ESPERA E OPERACAO PARA CARGAS DE 200T POR DIA DE 8H</v>
      </c>
      <c r="C2586" s="197" t="s">
        <v>5805</v>
      </c>
      <c r="D2586" s="197" t="s">
        <v>5806</v>
      </c>
      <c r="E2586" s="197" t="s">
        <v>5816</v>
      </c>
      <c r="I2586" s="197" t="s">
        <v>1410</v>
      </c>
      <c r="J2586" s="197" t="n">
        <v>3.37</v>
      </c>
    </row>
    <row r="2587" customFormat="false" ht="12.75" hidden="true" customHeight="false" outlineLevel="0" collapsed="false">
      <c r="A2587" s="197" t="s">
        <v>5817</v>
      </c>
      <c r="B2587" s="197" t="str">
        <f aca="false">C2587&amp;D2587&amp;E2587&amp;F2587&amp;G2587&amp;H2587</f>
        <v>CARGA DE MATERIAL COM PA-CARREGADEIRA DE 1,30M3,EXCLUSIVE DESPESAS COM O CAMINHAO,COMPREENDENDO TEMPO COM ESPERA E OPERACAO PARA CARGAS DE 200T POR DIA DE 8H</v>
      </c>
      <c r="C2587" s="197" t="s">
        <v>5805</v>
      </c>
      <c r="D2587" s="197" t="s">
        <v>5806</v>
      </c>
      <c r="E2587" s="197" t="s">
        <v>5816</v>
      </c>
      <c r="I2587" s="197" t="s">
        <v>1410</v>
      </c>
      <c r="J2587" s="197" t="n">
        <v>3.28</v>
      </c>
    </row>
    <row r="2588" customFormat="false" ht="12.75" hidden="true" customHeight="false" outlineLevel="0" collapsed="false">
      <c r="A2588" s="197" t="s">
        <v>5818</v>
      </c>
      <c r="B2588" s="197" t="str">
        <f aca="false">C2588&amp;D2588&amp;E2588&amp;F2588&amp;G2588&amp;H2588</f>
        <v>CARGA DE MATERIAL COM PA-CARREGADEIRA DE 1,30M3,EXCLUSIVE DESPESAS COM O CAMINHAO,COMPREENDENDO TEMPO COM ESPERA E OPERACAO PARA CARGAS DE 250T POR DIA DE 8H</v>
      </c>
      <c r="C2588" s="197" t="s">
        <v>5805</v>
      </c>
      <c r="D2588" s="197" t="s">
        <v>5806</v>
      </c>
      <c r="E2588" s="197" t="s">
        <v>5819</v>
      </c>
      <c r="I2588" s="197" t="s">
        <v>1410</v>
      </c>
      <c r="J2588" s="197" t="n">
        <v>3.22</v>
      </c>
    </row>
    <row r="2589" customFormat="false" ht="12.75" hidden="true" customHeight="false" outlineLevel="0" collapsed="false">
      <c r="A2589" s="197" t="s">
        <v>5820</v>
      </c>
      <c r="B2589" s="197" t="str">
        <f aca="false">C2589&amp;D2589&amp;E2589&amp;F2589&amp;G2589&amp;H2589</f>
        <v>CARGA DE MATERIAL COM PA-CARREGADEIRA DE 1,30M3,EXCLUSIVE DESPESAS COM O CAMINHAO,COMPREENDENDO TEMPO COM ESPERA E OPERACAO PARA CARGAS DE 250T POR DIA DE 8H</v>
      </c>
      <c r="C2589" s="197" t="s">
        <v>5805</v>
      </c>
      <c r="D2589" s="197" t="s">
        <v>5806</v>
      </c>
      <c r="E2589" s="197" t="s">
        <v>5819</v>
      </c>
      <c r="I2589" s="197" t="s">
        <v>1410</v>
      </c>
      <c r="J2589" s="197" t="n">
        <v>3.13</v>
      </c>
    </row>
    <row r="2590" customFormat="false" ht="12.75" hidden="true" customHeight="false" outlineLevel="0" collapsed="false">
      <c r="A2590" s="197" t="s">
        <v>5821</v>
      </c>
      <c r="B2590" s="197" t="str">
        <f aca="false">C2590&amp;D2590&amp;E2590&amp;F2590&amp;G2590&amp;H2590</f>
        <v>CARGA DE MATERIAL COM PA-CARREGADEIRA DE 1,30M3,EXCLUSIVE DESPESAS COM O CAMINHAO,COMPREENDENDO TEMPO COM ESPERA E OPERACAO PARA CARGAS DE 500T POR DIA DE 8H</v>
      </c>
      <c r="C2590" s="197" t="s">
        <v>5805</v>
      </c>
      <c r="D2590" s="197" t="s">
        <v>5806</v>
      </c>
      <c r="E2590" s="197" t="s">
        <v>5822</v>
      </c>
      <c r="I2590" s="197" t="s">
        <v>1410</v>
      </c>
      <c r="J2590" s="197" t="n">
        <v>2.04</v>
      </c>
    </row>
    <row r="2591" customFormat="false" ht="12.75" hidden="true" customHeight="false" outlineLevel="0" collapsed="false">
      <c r="A2591" s="197" t="s">
        <v>5823</v>
      </c>
      <c r="B2591" s="197" t="str">
        <f aca="false">C2591&amp;D2591&amp;E2591&amp;F2591&amp;G2591&amp;H2591</f>
        <v>CARGA DE MATERIAL COM PA-CARREGADEIRA DE 1,30M3,EXCLUSIVE DESPESAS COM O CAMINHAO,COMPREENDENDO TEMPO COM ESPERA E OPERACAO PARA CARGAS DE 500T POR DIA DE 8H</v>
      </c>
      <c r="C2591" s="197" t="s">
        <v>5805</v>
      </c>
      <c r="D2591" s="197" t="s">
        <v>5806</v>
      </c>
      <c r="E2591" s="197" t="s">
        <v>5822</v>
      </c>
      <c r="I2591" s="197" t="s">
        <v>1410</v>
      </c>
      <c r="J2591" s="197" t="n">
        <v>1.98</v>
      </c>
    </row>
    <row r="2592" customFormat="false" ht="12.75" hidden="true" customHeight="false" outlineLevel="0" collapsed="false">
      <c r="A2592" s="197" t="s">
        <v>5824</v>
      </c>
      <c r="B2592" s="197" t="str">
        <f aca="false">C2592&amp;D2592&amp;E2592&amp;F2592&amp;G2592&amp;H2592</f>
        <v>CARGA DE MATERIAL COM PA-CARREGADEIRA DE 3,10M3,EXCLUSIVE DESPESAS COM O CAMINHAO,COMPREENDENDO TEMPO COM ESPERA E OPERACAO PARA CARGAS DE 750T POR DIA DE 8H</v>
      </c>
      <c r="C2592" s="197" t="s">
        <v>5825</v>
      </c>
      <c r="D2592" s="197" t="s">
        <v>5806</v>
      </c>
      <c r="E2592" s="197" t="s">
        <v>5826</v>
      </c>
      <c r="I2592" s="197" t="s">
        <v>1410</v>
      </c>
      <c r="J2592" s="197" t="n">
        <v>2.52</v>
      </c>
    </row>
    <row r="2593" customFormat="false" ht="12.75" hidden="true" customHeight="false" outlineLevel="0" collapsed="false">
      <c r="A2593" s="197" t="s">
        <v>5827</v>
      </c>
      <c r="B2593" s="197" t="str">
        <f aca="false">C2593&amp;D2593&amp;E2593&amp;F2593&amp;G2593&amp;H2593</f>
        <v>CARGA DE MATERIAL COM PA-CARREGADEIRA DE 3,10M3,EXCLUSIVE DESPESAS COM O CAMINHAO,COMPREENDENDO TEMPO COM ESPERA E OPERACAO PARA CARGAS DE 750T POR DIA DE 8H</v>
      </c>
      <c r="C2593" s="197" t="s">
        <v>5825</v>
      </c>
      <c r="D2593" s="197" t="s">
        <v>5806</v>
      </c>
      <c r="E2593" s="197" t="s">
        <v>5826</v>
      </c>
      <c r="I2593" s="197" t="s">
        <v>1410</v>
      </c>
      <c r="J2593" s="197" t="n">
        <v>2.49</v>
      </c>
    </row>
    <row r="2594" customFormat="false" ht="12.75" hidden="true" customHeight="false" outlineLevel="0" collapsed="false">
      <c r="A2594" s="197" t="s">
        <v>5828</v>
      </c>
      <c r="B2594" s="197" t="str">
        <f aca="false">C2594&amp;D2594&amp;E2594&amp;F2594&amp;G2594&amp;H2594</f>
        <v>CARGA DE MATERIAL COM PA-CARREGADEIRA DE 3,10M3,EXCLUSIVE DESPESAS COM O CAMINHAO,COMPREENDENDO TEMPO COM ESPERA E OPERACAO PARA CARGAS DE 1000T POR DIA DE 8H</v>
      </c>
      <c r="C2594" s="197" t="s">
        <v>5825</v>
      </c>
      <c r="D2594" s="197" t="s">
        <v>5806</v>
      </c>
      <c r="E2594" s="197" t="s">
        <v>5829</v>
      </c>
      <c r="I2594" s="197" t="s">
        <v>1410</v>
      </c>
      <c r="J2594" s="197" t="n">
        <v>2.02</v>
      </c>
    </row>
    <row r="2595" customFormat="false" ht="12.75" hidden="true" customHeight="false" outlineLevel="0" collapsed="false">
      <c r="A2595" s="197" t="s">
        <v>5830</v>
      </c>
      <c r="B2595" s="197" t="str">
        <f aca="false">C2595&amp;D2595&amp;E2595&amp;F2595&amp;G2595&amp;H2595</f>
        <v>CARGA DE MATERIAL COM PA-CARREGADEIRA DE 3,10M3,EXCLUSIVE DESPESAS COM O CAMINHAO,COMPREENDENDO TEMPO COM ESPERA E OPERACAO PARA CARGAS DE 1000T POR DIA DE 8H</v>
      </c>
      <c r="C2595" s="197" t="s">
        <v>5825</v>
      </c>
      <c r="D2595" s="197" t="s">
        <v>5806</v>
      </c>
      <c r="E2595" s="197" t="s">
        <v>5829</v>
      </c>
      <c r="I2595" s="197" t="s">
        <v>1410</v>
      </c>
      <c r="J2595" s="197" t="n">
        <v>1.99</v>
      </c>
    </row>
    <row r="2596" customFormat="false" ht="12.75" hidden="true" customHeight="false" outlineLevel="0" collapsed="false">
      <c r="A2596" s="197" t="s">
        <v>5831</v>
      </c>
      <c r="B2596" s="197" t="str">
        <f aca="false">C2596&amp;D2596&amp;E2596&amp;F2596&amp;G2596&amp;H2596</f>
        <v>CARGA E DESCARGA DE CONTAINER,SEGUNDO DESCRICAO DA FAMILIA 02.006</v>
      </c>
      <c r="C2596" s="197" t="s">
        <v>5832</v>
      </c>
      <c r="D2596" s="711" t="s">
        <v>5833</v>
      </c>
      <c r="I2596" s="197" t="s">
        <v>30</v>
      </c>
      <c r="J2596" s="197" t="n">
        <v>61.44</v>
      </c>
    </row>
    <row r="2597" customFormat="false" ht="12.75" hidden="true" customHeight="false" outlineLevel="0" collapsed="false">
      <c r="A2597" s="197" t="s">
        <v>5834</v>
      </c>
      <c r="B2597" s="197" t="str">
        <f aca="false">C2597&amp;D2597&amp;E2597&amp;F2597&amp;G2597&amp;H2597</f>
        <v>CARGA E DESCARGA DE CONTAINER,SEGUNDO DESCRICAO DA FAMILIA 02.006</v>
      </c>
      <c r="C2597" s="197" t="s">
        <v>5832</v>
      </c>
      <c r="D2597" s="711" t="s">
        <v>5833</v>
      </c>
      <c r="I2597" s="197" t="s">
        <v>30</v>
      </c>
      <c r="J2597" s="197" t="n">
        <v>56.61</v>
      </c>
    </row>
    <row r="2598" customFormat="false" ht="12.75" hidden="true" customHeight="false" outlineLevel="0" collapsed="false">
      <c r="A2598" s="197" t="s">
        <v>5835</v>
      </c>
      <c r="B2598" s="197" t="str">
        <f aca="false">C2598&amp;D2598&amp;E2598&amp;F2598&amp;G2598&amp;H2598</f>
        <v>CARGA E DESCARGA DE EQUIPAMENTOS PESADOS,EM CARRETAS,EXCLUSIVE O CUSTO HORARIO DO EQUIPAMENTO DURANTE A OPERACAO</v>
      </c>
      <c r="C2598" s="197" t="s">
        <v>5836</v>
      </c>
      <c r="D2598" s="197" t="s">
        <v>5837</v>
      </c>
      <c r="I2598" s="197" t="s">
        <v>1410</v>
      </c>
      <c r="J2598" s="197" t="n">
        <v>41.75</v>
      </c>
    </row>
    <row r="2599" customFormat="false" ht="12.75" hidden="true" customHeight="false" outlineLevel="0" collapsed="false">
      <c r="A2599" s="197" t="s">
        <v>5838</v>
      </c>
      <c r="B2599" s="197" t="str">
        <f aca="false">C2599&amp;D2599&amp;E2599&amp;F2599&amp;G2599&amp;H2599</f>
        <v>CARGA E DESCARGA DE EQUIPAMENTOS PESADOS,EM CARRETAS,EXCLUSIVE O CUSTO HORARIO DO EQUIPAMENTO DURANTE A OPERACAO</v>
      </c>
      <c r="C2599" s="197" t="s">
        <v>5836</v>
      </c>
      <c r="D2599" s="197" t="s">
        <v>5837</v>
      </c>
      <c r="I2599" s="197" t="s">
        <v>1410</v>
      </c>
      <c r="J2599" s="197" t="n">
        <v>36.92</v>
      </c>
    </row>
    <row r="2600" customFormat="false" ht="12.75" hidden="true" customHeight="false" outlineLevel="0" collapsed="false">
      <c r="A2600" s="197" t="s">
        <v>5839</v>
      </c>
      <c r="B2600" s="197"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197" t="s">
        <v>5840</v>
      </c>
      <c r="D2600" s="197" t="s">
        <v>5841</v>
      </c>
      <c r="E2600" s="197" t="s">
        <v>5842</v>
      </c>
      <c r="F2600" s="197" t="s">
        <v>5843</v>
      </c>
      <c r="I2600" s="197" t="s">
        <v>30</v>
      </c>
      <c r="J2600" s="197" t="n">
        <v>229.32</v>
      </c>
    </row>
    <row r="2601" customFormat="false" ht="12.75" hidden="true" customHeight="false" outlineLevel="0" collapsed="false">
      <c r="A2601" s="197" t="s">
        <v>91</v>
      </c>
      <c r="B2601" s="197"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197" t="s">
        <v>5840</v>
      </c>
      <c r="D2601" s="197" t="s">
        <v>5841</v>
      </c>
      <c r="E2601" s="197" t="s">
        <v>5842</v>
      </c>
      <c r="F2601" s="197" t="s">
        <v>5843</v>
      </c>
      <c r="I2601" s="197" t="s">
        <v>30</v>
      </c>
      <c r="J2601" s="197" t="n">
        <v>228.08</v>
      </c>
    </row>
    <row r="2602" customFormat="false" ht="12.75" hidden="true" customHeight="false" outlineLevel="0" collapsed="false">
      <c r="A2602" s="197" t="s">
        <v>5844</v>
      </c>
      <c r="B2602" s="197" t="str">
        <f aca="false">C2602&amp;D2602&amp;E2602&amp;F2602&amp;G2602&amp;H2602</f>
        <v>CUSTO DE DESPESAS COM VEICULO PROPRIO,CONSIDERANDO 50% DE UTILIZACAO DO MESMO EM SERVICO E MEDIA MENSAL PERCORRIDA ATE1500KM, TENDO EM VISTA DESLOCAMENTO PARA FISCALIZACAO DE OBRAS OU VISTORIAS</v>
      </c>
      <c r="C2602" s="197" t="s">
        <v>5845</v>
      </c>
      <c r="D2602" s="197" t="s">
        <v>5846</v>
      </c>
      <c r="E2602" s="197" t="s">
        <v>5847</v>
      </c>
      <c r="F2602" s="197" t="s">
        <v>5848</v>
      </c>
      <c r="I2602" s="197" t="s">
        <v>2024</v>
      </c>
      <c r="J2602" s="197" t="n">
        <v>1.11</v>
      </c>
    </row>
    <row r="2603" customFormat="false" ht="12.75" hidden="true" customHeight="false" outlineLevel="0" collapsed="false">
      <c r="A2603" s="197" t="s">
        <v>5849</v>
      </c>
      <c r="B2603" s="197" t="str">
        <f aca="false">C2603&amp;D2603&amp;E2603&amp;F2603&amp;G2603&amp;H2603</f>
        <v>CUSTO DE DESPESAS COM VEICULO PROPRIO,CONSIDERANDO 50% DE UTILIZACAO DO MESMO EM SERVICO E MEDIA MENSAL PERCORRIDA ATE1500KM, TENDO EM VISTA DESLOCAMENTO PARA FISCALIZACAO DE OBRAS OU VISTORIAS</v>
      </c>
      <c r="C2603" s="197" t="s">
        <v>5845</v>
      </c>
      <c r="D2603" s="197" t="s">
        <v>5846</v>
      </c>
      <c r="E2603" s="197" t="s">
        <v>5847</v>
      </c>
      <c r="F2603" s="197" t="s">
        <v>5848</v>
      </c>
      <c r="I2603" s="197" t="s">
        <v>2024</v>
      </c>
      <c r="J2603" s="197" t="n">
        <v>1.11</v>
      </c>
    </row>
    <row r="2604" customFormat="false" ht="12.75" hidden="true" customHeight="false" outlineLevel="0" collapsed="false">
      <c r="A2604" s="197" t="s">
        <v>5850</v>
      </c>
      <c r="B2604" s="197"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197" t="s">
        <v>5845</v>
      </c>
      <c r="D2604" s="197" t="s">
        <v>5851</v>
      </c>
      <c r="E2604" s="197" t="s">
        <v>5852</v>
      </c>
      <c r="F2604" s="197" t="s">
        <v>5853</v>
      </c>
      <c r="G2604" s="197" t="s">
        <v>5854</v>
      </c>
      <c r="I2604" s="197" t="s">
        <v>2024</v>
      </c>
      <c r="J2604" s="197" t="n">
        <v>0.83</v>
      </c>
    </row>
    <row r="2605" customFormat="false" ht="12.75" hidden="true" customHeight="false" outlineLevel="0" collapsed="false">
      <c r="A2605" s="197" t="s">
        <v>5855</v>
      </c>
      <c r="B2605" s="197"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197" t="s">
        <v>5845</v>
      </c>
      <c r="D2605" s="197" t="s">
        <v>5851</v>
      </c>
      <c r="E2605" s="197" t="s">
        <v>5852</v>
      </c>
      <c r="F2605" s="197" t="s">
        <v>5853</v>
      </c>
      <c r="G2605" s="197" t="s">
        <v>5854</v>
      </c>
      <c r="I2605" s="197" t="s">
        <v>2024</v>
      </c>
      <c r="J2605" s="197" t="n">
        <v>0.83</v>
      </c>
    </row>
    <row r="2606" customFormat="false" ht="12.75" hidden="true" customHeight="false" outlineLevel="0" collapsed="false">
      <c r="A2606" s="197" t="s">
        <v>5856</v>
      </c>
      <c r="B2606" s="197" t="str">
        <f aca="false">C2606&amp;D2606&amp;E2606&amp;F2606&amp;G2606&amp;H2606</f>
        <v>CUSTO DE DESPESAS COM VEICULO PROPRIO,CONSIDERANDO 75% DE UTILIZACAO DO MESMO EM SERVICO E MEDIA MENSAL PERCORRIDA ATE 1500KM,TENDO EM VISTA DESLOCAMENTOS PARA FISCALIZACAO DE OBRAS OU VISTORIAS</v>
      </c>
      <c r="C2606" s="197" t="s">
        <v>5857</v>
      </c>
      <c r="D2606" s="197" t="s">
        <v>5858</v>
      </c>
      <c r="E2606" s="197" t="s">
        <v>5859</v>
      </c>
      <c r="F2606" s="197" t="s">
        <v>5860</v>
      </c>
      <c r="I2606" s="197" t="s">
        <v>2024</v>
      </c>
      <c r="J2606" s="197" t="n">
        <v>1.24</v>
      </c>
    </row>
    <row r="2607" customFormat="false" ht="12.75" hidden="true" customHeight="false" outlineLevel="0" collapsed="false">
      <c r="A2607" s="197" t="s">
        <v>5861</v>
      </c>
      <c r="B2607" s="197" t="str">
        <f aca="false">C2607&amp;D2607&amp;E2607&amp;F2607&amp;G2607&amp;H2607</f>
        <v>CUSTO DE DESPESAS COM VEICULO PROPRIO,CONSIDERANDO 75% DE UTILIZACAO DO MESMO EM SERVICO E MEDIA MENSAL PERCORRIDA ATE 1500KM,TENDO EM VISTA DESLOCAMENTOS PARA FISCALIZACAO DE OBRAS OU VISTORIAS</v>
      </c>
      <c r="C2607" s="197" t="s">
        <v>5857</v>
      </c>
      <c r="D2607" s="197" t="s">
        <v>5858</v>
      </c>
      <c r="E2607" s="197" t="s">
        <v>5859</v>
      </c>
      <c r="F2607" s="197" t="s">
        <v>5860</v>
      </c>
      <c r="I2607" s="197" t="s">
        <v>2024</v>
      </c>
      <c r="J2607" s="197" t="n">
        <v>1.24</v>
      </c>
    </row>
    <row r="2608" customFormat="false" ht="12.75" hidden="true" customHeight="false" outlineLevel="0" collapsed="false">
      <c r="A2608" s="197" t="s">
        <v>5862</v>
      </c>
      <c r="B2608" s="197"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197" t="s">
        <v>5857</v>
      </c>
      <c r="D2608" s="197" t="s">
        <v>5851</v>
      </c>
      <c r="E2608" s="197" t="s">
        <v>5863</v>
      </c>
      <c r="F2608" s="197" t="s">
        <v>5864</v>
      </c>
      <c r="G2608" s="197" t="s">
        <v>5865</v>
      </c>
      <c r="I2608" s="197" t="s">
        <v>2024</v>
      </c>
      <c r="J2608" s="197" t="n">
        <v>0.89</v>
      </c>
    </row>
    <row r="2609" customFormat="false" ht="12.75" hidden="true" customHeight="false" outlineLevel="0" collapsed="false">
      <c r="A2609" s="197" t="s">
        <v>5866</v>
      </c>
      <c r="B2609" s="197"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197" t="s">
        <v>5857</v>
      </c>
      <c r="D2609" s="197" t="s">
        <v>5851</v>
      </c>
      <c r="E2609" s="197" t="s">
        <v>5863</v>
      </c>
      <c r="F2609" s="197" t="s">
        <v>5864</v>
      </c>
      <c r="G2609" s="197" t="s">
        <v>5865</v>
      </c>
      <c r="I2609" s="197" t="s">
        <v>2024</v>
      </c>
      <c r="J2609" s="197" t="n">
        <v>0.89</v>
      </c>
    </row>
    <row r="2610" customFormat="false" ht="12.75" hidden="true" customHeight="false" outlineLevel="0" collapsed="false">
      <c r="A2610" s="197" t="s">
        <v>5867</v>
      </c>
      <c r="B2610" s="197"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197" t="s">
        <v>5868</v>
      </c>
      <c r="D2610" s="197" t="s">
        <v>5869</v>
      </c>
      <c r="E2610" s="197" t="s">
        <v>5870</v>
      </c>
      <c r="F2610" s="197" t="s">
        <v>5871</v>
      </c>
      <c r="G2610" s="197" t="s">
        <v>5872</v>
      </c>
      <c r="I2610" s="197" t="s">
        <v>2024</v>
      </c>
      <c r="J2610" s="197" t="n">
        <v>0.96</v>
      </c>
    </row>
    <row r="2611" customFormat="false" ht="12.75" hidden="true" customHeight="false" outlineLevel="0" collapsed="false">
      <c r="A2611" s="197" t="s">
        <v>5873</v>
      </c>
      <c r="B2611" s="197"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197" t="s">
        <v>5868</v>
      </c>
      <c r="D2611" s="197" t="s">
        <v>5869</v>
      </c>
      <c r="E2611" s="197" t="s">
        <v>5870</v>
      </c>
      <c r="F2611" s="197" t="s">
        <v>5871</v>
      </c>
      <c r="G2611" s="197" t="s">
        <v>5872</v>
      </c>
      <c r="I2611" s="197" t="s">
        <v>2024</v>
      </c>
      <c r="J2611" s="197" t="n">
        <v>0.96</v>
      </c>
    </row>
    <row r="2612" customFormat="false" ht="12.75" hidden="true" customHeight="false" outlineLevel="0" collapsed="false">
      <c r="A2612" s="197" t="s">
        <v>5874</v>
      </c>
      <c r="B2612" s="197" t="str">
        <f aca="false">C2612&amp;D2612&amp;E2612&amp;F2612&amp;G2612&amp;H2612</f>
        <v>RECEBIMENTO DE CARGA DE CAMINHAO BASCULANTE EM SERVICOS DE DESCARGA MECANICA</v>
      </c>
      <c r="C2612" s="197" t="s">
        <v>5875</v>
      </c>
      <c r="D2612" s="197" t="s">
        <v>5876</v>
      </c>
      <c r="I2612" s="197" t="s">
        <v>1410</v>
      </c>
      <c r="J2612" s="197" t="n">
        <v>0.4</v>
      </c>
    </row>
    <row r="2613" customFormat="false" ht="12.75" hidden="true" customHeight="false" outlineLevel="0" collapsed="false">
      <c r="A2613" s="197" t="s">
        <v>5877</v>
      </c>
      <c r="B2613" s="197" t="str">
        <f aca="false">C2613&amp;D2613&amp;E2613&amp;F2613&amp;G2613&amp;H2613</f>
        <v>RECEBIMENTO DE CARGA DE CAMINHAO BASCULANTE EM SERVICOS DE DESCARGA MECANICA</v>
      </c>
      <c r="C2613" s="197" t="s">
        <v>5875</v>
      </c>
      <c r="D2613" s="197" t="s">
        <v>5876</v>
      </c>
      <c r="I2613" s="197" t="s">
        <v>1410</v>
      </c>
      <c r="J2613" s="197" t="n">
        <v>0.37</v>
      </c>
    </row>
    <row r="2614" customFormat="false" ht="12.75" hidden="true" customHeight="false" outlineLevel="0" collapsed="false">
      <c r="A2614" s="197" t="s">
        <v>5878</v>
      </c>
      <c r="B2614" s="197" t="str">
        <f aca="false">C2614&amp;D2614&amp;E2614&amp;F2614&amp;G2614&amp;H2614</f>
        <v>RECEBIMENTO DE CARGA DE CARRETA DE 30T,INCLUSIVE UTILIZACAODE GUINDASTE NA DESCARGA</v>
      </c>
      <c r="C2614" s="197" t="s">
        <v>5879</v>
      </c>
      <c r="D2614" s="197" t="s">
        <v>5880</v>
      </c>
      <c r="I2614" s="197" t="s">
        <v>1410</v>
      </c>
      <c r="J2614" s="197" t="n">
        <v>30.88</v>
      </c>
    </row>
    <row r="2615" customFormat="false" ht="12.75" hidden="true" customHeight="false" outlineLevel="0" collapsed="false">
      <c r="A2615" s="197" t="s">
        <v>5881</v>
      </c>
      <c r="B2615" s="197" t="str">
        <f aca="false">C2615&amp;D2615&amp;E2615&amp;F2615&amp;G2615&amp;H2615</f>
        <v>RECEBIMENTO DE CARGA DE CARRETA DE 30T,INCLUSIVE UTILIZACAODE GUINDASTE NA DESCARGA</v>
      </c>
      <c r="C2615" s="197" t="s">
        <v>5879</v>
      </c>
      <c r="D2615" s="197" t="s">
        <v>5880</v>
      </c>
      <c r="I2615" s="197" t="s">
        <v>1410</v>
      </c>
      <c r="J2615" s="197" t="n">
        <v>29.17</v>
      </c>
    </row>
    <row r="2616" customFormat="false" ht="12.75" hidden="true" customHeight="false" outlineLevel="0" collapsed="false">
      <c r="A2616" s="197" t="s">
        <v>5882</v>
      </c>
      <c r="B2616" s="197" t="str">
        <f aca="false">C2616&amp;D2616&amp;E2616&amp;F2616&amp;G2616&amp;H2616</f>
        <v>RECEBIMENTO DE CARGA,DESCARGA E MANOBRA DE CAMINHAO BASCULANTE DE 10M3 OU 15T</v>
      </c>
      <c r="C2616" s="197" t="s">
        <v>5883</v>
      </c>
      <c r="D2616" s="197" t="s">
        <v>5884</v>
      </c>
      <c r="I2616" s="197" t="s">
        <v>1410</v>
      </c>
      <c r="J2616" s="197" t="n">
        <v>0.87</v>
      </c>
    </row>
    <row r="2617" customFormat="false" ht="12.75" hidden="true" customHeight="false" outlineLevel="0" collapsed="false">
      <c r="A2617" s="197" t="s">
        <v>5885</v>
      </c>
      <c r="B2617" s="197" t="str">
        <f aca="false">C2617&amp;D2617&amp;E2617&amp;F2617&amp;G2617&amp;H2617</f>
        <v>RECEBIMENTO DE CARGA,DESCARGA E MANOBRA DE CAMINHAO BASCULANTE DE 10M3 OU 15T</v>
      </c>
      <c r="C2617" s="197" t="s">
        <v>5883</v>
      </c>
      <c r="D2617" s="197" t="s">
        <v>5884</v>
      </c>
      <c r="I2617" s="197" t="s">
        <v>1410</v>
      </c>
      <c r="J2617" s="197" t="n">
        <v>0.84</v>
      </c>
    </row>
    <row r="2618" customFormat="false" ht="12.75" hidden="true" customHeight="false" outlineLevel="0" collapsed="false">
      <c r="A2618" s="197" t="s">
        <v>5886</v>
      </c>
      <c r="B2618" s="197" t="str">
        <f aca="false">C2618&amp;D2618&amp;E2618&amp;F2618&amp;G2618&amp;H2618</f>
        <v>RECEBIMENTO DE CARGA,DESCARGA E MANOBRA DE CAMINHAO BASCULANTE DE 8,00M3 OU 12T</v>
      </c>
      <c r="C2618" s="197" t="s">
        <v>5883</v>
      </c>
      <c r="D2618" s="197" t="s">
        <v>5887</v>
      </c>
      <c r="I2618" s="197" t="s">
        <v>1410</v>
      </c>
      <c r="J2618" s="197" t="n">
        <v>0.58</v>
      </c>
    </row>
    <row r="2619" customFormat="false" ht="12.75" hidden="true" customHeight="false" outlineLevel="0" collapsed="false">
      <c r="A2619" s="197" t="s">
        <v>5888</v>
      </c>
      <c r="B2619" s="197" t="str">
        <f aca="false">C2619&amp;D2619&amp;E2619&amp;F2619&amp;G2619&amp;H2619</f>
        <v>RECEBIMENTO DE CARGA,DESCARGA E MANOBRA DE CAMINHAO BASCULANTE DE 8,00M3 OU 12T</v>
      </c>
      <c r="C2619" s="197" t="s">
        <v>5883</v>
      </c>
      <c r="D2619" s="197" t="s">
        <v>5887</v>
      </c>
      <c r="I2619" s="197" t="s">
        <v>1410</v>
      </c>
      <c r="J2619" s="197" t="n">
        <v>0.56</v>
      </c>
    </row>
    <row r="2620" customFormat="false" ht="12.75" hidden="true" customHeight="false" outlineLevel="0" collapsed="false">
      <c r="A2620" s="197" t="s">
        <v>5889</v>
      </c>
      <c r="B2620" s="197" t="str">
        <f aca="false">C2620&amp;D2620&amp;E2620&amp;F2620&amp;G2620&amp;H2620</f>
        <v>RECEBIMENTO DE CARGA,DESCARGA E MANOBRA DE CAMINHAO BASCULANTE DE 5,00M3 OU 7,5T</v>
      </c>
      <c r="C2620" s="197" t="s">
        <v>5883</v>
      </c>
      <c r="D2620" s="197" t="s">
        <v>5890</v>
      </c>
      <c r="I2620" s="197" t="s">
        <v>1410</v>
      </c>
      <c r="J2620" s="197" t="n">
        <v>0.35</v>
      </c>
    </row>
    <row r="2621" customFormat="false" ht="12.75" hidden="true" customHeight="false" outlineLevel="0" collapsed="false">
      <c r="A2621" s="197" t="s">
        <v>5891</v>
      </c>
      <c r="B2621" s="197" t="str">
        <f aca="false">C2621&amp;D2621&amp;E2621&amp;F2621&amp;G2621&amp;H2621</f>
        <v>RECEBIMENTO DE CARGA,DESCARGA E MANOBRA DE CAMINHAO BASCULANTE DE 5,00M3 OU 7,5T</v>
      </c>
      <c r="C2621" s="197" t="s">
        <v>5883</v>
      </c>
      <c r="D2621" s="197" t="s">
        <v>5890</v>
      </c>
      <c r="I2621" s="197" t="s">
        <v>1410</v>
      </c>
      <c r="J2621" s="197" t="n">
        <v>0.34</v>
      </c>
    </row>
    <row r="2622" customFormat="false" ht="12.75" hidden="true" customHeight="false" outlineLevel="0" collapsed="false">
      <c r="A2622" s="197" t="s">
        <v>5892</v>
      </c>
      <c r="B2622" s="197" t="str">
        <f aca="false">C2622&amp;D2622&amp;E2622&amp;F2622&amp;G2622&amp;H2622</f>
        <v>RECEBIMENTO DE CARGA,DESCARGA E MANOBRA DE CAMINHAO DE CARROCERIA FIXA,DE 8,00M3 OU 12T</v>
      </c>
      <c r="C2622" s="197" t="s">
        <v>5893</v>
      </c>
      <c r="D2622" s="197" t="s">
        <v>5894</v>
      </c>
      <c r="I2622" s="197" t="s">
        <v>1410</v>
      </c>
      <c r="J2622" s="197" t="n">
        <v>0.55</v>
      </c>
    </row>
    <row r="2623" customFormat="false" ht="12.75" hidden="true" customHeight="false" outlineLevel="0" collapsed="false">
      <c r="A2623" s="197" t="s">
        <v>5895</v>
      </c>
      <c r="B2623" s="197" t="str">
        <f aca="false">C2623&amp;D2623&amp;E2623&amp;F2623&amp;G2623&amp;H2623</f>
        <v>RECEBIMENTO DE CARGA,DESCARGA E MANOBRA DE CAMINHAO DE CARROCERIA FIXA,DE 8,00M3 OU 12T</v>
      </c>
      <c r="C2623" s="197" t="s">
        <v>5893</v>
      </c>
      <c r="D2623" s="197" t="s">
        <v>5894</v>
      </c>
      <c r="I2623" s="197" t="s">
        <v>1410</v>
      </c>
      <c r="J2623" s="197" t="n">
        <v>0.53</v>
      </c>
    </row>
    <row r="2624" customFormat="false" ht="12.75" hidden="true" customHeight="false" outlineLevel="0" collapsed="false">
      <c r="A2624" s="197" t="s">
        <v>5896</v>
      </c>
      <c r="B2624" s="197" t="str">
        <f aca="false">C2624&amp;D2624&amp;E2624&amp;F2624&amp;G2624&amp;H2624</f>
        <v>TRANSPORTE DE ANDAIME TUBULAR,CONSIDERANDO-SE A AREA DE PROJECAO VERTICAL DO ANDAIME,EXCLUSIVE CARGA,DESCARGA E TEMPO DE ESPERA DO CAMINHAO(VIDE ITEM 04.021.0010)</v>
      </c>
      <c r="C2624" s="197" t="s">
        <v>5897</v>
      </c>
      <c r="D2624" s="197" t="s">
        <v>5898</v>
      </c>
      <c r="E2624" s="197" t="s">
        <v>5899</v>
      </c>
      <c r="I2624" s="197" t="s">
        <v>5900</v>
      </c>
      <c r="J2624" s="197" t="n">
        <v>0.12</v>
      </c>
    </row>
    <row r="2625" customFormat="false" ht="12.75" hidden="true" customHeight="false" outlineLevel="0" collapsed="false">
      <c r="A2625" s="197" t="s">
        <v>75</v>
      </c>
      <c r="B2625" s="197" t="str">
        <f aca="false">C2625&amp;D2625&amp;E2625&amp;F2625&amp;G2625&amp;H2625</f>
        <v>TRANSPORTE DE ANDAIME TUBULAR,CONSIDERANDO-SE A AREA DE PROJECAO VERTICAL DO ANDAIME,EXCLUSIVE CARGA,DESCARGA E TEMPO DE ESPERA DO CAMINHAO(VIDE ITEM 04.021.0010)</v>
      </c>
      <c r="C2625" s="197" t="s">
        <v>5897</v>
      </c>
      <c r="D2625" s="197" t="s">
        <v>5898</v>
      </c>
      <c r="E2625" s="197" t="s">
        <v>5899</v>
      </c>
      <c r="I2625" s="197" t="s">
        <v>5900</v>
      </c>
      <c r="J2625" s="197" t="n">
        <v>0.12</v>
      </c>
    </row>
    <row r="2626" customFormat="false" ht="12.75" hidden="true" customHeight="false" outlineLevel="0" collapsed="false">
      <c r="A2626" s="197" t="s">
        <v>5901</v>
      </c>
      <c r="B2626" s="197" t="str">
        <f aca="false">C2626&amp;D2626&amp;E2626&amp;F2626&amp;G2626&amp;H2626</f>
        <v>TRANSPORTE DE ANDAIME SUSPENSO,TIPO PESADO,PARA REVESTIMENTO,EXCLUSIVE CARGA,DESCARGA E TEMPO DE ESPERA DO CAMINHAO(VIDE ITEM 04.021.0015)</v>
      </c>
      <c r="C2626" s="197" t="s">
        <v>5902</v>
      </c>
      <c r="D2626" s="197" t="s">
        <v>5903</v>
      </c>
      <c r="E2626" s="197" t="s">
        <v>5904</v>
      </c>
      <c r="I2626" s="197" t="s">
        <v>5631</v>
      </c>
      <c r="J2626" s="197" t="n">
        <v>0.61</v>
      </c>
    </row>
    <row r="2627" customFormat="false" ht="12.75" hidden="true" customHeight="false" outlineLevel="0" collapsed="false">
      <c r="A2627" s="197" t="s">
        <v>5905</v>
      </c>
      <c r="B2627" s="197" t="str">
        <f aca="false">C2627&amp;D2627&amp;E2627&amp;F2627&amp;G2627&amp;H2627</f>
        <v>TRANSPORTE DE ANDAIME SUSPENSO,TIPO PESADO,PARA REVESTIMENTO,EXCLUSIVE CARGA,DESCARGA E TEMPO DE ESPERA DO CAMINHAO(VIDE ITEM 04.021.0015)</v>
      </c>
      <c r="C2627" s="197" t="s">
        <v>5902</v>
      </c>
      <c r="D2627" s="197" t="s">
        <v>5903</v>
      </c>
      <c r="E2627" s="197" t="s">
        <v>5904</v>
      </c>
      <c r="I2627" s="197" t="s">
        <v>5631</v>
      </c>
      <c r="J2627" s="197" t="n">
        <v>0.59</v>
      </c>
    </row>
    <row r="2628" customFormat="false" ht="12.75" hidden="true" customHeight="false" outlineLevel="0" collapsed="false">
      <c r="A2628" s="197" t="s">
        <v>5906</v>
      </c>
      <c r="B2628" s="197" t="str">
        <f aca="false">C2628&amp;D2628&amp;E2628&amp;F2628&amp;G2628&amp;H2628</f>
        <v>TRANSPORTE DE ANDAIME SUSPENSO,TIPO LEVE,PARA PINTURA,EXCLUSIVE CARGA,DESCARGA E TEMPO DE ESPERA DO CAMINHAO(VIDE ITEM 04.021.0020)</v>
      </c>
      <c r="C2628" s="197" t="s">
        <v>5907</v>
      </c>
      <c r="D2628" s="197" t="s">
        <v>5908</v>
      </c>
      <c r="E2628" s="197" t="s">
        <v>5909</v>
      </c>
      <c r="I2628" s="197" t="s">
        <v>5631</v>
      </c>
      <c r="J2628" s="197" t="n">
        <v>0.77</v>
      </c>
    </row>
    <row r="2629" customFormat="false" ht="12.75" hidden="true" customHeight="false" outlineLevel="0" collapsed="false">
      <c r="A2629" s="197" t="s">
        <v>5910</v>
      </c>
      <c r="B2629" s="197" t="str">
        <f aca="false">C2629&amp;D2629&amp;E2629&amp;F2629&amp;G2629&amp;H2629</f>
        <v>TRANSPORTE DE ANDAIME SUSPENSO,TIPO LEVE,PARA PINTURA,EXCLUSIVE CARGA,DESCARGA E TEMPO DE ESPERA DO CAMINHAO(VIDE ITEM 04.021.0020)</v>
      </c>
      <c r="C2629" s="197" t="s">
        <v>5907</v>
      </c>
      <c r="D2629" s="197" t="s">
        <v>5908</v>
      </c>
      <c r="E2629" s="197" t="s">
        <v>5909</v>
      </c>
      <c r="I2629" s="197" t="s">
        <v>5631</v>
      </c>
      <c r="J2629" s="197" t="n">
        <v>0.74</v>
      </c>
    </row>
    <row r="2630" customFormat="false" ht="12.75" hidden="true" customHeight="false" outlineLevel="0" collapsed="false">
      <c r="A2630" s="197" t="s">
        <v>5911</v>
      </c>
      <c r="B2630" s="197"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197" t="s">
        <v>5912</v>
      </c>
      <c r="D2630" s="197" t="s">
        <v>5913</v>
      </c>
      <c r="E2630" s="197" t="s">
        <v>5914</v>
      </c>
      <c r="F2630" s="197" t="s">
        <v>5915</v>
      </c>
      <c r="I2630" s="197" t="s">
        <v>5631</v>
      </c>
      <c r="J2630" s="197" t="n">
        <v>3.03</v>
      </c>
    </row>
    <row r="2631" customFormat="false" ht="12.75" hidden="true" customHeight="false" outlineLevel="0" collapsed="false">
      <c r="A2631" s="197" t="s">
        <v>5916</v>
      </c>
      <c r="B2631" s="197"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197" t="s">
        <v>5912</v>
      </c>
      <c r="D2631" s="197" t="s">
        <v>5913</v>
      </c>
      <c r="E2631" s="197" t="s">
        <v>5914</v>
      </c>
      <c r="F2631" s="197" t="s">
        <v>5915</v>
      </c>
      <c r="I2631" s="197" t="s">
        <v>5631</v>
      </c>
      <c r="J2631" s="197" t="n">
        <v>2.96</v>
      </c>
    </row>
    <row r="2632" customFormat="false" ht="12.75" hidden="true" customHeight="false" outlineLevel="0" collapsed="false">
      <c r="A2632" s="197" t="s">
        <v>5917</v>
      </c>
      <c r="B2632" s="197" t="str">
        <f aca="false">C2632&amp;D2632&amp;E2632&amp;F2632&amp;G2632&amp;H2632</f>
        <v>CARGA E DESCARGA MANUAL DE ANDAIME TUBULAR,INCLUSIVE TEMPO DE ESPERA DO CAMINHAO,CONSIDERANDO-SE A AREA DE PROJECAO VERTICAL</v>
      </c>
      <c r="C2632" s="197" t="s">
        <v>5918</v>
      </c>
      <c r="D2632" s="197" t="s">
        <v>5919</v>
      </c>
      <c r="E2632" s="197" t="s">
        <v>5920</v>
      </c>
      <c r="I2632" s="197" t="s">
        <v>1993</v>
      </c>
      <c r="J2632" s="197" t="n">
        <v>0.7</v>
      </c>
    </row>
    <row r="2633" customFormat="false" ht="12.75" hidden="true" customHeight="false" outlineLevel="0" collapsed="false">
      <c r="A2633" s="197" t="s">
        <v>77</v>
      </c>
      <c r="B2633" s="197" t="str">
        <f aca="false">C2633&amp;D2633&amp;E2633&amp;F2633&amp;G2633&amp;H2633</f>
        <v>CARGA E DESCARGA MANUAL DE ANDAIME TUBULAR,INCLUSIVE TEMPO DE ESPERA DO CAMINHAO,CONSIDERANDO-SE A AREA DE PROJECAO VERTICAL</v>
      </c>
      <c r="C2633" s="197" t="s">
        <v>5918</v>
      </c>
      <c r="D2633" s="197" t="s">
        <v>5919</v>
      </c>
      <c r="E2633" s="197" t="s">
        <v>5920</v>
      </c>
      <c r="I2633" s="197" t="s">
        <v>1993</v>
      </c>
      <c r="J2633" s="197" t="n">
        <v>0.64</v>
      </c>
    </row>
    <row r="2634" customFormat="false" ht="12.75" hidden="true" customHeight="false" outlineLevel="0" collapsed="false">
      <c r="A2634" s="197" t="s">
        <v>5921</v>
      </c>
      <c r="B2634" s="197" t="str">
        <f aca="false">C2634&amp;D2634&amp;E2634&amp;F2634&amp;G2634&amp;H2634</f>
        <v>CARGA E DESCARGA MANUAL DE ANDAIME SUSPENSO,TIPO PESADO,PARA REVESTIMENTO,INCLUSIVE TEMPO DE ESPERA DO CAMINHAO</v>
      </c>
      <c r="C2634" s="197" t="s">
        <v>5922</v>
      </c>
      <c r="D2634" s="197" t="s">
        <v>5923</v>
      </c>
      <c r="I2634" s="197" t="s">
        <v>30</v>
      </c>
      <c r="J2634" s="197" t="n">
        <v>13.65</v>
      </c>
    </row>
    <row r="2635" customFormat="false" ht="12.75" hidden="true" customHeight="false" outlineLevel="0" collapsed="false">
      <c r="A2635" s="197" t="s">
        <v>5924</v>
      </c>
      <c r="B2635" s="197" t="str">
        <f aca="false">C2635&amp;D2635&amp;E2635&amp;F2635&amp;G2635&amp;H2635</f>
        <v>CARGA E DESCARGA MANUAL DE ANDAIME SUSPENSO,TIPO PESADO,PARA REVESTIMENTO,INCLUSIVE TEMPO DE ESPERA DO CAMINHAO</v>
      </c>
      <c r="C2635" s="197" t="s">
        <v>5922</v>
      </c>
      <c r="D2635" s="197" t="s">
        <v>5923</v>
      </c>
      <c r="I2635" s="197" t="s">
        <v>30</v>
      </c>
      <c r="J2635" s="197" t="n">
        <v>12.44</v>
      </c>
    </row>
    <row r="2636" customFormat="false" ht="12.75" hidden="true" customHeight="false" outlineLevel="0" collapsed="false">
      <c r="A2636" s="197" t="s">
        <v>5925</v>
      </c>
      <c r="B2636" s="197" t="str">
        <f aca="false">C2636&amp;D2636&amp;E2636&amp;F2636&amp;G2636&amp;H2636</f>
        <v>CARGA E DESCARGA MANUAL DE ANDAIME SUSPENSO,TIPO LEVE,PARA PINTURA,INCLUSIVE TEMPO DE ESPERA DO CAMINHAO</v>
      </c>
      <c r="C2636" s="197" t="s">
        <v>5926</v>
      </c>
      <c r="D2636" s="197" t="s">
        <v>5927</v>
      </c>
      <c r="I2636" s="197" t="s">
        <v>30</v>
      </c>
      <c r="J2636" s="197" t="n">
        <v>10.37</v>
      </c>
    </row>
    <row r="2637" customFormat="false" ht="12.75" hidden="true" customHeight="false" outlineLevel="0" collapsed="false">
      <c r="A2637" s="197" t="s">
        <v>5928</v>
      </c>
      <c r="B2637" s="197" t="str">
        <f aca="false">C2637&amp;D2637&amp;E2637&amp;F2637&amp;G2637&amp;H2637</f>
        <v>CARGA E DESCARGA MANUAL DE ANDAIME SUSPENSO,TIPO LEVE,PARA PINTURA,INCLUSIVE TEMPO DE ESPERA DO CAMINHAO</v>
      </c>
      <c r="C2637" s="197" t="s">
        <v>5926</v>
      </c>
      <c r="D2637" s="197" t="s">
        <v>5927</v>
      </c>
      <c r="I2637" s="197" t="s">
        <v>30</v>
      </c>
      <c r="J2637" s="197" t="n">
        <v>9.45</v>
      </c>
    </row>
    <row r="2638" customFormat="false" ht="12.75" hidden="true" customHeight="false" outlineLevel="0" collapsed="false">
      <c r="A2638" s="197" t="s">
        <v>5929</v>
      </c>
      <c r="B2638" s="197" t="str">
        <f aca="false">C2638&amp;D2638&amp;E2638&amp;F2638&amp;G2638&amp;H2638</f>
        <v>CARGA E DESCARGA MANUAL DE ELEVADOR DE OBRAS,INCLUSIVE TEMPO DE ESPERA DO CAMINHAO REFERENTE AO ITEM 04.020.0136</v>
      </c>
      <c r="C2638" s="197" t="s">
        <v>5930</v>
      </c>
      <c r="D2638" s="197" t="s">
        <v>5931</v>
      </c>
      <c r="I2638" s="197" t="s">
        <v>30</v>
      </c>
      <c r="J2638" s="197" t="n">
        <v>133.74</v>
      </c>
    </row>
    <row r="2639" customFormat="false" ht="12.75" hidden="true" customHeight="false" outlineLevel="0" collapsed="false">
      <c r="A2639" s="197" t="s">
        <v>5932</v>
      </c>
      <c r="B2639" s="197" t="str">
        <f aca="false">C2639&amp;D2639&amp;E2639&amp;F2639&amp;G2639&amp;H2639</f>
        <v>CARGA E DESCARGA MANUAL DE ELEVADOR DE OBRAS,INCLUSIVE TEMPO DE ESPERA DO CAMINHAO REFERENTE AO ITEM 04.020.0136</v>
      </c>
      <c r="C2639" s="197" t="s">
        <v>5930</v>
      </c>
      <c r="D2639" s="197" t="s">
        <v>5931</v>
      </c>
      <c r="I2639" s="197" t="s">
        <v>30</v>
      </c>
      <c r="J2639" s="197" t="n">
        <v>122.68</v>
      </c>
    </row>
    <row r="2640" customFormat="false" ht="12.75" hidden="true" customHeight="false" outlineLevel="0" collapsed="false">
      <c r="A2640" s="197" t="s">
        <v>5933</v>
      </c>
      <c r="B2640" s="197"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197" t="s">
        <v>5934</v>
      </c>
      <c r="D2640" s="197" t="s">
        <v>5935</v>
      </c>
      <c r="E2640" s="197" t="s">
        <v>5936</v>
      </c>
      <c r="F2640" s="197" t="s">
        <v>5937</v>
      </c>
      <c r="G2640" s="197" t="s">
        <v>5938</v>
      </c>
      <c r="I2640" s="197" t="s">
        <v>30</v>
      </c>
      <c r="J2640" s="197" t="n">
        <v>12919.42</v>
      </c>
    </row>
    <row r="2641" customFormat="false" ht="12.75" hidden="true" customHeight="false" outlineLevel="0" collapsed="false">
      <c r="A2641" s="197" t="s">
        <v>5939</v>
      </c>
      <c r="B2641" s="197"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197" t="s">
        <v>5934</v>
      </c>
      <c r="D2641" s="197" t="s">
        <v>5935</v>
      </c>
      <c r="E2641" s="197" t="s">
        <v>5936</v>
      </c>
      <c r="F2641" s="197" t="s">
        <v>5937</v>
      </c>
      <c r="G2641" s="197" t="s">
        <v>5938</v>
      </c>
      <c r="I2641" s="197" t="s">
        <v>30</v>
      </c>
      <c r="J2641" s="197" t="n">
        <v>12102.99</v>
      </c>
    </row>
    <row r="2642" customFormat="false" ht="12.75" hidden="true" customHeight="false" outlineLevel="0" collapsed="false">
      <c r="A2642" s="197" t="s">
        <v>5940</v>
      </c>
      <c r="B2642" s="197"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197" t="s">
        <v>5934</v>
      </c>
      <c r="D2642" s="197" t="s">
        <v>5941</v>
      </c>
      <c r="E2642" s="197" t="s">
        <v>5942</v>
      </c>
      <c r="F2642" s="197" t="s">
        <v>5943</v>
      </c>
      <c r="G2642" s="197" t="s">
        <v>5944</v>
      </c>
      <c r="I2642" s="197" t="s">
        <v>30</v>
      </c>
      <c r="J2642" s="197" t="n">
        <v>18024.54</v>
      </c>
    </row>
    <row r="2643" customFormat="false" ht="12.75" hidden="true" customHeight="false" outlineLevel="0" collapsed="false">
      <c r="A2643" s="197" t="s">
        <v>5945</v>
      </c>
      <c r="B2643" s="197"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197" t="s">
        <v>5934</v>
      </c>
      <c r="D2643" s="197" t="s">
        <v>5941</v>
      </c>
      <c r="E2643" s="197" t="s">
        <v>5942</v>
      </c>
      <c r="F2643" s="197" t="s">
        <v>5943</v>
      </c>
      <c r="G2643" s="197" t="s">
        <v>5944</v>
      </c>
      <c r="I2643" s="197" t="s">
        <v>30</v>
      </c>
      <c r="J2643" s="197" t="n">
        <v>16784.51</v>
      </c>
    </row>
    <row r="2644" customFormat="false" ht="12.75" hidden="true" customHeight="false" outlineLevel="0" collapsed="false">
      <c r="A2644" s="197" t="s">
        <v>5946</v>
      </c>
      <c r="B2644" s="197"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197" t="s">
        <v>5947</v>
      </c>
      <c r="D2644" s="197" t="s">
        <v>5948</v>
      </c>
      <c r="E2644" s="197" t="s">
        <v>5949</v>
      </c>
      <c r="F2644" s="197" t="s">
        <v>5950</v>
      </c>
      <c r="G2644" s="197" t="s">
        <v>5951</v>
      </c>
      <c r="H2644" s="197" t="s">
        <v>5952</v>
      </c>
      <c r="I2644" s="197" t="s">
        <v>30</v>
      </c>
      <c r="J2644" s="197" t="n">
        <v>23111.67</v>
      </c>
    </row>
    <row r="2645" customFormat="false" ht="12.75" hidden="true" customHeight="false" outlineLevel="0" collapsed="false">
      <c r="A2645" s="197" t="s">
        <v>5953</v>
      </c>
      <c r="B2645" s="197"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197" t="s">
        <v>5947</v>
      </c>
      <c r="D2645" s="197" t="s">
        <v>5948</v>
      </c>
      <c r="E2645" s="197" t="s">
        <v>5949</v>
      </c>
      <c r="F2645" s="197" t="s">
        <v>5950</v>
      </c>
      <c r="G2645" s="197" t="s">
        <v>5951</v>
      </c>
      <c r="H2645" s="197" t="s">
        <v>5952</v>
      </c>
      <c r="I2645" s="197" t="s">
        <v>30</v>
      </c>
      <c r="J2645" s="197" t="n">
        <v>21455.34</v>
      </c>
    </row>
    <row r="2646" customFormat="false" ht="12.75" hidden="true" customHeight="false" outlineLevel="0" collapsed="false">
      <c r="A2646" s="197" t="s">
        <v>5954</v>
      </c>
      <c r="B2646" s="197"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197" t="s">
        <v>5947</v>
      </c>
      <c r="D2646" s="197" t="s">
        <v>5955</v>
      </c>
      <c r="E2646" s="197" t="s">
        <v>5949</v>
      </c>
      <c r="F2646" s="197" t="s">
        <v>5956</v>
      </c>
      <c r="G2646" s="197" t="s">
        <v>5951</v>
      </c>
      <c r="H2646" s="197" t="s">
        <v>5952</v>
      </c>
      <c r="I2646" s="197" t="s">
        <v>30</v>
      </c>
      <c r="J2646" s="197" t="n">
        <v>28822.75</v>
      </c>
    </row>
    <row r="2647" customFormat="false" ht="12.75" hidden="true" customHeight="false" outlineLevel="0" collapsed="false">
      <c r="A2647" s="197" t="s">
        <v>5957</v>
      </c>
      <c r="B2647" s="197"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197" t="s">
        <v>5947</v>
      </c>
      <c r="D2647" s="197" t="s">
        <v>5955</v>
      </c>
      <c r="E2647" s="197" t="s">
        <v>5949</v>
      </c>
      <c r="F2647" s="197" t="s">
        <v>5956</v>
      </c>
      <c r="G2647" s="197" t="s">
        <v>5951</v>
      </c>
      <c r="H2647" s="197" t="s">
        <v>5952</v>
      </c>
      <c r="I2647" s="197" t="s">
        <v>30</v>
      </c>
      <c r="J2647" s="197" t="n">
        <v>26497.17</v>
      </c>
    </row>
    <row r="2648" customFormat="false" ht="12.75" hidden="true" customHeight="false" outlineLevel="0" collapsed="false">
      <c r="A2648" s="197" t="s">
        <v>5958</v>
      </c>
      <c r="B2648" s="197" t="str">
        <f aca="false">C2648&amp;D2648&amp;E2648&amp;F2648&amp;G2648&amp;H2648</f>
        <v>DEMOLICAO MANUAL DE CONCRETO SIMPLES COM EMPILHAMENTO LATERAL DENTRO DO CANTEIRO DE SERVICO</v>
      </c>
      <c r="C2648" s="197" t="s">
        <v>5959</v>
      </c>
      <c r="D2648" s="197" t="s">
        <v>5960</v>
      </c>
      <c r="I2648" s="197" t="s">
        <v>1158</v>
      </c>
      <c r="J2648" s="197" t="n">
        <v>212.25</v>
      </c>
    </row>
    <row r="2649" customFormat="false" ht="12.75" hidden="true" customHeight="false" outlineLevel="0" collapsed="false">
      <c r="A2649" s="197" t="s">
        <v>5961</v>
      </c>
      <c r="B2649" s="197" t="str">
        <f aca="false">C2649&amp;D2649&amp;E2649&amp;F2649&amp;G2649&amp;H2649</f>
        <v>DEMOLICAO MANUAL DE CONCRETO SIMPLES COM EMPILHAMENTO LATERAL DENTRO DO CANTEIRO DE SERVICO</v>
      </c>
      <c r="C2649" s="197" t="s">
        <v>5959</v>
      </c>
      <c r="D2649" s="197" t="s">
        <v>5960</v>
      </c>
      <c r="I2649" s="197" t="s">
        <v>1158</v>
      </c>
      <c r="J2649" s="197" t="n">
        <v>183.97</v>
      </c>
    </row>
    <row r="2650" customFormat="false" ht="12.75" hidden="true" customHeight="false" outlineLevel="0" collapsed="false">
      <c r="A2650" s="197" t="s">
        <v>5962</v>
      </c>
      <c r="B2650" s="197" t="str">
        <f aca="false">C2650&amp;D2650&amp;E2650&amp;F2650&amp;G2650&amp;H2650</f>
        <v>DEMOLICAO MANUAL DE CONCRETO ARMADO COMPREENDENDO PILARES,VIGAS E LAJES,EM ESTRUTURA APRESENTANDO POSICAO ESPECIAL,INCLUSIVE EMPILHAMENTO LATERAL DENTRO DO CANTEIRO DE SERVICO</v>
      </c>
      <c r="C2650" s="197" t="s">
        <v>5963</v>
      </c>
      <c r="D2650" s="197" t="s">
        <v>5964</v>
      </c>
      <c r="E2650" s="197" t="s">
        <v>5965</v>
      </c>
      <c r="I2650" s="197" t="s">
        <v>1158</v>
      </c>
      <c r="J2650" s="197" t="n">
        <v>293.89</v>
      </c>
    </row>
    <row r="2651" customFormat="false" ht="12.75" hidden="true" customHeight="false" outlineLevel="0" collapsed="false">
      <c r="A2651" s="197" t="s">
        <v>5966</v>
      </c>
      <c r="B2651" s="197" t="str">
        <f aca="false">C2651&amp;D2651&amp;E2651&amp;F2651&amp;G2651&amp;H2651</f>
        <v>DEMOLICAO MANUAL DE CONCRETO ARMADO COMPREENDENDO PILARES,VIGAS E LAJES,EM ESTRUTURA APRESENTANDO POSICAO ESPECIAL,INCLUSIVE EMPILHAMENTO LATERAL DENTRO DO CANTEIRO DE SERVICO</v>
      </c>
      <c r="C2651" s="197" t="s">
        <v>5963</v>
      </c>
      <c r="D2651" s="197" t="s">
        <v>5964</v>
      </c>
      <c r="E2651" s="197" t="s">
        <v>5965</v>
      </c>
      <c r="I2651" s="197" t="s">
        <v>1158</v>
      </c>
      <c r="J2651" s="197" t="n">
        <v>254.73</v>
      </c>
    </row>
    <row r="2652" customFormat="false" ht="12.75" hidden="true" customHeight="false" outlineLevel="0" collapsed="false">
      <c r="A2652" s="197" t="s">
        <v>5967</v>
      </c>
      <c r="B2652" s="197" t="str">
        <f aca="false">C2652&amp;D2652&amp;E2652&amp;F2652&amp;G2652&amp;H2652</f>
        <v>DEMOLICAO MANUAL DE ALVENARIA DE PEDRA ARGAMASSADA,INCLUSIVE EMPILHAMENTO LATERAL DENTRO DO CANTEIRO DE SERVICO</v>
      </c>
      <c r="C2652" s="197" t="s">
        <v>5968</v>
      </c>
      <c r="D2652" s="197" t="s">
        <v>5969</v>
      </c>
      <c r="I2652" s="197" t="s">
        <v>1158</v>
      </c>
      <c r="J2652" s="197" t="n">
        <v>123.25</v>
      </c>
    </row>
    <row r="2653" customFormat="false" ht="12.75" hidden="true" customHeight="false" outlineLevel="0" collapsed="false">
      <c r="A2653" s="197" t="s">
        <v>5970</v>
      </c>
      <c r="B2653" s="197" t="str">
        <f aca="false">C2653&amp;D2653&amp;E2653&amp;F2653&amp;G2653&amp;H2653</f>
        <v>DEMOLICAO MANUAL DE ALVENARIA DE PEDRA ARGAMASSADA,INCLUSIVE EMPILHAMENTO LATERAL DENTRO DO CANTEIRO DE SERVICO</v>
      </c>
      <c r="C2653" s="197" t="s">
        <v>5968</v>
      </c>
      <c r="D2653" s="197" t="s">
        <v>5969</v>
      </c>
      <c r="I2653" s="197" t="s">
        <v>1158</v>
      </c>
      <c r="J2653" s="197" t="n">
        <v>106.83</v>
      </c>
    </row>
    <row r="2654" customFormat="false" ht="12.75" hidden="true" customHeight="false" outlineLevel="0" collapsed="false">
      <c r="A2654" s="197" t="s">
        <v>5971</v>
      </c>
      <c r="B2654" s="197" t="str">
        <f aca="false">C2654&amp;D2654&amp;E2654&amp;F2654&amp;G2654&amp;H2654</f>
        <v>DEMOLICAO MANUAL DE ALVENARIA DE PEDRA SECA,INCLUSIVE EMPILHAMENTO DENTRO DO CANTEIRO DE SERVICO</v>
      </c>
      <c r="C2654" s="197" t="s">
        <v>5972</v>
      </c>
      <c r="D2654" s="197" t="s">
        <v>5973</v>
      </c>
      <c r="I2654" s="197" t="s">
        <v>1158</v>
      </c>
      <c r="J2654" s="197" t="n">
        <v>62.17</v>
      </c>
    </row>
    <row r="2655" customFormat="false" ht="12.75" hidden="true" customHeight="false" outlineLevel="0" collapsed="false">
      <c r="A2655" s="197" t="s">
        <v>5974</v>
      </c>
      <c r="B2655" s="197" t="str">
        <f aca="false">C2655&amp;D2655&amp;E2655&amp;F2655&amp;G2655&amp;H2655</f>
        <v>DEMOLICAO MANUAL DE ALVENARIA DE PEDRA SECA,INCLUSIVE EMPILHAMENTO DENTRO DO CANTEIRO DE SERVICO</v>
      </c>
      <c r="C2655" s="197" t="s">
        <v>5972</v>
      </c>
      <c r="D2655" s="197" t="s">
        <v>5973</v>
      </c>
      <c r="I2655" s="197" t="s">
        <v>1158</v>
      </c>
      <c r="J2655" s="197" t="n">
        <v>53.88</v>
      </c>
    </row>
    <row r="2656" customFormat="false" ht="12.75" hidden="true" customHeight="false" outlineLevel="0" collapsed="false">
      <c r="A2656" s="197" t="s">
        <v>5975</v>
      </c>
      <c r="B2656" s="197" t="str">
        <f aca="false">C2656&amp;D2656&amp;E2656&amp;F2656&amp;G2656&amp;H2656</f>
        <v>DEMOLICAO DE REVESTIMENTO EM ARGAMASSA DE CAL E AREIA OU CIMENTO E SAIBRO</v>
      </c>
      <c r="C2656" s="197" t="s">
        <v>5976</v>
      </c>
      <c r="D2656" s="197" t="s">
        <v>5977</v>
      </c>
      <c r="I2656" s="197" t="s">
        <v>1993</v>
      </c>
      <c r="J2656" s="197" t="n">
        <v>7.77</v>
      </c>
    </row>
    <row r="2657" customFormat="false" ht="12.75" hidden="true" customHeight="false" outlineLevel="0" collapsed="false">
      <c r="A2657" s="197" t="s">
        <v>5978</v>
      </c>
      <c r="B2657" s="197" t="str">
        <f aca="false">C2657&amp;D2657&amp;E2657&amp;F2657&amp;G2657&amp;H2657</f>
        <v>DEMOLICAO DE REVESTIMENTO EM ARGAMASSA DE CAL E AREIA OU CIMENTO E SAIBRO</v>
      </c>
      <c r="C2657" s="197" t="s">
        <v>5976</v>
      </c>
      <c r="D2657" s="197" t="s">
        <v>5977</v>
      </c>
      <c r="I2657" s="197" t="s">
        <v>1993</v>
      </c>
      <c r="J2657" s="197" t="n">
        <v>6.73</v>
      </c>
    </row>
    <row r="2658" customFormat="false" ht="12.75" hidden="true" customHeight="false" outlineLevel="0" collapsed="false">
      <c r="A2658" s="197" t="s">
        <v>5979</v>
      </c>
      <c r="B2658" s="197" t="str">
        <f aca="false">C2658&amp;D2658&amp;E2658&amp;F2658&amp;G2658&amp;H2658</f>
        <v>DEMOLICAO DE REVESTIMENTO EM ARGAMASSA DE CIMENTO E AREIA EM PAREDE</v>
      </c>
      <c r="C2658" s="197" t="s">
        <v>5980</v>
      </c>
      <c r="D2658" s="197" t="s">
        <v>5981</v>
      </c>
      <c r="I2658" s="197" t="s">
        <v>1993</v>
      </c>
      <c r="J2658" s="197" t="n">
        <v>23.31</v>
      </c>
    </row>
    <row r="2659" customFormat="false" ht="12.75" hidden="true" customHeight="false" outlineLevel="0" collapsed="false">
      <c r="A2659" s="197" t="s">
        <v>5982</v>
      </c>
      <c r="B2659" s="197" t="str">
        <f aca="false">C2659&amp;D2659&amp;E2659&amp;F2659&amp;G2659&amp;H2659</f>
        <v>DEMOLICAO DE REVESTIMENTO EM ARGAMASSA DE CIMENTO E AREIA EM PAREDE</v>
      </c>
      <c r="C2659" s="197" t="s">
        <v>5980</v>
      </c>
      <c r="D2659" s="197" t="s">
        <v>5981</v>
      </c>
      <c r="I2659" s="197" t="s">
        <v>1993</v>
      </c>
      <c r="J2659" s="197" t="n">
        <v>20.2</v>
      </c>
    </row>
    <row r="2660" customFormat="false" ht="12.75" hidden="true" customHeight="false" outlineLevel="0" collapsed="false">
      <c r="A2660" s="197" t="s">
        <v>5983</v>
      </c>
      <c r="B2660" s="197" t="str">
        <f aca="false">C2660&amp;D2660&amp;E2660&amp;F2660&amp;G2660&amp;H2660</f>
        <v>DEMOLICAO DE REVESTIMENTO EM AZULEJOS,CERAMICAS OU MARMORE EM PAREDE,EXCLUSIVE A CAMADA DE ASSENTAMENTO</v>
      </c>
      <c r="C2660" s="197" t="s">
        <v>5984</v>
      </c>
      <c r="D2660" s="197" t="s">
        <v>5985</v>
      </c>
      <c r="I2660" s="197" t="s">
        <v>1993</v>
      </c>
      <c r="J2660" s="197" t="n">
        <v>18.65</v>
      </c>
    </row>
    <row r="2661" customFormat="false" ht="12.75" hidden="true" customHeight="false" outlineLevel="0" collapsed="false">
      <c r="A2661" s="197" t="s">
        <v>5986</v>
      </c>
      <c r="B2661" s="197" t="str">
        <f aca="false">C2661&amp;D2661&amp;E2661&amp;F2661&amp;G2661&amp;H2661</f>
        <v>DEMOLICAO DE REVESTIMENTO EM AZULEJOS,CERAMICAS OU MARMORE EM PAREDE,EXCLUSIVE A CAMADA DE ASSENTAMENTO</v>
      </c>
      <c r="C2661" s="197" t="s">
        <v>5984</v>
      </c>
      <c r="D2661" s="197" t="s">
        <v>5985</v>
      </c>
      <c r="I2661" s="197" t="s">
        <v>1993</v>
      </c>
      <c r="J2661" s="197" t="n">
        <v>16.16</v>
      </c>
    </row>
    <row r="2662" customFormat="false" ht="12.75" hidden="true" customHeight="false" outlineLevel="0" collapsed="false">
      <c r="A2662" s="197" t="s">
        <v>5987</v>
      </c>
      <c r="B2662" s="197" t="str">
        <f aca="false">C2662&amp;D2662&amp;E2662&amp;F2662&amp;G2662&amp;H2662</f>
        <v>DEMOLICAO DE FILME (PELICULA) DE IMPERMEABILIZACAO E RESPECTIVA TELA DE POLIESTER.VIDE ITEM 05.001.0162</v>
      </c>
      <c r="C2662" s="197" t="s">
        <v>5988</v>
      </c>
      <c r="D2662" s="197" t="s">
        <v>5989</v>
      </c>
      <c r="I2662" s="197" t="s">
        <v>1993</v>
      </c>
      <c r="J2662" s="197" t="n">
        <v>14.57</v>
      </c>
    </row>
    <row r="2663" customFormat="false" ht="12.75" hidden="true" customHeight="false" outlineLevel="0" collapsed="false">
      <c r="A2663" s="197" t="s">
        <v>5990</v>
      </c>
      <c r="B2663" s="197" t="str">
        <f aca="false">C2663&amp;D2663&amp;E2663&amp;F2663&amp;G2663&amp;H2663</f>
        <v>DEMOLICAO DE FILME (PELICULA) DE IMPERMEABILIZACAO E RESPECTIVA TELA DE POLIESTER.VIDE ITEM 05.001.0162</v>
      </c>
      <c r="C2663" s="197" t="s">
        <v>5988</v>
      </c>
      <c r="D2663" s="197" t="s">
        <v>5989</v>
      </c>
      <c r="I2663" s="197" t="s">
        <v>1993</v>
      </c>
      <c r="J2663" s="197" t="n">
        <v>12.63</v>
      </c>
    </row>
    <row r="2664" customFormat="false" ht="12.75" hidden="true" customHeight="false" outlineLevel="0" collapsed="false">
      <c r="A2664" s="197" t="s">
        <v>5991</v>
      </c>
      <c r="B2664" s="197" t="str">
        <f aca="false">C2664&amp;D2664&amp;E2664&amp;F2664&amp;G2664&amp;H2664</f>
        <v>DEMOLICAO DE REVESTIMENTO DE PASTILHA,A PONTEIRO,COM RESPECTIVA CAMADA DE ARGAMASSA DE ASSENTAMENTO,INCLUSIVE EMPILHAMENTO LATERAL DENTRO DO CANTEIRO DE SERVICO</v>
      </c>
      <c r="C2664" s="197" t="s">
        <v>5992</v>
      </c>
      <c r="D2664" s="197" t="s">
        <v>5993</v>
      </c>
      <c r="E2664" s="197" t="s">
        <v>5994</v>
      </c>
      <c r="I2664" s="197" t="s">
        <v>1993</v>
      </c>
      <c r="J2664" s="197" t="n">
        <v>10.35</v>
      </c>
    </row>
    <row r="2665" customFormat="false" ht="12.75" hidden="true" customHeight="false" outlineLevel="0" collapsed="false">
      <c r="A2665" s="197" t="s">
        <v>5995</v>
      </c>
      <c r="B2665" s="197" t="str">
        <f aca="false">C2665&amp;D2665&amp;E2665&amp;F2665&amp;G2665&amp;H2665</f>
        <v>DEMOLICAO DE REVESTIMENTO DE PASTILHA,A PONTEIRO,COM RESPECTIVA CAMADA DE ARGAMASSA DE ASSENTAMENTO,INCLUSIVE EMPILHAMENTO LATERAL DENTRO DO CANTEIRO DE SERVICO</v>
      </c>
      <c r="C2665" s="197" t="s">
        <v>5992</v>
      </c>
      <c r="D2665" s="197" t="s">
        <v>5993</v>
      </c>
      <c r="E2665" s="197" t="s">
        <v>5994</v>
      </c>
      <c r="I2665" s="197" t="s">
        <v>1993</v>
      </c>
      <c r="J2665" s="197" t="n">
        <v>8.97</v>
      </c>
    </row>
    <row r="2666" customFormat="false" ht="12.75" hidden="true" customHeight="false" outlineLevel="0" collapsed="false">
      <c r="A2666" s="197" t="s">
        <v>5996</v>
      </c>
      <c r="B2666" s="197"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197" t="s">
        <v>5997</v>
      </c>
      <c r="D2666" s="197" t="s">
        <v>5998</v>
      </c>
      <c r="E2666" s="197" t="s">
        <v>5999</v>
      </c>
      <c r="F2666" s="197" t="s">
        <v>6000</v>
      </c>
      <c r="I2666" s="197" t="s">
        <v>1993</v>
      </c>
      <c r="J2666" s="197" t="n">
        <v>41.96</v>
      </c>
    </row>
    <row r="2667" customFormat="false" ht="12.75" hidden="true" customHeight="false" outlineLevel="0" collapsed="false">
      <c r="A2667" s="197" t="s">
        <v>6001</v>
      </c>
      <c r="B2667" s="197"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197" t="s">
        <v>5997</v>
      </c>
      <c r="D2667" s="197" t="s">
        <v>5998</v>
      </c>
      <c r="E2667" s="197" t="s">
        <v>5999</v>
      </c>
      <c r="F2667" s="197" t="s">
        <v>6000</v>
      </c>
      <c r="I2667" s="197" t="s">
        <v>1993</v>
      </c>
      <c r="J2667" s="197" t="n">
        <v>36.37</v>
      </c>
    </row>
    <row r="2668" customFormat="false" ht="12.75" hidden="true" customHeight="false" outlineLevel="0" collapsed="false">
      <c r="A2668" s="197" t="s">
        <v>6002</v>
      </c>
      <c r="B2668" s="197" t="str">
        <f aca="false">C2668&amp;D2668&amp;E2668&amp;F2668&amp;G2668&amp;H2668</f>
        <v>DEMOLICAO A PONTEIRO DE ARREMATE DE PATIO CIMENTADO PARA REEXECUCAO DO MESMO,EXCLUSIVE ESTA REEXECUCAO</v>
      </c>
      <c r="C2668" s="197" t="s">
        <v>6003</v>
      </c>
      <c r="D2668" s="197" t="s">
        <v>6004</v>
      </c>
      <c r="I2668" s="197" t="s">
        <v>1993</v>
      </c>
      <c r="J2668" s="197" t="n">
        <v>21.13</v>
      </c>
    </row>
    <row r="2669" customFormat="false" ht="12.75" hidden="true" customHeight="false" outlineLevel="0" collapsed="false">
      <c r="A2669" s="197" t="s">
        <v>6005</v>
      </c>
      <c r="B2669" s="197" t="str">
        <f aca="false">C2669&amp;D2669&amp;E2669&amp;F2669&amp;G2669&amp;H2669</f>
        <v>DEMOLICAO A PONTEIRO DE ARREMATE DE PATIO CIMENTADO PARA REEXECUCAO DO MESMO,EXCLUSIVE ESTA REEXECUCAO</v>
      </c>
      <c r="C2669" s="197" t="s">
        <v>6003</v>
      </c>
      <c r="D2669" s="197" t="s">
        <v>6004</v>
      </c>
      <c r="I2669" s="197" t="s">
        <v>1993</v>
      </c>
      <c r="J2669" s="197" t="n">
        <v>18.32</v>
      </c>
    </row>
    <row r="2670" customFormat="false" ht="12.75" hidden="true" customHeight="false" outlineLevel="0" collapsed="false">
      <c r="A2670" s="197" t="s">
        <v>6006</v>
      </c>
      <c r="B2670" s="197" t="str">
        <f aca="false">C2670&amp;D2670&amp;E2670&amp;F2670&amp;G2670&amp;H2670</f>
        <v>DEMOLICAO DE ARGAMASSA DE ASSENTAMENTO DE AZULEJO,CERAMICA OU MARMORE EM PAREDE,INCLUSIVE EMPILHAMENTO LATERAL DENTRO DO CANTEIRO DE SERVICO</v>
      </c>
      <c r="C2670" s="197" t="s">
        <v>6007</v>
      </c>
      <c r="D2670" s="197" t="s">
        <v>6008</v>
      </c>
      <c r="E2670" s="197" t="s">
        <v>6009</v>
      </c>
      <c r="I2670" s="197" t="s">
        <v>1993</v>
      </c>
      <c r="J2670" s="197" t="n">
        <v>7.77</v>
      </c>
    </row>
    <row r="2671" customFormat="false" ht="12.75" hidden="true" customHeight="false" outlineLevel="0" collapsed="false">
      <c r="A2671" s="197" t="s">
        <v>6010</v>
      </c>
      <c r="B2671" s="197" t="str">
        <f aca="false">C2671&amp;D2671&amp;E2671&amp;F2671&amp;G2671&amp;H2671</f>
        <v>DEMOLICAO DE ARGAMASSA DE ASSENTAMENTO DE AZULEJO,CERAMICA OU MARMORE EM PAREDE,INCLUSIVE EMPILHAMENTO LATERAL DENTRO DO CANTEIRO DE SERVICO</v>
      </c>
      <c r="C2671" s="197" t="s">
        <v>6007</v>
      </c>
      <c r="D2671" s="197" t="s">
        <v>6008</v>
      </c>
      <c r="E2671" s="197" t="s">
        <v>6009</v>
      </c>
      <c r="I2671" s="197" t="s">
        <v>1993</v>
      </c>
      <c r="J2671" s="197" t="n">
        <v>6.73</v>
      </c>
    </row>
    <row r="2672" customFormat="false" ht="12.75" hidden="true" customHeight="false" outlineLevel="0" collapsed="false">
      <c r="A2672" s="197" t="s">
        <v>6011</v>
      </c>
      <c r="B2672" s="197" t="str">
        <f aca="false">C2672&amp;D2672&amp;E2672&amp;F2672&amp;G2672&amp;H2672</f>
        <v>DEMOLICAO DE PISO DE LADRILHO COM RESPECTIVA CAMADA DE ARGAMASSA DE ASSENTAMENTO,INCLUSIVE EMPILHAMENTO LATERAL DENTRO DO CANTEIRO DE SERVICO</v>
      </c>
      <c r="C2672" s="197" t="s">
        <v>6012</v>
      </c>
      <c r="D2672" s="197" t="s">
        <v>6013</v>
      </c>
      <c r="E2672" s="197" t="s">
        <v>6014</v>
      </c>
      <c r="I2672" s="197" t="s">
        <v>1993</v>
      </c>
      <c r="J2672" s="197" t="n">
        <v>15.17</v>
      </c>
    </row>
    <row r="2673" customFormat="false" ht="12.75" hidden="true" customHeight="false" outlineLevel="0" collapsed="false">
      <c r="A2673" s="197" t="s">
        <v>6015</v>
      </c>
      <c r="B2673" s="197" t="str">
        <f aca="false">C2673&amp;D2673&amp;E2673&amp;F2673&amp;G2673&amp;H2673</f>
        <v>DEMOLICAO DE PISO DE LADRILHO COM RESPECTIVA CAMADA DE ARGAMASSA DE ASSENTAMENTO,INCLUSIVE EMPILHAMENTO LATERAL DENTRO DO CANTEIRO DE SERVICO</v>
      </c>
      <c r="C2673" s="197" t="s">
        <v>6012</v>
      </c>
      <c r="D2673" s="197" t="s">
        <v>6013</v>
      </c>
      <c r="E2673" s="197" t="s">
        <v>6014</v>
      </c>
      <c r="I2673" s="197" t="s">
        <v>1993</v>
      </c>
      <c r="J2673" s="197" t="n">
        <v>13.14</v>
      </c>
    </row>
    <row r="2674" customFormat="false" ht="12.75" hidden="true" customHeight="false" outlineLevel="0" collapsed="false">
      <c r="A2674" s="197" t="s">
        <v>6016</v>
      </c>
      <c r="B2674" s="197" t="str">
        <f aca="false">C2674&amp;D2674&amp;E2674&amp;F2674&amp;G2674&amp;H2674</f>
        <v>DEMOLICAO MANUAL DE PISO CIMENTADO,EXCLUSIVE A BASE DE CONCRETO,INCLUSIVE EMPILHAMENTO LATERAL DENTRO DO CANTEIRO DE SERVICO</v>
      </c>
      <c r="C2674" s="197" t="s">
        <v>6017</v>
      </c>
      <c r="D2674" s="197" t="s">
        <v>6018</v>
      </c>
      <c r="E2674" s="197" t="s">
        <v>6019</v>
      </c>
      <c r="I2674" s="197" t="s">
        <v>1993</v>
      </c>
      <c r="J2674" s="197" t="n">
        <v>21.13</v>
      </c>
    </row>
    <row r="2675" customFormat="false" ht="12.75" hidden="true" customHeight="false" outlineLevel="0" collapsed="false">
      <c r="A2675" s="197" t="s">
        <v>6020</v>
      </c>
      <c r="B2675" s="197" t="str">
        <f aca="false">C2675&amp;D2675&amp;E2675&amp;F2675&amp;G2675&amp;H2675</f>
        <v>DEMOLICAO MANUAL DE PISO CIMENTADO,EXCLUSIVE A BASE DE CONCRETO,INCLUSIVE EMPILHAMENTO LATERAL DENTRO DO CANTEIRO DE SERVICO</v>
      </c>
      <c r="C2675" s="197" t="s">
        <v>6017</v>
      </c>
      <c r="D2675" s="197" t="s">
        <v>6018</v>
      </c>
      <c r="E2675" s="197" t="s">
        <v>6019</v>
      </c>
      <c r="I2675" s="197" t="s">
        <v>1993</v>
      </c>
      <c r="J2675" s="197" t="n">
        <v>18.32</v>
      </c>
    </row>
    <row r="2676" customFormat="false" ht="12.75" hidden="true" customHeight="false" outlineLevel="0" collapsed="false">
      <c r="A2676" s="197" t="s">
        <v>6021</v>
      </c>
      <c r="B2676" s="197" t="str">
        <f aca="false">C2676&amp;D2676&amp;E2676&amp;F2676&amp;G2676&amp;H2676</f>
        <v>DEMOLICAO MANUAL DE PAVIMENTACAO DE CONCRETO ASFALTICO DE 5CM DE ESPESSURA</v>
      </c>
      <c r="C2676" s="197" t="s">
        <v>6022</v>
      </c>
      <c r="D2676" s="197" t="s">
        <v>6023</v>
      </c>
      <c r="I2676" s="197" t="s">
        <v>1993</v>
      </c>
      <c r="J2676" s="197" t="n">
        <v>20.2</v>
      </c>
    </row>
    <row r="2677" customFormat="false" ht="12.75" hidden="true" customHeight="false" outlineLevel="0" collapsed="false">
      <c r="A2677" s="197" t="s">
        <v>6024</v>
      </c>
      <c r="B2677" s="197" t="str">
        <f aca="false">C2677&amp;D2677&amp;E2677&amp;F2677&amp;G2677&amp;H2677</f>
        <v>DEMOLICAO MANUAL DE PAVIMENTACAO DE CONCRETO ASFALTICO DE 5CM DE ESPESSURA</v>
      </c>
      <c r="C2677" s="197" t="s">
        <v>6022</v>
      </c>
      <c r="D2677" s="197" t="s">
        <v>6023</v>
      </c>
      <c r="I2677" s="197" t="s">
        <v>1993</v>
      </c>
      <c r="J2677" s="197" t="n">
        <v>17.51</v>
      </c>
    </row>
    <row r="2678" customFormat="false" ht="12.75" hidden="true" customHeight="false" outlineLevel="0" collapsed="false">
      <c r="A2678" s="197" t="s">
        <v>6025</v>
      </c>
      <c r="B2678" s="197" t="str">
        <f aca="false">C2678&amp;D2678&amp;E2678&amp;F2678&amp;G2678&amp;H2678</f>
        <v>DEMOLICAO MANUAL DE PISO CIMENTADO E DA RESPECTIVA BASE DE CONCRETO,OU PASSEIO DE CONCRETO,INCLUSIVE EMPILHAMENTO LATERAL DENTRO DO CANTEIRO DE SERVICO</v>
      </c>
      <c r="C2678" s="197" t="s">
        <v>6026</v>
      </c>
      <c r="D2678" s="197" t="s">
        <v>6027</v>
      </c>
      <c r="E2678" s="197" t="s">
        <v>5960</v>
      </c>
      <c r="I2678" s="197" t="s">
        <v>1993</v>
      </c>
      <c r="J2678" s="197" t="n">
        <v>10.87</v>
      </c>
    </row>
    <row r="2679" customFormat="false" ht="12.75" hidden="true" customHeight="false" outlineLevel="0" collapsed="false">
      <c r="A2679" s="197" t="s">
        <v>6028</v>
      </c>
      <c r="B2679" s="197" t="str">
        <f aca="false">C2679&amp;D2679&amp;E2679&amp;F2679&amp;G2679&amp;H2679</f>
        <v>DEMOLICAO MANUAL DE PISO CIMENTADO E DA RESPECTIVA BASE DE CONCRETO,OU PASSEIO DE CONCRETO,INCLUSIVE EMPILHAMENTO LATERAL DENTRO DO CANTEIRO DE SERVICO</v>
      </c>
      <c r="C2679" s="197" t="s">
        <v>6026</v>
      </c>
      <c r="D2679" s="197" t="s">
        <v>6027</v>
      </c>
      <c r="E2679" s="197" t="s">
        <v>5960</v>
      </c>
      <c r="I2679" s="197" t="s">
        <v>1993</v>
      </c>
      <c r="J2679" s="197" t="n">
        <v>9.43</v>
      </c>
    </row>
    <row r="2680" customFormat="false" ht="12.75" hidden="true" customHeight="false" outlineLevel="0" collapsed="false">
      <c r="A2680" s="197" t="s">
        <v>6029</v>
      </c>
      <c r="B2680" s="197" t="str">
        <f aca="false">C2680&amp;D2680&amp;E2680&amp;F2680&amp;G2680&amp;H2680</f>
        <v>DEMOLICAO MANUAL DE PAVIMENTACAO DE MACADAME BETUMINOSO,INCLUSIVE EMPILHAMENTO LATERAL DENTRO DO CANTEIRO DE SERVICO</v>
      </c>
      <c r="C2680" s="197" t="s">
        <v>6030</v>
      </c>
      <c r="D2680" s="197" t="s">
        <v>6031</v>
      </c>
      <c r="I2680" s="197" t="s">
        <v>1158</v>
      </c>
      <c r="J2680" s="197" t="n">
        <v>57.5</v>
      </c>
    </row>
    <row r="2681" customFormat="false" ht="12.75" hidden="true" customHeight="false" outlineLevel="0" collapsed="false">
      <c r="A2681" s="197" t="s">
        <v>6032</v>
      </c>
      <c r="B2681" s="197" t="str">
        <f aca="false">C2681&amp;D2681&amp;E2681&amp;F2681&amp;G2681&amp;H2681</f>
        <v>DEMOLICAO MANUAL DE PAVIMENTACAO DE MACADAME BETUMINOSO,INCLUSIVE EMPILHAMENTO LATERAL DENTRO DO CANTEIRO DE SERVICO</v>
      </c>
      <c r="C2681" s="197" t="s">
        <v>6030</v>
      </c>
      <c r="D2681" s="197" t="s">
        <v>6031</v>
      </c>
      <c r="I2681" s="197" t="s">
        <v>1158</v>
      </c>
      <c r="J2681" s="197" t="n">
        <v>49.84</v>
      </c>
    </row>
    <row r="2682" customFormat="false" ht="12.75" hidden="true" customHeight="false" outlineLevel="0" collapsed="false">
      <c r="A2682" s="197" t="s">
        <v>6033</v>
      </c>
      <c r="B2682" s="197" t="str">
        <f aca="false">C2682&amp;D2682&amp;E2682&amp;F2682&amp;G2682&amp;H2682</f>
        <v>DEMOLICAO DE PISO DE MARMORE,SOLEIRAS,PEITORIS E ESCADAS COM RESPECTIVA CAMADA DE ARGAMASSA DE ASSENTAMENTO,INCLUSIVE EMPILHAMENTO LATERAL DENTRO DO CANTEIRO DE SERVICO</v>
      </c>
      <c r="C2682" s="197" t="s">
        <v>6034</v>
      </c>
      <c r="D2682" s="197" t="s">
        <v>6035</v>
      </c>
      <c r="E2682" s="197" t="s">
        <v>6036</v>
      </c>
      <c r="I2682" s="197" t="s">
        <v>1993</v>
      </c>
      <c r="J2682" s="197" t="n">
        <v>9.48</v>
      </c>
    </row>
    <row r="2683" customFormat="false" ht="12.75" hidden="true" customHeight="false" outlineLevel="0" collapsed="false">
      <c r="A2683" s="197" t="s">
        <v>6037</v>
      </c>
      <c r="B2683" s="197" t="str">
        <f aca="false">C2683&amp;D2683&amp;E2683&amp;F2683&amp;G2683&amp;H2683</f>
        <v>DEMOLICAO DE PISO DE MARMORE,SOLEIRAS,PEITORIS E ESCADAS COM RESPECTIVA CAMADA DE ARGAMASSA DE ASSENTAMENTO,INCLUSIVE EMPILHAMENTO LATERAL DENTRO DO CANTEIRO DE SERVICO</v>
      </c>
      <c r="C2683" s="197" t="s">
        <v>6034</v>
      </c>
      <c r="D2683" s="197" t="s">
        <v>6035</v>
      </c>
      <c r="E2683" s="197" t="s">
        <v>6036</v>
      </c>
      <c r="I2683" s="197" t="s">
        <v>1993</v>
      </c>
      <c r="J2683" s="197" t="n">
        <v>8.22</v>
      </c>
    </row>
    <row r="2684" customFormat="false" ht="12.75" hidden="true" customHeight="false" outlineLevel="0" collapsed="false">
      <c r="A2684" s="197" t="s">
        <v>6038</v>
      </c>
      <c r="B2684" s="197" t="str">
        <f aca="false">C2684&amp;D2684&amp;E2684&amp;F2684&amp;G2684&amp;H2684</f>
        <v>DEMOLICAO A PONTEIRO,DE BASE SUPORTE,CONTRAPISO,CAMADA REGULARIZADORA OU DE ASSENTAMENTO DE TACOS,CERAMICAS E AZULEJOS,COM ESPESSURA ATE 4CM</v>
      </c>
      <c r="C2684" s="197" t="s">
        <v>6039</v>
      </c>
      <c r="D2684" s="197" t="s">
        <v>6040</v>
      </c>
      <c r="E2684" s="197" t="s">
        <v>6041</v>
      </c>
      <c r="I2684" s="197" t="s">
        <v>1993</v>
      </c>
      <c r="J2684" s="197" t="n">
        <v>23.31</v>
      </c>
    </row>
    <row r="2685" customFormat="false" ht="12.75" hidden="true" customHeight="false" outlineLevel="0" collapsed="false">
      <c r="A2685" s="197" t="s">
        <v>6042</v>
      </c>
      <c r="B2685" s="197" t="str">
        <f aca="false">C2685&amp;D2685&amp;E2685&amp;F2685&amp;G2685&amp;H2685</f>
        <v>DEMOLICAO A PONTEIRO,DE BASE SUPORTE,CONTRAPISO,CAMADA REGULARIZADORA OU DE ASSENTAMENTO DE TACOS,CERAMICAS E AZULEJOS,COM ESPESSURA ATE 4CM</v>
      </c>
      <c r="C2685" s="197" t="s">
        <v>6039</v>
      </c>
      <c r="D2685" s="197" t="s">
        <v>6040</v>
      </c>
      <c r="E2685" s="197" t="s">
        <v>6041</v>
      </c>
      <c r="I2685" s="197" t="s">
        <v>1993</v>
      </c>
      <c r="J2685" s="197" t="n">
        <v>20.2</v>
      </c>
    </row>
    <row r="2686" customFormat="false" ht="12.75" hidden="true" customHeight="false" outlineLevel="0" collapsed="false">
      <c r="A2686" s="197" t="s">
        <v>6043</v>
      </c>
      <c r="B2686" s="197" t="str">
        <f aca="false">C2686&amp;D2686&amp;E2686&amp;F2686&amp;G2686&amp;H2686</f>
        <v>DEMOLICAO DE ESTRUTURA DE CONCRETO CELULAR(LAJES,VIGAS,ETC)</v>
      </c>
      <c r="C2686" s="197" t="s">
        <v>6044</v>
      </c>
      <c r="I2686" s="197" t="s">
        <v>1158</v>
      </c>
      <c r="J2686" s="197" t="n">
        <v>23.31</v>
      </c>
    </row>
    <row r="2687" customFormat="false" ht="12.75" hidden="true" customHeight="false" outlineLevel="0" collapsed="false">
      <c r="A2687" s="197" t="s">
        <v>6045</v>
      </c>
      <c r="B2687" s="197" t="str">
        <f aca="false">C2687&amp;D2687&amp;E2687&amp;F2687&amp;G2687&amp;H2687</f>
        <v>DEMOLICAO DE ESTRUTURA DE CONCRETO CELULAR(LAJES,VIGAS,ETC)</v>
      </c>
      <c r="C2687" s="197" t="s">
        <v>6044</v>
      </c>
      <c r="I2687" s="197" t="s">
        <v>1158</v>
      </c>
      <c r="J2687" s="197" t="n">
        <v>20.2</v>
      </c>
    </row>
    <row r="2688" customFormat="false" ht="12.75" hidden="true" customHeight="false" outlineLevel="0" collapsed="false">
      <c r="A2688" s="197" t="s">
        <v>6046</v>
      </c>
      <c r="B2688" s="197" t="str">
        <f aca="false">C2688&amp;D2688&amp;E2688&amp;F2688&amp;G2688&amp;H2688</f>
        <v>DEMOLICAO MANUAL DE ALVENARIA DE TIJOLOS FURADOS,INCLUSIVE EMPILHAMENTO LATERAL DENTRO DO CANTEIRO DE SERVICO</v>
      </c>
      <c r="C2688" s="197" t="s">
        <v>6047</v>
      </c>
      <c r="D2688" s="197" t="s">
        <v>6048</v>
      </c>
      <c r="I2688" s="197" t="s">
        <v>1158</v>
      </c>
      <c r="J2688" s="197" t="n">
        <v>79.59</v>
      </c>
    </row>
    <row r="2689" customFormat="false" ht="12.75" hidden="true" customHeight="false" outlineLevel="0" collapsed="false">
      <c r="A2689" s="197" t="s">
        <v>6049</v>
      </c>
      <c r="B2689" s="197" t="str">
        <f aca="false">C2689&amp;D2689&amp;E2689&amp;F2689&amp;G2689&amp;H2689</f>
        <v>DEMOLICAO MANUAL DE ALVENARIA DE TIJOLOS FURADOS,INCLUSIVE EMPILHAMENTO LATERAL DENTRO DO CANTEIRO DE SERVICO</v>
      </c>
      <c r="C2689" s="197" t="s">
        <v>6047</v>
      </c>
      <c r="D2689" s="197" t="s">
        <v>6048</v>
      </c>
      <c r="I2689" s="197" t="s">
        <v>1158</v>
      </c>
      <c r="J2689" s="197" t="n">
        <v>68.99</v>
      </c>
    </row>
    <row r="2690" customFormat="false" ht="12.75" hidden="true" customHeight="false" outlineLevel="0" collapsed="false">
      <c r="A2690" s="197" t="s">
        <v>6050</v>
      </c>
      <c r="B2690" s="197" t="str">
        <f aca="false">C2690&amp;D2690&amp;E2690&amp;F2690&amp;G2690&amp;H2690</f>
        <v>DEMOLICAO MANUAL DE ALVENARIA DE TIJOLOS MACICOS,INCLUSIVE EMPILHAMENTO LATERAL DENTRO DO CANTEIRO DE SERVICO</v>
      </c>
      <c r="C2690" s="197" t="s">
        <v>6051</v>
      </c>
      <c r="D2690" s="197" t="s">
        <v>6048</v>
      </c>
      <c r="I2690" s="197" t="s">
        <v>1158</v>
      </c>
      <c r="J2690" s="197" t="n">
        <v>97.28</v>
      </c>
    </row>
    <row r="2691" customFormat="false" ht="12.75" hidden="true" customHeight="false" outlineLevel="0" collapsed="false">
      <c r="A2691" s="197" t="s">
        <v>6052</v>
      </c>
      <c r="B2691" s="197" t="str">
        <f aca="false">C2691&amp;D2691&amp;E2691&amp;F2691&amp;G2691&amp;H2691</f>
        <v>DEMOLICAO MANUAL DE ALVENARIA DE TIJOLOS MACICOS,INCLUSIVE EMPILHAMENTO LATERAL DENTRO DO CANTEIRO DE SERVICO</v>
      </c>
      <c r="C2691" s="197" t="s">
        <v>6051</v>
      </c>
      <c r="D2691" s="197" t="s">
        <v>6048</v>
      </c>
      <c r="I2691" s="197" t="s">
        <v>1158</v>
      </c>
      <c r="J2691" s="197" t="n">
        <v>84.32</v>
      </c>
    </row>
    <row r="2692" customFormat="false" ht="12.75" hidden="true" customHeight="false" outlineLevel="0" collapsed="false">
      <c r="A2692" s="197" t="s">
        <v>6053</v>
      </c>
      <c r="B2692" s="197" t="str">
        <f aca="false">C2692&amp;D2692&amp;E2692&amp;F2692&amp;G2692&amp;H2692</f>
        <v>DEMOLICAO MANUAL DE ALVENARIA DE BLOCOS DE CONCRETO,INCLUSIVE EMPILHAMENTO LATERAL DENTRO DO CANTEIRO DE SERVICO</v>
      </c>
      <c r="C2692" s="197" t="s">
        <v>6054</v>
      </c>
      <c r="D2692" s="197" t="s">
        <v>6055</v>
      </c>
      <c r="I2692" s="197" t="s">
        <v>1158</v>
      </c>
      <c r="J2692" s="197" t="n">
        <v>154.66</v>
      </c>
    </row>
    <row r="2693" customFormat="false" ht="12.75" hidden="true" customHeight="false" outlineLevel="0" collapsed="false">
      <c r="A2693" s="197" t="s">
        <v>6056</v>
      </c>
      <c r="B2693" s="197" t="str">
        <f aca="false">C2693&amp;D2693&amp;E2693&amp;F2693&amp;G2693&amp;H2693</f>
        <v>DEMOLICAO MANUAL DE ALVENARIA DE BLOCOS DE CONCRETO,INCLUSIVE EMPILHAMENTO LATERAL DENTRO DO CANTEIRO DE SERVICO</v>
      </c>
      <c r="C2693" s="197" t="s">
        <v>6054</v>
      </c>
      <c r="D2693" s="197" t="s">
        <v>6055</v>
      </c>
      <c r="I2693" s="197" t="s">
        <v>1158</v>
      </c>
      <c r="J2693" s="197" t="n">
        <v>134.04</v>
      </c>
    </row>
    <row r="2694" customFormat="false" ht="12.75" hidden="true" customHeight="false" outlineLevel="0" collapsed="false">
      <c r="A2694" s="197" t="s">
        <v>6057</v>
      </c>
      <c r="B2694" s="197" t="str">
        <f aca="false">C2694&amp;D2694&amp;E2694&amp;F2694&amp;G2694&amp;H2694</f>
        <v>DEMOLICAO MANUAL DE LAJE PRE-FABRICADA COMPOSTA DE TIJOLOSCERAMICOS,VIGOTAS,ARMACAO E CAMADA DE CAPEAMENTO,INCLUSIVEEMPILHAMENTO LATERAL DENTRO DO CANTEIRO DE SERVICO</v>
      </c>
      <c r="C2694" s="197" t="s">
        <v>6058</v>
      </c>
      <c r="D2694" s="197" t="s">
        <v>6059</v>
      </c>
      <c r="E2694" s="197" t="s">
        <v>6060</v>
      </c>
      <c r="I2694" s="197" t="s">
        <v>1158</v>
      </c>
      <c r="J2694" s="197" t="n">
        <v>361.1</v>
      </c>
    </row>
    <row r="2695" customFormat="false" ht="12.75" hidden="true" customHeight="false" outlineLevel="0" collapsed="false">
      <c r="A2695" s="197" t="s">
        <v>6061</v>
      </c>
      <c r="B2695" s="197" t="str">
        <f aca="false">C2695&amp;D2695&amp;E2695&amp;F2695&amp;G2695&amp;H2695</f>
        <v>DEMOLICAO MANUAL DE LAJE PRE-FABRICADA COMPOSTA DE TIJOLOSCERAMICOS,VIGOTAS,ARMACAO E CAMADA DE CAPEAMENTO,INCLUSIVEEMPILHAMENTO LATERAL DENTRO DO CANTEIRO DE SERVICO</v>
      </c>
      <c r="C2695" s="197" t="s">
        <v>6058</v>
      </c>
      <c r="D2695" s="197" t="s">
        <v>6059</v>
      </c>
      <c r="E2695" s="197" t="s">
        <v>6060</v>
      </c>
      <c r="I2695" s="197" t="s">
        <v>1158</v>
      </c>
      <c r="J2695" s="197" t="n">
        <v>312.96</v>
      </c>
    </row>
    <row r="2696" customFormat="false" ht="12.75" hidden="true" customHeight="false" outlineLevel="0" collapsed="false">
      <c r="A2696" s="197" t="s">
        <v>6062</v>
      </c>
      <c r="B2696" s="197" t="str">
        <f aca="false">C2696&amp;D2696&amp;E2696&amp;F2696&amp;G2696&amp;H2696</f>
        <v>DEMOLICAO DE PISO DE ALTA RESISTENCIA,EXCLUSIVE CAMADA DE ASSENTAMENTO(CONTRAPISO)</v>
      </c>
      <c r="C2696" s="197" t="s">
        <v>6063</v>
      </c>
      <c r="D2696" s="197" t="s">
        <v>6064</v>
      </c>
      <c r="I2696" s="197" t="s">
        <v>1993</v>
      </c>
      <c r="J2696" s="197" t="n">
        <v>23.31</v>
      </c>
    </row>
    <row r="2697" customFormat="false" ht="12.75" hidden="true" customHeight="false" outlineLevel="0" collapsed="false">
      <c r="A2697" s="197" t="s">
        <v>6065</v>
      </c>
      <c r="B2697" s="197" t="str">
        <f aca="false">C2697&amp;D2697&amp;E2697&amp;F2697&amp;G2697&amp;H2697</f>
        <v>DEMOLICAO DE PISO DE ALTA RESISTENCIA,EXCLUSIVE CAMADA DE ASSENTAMENTO(CONTRAPISO)</v>
      </c>
      <c r="C2697" s="197" t="s">
        <v>6063</v>
      </c>
      <c r="D2697" s="197" t="s">
        <v>6064</v>
      </c>
      <c r="I2697" s="197" t="s">
        <v>1993</v>
      </c>
      <c r="J2697" s="197" t="n">
        <v>20.2</v>
      </c>
    </row>
    <row r="2698" customFormat="false" ht="12.75" hidden="true" customHeight="false" outlineLevel="0" collapsed="false">
      <c r="A2698" s="197" t="s">
        <v>6066</v>
      </c>
      <c r="B2698" s="197" t="str">
        <f aca="false">C2698&amp;D2698&amp;E2698&amp;F2698&amp;G2698&amp;H2698</f>
        <v>DEMOLICAO MANUAL DE CONCRETO ARMADO ESTANDO AS PECAS EM POSICAO ESPECIAL SOBRE O TERRENO OU PLANO HORIZONTAL DE TRABALHO</v>
      </c>
      <c r="C2698" s="197" t="s">
        <v>6067</v>
      </c>
      <c r="D2698" s="197" t="s">
        <v>6068</v>
      </c>
      <c r="I2698" s="197" t="s">
        <v>1158</v>
      </c>
      <c r="J2698" s="197" t="n">
        <v>294.22</v>
      </c>
    </row>
    <row r="2699" customFormat="false" ht="12.75" hidden="true" customHeight="false" outlineLevel="0" collapsed="false">
      <c r="A2699" s="197" t="s">
        <v>6069</v>
      </c>
      <c r="B2699" s="197" t="str">
        <f aca="false">C2699&amp;D2699&amp;E2699&amp;F2699&amp;G2699&amp;H2699</f>
        <v>DEMOLICAO MANUAL DE CONCRETO ARMADO ESTANDO AS PECAS EM POSICAO ESPECIAL SOBRE O TERRENO OU PLANO HORIZONTAL DE TRABALHO</v>
      </c>
      <c r="C2699" s="197" t="s">
        <v>6067</v>
      </c>
      <c r="D2699" s="197" t="s">
        <v>6068</v>
      </c>
      <c r="I2699" s="197" t="s">
        <v>1158</v>
      </c>
      <c r="J2699" s="197" t="n">
        <v>255</v>
      </c>
    </row>
    <row r="2700" customFormat="false" ht="12.75" hidden="true" customHeight="false" outlineLevel="0" collapsed="false">
      <c r="A2700" s="197" t="s">
        <v>6070</v>
      </c>
      <c r="B2700" s="197" t="str">
        <f aca="false">C2700&amp;D2700&amp;E2700&amp;F2700&amp;G2700&amp;H2700</f>
        <v>DEMOLICAO DE RODAPE DE ALTA RESISTENCIA</v>
      </c>
      <c r="C2700" s="197" t="s">
        <v>6071</v>
      </c>
      <c r="I2700" s="197" t="s">
        <v>338</v>
      </c>
      <c r="J2700" s="197" t="n">
        <v>6.83</v>
      </c>
    </row>
    <row r="2701" customFormat="false" ht="12.75" hidden="true" customHeight="false" outlineLevel="0" collapsed="false">
      <c r="A2701" s="197" t="s">
        <v>6072</v>
      </c>
      <c r="B2701" s="197" t="str">
        <f aca="false">C2701&amp;D2701&amp;E2701&amp;F2701&amp;G2701&amp;H2701</f>
        <v>DEMOLICAO DE RODAPE DE ALTA RESISTENCIA</v>
      </c>
      <c r="C2701" s="197" t="s">
        <v>6071</v>
      </c>
      <c r="I2701" s="197" t="s">
        <v>338</v>
      </c>
      <c r="J2701" s="197" t="n">
        <v>5.92</v>
      </c>
    </row>
    <row r="2702" customFormat="false" ht="12.75" hidden="true" customHeight="false" outlineLevel="0" collapsed="false">
      <c r="A2702" s="197" t="s">
        <v>6073</v>
      </c>
      <c r="B2702" s="197" t="str">
        <f aca="false">C2702&amp;D2702&amp;E2702&amp;F2702&amp;G2702&amp;H2702</f>
        <v>DEMOLICAO DE DIVISORIAS DE PLACAS DE MARMORITE OU CONCRETO</v>
      </c>
      <c r="C2702" s="197" t="s">
        <v>6074</v>
      </c>
      <c r="I2702" s="197" t="s">
        <v>1993</v>
      </c>
      <c r="J2702" s="197" t="n">
        <v>12.43</v>
      </c>
    </row>
    <row r="2703" customFormat="false" ht="12.75" hidden="true" customHeight="false" outlineLevel="0" collapsed="false">
      <c r="A2703" s="197" t="s">
        <v>6075</v>
      </c>
      <c r="B2703" s="197" t="str">
        <f aca="false">C2703&amp;D2703&amp;E2703&amp;F2703&amp;G2703&amp;H2703</f>
        <v>DEMOLICAO DE DIVISORIAS DE PLACAS DE MARMORITE OU CONCRETO</v>
      </c>
      <c r="C2703" s="197" t="s">
        <v>6074</v>
      </c>
      <c r="I2703" s="197" t="s">
        <v>1993</v>
      </c>
      <c r="J2703" s="197" t="n">
        <v>10.77</v>
      </c>
    </row>
    <row r="2704" customFormat="false" ht="12.75" hidden="true" customHeight="false" outlineLevel="0" collapsed="false">
      <c r="A2704" s="197" t="s">
        <v>6076</v>
      </c>
      <c r="B2704" s="197" t="str">
        <f aca="false">C2704&amp;D2704&amp;E2704&amp;F2704&amp;G2704&amp;H2704</f>
        <v>REMOCAO DE COBERTURA EM TELHAS DE ALUMINIO,EXCLUSIVE SUPORTE,ESTRUTURA OU MADEIRAMENTO,MEDIDA PELA AREA REAL DE COBERTURA</v>
      </c>
      <c r="C2704" s="197" t="s">
        <v>6077</v>
      </c>
      <c r="D2704" s="197" t="s">
        <v>6078</v>
      </c>
      <c r="E2704" s="197" t="s">
        <v>2381</v>
      </c>
      <c r="I2704" s="197" t="s">
        <v>1993</v>
      </c>
      <c r="J2704" s="197" t="n">
        <v>7.39</v>
      </c>
    </row>
    <row r="2705" customFormat="false" ht="12.75" hidden="true" customHeight="false" outlineLevel="0" collapsed="false">
      <c r="A2705" s="197" t="s">
        <v>6079</v>
      </c>
      <c r="B2705" s="197" t="str">
        <f aca="false">C2705&amp;D2705&amp;E2705&amp;F2705&amp;G2705&amp;H2705</f>
        <v>REMOCAO DE COBERTURA EM TELHAS DE ALUMINIO,EXCLUSIVE SUPORTE,ESTRUTURA OU MADEIRAMENTO,MEDIDA PELA AREA REAL DE COBERTURA</v>
      </c>
      <c r="C2705" s="197" t="s">
        <v>6077</v>
      </c>
      <c r="D2705" s="197" t="s">
        <v>6078</v>
      </c>
      <c r="E2705" s="197" t="s">
        <v>2381</v>
      </c>
      <c r="I2705" s="197" t="s">
        <v>1993</v>
      </c>
      <c r="J2705" s="197" t="n">
        <v>6.41</v>
      </c>
    </row>
    <row r="2706" customFormat="false" ht="12.75" hidden="true" customHeight="false" outlineLevel="0" collapsed="false">
      <c r="A2706" s="197" t="s">
        <v>6080</v>
      </c>
      <c r="B2706" s="197" t="str">
        <f aca="false">C2706&amp;D2706&amp;E2706&amp;F2706&amp;G2706&amp;H2706</f>
        <v>REMOCAO DE COBERTURA EM TELHAS DE FIBROCIMENTO CONVENCIONAL,ONDULADA,INCLUSIVE MADEIRAMENTO,MEDIDO O CONJUNTO PELA AREAREAL DE COBERTURA</v>
      </c>
      <c r="C2706" s="197" t="s">
        <v>6081</v>
      </c>
      <c r="D2706" s="197" t="s">
        <v>6082</v>
      </c>
      <c r="E2706" s="197" t="s">
        <v>6083</v>
      </c>
      <c r="I2706" s="197" t="s">
        <v>1993</v>
      </c>
      <c r="J2706" s="197" t="n">
        <v>13.5</v>
      </c>
    </row>
    <row r="2707" customFormat="false" ht="12.75" hidden="true" customHeight="false" outlineLevel="0" collapsed="false">
      <c r="A2707" s="197" t="s">
        <v>6084</v>
      </c>
      <c r="B2707" s="197" t="str">
        <f aca="false">C2707&amp;D2707&amp;E2707&amp;F2707&amp;G2707&amp;H2707</f>
        <v>REMOCAO DE COBERTURA EM TELHAS DE FIBROCIMENTO CONVENCIONAL,ONDULADA,INCLUSIVE MADEIRAMENTO,MEDIDO O CONJUNTO PELA AREAREAL DE COBERTURA</v>
      </c>
      <c r="C2707" s="197" t="s">
        <v>6081</v>
      </c>
      <c r="D2707" s="197" t="s">
        <v>6082</v>
      </c>
      <c r="E2707" s="197" t="s">
        <v>6083</v>
      </c>
      <c r="I2707" s="197" t="s">
        <v>1993</v>
      </c>
      <c r="J2707" s="197" t="n">
        <v>11.7</v>
      </c>
    </row>
    <row r="2708" customFormat="false" ht="12.75" hidden="true" customHeight="false" outlineLevel="0" collapsed="false">
      <c r="A2708" s="197" t="s">
        <v>6085</v>
      </c>
      <c r="B2708" s="197" t="str">
        <f aca="false">C2708&amp;D2708&amp;E2708&amp;F2708&amp;G2708&amp;H2708</f>
        <v>REMOCAO DE COBERTURA DE TELHAS DE FIBROCIMENTO CONVENCIONAL,ONDULADA,EXCLUSIVE MADEIRAMENTO,MEDIDA PELA AREA REAL DA COBERTURA</v>
      </c>
      <c r="C2708" s="197" t="s">
        <v>6086</v>
      </c>
      <c r="D2708" s="197" t="s">
        <v>6087</v>
      </c>
      <c r="E2708" s="197" t="s">
        <v>6088</v>
      </c>
      <c r="I2708" s="197" t="s">
        <v>1993</v>
      </c>
      <c r="J2708" s="197" t="n">
        <v>9.47</v>
      </c>
    </row>
    <row r="2709" customFormat="false" ht="12.75" hidden="true" customHeight="false" outlineLevel="0" collapsed="false">
      <c r="A2709" s="197" t="s">
        <v>6089</v>
      </c>
      <c r="B2709" s="197" t="str">
        <f aca="false">C2709&amp;D2709&amp;E2709&amp;F2709&amp;G2709&amp;H2709</f>
        <v>REMOCAO DE COBERTURA DE TELHAS DE FIBROCIMENTO CONVENCIONAL,ONDULADA,EXCLUSIVE MADEIRAMENTO,MEDIDA PELA AREA REAL DA COBERTURA</v>
      </c>
      <c r="C2709" s="197" t="s">
        <v>6086</v>
      </c>
      <c r="D2709" s="197" t="s">
        <v>6087</v>
      </c>
      <c r="E2709" s="197" t="s">
        <v>6088</v>
      </c>
      <c r="I2709" s="197" t="s">
        <v>1993</v>
      </c>
      <c r="J2709" s="197" t="n">
        <v>8.2</v>
      </c>
    </row>
    <row r="2710" customFormat="false" ht="12.75" hidden="true" customHeight="false" outlineLevel="0" collapsed="false">
      <c r="A2710" s="197" t="s">
        <v>6090</v>
      </c>
      <c r="B2710" s="197" t="str">
        <f aca="false">C2710&amp;D2710&amp;E2710&amp;F2710&amp;G2710&amp;H2710</f>
        <v>REMOCAO DE COBERTURA EM TELHAS COLONIAIS,MEDIDA PELA AREA REAL DE COBERTURA,EXCLUSIVE MADEIRAMENTO</v>
      </c>
      <c r="C2710" s="197" t="s">
        <v>6091</v>
      </c>
      <c r="D2710" s="197" t="s">
        <v>6092</v>
      </c>
      <c r="I2710" s="197" t="s">
        <v>1993</v>
      </c>
      <c r="J2710" s="197" t="n">
        <v>16.28</v>
      </c>
    </row>
    <row r="2711" customFormat="false" ht="12.75" hidden="true" customHeight="false" outlineLevel="0" collapsed="false">
      <c r="A2711" s="197" t="s">
        <v>6093</v>
      </c>
      <c r="B2711" s="197" t="str">
        <f aca="false">C2711&amp;D2711&amp;E2711&amp;F2711&amp;G2711&amp;H2711</f>
        <v>REMOCAO DE COBERTURA EM TELHAS COLONIAIS,MEDIDA PELA AREA REAL DE COBERTURA,EXCLUSIVE MADEIRAMENTO</v>
      </c>
      <c r="C2711" s="197" t="s">
        <v>6091</v>
      </c>
      <c r="D2711" s="197" t="s">
        <v>6092</v>
      </c>
      <c r="I2711" s="197" t="s">
        <v>1993</v>
      </c>
      <c r="J2711" s="197" t="n">
        <v>14.11</v>
      </c>
    </row>
    <row r="2712" customFormat="false" ht="12.75" hidden="true" customHeight="false" outlineLevel="0" collapsed="false">
      <c r="A2712" s="197" t="s">
        <v>6094</v>
      </c>
      <c r="B2712" s="197" t="str">
        <f aca="false">C2712&amp;D2712&amp;E2712&amp;F2712&amp;G2712&amp;H2712</f>
        <v>REMOCAO DE COBERTURA EM TELHAS FRANCESAS,MEDIDA PELA AREA REAL DE COBERTURA,EXCLUSIVE MADEIRAMENTO</v>
      </c>
      <c r="C2712" s="197" t="s">
        <v>6095</v>
      </c>
      <c r="D2712" s="197" t="s">
        <v>6092</v>
      </c>
      <c r="I2712" s="197" t="s">
        <v>1993</v>
      </c>
      <c r="J2712" s="197" t="n">
        <v>12.6</v>
      </c>
    </row>
    <row r="2713" customFormat="false" ht="12.75" hidden="true" customHeight="false" outlineLevel="0" collapsed="false">
      <c r="A2713" s="197" t="s">
        <v>6096</v>
      </c>
      <c r="B2713" s="197" t="str">
        <f aca="false">C2713&amp;D2713&amp;E2713&amp;F2713&amp;G2713&amp;H2713</f>
        <v>REMOCAO DE COBERTURA EM TELHAS FRANCESAS,MEDIDA PELA AREA REAL DE COBERTURA,EXCLUSIVE MADEIRAMENTO</v>
      </c>
      <c r="C2713" s="197" t="s">
        <v>6095</v>
      </c>
      <c r="D2713" s="197" t="s">
        <v>6092</v>
      </c>
      <c r="I2713" s="197" t="s">
        <v>1993</v>
      </c>
      <c r="J2713" s="197" t="n">
        <v>10.92</v>
      </c>
    </row>
    <row r="2714" customFormat="false" ht="12.75" hidden="true" customHeight="false" outlineLevel="0" collapsed="false">
      <c r="A2714" s="197" t="s">
        <v>6097</v>
      </c>
      <c r="B2714" s="197" t="str">
        <f aca="false">C2714&amp;D2714&amp;E2714&amp;F2714&amp;G2714&amp;H2714</f>
        <v>REMOCAO DE COBERTURA EM TELHAS DE FIBROCIMENTO,TIPO CALHA,COM 90CM DE LARGURA,INCLUSIVE MADEIRAMENTO,MEDIDO O CONJUNTO PELA AREA REAL DE COBERTURA</v>
      </c>
      <c r="C2714" s="197" t="s">
        <v>6098</v>
      </c>
      <c r="D2714" s="197" t="s">
        <v>6099</v>
      </c>
      <c r="E2714" s="197" t="s">
        <v>6100</v>
      </c>
      <c r="I2714" s="197" t="s">
        <v>1993</v>
      </c>
      <c r="J2714" s="197" t="n">
        <v>11.19</v>
      </c>
    </row>
    <row r="2715" customFormat="false" ht="12.75" hidden="true" customHeight="false" outlineLevel="0" collapsed="false">
      <c r="A2715" s="197" t="s">
        <v>6101</v>
      </c>
      <c r="B2715" s="197" t="str">
        <f aca="false">C2715&amp;D2715&amp;E2715&amp;F2715&amp;G2715&amp;H2715</f>
        <v>REMOCAO DE COBERTURA EM TELHAS DE FIBROCIMENTO,TIPO CALHA,COM 90CM DE LARGURA,INCLUSIVE MADEIRAMENTO,MEDIDO O CONJUNTO PELA AREA REAL DE COBERTURA</v>
      </c>
      <c r="C2715" s="197" t="s">
        <v>6098</v>
      </c>
      <c r="D2715" s="197" t="s">
        <v>6099</v>
      </c>
      <c r="E2715" s="197" t="s">
        <v>6100</v>
      </c>
      <c r="I2715" s="197" t="s">
        <v>1993</v>
      </c>
      <c r="J2715" s="197" t="n">
        <v>9.69</v>
      </c>
    </row>
    <row r="2716" customFormat="false" ht="12.75" hidden="true" customHeight="false" outlineLevel="0" collapsed="false">
      <c r="A2716" s="197" t="s">
        <v>6102</v>
      </c>
      <c r="B2716" s="197" t="str">
        <f aca="false">C2716&amp;D2716&amp;E2716&amp;F2716&amp;G2716&amp;H2716</f>
        <v>REMOCAO DE COBERTURA EM TELHAS DE FIBROCIMENTO,TIPO CALHA COM 90CM DE LARGURA,OU METALICA,MEDIDA PELA AREA REAL DE COBERTURA,EXCLUSIVE MADEIRAMENTO</v>
      </c>
      <c r="C2716" s="197" t="s">
        <v>6103</v>
      </c>
      <c r="D2716" s="197" t="s">
        <v>6104</v>
      </c>
      <c r="E2716" s="197" t="s">
        <v>6105</v>
      </c>
      <c r="I2716" s="197" t="s">
        <v>1993</v>
      </c>
      <c r="J2716" s="197" t="n">
        <v>7.84</v>
      </c>
    </row>
    <row r="2717" customFormat="false" ht="12.75" hidden="true" customHeight="false" outlineLevel="0" collapsed="false">
      <c r="A2717" s="197" t="s">
        <v>6106</v>
      </c>
      <c r="B2717" s="197" t="str">
        <f aca="false">C2717&amp;D2717&amp;E2717&amp;F2717&amp;G2717&amp;H2717</f>
        <v>REMOCAO DE COBERTURA EM TELHAS DE FIBROCIMENTO,TIPO CALHA COM 90CM DE LARGURA,OU METALICA,MEDIDA PELA AREA REAL DE COBERTURA,EXCLUSIVE MADEIRAMENTO</v>
      </c>
      <c r="C2717" s="197" t="s">
        <v>6103</v>
      </c>
      <c r="D2717" s="197" t="s">
        <v>6104</v>
      </c>
      <c r="E2717" s="197" t="s">
        <v>6105</v>
      </c>
      <c r="I2717" s="197" t="s">
        <v>1993</v>
      </c>
      <c r="J2717" s="197" t="n">
        <v>6.79</v>
      </c>
    </row>
    <row r="2718" customFormat="false" ht="12.75" hidden="true" customHeight="false" outlineLevel="0" collapsed="false">
      <c r="A2718" s="197" t="s">
        <v>6107</v>
      </c>
      <c r="B2718" s="197" t="str">
        <f aca="false">C2718&amp;D2718&amp;E2718&amp;F2718&amp;G2718&amp;H2718</f>
        <v>REMOCAO DE COBERTURA EM TELHAS DE FIBROCIMENTO TIPO CALHA,COM 43 OU 49CM DE LARGURA,INCLUSIVE MADEIRAMENTO,MEDIDO PELA AREA REAL DE COBERTURA</v>
      </c>
      <c r="C2718" s="197" t="s">
        <v>6108</v>
      </c>
      <c r="D2718" s="197" t="s">
        <v>6109</v>
      </c>
      <c r="E2718" s="197" t="s">
        <v>6110</v>
      </c>
      <c r="I2718" s="197" t="s">
        <v>1993</v>
      </c>
      <c r="J2718" s="197" t="n">
        <v>12.09</v>
      </c>
    </row>
    <row r="2719" customFormat="false" ht="12.75" hidden="true" customHeight="false" outlineLevel="0" collapsed="false">
      <c r="A2719" s="197" t="s">
        <v>6111</v>
      </c>
      <c r="B2719" s="197" t="str">
        <f aca="false">C2719&amp;D2719&amp;E2719&amp;F2719&amp;G2719&amp;H2719</f>
        <v>REMOCAO DE COBERTURA EM TELHAS DE FIBROCIMENTO TIPO CALHA,COM 43 OU 49CM DE LARGURA,INCLUSIVE MADEIRAMENTO,MEDIDO PELA AREA REAL DE COBERTURA</v>
      </c>
      <c r="C2719" s="197" t="s">
        <v>6108</v>
      </c>
      <c r="D2719" s="197" t="s">
        <v>6109</v>
      </c>
      <c r="E2719" s="197" t="s">
        <v>6110</v>
      </c>
      <c r="I2719" s="197" t="s">
        <v>1993</v>
      </c>
      <c r="J2719" s="197" t="n">
        <v>10.48</v>
      </c>
    </row>
    <row r="2720" customFormat="false" ht="12.75" hidden="true" customHeight="false" outlineLevel="0" collapsed="false">
      <c r="A2720" s="197" t="s">
        <v>6112</v>
      </c>
      <c r="B2720" s="197" t="str">
        <f aca="false">C2720&amp;D2720&amp;E2720&amp;F2720&amp;G2720&amp;H2720</f>
        <v>REMOCAO DE COBERTURA EM TELHAS DE FIBROCIMENTO,TIPO CALHA,COM 43 OU 49CM DE LARGURA,EXCLUSIVE MADEIRAMENTO,MEDIDO PELA AREA REAL DA COBERTURA</v>
      </c>
      <c r="C2720" s="197" t="s">
        <v>6098</v>
      </c>
      <c r="D2720" s="197" t="s">
        <v>6113</v>
      </c>
      <c r="E2720" s="197" t="s">
        <v>6114</v>
      </c>
      <c r="I2720" s="197" t="s">
        <v>1993</v>
      </c>
      <c r="J2720" s="197" t="n">
        <v>10.19</v>
      </c>
    </row>
    <row r="2721" customFormat="false" ht="12.75" hidden="true" customHeight="false" outlineLevel="0" collapsed="false">
      <c r="A2721" s="197" t="s">
        <v>6115</v>
      </c>
      <c r="B2721" s="197" t="str">
        <f aca="false">C2721&amp;D2721&amp;E2721&amp;F2721&amp;G2721&amp;H2721</f>
        <v>REMOCAO DE COBERTURA EM TELHAS DE FIBROCIMENTO,TIPO CALHA,COM 43 OU 49CM DE LARGURA,EXCLUSIVE MADEIRAMENTO,MEDIDO PELA AREA REAL DA COBERTURA</v>
      </c>
      <c r="C2721" s="197" t="s">
        <v>6098</v>
      </c>
      <c r="D2721" s="197" t="s">
        <v>6113</v>
      </c>
      <c r="E2721" s="197" t="s">
        <v>6114</v>
      </c>
      <c r="I2721" s="197" t="s">
        <v>1993</v>
      </c>
      <c r="J2721" s="197" t="n">
        <v>8.83</v>
      </c>
    </row>
    <row r="2722" customFormat="false" ht="12.75" hidden="true" customHeight="false" outlineLevel="0" collapsed="false">
      <c r="A2722" s="197" t="s">
        <v>6116</v>
      </c>
      <c r="B2722" s="197" t="str">
        <f aca="false">C2722&amp;D2722&amp;E2722&amp;F2722&amp;G2722&amp;H2722</f>
        <v>REMOCAO DE MADEIRAMENTO DE TELHADO EM TELHA CERAMICA</v>
      </c>
      <c r="C2722" s="197" t="s">
        <v>6117</v>
      </c>
      <c r="I2722" s="197" t="s">
        <v>1993</v>
      </c>
      <c r="J2722" s="197" t="n">
        <v>27.74</v>
      </c>
    </row>
    <row r="2723" customFormat="false" ht="12.75" hidden="true" customHeight="false" outlineLevel="0" collapsed="false">
      <c r="A2723" s="197" t="s">
        <v>6118</v>
      </c>
      <c r="B2723" s="197" t="str">
        <f aca="false">C2723&amp;D2723&amp;E2723&amp;F2723&amp;G2723&amp;H2723</f>
        <v>REMOCAO DE MADEIRAMENTO DE TELHADO EM TELHA CERAMICA</v>
      </c>
      <c r="C2723" s="197" t="s">
        <v>6117</v>
      </c>
      <c r="I2723" s="197" t="s">
        <v>1993</v>
      </c>
      <c r="J2723" s="197" t="n">
        <v>24.04</v>
      </c>
    </row>
    <row r="2724" customFormat="false" ht="12.75" hidden="true" customHeight="false" outlineLevel="0" collapsed="false">
      <c r="A2724" s="197" t="s">
        <v>6119</v>
      </c>
      <c r="B2724" s="197" t="str">
        <f aca="false">C2724&amp;D2724&amp;E2724&amp;F2724&amp;G2724&amp;H2724</f>
        <v>REMOCAO DE COBERTURA EM TELHAS COLONIAIS,INCLUSIVE MADEIRAMENTO,MEDIDO O CONJUNTO PELA AREA REAL DE COBERTURA</v>
      </c>
      <c r="C2724" s="197" t="s">
        <v>6120</v>
      </c>
      <c r="D2724" s="197" t="s">
        <v>6121</v>
      </c>
      <c r="I2724" s="197" t="s">
        <v>1993</v>
      </c>
      <c r="J2724" s="197" t="n">
        <v>31.52</v>
      </c>
    </row>
    <row r="2725" customFormat="false" ht="12.75" hidden="true" customHeight="false" outlineLevel="0" collapsed="false">
      <c r="A2725" s="197" t="s">
        <v>6122</v>
      </c>
      <c r="B2725" s="197" t="str">
        <f aca="false">C2725&amp;D2725&amp;E2725&amp;F2725&amp;G2725&amp;H2725</f>
        <v>REMOCAO DE COBERTURA EM TELHAS COLONIAIS,INCLUSIVE MADEIRAMENTO,MEDIDO O CONJUNTO PELA AREA REAL DE COBERTURA</v>
      </c>
      <c r="C2725" s="197" t="s">
        <v>6120</v>
      </c>
      <c r="D2725" s="197" t="s">
        <v>6121</v>
      </c>
      <c r="I2725" s="197" t="s">
        <v>1993</v>
      </c>
      <c r="J2725" s="197" t="n">
        <v>27.32</v>
      </c>
    </row>
    <row r="2726" customFormat="false" ht="12.75" hidden="true" customHeight="false" outlineLevel="0" collapsed="false">
      <c r="A2726" s="197" t="s">
        <v>6123</v>
      </c>
      <c r="B2726" s="197" t="str">
        <f aca="false">C2726&amp;D2726&amp;E2726&amp;F2726&amp;G2726&amp;H2726</f>
        <v>REMOCAO DE COBERTURA EM TELHAS DE ARDOSIA,INCLUSIVE MADEIRAMENTO,MEDIDO O CONJUNTO PELA AREA REAL DE COBERTURA</v>
      </c>
      <c r="C2726" s="197" t="s">
        <v>6124</v>
      </c>
      <c r="D2726" s="197" t="s">
        <v>6125</v>
      </c>
      <c r="I2726" s="197" t="s">
        <v>1993</v>
      </c>
      <c r="J2726" s="197" t="n">
        <v>63.04</v>
      </c>
    </row>
    <row r="2727" customFormat="false" ht="12.75" hidden="true" customHeight="false" outlineLevel="0" collapsed="false">
      <c r="A2727" s="197" t="s">
        <v>6126</v>
      </c>
      <c r="B2727" s="197" t="str">
        <f aca="false">C2727&amp;D2727&amp;E2727&amp;F2727&amp;G2727&amp;H2727</f>
        <v>REMOCAO DE COBERTURA EM TELHAS DE ARDOSIA,INCLUSIVE MADEIRAMENTO,MEDIDO O CONJUNTO PELA AREA REAL DE COBERTURA</v>
      </c>
      <c r="C2727" s="197" t="s">
        <v>6124</v>
      </c>
      <c r="D2727" s="197" t="s">
        <v>6125</v>
      </c>
      <c r="I2727" s="197" t="s">
        <v>1993</v>
      </c>
      <c r="J2727" s="197" t="n">
        <v>54.64</v>
      </c>
    </row>
    <row r="2728" customFormat="false" ht="12.75" hidden="true" customHeight="false" outlineLevel="0" collapsed="false">
      <c r="A2728" s="197" t="s">
        <v>6127</v>
      </c>
      <c r="B2728" s="197" t="str">
        <f aca="false">C2728&amp;D2728&amp;E2728&amp;F2728&amp;G2728&amp;H2728</f>
        <v>REMOCAO DE COBERTURA EM TELHAS FRANCESAS,INCLUSIVE MADEIRAMENTO,MEDIDO O CONJUNTO PELA AREA REAL DE COBERTURA</v>
      </c>
      <c r="C2728" s="197" t="s">
        <v>6128</v>
      </c>
      <c r="D2728" s="197" t="s">
        <v>6121</v>
      </c>
      <c r="I2728" s="197" t="s">
        <v>1993</v>
      </c>
      <c r="J2728" s="197" t="n">
        <v>28.89</v>
      </c>
    </row>
    <row r="2729" customFormat="false" ht="12.75" hidden="true" customHeight="false" outlineLevel="0" collapsed="false">
      <c r="A2729" s="197" t="s">
        <v>6129</v>
      </c>
      <c r="B2729" s="197" t="str">
        <f aca="false">C2729&amp;D2729&amp;E2729&amp;F2729&amp;G2729&amp;H2729</f>
        <v>REMOCAO DE COBERTURA EM TELHAS FRANCESAS,INCLUSIVE MADEIRAMENTO,MEDIDO O CONJUNTO PELA AREA REAL DE COBERTURA</v>
      </c>
      <c r="C2729" s="197" t="s">
        <v>6128</v>
      </c>
      <c r="D2729" s="197" t="s">
        <v>6121</v>
      </c>
      <c r="I2729" s="197" t="s">
        <v>1993</v>
      </c>
      <c r="J2729" s="197" t="n">
        <v>25.04</v>
      </c>
    </row>
    <row r="2730" customFormat="false" ht="12.75" hidden="true" customHeight="false" outlineLevel="0" collapsed="false">
      <c r="A2730" s="197" t="s">
        <v>6130</v>
      </c>
      <c r="B2730" s="197" t="str">
        <f aca="false">C2730&amp;D2730&amp;E2730&amp;F2730&amp;G2730&amp;H2730</f>
        <v>REMOCAO DE FORRO DE ESTUQUE,GESSO,PLACAS PRENSADAS E SEMELHANTES</v>
      </c>
      <c r="C2730" s="197" t="s">
        <v>6131</v>
      </c>
      <c r="D2730" s="197" t="s">
        <v>2859</v>
      </c>
      <c r="I2730" s="197" t="s">
        <v>1993</v>
      </c>
      <c r="J2730" s="197" t="n">
        <v>10.87</v>
      </c>
    </row>
    <row r="2731" customFormat="false" ht="12.75" hidden="true" customHeight="false" outlineLevel="0" collapsed="false">
      <c r="A2731" s="197" t="s">
        <v>6132</v>
      </c>
      <c r="B2731" s="197" t="str">
        <f aca="false">C2731&amp;D2731&amp;E2731&amp;F2731&amp;G2731&amp;H2731</f>
        <v>REMOCAO DE FORRO DE ESTUQUE,GESSO,PLACAS PRENSADAS E SEMELHANTES</v>
      </c>
      <c r="C2731" s="197" t="s">
        <v>6131</v>
      </c>
      <c r="D2731" s="197" t="s">
        <v>2859</v>
      </c>
      <c r="I2731" s="197" t="s">
        <v>1993</v>
      </c>
      <c r="J2731" s="197" t="n">
        <v>9.43</v>
      </c>
    </row>
    <row r="2732" customFormat="false" ht="12.75" hidden="true" customHeight="false" outlineLevel="0" collapsed="false">
      <c r="A2732" s="197" t="s">
        <v>6133</v>
      </c>
      <c r="B2732" s="197" t="str">
        <f aca="false">C2732&amp;D2732&amp;E2732&amp;F2732&amp;G2732&amp;H2732</f>
        <v>REMOCAO MANUAL CUIDADOSA DA CAMADA DE CAPEAMENTO DE CONCRETO ARMADO,VISANDO EXPOSICAO DA ARMADURA,USANDO CINZEL,PONTEIRO E ESCOVA DE ACO</v>
      </c>
      <c r="C2732" s="197" t="s">
        <v>6134</v>
      </c>
      <c r="D2732" s="197" t="s">
        <v>6135</v>
      </c>
      <c r="E2732" s="197" t="s">
        <v>6136</v>
      </c>
      <c r="I2732" s="197" t="s">
        <v>1158</v>
      </c>
      <c r="J2732" s="197" t="n">
        <v>3058.22</v>
      </c>
    </row>
    <row r="2733" customFormat="false" ht="12.75" hidden="true" customHeight="false" outlineLevel="0" collapsed="false">
      <c r="A2733" s="197" t="s">
        <v>6137</v>
      </c>
      <c r="B2733" s="197" t="str">
        <f aca="false">C2733&amp;D2733&amp;E2733&amp;F2733&amp;G2733&amp;H2733</f>
        <v>REMOCAO MANUAL CUIDADOSA DA CAMADA DE CAPEAMENTO DE CONCRETO ARMADO,VISANDO EXPOSICAO DA ARMADURA,USANDO CINZEL,PONTEIRO E ESCOVA DE ACO</v>
      </c>
      <c r="C2733" s="197" t="s">
        <v>6134</v>
      </c>
      <c r="D2733" s="197" t="s">
        <v>6135</v>
      </c>
      <c r="E2733" s="197" t="s">
        <v>6136</v>
      </c>
      <c r="I2733" s="197" t="s">
        <v>1158</v>
      </c>
      <c r="J2733" s="197" t="n">
        <v>2650.4</v>
      </c>
    </row>
    <row r="2734" customFormat="false" ht="12.75" hidden="true" customHeight="false" outlineLevel="0" collapsed="false">
      <c r="A2734" s="197" t="s">
        <v>6138</v>
      </c>
      <c r="B2734" s="197" t="str">
        <f aca="false">C2734&amp;D2734&amp;E2734&amp;F2734&amp;G2734&amp;H2734</f>
        <v>REMOCAO MANUAL CUIDADOSA DA CAMADA DE CAPEAMENTO DE CONCRETO ARMADO,VISANDO EXPOSICAO DA ARMADURA,USANDO CINZEL,PONTEIRO E ESCOVA DE ACO,PARA ESPESSURA DE 3CM</v>
      </c>
      <c r="C2734" s="197" t="s">
        <v>6134</v>
      </c>
      <c r="D2734" s="197" t="s">
        <v>6135</v>
      </c>
      <c r="E2734" s="197" t="s">
        <v>6139</v>
      </c>
      <c r="I2734" s="197" t="s">
        <v>1993</v>
      </c>
      <c r="J2734" s="197" t="n">
        <v>91.75</v>
      </c>
    </row>
    <row r="2735" customFormat="false" ht="12.75" hidden="true" customHeight="false" outlineLevel="0" collapsed="false">
      <c r="A2735" s="197" t="s">
        <v>6140</v>
      </c>
      <c r="B2735" s="197" t="str">
        <f aca="false">C2735&amp;D2735&amp;E2735&amp;F2735&amp;G2735&amp;H2735</f>
        <v>REMOCAO MANUAL CUIDADOSA DA CAMADA DE CAPEAMENTO DE CONCRETO ARMADO,VISANDO EXPOSICAO DA ARMADURA,USANDO CINZEL,PONTEIRO E ESCOVA DE ACO,PARA ESPESSURA DE 3CM</v>
      </c>
      <c r="C2735" s="197" t="s">
        <v>6134</v>
      </c>
      <c r="D2735" s="197" t="s">
        <v>6135</v>
      </c>
      <c r="E2735" s="197" t="s">
        <v>6139</v>
      </c>
      <c r="I2735" s="197" t="s">
        <v>1993</v>
      </c>
      <c r="J2735" s="197" t="n">
        <v>79.51</v>
      </c>
    </row>
    <row r="2736" customFormat="false" ht="12.75" hidden="true" customHeight="false" outlineLevel="0" collapsed="false">
      <c r="A2736" s="197" t="s">
        <v>6141</v>
      </c>
      <c r="B2736" s="197" t="str">
        <f aca="false">C2736&amp;D2736&amp;E2736&amp;F2736&amp;G2736&amp;H2736</f>
        <v>REMOCAO MANUAL CUIDADOSA DA CAMADA DE CAPEAMENTO DE CONCRETO ARMADO,VISANDO EXPOSICAO DA ARMADURA,USANDO CINZEL,PONTEIRO E ESCOVA DE ACO,PARA ESPESSURA DE 5CM</v>
      </c>
      <c r="C2736" s="197" t="s">
        <v>6134</v>
      </c>
      <c r="D2736" s="197" t="s">
        <v>6135</v>
      </c>
      <c r="E2736" s="197" t="s">
        <v>6142</v>
      </c>
      <c r="I2736" s="197" t="s">
        <v>1993</v>
      </c>
      <c r="J2736" s="197" t="n">
        <v>153.16</v>
      </c>
    </row>
    <row r="2737" customFormat="false" ht="12.75" hidden="true" customHeight="false" outlineLevel="0" collapsed="false">
      <c r="A2737" s="197" t="s">
        <v>6143</v>
      </c>
      <c r="B2737" s="197" t="str">
        <f aca="false">C2737&amp;D2737&amp;E2737&amp;F2737&amp;G2737&amp;H2737</f>
        <v>REMOCAO MANUAL CUIDADOSA DA CAMADA DE CAPEAMENTO DE CONCRETO ARMADO,VISANDO EXPOSICAO DA ARMADURA,USANDO CINZEL,PONTEIRO E ESCOVA DE ACO,PARA ESPESSURA DE 5CM</v>
      </c>
      <c r="C2737" s="197" t="s">
        <v>6134</v>
      </c>
      <c r="D2737" s="197" t="s">
        <v>6135</v>
      </c>
      <c r="E2737" s="197" t="s">
        <v>6142</v>
      </c>
      <c r="I2737" s="197" t="s">
        <v>1993</v>
      </c>
      <c r="J2737" s="197" t="n">
        <v>132.74</v>
      </c>
    </row>
    <row r="2738" customFormat="false" ht="12.75" hidden="true" customHeight="false" outlineLevel="0" collapsed="false">
      <c r="A2738" s="197" t="s">
        <v>6144</v>
      </c>
      <c r="B2738" s="197" t="str">
        <f aca="false">C2738&amp;D2738&amp;E2738&amp;F2738&amp;G2738&amp;H2738</f>
        <v>REMOCAO MANUAL DE PISO DE PEDRA PORTUGUESA,INCLUSIVE BASE DE ASSENTAMENTO</v>
      </c>
      <c r="C2738" s="197" t="s">
        <v>6145</v>
      </c>
      <c r="D2738" s="197" t="s">
        <v>6146</v>
      </c>
      <c r="I2738" s="197" t="s">
        <v>1993</v>
      </c>
      <c r="J2738" s="197" t="n">
        <v>16.31</v>
      </c>
    </row>
    <row r="2739" customFormat="false" ht="12.75" hidden="true" customHeight="false" outlineLevel="0" collapsed="false">
      <c r="A2739" s="197" t="s">
        <v>6147</v>
      </c>
      <c r="B2739" s="197" t="str">
        <f aca="false">C2739&amp;D2739&amp;E2739&amp;F2739&amp;G2739&amp;H2739</f>
        <v>REMOCAO MANUAL DE PISO DE PEDRA PORTUGUESA,INCLUSIVE BASE DE ASSENTAMENTO</v>
      </c>
      <c r="C2739" s="197" t="s">
        <v>6145</v>
      </c>
      <c r="D2739" s="197" t="s">
        <v>6146</v>
      </c>
      <c r="I2739" s="197" t="s">
        <v>1993</v>
      </c>
      <c r="J2739" s="197" t="n">
        <v>14.14</v>
      </c>
    </row>
    <row r="2740" customFormat="false" ht="12.75" hidden="true" customHeight="false" outlineLevel="0" collapsed="false">
      <c r="A2740" s="197" t="s">
        <v>6148</v>
      </c>
      <c r="B2740" s="197" t="str">
        <f aca="false">C2740&amp;D2740&amp;E2740&amp;F2740&amp;G2740&amp;H2740</f>
        <v>REMOCACO MANUAL DE PASSEIO DE PEDRA PORTUGUESA</v>
      </c>
      <c r="C2740" s="197" t="s">
        <v>6149</v>
      </c>
      <c r="I2740" s="197" t="s">
        <v>1993</v>
      </c>
      <c r="J2740" s="197" t="n">
        <v>8.54</v>
      </c>
    </row>
    <row r="2741" customFormat="false" ht="12.75" hidden="true" customHeight="false" outlineLevel="0" collapsed="false">
      <c r="A2741" s="197" t="s">
        <v>6150</v>
      </c>
      <c r="B2741" s="197" t="str">
        <f aca="false">C2741&amp;D2741&amp;E2741&amp;F2741&amp;G2741&amp;H2741</f>
        <v>REMOCACO MANUAL DE PASSEIO DE PEDRA PORTUGUESA</v>
      </c>
      <c r="C2741" s="197" t="s">
        <v>6149</v>
      </c>
      <c r="I2741" s="197" t="s">
        <v>1993</v>
      </c>
      <c r="J2741" s="197" t="n">
        <v>7.4</v>
      </c>
    </row>
    <row r="2742" customFormat="false" ht="12.75" hidden="true" customHeight="false" outlineLevel="0" collapsed="false">
      <c r="A2742" s="197" t="s">
        <v>6151</v>
      </c>
      <c r="B2742" s="197" t="str">
        <f aca="false">C2742&amp;D2742&amp;E2742&amp;F2742&amp;G2742&amp;H2742</f>
        <v>REMOCAO MANUAL DE PAVIMENTACAO DE LAJOES DE GRANITO EM PASSEIO</v>
      </c>
      <c r="C2742" s="197" t="s">
        <v>6152</v>
      </c>
      <c r="D2742" s="197" t="s">
        <v>863</v>
      </c>
      <c r="I2742" s="197" t="s">
        <v>1993</v>
      </c>
      <c r="J2742" s="197" t="n">
        <v>18.65</v>
      </c>
    </row>
    <row r="2743" customFormat="false" ht="12.75" hidden="true" customHeight="false" outlineLevel="0" collapsed="false">
      <c r="A2743" s="197" t="s">
        <v>6153</v>
      </c>
      <c r="B2743" s="197" t="str">
        <f aca="false">C2743&amp;D2743&amp;E2743&amp;F2743&amp;G2743&amp;H2743</f>
        <v>REMOCAO MANUAL DE PAVIMENTACAO DE LAJOES DE GRANITO EM PASSEIO</v>
      </c>
      <c r="C2743" s="197" t="s">
        <v>6152</v>
      </c>
      <c r="D2743" s="197" t="s">
        <v>863</v>
      </c>
      <c r="I2743" s="197" t="s">
        <v>1993</v>
      </c>
      <c r="J2743" s="197" t="n">
        <v>16.16</v>
      </c>
    </row>
    <row r="2744" customFormat="false" ht="12.75" hidden="true" customHeight="false" outlineLevel="0" collapsed="false">
      <c r="A2744" s="197" t="s">
        <v>6154</v>
      </c>
      <c r="B2744" s="197" t="str">
        <f aca="false">C2744&amp;D2744&amp;E2744&amp;F2744&amp;G2744&amp;H2744</f>
        <v>REMOCAO DE PLAQUEAMENTO DE CONCRETO</v>
      </c>
      <c r="C2744" s="197" t="s">
        <v>6155</v>
      </c>
      <c r="I2744" s="197" t="s">
        <v>1993</v>
      </c>
      <c r="J2744" s="197" t="n">
        <v>5.43</v>
      </c>
    </row>
    <row r="2745" customFormat="false" ht="12.75" hidden="true" customHeight="false" outlineLevel="0" collapsed="false">
      <c r="A2745" s="197" t="s">
        <v>6156</v>
      </c>
      <c r="B2745" s="197" t="str">
        <f aca="false">C2745&amp;D2745&amp;E2745&amp;F2745&amp;G2745&amp;H2745</f>
        <v>REMOCAO DE PLAQUEAMENTO DE CONCRETO</v>
      </c>
      <c r="C2745" s="197" t="s">
        <v>6155</v>
      </c>
      <c r="I2745" s="197" t="s">
        <v>1993</v>
      </c>
      <c r="J2745" s="197" t="n">
        <v>4.71</v>
      </c>
    </row>
    <row r="2746" customFormat="false" ht="12.75" hidden="true" customHeight="false" outlineLevel="0" collapsed="false">
      <c r="A2746" s="197" t="s">
        <v>6157</v>
      </c>
      <c r="B2746" s="197" t="str">
        <f aca="false">C2746&amp;D2746&amp;E2746&amp;F2746&amp;G2746&amp;H2746</f>
        <v>REMOCAO CUIDADOSA DE CAMADA DE PROTECAO DE IMPERMEABILIZACAO</v>
      </c>
      <c r="C2746" s="197" t="s">
        <v>6158</v>
      </c>
      <c r="I2746" s="197" t="s">
        <v>1993</v>
      </c>
      <c r="J2746" s="197" t="n">
        <v>19.42</v>
      </c>
    </row>
    <row r="2747" customFormat="false" ht="12.75" hidden="true" customHeight="false" outlineLevel="0" collapsed="false">
      <c r="A2747" s="197" t="s">
        <v>6159</v>
      </c>
      <c r="B2747" s="197" t="str">
        <f aca="false">C2747&amp;D2747&amp;E2747&amp;F2747&amp;G2747&amp;H2747</f>
        <v>REMOCAO CUIDADOSA DE CAMADA DE PROTECAO DE IMPERMEABILIZACAO</v>
      </c>
      <c r="C2747" s="197" t="s">
        <v>6158</v>
      </c>
      <c r="I2747" s="197" t="s">
        <v>1993</v>
      </c>
      <c r="J2747" s="197" t="n">
        <v>16.84</v>
      </c>
    </row>
    <row r="2748" customFormat="false" ht="12.75" hidden="true" customHeight="false" outlineLevel="0" collapsed="false">
      <c r="A2748" s="197" t="s">
        <v>6160</v>
      </c>
      <c r="B2748" s="197" t="str">
        <f aca="false">C2748&amp;D2748&amp;E2748&amp;F2748&amp;G2748&amp;H2748</f>
        <v>REMOCAO DE CAMADA DE ISOLAMENTO TERMICO DE TERRACO OU DE ENCHIMENTO EM BANHEIROS,ETC</v>
      </c>
      <c r="C2748" s="197" t="s">
        <v>6161</v>
      </c>
      <c r="D2748" s="197" t="s">
        <v>6162</v>
      </c>
      <c r="I2748" s="197" t="s">
        <v>1993</v>
      </c>
      <c r="J2748" s="197" t="n">
        <v>32.63</v>
      </c>
    </row>
    <row r="2749" customFormat="false" ht="12.75" hidden="true" customHeight="false" outlineLevel="0" collapsed="false">
      <c r="A2749" s="197" t="s">
        <v>6163</v>
      </c>
      <c r="B2749" s="197" t="str">
        <f aca="false">C2749&amp;D2749&amp;E2749&amp;F2749&amp;G2749&amp;H2749</f>
        <v>REMOCAO DE CAMADA DE ISOLAMENTO TERMICO DE TERRACO OU DE ENCHIMENTO EM BANHEIROS,ETC</v>
      </c>
      <c r="C2749" s="197" t="s">
        <v>6161</v>
      </c>
      <c r="D2749" s="197" t="s">
        <v>6162</v>
      </c>
      <c r="I2749" s="197" t="s">
        <v>1993</v>
      </c>
      <c r="J2749" s="197" t="n">
        <v>28.29</v>
      </c>
    </row>
    <row r="2750" customFormat="false" ht="12.75" hidden="true" customHeight="false" outlineLevel="0" collapsed="false">
      <c r="A2750" s="197" t="s">
        <v>6164</v>
      </c>
      <c r="B2750" s="197" t="str">
        <f aca="false">C2750&amp;D2750&amp;E2750&amp;F2750&amp;G2750&amp;H2750</f>
        <v>REMOCAO DE FORRO OU LAMBRI DE FRISOS DE MADEIRA OU PVC,PLACAS DE AGLOMERADO PRENSADO OU SEMELHANTES,INCLUSIVE O ENGRADAMAMENTO</v>
      </c>
      <c r="C2750" s="197" t="s">
        <v>6165</v>
      </c>
      <c r="D2750" s="197" t="s">
        <v>6166</v>
      </c>
      <c r="E2750" s="197" t="s">
        <v>6167</v>
      </c>
      <c r="I2750" s="197" t="s">
        <v>1993</v>
      </c>
      <c r="J2750" s="197" t="n">
        <v>6.99</v>
      </c>
    </row>
    <row r="2751" customFormat="false" ht="12.75" hidden="true" customHeight="false" outlineLevel="0" collapsed="false">
      <c r="A2751" s="197" t="s">
        <v>6168</v>
      </c>
      <c r="B2751" s="197" t="str">
        <f aca="false">C2751&amp;D2751&amp;E2751&amp;F2751&amp;G2751&amp;H2751</f>
        <v>REMOCAO DE FORRO OU LAMBRI DE FRISOS DE MADEIRA OU PVC,PLACAS DE AGLOMERADO PRENSADO OU SEMELHANTES,INCLUSIVE O ENGRADAMAMENTO</v>
      </c>
      <c r="C2751" s="197" t="s">
        <v>6165</v>
      </c>
      <c r="D2751" s="197" t="s">
        <v>6166</v>
      </c>
      <c r="E2751" s="197" t="s">
        <v>6167</v>
      </c>
      <c r="I2751" s="197" t="s">
        <v>1993</v>
      </c>
      <c r="J2751" s="197" t="n">
        <v>6.06</v>
      </c>
    </row>
    <row r="2752" customFormat="false" ht="12.75" hidden="true" customHeight="false" outlineLevel="0" collapsed="false">
      <c r="A2752" s="197" t="s">
        <v>6169</v>
      </c>
      <c r="B2752" s="197" t="str">
        <f aca="false">C2752&amp;D2752&amp;E2752&amp;F2752&amp;G2752&amp;H2752</f>
        <v>REMOCAO MANUAL DE MATERIAL ROCHOSO,EM BLOCOS DE 15KG,A 1,50M DE ALTURA,REFERINDO-SE O CUSTO AO MATERIAL SOLTO</v>
      </c>
      <c r="C2752" s="197" t="s">
        <v>6170</v>
      </c>
      <c r="D2752" s="197" t="s">
        <v>6171</v>
      </c>
      <c r="I2752" s="197" t="s">
        <v>1158</v>
      </c>
      <c r="J2752" s="197" t="n">
        <v>20.98</v>
      </c>
    </row>
    <row r="2753" customFormat="false" ht="12.75" hidden="true" customHeight="false" outlineLevel="0" collapsed="false">
      <c r="A2753" s="197" t="s">
        <v>6172</v>
      </c>
      <c r="B2753" s="197" t="str">
        <f aca="false">C2753&amp;D2753&amp;E2753&amp;F2753&amp;G2753&amp;H2753</f>
        <v>REMOCAO MANUAL DE MATERIAL ROCHOSO,EM BLOCOS DE 15KG,A 1,50M DE ALTURA,REFERINDO-SE O CUSTO AO MATERIAL SOLTO</v>
      </c>
      <c r="C2753" s="197" t="s">
        <v>6170</v>
      </c>
      <c r="D2753" s="197" t="s">
        <v>6171</v>
      </c>
      <c r="I2753" s="197" t="s">
        <v>1158</v>
      </c>
      <c r="J2753" s="197" t="n">
        <v>18.18</v>
      </c>
    </row>
    <row r="2754" customFormat="false" ht="12.75" hidden="true" customHeight="false" outlineLevel="0" collapsed="false">
      <c r="A2754" s="197" t="s">
        <v>6173</v>
      </c>
      <c r="B2754" s="197" t="str">
        <f aca="false">C2754&amp;D2754&amp;E2754&amp;F2754&amp;G2754&amp;H2754</f>
        <v>REMOCAO MANUAL DE MATERIAL ROCHOSO,EM BLOCOS ATE 15KG,A 2,50M DE DISTANCIA,REFERINDO-SE O CUSTO AO MATERIAL SOLTO</v>
      </c>
      <c r="C2754" s="197" t="s">
        <v>6174</v>
      </c>
      <c r="D2754" s="197" t="s">
        <v>6175</v>
      </c>
      <c r="I2754" s="197" t="s">
        <v>1158</v>
      </c>
      <c r="J2754" s="197" t="n">
        <v>15.54</v>
      </c>
    </row>
    <row r="2755" customFormat="false" ht="12.75" hidden="true" customHeight="false" outlineLevel="0" collapsed="false">
      <c r="A2755" s="197" t="s">
        <v>6176</v>
      </c>
      <c r="B2755" s="197" t="str">
        <f aca="false">C2755&amp;D2755&amp;E2755&amp;F2755&amp;G2755&amp;H2755</f>
        <v>REMOCAO MANUAL DE MATERIAL ROCHOSO,EM BLOCOS ATE 15KG,A 2,50M DE DISTANCIA,REFERINDO-SE O CUSTO AO MATERIAL SOLTO</v>
      </c>
      <c r="C2755" s="197" t="s">
        <v>6174</v>
      </c>
      <c r="D2755" s="197" t="s">
        <v>6175</v>
      </c>
      <c r="I2755" s="197" t="s">
        <v>1158</v>
      </c>
      <c r="J2755" s="197" t="n">
        <v>13.47</v>
      </c>
    </row>
    <row r="2756" customFormat="false" ht="12.75" hidden="true" customHeight="false" outlineLevel="0" collapsed="false">
      <c r="A2756" s="197" t="s">
        <v>6177</v>
      </c>
      <c r="B2756" s="197" t="str">
        <f aca="false">C2756&amp;D2756&amp;E2756&amp;F2756&amp;G2756&amp;H2756</f>
        <v>REMOCAO,A PA,DE CASCALHO E PO DE MATERIAL ROCHOSO,A 1,50M DE ALTURA</v>
      </c>
      <c r="C2756" s="197" t="s">
        <v>6178</v>
      </c>
      <c r="D2756" s="197" t="s">
        <v>6179</v>
      </c>
      <c r="I2756" s="197" t="s">
        <v>1158</v>
      </c>
      <c r="J2756" s="197" t="n">
        <v>31.08</v>
      </c>
    </row>
    <row r="2757" customFormat="false" ht="12.75" hidden="true" customHeight="false" outlineLevel="0" collapsed="false">
      <c r="A2757" s="197" t="s">
        <v>6180</v>
      </c>
      <c r="B2757" s="197" t="str">
        <f aca="false">C2757&amp;D2757&amp;E2757&amp;F2757&amp;G2757&amp;H2757</f>
        <v>REMOCAO,A PA,DE CASCALHO E PO DE MATERIAL ROCHOSO,A 1,50M DE ALTURA</v>
      </c>
      <c r="C2757" s="197" t="s">
        <v>6178</v>
      </c>
      <c r="D2757" s="197" t="s">
        <v>6179</v>
      </c>
      <c r="I2757" s="197" t="s">
        <v>1158</v>
      </c>
      <c r="J2757" s="197" t="n">
        <v>26.94</v>
      </c>
    </row>
    <row r="2758" customFormat="false" ht="12.75" hidden="true" customHeight="false" outlineLevel="0" collapsed="false">
      <c r="A2758" s="197" t="s">
        <v>6181</v>
      </c>
      <c r="B2758" s="197" t="str">
        <f aca="false">C2758&amp;D2758&amp;E2758&amp;F2758&amp;G2758&amp;H2758</f>
        <v>REMOCAO,A PA,DE CASCALHO E PO DE MATERIAL ROCHOSO,A 2,50M DE DISTANCIA</v>
      </c>
      <c r="C2758" s="197" t="s">
        <v>6182</v>
      </c>
      <c r="D2758" s="197" t="s">
        <v>6183</v>
      </c>
      <c r="I2758" s="197" t="s">
        <v>1158</v>
      </c>
      <c r="J2758" s="197" t="n">
        <v>13.98</v>
      </c>
    </row>
    <row r="2759" customFormat="false" ht="12.75" hidden="true" customHeight="false" outlineLevel="0" collapsed="false">
      <c r="A2759" s="197" t="s">
        <v>6184</v>
      </c>
      <c r="B2759" s="197" t="str">
        <f aca="false">C2759&amp;D2759&amp;E2759&amp;F2759&amp;G2759&amp;H2759</f>
        <v>REMOCAO,A PA,DE CASCALHO E PO DE MATERIAL ROCHOSO,A 2,50M DE DISTANCIA</v>
      </c>
      <c r="C2759" s="197" t="s">
        <v>6182</v>
      </c>
      <c r="D2759" s="197" t="s">
        <v>6183</v>
      </c>
      <c r="I2759" s="197" t="s">
        <v>1158</v>
      </c>
      <c r="J2759" s="197" t="n">
        <v>12.12</v>
      </c>
    </row>
    <row r="2760" customFormat="false" ht="12.75" hidden="true" customHeight="false" outlineLevel="0" collapsed="false">
      <c r="A2760" s="197" t="s">
        <v>6185</v>
      </c>
      <c r="B2760" s="197" t="str">
        <f aca="false">C2760&amp;D2760&amp;E2760&amp;F2760&amp;G2760&amp;H2760</f>
        <v>REMOCAO DE PAVIMENTACAO DE LAJOTAS DE CONCRETO,ALTAMENTE VIBRADO,INTERTRAVADO,PRE-FABRICADO</v>
      </c>
      <c r="C2760" s="197" t="s">
        <v>6186</v>
      </c>
      <c r="D2760" s="197" t="s">
        <v>6187</v>
      </c>
      <c r="I2760" s="197" t="s">
        <v>1993</v>
      </c>
      <c r="J2760" s="197" t="n">
        <v>5.43</v>
      </c>
    </row>
    <row r="2761" customFormat="false" ht="12.75" hidden="true" customHeight="false" outlineLevel="0" collapsed="false">
      <c r="A2761" s="197" t="s">
        <v>6188</v>
      </c>
      <c r="B2761" s="197" t="str">
        <f aca="false">C2761&amp;D2761&amp;E2761&amp;F2761&amp;G2761&amp;H2761</f>
        <v>REMOCAO DE PAVIMENTACAO DE LAJOTAS DE CONCRETO,ALTAMENTE VIBRADO,INTERTRAVADO,PRE-FABRICADO</v>
      </c>
      <c r="C2761" s="197" t="s">
        <v>6186</v>
      </c>
      <c r="D2761" s="197" t="s">
        <v>6187</v>
      </c>
      <c r="I2761" s="197" t="s">
        <v>1993</v>
      </c>
      <c r="J2761" s="197" t="n">
        <v>4.71</v>
      </c>
    </row>
    <row r="2762" customFormat="false" ht="12.75" hidden="true" customHeight="false" outlineLevel="0" collapsed="false">
      <c r="A2762" s="197" t="s">
        <v>6189</v>
      </c>
      <c r="B2762" s="197" t="str">
        <f aca="false">C2762&amp;D2762&amp;E2762&amp;F2762&amp;G2762&amp;H2762</f>
        <v>REMOCAO CUIDADOSA DE PEITORIS,SOLEIRAS OU CHAPINS</v>
      </c>
      <c r="C2762" s="197" t="s">
        <v>6190</v>
      </c>
      <c r="I2762" s="197" t="s">
        <v>338</v>
      </c>
      <c r="J2762" s="197" t="n">
        <v>53.63</v>
      </c>
    </row>
    <row r="2763" customFormat="false" ht="12.75" hidden="true" customHeight="false" outlineLevel="0" collapsed="false">
      <c r="A2763" s="197" t="s">
        <v>6191</v>
      </c>
      <c r="B2763" s="197" t="str">
        <f aca="false">C2763&amp;D2763&amp;E2763&amp;F2763&amp;G2763&amp;H2763</f>
        <v>REMOCAO CUIDADOSA DE PEITORIS,SOLEIRAS OU CHAPINS</v>
      </c>
      <c r="C2763" s="197" t="s">
        <v>6190</v>
      </c>
      <c r="I2763" s="197" t="s">
        <v>338</v>
      </c>
      <c r="J2763" s="197" t="n">
        <v>46.47</v>
      </c>
    </row>
    <row r="2764" customFormat="false" ht="12.75" hidden="true" customHeight="false" outlineLevel="0" collapsed="false">
      <c r="A2764" s="197" t="s">
        <v>6192</v>
      </c>
      <c r="B2764" s="197" t="str">
        <f aca="false">C2764&amp;D2764&amp;E2764&amp;F2764&amp;G2764&amp;H2764</f>
        <v>REMOCAO DE CALHAS E CONDUTORES</v>
      </c>
      <c r="C2764" s="197" t="s">
        <v>6193</v>
      </c>
      <c r="I2764" s="197" t="s">
        <v>338</v>
      </c>
      <c r="J2764" s="197" t="n">
        <v>3.1</v>
      </c>
    </row>
    <row r="2765" customFormat="false" ht="12.75" hidden="true" customHeight="false" outlineLevel="0" collapsed="false">
      <c r="A2765" s="197" t="s">
        <v>6194</v>
      </c>
      <c r="B2765" s="197" t="str">
        <f aca="false">C2765&amp;D2765&amp;E2765&amp;F2765&amp;G2765&amp;H2765</f>
        <v>REMOCAO DE CALHAS E CONDUTORES</v>
      </c>
      <c r="C2765" s="197" t="s">
        <v>6193</v>
      </c>
      <c r="I2765" s="197" t="s">
        <v>338</v>
      </c>
      <c r="J2765" s="197" t="n">
        <v>2.69</v>
      </c>
    </row>
    <row r="2766" customFormat="false" ht="12.75" hidden="true" customHeight="false" outlineLevel="0" collapsed="false">
      <c r="A2766" s="197" t="s">
        <v>6195</v>
      </c>
      <c r="B2766" s="197" t="str">
        <f aca="false">C2766&amp;D2766&amp;E2766&amp;F2766&amp;G2766&amp;H2766</f>
        <v>REMOCAO DE PLACAS DE PISO VINILICO OU DE BORRACHA SINTETICA</v>
      </c>
      <c r="C2766" s="197" t="s">
        <v>6196</v>
      </c>
      <c r="I2766" s="197" t="s">
        <v>1993</v>
      </c>
      <c r="J2766" s="197" t="n">
        <v>5.43</v>
      </c>
    </row>
    <row r="2767" customFormat="false" ht="12.75" hidden="true" customHeight="false" outlineLevel="0" collapsed="false">
      <c r="A2767" s="197" t="s">
        <v>6197</v>
      </c>
      <c r="B2767" s="197" t="str">
        <f aca="false">C2767&amp;D2767&amp;E2767&amp;F2767&amp;G2767&amp;H2767</f>
        <v>REMOCAO DE PLACAS DE PISO VINILICO OU DE BORRACHA SINTETICA</v>
      </c>
      <c r="C2767" s="197" t="s">
        <v>6196</v>
      </c>
      <c r="I2767" s="197" t="s">
        <v>1993</v>
      </c>
      <c r="J2767" s="197" t="n">
        <v>4.71</v>
      </c>
    </row>
    <row r="2768" customFormat="false" ht="12.75" hidden="true" customHeight="false" outlineLevel="0" collapsed="false">
      <c r="A2768" s="197" t="s">
        <v>6198</v>
      </c>
      <c r="B2768" s="197" t="str">
        <f aca="false">C2768&amp;D2768&amp;E2768&amp;F2768&amp;G2768&amp;H2768</f>
        <v>REMOCAO DE FORRO OU LAMBRI DE FRISOS DE MADEIRA OU PVC,PLACAS DE AGLOMERADO PRENSADO OU SEMELHANTES,EXCLUSIVE O ENGRADAMENTO</v>
      </c>
      <c r="C2768" s="197" t="s">
        <v>6165</v>
      </c>
      <c r="D2768" s="197" t="s">
        <v>6199</v>
      </c>
      <c r="E2768" s="197" t="s">
        <v>6200</v>
      </c>
      <c r="I2768" s="197" t="s">
        <v>1993</v>
      </c>
      <c r="J2768" s="197" t="n">
        <v>4.66</v>
      </c>
    </row>
    <row r="2769" customFormat="false" ht="12.75" hidden="true" customHeight="false" outlineLevel="0" collapsed="false">
      <c r="A2769" s="197" t="s">
        <v>6201</v>
      </c>
      <c r="B2769" s="197" t="str">
        <f aca="false">C2769&amp;D2769&amp;E2769&amp;F2769&amp;G2769&amp;H2769</f>
        <v>REMOCAO DE FORRO OU LAMBRI DE FRISOS DE MADEIRA OU PVC,PLACAS DE AGLOMERADO PRENSADO OU SEMELHANTES,EXCLUSIVE O ENGRADAMENTO</v>
      </c>
      <c r="C2769" s="197" t="s">
        <v>6165</v>
      </c>
      <c r="D2769" s="197" t="s">
        <v>6199</v>
      </c>
      <c r="E2769" s="197" t="s">
        <v>6200</v>
      </c>
      <c r="I2769" s="197" t="s">
        <v>1993</v>
      </c>
      <c r="J2769" s="197" t="n">
        <v>4.04</v>
      </c>
    </row>
    <row r="2770" customFormat="false" ht="12.75" hidden="true" customHeight="false" outlineLevel="0" collapsed="false">
      <c r="A2770" s="197" t="s">
        <v>6202</v>
      </c>
      <c r="B2770" s="197" t="str">
        <f aca="false">C2770&amp;D2770&amp;E2770&amp;F2770&amp;G2770&amp;H2770</f>
        <v>REMOCAO DE PISO DE TACOS,INCLUSIVE CAMADA DE ARGAMASSA DE ASSENTAMENTO</v>
      </c>
      <c r="C2770" s="197" t="s">
        <v>6203</v>
      </c>
      <c r="D2770" s="197" t="s">
        <v>6204</v>
      </c>
      <c r="I2770" s="197" t="s">
        <v>1993</v>
      </c>
      <c r="J2770" s="197" t="n">
        <v>10.87</v>
      </c>
    </row>
    <row r="2771" customFormat="false" ht="12.75" hidden="true" customHeight="false" outlineLevel="0" collapsed="false">
      <c r="A2771" s="197" t="s">
        <v>6205</v>
      </c>
      <c r="B2771" s="197" t="str">
        <f aca="false">C2771&amp;D2771&amp;E2771&amp;F2771&amp;G2771&amp;H2771</f>
        <v>REMOCAO DE PISO DE TACOS,INCLUSIVE CAMADA DE ARGAMASSA DE ASSENTAMENTO</v>
      </c>
      <c r="C2771" s="197" t="s">
        <v>6203</v>
      </c>
      <c r="D2771" s="197" t="s">
        <v>6204</v>
      </c>
      <c r="I2771" s="197" t="s">
        <v>1993</v>
      </c>
      <c r="J2771" s="197" t="n">
        <v>9.43</v>
      </c>
    </row>
    <row r="2772" customFormat="false" ht="12.75" hidden="true" customHeight="false" outlineLevel="0" collapsed="false">
      <c r="A2772" s="197" t="s">
        <v>6206</v>
      </c>
      <c r="B2772" s="197" t="str">
        <f aca="false">C2772&amp;D2772&amp;E2772&amp;F2772&amp;G2772&amp;H2772</f>
        <v>REMOCAO DE DIVISORIAS DE MADEIRA,PRE-MOLDADAS,PRENSADAS OU SEMELHANTES</v>
      </c>
      <c r="C2772" s="197" t="s">
        <v>6207</v>
      </c>
      <c r="D2772" s="197" t="s">
        <v>6208</v>
      </c>
      <c r="I2772" s="197" t="s">
        <v>1993</v>
      </c>
      <c r="J2772" s="197" t="n">
        <v>7.77</v>
      </c>
    </row>
    <row r="2773" customFormat="false" ht="12.75" hidden="true" customHeight="false" outlineLevel="0" collapsed="false">
      <c r="A2773" s="197" t="s">
        <v>6209</v>
      </c>
      <c r="B2773" s="197" t="str">
        <f aca="false">C2773&amp;D2773&amp;E2773&amp;F2773&amp;G2773&amp;H2773</f>
        <v>REMOCAO DE DIVISORIAS DE MADEIRA,PRE-MOLDADAS,PRENSADAS OU SEMELHANTES</v>
      </c>
      <c r="C2773" s="197" t="s">
        <v>6207</v>
      </c>
      <c r="D2773" s="197" t="s">
        <v>6208</v>
      </c>
      <c r="I2773" s="197" t="s">
        <v>1993</v>
      </c>
      <c r="J2773" s="197" t="n">
        <v>6.73</v>
      </c>
    </row>
    <row r="2774" customFormat="false" ht="12.75" hidden="true" customHeight="false" outlineLevel="0" collapsed="false">
      <c r="A2774" s="197" t="s">
        <v>6210</v>
      </c>
      <c r="B2774" s="197" t="str">
        <f aca="false">C2774&amp;D2774&amp;E2774&amp;F2774&amp;G2774&amp;H2774</f>
        <v>REMOCAO DE ESCADA DE MADEIRA</v>
      </c>
      <c r="C2774" s="197" t="s">
        <v>6211</v>
      </c>
      <c r="I2774" s="197" t="s">
        <v>338</v>
      </c>
      <c r="J2774" s="197" t="n">
        <v>52.54</v>
      </c>
    </row>
    <row r="2775" customFormat="false" ht="12.75" hidden="true" customHeight="false" outlineLevel="0" collapsed="false">
      <c r="A2775" s="197" t="s">
        <v>6212</v>
      </c>
      <c r="B2775" s="197" t="str">
        <f aca="false">C2775&amp;D2775&amp;E2775&amp;F2775&amp;G2775&amp;H2775</f>
        <v>REMOCAO DE ESCADA DE MADEIRA</v>
      </c>
      <c r="C2775" s="197" t="s">
        <v>6211</v>
      </c>
      <c r="I2775" s="197" t="s">
        <v>338</v>
      </c>
      <c r="J2775" s="197" t="n">
        <v>45.53</v>
      </c>
    </row>
    <row r="2776" customFormat="false" ht="12.75" hidden="true" customHeight="false" outlineLevel="0" collapsed="false">
      <c r="A2776" s="197" t="s">
        <v>6213</v>
      </c>
      <c r="B2776" s="197" t="str">
        <f aca="false">C2776&amp;D2776&amp;E2776&amp;F2776&amp;G2776&amp;H2776</f>
        <v>REMOCAO DE RODAPES DE MADEIRA,CERAMICA OU SEMELHANTE</v>
      </c>
      <c r="C2776" s="197" t="s">
        <v>6214</v>
      </c>
      <c r="I2776" s="197" t="s">
        <v>338</v>
      </c>
      <c r="J2776" s="197" t="n">
        <v>1.94</v>
      </c>
    </row>
    <row r="2777" customFormat="false" ht="12.75" hidden="true" customHeight="false" outlineLevel="0" collapsed="false">
      <c r="A2777" s="197" t="s">
        <v>6215</v>
      </c>
      <c r="B2777" s="197" t="str">
        <f aca="false">C2777&amp;D2777&amp;E2777&amp;F2777&amp;G2777&amp;H2777</f>
        <v>REMOCAO DE RODAPES DE MADEIRA,CERAMICA OU SEMELHANTE</v>
      </c>
      <c r="C2777" s="197" t="s">
        <v>6214</v>
      </c>
      <c r="I2777" s="197" t="s">
        <v>338</v>
      </c>
      <c r="J2777" s="197" t="n">
        <v>1.68</v>
      </c>
    </row>
    <row r="2778" customFormat="false" ht="12.75" hidden="true" customHeight="false" outlineLevel="0" collapsed="false">
      <c r="A2778" s="197" t="s">
        <v>6216</v>
      </c>
      <c r="B2778" s="197" t="str">
        <f aca="false">C2778&amp;D2778&amp;E2778&amp;F2778&amp;G2778&amp;H2778</f>
        <v>REMOCAO DE FRISOS DE ASSOALHO,EXCLUSIVE BARROTES OU GRAZEPES</v>
      </c>
      <c r="C2778" s="197" t="s">
        <v>6217</v>
      </c>
      <c r="I2778" s="197" t="s">
        <v>1993</v>
      </c>
      <c r="J2778" s="197" t="n">
        <v>5.82</v>
      </c>
    </row>
    <row r="2779" customFormat="false" ht="12.75" hidden="true" customHeight="false" outlineLevel="0" collapsed="false">
      <c r="A2779" s="197" t="s">
        <v>6218</v>
      </c>
      <c r="B2779" s="197" t="str">
        <f aca="false">C2779&amp;D2779&amp;E2779&amp;F2779&amp;G2779&amp;H2779</f>
        <v>REMOCAO DE FRISOS DE ASSOALHO,EXCLUSIVE BARROTES OU GRAZEPES</v>
      </c>
      <c r="C2779" s="197" t="s">
        <v>6217</v>
      </c>
      <c r="I2779" s="197" t="s">
        <v>1993</v>
      </c>
      <c r="J2779" s="197" t="n">
        <v>5.05</v>
      </c>
    </row>
    <row r="2780" customFormat="false" ht="12.75" hidden="true" customHeight="false" outlineLevel="0" collapsed="false">
      <c r="A2780" s="197" t="s">
        <v>6219</v>
      </c>
      <c r="B2780" s="197" t="str">
        <f aca="false">C2780&amp;D2780&amp;E2780&amp;F2780&amp;G2780&amp;H2780</f>
        <v>REMOCAO DE CARPETE OU TAPETE COLADO NO PISO,INCLUSIVE LIMPEZA DE RESIDUO DE COLA COM PALHA DE ACO</v>
      </c>
      <c r="C2780" s="197" t="s">
        <v>6220</v>
      </c>
      <c r="D2780" s="197" t="s">
        <v>6221</v>
      </c>
      <c r="I2780" s="197" t="s">
        <v>1993</v>
      </c>
      <c r="J2780" s="197" t="n">
        <v>12.43</v>
      </c>
    </row>
    <row r="2781" customFormat="false" ht="12.75" hidden="true" customHeight="false" outlineLevel="0" collapsed="false">
      <c r="A2781" s="197" t="s">
        <v>6222</v>
      </c>
      <c r="B2781" s="197" t="str">
        <f aca="false">C2781&amp;D2781&amp;E2781&amp;F2781&amp;G2781&amp;H2781</f>
        <v>REMOCAO DE CARPETE OU TAPETE COLADO NO PISO,INCLUSIVE LIMPEZA DE RESIDUO DE COLA COM PALHA DE ACO</v>
      </c>
      <c r="C2781" s="197" t="s">
        <v>6220</v>
      </c>
      <c r="D2781" s="197" t="s">
        <v>6221</v>
      </c>
      <c r="I2781" s="197" t="s">
        <v>1993</v>
      </c>
      <c r="J2781" s="197" t="n">
        <v>10.77</v>
      </c>
    </row>
    <row r="2782" customFormat="false" ht="12.75" hidden="true" customHeight="false" outlineLevel="0" collapsed="false">
      <c r="A2782" s="197" t="s">
        <v>6223</v>
      </c>
      <c r="B2782" s="197" t="str">
        <f aca="false">C2782&amp;D2782&amp;E2782&amp;F2782&amp;G2782&amp;H2782</f>
        <v>REMOCAO DE RIPAS,SEM APROVEITAMENTO DE MATERIAL RETIRADO</v>
      </c>
      <c r="C2782" s="197" t="s">
        <v>6224</v>
      </c>
      <c r="I2782" s="197" t="s">
        <v>338</v>
      </c>
      <c r="J2782" s="197" t="n">
        <v>1.08</v>
      </c>
    </row>
    <row r="2783" customFormat="false" ht="12.75" hidden="true" customHeight="false" outlineLevel="0" collapsed="false">
      <c r="A2783" s="197" t="s">
        <v>6225</v>
      </c>
      <c r="B2783" s="197" t="str">
        <f aca="false">C2783&amp;D2783&amp;E2783&amp;F2783&amp;G2783&amp;H2783</f>
        <v>REMOCAO DE RIPAS,SEM APROVEITAMENTO DE MATERIAL RETIRADO</v>
      </c>
      <c r="C2783" s="197" t="s">
        <v>6224</v>
      </c>
      <c r="I2783" s="197" t="s">
        <v>338</v>
      </c>
      <c r="J2783" s="197" t="n">
        <v>0.94</v>
      </c>
    </row>
    <row r="2784" customFormat="false" ht="12.75" hidden="true" customHeight="false" outlineLevel="0" collapsed="false">
      <c r="A2784" s="197" t="s">
        <v>6226</v>
      </c>
      <c r="B2784" s="197" t="str">
        <f aca="false">C2784&amp;D2784&amp;E2784&amp;F2784&amp;G2784&amp;H2784</f>
        <v>REMOCAO DE PISO DE ARDOSIA,PEDRA SAO TOME,COM A RESPECTIVA CAMADA DE ASSENTAMENTO</v>
      </c>
      <c r="C2784" s="197" t="s">
        <v>6227</v>
      </c>
      <c r="D2784" s="197" t="s">
        <v>6228</v>
      </c>
      <c r="I2784" s="197" t="s">
        <v>1993</v>
      </c>
      <c r="J2784" s="197" t="n">
        <v>10.87</v>
      </c>
    </row>
    <row r="2785" customFormat="false" ht="12.75" hidden="true" customHeight="false" outlineLevel="0" collapsed="false">
      <c r="A2785" s="197" t="s">
        <v>6229</v>
      </c>
      <c r="B2785" s="197" t="str">
        <f aca="false">C2785&amp;D2785&amp;E2785&amp;F2785&amp;G2785&amp;H2785</f>
        <v>REMOCAO DE PISO DE ARDOSIA,PEDRA SAO TOME,COM A RESPECTIVA CAMADA DE ASSENTAMENTO</v>
      </c>
      <c r="C2785" s="197" t="s">
        <v>6227</v>
      </c>
      <c r="D2785" s="197" t="s">
        <v>6228</v>
      </c>
      <c r="I2785" s="197" t="s">
        <v>1993</v>
      </c>
      <c r="J2785" s="197" t="n">
        <v>9.43</v>
      </c>
    </row>
    <row r="2786" customFormat="false" ht="12.75" hidden="true" customHeight="false" outlineLevel="0" collapsed="false">
      <c r="A2786" s="197" t="s">
        <v>6230</v>
      </c>
      <c r="B2786" s="197" t="str">
        <f aca="false">C2786&amp;D2786&amp;E2786&amp;F2786&amp;G2786&amp;H2786</f>
        <v>REMOCAO DE PLACAS DE MURO PRE-MOLDADO,COM APROVEITAMENTO DOMATERIAL</v>
      </c>
      <c r="C2786" s="197" t="s">
        <v>6231</v>
      </c>
      <c r="D2786" s="197" t="s">
        <v>6232</v>
      </c>
      <c r="I2786" s="197" t="s">
        <v>1993</v>
      </c>
      <c r="J2786" s="197" t="n">
        <v>7.77</v>
      </c>
    </row>
    <row r="2787" customFormat="false" ht="12.75" hidden="true" customHeight="false" outlineLevel="0" collapsed="false">
      <c r="A2787" s="197" t="s">
        <v>6233</v>
      </c>
      <c r="B2787" s="197" t="str">
        <f aca="false">C2787&amp;D2787&amp;E2787&amp;F2787&amp;G2787&amp;H2787</f>
        <v>REMOCAO DE PLACAS DE MURO PRE-MOLDADO,COM APROVEITAMENTO DOMATERIAL</v>
      </c>
      <c r="C2787" s="197" t="s">
        <v>6231</v>
      </c>
      <c r="D2787" s="197" t="s">
        <v>6232</v>
      </c>
      <c r="I2787" s="197" t="s">
        <v>1993</v>
      </c>
      <c r="J2787" s="197" t="n">
        <v>6.73</v>
      </c>
    </row>
    <row r="2788" customFormat="false" ht="12.75" hidden="true" customHeight="false" outlineLevel="0" collapsed="false">
      <c r="A2788" s="197" t="s">
        <v>6234</v>
      </c>
      <c r="B2788" s="197" t="str">
        <f aca="false">C2788&amp;D2788&amp;E2788&amp;F2788&amp;G2788&amp;H2788</f>
        <v>REMOCAO DE PISO DE MARMORE OU GRANITO</v>
      </c>
      <c r="C2788" s="197" t="s">
        <v>6235</v>
      </c>
      <c r="I2788" s="197" t="s">
        <v>1993</v>
      </c>
      <c r="J2788" s="197" t="n">
        <v>8.54</v>
      </c>
    </row>
    <row r="2789" customFormat="false" ht="12.75" hidden="true" customHeight="false" outlineLevel="0" collapsed="false">
      <c r="A2789" s="197" t="s">
        <v>6236</v>
      </c>
      <c r="B2789" s="197" t="str">
        <f aca="false">C2789&amp;D2789&amp;E2789&amp;F2789&amp;G2789&amp;H2789</f>
        <v>REMOCAO DE PISO DE MARMORE OU GRANITO</v>
      </c>
      <c r="C2789" s="197" t="s">
        <v>6235</v>
      </c>
      <c r="I2789" s="197" t="s">
        <v>1993</v>
      </c>
      <c r="J2789" s="197" t="n">
        <v>7.4</v>
      </c>
    </row>
    <row r="2790" customFormat="false" ht="12.75" hidden="true" customHeight="false" outlineLevel="0" collapsed="false">
      <c r="A2790" s="197" t="s">
        <v>6237</v>
      </c>
      <c r="B2790" s="197" t="str">
        <f aca="false">C2790&amp;D2790&amp;E2790&amp;F2790&amp;G2790&amp;H2790</f>
        <v>REMOCAO A PA,DE CASCALHO OU LAMA A 1,50M DE ALTURA EM LOGRADOURO(BECO) DE ATE 2,00M,EM FAVELAS</v>
      </c>
      <c r="C2790" s="197" t="s">
        <v>6238</v>
      </c>
      <c r="D2790" s="197" t="s">
        <v>6239</v>
      </c>
      <c r="I2790" s="197" t="s">
        <v>1158</v>
      </c>
      <c r="J2790" s="197" t="n">
        <v>35.74</v>
      </c>
    </row>
    <row r="2791" customFormat="false" ht="12.75" hidden="true" customHeight="false" outlineLevel="0" collapsed="false">
      <c r="A2791" s="197" t="s">
        <v>6240</v>
      </c>
      <c r="B2791" s="197" t="str">
        <f aca="false">C2791&amp;D2791&amp;E2791&amp;F2791&amp;G2791&amp;H2791</f>
        <v>REMOCAO A PA,DE CASCALHO OU LAMA A 1,50M DE ALTURA EM LOGRADOURO(BECO) DE ATE 2,00M,EM FAVELAS</v>
      </c>
      <c r="C2791" s="197" t="s">
        <v>6238</v>
      </c>
      <c r="D2791" s="197" t="s">
        <v>6239</v>
      </c>
      <c r="I2791" s="197" t="s">
        <v>1158</v>
      </c>
      <c r="J2791" s="197" t="n">
        <v>30.98</v>
      </c>
    </row>
    <row r="2792" customFormat="false" ht="12.75" hidden="true" customHeight="false" outlineLevel="0" collapsed="false">
      <c r="A2792" s="197" t="s">
        <v>6241</v>
      </c>
      <c r="B2792" s="197" t="str">
        <f aca="false">C2792&amp;D2792&amp;E2792&amp;F2792&amp;G2792&amp;H2792</f>
        <v>REMOCAO DE TERRA OU ENTULHO,A PA,ATE A DISTANCIA HORIZONTALDE 5,00M</v>
      </c>
      <c r="C2792" s="197" t="s">
        <v>6242</v>
      </c>
      <c r="D2792" s="197" t="s">
        <v>6243</v>
      </c>
      <c r="I2792" s="197" t="s">
        <v>1158</v>
      </c>
      <c r="J2792" s="197" t="n">
        <v>23.31</v>
      </c>
    </row>
    <row r="2793" customFormat="false" ht="12.75" hidden="true" customHeight="false" outlineLevel="0" collapsed="false">
      <c r="A2793" s="197" t="s">
        <v>6244</v>
      </c>
      <c r="B2793" s="197" t="str">
        <f aca="false">C2793&amp;D2793&amp;E2793&amp;F2793&amp;G2793&amp;H2793</f>
        <v>REMOCAO DE TERRA OU ENTULHO,A PA,ATE A DISTANCIA HORIZONTALDE 5,00M</v>
      </c>
      <c r="C2793" s="197" t="s">
        <v>6242</v>
      </c>
      <c r="D2793" s="197" t="s">
        <v>6243</v>
      </c>
      <c r="I2793" s="197" t="s">
        <v>1158</v>
      </c>
      <c r="J2793" s="197" t="n">
        <v>20.2</v>
      </c>
    </row>
    <row r="2794" customFormat="false" ht="12.75" hidden="true" customHeight="false" outlineLevel="0" collapsed="false">
      <c r="A2794" s="197" t="s">
        <v>6245</v>
      </c>
      <c r="B2794" s="197" t="str">
        <f aca="false">C2794&amp;D2794&amp;E2794&amp;F2794&amp;G2794&amp;H2794</f>
        <v>REMOCAO DE PAPEL DE PAREDE,INCLUSIVE LIMPEZA DO EXCESSO DE COLA NA PAREDE</v>
      </c>
      <c r="C2794" s="197" t="s">
        <v>6246</v>
      </c>
      <c r="D2794" s="197" t="s">
        <v>6247</v>
      </c>
      <c r="I2794" s="197" t="s">
        <v>1993</v>
      </c>
      <c r="J2794" s="197" t="n">
        <v>3.1</v>
      </c>
    </row>
    <row r="2795" customFormat="false" ht="12.75" hidden="true" customHeight="false" outlineLevel="0" collapsed="false">
      <c r="A2795" s="197" t="s">
        <v>6248</v>
      </c>
      <c r="B2795" s="197" t="str">
        <f aca="false">C2795&amp;D2795&amp;E2795&amp;F2795&amp;G2795&amp;H2795</f>
        <v>REMOCAO DE PAPEL DE PAREDE,INCLUSIVE LIMPEZA DO EXCESSO DE COLA NA PAREDE</v>
      </c>
      <c r="C2795" s="197" t="s">
        <v>6246</v>
      </c>
      <c r="D2795" s="197" t="s">
        <v>6247</v>
      </c>
      <c r="I2795" s="197" t="s">
        <v>1993</v>
      </c>
      <c r="J2795" s="197" t="n">
        <v>2.69</v>
      </c>
    </row>
    <row r="2796" customFormat="false" ht="12.75" hidden="true" customHeight="false" outlineLevel="0" collapsed="false">
      <c r="A2796" s="197" t="s">
        <v>6249</v>
      </c>
      <c r="B2796" s="197" t="str">
        <f aca="false">C2796&amp;D2796&amp;E2796&amp;F2796&amp;G2796&amp;H2796</f>
        <v>REMOCAO DE PISO ELEVADO EM PLACAS</v>
      </c>
      <c r="C2796" s="197" t="s">
        <v>6250</v>
      </c>
      <c r="I2796" s="197" t="s">
        <v>1993</v>
      </c>
      <c r="J2796" s="197" t="n">
        <v>8.54</v>
      </c>
    </row>
    <row r="2797" customFormat="false" ht="12.75" hidden="true" customHeight="false" outlineLevel="0" collapsed="false">
      <c r="A2797" s="197" t="s">
        <v>6251</v>
      </c>
      <c r="B2797" s="197" t="str">
        <f aca="false">C2797&amp;D2797&amp;E2797&amp;F2797&amp;G2797&amp;H2797</f>
        <v>REMOCAO DE PISO ELEVADO EM PLACAS</v>
      </c>
      <c r="C2797" s="197" t="s">
        <v>6250</v>
      </c>
      <c r="I2797" s="197" t="s">
        <v>1993</v>
      </c>
      <c r="J2797" s="197" t="n">
        <v>7.4</v>
      </c>
    </row>
    <row r="2798" customFormat="false" ht="12.75" hidden="true" customHeight="false" outlineLevel="0" collapsed="false">
      <c r="A2798" s="197" t="s">
        <v>6252</v>
      </c>
      <c r="B2798" s="197" t="str">
        <f aca="false">C2798&amp;D2798&amp;E2798&amp;F2798&amp;G2798&amp;H2798</f>
        <v>REMOCAO DE REVESTIMENTO LAMINADO MELAMINICO EM PAREDES,INCLUSIVE RETIRADA DA COLA</v>
      </c>
      <c r="C2798" s="197" t="s">
        <v>6253</v>
      </c>
      <c r="D2798" s="197" t="s">
        <v>6254</v>
      </c>
      <c r="I2798" s="197" t="s">
        <v>1993</v>
      </c>
      <c r="J2798" s="197" t="n">
        <v>8.54</v>
      </c>
    </row>
    <row r="2799" customFormat="false" ht="12.75" hidden="true" customHeight="false" outlineLevel="0" collapsed="false">
      <c r="A2799" s="197" t="s">
        <v>6255</v>
      </c>
      <c r="B2799" s="197" t="str">
        <f aca="false">C2799&amp;D2799&amp;E2799&amp;F2799&amp;G2799&amp;H2799</f>
        <v>REMOCAO DE REVESTIMENTO LAMINADO MELAMINICO EM PAREDES,INCLUSIVE RETIRADA DA COLA</v>
      </c>
      <c r="C2799" s="197" t="s">
        <v>6253</v>
      </c>
      <c r="D2799" s="197" t="s">
        <v>6254</v>
      </c>
      <c r="I2799" s="197" t="s">
        <v>1993</v>
      </c>
      <c r="J2799" s="197" t="n">
        <v>7.4</v>
      </c>
    </row>
    <row r="2800" customFormat="false" ht="12.75" hidden="true" customHeight="false" outlineLevel="0" collapsed="false">
      <c r="A2800" s="197" t="s">
        <v>6256</v>
      </c>
      <c r="B2800" s="197" t="str">
        <f aca="false">C2800&amp;D2800&amp;E2800&amp;F2800&amp;G2800&amp;H2800</f>
        <v>REMOCAO DE REVESTIMENTO LAMINADO MELAMINICO EM PISOS,INCLUSIVE RETIRADA DA COLA</v>
      </c>
      <c r="C2800" s="197" t="s">
        <v>6257</v>
      </c>
      <c r="D2800" s="197" t="s">
        <v>6258</v>
      </c>
      <c r="I2800" s="197" t="s">
        <v>1993</v>
      </c>
      <c r="J2800" s="197" t="n">
        <v>6.99</v>
      </c>
    </row>
    <row r="2801" customFormat="false" ht="12.75" hidden="true" customHeight="false" outlineLevel="0" collapsed="false">
      <c r="A2801" s="197" t="s">
        <v>6259</v>
      </c>
      <c r="B2801" s="197" t="str">
        <f aca="false">C2801&amp;D2801&amp;E2801&amp;F2801&amp;G2801&amp;H2801</f>
        <v>REMOCAO DE REVESTIMENTO LAMINADO MELAMINICO EM PISOS,INCLUSIVE RETIRADA DA COLA</v>
      </c>
      <c r="C2801" s="197" t="s">
        <v>6257</v>
      </c>
      <c r="D2801" s="197" t="s">
        <v>6258</v>
      </c>
      <c r="I2801" s="197" t="s">
        <v>1993</v>
      </c>
      <c r="J2801" s="197" t="n">
        <v>6.06</v>
      </c>
    </row>
    <row r="2802" customFormat="false" ht="12.75" hidden="true" customHeight="false" outlineLevel="0" collapsed="false">
      <c r="A2802" s="197" t="s">
        <v>6260</v>
      </c>
      <c r="B2802" s="197" t="str">
        <f aca="false">C2802&amp;D2802&amp;E2802&amp;F2802&amp;G2802&amp;H2802</f>
        <v>REMOCAO DE JUNTA DE DILATACAO E VEDACAO</v>
      </c>
      <c r="C2802" s="197" t="s">
        <v>6261</v>
      </c>
      <c r="I2802" s="197" t="s">
        <v>338</v>
      </c>
      <c r="J2802" s="197" t="n">
        <v>1.55</v>
      </c>
    </row>
    <row r="2803" customFormat="false" ht="12.75" hidden="true" customHeight="false" outlineLevel="0" collapsed="false">
      <c r="A2803" s="197" t="s">
        <v>6262</v>
      </c>
      <c r="B2803" s="197" t="str">
        <f aca="false">C2803&amp;D2803&amp;E2803&amp;F2803&amp;G2803&amp;H2803</f>
        <v>REMOCAO DE JUNTA DE DILATACAO E VEDACAO</v>
      </c>
      <c r="C2803" s="197" t="s">
        <v>6261</v>
      </c>
      <c r="I2803" s="197" t="s">
        <v>338</v>
      </c>
      <c r="J2803" s="197" t="n">
        <v>1.34</v>
      </c>
    </row>
    <row r="2804" customFormat="false" ht="12.75" hidden="true" customHeight="false" outlineLevel="0" collapsed="false">
      <c r="A2804" s="197" t="s">
        <v>6263</v>
      </c>
      <c r="B2804" s="197" t="str">
        <f aca="false">C2804&amp;D2804&amp;E2804&amp;F2804&amp;G2804&amp;H2804</f>
        <v>REMOCAO CUIDADOSA DE DIVISORIA DE GRANITO</v>
      </c>
      <c r="C2804" s="197" t="s">
        <v>6264</v>
      </c>
      <c r="I2804" s="197" t="s">
        <v>1993</v>
      </c>
      <c r="J2804" s="197" t="n">
        <v>32.7</v>
      </c>
    </row>
    <row r="2805" customFormat="false" ht="12.75" hidden="true" customHeight="false" outlineLevel="0" collapsed="false">
      <c r="A2805" s="197" t="s">
        <v>6265</v>
      </c>
      <c r="B2805" s="197" t="str">
        <f aca="false">C2805&amp;D2805&amp;E2805&amp;F2805&amp;G2805&amp;H2805</f>
        <v>REMOCAO CUIDADOSA DE DIVISORIA DE GRANITO</v>
      </c>
      <c r="C2805" s="197" t="s">
        <v>6264</v>
      </c>
      <c r="I2805" s="197" t="s">
        <v>1993</v>
      </c>
      <c r="J2805" s="197" t="n">
        <v>28.34</v>
      </c>
    </row>
    <row r="2806" customFormat="false" ht="12.75" hidden="true" customHeight="false" outlineLevel="0" collapsed="false">
      <c r="A2806" s="197" t="s">
        <v>6266</v>
      </c>
      <c r="B2806" s="197" t="str">
        <f aca="false">C2806&amp;D2806&amp;E2806&amp;F2806&amp;G2806&amp;H2806</f>
        <v>REMOCAO CUIDADOSA DE DIVISORIA DE MARMORE</v>
      </c>
      <c r="C2806" s="197" t="s">
        <v>6267</v>
      </c>
      <c r="I2806" s="197" t="s">
        <v>1993</v>
      </c>
      <c r="J2806" s="197" t="n">
        <v>33.77</v>
      </c>
    </row>
    <row r="2807" customFormat="false" ht="12.75" hidden="true" customHeight="false" outlineLevel="0" collapsed="false">
      <c r="A2807" s="197" t="s">
        <v>6268</v>
      </c>
      <c r="B2807" s="197" t="str">
        <f aca="false">C2807&amp;D2807&amp;E2807&amp;F2807&amp;G2807&amp;H2807</f>
        <v>REMOCAO CUIDADOSA DE DIVISORIA DE MARMORE</v>
      </c>
      <c r="C2807" s="197" t="s">
        <v>6267</v>
      </c>
      <c r="I2807" s="197" t="s">
        <v>1993</v>
      </c>
      <c r="J2807" s="197" t="n">
        <v>29.27</v>
      </c>
    </row>
    <row r="2808" customFormat="false" ht="12.75" hidden="true" customHeight="false" outlineLevel="0" collapsed="false">
      <c r="A2808" s="197" t="s">
        <v>6269</v>
      </c>
      <c r="B2808" s="197" t="str">
        <f aca="false">C2808&amp;D2808&amp;E2808&amp;F2808&amp;G2808&amp;H2808</f>
        <v>REMOCAO DE REVESTIMENTO DE LENCOL DE CHUMBO EM PAREDES</v>
      </c>
      <c r="C2808" s="197" t="s">
        <v>6270</v>
      </c>
      <c r="I2808" s="197" t="s">
        <v>1993</v>
      </c>
      <c r="J2808" s="197" t="n">
        <v>36.7</v>
      </c>
    </row>
    <row r="2809" customFormat="false" ht="12.75" hidden="true" customHeight="false" outlineLevel="0" collapsed="false">
      <c r="A2809" s="197" t="s">
        <v>6271</v>
      </c>
      <c r="B2809" s="197" t="str">
        <f aca="false">C2809&amp;D2809&amp;E2809&amp;F2809&amp;G2809&amp;H2809</f>
        <v>REMOCAO DE REVESTIMENTO DE LENCOL DE CHUMBO EM PAREDES</v>
      </c>
      <c r="C2809" s="197" t="s">
        <v>6270</v>
      </c>
      <c r="I2809" s="197" t="s">
        <v>1993</v>
      </c>
      <c r="J2809" s="197" t="n">
        <v>31.81</v>
      </c>
    </row>
    <row r="2810" customFormat="false" ht="12.75" hidden="true" customHeight="false" outlineLevel="0" collapsed="false">
      <c r="A2810" s="197" t="s">
        <v>6272</v>
      </c>
      <c r="B2810" s="197" t="str">
        <f aca="false">C2810&amp;D2810&amp;E2810&amp;F2810&amp;G2810&amp;H2810</f>
        <v>REMOCAO DE LEITO FILTRANTE</v>
      </c>
      <c r="C2810" s="197" t="s">
        <v>6273</v>
      </c>
      <c r="I2810" s="197" t="s">
        <v>1158</v>
      </c>
      <c r="J2810" s="197" t="n">
        <v>19.58</v>
      </c>
    </row>
    <row r="2811" customFormat="false" ht="12.75" hidden="true" customHeight="false" outlineLevel="0" collapsed="false">
      <c r="A2811" s="197" t="s">
        <v>6274</v>
      </c>
      <c r="B2811" s="197" t="str">
        <f aca="false">C2811&amp;D2811&amp;E2811&amp;F2811&amp;G2811&amp;H2811</f>
        <v>REMOCAO DE LEITO FILTRANTE</v>
      </c>
      <c r="C2811" s="197" t="s">
        <v>6273</v>
      </c>
      <c r="I2811" s="197" t="s">
        <v>1158</v>
      </c>
      <c r="J2811" s="197" t="n">
        <v>16.97</v>
      </c>
    </row>
    <row r="2812" customFormat="false" ht="12.75" hidden="true" customHeight="false" outlineLevel="0" collapsed="false">
      <c r="A2812" s="197" t="s">
        <v>6275</v>
      </c>
      <c r="B2812" s="197" t="str">
        <f aca="false">C2812&amp;D2812&amp;E2812&amp;F2812&amp;G2812&amp;H2812</f>
        <v>REMOCAO DE TUBULACAO DE ACO,EXCLUSIVE ESCAVACAO E REATERRO</v>
      </c>
      <c r="C2812" s="197" t="s">
        <v>6276</v>
      </c>
      <c r="I2812" s="197" t="s">
        <v>6277</v>
      </c>
      <c r="J2812" s="197" t="n">
        <v>0.25</v>
      </c>
    </row>
    <row r="2813" customFormat="false" ht="12.75" hidden="true" customHeight="false" outlineLevel="0" collapsed="false">
      <c r="A2813" s="197" t="s">
        <v>6278</v>
      </c>
      <c r="B2813" s="197" t="str">
        <f aca="false">C2813&amp;D2813&amp;E2813&amp;F2813&amp;G2813&amp;H2813</f>
        <v>REMOCAO DE TUBULACAO DE ACO,EXCLUSIVE ESCAVACAO E REATERRO</v>
      </c>
      <c r="C2813" s="197" t="s">
        <v>6276</v>
      </c>
      <c r="I2813" s="197" t="s">
        <v>6277</v>
      </c>
      <c r="J2813" s="197" t="n">
        <v>0.22</v>
      </c>
    </row>
    <row r="2814" customFormat="false" ht="12.75" hidden="true" customHeight="false" outlineLevel="0" collapsed="false">
      <c r="A2814" s="197" t="s">
        <v>6279</v>
      </c>
      <c r="B2814" s="197" t="str">
        <f aca="false">C2814&amp;D2814&amp;E2814&amp;F2814&amp;G2814&amp;H2814</f>
        <v>REMOCAO DE TUBULACAO DE FERRO FUNDIDO COM D.N DE 50 A 300MM,EXCLUSIVE ESCAVACAO E REATERRO</v>
      </c>
      <c r="C2814" s="197" t="s">
        <v>6280</v>
      </c>
      <c r="D2814" s="197" t="s">
        <v>6281</v>
      </c>
      <c r="I2814" s="197" t="s">
        <v>338</v>
      </c>
      <c r="J2814" s="197" t="n">
        <v>39.58</v>
      </c>
    </row>
    <row r="2815" customFormat="false" ht="12.75" hidden="true" customHeight="false" outlineLevel="0" collapsed="false">
      <c r="A2815" s="197" t="s">
        <v>6282</v>
      </c>
      <c r="B2815" s="197" t="str">
        <f aca="false">C2815&amp;D2815&amp;E2815&amp;F2815&amp;G2815&amp;H2815</f>
        <v>REMOCAO DE TUBULACAO DE FERRO FUNDIDO COM D.N DE 50 A 300MM,EXCLUSIVE ESCAVACAO E REATERRO</v>
      </c>
      <c r="C2815" s="197" t="s">
        <v>6280</v>
      </c>
      <c r="D2815" s="197" t="s">
        <v>6281</v>
      </c>
      <c r="I2815" s="197" t="s">
        <v>338</v>
      </c>
      <c r="J2815" s="197" t="n">
        <v>34.3</v>
      </c>
    </row>
    <row r="2816" customFormat="false" ht="12.75" hidden="true" customHeight="false" outlineLevel="0" collapsed="false">
      <c r="A2816" s="197" t="s">
        <v>6283</v>
      </c>
      <c r="B2816" s="197" t="str">
        <f aca="false">C2816&amp;D2816&amp;E2816&amp;F2816&amp;G2816&amp;H2816</f>
        <v>REMOCAO DE TUBULACAO DE FERRO FUNDIDO COM D.N DE 400 A 600MM,EXCLUSIVE ESCAVACAO E REATERRO</v>
      </c>
      <c r="C2816" s="197" t="s">
        <v>6284</v>
      </c>
      <c r="D2816" s="197" t="s">
        <v>6285</v>
      </c>
      <c r="I2816" s="197" t="s">
        <v>338</v>
      </c>
      <c r="J2816" s="197" t="n">
        <v>79.54</v>
      </c>
    </row>
    <row r="2817" customFormat="false" ht="12.75" hidden="true" customHeight="false" outlineLevel="0" collapsed="false">
      <c r="A2817" s="197" t="s">
        <v>6286</v>
      </c>
      <c r="B2817" s="197" t="str">
        <f aca="false">C2817&amp;D2817&amp;E2817&amp;F2817&amp;G2817&amp;H2817</f>
        <v>REMOCAO DE TUBULACAO DE FERRO FUNDIDO COM D.N DE 400 A 600MM,EXCLUSIVE ESCAVACAO E REATERRO</v>
      </c>
      <c r="C2817" s="197" t="s">
        <v>6284</v>
      </c>
      <c r="D2817" s="197" t="s">
        <v>6285</v>
      </c>
      <c r="I2817" s="197" t="s">
        <v>338</v>
      </c>
      <c r="J2817" s="197" t="n">
        <v>68.93</v>
      </c>
    </row>
    <row r="2818" customFormat="false" ht="12.75" hidden="true" customHeight="false" outlineLevel="0" collapsed="false">
      <c r="A2818" s="197" t="s">
        <v>6287</v>
      </c>
      <c r="B2818" s="197" t="str">
        <f aca="false">C2818&amp;D2818&amp;E2818&amp;F2818&amp;G2818&amp;H2818</f>
        <v>REMOCAO DE TUBULACAO DE FERRO FUNDIDO COM D.N DE 700 A 1200MM,EXCLUSIVE ESCAVACAO E REATERRO</v>
      </c>
      <c r="C2818" s="197" t="s">
        <v>6288</v>
      </c>
      <c r="D2818" s="197" t="s">
        <v>6289</v>
      </c>
      <c r="I2818" s="197" t="s">
        <v>338</v>
      </c>
      <c r="J2818" s="197" t="n">
        <v>194.23</v>
      </c>
    </row>
    <row r="2819" customFormat="false" ht="12.75" hidden="true" customHeight="false" outlineLevel="0" collapsed="false">
      <c r="A2819" s="197" t="s">
        <v>6290</v>
      </c>
      <c r="B2819" s="197" t="str">
        <f aca="false">C2819&amp;D2819&amp;E2819&amp;F2819&amp;G2819&amp;H2819</f>
        <v>REMOCAO DE TUBULACAO DE FERRO FUNDIDO COM D.N DE 700 A 1200MM,EXCLUSIVE ESCAVACAO E REATERRO</v>
      </c>
      <c r="C2819" s="197" t="s">
        <v>6288</v>
      </c>
      <c r="D2819" s="197" t="s">
        <v>6289</v>
      </c>
      <c r="I2819" s="197" t="s">
        <v>338</v>
      </c>
      <c r="J2819" s="197" t="n">
        <v>168.33</v>
      </c>
    </row>
    <row r="2820" customFormat="false" ht="12.75" hidden="true" customHeight="false" outlineLevel="0" collapsed="false">
      <c r="A2820" s="197" t="s">
        <v>6291</v>
      </c>
      <c r="B2820" s="197" t="str">
        <f aca="false">C2820&amp;D2820&amp;E2820&amp;F2820&amp;G2820&amp;H2820</f>
        <v>REMOCAO DE TUBO DE CONCRETO COM D.N ACIMA DE 1500MM</v>
      </c>
      <c r="C2820" s="197" t="s">
        <v>6292</v>
      </c>
      <c r="I2820" s="197" t="s">
        <v>338</v>
      </c>
      <c r="J2820" s="197" t="n">
        <v>90.63</v>
      </c>
    </row>
    <row r="2821" customFormat="false" ht="12.75" hidden="true" customHeight="false" outlineLevel="0" collapsed="false">
      <c r="A2821" s="197" t="s">
        <v>6293</v>
      </c>
      <c r="B2821" s="197" t="str">
        <f aca="false">C2821&amp;D2821&amp;E2821&amp;F2821&amp;G2821&amp;H2821</f>
        <v>REMOCAO DE TUBO DE CONCRETO COM D.N ACIMA DE 1500MM</v>
      </c>
      <c r="C2821" s="197" t="s">
        <v>6292</v>
      </c>
      <c r="I2821" s="197" t="s">
        <v>338</v>
      </c>
      <c r="J2821" s="197" t="n">
        <v>78.96</v>
      </c>
    </row>
    <row r="2822" customFormat="false" ht="12.75" hidden="true" customHeight="false" outlineLevel="0" collapsed="false">
      <c r="A2822" s="197" t="s">
        <v>6294</v>
      </c>
      <c r="B2822" s="197" t="str">
        <f aca="false">C2822&amp;D2822&amp;E2822&amp;F2822&amp;G2822&amp;H2822</f>
        <v>REMOCAO DE VIDRO ATE 0,30X0,30M COM LIMPEZA LOCAL</v>
      </c>
      <c r="C2822" s="197" t="s">
        <v>6295</v>
      </c>
      <c r="I2822" s="197" t="s">
        <v>1993</v>
      </c>
      <c r="J2822" s="197" t="n">
        <v>14.2</v>
      </c>
    </row>
    <row r="2823" customFormat="false" ht="12.75" hidden="true" customHeight="false" outlineLevel="0" collapsed="false">
      <c r="A2823" s="197" t="s">
        <v>6296</v>
      </c>
      <c r="B2823" s="197" t="str">
        <f aca="false">C2823&amp;D2823&amp;E2823&amp;F2823&amp;G2823&amp;H2823</f>
        <v>REMOCAO DE VIDRO ATE 0,30X0,30M COM LIMPEZA LOCAL</v>
      </c>
      <c r="C2823" s="197" t="s">
        <v>6295</v>
      </c>
      <c r="I2823" s="197" t="s">
        <v>1993</v>
      </c>
      <c r="J2823" s="197" t="n">
        <v>12.31</v>
      </c>
    </row>
    <row r="2824" customFormat="false" ht="12.75" hidden="true" customHeight="false" outlineLevel="0" collapsed="false">
      <c r="A2824" s="197" t="s">
        <v>6297</v>
      </c>
      <c r="B2824" s="197" t="str">
        <f aca="false">C2824&amp;D2824&amp;E2824&amp;F2824&amp;G2824&amp;H2824</f>
        <v>REMOCAO DE VIDRO ACIMA DE 0,30X0,30M,COM LIMPEZA LOCAL</v>
      </c>
      <c r="C2824" s="197" t="s">
        <v>6298</v>
      </c>
      <c r="I2824" s="197" t="s">
        <v>1993</v>
      </c>
      <c r="J2824" s="197" t="n">
        <v>11.09</v>
      </c>
    </row>
    <row r="2825" customFormat="false" ht="12.75" hidden="true" customHeight="false" outlineLevel="0" collapsed="false">
      <c r="A2825" s="197" t="s">
        <v>6299</v>
      </c>
      <c r="B2825" s="197" t="str">
        <f aca="false">C2825&amp;D2825&amp;E2825&amp;F2825&amp;G2825&amp;H2825</f>
        <v>REMOCAO DE VIDRO ACIMA DE 0,30X0,30M,COM LIMPEZA LOCAL</v>
      </c>
      <c r="C2825" s="197" t="s">
        <v>6298</v>
      </c>
      <c r="I2825" s="197" t="s">
        <v>1993</v>
      </c>
      <c r="J2825" s="197" t="n">
        <v>9.61</v>
      </c>
    </row>
    <row r="2826" customFormat="false" ht="12.75" hidden="true" customHeight="false" outlineLevel="0" collapsed="false">
      <c r="A2826" s="197" t="s">
        <v>6300</v>
      </c>
      <c r="B2826" s="197" t="str">
        <f aca="false">C2826&amp;D2826&amp;E2826&amp;F2826&amp;G2826&amp;H2826</f>
        <v>REMOCAO DE CERCA DE ARAME FARPADO E MOIROES,EXCLUSIVE TRANSPORTE</v>
      </c>
      <c r="C2826" s="197" t="s">
        <v>6301</v>
      </c>
      <c r="D2826" s="197" t="s">
        <v>6302</v>
      </c>
      <c r="I2826" s="197" t="s">
        <v>338</v>
      </c>
      <c r="J2826" s="197" t="n">
        <v>2.33</v>
      </c>
    </row>
    <row r="2827" customFormat="false" ht="12.75" hidden="true" customHeight="false" outlineLevel="0" collapsed="false">
      <c r="A2827" s="197" t="s">
        <v>6303</v>
      </c>
      <c r="B2827" s="197" t="str">
        <f aca="false">C2827&amp;D2827&amp;E2827&amp;F2827&amp;G2827&amp;H2827</f>
        <v>REMOCAO DE CERCA DE ARAME FARPADO E MOIROES,EXCLUSIVE TRANSPORTE</v>
      </c>
      <c r="C2827" s="197" t="s">
        <v>6301</v>
      </c>
      <c r="D2827" s="197" t="s">
        <v>6302</v>
      </c>
      <c r="I2827" s="197" t="s">
        <v>338</v>
      </c>
      <c r="J2827" s="197" t="n">
        <v>2.02</v>
      </c>
    </row>
    <row r="2828" customFormat="false" ht="12.75" hidden="true" customHeight="false" outlineLevel="0" collapsed="false">
      <c r="A2828" s="197" t="s">
        <v>6304</v>
      </c>
      <c r="B2828" s="197" t="str">
        <f aca="false">C2828&amp;D2828&amp;E2828&amp;F2828&amp;G2828&amp;H2828</f>
        <v>ARRANCAMENTO DE BARROTEAMENTO DE DIMENSOES ATE 3"X9" OU DE GRAZEPES CHUMBADOS EM PISOS OU PAREDES,SEM APROVEITAMENTO DOMATERIAL RETIRADO</v>
      </c>
      <c r="C2828" s="197" t="s">
        <v>6305</v>
      </c>
      <c r="D2828" s="197" t="s">
        <v>6306</v>
      </c>
      <c r="E2828" s="197" t="s">
        <v>6307</v>
      </c>
      <c r="I2828" s="197" t="s">
        <v>1993</v>
      </c>
      <c r="J2828" s="197" t="n">
        <v>27.04</v>
      </c>
    </row>
    <row r="2829" customFormat="false" ht="12.75" hidden="true" customHeight="false" outlineLevel="0" collapsed="false">
      <c r="A2829" s="197" t="s">
        <v>6308</v>
      </c>
      <c r="B2829" s="197" t="str">
        <f aca="false">C2829&amp;D2829&amp;E2829&amp;F2829&amp;G2829&amp;H2829</f>
        <v>ARRANCAMENTO DE BARROTEAMENTO DE DIMENSOES ATE 3"X9" OU DE GRAZEPES CHUMBADOS EM PISOS OU PAREDES,SEM APROVEITAMENTO DOMATERIAL RETIRADO</v>
      </c>
      <c r="C2829" s="197" t="s">
        <v>6305</v>
      </c>
      <c r="D2829" s="197" t="s">
        <v>6306</v>
      </c>
      <c r="E2829" s="197" t="s">
        <v>6307</v>
      </c>
      <c r="I2829" s="197" t="s">
        <v>1993</v>
      </c>
      <c r="J2829" s="197" t="n">
        <v>23.43</v>
      </c>
    </row>
    <row r="2830" customFormat="false" ht="12.75" hidden="true" customHeight="false" outlineLevel="0" collapsed="false">
      <c r="A2830" s="197" t="s">
        <v>6309</v>
      </c>
      <c r="B2830" s="197" t="str">
        <f aca="false">C2830&amp;D2830&amp;E2830&amp;F2830&amp;G2830&amp;H2830</f>
        <v>ARRANCAMENTO DE PORTAS,JANELAS E CAIXILHOS DE AR CONDICIONADO OU OUTROS</v>
      </c>
      <c r="C2830" s="197" t="s">
        <v>6310</v>
      </c>
      <c r="D2830" s="197" t="s">
        <v>6311</v>
      </c>
      <c r="I2830" s="197" t="s">
        <v>30</v>
      </c>
      <c r="J2830" s="197" t="n">
        <v>21.97</v>
      </c>
    </row>
    <row r="2831" customFormat="false" ht="12.75" hidden="true" customHeight="false" outlineLevel="0" collapsed="false">
      <c r="A2831" s="197" t="s">
        <v>6312</v>
      </c>
      <c r="B2831" s="197" t="str">
        <f aca="false">C2831&amp;D2831&amp;E2831&amp;F2831&amp;G2831&amp;H2831</f>
        <v>ARRANCAMENTO DE PORTAS,JANELAS E CAIXILHOS DE AR CONDICIONADO OU OUTROS</v>
      </c>
      <c r="C2831" s="197" t="s">
        <v>6310</v>
      </c>
      <c r="D2831" s="197" t="s">
        <v>6311</v>
      </c>
      <c r="I2831" s="197" t="s">
        <v>30</v>
      </c>
      <c r="J2831" s="197" t="n">
        <v>19.04</v>
      </c>
    </row>
    <row r="2832" customFormat="false" ht="12.75" hidden="true" customHeight="false" outlineLevel="0" collapsed="false">
      <c r="A2832" s="197" t="s">
        <v>6313</v>
      </c>
      <c r="B2832" s="197" t="str">
        <f aca="false">C2832&amp;D2832&amp;E2832&amp;F2832&amp;G2832&amp;H2832</f>
        <v>ARRANCAMENTO DE TUBOS DE CONCRETO E MANILHAS CERAMICAS,COM DIAMETRO DE 0,70 A 1,50M,INCLUSIVE EMPILHAMENTO LATERAL DENTRO DO CANTEIRO DE SERVICO</v>
      </c>
      <c r="C2832" s="197" t="s">
        <v>6314</v>
      </c>
      <c r="D2832" s="197" t="s">
        <v>6315</v>
      </c>
      <c r="E2832" s="197" t="s">
        <v>6316</v>
      </c>
      <c r="I2832" s="197" t="s">
        <v>338</v>
      </c>
      <c r="J2832" s="197" t="n">
        <v>23.31</v>
      </c>
    </row>
    <row r="2833" customFormat="false" ht="12.75" hidden="true" customHeight="false" outlineLevel="0" collapsed="false">
      <c r="A2833" s="197" t="s">
        <v>6317</v>
      </c>
      <c r="B2833" s="197" t="str">
        <f aca="false">C2833&amp;D2833&amp;E2833&amp;F2833&amp;G2833&amp;H2833</f>
        <v>ARRANCAMENTO DE TUBOS DE CONCRETO E MANILHAS CERAMICAS,COM DIAMETRO DE 0,70 A 1,50M,INCLUSIVE EMPILHAMENTO LATERAL DENTRO DO CANTEIRO DE SERVICO</v>
      </c>
      <c r="C2833" s="197" t="s">
        <v>6314</v>
      </c>
      <c r="D2833" s="197" t="s">
        <v>6315</v>
      </c>
      <c r="E2833" s="197" t="s">
        <v>6316</v>
      </c>
      <c r="I2833" s="197" t="s">
        <v>338</v>
      </c>
      <c r="J2833" s="197" t="n">
        <v>20.2</v>
      </c>
    </row>
    <row r="2834" customFormat="false" ht="12.75" hidden="true" customHeight="false" outlineLevel="0" collapsed="false">
      <c r="A2834" s="197" t="s">
        <v>6318</v>
      </c>
      <c r="B2834" s="197" t="str">
        <f aca="false">C2834&amp;D2834&amp;E2834&amp;F2834&amp;G2834&amp;H2834</f>
        <v>ARRANCAMENTO DE TUBOS DE CONCRETO E MANILHAS CERAMICAS,COM DIAMETRO DE 0,10 A 0,30M,INCLUSIVE EMPILHAMENTO LATERAL DENTRO DO CANTEIRO DE SERVICO</v>
      </c>
      <c r="C2834" s="197" t="s">
        <v>6314</v>
      </c>
      <c r="D2834" s="197" t="s">
        <v>6319</v>
      </c>
      <c r="E2834" s="197" t="s">
        <v>6316</v>
      </c>
      <c r="I2834" s="197" t="s">
        <v>338</v>
      </c>
      <c r="J2834" s="197" t="n">
        <v>10.1</v>
      </c>
    </row>
    <row r="2835" customFormat="false" ht="12.75" hidden="true" customHeight="false" outlineLevel="0" collapsed="false">
      <c r="A2835" s="197" t="s">
        <v>6320</v>
      </c>
      <c r="B2835" s="197" t="str">
        <f aca="false">C2835&amp;D2835&amp;E2835&amp;F2835&amp;G2835&amp;H2835</f>
        <v>ARRANCAMENTO DE TUBOS DE CONCRETO E MANILHAS CERAMICAS,COM DIAMETRO DE 0,10 A 0,30M,INCLUSIVE EMPILHAMENTO LATERAL DENTRO DO CANTEIRO DE SERVICO</v>
      </c>
      <c r="C2835" s="197" t="s">
        <v>6314</v>
      </c>
      <c r="D2835" s="197" t="s">
        <v>6319</v>
      </c>
      <c r="E2835" s="197" t="s">
        <v>6316</v>
      </c>
      <c r="I2835" s="197" t="s">
        <v>338</v>
      </c>
      <c r="J2835" s="197" t="n">
        <v>8.75</v>
      </c>
    </row>
    <row r="2836" customFormat="false" ht="12.75" hidden="true" customHeight="false" outlineLevel="0" collapsed="false">
      <c r="A2836" s="197" t="s">
        <v>6321</v>
      </c>
      <c r="B2836" s="197" t="str">
        <f aca="false">C2836&amp;D2836&amp;E2836&amp;F2836&amp;G2836&amp;H2836</f>
        <v>ARRANCAMENTO DE TUBOS DE CONCRETO E MANILHAS CERAMICAS,COM DIAMETRO DE 0,40 A 0,60M,INCLUSIVE EMPILHAMENTO LATERAL DENTRO DO CANTEIRO DE SERVICO</v>
      </c>
      <c r="C2836" s="197" t="s">
        <v>6314</v>
      </c>
      <c r="D2836" s="197" t="s">
        <v>6322</v>
      </c>
      <c r="E2836" s="197" t="s">
        <v>6316</v>
      </c>
      <c r="I2836" s="197" t="s">
        <v>338</v>
      </c>
      <c r="J2836" s="197" t="n">
        <v>13.98</v>
      </c>
    </row>
    <row r="2837" customFormat="false" ht="12.75" hidden="true" customHeight="false" outlineLevel="0" collapsed="false">
      <c r="A2837" s="197" t="s">
        <v>6323</v>
      </c>
      <c r="B2837" s="197" t="str">
        <f aca="false">C2837&amp;D2837&amp;E2837&amp;F2837&amp;G2837&amp;H2837</f>
        <v>ARRANCAMENTO DE TUBOS DE CONCRETO E MANILHAS CERAMICAS,COM DIAMETRO DE 0,40 A 0,60M,INCLUSIVE EMPILHAMENTO LATERAL DENTRO DO CANTEIRO DE SERVICO</v>
      </c>
      <c r="C2837" s="197" t="s">
        <v>6314</v>
      </c>
      <c r="D2837" s="197" t="s">
        <v>6322</v>
      </c>
      <c r="E2837" s="197" t="s">
        <v>6316</v>
      </c>
      <c r="I2837" s="197" t="s">
        <v>338</v>
      </c>
      <c r="J2837" s="197" t="n">
        <v>12.12</v>
      </c>
    </row>
    <row r="2838" customFormat="false" ht="12.75" hidden="true" customHeight="false" outlineLevel="0" collapsed="false">
      <c r="A2838" s="197" t="s">
        <v>6324</v>
      </c>
      <c r="B2838" s="197" t="str">
        <f aca="false">C2838&amp;D2838&amp;E2838&amp;F2838&amp;G2838&amp;H2838</f>
        <v>ARRANCAMENTO DE TUBULACAO DE FERRO GALVANIZADO,SEM ESCAVACAO OU RASGO EM ALVENARIA</v>
      </c>
      <c r="C2838" s="197" t="s">
        <v>6325</v>
      </c>
      <c r="D2838" s="197" t="s">
        <v>6326</v>
      </c>
      <c r="I2838" s="197" t="s">
        <v>338</v>
      </c>
      <c r="J2838" s="197" t="n">
        <v>5.36</v>
      </c>
    </row>
    <row r="2839" customFormat="false" ht="12.75" hidden="true" customHeight="false" outlineLevel="0" collapsed="false">
      <c r="A2839" s="197" t="s">
        <v>6327</v>
      </c>
      <c r="B2839" s="197" t="str">
        <f aca="false">C2839&amp;D2839&amp;E2839&amp;F2839&amp;G2839&amp;H2839</f>
        <v>ARRANCAMENTO DE TUBULACAO DE FERRO GALVANIZADO,SEM ESCAVACAO OU RASGO EM ALVENARIA</v>
      </c>
      <c r="C2839" s="197" t="s">
        <v>6325</v>
      </c>
      <c r="D2839" s="197" t="s">
        <v>6326</v>
      </c>
      <c r="I2839" s="197" t="s">
        <v>338</v>
      </c>
      <c r="J2839" s="197" t="n">
        <v>4.64</v>
      </c>
    </row>
    <row r="2840" customFormat="false" ht="12.75" hidden="true" customHeight="false" outlineLevel="0" collapsed="false">
      <c r="A2840" s="197" t="s">
        <v>6328</v>
      </c>
      <c r="B2840" s="197" t="str">
        <f aca="false">C2840&amp;D2840&amp;E2840&amp;F2840&amp;G2840&amp;H2840</f>
        <v>ARRANCAMENTO DE TENTOS OU TRAVESSOES,DE GRANITO OU CONCRETO,INCLUSIVE EMPILHAMENTO LATERAL DENTRO DO CANTEIRO DE SERVICO</v>
      </c>
      <c r="C2840" s="197" t="s">
        <v>6329</v>
      </c>
      <c r="D2840" s="197" t="s">
        <v>6330</v>
      </c>
      <c r="I2840" s="197" t="s">
        <v>338</v>
      </c>
      <c r="J2840" s="197" t="n">
        <v>20.2</v>
      </c>
    </row>
    <row r="2841" customFormat="false" ht="12.75" hidden="true" customHeight="false" outlineLevel="0" collapsed="false">
      <c r="A2841" s="197" t="s">
        <v>6331</v>
      </c>
      <c r="B2841" s="197" t="str">
        <f aca="false">C2841&amp;D2841&amp;E2841&amp;F2841&amp;G2841&amp;H2841</f>
        <v>ARRANCAMENTO DE TENTOS OU TRAVESSOES,DE GRANITO OU CONCRETO,INCLUSIVE EMPILHAMENTO LATERAL DENTRO DO CANTEIRO DE SERVICO</v>
      </c>
      <c r="C2841" s="197" t="s">
        <v>6329</v>
      </c>
      <c r="D2841" s="197" t="s">
        <v>6330</v>
      </c>
      <c r="I2841" s="197" t="s">
        <v>338</v>
      </c>
      <c r="J2841" s="197" t="n">
        <v>17.51</v>
      </c>
    </row>
    <row r="2842" customFormat="false" ht="12.75" hidden="true" customHeight="false" outlineLevel="0" collapsed="false">
      <c r="A2842" s="197" t="s">
        <v>6332</v>
      </c>
      <c r="B2842" s="197" t="str">
        <f aca="false">C2842&amp;D2842&amp;E2842&amp;F2842&amp;G2842&amp;H2842</f>
        <v>ARRANCAMENTO DE MEIOS-FIOS,DE GRANITO OU CONCRETO,RETOS OU CURVOS,INCLUSIVE EMPILHAMENTO LATERAL DENTRO DO CANTEIRO DE SERVICO</v>
      </c>
      <c r="C2842" s="197" t="s">
        <v>6333</v>
      </c>
      <c r="D2842" s="197" t="s">
        <v>6334</v>
      </c>
      <c r="E2842" s="197" t="s">
        <v>6335</v>
      </c>
      <c r="I2842" s="197" t="s">
        <v>338</v>
      </c>
      <c r="J2842" s="197" t="n">
        <v>17.09</v>
      </c>
    </row>
    <row r="2843" customFormat="false" ht="12.75" hidden="true" customHeight="false" outlineLevel="0" collapsed="false">
      <c r="A2843" s="197" t="s">
        <v>6336</v>
      </c>
      <c r="B2843" s="197" t="str">
        <f aca="false">C2843&amp;D2843&amp;E2843&amp;F2843&amp;G2843&amp;H2843</f>
        <v>ARRANCAMENTO DE MEIOS-FIOS,DE GRANITO OU CONCRETO,RETOS OU CURVOS,INCLUSIVE EMPILHAMENTO LATERAL DENTRO DO CANTEIRO DE SERVICO</v>
      </c>
      <c r="C2843" s="197" t="s">
        <v>6333</v>
      </c>
      <c r="D2843" s="197" t="s">
        <v>6334</v>
      </c>
      <c r="E2843" s="197" t="s">
        <v>6335</v>
      </c>
      <c r="I2843" s="197" t="s">
        <v>338</v>
      </c>
      <c r="J2843" s="197" t="n">
        <v>14.81</v>
      </c>
    </row>
    <row r="2844" customFormat="false" ht="12.75" hidden="true" customHeight="false" outlineLevel="0" collapsed="false">
      <c r="A2844" s="197" t="s">
        <v>6337</v>
      </c>
      <c r="B2844" s="197" t="str">
        <f aca="false">C2844&amp;D2844&amp;E2844&amp;F2844&amp;G2844&amp;H2844</f>
        <v>ARRANCAMENTO DE PARALELEPIPEDOS,INCLUSIVE EMPILHAMENTO LATERAL DENTRO DO CANTEIRO DE SERVICO</v>
      </c>
      <c r="C2844" s="197" t="s">
        <v>6338</v>
      </c>
      <c r="D2844" s="197" t="s">
        <v>6339</v>
      </c>
      <c r="I2844" s="197" t="s">
        <v>1993</v>
      </c>
      <c r="J2844" s="197" t="n">
        <v>7.77</v>
      </c>
    </row>
    <row r="2845" customFormat="false" ht="12.75" hidden="true" customHeight="false" outlineLevel="0" collapsed="false">
      <c r="A2845" s="197" t="s">
        <v>6340</v>
      </c>
      <c r="B2845" s="197" t="str">
        <f aca="false">C2845&amp;D2845&amp;E2845&amp;F2845&amp;G2845&amp;H2845</f>
        <v>ARRANCAMENTO DE PARALELEPIPEDOS,INCLUSIVE EMPILHAMENTO LATERAL DENTRO DO CANTEIRO DE SERVICO</v>
      </c>
      <c r="C2845" s="197" t="s">
        <v>6338</v>
      </c>
      <c r="D2845" s="197" t="s">
        <v>6339</v>
      </c>
      <c r="I2845" s="197" t="s">
        <v>1993</v>
      </c>
      <c r="J2845" s="197" t="n">
        <v>6.73</v>
      </c>
    </row>
    <row r="2846" customFormat="false" ht="12.75" hidden="true" customHeight="false" outlineLevel="0" collapsed="false">
      <c r="A2846" s="197" t="s">
        <v>6341</v>
      </c>
      <c r="B2846" s="197" t="str">
        <f aca="false">C2846&amp;D2846&amp;E2846&amp;F2846&amp;G2846&amp;H2846</f>
        <v>ARRANCAMENTO DE APARELHOS DE ILUMINACAO, INCLUSIVE LAMPADAS</v>
      </c>
      <c r="C2846" s="197" t="s">
        <v>6342</v>
      </c>
      <c r="I2846" s="197" t="s">
        <v>30</v>
      </c>
      <c r="J2846" s="197" t="n">
        <v>5.36</v>
      </c>
    </row>
    <row r="2847" customFormat="false" ht="12.75" hidden="true" customHeight="false" outlineLevel="0" collapsed="false">
      <c r="A2847" s="197" t="s">
        <v>6343</v>
      </c>
      <c r="B2847" s="197" t="str">
        <f aca="false">C2847&amp;D2847&amp;E2847&amp;F2847&amp;G2847&amp;H2847</f>
        <v>ARRANCAMENTO DE APARELHOS DE ILUMINACAO, INCLUSIVE LAMPADAS</v>
      </c>
      <c r="C2847" s="197" t="s">
        <v>6342</v>
      </c>
      <c r="I2847" s="197" t="s">
        <v>30</v>
      </c>
      <c r="J2847" s="197" t="n">
        <v>4.64</v>
      </c>
    </row>
    <row r="2848" customFormat="false" ht="12.75" hidden="true" customHeight="false" outlineLevel="0" collapsed="false">
      <c r="A2848" s="197" t="s">
        <v>6344</v>
      </c>
      <c r="B2848" s="197" t="str">
        <f aca="false">C2848&amp;D2848&amp;E2848&amp;F2848&amp;G2848&amp;H2848</f>
        <v>ARRANCAMENTO DE APARELHOS SANITARIOS</v>
      </c>
      <c r="C2848" s="197" t="s">
        <v>6345</v>
      </c>
      <c r="I2848" s="197" t="s">
        <v>30</v>
      </c>
      <c r="J2848" s="197" t="n">
        <v>18.49</v>
      </c>
    </row>
    <row r="2849" customFormat="false" ht="12.75" hidden="true" customHeight="false" outlineLevel="0" collapsed="false">
      <c r="A2849" s="197" t="s">
        <v>6346</v>
      </c>
      <c r="B2849" s="197" t="str">
        <f aca="false">C2849&amp;D2849&amp;E2849&amp;F2849&amp;G2849&amp;H2849</f>
        <v>ARRANCAMENTO DE APARELHOS SANITARIOS</v>
      </c>
      <c r="C2849" s="197" t="s">
        <v>6345</v>
      </c>
      <c r="I2849" s="197" t="s">
        <v>30</v>
      </c>
      <c r="J2849" s="197" t="n">
        <v>16.03</v>
      </c>
    </row>
    <row r="2850" customFormat="false" ht="25.5" hidden="true" customHeight="false" outlineLevel="0" collapsed="false">
      <c r="A2850" s="197" t="s">
        <v>6347</v>
      </c>
      <c r="B2850" s="710" t="str">
        <f aca="false">C2850&amp;D2850&amp;E2850&amp;F2850&amp;G2850&amp;H2850</f>
        <v>ARRANCAMENTO DE BANCADA DE PIA/LAVATORIO OU BANCA SECA DE ATE 1,00M DE ALTURA E ATE 0,80M DE LARGURA</v>
      </c>
      <c r="C2850" s="197" t="s">
        <v>6348</v>
      </c>
      <c r="D2850" s="197" t="s">
        <v>6349</v>
      </c>
      <c r="I2850" s="197" t="s">
        <v>338</v>
      </c>
      <c r="J2850" s="197" t="n">
        <v>36.99</v>
      </c>
    </row>
    <row r="2851" customFormat="false" ht="25.5" hidden="true" customHeight="false" outlineLevel="0" collapsed="false">
      <c r="A2851" s="197" t="s">
        <v>6350</v>
      </c>
      <c r="B2851" s="710" t="str">
        <f aca="false">C2851&amp;D2851&amp;E2851&amp;F2851&amp;G2851&amp;H2851</f>
        <v>ARRANCAMENTO DE BANCADA DE PIA/LAVATORIO OU BANCA SECA DE ATE 1,00M DE ALTURA E ATE 0,80M DE LARGURA</v>
      </c>
      <c r="C2851" s="197" t="s">
        <v>6348</v>
      </c>
      <c r="D2851" s="197" t="s">
        <v>6349</v>
      </c>
      <c r="I2851" s="197" t="s">
        <v>338</v>
      </c>
      <c r="J2851" s="197" t="n">
        <v>32.06</v>
      </c>
    </row>
    <row r="2852" customFormat="false" ht="12.75" hidden="true" customHeight="false" outlineLevel="0" collapsed="false">
      <c r="A2852" s="197" t="s">
        <v>6351</v>
      </c>
      <c r="B2852" s="197" t="str">
        <f aca="false">C2852&amp;D2852&amp;E2852&amp;F2852&amp;G2852&amp;H2852</f>
        <v>ARRANCAMENTO DE GRADES,GRADIS,ALAMBRADOS,CERCAS E PORTOES</v>
      </c>
      <c r="C2852" s="197" t="s">
        <v>6352</v>
      </c>
      <c r="I2852" s="197" t="s">
        <v>1993</v>
      </c>
      <c r="J2852" s="197" t="n">
        <v>15.54</v>
      </c>
    </row>
    <row r="2853" customFormat="false" ht="12.75" hidden="true" customHeight="false" outlineLevel="0" collapsed="false">
      <c r="A2853" s="197" t="s">
        <v>6353</v>
      </c>
      <c r="B2853" s="197" t="str">
        <f aca="false">C2853&amp;D2853&amp;E2853&amp;F2853&amp;G2853&amp;H2853</f>
        <v>ARRANCAMENTO DE GRADES,GRADIS,ALAMBRADOS,CERCAS E PORTOES</v>
      </c>
      <c r="C2853" s="197" t="s">
        <v>6352</v>
      </c>
      <c r="I2853" s="197" t="s">
        <v>1993</v>
      </c>
      <c r="J2853" s="197" t="n">
        <v>13.47</v>
      </c>
    </row>
    <row r="2854" customFormat="false" ht="12.75" hidden="true" customHeight="false" outlineLevel="0" collapsed="false">
      <c r="A2854" s="197" t="s">
        <v>6354</v>
      </c>
      <c r="B2854" s="197" t="str">
        <f aca="false">C2854&amp;D2854&amp;E2854&amp;F2854&amp;G2854&amp;H2854</f>
        <v>ARRANCAMENTO DE CALHA QUEBRADA EM ENCOSTA</v>
      </c>
      <c r="C2854" s="197" t="s">
        <v>6355</v>
      </c>
      <c r="I2854" s="197" t="s">
        <v>30</v>
      </c>
      <c r="J2854" s="197" t="n">
        <v>5.12</v>
      </c>
    </row>
    <row r="2855" customFormat="false" ht="12.75" hidden="true" customHeight="false" outlineLevel="0" collapsed="false">
      <c r="A2855" s="197" t="s">
        <v>6356</v>
      </c>
      <c r="B2855" s="197" t="str">
        <f aca="false">C2855&amp;D2855&amp;E2855&amp;F2855&amp;G2855&amp;H2855</f>
        <v>ARRANCAMENTO DE CALHA QUEBRADA EM ENCOSTA</v>
      </c>
      <c r="C2855" s="197" t="s">
        <v>6355</v>
      </c>
      <c r="I2855" s="197" t="s">
        <v>30</v>
      </c>
      <c r="J2855" s="197" t="n">
        <v>4.44</v>
      </c>
    </row>
    <row r="2856" customFormat="false" ht="12.75" hidden="true" customHeight="false" outlineLevel="0" collapsed="false">
      <c r="A2856" s="197" t="s">
        <v>6357</v>
      </c>
      <c r="B2856" s="197" t="str">
        <f aca="false">C2856&amp;D2856&amp;E2856&amp;F2856&amp;G2856&amp;H2856</f>
        <v>ARRANCAMENTO DE CERCAS DE MOIROES E ARAME FARPADO</v>
      </c>
      <c r="C2856" s="197" t="s">
        <v>6358</v>
      </c>
      <c r="I2856" s="197" t="s">
        <v>338</v>
      </c>
      <c r="J2856" s="197" t="n">
        <v>6.21</v>
      </c>
    </row>
    <row r="2857" customFormat="false" ht="12.75" hidden="true" customHeight="false" outlineLevel="0" collapsed="false">
      <c r="A2857" s="197" t="s">
        <v>6359</v>
      </c>
      <c r="B2857" s="197" t="str">
        <f aca="false">C2857&amp;D2857&amp;E2857&amp;F2857&amp;G2857&amp;H2857</f>
        <v>ARRANCAMENTO DE CERCAS DE MOIROES E ARAME FARPADO</v>
      </c>
      <c r="C2857" s="197" t="s">
        <v>6358</v>
      </c>
      <c r="I2857" s="197" t="s">
        <v>338</v>
      </c>
      <c r="J2857" s="197" t="n">
        <v>5.38</v>
      </c>
    </row>
    <row r="2858" customFormat="false" ht="12.75" hidden="true" customHeight="false" outlineLevel="0" collapsed="false">
      <c r="A2858" s="197" t="s">
        <v>6360</v>
      </c>
      <c r="B2858" s="197" t="str">
        <f aca="false">C2858&amp;D2858&amp;E2858&amp;F2858&amp;G2858&amp;H2858</f>
        <v>RETIRADA DE TRANSFORMADOR DO LOCAL EM QUE SE ENCONTRA INSTALADO,INCLUSIVE DESLIGAMENTOS ELETRICOS,EXCLUSIVE EQUIPAMENTOPARA CARGA E DESCARGA EM CAMINHAO E TRANSPORTE</v>
      </c>
      <c r="C2858" s="197" t="s">
        <v>6361</v>
      </c>
      <c r="D2858" s="197" t="s">
        <v>6362</v>
      </c>
      <c r="E2858" s="197" t="s">
        <v>6363</v>
      </c>
      <c r="I2858" s="197" t="s">
        <v>30</v>
      </c>
      <c r="J2858" s="197" t="n">
        <v>315.24</v>
      </c>
    </row>
    <row r="2859" customFormat="false" ht="12.75" hidden="true" customHeight="false" outlineLevel="0" collapsed="false">
      <c r="A2859" s="197" t="s">
        <v>6364</v>
      </c>
      <c r="B2859" s="197" t="str">
        <f aca="false">C2859&amp;D2859&amp;E2859&amp;F2859&amp;G2859&amp;H2859</f>
        <v>RETIRADA DE TRANSFORMADOR DO LOCAL EM QUE SE ENCONTRA INSTALADO,INCLUSIVE DESLIGAMENTOS ELETRICOS,EXCLUSIVE EQUIPAMENTOPARA CARGA E DESCARGA EM CAMINHAO E TRANSPORTE</v>
      </c>
      <c r="C2859" s="197" t="s">
        <v>6361</v>
      </c>
      <c r="D2859" s="197" t="s">
        <v>6362</v>
      </c>
      <c r="E2859" s="197" t="s">
        <v>6363</v>
      </c>
      <c r="I2859" s="197" t="s">
        <v>30</v>
      </c>
      <c r="J2859" s="197" t="n">
        <v>273.21</v>
      </c>
    </row>
    <row r="2860" customFormat="false" ht="12.75" hidden="true" customHeight="false" outlineLevel="0" collapsed="false">
      <c r="A2860" s="197" t="s">
        <v>6365</v>
      </c>
      <c r="B2860" s="197" t="str">
        <f aca="false">C2860&amp;D2860&amp;E2860&amp;F2860&amp;G2860&amp;H2860</f>
        <v>RETIRADA DE GERADOR DO LOCAL EM QUE SE ENCONTRA INSTALADO,EXCLUSIVE EQUIPAMENTO PARA CARGA E DESCARGA EM CAMINHAO E TRANSPORTE</v>
      </c>
      <c r="C2860" s="197" t="s">
        <v>6366</v>
      </c>
      <c r="D2860" s="197" t="s">
        <v>6367</v>
      </c>
      <c r="E2860" s="197" t="s">
        <v>6368</v>
      </c>
      <c r="I2860" s="197" t="s">
        <v>30</v>
      </c>
      <c r="J2860" s="197" t="n">
        <v>155.42</v>
      </c>
    </row>
    <row r="2861" customFormat="false" ht="12.75" hidden="true" customHeight="false" outlineLevel="0" collapsed="false">
      <c r="A2861" s="197" t="s">
        <v>6369</v>
      </c>
      <c r="B2861" s="197" t="str">
        <f aca="false">C2861&amp;D2861&amp;E2861&amp;F2861&amp;G2861&amp;H2861</f>
        <v>RETIRADA DE GERADOR DO LOCAL EM QUE SE ENCONTRA INSTALADO,EXCLUSIVE EQUIPAMENTO PARA CARGA E DESCARGA EM CAMINHAO E TRANSPORTE</v>
      </c>
      <c r="C2861" s="197" t="s">
        <v>6366</v>
      </c>
      <c r="D2861" s="197" t="s">
        <v>6367</v>
      </c>
      <c r="E2861" s="197" t="s">
        <v>6368</v>
      </c>
      <c r="I2861" s="197" t="s">
        <v>30</v>
      </c>
      <c r="J2861" s="197" t="n">
        <v>134.72</v>
      </c>
    </row>
    <row r="2862" customFormat="false" ht="12.75" hidden="true" customHeight="false" outlineLevel="0" collapsed="false">
      <c r="A2862" s="197" t="s">
        <v>6370</v>
      </c>
      <c r="B2862" s="197" t="str">
        <f aca="false">C2862&amp;D2862&amp;E2862&amp;F2862&amp;G2862&amp;H2862</f>
        <v>PERCUSSAO COM BATIDAS LEVES,SEM RETIRADA DO MATERIAL SOLTO</v>
      </c>
      <c r="C2862" s="197" t="s">
        <v>6371</v>
      </c>
      <c r="I2862" s="197" t="s">
        <v>1993</v>
      </c>
      <c r="J2862" s="197" t="n">
        <v>2.06</v>
      </c>
    </row>
    <row r="2863" customFormat="false" ht="12.75" hidden="true" customHeight="false" outlineLevel="0" collapsed="false">
      <c r="A2863" s="197" t="s">
        <v>6372</v>
      </c>
      <c r="B2863" s="197" t="str">
        <f aca="false">C2863&amp;D2863&amp;E2863&amp;F2863&amp;G2863&amp;H2863</f>
        <v>PERCUSSAO COM BATIDAS LEVES,SEM RETIRADA DO MATERIAL SOLTO</v>
      </c>
      <c r="C2863" s="197" t="s">
        <v>6371</v>
      </c>
      <c r="I2863" s="197" t="s">
        <v>1993</v>
      </c>
      <c r="J2863" s="197" t="n">
        <v>1.79</v>
      </c>
    </row>
    <row r="2864" customFormat="false" ht="12.75" hidden="true" customHeight="false" outlineLevel="0" collapsed="false">
      <c r="A2864" s="197" t="s">
        <v>6373</v>
      </c>
      <c r="B2864" s="197" t="str">
        <f aca="false">C2864&amp;D2864&amp;E2864&amp;F2864&amp;G2864&amp;H2864</f>
        <v>RETIRADA DE IMPERMEABILIZACAO FLEXIVEL(ASFALTO,ETC),INCLUSIVE EMPILHAMENTO LATERAL,DENTRO DO CANTEIRO DE SERVICO,EXCLUSIVE CAMADA DE PROTECAO</v>
      </c>
      <c r="C2864" s="197" t="s">
        <v>6374</v>
      </c>
      <c r="D2864" s="197" t="s">
        <v>6375</v>
      </c>
      <c r="E2864" s="197" t="s">
        <v>6376</v>
      </c>
      <c r="I2864" s="197" t="s">
        <v>1993</v>
      </c>
      <c r="J2864" s="197" t="n">
        <v>62.17</v>
      </c>
    </row>
    <row r="2865" customFormat="false" ht="12.75" hidden="true" customHeight="false" outlineLevel="0" collapsed="false">
      <c r="A2865" s="197" t="s">
        <v>6377</v>
      </c>
      <c r="B2865" s="197" t="str">
        <f aca="false">C2865&amp;D2865&amp;E2865&amp;F2865&amp;G2865&amp;H2865</f>
        <v>RETIRADA DE IMPERMEABILIZACAO FLEXIVEL(ASFALTO,ETC),INCLUSIVE EMPILHAMENTO LATERAL,DENTRO DO CANTEIRO DE SERVICO,EXCLUSIVE CAMADA DE PROTECAO</v>
      </c>
      <c r="C2865" s="197" t="s">
        <v>6374</v>
      </c>
      <c r="D2865" s="197" t="s">
        <v>6375</v>
      </c>
      <c r="E2865" s="197" t="s">
        <v>6376</v>
      </c>
      <c r="I2865" s="197" t="s">
        <v>1993</v>
      </c>
      <c r="J2865" s="197" t="n">
        <v>53.88</v>
      </c>
    </row>
    <row r="2866" customFormat="false" ht="12.75" hidden="true" customHeight="false" outlineLevel="0" collapsed="false">
      <c r="A2866" s="197" t="s">
        <v>6378</v>
      </c>
      <c r="B2866" s="197" t="str">
        <f aca="false">C2866&amp;D2866&amp;E2866&amp;F2866&amp;G2866&amp;H2866</f>
        <v>RETIRADA CUIDADOSA DE AZULEJOS OU LADRILHOS CERAMICOS E RESPECTIVA ARGAMASSA DE ASSENTAMENTO,SEM REAPROVEITAMENTO DO MATERIAL RETIRADO</v>
      </c>
      <c r="C2866" s="197" t="s">
        <v>6379</v>
      </c>
      <c r="D2866" s="197" t="s">
        <v>6380</v>
      </c>
      <c r="E2866" s="197" t="s">
        <v>6381</v>
      </c>
      <c r="I2866" s="197" t="s">
        <v>1993</v>
      </c>
      <c r="J2866" s="197" t="n">
        <v>57.95</v>
      </c>
    </row>
    <row r="2867" customFormat="false" ht="12.75" hidden="true" customHeight="false" outlineLevel="0" collapsed="false">
      <c r="A2867" s="197" t="s">
        <v>6382</v>
      </c>
      <c r="B2867" s="197" t="str">
        <f aca="false">C2867&amp;D2867&amp;E2867&amp;F2867&amp;G2867&amp;H2867</f>
        <v>RETIRADA CUIDADOSA DE AZULEJOS OU LADRILHOS CERAMICOS E RESPECTIVA ARGAMASSA DE ASSENTAMENTO,SEM REAPROVEITAMENTO DO MATERIAL RETIRADO</v>
      </c>
      <c r="C2867" s="197" t="s">
        <v>6379</v>
      </c>
      <c r="D2867" s="197" t="s">
        <v>6380</v>
      </c>
      <c r="E2867" s="197" t="s">
        <v>6381</v>
      </c>
      <c r="I2867" s="197" t="s">
        <v>1993</v>
      </c>
      <c r="J2867" s="197" t="n">
        <v>50.22</v>
      </c>
    </row>
    <row r="2868" customFormat="false" ht="12.75" hidden="true" customHeight="false" outlineLevel="0" collapsed="false">
      <c r="A2868" s="197" t="s">
        <v>6383</v>
      </c>
      <c r="B2868" s="197" t="str">
        <f aca="false">C2868&amp;D2868&amp;E2868&amp;F2868&amp;G2868&amp;H2868</f>
        <v>RETIRADA CUIDADOSA DE REVESTIMENTO DE ARGAMASSA(INTERNO OU EXTERNO)</v>
      </c>
      <c r="C2868" s="197" t="s">
        <v>6384</v>
      </c>
      <c r="D2868" s="197" t="s">
        <v>6385</v>
      </c>
      <c r="I2868" s="197" t="s">
        <v>1993</v>
      </c>
      <c r="J2868" s="197" t="n">
        <v>31.44</v>
      </c>
    </row>
    <row r="2869" customFormat="false" ht="12.75" hidden="true" customHeight="false" outlineLevel="0" collapsed="false">
      <c r="A2869" s="197" t="s">
        <v>6386</v>
      </c>
      <c r="B2869" s="197" t="str">
        <f aca="false">C2869&amp;D2869&amp;E2869&amp;F2869&amp;G2869&amp;H2869</f>
        <v>RETIRADA CUIDADOSA DE REVESTIMENTO DE ARGAMASSA(INTERNO OU EXTERNO)</v>
      </c>
      <c r="C2869" s="197" t="s">
        <v>6384</v>
      </c>
      <c r="D2869" s="197" t="s">
        <v>6385</v>
      </c>
      <c r="I2869" s="197" t="s">
        <v>1993</v>
      </c>
      <c r="J2869" s="197" t="n">
        <v>27.25</v>
      </c>
    </row>
    <row r="2870" customFormat="false" ht="12.75" hidden="true" customHeight="false" outlineLevel="0" collapsed="false">
      <c r="A2870" s="197" t="s">
        <v>6387</v>
      </c>
      <c r="B2870" s="197" t="str">
        <f aca="false">C2870&amp;D2870&amp;E2870&amp;F2870&amp;G2870&amp;H2870</f>
        <v>RECOLOCACAO DE CALHA EM ENCOSTA</v>
      </c>
      <c r="C2870" s="197" t="s">
        <v>6388</v>
      </c>
      <c r="I2870" s="197" t="s">
        <v>30</v>
      </c>
      <c r="J2870" s="197" t="n">
        <v>5.59</v>
      </c>
    </row>
    <row r="2871" customFormat="false" ht="12.75" hidden="true" customHeight="false" outlineLevel="0" collapsed="false">
      <c r="A2871" s="197" t="s">
        <v>6389</v>
      </c>
      <c r="B2871" s="197" t="str">
        <f aca="false">C2871&amp;D2871&amp;E2871&amp;F2871&amp;G2871&amp;H2871</f>
        <v>RECOLOCACAO DE CALHA EM ENCOSTA</v>
      </c>
      <c r="C2871" s="197" t="s">
        <v>6388</v>
      </c>
      <c r="I2871" s="197" t="s">
        <v>30</v>
      </c>
      <c r="J2871" s="197" t="n">
        <v>4.85</v>
      </c>
    </row>
    <row r="2872" customFormat="false" ht="12.75" hidden="true" customHeight="false" outlineLevel="0" collapsed="false">
      <c r="A2872" s="197" t="s">
        <v>6390</v>
      </c>
      <c r="B2872" s="197" t="str">
        <f aca="false">C2872&amp;D2872&amp;E2872&amp;F2872&amp;G2872&amp;H2872</f>
        <v>RECOLOCACAO DE TACOS SOLTOS USANDO PICHE,PEDRISCO E ARGAMASSA DE CIMENTO E SAIBRO,NO TRACO 1:6,COM REMOCAO DA BASE EXISTENTE</v>
      </c>
      <c r="C2872" s="197" t="s">
        <v>6391</v>
      </c>
      <c r="D2872" s="197" t="s">
        <v>6392</v>
      </c>
      <c r="E2872" s="197" t="s">
        <v>6393</v>
      </c>
      <c r="I2872" s="197" t="s">
        <v>1993</v>
      </c>
      <c r="J2872" s="197" t="n">
        <v>90.48</v>
      </c>
    </row>
    <row r="2873" customFormat="false" ht="12.75" hidden="true" customHeight="false" outlineLevel="0" collapsed="false">
      <c r="A2873" s="197" t="s">
        <v>6394</v>
      </c>
      <c r="B2873" s="197" t="str">
        <f aca="false">C2873&amp;D2873&amp;E2873&amp;F2873&amp;G2873&amp;H2873</f>
        <v>RECOLOCACAO DE TACOS SOLTOS USANDO PICHE,PEDRISCO E ARGAMASSA DE CIMENTO E SAIBRO,NO TRACO 1:6,COM REMOCAO DA BASE EXISTENTE</v>
      </c>
      <c r="C2873" s="197" t="s">
        <v>6391</v>
      </c>
      <c r="D2873" s="197" t="s">
        <v>6392</v>
      </c>
      <c r="E2873" s="197" t="s">
        <v>6393</v>
      </c>
      <c r="I2873" s="197" t="s">
        <v>1993</v>
      </c>
      <c r="J2873" s="197" t="n">
        <v>80.44</v>
      </c>
    </row>
    <row r="2874" customFormat="false" ht="12.75" hidden="true" customHeight="false" outlineLevel="0" collapsed="false">
      <c r="A2874" s="197" t="s">
        <v>6395</v>
      </c>
      <c r="B2874" s="197" t="str">
        <f aca="false">C2874&amp;D2874&amp;E2874&amp;F2874&amp;G2874&amp;H2874</f>
        <v>TRANSPORTE HORIZONTAL DE MATERIAL DE 1ªCATEGORIA OU ENTULHO,EM CARRINHOS,A 10,00M DE DISTANCIA,INCLUSIVE CARGA A PA</v>
      </c>
      <c r="C2874" s="197" t="s">
        <v>6396</v>
      </c>
      <c r="D2874" s="197" t="s">
        <v>6397</v>
      </c>
      <c r="I2874" s="197" t="s">
        <v>1158</v>
      </c>
      <c r="J2874" s="197" t="n">
        <v>17.87</v>
      </c>
    </row>
    <row r="2875" customFormat="false" ht="12.75" hidden="true" customHeight="false" outlineLevel="0" collapsed="false">
      <c r="A2875" s="197" t="s">
        <v>6398</v>
      </c>
      <c r="B2875" s="197" t="str">
        <f aca="false">C2875&amp;D2875&amp;E2875&amp;F2875&amp;G2875&amp;H2875</f>
        <v>TRANSPORTE HORIZONTAL DE MATERIAL DE 1ªCATEGORIA OU ENTULHO,EM CARRINHOS,A 10,00M DE DISTANCIA,INCLUSIVE CARGA A PA</v>
      </c>
      <c r="C2875" s="197" t="s">
        <v>6396</v>
      </c>
      <c r="D2875" s="197" t="s">
        <v>6397</v>
      </c>
      <c r="I2875" s="197" t="s">
        <v>1158</v>
      </c>
      <c r="J2875" s="197" t="n">
        <v>15.49</v>
      </c>
    </row>
    <row r="2876" customFormat="false" ht="12.75" hidden="true" customHeight="false" outlineLevel="0" collapsed="false">
      <c r="A2876" s="197" t="s">
        <v>6399</v>
      </c>
      <c r="B2876" s="197" t="str">
        <f aca="false">C2876&amp;D2876&amp;E2876&amp;F2876&amp;G2876&amp;H2876</f>
        <v>TRANSPORTE HORIZONTAL DE MATERIAL DE 1ªCATEGORIA OU ENTULHO,EM CARRINHOS,A 20,00M DE DISTANCIA,INCLUSIVE CARGA A PA</v>
      </c>
      <c r="C2876" s="197" t="s">
        <v>6396</v>
      </c>
      <c r="D2876" s="197" t="s">
        <v>6400</v>
      </c>
      <c r="I2876" s="197" t="s">
        <v>1158</v>
      </c>
      <c r="J2876" s="197" t="n">
        <v>21.75</v>
      </c>
    </row>
    <row r="2877" customFormat="false" ht="12.75" hidden="true" customHeight="false" outlineLevel="0" collapsed="false">
      <c r="A2877" s="197" t="s">
        <v>6401</v>
      </c>
      <c r="B2877" s="197" t="str">
        <f aca="false">C2877&amp;D2877&amp;E2877&amp;F2877&amp;G2877&amp;H2877</f>
        <v>TRANSPORTE HORIZONTAL DE MATERIAL DE 1ªCATEGORIA OU ENTULHO,EM CARRINHOS,A 20,00M DE DISTANCIA,INCLUSIVE CARGA A PA</v>
      </c>
      <c r="C2877" s="197" t="s">
        <v>6396</v>
      </c>
      <c r="D2877" s="197" t="s">
        <v>6400</v>
      </c>
      <c r="I2877" s="197" t="s">
        <v>1158</v>
      </c>
      <c r="J2877" s="197" t="n">
        <v>18.86</v>
      </c>
    </row>
    <row r="2878" customFormat="false" ht="12.75" hidden="true" customHeight="false" outlineLevel="0" collapsed="false">
      <c r="A2878" s="197" t="s">
        <v>6402</v>
      </c>
      <c r="B2878" s="197" t="str">
        <f aca="false">C2878&amp;D2878&amp;E2878&amp;F2878&amp;G2878&amp;H2878</f>
        <v>TRANSPORTE HORIZONTAL DE MATERIAL DE 1ªCATEGORIA OU ENTULHO,EM CARRINHOS,A 30,00M DE DISTANCIA,INCLUSIVE CARGA A PA</v>
      </c>
      <c r="C2878" s="197" t="s">
        <v>6396</v>
      </c>
      <c r="D2878" s="197" t="s">
        <v>6403</v>
      </c>
      <c r="I2878" s="197" t="s">
        <v>1158</v>
      </c>
      <c r="J2878" s="197" t="n">
        <v>25.64</v>
      </c>
    </row>
    <row r="2879" customFormat="false" ht="12.75" hidden="true" customHeight="false" outlineLevel="0" collapsed="false">
      <c r="A2879" s="197" t="s">
        <v>6404</v>
      </c>
      <c r="B2879" s="197" t="str">
        <f aca="false">C2879&amp;D2879&amp;E2879&amp;F2879&amp;G2879&amp;H2879</f>
        <v>TRANSPORTE HORIZONTAL DE MATERIAL DE 1ªCATEGORIA OU ENTULHO,EM CARRINHOS,A 30,00M DE DISTANCIA,INCLUSIVE CARGA A PA</v>
      </c>
      <c r="C2879" s="197" t="s">
        <v>6396</v>
      </c>
      <c r="D2879" s="197" t="s">
        <v>6403</v>
      </c>
      <c r="I2879" s="197" t="s">
        <v>1158</v>
      </c>
      <c r="J2879" s="197" t="n">
        <v>22.22</v>
      </c>
    </row>
    <row r="2880" customFormat="false" ht="12.75" hidden="true" customHeight="false" outlineLevel="0" collapsed="false">
      <c r="A2880" s="197" t="s">
        <v>6405</v>
      </c>
      <c r="B2880" s="197" t="str">
        <f aca="false">C2880&amp;D2880&amp;E2880&amp;F2880&amp;G2880&amp;H2880</f>
        <v>TRANSPORTE HORIZONTAL DE MATERIAL DE 1ªCATEGORIA OU ENTULHO,EM CARRINHOS,A 60,00M DE DISTANCIA,INCLUSIVE CARGA A PA</v>
      </c>
      <c r="C2880" s="197" t="s">
        <v>6396</v>
      </c>
      <c r="D2880" s="197" t="s">
        <v>6406</v>
      </c>
      <c r="I2880" s="197" t="s">
        <v>1158</v>
      </c>
      <c r="J2880" s="197" t="n">
        <v>36.52</v>
      </c>
    </row>
    <row r="2881" customFormat="false" ht="12.75" hidden="true" customHeight="false" outlineLevel="0" collapsed="false">
      <c r="A2881" s="197" t="s">
        <v>6407</v>
      </c>
      <c r="B2881" s="197" t="str">
        <f aca="false">C2881&amp;D2881&amp;E2881&amp;F2881&amp;G2881&amp;H2881</f>
        <v>TRANSPORTE HORIZONTAL DE MATERIAL DE 1ªCATEGORIA OU ENTULHO,EM CARRINHOS,A 60,00M DE DISTANCIA,INCLUSIVE CARGA A PA</v>
      </c>
      <c r="C2881" s="197" t="s">
        <v>6396</v>
      </c>
      <c r="D2881" s="197" t="s">
        <v>6406</v>
      </c>
      <c r="I2881" s="197" t="s">
        <v>1158</v>
      </c>
      <c r="J2881" s="197" t="n">
        <v>31.66</v>
      </c>
    </row>
    <row r="2882" customFormat="false" ht="12.75" hidden="true" customHeight="false" outlineLevel="0" collapsed="false">
      <c r="A2882" s="197" t="s">
        <v>6408</v>
      </c>
      <c r="B2882" s="197" t="str">
        <f aca="false">C2882&amp;D2882&amp;E2882&amp;F2882&amp;G2882&amp;H2882</f>
        <v>TRANSPORTE HORIZONTAL DE MATERIAL DE 1ªCATEGORIA OU ENTULHO,EM CARRINHOS,A 100,00M DE DISTANCIA,INCLUSIVE CARGA A PA</v>
      </c>
      <c r="C2882" s="197" t="s">
        <v>6396</v>
      </c>
      <c r="D2882" s="197" t="s">
        <v>6409</v>
      </c>
      <c r="I2882" s="197" t="s">
        <v>1158</v>
      </c>
      <c r="J2882" s="197" t="n">
        <v>45.07</v>
      </c>
    </row>
    <row r="2883" customFormat="false" ht="12.75" hidden="true" customHeight="false" outlineLevel="0" collapsed="false">
      <c r="A2883" s="197" t="s">
        <v>6410</v>
      </c>
      <c r="B2883" s="197" t="str">
        <f aca="false">C2883&amp;D2883&amp;E2883&amp;F2883&amp;G2883&amp;H2883</f>
        <v>TRANSPORTE HORIZONTAL DE MATERIAL DE 1ªCATEGORIA OU ENTULHO,EM CARRINHOS,A 100,00M DE DISTANCIA,INCLUSIVE CARGA A PA</v>
      </c>
      <c r="C2883" s="197" t="s">
        <v>6396</v>
      </c>
      <c r="D2883" s="197" t="s">
        <v>6409</v>
      </c>
      <c r="I2883" s="197" t="s">
        <v>1158</v>
      </c>
      <c r="J2883" s="197" t="n">
        <v>39.06</v>
      </c>
    </row>
    <row r="2884" customFormat="false" ht="12.75" hidden="true" customHeight="false" outlineLevel="0" collapsed="false">
      <c r="A2884" s="197" t="s">
        <v>6411</v>
      </c>
      <c r="B2884" s="197" t="str">
        <f aca="false">C2884&amp;D2884&amp;E2884&amp;F2884&amp;G2884&amp;H2884</f>
        <v>TRANSPORTE HORIZONTAL DE MATERIAL DE 1ªCATEGORIA OU ENTULHO,EM CARRINHOS,A 150,00M DE DISTANCIA,INCLUSIVE CARGA A PA</v>
      </c>
      <c r="C2884" s="197" t="s">
        <v>6396</v>
      </c>
      <c r="D2884" s="197" t="s">
        <v>6412</v>
      </c>
      <c r="I2884" s="197" t="s">
        <v>1158</v>
      </c>
      <c r="J2884" s="197" t="n">
        <v>57.5</v>
      </c>
    </row>
    <row r="2885" customFormat="false" ht="12.75" hidden="true" customHeight="false" outlineLevel="0" collapsed="false">
      <c r="A2885" s="197" t="s">
        <v>6413</v>
      </c>
      <c r="B2885" s="197" t="str">
        <f aca="false">C2885&amp;D2885&amp;E2885&amp;F2885&amp;G2885&amp;H2885</f>
        <v>TRANSPORTE HORIZONTAL DE MATERIAL DE 1ªCATEGORIA OU ENTULHO,EM CARRINHOS,A 150,00M DE DISTANCIA,INCLUSIVE CARGA A PA</v>
      </c>
      <c r="C2885" s="197" t="s">
        <v>6396</v>
      </c>
      <c r="D2885" s="197" t="s">
        <v>6412</v>
      </c>
      <c r="I2885" s="197" t="s">
        <v>1158</v>
      </c>
      <c r="J2885" s="197" t="n">
        <v>49.84</v>
      </c>
    </row>
    <row r="2886" customFormat="false" ht="12.75" hidden="true" customHeight="false" outlineLevel="0" collapsed="false">
      <c r="A2886" s="197" t="s">
        <v>6414</v>
      </c>
      <c r="B2886" s="197" t="str">
        <f aca="false">C2886&amp;D2886&amp;E2886&amp;F2886&amp;G2886&amp;H2886</f>
        <v>TRANSPORTE HORIZONTAL DE MATERIAL DE 1ªCATEGORIA OU ENTULHO,EM CARRINHOS,A 200,00M DE DISTANCIA,INCLUSIVE CARGA A PA</v>
      </c>
      <c r="C2886" s="197" t="s">
        <v>6396</v>
      </c>
      <c r="D2886" s="197" t="s">
        <v>6415</v>
      </c>
      <c r="I2886" s="197" t="s">
        <v>1158</v>
      </c>
      <c r="J2886" s="197" t="n">
        <v>75.38</v>
      </c>
    </row>
    <row r="2887" customFormat="false" ht="12.75" hidden="true" customHeight="false" outlineLevel="0" collapsed="false">
      <c r="A2887" s="197" t="s">
        <v>6416</v>
      </c>
      <c r="B2887" s="197" t="str">
        <f aca="false">C2887&amp;D2887&amp;E2887&amp;F2887&amp;G2887&amp;H2887</f>
        <v>TRANSPORTE HORIZONTAL DE MATERIAL DE 1ªCATEGORIA OU ENTULHO,EM CARRINHOS,A 200,00M DE DISTANCIA,INCLUSIVE CARGA A PA</v>
      </c>
      <c r="C2887" s="197" t="s">
        <v>6396</v>
      </c>
      <c r="D2887" s="197" t="s">
        <v>6415</v>
      </c>
      <c r="I2887" s="197" t="s">
        <v>1158</v>
      </c>
      <c r="J2887" s="197" t="n">
        <v>65.34</v>
      </c>
    </row>
    <row r="2888" customFormat="false" ht="12.75" hidden="true" customHeight="false" outlineLevel="0" collapsed="false">
      <c r="A2888" s="197" t="s">
        <v>6417</v>
      </c>
      <c r="B2888" s="197" t="str">
        <f aca="false">C2888&amp;D2888&amp;E2888&amp;F2888&amp;G2888&amp;H2888</f>
        <v>TRANSPORTE DE MATERIAIS DE QUALQUER NATUREZA,ESCADA ACIMA,SERVICO INTEIRAMENTE MANUAL,EM OBRAS PREDIAIS,INCLUSIVE CARGAE DESCARGA</v>
      </c>
      <c r="C2888" s="197" t="s">
        <v>6418</v>
      </c>
      <c r="D2888" s="197" t="s">
        <v>6419</v>
      </c>
      <c r="E2888" s="197" t="s">
        <v>6420</v>
      </c>
      <c r="I2888" s="197" t="s">
        <v>6421</v>
      </c>
      <c r="J2888" s="197" t="n">
        <v>0.85</v>
      </c>
    </row>
    <row r="2889" customFormat="false" ht="12.75" hidden="true" customHeight="false" outlineLevel="0" collapsed="false">
      <c r="A2889" s="197" t="s">
        <v>6422</v>
      </c>
      <c r="B2889" s="197" t="str">
        <f aca="false">C2889&amp;D2889&amp;E2889&amp;F2889&amp;G2889&amp;H2889</f>
        <v>TRANSPORTE DE MATERIAIS DE QUALQUER NATUREZA,ESCADA ACIMA,SERVICO INTEIRAMENTE MANUAL,EM OBRAS PREDIAIS,INCLUSIVE CARGAE DESCARGA</v>
      </c>
      <c r="C2889" s="197" t="s">
        <v>6418</v>
      </c>
      <c r="D2889" s="197" t="s">
        <v>6419</v>
      </c>
      <c r="E2889" s="197" t="s">
        <v>6420</v>
      </c>
      <c r="I2889" s="197" t="s">
        <v>6421</v>
      </c>
      <c r="J2889" s="197" t="n">
        <v>0.74</v>
      </c>
    </row>
    <row r="2890" customFormat="false" ht="12.75" hidden="true" customHeight="false" outlineLevel="0" collapsed="false">
      <c r="A2890" s="197" t="s">
        <v>6423</v>
      </c>
      <c r="B2890" s="197" t="str">
        <f aca="false">C2890&amp;D2890&amp;E2890&amp;F2890&amp;G2890&amp;H2890</f>
        <v>TRANSPORTE DE MATERIAIS DE QUALQUER NATUREZA,ESCADA ABAIXO,SERVICO INTEIRAMENTE MANUAL,EM OBRAS PREDIAIS,INCLUSIVE CARGA E DESCARGA</v>
      </c>
      <c r="C2890" s="197" t="s">
        <v>6424</v>
      </c>
      <c r="D2890" s="197" t="s">
        <v>6425</v>
      </c>
      <c r="E2890" s="197" t="s">
        <v>6426</v>
      </c>
      <c r="I2890" s="197" t="s">
        <v>6421</v>
      </c>
      <c r="J2890" s="197" t="n">
        <v>0.62</v>
      </c>
    </row>
    <row r="2891" customFormat="false" ht="12.75" hidden="true" customHeight="false" outlineLevel="0" collapsed="false">
      <c r="A2891" s="197" t="s">
        <v>6427</v>
      </c>
      <c r="B2891" s="197" t="str">
        <f aca="false">C2891&amp;D2891&amp;E2891&amp;F2891&amp;G2891&amp;H2891</f>
        <v>TRANSPORTE DE MATERIAIS DE QUALQUER NATUREZA,ESCADA ABAIXO,SERVICO INTEIRAMENTE MANUAL,EM OBRAS PREDIAIS,INCLUSIVE CARGA E DESCARGA</v>
      </c>
      <c r="C2891" s="197" t="s">
        <v>6424</v>
      </c>
      <c r="D2891" s="197" t="s">
        <v>6425</v>
      </c>
      <c r="E2891" s="197" t="s">
        <v>6426</v>
      </c>
      <c r="I2891" s="197" t="s">
        <v>6421</v>
      </c>
      <c r="J2891" s="197" t="n">
        <v>0.53</v>
      </c>
    </row>
    <row r="2892" customFormat="false" ht="12.75" hidden="true" customHeight="false" outlineLevel="0" collapsed="false">
      <c r="A2892" s="197" t="s">
        <v>6428</v>
      </c>
      <c r="B2892" s="197" t="str">
        <f aca="false">C2892&amp;D2892&amp;E2892&amp;F2892&amp;G2892&amp;H2892</f>
        <v>TRANSPORTE DE MATERIAIS ENCOSTA ACIMA,SERVICO INTEIRAMENTE MANUAL,INCLUSIVE CARGA E DESCARGA</v>
      </c>
      <c r="C2892" s="197" t="s">
        <v>6429</v>
      </c>
      <c r="D2892" s="197" t="s">
        <v>6430</v>
      </c>
      <c r="I2892" s="197" t="s">
        <v>6421</v>
      </c>
      <c r="J2892" s="197" t="n">
        <v>1.39</v>
      </c>
    </row>
    <row r="2893" customFormat="false" ht="12.75" hidden="true" customHeight="false" outlineLevel="0" collapsed="false">
      <c r="A2893" s="197" t="s">
        <v>6431</v>
      </c>
      <c r="B2893" s="197" t="str">
        <f aca="false">C2893&amp;D2893&amp;E2893&amp;F2893&amp;G2893&amp;H2893</f>
        <v>TRANSPORTE DE MATERIAIS ENCOSTA ACIMA,SERVICO INTEIRAMENTE MANUAL,INCLUSIVE CARGA E DESCARGA</v>
      </c>
      <c r="C2893" s="197" t="s">
        <v>6429</v>
      </c>
      <c r="D2893" s="197" t="s">
        <v>6430</v>
      </c>
      <c r="I2893" s="197" t="s">
        <v>6421</v>
      </c>
      <c r="J2893" s="197" t="n">
        <v>1.21</v>
      </c>
    </row>
    <row r="2894" customFormat="false" ht="12.75" hidden="true" customHeight="false" outlineLevel="0" collapsed="false">
      <c r="A2894" s="197" t="s">
        <v>6432</v>
      </c>
      <c r="B2894" s="197" t="str">
        <f aca="false">C2894&amp;D2894&amp;E2894&amp;F2894&amp;G2894&amp;H2894</f>
        <v>TRANSPORTE DE MATERIAIS ENCOSTA ABAIXO,SERVICO INTEIRAMENTEMANUAL,INCLUSIVE CARGA E DESCARGA</v>
      </c>
      <c r="C2894" s="197" t="s">
        <v>6433</v>
      </c>
      <c r="D2894" s="197" t="s">
        <v>6434</v>
      </c>
      <c r="I2894" s="197" t="s">
        <v>6421</v>
      </c>
      <c r="J2894" s="197" t="n">
        <v>0.93</v>
      </c>
    </row>
    <row r="2895" customFormat="false" ht="12.75" hidden="true" customHeight="false" outlineLevel="0" collapsed="false">
      <c r="A2895" s="197" t="s">
        <v>6435</v>
      </c>
      <c r="B2895" s="197" t="str">
        <f aca="false">C2895&amp;D2895&amp;E2895&amp;F2895&amp;G2895&amp;H2895</f>
        <v>TRANSPORTE DE MATERIAIS ENCOSTA ABAIXO,SERVICO INTEIRAMENTEMANUAL,INCLUSIVE CARGA E DESCARGA</v>
      </c>
      <c r="C2895" s="197" t="s">
        <v>6433</v>
      </c>
      <c r="D2895" s="197" t="s">
        <v>6434</v>
      </c>
      <c r="I2895" s="197" t="s">
        <v>6421</v>
      </c>
      <c r="J2895" s="197" t="n">
        <v>0.8</v>
      </c>
    </row>
    <row r="2896" customFormat="false" ht="12.75" hidden="true" customHeight="false" outlineLevel="0" collapsed="false">
      <c r="A2896" s="197" t="s">
        <v>6436</v>
      </c>
      <c r="B2896" s="197" t="str">
        <f aca="false">C2896&amp;D2896&amp;E2896&amp;F2896&amp;G2896&amp;H2896</f>
        <v>TRANSPORTE HORIZONTAL DE ENTULHO OU LAMA EM CARRINHO,INCLUSIVE CARGA A PA,EM FAVELAS</v>
      </c>
      <c r="C2896" s="197" t="s">
        <v>6437</v>
      </c>
      <c r="D2896" s="197" t="s">
        <v>6438</v>
      </c>
      <c r="I2896" s="197" t="s">
        <v>1158</v>
      </c>
      <c r="J2896" s="197" t="n">
        <v>21.44</v>
      </c>
    </row>
    <row r="2897" customFormat="false" ht="12.75" hidden="true" customHeight="false" outlineLevel="0" collapsed="false">
      <c r="A2897" s="197" t="s">
        <v>6439</v>
      </c>
      <c r="B2897" s="197" t="str">
        <f aca="false">C2897&amp;D2897&amp;E2897&amp;F2897&amp;G2897&amp;H2897</f>
        <v>TRANSPORTE HORIZONTAL DE ENTULHO OU LAMA EM CARRINHO,INCLUSIVE CARGA A PA,EM FAVELAS</v>
      </c>
      <c r="C2897" s="197" t="s">
        <v>6437</v>
      </c>
      <c r="D2897" s="197" t="s">
        <v>6438</v>
      </c>
      <c r="I2897" s="197" t="s">
        <v>1158</v>
      </c>
      <c r="J2897" s="197" t="n">
        <v>18.59</v>
      </c>
    </row>
    <row r="2898" customFormat="false" ht="12.75" hidden="true" customHeight="false" outlineLevel="0" collapsed="false">
      <c r="A2898" s="197" t="s">
        <v>6440</v>
      </c>
      <c r="B2898" s="197" t="str">
        <f aca="false">C2898&amp;D2898&amp;E2898&amp;F2898&amp;G2898&amp;H2898</f>
        <v>TRANSPORTE DE MATERIAIS ENCOSTA ACIMA,EM CARRINHOS,INCLUSIVE CARGA E DESCARGA</v>
      </c>
      <c r="C2898" s="197" t="s">
        <v>6441</v>
      </c>
      <c r="D2898" s="197" t="s">
        <v>6442</v>
      </c>
      <c r="I2898" s="197" t="s">
        <v>6421</v>
      </c>
      <c r="J2898" s="197" t="n">
        <v>0.23</v>
      </c>
    </row>
    <row r="2899" customFormat="false" ht="12.75" hidden="true" customHeight="false" outlineLevel="0" collapsed="false">
      <c r="A2899" s="197" t="s">
        <v>6443</v>
      </c>
      <c r="B2899" s="197" t="str">
        <f aca="false">C2899&amp;D2899&amp;E2899&amp;F2899&amp;G2899&amp;H2899</f>
        <v>TRANSPORTE DE MATERIAIS ENCOSTA ACIMA,EM CARRINHOS,INCLUSIVE CARGA E DESCARGA</v>
      </c>
      <c r="C2899" s="197" t="s">
        <v>6441</v>
      </c>
      <c r="D2899" s="197" t="s">
        <v>6442</v>
      </c>
      <c r="I2899" s="197" t="s">
        <v>6421</v>
      </c>
      <c r="J2899" s="197" t="n">
        <v>0.2</v>
      </c>
    </row>
    <row r="2900" customFormat="false" ht="12.75" hidden="true" customHeight="false" outlineLevel="0" collapsed="false">
      <c r="A2900" s="197" t="s">
        <v>6444</v>
      </c>
      <c r="B2900" s="197" t="str">
        <f aca="false">C2900&amp;D2900&amp;E2900&amp;F2900&amp;G2900&amp;H2900</f>
        <v>TRANSPORTE DE MATERIAIS ENCOSTA ABAIXO,EM CARRINHOS,INCLUSIVE CARGA E DESCARGA</v>
      </c>
      <c r="C2900" s="197" t="s">
        <v>6445</v>
      </c>
      <c r="D2900" s="197" t="s">
        <v>6446</v>
      </c>
      <c r="I2900" s="197" t="s">
        <v>6421</v>
      </c>
      <c r="J2900" s="197" t="n">
        <v>0.15</v>
      </c>
    </row>
    <row r="2901" customFormat="false" ht="12.75" hidden="true" customHeight="false" outlineLevel="0" collapsed="false">
      <c r="A2901" s="197" t="s">
        <v>6447</v>
      </c>
      <c r="B2901" s="197" t="str">
        <f aca="false">C2901&amp;D2901&amp;E2901&amp;F2901&amp;G2901&amp;H2901</f>
        <v>TRANSPORTE DE MATERIAIS ENCOSTA ABAIXO,EM CARRINHOS,INCLUSIVE CARGA E DESCARGA</v>
      </c>
      <c r="C2901" s="197" t="s">
        <v>6445</v>
      </c>
      <c r="D2901" s="197" t="s">
        <v>6446</v>
      </c>
      <c r="I2901" s="197" t="s">
        <v>6421</v>
      </c>
      <c r="J2901" s="197" t="n">
        <v>0.13</v>
      </c>
    </row>
    <row r="2902" customFormat="false" ht="12.75" hidden="true" customHeight="false" outlineLevel="0" collapsed="false">
      <c r="A2902" s="197" t="s">
        <v>6448</v>
      </c>
      <c r="B2902" s="197" t="str">
        <f aca="false">C2902&amp;D2902&amp;E2902&amp;F2902&amp;G2902&amp;H2902</f>
        <v>TRANSPORTE DE MATERIAIS DE GRANDE VOLUME E BAIXO PESO ESPECIFICO,SERVICO INTEIRAMENTE MANUAL,ENCOSTA ACIMA,INCLUSIVE CARGA E DESCARGA</v>
      </c>
      <c r="C2902" s="197" t="s">
        <v>6449</v>
      </c>
      <c r="D2902" s="197" t="s">
        <v>6450</v>
      </c>
      <c r="E2902" s="197" t="s">
        <v>6451</v>
      </c>
      <c r="I2902" s="197" t="s">
        <v>6452</v>
      </c>
      <c r="J2902" s="197" t="n">
        <v>23.31</v>
      </c>
    </row>
    <row r="2903" customFormat="false" ht="12.75" hidden="true" customHeight="false" outlineLevel="0" collapsed="false">
      <c r="A2903" s="197" t="s">
        <v>6453</v>
      </c>
      <c r="B2903" s="197" t="str">
        <f aca="false">C2903&amp;D2903&amp;E2903&amp;F2903&amp;G2903&amp;H2903</f>
        <v>TRANSPORTE DE MATERIAIS DE GRANDE VOLUME E BAIXO PESO ESPECIFICO,SERVICO INTEIRAMENTE MANUAL,ENCOSTA ACIMA,INCLUSIVE CARGA E DESCARGA</v>
      </c>
      <c r="C2903" s="197" t="s">
        <v>6449</v>
      </c>
      <c r="D2903" s="197" t="s">
        <v>6450</v>
      </c>
      <c r="E2903" s="197" t="s">
        <v>6451</v>
      </c>
      <c r="I2903" s="197" t="s">
        <v>6452</v>
      </c>
      <c r="J2903" s="197" t="n">
        <v>20.2</v>
      </c>
    </row>
    <row r="2904" customFormat="false" ht="12.75" hidden="true" customHeight="false" outlineLevel="0" collapsed="false">
      <c r="A2904" s="197" t="s">
        <v>6454</v>
      </c>
      <c r="B2904" s="197" t="str">
        <f aca="false">C2904&amp;D2904&amp;E2904&amp;F2904&amp;G2904&amp;H2904</f>
        <v>TRANSPORTE DE MATERIAIS DE GRANDE VOLUME E BAIXO PESO ESPECIFICO,SERVICO INTEIRAMENTE MANUAL,ENCOSTA ABAIXO,INCLUSIVE CARGA E DESCARGA</v>
      </c>
      <c r="C2904" s="197" t="s">
        <v>6449</v>
      </c>
      <c r="D2904" s="197" t="s">
        <v>6455</v>
      </c>
      <c r="E2904" s="197" t="s">
        <v>6456</v>
      </c>
      <c r="I2904" s="197" t="s">
        <v>6452</v>
      </c>
      <c r="J2904" s="197" t="n">
        <v>17.87</v>
      </c>
    </row>
    <row r="2905" customFormat="false" ht="12.75" hidden="true" customHeight="false" outlineLevel="0" collapsed="false">
      <c r="A2905" s="197" t="s">
        <v>6457</v>
      </c>
      <c r="B2905" s="197" t="str">
        <f aca="false">C2905&amp;D2905&amp;E2905&amp;F2905&amp;G2905&amp;H2905</f>
        <v>TRANSPORTE DE MATERIAIS DE GRANDE VOLUME E BAIXO PESO ESPECIFICO,SERVICO INTEIRAMENTE MANUAL,ENCOSTA ABAIXO,INCLUSIVE CARGA E DESCARGA</v>
      </c>
      <c r="C2905" s="197" t="s">
        <v>6449</v>
      </c>
      <c r="D2905" s="197" t="s">
        <v>6455</v>
      </c>
      <c r="E2905" s="197" t="s">
        <v>6456</v>
      </c>
      <c r="I2905" s="197" t="s">
        <v>6452</v>
      </c>
      <c r="J2905" s="197" t="n">
        <v>15.49</v>
      </c>
    </row>
    <row r="2906" customFormat="false" ht="12.75" hidden="true" customHeight="false" outlineLevel="0" collapsed="false">
      <c r="A2906" s="197" t="s">
        <v>6458</v>
      </c>
      <c r="B2906" s="197" t="str">
        <f aca="false">C2906&amp;D2906&amp;E2906&amp;F2906&amp;G2906&amp;H2906</f>
        <v>TRANSPORTE MANUAL DE CALHA ATE O LOCAL DE ASSENTAMENTO,ENCOSTA ACIMA,INCLUSIVE CARGA E DESCARGA</v>
      </c>
      <c r="C2906" s="197" t="s">
        <v>6459</v>
      </c>
      <c r="D2906" s="197" t="s">
        <v>6460</v>
      </c>
      <c r="I2906" s="197" t="s">
        <v>6461</v>
      </c>
      <c r="J2906" s="197" t="n">
        <v>1.04</v>
      </c>
    </row>
    <row r="2907" customFormat="false" ht="12.75" hidden="true" customHeight="false" outlineLevel="0" collapsed="false">
      <c r="A2907" s="197" t="s">
        <v>6462</v>
      </c>
      <c r="B2907" s="197" t="str">
        <f aca="false">C2907&amp;D2907&amp;E2907&amp;F2907&amp;G2907&amp;H2907</f>
        <v>TRANSPORTE MANUAL DE CALHA ATE O LOCAL DE ASSENTAMENTO,ENCOSTA ACIMA,INCLUSIVE CARGA E DESCARGA</v>
      </c>
      <c r="C2907" s="197" t="s">
        <v>6459</v>
      </c>
      <c r="D2907" s="197" t="s">
        <v>6460</v>
      </c>
      <c r="I2907" s="197" t="s">
        <v>6461</v>
      </c>
      <c r="J2907" s="197" t="n">
        <v>0.9</v>
      </c>
    </row>
    <row r="2908" customFormat="false" ht="12.75" hidden="true" customHeight="false" outlineLevel="0" collapsed="false">
      <c r="A2908" s="197" t="s">
        <v>6463</v>
      </c>
      <c r="B2908" s="197" t="str">
        <f aca="false">C2908&amp;D2908&amp;E2908&amp;F2908&amp;G2908&amp;H2908</f>
        <v>TRANSPORTE MANUAL DE CALHA ATE O LOCAL DE ASSENTAMENTO,ENCOSTA ABAIXO,INCLUSIVE CARGA E DESCARGA</v>
      </c>
      <c r="C2908" s="197" t="s">
        <v>6459</v>
      </c>
      <c r="D2908" s="197" t="s">
        <v>6464</v>
      </c>
      <c r="I2908" s="197" t="s">
        <v>6461</v>
      </c>
      <c r="J2908" s="197" t="n">
        <v>0.77</v>
      </c>
    </row>
    <row r="2909" customFormat="false" ht="12.75" hidden="true" customHeight="false" outlineLevel="0" collapsed="false">
      <c r="A2909" s="197" t="s">
        <v>6465</v>
      </c>
      <c r="B2909" s="197" t="str">
        <f aca="false">C2909&amp;D2909&amp;E2909&amp;F2909&amp;G2909&amp;H2909</f>
        <v>TRANSPORTE MANUAL DE CALHA ATE O LOCAL DE ASSENTAMENTO,ENCOSTA ABAIXO,INCLUSIVE CARGA E DESCARGA</v>
      </c>
      <c r="C2909" s="197" t="s">
        <v>6459</v>
      </c>
      <c r="D2909" s="197" t="s">
        <v>6464</v>
      </c>
      <c r="I2909" s="197" t="s">
        <v>6461</v>
      </c>
      <c r="J2909" s="197" t="n">
        <v>0.67</v>
      </c>
    </row>
    <row r="2910" customFormat="false" ht="12.75" hidden="true" customHeight="false" outlineLevel="0" collapsed="false">
      <c r="A2910" s="197" t="s">
        <v>6466</v>
      </c>
      <c r="B2910" s="197" t="str">
        <f aca="false">C2910&amp;D2910&amp;E2910&amp;F2910&amp;G2910&amp;H2910</f>
        <v>TRANSPORTE MANUAL DE MATERIAIS DIVERSOS EM MANGUEZAL,INCLUSIVE CARGA E DESCARGA EM CESTO TIPO COMLURB(MUDA E LIXO)</v>
      </c>
      <c r="C2910" s="197" t="s">
        <v>6467</v>
      </c>
      <c r="D2910" s="197" t="s">
        <v>6468</v>
      </c>
      <c r="I2910" s="197" t="s">
        <v>6421</v>
      </c>
      <c r="J2910" s="197" t="n">
        <v>31.08</v>
      </c>
    </row>
    <row r="2911" customFormat="false" ht="12.75" hidden="true" customHeight="false" outlineLevel="0" collapsed="false">
      <c r="A2911" s="197" t="s">
        <v>6469</v>
      </c>
      <c r="B2911" s="197" t="str">
        <f aca="false">C2911&amp;D2911&amp;E2911&amp;F2911&amp;G2911&amp;H2911</f>
        <v>TRANSPORTE MANUAL DE MATERIAIS DIVERSOS EM MANGUEZAL,INCLUSIVE CARGA E DESCARGA EM CESTO TIPO COMLURB(MUDA E LIXO)</v>
      </c>
      <c r="C2911" s="197" t="s">
        <v>6467</v>
      </c>
      <c r="D2911" s="197" t="s">
        <v>6468</v>
      </c>
      <c r="I2911" s="197" t="s">
        <v>6421</v>
      </c>
      <c r="J2911" s="197" t="n">
        <v>26.94</v>
      </c>
    </row>
    <row r="2912" customFormat="false" ht="12.75" hidden="true" customHeight="false" outlineLevel="0" collapsed="false">
      <c r="A2912" s="197" t="s">
        <v>6470</v>
      </c>
      <c r="B2912" s="197" t="str">
        <f aca="false">C2912&amp;D2912&amp;E2912&amp;F2912&amp;G2912&amp;H2912</f>
        <v>CALHA FECHADA,DE TABUAS DE MADEIRA DE 3ª,COM A SECAO DE 0,45X0,45M,PARA DESCIDA DE ESCOMBROS,COM COLOCACAO</v>
      </c>
      <c r="C2912" s="197" t="s">
        <v>6471</v>
      </c>
      <c r="D2912" s="197" t="s">
        <v>6472</v>
      </c>
      <c r="I2912" s="197" t="s">
        <v>338</v>
      </c>
      <c r="J2912" s="197" t="n">
        <v>126.16</v>
      </c>
    </row>
    <row r="2913" customFormat="false" ht="12.75" hidden="true" customHeight="false" outlineLevel="0" collapsed="false">
      <c r="A2913" s="197" t="s">
        <v>6473</v>
      </c>
      <c r="B2913" s="197" t="str">
        <f aca="false">C2913&amp;D2913&amp;E2913&amp;F2913&amp;G2913&amp;H2913</f>
        <v>CALHA FECHADA,DE TABUAS DE MADEIRA DE 3ª,COM A SECAO DE 0,45X0,45M,PARA DESCIDA DE ESCOMBROS,COM COLOCACAO</v>
      </c>
      <c r="C2913" s="197" t="s">
        <v>6471</v>
      </c>
      <c r="D2913" s="197" t="s">
        <v>6472</v>
      </c>
      <c r="I2913" s="197" t="s">
        <v>338</v>
      </c>
      <c r="J2913" s="197" t="n">
        <v>118.16</v>
      </c>
    </row>
    <row r="2914" customFormat="false" ht="12.75" hidden="true" customHeight="false" outlineLevel="0" collapsed="false">
      <c r="A2914" s="197" t="s">
        <v>6474</v>
      </c>
      <c r="B2914" s="197" t="str">
        <f aca="false">C2914&amp;D2914&amp;E2914&amp;F2914&amp;G2914&amp;H2914</f>
        <v>CALHA FECHADA,DE TABUAS DE MADEIRA DE 3ª,COM A SECAO 0,35X0,35M,PARA DESCIDA DE ESCOMBROS,COM COLOCACAO</v>
      </c>
      <c r="C2914" s="197" t="s">
        <v>6475</v>
      </c>
      <c r="D2914" s="197" t="s">
        <v>6476</v>
      </c>
      <c r="I2914" s="197" t="s">
        <v>338</v>
      </c>
      <c r="J2914" s="197" t="n">
        <v>105.28</v>
      </c>
    </row>
    <row r="2915" customFormat="false" ht="12.75" hidden="true" customHeight="false" outlineLevel="0" collapsed="false">
      <c r="A2915" s="197" t="s">
        <v>6477</v>
      </c>
      <c r="B2915" s="197" t="str">
        <f aca="false">C2915&amp;D2915&amp;E2915&amp;F2915&amp;G2915&amp;H2915</f>
        <v>CALHA FECHADA,DE TABUAS DE MADEIRA DE 3ª,COM A SECAO 0,35X0,35M,PARA DESCIDA DE ESCOMBROS,COM COLOCACAO</v>
      </c>
      <c r="C2915" s="197" t="s">
        <v>6475</v>
      </c>
      <c r="D2915" s="197" t="s">
        <v>6476</v>
      </c>
      <c r="I2915" s="197" t="s">
        <v>338</v>
      </c>
      <c r="J2915" s="197" t="n">
        <v>98.32</v>
      </c>
    </row>
    <row r="2916" customFormat="false" ht="12.75" hidden="true" customHeight="false" outlineLevel="0" collapsed="false">
      <c r="A2916" s="197" t="s">
        <v>6478</v>
      </c>
      <c r="B2916" s="197" t="str">
        <f aca="false">C2916&amp;D2916&amp;E2916&amp;F2916&amp;G2916&amp;H2916</f>
        <v>DESCIDA DE ESCOMBROS POR CALHAS FECHADAS,DE TABUAS DE PINHODE 3ª</v>
      </c>
      <c r="C2916" s="197" t="s">
        <v>6479</v>
      </c>
      <c r="D2916" s="197" t="s">
        <v>6480</v>
      </c>
      <c r="I2916" s="197" t="s">
        <v>1158</v>
      </c>
      <c r="J2916" s="197" t="n">
        <v>93.25</v>
      </c>
    </row>
    <row r="2917" customFormat="false" ht="12.75" hidden="true" customHeight="false" outlineLevel="0" collapsed="false">
      <c r="A2917" s="197" t="s">
        <v>6481</v>
      </c>
      <c r="B2917" s="197" t="str">
        <f aca="false">C2917&amp;D2917&amp;E2917&amp;F2917&amp;G2917&amp;H2917</f>
        <v>DESCIDA DE ESCOMBROS POR CALHAS FECHADAS,DE TABUAS DE PINHODE 3ª</v>
      </c>
      <c r="C2917" s="197" t="s">
        <v>6479</v>
      </c>
      <c r="D2917" s="197" t="s">
        <v>6480</v>
      </c>
      <c r="I2917" s="197" t="s">
        <v>1158</v>
      </c>
      <c r="J2917" s="197" t="n">
        <v>80.83</v>
      </c>
    </row>
    <row r="2918" customFormat="false" ht="12.75" hidden="true" customHeight="false" outlineLevel="0" collapsed="false">
      <c r="A2918" s="197" t="s">
        <v>6482</v>
      </c>
      <c r="B2918" s="197" t="str">
        <f aca="false">C2918&amp;D2918&amp;E2918&amp;F2918&amp;G2918&amp;H2918</f>
        <v>ENSACAMENTO E TRANSPORTE DE ESCOMBROS EM SACOS PLASTICOS,DESDE UM PAVIMENTO ELEVADO ATE O TERREO,UTILIZANDO ELEVADOR</v>
      </c>
      <c r="C2918" s="197" t="s">
        <v>6483</v>
      </c>
      <c r="D2918" s="197" t="s">
        <v>6484</v>
      </c>
      <c r="I2918" s="197" t="s">
        <v>1158</v>
      </c>
      <c r="J2918" s="197" t="n">
        <v>38.13</v>
      </c>
    </row>
    <row r="2919" customFormat="false" ht="12.75" hidden="true" customHeight="false" outlineLevel="0" collapsed="false">
      <c r="A2919" s="197" t="s">
        <v>6485</v>
      </c>
      <c r="B2919" s="197" t="str">
        <f aca="false">C2919&amp;D2919&amp;E2919&amp;F2919&amp;G2919&amp;H2919</f>
        <v>ENSACAMENTO E TRANSPORTE DE ESCOMBROS EM SACOS PLASTICOS,DESDE UM PAVIMENTO ELEVADO ATE O TERREO,UTILIZANDO ELEVADOR</v>
      </c>
      <c r="C2919" s="197" t="s">
        <v>6483</v>
      </c>
      <c r="D2919" s="197" t="s">
        <v>6484</v>
      </c>
      <c r="I2919" s="197" t="s">
        <v>1158</v>
      </c>
      <c r="J2919" s="197" t="n">
        <v>33.05</v>
      </c>
    </row>
    <row r="2920" customFormat="false" ht="12.75" hidden="true" customHeight="false" outlineLevel="0" collapsed="false">
      <c r="A2920" s="197" t="s">
        <v>6486</v>
      </c>
      <c r="B2920" s="197" t="str">
        <f aca="false">C2920&amp;D2920&amp;E2920&amp;F2920&amp;G2920&amp;H2920</f>
        <v>ENSACAMENTO E TRANSPORTE DE ESCOMBROS EM SACOS PLASTICOS,DESDE UM PAVIMENTO ELEVADO ATE O TERREO,UTILIZANDO A ESCADA DOPREDIO</v>
      </c>
      <c r="C2920" s="197" t="s">
        <v>6483</v>
      </c>
      <c r="D2920" s="197" t="s">
        <v>6487</v>
      </c>
      <c r="E2920" s="197" t="s">
        <v>6488</v>
      </c>
      <c r="I2920" s="197" t="s">
        <v>1158</v>
      </c>
      <c r="J2920" s="197" t="n">
        <v>61.44</v>
      </c>
    </row>
    <row r="2921" customFormat="false" ht="12.75" hidden="true" customHeight="false" outlineLevel="0" collapsed="false">
      <c r="A2921" s="197" t="s">
        <v>6489</v>
      </c>
      <c r="B2921" s="197" t="str">
        <f aca="false">C2921&amp;D2921&amp;E2921&amp;F2921&amp;G2921&amp;H2921</f>
        <v>ENSACAMENTO E TRANSPORTE DE ESCOMBROS EM SACOS PLASTICOS,DESDE UM PAVIMENTO ELEVADO ATE O TERREO,UTILIZANDO A ESCADA DOPREDIO</v>
      </c>
      <c r="C2921" s="197" t="s">
        <v>6483</v>
      </c>
      <c r="D2921" s="197" t="s">
        <v>6487</v>
      </c>
      <c r="E2921" s="197" t="s">
        <v>6488</v>
      </c>
      <c r="I2921" s="197" t="s">
        <v>1158</v>
      </c>
      <c r="J2921" s="197" t="n">
        <v>53.26</v>
      </c>
    </row>
    <row r="2922" customFormat="false" ht="12.75" hidden="true" customHeight="false" outlineLevel="0" collapsed="false">
      <c r="A2922" s="197" t="s">
        <v>6490</v>
      </c>
      <c r="B2922" s="197" t="str">
        <f aca="false">C2922&amp;D2922&amp;E2922&amp;F2922&amp;G2922&amp;H2922</f>
        <v>RETIRADA DE LAMA,ESCOMBROS OU DETRITOS DO INTERIOR DE RESERVATORIOS OU CAIXAS ENTERRADAS,UTILIZANDO PROCESSOS DE SUSPENSAO MANUAL,MEDIDO POR VOLUME DE MATERIAL RETIRADO</v>
      </c>
      <c r="C2922" s="197" t="s">
        <v>6491</v>
      </c>
      <c r="D2922" s="197" t="s">
        <v>6492</v>
      </c>
      <c r="E2922" s="197" t="s">
        <v>6493</v>
      </c>
      <c r="I2922" s="197" t="s">
        <v>1158</v>
      </c>
      <c r="J2922" s="197" t="n">
        <v>155.42</v>
      </c>
    </row>
    <row r="2923" customFormat="false" ht="12.75" hidden="true" customHeight="false" outlineLevel="0" collapsed="false">
      <c r="A2923" s="197" t="s">
        <v>6494</v>
      </c>
      <c r="B2923" s="197" t="str">
        <f aca="false">C2923&amp;D2923&amp;E2923&amp;F2923&amp;G2923&amp;H2923</f>
        <v>RETIRADA DE LAMA,ESCOMBROS OU DETRITOS DO INTERIOR DE RESERVATORIOS OU CAIXAS ENTERRADAS,UTILIZANDO PROCESSOS DE SUSPENSAO MANUAL,MEDIDO POR VOLUME DE MATERIAL RETIRADO</v>
      </c>
      <c r="C2923" s="197" t="s">
        <v>6491</v>
      </c>
      <c r="D2923" s="197" t="s">
        <v>6492</v>
      </c>
      <c r="E2923" s="197" t="s">
        <v>6493</v>
      </c>
      <c r="I2923" s="197" t="s">
        <v>1158</v>
      </c>
      <c r="J2923" s="197" t="n">
        <v>134.72</v>
      </c>
    </row>
    <row r="2924" customFormat="false" ht="12.75" hidden="true" customHeight="false" outlineLevel="0" collapsed="false">
      <c r="A2924" s="197" t="s">
        <v>6495</v>
      </c>
      <c r="B2924" s="197" t="str">
        <f aca="false">C2924&amp;D2924&amp;E2924&amp;F2924&amp;G2924&amp;H2924</f>
        <v>DESOBSTRUCAO DE DRENOS DE MUROS DE CONTENCAO,BUZINOTES DE COBERTURAS E SIMILARES</v>
      </c>
      <c r="C2924" s="197" t="s">
        <v>6496</v>
      </c>
      <c r="D2924" s="197" t="s">
        <v>6497</v>
      </c>
      <c r="I2924" s="197" t="s">
        <v>30</v>
      </c>
      <c r="J2924" s="197" t="n">
        <v>2.33</v>
      </c>
    </row>
    <row r="2925" customFormat="false" ht="12.75" hidden="true" customHeight="false" outlineLevel="0" collapsed="false">
      <c r="A2925" s="197" t="s">
        <v>6498</v>
      </c>
      <c r="B2925" s="197" t="str">
        <f aca="false">C2925&amp;D2925&amp;E2925&amp;F2925&amp;G2925&amp;H2925</f>
        <v>DESOBSTRUCAO DE DRENOS DE MUROS DE CONTENCAO,BUZINOTES DE COBERTURAS E SIMILARES</v>
      </c>
      <c r="C2925" s="197" t="s">
        <v>6496</v>
      </c>
      <c r="D2925" s="197" t="s">
        <v>6497</v>
      </c>
      <c r="I2925" s="197" t="s">
        <v>30</v>
      </c>
      <c r="J2925" s="197" t="n">
        <v>2.02</v>
      </c>
    </row>
    <row r="2926" customFormat="false" ht="12.75" hidden="true" customHeight="false" outlineLevel="0" collapsed="false">
      <c r="A2926" s="197" t="s">
        <v>6499</v>
      </c>
      <c r="B2926" s="197" t="str">
        <f aca="false">C2926&amp;D2926&amp;E2926&amp;F2926&amp;G2926&amp;H2926</f>
        <v>LIMPEZA DE VIDROS,FEITA NOS DOIS LADOS,CONTADO UM LADO</v>
      </c>
      <c r="C2926" s="197" t="s">
        <v>6500</v>
      </c>
      <c r="I2926" s="197" t="s">
        <v>1993</v>
      </c>
      <c r="J2926" s="197" t="n">
        <v>10.98</v>
      </c>
    </row>
    <row r="2927" customFormat="false" ht="12.75" hidden="true" customHeight="false" outlineLevel="0" collapsed="false">
      <c r="A2927" s="197" t="s">
        <v>6501</v>
      </c>
      <c r="B2927" s="197" t="str">
        <f aca="false">C2927&amp;D2927&amp;E2927&amp;F2927&amp;G2927&amp;H2927</f>
        <v>LIMPEZA DE VIDROS,FEITA NOS DOIS LADOS,CONTADO UM LADO</v>
      </c>
      <c r="C2927" s="197" t="s">
        <v>6500</v>
      </c>
      <c r="I2927" s="197" t="s">
        <v>1993</v>
      </c>
      <c r="J2927" s="197" t="n">
        <v>9.52</v>
      </c>
    </row>
    <row r="2928" customFormat="false" ht="12.75" hidden="true" customHeight="false" outlineLevel="0" collapsed="false">
      <c r="A2928" s="197" t="s">
        <v>6502</v>
      </c>
      <c r="B2928" s="197" t="str">
        <f aca="false">C2928&amp;D2928&amp;E2928&amp;F2928&amp;G2928&amp;H2928</f>
        <v>LIMPEZA DE PISOS CIMENTADOS</v>
      </c>
      <c r="C2928" s="197" t="s">
        <v>6503</v>
      </c>
      <c r="I2928" s="197" t="s">
        <v>1993</v>
      </c>
      <c r="J2928" s="197" t="n">
        <v>5.43</v>
      </c>
    </row>
    <row r="2929" customFormat="false" ht="12.75" hidden="true" customHeight="false" outlineLevel="0" collapsed="false">
      <c r="A2929" s="197" t="s">
        <v>6504</v>
      </c>
      <c r="B2929" s="197" t="str">
        <f aca="false">C2929&amp;D2929&amp;E2929&amp;F2929&amp;G2929&amp;H2929</f>
        <v>LIMPEZA DE PISOS CIMENTADOS</v>
      </c>
      <c r="C2929" s="197" t="s">
        <v>6503</v>
      </c>
      <c r="I2929" s="197" t="s">
        <v>1993</v>
      </c>
      <c r="J2929" s="197" t="n">
        <v>4.7</v>
      </c>
    </row>
    <row r="2930" customFormat="false" ht="12.75" hidden="true" customHeight="false" outlineLevel="0" collapsed="false">
      <c r="A2930" s="197" t="s">
        <v>6505</v>
      </c>
      <c r="B2930" s="197" t="str">
        <f aca="false">C2930&amp;D2930&amp;E2930&amp;F2930&amp;G2930&amp;H2930</f>
        <v>LIMPEZA DE PISOS CERAMICOS.</v>
      </c>
      <c r="C2930" s="197" t="s">
        <v>6506</v>
      </c>
      <c r="I2930" s="197" t="s">
        <v>1993</v>
      </c>
      <c r="J2930" s="197" t="n">
        <v>7.24</v>
      </c>
    </row>
    <row r="2931" customFormat="false" ht="12.75" hidden="true" customHeight="false" outlineLevel="0" collapsed="false">
      <c r="A2931" s="197" t="s">
        <v>6507</v>
      </c>
      <c r="B2931" s="197" t="str">
        <f aca="false">C2931&amp;D2931&amp;E2931&amp;F2931&amp;G2931&amp;H2931</f>
        <v>LIMPEZA DE PISOS CERAMICOS.</v>
      </c>
      <c r="C2931" s="197" t="s">
        <v>6506</v>
      </c>
      <c r="I2931" s="197" t="s">
        <v>1993</v>
      </c>
      <c r="J2931" s="197" t="n">
        <v>6.27</v>
      </c>
    </row>
    <row r="2932" customFormat="false" ht="12.75" hidden="true" customHeight="false" outlineLevel="0" collapsed="false">
      <c r="A2932" s="197" t="s">
        <v>6508</v>
      </c>
      <c r="B2932" s="197" t="str">
        <f aca="false">C2932&amp;D2932&amp;E2932&amp;F2932&amp;G2932&amp;H2932</f>
        <v>LIMPEZA DE PISOS DE BORRACHA</v>
      </c>
      <c r="C2932" s="197" t="s">
        <v>6509</v>
      </c>
      <c r="I2932" s="197" t="s">
        <v>1993</v>
      </c>
      <c r="J2932" s="197" t="n">
        <v>5.07</v>
      </c>
    </row>
    <row r="2933" customFormat="false" ht="12.75" hidden="true" customHeight="false" outlineLevel="0" collapsed="false">
      <c r="A2933" s="197" t="s">
        <v>6510</v>
      </c>
      <c r="B2933" s="197" t="str">
        <f aca="false">C2933&amp;D2933&amp;E2933&amp;F2933&amp;G2933&amp;H2933</f>
        <v>LIMPEZA DE PISOS DE BORRACHA</v>
      </c>
      <c r="C2933" s="197" t="s">
        <v>6509</v>
      </c>
      <c r="I2933" s="197" t="s">
        <v>1993</v>
      </c>
      <c r="J2933" s="197" t="n">
        <v>4.39</v>
      </c>
    </row>
    <row r="2934" customFormat="false" ht="12.75" hidden="true" customHeight="false" outlineLevel="0" collapsed="false">
      <c r="A2934" s="197" t="s">
        <v>6511</v>
      </c>
      <c r="B2934" s="197" t="str">
        <f aca="false">C2934&amp;D2934&amp;E2934&amp;F2934&amp;G2934&amp;H2934</f>
        <v>LIMPEZA DE APARELHOS SANITARIOS,INCLUSIVE METAIS</v>
      </c>
      <c r="C2934" s="197" t="s">
        <v>6512</v>
      </c>
      <c r="I2934" s="197" t="s">
        <v>30</v>
      </c>
      <c r="J2934" s="197" t="n">
        <v>10.14</v>
      </c>
    </row>
    <row r="2935" customFormat="false" ht="12.75" hidden="true" customHeight="false" outlineLevel="0" collapsed="false">
      <c r="A2935" s="197" t="s">
        <v>6513</v>
      </c>
      <c r="B2935" s="197" t="str">
        <f aca="false">C2935&amp;D2935&amp;E2935&amp;F2935&amp;G2935&amp;H2935</f>
        <v>LIMPEZA DE APARELHOS SANITARIOS,INCLUSIVE METAIS</v>
      </c>
      <c r="C2935" s="197" t="s">
        <v>6512</v>
      </c>
      <c r="I2935" s="197" t="s">
        <v>30</v>
      </c>
      <c r="J2935" s="197" t="n">
        <v>8.78</v>
      </c>
    </row>
    <row r="2936" customFormat="false" ht="12.75" hidden="true" customHeight="false" outlineLevel="0" collapsed="false">
      <c r="A2936" s="197" t="s">
        <v>6514</v>
      </c>
      <c r="B2936" s="197" t="str">
        <f aca="false">C2936&amp;D2936&amp;E2936&amp;F2936&amp;G2936&amp;H2936</f>
        <v>LIMPEZA DE METAIS,EXCLUSIVE APARELHOS SANITARIOS</v>
      </c>
      <c r="C2936" s="197" t="s">
        <v>6515</v>
      </c>
      <c r="I2936" s="197" t="s">
        <v>30</v>
      </c>
      <c r="J2936" s="197" t="n">
        <v>3.04</v>
      </c>
    </row>
    <row r="2937" customFormat="false" ht="12.75" hidden="true" customHeight="false" outlineLevel="0" collapsed="false">
      <c r="A2937" s="197" t="s">
        <v>6516</v>
      </c>
      <c r="B2937" s="197" t="str">
        <f aca="false">C2937&amp;D2937&amp;E2937&amp;F2937&amp;G2937&amp;H2937</f>
        <v>LIMPEZA DE METAIS,EXCLUSIVE APARELHOS SANITARIOS</v>
      </c>
      <c r="C2937" s="197" t="s">
        <v>6515</v>
      </c>
      <c r="I2937" s="197" t="s">
        <v>30</v>
      </c>
      <c r="J2937" s="197" t="n">
        <v>2.63</v>
      </c>
    </row>
    <row r="2938" customFormat="false" ht="12.75" hidden="true" customHeight="false" outlineLevel="0" collapsed="false">
      <c r="A2938" s="197" t="s">
        <v>6517</v>
      </c>
      <c r="B2938" s="197" t="str">
        <f aca="false">C2938&amp;D2938&amp;E2938&amp;F2938&amp;G2938&amp;H2938</f>
        <v>LIMPEZA DE PEITORIS</v>
      </c>
      <c r="C2938" s="197" t="s">
        <v>6518</v>
      </c>
      <c r="I2938" s="197" t="s">
        <v>338</v>
      </c>
      <c r="J2938" s="197" t="n">
        <v>4.52</v>
      </c>
    </row>
    <row r="2939" customFormat="false" ht="12.75" hidden="true" customHeight="false" outlineLevel="0" collapsed="false">
      <c r="A2939" s="197" t="s">
        <v>6519</v>
      </c>
      <c r="B2939" s="197" t="str">
        <f aca="false">C2939&amp;D2939&amp;E2939&amp;F2939&amp;G2939&amp;H2939</f>
        <v>LIMPEZA DE PEITORIS</v>
      </c>
      <c r="C2939" s="197" t="s">
        <v>6518</v>
      </c>
      <c r="I2939" s="197" t="s">
        <v>338</v>
      </c>
      <c r="J2939" s="197" t="n">
        <v>3.92</v>
      </c>
    </row>
    <row r="2940" customFormat="false" ht="12.75" hidden="true" customHeight="false" outlineLevel="0" collapsed="false">
      <c r="A2940" s="197" t="s">
        <v>6520</v>
      </c>
      <c r="B2940" s="197" t="str">
        <f aca="false">C2940&amp;D2940&amp;E2940&amp;F2940&amp;G2940&amp;H2940</f>
        <v>LIMPEZA DE PAREDES REVESTIDAS DE CERAMICAS OU AZULEJOS</v>
      </c>
      <c r="C2940" s="197" t="s">
        <v>6521</v>
      </c>
      <c r="I2940" s="197" t="s">
        <v>1993</v>
      </c>
      <c r="J2940" s="197" t="n">
        <v>6.33</v>
      </c>
    </row>
    <row r="2941" customFormat="false" ht="12.75" hidden="true" customHeight="false" outlineLevel="0" collapsed="false">
      <c r="A2941" s="197" t="s">
        <v>6522</v>
      </c>
      <c r="B2941" s="197" t="str">
        <f aca="false">C2941&amp;D2941&amp;E2941&amp;F2941&amp;G2941&amp;H2941</f>
        <v>LIMPEZA DE PAREDES REVESTIDAS DE CERAMICAS OU AZULEJOS</v>
      </c>
      <c r="C2941" s="197" t="s">
        <v>6521</v>
      </c>
      <c r="I2941" s="197" t="s">
        <v>1993</v>
      </c>
      <c r="J2941" s="197" t="n">
        <v>5.49</v>
      </c>
    </row>
    <row r="2942" customFormat="false" ht="12.75" hidden="true" customHeight="false" outlineLevel="0" collapsed="false">
      <c r="A2942" s="197" t="s">
        <v>6523</v>
      </c>
      <c r="B2942" s="197" t="str">
        <f aca="false">C2942&amp;D2942&amp;E2942&amp;F2942&amp;G2942&amp;H2942</f>
        <v>LIMPEZA DE PISOS VINILICOS</v>
      </c>
      <c r="C2942" s="197" t="s">
        <v>6524</v>
      </c>
      <c r="I2942" s="197" t="s">
        <v>1993</v>
      </c>
      <c r="J2942" s="197" t="n">
        <v>5.43</v>
      </c>
    </row>
    <row r="2943" customFormat="false" ht="12.75" hidden="true" customHeight="false" outlineLevel="0" collapsed="false">
      <c r="A2943" s="197" t="s">
        <v>6525</v>
      </c>
      <c r="B2943" s="197" t="str">
        <f aca="false">C2943&amp;D2943&amp;E2943&amp;F2943&amp;G2943&amp;H2943</f>
        <v>LIMPEZA DE PISOS VINILICOS</v>
      </c>
      <c r="C2943" s="197" t="s">
        <v>6524</v>
      </c>
      <c r="I2943" s="197" t="s">
        <v>1993</v>
      </c>
      <c r="J2943" s="197" t="n">
        <v>4.7</v>
      </c>
    </row>
    <row r="2944" customFormat="false" ht="12.75" hidden="true" customHeight="false" outlineLevel="0" collapsed="false">
      <c r="A2944" s="197" t="s">
        <v>6526</v>
      </c>
      <c r="B2944" s="197" t="str">
        <f aca="false">C2944&amp;D2944&amp;E2944&amp;F2944&amp;G2944&amp;H2944</f>
        <v>LIMPEZA DE PISOS DE PEDRA</v>
      </c>
      <c r="C2944" s="197" t="s">
        <v>6527</v>
      </c>
      <c r="I2944" s="197" t="s">
        <v>1993</v>
      </c>
      <c r="J2944" s="197" t="n">
        <v>5.43</v>
      </c>
    </row>
    <row r="2945" customFormat="false" ht="12.75" hidden="true" customHeight="false" outlineLevel="0" collapsed="false">
      <c r="A2945" s="197" t="s">
        <v>6528</v>
      </c>
      <c r="B2945" s="197" t="str">
        <f aca="false">C2945&amp;D2945&amp;E2945&amp;F2945&amp;G2945&amp;H2945</f>
        <v>LIMPEZA DE PISOS DE PEDRA</v>
      </c>
      <c r="C2945" s="197" t="s">
        <v>6527</v>
      </c>
      <c r="I2945" s="197" t="s">
        <v>1993</v>
      </c>
      <c r="J2945" s="197" t="n">
        <v>4.7</v>
      </c>
    </row>
    <row r="2946" customFormat="false" ht="12.75" hidden="true" customHeight="false" outlineLevel="0" collapsed="false">
      <c r="A2946" s="197" t="s">
        <v>6529</v>
      </c>
      <c r="B2946" s="197" t="str">
        <f aca="false">C2946&amp;D2946&amp;E2946&amp;F2946&amp;G2946&amp;H2946</f>
        <v>LAVAGEM DE TAPETES EXECUTADA NO LOCAL</v>
      </c>
      <c r="C2946" s="197" t="s">
        <v>6530</v>
      </c>
      <c r="I2946" s="197" t="s">
        <v>1993</v>
      </c>
      <c r="J2946" s="197" t="n">
        <v>12.31</v>
      </c>
    </row>
    <row r="2947" customFormat="false" ht="12.75" hidden="true" customHeight="false" outlineLevel="0" collapsed="false">
      <c r="A2947" s="197" t="s">
        <v>6531</v>
      </c>
      <c r="B2947" s="197" t="str">
        <f aca="false">C2947&amp;D2947&amp;E2947&amp;F2947&amp;G2947&amp;H2947</f>
        <v>LAVAGEM DE TAPETES EXECUTADA NO LOCAL</v>
      </c>
      <c r="C2947" s="197" t="s">
        <v>6530</v>
      </c>
      <c r="I2947" s="197" t="s">
        <v>1993</v>
      </c>
      <c r="J2947" s="197" t="n">
        <v>10.67</v>
      </c>
    </row>
    <row r="2948" customFormat="false" ht="12.75" hidden="true" customHeight="false" outlineLevel="0" collapsed="false">
      <c r="A2948" s="197" t="s">
        <v>6532</v>
      </c>
      <c r="B2948" s="197" t="str">
        <f aca="false">C2948&amp;D2948&amp;E2948&amp;F2948&amp;G2948&amp;H2948</f>
        <v>LIMPEZA EM PAREDE REVESTIDA COM PASTILHAS,INCLUSIVE O USO DE ESCADA ATE 2 PAVIMENTOS,EXCLUSIVE ANDAIMES</v>
      </c>
      <c r="C2948" s="197" t="s">
        <v>6533</v>
      </c>
      <c r="D2948" s="197" t="s">
        <v>6534</v>
      </c>
      <c r="I2948" s="197" t="s">
        <v>1993</v>
      </c>
      <c r="J2948" s="197" t="n">
        <v>10.86</v>
      </c>
    </row>
    <row r="2949" customFormat="false" ht="12.75" hidden="true" customHeight="false" outlineLevel="0" collapsed="false">
      <c r="A2949" s="197" t="s">
        <v>6535</v>
      </c>
      <c r="B2949" s="197" t="str">
        <f aca="false">C2949&amp;D2949&amp;E2949&amp;F2949&amp;G2949&amp;H2949</f>
        <v>LIMPEZA EM PAREDE REVESTIDA COM PASTILHAS,INCLUSIVE O USO DE ESCADA ATE 2 PAVIMENTOS,EXCLUSIVE ANDAIMES</v>
      </c>
      <c r="C2949" s="197" t="s">
        <v>6533</v>
      </c>
      <c r="D2949" s="197" t="s">
        <v>6534</v>
      </c>
      <c r="I2949" s="197" t="s">
        <v>1993</v>
      </c>
      <c r="J2949" s="197" t="n">
        <v>9.41</v>
      </c>
    </row>
    <row r="2950" customFormat="false" ht="12.75" hidden="true" customHeight="false" outlineLevel="0" collapsed="false">
      <c r="A2950" s="197" t="s">
        <v>6536</v>
      </c>
      <c r="B2950" s="197" t="str">
        <f aca="false">C2950&amp;D2950&amp;E2950&amp;F2950&amp;G2950&amp;H2950</f>
        <v>LIMPEZA EM PAREDE REVESTIDA COM MARMORE OU GRANITO(POLIMENTO),INCLUSIVE O USO DE ESCADA ATE 2 PAVIMENTOS,EXCLUSIVE ANDAIMES</v>
      </c>
      <c r="C2950" s="197" t="s">
        <v>6537</v>
      </c>
      <c r="D2950" s="197" t="s">
        <v>6538</v>
      </c>
      <c r="E2950" s="197" t="s">
        <v>4108</v>
      </c>
      <c r="I2950" s="197" t="s">
        <v>1993</v>
      </c>
      <c r="J2950" s="197" t="n">
        <v>10.14</v>
      </c>
    </row>
    <row r="2951" customFormat="false" ht="12.75" hidden="true" customHeight="false" outlineLevel="0" collapsed="false">
      <c r="A2951" s="197" t="s">
        <v>6539</v>
      </c>
      <c r="B2951" s="197" t="str">
        <f aca="false">C2951&amp;D2951&amp;E2951&amp;F2951&amp;G2951&amp;H2951</f>
        <v>LIMPEZA EM PAREDE REVESTIDA COM MARMORE OU GRANITO(POLIMENTO),INCLUSIVE O USO DE ESCADA ATE 2 PAVIMENTOS,EXCLUSIVE ANDAIMES</v>
      </c>
      <c r="C2951" s="197" t="s">
        <v>6537</v>
      </c>
      <c r="D2951" s="197" t="s">
        <v>6538</v>
      </c>
      <c r="E2951" s="197" t="s">
        <v>4108</v>
      </c>
      <c r="I2951" s="197" t="s">
        <v>1993</v>
      </c>
      <c r="J2951" s="197" t="n">
        <v>8.78</v>
      </c>
    </row>
    <row r="2952" customFormat="false" ht="12.75" hidden="true" customHeight="false" outlineLevel="0" collapsed="false">
      <c r="A2952" s="197" t="s">
        <v>6540</v>
      </c>
      <c r="B2952" s="197" t="str">
        <f aca="false">C2952&amp;D2952&amp;E2952&amp;F2952&amp;G2952&amp;H2952</f>
        <v>LIMPEZA EM PAREDE REVESTIDA COM PEDRAS(LAVAGEM COM SOLUCAO ACIDA),INCLUSIVE O USO DE ESCADA ATE 2 PAVIMENTOS,EXCLUSIVE ANDAIMES</v>
      </c>
      <c r="C2952" s="197" t="s">
        <v>6541</v>
      </c>
      <c r="D2952" s="197" t="s">
        <v>6542</v>
      </c>
      <c r="E2952" s="197" t="s">
        <v>6543</v>
      </c>
      <c r="I2952" s="197" t="s">
        <v>1993</v>
      </c>
      <c r="J2952" s="197" t="n">
        <v>7.24</v>
      </c>
    </row>
    <row r="2953" customFormat="false" ht="12.75" hidden="true" customHeight="false" outlineLevel="0" collapsed="false">
      <c r="A2953" s="197" t="s">
        <v>6544</v>
      </c>
      <c r="B2953" s="197" t="str">
        <f aca="false">C2953&amp;D2953&amp;E2953&amp;F2953&amp;G2953&amp;H2953</f>
        <v>LIMPEZA EM PAREDE REVESTIDA COM PEDRAS(LAVAGEM COM SOLUCAO ACIDA),INCLUSIVE O USO DE ESCADA ATE 2 PAVIMENTOS,EXCLUSIVE ANDAIMES</v>
      </c>
      <c r="C2953" s="197" t="s">
        <v>6541</v>
      </c>
      <c r="D2953" s="197" t="s">
        <v>6542</v>
      </c>
      <c r="E2953" s="197" t="s">
        <v>6543</v>
      </c>
      <c r="I2953" s="197" t="s">
        <v>1993</v>
      </c>
      <c r="J2953" s="197" t="n">
        <v>6.27</v>
      </c>
    </row>
    <row r="2954" customFormat="false" ht="12.75" hidden="true" customHeight="false" outlineLevel="0" collapsed="false">
      <c r="A2954" s="197" t="s">
        <v>6545</v>
      </c>
      <c r="B2954" s="197" t="str">
        <f aca="false">C2954&amp;D2954&amp;E2954&amp;F2954&amp;G2954&amp;H2954</f>
        <v>LIMPEZA EM PAREDE REVESTIDA COM CHAPAS LAMINADAS,INCLUSIVE O USO DE ESCADA ATE 2 PAVIMENTOS,EXCLUSIVE ANDAIMES</v>
      </c>
      <c r="C2954" s="197" t="s">
        <v>6546</v>
      </c>
      <c r="D2954" s="197" t="s">
        <v>6547</v>
      </c>
      <c r="I2954" s="197" t="s">
        <v>1993</v>
      </c>
      <c r="J2954" s="197" t="n">
        <v>5.07</v>
      </c>
    </row>
    <row r="2955" customFormat="false" ht="12.75" hidden="true" customHeight="false" outlineLevel="0" collapsed="false">
      <c r="A2955" s="197" t="s">
        <v>6548</v>
      </c>
      <c r="B2955" s="197" t="str">
        <f aca="false">C2955&amp;D2955&amp;E2955&amp;F2955&amp;G2955&amp;H2955</f>
        <v>LIMPEZA EM PAREDE REVESTIDA COM CHAPAS LAMINADAS,INCLUSIVE O USO DE ESCADA ATE 2 PAVIMENTOS,EXCLUSIVE ANDAIMES</v>
      </c>
      <c r="C2955" s="197" t="s">
        <v>6546</v>
      </c>
      <c r="D2955" s="197" t="s">
        <v>6547</v>
      </c>
      <c r="I2955" s="197" t="s">
        <v>1993</v>
      </c>
      <c r="J2955" s="197" t="n">
        <v>4.39</v>
      </c>
    </row>
    <row r="2956" customFormat="false" ht="12.75" hidden="true" customHeight="false" outlineLevel="0" collapsed="false">
      <c r="A2956" s="197" t="s">
        <v>6549</v>
      </c>
      <c r="B2956" s="197" t="str">
        <f aca="false">C2956&amp;D2956&amp;E2956&amp;F2956&amp;G2956&amp;H2956</f>
        <v>LIMPEZA DE CALHA EM ENCOSTA</v>
      </c>
      <c r="C2956" s="197" t="s">
        <v>6550</v>
      </c>
      <c r="I2956" s="197" t="s">
        <v>338</v>
      </c>
      <c r="J2956" s="197" t="n">
        <v>1.7</v>
      </c>
    </row>
    <row r="2957" customFormat="false" ht="12.75" hidden="true" customHeight="false" outlineLevel="0" collapsed="false">
      <c r="A2957" s="197" t="s">
        <v>6551</v>
      </c>
      <c r="B2957" s="197" t="str">
        <f aca="false">C2957&amp;D2957&amp;E2957&amp;F2957&amp;G2957&amp;H2957</f>
        <v>LIMPEZA DE CALHA EM ENCOSTA</v>
      </c>
      <c r="C2957" s="197" t="s">
        <v>6550</v>
      </c>
      <c r="I2957" s="197" t="s">
        <v>338</v>
      </c>
      <c r="J2957" s="197" t="n">
        <v>1.48</v>
      </c>
    </row>
    <row r="2958" customFormat="false" ht="12.75" hidden="true" customHeight="false" outlineLevel="0" collapsed="false">
      <c r="A2958" s="197" t="s">
        <v>6552</v>
      </c>
      <c r="B2958" s="197" t="str">
        <f aca="false">C2958&amp;D2958&amp;E2958&amp;F2958&amp;G2958&amp;H2958</f>
        <v>LIMPEZA DE TELHA CERAMICA,CONSTANDO DE LAVAGEM COM AGUA PURA E ESCOVACAO COM ESCOVA DE ACO</v>
      </c>
      <c r="C2958" s="197" t="s">
        <v>6553</v>
      </c>
      <c r="D2958" s="197" t="s">
        <v>6554</v>
      </c>
      <c r="I2958" s="197" t="s">
        <v>1993</v>
      </c>
      <c r="J2958" s="197" t="n">
        <v>22.53</v>
      </c>
    </row>
    <row r="2959" customFormat="false" ht="12.75" hidden="true" customHeight="false" outlineLevel="0" collapsed="false">
      <c r="A2959" s="197" t="s">
        <v>6555</v>
      </c>
      <c r="B2959" s="197" t="str">
        <f aca="false">C2959&amp;D2959&amp;E2959&amp;F2959&amp;G2959&amp;H2959</f>
        <v>LIMPEZA DE TELHA CERAMICA,CONSTANDO DE LAVAGEM COM AGUA PURA E ESCOVACAO COM ESCOVA DE ACO</v>
      </c>
      <c r="C2959" s="197" t="s">
        <v>6553</v>
      </c>
      <c r="D2959" s="197" t="s">
        <v>6554</v>
      </c>
      <c r="I2959" s="197" t="s">
        <v>1993</v>
      </c>
      <c r="J2959" s="197" t="n">
        <v>19.53</v>
      </c>
    </row>
    <row r="2960" customFormat="false" ht="12.75" hidden="true" customHeight="false" outlineLevel="0" collapsed="false">
      <c r="A2960" s="197" t="s">
        <v>6556</v>
      </c>
      <c r="B2960" s="197" t="str">
        <f aca="false">C2960&amp;D2960&amp;E2960&amp;F2960&amp;G2960&amp;H2960</f>
        <v>LIMPEZA DE CAIXA DE AREIA,EM ENCOSTA,ATE 1,50M DE PROFUNDIDADE</v>
      </c>
      <c r="C2960" s="197" t="s">
        <v>6557</v>
      </c>
      <c r="D2960" s="197" t="s">
        <v>6558</v>
      </c>
      <c r="I2960" s="197" t="s">
        <v>1158</v>
      </c>
      <c r="J2960" s="197" t="n">
        <v>62.17</v>
      </c>
    </row>
    <row r="2961" customFormat="false" ht="12.75" hidden="true" customHeight="false" outlineLevel="0" collapsed="false">
      <c r="A2961" s="197" t="s">
        <v>6559</v>
      </c>
      <c r="B2961" s="197" t="str">
        <f aca="false">C2961&amp;D2961&amp;E2961&amp;F2961&amp;G2961&amp;H2961</f>
        <v>LIMPEZA DE CAIXA DE AREIA,EM ENCOSTA,ATE 1,50M DE PROFUNDIDADE</v>
      </c>
      <c r="C2961" s="197" t="s">
        <v>6557</v>
      </c>
      <c r="D2961" s="197" t="s">
        <v>6558</v>
      </c>
      <c r="I2961" s="197" t="s">
        <v>1158</v>
      </c>
      <c r="J2961" s="197" t="n">
        <v>53.88</v>
      </c>
    </row>
    <row r="2962" customFormat="false" ht="12.75" hidden="true" customHeight="false" outlineLevel="0" collapsed="false">
      <c r="A2962" s="197" t="s">
        <v>6560</v>
      </c>
      <c r="B2962" s="197" t="str">
        <f aca="false">C2962&amp;D2962&amp;E2962&amp;F2962&amp;G2962&amp;H2962</f>
        <v>LIMPEZA DE PAINEIS DE ALUMINIO</v>
      </c>
      <c r="C2962" s="197" t="s">
        <v>6561</v>
      </c>
      <c r="I2962" s="197" t="s">
        <v>1993</v>
      </c>
      <c r="J2962" s="197" t="n">
        <v>6.33</v>
      </c>
    </row>
    <row r="2963" customFormat="false" ht="12.75" hidden="true" customHeight="false" outlineLevel="0" collapsed="false">
      <c r="A2963" s="197" t="s">
        <v>6562</v>
      </c>
      <c r="B2963" s="197" t="str">
        <f aca="false">C2963&amp;D2963&amp;E2963&amp;F2963&amp;G2963&amp;H2963</f>
        <v>LIMPEZA DE PAINEIS DE ALUMINIO</v>
      </c>
      <c r="C2963" s="197" t="s">
        <v>6561</v>
      </c>
      <c r="I2963" s="197" t="s">
        <v>1993</v>
      </c>
      <c r="J2963" s="197" t="n">
        <v>5.49</v>
      </c>
    </row>
    <row r="2964" customFormat="false" ht="12.75" hidden="true" customHeight="false" outlineLevel="0" collapsed="false">
      <c r="A2964" s="197" t="s">
        <v>6563</v>
      </c>
      <c r="B2964" s="197" t="str">
        <f aca="false">C2964&amp;D2964&amp;E2964&amp;F2964&amp;G2964&amp;H2964</f>
        <v>LIMPEZA DE PAINEIS DE ACO ESCOVADO</v>
      </c>
      <c r="C2964" s="197" t="s">
        <v>6564</v>
      </c>
      <c r="I2964" s="197" t="s">
        <v>1993</v>
      </c>
      <c r="J2964" s="197" t="n">
        <v>6.88</v>
      </c>
    </row>
    <row r="2965" customFormat="false" ht="12.75" hidden="true" customHeight="false" outlineLevel="0" collapsed="false">
      <c r="A2965" s="197" t="s">
        <v>6565</v>
      </c>
      <c r="B2965" s="197" t="str">
        <f aca="false">C2965&amp;D2965&amp;E2965&amp;F2965&amp;G2965&amp;H2965</f>
        <v>LIMPEZA DE PAINEIS DE ACO ESCOVADO</v>
      </c>
      <c r="C2965" s="197" t="s">
        <v>6564</v>
      </c>
      <c r="I2965" s="197" t="s">
        <v>1993</v>
      </c>
      <c r="J2965" s="197" t="n">
        <v>5.96</v>
      </c>
    </row>
    <row r="2966" customFormat="false" ht="12.75" hidden="true" customHeight="false" outlineLevel="0" collapsed="false">
      <c r="A2966" s="197" t="s">
        <v>6566</v>
      </c>
      <c r="B2966" s="197" t="str">
        <f aca="false">C2966&amp;D2966&amp;E2966&amp;F2966&amp;G2966&amp;H2966</f>
        <v>LIMPEZA DE CAIXA D'AGUA OU CISTERNA,COM CAPACIDADE ATE 1000L,INCLUSIVE DESINFECCAO CONFORME NORMAS DO INEA</v>
      </c>
      <c r="C2966" s="197" t="s">
        <v>6567</v>
      </c>
      <c r="D2966" s="197" t="s">
        <v>6568</v>
      </c>
      <c r="I2966" s="197" t="s">
        <v>30</v>
      </c>
      <c r="J2966" s="197" t="n">
        <v>285.76</v>
      </c>
    </row>
    <row r="2967" customFormat="false" ht="12.75" hidden="true" customHeight="false" outlineLevel="0" collapsed="false">
      <c r="A2967" s="197" t="s">
        <v>6569</v>
      </c>
      <c r="B2967" s="197" t="str">
        <f aca="false">C2967&amp;D2967&amp;E2967&amp;F2967&amp;G2967&amp;H2967</f>
        <v>LIMPEZA DE CAIXA D'AGUA OU CISTERNA,COM CAPACIDADE ATE 1000L,INCLUSIVE DESINFECCAO CONFORME NORMAS DO INEA</v>
      </c>
      <c r="C2967" s="197" t="s">
        <v>6567</v>
      </c>
      <c r="D2967" s="197" t="s">
        <v>6568</v>
      </c>
      <c r="I2967" s="197" t="s">
        <v>30</v>
      </c>
      <c r="J2967" s="197" t="n">
        <v>248.2</v>
      </c>
    </row>
    <row r="2968" customFormat="false" ht="12.75" hidden="true" customHeight="false" outlineLevel="0" collapsed="false">
      <c r="A2968" s="197" t="s">
        <v>6570</v>
      </c>
      <c r="B2968" s="197" t="str">
        <f aca="false">C2968&amp;D2968&amp;E2968&amp;F2968&amp;G2968&amp;H2968</f>
        <v>LIMPEZA DE CAIXA D'AGUA OU CISTERNA,COM CAPACIDADE DE 1001 A 2000L,INCLUSIVE DESINFECCAO CONFORME NORMAS DO INEA</v>
      </c>
      <c r="C2968" s="197" t="s">
        <v>6571</v>
      </c>
      <c r="D2968" s="197" t="s">
        <v>6572</v>
      </c>
      <c r="I2968" s="197" t="s">
        <v>30</v>
      </c>
      <c r="J2968" s="197" t="n">
        <v>428.63</v>
      </c>
    </row>
    <row r="2969" customFormat="false" ht="12.75" hidden="true" customHeight="false" outlineLevel="0" collapsed="false">
      <c r="A2969" s="197" t="s">
        <v>6573</v>
      </c>
      <c r="B2969" s="197" t="str">
        <f aca="false">C2969&amp;D2969&amp;E2969&amp;F2969&amp;G2969&amp;H2969</f>
        <v>LIMPEZA DE CAIXA D'AGUA OU CISTERNA,COM CAPACIDADE DE 1001 A 2000L,INCLUSIVE DESINFECCAO CONFORME NORMAS DO INEA</v>
      </c>
      <c r="C2969" s="197" t="s">
        <v>6571</v>
      </c>
      <c r="D2969" s="197" t="s">
        <v>6572</v>
      </c>
      <c r="I2969" s="197" t="s">
        <v>30</v>
      </c>
      <c r="J2969" s="197" t="n">
        <v>372.3</v>
      </c>
    </row>
    <row r="2970" customFormat="false" ht="12.75" hidden="true" customHeight="false" outlineLevel="0" collapsed="false">
      <c r="A2970" s="197" t="s">
        <v>6574</v>
      </c>
      <c r="B2970" s="197" t="str">
        <f aca="false">C2970&amp;D2970&amp;E2970&amp;F2970&amp;G2970&amp;H2970</f>
        <v>LIMPEZA DE CAIXA D'AGUA OU CISTERNA,COM CAPACIDADE DE 2001 A 20000L,INCLUSIVE DESINFECCAO CONFORME NORMAS DO INEA</v>
      </c>
      <c r="C2970" s="197" t="s">
        <v>6575</v>
      </c>
      <c r="D2970" s="197" t="s">
        <v>6576</v>
      </c>
      <c r="I2970" s="197" t="s">
        <v>30</v>
      </c>
      <c r="J2970" s="197" t="n">
        <v>622.78</v>
      </c>
    </row>
    <row r="2971" customFormat="false" ht="12.75" hidden="true" customHeight="false" outlineLevel="0" collapsed="false">
      <c r="A2971" s="197" t="s">
        <v>6577</v>
      </c>
      <c r="B2971" s="197" t="str">
        <f aca="false">C2971&amp;D2971&amp;E2971&amp;F2971&amp;G2971&amp;H2971</f>
        <v>LIMPEZA DE CAIXA D'AGUA OU CISTERNA,COM CAPACIDADE DE 2001 A 20000L,INCLUSIVE DESINFECCAO CONFORME NORMAS DO INEA</v>
      </c>
      <c r="C2971" s="197" t="s">
        <v>6575</v>
      </c>
      <c r="D2971" s="197" t="s">
        <v>6576</v>
      </c>
      <c r="I2971" s="197" t="s">
        <v>30</v>
      </c>
      <c r="J2971" s="197" t="n">
        <v>540.94</v>
      </c>
    </row>
    <row r="2972" customFormat="false" ht="12.75" hidden="true" customHeight="false" outlineLevel="0" collapsed="false">
      <c r="A2972" s="197" t="s">
        <v>6578</v>
      </c>
      <c r="B2972" s="197" t="str">
        <f aca="false">C2972&amp;D2972&amp;E2972&amp;F2972&amp;G2972&amp;H2972</f>
        <v>LIMPEZA DE CAIXA D'AGUA OU CISTERNA,COM CAPACIDADE DE 20001A 60000L,INCLUSIVE DESINFECCAO CONFORME NORMAS DO INEA</v>
      </c>
      <c r="C2972" s="197" t="s">
        <v>6579</v>
      </c>
      <c r="D2972" s="197" t="s">
        <v>6580</v>
      </c>
      <c r="I2972" s="197" t="s">
        <v>30</v>
      </c>
      <c r="J2972" s="197" t="n">
        <v>857.27</v>
      </c>
    </row>
    <row r="2973" customFormat="false" ht="12.75" hidden="true" customHeight="false" outlineLevel="0" collapsed="false">
      <c r="A2973" s="197" t="s">
        <v>6581</v>
      </c>
      <c r="B2973" s="197" t="str">
        <f aca="false">C2973&amp;D2973&amp;E2973&amp;F2973&amp;G2973&amp;H2973</f>
        <v>LIMPEZA DE CAIXA D'AGUA OU CISTERNA,COM CAPACIDADE DE 20001A 60000L,INCLUSIVE DESINFECCAO CONFORME NORMAS DO INEA</v>
      </c>
      <c r="C2973" s="197" t="s">
        <v>6579</v>
      </c>
      <c r="D2973" s="197" t="s">
        <v>6580</v>
      </c>
      <c r="I2973" s="197" t="s">
        <v>30</v>
      </c>
      <c r="J2973" s="197" t="n">
        <v>744.61</v>
      </c>
    </row>
    <row r="2974" customFormat="false" ht="12.75" hidden="true" customHeight="false" outlineLevel="0" collapsed="false">
      <c r="A2974" s="197" t="s">
        <v>6582</v>
      </c>
      <c r="B2974" s="197" t="str">
        <f aca="false">C2974&amp;D2974&amp;E2974&amp;F2974&amp;G2974&amp;H2974</f>
        <v>APICOAMENTO DE MEIOS-FIOS,UTILIZANDO PONTEIRO,CONSIDERANDO ESPELHO DE 15CM,FACE E ARESTA</v>
      </c>
      <c r="C2974" s="197" t="s">
        <v>6583</v>
      </c>
      <c r="D2974" s="197" t="s">
        <v>6584</v>
      </c>
      <c r="I2974" s="197" t="s">
        <v>338</v>
      </c>
      <c r="J2974" s="197" t="n">
        <v>21.45</v>
      </c>
    </row>
    <row r="2975" customFormat="false" ht="12.75" hidden="true" customHeight="false" outlineLevel="0" collapsed="false">
      <c r="A2975" s="197" t="s">
        <v>6585</v>
      </c>
      <c r="B2975" s="197" t="str">
        <f aca="false">C2975&amp;D2975&amp;E2975&amp;F2975&amp;G2975&amp;H2975</f>
        <v>APICOAMENTO DE MEIOS-FIOS,UTILIZANDO PONTEIRO,CONSIDERANDO ESPELHO DE 15CM,FACE E ARESTA</v>
      </c>
      <c r="C2975" s="197" t="s">
        <v>6583</v>
      </c>
      <c r="D2975" s="197" t="s">
        <v>6584</v>
      </c>
      <c r="I2975" s="197" t="s">
        <v>338</v>
      </c>
      <c r="J2975" s="197" t="n">
        <v>18.59</v>
      </c>
    </row>
    <row r="2976" customFormat="false" ht="12.75" hidden="true" customHeight="false" outlineLevel="0" collapsed="false">
      <c r="A2976" s="197" t="s">
        <v>6586</v>
      </c>
      <c r="B2976" s="197" t="str">
        <f aca="false">C2976&amp;D2976&amp;E2976&amp;F2976&amp;G2976&amp;H2976</f>
        <v>APICOAMENTO DE CONCRETO OU PISO CIMENTADO</v>
      </c>
      <c r="C2976" s="197" t="s">
        <v>6587</v>
      </c>
      <c r="I2976" s="197" t="s">
        <v>1993</v>
      </c>
      <c r="J2976" s="197" t="n">
        <v>53.23</v>
      </c>
    </row>
    <row r="2977" customFormat="false" ht="12.75" hidden="true" customHeight="false" outlineLevel="0" collapsed="false">
      <c r="A2977" s="197" t="s">
        <v>6588</v>
      </c>
      <c r="B2977" s="197" t="str">
        <f aca="false">C2977&amp;D2977&amp;E2977&amp;F2977&amp;G2977&amp;H2977</f>
        <v>APICOAMENTO DE CONCRETO OU PISO CIMENTADO</v>
      </c>
      <c r="C2977" s="197" t="s">
        <v>6587</v>
      </c>
      <c r="I2977" s="197" t="s">
        <v>1993</v>
      </c>
      <c r="J2977" s="197" t="n">
        <v>46.13</v>
      </c>
    </row>
    <row r="2978" customFormat="false" ht="12.75" hidden="true" customHeight="false" outlineLevel="0" collapsed="false">
      <c r="A2978" s="197" t="s">
        <v>6589</v>
      </c>
      <c r="B2978" s="197" t="str">
        <f aca="false">C2978&amp;D2978&amp;E2978&amp;F2978&amp;G2978&amp;H2978</f>
        <v>APICOAMENTO PARA EXECUCAO DE CONCRETO APARENTE EM SUPERFICIES HORIZONTAIS SUPERIORES(TETOS)</v>
      </c>
      <c r="C2978" s="197" t="s">
        <v>6590</v>
      </c>
      <c r="D2978" s="197" t="s">
        <v>6591</v>
      </c>
      <c r="I2978" s="197" t="s">
        <v>1993</v>
      </c>
      <c r="J2978" s="197" t="n">
        <v>266.17</v>
      </c>
    </row>
    <row r="2979" customFormat="false" ht="12.75" hidden="true" customHeight="false" outlineLevel="0" collapsed="false">
      <c r="A2979" s="197" t="s">
        <v>6592</v>
      </c>
      <c r="B2979" s="197" t="str">
        <f aca="false">C2979&amp;D2979&amp;E2979&amp;F2979&amp;G2979&amp;H2979</f>
        <v>APICOAMENTO PARA EXECUCAO DE CONCRETO APARENTE EM SUPERFICIES HORIZONTAIS SUPERIORES(TETOS)</v>
      </c>
      <c r="C2979" s="197" t="s">
        <v>6590</v>
      </c>
      <c r="D2979" s="197" t="s">
        <v>6591</v>
      </c>
      <c r="I2979" s="197" t="s">
        <v>1993</v>
      </c>
      <c r="J2979" s="197" t="n">
        <v>230.65</v>
      </c>
    </row>
    <row r="2980" customFormat="false" ht="12.75" hidden="true" customHeight="false" outlineLevel="0" collapsed="false">
      <c r="A2980" s="197" t="s">
        <v>6593</v>
      </c>
      <c r="B2980" s="197" t="str">
        <f aca="false">C2980&amp;D2980&amp;E2980&amp;F2980&amp;G2980&amp;H2980</f>
        <v>APICOAMENTO PARA EXECUCAO DE CONCRETO APARENTE EM SUPERFICIES VERTICAIS</v>
      </c>
      <c r="C2980" s="197" t="s">
        <v>6590</v>
      </c>
      <c r="D2980" s="197" t="s">
        <v>6594</v>
      </c>
      <c r="I2980" s="197" t="s">
        <v>1993</v>
      </c>
      <c r="J2980" s="197" t="n">
        <v>88.72</v>
      </c>
    </row>
    <row r="2981" customFormat="false" ht="12.75" hidden="true" customHeight="false" outlineLevel="0" collapsed="false">
      <c r="A2981" s="197" t="s">
        <v>6595</v>
      </c>
      <c r="B2981" s="197" t="str">
        <f aca="false">C2981&amp;D2981&amp;E2981&amp;F2981&amp;G2981&amp;H2981</f>
        <v>APICOAMENTO PARA EXECUCAO DE CONCRETO APARENTE EM SUPERFICIES VERTICAIS</v>
      </c>
      <c r="C2981" s="197" t="s">
        <v>6590</v>
      </c>
      <c r="D2981" s="197" t="s">
        <v>6594</v>
      </c>
      <c r="I2981" s="197" t="s">
        <v>1993</v>
      </c>
      <c r="J2981" s="197" t="n">
        <v>76.88</v>
      </c>
    </row>
    <row r="2982" customFormat="false" ht="12.75" hidden="true" customHeight="false" outlineLevel="0" collapsed="false">
      <c r="A2982" s="197" t="s">
        <v>6596</v>
      </c>
      <c r="B2982" s="197" t="str">
        <f aca="false">C2982&amp;D2982&amp;E2982&amp;F2982&amp;G2982&amp;H2982</f>
        <v>APICOAMENTO DE CONCRETO,EM SUPERFICIES VERTICIAS,INCLUSIVE CORRECAO DE FALHAS</v>
      </c>
      <c r="C2982" s="197" t="s">
        <v>6597</v>
      </c>
      <c r="D2982" s="197" t="s">
        <v>6598</v>
      </c>
      <c r="I2982" s="197" t="s">
        <v>1993</v>
      </c>
      <c r="J2982" s="197" t="n">
        <v>88.72</v>
      </c>
    </row>
    <row r="2983" customFormat="false" ht="12.75" hidden="true" customHeight="false" outlineLevel="0" collapsed="false">
      <c r="A2983" s="197" t="s">
        <v>6599</v>
      </c>
      <c r="B2983" s="197" t="str">
        <f aca="false">C2983&amp;D2983&amp;E2983&amp;F2983&amp;G2983&amp;H2983</f>
        <v>APICOAMENTO DE CONCRETO,EM SUPERFICIES VERTICIAS,INCLUSIVE CORRECAO DE FALHAS</v>
      </c>
      <c r="C2983" s="197" t="s">
        <v>6597</v>
      </c>
      <c r="D2983" s="197" t="s">
        <v>6598</v>
      </c>
      <c r="I2983" s="197" t="s">
        <v>1993</v>
      </c>
      <c r="J2983" s="197" t="n">
        <v>76.88</v>
      </c>
    </row>
    <row r="2984" customFormat="false" ht="12.75" hidden="true" customHeight="false" outlineLevel="0" collapsed="false">
      <c r="A2984" s="197" t="s">
        <v>6600</v>
      </c>
      <c r="B2984" s="197" t="str">
        <f aca="false">C2984&amp;D2984&amp;E2984&amp;F2984&amp;G2984&amp;H2984</f>
        <v>APICOAMENTO DE CONCRETO,EM SUPERFICIES HORIZONTAIS(TETO),INCLUSIVE CORRECAO DE FALHAS</v>
      </c>
      <c r="C2984" s="197" t="s">
        <v>6601</v>
      </c>
      <c r="D2984" s="197" t="s">
        <v>6602</v>
      </c>
      <c r="I2984" s="197" t="s">
        <v>1993</v>
      </c>
      <c r="J2984" s="197" t="n">
        <v>177.45</v>
      </c>
    </row>
    <row r="2985" customFormat="false" ht="12.75" hidden="true" customHeight="false" outlineLevel="0" collapsed="false">
      <c r="A2985" s="197" t="s">
        <v>6603</v>
      </c>
      <c r="B2985" s="197" t="str">
        <f aca="false">C2985&amp;D2985&amp;E2985&amp;F2985&amp;G2985&amp;H2985</f>
        <v>APICOAMENTO DE CONCRETO,EM SUPERFICIES HORIZONTAIS(TETO),INCLUSIVE CORRECAO DE FALHAS</v>
      </c>
      <c r="C2985" s="197" t="s">
        <v>6601</v>
      </c>
      <c r="D2985" s="197" t="s">
        <v>6602</v>
      </c>
      <c r="I2985" s="197" t="s">
        <v>1993</v>
      </c>
      <c r="J2985" s="197" t="n">
        <v>153.77</v>
      </c>
    </row>
    <row r="2986" customFormat="false" ht="12.75" hidden="true" customHeight="false" outlineLevel="0" collapsed="false">
      <c r="A2986" s="197" t="s">
        <v>6604</v>
      </c>
      <c r="B2986" s="197" t="str">
        <f aca="false">C2986&amp;D2986&amp;E2986&amp;F2986&amp;G2986&amp;H2986</f>
        <v>FURACAO EM CONCRETO COM FURADEIRA MANUAL E BROCA DE WIDIA DE DIAMETRO ATE 1/2"</v>
      </c>
      <c r="C2986" s="197" t="s">
        <v>6605</v>
      </c>
      <c r="D2986" s="197" t="s">
        <v>6606</v>
      </c>
      <c r="I2986" s="197" t="s">
        <v>338</v>
      </c>
      <c r="J2986" s="197" t="n">
        <v>10.99</v>
      </c>
    </row>
    <row r="2987" customFormat="false" ht="12.75" hidden="true" customHeight="false" outlineLevel="0" collapsed="false">
      <c r="A2987" s="197" t="s">
        <v>6607</v>
      </c>
      <c r="B2987" s="197" t="str">
        <f aca="false">C2987&amp;D2987&amp;E2987&amp;F2987&amp;G2987&amp;H2987</f>
        <v>FURACAO EM CONCRETO COM FURADEIRA MANUAL E BROCA DE WIDIA DE DIAMETRO ATE 1/2"</v>
      </c>
      <c r="C2987" s="197" t="s">
        <v>6605</v>
      </c>
      <c r="D2987" s="197" t="s">
        <v>6606</v>
      </c>
      <c r="I2987" s="197" t="s">
        <v>338</v>
      </c>
      <c r="J2987" s="197" t="n">
        <v>9.81</v>
      </c>
    </row>
    <row r="2988" customFormat="false" ht="12.75" hidden="true" customHeight="false" outlineLevel="0" collapsed="false">
      <c r="A2988" s="197" t="s">
        <v>6608</v>
      </c>
      <c r="B2988" s="197" t="str">
        <f aca="false">C2988&amp;D2988&amp;E2988&amp;F2988&amp;G2988&amp;H2988</f>
        <v>FURACAO EM CONCRETO COM FURADEIRA MANUAL E BROCA DE WIDIA DE DIAMETRO DE 5/8"</v>
      </c>
      <c r="C2988" s="197" t="s">
        <v>6605</v>
      </c>
      <c r="D2988" s="197" t="s">
        <v>6609</v>
      </c>
      <c r="I2988" s="197" t="s">
        <v>338</v>
      </c>
      <c r="J2988" s="197" t="n">
        <v>11.5</v>
      </c>
    </row>
    <row r="2989" customFormat="false" ht="12.75" hidden="true" customHeight="false" outlineLevel="0" collapsed="false">
      <c r="A2989" s="197" t="s">
        <v>6610</v>
      </c>
      <c r="B2989" s="197" t="str">
        <f aca="false">C2989&amp;D2989&amp;E2989&amp;F2989&amp;G2989&amp;H2989</f>
        <v>FURACAO EM CONCRETO COM FURADEIRA MANUAL E BROCA DE WIDIA DE DIAMETRO DE 5/8"</v>
      </c>
      <c r="C2989" s="197" t="s">
        <v>6605</v>
      </c>
      <c r="D2989" s="197" t="s">
        <v>6609</v>
      </c>
      <c r="I2989" s="197" t="s">
        <v>338</v>
      </c>
      <c r="J2989" s="197" t="n">
        <v>10.26</v>
      </c>
    </row>
    <row r="2990" customFormat="false" ht="12.75" hidden="true" customHeight="false" outlineLevel="0" collapsed="false">
      <c r="A2990" s="197" t="s">
        <v>6611</v>
      </c>
      <c r="B2990" s="197" t="str">
        <f aca="false">C2990&amp;D2990&amp;E2990&amp;F2990&amp;G2990&amp;H2990</f>
        <v>FURACAO EM CONCRETO COM FURADEIRA MANUAL E BROCA DE WIDIA DE DIAMETRO DE 3/4"</v>
      </c>
      <c r="C2990" s="197" t="s">
        <v>6605</v>
      </c>
      <c r="D2990" s="197" t="s">
        <v>6612</v>
      </c>
      <c r="I2990" s="197" t="s">
        <v>338</v>
      </c>
      <c r="J2990" s="197" t="n">
        <v>12.33</v>
      </c>
    </row>
    <row r="2991" customFormat="false" ht="12.75" hidden="true" customHeight="false" outlineLevel="0" collapsed="false">
      <c r="A2991" s="197" t="s">
        <v>6613</v>
      </c>
      <c r="B2991" s="197" t="str">
        <f aca="false">C2991&amp;D2991&amp;E2991&amp;F2991&amp;G2991&amp;H2991</f>
        <v>FURACAO EM CONCRETO COM FURADEIRA MANUAL E BROCA DE WIDIA DE DIAMETRO DE 3/4"</v>
      </c>
      <c r="C2991" s="197" t="s">
        <v>6605</v>
      </c>
      <c r="D2991" s="197" t="s">
        <v>6612</v>
      </c>
      <c r="I2991" s="197" t="s">
        <v>338</v>
      </c>
      <c r="J2991" s="197" t="n">
        <v>10.99</v>
      </c>
    </row>
    <row r="2992" customFormat="false" ht="12.75" hidden="true" customHeight="false" outlineLevel="0" collapsed="false">
      <c r="A2992" s="197" t="s">
        <v>6614</v>
      </c>
      <c r="B2992" s="197" t="str">
        <f aca="false">C2992&amp;D2992&amp;E2992&amp;F2992&amp;G2992&amp;H2992</f>
        <v>FURACAO EM CONCRETO COM FURADEIRA MANUAL E BROCA DE WIDIA DE DIAMETRO DE 1"</v>
      </c>
      <c r="C2992" s="197" t="s">
        <v>6605</v>
      </c>
      <c r="D2992" s="197" t="s">
        <v>6615</v>
      </c>
      <c r="I2992" s="197" t="s">
        <v>338</v>
      </c>
      <c r="J2992" s="197" t="n">
        <v>14.99</v>
      </c>
    </row>
    <row r="2993" customFormat="false" ht="12.75" hidden="true" customHeight="false" outlineLevel="0" collapsed="false">
      <c r="A2993" s="197" t="s">
        <v>6616</v>
      </c>
      <c r="B2993" s="197" t="str">
        <f aca="false">C2993&amp;D2993&amp;E2993&amp;F2993&amp;G2993&amp;H2993</f>
        <v>FURACAO EM CONCRETO COM FURADEIRA MANUAL E BROCA DE WIDIA DE DIAMETRO DE 1"</v>
      </c>
      <c r="C2993" s="197" t="s">
        <v>6605</v>
      </c>
      <c r="D2993" s="197" t="s">
        <v>6615</v>
      </c>
      <c r="I2993" s="197" t="s">
        <v>338</v>
      </c>
      <c r="J2993" s="197" t="n">
        <v>13.32</v>
      </c>
    </row>
    <row r="2994" customFormat="false" ht="12.75" hidden="true" customHeight="false" outlineLevel="0" collapsed="false">
      <c r="A2994" s="197" t="s">
        <v>6617</v>
      </c>
      <c r="B2994" s="197" t="str">
        <f aca="false">C2994&amp;D2994&amp;E2994&amp;F2994&amp;G2994&amp;H2994</f>
        <v>FURACAO EM CONCRETO COM FURADEIRA MANUAL E BROCA DE WIDIA DE DIAMETRO DE 1.1/2"</v>
      </c>
      <c r="C2994" s="197" t="s">
        <v>6605</v>
      </c>
      <c r="D2994" s="197" t="s">
        <v>6618</v>
      </c>
      <c r="I2994" s="197" t="s">
        <v>338</v>
      </c>
      <c r="J2994" s="197" t="n">
        <v>34.64</v>
      </c>
    </row>
    <row r="2995" customFormat="false" ht="12.75" hidden="true" customHeight="false" outlineLevel="0" collapsed="false">
      <c r="A2995" s="197" t="s">
        <v>6619</v>
      </c>
      <c r="B2995" s="197" t="str">
        <f aca="false">C2995&amp;D2995&amp;E2995&amp;F2995&amp;G2995&amp;H2995</f>
        <v>FURACAO EM CONCRETO COM FURADEIRA MANUAL E BROCA DE WIDIA DE DIAMETRO DE 1.1/2"</v>
      </c>
      <c r="C2995" s="197" t="s">
        <v>6605</v>
      </c>
      <c r="D2995" s="197" t="s">
        <v>6618</v>
      </c>
      <c r="I2995" s="197" t="s">
        <v>338</v>
      </c>
      <c r="J2995" s="197" t="n">
        <v>31.28</v>
      </c>
    </row>
    <row r="2996" customFormat="false" ht="12.75" hidden="true" customHeight="false" outlineLevel="0" collapsed="false">
      <c r="A2996" s="197" t="s">
        <v>6620</v>
      </c>
      <c r="B2996" s="197" t="str">
        <f aca="false">C2996&amp;D2996&amp;E2996&amp;F2996&amp;G2996&amp;H2996</f>
        <v>FURACAO DE CONCRETO,A PONTEIRO,TENDO O FURO 5X5X7CM</v>
      </c>
      <c r="C2996" s="197" t="s">
        <v>6621</v>
      </c>
      <c r="I2996" s="197" t="s">
        <v>6622</v>
      </c>
      <c r="J2996" s="197" t="n">
        <v>31.08</v>
      </c>
    </row>
    <row r="2997" customFormat="false" ht="12.75" hidden="true" customHeight="false" outlineLevel="0" collapsed="false">
      <c r="A2997" s="197" t="s">
        <v>6623</v>
      </c>
      <c r="B2997" s="197" t="str">
        <f aca="false">C2997&amp;D2997&amp;E2997&amp;F2997&amp;G2997&amp;H2997</f>
        <v>FURACAO DE CONCRETO,A PONTEIRO,TENDO O FURO 5X5X7CM</v>
      </c>
      <c r="C2997" s="197" t="s">
        <v>6621</v>
      </c>
      <c r="I2997" s="197" t="s">
        <v>6622</v>
      </c>
      <c r="J2997" s="197" t="n">
        <v>26.94</v>
      </c>
    </row>
    <row r="2998" customFormat="false" ht="12.75" hidden="true" customHeight="false" outlineLevel="0" collapsed="false">
      <c r="A2998" s="197" t="s">
        <v>6624</v>
      </c>
      <c r="B2998" s="197" t="str">
        <f aca="false">C2998&amp;D2998&amp;E2998&amp;F2998&amp;G2998&amp;H2998</f>
        <v>FURACAO DE CONCRETO,A PONTEIRO,TENDO O FURO 10X10X15CM</v>
      </c>
      <c r="C2998" s="197" t="s">
        <v>6625</v>
      </c>
      <c r="I2998" s="197" t="s">
        <v>30</v>
      </c>
      <c r="J2998" s="197" t="n">
        <v>69.94</v>
      </c>
    </row>
    <row r="2999" customFormat="false" ht="12.75" hidden="true" customHeight="false" outlineLevel="0" collapsed="false">
      <c r="A2999" s="197" t="s">
        <v>6626</v>
      </c>
      <c r="B2999" s="197" t="str">
        <f aca="false">C2999&amp;D2999&amp;E2999&amp;F2999&amp;G2999&amp;H2999</f>
        <v>FURACAO DE CONCRETO,A PONTEIRO,TENDO O FURO 10X10X15CM</v>
      </c>
      <c r="C2999" s="197" t="s">
        <v>6625</v>
      </c>
      <c r="I2999" s="197" t="s">
        <v>30</v>
      </c>
      <c r="J2999" s="197" t="n">
        <v>60.62</v>
      </c>
    </row>
    <row r="3000" customFormat="false" ht="12.75" hidden="true" customHeight="false" outlineLevel="0" collapsed="false">
      <c r="A3000" s="197" t="s">
        <v>6627</v>
      </c>
      <c r="B3000" s="197" t="str">
        <f aca="false">C3000&amp;D3000&amp;E3000&amp;F3000&amp;G3000&amp;H3000</f>
        <v>TIRO COM PISTOLA PARA FIXACAO DE PINO DE 1/4" EM CONCRETO ARMADO,INCLUSIVE O PINO E 0,50M DE FITA PERFURADA.FORNECIMENTO E COLOCACAO</v>
      </c>
      <c r="C3000" s="197" t="s">
        <v>6628</v>
      </c>
      <c r="D3000" s="197" t="s">
        <v>6629</v>
      </c>
      <c r="E3000" s="197" t="s">
        <v>6630</v>
      </c>
      <c r="I3000" s="197" t="s">
        <v>30</v>
      </c>
      <c r="J3000" s="197" t="n">
        <v>1.34</v>
      </c>
    </row>
    <row r="3001" customFormat="false" ht="12.75" hidden="true" customHeight="false" outlineLevel="0" collapsed="false">
      <c r="A3001" s="197" t="s">
        <v>6631</v>
      </c>
      <c r="B3001" s="197" t="str">
        <f aca="false">C3001&amp;D3001&amp;E3001&amp;F3001&amp;G3001&amp;H3001</f>
        <v>TIRO COM PISTOLA PARA FIXACAO DE PINO DE 1/4" EM CONCRETO ARMADO,INCLUSIVE O PINO E 0,50M DE FITA PERFURADA.FORNECIMENTO E COLOCACAO</v>
      </c>
      <c r="C3001" s="197" t="s">
        <v>6628</v>
      </c>
      <c r="D3001" s="197" t="s">
        <v>6629</v>
      </c>
      <c r="E3001" s="197" t="s">
        <v>6630</v>
      </c>
      <c r="I3001" s="197" t="s">
        <v>30</v>
      </c>
      <c r="J3001" s="197" t="n">
        <v>1.3</v>
      </c>
    </row>
    <row r="3002" customFormat="false" ht="12.75" hidden="true" customHeight="false" outlineLevel="0" collapsed="false">
      <c r="A3002" s="197" t="s">
        <v>6632</v>
      </c>
      <c r="B3002" s="197" t="str">
        <f aca="false">C3002&amp;D3002&amp;E3002&amp;F3002&amp;G3002&amp;H3002</f>
        <v>CORTE EM ALVENARIA DE TIJOLO,PARA COLOCACAO DE CAIXA DE 0,25X0,25X0,12M,INCLUSIVE ARREMATES DE RECOMPOSICAO</v>
      </c>
      <c r="C3002" s="197" t="s">
        <v>6633</v>
      </c>
      <c r="D3002" s="197" t="s">
        <v>6634</v>
      </c>
      <c r="I3002" s="197" t="s">
        <v>30</v>
      </c>
      <c r="J3002" s="197" t="n">
        <v>10.72</v>
      </c>
    </row>
    <row r="3003" customFormat="false" ht="12.75" hidden="true" customHeight="false" outlineLevel="0" collapsed="false">
      <c r="A3003" s="197" t="s">
        <v>6635</v>
      </c>
      <c r="B3003" s="197" t="str">
        <f aca="false">C3003&amp;D3003&amp;E3003&amp;F3003&amp;G3003&amp;H3003</f>
        <v>CORTE EM ALVENARIA DE TIJOLO,PARA COLOCACAO DE CAIXA DE 0,25X0,25X0,12M,INCLUSIVE ARREMATES DE RECOMPOSICAO</v>
      </c>
      <c r="C3003" s="197" t="s">
        <v>6633</v>
      </c>
      <c r="D3003" s="197" t="s">
        <v>6634</v>
      </c>
      <c r="I3003" s="197" t="s">
        <v>30</v>
      </c>
      <c r="J3003" s="197" t="n">
        <v>9.29</v>
      </c>
    </row>
    <row r="3004" customFormat="false" ht="12.75" hidden="true" customHeight="false" outlineLevel="0" collapsed="false">
      <c r="A3004" s="197" t="s">
        <v>6636</v>
      </c>
      <c r="B3004" s="197" t="str">
        <f aca="false">C3004&amp;D3004&amp;E3004&amp;F3004&amp;G3004&amp;H3004</f>
        <v>CORTE EM ALVENARIA DE TIJOLO,PARA COLOCACAO DE CAIXA DE 0,35X0,45X0,15M,INCLUSIVE ARREMATES DE RECOMPOSICAO</v>
      </c>
      <c r="C3004" s="197" t="s">
        <v>6637</v>
      </c>
      <c r="D3004" s="197" t="s">
        <v>6638</v>
      </c>
      <c r="I3004" s="197" t="s">
        <v>30</v>
      </c>
      <c r="J3004" s="197" t="n">
        <v>21.45</v>
      </c>
    </row>
    <row r="3005" customFormat="false" ht="12.75" hidden="true" customHeight="false" outlineLevel="0" collapsed="false">
      <c r="A3005" s="197" t="s">
        <v>6639</v>
      </c>
      <c r="B3005" s="197" t="str">
        <f aca="false">C3005&amp;D3005&amp;E3005&amp;F3005&amp;G3005&amp;H3005</f>
        <v>CORTE EM ALVENARIA DE TIJOLO,PARA COLOCACAO DE CAIXA DE 0,35X0,45X0,15M,INCLUSIVE ARREMATES DE RECOMPOSICAO</v>
      </c>
      <c r="C3005" s="197" t="s">
        <v>6637</v>
      </c>
      <c r="D3005" s="197" t="s">
        <v>6638</v>
      </c>
      <c r="I3005" s="197" t="s">
        <v>30</v>
      </c>
      <c r="J3005" s="197" t="n">
        <v>18.59</v>
      </c>
    </row>
    <row r="3006" customFormat="false" ht="12.75" hidden="true" customHeight="false" outlineLevel="0" collapsed="false">
      <c r="A3006" s="197" t="s">
        <v>6640</v>
      </c>
      <c r="B3006" s="197" t="str">
        <f aca="false">C3006&amp;D3006&amp;E3006&amp;F3006&amp;G3006&amp;H3006</f>
        <v>CORTE EM ALVENARIA DE TIJOLO,PARA COLOCACAO DE CAIXA DE 0,50X1,00X0,15M,INCLUSIVE ARREMATES DE RECOMPOSICAO</v>
      </c>
      <c r="C3006" s="197" t="s">
        <v>6641</v>
      </c>
      <c r="D3006" s="197" t="s">
        <v>6642</v>
      </c>
      <c r="I3006" s="197" t="s">
        <v>30</v>
      </c>
      <c r="J3006" s="197" t="n">
        <v>42.9</v>
      </c>
    </row>
    <row r="3007" customFormat="false" ht="12.75" hidden="true" customHeight="false" outlineLevel="0" collapsed="false">
      <c r="A3007" s="197" t="s">
        <v>6643</v>
      </c>
      <c r="B3007" s="197" t="str">
        <f aca="false">C3007&amp;D3007&amp;E3007&amp;F3007&amp;G3007&amp;H3007</f>
        <v>CORTE EM ALVENARIA DE TIJOLO,PARA COLOCACAO DE CAIXA DE 0,50X1,00X0,15M,INCLUSIVE ARREMATES DE RECOMPOSICAO</v>
      </c>
      <c r="C3007" s="197" t="s">
        <v>6641</v>
      </c>
      <c r="D3007" s="197" t="s">
        <v>6642</v>
      </c>
      <c r="I3007" s="197" t="s">
        <v>30</v>
      </c>
      <c r="J3007" s="197" t="n">
        <v>37.18</v>
      </c>
    </row>
    <row r="3008" customFormat="false" ht="12.75" hidden="true" customHeight="false" outlineLevel="0" collapsed="false">
      <c r="A3008" s="197" t="s">
        <v>6644</v>
      </c>
      <c r="B3008" s="197" t="str">
        <f aca="false">C3008&amp;D3008&amp;E3008&amp;F3008&amp;G3008&amp;H3008</f>
        <v>CORTE EM ALVENARIA DE TIJOLO,PARA COLOCACAO DE CAIXA DE 1,00X1,00X0,15M,INCLUSIVE ARREMATES DE RECOMPOSICAO</v>
      </c>
      <c r="C3008" s="197" t="s">
        <v>6645</v>
      </c>
      <c r="D3008" s="197" t="s">
        <v>6642</v>
      </c>
      <c r="I3008" s="197" t="s">
        <v>30</v>
      </c>
      <c r="J3008" s="197" t="n">
        <v>96.54</v>
      </c>
    </row>
    <row r="3009" customFormat="false" ht="12.75" hidden="true" customHeight="false" outlineLevel="0" collapsed="false">
      <c r="A3009" s="197" t="s">
        <v>6646</v>
      </c>
      <c r="B3009" s="197" t="str">
        <f aca="false">C3009&amp;D3009&amp;E3009&amp;F3009&amp;G3009&amp;H3009</f>
        <v>CORTE EM ALVENARIA DE TIJOLO,PARA COLOCACAO DE CAIXA DE 1,00X1,00X0,15M,INCLUSIVE ARREMATES DE RECOMPOSICAO</v>
      </c>
      <c r="C3009" s="197" t="s">
        <v>6645</v>
      </c>
      <c r="D3009" s="197" t="s">
        <v>6642</v>
      </c>
      <c r="I3009" s="197" t="s">
        <v>30</v>
      </c>
      <c r="J3009" s="197" t="n">
        <v>83.66</v>
      </c>
    </row>
    <row r="3010" customFormat="false" ht="12.75" hidden="true" customHeight="false" outlineLevel="0" collapsed="false">
      <c r="A3010" s="197" t="s">
        <v>6647</v>
      </c>
      <c r="B3010" s="197" t="str">
        <f aca="false">C3010&amp;D3010&amp;E3010&amp;F3010&amp;G3010&amp;H3010</f>
        <v>CORTE EM TETO DE GESSO COM MAQUITA</v>
      </c>
      <c r="C3010" s="197" t="s">
        <v>6648</v>
      </c>
      <c r="I3010" s="197" t="s">
        <v>338</v>
      </c>
      <c r="J3010" s="197" t="n">
        <v>7.5</v>
      </c>
    </row>
    <row r="3011" customFormat="false" ht="12.75" hidden="true" customHeight="false" outlineLevel="0" collapsed="false">
      <c r="A3011" s="197" t="s">
        <v>6649</v>
      </c>
      <c r="B3011" s="197" t="str">
        <f aca="false">C3011&amp;D3011&amp;E3011&amp;F3011&amp;G3011&amp;H3011</f>
        <v>CORTE EM TETO DE GESSO COM MAQUITA</v>
      </c>
      <c r="C3011" s="197" t="s">
        <v>6648</v>
      </c>
      <c r="I3011" s="197" t="s">
        <v>338</v>
      </c>
      <c r="J3011" s="197" t="n">
        <v>6.5</v>
      </c>
    </row>
    <row r="3012" customFormat="false" ht="12.75" hidden="true" customHeight="false" outlineLevel="0" collapsed="false">
      <c r="A3012" s="197" t="s">
        <v>6650</v>
      </c>
      <c r="B3012" s="197" t="str">
        <f aca="false">C3012&amp;D3012&amp;E3012&amp;F3012&amp;G3012&amp;H3012</f>
        <v>CORTE EM PISOS DE MARMORE,MARMORITE OU CERAMICA COM MAQUITA</v>
      </c>
      <c r="C3012" s="197" t="s">
        <v>6651</v>
      </c>
      <c r="I3012" s="197" t="s">
        <v>338</v>
      </c>
      <c r="J3012" s="197" t="n">
        <v>12.87</v>
      </c>
    </row>
    <row r="3013" customFormat="false" ht="12.75" hidden="true" customHeight="false" outlineLevel="0" collapsed="false">
      <c r="A3013" s="197" t="s">
        <v>6652</v>
      </c>
      <c r="B3013" s="197" t="str">
        <f aca="false">C3013&amp;D3013&amp;E3013&amp;F3013&amp;G3013&amp;H3013</f>
        <v>CORTE EM PISOS DE MARMORE,MARMORITE OU CERAMICA COM MAQUITA</v>
      </c>
      <c r="C3013" s="197" t="s">
        <v>6651</v>
      </c>
      <c r="I3013" s="197" t="s">
        <v>338</v>
      </c>
      <c r="J3013" s="197" t="n">
        <v>11.15</v>
      </c>
    </row>
    <row r="3014" customFormat="false" ht="12.75" hidden="true" customHeight="false" outlineLevel="0" collapsed="false">
      <c r="A3014" s="197" t="s">
        <v>6653</v>
      </c>
      <c r="B3014" s="197" t="str">
        <f aca="false">C3014&amp;D3014&amp;E3014&amp;F3014&amp;G3014&amp;H3014</f>
        <v>ARRUMACAO DE MATERIAL ROCHOSO,EM BLOCOS ATE 15KG,EM PILHAS REGULARES,REFERINDO-SE O CUSTO AO MATERIAL SOLTO</v>
      </c>
      <c r="C3014" s="197" t="s">
        <v>6654</v>
      </c>
      <c r="D3014" s="197" t="s">
        <v>6655</v>
      </c>
      <c r="I3014" s="197" t="s">
        <v>1158</v>
      </c>
      <c r="J3014" s="197" t="n">
        <v>20.98</v>
      </c>
    </row>
    <row r="3015" customFormat="false" ht="12.75" hidden="true" customHeight="false" outlineLevel="0" collapsed="false">
      <c r="A3015" s="197" t="s">
        <v>6656</v>
      </c>
      <c r="B3015" s="197" t="str">
        <f aca="false">C3015&amp;D3015&amp;E3015&amp;F3015&amp;G3015&amp;H3015</f>
        <v>ARRUMACAO DE MATERIAL ROCHOSO,EM BLOCOS ATE 15KG,EM PILHAS REGULARES,REFERINDO-SE O CUSTO AO MATERIAL SOLTO</v>
      </c>
      <c r="C3015" s="197" t="s">
        <v>6654</v>
      </c>
      <c r="D3015" s="197" t="s">
        <v>6655</v>
      </c>
      <c r="I3015" s="197" t="s">
        <v>1158</v>
      </c>
      <c r="J3015" s="197" t="n">
        <v>18.18</v>
      </c>
    </row>
    <row r="3016" customFormat="false" ht="12.75" hidden="true" customHeight="false" outlineLevel="0" collapsed="false">
      <c r="A3016" s="197" t="s">
        <v>6657</v>
      </c>
      <c r="B3016" s="197" t="str">
        <f aca="false">C3016&amp;D3016&amp;E3016&amp;F3016&amp;G3016&amp;H3016</f>
        <v>LIMPEZA DE SUPERFICIE DE CONCRETO E DA ARMADURA,COM ESCOVA DE ACO,APOS RETIRADA DO CAPEAMENTO,EXCLUSIVE ESTE</v>
      </c>
      <c r="C3016" s="197" t="s">
        <v>6658</v>
      </c>
      <c r="D3016" s="197" t="s">
        <v>6659</v>
      </c>
      <c r="I3016" s="197" t="s">
        <v>1993</v>
      </c>
      <c r="J3016" s="197" t="n">
        <v>23.31</v>
      </c>
    </row>
    <row r="3017" customFormat="false" ht="12.75" hidden="true" customHeight="false" outlineLevel="0" collapsed="false">
      <c r="A3017" s="197" t="s">
        <v>6660</v>
      </c>
      <c r="B3017" s="197" t="str">
        <f aca="false">C3017&amp;D3017&amp;E3017&amp;F3017&amp;G3017&amp;H3017</f>
        <v>LIMPEZA DE SUPERFICIE DE CONCRETO E DA ARMADURA,COM ESCOVA DE ACO,APOS RETIRADA DO CAPEAMENTO,EXCLUSIVE ESTE</v>
      </c>
      <c r="C3017" s="197" t="s">
        <v>6658</v>
      </c>
      <c r="D3017" s="197" t="s">
        <v>6659</v>
      </c>
      <c r="I3017" s="197" t="s">
        <v>1993</v>
      </c>
      <c r="J3017" s="197" t="n">
        <v>20.2</v>
      </c>
    </row>
    <row r="3018" customFormat="false" ht="12.75" hidden="true" customHeight="false" outlineLevel="0" collapsed="false">
      <c r="A3018" s="197" t="s">
        <v>6661</v>
      </c>
      <c r="B3018" s="197" t="str">
        <f aca="false">C3018&amp;D3018&amp;E3018&amp;F3018&amp;G3018&amp;H3018</f>
        <v>LIXAMENTO DE CONCRETO APARENTE,ANTIGO,SERVICO MANUAL COM LIXA DE CALAFATE</v>
      </c>
      <c r="C3018" s="197" t="s">
        <v>6662</v>
      </c>
      <c r="D3018" s="197" t="s">
        <v>6663</v>
      </c>
      <c r="I3018" s="197" t="s">
        <v>1993</v>
      </c>
      <c r="J3018" s="197" t="n">
        <v>6.83</v>
      </c>
    </row>
    <row r="3019" customFormat="false" ht="12.75" hidden="true" customHeight="false" outlineLevel="0" collapsed="false">
      <c r="A3019" s="197" t="s">
        <v>6664</v>
      </c>
      <c r="B3019" s="197" t="str">
        <f aca="false">C3019&amp;D3019&amp;E3019&amp;F3019&amp;G3019&amp;H3019</f>
        <v>LIXAMENTO DE CONCRETO APARENTE,ANTIGO,SERVICO MANUAL COM LIXA DE CALAFATE</v>
      </c>
      <c r="C3019" s="197" t="s">
        <v>6662</v>
      </c>
      <c r="D3019" s="197" t="s">
        <v>6663</v>
      </c>
      <c r="I3019" s="197" t="s">
        <v>1993</v>
      </c>
      <c r="J3019" s="197" t="n">
        <v>6.05</v>
      </c>
    </row>
    <row r="3020" customFormat="false" ht="12.75" hidden="true" customHeight="false" outlineLevel="0" collapsed="false">
      <c r="A3020" s="197" t="s">
        <v>6665</v>
      </c>
      <c r="B3020" s="197" t="str">
        <f aca="false">C3020&amp;D3020&amp;E3020&amp;F3020&amp;G3020&amp;H3020</f>
        <v>LIMPEZA DE SUPERFICIE DE CONCRETO APARENTE LISO(ANTIGO),COMAGUA PURA E ESCOVACAO COM ESCOVA DE ACO,UTILIZANDO MANGUEIRA DE 1/2",EXCLUSIVE ANDAIMES</v>
      </c>
      <c r="C3020" s="197" t="s">
        <v>6666</v>
      </c>
      <c r="D3020" s="197" t="s">
        <v>6667</v>
      </c>
      <c r="E3020" s="197" t="s">
        <v>6668</v>
      </c>
      <c r="I3020" s="197" t="s">
        <v>1993</v>
      </c>
      <c r="J3020" s="197" t="n">
        <v>2.2</v>
      </c>
    </row>
    <row r="3021" customFormat="false" ht="12.75" hidden="true" customHeight="false" outlineLevel="0" collapsed="false">
      <c r="A3021" s="197" t="s">
        <v>6669</v>
      </c>
      <c r="B3021" s="197" t="str">
        <f aca="false">C3021&amp;D3021&amp;E3021&amp;F3021&amp;G3021&amp;H3021</f>
        <v>LIMPEZA DE SUPERFICIE DE CONCRETO APARENTE LISO(ANTIGO),COMAGUA PURA E ESCOVACAO COM ESCOVA DE ACO,UTILIZANDO MANGUEIRA DE 1/2",EXCLUSIVE ANDAIMES</v>
      </c>
      <c r="C3021" s="197" t="s">
        <v>6666</v>
      </c>
      <c r="D3021" s="197" t="s">
        <v>6667</v>
      </c>
      <c r="E3021" s="197" t="s">
        <v>6668</v>
      </c>
      <c r="I3021" s="197" t="s">
        <v>1993</v>
      </c>
      <c r="J3021" s="197" t="n">
        <v>1.91</v>
      </c>
    </row>
    <row r="3022" customFormat="false" ht="12.75" hidden="true" customHeight="false" outlineLevel="0" collapsed="false">
      <c r="A3022" s="197" t="s">
        <v>6670</v>
      </c>
      <c r="B3022" s="197" t="str">
        <f aca="false">C3022&amp;D3022&amp;E3022&amp;F3022&amp;G3022&amp;H3022</f>
        <v>POLIMENTO MANUAL DE PEITORIL DE MARMORITE</v>
      </c>
      <c r="C3022" s="197" t="s">
        <v>6671</v>
      </c>
      <c r="I3022" s="197" t="s">
        <v>338</v>
      </c>
      <c r="J3022" s="197" t="n">
        <v>52.07</v>
      </c>
    </row>
    <row r="3023" customFormat="false" ht="12.75" hidden="true" customHeight="false" outlineLevel="0" collapsed="false">
      <c r="A3023" s="197" t="s">
        <v>6672</v>
      </c>
      <c r="B3023" s="197" t="str">
        <f aca="false">C3023&amp;D3023&amp;E3023&amp;F3023&amp;G3023&amp;H3023</f>
        <v>POLIMENTO MANUAL DE PEITORIL DE MARMORITE</v>
      </c>
      <c r="C3023" s="197" t="s">
        <v>6671</v>
      </c>
      <c r="I3023" s="197" t="s">
        <v>338</v>
      </c>
      <c r="J3023" s="197" t="n">
        <v>45.12</v>
      </c>
    </row>
    <row r="3024" customFormat="false" ht="12.75" hidden="true" customHeight="false" outlineLevel="0" collapsed="false">
      <c r="A3024" s="197" t="s">
        <v>6673</v>
      </c>
      <c r="B3024" s="197" t="str">
        <f aca="false">C3024&amp;D3024&amp;E3024&amp;F3024&amp;G3024&amp;H3024</f>
        <v>POLIMENTO MANUAL DE PEITORIL DE MARMORE</v>
      </c>
      <c r="C3024" s="197" t="s">
        <v>6674</v>
      </c>
      <c r="I3024" s="197" t="s">
        <v>338</v>
      </c>
      <c r="J3024" s="197" t="n">
        <v>53.37</v>
      </c>
    </row>
    <row r="3025" customFormat="false" ht="12.75" hidden="true" customHeight="false" outlineLevel="0" collapsed="false">
      <c r="A3025" s="197" t="s">
        <v>6675</v>
      </c>
      <c r="B3025" s="197" t="str">
        <f aca="false">C3025&amp;D3025&amp;E3025&amp;F3025&amp;G3025&amp;H3025</f>
        <v>POLIMENTO MANUAL DE PEITORIL DE MARMORE</v>
      </c>
      <c r="C3025" s="197" t="s">
        <v>6674</v>
      </c>
      <c r="I3025" s="197" t="s">
        <v>338</v>
      </c>
      <c r="J3025" s="197" t="n">
        <v>46.25</v>
      </c>
    </row>
    <row r="3026" customFormat="false" ht="12.75" hidden="true" customHeight="false" outlineLevel="0" collapsed="false">
      <c r="A3026" s="197" t="s">
        <v>6676</v>
      </c>
      <c r="B3026" s="197" t="str">
        <f aca="false">C3026&amp;D3026&amp;E3026&amp;F3026&amp;G3026&amp;H3026</f>
        <v>POLIMENTO MANUAL DE PISO E ESPELHO,EM ESCADA DE MARMORITE</v>
      </c>
      <c r="C3026" s="197" t="s">
        <v>6677</v>
      </c>
      <c r="I3026" s="197" t="s">
        <v>338</v>
      </c>
      <c r="J3026" s="197" t="n">
        <v>61.18</v>
      </c>
    </row>
    <row r="3027" customFormat="false" ht="12.75" hidden="true" customHeight="false" outlineLevel="0" collapsed="false">
      <c r="A3027" s="197" t="s">
        <v>6678</v>
      </c>
      <c r="B3027" s="197" t="str">
        <f aca="false">C3027&amp;D3027&amp;E3027&amp;F3027&amp;G3027&amp;H3027</f>
        <v>POLIMENTO MANUAL DE PISO E ESPELHO,EM ESCADA DE MARMORITE</v>
      </c>
      <c r="C3027" s="197" t="s">
        <v>6677</v>
      </c>
      <c r="I3027" s="197" t="s">
        <v>338</v>
      </c>
      <c r="J3027" s="197" t="n">
        <v>53.02</v>
      </c>
    </row>
    <row r="3028" customFormat="false" ht="12.75" hidden="true" customHeight="false" outlineLevel="0" collapsed="false">
      <c r="A3028" s="197" t="s">
        <v>6679</v>
      </c>
      <c r="B3028" s="197" t="str">
        <f aca="false">C3028&amp;D3028&amp;E3028&amp;F3028&amp;G3028&amp;H3028</f>
        <v>POLIMENTO MANUAL DE RODAPE DE MARMORITE</v>
      </c>
      <c r="C3028" s="197" t="s">
        <v>6680</v>
      </c>
      <c r="I3028" s="197" t="s">
        <v>338</v>
      </c>
      <c r="J3028" s="197" t="n">
        <v>63.79</v>
      </c>
    </row>
    <row r="3029" customFormat="false" ht="12.75" hidden="true" customHeight="false" outlineLevel="0" collapsed="false">
      <c r="A3029" s="197" t="s">
        <v>6681</v>
      </c>
      <c r="B3029" s="197" t="str">
        <f aca="false">C3029&amp;D3029&amp;E3029&amp;F3029&amp;G3029&amp;H3029</f>
        <v>POLIMENTO MANUAL DE RODAPE DE MARMORITE</v>
      </c>
      <c r="C3029" s="197" t="s">
        <v>6680</v>
      </c>
      <c r="I3029" s="197" t="s">
        <v>338</v>
      </c>
      <c r="J3029" s="197" t="n">
        <v>55.27</v>
      </c>
    </row>
    <row r="3030" customFormat="false" ht="12.75" hidden="true" customHeight="false" outlineLevel="0" collapsed="false">
      <c r="A3030" s="197" t="s">
        <v>6682</v>
      </c>
      <c r="B3030" s="197" t="str">
        <f aca="false">C3030&amp;D3030&amp;E3030&amp;F3030&amp;G3030&amp;H3030</f>
        <v>POLIMENTO MANUAL DE RODAPE EM MATERIAL DE ALTA RESISTENCIA</v>
      </c>
      <c r="C3030" s="197" t="s">
        <v>6683</v>
      </c>
      <c r="I3030" s="197" t="s">
        <v>338</v>
      </c>
      <c r="J3030" s="197" t="n">
        <v>79.41</v>
      </c>
    </row>
    <row r="3031" customFormat="false" ht="12.75" hidden="true" customHeight="false" outlineLevel="0" collapsed="false">
      <c r="A3031" s="197" t="s">
        <v>6684</v>
      </c>
      <c r="B3031" s="197" t="str">
        <f aca="false">C3031&amp;D3031&amp;E3031&amp;F3031&amp;G3031&amp;H3031</f>
        <v>POLIMENTO MANUAL DE RODAPE EM MATERIAL DE ALTA RESISTENCIA</v>
      </c>
      <c r="C3031" s="197" t="s">
        <v>6683</v>
      </c>
      <c r="I3031" s="197" t="s">
        <v>338</v>
      </c>
      <c r="J3031" s="197" t="n">
        <v>68.81</v>
      </c>
    </row>
    <row r="3032" customFormat="false" ht="12.75" hidden="true" customHeight="false" outlineLevel="0" collapsed="false">
      <c r="A3032" s="197" t="s">
        <v>6685</v>
      </c>
      <c r="B3032" s="197" t="str">
        <f aca="false">C3032&amp;D3032&amp;E3032&amp;F3032&amp;G3032&amp;H3032</f>
        <v>LIMPEZA E POLIMENTO DE PISO DE ALTA RESISTENCIA,ANTIGO,USANDO ESTUQUE COM ADESIVO,CIMENTO BRANCO E CORANTE,SENDO 2 POLIMENTOS MECANICOS</v>
      </c>
      <c r="C3032" s="197" t="s">
        <v>6686</v>
      </c>
      <c r="D3032" s="197" t="s">
        <v>6687</v>
      </c>
      <c r="E3032" s="197" t="s">
        <v>6688</v>
      </c>
      <c r="I3032" s="197" t="s">
        <v>1993</v>
      </c>
      <c r="J3032" s="197" t="n">
        <v>30.27</v>
      </c>
    </row>
    <row r="3033" customFormat="false" ht="12.75" hidden="true" customHeight="false" outlineLevel="0" collapsed="false">
      <c r="A3033" s="197" t="s">
        <v>6689</v>
      </c>
      <c r="B3033" s="197" t="str">
        <f aca="false">C3033&amp;D3033&amp;E3033&amp;F3033&amp;G3033&amp;H3033</f>
        <v>LIMPEZA E POLIMENTO DE PISO DE ALTA RESISTENCIA,ANTIGO,USANDO ESTUQUE COM ADESIVO,CIMENTO BRANCO E CORANTE,SENDO 2 POLIMENTOS MECANICOS</v>
      </c>
      <c r="C3033" s="197" t="s">
        <v>6686</v>
      </c>
      <c r="D3033" s="197" t="s">
        <v>6687</v>
      </c>
      <c r="E3033" s="197" t="s">
        <v>6688</v>
      </c>
      <c r="I3033" s="197" t="s">
        <v>1993</v>
      </c>
      <c r="J3033" s="197" t="n">
        <v>27.23</v>
      </c>
    </row>
    <row r="3034" customFormat="false" ht="12.75" hidden="true" customHeight="false" outlineLevel="0" collapsed="false">
      <c r="A3034" s="197" t="s">
        <v>6690</v>
      </c>
      <c r="B3034" s="197" t="str">
        <f aca="false">C3034&amp;D3034&amp;E3034&amp;F3034&amp;G3034&amp;H3034</f>
        <v>LIMPEZA E POLIMENTO DE PISO DE MARMORITE,ANTIGO,USANDO ESTUQUE COM ADESIVO,CIMENTO BRANCO E CORANTE,SENDO 2 POLIMENTOS MECANICOS</v>
      </c>
      <c r="C3034" s="197" t="s">
        <v>6691</v>
      </c>
      <c r="D3034" s="197" t="s">
        <v>6692</v>
      </c>
      <c r="E3034" s="197" t="s">
        <v>6693</v>
      </c>
      <c r="I3034" s="197" t="s">
        <v>1993</v>
      </c>
      <c r="J3034" s="197" t="n">
        <v>31.64</v>
      </c>
    </row>
    <row r="3035" customFormat="false" ht="12.75" hidden="true" customHeight="false" outlineLevel="0" collapsed="false">
      <c r="A3035" s="197" t="s">
        <v>6694</v>
      </c>
      <c r="B3035" s="197" t="str">
        <f aca="false">C3035&amp;D3035&amp;E3035&amp;F3035&amp;G3035&amp;H3035</f>
        <v>LIMPEZA E POLIMENTO DE PISO DE MARMORITE,ANTIGO,USANDO ESTUQUE COM ADESIVO,CIMENTO BRANCO E CORANTE,SENDO 2 POLIMENTOS MECANICOS</v>
      </c>
      <c r="C3035" s="197" t="s">
        <v>6691</v>
      </c>
      <c r="D3035" s="197" t="s">
        <v>6692</v>
      </c>
      <c r="E3035" s="197" t="s">
        <v>6693</v>
      </c>
      <c r="I3035" s="197" t="s">
        <v>1993</v>
      </c>
      <c r="J3035" s="197" t="n">
        <v>28.6</v>
      </c>
    </row>
    <row r="3036" customFormat="false" ht="12.75" hidden="true" customHeight="false" outlineLevel="0" collapsed="false">
      <c r="A3036" s="197" t="s">
        <v>6695</v>
      </c>
      <c r="B3036" s="197" t="str">
        <f aca="false">C3036&amp;D3036&amp;E3036&amp;F3036&amp;G3036&amp;H3036</f>
        <v>LIMPEZA E POLIMENTO DE PISO DE MARMORE,ANTIGO,USANDO ESTUQUE COM ADESIVO,CIMENTO BRANCO E CORANTE,SENDO 2 POLIMENTOS MECANICOS</v>
      </c>
      <c r="C3036" s="197" t="s">
        <v>6696</v>
      </c>
      <c r="D3036" s="197" t="s">
        <v>6697</v>
      </c>
      <c r="E3036" s="197" t="s">
        <v>6698</v>
      </c>
      <c r="I3036" s="197" t="s">
        <v>1993</v>
      </c>
      <c r="J3036" s="197" t="n">
        <v>29.91</v>
      </c>
    </row>
    <row r="3037" customFormat="false" ht="12.75" hidden="true" customHeight="false" outlineLevel="0" collapsed="false">
      <c r="A3037" s="197" t="s">
        <v>6699</v>
      </c>
      <c r="B3037" s="197" t="str">
        <f aca="false">C3037&amp;D3037&amp;E3037&amp;F3037&amp;G3037&amp;H3037</f>
        <v>LIMPEZA E POLIMENTO DE PISO DE MARMORE,ANTIGO,USANDO ESTUQUE COM ADESIVO,CIMENTO BRANCO E CORANTE,SENDO 2 POLIMENTOS MECANICOS</v>
      </c>
      <c r="C3037" s="197" t="s">
        <v>6696</v>
      </c>
      <c r="D3037" s="197" t="s">
        <v>6697</v>
      </c>
      <c r="E3037" s="197" t="s">
        <v>6698</v>
      </c>
      <c r="I3037" s="197" t="s">
        <v>1993</v>
      </c>
      <c r="J3037" s="197" t="n">
        <v>26.87</v>
      </c>
    </row>
    <row r="3038" customFormat="false" ht="12.75" hidden="true" customHeight="false" outlineLevel="0" collapsed="false">
      <c r="A3038" s="197" t="s">
        <v>6700</v>
      </c>
      <c r="B3038" s="197" t="str">
        <f aca="false">C3038&amp;D3038&amp;E3038&amp;F3038&amp;G3038&amp;H3038</f>
        <v>LIMPEZA E POLIMENTO DE PISO DE GRANITO,ANTIGO,USANDO ESTUQUE COM ADESIVO,CIMENTO BRANCO E CORANTE,SENDO 2 POLIMENTOS MECANICOS</v>
      </c>
      <c r="C3038" s="197" t="s">
        <v>6701</v>
      </c>
      <c r="D3038" s="197" t="s">
        <v>6697</v>
      </c>
      <c r="E3038" s="197" t="s">
        <v>6698</v>
      </c>
      <c r="I3038" s="197" t="s">
        <v>1993</v>
      </c>
      <c r="J3038" s="197" t="n">
        <v>31.64</v>
      </c>
    </row>
    <row r="3039" customFormat="false" ht="12.75" hidden="true" customHeight="false" outlineLevel="0" collapsed="false">
      <c r="A3039" s="197" t="s">
        <v>6702</v>
      </c>
      <c r="B3039" s="197" t="str">
        <f aca="false">C3039&amp;D3039&amp;E3039&amp;F3039&amp;G3039&amp;H3039</f>
        <v>LIMPEZA E POLIMENTO DE PISO DE GRANITO,ANTIGO,USANDO ESTUQUE COM ADESIVO,CIMENTO BRANCO E CORANTE,SENDO 2 POLIMENTOS MECANICOS</v>
      </c>
      <c r="C3039" s="197" t="s">
        <v>6701</v>
      </c>
      <c r="D3039" s="197" t="s">
        <v>6697</v>
      </c>
      <c r="E3039" s="197" t="s">
        <v>6698</v>
      </c>
      <c r="I3039" s="197" t="s">
        <v>1993</v>
      </c>
      <c r="J3039" s="197" t="n">
        <v>28.6</v>
      </c>
    </row>
    <row r="3040" customFormat="false" ht="12.75" hidden="true" customHeight="false" outlineLevel="0" collapsed="false">
      <c r="A3040" s="197" t="s">
        <v>6703</v>
      </c>
      <c r="B3040" s="197" t="str">
        <f aca="false">C3040&amp;D3040&amp;E3040&amp;F3040&amp;G3040&amp;H3040</f>
        <v>POLIMENTO MECANICO EM PISO CIMENTADO ANTIGO,APOS REPAROS DOREVESTIMENTO COM ESTUQUE DE CIMENTO E ADESIVO,INCLUSIVE ESTES MATERIAIS</v>
      </c>
      <c r="C3040" s="197" t="s">
        <v>6704</v>
      </c>
      <c r="D3040" s="197" t="s">
        <v>6705</v>
      </c>
      <c r="E3040" s="197" t="s">
        <v>6706</v>
      </c>
      <c r="I3040" s="197" t="s">
        <v>1993</v>
      </c>
      <c r="J3040" s="197" t="n">
        <v>9.92</v>
      </c>
    </row>
    <row r="3041" customFormat="false" ht="12.75" hidden="true" customHeight="false" outlineLevel="0" collapsed="false">
      <c r="A3041" s="197" t="s">
        <v>6707</v>
      </c>
      <c r="B3041" s="197" t="str">
        <f aca="false">C3041&amp;D3041&amp;E3041&amp;F3041&amp;G3041&amp;H3041</f>
        <v>POLIMENTO MECANICO EM PISO CIMENTADO ANTIGO,APOS REPAROS DOREVESTIMENTO COM ESTUQUE DE CIMENTO E ADESIVO,INCLUSIVE ESTES MATERIAIS</v>
      </c>
      <c r="C3041" s="197" t="s">
        <v>6704</v>
      </c>
      <c r="D3041" s="197" t="s">
        <v>6705</v>
      </c>
      <c r="E3041" s="197" t="s">
        <v>6706</v>
      </c>
      <c r="I3041" s="197" t="s">
        <v>1993</v>
      </c>
      <c r="J3041" s="197" t="n">
        <v>9.15</v>
      </c>
    </row>
    <row r="3042" customFormat="false" ht="12.75" hidden="true" customHeight="false" outlineLevel="0" collapsed="false">
      <c r="A3042" s="197" t="s">
        <v>6708</v>
      </c>
      <c r="B3042" s="197" t="str">
        <f aca="false">C3042&amp;D3042&amp;E3042&amp;F3042&amp;G3042&amp;H3042</f>
        <v>RASPAGEM COM ESPATULA DE ACO OU ESCOVA DE ACO PARA REMOCAO DE CRAQUELE DE PINTURA</v>
      </c>
      <c r="C3042" s="197" t="s">
        <v>6709</v>
      </c>
      <c r="D3042" s="197" t="s">
        <v>6710</v>
      </c>
      <c r="I3042" s="197" t="s">
        <v>1993</v>
      </c>
      <c r="J3042" s="197" t="n">
        <v>19.38</v>
      </c>
    </row>
    <row r="3043" customFormat="false" ht="12.75" hidden="true" customHeight="false" outlineLevel="0" collapsed="false">
      <c r="A3043" s="197" t="s">
        <v>6711</v>
      </c>
      <c r="B3043" s="197" t="str">
        <f aca="false">C3043&amp;D3043&amp;E3043&amp;F3043&amp;G3043&amp;H3043</f>
        <v>RASPAGEM COM ESPATULA DE ACO OU ESCOVA DE ACO PARA REMOCAO DE CRAQUELE DE PINTURA</v>
      </c>
      <c r="C3043" s="197" t="s">
        <v>6709</v>
      </c>
      <c r="D3043" s="197" t="s">
        <v>6710</v>
      </c>
      <c r="I3043" s="197" t="s">
        <v>1993</v>
      </c>
      <c r="J3043" s="197" t="n">
        <v>16.79</v>
      </c>
    </row>
    <row r="3044" customFormat="false" ht="12.75" hidden="true" customHeight="false" outlineLevel="0" collapsed="false">
      <c r="A3044" s="197" t="s">
        <v>6712</v>
      </c>
      <c r="B3044" s="197" t="str">
        <f aca="false">C3044&amp;D3044&amp;E3044&amp;F3044&amp;G3044&amp;H3044</f>
        <v>CORTE DE ACO(VERGALHAO),INCLUSIVE REMOCAO DO LOCAL,APOS SERVICOS DE DEMOLICAO DE CONCRETO</v>
      </c>
      <c r="C3044" s="197" t="s">
        <v>6713</v>
      </c>
      <c r="D3044" s="197" t="s">
        <v>6714</v>
      </c>
      <c r="I3044" s="197" t="s">
        <v>6277</v>
      </c>
      <c r="J3044" s="197" t="n">
        <v>0.82</v>
      </c>
    </row>
    <row r="3045" customFormat="false" ht="12.75" hidden="true" customHeight="false" outlineLevel="0" collapsed="false">
      <c r="A3045" s="197" t="s">
        <v>6715</v>
      </c>
      <c r="B3045" s="197" t="str">
        <f aca="false">C3045&amp;D3045&amp;E3045&amp;F3045&amp;G3045&amp;H3045</f>
        <v>CORTE DE ACO(VERGALHAO),INCLUSIVE REMOCAO DO LOCAL,APOS SERVICOS DE DEMOLICAO DE CONCRETO</v>
      </c>
      <c r="C3045" s="197" t="s">
        <v>6713</v>
      </c>
      <c r="D3045" s="197" t="s">
        <v>6714</v>
      </c>
      <c r="I3045" s="197" t="s">
        <v>6277</v>
      </c>
      <c r="J3045" s="197" t="n">
        <v>0.71</v>
      </c>
    </row>
    <row r="3046" customFormat="false" ht="12.75" hidden="true" customHeight="false" outlineLevel="0" collapsed="false">
      <c r="A3046" s="197" t="s">
        <v>6716</v>
      </c>
      <c r="B3046" s="197" t="str">
        <f aca="false">C3046&amp;D3046&amp;E3046&amp;F3046&amp;G3046&amp;H3046</f>
        <v>DESMONTAGEM E REMOCAO MANUAIS DE TUBOS,CONEXOES,REGISTROS,VALVULAS E SIMILARES,COM JUNTAS FLANGEADAS.CUSTO POR JUNTA DEDN ATE 80MM</v>
      </c>
      <c r="C3046" s="197" t="s">
        <v>6717</v>
      </c>
      <c r="D3046" s="197" t="s">
        <v>6718</v>
      </c>
      <c r="E3046" s="197" t="s">
        <v>6719</v>
      </c>
      <c r="I3046" s="197" t="s">
        <v>30</v>
      </c>
      <c r="J3046" s="197" t="n">
        <v>11.59</v>
      </c>
    </row>
    <row r="3047" customFormat="false" ht="12.75" hidden="true" customHeight="false" outlineLevel="0" collapsed="false">
      <c r="A3047" s="197" t="s">
        <v>6720</v>
      </c>
      <c r="B3047" s="197" t="str">
        <f aca="false">C3047&amp;D3047&amp;E3047&amp;F3047&amp;G3047&amp;H3047</f>
        <v>DESMONTAGEM E REMOCAO MANUAIS DE TUBOS,CONEXOES,REGISTROS,VALVULAS E SIMILARES,COM JUNTAS FLANGEADAS.CUSTO POR JUNTA DEDN ATE 80MM</v>
      </c>
      <c r="C3047" s="197" t="s">
        <v>6717</v>
      </c>
      <c r="D3047" s="197" t="s">
        <v>6718</v>
      </c>
      <c r="E3047" s="197" t="s">
        <v>6719</v>
      </c>
      <c r="I3047" s="197" t="s">
        <v>30</v>
      </c>
      <c r="J3047" s="197" t="n">
        <v>10.04</v>
      </c>
    </row>
    <row r="3048" customFormat="false" ht="12.75" hidden="true" customHeight="false" outlineLevel="0" collapsed="false">
      <c r="A3048" s="197" t="s">
        <v>6721</v>
      </c>
      <c r="B3048" s="197" t="str">
        <f aca="false">C3048&amp;D3048&amp;E3048&amp;F3048&amp;G3048&amp;H3048</f>
        <v>DESMONTAGEM E REMOCAO MANUAIS DE TUBOS,CONEXOES,REGISTROS,VALVULAS E SIMILARES,COM JUNTAS FLANGEADAS.CUSTO POR JUNTA DEDN=100 OU 150MM</v>
      </c>
      <c r="C3048" s="197" t="s">
        <v>6717</v>
      </c>
      <c r="D3048" s="197" t="s">
        <v>6718</v>
      </c>
      <c r="E3048" s="197" t="s">
        <v>6722</v>
      </c>
      <c r="I3048" s="197" t="s">
        <v>30</v>
      </c>
      <c r="J3048" s="197" t="n">
        <v>18.56</v>
      </c>
    </row>
    <row r="3049" customFormat="false" ht="12.75" hidden="true" customHeight="false" outlineLevel="0" collapsed="false">
      <c r="A3049" s="197" t="s">
        <v>6723</v>
      </c>
      <c r="B3049" s="197" t="str">
        <f aca="false">C3049&amp;D3049&amp;E3049&amp;F3049&amp;G3049&amp;H3049</f>
        <v>DESMONTAGEM E REMOCAO MANUAIS DE TUBOS,CONEXOES,REGISTROS,VALVULAS E SIMILARES,COM JUNTAS FLANGEADAS.CUSTO POR JUNTA DEDN=100 OU 150MM</v>
      </c>
      <c r="C3049" s="197" t="s">
        <v>6717</v>
      </c>
      <c r="D3049" s="197" t="s">
        <v>6718</v>
      </c>
      <c r="E3049" s="197" t="s">
        <v>6722</v>
      </c>
      <c r="I3049" s="197" t="s">
        <v>30</v>
      </c>
      <c r="J3049" s="197" t="n">
        <v>16.08</v>
      </c>
    </row>
    <row r="3050" customFormat="false" ht="12.75" hidden="true" customHeight="false" outlineLevel="0" collapsed="false">
      <c r="A3050" s="197" t="s">
        <v>6724</v>
      </c>
      <c r="B3050" s="197" t="str">
        <f aca="false">C3050&amp;D3050&amp;E3050&amp;F3050&amp;G3050&amp;H3050</f>
        <v>DESMONTAGEM E REMOCAO MANUAIS DE TUBOS,CONEXOES,REGISTROS,VALVULAS E SIMILARES,COM JUNTAS FLANGEADAS.CUSTO POR JUNTA DEDN=200MM</v>
      </c>
      <c r="C3050" s="197" t="s">
        <v>6717</v>
      </c>
      <c r="D3050" s="197" t="s">
        <v>6718</v>
      </c>
      <c r="E3050" s="197" t="s">
        <v>6725</v>
      </c>
      <c r="I3050" s="197" t="s">
        <v>30</v>
      </c>
      <c r="J3050" s="197" t="n">
        <v>23.21</v>
      </c>
    </row>
    <row r="3051" customFormat="false" ht="12.75" hidden="true" customHeight="false" outlineLevel="0" collapsed="false">
      <c r="A3051" s="197" t="s">
        <v>6726</v>
      </c>
      <c r="B3051" s="197" t="str">
        <f aca="false">C3051&amp;D3051&amp;E3051&amp;F3051&amp;G3051&amp;H3051</f>
        <v>DESMONTAGEM E REMOCAO MANUAIS DE TUBOS,CONEXOES,REGISTROS,VALVULAS E SIMILARES,COM JUNTAS FLANGEADAS.CUSTO POR JUNTA DEDN=200MM</v>
      </c>
      <c r="C3051" s="197" t="s">
        <v>6717</v>
      </c>
      <c r="D3051" s="197" t="s">
        <v>6718</v>
      </c>
      <c r="E3051" s="197" t="s">
        <v>6725</v>
      </c>
      <c r="I3051" s="197" t="s">
        <v>30</v>
      </c>
      <c r="J3051" s="197" t="n">
        <v>20.12</v>
      </c>
    </row>
    <row r="3052" customFormat="false" ht="12.75" hidden="true" customHeight="false" outlineLevel="0" collapsed="false">
      <c r="A3052" s="197" t="s">
        <v>6727</v>
      </c>
      <c r="B3052" s="197" t="str">
        <f aca="false">C3052&amp;D3052&amp;E3052&amp;F3052&amp;G3052&amp;H3052</f>
        <v>DEMOLICAO,COM EQUIPAMENTO DE AR COMPRIMIDO,DE PISOS OU PAVIMENTOS DE CONCRETO SIMPLES,INCLUSIVE EMPILHAMENTO LATERAL DENTRO DO CANTEIRO DE SERVICO</v>
      </c>
      <c r="C3052" s="197" t="s">
        <v>6728</v>
      </c>
      <c r="D3052" s="197" t="s">
        <v>6729</v>
      </c>
      <c r="E3052" s="197" t="s">
        <v>6730</v>
      </c>
      <c r="I3052" s="197" t="s">
        <v>1158</v>
      </c>
      <c r="J3052" s="197" t="n">
        <v>132</v>
      </c>
    </row>
    <row r="3053" customFormat="false" ht="12.75" hidden="true" customHeight="false" outlineLevel="0" collapsed="false">
      <c r="A3053" s="197" t="s">
        <v>6731</v>
      </c>
      <c r="B3053" s="197" t="str">
        <f aca="false">C3053&amp;D3053&amp;E3053&amp;F3053&amp;G3053&amp;H3053</f>
        <v>DEMOLICAO,COM EQUIPAMENTO DE AR COMPRIMIDO,DE PISOS OU PAVIMENTOS DE CONCRETO SIMPLES,INCLUSIVE EMPILHAMENTO LATERAL DENTRO DO CANTEIRO DE SERVICO</v>
      </c>
      <c r="C3053" s="197" t="s">
        <v>6728</v>
      </c>
      <c r="D3053" s="197" t="s">
        <v>6729</v>
      </c>
      <c r="E3053" s="197" t="s">
        <v>6730</v>
      </c>
      <c r="I3053" s="197" t="s">
        <v>1158</v>
      </c>
      <c r="J3053" s="197" t="n">
        <v>120.52</v>
      </c>
    </row>
    <row r="3054" customFormat="false" ht="12.75" hidden="true" customHeight="false" outlineLevel="0" collapsed="false">
      <c r="A3054" s="197" t="s">
        <v>6732</v>
      </c>
      <c r="B3054" s="197" t="str">
        <f aca="false">C3054&amp;D3054&amp;E3054&amp;F3054&amp;G3054&amp;H3054</f>
        <v>DEMOLICAO,COM EQUIPAMENTO DE AR COMPRIMENTO,DE PISOS OU PAVIMENTOS DE CONCRETO ARMADO,INCLUSIVE EMPILHAMENTO LATERAL DENTRO DO CANTEIRO DE SERVICO</v>
      </c>
      <c r="C3054" s="197" t="s">
        <v>6733</v>
      </c>
      <c r="D3054" s="197" t="s">
        <v>6734</v>
      </c>
      <c r="E3054" s="197" t="s">
        <v>6730</v>
      </c>
      <c r="I3054" s="197" t="s">
        <v>1158</v>
      </c>
      <c r="J3054" s="197" t="n">
        <v>224.41</v>
      </c>
    </row>
    <row r="3055" customFormat="false" ht="12.75" hidden="true" customHeight="false" outlineLevel="0" collapsed="false">
      <c r="A3055" s="197" t="s">
        <v>6735</v>
      </c>
      <c r="B3055" s="197" t="str">
        <f aca="false">C3055&amp;D3055&amp;E3055&amp;F3055&amp;G3055&amp;H3055</f>
        <v>DEMOLICAO,COM EQUIPAMENTO DE AR COMPRIMENTO,DE PISOS OU PAVIMENTOS DE CONCRETO ARMADO,INCLUSIVE EMPILHAMENTO LATERAL DENTRO DO CANTEIRO DE SERVICO</v>
      </c>
      <c r="C3055" s="197" t="s">
        <v>6733</v>
      </c>
      <c r="D3055" s="197" t="s">
        <v>6734</v>
      </c>
      <c r="E3055" s="197" t="s">
        <v>6730</v>
      </c>
      <c r="I3055" s="197" t="s">
        <v>1158</v>
      </c>
      <c r="J3055" s="197" t="n">
        <v>204.89</v>
      </c>
    </row>
    <row r="3056" customFormat="false" ht="12.75" hidden="true" customHeight="false" outlineLevel="0" collapsed="false">
      <c r="A3056" s="197" t="s">
        <v>6736</v>
      </c>
      <c r="B3056" s="197" t="str">
        <f aca="false">C3056&amp;D3056&amp;E3056&amp;F3056&amp;G3056&amp;H3056</f>
        <v>DEMOLICAO,COM EQUIPAMENTO DE AR COMPRIMIDO,DE MASSAS DE CONCRETO SIMPLES,EXCETO PISOS OU PAVIMENTOS,INCLUSIVE EMPILHAMENTO LATERAL DENTRO DO CANTEIRO DE SERVICO</v>
      </c>
      <c r="C3056" s="197" t="s">
        <v>6737</v>
      </c>
      <c r="D3056" s="197" t="s">
        <v>6738</v>
      </c>
      <c r="E3056" s="197" t="s">
        <v>5994</v>
      </c>
      <c r="I3056" s="197" t="s">
        <v>1158</v>
      </c>
      <c r="J3056" s="197" t="n">
        <v>303.47</v>
      </c>
    </row>
    <row r="3057" customFormat="false" ht="12.75" hidden="true" customHeight="false" outlineLevel="0" collapsed="false">
      <c r="A3057" s="197" t="s">
        <v>6739</v>
      </c>
      <c r="B3057" s="197" t="str">
        <f aca="false">C3057&amp;D3057&amp;E3057&amp;F3057&amp;G3057&amp;H3057</f>
        <v>DEMOLICAO,COM EQUIPAMENTO DE AR COMPRIMIDO,DE MASSAS DE CONCRETO SIMPLES,EXCETO PISOS OU PAVIMENTOS,INCLUSIVE EMPILHAMENTO LATERAL DENTRO DO CANTEIRO DE SERVICO</v>
      </c>
      <c r="C3057" s="197" t="s">
        <v>6737</v>
      </c>
      <c r="D3057" s="197" t="s">
        <v>6738</v>
      </c>
      <c r="E3057" s="197" t="s">
        <v>5994</v>
      </c>
      <c r="I3057" s="197" t="s">
        <v>1158</v>
      </c>
      <c r="J3057" s="197" t="n">
        <v>277.31</v>
      </c>
    </row>
    <row r="3058" customFormat="false" ht="12.75" hidden="true" customHeight="false" outlineLevel="0" collapsed="false">
      <c r="A3058" s="197" t="s">
        <v>6740</v>
      </c>
      <c r="B3058" s="197" t="str">
        <f aca="false">C3058&amp;D3058&amp;E3058&amp;F3058&amp;G3058&amp;H3058</f>
        <v>DEMOLICAO,COM EQUIPAMENTO DE AR COMPRIMIDO,DE MASSAS DE CONCRETO ARMADO,EXCETO PISOS OU PAVIMENTOS,INCLUSIVE EMPILHAMENTO LATERAL DENTRO DO CANTEIRO DE SERVICO</v>
      </c>
      <c r="C3058" s="197" t="s">
        <v>6737</v>
      </c>
      <c r="D3058" s="197" t="s">
        <v>6741</v>
      </c>
      <c r="E3058" s="197" t="s">
        <v>6742</v>
      </c>
      <c r="I3058" s="197" t="s">
        <v>1158</v>
      </c>
      <c r="J3058" s="197" t="n">
        <v>515.91</v>
      </c>
    </row>
    <row r="3059" customFormat="false" ht="12.75" hidden="true" customHeight="false" outlineLevel="0" collapsed="false">
      <c r="A3059" s="197" t="s">
        <v>6743</v>
      </c>
      <c r="B3059" s="197" t="str">
        <f aca="false">C3059&amp;D3059&amp;E3059&amp;F3059&amp;G3059&amp;H3059</f>
        <v>DEMOLICAO,COM EQUIPAMENTO DE AR COMPRIMIDO,DE MASSAS DE CONCRETO ARMADO,EXCETO PISOS OU PAVIMENTOS,INCLUSIVE EMPILHAMENTO LATERAL DENTRO DO CANTEIRO DE SERVICO</v>
      </c>
      <c r="C3059" s="197" t="s">
        <v>6737</v>
      </c>
      <c r="D3059" s="197" t="s">
        <v>6741</v>
      </c>
      <c r="E3059" s="197" t="s">
        <v>6742</v>
      </c>
      <c r="I3059" s="197" t="s">
        <v>1158</v>
      </c>
      <c r="J3059" s="197" t="n">
        <v>471.44</v>
      </c>
    </row>
    <row r="3060" customFormat="false" ht="12.75" hidden="true" customHeight="false" outlineLevel="0" collapsed="false">
      <c r="A3060" s="197" t="s">
        <v>6744</v>
      </c>
      <c r="B3060" s="197" t="str">
        <f aca="false">C3060&amp;D3060&amp;E3060&amp;F3060&amp;G3060&amp;H3060</f>
        <v>DEMOLICAO COM EQUIPAMENTO DE AR COMPRIMIDO,DE PAVIMENTACAO DE CONCRETO ASFALTICO,COM 5CM DE ESPESSURA,INCLUSIVE EMPILHAMENTO LATERAL DENTRO DO CANTEIRO DE SERVICO</v>
      </c>
      <c r="C3060" s="197" t="s">
        <v>6745</v>
      </c>
      <c r="D3060" s="197" t="s">
        <v>6746</v>
      </c>
      <c r="E3060" s="197" t="s">
        <v>6747</v>
      </c>
      <c r="I3060" s="197" t="s">
        <v>1993</v>
      </c>
      <c r="J3060" s="197" t="n">
        <v>19.25</v>
      </c>
    </row>
    <row r="3061" customFormat="false" ht="12.75" hidden="true" customHeight="false" outlineLevel="0" collapsed="false">
      <c r="A3061" s="197" t="s">
        <v>6748</v>
      </c>
      <c r="B3061" s="197" t="str">
        <f aca="false">C3061&amp;D3061&amp;E3061&amp;F3061&amp;G3061&amp;H3061</f>
        <v>DEMOLICAO COM EQUIPAMENTO DE AR COMPRIMIDO,DE PAVIMENTACAO DE CONCRETO ASFALTICO,COM 5CM DE ESPESSURA,INCLUSIVE EMPILHAMENTO LATERAL DENTRO DO CANTEIRO DE SERVICO</v>
      </c>
      <c r="C3061" s="197" t="s">
        <v>6745</v>
      </c>
      <c r="D3061" s="197" t="s">
        <v>6746</v>
      </c>
      <c r="E3061" s="197" t="s">
        <v>6747</v>
      </c>
      <c r="I3061" s="197" t="s">
        <v>1993</v>
      </c>
      <c r="J3061" s="197" t="n">
        <v>17.61</v>
      </c>
    </row>
    <row r="3062" customFormat="false" ht="12.75" hidden="true" customHeight="false" outlineLevel="0" collapsed="false">
      <c r="A3062" s="197" t="s">
        <v>6749</v>
      </c>
      <c r="B3062" s="197" t="str">
        <f aca="false">C3062&amp;D3062&amp;E3062&amp;F3062&amp;G3062&amp;H3062</f>
        <v>DEMOLICAO COM EQUIPAMENTO DE AR COMPRIMIDO,DE PAVIMENTACAO DE CONCRETO ASFALTICO,COM 10CM DE ESPESSURA,INCLUSIVE EMPILHAMENTO LATERAL DENTRO DO CANTEIRO DE SERVICO</v>
      </c>
      <c r="C3062" s="197" t="s">
        <v>6745</v>
      </c>
      <c r="D3062" s="197" t="s">
        <v>6750</v>
      </c>
      <c r="E3062" s="197" t="s">
        <v>6751</v>
      </c>
      <c r="I3062" s="197" t="s">
        <v>1993</v>
      </c>
      <c r="J3062" s="197" t="n">
        <v>28.55</v>
      </c>
    </row>
    <row r="3063" customFormat="false" ht="12.75" hidden="true" customHeight="false" outlineLevel="0" collapsed="false">
      <c r="A3063" s="197" t="s">
        <v>6752</v>
      </c>
      <c r="B3063" s="197" t="str">
        <f aca="false">C3063&amp;D3063&amp;E3063&amp;F3063&amp;G3063&amp;H3063</f>
        <v>DEMOLICAO COM EQUIPAMENTO DE AR COMPRIMIDO,DE PAVIMENTACAO DE CONCRETO ASFALTICO,COM 10CM DE ESPESSURA,INCLUSIVE EMPILHAMENTO LATERAL DENTRO DO CANTEIRO DE SERVICO</v>
      </c>
      <c r="C3063" s="197" t="s">
        <v>6745</v>
      </c>
      <c r="D3063" s="197" t="s">
        <v>6750</v>
      </c>
      <c r="E3063" s="197" t="s">
        <v>6751</v>
      </c>
      <c r="I3063" s="197" t="s">
        <v>1993</v>
      </c>
      <c r="J3063" s="197" t="n">
        <v>26.1</v>
      </c>
    </row>
    <row r="3064" customFormat="false" ht="12.75" hidden="true" customHeight="false" outlineLevel="0" collapsed="false">
      <c r="A3064" s="197" t="s">
        <v>6753</v>
      </c>
      <c r="B3064" s="197" t="str">
        <f aca="false">C3064&amp;D3064&amp;E3064&amp;F3064&amp;G3064&amp;H3064</f>
        <v>DEMOLICAO COM EQUIPAMENTO DE AR COMPRIMIDO,DE PAVIMENTACAO DE CONCRETO ASFALTICO,COM 5CM DE ESPESSURA,EM FAIXAS DE ATE 1,20M DE LARGURA,INCLUSIVE EMPILHAMENTO LATERAL DENTRO DO CANTEIRO DE SERVICO</v>
      </c>
      <c r="C3064" s="197" t="s">
        <v>6745</v>
      </c>
      <c r="D3064" s="197" t="s">
        <v>6754</v>
      </c>
      <c r="E3064" s="197" t="s">
        <v>6755</v>
      </c>
      <c r="F3064" s="197" t="s">
        <v>6756</v>
      </c>
      <c r="I3064" s="197" t="s">
        <v>1993</v>
      </c>
      <c r="J3064" s="197" t="n">
        <v>22.62</v>
      </c>
    </row>
    <row r="3065" customFormat="false" ht="12.75" hidden="true" customHeight="false" outlineLevel="0" collapsed="false">
      <c r="A3065" s="197" t="s">
        <v>6757</v>
      </c>
      <c r="B3065" s="197" t="str">
        <f aca="false">C3065&amp;D3065&amp;E3065&amp;F3065&amp;G3065&amp;H3065</f>
        <v>DEMOLICAO COM EQUIPAMENTO DE AR COMPRIMIDO,DE PAVIMENTACAO DE CONCRETO ASFALTICO,COM 5CM DE ESPESSURA,EM FAIXAS DE ATE 1,20M DE LARGURA,INCLUSIVE EMPILHAMENTO LATERAL DENTRO DO CANTEIRO DE SERVICO</v>
      </c>
      <c r="C3065" s="197" t="s">
        <v>6745</v>
      </c>
      <c r="D3065" s="197" t="s">
        <v>6754</v>
      </c>
      <c r="E3065" s="197" t="s">
        <v>6755</v>
      </c>
      <c r="F3065" s="197" t="s">
        <v>6756</v>
      </c>
      <c r="I3065" s="197" t="s">
        <v>1993</v>
      </c>
      <c r="J3065" s="197" t="n">
        <v>20.7</v>
      </c>
    </row>
    <row r="3066" customFormat="false" ht="12.75" hidden="true" customHeight="false" outlineLevel="0" collapsed="false">
      <c r="A3066" s="197" t="s">
        <v>6758</v>
      </c>
      <c r="B3066" s="197" t="str">
        <f aca="false">C3066&amp;D3066&amp;E3066&amp;F3066&amp;G3066&amp;H3066</f>
        <v>DEMOLICAO COM EQUIPAMENTO DE AR COMPRIMIDO,DE PAVIMENTACAO DE CONCRETO ASFALTICO,COM 10CM DE ESPESSURA,EM FAIXAS DE ATE1,20M DE LARGURA,INCLUSIVE EMPILHAMENTO LATERAL DENTRO DO CANTEIRO DE SERVICO</v>
      </c>
      <c r="C3066" s="197" t="s">
        <v>6745</v>
      </c>
      <c r="D3066" s="197" t="s">
        <v>6759</v>
      </c>
      <c r="E3066" s="197" t="s">
        <v>6760</v>
      </c>
      <c r="F3066" s="197" t="s">
        <v>6761</v>
      </c>
      <c r="I3066" s="197" t="s">
        <v>1993</v>
      </c>
      <c r="J3066" s="197" t="n">
        <v>33.55</v>
      </c>
    </row>
    <row r="3067" customFormat="false" ht="12.75" hidden="true" customHeight="false" outlineLevel="0" collapsed="false">
      <c r="A3067" s="197" t="s">
        <v>6762</v>
      </c>
      <c r="B3067" s="197" t="str">
        <f aca="false">C3067&amp;D3067&amp;E3067&amp;F3067&amp;G3067&amp;H3067</f>
        <v>DEMOLICAO COM EQUIPAMENTO DE AR COMPRIMIDO,DE PAVIMENTACAO DE CONCRETO ASFALTICO,COM 10CM DE ESPESSURA,EM FAIXAS DE ATE1,20M DE LARGURA,INCLUSIVE EMPILHAMENTO LATERAL DENTRO DO CANTEIRO DE SERVICO</v>
      </c>
      <c r="C3067" s="197" t="s">
        <v>6745</v>
      </c>
      <c r="D3067" s="197" t="s">
        <v>6759</v>
      </c>
      <c r="E3067" s="197" t="s">
        <v>6760</v>
      </c>
      <c r="F3067" s="197" t="s">
        <v>6761</v>
      </c>
      <c r="I3067" s="197" t="s">
        <v>1993</v>
      </c>
      <c r="J3067" s="197" t="n">
        <v>30.67</v>
      </c>
    </row>
    <row r="3068" customFormat="false" ht="12.75" hidden="true" customHeight="false" outlineLevel="0" collapsed="false">
      <c r="A3068" s="197" t="s">
        <v>6763</v>
      </c>
      <c r="B3068" s="197" t="str">
        <f aca="false">C3068&amp;D3068&amp;E3068&amp;F3068&amp;G3068&amp;H3068</f>
        <v>DEMOLICAO COM EQUIPAMENTO DE AR COMPRIMIDO,DE PAVIMENTACAO DE CONCRETO SIMPLES,COM 15CM DE ESPESSURA,INCLUSIVE EMPILHAMENTO LATERAL DENTRO DO CANTEIRO DE SERVICO</v>
      </c>
      <c r="C3068" s="197" t="s">
        <v>6745</v>
      </c>
      <c r="D3068" s="197" t="s">
        <v>6764</v>
      </c>
      <c r="E3068" s="197" t="s">
        <v>6765</v>
      </c>
      <c r="I3068" s="197" t="s">
        <v>1993</v>
      </c>
      <c r="J3068" s="197" t="n">
        <v>20.57</v>
      </c>
    </row>
    <row r="3069" customFormat="false" ht="12.75" hidden="true" customHeight="false" outlineLevel="0" collapsed="false">
      <c r="A3069" s="197" t="s">
        <v>6766</v>
      </c>
      <c r="B3069" s="197" t="str">
        <f aca="false">C3069&amp;D3069&amp;E3069&amp;F3069&amp;G3069&amp;H3069</f>
        <v>DEMOLICAO COM EQUIPAMENTO DE AR COMPRIMIDO,DE PAVIMENTACAO DE CONCRETO SIMPLES,COM 15CM DE ESPESSURA,INCLUSIVE EMPILHAMENTO LATERAL DENTRO DO CANTEIRO DE SERVICO</v>
      </c>
      <c r="C3069" s="197" t="s">
        <v>6745</v>
      </c>
      <c r="D3069" s="197" t="s">
        <v>6764</v>
      </c>
      <c r="E3069" s="197" t="s">
        <v>6765</v>
      </c>
      <c r="I3069" s="197" t="s">
        <v>1993</v>
      </c>
      <c r="J3069" s="197" t="n">
        <v>18.78</v>
      </c>
    </row>
    <row r="3070" customFormat="false" ht="12.75" hidden="true" customHeight="false" outlineLevel="0" collapsed="false">
      <c r="A3070" s="197" t="s">
        <v>6767</v>
      </c>
      <c r="B3070" s="197" t="str">
        <f aca="false">C3070&amp;D3070&amp;E3070&amp;F3070&amp;G3070&amp;H3070</f>
        <v>DEMOLICAO COM EQUIPAMENTO DE AR COMPRIMIDO,DE PAVIMENTACAO DE CONCRETO SIMPLES,COM 20CM DE ESPESSURA,INCLUSIVE EMPILHAMENTO LATERAL DENTRO DO CANTEIRO DE SERVICO</v>
      </c>
      <c r="C3070" s="197" t="s">
        <v>6745</v>
      </c>
      <c r="D3070" s="197" t="s">
        <v>6768</v>
      </c>
      <c r="E3070" s="197" t="s">
        <v>6765</v>
      </c>
      <c r="I3070" s="197" t="s">
        <v>1993</v>
      </c>
      <c r="J3070" s="197" t="n">
        <v>25.74</v>
      </c>
    </row>
    <row r="3071" customFormat="false" ht="12.75" hidden="true" customHeight="false" outlineLevel="0" collapsed="false">
      <c r="A3071" s="197" t="s">
        <v>6769</v>
      </c>
      <c r="B3071" s="197" t="str">
        <f aca="false">C3071&amp;D3071&amp;E3071&amp;F3071&amp;G3071&amp;H3071</f>
        <v>DEMOLICAO COM EQUIPAMENTO DE AR COMPRIMIDO,DE PAVIMENTACAO DE CONCRETO SIMPLES,COM 20CM DE ESPESSURA,INCLUSIVE EMPILHAMENTO LATERAL DENTRO DO CANTEIRO DE SERVICO</v>
      </c>
      <c r="C3071" s="197" t="s">
        <v>6745</v>
      </c>
      <c r="D3071" s="197" t="s">
        <v>6768</v>
      </c>
      <c r="E3071" s="197" t="s">
        <v>6765</v>
      </c>
      <c r="I3071" s="197" t="s">
        <v>1993</v>
      </c>
      <c r="J3071" s="197" t="n">
        <v>23.5</v>
      </c>
    </row>
    <row r="3072" customFormat="false" ht="12.75" hidden="true" customHeight="false" outlineLevel="0" collapsed="false">
      <c r="A3072" s="197" t="s">
        <v>6770</v>
      </c>
      <c r="B3072" s="197" t="str">
        <f aca="false">C3072&amp;D3072&amp;E3072&amp;F3072&amp;G3072&amp;H3072</f>
        <v>DEMOLICAO COM EQUIPAMENTO DE AR COMPRIMIDO,DE PAVIMENTACAO DE CONCRETO SIMPLES,COM 15CM DE ESPESSURA,EM FAIXAS DE ATE 1,20M DE LARGURA,INCLUSIVE EMPILHAMENTO LATERAL DENTRO DO CANTIRO DE SERVICO</v>
      </c>
      <c r="C3072" s="197" t="s">
        <v>6745</v>
      </c>
      <c r="D3072" s="197" t="s">
        <v>6771</v>
      </c>
      <c r="E3072" s="197" t="s">
        <v>6772</v>
      </c>
      <c r="F3072" s="197" t="s">
        <v>6773</v>
      </c>
      <c r="I3072" s="197" t="s">
        <v>1993</v>
      </c>
      <c r="J3072" s="197" t="n">
        <v>36</v>
      </c>
    </row>
    <row r="3073" customFormat="false" ht="12.75" hidden="true" customHeight="false" outlineLevel="0" collapsed="false">
      <c r="A3073" s="197" t="s">
        <v>6774</v>
      </c>
      <c r="B3073" s="197" t="str">
        <f aca="false">C3073&amp;D3073&amp;E3073&amp;F3073&amp;G3073&amp;H3073</f>
        <v>DEMOLICAO COM EQUIPAMENTO DE AR COMPRIMIDO,DE PAVIMENTACAO DE CONCRETO SIMPLES,COM 15CM DE ESPESSURA,EM FAIXAS DE ATE 1,20M DE LARGURA,INCLUSIVE EMPILHAMENTO LATERAL DENTRO DO CANTIRO DE SERVICO</v>
      </c>
      <c r="C3073" s="197" t="s">
        <v>6745</v>
      </c>
      <c r="D3073" s="197" t="s">
        <v>6771</v>
      </c>
      <c r="E3073" s="197" t="s">
        <v>6772</v>
      </c>
      <c r="F3073" s="197" t="s">
        <v>6773</v>
      </c>
      <c r="I3073" s="197" t="s">
        <v>1993</v>
      </c>
      <c r="J3073" s="197" t="n">
        <v>32.86</v>
      </c>
    </row>
    <row r="3074" customFormat="false" ht="12.75" hidden="true" customHeight="false" outlineLevel="0" collapsed="false">
      <c r="A3074" s="197" t="s">
        <v>6775</v>
      </c>
      <c r="B3074" s="197" t="str">
        <f aca="false">C3074&amp;D3074&amp;E3074&amp;F3074&amp;G3074&amp;H3074</f>
        <v>DEMOLICAO COM EQUIPAMENTO DE AR COMPRIMIDO,DE PAVIMENTACAO DE CONCRETO SIMPLES,COM 20CM DE ESPESSURA,EM FAIXAS DE ATE 1,20M DE LARGURA,INCLUSIVE EMPILHAMENTO LATERAL DENTRO DO CANTEIRO DE SERVICO</v>
      </c>
      <c r="C3074" s="197" t="s">
        <v>6745</v>
      </c>
      <c r="D3074" s="197" t="s">
        <v>6776</v>
      </c>
      <c r="E3074" s="197" t="s">
        <v>6772</v>
      </c>
      <c r="F3074" s="197" t="s">
        <v>6777</v>
      </c>
      <c r="I3074" s="197" t="s">
        <v>1993</v>
      </c>
      <c r="J3074" s="197" t="n">
        <v>45.05</v>
      </c>
    </row>
    <row r="3075" customFormat="false" ht="12.75" hidden="true" customHeight="false" outlineLevel="0" collapsed="false">
      <c r="A3075" s="197" t="s">
        <v>6778</v>
      </c>
      <c r="B3075" s="197" t="str">
        <f aca="false">C3075&amp;D3075&amp;E3075&amp;F3075&amp;G3075&amp;H3075</f>
        <v>DEMOLICAO COM EQUIPAMENTO DE AR COMPRIMIDO,DE PAVIMENTACAO DE CONCRETO SIMPLES,COM 20CM DE ESPESSURA,EM FAIXAS DE ATE 1,20M DE LARGURA,INCLUSIVE EMPILHAMENTO LATERAL DENTRO DO CANTEIRO DE SERVICO</v>
      </c>
      <c r="C3075" s="197" t="s">
        <v>6745</v>
      </c>
      <c r="D3075" s="197" t="s">
        <v>6776</v>
      </c>
      <c r="E3075" s="197" t="s">
        <v>6772</v>
      </c>
      <c r="F3075" s="197" t="s">
        <v>6777</v>
      </c>
      <c r="I3075" s="197" t="s">
        <v>1993</v>
      </c>
      <c r="J3075" s="197" t="n">
        <v>41.13</v>
      </c>
    </row>
    <row r="3076" customFormat="false" ht="12.75" hidden="true" customHeight="false" outlineLevel="0" collapsed="false">
      <c r="A3076" s="197" t="s">
        <v>6779</v>
      </c>
      <c r="B3076" s="197" t="str">
        <f aca="false">C3076&amp;D3076&amp;E3076&amp;F3076&amp;G3076&amp;H3076</f>
        <v>DEMOLICAO COM EQUIPAMENTO DE AR COMPRIMIDO,DE CONCRETO ARMADO,VISANDO A EXPOSICAO OU RETIRADA DE ARMADURA</v>
      </c>
      <c r="C3076" s="197" t="s">
        <v>6780</v>
      </c>
      <c r="D3076" s="197" t="s">
        <v>6781</v>
      </c>
      <c r="I3076" s="197" t="s">
        <v>1158</v>
      </c>
      <c r="J3076" s="197" t="n">
        <v>693.66</v>
      </c>
    </row>
    <row r="3077" customFormat="false" ht="12.75" hidden="true" customHeight="false" outlineLevel="0" collapsed="false">
      <c r="A3077" s="197" t="s">
        <v>6782</v>
      </c>
      <c r="B3077" s="197" t="str">
        <f aca="false">C3077&amp;D3077&amp;E3077&amp;F3077&amp;G3077&amp;H3077</f>
        <v>DEMOLICAO COM EQUIPAMENTO DE AR COMPRIMIDO,DE CONCRETO ARMADO,VISANDO A EXPOSICAO OU RETIRADA DE ARMADURA</v>
      </c>
      <c r="C3077" s="197" t="s">
        <v>6780</v>
      </c>
      <c r="D3077" s="197" t="s">
        <v>6781</v>
      </c>
      <c r="I3077" s="197" t="s">
        <v>1158</v>
      </c>
      <c r="J3077" s="197" t="n">
        <v>632.62</v>
      </c>
    </row>
    <row r="3078" customFormat="false" ht="12.75" hidden="true" customHeight="false" outlineLevel="0" collapsed="false">
      <c r="A3078" s="197" t="s">
        <v>6783</v>
      </c>
      <c r="B3078" s="197" t="str">
        <f aca="false">C3078&amp;D3078&amp;E3078&amp;F3078&amp;G3078&amp;H3078</f>
        <v>DEMOLICAO COM EQUIPAMENTO DE AR COMPRIMIDO,DE PASSEIO CIMENTADO COM ESPESSURA ATE 10CM,INCLUSIVE EMPILHAMENTO LATERAL DENTRO DO CANTEIRO DE SERVICO</v>
      </c>
      <c r="C3078" s="197" t="s">
        <v>6784</v>
      </c>
      <c r="D3078" s="197" t="s">
        <v>6785</v>
      </c>
      <c r="E3078" s="197" t="s">
        <v>6786</v>
      </c>
      <c r="I3078" s="197" t="s">
        <v>1993</v>
      </c>
      <c r="J3078" s="197" t="n">
        <v>9.64</v>
      </c>
    </row>
    <row r="3079" customFormat="false" ht="12.75" hidden="true" customHeight="false" outlineLevel="0" collapsed="false">
      <c r="A3079" s="197" t="s">
        <v>6787</v>
      </c>
      <c r="B3079" s="197" t="str">
        <f aca="false">C3079&amp;D3079&amp;E3079&amp;F3079&amp;G3079&amp;H3079</f>
        <v>DEMOLICAO COM EQUIPAMENTO DE AR COMPRIMIDO,DE PASSEIO CIMENTADO COM ESPESSURA ATE 10CM,INCLUSIVE EMPILHAMENTO LATERAL DENTRO DO CANTEIRO DE SERVICO</v>
      </c>
      <c r="C3079" s="197" t="s">
        <v>6784</v>
      </c>
      <c r="D3079" s="197" t="s">
        <v>6785</v>
      </c>
      <c r="E3079" s="197" t="s">
        <v>6786</v>
      </c>
      <c r="I3079" s="197" t="s">
        <v>1993</v>
      </c>
      <c r="J3079" s="197" t="n">
        <v>8.82</v>
      </c>
    </row>
    <row r="3080" customFormat="false" ht="12.75" hidden="true" customHeight="false" outlineLevel="0" collapsed="false">
      <c r="A3080" s="197" t="s">
        <v>6788</v>
      </c>
      <c r="B3080" s="197" t="str">
        <f aca="false">C3080&amp;D3080&amp;E3080&amp;F3080&amp;G3080&amp;H3080</f>
        <v>DEMOLICAO COM EQUIPAMENTO DE AR COMPRIMIDO,DE BASE DE MACADAME CIMENTADO,INCLUSIVE EMPILHAMENTO LATERAL DENTRO DO CANTEIRO DE SERVICO</v>
      </c>
      <c r="C3080" s="197" t="s">
        <v>6789</v>
      </c>
      <c r="D3080" s="197" t="s">
        <v>6790</v>
      </c>
      <c r="E3080" s="197" t="s">
        <v>6791</v>
      </c>
      <c r="I3080" s="197" t="s">
        <v>1158</v>
      </c>
      <c r="J3080" s="197" t="n">
        <v>99.58</v>
      </c>
    </row>
    <row r="3081" customFormat="false" ht="12.75" hidden="true" customHeight="false" outlineLevel="0" collapsed="false">
      <c r="A3081" s="197" t="s">
        <v>6792</v>
      </c>
      <c r="B3081" s="197" t="str">
        <f aca="false">C3081&amp;D3081&amp;E3081&amp;F3081&amp;G3081&amp;H3081</f>
        <v>DEMOLICAO COM EQUIPAMENTO DE AR COMPRIMIDO,DE BASE DE MACADAME CIMENTADO,INCLUSIVE EMPILHAMENTO LATERAL DENTRO DO CANTEIRO DE SERVICO</v>
      </c>
      <c r="C3081" s="197" t="s">
        <v>6789</v>
      </c>
      <c r="D3081" s="197" t="s">
        <v>6790</v>
      </c>
      <c r="E3081" s="197" t="s">
        <v>6791</v>
      </c>
      <c r="I3081" s="197" t="s">
        <v>1158</v>
      </c>
      <c r="J3081" s="197" t="n">
        <v>90.92</v>
      </c>
    </row>
    <row r="3082" customFormat="false" ht="12.75" hidden="true" customHeight="false" outlineLevel="0" collapsed="false">
      <c r="A3082" s="197" t="s">
        <v>6793</v>
      </c>
      <c r="B3082" s="197" t="str">
        <f aca="false">C3082&amp;D3082&amp;E3082&amp;F3082&amp;G3082&amp;H3082</f>
        <v>DEMOLICAO COM EQUIPAMENTO DE AR COMPRIMIDO,DE BASE DE MACADAME BETUMINOSO,INCLUSIVE EMPILHAMENTO LATERAL DENTRO DO CANTEIRO DE SERVICO</v>
      </c>
      <c r="C3082" s="197" t="s">
        <v>6789</v>
      </c>
      <c r="D3082" s="197" t="s">
        <v>6794</v>
      </c>
      <c r="E3082" s="197" t="s">
        <v>6773</v>
      </c>
      <c r="I3082" s="197" t="s">
        <v>1158</v>
      </c>
      <c r="J3082" s="197" t="n">
        <v>88</v>
      </c>
    </row>
    <row r="3083" customFormat="false" ht="12.75" hidden="true" customHeight="false" outlineLevel="0" collapsed="false">
      <c r="A3083" s="197" t="s">
        <v>6795</v>
      </c>
      <c r="B3083" s="197" t="str">
        <f aca="false">C3083&amp;D3083&amp;E3083&amp;F3083&amp;G3083&amp;H3083</f>
        <v>DEMOLICAO COM EQUIPAMENTO DE AR COMPRIMIDO,DE BASE DE MACADAME BETUMINOSO,INCLUSIVE EMPILHAMENTO LATERAL DENTRO DO CANTEIRO DE SERVICO</v>
      </c>
      <c r="C3083" s="197" t="s">
        <v>6789</v>
      </c>
      <c r="D3083" s="197" t="s">
        <v>6794</v>
      </c>
      <c r="E3083" s="197" t="s">
        <v>6773</v>
      </c>
      <c r="I3083" s="197" t="s">
        <v>1158</v>
      </c>
      <c r="J3083" s="197" t="n">
        <v>80.35</v>
      </c>
    </row>
    <row r="3084" customFormat="false" ht="12.75" hidden="true" customHeight="false" outlineLevel="0" collapsed="false">
      <c r="A3084" s="197" t="s">
        <v>6796</v>
      </c>
      <c r="B3084" s="197" t="str">
        <f aca="false">C3084&amp;D3084&amp;E3084&amp;F3084&amp;G3084&amp;H3084</f>
        <v>DEMOLICAO DE PISOS OU PAVIMENTOS DE CONCRETO SIMPLES,UTILIZANDO QUEDA DE MACO DE 750KG,ADAPTADO A UMA ESCAVADEIRA DE 0,78M3</v>
      </c>
      <c r="C3084" s="197" t="s">
        <v>6797</v>
      </c>
      <c r="D3084" s="197" t="s">
        <v>6798</v>
      </c>
      <c r="E3084" s="197" t="s">
        <v>6799</v>
      </c>
      <c r="I3084" s="197" t="s">
        <v>1158</v>
      </c>
      <c r="J3084" s="197" t="n">
        <v>30.26</v>
      </c>
    </row>
    <row r="3085" customFormat="false" ht="12.75" hidden="true" customHeight="false" outlineLevel="0" collapsed="false">
      <c r="A3085" s="197" t="s">
        <v>6800</v>
      </c>
      <c r="B3085" s="197" t="str">
        <f aca="false">C3085&amp;D3085&amp;E3085&amp;F3085&amp;G3085&amp;H3085</f>
        <v>DEMOLICAO DE PISOS OU PAVIMENTOS DE CONCRETO SIMPLES,UTILIZANDO QUEDA DE MACO DE 750KG,ADAPTADO A UMA ESCAVADEIRA DE 0,78M3</v>
      </c>
      <c r="C3085" s="197" t="s">
        <v>6797</v>
      </c>
      <c r="D3085" s="197" t="s">
        <v>6798</v>
      </c>
      <c r="E3085" s="197" t="s">
        <v>6799</v>
      </c>
      <c r="I3085" s="197" t="s">
        <v>1158</v>
      </c>
      <c r="J3085" s="197" t="n">
        <v>30.26</v>
      </c>
    </row>
    <row r="3086" customFormat="false" ht="12.75" hidden="true" customHeight="false" outlineLevel="0" collapsed="false">
      <c r="A3086" s="197" t="s">
        <v>6801</v>
      </c>
      <c r="B3086" s="197" t="str">
        <f aca="false">C3086&amp;D3086&amp;E3086&amp;F3086&amp;G3086&amp;H3086</f>
        <v>DEMOLICAO DE PECAS DE CONCRETO ARMADO EM POSICAO ESPECIAL,UTILIZANDO QUEDA DE MACO DE 750KG,ADAPTADO A UMA ESCAVADEIRA DE 0,78M3</v>
      </c>
      <c r="C3086" s="197" t="s">
        <v>6802</v>
      </c>
      <c r="D3086" s="197" t="s">
        <v>6803</v>
      </c>
      <c r="E3086" s="197" t="s">
        <v>6804</v>
      </c>
      <c r="I3086" s="197" t="s">
        <v>1158</v>
      </c>
      <c r="J3086" s="197" t="n">
        <v>30.82</v>
      </c>
    </row>
    <row r="3087" customFormat="false" ht="12.75" hidden="true" customHeight="false" outlineLevel="0" collapsed="false">
      <c r="A3087" s="197" t="s">
        <v>6805</v>
      </c>
      <c r="B3087" s="197" t="str">
        <f aca="false">C3087&amp;D3087&amp;E3087&amp;F3087&amp;G3087&amp;H3087</f>
        <v>DEMOLICAO DE PECAS DE CONCRETO ARMADO EM POSICAO ESPECIAL,UTILIZANDO QUEDA DE MACO DE 750KG,ADAPTADO A UMA ESCAVADEIRA DE 0,78M3</v>
      </c>
      <c r="C3087" s="197" t="s">
        <v>6802</v>
      </c>
      <c r="D3087" s="197" t="s">
        <v>6803</v>
      </c>
      <c r="E3087" s="197" t="s">
        <v>6804</v>
      </c>
      <c r="I3087" s="197" t="s">
        <v>1158</v>
      </c>
      <c r="J3087" s="197" t="n">
        <v>27.84</v>
      </c>
    </row>
    <row r="3088" customFormat="false" ht="12.75" hidden="true" customHeight="false" outlineLevel="0" collapsed="false">
      <c r="A3088" s="197" t="s">
        <v>6806</v>
      </c>
      <c r="B3088" s="197" t="str">
        <f aca="false">C3088&amp;D3088&amp;E3088&amp;F3088&amp;G3088&amp;H3088</f>
        <v>ARRANCAMENTO COM EQUIPAMENTO DE AR COMPRIMIDO,DE PISO DE PARALELEPIPEDOS REJUNTADOS COM ARGAMASSA DE CIMENTO E AREIA,INCLUSIVE LIMPEZA E EMPILHAMENTO SOBRE O PASSEIO</v>
      </c>
      <c r="C3088" s="197" t="s">
        <v>6807</v>
      </c>
      <c r="D3088" s="197" t="s">
        <v>6808</v>
      </c>
      <c r="E3088" s="197" t="s">
        <v>6809</v>
      </c>
      <c r="I3088" s="197" t="s">
        <v>1993</v>
      </c>
      <c r="J3088" s="197" t="n">
        <v>12.96</v>
      </c>
    </row>
    <row r="3089" customFormat="false" ht="12.75" hidden="true" customHeight="false" outlineLevel="0" collapsed="false">
      <c r="A3089" s="197" t="s">
        <v>6810</v>
      </c>
      <c r="B3089" s="197" t="str">
        <f aca="false">C3089&amp;D3089&amp;E3089&amp;F3089&amp;G3089&amp;H3089</f>
        <v>ARRANCAMENTO COM EQUIPAMENTO DE AR COMPRIMIDO,DE PISO DE PARALELEPIPEDOS REJUNTADOS COM ARGAMASSA DE CIMENTO E AREIA,INCLUSIVE LIMPEZA E EMPILHAMENTO SOBRE O PASSEIO</v>
      </c>
      <c r="C3089" s="197" t="s">
        <v>6807</v>
      </c>
      <c r="D3089" s="197" t="s">
        <v>6808</v>
      </c>
      <c r="E3089" s="197" t="s">
        <v>6809</v>
      </c>
      <c r="I3089" s="197" t="s">
        <v>1993</v>
      </c>
      <c r="J3089" s="197" t="n">
        <v>11.85</v>
      </c>
    </row>
    <row r="3090" customFormat="false" ht="12.75" hidden="true" customHeight="false" outlineLevel="0" collapsed="false">
      <c r="A3090" s="197" t="s">
        <v>6811</v>
      </c>
      <c r="B3090" s="197" t="str">
        <f aca="false">C3090&amp;D3090&amp;E3090&amp;F3090&amp;G3090&amp;H3090</f>
        <v>ARRANCAMENTO,COM EQUIPAMENTO DE AR COMPRIMIDO,DE TAMPAO DE FERRO FUNDIDO (TAMPA E TELAR)</v>
      </c>
      <c r="C3090" s="197" t="s">
        <v>6812</v>
      </c>
      <c r="D3090" s="197" t="s">
        <v>6813</v>
      </c>
      <c r="I3090" s="197" t="s">
        <v>30</v>
      </c>
      <c r="J3090" s="197" t="n">
        <v>48.82</v>
      </c>
    </row>
    <row r="3091" customFormat="false" ht="12.75" hidden="true" customHeight="false" outlineLevel="0" collapsed="false">
      <c r="A3091" s="197" t="s">
        <v>6814</v>
      </c>
      <c r="B3091" s="197" t="str">
        <f aca="false">C3091&amp;D3091&amp;E3091&amp;F3091&amp;G3091&amp;H3091</f>
        <v>ARRANCAMENTO,COM EQUIPAMENTO DE AR COMPRIMIDO,DE TAMPAO DE FERRO FUNDIDO (TAMPA E TELAR)</v>
      </c>
      <c r="C3091" s="197" t="s">
        <v>6812</v>
      </c>
      <c r="D3091" s="197" t="s">
        <v>6813</v>
      </c>
      <c r="I3091" s="197" t="s">
        <v>30</v>
      </c>
      <c r="J3091" s="197" t="n">
        <v>43.44</v>
      </c>
    </row>
    <row r="3092" customFormat="false" ht="12.75" hidden="true" customHeight="false" outlineLevel="0" collapsed="false">
      <c r="A3092" s="197" t="s">
        <v>6815</v>
      </c>
      <c r="B3092" s="197" t="str">
        <f aca="false">C3092&amp;D3092&amp;E3092&amp;F3092&amp;G3092&amp;H3092</f>
        <v>ARRANCAMENTO,COM EQUIPAMENTO DE AR COMPRIMIDO,E CARGA EM CAMINHAO DE TRILHO DE BONDE</v>
      </c>
      <c r="C3092" s="197" t="s">
        <v>6816</v>
      </c>
      <c r="D3092" s="197" t="s">
        <v>6817</v>
      </c>
      <c r="I3092" s="197" t="s">
        <v>30</v>
      </c>
      <c r="J3092" s="197" t="n">
        <v>51.61</v>
      </c>
    </row>
    <row r="3093" customFormat="false" ht="12.75" hidden="true" customHeight="false" outlineLevel="0" collapsed="false">
      <c r="A3093" s="197" t="s">
        <v>6818</v>
      </c>
      <c r="B3093" s="197" t="str">
        <f aca="false">C3093&amp;D3093&amp;E3093&amp;F3093&amp;G3093&amp;H3093</f>
        <v>ARRANCAMENTO,COM EQUIPAMENTO DE AR COMPRIMIDO,E CARGA EM CAMINHAO DE TRILHO DE BONDE</v>
      </c>
      <c r="C3093" s="197" t="s">
        <v>6816</v>
      </c>
      <c r="D3093" s="197" t="s">
        <v>6817</v>
      </c>
      <c r="I3093" s="197" t="s">
        <v>30</v>
      </c>
      <c r="J3093" s="197" t="n">
        <v>46.96</v>
      </c>
    </row>
    <row r="3094" customFormat="false" ht="12.75" hidden="true" customHeight="false" outlineLevel="0" collapsed="false">
      <c r="A3094" s="197" t="s">
        <v>6819</v>
      </c>
      <c r="B3094" s="197" t="str">
        <f aca="false">C3094&amp;D3094&amp;E3094&amp;F3094&amp;G3094&amp;H3094</f>
        <v>DEMOLICAO COM EQUIPAMENTO DE AR COMPRIMIDO DE LAJE PRE-FABRICADA COMPOSTA DE TIJOLOS CERAMICOS,VIGOTAS,ARMACAO E CAMADADE CAPEAMENTO,INCLUSIVE EMPILHAMENTO LATERAL DENTRO DO CANTERO DE SERVICO</v>
      </c>
      <c r="C3094" s="197" t="s">
        <v>6820</v>
      </c>
      <c r="D3094" s="197" t="s">
        <v>6821</v>
      </c>
      <c r="E3094" s="197" t="s">
        <v>6822</v>
      </c>
      <c r="F3094" s="197" t="s">
        <v>6791</v>
      </c>
      <c r="I3094" s="197" t="s">
        <v>1158</v>
      </c>
      <c r="J3094" s="197" t="n">
        <v>312.53</v>
      </c>
    </row>
    <row r="3095" customFormat="false" ht="12.75" hidden="true" customHeight="false" outlineLevel="0" collapsed="false">
      <c r="A3095" s="197" t="s">
        <v>6823</v>
      </c>
      <c r="B3095" s="197" t="str">
        <f aca="false">C3095&amp;D3095&amp;E3095&amp;F3095&amp;G3095&amp;H3095</f>
        <v>DEMOLICAO COM EQUIPAMENTO DE AR COMPRIMIDO DE LAJE PRE-FABRICADA COMPOSTA DE TIJOLOS CERAMICOS,VIGOTAS,ARMACAO E CAMADADE CAPEAMENTO,INCLUSIVE EMPILHAMENTO LATERAL DENTRO DO CANTERO DE SERVICO</v>
      </c>
      <c r="C3095" s="197" t="s">
        <v>6820</v>
      </c>
      <c r="D3095" s="197" t="s">
        <v>6821</v>
      </c>
      <c r="E3095" s="197" t="s">
        <v>6822</v>
      </c>
      <c r="F3095" s="197" t="s">
        <v>6791</v>
      </c>
      <c r="I3095" s="197" t="s">
        <v>1158</v>
      </c>
      <c r="J3095" s="197" t="n">
        <v>286.05</v>
      </c>
    </row>
    <row r="3096" customFormat="false" ht="12.75" hidden="true" customHeight="false" outlineLevel="0" collapsed="false">
      <c r="A3096" s="197" t="s">
        <v>6824</v>
      </c>
      <c r="B3096" s="197"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197" t="s">
        <v>6825</v>
      </c>
      <c r="D3096" s="197" t="s">
        <v>6826</v>
      </c>
      <c r="E3096" s="197" t="s">
        <v>6827</v>
      </c>
      <c r="F3096" s="197" t="s">
        <v>6828</v>
      </c>
      <c r="G3096" s="197" t="s">
        <v>6829</v>
      </c>
      <c r="H3096" s="197" t="s">
        <v>6830</v>
      </c>
      <c r="I3096" s="197" t="s">
        <v>1158</v>
      </c>
      <c r="J3096" s="197" t="n">
        <v>40.06</v>
      </c>
    </row>
    <row r="3097" customFormat="false" ht="12.75" hidden="true" customHeight="false" outlineLevel="0" collapsed="false">
      <c r="A3097" s="197" t="s">
        <v>81</v>
      </c>
      <c r="B3097" s="197"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197" t="s">
        <v>6825</v>
      </c>
      <c r="D3097" s="197" t="s">
        <v>6826</v>
      </c>
      <c r="E3097" s="197" t="s">
        <v>6827</v>
      </c>
      <c r="F3097" s="197" t="s">
        <v>6828</v>
      </c>
      <c r="G3097" s="197" t="s">
        <v>6829</v>
      </c>
      <c r="H3097" s="197" t="s">
        <v>6830</v>
      </c>
      <c r="I3097" s="197" t="s">
        <v>1158</v>
      </c>
      <c r="J3097" s="197" t="n">
        <v>37.87</v>
      </c>
    </row>
    <row r="3098" customFormat="false" ht="12.75" hidden="true" customHeight="false" outlineLevel="0" collapsed="false">
      <c r="A3098" s="197" t="s">
        <v>6831</v>
      </c>
      <c r="B3098" s="197" t="str">
        <f aca="false">C3098&amp;D3098&amp;E3098&amp;F3098&amp;G3098&amp;H3098</f>
        <v>DEMOLICAO DE CONCRETO ARMADO COM ROMPEDOR HIDRAULICO ADAPTADO A ESCAVADEIRA,INCLUSIVE EMPILHAMENTO LATERAL DENTRO DO CANTEIRO DE SERVICO</v>
      </c>
      <c r="C3098" s="197" t="s">
        <v>6832</v>
      </c>
      <c r="D3098" s="197" t="s">
        <v>6833</v>
      </c>
      <c r="E3098" s="197" t="s">
        <v>6756</v>
      </c>
      <c r="I3098" s="197" t="s">
        <v>1158</v>
      </c>
      <c r="J3098" s="197" t="n">
        <v>35.99</v>
      </c>
    </row>
    <row r="3099" customFormat="false" ht="12.75" hidden="true" customHeight="false" outlineLevel="0" collapsed="false">
      <c r="A3099" s="197" t="s">
        <v>6834</v>
      </c>
      <c r="B3099" s="197" t="str">
        <f aca="false">C3099&amp;D3099&amp;E3099&amp;F3099&amp;G3099&amp;H3099</f>
        <v>DEMOLICAO DE CONCRETO ARMADO COM ROMPEDOR HIDRAULICO ADAPTADO A ESCAVADEIRA,INCLUSIVE EMPILHAMENTO LATERAL DENTRO DO CANTEIRO DE SERVICO</v>
      </c>
      <c r="C3099" s="197" t="s">
        <v>6832</v>
      </c>
      <c r="D3099" s="197" t="s">
        <v>6833</v>
      </c>
      <c r="E3099" s="197" t="s">
        <v>6756</v>
      </c>
      <c r="I3099" s="197" t="s">
        <v>1158</v>
      </c>
      <c r="J3099" s="197" t="n">
        <v>34.68</v>
      </c>
    </row>
    <row r="3100" customFormat="false" ht="12.75" hidden="true" customHeight="false" outlineLevel="0" collapsed="false">
      <c r="A3100" s="197" t="s">
        <v>6835</v>
      </c>
      <c r="B3100" s="197" t="str">
        <f aca="false">C3100&amp;D3100&amp;E3100&amp;F3100&amp;G3100&amp;H3100</f>
        <v>DEMOLICAO E REMOCAO DE ESTRUTURAS METALICAS TRELICADAS DE VERGALHOES E/OU PERFIS LEVES DE ACO,MEDIDAS PELO PESO REMOVIDO</v>
      </c>
      <c r="C3100" s="197" t="s">
        <v>6836</v>
      </c>
      <c r="D3100" s="197" t="s">
        <v>6837</v>
      </c>
      <c r="I3100" s="197" t="s">
        <v>6277</v>
      </c>
      <c r="J3100" s="197" t="n">
        <v>1.99</v>
      </c>
    </row>
    <row r="3101" customFormat="false" ht="12.75" hidden="true" customHeight="false" outlineLevel="0" collapsed="false">
      <c r="A3101" s="197" t="s">
        <v>6838</v>
      </c>
      <c r="B3101" s="197" t="str">
        <f aca="false">C3101&amp;D3101&amp;E3101&amp;F3101&amp;G3101&amp;H3101</f>
        <v>DEMOLICAO E REMOCAO DE ESTRUTURAS METALICAS TRELICADAS DE VERGALHOES E/OU PERFIS LEVES DE ACO,MEDIDAS PELO PESO REMOVIDO</v>
      </c>
      <c r="C3101" s="197" t="s">
        <v>6836</v>
      </c>
      <c r="D3101" s="197" t="s">
        <v>6837</v>
      </c>
      <c r="I3101" s="197" t="s">
        <v>6277</v>
      </c>
      <c r="J3101" s="197" t="n">
        <v>1.76</v>
      </c>
    </row>
    <row r="3102" customFormat="false" ht="12.75" hidden="true" customHeight="false" outlineLevel="0" collapsed="false">
      <c r="A3102" s="197" t="s">
        <v>6839</v>
      </c>
      <c r="B3102" s="197" t="str">
        <f aca="false">C3102&amp;D3102&amp;E3102&amp;F3102&amp;G3102&amp;H3102</f>
        <v>DEMOLICAO E REMOCAO COM MACARICO E GUINDASTES,DE ESTRUTURASMETALICAS DE PERFIS PESADOS DE ACO,MEDIDAS PELO PESO REMOVIDO</v>
      </c>
      <c r="C3102" s="197" t="s">
        <v>6840</v>
      </c>
      <c r="D3102" s="197" t="s">
        <v>6841</v>
      </c>
      <c r="E3102" s="197" t="s">
        <v>4378</v>
      </c>
      <c r="I3102" s="197" t="s">
        <v>1410</v>
      </c>
      <c r="J3102" s="197" t="n">
        <v>496.17</v>
      </c>
    </row>
    <row r="3103" customFormat="false" ht="12.75" hidden="true" customHeight="false" outlineLevel="0" collapsed="false">
      <c r="A3103" s="197" t="s">
        <v>6842</v>
      </c>
      <c r="B3103" s="197" t="str">
        <f aca="false">C3103&amp;D3103&amp;E3103&amp;F3103&amp;G3103&amp;H3103</f>
        <v>DEMOLICAO E REMOCAO COM MACARICO E GUINDASTES,DE ESTRUTURASMETALICAS DE PERFIS PESADOS DE ACO,MEDIDAS PELO PESO REMOVIDO</v>
      </c>
      <c r="C3103" s="197" t="s">
        <v>6840</v>
      </c>
      <c r="D3103" s="197" t="s">
        <v>6841</v>
      </c>
      <c r="E3103" s="197" t="s">
        <v>4378</v>
      </c>
      <c r="I3103" s="197" t="s">
        <v>1410</v>
      </c>
      <c r="J3103" s="197" t="n">
        <v>480.44</v>
      </c>
    </row>
    <row r="3104" customFormat="false" ht="12.75" hidden="true" customHeight="false" outlineLevel="0" collapsed="false">
      <c r="A3104" s="197" t="s">
        <v>6843</v>
      </c>
      <c r="B3104" s="197" t="str">
        <f aca="false">C3104&amp;D3104&amp;E3104&amp;F3104&amp;G3104&amp;H3104</f>
        <v>DEMOLICAO E REMOCAO COM MACARICO E GUINDASTES,DE ESTRUTURASMETALICAS OU SIMILARES DE CHAPAS DE ACO,MEDIDAS PELO PESO REMOVIDO</v>
      </c>
      <c r="C3104" s="197" t="s">
        <v>6840</v>
      </c>
      <c r="D3104" s="197" t="s">
        <v>6844</v>
      </c>
      <c r="E3104" s="197" t="s">
        <v>6845</v>
      </c>
      <c r="I3104" s="197" t="s">
        <v>1410</v>
      </c>
      <c r="J3104" s="197" t="n">
        <v>485.94</v>
      </c>
    </row>
    <row r="3105" customFormat="false" ht="12.75" hidden="true" customHeight="false" outlineLevel="0" collapsed="false">
      <c r="A3105" s="197" t="s">
        <v>6846</v>
      </c>
      <c r="B3105" s="197" t="str">
        <f aca="false">C3105&amp;D3105&amp;E3105&amp;F3105&amp;G3105&amp;H3105</f>
        <v>DEMOLICAO E REMOCAO COM MACARICO E GUINDASTES,DE ESTRUTURASMETALICAS OU SIMILARES DE CHAPAS DE ACO,MEDIDAS PELO PESO REMOVIDO</v>
      </c>
      <c r="C3105" s="197" t="s">
        <v>6840</v>
      </c>
      <c r="D3105" s="197" t="s">
        <v>6844</v>
      </c>
      <c r="E3105" s="197" t="s">
        <v>6845</v>
      </c>
      <c r="I3105" s="197" t="s">
        <v>1410</v>
      </c>
      <c r="J3105" s="197" t="n">
        <v>462.97</v>
      </c>
    </row>
    <row r="3106" customFormat="false" ht="12.75" hidden="true" customHeight="false" outlineLevel="0" collapsed="false">
      <c r="A3106" s="197" t="s">
        <v>6847</v>
      </c>
      <c r="B3106" s="197" t="str">
        <f aca="false">C3106&amp;D3106&amp;E3106&amp;F3106&amp;G3106&amp;H3106</f>
        <v>DESMONTAGEM E REMOCAO COM AUXILIO DE GUINDASTE,DE TUBOS,CONEXOES,REGISTROS,VALVULAS E SIMILARES COM JUNTAS FLANGEADAS,CUSTO POR JUNTA,COM DN=200MM</v>
      </c>
      <c r="C3106" s="197" t="s">
        <v>6848</v>
      </c>
      <c r="D3106" s="197" t="s">
        <v>6849</v>
      </c>
      <c r="E3106" s="197" t="s">
        <v>6850</v>
      </c>
      <c r="I3106" s="197" t="s">
        <v>30</v>
      </c>
      <c r="J3106" s="197" t="n">
        <v>51.97</v>
      </c>
    </row>
    <row r="3107" customFormat="false" ht="12.75" hidden="true" customHeight="false" outlineLevel="0" collapsed="false">
      <c r="A3107" s="197" t="s">
        <v>6851</v>
      </c>
      <c r="B3107" s="197" t="str">
        <f aca="false">C3107&amp;D3107&amp;E3107&amp;F3107&amp;G3107&amp;H3107</f>
        <v>DESMONTAGEM E REMOCAO COM AUXILIO DE GUINDASTE,DE TUBOS,CONEXOES,REGISTROS,VALVULAS E SIMILARES COM JUNTAS FLANGEADAS,CUSTO POR JUNTA,COM DN=200MM</v>
      </c>
      <c r="C3107" s="197" t="s">
        <v>6848</v>
      </c>
      <c r="D3107" s="197" t="s">
        <v>6849</v>
      </c>
      <c r="E3107" s="197" t="s">
        <v>6850</v>
      </c>
      <c r="I3107" s="197" t="s">
        <v>30</v>
      </c>
      <c r="J3107" s="197" t="n">
        <v>48.65</v>
      </c>
    </row>
    <row r="3108" customFormat="false" ht="12.75" hidden="true" customHeight="false" outlineLevel="0" collapsed="false">
      <c r="A3108" s="197" t="s">
        <v>6852</v>
      </c>
      <c r="B3108" s="197" t="str">
        <f aca="false">C3108&amp;D3108&amp;E3108&amp;F3108&amp;G3108&amp;H3108</f>
        <v>DESMONTAGEM E REMOCAO COM AUXILIO DE GUINDASTE,DE TUBOS,CONEXOES,REGISTROS,VALVULAS E SIMILARES COM JUNTAS FLANGEADAS,CUSTO POR JUNTA,COM DN=250MM</v>
      </c>
      <c r="C3108" s="197" t="s">
        <v>6848</v>
      </c>
      <c r="D3108" s="197" t="s">
        <v>6849</v>
      </c>
      <c r="E3108" s="197" t="s">
        <v>6853</v>
      </c>
      <c r="I3108" s="197" t="s">
        <v>30</v>
      </c>
      <c r="J3108" s="197" t="n">
        <v>56.85</v>
      </c>
    </row>
    <row r="3109" customFormat="false" ht="12.75" hidden="true" customHeight="false" outlineLevel="0" collapsed="false">
      <c r="A3109" s="197" t="s">
        <v>6854</v>
      </c>
      <c r="B3109" s="197" t="str">
        <f aca="false">C3109&amp;D3109&amp;E3109&amp;F3109&amp;G3109&amp;H3109</f>
        <v>DESMONTAGEM E REMOCAO COM AUXILIO DE GUINDASTE,DE TUBOS,CONEXOES,REGISTROS,VALVULAS E SIMILARES COM JUNTAS FLANGEADAS,CUSTO POR JUNTA,COM DN=250MM</v>
      </c>
      <c r="C3109" s="197" t="s">
        <v>6848</v>
      </c>
      <c r="D3109" s="197" t="s">
        <v>6849</v>
      </c>
      <c r="E3109" s="197" t="s">
        <v>6853</v>
      </c>
      <c r="I3109" s="197" t="s">
        <v>30</v>
      </c>
      <c r="J3109" s="197" t="n">
        <v>52.94</v>
      </c>
    </row>
    <row r="3110" customFormat="false" ht="12.75" hidden="true" customHeight="false" outlineLevel="0" collapsed="false">
      <c r="A3110" s="197" t="s">
        <v>6855</v>
      </c>
      <c r="B3110" s="197" t="str">
        <f aca="false">C3110&amp;D3110&amp;E3110&amp;F3110&amp;G3110&amp;H3110</f>
        <v>DESMONTAGEM E REMOCAO COM AUXILIO DE GUINDASTE,DE TUBOS,CONEXOES,REGISTROS,VALVULAS E SIMILARES COM JUNTAS FLANGEADAS CUSTO POR JUNTA,COM DN= 300MM</v>
      </c>
      <c r="C3110" s="197" t="s">
        <v>6848</v>
      </c>
      <c r="D3110" s="197" t="s">
        <v>6856</v>
      </c>
      <c r="E3110" s="197" t="s">
        <v>6857</v>
      </c>
      <c r="I3110" s="197" t="s">
        <v>30</v>
      </c>
      <c r="J3110" s="197" t="n">
        <v>57.72</v>
      </c>
    </row>
    <row r="3111" customFormat="false" ht="12.75" hidden="true" customHeight="false" outlineLevel="0" collapsed="false">
      <c r="A3111" s="197" t="s">
        <v>6858</v>
      </c>
      <c r="B3111" s="197" t="str">
        <f aca="false">C3111&amp;D3111&amp;E3111&amp;F3111&amp;G3111&amp;H3111</f>
        <v>DESMONTAGEM E REMOCAO COM AUXILIO DE GUINDASTE,DE TUBOS,CONEXOES,REGISTROS,VALVULAS E SIMILARES COM JUNTAS FLANGEADAS CUSTO POR JUNTA,COM DN= 300MM</v>
      </c>
      <c r="C3111" s="197" t="s">
        <v>6848</v>
      </c>
      <c r="D3111" s="197" t="s">
        <v>6856</v>
      </c>
      <c r="E3111" s="197" t="s">
        <v>6857</v>
      </c>
      <c r="I3111" s="197" t="s">
        <v>30</v>
      </c>
      <c r="J3111" s="197" t="n">
        <v>53.75</v>
      </c>
    </row>
    <row r="3112" customFormat="false" ht="12.75" hidden="true" customHeight="false" outlineLevel="0" collapsed="false">
      <c r="A3112" s="197" t="s">
        <v>6859</v>
      </c>
      <c r="B3112" s="197" t="str">
        <f aca="false">C3112&amp;D3112&amp;E3112&amp;F3112&amp;G3112&amp;H3112</f>
        <v>DESMONTAGEM E REMOCAO COM AUXILIO DE GUINDASTE,DE TUBOS,CONEXOES,REGISTROS,VALVULAS E SIMILARES COM JUNTAS FLANGEADAS CUSTO POR JUNTA,COM DN=350MM</v>
      </c>
      <c r="C3112" s="197" t="s">
        <v>6848</v>
      </c>
      <c r="D3112" s="197" t="s">
        <v>6856</v>
      </c>
      <c r="E3112" s="197" t="s">
        <v>6860</v>
      </c>
      <c r="I3112" s="197" t="s">
        <v>30</v>
      </c>
      <c r="J3112" s="197" t="n">
        <v>62.36</v>
      </c>
    </row>
    <row r="3113" customFormat="false" ht="12.75" hidden="true" customHeight="false" outlineLevel="0" collapsed="false">
      <c r="A3113" s="197" t="s">
        <v>6861</v>
      </c>
      <c r="B3113" s="197" t="str">
        <f aca="false">C3113&amp;D3113&amp;E3113&amp;F3113&amp;G3113&amp;H3113</f>
        <v>DESMONTAGEM E REMOCAO COM AUXILIO DE GUINDASTE,DE TUBOS,CONEXOES,REGISTROS,VALVULAS E SIMILARES COM JUNTAS FLANGEADAS CUSTO POR JUNTA,COM DN=350MM</v>
      </c>
      <c r="C3113" s="197" t="s">
        <v>6848</v>
      </c>
      <c r="D3113" s="197" t="s">
        <v>6856</v>
      </c>
      <c r="E3113" s="197" t="s">
        <v>6860</v>
      </c>
      <c r="I3113" s="197" t="s">
        <v>30</v>
      </c>
      <c r="J3113" s="197" t="n">
        <v>57.77</v>
      </c>
    </row>
    <row r="3114" customFormat="false" ht="12.75" hidden="true" customHeight="false" outlineLevel="0" collapsed="false">
      <c r="A3114" s="197" t="s">
        <v>6862</v>
      </c>
      <c r="B3114" s="197" t="str">
        <f aca="false">C3114&amp;D3114&amp;E3114&amp;F3114&amp;G3114&amp;H3114</f>
        <v>DESMONTAGEM E REMOCAO COM AUXILIO DE GUINDASTE,DE TUBOS,CONEXOES,REGISTROS,VALVULAS E SIMILARES COM JUNTAS FLANGEADAS CUSTO POR JUNTA,COM DN=400MM</v>
      </c>
      <c r="C3114" s="197" t="s">
        <v>6848</v>
      </c>
      <c r="D3114" s="197" t="s">
        <v>6856</v>
      </c>
      <c r="E3114" s="197" t="s">
        <v>6863</v>
      </c>
      <c r="I3114" s="197" t="s">
        <v>30</v>
      </c>
      <c r="J3114" s="197" t="n">
        <v>65.28</v>
      </c>
    </row>
    <row r="3115" customFormat="false" ht="12.75" hidden="true" customHeight="false" outlineLevel="0" collapsed="false">
      <c r="A3115" s="197" t="s">
        <v>6864</v>
      </c>
      <c r="B3115" s="197" t="str">
        <f aca="false">C3115&amp;D3115&amp;E3115&amp;F3115&amp;G3115&amp;H3115</f>
        <v>DESMONTAGEM E REMOCAO COM AUXILIO DE GUINDASTE,DE TUBOS,CONEXOES,REGISTROS,VALVULAS E SIMILARES COM JUNTAS FLANGEADAS CUSTO POR JUNTA,COM DN=400MM</v>
      </c>
      <c r="C3115" s="197" t="s">
        <v>6848</v>
      </c>
      <c r="D3115" s="197" t="s">
        <v>6856</v>
      </c>
      <c r="E3115" s="197" t="s">
        <v>6863</v>
      </c>
      <c r="I3115" s="197" t="s">
        <v>30</v>
      </c>
      <c r="J3115" s="197" t="n">
        <v>60.37</v>
      </c>
    </row>
    <row r="3116" customFormat="false" ht="12.75" hidden="true" customHeight="false" outlineLevel="0" collapsed="false">
      <c r="A3116" s="197" t="s">
        <v>6865</v>
      </c>
      <c r="B3116" s="197" t="str">
        <f aca="false">C3116&amp;D3116&amp;E3116&amp;F3116&amp;G3116&amp;H3116</f>
        <v>DESMONTAGEM E REMOCAO COM AUXILIO DE GUINDASTE,DE TUBOS,CONEXOES,REGISTROS,VALVULAS E SIMILARES COM JUNTAS FLANGEADAS CUSTO POR JUNTA,COM DN=450MM</v>
      </c>
      <c r="C3116" s="197" t="s">
        <v>6848</v>
      </c>
      <c r="D3116" s="197" t="s">
        <v>6856</v>
      </c>
      <c r="E3116" s="197" t="s">
        <v>6866</v>
      </c>
      <c r="I3116" s="197" t="s">
        <v>30</v>
      </c>
      <c r="J3116" s="197" t="n">
        <v>67.04</v>
      </c>
    </row>
    <row r="3117" customFormat="false" ht="12.75" hidden="true" customHeight="false" outlineLevel="0" collapsed="false">
      <c r="A3117" s="197" t="s">
        <v>6867</v>
      </c>
      <c r="B3117" s="197" t="str">
        <f aca="false">C3117&amp;D3117&amp;E3117&amp;F3117&amp;G3117&amp;H3117</f>
        <v>DESMONTAGEM E REMOCAO COM AUXILIO DE GUINDASTE,DE TUBOS,CONEXOES,REGISTROS,VALVULAS E SIMILARES COM JUNTAS FLANGEADAS CUSTO POR JUNTA,COM DN=450MM</v>
      </c>
      <c r="C3117" s="197" t="s">
        <v>6848</v>
      </c>
      <c r="D3117" s="197" t="s">
        <v>6856</v>
      </c>
      <c r="E3117" s="197" t="s">
        <v>6866</v>
      </c>
      <c r="I3117" s="197" t="s">
        <v>30</v>
      </c>
      <c r="J3117" s="197" t="n">
        <v>62.03</v>
      </c>
    </row>
    <row r="3118" customFormat="false" ht="12.75" hidden="true" customHeight="false" outlineLevel="0" collapsed="false">
      <c r="A3118" s="197" t="s">
        <v>6868</v>
      </c>
      <c r="B3118" s="197" t="str">
        <f aca="false">C3118&amp;D3118&amp;E3118&amp;F3118&amp;G3118&amp;H3118</f>
        <v>DESMONTAGEM E REMOCAO COM AUXILIO DE GUINDASTE,DE TUBOS,CONEXOES,REGISTROS,VALVULAS E SIMILARES COM JUNTAS FLANGEADAS CUSTO POR JUNTA,COM DN=500MM</v>
      </c>
      <c r="C3118" s="197" t="s">
        <v>6848</v>
      </c>
      <c r="D3118" s="197" t="s">
        <v>6856</v>
      </c>
      <c r="E3118" s="197" t="s">
        <v>6869</v>
      </c>
      <c r="I3118" s="197" t="s">
        <v>30</v>
      </c>
      <c r="J3118" s="197" t="n">
        <v>72.29</v>
      </c>
    </row>
    <row r="3119" customFormat="false" ht="12.75" hidden="true" customHeight="false" outlineLevel="0" collapsed="false">
      <c r="A3119" s="197" t="s">
        <v>6870</v>
      </c>
      <c r="B3119" s="197" t="str">
        <f aca="false">C3119&amp;D3119&amp;E3119&amp;F3119&amp;G3119&amp;H3119</f>
        <v>DESMONTAGEM E REMOCAO COM AUXILIO DE GUINDASTE,DE TUBOS,CONEXOES,REGISTROS,VALVULAS E SIMILARES COM JUNTAS FLANGEADAS CUSTO POR JUNTA,COM DN=500MM</v>
      </c>
      <c r="C3119" s="197" t="s">
        <v>6848</v>
      </c>
      <c r="D3119" s="197" t="s">
        <v>6856</v>
      </c>
      <c r="E3119" s="197" t="s">
        <v>6869</v>
      </c>
      <c r="I3119" s="197" t="s">
        <v>30</v>
      </c>
      <c r="J3119" s="197" t="n">
        <v>66.61</v>
      </c>
    </row>
    <row r="3120" customFormat="false" ht="12.75" hidden="true" customHeight="false" outlineLevel="0" collapsed="false">
      <c r="A3120" s="197" t="s">
        <v>6871</v>
      </c>
      <c r="B3120" s="197" t="str">
        <f aca="false">C3120&amp;D3120&amp;E3120&amp;F3120&amp;G3120&amp;H3120</f>
        <v>DESMONTAGEM E REMOCAO COM AUXILIO DE GUINDASTE,DE TUBOS,CONEXOES,REGISTROS,VALVULAS E SIMILARES COM JUNTAS FLANGEADAS CUSTO POR JUNTA,COM DN=600MM</v>
      </c>
      <c r="C3120" s="197" t="s">
        <v>6848</v>
      </c>
      <c r="D3120" s="197" t="s">
        <v>6856</v>
      </c>
      <c r="E3120" s="197" t="s">
        <v>6872</v>
      </c>
      <c r="I3120" s="197" t="s">
        <v>30</v>
      </c>
      <c r="J3120" s="197" t="n">
        <v>77.84</v>
      </c>
    </row>
    <row r="3121" customFormat="false" ht="12.75" hidden="true" customHeight="false" outlineLevel="0" collapsed="false">
      <c r="A3121" s="197" t="s">
        <v>6873</v>
      </c>
      <c r="B3121" s="197" t="str">
        <f aca="false">C3121&amp;D3121&amp;E3121&amp;F3121&amp;G3121&amp;H3121</f>
        <v>DESMONTAGEM E REMOCAO COM AUXILIO DE GUINDASTE,DE TUBOS,CONEXOES,REGISTROS,VALVULAS E SIMILARES COM JUNTAS FLANGEADAS CUSTO POR JUNTA,COM DN=600MM</v>
      </c>
      <c r="C3121" s="197" t="s">
        <v>6848</v>
      </c>
      <c r="D3121" s="197" t="s">
        <v>6856</v>
      </c>
      <c r="E3121" s="197" t="s">
        <v>6872</v>
      </c>
      <c r="I3121" s="197" t="s">
        <v>30</v>
      </c>
      <c r="J3121" s="197" t="n">
        <v>71.68</v>
      </c>
    </row>
    <row r="3122" customFormat="false" ht="12.75" hidden="true" customHeight="false" outlineLevel="0" collapsed="false">
      <c r="A3122" s="197" t="s">
        <v>6874</v>
      </c>
      <c r="B3122" s="197" t="str">
        <f aca="false">C3122&amp;D3122&amp;E3122&amp;F3122&amp;G3122&amp;H3122</f>
        <v>DESMONTAGEM E REMOCAO COM AUXILIO DE GUINDASTE,DE TUBOS,CONEXOES,REGISTROS,VALVULAS E SIMILARES COM JUNTAS FLANGEADAS CUSTO POR JUNTA,COM DN=700MM</v>
      </c>
      <c r="C3122" s="197" t="s">
        <v>6848</v>
      </c>
      <c r="D3122" s="197" t="s">
        <v>6856</v>
      </c>
      <c r="E3122" s="197" t="s">
        <v>6875</v>
      </c>
      <c r="I3122" s="197" t="s">
        <v>30</v>
      </c>
      <c r="J3122" s="197" t="n">
        <v>88.11</v>
      </c>
    </row>
    <row r="3123" customFormat="false" ht="12.75" hidden="true" customHeight="false" outlineLevel="0" collapsed="false">
      <c r="A3123" s="197" t="s">
        <v>6876</v>
      </c>
      <c r="B3123" s="197" t="str">
        <f aca="false">C3123&amp;D3123&amp;E3123&amp;F3123&amp;G3123&amp;H3123</f>
        <v>DESMONTAGEM E REMOCAO COM AUXILIO DE GUINDASTE,DE TUBOS,CONEXOES,REGISTROS,VALVULAS E SIMILARES COM JUNTAS FLANGEADAS CUSTO POR JUNTA,COM DN=700MM</v>
      </c>
      <c r="C3123" s="197" t="s">
        <v>6848</v>
      </c>
      <c r="D3123" s="197" t="s">
        <v>6856</v>
      </c>
      <c r="E3123" s="197" t="s">
        <v>6875</v>
      </c>
      <c r="I3123" s="197" t="s">
        <v>30</v>
      </c>
      <c r="J3123" s="197" t="n">
        <v>80.99</v>
      </c>
    </row>
    <row r="3124" customFormat="false" ht="12.75" hidden="true" customHeight="false" outlineLevel="0" collapsed="false">
      <c r="A3124" s="197" t="s">
        <v>6877</v>
      </c>
      <c r="B3124" s="197" t="str">
        <f aca="false">C3124&amp;D3124&amp;E3124&amp;F3124&amp;G3124&amp;H3124</f>
        <v>DESMONTAGEM E REMOCAO COM AUXILIO DE GUINDASTE,DE TUBOS,CONEXOES,REGISTROS,VALVULAS E SIMILARES COM JUNTAS FLANGEADAS CUSTO POR JUNTA,COM DN=800MM</v>
      </c>
      <c r="C3124" s="197" t="s">
        <v>6848</v>
      </c>
      <c r="D3124" s="197" t="s">
        <v>6856</v>
      </c>
      <c r="E3124" s="197" t="s">
        <v>6878</v>
      </c>
      <c r="I3124" s="197" t="s">
        <v>30</v>
      </c>
      <c r="J3124" s="197" t="n">
        <v>95.77</v>
      </c>
    </row>
    <row r="3125" customFormat="false" ht="12.75" hidden="true" customHeight="false" outlineLevel="0" collapsed="false">
      <c r="A3125" s="197" t="s">
        <v>6879</v>
      </c>
      <c r="B3125" s="197" t="str">
        <f aca="false">C3125&amp;D3125&amp;E3125&amp;F3125&amp;G3125&amp;H3125</f>
        <v>DESMONTAGEM E REMOCAO COM AUXILIO DE GUINDASTE,DE TUBOS,CONEXOES,REGISTROS,VALVULAS E SIMILARES COM JUNTAS FLANGEADAS CUSTO POR JUNTA,COM DN=800MM</v>
      </c>
      <c r="C3125" s="197" t="s">
        <v>6848</v>
      </c>
      <c r="D3125" s="197" t="s">
        <v>6856</v>
      </c>
      <c r="E3125" s="197" t="s">
        <v>6878</v>
      </c>
      <c r="I3125" s="197" t="s">
        <v>30</v>
      </c>
      <c r="J3125" s="197" t="n">
        <v>88.03</v>
      </c>
    </row>
    <row r="3126" customFormat="false" ht="12.75" hidden="true" customHeight="false" outlineLevel="0" collapsed="false">
      <c r="A3126" s="197" t="s">
        <v>6880</v>
      </c>
      <c r="B3126" s="197" t="str">
        <f aca="false">C3126&amp;D3126&amp;E3126&amp;F3126&amp;G3126&amp;H3126</f>
        <v>DESMONTAGEM E REMOCAO COM AUXILIO DE GUINDASTE,DE TUBOS,CONEXOES,REGISTROS,VALVULAS E SIMILARES COM JUNTAS FLANGEADAS CUSTO POR JUNTA,COM DN=900MM</v>
      </c>
      <c r="C3126" s="197" t="s">
        <v>6848</v>
      </c>
      <c r="D3126" s="197" t="s">
        <v>6856</v>
      </c>
      <c r="E3126" s="197" t="s">
        <v>6881</v>
      </c>
      <c r="I3126" s="197" t="s">
        <v>30</v>
      </c>
      <c r="J3126" s="197" t="n">
        <v>105.31</v>
      </c>
    </row>
    <row r="3127" customFormat="false" ht="12.75" hidden="true" customHeight="false" outlineLevel="0" collapsed="false">
      <c r="A3127" s="197" t="s">
        <v>6882</v>
      </c>
      <c r="B3127" s="197" t="str">
        <f aca="false">C3127&amp;D3127&amp;E3127&amp;F3127&amp;G3127&amp;H3127</f>
        <v>DESMONTAGEM E REMOCAO COM AUXILIO DE GUINDASTE,DE TUBOS,CONEXOES,REGISTROS,VALVULAS E SIMILARES COM JUNTAS FLANGEADAS CUSTO POR JUNTA,COM DN=900MM</v>
      </c>
      <c r="C3127" s="197" t="s">
        <v>6848</v>
      </c>
      <c r="D3127" s="197" t="s">
        <v>6856</v>
      </c>
      <c r="E3127" s="197" t="s">
        <v>6881</v>
      </c>
      <c r="I3127" s="197" t="s">
        <v>30</v>
      </c>
      <c r="J3127" s="197" t="n">
        <v>96.6</v>
      </c>
    </row>
    <row r="3128" customFormat="false" ht="12.75" hidden="true" customHeight="false" outlineLevel="0" collapsed="false">
      <c r="A3128" s="197" t="s">
        <v>6883</v>
      </c>
      <c r="B3128" s="197" t="str">
        <f aca="false">C3128&amp;D3128&amp;E3128&amp;F3128&amp;G3128&amp;H3128</f>
        <v>DESMONTAGEM E REMOCAO COM AUXILIO DE GUINDASTE,DE TUBOS,CONEXOES,REGISTROS,VALVULAS E SIMILARES COM JUNTAS FLANGEADAS CUSTO POR JUNTA,COM DN=1000MM</v>
      </c>
      <c r="C3128" s="197" t="s">
        <v>6848</v>
      </c>
      <c r="D3128" s="197" t="s">
        <v>6856</v>
      </c>
      <c r="E3128" s="197" t="s">
        <v>6884</v>
      </c>
      <c r="I3128" s="197" t="s">
        <v>30</v>
      </c>
      <c r="J3128" s="197" t="n">
        <v>144.37</v>
      </c>
    </row>
    <row r="3129" customFormat="false" ht="12.75" hidden="true" customHeight="false" outlineLevel="0" collapsed="false">
      <c r="A3129" s="197" t="s">
        <v>6885</v>
      </c>
      <c r="B3129" s="197" t="str">
        <f aca="false">C3129&amp;D3129&amp;E3129&amp;F3129&amp;G3129&amp;H3129</f>
        <v>DESMONTAGEM E REMOCAO COM AUXILIO DE GUINDASTE,DE TUBOS,CONEXOES,REGISTROS,VALVULAS E SIMILARES COM JUNTAS FLANGEADAS CUSTO POR JUNTA,COM DN=1000MM</v>
      </c>
      <c r="C3129" s="197" t="s">
        <v>6848</v>
      </c>
      <c r="D3129" s="197" t="s">
        <v>6856</v>
      </c>
      <c r="E3129" s="197" t="s">
        <v>6884</v>
      </c>
      <c r="I3129" s="197" t="s">
        <v>30</v>
      </c>
      <c r="J3129" s="197" t="n">
        <v>134.27</v>
      </c>
    </row>
    <row r="3130" customFormat="false" ht="12.75" hidden="true" customHeight="false" outlineLevel="0" collapsed="false">
      <c r="A3130" s="197" t="s">
        <v>6886</v>
      </c>
      <c r="B3130" s="197" t="str">
        <f aca="false">C3130&amp;D3130&amp;E3130&amp;F3130&amp;G3130&amp;H3130</f>
        <v>DESMONTAGEM E REMOCAO COM AUXILIO DE GUINDASTE,DE TUBOS,CONEXOES,REGISTROS,VALVULAS E SIMILARES COM JUNTAS FLANGEADAS CUSTO POR JUNTA,COM DN=1200MM</v>
      </c>
      <c r="C3130" s="197" t="s">
        <v>6848</v>
      </c>
      <c r="D3130" s="197" t="s">
        <v>6856</v>
      </c>
      <c r="E3130" s="197" t="s">
        <v>6887</v>
      </c>
      <c r="I3130" s="197" t="s">
        <v>30</v>
      </c>
      <c r="J3130" s="197" t="n">
        <v>208.55</v>
      </c>
    </row>
    <row r="3131" customFormat="false" ht="12.75" hidden="true" customHeight="false" outlineLevel="0" collapsed="false">
      <c r="A3131" s="197" t="s">
        <v>6888</v>
      </c>
      <c r="B3131" s="197" t="str">
        <f aca="false">C3131&amp;D3131&amp;E3131&amp;F3131&amp;G3131&amp;H3131</f>
        <v>DESMONTAGEM E REMOCAO COM AUXILIO DE GUINDASTE,DE TUBOS,CONEXOES,REGISTROS,VALVULAS E SIMILARES COM JUNTAS FLANGEADAS CUSTO POR JUNTA,COM DN=1200MM</v>
      </c>
      <c r="C3131" s="197" t="s">
        <v>6848</v>
      </c>
      <c r="D3131" s="197" t="s">
        <v>6856</v>
      </c>
      <c r="E3131" s="197" t="s">
        <v>6887</v>
      </c>
      <c r="I3131" s="197" t="s">
        <v>30</v>
      </c>
      <c r="J3131" s="197" t="n">
        <v>194.88</v>
      </c>
    </row>
    <row r="3132" customFormat="false" ht="12.75" hidden="true" customHeight="false" outlineLevel="0" collapsed="false">
      <c r="A3132" s="197" t="s">
        <v>6889</v>
      </c>
      <c r="B3132" s="197" t="str">
        <f aca="false">C3132&amp;D3132&amp;E3132&amp;F3132&amp;G3132&amp;H3132</f>
        <v>LEVANTAMENTO OU REBAIXAMENTO DE TAMPAO DE RUA,CONSIDERANDO DEMOLICAO DE CAMADA DE ASFALTO E CONCRETO,MOVIMENTACAO E CONCRETAGEM,EXCLUSIVE CERCA PROTETORA</v>
      </c>
      <c r="C3132" s="197" t="s">
        <v>6890</v>
      </c>
      <c r="D3132" s="197" t="s">
        <v>6891</v>
      </c>
      <c r="E3132" s="197" t="s">
        <v>6892</v>
      </c>
      <c r="I3132" s="197" t="s">
        <v>30</v>
      </c>
      <c r="J3132" s="197" t="n">
        <v>217.52</v>
      </c>
    </row>
    <row r="3133" customFormat="false" ht="12.75" hidden="true" customHeight="false" outlineLevel="0" collapsed="false">
      <c r="A3133" s="197" t="s">
        <v>6893</v>
      </c>
      <c r="B3133" s="197" t="str">
        <f aca="false">C3133&amp;D3133&amp;E3133&amp;F3133&amp;G3133&amp;H3133</f>
        <v>LEVANTAMENTO OU REBAIXAMENTO DE TAMPAO DE RUA,CONSIDERANDO DEMOLICAO DE CAMADA DE ASFALTO E CONCRETO,MOVIMENTACAO E CONCRETAGEM,EXCLUSIVE CERCA PROTETORA</v>
      </c>
      <c r="C3133" s="197" t="s">
        <v>6890</v>
      </c>
      <c r="D3133" s="197" t="s">
        <v>6891</v>
      </c>
      <c r="E3133" s="197" t="s">
        <v>6892</v>
      </c>
      <c r="I3133" s="197" t="s">
        <v>30</v>
      </c>
      <c r="J3133" s="197" t="n">
        <v>197.99</v>
      </c>
    </row>
    <row r="3134" customFormat="false" ht="12.75" hidden="true" customHeight="false" outlineLevel="0" collapsed="false">
      <c r="A3134" s="197" t="s">
        <v>6894</v>
      </c>
      <c r="B3134" s="197" t="str">
        <f aca="false">C3134&amp;D3134&amp;E3134&amp;F3134&amp;G3134&amp;H3134</f>
        <v>LEVANTAMENTO OU REBAIXAMENTO DE TAMPAO DE RUA,CONSIDERANDO DEMOLICAO DE CAMADA DE ASFALTO E CONCRETO,MOVIMENTACAO E CONCRETAGEM,INCLUSIVE CERCA PROTETORA</v>
      </c>
      <c r="C3134" s="197" t="s">
        <v>6890</v>
      </c>
      <c r="D3134" s="197" t="s">
        <v>6891</v>
      </c>
      <c r="E3134" s="197" t="s">
        <v>6895</v>
      </c>
      <c r="I3134" s="197" t="s">
        <v>30</v>
      </c>
      <c r="J3134" s="197" t="n">
        <v>223.37</v>
      </c>
    </row>
    <row r="3135" customFormat="false" ht="12.75" hidden="true" customHeight="false" outlineLevel="0" collapsed="false">
      <c r="A3135" s="197" t="s">
        <v>6896</v>
      </c>
      <c r="B3135" s="197" t="str">
        <f aca="false">C3135&amp;D3135&amp;E3135&amp;F3135&amp;G3135&amp;H3135</f>
        <v>LEVANTAMENTO OU REBAIXAMENTO DE TAMPAO DE RUA,CONSIDERANDO DEMOLICAO DE CAMADA DE ASFALTO E CONCRETO,MOVIMENTACAO E CONCRETAGEM,INCLUSIVE CERCA PROTETORA</v>
      </c>
      <c r="C3135" s="197" t="s">
        <v>6890</v>
      </c>
      <c r="D3135" s="197" t="s">
        <v>6891</v>
      </c>
      <c r="E3135" s="197" t="s">
        <v>6895</v>
      </c>
      <c r="I3135" s="197" t="s">
        <v>30</v>
      </c>
      <c r="J3135" s="197" t="n">
        <v>203.84</v>
      </c>
    </row>
    <row r="3136" customFormat="false" ht="12.75" hidden="true" customHeight="false" outlineLevel="0" collapsed="false">
      <c r="A3136" s="197" t="s">
        <v>6897</v>
      </c>
      <c r="B3136" s="197" t="str">
        <f aca="false">C3136&amp;D3136&amp;E3136&amp;F3136&amp;G3136&amp;H3136</f>
        <v>LEVANTAMENTO OU REBAIXAMENTO DE TAMPAO EM PATIO,PASSEIO OU JARDIM COM VARIACAO DE MOVIMENTACAO ATE 0,50M,CONSIDERANDO DEMOLICAO DE CAMADA DE CONCRETO E CONCRETAGEM,INCLUSIVE CERCAPROTETORA</v>
      </c>
      <c r="C3136" s="197" t="s">
        <v>6898</v>
      </c>
      <c r="D3136" s="197" t="s">
        <v>6899</v>
      </c>
      <c r="E3136" s="197" t="s">
        <v>6900</v>
      </c>
      <c r="F3136" s="197" t="s">
        <v>6901</v>
      </c>
      <c r="I3136" s="197" t="s">
        <v>30</v>
      </c>
      <c r="J3136" s="197" t="n">
        <v>326.73</v>
      </c>
    </row>
    <row r="3137" customFormat="false" ht="12.75" hidden="true" customHeight="false" outlineLevel="0" collapsed="false">
      <c r="A3137" s="197" t="s">
        <v>6902</v>
      </c>
      <c r="B3137" s="197" t="str">
        <f aca="false">C3137&amp;D3137&amp;E3137&amp;F3137&amp;G3137&amp;H3137</f>
        <v>LEVANTAMENTO OU REBAIXAMENTO DE TAMPAO EM PATIO,PASSEIO OU JARDIM COM VARIACAO DE MOVIMENTACAO ATE 0,50M,CONSIDERANDO DEMOLICAO DE CAMADA DE CONCRETO E CONCRETAGEM,INCLUSIVE CERCAPROTETORA</v>
      </c>
      <c r="C3137" s="197" t="s">
        <v>6898</v>
      </c>
      <c r="D3137" s="197" t="s">
        <v>6899</v>
      </c>
      <c r="E3137" s="197" t="s">
        <v>6900</v>
      </c>
      <c r="F3137" s="197" t="s">
        <v>6901</v>
      </c>
      <c r="I3137" s="197" t="s">
        <v>30</v>
      </c>
      <c r="J3137" s="197" t="n">
        <v>295.43</v>
      </c>
    </row>
    <row r="3138" customFormat="false" ht="12.75" hidden="true" customHeight="false" outlineLevel="0" collapsed="false">
      <c r="A3138" s="197" t="s">
        <v>6903</v>
      </c>
      <c r="B3138" s="197" t="str">
        <f aca="false">C3138&amp;D3138&amp;E3138&amp;F3138&amp;G3138&amp;H3138</f>
        <v>LEVANTAMENTO DE TAMPAO DE RUA,UTILIZANDO CONJUNTO DE ANEIS METALICOS SUPLEMENTARES,EXCLUSIVE CERCA PROTETORA</v>
      </c>
      <c r="C3138" s="197" t="s">
        <v>6904</v>
      </c>
      <c r="D3138" s="197" t="s">
        <v>6905</v>
      </c>
      <c r="I3138" s="197" t="s">
        <v>30</v>
      </c>
      <c r="J3138" s="197" t="n">
        <v>425.11</v>
      </c>
    </row>
    <row r="3139" customFormat="false" ht="12.75" hidden="true" customHeight="false" outlineLevel="0" collapsed="false">
      <c r="A3139" s="197" t="s">
        <v>6906</v>
      </c>
      <c r="B3139" s="197" t="str">
        <f aca="false">C3139&amp;D3139&amp;E3139&amp;F3139&amp;G3139&amp;H3139</f>
        <v>LEVANTAMENTO DE TAMPAO DE RUA,UTILIZANDO CONJUNTO DE ANEIS METALICOS SUPLEMENTARES,EXCLUSIVE CERCA PROTETORA</v>
      </c>
      <c r="C3139" s="197" t="s">
        <v>6904</v>
      </c>
      <c r="D3139" s="197" t="s">
        <v>6905</v>
      </c>
      <c r="I3139" s="197" t="s">
        <v>30</v>
      </c>
      <c r="J3139" s="197" t="n">
        <v>400.78</v>
      </c>
    </row>
    <row r="3140" customFormat="false" ht="12.75" hidden="true" customHeight="false" outlineLevel="0" collapsed="false">
      <c r="A3140" s="197" t="s">
        <v>6907</v>
      </c>
      <c r="B3140" s="197" t="str">
        <f aca="false">C3140&amp;D3140&amp;E3140&amp;F3140&amp;G3140&amp;H3140</f>
        <v>LEVANTAMENTO DE TAMPAO DE RUA,UTILIZANDO CONJUNTO DE ANEISMETALICOS SUPLEMENTARES, INCLUSIVE CERCA PROTETORA</v>
      </c>
      <c r="C3140" s="197" t="s">
        <v>6908</v>
      </c>
      <c r="D3140" s="197" t="s">
        <v>6909</v>
      </c>
      <c r="I3140" s="197" t="s">
        <v>30</v>
      </c>
      <c r="J3140" s="197" t="n">
        <v>444.88</v>
      </c>
    </row>
    <row r="3141" customFormat="false" ht="12.75" hidden="true" customHeight="false" outlineLevel="0" collapsed="false">
      <c r="A3141" s="197" t="s">
        <v>6910</v>
      </c>
      <c r="B3141" s="197" t="str">
        <f aca="false">C3141&amp;D3141&amp;E3141&amp;F3141&amp;G3141&amp;H3141</f>
        <v>LEVANTAMENTO DE TAMPAO DE RUA,UTILIZANDO CONJUNTO DE ANEISMETALICOS SUPLEMENTARES, INCLUSIVE CERCA PROTETORA</v>
      </c>
      <c r="C3141" s="197" t="s">
        <v>6908</v>
      </c>
      <c r="D3141" s="197" t="s">
        <v>6909</v>
      </c>
      <c r="I3141" s="197" t="s">
        <v>30</v>
      </c>
      <c r="J3141" s="197" t="n">
        <v>418.69</v>
      </c>
    </row>
    <row r="3142" customFormat="false" ht="12.75" hidden="true" customHeight="false" outlineLevel="0" collapsed="false">
      <c r="A3142" s="197" t="s">
        <v>6911</v>
      </c>
      <c r="B3142" s="197" t="str">
        <f aca="false">C3142&amp;D3142&amp;E3142&amp;F3142&amp;G3142&amp;H3142</f>
        <v>LIMPEZA MANUAL DE POCO DE VISITA DE ATE 3,00M DE PROFUNDIDADE,EXCLUSIVE TRANSPORTE DO MATERIAL RETIRADO</v>
      </c>
      <c r="C3142" s="197" t="s">
        <v>6912</v>
      </c>
      <c r="D3142" s="197" t="s">
        <v>6913</v>
      </c>
      <c r="I3142" s="197" t="s">
        <v>1158</v>
      </c>
      <c r="J3142" s="197" t="n">
        <v>69.94</v>
      </c>
    </row>
    <row r="3143" customFormat="false" ht="12.75" hidden="true" customHeight="false" outlineLevel="0" collapsed="false">
      <c r="A3143" s="197" t="s">
        <v>6914</v>
      </c>
      <c r="B3143" s="197" t="str">
        <f aca="false">C3143&amp;D3143&amp;E3143&amp;F3143&amp;G3143&amp;H3143</f>
        <v>LIMPEZA MANUAL DE POCO DE VISITA DE ATE 3,00M DE PROFUNDIDADE,EXCLUSIVE TRANSPORTE DO MATERIAL RETIRADO</v>
      </c>
      <c r="C3143" s="197" t="s">
        <v>6912</v>
      </c>
      <c r="D3143" s="197" t="s">
        <v>6913</v>
      </c>
      <c r="I3143" s="197" t="s">
        <v>1158</v>
      </c>
      <c r="J3143" s="197" t="n">
        <v>60.62</v>
      </c>
    </row>
    <row r="3144" customFormat="false" ht="12.75" hidden="true" customHeight="false" outlineLevel="0" collapsed="false">
      <c r="A3144" s="197" t="s">
        <v>6915</v>
      </c>
      <c r="B3144" s="197" t="str">
        <f aca="false">C3144&amp;D3144&amp;E3144&amp;F3144&amp;G3144&amp;H3144</f>
        <v>LIMPEZA MANUAL DE POCO DE VISITA DE ATE 3,00M DE PROFUNDIDADE,COM TRANSPORTE DO MATERIAL RETIRADO ATE 10KM DE DISTANCIA,INCLUSIVE CARGA MANUAL E DESCARGA MECANICA</v>
      </c>
      <c r="C3144" s="197" t="s">
        <v>6912</v>
      </c>
      <c r="D3144" s="197" t="s">
        <v>6916</v>
      </c>
      <c r="E3144" s="197" t="s">
        <v>6917</v>
      </c>
      <c r="I3144" s="197" t="s">
        <v>1158</v>
      </c>
      <c r="J3144" s="197" t="n">
        <v>129.8</v>
      </c>
    </row>
    <row r="3145" customFormat="false" ht="12.75" hidden="true" customHeight="false" outlineLevel="0" collapsed="false">
      <c r="A3145" s="197" t="s">
        <v>6918</v>
      </c>
      <c r="B3145" s="197" t="str">
        <f aca="false">C3145&amp;D3145&amp;E3145&amp;F3145&amp;G3145&amp;H3145</f>
        <v>LIMPEZA MANUAL DE POCO DE VISITA DE ATE 3,00M DE PROFUNDIDADE,COM TRANSPORTE DO MATERIAL RETIRADO ATE 10KM DE DISTANCIA,INCLUSIVE CARGA MANUAL E DESCARGA MECANICA</v>
      </c>
      <c r="C3145" s="197" t="s">
        <v>6912</v>
      </c>
      <c r="D3145" s="197" t="s">
        <v>6916</v>
      </c>
      <c r="E3145" s="197" t="s">
        <v>6917</v>
      </c>
      <c r="I3145" s="197" t="s">
        <v>1158</v>
      </c>
      <c r="J3145" s="197" t="n">
        <v>117.02</v>
      </c>
    </row>
    <row r="3146" customFormat="false" ht="12.75" hidden="true" customHeight="false" outlineLevel="0" collapsed="false">
      <c r="A3146" s="197" t="s">
        <v>6919</v>
      </c>
      <c r="B3146" s="197" t="str">
        <f aca="false">C3146&amp;D3146&amp;E3146&amp;F3146&amp;G3146&amp;H3146</f>
        <v>TRANSPORTE DE MATERIAL DEPOSITADO EM POCOS DE VISITA E GALERIAS(AREIA MOLHADA,LODO),COM CARGA MANUAL E DESCARGA MECANICA,ATE 10KM DE DISTANCIA</v>
      </c>
      <c r="C3146" s="197" t="s">
        <v>6920</v>
      </c>
      <c r="D3146" s="197" t="s">
        <v>6921</v>
      </c>
      <c r="E3146" s="197" t="s">
        <v>6922</v>
      </c>
      <c r="I3146" s="197" t="s">
        <v>1158</v>
      </c>
      <c r="J3146" s="197" t="n">
        <v>59.85</v>
      </c>
    </row>
    <row r="3147" customFormat="false" ht="12.75" hidden="true" customHeight="false" outlineLevel="0" collapsed="false">
      <c r="A3147" s="197" t="s">
        <v>6923</v>
      </c>
      <c r="B3147" s="197" t="str">
        <f aca="false">C3147&amp;D3147&amp;E3147&amp;F3147&amp;G3147&amp;H3147</f>
        <v>TRANSPORTE DE MATERIAL DEPOSITADO EM POCOS DE VISITA E GALERIAS(AREIA MOLHADA,LODO),COM CARGA MANUAL E DESCARGA MECANICA,ATE 10KM DE DISTANCIA</v>
      </c>
      <c r="C3147" s="197" t="s">
        <v>6920</v>
      </c>
      <c r="D3147" s="197" t="s">
        <v>6921</v>
      </c>
      <c r="E3147" s="197" t="s">
        <v>6922</v>
      </c>
      <c r="I3147" s="197" t="s">
        <v>1158</v>
      </c>
      <c r="J3147" s="197" t="n">
        <v>56.39</v>
      </c>
    </row>
    <row r="3148" customFormat="false" ht="12.75" hidden="true" customHeight="false" outlineLevel="0" collapsed="false">
      <c r="A3148" s="197" t="s">
        <v>6924</v>
      </c>
      <c r="B3148" s="197" t="str">
        <f aca="false">C3148&amp;D3148&amp;E3148&amp;F3148&amp;G3148&amp;H3148</f>
        <v>TRANSPORTE DE MATERIAL DEPOSITADO EM POCOS DE VISITA E GALERIAS(AREIA MOLHADA,LODO),COM CARGA MANUAL E DESCARGA MECANICA,ATE 20KM DE DISTANCIA</v>
      </c>
      <c r="C3148" s="197" t="s">
        <v>6920</v>
      </c>
      <c r="D3148" s="197" t="s">
        <v>6921</v>
      </c>
      <c r="E3148" s="197" t="s">
        <v>6925</v>
      </c>
      <c r="I3148" s="197" t="s">
        <v>1158</v>
      </c>
      <c r="J3148" s="197" t="n">
        <v>85.83</v>
      </c>
    </row>
    <row r="3149" customFormat="false" ht="12.75" hidden="true" customHeight="false" outlineLevel="0" collapsed="false">
      <c r="A3149" s="197" t="s">
        <v>6926</v>
      </c>
      <c r="B3149" s="197" t="str">
        <f aca="false">C3149&amp;D3149&amp;E3149&amp;F3149&amp;G3149&amp;H3149</f>
        <v>TRANSPORTE DE MATERIAL DEPOSITADO EM POCOS DE VISITA E GALERIAS(AREIA MOLHADA,LODO),COM CARGA MANUAL E DESCARGA MECANICA,ATE 20KM DE DISTANCIA</v>
      </c>
      <c r="C3149" s="197" t="s">
        <v>6920</v>
      </c>
      <c r="D3149" s="197" t="s">
        <v>6921</v>
      </c>
      <c r="E3149" s="197" t="s">
        <v>6925</v>
      </c>
      <c r="I3149" s="197" t="s">
        <v>1158</v>
      </c>
      <c r="J3149" s="197" t="n">
        <v>81.17</v>
      </c>
    </row>
    <row r="3150" customFormat="false" ht="12.75" hidden="true" customHeight="false" outlineLevel="0" collapsed="false">
      <c r="A3150" s="197" t="s">
        <v>6927</v>
      </c>
      <c r="B3150" s="197" t="str">
        <f aca="false">C3150&amp;D3150&amp;E3150&amp;F3150&amp;G3150&amp;H3150</f>
        <v>TRANSPORTE DE MATERIAL DEPOSITADO EM POCOS DE VISITA E GALERIAS(AREIA MOLHADA,LODO),COM CARGA MANUAL E DESCARGA MECANICA,ATE 30KM DE DISTANCIA</v>
      </c>
      <c r="C3150" s="197" t="s">
        <v>6920</v>
      </c>
      <c r="D3150" s="197" t="s">
        <v>6921</v>
      </c>
      <c r="E3150" s="197" t="s">
        <v>6928</v>
      </c>
      <c r="I3150" s="197" t="s">
        <v>1158</v>
      </c>
      <c r="J3150" s="197" t="n">
        <v>111.71</v>
      </c>
    </row>
    <row r="3151" customFormat="false" ht="12.75" hidden="true" customHeight="false" outlineLevel="0" collapsed="false">
      <c r="A3151" s="197" t="s">
        <v>6929</v>
      </c>
      <c r="B3151" s="197" t="str">
        <f aca="false">C3151&amp;D3151&amp;E3151&amp;F3151&amp;G3151&amp;H3151</f>
        <v>TRANSPORTE DE MATERIAL DEPOSITADO EM POCOS DE VISITA E GALERIAS(AREIA MOLHADA,LODO),COM CARGA MANUAL E DESCARGA MECANICA,ATE 30KM DE DISTANCIA</v>
      </c>
      <c r="C3151" s="197" t="s">
        <v>6920</v>
      </c>
      <c r="D3151" s="197" t="s">
        <v>6921</v>
      </c>
      <c r="E3151" s="197" t="s">
        <v>6928</v>
      </c>
      <c r="I3151" s="197" t="s">
        <v>1158</v>
      </c>
      <c r="J3151" s="197" t="n">
        <v>105.95</v>
      </c>
    </row>
    <row r="3152" customFormat="false" ht="12.75" hidden="true" customHeight="false" outlineLevel="0" collapsed="false">
      <c r="A3152" s="197" t="s">
        <v>6930</v>
      </c>
      <c r="B3152" s="197" t="str">
        <f aca="false">C3152&amp;D3152&amp;E3152&amp;F3152&amp;G3152&amp;H3152</f>
        <v>LIMPEZA MANUAL DE GALERIA RETANGULAR,COM TRANSPORTE DE MATERIAL RETIRADO ATE 10KM DE DISTANCIA,INCLUSIVE CARGA MANUAL EDESCARGA MECANICA</v>
      </c>
      <c r="C3152" s="197" t="s">
        <v>6931</v>
      </c>
      <c r="D3152" s="197" t="s">
        <v>6932</v>
      </c>
      <c r="E3152" s="197" t="s">
        <v>6933</v>
      </c>
      <c r="I3152" s="197" t="s">
        <v>1158</v>
      </c>
      <c r="J3152" s="197" t="n">
        <v>153.11</v>
      </c>
    </row>
    <row r="3153" customFormat="false" ht="12.75" hidden="true" customHeight="false" outlineLevel="0" collapsed="false">
      <c r="A3153" s="197" t="s">
        <v>6934</v>
      </c>
      <c r="B3153" s="197" t="str">
        <f aca="false">C3153&amp;D3153&amp;E3153&amp;F3153&amp;G3153&amp;H3153</f>
        <v>LIMPEZA MANUAL DE GALERIA RETANGULAR,COM TRANSPORTE DE MATERIAL RETIRADO ATE 10KM DE DISTANCIA,INCLUSIVE CARGA MANUAL EDESCARGA MECANICA</v>
      </c>
      <c r="C3153" s="197" t="s">
        <v>6931</v>
      </c>
      <c r="D3153" s="197" t="s">
        <v>6932</v>
      </c>
      <c r="E3153" s="197" t="s">
        <v>6933</v>
      </c>
      <c r="I3153" s="197" t="s">
        <v>1158</v>
      </c>
      <c r="J3153" s="197" t="n">
        <v>137.23</v>
      </c>
    </row>
    <row r="3154" customFormat="false" ht="12.75" hidden="true" customHeight="false" outlineLevel="0" collapsed="false">
      <c r="A3154" s="197" t="s">
        <v>6935</v>
      </c>
      <c r="B3154" s="197" t="str">
        <f aca="false">C3154&amp;D3154&amp;E3154&amp;F3154&amp;G3154&amp;H3154</f>
        <v>LIMPEZA MANUAL DE GALERIA RETANGULAR,COM TRANSPORTE DE MATERIAL RETIRADO ATE 20KM DE DISTANCIA,INCLUSIVE CARGA MANUAL EDESCARGA MECANICA</v>
      </c>
      <c r="C3154" s="197" t="s">
        <v>6931</v>
      </c>
      <c r="D3154" s="197" t="s">
        <v>6936</v>
      </c>
      <c r="E3154" s="197" t="s">
        <v>6933</v>
      </c>
      <c r="I3154" s="197" t="s">
        <v>1158</v>
      </c>
      <c r="J3154" s="197" t="n">
        <v>179.08</v>
      </c>
    </row>
    <row r="3155" customFormat="false" ht="12.75" hidden="true" customHeight="false" outlineLevel="0" collapsed="false">
      <c r="A3155" s="197" t="s">
        <v>6937</v>
      </c>
      <c r="B3155" s="197" t="str">
        <f aca="false">C3155&amp;D3155&amp;E3155&amp;F3155&amp;G3155&amp;H3155</f>
        <v>LIMPEZA MANUAL DE GALERIA RETANGULAR,COM TRANSPORTE DE MATERIAL RETIRADO ATE 20KM DE DISTANCIA,INCLUSIVE CARGA MANUAL EDESCARGA MECANICA</v>
      </c>
      <c r="C3155" s="197" t="s">
        <v>6931</v>
      </c>
      <c r="D3155" s="197" t="s">
        <v>6936</v>
      </c>
      <c r="E3155" s="197" t="s">
        <v>6933</v>
      </c>
      <c r="I3155" s="197" t="s">
        <v>1158</v>
      </c>
      <c r="J3155" s="197" t="n">
        <v>162</v>
      </c>
    </row>
    <row r="3156" customFormat="false" ht="12.75" hidden="true" customHeight="false" outlineLevel="0" collapsed="false">
      <c r="A3156" s="197" t="s">
        <v>6938</v>
      </c>
      <c r="B3156" s="197" t="str">
        <f aca="false">C3156&amp;D3156&amp;E3156&amp;F3156&amp;G3156&amp;H3156</f>
        <v>LIMPEZA MANUAL DE GALERIA RETANGULAR,COM TRANSPORTE DE MATERIAL RETIRADO ATE 30KM DE DISTANCIA,INCLUSIVE CARGA MANUAL EDESCARGA MECANICA</v>
      </c>
      <c r="C3156" s="197" t="s">
        <v>6931</v>
      </c>
      <c r="D3156" s="197" t="s">
        <v>6939</v>
      </c>
      <c r="E3156" s="197" t="s">
        <v>6933</v>
      </c>
      <c r="I3156" s="197" t="s">
        <v>1158</v>
      </c>
      <c r="J3156" s="197" t="n">
        <v>204.97</v>
      </c>
    </row>
    <row r="3157" customFormat="false" ht="12.75" hidden="true" customHeight="false" outlineLevel="0" collapsed="false">
      <c r="A3157" s="197" t="s">
        <v>6940</v>
      </c>
      <c r="B3157" s="197" t="str">
        <f aca="false">C3157&amp;D3157&amp;E3157&amp;F3157&amp;G3157&amp;H3157</f>
        <v>LIMPEZA MANUAL DE GALERIA RETANGULAR,COM TRANSPORTE DE MATERIAL RETIRADO ATE 30KM DE DISTANCIA,INCLUSIVE CARGA MANUAL EDESCARGA MECANICA</v>
      </c>
      <c r="C3157" s="197" t="s">
        <v>6931</v>
      </c>
      <c r="D3157" s="197" t="s">
        <v>6939</v>
      </c>
      <c r="E3157" s="197" t="s">
        <v>6933</v>
      </c>
      <c r="I3157" s="197" t="s">
        <v>1158</v>
      </c>
      <c r="J3157" s="197" t="n">
        <v>186.78</v>
      </c>
    </row>
    <row r="3158" customFormat="false" ht="12.75" hidden="true" customHeight="false" outlineLevel="0" collapsed="false">
      <c r="A3158" s="197" t="s">
        <v>6941</v>
      </c>
      <c r="B3158" s="197" t="str">
        <f aca="false">C3158&amp;D3158&amp;E3158&amp;F3158&amp;G3158&amp;H3158</f>
        <v>LIMPEZA MANUAL DE RAMAL DE RALO,COM DIAMETRO MENOR QUE 0,40M,COM TRANSPORTE DO MATERIAL RETIRADO ATE 10KM DE DISTANCIA,INCLUSIVE CARGA MANUAL E DESCARGA MECANICA</v>
      </c>
      <c r="C3158" s="197" t="s">
        <v>6942</v>
      </c>
      <c r="D3158" s="197" t="s">
        <v>6943</v>
      </c>
      <c r="E3158" s="197" t="s">
        <v>6944</v>
      </c>
      <c r="I3158" s="197" t="s">
        <v>1158</v>
      </c>
      <c r="J3158" s="197" t="n">
        <v>572.76</v>
      </c>
    </row>
    <row r="3159" customFormat="false" ht="12.75" hidden="true" customHeight="false" outlineLevel="0" collapsed="false">
      <c r="A3159" s="197" t="s">
        <v>6945</v>
      </c>
      <c r="B3159" s="197" t="str">
        <f aca="false">C3159&amp;D3159&amp;E3159&amp;F3159&amp;G3159&amp;H3159</f>
        <v>LIMPEZA MANUAL DE RAMAL DE RALO,COM DIAMETRO MENOR QUE 0,40M,COM TRANSPORTE DO MATERIAL RETIRADO ATE 10KM DE DISTANCIA,INCLUSIVE CARGA MANUAL E DESCARGA MECANICA</v>
      </c>
      <c r="C3159" s="197" t="s">
        <v>6942</v>
      </c>
      <c r="D3159" s="197" t="s">
        <v>6943</v>
      </c>
      <c r="E3159" s="197" t="s">
        <v>6944</v>
      </c>
      <c r="I3159" s="197" t="s">
        <v>1158</v>
      </c>
      <c r="J3159" s="197" t="n">
        <v>500.98</v>
      </c>
    </row>
    <row r="3160" customFormat="false" ht="12.75" hidden="true" customHeight="false" outlineLevel="0" collapsed="false">
      <c r="A3160" s="197" t="s">
        <v>6946</v>
      </c>
      <c r="B3160" s="197" t="str">
        <f aca="false">C3160&amp;D3160&amp;E3160&amp;F3160&amp;G3160&amp;H3160</f>
        <v>LIMPEZA MANUAL DE RAMAL DE RALO,COM DIAMETRO MENOR QUE 0,40M,COM TRANSPORTE DO MATERIAL RETIRADO ATE 20KM DE DISTANCIA,INCLUSIVE CARGA MANUAL E DESCARGA MECANICA</v>
      </c>
      <c r="C3160" s="197" t="s">
        <v>6942</v>
      </c>
      <c r="D3160" s="197" t="s">
        <v>6947</v>
      </c>
      <c r="E3160" s="197" t="s">
        <v>6944</v>
      </c>
      <c r="I3160" s="197" t="s">
        <v>1158</v>
      </c>
      <c r="J3160" s="197" t="n">
        <v>598.74</v>
      </c>
    </row>
    <row r="3161" customFormat="false" ht="12.75" hidden="true" customHeight="false" outlineLevel="0" collapsed="false">
      <c r="A3161" s="197" t="s">
        <v>6948</v>
      </c>
      <c r="B3161" s="197" t="str">
        <f aca="false">C3161&amp;D3161&amp;E3161&amp;F3161&amp;G3161&amp;H3161</f>
        <v>LIMPEZA MANUAL DE RAMAL DE RALO,COM DIAMETRO MENOR QUE 0,40M,COM TRANSPORTE DO MATERIAL RETIRADO ATE 20KM DE DISTANCIA,INCLUSIVE CARGA MANUAL E DESCARGA MECANICA</v>
      </c>
      <c r="C3161" s="197" t="s">
        <v>6942</v>
      </c>
      <c r="D3161" s="197" t="s">
        <v>6947</v>
      </c>
      <c r="E3161" s="197" t="s">
        <v>6944</v>
      </c>
      <c r="I3161" s="197" t="s">
        <v>1158</v>
      </c>
      <c r="J3161" s="197" t="n">
        <v>525.76</v>
      </c>
    </row>
    <row r="3162" customFormat="false" ht="12.75" hidden="true" customHeight="false" outlineLevel="0" collapsed="false">
      <c r="A3162" s="197" t="s">
        <v>6949</v>
      </c>
      <c r="B3162" s="197" t="str">
        <f aca="false">C3162&amp;D3162&amp;E3162&amp;F3162&amp;G3162&amp;H3162</f>
        <v>LIMPEZA MANUAL DE RAMAL DE RALO,COM DIAMETRO MENOR QUE 0,40M,COM TRANSPORTE DO MATERIAL RETIRADO ATE 30KM DE DISTANCIA,INCLUSIVE CARGA MANUAL E DESCARGA MECANICA</v>
      </c>
      <c r="C3162" s="197" t="s">
        <v>6942</v>
      </c>
      <c r="D3162" s="197" t="s">
        <v>6950</v>
      </c>
      <c r="E3162" s="197" t="s">
        <v>6944</v>
      </c>
      <c r="I3162" s="197" t="s">
        <v>1158</v>
      </c>
      <c r="J3162" s="197" t="n">
        <v>624.62</v>
      </c>
    </row>
    <row r="3163" customFormat="false" ht="12.75" hidden="true" customHeight="false" outlineLevel="0" collapsed="false">
      <c r="A3163" s="197" t="s">
        <v>6951</v>
      </c>
      <c r="B3163" s="197" t="str">
        <f aca="false">C3163&amp;D3163&amp;E3163&amp;F3163&amp;G3163&amp;H3163</f>
        <v>LIMPEZA MANUAL DE RAMAL DE RALO,COM DIAMETRO MENOR QUE 0,40M,COM TRANSPORTE DO MATERIAL RETIRADO ATE 30KM DE DISTANCIA,INCLUSIVE CARGA MANUAL E DESCARGA MECANICA</v>
      </c>
      <c r="C3163" s="197" t="s">
        <v>6942</v>
      </c>
      <c r="D3163" s="197" t="s">
        <v>6950</v>
      </c>
      <c r="E3163" s="197" t="s">
        <v>6944</v>
      </c>
      <c r="I3163" s="197" t="s">
        <v>1158</v>
      </c>
      <c r="J3163" s="197" t="n">
        <v>550.53</v>
      </c>
    </row>
    <row r="3164" customFormat="false" ht="12.75" hidden="true" customHeight="false" outlineLevel="0" collapsed="false">
      <c r="A3164" s="197" t="s">
        <v>6952</v>
      </c>
      <c r="B3164" s="197" t="str">
        <f aca="false">C3164&amp;D3164&amp;E3164&amp;F3164&amp;G3164&amp;H3164</f>
        <v>LIMPEZA DE CONCRETO APARENTE COM JATO D`AGUA,SOLVENTE E ESCOVA DE PIACAVA</v>
      </c>
      <c r="C3164" s="197" t="s">
        <v>6953</v>
      </c>
      <c r="D3164" s="197" t="s">
        <v>6954</v>
      </c>
      <c r="I3164" s="197" t="s">
        <v>1993</v>
      </c>
      <c r="J3164" s="197" t="n">
        <v>5.68</v>
      </c>
    </row>
    <row r="3165" customFormat="false" ht="12.75" hidden="true" customHeight="false" outlineLevel="0" collapsed="false">
      <c r="A3165" s="197" t="s">
        <v>6955</v>
      </c>
      <c r="B3165" s="197" t="str">
        <f aca="false">C3165&amp;D3165&amp;E3165&amp;F3165&amp;G3165&amp;H3165</f>
        <v>LIMPEZA DE CONCRETO APARENTE COM JATO D`AGUA,SOLVENTE E ESCOVA DE PIACAVA</v>
      </c>
      <c r="C3165" s="197" t="s">
        <v>6953</v>
      </c>
      <c r="D3165" s="197" t="s">
        <v>6954</v>
      </c>
      <c r="I3165" s="197" t="s">
        <v>1993</v>
      </c>
      <c r="J3165" s="197" t="n">
        <v>5.42</v>
      </c>
    </row>
    <row r="3166" customFormat="false" ht="12.75" hidden="true" customHeight="false" outlineLevel="0" collapsed="false">
      <c r="A3166" s="197" t="s">
        <v>6956</v>
      </c>
      <c r="B3166" s="197" t="str">
        <f aca="false">C3166&amp;D3166&amp;E3166&amp;F3166&amp;G3166&amp;H3166</f>
        <v>LIMPEZA DE SUPERFICIE METALICA,EM PONTES,VIADUTOS OU ESTRUTURAS SEMELHANTES,UTILIZANDO LIXADEIRA E RASPADEIRA,ADMITINDOUMA PRODUCAO MEDIA DE 280,00M2/MES</v>
      </c>
      <c r="C3166" s="197" t="s">
        <v>6957</v>
      </c>
      <c r="D3166" s="197" t="s">
        <v>6958</v>
      </c>
      <c r="E3166" s="197" t="s">
        <v>6959</v>
      </c>
      <c r="I3166" s="197" t="s">
        <v>1993</v>
      </c>
      <c r="J3166" s="197" t="n">
        <v>34.7</v>
      </c>
    </row>
    <row r="3167" customFormat="false" ht="12.75" hidden="true" customHeight="false" outlineLevel="0" collapsed="false">
      <c r="A3167" s="197" t="s">
        <v>6960</v>
      </c>
      <c r="B3167" s="197" t="str">
        <f aca="false">C3167&amp;D3167&amp;E3167&amp;F3167&amp;G3167&amp;H3167</f>
        <v>LIMPEZA DE SUPERFICIE METALICA,EM PONTES,VIADUTOS OU ESTRUTURAS SEMELHANTES,UTILIZANDO LIXADEIRA E RASPADEIRA,ADMITINDOUMA PRODUCAO MEDIA DE 280,00M2/MES</v>
      </c>
      <c r="C3167" s="197" t="s">
        <v>6957</v>
      </c>
      <c r="D3167" s="197" t="s">
        <v>6958</v>
      </c>
      <c r="E3167" s="197" t="s">
        <v>6959</v>
      </c>
      <c r="I3167" s="197" t="s">
        <v>1993</v>
      </c>
      <c r="J3167" s="197" t="n">
        <v>30.08</v>
      </c>
    </row>
    <row r="3168" customFormat="false" ht="12.75" hidden="true" customHeight="false" outlineLevel="0" collapsed="false">
      <c r="A3168" s="197" t="s">
        <v>6961</v>
      </c>
      <c r="B3168" s="197" t="str">
        <f aca="false">C3168&amp;D3168&amp;E3168&amp;F3168&amp;G3168&amp;H3168</f>
        <v>LIMPEZA DE SUPERFICIE METALICA,EM PONTES,VIADUTOS OU ESTRUTURAS SEMELHANTES,UTILIZANDO LIXADEIRA E RASPADEIRA,ADMITINDOUMA PRODUCAO MEDIA DE 100,00M2/MES</v>
      </c>
      <c r="C3168" s="197" t="s">
        <v>6957</v>
      </c>
      <c r="D3168" s="197" t="s">
        <v>6958</v>
      </c>
      <c r="E3168" s="197" t="s">
        <v>6962</v>
      </c>
      <c r="I3168" s="197" t="s">
        <v>1993</v>
      </c>
      <c r="J3168" s="197" t="n">
        <v>97.17</v>
      </c>
    </row>
    <row r="3169" customFormat="false" ht="12.75" hidden="true" customHeight="false" outlineLevel="0" collapsed="false">
      <c r="A3169" s="197" t="s">
        <v>6963</v>
      </c>
      <c r="B3169" s="197" t="str">
        <f aca="false">C3169&amp;D3169&amp;E3169&amp;F3169&amp;G3169&amp;H3169</f>
        <v>LIMPEZA DE SUPERFICIE METALICA,EM PONTES,VIADUTOS OU ESTRUTURAS SEMELHANTES,UTILIZANDO LIXADEIRA E RASPADEIRA,ADMITINDOUMA PRODUCAO MEDIA DE 100,00M2/MES</v>
      </c>
      <c r="C3169" s="197" t="s">
        <v>6957</v>
      </c>
      <c r="D3169" s="197" t="s">
        <v>6958</v>
      </c>
      <c r="E3169" s="197" t="s">
        <v>6962</v>
      </c>
      <c r="I3169" s="197" t="s">
        <v>1993</v>
      </c>
      <c r="J3169" s="197" t="n">
        <v>84.23</v>
      </c>
    </row>
    <row r="3170" customFormat="false" ht="12.75" hidden="true" customHeight="false" outlineLevel="0" collapsed="false">
      <c r="A3170" s="197" t="s">
        <v>6964</v>
      </c>
      <c r="B3170" s="197" t="str">
        <f aca="false">C3170&amp;D3170&amp;E3170&amp;F3170&amp;G3170&amp;H3170</f>
        <v>LIMPEZA DE SUPERFICIE METALICA,EM PONTES,VIADUTOS OU ESTRUTURAS SEMELHANTES,UTILIZANDO LIXADEIRA E RASPADEIRA,ADMITINDOUMA PRODUCAO MEDIA DE 180,00M2/MES</v>
      </c>
      <c r="C3170" s="197" t="s">
        <v>6957</v>
      </c>
      <c r="D3170" s="197" t="s">
        <v>6958</v>
      </c>
      <c r="E3170" s="197" t="s">
        <v>6965</v>
      </c>
      <c r="I3170" s="197" t="s">
        <v>1993</v>
      </c>
      <c r="J3170" s="197" t="n">
        <v>54.14</v>
      </c>
    </row>
    <row r="3171" customFormat="false" ht="12.75" hidden="true" customHeight="false" outlineLevel="0" collapsed="false">
      <c r="A3171" s="197" t="s">
        <v>6966</v>
      </c>
      <c r="B3171" s="197" t="str">
        <f aca="false">C3171&amp;D3171&amp;E3171&amp;F3171&amp;G3171&amp;H3171</f>
        <v>LIMPEZA DE SUPERFICIE METALICA,EM PONTES,VIADUTOS OU ESTRUTURAS SEMELHANTES,UTILIZANDO LIXADEIRA E RASPADEIRA,ADMITINDOUMA PRODUCAO MEDIA DE 180,00M2/MES</v>
      </c>
      <c r="C3171" s="197" t="s">
        <v>6957</v>
      </c>
      <c r="D3171" s="197" t="s">
        <v>6958</v>
      </c>
      <c r="E3171" s="197" t="s">
        <v>6965</v>
      </c>
      <c r="I3171" s="197" t="s">
        <v>1993</v>
      </c>
      <c r="J3171" s="197" t="n">
        <v>46.93</v>
      </c>
    </row>
    <row r="3172" customFormat="false" ht="12.75" hidden="true" customHeight="false" outlineLevel="0" collapsed="false">
      <c r="A3172" s="197" t="s">
        <v>6967</v>
      </c>
      <c r="B3172" s="197" t="str">
        <f aca="false">C3172&amp;D3172&amp;E3172&amp;F3172&amp;G3172&amp;H3172</f>
        <v>LIMPEZA DE SUPERFICIE METALICA,EM PONTES,VIADUTOS OU ESTRUTUTAS SEMELHANTES,UTILIZANDO LIXADEIRA E RASPADEIRA,ADMITINDOUMA PRODUCAO MEDIA DE 350,00M2/MES</v>
      </c>
      <c r="C3172" s="197" t="s">
        <v>6957</v>
      </c>
      <c r="D3172" s="197" t="s">
        <v>6968</v>
      </c>
      <c r="E3172" s="197" t="s">
        <v>6969</v>
      </c>
      <c r="I3172" s="197" t="s">
        <v>1993</v>
      </c>
      <c r="J3172" s="197" t="n">
        <v>27.76</v>
      </c>
    </row>
    <row r="3173" customFormat="false" ht="12.75" hidden="true" customHeight="false" outlineLevel="0" collapsed="false">
      <c r="A3173" s="197" t="s">
        <v>6970</v>
      </c>
      <c r="B3173" s="197" t="str">
        <f aca="false">C3173&amp;D3173&amp;E3173&amp;F3173&amp;G3173&amp;H3173</f>
        <v>LIMPEZA DE SUPERFICIE METALICA,EM PONTES,VIADUTOS OU ESTRUTUTAS SEMELHANTES,UTILIZANDO LIXADEIRA E RASPADEIRA,ADMITINDOUMA PRODUCAO MEDIA DE 350,00M2/MES</v>
      </c>
      <c r="C3173" s="197" t="s">
        <v>6957</v>
      </c>
      <c r="D3173" s="197" t="s">
        <v>6968</v>
      </c>
      <c r="E3173" s="197" t="s">
        <v>6969</v>
      </c>
      <c r="I3173" s="197" t="s">
        <v>1993</v>
      </c>
      <c r="J3173" s="197" t="n">
        <v>24.06</v>
      </c>
    </row>
    <row r="3174" customFormat="false" ht="12.75" hidden="true" customHeight="false" outlineLevel="0" collapsed="false">
      <c r="A3174" s="197" t="s">
        <v>6971</v>
      </c>
      <c r="B3174" s="197" t="str">
        <f aca="false">C3174&amp;D3174&amp;E3174&amp;F3174&amp;G3174&amp;H3174</f>
        <v>LIMPEZA DE TUNEIS COM JATO D`AGUA,SOLVENTE E ESCOVA DE PIACAVA</v>
      </c>
      <c r="C3174" s="197" t="s">
        <v>6972</v>
      </c>
      <c r="D3174" s="197" t="s">
        <v>6973</v>
      </c>
      <c r="I3174" s="197" t="s">
        <v>1993</v>
      </c>
      <c r="J3174" s="197" t="n">
        <v>16.16</v>
      </c>
    </row>
    <row r="3175" customFormat="false" ht="12.75" hidden="true" customHeight="false" outlineLevel="0" collapsed="false">
      <c r="A3175" s="197" t="s">
        <v>6974</v>
      </c>
      <c r="B3175" s="197" t="str">
        <f aca="false">C3175&amp;D3175&amp;E3175&amp;F3175&amp;G3175&amp;H3175</f>
        <v>LIMPEZA DE TUNEIS COM JATO D`AGUA,SOLVENTE E ESCOVA DE PIACAVA</v>
      </c>
      <c r="C3175" s="197" t="s">
        <v>6972</v>
      </c>
      <c r="D3175" s="197" t="s">
        <v>6973</v>
      </c>
      <c r="I3175" s="197" t="s">
        <v>1993</v>
      </c>
      <c r="J3175" s="197" t="n">
        <v>15.54</v>
      </c>
    </row>
    <row r="3176" customFormat="false" ht="12.75" hidden="true" customHeight="false" outlineLevel="0" collapsed="false">
      <c r="A3176" s="197" t="s">
        <v>6975</v>
      </c>
      <c r="B3176" s="197" t="str">
        <f aca="false">C3176&amp;D3176&amp;E3176&amp;F3176&amp;G3176&amp;H3176</f>
        <v>DECAPAGEM CUIDADOSA DE ESCULTURAS,PECAS EM ARGAMASSA E/OU FERRO,COM REMOCAO DE SUCESSIVAS CAMADAS DE TINTAS,EXCLUSIVE RETIRADA E TRANSPORTE</v>
      </c>
      <c r="C3176" s="197" t="s">
        <v>6976</v>
      </c>
      <c r="D3176" s="197" t="s">
        <v>6977</v>
      </c>
      <c r="E3176" s="197" t="s">
        <v>6978</v>
      </c>
      <c r="I3176" s="197" t="s">
        <v>1993</v>
      </c>
      <c r="J3176" s="197" t="n">
        <v>1364.73</v>
      </c>
    </row>
    <row r="3177" customFormat="false" ht="12.75" hidden="true" customHeight="false" outlineLevel="0" collapsed="false">
      <c r="A3177" s="197" t="s">
        <v>6979</v>
      </c>
      <c r="B3177" s="197" t="str">
        <f aca="false">C3177&amp;D3177&amp;E3177&amp;F3177&amp;G3177&amp;H3177</f>
        <v>DECAPAGEM CUIDADOSA DE ESCULTURAS,PECAS EM ARGAMASSA E/OU FERRO,COM REMOCAO DE SUCESSIVAS CAMADAS DE TINTAS,EXCLUSIVE RETIRADA E TRANSPORTE</v>
      </c>
      <c r="C3177" s="197" t="s">
        <v>6976</v>
      </c>
      <c r="D3177" s="197" t="s">
        <v>6977</v>
      </c>
      <c r="E3177" s="197" t="s">
        <v>6978</v>
      </c>
      <c r="I3177" s="197" t="s">
        <v>1993</v>
      </c>
      <c r="J3177" s="197" t="n">
        <v>1193.66</v>
      </c>
    </row>
    <row r="3178" customFormat="false" ht="12.75" hidden="true" customHeight="false" outlineLevel="0" collapsed="false">
      <c r="A3178" s="197" t="s">
        <v>6980</v>
      </c>
      <c r="B3178" s="197" t="str">
        <f aca="false">C3178&amp;D3178&amp;E3178&amp;F3178&amp;G3178&amp;H3178</f>
        <v>LIMPEZA OU PREPARO DE SUPERFICIE DE CONCRETO COM JATO DE AGUA QUENTE COM PRESSAO MINIMA DE 2400LB,SOLVENTE E ESCOVA DE PIACAVA</v>
      </c>
      <c r="C3178" s="197" t="s">
        <v>6981</v>
      </c>
      <c r="D3178" s="197" t="s">
        <v>6982</v>
      </c>
      <c r="E3178" s="197" t="s">
        <v>6983</v>
      </c>
      <c r="I3178" s="197" t="s">
        <v>1993</v>
      </c>
      <c r="J3178" s="197" t="n">
        <v>10.03</v>
      </c>
    </row>
    <row r="3179" customFormat="false" ht="12.75" hidden="true" customHeight="false" outlineLevel="0" collapsed="false">
      <c r="A3179" s="197" t="s">
        <v>6984</v>
      </c>
      <c r="B3179" s="197" t="str">
        <f aca="false">C3179&amp;D3179&amp;E3179&amp;F3179&amp;G3179&amp;H3179</f>
        <v>LIMPEZA OU PREPARO DE SUPERFICIE DE CONCRETO COM JATO DE AGUA QUENTE COM PRESSAO MINIMA DE 2400LB,SOLVENTE E ESCOVA DE PIACAVA</v>
      </c>
      <c r="C3179" s="197" t="s">
        <v>6981</v>
      </c>
      <c r="D3179" s="197" t="s">
        <v>6982</v>
      </c>
      <c r="E3179" s="197" t="s">
        <v>6983</v>
      </c>
      <c r="I3179" s="197" t="s">
        <v>1993</v>
      </c>
      <c r="J3179" s="197" t="n">
        <v>9.28</v>
      </c>
    </row>
    <row r="3180" customFormat="false" ht="12.75" hidden="true" customHeight="false" outlineLevel="0" collapsed="false">
      <c r="A3180" s="197" t="s">
        <v>6985</v>
      </c>
      <c r="B3180" s="197" t="str">
        <f aca="false">C3180&amp;D3180&amp;E3180&amp;F3180&amp;G3180&amp;H3180</f>
        <v>LIMPEZA OU PREPARO DE SUPERFICIE DE CONCRETO COM JATO DE AGUA PRESSURIZADA OU AR,EM CONDICOES QUE PERMITAM UM RENDIMENTO MEDIO DE 5M2/H</v>
      </c>
      <c r="C3180" s="197" t="s">
        <v>6981</v>
      </c>
      <c r="D3180" s="197" t="s">
        <v>6986</v>
      </c>
      <c r="E3180" s="197" t="s">
        <v>6987</v>
      </c>
      <c r="I3180" s="197" t="s">
        <v>1993</v>
      </c>
      <c r="J3180" s="197" t="n">
        <v>29.43</v>
      </c>
    </row>
    <row r="3181" customFormat="false" ht="12.75" hidden="true" customHeight="false" outlineLevel="0" collapsed="false">
      <c r="A3181" s="197" t="s">
        <v>6988</v>
      </c>
      <c r="B3181" s="197" t="str">
        <f aca="false">C3181&amp;D3181&amp;E3181&amp;F3181&amp;G3181&amp;H3181</f>
        <v>LIMPEZA OU PREPARO DE SUPERFICIE DE CONCRETO COM JATO DE AGUA PRESSURIZADA OU AR,EM CONDICOES QUE PERMITAM UM RENDIMENTO MEDIO DE 5M2/H</v>
      </c>
      <c r="C3181" s="197" t="s">
        <v>6981</v>
      </c>
      <c r="D3181" s="197" t="s">
        <v>6986</v>
      </c>
      <c r="E3181" s="197" t="s">
        <v>6987</v>
      </c>
      <c r="I3181" s="197" t="s">
        <v>1993</v>
      </c>
      <c r="J3181" s="197" t="n">
        <v>27.32</v>
      </c>
    </row>
    <row r="3182" customFormat="false" ht="12.75" hidden="true" customHeight="false" outlineLevel="0" collapsed="false">
      <c r="A3182" s="197" t="s">
        <v>6989</v>
      </c>
      <c r="B3182" s="197" t="str">
        <f aca="false">C3182&amp;D3182&amp;E3182&amp;F3182&amp;G3182&amp;H3182</f>
        <v>LIMPEZA OU PREPARO DE SUPERFICIE DE CONCRETO COM JATO DE AGUA PRESSURIZADA OU AR,EM CONDICOES QUE PERMITAM UM RENDIMENTO MEDIO DE 15M2/H</v>
      </c>
      <c r="C3182" s="197" t="s">
        <v>6981</v>
      </c>
      <c r="D3182" s="197" t="s">
        <v>6986</v>
      </c>
      <c r="E3182" s="197" t="s">
        <v>6990</v>
      </c>
      <c r="I3182" s="197" t="s">
        <v>1993</v>
      </c>
      <c r="J3182" s="197" t="n">
        <v>24.93</v>
      </c>
    </row>
    <row r="3183" customFormat="false" ht="12.75" hidden="true" customHeight="false" outlineLevel="0" collapsed="false">
      <c r="A3183" s="197" t="s">
        <v>6991</v>
      </c>
      <c r="B3183" s="197" t="str">
        <f aca="false">C3183&amp;D3183&amp;E3183&amp;F3183&amp;G3183&amp;H3183</f>
        <v>LIMPEZA OU PREPARO DE SUPERFICIE DE CONCRETO COM JATO DE AGUA PRESSURIZADA OU AR,EM CONDICOES QUE PERMITAM UM RENDIMENTO MEDIO DE 15M2/H</v>
      </c>
      <c r="C3183" s="197" t="s">
        <v>6981</v>
      </c>
      <c r="D3183" s="197" t="s">
        <v>6986</v>
      </c>
      <c r="E3183" s="197" t="s">
        <v>6990</v>
      </c>
      <c r="I3183" s="197" t="s">
        <v>1993</v>
      </c>
      <c r="J3183" s="197" t="n">
        <v>22.16</v>
      </c>
    </row>
    <row r="3184" customFormat="false" ht="12.75" hidden="true" customHeight="false" outlineLevel="0" collapsed="false">
      <c r="A3184" s="197" t="s">
        <v>6992</v>
      </c>
      <c r="B3184" s="197" t="str">
        <f aca="false">C3184&amp;D3184&amp;E3184&amp;F3184&amp;G3184&amp;H3184</f>
        <v>LIMPEZA DE SUPERFICIE DE MONUMENTOS HISTORICOS DE ARGAMASSA,FERRO,BRONZE,MARMORE,GRANITO,RESINA,ETC EXCLUSIVE RETIRADA E TRANSPORTE</v>
      </c>
      <c r="C3184" s="197" t="s">
        <v>6993</v>
      </c>
      <c r="D3184" s="197" t="s">
        <v>6994</v>
      </c>
      <c r="E3184" s="197" t="s">
        <v>6995</v>
      </c>
      <c r="I3184" s="197" t="s">
        <v>1993</v>
      </c>
      <c r="J3184" s="197" t="n">
        <v>327.81</v>
      </c>
    </row>
    <row r="3185" customFormat="false" ht="12.75" hidden="true" customHeight="false" outlineLevel="0" collapsed="false">
      <c r="A3185" s="197" t="s">
        <v>6996</v>
      </c>
      <c r="B3185" s="197" t="str">
        <f aca="false">C3185&amp;D3185&amp;E3185&amp;F3185&amp;G3185&amp;H3185</f>
        <v>LIMPEZA DE SUPERFICIE DE MONUMENTOS HISTORICOS DE ARGAMASSA,FERRO,BRONZE,MARMORE,GRANITO,RESINA,ETC EXCLUSIVE RETIRADA E TRANSPORTE</v>
      </c>
      <c r="C3185" s="197" t="s">
        <v>6993</v>
      </c>
      <c r="D3185" s="197" t="s">
        <v>6994</v>
      </c>
      <c r="E3185" s="197" t="s">
        <v>6995</v>
      </c>
      <c r="I3185" s="197" t="s">
        <v>1993</v>
      </c>
      <c r="J3185" s="197" t="n">
        <v>293.85</v>
      </c>
    </row>
    <row r="3186" customFormat="false" ht="12.75" hidden="true" customHeight="false" outlineLevel="0" collapsed="false">
      <c r="A3186" s="197" t="s">
        <v>6997</v>
      </c>
      <c r="B3186" s="197" t="str">
        <f aca="false">C3186&amp;D3186&amp;E3186&amp;F3186&amp;G3186&amp;H3186</f>
        <v>RESINA PARA PROTECAO DE SUPERFICIE DE MONUMENTOS HISTORICOS.FORNECIMENTO E APLICACAO</v>
      </c>
      <c r="C3186" s="197" t="s">
        <v>6998</v>
      </c>
      <c r="D3186" s="197" t="s">
        <v>6999</v>
      </c>
      <c r="I3186" s="197" t="s">
        <v>1993</v>
      </c>
      <c r="J3186" s="197" t="n">
        <v>87.31</v>
      </c>
    </row>
    <row r="3187" customFormat="false" ht="12.75" hidden="true" customHeight="false" outlineLevel="0" collapsed="false">
      <c r="A3187" s="197" t="s">
        <v>7000</v>
      </c>
      <c r="B3187" s="197" t="str">
        <f aca="false">C3187&amp;D3187&amp;E3187&amp;F3187&amp;G3187&amp;H3187</f>
        <v>RESINA PARA PROTECAO DE SUPERFICIE DE MONUMENTOS HISTORICOS.FORNECIMENTO E APLICACAO</v>
      </c>
      <c r="C3187" s="197" t="s">
        <v>6998</v>
      </c>
      <c r="D3187" s="197" t="s">
        <v>6999</v>
      </c>
      <c r="I3187" s="197" t="s">
        <v>1993</v>
      </c>
      <c r="J3187" s="197" t="n">
        <v>85.71</v>
      </c>
    </row>
    <row r="3188" customFormat="false" ht="12.75" hidden="true" customHeight="false" outlineLevel="0" collapsed="false">
      <c r="A3188" s="197" t="s">
        <v>7001</v>
      </c>
      <c r="B3188" s="197" t="str">
        <f aca="false">C3188&amp;D3188&amp;E3188&amp;F3188&amp;G3188&amp;H3188</f>
        <v>LIXAMENTO MANUAL PARA LIMPEZA OU PREPARACAO DE ESTRUTURAS METALICAS,UTILIZANDO ESCOVA DE ACO DE 30CM DE CABO,CONSIDERANDO A AREA EFETIVAMENTE LIXADA</v>
      </c>
      <c r="C3188" s="197" t="s">
        <v>7002</v>
      </c>
      <c r="D3188" s="197" t="s">
        <v>7003</v>
      </c>
      <c r="E3188" s="197" t="s">
        <v>7004</v>
      </c>
      <c r="I3188" s="197" t="s">
        <v>1993</v>
      </c>
      <c r="J3188" s="197" t="n">
        <v>3.88</v>
      </c>
    </row>
    <row r="3189" customFormat="false" ht="12.75" hidden="true" customHeight="false" outlineLevel="0" collapsed="false">
      <c r="A3189" s="197" t="s">
        <v>7005</v>
      </c>
      <c r="B3189" s="197" t="str">
        <f aca="false">C3189&amp;D3189&amp;E3189&amp;F3189&amp;G3189&amp;H3189</f>
        <v>LIXAMENTO MANUAL PARA LIMPEZA OU PREPARACAO DE ESTRUTURAS METALICAS,UTILIZANDO ESCOVA DE ACO DE 30CM DE CABO,CONSIDERANDO A AREA EFETIVAMENTE LIXADA</v>
      </c>
      <c r="C3189" s="197" t="s">
        <v>7002</v>
      </c>
      <c r="D3189" s="197" t="s">
        <v>7003</v>
      </c>
      <c r="E3189" s="197" t="s">
        <v>7004</v>
      </c>
      <c r="I3189" s="197" t="s">
        <v>1993</v>
      </c>
      <c r="J3189" s="197" t="n">
        <v>3.36</v>
      </c>
    </row>
    <row r="3190" customFormat="false" ht="12.75" hidden="true" customHeight="false" outlineLevel="0" collapsed="false">
      <c r="A3190" s="197" t="s">
        <v>7006</v>
      </c>
      <c r="B3190" s="197" t="str">
        <f aca="false">C3190&amp;D3190&amp;E3190&amp;F3190&amp;G3190&amp;H3190</f>
        <v>LIXAMENTO MECANICO PARA LIMPEZA OU PREPARACAO DE ESTRUTURASMETALICAS,UTILIZANDO LIXADEIRA ELETRICA,CONSIDERANDO A AREAEFETIVAMENTE LIXADA</v>
      </c>
      <c r="C3190" s="197" t="s">
        <v>7007</v>
      </c>
      <c r="D3190" s="197" t="s">
        <v>7008</v>
      </c>
      <c r="E3190" s="197" t="s">
        <v>7009</v>
      </c>
      <c r="I3190" s="197" t="s">
        <v>1993</v>
      </c>
      <c r="J3190" s="197" t="n">
        <v>3.08</v>
      </c>
    </row>
    <row r="3191" customFormat="false" ht="12.75" hidden="true" customHeight="false" outlineLevel="0" collapsed="false">
      <c r="A3191" s="197" t="s">
        <v>7010</v>
      </c>
      <c r="B3191" s="197" t="str">
        <f aca="false">C3191&amp;D3191&amp;E3191&amp;F3191&amp;G3191&amp;H3191</f>
        <v>LIXAMENTO MECANICO PARA LIMPEZA OU PREPARACAO DE ESTRUTURASMETALICAS,UTILIZANDO LIXADEIRA ELETRICA,CONSIDERANDO A AREAEFETIVAMENTE LIXADA</v>
      </c>
      <c r="C3191" s="197" t="s">
        <v>7007</v>
      </c>
      <c r="D3191" s="197" t="s">
        <v>7008</v>
      </c>
      <c r="E3191" s="197" t="s">
        <v>7009</v>
      </c>
      <c r="I3191" s="197" t="s">
        <v>1993</v>
      </c>
      <c r="J3191" s="197" t="n">
        <v>2.74</v>
      </c>
    </row>
    <row r="3192" customFormat="false" ht="12.75" hidden="true" customHeight="false" outlineLevel="0" collapsed="false">
      <c r="A3192" s="197" t="s">
        <v>7011</v>
      </c>
      <c r="B3192" s="197" t="str">
        <f aca="false">C3192&amp;D3192&amp;E3192&amp;F3192&amp;G3192&amp;H3192</f>
        <v>LIMPEZA OU PREPARO DE SUPERFICIE DE PISOS E PAREDES DE CONCRETO COM JATO DE MATERIAL ABRASIVO METALICO,SEGUIDO DE AGUA OU AR,CONDICOES QUE NAO PERMITAM O REAPROVEITAMENTO DO MATERIAL ABRASIVO</v>
      </c>
      <c r="C3192" s="197" t="s">
        <v>7012</v>
      </c>
      <c r="D3192" s="197" t="s">
        <v>7013</v>
      </c>
      <c r="E3192" s="197" t="s">
        <v>7014</v>
      </c>
      <c r="F3192" s="197" t="s">
        <v>7015</v>
      </c>
      <c r="I3192" s="197" t="s">
        <v>1993</v>
      </c>
      <c r="J3192" s="197" t="n">
        <v>41.15</v>
      </c>
    </row>
    <row r="3193" customFormat="false" ht="12.75" hidden="true" customHeight="false" outlineLevel="0" collapsed="false">
      <c r="A3193" s="197" t="s">
        <v>7016</v>
      </c>
      <c r="B3193" s="197" t="str">
        <f aca="false">C3193&amp;D3193&amp;E3193&amp;F3193&amp;G3193&amp;H3193</f>
        <v>LIMPEZA OU PREPARO DE SUPERFICIE DE PISOS E PAREDES DE CONCRETO COM JATO DE MATERIAL ABRASIVO METALICO,SEGUIDO DE AGUA OU AR,CONDICOES QUE NAO PERMITAM O REAPROVEITAMENTO DO MATERIAL ABRASIVO</v>
      </c>
      <c r="C3193" s="197" t="s">
        <v>7012</v>
      </c>
      <c r="D3193" s="197" t="s">
        <v>7013</v>
      </c>
      <c r="E3193" s="197" t="s">
        <v>7014</v>
      </c>
      <c r="F3193" s="197" t="s">
        <v>7015</v>
      </c>
      <c r="I3193" s="197" t="s">
        <v>1993</v>
      </c>
      <c r="J3193" s="197" t="n">
        <v>40.46</v>
      </c>
    </row>
    <row r="3194" customFormat="false" ht="12.75" hidden="true" customHeight="false" outlineLevel="0" collapsed="false">
      <c r="A3194" s="197" t="s">
        <v>7017</v>
      </c>
      <c r="B3194" s="197" t="str">
        <f aca="false">C3194&amp;D3194&amp;E3194&amp;F3194&amp;G3194&amp;H3194</f>
        <v>LIMPEZA OU PREPARO DE SUPERFICIE DE PISOS E PAREDES DE CONCRETO COM JATO DE MATERIAL ABRASIVO METALICO,SEGUIDO DE AGUA OU AR,EM CONDICOES QUE PERMITAM O REAPROVEITAMENTO DE 50% DEMATERIAL ABRASIVO</v>
      </c>
      <c r="C3194" s="197" t="s">
        <v>7012</v>
      </c>
      <c r="D3194" s="197" t="s">
        <v>7013</v>
      </c>
      <c r="E3194" s="197" t="s">
        <v>7018</v>
      </c>
      <c r="F3194" s="197" t="s">
        <v>7019</v>
      </c>
      <c r="I3194" s="197" t="s">
        <v>1993</v>
      </c>
      <c r="J3194" s="197" t="n">
        <v>26.34</v>
      </c>
    </row>
    <row r="3195" customFormat="false" ht="12.75" hidden="true" customHeight="false" outlineLevel="0" collapsed="false">
      <c r="A3195" s="197" t="s">
        <v>7020</v>
      </c>
      <c r="B3195" s="197" t="str">
        <f aca="false">C3195&amp;D3195&amp;E3195&amp;F3195&amp;G3195&amp;H3195</f>
        <v>LIMPEZA OU PREPARO DE SUPERFICIE DE PISOS E PAREDES DE CONCRETO COM JATO DE MATERIAL ABRASIVO METALICO,SEGUIDO DE AGUA OU AR,EM CONDICOES QUE PERMITAM O REAPROVEITAMENTO DE 50% DEMATERIAL ABRASIVO</v>
      </c>
      <c r="C3195" s="197" t="s">
        <v>7012</v>
      </c>
      <c r="D3195" s="197" t="s">
        <v>7013</v>
      </c>
      <c r="E3195" s="197" t="s">
        <v>7018</v>
      </c>
      <c r="F3195" s="197" t="s">
        <v>7019</v>
      </c>
      <c r="I3195" s="197" t="s">
        <v>1993</v>
      </c>
      <c r="J3195" s="197" t="n">
        <v>25.66</v>
      </c>
    </row>
    <row r="3196" customFormat="false" ht="12.75" hidden="true" customHeight="false" outlineLevel="0" collapsed="false">
      <c r="A3196" s="197" t="s">
        <v>7021</v>
      </c>
      <c r="B3196" s="197" t="str">
        <f aca="false">C3196&amp;D3196&amp;E3196&amp;F3196&amp;G3196&amp;H3196</f>
        <v>LIMPEZA OU PREPARO DE SUPERFICIE DE PISOS E PAREDES DE FERRO OU ACO COM JATO DE MATERIAL ABRASIVO METALICO,SEGUIDO DE AGUA OU AR,EM CONDICOES QUE NAO PERMITAM O REAPROVEITAMENTO DO MATERIAL ABRASIVO</v>
      </c>
      <c r="C3196" s="197" t="s">
        <v>7022</v>
      </c>
      <c r="D3196" s="197" t="s">
        <v>7023</v>
      </c>
      <c r="E3196" s="197" t="s">
        <v>7024</v>
      </c>
      <c r="F3196" s="197" t="s">
        <v>7025</v>
      </c>
      <c r="I3196" s="197" t="s">
        <v>1993</v>
      </c>
      <c r="J3196" s="197" t="n">
        <v>54.18</v>
      </c>
    </row>
    <row r="3197" customFormat="false" ht="12.75" hidden="true" customHeight="false" outlineLevel="0" collapsed="false">
      <c r="A3197" s="197" t="s">
        <v>7026</v>
      </c>
      <c r="B3197" s="197" t="str">
        <f aca="false">C3197&amp;D3197&amp;E3197&amp;F3197&amp;G3197&amp;H3197</f>
        <v>LIMPEZA OU PREPARO DE SUPERFICIE DE PISOS E PAREDES DE FERRO OU ACO COM JATO DE MATERIAL ABRASIVO METALICO,SEGUIDO DE AGUA OU AR,EM CONDICOES QUE NAO PERMITAM O REAPROVEITAMENTO DO MATERIAL ABRASIVO</v>
      </c>
      <c r="C3197" s="197" t="s">
        <v>7022</v>
      </c>
      <c r="D3197" s="197" t="s">
        <v>7023</v>
      </c>
      <c r="E3197" s="197" t="s">
        <v>7024</v>
      </c>
      <c r="F3197" s="197" t="s">
        <v>7025</v>
      </c>
      <c r="I3197" s="197" t="s">
        <v>1993</v>
      </c>
      <c r="J3197" s="197" t="n">
        <v>53.32</v>
      </c>
    </row>
    <row r="3198" customFormat="false" ht="12.75" hidden="true" customHeight="false" outlineLevel="0" collapsed="false">
      <c r="A3198" s="197" t="s">
        <v>7027</v>
      </c>
      <c r="B3198" s="197" t="str">
        <f aca="false">C3198&amp;D3198&amp;E3198&amp;F3198&amp;G3198&amp;H3198</f>
        <v>LIMPEZA OU PREPARO DE SUPERFICIE DE PISOS E PAREDES DE FERRO OU ACO COM JATO DE MATERIAL ABRASIVO METALICO,SEGUIDO DE AGUA OU AR,EM CONDICOES QUE PERMITAM O REAPROVEITAMENTO DE 50% DO MATERIAL ABRASIVO</v>
      </c>
      <c r="C3198" s="197" t="s">
        <v>7022</v>
      </c>
      <c r="D3198" s="197" t="s">
        <v>7023</v>
      </c>
      <c r="E3198" s="197" t="s">
        <v>7028</v>
      </c>
      <c r="F3198" s="197" t="s">
        <v>7029</v>
      </c>
      <c r="I3198" s="197" t="s">
        <v>1993</v>
      </c>
      <c r="J3198" s="197" t="n">
        <v>34.44</v>
      </c>
    </row>
    <row r="3199" customFormat="false" ht="12.75" hidden="true" customHeight="false" outlineLevel="0" collapsed="false">
      <c r="A3199" s="197" t="s">
        <v>7030</v>
      </c>
      <c r="B3199" s="197" t="str">
        <f aca="false">C3199&amp;D3199&amp;E3199&amp;F3199&amp;G3199&amp;H3199</f>
        <v>LIMPEZA OU PREPARO DE SUPERFICIE DE PISOS E PAREDES DE FERRO OU ACO COM JATO DE MATERIAL ABRASIVO METALICO,SEGUIDO DE AGUA OU AR,EM CONDICOES QUE PERMITAM O REAPROVEITAMENTO DE 50% DO MATERIAL ABRASIVO</v>
      </c>
      <c r="C3199" s="197" t="s">
        <v>7022</v>
      </c>
      <c r="D3199" s="197" t="s">
        <v>7023</v>
      </c>
      <c r="E3199" s="197" t="s">
        <v>7028</v>
      </c>
      <c r="F3199" s="197" t="s">
        <v>7029</v>
      </c>
      <c r="I3199" s="197" t="s">
        <v>1993</v>
      </c>
      <c r="J3199" s="197" t="n">
        <v>33.58</v>
      </c>
    </row>
    <row r="3200" customFormat="false" ht="12.75" hidden="true" customHeight="false" outlineLevel="0" collapsed="false">
      <c r="A3200" s="197" t="s">
        <v>7031</v>
      </c>
      <c r="B3200" s="197" t="str">
        <f aca="false">C3200&amp;D3200&amp;E3200&amp;F3200&amp;G3200&amp;H3200</f>
        <v>LIMPEZA OU PREPARO DE SUPERFICIE DE TUBOS E PERFIS DE FERROOU ACO COM JATO DE MATERIAL ABRASIVO METALICO,SEGUIDO DE AGUA OU AR,EM CONDICOES QUE NAO PERMITAM O REAPROVEITAMENTO DOMATERIAL ABRASIVO</v>
      </c>
      <c r="C3200" s="197" t="s">
        <v>7032</v>
      </c>
      <c r="D3200" s="197" t="s">
        <v>7033</v>
      </c>
      <c r="E3200" s="197" t="s">
        <v>7034</v>
      </c>
      <c r="F3200" s="197" t="s">
        <v>7019</v>
      </c>
      <c r="I3200" s="197" t="s">
        <v>1993</v>
      </c>
      <c r="J3200" s="197" t="n">
        <v>74.14</v>
      </c>
    </row>
    <row r="3201" customFormat="false" ht="12.75" hidden="true" customHeight="false" outlineLevel="0" collapsed="false">
      <c r="A3201" s="197" t="s">
        <v>7035</v>
      </c>
      <c r="B3201" s="197" t="str">
        <f aca="false">C3201&amp;D3201&amp;E3201&amp;F3201&amp;G3201&amp;H3201</f>
        <v>LIMPEZA OU PREPARO DE SUPERFICIE DE TUBOS E PERFIS DE FERROOU ACO COM JATO DE MATERIAL ABRASIVO METALICO,SEGUIDO DE AGUA OU AR,EM CONDICOES QUE NAO PERMITAM O REAPROVEITAMENTO DOMATERIAL ABRASIVO</v>
      </c>
      <c r="C3201" s="197" t="s">
        <v>7032</v>
      </c>
      <c r="D3201" s="197" t="s">
        <v>7033</v>
      </c>
      <c r="E3201" s="197" t="s">
        <v>7034</v>
      </c>
      <c r="F3201" s="197" t="s">
        <v>7019</v>
      </c>
      <c r="I3201" s="197" t="s">
        <v>1993</v>
      </c>
      <c r="J3201" s="197" t="n">
        <v>72.09</v>
      </c>
    </row>
    <row r="3202" customFormat="false" ht="12.75" hidden="true" customHeight="false" outlineLevel="0" collapsed="false">
      <c r="A3202" s="197" t="s">
        <v>7036</v>
      </c>
      <c r="B3202" s="197" t="str">
        <f aca="false">C3202&amp;D3202&amp;E3202&amp;F3202&amp;G3202&amp;H3202</f>
        <v>LIMPEZA OU PREPARO DE SUPERFICIE DE TUBOS E PERFIS DE FERROOU ACO COM JATO DE MATERIAL ABRASIVO METALICO,SEGUIDO DE AGUA OU AR,EM CONDICOES QUE PERMITAM O REAPROVEITAMENTO DE 50%DO MATERIAL ABRASIVO</v>
      </c>
      <c r="C3202" s="197" t="s">
        <v>7032</v>
      </c>
      <c r="D3202" s="197" t="s">
        <v>7033</v>
      </c>
      <c r="E3202" s="197" t="s">
        <v>7037</v>
      </c>
      <c r="F3202" s="197" t="s">
        <v>7038</v>
      </c>
      <c r="I3202" s="197" t="s">
        <v>1993</v>
      </c>
      <c r="J3202" s="197" t="n">
        <v>54.4</v>
      </c>
    </row>
    <row r="3203" customFormat="false" ht="12.75" hidden="true" customHeight="false" outlineLevel="0" collapsed="false">
      <c r="A3203" s="197" t="s">
        <v>7039</v>
      </c>
      <c r="B3203" s="197" t="str">
        <f aca="false">C3203&amp;D3203&amp;E3203&amp;F3203&amp;G3203&amp;H3203</f>
        <v>LIMPEZA OU PREPARO DE SUPERFICIE DE TUBOS E PERFIS DE FERROOU ACO COM JATO DE MATERIAL ABRASIVO METALICO,SEGUIDO DE AGUA OU AR,EM CONDICOES QUE PERMITAM O REAPROVEITAMENTO DE 50%DO MATERIAL ABRASIVO</v>
      </c>
      <c r="C3203" s="197" t="s">
        <v>7032</v>
      </c>
      <c r="D3203" s="197" t="s">
        <v>7033</v>
      </c>
      <c r="E3203" s="197" t="s">
        <v>7037</v>
      </c>
      <c r="F3203" s="197" t="s">
        <v>7038</v>
      </c>
      <c r="I3203" s="197" t="s">
        <v>1993</v>
      </c>
      <c r="J3203" s="197" t="n">
        <v>52.35</v>
      </c>
    </row>
    <row r="3204" customFormat="false" ht="12.75" hidden="true" customHeight="false" outlineLevel="0" collapsed="false">
      <c r="A3204" s="197" t="s">
        <v>7040</v>
      </c>
      <c r="B3204" s="197" t="str">
        <f aca="false">C3204&amp;D3204&amp;E3204&amp;F3204&amp;G3204&amp;H3204</f>
        <v>REMOCAO DE PICHACAO DE MONUMENTOS HISTORICOS DE ARGAMASSA,FERRO,BRONZE,MARMORE,GRANITO,ACO CORTEN,PINTURA AUTOMOTIVA,RESINA,ETC,EXCLUSIVE RETIRADA E TRANSPORTE</v>
      </c>
      <c r="C3204" s="197" t="s">
        <v>7041</v>
      </c>
      <c r="D3204" s="197" t="s">
        <v>7042</v>
      </c>
      <c r="E3204" s="197" t="s">
        <v>7043</v>
      </c>
      <c r="I3204" s="197" t="s">
        <v>1993</v>
      </c>
      <c r="J3204" s="197" t="n">
        <v>349.75</v>
      </c>
    </row>
    <row r="3205" customFormat="false" ht="12.75" hidden="true" customHeight="false" outlineLevel="0" collapsed="false">
      <c r="A3205" s="197" t="s">
        <v>7044</v>
      </c>
      <c r="B3205" s="197" t="str">
        <f aca="false">C3205&amp;D3205&amp;E3205&amp;F3205&amp;G3205&amp;H3205</f>
        <v>REMOCAO DE PICHACAO DE MONUMENTOS HISTORICOS DE ARGAMASSA,FERRO,BRONZE,MARMORE,GRANITO,ACO CORTEN,PINTURA AUTOMOTIVA,RESINA,ETC,EXCLUSIVE RETIRADA E TRANSPORTE</v>
      </c>
      <c r="C3205" s="197" t="s">
        <v>7041</v>
      </c>
      <c r="D3205" s="197" t="s">
        <v>7042</v>
      </c>
      <c r="E3205" s="197" t="s">
        <v>7043</v>
      </c>
      <c r="I3205" s="197" t="s">
        <v>1993</v>
      </c>
      <c r="J3205" s="197" t="n">
        <v>315.95</v>
      </c>
    </row>
    <row r="3206" customFormat="false" ht="12.75" hidden="true" customHeight="false" outlineLevel="0" collapsed="false">
      <c r="A3206" s="197" t="s">
        <v>7045</v>
      </c>
      <c r="B3206" s="197" t="str">
        <f aca="false">C3206&amp;D3206&amp;E3206&amp;F3206&amp;G3206&amp;H3206</f>
        <v>ANDAIME DE MADEIRA DE 1ª,ATE 7,00M DE ALTURA,EM PECAS DE 3"X3",1"X9" E 1"X12",CONSIDERANDO-SE O APROVEITAMENTO DA MADEIRA 3 VEZES,INCLUSIVE A DESMONTAGEM E MEDIDO PELO VOLUME ABRANGIDO,EXCLUSIVE PLATAFORMA</v>
      </c>
      <c r="C3206" s="197" t="s">
        <v>7046</v>
      </c>
      <c r="D3206" s="197" t="s">
        <v>7047</v>
      </c>
      <c r="E3206" s="197" t="s">
        <v>7048</v>
      </c>
      <c r="F3206" s="197" t="s">
        <v>7049</v>
      </c>
      <c r="I3206" s="197" t="s">
        <v>1158</v>
      </c>
      <c r="J3206" s="197" t="n">
        <v>27.74</v>
      </c>
    </row>
    <row r="3207" customFormat="false" ht="12.75" hidden="true" customHeight="false" outlineLevel="0" collapsed="false">
      <c r="A3207" s="197" t="s">
        <v>7050</v>
      </c>
      <c r="B3207" s="197" t="str">
        <f aca="false">C3207&amp;D3207&amp;E3207&amp;F3207&amp;G3207&amp;H3207</f>
        <v>ANDAIME DE MADEIRA DE 1ª,ATE 7,00M DE ALTURA,EM PECAS DE 3"X3",1"X9" E 1"X12",CONSIDERANDO-SE O APROVEITAMENTO DA MADEIRA 3 VEZES,INCLUSIVE A DESMONTAGEM E MEDIDO PELO VOLUME ABRANGIDO,EXCLUSIVE PLATAFORMA</v>
      </c>
      <c r="C3207" s="197" t="s">
        <v>7046</v>
      </c>
      <c r="D3207" s="197" t="s">
        <v>7047</v>
      </c>
      <c r="E3207" s="197" t="s">
        <v>7048</v>
      </c>
      <c r="F3207" s="197" t="s">
        <v>7049</v>
      </c>
      <c r="I3207" s="197" t="s">
        <v>1158</v>
      </c>
      <c r="J3207" s="197" t="n">
        <v>25.52</v>
      </c>
    </row>
    <row r="3208" customFormat="false" ht="12.75" hidden="true" customHeight="false" outlineLevel="0" collapsed="false">
      <c r="A3208" s="197" t="s">
        <v>7051</v>
      </c>
      <c r="B3208" s="197" t="str">
        <f aca="false">C3208&amp;D3208&amp;E3208&amp;F3208&amp;G3208&amp;H3208</f>
        <v>ANDAIME DE MADEIRA DE 1ª,ATE 7,00M DE ALTURA,EM PECAS DE 3"X3",1"X9" E 1"X12",CONSIDERANDO-SE O APROVEITAMENTO DA MADEIRA 5 VEZES,INCLUSIVE A DESMONTAGEM E MEDIDO PELO VOLUME ABRANGIDO,EXCLUSIVE PLATAFORMA</v>
      </c>
      <c r="C3208" s="197" t="s">
        <v>7046</v>
      </c>
      <c r="D3208" s="197" t="s">
        <v>7047</v>
      </c>
      <c r="E3208" s="197" t="s">
        <v>7052</v>
      </c>
      <c r="F3208" s="197" t="s">
        <v>7049</v>
      </c>
      <c r="I3208" s="197" t="s">
        <v>1158</v>
      </c>
      <c r="J3208" s="197" t="n">
        <v>23.44</v>
      </c>
    </row>
    <row r="3209" customFormat="false" ht="12.75" hidden="true" customHeight="false" outlineLevel="0" collapsed="false">
      <c r="A3209" s="197" t="s">
        <v>7053</v>
      </c>
      <c r="B3209" s="197" t="str">
        <f aca="false">C3209&amp;D3209&amp;E3209&amp;F3209&amp;G3209&amp;H3209</f>
        <v>ANDAIME DE MADEIRA DE 1ª,ATE 7,00M DE ALTURA,EM PECAS DE 3"X3",1"X9" E 1"X12",CONSIDERANDO-SE O APROVEITAMENTO DA MADEIRA 5 VEZES,INCLUSIVE A DESMONTAGEM E MEDIDO PELO VOLUME ABRANGIDO,EXCLUSIVE PLATAFORMA</v>
      </c>
      <c r="C3209" s="197" t="s">
        <v>7046</v>
      </c>
      <c r="D3209" s="197" t="s">
        <v>7047</v>
      </c>
      <c r="E3209" s="197" t="s">
        <v>7052</v>
      </c>
      <c r="F3209" s="197" t="s">
        <v>7049</v>
      </c>
      <c r="I3209" s="197" t="s">
        <v>1158</v>
      </c>
      <c r="J3209" s="197" t="n">
        <v>21.22</v>
      </c>
    </row>
    <row r="3210" customFormat="false" ht="12.75" hidden="true" customHeight="false" outlineLevel="0" collapsed="false">
      <c r="A3210" s="197" t="s">
        <v>7054</v>
      </c>
      <c r="B3210" s="197" t="str">
        <f aca="false">C3210&amp;D3210&amp;E3210&amp;F3210&amp;G3210&amp;H3210</f>
        <v>ANDAIME DE MADEIRA DE 1ª,DE 7,00 A 14,00M DE ALTURA,EM PECAS DE 3"X3",1"X9" E 1"X12",CONSIDERANDO-SE O APROVEITAMENTO DA MADEIRA 2 VEZES,INCLUSIVE A DESMONTAGEM E MEDIDO PELO VOLUME ABRANGIDO,EXCLUSIVE PLATAFORMA</v>
      </c>
      <c r="C3210" s="197" t="s">
        <v>7055</v>
      </c>
      <c r="D3210" s="197" t="s">
        <v>7056</v>
      </c>
      <c r="E3210" s="197" t="s">
        <v>7057</v>
      </c>
      <c r="F3210" s="197" t="s">
        <v>7058</v>
      </c>
      <c r="I3210" s="197" t="s">
        <v>1158</v>
      </c>
      <c r="J3210" s="197" t="n">
        <v>47.61</v>
      </c>
    </row>
    <row r="3211" customFormat="false" ht="12.75" hidden="true" customHeight="false" outlineLevel="0" collapsed="false">
      <c r="A3211" s="197" t="s">
        <v>7059</v>
      </c>
      <c r="B3211" s="197" t="str">
        <f aca="false">C3211&amp;D3211&amp;E3211&amp;F3211&amp;G3211&amp;H3211</f>
        <v>ANDAIME DE MADEIRA DE 1ª,DE 7,00 A 14,00M DE ALTURA,EM PECAS DE 3"X3",1"X9" E 1"X12",CONSIDERANDO-SE O APROVEITAMENTO DA MADEIRA 2 VEZES,INCLUSIVE A DESMONTAGEM E MEDIDO PELO VOLUME ABRANGIDO,EXCLUSIVE PLATAFORMA</v>
      </c>
      <c r="C3211" s="197" t="s">
        <v>7055</v>
      </c>
      <c r="D3211" s="197" t="s">
        <v>7056</v>
      </c>
      <c r="E3211" s="197" t="s">
        <v>7057</v>
      </c>
      <c r="F3211" s="197" t="s">
        <v>7058</v>
      </c>
      <c r="I3211" s="197" t="s">
        <v>1158</v>
      </c>
      <c r="J3211" s="197" t="n">
        <v>44.9</v>
      </c>
    </row>
    <row r="3212" customFormat="false" ht="12.75" hidden="true" customHeight="false" outlineLevel="0" collapsed="false">
      <c r="A3212" s="197" t="s">
        <v>7060</v>
      </c>
      <c r="B3212" s="197" t="str">
        <f aca="false">C3212&amp;D3212&amp;E3212&amp;F3212&amp;G3212&amp;H3212</f>
        <v>ANDAIME DE TORAS DE EUCALIPTO,COM APROVEITAMENTO DA MADEIRA20 VEZES,PASSARELA DE MADEIRA DE 1ª,COM APROVEITAMENTO DA MADEIRA 5 VEZES,INCLUSIVE A DESMONTAGEM DO ANDAIME E DA PASSARELA</v>
      </c>
      <c r="C3212" s="197" t="s">
        <v>7061</v>
      </c>
      <c r="D3212" s="197" t="s">
        <v>7062</v>
      </c>
      <c r="E3212" s="197" t="s">
        <v>7063</v>
      </c>
      <c r="F3212" s="197" t="s">
        <v>7064</v>
      </c>
      <c r="I3212" s="197" t="s">
        <v>1158</v>
      </c>
      <c r="J3212" s="197" t="n">
        <v>58.84</v>
      </c>
    </row>
    <row r="3213" customFormat="false" ht="12.75" hidden="true" customHeight="false" outlineLevel="0" collapsed="false">
      <c r="A3213" s="197" t="s">
        <v>7065</v>
      </c>
      <c r="B3213" s="197" t="str">
        <f aca="false">C3213&amp;D3213&amp;E3213&amp;F3213&amp;G3213&amp;H3213</f>
        <v>ANDAIME DE TORAS DE EUCALIPTO,COM APROVEITAMENTO DA MADEIRA20 VEZES,PASSARELA DE MADEIRA DE 1ª,COM APROVEITAMENTO DA MADEIRA 5 VEZES,INCLUSIVE A DESMONTAGEM DO ANDAIME E DA PASSARELA</v>
      </c>
      <c r="C3213" s="197" t="s">
        <v>7061</v>
      </c>
      <c r="D3213" s="197" t="s">
        <v>7062</v>
      </c>
      <c r="E3213" s="197" t="s">
        <v>7063</v>
      </c>
      <c r="F3213" s="197" t="s">
        <v>7064</v>
      </c>
      <c r="I3213" s="197" t="s">
        <v>1158</v>
      </c>
      <c r="J3213" s="197" t="n">
        <v>53.55</v>
      </c>
    </row>
    <row r="3214" customFormat="false" ht="12.75" hidden="true" customHeight="false" outlineLevel="0" collapsed="false">
      <c r="A3214" s="197" t="s">
        <v>7066</v>
      </c>
      <c r="B3214" s="197" t="str">
        <f aca="false">C3214&amp;D3214&amp;E3214&amp;F3214&amp;G3214&amp;H3214</f>
        <v>ANDAIME DE TABUADO SOBRE CAVALETES,INCLUSIVE ESTES,EM MADEIRA DE 1ª,COM APROVEITAMENTO DA MADEIRA 20 VEZES,INCLUSIVE MOVIMENTACAO</v>
      </c>
      <c r="C3214" s="197" t="s">
        <v>7067</v>
      </c>
      <c r="D3214" s="197" t="s">
        <v>7068</v>
      </c>
      <c r="E3214" s="197" t="s">
        <v>7069</v>
      </c>
      <c r="I3214" s="197" t="s">
        <v>1993</v>
      </c>
      <c r="J3214" s="197" t="n">
        <v>10.19</v>
      </c>
    </row>
    <row r="3215" customFormat="false" ht="12.75" hidden="true" customHeight="false" outlineLevel="0" collapsed="false">
      <c r="A3215" s="197" t="s">
        <v>7070</v>
      </c>
      <c r="B3215" s="197" t="str">
        <f aca="false">C3215&amp;D3215&amp;E3215&amp;F3215&amp;G3215&amp;H3215</f>
        <v>ANDAIME DE TABUADO SOBRE CAVALETES,INCLUSIVE ESTES,EM MADEIRA DE 1ª,COM APROVEITAMENTO DA MADEIRA 20 VEZES,INCLUSIVE MOVIMENTACAO</v>
      </c>
      <c r="C3215" s="197" t="s">
        <v>7067</v>
      </c>
      <c r="D3215" s="197" t="s">
        <v>7068</v>
      </c>
      <c r="E3215" s="197" t="s">
        <v>7069</v>
      </c>
      <c r="I3215" s="197" t="s">
        <v>1993</v>
      </c>
      <c r="J3215" s="197" t="n">
        <v>9.67</v>
      </c>
    </row>
    <row r="3216" customFormat="false" ht="12.75" hidden="true" customHeight="false" outlineLevel="0" collapsed="false">
      <c r="A3216" s="197" t="s">
        <v>7071</v>
      </c>
      <c r="B3216" s="197" t="str">
        <f aca="false">C3216&amp;D3216&amp;E3216&amp;F3216&amp;G3216&amp;H3216</f>
        <v>ANDAIME DE TABUADO SOBRE CAVALETES,INCLUSIVE ESTES,EM MADEIRA DE 1ª,COM APROVEITAMENTO DA MADEIRA 10 VEZES,INCLUSIVE MOVIMENTACAO</v>
      </c>
      <c r="C3216" s="197" t="s">
        <v>7067</v>
      </c>
      <c r="D3216" s="197" t="s">
        <v>7072</v>
      </c>
      <c r="E3216" s="197" t="s">
        <v>7069</v>
      </c>
      <c r="I3216" s="197" t="s">
        <v>1993</v>
      </c>
      <c r="J3216" s="197" t="n">
        <v>16.43</v>
      </c>
    </row>
    <row r="3217" customFormat="false" ht="12.75" hidden="true" customHeight="false" outlineLevel="0" collapsed="false">
      <c r="A3217" s="197" t="s">
        <v>7073</v>
      </c>
      <c r="B3217" s="197" t="str">
        <f aca="false">C3217&amp;D3217&amp;E3217&amp;F3217&amp;G3217&amp;H3217</f>
        <v>ANDAIME DE TABUADO SOBRE CAVALETES,INCLUSIVE ESTES,EM MADEIRA DE 1ª,COM APROVEITAMENTO DA MADEIRA 10 VEZES,INCLUSIVE MOVIMENTACAO</v>
      </c>
      <c r="C3217" s="197" t="s">
        <v>7067</v>
      </c>
      <c r="D3217" s="197" t="s">
        <v>7072</v>
      </c>
      <c r="E3217" s="197" t="s">
        <v>7069</v>
      </c>
      <c r="I3217" s="197" t="s">
        <v>1993</v>
      </c>
      <c r="J3217" s="197" t="n">
        <v>15.91</v>
      </c>
    </row>
    <row r="3218" customFormat="false" ht="12.75" hidden="true" customHeight="false" outlineLevel="0" collapsed="false">
      <c r="A3218" s="197" t="s">
        <v>7074</v>
      </c>
      <c r="B3218" s="197" t="str">
        <f aca="false">C3218&amp;D3218&amp;E3218&amp;F3218&amp;G3218&amp;H3218</f>
        <v>ANDAIME DE TABUADO SOBRE CAVALETES,INCLUSIVE ESTES,EM MADEIRA DE 1ª,COM APROVEITAMENTO DA MADEIRA 20 VEZES,INCLUSIVE MOVIMENTACAO PARA PE DIREITO DE 4,00M</v>
      </c>
      <c r="C3218" s="197" t="s">
        <v>7067</v>
      </c>
      <c r="D3218" s="197" t="s">
        <v>7068</v>
      </c>
      <c r="E3218" s="197" t="s">
        <v>7075</v>
      </c>
      <c r="I3218" s="197" t="s">
        <v>1993</v>
      </c>
      <c r="J3218" s="197" t="n">
        <v>13.07</v>
      </c>
    </row>
    <row r="3219" customFormat="false" ht="12.75" hidden="true" customHeight="false" outlineLevel="0" collapsed="false">
      <c r="A3219" s="197" t="s">
        <v>7076</v>
      </c>
      <c r="B3219" s="197" t="str">
        <f aca="false">C3219&amp;D3219&amp;E3219&amp;F3219&amp;G3219&amp;H3219</f>
        <v>ANDAIME DE TABUADO SOBRE CAVALETES,INCLUSIVE ESTES,EM MADEIRA DE 1ª,COM APROVEITAMENTO DA MADEIRA 20 VEZES,INCLUSIVE MOVIMENTACAO PARA PE DIREITO DE 4,00M</v>
      </c>
      <c r="C3219" s="197" t="s">
        <v>7067</v>
      </c>
      <c r="D3219" s="197" t="s">
        <v>7068</v>
      </c>
      <c r="E3219" s="197" t="s">
        <v>7075</v>
      </c>
      <c r="I3219" s="197" t="s">
        <v>1993</v>
      </c>
      <c r="J3219" s="197" t="n">
        <v>12.51</v>
      </c>
    </row>
    <row r="3220" customFormat="false" ht="12.75" hidden="true" customHeight="false" outlineLevel="0" collapsed="false">
      <c r="A3220" s="197" t="s">
        <v>7077</v>
      </c>
      <c r="B3220" s="197" t="str">
        <f aca="false">C3220&amp;D3220&amp;E3220&amp;F3220&amp;G3220&amp;H3220</f>
        <v>PLATAFORMA OU PASSARELA DE MADEIRA DE 1ª,CONSIDERANDO-SE APROVEITAMENTO DA  MADEIRA 20 VEZES,EXCLUSIVE ANDAIME OU OUTROSUPORTE E MOVIMENTACAO(VIDE ITEM 05.008.0008)</v>
      </c>
      <c r="C3220" s="197" t="s">
        <v>7078</v>
      </c>
      <c r="D3220" s="197" t="s">
        <v>7079</v>
      </c>
      <c r="E3220" s="197" t="s">
        <v>7080</v>
      </c>
      <c r="I3220" s="197" t="s">
        <v>1993</v>
      </c>
      <c r="J3220" s="197" t="n">
        <v>2.99</v>
      </c>
    </row>
    <row r="3221" customFormat="false" ht="12.75" hidden="true" customHeight="false" outlineLevel="0" collapsed="false">
      <c r="A3221" s="197" t="s">
        <v>83</v>
      </c>
      <c r="B3221" s="197" t="str">
        <f aca="false">C3221&amp;D3221&amp;E3221&amp;F3221&amp;G3221&amp;H3221</f>
        <v>PLATAFORMA OU PASSARELA DE MADEIRA DE 1ª,CONSIDERANDO-SE APROVEITAMENTO DA  MADEIRA 20 VEZES,EXCLUSIVE ANDAIME OU OUTROSUPORTE E MOVIMENTACAO(VIDE ITEM 05.008.0008)</v>
      </c>
      <c r="C3221" s="197" t="s">
        <v>7078</v>
      </c>
      <c r="D3221" s="197" t="s">
        <v>7079</v>
      </c>
      <c r="E3221" s="197" t="s">
        <v>7080</v>
      </c>
      <c r="I3221" s="197" t="s">
        <v>1993</v>
      </c>
      <c r="J3221" s="197" t="n">
        <v>2.99</v>
      </c>
    </row>
    <row r="3222" customFormat="false" ht="12.75" hidden="true" customHeight="false" outlineLevel="0" collapsed="false">
      <c r="A3222" s="197" t="s">
        <v>7081</v>
      </c>
      <c r="B3222" s="197" t="str">
        <f aca="false">C3222&amp;D3222&amp;E3222&amp;F3222&amp;G3222&amp;H3222</f>
        <v>PLATAFORMA OU PASSARELA DE MADEIRA DE 1ª,CONSIDERANDO-SE APROVEITAMENTO DA MADEIRA 40 VEZES,EXCLUSIVE ANDAIME OU OUTRO SUPORTE E MOVIMENTACAO(VIDE ITEM 05.008.0008)</v>
      </c>
      <c r="C3222" s="197" t="s">
        <v>7078</v>
      </c>
      <c r="D3222" s="197" t="s">
        <v>7082</v>
      </c>
      <c r="E3222" s="197" t="s">
        <v>7083</v>
      </c>
      <c r="I3222" s="197" t="s">
        <v>1993</v>
      </c>
      <c r="J3222" s="197" t="n">
        <v>1.49</v>
      </c>
    </row>
    <row r="3223" customFormat="false" ht="12.75" hidden="true" customHeight="false" outlineLevel="0" collapsed="false">
      <c r="A3223" s="197" t="s">
        <v>7084</v>
      </c>
      <c r="B3223" s="197" t="str">
        <f aca="false">C3223&amp;D3223&amp;E3223&amp;F3223&amp;G3223&amp;H3223</f>
        <v>PLATAFORMA OU PASSARELA DE MADEIRA DE 1ª,CONSIDERANDO-SE APROVEITAMENTO DA MADEIRA 40 VEZES,EXCLUSIVE ANDAIME OU OUTRO SUPORTE E MOVIMENTACAO(VIDE ITEM 05.008.0008)</v>
      </c>
      <c r="C3223" s="197" t="s">
        <v>7078</v>
      </c>
      <c r="D3223" s="197" t="s">
        <v>7082</v>
      </c>
      <c r="E3223" s="197" t="s">
        <v>7083</v>
      </c>
      <c r="I3223" s="197" t="s">
        <v>1993</v>
      </c>
      <c r="J3223" s="197" t="n">
        <v>1.49</v>
      </c>
    </row>
    <row r="3224" customFormat="false" ht="12.75" hidden="true" customHeight="false" outlineLevel="0" collapsed="false">
      <c r="A3224" s="197" t="s">
        <v>7085</v>
      </c>
      <c r="B3224" s="197" t="str">
        <f aca="false">C3224&amp;D3224&amp;E3224&amp;F3224&amp;G3224&amp;H3224</f>
        <v>PLATAFORMA OU PASSARELA DE MADEIRA DE 1ª,CONSIDERANDO-SE APROVEITAMENTO DA MADEIRA 60 VEZES,EXCLUSIVE ANDAIME OU OUTRO SUPORTE E MOVIMENTACAO (VIDE ITEM 05.008.0008)</v>
      </c>
      <c r="C3224" s="197" t="s">
        <v>7078</v>
      </c>
      <c r="D3224" s="197" t="s">
        <v>7086</v>
      </c>
      <c r="E3224" s="197" t="s">
        <v>7087</v>
      </c>
      <c r="I3224" s="197" t="s">
        <v>1993</v>
      </c>
      <c r="J3224" s="197" t="n">
        <v>0.99</v>
      </c>
    </row>
    <row r="3225" customFormat="false" ht="12.75" hidden="true" customHeight="false" outlineLevel="0" collapsed="false">
      <c r="A3225" s="197" t="s">
        <v>7088</v>
      </c>
      <c r="B3225" s="197" t="str">
        <f aca="false">C3225&amp;D3225&amp;E3225&amp;F3225&amp;G3225&amp;H3225</f>
        <v>PLATAFORMA OU PASSARELA DE MADEIRA DE 1ª,CONSIDERANDO-SE APROVEITAMENTO DA MADEIRA 60 VEZES,EXCLUSIVE ANDAIME OU OUTRO SUPORTE E MOVIMENTACAO (VIDE ITEM 05.008.0008)</v>
      </c>
      <c r="C3225" s="197" t="s">
        <v>7078</v>
      </c>
      <c r="D3225" s="197" t="s">
        <v>7086</v>
      </c>
      <c r="E3225" s="197" t="s">
        <v>7087</v>
      </c>
      <c r="I3225" s="197" t="s">
        <v>1993</v>
      </c>
      <c r="J3225" s="197" t="n">
        <v>0.99</v>
      </c>
    </row>
    <row r="3226" customFormat="false" ht="12.75" hidden="true" customHeight="false" outlineLevel="0" collapsed="false">
      <c r="A3226" s="197" t="s">
        <v>7089</v>
      </c>
      <c r="B3226" s="197" t="str">
        <f aca="false">C3226&amp;D3226&amp;E3226&amp;F3226&amp;G3226&amp;H3226</f>
        <v>PLATAFORMA OU PASSARELA DE MADEIRA DE 1ª,CONSIDERANDO-SE APROVEITAMENTO DA MADEIRA 80 VEZES,EXCLUSIVE ANDAIME OU OUTRO SUPORTE E MOVIMENTACAO(VIDE ITEM 05.008.0008)</v>
      </c>
      <c r="C3226" s="197" t="s">
        <v>7078</v>
      </c>
      <c r="D3226" s="197" t="s">
        <v>7090</v>
      </c>
      <c r="E3226" s="197" t="s">
        <v>7083</v>
      </c>
      <c r="I3226" s="197" t="s">
        <v>1993</v>
      </c>
      <c r="J3226" s="197" t="n">
        <v>0.74</v>
      </c>
    </row>
    <row r="3227" customFormat="false" ht="12.75" hidden="true" customHeight="false" outlineLevel="0" collapsed="false">
      <c r="A3227" s="197" t="s">
        <v>7091</v>
      </c>
      <c r="B3227" s="197" t="str">
        <f aca="false">C3227&amp;D3227&amp;E3227&amp;F3227&amp;G3227&amp;H3227</f>
        <v>PLATAFORMA OU PASSARELA DE MADEIRA DE 1ª,CONSIDERANDO-SE APROVEITAMENTO DA MADEIRA 80 VEZES,EXCLUSIVE ANDAIME OU OUTRO SUPORTE E MOVIMENTACAO(VIDE ITEM 05.008.0008)</v>
      </c>
      <c r="C3227" s="197" t="s">
        <v>7078</v>
      </c>
      <c r="D3227" s="197" t="s">
        <v>7090</v>
      </c>
      <c r="E3227" s="197" t="s">
        <v>7083</v>
      </c>
      <c r="I3227" s="197" t="s">
        <v>1993</v>
      </c>
      <c r="J3227" s="197" t="n">
        <v>0.74</v>
      </c>
    </row>
    <row r="3228" customFormat="false" ht="12.75" hidden="true" customHeight="false" outlineLevel="0" collapsed="false">
      <c r="A3228" s="197" t="s">
        <v>7092</v>
      </c>
      <c r="B3228" s="197" t="str">
        <f aca="false">C3228&amp;D3228&amp;E3228&amp;F3228&amp;G3228&amp;H3228</f>
        <v>ESCADA DE MADEIRA DE 3ª EXECUTADA SOBRE TERRENO COM INCLINACAO MEDIA ATE 45°,COM 0,80M DE LARGURA,CONSIDERANDO 30% DE APROVEITAMENTO DA MADEIRA,EXCLUSIVE ANCORAGEM</v>
      </c>
      <c r="C3228" s="197" t="s">
        <v>7093</v>
      </c>
      <c r="D3228" s="197" t="s">
        <v>7094</v>
      </c>
      <c r="E3228" s="197" t="s">
        <v>7095</v>
      </c>
      <c r="I3228" s="197" t="s">
        <v>338</v>
      </c>
      <c r="J3228" s="197" t="n">
        <v>72.21</v>
      </c>
    </row>
    <row r="3229" customFormat="false" ht="12.75" hidden="true" customHeight="false" outlineLevel="0" collapsed="false">
      <c r="A3229" s="197" t="s">
        <v>7096</v>
      </c>
      <c r="B3229" s="197" t="str">
        <f aca="false">C3229&amp;D3229&amp;E3229&amp;F3229&amp;G3229&amp;H3229</f>
        <v>ESCADA DE MADEIRA DE 3ª EXECUTADA SOBRE TERRENO COM INCLINACAO MEDIA ATE 45°,COM 0,80M DE LARGURA,CONSIDERANDO 30% DE APROVEITAMENTO DA MADEIRA,EXCLUSIVE ANCORAGEM</v>
      </c>
      <c r="C3229" s="197" t="s">
        <v>7093</v>
      </c>
      <c r="D3229" s="197" t="s">
        <v>7094</v>
      </c>
      <c r="E3229" s="197" t="s">
        <v>7095</v>
      </c>
      <c r="I3229" s="197" t="s">
        <v>338</v>
      </c>
      <c r="J3229" s="197" t="n">
        <v>65.7</v>
      </c>
    </row>
    <row r="3230" customFormat="false" ht="12.75" hidden="true" customHeight="false" outlineLevel="0" collapsed="false">
      <c r="A3230" s="197" t="s">
        <v>7097</v>
      </c>
      <c r="B3230" s="197" t="str">
        <f aca="false">C3230&amp;D3230&amp;E3230&amp;F3230&amp;G3230&amp;H3230</f>
        <v>ESCADA DE MADEIRA DE 3ª EXECUTADA SOBRE TERRENO COM INCLINACAO MEDIA SUPERIOR A 45°,COM 0,80M DE LARGURA,CONSIDERANDO 30% DE APROVEITAMENTO DA MADEIRA,EXCLUSIVE ANCORAGEM</v>
      </c>
      <c r="C3230" s="197" t="s">
        <v>7093</v>
      </c>
      <c r="D3230" s="197" t="s">
        <v>7098</v>
      </c>
      <c r="E3230" s="197" t="s">
        <v>7099</v>
      </c>
      <c r="I3230" s="197" t="s">
        <v>338</v>
      </c>
      <c r="J3230" s="197" t="n">
        <v>121.05</v>
      </c>
    </row>
    <row r="3231" customFormat="false" ht="12.75" hidden="true" customHeight="false" outlineLevel="0" collapsed="false">
      <c r="A3231" s="197" t="s">
        <v>7100</v>
      </c>
      <c r="B3231" s="197" t="str">
        <f aca="false">C3231&amp;D3231&amp;E3231&amp;F3231&amp;G3231&amp;H3231</f>
        <v>ESCADA DE MADEIRA DE 3ª EXECUTADA SOBRE TERRENO COM INCLINACAO MEDIA SUPERIOR A 45°,COM 0,80M DE LARGURA,CONSIDERANDO 30% DE APROVEITAMENTO DA MADEIRA,EXCLUSIVE ANCORAGEM</v>
      </c>
      <c r="C3231" s="197" t="s">
        <v>7093</v>
      </c>
      <c r="D3231" s="197" t="s">
        <v>7098</v>
      </c>
      <c r="E3231" s="197" t="s">
        <v>7099</v>
      </c>
      <c r="I3231" s="197" t="s">
        <v>338</v>
      </c>
      <c r="J3231" s="197" t="n">
        <v>108.02</v>
      </c>
    </row>
    <row r="3232" customFormat="false" ht="12.75" hidden="true" customHeight="false" outlineLevel="0" collapsed="false">
      <c r="A3232" s="197" t="s">
        <v>7101</v>
      </c>
      <c r="B3232" s="197" t="str">
        <f aca="false">C3232&amp;D3232&amp;E3232&amp;F3232&amp;G3232&amp;H3232</f>
        <v>TORRE PARA GUINCHO,COM PRUMOS DE MADEIRA DE LEI,PRANCHA DE 1,50X1,60M,INCLUSIVE FORNECIMENTO DO CABO,MONTAGEM E DESMONTAGEM DA TORRE E DO GUINCHO,EXCLUSIVE FORNECIMENTO DO GUINCHO(VIDE ITEM 19.004.0061)</v>
      </c>
      <c r="C3232" s="197" t="s">
        <v>7102</v>
      </c>
      <c r="D3232" s="197" t="s">
        <v>7103</v>
      </c>
      <c r="E3232" s="197" t="s">
        <v>7104</v>
      </c>
      <c r="F3232" s="197" t="s">
        <v>7105</v>
      </c>
      <c r="I3232" s="197" t="s">
        <v>338</v>
      </c>
      <c r="J3232" s="197" t="n">
        <v>503.68</v>
      </c>
    </row>
    <row r="3233" customFormat="false" ht="12.75" hidden="true" customHeight="false" outlineLevel="0" collapsed="false">
      <c r="A3233" s="197" t="s">
        <v>7106</v>
      </c>
      <c r="B3233" s="197" t="str">
        <f aca="false">C3233&amp;D3233&amp;E3233&amp;F3233&amp;G3233&amp;H3233</f>
        <v>TORRE PARA GUINCHO,COM PRUMOS DE MADEIRA DE LEI,PRANCHA DE 1,50X1,60M,INCLUSIVE FORNECIMENTO DO CABO,MONTAGEM E DESMONTAGEM DA TORRE E DO GUINCHO,EXCLUSIVE FORNECIMENTO DO GUINCHO(VIDE ITEM 19.004.0061)</v>
      </c>
      <c r="C3233" s="197" t="s">
        <v>7102</v>
      </c>
      <c r="D3233" s="197" t="s">
        <v>7103</v>
      </c>
      <c r="E3233" s="197" t="s">
        <v>7104</v>
      </c>
      <c r="F3233" s="197" t="s">
        <v>7105</v>
      </c>
      <c r="I3233" s="197" t="s">
        <v>338</v>
      </c>
      <c r="J3233" s="197" t="n">
        <v>464.21</v>
      </c>
    </row>
    <row r="3234" customFormat="false" ht="12.75" hidden="true" customHeight="false" outlineLevel="0" collapsed="false">
      <c r="A3234" s="197" t="s">
        <v>7107</v>
      </c>
      <c r="B3234" s="197" t="str">
        <f aca="false">C3234&amp;D3234&amp;E3234&amp;F3234&amp;G3234&amp;H3234</f>
        <v>ANDAIME SUSPENSO DE MADEIRA,PENDENTE DA ESTRUTURA POR CABOSDE ACO DE 3/8",INCLUSIVE PLATAFORMA DE MADEIRA E PERFURACAODA LAJE DE CONCRETO,MONTAGEM E DESMONTAGEM</v>
      </c>
      <c r="C3234" s="197" t="s">
        <v>7108</v>
      </c>
      <c r="D3234" s="197" t="s">
        <v>7109</v>
      </c>
      <c r="E3234" s="197" t="s">
        <v>7110</v>
      </c>
      <c r="I3234" s="197" t="s">
        <v>1993</v>
      </c>
      <c r="J3234" s="197" t="n">
        <v>96.73</v>
      </c>
    </row>
    <row r="3235" customFormat="false" ht="12.75" hidden="true" customHeight="false" outlineLevel="0" collapsed="false">
      <c r="A3235" s="197" t="s">
        <v>7111</v>
      </c>
      <c r="B3235" s="197" t="str">
        <f aca="false">C3235&amp;D3235&amp;E3235&amp;F3235&amp;G3235&amp;H3235</f>
        <v>ANDAIME SUSPENSO DE MADEIRA,PENDENTE DA ESTRUTURA POR CABOSDE ACO DE 3/8",INCLUSIVE PLATAFORMA DE MADEIRA E PERFURACAODA LAJE DE CONCRETO,MONTAGEM E DESMONTAGEM</v>
      </c>
      <c r="C3235" s="197" t="s">
        <v>7108</v>
      </c>
      <c r="D3235" s="197" t="s">
        <v>7109</v>
      </c>
      <c r="E3235" s="197" t="s">
        <v>7110</v>
      </c>
      <c r="I3235" s="197" t="s">
        <v>1993</v>
      </c>
      <c r="J3235" s="197" t="n">
        <v>92.63</v>
      </c>
    </row>
    <row r="3236" customFormat="false" ht="12.75" hidden="true" customHeight="false" outlineLevel="0" collapsed="false">
      <c r="A3236" s="197" t="s">
        <v>7112</v>
      </c>
      <c r="B3236" s="197"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197" t="s">
        <v>7108</v>
      </c>
      <c r="D3236" s="197" t="s">
        <v>7109</v>
      </c>
      <c r="E3236" s="197" t="s">
        <v>7113</v>
      </c>
      <c r="F3236" s="197" t="s">
        <v>7114</v>
      </c>
      <c r="I3236" s="197" t="s">
        <v>1993</v>
      </c>
      <c r="J3236" s="197" t="n">
        <v>57.79</v>
      </c>
    </row>
    <row r="3237" customFormat="false" ht="12.75" hidden="true" customHeight="false" outlineLevel="0" collapsed="false">
      <c r="A3237" s="197" t="s">
        <v>7115</v>
      </c>
      <c r="B3237" s="197"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197" t="s">
        <v>7108</v>
      </c>
      <c r="D3237" s="197" t="s">
        <v>7109</v>
      </c>
      <c r="E3237" s="197" t="s">
        <v>7113</v>
      </c>
      <c r="F3237" s="197" t="s">
        <v>7114</v>
      </c>
      <c r="I3237" s="197" t="s">
        <v>1993</v>
      </c>
      <c r="J3237" s="197" t="n">
        <v>53.69</v>
      </c>
    </row>
    <row r="3238" customFormat="false" ht="12.75" hidden="true" customHeight="false" outlineLevel="0" collapsed="false">
      <c r="A3238" s="197" t="s">
        <v>7116</v>
      </c>
      <c r="B3238" s="197"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197" t="s">
        <v>7108</v>
      </c>
      <c r="D3238" s="197" t="s">
        <v>7109</v>
      </c>
      <c r="E3238" s="197" t="s">
        <v>7117</v>
      </c>
      <c r="F3238" s="197" t="s">
        <v>7118</v>
      </c>
      <c r="I3238" s="197" t="s">
        <v>1993</v>
      </c>
      <c r="J3238" s="197" t="n">
        <v>51.05</v>
      </c>
    </row>
    <row r="3239" customFormat="false" ht="12.75" hidden="true" customHeight="false" outlineLevel="0" collapsed="false">
      <c r="A3239" s="197" t="s">
        <v>7119</v>
      </c>
      <c r="B3239" s="197"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197" t="s">
        <v>7108</v>
      </c>
      <c r="D3239" s="197" t="s">
        <v>7109</v>
      </c>
      <c r="E3239" s="197" t="s">
        <v>7117</v>
      </c>
      <c r="F3239" s="197" t="s">
        <v>7118</v>
      </c>
      <c r="I3239" s="197" t="s">
        <v>1993</v>
      </c>
      <c r="J3239" s="197" t="n">
        <v>46.95</v>
      </c>
    </row>
    <row r="3240" customFormat="false" ht="12.75" hidden="true" customHeight="false" outlineLevel="0" collapsed="false">
      <c r="A3240" s="197" t="s">
        <v>7120</v>
      </c>
      <c r="B3240" s="197"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197" t="s">
        <v>7108</v>
      </c>
      <c r="D3240" s="197" t="s">
        <v>7109</v>
      </c>
      <c r="E3240" s="197" t="s">
        <v>7121</v>
      </c>
      <c r="F3240" s="197" t="s">
        <v>7122</v>
      </c>
      <c r="I3240" s="197" t="s">
        <v>1993</v>
      </c>
      <c r="J3240" s="197" t="n">
        <v>47.7</v>
      </c>
    </row>
    <row r="3241" customFormat="false" ht="12.75" hidden="true" customHeight="false" outlineLevel="0" collapsed="false">
      <c r="A3241" s="197" t="s">
        <v>7123</v>
      </c>
      <c r="B3241" s="197"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197" t="s">
        <v>7108</v>
      </c>
      <c r="D3241" s="197" t="s">
        <v>7109</v>
      </c>
      <c r="E3241" s="197" t="s">
        <v>7121</v>
      </c>
      <c r="F3241" s="197" t="s">
        <v>7122</v>
      </c>
      <c r="I3241" s="197" t="s">
        <v>1993</v>
      </c>
      <c r="J3241" s="197" t="n">
        <v>43.6</v>
      </c>
    </row>
    <row r="3242" customFormat="false" ht="12.75" hidden="true" customHeight="false" outlineLevel="0" collapsed="false">
      <c r="A3242" s="197" t="s">
        <v>7124</v>
      </c>
      <c r="B3242" s="197" t="str">
        <f aca="false">C3242&amp;D3242&amp;E3242&amp;F3242&amp;G3242&amp;H3242</f>
        <v>TELA SOLTA DE POLIPROPILENO PARA PROTECAO DE FACHADAS AMARRADA SOMENTE NOS EXTREMOS.FORNECIMENTO E COLOCACAO</v>
      </c>
      <c r="C3242" s="197" t="s">
        <v>7125</v>
      </c>
      <c r="D3242" s="197" t="s">
        <v>7126</v>
      </c>
      <c r="I3242" s="197" t="s">
        <v>1993</v>
      </c>
      <c r="J3242" s="197" t="n">
        <v>5</v>
      </c>
    </row>
    <row r="3243" customFormat="false" ht="12.75" hidden="true" customHeight="false" outlineLevel="0" collapsed="false">
      <c r="A3243" s="197" t="s">
        <v>7127</v>
      </c>
      <c r="B3243" s="197" t="str">
        <f aca="false">C3243&amp;D3243&amp;E3243&amp;F3243&amp;G3243&amp;H3243</f>
        <v>TELA SOLTA DE POLIPROPILENO PARA PROTECAO DE FACHADAS AMARRADA SOMENTE NOS EXTREMOS.FORNECIMENTO E COLOCACAO</v>
      </c>
      <c r="C3243" s="197" t="s">
        <v>7125</v>
      </c>
      <c r="D3243" s="197" t="s">
        <v>7126</v>
      </c>
      <c r="I3243" s="197" t="s">
        <v>1993</v>
      </c>
      <c r="J3243" s="197" t="n">
        <v>4.59</v>
      </c>
    </row>
    <row r="3244" customFormat="false" ht="12.75" hidden="true" customHeight="false" outlineLevel="0" collapsed="false">
      <c r="A3244" s="197" t="s">
        <v>7128</v>
      </c>
      <c r="B3244" s="197" t="str">
        <f aca="false">C3244&amp;D3244&amp;E3244&amp;F3244&amp;G3244&amp;H3244</f>
        <v>TELA DE POLIPROPILENO PARA PROTECAO DE FACHADAS,AMARRADA EMANDAIME,EXCLUSIVE ESTE.FORNECIMENTO E COLOCACAO</v>
      </c>
      <c r="C3244" s="197" t="s">
        <v>7129</v>
      </c>
      <c r="D3244" s="197" t="s">
        <v>7130</v>
      </c>
      <c r="I3244" s="197" t="s">
        <v>1993</v>
      </c>
      <c r="J3244" s="197" t="n">
        <v>18.02</v>
      </c>
    </row>
    <row r="3245" customFormat="false" ht="12.75" hidden="true" customHeight="false" outlineLevel="0" collapsed="false">
      <c r="A3245" s="197" t="s">
        <v>7131</v>
      </c>
      <c r="B3245" s="197" t="str">
        <f aca="false">C3245&amp;D3245&amp;E3245&amp;F3245&amp;G3245&amp;H3245</f>
        <v>TELA DE POLIPROPILENO PARA PROTECAO DE FACHADAS,AMARRADA EMANDAIME,EXCLUSIVE ESTE.FORNECIMENTO E COLOCACAO</v>
      </c>
      <c r="C3245" s="197" t="s">
        <v>7129</v>
      </c>
      <c r="D3245" s="197" t="s">
        <v>7130</v>
      </c>
      <c r="I3245" s="197" t="s">
        <v>1993</v>
      </c>
      <c r="J3245" s="197" t="n">
        <v>16.47</v>
      </c>
    </row>
    <row r="3246" customFormat="false" ht="12.75" hidden="true" customHeight="false" outlineLevel="0" collapsed="false">
      <c r="A3246" s="197" t="s">
        <v>7132</v>
      </c>
      <c r="B3246" s="197" t="str">
        <f aca="false">C3246&amp;D3246&amp;E3246&amp;F3246&amp;G3246&amp;H3246</f>
        <v>TELA METALICA FIO Nº12,MALHA 3X3CM,PARA PROTECAO DE FACHADAS,AMARRADA EM ANDAIME,EXCLUSIVE ESTE.FORNECIMENTO E COLOCACAO</v>
      </c>
      <c r="C3246" s="197" t="s">
        <v>7133</v>
      </c>
      <c r="D3246" s="197" t="s">
        <v>7134</v>
      </c>
      <c r="I3246" s="197" t="s">
        <v>1993</v>
      </c>
      <c r="J3246" s="197" t="n">
        <v>117.62</v>
      </c>
    </row>
    <row r="3247" customFormat="false" ht="12.75" hidden="true" customHeight="false" outlineLevel="0" collapsed="false">
      <c r="A3247" s="197" t="s">
        <v>7135</v>
      </c>
      <c r="B3247" s="197" t="str">
        <f aca="false">C3247&amp;D3247&amp;E3247&amp;F3247&amp;G3247&amp;H3247</f>
        <v>TELA METALICA FIO Nº12,MALHA 3X3CM,PARA PROTECAO DE FACHADAS,AMARRADA EM ANDAIME,EXCLUSIVE ESTE.FORNECIMENTO E COLOCACAO</v>
      </c>
      <c r="C3247" s="197" t="s">
        <v>7133</v>
      </c>
      <c r="D3247" s="197" t="s">
        <v>7134</v>
      </c>
      <c r="I3247" s="197" t="s">
        <v>1993</v>
      </c>
      <c r="J3247" s="197" t="n">
        <v>111.35</v>
      </c>
    </row>
    <row r="3248" customFormat="false" ht="12.75" hidden="true" customHeight="false" outlineLevel="0" collapsed="false">
      <c r="A3248" s="197" t="s">
        <v>7136</v>
      </c>
      <c r="B3248" s="197" t="str">
        <f aca="false">C3248&amp;D3248&amp;E3248&amp;F3248&amp;G3248&amp;H3248</f>
        <v>TELA EM POLIETILENO DE ALTA DENSIDADE,100% VIRGEM,COM MALHADE (5X5)CM,FIO DE 2,5MM,COM RESISTENCIA DE 350KG/M2.FORNECIMENTO E COLOCACAO</v>
      </c>
      <c r="C3248" s="197" t="s">
        <v>7137</v>
      </c>
      <c r="D3248" s="197" t="s">
        <v>7138</v>
      </c>
      <c r="E3248" s="197" t="s">
        <v>7139</v>
      </c>
      <c r="I3248" s="197" t="s">
        <v>1993</v>
      </c>
      <c r="J3248" s="197" t="n">
        <v>12.49</v>
      </c>
    </row>
    <row r="3249" customFormat="false" ht="12.75" hidden="true" customHeight="false" outlineLevel="0" collapsed="false">
      <c r="A3249" s="197" t="s">
        <v>105</v>
      </c>
      <c r="B3249" s="197" t="str">
        <f aca="false">C3249&amp;D3249&amp;E3249&amp;F3249&amp;G3249&amp;H3249</f>
        <v>TELA EM POLIETILENO DE ALTA DENSIDADE,100% VIRGEM,COM MALHADE (5X5)CM,FIO DE 2,5MM,COM RESISTENCIA DE 350KG/M2.FORNECIMENTO E COLOCACAO</v>
      </c>
      <c r="C3249" s="197" t="s">
        <v>7137</v>
      </c>
      <c r="D3249" s="197" t="s">
        <v>7138</v>
      </c>
      <c r="E3249" s="197" t="s">
        <v>7139</v>
      </c>
      <c r="I3249" s="197" t="s">
        <v>1993</v>
      </c>
      <c r="J3249" s="197" t="n">
        <v>12.07</v>
      </c>
    </row>
    <row r="3250" customFormat="false" ht="12.75" hidden="true" customHeight="false" outlineLevel="0" collapsed="false">
      <c r="A3250" s="197" t="s">
        <v>7140</v>
      </c>
      <c r="B3250" s="197" t="str">
        <f aca="false">C3250&amp;D3250&amp;E3250&amp;F3250&amp;G3250&amp;H3250</f>
        <v>PLATAFORMA DE PROTECAO A TRANSEUNTES(PARA-LIXO),EM MADEIRA DE 1ª,EM PECAS DE 3"X6" E 1"X12",COM 2,00M DE LARGURA,COM APROVEITAMENTO DA MADEIRA 2 VEZES,INCLUSIVE A DESMONTAGEM E RETIRADA DA MADEIRA</v>
      </c>
      <c r="C3250" s="197" t="s">
        <v>7141</v>
      </c>
      <c r="D3250" s="197" t="s">
        <v>7142</v>
      </c>
      <c r="E3250" s="197" t="s">
        <v>7143</v>
      </c>
      <c r="F3250" s="197" t="s">
        <v>7144</v>
      </c>
      <c r="I3250" s="197" t="s">
        <v>338</v>
      </c>
      <c r="J3250" s="197" t="n">
        <v>164.26</v>
      </c>
    </row>
    <row r="3251" customFormat="false" ht="12.75" hidden="true" customHeight="false" outlineLevel="0" collapsed="false">
      <c r="A3251" s="197" t="s">
        <v>7145</v>
      </c>
      <c r="B3251" s="197" t="str">
        <f aca="false">C3251&amp;D3251&amp;E3251&amp;F3251&amp;G3251&amp;H3251</f>
        <v>PLATAFORMA DE PROTECAO A TRANSEUNTES(PARA-LIXO),EM MADEIRA DE 1ª,EM PECAS DE 3"X6" E 1"X12",COM 2,00M DE LARGURA,COM APROVEITAMENTO DA MADEIRA 2 VEZES,INCLUSIVE A DESMONTAGEM E RETIRADA DA MADEIRA</v>
      </c>
      <c r="C3251" s="197" t="s">
        <v>7141</v>
      </c>
      <c r="D3251" s="197" t="s">
        <v>7142</v>
      </c>
      <c r="E3251" s="197" t="s">
        <v>7143</v>
      </c>
      <c r="F3251" s="197" t="s">
        <v>7144</v>
      </c>
      <c r="I3251" s="197" t="s">
        <v>338</v>
      </c>
      <c r="J3251" s="197" t="n">
        <v>151.18</v>
      </c>
    </row>
    <row r="3252" customFormat="false" ht="12.75" hidden="true" customHeight="false" outlineLevel="0" collapsed="false">
      <c r="A3252" s="197" t="s">
        <v>7146</v>
      </c>
      <c r="B3252" s="197"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197" t="s">
        <v>7147</v>
      </c>
      <c r="D3252" s="197" t="s">
        <v>7148</v>
      </c>
      <c r="E3252" s="197" t="s">
        <v>7149</v>
      </c>
      <c r="F3252" s="197" t="s">
        <v>7150</v>
      </c>
      <c r="G3252" s="197" t="s">
        <v>7151</v>
      </c>
      <c r="I3252" s="197" t="s">
        <v>4497</v>
      </c>
      <c r="J3252" s="197" t="n">
        <v>4</v>
      </c>
    </row>
    <row r="3253" customFormat="false" ht="12.75" hidden="true" customHeight="false" outlineLevel="0" collapsed="false">
      <c r="A3253" s="197" t="s">
        <v>85</v>
      </c>
      <c r="B3253" s="197"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197" t="s">
        <v>7147</v>
      </c>
      <c r="D3253" s="197" t="s">
        <v>7148</v>
      </c>
      <c r="E3253" s="197" t="s">
        <v>7149</v>
      </c>
      <c r="F3253" s="197" t="s">
        <v>7150</v>
      </c>
      <c r="G3253" s="197" t="s">
        <v>7151</v>
      </c>
      <c r="I3253" s="197" t="s">
        <v>4497</v>
      </c>
      <c r="J3253" s="197" t="n">
        <v>4</v>
      </c>
    </row>
    <row r="3254" customFormat="false" ht="12.75" hidden="true" customHeight="false" outlineLevel="0" collapsed="false">
      <c r="A3254" s="197" t="s">
        <v>7152</v>
      </c>
      <c r="B3254" s="197" t="str">
        <f aca="false">C3254&amp;D3254&amp;E3254&amp;F3254&amp;G3254&amp;H3254</f>
        <v>ALUGUEL DE TORRE-ANDAIME TUBULAR SOBRE RODIZIOS,EXCLUSIVE ALUGUEL DOS RODIZIOS,TRANSPORTE DOS ELEMENTOS DA TORRE,PLATAFORMA OU PASSARELA DE PINHO,MONTAGEM E DESMONTAGEM</v>
      </c>
      <c r="C3254" s="197" t="s">
        <v>7153</v>
      </c>
      <c r="D3254" s="197" t="s">
        <v>7154</v>
      </c>
      <c r="E3254" s="197" t="s">
        <v>7155</v>
      </c>
      <c r="I3254" s="197" t="s">
        <v>7156</v>
      </c>
      <c r="J3254" s="197" t="n">
        <v>8</v>
      </c>
    </row>
    <row r="3255" customFormat="false" ht="12.75" hidden="true" customHeight="false" outlineLevel="0" collapsed="false">
      <c r="A3255" s="197" t="s">
        <v>7157</v>
      </c>
      <c r="B3255" s="197" t="str">
        <f aca="false">C3255&amp;D3255&amp;E3255&amp;F3255&amp;G3255&amp;H3255</f>
        <v>ALUGUEL DE TORRE-ANDAIME TUBULAR SOBRE RODIZIOS,EXCLUSIVE ALUGUEL DOS RODIZIOS,TRANSPORTE DOS ELEMENTOS DA TORRE,PLATAFORMA OU PASSARELA DE PINHO,MONTAGEM E DESMONTAGEM</v>
      </c>
      <c r="C3255" s="197" t="s">
        <v>7153</v>
      </c>
      <c r="D3255" s="197" t="s">
        <v>7154</v>
      </c>
      <c r="E3255" s="197" t="s">
        <v>7155</v>
      </c>
      <c r="I3255" s="197" t="s">
        <v>7156</v>
      </c>
      <c r="J3255" s="197" t="n">
        <v>8</v>
      </c>
    </row>
    <row r="3256" customFormat="false" ht="12.75" hidden="true" customHeight="false" outlineLevel="0" collapsed="false">
      <c r="A3256" s="197" t="s">
        <v>7158</v>
      </c>
      <c r="B3256" s="197"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197" t="s">
        <v>7159</v>
      </c>
      <c r="D3256" s="197" t="s">
        <v>7160</v>
      </c>
      <c r="E3256" s="197" t="s">
        <v>7161</v>
      </c>
      <c r="F3256" s="197" t="s">
        <v>7162</v>
      </c>
      <c r="G3256" s="197" t="s">
        <v>7163</v>
      </c>
      <c r="I3256" s="197" t="s">
        <v>4304</v>
      </c>
      <c r="J3256" s="197" t="n">
        <v>9493.76</v>
      </c>
    </row>
    <row r="3257" customFormat="false" ht="12.75" hidden="true" customHeight="false" outlineLevel="0" collapsed="false">
      <c r="A3257" s="197" t="s">
        <v>7164</v>
      </c>
      <c r="B3257" s="197"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197" t="s">
        <v>7159</v>
      </c>
      <c r="D3257" s="197" t="s">
        <v>7160</v>
      </c>
      <c r="E3257" s="197" t="s">
        <v>7161</v>
      </c>
      <c r="F3257" s="197" t="s">
        <v>7162</v>
      </c>
      <c r="G3257" s="197" t="s">
        <v>7163</v>
      </c>
      <c r="I3257" s="197" t="s">
        <v>4304</v>
      </c>
      <c r="J3257" s="197" t="n">
        <v>8928.17</v>
      </c>
    </row>
    <row r="3258" customFormat="false" ht="12.75" hidden="true" customHeight="false" outlineLevel="0" collapsed="false">
      <c r="A3258" s="197" t="s">
        <v>7165</v>
      </c>
      <c r="B3258" s="197" t="str">
        <f aca="false">C3258&amp;D3258&amp;E3258&amp;F3258&amp;G3258&amp;H3258</f>
        <v>ALUGUEL DE RODIZIOS DE FERRO,PARA TORRE TUBULAR.CUSTO PARA 4 RODIZIOS</v>
      </c>
      <c r="C3258" s="197" t="s">
        <v>7166</v>
      </c>
      <c r="D3258" s="197" t="s">
        <v>7167</v>
      </c>
      <c r="I3258" s="197" t="s">
        <v>4304</v>
      </c>
      <c r="J3258" s="197" t="n">
        <v>62.4</v>
      </c>
    </row>
    <row r="3259" customFormat="false" ht="12.75" hidden="true" customHeight="false" outlineLevel="0" collapsed="false">
      <c r="A3259" s="197" t="s">
        <v>7168</v>
      </c>
      <c r="B3259" s="197" t="str">
        <f aca="false">C3259&amp;D3259&amp;E3259&amp;F3259&amp;G3259&amp;H3259</f>
        <v>ALUGUEL DE RODIZIOS DE FERRO,PARA TORRE TUBULAR.CUSTO PARA 4 RODIZIOS</v>
      </c>
      <c r="C3259" s="197" t="s">
        <v>7166</v>
      </c>
      <c r="D3259" s="197" t="s">
        <v>7167</v>
      </c>
      <c r="I3259" s="197" t="s">
        <v>4304</v>
      </c>
      <c r="J3259" s="197" t="n">
        <v>62.4</v>
      </c>
    </row>
    <row r="3260" customFormat="false" ht="12.75" hidden="true" customHeight="false" outlineLevel="0" collapsed="false">
      <c r="A3260" s="197" t="s">
        <v>7169</v>
      </c>
      <c r="B3260" s="197" t="str">
        <f aca="false">C3260&amp;D3260&amp;E3260&amp;F3260&amp;G3260&amp;H3260</f>
        <v>ALUGUEL DE RODIZIOS DE BORRACHA,PARA TORRE TUBULAR.CUSTO PARA 4 RODIZIOS</v>
      </c>
      <c r="C3260" s="197" t="s">
        <v>7170</v>
      </c>
      <c r="D3260" s="197" t="s">
        <v>7171</v>
      </c>
      <c r="I3260" s="197" t="s">
        <v>4304</v>
      </c>
      <c r="J3260" s="197" t="n">
        <v>86.4</v>
      </c>
    </row>
    <row r="3261" customFormat="false" ht="12.75" hidden="true" customHeight="false" outlineLevel="0" collapsed="false">
      <c r="A3261" s="197" t="s">
        <v>7172</v>
      </c>
      <c r="B3261" s="197" t="str">
        <f aca="false">C3261&amp;D3261&amp;E3261&amp;F3261&amp;G3261&amp;H3261</f>
        <v>ALUGUEL DE RODIZIOS DE BORRACHA,PARA TORRE TUBULAR.CUSTO PARA 4 RODIZIOS</v>
      </c>
      <c r="C3261" s="197" t="s">
        <v>7170</v>
      </c>
      <c r="D3261" s="197" t="s">
        <v>7171</v>
      </c>
      <c r="I3261" s="197" t="s">
        <v>4304</v>
      </c>
      <c r="J3261" s="197" t="n">
        <v>86.4</v>
      </c>
    </row>
    <row r="3262" customFormat="false" ht="12.75" hidden="true" customHeight="false" outlineLevel="0" collapsed="false">
      <c r="A3262" s="197" t="s">
        <v>7173</v>
      </c>
      <c r="B3262" s="197"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197" t="s">
        <v>7174</v>
      </c>
      <c r="D3262" s="197" t="s">
        <v>7175</v>
      </c>
      <c r="E3262" s="197" t="s">
        <v>7176</v>
      </c>
      <c r="F3262" s="197" t="s">
        <v>7177</v>
      </c>
      <c r="G3262" s="197" t="s">
        <v>7178</v>
      </c>
      <c r="H3262" s="197" t="s">
        <v>7179</v>
      </c>
      <c r="I3262" s="197" t="s">
        <v>4304</v>
      </c>
      <c r="J3262" s="197" t="n">
        <v>133.64</v>
      </c>
    </row>
    <row r="3263" customFormat="false" ht="12.75" hidden="true" customHeight="false" outlineLevel="0" collapsed="false">
      <c r="A3263" s="197" t="s">
        <v>7180</v>
      </c>
      <c r="B3263" s="197"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197" t="s">
        <v>7174</v>
      </c>
      <c r="D3263" s="197" t="s">
        <v>7175</v>
      </c>
      <c r="E3263" s="197" t="s">
        <v>7176</v>
      </c>
      <c r="F3263" s="197" t="s">
        <v>7177</v>
      </c>
      <c r="G3263" s="197" t="s">
        <v>7178</v>
      </c>
      <c r="H3263" s="197" t="s">
        <v>7179</v>
      </c>
      <c r="I3263" s="197" t="s">
        <v>4304</v>
      </c>
      <c r="J3263" s="197" t="n">
        <v>133.64</v>
      </c>
    </row>
    <row r="3264" customFormat="false" ht="12.75" hidden="true" customHeight="false" outlineLevel="0" collapsed="false">
      <c r="A3264" s="197" t="s">
        <v>7181</v>
      </c>
      <c r="B3264" s="197"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197" t="s">
        <v>7182</v>
      </c>
      <c r="D3264" s="197" t="s">
        <v>7183</v>
      </c>
      <c r="E3264" s="197" t="s">
        <v>7184</v>
      </c>
      <c r="F3264" s="197" t="s">
        <v>7185</v>
      </c>
      <c r="G3264" s="197" t="s">
        <v>7186</v>
      </c>
      <c r="H3264" s="197" t="s">
        <v>7187</v>
      </c>
      <c r="I3264" s="197" t="s">
        <v>4304</v>
      </c>
      <c r="J3264" s="197" t="n">
        <v>294</v>
      </c>
    </row>
    <row r="3265" customFormat="false" ht="12.75" hidden="true" customHeight="false" outlineLevel="0" collapsed="false">
      <c r="A3265" s="197" t="s">
        <v>7188</v>
      </c>
      <c r="B3265" s="197"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197" t="s">
        <v>7182</v>
      </c>
      <c r="D3265" s="197" t="s">
        <v>7183</v>
      </c>
      <c r="E3265" s="197" t="s">
        <v>7184</v>
      </c>
      <c r="F3265" s="197" t="s">
        <v>7185</v>
      </c>
      <c r="G3265" s="197" t="s">
        <v>7186</v>
      </c>
      <c r="H3265" s="197" t="s">
        <v>7187</v>
      </c>
      <c r="I3265" s="197" t="s">
        <v>4304</v>
      </c>
      <c r="J3265" s="197" t="n">
        <v>294</v>
      </c>
    </row>
    <row r="3266" customFormat="false" ht="12.75" hidden="true" customHeight="false" outlineLevel="0" collapsed="false">
      <c r="A3266" s="197" t="s">
        <v>7189</v>
      </c>
      <c r="B3266" s="197" t="str">
        <f aca="false">C3266&amp;D3266&amp;E3266&amp;F3266&amp;G3266&amp;H3266</f>
        <v>ALUGUEL DE PASSARELA METALICA,PERFURADA,PARA ANDAIME METALICO TUBULAR,INCLUSIVE TRANSPORTE,CARGA E DESCARGA,EXCLUSIVE ANDAIME TUBULAR E MOVIMENTACAO (VIDE ITEM 05.008.0008)</v>
      </c>
      <c r="C3266" s="197" t="s">
        <v>7190</v>
      </c>
      <c r="D3266" s="197" t="s">
        <v>7191</v>
      </c>
      <c r="E3266" s="197" t="s">
        <v>7192</v>
      </c>
      <c r="I3266" s="197" t="s">
        <v>4497</v>
      </c>
      <c r="J3266" s="197" t="n">
        <v>21.78</v>
      </c>
    </row>
    <row r="3267" customFormat="false" ht="12.75" hidden="true" customHeight="false" outlineLevel="0" collapsed="false">
      <c r="A3267" s="197" t="s">
        <v>7193</v>
      </c>
      <c r="B3267" s="197" t="str">
        <f aca="false">C3267&amp;D3267&amp;E3267&amp;F3267&amp;G3267&amp;H3267</f>
        <v>ALUGUEL DE PASSARELA METALICA,PERFURADA,PARA ANDAIME METALICO TUBULAR,INCLUSIVE TRANSPORTE,CARGA E DESCARGA,EXCLUSIVE ANDAIME TUBULAR E MOVIMENTACAO (VIDE ITEM 05.008.0008)</v>
      </c>
      <c r="C3267" s="197" t="s">
        <v>7190</v>
      </c>
      <c r="D3267" s="197" t="s">
        <v>7191</v>
      </c>
      <c r="E3267" s="197" t="s">
        <v>7192</v>
      </c>
      <c r="I3267" s="197" t="s">
        <v>4497</v>
      </c>
      <c r="J3267" s="197" t="n">
        <v>21.78</v>
      </c>
    </row>
    <row r="3268" customFormat="false" ht="12.75" hidden="true" customHeight="false" outlineLevel="0" collapsed="false">
      <c r="A3268" s="197" t="s">
        <v>7194</v>
      </c>
      <c r="B3268" s="197" t="str">
        <f aca="false">C3268&amp;D3268&amp;E3268&amp;F3268&amp;G3268&amp;H3268</f>
        <v>ALUGUEL DE BALANCIN INDIVIDUAL(CADEIRINHA),INCLUSIVE KIT DESEGURANCA COMPLETO,EXCLUSIVE MONTAGEM E DESMONTAGEM</v>
      </c>
      <c r="C3268" s="197" t="s">
        <v>7195</v>
      </c>
      <c r="D3268" s="197" t="s">
        <v>7196</v>
      </c>
      <c r="I3268" s="197" t="s">
        <v>4304</v>
      </c>
      <c r="J3268" s="197" t="n">
        <v>265.32</v>
      </c>
    </row>
    <row r="3269" customFormat="false" ht="12.75" hidden="true" customHeight="false" outlineLevel="0" collapsed="false">
      <c r="A3269" s="197" t="s">
        <v>7197</v>
      </c>
      <c r="B3269" s="197" t="str">
        <f aca="false">C3269&amp;D3269&amp;E3269&amp;F3269&amp;G3269&amp;H3269</f>
        <v>ALUGUEL DE BALANCIN INDIVIDUAL(CADEIRINHA),INCLUSIVE KIT DESEGURANCA COMPLETO,EXCLUSIVE MONTAGEM E DESMONTAGEM</v>
      </c>
      <c r="C3269" s="197" t="s">
        <v>7195</v>
      </c>
      <c r="D3269" s="197" t="s">
        <v>7196</v>
      </c>
      <c r="I3269" s="197" t="s">
        <v>4304</v>
      </c>
      <c r="J3269" s="197" t="n">
        <v>265.32</v>
      </c>
    </row>
    <row r="3270" customFormat="false" ht="12.75" hidden="true" customHeight="false" outlineLevel="0" collapsed="false">
      <c r="A3270" s="197" t="s">
        <v>7198</v>
      </c>
      <c r="B3270" s="197" t="str">
        <f aca="false">C3270&amp;D3270&amp;E3270&amp;F3270&amp;G3270&amp;H3270</f>
        <v>MONTAGEM E DESMONTAGEM DE ANDAIME COM ELEMENTOS TUBULARES,CONSIDERANDO-SE A AREA VERTICAL RECOBERTA</v>
      </c>
      <c r="C3270" s="197" t="s">
        <v>7199</v>
      </c>
      <c r="D3270" s="197" t="s">
        <v>7200</v>
      </c>
      <c r="I3270" s="197" t="s">
        <v>1993</v>
      </c>
      <c r="J3270" s="197" t="n">
        <v>6.21</v>
      </c>
    </row>
    <row r="3271" customFormat="false" ht="12.75" hidden="true" customHeight="false" outlineLevel="0" collapsed="false">
      <c r="A3271" s="197" t="s">
        <v>87</v>
      </c>
      <c r="B3271" s="197" t="str">
        <f aca="false">C3271&amp;D3271&amp;E3271&amp;F3271&amp;G3271&amp;H3271</f>
        <v>MONTAGEM E DESMONTAGEM DE ANDAIME COM ELEMENTOS TUBULARES,CONSIDERANDO-SE A AREA VERTICAL RECOBERTA</v>
      </c>
      <c r="C3271" s="197" t="s">
        <v>7199</v>
      </c>
      <c r="D3271" s="197" t="s">
        <v>7200</v>
      </c>
      <c r="I3271" s="197" t="s">
        <v>1993</v>
      </c>
      <c r="J3271" s="197" t="n">
        <v>5.38</v>
      </c>
    </row>
    <row r="3272" customFormat="false" ht="12.75" hidden="true" customHeight="false" outlineLevel="0" collapsed="false">
      <c r="A3272" s="197" t="s">
        <v>7201</v>
      </c>
      <c r="B3272" s="197" t="str">
        <f aca="false">C3272&amp;D3272&amp;E3272&amp;F3272&amp;G3272&amp;H3272</f>
        <v>MONTAGEM E DESMONTAGEM DE ANDAIME SUSPENSO,CONSIDERANDO-SE A EXTENSAO HORIZONTAL DAS FACHADAS E/OU EMPENAS</v>
      </c>
      <c r="C3272" s="197" t="s">
        <v>7202</v>
      </c>
      <c r="D3272" s="197" t="s">
        <v>7203</v>
      </c>
      <c r="I3272" s="197" t="s">
        <v>338</v>
      </c>
      <c r="J3272" s="197" t="n">
        <v>29.56</v>
      </c>
    </row>
    <row r="3273" customFormat="false" ht="12.75" hidden="true" customHeight="false" outlineLevel="0" collapsed="false">
      <c r="A3273" s="197" t="s">
        <v>7204</v>
      </c>
      <c r="B3273" s="197" t="str">
        <f aca="false">C3273&amp;D3273&amp;E3273&amp;F3273&amp;G3273&amp;H3273</f>
        <v>MONTAGEM E DESMONTAGEM DE ANDAIME SUSPENSO,CONSIDERANDO-SE A EXTENSAO HORIZONTAL DAS FACHADAS E/OU EMPENAS</v>
      </c>
      <c r="C3273" s="197" t="s">
        <v>7202</v>
      </c>
      <c r="D3273" s="197" t="s">
        <v>7203</v>
      </c>
      <c r="I3273" s="197" t="s">
        <v>338</v>
      </c>
      <c r="J3273" s="197" t="n">
        <v>25.62</v>
      </c>
    </row>
    <row r="3274" customFormat="false" ht="12.75" hidden="true" customHeight="false" outlineLevel="0" collapsed="false">
      <c r="A3274" s="197" t="s">
        <v>7205</v>
      </c>
      <c r="B3274" s="197" t="str">
        <f aca="false">C3274&amp;D3274&amp;E3274&amp;F3274&amp;G3274&amp;H3274</f>
        <v>MONTAGEM E DESMONTAGEM DE ELEVADOR DE OBRA REFERIDO NOS ITENS 05.006.0003 E 05.006.0004</v>
      </c>
      <c r="C3274" s="197" t="s">
        <v>7206</v>
      </c>
      <c r="D3274" s="197" t="s">
        <v>7207</v>
      </c>
      <c r="I3274" s="197" t="s">
        <v>30</v>
      </c>
      <c r="J3274" s="197" t="n">
        <v>2855.55</v>
      </c>
    </row>
    <row r="3275" customFormat="false" ht="12.75" hidden="true" customHeight="false" outlineLevel="0" collapsed="false">
      <c r="A3275" s="197" t="s">
        <v>7208</v>
      </c>
      <c r="B3275" s="197" t="str">
        <f aca="false">C3275&amp;D3275&amp;E3275&amp;F3275&amp;G3275&amp;H3275</f>
        <v>MONTAGEM E DESMONTAGEM DE ELEVADOR DE OBRA REFERIDO NOS ITENS 05.006.0003 E 05.006.0004</v>
      </c>
      <c r="C3275" s="197" t="s">
        <v>7206</v>
      </c>
      <c r="D3275" s="197" t="s">
        <v>7207</v>
      </c>
      <c r="I3275" s="197" t="s">
        <v>30</v>
      </c>
      <c r="J3275" s="197" t="n">
        <v>2474.76</v>
      </c>
    </row>
    <row r="3276" customFormat="false" ht="12.75" hidden="true" customHeight="false" outlineLevel="0" collapsed="false">
      <c r="A3276" s="197" t="s">
        <v>7209</v>
      </c>
      <c r="B3276" s="197" t="str">
        <f aca="false">C3276&amp;D3276&amp;E3276&amp;F3276&amp;G3276&amp;H3276</f>
        <v>MONTAGEM E DESMONTAGEM DE BALANCIM(CADEIRINHA).CUSTO POR BALANCIM</v>
      </c>
      <c r="C3276" s="197" t="s">
        <v>7210</v>
      </c>
      <c r="D3276" s="197" t="s">
        <v>7211</v>
      </c>
      <c r="I3276" s="197" t="s">
        <v>30</v>
      </c>
      <c r="J3276" s="197" t="n">
        <v>514.54</v>
      </c>
    </row>
    <row r="3277" customFormat="false" ht="12.75" hidden="true" customHeight="false" outlineLevel="0" collapsed="false">
      <c r="A3277" s="197" t="s">
        <v>7212</v>
      </c>
      <c r="B3277" s="197" t="str">
        <f aca="false">C3277&amp;D3277&amp;E3277&amp;F3277&amp;G3277&amp;H3277</f>
        <v>MONTAGEM E DESMONTAGEM DE BALANCIM(CADEIRINHA).CUSTO POR BALANCIM</v>
      </c>
      <c r="C3277" s="197" t="s">
        <v>7210</v>
      </c>
      <c r="D3277" s="197" t="s">
        <v>7211</v>
      </c>
      <c r="I3277" s="197" t="s">
        <v>30</v>
      </c>
      <c r="J3277" s="197" t="n">
        <v>452.96</v>
      </c>
    </row>
    <row r="3278" customFormat="false" ht="12.75" hidden="true" customHeight="false" outlineLevel="0" collapsed="false">
      <c r="A3278" s="197" t="s">
        <v>7213</v>
      </c>
      <c r="B3278" s="197" t="str">
        <f aca="false">C3278&amp;D3278&amp;E3278&amp;F3278&amp;G3278&amp;H3278</f>
        <v>DESMONTAGEM E REMONTAGEM DE ANDAIMES SUSPENSOS PENDENTES DAESTRUTURA</v>
      </c>
      <c r="C3278" s="197" t="s">
        <v>7214</v>
      </c>
      <c r="D3278" s="197" t="s">
        <v>7215</v>
      </c>
      <c r="I3278" s="197" t="s">
        <v>30</v>
      </c>
      <c r="J3278" s="197" t="n">
        <v>737.75</v>
      </c>
    </row>
    <row r="3279" customFormat="false" ht="12.75" hidden="true" customHeight="false" outlineLevel="0" collapsed="false">
      <c r="A3279" s="197" t="s">
        <v>7216</v>
      </c>
      <c r="B3279" s="197" t="str">
        <f aca="false">C3279&amp;D3279&amp;E3279&amp;F3279&amp;G3279&amp;H3279</f>
        <v>DESMONTAGEM E REMONTAGEM DE ANDAIMES SUSPENSOS PENDENTES DAESTRUTURA</v>
      </c>
      <c r="C3279" s="197" t="s">
        <v>7214</v>
      </c>
      <c r="D3279" s="197" t="s">
        <v>7215</v>
      </c>
      <c r="I3279" s="197" t="s">
        <v>30</v>
      </c>
      <c r="J3279" s="197" t="n">
        <v>646.18</v>
      </c>
    </row>
    <row r="3280" customFormat="false" ht="12.75" hidden="true" customHeight="false" outlineLevel="0" collapsed="false">
      <c r="A3280" s="197" t="s">
        <v>7217</v>
      </c>
      <c r="B3280" s="197" t="str">
        <f aca="false">C3280&amp;D3280&amp;E3280&amp;F3280&amp;G3280&amp;H3280</f>
        <v>MOVIMENTACAO VERTICAL DE ANDAIME SUSPENSO,CONSIDERANDO-SE UMA VEZ A AREA TRABALHADA,EM PROJECAO VERTICAL</v>
      </c>
      <c r="C3280" s="197" t="s">
        <v>7218</v>
      </c>
      <c r="D3280" s="197" t="s">
        <v>7219</v>
      </c>
      <c r="I3280" s="197" t="s">
        <v>1993</v>
      </c>
      <c r="J3280" s="197" t="n">
        <v>2.49</v>
      </c>
    </row>
    <row r="3281" customFormat="false" ht="12.75" hidden="true" customHeight="false" outlineLevel="0" collapsed="false">
      <c r="A3281" s="197" t="s">
        <v>7220</v>
      </c>
      <c r="B3281" s="197" t="str">
        <f aca="false">C3281&amp;D3281&amp;E3281&amp;F3281&amp;G3281&amp;H3281</f>
        <v>MOVIMENTACAO VERTICAL DE ANDAIME SUSPENSO,CONSIDERANDO-SE UMA VEZ A AREA TRABALHADA,EM PROJECAO VERTICAL</v>
      </c>
      <c r="C3281" s="197" t="s">
        <v>7218</v>
      </c>
      <c r="D3281" s="197" t="s">
        <v>7219</v>
      </c>
      <c r="I3281" s="197" t="s">
        <v>1993</v>
      </c>
      <c r="J3281" s="197" t="n">
        <v>2.16</v>
      </c>
    </row>
    <row r="3282" customFormat="false" ht="12.75" hidden="true" customHeight="false" outlineLevel="0" collapsed="false">
      <c r="A3282" s="197" t="s">
        <v>7221</v>
      </c>
      <c r="B3282" s="197" t="str">
        <f aca="false">C3282&amp;D3282&amp;E3282&amp;F3282&amp;G3282&amp;H3282</f>
        <v>MOVIMENTACAO VERTICAL OU HORIZONTAL DE PLATAFORMA OU PASSARELA</v>
      </c>
      <c r="C3282" s="197" t="s">
        <v>7222</v>
      </c>
      <c r="D3282" s="197" t="s">
        <v>7223</v>
      </c>
      <c r="I3282" s="197" t="s">
        <v>1993</v>
      </c>
      <c r="J3282" s="197" t="n">
        <v>0.51</v>
      </c>
    </row>
    <row r="3283" customFormat="false" ht="12.75" hidden="true" customHeight="false" outlineLevel="0" collapsed="false">
      <c r="A3283" s="197" t="s">
        <v>89</v>
      </c>
      <c r="B3283" s="197" t="str">
        <f aca="false">C3283&amp;D3283&amp;E3283&amp;F3283&amp;G3283&amp;H3283</f>
        <v>MOVIMENTACAO VERTICAL OU HORIZONTAL DE PLATAFORMA OU PASSARELA</v>
      </c>
      <c r="C3283" s="197" t="s">
        <v>7222</v>
      </c>
      <c r="D3283" s="197" t="s">
        <v>7223</v>
      </c>
      <c r="I3283" s="197" t="s">
        <v>1993</v>
      </c>
      <c r="J3283" s="197" t="n">
        <v>0.44</v>
      </c>
    </row>
    <row r="3284" customFormat="false" ht="12.75" hidden="true" customHeight="false" outlineLevel="0" collapsed="false">
      <c r="A3284" s="197" t="s">
        <v>7224</v>
      </c>
      <c r="B3284" s="197" t="str">
        <f aca="false">C3284&amp;D3284&amp;E3284&amp;F3284&amp;G3284&amp;H3284</f>
        <v>MOVIMENTACAO HORIZONTAL DE ANDAIME COM ELEMENTOS TUBULARES TIPO TORRE</v>
      </c>
      <c r="C3284" s="197" t="s">
        <v>7225</v>
      </c>
      <c r="D3284" s="197" t="s">
        <v>7226</v>
      </c>
      <c r="I3284" s="197" t="s">
        <v>338</v>
      </c>
      <c r="J3284" s="197" t="n">
        <v>0.15</v>
      </c>
    </row>
    <row r="3285" customFormat="false" ht="12.75" hidden="true" customHeight="false" outlineLevel="0" collapsed="false">
      <c r="A3285" s="197" t="s">
        <v>7227</v>
      </c>
      <c r="B3285" s="197" t="str">
        <f aca="false">C3285&amp;D3285&amp;E3285&amp;F3285&amp;G3285&amp;H3285</f>
        <v>MOVIMENTACAO HORIZONTAL DE ANDAIME COM ELEMENTOS TUBULARES TIPO TORRE</v>
      </c>
      <c r="C3285" s="197" t="s">
        <v>7225</v>
      </c>
      <c r="D3285" s="197" t="s">
        <v>7226</v>
      </c>
      <c r="I3285" s="197" t="s">
        <v>338</v>
      </c>
      <c r="J3285" s="197" t="n">
        <v>0.13</v>
      </c>
    </row>
    <row r="3286" customFormat="false" ht="12.75" hidden="true" customHeight="false" outlineLevel="0" collapsed="false">
      <c r="A3286" s="197" t="s">
        <v>7228</v>
      </c>
      <c r="B3286" s="197" t="str">
        <f aca="false">C3286&amp;D3286&amp;E3286&amp;F3286&amp;G3286&amp;H3286</f>
        <v>MONTAGEM E DESMONTAGEM DE USINA MISTURADORA DE CONCRETO,TIPO PAREDE,COM SILOS HORIZONTAIS PARA TRES AGREGADOS.</v>
      </c>
      <c r="C3286" s="197" t="s">
        <v>7229</v>
      </c>
      <c r="D3286" s="197" t="s">
        <v>7230</v>
      </c>
      <c r="I3286" s="197" t="s">
        <v>30</v>
      </c>
      <c r="J3286" s="197" t="n">
        <v>42574.35</v>
      </c>
    </row>
    <row r="3287" customFormat="false" ht="12.75" hidden="true" customHeight="false" outlineLevel="0" collapsed="false">
      <c r="A3287" s="197" t="s">
        <v>7231</v>
      </c>
      <c r="B3287" s="197" t="str">
        <f aca="false">C3287&amp;D3287&amp;E3287&amp;F3287&amp;G3287&amp;H3287</f>
        <v>MONTAGEM E DESMONTAGEM DE USINA MISTURADORA DE CONCRETO,TIPO PAREDE,COM SILOS HORIZONTAIS PARA TRES AGREGADOS.</v>
      </c>
      <c r="C3287" s="197" t="s">
        <v>7229</v>
      </c>
      <c r="D3287" s="197" t="s">
        <v>7230</v>
      </c>
      <c r="I3287" s="197" t="s">
        <v>30</v>
      </c>
      <c r="J3287" s="197" t="n">
        <v>38070.72</v>
      </c>
    </row>
    <row r="3288" customFormat="false" ht="12.75" hidden="true" customHeight="false" outlineLevel="0" collapsed="false">
      <c r="A3288" s="197" t="s">
        <v>7232</v>
      </c>
      <c r="B3288" s="197" t="str">
        <f aca="false">C3288&amp;D3288&amp;E3288&amp;F3288&amp;G3288&amp;H3288</f>
        <v>MONTAGEM E DESMONTAGEM DE USINA MISTURADORA DE CONCRETO,TIPO VERTICAL,COM SILOS PARA 45,00M3 DE AGREGADOS E 30T DE CIMENTO</v>
      </c>
      <c r="C3288" s="197" t="s">
        <v>7229</v>
      </c>
      <c r="D3288" s="197" t="s">
        <v>7233</v>
      </c>
      <c r="E3288" s="197" t="s">
        <v>5114</v>
      </c>
      <c r="I3288" s="197" t="s">
        <v>30</v>
      </c>
      <c r="J3288" s="197" t="n">
        <v>215932.03</v>
      </c>
    </row>
    <row r="3289" customFormat="false" ht="12.75" hidden="true" customHeight="false" outlineLevel="0" collapsed="false">
      <c r="A3289" s="197" t="s">
        <v>7234</v>
      </c>
      <c r="B3289" s="197" t="str">
        <f aca="false">C3289&amp;D3289&amp;E3289&amp;F3289&amp;G3289&amp;H3289</f>
        <v>MONTAGEM E DESMONTAGEM DE USINA MISTURADORA DE CONCRETO,TIPO VERTICAL,COM SILOS PARA 45,00M3 DE AGREGADOS E 30T DE CIMENTO</v>
      </c>
      <c r="C3289" s="197" t="s">
        <v>7229</v>
      </c>
      <c r="D3289" s="197" t="s">
        <v>7233</v>
      </c>
      <c r="E3289" s="197" t="s">
        <v>5114</v>
      </c>
      <c r="I3289" s="197" t="s">
        <v>30</v>
      </c>
      <c r="J3289" s="197" t="n">
        <v>194944.9</v>
      </c>
    </row>
    <row r="3290" customFormat="false" ht="12.75" hidden="true" customHeight="false" outlineLevel="0" collapsed="false">
      <c r="A3290" s="197" t="s">
        <v>7235</v>
      </c>
      <c r="B3290" s="197"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197" t="s">
        <v>7236</v>
      </c>
      <c r="D3290" s="197" t="s">
        <v>7237</v>
      </c>
      <c r="E3290" s="197" t="s">
        <v>7238</v>
      </c>
      <c r="F3290" s="197" t="s">
        <v>7239</v>
      </c>
      <c r="I3290" s="197" t="s">
        <v>30</v>
      </c>
      <c r="J3290" s="197" t="n">
        <v>3706.62</v>
      </c>
    </row>
    <row r="3291" customFormat="false" ht="12.75" hidden="true" customHeight="false" outlineLevel="0" collapsed="false">
      <c r="A3291" s="197" t="s">
        <v>7240</v>
      </c>
      <c r="B3291" s="197"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197" t="s">
        <v>7236</v>
      </c>
      <c r="D3291" s="197" t="s">
        <v>7237</v>
      </c>
      <c r="E3291" s="197" t="s">
        <v>7238</v>
      </c>
      <c r="F3291" s="197" t="s">
        <v>7239</v>
      </c>
      <c r="I3291" s="197" t="s">
        <v>30</v>
      </c>
      <c r="J3291" s="197" t="n">
        <v>3212.75</v>
      </c>
    </row>
    <row r="3292" customFormat="false" ht="12.75" hidden="true" customHeight="false" outlineLevel="0" collapsed="false">
      <c r="A3292" s="197" t="s">
        <v>7241</v>
      </c>
      <c r="B3292" s="197" t="str">
        <f aca="false">C3292&amp;D3292&amp;E3292&amp;F3292&amp;G3292&amp;H3292</f>
        <v>ENCHIMENTO PARA ELEVACAO DE PISO,COM BLOCO DE CONCRETO CELULAR,COM 10CM DE ALTURA,ASSENTE COM ARGAMASSA DE CIMENTO E AREIA NO TRACO 1:8</v>
      </c>
      <c r="C3292" s="197" t="s">
        <v>7242</v>
      </c>
      <c r="D3292" s="197" t="s">
        <v>7243</v>
      </c>
      <c r="E3292" s="197" t="s">
        <v>7244</v>
      </c>
      <c r="I3292" s="197" t="s">
        <v>1993</v>
      </c>
      <c r="J3292" s="197" t="n">
        <v>64.07</v>
      </c>
    </row>
    <row r="3293" customFormat="false" ht="12.75" hidden="true" customHeight="false" outlineLevel="0" collapsed="false">
      <c r="A3293" s="197" t="s">
        <v>7245</v>
      </c>
      <c r="B3293" s="197" t="str">
        <f aca="false">C3293&amp;D3293&amp;E3293&amp;F3293&amp;G3293&amp;H3293</f>
        <v>ENCHIMENTO PARA ELEVACAO DE PISO,COM BLOCO DE CONCRETO CELULAR,COM 10CM DE ALTURA,ASSENTE COM ARGAMASSA DE CIMENTO E AREIA NO TRACO 1:8</v>
      </c>
      <c r="C3293" s="197" t="s">
        <v>7242</v>
      </c>
      <c r="D3293" s="197" t="s">
        <v>7243</v>
      </c>
      <c r="E3293" s="197" t="s">
        <v>7244</v>
      </c>
      <c r="I3293" s="197" t="s">
        <v>1993</v>
      </c>
      <c r="J3293" s="197" t="n">
        <v>63.25</v>
      </c>
    </row>
    <row r="3294" customFormat="false" ht="12.75" hidden="true" customHeight="false" outlineLevel="0" collapsed="false">
      <c r="A3294" s="197" t="s">
        <v>7246</v>
      </c>
      <c r="B3294" s="197" t="str">
        <f aca="false">C3294&amp;D3294&amp;E3294&amp;F3294&amp;G3294&amp;H3294</f>
        <v>ENCHIMENTO PARA ELEVACAO DE PISO,COM BLOCO DE CONCRETO CELULAR,COM 15CM DE ALTURA,ASSENTE COM ARGAMASSA DE CIMENTO E AREIA NO TRACO 1:8</v>
      </c>
      <c r="C3294" s="197" t="s">
        <v>7242</v>
      </c>
      <c r="D3294" s="197" t="s">
        <v>7247</v>
      </c>
      <c r="E3294" s="197" t="s">
        <v>7244</v>
      </c>
      <c r="I3294" s="197" t="s">
        <v>1993</v>
      </c>
      <c r="J3294" s="197" t="n">
        <v>78</v>
      </c>
    </row>
    <row r="3295" customFormat="false" ht="12.75" hidden="true" customHeight="false" outlineLevel="0" collapsed="false">
      <c r="A3295" s="197" t="s">
        <v>7248</v>
      </c>
      <c r="B3295" s="197" t="str">
        <f aca="false">C3295&amp;D3295&amp;E3295&amp;F3295&amp;G3295&amp;H3295</f>
        <v>ENCHIMENTO PARA ELEVACAO DE PISO,COM BLOCO DE CONCRETO CELULAR,COM 15CM DE ALTURA,ASSENTE COM ARGAMASSA DE CIMENTO E AREIA NO TRACO 1:8</v>
      </c>
      <c r="C3295" s="197" t="s">
        <v>7242</v>
      </c>
      <c r="D3295" s="197" t="s">
        <v>7247</v>
      </c>
      <c r="E3295" s="197" t="s">
        <v>7244</v>
      </c>
      <c r="I3295" s="197" t="s">
        <v>1993</v>
      </c>
      <c r="J3295" s="197" t="n">
        <v>76.35</v>
      </c>
    </row>
    <row r="3296" customFormat="false" ht="12.75" hidden="true" customHeight="false" outlineLevel="0" collapsed="false">
      <c r="A3296" s="197" t="s">
        <v>7249</v>
      </c>
      <c r="B3296" s="197" t="str">
        <f aca="false">C3296&amp;D3296&amp;E3296&amp;F3296&amp;G3296&amp;H3296</f>
        <v>ENCHIMENTO PARA ELEVACAO DE PISO,COM BLOCO DE CONCRETO CELULAR,COM 30CM DE ALTURA,ASSENTE COM ARGAMASSA DE CIMENTO E AREIA NO TRACO 1:8</v>
      </c>
      <c r="C3296" s="197" t="s">
        <v>7242</v>
      </c>
      <c r="D3296" s="197" t="s">
        <v>7250</v>
      </c>
      <c r="E3296" s="197" t="s">
        <v>7244</v>
      </c>
      <c r="I3296" s="197" t="s">
        <v>1993</v>
      </c>
      <c r="J3296" s="197" t="n">
        <v>192.19</v>
      </c>
    </row>
    <row r="3297" customFormat="false" ht="12.75" hidden="true" customHeight="false" outlineLevel="0" collapsed="false">
      <c r="A3297" s="197" t="s">
        <v>7251</v>
      </c>
      <c r="B3297" s="197" t="str">
        <f aca="false">C3297&amp;D3297&amp;E3297&amp;F3297&amp;G3297&amp;H3297</f>
        <v>ENCHIMENTO PARA ELEVACAO DE PISO,COM BLOCO DE CONCRETO CELULAR,COM 30CM DE ALTURA,ASSENTE COM ARGAMASSA DE CIMENTO E AREIA NO TRACO 1:8</v>
      </c>
      <c r="C3297" s="197" t="s">
        <v>7242</v>
      </c>
      <c r="D3297" s="197" t="s">
        <v>7250</v>
      </c>
      <c r="E3297" s="197" t="s">
        <v>7244</v>
      </c>
      <c r="I3297" s="197" t="s">
        <v>1993</v>
      </c>
      <c r="J3297" s="197" t="n">
        <v>189.75</v>
      </c>
    </row>
    <row r="3298" customFormat="false" ht="12.75" hidden="true" customHeight="false" outlineLevel="0" collapsed="false">
      <c r="A3298" s="197" t="s">
        <v>7252</v>
      </c>
      <c r="B3298" s="197" t="str">
        <f aca="false">C3298&amp;D3298&amp;E3298&amp;F3298&amp;G3298&amp;H3298</f>
        <v>ARGILA EXPANDIDA COM GRANULOMETRIA FINA DE 2215,INCLUSIVE TRANSPORTE.FORNECIMENTO</v>
      </c>
      <c r="C3298" s="197" t="s">
        <v>7253</v>
      </c>
      <c r="D3298" s="197" t="s">
        <v>7254</v>
      </c>
      <c r="I3298" s="197" t="s">
        <v>1158</v>
      </c>
      <c r="J3298" s="197" t="n">
        <v>344.39</v>
      </c>
    </row>
    <row r="3299" customFormat="false" ht="12.75" hidden="true" customHeight="false" outlineLevel="0" collapsed="false">
      <c r="A3299" s="197" t="s">
        <v>7255</v>
      </c>
      <c r="B3299" s="197" t="str">
        <f aca="false">C3299&amp;D3299&amp;E3299&amp;F3299&amp;G3299&amp;H3299</f>
        <v>ARGILA EXPANDIDA COM GRANULOMETRIA FINA DE 2215,INCLUSIVE TRANSPORTE.FORNECIMENTO</v>
      </c>
      <c r="C3299" s="197" t="s">
        <v>7253</v>
      </c>
      <c r="D3299" s="197" t="s">
        <v>7254</v>
      </c>
      <c r="I3299" s="197" t="s">
        <v>1158</v>
      </c>
      <c r="J3299" s="197" t="n">
        <v>344.39</v>
      </c>
    </row>
    <row r="3300" customFormat="false" ht="12.75" hidden="true" customHeight="false" outlineLevel="0" collapsed="false">
      <c r="A3300" s="197" t="s">
        <v>7256</v>
      </c>
      <c r="B3300" s="197" t="str">
        <f aca="false">C3300&amp;D3300&amp;E3300&amp;F3300&amp;G3300&amp;H3300</f>
        <v>ARGILA EXPANDIDA COM GRANULOMETRIA GROSSA DE 3222,INCLUSIVETRANSPORTE.FORNECIMENTO</v>
      </c>
      <c r="C3300" s="197" t="s">
        <v>7257</v>
      </c>
      <c r="D3300" s="197" t="s">
        <v>7258</v>
      </c>
      <c r="I3300" s="197" t="s">
        <v>1158</v>
      </c>
      <c r="J3300" s="197" t="n">
        <v>357</v>
      </c>
    </row>
    <row r="3301" customFormat="false" ht="12.75" hidden="true" customHeight="false" outlineLevel="0" collapsed="false">
      <c r="A3301" s="197" t="s">
        <v>7259</v>
      </c>
      <c r="B3301" s="197" t="str">
        <f aca="false">C3301&amp;D3301&amp;E3301&amp;F3301&amp;G3301&amp;H3301</f>
        <v>ARGILA EXPANDIDA COM GRANULOMETRIA GROSSA DE 3222,INCLUSIVETRANSPORTE.FORNECIMENTO</v>
      </c>
      <c r="C3301" s="197" t="s">
        <v>7257</v>
      </c>
      <c r="D3301" s="197" t="s">
        <v>7258</v>
      </c>
      <c r="I3301" s="197" t="s">
        <v>1158</v>
      </c>
      <c r="J3301" s="197" t="n">
        <v>357</v>
      </c>
    </row>
    <row r="3302" customFormat="false" ht="12.75" hidden="true" customHeight="false" outlineLevel="0" collapsed="false">
      <c r="A3302" s="197" t="s">
        <v>7260</v>
      </c>
      <c r="B3302" s="197" t="str">
        <f aca="false">C3302&amp;D3302&amp;E3302&amp;F3302&amp;G3302&amp;H3302</f>
        <v>ESGOTAMENTO NORMAL DE VALAS,MEDIDO POR VOLUME D`AGUA ESGOTADO,UTILIZANDO BOMBA ACIONADA POR MOTOR A GASOLINA DE 12,5CV,DIAMETRO DE SUCCAO E DESCARGA DE 1.1/2",CONSIDERANDO UMA ALTURA MANOMETRICA ATE 10,00M</v>
      </c>
      <c r="C3302" s="197" t="s">
        <v>7261</v>
      </c>
      <c r="D3302" s="197" t="s">
        <v>7262</v>
      </c>
      <c r="E3302" s="197" t="s">
        <v>7263</v>
      </c>
      <c r="F3302" s="197" t="s">
        <v>7264</v>
      </c>
      <c r="I3302" s="197" t="s">
        <v>1158</v>
      </c>
      <c r="J3302" s="197" t="n">
        <v>0.79</v>
      </c>
    </row>
    <row r="3303" customFormat="false" ht="12.75" hidden="true" customHeight="false" outlineLevel="0" collapsed="false">
      <c r="A3303" s="197" t="s">
        <v>7265</v>
      </c>
      <c r="B3303" s="197" t="str">
        <f aca="false">C3303&amp;D3303&amp;E3303&amp;F3303&amp;G3303&amp;H3303</f>
        <v>ESGOTAMENTO NORMAL DE VALAS,MEDIDO POR VOLUME D`AGUA ESGOTADO,UTILIZANDO BOMBA ACIONADA POR MOTOR A GASOLINA DE 12,5CV,DIAMETRO DE SUCCAO E DESCARGA DE 1.1/2",CONSIDERANDO UMA ALTURA MANOMETRICA ATE 10,00M</v>
      </c>
      <c r="C3303" s="197" t="s">
        <v>7261</v>
      </c>
      <c r="D3303" s="197" t="s">
        <v>7262</v>
      </c>
      <c r="E3303" s="197" t="s">
        <v>7263</v>
      </c>
      <c r="F3303" s="197" t="s">
        <v>7264</v>
      </c>
      <c r="I3303" s="197" t="s">
        <v>1158</v>
      </c>
      <c r="J3303" s="197" t="n">
        <v>0.76</v>
      </c>
    </row>
    <row r="3304" customFormat="false" ht="12.75" hidden="true" customHeight="false" outlineLevel="0" collapsed="false">
      <c r="A3304" s="197" t="s">
        <v>7266</v>
      </c>
      <c r="B3304" s="197" t="str">
        <f aca="false">C3304&amp;D3304&amp;E3304&amp;F3304&amp;G3304&amp;H3304</f>
        <v>ESGOTAMENTO DE VALA MEDIDO PELA POTENCIA INSTALADA E PELO TEMPO DE FUNCIONAMENTO</v>
      </c>
      <c r="C3304" s="197" t="s">
        <v>7267</v>
      </c>
      <c r="D3304" s="197" t="s">
        <v>7268</v>
      </c>
      <c r="I3304" s="197" t="s">
        <v>7269</v>
      </c>
      <c r="J3304" s="197" t="n">
        <v>5.33</v>
      </c>
    </row>
    <row r="3305" customFormat="false" ht="12.75" hidden="true" customHeight="false" outlineLevel="0" collapsed="false">
      <c r="A3305" s="197" t="s">
        <v>7270</v>
      </c>
      <c r="B3305" s="197" t="str">
        <f aca="false">C3305&amp;D3305&amp;E3305&amp;F3305&amp;G3305&amp;H3305</f>
        <v>ESGOTAMENTO DE VALA MEDIDO PELA POTENCIA INSTALADA E PELO TEMPO DE FUNCIONAMENTO</v>
      </c>
      <c r="C3305" s="197" t="s">
        <v>7267</v>
      </c>
      <c r="D3305" s="197" t="s">
        <v>7268</v>
      </c>
      <c r="I3305" s="197" t="s">
        <v>7269</v>
      </c>
      <c r="J3305" s="197" t="n">
        <v>4.86</v>
      </c>
    </row>
    <row r="3306" customFormat="false" ht="12.75" hidden="true" customHeight="false" outlineLevel="0" collapsed="false">
      <c r="A3306" s="197" t="s">
        <v>7271</v>
      </c>
      <c r="B3306" s="197" t="str">
        <f aca="false">C3306&amp;D3306&amp;E3306&amp;F3306&amp;G3306&amp;H3306</f>
        <v>ESGOTAMENTO DE VALA MEDIDO PELA POTENCIA INSTALADA E PELO TEMPO DE FUNCIONAMENTO,DEVENDO SER USADO COMO SEU COMPLEMENTO,CONSIDERANDO A HORA IMPRODUTIVA DA BOMBA.</v>
      </c>
      <c r="C3306" s="197" t="s">
        <v>7267</v>
      </c>
      <c r="D3306" s="197" t="s">
        <v>7272</v>
      </c>
      <c r="E3306" s="197" t="s">
        <v>7273</v>
      </c>
      <c r="I3306" s="197" t="s">
        <v>7274</v>
      </c>
      <c r="J3306" s="197" t="n">
        <v>3.62</v>
      </c>
    </row>
    <row r="3307" customFormat="false" ht="12.75" hidden="true" customHeight="false" outlineLevel="0" collapsed="false">
      <c r="A3307" s="197" t="s">
        <v>7275</v>
      </c>
      <c r="B3307" s="197" t="str">
        <f aca="false">C3307&amp;D3307&amp;E3307&amp;F3307&amp;G3307&amp;H3307</f>
        <v>ESGOTAMENTO DE VALA MEDIDO PELA POTENCIA INSTALADA E PELO TEMPO DE FUNCIONAMENTO,DEVENDO SER USADO COMO SEU COMPLEMENTO,CONSIDERANDO A HORA IMPRODUTIVA DA BOMBA.</v>
      </c>
      <c r="C3307" s="197" t="s">
        <v>7267</v>
      </c>
      <c r="D3307" s="197" t="s">
        <v>7272</v>
      </c>
      <c r="E3307" s="197" t="s">
        <v>7273</v>
      </c>
      <c r="I3307" s="197" t="s">
        <v>7274</v>
      </c>
      <c r="J3307" s="197" t="n">
        <v>3.14</v>
      </c>
    </row>
    <row r="3308" customFormat="false" ht="12.75" hidden="true" customHeight="false" outlineLevel="0" collapsed="false">
      <c r="A3308" s="197" t="s">
        <v>7276</v>
      </c>
      <c r="B3308" s="197" t="str">
        <f aca="false">C3308&amp;D3308&amp;E3308&amp;F3308&amp;G3308&amp;H3308</f>
        <v>ESGOTAMENTO DE AGUA DE SUBSOLO RESULTANTE DE INFILTRACAO OUALAGAMENTO,USANDO MOTOR ELETRICO EM BOMBA DE 3HP,DIAMETRO DE SUCCAO DE 1.1/2".ALTURA MANOMETRICA ATE 10,00M,MEDIDA PELOTEMPO DE FUNCIONAMENTO</v>
      </c>
      <c r="C3308" s="197" t="s">
        <v>7277</v>
      </c>
      <c r="D3308" s="197" t="s">
        <v>7278</v>
      </c>
      <c r="E3308" s="197" t="s">
        <v>7279</v>
      </c>
      <c r="F3308" s="197" t="s">
        <v>7280</v>
      </c>
      <c r="I3308" s="197" t="s">
        <v>3970</v>
      </c>
      <c r="J3308" s="197" t="n">
        <v>3.36</v>
      </c>
    </row>
    <row r="3309" customFormat="false" ht="12.75" hidden="true" customHeight="false" outlineLevel="0" collapsed="false">
      <c r="A3309" s="197" t="s">
        <v>7281</v>
      </c>
      <c r="B3309" s="197" t="str">
        <f aca="false">C3309&amp;D3309&amp;E3309&amp;F3309&amp;G3309&amp;H3309</f>
        <v>ESGOTAMENTO DE AGUA DE SUBSOLO RESULTANTE DE INFILTRACAO OUALAGAMENTO,USANDO MOTOR ELETRICO EM BOMBA DE 3HP,DIAMETRO DE SUCCAO DE 1.1/2".ALTURA MANOMETRICA ATE 10,00M,MEDIDA PELOTEMPO DE FUNCIONAMENTO</v>
      </c>
      <c r="C3309" s="197" t="s">
        <v>7277</v>
      </c>
      <c r="D3309" s="197" t="s">
        <v>7278</v>
      </c>
      <c r="E3309" s="197" t="s">
        <v>7279</v>
      </c>
      <c r="F3309" s="197" t="s">
        <v>7280</v>
      </c>
      <c r="I3309" s="197" t="s">
        <v>3970</v>
      </c>
      <c r="J3309" s="197" t="n">
        <v>3.36</v>
      </c>
    </row>
    <row r="3310" customFormat="false" ht="12.75" hidden="true" customHeight="false" outlineLevel="0" collapsed="false">
      <c r="A3310" s="197" t="s">
        <v>7282</v>
      </c>
      <c r="B3310" s="197"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197" t="s">
        <v>7277</v>
      </c>
      <c r="D3310" s="197" t="s">
        <v>7278</v>
      </c>
      <c r="E3310" s="197" t="s">
        <v>7283</v>
      </c>
      <c r="F3310" s="197" t="s">
        <v>7284</v>
      </c>
      <c r="G3310" s="197" t="s">
        <v>7285</v>
      </c>
      <c r="I3310" s="197" t="s">
        <v>3970</v>
      </c>
      <c r="J3310" s="197" t="n">
        <v>0.16</v>
      </c>
    </row>
    <row r="3311" customFormat="false" ht="12.75" hidden="true" customHeight="false" outlineLevel="0" collapsed="false">
      <c r="A3311" s="197" t="s">
        <v>7286</v>
      </c>
      <c r="B3311" s="197"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197" t="s">
        <v>7277</v>
      </c>
      <c r="D3311" s="197" t="s">
        <v>7278</v>
      </c>
      <c r="E3311" s="197" t="s">
        <v>7283</v>
      </c>
      <c r="F3311" s="197" t="s">
        <v>7284</v>
      </c>
      <c r="G3311" s="197" t="s">
        <v>7285</v>
      </c>
      <c r="I3311" s="197" t="s">
        <v>3970</v>
      </c>
      <c r="J3311" s="197" t="n">
        <v>0.16</v>
      </c>
    </row>
    <row r="3312" customFormat="false" ht="12.75" hidden="true" customHeight="false" outlineLevel="0" collapsed="false">
      <c r="A3312" s="197" t="s">
        <v>7287</v>
      </c>
      <c r="B3312" s="197" t="str">
        <f aca="false">C3312&amp;D3312&amp;E3312&amp;F3312&amp;G3312&amp;H3312</f>
        <v>ESCORAMENTO SIMPLES,FECHADO,DE VALA DE POUCA PROFUNDIDADE(ATE 1,00M DE PROFUNDIDADE),INCLUSIVE FORNECIMENTO DOS MATERIAIS(PECAS DE MADEIRA DE 3ª-1.1/2"X9" E 3"X6")</v>
      </c>
      <c r="C3312" s="197" t="s">
        <v>7288</v>
      </c>
      <c r="D3312" s="197" t="s">
        <v>7289</v>
      </c>
      <c r="E3312" s="197" t="s">
        <v>7290</v>
      </c>
      <c r="I3312" s="197" t="s">
        <v>1993</v>
      </c>
      <c r="J3312" s="197" t="n">
        <v>76.49</v>
      </c>
    </row>
    <row r="3313" customFormat="false" ht="12.75" hidden="true" customHeight="false" outlineLevel="0" collapsed="false">
      <c r="A3313" s="197" t="s">
        <v>7291</v>
      </c>
      <c r="B3313" s="197" t="str">
        <f aca="false">C3313&amp;D3313&amp;E3313&amp;F3313&amp;G3313&amp;H3313</f>
        <v>ESCORAMENTO SIMPLES,FECHADO,DE VALA DE POUCA PROFUNDIDADE(ATE 1,00M DE PROFUNDIDADE),INCLUSIVE FORNECIMENTO DOS MATERIAIS(PECAS DE MADEIRA DE 3ª-1.1/2"X9" E 3"X6")</v>
      </c>
      <c r="C3313" s="197" t="s">
        <v>7288</v>
      </c>
      <c r="D3313" s="197" t="s">
        <v>7289</v>
      </c>
      <c r="E3313" s="197" t="s">
        <v>7290</v>
      </c>
      <c r="I3313" s="197" t="s">
        <v>1993</v>
      </c>
      <c r="J3313" s="197" t="n">
        <v>71.98</v>
      </c>
    </row>
    <row r="3314" customFormat="false" ht="12.75" hidden="true" customHeight="false" outlineLevel="0" collapsed="false">
      <c r="A3314" s="197" t="s">
        <v>7292</v>
      </c>
      <c r="B3314" s="197" t="str">
        <f aca="false">C3314&amp;D3314&amp;E3314&amp;F3314&amp;G3314&amp;H3314</f>
        <v>ESCORAMENTO SIMPLES,ABERTO,DE VALA DE POUCA PROFUNDIDADE(ATE 1,00M DE PROFUNDIDADE),INCLUSIVE FORNECIMENTO DOS MATERIAIS(PECAS DE MADEIRA DE 3ª-1.1/2"X9" E 3"X6")</v>
      </c>
      <c r="C3314" s="197" t="s">
        <v>7293</v>
      </c>
      <c r="D3314" s="197" t="s">
        <v>7294</v>
      </c>
      <c r="E3314" s="197" t="s">
        <v>7295</v>
      </c>
      <c r="I3314" s="197" t="s">
        <v>1993</v>
      </c>
      <c r="J3314" s="197" t="n">
        <v>34.44</v>
      </c>
    </row>
    <row r="3315" customFormat="false" ht="12.75" hidden="true" customHeight="false" outlineLevel="0" collapsed="false">
      <c r="A3315" s="197" t="s">
        <v>7296</v>
      </c>
      <c r="B3315" s="197" t="str">
        <f aca="false">C3315&amp;D3315&amp;E3315&amp;F3315&amp;G3315&amp;H3315</f>
        <v>ESCORAMENTO SIMPLES,ABERTO,DE VALA DE POUCA PROFUNDIDADE(ATE 1,00M DE PROFUNDIDADE),INCLUSIVE FORNECIMENTO DOS MATERIAIS(PECAS DE MADEIRA DE 3ª-1.1/2"X9" E 3"X6")</v>
      </c>
      <c r="C3315" s="197" t="s">
        <v>7293</v>
      </c>
      <c r="D3315" s="197" t="s">
        <v>7294</v>
      </c>
      <c r="E3315" s="197" t="s">
        <v>7295</v>
      </c>
      <c r="I3315" s="197" t="s">
        <v>1993</v>
      </c>
      <c r="J3315" s="197" t="n">
        <v>32.18</v>
      </c>
    </row>
    <row r="3316" customFormat="false" ht="12.75" hidden="true" customHeight="false" outlineLevel="0" collapsed="false">
      <c r="A3316" s="197" t="s">
        <v>7297</v>
      </c>
      <c r="B3316" s="197" t="str">
        <f aca="false">C3316&amp;D3316&amp;E3316&amp;F3316&amp;G3316&amp;H3316</f>
        <v>ESCORAMENTO SIMPLES,FECHADO,DE VALA DE POUCA PROFUNDIDADE(ATE 1,00M DE PROFUNDIDADE),INCLUSIVE FORNECIMENTO DOS MATERIAIS,COM ESGOTAMENTO MANUAL</v>
      </c>
      <c r="C3316" s="197" t="s">
        <v>7288</v>
      </c>
      <c r="D3316" s="197" t="s">
        <v>7289</v>
      </c>
      <c r="E3316" s="197" t="s">
        <v>7298</v>
      </c>
      <c r="I3316" s="197" t="s">
        <v>1993</v>
      </c>
      <c r="J3316" s="197" t="n">
        <v>95.69</v>
      </c>
    </row>
    <row r="3317" customFormat="false" ht="12.75" hidden="true" customHeight="false" outlineLevel="0" collapsed="false">
      <c r="A3317" s="197" t="s">
        <v>7299</v>
      </c>
      <c r="B3317" s="197" t="str">
        <f aca="false">C3317&amp;D3317&amp;E3317&amp;F3317&amp;G3317&amp;H3317</f>
        <v>ESCORAMENTO SIMPLES,FECHADO,DE VALA DE POUCA PROFUNDIDADE(ATE 1,00M DE PROFUNDIDADE),INCLUSIVE FORNECIMENTO DOS MATERIAIS,COM ESGOTAMENTO MANUAL</v>
      </c>
      <c r="C3317" s="197" t="s">
        <v>7288</v>
      </c>
      <c r="D3317" s="197" t="s">
        <v>7289</v>
      </c>
      <c r="E3317" s="197" t="s">
        <v>7298</v>
      </c>
      <c r="I3317" s="197" t="s">
        <v>1993</v>
      </c>
      <c r="J3317" s="197" t="n">
        <v>89.59</v>
      </c>
    </row>
    <row r="3318" customFormat="false" ht="12.75" hidden="true" customHeight="false" outlineLevel="0" collapsed="false">
      <c r="A3318" s="197" t="s">
        <v>7300</v>
      </c>
      <c r="B3318" s="197" t="str">
        <f aca="false">C3318&amp;D3318&amp;E3318&amp;F3318&amp;G3318&amp;H3318</f>
        <v>CHAPA DE ACO CARBONO SAE 1006/10 PERFURADA EM FUROS REDONDOS ALTERNADOS LONGITUDINALMENTE,DIAMETRO DE 1,80MM,DISTANCIA ENTRE FUROS DE 2,55MM (DE CENTRO),NAS DIMENSOES DE(2000X1000X0,90)MM.FORNECIMENTO</v>
      </c>
      <c r="C3318" s="197" t="s">
        <v>7301</v>
      </c>
      <c r="D3318" s="197" t="s">
        <v>7302</v>
      </c>
      <c r="E3318" s="197" t="s">
        <v>7303</v>
      </c>
      <c r="F3318" s="197" t="s">
        <v>7304</v>
      </c>
      <c r="I3318" s="197" t="s">
        <v>30</v>
      </c>
      <c r="J3318" s="197" t="n">
        <v>178.28</v>
      </c>
    </row>
    <row r="3319" customFormat="false" ht="12.75" hidden="true" customHeight="false" outlineLevel="0" collapsed="false">
      <c r="A3319" s="197" t="s">
        <v>7305</v>
      </c>
      <c r="B3319" s="197" t="str">
        <f aca="false">C3319&amp;D3319&amp;E3319&amp;F3319&amp;G3319&amp;H3319</f>
        <v>CHAPA DE ACO CARBONO SAE 1006/10 PERFURADA EM FUROS REDONDOS ALTERNADOS LONGITUDINALMENTE,DIAMETRO DE 1,80MM,DISTANCIA ENTRE FUROS DE 2,55MM (DE CENTRO),NAS DIMENSOES DE(2000X1000X0,90)MM.FORNECIMENTO</v>
      </c>
      <c r="C3319" s="197" t="s">
        <v>7301</v>
      </c>
      <c r="D3319" s="197" t="s">
        <v>7302</v>
      </c>
      <c r="E3319" s="197" t="s">
        <v>7303</v>
      </c>
      <c r="F3319" s="197" t="s">
        <v>7304</v>
      </c>
      <c r="I3319" s="197" t="s">
        <v>30</v>
      </c>
      <c r="J3319" s="197" t="n">
        <v>178.28</v>
      </c>
    </row>
    <row r="3320" customFormat="false" ht="12.75" hidden="true" customHeight="false" outlineLevel="0" collapsed="false">
      <c r="A3320" s="197" t="s">
        <v>7306</v>
      </c>
      <c r="B3320" s="197" t="str">
        <f aca="false">C3320&amp;D3320&amp;E3320&amp;F3320&amp;G3320&amp;H3320</f>
        <v>CHAPA DE ACO CARBONO SAE 1006/10,PERFURADA EM FUROS REDONDOSALTERNADOS LONGITUDINALMENTE,DIAMETRO DE 6,35MM,DISTANCIA ENTRE FUROS DE 9,00MM (DE CENTRO),NAS DIMENSOES DE(2000X1000X1,5)MM.FORNECIMENTO</v>
      </c>
      <c r="C3320" s="197" t="s">
        <v>7307</v>
      </c>
      <c r="D3320" s="197" t="s">
        <v>7308</v>
      </c>
      <c r="E3320" s="197" t="s">
        <v>7309</v>
      </c>
      <c r="F3320" s="197" t="s">
        <v>7310</v>
      </c>
      <c r="I3320" s="197" t="s">
        <v>30</v>
      </c>
      <c r="J3320" s="197" t="n">
        <v>198.2</v>
      </c>
    </row>
    <row r="3321" customFormat="false" ht="12.75" hidden="true" customHeight="false" outlineLevel="0" collapsed="false">
      <c r="A3321" s="197" t="s">
        <v>7311</v>
      </c>
      <c r="B3321" s="197" t="str">
        <f aca="false">C3321&amp;D3321&amp;E3321&amp;F3321&amp;G3321&amp;H3321</f>
        <v>CHAPA DE ACO CARBONO SAE 1006/10,PERFURADA EM FUROS REDONDOSALTERNADOS LONGITUDINALMENTE,DIAMETRO DE 6,35MM,DISTANCIA ENTRE FUROS DE 9,00MM (DE CENTRO),NAS DIMENSOES DE(2000X1000X1,5)MM.FORNECIMENTO</v>
      </c>
      <c r="C3321" s="197" t="s">
        <v>7307</v>
      </c>
      <c r="D3321" s="197" t="s">
        <v>7308</v>
      </c>
      <c r="E3321" s="197" t="s">
        <v>7309</v>
      </c>
      <c r="F3321" s="197" t="s">
        <v>7310</v>
      </c>
      <c r="I3321" s="197" t="s">
        <v>30</v>
      </c>
      <c r="J3321" s="197" t="n">
        <v>198.2</v>
      </c>
    </row>
    <row r="3322" customFormat="false" ht="12.75" hidden="true" customHeight="false" outlineLevel="0" collapsed="false">
      <c r="A3322" s="197" t="s">
        <v>7312</v>
      </c>
      <c r="B3322" s="197" t="str">
        <f aca="false">C3322&amp;D3322&amp;E3322&amp;F3322&amp;G3322&amp;H3322</f>
        <v>CHAPA DE ACO CARBONO COMUM DE 3/8",PARA PASSAGEM DE VEICULOS,SOBRE VALAS EM TRAVESSIAS,COMPREENDENDO COLOCACAO,USO E RETIRADA,MEDIDA PELA AREA DE CHAPA,EM CADA APLICACAO</v>
      </c>
      <c r="C3322" s="197" t="s">
        <v>7313</v>
      </c>
      <c r="D3322" s="197" t="s">
        <v>7314</v>
      </c>
      <c r="E3322" s="197" t="s">
        <v>7315</v>
      </c>
      <c r="I3322" s="197" t="s">
        <v>1993</v>
      </c>
      <c r="J3322" s="197" t="n">
        <v>32.58</v>
      </c>
    </row>
    <row r="3323" customFormat="false" ht="12.75" hidden="true" customHeight="false" outlineLevel="0" collapsed="false">
      <c r="A3323" s="197" t="s">
        <v>7316</v>
      </c>
      <c r="B3323" s="197" t="str">
        <f aca="false">C3323&amp;D3323&amp;E3323&amp;F3323&amp;G3323&amp;H3323</f>
        <v>CHAPA DE ACO CARBONO COMUM DE 3/8",PARA PASSAGEM DE VEICULOS,SOBRE VALAS EM TRAVESSIAS,COMPREENDENDO COLOCACAO,USO E RETIRADA,MEDIDA PELA AREA DE CHAPA,EM CADA APLICACAO</v>
      </c>
      <c r="C3323" s="197" t="s">
        <v>7313</v>
      </c>
      <c r="D3323" s="197" t="s">
        <v>7314</v>
      </c>
      <c r="E3323" s="197" t="s">
        <v>7315</v>
      </c>
      <c r="I3323" s="197" t="s">
        <v>1993</v>
      </c>
      <c r="J3323" s="197" t="n">
        <v>29.48</v>
      </c>
    </row>
    <row r="3324" customFormat="false" ht="12.75" hidden="true" customHeight="false" outlineLevel="0" collapsed="false">
      <c r="A3324" s="197" t="s">
        <v>7317</v>
      </c>
      <c r="B3324" s="197"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197" t="s">
        <v>7313</v>
      </c>
      <c r="D3324" s="197" t="s">
        <v>7314</v>
      </c>
      <c r="E3324" s="197" t="s">
        <v>7318</v>
      </c>
      <c r="F3324" s="197" t="s">
        <v>7319</v>
      </c>
      <c r="I3324" s="197" t="s">
        <v>1993</v>
      </c>
      <c r="J3324" s="197" t="n">
        <v>62.9</v>
      </c>
    </row>
    <row r="3325" customFormat="false" ht="12.75" hidden="true" customHeight="false" outlineLevel="0" collapsed="false">
      <c r="A3325" s="197" t="s">
        <v>7320</v>
      </c>
      <c r="B3325" s="197"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197" t="s">
        <v>7313</v>
      </c>
      <c r="D3325" s="197" t="s">
        <v>7314</v>
      </c>
      <c r="E3325" s="197" t="s">
        <v>7318</v>
      </c>
      <c r="F3325" s="197" t="s">
        <v>7319</v>
      </c>
      <c r="I3325" s="197" t="s">
        <v>1993</v>
      </c>
      <c r="J3325" s="197" t="n">
        <v>57.16</v>
      </c>
    </row>
    <row r="3326" customFormat="false" ht="12.75" hidden="true" customHeight="false" outlineLevel="0" collapsed="false">
      <c r="A3326" s="197" t="s">
        <v>7321</v>
      </c>
      <c r="B3326" s="197" t="str">
        <f aca="false">C3326&amp;D3326&amp;E3326&amp;F3326&amp;G3326&amp;H3326</f>
        <v>CHAPA DE ACO CARBONO COMUM DE 3/8",PARA PASSAGEM DE VEICULOS,SOBRE VALAS EM TRAVESSIAS,COMPREENDENDO SOMENTE A COLOCACAO E RETIRADA,MEDIDA PELA AREA DE CHAPA,EM CADA APLICACAO</v>
      </c>
      <c r="C3326" s="197" t="s">
        <v>7313</v>
      </c>
      <c r="D3326" s="197" t="s">
        <v>7322</v>
      </c>
      <c r="E3326" s="197" t="s">
        <v>7323</v>
      </c>
      <c r="I3326" s="197" t="s">
        <v>1993</v>
      </c>
      <c r="J3326" s="197" t="n">
        <v>5.28</v>
      </c>
    </row>
    <row r="3327" customFormat="false" ht="12.75" hidden="true" customHeight="false" outlineLevel="0" collapsed="false">
      <c r="A3327" s="197" t="s">
        <v>7324</v>
      </c>
      <c r="B3327" s="197" t="str">
        <f aca="false">C3327&amp;D3327&amp;E3327&amp;F3327&amp;G3327&amp;H3327</f>
        <v>CHAPA DE ACO CARBONO COMUM DE 3/8",PARA PASSAGEM DE VEICULOS,SOBRE VALAS EM TRAVESSIAS,COMPREENDENDO SOMENTE A COLOCACAO E RETIRADA,MEDIDA PELA AREA DE CHAPA,EM CADA APLICACAO</v>
      </c>
      <c r="C3327" s="197" t="s">
        <v>7313</v>
      </c>
      <c r="D3327" s="197" t="s">
        <v>7322</v>
      </c>
      <c r="E3327" s="197" t="s">
        <v>7323</v>
      </c>
      <c r="I3327" s="197" t="s">
        <v>1993</v>
      </c>
      <c r="J3327" s="197" t="n">
        <v>4.58</v>
      </c>
    </row>
    <row r="3328" customFormat="false" ht="12.75" hidden="true" customHeight="false" outlineLevel="0" collapsed="false">
      <c r="A3328" s="197" t="s">
        <v>7325</v>
      </c>
      <c r="B3328" s="197" t="str">
        <f aca="false">C3328&amp;D3328&amp;E3328&amp;F3328&amp;G3328&amp;H3328</f>
        <v>ALUGUEL DE TRANSFORMADOR DE DISTRIBUICAO,TRIFASICO,60HZ,13,8KV-220/127V,30KVA</v>
      </c>
      <c r="C3328" s="197" t="s">
        <v>7326</v>
      </c>
      <c r="D3328" s="197" t="s">
        <v>7327</v>
      </c>
      <c r="I3328" s="197" t="s">
        <v>4304</v>
      </c>
      <c r="J3328" s="197" t="n">
        <v>426.84</v>
      </c>
    </row>
    <row r="3329" customFormat="false" ht="12.75" hidden="true" customHeight="false" outlineLevel="0" collapsed="false">
      <c r="A3329" s="197" t="s">
        <v>7328</v>
      </c>
      <c r="B3329" s="197" t="str">
        <f aca="false">C3329&amp;D3329&amp;E3329&amp;F3329&amp;G3329&amp;H3329</f>
        <v>ALUGUEL DE TRANSFORMADOR DE DISTRIBUICAO,TRIFASICO,60HZ,13,8KV-220/127V,30KVA</v>
      </c>
      <c r="C3329" s="197" t="s">
        <v>7326</v>
      </c>
      <c r="D3329" s="197" t="s">
        <v>7327</v>
      </c>
      <c r="I3329" s="197" t="s">
        <v>4304</v>
      </c>
      <c r="J3329" s="197" t="n">
        <v>426.84</v>
      </c>
    </row>
    <row r="3330" customFormat="false" ht="12.75" hidden="true" customHeight="false" outlineLevel="0" collapsed="false">
      <c r="A3330" s="197" t="s">
        <v>7329</v>
      </c>
      <c r="B3330" s="197" t="str">
        <f aca="false">C3330&amp;D3330&amp;E3330&amp;F3330&amp;G3330&amp;H3330</f>
        <v>ALUGUEL DE TRANSFORMADOR DE DISTRIBUICAO,TRIFASICO,60HZ,13,8KV-220/127V,45KVA</v>
      </c>
      <c r="C3330" s="197" t="s">
        <v>7326</v>
      </c>
      <c r="D3330" s="197" t="s">
        <v>7330</v>
      </c>
      <c r="I3330" s="197" t="s">
        <v>4304</v>
      </c>
      <c r="J3330" s="197" t="n">
        <v>503.09</v>
      </c>
    </row>
    <row r="3331" customFormat="false" ht="12.75" hidden="true" customHeight="false" outlineLevel="0" collapsed="false">
      <c r="A3331" s="197" t="s">
        <v>7331</v>
      </c>
      <c r="B3331" s="197" t="str">
        <f aca="false">C3331&amp;D3331&amp;E3331&amp;F3331&amp;G3331&amp;H3331</f>
        <v>ALUGUEL DE TRANSFORMADOR DE DISTRIBUICAO,TRIFASICO,60HZ,13,8KV-220/127V,45KVA</v>
      </c>
      <c r="C3331" s="197" t="s">
        <v>7326</v>
      </c>
      <c r="D3331" s="197" t="s">
        <v>7330</v>
      </c>
      <c r="I3331" s="197" t="s">
        <v>4304</v>
      </c>
      <c r="J3331" s="197" t="n">
        <v>503.09</v>
      </c>
    </row>
    <row r="3332" customFormat="false" ht="12.75" hidden="true" customHeight="false" outlineLevel="0" collapsed="false">
      <c r="A3332" s="197" t="s">
        <v>7332</v>
      </c>
      <c r="B3332" s="197" t="str">
        <f aca="false">C3332&amp;D3332&amp;E3332&amp;F3332&amp;G3332&amp;H3332</f>
        <v>ALUGUEL DE TRANSFORMADOR DE DISTRIBUICAO,TRIFASICO,60HZ,13,8KV-220/127V,75KVA</v>
      </c>
      <c r="C3332" s="197" t="s">
        <v>7326</v>
      </c>
      <c r="D3332" s="197" t="s">
        <v>7333</v>
      </c>
      <c r="I3332" s="197" t="s">
        <v>4304</v>
      </c>
      <c r="J3332" s="197" t="n">
        <v>616.01</v>
      </c>
    </row>
    <row r="3333" customFormat="false" ht="12.75" hidden="true" customHeight="false" outlineLevel="0" collapsed="false">
      <c r="A3333" s="197" t="s">
        <v>7334</v>
      </c>
      <c r="B3333" s="197" t="str">
        <f aca="false">C3333&amp;D3333&amp;E3333&amp;F3333&amp;G3333&amp;H3333</f>
        <v>ALUGUEL DE TRANSFORMADOR DE DISTRIBUICAO,TRIFASICO,60HZ,13,8KV-220/127V,75KVA</v>
      </c>
      <c r="C3333" s="197" t="s">
        <v>7326</v>
      </c>
      <c r="D3333" s="197" t="s">
        <v>7333</v>
      </c>
      <c r="I3333" s="197" t="s">
        <v>4304</v>
      </c>
      <c r="J3333" s="197" t="n">
        <v>616.01</v>
      </c>
    </row>
    <row r="3334" customFormat="false" ht="12.75" hidden="true" customHeight="false" outlineLevel="0" collapsed="false">
      <c r="A3334" s="197" t="s">
        <v>7335</v>
      </c>
      <c r="B3334" s="197" t="str">
        <f aca="false">C3334&amp;D3334&amp;E3334&amp;F3334&amp;G3334&amp;H3334</f>
        <v>ALUGUEL DE TRANSFORMADOR DE DISTRIBUICAO,TRIFASICO,60HZ,13,8KV-220/127V,112,5KVA</v>
      </c>
      <c r="C3334" s="197" t="s">
        <v>7326</v>
      </c>
      <c r="D3334" s="197" t="s">
        <v>7336</v>
      </c>
      <c r="I3334" s="197" t="s">
        <v>4304</v>
      </c>
      <c r="J3334" s="197" t="n">
        <v>694.01</v>
      </c>
    </row>
    <row r="3335" customFormat="false" ht="12.75" hidden="true" customHeight="false" outlineLevel="0" collapsed="false">
      <c r="A3335" s="197" t="s">
        <v>7337</v>
      </c>
      <c r="B3335" s="197" t="str">
        <f aca="false">C3335&amp;D3335&amp;E3335&amp;F3335&amp;G3335&amp;H3335</f>
        <v>ALUGUEL DE TRANSFORMADOR DE DISTRIBUICAO,TRIFASICO,60HZ,13,8KV-220/127V,112,5KVA</v>
      </c>
      <c r="C3335" s="197" t="s">
        <v>7326</v>
      </c>
      <c r="D3335" s="197" t="s">
        <v>7336</v>
      </c>
      <c r="I3335" s="197" t="s">
        <v>4304</v>
      </c>
      <c r="J3335" s="197" t="n">
        <v>694.01</v>
      </c>
    </row>
    <row r="3336" customFormat="false" ht="12.75" hidden="true" customHeight="false" outlineLevel="0" collapsed="false">
      <c r="A3336" s="197" t="s">
        <v>7338</v>
      </c>
      <c r="B3336" s="197" t="str">
        <f aca="false">C3336&amp;D3336&amp;E3336&amp;F3336&amp;G3336&amp;H3336</f>
        <v>ALUGUEL DE TRANSFORMADOR DE DISTRIBUICAO,TRIFASICO,60HZ,13,8KV-220/127V,150KVA</v>
      </c>
      <c r="C3336" s="197" t="s">
        <v>7326</v>
      </c>
      <c r="D3336" s="197" t="s">
        <v>7339</v>
      </c>
      <c r="I3336" s="197" t="s">
        <v>4304</v>
      </c>
      <c r="J3336" s="197" t="n">
        <v>872.72</v>
      </c>
    </row>
    <row r="3337" customFormat="false" ht="12.75" hidden="true" customHeight="false" outlineLevel="0" collapsed="false">
      <c r="A3337" s="197" t="s">
        <v>7340</v>
      </c>
      <c r="B3337" s="197" t="str">
        <f aca="false">C3337&amp;D3337&amp;E3337&amp;F3337&amp;G3337&amp;H3337</f>
        <v>ALUGUEL DE TRANSFORMADOR DE DISTRIBUICAO,TRIFASICO,60HZ,13,8KV-220/127V,150KVA</v>
      </c>
      <c r="C3337" s="197" t="s">
        <v>7326</v>
      </c>
      <c r="D3337" s="197" t="s">
        <v>7339</v>
      </c>
      <c r="I3337" s="197" t="s">
        <v>4304</v>
      </c>
      <c r="J3337" s="197" t="n">
        <v>872.72</v>
      </c>
    </row>
    <row r="3338" customFormat="false" ht="12.75" hidden="true" customHeight="false" outlineLevel="0" collapsed="false">
      <c r="A3338" s="197" t="s">
        <v>7341</v>
      </c>
      <c r="B3338" s="197" t="str">
        <f aca="false">C3338&amp;D3338&amp;E3338&amp;F3338&amp;G3338&amp;H3338</f>
        <v>ALUGUEL DE TRANSFORMADOR DE DISTRIBUICAO,TRIFASICO,60HZ,13,8KV-220/127KV,225KVA</v>
      </c>
      <c r="C3338" s="197" t="s">
        <v>7326</v>
      </c>
      <c r="D3338" s="197" t="s">
        <v>7342</v>
      </c>
      <c r="I3338" s="197" t="s">
        <v>4304</v>
      </c>
      <c r="J3338" s="197" t="n">
        <v>1375.2</v>
      </c>
    </row>
    <row r="3339" customFormat="false" ht="12.75" hidden="true" customHeight="false" outlineLevel="0" collapsed="false">
      <c r="A3339" s="197" t="s">
        <v>7343</v>
      </c>
      <c r="B3339" s="197" t="str">
        <f aca="false">C3339&amp;D3339&amp;E3339&amp;F3339&amp;G3339&amp;H3339</f>
        <v>ALUGUEL DE TRANSFORMADOR DE DISTRIBUICAO,TRIFASICO,60HZ,13,8KV-220/127KV,225KVA</v>
      </c>
      <c r="C3339" s="197" t="s">
        <v>7326</v>
      </c>
      <c r="D3339" s="197" t="s">
        <v>7342</v>
      </c>
      <c r="I3339" s="197" t="s">
        <v>4304</v>
      </c>
      <c r="J3339" s="197" t="n">
        <v>1375.2</v>
      </c>
    </row>
    <row r="3340" customFormat="false" ht="12.75" hidden="true" customHeight="false" outlineLevel="0" collapsed="false">
      <c r="A3340" s="197" t="s">
        <v>7344</v>
      </c>
      <c r="B3340" s="197" t="str">
        <f aca="false">C3340&amp;D3340&amp;E3340&amp;F3340&amp;G3340&amp;H3340</f>
        <v>ALUGUEL DE TRANSFORMADOR DE DISTRIBUICAO,TRIFASICO,60HZ,13,8KV-220/127V,300KVA</v>
      </c>
      <c r="C3340" s="197" t="s">
        <v>7326</v>
      </c>
      <c r="D3340" s="197" t="s">
        <v>7345</v>
      </c>
      <c r="I3340" s="197" t="s">
        <v>4304</v>
      </c>
      <c r="J3340" s="197" t="n">
        <v>1545.59</v>
      </c>
    </row>
    <row r="3341" customFormat="false" ht="12.75" hidden="true" customHeight="false" outlineLevel="0" collapsed="false">
      <c r="A3341" s="197" t="s">
        <v>7346</v>
      </c>
      <c r="B3341" s="197" t="str">
        <f aca="false">C3341&amp;D3341&amp;E3341&amp;F3341&amp;G3341&amp;H3341</f>
        <v>ALUGUEL DE TRANSFORMADOR DE DISTRIBUICAO,TRIFASICO,60HZ,13,8KV-220/127V,300KVA</v>
      </c>
      <c r="C3341" s="197" t="s">
        <v>7326</v>
      </c>
      <c r="D3341" s="197" t="s">
        <v>7345</v>
      </c>
      <c r="I3341" s="197" t="s">
        <v>4304</v>
      </c>
      <c r="J3341" s="197" t="n">
        <v>1545.59</v>
      </c>
    </row>
    <row r="3342" customFormat="false" ht="12.75" hidden="true" customHeight="false" outlineLevel="0" collapsed="false">
      <c r="A3342" s="197" t="s">
        <v>7347</v>
      </c>
      <c r="B3342" s="197"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197" t="s">
        <v>7348</v>
      </c>
      <c r="D3342" s="197" t="s">
        <v>7349</v>
      </c>
      <c r="E3342" s="197" t="s">
        <v>7350</v>
      </c>
      <c r="F3342" s="197" t="s">
        <v>7351</v>
      </c>
      <c r="G3342" s="197" t="s">
        <v>7352</v>
      </c>
      <c r="H3342" s="197" t="s">
        <v>7353</v>
      </c>
      <c r="I3342" s="197" t="s">
        <v>30</v>
      </c>
      <c r="J3342" s="197" t="n">
        <v>52824.03</v>
      </c>
    </row>
    <row r="3343" customFormat="false" ht="12.75" hidden="true" customHeight="false" outlineLevel="0" collapsed="false">
      <c r="A3343" s="197" t="s">
        <v>7354</v>
      </c>
      <c r="B3343" s="197"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197" t="s">
        <v>7348</v>
      </c>
      <c r="D3343" s="197" t="s">
        <v>7349</v>
      </c>
      <c r="E3343" s="197" t="s">
        <v>7350</v>
      </c>
      <c r="F3343" s="197" t="s">
        <v>7351</v>
      </c>
      <c r="G3343" s="197" t="s">
        <v>7352</v>
      </c>
      <c r="H3343" s="197" t="s">
        <v>7353</v>
      </c>
      <c r="I3343" s="197" t="s">
        <v>30</v>
      </c>
      <c r="J3343" s="197" t="n">
        <v>52280.41</v>
      </c>
    </row>
    <row r="3344" customFormat="false" ht="12.75" hidden="true" customHeight="false" outlineLevel="0" collapsed="false">
      <c r="A3344" s="197" t="s">
        <v>7355</v>
      </c>
      <c r="B3344" s="197"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197" t="s">
        <v>7348</v>
      </c>
      <c r="D3344" s="197" t="s">
        <v>7349</v>
      </c>
      <c r="E3344" s="197" t="s">
        <v>7350</v>
      </c>
      <c r="F3344" s="197" t="s">
        <v>7351</v>
      </c>
      <c r="G3344" s="197" t="s">
        <v>7356</v>
      </c>
      <c r="H3344" s="197" t="s">
        <v>7353</v>
      </c>
      <c r="I3344" s="197" t="s">
        <v>30</v>
      </c>
      <c r="J3344" s="197" t="n">
        <v>43567.31</v>
      </c>
    </row>
    <row r="3345" customFormat="false" ht="12.75" hidden="true" customHeight="false" outlineLevel="0" collapsed="false">
      <c r="A3345" s="197" t="s">
        <v>7357</v>
      </c>
      <c r="B3345" s="197"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197" t="s">
        <v>7348</v>
      </c>
      <c r="D3345" s="197" t="s">
        <v>7349</v>
      </c>
      <c r="E3345" s="197" t="s">
        <v>7350</v>
      </c>
      <c r="F3345" s="197" t="s">
        <v>7351</v>
      </c>
      <c r="G3345" s="197" t="s">
        <v>7356</v>
      </c>
      <c r="H3345" s="197" t="s">
        <v>7353</v>
      </c>
      <c r="I3345" s="197" t="s">
        <v>30</v>
      </c>
      <c r="J3345" s="197" t="n">
        <v>43026.1</v>
      </c>
    </row>
    <row r="3346" customFormat="false" ht="12.75" hidden="true" customHeight="false" outlineLevel="0" collapsed="false">
      <c r="A3346" s="197" t="s">
        <v>7358</v>
      </c>
      <c r="B3346" s="197"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197" t="s">
        <v>7348</v>
      </c>
      <c r="D3346" s="197" t="s">
        <v>7349</v>
      </c>
      <c r="E3346" s="197" t="s">
        <v>7350</v>
      </c>
      <c r="F3346" s="197" t="s">
        <v>7351</v>
      </c>
      <c r="G3346" s="197" t="s">
        <v>7359</v>
      </c>
      <c r="H3346" s="197" t="s">
        <v>7353</v>
      </c>
      <c r="I3346" s="197" t="s">
        <v>30</v>
      </c>
      <c r="J3346" s="197" t="n">
        <v>26907.87</v>
      </c>
    </row>
    <row r="3347" customFormat="false" ht="12.75" hidden="true" customHeight="false" outlineLevel="0" collapsed="false">
      <c r="A3347" s="197" t="s">
        <v>7360</v>
      </c>
      <c r="B3347" s="197"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197" t="s">
        <v>7348</v>
      </c>
      <c r="D3347" s="197" t="s">
        <v>7349</v>
      </c>
      <c r="E3347" s="197" t="s">
        <v>7350</v>
      </c>
      <c r="F3347" s="197" t="s">
        <v>7351</v>
      </c>
      <c r="G3347" s="197" t="s">
        <v>7359</v>
      </c>
      <c r="H3347" s="197" t="s">
        <v>7353</v>
      </c>
      <c r="I3347" s="197" t="s">
        <v>30</v>
      </c>
      <c r="J3347" s="197" t="n">
        <v>26367.71</v>
      </c>
    </row>
    <row r="3348" customFormat="false" ht="12.75" hidden="true" customHeight="false" outlineLevel="0" collapsed="false">
      <c r="A3348" s="197" t="s">
        <v>7361</v>
      </c>
      <c r="B3348" s="197"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197" t="s">
        <v>7348</v>
      </c>
      <c r="D3348" s="197" t="s">
        <v>7362</v>
      </c>
      <c r="E3348" s="197" t="s">
        <v>7363</v>
      </c>
      <c r="F3348" s="197" t="s">
        <v>7364</v>
      </c>
      <c r="G3348" s="197" t="s">
        <v>7365</v>
      </c>
      <c r="H3348" s="197" t="s">
        <v>7366</v>
      </c>
      <c r="I3348" s="197" t="s">
        <v>30</v>
      </c>
      <c r="J3348" s="197" t="n">
        <v>25398.75</v>
      </c>
    </row>
    <row r="3349" customFormat="false" ht="12.75" hidden="true" customHeight="false" outlineLevel="0" collapsed="false">
      <c r="A3349" s="197" t="s">
        <v>7367</v>
      </c>
      <c r="B3349" s="197"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197" t="s">
        <v>7348</v>
      </c>
      <c r="D3349" s="197" t="s">
        <v>7362</v>
      </c>
      <c r="E3349" s="197" t="s">
        <v>7363</v>
      </c>
      <c r="F3349" s="197" t="s">
        <v>7364</v>
      </c>
      <c r="G3349" s="197" t="s">
        <v>7365</v>
      </c>
      <c r="H3349" s="197" t="s">
        <v>7366</v>
      </c>
      <c r="I3349" s="197" t="s">
        <v>30</v>
      </c>
      <c r="J3349" s="197" t="n">
        <v>24859.87</v>
      </c>
    </row>
    <row r="3350" customFormat="false" ht="12.75" hidden="true" customHeight="false" outlineLevel="0" collapsed="false">
      <c r="A3350" s="197" t="s">
        <v>7368</v>
      </c>
      <c r="B3350" s="197"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197" t="s">
        <v>7348</v>
      </c>
      <c r="D3350" s="197" t="s">
        <v>7349</v>
      </c>
      <c r="E3350" s="197" t="s">
        <v>7350</v>
      </c>
      <c r="F3350" s="197" t="s">
        <v>7351</v>
      </c>
      <c r="G3350" s="197" t="s">
        <v>7369</v>
      </c>
      <c r="H3350" s="197" t="s">
        <v>7353</v>
      </c>
      <c r="I3350" s="197" t="s">
        <v>30</v>
      </c>
      <c r="J3350" s="197" t="n">
        <v>24236.13</v>
      </c>
    </row>
    <row r="3351" customFormat="false" ht="12.75" hidden="true" customHeight="false" outlineLevel="0" collapsed="false">
      <c r="A3351" s="197" t="s">
        <v>7370</v>
      </c>
      <c r="B3351" s="197"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197" t="s">
        <v>7348</v>
      </c>
      <c r="D3351" s="197" t="s">
        <v>7349</v>
      </c>
      <c r="E3351" s="197" t="s">
        <v>7350</v>
      </c>
      <c r="F3351" s="197" t="s">
        <v>7351</v>
      </c>
      <c r="G3351" s="197" t="s">
        <v>7369</v>
      </c>
      <c r="H3351" s="197" t="s">
        <v>7353</v>
      </c>
      <c r="I3351" s="197" t="s">
        <v>30</v>
      </c>
      <c r="J3351" s="197" t="n">
        <v>23698.54</v>
      </c>
    </row>
    <row r="3352" customFormat="false" ht="12.75" hidden="true" customHeight="false" outlineLevel="0" collapsed="false">
      <c r="A3352" s="197" t="s">
        <v>7371</v>
      </c>
      <c r="B3352" s="197"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197" t="s">
        <v>7372</v>
      </c>
      <c r="D3352" s="197" t="s">
        <v>7373</v>
      </c>
      <c r="E3352" s="197" t="s">
        <v>7374</v>
      </c>
      <c r="F3352" s="197" t="s">
        <v>7375</v>
      </c>
      <c r="G3352" s="197" t="s">
        <v>7376</v>
      </c>
      <c r="H3352" s="197" t="s">
        <v>7377</v>
      </c>
      <c r="I3352" s="197" t="s">
        <v>30</v>
      </c>
      <c r="J3352" s="197" t="n">
        <v>21643.47</v>
      </c>
    </row>
    <row r="3353" customFormat="false" ht="12.75" hidden="true" customHeight="false" outlineLevel="0" collapsed="false">
      <c r="A3353" s="197" t="s">
        <v>7378</v>
      </c>
      <c r="B3353" s="197"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197" t="s">
        <v>7372</v>
      </c>
      <c r="D3353" s="197" t="s">
        <v>7373</v>
      </c>
      <c r="E3353" s="197" t="s">
        <v>7374</v>
      </c>
      <c r="F3353" s="197" t="s">
        <v>7375</v>
      </c>
      <c r="G3353" s="197" t="s">
        <v>7376</v>
      </c>
      <c r="H3353" s="197" t="s">
        <v>7377</v>
      </c>
      <c r="I3353" s="197" t="s">
        <v>30</v>
      </c>
      <c r="J3353" s="197" t="n">
        <v>21203.96</v>
      </c>
    </row>
    <row r="3354" customFormat="false" ht="12.75" hidden="true" customHeight="false" outlineLevel="0" collapsed="false">
      <c r="A3354" s="197" t="s">
        <v>7379</v>
      </c>
      <c r="B3354" s="197"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197" t="s">
        <v>7372</v>
      </c>
      <c r="D3354" s="197" t="s">
        <v>7373</v>
      </c>
      <c r="E3354" s="197" t="s">
        <v>7374</v>
      </c>
      <c r="F3354" s="197" t="s">
        <v>7375</v>
      </c>
      <c r="G3354" s="197" t="s">
        <v>7376</v>
      </c>
      <c r="H3354" s="197" t="s">
        <v>7380</v>
      </c>
      <c r="I3354" s="197" t="s">
        <v>30</v>
      </c>
      <c r="J3354" s="197" t="n">
        <v>11337.4</v>
      </c>
    </row>
    <row r="3355" customFormat="false" ht="12.75" hidden="true" customHeight="false" outlineLevel="0" collapsed="false">
      <c r="A3355" s="197" t="s">
        <v>7381</v>
      </c>
      <c r="B3355" s="197"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197" t="s">
        <v>7372</v>
      </c>
      <c r="D3355" s="197" t="s">
        <v>7373</v>
      </c>
      <c r="E3355" s="197" t="s">
        <v>7374</v>
      </c>
      <c r="F3355" s="197" t="s">
        <v>7375</v>
      </c>
      <c r="G3355" s="197" t="s">
        <v>7376</v>
      </c>
      <c r="H3355" s="197" t="s">
        <v>7380</v>
      </c>
      <c r="I3355" s="197" t="s">
        <v>30</v>
      </c>
      <c r="J3355" s="197" t="n">
        <v>10983.77</v>
      </c>
    </row>
    <row r="3356" customFormat="false" ht="12.75" hidden="true" customHeight="false" outlineLevel="0" collapsed="false">
      <c r="A3356" s="197" t="s">
        <v>7382</v>
      </c>
      <c r="B3356" s="197"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197" t="s">
        <v>7383</v>
      </c>
      <c r="D3356" s="197" t="s">
        <v>7384</v>
      </c>
      <c r="E3356" s="197" t="s">
        <v>7385</v>
      </c>
      <c r="F3356" s="197" t="s">
        <v>7386</v>
      </c>
      <c r="G3356" s="197" t="s">
        <v>7387</v>
      </c>
      <c r="H3356" s="197" t="s">
        <v>7388</v>
      </c>
      <c r="I3356" s="197" t="s">
        <v>30</v>
      </c>
      <c r="J3356" s="197" t="n">
        <v>30012.92</v>
      </c>
    </row>
    <row r="3357" customFormat="false" ht="12.75" hidden="true" customHeight="false" outlineLevel="0" collapsed="false">
      <c r="A3357" s="197" t="s">
        <v>7389</v>
      </c>
      <c r="B3357" s="197"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197" t="s">
        <v>7383</v>
      </c>
      <c r="D3357" s="197" t="s">
        <v>7384</v>
      </c>
      <c r="E3357" s="197" t="s">
        <v>7385</v>
      </c>
      <c r="F3357" s="197" t="s">
        <v>7386</v>
      </c>
      <c r="G3357" s="197" t="s">
        <v>7387</v>
      </c>
      <c r="H3357" s="197" t="s">
        <v>7388</v>
      </c>
      <c r="I3357" s="197" t="s">
        <v>30</v>
      </c>
      <c r="J3357" s="197" t="n">
        <v>29573.41</v>
      </c>
    </row>
    <row r="3358" customFormat="false" ht="12.75" hidden="true" customHeight="false" outlineLevel="0" collapsed="false">
      <c r="A3358" s="197" t="s">
        <v>7390</v>
      </c>
      <c r="B3358" s="197"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197" t="s">
        <v>7383</v>
      </c>
      <c r="D3358" s="197" t="s">
        <v>7391</v>
      </c>
      <c r="E3358" s="197" t="s">
        <v>7385</v>
      </c>
      <c r="F3358" s="197" t="s">
        <v>7386</v>
      </c>
      <c r="G3358" s="197" t="s">
        <v>7387</v>
      </c>
      <c r="H3358" s="197" t="s">
        <v>7392</v>
      </c>
      <c r="I3358" s="197" t="s">
        <v>30</v>
      </c>
      <c r="J3358" s="197" t="n">
        <v>17228.91</v>
      </c>
    </row>
    <row r="3359" customFormat="false" ht="12.75" hidden="true" customHeight="false" outlineLevel="0" collapsed="false">
      <c r="A3359" s="197" t="s">
        <v>7393</v>
      </c>
      <c r="B3359" s="197"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197" t="s">
        <v>7383</v>
      </c>
      <c r="D3359" s="197" t="s">
        <v>7391</v>
      </c>
      <c r="E3359" s="197" t="s">
        <v>7385</v>
      </c>
      <c r="F3359" s="197" t="s">
        <v>7386</v>
      </c>
      <c r="G3359" s="197" t="s">
        <v>7387</v>
      </c>
      <c r="H3359" s="197" t="s">
        <v>7392</v>
      </c>
      <c r="I3359" s="197" t="s">
        <v>30</v>
      </c>
      <c r="J3359" s="197" t="n">
        <v>16875.28</v>
      </c>
    </row>
    <row r="3360" customFormat="false" ht="12.75" hidden="true" customHeight="false" outlineLevel="0" collapsed="false">
      <c r="A3360" s="197" t="s">
        <v>7394</v>
      </c>
      <c r="B3360" s="197"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197" t="s">
        <v>7395</v>
      </c>
      <c r="D3360" s="197" t="s">
        <v>7396</v>
      </c>
      <c r="E3360" s="197" t="s">
        <v>7397</v>
      </c>
      <c r="F3360" s="197" t="s">
        <v>7398</v>
      </c>
      <c r="G3360" s="197" t="s">
        <v>7399</v>
      </c>
      <c r="H3360" s="197" t="s">
        <v>7400</v>
      </c>
      <c r="I3360" s="197" t="s">
        <v>1993</v>
      </c>
      <c r="J3360" s="197" t="n">
        <v>352.15</v>
      </c>
    </row>
    <row r="3361" customFormat="false" ht="12.75" hidden="true" customHeight="false" outlineLevel="0" collapsed="false">
      <c r="A3361" s="197" t="s">
        <v>7401</v>
      </c>
      <c r="B3361" s="197"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197" t="s">
        <v>7395</v>
      </c>
      <c r="D3361" s="197" t="s">
        <v>7396</v>
      </c>
      <c r="E3361" s="197" t="s">
        <v>7397</v>
      </c>
      <c r="F3361" s="197" t="s">
        <v>7398</v>
      </c>
      <c r="G3361" s="197" t="s">
        <v>7399</v>
      </c>
      <c r="H3361" s="197" t="s">
        <v>7400</v>
      </c>
      <c r="I3361" s="197" t="s">
        <v>1993</v>
      </c>
      <c r="J3361" s="197" t="n">
        <v>342.36</v>
      </c>
    </row>
    <row r="3362" customFormat="false" ht="12.75" hidden="true" customHeight="false" outlineLevel="0" collapsed="false">
      <c r="A3362" s="197" t="s">
        <v>7402</v>
      </c>
      <c r="B3362" s="197"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197" t="s">
        <v>7395</v>
      </c>
      <c r="D3362" s="197" t="s">
        <v>7396</v>
      </c>
      <c r="E3362" s="197" t="s">
        <v>7397</v>
      </c>
      <c r="F3362" s="197" t="s">
        <v>7403</v>
      </c>
      <c r="G3362" s="197" t="s">
        <v>7404</v>
      </c>
      <c r="H3362" s="197" t="s">
        <v>7405</v>
      </c>
      <c r="I3362" s="197" t="s">
        <v>1993</v>
      </c>
      <c r="J3362" s="197" t="n">
        <v>364.97</v>
      </c>
    </row>
    <row r="3363" customFormat="false" ht="12.75" hidden="true" customHeight="false" outlineLevel="0" collapsed="false">
      <c r="A3363" s="197" t="s">
        <v>7406</v>
      </c>
      <c r="B3363" s="197"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197" t="s">
        <v>7395</v>
      </c>
      <c r="D3363" s="197" t="s">
        <v>7396</v>
      </c>
      <c r="E3363" s="197" t="s">
        <v>7397</v>
      </c>
      <c r="F3363" s="197" t="s">
        <v>7403</v>
      </c>
      <c r="G3363" s="197" t="s">
        <v>7404</v>
      </c>
      <c r="H3363" s="197" t="s">
        <v>7405</v>
      </c>
      <c r="I3363" s="197" t="s">
        <v>1993</v>
      </c>
      <c r="J3363" s="197" t="n">
        <v>355.19</v>
      </c>
    </row>
    <row r="3364" customFormat="false" ht="12.75" hidden="true" customHeight="false" outlineLevel="0" collapsed="false">
      <c r="A3364" s="197" t="s">
        <v>7407</v>
      </c>
      <c r="B3364" s="197"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197" t="s">
        <v>7395</v>
      </c>
      <c r="D3364" s="197" t="s">
        <v>7396</v>
      </c>
      <c r="E3364" s="197" t="s">
        <v>7397</v>
      </c>
      <c r="F3364" s="197" t="s">
        <v>7408</v>
      </c>
      <c r="G3364" s="197" t="s">
        <v>7409</v>
      </c>
      <c r="H3364" s="197" t="s">
        <v>7410</v>
      </c>
      <c r="I3364" s="197" t="s">
        <v>1993</v>
      </c>
      <c r="J3364" s="197" t="n">
        <v>371.01</v>
      </c>
    </row>
    <row r="3365" customFormat="false" ht="12.75" hidden="true" customHeight="false" outlineLevel="0" collapsed="false">
      <c r="A3365" s="197" t="s">
        <v>7411</v>
      </c>
      <c r="B3365" s="197"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197" t="s">
        <v>7395</v>
      </c>
      <c r="D3365" s="197" t="s">
        <v>7396</v>
      </c>
      <c r="E3365" s="197" t="s">
        <v>7397</v>
      </c>
      <c r="F3365" s="197" t="s">
        <v>7408</v>
      </c>
      <c r="G3365" s="197" t="s">
        <v>7409</v>
      </c>
      <c r="H3365" s="197" t="s">
        <v>7410</v>
      </c>
      <c r="I3365" s="197" t="s">
        <v>1993</v>
      </c>
      <c r="J3365" s="197" t="n">
        <v>361.22</v>
      </c>
    </row>
    <row r="3366" customFormat="false" ht="12.75" hidden="true" customHeight="false" outlineLevel="0" collapsed="false">
      <c r="A3366" s="197" t="s">
        <v>7412</v>
      </c>
      <c r="B3366" s="197"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197" t="s">
        <v>7395</v>
      </c>
      <c r="D3366" s="197" t="s">
        <v>7396</v>
      </c>
      <c r="E3366" s="197" t="s">
        <v>7397</v>
      </c>
      <c r="F3366" s="197" t="s">
        <v>7413</v>
      </c>
      <c r="G3366" s="197" t="s">
        <v>7414</v>
      </c>
      <c r="H3366" s="197" t="s">
        <v>7366</v>
      </c>
      <c r="I3366" s="197" t="s">
        <v>1993</v>
      </c>
      <c r="J3366" s="197" t="n">
        <v>444.42</v>
      </c>
    </row>
    <row r="3367" customFormat="false" ht="12.75" hidden="true" customHeight="false" outlineLevel="0" collapsed="false">
      <c r="A3367" s="197" t="s">
        <v>7415</v>
      </c>
      <c r="B3367" s="197"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197" t="s">
        <v>7395</v>
      </c>
      <c r="D3367" s="197" t="s">
        <v>7396</v>
      </c>
      <c r="E3367" s="197" t="s">
        <v>7397</v>
      </c>
      <c r="F3367" s="197" t="s">
        <v>7413</v>
      </c>
      <c r="G3367" s="197" t="s">
        <v>7414</v>
      </c>
      <c r="H3367" s="197" t="s">
        <v>7366</v>
      </c>
      <c r="I3367" s="197" t="s">
        <v>1993</v>
      </c>
      <c r="J3367" s="197" t="n">
        <v>432.13</v>
      </c>
    </row>
    <row r="3368" customFormat="false" ht="12.75" hidden="true" customHeight="false" outlineLevel="0" collapsed="false">
      <c r="A3368" s="197" t="s">
        <v>7416</v>
      </c>
      <c r="B3368" s="197"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197" t="s">
        <v>7395</v>
      </c>
      <c r="D3368" s="197" t="s">
        <v>7396</v>
      </c>
      <c r="E3368" s="197" t="s">
        <v>7397</v>
      </c>
      <c r="F3368" s="197" t="s">
        <v>7403</v>
      </c>
      <c r="G3368" s="197" t="s">
        <v>7417</v>
      </c>
      <c r="H3368" s="197" t="s">
        <v>7418</v>
      </c>
      <c r="I3368" s="197" t="s">
        <v>1993</v>
      </c>
      <c r="J3368" s="197" t="n">
        <v>457.24</v>
      </c>
    </row>
    <row r="3369" customFormat="false" ht="12.75" hidden="true" customHeight="false" outlineLevel="0" collapsed="false">
      <c r="A3369" s="197" t="s">
        <v>7419</v>
      </c>
      <c r="B3369" s="197"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197" t="s">
        <v>7395</v>
      </c>
      <c r="D3369" s="197" t="s">
        <v>7396</v>
      </c>
      <c r="E3369" s="197" t="s">
        <v>7397</v>
      </c>
      <c r="F3369" s="197" t="s">
        <v>7403</v>
      </c>
      <c r="G3369" s="197" t="s">
        <v>7417</v>
      </c>
      <c r="H3369" s="197" t="s">
        <v>7418</v>
      </c>
      <c r="I3369" s="197" t="s">
        <v>1993</v>
      </c>
      <c r="J3369" s="197" t="n">
        <v>444.95</v>
      </c>
    </row>
    <row r="3370" customFormat="false" ht="12.75" hidden="true" customHeight="false" outlineLevel="0" collapsed="false">
      <c r="A3370" s="197" t="s">
        <v>7420</v>
      </c>
      <c r="B3370" s="197"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197" t="s">
        <v>7395</v>
      </c>
      <c r="D3370" s="197" t="s">
        <v>7396</v>
      </c>
      <c r="E3370" s="197" t="s">
        <v>7397</v>
      </c>
      <c r="F3370" s="197" t="s">
        <v>7421</v>
      </c>
      <c r="G3370" s="197" t="s">
        <v>7422</v>
      </c>
      <c r="H3370" s="197" t="s">
        <v>4468</v>
      </c>
      <c r="I3370" s="197" t="s">
        <v>1993</v>
      </c>
      <c r="J3370" s="197" t="n">
        <v>463.28</v>
      </c>
    </row>
    <row r="3371" customFormat="false" ht="12.75" hidden="true" customHeight="false" outlineLevel="0" collapsed="false">
      <c r="A3371" s="197" t="s">
        <v>7423</v>
      </c>
      <c r="B3371" s="197"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197" t="s">
        <v>7395</v>
      </c>
      <c r="D3371" s="197" t="s">
        <v>7396</v>
      </c>
      <c r="E3371" s="197" t="s">
        <v>7397</v>
      </c>
      <c r="F3371" s="197" t="s">
        <v>7421</v>
      </c>
      <c r="G3371" s="197" t="s">
        <v>7422</v>
      </c>
      <c r="H3371" s="197" t="s">
        <v>4468</v>
      </c>
      <c r="I3371" s="197" t="s">
        <v>1993</v>
      </c>
      <c r="J3371" s="197" t="n">
        <v>450.99</v>
      </c>
    </row>
    <row r="3372" customFormat="false" ht="12.75" hidden="true" customHeight="false" outlineLevel="0" collapsed="false">
      <c r="A3372" s="197" t="s">
        <v>7424</v>
      </c>
      <c r="B3372" s="197" t="str">
        <f aca="false">C3372&amp;D3372&amp;E3372&amp;F3372&amp;G3372&amp;H3372</f>
        <v>SINALIZACAO HORIZONTAL,MECANICA,COM TINTA TERMOPLASTICA A BASE DE RESINAS NATURAIS E/OU SINTETICAS,EM VIAS RODOVIARIAS,APLICADA POR EXTRUSAO,CONFORME NORMAS DO DER-RJ</v>
      </c>
      <c r="C3372" s="197" t="s">
        <v>7425</v>
      </c>
      <c r="D3372" s="197" t="s">
        <v>7426</v>
      </c>
      <c r="E3372" s="197" t="s">
        <v>7427</v>
      </c>
      <c r="I3372" s="197" t="s">
        <v>1993</v>
      </c>
      <c r="J3372" s="197" t="n">
        <v>47.44</v>
      </c>
    </row>
    <row r="3373" customFormat="false" ht="12.75" hidden="true" customHeight="false" outlineLevel="0" collapsed="false">
      <c r="A3373" s="197" t="s">
        <v>7428</v>
      </c>
      <c r="B3373" s="197" t="str">
        <f aca="false">C3373&amp;D3373&amp;E3373&amp;F3373&amp;G3373&amp;H3373</f>
        <v>SINALIZACAO HORIZONTAL,MECANICA,COM TINTA TERMOPLASTICA A BASE DE RESINAS NATURAIS E/OU SINTETICAS,EM VIAS RODOVIARIAS,APLICADA POR EXTRUSAO,CONFORME NORMAS DO DER-RJ</v>
      </c>
      <c r="C3373" s="197" t="s">
        <v>7425</v>
      </c>
      <c r="D3373" s="197" t="s">
        <v>7426</v>
      </c>
      <c r="E3373" s="197" t="s">
        <v>7427</v>
      </c>
      <c r="I3373" s="197" t="s">
        <v>1993</v>
      </c>
      <c r="J3373" s="197" t="n">
        <v>46.51</v>
      </c>
    </row>
    <row r="3374" customFormat="false" ht="12.75" hidden="true" customHeight="false" outlineLevel="0" collapsed="false">
      <c r="A3374" s="197" t="s">
        <v>7429</v>
      </c>
      <c r="B3374" s="197" t="str">
        <f aca="false">C3374&amp;D3374&amp;E3374&amp;F3374&amp;G3374&amp;H3374</f>
        <v>SINALIZACAO HORIZONTAL,MECANICA,COM TINTA TERMOPLASTICA A BASE DE RESINAS NATURAIS E/OU SINTETICAS,EM VIAS URBANAS,APLICADA POR EXTRUSAO,CONFORME NORMAS DO DER-RJ</v>
      </c>
      <c r="C3374" s="197" t="s">
        <v>7425</v>
      </c>
      <c r="D3374" s="197" t="s">
        <v>7430</v>
      </c>
      <c r="E3374" s="197" t="s">
        <v>7431</v>
      </c>
      <c r="I3374" s="197" t="s">
        <v>1993</v>
      </c>
      <c r="J3374" s="197" t="n">
        <v>71.11</v>
      </c>
    </row>
    <row r="3375" customFormat="false" ht="12.75" hidden="true" customHeight="false" outlineLevel="0" collapsed="false">
      <c r="A3375" s="197" t="s">
        <v>7432</v>
      </c>
      <c r="B3375" s="197" t="str">
        <f aca="false">C3375&amp;D3375&amp;E3375&amp;F3375&amp;G3375&amp;H3375</f>
        <v>SINALIZACAO HORIZONTAL,MECANICA,COM TINTA TERMOPLASTICA A BASE DE RESINAS NATURAIS E/OU SINTETICAS,EM VIAS URBANAS,APLICADA POR EXTRUSAO,CONFORME NORMAS DO DER-RJ</v>
      </c>
      <c r="C3375" s="197" t="s">
        <v>7425</v>
      </c>
      <c r="D3375" s="197" t="s">
        <v>7430</v>
      </c>
      <c r="E3375" s="197" t="s">
        <v>7431</v>
      </c>
      <c r="I3375" s="197" t="s">
        <v>1993</v>
      </c>
      <c r="J3375" s="197" t="n">
        <v>69.25</v>
      </c>
    </row>
    <row r="3376" customFormat="false" ht="12.75" hidden="true" customHeight="false" outlineLevel="0" collapsed="false">
      <c r="A3376" s="197" t="s">
        <v>7433</v>
      </c>
      <c r="B3376" s="197" t="str">
        <f aca="false">C3376&amp;D3376&amp;E3376&amp;F3376&amp;G3376&amp;H3376</f>
        <v>SINALIZACAO HORIZONTAL,MECANICA,COM TINTA TERMOPLASTICA A BASE DE RESINAS NATURAIS E/OU SINTETICAS,EM VIAS RODOVIARIAS,APLICADA COM PISTOLA(SPRAY),CONFORME NORMAS DO DER-RJ</v>
      </c>
      <c r="C3376" s="197" t="s">
        <v>7425</v>
      </c>
      <c r="D3376" s="197" t="s">
        <v>7426</v>
      </c>
      <c r="E3376" s="197" t="s">
        <v>7434</v>
      </c>
      <c r="I3376" s="197" t="s">
        <v>1993</v>
      </c>
      <c r="J3376" s="197" t="n">
        <v>31.89</v>
      </c>
    </row>
    <row r="3377" customFormat="false" ht="12.75" hidden="true" customHeight="false" outlineLevel="0" collapsed="false">
      <c r="A3377" s="197" t="s">
        <v>7435</v>
      </c>
      <c r="B3377" s="197" t="str">
        <f aca="false">C3377&amp;D3377&amp;E3377&amp;F3377&amp;G3377&amp;H3377</f>
        <v>SINALIZACAO HORIZONTAL,MECANICA,COM TINTA TERMOPLASTICA A BASE DE RESINAS NATURAIS E/OU SINTETICAS,EM VIAS RODOVIARIAS,APLICADA COM PISTOLA(SPRAY),CONFORME NORMAS DO DER-RJ</v>
      </c>
      <c r="C3377" s="197" t="s">
        <v>7425</v>
      </c>
      <c r="D3377" s="197" t="s">
        <v>7426</v>
      </c>
      <c r="E3377" s="197" t="s">
        <v>7434</v>
      </c>
      <c r="I3377" s="197" t="s">
        <v>1993</v>
      </c>
      <c r="J3377" s="197" t="n">
        <v>30.96</v>
      </c>
    </row>
    <row r="3378" customFormat="false" ht="12.75" hidden="true" customHeight="false" outlineLevel="0" collapsed="false">
      <c r="A3378" s="197" t="s">
        <v>7436</v>
      </c>
      <c r="B3378" s="197" t="str">
        <f aca="false">C3378&amp;D3378&amp;E3378&amp;F3378&amp;G3378&amp;H3378</f>
        <v>SINALIZACAO HORIZONTAL,MECANICA,COM TINTA TERMOPLASTICA A BASE DE RESINAS NATURAIS E/OU SINTETICAS,EM VIAS URBANAS,APLICADA COM PISTOLA(SPRAY),CONFORME NORMAS DO DER-RJ</v>
      </c>
      <c r="C3378" s="197" t="s">
        <v>7425</v>
      </c>
      <c r="D3378" s="197" t="s">
        <v>7430</v>
      </c>
      <c r="E3378" s="197" t="s">
        <v>7437</v>
      </c>
      <c r="I3378" s="197" t="s">
        <v>1993</v>
      </c>
      <c r="J3378" s="197" t="n">
        <v>47.84</v>
      </c>
    </row>
    <row r="3379" customFormat="false" ht="12.75" hidden="true" customHeight="false" outlineLevel="0" collapsed="false">
      <c r="A3379" s="197" t="s">
        <v>7438</v>
      </c>
      <c r="B3379" s="197" t="str">
        <f aca="false">C3379&amp;D3379&amp;E3379&amp;F3379&amp;G3379&amp;H3379</f>
        <v>SINALIZACAO HORIZONTAL,MECANICA,COM TINTA TERMOPLASTICA A BASE DE RESINAS NATURAIS E/OU SINTETICAS,EM VIAS URBANAS,APLICADA COM PISTOLA(SPRAY),CONFORME NORMAS DO DER-RJ</v>
      </c>
      <c r="C3379" s="197" t="s">
        <v>7425</v>
      </c>
      <c r="D3379" s="197" t="s">
        <v>7430</v>
      </c>
      <c r="E3379" s="197" t="s">
        <v>7437</v>
      </c>
      <c r="I3379" s="197" t="s">
        <v>1993</v>
      </c>
      <c r="J3379" s="197" t="n">
        <v>45.98</v>
      </c>
    </row>
    <row r="3380" customFormat="false" ht="12.75" hidden="true" customHeight="false" outlineLevel="0" collapsed="false">
      <c r="A3380" s="197" t="s">
        <v>7439</v>
      </c>
      <c r="B3380" s="197" t="str">
        <f aca="false">C3380&amp;D3380&amp;E3380&amp;F3380&amp;G3380&amp;H3380</f>
        <v>SINALIZACAO MANUAL DE FAIXAS E FIGURAS PARA PEDESTRES,COM TINTA TERMOPLASTICA A BASE DE RESINAS NATURAIS E/OU SINTETICAS,EM VIAS RODOVIARIAS,APLICADO POR EXTRUSAO,CONFORME NORMAS DO DER-RJ</v>
      </c>
      <c r="C3380" s="197" t="s">
        <v>7440</v>
      </c>
      <c r="D3380" s="197" t="s">
        <v>7441</v>
      </c>
      <c r="E3380" s="197" t="s">
        <v>7442</v>
      </c>
      <c r="F3380" s="197" t="s">
        <v>7443</v>
      </c>
      <c r="I3380" s="197" t="s">
        <v>1993</v>
      </c>
      <c r="J3380" s="197" t="n">
        <v>70.1</v>
      </c>
    </row>
    <row r="3381" customFormat="false" ht="12.75" hidden="true" customHeight="false" outlineLevel="0" collapsed="false">
      <c r="A3381" s="197" t="s">
        <v>7444</v>
      </c>
      <c r="B3381" s="197" t="str">
        <f aca="false">C3381&amp;D3381&amp;E3381&amp;F3381&amp;G3381&amp;H3381</f>
        <v>SINALIZACAO MANUAL DE FAIXAS E FIGURAS PARA PEDESTRES,COM TINTA TERMOPLASTICA A BASE DE RESINAS NATURAIS E/OU SINTETICAS,EM VIAS RODOVIARIAS,APLICADO POR EXTRUSAO,CONFORME NORMAS DO DER-RJ</v>
      </c>
      <c r="C3381" s="197" t="s">
        <v>7440</v>
      </c>
      <c r="D3381" s="197" t="s">
        <v>7441</v>
      </c>
      <c r="E3381" s="197" t="s">
        <v>7442</v>
      </c>
      <c r="F3381" s="197" t="s">
        <v>7443</v>
      </c>
      <c r="I3381" s="197" t="s">
        <v>1993</v>
      </c>
      <c r="J3381" s="197" t="n">
        <v>67.77</v>
      </c>
    </row>
    <row r="3382" customFormat="false" ht="12.75" hidden="true" customHeight="false" outlineLevel="0" collapsed="false">
      <c r="A3382" s="197" t="s">
        <v>7445</v>
      </c>
      <c r="B3382" s="197" t="str">
        <f aca="false">C3382&amp;D3382&amp;E3382&amp;F3382&amp;G3382&amp;H3382</f>
        <v>SINALIZACAO MANUAL DE FAIXAS E FIGURAS PARA PEDESTRES,COM TINTA TERMOPLASTICA A BASE DE RESINAS NATURAIS E/OU SINTETICAS,EM VIAS URBANAS,APLICADO POR EXTRUSAO,CONFORME NORMAS DO DER-RJ</v>
      </c>
      <c r="C3382" s="197" t="s">
        <v>7440</v>
      </c>
      <c r="D3382" s="197" t="s">
        <v>7441</v>
      </c>
      <c r="E3382" s="197" t="s">
        <v>7446</v>
      </c>
      <c r="F3382" s="197" t="s">
        <v>7447</v>
      </c>
      <c r="I3382" s="197" t="s">
        <v>1993</v>
      </c>
      <c r="J3382" s="197" t="n">
        <v>76.35</v>
      </c>
    </row>
    <row r="3383" customFormat="false" ht="12.75" hidden="true" customHeight="false" outlineLevel="0" collapsed="false">
      <c r="A3383" s="197" t="s">
        <v>7448</v>
      </c>
      <c r="B3383" s="197" t="str">
        <f aca="false">C3383&amp;D3383&amp;E3383&amp;F3383&amp;G3383&amp;H3383</f>
        <v>SINALIZACAO MANUAL DE FAIXAS E FIGURAS PARA PEDESTRES,COM TINTA TERMOPLASTICA A BASE DE RESINAS NATURAIS E/OU SINTETICAS,EM VIAS URBANAS,APLICADO POR EXTRUSAO,CONFORME NORMAS DO DER-RJ</v>
      </c>
      <c r="C3383" s="197" t="s">
        <v>7440</v>
      </c>
      <c r="D3383" s="197" t="s">
        <v>7441</v>
      </c>
      <c r="E3383" s="197" t="s">
        <v>7446</v>
      </c>
      <c r="F3383" s="197" t="s">
        <v>7447</v>
      </c>
      <c r="I3383" s="197" t="s">
        <v>1993</v>
      </c>
      <c r="J3383" s="197" t="n">
        <v>73.55</v>
      </c>
    </row>
    <row r="3384" customFormat="false" ht="12.75" hidden="true" customHeight="false" outlineLevel="0" collapsed="false">
      <c r="A3384" s="197" t="s">
        <v>7449</v>
      </c>
      <c r="B3384" s="197" t="str">
        <f aca="false">C3384&amp;D3384&amp;E3384&amp;F3384&amp;G3384&amp;H3384</f>
        <v>SINALIZACAO HORIZONTAL,MECANICA,COM TINTA A BASE DE RESINA ACRILICA,EM VIAS RODOVIARIAS,CONFORME NORMAS DO DER-RJ</v>
      </c>
      <c r="C3384" s="197" t="s">
        <v>7450</v>
      </c>
      <c r="D3384" s="197" t="s">
        <v>7451</v>
      </c>
      <c r="I3384" s="197" t="s">
        <v>1993</v>
      </c>
      <c r="J3384" s="197" t="n">
        <v>15.41</v>
      </c>
    </row>
    <row r="3385" customFormat="false" ht="12.75" hidden="true" customHeight="false" outlineLevel="0" collapsed="false">
      <c r="A3385" s="197" t="s">
        <v>7452</v>
      </c>
      <c r="B3385" s="197" t="str">
        <f aca="false">C3385&amp;D3385&amp;E3385&amp;F3385&amp;G3385&amp;H3385</f>
        <v>SINALIZACAO HORIZONTAL,MECANICA,COM TINTA A BASE DE RESINA ACRILICA,EM VIAS RODOVIARIAS,CONFORME NORMAS DO DER-RJ</v>
      </c>
      <c r="C3385" s="197" t="s">
        <v>7450</v>
      </c>
      <c r="D3385" s="197" t="s">
        <v>7451</v>
      </c>
      <c r="I3385" s="197" t="s">
        <v>1993</v>
      </c>
      <c r="J3385" s="197" t="n">
        <v>15.27</v>
      </c>
    </row>
    <row r="3386" customFormat="false" ht="12.75" hidden="true" customHeight="false" outlineLevel="0" collapsed="false">
      <c r="A3386" s="197" t="s">
        <v>7453</v>
      </c>
      <c r="B3386" s="197" t="str">
        <f aca="false">C3386&amp;D3386&amp;E3386&amp;F3386&amp;G3386&amp;H3386</f>
        <v>SINALIZACAO HORIZONTAL,MECANICA,COM TINTA A BASE DE RESINA ACRILICA,EM VIAS URBANAS,CONFORME NORMAS DO DER-RJ</v>
      </c>
      <c r="C3386" s="197" t="s">
        <v>7450</v>
      </c>
      <c r="D3386" s="197" t="s">
        <v>7454</v>
      </c>
      <c r="I3386" s="197" t="s">
        <v>1993</v>
      </c>
      <c r="J3386" s="197" t="n">
        <v>22.17</v>
      </c>
    </row>
    <row r="3387" customFormat="false" ht="12.75" hidden="true" customHeight="false" outlineLevel="0" collapsed="false">
      <c r="A3387" s="197" t="s">
        <v>7455</v>
      </c>
      <c r="B3387" s="197" t="str">
        <f aca="false">C3387&amp;D3387&amp;E3387&amp;F3387&amp;G3387&amp;H3387</f>
        <v>SINALIZACAO HORIZONTAL,MECANICA,COM TINTA A BASE DE RESINA ACRILICA,EM VIAS URBANAS,CONFORME NORMAS DO DER-RJ</v>
      </c>
      <c r="C3387" s="197" t="s">
        <v>7450</v>
      </c>
      <c r="D3387" s="197" t="s">
        <v>7454</v>
      </c>
      <c r="I3387" s="197" t="s">
        <v>1993</v>
      </c>
      <c r="J3387" s="197" t="n">
        <v>21.61</v>
      </c>
    </row>
    <row r="3388" customFormat="false" ht="12.75" hidden="true" customHeight="false" outlineLevel="0" collapsed="false">
      <c r="A3388" s="197" t="s">
        <v>7456</v>
      </c>
      <c r="B3388" s="197" t="str">
        <f aca="false">C3388&amp;D3388&amp;E3388&amp;F3388&amp;G3388&amp;H3388</f>
        <v>SINALIZACAO MANUAL DE FAIXAS E FIGURAS PARA PEDESTRES,COM TINTA A BASE DE RESINA ACRILICA,EM VIAS RODOVIARIAS,COM UTILIZACAO DE PISTOLA PNEUMATICA(SPRAY),CONFORME NORMAS DO DER-RJ</v>
      </c>
      <c r="C3388" s="197" t="s">
        <v>7440</v>
      </c>
      <c r="D3388" s="197" t="s">
        <v>7457</v>
      </c>
      <c r="E3388" s="197" t="s">
        <v>7458</v>
      </c>
      <c r="I3388" s="197" t="s">
        <v>1993</v>
      </c>
      <c r="J3388" s="197" t="n">
        <v>33.02</v>
      </c>
    </row>
    <row r="3389" customFormat="false" ht="12.75" hidden="true" customHeight="false" outlineLevel="0" collapsed="false">
      <c r="A3389" s="197" t="s">
        <v>7459</v>
      </c>
      <c r="B3389" s="197" t="str">
        <f aca="false">C3389&amp;D3389&amp;E3389&amp;F3389&amp;G3389&amp;H3389</f>
        <v>SINALIZACAO MANUAL DE FAIXAS E FIGURAS PARA PEDESTRES,COM TINTA A BASE DE RESINA ACRILICA,EM VIAS RODOVIARIAS,COM UTILIZACAO DE PISTOLA PNEUMATICA(SPRAY),CONFORME NORMAS DO DER-RJ</v>
      </c>
      <c r="C3389" s="197" t="s">
        <v>7440</v>
      </c>
      <c r="D3389" s="197" t="s">
        <v>7457</v>
      </c>
      <c r="E3389" s="197" t="s">
        <v>7458</v>
      </c>
      <c r="I3389" s="197" t="s">
        <v>1993</v>
      </c>
      <c r="J3389" s="197" t="n">
        <v>31.86</v>
      </c>
    </row>
    <row r="3390" customFormat="false" ht="12.75" hidden="true" customHeight="false" outlineLevel="0" collapsed="false">
      <c r="A3390" s="197" t="s">
        <v>7460</v>
      </c>
      <c r="B3390" s="197" t="str">
        <f aca="false">C3390&amp;D3390&amp;E3390&amp;F3390&amp;G3390&amp;H3390</f>
        <v>SINALIZACAO MANUAL DE FAIXAS E FIGURAS PARA PEDESTRES,COM TINTA A BASE DE RESINA ACRILICA,EM VIAS URBANAS,COM UTILIZACAO DE PISTOLA PNEUMATICA(SPRAY),CONFORME NORMAS DO DER-RJ</v>
      </c>
      <c r="C3390" s="197" t="s">
        <v>7440</v>
      </c>
      <c r="D3390" s="197" t="s">
        <v>7461</v>
      </c>
      <c r="E3390" s="197" t="s">
        <v>7462</v>
      </c>
      <c r="I3390" s="197" t="s">
        <v>1993</v>
      </c>
      <c r="J3390" s="197" t="n">
        <v>44.12</v>
      </c>
    </row>
    <row r="3391" customFormat="false" ht="12.75" hidden="true" customHeight="false" outlineLevel="0" collapsed="false">
      <c r="A3391" s="197" t="s">
        <v>7463</v>
      </c>
      <c r="B3391" s="197" t="str">
        <f aca="false">C3391&amp;D3391&amp;E3391&amp;F3391&amp;G3391&amp;H3391</f>
        <v>SINALIZACAO MANUAL DE FAIXAS E FIGURAS PARA PEDESTRES,COM TINTA A BASE DE RESINA ACRILICA,EM VIAS URBANAS,COM UTILIZACAO DE PISTOLA PNEUMATICA(SPRAY),CONFORME NORMAS DO DER-RJ</v>
      </c>
      <c r="C3391" s="197" t="s">
        <v>7440</v>
      </c>
      <c r="D3391" s="197" t="s">
        <v>7461</v>
      </c>
      <c r="E3391" s="197" t="s">
        <v>7462</v>
      </c>
      <c r="I3391" s="197" t="s">
        <v>1993</v>
      </c>
      <c r="J3391" s="197" t="n">
        <v>42.27</v>
      </c>
    </row>
    <row r="3392" customFormat="false" ht="12.75" hidden="true" customHeight="false" outlineLevel="0" collapsed="false">
      <c r="A3392" s="197" t="s">
        <v>7464</v>
      </c>
      <c r="B3392" s="197" t="str">
        <f aca="false">C3392&amp;D3392&amp;E3392&amp;F3392&amp;G3392&amp;H3392</f>
        <v>SONORIZADOR TIPO CALOTA,DIAMETRO 15CM,CONFECCIONADO EM RESINA DE POLIESTER,COM ELEMENTOS REFLETIVOS E PINO DE FIXACAO.FORNECIMENTO E COLOCACAO</v>
      </c>
      <c r="C3392" s="197" t="s">
        <v>7465</v>
      </c>
      <c r="D3392" s="197" t="s">
        <v>7466</v>
      </c>
      <c r="E3392" s="197" t="s">
        <v>7467</v>
      </c>
      <c r="I3392" s="197" t="s">
        <v>30</v>
      </c>
      <c r="J3392" s="197" t="n">
        <v>29.9</v>
      </c>
    </row>
    <row r="3393" customFormat="false" ht="12.75" hidden="true" customHeight="false" outlineLevel="0" collapsed="false">
      <c r="A3393" s="197" t="s">
        <v>7468</v>
      </c>
      <c r="B3393" s="197" t="str">
        <f aca="false">C3393&amp;D3393&amp;E3393&amp;F3393&amp;G3393&amp;H3393</f>
        <v>SONORIZADOR TIPO CALOTA,DIAMETRO 15CM,CONFECCIONADO EM RESINA DE POLIESTER,COM ELEMENTOS REFLETIVOS E PINO DE FIXACAO.FORNECIMENTO E COLOCACAO</v>
      </c>
      <c r="C3393" s="197" t="s">
        <v>7465</v>
      </c>
      <c r="D3393" s="197" t="s">
        <v>7466</v>
      </c>
      <c r="E3393" s="197" t="s">
        <v>7467</v>
      </c>
      <c r="I3393" s="197" t="s">
        <v>30</v>
      </c>
      <c r="J3393" s="197" t="n">
        <v>29.68</v>
      </c>
    </row>
    <row r="3394" customFormat="false" ht="12.75" hidden="true" customHeight="false" outlineLevel="0" collapsed="false">
      <c r="A3394" s="197" t="s">
        <v>7469</v>
      </c>
      <c r="B3394" s="197"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197" t="s">
        <v>7470</v>
      </c>
      <c r="D3394" s="197" t="s">
        <v>7471</v>
      </c>
      <c r="E3394" s="197" t="s">
        <v>7472</v>
      </c>
      <c r="F3394" s="197" t="s">
        <v>7473</v>
      </c>
      <c r="I3394" s="197" t="s">
        <v>30</v>
      </c>
      <c r="J3394" s="197" t="n">
        <v>20.65</v>
      </c>
    </row>
    <row r="3395" customFormat="false" ht="12.75" hidden="true" customHeight="false" outlineLevel="0" collapsed="false">
      <c r="A3395" s="197" t="s">
        <v>7474</v>
      </c>
      <c r="B3395" s="197"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197" t="s">
        <v>7470</v>
      </c>
      <c r="D3395" s="197" t="s">
        <v>7471</v>
      </c>
      <c r="E3395" s="197" t="s">
        <v>7472</v>
      </c>
      <c r="F3395" s="197" t="s">
        <v>7473</v>
      </c>
      <c r="I3395" s="197" t="s">
        <v>30</v>
      </c>
      <c r="J3395" s="197" t="n">
        <v>20.41</v>
      </c>
    </row>
    <row r="3396" customFormat="false" ht="12.75" hidden="true" customHeight="false" outlineLevel="0" collapsed="false">
      <c r="A3396" s="197" t="s">
        <v>7475</v>
      </c>
      <c r="B3396" s="197" t="str">
        <f aca="false">C3396&amp;D3396&amp;E3396&amp;F3396&amp;G3396&amp;H3396</f>
        <v>MINI-TACHAO REFLETIVO,MONODIRECIONAL,MEDINDO 220X100X40MM,SEUS REFLETORES CONTEM 50 ESFERAS DE VIDRO LAPIDADO E ESPELHADO,INCRUSTADOS EM "ABS",NAS CORES BRANCA E AMARELA.FORNECIMENTO E COLOCACAO</v>
      </c>
      <c r="C3396" s="197" t="s">
        <v>7476</v>
      </c>
      <c r="D3396" s="197" t="s">
        <v>7477</v>
      </c>
      <c r="E3396" s="197" t="s">
        <v>7478</v>
      </c>
      <c r="F3396" s="197" t="s">
        <v>7479</v>
      </c>
      <c r="I3396" s="197" t="s">
        <v>30</v>
      </c>
      <c r="J3396" s="197" t="n">
        <v>20.93</v>
      </c>
    </row>
    <row r="3397" customFormat="false" ht="12.75" hidden="true" customHeight="false" outlineLevel="0" collapsed="false">
      <c r="A3397" s="197" t="s">
        <v>7480</v>
      </c>
      <c r="B3397" s="197" t="str">
        <f aca="false">C3397&amp;D3397&amp;E3397&amp;F3397&amp;G3397&amp;H3397</f>
        <v>MINI-TACHAO REFLETIVO,MONODIRECIONAL,MEDINDO 220X100X40MM,SEUS REFLETORES CONTEM 50 ESFERAS DE VIDRO LAPIDADO E ESPELHADO,INCRUSTADOS EM "ABS",NAS CORES BRANCA E AMARELA.FORNECIMENTO E COLOCACAO</v>
      </c>
      <c r="C3397" s="197" t="s">
        <v>7476</v>
      </c>
      <c r="D3397" s="197" t="s">
        <v>7477</v>
      </c>
      <c r="E3397" s="197" t="s">
        <v>7478</v>
      </c>
      <c r="F3397" s="197" t="s">
        <v>7479</v>
      </c>
      <c r="I3397" s="197" t="s">
        <v>30</v>
      </c>
      <c r="J3397" s="197" t="n">
        <v>20.69</v>
      </c>
    </row>
    <row r="3398" customFormat="false" ht="12.75" hidden="true" customHeight="false" outlineLevel="0" collapsed="false">
      <c r="A3398" s="197" t="s">
        <v>7481</v>
      </c>
      <c r="B3398" s="197" t="str">
        <f aca="false">C3398&amp;D3398&amp;E3398&amp;F3398&amp;G3398&amp;H3398</f>
        <v>MINI-TACHAO REFLETIVO,BIDIRECIONAL,MEDINDO 220X100X40MM,SEUS REFLETORES CONTEM 50 ESFERAS DE VIDRO LAPIDADO E ESPELHADO,INCRUSTADOS EM "ABS",NAS CORES BRANCA E AMARELA.FORNECIMENTO E COLOCACAO</v>
      </c>
      <c r="C3398" s="197" t="s">
        <v>7482</v>
      </c>
      <c r="D3398" s="197" t="s">
        <v>7483</v>
      </c>
      <c r="E3398" s="197" t="s">
        <v>7484</v>
      </c>
      <c r="F3398" s="197" t="s">
        <v>6630</v>
      </c>
      <c r="I3398" s="197" t="s">
        <v>30</v>
      </c>
      <c r="J3398" s="197" t="n">
        <v>22.19</v>
      </c>
    </row>
    <row r="3399" customFormat="false" ht="12.75" hidden="true" customHeight="false" outlineLevel="0" collapsed="false">
      <c r="A3399" s="197" t="s">
        <v>7485</v>
      </c>
      <c r="B3399" s="197" t="str">
        <f aca="false">C3399&amp;D3399&amp;E3399&amp;F3399&amp;G3399&amp;H3399</f>
        <v>MINI-TACHAO REFLETIVO,BIDIRECIONAL,MEDINDO 220X100X40MM,SEUS REFLETORES CONTEM 50 ESFERAS DE VIDRO LAPIDADO E ESPELHADO,INCRUSTADOS EM "ABS",NAS CORES BRANCA E AMARELA.FORNECIMENTO E COLOCACAO</v>
      </c>
      <c r="C3399" s="197" t="s">
        <v>7482</v>
      </c>
      <c r="D3399" s="197" t="s">
        <v>7483</v>
      </c>
      <c r="E3399" s="197" t="s">
        <v>7484</v>
      </c>
      <c r="F3399" s="197" t="s">
        <v>6630</v>
      </c>
      <c r="I3399" s="197" t="s">
        <v>30</v>
      </c>
      <c r="J3399" s="197" t="n">
        <v>21.95</v>
      </c>
    </row>
    <row r="3400" customFormat="false" ht="12.75" hidden="true" customHeight="false" outlineLevel="0" collapsed="false">
      <c r="A3400" s="197" t="s">
        <v>7486</v>
      </c>
      <c r="B3400" s="197"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197" t="s">
        <v>7487</v>
      </c>
      <c r="D3400" s="197" t="s">
        <v>7488</v>
      </c>
      <c r="E3400" s="197" t="s">
        <v>7489</v>
      </c>
      <c r="F3400" s="197" t="s">
        <v>7490</v>
      </c>
      <c r="I3400" s="197" t="s">
        <v>30</v>
      </c>
      <c r="J3400" s="197" t="n">
        <v>23.71</v>
      </c>
    </row>
    <row r="3401" customFormat="false" ht="12.75" hidden="true" customHeight="false" outlineLevel="0" collapsed="false">
      <c r="A3401" s="197" t="s">
        <v>7491</v>
      </c>
      <c r="B3401" s="197"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197" t="s">
        <v>7487</v>
      </c>
      <c r="D3401" s="197" t="s">
        <v>7488</v>
      </c>
      <c r="E3401" s="197" t="s">
        <v>7489</v>
      </c>
      <c r="F3401" s="197" t="s">
        <v>7490</v>
      </c>
      <c r="I3401" s="197" t="s">
        <v>30</v>
      </c>
      <c r="J3401" s="197" t="n">
        <v>23.47</v>
      </c>
    </row>
    <row r="3402" customFormat="false" ht="12.75" hidden="true" customHeight="false" outlineLevel="0" collapsed="false">
      <c r="A3402" s="197" t="s">
        <v>7492</v>
      </c>
      <c r="B3402" s="197" t="str">
        <f aca="false">C3402&amp;D3402&amp;E3402&amp;F3402&amp;G3402&amp;H3402</f>
        <v>TACHAO MONODIRECIONAL,MEDINDO 230X125X45MM,SEUS REFLETORES CONTEM 50 ESFERAS DE VIDRO LAPIDADO E ESPELHADO,INCRUSTADOS EM "ABS",NAS CORES BRANCA E AMARELA.FORNECIMENTO E COLOCACAO</v>
      </c>
      <c r="C3402" s="197" t="s">
        <v>7493</v>
      </c>
      <c r="D3402" s="197" t="s">
        <v>7494</v>
      </c>
      <c r="E3402" s="197" t="s">
        <v>7495</v>
      </c>
      <c r="I3402" s="197" t="s">
        <v>30</v>
      </c>
      <c r="J3402" s="197" t="n">
        <v>24.97</v>
      </c>
    </row>
    <row r="3403" customFormat="false" ht="12.75" hidden="true" customHeight="false" outlineLevel="0" collapsed="false">
      <c r="A3403" s="197" t="s">
        <v>7496</v>
      </c>
      <c r="B3403" s="197" t="str">
        <f aca="false">C3403&amp;D3403&amp;E3403&amp;F3403&amp;G3403&amp;H3403</f>
        <v>TACHAO MONODIRECIONAL,MEDINDO 230X125X45MM,SEUS REFLETORES CONTEM 50 ESFERAS DE VIDRO LAPIDADO E ESPELHADO,INCRUSTADOS EM "ABS",NAS CORES BRANCA E AMARELA.FORNECIMENTO E COLOCACAO</v>
      </c>
      <c r="C3403" s="197" t="s">
        <v>7493</v>
      </c>
      <c r="D3403" s="197" t="s">
        <v>7494</v>
      </c>
      <c r="E3403" s="197" t="s">
        <v>7495</v>
      </c>
      <c r="I3403" s="197" t="s">
        <v>30</v>
      </c>
      <c r="J3403" s="197" t="n">
        <v>24.73</v>
      </c>
    </row>
    <row r="3404" customFormat="false" ht="12.75" hidden="true" customHeight="false" outlineLevel="0" collapsed="false">
      <c r="A3404" s="197" t="s">
        <v>7497</v>
      </c>
      <c r="B3404" s="197" t="str">
        <f aca="false">C3404&amp;D3404&amp;E3404&amp;F3404&amp;G3404&amp;H3404</f>
        <v>TACHAO BIDIRECIONAL,MEDINDO 230X125X45MM, SEUS REFLETORES CONTEM 50 ESFERAS DE VIDRO LAPIDADO E ESPELHADO,INCRUSTADOS EM "ABS",NAS CORES BRANCA E AMARELA.FORNECIMENTO E COLOCACAO</v>
      </c>
      <c r="C3404" s="197" t="s">
        <v>7498</v>
      </c>
      <c r="D3404" s="197" t="s">
        <v>7499</v>
      </c>
      <c r="E3404" s="197" t="s">
        <v>7500</v>
      </c>
      <c r="I3404" s="197" t="s">
        <v>30</v>
      </c>
      <c r="J3404" s="197" t="n">
        <v>26.28</v>
      </c>
    </row>
    <row r="3405" customFormat="false" ht="12.75" hidden="true" customHeight="false" outlineLevel="0" collapsed="false">
      <c r="A3405" s="197" t="s">
        <v>7501</v>
      </c>
      <c r="B3405" s="197" t="str">
        <f aca="false">C3405&amp;D3405&amp;E3405&amp;F3405&amp;G3405&amp;H3405</f>
        <v>TACHAO BIDIRECIONAL,MEDINDO 230X125X45MM, SEUS REFLETORES CONTEM 50 ESFERAS DE VIDRO LAPIDADO E ESPELHADO,INCRUSTADOS EM "ABS",NAS CORES BRANCA E AMARELA.FORNECIMENTO E COLOCACAO</v>
      </c>
      <c r="C3405" s="197" t="s">
        <v>7498</v>
      </c>
      <c r="D3405" s="197" t="s">
        <v>7499</v>
      </c>
      <c r="E3405" s="197" t="s">
        <v>7500</v>
      </c>
      <c r="I3405" s="197" t="s">
        <v>30</v>
      </c>
      <c r="J3405" s="197" t="n">
        <v>26.04</v>
      </c>
    </row>
    <row r="3406" customFormat="false" ht="12.75" hidden="true" customHeight="false" outlineLevel="0" collapsed="false">
      <c r="A3406" s="197" t="s">
        <v>7502</v>
      </c>
      <c r="B3406" s="197"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197" t="s">
        <v>7503</v>
      </c>
      <c r="D3406" s="197" t="s">
        <v>7504</v>
      </c>
      <c r="E3406" s="197" t="s">
        <v>7505</v>
      </c>
      <c r="F3406" s="197" t="s">
        <v>7506</v>
      </c>
      <c r="I3406" s="197" t="s">
        <v>30</v>
      </c>
      <c r="J3406" s="197" t="n">
        <v>11.44</v>
      </c>
    </row>
    <row r="3407" customFormat="false" ht="12.75" hidden="true" customHeight="false" outlineLevel="0" collapsed="false">
      <c r="A3407" s="197" t="s">
        <v>7507</v>
      </c>
      <c r="B3407" s="197"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197" t="s">
        <v>7503</v>
      </c>
      <c r="D3407" s="197" t="s">
        <v>7504</v>
      </c>
      <c r="E3407" s="197" t="s">
        <v>7505</v>
      </c>
      <c r="F3407" s="197" t="s">
        <v>7506</v>
      </c>
      <c r="I3407" s="197" t="s">
        <v>30</v>
      </c>
      <c r="J3407" s="197" t="n">
        <v>11.2</v>
      </c>
    </row>
    <row r="3408" customFormat="false" ht="12.75" hidden="true" customHeight="false" outlineLevel="0" collapsed="false">
      <c r="A3408" s="197" t="s">
        <v>7508</v>
      </c>
      <c r="B3408" s="197"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197" t="s">
        <v>7509</v>
      </c>
      <c r="D3408" s="197" t="s">
        <v>7510</v>
      </c>
      <c r="E3408" s="197" t="s">
        <v>7511</v>
      </c>
      <c r="F3408" s="197" t="s">
        <v>7512</v>
      </c>
      <c r="I3408" s="197" t="s">
        <v>30</v>
      </c>
      <c r="J3408" s="197" t="n">
        <v>15.58</v>
      </c>
    </row>
    <row r="3409" customFormat="false" ht="12.75" hidden="true" customHeight="false" outlineLevel="0" collapsed="false">
      <c r="A3409" s="197" t="s">
        <v>7513</v>
      </c>
      <c r="B3409" s="197"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197" t="s">
        <v>7509</v>
      </c>
      <c r="D3409" s="197" t="s">
        <v>7510</v>
      </c>
      <c r="E3409" s="197" t="s">
        <v>7511</v>
      </c>
      <c r="F3409" s="197" t="s">
        <v>7512</v>
      </c>
      <c r="I3409" s="197" t="s">
        <v>30</v>
      </c>
      <c r="J3409" s="197" t="n">
        <v>15.34</v>
      </c>
    </row>
    <row r="3410" customFormat="false" ht="12.75" hidden="true" customHeight="false" outlineLevel="0" collapsed="false">
      <c r="A3410" s="197" t="s">
        <v>7514</v>
      </c>
      <c r="B3410" s="197"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197" t="s">
        <v>7515</v>
      </c>
      <c r="D3410" s="197" t="s">
        <v>7516</v>
      </c>
      <c r="E3410" s="197" t="s">
        <v>7517</v>
      </c>
      <c r="F3410" s="197" t="s">
        <v>7518</v>
      </c>
      <c r="G3410" s="197" t="s">
        <v>7519</v>
      </c>
      <c r="H3410" s="197" t="s">
        <v>7520</v>
      </c>
      <c r="I3410" s="197" t="s">
        <v>30</v>
      </c>
      <c r="J3410" s="197" t="n">
        <v>75.81</v>
      </c>
    </row>
    <row r="3411" customFormat="false" ht="12.75" hidden="true" customHeight="false" outlineLevel="0" collapsed="false">
      <c r="A3411" s="197" t="s">
        <v>7521</v>
      </c>
      <c r="B3411" s="197"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197" t="s">
        <v>7515</v>
      </c>
      <c r="D3411" s="197" t="s">
        <v>7516</v>
      </c>
      <c r="E3411" s="197" t="s">
        <v>7517</v>
      </c>
      <c r="F3411" s="197" t="s">
        <v>7518</v>
      </c>
      <c r="G3411" s="197" t="s">
        <v>7519</v>
      </c>
      <c r="H3411" s="197" t="s">
        <v>7520</v>
      </c>
      <c r="I3411" s="197" t="s">
        <v>30</v>
      </c>
      <c r="J3411" s="197" t="n">
        <v>75.3</v>
      </c>
    </row>
    <row r="3412" customFormat="false" ht="12.75" hidden="true" customHeight="false" outlineLevel="0" collapsed="false">
      <c r="A3412" s="197" t="s">
        <v>7522</v>
      </c>
      <c r="B3412" s="197"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197" t="s">
        <v>7523</v>
      </c>
      <c r="D3412" s="197" t="s">
        <v>7524</v>
      </c>
      <c r="E3412" s="197" t="s">
        <v>7525</v>
      </c>
      <c r="F3412" s="197" t="s">
        <v>7526</v>
      </c>
      <c r="G3412" s="197" t="s">
        <v>7527</v>
      </c>
      <c r="H3412" s="197" t="s">
        <v>7528</v>
      </c>
      <c r="I3412" s="197" t="s">
        <v>1993</v>
      </c>
      <c r="J3412" s="197" t="n">
        <v>5.91</v>
      </c>
    </row>
    <row r="3413" customFormat="false" ht="12.75" hidden="true" customHeight="false" outlineLevel="0" collapsed="false">
      <c r="A3413" s="197" t="s">
        <v>7529</v>
      </c>
      <c r="B3413" s="197"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197" t="s">
        <v>7523</v>
      </c>
      <c r="D3413" s="197" t="s">
        <v>7524</v>
      </c>
      <c r="E3413" s="197" t="s">
        <v>7525</v>
      </c>
      <c r="F3413" s="197" t="s">
        <v>7526</v>
      </c>
      <c r="G3413" s="197" t="s">
        <v>7527</v>
      </c>
      <c r="H3413" s="197" t="s">
        <v>7528</v>
      </c>
      <c r="I3413" s="197" t="s">
        <v>1993</v>
      </c>
      <c r="J3413" s="197" t="n">
        <v>5.77</v>
      </c>
    </row>
    <row r="3414" customFormat="false" ht="12.75" hidden="true" customHeight="false" outlineLevel="0" collapsed="false">
      <c r="A3414" s="197" t="s">
        <v>7530</v>
      </c>
      <c r="B3414" s="197"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197" t="s">
        <v>7523</v>
      </c>
      <c r="D3414" s="197" t="s">
        <v>7524</v>
      </c>
      <c r="E3414" s="197" t="s">
        <v>7531</v>
      </c>
      <c r="F3414" s="197" t="s">
        <v>7532</v>
      </c>
      <c r="G3414" s="197" t="s">
        <v>7533</v>
      </c>
      <c r="H3414" s="197" t="s">
        <v>7534</v>
      </c>
      <c r="I3414" s="197" t="s">
        <v>1993</v>
      </c>
      <c r="J3414" s="197" t="n">
        <v>5.97</v>
      </c>
    </row>
    <row r="3415" customFormat="false" ht="12.75" hidden="true" customHeight="false" outlineLevel="0" collapsed="false">
      <c r="A3415" s="197" t="s">
        <v>7535</v>
      </c>
      <c r="B3415" s="197"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197" t="s">
        <v>7523</v>
      </c>
      <c r="D3415" s="197" t="s">
        <v>7524</v>
      </c>
      <c r="E3415" s="197" t="s">
        <v>7531</v>
      </c>
      <c r="F3415" s="197" t="s">
        <v>7532</v>
      </c>
      <c r="G3415" s="197" t="s">
        <v>7533</v>
      </c>
      <c r="H3415" s="197" t="s">
        <v>7534</v>
      </c>
      <c r="I3415" s="197" t="s">
        <v>1993</v>
      </c>
      <c r="J3415" s="197" t="n">
        <v>5.82</v>
      </c>
    </row>
    <row r="3416" customFormat="false" ht="12.75" hidden="true" customHeight="false" outlineLevel="0" collapsed="false">
      <c r="A3416" s="197" t="s">
        <v>7536</v>
      </c>
      <c r="B3416" s="197"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197" t="s">
        <v>7523</v>
      </c>
      <c r="D3416" s="197" t="s">
        <v>7537</v>
      </c>
      <c r="E3416" s="197" t="s">
        <v>7538</v>
      </c>
      <c r="F3416" s="197" t="s">
        <v>7539</v>
      </c>
      <c r="G3416" s="197" t="s">
        <v>7540</v>
      </c>
      <c r="I3416" s="197" t="s">
        <v>1993</v>
      </c>
      <c r="J3416" s="197" t="n">
        <v>4.48</v>
      </c>
    </row>
    <row r="3417" customFormat="false" ht="12.75" hidden="true" customHeight="false" outlineLevel="0" collapsed="false">
      <c r="A3417" s="197" t="s">
        <v>7541</v>
      </c>
      <c r="B3417" s="197"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197" t="s">
        <v>7523</v>
      </c>
      <c r="D3417" s="197" t="s">
        <v>7537</v>
      </c>
      <c r="E3417" s="197" t="s">
        <v>7538</v>
      </c>
      <c r="F3417" s="197" t="s">
        <v>7539</v>
      </c>
      <c r="G3417" s="197" t="s">
        <v>7540</v>
      </c>
      <c r="I3417" s="197" t="s">
        <v>1993</v>
      </c>
      <c r="J3417" s="197" t="n">
        <v>4.38</v>
      </c>
    </row>
    <row r="3418" customFormat="false" ht="12.75" hidden="true" customHeight="false" outlineLevel="0" collapsed="false">
      <c r="A3418" s="197" t="s">
        <v>7542</v>
      </c>
      <c r="B3418" s="197"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197" t="s">
        <v>7523</v>
      </c>
      <c r="D3418" s="197" t="s">
        <v>7537</v>
      </c>
      <c r="E3418" s="197" t="s">
        <v>7543</v>
      </c>
      <c r="F3418" s="197" t="s">
        <v>7544</v>
      </c>
      <c r="G3418" s="197" t="s">
        <v>7545</v>
      </c>
      <c r="I3418" s="197" t="s">
        <v>1993</v>
      </c>
      <c r="J3418" s="197" t="n">
        <v>4.53</v>
      </c>
    </row>
    <row r="3419" customFormat="false" ht="12.75" hidden="true" customHeight="false" outlineLevel="0" collapsed="false">
      <c r="A3419" s="197" t="s">
        <v>7546</v>
      </c>
      <c r="B3419" s="197"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197" t="s">
        <v>7523</v>
      </c>
      <c r="D3419" s="197" t="s">
        <v>7537</v>
      </c>
      <c r="E3419" s="197" t="s">
        <v>7543</v>
      </c>
      <c r="F3419" s="197" t="s">
        <v>7544</v>
      </c>
      <c r="G3419" s="197" t="s">
        <v>7545</v>
      </c>
      <c r="I3419" s="197" t="s">
        <v>1993</v>
      </c>
      <c r="J3419" s="197" t="n">
        <v>4.42</v>
      </c>
    </row>
    <row r="3420" customFormat="false" ht="12.75" hidden="true" customHeight="false" outlineLevel="0" collapsed="false">
      <c r="A3420" s="197" t="s">
        <v>7547</v>
      </c>
      <c r="B3420" s="197"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197" t="s">
        <v>7523</v>
      </c>
      <c r="D3420" s="197" t="s">
        <v>7524</v>
      </c>
      <c r="E3420" s="197" t="s">
        <v>7548</v>
      </c>
      <c r="F3420" s="197" t="s">
        <v>7549</v>
      </c>
      <c r="G3420" s="197" t="s">
        <v>7550</v>
      </c>
      <c r="H3420" s="197" t="s">
        <v>7551</v>
      </c>
      <c r="I3420" s="197" t="s">
        <v>1993</v>
      </c>
      <c r="J3420" s="197" t="n">
        <v>8.44</v>
      </c>
    </row>
    <row r="3421" customFormat="false" ht="12.75" hidden="true" customHeight="false" outlineLevel="0" collapsed="false">
      <c r="A3421" s="197" t="s">
        <v>7552</v>
      </c>
      <c r="B3421" s="197"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197" t="s">
        <v>7523</v>
      </c>
      <c r="D3421" s="197" t="s">
        <v>7524</v>
      </c>
      <c r="E3421" s="197" t="s">
        <v>7548</v>
      </c>
      <c r="F3421" s="197" t="s">
        <v>7549</v>
      </c>
      <c r="G3421" s="197" t="s">
        <v>7550</v>
      </c>
      <c r="H3421" s="197" t="s">
        <v>7551</v>
      </c>
      <c r="I3421" s="197" t="s">
        <v>1993</v>
      </c>
      <c r="J3421" s="197" t="n">
        <v>8.29</v>
      </c>
    </row>
    <row r="3422" customFormat="false" ht="12.75" hidden="true" customHeight="false" outlineLevel="0" collapsed="false">
      <c r="A3422" s="197" t="s">
        <v>7553</v>
      </c>
      <c r="B3422" s="197"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197" t="s">
        <v>7523</v>
      </c>
      <c r="D3422" s="197" t="s">
        <v>7524</v>
      </c>
      <c r="E3422" s="197" t="s">
        <v>7554</v>
      </c>
      <c r="F3422" s="197" t="s">
        <v>7555</v>
      </c>
      <c r="G3422" s="197" t="s">
        <v>7556</v>
      </c>
      <c r="H3422" s="197" t="s">
        <v>7557</v>
      </c>
      <c r="I3422" s="197" t="s">
        <v>1993</v>
      </c>
      <c r="J3422" s="197" t="n">
        <v>8.96</v>
      </c>
    </row>
    <row r="3423" customFormat="false" ht="12.75" hidden="true" customHeight="false" outlineLevel="0" collapsed="false">
      <c r="A3423" s="197" t="s">
        <v>7558</v>
      </c>
      <c r="B3423" s="197"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197" t="s">
        <v>7523</v>
      </c>
      <c r="D3423" s="197" t="s">
        <v>7524</v>
      </c>
      <c r="E3423" s="197" t="s">
        <v>7554</v>
      </c>
      <c r="F3423" s="197" t="s">
        <v>7555</v>
      </c>
      <c r="G3423" s="197" t="s">
        <v>7556</v>
      </c>
      <c r="H3423" s="197" t="s">
        <v>7557</v>
      </c>
      <c r="I3423" s="197" t="s">
        <v>1993</v>
      </c>
      <c r="J3423" s="197" t="n">
        <v>8.73</v>
      </c>
    </row>
    <row r="3424" customFormat="false" ht="12.75" hidden="true" customHeight="false" outlineLevel="0" collapsed="false">
      <c r="A3424" s="197" t="s">
        <v>7559</v>
      </c>
      <c r="B3424" s="197"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197" t="s">
        <v>7523</v>
      </c>
      <c r="D3424" s="197" t="s">
        <v>7560</v>
      </c>
      <c r="E3424" s="197" t="s">
        <v>7561</v>
      </c>
      <c r="F3424" s="197" t="s">
        <v>7562</v>
      </c>
      <c r="G3424" s="197" t="s">
        <v>7563</v>
      </c>
      <c r="I3424" s="197" t="s">
        <v>1993</v>
      </c>
      <c r="J3424" s="197" t="n">
        <v>6.73</v>
      </c>
    </row>
    <row r="3425" customFormat="false" ht="12.75" hidden="true" customHeight="false" outlineLevel="0" collapsed="false">
      <c r="A3425" s="197" t="s">
        <v>7564</v>
      </c>
      <c r="B3425" s="197"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197" t="s">
        <v>7523</v>
      </c>
      <c r="D3425" s="197" t="s">
        <v>7560</v>
      </c>
      <c r="E3425" s="197" t="s">
        <v>7561</v>
      </c>
      <c r="F3425" s="197" t="s">
        <v>7562</v>
      </c>
      <c r="G3425" s="197" t="s">
        <v>7563</v>
      </c>
      <c r="I3425" s="197" t="s">
        <v>1993</v>
      </c>
      <c r="J3425" s="197" t="n">
        <v>6.57</v>
      </c>
    </row>
    <row r="3426" customFormat="false" ht="12.75" hidden="true" customHeight="false" outlineLevel="0" collapsed="false">
      <c r="A3426" s="197" t="s">
        <v>7565</v>
      </c>
      <c r="B3426" s="197"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197" t="s">
        <v>7566</v>
      </c>
      <c r="D3426" s="197" t="s">
        <v>7567</v>
      </c>
      <c r="E3426" s="197" t="s">
        <v>7568</v>
      </c>
      <c r="F3426" s="197" t="s">
        <v>7569</v>
      </c>
      <c r="G3426" s="197" t="s">
        <v>7570</v>
      </c>
      <c r="I3426" s="197" t="s">
        <v>1993</v>
      </c>
      <c r="J3426" s="197" t="n">
        <v>6.8</v>
      </c>
    </row>
    <row r="3427" customFormat="false" ht="12.75" hidden="true" customHeight="false" outlineLevel="0" collapsed="false">
      <c r="A3427" s="197" t="s">
        <v>7571</v>
      </c>
      <c r="B3427" s="197"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197" t="s">
        <v>7566</v>
      </c>
      <c r="D3427" s="197" t="s">
        <v>7567</v>
      </c>
      <c r="E3427" s="197" t="s">
        <v>7568</v>
      </c>
      <c r="F3427" s="197" t="s">
        <v>7569</v>
      </c>
      <c r="G3427" s="197" t="s">
        <v>7570</v>
      </c>
      <c r="I3427" s="197" t="s">
        <v>1993</v>
      </c>
      <c r="J3427" s="197" t="n">
        <v>6.63</v>
      </c>
    </row>
    <row r="3428" customFormat="false" ht="12.75" hidden="true" customHeight="false" outlineLevel="0" collapsed="false">
      <c r="A3428" s="197" t="s">
        <v>7572</v>
      </c>
      <c r="B3428" s="197" t="str">
        <f aca="false">C3428&amp;D3428&amp;E3428&amp;F3428&amp;G3428&amp;H3428</f>
        <v>SOLDA DE TOPO,DESCENDENTE,EM CHAPA DE ACO CHANFRADA DE 3/16" DE ESPESSURA,PARA SERVICO DE ASSENTAMENTO DE TUBULACAO OU PECA DE ACO,UTILIZANDO CONVERSOR MOVIDO A OLEO DIESEL</v>
      </c>
      <c r="C3428" s="197" t="s">
        <v>7573</v>
      </c>
      <c r="D3428" s="197" t="s">
        <v>7574</v>
      </c>
      <c r="E3428" s="197" t="s">
        <v>7575</v>
      </c>
      <c r="I3428" s="197" t="s">
        <v>338</v>
      </c>
      <c r="J3428" s="197" t="n">
        <v>84.02</v>
      </c>
    </row>
    <row r="3429" customFormat="false" ht="12.75" hidden="true" customHeight="false" outlineLevel="0" collapsed="false">
      <c r="A3429" s="197" t="s">
        <v>7576</v>
      </c>
      <c r="B3429" s="197" t="str">
        <f aca="false">C3429&amp;D3429&amp;E3429&amp;F3429&amp;G3429&amp;H3429</f>
        <v>SOLDA DE TOPO,DESCENDENTE,EM CHAPA DE ACO CHANFRADA DE 3/16" DE ESPESSURA,PARA SERVICO DE ASSENTAMENTO DE TUBULACAO OU PECA DE ACO,UTILIZANDO CONVERSOR MOVIDO A OLEO DIESEL</v>
      </c>
      <c r="C3429" s="197" t="s">
        <v>7573</v>
      </c>
      <c r="D3429" s="197" t="s">
        <v>7574</v>
      </c>
      <c r="E3429" s="197" t="s">
        <v>7575</v>
      </c>
      <c r="I3429" s="197" t="s">
        <v>338</v>
      </c>
      <c r="J3429" s="197" t="n">
        <v>77.17</v>
      </c>
    </row>
    <row r="3430" customFormat="false" ht="12.75" hidden="true" customHeight="false" outlineLevel="0" collapsed="false">
      <c r="A3430" s="197" t="s">
        <v>7577</v>
      </c>
      <c r="B3430" s="197" t="str">
        <f aca="false">C3430&amp;D3430&amp;E3430&amp;F3430&amp;G3430&amp;H3430</f>
        <v>SOLDA DE TOPO,DESCENDENTE,EM CHAPA DE ACO CHANFRADA DE 3/16" DE ESPESSURA,PARA SERVICO DE ASSENTAMENTO DE TUBULACAO OU PECA DE ACO,UTILIZANDO MAQUINA DE SOLDA ELETROMOTORIZADA</v>
      </c>
      <c r="C3430" s="197" t="s">
        <v>7573</v>
      </c>
      <c r="D3430" s="197" t="s">
        <v>7574</v>
      </c>
      <c r="E3430" s="197" t="s">
        <v>7578</v>
      </c>
      <c r="I3430" s="197" t="s">
        <v>338</v>
      </c>
      <c r="J3430" s="197" t="n">
        <v>79.82</v>
      </c>
    </row>
    <row r="3431" customFormat="false" ht="12.75" hidden="true" customHeight="false" outlineLevel="0" collapsed="false">
      <c r="A3431" s="197" t="s">
        <v>7579</v>
      </c>
      <c r="B3431" s="197" t="str">
        <f aca="false">C3431&amp;D3431&amp;E3431&amp;F3431&amp;G3431&amp;H3431</f>
        <v>SOLDA DE TOPO,DESCENDENTE,EM CHAPA DE ACO CHANFRADA DE 3/16" DE ESPESSURA,PARA SERVICO DE ASSENTAMENTO DE TUBULACAO OU PECA DE ACO,UTILIZANDO MAQUINA DE SOLDA ELETROMOTORIZADA</v>
      </c>
      <c r="C3431" s="197" t="s">
        <v>7573</v>
      </c>
      <c r="D3431" s="197" t="s">
        <v>7574</v>
      </c>
      <c r="E3431" s="197" t="s">
        <v>7578</v>
      </c>
      <c r="I3431" s="197" t="s">
        <v>338</v>
      </c>
      <c r="J3431" s="197" t="n">
        <v>73.31</v>
      </c>
    </row>
    <row r="3432" customFormat="false" ht="12.75" hidden="true" customHeight="false" outlineLevel="0" collapsed="false">
      <c r="A3432" s="197" t="s">
        <v>7580</v>
      </c>
      <c r="B3432" s="197" t="str">
        <f aca="false">C3432&amp;D3432&amp;E3432&amp;F3432&amp;G3432&amp;H3432</f>
        <v>SOLDA DE TOPO,DESCENDENTE,EM CHAPA DE ACO CHANFRADA DE 1/4"DE ESPESSURA,PARA SERVICO DE ASSENTAMENTO DE TUBULACAO OU PECA DE ACO,UTILIZANDO CONVERSOR MOVIDO A OLEO DIESEL</v>
      </c>
      <c r="C3432" s="197" t="s">
        <v>7581</v>
      </c>
      <c r="D3432" s="197" t="s">
        <v>7582</v>
      </c>
      <c r="E3432" s="197" t="s">
        <v>7583</v>
      </c>
      <c r="I3432" s="197" t="s">
        <v>338</v>
      </c>
      <c r="J3432" s="197" t="n">
        <v>105.03</v>
      </c>
    </row>
    <row r="3433" customFormat="false" ht="12.75" hidden="true" customHeight="false" outlineLevel="0" collapsed="false">
      <c r="A3433" s="197" t="s">
        <v>7584</v>
      </c>
      <c r="B3433" s="197" t="str">
        <f aca="false">C3433&amp;D3433&amp;E3433&amp;F3433&amp;G3433&amp;H3433</f>
        <v>SOLDA DE TOPO,DESCENDENTE,EM CHAPA DE ACO CHANFRADA DE 1/4"DE ESPESSURA,PARA SERVICO DE ASSENTAMENTO DE TUBULACAO OU PECA DE ACO,UTILIZANDO CONVERSOR MOVIDO A OLEO DIESEL</v>
      </c>
      <c r="C3433" s="197" t="s">
        <v>7581</v>
      </c>
      <c r="D3433" s="197" t="s">
        <v>7582</v>
      </c>
      <c r="E3433" s="197" t="s">
        <v>7583</v>
      </c>
      <c r="I3433" s="197" t="s">
        <v>338</v>
      </c>
      <c r="J3433" s="197" t="n">
        <v>96.46</v>
      </c>
    </row>
    <row r="3434" customFormat="false" ht="12.75" hidden="true" customHeight="false" outlineLevel="0" collapsed="false">
      <c r="A3434" s="197" t="s">
        <v>7585</v>
      </c>
      <c r="B3434" s="197" t="str">
        <f aca="false">C3434&amp;D3434&amp;E3434&amp;F3434&amp;G3434&amp;H3434</f>
        <v>SOLDA DE TOPO,DESCENDENTE,EM CHAPA DE ACO CHANFRADA DE 1/4"DE ESPESSURA,PARA SERVICO DE ASSENTAMENTO DE TUBULACAO OU PECA DE ACO,UTILIZANDO MAQUINA DE SOLDA ELETROMOTORIZADA</v>
      </c>
      <c r="C3434" s="197" t="s">
        <v>7581</v>
      </c>
      <c r="D3434" s="197" t="s">
        <v>7582</v>
      </c>
      <c r="E3434" s="197" t="s">
        <v>7586</v>
      </c>
      <c r="I3434" s="197" t="s">
        <v>338</v>
      </c>
      <c r="J3434" s="197" t="n">
        <v>99.78</v>
      </c>
    </row>
    <row r="3435" customFormat="false" ht="12.75" hidden="true" customHeight="false" outlineLevel="0" collapsed="false">
      <c r="A3435" s="197" t="s">
        <v>7587</v>
      </c>
      <c r="B3435" s="197" t="str">
        <f aca="false">C3435&amp;D3435&amp;E3435&amp;F3435&amp;G3435&amp;H3435</f>
        <v>SOLDA DE TOPO,DESCENDENTE,EM CHAPA DE ACO CHANFRADA DE 1/4"DE ESPESSURA,PARA SERVICO DE ASSENTAMENTO DE TUBULACAO OU PECA DE ACO,UTILIZANDO MAQUINA DE SOLDA ELETROMOTORIZADA</v>
      </c>
      <c r="C3435" s="197" t="s">
        <v>7581</v>
      </c>
      <c r="D3435" s="197" t="s">
        <v>7582</v>
      </c>
      <c r="E3435" s="197" t="s">
        <v>7586</v>
      </c>
      <c r="I3435" s="197" t="s">
        <v>338</v>
      </c>
      <c r="J3435" s="197" t="n">
        <v>91.64</v>
      </c>
    </row>
    <row r="3436" customFormat="false" ht="12.75" hidden="true" customHeight="false" outlineLevel="0" collapsed="false">
      <c r="A3436" s="197" t="s">
        <v>7588</v>
      </c>
      <c r="B3436" s="197" t="str">
        <f aca="false">C3436&amp;D3436&amp;E3436&amp;F3436&amp;G3436&amp;H3436</f>
        <v>SOLDA DE TOPO,DESCENDENTE,EM CHAPA DE ACO CHANFRADA DE 5/16" DE ESPESSURA,PARA SERVICO DE ASSENTAMENTO DE TUBULACAO OU PECA DE ACO,UTILIZANDO CONVERSOR MOVIDO A OLEO DIESEL</v>
      </c>
      <c r="C3436" s="197" t="s">
        <v>7589</v>
      </c>
      <c r="D3436" s="197" t="s">
        <v>7574</v>
      </c>
      <c r="E3436" s="197" t="s">
        <v>7575</v>
      </c>
      <c r="I3436" s="197" t="s">
        <v>338</v>
      </c>
      <c r="J3436" s="197" t="n">
        <v>141.18</v>
      </c>
    </row>
    <row r="3437" customFormat="false" ht="12.75" hidden="true" customHeight="false" outlineLevel="0" collapsed="false">
      <c r="A3437" s="197" t="s">
        <v>7590</v>
      </c>
      <c r="B3437" s="197" t="str">
        <f aca="false">C3437&amp;D3437&amp;E3437&amp;F3437&amp;G3437&amp;H3437</f>
        <v>SOLDA DE TOPO,DESCENDENTE,EM CHAPA DE ACO CHANFRADA DE 5/16" DE ESPESSURA,PARA SERVICO DE ASSENTAMENTO DE TUBULACAO OU PECA DE ACO,UTILIZANDO CONVERSOR MOVIDO A OLEO DIESEL</v>
      </c>
      <c r="C3437" s="197" t="s">
        <v>7589</v>
      </c>
      <c r="D3437" s="197" t="s">
        <v>7574</v>
      </c>
      <c r="E3437" s="197" t="s">
        <v>7575</v>
      </c>
      <c r="I3437" s="197" t="s">
        <v>338</v>
      </c>
      <c r="J3437" s="197" t="n">
        <v>129.76</v>
      </c>
    </row>
    <row r="3438" customFormat="false" ht="12.75" hidden="true" customHeight="false" outlineLevel="0" collapsed="false">
      <c r="A3438" s="197" t="s">
        <v>7591</v>
      </c>
      <c r="B3438" s="197" t="str">
        <f aca="false">C3438&amp;D3438&amp;E3438&amp;F3438&amp;G3438&amp;H3438</f>
        <v>SOLDA DE TOPO,DESCENDENTE,EM CHAPA DE ACO CHANFRADA DE 5/16" DE ESPESSURA,PARA SERVICO DE ASSENTAMENTO DE TUBULACAO OU PECA DE ACO,UTILIZANDO MAQUINA DE SOLDA ELETROMOTORIZADA</v>
      </c>
      <c r="C3438" s="197" t="s">
        <v>7589</v>
      </c>
      <c r="D3438" s="197" t="s">
        <v>7574</v>
      </c>
      <c r="E3438" s="197" t="s">
        <v>7578</v>
      </c>
      <c r="I3438" s="197" t="s">
        <v>338</v>
      </c>
      <c r="J3438" s="197" t="n">
        <v>134.12</v>
      </c>
    </row>
    <row r="3439" customFormat="false" ht="12.75" hidden="true" customHeight="false" outlineLevel="0" collapsed="false">
      <c r="A3439" s="197" t="s">
        <v>7592</v>
      </c>
      <c r="B3439" s="197" t="str">
        <f aca="false">C3439&amp;D3439&amp;E3439&amp;F3439&amp;G3439&amp;H3439</f>
        <v>SOLDA DE TOPO,DESCENDENTE,EM CHAPA DE ACO CHANFRADA DE 5/16" DE ESPESSURA,PARA SERVICO DE ASSENTAMENTO DE TUBULACAO OU PECA DE ACO,UTILIZANDO MAQUINA DE SOLDA ELETROMOTORIZADA</v>
      </c>
      <c r="C3439" s="197" t="s">
        <v>7589</v>
      </c>
      <c r="D3439" s="197" t="s">
        <v>7574</v>
      </c>
      <c r="E3439" s="197" t="s">
        <v>7578</v>
      </c>
      <c r="I3439" s="197" t="s">
        <v>338</v>
      </c>
      <c r="J3439" s="197" t="n">
        <v>123.27</v>
      </c>
    </row>
    <row r="3440" customFormat="false" ht="12.75" hidden="true" customHeight="false" outlineLevel="0" collapsed="false">
      <c r="A3440" s="197" t="s">
        <v>7593</v>
      </c>
      <c r="B3440" s="197" t="str">
        <f aca="false">C3440&amp;D3440&amp;E3440&amp;F3440&amp;G3440&amp;H3440</f>
        <v>SOLDA DE TOPO,DESCENDENTE,EM CHAPA DE ACO CHANFRADA DE 3/8"DE ESPESSURA,PARA SERVICO DE ASSENTAMENTO DE TUBULACAO OU PECA DE ACO,UTILIZANDO CONVERSOR MOVIDO A OLEO DIESEL</v>
      </c>
      <c r="C3440" s="197" t="s">
        <v>7594</v>
      </c>
      <c r="D3440" s="197" t="s">
        <v>7582</v>
      </c>
      <c r="E3440" s="197" t="s">
        <v>7583</v>
      </c>
      <c r="I3440" s="197" t="s">
        <v>338</v>
      </c>
      <c r="J3440" s="197" t="n">
        <v>240.81</v>
      </c>
    </row>
    <row r="3441" customFormat="false" ht="12.75" hidden="true" customHeight="false" outlineLevel="0" collapsed="false">
      <c r="A3441" s="197" t="s">
        <v>7595</v>
      </c>
      <c r="B3441" s="197" t="str">
        <f aca="false">C3441&amp;D3441&amp;E3441&amp;F3441&amp;G3441&amp;H3441</f>
        <v>SOLDA DE TOPO,DESCENDENTE,EM CHAPA DE ACO CHANFRADA DE 3/8"DE ESPESSURA,PARA SERVICO DE ASSENTAMENTO DE TUBULACAO OU PECA DE ACO,UTILIZANDO CONVERSOR MOVIDO A OLEO DIESEL</v>
      </c>
      <c r="C3441" s="197" t="s">
        <v>7594</v>
      </c>
      <c r="D3441" s="197" t="s">
        <v>7582</v>
      </c>
      <c r="E3441" s="197" t="s">
        <v>7583</v>
      </c>
      <c r="I3441" s="197" t="s">
        <v>338</v>
      </c>
      <c r="J3441" s="197" t="n">
        <v>220.82</v>
      </c>
    </row>
    <row r="3442" customFormat="false" ht="12.75" hidden="true" customHeight="false" outlineLevel="0" collapsed="false">
      <c r="A3442" s="197" t="s">
        <v>7596</v>
      </c>
      <c r="B3442" s="197" t="str">
        <f aca="false">C3442&amp;D3442&amp;E3442&amp;F3442&amp;G3442&amp;H3442</f>
        <v>SOLDA DE TOPO,DESCENDENTE,EM CHAPA DE ACO CHANFRADA DE 3/8"DE ESPESSURA,PARA SERVICO DE ASSENTAMENTO DE TUBULACAO OU PECA DE ACO,UTILIZANDO MAQUINA DE SOLDA ELETROMOTORIZADA</v>
      </c>
      <c r="C3442" s="197" t="s">
        <v>7594</v>
      </c>
      <c r="D3442" s="197" t="s">
        <v>7582</v>
      </c>
      <c r="E3442" s="197" t="s">
        <v>7586</v>
      </c>
      <c r="I3442" s="197" t="s">
        <v>338</v>
      </c>
      <c r="J3442" s="197" t="n">
        <v>228.77</v>
      </c>
    </row>
    <row r="3443" customFormat="false" ht="12.75" hidden="true" customHeight="false" outlineLevel="0" collapsed="false">
      <c r="A3443" s="197" t="s">
        <v>7597</v>
      </c>
      <c r="B3443" s="197" t="str">
        <f aca="false">C3443&amp;D3443&amp;E3443&amp;F3443&amp;G3443&amp;H3443</f>
        <v>SOLDA DE TOPO,DESCENDENTE,EM CHAPA DE ACO CHANFRADA DE 3/8"DE ESPESSURA,PARA SERVICO DE ASSENTAMENTO DE TUBULACAO OU PECA DE ACO,UTILIZANDO MAQUINA DE SOLDA ELETROMOTORIZADA</v>
      </c>
      <c r="C3443" s="197" t="s">
        <v>7594</v>
      </c>
      <c r="D3443" s="197" t="s">
        <v>7582</v>
      </c>
      <c r="E3443" s="197" t="s">
        <v>7586</v>
      </c>
      <c r="I3443" s="197" t="s">
        <v>338</v>
      </c>
      <c r="J3443" s="197" t="n">
        <v>209.78</v>
      </c>
    </row>
    <row r="3444" customFormat="false" ht="12.75" hidden="true" customHeight="false" outlineLevel="0" collapsed="false">
      <c r="A3444" s="197" t="s">
        <v>7598</v>
      </c>
      <c r="B3444" s="197" t="str">
        <f aca="false">C3444&amp;D3444&amp;E3444&amp;F3444&amp;G3444&amp;H3444</f>
        <v>SOLDA DE TOPO,DESCENDENTE,EM CHAPA DE ACO CHANFRADA DE 1/2"DE ESPESSURA,PARA SERVICO DE ASSENTAMENTO DE TUBULACAO OU PECA DE ACO,UTILIZANDO CONVERSOR MOVIDO A OLEO DIESEL</v>
      </c>
      <c r="C3444" s="197" t="s">
        <v>7599</v>
      </c>
      <c r="D3444" s="197" t="s">
        <v>7582</v>
      </c>
      <c r="E3444" s="197" t="s">
        <v>7583</v>
      </c>
      <c r="I3444" s="197" t="s">
        <v>338</v>
      </c>
      <c r="J3444" s="197" t="n">
        <v>321.06</v>
      </c>
    </row>
    <row r="3445" customFormat="false" ht="12.75" hidden="true" customHeight="false" outlineLevel="0" collapsed="false">
      <c r="A3445" s="197" t="s">
        <v>7600</v>
      </c>
      <c r="B3445" s="197" t="str">
        <f aca="false">C3445&amp;D3445&amp;E3445&amp;F3445&amp;G3445&amp;H3445</f>
        <v>SOLDA DE TOPO,DESCENDENTE,EM CHAPA DE ACO CHANFRADA DE 1/2"DE ESPESSURA,PARA SERVICO DE ASSENTAMENTO DE TUBULACAO OU PECA DE ACO,UTILIZANDO CONVERSOR MOVIDO A OLEO DIESEL</v>
      </c>
      <c r="C3445" s="197" t="s">
        <v>7599</v>
      </c>
      <c r="D3445" s="197" t="s">
        <v>7582</v>
      </c>
      <c r="E3445" s="197" t="s">
        <v>7583</v>
      </c>
      <c r="I3445" s="197" t="s">
        <v>338</v>
      </c>
      <c r="J3445" s="197" t="n">
        <v>294.41</v>
      </c>
    </row>
    <row r="3446" customFormat="false" ht="12.75" hidden="true" customHeight="false" outlineLevel="0" collapsed="false">
      <c r="A3446" s="197" t="s">
        <v>7601</v>
      </c>
      <c r="B3446" s="197" t="str">
        <f aca="false">C3446&amp;D3446&amp;E3446&amp;F3446&amp;G3446&amp;H3446</f>
        <v>SOLDA DE TOPO,DESCENDENTE,EM CHAPA DE ACO CHANFRADA DE 1/2"DE ESPESSURA,PARA SERVICO DE ASSENTAMENTO DE TUBULACAO OU PECA DE ACO,UTILIZANDO MAQUINA DE SOLDA ELETROMOTORIZADA</v>
      </c>
      <c r="C3446" s="197" t="s">
        <v>7599</v>
      </c>
      <c r="D3446" s="197" t="s">
        <v>7582</v>
      </c>
      <c r="E3446" s="197" t="s">
        <v>7586</v>
      </c>
      <c r="I3446" s="197" t="s">
        <v>338</v>
      </c>
      <c r="J3446" s="197" t="n">
        <v>305</v>
      </c>
    </row>
    <row r="3447" customFormat="false" ht="12.75" hidden="true" customHeight="false" outlineLevel="0" collapsed="false">
      <c r="A3447" s="197" t="s">
        <v>7602</v>
      </c>
      <c r="B3447" s="197" t="str">
        <f aca="false">C3447&amp;D3447&amp;E3447&amp;F3447&amp;G3447&amp;H3447</f>
        <v>SOLDA DE TOPO,DESCENDENTE,EM CHAPA DE ACO CHANFRADA DE 1/2"DE ESPESSURA,PARA SERVICO DE ASSENTAMENTO DE TUBULACAO OU PECA DE ACO,UTILIZANDO MAQUINA DE SOLDA ELETROMOTORIZADA</v>
      </c>
      <c r="C3447" s="197" t="s">
        <v>7599</v>
      </c>
      <c r="D3447" s="197" t="s">
        <v>7582</v>
      </c>
      <c r="E3447" s="197" t="s">
        <v>7586</v>
      </c>
      <c r="I3447" s="197" t="s">
        <v>338</v>
      </c>
      <c r="J3447" s="197" t="n">
        <v>279.69</v>
      </c>
    </row>
    <row r="3448" customFormat="false" ht="12.75" hidden="true" customHeight="false" outlineLevel="0" collapsed="false">
      <c r="A3448" s="197" t="s">
        <v>7603</v>
      </c>
      <c r="B3448" s="197" t="str">
        <f aca="false">C3448&amp;D3448&amp;E3448&amp;F3448&amp;G3448&amp;H3448</f>
        <v>SOLDA DE TOPO,DESCENDENTE,EM CHAPA DE ACO CHANFRADA DE 5/8"DE ESPESSURA,PARA SERVICO DE ASSENTAMENTO DE TUBULACAO OU PECA DE ACO,UTILIZANDO CONVERSOR MOVIDO A OLEO DIESEL</v>
      </c>
      <c r="C3448" s="197" t="s">
        <v>7604</v>
      </c>
      <c r="D3448" s="197" t="s">
        <v>7582</v>
      </c>
      <c r="E3448" s="197" t="s">
        <v>7583</v>
      </c>
      <c r="I3448" s="197" t="s">
        <v>338</v>
      </c>
      <c r="J3448" s="197" t="n">
        <v>417.46</v>
      </c>
    </row>
    <row r="3449" customFormat="false" ht="12.75" hidden="true" customHeight="false" outlineLevel="0" collapsed="false">
      <c r="A3449" s="197" t="s">
        <v>7605</v>
      </c>
      <c r="B3449" s="197" t="str">
        <f aca="false">C3449&amp;D3449&amp;E3449&amp;F3449&amp;G3449&amp;H3449</f>
        <v>SOLDA DE TOPO,DESCENDENTE,EM CHAPA DE ACO CHANFRADA DE 5/8"DE ESPESSURA,PARA SERVICO DE ASSENTAMENTO DE TUBULACAO OU PECA DE ACO,UTILIZANDO CONVERSOR MOVIDO A OLEO DIESEL</v>
      </c>
      <c r="C3449" s="197" t="s">
        <v>7604</v>
      </c>
      <c r="D3449" s="197" t="s">
        <v>7582</v>
      </c>
      <c r="E3449" s="197" t="s">
        <v>7583</v>
      </c>
      <c r="I3449" s="197" t="s">
        <v>338</v>
      </c>
      <c r="J3449" s="197" t="n">
        <v>382.82</v>
      </c>
    </row>
    <row r="3450" customFormat="false" ht="12.75" hidden="true" customHeight="false" outlineLevel="0" collapsed="false">
      <c r="A3450" s="197" t="s">
        <v>7606</v>
      </c>
      <c r="B3450" s="197" t="str">
        <f aca="false">C3450&amp;D3450&amp;E3450&amp;F3450&amp;G3450&amp;H3450</f>
        <v>SOLDA DE TOPO,DESCENDENTE,EM CHAPA DE ACO CHANFRADA DE 5/8"DE ESPESSURA,PARA SERVICO DE ASSENTAMENTO DE TUBULACAO OU PECA DE ACO,UTILIZANDO MAQUINA DE SOLDA ELETROMOTORIZADA</v>
      </c>
      <c r="C3450" s="197" t="s">
        <v>7604</v>
      </c>
      <c r="D3450" s="197" t="s">
        <v>7582</v>
      </c>
      <c r="E3450" s="197" t="s">
        <v>7586</v>
      </c>
      <c r="I3450" s="197" t="s">
        <v>338</v>
      </c>
      <c r="J3450" s="197" t="n">
        <v>396.59</v>
      </c>
    </row>
    <row r="3451" customFormat="false" ht="12.75" hidden="true" customHeight="false" outlineLevel="0" collapsed="false">
      <c r="A3451" s="197" t="s">
        <v>7607</v>
      </c>
      <c r="B3451" s="197" t="str">
        <f aca="false">C3451&amp;D3451&amp;E3451&amp;F3451&amp;G3451&amp;H3451</f>
        <v>SOLDA DE TOPO,DESCENDENTE,EM CHAPA DE ACO CHANFRADA DE 5/8"DE ESPESSURA,PARA SERVICO DE ASSENTAMENTO DE TUBULACAO OU PECA DE ACO,UTILIZANDO MAQUINA DE SOLDA ELETROMOTORIZADA</v>
      </c>
      <c r="C3451" s="197" t="s">
        <v>7604</v>
      </c>
      <c r="D3451" s="197" t="s">
        <v>7582</v>
      </c>
      <c r="E3451" s="197" t="s">
        <v>7586</v>
      </c>
      <c r="I3451" s="197" t="s">
        <v>338</v>
      </c>
      <c r="J3451" s="197" t="n">
        <v>363.68</v>
      </c>
    </row>
    <row r="3452" customFormat="false" ht="12.75" hidden="true" customHeight="false" outlineLevel="0" collapsed="false">
      <c r="A3452" s="197" t="s">
        <v>7608</v>
      </c>
      <c r="B3452" s="197" t="str">
        <f aca="false">C3452&amp;D3452&amp;E3452&amp;F3452&amp;G3452&amp;H3452</f>
        <v>SOLDA DE TOPO,DESCENDENTE,EM CHAPA ACO CHANFRADA A 30°,DE 1/4" DE ESPESSURA,UTILIZANDO CONVERSOR ELETROMOTORIZADO,E ADMITINDO UM TEMPO PRODUTIVO DE 75%</v>
      </c>
      <c r="C3452" s="197" t="s">
        <v>7609</v>
      </c>
      <c r="D3452" s="197" t="s">
        <v>7610</v>
      </c>
      <c r="E3452" s="197" t="s">
        <v>7611</v>
      </c>
      <c r="I3452" s="197" t="s">
        <v>338</v>
      </c>
      <c r="J3452" s="197" t="n">
        <v>28.35</v>
      </c>
    </row>
    <row r="3453" customFormat="false" ht="12.75" hidden="true" customHeight="false" outlineLevel="0" collapsed="false">
      <c r="A3453" s="197" t="s">
        <v>7612</v>
      </c>
      <c r="B3453" s="197" t="str">
        <f aca="false">C3453&amp;D3453&amp;E3453&amp;F3453&amp;G3453&amp;H3453</f>
        <v>SOLDA DE TOPO,DESCENDENTE,EM CHAPA ACO CHANFRADA A 30°,DE 1/4" DE ESPESSURA,UTILIZANDO CONVERSOR ELETROMOTORIZADO,E ADMITINDO UM TEMPO PRODUTIVO DE 75%</v>
      </c>
      <c r="C3453" s="197" t="s">
        <v>7609</v>
      </c>
      <c r="D3453" s="197" t="s">
        <v>7610</v>
      </c>
      <c r="E3453" s="197" t="s">
        <v>7611</v>
      </c>
      <c r="I3453" s="197" t="s">
        <v>338</v>
      </c>
      <c r="J3453" s="197" t="n">
        <v>26.58</v>
      </c>
    </row>
    <row r="3454" customFormat="false" ht="12.75" hidden="true" customHeight="false" outlineLevel="0" collapsed="false">
      <c r="A3454" s="197" t="s">
        <v>7613</v>
      </c>
      <c r="B3454" s="197" t="str">
        <f aca="false">C3454&amp;D3454&amp;E3454&amp;F3454&amp;G3454&amp;H3454</f>
        <v>SOLDA DE TOPO,DESCENDENTE,EM CHAPA DE ACO CHANFRADA A 30°,DE 1/4" DE ESPESSURA,UTILIZANDO MAQUINA DE SOLDA A OLEO DIESEL</v>
      </c>
      <c r="C3454" s="197" t="s">
        <v>7614</v>
      </c>
      <c r="D3454" s="197" t="s">
        <v>7615</v>
      </c>
      <c r="I3454" s="197" t="s">
        <v>338</v>
      </c>
      <c r="J3454" s="197" t="n">
        <v>32.61</v>
      </c>
    </row>
    <row r="3455" customFormat="false" ht="12.75" hidden="true" customHeight="false" outlineLevel="0" collapsed="false">
      <c r="A3455" s="197" t="s">
        <v>7616</v>
      </c>
      <c r="B3455" s="197" t="str">
        <f aca="false">C3455&amp;D3455&amp;E3455&amp;F3455&amp;G3455&amp;H3455</f>
        <v>SOLDA DE TOPO,DESCENDENTE,EM CHAPA DE ACO CHANFRADA A 30°,DE 1/4" DE ESPESSURA,UTILIZANDO MAQUINA DE SOLDA A OLEO DIESEL</v>
      </c>
      <c r="C3455" s="197" t="s">
        <v>7614</v>
      </c>
      <c r="D3455" s="197" t="s">
        <v>7615</v>
      </c>
      <c r="I3455" s="197" t="s">
        <v>338</v>
      </c>
      <c r="J3455" s="197" t="n">
        <v>30.57</v>
      </c>
    </row>
    <row r="3456" customFormat="false" ht="12.75" hidden="true" customHeight="false" outlineLevel="0" collapsed="false">
      <c r="A3456" s="197" t="s">
        <v>7617</v>
      </c>
      <c r="B3456" s="197" t="str">
        <f aca="false">C3456&amp;D3456&amp;E3456&amp;F3456&amp;G3456&amp;H3456</f>
        <v>SOLDA DE TOPO,DESCENDENTE,EM CHAPA DE ACO CHANFRADA A 30°,DE 5/16" DE ESPESSURA,UTILIZANDO CONVERSOR ELETROMOTORIZADO,EADMITINDO UM TEMPO PRODUTIVO DE 75%</v>
      </c>
      <c r="C3456" s="197" t="s">
        <v>7614</v>
      </c>
      <c r="D3456" s="197" t="s">
        <v>7618</v>
      </c>
      <c r="E3456" s="197" t="s">
        <v>7619</v>
      </c>
      <c r="I3456" s="197" t="s">
        <v>338</v>
      </c>
      <c r="J3456" s="197" t="n">
        <v>37.68</v>
      </c>
    </row>
    <row r="3457" customFormat="false" ht="12.75" hidden="true" customHeight="false" outlineLevel="0" collapsed="false">
      <c r="A3457" s="197" t="s">
        <v>7620</v>
      </c>
      <c r="B3457" s="197" t="str">
        <f aca="false">C3457&amp;D3457&amp;E3457&amp;F3457&amp;G3457&amp;H3457</f>
        <v>SOLDA DE TOPO,DESCENDENTE,EM CHAPA DE ACO CHANFRADA A 30°,DE 5/16" DE ESPESSURA,UTILIZANDO CONVERSOR ELETROMOTORIZADO,EADMITINDO UM TEMPO PRODUTIVO DE 75%</v>
      </c>
      <c r="C3457" s="197" t="s">
        <v>7614</v>
      </c>
      <c r="D3457" s="197" t="s">
        <v>7618</v>
      </c>
      <c r="E3457" s="197" t="s">
        <v>7619</v>
      </c>
      <c r="I3457" s="197" t="s">
        <v>338</v>
      </c>
      <c r="J3457" s="197" t="n">
        <v>35.41</v>
      </c>
    </row>
    <row r="3458" customFormat="false" ht="12.75" hidden="true" customHeight="false" outlineLevel="0" collapsed="false">
      <c r="A3458" s="197" t="s">
        <v>7621</v>
      </c>
      <c r="B3458" s="197" t="str">
        <f aca="false">C3458&amp;D3458&amp;E3458&amp;F3458&amp;G3458&amp;H3458</f>
        <v>SOLDA DE TOPO,DESCENDENTE,EM CHAPA DE ACO CHANFRADA A 30°,DE 5/16" DE ESPESSURA,UTILIZANDO MAQUINA DE SOLDA A OLEO DIESEL</v>
      </c>
      <c r="C3458" s="197" t="s">
        <v>7614</v>
      </c>
      <c r="D3458" s="197" t="s">
        <v>7622</v>
      </c>
      <c r="E3458" s="197" t="s">
        <v>1975</v>
      </c>
      <c r="I3458" s="197" t="s">
        <v>338</v>
      </c>
      <c r="J3458" s="197" t="n">
        <v>43.33</v>
      </c>
    </row>
    <row r="3459" customFormat="false" ht="12.75" hidden="true" customHeight="false" outlineLevel="0" collapsed="false">
      <c r="A3459" s="197" t="s">
        <v>7623</v>
      </c>
      <c r="B3459" s="197" t="str">
        <f aca="false">C3459&amp;D3459&amp;E3459&amp;F3459&amp;G3459&amp;H3459</f>
        <v>SOLDA DE TOPO,DESCENDENTE,EM CHAPA DE ACO CHANFRADA A 30°,DE 5/16" DE ESPESSURA,UTILIZANDO MAQUINA DE SOLDA A OLEO DIESEL</v>
      </c>
      <c r="C3459" s="197" t="s">
        <v>7614</v>
      </c>
      <c r="D3459" s="197" t="s">
        <v>7622</v>
      </c>
      <c r="E3459" s="197" t="s">
        <v>1975</v>
      </c>
      <c r="I3459" s="197" t="s">
        <v>338</v>
      </c>
      <c r="J3459" s="197" t="n">
        <v>40.72</v>
      </c>
    </row>
    <row r="3460" customFormat="false" ht="12.75" hidden="true" customHeight="false" outlineLevel="0" collapsed="false">
      <c r="A3460" s="197" t="s">
        <v>7624</v>
      </c>
      <c r="B3460" s="197" t="str">
        <f aca="false">C3460&amp;D3460&amp;E3460&amp;F3460&amp;G3460&amp;H3460</f>
        <v>SOLDA DE TOPO,DESCENDENTE,EM CHAPA DE ACO CHANFRADA A 30°,DE 3/8" DE ESPESSURA,UTILIZANDO CONVERSOR ELETROMOTORIZADO,E ADMITINDO UM TEMPO PRODUTIVO DE 75%</v>
      </c>
      <c r="C3460" s="197" t="s">
        <v>7614</v>
      </c>
      <c r="D3460" s="197" t="s">
        <v>7625</v>
      </c>
      <c r="E3460" s="197" t="s">
        <v>7626</v>
      </c>
      <c r="I3460" s="197" t="s">
        <v>338</v>
      </c>
      <c r="J3460" s="197" t="n">
        <v>62.36</v>
      </c>
    </row>
    <row r="3461" customFormat="false" ht="12.75" hidden="true" customHeight="false" outlineLevel="0" collapsed="false">
      <c r="A3461" s="197" t="s">
        <v>7627</v>
      </c>
      <c r="B3461" s="197" t="str">
        <f aca="false">C3461&amp;D3461&amp;E3461&amp;F3461&amp;G3461&amp;H3461</f>
        <v>SOLDA DE TOPO,DESCENDENTE,EM CHAPA DE ACO CHANFRADA A 30°,DE 3/8" DE ESPESSURA,UTILIZANDO CONVERSOR ELETROMOTORIZADO,E ADMITINDO UM TEMPO PRODUTIVO DE 75%</v>
      </c>
      <c r="C3461" s="197" t="s">
        <v>7614</v>
      </c>
      <c r="D3461" s="197" t="s">
        <v>7625</v>
      </c>
      <c r="E3461" s="197" t="s">
        <v>7626</v>
      </c>
      <c r="I3461" s="197" t="s">
        <v>338</v>
      </c>
      <c r="J3461" s="197" t="n">
        <v>57.98</v>
      </c>
    </row>
    <row r="3462" customFormat="false" ht="12.75" hidden="true" customHeight="false" outlineLevel="0" collapsed="false">
      <c r="A3462" s="197" t="s">
        <v>7628</v>
      </c>
      <c r="B3462" s="197" t="str">
        <f aca="false">C3462&amp;D3462&amp;E3462&amp;F3462&amp;G3462&amp;H3462</f>
        <v>SOLDA DE TOPO,DESCENDENTE,EM CHAPA DE ACO CHANFRADA A 30°,DE 3/8" DE ESPESSURA,UTILIZANDO MAQUINA DE SOLDA A OLEO DIESEL</v>
      </c>
      <c r="C3462" s="197" t="s">
        <v>7614</v>
      </c>
      <c r="D3462" s="197" t="s">
        <v>7629</v>
      </c>
      <c r="I3462" s="197" t="s">
        <v>338</v>
      </c>
      <c r="J3462" s="197" t="n">
        <v>71.71</v>
      </c>
    </row>
    <row r="3463" customFormat="false" ht="12.75" hidden="true" customHeight="false" outlineLevel="0" collapsed="false">
      <c r="A3463" s="197" t="s">
        <v>7630</v>
      </c>
      <c r="B3463" s="197" t="str">
        <f aca="false">C3463&amp;D3463&amp;E3463&amp;F3463&amp;G3463&amp;H3463</f>
        <v>SOLDA DE TOPO,DESCENDENTE,EM CHAPA DE ACO CHANFRADA A 30°,DE 3/8" DE ESPESSURA,UTILIZANDO MAQUINA DE SOLDA A OLEO DIESEL</v>
      </c>
      <c r="C3463" s="197" t="s">
        <v>7614</v>
      </c>
      <c r="D3463" s="197" t="s">
        <v>7629</v>
      </c>
      <c r="I3463" s="197" t="s">
        <v>338</v>
      </c>
      <c r="J3463" s="197" t="n">
        <v>66.67</v>
      </c>
    </row>
    <row r="3464" customFormat="false" ht="12.75" hidden="true" customHeight="false" outlineLevel="0" collapsed="false">
      <c r="A3464" s="197" t="s">
        <v>7631</v>
      </c>
      <c r="B3464" s="197" t="str">
        <f aca="false">C3464&amp;D3464&amp;E3464&amp;F3464&amp;G3464&amp;H3464</f>
        <v>SOLDA DE TOPO,DESCENDENTE,EM CHAPA DE ACO CHANFRADA A 30°,DE 1/2" DE ESPESSURA,UTILIZANDO CONVERSOR ELETROMOTORIZADO,E ADMITINDO UM TEMPO PRODUTIVO DE 75%</v>
      </c>
      <c r="C3464" s="197" t="s">
        <v>7614</v>
      </c>
      <c r="D3464" s="197" t="s">
        <v>7632</v>
      </c>
      <c r="E3464" s="197" t="s">
        <v>7626</v>
      </c>
      <c r="I3464" s="197" t="s">
        <v>338</v>
      </c>
      <c r="J3464" s="197" t="n">
        <v>118.79</v>
      </c>
    </row>
    <row r="3465" customFormat="false" ht="12.75" hidden="true" customHeight="false" outlineLevel="0" collapsed="false">
      <c r="A3465" s="197" t="s">
        <v>7633</v>
      </c>
      <c r="B3465" s="197" t="str">
        <f aca="false">C3465&amp;D3465&amp;E3465&amp;F3465&amp;G3465&amp;H3465</f>
        <v>SOLDA DE TOPO,DESCENDENTE,EM CHAPA DE ACO CHANFRADA A 30°,DE 1/2" DE ESPESSURA,UTILIZANDO CONVERSOR ELETROMOTORIZADO,E ADMITINDO UM TEMPO PRODUTIVO DE 75%</v>
      </c>
      <c r="C3465" s="197" t="s">
        <v>7614</v>
      </c>
      <c r="D3465" s="197" t="s">
        <v>7632</v>
      </c>
      <c r="E3465" s="197" t="s">
        <v>7626</v>
      </c>
      <c r="I3465" s="197" t="s">
        <v>338</v>
      </c>
      <c r="J3465" s="197" t="n">
        <v>109.61</v>
      </c>
    </row>
    <row r="3466" customFormat="false" ht="12.75" hidden="true" customHeight="false" outlineLevel="0" collapsed="false">
      <c r="A3466" s="197" t="s">
        <v>7634</v>
      </c>
      <c r="B3466" s="197" t="str">
        <f aca="false">C3466&amp;D3466&amp;E3466&amp;F3466&amp;G3466&amp;H3466</f>
        <v>SOLDA DE TOPO,DESCENDENTE,EM CHAPA DE ACO CHANFRADA A 30°,DE 1/2" DE ESPESSURA,UTILIZANDO MAQUINA DE SOLDA A OLEO DIESEL</v>
      </c>
      <c r="C3466" s="197" t="s">
        <v>7614</v>
      </c>
      <c r="D3466" s="197" t="s">
        <v>7635</v>
      </c>
      <c r="I3466" s="197" t="s">
        <v>338</v>
      </c>
      <c r="J3466" s="197" t="n">
        <v>136.61</v>
      </c>
    </row>
    <row r="3467" customFormat="false" ht="12.75" hidden="true" customHeight="false" outlineLevel="0" collapsed="false">
      <c r="A3467" s="197" t="s">
        <v>7636</v>
      </c>
      <c r="B3467" s="197" t="str">
        <f aca="false">C3467&amp;D3467&amp;E3467&amp;F3467&amp;G3467&amp;H3467</f>
        <v>SOLDA DE TOPO,DESCENDENTE,EM CHAPA DE ACO CHANFRADA A 30°,DE 1/2" DE ESPESSURA,UTILIZANDO MAQUINA DE SOLDA A OLEO DIESEL</v>
      </c>
      <c r="C3467" s="197" t="s">
        <v>7614</v>
      </c>
      <c r="D3467" s="197" t="s">
        <v>7635</v>
      </c>
      <c r="I3467" s="197" t="s">
        <v>338</v>
      </c>
      <c r="J3467" s="197" t="n">
        <v>126.06</v>
      </c>
    </row>
    <row r="3468" customFormat="false" ht="12.75" hidden="true" customHeight="false" outlineLevel="0" collapsed="false">
      <c r="A3468" s="197" t="s">
        <v>7637</v>
      </c>
      <c r="B3468" s="197" t="str">
        <f aca="false">C3468&amp;D3468&amp;E3468&amp;F3468&amp;G3468&amp;H3468</f>
        <v>SOLDA DE TOPO EM VERGALHOES DE ACO,COM DIAMETRO DE 1/4"</v>
      </c>
      <c r="C3468" s="197" t="s">
        <v>7638</v>
      </c>
      <c r="I3468" s="197" t="s">
        <v>30</v>
      </c>
      <c r="J3468" s="197" t="n">
        <v>5.46</v>
      </c>
    </row>
    <row r="3469" customFormat="false" ht="12.75" hidden="true" customHeight="false" outlineLevel="0" collapsed="false">
      <c r="A3469" s="197" t="s">
        <v>7639</v>
      </c>
      <c r="B3469" s="197" t="str">
        <f aca="false">C3469&amp;D3469&amp;E3469&amp;F3469&amp;G3469&amp;H3469</f>
        <v>SOLDA DE TOPO EM VERGALHOES DE ACO,COM DIAMETRO DE 1/4"</v>
      </c>
      <c r="C3469" s="197" t="s">
        <v>7638</v>
      </c>
      <c r="I3469" s="197" t="s">
        <v>30</v>
      </c>
      <c r="J3469" s="197" t="n">
        <v>5.12</v>
      </c>
    </row>
    <row r="3470" customFormat="false" ht="12.75" hidden="true" customHeight="false" outlineLevel="0" collapsed="false">
      <c r="A3470" s="197" t="s">
        <v>7640</v>
      </c>
      <c r="B3470" s="197" t="str">
        <f aca="false">C3470&amp;D3470&amp;E3470&amp;F3470&amp;G3470&amp;H3470</f>
        <v>SOLDA DE TOPO EM VERGALHOES DE ACO,COM DIAMETRO DE 3/8"</v>
      </c>
      <c r="C3470" s="197" t="s">
        <v>7641</v>
      </c>
      <c r="I3470" s="197" t="s">
        <v>30</v>
      </c>
      <c r="J3470" s="197" t="n">
        <v>6.01</v>
      </c>
    </row>
    <row r="3471" customFormat="false" ht="12.75" hidden="true" customHeight="false" outlineLevel="0" collapsed="false">
      <c r="A3471" s="197" t="s">
        <v>7642</v>
      </c>
      <c r="B3471" s="197" t="str">
        <f aca="false">C3471&amp;D3471&amp;E3471&amp;F3471&amp;G3471&amp;H3471</f>
        <v>SOLDA DE TOPO EM VERGALHOES DE ACO,COM DIAMETRO DE 3/8"</v>
      </c>
      <c r="C3471" s="197" t="s">
        <v>7641</v>
      </c>
      <c r="I3471" s="197" t="s">
        <v>30</v>
      </c>
      <c r="J3471" s="197" t="n">
        <v>5.64</v>
      </c>
    </row>
    <row r="3472" customFormat="false" ht="12.75" hidden="true" customHeight="false" outlineLevel="0" collapsed="false">
      <c r="A3472" s="197" t="s">
        <v>7643</v>
      </c>
      <c r="B3472" s="197" t="str">
        <f aca="false">C3472&amp;D3472&amp;E3472&amp;F3472&amp;G3472&amp;H3472</f>
        <v>SOLDA DE TOPO EM VERGALHOES DE ACO,COM DIAMETRO DE 1/2"</v>
      </c>
      <c r="C3472" s="197" t="s">
        <v>7644</v>
      </c>
      <c r="I3472" s="197" t="s">
        <v>30</v>
      </c>
      <c r="J3472" s="197" t="n">
        <v>6.53</v>
      </c>
    </row>
    <row r="3473" customFormat="false" ht="12.75" hidden="true" customHeight="false" outlineLevel="0" collapsed="false">
      <c r="A3473" s="197" t="s">
        <v>7645</v>
      </c>
      <c r="B3473" s="197" t="str">
        <f aca="false">C3473&amp;D3473&amp;E3473&amp;F3473&amp;G3473&amp;H3473</f>
        <v>SOLDA DE TOPO EM VERGALHOES DE ACO,COM DIAMETRO DE 1/2"</v>
      </c>
      <c r="C3473" s="197" t="s">
        <v>7644</v>
      </c>
      <c r="I3473" s="197" t="s">
        <v>30</v>
      </c>
      <c r="J3473" s="197" t="n">
        <v>6.13</v>
      </c>
    </row>
    <row r="3474" customFormat="false" ht="12.75" hidden="true" customHeight="false" outlineLevel="0" collapsed="false">
      <c r="A3474" s="197" t="s">
        <v>7646</v>
      </c>
      <c r="B3474" s="197" t="str">
        <f aca="false">C3474&amp;D3474&amp;E3474&amp;F3474&amp;G3474&amp;H3474</f>
        <v>SOLDA DE TOPO EM VERGALHOES DE ACO,COM DIAMETRO DE 5/8"</v>
      </c>
      <c r="C3474" s="197" t="s">
        <v>7647</v>
      </c>
      <c r="I3474" s="197" t="s">
        <v>30</v>
      </c>
      <c r="J3474" s="197" t="n">
        <v>7.56</v>
      </c>
    </row>
    <row r="3475" customFormat="false" ht="12.75" hidden="true" customHeight="false" outlineLevel="0" collapsed="false">
      <c r="A3475" s="197" t="s">
        <v>7648</v>
      </c>
      <c r="B3475" s="197" t="str">
        <f aca="false">C3475&amp;D3475&amp;E3475&amp;F3475&amp;G3475&amp;H3475</f>
        <v>SOLDA DE TOPO EM VERGALHOES DE ACO,COM DIAMETRO DE 5/8"</v>
      </c>
      <c r="C3475" s="197" t="s">
        <v>7647</v>
      </c>
      <c r="I3475" s="197" t="s">
        <v>30</v>
      </c>
      <c r="J3475" s="197" t="n">
        <v>7.12</v>
      </c>
    </row>
    <row r="3476" customFormat="false" ht="12.75" hidden="true" customHeight="false" outlineLevel="0" collapsed="false">
      <c r="A3476" s="197" t="s">
        <v>7649</v>
      </c>
      <c r="B3476" s="197" t="str">
        <f aca="false">C3476&amp;D3476&amp;E3476&amp;F3476&amp;G3476&amp;H3476</f>
        <v>SOLDA DE TOPO EM VERGALHOES DE ACO,COM DIAMETRO DE 1"</v>
      </c>
      <c r="C3476" s="197" t="s">
        <v>7650</v>
      </c>
      <c r="I3476" s="197" t="s">
        <v>30</v>
      </c>
      <c r="J3476" s="197" t="n">
        <v>9.41</v>
      </c>
    </row>
    <row r="3477" customFormat="false" ht="12.75" hidden="true" customHeight="false" outlineLevel="0" collapsed="false">
      <c r="A3477" s="197" t="s">
        <v>7651</v>
      </c>
      <c r="B3477" s="197" t="str">
        <f aca="false">C3477&amp;D3477&amp;E3477&amp;F3477&amp;G3477&amp;H3477</f>
        <v>SOLDA DE TOPO EM VERGALHOES DE ACO,COM DIAMETRO DE 1"</v>
      </c>
      <c r="C3477" s="197" t="s">
        <v>7650</v>
      </c>
      <c r="I3477" s="197" t="s">
        <v>30</v>
      </c>
      <c r="J3477" s="197" t="n">
        <v>8.89</v>
      </c>
    </row>
    <row r="3478" customFormat="false" ht="12.75" hidden="true" customHeight="false" outlineLevel="0" collapsed="false">
      <c r="A3478" s="197" t="s">
        <v>7652</v>
      </c>
      <c r="B3478" s="197" t="str">
        <f aca="false">C3478&amp;D3478&amp;E3478&amp;F3478&amp;G3478&amp;H3478</f>
        <v>CORTE COM MACARICO MANUAL DE OXIACETILENO,EM CHAPA DE ACO NA ESPESSURA DE 1/4"</v>
      </c>
      <c r="C3478" s="197" t="s">
        <v>7653</v>
      </c>
      <c r="D3478" s="197" t="s">
        <v>7654</v>
      </c>
      <c r="I3478" s="197" t="s">
        <v>338</v>
      </c>
      <c r="J3478" s="197" t="n">
        <v>4.09</v>
      </c>
    </row>
    <row r="3479" customFormat="false" ht="12.75" hidden="true" customHeight="false" outlineLevel="0" collapsed="false">
      <c r="A3479" s="197" t="s">
        <v>7655</v>
      </c>
      <c r="B3479" s="197" t="str">
        <f aca="false">C3479&amp;D3479&amp;E3479&amp;F3479&amp;G3479&amp;H3479</f>
        <v>CORTE COM MACARICO MANUAL DE OXIACETILENO,EM CHAPA DE ACO NA ESPESSURA DE 1/4"</v>
      </c>
      <c r="C3479" s="197" t="s">
        <v>7653</v>
      </c>
      <c r="D3479" s="197" t="s">
        <v>7654</v>
      </c>
      <c r="I3479" s="197" t="s">
        <v>338</v>
      </c>
      <c r="J3479" s="197" t="n">
        <v>3.68</v>
      </c>
    </row>
    <row r="3480" customFormat="false" ht="12.75" hidden="true" customHeight="false" outlineLevel="0" collapsed="false">
      <c r="A3480" s="197" t="s">
        <v>7656</v>
      </c>
      <c r="B3480" s="197" t="str">
        <f aca="false">C3480&amp;D3480&amp;E3480&amp;F3480&amp;G3480&amp;H3480</f>
        <v>CORTE COM MACARICO MANUAL DE OXIACETILENO,EM CHAPA DE ACO NA ESPESSURA DE 5/16"</v>
      </c>
      <c r="C3480" s="197" t="s">
        <v>7653</v>
      </c>
      <c r="D3480" s="197" t="s">
        <v>7657</v>
      </c>
      <c r="I3480" s="197" t="s">
        <v>338</v>
      </c>
      <c r="J3480" s="197" t="n">
        <v>5</v>
      </c>
    </row>
    <row r="3481" customFormat="false" ht="12.75" hidden="true" customHeight="false" outlineLevel="0" collapsed="false">
      <c r="A3481" s="197" t="s">
        <v>7658</v>
      </c>
      <c r="B3481" s="197" t="str">
        <f aca="false">C3481&amp;D3481&amp;E3481&amp;F3481&amp;G3481&amp;H3481</f>
        <v>CORTE COM MACARICO MANUAL DE OXIACETILENO,EM CHAPA DE ACO NA ESPESSURA DE 5/16"</v>
      </c>
      <c r="C3481" s="197" t="s">
        <v>7653</v>
      </c>
      <c r="D3481" s="197" t="s">
        <v>7657</v>
      </c>
      <c r="I3481" s="197" t="s">
        <v>338</v>
      </c>
      <c r="J3481" s="197" t="n">
        <v>4.5</v>
      </c>
    </row>
    <row r="3482" customFormat="false" ht="12.75" hidden="true" customHeight="false" outlineLevel="0" collapsed="false">
      <c r="A3482" s="197" t="s">
        <v>7659</v>
      </c>
      <c r="B3482" s="197" t="str">
        <f aca="false">C3482&amp;D3482&amp;E3482&amp;F3482&amp;G3482&amp;H3482</f>
        <v>CORTE COM MACARICO MANUAL DE OXIACETILENO,EM CHAPA DE ACO NA ESPESSURA DE 3/8"</v>
      </c>
      <c r="C3482" s="197" t="s">
        <v>7653</v>
      </c>
      <c r="D3482" s="197" t="s">
        <v>7660</v>
      </c>
      <c r="I3482" s="197" t="s">
        <v>338</v>
      </c>
      <c r="J3482" s="197" t="n">
        <v>6.49</v>
      </c>
    </row>
    <row r="3483" customFormat="false" ht="12.75" hidden="true" customHeight="false" outlineLevel="0" collapsed="false">
      <c r="A3483" s="197" t="s">
        <v>7661</v>
      </c>
      <c r="B3483" s="197" t="str">
        <f aca="false">C3483&amp;D3483&amp;E3483&amp;F3483&amp;G3483&amp;H3483</f>
        <v>CORTE COM MACARICO MANUAL DE OXIACETILENO,EM CHAPA DE ACO NA ESPESSURA DE 3/8"</v>
      </c>
      <c r="C3483" s="197" t="s">
        <v>7653</v>
      </c>
      <c r="D3483" s="197" t="s">
        <v>7660</v>
      </c>
      <c r="I3483" s="197" t="s">
        <v>338</v>
      </c>
      <c r="J3483" s="197" t="n">
        <v>5.86</v>
      </c>
    </row>
    <row r="3484" customFormat="false" ht="12.75" hidden="true" customHeight="false" outlineLevel="0" collapsed="false">
      <c r="A3484" s="197" t="s">
        <v>7662</v>
      </c>
      <c r="B3484" s="197" t="str">
        <f aca="false">C3484&amp;D3484&amp;E3484&amp;F3484&amp;G3484&amp;H3484</f>
        <v>CORTE COM MACARICO MANUAL DE OXIACETILENO,EM CHAPA DE ACO NA ESPESSURA DE 1/2"</v>
      </c>
      <c r="C3484" s="197" t="s">
        <v>7653</v>
      </c>
      <c r="D3484" s="197" t="s">
        <v>7663</v>
      </c>
      <c r="I3484" s="197" t="s">
        <v>338</v>
      </c>
      <c r="J3484" s="197" t="n">
        <v>8.13</v>
      </c>
    </row>
    <row r="3485" customFormat="false" ht="12.75" hidden="true" customHeight="false" outlineLevel="0" collapsed="false">
      <c r="A3485" s="197" t="s">
        <v>7664</v>
      </c>
      <c r="B3485" s="197" t="str">
        <f aca="false">C3485&amp;D3485&amp;E3485&amp;F3485&amp;G3485&amp;H3485</f>
        <v>CORTE COM MACARICO MANUAL DE OXIACETILENO,EM CHAPA DE ACO NA ESPESSURA DE 1/2"</v>
      </c>
      <c r="C3485" s="197" t="s">
        <v>7653</v>
      </c>
      <c r="D3485" s="197" t="s">
        <v>7663</v>
      </c>
      <c r="I3485" s="197" t="s">
        <v>338</v>
      </c>
      <c r="J3485" s="197" t="n">
        <v>7.37</v>
      </c>
    </row>
    <row r="3486" customFormat="false" ht="12.75" hidden="true" customHeight="false" outlineLevel="0" collapsed="false">
      <c r="A3486" s="197" t="s">
        <v>7665</v>
      </c>
      <c r="B3486" s="197" t="str">
        <f aca="false">C3486&amp;D3486&amp;E3486&amp;F3486&amp;G3486&amp;H3486</f>
        <v>SOLDA DE TOPO,EM TUBOS DE ACO GALVANIZADO NO DIAMETRO DE 1/2",UTILIZANDO CONVERSOR ELETRICO,INCLUSIVE CORTE E/OU CHANFRO DAS EXTREMIDADES</v>
      </c>
      <c r="C3486" s="197" t="s">
        <v>7666</v>
      </c>
      <c r="D3486" s="197" t="s">
        <v>7667</v>
      </c>
      <c r="E3486" s="197" t="s">
        <v>7668</v>
      </c>
      <c r="I3486" s="197" t="s">
        <v>5647</v>
      </c>
      <c r="J3486" s="197" t="n">
        <v>6.09</v>
      </c>
    </row>
    <row r="3487" customFormat="false" ht="12.75" hidden="true" customHeight="false" outlineLevel="0" collapsed="false">
      <c r="A3487" s="197" t="s">
        <v>7669</v>
      </c>
      <c r="B3487" s="197" t="str">
        <f aca="false">C3487&amp;D3487&amp;E3487&amp;F3487&amp;G3487&amp;H3487</f>
        <v>SOLDA DE TOPO,EM TUBOS DE ACO GALVANIZADO NO DIAMETRO DE 1/2",UTILIZANDO CONVERSOR ELETRICO,INCLUSIVE CORTE E/OU CHANFRO DAS EXTREMIDADES</v>
      </c>
      <c r="C3487" s="197" t="s">
        <v>7666</v>
      </c>
      <c r="D3487" s="197" t="s">
        <v>7667</v>
      </c>
      <c r="E3487" s="197" t="s">
        <v>7668</v>
      </c>
      <c r="I3487" s="197" t="s">
        <v>5647</v>
      </c>
      <c r="J3487" s="197" t="n">
        <v>5.41</v>
      </c>
    </row>
    <row r="3488" customFormat="false" ht="12.75" hidden="true" customHeight="false" outlineLevel="0" collapsed="false">
      <c r="A3488" s="197" t="s">
        <v>7670</v>
      </c>
      <c r="B3488" s="197" t="str">
        <f aca="false">C3488&amp;D3488&amp;E3488&amp;F3488&amp;G3488&amp;H3488</f>
        <v>SOLDA DE TOPO,EM TUBOS DE ACO GALVANIZADO NO DIAMETRO DE 3/4",UTILIZANDO CONVERSOR ELETRICO,INCLUSIVE CORTE E/OU CHANFRO DAS EXTREMIDADES</v>
      </c>
      <c r="C3488" s="197" t="s">
        <v>7671</v>
      </c>
      <c r="D3488" s="197" t="s">
        <v>7667</v>
      </c>
      <c r="E3488" s="197" t="s">
        <v>7668</v>
      </c>
      <c r="I3488" s="197" t="s">
        <v>30</v>
      </c>
      <c r="J3488" s="197" t="n">
        <v>7.93</v>
      </c>
    </row>
    <row r="3489" customFormat="false" ht="12.75" hidden="true" customHeight="false" outlineLevel="0" collapsed="false">
      <c r="A3489" s="197" t="s">
        <v>7672</v>
      </c>
      <c r="B3489" s="197" t="str">
        <f aca="false">C3489&amp;D3489&amp;E3489&amp;F3489&amp;G3489&amp;H3489</f>
        <v>SOLDA DE TOPO,EM TUBOS DE ACO GALVANIZADO NO DIAMETRO DE 3/4",UTILIZANDO CONVERSOR ELETRICO,INCLUSIVE CORTE E/OU CHANFRO DAS EXTREMIDADES</v>
      </c>
      <c r="C3489" s="197" t="s">
        <v>7671</v>
      </c>
      <c r="D3489" s="197" t="s">
        <v>7667</v>
      </c>
      <c r="E3489" s="197" t="s">
        <v>7668</v>
      </c>
      <c r="I3489" s="197" t="s">
        <v>30</v>
      </c>
      <c r="J3489" s="197" t="n">
        <v>7.05</v>
      </c>
    </row>
    <row r="3490" customFormat="false" ht="12.75" hidden="true" customHeight="false" outlineLevel="0" collapsed="false">
      <c r="A3490" s="197" t="s">
        <v>7673</v>
      </c>
      <c r="B3490" s="197" t="str">
        <f aca="false">C3490&amp;D3490&amp;E3490&amp;F3490&amp;G3490&amp;H3490</f>
        <v>SOLDA DE TOPO,EM TUBOS DE ACO GALVANIZADO NO DIAMETRO DE 1",UTILIZANDO CONVERSOR ELETRICO,INCLUSIVE CORTE E/OU CHANFRO DAS EXTREMIDADES</v>
      </c>
      <c r="C3490" s="197" t="s">
        <v>7674</v>
      </c>
      <c r="D3490" s="197" t="s">
        <v>7675</v>
      </c>
      <c r="E3490" s="197" t="s">
        <v>7676</v>
      </c>
      <c r="I3490" s="197" t="s">
        <v>30</v>
      </c>
      <c r="J3490" s="197" t="n">
        <v>12.29</v>
      </c>
    </row>
    <row r="3491" customFormat="false" ht="12.75" hidden="true" customHeight="false" outlineLevel="0" collapsed="false">
      <c r="A3491" s="197" t="s">
        <v>7677</v>
      </c>
      <c r="B3491" s="197" t="str">
        <f aca="false">C3491&amp;D3491&amp;E3491&amp;F3491&amp;G3491&amp;H3491</f>
        <v>SOLDA DE TOPO,EM TUBOS DE ACO GALVANIZADO NO DIAMETRO DE 1",UTILIZANDO CONVERSOR ELETRICO,INCLUSIVE CORTE E/OU CHANFRO DAS EXTREMIDADES</v>
      </c>
      <c r="C3491" s="197" t="s">
        <v>7674</v>
      </c>
      <c r="D3491" s="197" t="s">
        <v>7675</v>
      </c>
      <c r="E3491" s="197" t="s">
        <v>7676</v>
      </c>
      <c r="I3491" s="197" t="s">
        <v>30</v>
      </c>
      <c r="J3491" s="197" t="n">
        <v>10.91</v>
      </c>
    </row>
    <row r="3492" customFormat="false" ht="12.75" hidden="true" customHeight="false" outlineLevel="0" collapsed="false">
      <c r="A3492" s="197" t="s">
        <v>7678</v>
      </c>
      <c r="B3492" s="197" t="str">
        <f aca="false">C3492&amp;D3492&amp;E3492&amp;F3492&amp;G3492&amp;H3492</f>
        <v>SOLDA DE TOPO,EM TUBOS DE ACO GALVANIZADO NO DIAMETRO DE 1.1/4",UTILIZANDO CONVERSOR ELETRICO,INCLUSIVE CORTE E/OU CHANFRO DAS EXTREMIDADES</v>
      </c>
      <c r="C3492" s="197" t="s">
        <v>7679</v>
      </c>
      <c r="D3492" s="197" t="s">
        <v>7680</v>
      </c>
      <c r="E3492" s="197" t="s">
        <v>7681</v>
      </c>
      <c r="I3492" s="197" t="s">
        <v>30</v>
      </c>
      <c r="J3492" s="197" t="n">
        <v>17.15</v>
      </c>
    </row>
    <row r="3493" customFormat="false" ht="12.75" hidden="true" customHeight="false" outlineLevel="0" collapsed="false">
      <c r="A3493" s="197" t="s">
        <v>7682</v>
      </c>
      <c r="B3493" s="197" t="str">
        <f aca="false">C3493&amp;D3493&amp;E3493&amp;F3493&amp;G3493&amp;H3493</f>
        <v>SOLDA DE TOPO,EM TUBOS DE ACO GALVANIZADO NO DIAMETRO DE 1.1/4",UTILIZANDO CONVERSOR ELETRICO,INCLUSIVE CORTE E/OU CHANFRO DAS EXTREMIDADES</v>
      </c>
      <c r="C3493" s="197" t="s">
        <v>7679</v>
      </c>
      <c r="D3493" s="197" t="s">
        <v>7680</v>
      </c>
      <c r="E3493" s="197" t="s">
        <v>7681</v>
      </c>
      <c r="I3493" s="197" t="s">
        <v>30</v>
      </c>
      <c r="J3493" s="197" t="n">
        <v>15.21</v>
      </c>
    </row>
    <row r="3494" customFormat="false" ht="12.75" hidden="true" customHeight="false" outlineLevel="0" collapsed="false">
      <c r="A3494" s="197" t="s">
        <v>7683</v>
      </c>
      <c r="B3494" s="197" t="str">
        <f aca="false">C3494&amp;D3494&amp;E3494&amp;F3494&amp;G3494&amp;H3494</f>
        <v>SOLDO DO TOPO,EM TUBOS DE ACO GALVANIZADO NO DIAMETRO DE 1.1/2",UTILIZANDO CONVERSOR ELETRICO,INCLUSIVE CORTE E/OU CHANFRO DAS EXTREMIDADES</v>
      </c>
      <c r="C3494" s="197" t="s">
        <v>7684</v>
      </c>
      <c r="D3494" s="197" t="s">
        <v>7685</v>
      </c>
      <c r="E3494" s="197" t="s">
        <v>7681</v>
      </c>
      <c r="I3494" s="197" t="s">
        <v>30</v>
      </c>
      <c r="J3494" s="197" t="n">
        <v>20.08</v>
      </c>
    </row>
    <row r="3495" customFormat="false" ht="12.75" hidden="true" customHeight="false" outlineLevel="0" collapsed="false">
      <c r="A3495" s="197" t="s">
        <v>7686</v>
      </c>
      <c r="B3495" s="197" t="str">
        <f aca="false">C3495&amp;D3495&amp;E3495&amp;F3495&amp;G3495&amp;H3495</f>
        <v>SOLDO DO TOPO,EM TUBOS DE ACO GALVANIZADO NO DIAMETRO DE 1.1/2",UTILIZANDO CONVERSOR ELETRICO,INCLUSIVE CORTE E/OU CHANFRO DAS EXTREMIDADES</v>
      </c>
      <c r="C3495" s="197" t="s">
        <v>7684</v>
      </c>
      <c r="D3495" s="197" t="s">
        <v>7685</v>
      </c>
      <c r="E3495" s="197" t="s">
        <v>7681</v>
      </c>
      <c r="I3495" s="197" t="s">
        <v>30</v>
      </c>
      <c r="J3495" s="197" t="n">
        <v>17.88</v>
      </c>
    </row>
    <row r="3496" customFormat="false" ht="12.75" hidden="true" customHeight="false" outlineLevel="0" collapsed="false">
      <c r="A3496" s="197" t="s">
        <v>7687</v>
      </c>
      <c r="B3496" s="197" t="str">
        <f aca="false">C3496&amp;D3496&amp;E3496&amp;F3496&amp;G3496&amp;H3496</f>
        <v>SOLDA DE TOPO,EM TUBOS DE ACO GALVANIZADO NO DIAMETRO DE 2",UTILIZANDO CONVERSOR ELETRICO,INCLUSIVE CORTE E/OU CHANFRO DAS EXTREMIDADES</v>
      </c>
      <c r="C3496" s="197" t="s">
        <v>7688</v>
      </c>
      <c r="D3496" s="197" t="s">
        <v>7675</v>
      </c>
      <c r="E3496" s="197" t="s">
        <v>7676</v>
      </c>
      <c r="I3496" s="197" t="s">
        <v>30</v>
      </c>
      <c r="J3496" s="197" t="n">
        <v>25.95</v>
      </c>
    </row>
    <row r="3497" customFormat="false" ht="12.75" hidden="true" customHeight="false" outlineLevel="0" collapsed="false">
      <c r="A3497" s="197" t="s">
        <v>7689</v>
      </c>
      <c r="B3497" s="197" t="str">
        <f aca="false">C3497&amp;D3497&amp;E3497&amp;F3497&amp;G3497&amp;H3497</f>
        <v>SOLDA DE TOPO,EM TUBOS DE ACO GALVANIZADO NO DIAMETRO DE 2",UTILIZANDO CONVERSOR ELETRICO,INCLUSIVE CORTE E/OU CHANFRO DAS EXTREMIDADES</v>
      </c>
      <c r="C3497" s="197" t="s">
        <v>7688</v>
      </c>
      <c r="D3497" s="197" t="s">
        <v>7675</v>
      </c>
      <c r="E3497" s="197" t="s">
        <v>7676</v>
      </c>
      <c r="I3497" s="197" t="s">
        <v>30</v>
      </c>
      <c r="J3497" s="197" t="n">
        <v>23.2</v>
      </c>
    </row>
    <row r="3498" customFormat="false" ht="12.75" hidden="true" customHeight="false" outlineLevel="0" collapsed="false">
      <c r="A3498" s="197" t="s">
        <v>7690</v>
      </c>
      <c r="B3498" s="197" t="str">
        <f aca="false">C3498&amp;D3498&amp;E3498&amp;F3498&amp;G3498&amp;H3498</f>
        <v>ALUGUEL PRODUTIVO DE BROCA DE METAL DURO,TIPO K-12/40,COM COMPRIMENTO DE 0,80M,PARA PERFURATRIZ PNEUMATICA</v>
      </c>
      <c r="C3498" s="197" t="s">
        <v>7691</v>
      </c>
      <c r="D3498" s="197" t="s">
        <v>7692</v>
      </c>
      <c r="I3498" s="197" t="s">
        <v>3970</v>
      </c>
      <c r="J3498" s="197" t="n">
        <v>11.68</v>
      </c>
    </row>
    <row r="3499" customFormat="false" ht="12.75" hidden="true" customHeight="false" outlineLevel="0" collapsed="false">
      <c r="A3499" s="197" t="s">
        <v>7693</v>
      </c>
      <c r="B3499" s="197" t="str">
        <f aca="false">C3499&amp;D3499&amp;E3499&amp;F3499&amp;G3499&amp;H3499</f>
        <v>ALUGUEL PRODUTIVO DE BROCA DE METAL DURO,TIPO K-12/40,COM COMPRIMENTO DE 0,80M,PARA PERFURATRIZ PNEUMATICA</v>
      </c>
      <c r="C3499" s="197" t="s">
        <v>7691</v>
      </c>
      <c r="D3499" s="197" t="s">
        <v>7692</v>
      </c>
      <c r="I3499" s="197" t="s">
        <v>3970</v>
      </c>
      <c r="J3499" s="197" t="n">
        <v>11.68</v>
      </c>
    </row>
    <row r="3500" customFormat="false" ht="12.75" hidden="true" customHeight="false" outlineLevel="0" collapsed="false">
      <c r="A3500" s="197" t="s">
        <v>7694</v>
      </c>
      <c r="B3500" s="197" t="str">
        <f aca="false">C3500&amp;D3500&amp;E3500&amp;F3500&amp;G3500&amp;H3500</f>
        <v>ALUGUEL PRODUTIVO DE BROCA DE METAL DURO,TIPO K-12/39,COM COMPRIMENTO DE 1,60M,PARA PERFURATRIZ PNEUMATICA</v>
      </c>
      <c r="C3500" s="197" t="s">
        <v>7695</v>
      </c>
      <c r="D3500" s="197" t="s">
        <v>7696</v>
      </c>
      <c r="I3500" s="197" t="s">
        <v>3970</v>
      </c>
      <c r="J3500" s="197" t="n">
        <v>14.63</v>
      </c>
    </row>
    <row r="3501" customFormat="false" ht="12.75" hidden="true" customHeight="false" outlineLevel="0" collapsed="false">
      <c r="A3501" s="197" t="s">
        <v>7697</v>
      </c>
      <c r="B3501" s="197" t="str">
        <f aca="false">C3501&amp;D3501&amp;E3501&amp;F3501&amp;G3501&amp;H3501</f>
        <v>ALUGUEL PRODUTIVO DE BROCA DE METAL DURO,TIPO K-12/39,COM COMPRIMENTO DE 1,60M,PARA PERFURATRIZ PNEUMATICA</v>
      </c>
      <c r="C3501" s="197" t="s">
        <v>7695</v>
      </c>
      <c r="D3501" s="197" t="s">
        <v>7696</v>
      </c>
      <c r="I3501" s="197" t="s">
        <v>3970</v>
      </c>
      <c r="J3501" s="197" t="n">
        <v>14.63</v>
      </c>
    </row>
    <row r="3502" customFormat="false" ht="12.75" hidden="true" customHeight="false" outlineLevel="0" collapsed="false">
      <c r="A3502" s="197" t="s">
        <v>7698</v>
      </c>
      <c r="B3502" s="197" t="str">
        <f aca="false">C3502&amp;D3502&amp;E3502&amp;F3502&amp;G3502&amp;H3502</f>
        <v>ALUGUEL PRODUTIVO DE BROCA DE METAL DURO,TIPO K-12/38,COM COMPRIMENTO DE 2,40M,PARA PERFURATRIZ PNEUMATICA</v>
      </c>
      <c r="C3502" s="197" t="s">
        <v>7699</v>
      </c>
      <c r="D3502" s="197" t="s">
        <v>7700</v>
      </c>
      <c r="I3502" s="197" t="s">
        <v>3970</v>
      </c>
      <c r="J3502" s="197" t="n">
        <v>17.79</v>
      </c>
    </row>
    <row r="3503" customFormat="false" ht="12.75" hidden="true" customHeight="false" outlineLevel="0" collapsed="false">
      <c r="A3503" s="197" t="s">
        <v>7701</v>
      </c>
      <c r="B3503" s="197" t="str">
        <f aca="false">C3503&amp;D3503&amp;E3503&amp;F3503&amp;G3503&amp;H3503</f>
        <v>ALUGUEL PRODUTIVO DE BROCA DE METAL DURO,TIPO K-12/38,COM COMPRIMENTO DE 2,40M,PARA PERFURATRIZ PNEUMATICA</v>
      </c>
      <c r="C3503" s="197" t="s">
        <v>7699</v>
      </c>
      <c r="D3503" s="197" t="s">
        <v>7700</v>
      </c>
      <c r="I3503" s="197" t="s">
        <v>3970</v>
      </c>
      <c r="J3503" s="197" t="n">
        <v>17.79</v>
      </c>
    </row>
    <row r="3504" customFormat="false" ht="12.75" hidden="true" customHeight="false" outlineLevel="0" collapsed="false">
      <c r="A3504" s="197" t="s">
        <v>7702</v>
      </c>
      <c r="B3504" s="197" t="str">
        <f aca="false">C3504&amp;D3504&amp;E3504&amp;F3504&amp;G3504&amp;H3504</f>
        <v>ALUGUEL PRODUTIVO DE BROCA DE METAL DURO,TIPO K-12/37,COM COMPRIMENTO DE 3,20M,PARA PERFURATRIZ PNEUMATICA</v>
      </c>
      <c r="C3504" s="197" t="s">
        <v>7703</v>
      </c>
      <c r="D3504" s="197" t="s">
        <v>7704</v>
      </c>
      <c r="I3504" s="197" t="s">
        <v>3970</v>
      </c>
      <c r="J3504" s="197" t="n">
        <v>18.46</v>
      </c>
    </row>
    <row r="3505" customFormat="false" ht="12.75" hidden="true" customHeight="false" outlineLevel="0" collapsed="false">
      <c r="A3505" s="197" t="s">
        <v>7705</v>
      </c>
      <c r="B3505" s="197" t="str">
        <f aca="false">C3505&amp;D3505&amp;E3505&amp;F3505&amp;G3505&amp;H3505</f>
        <v>ALUGUEL PRODUTIVO DE BROCA DE METAL DURO,TIPO K-12/37,COM COMPRIMENTO DE 3,20M,PARA PERFURATRIZ PNEUMATICA</v>
      </c>
      <c r="C3505" s="197" t="s">
        <v>7703</v>
      </c>
      <c r="D3505" s="197" t="s">
        <v>7704</v>
      </c>
      <c r="I3505" s="197" t="s">
        <v>3970</v>
      </c>
      <c r="J3505" s="197" t="n">
        <v>18.46</v>
      </c>
    </row>
    <row r="3506" customFormat="false" ht="12.75" hidden="true" customHeight="false" outlineLevel="0" collapsed="false">
      <c r="A3506" s="197" t="s">
        <v>7706</v>
      </c>
      <c r="B3506" s="197" t="str">
        <f aca="false">C3506&amp;D3506&amp;E3506&amp;F3506&amp;G3506&amp;H3506</f>
        <v>ALUGUEL PRODUTIVO DE BROCA DE METAL DURO,TIPO K-12/36,COM COMPRIMENTO DE 4,00M,PARA PERFURATRIZ PNEUMATICA</v>
      </c>
      <c r="C3506" s="197" t="s">
        <v>7707</v>
      </c>
      <c r="D3506" s="197" t="s">
        <v>7708</v>
      </c>
      <c r="I3506" s="197" t="s">
        <v>3970</v>
      </c>
      <c r="J3506" s="197" t="n">
        <v>23.94</v>
      </c>
    </row>
    <row r="3507" customFormat="false" ht="12.75" hidden="true" customHeight="false" outlineLevel="0" collapsed="false">
      <c r="A3507" s="197" t="s">
        <v>7709</v>
      </c>
      <c r="B3507" s="197" t="str">
        <f aca="false">C3507&amp;D3507&amp;E3507&amp;F3507&amp;G3507&amp;H3507</f>
        <v>ALUGUEL PRODUTIVO DE BROCA DE METAL DURO,TIPO K-12/36,COM COMPRIMENTO DE 4,00M,PARA PERFURATRIZ PNEUMATICA</v>
      </c>
      <c r="C3507" s="197" t="s">
        <v>7707</v>
      </c>
      <c r="D3507" s="197" t="s">
        <v>7708</v>
      </c>
      <c r="I3507" s="197" t="s">
        <v>3970</v>
      </c>
      <c r="J3507" s="197" t="n">
        <v>23.94</v>
      </c>
    </row>
    <row r="3508" customFormat="false" ht="12.75" hidden="true" customHeight="false" outlineLevel="0" collapsed="false">
      <c r="A3508" s="197" t="s">
        <v>7710</v>
      </c>
      <c r="B3508" s="197" t="str">
        <f aca="false">C3508&amp;D3508&amp;E3508&amp;F3508&amp;G3508&amp;H3508</f>
        <v>ALUGUEL PRODUTIVO DE BROCA DE METAL DURO,TIPO K-12/35,COM COMPRIMENTO DE 4,80M,PARA PERFURATRIZ PNEUMATICA</v>
      </c>
      <c r="C3508" s="197" t="s">
        <v>7711</v>
      </c>
      <c r="D3508" s="197" t="s">
        <v>7712</v>
      </c>
      <c r="I3508" s="197" t="s">
        <v>3970</v>
      </c>
      <c r="J3508" s="197" t="n">
        <v>26.16</v>
      </c>
    </row>
    <row r="3509" customFormat="false" ht="12.75" hidden="true" customHeight="false" outlineLevel="0" collapsed="false">
      <c r="A3509" s="197" t="s">
        <v>7713</v>
      </c>
      <c r="B3509" s="197" t="str">
        <f aca="false">C3509&amp;D3509&amp;E3509&amp;F3509&amp;G3509&amp;H3509</f>
        <v>ALUGUEL PRODUTIVO DE BROCA DE METAL DURO,TIPO K-12/35,COM COMPRIMENTO DE 4,80M,PARA PERFURATRIZ PNEUMATICA</v>
      </c>
      <c r="C3509" s="197" t="s">
        <v>7711</v>
      </c>
      <c r="D3509" s="197" t="s">
        <v>7712</v>
      </c>
      <c r="I3509" s="197" t="s">
        <v>3970</v>
      </c>
      <c r="J3509" s="197" t="n">
        <v>26.16</v>
      </c>
    </row>
    <row r="3510" customFormat="false" ht="12.75" hidden="true" customHeight="false" outlineLevel="0" collapsed="false">
      <c r="A3510" s="197" t="s">
        <v>7714</v>
      </c>
      <c r="B3510" s="197" t="str">
        <f aca="false">C3510&amp;D3510&amp;E3510&amp;F3510&amp;G3510&amp;H3510</f>
        <v>ALUGUEL PRODUTIVO DE BROCA DE METAL DURO,TIPO K-12/34,COM COMPRIMENTO DE 5,60M,PARA PERFURATRIZ PNEUMATICA</v>
      </c>
      <c r="C3510" s="197" t="s">
        <v>7715</v>
      </c>
      <c r="D3510" s="197" t="s">
        <v>7716</v>
      </c>
      <c r="I3510" s="197" t="s">
        <v>3970</v>
      </c>
      <c r="J3510" s="197" t="n">
        <v>28.98</v>
      </c>
    </row>
    <row r="3511" customFormat="false" ht="12.75" hidden="true" customHeight="false" outlineLevel="0" collapsed="false">
      <c r="A3511" s="197" t="s">
        <v>7717</v>
      </c>
      <c r="B3511" s="197" t="str">
        <f aca="false">C3511&amp;D3511&amp;E3511&amp;F3511&amp;G3511&amp;H3511</f>
        <v>ALUGUEL PRODUTIVO DE BROCA DE METAL DURO,TIPO K-12/34,COM COMPRIMENTO DE 5,60M,PARA PERFURATRIZ PNEUMATICA</v>
      </c>
      <c r="C3511" s="197" t="s">
        <v>7715</v>
      </c>
      <c r="D3511" s="197" t="s">
        <v>7716</v>
      </c>
      <c r="I3511" s="197" t="s">
        <v>3970</v>
      </c>
      <c r="J3511" s="197" t="n">
        <v>28.98</v>
      </c>
    </row>
    <row r="3512" customFormat="false" ht="12.75" hidden="true" customHeight="false" outlineLevel="0" collapsed="false">
      <c r="A3512" s="197" t="s">
        <v>7718</v>
      </c>
      <c r="B3512" s="197" t="str">
        <f aca="false">C3512&amp;D3512&amp;E3512&amp;F3512&amp;G3512&amp;H3512</f>
        <v>ALUGUEL PRODUTIVO DE BROCA DE METAL DURO,TIPO K-12/33,COM COMPRIMENTO DE 6,40M,PARA PERFURATRIZ PNEUMATICA</v>
      </c>
      <c r="C3512" s="197" t="s">
        <v>7719</v>
      </c>
      <c r="D3512" s="197" t="s">
        <v>7720</v>
      </c>
      <c r="I3512" s="197" t="s">
        <v>3970</v>
      </c>
      <c r="J3512" s="197" t="n">
        <v>33.11</v>
      </c>
    </row>
    <row r="3513" customFormat="false" ht="12.75" hidden="true" customHeight="false" outlineLevel="0" collapsed="false">
      <c r="A3513" s="197" t="s">
        <v>7721</v>
      </c>
      <c r="B3513" s="197" t="str">
        <f aca="false">C3513&amp;D3513&amp;E3513&amp;F3513&amp;G3513&amp;H3513</f>
        <v>ALUGUEL PRODUTIVO DE BROCA DE METAL DURO,TIPO K-12/33,COM COMPRIMENTO DE 6,40M,PARA PERFURATRIZ PNEUMATICA</v>
      </c>
      <c r="C3513" s="197" t="s">
        <v>7719</v>
      </c>
      <c r="D3513" s="197" t="s">
        <v>7720</v>
      </c>
      <c r="I3513" s="197" t="s">
        <v>3970</v>
      </c>
      <c r="J3513" s="197" t="n">
        <v>33.11</v>
      </c>
    </row>
    <row r="3514" customFormat="false" ht="12.75" hidden="true" customHeight="false" outlineLevel="0" collapsed="false">
      <c r="A3514" s="197" t="s">
        <v>7722</v>
      </c>
      <c r="B3514" s="197" t="str">
        <f aca="false">C3514&amp;D3514&amp;E3514&amp;F3514&amp;G3514&amp;H3514</f>
        <v>ALUGUEL,POR HORA E POR DAM,DE MANGUEIRA PARA AR COMPRIMIDO,2 LONAS,DIAMETRO DE 3/4"</v>
      </c>
      <c r="C3514" s="197" t="s">
        <v>7723</v>
      </c>
      <c r="D3514" s="197" t="s">
        <v>7724</v>
      </c>
      <c r="I3514" s="197" t="s">
        <v>7725</v>
      </c>
      <c r="J3514" s="197" t="n">
        <v>0.09</v>
      </c>
    </row>
    <row r="3515" customFormat="false" ht="12.75" hidden="true" customHeight="false" outlineLevel="0" collapsed="false">
      <c r="A3515" s="197" t="s">
        <v>7726</v>
      </c>
      <c r="B3515" s="197" t="str">
        <f aca="false">C3515&amp;D3515&amp;E3515&amp;F3515&amp;G3515&amp;H3515</f>
        <v>ALUGUEL,POR HORA E POR DAM,DE MANGUEIRA PARA AR COMPRIMIDO,2 LONAS,DIAMETRO DE 3/4"</v>
      </c>
      <c r="C3515" s="197" t="s">
        <v>7723</v>
      </c>
      <c r="D3515" s="197" t="s">
        <v>7724</v>
      </c>
      <c r="I3515" s="197" t="s">
        <v>7725</v>
      </c>
      <c r="J3515" s="197" t="n">
        <v>0.09</v>
      </c>
    </row>
    <row r="3516" customFormat="false" ht="12.75" hidden="true" customHeight="false" outlineLevel="0" collapsed="false">
      <c r="A3516" s="197" t="s">
        <v>7727</v>
      </c>
      <c r="B3516" s="197" t="str">
        <f aca="false">C3516&amp;D3516&amp;E3516&amp;F3516&amp;G3516&amp;H3516</f>
        <v>ALUGUEL,POR HORA E POR DAM,SENDO MANGUEIRA DE PVC FLEXIVEL,SUCCAO GRAFITE(SUPERPESADA),COM DIAMETRO DE 4",PARA BOMBA CENTRIFUGA</v>
      </c>
      <c r="C3516" s="197" t="s">
        <v>7728</v>
      </c>
      <c r="D3516" s="197" t="s">
        <v>7729</v>
      </c>
      <c r="E3516" s="197" t="s">
        <v>7730</v>
      </c>
      <c r="I3516" s="197" t="s">
        <v>7725</v>
      </c>
      <c r="J3516" s="197" t="n">
        <v>0.36</v>
      </c>
    </row>
    <row r="3517" customFormat="false" ht="12.75" hidden="true" customHeight="false" outlineLevel="0" collapsed="false">
      <c r="A3517" s="197" t="s">
        <v>7731</v>
      </c>
      <c r="B3517" s="197" t="str">
        <f aca="false">C3517&amp;D3517&amp;E3517&amp;F3517&amp;G3517&amp;H3517</f>
        <v>ALUGUEL,POR HORA E POR DAM,SENDO MANGUEIRA DE PVC FLEXIVEL,SUCCAO GRAFITE(SUPERPESADA),COM DIAMETRO DE 4",PARA BOMBA CENTRIFUGA</v>
      </c>
      <c r="C3517" s="197" t="s">
        <v>7728</v>
      </c>
      <c r="D3517" s="197" t="s">
        <v>7729</v>
      </c>
      <c r="E3517" s="197" t="s">
        <v>7730</v>
      </c>
      <c r="I3517" s="197" t="s">
        <v>7725</v>
      </c>
      <c r="J3517" s="197" t="n">
        <v>0.36</v>
      </c>
    </row>
    <row r="3518" customFormat="false" ht="12.75" hidden="true" customHeight="false" outlineLevel="0" collapsed="false">
      <c r="A3518" s="197" t="s">
        <v>7732</v>
      </c>
      <c r="B3518" s="197" t="str">
        <f aca="false">C3518&amp;D3518&amp;E3518&amp;F3518&amp;G3518&amp;H3518</f>
        <v>ESCORAMENTO DE POSTE DE CONCRETO OU METALICO</v>
      </c>
      <c r="C3518" s="197" t="s">
        <v>7733</v>
      </c>
      <c r="I3518" s="197" t="s">
        <v>30</v>
      </c>
      <c r="J3518" s="197" t="n">
        <v>337.33</v>
      </c>
    </row>
    <row r="3519" customFormat="false" ht="12.75" hidden="true" customHeight="false" outlineLevel="0" collapsed="false">
      <c r="A3519" s="197" t="s">
        <v>7734</v>
      </c>
      <c r="B3519" s="197" t="str">
        <f aca="false">C3519&amp;D3519&amp;E3519&amp;F3519&amp;G3519&amp;H3519</f>
        <v>ESCORAMENTO DE POSTE DE CONCRETO OU METALICO</v>
      </c>
      <c r="C3519" s="197" t="s">
        <v>7733</v>
      </c>
      <c r="I3519" s="197" t="s">
        <v>30</v>
      </c>
      <c r="J3519" s="197" t="n">
        <v>318.7</v>
      </c>
    </row>
    <row r="3520" customFormat="false" ht="12.75" hidden="true" customHeight="false" outlineLevel="0" collapsed="false">
      <c r="A3520" s="197" t="s">
        <v>7735</v>
      </c>
      <c r="B3520" s="197" t="str">
        <f aca="false">C3520&amp;D3520&amp;E3520&amp;F3520&amp;G3520&amp;H3520</f>
        <v>ENCHIMENTO DE VAO SOBRE ABOBADA DE TUNEL,COM PEDRA-DE-MAO JOGADA,INCLUSIVE FORNECIMENTO DESTA</v>
      </c>
      <c r="C3520" s="197" t="s">
        <v>7736</v>
      </c>
      <c r="D3520" s="197" t="s">
        <v>7737</v>
      </c>
      <c r="I3520" s="197" t="s">
        <v>1158</v>
      </c>
      <c r="J3520" s="197" t="n">
        <v>146.17</v>
      </c>
    </row>
    <row r="3521" customFormat="false" ht="12.75" hidden="true" customHeight="false" outlineLevel="0" collapsed="false">
      <c r="A3521" s="197" t="s">
        <v>7738</v>
      </c>
      <c r="B3521" s="197" t="str">
        <f aca="false">C3521&amp;D3521&amp;E3521&amp;F3521&amp;G3521&amp;H3521</f>
        <v>ENCHIMENTO DE VAO SOBRE ABOBADA DE TUNEL,COM PEDRA-DE-MAO JOGADA,INCLUSIVE FORNECIMENTO DESTA</v>
      </c>
      <c r="C3521" s="197" t="s">
        <v>7736</v>
      </c>
      <c r="D3521" s="197" t="s">
        <v>7737</v>
      </c>
      <c r="I3521" s="197" t="s">
        <v>1158</v>
      </c>
      <c r="J3521" s="197" t="n">
        <v>137.88</v>
      </c>
    </row>
    <row r="3522" customFormat="false" ht="12.75" hidden="true" customHeight="false" outlineLevel="0" collapsed="false">
      <c r="A3522" s="197" t="s">
        <v>7739</v>
      </c>
      <c r="B3522" s="197" t="str">
        <f aca="false">C3522&amp;D3522&amp;E3522&amp;F3522&amp;G3522&amp;H3522</f>
        <v>ENCHIMENTO DE VAO SOBRE ABOBADA DE TUNEL,COM PEDRA-DE-MAO ARRUMADA,INCLUSIVE FORNECIMENTO DESTA</v>
      </c>
      <c r="C3522" s="197" t="s">
        <v>7740</v>
      </c>
      <c r="D3522" s="197" t="s">
        <v>7741</v>
      </c>
      <c r="I3522" s="197" t="s">
        <v>1158</v>
      </c>
      <c r="J3522" s="197" t="n">
        <v>177.25</v>
      </c>
    </row>
    <row r="3523" customFormat="false" ht="12.75" hidden="true" customHeight="false" outlineLevel="0" collapsed="false">
      <c r="A3523" s="197" t="s">
        <v>7742</v>
      </c>
      <c r="B3523" s="197" t="str">
        <f aca="false">C3523&amp;D3523&amp;E3523&amp;F3523&amp;G3523&amp;H3523</f>
        <v>ENCHIMENTO DE VAO SOBRE ABOBADA DE TUNEL,COM PEDRA-DE-MAO ARRUMADA,INCLUSIVE FORNECIMENTO DESTA</v>
      </c>
      <c r="C3523" s="197" t="s">
        <v>7740</v>
      </c>
      <c r="D3523" s="197" t="s">
        <v>7741</v>
      </c>
      <c r="I3523" s="197" t="s">
        <v>1158</v>
      </c>
      <c r="J3523" s="197" t="n">
        <v>164.83</v>
      </c>
    </row>
    <row r="3524" customFormat="false" ht="12.75" hidden="true" customHeight="false" outlineLevel="0" collapsed="false">
      <c r="A3524" s="197" t="s">
        <v>7743</v>
      </c>
      <c r="B3524" s="197" t="str">
        <f aca="false">C3524&amp;D3524&amp;E3524&amp;F3524&amp;G3524&amp;H3524</f>
        <v>ARRUMACAO DE MATERIAL ROCHOSO,EM BLOCOS DE ATE 15KG,EM PILHAS REGULARES,REFERINDO-SE O CUSTO AO MATERIAL SOLTO,EXCLUSIVE ESTE</v>
      </c>
      <c r="C3524" s="197" t="s">
        <v>7744</v>
      </c>
      <c r="D3524" s="197" t="s">
        <v>7745</v>
      </c>
      <c r="E3524" s="197" t="s">
        <v>7746</v>
      </c>
      <c r="I3524" s="197" t="s">
        <v>1158</v>
      </c>
      <c r="J3524" s="197" t="n">
        <v>93.25</v>
      </c>
    </row>
    <row r="3525" customFormat="false" ht="12.75" hidden="true" customHeight="false" outlineLevel="0" collapsed="false">
      <c r="A3525" s="197" t="s">
        <v>7747</v>
      </c>
      <c r="B3525" s="197" t="str">
        <f aca="false">C3525&amp;D3525&amp;E3525&amp;F3525&amp;G3525&amp;H3525</f>
        <v>ARRUMACAO DE MATERIAL ROCHOSO,EM BLOCOS DE ATE 15KG,EM PILHAS REGULARES,REFERINDO-SE O CUSTO AO MATERIAL SOLTO,EXCLUSIVE ESTE</v>
      </c>
      <c r="C3525" s="197" t="s">
        <v>7744</v>
      </c>
      <c r="D3525" s="197" t="s">
        <v>7745</v>
      </c>
      <c r="E3525" s="197" t="s">
        <v>7746</v>
      </c>
      <c r="I3525" s="197" t="s">
        <v>1158</v>
      </c>
      <c r="J3525" s="197" t="n">
        <v>80.83</v>
      </c>
    </row>
    <row r="3526" customFormat="false" ht="12.75" hidden="true" customHeight="false" outlineLevel="0" collapsed="false">
      <c r="A3526" s="197" t="s">
        <v>7748</v>
      </c>
      <c r="B3526" s="197" t="str">
        <f aca="false">C3526&amp;D3526&amp;E3526&amp;F3526&amp;G3526&amp;H3526</f>
        <v>CERCA DE VEDACAO DE TERRENO COM MOIROES DE MADEIRA DE LEI DE 3"X3",COM 2,00M DE ALTURA LIVRE E 0,50M ENTERRADOS,ESPACADOS DE 3,00M,COM 7 FIOS CORRIDOS DE ARAME FARPADO Nº14.FORNECIMENTO E COLOCACAO</v>
      </c>
      <c r="C3526" s="197" t="s">
        <v>7749</v>
      </c>
      <c r="D3526" s="197" t="s">
        <v>7750</v>
      </c>
      <c r="E3526" s="197" t="s">
        <v>7751</v>
      </c>
      <c r="F3526" s="197" t="s">
        <v>4468</v>
      </c>
      <c r="I3526" s="197" t="s">
        <v>338</v>
      </c>
      <c r="J3526" s="197" t="n">
        <v>27.77</v>
      </c>
    </row>
    <row r="3527" customFormat="false" ht="12.75" hidden="true" customHeight="false" outlineLevel="0" collapsed="false">
      <c r="A3527" s="197" t="s">
        <v>7752</v>
      </c>
      <c r="B3527" s="197" t="str">
        <f aca="false">C3527&amp;D3527&amp;E3527&amp;F3527&amp;G3527&amp;H3527</f>
        <v>CERCA DE VEDACAO DE TERRENO COM MOIROES DE MADEIRA DE LEI DE 3"X3",COM 2,00M DE ALTURA LIVRE E 0,50M ENTERRADOS,ESPACADOS DE 3,00M,COM 7 FIOS CORRIDOS DE ARAME FARPADO Nº14.FORNECIMENTO E COLOCACAO</v>
      </c>
      <c r="C3527" s="197" t="s">
        <v>7749</v>
      </c>
      <c r="D3527" s="197" t="s">
        <v>7750</v>
      </c>
      <c r="E3527" s="197" t="s">
        <v>7751</v>
      </c>
      <c r="F3527" s="197" t="s">
        <v>4468</v>
      </c>
      <c r="I3527" s="197" t="s">
        <v>338</v>
      </c>
      <c r="J3527" s="197" t="n">
        <v>26.33</v>
      </c>
    </row>
    <row r="3528" customFormat="false" ht="12.75" hidden="true" customHeight="false" outlineLevel="0" collapsed="false">
      <c r="A3528" s="197" t="s">
        <v>7753</v>
      </c>
      <c r="B3528" s="197" t="str">
        <f aca="false">C3528&amp;D3528&amp;E3528&amp;F3528&amp;G3528&amp;H3528</f>
        <v>CERCA DE VEDACAO DE TERRENO COM MOIROES DE MADEIRA DE LEI DE 3"X3",COM 1,50M DE ALTURA LIVRE E 0,50M ENTERRADOS,ESPACADOS DE 3,00M,COM 5 FIOS CORRIDOS DE ARAME FARPADO Nº14.FORNECIMENTO E COLOCACAO</v>
      </c>
      <c r="C3528" s="197" t="s">
        <v>7749</v>
      </c>
      <c r="D3528" s="197" t="s">
        <v>7754</v>
      </c>
      <c r="E3528" s="197" t="s">
        <v>7755</v>
      </c>
      <c r="F3528" s="197" t="s">
        <v>4468</v>
      </c>
      <c r="I3528" s="197" t="s">
        <v>338</v>
      </c>
      <c r="J3528" s="197" t="n">
        <v>22.32</v>
      </c>
    </row>
    <row r="3529" customFormat="false" ht="12.75" hidden="true" customHeight="false" outlineLevel="0" collapsed="false">
      <c r="A3529" s="197" t="s">
        <v>7756</v>
      </c>
      <c r="B3529" s="197" t="str">
        <f aca="false">C3529&amp;D3529&amp;E3529&amp;F3529&amp;G3529&amp;H3529</f>
        <v>CERCA DE VEDACAO DE TERRENO COM MOIROES DE MADEIRA DE LEI DE 3"X3",COM 1,50M DE ALTURA LIVRE E 0,50M ENTERRADOS,ESPACADOS DE 3,00M,COM 5 FIOS CORRIDOS DE ARAME FARPADO Nº14.FORNECIMENTO E COLOCACAO</v>
      </c>
      <c r="C3529" s="197" t="s">
        <v>7749</v>
      </c>
      <c r="D3529" s="197" t="s">
        <v>7754</v>
      </c>
      <c r="E3529" s="197" t="s">
        <v>7755</v>
      </c>
      <c r="F3529" s="197" t="s">
        <v>4468</v>
      </c>
      <c r="I3529" s="197" t="s">
        <v>338</v>
      </c>
      <c r="J3529" s="197" t="n">
        <v>21.07</v>
      </c>
    </row>
    <row r="3530" customFormat="false" ht="12.75" hidden="true" customHeight="false" outlineLevel="0" collapsed="false">
      <c r="A3530" s="197" t="s">
        <v>7757</v>
      </c>
      <c r="B3530" s="197"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197" t="s">
        <v>7758</v>
      </c>
      <c r="D3530" s="197" t="s">
        <v>7759</v>
      </c>
      <c r="E3530" s="197" t="s">
        <v>7760</v>
      </c>
      <c r="F3530" s="197" t="s">
        <v>7761</v>
      </c>
      <c r="G3530" s="197" t="s">
        <v>7762</v>
      </c>
      <c r="H3530" s="197" t="s">
        <v>7763</v>
      </c>
      <c r="I3530" s="197" t="s">
        <v>1993</v>
      </c>
      <c r="J3530" s="197" t="n">
        <v>42.82</v>
      </c>
    </row>
    <row r="3531" customFormat="false" ht="12.75" hidden="true" customHeight="false" outlineLevel="0" collapsed="false">
      <c r="A3531" s="197" t="s">
        <v>7764</v>
      </c>
      <c r="B3531" s="197"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197" t="s">
        <v>7758</v>
      </c>
      <c r="D3531" s="197" t="s">
        <v>7759</v>
      </c>
      <c r="E3531" s="197" t="s">
        <v>7760</v>
      </c>
      <c r="F3531" s="197" t="s">
        <v>7761</v>
      </c>
      <c r="G3531" s="197" t="s">
        <v>7762</v>
      </c>
      <c r="H3531" s="197" t="s">
        <v>7763</v>
      </c>
      <c r="I3531" s="197" t="s">
        <v>1993</v>
      </c>
      <c r="J3531" s="197" t="n">
        <v>40.71</v>
      </c>
    </row>
    <row r="3532" customFormat="false" ht="12.75" hidden="true" customHeight="false" outlineLevel="0" collapsed="false">
      <c r="A3532" s="197" t="s">
        <v>7765</v>
      </c>
      <c r="B3532" s="197"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197" t="s">
        <v>7766</v>
      </c>
      <c r="D3532" s="197" t="s">
        <v>7767</v>
      </c>
      <c r="E3532" s="197" t="s">
        <v>7768</v>
      </c>
      <c r="F3532" s="197" t="s">
        <v>7769</v>
      </c>
      <c r="I3532" s="197" t="s">
        <v>338</v>
      </c>
      <c r="J3532" s="197" t="n">
        <v>33.21</v>
      </c>
    </row>
    <row r="3533" customFormat="false" ht="12.75" hidden="true" customHeight="false" outlineLevel="0" collapsed="false">
      <c r="A3533" s="197" t="s">
        <v>7770</v>
      </c>
      <c r="B3533" s="197"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197" t="s">
        <v>7766</v>
      </c>
      <c r="D3533" s="197" t="s">
        <v>7767</v>
      </c>
      <c r="E3533" s="197" t="s">
        <v>7768</v>
      </c>
      <c r="F3533" s="197" t="s">
        <v>7769</v>
      </c>
      <c r="I3533" s="197" t="s">
        <v>338</v>
      </c>
      <c r="J3533" s="197" t="n">
        <v>31.42</v>
      </c>
    </row>
    <row r="3534" customFormat="false" ht="12.75" hidden="true" customHeight="false" outlineLevel="0" collapsed="false">
      <c r="A3534" s="197" t="s">
        <v>7771</v>
      </c>
      <c r="B3534" s="197"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197" t="s">
        <v>7766</v>
      </c>
      <c r="D3534" s="197" t="s">
        <v>7767</v>
      </c>
      <c r="E3534" s="197" t="s">
        <v>7772</v>
      </c>
      <c r="F3534" s="197" t="s">
        <v>7773</v>
      </c>
      <c r="I3534" s="197" t="s">
        <v>338</v>
      </c>
      <c r="J3534" s="197" t="n">
        <v>41.37</v>
      </c>
    </row>
    <row r="3535" customFormat="false" ht="12.75" hidden="true" customHeight="false" outlineLevel="0" collapsed="false">
      <c r="A3535" s="197" t="s">
        <v>7774</v>
      </c>
      <c r="B3535" s="197"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197" t="s">
        <v>7766</v>
      </c>
      <c r="D3535" s="197" t="s">
        <v>7767</v>
      </c>
      <c r="E3535" s="197" t="s">
        <v>7772</v>
      </c>
      <c r="F3535" s="197" t="s">
        <v>7773</v>
      </c>
      <c r="I3535" s="197" t="s">
        <v>338</v>
      </c>
      <c r="J3535" s="197" t="n">
        <v>38.98</v>
      </c>
    </row>
    <row r="3536" customFormat="false" ht="12.75" hidden="true" customHeight="false" outlineLevel="0" collapsed="false">
      <c r="A3536" s="197" t="s">
        <v>7775</v>
      </c>
      <c r="B3536" s="197"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197" t="s">
        <v>7766</v>
      </c>
      <c r="D3536" s="197" t="s">
        <v>7776</v>
      </c>
      <c r="E3536" s="197" t="s">
        <v>7777</v>
      </c>
      <c r="F3536" s="197" t="s">
        <v>7778</v>
      </c>
      <c r="G3536" s="197" t="s">
        <v>7779</v>
      </c>
      <c r="I3536" s="197" t="s">
        <v>338</v>
      </c>
      <c r="J3536" s="197" t="n">
        <v>50.99</v>
      </c>
    </row>
    <row r="3537" customFormat="false" ht="12.75" hidden="true" customHeight="false" outlineLevel="0" collapsed="false">
      <c r="A3537" s="197" t="s">
        <v>7780</v>
      </c>
      <c r="B3537" s="197"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197" t="s">
        <v>7766</v>
      </c>
      <c r="D3537" s="197" t="s">
        <v>7776</v>
      </c>
      <c r="E3537" s="197" t="s">
        <v>7777</v>
      </c>
      <c r="F3537" s="197" t="s">
        <v>7778</v>
      </c>
      <c r="G3537" s="197" t="s">
        <v>7779</v>
      </c>
      <c r="I3537" s="197" t="s">
        <v>338</v>
      </c>
      <c r="J3537" s="197" t="n">
        <v>48.01</v>
      </c>
    </row>
    <row r="3538" customFormat="false" ht="12.75" hidden="true" customHeight="false" outlineLevel="0" collapsed="false">
      <c r="A3538" s="197" t="s">
        <v>7781</v>
      </c>
      <c r="B3538" s="197"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197" t="s">
        <v>7782</v>
      </c>
      <c r="D3538" s="197" t="s">
        <v>7783</v>
      </c>
      <c r="E3538" s="197" t="s">
        <v>7784</v>
      </c>
      <c r="F3538" s="197" t="s">
        <v>7785</v>
      </c>
      <c r="G3538" s="197" t="s">
        <v>7786</v>
      </c>
      <c r="H3538" s="197" t="s">
        <v>7787</v>
      </c>
      <c r="I3538" s="197" t="s">
        <v>338</v>
      </c>
      <c r="J3538" s="197" t="n">
        <v>67.56</v>
      </c>
    </row>
    <row r="3539" customFormat="false" ht="12.75" hidden="true" customHeight="false" outlineLevel="0" collapsed="false">
      <c r="A3539" s="197" t="s">
        <v>7788</v>
      </c>
      <c r="B3539" s="197"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197" t="s">
        <v>7782</v>
      </c>
      <c r="D3539" s="197" t="s">
        <v>7783</v>
      </c>
      <c r="E3539" s="197" t="s">
        <v>7784</v>
      </c>
      <c r="F3539" s="197" t="s">
        <v>7785</v>
      </c>
      <c r="G3539" s="197" t="s">
        <v>7786</v>
      </c>
      <c r="H3539" s="197" t="s">
        <v>7787</v>
      </c>
      <c r="I3539" s="197" t="s">
        <v>338</v>
      </c>
      <c r="J3539" s="197" t="n">
        <v>65.67</v>
      </c>
    </row>
    <row r="3540" customFormat="false" ht="12.75" hidden="true" customHeight="false" outlineLevel="0" collapsed="false">
      <c r="A3540" s="197" t="s">
        <v>7789</v>
      </c>
      <c r="B3540" s="197"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197" t="s">
        <v>7766</v>
      </c>
      <c r="D3540" s="197" t="s">
        <v>7767</v>
      </c>
      <c r="E3540" s="197" t="s">
        <v>7790</v>
      </c>
      <c r="F3540" s="197" t="s">
        <v>7791</v>
      </c>
      <c r="G3540" s="197" t="s">
        <v>7792</v>
      </c>
      <c r="H3540" s="197" t="s">
        <v>7793</v>
      </c>
      <c r="I3540" s="197" t="s">
        <v>338</v>
      </c>
      <c r="J3540" s="197" t="n">
        <v>33.61</v>
      </c>
    </row>
    <row r="3541" customFormat="false" ht="12.75" hidden="true" customHeight="false" outlineLevel="0" collapsed="false">
      <c r="A3541" s="197" t="s">
        <v>7794</v>
      </c>
      <c r="B3541" s="197"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197" t="s">
        <v>7766</v>
      </c>
      <c r="D3541" s="197" t="s">
        <v>7767</v>
      </c>
      <c r="E3541" s="197" t="s">
        <v>7790</v>
      </c>
      <c r="F3541" s="197" t="s">
        <v>7791</v>
      </c>
      <c r="G3541" s="197" t="s">
        <v>7792</v>
      </c>
      <c r="H3541" s="197" t="s">
        <v>7793</v>
      </c>
      <c r="I3541" s="197" t="s">
        <v>338</v>
      </c>
      <c r="J3541" s="197" t="n">
        <v>32.35</v>
      </c>
    </row>
    <row r="3542" customFormat="false" ht="12.75" hidden="true" customHeight="false" outlineLevel="0" collapsed="false">
      <c r="A3542" s="197" t="s">
        <v>7795</v>
      </c>
      <c r="B3542" s="197"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197" t="s">
        <v>7796</v>
      </c>
      <c r="D3542" s="197" t="s">
        <v>7797</v>
      </c>
      <c r="E3542" s="197" t="s">
        <v>7798</v>
      </c>
      <c r="F3542" s="197" t="s">
        <v>7799</v>
      </c>
      <c r="G3542" s="197" t="s">
        <v>7800</v>
      </c>
      <c r="H3542" s="197" t="s">
        <v>7801</v>
      </c>
      <c r="I3542" s="197" t="s">
        <v>338</v>
      </c>
      <c r="J3542" s="197" t="n">
        <v>181.79</v>
      </c>
    </row>
    <row r="3543" customFormat="false" ht="12.75" hidden="true" customHeight="false" outlineLevel="0" collapsed="false">
      <c r="A3543" s="197" t="s">
        <v>7802</v>
      </c>
      <c r="B3543" s="197"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197" t="s">
        <v>7796</v>
      </c>
      <c r="D3543" s="197" t="s">
        <v>7797</v>
      </c>
      <c r="E3543" s="197" t="s">
        <v>7798</v>
      </c>
      <c r="F3543" s="197" t="s">
        <v>7799</v>
      </c>
      <c r="G3543" s="197" t="s">
        <v>7800</v>
      </c>
      <c r="H3543" s="197" t="s">
        <v>7801</v>
      </c>
      <c r="I3543" s="197" t="s">
        <v>338</v>
      </c>
      <c r="J3543" s="197" t="n">
        <v>174.52</v>
      </c>
    </row>
    <row r="3544" customFormat="false" ht="12.75" hidden="true" customHeight="false" outlineLevel="0" collapsed="false">
      <c r="A3544" s="197" t="s">
        <v>7803</v>
      </c>
      <c r="B3544" s="197" t="str">
        <f aca="false">C3544&amp;D3544&amp;E3544&amp;F3544&amp;G3544&amp;H3544</f>
        <v>CERCA DIVISORIA COM MOIROES DE MADEIRA DE LEI DE 3"X3",COM 2,00M DE ALTURA LIVRE,0,50M ENTERRADOS,ESPACADOS DE 3,00M,COM 4 FIOS DE ARAME FARPADO.FORNECIMENTO E COLOCACAO</v>
      </c>
      <c r="C3544" s="197" t="s">
        <v>7804</v>
      </c>
      <c r="D3544" s="197" t="s">
        <v>7805</v>
      </c>
      <c r="E3544" s="197" t="s">
        <v>7806</v>
      </c>
      <c r="I3544" s="197" t="s">
        <v>338</v>
      </c>
      <c r="J3544" s="197" t="n">
        <v>23.88</v>
      </c>
    </row>
    <row r="3545" customFormat="false" ht="12.75" hidden="true" customHeight="false" outlineLevel="0" collapsed="false">
      <c r="A3545" s="197" t="s">
        <v>7807</v>
      </c>
      <c r="B3545" s="197" t="str">
        <f aca="false">C3545&amp;D3545&amp;E3545&amp;F3545&amp;G3545&amp;H3545</f>
        <v>CERCA DIVISORIA COM MOIROES DE MADEIRA DE LEI DE 3"X3",COM 2,00M DE ALTURA LIVRE,0,50M ENTERRADOS,ESPACADOS DE 3,00M,COM 4 FIOS DE ARAME FARPADO.FORNECIMENTO E COLOCACAO</v>
      </c>
      <c r="C3545" s="197" t="s">
        <v>7804</v>
      </c>
      <c r="D3545" s="197" t="s">
        <v>7805</v>
      </c>
      <c r="E3545" s="197" t="s">
        <v>7806</v>
      </c>
      <c r="I3545" s="197" t="s">
        <v>338</v>
      </c>
      <c r="J3545" s="197" t="n">
        <v>22.69</v>
      </c>
    </row>
    <row r="3546" customFormat="false" ht="12.75" hidden="true" customHeight="false" outlineLevel="0" collapsed="false">
      <c r="A3546" s="197" t="s">
        <v>7808</v>
      </c>
      <c r="B3546" s="197"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197" t="s">
        <v>7809</v>
      </c>
      <c r="D3546" s="197" t="s">
        <v>7810</v>
      </c>
      <c r="E3546" s="197" t="s">
        <v>7811</v>
      </c>
      <c r="F3546" s="197" t="s">
        <v>7812</v>
      </c>
      <c r="G3546" s="197" t="s">
        <v>7813</v>
      </c>
      <c r="H3546" s="197" t="s">
        <v>7814</v>
      </c>
      <c r="I3546" s="197" t="s">
        <v>338</v>
      </c>
      <c r="J3546" s="197" t="n">
        <v>146.91</v>
      </c>
    </row>
    <row r="3547" customFormat="false" ht="12.75" hidden="true" customHeight="false" outlineLevel="0" collapsed="false">
      <c r="A3547" s="197" t="s">
        <v>7815</v>
      </c>
      <c r="B3547" s="197"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197" t="s">
        <v>7809</v>
      </c>
      <c r="D3547" s="197" t="s">
        <v>7810</v>
      </c>
      <c r="E3547" s="197" t="s">
        <v>7811</v>
      </c>
      <c r="F3547" s="197" t="s">
        <v>7812</v>
      </c>
      <c r="G3547" s="197" t="s">
        <v>7813</v>
      </c>
      <c r="H3547" s="197" t="s">
        <v>7814</v>
      </c>
      <c r="I3547" s="197" t="s">
        <v>338</v>
      </c>
      <c r="J3547" s="197" t="n">
        <v>143.73</v>
      </c>
    </row>
    <row r="3548" customFormat="false" ht="12.75" hidden="true" customHeight="false" outlineLevel="0" collapsed="false">
      <c r="A3548" s="197" t="s">
        <v>7816</v>
      </c>
      <c r="B3548" s="197"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197" t="s">
        <v>7817</v>
      </c>
      <c r="D3548" s="197" t="s">
        <v>7818</v>
      </c>
      <c r="E3548" s="197" t="s">
        <v>7819</v>
      </c>
      <c r="F3548" s="197" t="s">
        <v>7820</v>
      </c>
      <c r="G3548" s="197" t="s">
        <v>7821</v>
      </c>
      <c r="H3548" s="197" t="s">
        <v>7822</v>
      </c>
      <c r="I3548" s="197" t="s">
        <v>338</v>
      </c>
      <c r="J3548" s="197" t="n">
        <v>47.75</v>
      </c>
    </row>
    <row r="3549" customFormat="false" ht="12.75" hidden="true" customHeight="false" outlineLevel="0" collapsed="false">
      <c r="A3549" s="197" t="s">
        <v>7823</v>
      </c>
      <c r="B3549" s="197"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197" t="s">
        <v>7817</v>
      </c>
      <c r="D3549" s="197" t="s">
        <v>7818</v>
      </c>
      <c r="E3549" s="197" t="s">
        <v>7819</v>
      </c>
      <c r="F3549" s="197" t="s">
        <v>7820</v>
      </c>
      <c r="G3549" s="197" t="s">
        <v>7821</v>
      </c>
      <c r="H3549" s="197" t="s">
        <v>7822</v>
      </c>
      <c r="I3549" s="197" t="s">
        <v>338</v>
      </c>
      <c r="J3549" s="197" t="n">
        <v>46.42</v>
      </c>
    </row>
    <row r="3550" customFormat="false" ht="12.75" hidden="true" customHeight="false" outlineLevel="0" collapsed="false">
      <c r="A3550" s="197" t="s">
        <v>7824</v>
      </c>
      <c r="B3550" s="197"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197" t="s">
        <v>7825</v>
      </c>
      <c r="D3550" s="197" t="s">
        <v>7826</v>
      </c>
      <c r="E3550" s="197" t="s">
        <v>7827</v>
      </c>
      <c r="F3550" s="197" t="s">
        <v>7828</v>
      </c>
      <c r="I3550" s="197" t="s">
        <v>1993</v>
      </c>
      <c r="J3550" s="197" t="n">
        <v>183.44</v>
      </c>
    </row>
    <row r="3551" customFormat="false" ht="12.75" hidden="true" customHeight="false" outlineLevel="0" collapsed="false">
      <c r="A3551" s="197" t="s">
        <v>7829</v>
      </c>
      <c r="B3551" s="197"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197" t="s">
        <v>7825</v>
      </c>
      <c r="D3551" s="197" t="s">
        <v>7826</v>
      </c>
      <c r="E3551" s="197" t="s">
        <v>7827</v>
      </c>
      <c r="F3551" s="197" t="s">
        <v>7828</v>
      </c>
      <c r="I3551" s="197" t="s">
        <v>1993</v>
      </c>
      <c r="J3551" s="197" t="n">
        <v>170.57</v>
      </c>
    </row>
    <row r="3552" customFormat="false" ht="12.75" hidden="true" customHeight="false" outlineLevel="0" collapsed="false">
      <c r="A3552" s="197" t="s">
        <v>7830</v>
      </c>
      <c r="B3552" s="197" t="str">
        <f aca="false">C3552&amp;D3552&amp;E3552&amp;F3552&amp;G3552&amp;H3552</f>
        <v>CERCA DE ARAME FARPADO,CONSTITUIDA DE 4 FIOS DE ARAME GALVANIZADO,DE 2MM DE ESPESSURA,EXCLUSIVE ESTICADORES E POSTES.FORNECIMENTO E COLOCACAO</v>
      </c>
      <c r="C3552" s="197" t="s">
        <v>7831</v>
      </c>
      <c r="D3552" s="197" t="s">
        <v>7832</v>
      </c>
      <c r="E3552" s="197" t="s">
        <v>7400</v>
      </c>
      <c r="I3552" s="197" t="s">
        <v>338</v>
      </c>
      <c r="J3552" s="197" t="n">
        <v>9.73</v>
      </c>
    </row>
    <row r="3553" customFormat="false" ht="12.75" hidden="true" customHeight="false" outlineLevel="0" collapsed="false">
      <c r="A3553" s="197" t="s">
        <v>7833</v>
      </c>
      <c r="B3553" s="197" t="str">
        <f aca="false">C3553&amp;D3553&amp;E3553&amp;F3553&amp;G3553&amp;H3553</f>
        <v>CERCA DE ARAME FARPADO,CONSTITUIDA DE 4 FIOS DE ARAME GALVANIZADO,DE 2MM DE ESPESSURA,EXCLUSIVE ESTICADORES E POSTES.FORNECIMENTO E COLOCACAO</v>
      </c>
      <c r="C3553" s="197" t="s">
        <v>7831</v>
      </c>
      <c r="D3553" s="197" t="s">
        <v>7832</v>
      </c>
      <c r="E3553" s="197" t="s">
        <v>7400</v>
      </c>
      <c r="I3553" s="197" t="s">
        <v>338</v>
      </c>
      <c r="J3553" s="197" t="n">
        <v>8.86</v>
      </c>
    </row>
    <row r="3554" customFormat="false" ht="12.75" hidden="true" customHeight="false" outlineLevel="0" collapsed="false">
      <c r="A3554" s="197" t="s">
        <v>7834</v>
      </c>
      <c r="B3554" s="197"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197" t="s">
        <v>7831</v>
      </c>
      <c r="D3554" s="197" t="s">
        <v>7835</v>
      </c>
      <c r="E3554" s="197" t="s">
        <v>7836</v>
      </c>
      <c r="F3554" s="197" t="s">
        <v>7837</v>
      </c>
      <c r="I3554" s="197" t="s">
        <v>338</v>
      </c>
      <c r="J3554" s="197" t="n">
        <v>23.03</v>
      </c>
    </row>
    <row r="3555" customFormat="false" ht="12.75" hidden="true" customHeight="false" outlineLevel="0" collapsed="false">
      <c r="A3555" s="197" t="s">
        <v>7838</v>
      </c>
      <c r="B3555" s="197"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197" t="s">
        <v>7831</v>
      </c>
      <c r="D3555" s="197" t="s">
        <v>7835</v>
      </c>
      <c r="E3555" s="197" t="s">
        <v>7836</v>
      </c>
      <c r="F3555" s="197" t="s">
        <v>7837</v>
      </c>
      <c r="I3555" s="197" t="s">
        <v>338</v>
      </c>
      <c r="J3555" s="197" t="n">
        <v>21.07</v>
      </c>
    </row>
    <row r="3556" customFormat="false" ht="12.75" hidden="true" customHeight="false" outlineLevel="0" collapsed="false">
      <c r="A3556" s="197" t="s">
        <v>7839</v>
      </c>
      <c r="B3556" s="197"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197" t="s">
        <v>7840</v>
      </c>
      <c r="D3556" s="197" t="s">
        <v>7841</v>
      </c>
      <c r="E3556" s="197" t="s">
        <v>7842</v>
      </c>
      <c r="F3556" s="197" t="s">
        <v>7843</v>
      </c>
      <c r="I3556" s="197" t="s">
        <v>30</v>
      </c>
      <c r="J3556" s="197" t="n">
        <v>1341.21</v>
      </c>
    </row>
    <row r="3557" customFormat="false" ht="12.75" hidden="true" customHeight="false" outlineLevel="0" collapsed="false">
      <c r="A3557" s="197" t="s">
        <v>7844</v>
      </c>
      <c r="B3557" s="197"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197" t="s">
        <v>7840</v>
      </c>
      <c r="D3557" s="197" t="s">
        <v>7841</v>
      </c>
      <c r="E3557" s="197" t="s">
        <v>7842</v>
      </c>
      <c r="F3557" s="197" t="s">
        <v>7843</v>
      </c>
      <c r="I3557" s="197" t="s">
        <v>30</v>
      </c>
      <c r="J3557" s="197" t="n">
        <v>1243.38</v>
      </c>
    </row>
    <row r="3558" customFormat="false" ht="12.75" hidden="true" customHeight="false" outlineLevel="0" collapsed="false">
      <c r="A3558" s="197" t="s">
        <v>7845</v>
      </c>
      <c r="B3558" s="197" t="str">
        <f aca="false">C3558&amp;D3558&amp;E3558&amp;F3558&amp;G3558&amp;H3558</f>
        <v>CERCA DE ARAME FARPADO Nº14 COM 4 FIOS FIXADOS EM CANTONEIRAS DE ACO DE 2.1/2"X2.1/2",FINCADAS SOBRE MURO EXISTENTE A CADA 2,00M,COM 1,00M DE ALTURA UTIL,INCLUSIVE PINTURA DOS PERFIS E ANDAIME</v>
      </c>
      <c r="C3558" s="197" t="s">
        <v>7846</v>
      </c>
      <c r="D3558" s="197" t="s">
        <v>7847</v>
      </c>
      <c r="E3558" s="197" t="s">
        <v>7848</v>
      </c>
      <c r="F3558" s="197" t="s">
        <v>7849</v>
      </c>
      <c r="I3558" s="197" t="s">
        <v>338</v>
      </c>
      <c r="J3558" s="197" t="n">
        <v>55.67</v>
      </c>
    </row>
    <row r="3559" customFormat="false" ht="12.75" hidden="true" customHeight="false" outlineLevel="0" collapsed="false">
      <c r="A3559" s="197" t="s">
        <v>7850</v>
      </c>
      <c r="B3559" s="197" t="str">
        <f aca="false">C3559&amp;D3559&amp;E3559&amp;F3559&amp;G3559&amp;H3559</f>
        <v>CERCA DE ARAME FARPADO Nº14 COM 4 FIOS FIXADOS EM CANTONEIRAS DE ACO DE 2.1/2"X2.1/2",FINCADAS SOBRE MURO EXISTENTE A CADA 2,00M,COM 1,00M DE ALTURA UTIL,INCLUSIVE PINTURA DOS PERFIS E ANDAIME</v>
      </c>
      <c r="C3559" s="197" t="s">
        <v>7846</v>
      </c>
      <c r="D3559" s="197" t="s">
        <v>7847</v>
      </c>
      <c r="E3559" s="197" t="s">
        <v>7848</v>
      </c>
      <c r="F3559" s="197" t="s">
        <v>7849</v>
      </c>
      <c r="I3559" s="197" t="s">
        <v>338</v>
      </c>
      <c r="J3559" s="197" t="n">
        <v>51.7</v>
      </c>
    </row>
    <row r="3560" customFormat="false" ht="12.75" hidden="true" customHeight="false" outlineLevel="0" collapsed="false">
      <c r="A3560" s="197" t="s">
        <v>7851</v>
      </c>
      <c r="B3560" s="197" t="str">
        <f aca="false">C3560&amp;D3560&amp;E3560&amp;F3560&amp;G3560&amp;H3560</f>
        <v>CERCA DE ARAME FARPADO Nº14 COM 6 FIOS FIXADOS EM CANTONEIRAS DE ACO DE 2.1/2"X2.1/2",FINCADAS SOBRE MURO EXISTENTE A CADA 2,00M,COM 1,50M DE ALTURA UTIL,INCLUSIVE PINTURA DOS PERFIS E ANDAIME</v>
      </c>
      <c r="C3560" s="197" t="s">
        <v>7852</v>
      </c>
      <c r="D3560" s="197" t="s">
        <v>7847</v>
      </c>
      <c r="E3560" s="197" t="s">
        <v>7853</v>
      </c>
      <c r="F3560" s="197" t="s">
        <v>7849</v>
      </c>
      <c r="I3560" s="197" t="s">
        <v>338</v>
      </c>
      <c r="J3560" s="197" t="n">
        <v>71.05</v>
      </c>
    </row>
    <row r="3561" customFormat="false" ht="12.75" hidden="true" customHeight="false" outlineLevel="0" collapsed="false">
      <c r="A3561" s="197" t="s">
        <v>7854</v>
      </c>
      <c r="B3561" s="197" t="str">
        <f aca="false">C3561&amp;D3561&amp;E3561&amp;F3561&amp;G3561&amp;H3561</f>
        <v>CERCA DE ARAME FARPADO Nº14 COM 6 FIOS FIXADOS EM CANTONEIRAS DE ACO DE 2.1/2"X2.1/2",FINCADAS SOBRE MURO EXISTENTE A CADA 2,00M,COM 1,50M DE ALTURA UTIL,INCLUSIVE PINTURA DOS PERFIS E ANDAIME</v>
      </c>
      <c r="C3561" s="197" t="s">
        <v>7852</v>
      </c>
      <c r="D3561" s="197" t="s">
        <v>7847</v>
      </c>
      <c r="E3561" s="197" t="s">
        <v>7853</v>
      </c>
      <c r="F3561" s="197" t="s">
        <v>7849</v>
      </c>
      <c r="I3561" s="197" t="s">
        <v>338</v>
      </c>
      <c r="J3561" s="197" t="n">
        <v>66.36</v>
      </c>
    </row>
    <row r="3562" customFormat="false" ht="12.75" hidden="true" customHeight="false" outlineLevel="0" collapsed="false">
      <c r="A3562" s="197" t="s">
        <v>7855</v>
      </c>
      <c r="B3562" s="197" t="str">
        <f aca="false">C3562&amp;D3562&amp;E3562&amp;F3562&amp;G3562&amp;H3562</f>
        <v>ARAME FARPADO COLOCADO,INCLUSIVE ARAME LISO GALVANIZADO PARA AMARRACAO,MEDIDO PELO PESO INCORPORADO DE ARAME FARPADO.FORNECIMENTO E COLOCACAO</v>
      </c>
      <c r="C3562" s="197" t="s">
        <v>7856</v>
      </c>
      <c r="D3562" s="197" t="s">
        <v>7857</v>
      </c>
      <c r="E3562" s="197" t="s">
        <v>7400</v>
      </c>
      <c r="I3562" s="197" t="s">
        <v>6277</v>
      </c>
      <c r="J3562" s="197" t="n">
        <v>29.95</v>
      </c>
    </row>
    <row r="3563" customFormat="false" ht="12.75" hidden="true" customHeight="false" outlineLevel="0" collapsed="false">
      <c r="A3563" s="197" t="s">
        <v>7858</v>
      </c>
      <c r="B3563" s="197" t="str">
        <f aca="false">C3563&amp;D3563&amp;E3563&amp;F3563&amp;G3563&amp;H3563</f>
        <v>ARAME FARPADO COLOCADO,INCLUSIVE ARAME LISO GALVANIZADO PARA AMARRACAO,MEDIDO PELO PESO INCORPORADO DE ARAME FARPADO.FORNECIMENTO E COLOCACAO</v>
      </c>
      <c r="C3563" s="197" t="s">
        <v>7856</v>
      </c>
      <c r="D3563" s="197" t="s">
        <v>7857</v>
      </c>
      <c r="E3563" s="197" t="s">
        <v>7400</v>
      </c>
      <c r="I3563" s="197" t="s">
        <v>6277</v>
      </c>
      <c r="J3563" s="197" t="n">
        <v>27.24</v>
      </c>
    </row>
    <row r="3564" customFormat="false" ht="12.75" hidden="true" customHeight="false" outlineLevel="0" collapsed="false">
      <c r="A3564" s="197" t="s">
        <v>7859</v>
      </c>
      <c r="B3564" s="197" t="str">
        <f aca="false">C3564&amp;D3564&amp;E3564&amp;F3564&amp;G3564&amp;H3564</f>
        <v>MURO DE CONCRETO PRE-MOLDADO COM 1,80M DE ALTURA,COM MONTANTES ESPACADOS DE 2,00M,COM ACABAMENTO NA PARTE SUPERIOR,INCLUSIVE ESCAVACAO,REATERRO E FUNDACOES EM CONCRETO</v>
      </c>
      <c r="C3564" s="197" t="s">
        <v>7860</v>
      </c>
      <c r="D3564" s="197" t="s">
        <v>7861</v>
      </c>
      <c r="E3564" s="197" t="s">
        <v>7862</v>
      </c>
      <c r="I3564" s="197" t="s">
        <v>338</v>
      </c>
      <c r="J3564" s="197" t="n">
        <v>173.62</v>
      </c>
    </row>
    <row r="3565" customFormat="false" ht="12.75" hidden="true" customHeight="false" outlineLevel="0" collapsed="false">
      <c r="A3565" s="197" t="s">
        <v>7863</v>
      </c>
      <c r="B3565" s="197" t="str">
        <f aca="false">C3565&amp;D3565&amp;E3565&amp;F3565&amp;G3565&amp;H3565</f>
        <v>MURO DE CONCRETO PRE-MOLDADO COM 1,80M DE ALTURA,COM MONTANTES ESPACADOS DE 2,00M,COM ACABAMENTO NA PARTE SUPERIOR,INCLUSIVE ESCAVACAO,REATERRO E FUNDACOES EM CONCRETO</v>
      </c>
      <c r="C3565" s="197" t="s">
        <v>7860</v>
      </c>
      <c r="D3565" s="197" t="s">
        <v>7861</v>
      </c>
      <c r="E3565" s="197" t="s">
        <v>7862</v>
      </c>
      <c r="I3565" s="197" t="s">
        <v>338</v>
      </c>
      <c r="J3565" s="197" t="n">
        <v>165.34</v>
      </c>
    </row>
    <row r="3566" customFormat="false" ht="12.75" hidden="true" customHeight="false" outlineLevel="0" collapsed="false">
      <c r="A3566" s="197" t="s">
        <v>7864</v>
      </c>
      <c r="B3566" s="197" t="str">
        <f aca="false">C3566&amp;D3566&amp;E3566&amp;F3566&amp;G3566&amp;H3566</f>
        <v>BARREIRA DE PROTECAO PERIMETRAL,TIPO OURICO,EM ACO INOXIDAVEL.FORNECIMENTO E COLOCACAO</v>
      </c>
      <c r="C3566" s="197" t="s">
        <v>7865</v>
      </c>
      <c r="D3566" s="197" t="s">
        <v>7866</v>
      </c>
      <c r="I3566" s="197" t="s">
        <v>338</v>
      </c>
      <c r="J3566" s="197" t="n">
        <v>29.48</v>
      </c>
    </row>
    <row r="3567" customFormat="false" ht="12.75" hidden="true" customHeight="false" outlineLevel="0" collapsed="false">
      <c r="A3567" s="197" t="s">
        <v>7867</v>
      </c>
      <c r="B3567" s="197" t="str">
        <f aca="false">C3567&amp;D3567&amp;E3567&amp;F3567&amp;G3567&amp;H3567</f>
        <v>BARREIRA DE PROTECAO PERIMETRAL,TIPO OURICO,EM ACO INOXIDAVEL.FORNECIMENTO E COLOCACAO</v>
      </c>
      <c r="C3567" s="197" t="s">
        <v>7865</v>
      </c>
      <c r="D3567" s="197" t="s">
        <v>7866</v>
      </c>
      <c r="I3567" s="197" t="s">
        <v>338</v>
      </c>
      <c r="J3567" s="197" t="n">
        <v>26.77</v>
      </c>
    </row>
    <row r="3568" customFormat="false" ht="12.75" hidden="true" customHeight="false" outlineLevel="0" collapsed="false">
      <c r="A3568" s="197" t="s">
        <v>7868</v>
      </c>
      <c r="B3568" s="197" t="str">
        <f aca="false">C3568&amp;D3568&amp;E3568&amp;F3568&amp;G3568&amp;H3568</f>
        <v>BARREIRA DE PROTECAO,TIPO CONCERTINA,COM DIAMETRO DE ESPIRAL 450MM,MODELO SIMPLES,LAMINAS DE 30MM COM 54 ESPIRAIS E 22 LAMINAS POR ESPIRAIS,FIO 3MM EM ACO GALVANIZADO.FORNECIMENTOE COLOCACAO</v>
      </c>
      <c r="C3568" s="197" t="s">
        <v>7869</v>
      </c>
      <c r="D3568" s="197" t="s">
        <v>7870</v>
      </c>
      <c r="E3568" s="197" t="s">
        <v>7871</v>
      </c>
      <c r="F3568" s="197" t="s">
        <v>7872</v>
      </c>
      <c r="I3568" s="197" t="s">
        <v>338</v>
      </c>
      <c r="J3568" s="197" t="n">
        <v>32.73</v>
      </c>
    </row>
    <row r="3569" customFormat="false" ht="12.75" hidden="true" customHeight="false" outlineLevel="0" collapsed="false">
      <c r="A3569" s="197" t="s">
        <v>7873</v>
      </c>
      <c r="B3569" s="197" t="str">
        <f aca="false">C3569&amp;D3569&amp;E3569&amp;F3569&amp;G3569&amp;H3569</f>
        <v>BARREIRA DE PROTECAO,TIPO CONCERTINA,COM DIAMETRO DE ESPIRAL 450MM,MODELO SIMPLES,LAMINAS DE 30MM COM 54 ESPIRAIS E 22 LAMINAS POR ESPIRAIS,FIO 3MM EM ACO GALVANIZADO.FORNECIMENTOE COLOCACAO</v>
      </c>
      <c r="C3569" s="197" t="s">
        <v>7869</v>
      </c>
      <c r="D3569" s="197" t="s">
        <v>7870</v>
      </c>
      <c r="E3569" s="197" t="s">
        <v>7871</v>
      </c>
      <c r="F3569" s="197" t="s">
        <v>7872</v>
      </c>
      <c r="I3569" s="197" t="s">
        <v>338</v>
      </c>
      <c r="J3569" s="197" t="n">
        <v>29.64</v>
      </c>
    </row>
    <row r="3570" customFormat="false" ht="12.75" hidden="true" customHeight="false" outlineLevel="0" collapsed="false">
      <c r="A3570" s="197" t="s">
        <v>7874</v>
      </c>
      <c r="B3570" s="197"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197" t="s">
        <v>7869</v>
      </c>
      <c r="D3570" s="197" t="s">
        <v>7875</v>
      </c>
      <c r="E3570" s="197" t="s">
        <v>7876</v>
      </c>
      <c r="F3570" s="197" t="s">
        <v>7877</v>
      </c>
      <c r="I3570" s="197" t="s">
        <v>338</v>
      </c>
      <c r="J3570" s="197" t="n">
        <v>43.62</v>
      </c>
    </row>
    <row r="3571" customFormat="false" ht="12.75" hidden="true" customHeight="false" outlineLevel="0" collapsed="false">
      <c r="A3571" s="197" t="s">
        <v>7878</v>
      </c>
      <c r="B3571" s="197"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197" t="s">
        <v>7869</v>
      </c>
      <c r="D3571" s="197" t="s">
        <v>7875</v>
      </c>
      <c r="E3571" s="197" t="s">
        <v>7876</v>
      </c>
      <c r="F3571" s="197" t="s">
        <v>7877</v>
      </c>
      <c r="I3571" s="197" t="s">
        <v>338</v>
      </c>
      <c r="J3571" s="197" t="n">
        <v>40.01</v>
      </c>
    </row>
    <row r="3572" customFormat="false" ht="12.75" hidden="true" customHeight="false" outlineLevel="0" collapsed="false">
      <c r="A3572" s="197" t="s">
        <v>7879</v>
      </c>
      <c r="B3572" s="197" t="str">
        <f aca="false">C3572&amp;D3572&amp;E3572&amp;F3572&amp;G3572&amp;H3572</f>
        <v>RASPAGEM,CALAFETACAO E ENCERAMENTO DE PISO DE TACOS COMUNS OU SOALHO DE MADEIRA,COM UMA DEMAO DE CERA</v>
      </c>
      <c r="C3572" s="197" t="s">
        <v>7880</v>
      </c>
      <c r="D3572" s="197" t="s">
        <v>7881</v>
      </c>
      <c r="I3572" s="197" t="s">
        <v>1993</v>
      </c>
      <c r="J3572" s="197" t="n">
        <v>17.17</v>
      </c>
    </row>
    <row r="3573" customFormat="false" ht="12.75" hidden="true" customHeight="false" outlineLevel="0" collapsed="false">
      <c r="A3573" s="197" t="s">
        <v>7882</v>
      </c>
      <c r="B3573" s="197" t="str">
        <f aca="false">C3573&amp;D3573&amp;E3573&amp;F3573&amp;G3573&amp;H3573</f>
        <v>RASPAGEM,CALAFETACAO E ENCERAMENTO DE PISO DE TACOS COMUNS OU SOALHO DE MADEIRA,COM UMA DEMAO DE CERA</v>
      </c>
      <c r="C3573" s="197" t="s">
        <v>7880</v>
      </c>
      <c r="D3573" s="197" t="s">
        <v>7881</v>
      </c>
      <c r="I3573" s="197" t="s">
        <v>1993</v>
      </c>
      <c r="J3573" s="197" t="n">
        <v>15.17</v>
      </c>
    </row>
    <row r="3574" customFormat="false" ht="12.75" hidden="true" customHeight="false" outlineLevel="0" collapsed="false">
      <c r="A3574" s="197" t="s">
        <v>7883</v>
      </c>
      <c r="B3574" s="197" t="str">
        <f aca="false">C3574&amp;D3574&amp;E3574&amp;F3574&amp;G3574&amp;H3574</f>
        <v>RASPAGEM,CALAFETACAO E APLICACAO DE TRES DEMAOS DE RESINA LIQUIDA A BASE DE UREIA-FORMOL,EM TACOS OU SOALHO DE MADEIRA</v>
      </c>
      <c r="C3574" s="197" t="s">
        <v>7884</v>
      </c>
      <c r="D3574" s="197" t="s">
        <v>7885</v>
      </c>
      <c r="I3574" s="197" t="s">
        <v>1993</v>
      </c>
      <c r="J3574" s="197" t="n">
        <v>37.8</v>
      </c>
    </row>
    <row r="3575" customFormat="false" ht="12.75" hidden="true" customHeight="false" outlineLevel="0" collapsed="false">
      <c r="A3575" s="197" t="s">
        <v>7886</v>
      </c>
      <c r="B3575" s="197" t="str">
        <f aca="false">C3575&amp;D3575&amp;E3575&amp;F3575&amp;G3575&amp;H3575</f>
        <v>RASPAGEM,CALAFETACAO E APLICACAO DE TRES DEMAOS DE RESINA LIQUIDA A BASE DE UREIA-FORMOL,EM TACOS OU SOALHO DE MADEIRA</v>
      </c>
      <c r="C3575" s="197" t="s">
        <v>7884</v>
      </c>
      <c r="D3575" s="197" t="s">
        <v>7885</v>
      </c>
      <c r="I3575" s="197" t="s">
        <v>1993</v>
      </c>
      <c r="J3575" s="197" t="n">
        <v>37.8</v>
      </c>
    </row>
    <row r="3576" customFormat="false" ht="12.75" hidden="true" customHeight="false" outlineLevel="0" collapsed="false">
      <c r="A3576" s="197" t="s">
        <v>7887</v>
      </c>
      <c r="B3576" s="197" t="str">
        <f aca="false">C3576&amp;D3576&amp;E3576&amp;F3576&amp;G3576&amp;H3576</f>
        <v>ENCERAMENTO DE PISO DE QUALQUER NATUREZA,UMA DEMAO</v>
      </c>
      <c r="C3576" s="197" t="s">
        <v>7888</v>
      </c>
      <c r="I3576" s="197" t="s">
        <v>1993</v>
      </c>
      <c r="J3576" s="197" t="n">
        <v>4.42</v>
      </c>
    </row>
    <row r="3577" customFormat="false" ht="12.75" hidden="true" customHeight="false" outlineLevel="0" collapsed="false">
      <c r="A3577" s="197" t="s">
        <v>7889</v>
      </c>
      <c r="B3577" s="197" t="str">
        <f aca="false">C3577&amp;D3577&amp;E3577&amp;F3577&amp;G3577&amp;H3577</f>
        <v>ENCERAMENTO DE PISO DE QUALQUER NATUREZA,UMA DEMAO</v>
      </c>
      <c r="C3577" s="197" t="s">
        <v>7888</v>
      </c>
      <c r="I3577" s="197" t="s">
        <v>1993</v>
      </c>
      <c r="J3577" s="197" t="n">
        <v>3.99</v>
      </c>
    </row>
    <row r="3578" customFormat="false" ht="12.75" hidden="true" customHeight="false" outlineLevel="0" collapsed="false">
      <c r="A3578" s="197" t="s">
        <v>7890</v>
      </c>
      <c r="B3578" s="197" t="str">
        <f aca="false">C3578&amp;D3578&amp;E3578&amp;F3578&amp;G3578&amp;H3578</f>
        <v>ENCERAMENTO DE ROPADE DE QUALQUER NATUREZA,UMA DEMAO</v>
      </c>
      <c r="C3578" s="197" t="s">
        <v>7891</v>
      </c>
      <c r="I3578" s="197" t="s">
        <v>338</v>
      </c>
      <c r="J3578" s="197" t="n">
        <v>1.8</v>
      </c>
    </row>
    <row r="3579" customFormat="false" ht="12.75" hidden="true" customHeight="false" outlineLevel="0" collapsed="false">
      <c r="A3579" s="197" t="s">
        <v>7892</v>
      </c>
      <c r="B3579" s="197" t="str">
        <f aca="false">C3579&amp;D3579&amp;E3579&amp;F3579&amp;G3579&amp;H3579</f>
        <v>ENCERAMENTO DE ROPADE DE QUALQUER NATUREZA,UMA DEMAO</v>
      </c>
      <c r="C3579" s="197" t="s">
        <v>7891</v>
      </c>
      <c r="I3579" s="197" t="s">
        <v>338</v>
      </c>
      <c r="J3579" s="197" t="n">
        <v>1.58</v>
      </c>
    </row>
    <row r="3580" customFormat="false" ht="12.75" hidden="true" customHeight="false" outlineLevel="0" collapsed="false">
      <c r="A3580" s="197" t="s">
        <v>7893</v>
      </c>
      <c r="B3580" s="197" t="str">
        <f aca="false">C3580&amp;D3580&amp;E3580&amp;F3580&amp;G3580&amp;H3580</f>
        <v>ENCERAMENTO DE DEGRAU DE QUALQUER NATUREZA,UMA DEMAO</v>
      </c>
      <c r="C3580" s="197" t="s">
        <v>7894</v>
      </c>
      <c r="I3580" s="197" t="s">
        <v>338</v>
      </c>
      <c r="J3580" s="197" t="n">
        <v>2.25</v>
      </c>
    </row>
    <row r="3581" customFormat="false" ht="12.75" hidden="true" customHeight="false" outlineLevel="0" collapsed="false">
      <c r="A3581" s="197" t="s">
        <v>7895</v>
      </c>
      <c r="B3581" s="197" t="str">
        <f aca="false">C3581&amp;D3581&amp;E3581&amp;F3581&amp;G3581&amp;H3581</f>
        <v>ENCERAMENTO DE DEGRAU DE QUALQUER NATUREZA,UMA DEMAO</v>
      </c>
      <c r="C3581" s="197" t="s">
        <v>7894</v>
      </c>
      <c r="I3581" s="197" t="s">
        <v>338</v>
      </c>
      <c r="J3581" s="197" t="n">
        <v>1.99</v>
      </c>
    </row>
    <row r="3582" customFormat="false" ht="12.75" hidden="true" customHeight="false" outlineLevel="0" collapsed="false">
      <c r="A3582" s="197" t="s">
        <v>7896</v>
      </c>
      <c r="B3582" s="197" t="str">
        <f aca="false">C3582&amp;D3582&amp;E3582&amp;F3582&amp;G3582&amp;H3582</f>
        <v>PLACA DE INAUGURACAO EM ALUMINIO,MEDINDO 0,40X0,60M,COM 1MMDE ESPESSURA,COM INSCRICAO EM PLOTTER.FORNECIMENTO E COLOCACAO</v>
      </c>
      <c r="C3582" s="197" t="s">
        <v>7897</v>
      </c>
      <c r="D3582" s="197" t="s">
        <v>7898</v>
      </c>
      <c r="E3582" s="197" t="s">
        <v>867</v>
      </c>
      <c r="I3582" s="197" t="s">
        <v>30</v>
      </c>
      <c r="J3582" s="197" t="n">
        <v>327.18</v>
      </c>
    </row>
    <row r="3583" customFormat="false" ht="12.75" hidden="true" customHeight="false" outlineLevel="0" collapsed="false">
      <c r="A3583" s="197" t="s">
        <v>93</v>
      </c>
      <c r="B3583" s="197" t="str">
        <f aca="false">C3583&amp;D3583&amp;E3583&amp;F3583&amp;G3583&amp;H3583</f>
        <v>PLACA DE INAUGURACAO EM ALUMINIO,MEDINDO 0,40X0,60M,COM 1MMDE ESPESSURA,COM INSCRICAO EM PLOTTER.FORNECIMENTO E COLOCACAO</v>
      </c>
      <c r="C3583" s="197" t="s">
        <v>7897</v>
      </c>
      <c r="D3583" s="197" t="s">
        <v>7898</v>
      </c>
      <c r="E3583" s="197" t="s">
        <v>867</v>
      </c>
      <c r="I3583" s="197" t="s">
        <v>30</v>
      </c>
      <c r="J3583" s="197" t="n">
        <v>322.88</v>
      </c>
    </row>
    <row r="3584" customFormat="false" ht="12.75" hidden="true" customHeight="false" outlineLevel="0" collapsed="false">
      <c r="A3584" s="197" t="s">
        <v>7899</v>
      </c>
      <c r="B3584" s="197" t="str">
        <f aca="false">C3584&amp;D3584&amp;E3584&amp;F3584&amp;G3584&amp;H3584</f>
        <v>PLACA DE INAUGURACAO EM ALUMINIO FUNDIDO(DURALUMINIO),MEDINDO 0,40X0,60M,COM 6MM DE ESPESSURA,EM ALTO RELEVO.FORNECIMENTO E COLOCACAO</v>
      </c>
      <c r="C3584" s="197" t="s">
        <v>7900</v>
      </c>
      <c r="D3584" s="197" t="s">
        <v>7901</v>
      </c>
      <c r="E3584" s="197" t="s">
        <v>7902</v>
      </c>
      <c r="I3584" s="197" t="s">
        <v>30</v>
      </c>
      <c r="J3584" s="197" t="n">
        <v>932.18</v>
      </c>
    </row>
    <row r="3585" customFormat="false" ht="12.75" hidden="true" customHeight="false" outlineLevel="0" collapsed="false">
      <c r="A3585" s="197" t="s">
        <v>7903</v>
      </c>
      <c r="B3585" s="197" t="str">
        <f aca="false">C3585&amp;D3585&amp;E3585&amp;F3585&amp;G3585&amp;H3585</f>
        <v>PLACA DE INAUGURACAO EM ALUMINIO FUNDIDO(DURALUMINIO),MEDINDO 0,40X0,60M,COM 6MM DE ESPESSURA,EM ALTO RELEVO.FORNECIMENTO E COLOCACAO</v>
      </c>
      <c r="C3585" s="197" t="s">
        <v>7900</v>
      </c>
      <c r="D3585" s="197" t="s">
        <v>7901</v>
      </c>
      <c r="E3585" s="197" t="s">
        <v>7902</v>
      </c>
      <c r="I3585" s="197" t="s">
        <v>30</v>
      </c>
      <c r="J3585" s="197" t="n">
        <v>927.88</v>
      </c>
    </row>
    <row r="3586" customFormat="false" ht="12.75" hidden="true" customHeight="false" outlineLevel="0" collapsed="false">
      <c r="A3586" s="197" t="s">
        <v>7904</v>
      </c>
      <c r="B3586" s="197" t="str">
        <f aca="false">C3586&amp;D3586&amp;E3586&amp;F3586&amp;G3586&amp;H3586</f>
        <v>PLACA DE INAUGURACAO EM BRONZE COM AS DIMENSOES DE 0,35X0,50M.FORNECIMENTO E COLOCACAO</v>
      </c>
      <c r="C3586" s="197" t="s">
        <v>7905</v>
      </c>
      <c r="D3586" s="197" t="s">
        <v>7906</v>
      </c>
      <c r="I3586" s="197" t="s">
        <v>30</v>
      </c>
      <c r="J3586" s="197" t="n">
        <v>1482.91</v>
      </c>
    </row>
    <row r="3587" customFormat="false" ht="12.75" hidden="true" customHeight="false" outlineLevel="0" collapsed="false">
      <c r="A3587" s="197" t="s">
        <v>7907</v>
      </c>
      <c r="B3587" s="197" t="str">
        <f aca="false">C3587&amp;D3587&amp;E3587&amp;F3587&amp;G3587&amp;H3587</f>
        <v>PLACA DE INAUGURACAO EM BRONZE COM AS DIMENSOES DE 0,35X0,50M.FORNECIMENTO E COLOCACAO</v>
      </c>
      <c r="C3587" s="197" t="s">
        <v>7905</v>
      </c>
      <c r="D3587" s="197" t="s">
        <v>7906</v>
      </c>
      <c r="I3587" s="197" t="s">
        <v>30</v>
      </c>
      <c r="J3587" s="197" t="n">
        <v>1477.19</v>
      </c>
    </row>
    <row r="3588" customFormat="false" ht="12.75" hidden="true" customHeight="false" outlineLevel="0" collapsed="false">
      <c r="A3588" s="197" t="s">
        <v>7908</v>
      </c>
      <c r="B3588" s="197"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197" t="s">
        <v>7909</v>
      </c>
      <c r="D3588" s="197" t="s">
        <v>7910</v>
      </c>
      <c r="E3588" s="197" t="s">
        <v>7911</v>
      </c>
      <c r="F3588" s="197" t="s">
        <v>7912</v>
      </c>
      <c r="G3588" s="197" t="s">
        <v>7913</v>
      </c>
      <c r="H3588" s="197" t="s">
        <v>7914</v>
      </c>
      <c r="I3588" s="197" t="s">
        <v>7915</v>
      </c>
      <c r="J3588" s="197" t="n">
        <v>0.51</v>
      </c>
    </row>
    <row r="3589" customFormat="false" ht="12.75" hidden="true" customHeight="false" outlineLevel="0" collapsed="false">
      <c r="A3589" s="197" t="s">
        <v>7916</v>
      </c>
      <c r="B3589" s="197"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197" t="s">
        <v>7909</v>
      </c>
      <c r="D3589" s="197" t="s">
        <v>7910</v>
      </c>
      <c r="E3589" s="197" t="s">
        <v>7911</v>
      </c>
      <c r="F3589" s="197" t="s">
        <v>7912</v>
      </c>
      <c r="G3589" s="197" t="s">
        <v>7913</v>
      </c>
      <c r="H3589" s="197" t="s">
        <v>7914</v>
      </c>
      <c r="I3589" s="197" t="s">
        <v>7915</v>
      </c>
      <c r="J3589" s="197" t="n">
        <v>0.5</v>
      </c>
    </row>
    <row r="3590" customFormat="false" ht="12.75" hidden="true" customHeight="false" outlineLevel="0" collapsed="false">
      <c r="A3590" s="197" t="s">
        <v>7917</v>
      </c>
      <c r="B3590" s="197" t="str">
        <f aca="false">C3590&amp;D3590&amp;E3590&amp;F3590&amp;G3590&amp;H3590</f>
        <v>PLACA DE ACRILICO PARA IDENTIFICACAO DE SALAS,MEDINDO 8X25CM,CONFORME DETALHE Nº6033/EMOP,POLIDA NAS BORDAS.FORNECIMENTO E COLOCACAO</v>
      </c>
      <c r="C3590" s="197" t="s">
        <v>7918</v>
      </c>
      <c r="D3590" s="197" t="s">
        <v>7919</v>
      </c>
      <c r="E3590" s="197" t="s">
        <v>6630</v>
      </c>
      <c r="I3590" s="197" t="s">
        <v>30</v>
      </c>
      <c r="J3590" s="197" t="n">
        <v>36.29</v>
      </c>
    </row>
    <row r="3591" customFormat="false" ht="12.75" hidden="true" customHeight="false" outlineLevel="0" collapsed="false">
      <c r="A3591" s="197" t="s">
        <v>7920</v>
      </c>
      <c r="B3591" s="197" t="str">
        <f aca="false">C3591&amp;D3591&amp;E3591&amp;F3591&amp;G3591&amp;H3591</f>
        <v>PLACA DE ACRILICO PARA IDENTIFICACAO DE SALAS,MEDINDO 8X25CM,CONFORME DETALHE Nº6033/EMOP,POLIDA NAS BORDAS.FORNECIMENTO E COLOCACAO</v>
      </c>
      <c r="C3591" s="197" t="s">
        <v>7918</v>
      </c>
      <c r="D3591" s="197" t="s">
        <v>7919</v>
      </c>
      <c r="E3591" s="197" t="s">
        <v>6630</v>
      </c>
      <c r="I3591" s="197" t="s">
        <v>30</v>
      </c>
      <c r="J3591" s="197" t="n">
        <v>35.71</v>
      </c>
    </row>
    <row r="3592" customFormat="false" ht="12.75" hidden="true" customHeight="false" outlineLevel="0" collapsed="false">
      <c r="A3592" s="197" t="s">
        <v>7921</v>
      </c>
      <c r="B3592" s="197" t="str">
        <f aca="false">C3592&amp;D3592&amp;E3592&amp;F3592&amp;G3592&amp;H3592</f>
        <v>PLACA DE ACRILICO PARA INDICACAO DE SAIDA,MEDINDO 8X25CM,CONFORME DETALHE Nº 6033/EMOP,POLIDA NAS BORDAS.FORNECIMENTO ECOLOCACAO</v>
      </c>
      <c r="C3592" s="197" t="s">
        <v>7922</v>
      </c>
      <c r="D3592" s="197" t="s">
        <v>7923</v>
      </c>
      <c r="E3592" s="197" t="s">
        <v>7924</v>
      </c>
      <c r="I3592" s="197" t="s">
        <v>30</v>
      </c>
      <c r="J3592" s="197" t="n">
        <v>36.29</v>
      </c>
    </row>
    <row r="3593" customFormat="false" ht="12.75" hidden="true" customHeight="false" outlineLevel="0" collapsed="false">
      <c r="A3593" s="197" t="s">
        <v>7925</v>
      </c>
      <c r="B3593" s="197" t="str">
        <f aca="false">C3593&amp;D3593&amp;E3593&amp;F3593&amp;G3593&amp;H3593</f>
        <v>PLACA DE ACRILICO PARA INDICACAO DE SAIDA,MEDINDO 8X25CM,CONFORME DETALHE Nº 6033/EMOP,POLIDA NAS BORDAS.FORNECIMENTO ECOLOCACAO</v>
      </c>
      <c r="C3593" s="197" t="s">
        <v>7922</v>
      </c>
      <c r="D3593" s="197" t="s">
        <v>7923</v>
      </c>
      <c r="E3593" s="197" t="s">
        <v>7924</v>
      </c>
      <c r="I3593" s="197" t="s">
        <v>30</v>
      </c>
      <c r="J3593" s="197" t="n">
        <v>35.71</v>
      </c>
    </row>
    <row r="3594" customFormat="false" ht="12.75" hidden="true" customHeight="false" outlineLevel="0" collapsed="false">
      <c r="A3594" s="197" t="s">
        <v>7926</v>
      </c>
      <c r="B3594" s="197" t="str">
        <f aca="false">C3594&amp;D3594&amp;E3594&amp;F3594&amp;G3594&amp;H3594</f>
        <v>PLACA DE ACRILICO,DESENHADA,INDICANDO SANITARIO MASCULINO OU FEMININO,DE 39X19CM,CONFORME DETALHE Nº6035/EMOP.FORNECIMENTO E COLOCACAO</v>
      </c>
      <c r="C3594" s="197" t="s">
        <v>7927</v>
      </c>
      <c r="D3594" s="197" t="s">
        <v>7928</v>
      </c>
      <c r="E3594" s="197" t="s">
        <v>7479</v>
      </c>
      <c r="I3594" s="197" t="s">
        <v>30</v>
      </c>
      <c r="J3594" s="197" t="n">
        <v>64.29</v>
      </c>
    </row>
    <row r="3595" customFormat="false" ht="12.75" hidden="true" customHeight="false" outlineLevel="0" collapsed="false">
      <c r="A3595" s="197" t="s">
        <v>7929</v>
      </c>
      <c r="B3595" s="197" t="str">
        <f aca="false">C3595&amp;D3595&amp;E3595&amp;F3595&amp;G3595&amp;H3595</f>
        <v>PLACA DE ACRILICO,DESENHADA,INDICANDO SANITARIO MASCULINO OU FEMININO,DE 39X19CM,CONFORME DETALHE Nº6035/EMOP.FORNECIMENTO E COLOCACAO</v>
      </c>
      <c r="C3595" s="197" t="s">
        <v>7927</v>
      </c>
      <c r="D3595" s="197" t="s">
        <v>7928</v>
      </c>
      <c r="E3595" s="197" t="s">
        <v>7479</v>
      </c>
      <c r="I3595" s="197" t="s">
        <v>30</v>
      </c>
      <c r="J3595" s="197" t="n">
        <v>63.71</v>
      </c>
    </row>
    <row r="3596" customFormat="false" ht="12.75" hidden="true" customHeight="false" outlineLevel="0" collapsed="false">
      <c r="A3596" s="197" t="s">
        <v>7930</v>
      </c>
      <c r="B3596" s="197" t="str">
        <f aca="false">C3596&amp;D3596&amp;E3596&amp;F3596&amp;G3596&amp;H3596</f>
        <v>PLACA DE SINALIZACAO,CONFECCIONADA EM CHAPA DE PET 2,4MM,COM FUNDO,TEXTOS E SIMBOLOS EM VINIL AUTOADESIVO,COM AREA ATE0,75M2.FORNECIMENTO</v>
      </c>
      <c r="C3596" s="197" t="s">
        <v>7931</v>
      </c>
      <c r="D3596" s="197" t="s">
        <v>7932</v>
      </c>
      <c r="E3596" s="197" t="s">
        <v>7933</v>
      </c>
      <c r="I3596" s="197" t="s">
        <v>1993</v>
      </c>
      <c r="J3596" s="197" t="n">
        <v>598.77</v>
      </c>
    </row>
    <row r="3597" customFormat="false" ht="12.75" hidden="true" customHeight="false" outlineLevel="0" collapsed="false">
      <c r="A3597" s="197" t="s">
        <v>7934</v>
      </c>
      <c r="B3597" s="197" t="str">
        <f aca="false">C3597&amp;D3597&amp;E3597&amp;F3597&amp;G3597&amp;H3597</f>
        <v>PLACA DE SINALIZACAO,CONFECCIONADA EM CHAPA DE PET 2,4MM,COM FUNDO,TEXTOS E SIMBOLOS EM VINIL AUTOADESIVO,COM AREA ATE0,75M2.FORNECIMENTO</v>
      </c>
      <c r="C3597" s="197" t="s">
        <v>7931</v>
      </c>
      <c r="D3597" s="197" t="s">
        <v>7932</v>
      </c>
      <c r="E3597" s="197" t="s">
        <v>7933</v>
      </c>
      <c r="I3597" s="197" t="s">
        <v>1993</v>
      </c>
      <c r="J3597" s="197" t="n">
        <v>598.77</v>
      </c>
    </row>
    <row r="3598" customFormat="false" ht="12.75" hidden="true" customHeight="false" outlineLevel="0" collapsed="false">
      <c r="A3598" s="197" t="s">
        <v>7935</v>
      </c>
      <c r="B3598" s="197" t="str">
        <f aca="false">C3598&amp;D3598&amp;E3598&amp;F3598&amp;G3598&amp;H3598</f>
        <v>PLACA DE SINALIZACAO ESCOLAR,EM PS(POLIESTIRENO)COM 1MM DE ESPESSURA,COR CINZA CLARO,TEXTOS IMPRESSOS POSITIVOS E NEGATIVOS EM SILK-SCREEN NA COR LARANJA,NAS DIMENSOES DE (25X25)CM.FORNECIMENTO E COLOCACAO</v>
      </c>
      <c r="C3598" s="197" t="s">
        <v>7936</v>
      </c>
      <c r="D3598" s="197" t="s">
        <v>7937</v>
      </c>
      <c r="E3598" s="197" t="s">
        <v>7938</v>
      </c>
      <c r="F3598" s="197" t="s">
        <v>7939</v>
      </c>
      <c r="I3598" s="197" t="s">
        <v>30</v>
      </c>
      <c r="J3598" s="197" t="n">
        <v>45.1</v>
      </c>
    </row>
    <row r="3599" customFormat="false" ht="12.75" hidden="true" customHeight="false" outlineLevel="0" collapsed="false">
      <c r="A3599" s="197" t="s">
        <v>7940</v>
      </c>
      <c r="B3599" s="197" t="str">
        <f aca="false">C3599&amp;D3599&amp;E3599&amp;F3599&amp;G3599&amp;H3599</f>
        <v>PLACA DE SINALIZACAO ESCOLAR,EM PS(POLIESTIRENO)COM 1MM DE ESPESSURA,COR CINZA CLARO,TEXTOS IMPRESSOS POSITIVOS E NEGATIVOS EM SILK-SCREEN NA COR LARANJA,NAS DIMENSOES DE (25X25)CM.FORNECIMENTO E COLOCACAO</v>
      </c>
      <c r="C3599" s="197" t="s">
        <v>7936</v>
      </c>
      <c r="D3599" s="197" t="s">
        <v>7937</v>
      </c>
      <c r="E3599" s="197" t="s">
        <v>7938</v>
      </c>
      <c r="F3599" s="197" t="s">
        <v>7939</v>
      </c>
      <c r="I3599" s="197" t="s">
        <v>30</v>
      </c>
      <c r="J3599" s="197" t="n">
        <v>43.87</v>
      </c>
    </row>
    <row r="3600" customFormat="false" ht="12.75" hidden="true" customHeight="false" outlineLevel="0" collapsed="false">
      <c r="A3600" s="197" t="s">
        <v>7941</v>
      </c>
      <c r="B3600" s="197" t="str">
        <f aca="false">C3600&amp;D3600&amp;E3600&amp;F3600&amp;G3600&amp;H3600</f>
        <v>PLACA DE SINALIZACAO ESCOLAR,EM PS(POLIESTIRENO)COM 1MM DE ESPESSURA,COR CINZA CLARO,TEXTO IMPRESSOS POSITIVOS E NEGATIVOS EM SILK-SCREEN NA COR LARANJA,NAS DIMENSOES DE (100X30)CM.FORNECIMENTO E COLOCACAO</v>
      </c>
      <c r="C3600" s="197" t="s">
        <v>7936</v>
      </c>
      <c r="D3600" s="197" t="s">
        <v>7942</v>
      </c>
      <c r="E3600" s="197" t="s">
        <v>7943</v>
      </c>
      <c r="F3600" s="197" t="s">
        <v>7939</v>
      </c>
      <c r="I3600" s="197" t="s">
        <v>30</v>
      </c>
      <c r="J3600" s="197" t="n">
        <v>59.22</v>
      </c>
    </row>
    <row r="3601" customFormat="false" ht="12.75" hidden="true" customHeight="false" outlineLevel="0" collapsed="false">
      <c r="A3601" s="197" t="s">
        <v>7944</v>
      </c>
      <c r="B3601" s="197" t="str">
        <f aca="false">C3601&amp;D3601&amp;E3601&amp;F3601&amp;G3601&amp;H3601</f>
        <v>PLACA DE SINALIZACAO ESCOLAR,EM PS(POLIESTIRENO)COM 1MM DE ESPESSURA,COR CINZA CLARO,TEXTO IMPRESSOS POSITIVOS E NEGATIVOS EM SILK-SCREEN NA COR LARANJA,NAS DIMENSOES DE (100X30)CM.FORNECIMENTO E COLOCACAO</v>
      </c>
      <c r="C3601" s="197" t="s">
        <v>7936</v>
      </c>
      <c r="D3601" s="197" t="s">
        <v>7942</v>
      </c>
      <c r="E3601" s="197" t="s">
        <v>7943</v>
      </c>
      <c r="F3601" s="197" t="s">
        <v>7939</v>
      </c>
      <c r="I3601" s="197" t="s">
        <v>30</v>
      </c>
      <c r="J3601" s="197" t="n">
        <v>57.99</v>
      </c>
    </row>
    <row r="3602" customFormat="false" ht="12.75" hidden="true" customHeight="false" outlineLevel="0" collapsed="false">
      <c r="A3602" s="197" t="s">
        <v>7945</v>
      </c>
      <c r="B3602" s="197"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197" t="s">
        <v>7946</v>
      </c>
      <c r="D3602" s="197" t="s">
        <v>7947</v>
      </c>
      <c r="E3602" s="197" t="s">
        <v>7948</v>
      </c>
      <c r="F3602" s="197" t="s">
        <v>7949</v>
      </c>
      <c r="G3602" s="197" t="s">
        <v>7950</v>
      </c>
      <c r="H3602" s="197" t="s">
        <v>7951</v>
      </c>
      <c r="I3602" s="197" t="s">
        <v>30</v>
      </c>
      <c r="J3602" s="197" t="n">
        <v>1750.31</v>
      </c>
    </row>
    <row r="3603" customFormat="false" ht="12.75" hidden="true" customHeight="false" outlineLevel="0" collapsed="false">
      <c r="A3603" s="197" t="s">
        <v>7952</v>
      </c>
      <c r="B3603" s="197"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197" t="s">
        <v>7946</v>
      </c>
      <c r="D3603" s="197" t="s">
        <v>7947</v>
      </c>
      <c r="E3603" s="197" t="s">
        <v>7948</v>
      </c>
      <c r="F3603" s="197" t="s">
        <v>7949</v>
      </c>
      <c r="G3603" s="197" t="s">
        <v>7950</v>
      </c>
      <c r="H3603" s="197" t="s">
        <v>7951</v>
      </c>
      <c r="I3603" s="197" t="s">
        <v>30</v>
      </c>
      <c r="J3603" s="197" t="n">
        <v>1746.01</v>
      </c>
    </row>
    <row r="3604" customFormat="false" ht="12.75" hidden="true" customHeight="false" outlineLevel="0" collapsed="false">
      <c r="A3604" s="197" t="s">
        <v>7953</v>
      </c>
      <c r="B3604" s="197" t="str">
        <f aca="false">C3604&amp;D3604&amp;E3604&amp;F3604&amp;G3604&amp;H3604</f>
        <v>PLACAS DE IDENTIFICACAO DE MONUMENTOS HISTORICOS EM BRONZE COM AS DIMENSOES DE (35X50)CM,EXCLUSIVE PEDESTAL DE CONCRETO.FORNECIMENTO E COLOCACAO</v>
      </c>
      <c r="C3604" s="197" t="s">
        <v>7954</v>
      </c>
      <c r="D3604" s="197" t="s">
        <v>7955</v>
      </c>
      <c r="E3604" s="197" t="s">
        <v>7956</v>
      </c>
      <c r="I3604" s="197" t="s">
        <v>30</v>
      </c>
      <c r="J3604" s="197" t="n">
        <v>1454.17</v>
      </c>
    </row>
    <row r="3605" customFormat="false" ht="12.75" hidden="true" customHeight="false" outlineLevel="0" collapsed="false">
      <c r="A3605" s="197" t="s">
        <v>7957</v>
      </c>
      <c r="B3605" s="197" t="str">
        <f aca="false">C3605&amp;D3605&amp;E3605&amp;F3605&amp;G3605&amp;H3605</f>
        <v>PLACAS DE IDENTIFICACAO DE MONUMENTOS HISTORICOS EM BRONZE COM AS DIMENSOES DE (35X50)CM,EXCLUSIVE PEDESTAL DE CONCRETO.FORNECIMENTO E COLOCACAO</v>
      </c>
      <c r="C3605" s="197" t="s">
        <v>7954</v>
      </c>
      <c r="D3605" s="197" t="s">
        <v>7955</v>
      </c>
      <c r="E3605" s="197" t="s">
        <v>7956</v>
      </c>
      <c r="I3605" s="197" t="s">
        <v>30</v>
      </c>
      <c r="J3605" s="197" t="n">
        <v>1452.28</v>
      </c>
    </row>
    <row r="3606" customFormat="false" ht="12.75" hidden="true" customHeight="false" outlineLevel="0" collapsed="false">
      <c r="A3606" s="197" t="s">
        <v>7958</v>
      </c>
      <c r="B3606" s="197" t="str">
        <f aca="false">C3606&amp;D3606&amp;E3606&amp;F3606&amp;G3606&amp;H3606</f>
        <v>PLACAS DE IDENTIFICACAO DE MONUMENTOS HISTORICOS EM BRONZE COM AS DIMENSOES DE(35X50)CM,INCLUSIVE PEDESTAL DE CONCRETO.FORNECIMENTO E COLOCACAO</v>
      </c>
      <c r="C3606" s="197" t="s">
        <v>7954</v>
      </c>
      <c r="D3606" s="197" t="s">
        <v>7959</v>
      </c>
      <c r="E3606" s="197" t="s">
        <v>7960</v>
      </c>
      <c r="I3606" s="197" t="s">
        <v>30</v>
      </c>
      <c r="J3606" s="197" t="n">
        <v>1761.87</v>
      </c>
    </row>
    <row r="3607" customFormat="false" ht="12.75" hidden="true" customHeight="false" outlineLevel="0" collapsed="false">
      <c r="A3607" s="197" t="s">
        <v>7961</v>
      </c>
      <c r="B3607" s="197" t="str">
        <f aca="false">C3607&amp;D3607&amp;E3607&amp;F3607&amp;G3607&amp;H3607</f>
        <v>PLACAS DE IDENTIFICACAO DE MONUMENTOS HISTORICOS EM BRONZE COM AS DIMENSOES DE(35X50)CM,INCLUSIVE PEDESTAL DE CONCRETO.FORNECIMENTO E COLOCACAO</v>
      </c>
      <c r="C3607" s="197" t="s">
        <v>7954</v>
      </c>
      <c r="D3607" s="197" t="s">
        <v>7959</v>
      </c>
      <c r="E3607" s="197" t="s">
        <v>7960</v>
      </c>
      <c r="I3607" s="197" t="s">
        <v>30</v>
      </c>
      <c r="J3607" s="197" t="n">
        <v>1734.83</v>
      </c>
    </row>
    <row r="3608" customFormat="false" ht="12.75" hidden="true" customHeight="false" outlineLevel="0" collapsed="false">
      <c r="A3608" s="197" t="s">
        <v>7962</v>
      </c>
      <c r="B3608" s="197"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197" t="s">
        <v>7963</v>
      </c>
      <c r="D3608" s="197" t="s">
        <v>7964</v>
      </c>
      <c r="E3608" s="197" t="s">
        <v>7965</v>
      </c>
      <c r="F3608" s="197" t="s">
        <v>7966</v>
      </c>
      <c r="G3608" s="197" t="s">
        <v>7967</v>
      </c>
      <c r="H3608" s="197" t="s">
        <v>7968</v>
      </c>
      <c r="I3608" s="197" t="s">
        <v>30</v>
      </c>
      <c r="J3608" s="197" t="n">
        <v>162.44</v>
      </c>
    </row>
    <row r="3609" customFormat="false" ht="12.75" hidden="true" customHeight="false" outlineLevel="0" collapsed="false">
      <c r="A3609" s="197" t="s">
        <v>7969</v>
      </c>
      <c r="B3609" s="197"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197" t="s">
        <v>7963</v>
      </c>
      <c r="D3609" s="197" t="s">
        <v>7964</v>
      </c>
      <c r="E3609" s="197" t="s">
        <v>7965</v>
      </c>
      <c r="F3609" s="197" t="s">
        <v>7966</v>
      </c>
      <c r="G3609" s="197" t="s">
        <v>7967</v>
      </c>
      <c r="H3609" s="197" t="s">
        <v>7968</v>
      </c>
      <c r="I3609" s="197" t="s">
        <v>30</v>
      </c>
      <c r="J3609" s="197" t="n">
        <v>160.21</v>
      </c>
    </row>
    <row r="3610" customFormat="false" ht="12.75" hidden="true" customHeight="false" outlineLevel="0" collapsed="false">
      <c r="A3610" s="197" t="s">
        <v>7970</v>
      </c>
      <c r="B3610" s="197" t="str">
        <f aca="false">C3610&amp;D3610&amp;E3610&amp;F3610&amp;G3610&amp;H3610</f>
        <v>PLACA FOTOLUMINESCENTE DE SINALIZACAO DE SEGURANCA CONTRA INCENDIO,PARA SAIDA DE EMERGENCIA,EM PVC ANTICHAMA,DIMENSOES APROXIMADAS DE (10X20)CM,DE ACORDO COM A NORMA NBR 13434-2.FORNECIMENTO E COLOCACAO</v>
      </c>
      <c r="C3610" s="197" t="s">
        <v>7971</v>
      </c>
      <c r="D3610" s="197" t="s">
        <v>7972</v>
      </c>
      <c r="E3610" s="197" t="s">
        <v>7973</v>
      </c>
      <c r="F3610" s="197" t="s">
        <v>7467</v>
      </c>
      <c r="I3610" s="197" t="s">
        <v>30</v>
      </c>
      <c r="J3610" s="197" t="n">
        <v>8.97</v>
      </c>
    </row>
    <row r="3611" customFormat="false" ht="12.75" hidden="true" customHeight="false" outlineLevel="0" collapsed="false">
      <c r="A3611" s="197" t="s">
        <v>7974</v>
      </c>
      <c r="B3611" s="197" t="str">
        <f aca="false">C3611&amp;D3611&amp;E3611&amp;F3611&amp;G3611&amp;H3611</f>
        <v>PLACA FOTOLUMINESCENTE DE SINALIZACAO DE SEGURANCA CONTRA INCENDIO,PARA SAIDA DE EMERGENCIA,EM PVC ANTICHAMA,DIMENSOES APROXIMADAS DE (10X20)CM,DE ACORDO COM A NORMA NBR 13434-2.FORNECIMENTO E COLOCACAO</v>
      </c>
      <c r="C3611" s="197" t="s">
        <v>7971</v>
      </c>
      <c r="D3611" s="197" t="s">
        <v>7972</v>
      </c>
      <c r="E3611" s="197" t="s">
        <v>7973</v>
      </c>
      <c r="F3611" s="197" t="s">
        <v>7467</v>
      </c>
      <c r="I3611" s="197" t="s">
        <v>30</v>
      </c>
      <c r="J3611" s="197" t="n">
        <v>8.39</v>
      </c>
    </row>
    <row r="3612" customFormat="false" ht="12.75" hidden="true" customHeight="false" outlineLevel="0" collapsed="false">
      <c r="A3612" s="197" t="s">
        <v>7975</v>
      </c>
      <c r="B3612" s="197" t="str">
        <f aca="false">C3612&amp;D3612&amp;E3612&amp;F3612&amp;G3612&amp;H3612</f>
        <v>PLACA FOTOLUMINESCENTE DE SINALIZACAO DE SEGURANCA CONTRA INCENDIO,PARA SAIDA DE EMERGENCIA,EM PVC ANTICHAMA,DIMENSOES APROXIMADAS DE (20X40)CM, DE ACORDO COM A NORMA NBR 13434-2.FORNECIMENTO E COLOCACAO</v>
      </c>
      <c r="C3612" s="197" t="s">
        <v>7971</v>
      </c>
      <c r="D3612" s="197" t="s">
        <v>7972</v>
      </c>
      <c r="E3612" s="197" t="s">
        <v>7976</v>
      </c>
      <c r="F3612" s="197" t="s">
        <v>7960</v>
      </c>
      <c r="I3612" s="197" t="s">
        <v>30</v>
      </c>
      <c r="J3612" s="197" t="n">
        <v>30.94</v>
      </c>
    </row>
    <row r="3613" customFormat="false" ht="12.75" hidden="true" customHeight="false" outlineLevel="0" collapsed="false">
      <c r="A3613" s="197" t="s">
        <v>7977</v>
      </c>
      <c r="B3613" s="197" t="str">
        <f aca="false">C3613&amp;D3613&amp;E3613&amp;F3613&amp;G3613&amp;H3613</f>
        <v>PLACA FOTOLUMINESCENTE DE SINALIZACAO DE SEGURANCA CONTRA INCENDIO,PARA SAIDA DE EMERGENCIA,EM PVC ANTICHAMA,DIMENSOES APROXIMADAS DE (20X40)CM, DE ACORDO COM A NORMA NBR 13434-2.FORNECIMENTO E COLOCACAO</v>
      </c>
      <c r="C3613" s="197" t="s">
        <v>7971</v>
      </c>
      <c r="D3613" s="197" t="s">
        <v>7972</v>
      </c>
      <c r="E3613" s="197" t="s">
        <v>7976</v>
      </c>
      <c r="F3613" s="197" t="s">
        <v>7960</v>
      </c>
      <c r="I3613" s="197" t="s">
        <v>30</v>
      </c>
      <c r="J3613" s="197" t="n">
        <v>30.36</v>
      </c>
    </row>
    <row r="3614" customFormat="false" ht="12.75" hidden="true" customHeight="false" outlineLevel="0" collapsed="false">
      <c r="A3614" s="197" t="s">
        <v>7978</v>
      </c>
      <c r="B3614" s="197"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197" t="s">
        <v>7971</v>
      </c>
      <c r="D3614" s="197" t="s">
        <v>7979</v>
      </c>
      <c r="E3614" s="197" t="s">
        <v>7980</v>
      </c>
      <c r="F3614" s="197" t="s">
        <v>7981</v>
      </c>
      <c r="I3614" s="197" t="s">
        <v>30</v>
      </c>
      <c r="J3614" s="197" t="n">
        <v>12.69</v>
      </c>
    </row>
    <row r="3615" customFormat="false" ht="12.75" hidden="true" customHeight="false" outlineLevel="0" collapsed="false">
      <c r="A3615" s="197" t="s">
        <v>7982</v>
      </c>
      <c r="B3615" s="197"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197" t="s">
        <v>7971</v>
      </c>
      <c r="D3615" s="197" t="s">
        <v>7979</v>
      </c>
      <c r="E3615" s="197" t="s">
        <v>7980</v>
      </c>
      <c r="F3615" s="197" t="s">
        <v>7981</v>
      </c>
      <c r="I3615" s="197" t="s">
        <v>30</v>
      </c>
      <c r="J3615" s="197" t="n">
        <v>12.11</v>
      </c>
    </row>
    <row r="3616" customFormat="false" ht="12.75" hidden="true" customHeight="false" outlineLevel="0" collapsed="false">
      <c r="A3616" s="197" t="s">
        <v>7983</v>
      </c>
      <c r="B3616" s="197"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197" t="s">
        <v>7971</v>
      </c>
      <c r="D3616" s="197" t="s">
        <v>7984</v>
      </c>
      <c r="E3616" s="197" t="s">
        <v>7985</v>
      </c>
      <c r="F3616" s="197" t="s">
        <v>7986</v>
      </c>
      <c r="I3616" s="197" t="s">
        <v>30</v>
      </c>
      <c r="J3616" s="197" t="n">
        <v>13.25</v>
      </c>
    </row>
    <row r="3617" customFormat="false" ht="12.75" hidden="true" customHeight="false" outlineLevel="0" collapsed="false">
      <c r="A3617" s="197" t="s">
        <v>7987</v>
      </c>
      <c r="B3617" s="197"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197" t="s">
        <v>7971</v>
      </c>
      <c r="D3617" s="197" t="s">
        <v>7984</v>
      </c>
      <c r="E3617" s="197" t="s">
        <v>7985</v>
      </c>
      <c r="F3617" s="197" t="s">
        <v>7986</v>
      </c>
      <c r="I3617" s="197" t="s">
        <v>30</v>
      </c>
      <c r="J3617" s="197" t="n">
        <v>12.67</v>
      </c>
    </row>
    <row r="3618" customFormat="false" ht="12.75" hidden="true" customHeight="false" outlineLevel="0" collapsed="false">
      <c r="A3618" s="197" t="s">
        <v>7988</v>
      </c>
      <c r="B3618" s="197"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197" t="s">
        <v>7971</v>
      </c>
      <c r="D3618" s="197" t="s">
        <v>7989</v>
      </c>
      <c r="E3618" s="197" t="s">
        <v>7990</v>
      </c>
      <c r="F3618" s="197" t="s">
        <v>7991</v>
      </c>
      <c r="I3618" s="197" t="s">
        <v>30</v>
      </c>
      <c r="J3618" s="197" t="n">
        <v>9.28</v>
      </c>
    </row>
    <row r="3619" customFormat="false" ht="12.75" hidden="true" customHeight="false" outlineLevel="0" collapsed="false">
      <c r="A3619" s="197" t="s">
        <v>7992</v>
      </c>
      <c r="B3619" s="197"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197" t="s">
        <v>7971</v>
      </c>
      <c r="D3619" s="197" t="s">
        <v>7989</v>
      </c>
      <c r="E3619" s="197" t="s">
        <v>7990</v>
      </c>
      <c r="F3619" s="197" t="s">
        <v>7991</v>
      </c>
      <c r="I3619" s="197" t="s">
        <v>30</v>
      </c>
      <c r="J3619" s="197" t="n">
        <v>8.7</v>
      </c>
    </row>
    <row r="3620" customFormat="false" ht="12.75" hidden="true" customHeight="false" outlineLevel="0" collapsed="false">
      <c r="A3620" s="197" t="s">
        <v>7993</v>
      </c>
      <c r="B3620" s="197"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197" t="s">
        <v>7971</v>
      </c>
      <c r="D3620" s="197" t="s">
        <v>7989</v>
      </c>
      <c r="E3620" s="197" t="s">
        <v>7994</v>
      </c>
      <c r="F3620" s="197" t="s">
        <v>7991</v>
      </c>
      <c r="I3620" s="197" t="s">
        <v>30</v>
      </c>
      <c r="J3620" s="197" t="n">
        <v>35.79</v>
      </c>
    </row>
    <row r="3621" customFormat="false" ht="12.75" hidden="true" customHeight="false" outlineLevel="0" collapsed="false">
      <c r="A3621" s="197" t="s">
        <v>7995</v>
      </c>
      <c r="B3621" s="197"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197" t="s">
        <v>7971</v>
      </c>
      <c r="D3621" s="197" t="s">
        <v>7989</v>
      </c>
      <c r="E3621" s="197" t="s">
        <v>7994</v>
      </c>
      <c r="F3621" s="197" t="s">
        <v>7991</v>
      </c>
      <c r="I3621" s="197" t="s">
        <v>30</v>
      </c>
      <c r="J3621" s="197" t="n">
        <v>35.21</v>
      </c>
    </row>
    <row r="3622" customFormat="false" ht="12.75" hidden="true" customHeight="false" outlineLevel="0" collapsed="false">
      <c r="A3622" s="197" t="s">
        <v>7996</v>
      </c>
      <c r="B3622" s="197"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197" t="s">
        <v>7971</v>
      </c>
      <c r="D3622" s="197" t="s">
        <v>7989</v>
      </c>
      <c r="E3622" s="197" t="s">
        <v>7997</v>
      </c>
      <c r="F3622" s="197" t="s">
        <v>7991</v>
      </c>
      <c r="I3622" s="197" t="s">
        <v>30</v>
      </c>
      <c r="J3622" s="197" t="n">
        <v>16.65</v>
      </c>
    </row>
    <row r="3623" customFormat="false" ht="12.75" hidden="true" customHeight="false" outlineLevel="0" collapsed="false">
      <c r="A3623" s="197" t="s">
        <v>7998</v>
      </c>
      <c r="B3623" s="197"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197" t="s">
        <v>7971</v>
      </c>
      <c r="D3623" s="197" t="s">
        <v>7989</v>
      </c>
      <c r="E3623" s="197" t="s">
        <v>7997</v>
      </c>
      <c r="F3623" s="197" t="s">
        <v>7991</v>
      </c>
      <c r="I3623" s="197" t="s">
        <v>30</v>
      </c>
      <c r="J3623" s="197" t="n">
        <v>16.07</v>
      </c>
    </row>
    <row r="3624" customFormat="false" ht="12.75" hidden="true" customHeight="false" outlineLevel="0" collapsed="false">
      <c r="A3624" s="197" t="s">
        <v>7999</v>
      </c>
      <c r="B3624" s="197" t="str">
        <f aca="false">C3624&amp;D3624&amp;E3624&amp;F3624&amp;G3624&amp;H3624</f>
        <v>PLACA FOTOLUMINESCENTE DE SINALIZACAO DE SEGURANCA CONTRA INCENDIO,DE PROIBICAO,EM PVC ANTICHAMA,FORMA CIRCULAR,DIAMETRO APROXIMADO DE 20CM,DE ACORDO COM A NORMA NBR 13434-2.FORNECIMENTO E COLOCACAO</v>
      </c>
      <c r="C3624" s="197" t="s">
        <v>7971</v>
      </c>
      <c r="D3624" s="197" t="s">
        <v>8000</v>
      </c>
      <c r="E3624" s="197" t="s">
        <v>8001</v>
      </c>
      <c r="F3624" s="197" t="s">
        <v>8002</v>
      </c>
      <c r="I3624" s="197" t="s">
        <v>30</v>
      </c>
      <c r="J3624" s="197" t="n">
        <v>15.22</v>
      </c>
    </row>
    <row r="3625" customFormat="false" ht="12.75" hidden="true" customHeight="false" outlineLevel="0" collapsed="false">
      <c r="A3625" s="197" t="s">
        <v>8003</v>
      </c>
      <c r="B3625" s="197" t="str">
        <f aca="false">C3625&amp;D3625&amp;E3625&amp;F3625&amp;G3625&amp;H3625</f>
        <v>PLACA FOTOLUMINESCENTE DE SINALIZACAO DE SEGURANCA CONTRA INCENDIO,DE PROIBICAO,EM PVC ANTICHAMA,FORMA CIRCULAR,DIAMETRO APROXIMADO DE 20CM,DE ACORDO COM A NORMA NBR 13434-2.FORNECIMENTO E COLOCACAO</v>
      </c>
      <c r="C3625" s="197" t="s">
        <v>7971</v>
      </c>
      <c r="D3625" s="197" t="s">
        <v>8000</v>
      </c>
      <c r="E3625" s="197" t="s">
        <v>8001</v>
      </c>
      <c r="F3625" s="197" t="s">
        <v>8002</v>
      </c>
      <c r="I3625" s="197" t="s">
        <v>30</v>
      </c>
      <c r="J3625" s="197" t="n">
        <v>14.64</v>
      </c>
    </row>
    <row r="3626" customFormat="false" ht="12.75" hidden="true" customHeight="false" outlineLevel="0" collapsed="false">
      <c r="A3626" s="197" t="s">
        <v>8004</v>
      </c>
      <c r="B3626" s="197" t="str">
        <f aca="false">C3626&amp;D3626&amp;E3626&amp;F3626&amp;G3626&amp;H3626</f>
        <v>PLACA FOTOLUMINESCENTE DE SINALIZACAO DE SEGURANCA CONTRA INCENDIO,DE ALERTA,EM PVC ANTICHAMA,FORMA TRIANGULAR,DIMENSAO APROXIMADA DA BASE DE 20CM,DE ACORDO COM A NORMA NBR 13434-2.FORNECIMENTO E COLOCACAO</v>
      </c>
      <c r="C3626" s="197" t="s">
        <v>7971</v>
      </c>
      <c r="D3626" s="197" t="s">
        <v>8005</v>
      </c>
      <c r="E3626" s="197" t="s">
        <v>8006</v>
      </c>
      <c r="F3626" s="197" t="s">
        <v>8007</v>
      </c>
      <c r="I3626" s="197" t="s">
        <v>30</v>
      </c>
      <c r="J3626" s="197" t="n">
        <v>13.11</v>
      </c>
    </row>
    <row r="3627" customFormat="false" ht="12.75" hidden="true" customHeight="false" outlineLevel="0" collapsed="false">
      <c r="A3627" s="197" t="s">
        <v>8008</v>
      </c>
      <c r="B3627" s="197" t="str">
        <f aca="false">C3627&amp;D3627&amp;E3627&amp;F3627&amp;G3627&amp;H3627</f>
        <v>PLACA FOTOLUMINESCENTE DE SINALIZACAO DE SEGURANCA CONTRA INCENDIO,DE ALERTA,EM PVC ANTICHAMA,FORMA TRIANGULAR,DIMENSAO APROXIMADA DA BASE DE 20CM,DE ACORDO COM A NORMA NBR 13434-2.FORNECIMENTO E COLOCACAO</v>
      </c>
      <c r="C3627" s="197" t="s">
        <v>7971</v>
      </c>
      <c r="D3627" s="197" t="s">
        <v>8005</v>
      </c>
      <c r="E3627" s="197" t="s">
        <v>8006</v>
      </c>
      <c r="F3627" s="197" t="s">
        <v>8007</v>
      </c>
      <c r="I3627" s="197" t="s">
        <v>30</v>
      </c>
      <c r="J3627" s="197" t="n">
        <v>12.53</v>
      </c>
    </row>
    <row r="3628" customFormat="false" ht="12.75" hidden="true" customHeight="false" outlineLevel="0" collapsed="false">
      <c r="A3628" s="197" t="s">
        <v>8009</v>
      </c>
      <c r="B3628" s="197" t="str">
        <f aca="false">C3628&amp;D3628&amp;E3628&amp;F3628&amp;G3628&amp;H3628</f>
        <v>LETRA DE ACO INOX Nº22 COM 20CM DE ALTURA.FORNECIMENTO E COLOCACAO</v>
      </c>
      <c r="C3628" s="197" t="s">
        <v>8010</v>
      </c>
      <c r="D3628" s="197" t="s">
        <v>8011</v>
      </c>
      <c r="I3628" s="197" t="s">
        <v>30</v>
      </c>
      <c r="J3628" s="197" t="n">
        <v>88.49</v>
      </c>
    </row>
    <row r="3629" customFormat="false" ht="12.75" hidden="true" customHeight="false" outlineLevel="0" collapsed="false">
      <c r="A3629" s="197" t="s">
        <v>8012</v>
      </c>
      <c r="B3629" s="197" t="str">
        <f aca="false">C3629&amp;D3629&amp;E3629&amp;F3629&amp;G3629&amp;H3629</f>
        <v>LETRA DE ACO INOX Nº22 COM 20CM DE ALTURA.FORNECIMENTO E COLOCACAO</v>
      </c>
      <c r="C3629" s="197" t="s">
        <v>8010</v>
      </c>
      <c r="D3629" s="197" t="s">
        <v>8011</v>
      </c>
      <c r="I3629" s="197" t="s">
        <v>30</v>
      </c>
      <c r="J3629" s="197" t="n">
        <v>86.03</v>
      </c>
    </row>
    <row r="3630" customFormat="false" ht="12.75" hidden="true" customHeight="false" outlineLevel="0" collapsed="false">
      <c r="A3630" s="197" t="s">
        <v>8013</v>
      </c>
      <c r="B3630" s="197" t="str">
        <f aca="false">C3630&amp;D3630&amp;E3630&amp;F3630&amp;G3630&amp;H3630</f>
        <v>LETRA DE LATAO COM 30CM DE ALTURA TIPO "HELVETICA MEDIUM" OU SIMILAR.FORNECIMENTO E COLOCACAO</v>
      </c>
      <c r="C3630" s="197" t="s">
        <v>8014</v>
      </c>
      <c r="D3630" s="197" t="s">
        <v>8015</v>
      </c>
      <c r="I3630" s="197" t="s">
        <v>30</v>
      </c>
      <c r="J3630" s="197" t="n">
        <v>183.49</v>
      </c>
    </row>
    <row r="3631" customFormat="false" ht="12.75" hidden="true" customHeight="false" outlineLevel="0" collapsed="false">
      <c r="A3631" s="197" t="s">
        <v>8016</v>
      </c>
      <c r="B3631" s="197" t="str">
        <f aca="false">C3631&amp;D3631&amp;E3631&amp;F3631&amp;G3631&amp;H3631</f>
        <v>LETRA DE LATAO COM 30CM DE ALTURA TIPO "HELVETICA MEDIUM" OU SIMILAR.FORNECIMENTO E COLOCACAO</v>
      </c>
      <c r="C3631" s="197" t="s">
        <v>8014</v>
      </c>
      <c r="D3631" s="197" t="s">
        <v>8015</v>
      </c>
      <c r="I3631" s="197" t="s">
        <v>30</v>
      </c>
      <c r="J3631" s="197" t="n">
        <v>181.03</v>
      </c>
    </row>
    <row r="3632" customFormat="false" ht="12.75" hidden="true" customHeight="false" outlineLevel="0" collapsed="false">
      <c r="A3632" s="197" t="s">
        <v>8017</v>
      </c>
      <c r="B3632" s="197" t="str">
        <f aca="false">C3632&amp;D3632&amp;E3632&amp;F3632&amp;G3632&amp;H3632</f>
        <v>LETRA DE ACO ESCOVADO COM 30CM DE ALTURA.FORNECIMENTO E COLOCACAO</v>
      </c>
      <c r="C3632" s="197" t="s">
        <v>8018</v>
      </c>
      <c r="D3632" s="197" t="s">
        <v>8019</v>
      </c>
      <c r="I3632" s="197" t="s">
        <v>30</v>
      </c>
      <c r="J3632" s="197" t="n">
        <v>118.49</v>
      </c>
    </row>
    <row r="3633" customFormat="false" ht="12.75" hidden="true" customHeight="false" outlineLevel="0" collapsed="false">
      <c r="A3633" s="197" t="s">
        <v>8020</v>
      </c>
      <c r="B3633" s="197" t="str">
        <f aca="false">C3633&amp;D3633&amp;E3633&amp;F3633&amp;G3633&amp;H3633</f>
        <v>LETRA DE ACO ESCOVADO COM 30CM DE ALTURA.FORNECIMENTO E COLOCACAO</v>
      </c>
      <c r="C3633" s="197" t="s">
        <v>8018</v>
      </c>
      <c r="D3633" s="197" t="s">
        <v>8019</v>
      </c>
      <c r="I3633" s="197" t="s">
        <v>30</v>
      </c>
      <c r="J3633" s="197" t="n">
        <v>116.03</v>
      </c>
    </row>
    <row r="3634" customFormat="false" ht="12.75" hidden="true" customHeight="false" outlineLevel="0" collapsed="false">
      <c r="A3634" s="197" t="s">
        <v>8021</v>
      </c>
      <c r="B3634" s="197" t="str">
        <f aca="false">C3634&amp;D3634&amp;E3634&amp;F3634&amp;G3634&amp;H3634</f>
        <v>LETRA DE ACO ESCOVADO COM 40CM DE ALTURA.FORNECIMENTO E COLOCACAO</v>
      </c>
      <c r="C3634" s="197" t="s">
        <v>8022</v>
      </c>
      <c r="D3634" s="197" t="s">
        <v>8019</v>
      </c>
      <c r="I3634" s="197" t="s">
        <v>30</v>
      </c>
      <c r="J3634" s="197" t="n">
        <v>138.49</v>
      </c>
    </row>
    <row r="3635" customFormat="false" ht="12.75" hidden="true" customHeight="false" outlineLevel="0" collapsed="false">
      <c r="A3635" s="197" t="s">
        <v>8023</v>
      </c>
      <c r="B3635" s="197" t="str">
        <f aca="false">C3635&amp;D3635&amp;E3635&amp;F3635&amp;G3635&amp;H3635</f>
        <v>LETRA DE ACO ESCOVADO COM 40CM DE ALTURA.FORNECIMENTO E COLOCACAO</v>
      </c>
      <c r="C3635" s="197" t="s">
        <v>8022</v>
      </c>
      <c r="D3635" s="197" t="s">
        <v>8019</v>
      </c>
      <c r="I3635" s="197" t="s">
        <v>30</v>
      </c>
      <c r="J3635" s="197" t="n">
        <v>136.03</v>
      </c>
    </row>
    <row r="3636" customFormat="false" ht="12.75" hidden="true" customHeight="false" outlineLevel="0" collapsed="false">
      <c r="A3636" s="197" t="s">
        <v>8024</v>
      </c>
      <c r="B3636" s="197" t="str">
        <f aca="false">C3636&amp;D3636&amp;E3636&amp;F3636&amp;G3636&amp;H3636</f>
        <v>LETRA FUNDIDA EM ALUMINIO,POLIDA NAS LATERAIS,TIPO "HELVETICA",COM ALTURA DE 10CM E ESPESSURA DE 5MM,COM PINOS PARA FIXACAO.FORNECIMENTO E COLOCACAO</v>
      </c>
      <c r="C3636" s="197" t="s">
        <v>8025</v>
      </c>
      <c r="D3636" s="197" t="s">
        <v>8026</v>
      </c>
      <c r="E3636" s="197" t="s">
        <v>8027</v>
      </c>
      <c r="I3636" s="197" t="s">
        <v>30</v>
      </c>
      <c r="J3636" s="197" t="n">
        <v>57.39</v>
      </c>
    </row>
    <row r="3637" customFormat="false" ht="12.75" hidden="true" customHeight="false" outlineLevel="0" collapsed="false">
      <c r="A3637" s="197" t="s">
        <v>8028</v>
      </c>
      <c r="B3637" s="197" t="str">
        <f aca="false">C3637&amp;D3637&amp;E3637&amp;F3637&amp;G3637&amp;H3637</f>
        <v>LETRA FUNDIDA EM ALUMINIO,POLIDA NAS LATERAIS,TIPO "HELVETICA",COM ALTURA DE 10CM E ESPESSURA DE 5MM,COM PINOS PARA FIXACAO.FORNECIMENTO E COLOCACAO</v>
      </c>
      <c r="C3637" s="197" t="s">
        <v>8025</v>
      </c>
      <c r="D3637" s="197" t="s">
        <v>8026</v>
      </c>
      <c r="E3637" s="197" t="s">
        <v>8027</v>
      </c>
      <c r="I3637" s="197" t="s">
        <v>30</v>
      </c>
      <c r="J3637" s="197" t="n">
        <v>55.66</v>
      </c>
    </row>
    <row r="3638" customFormat="false" ht="12.75" hidden="true" customHeight="false" outlineLevel="0" collapsed="false">
      <c r="A3638" s="197" t="s">
        <v>8029</v>
      </c>
      <c r="B3638" s="197" t="str">
        <f aca="false">C3638&amp;D3638&amp;E3638&amp;F3638&amp;G3638&amp;H3638</f>
        <v>LETRA FUNDIDA EM BRONZE,POLIDA E OXIDADA NAS LATERAIS,TIPO "HELVETICA",COM ALTURA DE 10CM E ESPESSURA DE 5MM COM PINOS PARA FIXACAO.FORNECIMENTO E COLOCACAO</v>
      </c>
      <c r="C3638" s="197" t="s">
        <v>8030</v>
      </c>
      <c r="D3638" s="197" t="s">
        <v>8031</v>
      </c>
      <c r="E3638" s="197" t="s">
        <v>8032</v>
      </c>
      <c r="I3638" s="197" t="s">
        <v>30</v>
      </c>
      <c r="J3638" s="197" t="n">
        <v>101.83</v>
      </c>
    </row>
    <row r="3639" customFormat="false" ht="12.75" hidden="true" customHeight="false" outlineLevel="0" collapsed="false">
      <c r="A3639" s="197" t="s">
        <v>8033</v>
      </c>
      <c r="B3639" s="197" t="str">
        <f aca="false">C3639&amp;D3639&amp;E3639&amp;F3639&amp;G3639&amp;H3639</f>
        <v>LETRA FUNDIDA EM BRONZE,POLIDA E OXIDADA NAS LATERAIS,TIPO "HELVETICA",COM ALTURA DE 10CM E ESPESSURA DE 5MM COM PINOS PARA FIXACAO.FORNECIMENTO E COLOCACAO</v>
      </c>
      <c r="C3639" s="197" t="s">
        <v>8030</v>
      </c>
      <c r="D3639" s="197" t="s">
        <v>8031</v>
      </c>
      <c r="E3639" s="197" t="s">
        <v>8032</v>
      </c>
      <c r="I3639" s="197" t="s">
        <v>30</v>
      </c>
      <c r="J3639" s="197" t="n">
        <v>100.11</v>
      </c>
    </row>
    <row r="3640" customFormat="false" ht="12.75" hidden="true" customHeight="false" outlineLevel="0" collapsed="false">
      <c r="A3640" s="197" t="s">
        <v>8034</v>
      </c>
      <c r="B3640" s="197" t="str">
        <f aca="false">C3640&amp;D3640&amp;E3640&amp;F3640&amp;G3640&amp;H3640</f>
        <v>PLACA DE FERRO ESMALTADO DE 12X18CM COM NUMERACAO PARA IDENTIFICACAO DE IMOVEL EM LOGRADOURO.FORNECIMENTO E COLOCACAO</v>
      </c>
      <c r="C3640" s="197" t="s">
        <v>8035</v>
      </c>
      <c r="D3640" s="197" t="s">
        <v>8036</v>
      </c>
      <c r="I3640" s="197" t="s">
        <v>30</v>
      </c>
      <c r="J3640" s="197" t="n">
        <v>60.39</v>
      </c>
    </row>
    <row r="3641" customFormat="false" ht="12.75" hidden="true" customHeight="false" outlineLevel="0" collapsed="false">
      <c r="A3641" s="197" t="s">
        <v>8037</v>
      </c>
      <c r="B3641" s="197" t="str">
        <f aca="false">C3641&amp;D3641&amp;E3641&amp;F3641&amp;G3641&amp;H3641</f>
        <v>PLACA DE FERRO ESMALTADO DE 12X18CM COM NUMERACAO PARA IDENTIFICACAO DE IMOVEL EM LOGRADOURO.FORNECIMENTO E COLOCACAO</v>
      </c>
      <c r="C3641" s="197" t="s">
        <v>8035</v>
      </c>
      <c r="D3641" s="197" t="s">
        <v>8036</v>
      </c>
      <c r="I3641" s="197" t="s">
        <v>30</v>
      </c>
      <c r="J3641" s="197" t="n">
        <v>59.41</v>
      </c>
    </row>
    <row r="3642" customFormat="false" ht="12.75" hidden="true" customHeight="false" outlineLevel="0" collapsed="false">
      <c r="A3642" s="197" t="s">
        <v>8038</v>
      </c>
      <c r="B3642" s="197" t="str">
        <f aca="false">C3642&amp;D3642&amp;E3642&amp;F3642&amp;G3642&amp;H3642</f>
        <v>PLACA DE FERRO ESMALTADO FORMA ELIPTICA,Nº13,PARA IDENTIFICACAO DE MARCADOR,DE LUZ OU GAS OU OUTRO,EM CONJUNTO HABITACIONAL.FORNECIMENTO E COLOCACAO</v>
      </c>
      <c r="C3642" s="197" t="s">
        <v>8039</v>
      </c>
      <c r="D3642" s="197" t="s">
        <v>8040</v>
      </c>
      <c r="E3642" s="197" t="s">
        <v>8041</v>
      </c>
      <c r="I3642" s="197" t="s">
        <v>30</v>
      </c>
      <c r="J3642" s="197" t="n">
        <v>15.04</v>
      </c>
    </row>
    <row r="3643" customFormat="false" ht="12.75" hidden="true" customHeight="false" outlineLevel="0" collapsed="false">
      <c r="A3643" s="197" t="s">
        <v>8042</v>
      </c>
      <c r="B3643" s="197" t="str">
        <f aca="false">C3643&amp;D3643&amp;E3643&amp;F3643&amp;G3643&amp;H3643</f>
        <v>PLACA DE FERRO ESMALTADO FORMA ELIPTICA,Nº13,PARA IDENTIFICACAO DE MARCADOR,DE LUZ OU GAS OU OUTRO,EM CONJUNTO HABITACIONAL.FORNECIMENTO E COLOCACAO</v>
      </c>
      <c r="C3643" s="197" t="s">
        <v>8039</v>
      </c>
      <c r="D3643" s="197" t="s">
        <v>8040</v>
      </c>
      <c r="E3643" s="197" t="s">
        <v>8041</v>
      </c>
      <c r="I3643" s="197" t="s">
        <v>30</v>
      </c>
      <c r="J3643" s="197" t="n">
        <v>14.3</v>
      </c>
    </row>
    <row r="3644" customFormat="false" ht="12.75" hidden="true" customHeight="false" outlineLevel="0" collapsed="false">
      <c r="A3644" s="197" t="s">
        <v>8043</v>
      </c>
      <c r="B3644" s="197" t="str">
        <f aca="false">C3644&amp;D3644&amp;E3644&amp;F3644&amp;G3644&amp;H3644</f>
        <v>PLACA DE IDENTIFICACAO EM ACO INOXIDAVEL,ESCRITA EM BRAILLE,MEDINDO 8X25CM.FORNECIMENTO E COLOCACAO</v>
      </c>
      <c r="C3644" s="197" t="s">
        <v>8044</v>
      </c>
      <c r="D3644" s="197" t="s">
        <v>8045</v>
      </c>
      <c r="I3644" s="197" t="s">
        <v>30</v>
      </c>
      <c r="J3644" s="197" t="n">
        <v>90.72</v>
      </c>
    </row>
    <row r="3645" customFormat="false" ht="12.75" hidden="true" customHeight="false" outlineLevel="0" collapsed="false">
      <c r="A3645" s="197" t="s">
        <v>8046</v>
      </c>
      <c r="B3645" s="197" t="str">
        <f aca="false">C3645&amp;D3645&amp;E3645&amp;F3645&amp;G3645&amp;H3645</f>
        <v>PLACA DE IDENTIFICACAO EM ACO INOXIDAVEL,ESCRITA EM BRAILLE,MEDINDO 8X25CM.FORNECIMENTO E COLOCACAO</v>
      </c>
      <c r="C3645" s="197" t="s">
        <v>8044</v>
      </c>
      <c r="D3645" s="197" t="s">
        <v>8045</v>
      </c>
      <c r="I3645" s="197" t="s">
        <v>30</v>
      </c>
      <c r="J3645" s="197" t="n">
        <v>89.29</v>
      </c>
    </row>
    <row r="3646" customFormat="false" ht="12.75" hidden="true" customHeight="false" outlineLevel="0" collapsed="false">
      <c r="A3646" s="197" t="s">
        <v>8047</v>
      </c>
      <c r="B3646" s="197" t="str">
        <f aca="false">C3646&amp;D3646&amp;E3646&amp;F3646&amp;G3646&amp;H3646</f>
        <v>MAPA TATIL(BRAILLE/RELEVO) EM ACRILICO,MEDINDO 54X39CM,PARASINALIZACAO E LOCALIZACAO DE AMBIENTES,EXCLUSIVE PEDESTAL.FORNECIMENTO E COLOCACAO</v>
      </c>
      <c r="C3646" s="197" t="s">
        <v>8048</v>
      </c>
      <c r="D3646" s="197" t="s">
        <v>8049</v>
      </c>
      <c r="E3646" s="197" t="s">
        <v>7467</v>
      </c>
      <c r="I3646" s="197" t="s">
        <v>30</v>
      </c>
      <c r="J3646" s="197" t="n">
        <v>665.79</v>
      </c>
    </row>
    <row r="3647" customFormat="false" ht="12.75" hidden="true" customHeight="false" outlineLevel="0" collapsed="false">
      <c r="A3647" s="197" t="s">
        <v>8050</v>
      </c>
      <c r="B3647" s="197" t="str">
        <f aca="false">C3647&amp;D3647&amp;E3647&amp;F3647&amp;G3647&amp;H3647</f>
        <v>MAPA TATIL(BRAILLE/RELEVO) EM ACRILICO,MEDINDO 54X39CM,PARASINALIZACAO E LOCALIZACAO DE AMBIENTES,EXCLUSIVE PEDESTAL.FORNECIMENTO E COLOCACAO</v>
      </c>
      <c r="C3647" s="197" t="s">
        <v>8048</v>
      </c>
      <c r="D3647" s="197" t="s">
        <v>8049</v>
      </c>
      <c r="E3647" s="197" t="s">
        <v>7467</v>
      </c>
      <c r="I3647" s="197" t="s">
        <v>30</v>
      </c>
      <c r="J3647" s="197" t="n">
        <v>665.21</v>
      </c>
    </row>
    <row r="3648" customFormat="false" ht="12.75" hidden="true" customHeight="false" outlineLevel="0" collapsed="false">
      <c r="A3648" s="197" t="s">
        <v>8051</v>
      </c>
      <c r="B3648" s="197" t="str">
        <f aca="false">C3648&amp;D3648&amp;E3648&amp;F3648&amp;G3648&amp;H3648</f>
        <v>ANEL TATIL DE TEXTURA CONSTRASTANTE (BORRACHA) E,PLACA TATIL DE ALUMINIO EM BRAILE 10X3CM, PARA SINALIZACAO DE CORRIMAOS,PARA PESSOAS COM NECESSIDADES ESPECIFICAS.FORNECIMENTO E COLOCACAO</v>
      </c>
      <c r="C3648" s="197" t="s">
        <v>8052</v>
      </c>
      <c r="D3648" s="197" t="s">
        <v>8053</v>
      </c>
      <c r="E3648" s="197" t="s">
        <v>8054</v>
      </c>
      <c r="F3648" s="197" t="s">
        <v>8055</v>
      </c>
      <c r="I3648" s="197" t="s">
        <v>30</v>
      </c>
      <c r="J3648" s="197" t="n">
        <v>33.83</v>
      </c>
    </row>
    <row r="3649" customFormat="false" ht="12.75" hidden="true" customHeight="false" outlineLevel="0" collapsed="false">
      <c r="A3649" s="197" t="s">
        <v>8056</v>
      </c>
      <c r="B3649" s="197" t="str">
        <f aca="false">C3649&amp;D3649&amp;E3649&amp;F3649&amp;G3649&amp;H3649</f>
        <v>ANEL TATIL DE TEXTURA CONSTRASTANTE (BORRACHA) E,PLACA TATIL DE ALUMINIO EM BRAILE 10X3CM, PARA SINALIZACAO DE CORRIMAOS,PARA PESSOAS COM NECESSIDADES ESPECIFICAS.FORNECIMENTO E COLOCACAO</v>
      </c>
      <c r="C3649" s="197" t="s">
        <v>8052</v>
      </c>
      <c r="D3649" s="197" t="s">
        <v>8053</v>
      </c>
      <c r="E3649" s="197" t="s">
        <v>8054</v>
      </c>
      <c r="F3649" s="197" t="s">
        <v>8055</v>
      </c>
      <c r="I3649" s="197" t="s">
        <v>30</v>
      </c>
      <c r="J3649" s="197" t="n">
        <v>32.4</v>
      </c>
    </row>
    <row r="3650" customFormat="false" ht="12.75" hidden="true" customHeight="false" outlineLevel="0" collapsed="false">
      <c r="A3650" s="197" t="s">
        <v>8057</v>
      </c>
      <c r="B3650" s="197" t="str">
        <f aca="false">C3650&amp;D3650&amp;E3650&amp;F3650&amp;G3650&amp;H3650</f>
        <v>PLASTICO NA COR PRETA,DESTINADO A PROTECAO DE TELHADOS,MOVEIS E PISOS,COM 0,15MM DE ESPESSURA,REUTILIZADO 5 VEZES,INCLUSIVE RETIRADA.FORNECIMENTO E COLOCACAO</v>
      </c>
      <c r="C3650" s="197" t="s">
        <v>8058</v>
      </c>
      <c r="D3650" s="197" t="s">
        <v>8059</v>
      </c>
      <c r="E3650" s="197" t="s">
        <v>8060</v>
      </c>
      <c r="I3650" s="197" t="s">
        <v>1993</v>
      </c>
      <c r="J3650" s="197" t="n">
        <v>1.11</v>
      </c>
    </row>
    <row r="3651" customFormat="false" ht="12.75" hidden="true" customHeight="false" outlineLevel="0" collapsed="false">
      <c r="A3651" s="197" t="s">
        <v>8061</v>
      </c>
      <c r="B3651" s="197" t="str">
        <f aca="false">C3651&amp;D3651&amp;E3651&amp;F3651&amp;G3651&amp;H3651</f>
        <v>PLASTICO NA COR PRETA,DESTINADO A PROTECAO DE TELHADOS,MOVEIS E PISOS,COM 0,15MM DE ESPESSURA,REUTILIZADO 5 VEZES,INCLUSIVE RETIRADA.FORNECIMENTO E COLOCACAO</v>
      </c>
      <c r="C3651" s="197" t="s">
        <v>8058</v>
      </c>
      <c r="D3651" s="197" t="s">
        <v>8059</v>
      </c>
      <c r="E3651" s="197" t="s">
        <v>8060</v>
      </c>
      <c r="I3651" s="197" t="s">
        <v>1993</v>
      </c>
      <c r="J3651" s="197" t="n">
        <v>0.98</v>
      </c>
    </row>
    <row r="3652" customFormat="false" ht="12.75" hidden="true" customHeight="false" outlineLevel="0" collapsed="false">
      <c r="A3652" s="197" t="s">
        <v>8062</v>
      </c>
      <c r="B3652" s="197" t="str">
        <f aca="false">C3652&amp;D3652&amp;E3652&amp;F3652&amp;G3652&amp;H3652</f>
        <v>LONA TIPO LEVE PARA PROTECAO DE TELHADOS,REUTILIZADO 2 VEZES,INCLUSIVE RETIRADA.FORNECIMENTO E COLOCACAO</v>
      </c>
      <c r="C3652" s="197" t="s">
        <v>8063</v>
      </c>
      <c r="D3652" s="197" t="s">
        <v>8064</v>
      </c>
      <c r="I3652" s="197" t="s">
        <v>1993</v>
      </c>
      <c r="J3652" s="197" t="n">
        <v>1.18</v>
      </c>
    </row>
    <row r="3653" customFormat="false" ht="12.75" hidden="true" customHeight="false" outlineLevel="0" collapsed="false">
      <c r="A3653" s="197" t="s">
        <v>8065</v>
      </c>
      <c r="B3653" s="197" t="str">
        <f aca="false">C3653&amp;D3653&amp;E3653&amp;F3653&amp;G3653&amp;H3653</f>
        <v>LONA TIPO LEVE PARA PROTECAO DE TELHADOS,REUTILIZADO 2 VEZES,INCLUSIVE RETIRADA.FORNECIMENTO E COLOCACAO</v>
      </c>
      <c r="C3653" s="197" t="s">
        <v>8063</v>
      </c>
      <c r="D3653" s="197" t="s">
        <v>8064</v>
      </c>
      <c r="I3653" s="197" t="s">
        <v>1993</v>
      </c>
      <c r="J3653" s="197" t="n">
        <v>1.06</v>
      </c>
    </row>
    <row r="3654" customFormat="false" ht="12.75" hidden="true" customHeight="false" outlineLevel="0" collapsed="false">
      <c r="A3654" s="197" t="s">
        <v>8066</v>
      </c>
      <c r="B3654" s="197" t="str">
        <f aca="false">C3654&amp;D3654&amp;E3654&amp;F3654&amp;G3654&amp;H3654</f>
        <v>LONA DE POLIETILENO(LONA TERREIRO)COM ESPESSURA DE 0,20MM PARA IMPERMEABILIZACAO DE SOLO,MEDIDA PELA AREA COBERTA,INCLUSIVE PERDAS E TRANSPASSE</v>
      </c>
      <c r="C3654" s="197" t="s">
        <v>8067</v>
      </c>
      <c r="D3654" s="197" t="s">
        <v>8068</v>
      </c>
      <c r="E3654" s="197" t="s">
        <v>8069</v>
      </c>
      <c r="I3654" s="197" t="s">
        <v>1993</v>
      </c>
      <c r="J3654" s="197" t="n">
        <v>1.41</v>
      </c>
    </row>
    <row r="3655" customFormat="false" ht="12.75" hidden="true" customHeight="false" outlineLevel="0" collapsed="false">
      <c r="A3655" s="197" t="s">
        <v>8070</v>
      </c>
      <c r="B3655" s="197" t="str">
        <f aca="false">C3655&amp;D3655&amp;E3655&amp;F3655&amp;G3655&amp;H3655</f>
        <v>LONA DE POLIETILENO(LONA TERREIRO)COM ESPESSURA DE 0,20MM PARA IMPERMEABILIZACAO DE SOLO,MEDIDA PELA AREA COBERTA,INCLUSIVE PERDAS E TRANSPASSE</v>
      </c>
      <c r="C3655" s="197" t="s">
        <v>8067</v>
      </c>
      <c r="D3655" s="197" t="s">
        <v>8068</v>
      </c>
      <c r="E3655" s="197" t="s">
        <v>8069</v>
      </c>
      <c r="I3655" s="197" t="s">
        <v>1993</v>
      </c>
      <c r="J3655" s="197" t="n">
        <v>1.37</v>
      </c>
    </row>
    <row r="3656" customFormat="false" ht="12.75" hidden="true" customHeight="false" outlineLevel="0" collapsed="false">
      <c r="A3656" s="197" t="s">
        <v>8071</v>
      </c>
      <c r="B3656" s="197" t="str">
        <f aca="false">C3656&amp;D3656&amp;E3656&amp;F3656&amp;G3656&amp;H3656</f>
        <v>PLASTICO BOLHAO,BOLHA DIAMETRO DE 25MM E LARGURA DE 1,30M.FORNECIMENTO E COLOCACAO</v>
      </c>
      <c r="C3656" s="197" t="s">
        <v>8072</v>
      </c>
      <c r="D3656" s="197" t="s">
        <v>7467</v>
      </c>
      <c r="I3656" s="197" t="s">
        <v>338</v>
      </c>
      <c r="J3656" s="197" t="n">
        <v>2.71</v>
      </c>
    </row>
    <row r="3657" customFormat="false" ht="12.75" hidden="true" customHeight="false" outlineLevel="0" collapsed="false">
      <c r="A3657" s="197" t="s">
        <v>8073</v>
      </c>
      <c r="B3657" s="197" t="str">
        <f aca="false">C3657&amp;D3657&amp;E3657&amp;F3657&amp;G3657&amp;H3657</f>
        <v>PLASTICO BOLHAO,BOLHA DIAMETRO DE 25MM E LARGURA DE 1,30M.FORNECIMENTO E COLOCACAO</v>
      </c>
      <c r="C3657" s="197" t="s">
        <v>8072</v>
      </c>
      <c r="D3657" s="197" t="s">
        <v>7467</v>
      </c>
      <c r="I3657" s="197" t="s">
        <v>338</v>
      </c>
      <c r="J3657" s="197" t="n">
        <v>2.5</v>
      </c>
    </row>
    <row r="3658" customFormat="false" ht="12.75" hidden="true" customHeight="false" outlineLevel="0" collapsed="false">
      <c r="A3658" s="197" t="s">
        <v>8074</v>
      </c>
      <c r="B3658" s="197"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197" t="s">
        <v>8075</v>
      </c>
      <c r="D3658" s="197" t="s">
        <v>8076</v>
      </c>
      <c r="E3658" s="197" t="s">
        <v>8077</v>
      </c>
      <c r="F3658" s="197" t="s">
        <v>8078</v>
      </c>
      <c r="G3658" s="197" t="s">
        <v>8079</v>
      </c>
      <c r="H3658" s="197" t="s">
        <v>867</v>
      </c>
      <c r="I3658" s="197" t="s">
        <v>338</v>
      </c>
      <c r="J3658" s="197" t="n">
        <v>130.49</v>
      </c>
    </row>
    <row r="3659" customFormat="false" ht="12.75" hidden="true" customHeight="false" outlineLevel="0" collapsed="false">
      <c r="A3659" s="197" t="s">
        <v>8080</v>
      </c>
      <c r="B3659" s="197"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197" t="s">
        <v>8075</v>
      </c>
      <c r="D3659" s="197" t="s">
        <v>8076</v>
      </c>
      <c r="E3659" s="197" t="s">
        <v>8077</v>
      </c>
      <c r="F3659" s="197" t="s">
        <v>8078</v>
      </c>
      <c r="G3659" s="197" t="s">
        <v>8079</v>
      </c>
      <c r="H3659" s="197" t="s">
        <v>867</v>
      </c>
      <c r="I3659" s="197" t="s">
        <v>338</v>
      </c>
      <c r="J3659" s="197" t="n">
        <v>121.01</v>
      </c>
    </row>
    <row r="3660" customFormat="false" ht="12.75" hidden="true" customHeight="false" outlineLevel="0" collapsed="false">
      <c r="A3660" s="197" t="s">
        <v>8081</v>
      </c>
      <c r="B3660" s="197"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197" t="s">
        <v>8075</v>
      </c>
      <c r="D3660" s="197" t="s">
        <v>8082</v>
      </c>
      <c r="E3660" s="197" t="s">
        <v>8083</v>
      </c>
      <c r="F3660" s="197" t="s">
        <v>8084</v>
      </c>
      <c r="G3660" s="197" t="s">
        <v>8085</v>
      </c>
      <c r="H3660" s="197" t="s">
        <v>8086</v>
      </c>
      <c r="I3660" s="197" t="s">
        <v>338</v>
      </c>
      <c r="J3660" s="197" t="n">
        <v>168.71</v>
      </c>
    </row>
    <row r="3661" customFormat="false" ht="12.75" hidden="true" customHeight="false" outlineLevel="0" collapsed="false">
      <c r="A3661" s="197" t="s">
        <v>8087</v>
      </c>
      <c r="B3661" s="197"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197" t="s">
        <v>8075</v>
      </c>
      <c r="D3661" s="197" t="s">
        <v>8082</v>
      </c>
      <c r="E3661" s="197" t="s">
        <v>8083</v>
      </c>
      <c r="F3661" s="197" t="s">
        <v>8084</v>
      </c>
      <c r="G3661" s="197" t="s">
        <v>8085</v>
      </c>
      <c r="H3661" s="197" t="s">
        <v>8086</v>
      </c>
      <c r="I3661" s="197" t="s">
        <v>338</v>
      </c>
      <c r="J3661" s="197" t="n">
        <v>156.97</v>
      </c>
    </row>
    <row r="3662" customFormat="false" ht="12.75" hidden="true" customHeight="false" outlineLevel="0" collapsed="false">
      <c r="A3662" s="197" t="s">
        <v>8088</v>
      </c>
      <c r="B3662" s="197"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197" t="s">
        <v>8089</v>
      </c>
      <c r="D3662" s="197" t="s">
        <v>8090</v>
      </c>
      <c r="E3662" s="197" t="s">
        <v>8077</v>
      </c>
      <c r="F3662" s="197" t="s">
        <v>8091</v>
      </c>
      <c r="G3662" s="197" t="s">
        <v>8092</v>
      </c>
      <c r="I3662" s="197" t="s">
        <v>338</v>
      </c>
      <c r="J3662" s="197" t="n">
        <v>106.54</v>
      </c>
    </row>
    <row r="3663" customFormat="false" ht="12.75" hidden="true" customHeight="false" outlineLevel="0" collapsed="false">
      <c r="A3663" s="197" t="s">
        <v>8093</v>
      </c>
      <c r="B3663" s="197"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197" t="s">
        <v>8089</v>
      </c>
      <c r="D3663" s="197" t="s">
        <v>8090</v>
      </c>
      <c r="E3663" s="197" t="s">
        <v>8077</v>
      </c>
      <c r="F3663" s="197" t="s">
        <v>8091</v>
      </c>
      <c r="G3663" s="197" t="s">
        <v>8092</v>
      </c>
      <c r="I3663" s="197" t="s">
        <v>338</v>
      </c>
      <c r="J3663" s="197" t="n">
        <v>100.38</v>
      </c>
    </row>
    <row r="3664" customFormat="false" ht="12.75" hidden="true" customHeight="false" outlineLevel="0" collapsed="false">
      <c r="A3664" s="197" t="s">
        <v>8094</v>
      </c>
      <c r="B3664" s="197"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197" t="s">
        <v>8089</v>
      </c>
      <c r="D3664" s="197" t="s">
        <v>8095</v>
      </c>
      <c r="E3664" s="197" t="s">
        <v>8096</v>
      </c>
      <c r="F3664" s="197" t="s">
        <v>8097</v>
      </c>
      <c r="G3664" s="197" t="s">
        <v>8098</v>
      </c>
      <c r="H3664" s="197" t="s">
        <v>8099</v>
      </c>
      <c r="I3664" s="197" t="s">
        <v>338</v>
      </c>
      <c r="J3664" s="197" t="n">
        <v>141.06</v>
      </c>
    </row>
    <row r="3665" customFormat="false" ht="12.75" hidden="true" customHeight="false" outlineLevel="0" collapsed="false">
      <c r="A3665" s="197" t="s">
        <v>8100</v>
      </c>
      <c r="B3665" s="197"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197" t="s">
        <v>8089</v>
      </c>
      <c r="D3665" s="197" t="s">
        <v>8095</v>
      </c>
      <c r="E3665" s="197" t="s">
        <v>8096</v>
      </c>
      <c r="F3665" s="197" t="s">
        <v>8097</v>
      </c>
      <c r="G3665" s="197" t="s">
        <v>8098</v>
      </c>
      <c r="H3665" s="197" t="s">
        <v>8099</v>
      </c>
      <c r="I3665" s="197" t="s">
        <v>338</v>
      </c>
      <c r="J3665" s="197" t="n">
        <v>134.32</v>
      </c>
    </row>
    <row r="3666" customFormat="false" ht="12.75" hidden="true" customHeight="false" outlineLevel="0" collapsed="false">
      <c r="A3666" s="197" t="s">
        <v>8101</v>
      </c>
      <c r="B3666" s="197" t="str">
        <f aca="false">C3666&amp;D3666&amp;E3666&amp;F3666&amp;G3666&amp;H3666</f>
        <v>ESCORAMENTO DE VALAS EM PRANCHADA HORIZONTAL,EMPREGANDO-SE MADEIRA DE 3ª E PERFIL METALICO "H" DE 6"X6",REUTILIZADOS EM5 VEZES,INCLUSIVE FORNECIMENTO DE TODOS OS MATERIAIS,COLOCACAO E RETIRADA</v>
      </c>
      <c r="C3666" s="197" t="s">
        <v>8102</v>
      </c>
      <c r="D3666" s="197" t="s">
        <v>8103</v>
      </c>
      <c r="E3666" s="197" t="s">
        <v>8104</v>
      </c>
      <c r="F3666" s="197" t="s">
        <v>8105</v>
      </c>
      <c r="I3666" s="197" t="s">
        <v>1993</v>
      </c>
      <c r="J3666" s="197" t="n">
        <v>209.09</v>
      </c>
    </row>
    <row r="3667" customFormat="false" ht="12.75" hidden="true" customHeight="false" outlineLevel="0" collapsed="false">
      <c r="A3667" s="197" t="s">
        <v>8106</v>
      </c>
      <c r="B3667" s="197" t="str">
        <f aca="false">C3667&amp;D3667&amp;E3667&amp;F3667&amp;G3667&amp;H3667</f>
        <v>ESCORAMENTO DE VALAS EM PRANCHADA HORIZONTAL,EMPREGANDO-SE MADEIRA DE 3ª E PERFIL METALICO "H" DE 6"X6",REUTILIZADOS EM5 VEZES,INCLUSIVE FORNECIMENTO DE TODOS OS MATERIAIS,COLOCACAO E RETIRADA</v>
      </c>
      <c r="C3667" s="197" t="s">
        <v>8102</v>
      </c>
      <c r="D3667" s="197" t="s">
        <v>8103</v>
      </c>
      <c r="E3667" s="197" t="s">
        <v>8104</v>
      </c>
      <c r="F3667" s="197" t="s">
        <v>8105</v>
      </c>
      <c r="I3667" s="197" t="s">
        <v>1993</v>
      </c>
      <c r="J3667" s="197" t="n">
        <v>193.26</v>
      </c>
    </row>
    <row r="3668" customFormat="false" ht="12.75" hidden="true" customHeight="false" outlineLevel="0" collapsed="false">
      <c r="A3668" s="197" t="s">
        <v>8107</v>
      </c>
      <c r="B3668" s="197"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197" t="s">
        <v>8108</v>
      </c>
      <c r="D3668" s="197" t="s">
        <v>8109</v>
      </c>
      <c r="E3668" s="197" t="s">
        <v>8110</v>
      </c>
      <c r="F3668" s="197" t="s">
        <v>8111</v>
      </c>
      <c r="G3668" s="197" t="s">
        <v>8112</v>
      </c>
      <c r="I3668" s="197" t="s">
        <v>1993</v>
      </c>
      <c r="J3668" s="197" t="n">
        <v>378.5</v>
      </c>
    </row>
    <row r="3669" customFormat="false" ht="12.75" hidden="true" customHeight="false" outlineLevel="0" collapsed="false">
      <c r="A3669" s="197" t="s">
        <v>8113</v>
      </c>
      <c r="B3669" s="197"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197" t="s">
        <v>8108</v>
      </c>
      <c r="D3669" s="197" t="s">
        <v>8109</v>
      </c>
      <c r="E3669" s="197" t="s">
        <v>8110</v>
      </c>
      <c r="F3669" s="197" t="s">
        <v>8111</v>
      </c>
      <c r="G3669" s="197" t="s">
        <v>8112</v>
      </c>
      <c r="I3669" s="197" t="s">
        <v>1993</v>
      </c>
      <c r="J3669" s="197" t="n">
        <v>353.27</v>
      </c>
    </row>
    <row r="3670" customFormat="false" ht="12.75" hidden="true" customHeight="false" outlineLevel="0" collapsed="false">
      <c r="A3670" s="197" t="s">
        <v>8114</v>
      </c>
      <c r="B3670" s="197"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197" t="s">
        <v>8115</v>
      </c>
      <c r="D3670" s="197" t="s">
        <v>8116</v>
      </c>
      <c r="E3670" s="197" t="s">
        <v>8117</v>
      </c>
      <c r="F3670" s="197" t="s">
        <v>8118</v>
      </c>
      <c r="G3670" s="197" t="s">
        <v>8119</v>
      </c>
      <c r="H3670" s="197" t="s">
        <v>8120</v>
      </c>
      <c r="I3670" s="197" t="s">
        <v>1993</v>
      </c>
      <c r="J3670" s="197" t="n">
        <v>57.97</v>
      </c>
    </row>
    <row r="3671" customFormat="false" ht="12.75" hidden="true" customHeight="false" outlineLevel="0" collapsed="false">
      <c r="A3671" s="197" t="s">
        <v>8121</v>
      </c>
      <c r="B3671" s="197"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197" t="s">
        <v>8115</v>
      </c>
      <c r="D3671" s="197" t="s">
        <v>8116</v>
      </c>
      <c r="E3671" s="197" t="s">
        <v>8117</v>
      </c>
      <c r="F3671" s="197" t="s">
        <v>8118</v>
      </c>
      <c r="G3671" s="197" t="s">
        <v>8119</v>
      </c>
      <c r="H3671" s="197" t="s">
        <v>8120</v>
      </c>
      <c r="I3671" s="197" t="s">
        <v>1993</v>
      </c>
      <c r="J3671" s="197" t="n">
        <v>53.95</v>
      </c>
    </row>
    <row r="3672" customFormat="false" ht="12.75" hidden="true" customHeight="false" outlineLevel="0" collapsed="false">
      <c r="A3672" s="197" t="s">
        <v>8122</v>
      </c>
      <c r="B3672" s="197"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197" t="s">
        <v>8115</v>
      </c>
      <c r="D3672" s="197" t="s">
        <v>8116</v>
      </c>
      <c r="E3672" s="197" t="s">
        <v>8117</v>
      </c>
      <c r="F3672" s="197" t="s">
        <v>8123</v>
      </c>
      <c r="G3672" s="197" t="s">
        <v>8119</v>
      </c>
      <c r="H3672" s="197" t="s">
        <v>8120</v>
      </c>
      <c r="I3672" s="197" t="s">
        <v>1993</v>
      </c>
      <c r="J3672" s="197" t="n">
        <v>62.34</v>
      </c>
    </row>
    <row r="3673" customFormat="false" ht="12.75" hidden="true" customHeight="false" outlineLevel="0" collapsed="false">
      <c r="A3673" s="197" t="s">
        <v>8124</v>
      </c>
      <c r="B3673" s="197"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197" t="s">
        <v>8115</v>
      </c>
      <c r="D3673" s="197" t="s">
        <v>8116</v>
      </c>
      <c r="E3673" s="197" t="s">
        <v>8117</v>
      </c>
      <c r="F3673" s="197" t="s">
        <v>8123</v>
      </c>
      <c r="G3673" s="197" t="s">
        <v>8119</v>
      </c>
      <c r="H3673" s="197" t="s">
        <v>8120</v>
      </c>
      <c r="I3673" s="197" t="s">
        <v>1993</v>
      </c>
      <c r="J3673" s="197" t="n">
        <v>58.32</v>
      </c>
    </row>
    <row r="3674" customFormat="false" ht="12.75" hidden="true" customHeight="false" outlineLevel="0" collapsed="false">
      <c r="A3674" s="197" t="s">
        <v>8125</v>
      </c>
      <c r="B3674" s="197"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197" t="s">
        <v>8115</v>
      </c>
      <c r="D3674" s="197" t="s">
        <v>8116</v>
      </c>
      <c r="E3674" s="197" t="s">
        <v>8117</v>
      </c>
      <c r="F3674" s="197" t="s">
        <v>8126</v>
      </c>
      <c r="G3674" s="197" t="s">
        <v>8119</v>
      </c>
      <c r="H3674" s="197" t="s">
        <v>8120</v>
      </c>
      <c r="I3674" s="197" t="s">
        <v>1993</v>
      </c>
      <c r="J3674" s="197" t="n">
        <v>84.2</v>
      </c>
    </row>
    <row r="3675" customFormat="false" ht="12.75" hidden="true" customHeight="false" outlineLevel="0" collapsed="false">
      <c r="A3675" s="197" t="s">
        <v>8127</v>
      </c>
      <c r="B3675" s="197"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197" t="s">
        <v>8115</v>
      </c>
      <c r="D3675" s="197" t="s">
        <v>8116</v>
      </c>
      <c r="E3675" s="197" t="s">
        <v>8117</v>
      </c>
      <c r="F3675" s="197" t="s">
        <v>8126</v>
      </c>
      <c r="G3675" s="197" t="s">
        <v>8119</v>
      </c>
      <c r="H3675" s="197" t="s">
        <v>8120</v>
      </c>
      <c r="I3675" s="197" t="s">
        <v>1993</v>
      </c>
      <c r="J3675" s="197" t="n">
        <v>80.17</v>
      </c>
    </row>
    <row r="3676" customFormat="false" ht="12.75" hidden="true" customHeight="false" outlineLevel="0" collapsed="false">
      <c r="A3676" s="197" t="s">
        <v>8128</v>
      </c>
      <c r="B3676" s="197"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197" t="s">
        <v>8115</v>
      </c>
      <c r="D3676" s="197" t="s">
        <v>8129</v>
      </c>
      <c r="E3676" s="197" t="s">
        <v>8117</v>
      </c>
      <c r="F3676" s="197" t="s">
        <v>8118</v>
      </c>
      <c r="G3676" s="197" t="s">
        <v>8119</v>
      </c>
      <c r="H3676" s="197" t="s">
        <v>8120</v>
      </c>
      <c r="I3676" s="197" t="s">
        <v>1993</v>
      </c>
      <c r="J3676" s="197" t="n">
        <v>78.66</v>
      </c>
    </row>
    <row r="3677" customFormat="false" ht="12.75" hidden="true" customHeight="false" outlineLevel="0" collapsed="false">
      <c r="A3677" s="197" t="s">
        <v>8130</v>
      </c>
      <c r="B3677" s="197"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197" t="s">
        <v>8115</v>
      </c>
      <c r="D3677" s="197" t="s">
        <v>8129</v>
      </c>
      <c r="E3677" s="197" t="s">
        <v>8117</v>
      </c>
      <c r="F3677" s="197" t="s">
        <v>8118</v>
      </c>
      <c r="G3677" s="197" t="s">
        <v>8119</v>
      </c>
      <c r="H3677" s="197" t="s">
        <v>8120</v>
      </c>
      <c r="I3677" s="197" t="s">
        <v>1993</v>
      </c>
      <c r="J3677" s="197" t="n">
        <v>72.83</v>
      </c>
    </row>
    <row r="3678" customFormat="false" ht="12.75" hidden="true" customHeight="false" outlineLevel="0" collapsed="false">
      <c r="A3678" s="197" t="s">
        <v>8131</v>
      </c>
      <c r="B3678" s="197"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197" t="s">
        <v>8115</v>
      </c>
      <c r="D3678" s="197" t="s">
        <v>8129</v>
      </c>
      <c r="E3678" s="197" t="s">
        <v>8117</v>
      </c>
      <c r="F3678" s="197" t="s">
        <v>8123</v>
      </c>
      <c r="G3678" s="197" t="s">
        <v>8119</v>
      </c>
      <c r="H3678" s="197" t="s">
        <v>8120</v>
      </c>
      <c r="I3678" s="197" t="s">
        <v>1993</v>
      </c>
      <c r="J3678" s="197" t="n">
        <v>83.05</v>
      </c>
    </row>
    <row r="3679" customFormat="false" ht="12.75" hidden="true" customHeight="false" outlineLevel="0" collapsed="false">
      <c r="A3679" s="197" t="s">
        <v>8132</v>
      </c>
      <c r="B3679" s="197"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197" t="s">
        <v>8115</v>
      </c>
      <c r="D3679" s="197" t="s">
        <v>8129</v>
      </c>
      <c r="E3679" s="197" t="s">
        <v>8117</v>
      </c>
      <c r="F3679" s="197" t="s">
        <v>8123</v>
      </c>
      <c r="G3679" s="197" t="s">
        <v>8119</v>
      </c>
      <c r="H3679" s="197" t="s">
        <v>8120</v>
      </c>
      <c r="I3679" s="197" t="s">
        <v>1993</v>
      </c>
      <c r="J3679" s="197" t="n">
        <v>77.23</v>
      </c>
    </row>
    <row r="3680" customFormat="false" ht="12.75" hidden="true" customHeight="false" outlineLevel="0" collapsed="false">
      <c r="A3680" s="197" t="s">
        <v>8133</v>
      </c>
      <c r="B3680" s="197"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197" t="s">
        <v>8115</v>
      </c>
      <c r="D3680" s="197" t="s">
        <v>8129</v>
      </c>
      <c r="E3680" s="197" t="s">
        <v>8117</v>
      </c>
      <c r="F3680" s="197" t="s">
        <v>8126</v>
      </c>
      <c r="G3680" s="197" t="s">
        <v>8119</v>
      </c>
      <c r="H3680" s="197" t="s">
        <v>8120</v>
      </c>
      <c r="I3680" s="197" t="s">
        <v>1993</v>
      </c>
      <c r="J3680" s="197" t="n">
        <v>105.04</v>
      </c>
    </row>
    <row r="3681" customFormat="false" ht="12.75" hidden="true" customHeight="false" outlineLevel="0" collapsed="false">
      <c r="A3681" s="197" t="s">
        <v>8134</v>
      </c>
      <c r="B3681" s="197"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197" t="s">
        <v>8115</v>
      </c>
      <c r="D3681" s="197" t="s">
        <v>8129</v>
      </c>
      <c r="E3681" s="197" t="s">
        <v>8117</v>
      </c>
      <c r="F3681" s="197" t="s">
        <v>8126</v>
      </c>
      <c r="G3681" s="197" t="s">
        <v>8119</v>
      </c>
      <c r="H3681" s="197" t="s">
        <v>8120</v>
      </c>
      <c r="I3681" s="197" t="s">
        <v>1993</v>
      </c>
      <c r="J3681" s="197" t="n">
        <v>99.21</v>
      </c>
    </row>
    <row r="3682" customFormat="false" ht="12.75" hidden="true" customHeight="false" outlineLevel="0" collapsed="false">
      <c r="A3682" s="197" t="s">
        <v>8135</v>
      </c>
      <c r="B3682" s="197"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197" t="s">
        <v>8115</v>
      </c>
      <c r="D3682" s="197" t="s">
        <v>8136</v>
      </c>
      <c r="E3682" s="197" t="s">
        <v>8117</v>
      </c>
      <c r="F3682" s="197" t="s">
        <v>8118</v>
      </c>
      <c r="G3682" s="197" t="s">
        <v>8119</v>
      </c>
      <c r="H3682" s="197" t="s">
        <v>8120</v>
      </c>
      <c r="I3682" s="197" t="s">
        <v>1993</v>
      </c>
      <c r="J3682" s="197" t="n">
        <v>93.1</v>
      </c>
    </row>
    <row r="3683" customFormat="false" ht="12.75" hidden="true" customHeight="false" outlineLevel="0" collapsed="false">
      <c r="A3683" s="197" t="s">
        <v>8137</v>
      </c>
      <c r="B3683" s="197"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197" t="s">
        <v>8115</v>
      </c>
      <c r="D3683" s="197" t="s">
        <v>8136</v>
      </c>
      <c r="E3683" s="197" t="s">
        <v>8117</v>
      </c>
      <c r="F3683" s="197" t="s">
        <v>8118</v>
      </c>
      <c r="G3683" s="197" t="s">
        <v>8119</v>
      </c>
      <c r="H3683" s="197" t="s">
        <v>8120</v>
      </c>
      <c r="I3683" s="197" t="s">
        <v>1993</v>
      </c>
      <c r="J3683" s="197" t="n">
        <v>86.03</v>
      </c>
    </row>
    <row r="3684" customFormat="false" ht="12.75" hidden="true" customHeight="false" outlineLevel="0" collapsed="false">
      <c r="A3684" s="197" t="s">
        <v>8138</v>
      </c>
      <c r="B3684" s="197"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197" t="s">
        <v>8115</v>
      </c>
      <c r="D3684" s="197" t="s">
        <v>8136</v>
      </c>
      <c r="E3684" s="197" t="s">
        <v>8117</v>
      </c>
      <c r="F3684" s="197" t="s">
        <v>8123</v>
      </c>
      <c r="G3684" s="197" t="s">
        <v>8119</v>
      </c>
      <c r="H3684" s="197" t="s">
        <v>8120</v>
      </c>
      <c r="I3684" s="197" t="s">
        <v>1993</v>
      </c>
      <c r="J3684" s="197" t="n">
        <v>97.43</v>
      </c>
    </row>
    <row r="3685" customFormat="false" ht="12.75" hidden="true" customHeight="false" outlineLevel="0" collapsed="false">
      <c r="A3685" s="197" t="s">
        <v>8139</v>
      </c>
      <c r="B3685" s="197"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197" t="s">
        <v>8115</v>
      </c>
      <c r="D3685" s="197" t="s">
        <v>8136</v>
      </c>
      <c r="E3685" s="197" t="s">
        <v>8117</v>
      </c>
      <c r="F3685" s="197" t="s">
        <v>8123</v>
      </c>
      <c r="G3685" s="197" t="s">
        <v>8119</v>
      </c>
      <c r="H3685" s="197" t="s">
        <v>8120</v>
      </c>
      <c r="I3685" s="197" t="s">
        <v>1993</v>
      </c>
      <c r="J3685" s="197" t="n">
        <v>90.36</v>
      </c>
    </row>
    <row r="3686" customFormat="false" ht="12.75" hidden="true" customHeight="false" outlineLevel="0" collapsed="false">
      <c r="A3686" s="197" t="s">
        <v>8140</v>
      </c>
      <c r="B3686" s="197"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197" t="s">
        <v>8115</v>
      </c>
      <c r="D3686" s="197" t="s">
        <v>8136</v>
      </c>
      <c r="E3686" s="197" t="s">
        <v>8117</v>
      </c>
      <c r="F3686" s="197" t="s">
        <v>8126</v>
      </c>
      <c r="G3686" s="197" t="s">
        <v>8119</v>
      </c>
      <c r="H3686" s="197" t="s">
        <v>8120</v>
      </c>
      <c r="I3686" s="197" t="s">
        <v>1993</v>
      </c>
      <c r="J3686" s="197" t="n">
        <v>119.06</v>
      </c>
    </row>
    <row r="3687" customFormat="false" ht="12.75" hidden="true" customHeight="false" outlineLevel="0" collapsed="false">
      <c r="A3687" s="197" t="s">
        <v>8141</v>
      </c>
      <c r="B3687" s="197"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197" t="s">
        <v>8115</v>
      </c>
      <c r="D3687" s="197" t="s">
        <v>8136</v>
      </c>
      <c r="E3687" s="197" t="s">
        <v>8117</v>
      </c>
      <c r="F3687" s="197" t="s">
        <v>8126</v>
      </c>
      <c r="G3687" s="197" t="s">
        <v>8119</v>
      </c>
      <c r="H3687" s="197" t="s">
        <v>8120</v>
      </c>
      <c r="I3687" s="197" t="s">
        <v>1993</v>
      </c>
      <c r="J3687" s="197" t="n">
        <v>111.99</v>
      </c>
    </row>
    <row r="3688" customFormat="false" ht="12.75" hidden="true" customHeight="false" outlineLevel="0" collapsed="false">
      <c r="A3688" s="197" t="s">
        <v>8142</v>
      </c>
      <c r="B3688" s="197"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197" t="s">
        <v>8115</v>
      </c>
      <c r="D3688" s="197" t="s">
        <v>8143</v>
      </c>
      <c r="E3688" s="197" t="s">
        <v>8144</v>
      </c>
      <c r="F3688" s="197" t="s">
        <v>8145</v>
      </c>
      <c r="G3688" s="197" t="s">
        <v>8146</v>
      </c>
      <c r="H3688" s="197" t="s">
        <v>8147</v>
      </c>
      <c r="I3688" s="197" t="s">
        <v>1993</v>
      </c>
      <c r="J3688" s="197" t="n">
        <v>65.05</v>
      </c>
    </row>
    <row r="3689" customFormat="false" ht="12.75" hidden="true" customHeight="false" outlineLevel="0" collapsed="false">
      <c r="A3689" s="197" t="s">
        <v>8148</v>
      </c>
      <c r="B3689" s="197"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197" t="s">
        <v>8115</v>
      </c>
      <c r="D3689" s="197" t="s">
        <v>8143</v>
      </c>
      <c r="E3689" s="197" t="s">
        <v>8144</v>
      </c>
      <c r="F3689" s="197" t="s">
        <v>8145</v>
      </c>
      <c r="G3689" s="197" t="s">
        <v>8146</v>
      </c>
      <c r="H3689" s="197" t="s">
        <v>8147</v>
      </c>
      <c r="I3689" s="197" t="s">
        <v>1993</v>
      </c>
      <c r="J3689" s="197" t="n">
        <v>60.54</v>
      </c>
    </row>
    <row r="3690" customFormat="false" ht="12.75" hidden="true" customHeight="false" outlineLevel="0" collapsed="false">
      <c r="A3690" s="197" t="s">
        <v>8149</v>
      </c>
      <c r="B3690" s="197"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197" t="s">
        <v>8115</v>
      </c>
      <c r="D3690" s="197" t="s">
        <v>8143</v>
      </c>
      <c r="E3690" s="197" t="s">
        <v>8144</v>
      </c>
      <c r="F3690" s="197" t="s">
        <v>8150</v>
      </c>
      <c r="G3690" s="197" t="s">
        <v>8146</v>
      </c>
      <c r="H3690" s="197" t="s">
        <v>8147</v>
      </c>
      <c r="I3690" s="197" t="s">
        <v>1993</v>
      </c>
      <c r="J3690" s="197" t="n">
        <v>69.42</v>
      </c>
    </row>
    <row r="3691" customFormat="false" ht="12.75" hidden="true" customHeight="false" outlineLevel="0" collapsed="false">
      <c r="A3691" s="197" t="s">
        <v>8151</v>
      </c>
      <c r="B3691" s="197"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197" t="s">
        <v>8115</v>
      </c>
      <c r="D3691" s="197" t="s">
        <v>8143</v>
      </c>
      <c r="E3691" s="197" t="s">
        <v>8144</v>
      </c>
      <c r="F3691" s="197" t="s">
        <v>8150</v>
      </c>
      <c r="G3691" s="197" t="s">
        <v>8146</v>
      </c>
      <c r="H3691" s="197" t="s">
        <v>8147</v>
      </c>
      <c r="I3691" s="197" t="s">
        <v>1993</v>
      </c>
      <c r="J3691" s="197" t="n">
        <v>64.92</v>
      </c>
    </row>
    <row r="3692" customFormat="false" ht="12.75" hidden="true" customHeight="false" outlineLevel="0" collapsed="false">
      <c r="A3692" s="197" t="s">
        <v>8152</v>
      </c>
      <c r="B3692" s="197"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197" t="s">
        <v>8115</v>
      </c>
      <c r="D3692" s="197" t="s">
        <v>8143</v>
      </c>
      <c r="E3692" s="197" t="s">
        <v>8144</v>
      </c>
      <c r="F3692" s="197" t="s">
        <v>8153</v>
      </c>
      <c r="G3692" s="197" t="s">
        <v>8146</v>
      </c>
      <c r="H3692" s="197" t="s">
        <v>8147</v>
      </c>
      <c r="I3692" s="197" t="s">
        <v>1993</v>
      </c>
      <c r="J3692" s="197" t="n">
        <v>91.27</v>
      </c>
    </row>
    <row r="3693" customFormat="false" ht="12.75" hidden="true" customHeight="false" outlineLevel="0" collapsed="false">
      <c r="A3693" s="197" t="s">
        <v>8154</v>
      </c>
      <c r="B3693" s="197"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197" t="s">
        <v>8115</v>
      </c>
      <c r="D3693" s="197" t="s">
        <v>8143</v>
      </c>
      <c r="E3693" s="197" t="s">
        <v>8144</v>
      </c>
      <c r="F3693" s="197" t="s">
        <v>8153</v>
      </c>
      <c r="G3693" s="197" t="s">
        <v>8146</v>
      </c>
      <c r="H3693" s="197" t="s">
        <v>8147</v>
      </c>
      <c r="I3693" s="197" t="s">
        <v>1993</v>
      </c>
      <c r="J3693" s="197" t="n">
        <v>86.77</v>
      </c>
    </row>
    <row r="3694" customFormat="false" ht="12.75" hidden="true" customHeight="false" outlineLevel="0" collapsed="false">
      <c r="A3694" s="197" t="s">
        <v>8155</v>
      </c>
      <c r="B3694" s="197"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197" t="s">
        <v>8115</v>
      </c>
      <c r="D3694" s="197" t="s">
        <v>8156</v>
      </c>
      <c r="E3694" s="197" t="s">
        <v>8144</v>
      </c>
      <c r="F3694" s="197" t="s">
        <v>8145</v>
      </c>
      <c r="G3694" s="197" t="s">
        <v>8146</v>
      </c>
      <c r="H3694" s="197" t="s">
        <v>8147</v>
      </c>
      <c r="I3694" s="197" t="s">
        <v>1993</v>
      </c>
      <c r="J3694" s="197" t="n">
        <v>90.7</v>
      </c>
    </row>
    <row r="3695" customFormat="false" ht="12.75" hidden="true" customHeight="false" outlineLevel="0" collapsed="false">
      <c r="A3695" s="197" t="s">
        <v>8157</v>
      </c>
      <c r="B3695" s="197"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197" t="s">
        <v>8115</v>
      </c>
      <c r="D3695" s="197" t="s">
        <v>8156</v>
      </c>
      <c r="E3695" s="197" t="s">
        <v>8144</v>
      </c>
      <c r="F3695" s="197" t="s">
        <v>8145</v>
      </c>
      <c r="G3695" s="197" t="s">
        <v>8146</v>
      </c>
      <c r="H3695" s="197" t="s">
        <v>8147</v>
      </c>
      <c r="I3695" s="197" t="s">
        <v>1993</v>
      </c>
      <c r="J3695" s="197" t="n">
        <v>84.26</v>
      </c>
    </row>
    <row r="3696" customFormat="false" ht="12.75" hidden="true" customHeight="false" outlineLevel="0" collapsed="false">
      <c r="A3696" s="197" t="s">
        <v>8158</v>
      </c>
      <c r="B3696" s="197"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197" t="s">
        <v>8115</v>
      </c>
      <c r="D3696" s="197" t="s">
        <v>8156</v>
      </c>
      <c r="E3696" s="197" t="s">
        <v>8144</v>
      </c>
      <c r="F3696" s="197" t="s">
        <v>8150</v>
      </c>
      <c r="G3696" s="197" t="s">
        <v>8146</v>
      </c>
      <c r="H3696" s="197" t="s">
        <v>8147</v>
      </c>
      <c r="I3696" s="197" t="s">
        <v>1993</v>
      </c>
      <c r="J3696" s="197" t="n">
        <v>95.1</v>
      </c>
    </row>
    <row r="3697" customFormat="false" ht="12.75" hidden="true" customHeight="false" outlineLevel="0" collapsed="false">
      <c r="A3697" s="197" t="s">
        <v>8159</v>
      </c>
      <c r="B3697" s="197"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197" t="s">
        <v>8115</v>
      </c>
      <c r="D3697" s="197" t="s">
        <v>8156</v>
      </c>
      <c r="E3697" s="197" t="s">
        <v>8144</v>
      </c>
      <c r="F3697" s="197" t="s">
        <v>8150</v>
      </c>
      <c r="G3697" s="197" t="s">
        <v>8146</v>
      </c>
      <c r="H3697" s="197" t="s">
        <v>8147</v>
      </c>
      <c r="I3697" s="197" t="s">
        <v>1993</v>
      </c>
      <c r="J3697" s="197" t="n">
        <v>88.66</v>
      </c>
    </row>
    <row r="3698" customFormat="false" ht="12.75" hidden="true" customHeight="false" outlineLevel="0" collapsed="false">
      <c r="A3698" s="197" t="s">
        <v>8160</v>
      </c>
      <c r="B3698" s="197"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197" t="s">
        <v>8115</v>
      </c>
      <c r="D3698" s="197" t="s">
        <v>8156</v>
      </c>
      <c r="E3698" s="197" t="s">
        <v>8144</v>
      </c>
      <c r="F3698" s="197" t="s">
        <v>8153</v>
      </c>
      <c r="G3698" s="197" t="s">
        <v>8146</v>
      </c>
      <c r="H3698" s="197" t="s">
        <v>8147</v>
      </c>
      <c r="I3698" s="197" t="s">
        <v>1993</v>
      </c>
      <c r="J3698" s="197" t="n">
        <v>117.09</v>
      </c>
    </row>
    <row r="3699" customFormat="false" ht="12.75" hidden="true" customHeight="false" outlineLevel="0" collapsed="false">
      <c r="A3699" s="197" t="s">
        <v>8161</v>
      </c>
      <c r="B3699" s="197"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197" t="s">
        <v>8115</v>
      </c>
      <c r="D3699" s="197" t="s">
        <v>8156</v>
      </c>
      <c r="E3699" s="197" t="s">
        <v>8144</v>
      </c>
      <c r="F3699" s="197" t="s">
        <v>8153</v>
      </c>
      <c r="G3699" s="197" t="s">
        <v>8146</v>
      </c>
      <c r="H3699" s="197" t="s">
        <v>8147</v>
      </c>
      <c r="I3699" s="197" t="s">
        <v>1993</v>
      </c>
      <c r="J3699" s="197" t="n">
        <v>110.65</v>
      </c>
    </row>
    <row r="3700" customFormat="false" ht="12.75" hidden="true" customHeight="false" outlineLevel="0" collapsed="false">
      <c r="A3700" s="197" t="s">
        <v>8162</v>
      </c>
      <c r="B3700" s="197"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197" t="s">
        <v>8115</v>
      </c>
      <c r="D3700" s="197" t="s">
        <v>8163</v>
      </c>
      <c r="E3700" s="197" t="s">
        <v>8144</v>
      </c>
      <c r="F3700" s="197" t="s">
        <v>8145</v>
      </c>
      <c r="G3700" s="197" t="s">
        <v>8146</v>
      </c>
      <c r="H3700" s="197" t="s">
        <v>8147</v>
      </c>
      <c r="I3700" s="197" t="s">
        <v>1993</v>
      </c>
      <c r="J3700" s="197" t="n">
        <v>106.32</v>
      </c>
    </row>
    <row r="3701" customFormat="false" ht="12.75" hidden="true" customHeight="false" outlineLevel="0" collapsed="false">
      <c r="A3701" s="197" t="s">
        <v>8164</v>
      </c>
      <c r="B3701" s="197"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197" t="s">
        <v>8115</v>
      </c>
      <c r="D3701" s="197" t="s">
        <v>8163</v>
      </c>
      <c r="E3701" s="197" t="s">
        <v>8144</v>
      </c>
      <c r="F3701" s="197" t="s">
        <v>8145</v>
      </c>
      <c r="G3701" s="197" t="s">
        <v>8146</v>
      </c>
      <c r="H3701" s="197" t="s">
        <v>8147</v>
      </c>
      <c r="I3701" s="197" t="s">
        <v>1993</v>
      </c>
      <c r="J3701" s="197" t="n">
        <v>98.54</v>
      </c>
    </row>
    <row r="3702" customFormat="false" ht="12.75" hidden="true" customHeight="false" outlineLevel="0" collapsed="false">
      <c r="A3702" s="197" t="s">
        <v>8165</v>
      </c>
      <c r="B3702" s="197"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197" t="s">
        <v>8115</v>
      </c>
      <c r="D3702" s="197" t="s">
        <v>8163</v>
      </c>
      <c r="E3702" s="197" t="s">
        <v>8144</v>
      </c>
      <c r="F3702" s="197" t="s">
        <v>8150</v>
      </c>
      <c r="G3702" s="197" t="s">
        <v>8146</v>
      </c>
      <c r="H3702" s="197" t="s">
        <v>8147</v>
      </c>
      <c r="I3702" s="197" t="s">
        <v>1993</v>
      </c>
      <c r="J3702" s="197" t="n">
        <v>110.65</v>
      </c>
    </row>
    <row r="3703" customFormat="false" ht="12.75" hidden="true" customHeight="false" outlineLevel="0" collapsed="false">
      <c r="A3703" s="197" t="s">
        <v>8166</v>
      </c>
      <c r="B3703" s="197"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197" t="s">
        <v>8115</v>
      </c>
      <c r="D3703" s="197" t="s">
        <v>8163</v>
      </c>
      <c r="E3703" s="197" t="s">
        <v>8144</v>
      </c>
      <c r="F3703" s="197" t="s">
        <v>8150</v>
      </c>
      <c r="G3703" s="197" t="s">
        <v>8146</v>
      </c>
      <c r="H3703" s="197" t="s">
        <v>8147</v>
      </c>
      <c r="I3703" s="197" t="s">
        <v>1993</v>
      </c>
      <c r="J3703" s="197" t="n">
        <v>102.87</v>
      </c>
    </row>
    <row r="3704" customFormat="false" ht="12.75" hidden="true" customHeight="false" outlineLevel="0" collapsed="false">
      <c r="A3704" s="197" t="s">
        <v>8167</v>
      </c>
      <c r="B3704" s="197"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197" t="s">
        <v>8115</v>
      </c>
      <c r="D3704" s="197" t="s">
        <v>8163</v>
      </c>
      <c r="E3704" s="197" t="s">
        <v>8144</v>
      </c>
      <c r="F3704" s="197" t="s">
        <v>8153</v>
      </c>
      <c r="G3704" s="197" t="s">
        <v>8146</v>
      </c>
      <c r="H3704" s="197" t="s">
        <v>8147</v>
      </c>
      <c r="I3704" s="197" t="s">
        <v>1993</v>
      </c>
      <c r="J3704" s="197" t="n">
        <v>132.28</v>
      </c>
    </row>
    <row r="3705" customFormat="false" ht="12.75" hidden="true" customHeight="false" outlineLevel="0" collapsed="false">
      <c r="A3705" s="197" t="s">
        <v>8168</v>
      </c>
      <c r="B3705" s="197"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197" t="s">
        <v>8115</v>
      </c>
      <c r="D3705" s="197" t="s">
        <v>8163</v>
      </c>
      <c r="E3705" s="197" t="s">
        <v>8144</v>
      </c>
      <c r="F3705" s="197" t="s">
        <v>8153</v>
      </c>
      <c r="G3705" s="197" t="s">
        <v>8146</v>
      </c>
      <c r="H3705" s="197" t="s">
        <v>8147</v>
      </c>
      <c r="I3705" s="197" t="s">
        <v>1993</v>
      </c>
      <c r="J3705" s="197" t="n">
        <v>124.5</v>
      </c>
    </row>
    <row r="3706" customFormat="false" ht="12.75" hidden="true" customHeight="false" outlineLevel="0" collapsed="false">
      <c r="A3706" s="197" t="s">
        <v>8169</v>
      </c>
      <c r="B3706" s="197"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197" t="s">
        <v>8170</v>
      </c>
      <c r="D3706" s="197" t="s">
        <v>8171</v>
      </c>
      <c r="E3706" s="197" t="s">
        <v>8172</v>
      </c>
      <c r="F3706" s="197" t="s">
        <v>8173</v>
      </c>
      <c r="G3706" s="197" t="s">
        <v>8174</v>
      </c>
      <c r="I3706" s="197" t="s">
        <v>1993</v>
      </c>
      <c r="J3706" s="197" t="n">
        <v>25.73</v>
      </c>
    </row>
    <row r="3707" customFormat="false" ht="12.75" hidden="true" customHeight="false" outlineLevel="0" collapsed="false">
      <c r="A3707" s="197" t="s">
        <v>8175</v>
      </c>
      <c r="B3707" s="197"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197" t="s">
        <v>8170</v>
      </c>
      <c r="D3707" s="197" t="s">
        <v>8171</v>
      </c>
      <c r="E3707" s="197" t="s">
        <v>8172</v>
      </c>
      <c r="F3707" s="197" t="s">
        <v>8173</v>
      </c>
      <c r="G3707" s="197" t="s">
        <v>8174</v>
      </c>
      <c r="I3707" s="197" t="s">
        <v>1993</v>
      </c>
      <c r="J3707" s="197" t="n">
        <v>25.33</v>
      </c>
    </row>
    <row r="3708" customFormat="false" ht="12.75" hidden="true" customHeight="false" outlineLevel="0" collapsed="false">
      <c r="A3708" s="197" t="s">
        <v>8176</v>
      </c>
      <c r="B3708" s="197"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197" t="s">
        <v>8177</v>
      </c>
      <c r="D3708" s="197" t="s">
        <v>8178</v>
      </c>
      <c r="E3708" s="197" t="s">
        <v>8172</v>
      </c>
      <c r="F3708" s="197" t="s">
        <v>8173</v>
      </c>
      <c r="G3708" s="197" t="s">
        <v>8174</v>
      </c>
      <c r="I3708" s="197" t="s">
        <v>1993</v>
      </c>
      <c r="J3708" s="197" t="n">
        <v>45.21</v>
      </c>
    </row>
    <row r="3709" customFormat="false" ht="12.75" hidden="true" customHeight="false" outlineLevel="0" collapsed="false">
      <c r="A3709" s="197" t="s">
        <v>8179</v>
      </c>
      <c r="B3709" s="197"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197" t="s">
        <v>8177</v>
      </c>
      <c r="D3709" s="197" t="s">
        <v>8178</v>
      </c>
      <c r="E3709" s="197" t="s">
        <v>8172</v>
      </c>
      <c r="F3709" s="197" t="s">
        <v>8173</v>
      </c>
      <c r="G3709" s="197" t="s">
        <v>8174</v>
      </c>
      <c r="I3709" s="197" t="s">
        <v>1993</v>
      </c>
      <c r="J3709" s="197" t="n">
        <v>44.59</v>
      </c>
    </row>
    <row r="3710" customFormat="false" ht="12.75" hidden="true" customHeight="false" outlineLevel="0" collapsed="false">
      <c r="A3710" s="197" t="s">
        <v>8180</v>
      </c>
      <c r="B3710" s="197"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197" t="s">
        <v>8177</v>
      </c>
      <c r="D3710" s="197" t="s">
        <v>8181</v>
      </c>
      <c r="E3710" s="197" t="s">
        <v>8172</v>
      </c>
      <c r="F3710" s="197" t="s">
        <v>8173</v>
      </c>
      <c r="G3710" s="197" t="s">
        <v>8174</v>
      </c>
      <c r="I3710" s="197" t="s">
        <v>1993</v>
      </c>
      <c r="J3710" s="197" t="n">
        <v>65.22</v>
      </c>
    </row>
    <row r="3711" customFormat="false" ht="12.75" hidden="true" customHeight="false" outlineLevel="0" collapsed="false">
      <c r="A3711" s="197" t="s">
        <v>8182</v>
      </c>
      <c r="B3711" s="197"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197" t="s">
        <v>8177</v>
      </c>
      <c r="D3711" s="197" t="s">
        <v>8181</v>
      </c>
      <c r="E3711" s="197" t="s">
        <v>8172</v>
      </c>
      <c r="F3711" s="197" t="s">
        <v>8173</v>
      </c>
      <c r="G3711" s="197" t="s">
        <v>8174</v>
      </c>
      <c r="I3711" s="197" t="s">
        <v>1993</v>
      </c>
      <c r="J3711" s="197" t="n">
        <v>64.39</v>
      </c>
    </row>
    <row r="3712" customFormat="false" ht="12.75" hidden="true" customHeight="false" outlineLevel="0" collapsed="false">
      <c r="A3712" s="197" t="s">
        <v>8183</v>
      </c>
      <c r="B3712" s="197"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197" t="s">
        <v>8184</v>
      </c>
      <c r="D3712" s="197" t="s">
        <v>8185</v>
      </c>
      <c r="E3712" s="197" t="s">
        <v>8186</v>
      </c>
      <c r="F3712" s="197" t="s">
        <v>8187</v>
      </c>
      <c r="G3712" s="197" t="s">
        <v>8188</v>
      </c>
      <c r="I3712" s="197" t="s">
        <v>1993</v>
      </c>
      <c r="J3712" s="197" t="n">
        <v>38.08</v>
      </c>
    </row>
    <row r="3713" customFormat="false" ht="12.75" hidden="true" customHeight="false" outlineLevel="0" collapsed="false">
      <c r="A3713" s="197" t="s">
        <v>8189</v>
      </c>
      <c r="B3713" s="197"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197" t="s">
        <v>8184</v>
      </c>
      <c r="D3713" s="197" t="s">
        <v>8185</v>
      </c>
      <c r="E3713" s="197" t="s">
        <v>8186</v>
      </c>
      <c r="F3713" s="197" t="s">
        <v>8187</v>
      </c>
      <c r="G3713" s="197" t="s">
        <v>8188</v>
      </c>
      <c r="I3713" s="197" t="s">
        <v>1993</v>
      </c>
      <c r="J3713" s="197" t="n">
        <v>37.52</v>
      </c>
    </row>
    <row r="3714" customFormat="false" ht="12.75" hidden="true" customHeight="false" outlineLevel="0" collapsed="false">
      <c r="A3714" s="197" t="s">
        <v>8190</v>
      </c>
      <c r="B3714" s="197"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197" t="s">
        <v>8191</v>
      </c>
      <c r="D3714" s="197" t="s">
        <v>8178</v>
      </c>
      <c r="E3714" s="197" t="s">
        <v>8172</v>
      </c>
      <c r="F3714" s="197" t="s">
        <v>8173</v>
      </c>
      <c r="G3714" s="197" t="s">
        <v>8174</v>
      </c>
      <c r="I3714" s="197" t="s">
        <v>1993</v>
      </c>
      <c r="J3714" s="197" t="n">
        <v>57.85</v>
      </c>
    </row>
    <row r="3715" customFormat="false" ht="12.75" hidden="true" customHeight="false" outlineLevel="0" collapsed="false">
      <c r="A3715" s="197" t="s">
        <v>8192</v>
      </c>
      <c r="B3715" s="197"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197" t="s">
        <v>8191</v>
      </c>
      <c r="D3715" s="197" t="s">
        <v>8178</v>
      </c>
      <c r="E3715" s="197" t="s">
        <v>8172</v>
      </c>
      <c r="F3715" s="197" t="s">
        <v>8173</v>
      </c>
      <c r="G3715" s="197" t="s">
        <v>8174</v>
      </c>
      <c r="I3715" s="197" t="s">
        <v>1993</v>
      </c>
      <c r="J3715" s="197" t="n">
        <v>57.05</v>
      </c>
    </row>
    <row r="3716" customFormat="false" ht="12.75" hidden="true" customHeight="false" outlineLevel="0" collapsed="false">
      <c r="A3716" s="197" t="s">
        <v>8193</v>
      </c>
      <c r="B3716" s="197"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197" t="s">
        <v>8191</v>
      </c>
      <c r="D3716" s="197" t="s">
        <v>8181</v>
      </c>
      <c r="E3716" s="197" t="s">
        <v>8172</v>
      </c>
      <c r="F3716" s="197" t="s">
        <v>8173</v>
      </c>
      <c r="G3716" s="197" t="s">
        <v>8174</v>
      </c>
      <c r="I3716" s="197" t="s">
        <v>1993</v>
      </c>
      <c r="J3716" s="197" t="n">
        <v>91.55</v>
      </c>
    </row>
    <row r="3717" customFormat="false" ht="12.75" hidden="true" customHeight="false" outlineLevel="0" collapsed="false">
      <c r="A3717" s="197" t="s">
        <v>8194</v>
      </c>
      <c r="B3717" s="197"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197" t="s">
        <v>8191</v>
      </c>
      <c r="D3717" s="197" t="s">
        <v>8181</v>
      </c>
      <c r="E3717" s="197" t="s">
        <v>8172</v>
      </c>
      <c r="F3717" s="197" t="s">
        <v>8173</v>
      </c>
      <c r="G3717" s="197" t="s">
        <v>8174</v>
      </c>
      <c r="I3717" s="197" t="s">
        <v>1993</v>
      </c>
      <c r="J3717" s="197" t="n">
        <v>90.42</v>
      </c>
    </row>
    <row r="3718" customFormat="false" ht="12.75" hidden="true" customHeight="false" outlineLevel="0" collapsed="false">
      <c r="A3718" s="197" t="s">
        <v>8195</v>
      </c>
      <c r="B3718" s="197" t="str">
        <f aca="false">C3718&amp;D3718&amp;E3718&amp;F3718&amp;G3718&amp;H3718</f>
        <v>RETIRADA E RECOLOCACAO DE ESTACAS PRANCHAS DE ACO.MEDICAO PELA SUPERFICIE UTIL COBRINDO AS PAREDES DAS CAVAS OU VALAS</v>
      </c>
      <c r="C3718" s="197" t="s">
        <v>8196</v>
      </c>
      <c r="D3718" s="197" t="s">
        <v>8197</v>
      </c>
      <c r="I3718" s="197" t="s">
        <v>1993</v>
      </c>
      <c r="J3718" s="197" t="n">
        <v>71.23</v>
      </c>
    </row>
    <row r="3719" customFormat="false" ht="12.75" hidden="true" customHeight="false" outlineLevel="0" collapsed="false">
      <c r="A3719" s="197" t="s">
        <v>8198</v>
      </c>
      <c r="B3719" s="197" t="str">
        <f aca="false">C3719&amp;D3719&amp;E3719&amp;F3719&amp;G3719&amp;H3719</f>
        <v>RETIRADA E RECOLOCACAO DE ESTACAS PRANCHAS DE ACO.MEDICAO PELA SUPERFICIE UTIL COBRINDO AS PAREDES DAS CAVAS OU VALAS</v>
      </c>
      <c r="C3719" s="197" t="s">
        <v>8196</v>
      </c>
      <c r="D3719" s="197" t="s">
        <v>8197</v>
      </c>
      <c r="I3719" s="197" t="s">
        <v>1993</v>
      </c>
      <c r="J3719" s="197" t="n">
        <v>64.73</v>
      </c>
    </row>
    <row r="3720" customFormat="false" ht="12.75" hidden="true" customHeight="false" outlineLevel="0" collapsed="false">
      <c r="A3720" s="197" t="s">
        <v>8199</v>
      </c>
      <c r="B3720" s="197"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197" t="s">
        <v>8200</v>
      </c>
      <c r="D3720" s="197" t="s">
        <v>8201</v>
      </c>
      <c r="E3720" s="197" t="s">
        <v>8202</v>
      </c>
      <c r="F3720" s="197" t="s">
        <v>8203</v>
      </c>
      <c r="G3720" s="197" t="s">
        <v>8204</v>
      </c>
      <c r="H3720" s="197" t="s">
        <v>8205</v>
      </c>
      <c r="I3720" s="197" t="s">
        <v>1993</v>
      </c>
      <c r="J3720" s="197" t="n">
        <v>203.21</v>
      </c>
    </row>
    <row r="3721" customFormat="false" ht="12.75" hidden="true" customHeight="false" outlineLevel="0" collapsed="false">
      <c r="A3721" s="197" t="s">
        <v>8206</v>
      </c>
      <c r="B3721" s="197"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197" t="s">
        <v>8200</v>
      </c>
      <c r="D3721" s="197" t="s">
        <v>8201</v>
      </c>
      <c r="E3721" s="197" t="s">
        <v>8202</v>
      </c>
      <c r="F3721" s="197" t="s">
        <v>8203</v>
      </c>
      <c r="G3721" s="197" t="s">
        <v>8204</v>
      </c>
      <c r="H3721" s="197" t="s">
        <v>8205</v>
      </c>
      <c r="I3721" s="197" t="s">
        <v>1993</v>
      </c>
      <c r="J3721" s="197" t="n">
        <v>186.27</v>
      </c>
    </row>
    <row r="3722" customFormat="false" ht="12.75" hidden="true" customHeight="false" outlineLevel="0" collapsed="false">
      <c r="A3722" s="197" t="s">
        <v>8207</v>
      </c>
      <c r="B3722" s="197"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197" t="s">
        <v>8208</v>
      </c>
      <c r="D3722" s="197" t="s">
        <v>8201</v>
      </c>
      <c r="E3722" s="197" t="s">
        <v>8202</v>
      </c>
      <c r="F3722" s="197" t="s">
        <v>8209</v>
      </c>
      <c r="G3722" s="197" t="s">
        <v>8210</v>
      </c>
      <c r="H3722" s="197" t="s">
        <v>8211</v>
      </c>
      <c r="I3722" s="197" t="s">
        <v>1993</v>
      </c>
      <c r="J3722" s="197" t="n">
        <v>253.09</v>
      </c>
    </row>
    <row r="3723" customFormat="false" ht="12.75" hidden="true" customHeight="false" outlineLevel="0" collapsed="false">
      <c r="A3723" s="197" t="s">
        <v>8212</v>
      </c>
      <c r="B3723" s="197"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197" t="s">
        <v>8208</v>
      </c>
      <c r="D3723" s="197" t="s">
        <v>8201</v>
      </c>
      <c r="E3723" s="197" t="s">
        <v>8202</v>
      </c>
      <c r="F3723" s="197" t="s">
        <v>8209</v>
      </c>
      <c r="G3723" s="197" t="s">
        <v>8210</v>
      </c>
      <c r="H3723" s="197" t="s">
        <v>8211</v>
      </c>
      <c r="I3723" s="197" t="s">
        <v>1993</v>
      </c>
      <c r="J3723" s="197" t="n">
        <v>232.54</v>
      </c>
    </row>
    <row r="3724" customFormat="false" ht="12.75" hidden="true" customHeight="false" outlineLevel="0" collapsed="false">
      <c r="A3724" s="197" t="s">
        <v>8213</v>
      </c>
      <c r="B3724" s="197"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197" t="s">
        <v>8200</v>
      </c>
      <c r="D3724" s="197" t="s">
        <v>8201</v>
      </c>
      <c r="E3724" s="197" t="s">
        <v>8214</v>
      </c>
      <c r="F3724" s="197" t="s">
        <v>8203</v>
      </c>
      <c r="G3724" s="197" t="s">
        <v>8204</v>
      </c>
      <c r="H3724" s="197" t="s">
        <v>8205</v>
      </c>
      <c r="I3724" s="197" t="s">
        <v>1993</v>
      </c>
      <c r="J3724" s="197" t="n">
        <v>209.58</v>
      </c>
    </row>
    <row r="3725" customFormat="false" ht="12.75" hidden="true" customHeight="false" outlineLevel="0" collapsed="false">
      <c r="A3725" s="197" t="s">
        <v>8215</v>
      </c>
      <c r="B3725" s="197"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197" t="s">
        <v>8200</v>
      </c>
      <c r="D3725" s="197" t="s">
        <v>8201</v>
      </c>
      <c r="E3725" s="197" t="s">
        <v>8214</v>
      </c>
      <c r="F3725" s="197" t="s">
        <v>8203</v>
      </c>
      <c r="G3725" s="197" t="s">
        <v>8204</v>
      </c>
      <c r="H3725" s="197" t="s">
        <v>8205</v>
      </c>
      <c r="I3725" s="197" t="s">
        <v>1993</v>
      </c>
      <c r="J3725" s="197" t="n">
        <v>191.67</v>
      </c>
    </row>
    <row r="3726" customFormat="false" ht="12.75" hidden="true" customHeight="false" outlineLevel="0" collapsed="false">
      <c r="A3726" s="197" t="s">
        <v>8216</v>
      </c>
      <c r="B3726" s="197"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197" t="s">
        <v>8200</v>
      </c>
      <c r="D3726" s="197" t="s">
        <v>8201</v>
      </c>
      <c r="E3726" s="197" t="s">
        <v>8214</v>
      </c>
      <c r="F3726" s="197" t="s">
        <v>8203</v>
      </c>
      <c r="G3726" s="197" t="s">
        <v>8217</v>
      </c>
      <c r="H3726" s="197" t="s">
        <v>8205</v>
      </c>
      <c r="I3726" s="197" t="s">
        <v>1993</v>
      </c>
      <c r="J3726" s="197" t="n">
        <v>251.89</v>
      </c>
    </row>
    <row r="3727" customFormat="false" ht="12.75" hidden="true" customHeight="false" outlineLevel="0" collapsed="false">
      <c r="A3727" s="197" t="s">
        <v>8218</v>
      </c>
      <c r="B3727" s="197"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197" t="s">
        <v>8200</v>
      </c>
      <c r="D3727" s="197" t="s">
        <v>8201</v>
      </c>
      <c r="E3727" s="197" t="s">
        <v>8214</v>
      </c>
      <c r="F3727" s="197" t="s">
        <v>8203</v>
      </c>
      <c r="G3727" s="197" t="s">
        <v>8217</v>
      </c>
      <c r="H3727" s="197" t="s">
        <v>8205</v>
      </c>
      <c r="I3727" s="197" t="s">
        <v>1993</v>
      </c>
      <c r="J3727" s="197" t="n">
        <v>230.6</v>
      </c>
    </row>
    <row r="3728" customFormat="false" ht="12.75" hidden="true" customHeight="false" outlineLevel="0" collapsed="false">
      <c r="A3728" s="197" t="s">
        <v>8219</v>
      </c>
      <c r="B3728" s="197"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197" t="s">
        <v>8200</v>
      </c>
      <c r="D3728" s="197" t="s">
        <v>8220</v>
      </c>
      <c r="E3728" s="197" t="s">
        <v>8221</v>
      </c>
      <c r="F3728" s="197" t="s">
        <v>8222</v>
      </c>
      <c r="G3728" s="197" t="s">
        <v>8223</v>
      </c>
      <c r="H3728" s="197" t="s">
        <v>8224</v>
      </c>
      <c r="I3728" s="197" t="s">
        <v>1993</v>
      </c>
      <c r="J3728" s="197" t="n">
        <v>138.66</v>
      </c>
    </row>
    <row r="3729" customFormat="false" ht="12.75" hidden="true" customHeight="false" outlineLevel="0" collapsed="false">
      <c r="A3729" s="197" t="s">
        <v>8225</v>
      </c>
      <c r="B3729" s="197"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197" t="s">
        <v>8200</v>
      </c>
      <c r="D3729" s="197" t="s">
        <v>8220</v>
      </c>
      <c r="E3729" s="197" t="s">
        <v>8221</v>
      </c>
      <c r="F3729" s="197" t="s">
        <v>8222</v>
      </c>
      <c r="G3729" s="197" t="s">
        <v>8223</v>
      </c>
      <c r="H3729" s="197" t="s">
        <v>8224</v>
      </c>
      <c r="I3729" s="197" t="s">
        <v>1993</v>
      </c>
      <c r="J3729" s="197" t="n">
        <v>124.66</v>
      </c>
    </row>
    <row r="3730" customFormat="false" ht="12.75" hidden="true" customHeight="false" outlineLevel="0" collapsed="false">
      <c r="A3730" s="197" t="s">
        <v>8226</v>
      </c>
      <c r="B3730" s="197"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197" t="s">
        <v>8200</v>
      </c>
      <c r="D3730" s="197" t="s">
        <v>8220</v>
      </c>
      <c r="E3730" s="197" t="s">
        <v>8227</v>
      </c>
      <c r="F3730" s="197" t="s">
        <v>8228</v>
      </c>
      <c r="G3730" s="197" t="s">
        <v>8223</v>
      </c>
      <c r="H3730" s="197" t="s">
        <v>8224</v>
      </c>
      <c r="I3730" s="197" t="s">
        <v>1993</v>
      </c>
      <c r="J3730" s="197" t="n">
        <v>140.67</v>
      </c>
    </row>
    <row r="3731" customFormat="false" ht="12.75" hidden="true" customHeight="false" outlineLevel="0" collapsed="false">
      <c r="A3731" s="197" t="s">
        <v>8229</v>
      </c>
      <c r="B3731" s="197"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197" t="s">
        <v>8200</v>
      </c>
      <c r="D3731" s="197" t="s">
        <v>8220</v>
      </c>
      <c r="E3731" s="197" t="s">
        <v>8227</v>
      </c>
      <c r="F3731" s="197" t="s">
        <v>8228</v>
      </c>
      <c r="G3731" s="197" t="s">
        <v>8223</v>
      </c>
      <c r="H3731" s="197" t="s">
        <v>8224</v>
      </c>
      <c r="I3731" s="197" t="s">
        <v>1993</v>
      </c>
      <c r="J3731" s="197" t="n">
        <v>126.15</v>
      </c>
    </row>
    <row r="3732" customFormat="false" ht="12.75" hidden="true" customHeight="false" outlineLevel="0" collapsed="false">
      <c r="A3732" s="197" t="s">
        <v>8230</v>
      </c>
      <c r="B3732" s="197"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197" t="s">
        <v>8231</v>
      </c>
      <c r="D3732" s="197" t="s">
        <v>8232</v>
      </c>
      <c r="E3732" s="197" t="s">
        <v>8233</v>
      </c>
      <c r="F3732" s="197" t="s">
        <v>8234</v>
      </c>
      <c r="G3732" s="197" t="s">
        <v>8204</v>
      </c>
      <c r="H3732" s="197" t="s">
        <v>8205</v>
      </c>
      <c r="I3732" s="197" t="s">
        <v>1993</v>
      </c>
      <c r="J3732" s="197" t="n">
        <v>169.46</v>
      </c>
    </row>
    <row r="3733" customFormat="false" ht="12.75" hidden="true" customHeight="false" outlineLevel="0" collapsed="false">
      <c r="A3733" s="197" t="s">
        <v>8235</v>
      </c>
      <c r="B3733" s="197"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197" t="s">
        <v>8231</v>
      </c>
      <c r="D3733" s="197" t="s">
        <v>8232</v>
      </c>
      <c r="E3733" s="197" t="s">
        <v>8233</v>
      </c>
      <c r="F3733" s="197" t="s">
        <v>8234</v>
      </c>
      <c r="G3733" s="197" t="s">
        <v>8204</v>
      </c>
      <c r="H3733" s="197" t="s">
        <v>8205</v>
      </c>
      <c r="I3733" s="197" t="s">
        <v>1993</v>
      </c>
      <c r="J3733" s="197" t="n">
        <v>155.22</v>
      </c>
    </row>
    <row r="3734" customFormat="false" ht="12.75" hidden="true" customHeight="false" outlineLevel="0" collapsed="false">
      <c r="A3734" s="197" t="s">
        <v>8236</v>
      </c>
      <c r="B3734" s="197"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197" t="s">
        <v>8231</v>
      </c>
      <c r="D3734" s="197" t="s">
        <v>8232</v>
      </c>
      <c r="E3734" s="197" t="s">
        <v>8233</v>
      </c>
      <c r="F3734" s="197" t="s">
        <v>8234</v>
      </c>
      <c r="G3734" s="197" t="s">
        <v>8217</v>
      </c>
      <c r="H3734" s="197" t="s">
        <v>8237</v>
      </c>
      <c r="I3734" s="197" t="s">
        <v>1993</v>
      </c>
      <c r="J3734" s="197" t="n">
        <v>211.83</v>
      </c>
    </row>
    <row r="3735" customFormat="false" ht="12.75" hidden="true" customHeight="false" outlineLevel="0" collapsed="false">
      <c r="A3735" s="197" t="s">
        <v>8238</v>
      </c>
      <c r="B3735" s="197"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197" t="s">
        <v>8231</v>
      </c>
      <c r="D3735" s="197" t="s">
        <v>8232</v>
      </c>
      <c r="E3735" s="197" t="s">
        <v>8233</v>
      </c>
      <c r="F3735" s="197" t="s">
        <v>8234</v>
      </c>
      <c r="G3735" s="197" t="s">
        <v>8217</v>
      </c>
      <c r="H3735" s="197" t="s">
        <v>8237</v>
      </c>
      <c r="I3735" s="197" t="s">
        <v>1993</v>
      </c>
      <c r="J3735" s="197" t="n">
        <v>194.03</v>
      </c>
    </row>
    <row r="3736" customFormat="false" ht="12.75" hidden="true" customHeight="false" outlineLevel="0" collapsed="false">
      <c r="A3736" s="197" t="s">
        <v>8239</v>
      </c>
      <c r="B3736" s="197"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197" t="s">
        <v>8231</v>
      </c>
      <c r="D3736" s="197" t="s">
        <v>8232</v>
      </c>
      <c r="E3736" s="197" t="s">
        <v>8240</v>
      </c>
      <c r="F3736" s="197" t="s">
        <v>8241</v>
      </c>
      <c r="G3736" s="197" t="s">
        <v>8204</v>
      </c>
      <c r="H3736" s="197" t="s">
        <v>8205</v>
      </c>
      <c r="I3736" s="197" t="s">
        <v>1993</v>
      </c>
      <c r="J3736" s="197" t="n">
        <v>177.93</v>
      </c>
    </row>
    <row r="3737" customFormat="false" ht="12.75" hidden="true" customHeight="false" outlineLevel="0" collapsed="false">
      <c r="A3737" s="197" t="s">
        <v>8242</v>
      </c>
      <c r="B3737" s="197"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197" t="s">
        <v>8231</v>
      </c>
      <c r="D3737" s="197" t="s">
        <v>8232</v>
      </c>
      <c r="E3737" s="197" t="s">
        <v>8240</v>
      </c>
      <c r="F3737" s="197" t="s">
        <v>8241</v>
      </c>
      <c r="G3737" s="197" t="s">
        <v>8204</v>
      </c>
      <c r="H3737" s="197" t="s">
        <v>8205</v>
      </c>
      <c r="I3737" s="197" t="s">
        <v>1993</v>
      </c>
      <c r="J3737" s="197" t="n">
        <v>162.98</v>
      </c>
    </row>
    <row r="3738" customFormat="false" ht="12.75" hidden="true" customHeight="false" outlineLevel="0" collapsed="false">
      <c r="A3738" s="197" t="s">
        <v>8243</v>
      </c>
      <c r="B3738" s="197"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197" t="s">
        <v>8231</v>
      </c>
      <c r="D3738" s="197" t="s">
        <v>8232</v>
      </c>
      <c r="E3738" s="197" t="s">
        <v>8240</v>
      </c>
      <c r="F3738" s="197" t="s">
        <v>8234</v>
      </c>
      <c r="G3738" s="197" t="s">
        <v>8217</v>
      </c>
      <c r="H3738" s="197" t="s">
        <v>8205</v>
      </c>
      <c r="I3738" s="197" t="s">
        <v>1993</v>
      </c>
      <c r="J3738" s="197" t="n">
        <v>228.77</v>
      </c>
    </row>
    <row r="3739" customFormat="false" ht="12.75" hidden="true" customHeight="false" outlineLevel="0" collapsed="false">
      <c r="A3739" s="197" t="s">
        <v>8244</v>
      </c>
      <c r="B3739" s="197"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197" t="s">
        <v>8231</v>
      </c>
      <c r="D3739" s="197" t="s">
        <v>8232</v>
      </c>
      <c r="E3739" s="197" t="s">
        <v>8240</v>
      </c>
      <c r="F3739" s="197" t="s">
        <v>8234</v>
      </c>
      <c r="G3739" s="197" t="s">
        <v>8217</v>
      </c>
      <c r="H3739" s="197" t="s">
        <v>8205</v>
      </c>
      <c r="I3739" s="197" t="s">
        <v>1993</v>
      </c>
      <c r="J3739" s="197" t="n">
        <v>209.55</v>
      </c>
    </row>
    <row r="3740" customFormat="false" ht="12.75" hidden="true" customHeight="false" outlineLevel="0" collapsed="false">
      <c r="A3740" s="197" t="s">
        <v>8245</v>
      </c>
      <c r="B3740" s="197"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197" t="s">
        <v>8231</v>
      </c>
      <c r="D3740" s="197" t="s">
        <v>8246</v>
      </c>
      <c r="E3740" s="197" t="s">
        <v>8247</v>
      </c>
      <c r="F3740" s="197" t="s">
        <v>8248</v>
      </c>
      <c r="G3740" s="197" t="s">
        <v>8249</v>
      </c>
      <c r="H3740" s="197" t="s">
        <v>8250</v>
      </c>
      <c r="I3740" s="197" t="s">
        <v>1993</v>
      </c>
      <c r="J3740" s="197" t="n">
        <v>116</v>
      </c>
    </row>
    <row r="3741" customFormat="false" ht="12.75" hidden="true" customHeight="false" outlineLevel="0" collapsed="false">
      <c r="A3741" s="197" t="s">
        <v>8251</v>
      </c>
      <c r="B3741" s="197"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197" t="s">
        <v>8231</v>
      </c>
      <c r="D3741" s="197" t="s">
        <v>8246</v>
      </c>
      <c r="E3741" s="197" t="s">
        <v>8247</v>
      </c>
      <c r="F3741" s="197" t="s">
        <v>8248</v>
      </c>
      <c r="G3741" s="197" t="s">
        <v>8249</v>
      </c>
      <c r="H3741" s="197" t="s">
        <v>8250</v>
      </c>
      <c r="I3741" s="197" t="s">
        <v>1993</v>
      </c>
      <c r="J3741" s="197" t="n">
        <v>104.33</v>
      </c>
    </row>
    <row r="3742" customFormat="false" ht="12.75" hidden="true" customHeight="false" outlineLevel="0" collapsed="false">
      <c r="A3742" s="197" t="s">
        <v>8252</v>
      </c>
      <c r="B3742" s="197"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197" t="s">
        <v>8231</v>
      </c>
      <c r="D3742" s="197" t="s">
        <v>8246</v>
      </c>
      <c r="E3742" s="197" t="s">
        <v>8253</v>
      </c>
      <c r="F3742" s="197" t="s">
        <v>8248</v>
      </c>
      <c r="G3742" s="197" t="s">
        <v>8249</v>
      </c>
      <c r="H3742" s="197" t="s">
        <v>8250</v>
      </c>
      <c r="I3742" s="197" t="s">
        <v>1993</v>
      </c>
      <c r="J3742" s="197" t="n">
        <v>117.93</v>
      </c>
    </row>
    <row r="3743" customFormat="false" ht="12.75" hidden="true" customHeight="false" outlineLevel="0" collapsed="false">
      <c r="A3743" s="197" t="s">
        <v>8254</v>
      </c>
      <c r="B3743" s="197"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197" t="s">
        <v>8231</v>
      </c>
      <c r="D3743" s="197" t="s">
        <v>8246</v>
      </c>
      <c r="E3743" s="197" t="s">
        <v>8253</v>
      </c>
      <c r="F3743" s="197" t="s">
        <v>8248</v>
      </c>
      <c r="G3743" s="197" t="s">
        <v>8249</v>
      </c>
      <c r="H3743" s="197" t="s">
        <v>8250</v>
      </c>
      <c r="I3743" s="197" t="s">
        <v>1993</v>
      </c>
      <c r="J3743" s="197" t="n">
        <v>105.84</v>
      </c>
    </row>
    <row r="3744" customFormat="false" ht="12.75" hidden="true" customHeight="false" outlineLevel="0" collapsed="false">
      <c r="A3744" s="197" t="s">
        <v>8255</v>
      </c>
      <c r="B3744" s="197"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197" t="s">
        <v>8256</v>
      </c>
      <c r="D3744" s="197" t="s">
        <v>8257</v>
      </c>
      <c r="E3744" s="197" t="s">
        <v>8258</v>
      </c>
      <c r="F3744" s="197" t="s">
        <v>8259</v>
      </c>
      <c r="G3744" s="197" t="s">
        <v>8260</v>
      </c>
      <c r="I3744" s="197" t="s">
        <v>1993</v>
      </c>
      <c r="J3744" s="197" t="n">
        <v>136.97</v>
      </c>
    </row>
    <row r="3745" customFormat="false" ht="12.75" hidden="true" customHeight="false" outlineLevel="0" collapsed="false">
      <c r="A3745" s="197" t="s">
        <v>8261</v>
      </c>
      <c r="B3745" s="197"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197" t="s">
        <v>8256</v>
      </c>
      <c r="D3745" s="197" t="s">
        <v>8257</v>
      </c>
      <c r="E3745" s="197" t="s">
        <v>8258</v>
      </c>
      <c r="F3745" s="197" t="s">
        <v>8259</v>
      </c>
      <c r="G3745" s="197" t="s">
        <v>8260</v>
      </c>
      <c r="I3745" s="197" t="s">
        <v>1993</v>
      </c>
      <c r="J3745" s="197" t="n">
        <v>124.27</v>
      </c>
    </row>
    <row r="3746" customFormat="false" ht="12.75" hidden="true" customHeight="false" outlineLevel="0" collapsed="false">
      <c r="A3746" s="197" t="s">
        <v>8262</v>
      </c>
      <c r="B3746" s="197"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197" t="s">
        <v>8256</v>
      </c>
      <c r="D3746" s="197" t="s">
        <v>8263</v>
      </c>
      <c r="E3746" s="197" t="s">
        <v>8264</v>
      </c>
      <c r="F3746" s="197" t="s">
        <v>8265</v>
      </c>
      <c r="G3746" s="197" t="s">
        <v>8266</v>
      </c>
      <c r="I3746" s="197" t="s">
        <v>1993</v>
      </c>
      <c r="J3746" s="197" t="n">
        <v>154.41</v>
      </c>
    </row>
    <row r="3747" customFormat="false" ht="12.75" hidden="true" customHeight="false" outlineLevel="0" collapsed="false">
      <c r="A3747" s="197" t="s">
        <v>8267</v>
      </c>
      <c r="B3747" s="197"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197" t="s">
        <v>8256</v>
      </c>
      <c r="D3747" s="197" t="s">
        <v>8263</v>
      </c>
      <c r="E3747" s="197" t="s">
        <v>8264</v>
      </c>
      <c r="F3747" s="197" t="s">
        <v>8265</v>
      </c>
      <c r="G3747" s="197" t="s">
        <v>8266</v>
      </c>
      <c r="I3747" s="197" t="s">
        <v>1993</v>
      </c>
      <c r="J3747" s="197" t="n">
        <v>141.71</v>
      </c>
    </row>
    <row r="3748" customFormat="false" ht="12.75" hidden="true" customHeight="false" outlineLevel="0" collapsed="false">
      <c r="A3748" s="197" t="s">
        <v>8268</v>
      </c>
      <c r="B3748" s="197"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197" t="s">
        <v>8269</v>
      </c>
      <c r="D3748" s="197" t="s">
        <v>8270</v>
      </c>
      <c r="E3748" s="197" t="s">
        <v>8271</v>
      </c>
      <c r="F3748" s="197" t="s">
        <v>8272</v>
      </c>
      <c r="G3748" s="197" t="s">
        <v>8273</v>
      </c>
      <c r="H3748" s="197" t="s">
        <v>8274</v>
      </c>
      <c r="I3748" s="197" t="s">
        <v>1993</v>
      </c>
      <c r="J3748" s="197" t="n">
        <v>167.06</v>
      </c>
    </row>
    <row r="3749" customFormat="false" ht="12.75" hidden="true" customHeight="false" outlineLevel="0" collapsed="false">
      <c r="A3749" s="197" t="s">
        <v>8275</v>
      </c>
      <c r="B3749" s="197"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197" t="s">
        <v>8269</v>
      </c>
      <c r="D3749" s="197" t="s">
        <v>8270</v>
      </c>
      <c r="E3749" s="197" t="s">
        <v>8271</v>
      </c>
      <c r="F3749" s="197" t="s">
        <v>8272</v>
      </c>
      <c r="G3749" s="197" t="s">
        <v>8273</v>
      </c>
      <c r="H3749" s="197" t="s">
        <v>8274</v>
      </c>
      <c r="I3749" s="197" t="s">
        <v>1993</v>
      </c>
      <c r="J3749" s="197" t="n">
        <v>154.45</v>
      </c>
    </row>
    <row r="3750" customFormat="false" ht="12.75" hidden="true" customHeight="false" outlineLevel="0" collapsed="false">
      <c r="A3750" s="197" t="s">
        <v>8276</v>
      </c>
      <c r="B3750" s="197"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197" t="s">
        <v>8269</v>
      </c>
      <c r="D3750" s="197" t="s">
        <v>8277</v>
      </c>
      <c r="E3750" s="197" t="s">
        <v>8278</v>
      </c>
      <c r="F3750" s="197" t="s">
        <v>8279</v>
      </c>
      <c r="G3750" s="197" t="s">
        <v>8280</v>
      </c>
      <c r="H3750" s="197" t="s">
        <v>8281</v>
      </c>
      <c r="I3750" s="197" t="s">
        <v>1993</v>
      </c>
      <c r="J3750" s="197" t="n">
        <v>105.37</v>
      </c>
    </row>
    <row r="3751" customFormat="false" ht="12.75" hidden="true" customHeight="false" outlineLevel="0" collapsed="false">
      <c r="A3751" s="197" t="s">
        <v>8282</v>
      </c>
      <c r="B3751" s="197"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197" t="s">
        <v>8269</v>
      </c>
      <c r="D3751" s="197" t="s">
        <v>8277</v>
      </c>
      <c r="E3751" s="197" t="s">
        <v>8278</v>
      </c>
      <c r="F3751" s="197" t="s">
        <v>8279</v>
      </c>
      <c r="G3751" s="197" t="s">
        <v>8280</v>
      </c>
      <c r="H3751" s="197" t="s">
        <v>8281</v>
      </c>
      <c r="I3751" s="197" t="s">
        <v>1993</v>
      </c>
      <c r="J3751" s="197" t="n">
        <v>95.54</v>
      </c>
    </row>
    <row r="3752" customFormat="false" ht="12.75" hidden="true" customHeight="false" outlineLevel="0" collapsed="false">
      <c r="A3752" s="197" t="s">
        <v>8283</v>
      </c>
      <c r="B3752" s="197" t="str">
        <f aca="false">C3752&amp;D3752&amp;E3752&amp;F3752&amp;G3752&amp;H3752</f>
        <v>BARRAGEM PROVISORIA OU ENSECADEIRA,PARA DESVIOS DE PEQUENOSCURSOS D'AGUA COM SACOS DE AREIA</v>
      </c>
      <c r="C3752" s="197" t="s">
        <v>8284</v>
      </c>
      <c r="D3752" s="197" t="s">
        <v>8285</v>
      </c>
      <c r="I3752" s="197" t="s">
        <v>30</v>
      </c>
      <c r="J3752" s="197" t="n">
        <v>58.64</v>
      </c>
    </row>
    <row r="3753" customFormat="false" ht="12.75" hidden="true" customHeight="false" outlineLevel="0" collapsed="false">
      <c r="A3753" s="197" t="s">
        <v>8286</v>
      </c>
      <c r="B3753" s="197" t="str">
        <f aca="false">C3753&amp;D3753&amp;E3753&amp;F3753&amp;G3753&amp;H3753</f>
        <v>BARRAGEM PROVISORIA OU ENSECADEIRA,PARA DESVIOS DE PEQUENOSCURSOS D'AGUA COM SACOS DE AREIA</v>
      </c>
      <c r="C3753" s="197" t="s">
        <v>8284</v>
      </c>
      <c r="D3753" s="197" t="s">
        <v>8285</v>
      </c>
      <c r="I3753" s="197" t="s">
        <v>30</v>
      </c>
      <c r="J3753" s="197" t="n">
        <v>52.43</v>
      </c>
    </row>
    <row r="3754" customFormat="false" ht="12.75" hidden="true" customHeight="false" outlineLevel="0" collapsed="false">
      <c r="A3754" s="197" t="s">
        <v>8287</v>
      </c>
      <c r="B3754" s="197"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197" t="s">
        <v>8288</v>
      </c>
      <c r="D3754" s="197" t="s">
        <v>8289</v>
      </c>
      <c r="E3754" s="197" t="s">
        <v>8290</v>
      </c>
      <c r="F3754" s="197" t="s">
        <v>8291</v>
      </c>
      <c r="G3754" s="197" t="s">
        <v>8292</v>
      </c>
      <c r="I3754" s="197" t="s">
        <v>1993</v>
      </c>
      <c r="J3754" s="197" t="n">
        <v>46.81</v>
      </c>
    </row>
    <row r="3755" customFormat="false" ht="12.75" hidden="true" customHeight="false" outlineLevel="0" collapsed="false">
      <c r="A3755" s="197" t="s">
        <v>8293</v>
      </c>
      <c r="B3755" s="197"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197" t="s">
        <v>8288</v>
      </c>
      <c r="D3755" s="197" t="s">
        <v>8289</v>
      </c>
      <c r="E3755" s="197" t="s">
        <v>8290</v>
      </c>
      <c r="F3755" s="197" t="s">
        <v>8291</v>
      </c>
      <c r="G3755" s="197" t="s">
        <v>8292</v>
      </c>
      <c r="I3755" s="197" t="s">
        <v>1993</v>
      </c>
      <c r="J3755" s="197" t="n">
        <v>46.12</v>
      </c>
    </row>
    <row r="3756" customFormat="false" ht="12.75" hidden="true" customHeight="false" outlineLevel="0" collapsed="false">
      <c r="A3756" s="197" t="s">
        <v>8294</v>
      </c>
      <c r="B3756" s="197"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197" t="s">
        <v>8295</v>
      </c>
      <c r="D3756" s="197" t="s">
        <v>8296</v>
      </c>
      <c r="E3756" s="197" t="s">
        <v>8297</v>
      </c>
      <c r="F3756" s="197" t="s">
        <v>8298</v>
      </c>
      <c r="I3756" s="197" t="s">
        <v>30</v>
      </c>
      <c r="J3756" s="197" t="n">
        <v>93.42</v>
      </c>
    </row>
    <row r="3757" customFormat="false" ht="12.75" hidden="true" customHeight="false" outlineLevel="0" collapsed="false">
      <c r="A3757" s="197" t="s">
        <v>8299</v>
      </c>
      <c r="B3757" s="197"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197" t="s">
        <v>8295</v>
      </c>
      <c r="D3757" s="197" t="s">
        <v>8296</v>
      </c>
      <c r="E3757" s="197" t="s">
        <v>8297</v>
      </c>
      <c r="F3757" s="197" t="s">
        <v>8298</v>
      </c>
      <c r="I3757" s="197" t="s">
        <v>30</v>
      </c>
      <c r="J3757" s="197" t="n">
        <v>85.85</v>
      </c>
    </row>
    <row r="3758" customFormat="false" ht="12.75" hidden="true" customHeight="false" outlineLevel="0" collapsed="false">
      <c r="A3758" s="197" t="s">
        <v>8300</v>
      </c>
      <c r="B3758" s="197"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197" t="s">
        <v>8301</v>
      </c>
      <c r="D3758" s="197" t="s">
        <v>8302</v>
      </c>
      <c r="E3758" s="197" t="s">
        <v>8303</v>
      </c>
      <c r="F3758" s="197" t="s">
        <v>8304</v>
      </c>
      <c r="G3758" s="197" t="s">
        <v>8305</v>
      </c>
      <c r="I3758" s="197" t="s">
        <v>338</v>
      </c>
      <c r="J3758" s="197" t="n">
        <v>49.68</v>
      </c>
    </row>
    <row r="3759" customFormat="false" ht="12.75" hidden="true" customHeight="false" outlineLevel="0" collapsed="false">
      <c r="A3759" s="197" t="s">
        <v>8306</v>
      </c>
      <c r="B3759" s="197"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197" t="s">
        <v>8301</v>
      </c>
      <c r="D3759" s="197" t="s">
        <v>8302</v>
      </c>
      <c r="E3759" s="197" t="s">
        <v>8303</v>
      </c>
      <c r="F3759" s="197" t="s">
        <v>8304</v>
      </c>
      <c r="G3759" s="197" t="s">
        <v>8305</v>
      </c>
      <c r="I3759" s="197" t="s">
        <v>338</v>
      </c>
      <c r="J3759" s="197" t="n">
        <v>47.88</v>
      </c>
    </row>
    <row r="3760" customFormat="false" ht="12.75" hidden="true" customHeight="false" outlineLevel="0" collapsed="false">
      <c r="A3760" s="197" t="s">
        <v>8307</v>
      </c>
      <c r="B3760" s="197"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197" t="s">
        <v>8308</v>
      </c>
      <c r="D3760" s="197" t="s">
        <v>8309</v>
      </c>
      <c r="E3760" s="197" t="s">
        <v>8310</v>
      </c>
      <c r="F3760" s="197" t="s">
        <v>8311</v>
      </c>
      <c r="G3760" s="197" t="s">
        <v>8312</v>
      </c>
      <c r="I3760" s="197" t="s">
        <v>338</v>
      </c>
      <c r="J3760" s="197" t="n">
        <v>63.97</v>
      </c>
    </row>
    <row r="3761" customFormat="false" ht="12.75" hidden="true" customHeight="false" outlineLevel="0" collapsed="false">
      <c r="A3761" s="197" t="s">
        <v>8313</v>
      </c>
      <c r="B3761" s="197"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197" t="s">
        <v>8308</v>
      </c>
      <c r="D3761" s="197" t="s">
        <v>8309</v>
      </c>
      <c r="E3761" s="197" t="s">
        <v>8310</v>
      </c>
      <c r="F3761" s="197" t="s">
        <v>8311</v>
      </c>
      <c r="G3761" s="197" t="s">
        <v>8312</v>
      </c>
      <c r="I3761" s="197" t="s">
        <v>338</v>
      </c>
      <c r="J3761" s="197" t="n">
        <v>61.65</v>
      </c>
    </row>
    <row r="3762" customFormat="false" ht="12.75" hidden="true" customHeight="false" outlineLevel="0" collapsed="false">
      <c r="A3762" s="197" t="s">
        <v>8314</v>
      </c>
      <c r="B3762" s="197"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197" t="s">
        <v>8315</v>
      </c>
      <c r="D3762" s="197" t="s">
        <v>8316</v>
      </c>
      <c r="E3762" s="197" t="s">
        <v>8317</v>
      </c>
      <c r="F3762" s="197" t="s">
        <v>8318</v>
      </c>
      <c r="G3762" s="197" t="s">
        <v>8319</v>
      </c>
      <c r="I3762" s="197" t="s">
        <v>30</v>
      </c>
      <c r="J3762" s="197" t="n">
        <v>123.72</v>
      </c>
    </row>
    <row r="3763" customFormat="false" ht="12.75" hidden="true" customHeight="false" outlineLevel="0" collapsed="false">
      <c r="A3763" s="197" t="s">
        <v>8320</v>
      </c>
      <c r="B3763" s="197"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197" t="s">
        <v>8315</v>
      </c>
      <c r="D3763" s="197" t="s">
        <v>8316</v>
      </c>
      <c r="E3763" s="197" t="s">
        <v>8317</v>
      </c>
      <c r="F3763" s="197" t="s">
        <v>8318</v>
      </c>
      <c r="G3763" s="197" t="s">
        <v>8319</v>
      </c>
      <c r="I3763" s="197" t="s">
        <v>30</v>
      </c>
      <c r="J3763" s="197" t="n">
        <v>116.61</v>
      </c>
    </row>
    <row r="3764" customFormat="false" ht="12.75" hidden="true" customHeight="false" outlineLevel="0" collapsed="false">
      <c r="A3764" s="197" t="s">
        <v>8321</v>
      </c>
      <c r="B3764" s="197" t="str">
        <f aca="false">C3764&amp;D3764&amp;E3764&amp;F3764&amp;G3764&amp;H3764</f>
        <v>CAFE DA MANHA, CONFORME CONVENCAO DO TRABALHO PARA CONSTRUCAO CIVIL E CONDICOES HIGIENICAS E SANITARIAS ADEQUADAS</v>
      </c>
      <c r="C3764" s="197" t="s">
        <v>8322</v>
      </c>
      <c r="D3764" s="197" t="s">
        <v>8323</v>
      </c>
      <c r="I3764" s="197" t="s">
        <v>30</v>
      </c>
      <c r="J3764" s="197" t="n">
        <v>4.5</v>
      </c>
    </row>
    <row r="3765" customFormat="false" ht="12.75" hidden="true" customHeight="false" outlineLevel="0" collapsed="false">
      <c r="A3765" s="197" t="s">
        <v>8324</v>
      </c>
      <c r="B3765" s="197" t="str">
        <f aca="false">C3765&amp;D3765&amp;E3765&amp;F3765&amp;G3765&amp;H3765</f>
        <v>CAFE DA MANHA, CONFORME CONVENCAO DO TRABALHO PARA CONSTRUCAO CIVIL E CONDICOES HIGIENICAS E SANITARIAS ADEQUADAS</v>
      </c>
      <c r="C3765" s="197" t="s">
        <v>8322</v>
      </c>
      <c r="D3765" s="197" t="s">
        <v>8323</v>
      </c>
      <c r="I3765" s="197" t="s">
        <v>30</v>
      </c>
      <c r="J3765" s="197" t="n">
        <v>4.5</v>
      </c>
    </row>
    <row r="3766" customFormat="false" ht="12.75" hidden="true" customHeight="false" outlineLevel="0" collapsed="false">
      <c r="A3766" s="197" t="s">
        <v>8325</v>
      </c>
      <c r="B3766" s="197" t="str">
        <f aca="false">C3766&amp;D3766&amp;E3766&amp;F3766&amp;G3766&amp;H3766</f>
        <v>REFEICAO CONFORME CONVENCAO DO TRABALHO PARA CONSTRUCAO CIVIL E CONDICOES HIGIENICAS E SANITARIAS ADEQUADAS</v>
      </c>
      <c r="C3766" s="197" t="s">
        <v>8326</v>
      </c>
      <c r="D3766" s="197" t="s">
        <v>8327</v>
      </c>
      <c r="I3766" s="197" t="s">
        <v>30</v>
      </c>
      <c r="J3766" s="197" t="n">
        <v>10</v>
      </c>
    </row>
    <row r="3767" customFormat="false" ht="12.75" hidden="true" customHeight="false" outlineLevel="0" collapsed="false">
      <c r="A3767" s="197" t="s">
        <v>8328</v>
      </c>
      <c r="B3767" s="197" t="str">
        <f aca="false">C3767&amp;D3767&amp;E3767&amp;F3767&amp;G3767&amp;H3767</f>
        <v>REFEICAO CONFORME CONVENCAO DO TRABALHO PARA CONSTRUCAO CIVIL E CONDICOES HIGIENICAS E SANITARIAS ADEQUADAS</v>
      </c>
      <c r="C3767" s="197" t="s">
        <v>8326</v>
      </c>
      <c r="D3767" s="197" t="s">
        <v>8327</v>
      </c>
      <c r="I3767" s="197" t="s">
        <v>30</v>
      </c>
      <c r="J3767" s="197" t="n">
        <v>10</v>
      </c>
    </row>
    <row r="3768" customFormat="false" ht="12.75" hidden="true" customHeight="false" outlineLevel="0" collapsed="false">
      <c r="A3768" s="197" t="s">
        <v>8329</v>
      </c>
      <c r="B3768" s="197" t="str">
        <f aca="false">C3768&amp;D3768&amp;E3768&amp;F3768&amp;G3768&amp;H3768</f>
        <v>CESTA BASICA, CONFORME CONVENCAO DO TRABALHO PARA CONSTRUCAO CIVIL</v>
      </c>
      <c r="C3768" s="197" t="s">
        <v>8330</v>
      </c>
      <c r="D3768" s="197" t="s">
        <v>8331</v>
      </c>
      <c r="I3768" s="197" t="s">
        <v>4304</v>
      </c>
      <c r="J3768" s="197" t="n">
        <v>240</v>
      </c>
    </row>
    <row r="3769" customFormat="false" ht="12.75" hidden="true" customHeight="false" outlineLevel="0" collapsed="false">
      <c r="A3769" s="197" t="s">
        <v>8332</v>
      </c>
      <c r="B3769" s="197" t="str">
        <f aca="false">C3769&amp;D3769&amp;E3769&amp;F3769&amp;G3769&amp;H3769</f>
        <v>CESTA BASICA, CONFORME CONVENCAO DO TRABALHO PARA CONSTRUCAO CIVIL</v>
      </c>
      <c r="C3769" s="197" t="s">
        <v>8330</v>
      </c>
      <c r="D3769" s="197" t="s">
        <v>8331</v>
      </c>
      <c r="I3769" s="197" t="s">
        <v>4304</v>
      </c>
      <c r="J3769" s="197" t="n">
        <v>240</v>
      </c>
    </row>
    <row r="3770" customFormat="false" ht="12.75" hidden="true" customHeight="false" outlineLevel="0" collapsed="false">
      <c r="A3770" s="197" t="s">
        <v>8333</v>
      </c>
      <c r="B3770" s="197" t="str">
        <f aca="false">C3770&amp;D3770&amp;E3770&amp;F3770&amp;G3770&amp;H3770</f>
        <v>VALE TRANSPORTE, CONSIDERANDO PASSAGEM IDA E VOLTA</v>
      </c>
      <c r="C3770" s="197" t="s">
        <v>8334</v>
      </c>
      <c r="I3770" s="197" t="s">
        <v>30</v>
      </c>
      <c r="J3770" s="197" t="n">
        <v>7.07</v>
      </c>
    </row>
    <row r="3771" customFormat="false" ht="12.75" hidden="true" customHeight="false" outlineLevel="0" collapsed="false">
      <c r="A3771" s="197" t="s">
        <v>8335</v>
      </c>
      <c r="B3771" s="197" t="str">
        <f aca="false">C3771&amp;D3771&amp;E3771&amp;F3771&amp;G3771&amp;H3771</f>
        <v>VALE TRANSPORTE, CONSIDERANDO PASSAGEM IDA E VOLTA</v>
      </c>
      <c r="C3771" s="197" t="s">
        <v>8334</v>
      </c>
      <c r="I3771" s="197" t="s">
        <v>30</v>
      </c>
      <c r="J3771" s="197" t="n">
        <v>7.07</v>
      </c>
    </row>
    <row r="3772" customFormat="false" ht="12.75" hidden="true" customHeight="false" outlineLevel="0" collapsed="false">
      <c r="A3772" s="197" t="s">
        <v>8336</v>
      </c>
      <c r="B3772" s="197"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197" t="s">
        <v>8337</v>
      </c>
      <c r="D3772" s="197" t="s">
        <v>8338</v>
      </c>
      <c r="E3772" s="197" t="s">
        <v>8339</v>
      </c>
      <c r="F3772" s="197" t="s">
        <v>8340</v>
      </c>
      <c r="G3772" s="197" t="s">
        <v>8341</v>
      </c>
      <c r="H3772" s="197" t="s">
        <v>8342</v>
      </c>
      <c r="I3772" s="197" t="s">
        <v>439</v>
      </c>
      <c r="J3772" s="197" t="n">
        <v>25.81</v>
      </c>
    </row>
    <row r="3773" customFormat="false" ht="12.75" hidden="true" customHeight="false" outlineLevel="0" collapsed="false">
      <c r="A3773" s="197" t="s">
        <v>8343</v>
      </c>
      <c r="B3773" s="197"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197" t="s">
        <v>8337</v>
      </c>
      <c r="D3773" s="197" t="s">
        <v>8338</v>
      </c>
      <c r="E3773" s="197" t="s">
        <v>8339</v>
      </c>
      <c r="F3773" s="197" t="s">
        <v>8340</v>
      </c>
      <c r="G3773" s="197" t="s">
        <v>8341</v>
      </c>
      <c r="H3773" s="197" t="s">
        <v>8342</v>
      </c>
      <c r="I3773" s="197" t="s">
        <v>439</v>
      </c>
      <c r="J3773" s="197" t="n">
        <v>25.81</v>
      </c>
    </row>
    <row r="3774" customFormat="false" ht="12.75" hidden="true" customHeight="false" outlineLevel="0" collapsed="false">
      <c r="A3774" s="197" t="s">
        <v>8344</v>
      </c>
      <c r="B3774" s="197" t="str">
        <f aca="false">C3774&amp;D3774&amp;E3774&amp;F3774&amp;G3774&amp;H3774</f>
        <v>INDICE GERAL DA CONSTRUCAO CIVIL (PREDIOS PUBLICOS)</v>
      </c>
      <c r="C3774" s="197" t="s">
        <v>8345</v>
      </c>
      <c r="J3774" s="197" t="n">
        <v>5278</v>
      </c>
    </row>
    <row r="3775" customFormat="false" ht="12.75" hidden="true" customHeight="false" outlineLevel="0" collapsed="false">
      <c r="A3775" s="197" t="s">
        <v>8346</v>
      </c>
      <c r="B3775" s="197" t="str">
        <f aca="false">C3775&amp;D3775&amp;E3775&amp;F3775&amp;G3775&amp;H3775</f>
        <v>INDICE GERAL DA CONSTRUCAO CIVIL (PREDIOS PUBLICOS)</v>
      </c>
      <c r="C3775" s="197" t="s">
        <v>8345</v>
      </c>
      <c r="J3775" s="197" t="n">
        <v>4752</v>
      </c>
    </row>
    <row r="3776" customFormat="false" ht="12.75" hidden="true" customHeight="false" outlineLevel="0" collapsed="false">
      <c r="A3776" s="197" t="s">
        <v>8347</v>
      </c>
      <c r="B3776" s="197" t="str">
        <f aca="false">C3776&amp;D3776&amp;E3776&amp;F3776&amp;G3776&amp;H3776</f>
        <v>INDICE GERAL PARA FORNECIMENTO DE MATERIAIS DA CONSTRUCAO CIVIL</v>
      </c>
      <c r="C3776" s="197" t="s">
        <v>8348</v>
      </c>
      <c r="D3776" s="197" t="s">
        <v>8349</v>
      </c>
      <c r="J3776" s="197" t="n">
        <v>3493</v>
      </c>
    </row>
    <row r="3777" customFormat="false" ht="12.75" hidden="true" customHeight="false" outlineLevel="0" collapsed="false">
      <c r="A3777" s="197" t="s">
        <v>8350</v>
      </c>
      <c r="B3777" s="197" t="str">
        <f aca="false">C3777&amp;D3777&amp;E3777&amp;F3777&amp;G3777&amp;H3777</f>
        <v>INDICE GERAL PARA FORNECIMENTO DE MATERIAIS DA CONSTRUCAO CIVIL</v>
      </c>
      <c r="C3777" s="197" t="s">
        <v>8348</v>
      </c>
      <c r="D3777" s="197" t="s">
        <v>8349</v>
      </c>
      <c r="J3777" s="197" t="n">
        <v>3493</v>
      </c>
    </row>
    <row r="3778" customFormat="false" ht="12.75" hidden="true" customHeight="false" outlineLevel="0" collapsed="false">
      <c r="A3778" s="197" t="s">
        <v>8351</v>
      </c>
      <c r="B3778" s="197" t="str">
        <f aca="false">C3778&amp;D3778&amp;E3778&amp;F3778&amp;G3778&amp;H3778</f>
        <v>MA0-DE-OBRA DE MARCENEIRO,INCLUSIVE ENCARGOS SOCIAIS</v>
      </c>
      <c r="C3778" s="197" t="s">
        <v>8352</v>
      </c>
      <c r="I3778" s="197" t="s">
        <v>3970</v>
      </c>
      <c r="J3778" s="197" t="n">
        <v>28.83</v>
      </c>
    </row>
    <row r="3779" customFormat="false" ht="12.75" hidden="true" customHeight="false" outlineLevel="0" collapsed="false">
      <c r="A3779" s="197" t="s">
        <v>8353</v>
      </c>
      <c r="B3779" s="197" t="str">
        <f aca="false">C3779&amp;D3779&amp;E3779&amp;F3779&amp;G3779&amp;H3779</f>
        <v>MA0-DE-OBRA DE MARCENEIRO,INCLUSIVE ENCARGOS SOCIAIS</v>
      </c>
      <c r="C3779" s="197" t="s">
        <v>8352</v>
      </c>
      <c r="I3779" s="197" t="s">
        <v>3970</v>
      </c>
      <c r="J3779" s="197" t="n">
        <v>24.98</v>
      </c>
    </row>
    <row r="3780" customFormat="false" ht="12.75" hidden="true" customHeight="false" outlineLevel="0" collapsed="false">
      <c r="A3780" s="197" t="s">
        <v>8354</v>
      </c>
      <c r="B3780" s="197" t="str">
        <f aca="false">C3780&amp;D3780&amp;E3780&amp;F3780&amp;G3780&amp;H3780</f>
        <v>MAO-DE-OBRA DE SERRALHEIRO,INCLUSIVE ENCARGOS SOCIAIS</v>
      </c>
      <c r="C3780" s="197" t="s">
        <v>8355</v>
      </c>
      <c r="I3780" s="197" t="s">
        <v>3970</v>
      </c>
      <c r="J3780" s="197" t="n">
        <v>22.42</v>
      </c>
    </row>
    <row r="3781" customFormat="false" ht="12.75" hidden="true" customHeight="false" outlineLevel="0" collapsed="false">
      <c r="A3781" s="197" t="s">
        <v>8356</v>
      </c>
      <c r="B3781" s="197" t="str">
        <f aca="false">C3781&amp;D3781&amp;E3781&amp;F3781&amp;G3781&amp;H3781</f>
        <v>MAO-DE-OBRA DE SERRALHEIRO,INCLUSIVE ENCARGOS SOCIAIS</v>
      </c>
      <c r="C3781" s="197" t="s">
        <v>8355</v>
      </c>
      <c r="I3781" s="197" t="s">
        <v>3970</v>
      </c>
      <c r="J3781" s="197" t="n">
        <v>19.43</v>
      </c>
    </row>
    <row r="3782" customFormat="false" ht="12.75" hidden="true" customHeight="false" outlineLevel="0" collapsed="false">
      <c r="A3782" s="197" t="s">
        <v>8357</v>
      </c>
      <c r="B3782" s="197" t="str">
        <f aca="false">C3782&amp;D3782&amp;E3782&amp;F3782&amp;G3782&amp;H3782</f>
        <v>MAO-DE-OBRA DE PINTOR,INCLUSIVE ENCARGOS SOCIAIS</v>
      </c>
      <c r="C3782" s="197" t="s">
        <v>8358</v>
      </c>
      <c r="I3782" s="197" t="s">
        <v>3970</v>
      </c>
      <c r="J3782" s="197" t="n">
        <v>20.83</v>
      </c>
    </row>
    <row r="3783" customFormat="false" ht="12.75" hidden="true" customHeight="false" outlineLevel="0" collapsed="false">
      <c r="A3783" s="197" t="s">
        <v>8359</v>
      </c>
      <c r="B3783" s="197" t="str">
        <f aca="false">C3783&amp;D3783&amp;E3783&amp;F3783&amp;G3783&amp;H3783</f>
        <v>MAO-DE-OBRA DE PINTOR,INCLUSIVE ENCARGOS SOCIAIS</v>
      </c>
      <c r="C3783" s="197" t="s">
        <v>8358</v>
      </c>
      <c r="I3783" s="197" t="s">
        <v>3970</v>
      </c>
      <c r="J3783" s="197" t="n">
        <v>18.05</v>
      </c>
    </row>
    <row r="3784" customFormat="false" ht="12.75" hidden="true" customHeight="false" outlineLevel="0" collapsed="false">
      <c r="A3784" s="197" t="s">
        <v>8360</v>
      </c>
      <c r="B3784" s="197" t="str">
        <f aca="false">C3784&amp;D3784&amp;E3784&amp;F3784&amp;G3784&amp;H3784</f>
        <v>MAO-DE-OBRA DE GESSEIRO,INCLUSIVE ENCARGOS SOCIAIS</v>
      </c>
      <c r="C3784" s="197" t="s">
        <v>8361</v>
      </c>
      <c r="I3784" s="197" t="s">
        <v>3970</v>
      </c>
      <c r="J3784" s="197" t="n">
        <v>20.83</v>
      </c>
    </row>
    <row r="3785" customFormat="false" ht="12.75" hidden="true" customHeight="false" outlineLevel="0" collapsed="false">
      <c r="A3785" s="197" t="s">
        <v>8362</v>
      </c>
      <c r="B3785" s="197" t="str">
        <f aca="false">C3785&amp;D3785&amp;E3785&amp;F3785&amp;G3785&amp;H3785</f>
        <v>MAO-DE-OBRA DE GESSEIRO,INCLUSIVE ENCARGOS SOCIAIS</v>
      </c>
      <c r="C3785" s="197" t="s">
        <v>8361</v>
      </c>
      <c r="I3785" s="197" t="s">
        <v>3970</v>
      </c>
      <c r="J3785" s="197" t="n">
        <v>18.05</v>
      </c>
    </row>
    <row r="3786" customFormat="false" ht="12.75" hidden="true" customHeight="false" outlineLevel="0" collapsed="false">
      <c r="A3786" s="197" t="s">
        <v>8363</v>
      </c>
      <c r="B3786" s="197" t="str">
        <f aca="false">C3786&amp;D3786&amp;E3786&amp;F3786&amp;G3786&amp;H3786</f>
        <v>MAO-DE-OBRA DE LADRILHEIRO,INCLUSIVE ENCARGOS SOCIAIS</v>
      </c>
      <c r="C3786" s="197" t="s">
        <v>8364</v>
      </c>
      <c r="I3786" s="197" t="s">
        <v>3970</v>
      </c>
      <c r="J3786" s="197" t="n">
        <v>22.42</v>
      </c>
    </row>
    <row r="3787" customFormat="false" ht="12.75" hidden="true" customHeight="false" outlineLevel="0" collapsed="false">
      <c r="A3787" s="197" t="s">
        <v>8365</v>
      </c>
      <c r="B3787" s="197" t="str">
        <f aca="false">C3787&amp;D3787&amp;E3787&amp;F3787&amp;G3787&amp;H3787</f>
        <v>MAO-DE-OBRA DE LADRILHEIRO,INCLUSIVE ENCARGOS SOCIAIS</v>
      </c>
      <c r="C3787" s="197" t="s">
        <v>8364</v>
      </c>
      <c r="I3787" s="197" t="s">
        <v>3970</v>
      </c>
      <c r="J3787" s="197" t="n">
        <v>19.43</v>
      </c>
    </row>
    <row r="3788" customFormat="false" ht="12.75" hidden="true" customHeight="false" outlineLevel="0" collapsed="false">
      <c r="A3788" s="197" t="s">
        <v>8366</v>
      </c>
      <c r="B3788" s="197" t="str">
        <f aca="false">C3788&amp;D3788&amp;E3788&amp;F3788&amp;G3788&amp;H3788</f>
        <v>MAO-DE-OBRA DE TAQUEIRO,INCLUSIVE ENCARGOS SOCIAIS</v>
      </c>
      <c r="C3788" s="197" t="s">
        <v>8367</v>
      </c>
      <c r="I3788" s="197" t="s">
        <v>3970</v>
      </c>
      <c r="J3788" s="197" t="n">
        <v>20.83</v>
      </c>
    </row>
    <row r="3789" customFormat="false" ht="12.75" hidden="true" customHeight="false" outlineLevel="0" collapsed="false">
      <c r="A3789" s="197" t="s">
        <v>8368</v>
      </c>
      <c r="B3789" s="197" t="str">
        <f aca="false">C3789&amp;D3789&amp;E3789&amp;F3789&amp;G3789&amp;H3789</f>
        <v>MAO-DE-OBRA DE TAQUEIRO,INCLUSIVE ENCARGOS SOCIAIS</v>
      </c>
      <c r="C3789" s="197" t="s">
        <v>8367</v>
      </c>
      <c r="I3789" s="197" t="s">
        <v>3970</v>
      </c>
      <c r="J3789" s="197" t="n">
        <v>18.05</v>
      </c>
    </row>
    <row r="3790" customFormat="false" ht="12.75" hidden="true" customHeight="false" outlineLevel="0" collapsed="false">
      <c r="A3790" s="197" t="s">
        <v>8369</v>
      </c>
      <c r="B3790" s="197" t="str">
        <f aca="false">C3790&amp;D3790&amp;E3790&amp;F3790&amp;G3790&amp;H3790</f>
        <v>MAO-DE-OBRA DE ESTUCADOR,INCLUSIVE ENCARGOS SOCIAIS</v>
      </c>
      <c r="C3790" s="197" t="s">
        <v>8370</v>
      </c>
      <c r="I3790" s="197" t="s">
        <v>3970</v>
      </c>
      <c r="J3790" s="197" t="n">
        <v>20.83</v>
      </c>
    </row>
    <row r="3791" customFormat="false" ht="12.75" hidden="true" customHeight="false" outlineLevel="0" collapsed="false">
      <c r="A3791" s="197" t="s">
        <v>8371</v>
      </c>
      <c r="B3791" s="197" t="str">
        <f aca="false">C3791&amp;D3791&amp;E3791&amp;F3791&amp;G3791&amp;H3791</f>
        <v>MAO-DE-OBRA DE ESTUCADOR,INCLUSIVE ENCARGOS SOCIAIS</v>
      </c>
      <c r="C3791" s="197" t="s">
        <v>8370</v>
      </c>
      <c r="I3791" s="197" t="s">
        <v>3970</v>
      </c>
      <c r="J3791" s="197" t="n">
        <v>18.05</v>
      </c>
    </row>
    <row r="3792" customFormat="false" ht="12.75" hidden="true" customHeight="false" outlineLevel="0" collapsed="false">
      <c r="A3792" s="197" t="s">
        <v>8372</v>
      </c>
      <c r="B3792" s="197" t="str">
        <f aca="false">C3792&amp;D3792&amp;E3792&amp;F3792&amp;G3792&amp;H3792</f>
        <v>MAO-DE-OBRA DE PEDREIRO,INCLUSIVE ENCARGOS SOCIAIS</v>
      </c>
      <c r="C3792" s="197" t="s">
        <v>8373</v>
      </c>
      <c r="I3792" s="197" t="s">
        <v>3970</v>
      </c>
      <c r="J3792" s="197" t="n">
        <v>20.83</v>
      </c>
    </row>
    <row r="3793" customFormat="false" ht="12.75" hidden="true" customHeight="false" outlineLevel="0" collapsed="false">
      <c r="A3793" s="197" t="s">
        <v>8374</v>
      </c>
      <c r="B3793" s="197" t="str">
        <f aca="false">C3793&amp;D3793&amp;E3793&amp;F3793&amp;G3793&amp;H3793</f>
        <v>MAO-DE-OBRA DE PEDREIRO,INCLUSIVE ENCARGOS SOCIAIS</v>
      </c>
      <c r="C3793" s="197" t="s">
        <v>8373</v>
      </c>
      <c r="I3793" s="197" t="s">
        <v>3970</v>
      </c>
      <c r="J3793" s="197" t="n">
        <v>18.05</v>
      </c>
    </row>
    <row r="3794" customFormat="false" ht="12.75" hidden="true" customHeight="false" outlineLevel="0" collapsed="false">
      <c r="A3794" s="197" t="s">
        <v>8375</v>
      </c>
      <c r="B3794" s="197" t="str">
        <f aca="false">C3794&amp;D3794&amp;E3794&amp;F3794&amp;G3794&amp;H3794</f>
        <v>MAO-DE-OBRA DE CARPINTEIRO DE FORMAS,INCLUSIVE ENCARGOS SOCIAIS</v>
      </c>
      <c r="C3794" s="197" t="s">
        <v>8376</v>
      </c>
      <c r="D3794" s="197" t="s">
        <v>4036</v>
      </c>
      <c r="I3794" s="197" t="s">
        <v>3970</v>
      </c>
      <c r="J3794" s="197" t="n">
        <v>20.83</v>
      </c>
    </row>
    <row r="3795" customFormat="false" ht="12.75" hidden="true" customHeight="false" outlineLevel="0" collapsed="false">
      <c r="A3795" s="197" t="s">
        <v>8377</v>
      </c>
      <c r="B3795" s="197" t="str">
        <f aca="false">C3795&amp;D3795&amp;E3795&amp;F3795&amp;G3795&amp;H3795</f>
        <v>MAO-DE-OBRA DE CARPINTEIRO DE FORMAS,INCLUSIVE ENCARGOS SOCIAIS</v>
      </c>
      <c r="C3795" s="197" t="s">
        <v>8376</v>
      </c>
      <c r="D3795" s="197" t="s">
        <v>4036</v>
      </c>
      <c r="I3795" s="197" t="s">
        <v>3970</v>
      </c>
      <c r="J3795" s="197" t="n">
        <v>18.05</v>
      </c>
    </row>
    <row r="3796" customFormat="false" ht="12.75" hidden="true" customHeight="false" outlineLevel="0" collapsed="false">
      <c r="A3796" s="197" t="s">
        <v>8378</v>
      </c>
      <c r="B3796" s="197" t="str">
        <f aca="false">C3796&amp;D3796&amp;E3796&amp;F3796&amp;G3796&amp;H3796</f>
        <v>MAO-DE-OBRA DE BOMBEIRO HIDRAULICO,INCLUSIVE ENCARGOS SOCIAIS</v>
      </c>
      <c r="C3796" s="197" t="s">
        <v>8379</v>
      </c>
      <c r="D3796" s="197" t="s">
        <v>1317</v>
      </c>
      <c r="I3796" s="197" t="s">
        <v>3970</v>
      </c>
      <c r="J3796" s="197" t="n">
        <v>20.83</v>
      </c>
    </row>
    <row r="3797" customFormat="false" ht="12.75" hidden="true" customHeight="false" outlineLevel="0" collapsed="false">
      <c r="A3797" s="197" t="s">
        <v>8380</v>
      </c>
      <c r="B3797" s="197" t="str">
        <f aca="false">C3797&amp;D3797&amp;E3797&amp;F3797&amp;G3797&amp;H3797</f>
        <v>MAO-DE-OBRA DE BOMBEIRO HIDRAULICO,INCLUSIVE ENCARGOS SOCIAIS</v>
      </c>
      <c r="C3797" s="197" t="s">
        <v>8379</v>
      </c>
      <c r="D3797" s="197" t="s">
        <v>1317</v>
      </c>
      <c r="I3797" s="197" t="s">
        <v>3970</v>
      </c>
      <c r="J3797" s="197" t="n">
        <v>18.05</v>
      </c>
    </row>
    <row r="3798" customFormat="false" ht="12.75" hidden="true" customHeight="false" outlineLevel="0" collapsed="false">
      <c r="A3798" s="197" t="s">
        <v>8381</v>
      </c>
      <c r="B3798" s="197" t="str">
        <f aca="false">C3798&amp;D3798&amp;E3798&amp;F3798&amp;G3798&amp;H3798</f>
        <v>MAO-DE-OBRA DE CARPINTEIRO DE ESQUADRIAS,INCLUSIVE ENCARGOSSOCIAIS</v>
      </c>
      <c r="C3798" s="197" t="s">
        <v>8382</v>
      </c>
      <c r="D3798" s="197" t="s">
        <v>8383</v>
      </c>
      <c r="I3798" s="197" t="s">
        <v>3970</v>
      </c>
      <c r="J3798" s="197" t="n">
        <v>22.42</v>
      </c>
    </row>
    <row r="3799" customFormat="false" ht="12.75" hidden="true" customHeight="false" outlineLevel="0" collapsed="false">
      <c r="A3799" s="197" t="s">
        <v>8384</v>
      </c>
      <c r="B3799" s="197" t="str">
        <f aca="false">C3799&amp;D3799&amp;E3799&amp;F3799&amp;G3799&amp;H3799</f>
        <v>MAO-DE-OBRA DE CARPINTEIRO DE ESQUADRIAS,INCLUSIVE ENCARGOSSOCIAIS</v>
      </c>
      <c r="C3799" s="197" t="s">
        <v>8382</v>
      </c>
      <c r="D3799" s="197" t="s">
        <v>8383</v>
      </c>
      <c r="I3799" s="197" t="s">
        <v>3970</v>
      </c>
      <c r="J3799" s="197" t="n">
        <v>19.43</v>
      </c>
    </row>
    <row r="3800" customFormat="false" ht="12.75" hidden="true" customHeight="false" outlineLevel="0" collapsed="false">
      <c r="A3800" s="197" t="s">
        <v>8385</v>
      </c>
      <c r="B3800" s="197" t="str">
        <f aca="false">C3800&amp;D3800&amp;E3800&amp;F3800&amp;G3800&amp;H3800</f>
        <v>MAO-DE-OBRA DE ELETRICISTA,INCLUSIVE ENCARGOS SOCIAIS</v>
      </c>
      <c r="C3800" s="197" t="s">
        <v>8386</v>
      </c>
      <c r="I3800" s="197" t="s">
        <v>3970</v>
      </c>
      <c r="J3800" s="197" t="n">
        <v>20.83</v>
      </c>
    </row>
    <row r="3801" customFormat="false" ht="12.75" hidden="true" customHeight="false" outlineLevel="0" collapsed="false">
      <c r="A3801" s="197" t="s">
        <v>8387</v>
      </c>
      <c r="B3801" s="197" t="str">
        <f aca="false">C3801&amp;D3801&amp;E3801&amp;F3801&amp;G3801&amp;H3801</f>
        <v>MAO-DE-OBRA DE ELETRICISTA,INCLUSIVE ENCARGOS SOCIAIS</v>
      </c>
      <c r="C3801" s="197" t="s">
        <v>8386</v>
      </c>
      <c r="I3801" s="197" t="s">
        <v>3970</v>
      </c>
      <c r="J3801" s="197" t="n">
        <v>18.05</v>
      </c>
    </row>
    <row r="3802" customFormat="false" ht="12.75" hidden="true" customHeight="false" outlineLevel="0" collapsed="false">
      <c r="A3802" s="197" t="s">
        <v>8388</v>
      </c>
      <c r="B3802" s="197" t="str">
        <f aca="false">C3802&amp;D3802&amp;E3802&amp;F3802&amp;G3802&amp;H3802</f>
        <v>MAO-DE-OBRA DE PINTOR DE LETRAS,INCLUSIVE ENCARGOS SOCIAIS</v>
      </c>
      <c r="C3802" s="197" t="s">
        <v>8389</v>
      </c>
      <c r="I3802" s="197" t="s">
        <v>3970</v>
      </c>
      <c r="J3802" s="197" t="n">
        <v>20.83</v>
      </c>
    </row>
    <row r="3803" customFormat="false" ht="12.75" hidden="true" customHeight="false" outlineLevel="0" collapsed="false">
      <c r="A3803" s="197" t="s">
        <v>8390</v>
      </c>
      <c r="B3803" s="197" t="str">
        <f aca="false">C3803&amp;D3803&amp;E3803&amp;F3803&amp;G3803&amp;H3803</f>
        <v>MAO-DE-OBRA DE PINTOR DE LETRAS,INCLUSIVE ENCARGOS SOCIAIS</v>
      </c>
      <c r="C3803" s="197" t="s">
        <v>8389</v>
      </c>
      <c r="I3803" s="197" t="s">
        <v>3970</v>
      </c>
      <c r="J3803" s="197" t="n">
        <v>18.05</v>
      </c>
    </row>
    <row r="3804" customFormat="false" ht="12.75" hidden="true" customHeight="false" outlineLevel="0" collapsed="false">
      <c r="A3804" s="197" t="s">
        <v>8391</v>
      </c>
      <c r="B3804" s="197" t="str">
        <f aca="false">C3804&amp;D3804&amp;E3804&amp;F3804&amp;G3804&amp;H3804</f>
        <v>MAO-DE-OBRA DE SERVENTE,INCLUSIVE ENCARGOS SOCIAIS</v>
      </c>
      <c r="C3804" s="197" t="s">
        <v>8392</v>
      </c>
      <c r="I3804" s="197" t="s">
        <v>3970</v>
      </c>
      <c r="J3804" s="197" t="n">
        <v>15.09</v>
      </c>
    </row>
    <row r="3805" customFormat="false" ht="12.75" hidden="true" customHeight="false" outlineLevel="0" collapsed="false">
      <c r="A3805" s="197" t="s">
        <v>8393</v>
      </c>
      <c r="B3805" s="197" t="str">
        <f aca="false">C3805&amp;D3805&amp;E3805&amp;F3805&amp;G3805&amp;H3805</f>
        <v>MAO-DE-OBRA DE SERVENTE,INCLUSIVE ENCARGOS SOCIAIS</v>
      </c>
      <c r="C3805" s="197" t="s">
        <v>8392</v>
      </c>
      <c r="I3805" s="197" t="s">
        <v>3970</v>
      </c>
      <c r="J3805" s="197" t="n">
        <v>13.08</v>
      </c>
    </row>
    <row r="3806" customFormat="false" ht="12.75" hidden="true" customHeight="false" outlineLevel="0" collapsed="false">
      <c r="A3806" s="197" t="s">
        <v>8394</v>
      </c>
      <c r="B3806" s="197" t="str">
        <f aca="false">C3806&amp;D3806&amp;E3806&amp;F3806&amp;G3806&amp;H3806</f>
        <v>MAO-DE-OBRA DE AJUDANTE,INCLUSIVE ENCARGOS SOCIAIS</v>
      </c>
      <c r="C3806" s="197" t="s">
        <v>8395</v>
      </c>
      <c r="I3806" s="197" t="s">
        <v>3970</v>
      </c>
      <c r="J3806" s="197" t="n">
        <v>15.09</v>
      </c>
    </row>
    <row r="3807" customFormat="false" ht="12.75" hidden="true" customHeight="false" outlineLevel="0" collapsed="false">
      <c r="A3807" s="197" t="s">
        <v>8396</v>
      </c>
      <c r="B3807" s="197" t="str">
        <f aca="false">C3807&amp;D3807&amp;E3807&amp;F3807&amp;G3807&amp;H3807</f>
        <v>MAO-DE-OBRA DE AJUDANTE,INCLUSIVE ENCARGOS SOCIAIS</v>
      </c>
      <c r="C3807" s="197" t="s">
        <v>8395</v>
      </c>
      <c r="I3807" s="197" t="s">
        <v>3970</v>
      </c>
      <c r="J3807" s="197" t="n">
        <v>13.08</v>
      </c>
    </row>
    <row r="3808" customFormat="false" ht="12.75" hidden="true" customHeight="false" outlineLevel="0" collapsed="false">
      <c r="A3808" s="197" t="s">
        <v>8397</v>
      </c>
      <c r="B3808" s="197" t="str">
        <f aca="false">C3808&amp;D3808&amp;E3808&amp;F3808&amp;G3808&amp;H3808</f>
        <v>MAO-DE-OBRA DE SOLDADOR,INCLUSIVE ENCARGOS SOCIAIS</v>
      </c>
      <c r="C3808" s="197" t="s">
        <v>8398</v>
      </c>
      <c r="I3808" s="197" t="s">
        <v>3970</v>
      </c>
      <c r="J3808" s="197" t="n">
        <v>22.42</v>
      </c>
    </row>
    <row r="3809" customFormat="false" ht="12.75" hidden="true" customHeight="false" outlineLevel="0" collapsed="false">
      <c r="A3809" s="197" t="s">
        <v>8399</v>
      </c>
      <c r="B3809" s="197" t="str">
        <f aca="false">C3809&amp;D3809&amp;E3809&amp;F3809&amp;G3809&amp;H3809</f>
        <v>MAO-DE-OBRA DE SOLDADOR,INCLUSIVE ENCARGOS SOCIAIS</v>
      </c>
      <c r="C3809" s="197" t="s">
        <v>8398</v>
      </c>
      <c r="I3809" s="197" t="s">
        <v>3970</v>
      </c>
      <c r="J3809" s="197" t="n">
        <v>19.43</v>
      </c>
    </row>
    <row r="3810" customFormat="false" ht="12.75" hidden="true" customHeight="false" outlineLevel="0" collapsed="false">
      <c r="A3810" s="197" t="s">
        <v>8400</v>
      </c>
      <c r="B3810" s="197" t="str">
        <f aca="false">C3810&amp;D3810&amp;E3810&amp;F3810&amp;G3810&amp;H3810</f>
        <v>MAO-DE-OBRA DE ARMADOR,INCLUSIVE ENCARGOS SOCIAIS</v>
      </c>
      <c r="C3810" s="197" t="s">
        <v>8401</v>
      </c>
      <c r="I3810" s="197" t="s">
        <v>3970</v>
      </c>
      <c r="J3810" s="197" t="n">
        <v>20.83</v>
      </c>
    </row>
    <row r="3811" customFormat="false" ht="12.75" hidden="true" customHeight="false" outlineLevel="0" collapsed="false">
      <c r="A3811" s="197" t="s">
        <v>8402</v>
      </c>
      <c r="B3811" s="197" t="str">
        <f aca="false">C3811&amp;D3811&amp;E3811&amp;F3811&amp;G3811&amp;H3811</f>
        <v>MAO-DE-OBRA DE ARMADOR,INCLUSIVE ENCARGOS SOCIAIS</v>
      </c>
      <c r="C3811" s="197" t="s">
        <v>8401</v>
      </c>
      <c r="I3811" s="197" t="s">
        <v>3970</v>
      </c>
      <c r="J3811" s="197" t="n">
        <v>18.05</v>
      </c>
    </row>
    <row r="3812" customFormat="false" ht="12.75" hidden="true" customHeight="false" outlineLevel="0" collapsed="false">
      <c r="A3812" s="197" t="s">
        <v>8403</v>
      </c>
      <c r="B3812" s="197" t="str">
        <f aca="false">C3812&amp;D3812&amp;E3812&amp;F3812&amp;G3812&amp;H3812</f>
        <v>MAO-DE-OBRA DE MARTELETEIRO,INCLUSIVE ENCARGOS SOCIAIS</v>
      </c>
      <c r="C3812" s="197" t="s">
        <v>8404</v>
      </c>
      <c r="I3812" s="197" t="s">
        <v>3970</v>
      </c>
      <c r="J3812" s="197" t="n">
        <v>20.83</v>
      </c>
    </row>
    <row r="3813" customFormat="false" ht="12.75" hidden="true" customHeight="false" outlineLevel="0" collapsed="false">
      <c r="A3813" s="197" t="s">
        <v>8405</v>
      </c>
      <c r="B3813" s="197" t="str">
        <f aca="false">C3813&amp;D3813&amp;E3813&amp;F3813&amp;G3813&amp;H3813</f>
        <v>MAO-DE-OBRA DE MARTELETEIRO,INCLUSIVE ENCARGOS SOCIAIS</v>
      </c>
      <c r="C3813" s="197" t="s">
        <v>8404</v>
      </c>
      <c r="I3813" s="197" t="s">
        <v>3970</v>
      </c>
      <c r="J3813" s="197" t="n">
        <v>18.05</v>
      </c>
    </row>
    <row r="3814" customFormat="false" ht="12.75" hidden="true" customHeight="false" outlineLevel="0" collapsed="false">
      <c r="A3814" s="197" t="s">
        <v>8406</v>
      </c>
      <c r="B3814" s="197" t="str">
        <f aca="false">C3814&amp;D3814&amp;E3814&amp;F3814&amp;G3814&amp;H3814</f>
        <v>MAO-DE-OBRA DE JARDINEIRO,INCLUSIVE ENCARGOS SOCIAIS</v>
      </c>
      <c r="C3814" s="197" t="s">
        <v>8407</v>
      </c>
      <c r="I3814" s="197" t="s">
        <v>3970</v>
      </c>
      <c r="J3814" s="197" t="n">
        <v>20.4</v>
      </c>
    </row>
    <row r="3815" customFormat="false" ht="12.75" hidden="true" customHeight="false" outlineLevel="0" collapsed="false">
      <c r="A3815" s="197" t="s">
        <v>8408</v>
      </c>
      <c r="B3815" s="197" t="str">
        <f aca="false">C3815&amp;D3815&amp;E3815&amp;F3815&amp;G3815&amp;H3815</f>
        <v>MAO-DE-OBRA DE JARDINEIRO,INCLUSIVE ENCARGOS SOCIAIS</v>
      </c>
      <c r="C3815" s="197" t="s">
        <v>8407</v>
      </c>
      <c r="I3815" s="197" t="s">
        <v>3970</v>
      </c>
      <c r="J3815" s="197" t="n">
        <v>17.67</v>
      </c>
    </row>
    <row r="3816" customFormat="false" ht="12.75" hidden="true" customHeight="false" outlineLevel="0" collapsed="false">
      <c r="A3816" s="197" t="s">
        <v>8409</v>
      </c>
      <c r="B3816" s="197" t="str">
        <f aca="false">C3816&amp;D3816&amp;E3816&amp;F3816&amp;G3816&amp;H3816</f>
        <v>MAO-DE-OBRA DE OPERADOR DE MAQUINAS,INCLUSIVE ENCARGOS SOCIAIS</v>
      </c>
      <c r="C3816" s="197" t="s">
        <v>8410</v>
      </c>
      <c r="D3816" s="197" t="s">
        <v>4047</v>
      </c>
      <c r="I3816" s="197" t="s">
        <v>3970</v>
      </c>
      <c r="J3816" s="197" t="n">
        <v>23.41</v>
      </c>
    </row>
    <row r="3817" customFormat="false" ht="12.75" hidden="true" customHeight="false" outlineLevel="0" collapsed="false">
      <c r="A3817" s="197" t="s">
        <v>8411</v>
      </c>
      <c r="B3817" s="197" t="str">
        <f aca="false">C3817&amp;D3817&amp;E3817&amp;F3817&amp;G3817&amp;H3817</f>
        <v>MAO-DE-OBRA DE OPERADOR DE MAQUINAS,INCLUSIVE ENCARGOS SOCIAIS</v>
      </c>
      <c r="C3817" s="197" t="s">
        <v>8410</v>
      </c>
      <c r="D3817" s="197" t="s">
        <v>4047</v>
      </c>
      <c r="I3817" s="197" t="s">
        <v>3970</v>
      </c>
      <c r="J3817" s="197" t="n">
        <v>20.29</v>
      </c>
    </row>
    <row r="3818" customFormat="false" ht="12.75" hidden="true" customHeight="false" outlineLevel="0" collapsed="false">
      <c r="A3818" s="197" t="s">
        <v>8412</v>
      </c>
      <c r="B3818" s="197" t="str">
        <f aca="false">C3818&amp;D3818&amp;E3818&amp;F3818&amp;G3818&amp;H3818</f>
        <v>MAO-DE-OBRA DE APONTADOR,INCLUSIVE ENCARGOS SOCIAIS</v>
      </c>
      <c r="C3818" s="197" t="s">
        <v>8413</v>
      </c>
      <c r="I3818" s="197" t="s">
        <v>3970</v>
      </c>
      <c r="J3818" s="197" t="n">
        <v>24.66</v>
      </c>
    </row>
    <row r="3819" customFormat="false" ht="12.75" hidden="true" customHeight="false" outlineLevel="0" collapsed="false">
      <c r="A3819" s="197" t="s">
        <v>8414</v>
      </c>
      <c r="B3819" s="197" t="str">
        <f aca="false">C3819&amp;D3819&amp;E3819&amp;F3819&amp;G3819&amp;H3819</f>
        <v>MAO-DE-OBRA DE APONTADOR,INCLUSIVE ENCARGOS SOCIAIS</v>
      </c>
      <c r="C3819" s="197" t="s">
        <v>8413</v>
      </c>
      <c r="I3819" s="197" t="s">
        <v>3970</v>
      </c>
      <c r="J3819" s="197" t="n">
        <v>21.37</v>
      </c>
    </row>
    <row r="3820" customFormat="false" ht="12.75" hidden="true" customHeight="false" outlineLevel="0" collapsed="false">
      <c r="A3820" s="197" t="s">
        <v>8415</v>
      </c>
      <c r="B3820" s="197" t="str">
        <f aca="false">C3820&amp;D3820&amp;E3820&amp;F3820&amp;G3820&amp;H3820</f>
        <v>MAO-DE-OBRA DE ALMOXARIFE,INCLUSIVE ENCARGOS SOCIAIS</v>
      </c>
      <c r="C3820" s="197" t="s">
        <v>8416</v>
      </c>
      <c r="I3820" s="197" t="s">
        <v>3970</v>
      </c>
      <c r="J3820" s="197" t="n">
        <v>24.66</v>
      </c>
    </row>
    <row r="3821" customFormat="false" ht="12.75" hidden="true" customHeight="false" outlineLevel="0" collapsed="false">
      <c r="A3821" s="197" t="s">
        <v>8417</v>
      </c>
      <c r="B3821" s="197" t="str">
        <f aca="false">C3821&amp;D3821&amp;E3821&amp;F3821&amp;G3821&amp;H3821</f>
        <v>MAO-DE-OBRA DE ALMOXARIFE,INCLUSIVE ENCARGOS SOCIAIS</v>
      </c>
      <c r="C3821" s="197" t="s">
        <v>8416</v>
      </c>
      <c r="I3821" s="197" t="s">
        <v>3970</v>
      </c>
      <c r="J3821" s="197" t="n">
        <v>21.37</v>
      </c>
    </row>
    <row r="3822" customFormat="false" ht="12.75" hidden="true" customHeight="false" outlineLevel="0" collapsed="false">
      <c r="A3822" s="197" t="s">
        <v>8418</v>
      </c>
      <c r="B3822" s="197" t="str">
        <f aca="false">C3822&amp;D3822&amp;E3822&amp;F3822&amp;G3822&amp;H3822</f>
        <v>MAO-DE-OBRA DE AUXILIAR DE ALMOXARIFADO,INCLUSIVE ENCARGOS SOCIAIS</v>
      </c>
      <c r="C3822" s="197" t="s">
        <v>8419</v>
      </c>
      <c r="D3822" s="197" t="s">
        <v>8420</v>
      </c>
      <c r="I3822" s="197" t="s">
        <v>3970</v>
      </c>
      <c r="J3822" s="197" t="n">
        <v>15.88</v>
      </c>
    </row>
    <row r="3823" customFormat="false" ht="12.75" hidden="true" customHeight="false" outlineLevel="0" collapsed="false">
      <c r="A3823" s="197" t="s">
        <v>8421</v>
      </c>
      <c r="B3823" s="197" t="str">
        <f aca="false">C3823&amp;D3823&amp;E3823&amp;F3823&amp;G3823&amp;H3823</f>
        <v>MAO-DE-OBRA DE AUXILIAR DE ALMOXARIFADO,INCLUSIVE ENCARGOS SOCIAIS</v>
      </c>
      <c r="C3823" s="197" t="s">
        <v>8419</v>
      </c>
      <c r="D3823" s="197" t="s">
        <v>8420</v>
      </c>
      <c r="I3823" s="197" t="s">
        <v>3970</v>
      </c>
      <c r="J3823" s="197" t="n">
        <v>13.76</v>
      </c>
    </row>
    <row r="3824" customFormat="false" ht="12.75" hidden="true" customHeight="false" outlineLevel="0" collapsed="false">
      <c r="A3824" s="197" t="s">
        <v>8422</v>
      </c>
      <c r="B3824" s="197" t="str">
        <f aca="false">C3824&amp;D3824&amp;E3824&amp;F3824&amp;G3824&amp;H3824</f>
        <v>MAO-DE-OBRA DE ESTAGIARIO,INCLUSIVE ENCARGOS SOCIAIS</v>
      </c>
      <c r="C3824" s="197" t="s">
        <v>8423</v>
      </c>
      <c r="I3824" s="197" t="s">
        <v>3970</v>
      </c>
      <c r="J3824" s="197" t="n">
        <v>10.02</v>
      </c>
    </row>
    <row r="3825" customFormat="false" ht="12.75" hidden="true" customHeight="false" outlineLevel="0" collapsed="false">
      <c r="A3825" s="197" t="s">
        <v>8424</v>
      </c>
      <c r="B3825" s="197" t="str">
        <f aca="false">C3825&amp;D3825&amp;E3825&amp;F3825&amp;G3825&amp;H3825</f>
        <v>MAO-DE-OBRA DE ESTAGIARIO,INCLUSIVE ENCARGOS SOCIAIS</v>
      </c>
      <c r="C3825" s="197" t="s">
        <v>8423</v>
      </c>
      <c r="I3825" s="197" t="s">
        <v>3970</v>
      </c>
      <c r="J3825" s="197" t="n">
        <v>8.68</v>
      </c>
    </row>
    <row r="3826" customFormat="false" ht="12.75" hidden="true" customHeight="false" outlineLevel="0" collapsed="false">
      <c r="A3826" s="197" t="s">
        <v>8425</v>
      </c>
      <c r="B3826" s="197" t="str">
        <f aca="false">C3826&amp;D3826&amp;E3826&amp;F3826&amp;G3826&amp;H3826</f>
        <v>MAO-DE-OBRA DE AUXILIAR TECNICO,INCLUSIVE ENCARGOS SOCIAIS</v>
      </c>
      <c r="C3826" s="197" t="s">
        <v>8426</v>
      </c>
      <c r="I3826" s="197" t="s">
        <v>3970</v>
      </c>
      <c r="J3826" s="197" t="n">
        <v>15.88</v>
      </c>
    </row>
    <row r="3827" customFormat="false" ht="12.75" hidden="true" customHeight="false" outlineLevel="0" collapsed="false">
      <c r="A3827" s="197" t="s">
        <v>8427</v>
      </c>
      <c r="B3827" s="197" t="str">
        <f aca="false">C3827&amp;D3827&amp;E3827&amp;F3827&amp;G3827&amp;H3827</f>
        <v>MAO-DE-OBRA DE AUXILIAR TECNICO,INCLUSIVE ENCARGOS SOCIAIS</v>
      </c>
      <c r="C3827" s="197" t="s">
        <v>8426</v>
      </c>
      <c r="I3827" s="197" t="s">
        <v>3970</v>
      </c>
      <c r="J3827" s="197" t="n">
        <v>13.76</v>
      </c>
    </row>
    <row r="3828" customFormat="false" ht="12.75" hidden="true" customHeight="false" outlineLevel="0" collapsed="false">
      <c r="A3828" s="197" t="s">
        <v>8428</v>
      </c>
      <c r="B3828" s="197" t="str">
        <f aca="false">C3828&amp;D3828&amp;E3828&amp;F3828&amp;G3828&amp;H3828</f>
        <v>MAO-DE-OBRA DE FEITOR(ENCARREGADO DE TURMA),INCLUSIVE ENCARGOS SOCIAIS</v>
      </c>
      <c r="C3828" s="197" t="s">
        <v>8429</v>
      </c>
      <c r="D3828" s="197" t="s">
        <v>8430</v>
      </c>
      <c r="I3828" s="197" t="s">
        <v>3970</v>
      </c>
      <c r="J3828" s="197" t="n">
        <v>28.83</v>
      </c>
    </row>
    <row r="3829" customFormat="false" ht="12.75" hidden="true" customHeight="false" outlineLevel="0" collapsed="false">
      <c r="A3829" s="197" t="s">
        <v>8431</v>
      </c>
      <c r="B3829" s="197" t="str">
        <f aca="false">C3829&amp;D3829&amp;E3829&amp;F3829&amp;G3829&amp;H3829</f>
        <v>MAO-DE-OBRA DE FEITOR(ENCARREGADO DE TURMA),INCLUSIVE ENCARGOS SOCIAIS</v>
      </c>
      <c r="C3829" s="197" t="s">
        <v>8429</v>
      </c>
      <c r="D3829" s="197" t="s">
        <v>8430</v>
      </c>
      <c r="I3829" s="197" t="s">
        <v>3970</v>
      </c>
      <c r="J3829" s="197" t="n">
        <v>24.98</v>
      </c>
    </row>
    <row r="3830" customFormat="false" ht="12.75" hidden="true" customHeight="false" outlineLevel="0" collapsed="false">
      <c r="A3830" s="197" t="s">
        <v>8432</v>
      </c>
      <c r="B3830" s="197" t="str">
        <f aca="false">C3830&amp;D3830&amp;E3830&amp;F3830&amp;G3830&amp;H3830</f>
        <v>MAO-DE-OBRA DE ENCARREGADO PARA SERVICOS DE ILUMINACAO PUBLICA,INCLUSIVE ENCARGOS SOCIAIS</v>
      </c>
      <c r="C3830" s="197" t="s">
        <v>8433</v>
      </c>
      <c r="D3830" s="197" t="s">
        <v>8434</v>
      </c>
      <c r="I3830" s="197" t="s">
        <v>3970</v>
      </c>
      <c r="J3830" s="197" t="n">
        <v>34.68</v>
      </c>
    </row>
    <row r="3831" customFormat="false" ht="12.75" hidden="true" customHeight="false" outlineLevel="0" collapsed="false">
      <c r="A3831" s="197" t="s">
        <v>8435</v>
      </c>
      <c r="B3831" s="197" t="str">
        <f aca="false">C3831&amp;D3831&amp;E3831&amp;F3831&amp;G3831&amp;H3831</f>
        <v>MAO-DE-OBRA DE ENCARREGADO PARA SERVICOS DE ILUMINACAO PUBLICA,INCLUSIVE ENCARGOS SOCIAIS</v>
      </c>
      <c r="C3831" s="197" t="s">
        <v>8433</v>
      </c>
      <c r="D3831" s="197" t="s">
        <v>8434</v>
      </c>
      <c r="I3831" s="197" t="s">
        <v>3970</v>
      </c>
      <c r="J3831" s="197" t="n">
        <v>30.05</v>
      </c>
    </row>
    <row r="3832" customFormat="false" ht="12.75" hidden="true" customHeight="false" outlineLevel="0" collapsed="false">
      <c r="A3832" s="197" t="s">
        <v>8436</v>
      </c>
      <c r="B3832" s="197" t="str">
        <f aca="false">C3832&amp;D3832&amp;E3832&amp;F3832&amp;G3832&amp;H3832</f>
        <v>MAO-DE-OBRA DE MESTRE DE OBRA "A",INCLUSIVE ENCARGOS SOCIAIS</v>
      </c>
      <c r="C3832" s="197" t="s">
        <v>8437</v>
      </c>
      <c r="I3832" s="197" t="s">
        <v>3970</v>
      </c>
      <c r="J3832" s="197" t="n">
        <v>47.66</v>
      </c>
    </row>
    <row r="3833" customFormat="false" ht="12.75" hidden="true" customHeight="false" outlineLevel="0" collapsed="false">
      <c r="A3833" s="197" t="s">
        <v>8438</v>
      </c>
      <c r="B3833" s="197" t="str">
        <f aca="false">C3833&amp;D3833&amp;E3833&amp;F3833&amp;G3833&amp;H3833</f>
        <v>MAO-DE-OBRA DE MESTRE DE OBRA "A",INCLUSIVE ENCARGOS SOCIAIS</v>
      </c>
      <c r="C3833" s="197" t="s">
        <v>8437</v>
      </c>
      <c r="I3833" s="197" t="s">
        <v>3970</v>
      </c>
      <c r="J3833" s="197" t="n">
        <v>41.3</v>
      </c>
    </row>
    <row r="3834" customFormat="false" ht="12.75" hidden="true" customHeight="false" outlineLevel="0" collapsed="false">
      <c r="A3834" s="197" t="s">
        <v>8439</v>
      </c>
      <c r="B3834" s="197" t="str">
        <f aca="false">C3834&amp;D3834&amp;E3834&amp;F3834&amp;G3834&amp;H3834</f>
        <v>MAO-DE-OBRA DE MESTRE DE OBRA "B",INCLUSIVE ENCARGOS SOCIAIS</v>
      </c>
      <c r="C3834" s="197" t="s">
        <v>8440</v>
      </c>
      <c r="I3834" s="197" t="s">
        <v>3970</v>
      </c>
      <c r="J3834" s="197" t="n">
        <v>34.68</v>
      </c>
    </row>
    <row r="3835" customFormat="false" ht="12.75" hidden="true" customHeight="false" outlineLevel="0" collapsed="false">
      <c r="A3835" s="197" t="s">
        <v>8441</v>
      </c>
      <c r="B3835" s="197" t="str">
        <f aca="false">C3835&amp;D3835&amp;E3835&amp;F3835&amp;G3835&amp;H3835</f>
        <v>MAO-DE-OBRA DE MESTRE DE OBRA "B",INCLUSIVE ENCARGOS SOCIAIS</v>
      </c>
      <c r="C3835" s="197" t="s">
        <v>8440</v>
      </c>
      <c r="I3835" s="197" t="s">
        <v>3970</v>
      </c>
      <c r="J3835" s="197" t="n">
        <v>30.05</v>
      </c>
    </row>
    <row r="3836" customFormat="false" ht="12.75" hidden="true" customHeight="false" outlineLevel="0" collapsed="false">
      <c r="A3836" s="197" t="s">
        <v>8442</v>
      </c>
      <c r="B3836" s="197" t="str">
        <f aca="false">C3836&amp;D3836&amp;E3836&amp;F3836&amp;G3836&amp;H3836</f>
        <v>MAO-DE-OBRA DE ENGENHEIRO DE SEGURANCA DO TRABALHO,INCLUSIVE ENCARGOS SOCIAIS</v>
      </c>
      <c r="C3836" s="197" t="s">
        <v>8443</v>
      </c>
      <c r="D3836" s="197" t="s">
        <v>8444</v>
      </c>
      <c r="I3836" s="197" t="s">
        <v>3970</v>
      </c>
      <c r="J3836" s="197" t="n">
        <v>85.18</v>
      </c>
    </row>
    <row r="3837" customFormat="false" ht="12.75" hidden="true" customHeight="false" outlineLevel="0" collapsed="false">
      <c r="A3837" s="197" t="s">
        <v>8445</v>
      </c>
      <c r="B3837" s="197" t="str">
        <f aca="false">C3837&amp;D3837&amp;E3837&amp;F3837&amp;G3837&amp;H3837</f>
        <v>MAO-DE-OBRA DE ENGENHEIRO DE SEGURANCA DO TRABALHO,INCLUSIVE ENCARGOS SOCIAIS</v>
      </c>
      <c r="C3837" s="197" t="s">
        <v>8443</v>
      </c>
      <c r="D3837" s="197" t="s">
        <v>8444</v>
      </c>
      <c r="I3837" s="197" t="s">
        <v>3970</v>
      </c>
      <c r="J3837" s="197" t="n">
        <v>73.81</v>
      </c>
    </row>
    <row r="3838" customFormat="false" ht="12.75" hidden="true" customHeight="false" outlineLevel="0" collapsed="false">
      <c r="A3838" s="197" t="s">
        <v>8446</v>
      </c>
      <c r="B3838" s="197" t="str">
        <f aca="false">C3838&amp;D3838&amp;E3838&amp;F3838&amp;G3838&amp;H3838</f>
        <v>MAO-DE-OBRA DE ENGENHEIRO OU ARQUITETO JR.,INCLUSIVE ENCARGOS SOCIAIS</v>
      </c>
      <c r="C3838" s="197" t="s">
        <v>8447</v>
      </c>
      <c r="D3838" s="197" t="s">
        <v>4018</v>
      </c>
      <c r="I3838" s="197" t="s">
        <v>3970</v>
      </c>
      <c r="J3838" s="197" t="n">
        <v>85.18</v>
      </c>
    </row>
    <row r="3839" customFormat="false" ht="12.75" hidden="true" customHeight="false" outlineLevel="0" collapsed="false">
      <c r="A3839" s="197" t="s">
        <v>8448</v>
      </c>
      <c r="B3839" s="197" t="str">
        <f aca="false">C3839&amp;D3839&amp;E3839&amp;F3839&amp;G3839&amp;H3839</f>
        <v>MAO-DE-OBRA DE ENGENHEIRO OU ARQUITETO JR.,INCLUSIVE ENCARGOS SOCIAIS</v>
      </c>
      <c r="C3839" s="197" t="s">
        <v>8447</v>
      </c>
      <c r="D3839" s="197" t="s">
        <v>4018</v>
      </c>
      <c r="I3839" s="197" t="s">
        <v>3970</v>
      </c>
      <c r="J3839" s="197" t="n">
        <v>73.81</v>
      </c>
    </row>
    <row r="3840" customFormat="false" ht="12.75" hidden="true" customHeight="false" outlineLevel="0" collapsed="false">
      <c r="A3840" s="197" t="s">
        <v>8449</v>
      </c>
      <c r="B3840" s="197" t="str">
        <f aca="false">C3840&amp;D3840&amp;E3840&amp;F3840&amp;G3840&amp;H3840</f>
        <v>MAO-DE-OBRA DE ENGENHEIRO OU ARQUITETO SENIOR,INCLUSIVE ENCARGOS SOCIAIS</v>
      </c>
      <c r="C3840" s="197" t="s">
        <v>8450</v>
      </c>
      <c r="D3840" s="197" t="s">
        <v>4069</v>
      </c>
      <c r="I3840" s="197" t="s">
        <v>3970</v>
      </c>
      <c r="J3840" s="197" t="n">
        <v>170.36</v>
      </c>
    </row>
    <row r="3841" customFormat="false" ht="12.75" hidden="true" customHeight="false" outlineLevel="0" collapsed="false">
      <c r="A3841" s="197" t="s">
        <v>8451</v>
      </c>
      <c r="B3841" s="197" t="str">
        <f aca="false">C3841&amp;D3841&amp;E3841&amp;F3841&amp;G3841&amp;H3841</f>
        <v>MAO-DE-OBRA DE ENGENHEIRO OU ARQUITETO SENIOR,INCLUSIVE ENCARGOS SOCIAIS</v>
      </c>
      <c r="C3841" s="197" t="s">
        <v>8450</v>
      </c>
      <c r="D3841" s="197" t="s">
        <v>4069</v>
      </c>
      <c r="I3841" s="197" t="s">
        <v>3970</v>
      </c>
      <c r="J3841" s="197" t="n">
        <v>147.62</v>
      </c>
    </row>
    <row r="3842" customFormat="false" ht="12.75" hidden="true" customHeight="false" outlineLevel="0" collapsed="false">
      <c r="A3842" s="197" t="s">
        <v>8452</v>
      </c>
      <c r="B3842" s="197" t="str">
        <f aca="false">C3842&amp;D3842&amp;E3842&amp;F3842&amp;G3842&amp;H3842</f>
        <v>MAO-DE-OBRA DE ENGENHEIRO OU ARQUITETO COORDENADOR GERAL DEPROJETOS OU SUPERVISOR DE OBRAS,INCLUSIVE ENCARGOS SOCIAIS</v>
      </c>
      <c r="C3842" s="197" t="s">
        <v>8453</v>
      </c>
      <c r="D3842" s="197" t="s">
        <v>8454</v>
      </c>
      <c r="I3842" s="197" t="s">
        <v>3970</v>
      </c>
      <c r="J3842" s="197" t="n">
        <v>195.92</v>
      </c>
    </row>
    <row r="3843" customFormat="false" ht="12.75" hidden="true" customHeight="false" outlineLevel="0" collapsed="false">
      <c r="A3843" s="197" t="s">
        <v>8455</v>
      </c>
      <c r="B3843" s="197" t="str">
        <f aca="false">C3843&amp;D3843&amp;E3843&amp;F3843&amp;G3843&amp;H3843</f>
        <v>MAO-DE-OBRA DE ENGENHEIRO OU ARQUITETO COORDENADOR GERAL DEPROJETOS OU SUPERVISOR DE OBRAS,INCLUSIVE ENCARGOS SOCIAIS</v>
      </c>
      <c r="C3843" s="197" t="s">
        <v>8453</v>
      </c>
      <c r="D3843" s="197" t="s">
        <v>8454</v>
      </c>
      <c r="I3843" s="197" t="s">
        <v>3970</v>
      </c>
      <c r="J3843" s="197" t="n">
        <v>169.76</v>
      </c>
    </row>
    <row r="3844" customFormat="false" ht="12.75" hidden="true" customHeight="false" outlineLevel="0" collapsed="false">
      <c r="A3844" s="197" t="s">
        <v>8456</v>
      </c>
      <c r="B3844" s="197" t="str">
        <f aca="false">C3844&amp;D3844&amp;E3844&amp;F3844&amp;G3844&amp;H3844</f>
        <v>MAO-DE-OBRA DE DESENHISTA "A",INCLUSIVE ENCARGOS SOCIAIS</v>
      </c>
      <c r="C3844" s="197" t="s">
        <v>8457</v>
      </c>
      <c r="I3844" s="197" t="s">
        <v>3970</v>
      </c>
      <c r="J3844" s="197" t="n">
        <v>28.83</v>
      </c>
    </row>
    <row r="3845" customFormat="false" ht="12.75" hidden="true" customHeight="false" outlineLevel="0" collapsed="false">
      <c r="A3845" s="197" t="s">
        <v>8458</v>
      </c>
      <c r="B3845" s="197" t="str">
        <f aca="false">C3845&amp;D3845&amp;E3845&amp;F3845&amp;G3845&amp;H3845</f>
        <v>MAO-DE-OBRA DE DESENHISTA "A",INCLUSIVE ENCARGOS SOCIAIS</v>
      </c>
      <c r="C3845" s="197" t="s">
        <v>8457</v>
      </c>
      <c r="I3845" s="197" t="s">
        <v>3970</v>
      </c>
      <c r="J3845" s="197" t="n">
        <v>24.98</v>
      </c>
    </row>
    <row r="3846" customFormat="false" ht="12.75" hidden="true" customHeight="false" outlineLevel="0" collapsed="false">
      <c r="A3846" s="197" t="s">
        <v>8459</v>
      </c>
      <c r="B3846" s="197" t="str">
        <f aca="false">C3846&amp;D3846&amp;E3846&amp;F3846&amp;G3846&amp;H3846</f>
        <v>MAO-DE-OBRA DE AUXILIAR DE DESENHISTA,INCLUSIVE ENCARGOS SOCIAIS</v>
      </c>
      <c r="C3846" s="197" t="s">
        <v>8460</v>
      </c>
      <c r="D3846" s="197" t="s">
        <v>4031</v>
      </c>
      <c r="I3846" s="197" t="s">
        <v>3970</v>
      </c>
      <c r="J3846" s="197" t="n">
        <v>19.08</v>
      </c>
    </row>
    <row r="3847" customFormat="false" ht="12.75" hidden="true" customHeight="false" outlineLevel="0" collapsed="false">
      <c r="A3847" s="197" t="s">
        <v>8461</v>
      </c>
      <c r="B3847" s="197" t="str">
        <f aca="false">C3847&amp;D3847&amp;E3847&amp;F3847&amp;G3847&amp;H3847</f>
        <v>MAO-DE-OBRA DE AUXILIAR DE DESENHISTA,INCLUSIVE ENCARGOS SOCIAIS</v>
      </c>
      <c r="C3847" s="197" t="s">
        <v>8460</v>
      </c>
      <c r="D3847" s="197" t="s">
        <v>4031</v>
      </c>
      <c r="I3847" s="197" t="s">
        <v>3970</v>
      </c>
      <c r="J3847" s="197" t="n">
        <v>16.54</v>
      </c>
    </row>
    <row r="3848" customFormat="false" ht="12.75" hidden="true" customHeight="false" outlineLevel="0" collapsed="false">
      <c r="A3848" s="197" t="s">
        <v>8462</v>
      </c>
      <c r="B3848" s="197" t="str">
        <f aca="false">C3848&amp;D3848&amp;E3848&amp;F3848&amp;G3848&amp;H3848</f>
        <v>MAO-DE-OBRA DE CHEFE DE ESCRITORIO,INCLUSIVE ENCARGOS SOCIAIS</v>
      </c>
      <c r="C3848" s="197" t="s">
        <v>8463</v>
      </c>
      <c r="D3848" s="197" t="s">
        <v>1317</v>
      </c>
      <c r="I3848" s="197" t="s">
        <v>3970</v>
      </c>
      <c r="J3848" s="197" t="n">
        <v>33.28</v>
      </c>
    </row>
    <row r="3849" customFormat="false" ht="12.75" hidden="true" customHeight="false" outlineLevel="0" collapsed="false">
      <c r="A3849" s="197" t="s">
        <v>8464</v>
      </c>
      <c r="B3849" s="197" t="str">
        <f aca="false">C3849&amp;D3849&amp;E3849&amp;F3849&amp;G3849&amp;H3849</f>
        <v>MAO-DE-OBRA DE CHEFE DE ESCRITORIO,INCLUSIVE ENCARGOS SOCIAIS</v>
      </c>
      <c r="C3849" s="197" t="s">
        <v>8463</v>
      </c>
      <c r="D3849" s="197" t="s">
        <v>1317</v>
      </c>
      <c r="I3849" s="197" t="s">
        <v>3970</v>
      </c>
      <c r="J3849" s="197" t="n">
        <v>28.84</v>
      </c>
    </row>
    <row r="3850" customFormat="false" ht="12.75" hidden="true" customHeight="false" outlineLevel="0" collapsed="false">
      <c r="A3850" s="197" t="s">
        <v>8465</v>
      </c>
      <c r="B3850" s="197" t="str">
        <f aca="false">C3850&amp;D3850&amp;E3850&amp;F3850&amp;G3850&amp;H3850</f>
        <v>MAO-DE-OBRA DE SECRETARIA,INCLUSIVE ENCARGOS SOCIAIS</v>
      </c>
      <c r="C3850" s="197" t="s">
        <v>8466</v>
      </c>
      <c r="I3850" s="197" t="s">
        <v>3970</v>
      </c>
      <c r="J3850" s="197" t="n">
        <v>24.66</v>
      </c>
    </row>
    <row r="3851" customFormat="false" ht="12.75" hidden="true" customHeight="false" outlineLevel="0" collapsed="false">
      <c r="A3851" s="197" t="s">
        <v>8467</v>
      </c>
      <c r="B3851" s="197" t="str">
        <f aca="false">C3851&amp;D3851&amp;E3851&amp;F3851&amp;G3851&amp;H3851</f>
        <v>MAO-DE-OBRA DE SECRETARIA,INCLUSIVE ENCARGOS SOCIAIS</v>
      </c>
      <c r="C3851" s="197" t="s">
        <v>8466</v>
      </c>
      <c r="I3851" s="197" t="s">
        <v>3970</v>
      </c>
      <c r="J3851" s="197" t="n">
        <v>21.37</v>
      </c>
    </row>
    <row r="3852" customFormat="false" ht="12.75" hidden="true" customHeight="false" outlineLevel="0" collapsed="false">
      <c r="A3852" s="197" t="s">
        <v>8468</v>
      </c>
      <c r="B3852" s="197" t="str">
        <f aca="false">C3852&amp;D3852&amp;E3852&amp;F3852&amp;G3852&amp;H3852</f>
        <v>MAO-DE-OBRA DE DIGITADOR,INCLUSIVE ENCARGOS SOCIAIS.</v>
      </c>
      <c r="C3852" s="197" t="s">
        <v>8469</v>
      </c>
      <c r="I3852" s="197" t="s">
        <v>3970</v>
      </c>
      <c r="J3852" s="197" t="n">
        <v>19.08</v>
      </c>
    </row>
    <row r="3853" customFormat="false" ht="12.75" hidden="true" customHeight="false" outlineLevel="0" collapsed="false">
      <c r="A3853" s="197" t="s">
        <v>8470</v>
      </c>
      <c r="B3853" s="197" t="str">
        <f aca="false">C3853&amp;D3853&amp;E3853&amp;F3853&amp;G3853&amp;H3853</f>
        <v>MAO-DE-OBRA DE DIGITADOR,INCLUSIVE ENCARGOS SOCIAIS.</v>
      </c>
      <c r="C3853" s="197" t="s">
        <v>8469</v>
      </c>
      <c r="I3853" s="197" t="s">
        <v>3970</v>
      </c>
      <c r="J3853" s="197" t="n">
        <v>16.54</v>
      </c>
    </row>
    <row r="3854" customFormat="false" ht="12.75" hidden="true" customHeight="false" outlineLevel="0" collapsed="false">
      <c r="A3854" s="197" t="s">
        <v>8471</v>
      </c>
      <c r="B3854" s="197" t="str">
        <f aca="false">C3854&amp;D3854&amp;E3854&amp;F3854&amp;G3854&amp;H3854</f>
        <v>MAO-DE-OBRA DE ESCRITURARIO,INCLUSIVE ENCARGOS SOCIAIS</v>
      </c>
      <c r="C3854" s="197" t="s">
        <v>8472</v>
      </c>
      <c r="I3854" s="197" t="s">
        <v>3970</v>
      </c>
      <c r="J3854" s="197" t="n">
        <v>19.08</v>
      </c>
    </row>
    <row r="3855" customFormat="false" ht="12.75" hidden="true" customHeight="false" outlineLevel="0" collapsed="false">
      <c r="A3855" s="197" t="s">
        <v>8473</v>
      </c>
      <c r="B3855" s="197" t="str">
        <f aca="false">C3855&amp;D3855&amp;E3855&amp;F3855&amp;G3855&amp;H3855</f>
        <v>MAO-DE-OBRA DE ESCRITURARIO,INCLUSIVE ENCARGOS SOCIAIS</v>
      </c>
      <c r="C3855" s="197" t="s">
        <v>8472</v>
      </c>
      <c r="I3855" s="197" t="s">
        <v>3970</v>
      </c>
      <c r="J3855" s="197" t="n">
        <v>16.54</v>
      </c>
    </row>
    <row r="3856" customFormat="false" ht="12.75" hidden="true" customHeight="false" outlineLevel="0" collapsed="false">
      <c r="A3856" s="197" t="s">
        <v>8474</v>
      </c>
      <c r="B3856" s="197" t="str">
        <f aca="false">C3856&amp;D3856&amp;E3856&amp;F3856&amp;G3856&amp;H3856</f>
        <v>MAO-DE-OBRA DE AUXILIAR DE ESCRITORIO,INCLUSIVE ENCARGOS SOCIAIS</v>
      </c>
      <c r="C3856" s="197" t="s">
        <v>8475</v>
      </c>
      <c r="D3856" s="197" t="s">
        <v>4031</v>
      </c>
      <c r="I3856" s="197" t="s">
        <v>3970</v>
      </c>
      <c r="J3856" s="197" t="n">
        <v>19.08</v>
      </c>
    </row>
    <row r="3857" customFormat="false" ht="12.75" hidden="true" customHeight="false" outlineLevel="0" collapsed="false">
      <c r="A3857" s="197" t="s">
        <v>8476</v>
      </c>
      <c r="B3857" s="197" t="str">
        <f aca="false">C3857&amp;D3857&amp;E3857&amp;F3857&amp;G3857&amp;H3857</f>
        <v>MAO-DE-OBRA DE AUXILIAR DE ESCRITORIO,INCLUSIVE ENCARGOS SOCIAIS</v>
      </c>
      <c r="C3857" s="197" t="s">
        <v>8475</v>
      </c>
      <c r="D3857" s="197" t="s">
        <v>4031</v>
      </c>
      <c r="I3857" s="197" t="s">
        <v>3970</v>
      </c>
      <c r="J3857" s="197" t="n">
        <v>16.54</v>
      </c>
    </row>
    <row r="3858" customFormat="false" ht="12.75" hidden="true" customHeight="false" outlineLevel="0" collapsed="false">
      <c r="A3858" s="197" t="s">
        <v>8477</v>
      </c>
      <c r="B3858" s="197" t="str">
        <f aca="false">C3858&amp;D3858&amp;E3858&amp;F3858&amp;G3858&amp;H3858</f>
        <v>MAO-DE-OBRA DE CALCETEIRO,INCLUSIVE ENCARGOS SOCIAIS</v>
      </c>
      <c r="C3858" s="197" t="s">
        <v>8478</v>
      </c>
      <c r="I3858" s="197" t="s">
        <v>3970</v>
      </c>
      <c r="J3858" s="197" t="n">
        <v>20.83</v>
      </c>
    </row>
    <row r="3859" customFormat="false" ht="12.75" hidden="true" customHeight="false" outlineLevel="0" collapsed="false">
      <c r="A3859" s="197" t="s">
        <v>8479</v>
      </c>
      <c r="B3859" s="197" t="str">
        <f aca="false">C3859&amp;D3859&amp;E3859&amp;F3859&amp;G3859&amp;H3859</f>
        <v>MAO-DE-OBRA DE CALCETEIRO,INCLUSIVE ENCARGOS SOCIAIS</v>
      </c>
      <c r="C3859" s="197" t="s">
        <v>8478</v>
      </c>
      <c r="I3859" s="197" t="s">
        <v>3970</v>
      </c>
      <c r="J3859" s="197" t="n">
        <v>18.05</v>
      </c>
    </row>
    <row r="3860" customFormat="false" ht="12.75" hidden="true" customHeight="false" outlineLevel="0" collapsed="false">
      <c r="A3860" s="197" t="s">
        <v>8480</v>
      </c>
      <c r="B3860" s="197" t="str">
        <f aca="false">C3860&amp;D3860&amp;E3860&amp;F3860&amp;G3860&amp;H3860</f>
        <v>MAO-DE-OBRA DE VIDRACEIRO,INCLUSIVE ENCARGOS SOCIAIS</v>
      </c>
      <c r="C3860" s="197" t="s">
        <v>8481</v>
      </c>
      <c r="I3860" s="197" t="s">
        <v>3970</v>
      </c>
      <c r="J3860" s="197" t="n">
        <v>20.83</v>
      </c>
    </row>
    <row r="3861" customFormat="false" ht="12.75" hidden="true" customHeight="false" outlineLevel="0" collapsed="false">
      <c r="A3861" s="197" t="s">
        <v>8482</v>
      </c>
      <c r="B3861" s="197" t="str">
        <f aca="false">C3861&amp;D3861&amp;E3861&amp;F3861&amp;G3861&amp;H3861</f>
        <v>MAO-DE-OBRA DE VIDRACEIRO,INCLUSIVE ENCARGOS SOCIAIS</v>
      </c>
      <c r="C3861" s="197" t="s">
        <v>8481</v>
      </c>
      <c r="I3861" s="197" t="s">
        <v>3970</v>
      </c>
      <c r="J3861" s="197" t="n">
        <v>18.05</v>
      </c>
    </row>
    <row r="3862" customFormat="false" ht="12.75" hidden="true" customHeight="false" outlineLevel="0" collapsed="false">
      <c r="A3862" s="197" t="s">
        <v>8483</v>
      </c>
      <c r="B3862" s="197" t="str">
        <f aca="false">C3862&amp;D3862&amp;E3862&amp;F3862&amp;G3862&amp;H3862</f>
        <v>MAO-DE-OBRA DE ENCARREGADO DE MONTAGEM,INCLUSIVE ENCARGOS SOCIAIS</v>
      </c>
      <c r="C3862" s="197" t="s">
        <v>8484</v>
      </c>
      <c r="D3862" s="197" t="s">
        <v>4082</v>
      </c>
      <c r="I3862" s="197" t="s">
        <v>3970</v>
      </c>
      <c r="J3862" s="197" t="n">
        <v>28.83</v>
      </c>
    </row>
    <row r="3863" customFormat="false" ht="12.75" hidden="true" customHeight="false" outlineLevel="0" collapsed="false">
      <c r="A3863" s="197" t="s">
        <v>8485</v>
      </c>
      <c r="B3863" s="197" t="str">
        <f aca="false">C3863&amp;D3863&amp;E3863&amp;F3863&amp;G3863&amp;H3863</f>
        <v>MAO-DE-OBRA DE ENCARREGADO DE MONTAGEM,INCLUSIVE ENCARGOS SOCIAIS</v>
      </c>
      <c r="C3863" s="197" t="s">
        <v>8484</v>
      </c>
      <c r="D3863" s="197" t="s">
        <v>4082</v>
      </c>
      <c r="I3863" s="197" t="s">
        <v>3970</v>
      </c>
      <c r="J3863" s="197" t="n">
        <v>24.98</v>
      </c>
    </row>
    <row r="3864" customFormat="false" ht="12.75" hidden="true" customHeight="false" outlineLevel="0" collapsed="false">
      <c r="A3864" s="197" t="s">
        <v>8486</v>
      </c>
      <c r="B3864" s="197" t="str">
        <f aca="false">C3864&amp;D3864&amp;E3864&amp;F3864&amp;G3864&amp;H3864</f>
        <v>MAO-DE-OBRA DE ENGENHEIRO OU ARQUITETO PLENO,INCLUSIVE ENCARGOS SOCIAIS</v>
      </c>
      <c r="C3864" s="197" t="s">
        <v>8487</v>
      </c>
      <c r="D3864" s="197" t="s">
        <v>4074</v>
      </c>
      <c r="I3864" s="197" t="s">
        <v>3970</v>
      </c>
      <c r="J3864" s="197" t="n">
        <v>120.26</v>
      </c>
    </row>
    <row r="3865" customFormat="false" ht="12.75" hidden="true" customHeight="false" outlineLevel="0" collapsed="false">
      <c r="A3865" s="197" t="s">
        <v>8488</v>
      </c>
      <c r="B3865" s="197" t="str">
        <f aca="false">C3865&amp;D3865&amp;E3865&amp;F3865&amp;G3865&amp;H3865</f>
        <v>MAO-DE-OBRA DE ENGENHEIRO OU ARQUITETO PLENO,INCLUSIVE ENCARGOS SOCIAIS</v>
      </c>
      <c r="C3865" s="197" t="s">
        <v>8487</v>
      </c>
      <c r="D3865" s="197" t="s">
        <v>4074</v>
      </c>
      <c r="I3865" s="197" t="s">
        <v>3970</v>
      </c>
      <c r="J3865" s="197" t="n">
        <v>104.2</v>
      </c>
    </row>
    <row r="3866" customFormat="false" ht="12.75" hidden="true" customHeight="false" outlineLevel="0" collapsed="false">
      <c r="A3866" s="197" t="s">
        <v>8489</v>
      </c>
      <c r="B3866" s="197" t="str">
        <f aca="false">C3866&amp;D3866&amp;E3866&amp;F3866&amp;G3866&amp;H3866</f>
        <v>MAO-DE-OBRA DE IMPERMEABILIZADOR,INCLUSIVE ENCARGOS SOCIAIS</v>
      </c>
      <c r="C3866" s="197" t="s">
        <v>8490</v>
      </c>
      <c r="I3866" s="197" t="s">
        <v>3970</v>
      </c>
      <c r="J3866" s="197" t="n">
        <v>20.83</v>
      </c>
    </row>
    <row r="3867" customFormat="false" ht="12.75" hidden="true" customHeight="false" outlineLevel="0" collapsed="false">
      <c r="A3867" s="197" t="s">
        <v>8491</v>
      </c>
      <c r="B3867" s="197" t="str">
        <f aca="false">C3867&amp;D3867&amp;E3867&amp;F3867&amp;G3867&amp;H3867</f>
        <v>MAO-DE-OBRA DE IMPERMEABILIZADOR,INCLUSIVE ENCARGOS SOCIAIS</v>
      </c>
      <c r="C3867" s="197" t="s">
        <v>8490</v>
      </c>
      <c r="I3867" s="197" t="s">
        <v>3970</v>
      </c>
      <c r="J3867" s="197" t="n">
        <v>18.05</v>
      </c>
    </row>
    <row r="3868" customFormat="false" ht="12.75" hidden="true" customHeight="false" outlineLevel="0" collapsed="false">
      <c r="A3868" s="197" t="s">
        <v>8492</v>
      </c>
      <c r="B3868" s="197" t="str">
        <f aca="false">C3868&amp;D3868&amp;E3868&amp;F3868&amp;G3868&amp;H3868</f>
        <v>MAO-DE-OBRA DE TECNICO DE SEGURANCA DO TRABALHO,INCLUSIVE ENCARGOS SOCIAIS</v>
      </c>
      <c r="C3868" s="197" t="s">
        <v>8493</v>
      </c>
      <c r="D3868" s="197" t="s">
        <v>4013</v>
      </c>
      <c r="I3868" s="197" t="s">
        <v>3970</v>
      </c>
      <c r="J3868" s="197" t="n">
        <v>34.68</v>
      </c>
    </row>
    <row r="3869" customFormat="false" ht="12.75" hidden="true" customHeight="false" outlineLevel="0" collapsed="false">
      <c r="A3869" s="197" t="s">
        <v>8494</v>
      </c>
      <c r="B3869" s="197" t="str">
        <f aca="false">C3869&amp;D3869&amp;E3869&amp;F3869&amp;G3869&amp;H3869</f>
        <v>MAO-DE-OBRA DE TECNICO DE SEGURANCA DO TRABALHO,INCLUSIVE ENCARGOS SOCIAIS</v>
      </c>
      <c r="C3869" s="197" t="s">
        <v>8493</v>
      </c>
      <c r="D3869" s="197" t="s">
        <v>4013</v>
      </c>
      <c r="I3869" s="197" t="s">
        <v>3970</v>
      </c>
      <c r="J3869" s="197" t="n">
        <v>30.05</v>
      </c>
    </row>
    <row r="3870" customFormat="false" ht="12.75" hidden="true" customHeight="false" outlineLevel="0" collapsed="false">
      <c r="A3870" s="197" t="s">
        <v>8495</v>
      </c>
      <c r="B3870" s="197" t="str">
        <f aca="false">C3870&amp;D3870&amp;E3870&amp;F3870&amp;G3870&amp;H3870</f>
        <v>MAO-DE-OBRA DE AUXILIAR DE ENFERMAGEM,INCLUSIVE ENCARGOS SOCIAIS</v>
      </c>
      <c r="C3870" s="197" t="s">
        <v>8496</v>
      </c>
      <c r="D3870" s="197" t="s">
        <v>4031</v>
      </c>
      <c r="I3870" s="197" t="s">
        <v>3970</v>
      </c>
      <c r="J3870" s="197" t="n">
        <v>19.08</v>
      </c>
    </row>
    <row r="3871" customFormat="false" ht="12.75" hidden="true" customHeight="false" outlineLevel="0" collapsed="false">
      <c r="A3871" s="197" t="s">
        <v>8497</v>
      </c>
      <c r="B3871" s="197" t="str">
        <f aca="false">C3871&amp;D3871&amp;E3871&amp;F3871&amp;G3871&amp;H3871</f>
        <v>MAO-DE-OBRA DE AUXILIAR DE ENFERMAGEM,INCLUSIVE ENCARGOS SOCIAIS</v>
      </c>
      <c r="C3871" s="197" t="s">
        <v>8496</v>
      </c>
      <c r="D3871" s="197" t="s">
        <v>4031</v>
      </c>
      <c r="I3871" s="197" t="s">
        <v>3970</v>
      </c>
      <c r="J3871" s="197" t="n">
        <v>16.54</v>
      </c>
    </row>
    <row r="3872" customFormat="false" ht="12.75" hidden="true" customHeight="false" outlineLevel="0" collapsed="false">
      <c r="A3872" s="197" t="s">
        <v>8498</v>
      </c>
      <c r="B3872" s="197" t="str">
        <f aca="false">C3872&amp;D3872&amp;E3872&amp;F3872&amp;G3872&amp;H3872</f>
        <v>MAO-DE-OBRA DE ENFERMEIRO,INCLUSIVE ENCARGOS SOCIAIS</v>
      </c>
      <c r="C3872" s="197" t="s">
        <v>8499</v>
      </c>
      <c r="I3872" s="197" t="s">
        <v>3970</v>
      </c>
      <c r="J3872" s="197" t="n">
        <v>34.68</v>
      </c>
    </row>
    <row r="3873" customFormat="false" ht="12.75" hidden="true" customHeight="false" outlineLevel="0" collapsed="false">
      <c r="A3873" s="197" t="s">
        <v>8500</v>
      </c>
      <c r="B3873" s="197" t="str">
        <f aca="false">C3873&amp;D3873&amp;E3873&amp;F3873&amp;G3873&amp;H3873</f>
        <v>MAO-DE-OBRA DE ENFERMEIRO,INCLUSIVE ENCARGOS SOCIAIS</v>
      </c>
      <c r="C3873" s="197" t="s">
        <v>8499</v>
      </c>
      <c r="I3873" s="197" t="s">
        <v>3970</v>
      </c>
      <c r="J3873" s="197" t="n">
        <v>30.05</v>
      </c>
    </row>
    <row r="3874" customFormat="false" ht="12.75" hidden="true" customHeight="false" outlineLevel="0" collapsed="false">
      <c r="A3874" s="197" t="s">
        <v>8501</v>
      </c>
      <c r="B3874" s="197" t="str">
        <f aca="false">C3874&amp;D3874&amp;E3874&amp;F3874&amp;G3874&amp;H3874</f>
        <v>MAO-DE-OBRA DE TECNICO DE EDIFICACOES,INCLUSIVE ENCARGOS SOCIAIS</v>
      </c>
      <c r="C3874" s="197" t="s">
        <v>8502</v>
      </c>
      <c r="D3874" s="197" t="s">
        <v>4031</v>
      </c>
      <c r="I3874" s="197" t="s">
        <v>3970</v>
      </c>
      <c r="J3874" s="197" t="n">
        <v>34.68</v>
      </c>
    </row>
    <row r="3875" customFormat="false" ht="12.75" hidden="true" customHeight="false" outlineLevel="0" collapsed="false">
      <c r="A3875" s="197" t="s">
        <v>8503</v>
      </c>
      <c r="B3875" s="197" t="str">
        <f aca="false">C3875&amp;D3875&amp;E3875&amp;F3875&amp;G3875&amp;H3875</f>
        <v>MAO-DE-OBRA DE TECNICO DE EDIFICACOES,INCLUSIVE ENCARGOS SOCIAIS</v>
      </c>
      <c r="C3875" s="197" t="s">
        <v>8502</v>
      </c>
      <c r="D3875" s="197" t="s">
        <v>4031</v>
      </c>
      <c r="I3875" s="197" t="s">
        <v>3970</v>
      </c>
      <c r="J3875" s="197" t="n">
        <v>30.05</v>
      </c>
    </row>
    <row r="3876" customFormat="false" ht="12.75" hidden="true" customHeight="false" outlineLevel="0" collapsed="false">
      <c r="A3876" s="197" t="s">
        <v>8504</v>
      </c>
      <c r="B3876" s="197" t="str">
        <f aca="false">C3876&amp;D3876&amp;E3876&amp;F3876&amp;G3876&amp;H3876</f>
        <v>MAO-DE-OBRA DE TOPOGRAFO "A",INCLUSIVE ENCARGOS SOCIAIS</v>
      </c>
      <c r="C3876" s="197" t="s">
        <v>8505</v>
      </c>
      <c r="I3876" s="197" t="s">
        <v>3970</v>
      </c>
      <c r="J3876" s="197" t="n">
        <v>28.83</v>
      </c>
    </row>
    <row r="3877" customFormat="false" ht="12.75" hidden="true" customHeight="false" outlineLevel="0" collapsed="false">
      <c r="A3877" s="197" t="s">
        <v>8506</v>
      </c>
      <c r="B3877" s="197" t="str">
        <f aca="false">C3877&amp;D3877&amp;E3877&amp;F3877&amp;G3877&amp;H3877</f>
        <v>MAO-DE-OBRA DE TOPOGRAFO "A",INCLUSIVE ENCARGOS SOCIAIS</v>
      </c>
      <c r="C3877" s="197" t="s">
        <v>8505</v>
      </c>
      <c r="I3877" s="197" t="s">
        <v>3970</v>
      </c>
      <c r="J3877" s="197" t="n">
        <v>24.98</v>
      </c>
    </row>
    <row r="3878" customFormat="false" ht="12.75" hidden="true" customHeight="false" outlineLevel="0" collapsed="false">
      <c r="A3878" s="197" t="s">
        <v>8507</v>
      </c>
      <c r="B3878" s="197" t="str">
        <f aca="false">C3878&amp;D3878&amp;E3878&amp;F3878&amp;G3878&amp;H3878</f>
        <v>MAO-DE-OBRA DE AUXILIAR DE TOPOGRAFIA,INCLUSIVE ENCARGOS SOCIAIS</v>
      </c>
      <c r="C3878" s="197" t="s">
        <v>8508</v>
      </c>
      <c r="D3878" s="197" t="s">
        <v>8420</v>
      </c>
      <c r="I3878" s="197" t="s">
        <v>3970</v>
      </c>
      <c r="J3878" s="197" t="n">
        <v>15.88</v>
      </c>
    </row>
    <row r="3879" customFormat="false" ht="12.75" hidden="true" customHeight="false" outlineLevel="0" collapsed="false">
      <c r="A3879" s="197" t="s">
        <v>8509</v>
      </c>
      <c r="B3879" s="197" t="str">
        <f aca="false">C3879&amp;D3879&amp;E3879&amp;F3879&amp;G3879&amp;H3879</f>
        <v>MAO-DE-OBRA DE AUXILIAR DE TOPOGRAFIA,INCLUSIVE ENCARGOS SOCIAIS</v>
      </c>
      <c r="C3879" s="197" t="s">
        <v>8508</v>
      </c>
      <c r="D3879" s="197" t="s">
        <v>8420</v>
      </c>
      <c r="I3879" s="197" t="s">
        <v>3970</v>
      </c>
      <c r="J3879" s="197" t="n">
        <v>13.76</v>
      </c>
    </row>
    <row r="3880" customFormat="false" ht="12.75" hidden="true" customHeight="false" outlineLevel="0" collapsed="false">
      <c r="A3880" s="197" t="s">
        <v>8510</v>
      </c>
      <c r="B3880" s="197" t="str">
        <f aca="false">C3880&amp;D3880&amp;E3880&amp;F3880&amp;G3880&amp;H3880</f>
        <v>MAO-DE-OBRA DE LABORATORISTA "A",INCLUSIVE ENCARGOS SOCIAIS</v>
      </c>
      <c r="C3880" s="197" t="s">
        <v>8511</v>
      </c>
      <c r="D3880" s="197" t="s">
        <v>1317</v>
      </c>
      <c r="I3880" s="197" t="s">
        <v>3970</v>
      </c>
      <c r="J3880" s="197" t="n">
        <v>28.83</v>
      </c>
    </row>
    <row r="3881" customFormat="false" ht="12.75" hidden="true" customHeight="false" outlineLevel="0" collapsed="false">
      <c r="A3881" s="197" t="s">
        <v>8512</v>
      </c>
      <c r="B3881" s="197" t="str">
        <f aca="false">C3881&amp;D3881&amp;E3881&amp;F3881&amp;G3881&amp;H3881</f>
        <v>MAO-DE-OBRA DE LABORATORISTA "A",INCLUSIVE ENCARGOS SOCIAIS</v>
      </c>
      <c r="C3881" s="197" t="s">
        <v>8511</v>
      </c>
      <c r="D3881" s="197" t="s">
        <v>1317</v>
      </c>
      <c r="I3881" s="197" t="s">
        <v>3970</v>
      </c>
      <c r="J3881" s="197" t="n">
        <v>24.98</v>
      </c>
    </row>
    <row r="3882" customFormat="false" ht="12.75" hidden="true" customHeight="false" outlineLevel="0" collapsed="false">
      <c r="A3882" s="197" t="s">
        <v>8513</v>
      </c>
      <c r="B3882" s="197" t="str">
        <f aca="false">C3882&amp;D3882&amp;E3882&amp;F3882&amp;G3882&amp;H3882</f>
        <v>MAO-DE-OBRA DE MOTORISTA,INCLUSIVE ENCARGOS SOCIAIS</v>
      </c>
      <c r="C3882" s="197" t="s">
        <v>8514</v>
      </c>
      <c r="I3882" s="197" t="s">
        <v>3970</v>
      </c>
      <c r="J3882" s="197" t="n">
        <v>20.83</v>
      </c>
    </row>
    <row r="3883" customFormat="false" ht="12.75" hidden="true" customHeight="false" outlineLevel="0" collapsed="false">
      <c r="A3883" s="197" t="s">
        <v>8515</v>
      </c>
      <c r="B3883" s="197" t="str">
        <f aca="false">C3883&amp;D3883&amp;E3883&amp;F3883&amp;G3883&amp;H3883</f>
        <v>MAO-DE-OBRA DE MOTORISTA,INCLUSIVE ENCARGOS SOCIAIS</v>
      </c>
      <c r="C3883" s="197" t="s">
        <v>8514</v>
      </c>
      <c r="I3883" s="197" t="s">
        <v>3970</v>
      </c>
      <c r="J3883" s="197" t="n">
        <v>18.05</v>
      </c>
    </row>
    <row r="3884" customFormat="false" ht="12.75" hidden="true" customHeight="false" outlineLevel="0" collapsed="false">
      <c r="A3884" s="197" t="s">
        <v>8516</v>
      </c>
      <c r="B3884" s="197" t="str">
        <f aca="false">C3884&amp;D3884&amp;E3884&amp;F3884&amp;G3884&amp;H3884</f>
        <v>MAO-DE-OBRA DE TOPOGRAFO B,INCLUSIVE ENCARGOS SOCIAIS</v>
      </c>
      <c r="C3884" s="197" t="s">
        <v>8517</v>
      </c>
      <c r="I3884" s="197" t="s">
        <v>3970</v>
      </c>
      <c r="J3884" s="197" t="n">
        <v>22.42</v>
      </c>
    </row>
    <row r="3885" customFormat="false" ht="12.75" hidden="true" customHeight="false" outlineLevel="0" collapsed="false">
      <c r="A3885" s="197" t="s">
        <v>8518</v>
      </c>
      <c r="B3885" s="197" t="str">
        <f aca="false">C3885&amp;D3885&amp;E3885&amp;F3885&amp;G3885&amp;H3885</f>
        <v>MAO-DE-OBRA DE TOPOGRAFO B,INCLUSIVE ENCARGOS SOCIAIS</v>
      </c>
      <c r="C3885" s="197" t="s">
        <v>8517</v>
      </c>
      <c r="I3885" s="197" t="s">
        <v>3970</v>
      </c>
      <c r="J3885" s="197" t="n">
        <v>19.43</v>
      </c>
    </row>
    <row r="3886" customFormat="false" ht="12.75" hidden="true" customHeight="false" outlineLevel="0" collapsed="false">
      <c r="A3886" s="197" t="s">
        <v>8519</v>
      </c>
      <c r="B3886" s="197" t="str">
        <f aca="false">C3886&amp;D3886&amp;E3886&amp;F3886&amp;G3886&amp;H3886</f>
        <v>MAO-DE-OBRA DE DESENHISTA B,INCLUSIVE ENCARGOS SOCIAIS</v>
      </c>
      <c r="C3886" s="197" t="s">
        <v>8520</v>
      </c>
      <c r="I3886" s="197" t="s">
        <v>3970</v>
      </c>
      <c r="J3886" s="197" t="n">
        <v>22.42</v>
      </c>
    </row>
    <row r="3887" customFormat="false" ht="12.75" hidden="true" customHeight="false" outlineLevel="0" collapsed="false">
      <c r="A3887" s="197" t="s">
        <v>8521</v>
      </c>
      <c r="B3887" s="197" t="str">
        <f aca="false">C3887&amp;D3887&amp;E3887&amp;F3887&amp;G3887&amp;H3887</f>
        <v>MAO-DE-OBRA DE DESENHISTA B,INCLUSIVE ENCARGOS SOCIAIS</v>
      </c>
      <c r="C3887" s="197" t="s">
        <v>8520</v>
      </c>
      <c r="I3887" s="197" t="s">
        <v>3970</v>
      </c>
      <c r="J3887" s="197" t="n">
        <v>19.43</v>
      </c>
    </row>
    <row r="3888" customFormat="false" ht="12.75" hidden="true" customHeight="false" outlineLevel="0" collapsed="false">
      <c r="A3888" s="197" t="s">
        <v>8522</v>
      </c>
      <c r="B3888" s="197" t="str">
        <f aca="false">C3888&amp;D3888&amp;E3888&amp;F3888&amp;G3888&amp;H3888</f>
        <v>MAO-DE-OBRA DE MECANICO DE MAQUINAS,INCLUSIVE ENCARGOS SOCIAIS</v>
      </c>
      <c r="C3888" s="197" t="s">
        <v>8523</v>
      </c>
      <c r="D3888" s="197" t="s">
        <v>4047</v>
      </c>
      <c r="I3888" s="197" t="s">
        <v>3970</v>
      </c>
      <c r="J3888" s="197" t="n">
        <v>23.41</v>
      </c>
    </row>
    <row r="3889" customFormat="false" ht="12.75" hidden="true" customHeight="false" outlineLevel="0" collapsed="false">
      <c r="A3889" s="197" t="s">
        <v>8524</v>
      </c>
      <c r="B3889" s="197" t="str">
        <f aca="false">C3889&amp;D3889&amp;E3889&amp;F3889&amp;G3889&amp;H3889</f>
        <v>MAO-DE-OBRA DE MECANICO DE MAQUINAS,INCLUSIVE ENCARGOS SOCIAIS</v>
      </c>
      <c r="C3889" s="197" t="s">
        <v>8523</v>
      </c>
      <c r="D3889" s="197" t="s">
        <v>4047</v>
      </c>
      <c r="I3889" s="197" t="s">
        <v>3970</v>
      </c>
      <c r="J3889" s="197" t="n">
        <v>20.29</v>
      </c>
    </row>
    <row r="3890" customFormat="false" ht="12.75" hidden="true" customHeight="false" outlineLevel="0" collapsed="false">
      <c r="A3890" s="197" t="s">
        <v>8525</v>
      </c>
      <c r="B3890" s="197" t="str">
        <f aca="false">C3890&amp;D3890&amp;E3890&amp;F3890&amp;G3890&amp;H3890</f>
        <v>MAO-DE-OBRA DE TORNEIRO MECANICO,INCLUSIVE ENCARGOS SOCIAIS</v>
      </c>
      <c r="C3890" s="197" t="s">
        <v>8526</v>
      </c>
      <c r="I3890" s="197" t="s">
        <v>3970</v>
      </c>
      <c r="J3890" s="197" t="n">
        <v>20.83</v>
      </c>
    </row>
    <row r="3891" customFormat="false" ht="12.75" hidden="true" customHeight="false" outlineLevel="0" collapsed="false">
      <c r="A3891" s="197" t="s">
        <v>8527</v>
      </c>
      <c r="B3891" s="197" t="str">
        <f aca="false">C3891&amp;D3891&amp;E3891&amp;F3891&amp;G3891&amp;H3891</f>
        <v>MAO-DE-OBRA DE TORNEIRO MECANICO,INCLUSIVE ENCARGOS SOCIAIS</v>
      </c>
      <c r="C3891" s="197" t="s">
        <v>8526</v>
      </c>
      <c r="I3891" s="197" t="s">
        <v>3970</v>
      </c>
      <c r="J3891" s="197" t="n">
        <v>18.05</v>
      </c>
    </row>
    <row r="3892" customFormat="false" ht="12.75" hidden="true" customHeight="false" outlineLevel="0" collapsed="false">
      <c r="A3892" s="197" t="s">
        <v>8528</v>
      </c>
      <c r="B3892" s="197" t="str">
        <f aca="false">C3892&amp;D3892&amp;E3892&amp;F3892&amp;G3892&amp;H3892</f>
        <v>MAO-DE-OBRA DE MONTADOR ELETROMECANICO,INCLUSIVE ENCARGOS SOCIAIS</v>
      </c>
      <c r="C3892" s="197" t="s">
        <v>8529</v>
      </c>
      <c r="D3892" s="197" t="s">
        <v>4082</v>
      </c>
      <c r="I3892" s="197" t="s">
        <v>3970</v>
      </c>
      <c r="J3892" s="197" t="n">
        <v>20.81</v>
      </c>
    </row>
    <row r="3893" customFormat="false" ht="12.75" hidden="true" customHeight="false" outlineLevel="0" collapsed="false">
      <c r="A3893" s="197" t="s">
        <v>8530</v>
      </c>
      <c r="B3893" s="197" t="str">
        <f aca="false">C3893&amp;D3893&amp;E3893&amp;F3893&amp;G3893&amp;H3893</f>
        <v>MAO-DE-OBRA DE MONTADOR ELETROMECANICO,INCLUSIVE ENCARGOS SOCIAIS</v>
      </c>
      <c r="C3893" s="197" t="s">
        <v>8529</v>
      </c>
      <c r="D3893" s="197" t="s">
        <v>4082</v>
      </c>
      <c r="I3893" s="197" t="s">
        <v>3970</v>
      </c>
      <c r="J3893" s="197" t="n">
        <v>18.03</v>
      </c>
    </row>
    <row r="3894" customFormat="false" ht="12.75" hidden="true" customHeight="false" outlineLevel="0" collapsed="false">
      <c r="A3894" s="197" t="s">
        <v>8531</v>
      </c>
      <c r="B3894" s="197" t="str">
        <f aca="false">C3894&amp;D3894&amp;E3894&amp;F3894&amp;G3894&amp;H3894</f>
        <v>MAO-DE-OBRA DE AJUDANTE DE MONTADOR ELETROMECANICO,INCLUSIVE ENCARGOS SOCIAIS</v>
      </c>
      <c r="C3894" s="197" t="s">
        <v>8532</v>
      </c>
      <c r="D3894" s="197" t="s">
        <v>8444</v>
      </c>
      <c r="I3894" s="197" t="s">
        <v>3970</v>
      </c>
      <c r="J3894" s="197" t="n">
        <v>12.83</v>
      </c>
    </row>
    <row r="3895" customFormat="false" ht="12.75" hidden="true" customHeight="false" outlineLevel="0" collapsed="false">
      <c r="A3895" s="197" t="s">
        <v>8533</v>
      </c>
      <c r="B3895" s="197" t="str">
        <f aca="false">C3895&amp;D3895&amp;E3895&amp;F3895&amp;G3895&amp;H3895</f>
        <v>MAO-DE-OBRA DE AJUDANTE DE MONTADOR ELETROMECANICO,INCLUSIVE ENCARGOS SOCIAIS</v>
      </c>
      <c r="C3895" s="197" t="s">
        <v>8532</v>
      </c>
      <c r="D3895" s="197" t="s">
        <v>8444</v>
      </c>
      <c r="I3895" s="197" t="s">
        <v>3970</v>
      </c>
      <c r="J3895" s="197" t="n">
        <v>11.12</v>
      </c>
    </row>
    <row r="3896" customFormat="false" ht="12.75" hidden="true" customHeight="false" outlineLevel="0" collapsed="false">
      <c r="A3896" s="197" t="s">
        <v>8534</v>
      </c>
      <c r="B3896" s="197" t="str">
        <f aca="false">C3896&amp;D3896&amp;E3896&amp;F3896&amp;G3896&amp;H3896</f>
        <v>MAO-DE-OBRA DE ELETROTECNICO,INCLUSIVE ENCARGOS SOCIAIS</v>
      </c>
      <c r="C3896" s="197" t="s">
        <v>8535</v>
      </c>
      <c r="I3896" s="197" t="s">
        <v>3970</v>
      </c>
      <c r="J3896" s="197" t="n">
        <v>24.66</v>
      </c>
    </row>
    <row r="3897" customFormat="false" ht="12.75" hidden="true" customHeight="false" outlineLevel="0" collapsed="false">
      <c r="A3897" s="197" t="s">
        <v>8536</v>
      </c>
      <c r="B3897" s="197" t="str">
        <f aca="false">C3897&amp;D3897&amp;E3897&amp;F3897&amp;G3897&amp;H3897</f>
        <v>MAO-DE-OBRA DE ELETROTECNICO,INCLUSIVE ENCARGOS SOCIAIS</v>
      </c>
      <c r="C3897" s="197" t="s">
        <v>8535</v>
      </c>
      <c r="I3897" s="197" t="s">
        <v>3970</v>
      </c>
      <c r="J3897" s="197" t="n">
        <v>21.37</v>
      </c>
    </row>
    <row r="3898" customFormat="false" ht="12.75" hidden="true" customHeight="false" outlineLevel="0" collapsed="false">
      <c r="A3898" s="197" t="s">
        <v>8537</v>
      </c>
      <c r="B3898" s="197" t="str">
        <f aca="false">C3898&amp;D3898&amp;E3898&amp;F3898&amp;G3898&amp;H3898</f>
        <v>MAO DE OBRA DE ENCARREGADO DE OBRA,INCLUSIVE ENCARGOS SOCIAIS</v>
      </c>
      <c r="C3898" s="197" t="s">
        <v>8538</v>
      </c>
      <c r="D3898" s="197" t="s">
        <v>1317</v>
      </c>
      <c r="I3898" s="197" t="s">
        <v>3970</v>
      </c>
      <c r="J3898" s="197" t="n">
        <v>34.68</v>
      </c>
    </row>
    <row r="3899" customFormat="false" ht="12.75" hidden="true" customHeight="false" outlineLevel="0" collapsed="false">
      <c r="A3899" s="197" t="s">
        <v>8539</v>
      </c>
      <c r="B3899" s="197" t="str">
        <f aca="false">C3899&amp;D3899&amp;E3899&amp;F3899&amp;G3899&amp;H3899</f>
        <v>MAO DE OBRA DE ENCARREGADO DE OBRA,INCLUSIVE ENCARGOS SOCIAIS</v>
      </c>
      <c r="C3899" s="197" t="s">
        <v>8538</v>
      </c>
      <c r="D3899" s="197" t="s">
        <v>1317</v>
      </c>
      <c r="I3899" s="197" t="s">
        <v>3970</v>
      </c>
      <c r="J3899" s="197" t="n">
        <v>30.05</v>
      </c>
    </row>
    <row r="3900" customFormat="false" ht="12.75" hidden="true" customHeight="false" outlineLevel="0" collapsed="false">
      <c r="A3900" s="197" t="s">
        <v>8540</v>
      </c>
      <c r="B3900" s="197" t="str">
        <f aca="false">C3900&amp;D3900&amp;E3900&amp;F3900&amp;G3900&amp;H3900</f>
        <v>MAO-DE-OBRA DE RASTILHEIRO,INCLUSIVE ENCARGOS SOCIAIS</v>
      </c>
      <c r="C3900" s="197" t="s">
        <v>8541</v>
      </c>
      <c r="I3900" s="197" t="s">
        <v>3970</v>
      </c>
      <c r="J3900" s="197" t="n">
        <v>22.42</v>
      </c>
    </row>
    <row r="3901" customFormat="false" ht="12.75" hidden="true" customHeight="false" outlineLevel="0" collapsed="false">
      <c r="A3901" s="197" t="s">
        <v>8542</v>
      </c>
      <c r="B3901" s="197" t="str">
        <f aca="false">C3901&amp;D3901&amp;E3901&amp;F3901&amp;G3901&amp;H3901</f>
        <v>MAO-DE-OBRA DE RASTILHEIRO,INCLUSIVE ENCARGOS SOCIAIS</v>
      </c>
      <c r="C3901" s="197" t="s">
        <v>8541</v>
      </c>
      <c r="I3901" s="197" t="s">
        <v>3970</v>
      </c>
      <c r="J3901" s="197" t="n">
        <v>19.43</v>
      </c>
    </row>
    <row r="3902" customFormat="false" ht="12.75" hidden="true" customHeight="false" outlineLevel="0" collapsed="false">
      <c r="A3902" s="197" t="s">
        <v>8543</v>
      </c>
      <c r="B3902" s="197" t="str">
        <f aca="false">C3902&amp;D3902&amp;E3902&amp;F3902&amp;G3902&amp;H3902</f>
        <v>MAO-DE-OBRA DE TECNICO A,PARA OBRAS RODOVIARIAS,INCLUSIVE ENCARGOS SOCIAIS</v>
      </c>
      <c r="C3902" s="197" t="s">
        <v>8544</v>
      </c>
      <c r="D3902" s="197" t="s">
        <v>4013</v>
      </c>
      <c r="I3902" s="197" t="s">
        <v>3970</v>
      </c>
      <c r="J3902" s="197" t="n">
        <v>34.68</v>
      </c>
    </row>
    <row r="3903" customFormat="false" ht="12.75" hidden="true" customHeight="false" outlineLevel="0" collapsed="false">
      <c r="A3903" s="197" t="s">
        <v>8545</v>
      </c>
      <c r="B3903" s="197" t="str">
        <f aca="false">C3903&amp;D3903&amp;E3903&amp;F3903&amp;G3903&amp;H3903</f>
        <v>MAO-DE-OBRA DE TECNICO A,PARA OBRAS RODOVIARIAS,INCLUSIVE ENCARGOS SOCIAIS</v>
      </c>
      <c r="C3903" s="197" t="s">
        <v>8544</v>
      </c>
      <c r="D3903" s="197" t="s">
        <v>4013</v>
      </c>
      <c r="I3903" s="197" t="s">
        <v>3970</v>
      </c>
      <c r="J3903" s="197" t="n">
        <v>30.05</v>
      </c>
    </row>
    <row r="3904" customFormat="false" ht="12.75" hidden="true" customHeight="false" outlineLevel="0" collapsed="false">
      <c r="A3904" s="197" t="s">
        <v>8546</v>
      </c>
      <c r="B3904" s="197" t="str">
        <f aca="false">C3904&amp;D3904&amp;E3904&amp;F3904&amp;G3904&amp;H3904</f>
        <v>MAO-DE-OBRA DE MEDICO DO TRABALHO,INCLUSIVE ENCARGOS SOCIAIS</v>
      </c>
      <c r="C3904" s="197" t="s">
        <v>8547</v>
      </c>
      <c r="I3904" s="197" t="s">
        <v>3970</v>
      </c>
      <c r="J3904" s="197" t="n">
        <v>85.18</v>
      </c>
    </row>
    <row r="3905" customFormat="false" ht="12.75" hidden="true" customHeight="false" outlineLevel="0" collapsed="false">
      <c r="A3905" s="197" t="s">
        <v>8548</v>
      </c>
      <c r="B3905" s="197" t="str">
        <f aca="false">C3905&amp;D3905&amp;E3905&amp;F3905&amp;G3905&amp;H3905</f>
        <v>MAO-DE-OBRA DE MEDICO DO TRABALHO,INCLUSIVE ENCARGOS SOCIAIS</v>
      </c>
      <c r="C3905" s="197" t="s">
        <v>8547</v>
      </c>
      <c r="I3905" s="197" t="s">
        <v>3970</v>
      </c>
      <c r="J3905" s="197" t="n">
        <v>73.81</v>
      </c>
    </row>
    <row r="3906" customFormat="false" ht="12.75" hidden="true" customHeight="false" outlineLevel="0" collapsed="false">
      <c r="A3906" s="197" t="s">
        <v>8549</v>
      </c>
      <c r="B3906" s="197" t="str">
        <f aca="false">C3906&amp;D3906&amp;E3906&amp;F3906&amp;G3906&amp;H3906</f>
        <v>MAO-DE-OBRA DE TECNICO DE QUALIDADE,INCLUSIVE ENCARGOS SOCIAIS</v>
      </c>
      <c r="C3906" s="197" t="s">
        <v>8550</v>
      </c>
      <c r="D3906" s="197" t="s">
        <v>4047</v>
      </c>
      <c r="I3906" s="197" t="s">
        <v>3970</v>
      </c>
      <c r="J3906" s="197" t="n">
        <v>34.68</v>
      </c>
    </row>
    <row r="3907" customFormat="false" ht="12.75" hidden="true" customHeight="false" outlineLevel="0" collapsed="false">
      <c r="A3907" s="197" t="s">
        <v>8551</v>
      </c>
      <c r="B3907" s="197" t="str">
        <f aca="false">C3907&amp;D3907&amp;E3907&amp;F3907&amp;G3907&amp;H3907</f>
        <v>MAO-DE-OBRA DE TECNICO DE QUALIDADE,INCLUSIVE ENCARGOS SOCIAIS</v>
      </c>
      <c r="C3907" s="197" t="s">
        <v>8550</v>
      </c>
      <c r="D3907" s="197" t="s">
        <v>4047</v>
      </c>
      <c r="I3907" s="197" t="s">
        <v>3970</v>
      </c>
      <c r="J3907" s="197" t="n">
        <v>30.05</v>
      </c>
    </row>
    <row r="3908" customFormat="false" ht="12.75" hidden="true" customHeight="false" outlineLevel="0" collapsed="false">
      <c r="A3908" s="197" t="s">
        <v>8552</v>
      </c>
      <c r="B3908" s="197" t="str">
        <f aca="false">C3908&amp;D3908&amp;E3908&amp;F3908&amp;G3908&amp;H3908</f>
        <v>MAO-DE-OBRA DE TECNICO DE MEDICAO DE OBRAS,INCLUSIVE ENCARGOS SOCIAIS</v>
      </c>
      <c r="C3908" s="197" t="s">
        <v>8553</v>
      </c>
      <c r="D3908" s="197" t="s">
        <v>4018</v>
      </c>
      <c r="I3908" s="197" t="s">
        <v>3970</v>
      </c>
      <c r="J3908" s="197" t="n">
        <v>34.68</v>
      </c>
    </row>
    <row r="3909" customFormat="false" ht="12.75" hidden="true" customHeight="false" outlineLevel="0" collapsed="false">
      <c r="A3909" s="197" t="s">
        <v>8554</v>
      </c>
      <c r="B3909" s="197" t="str">
        <f aca="false">C3909&amp;D3909&amp;E3909&amp;F3909&amp;G3909&amp;H3909</f>
        <v>MAO-DE-OBRA DE TECNICO DE MEDICAO DE OBRAS,INCLUSIVE ENCARGOS SOCIAIS</v>
      </c>
      <c r="C3909" s="197" t="s">
        <v>8553</v>
      </c>
      <c r="D3909" s="197" t="s">
        <v>4018</v>
      </c>
      <c r="I3909" s="197" t="s">
        <v>3970</v>
      </c>
      <c r="J3909" s="197" t="n">
        <v>30.05</v>
      </c>
    </row>
    <row r="3910" customFormat="false" ht="12.75" hidden="true" customHeight="false" outlineLevel="0" collapsed="false">
      <c r="A3910" s="197" t="s">
        <v>8555</v>
      </c>
      <c r="B3910" s="197" t="str">
        <f aca="false">C3910&amp;D3910&amp;E3910&amp;F3910&amp;G3910&amp;H3910</f>
        <v>MAO-DE-OBRA DE APROPRIADOR,INCLUSIVE ENCARGOS SOCIAIS</v>
      </c>
      <c r="C3910" s="197" t="s">
        <v>8556</v>
      </c>
      <c r="I3910" s="197" t="s">
        <v>3970</v>
      </c>
      <c r="J3910" s="197" t="n">
        <v>24.66</v>
      </c>
    </row>
    <row r="3911" customFormat="false" ht="12.75" hidden="true" customHeight="false" outlineLevel="0" collapsed="false">
      <c r="A3911" s="197" t="s">
        <v>8557</v>
      </c>
      <c r="B3911" s="197" t="str">
        <f aca="false">C3911&amp;D3911&amp;E3911&amp;F3911&amp;G3911&amp;H3911</f>
        <v>MAO-DE-OBRA DE APROPRIADOR,INCLUSIVE ENCARGOS SOCIAIS</v>
      </c>
      <c r="C3911" s="197" t="s">
        <v>8556</v>
      </c>
      <c r="I3911" s="197" t="s">
        <v>3970</v>
      </c>
      <c r="J3911" s="197" t="n">
        <v>21.37</v>
      </c>
    </row>
    <row r="3912" customFormat="false" ht="12.75" hidden="true" customHeight="false" outlineLevel="0" collapsed="false">
      <c r="A3912" s="197" t="s">
        <v>8558</v>
      </c>
      <c r="B3912" s="197" t="str">
        <f aca="false">C3912&amp;D3912&amp;E3912&amp;F3912&amp;G3912&amp;H3912</f>
        <v>MAO-DE-OBRA DE COMPRADOR,INCLUSIVE ENCARGOS SOCIAIS</v>
      </c>
      <c r="C3912" s="197" t="s">
        <v>8559</v>
      </c>
      <c r="I3912" s="197" t="s">
        <v>3970</v>
      </c>
      <c r="J3912" s="197" t="n">
        <v>22.42</v>
      </c>
    </row>
    <row r="3913" customFormat="false" ht="12.75" hidden="true" customHeight="false" outlineLevel="0" collapsed="false">
      <c r="A3913" s="197" t="s">
        <v>8560</v>
      </c>
      <c r="B3913" s="197" t="str">
        <f aca="false">C3913&amp;D3913&amp;E3913&amp;F3913&amp;G3913&amp;H3913</f>
        <v>MAO-DE-OBRA DE COMPRADOR,INCLUSIVE ENCARGOS SOCIAIS</v>
      </c>
      <c r="C3913" s="197" t="s">
        <v>8559</v>
      </c>
      <c r="I3913" s="197" t="s">
        <v>3970</v>
      </c>
      <c r="J3913" s="197" t="n">
        <v>19.43</v>
      </c>
    </row>
    <row r="3914" customFormat="false" ht="12.75" hidden="true" customHeight="false" outlineLevel="0" collapsed="false">
      <c r="A3914" s="197" t="s">
        <v>8561</v>
      </c>
      <c r="B3914" s="197" t="str">
        <f aca="false">C3914&amp;D3914&amp;E3914&amp;F3914&amp;G3914&amp;H3914</f>
        <v>MAO-DE-OBRA DE COZINHEIRO,INCLUSIVE ENCARGOS SOCIAIS</v>
      </c>
      <c r="C3914" s="197" t="s">
        <v>8562</v>
      </c>
      <c r="I3914" s="197" t="s">
        <v>3970</v>
      </c>
      <c r="J3914" s="197" t="n">
        <v>22.42</v>
      </c>
    </row>
    <row r="3915" customFormat="false" ht="12.75" hidden="true" customHeight="false" outlineLevel="0" collapsed="false">
      <c r="A3915" s="197" t="s">
        <v>8563</v>
      </c>
      <c r="B3915" s="197" t="str">
        <f aca="false">C3915&amp;D3915&amp;E3915&amp;F3915&amp;G3915&amp;H3915</f>
        <v>MAO-DE-OBRA DE COZINHEIRO,INCLUSIVE ENCARGOS SOCIAIS</v>
      </c>
      <c r="C3915" s="197" t="s">
        <v>8562</v>
      </c>
      <c r="I3915" s="197" t="s">
        <v>3970</v>
      </c>
      <c r="J3915" s="197" t="n">
        <v>19.43</v>
      </c>
    </row>
    <row r="3916" customFormat="false" ht="12.75" hidden="true" customHeight="false" outlineLevel="0" collapsed="false">
      <c r="A3916" s="197" t="s">
        <v>8564</v>
      </c>
      <c r="B3916" s="197" t="str">
        <f aca="false">C3916&amp;D3916&amp;E3916&amp;F3916&amp;G3916&amp;H3916</f>
        <v>MAO-DE-OBRA DE FAXINEIRO,INCLUSIVE ENCARGOS SOCIAIS</v>
      </c>
      <c r="C3916" s="197" t="s">
        <v>8565</v>
      </c>
      <c r="I3916" s="197" t="s">
        <v>3970</v>
      </c>
      <c r="J3916" s="197" t="n">
        <v>15.09</v>
      </c>
    </row>
    <row r="3917" customFormat="false" ht="12.75" hidden="true" customHeight="false" outlineLevel="0" collapsed="false">
      <c r="A3917" s="197" t="s">
        <v>8566</v>
      </c>
      <c r="B3917" s="197" t="str">
        <f aca="false">C3917&amp;D3917&amp;E3917&amp;F3917&amp;G3917&amp;H3917</f>
        <v>MAO-DE-OBRA DE FAXINEIRO,INCLUSIVE ENCARGOS SOCIAIS</v>
      </c>
      <c r="C3917" s="197" t="s">
        <v>8565</v>
      </c>
      <c r="I3917" s="197" t="s">
        <v>3970</v>
      </c>
      <c r="J3917" s="197" t="n">
        <v>13.08</v>
      </c>
    </row>
    <row r="3918" customFormat="false" ht="12.75" hidden="true" customHeight="false" outlineLevel="0" collapsed="false">
      <c r="A3918" s="197" t="s">
        <v>8567</v>
      </c>
      <c r="B3918" s="197" t="str">
        <f aca="false">C3918&amp;D3918&amp;E3918&amp;F3918&amp;G3918&amp;H3918</f>
        <v>MAO-DE-OBRA DE COPEIRO,INCLUSIVE ENCARGOS SOCIAIS</v>
      </c>
      <c r="C3918" s="197" t="s">
        <v>8568</v>
      </c>
      <c r="I3918" s="197" t="s">
        <v>3970</v>
      </c>
      <c r="J3918" s="197" t="n">
        <v>15.09</v>
      </c>
    </row>
    <row r="3919" customFormat="false" ht="12.75" hidden="true" customHeight="false" outlineLevel="0" collapsed="false">
      <c r="A3919" s="197" t="s">
        <v>8569</v>
      </c>
      <c r="B3919" s="197" t="str">
        <f aca="false">C3919&amp;D3919&amp;E3919&amp;F3919&amp;G3919&amp;H3919</f>
        <v>MAO-DE-OBRA DE COPEIRO,INCLUSIVE ENCARGOS SOCIAIS</v>
      </c>
      <c r="C3919" s="197" t="s">
        <v>8568</v>
      </c>
      <c r="I3919" s="197" t="s">
        <v>3970</v>
      </c>
      <c r="J3919" s="197" t="n">
        <v>13.08</v>
      </c>
    </row>
    <row r="3920" customFormat="false" ht="12.75" hidden="true" customHeight="false" outlineLevel="0" collapsed="false">
      <c r="A3920" s="197" t="s">
        <v>8570</v>
      </c>
      <c r="B3920" s="197" t="str">
        <f aca="false">C3920&amp;D3920&amp;E3920&amp;F3920&amp;G3920&amp;H3920</f>
        <v>MAO-DE-OBRA DE MERGULHADOR,INCLUSIVE ENCARGOS SOCIAIS</v>
      </c>
      <c r="C3920" s="197" t="s">
        <v>8571</v>
      </c>
      <c r="I3920" s="197" t="s">
        <v>3970</v>
      </c>
      <c r="J3920" s="197" t="n">
        <v>41.57</v>
      </c>
    </row>
    <row r="3921" customFormat="false" ht="12.75" hidden="true" customHeight="false" outlineLevel="0" collapsed="false">
      <c r="A3921" s="197" t="s">
        <v>8572</v>
      </c>
      <c r="B3921" s="197" t="str">
        <f aca="false">C3921&amp;D3921&amp;E3921&amp;F3921&amp;G3921&amp;H3921</f>
        <v>MAO-DE-OBRA DE MERGULHADOR,INCLUSIVE ENCARGOS SOCIAIS</v>
      </c>
      <c r="C3921" s="197" t="s">
        <v>8571</v>
      </c>
      <c r="I3921" s="197" t="s">
        <v>3970</v>
      </c>
      <c r="J3921" s="197" t="n">
        <v>36.02</v>
      </c>
    </row>
    <row r="3922" customFormat="false" ht="12.75" hidden="true" customHeight="false" outlineLevel="0" collapsed="false">
      <c r="A3922" s="197" t="s">
        <v>8573</v>
      </c>
      <c r="B3922" s="197" t="str">
        <f aca="false">C3922&amp;D3922&amp;E3922&amp;F3922&amp;G3922&amp;H3922</f>
        <v>MAO-DE-OBRA DE MUSEOLOGO RESTAURADOR,INCLUSIVE ENCARGOS SOCIAIS</v>
      </c>
      <c r="C3922" s="197" t="s">
        <v>8574</v>
      </c>
      <c r="D3922" s="197" t="s">
        <v>4036</v>
      </c>
      <c r="I3922" s="197" t="s">
        <v>3970</v>
      </c>
      <c r="J3922" s="197" t="n">
        <v>47.66</v>
      </c>
    </row>
    <row r="3923" customFormat="false" ht="12.75" hidden="true" customHeight="false" outlineLevel="0" collapsed="false">
      <c r="A3923" s="197" t="s">
        <v>8575</v>
      </c>
      <c r="B3923" s="197" t="str">
        <f aca="false">C3923&amp;D3923&amp;E3923&amp;F3923&amp;G3923&amp;H3923</f>
        <v>MAO-DE-OBRA DE MUSEOLOGO RESTAURADOR,INCLUSIVE ENCARGOS SOCIAIS</v>
      </c>
      <c r="C3923" s="197" t="s">
        <v>8574</v>
      </c>
      <c r="D3923" s="197" t="s">
        <v>4036</v>
      </c>
      <c r="I3923" s="197" t="s">
        <v>3970</v>
      </c>
      <c r="J3923" s="197" t="n">
        <v>41.3</v>
      </c>
    </row>
    <row r="3924" customFormat="false" ht="12.75" hidden="true" customHeight="false" outlineLevel="0" collapsed="false">
      <c r="A3924" s="197" t="s">
        <v>8576</v>
      </c>
      <c r="B3924" s="197" t="str">
        <f aca="false">C3924&amp;D3924&amp;E3924&amp;F3924&amp;G3924&amp;H3924</f>
        <v>MAO-DE-OBRA DE VIGIA,INCLUSIVE ENCARGOS SOCIAIS</v>
      </c>
      <c r="C3924" s="197" t="s">
        <v>8577</v>
      </c>
      <c r="I3924" s="197" t="s">
        <v>3970</v>
      </c>
      <c r="J3924" s="197" t="n">
        <v>15.88</v>
      </c>
    </row>
    <row r="3925" customFormat="false" ht="12.75" hidden="true" customHeight="false" outlineLevel="0" collapsed="false">
      <c r="A3925" s="197" t="s">
        <v>8578</v>
      </c>
      <c r="B3925" s="197" t="str">
        <f aca="false">C3925&amp;D3925&amp;E3925&amp;F3925&amp;G3925&amp;H3925</f>
        <v>MAO-DE-OBRA DE VIGIA,INCLUSIVE ENCARGOS SOCIAIS</v>
      </c>
      <c r="C3925" s="197" t="s">
        <v>8577</v>
      </c>
      <c r="I3925" s="197" t="s">
        <v>3970</v>
      </c>
      <c r="J3925" s="197" t="n">
        <v>13.76</v>
      </c>
    </row>
    <row r="3926" customFormat="false" ht="12.75" hidden="true" customHeight="false" outlineLevel="0" collapsed="false">
      <c r="A3926" s="197" t="s">
        <v>8579</v>
      </c>
      <c r="B3926" s="197" t="str">
        <f aca="false">C3926&amp;D3926&amp;E3926&amp;F3926&amp;G3926&amp;H3926</f>
        <v>MAO-DE-OBRA DE VIGIA,INCLUSIVE ENCARGOS SOCIAIS COM ADICIONAL NOTURNO</v>
      </c>
      <c r="C3926" s="197" t="s">
        <v>8580</v>
      </c>
      <c r="D3926" s="197" t="s">
        <v>8581</v>
      </c>
      <c r="I3926" s="197" t="s">
        <v>3970</v>
      </c>
      <c r="J3926" s="197" t="n">
        <v>19.51</v>
      </c>
    </row>
    <row r="3927" customFormat="false" ht="12.75" hidden="true" customHeight="false" outlineLevel="0" collapsed="false">
      <c r="A3927" s="197" t="s">
        <v>8582</v>
      </c>
      <c r="B3927" s="197" t="str">
        <f aca="false">C3927&amp;D3927&amp;E3927&amp;F3927&amp;G3927&amp;H3927</f>
        <v>MAO-DE-OBRA DE VIGIA,INCLUSIVE ENCARGOS SOCIAIS COM ADICIONAL NOTURNO</v>
      </c>
      <c r="C3927" s="197" t="s">
        <v>8580</v>
      </c>
      <c r="D3927" s="197" t="s">
        <v>8581</v>
      </c>
      <c r="I3927" s="197" t="s">
        <v>3970</v>
      </c>
      <c r="J3927" s="197" t="n">
        <v>16.9</v>
      </c>
    </row>
    <row r="3928" customFormat="false" ht="12.75" hidden="true" customHeight="false" outlineLevel="0" collapsed="false">
      <c r="A3928" s="197" t="s">
        <v>8583</v>
      </c>
      <c r="B3928" s="197" t="str">
        <f aca="false">C3928&amp;D3928&amp;E3928&amp;F3928&amp;G3928&amp;H3928</f>
        <v>MAO-DE-OBRA DE VIGIA,INCLUSIVE ENCARGOS SOCIAIS</v>
      </c>
      <c r="C3928" s="197" t="s">
        <v>8577</v>
      </c>
      <c r="I3928" s="197" t="s">
        <v>4108</v>
      </c>
      <c r="J3928" s="197" t="n">
        <v>2794.88</v>
      </c>
    </row>
    <row r="3929" customFormat="false" ht="12.75" hidden="true" customHeight="false" outlineLevel="0" collapsed="false">
      <c r="A3929" s="197" t="s">
        <v>8584</v>
      </c>
      <c r="B3929" s="197" t="str">
        <f aca="false">C3929&amp;D3929&amp;E3929&amp;F3929&amp;G3929&amp;H3929</f>
        <v>MAO-DE-OBRA DE VIGIA,INCLUSIVE ENCARGOS SOCIAIS</v>
      </c>
      <c r="C3929" s="197" t="s">
        <v>8577</v>
      </c>
      <c r="I3929" s="197" t="s">
        <v>4108</v>
      </c>
      <c r="J3929" s="197" t="n">
        <v>2421.76</v>
      </c>
    </row>
    <row r="3930" customFormat="false" ht="12.75" hidden="true" customHeight="false" outlineLevel="0" collapsed="false">
      <c r="A3930" s="197" t="s">
        <v>8585</v>
      </c>
      <c r="B3930" s="197" t="str">
        <f aca="false">C3930&amp;D3930&amp;E3930&amp;F3930&amp;G3930&amp;H3930</f>
        <v>MAO-DE-OBRA DE MARCENEIRO,INCLUSIVE ENCARGOS SOCIAIS</v>
      </c>
      <c r="C3930" s="197" t="s">
        <v>8586</v>
      </c>
      <c r="I3930" s="197" t="s">
        <v>4108</v>
      </c>
      <c r="J3930" s="197" t="n">
        <v>5074.08</v>
      </c>
    </row>
    <row r="3931" customFormat="false" ht="12.75" hidden="true" customHeight="false" outlineLevel="0" collapsed="false">
      <c r="A3931" s="197" t="s">
        <v>8587</v>
      </c>
      <c r="B3931" s="197" t="str">
        <f aca="false">C3931&amp;D3931&amp;E3931&amp;F3931&amp;G3931&amp;H3931</f>
        <v>MAO-DE-OBRA DE MARCENEIRO,INCLUSIVE ENCARGOS SOCIAIS</v>
      </c>
      <c r="C3931" s="197" t="s">
        <v>8586</v>
      </c>
      <c r="I3931" s="197" t="s">
        <v>4108</v>
      </c>
      <c r="J3931" s="197" t="n">
        <v>4396.48</v>
      </c>
    </row>
    <row r="3932" customFormat="false" ht="12.75" hidden="true" customHeight="false" outlineLevel="0" collapsed="false">
      <c r="A3932" s="197" t="s">
        <v>8588</v>
      </c>
      <c r="B3932" s="197" t="str">
        <f aca="false">C3932&amp;D3932&amp;E3932&amp;F3932&amp;G3932&amp;H3932</f>
        <v>MAO-DE-OBRA DE SERRALHEIRO DE CONSTRUCAO CIVIL,INCLUSIVE ENCARGOS SOCIAIS</v>
      </c>
      <c r="C3932" s="197" t="s">
        <v>8589</v>
      </c>
      <c r="D3932" s="197" t="s">
        <v>8590</v>
      </c>
      <c r="I3932" s="197" t="s">
        <v>4108</v>
      </c>
      <c r="J3932" s="197" t="n">
        <v>3945.92</v>
      </c>
    </row>
    <row r="3933" customFormat="false" ht="12.75" hidden="true" customHeight="false" outlineLevel="0" collapsed="false">
      <c r="A3933" s="197" t="s">
        <v>8591</v>
      </c>
      <c r="B3933" s="197" t="str">
        <f aca="false">C3933&amp;D3933&amp;E3933&amp;F3933&amp;G3933&amp;H3933</f>
        <v>MAO-DE-OBRA DE SERRALHEIRO DE CONSTRUCAO CIVIL,INCLUSIVE ENCARGOS SOCIAIS</v>
      </c>
      <c r="C3933" s="197" t="s">
        <v>8589</v>
      </c>
      <c r="D3933" s="197" t="s">
        <v>8590</v>
      </c>
      <c r="I3933" s="197" t="s">
        <v>4108</v>
      </c>
      <c r="J3933" s="197" t="n">
        <v>3419.68</v>
      </c>
    </row>
    <row r="3934" customFormat="false" ht="12.75" hidden="true" customHeight="false" outlineLevel="0" collapsed="false">
      <c r="A3934" s="197" t="s">
        <v>8592</v>
      </c>
      <c r="B3934" s="197" t="str">
        <f aca="false">C3934&amp;D3934&amp;E3934&amp;F3934&amp;G3934&amp;H3934</f>
        <v>MAO-DE-OBRA DE PINTOR,INCLUSIVE ENCARGOS SOCIAIS</v>
      </c>
      <c r="C3934" s="197" t="s">
        <v>8358</v>
      </c>
      <c r="I3934" s="197" t="s">
        <v>4108</v>
      </c>
      <c r="J3934" s="197" t="n">
        <v>3666.08</v>
      </c>
    </row>
    <row r="3935" customFormat="false" ht="12.75" hidden="true" customHeight="false" outlineLevel="0" collapsed="false">
      <c r="A3935" s="197" t="s">
        <v>8593</v>
      </c>
      <c r="B3935" s="197" t="str">
        <f aca="false">C3935&amp;D3935&amp;E3935&amp;F3935&amp;G3935&amp;H3935</f>
        <v>MAO-DE-OBRA DE PINTOR,INCLUSIVE ENCARGOS SOCIAIS</v>
      </c>
      <c r="C3935" s="197" t="s">
        <v>8358</v>
      </c>
      <c r="I3935" s="197" t="s">
        <v>4108</v>
      </c>
      <c r="J3935" s="197" t="n">
        <v>3176.8</v>
      </c>
    </row>
    <row r="3936" customFormat="false" ht="12.75" hidden="true" customHeight="false" outlineLevel="0" collapsed="false">
      <c r="A3936" s="197" t="s">
        <v>8594</v>
      </c>
      <c r="B3936" s="197" t="str">
        <f aca="false">C3936&amp;D3936&amp;E3936&amp;F3936&amp;G3936&amp;H3936</f>
        <v>MAO-DE-OBRA DE GESSEIRO,INCLUSIVE ENCARGOS SOCIAIS</v>
      </c>
      <c r="C3936" s="197" t="s">
        <v>8361</v>
      </c>
      <c r="I3936" s="197" t="s">
        <v>4108</v>
      </c>
      <c r="J3936" s="197" t="n">
        <v>3666.08</v>
      </c>
    </row>
    <row r="3937" customFormat="false" ht="12.75" hidden="true" customHeight="false" outlineLevel="0" collapsed="false">
      <c r="A3937" s="197" t="s">
        <v>8595</v>
      </c>
      <c r="B3937" s="197" t="str">
        <f aca="false">C3937&amp;D3937&amp;E3937&amp;F3937&amp;G3937&amp;H3937</f>
        <v>MAO-DE-OBRA DE GESSEIRO,INCLUSIVE ENCARGOS SOCIAIS</v>
      </c>
      <c r="C3937" s="197" t="s">
        <v>8361</v>
      </c>
      <c r="I3937" s="197" t="s">
        <v>4108</v>
      </c>
      <c r="J3937" s="197" t="n">
        <v>3176.8</v>
      </c>
    </row>
    <row r="3938" customFormat="false" ht="12.75" hidden="true" customHeight="false" outlineLevel="0" collapsed="false">
      <c r="A3938" s="197" t="s">
        <v>8596</v>
      </c>
      <c r="B3938" s="197" t="str">
        <f aca="false">C3938&amp;D3938&amp;E3938&amp;F3938&amp;G3938&amp;H3938</f>
        <v>MAO-DE-OBRA DE LADRILHEIRO,INCLUSIVE ENCARGOS SOCIAIS</v>
      </c>
      <c r="C3938" s="197" t="s">
        <v>8364</v>
      </c>
      <c r="I3938" s="197" t="s">
        <v>4108</v>
      </c>
      <c r="J3938" s="197" t="n">
        <v>3945.92</v>
      </c>
    </row>
    <row r="3939" customFormat="false" ht="12.75" hidden="true" customHeight="false" outlineLevel="0" collapsed="false">
      <c r="A3939" s="197" t="s">
        <v>8597</v>
      </c>
      <c r="B3939" s="197" t="str">
        <f aca="false">C3939&amp;D3939&amp;E3939&amp;F3939&amp;G3939&amp;H3939</f>
        <v>MAO-DE-OBRA DE LADRILHEIRO,INCLUSIVE ENCARGOS SOCIAIS</v>
      </c>
      <c r="C3939" s="197" t="s">
        <v>8364</v>
      </c>
      <c r="I3939" s="197" t="s">
        <v>4108</v>
      </c>
      <c r="J3939" s="197" t="n">
        <v>3419.68</v>
      </c>
    </row>
    <row r="3940" customFormat="false" ht="12.75" hidden="true" customHeight="false" outlineLevel="0" collapsed="false">
      <c r="A3940" s="197" t="s">
        <v>8598</v>
      </c>
      <c r="B3940" s="197" t="str">
        <f aca="false">C3940&amp;D3940&amp;E3940&amp;F3940&amp;G3940&amp;H3940</f>
        <v>MAO-DE-OBRA DE TAQUEIRO,INCLUSIVE ENCARGOS SOCIAIS</v>
      </c>
      <c r="C3940" s="197" t="s">
        <v>8367</v>
      </c>
      <c r="I3940" s="197" t="s">
        <v>4108</v>
      </c>
      <c r="J3940" s="197" t="n">
        <v>3666.08</v>
      </c>
    </row>
    <row r="3941" customFormat="false" ht="12.75" hidden="true" customHeight="false" outlineLevel="0" collapsed="false">
      <c r="A3941" s="197" t="s">
        <v>8599</v>
      </c>
      <c r="B3941" s="197" t="str">
        <f aca="false">C3941&amp;D3941&amp;E3941&amp;F3941&amp;G3941&amp;H3941</f>
        <v>MAO-DE-OBRA DE TAQUEIRO,INCLUSIVE ENCARGOS SOCIAIS</v>
      </c>
      <c r="C3941" s="197" t="s">
        <v>8367</v>
      </c>
      <c r="I3941" s="197" t="s">
        <v>4108</v>
      </c>
      <c r="J3941" s="197" t="n">
        <v>3176.8</v>
      </c>
    </row>
    <row r="3942" customFormat="false" ht="12.75" hidden="true" customHeight="false" outlineLevel="0" collapsed="false">
      <c r="A3942" s="197" t="s">
        <v>8600</v>
      </c>
      <c r="B3942" s="197" t="str">
        <f aca="false">C3942&amp;D3942&amp;E3942&amp;F3942&amp;G3942&amp;H3942</f>
        <v>MAO-DE-OBRA DE ESTUCADOR,INCLUSIVE ENCARGOS SOCIAIS</v>
      </c>
      <c r="C3942" s="197" t="s">
        <v>8370</v>
      </c>
      <c r="I3942" s="197" t="s">
        <v>4108</v>
      </c>
      <c r="J3942" s="197" t="n">
        <v>3666.08</v>
      </c>
    </row>
    <row r="3943" customFormat="false" ht="12.75" hidden="true" customHeight="false" outlineLevel="0" collapsed="false">
      <c r="A3943" s="197" t="s">
        <v>8601</v>
      </c>
      <c r="B3943" s="197" t="str">
        <f aca="false">C3943&amp;D3943&amp;E3943&amp;F3943&amp;G3943&amp;H3943</f>
        <v>MAO-DE-OBRA DE ESTUCADOR,INCLUSIVE ENCARGOS SOCIAIS</v>
      </c>
      <c r="C3943" s="197" t="s">
        <v>8370</v>
      </c>
      <c r="I3943" s="197" t="s">
        <v>4108</v>
      </c>
      <c r="J3943" s="197" t="n">
        <v>3176.8</v>
      </c>
    </row>
    <row r="3944" customFormat="false" ht="12.75" hidden="true" customHeight="false" outlineLevel="0" collapsed="false">
      <c r="A3944" s="197" t="s">
        <v>8602</v>
      </c>
      <c r="B3944" s="197" t="str">
        <f aca="false">C3944&amp;D3944&amp;E3944&amp;F3944&amp;G3944&amp;H3944</f>
        <v>MAO-DE-OBRA DE PEDREIRO,INCLUSIVE ENCARGOS SOCIAIS</v>
      </c>
      <c r="C3944" s="197" t="s">
        <v>8373</v>
      </c>
      <c r="I3944" s="197" t="s">
        <v>4108</v>
      </c>
      <c r="J3944" s="197" t="n">
        <v>3666.08</v>
      </c>
    </row>
    <row r="3945" customFormat="false" ht="12.75" hidden="true" customHeight="false" outlineLevel="0" collapsed="false">
      <c r="A3945" s="197" t="s">
        <v>8603</v>
      </c>
      <c r="B3945" s="197" t="str">
        <f aca="false">C3945&amp;D3945&amp;E3945&amp;F3945&amp;G3945&amp;H3945</f>
        <v>MAO-DE-OBRA DE PEDREIRO,INCLUSIVE ENCARGOS SOCIAIS</v>
      </c>
      <c r="C3945" s="197" t="s">
        <v>8373</v>
      </c>
      <c r="I3945" s="197" t="s">
        <v>4108</v>
      </c>
      <c r="J3945" s="197" t="n">
        <v>3176.8</v>
      </c>
    </row>
    <row r="3946" customFormat="false" ht="12.75" hidden="true" customHeight="false" outlineLevel="0" collapsed="false">
      <c r="A3946" s="197" t="s">
        <v>8604</v>
      </c>
      <c r="B3946" s="197" t="str">
        <f aca="false">C3946&amp;D3946&amp;E3946&amp;F3946&amp;G3946&amp;H3946</f>
        <v>MAO-DE-OBRA DE CARPINTEIRO DE FORMAS,INCLUSIVE ENCARGOS SOCIAIS</v>
      </c>
      <c r="C3946" s="197" t="s">
        <v>8376</v>
      </c>
      <c r="D3946" s="197" t="s">
        <v>4036</v>
      </c>
      <c r="I3946" s="197" t="s">
        <v>4108</v>
      </c>
      <c r="J3946" s="197" t="n">
        <v>3666.08</v>
      </c>
    </row>
    <row r="3947" customFormat="false" ht="12.75" hidden="true" customHeight="false" outlineLevel="0" collapsed="false">
      <c r="A3947" s="197" t="s">
        <v>8605</v>
      </c>
      <c r="B3947" s="197" t="str">
        <f aca="false">C3947&amp;D3947&amp;E3947&amp;F3947&amp;G3947&amp;H3947</f>
        <v>MAO-DE-OBRA DE CARPINTEIRO DE FORMAS,INCLUSIVE ENCARGOS SOCIAIS</v>
      </c>
      <c r="C3947" s="197" t="s">
        <v>8376</v>
      </c>
      <c r="D3947" s="197" t="s">
        <v>4036</v>
      </c>
      <c r="I3947" s="197" t="s">
        <v>4108</v>
      </c>
      <c r="J3947" s="197" t="n">
        <v>3176.8</v>
      </c>
    </row>
    <row r="3948" customFormat="false" ht="12.75" hidden="true" customHeight="false" outlineLevel="0" collapsed="false">
      <c r="A3948" s="197" t="s">
        <v>8606</v>
      </c>
      <c r="B3948" s="197" t="str">
        <f aca="false">C3948&amp;D3948&amp;E3948&amp;F3948&amp;G3948&amp;H3948</f>
        <v>MAO-DE-OBRA DE BOMBEIRO HIDRAULICO,INCLUSIVE ENCARGOS SOCIAIS</v>
      </c>
      <c r="C3948" s="197" t="s">
        <v>8379</v>
      </c>
      <c r="D3948" s="197" t="s">
        <v>1317</v>
      </c>
      <c r="I3948" s="197" t="s">
        <v>4108</v>
      </c>
      <c r="J3948" s="197" t="n">
        <v>3666.08</v>
      </c>
    </row>
    <row r="3949" customFormat="false" ht="12.75" hidden="true" customHeight="false" outlineLevel="0" collapsed="false">
      <c r="A3949" s="197" t="s">
        <v>8607</v>
      </c>
      <c r="B3949" s="197" t="str">
        <f aca="false">C3949&amp;D3949&amp;E3949&amp;F3949&amp;G3949&amp;H3949</f>
        <v>MAO-DE-OBRA DE BOMBEIRO HIDRAULICO,INCLUSIVE ENCARGOS SOCIAIS</v>
      </c>
      <c r="C3949" s="197" t="s">
        <v>8379</v>
      </c>
      <c r="D3949" s="197" t="s">
        <v>1317</v>
      </c>
      <c r="I3949" s="197" t="s">
        <v>4108</v>
      </c>
      <c r="J3949" s="197" t="n">
        <v>3176.8</v>
      </c>
    </row>
    <row r="3950" customFormat="false" ht="12.75" hidden="true" customHeight="false" outlineLevel="0" collapsed="false">
      <c r="A3950" s="197" t="s">
        <v>8608</v>
      </c>
      <c r="B3950" s="197" t="str">
        <f aca="false">C3950&amp;D3950&amp;E3950&amp;F3950&amp;G3950&amp;H3950</f>
        <v>MAO-DE-OBRA DE CARPINTEIRO DE ESQUADRIAS,INCLUSIVE ENCARGOSSOCIAIS</v>
      </c>
      <c r="C3950" s="197" t="s">
        <v>8382</v>
      </c>
      <c r="D3950" s="197" t="s">
        <v>8383</v>
      </c>
      <c r="I3950" s="197" t="s">
        <v>4108</v>
      </c>
      <c r="J3950" s="197" t="n">
        <v>3945.92</v>
      </c>
    </row>
    <row r="3951" customFormat="false" ht="12.75" hidden="true" customHeight="false" outlineLevel="0" collapsed="false">
      <c r="A3951" s="197" t="s">
        <v>8609</v>
      </c>
      <c r="B3951" s="197" t="str">
        <f aca="false">C3951&amp;D3951&amp;E3951&amp;F3951&amp;G3951&amp;H3951</f>
        <v>MAO-DE-OBRA DE CARPINTEIRO DE ESQUADRIAS,INCLUSIVE ENCARGOSSOCIAIS</v>
      </c>
      <c r="C3951" s="197" t="s">
        <v>8382</v>
      </c>
      <c r="D3951" s="197" t="s">
        <v>8383</v>
      </c>
      <c r="I3951" s="197" t="s">
        <v>4108</v>
      </c>
      <c r="J3951" s="197" t="n">
        <v>3419.68</v>
      </c>
    </row>
    <row r="3952" customFormat="false" ht="12.75" hidden="true" customHeight="false" outlineLevel="0" collapsed="false">
      <c r="A3952" s="197" t="s">
        <v>8610</v>
      </c>
      <c r="B3952" s="197" t="str">
        <f aca="false">C3952&amp;D3952&amp;E3952&amp;F3952&amp;G3952&amp;H3952</f>
        <v>MAO-DE-OBRA DE ELETRICISTA,INCLUSIVE ENCARGOS SOCIAIS</v>
      </c>
      <c r="C3952" s="197" t="s">
        <v>8386</v>
      </c>
      <c r="I3952" s="197" t="s">
        <v>4108</v>
      </c>
      <c r="J3952" s="197" t="n">
        <v>3666.08</v>
      </c>
    </row>
    <row r="3953" customFormat="false" ht="12.75" hidden="true" customHeight="false" outlineLevel="0" collapsed="false">
      <c r="A3953" s="197" t="s">
        <v>8611</v>
      </c>
      <c r="B3953" s="197" t="str">
        <f aca="false">C3953&amp;D3953&amp;E3953&amp;F3953&amp;G3953&amp;H3953</f>
        <v>MAO-DE-OBRA DE ELETRICISTA,INCLUSIVE ENCARGOS SOCIAIS</v>
      </c>
      <c r="C3953" s="197" t="s">
        <v>8386</v>
      </c>
      <c r="I3953" s="197" t="s">
        <v>4108</v>
      </c>
      <c r="J3953" s="197" t="n">
        <v>3176.8</v>
      </c>
    </row>
    <row r="3954" customFormat="false" ht="12.75" hidden="true" customHeight="false" outlineLevel="0" collapsed="false">
      <c r="A3954" s="197" t="s">
        <v>8612</v>
      </c>
      <c r="B3954" s="197" t="str">
        <f aca="false">C3954&amp;D3954&amp;E3954&amp;F3954&amp;G3954&amp;H3954</f>
        <v>MAO-DE-OBRA DE PINTOR DE LETRAS,INCLUSIVE ENCARGOS SOCIAIS</v>
      </c>
      <c r="C3954" s="197" t="s">
        <v>8389</v>
      </c>
      <c r="I3954" s="197" t="s">
        <v>4108</v>
      </c>
      <c r="J3954" s="197" t="n">
        <v>3666.08</v>
      </c>
    </row>
    <row r="3955" customFormat="false" ht="12.75" hidden="true" customHeight="false" outlineLevel="0" collapsed="false">
      <c r="A3955" s="197" t="s">
        <v>8613</v>
      </c>
      <c r="B3955" s="197" t="str">
        <f aca="false">C3955&amp;D3955&amp;E3955&amp;F3955&amp;G3955&amp;H3955</f>
        <v>MAO-DE-OBRA DE PINTOR DE LETRAS,INCLUSIVE ENCARGOS SOCIAIS</v>
      </c>
      <c r="C3955" s="197" t="s">
        <v>8389</v>
      </c>
      <c r="I3955" s="197" t="s">
        <v>4108</v>
      </c>
      <c r="J3955" s="197" t="n">
        <v>3176.8</v>
      </c>
    </row>
    <row r="3956" customFormat="false" ht="12.75" hidden="true" customHeight="false" outlineLevel="0" collapsed="false">
      <c r="A3956" s="197" t="s">
        <v>8614</v>
      </c>
      <c r="B3956" s="197" t="str">
        <f aca="false">C3956&amp;D3956&amp;E3956&amp;F3956&amp;G3956&amp;H3956</f>
        <v>MAO-DE-OBRA DE SERVENTE,INCLUSIVE ENCARGOS SOCIAIS</v>
      </c>
      <c r="C3956" s="197" t="s">
        <v>8392</v>
      </c>
      <c r="I3956" s="197" t="s">
        <v>4108</v>
      </c>
      <c r="J3956" s="197" t="n">
        <v>2655.84</v>
      </c>
    </row>
    <row r="3957" customFormat="false" ht="12.75" hidden="true" customHeight="false" outlineLevel="0" collapsed="false">
      <c r="A3957" s="197" t="s">
        <v>8615</v>
      </c>
      <c r="B3957" s="197" t="str">
        <f aca="false">C3957&amp;D3957&amp;E3957&amp;F3957&amp;G3957&amp;H3957</f>
        <v>MAO-DE-OBRA DE SERVENTE,INCLUSIVE ENCARGOS SOCIAIS</v>
      </c>
      <c r="C3957" s="197" t="s">
        <v>8392</v>
      </c>
      <c r="I3957" s="197" t="s">
        <v>4108</v>
      </c>
      <c r="J3957" s="197" t="n">
        <v>2302.08</v>
      </c>
    </row>
    <row r="3958" customFormat="false" ht="12.75" hidden="true" customHeight="false" outlineLevel="0" collapsed="false">
      <c r="A3958" s="197" t="s">
        <v>8616</v>
      </c>
      <c r="B3958" s="197" t="str">
        <f aca="false">C3958&amp;D3958&amp;E3958&amp;F3958&amp;G3958&amp;H3958</f>
        <v>MAO-DE-OBRA DE AJUDANTE,INCLUSIVE ENCARGOS SOCIAIS</v>
      </c>
      <c r="C3958" s="197" t="s">
        <v>8395</v>
      </c>
      <c r="I3958" s="197" t="s">
        <v>4108</v>
      </c>
      <c r="J3958" s="197" t="n">
        <v>2655.84</v>
      </c>
    </row>
    <row r="3959" customFormat="false" ht="12.75" hidden="true" customHeight="false" outlineLevel="0" collapsed="false">
      <c r="A3959" s="197" t="s">
        <v>8617</v>
      </c>
      <c r="B3959" s="197" t="str">
        <f aca="false">C3959&amp;D3959&amp;E3959&amp;F3959&amp;G3959&amp;H3959</f>
        <v>MAO-DE-OBRA DE AJUDANTE,INCLUSIVE ENCARGOS SOCIAIS</v>
      </c>
      <c r="C3959" s="197" t="s">
        <v>8395</v>
      </c>
      <c r="I3959" s="197" t="s">
        <v>4108</v>
      </c>
      <c r="J3959" s="197" t="n">
        <v>2302.08</v>
      </c>
    </row>
    <row r="3960" customFormat="false" ht="12.75" hidden="true" customHeight="false" outlineLevel="0" collapsed="false">
      <c r="A3960" s="197" t="s">
        <v>8618</v>
      </c>
      <c r="B3960" s="197" t="str">
        <f aca="false">C3960&amp;D3960&amp;E3960&amp;F3960&amp;G3960&amp;H3960</f>
        <v>MAO-DE-OBRA DE SOLDADOR,INCLUSIVE ENCARGOS SOCIAIS</v>
      </c>
      <c r="C3960" s="197" t="s">
        <v>8398</v>
      </c>
      <c r="I3960" s="197" t="s">
        <v>4108</v>
      </c>
      <c r="J3960" s="197" t="n">
        <v>3945.92</v>
      </c>
    </row>
    <row r="3961" customFormat="false" ht="12.75" hidden="true" customHeight="false" outlineLevel="0" collapsed="false">
      <c r="A3961" s="197" t="s">
        <v>8619</v>
      </c>
      <c r="B3961" s="197" t="str">
        <f aca="false">C3961&amp;D3961&amp;E3961&amp;F3961&amp;G3961&amp;H3961</f>
        <v>MAO-DE-OBRA DE SOLDADOR,INCLUSIVE ENCARGOS SOCIAIS</v>
      </c>
      <c r="C3961" s="197" t="s">
        <v>8398</v>
      </c>
      <c r="I3961" s="197" t="s">
        <v>4108</v>
      </c>
      <c r="J3961" s="197" t="n">
        <v>3419.68</v>
      </c>
    </row>
    <row r="3962" customFormat="false" ht="12.75" hidden="true" customHeight="false" outlineLevel="0" collapsed="false">
      <c r="A3962" s="197" t="s">
        <v>8620</v>
      </c>
      <c r="B3962" s="197" t="str">
        <f aca="false">C3962&amp;D3962&amp;E3962&amp;F3962&amp;G3962&amp;H3962</f>
        <v>MAO-DE-OBRA DE ARMADOR,INCLUSIVE ENCARGOS SOCIAIS</v>
      </c>
      <c r="C3962" s="197" t="s">
        <v>8401</v>
      </c>
      <c r="I3962" s="197" t="s">
        <v>4108</v>
      </c>
      <c r="J3962" s="197" t="n">
        <v>3666.08</v>
      </c>
    </row>
    <row r="3963" customFormat="false" ht="12.75" hidden="true" customHeight="false" outlineLevel="0" collapsed="false">
      <c r="A3963" s="197" t="s">
        <v>8621</v>
      </c>
      <c r="B3963" s="197" t="str">
        <f aca="false">C3963&amp;D3963&amp;E3963&amp;F3963&amp;G3963&amp;H3963</f>
        <v>MAO-DE-OBRA DE ARMADOR,INCLUSIVE ENCARGOS SOCIAIS</v>
      </c>
      <c r="C3963" s="197" t="s">
        <v>8401</v>
      </c>
      <c r="I3963" s="197" t="s">
        <v>4108</v>
      </c>
      <c r="J3963" s="197" t="n">
        <v>3176.8</v>
      </c>
    </row>
    <row r="3964" customFormat="false" ht="12.75" hidden="true" customHeight="false" outlineLevel="0" collapsed="false">
      <c r="A3964" s="197" t="s">
        <v>8622</v>
      </c>
      <c r="B3964" s="197" t="str">
        <f aca="false">C3964&amp;D3964&amp;E3964&amp;F3964&amp;G3964&amp;H3964</f>
        <v>MAO-DE-OBRA DE MARTELETEIRO,INCLUSIVE ENCARGOS SOCIAIS</v>
      </c>
      <c r="C3964" s="197" t="s">
        <v>8404</v>
      </c>
      <c r="I3964" s="197" t="s">
        <v>4108</v>
      </c>
      <c r="J3964" s="197" t="n">
        <v>3666.08</v>
      </c>
    </row>
    <row r="3965" customFormat="false" ht="12.75" hidden="true" customHeight="false" outlineLevel="0" collapsed="false">
      <c r="A3965" s="197" t="s">
        <v>8623</v>
      </c>
      <c r="B3965" s="197" t="str">
        <f aca="false">C3965&amp;D3965&amp;E3965&amp;F3965&amp;G3965&amp;H3965</f>
        <v>MAO-DE-OBRA DE MARTELETEIRO,INCLUSIVE ENCARGOS SOCIAIS</v>
      </c>
      <c r="C3965" s="197" t="s">
        <v>8404</v>
      </c>
      <c r="I3965" s="197" t="s">
        <v>4108</v>
      </c>
      <c r="J3965" s="197" t="n">
        <v>3176.8</v>
      </c>
    </row>
    <row r="3966" customFormat="false" ht="12.75" hidden="true" customHeight="false" outlineLevel="0" collapsed="false">
      <c r="A3966" s="197" t="s">
        <v>8624</v>
      </c>
      <c r="B3966" s="197" t="str">
        <f aca="false">C3966&amp;D3966&amp;E3966&amp;F3966&amp;G3966&amp;H3966</f>
        <v>MAO-DE-OBRA DE JARDINEIRO,INCLUSIVE ENCARGOS SOCIAIS</v>
      </c>
      <c r="C3966" s="197" t="s">
        <v>8407</v>
      </c>
      <c r="I3966" s="197" t="s">
        <v>4108</v>
      </c>
      <c r="J3966" s="197" t="n">
        <v>3590.4</v>
      </c>
    </row>
    <row r="3967" customFormat="false" ht="12.75" hidden="true" customHeight="false" outlineLevel="0" collapsed="false">
      <c r="A3967" s="197" t="s">
        <v>8625</v>
      </c>
      <c r="B3967" s="197" t="str">
        <f aca="false">C3967&amp;D3967&amp;E3967&amp;F3967&amp;G3967&amp;H3967</f>
        <v>MAO-DE-OBRA DE JARDINEIRO,INCLUSIVE ENCARGOS SOCIAIS</v>
      </c>
      <c r="C3967" s="197" t="s">
        <v>8407</v>
      </c>
      <c r="I3967" s="197" t="s">
        <v>4108</v>
      </c>
      <c r="J3967" s="197" t="n">
        <v>3109.92</v>
      </c>
    </row>
    <row r="3968" customFormat="false" ht="12.75" hidden="true" customHeight="false" outlineLevel="0" collapsed="false">
      <c r="A3968" s="197" t="s">
        <v>8626</v>
      </c>
      <c r="B3968" s="197" t="str">
        <f aca="false">C3968&amp;D3968&amp;E3968&amp;F3968&amp;G3968&amp;H3968</f>
        <v>MAO-DE-OBRA DE OPERADOR DE MAQUINAS,INCLUSIVE ENCARGOS SOCIAIS</v>
      </c>
      <c r="C3968" s="197" t="s">
        <v>8410</v>
      </c>
      <c r="D3968" s="197" t="s">
        <v>4047</v>
      </c>
      <c r="I3968" s="197" t="s">
        <v>4108</v>
      </c>
      <c r="J3968" s="197" t="n">
        <v>4120.16</v>
      </c>
    </row>
    <row r="3969" customFormat="false" ht="12.75" hidden="true" customHeight="false" outlineLevel="0" collapsed="false">
      <c r="A3969" s="197" t="s">
        <v>8627</v>
      </c>
      <c r="B3969" s="197" t="str">
        <f aca="false">C3969&amp;D3969&amp;E3969&amp;F3969&amp;G3969&amp;H3969</f>
        <v>MAO-DE-OBRA DE OPERADOR DE MAQUINAS,INCLUSIVE ENCARGOS SOCIAIS</v>
      </c>
      <c r="C3969" s="197" t="s">
        <v>8410</v>
      </c>
      <c r="D3969" s="197" t="s">
        <v>4047</v>
      </c>
      <c r="I3969" s="197" t="s">
        <v>4108</v>
      </c>
      <c r="J3969" s="197" t="n">
        <v>3571.04</v>
      </c>
    </row>
    <row r="3970" customFormat="false" ht="12.75" hidden="true" customHeight="false" outlineLevel="0" collapsed="false">
      <c r="A3970" s="197" t="s">
        <v>8628</v>
      </c>
      <c r="B3970" s="197" t="str">
        <f aca="false">C3970&amp;D3970&amp;E3970&amp;F3970&amp;G3970&amp;H3970</f>
        <v>MAO-DE-OBRA DE APONTADOR,INCLUSIVE ENCARGOS SOCIAIS</v>
      </c>
      <c r="C3970" s="197" t="s">
        <v>8413</v>
      </c>
      <c r="I3970" s="197" t="s">
        <v>4108</v>
      </c>
      <c r="J3970" s="197" t="n">
        <v>4340.16</v>
      </c>
    </row>
    <row r="3971" customFormat="false" ht="12.75" hidden="true" customHeight="false" outlineLevel="0" collapsed="false">
      <c r="A3971" s="197" t="s">
        <v>8629</v>
      </c>
      <c r="B3971" s="197" t="str">
        <f aca="false">C3971&amp;D3971&amp;E3971&amp;F3971&amp;G3971&amp;H3971</f>
        <v>MAO-DE-OBRA DE APONTADOR,INCLUSIVE ENCARGOS SOCIAIS</v>
      </c>
      <c r="C3971" s="197" t="s">
        <v>8413</v>
      </c>
      <c r="I3971" s="197" t="s">
        <v>4108</v>
      </c>
      <c r="J3971" s="197" t="n">
        <v>3761.12</v>
      </c>
    </row>
    <row r="3972" customFormat="false" ht="12.75" hidden="true" customHeight="false" outlineLevel="0" collapsed="false">
      <c r="A3972" s="197" t="s">
        <v>8630</v>
      </c>
      <c r="B3972" s="197" t="str">
        <f aca="false">C3972&amp;D3972&amp;E3972&amp;F3972&amp;G3972&amp;H3972</f>
        <v>MAO-DE-OBRA DE ALMOXARIFE,INCLUSIVE ENCARGOS SOCIAIS</v>
      </c>
      <c r="C3972" s="197" t="s">
        <v>8416</v>
      </c>
      <c r="I3972" s="197" t="s">
        <v>4108</v>
      </c>
      <c r="J3972" s="197" t="n">
        <v>4340.16</v>
      </c>
    </row>
    <row r="3973" customFormat="false" ht="12.75" hidden="true" customHeight="false" outlineLevel="0" collapsed="false">
      <c r="A3973" s="197" t="s">
        <v>8631</v>
      </c>
      <c r="B3973" s="197" t="str">
        <f aca="false">C3973&amp;D3973&amp;E3973&amp;F3973&amp;G3973&amp;H3973</f>
        <v>MAO-DE-OBRA DE ALMOXARIFE,INCLUSIVE ENCARGOS SOCIAIS</v>
      </c>
      <c r="C3973" s="197" t="s">
        <v>8416</v>
      </c>
      <c r="I3973" s="197" t="s">
        <v>4108</v>
      </c>
      <c r="J3973" s="197" t="n">
        <v>3761.12</v>
      </c>
    </row>
    <row r="3974" customFormat="false" ht="12.75" hidden="true" customHeight="false" outlineLevel="0" collapsed="false">
      <c r="A3974" s="197" t="s">
        <v>8632</v>
      </c>
      <c r="B3974" s="197" t="str">
        <f aca="false">C3974&amp;D3974&amp;E3974&amp;F3974&amp;G3974&amp;H3974</f>
        <v>MAO-DE-OBRA DE AUXILIAR DE ALMOXARIFE,INCLUSIVE ENCARGOS SOCIAIS</v>
      </c>
      <c r="C3974" s="197" t="s">
        <v>8633</v>
      </c>
      <c r="D3974" s="197" t="s">
        <v>4031</v>
      </c>
      <c r="I3974" s="197" t="s">
        <v>4108</v>
      </c>
      <c r="J3974" s="197" t="n">
        <v>2794.88</v>
      </c>
    </row>
    <row r="3975" customFormat="false" ht="12.75" hidden="true" customHeight="false" outlineLevel="0" collapsed="false">
      <c r="A3975" s="197" t="s">
        <v>8634</v>
      </c>
      <c r="B3975" s="197" t="str">
        <f aca="false">C3975&amp;D3975&amp;E3975&amp;F3975&amp;G3975&amp;H3975</f>
        <v>MAO-DE-OBRA DE AUXILIAR DE ALMOXARIFE,INCLUSIVE ENCARGOS SOCIAIS</v>
      </c>
      <c r="C3975" s="197" t="s">
        <v>8633</v>
      </c>
      <c r="D3975" s="197" t="s">
        <v>4031</v>
      </c>
      <c r="I3975" s="197" t="s">
        <v>4108</v>
      </c>
      <c r="J3975" s="197" t="n">
        <v>2421.76</v>
      </c>
    </row>
    <row r="3976" customFormat="false" ht="12.75" hidden="true" customHeight="false" outlineLevel="0" collapsed="false">
      <c r="A3976" s="197" t="s">
        <v>8635</v>
      </c>
      <c r="B3976" s="197" t="str">
        <f aca="false">C3976&amp;D3976&amp;E3976&amp;F3976&amp;G3976&amp;H3976</f>
        <v>MAO-DE-OBRA DE ESTAGIARIO,INCLUSIVE ENCARGOS SOCIAIS</v>
      </c>
      <c r="C3976" s="197" t="s">
        <v>8423</v>
      </c>
      <c r="I3976" s="197" t="s">
        <v>4108</v>
      </c>
      <c r="J3976" s="197" t="n">
        <v>1202.4</v>
      </c>
    </row>
    <row r="3977" customFormat="false" ht="12.75" hidden="true" customHeight="false" outlineLevel="0" collapsed="false">
      <c r="A3977" s="197" t="s">
        <v>8636</v>
      </c>
      <c r="B3977" s="197" t="str">
        <f aca="false">C3977&amp;D3977&amp;E3977&amp;F3977&amp;G3977&amp;H3977</f>
        <v>MAO-DE-OBRA DE ESTAGIARIO,INCLUSIVE ENCARGOS SOCIAIS</v>
      </c>
      <c r="C3977" s="197" t="s">
        <v>8423</v>
      </c>
      <c r="I3977" s="197" t="s">
        <v>4108</v>
      </c>
      <c r="J3977" s="197" t="n">
        <v>1041.6</v>
      </c>
    </row>
    <row r="3978" customFormat="false" ht="12.75" hidden="true" customHeight="false" outlineLevel="0" collapsed="false">
      <c r="A3978" s="197" t="s">
        <v>8637</v>
      </c>
      <c r="B3978" s="197" t="str">
        <f aca="false">C3978&amp;D3978&amp;E3978&amp;F3978&amp;G3978&amp;H3978</f>
        <v>MAO-DE-OBRA DE AUXILIAR TECNICO,INCLUSIVE ENCARGOS SOCIAIS</v>
      </c>
      <c r="C3978" s="197" t="s">
        <v>8426</v>
      </c>
      <c r="I3978" s="197" t="s">
        <v>4108</v>
      </c>
      <c r="J3978" s="197" t="n">
        <v>2794.88</v>
      </c>
    </row>
    <row r="3979" customFormat="false" ht="12.75" hidden="true" customHeight="false" outlineLevel="0" collapsed="false">
      <c r="A3979" s="197" t="s">
        <v>8638</v>
      </c>
      <c r="B3979" s="197" t="str">
        <f aca="false">C3979&amp;D3979&amp;E3979&amp;F3979&amp;G3979&amp;H3979</f>
        <v>MAO-DE-OBRA DE AUXILIAR TECNICO,INCLUSIVE ENCARGOS SOCIAIS</v>
      </c>
      <c r="C3979" s="197" t="s">
        <v>8426</v>
      </c>
      <c r="I3979" s="197" t="s">
        <v>4108</v>
      </c>
      <c r="J3979" s="197" t="n">
        <v>2421.76</v>
      </c>
    </row>
    <row r="3980" customFormat="false" ht="12.75" hidden="true" customHeight="false" outlineLevel="0" collapsed="false">
      <c r="A3980" s="197" t="s">
        <v>8639</v>
      </c>
      <c r="B3980" s="197" t="str">
        <f aca="false">C3980&amp;D3980&amp;E3980&amp;F3980&amp;G3980&amp;H3980</f>
        <v>MAO-DE-OBRA DE FEITOR (ENCARREGADO DE TURMA),INCLUSIVE ENCARGOS SOCIAIS</v>
      </c>
      <c r="C3980" s="197" t="s">
        <v>8640</v>
      </c>
      <c r="D3980" s="197" t="s">
        <v>4074</v>
      </c>
      <c r="I3980" s="197" t="s">
        <v>4108</v>
      </c>
      <c r="J3980" s="197" t="n">
        <v>5074.08</v>
      </c>
    </row>
    <row r="3981" customFormat="false" ht="12.75" hidden="true" customHeight="false" outlineLevel="0" collapsed="false">
      <c r="A3981" s="197" t="s">
        <v>8641</v>
      </c>
      <c r="B3981" s="197" t="str">
        <f aca="false">C3981&amp;D3981&amp;E3981&amp;F3981&amp;G3981&amp;H3981</f>
        <v>MAO-DE-OBRA DE FEITOR (ENCARREGADO DE TURMA),INCLUSIVE ENCARGOS SOCIAIS</v>
      </c>
      <c r="C3981" s="197" t="s">
        <v>8640</v>
      </c>
      <c r="D3981" s="197" t="s">
        <v>4074</v>
      </c>
      <c r="I3981" s="197" t="s">
        <v>4108</v>
      </c>
      <c r="J3981" s="197" t="n">
        <v>4396.48</v>
      </c>
    </row>
    <row r="3982" customFormat="false" ht="12.75" hidden="true" customHeight="false" outlineLevel="0" collapsed="false">
      <c r="A3982" s="197" t="s">
        <v>8642</v>
      </c>
      <c r="B3982" s="197" t="str">
        <f aca="false">C3982&amp;D3982&amp;E3982&amp;F3982&amp;G3982&amp;H3982</f>
        <v>MAO-DE-OBRA DE ENCARREGADO DE OBRA,INCLUSIVE ENCARGOS SOCIAIS</v>
      </c>
      <c r="C3982" s="197" t="s">
        <v>8643</v>
      </c>
      <c r="D3982" s="197" t="s">
        <v>1317</v>
      </c>
      <c r="I3982" s="197" t="s">
        <v>4108</v>
      </c>
      <c r="J3982" s="197" t="n">
        <v>6103.68</v>
      </c>
    </row>
    <row r="3983" customFormat="false" ht="12.75" hidden="true" customHeight="false" outlineLevel="0" collapsed="false">
      <c r="A3983" s="197" t="s">
        <v>8644</v>
      </c>
      <c r="B3983" s="197" t="str">
        <f aca="false">C3983&amp;D3983&amp;E3983&amp;F3983&amp;G3983&amp;H3983</f>
        <v>MAO-DE-OBRA DE ENCARREGADO DE OBRA,INCLUSIVE ENCARGOS SOCIAIS</v>
      </c>
      <c r="C3983" s="197" t="s">
        <v>8643</v>
      </c>
      <c r="D3983" s="197" t="s">
        <v>1317</v>
      </c>
      <c r="I3983" s="197" t="s">
        <v>4108</v>
      </c>
      <c r="J3983" s="197" t="n">
        <v>5288.8</v>
      </c>
    </row>
    <row r="3984" customFormat="false" ht="12.75" hidden="true" customHeight="false" outlineLevel="0" collapsed="false">
      <c r="A3984" s="197" t="s">
        <v>8645</v>
      </c>
      <c r="B3984" s="197" t="str">
        <f aca="false">C3984&amp;D3984&amp;E3984&amp;F3984&amp;G3984&amp;H3984</f>
        <v>MAO-DE-OBRA DE MESTRE DE OBRA "A",INCLUSIVE ENCARGOS SOCIAIS</v>
      </c>
      <c r="C3984" s="197" t="s">
        <v>8437</v>
      </c>
      <c r="I3984" s="197" t="s">
        <v>4108</v>
      </c>
      <c r="J3984" s="197" t="n">
        <v>8388.16</v>
      </c>
    </row>
    <row r="3985" customFormat="false" ht="12.75" hidden="true" customHeight="false" outlineLevel="0" collapsed="false">
      <c r="A3985" s="197" t="s">
        <v>8646</v>
      </c>
      <c r="B3985" s="197" t="str">
        <f aca="false">C3985&amp;D3985&amp;E3985&amp;F3985&amp;G3985&amp;H3985</f>
        <v>MAO-DE-OBRA DE MESTRE DE OBRA "A",INCLUSIVE ENCARGOS SOCIAIS</v>
      </c>
      <c r="C3985" s="197" t="s">
        <v>8437</v>
      </c>
      <c r="I3985" s="197" t="s">
        <v>4108</v>
      </c>
      <c r="J3985" s="197" t="n">
        <v>7268.8</v>
      </c>
    </row>
    <row r="3986" customFormat="false" ht="12.75" hidden="true" customHeight="false" outlineLevel="0" collapsed="false">
      <c r="A3986" s="197" t="s">
        <v>8647</v>
      </c>
      <c r="B3986" s="197" t="str">
        <f aca="false">C3986&amp;D3986&amp;E3986&amp;F3986&amp;G3986&amp;H3986</f>
        <v>MAO-DE-OBRA DE MESTRE DE OBRA "B",INCLUSIVE ENCARGOS SOCIAIS</v>
      </c>
      <c r="C3986" s="197" t="s">
        <v>8440</v>
      </c>
      <c r="I3986" s="197" t="s">
        <v>4108</v>
      </c>
      <c r="J3986" s="197" t="n">
        <v>6103.68</v>
      </c>
    </row>
    <row r="3987" customFormat="false" ht="12.75" hidden="true" customHeight="false" outlineLevel="0" collapsed="false">
      <c r="A3987" s="197" t="s">
        <v>8648</v>
      </c>
      <c r="B3987" s="197" t="str">
        <f aca="false">C3987&amp;D3987&amp;E3987&amp;F3987&amp;G3987&amp;H3987</f>
        <v>MAO-DE-OBRA DE MESTRE DE OBRA "B",INCLUSIVE ENCARGOS SOCIAIS</v>
      </c>
      <c r="C3987" s="197" t="s">
        <v>8440</v>
      </c>
      <c r="I3987" s="197" t="s">
        <v>4108</v>
      </c>
      <c r="J3987" s="197" t="n">
        <v>5288.8</v>
      </c>
    </row>
    <row r="3988" customFormat="false" ht="12.75" hidden="true" customHeight="false" outlineLevel="0" collapsed="false">
      <c r="A3988" s="197" t="s">
        <v>8649</v>
      </c>
      <c r="B3988" s="197" t="str">
        <f aca="false">C3988&amp;D3988&amp;E3988&amp;F3988&amp;G3988&amp;H3988</f>
        <v>MAO-DE-OBRA DE ENGENHEIRO OU ARQUITETO JR.,INCLUSIVE ENCARGOS SOCIAIS</v>
      </c>
      <c r="C3988" s="197" t="s">
        <v>8447</v>
      </c>
      <c r="D3988" s="197" t="s">
        <v>4018</v>
      </c>
      <c r="I3988" s="197" t="s">
        <v>4108</v>
      </c>
      <c r="J3988" s="197" t="n">
        <v>14991.68</v>
      </c>
    </row>
    <row r="3989" customFormat="false" ht="12.75" hidden="true" customHeight="false" outlineLevel="0" collapsed="false">
      <c r="A3989" s="197" t="s">
        <v>8650</v>
      </c>
      <c r="B3989" s="197" t="str">
        <f aca="false">C3989&amp;D3989&amp;E3989&amp;F3989&amp;G3989&amp;H3989</f>
        <v>MAO-DE-OBRA DE ENGENHEIRO OU ARQUITETO JR.,INCLUSIVE ENCARGOS SOCIAIS</v>
      </c>
      <c r="C3989" s="197" t="s">
        <v>8447</v>
      </c>
      <c r="D3989" s="197" t="s">
        <v>4018</v>
      </c>
      <c r="I3989" s="197" t="s">
        <v>4108</v>
      </c>
      <c r="J3989" s="197" t="n">
        <v>12990.56</v>
      </c>
    </row>
    <row r="3990" customFormat="false" ht="12.75" hidden="true" customHeight="false" outlineLevel="0" collapsed="false">
      <c r="A3990" s="197" t="s">
        <v>8651</v>
      </c>
      <c r="B3990" s="197" t="str">
        <f aca="false">C3990&amp;D3990&amp;E3990&amp;F3990&amp;G3990&amp;H3990</f>
        <v>MAO-DE-OBRA DE ENGENHEIRO OU ARQUITETO SENIOR,INCLUSIVE ENCARGOS SOCIAIS</v>
      </c>
      <c r="C3990" s="197" t="s">
        <v>8450</v>
      </c>
      <c r="D3990" s="197" t="s">
        <v>4069</v>
      </c>
      <c r="I3990" s="197" t="s">
        <v>4108</v>
      </c>
      <c r="J3990" s="197" t="n">
        <v>29983.36</v>
      </c>
    </row>
    <row r="3991" customFormat="false" ht="12.75" hidden="true" customHeight="false" outlineLevel="0" collapsed="false">
      <c r="A3991" s="197" t="s">
        <v>8652</v>
      </c>
      <c r="B3991" s="197" t="str">
        <f aca="false">C3991&amp;D3991&amp;E3991&amp;F3991&amp;G3991&amp;H3991</f>
        <v>MAO-DE-OBRA DE ENGENHEIRO OU ARQUITETO SENIOR,INCLUSIVE ENCARGOS SOCIAIS</v>
      </c>
      <c r="C3991" s="197" t="s">
        <v>8450</v>
      </c>
      <c r="D3991" s="197" t="s">
        <v>4069</v>
      </c>
      <c r="I3991" s="197" t="s">
        <v>4108</v>
      </c>
      <c r="J3991" s="197" t="n">
        <v>25981.12</v>
      </c>
    </row>
    <row r="3992" customFormat="false" ht="12.75" hidden="true" customHeight="false" outlineLevel="0" collapsed="false">
      <c r="A3992" s="197" t="s">
        <v>8653</v>
      </c>
      <c r="B3992" s="197" t="str">
        <f aca="false">C3992&amp;D3992&amp;E3992&amp;F3992&amp;G3992&amp;H3992</f>
        <v>MAO-DE-OBRA DE ENGENHEIRO OU ARQUITETO COORDENADOR GERAL DEPROJETOS OU SUPERVISOR DE OBRAS,INCLUSIVE ENCARGOS SOCIAIS</v>
      </c>
      <c r="C3992" s="197" t="s">
        <v>8453</v>
      </c>
      <c r="D3992" s="197" t="s">
        <v>8454</v>
      </c>
      <c r="I3992" s="197" t="s">
        <v>4108</v>
      </c>
      <c r="J3992" s="197" t="n">
        <v>34481.92</v>
      </c>
    </row>
    <row r="3993" customFormat="false" ht="12.75" hidden="true" customHeight="false" outlineLevel="0" collapsed="false">
      <c r="A3993" s="197" t="s">
        <v>8654</v>
      </c>
      <c r="B3993" s="197" t="str">
        <f aca="false">C3993&amp;D3993&amp;E3993&amp;F3993&amp;G3993&amp;H3993</f>
        <v>MAO-DE-OBRA DE ENGENHEIRO OU ARQUITETO COORDENADOR GERAL DEPROJETOS OU SUPERVISOR DE OBRAS,INCLUSIVE ENCARGOS SOCIAIS</v>
      </c>
      <c r="C3993" s="197" t="s">
        <v>8453</v>
      </c>
      <c r="D3993" s="197" t="s">
        <v>8454</v>
      </c>
      <c r="I3993" s="197" t="s">
        <v>4108</v>
      </c>
      <c r="J3993" s="197" t="n">
        <v>29877.76</v>
      </c>
    </row>
    <row r="3994" customFormat="false" ht="12.75" hidden="true" customHeight="false" outlineLevel="0" collapsed="false">
      <c r="A3994" s="197" t="s">
        <v>8655</v>
      </c>
      <c r="B3994" s="197" t="str">
        <f aca="false">C3994&amp;D3994&amp;E3994&amp;F3994&amp;G3994&amp;H3994</f>
        <v>MAO-DE-OBRA DESENHISTA "A",INCLUSIVE ENCARGOS SOCIAIS</v>
      </c>
      <c r="C3994" s="197" t="s">
        <v>8656</v>
      </c>
      <c r="I3994" s="197" t="s">
        <v>4108</v>
      </c>
      <c r="J3994" s="197" t="n">
        <v>5074.08</v>
      </c>
    </row>
    <row r="3995" customFormat="false" ht="12.75" hidden="true" customHeight="false" outlineLevel="0" collapsed="false">
      <c r="A3995" s="197" t="s">
        <v>8657</v>
      </c>
      <c r="B3995" s="197" t="str">
        <f aca="false">C3995&amp;D3995&amp;E3995&amp;F3995&amp;G3995&amp;H3995</f>
        <v>MAO-DE-OBRA DESENHISTA "A",INCLUSIVE ENCARGOS SOCIAIS</v>
      </c>
      <c r="C3995" s="197" t="s">
        <v>8656</v>
      </c>
      <c r="I3995" s="197" t="s">
        <v>4108</v>
      </c>
      <c r="J3995" s="197" t="n">
        <v>4396.48</v>
      </c>
    </row>
    <row r="3996" customFormat="false" ht="12.75" hidden="true" customHeight="false" outlineLevel="0" collapsed="false">
      <c r="A3996" s="197" t="s">
        <v>8658</v>
      </c>
      <c r="B3996" s="197" t="str">
        <f aca="false">C3996&amp;D3996&amp;E3996&amp;F3996&amp;G3996&amp;H3996</f>
        <v>MAO-DE-OBRA AUXILIAR DE DESENHISTA,INCLUSIVE ENCARGOS SOCIAIS</v>
      </c>
      <c r="C3996" s="197" t="s">
        <v>8659</v>
      </c>
      <c r="D3996" s="197" t="s">
        <v>1317</v>
      </c>
      <c r="I3996" s="197" t="s">
        <v>4108</v>
      </c>
      <c r="J3996" s="197" t="n">
        <v>3358.08</v>
      </c>
    </row>
    <row r="3997" customFormat="false" ht="12.75" hidden="true" customHeight="false" outlineLevel="0" collapsed="false">
      <c r="A3997" s="197" t="s">
        <v>8660</v>
      </c>
      <c r="B3997" s="197" t="str">
        <f aca="false">C3997&amp;D3997&amp;E3997&amp;F3997&amp;G3997&amp;H3997</f>
        <v>MAO-DE-OBRA AUXILIAR DE DESENHISTA,INCLUSIVE ENCARGOS SOCIAIS</v>
      </c>
      <c r="C3997" s="197" t="s">
        <v>8659</v>
      </c>
      <c r="D3997" s="197" t="s">
        <v>1317</v>
      </c>
      <c r="I3997" s="197" t="s">
        <v>4108</v>
      </c>
      <c r="J3997" s="197" t="n">
        <v>2911.04</v>
      </c>
    </row>
    <row r="3998" customFormat="false" ht="12.75" hidden="true" customHeight="false" outlineLevel="0" collapsed="false">
      <c r="A3998" s="197" t="s">
        <v>8661</v>
      </c>
      <c r="B3998" s="197" t="str">
        <f aca="false">C3998&amp;D3998&amp;E3998&amp;F3998&amp;G3998&amp;H3998</f>
        <v>MAO-DE-OBRA DE CHEFE DE ESCRITORIO,INCLUSIVE ENCARGOS SOCIAIS</v>
      </c>
      <c r="C3998" s="197" t="s">
        <v>8463</v>
      </c>
      <c r="D3998" s="197" t="s">
        <v>1317</v>
      </c>
      <c r="I3998" s="197" t="s">
        <v>4108</v>
      </c>
      <c r="J3998" s="197" t="n">
        <v>5857.28</v>
      </c>
    </row>
    <row r="3999" customFormat="false" ht="12.75" hidden="true" customHeight="false" outlineLevel="0" collapsed="false">
      <c r="A3999" s="197" t="s">
        <v>8662</v>
      </c>
      <c r="B3999" s="197" t="str">
        <f aca="false">C3999&amp;D3999&amp;E3999&amp;F3999&amp;G3999&amp;H3999</f>
        <v>MAO-DE-OBRA DE CHEFE DE ESCRITORIO,INCLUSIVE ENCARGOS SOCIAIS</v>
      </c>
      <c r="C3999" s="197" t="s">
        <v>8463</v>
      </c>
      <c r="D3999" s="197" t="s">
        <v>1317</v>
      </c>
      <c r="I3999" s="197" t="s">
        <v>4108</v>
      </c>
      <c r="J3999" s="197" t="n">
        <v>5075.84</v>
      </c>
    </row>
    <row r="4000" customFormat="false" ht="12.75" hidden="true" customHeight="false" outlineLevel="0" collapsed="false">
      <c r="A4000" s="197" t="s">
        <v>8663</v>
      </c>
      <c r="B4000" s="197" t="str">
        <f aca="false">C4000&amp;D4000&amp;E4000&amp;F4000&amp;G4000&amp;H4000</f>
        <v>MAO-DE-OBRA DE SECRETARIA,INCLUSIVE ENCARGOS SOCIAIS</v>
      </c>
      <c r="C4000" s="197" t="s">
        <v>8466</v>
      </c>
      <c r="I4000" s="197" t="s">
        <v>4108</v>
      </c>
      <c r="J4000" s="197" t="n">
        <v>4340.16</v>
      </c>
    </row>
    <row r="4001" customFormat="false" ht="12.75" hidden="true" customHeight="false" outlineLevel="0" collapsed="false">
      <c r="A4001" s="197" t="s">
        <v>8664</v>
      </c>
      <c r="B4001" s="197" t="str">
        <f aca="false">C4001&amp;D4001&amp;E4001&amp;F4001&amp;G4001&amp;H4001</f>
        <v>MAO-DE-OBRA DE SECRETARIA,INCLUSIVE ENCARGOS SOCIAIS</v>
      </c>
      <c r="C4001" s="197" t="s">
        <v>8466</v>
      </c>
      <c r="I4001" s="197" t="s">
        <v>4108</v>
      </c>
      <c r="J4001" s="197" t="n">
        <v>3761.12</v>
      </c>
    </row>
    <row r="4002" customFormat="false" ht="12.75" hidden="true" customHeight="false" outlineLevel="0" collapsed="false">
      <c r="A4002" s="197" t="s">
        <v>8665</v>
      </c>
      <c r="B4002" s="197" t="str">
        <f aca="false">C4002&amp;D4002&amp;E4002&amp;F4002&amp;G4002&amp;H4002</f>
        <v>MAO DE OBRA DE ENGENHEIRO OU ARQUITETO PLENO,INCLUSIVE ENCARGOS SOCIAIS</v>
      </c>
      <c r="C4002" s="197" t="s">
        <v>8666</v>
      </c>
      <c r="D4002" s="197" t="s">
        <v>4074</v>
      </c>
      <c r="I4002" s="197" t="s">
        <v>4108</v>
      </c>
      <c r="J4002" s="197" t="n">
        <v>21165.76</v>
      </c>
    </row>
    <row r="4003" customFormat="false" ht="12.75" hidden="true" customHeight="false" outlineLevel="0" collapsed="false">
      <c r="A4003" s="197" t="s">
        <v>8667</v>
      </c>
      <c r="B4003" s="197" t="str">
        <f aca="false">C4003&amp;D4003&amp;E4003&amp;F4003&amp;G4003&amp;H4003</f>
        <v>MAO DE OBRA DE ENGENHEIRO OU ARQUITETO PLENO,INCLUSIVE ENCARGOS SOCIAIS</v>
      </c>
      <c r="C4003" s="197" t="s">
        <v>8666</v>
      </c>
      <c r="D4003" s="197" t="s">
        <v>4074</v>
      </c>
      <c r="I4003" s="197" t="s">
        <v>4108</v>
      </c>
      <c r="J4003" s="197" t="n">
        <v>18339.2</v>
      </c>
    </row>
    <row r="4004" customFormat="false" ht="12.75" hidden="true" customHeight="false" outlineLevel="0" collapsed="false">
      <c r="A4004" s="197" t="s">
        <v>8668</v>
      </c>
      <c r="B4004" s="197" t="str">
        <f aca="false">C4004&amp;D4004&amp;E4004&amp;F4004&amp;G4004&amp;H4004</f>
        <v>MAO-DE-OBRA DE ESCRITURARIO,INCLUSIVE ENCARGOS SOCIAIS</v>
      </c>
      <c r="C4004" s="197" t="s">
        <v>8472</v>
      </c>
      <c r="I4004" s="197" t="s">
        <v>4108</v>
      </c>
      <c r="J4004" s="197" t="n">
        <v>3358.08</v>
      </c>
    </row>
    <row r="4005" customFormat="false" ht="12.75" hidden="true" customHeight="false" outlineLevel="0" collapsed="false">
      <c r="A4005" s="197" t="s">
        <v>8669</v>
      </c>
      <c r="B4005" s="197" t="str">
        <f aca="false">C4005&amp;D4005&amp;E4005&amp;F4005&amp;G4005&amp;H4005</f>
        <v>MAO-DE-OBRA DE ESCRITURARIO,INCLUSIVE ENCARGOS SOCIAIS</v>
      </c>
      <c r="C4005" s="197" t="s">
        <v>8472</v>
      </c>
      <c r="I4005" s="197" t="s">
        <v>4108</v>
      </c>
      <c r="J4005" s="197" t="n">
        <v>2911.04</v>
      </c>
    </row>
    <row r="4006" customFormat="false" ht="12.75" hidden="true" customHeight="false" outlineLevel="0" collapsed="false">
      <c r="A4006" s="197" t="s">
        <v>8670</v>
      </c>
      <c r="B4006" s="197" t="str">
        <f aca="false">C4006&amp;D4006&amp;E4006&amp;F4006&amp;G4006&amp;H4006</f>
        <v>MAO-DE-OBRA DE AUXILIAR DE ESCRITORIO,INCLUSIVE ENCARGOS SOCIAIS</v>
      </c>
      <c r="C4006" s="197" t="s">
        <v>8475</v>
      </c>
      <c r="D4006" s="197" t="s">
        <v>4031</v>
      </c>
      <c r="I4006" s="197" t="s">
        <v>4108</v>
      </c>
      <c r="J4006" s="197" t="n">
        <v>3358.08</v>
      </c>
    </row>
    <row r="4007" customFormat="false" ht="12.75" hidden="true" customHeight="false" outlineLevel="0" collapsed="false">
      <c r="A4007" s="197" t="s">
        <v>8671</v>
      </c>
      <c r="B4007" s="197" t="str">
        <f aca="false">C4007&amp;D4007&amp;E4007&amp;F4007&amp;G4007&amp;H4007</f>
        <v>MAO-DE-OBRA DE AUXILIAR DE ESCRITORIO,INCLUSIVE ENCARGOS SOCIAIS</v>
      </c>
      <c r="C4007" s="197" t="s">
        <v>8475</v>
      </c>
      <c r="D4007" s="197" t="s">
        <v>4031</v>
      </c>
      <c r="I4007" s="197" t="s">
        <v>4108</v>
      </c>
      <c r="J4007" s="197" t="n">
        <v>2911.04</v>
      </c>
    </row>
    <row r="4008" customFormat="false" ht="12.75" hidden="true" customHeight="false" outlineLevel="0" collapsed="false">
      <c r="A4008" s="197" t="s">
        <v>8672</v>
      </c>
      <c r="B4008" s="197" t="str">
        <f aca="false">C4008&amp;D4008&amp;E4008&amp;F4008&amp;G4008&amp;H4008</f>
        <v>MAO-DE-OBRA DE CALCETEIRO,INCLUSIVE ENCARGOS SOCIAIS</v>
      </c>
      <c r="C4008" s="197" t="s">
        <v>8478</v>
      </c>
      <c r="I4008" s="197" t="s">
        <v>4108</v>
      </c>
      <c r="J4008" s="197" t="n">
        <v>3666.08</v>
      </c>
    </row>
    <row r="4009" customFormat="false" ht="12.75" hidden="true" customHeight="false" outlineLevel="0" collapsed="false">
      <c r="A4009" s="197" t="s">
        <v>8673</v>
      </c>
      <c r="B4009" s="197" t="str">
        <f aca="false">C4009&amp;D4009&amp;E4009&amp;F4009&amp;G4009&amp;H4009</f>
        <v>MAO-DE-OBRA DE CALCETEIRO,INCLUSIVE ENCARGOS SOCIAIS</v>
      </c>
      <c r="C4009" s="197" t="s">
        <v>8478</v>
      </c>
      <c r="I4009" s="197" t="s">
        <v>4108</v>
      </c>
      <c r="J4009" s="197" t="n">
        <v>3176.8</v>
      </c>
    </row>
    <row r="4010" customFormat="false" ht="12.75" hidden="true" customHeight="false" outlineLevel="0" collapsed="false">
      <c r="A4010" s="197" t="s">
        <v>8674</v>
      </c>
      <c r="B4010" s="197" t="str">
        <f aca="false">C4010&amp;D4010&amp;E4010&amp;F4010&amp;G4010&amp;H4010</f>
        <v>MAO-DE-OBRA DE VIDRACEIRO,INCLUSIVE ENCARGOS SOCIAIS</v>
      </c>
      <c r="C4010" s="197" t="s">
        <v>8481</v>
      </c>
      <c r="I4010" s="197" t="s">
        <v>4108</v>
      </c>
      <c r="J4010" s="197" t="n">
        <v>3666.08</v>
      </c>
    </row>
    <row r="4011" customFormat="false" ht="12.75" hidden="true" customHeight="false" outlineLevel="0" collapsed="false">
      <c r="A4011" s="197" t="s">
        <v>8675</v>
      </c>
      <c r="B4011" s="197" t="str">
        <f aca="false">C4011&amp;D4011&amp;E4011&amp;F4011&amp;G4011&amp;H4011</f>
        <v>MAO-DE-OBRA DE VIDRACEIRO,INCLUSIVE ENCARGOS SOCIAIS</v>
      </c>
      <c r="C4011" s="197" t="s">
        <v>8481</v>
      </c>
      <c r="I4011" s="197" t="s">
        <v>4108</v>
      </c>
      <c r="J4011" s="197" t="n">
        <v>3176.8</v>
      </c>
    </row>
    <row r="4012" customFormat="false" ht="12.75" hidden="true" customHeight="false" outlineLevel="0" collapsed="false">
      <c r="A4012" s="197" t="s">
        <v>8676</v>
      </c>
      <c r="B4012" s="197" t="str">
        <f aca="false">C4012&amp;D4012&amp;E4012&amp;F4012&amp;G4012&amp;H4012</f>
        <v>MAO-DE-OBRA DE ENGARREGADO DE MONTAGEM,INCLUSIVE ENCARGOS SOCIAIS</v>
      </c>
      <c r="C4012" s="197" t="s">
        <v>8677</v>
      </c>
      <c r="D4012" s="197" t="s">
        <v>4082</v>
      </c>
      <c r="I4012" s="197" t="s">
        <v>4108</v>
      </c>
      <c r="J4012" s="197" t="n">
        <v>5074.08</v>
      </c>
    </row>
    <row r="4013" customFormat="false" ht="12.75" hidden="true" customHeight="false" outlineLevel="0" collapsed="false">
      <c r="A4013" s="197" t="s">
        <v>8678</v>
      </c>
      <c r="B4013" s="197" t="str">
        <f aca="false">C4013&amp;D4013&amp;E4013&amp;F4013&amp;G4013&amp;H4013</f>
        <v>MAO-DE-OBRA DE ENGARREGADO DE MONTAGEM,INCLUSIVE ENCARGOS SOCIAIS</v>
      </c>
      <c r="C4013" s="197" t="s">
        <v>8677</v>
      </c>
      <c r="D4013" s="197" t="s">
        <v>4082</v>
      </c>
      <c r="I4013" s="197" t="s">
        <v>4108</v>
      </c>
      <c r="J4013" s="197" t="n">
        <v>4396.48</v>
      </c>
    </row>
    <row r="4014" customFormat="false" ht="12.75" hidden="true" customHeight="false" outlineLevel="0" collapsed="false">
      <c r="A4014" s="197" t="s">
        <v>8679</v>
      </c>
      <c r="B4014" s="197" t="str">
        <f aca="false">C4014&amp;D4014&amp;E4014&amp;F4014&amp;G4014&amp;H4014</f>
        <v>MAO-DE-OBRA DE IMPERMEABILIZADOR,INCLUSIVE ENCARGOS SOCIAIS</v>
      </c>
      <c r="C4014" s="197" t="s">
        <v>8490</v>
      </c>
      <c r="I4014" s="197" t="s">
        <v>4108</v>
      </c>
      <c r="J4014" s="197" t="n">
        <v>3666.08</v>
      </c>
    </row>
    <row r="4015" customFormat="false" ht="12.75" hidden="true" customHeight="false" outlineLevel="0" collapsed="false">
      <c r="A4015" s="197" t="s">
        <v>8680</v>
      </c>
      <c r="B4015" s="197" t="str">
        <f aca="false">C4015&amp;D4015&amp;E4015&amp;F4015&amp;G4015&amp;H4015</f>
        <v>MAO-DE-OBRA DE IMPERMEABILIZADOR,INCLUSIVE ENCARGOS SOCIAIS</v>
      </c>
      <c r="C4015" s="197" t="s">
        <v>8490</v>
      </c>
      <c r="I4015" s="197" t="s">
        <v>4108</v>
      </c>
      <c r="J4015" s="197" t="n">
        <v>3176.8</v>
      </c>
    </row>
    <row r="4016" customFormat="false" ht="12.75" hidden="true" customHeight="false" outlineLevel="0" collapsed="false">
      <c r="A4016" s="197" t="s">
        <v>8681</v>
      </c>
      <c r="B4016" s="197" t="str">
        <f aca="false">C4016&amp;D4016&amp;E4016&amp;F4016&amp;G4016&amp;H4016</f>
        <v>MAO-DE-OBRA DE TECNICO DE EDIFICACOES,INCLUSIVE ENCARGOS SOCIAIS</v>
      </c>
      <c r="C4016" s="197" t="s">
        <v>8502</v>
      </c>
      <c r="D4016" s="197" t="s">
        <v>4031</v>
      </c>
      <c r="I4016" s="197" t="s">
        <v>4108</v>
      </c>
      <c r="J4016" s="197" t="n">
        <v>6103.68</v>
      </c>
    </row>
    <row r="4017" customFormat="false" ht="12.75" hidden="true" customHeight="false" outlineLevel="0" collapsed="false">
      <c r="A4017" s="197" t="s">
        <v>8682</v>
      </c>
      <c r="B4017" s="197" t="str">
        <f aca="false">C4017&amp;D4017&amp;E4017&amp;F4017&amp;G4017&amp;H4017</f>
        <v>MAO-DE-OBRA DE TECNICO DE EDIFICACOES,INCLUSIVE ENCARGOS SOCIAIS</v>
      </c>
      <c r="C4017" s="197" t="s">
        <v>8502</v>
      </c>
      <c r="D4017" s="197" t="s">
        <v>4031</v>
      </c>
      <c r="I4017" s="197" t="s">
        <v>4108</v>
      </c>
      <c r="J4017" s="197" t="n">
        <v>5288.8</v>
      </c>
    </row>
    <row r="4018" customFormat="false" ht="12.75" hidden="true" customHeight="false" outlineLevel="0" collapsed="false">
      <c r="A4018" s="197" t="s">
        <v>8683</v>
      </c>
      <c r="B4018" s="197" t="str">
        <f aca="false">C4018&amp;D4018&amp;E4018&amp;F4018&amp;G4018&amp;H4018</f>
        <v>MAO-DE-OBRA PARA TOPOGRAFO "A",INCLUSIVE ENCARGOS SOCIAIS</v>
      </c>
      <c r="C4018" s="197" t="s">
        <v>8684</v>
      </c>
      <c r="I4018" s="197" t="s">
        <v>4108</v>
      </c>
      <c r="J4018" s="197" t="n">
        <v>5074.08</v>
      </c>
    </row>
    <row r="4019" customFormat="false" ht="12.75" hidden="true" customHeight="false" outlineLevel="0" collapsed="false">
      <c r="A4019" s="197" t="s">
        <v>8685</v>
      </c>
      <c r="B4019" s="197" t="str">
        <f aca="false">C4019&amp;D4019&amp;E4019&amp;F4019&amp;G4019&amp;H4019</f>
        <v>MAO-DE-OBRA PARA TOPOGRAFO "A",INCLUSIVE ENCARGOS SOCIAIS</v>
      </c>
      <c r="C4019" s="197" t="s">
        <v>8684</v>
      </c>
      <c r="I4019" s="197" t="s">
        <v>4108</v>
      </c>
      <c r="J4019" s="197" t="n">
        <v>4396.48</v>
      </c>
    </row>
    <row r="4020" customFormat="false" ht="12.75" hidden="true" customHeight="false" outlineLevel="0" collapsed="false">
      <c r="A4020" s="197" t="s">
        <v>8686</v>
      </c>
      <c r="B4020" s="197" t="str">
        <f aca="false">C4020&amp;D4020&amp;E4020&amp;F4020&amp;G4020&amp;H4020</f>
        <v>MAO-DE-OBRA PARA AUXILIAR DE TOPOGRAFIA,INCLUSIVE ENCARGOS SOCIAIS</v>
      </c>
      <c r="C4020" s="197" t="s">
        <v>8687</v>
      </c>
      <c r="D4020" s="197" t="s">
        <v>8420</v>
      </c>
      <c r="I4020" s="197" t="s">
        <v>4108</v>
      </c>
      <c r="J4020" s="197" t="n">
        <v>2794.88</v>
      </c>
    </row>
    <row r="4021" customFormat="false" ht="12.75" hidden="true" customHeight="false" outlineLevel="0" collapsed="false">
      <c r="A4021" s="197" t="s">
        <v>8688</v>
      </c>
      <c r="B4021" s="197" t="str">
        <f aca="false">C4021&amp;D4021&amp;E4021&amp;F4021&amp;G4021&amp;H4021</f>
        <v>MAO-DE-OBRA PARA AUXILIAR DE TOPOGRAFIA,INCLUSIVE ENCARGOS SOCIAIS</v>
      </c>
      <c r="C4021" s="197" t="s">
        <v>8687</v>
      </c>
      <c r="D4021" s="197" t="s">
        <v>8420</v>
      </c>
      <c r="I4021" s="197" t="s">
        <v>4108</v>
      </c>
      <c r="J4021" s="197" t="n">
        <v>2421.76</v>
      </c>
    </row>
    <row r="4022" customFormat="false" ht="12.75" hidden="true" customHeight="false" outlineLevel="0" collapsed="false">
      <c r="A4022" s="197" t="s">
        <v>8689</v>
      </c>
      <c r="B4022" s="197" t="str">
        <f aca="false">C4022&amp;D4022&amp;E4022&amp;F4022&amp;G4022&amp;H4022</f>
        <v>MAO-DE-OBRA PARA LABORATORISTA "A",INCLUSIVE ENCARGOS SOCIAIS</v>
      </c>
      <c r="C4022" s="197" t="s">
        <v>8690</v>
      </c>
      <c r="D4022" s="197" t="s">
        <v>1317</v>
      </c>
      <c r="I4022" s="197" t="s">
        <v>4108</v>
      </c>
      <c r="J4022" s="197" t="n">
        <v>5074.08</v>
      </c>
    </row>
    <row r="4023" customFormat="false" ht="12.75" hidden="true" customHeight="false" outlineLevel="0" collapsed="false">
      <c r="A4023" s="197" t="s">
        <v>8691</v>
      </c>
      <c r="B4023" s="197" t="str">
        <f aca="false">C4023&amp;D4023&amp;E4023&amp;F4023&amp;G4023&amp;H4023</f>
        <v>MAO-DE-OBRA PARA LABORATORISTA "A",INCLUSIVE ENCARGOS SOCIAIS</v>
      </c>
      <c r="C4023" s="197" t="s">
        <v>8690</v>
      </c>
      <c r="D4023" s="197" t="s">
        <v>1317</v>
      </c>
      <c r="I4023" s="197" t="s">
        <v>4108</v>
      </c>
      <c r="J4023" s="197" t="n">
        <v>4396.48</v>
      </c>
    </row>
    <row r="4024" customFormat="false" ht="12.75" hidden="true" customHeight="false" outlineLevel="0" collapsed="false">
      <c r="A4024" s="197" t="s">
        <v>8692</v>
      </c>
      <c r="B4024" s="197" t="str">
        <f aca="false">C4024&amp;D4024&amp;E4024&amp;F4024&amp;G4024&amp;H4024</f>
        <v>MAO-DE-OBRA DE MOTORISTA,INCLUSIVE ENCARGOS SOCIAIS</v>
      </c>
      <c r="C4024" s="197" t="s">
        <v>8514</v>
      </c>
      <c r="I4024" s="197" t="s">
        <v>4108</v>
      </c>
      <c r="J4024" s="197" t="n">
        <v>3666.08</v>
      </c>
    </row>
    <row r="4025" customFormat="false" ht="12.75" hidden="true" customHeight="false" outlineLevel="0" collapsed="false">
      <c r="A4025" s="197" t="s">
        <v>8693</v>
      </c>
      <c r="B4025" s="197" t="str">
        <f aca="false">C4025&amp;D4025&amp;E4025&amp;F4025&amp;G4025&amp;H4025</f>
        <v>MAO-DE-OBRA DE MOTORISTA,INCLUSIVE ENCARGOS SOCIAIS</v>
      </c>
      <c r="C4025" s="197" t="s">
        <v>8514</v>
      </c>
      <c r="I4025" s="197" t="s">
        <v>4108</v>
      </c>
      <c r="J4025" s="197" t="n">
        <v>3176.8</v>
      </c>
    </row>
    <row r="4026" customFormat="false" ht="12.75" hidden="true" customHeight="false" outlineLevel="0" collapsed="false">
      <c r="A4026" s="197" t="s">
        <v>8694</v>
      </c>
      <c r="B4026" s="197" t="str">
        <f aca="false">C4026&amp;D4026&amp;E4026&amp;F4026&amp;G4026&amp;H4026</f>
        <v>MAO-DE-OBRA DE TOPOGRAFO B,INCLUSIVE ENCARGOS SOCIAIS</v>
      </c>
      <c r="C4026" s="197" t="s">
        <v>8517</v>
      </c>
      <c r="I4026" s="197" t="s">
        <v>4108</v>
      </c>
      <c r="J4026" s="197" t="n">
        <v>3945.92</v>
      </c>
    </row>
    <row r="4027" customFormat="false" ht="12.75" hidden="true" customHeight="false" outlineLevel="0" collapsed="false">
      <c r="A4027" s="197" t="s">
        <v>8695</v>
      </c>
      <c r="B4027" s="197" t="str">
        <f aca="false">C4027&amp;D4027&amp;E4027&amp;F4027&amp;G4027&amp;H4027</f>
        <v>MAO-DE-OBRA DE TOPOGRAFO B,INCLUSIVE ENCARGOS SOCIAIS</v>
      </c>
      <c r="C4027" s="197" t="s">
        <v>8517</v>
      </c>
      <c r="I4027" s="197" t="s">
        <v>4108</v>
      </c>
      <c r="J4027" s="197" t="n">
        <v>3419.68</v>
      </c>
    </row>
    <row r="4028" customFormat="false" ht="12.75" hidden="true" customHeight="false" outlineLevel="0" collapsed="false">
      <c r="A4028" s="197" t="s">
        <v>8696</v>
      </c>
      <c r="B4028" s="197" t="str">
        <f aca="false">C4028&amp;D4028&amp;E4028&amp;F4028&amp;G4028&amp;H4028</f>
        <v>MAO-DE-OBRA DE DESENHISTA B,INCLUSIVE ENCARGOS SOCIAIS</v>
      </c>
      <c r="C4028" s="197" t="s">
        <v>8520</v>
      </c>
      <c r="I4028" s="197" t="s">
        <v>4108</v>
      </c>
      <c r="J4028" s="197" t="n">
        <v>3945.92</v>
      </c>
    </row>
    <row r="4029" customFormat="false" ht="12.75" hidden="true" customHeight="false" outlineLevel="0" collapsed="false">
      <c r="A4029" s="197" t="s">
        <v>8697</v>
      </c>
      <c r="B4029" s="197" t="str">
        <f aca="false">C4029&amp;D4029&amp;E4029&amp;F4029&amp;G4029&amp;H4029</f>
        <v>MAO-DE-OBRA DE DESENHISTA B,INCLUSIVE ENCARGOS SOCIAIS</v>
      </c>
      <c r="C4029" s="197" t="s">
        <v>8520</v>
      </c>
      <c r="I4029" s="197" t="s">
        <v>4108</v>
      </c>
      <c r="J4029" s="197" t="n">
        <v>3419.68</v>
      </c>
    </row>
    <row r="4030" customFormat="false" ht="12.75" hidden="true" customHeight="false" outlineLevel="0" collapsed="false">
      <c r="A4030" s="197" t="s">
        <v>8698</v>
      </c>
      <c r="B4030" s="197" t="str">
        <f aca="false">C4030&amp;D4030&amp;E4030&amp;F4030&amp;G4030&amp;H4030</f>
        <v>MAO-DE-OBRA DE MECANICO DE MAQUINAS,INCLUSIVE ENCARGOS SOCIAIS</v>
      </c>
      <c r="C4030" s="197" t="s">
        <v>8523</v>
      </c>
      <c r="D4030" s="197" t="s">
        <v>4047</v>
      </c>
      <c r="I4030" s="197" t="s">
        <v>4108</v>
      </c>
      <c r="J4030" s="197" t="n">
        <v>4120.16</v>
      </c>
    </row>
    <row r="4031" customFormat="false" ht="12.75" hidden="true" customHeight="false" outlineLevel="0" collapsed="false">
      <c r="A4031" s="197" t="s">
        <v>8699</v>
      </c>
      <c r="B4031" s="197" t="str">
        <f aca="false">C4031&amp;D4031&amp;E4031&amp;F4031&amp;G4031&amp;H4031</f>
        <v>MAO-DE-OBRA DE MECANICO DE MAQUINAS,INCLUSIVE ENCARGOS SOCIAIS</v>
      </c>
      <c r="C4031" s="197" t="s">
        <v>8523</v>
      </c>
      <c r="D4031" s="197" t="s">
        <v>4047</v>
      </c>
      <c r="I4031" s="197" t="s">
        <v>4108</v>
      </c>
      <c r="J4031" s="197" t="n">
        <v>3571.04</v>
      </c>
    </row>
    <row r="4032" customFormat="false" ht="12.75" hidden="true" customHeight="false" outlineLevel="0" collapsed="false">
      <c r="A4032" s="197" t="s">
        <v>8700</v>
      </c>
      <c r="B4032" s="197" t="str">
        <f aca="false">C4032&amp;D4032&amp;E4032&amp;F4032&amp;G4032&amp;H4032</f>
        <v>MAO-DE-OBRA DE TORNEIRO MECANICO,INCLUSIVE ENCARGOS SOCIAIS</v>
      </c>
      <c r="C4032" s="197" t="s">
        <v>8526</v>
      </c>
      <c r="I4032" s="197" t="s">
        <v>4108</v>
      </c>
      <c r="J4032" s="197" t="n">
        <v>3666.08</v>
      </c>
    </row>
    <row r="4033" customFormat="false" ht="12.75" hidden="true" customHeight="false" outlineLevel="0" collapsed="false">
      <c r="A4033" s="197" t="s">
        <v>8701</v>
      </c>
      <c r="B4033" s="197" t="str">
        <f aca="false">C4033&amp;D4033&amp;E4033&amp;F4033&amp;G4033&amp;H4033</f>
        <v>MAO-DE-OBRA DE TORNEIRO MECANICO,INCLUSIVE ENCARGOS SOCIAIS</v>
      </c>
      <c r="C4033" s="197" t="s">
        <v>8526</v>
      </c>
      <c r="I4033" s="197" t="s">
        <v>4108</v>
      </c>
      <c r="J4033" s="197" t="n">
        <v>3176.8</v>
      </c>
    </row>
    <row r="4034" customFormat="false" ht="12.75" hidden="true" customHeight="false" outlineLevel="0" collapsed="false">
      <c r="A4034" s="197" t="s">
        <v>8702</v>
      </c>
      <c r="B4034" s="197" t="str">
        <f aca="false">C4034&amp;D4034&amp;E4034&amp;F4034&amp;G4034&amp;H4034</f>
        <v>MAO-DE-OBRA DE MONTADOR ELETROMECANICO,INCLUSIVE ENCARGOS SOCIAIS</v>
      </c>
      <c r="C4034" s="197" t="s">
        <v>8529</v>
      </c>
      <c r="D4034" s="197" t="s">
        <v>4082</v>
      </c>
      <c r="I4034" s="197" t="s">
        <v>4108</v>
      </c>
      <c r="J4034" s="197" t="n">
        <v>3662.56</v>
      </c>
    </row>
    <row r="4035" customFormat="false" ht="12.75" hidden="true" customHeight="false" outlineLevel="0" collapsed="false">
      <c r="A4035" s="197" t="s">
        <v>8703</v>
      </c>
      <c r="B4035" s="197" t="str">
        <f aca="false">C4035&amp;D4035&amp;E4035&amp;F4035&amp;G4035&amp;H4035</f>
        <v>MAO-DE-OBRA DE MONTADOR ELETROMECANICO,INCLUSIVE ENCARGOS SOCIAIS</v>
      </c>
      <c r="C4035" s="197" t="s">
        <v>8529</v>
      </c>
      <c r="D4035" s="197" t="s">
        <v>4082</v>
      </c>
      <c r="I4035" s="197" t="s">
        <v>4108</v>
      </c>
      <c r="J4035" s="197" t="n">
        <v>3173.28</v>
      </c>
    </row>
    <row r="4036" customFormat="false" ht="12.75" hidden="true" customHeight="false" outlineLevel="0" collapsed="false">
      <c r="A4036" s="197" t="s">
        <v>8704</v>
      </c>
      <c r="B4036" s="197" t="str">
        <f aca="false">C4036&amp;D4036&amp;E4036&amp;F4036&amp;G4036&amp;H4036</f>
        <v>MAO-DE-OBRA DE AJUDANTE DE MONTADOR ELETROMECANICO,INCLUSIVE ENCARGOS SOCIAIS</v>
      </c>
      <c r="C4036" s="197" t="s">
        <v>8532</v>
      </c>
      <c r="D4036" s="197" t="s">
        <v>8444</v>
      </c>
      <c r="I4036" s="197" t="s">
        <v>4108</v>
      </c>
      <c r="J4036" s="197" t="n">
        <v>2258.08</v>
      </c>
    </row>
    <row r="4037" customFormat="false" ht="12.75" hidden="true" customHeight="false" outlineLevel="0" collapsed="false">
      <c r="A4037" s="197" t="s">
        <v>8705</v>
      </c>
      <c r="B4037" s="197" t="str">
        <f aca="false">C4037&amp;D4037&amp;E4037&amp;F4037&amp;G4037&amp;H4037</f>
        <v>MAO-DE-OBRA DE AJUDANTE DE MONTADOR ELETROMECANICO,INCLUSIVE ENCARGOS SOCIAIS</v>
      </c>
      <c r="C4037" s="197" t="s">
        <v>8532</v>
      </c>
      <c r="D4037" s="197" t="s">
        <v>8444</v>
      </c>
      <c r="I4037" s="197" t="s">
        <v>4108</v>
      </c>
      <c r="J4037" s="197" t="n">
        <v>1957.12</v>
      </c>
    </row>
    <row r="4038" customFormat="false" ht="12.75" hidden="true" customHeight="false" outlineLevel="0" collapsed="false">
      <c r="A4038" s="197" t="s">
        <v>8706</v>
      </c>
      <c r="B4038" s="197" t="str">
        <f aca="false">C4038&amp;D4038&amp;E4038&amp;F4038&amp;G4038&amp;H4038</f>
        <v>MAO-DE-OBRA ELETROTECNICO,INCLUSIVE ENCARGOS SOCIAIS</v>
      </c>
      <c r="C4038" s="197" t="s">
        <v>8707</v>
      </c>
      <c r="I4038" s="197" t="s">
        <v>4108</v>
      </c>
      <c r="J4038" s="197" t="n">
        <v>4340.16</v>
      </c>
    </row>
    <row r="4039" customFormat="false" ht="12.75" hidden="true" customHeight="false" outlineLevel="0" collapsed="false">
      <c r="A4039" s="197" t="s">
        <v>8708</v>
      </c>
      <c r="B4039" s="197" t="str">
        <f aca="false">C4039&amp;D4039&amp;E4039&amp;F4039&amp;G4039&amp;H4039</f>
        <v>MAO-DE-OBRA ELETROTECNICO,INCLUSIVE ENCARGOS SOCIAIS</v>
      </c>
      <c r="C4039" s="197" t="s">
        <v>8707</v>
      </c>
      <c r="I4039" s="197" t="s">
        <v>4108</v>
      </c>
      <c r="J4039" s="197" t="n">
        <v>3761.12</v>
      </c>
    </row>
    <row r="4040" customFormat="false" ht="12.75" hidden="true" customHeight="false" outlineLevel="0" collapsed="false">
      <c r="A4040" s="197" t="s">
        <v>8709</v>
      </c>
      <c r="B4040" s="197" t="str">
        <f aca="false">C4040&amp;D4040&amp;E4040&amp;F4040&amp;G4040&amp;H4040</f>
        <v>MAO-DE-OBRA DE MERGULHADOR,INCLUSIVE ENCARGOS SOCIAIS</v>
      </c>
      <c r="C4040" s="197" t="s">
        <v>8571</v>
      </c>
      <c r="I4040" s="197" t="s">
        <v>4108</v>
      </c>
      <c r="J4040" s="197" t="n">
        <v>7316.32</v>
      </c>
    </row>
    <row r="4041" customFormat="false" ht="12.75" hidden="true" customHeight="false" outlineLevel="0" collapsed="false">
      <c r="A4041" s="197" t="s">
        <v>8710</v>
      </c>
      <c r="B4041" s="197" t="str">
        <f aca="false">C4041&amp;D4041&amp;E4041&amp;F4041&amp;G4041&amp;H4041</f>
        <v>MAO-DE-OBRA DE MERGULHADOR,INCLUSIVE ENCARGOS SOCIAIS</v>
      </c>
      <c r="C4041" s="197" t="s">
        <v>8571</v>
      </c>
      <c r="I4041" s="197" t="s">
        <v>4108</v>
      </c>
      <c r="J4041" s="197" t="n">
        <v>6339.52</v>
      </c>
    </row>
    <row r="4042" customFormat="false" ht="12.75" hidden="true" customHeight="false" outlineLevel="0" collapsed="false">
      <c r="A4042" s="197" t="s">
        <v>8711</v>
      </c>
      <c r="B4042" s="197" t="str">
        <f aca="false">C4042&amp;D4042&amp;E4042&amp;F4042&amp;G4042&amp;H4042</f>
        <v>MAO-DE-OBRA DE RASTILHEIRO,INCLUSIVE ENCARGOS SOCIAIS</v>
      </c>
      <c r="C4042" s="197" t="s">
        <v>8541</v>
      </c>
      <c r="I4042" s="197" t="s">
        <v>4108</v>
      </c>
      <c r="J4042" s="197" t="n">
        <v>3945.92</v>
      </c>
    </row>
    <row r="4043" customFormat="false" ht="12.75" hidden="true" customHeight="false" outlineLevel="0" collapsed="false">
      <c r="A4043" s="197" t="s">
        <v>8712</v>
      </c>
      <c r="B4043" s="197" t="str">
        <f aca="false">C4043&amp;D4043&amp;E4043&amp;F4043&amp;G4043&amp;H4043</f>
        <v>MAO-DE-OBRA DE RASTILHEIRO,INCLUSIVE ENCARGOS SOCIAIS</v>
      </c>
      <c r="C4043" s="197" t="s">
        <v>8541</v>
      </c>
      <c r="I4043" s="197" t="s">
        <v>4108</v>
      </c>
      <c r="J4043" s="197" t="n">
        <v>3419.68</v>
      </c>
    </row>
    <row r="4044" customFormat="false" ht="12.75" hidden="true" customHeight="false" outlineLevel="0" collapsed="false">
      <c r="A4044" s="197" t="s">
        <v>8713</v>
      </c>
      <c r="B4044" s="197" t="str">
        <f aca="false">C4044&amp;D4044&amp;E4044&amp;F4044&amp;G4044&amp;H4044</f>
        <v>MAO-DE-OBRA DE MUSEOLOGO RESTAURADOR,INCLUSIVE ENCARGOS SOCIAIS</v>
      </c>
      <c r="C4044" s="197" t="s">
        <v>8574</v>
      </c>
      <c r="D4044" s="197" t="s">
        <v>4036</v>
      </c>
      <c r="I4044" s="197" t="s">
        <v>4108</v>
      </c>
      <c r="J4044" s="197" t="n">
        <v>8388.16</v>
      </c>
    </row>
    <row r="4045" customFormat="false" ht="12.75" hidden="true" customHeight="false" outlineLevel="0" collapsed="false">
      <c r="A4045" s="197" t="s">
        <v>8714</v>
      </c>
      <c r="B4045" s="197" t="str">
        <f aca="false">C4045&amp;D4045&amp;E4045&amp;F4045&amp;G4045&amp;H4045</f>
        <v>MAO-DE-OBRA DE MUSEOLOGO RESTAURADOR,INCLUSIVE ENCARGOS SOCIAIS</v>
      </c>
      <c r="C4045" s="197" t="s">
        <v>8574</v>
      </c>
      <c r="D4045" s="197" t="s">
        <v>4036</v>
      </c>
      <c r="I4045" s="197" t="s">
        <v>4108</v>
      </c>
      <c r="J4045" s="197" t="n">
        <v>7268.8</v>
      </c>
    </row>
    <row r="4046" customFormat="false" ht="12.75" hidden="true" customHeight="false" outlineLevel="0" collapsed="false">
      <c r="A4046" s="197" t="s">
        <v>8715</v>
      </c>
      <c r="B4046" s="197" t="str">
        <f aca="false">C4046&amp;D4046&amp;E4046&amp;F4046&amp;G4046&amp;H4046</f>
        <v>MAO-DE-OBRA DE TECNICO A,PARA OBRAS RODOVIARIAS,INCLUSIVE ENCARGOS SOCIAIS</v>
      </c>
      <c r="C4046" s="197" t="s">
        <v>8544</v>
      </c>
      <c r="D4046" s="197" t="s">
        <v>4013</v>
      </c>
      <c r="I4046" s="197" t="s">
        <v>4108</v>
      </c>
      <c r="J4046" s="197" t="n">
        <v>6103.68</v>
      </c>
    </row>
    <row r="4047" customFormat="false" ht="12.75" hidden="true" customHeight="false" outlineLevel="0" collapsed="false">
      <c r="A4047" s="197" t="s">
        <v>8716</v>
      </c>
      <c r="B4047" s="197" t="str">
        <f aca="false">C4047&amp;D4047&amp;E4047&amp;F4047&amp;G4047&amp;H4047</f>
        <v>MAO-DE-OBRA DE TECNICO A,PARA OBRAS RODOVIARIAS,INCLUSIVE ENCARGOS SOCIAIS</v>
      </c>
      <c r="C4047" s="197" t="s">
        <v>8544</v>
      </c>
      <c r="D4047" s="197" t="s">
        <v>4013</v>
      </c>
      <c r="I4047" s="197" t="s">
        <v>4108</v>
      </c>
      <c r="J4047" s="197" t="n">
        <v>5288.8</v>
      </c>
    </row>
    <row r="4048" customFormat="false" ht="12.75" hidden="true" customHeight="false" outlineLevel="0" collapsed="false">
      <c r="A4048" s="197" t="s">
        <v>8717</v>
      </c>
      <c r="B4048" s="197" t="str">
        <f aca="false">C4048&amp;D4048&amp;E4048&amp;F4048&amp;G4048&amp;H4048</f>
        <v>MAO-DE-OBRA DE ENGENHEIRO DE SEGURANCA DO TRABALHO,INCLUSIVE ENCARGOS SOCIAIS</v>
      </c>
      <c r="C4048" s="197" t="s">
        <v>8443</v>
      </c>
      <c r="D4048" s="197" t="s">
        <v>8444</v>
      </c>
      <c r="I4048" s="197" t="s">
        <v>4108</v>
      </c>
      <c r="J4048" s="197" t="n">
        <v>14991.68</v>
      </c>
    </row>
    <row r="4049" customFormat="false" ht="12.75" hidden="true" customHeight="false" outlineLevel="0" collapsed="false">
      <c r="A4049" s="197" t="s">
        <v>8718</v>
      </c>
      <c r="B4049" s="197" t="str">
        <f aca="false">C4049&amp;D4049&amp;E4049&amp;F4049&amp;G4049&amp;H4049</f>
        <v>MAO-DE-OBRA DE ENGENHEIRO DE SEGURANCA DO TRABALHO,INCLUSIVE ENCARGOS SOCIAIS</v>
      </c>
      <c r="C4049" s="197" t="s">
        <v>8443</v>
      </c>
      <c r="D4049" s="197" t="s">
        <v>8444</v>
      </c>
      <c r="I4049" s="197" t="s">
        <v>4108</v>
      </c>
      <c r="J4049" s="197" t="n">
        <v>12990.56</v>
      </c>
    </row>
    <row r="4050" customFormat="false" ht="12.75" hidden="true" customHeight="false" outlineLevel="0" collapsed="false">
      <c r="A4050" s="197" t="s">
        <v>8719</v>
      </c>
      <c r="B4050" s="197" t="str">
        <f aca="false">C4050&amp;D4050&amp;E4050&amp;F4050&amp;G4050&amp;H4050</f>
        <v>MAO-DE-OBRA DE TECNICO DE SEGURANCA DO TRABALHO,INCLUSIVE ENCARGOS SOCIAIS</v>
      </c>
      <c r="C4050" s="197" t="s">
        <v>8493</v>
      </c>
      <c r="D4050" s="197" t="s">
        <v>4013</v>
      </c>
      <c r="I4050" s="197" t="s">
        <v>4108</v>
      </c>
      <c r="J4050" s="197" t="n">
        <v>6103.68</v>
      </c>
    </row>
    <row r="4051" customFormat="false" ht="12.75" hidden="true" customHeight="false" outlineLevel="0" collapsed="false">
      <c r="A4051" s="197" t="s">
        <v>8720</v>
      </c>
      <c r="B4051" s="197" t="str">
        <f aca="false">C4051&amp;D4051&amp;E4051&amp;F4051&amp;G4051&amp;H4051</f>
        <v>MAO-DE-OBRA DE TECNICO DE SEGURANCA DO TRABALHO,INCLUSIVE ENCARGOS SOCIAIS</v>
      </c>
      <c r="C4051" s="197" t="s">
        <v>8493</v>
      </c>
      <c r="D4051" s="197" t="s">
        <v>4013</v>
      </c>
      <c r="I4051" s="197" t="s">
        <v>4108</v>
      </c>
      <c r="J4051" s="197" t="n">
        <v>5288.8</v>
      </c>
    </row>
    <row r="4052" customFormat="false" ht="12.75" hidden="true" customHeight="false" outlineLevel="0" collapsed="false">
      <c r="A4052" s="197" t="s">
        <v>8721</v>
      </c>
      <c r="B4052" s="197" t="str">
        <f aca="false">C4052&amp;D4052&amp;E4052&amp;F4052&amp;G4052&amp;H4052</f>
        <v>MAO-DE-OBRA DE ENFERMEIRO,INCLUSIVE ENCARGOS SOCIAIS</v>
      </c>
      <c r="C4052" s="197" t="s">
        <v>8499</v>
      </c>
      <c r="I4052" s="197" t="s">
        <v>4108</v>
      </c>
      <c r="J4052" s="197" t="n">
        <v>6103.68</v>
      </c>
    </row>
    <row r="4053" customFormat="false" ht="12.75" hidden="true" customHeight="false" outlineLevel="0" collapsed="false">
      <c r="A4053" s="197" t="s">
        <v>8722</v>
      </c>
      <c r="B4053" s="197" t="str">
        <f aca="false">C4053&amp;D4053&amp;E4053&amp;F4053&amp;G4053&amp;H4053</f>
        <v>MAO-DE-OBRA DE ENFERMEIRO,INCLUSIVE ENCARGOS SOCIAIS</v>
      </c>
      <c r="C4053" s="197" t="s">
        <v>8499</v>
      </c>
      <c r="I4053" s="197" t="s">
        <v>4108</v>
      </c>
      <c r="J4053" s="197" t="n">
        <v>5288.8</v>
      </c>
    </row>
    <row r="4054" customFormat="false" ht="12.75" hidden="true" customHeight="false" outlineLevel="0" collapsed="false">
      <c r="A4054" s="197" t="s">
        <v>8723</v>
      </c>
      <c r="B4054" s="197" t="str">
        <f aca="false">C4054&amp;D4054&amp;E4054&amp;F4054&amp;G4054&amp;H4054</f>
        <v>MAO-DE-OBRA DE AUXILIAR DE ENFERMAGEM,INCLUSIVE ENCARGOS SOCIAIS</v>
      </c>
      <c r="C4054" s="197" t="s">
        <v>8496</v>
      </c>
      <c r="D4054" s="197" t="s">
        <v>4031</v>
      </c>
      <c r="I4054" s="197" t="s">
        <v>4108</v>
      </c>
      <c r="J4054" s="197" t="n">
        <v>3358.08</v>
      </c>
    </row>
    <row r="4055" customFormat="false" ht="12.75" hidden="true" customHeight="false" outlineLevel="0" collapsed="false">
      <c r="A4055" s="197" t="s">
        <v>8724</v>
      </c>
      <c r="B4055" s="197" t="str">
        <f aca="false">C4055&amp;D4055&amp;E4055&amp;F4055&amp;G4055&amp;H4055</f>
        <v>MAO-DE-OBRA DE AUXILIAR DE ENFERMAGEM,INCLUSIVE ENCARGOS SOCIAIS</v>
      </c>
      <c r="C4055" s="197" t="s">
        <v>8496</v>
      </c>
      <c r="D4055" s="197" t="s">
        <v>4031</v>
      </c>
      <c r="I4055" s="197" t="s">
        <v>4108</v>
      </c>
      <c r="J4055" s="197" t="n">
        <v>2911.04</v>
      </c>
    </row>
    <row r="4056" customFormat="false" ht="12.75" hidden="true" customHeight="false" outlineLevel="0" collapsed="false">
      <c r="A4056" s="197" t="s">
        <v>8725</v>
      </c>
      <c r="B4056" s="197" t="str">
        <f aca="false">C4056&amp;D4056&amp;E4056&amp;F4056&amp;G4056&amp;H4056</f>
        <v>MAO-DE-OBRA DE TECNICO DE QUALIDADE,INCLUSIVE ENCARGOS SOCIAIS</v>
      </c>
      <c r="C4056" s="197" t="s">
        <v>8550</v>
      </c>
      <c r="D4056" s="197" t="s">
        <v>4047</v>
      </c>
      <c r="I4056" s="197" t="s">
        <v>4108</v>
      </c>
      <c r="J4056" s="197" t="n">
        <v>6103.68</v>
      </c>
    </row>
    <row r="4057" customFormat="false" ht="12.75" hidden="true" customHeight="false" outlineLevel="0" collapsed="false">
      <c r="A4057" s="197" t="s">
        <v>8726</v>
      </c>
      <c r="B4057" s="197" t="str">
        <f aca="false">C4057&amp;D4057&amp;E4057&amp;F4057&amp;G4057&amp;H4057</f>
        <v>MAO-DE-OBRA DE TECNICO DE QUALIDADE,INCLUSIVE ENCARGOS SOCIAIS</v>
      </c>
      <c r="C4057" s="197" t="s">
        <v>8550</v>
      </c>
      <c r="D4057" s="197" t="s">
        <v>4047</v>
      </c>
      <c r="I4057" s="197" t="s">
        <v>4108</v>
      </c>
      <c r="J4057" s="197" t="n">
        <v>5288.8</v>
      </c>
    </row>
    <row r="4058" customFormat="false" ht="12.75" hidden="true" customHeight="false" outlineLevel="0" collapsed="false">
      <c r="A4058" s="197" t="s">
        <v>8727</v>
      </c>
      <c r="B4058" s="197" t="str">
        <f aca="false">C4058&amp;D4058&amp;E4058&amp;F4058&amp;G4058&amp;H4058</f>
        <v>MAO-DE-OBRA DE TECNICO DE MEDICAO DE OBRAS,INCLUSIVE ENCARGOS SOCIAIS</v>
      </c>
      <c r="C4058" s="197" t="s">
        <v>8553</v>
      </c>
      <c r="D4058" s="197" t="s">
        <v>4018</v>
      </c>
      <c r="I4058" s="197" t="s">
        <v>4108</v>
      </c>
      <c r="J4058" s="197" t="n">
        <v>6103.68</v>
      </c>
    </row>
    <row r="4059" customFormat="false" ht="12.75" hidden="true" customHeight="false" outlineLevel="0" collapsed="false">
      <c r="A4059" s="197" t="s">
        <v>8728</v>
      </c>
      <c r="B4059" s="197" t="str">
        <f aca="false">C4059&amp;D4059&amp;E4059&amp;F4059&amp;G4059&amp;H4059</f>
        <v>MAO-DE-OBRA DE TECNICO DE MEDICAO DE OBRAS,INCLUSIVE ENCARGOS SOCIAIS</v>
      </c>
      <c r="C4059" s="197" t="s">
        <v>8553</v>
      </c>
      <c r="D4059" s="197" t="s">
        <v>4018</v>
      </c>
      <c r="I4059" s="197" t="s">
        <v>4108</v>
      </c>
      <c r="J4059" s="197" t="n">
        <v>5288.8</v>
      </c>
    </row>
    <row r="4060" customFormat="false" ht="12.75" hidden="true" customHeight="false" outlineLevel="0" collapsed="false">
      <c r="A4060" s="197" t="s">
        <v>8729</v>
      </c>
      <c r="B4060" s="197" t="str">
        <f aca="false">C4060&amp;D4060&amp;E4060&amp;F4060&amp;G4060&amp;H4060</f>
        <v>MAO-DE-OBRA DE MEDICO DO TRABALHO,INCLUSIVE ENCARGOS SOCIAIS</v>
      </c>
      <c r="C4060" s="197" t="s">
        <v>8547</v>
      </c>
      <c r="I4060" s="197" t="s">
        <v>4108</v>
      </c>
      <c r="J4060" s="197" t="n">
        <v>14991.68</v>
      </c>
    </row>
    <row r="4061" customFormat="false" ht="12.75" hidden="true" customHeight="false" outlineLevel="0" collapsed="false">
      <c r="A4061" s="197" t="s">
        <v>8730</v>
      </c>
      <c r="B4061" s="197" t="str">
        <f aca="false">C4061&amp;D4061&amp;E4061&amp;F4061&amp;G4061&amp;H4061</f>
        <v>MAO-DE-OBRA DE MEDICO DO TRABALHO,INCLUSIVE ENCARGOS SOCIAIS</v>
      </c>
      <c r="C4061" s="197" t="s">
        <v>8547</v>
      </c>
      <c r="I4061" s="197" t="s">
        <v>4108</v>
      </c>
      <c r="J4061" s="197" t="n">
        <v>12990.56</v>
      </c>
    </row>
    <row r="4062" customFormat="false" ht="12.75" hidden="true" customHeight="false" outlineLevel="0" collapsed="false">
      <c r="A4062" s="197" t="s">
        <v>8731</v>
      </c>
      <c r="B4062" s="197" t="str">
        <f aca="false">C4062&amp;D4062&amp;E4062&amp;F4062&amp;G4062&amp;H4062</f>
        <v>MAO-DE-OBRA DE APROPRIADOR,INCLUSIVE ENCARGOS SOCIAIS</v>
      </c>
      <c r="C4062" s="197" t="s">
        <v>8556</v>
      </c>
      <c r="I4062" s="197" t="s">
        <v>4108</v>
      </c>
      <c r="J4062" s="197" t="n">
        <v>4340.16</v>
      </c>
    </row>
    <row r="4063" customFormat="false" ht="12.75" hidden="true" customHeight="false" outlineLevel="0" collapsed="false">
      <c r="A4063" s="197" t="s">
        <v>8732</v>
      </c>
      <c r="B4063" s="197" t="str">
        <f aca="false">C4063&amp;D4063&amp;E4063&amp;F4063&amp;G4063&amp;H4063</f>
        <v>MAO-DE-OBRA DE APROPRIADOR,INCLUSIVE ENCARGOS SOCIAIS</v>
      </c>
      <c r="C4063" s="197" t="s">
        <v>8556</v>
      </c>
      <c r="I4063" s="197" t="s">
        <v>4108</v>
      </c>
      <c r="J4063" s="197" t="n">
        <v>3761.12</v>
      </c>
    </row>
    <row r="4064" customFormat="false" ht="12.75" hidden="true" customHeight="false" outlineLevel="0" collapsed="false">
      <c r="A4064" s="197" t="s">
        <v>8733</v>
      </c>
      <c r="B4064" s="197" t="str">
        <f aca="false">C4064&amp;D4064&amp;E4064&amp;F4064&amp;G4064&amp;H4064</f>
        <v>MAO-DE-OBRA DE DIGITADOR,INCLUSIVE ENCARGOS SOCIAIS</v>
      </c>
      <c r="C4064" s="197" t="s">
        <v>8734</v>
      </c>
      <c r="I4064" s="197" t="s">
        <v>4108</v>
      </c>
      <c r="J4064" s="197" t="n">
        <v>3358.08</v>
      </c>
    </row>
    <row r="4065" customFormat="false" ht="12.75" hidden="true" customHeight="false" outlineLevel="0" collapsed="false">
      <c r="A4065" s="197" t="s">
        <v>8735</v>
      </c>
      <c r="B4065" s="197" t="str">
        <f aca="false">C4065&amp;D4065&amp;E4065&amp;F4065&amp;G4065&amp;H4065</f>
        <v>MAO-DE-OBRA DE DIGITADOR,INCLUSIVE ENCARGOS SOCIAIS</v>
      </c>
      <c r="C4065" s="197" t="s">
        <v>8734</v>
      </c>
      <c r="I4065" s="197" t="s">
        <v>4108</v>
      </c>
      <c r="J4065" s="197" t="n">
        <v>2911.04</v>
      </c>
    </row>
    <row r="4066" customFormat="false" ht="12.75" hidden="true" customHeight="false" outlineLevel="0" collapsed="false">
      <c r="A4066" s="197" t="s">
        <v>8736</v>
      </c>
      <c r="B4066" s="197" t="str">
        <f aca="false">C4066&amp;D4066&amp;E4066&amp;F4066&amp;G4066&amp;H4066</f>
        <v>MAO-DE-OBRA DE COMPRADOR,INCLUSIVE ENCARGOS SOCIAIS</v>
      </c>
      <c r="C4066" s="197" t="s">
        <v>8559</v>
      </c>
      <c r="I4066" s="197" t="s">
        <v>4108</v>
      </c>
      <c r="J4066" s="197" t="n">
        <v>3945.92</v>
      </c>
    </row>
    <row r="4067" customFormat="false" ht="12.75" hidden="true" customHeight="false" outlineLevel="0" collapsed="false">
      <c r="A4067" s="197" t="s">
        <v>8737</v>
      </c>
      <c r="B4067" s="197" t="str">
        <f aca="false">C4067&amp;D4067&amp;E4067&amp;F4067&amp;G4067&amp;H4067</f>
        <v>MAO-DE-OBRA DE COMPRADOR,INCLUSIVE ENCARGOS SOCIAIS</v>
      </c>
      <c r="C4067" s="197" t="s">
        <v>8559</v>
      </c>
      <c r="I4067" s="197" t="s">
        <v>4108</v>
      </c>
      <c r="J4067" s="197" t="n">
        <v>3419.68</v>
      </c>
    </row>
    <row r="4068" customFormat="false" ht="12.75" hidden="true" customHeight="false" outlineLevel="0" collapsed="false">
      <c r="A4068" s="197" t="s">
        <v>8738</v>
      </c>
      <c r="B4068" s="197" t="str">
        <f aca="false">C4068&amp;D4068&amp;E4068&amp;F4068&amp;G4068&amp;H4068</f>
        <v>MAO-DE-OBRA DE COZINHEIRO,INCLUSIVE ENCARGOS SOCIAIS</v>
      </c>
      <c r="C4068" s="197" t="s">
        <v>8562</v>
      </c>
      <c r="I4068" s="197" t="s">
        <v>4108</v>
      </c>
      <c r="J4068" s="197" t="n">
        <v>3945.92</v>
      </c>
    </row>
    <row r="4069" customFormat="false" ht="12.75" hidden="true" customHeight="false" outlineLevel="0" collapsed="false">
      <c r="A4069" s="197" t="s">
        <v>8739</v>
      </c>
      <c r="B4069" s="197" t="str">
        <f aca="false">C4069&amp;D4069&amp;E4069&amp;F4069&amp;G4069&amp;H4069</f>
        <v>MAO-DE-OBRA DE COZINHEIRO,INCLUSIVE ENCARGOS SOCIAIS</v>
      </c>
      <c r="C4069" s="197" t="s">
        <v>8562</v>
      </c>
      <c r="I4069" s="197" t="s">
        <v>4108</v>
      </c>
      <c r="J4069" s="197" t="n">
        <v>3419.68</v>
      </c>
    </row>
    <row r="4070" customFormat="false" ht="12.75" hidden="true" customHeight="false" outlineLevel="0" collapsed="false">
      <c r="A4070" s="197" t="s">
        <v>8740</v>
      </c>
      <c r="B4070" s="197" t="str">
        <f aca="false">C4070&amp;D4070&amp;E4070&amp;F4070&amp;G4070&amp;H4070</f>
        <v>MAO-DE-OBRA DE FAXINEIRO,INCLUSIVE ENCARGOS SOCIAIS</v>
      </c>
      <c r="C4070" s="197" t="s">
        <v>8565</v>
      </c>
      <c r="I4070" s="197" t="s">
        <v>4108</v>
      </c>
      <c r="J4070" s="197" t="n">
        <v>2655.84</v>
      </c>
    </row>
    <row r="4071" customFormat="false" ht="12.75" hidden="true" customHeight="false" outlineLevel="0" collapsed="false">
      <c r="A4071" s="197" t="s">
        <v>8741</v>
      </c>
      <c r="B4071" s="197" t="str">
        <f aca="false">C4071&amp;D4071&amp;E4071&amp;F4071&amp;G4071&amp;H4071</f>
        <v>MAO-DE-OBRA DE FAXINEIRO,INCLUSIVE ENCARGOS SOCIAIS</v>
      </c>
      <c r="C4071" s="197" t="s">
        <v>8565</v>
      </c>
      <c r="I4071" s="197" t="s">
        <v>4108</v>
      </c>
      <c r="J4071" s="197" t="n">
        <v>2302.08</v>
      </c>
    </row>
    <row r="4072" customFormat="false" ht="12.75" hidden="true" customHeight="false" outlineLevel="0" collapsed="false">
      <c r="A4072" s="197" t="s">
        <v>8742</v>
      </c>
      <c r="B4072" s="197" t="str">
        <f aca="false">C4072&amp;D4072&amp;E4072&amp;F4072&amp;G4072&amp;H4072</f>
        <v>MAO-DE-OBRA DE COPEIRO,INCLUSIVE ENCARGOS SOCIAIS</v>
      </c>
      <c r="C4072" s="197" t="s">
        <v>8568</v>
      </c>
      <c r="I4072" s="197" t="s">
        <v>4108</v>
      </c>
      <c r="J4072" s="197" t="n">
        <v>2655.84</v>
      </c>
    </row>
    <row r="4073" customFormat="false" ht="12.75" hidden="true" customHeight="false" outlineLevel="0" collapsed="false">
      <c r="A4073" s="197" t="s">
        <v>8743</v>
      </c>
      <c r="B4073" s="197" t="str">
        <f aca="false">C4073&amp;D4073&amp;E4073&amp;F4073&amp;G4073&amp;H4073</f>
        <v>MAO-DE-OBRA DE COPEIRO,INCLUSIVE ENCARGOS SOCIAIS</v>
      </c>
      <c r="C4073" s="197" t="s">
        <v>8568</v>
      </c>
      <c r="I4073" s="197" t="s">
        <v>4108</v>
      </c>
      <c r="J4073" s="197" t="n">
        <v>2302.08</v>
      </c>
    </row>
    <row r="4074" customFormat="false" ht="12.75" hidden="true" customHeight="false" outlineLevel="0" collapsed="false">
      <c r="A4074" s="197" t="s">
        <v>8744</v>
      </c>
      <c r="B4074" s="197" t="str">
        <f aca="false">C4074&amp;D4074&amp;E4074&amp;F4074&amp;G4074&amp;H4074</f>
        <v>SERVICO DE VIGILANCIA COM VIGIA DE OBRA 24H/DIA,PARA 1 POSTO</v>
      </c>
      <c r="C4074" s="197" t="s">
        <v>8745</v>
      </c>
      <c r="I4074" s="197" t="s">
        <v>4108</v>
      </c>
      <c r="J4074" s="197" t="n">
        <v>13104.01</v>
      </c>
    </row>
    <row r="4075" customFormat="false" ht="12.75" hidden="true" customHeight="false" outlineLevel="0" collapsed="false">
      <c r="A4075" s="197" t="s">
        <v>8746</v>
      </c>
      <c r="B4075" s="197" t="str">
        <f aca="false">C4075&amp;D4075&amp;E4075&amp;F4075&amp;G4075&amp;H4075</f>
        <v>SERVICO DE VIGILANCIA COM VIGIA DE OBRA 24H/DIA,PARA 1 POSTO</v>
      </c>
      <c r="C4075" s="197" t="s">
        <v>8745</v>
      </c>
      <c r="I4075" s="197" t="s">
        <v>4108</v>
      </c>
      <c r="J4075" s="197" t="n">
        <v>11354.61</v>
      </c>
    </row>
    <row r="4076" customFormat="false" ht="12.75" hidden="true" customHeight="false" outlineLevel="0" collapsed="false">
      <c r="A4076" s="197" t="s">
        <v>8747</v>
      </c>
      <c r="B4076" s="197" t="str">
        <f aca="false">C4076&amp;D4076&amp;E4076&amp;F4076&amp;G4076&amp;H4076</f>
        <v>SERVICO DE VIGILANCIA COM VIGIA DE OBRA 24H/DIA,PARA 2 POSTOS</v>
      </c>
      <c r="C4076" s="197" t="s">
        <v>8748</v>
      </c>
      <c r="D4076" s="197" t="s">
        <v>1317</v>
      </c>
      <c r="I4076" s="197" t="s">
        <v>4108</v>
      </c>
      <c r="J4076" s="197" t="n">
        <v>26208.03</v>
      </c>
    </row>
    <row r="4077" customFormat="false" ht="12.75" hidden="true" customHeight="false" outlineLevel="0" collapsed="false">
      <c r="A4077" s="197" t="s">
        <v>8749</v>
      </c>
      <c r="B4077" s="197" t="str">
        <f aca="false">C4077&amp;D4077&amp;E4077&amp;F4077&amp;G4077&amp;H4077</f>
        <v>SERVICO DE VIGILANCIA COM VIGIA DE OBRA 24H/DIA,PARA 2 POSTOS</v>
      </c>
      <c r="C4077" s="197" t="s">
        <v>8748</v>
      </c>
      <c r="D4077" s="197" t="s">
        <v>1317</v>
      </c>
      <c r="I4077" s="197" t="s">
        <v>4108</v>
      </c>
      <c r="J4077" s="197" t="n">
        <v>22709.22</v>
      </c>
    </row>
    <row r="4078" customFormat="false" ht="12.75" hidden="true" customHeight="false" outlineLevel="0" collapsed="false">
      <c r="A4078" s="197" t="s">
        <v>8750</v>
      </c>
      <c r="B4078" s="197" t="str">
        <f aca="false">C4078&amp;D4078&amp;E4078&amp;F4078&amp;G4078&amp;H4078</f>
        <v>SERVICO DE VIGILANCIA COM VIGIA DE OBRA 24H/DIA,PARA 3 POSTOS</v>
      </c>
      <c r="C4078" s="197" t="s">
        <v>8751</v>
      </c>
      <c r="D4078" s="197" t="s">
        <v>1317</v>
      </c>
      <c r="I4078" s="197" t="s">
        <v>4108</v>
      </c>
      <c r="J4078" s="197" t="n">
        <v>39312.05</v>
      </c>
    </row>
    <row r="4079" customFormat="false" ht="12.75" hidden="true" customHeight="false" outlineLevel="0" collapsed="false">
      <c r="A4079" s="197" t="s">
        <v>8752</v>
      </c>
      <c r="B4079" s="197" t="str">
        <f aca="false">C4079&amp;D4079&amp;E4079&amp;F4079&amp;G4079&amp;H4079</f>
        <v>SERVICO DE VIGILANCIA COM VIGIA DE OBRA 24H/DIA,PARA 3 POSTOS</v>
      </c>
      <c r="C4079" s="197" t="s">
        <v>8751</v>
      </c>
      <c r="D4079" s="197" t="s">
        <v>1317</v>
      </c>
      <c r="I4079" s="197" t="s">
        <v>4108</v>
      </c>
      <c r="J4079" s="197" t="n">
        <v>34063.84</v>
      </c>
    </row>
    <row r="4080" customFormat="false" ht="12.75" hidden="true" customHeight="false" outlineLevel="0" collapsed="false">
      <c r="A4080" s="197" t="s">
        <v>8753</v>
      </c>
      <c r="B4080" s="197" t="str">
        <f aca="false">C4080&amp;D4080&amp;E4080&amp;F4080&amp;G4080&amp;H4080</f>
        <v>SERVICO DE VIGILANCIA COM VIGIA DE OBRA 24H/DIA,PARA 4 POSTOS</v>
      </c>
      <c r="C4080" s="197" t="s">
        <v>8754</v>
      </c>
      <c r="D4080" s="197" t="s">
        <v>1317</v>
      </c>
      <c r="I4080" s="197" t="s">
        <v>4108</v>
      </c>
      <c r="J4080" s="197" t="n">
        <v>52416.06</v>
      </c>
    </row>
    <row r="4081" customFormat="false" ht="12.75" hidden="true" customHeight="false" outlineLevel="0" collapsed="false">
      <c r="A4081" s="197" t="s">
        <v>8755</v>
      </c>
      <c r="B4081" s="197" t="str">
        <f aca="false">C4081&amp;D4081&amp;E4081&amp;F4081&amp;G4081&amp;H4081</f>
        <v>SERVICO DE VIGILANCIA COM VIGIA DE OBRA 24H/DIA,PARA 4 POSTOS</v>
      </c>
      <c r="C4081" s="197" t="s">
        <v>8754</v>
      </c>
      <c r="D4081" s="197" t="s">
        <v>1317</v>
      </c>
      <c r="I4081" s="197" t="s">
        <v>4108</v>
      </c>
      <c r="J4081" s="197" t="n">
        <v>45418.45</v>
      </c>
    </row>
    <row r="4082" customFormat="false" ht="12.75" hidden="true" customHeight="false" outlineLevel="0" collapsed="false">
      <c r="A4082" s="197" t="s">
        <v>8756</v>
      </c>
      <c r="B4082" s="197" t="str">
        <f aca="false">C4082&amp;D4082&amp;E4082&amp;F4082&amp;G4082&amp;H4082</f>
        <v>SERVICO DE VIGILANCIA COM VIGIA DE OBRA,PARA 1 POSTO,CONSIDERANDO APENAS O CUSTO APOS A JORNADA NORMAL DE TRABALHO.O CUSTO INCLUI VIGILANCIA AOS SABADOS,DOMINGOS E FERIADOS</v>
      </c>
      <c r="C4082" s="197" t="s">
        <v>8757</v>
      </c>
      <c r="D4082" s="197" t="s">
        <v>8758</v>
      </c>
      <c r="E4082" s="197" t="s">
        <v>8759</v>
      </c>
      <c r="I4082" s="197" t="s">
        <v>4108</v>
      </c>
      <c r="J4082" s="197" t="n">
        <v>10154.78</v>
      </c>
    </row>
    <row r="4083" customFormat="false" ht="12.75" hidden="true" customHeight="false" outlineLevel="0" collapsed="false">
      <c r="A4083" s="197" t="s">
        <v>8760</v>
      </c>
      <c r="B4083" s="197" t="str">
        <f aca="false">C4083&amp;D4083&amp;E4083&amp;F4083&amp;G4083&amp;H4083</f>
        <v>SERVICO DE VIGILANCIA COM VIGIA DE OBRA,PARA 1 POSTO,CONSIDERANDO APENAS O CUSTO APOS A JORNADA NORMAL DE TRABALHO.O CUSTO INCLUI VIGILANCIA AOS SABADOS,DOMINGOS E FERIADOS</v>
      </c>
      <c r="C4083" s="197" t="s">
        <v>8757</v>
      </c>
      <c r="D4083" s="197" t="s">
        <v>8758</v>
      </c>
      <c r="E4083" s="197" t="s">
        <v>8759</v>
      </c>
      <c r="I4083" s="197" t="s">
        <v>4108</v>
      </c>
      <c r="J4083" s="197" t="n">
        <v>8799.1</v>
      </c>
    </row>
    <row r="4084" customFormat="false" ht="12.75" hidden="true" customHeight="false" outlineLevel="0" collapsed="false">
      <c r="A4084" s="197" t="s">
        <v>8761</v>
      </c>
      <c r="B4084" s="197" t="str">
        <f aca="false">C4084&amp;D4084&amp;E4084&amp;F4084&amp;G4084&amp;H4084</f>
        <v>SERVICO DE VIGILANCIA COM VIGIA DE OBRA,PARA 2 POSTOS,CONSIDERANDO APENAS O CUSTO APOS A JORNADA NORMAL DE TRABALHO.O CUSTO INCLUI VIGILANCIA AOS SABADOS,DOMINGOS E FERIADOS</v>
      </c>
      <c r="C4084" s="197" t="s">
        <v>8762</v>
      </c>
      <c r="D4084" s="197" t="s">
        <v>8763</v>
      </c>
      <c r="E4084" s="197" t="s">
        <v>8759</v>
      </c>
      <c r="I4084" s="197" t="s">
        <v>4108</v>
      </c>
      <c r="J4084" s="197" t="n">
        <v>20309.56</v>
      </c>
    </row>
    <row r="4085" customFormat="false" ht="12.75" hidden="true" customHeight="false" outlineLevel="0" collapsed="false">
      <c r="A4085" s="197" t="s">
        <v>8764</v>
      </c>
      <c r="B4085" s="197" t="str">
        <f aca="false">C4085&amp;D4085&amp;E4085&amp;F4085&amp;G4085&amp;H4085</f>
        <v>SERVICO DE VIGILANCIA COM VIGIA DE OBRA,PARA 2 POSTOS,CONSIDERANDO APENAS O CUSTO APOS A JORNADA NORMAL DE TRABALHO.O CUSTO INCLUI VIGILANCIA AOS SABADOS,DOMINGOS E FERIADOS</v>
      </c>
      <c r="C4085" s="197" t="s">
        <v>8762</v>
      </c>
      <c r="D4085" s="197" t="s">
        <v>8763</v>
      </c>
      <c r="E4085" s="197" t="s">
        <v>8759</v>
      </c>
      <c r="I4085" s="197" t="s">
        <v>4108</v>
      </c>
      <c r="J4085" s="197" t="n">
        <v>17598.21</v>
      </c>
    </row>
    <row r="4086" customFormat="false" ht="12.75" hidden="true" customHeight="false" outlineLevel="0" collapsed="false">
      <c r="A4086" s="197" t="s">
        <v>8765</v>
      </c>
      <c r="B4086" s="197" t="str">
        <f aca="false">C4086&amp;D4086&amp;E4086&amp;F4086&amp;G4086&amp;H4086</f>
        <v>SERVICO DE VIGILANCIA COM VIGIA DE OBRA,PARA 3 POSTOS,CONSIDERANDO APENAS O CUSTO APOS A JORNADA NORMAL DE TRABALHO.O CUSTO INCLUI VIGILANCIA AOS SABADOS,DOMINGOS E FERIADOS</v>
      </c>
      <c r="C4086" s="197" t="s">
        <v>8766</v>
      </c>
      <c r="D4086" s="197" t="s">
        <v>8763</v>
      </c>
      <c r="E4086" s="197" t="s">
        <v>8759</v>
      </c>
      <c r="I4086" s="197" t="s">
        <v>4108</v>
      </c>
      <c r="J4086" s="197" t="n">
        <v>30464.35</v>
      </c>
    </row>
    <row r="4087" customFormat="false" ht="12.75" hidden="true" customHeight="false" outlineLevel="0" collapsed="false">
      <c r="A4087" s="197" t="s">
        <v>8767</v>
      </c>
      <c r="B4087" s="197" t="str">
        <f aca="false">C4087&amp;D4087&amp;E4087&amp;F4087&amp;G4087&amp;H4087</f>
        <v>SERVICO DE VIGILANCIA COM VIGIA DE OBRA,PARA 3 POSTOS,CONSIDERANDO APENAS O CUSTO APOS A JORNADA NORMAL DE TRABALHO.O CUSTO INCLUI VIGILANCIA AOS SABADOS,DOMINGOS E FERIADOS</v>
      </c>
      <c r="C4087" s="197" t="s">
        <v>8766</v>
      </c>
      <c r="D4087" s="197" t="s">
        <v>8763</v>
      </c>
      <c r="E4087" s="197" t="s">
        <v>8759</v>
      </c>
      <c r="I4087" s="197" t="s">
        <v>4108</v>
      </c>
      <c r="J4087" s="197" t="n">
        <v>26397.32</v>
      </c>
    </row>
    <row r="4088" customFormat="false" ht="12.75" hidden="true" customHeight="false" outlineLevel="0" collapsed="false">
      <c r="A4088" s="197" t="s">
        <v>8768</v>
      </c>
      <c r="B4088" s="197" t="str">
        <f aca="false">C4088&amp;D4088&amp;E4088&amp;F4088&amp;G4088&amp;H4088</f>
        <v>SERVICO DE VIGILANCIA COM VIGIA DE OBRA,PARA 4 POSTOS,CONSIDERANDO APENAS O CUSTO APOS A JORNADA NORMAL DE TRABALHO.O CUSTO INCLUI VIGILANCIA AOS SABADOS,DOMINGOS E FERIADOS</v>
      </c>
      <c r="C4088" s="197" t="s">
        <v>8769</v>
      </c>
      <c r="D4088" s="197" t="s">
        <v>8763</v>
      </c>
      <c r="E4088" s="197" t="s">
        <v>8759</v>
      </c>
      <c r="I4088" s="197" t="s">
        <v>4108</v>
      </c>
      <c r="J4088" s="197" t="n">
        <v>40619.13</v>
      </c>
    </row>
    <row r="4089" customFormat="false" ht="12.75" hidden="true" customHeight="false" outlineLevel="0" collapsed="false">
      <c r="A4089" s="197" t="s">
        <v>8770</v>
      </c>
      <c r="B4089" s="197" t="str">
        <f aca="false">C4089&amp;D4089&amp;E4089&amp;F4089&amp;G4089&amp;H4089</f>
        <v>SERVICO DE VIGILANCIA COM VIGIA DE OBRA,PARA 4 POSTOS,CONSIDERANDO APENAS O CUSTO APOS A JORNADA NORMAL DE TRABALHO.O CUSTO INCLUI VIGILANCIA AOS SABADOS,DOMINGOS E FERIADOS</v>
      </c>
      <c r="C4089" s="197" t="s">
        <v>8769</v>
      </c>
      <c r="D4089" s="197" t="s">
        <v>8763</v>
      </c>
      <c r="E4089" s="197" t="s">
        <v>8759</v>
      </c>
      <c r="I4089" s="197" t="s">
        <v>4108</v>
      </c>
      <c r="J4089" s="197" t="n">
        <v>35196.42</v>
      </c>
    </row>
    <row r="4090" customFormat="false" ht="12.75" hidden="true" customHeight="false" outlineLevel="0" collapsed="false">
      <c r="A4090" s="197" t="s">
        <v>8771</v>
      </c>
      <c r="B4090" s="197" t="str">
        <f aca="false">C4090&amp;D4090&amp;E4090&amp;F4090&amp;G4090&amp;H4090</f>
        <v>INDICE DE SALARIO DA CONSTRUCAO CIVIL</v>
      </c>
      <c r="C4090" s="197" t="s">
        <v>8772</v>
      </c>
      <c r="J4090" s="197" t="n">
        <v>8216</v>
      </c>
    </row>
    <row r="4091" customFormat="false" ht="12.75" hidden="true" customHeight="false" outlineLevel="0" collapsed="false">
      <c r="A4091" s="197" t="s">
        <v>8773</v>
      </c>
      <c r="B4091" s="197" t="str">
        <f aca="false">C4091&amp;D4091&amp;E4091&amp;F4091&amp;G4091&amp;H4091</f>
        <v>INDICE DE SALARIO DA CONSTRUCAO CIVIL</v>
      </c>
      <c r="C4091" s="197" t="s">
        <v>8772</v>
      </c>
      <c r="J4091" s="197" t="n">
        <v>7120</v>
      </c>
    </row>
    <row r="4092" customFormat="false" ht="12.75" hidden="true" customHeight="false" outlineLevel="0" collapsed="false">
      <c r="A4092" s="197" t="s">
        <v>8774</v>
      </c>
      <c r="B4092" s="197" t="str">
        <f aca="false">C4092&amp;D4092&amp;E4092&amp;F4092&amp;G4092&amp;H4092</f>
        <v>SERVICO DE VIGILANCIA ARMADA OU DESARMADA 24H/DIA,PARA 1 POSTO</v>
      </c>
      <c r="C4092" s="197" t="s">
        <v>8775</v>
      </c>
      <c r="D4092" s="197" t="s">
        <v>5114</v>
      </c>
      <c r="I4092" s="197" t="s">
        <v>4108</v>
      </c>
      <c r="J4092" s="197" t="n">
        <v>15629.09</v>
      </c>
    </row>
    <row r="4093" customFormat="false" ht="12.75" hidden="true" customHeight="false" outlineLevel="0" collapsed="false">
      <c r="A4093" s="197" t="s">
        <v>8776</v>
      </c>
      <c r="B4093" s="197" t="str">
        <f aca="false">C4093&amp;D4093&amp;E4093&amp;F4093&amp;G4093&amp;H4093</f>
        <v>SERVICO DE VIGILANCIA ARMADA OU DESARMADA 24H/DIA,PARA 1 POSTO</v>
      </c>
      <c r="C4093" s="197" t="s">
        <v>8775</v>
      </c>
      <c r="D4093" s="197" t="s">
        <v>5114</v>
      </c>
      <c r="I4093" s="197" t="s">
        <v>4108</v>
      </c>
      <c r="J4093" s="197" t="n">
        <v>13541.36</v>
      </c>
    </row>
    <row r="4094" customFormat="false" ht="12.75" hidden="true" customHeight="false" outlineLevel="0" collapsed="false">
      <c r="A4094" s="197" t="s">
        <v>8777</v>
      </c>
      <c r="B4094" s="197" t="str">
        <f aca="false">C4094&amp;D4094&amp;E4094&amp;F4094&amp;G4094&amp;H4094</f>
        <v>SERVICO DE VIGILANCIA ARMADA OU DESARMADA 24H/DIA,PARA 2 POSTOS</v>
      </c>
      <c r="C4094" s="197" t="s">
        <v>8778</v>
      </c>
      <c r="D4094" s="197" t="s">
        <v>8779</v>
      </c>
      <c r="I4094" s="197" t="s">
        <v>4108</v>
      </c>
      <c r="J4094" s="197" t="n">
        <v>31258.19</v>
      </c>
    </row>
    <row r="4095" customFormat="false" ht="12.75" hidden="true" customHeight="false" outlineLevel="0" collapsed="false">
      <c r="A4095" s="197" t="s">
        <v>8780</v>
      </c>
      <c r="B4095" s="197" t="str">
        <f aca="false">C4095&amp;D4095&amp;E4095&amp;F4095&amp;G4095&amp;H4095</f>
        <v>SERVICO DE VIGILANCIA ARMADA OU DESARMADA 24H/DIA,PARA 2 POSTOS</v>
      </c>
      <c r="C4095" s="197" t="s">
        <v>8778</v>
      </c>
      <c r="D4095" s="197" t="s">
        <v>8779</v>
      </c>
      <c r="I4095" s="197" t="s">
        <v>4108</v>
      </c>
      <c r="J4095" s="197" t="n">
        <v>27082.73</v>
      </c>
    </row>
    <row r="4096" customFormat="false" ht="12.75" hidden="true" customHeight="false" outlineLevel="0" collapsed="false">
      <c r="A4096" s="197" t="s">
        <v>8781</v>
      </c>
      <c r="B4096" s="197" t="str">
        <f aca="false">C4096&amp;D4096&amp;E4096&amp;F4096&amp;G4096&amp;H4096</f>
        <v>SERVICO DE VIGILANCIA ARMADA OU DESARMADA 24H/DIA,PARA 3 POSTOS</v>
      </c>
      <c r="C4096" s="197" t="s">
        <v>8782</v>
      </c>
      <c r="D4096" s="197" t="s">
        <v>8779</v>
      </c>
      <c r="I4096" s="197" t="s">
        <v>4108</v>
      </c>
      <c r="J4096" s="197" t="n">
        <v>46887.29</v>
      </c>
    </row>
    <row r="4097" customFormat="false" ht="12.75" hidden="true" customHeight="false" outlineLevel="0" collapsed="false">
      <c r="A4097" s="197" t="s">
        <v>8783</v>
      </c>
      <c r="B4097" s="197" t="str">
        <f aca="false">C4097&amp;D4097&amp;E4097&amp;F4097&amp;G4097&amp;H4097</f>
        <v>SERVICO DE VIGILANCIA ARMADA OU DESARMADA 24H/DIA,PARA 3 POSTOS</v>
      </c>
      <c r="C4097" s="197" t="s">
        <v>8782</v>
      </c>
      <c r="D4097" s="197" t="s">
        <v>8779</v>
      </c>
      <c r="I4097" s="197" t="s">
        <v>4108</v>
      </c>
      <c r="J4097" s="197" t="n">
        <v>40624.1</v>
      </c>
    </row>
    <row r="4098" customFormat="false" ht="12.75" hidden="true" customHeight="false" outlineLevel="0" collapsed="false">
      <c r="A4098" s="197" t="s">
        <v>8784</v>
      </c>
      <c r="B4098" s="197" t="str">
        <f aca="false">C4098&amp;D4098&amp;E4098&amp;F4098&amp;G4098&amp;H4098</f>
        <v>SERVICO DE VIGILANCIA ARMADA OU DESARMADA 24H/DIA,PARA 4 POSTOS</v>
      </c>
      <c r="C4098" s="197" t="s">
        <v>8785</v>
      </c>
      <c r="D4098" s="197" t="s">
        <v>8779</v>
      </c>
      <c r="I4098" s="197" t="s">
        <v>4108</v>
      </c>
      <c r="J4098" s="197" t="n">
        <v>62516.39</v>
      </c>
    </row>
    <row r="4099" customFormat="false" ht="12.75" hidden="true" customHeight="false" outlineLevel="0" collapsed="false">
      <c r="A4099" s="197" t="s">
        <v>8786</v>
      </c>
      <c r="B4099" s="197" t="str">
        <f aca="false">C4099&amp;D4099&amp;E4099&amp;F4099&amp;G4099&amp;H4099</f>
        <v>SERVICO DE VIGILANCIA ARMADA OU DESARMADA 24H/DIA,PARA 4 POSTOS</v>
      </c>
      <c r="C4099" s="197" t="s">
        <v>8785</v>
      </c>
      <c r="D4099" s="197" t="s">
        <v>8779</v>
      </c>
      <c r="I4099" s="197" t="s">
        <v>4108</v>
      </c>
      <c r="J4099" s="197" t="n">
        <v>54165.47</v>
      </c>
    </row>
    <row r="4100" customFormat="false" ht="12.75" hidden="true" customHeight="false" outlineLevel="0" collapsed="false">
      <c r="A4100" s="197" t="s">
        <v>8787</v>
      </c>
      <c r="B4100" s="197" t="str">
        <f aca="false">C4100&amp;D4100&amp;E4100&amp;F4100&amp;G4100&amp;H4100</f>
        <v>SERVICO DE VIGILANCIA ARMADA OU DESARMADA,PARA 1 POSTO,CONSIDERANDO APENAS O CUSTO APOS A JORNADA NORMAL DE TRABALHO.O CUSTO INCLUI VIGILANCIA AOS SABADOS,DOMINGOS E FERIADOS</v>
      </c>
      <c r="C4100" s="197" t="s">
        <v>8788</v>
      </c>
      <c r="D4100" s="197" t="s">
        <v>8789</v>
      </c>
      <c r="E4100" s="197" t="s">
        <v>8759</v>
      </c>
      <c r="I4100" s="197" t="s">
        <v>4108</v>
      </c>
      <c r="J4100" s="197" t="n">
        <v>12111.56</v>
      </c>
    </row>
    <row r="4101" customFormat="false" ht="12.75" hidden="true" customHeight="false" outlineLevel="0" collapsed="false">
      <c r="A4101" s="197" t="s">
        <v>8790</v>
      </c>
      <c r="B4101" s="197" t="str">
        <f aca="false">C4101&amp;D4101&amp;E4101&amp;F4101&amp;G4101&amp;H4101</f>
        <v>SERVICO DE VIGILANCIA ARMADA OU DESARMADA,PARA 1 POSTO,CONSIDERANDO APENAS O CUSTO APOS A JORNADA NORMAL DE TRABALHO.O CUSTO INCLUI VIGILANCIA AOS SABADOS,DOMINGOS E FERIADOS</v>
      </c>
      <c r="C4101" s="197" t="s">
        <v>8788</v>
      </c>
      <c r="D4101" s="197" t="s">
        <v>8789</v>
      </c>
      <c r="E4101" s="197" t="s">
        <v>8759</v>
      </c>
      <c r="I4101" s="197" t="s">
        <v>4108</v>
      </c>
      <c r="J4101" s="197" t="n">
        <v>10493.7</v>
      </c>
    </row>
    <row r="4102" customFormat="false" ht="12.75" hidden="true" customHeight="false" outlineLevel="0" collapsed="false">
      <c r="A4102" s="197" t="s">
        <v>8791</v>
      </c>
      <c r="B4102" s="197" t="str">
        <f aca="false">C4102&amp;D4102&amp;E4102&amp;F4102&amp;G4102&amp;H4102</f>
        <v>SERVICO DE VIGILANCIA ARMADA OU DESARMADA,PARA 2 POSTOS,CONSIDERANDO APENAS O CUSTO APOS A JORNADA NORMAL DE TRABALHO.O CUSTO INCLUI VIGILANCIA AOS SABADOS,DOMINGOS E FERIADOS</v>
      </c>
      <c r="C4102" s="197" t="s">
        <v>8792</v>
      </c>
      <c r="D4102" s="197" t="s">
        <v>8793</v>
      </c>
      <c r="E4102" s="197" t="s">
        <v>8759</v>
      </c>
      <c r="I4102" s="197" t="s">
        <v>4108</v>
      </c>
      <c r="J4102" s="197" t="n">
        <v>24223.12</v>
      </c>
    </row>
    <row r="4103" customFormat="false" ht="12.75" hidden="true" customHeight="false" outlineLevel="0" collapsed="false">
      <c r="A4103" s="197" t="s">
        <v>8794</v>
      </c>
      <c r="B4103" s="197" t="str">
        <f aca="false">C4103&amp;D4103&amp;E4103&amp;F4103&amp;G4103&amp;H4103</f>
        <v>SERVICO DE VIGILANCIA ARMADA OU DESARMADA,PARA 2 POSTOS,CONSIDERANDO APENAS O CUSTO APOS A JORNADA NORMAL DE TRABALHO.O CUSTO INCLUI VIGILANCIA AOS SABADOS,DOMINGOS E FERIADOS</v>
      </c>
      <c r="C4103" s="197" t="s">
        <v>8792</v>
      </c>
      <c r="D4103" s="197" t="s">
        <v>8793</v>
      </c>
      <c r="E4103" s="197" t="s">
        <v>8759</v>
      </c>
      <c r="I4103" s="197" t="s">
        <v>4108</v>
      </c>
      <c r="J4103" s="197" t="n">
        <v>20987.4</v>
      </c>
    </row>
    <row r="4104" customFormat="false" ht="12.75" hidden="true" customHeight="false" outlineLevel="0" collapsed="false">
      <c r="A4104" s="197" t="s">
        <v>8795</v>
      </c>
      <c r="B4104" s="197" t="str">
        <f aca="false">C4104&amp;D4104&amp;E4104&amp;F4104&amp;G4104&amp;H4104</f>
        <v>SERVICO DE VIGILANCIA ARMADA OU DESARMADA,PARA 3 POSTOS,CONSIDERANDO APENAS O CUSTO APOS A JORNADA NORMAL DE TRABALHO.O CUSTO INCLUI VIGILANCIA AOS SABADOS,DOMINGOS E FERIADOS</v>
      </c>
      <c r="C4104" s="197" t="s">
        <v>8796</v>
      </c>
      <c r="D4104" s="197" t="s">
        <v>8793</v>
      </c>
      <c r="E4104" s="197" t="s">
        <v>8759</v>
      </c>
      <c r="I4104" s="197" t="s">
        <v>4108</v>
      </c>
      <c r="J4104" s="197" t="n">
        <v>36334.68</v>
      </c>
    </row>
    <row r="4105" customFormat="false" ht="12.75" hidden="true" customHeight="false" outlineLevel="0" collapsed="false">
      <c r="A4105" s="197" t="s">
        <v>8797</v>
      </c>
      <c r="B4105" s="197" t="str">
        <f aca="false">C4105&amp;D4105&amp;E4105&amp;F4105&amp;G4105&amp;H4105</f>
        <v>SERVICO DE VIGILANCIA ARMADA OU DESARMADA,PARA 3 POSTOS,CONSIDERANDO APENAS O CUSTO APOS A JORNADA NORMAL DE TRABALHO.O CUSTO INCLUI VIGILANCIA AOS SABADOS,DOMINGOS E FERIADOS</v>
      </c>
      <c r="C4105" s="197" t="s">
        <v>8796</v>
      </c>
      <c r="D4105" s="197" t="s">
        <v>8793</v>
      </c>
      <c r="E4105" s="197" t="s">
        <v>8759</v>
      </c>
      <c r="I4105" s="197" t="s">
        <v>4108</v>
      </c>
      <c r="J4105" s="197" t="n">
        <v>31481.1</v>
      </c>
    </row>
    <row r="4106" customFormat="false" ht="12.75" hidden="true" customHeight="false" outlineLevel="0" collapsed="false">
      <c r="A4106" s="197" t="s">
        <v>8798</v>
      </c>
      <c r="B4106" s="197" t="str">
        <f aca="false">C4106&amp;D4106&amp;E4106&amp;F4106&amp;G4106&amp;H4106</f>
        <v>SERVICO DE VIGILANCIA ARMADA OU DESARMADA,PARA 4 POSTOS,CONSIDERANDO APENAS O CUSTO APOS A JORNADA NORMAL DE TRABALHO.O CUSTO INCLUI VIGILANCIA AOS SABADOS,DOMINGOS E FERIADOS</v>
      </c>
      <c r="C4106" s="197" t="s">
        <v>8799</v>
      </c>
      <c r="D4106" s="197" t="s">
        <v>8793</v>
      </c>
      <c r="E4106" s="197" t="s">
        <v>8759</v>
      </c>
      <c r="I4106" s="197" t="s">
        <v>4108</v>
      </c>
      <c r="J4106" s="197" t="n">
        <v>48446.24</v>
      </c>
    </row>
    <row r="4107" customFormat="false" ht="12.75" hidden="true" customHeight="false" outlineLevel="0" collapsed="false">
      <c r="A4107" s="197" t="s">
        <v>8800</v>
      </c>
      <c r="B4107" s="197" t="str">
        <f aca="false">C4107&amp;D4107&amp;E4107&amp;F4107&amp;G4107&amp;H4107</f>
        <v>SERVICO DE VIGILANCIA ARMADA OU DESARMADA,PARA 4 POSTOS,CONSIDERANDO APENAS O CUSTO APOS A JORNADA NORMAL DE TRABALHO.O CUSTO INCLUI VIGILANCIA AOS SABADOS,DOMINGOS E FERIADOS</v>
      </c>
      <c r="C4107" s="197" t="s">
        <v>8799</v>
      </c>
      <c r="D4107" s="197" t="s">
        <v>8793</v>
      </c>
      <c r="E4107" s="197" t="s">
        <v>8759</v>
      </c>
      <c r="I4107" s="197" t="s">
        <v>4108</v>
      </c>
      <c r="J4107" s="197" t="n">
        <v>41974.81</v>
      </c>
    </row>
    <row r="4108" customFormat="false" ht="12.75" hidden="true" customHeight="false" outlineLevel="0" collapsed="false">
      <c r="A4108" s="197" t="s">
        <v>8801</v>
      </c>
      <c r="B4108" s="197" t="str">
        <f aca="false">C4108&amp;D4108&amp;E4108&amp;F4108&amp;G4108&amp;H4108</f>
        <v>INDICE PARA SERVICOS DE SEGURANCA E VIGILANCIA</v>
      </c>
      <c r="C4108" s="197" t="s">
        <v>8802</v>
      </c>
      <c r="J4108" s="197" t="n">
        <v>4434</v>
      </c>
    </row>
    <row r="4109" customFormat="false" ht="12.75" hidden="true" customHeight="false" outlineLevel="0" collapsed="false">
      <c r="A4109" s="197" t="s">
        <v>8803</v>
      </c>
      <c r="B4109" s="197" t="str">
        <f aca="false">C4109&amp;D4109&amp;E4109&amp;F4109&amp;G4109&amp;H4109</f>
        <v>INDICE PARA SERVICOS DE SEGURANCA E VIGILANCIA</v>
      </c>
      <c r="C4109" s="197" t="s">
        <v>8802</v>
      </c>
      <c r="J4109" s="197" t="n">
        <v>3964</v>
      </c>
    </row>
    <row r="4110" customFormat="false" ht="12.75" hidden="true" customHeight="false" outlineLevel="0" collapsed="false">
      <c r="A4110" s="197" t="s">
        <v>8804</v>
      </c>
      <c r="B4110" s="197"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197" t="s">
        <v>8805</v>
      </c>
      <c r="D4110" s="197" t="s">
        <v>8806</v>
      </c>
      <c r="E4110" s="197" t="s">
        <v>8807</v>
      </c>
      <c r="F4110" s="197" t="s">
        <v>8808</v>
      </c>
      <c r="G4110" s="197" t="s">
        <v>8809</v>
      </c>
      <c r="H4110" s="197" t="s">
        <v>8810</v>
      </c>
      <c r="I4110" s="197" t="s">
        <v>338</v>
      </c>
      <c r="J4110" s="197" t="n">
        <v>25.71</v>
      </c>
    </row>
    <row r="4111" customFormat="false" ht="12.75" hidden="true" customHeight="false" outlineLevel="0" collapsed="false">
      <c r="A4111" s="197" t="s">
        <v>8811</v>
      </c>
      <c r="B4111" s="197"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197" t="s">
        <v>8805</v>
      </c>
      <c r="D4111" s="197" t="s">
        <v>8806</v>
      </c>
      <c r="E4111" s="197" t="s">
        <v>8807</v>
      </c>
      <c r="F4111" s="197" t="s">
        <v>8808</v>
      </c>
      <c r="G4111" s="197" t="s">
        <v>8809</v>
      </c>
      <c r="H4111" s="197" t="s">
        <v>8810</v>
      </c>
      <c r="I4111" s="197" t="s">
        <v>338</v>
      </c>
      <c r="J4111" s="197" t="n">
        <v>22.31</v>
      </c>
    </row>
    <row r="4112" customFormat="false" ht="12.75" hidden="true" customHeight="false" outlineLevel="0" collapsed="false">
      <c r="A4112" s="197" t="s">
        <v>8812</v>
      </c>
      <c r="B4112" s="197"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197" t="s">
        <v>8813</v>
      </c>
      <c r="D4112" s="197" t="s">
        <v>8814</v>
      </c>
      <c r="E4112" s="197" t="s">
        <v>8807</v>
      </c>
      <c r="F4112" s="197" t="s">
        <v>8808</v>
      </c>
      <c r="G4112" s="197" t="s">
        <v>8809</v>
      </c>
      <c r="H4112" s="197" t="s">
        <v>8810</v>
      </c>
      <c r="I4112" s="197" t="s">
        <v>338</v>
      </c>
      <c r="J4112" s="197" t="n">
        <v>37.59</v>
      </c>
    </row>
    <row r="4113" customFormat="false" ht="12.75" hidden="true" customHeight="false" outlineLevel="0" collapsed="false">
      <c r="A4113" s="197" t="s">
        <v>8815</v>
      </c>
      <c r="B4113" s="197"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197" t="s">
        <v>8813</v>
      </c>
      <c r="D4113" s="197" t="s">
        <v>8814</v>
      </c>
      <c r="E4113" s="197" t="s">
        <v>8807</v>
      </c>
      <c r="F4113" s="197" t="s">
        <v>8808</v>
      </c>
      <c r="G4113" s="197" t="s">
        <v>8809</v>
      </c>
      <c r="H4113" s="197" t="s">
        <v>8810</v>
      </c>
      <c r="I4113" s="197" t="s">
        <v>338</v>
      </c>
      <c r="J4113" s="197" t="n">
        <v>32.64</v>
      </c>
    </row>
    <row r="4114" customFormat="false" ht="12.75" hidden="true" customHeight="false" outlineLevel="0" collapsed="false">
      <c r="A4114" s="197" t="s">
        <v>8816</v>
      </c>
      <c r="B4114" s="197"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197" t="s">
        <v>8813</v>
      </c>
      <c r="D4114" s="197" t="s">
        <v>8817</v>
      </c>
      <c r="E4114" s="197" t="s">
        <v>8807</v>
      </c>
      <c r="F4114" s="197" t="s">
        <v>8808</v>
      </c>
      <c r="G4114" s="197" t="s">
        <v>8809</v>
      </c>
      <c r="H4114" s="197" t="s">
        <v>8818</v>
      </c>
      <c r="I4114" s="197" t="s">
        <v>338</v>
      </c>
      <c r="J4114" s="197" t="n">
        <v>52.28</v>
      </c>
    </row>
    <row r="4115" customFormat="false" ht="12.75" hidden="true" customHeight="false" outlineLevel="0" collapsed="false">
      <c r="A4115" s="197" t="s">
        <v>8819</v>
      </c>
      <c r="B4115" s="197"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197" t="s">
        <v>8813</v>
      </c>
      <c r="D4115" s="197" t="s">
        <v>8817</v>
      </c>
      <c r="E4115" s="197" t="s">
        <v>8807</v>
      </c>
      <c r="F4115" s="197" t="s">
        <v>8808</v>
      </c>
      <c r="G4115" s="197" t="s">
        <v>8809</v>
      </c>
      <c r="H4115" s="197" t="s">
        <v>8818</v>
      </c>
      <c r="I4115" s="197" t="s">
        <v>338</v>
      </c>
      <c r="J4115" s="197" t="n">
        <v>45.72</v>
      </c>
    </row>
    <row r="4116" customFormat="false" ht="12.75" hidden="true" customHeight="false" outlineLevel="0" collapsed="false">
      <c r="A4116" s="197" t="s">
        <v>8820</v>
      </c>
      <c r="B4116" s="197"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197" t="s">
        <v>8813</v>
      </c>
      <c r="D4116" s="197" t="s">
        <v>8821</v>
      </c>
      <c r="E4116" s="197" t="s">
        <v>8807</v>
      </c>
      <c r="F4116" s="197" t="s">
        <v>8808</v>
      </c>
      <c r="G4116" s="197" t="s">
        <v>8809</v>
      </c>
      <c r="H4116" s="197" t="s">
        <v>8810</v>
      </c>
      <c r="I4116" s="197" t="s">
        <v>338</v>
      </c>
      <c r="J4116" s="197" t="n">
        <v>66.7</v>
      </c>
    </row>
    <row r="4117" customFormat="false" ht="12.75" hidden="true" customHeight="false" outlineLevel="0" collapsed="false">
      <c r="A4117" s="197" t="s">
        <v>8822</v>
      </c>
      <c r="B4117" s="197"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197" t="s">
        <v>8813</v>
      </c>
      <c r="D4117" s="197" t="s">
        <v>8821</v>
      </c>
      <c r="E4117" s="197" t="s">
        <v>8807</v>
      </c>
      <c r="F4117" s="197" t="s">
        <v>8808</v>
      </c>
      <c r="G4117" s="197" t="s">
        <v>8809</v>
      </c>
      <c r="H4117" s="197" t="s">
        <v>8810</v>
      </c>
      <c r="I4117" s="197" t="s">
        <v>338</v>
      </c>
      <c r="J4117" s="197" t="n">
        <v>58.46</v>
      </c>
    </row>
    <row r="4118" customFormat="false" ht="12.75" hidden="true" customHeight="false" outlineLevel="0" collapsed="false">
      <c r="A4118" s="197" t="s">
        <v>8823</v>
      </c>
      <c r="B4118" s="197"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197" t="s">
        <v>8813</v>
      </c>
      <c r="D4118" s="197" t="s">
        <v>8824</v>
      </c>
      <c r="E4118" s="197" t="s">
        <v>8807</v>
      </c>
      <c r="F4118" s="197" t="s">
        <v>8808</v>
      </c>
      <c r="G4118" s="197" t="s">
        <v>8809</v>
      </c>
      <c r="H4118" s="197" t="s">
        <v>8810</v>
      </c>
      <c r="I4118" s="197" t="s">
        <v>338</v>
      </c>
      <c r="J4118" s="197" t="n">
        <v>78.52</v>
      </c>
    </row>
    <row r="4119" customFormat="false" ht="12.75" hidden="true" customHeight="false" outlineLevel="0" collapsed="false">
      <c r="A4119" s="197" t="s">
        <v>8825</v>
      </c>
      <c r="B4119" s="197"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197" t="s">
        <v>8813</v>
      </c>
      <c r="D4119" s="197" t="s">
        <v>8824</v>
      </c>
      <c r="E4119" s="197" t="s">
        <v>8807</v>
      </c>
      <c r="F4119" s="197" t="s">
        <v>8808</v>
      </c>
      <c r="G4119" s="197" t="s">
        <v>8809</v>
      </c>
      <c r="H4119" s="197" t="s">
        <v>8810</v>
      </c>
      <c r="I4119" s="197" t="s">
        <v>338</v>
      </c>
      <c r="J4119" s="197" t="n">
        <v>68.84</v>
      </c>
    </row>
    <row r="4120" customFormat="false" ht="12.75" hidden="true" customHeight="false" outlineLevel="0" collapsed="false">
      <c r="A4120" s="197" t="s">
        <v>8826</v>
      </c>
      <c r="B4120" s="197"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197" t="s">
        <v>8827</v>
      </c>
      <c r="D4120" s="197" t="s">
        <v>8828</v>
      </c>
      <c r="E4120" s="197" t="s">
        <v>8829</v>
      </c>
      <c r="F4120" s="197" t="s">
        <v>8830</v>
      </c>
      <c r="G4120" s="197" t="s">
        <v>8831</v>
      </c>
      <c r="H4120" s="197" t="s">
        <v>8832</v>
      </c>
      <c r="I4120" s="197" t="s">
        <v>338</v>
      </c>
      <c r="J4120" s="197" t="n">
        <v>37.52</v>
      </c>
    </row>
    <row r="4121" customFormat="false" ht="12.75" hidden="true" customHeight="false" outlineLevel="0" collapsed="false">
      <c r="A4121" s="197" t="s">
        <v>8833</v>
      </c>
      <c r="B4121" s="197"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197" t="s">
        <v>8827</v>
      </c>
      <c r="D4121" s="197" t="s">
        <v>8828</v>
      </c>
      <c r="E4121" s="197" t="s">
        <v>8829</v>
      </c>
      <c r="F4121" s="197" t="s">
        <v>8830</v>
      </c>
      <c r="G4121" s="197" t="s">
        <v>8831</v>
      </c>
      <c r="H4121" s="197" t="s">
        <v>8832</v>
      </c>
      <c r="I4121" s="197" t="s">
        <v>338</v>
      </c>
      <c r="J4121" s="197" t="n">
        <v>32.81</v>
      </c>
    </row>
    <row r="4122" customFormat="false" ht="12.75" hidden="true" customHeight="false" outlineLevel="0" collapsed="false">
      <c r="A4122" s="197" t="s">
        <v>8834</v>
      </c>
      <c r="B4122" s="197"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197" t="s">
        <v>8835</v>
      </c>
      <c r="D4122" s="197" t="s">
        <v>8836</v>
      </c>
      <c r="E4122" s="197" t="s">
        <v>8829</v>
      </c>
      <c r="F4122" s="197" t="s">
        <v>8830</v>
      </c>
      <c r="G4122" s="197" t="s">
        <v>8831</v>
      </c>
      <c r="H4122" s="197" t="s">
        <v>8832</v>
      </c>
      <c r="I4122" s="197" t="s">
        <v>338</v>
      </c>
      <c r="J4122" s="197" t="n">
        <v>55.66</v>
      </c>
    </row>
    <row r="4123" customFormat="false" ht="12.75" hidden="true" customHeight="false" outlineLevel="0" collapsed="false">
      <c r="A4123" s="197" t="s">
        <v>8837</v>
      </c>
      <c r="B4123" s="197"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197" t="s">
        <v>8835</v>
      </c>
      <c r="D4123" s="197" t="s">
        <v>8836</v>
      </c>
      <c r="E4123" s="197" t="s">
        <v>8829</v>
      </c>
      <c r="F4123" s="197" t="s">
        <v>8830</v>
      </c>
      <c r="G4123" s="197" t="s">
        <v>8831</v>
      </c>
      <c r="H4123" s="197" t="s">
        <v>8832</v>
      </c>
      <c r="I4123" s="197" t="s">
        <v>338</v>
      </c>
      <c r="J4123" s="197" t="n">
        <v>48.67</v>
      </c>
    </row>
    <row r="4124" customFormat="false" ht="12.75" hidden="true" customHeight="false" outlineLevel="0" collapsed="false">
      <c r="A4124" s="197" t="s">
        <v>8838</v>
      </c>
      <c r="B4124" s="197"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197" t="s">
        <v>8835</v>
      </c>
      <c r="D4124" s="197" t="s">
        <v>8839</v>
      </c>
      <c r="E4124" s="197" t="s">
        <v>8829</v>
      </c>
      <c r="F4124" s="197" t="s">
        <v>8830</v>
      </c>
      <c r="G4124" s="197" t="s">
        <v>8831</v>
      </c>
      <c r="H4124" s="197" t="s">
        <v>8832</v>
      </c>
      <c r="I4124" s="197" t="s">
        <v>338</v>
      </c>
      <c r="J4124" s="197" t="n">
        <v>69.01</v>
      </c>
    </row>
    <row r="4125" customFormat="false" ht="12.75" hidden="true" customHeight="false" outlineLevel="0" collapsed="false">
      <c r="A4125" s="197" t="s">
        <v>8840</v>
      </c>
      <c r="B4125" s="197"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197" t="s">
        <v>8835</v>
      </c>
      <c r="D4125" s="197" t="s">
        <v>8839</v>
      </c>
      <c r="E4125" s="197" t="s">
        <v>8829</v>
      </c>
      <c r="F4125" s="197" t="s">
        <v>8830</v>
      </c>
      <c r="G4125" s="197" t="s">
        <v>8831</v>
      </c>
      <c r="H4125" s="197" t="s">
        <v>8832</v>
      </c>
      <c r="I4125" s="197" t="s">
        <v>338</v>
      </c>
      <c r="J4125" s="197" t="n">
        <v>60.48</v>
      </c>
    </row>
    <row r="4126" customFormat="false" ht="12.75" hidden="true" customHeight="false" outlineLevel="0" collapsed="false">
      <c r="A4126" s="197" t="s">
        <v>8841</v>
      </c>
      <c r="B4126" s="197"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197" t="s">
        <v>8835</v>
      </c>
      <c r="D4126" s="197" t="s">
        <v>8842</v>
      </c>
      <c r="E4126" s="197" t="s">
        <v>8829</v>
      </c>
      <c r="F4126" s="197" t="s">
        <v>8830</v>
      </c>
      <c r="G4126" s="197" t="s">
        <v>8831</v>
      </c>
      <c r="H4126" s="197" t="s">
        <v>8832</v>
      </c>
      <c r="I4126" s="197" t="s">
        <v>338</v>
      </c>
      <c r="J4126" s="197" t="n">
        <v>86.08</v>
      </c>
    </row>
    <row r="4127" customFormat="false" ht="12.75" hidden="true" customHeight="false" outlineLevel="0" collapsed="false">
      <c r="A4127" s="197" t="s">
        <v>8843</v>
      </c>
      <c r="B4127" s="197"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197" t="s">
        <v>8835</v>
      </c>
      <c r="D4127" s="197" t="s">
        <v>8842</v>
      </c>
      <c r="E4127" s="197" t="s">
        <v>8829</v>
      </c>
      <c r="F4127" s="197" t="s">
        <v>8830</v>
      </c>
      <c r="G4127" s="197" t="s">
        <v>8831</v>
      </c>
      <c r="H4127" s="197" t="s">
        <v>8832</v>
      </c>
      <c r="I4127" s="197" t="s">
        <v>338</v>
      </c>
      <c r="J4127" s="197" t="n">
        <v>75.41</v>
      </c>
    </row>
    <row r="4128" customFormat="false" ht="12.75" hidden="true" customHeight="false" outlineLevel="0" collapsed="false">
      <c r="A4128" s="197" t="s">
        <v>8844</v>
      </c>
      <c r="B4128" s="197"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197" t="s">
        <v>8835</v>
      </c>
      <c r="D4128" s="197" t="s">
        <v>8845</v>
      </c>
      <c r="E4128" s="197" t="s">
        <v>8829</v>
      </c>
      <c r="F4128" s="197" t="s">
        <v>8830</v>
      </c>
      <c r="G4128" s="197" t="s">
        <v>8831</v>
      </c>
      <c r="H4128" s="197" t="s">
        <v>8832</v>
      </c>
      <c r="I4128" s="197" t="s">
        <v>338</v>
      </c>
      <c r="J4128" s="197" t="n">
        <v>99.99</v>
      </c>
    </row>
    <row r="4129" customFormat="false" ht="12.75" hidden="true" customHeight="false" outlineLevel="0" collapsed="false">
      <c r="A4129" s="197" t="s">
        <v>8846</v>
      </c>
      <c r="B4129" s="197"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197" t="s">
        <v>8835</v>
      </c>
      <c r="D4129" s="197" t="s">
        <v>8845</v>
      </c>
      <c r="E4129" s="197" t="s">
        <v>8829</v>
      </c>
      <c r="F4129" s="197" t="s">
        <v>8830</v>
      </c>
      <c r="G4129" s="197" t="s">
        <v>8831</v>
      </c>
      <c r="H4129" s="197" t="s">
        <v>8832</v>
      </c>
      <c r="I4129" s="197" t="s">
        <v>338</v>
      </c>
      <c r="J4129" s="197" t="n">
        <v>87.69</v>
      </c>
    </row>
    <row r="4130" customFormat="false" ht="12.75" hidden="true" customHeight="false" outlineLevel="0" collapsed="false">
      <c r="A4130" s="197" t="s">
        <v>8847</v>
      </c>
      <c r="B4130" s="197"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197" t="s">
        <v>8835</v>
      </c>
      <c r="D4130" s="197" t="s">
        <v>8848</v>
      </c>
      <c r="E4130" s="197" t="s">
        <v>8829</v>
      </c>
      <c r="F4130" s="197" t="s">
        <v>8830</v>
      </c>
      <c r="G4130" s="197" t="s">
        <v>8831</v>
      </c>
      <c r="H4130" s="197" t="s">
        <v>8832</v>
      </c>
      <c r="I4130" s="197" t="s">
        <v>338</v>
      </c>
      <c r="J4130" s="197" t="n">
        <v>123.3</v>
      </c>
    </row>
    <row r="4131" customFormat="false" ht="12.75" hidden="true" customHeight="false" outlineLevel="0" collapsed="false">
      <c r="A4131" s="197" t="s">
        <v>8849</v>
      </c>
      <c r="B4131" s="197"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197" t="s">
        <v>8835</v>
      </c>
      <c r="D4131" s="197" t="s">
        <v>8848</v>
      </c>
      <c r="E4131" s="197" t="s">
        <v>8829</v>
      </c>
      <c r="F4131" s="197" t="s">
        <v>8830</v>
      </c>
      <c r="G4131" s="197" t="s">
        <v>8831</v>
      </c>
      <c r="H4131" s="197" t="s">
        <v>8832</v>
      </c>
      <c r="I4131" s="197" t="s">
        <v>338</v>
      </c>
      <c r="J4131" s="197" t="n">
        <v>108.16</v>
      </c>
    </row>
    <row r="4132" customFormat="false" ht="12.75" hidden="true" customHeight="false" outlineLevel="0" collapsed="false">
      <c r="A4132" s="197" t="s">
        <v>8850</v>
      </c>
      <c r="B4132" s="197"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197" t="s">
        <v>8835</v>
      </c>
      <c r="D4132" s="197" t="s">
        <v>8851</v>
      </c>
      <c r="E4132" s="197" t="s">
        <v>8829</v>
      </c>
      <c r="F4132" s="197" t="s">
        <v>8830</v>
      </c>
      <c r="G4132" s="197" t="s">
        <v>8831</v>
      </c>
      <c r="H4132" s="197" t="s">
        <v>8832</v>
      </c>
      <c r="I4132" s="197" t="s">
        <v>338</v>
      </c>
      <c r="J4132" s="197" t="n">
        <v>142.59</v>
      </c>
    </row>
    <row r="4133" customFormat="false" ht="12.75" hidden="true" customHeight="false" outlineLevel="0" collapsed="false">
      <c r="A4133" s="197" t="s">
        <v>8852</v>
      </c>
      <c r="B4133" s="197"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197" t="s">
        <v>8835</v>
      </c>
      <c r="D4133" s="197" t="s">
        <v>8851</v>
      </c>
      <c r="E4133" s="197" t="s">
        <v>8829</v>
      </c>
      <c r="F4133" s="197" t="s">
        <v>8830</v>
      </c>
      <c r="G4133" s="197" t="s">
        <v>8831</v>
      </c>
      <c r="H4133" s="197" t="s">
        <v>8832</v>
      </c>
      <c r="I4133" s="197" t="s">
        <v>338</v>
      </c>
      <c r="J4133" s="197" t="n">
        <v>125.16</v>
      </c>
    </row>
    <row r="4134" customFormat="false" ht="12.75" hidden="true" customHeight="false" outlineLevel="0" collapsed="false">
      <c r="A4134" s="197" t="s">
        <v>8853</v>
      </c>
      <c r="B4134" s="197"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197" t="s">
        <v>8835</v>
      </c>
      <c r="D4134" s="197" t="s">
        <v>8854</v>
      </c>
      <c r="E4134" s="197" t="s">
        <v>8855</v>
      </c>
      <c r="F4134" s="197" t="s">
        <v>8856</v>
      </c>
      <c r="G4134" s="197" t="s">
        <v>8857</v>
      </c>
      <c r="H4134" s="197" t="s">
        <v>8858</v>
      </c>
      <c r="I4134" s="197" t="s">
        <v>338</v>
      </c>
      <c r="J4134" s="197" t="n">
        <v>223.97</v>
      </c>
    </row>
    <row r="4135" customFormat="false" ht="12.75" hidden="true" customHeight="false" outlineLevel="0" collapsed="false">
      <c r="A4135" s="197" t="s">
        <v>8859</v>
      </c>
      <c r="B4135" s="197"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197" t="s">
        <v>8835</v>
      </c>
      <c r="D4135" s="197" t="s">
        <v>8854</v>
      </c>
      <c r="E4135" s="197" t="s">
        <v>8855</v>
      </c>
      <c r="F4135" s="197" t="s">
        <v>8856</v>
      </c>
      <c r="G4135" s="197" t="s">
        <v>8857</v>
      </c>
      <c r="H4135" s="197" t="s">
        <v>8858</v>
      </c>
      <c r="I4135" s="197" t="s">
        <v>338</v>
      </c>
      <c r="J4135" s="197" t="n">
        <v>204.05</v>
      </c>
    </row>
    <row r="4136" customFormat="false" ht="12.75" hidden="true" customHeight="false" outlineLevel="0" collapsed="false">
      <c r="A4136" s="197" t="s">
        <v>8860</v>
      </c>
      <c r="B4136" s="197"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197" t="s">
        <v>8835</v>
      </c>
      <c r="D4136" s="197" t="s">
        <v>8861</v>
      </c>
      <c r="E4136" s="197" t="s">
        <v>8855</v>
      </c>
      <c r="F4136" s="197" t="s">
        <v>8856</v>
      </c>
      <c r="G4136" s="197" t="s">
        <v>8857</v>
      </c>
      <c r="H4136" s="197" t="s">
        <v>8858</v>
      </c>
      <c r="I4136" s="197" t="s">
        <v>338</v>
      </c>
      <c r="J4136" s="197" t="n">
        <v>248.36</v>
      </c>
    </row>
    <row r="4137" customFormat="false" ht="12.75" hidden="true" customHeight="false" outlineLevel="0" collapsed="false">
      <c r="A4137" s="197" t="s">
        <v>8862</v>
      </c>
      <c r="B4137" s="197"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197" t="s">
        <v>8835</v>
      </c>
      <c r="D4137" s="197" t="s">
        <v>8861</v>
      </c>
      <c r="E4137" s="197" t="s">
        <v>8855</v>
      </c>
      <c r="F4137" s="197" t="s">
        <v>8856</v>
      </c>
      <c r="G4137" s="197" t="s">
        <v>8857</v>
      </c>
      <c r="H4137" s="197" t="s">
        <v>8858</v>
      </c>
      <c r="I4137" s="197" t="s">
        <v>338</v>
      </c>
      <c r="J4137" s="197" t="n">
        <v>226.62</v>
      </c>
    </row>
    <row r="4138" customFormat="false" ht="12.75" hidden="true" customHeight="false" outlineLevel="0" collapsed="false">
      <c r="A4138" s="197" t="s">
        <v>8863</v>
      </c>
      <c r="B4138" s="197"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197" t="s">
        <v>8835</v>
      </c>
      <c r="D4138" s="197" t="s">
        <v>8864</v>
      </c>
      <c r="E4138" s="197" t="s">
        <v>8855</v>
      </c>
      <c r="F4138" s="197" t="s">
        <v>8856</v>
      </c>
      <c r="G4138" s="197" t="s">
        <v>8857</v>
      </c>
      <c r="H4138" s="197" t="s">
        <v>8858</v>
      </c>
      <c r="I4138" s="197" t="s">
        <v>338</v>
      </c>
      <c r="J4138" s="197" t="n">
        <v>279.86</v>
      </c>
    </row>
    <row r="4139" customFormat="false" ht="12.75" hidden="true" customHeight="false" outlineLevel="0" collapsed="false">
      <c r="A4139" s="197" t="s">
        <v>8865</v>
      </c>
      <c r="B4139" s="197"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197" t="s">
        <v>8835</v>
      </c>
      <c r="D4139" s="197" t="s">
        <v>8864</v>
      </c>
      <c r="E4139" s="197" t="s">
        <v>8855</v>
      </c>
      <c r="F4139" s="197" t="s">
        <v>8856</v>
      </c>
      <c r="G4139" s="197" t="s">
        <v>8857</v>
      </c>
      <c r="H4139" s="197" t="s">
        <v>8858</v>
      </c>
      <c r="I4139" s="197" t="s">
        <v>338</v>
      </c>
      <c r="J4139" s="197" t="n">
        <v>255.34</v>
      </c>
    </row>
    <row r="4140" customFormat="false" ht="12.75" hidden="true" customHeight="false" outlineLevel="0" collapsed="false">
      <c r="A4140" s="197" t="s">
        <v>8866</v>
      </c>
      <c r="B4140" s="197"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197" t="s">
        <v>8835</v>
      </c>
      <c r="D4140" s="197" t="s">
        <v>8867</v>
      </c>
      <c r="E4140" s="197" t="s">
        <v>8855</v>
      </c>
      <c r="F4140" s="197" t="s">
        <v>8856</v>
      </c>
      <c r="G4140" s="197" t="s">
        <v>8857</v>
      </c>
      <c r="H4140" s="197" t="s">
        <v>8858</v>
      </c>
      <c r="I4140" s="197" t="s">
        <v>338</v>
      </c>
      <c r="J4140" s="197" t="n">
        <v>338.82</v>
      </c>
    </row>
    <row r="4141" customFormat="false" ht="12.75" hidden="true" customHeight="false" outlineLevel="0" collapsed="false">
      <c r="A4141" s="197" t="s">
        <v>8868</v>
      </c>
      <c r="B4141" s="197"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197" t="s">
        <v>8835</v>
      </c>
      <c r="D4141" s="197" t="s">
        <v>8867</v>
      </c>
      <c r="E4141" s="197" t="s">
        <v>8855</v>
      </c>
      <c r="F4141" s="197" t="s">
        <v>8856</v>
      </c>
      <c r="G4141" s="197" t="s">
        <v>8857</v>
      </c>
      <c r="H4141" s="197" t="s">
        <v>8858</v>
      </c>
      <c r="I4141" s="197" t="s">
        <v>338</v>
      </c>
      <c r="J4141" s="197" t="n">
        <v>308.08</v>
      </c>
    </row>
    <row r="4142" customFormat="false" ht="12.75" hidden="true" customHeight="false" outlineLevel="0" collapsed="false">
      <c r="A4142" s="197" t="s">
        <v>8869</v>
      </c>
      <c r="B4142" s="197"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197" t="s">
        <v>8835</v>
      </c>
      <c r="D4142" s="197" t="s">
        <v>8870</v>
      </c>
      <c r="E4142" s="197" t="s">
        <v>8855</v>
      </c>
      <c r="F4142" s="197" t="s">
        <v>8856</v>
      </c>
      <c r="G4142" s="197" t="s">
        <v>8857</v>
      </c>
      <c r="H4142" s="197" t="s">
        <v>8858</v>
      </c>
      <c r="I4142" s="197" t="s">
        <v>338</v>
      </c>
      <c r="J4142" s="197" t="n">
        <v>401.37</v>
      </c>
    </row>
    <row r="4143" customFormat="false" ht="12.75" hidden="true" customHeight="false" outlineLevel="0" collapsed="false">
      <c r="A4143" s="197" t="s">
        <v>8871</v>
      </c>
      <c r="B4143" s="197"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197" t="s">
        <v>8835</v>
      </c>
      <c r="D4143" s="197" t="s">
        <v>8870</v>
      </c>
      <c r="E4143" s="197" t="s">
        <v>8855</v>
      </c>
      <c r="F4143" s="197" t="s">
        <v>8856</v>
      </c>
      <c r="G4143" s="197" t="s">
        <v>8857</v>
      </c>
      <c r="H4143" s="197" t="s">
        <v>8858</v>
      </c>
      <c r="I4143" s="197" t="s">
        <v>338</v>
      </c>
      <c r="J4143" s="197" t="n">
        <v>364.15</v>
      </c>
    </row>
    <row r="4144" customFormat="false" ht="12.75" hidden="true" customHeight="false" outlineLevel="0" collapsed="false">
      <c r="A4144" s="197" t="s">
        <v>8872</v>
      </c>
      <c r="B4144" s="197"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197" t="s">
        <v>8835</v>
      </c>
      <c r="D4144" s="197" t="s">
        <v>8873</v>
      </c>
      <c r="E4144" s="197" t="s">
        <v>8855</v>
      </c>
      <c r="F4144" s="197" t="s">
        <v>8856</v>
      </c>
      <c r="G4144" s="197" t="s">
        <v>8857</v>
      </c>
      <c r="H4144" s="197" t="s">
        <v>8858</v>
      </c>
      <c r="I4144" s="197" t="s">
        <v>338</v>
      </c>
      <c r="J4144" s="197" t="n">
        <v>447.03</v>
      </c>
    </row>
    <row r="4145" customFormat="false" ht="12.75" hidden="true" customHeight="false" outlineLevel="0" collapsed="false">
      <c r="A4145" s="197" t="s">
        <v>8874</v>
      </c>
      <c r="B4145" s="197"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197" t="s">
        <v>8835</v>
      </c>
      <c r="D4145" s="197" t="s">
        <v>8873</v>
      </c>
      <c r="E4145" s="197" t="s">
        <v>8855</v>
      </c>
      <c r="F4145" s="197" t="s">
        <v>8856</v>
      </c>
      <c r="G4145" s="197" t="s">
        <v>8857</v>
      </c>
      <c r="H4145" s="197" t="s">
        <v>8858</v>
      </c>
      <c r="I4145" s="197" t="s">
        <v>338</v>
      </c>
      <c r="J4145" s="197" t="n">
        <v>405.02</v>
      </c>
    </row>
    <row r="4146" customFormat="false" ht="51" hidden="false" customHeight="false" outlineLevel="0" collapsed="false">
      <c r="A4146" s="197" t="s">
        <v>8875</v>
      </c>
      <c r="B4146" s="710"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197" t="s">
        <v>8876</v>
      </c>
      <c r="D4146" s="197" t="s">
        <v>8877</v>
      </c>
      <c r="E4146" s="197" t="s">
        <v>8878</v>
      </c>
      <c r="F4146" s="197" t="s">
        <v>8829</v>
      </c>
      <c r="G4146" s="197" t="s">
        <v>8879</v>
      </c>
      <c r="H4146" s="197" t="s">
        <v>8880</v>
      </c>
      <c r="I4146" s="197" t="s">
        <v>338</v>
      </c>
      <c r="J4146" s="197" t="n">
        <v>26.31</v>
      </c>
    </row>
    <row r="4147" customFormat="false" ht="51" hidden="false" customHeight="false" outlineLevel="0" collapsed="false">
      <c r="A4147" s="197" t="s">
        <v>8881</v>
      </c>
      <c r="B4147" s="710"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197" t="s">
        <v>8876</v>
      </c>
      <c r="D4147" s="197" t="s">
        <v>8877</v>
      </c>
      <c r="E4147" s="197" t="s">
        <v>8878</v>
      </c>
      <c r="F4147" s="197" t="s">
        <v>8829</v>
      </c>
      <c r="G4147" s="197" t="s">
        <v>8879</v>
      </c>
      <c r="H4147" s="197" t="s">
        <v>8880</v>
      </c>
      <c r="I4147" s="197" t="s">
        <v>338</v>
      </c>
      <c r="J4147" s="197" t="n">
        <v>23.17</v>
      </c>
    </row>
    <row r="4148" customFormat="false" ht="51" hidden="false" customHeight="false" outlineLevel="0" collapsed="false">
      <c r="A4148" s="197" t="s">
        <v>8882</v>
      </c>
      <c r="B4148" s="710"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197" t="s">
        <v>8876</v>
      </c>
      <c r="D4148" s="197" t="s">
        <v>8877</v>
      </c>
      <c r="E4148" s="197" t="s">
        <v>8883</v>
      </c>
      <c r="F4148" s="197" t="s">
        <v>8884</v>
      </c>
      <c r="G4148" s="197" t="s">
        <v>8885</v>
      </c>
      <c r="H4148" s="197" t="s">
        <v>8886</v>
      </c>
      <c r="I4148" s="197" t="s">
        <v>338</v>
      </c>
      <c r="J4148" s="197" t="n">
        <v>35.67</v>
      </c>
    </row>
    <row r="4149" customFormat="false" ht="51" hidden="false" customHeight="false" outlineLevel="0" collapsed="false">
      <c r="A4149" s="197" t="s">
        <v>8887</v>
      </c>
      <c r="B4149" s="710"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197" t="s">
        <v>8876</v>
      </c>
      <c r="D4149" s="197" t="s">
        <v>8877</v>
      </c>
      <c r="E4149" s="197" t="s">
        <v>8883</v>
      </c>
      <c r="F4149" s="197" t="s">
        <v>8884</v>
      </c>
      <c r="G4149" s="197" t="s">
        <v>8885</v>
      </c>
      <c r="H4149" s="197" t="s">
        <v>8886</v>
      </c>
      <c r="I4149" s="197" t="s">
        <v>338</v>
      </c>
      <c r="J4149" s="197" t="n">
        <v>31.28</v>
      </c>
    </row>
    <row r="4150" customFormat="false" ht="51" hidden="false" customHeight="false" outlineLevel="0" collapsed="false">
      <c r="A4150" s="197" t="s">
        <v>8888</v>
      </c>
      <c r="B4150" s="710"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197" t="s">
        <v>8876</v>
      </c>
      <c r="D4150" s="197" t="s">
        <v>8877</v>
      </c>
      <c r="E4150" s="197" t="s">
        <v>8889</v>
      </c>
      <c r="F4150" s="197" t="s">
        <v>8884</v>
      </c>
      <c r="G4150" s="197" t="s">
        <v>8885</v>
      </c>
      <c r="H4150" s="197" t="s">
        <v>8886</v>
      </c>
      <c r="I4150" s="197" t="s">
        <v>338</v>
      </c>
      <c r="J4150" s="197" t="n">
        <v>49.69</v>
      </c>
    </row>
    <row r="4151" customFormat="false" ht="51" hidden="false" customHeight="false" outlineLevel="0" collapsed="false">
      <c r="A4151" s="197" t="s">
        <v>8890</v>
      </c>
      <c r="B4151" s="710"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197" t="s">
        <v>8876</v>
      </c>
      <c r="D4151" s="197" t="s">
        <v>8877</v>
      </c>
      <c r="E4151" s="197" t="s">
        <v>8889</v>
      </c>
      <c r="F4151" s="197" t="s">
        <v>8884</v>
      </c>
      <c r="G4151" s="197" t="s">
        <v>8885</v>
      </c>
      <c r="H4151" s="197" t="s">
        <v>8886</v>
      </c>
      <c r="I4151" s="197" t="s">
        <v>338</v>
      </c>
      <c r="J4151" s="197" t="n">
        <v>43.66</v>
      </c>
    </row>
    <row r="4152" customFormat="false" ht="51" hidden="false" customHeight="false" outlineLevel="0" collapsed="false">
      <c r="A4152" s="197" t="s">
        <v>8891</v>
      </c>
      <c r="B4152" s="710"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197" t="s">
        <v>8876</v>
      </c>
      <c r="D4152" s="197" t="s">
        <v>8877</v>
      </c>
      <c r="E4152" s="197" t="s">
        <v>8892</v>
      </c>
      <c r="F4152" s="197" t="s">
        <v>8884</v>
      </c>
      <c r="G4152" s="197" t="s">
        <v>8885</v>
      </c>
      <c r="H4152" s="197" t="s">
        <v>8886</v>
      </c>
      <c r="I4152" s="197" t="s">
        <v>338</v>
      </c>
      <c r="J4152" s="197" t="n">
        <v>59.52</v>
      </c>
    </row>
    <row r="4153" customFormat="false" ht="51" hidden="false" customHeight="false" outlineLevel="0" collapsed="false">
      <c r="A4153" s="197" t="s">
        <v>8893</v>
      </c>
      <c r="B4153" s="710"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197" t="s">
        <v>8876</v>
      </c>
      <c r="D4153" s="197" t="s">
        <v>8877</v>
      </c>
      <c r="E4153" s="197" t="s">
        <v>8892</v>
      </c>
      <c r="F4153" s="197" t="s">
        <v>8884</v>
      </c>
      <c r="G4153" s="197" t="s">
        <v>8885</v>
      </c>
      <c r="H4153" s="197" t="s">
        <v>8886</v>
      </c>
      <c r="I4153" s="197" t="s">
        <v>338</v>
      </c>
      <c r="J4153" s="197" t="n">
        <v>52.29</v>
      </c>
    </row>
    <row r="4154" customFormat="false" ht="51" hidden="false" customHeight="false" outlineLevel="0" collapsed="false">
      <c r="A4154" s="197" t="s">
        <v>8894</v>
      </c>
      <c r="B4154" s="710"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197" t="s">
        <v>8876</v>
      </c>
      <c r="D4154" s="197" t="s">
        <v>8895</v>
      </c>
      <c r="E4154" s="197" t="s">
        <v>8896</v>
      </c>
      <c r="F4154" s="197" t="s">
        <v>8884</v>
      </c>
      <c r="G4154" s="197" t="s">
        <v>8885</v>
      </c>
      <c r="H4154" s="197" t="s">
        <v>8886</v>
      </c>
      <c r="I4154" s="197" t="s">
        <v>338</v>
      </c>
      <c r="J4154" s="197" t="n">
        <v>70.96</v>
      </c>
    </row>
    <row r="4155" customFormat="false" ht="51" hidden="false" customHeight="false" outlineLevel="0" collapsed="false">
      <c r="A4155" s="197" t="s">
        <v>8897</v>
      </c>
      <c r="B4155" s="710"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197" t="s">
        <v>8876</v>
      </c>
      <c r="D4155" s="197" t="s">
        <v>8895</v>
      </c>
      <c r="E4155" s="197" t="s">
        <v>8896</v>
      </c>
      <c r="F4155" s="197" t="s">
        <v>8884</v>
      </c>
      <c r="G4155" s="197" t="s">
        <v>8885</v>
      </c>
      <c r="H4155" s="197" t="s">
        <v>8886</v>
      </c>
      <c r="I4155" s="197" t="s">
        <v>338</v>
      </c>
      <c r="J4155" s="197" t="n">
        <v>62.37</v>
      </c>
    </row>
    <row r="4156" customFormat="false" ht="51" hidden="false" customHeight="false" outlineLevel="0" collapsed="false">
      <c r="A4156" s="197" t="s">
        <v>8898</v>
      </c>
      <c r="B4156" s="710"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197" t="s">
        <v>8876</v>
      </c>
      <c r="D4156" s="197" t="s">
        <v>8899</v>
      </c>
      <c r="E4156" s="197" t="s">
        <v>8900</v>
      </c>
      <c r="F4156" s="197" t="s">
        <v>8884</v>
      </c>
      <c r="G4156" s="197" t="s">
        <v>8885</v>
      </c>
      <c r="H4156" s="197" t="s">
        <v>8886</v>
      </c>
      <c r="I4156" s="197" t="s">
        <v>338</v>
      </c>
      <c r="J4156" s="197" t="n">
        <v>86.57</v>
      </c>
    </row>
    <row r="4157" customFormat="false" ht="51" hidden="false" customHeight="false" outlineLevel="0" collapsed="false">
      <c r="A4157" s="197" t="s">
        <v>8901</v>
      </c>
      <c r="B4157" s="710"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197" t="s">
        <v>8876</v>
      </c>
      <c r="D4157" s="197" t="s">
        <v>8899</v>
      </c>
      <c r="E4157" s="197" t="s">
        <v>8900</v>
      </c>
      <c r="F4157" s="197" t="s">
        <v>8884</v>
      </c>
      <c r="G4157" s="197" t="s">
        <v>8885</v>
      </c>
      <c r="H4157" s="197" t="s">
        <v>8886</v>
      </c>
      <c r="I4157" s="197" t="s">
        <v>338</v>
      </c>
      <c r="J4157" s="197" t="n">
        <v>76.1</v>
      </c>
    </row>
    <row r="4158" customFormat="false" ht="51" hidden="false" customHeight="false" outlineLevel="0" collapsed="false">
      <c r="A4158" s="197" t="s">
        <v>8902</v>
      </c>
      <c r="B4158" s="710"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197" t="s">
        <v>8876</v>
      </c>
      <c r="D4158" s="197" t="s">
        <v>8877</v>
      </c>
      <c r="E4158" s="197" t="s">
        <v>8903</v>
      </c>
      <c r="F4158" s="197" t="s">
        <v>8884</v>
      </c>
      <c r="G4158" s="197" t="s">
        <v>8885</v>
      </c>
      <c r="H4158" s="197" t="s">
        <v>8886</v>
      </c>
      <c r="I4158" s="197" t="s">
        <v>338</v>
      </c>
      <c r="J4158" s="197" t="n">
        <v>101.11</v>
      </c>
    </row>
    <row r="4159" customFormat="false" ht="51" hidden="false" customHeight="false" outlineLevel="0" collapsed="false">
      <c r="A4159" s="197" t="s">
        <v>8904</v>
      </c>
      <c r="B4159" s="710"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197" t="s">
        <v>8876</v>
      </c>
      <c r="D4159" s="197" t="s">
        <v>8877</v>
      </c>
      <c r="E4159" s="197" t="s">
        <v>8903</v>
      </c>
      <c r="F4159" s="197" t="s">
        <v>8884</v>
      </c>
      <c r="G4159" s="197" t="s">
        <v>8885</v>
      </c>
      <c r="H4159" s="197" t="s">
        <v>8886</v>
      </c>
      <c r="I4159" s="197" t="s">
        <v>338</v>
      </c>
      <c r="J4159" s="197" t="n">
        <v>88.93</v>
      </c>
    </row>
    <row r="4160" customFormat="false" ht="51" hidden="false" customHeight="false" outlineLevel="0" collapsed="false">
      <c r="A4160" s="197" t="s">
        <v>8905</v>
      </c>
      <c r="B4160" s="710"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197" t="s">
        <v>8876</v>
      </c>
      <c r="D4160" s="197" t="s">
        <v>8877</v>
      </c>
      <c r="E4160" s="197" t="s">
        <v>8906</v>
      </c>
      <c r="F4160" s="197" t="s">
        <v>8907</v>
      </c>
      <c r="G4160" s="197" t="s">
        <v>8908</v>
      </c>
      <c r="H4160" s="197" t="s">
        <v>8909</v>
      </c>
      <c r="I4160" s="197" t="s">
        <v>338</v>
      </c>
      <c r="J4160" s="197" t="n">
        <v>174.55</v>
      </c>
    </row>
    <row r="4161" customFormat="false" ht="51" hidden="false" customHeight="false" outlineLevel="0" collapsed="false">
      <c r="A4161" s="197" t="s">
        <v>8910</v>
      </c>
      <c r="B4161" s="710"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197" t="s">
        <v>8876</v>
      </c>
      <c r="D4161" s="197" t="s">
        <v>8877</v>
      </c>
      <c r="E4161" s="197" t="s">
        <v>8906</v>
      </c>
      <c r="F4161" s="197" t="s">
        <v>8907</v>
      </c>
      <c r="G4161" s="197" t="s">
        <v>8908</v>
      </c>
      <c r="H4161" s="197" t="s">
        <v>8909</v>
      </c>
      <c r="I4161" s="197" t="s">
        <v>338</v>
      </c>
      <c r="J4161" s="197" t="n">
        <v>160.96</v>
      </c>
    </row>
    <row r="4162" customFormat="false" ht="51" hidden="false" customHeight="false" outlineLevel="0" collapsed="false">
      <c r="A4162" s="197" t="s">
        <v>8911</v>
      </c>
      <c r="B4162" s="710"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197" t="s">
        <v>8876</v>
      </c>
      <c r="D4162" s="197" t="s">
        <v>8877</v>
      </c>
      <c r="E4162" s="197" t="s">
        <v>8912</v>
      </c>
      <c r="F4162" s="197" t="s">
        <v>8907</v>
      </c>
      <c r="G4162" s="197" t="s">
        <v>8908</v>
      </c>
      <c r="H4162" s="197" t="s">
        <v>8909</v>
      </c>
      <c r="I4162" s="197" t="s">
        <v>338</v>
      </c>
      <c r="J4162" s="197" t="n">
        <v>193.07</v>
      </c>
    </row>
    <row r="4163" customFormat="false" ht="51" hidden="false" customHeight="false" outlineLevel="0" collapsed="false">
      <c r="A4163" s="197" t="s">
        <v>8913</v>
      </c>
      <c r="B4163" s="710"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197" t="s">
        <v>8876</v>
      </c>
      <c r="D4163" s="197" t="s">
        <v>8877</v>
      </c>
      <c r="E4163" s="197" t="s">
        <v>8912</v>
      </c>
      <c r="F4163" s="197" t="s">
        <v>8907</v>
      </c>
      <c r="G4163" s="197" t="s">
        <v>8908</v>
      </c>
      <c r="H4163" s="197" t="s">
        <v>8909</v>
      </c>
      <c r="I4163" s="197" t="s">
        <v>338</v>
      </c>
      <c r="J4163" s="197" t="n">
        <v>178.39</v>
      </c>
    </row>
    <row r="4164" customFormat="false" ht="51" hidden="false" customHeight="false" outlineLevel="0" collapsed="false">
      <c r="A4164" s="197" t="s">
        <v>8914</v>
      </c>
      <c r="B4164" s="710"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197" t="s">
        <v>8876</v>
      </c>
      <c r="D4164" s="197" t="s">
        <v>8877</v>
      </c>
      <c r="E4164" s="197" t="s">
        <v>8915</v>
      </c>
      <c r="F4164" s="197" t="s">
        <v>8907</v>
      </c>
      <c r="G4164" s="197" t="s">
        <v>8908</v>
      </c>
      <c r="H4164" s="197" t="s">
        <v>8909</v>
      </c>
      <c r="I4164" s="197" t="s">
        <v>338</v>
      </c>
      <c r="J4164" s="197" t="n">
        <v>219.47</v>
      </c>
    </row>
    <row r="4165" customFormat="false" ht="51" hidden="false" customHeight="false" outlineLevel="0" collapsed="false">
      <c r="A4165" s="197" t="s">
        <v>8916</v>
      </c>
      <c r="B4165" s="710"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197" t="s">
        <v>8876</v>
      </c>
      <c r="D4165" s="197" t="s">
        <v>8877</v>
      </c>
      <c r="E4165" s="197" t="s">
        <v>8915</v>
      </c>
      <c r="F4165" s="197" t="s">
        <v>8907</v>
      </c>
      <c r="G4165" s="197" t="s">
        <v>8908</v>
      </c>
      <c r="H4165" s="197" t="s">
        <v>8909</v>
      </c>
      <c r="I4165" s="197" t="s">
        <v>338</v>
      </c>
      <c r="J4165" s="197" t="n">
        <v>202.66</v>
      </c>
    </row>
    <row r="4166" customFormat="false" ht="51" hidden="false" customHeight="false" outlineLevel="0" collapsed="false">
      <c r="A4166" s="197" t="s">
        <v>8917</v>
      </c>
      <c r="B4166" s="710"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197" t="s">
        <v>8876</v>
      </c>
      <c r="D4166" s="197" t="s">
        <v>8877</v>
      </c>
      <c r="E4166" s="197" t="s">
        <v>8918</v>
      </c>
      <c r="F4166" s="197" t="s">
        <v>8907</v>
      </c>
      <c r="G4166" s="197" t="s">
        <v>8908</v>
      </c>
      <c r="H4166" s="197" t="s">
        <v>8909</v>
      </c>
      <c r="I4166" s="197" t="s">
        <v>338</v>
      </c>
      <c r="J4166" s="197" t="n">
        <v>260.38</v>
      </c>
    </row>
    <row r="4167" customFormat="false" ht="51" hidden="false" customHeight="false" outlineLevel="0" collapsed="false">
      <c r="A4167" s="197" t="s">
        <v>8919</v>
      </c>
      <c r="B4167" s="710"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197" t="s">
        <v>8876</v>
      </c>
      <c r="D4167" s="197" t="s">
        <v>8877</v>
      </c>
      <c r="E4167" s="197" t="s">
        <v>8918</v>
      </c>
      <c r="F4167" s="197" t="s">
        <v>8907</v>
      </c>
      <c r="G4167" s="197" t="s">
        <v>8908</v>
      </c>
      <c r="H4167" s="197" t="s">
        <v>8909</v>
      </c>
      <c r="I4167" s="197" t="s">
        <v>338</v>
      </c>
      <c r="J4167" s="197" t="n">
        <v>239.51</v>
      </c>
    </row>
    <row r="4168" customFormat="false" ht="51" hidden="false" customHeight="false" outlineLevel="0" collapsed="false">
      <c r="A4168" s="197" t="s">
        <v>8920</v>
      </c>
      <c r="B4168" s="710"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197" t="s">
        <v>8921</v>
      </c>
      <c r="D4168" s="197" t="s">
        <v>8877</v>
      </c>
      <c r="E4168" s="197" t="s">
        <v>8922</v>
      </c>
      <c r="F4168" s="197" t="s">
        <v>8907</v>
      </c>
      <c r="G4168" s="197" t="s">
        <v>8908</v>
      </c>
      <c r="H4168" s="197" t="s">
        <v>8909</v>
      </c>
      <c r="I4168" s="197" t="s">
        <v>338</v>
      </c>
      <c r="J4168" s="197" t="n">
        <v>303.59</v>
      </c>
    </row>
    <row r="4169" customFormat="false" ht="51" hidden="false" customHeight="false" outlineLevel="0" collapsed="false">
      <c r="A4169" s="197" t="s">
        <v>8923</v>
      </c>
      <c r="B4169" s="710"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197" t="s">
        <v>8921</v>
      </c>
      <c r="D4169" s="197" t="s">
        <v>8877</v>
      </c>
      <c r="E4169" s="197" t="s">
        <v>8922</v>
      </c>
      <c r="F4169" s="197" t="s">
        <v>8907</v>
      </c>
      <c r="G4169" s="197" t="s">
        <v>8908</v>
      </c>
      <c r="H4169" s="197" t="s">
        <v>8909</v>
      </c>
      <c r="I4169" s="197" t="s">
        <v>338</v>
      </c>
      <c r="J4169" s="197" t="n">
        <v>279.17</v>
      </c>
    </row>
    <row r="4170" customFormat="false" ht="51" hidden="false" customHeight="false" outlineLevel="0" collapsed="false">
      <c r="A4170" s="197" t="s">
        <v>8924</v>
      </c>
      <c r="B4170" s="710"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197" t="s">
        <v>8876</v>
      </c>
      <c r="D4170" s="197" t="s">
        <v>8877</v>
      </c>
      <c r="E4170" s="197" t="s">
        <v>8925</v>
      </c>
      <c r="F4170" s="197" t="s">
        <v>8907</v>
      </c>
      <c r="G4170" s="197" t="s">
        <v>8908</v>
      </c>
      <c r="H4170" s="197" t="s">
        <v>8909</v>
      </c>
      <c r="I4170" s="197" t="s">
        <v>338</v>
      </c>
      <c r="J4170" s="197" t="n">
        <v>346.8</v>
      </c>
    </row>
    <row r="4171" customFormat="false" ht="51" hidden="false" customHeight="false" outlineLevel="0" collapsed="false">
      <c r="A4171" s="197" t="s">
        <v>8926</v>
      </c>
      <c r="B4171" s="710"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197" t="s">
        <v>8876</v>
      </c>
      <c r="D4171" s="197" t="s">
        <v>8877</v>
      </c>
      <c r="E4171" s="197" t="s">
        <v>8925</v>
      </c>
      <c r="F4171" s="197" t="s">
        <v>8907</v>
      </c>
      <c r="G4171" s="197" t="s">
        <v>8908</v>
      </c>
      <c r="H4171" s="197" t="s">
        <v>8909</v>
      </c>
      <c r="I4171" s="197" t="s">
        <v>338</v>
      </c>
      <c r="J4171" s="197" t="n">
        <v>318.83</v>
      </c>
    </row>
    <row r="4172" customFormat="false" ht="51" hidden="false" customHeight="false" outlineLevel="0" collapsed="false">
      <c r="A4172" s="197" t="s">
        <v>8927</v>
      </c>
      <c r="B4172" s="710"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197" t="s">
        <v>8928</v>
      </c>
      <c r="D4172" s="197" t="s">
        <v>8929</v>
      </c>
      <c r="E4172" s="197" t="s">
        <v>8930</v>
      </c>
      <c r="F4172" s="197" t="s">
        <v>8931</v>
      </c>
      <c r="G4172" s="197" t="s">
        <v>8932</v>
      </c>
      <c r="I4172" s="197" t="s">
        <v>338</v>
      </c>
      <c r="J4172" s="197" t="n">
        <v>4.25</v>
      </c>
    </row>
    <row r="4173" customFormat="false" ht="51" hidden="false" customHeight="false" outlineLevel="0" collapsed="false">
      <c r="A4173" s="197" t="s">
        <v>8933</v>
      </c>
      <c r="B4173" s="710"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197" t="s">
        <v>8928</v>
      </c>
      <c r="D4173" s="197" t="s">
        <v>8929</v>
      </c>
      <c r="E4173" s="197" t="s">
        <v>8930</v>
      </c>
      <c r="F4173" s="197" t="s">
        <v>8931</v>
      </c>
      <c r="G4173" s="197" t="s">
        <v>8932</v>
      </c>
      <c r="I4173" s="197" t="s">
        <v>338</v>
      </c>
      <c r="J4173" s="197" t="n">
        <v>3.69</v>
      </c>
    </row>
    <row r="4174" customFormat="false" ht="51" hidden="false" customHeight="false" outlineLevel="0" collapsed="false">
      <c r="A4174" s="197" t="s">
        <v>8934</v>
      </c>
      <c r="B4174" s="710"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197" t="s">
        <v>8928</v>
      </c>
      <c r="D4174" s="197" t="s">
        <v>8929</v>
      </c>
      <c r="E4174" s="197" t="s">
        <v>8935</v>
      </c>
      <c r="F4174" s="197" t="s">
        <v>8936</v>
      </c>
      <c r="G4174" s="197" t="s">
        <v>8932</v>
      </c>
      <c r="I4174" s="197" t="s">
        <v>338</v>
      </c>
      <c r="J4174" s="197" t="n">
        <v>4.94</v>
      </c>
    </row>
    <row r="4175" customFormat="false" ht="51" hidden="false" customHeight="false" outlineLevel="0" collapsed="false">
      <c r="A4175" s="197" t="s">
        <v>8937</v>
      </c>
      <c r="B4175" s="710"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197" t="s">
        <v>8928</v>
      </c>
      <c r="D4175" s="197" t="s">
        <v>8929</v>
      </c>
      <c r="E4175" s="197" t="s">
        <v>8935</v>
      </c>
      <c r="F4175" s="197" t="s">
        <v>8936</v>
      </c>
      <c r="G4175" s="197" t="s">
        <v>8932</v>
      </c>
      <c r="I4175" s="197" t="s">
        <v>338</v>
      </c>
      <c r="J4175" s="197" t="n">
        <v>4.28</v>
      </c>
    </row>
    <row r="4176" customFormat="false" ht="51" hidden="false" customHeight="false" outlineLevel="0" collapsed="false">
      <c r="A4176" s="197" t="s">
        <v>8938</v>
      </c>
      <c r="B4176" s="710"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197" t="s">
        <v>8939</v>
      </c>
      <c r="D4176" s="197" t="s">
        <v>8929</v>
      </c>
      <c r="E4176" s="197" t="s">
        <v>8940</v>
      </c>
      <c r="F4176" s="197" t="s">
        <v>8936</v>
      </c>
      <c r="G4176" s="197" t="s">
        <v>8932</v>
      </c>
      <c r="I4176" s="197" t="s">
        <v>338</v>
      </c>
      <c r="J4176" s="197" t="n">
        <v>5.69</v>
      </c>
    </row>
    <row r="4177" customFormat="false" ht="51" hidden="false" customHeight="false" outlineLevel="0" collapsed="false">
      <c r="A4177" s="197" t="s">
        <v>8941</v>
      </c>
      <c r="B4177" s="710"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197" t="s">
        <v>8939</v>
      </c>
      <c r="D4177" s="197" t="s">
        <v>8929</v>
      </c>
      <c r="E4177" s="197" t="s">
        <v>8940</v>
      </c>
      <c r="F4177" s="197" t="s">
        <v>8936</v>
      </c>
      <c r="G4177" s="197" t="s">
        <v>8932</v>
      </c>
      <c r="I4177" s="197" t="s">
        <v>338</v>
      </c>
      <c r="J4177" s="197" t="n">
        <v>4.93</v>
      </c>
    </row>
    <row r="4178" customFormat="false" ht="51" hidden="false" customHeight="false" outlineLevel="0" collapsed="false">
      <c r="A4178" s="197" t="s">
        <v>8942</v>
      </c>
      <c r="B4178" s="710"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197" t="s">
        <v>8939</v>
      </c>
      <c r="D4178" s="197" t="s">
        <v>8929</v>
      </c>
      <c r="E4178" s="197" t="s">
        <v>8943</v>
      </c>
      <c r="F4178" s="197" t="s">
        <v>8936</v>
      </c>
      <c r="G4178" s="197" t="s">
        <v>8932</v>
      </c>
      <c r="I4178" s="197" t="s">
        <v>338</v>
      </c>
      <c r="J4178" s="197" t="n">
        <v>6.53</v>
      </c>
    </row>
    <row r="4179" customFormat="false" ht="51" hidden="false" customHeight="false" outlineLevel="0" collapsed="false">
      <c r="A4179" s="197" t="s">
        <v>8944</v>
      </c>
      <c r="B4179" s="710"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197" t="s">
        <v>8939</v>
      </c>
      <c r="D4179" s="197" t="s">
        <v>8929</v>
      </c>
      <c r="E4179" s="197" t="s">
        <v>8943</v>
      </c>
      <c r="F4179" s="197" t="s">
        <v>8936</v>
      </c>
      <c r="G4179" s="197" t="s">
        <v>8932</v>
      </c>
      <c r="I4179" s="197" t="s">
        <v>338</v>
      </c>
      <c r="J4179" s="197" t="n">
        <v>5.66</v>
      </c>
    </row>
    <row r="4180" customFormat="false" ht="51" hidden="false" customHeight="false" outlineLevel="0" collapsed="false">
      <c r="A4180" s="197" t="s">
        <v>8945</v>
      </c>
      <c r="B4180" s="710"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197" t="s">
        <v>8939</v>
      </c>
      <c r="D4180" s="197" t="s">
        <v>8929</v>
      </c>
      <c r="E4180" s="197" t="s">
        <v>8946</v>
      </c>
      <c r="F4180" s="197" t="s">
        <v>8936</v>
      </c>
      <c r="G4180" s="197" t="s">
        <v>8932</v>
      </c>
      <c r="I4180" s="197" t="s">
        <v>338</v>
      </c>
      <c r="J4180" s="197" t="n">
        <v>7.44</v>
      </c>
    </row>
    <row r="4181" customFormat="false" ht="51" hidden="false" customHeight="false" outlineLevel="0" collapsed="false">
      <c r="A4181" s="197" t="s">
        <v>8947</v>
      </c>
      <c r="B4181" s="710"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197" t="s">
        <v>8939</v>
      </c>
      <c r="D4181" s="197" t="s">
        <v>8929</v>
      </c>
      <c r="E4181" s="197" t="s">
        <v>8946</v>
      </c>
      <c r="F4181" s="197" t="s">
        <v>8936</v>
      </c>
      <c r="G4181" s="197" t="s">
        <v>8932</v>
      </c>
      <c r="I4181" s="197" t="s">
        <v>338</v>
      </c>
      <c r="J4181" s="197" t="n">
        <v>6.45</v>
      </c>
    </row>
    <row r="4182" customFormat="false" ht="51" hidden="false" customHeight="false" outlineLevel="0" collapsed="false">
      <c r="A4182" s="197" t="s">
        <v>8948</v>
      </c>
      <c r="B4182" s="710"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197" t="s">
        <v>8939</v>
      </c>
      <c r="D4182" s="197" t="s">
        <v>8929</v>
      </c>
      <c r="E4182" s="197" t="s">
        <v>8949</v>
      </c>
      <c r="F4182" s="197" t="s">
        <v>8936</v>
      </c>
      <c r="G4182" s="197" t="s">
        <v>8932</v>
      </c>
      <c r="I4182" s="197" t="s">
        <v>338</v>
      </c>
      <c r="J4182" s="197" t="n">
        <v>8.44</v>
      </c>
    </row>
    <row r="4183" customFormat="false" ht="51" hidden="false" customHeight="false" outlineLevel="0" collapsed="false">
      <c r="A4183" s="197" t="s">
        <v>8950</v>
      </c>
      <c r="B4183" s="710"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197" t="s">
        <v>8939</v>
      </c>
      <c r="D4183" s="197" t="s">
        <v>8929</v>
      </c>
      <c r="E4183" s="197" t="s">
        <v>8949</v>
      </c>
      <c r="F4183" s="197" t="s">
        <v>8936</v>
      </c>
      <c r="G4183" s="197" t="s">
        <v>8932</v>
      </c>
      <c r="I4183" s="197" t="s">
        <v>338</v>
      </c>
      <c r="J4183" s="197" t="n">
        <v>7.31</v>
      </c>
    </row>
    <row r="4184" customFormat="false" ht="12.75" hidden="true" customHeight="false" outlineLevel="0" collapsed="false">
      <c r="A4184" s="197" t="s">
        <v>8951</v>
      </c>
      <c r="B4184" s="197"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197" t="s">
        <v>8952</v>
      </c>
      <c r="D4184" s="197" t="s">
        <v>8953</v>
      </c>
      <c r="E4184" s="197" t="s">
        <v>8954</v>
      </c>
      <c r="F4184" s="197" t="s">
        <v>8955</v>
      </c>
      <c r="G4184" s="197" t="s">
        <v>8956</v>
      </c>
      <c r="H4184" s="197" t="s">
        <v>8957</v>
      </c>
      <c r="I4184" s="197" t="s">
        <v>338</v>
      </c>
      <c r="J4184" s="197" t="n">
        <v>21.31</v>
      </c>
    </row>
    <row r="4185" customFormat="false" ht="12.75" hidden="true" customHeight="false" outlineLevel="0" collapsed="false">
      <c r="A4185" s="197" t="s">
        <v>8958</v>
      </c>
      <c r="B4185" s="197"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197" t="s">
        <v>8952</v>
      </c>
      <c r="D4185" s="197" t="s">
        <v>8953</v>
      </c>
      <c r="E4185" s="197" t="s">
        <v>8954</v>
      </c>
      <c r="F4185" s="197" t="s">
        <v>8955</v>
      </c>
      <c r="G4185" s="197" t="s">
        <v>8956</v>
      </c>
      <c r="H4185" s="197" t="s">
        <v>8957</v>
      </c>
      <c r="I4185" s="197" t="s">
        <v>338</v>
      </c>
      <c r="J4185" s="197" t="n">
        <v>18.52</v>
      </c>
    </row>
    <row r="4186" customFormat="false" ht="12.75" hidden="true" customHeight="false" outlineLevel="0" collapsed="false">
      <c r="A4186" s="197" t="s">
        <v>8959</v>
      </c>
      <c r="B4186" s="197"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197" t="s">
        <v>8952</v>
      </c>
      <c r="D4186" s="197" t="s">
        <v>8960</v>
      </c>
      <c r="E4186" s="197" t="s">
        <v>8954</v>
      </c>
      <c r="F4186" s="197" t="s">
        <v>8955</v>
      </c>
      <c r="G4186" s="197" t="s">
        <v>8956</v>
      </c>
      <c r="H4186" s="197" t="s">
        <v>8957</v>
      </c>
      <c r="I4186" s="197" t="s">
        <v>338</v>
      </c>
      <c r="J4186" s="197" t="n">
        <v>25.53</v>
      </c>
    </row>
    <row r="4187" customFormat="false" ht="12.75" hidden="true" customHeight="false" outlineLevel="0" collapsed="false">
      <c r="A4187" s="197" t="s">
        <v>8961</v>
      </c>
      <c r="B4187" s="197"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197" t="s">
        <v>8952</v>
      </c>
      <c r="D4187" s="197" t="s">
        <v>8960</v>
      </c>
      <c r="E4187" s="197" t="s">
        <v>8954</v>
      </c>
      <c r="F4187" s="197" t="s">
        <v>8955</v>
      </c>
      <c r="G4187" s="197" t="s">
        <v>8956</v>
      </c>
      <c r="H4187" s="197" t="s">
        <v>8957</v>
      </c>
      <c r="I4187" s="197" t="s">
        <v>338</v>
      </c>
      <c r="J4187" s="197" t="n">
        <v>22.18</v>
      </c>
    </row>
    <row r="4188" customFormat="false" ht="12.75" hidden="true" customHeight="false" outlineLevel="0" collapsed="false">
      <c r="A4188" s="197" t="s">
        <v>8962</v>
      </c>
      <c r="B4188" s="197"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197" t="s">
        <v>8952</v>
      </c>
      <c r="D4188" s="197" t="s">
        <v>8963</v>
      </c>
      <c r="E4188" s="197" t="s">
        <v>8954</v>
      </c>
      <c r="F4188" s="197" t="s">
        <v>8955</v>
      </c>
      <c r="G4188" s="197" t="s">
        <v>8956</v>
      </c>
      <c r="H4188" s="197" t="s">
        <v>8957</v>
      </c>
      <c r="I4188" s="197" t="s">
        <v>338</v>
      </c>
      <c r="J4188" s="197" t="n">
        <v>29.83</v>
      </c>
    </row>
    <row r="4189" customFormat="false" ht="12.75" hidden="true" customHeight="false" outlineLevel="0" collapsed="false">
      <c r="A4189" s="197" t="s">
        <v>8964</v>
      </c>
      <c r="B4189" s="197"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197" t="s">
        <v>8952</v>
      </c>
      <c r="D4189" s="197" t="s">
        <v>8963</v>
      </c>
      <c r="E4189" s="197" t="s">
        <v>8954</v>
      </c>
      <c r="F4189" s="197" t="s">
        <v>8955</v>
      </c>
      <c r="G4189" s="197" t="s">
        <v>8956</v>
      </c>
      <c r="H4189" s="197" t="s">
        <v>8957</v>
      </c>
      <c r="I4189" s="197" t="s">
        <v>338</v>
      </c>
      <c r="J4189" s="197" t="n">
        <v>25.92</v>
      </c>
    </row>
    <row r="4190" customFormat="false" ht="12.75" hidden="true" customHeight="false" outlineLevel="0" collapsed="false">
      <c r="A4190" s="197" t="s">
        <v>8965</v>
      </c>
      <c r="B4190" s="197"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197" t="s">
        <v>8952</v>
      </c>
      <c r="D4190" s="197" t="s">
        <v>8966</v>
      </c>
      <c r="E4190" s="197" t="s">
        <v>8954</v>
      </c>
      <c r="F4190" s="197" t="s">
        <v>8955</v>
      </c>
      <c r="G4190" s="197" t="s">
        <v>8956</v>
      </c>
      <c r="H4190" s="197" t="s">
        <v>8957</v>
      </c>
      <c r="I4190" s="197" t="s">
        <v>338</v>
      </c>
      <c r="J4190" s="197" t="n">
        <v>38.09</v>
      </c>
    </row>
    <row r="4191" customFormat="false" ht="12.75" hidden="true" customHeight="false" outlineLevel="0" collapsed="false">
      <c r="A4191" s="197" t="s">
        <v>8967</v>
      </c>
      <c r="B4191" s="197"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197" t="s">
        <v>8952</v>
      </c>
      <c r="D4191" s="197" t="s">
        <v>8966</v>
      </c>
      <c r="E4191" s="197" t="s">
        <v>8954</v>
      </c>
      <c r="F4191" s="197" t="s">
        <v>8955</v>
      </c>
      <c r="G4191" s="197" t="s">
        <v>8956</v>
      </c>
      <c r="H4191" s="197" t="s">
        <v>8957</v>
      </c>
      <c r="I4191" s="197" t="s">
        <v>338</v>
      </c>
      <c r="J4191" s="197" t="n">
        <v>33.12</v>
      </c>
    </row>
    <row r="4192" customFormat="false" ht="12.75" hidden="true" customHeight="false" outlineLevel="0" collapsed="false">
      <c r="A4192" s="197" t="s">
        <v>8968</v>
      </c>
      <c r="B4192" s="197"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197" t="s">
        <v>8952</v>
      </c>
      <c r="D4192" s="197" t="s">
        <v>8969</v>
      </c>
      <c r="E4192" s="197" t="s">
        <v>8954</v>
      </c>
      <c r="F4192" s="197" t="s">
        <v>8955</v>
      </c>
      <c r="G4192" s="197" t="s">
        <v>8956</v>
      </c>
      <c r="H4192" s="197" t="s">
        <v>8957</v>
      </c>
      <c r="I4192" s="197" t="s">
        <v>338</v>
      </c>
      <c r="J4192" s="197" t="n">
        <v>42.67</v>
      </c>
    </row>
    <row r="4193" customFormat="false" ht="12.75" hidden="true" customHeight="false" outlineLevel="0" collapsed="false">
      <c r="A4193" s="197" t="s">
        <v>8970</v>
      </c>
      <c r="B4193" s="197"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197" t="s">
        <v>8952</v>
      </c>
      <c r="D4193" s="197" t="s">
        <v>8969</v>
      </c>
      <c r="E4193" s="197" t="s">
        <v>8954</v>
      </c>
      <c r="F4193" s="197" t="s">
        <v>8955</v>
      </c>
      <c r="G4193" s="197" t="s">
        <v>8956</v>
      </c>
      <c r="H4193" s="197" t="s">
        <v>8957</v>
      </c>
      <c r="I4193" s="197" t="s">
        <v>338</v>
      </c>
      <c r="J4193" s="197" t="n">
        <v>37.12</v>
      </c>
    </row>
    <row r="4194" customFormat="false" ht="12.75" hidden="true" customHeight="false" outlineLevel="0" collapsed="false">
      <c r="A4194" s="197" t="s">
        <v>8971</v>
      </c>
      <c r="B4194" s="197"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197" t="s">
        <v>8972</v>
      </c>
      <c r="D4194" s="197" t="s">
        <v>8973</v>
      </c>
      <c r="E4194" s="197" t="s">
        <v>8974</v>
      </c>
      <c r="F4194" s="197" t="s">
        <v>8975</v>
      </c>
      <c r="G4194" s="197" t="s">
        <v>8976</v>
      </c>
      <c r="I4194" s="197" t="s">
        <v>338</v>
      </c>
      <c r="J4194" s="197" t="n">
        <v>14.22</v>
      </c>
    </row>
    <row r="4195" customFormat="false" ht="12.75" hidden="true" customHeight="false" outlineLevel="0" collapsed="false">
      <c r="A4195" s="197" t="s">
        <v>8977</v>
      </c>
      <c r="B4195" s="197"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197" t="s">
        <v>8972</v>
      </c>
      <c r="D4195" s="197" t="s">
        <v>8973</v>
      </c>
      <c r="E4195" s="197" t="s">
        <v>8974</v>
      </c>
      <c r="F4195" s="197" t="s">
        <v>8975</v>
      </c>
      <c r="G4195" s="197" t="s">
        <v>8976</v>
      </c>
      <c r="I4195" s="197" t="s">
        <v>338</v>
      </c>
      <c r="J4195" s="197" t="n">
        <v>12.32</v>
      </c>
    </row>
    <row r="4196" customFormat="false" ht="12.75" hidden="true" customHeight="false" outlineLevel="0" collapsed="false">
      <c r="A4196" s="197" t="s">
        <v>8978</v>
      </c>
      <c r="B4196" s="197"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197" t="s">
        <v>8972</v>
      </c>
      <c r="D4196" s="197" t="s">
        <v>8973</v>
      </c>
      <c r="E4196" s="197" t="s">
        <v>8979</v>
      </c>
      <c r="F4196" s="197" t="s">
        <v>8975</v>
      </c>
      <c r="G4196" s="197" t="s">
        <v>8976</v>
      </c>
      <c r="I4196" s="197" t="s">
        <v>338</v>
      </c>
      <c r="J4196" s="197" t="n">
        <v>17.25</v>
      </c>
    </row>
    <row r="4197" customFormat="false" ht="12.75" hidden="true" customHeight="false" outlineLevel="0" collapsed="false">
      <c r="A4197" s="197" t="s">
        <v>8980</v>
      </c>
      <c r="B4197" s="197"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197" t="s">
        <v>8972</v>
      </c>
      <c r="D4197" s="197" t="s">
        <v>8973</v>
      </c>
      <c r="E4197" s="197" t="s">
        <v>8979</v>
      </c>
      <c r="F4197" s="197" t="s">
        <v>8975</v>
      </c>
      <c r="G4197" s="197" t="s">
        <v>8976</v>
      </c>
      <c r="I4197" s="197" t="s">
        <v>338</v>
      </c>
      <c r="J4197" s="197" t="n">
        <v>14.95</v>
      </c>
    </row>
    <row r="4198" customFormat="false" ht="12.75" hidden="true" customHeight="false" outlineLevel="0" collapsed="false">
      <c r="A4198" s="197" t="s">
        <v>8981</v>
      </c>
      <c r="B4198" s="197"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197" t="s">
        <v>8972</v>
      </c>
      <c r="D4198" s="197" t="s">
        <v>8973</v>
      </c>
      <c r="E4198" s="197" t="s">
        <v>8982</v>
      </c>
      <c r="F4198" s="197" t="s">
        <v>8975</v>
      </c>
      <c r="G4198" s="197" t="s">
        <v>8976</v>
      </c>
      <c r="I4198" s="197" t="s">
        <v>338</v>
      </c>
      <c r="J4198" s="197" t="n">
        <v>20.59</v>
      </c>
    </row>
    <row r="4199" customFormat="false" ht="12.75" hidden="true" customHeight="false" outlineLevel="0" collapsed="false">
      <c r="A4199" s="197" t="s">
        <v>8983</v>
      </c>
      <c r="B4199" s="197"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197" t="s">
        <v>8972</v>
      </c>
      <c r="D4199" s="197" t="s">
        <v>8973</v>
      </c>
      <c r="E4199" s="197" t="s">
        <v>8982</v>
      </c>
      <c r="F4199" s="197" t="s">
        <v>8975</v>
      </c>
      <c r="G4199" s="197" t="s">
        <v>8976</v>
      </c>
      <c r="I4199" s="197" t="s">
        <v>338</v>
      </c>
      <c r="J4199" s="197" t="n">
        <v>17.85</v>
      </c>
    </row>
    <row r="4200" customFormat="false" ht="12.75" hidden="true" customHeight="false" outlineLevel="0" collapsed="false">
      <c r="A4200" s="197" t="s">
        <v>8984</v>
      </c>
      <c r="B4200" s="197"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197" t="s">
        <v>8972</v>
      </c>
      <c r="D4200" s="197" t="s">
        <v>8973</v>
      </c>
      <c r="E4200" s="197" t="s">
        <v>8985</v>
      </c>
      <c r="F4200" s="197" t="s">
        <v>8975</v>
      </c>
      <c r="G4200" s="197" t="s">
        <v>8976</v>
      </c>
      <c r="I4200" s="197" t="s">
        <v>338</v>
      </c>
      <c r="J4200" s="197" t="n">
        <v>24.25</v>
      </c>
    </row>
    <row r="4201" customFormat="false" ht="12.75" hidden="true" customHeight="false" outlineLevel="0" collapsed="false">
      <c r="A4201" s="197" t="s">
        <v>8986</v>
      </c>
      <c r="B4201" s="197"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197" t="s">
        <v>8972</v>
      </c>
      <c r="D4201" s="197" t="s">
        <v>8973</v>
      </c>
      <c r="E4201" s="197" t="s">
        <v>8985</v>
      </c>
      <c r="F4201" s="197" t="s">
        <v>8975</v>
      </c>
      <c r="G4201" s="197" t="s">
        <v>8976</v>
      </c>
      <c r="I4201" s="197" t="s">
        <v>338</v>
      </c>
      <c r="J4201" s="197" t="n">
        <v>21.02</v>
      </c>
    </row>
    <row r="4202" customFormat="false" ht="12.75" hidden="true" customHeight="false" outlineLevel="0" collapsed="false">
      <c r="A4202" s="197" t="s">
        <v>8987</v>
      </c>
      <c r="B4202" s="197"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197" t="s">
        <v>8972</v>
      </c>
      <c r="D4202" s="197" t="s">
        <v>8973</v>
      </c>
      <c r="E4202" s="197" t="s">
        <v>8988</v>
      </c>
      <c r="F4202" s="197" t="s">
        <v>8975</v>
      </c>
      <c r="G4202" s="197" t="s">
        <v>8976</v>
      </c>
      <c r="I4202" s="197" t="s">
        <v>338</v>
      </c>
      <c r="J4202" s="197" t="n">
        <v>28.22</v>
      </c>
    </row>
    <row r="4203" customFormat="false" ht="12.75" hidden="true" customHeight="false" outlineLevel="0" collapsed="false">
      <c r="A4203" s="197" t="s">
        <v>8989</v>
      </c>
      <c r="B4203" s="197"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197" t="s">
        <v>8972</v>
      </c>
      <c r="D4203" s="197" t="s">
        <v>8973</v>
      </c>
      <c r="E4203" s="197" t="s">
        <v>8988</v>
      </c>
      <c r="F4203" s="197" t="s">
        <v>8975</v>
      </c>
      <c r="G4203" s="197" t="s">
        <v>8976</v>
      </c>
      <c r="I4203" s="197" t="s">
        <v>338</v>
      </c>
      <c r="J4203" s="197" t="n">
        <v>24.46</v>
      </c>
    </row>
    <row r="4204" customFormat="false" ht="12.75" hidden="true" customHeight="false" outlineLevel="0" collapsed="false">
      <c r="A4204" s="197" t="s">
        <v>8990</v>
      </c>
      <c r="B4204" s="197" t="str">
        <f aca="false">C4204&amp;D4204&amp;E4204&amp;F4204&amp;G4204&amp;H4204</f>
        <v>LEVANTAMENTO,LIMPEZA E REASSENTAMENTO DE TUBO DE CERAMICA,COM JUNTA ARGAMASSADA,DIAMETRO DE 100MM</v>
      </c>
      <c r="C4204" s="197" t="s">
        <v>8991</v>
      </c>
      <c r="D4204" s="197" t="s">
        <v>8992</v>
      </c>
      <c r="I4204" s="197" t="s">
        <v>338</v>
      </c>
      <c r="J4204" s="197" t="n">
        <v>30.68</v>
      </c>
    </row>
    <row r="4205" customFormat="false" ht="12.75" hidden="true" customHeight="false" outlineLevel="0" collapsed="false">
      <c r="A4205" s="197" t="s">
        <v>8993</v>
      </c>
      <c r="B4205" s="197" t="str">
        <f aca="false">C4205&amp;D4205&amp;E4205&amp;F4205&amp;G4205&amp;H4205</f>
        <v>LEVANTAMENTO,LIMPEZA E REASSENTAMENTO DE TUBO DE CERAMICA,COM JUNTA ARGAMASSADA,DIAMETRO DE 100MM</v>
      </c>
      <c r="C4205" s="197" t="s">
        <v>8991</v>
      </c>
      <c r="D4205" s="197" t="s">
        <v>8992</v>
      </c>
      <c r="I4205" s="197" t="s">
        <v>338</v>
      </c>
      <c r="J4205" s="197" t="n">
        <v>26.63</v>
      </c>
    </row>
    <row r="4206" customFormat="false" ht="12.75" hidden="true" customHeight="false" outlineLevel="0" collapsed="false">
      <c r="A4206" s="197" t="s">
        <v>8994</v>
      </c>
      <c r="B4206" s="197" t="str">
        <f aca="false">C4206&amp;D4206&amp;E4206&amp;F4206&amp;G4206&amp;H4206</f>
        <v>LEVANTAMENTO,LIMPEZA E REASSENTAMENTO DE TUBO DE CERAMICA,COM JUNTA ARGAMASSADA,DIAMETRO DE 150MM</v>
      </c>
      <c r="C4206" s="197" t="s">
        <v>8991</v>
      </c>
      <c r="D4206" s="197" t="s">
        <v>8995</v>
      </c>
      <c r="I4206" s="197" t="s">
        <v>338</v>
      </c>
      <c r="J4206" s="197" t="n">
        <v>38.13</v>
      </c>
    </row>
    <row r="4207" customFormat="false" ht="12.75" hidden="true" customHeight="false" outlineLevel="0" collapsed="false">
      <c r="A4207" s="197" t="s">
        <v>8996</v>
      </c>
      <c r="B4207" s="197" t="str">
        <f aca="false">C4207&amp;D4207&amp;E4207&amp;F4207&amp;G4207&amp;H4207</f>
        <v>LEVANTAMENTO,LIMPEZA E REASSENTAMENTO DE TUBO DE CERAMICA,COM JUNTA ARGAMASSADA,DIAMETRO DE 150MM</v>
      </c>
      <c r="C4207" s="197" t="s">
        <v>8991</v>
      </c>
      <c r="D4207" s="197" t="s">
        <v>8995</v>
      </c>
      <c r="I4207" s="197" t="s">
        <v>338</v>
      </c>
      <c r="J4207" s="197" t="n">
        <v>33.1</v>
      </c>
    </row>
    <row r="4208" customFormat="false" ht="12.75" hidden="true" customHeight="false" outlineLevel="0" collapsed="false">
      <c r="A4208" s="197" t="s">
        <v>8997</v>
      </c>
      <c r="B4208" s="197" t="str">
        <f aca="false">C4208&amp;D4208&amp;E4208&amp;F4208&amp;G4208&amp;H4208</f>
        <v>LEVANTAMENTO,LIMPEZA E REASSENTAMENTO DE TUBO DE CERAMICA,COM JUNTA ARGAMASSADA,DIAMETRO DE 200MM</v>
      </c>
      <c r="C4208" s="197" t="s">
        <v>8991</v>
      </c>
      <c r="D4208" s="197" t="s">
        <v>8998</v>
      </c>
      <c r="I4208" s="197" t="s">
        <v>338</v>
      </c>
      <c r="J4208" s="197" t="n">
        <v>53.11</v>
      </c>
    </row>
    <row r="4209" customFormat="false" ht="12.75" hidden="true" customHeight="false" outlineLevel="0" collapsed="false">
      <c r="A4209" s="197" t="s">
        <v>8999</v>
      </c>
      <c r="B4209" s="197" t="str">
        <f aca="false">C4209&amp;D4209&amp;E4209&amp;F4209&amp;G4209&amp;H4209</f>
        <v>LEVANTAMENTO,LIMPEZA E REASSENTAMENTO DE TUBO DE CERAMICA,COM JUNTA ARGAMASSADA,DIAMETRO DE 200MM</v>
      </c>
      <c r="C4209" s="197" t="s">
        <v>8991</v>
      </c>
      <c r="D4209" s="197" t="s">
        <v>8998</v>
      </c>
      <c r="I4209" s="197" t="s">
        <v>338</v>
      </c>
      <c r="J4209" s="197" t="n">
        <v>46.1</v>
      </c>
    </row>
    <row r="4210" customFormat="false" ht="12.75" hidden="true" customHeight="false" outlineLevel="0" collapsed="false">
      <c r="A4210" s="197" t="s">
        <v>9000</v>
      </c>
      <c r="B4210" s="197" t="str">
        <f aca="false">C4210&amp;D4210&amp;E4210&amp;F4210&amp;G4210&amp;H4210</f>
        <v>LEVANTAMENTO,LIMPEZA E REASSENTAMENTO DE TUBO DE CERAMICA,COM JUNTA ARGAMASSADA,DIAMETRO DE 250MM</v>
      </c>
      <c r="C4210" s="197" t="s">
        <v>8991</v>
      </c>
      <c r="D4210" s="197" t="s">
        <v>9001</v>
      </c>
      <c r="I4210" s="197" t="s">
        <v>338</v>
      </c>
      <c r="J4210" s="197" t="n">
        <v>60.65</v>
      </c>
    </row>
    <row r="4211" customFormat="false" ht="12.75" hidden="true" customHeight="false" outlineLevel="0" collapsed="false">
      <c r="A4211" s="197" t="s">
        <v>9002</v>
      </c>
      <c r="B4211" s="197" t="str">
        <f aca="false">C4211&amp;D4211&amp;E4211&amp;F4211&amp;G4211&amp;H4211</f>
        <v>LEVANTAMENTO,LIMPEZA E REASSENTAMENTO DE TUBO DE CERAMICA,COM JUNTA ARGAMASSADA,DIAMETRO DE 250MM</v>
      </c>
      <c r="C4211" s="197" t="s">
        <v>8991</v>
      </c>
      <c r="D4211" s="197" t="s">
        <v>9001</v>
      </c>
      <c r="I4211" s="197" t="s">
        <v>338</v>
      </c>
      <c r="J4211" s="197" t="n">
        <v>52.64</v>
      </c>
    </row>
    <row r="4212" customFormat="false" ht="12.75" hidden="true" customHeight="false" outlineLevel="0" collapsed="false">
      <c r="A4212" s="197" t="s">
        <v>9003</v>
      </c>
      <c r="B4212" s="197" t="str">
        <f aca="false">C4212&amp;D4212&amp;E4212&amp;F4212&amp;G4212&amp;H4212</f>
        <v>LEVANTAMENTO,LIMPEZA E REASSENTAMENTO DE CURVA CERAMICA,COMJUNTA ARGAMASSADA,DIAMETRO DE 100MM</v>
      </c>
      <c r="C4212" s="197" t="s">
        <v>9004</v>
      </c>
      <c r="D4212" s="197" t="s">
        <v>9005</v>
      </c>
      <c r="I4212" s="197" t="s">
        <v>30</v>
      </c>
      <c r="J4212" s="197" t="n">
        <v>17.6</v>
      </c>
    </row>
    <row r="4213" customFormat="false" ht="12.75" hidden="true" customHeight="false" outlineLevel="0" collapsed="false">
      <c r="A4213" s="197" t="s">
        <v>9006</v>
      </c>
      <c r="B4213" s="197" t="str">
        <f aca="false">C4213&amp;D4213&amp;E4213&amp;F4213&amp;G4213&amp;H4213</f>
        <v>LEVANTAMENTO,LIMPEZA E REASSENTAMENTO DE CURVA CERAMICA,COMJUNTA ARGAMASSADA,DIAMETRO DE 100MM</v>
      </c>
      <c r="C4213" s="197" t="s">
        <v>9004</v>
      </c>
      <c r="D4213" s="197" t="s">
        <v>9005</v>
      </c>
      <c r="I4213" s="197" t="s">
        <v>30</v>
      </c>
      <c r="J4213" s="197" t="n">
        <v>15.28</v>
      </c>
    </row>
    <row r="4214" customFormat="false" ht="12.75" hidden="true" customHeight="false" outlineLevel="0" collapsed="false">
      <c r="A4214" s="197" t="s">
        <v>9007</v>
      </c>
      <c r="B4214" s="197" t="str">
        <f aca="false">C4214&amp;D4214&amp;E4214&amp;F4214&amp;G4214&amp;H4214</f>
        <v>LEVANTAMENTO,LIMPEZA E REASSENTAMENTO DE CURVA CERAMICA,COMJUNTA ARGAMASSADA,DIAMETRO DE 150MM</v>
      </c>
      <c r="C4214" s="197" t="s">
        <v>9004</v>
      </c>
      <c r="D4214" s="197" t="s">
        <v>9008</v>
      </c>
      <c r="I4214" s="197" t="s">
        <v>30</v>
      </c>
      <c r="J4214" s="197" t="n">
        <v>24.46</v>
      </c>
    </row>
    <row r="4215" customFormat="false" ht="12.75" hidden="true" customHeight="false" outlineLevel="0" collapsed="false">
      <c r="A4215" s="197" t="s">
        <v>9009</v>
      </c>
      <c r="B4215" s="197" t="str">
        <f aca="false">C4215&amp;D4215&amp;E4215&amp;F4215&amp;G4215&amp;H4215</f>
        <v>LEVANTAMENTO,LIMPEZA E REASSENTAMENTO DE CURVA CERAMICA,COMJUNTA ARGAMASSADA,DIAMETRO DE 150MM</v>
      </c>
      <c r="C4215" s="197" t="s">
        <v>9004</v>
      </c>
      <c r="D4215" s="197" t="s">
        <v>9008</v>
      </c>
      <c r="I4215" s="197" t="s">
        <v>30</v>
      </c>
      <c r="J4215" s="197" t="n">
        <v>21.24</v>
      </c>
    </row>
    <row r="4216" customFormat="false" ht="12.75" hidden="true" customHeight="false" outlineLevel="0" collapsed="false">
      <c r="A4216" s="197" t="s">
        <v>9010</v>
      </c>
      <c r="B4216" s="197" t="str">
        <f aca="false">C4216&amp;D4216&amp;E4216&amp;F4216&amp;G4216&amp;H4216</f>
        <v>LEVANTAMENTO,LIMPEZA E REASSENTAMENTO DE CURVA CERAMICA,COMJUNTA ARGAMASSADA,DIAMETRO DE 200MM</v>
      </c>
      <c r="C4216" s="197" t="s">
        <v>9004</v>
      </c>
      <c r="D4216" s="197" t="s">
        <v>9011</v>
      </c>
      <c r="I4216" s="197" t="s">
        <v>30</v>
      </c>
      <c r="J4216" s="197" t="n">
        <v>30.04</v>
      </c>
    </row>
    <row r="4217" customFormat="false" ht="12.75" hidden="true" customHeight="false" outlineLevel="0" collapsed="false">
      <c r="A4217" s="197" t="s">
        <v>9012</v>
      </c>
      <c r="B4217" s="197" t="str">
        <f aca="false">C4217&amp;D4217&amp;E4217&amp;F4217&amp;G4217&amp;H4217</f>
        <v>LEVANTAMENTO,LIMPEZA E REASSENTAMENTO DE CURVA CERAMICA,COMJUNTA ARGAMASSADA,DIAMETRO DE 200MM</v>
      </c>
      <c r="C4217" s="197" t="s">
        <v>9004</v>
      </c>
      <c r="D4217" s="197" t="s">
        <v>9011</v>
      </c>
      <c r="I4217" s="197" t="s">
        <v>30</v>
      </c>
      <c r="J4217" s="197" t="n">
        <v>26.08</v>
      </c>
    </row>
    <row r="4218" customFormat="false" ht="12.75" hidden="true" customHeight="false" outlineLevel="0" collapsed="false">
      <c r="A4218" s="197" t="s">
        <v>9013</v>
      </c>
      <c r="B4218" s="197" t="str">
        <f aca="false">C4218&amp;D4218&amp;E4218&amp;F4218&amp;G4218&amp;H4218</f>
        <v>LEVANTAMENTO,LIMPEZA E REASSENTAMENTO DE CURVA CERAMICA,COMJUNTA ARGAMASSADA,DIAMETRO DE 250MM</v>
      </c>
      <c r="C4218" s="197" t="s">
        <v>9004</v>
      </c>
      <c r="D4218" s="197" t="s">
        <v>9014</v>
      </c>
      <c r="I4218" s="197" t="s">
        <v>30</v>
      </c>
      <c r="J4218" s="197" t="n">
        <v>33.39</v>
      </c>
    </row>
    <row r="4219" customFormat="false" ht="12.75" hidden="true" customHeight="false" outlineLevel="0" collapsed="false">
      <c r="A4219" s="197" t="s">
        <v>9015</v>
      </c>
      <c r="B4219" s="197" t="str">
        <f aca="false">C4219&amp;D4219&amp;E4219&amp;F4219&amp;G4219&amp;H4219</f>
        <v>LEVANTAMENTO,LIMPEZA E REASSENTAMENTO DE CURVA CERAMICA,COMJUNTA ARGAMASSADA,DIAMETRO DE 250MM</v>
      </c>
      <c r="C4219" s="197" t="s">
        <v>9004</v>
      </c>
      <c r="D4219" s="197" t="s">
        <v>9014</v>
      </c>
      <c r="I4219" s="197" t="s">
        <v>30</v>
      </c>
      <c r="J4219" s="197" t="n">
        <v>28.99</v>
      </c>
    </row>
    <row r="4220" customFormat="false" ht="12.75" hidden="true" customHeight="false" outlineLevel="0" collapsed="false">
      <c r="A4220" s="197" t="s">
        <v>9016</v>
      </c>
      <c r="B4220" s="197" t="str">
        <f aca="false">C4220&amp;D4220&amp;E4220&amp;F4220&amp;G4220&amp;H4220</f>
        <v>LEVANTAMENTO,LIMPEZA E REASSENTAMENTO DE JUNCAO CERAMICA,COM JUNTA ARGAMASSADA,DIAMETRO DE 75MM</v>
      </c>
      <c r="C4220" s="197" t="s">
        <v>9017</v>
      </c>
      <c r="D4220" s="197" t="s">
        <v>9018</v>
      </c>
      <c r="I4220" s="197" t="s">
        <v>30</v>
      </c>
      <c r="J4220" s="197" t="n">
        <v>33.37</v>
      </c>
    </row>
    <row r="4221" customFormat="false" ht="12.75" hidden="true" customHeight="false" outlineLevel="0" collapsed="false">
      <c r="A4221" s="197" t="s">
        <v>9019</v>
      </c>
      <c r="B4221" s="197" t="str">
        <f aca="false">C4221&amp;D4221&amp;E4221&amp;F4221&amp;G4221&amp;H4221</f>
        <v>LEVANTAMENTO,LIMPEZA E REASSENTAMENTO DE JUNCAO CERAMICA,COM JUNTA ARGAMASSADA,DIAMETRO DE 75MM</v>
      </c>
      <c r="C4221" s="197" t="s">
        <v>9017</v>
      </c>
      <c r="D4221" s="197" t="s">
        <v>9018</v>
      </c>
      <c r="I4221" s="197" t="s">
        <v>30</v>
      </c>
      <c r="J4221" s="197" t="n">
        <v>28.96</v>
      </c>
    </row>
    <row r="4222" customFormat="false" ht="12.75" hidden="true" customHeight="false" outlineLevel="0" collapsed="false">
      <c r="A4222" s="197" t="s">
        <v>9020</v>
      </c>
      <c r="B4222" s="197" t="str">
        <f aca="false">C4222&amp;D4222&amp;E4222&amp;F4222&amp;G4222&amp;H4222</f>
        <v>LEVANTAMENTO,LIMPEZA E REASSENTAMENTO DE JUNCAO CERAMICA,COM JUNTA ARGAMASSADA,DIAMETRO DE 100MM</v>
      </c>
      <c r="C4222" s="197" t="s">
        <v>9017</v>
      </c>
      <c r="D4222" s="197" t="s">
        <v>9021</v>
      </c>
      <c r="I4222" s="197" t="s">
        <v>30</v>
      </c>
      <c r="J4222" s="197" t="n">
        <v>38.02</v>
      </c>
    </row>
    <row r="4223" customFormat="false" ht="12.75" hidden="true" customHeight="false" outlineLevel="0" collapsed="false">
      <c r="A4223" s="197" t="s">
        <v>9022</v>
      </c>
      <c r="B4223" s="197" t="str">
        <f aca="false">C4223&amp;D4223&amp;E4223&amp;F4223&amp;G4223&amp;H4223</f>
        <v>LEVANTAMENTO,LIMPEZA E REASSENTAMENTO DE JUNCAO CERAMICA,COM JUNTA ARGAMASSADA,DIAMETRO DE 100MM</v>
      </c>
      <c r="C4223" s="197" t="s">
        <v>9017</v>
      </c>
      <c r="D4223" s="197" t="s">
        <v>9021</v>
      </c>
      <c r="I4223" s="197" t="s">
        <v>30</v>
      </c>
      <c r="J4223" s="197" t="n">
        <v>33.02</v>
      </c>
    </row>
    <row r="4224" customFormat="false" ht="12.75" hidden="true" customHeight="false" outlineLevel="0" collapsed="false">
      <c r="A4224" s="197" t="s">
        <v>9023</v>
      </c>
      <c r="B4224" s="197" t="str">
        <f aca="false">C4224&amp;D4224&amp;E4224&amp;F4224&amp;G4224&amp;H4224</f>
        <v>LEVANTAMENTO,LIMPEZA E REASSENTAMENTO DE JUNCAO CERAMICA,COMJUNTA ARGAMASSADA,DIAMETRO DE 150MM</v>
      </c>
      <c r="C4224" s="197" t="s">
        <v>9017</v>
      </c>
      <c r="D4224" s="197" t="s">
        <v>9008</v>
      </c>
      <c r="I4224" s="197" t="s">
        <v>30</v>
      </c>
      <c r="J4224" s="197" t="n">
        <v>47.08</v>
      </c>
    </row>
    <row r="4225" customFormat="false" ht="12.75" hidden="true" customHeight="false" outlineLevel="0" collapsed="false">
      <c r="A4225" s="197" t="s">
        <v>9024</v>
      </c>
      <c r="B4225" s="197" t="str">
        <f aca="false">C4225&amp;D4225&amp;E4225&amp;F4225&amp;G4225&amp;H4225</f>
        <v>LEVANTAMENTO,LIMPEZA E REASSENTAMENTO DE JUNCAO CERAMICA,COMJUNTA ARGAMASSADA,DIAMETRO DE 150MM</v>
      </c>
      <c r="C4225" s="197" t="s">
        <v>9017</v>
      </c>
      <c r="D4225" s="197" t="s">
        <v>9008</v>
      </c>
      <c r="I4225" s="197" t="s">
        <v>30</v>
      </c>
      <c r="J4225" s="197" t="n">
        <v>40.89</v>
      </c>
    </row>
    <row r="4226" customFormat="false" ht="12.75" hidden="true" customHeight="false" outlineLevel="0" collapsed="false">
      <c r="A4226" s="197" t="s">
        <v>9025</v>
      </c>
      <c r="B4226" s="197" t="str">
        <f aca="false">C4226&amp;D4226&amp;E4226&amp;F4226&amp;G4226&amp;H4226</f>
        <v>LEVANTAMENTO,LIMPEZA E REASSENTAMENTO DE JUNCAO CERAMICA,COM JUNTA ARGAMASSADA,DIAMETRO DE 200MM</v>
      </c>
      <c r="C4226" s="197" t="s">
        <v>9017</v>
      </c>
      <c r="D4226" s="197" t="s">
        <v>9026</v>
      </c>
      <c r="I4226" s="197" t="s">
        <v>30</v>
      </c>
      <c r="J4226" s="197" t="n">
        <v>51.68</v>
      </c>
    </row>
    <row r="4227" customFormat="false" ht="12.75" hidden="true" customHeight="false" outlineLevel="0" collapsed="false">
      <c r="A4227" s="197" t="s">
        <v>9027</v>
      </c>
      <c r="B4227" s="197" t="str">
        <f aca="false">C4227&amp;D4227&amp;E4227&amp;F4227&amp;G4227&amp;H4227</f>
        <v>LEVANTAMENTO,LIMPEZA E REASSENTAMENTO DE JUNCAO CERAMICA,COM JUNTA ARGAMASSADA,DIAMETRO DE 200MM</v>
      </c>
      <c r="C4227" s="197" t="s">
        <v>9017</v>
      </c>
      <c r="D4227" s="197" t="s">
        <v>9026</v>
      </c>
      <c r="I4227" s="197" t="s">
        <v>30</v>
      </c>
      <c r="J4227" s="197" t="n">
        <v>44.89</v>
      </c>
    </row>
    <row r="4228" customFormat="false" ht="12.75" hidden="true" customHeight="false" outlineLevel="0" collapsed="false">
      <c r="A4228" s="197" t="s">
        <v>9028</v>
      </c>
      <c r="B4228" s="197" t="str">
        <f aca="false">C4228&amp;D4228&amp;E4228&amp;F4228&amp;G4228&amp;H4228</f>
        <v>LEVANTAMENTO,LIMPEZA E REASSENTAMENTO DE JUNCAO CERAMICA,COM JUNTA ARGAMASSADA,DIAMETRO DE 250MM</v>
      </c>
      <c r="C4228" s="197" t="s">
        <v>9017</v>
      </c>
      <c r="D4228" s="197" t="s">
        <v>9029</v>
      </c>
      <c r="I4228" s="197" t="s">
        <v>30</v>
      </c>
      <c r="J4228" s="197" t="n">
        <v>69.81</v>
      </c>
    </row>
    <row r="4229" customFormat="false" ht="12.75" hidden="true" customHeight="false" outlineLevel="0" collapsed="false">
      <c r="A4229" s="197" t="s">
        <v>9030</v>
      </c>
      <c r="B4229" s="197" t="str">
        <f aca="false">C4229&amp;D4229&amp;E4229&amp;F4229&amp;G4229&amp;H4229</f>
        <v>LEVANTAMENTO,LIMPEZA E REASSENTAMENTO DE JUNCAO CERAMICA,COM JUNTA ARGAMASSADA,DIAMETRO DE 250MM</v>
      </c>
      <c r="C4229" s="197" t="s">
        <v>9017</v>
      </c>
      <c r="D4229" s="197" t="s">
        <v>9029</v>
      </c>
      <c r="I4229" s="197" t="s">
        <v>30</v>
      </c>
      <c r="J4229" s="197" t="n">
        <v>60.64</v>
      </c>
    </row>
    <row r="4230" customFormat="false" ht="12.75" hidden="true" customHeight="false" outlineLevel="0" collapsed="false">
      <c r="A4230" s="197" t="s">
        <v>9031</v>
      </c>
      <c r="B4230" s="197" t="str">
        <f aca="false">C4230&amp;D4230&amp;E4230&amp;F4230&amp;G4230&amp;H4230</f>
        <v>ASSENTAMENTO DE TUBO FLEXIVEL,EXCLUSIVE FORNECIMENTO DESTE,PARA AGUAS PLUVIAIS,ATERRO E SOCA ATE A ALTURA DA GERATRIZ SUPERIOR DO TUBO,CONSIDERANDO O MATERIAL DA PROPRIA ESCAVACAO,DIAMETRO DE 300MM</v>
      </c>
      <c r="C4230" s="197" t="s">
        <v>9032</v>
      </c>
      <c r="D4230" s="197" t="s">
        <v>9033</v>
      </c>
      <c r="E4230" s="197" t="s">
        <v>9034</v>
      </c>
      <c r="F4230" s="197" t="s">
        <v>9035</v>
      </c>
      <c r="I4230" s="197" t="s">
        <v>338</v>
      </c>
      <c r="J4230" s="197" t="n">
        <v>12.13</v>
      </c>
    </row>
    <row r="4231" customFormat="false" ht="12.75" hidden="true" customHeight="false" outlineLevel="0" collapsed="false">
      <c r="A4231" s="197" t="s">
        <v>9036</v>
      </c>
      <c r="B4231" s="197" t="str">
        <f aca="false">C4231&amp;D4231&amp;E4231&amp;F4231&amp;G4231&amp;H4231</f>
        <v>ASSENTAMENTO DE TUBO FLEXIVEL,EXCLUSIVE FORNECIMENTO DESTE,PARA AGUAS PLUVIAIS,ATERRO E SOCA ATE A ALTURA DA GERATRIZ SUPERIOR DO TUBO,CONSIDERANDO O MATERIAL DA PROPRIA ESCAVACAO,DIAMETRO DE 300MM</v>
      </c>
      <c r="C4231" s="197" t="s">
        <v>9032</v>
      </c>
      <c r="D4231" s="197" t="s">
        <v>9033</v>
      </c>
      <c r="E4231" s="197" t="s">
        <v>9034</v>
      </c>
      <c r="F4231" s="197" t="s">
        <v>9035</v>
      </c>
      <c r="I4231" s="197" t="s">
        <v>338</v>
      </c>
      <c r="J4231" s="197" t="n">
        <v>10.51</v>
      </c>
    </row>
    <row r="4232" customFormat="false" ht="12.75" hidden="true" customHeight="false" outlineLevel="0" collapsed="false">
      <c r="A4232" s="197" t="s">
        <v>9037</v>
      </c>
      <c r="B4232" s="197" t="str">
        <f aca="false">C4232&amp;D4232&amp;E4232&amp;F4232&amp;G4232&amp;H4232</f>
        <v>ASSENTAMENTO DE TUBO FLEXIVEL,EXCLUSIVE FORNECIMENTO DESTE,PARA AGUAS PLUVIAIS,ATERRO E SOCA ATE A ALTURA DA GERATRIZ SUPERIOR DO TUBO,CONSIDERANDO O MATERIAL DA PROPRIA ESCAVACAO,DIAMETRO DE 400MM</v>
      </c>
      <c r="C4232" s="197" t="s">
        <v>9032</v>
      </c>
      <c r="D4232" s="197" t="s">
        <v>9033</v>
      </c>
      <c r="E4232" s="197" t="s">
        <v>9034</v>
      </c>
      <c r="F4232" s="197" t="s">
        <v>9038</v>
      </c>
      <c r="I4232" s="197" t="s">
        <v>338</v>
      </c>
      <c r="J4232" s="197" t="n">
        <v>15.05</v>
      </c>
    </row>
    <row r="4233" customFormat="false" ht="12.75" hidden="true" customHeight="false" outlineLevel="0" collapsed="false">
      <c r="A4233" s="197" t="s">
        <v>9039</v>
      </c>
      <c r="B4233" s="197" t="str">
        <f aca="false">C4233&amp;D4233&amp;E4233&amp;F4233&amp;G4233&amp;H4233</f>
        <v>ASSENTAMENTO DE TUBO FLEXIVEL,EXCLUSIVE FORNECIMENTO DESTE,PARA AGUAS PLUVIAIS,ATERRO E SOCA ATE A ALTURA DA GERATRIZ SUPERIOR DO TUBO,CONSIDERANDO O MATERIAL DA PROPRIA ESCAVACAO,DIAMETRO DE 400MM</v>
      </c>
      <c r="C4233" s="197" t="s">
        <v>9032</v>
      </c>
      <c r="D4233" s="197" t="s">
        <v>9033</v>
      </c>
      <c r="E4233" s="197" t="s">
        <v>9034</v>
      </c>
      <c r="F4233" s="197" t="s">
        <v>9038</v>
      </c>
      <c r="I4233" s="197" t="s">
        <v>338</v>
      </c>
      <c r="J4233" s="197" t="n">
        <v>13.04</v>
      </c>
    </row>
    <row r="4234" customFormat="false" ht="12.75" hidden="true" customHeight="false" outlineLevel="0" collapsed="false">
      <c r="A4234" s="197" t="s">
        <v>9040</v>
      </c>
      <c r="B4234" s="197" t="str">
        <f aca="false">C4234&amp;D4234&amp;E4234&amp;F4234&amp;G4234&amp;H4234</f>
        <v>ASSENTAMENTO DE TUBO FLEXIVEL,EXCLUSIVE FORNECIMENTO DESTE,PARA AGUAS PLUVIAIS,ATERRO E SOCA ATE A ALTURA DA GERATRIZ SUPERIOR DO TUBO,CONSIDERANDO O MATERIAL DA PROPRIA ESCAVACAO,DIAMETRO DE 500MM</v>
      </c>
      <c r="C4234" s="197" t="s">
        <v>9032</v>
      </c>
      <c r="D4234" s="197" t="s">
        <v>9033</v>
      </c>
      <c r="E4234" s="197" t="s">
        <v>9034</v>
      </c>
      <c r="F4234" s="197" t="s">
        <v>9041</v>
      </c>
      <c r="I4234" s="197" t="s">
        <v>338</v>
      </c>
      <c r="J4234" s="197" t="n">
        <v>20.64</v>
      </c>
    </row>
    <row r="4235" customFormat="false" ht="12.75" hidden="true" customHeight="false" outlineLevel="0" collapsed="false">
      <c r="A4235" s="197" t="s">
        <v>9042</v>
      </c>
      <c r="B4235" s="197" t="str">
        <f aca="false">C4235&amp;D4235&amp;E4235&amp;F4235&amp;G4235&amp;H4235</f>
        <v>ASSENTAMENTO DE TUBO FLEXIVEL,EXCLUSIVE FORNECIMENTO DESTE,PARA AGUAS PLUVIAIS,ATERRO E SOCA ATE A ALTURA DA GERATRIZ SUPERIOR DO TUBO,CONSIDERANDO O MATERIAL DA PROPRIA ESCAVACAO,DIAMETRO DE 500MM</v>
      </c>
      <c r="C4235" s="197" t="s">
        <v>9032</v>
      </c>
      <c r="D4235" s="197" t="s">
        <v>9033</v>
      </c>
      <c r="E4235" s="197" t="s">
        <v>9034</v>
      </c>
      <c r="F4235" s="197" t="s">
        <v>9041</v>
      </c>
      <c r="I4235" s="197" t="s">
        <v>338</v>
      </c>
      <c r="J4235" s="197" t="n">
        <v>17.89</v>
      </c>
    </row>
    <row r="4236" customFormat="false" ht="12.75" hidden="true" customHeight="false" outlineLevel="0" collapsed="false">
      <c r="A4236" s="197" t="s">
        <v>9043</v>
      </c>
      <c r="B4236" s="197" t="str">
        <f aca="false">C4236&amp;D4236&amp;E4236&amp;F4236&amp;G4236&amp;H4236</f>
        <v>ASSENTAMENTO DE TUBO FLEXIVEL,EXCLUSIVE FORNECIMENTO DESTE,PARA AGUAS PLUVIAIS,ATERRO E SOCA ATE A ALTURA DA GERATRIZ SUPERIOR DO TUBO,CONSIDERANDO O MATERIAL DA PROPRIA ESCAVACAO,DIAMETRO DE 600MM</v>
      </c>
      <c r="C4236" s="197" t="s">
        <v>9032</v>
      </c>
      <c r="D4236" s="197" t="s">
        <v>9033</v>
      </c>
      <c r="E4236" s="197" t="s">
        <v>9034</v>
      </c>
      <c r="F4236" s="197" t="s">
        <v>9044</v>
      </c>
      <c r="I4236" s="197" t="s">
        <v>338</v>
      </c>
      <c r="J4236" s="197" t="n">
        <v>24.47</v>
      </c>
    </row>
    <row r="4237" customFormat="false" ht="12.75" hidden="true" customHeight="false" outlineLevel="0" collapsed="false">
      <c r="A4237" s="197" t="s">
        <v>9045</v>
      </c>
      <c r="B4237" s="197" t="str">
        <f aca="false">C4237&amp;D4237&amp;E4237&amp;F4237&amp;G4237&amp;H4237</f>
        <v>ASSENTAMENTO DE TUBO FLEXIVEL,EXCLUSIVE FORNECIMENTO DESTE,PARA AGUAS PLUVIAIS,ATERRO E SOCA ATE A ALTURA DA GERATRIZ SUPERIOR DO TUBO,CONSIDERANDO O MATERIAL DA PROPRIA ESCAVACAO,DIAMETRO DE 600MM</v>
      </c>
      <c r="C4237" s="197" t="s">
        <v>9032</v>
      </c>
      <c r="D4237" s="197" t="s">
        <v>9033</v>
      </c>
      <c r="E4237" s="197" t="s">
        <v>9034</v>
      </c>
      <c r="F4237" s="197" t="s">
        <v>9044</v>
      </c>
      <c r="I4237" s="197" t="s">
        <v>338</v>
      </c>
      <c r="J4237" s="197" t="n">
        <v>21.2</v>
      </c>
    </row>
    <row r="4238" customFormat="false" ht="12.75" hidden="true" customHeight="false" outlineLevel="0" collapsed="false">
      <c r="A4238" s="197" t="s">
        <v>9046</v>
      </c>
      <c r="B4238" s="197" t="str">
        <f aca="false">C4238&amp;D4238&amp;E4238&amp;F4238&amp;G4238&amp;H4238</f>
        <v>ASSENTAMENTO DE TUBO FLEXIVEL,EXCLUSIVE FORNECIMENTO DESTE,PARA AGUAS PLUVIAIS,ATERRO E SOCA ATE A ALTURA DA GERATRIZ SUPERIOR DO TUBO,CONSIDERANDO O MATERIAL DA PROPRIA ESCAVACAO,DIAMETRO DE 700MM</v>
      </c>
      <c r="C4238" s="197" t="s">
        <v>9032</v>
      </c>
      <c r="D4238" s="197" t="s">
        <v>9033</v>
      </c>
      <c r="E4238" s="197" t="s">
        <v>9034</v>
      </c>
      <c r="F4238" s="197" t="s">
        <v>9047</v>
      </c>
      <c r="I4238" s="197" t="s">
        <v>338</v>
      </c>
      <c r="J4238" s="197" t="n">
        <v>28.79</v>
      </c>
    </row>
    <row r="4239" customFormat="false" ht="12.75" hidden="true" customHeight="false" outlineLevel="0" collapsed="false">
      <c r="A4239" s="197" t="s">
        <v>9048</v>
      </c>
      <c r="B4239" s="197" t="str">
        <f aca="false">C4239&amp;D4239&amp;E4239&amp;F4239&amp;G4239&amp;H4239</f>
        <v>ASSENTAMENTO DE TUBO FLEXIVEL,EXCLUSIVE FORNECIMENTO DESTE,PARA AGUAS PLUVIAIS,ATERRO E SOCA ATE A ALTURA DA GERATRIZ SUPERIOR DO TUBO,CONSIDERANDO O MATERIAL DA PROPRIA ESCAVACAO,DIAMETRO DE 700MM</v>
      </c>
      <c r="C4239" s="197" t="s">
        <v>9032</v>
      </c>
      <c r="D4239" s="197" t="s">
        <v>9033</v>
      </c>
      <c r="E4239" s="197" t="s">
        <v>9034</v>
      </c>
      <c r="F4239" s="197" t="s">
        <v>9047</v>
      </c>
      <c r="I4239" s="197" t="s">
        <v>338</v>
      </c>
      <c r="J4239" s="197" t="n">
        <v>24.95</v>
      </c>
    </row>
    <row r="4240" customFormat="false" ht="12.75" hidden="true" customHeight="false" outlineLevel="0" collapsed="false">
      <c r="A4240" s="197" t="s">
        <v>9049</v>
      </c>
      <c r="B4240" s="197" t="str">
        <f aca="false">C4240&amp;D4240&amp;E4240&amp;F4240&amp;G4240&amp;H4240</f>
        <v>ASSENTAMENTO DE TUBO FLEXIVEL,EXCLUSIVE FORNECIMENTO DESTE,PARA AGUAS PLUVIAIS,ATERRO E SOCA ATE A ALTURA DA GERATRIZ SUPERIOR DO TUBO,CONSIDERANDO O MATERIAL DA PROPRIA ESCAVACAO,DIAMETRO DE 800MM</v>
      </c>
      <c r="C4240" s="197" t="s">
        <v>9032</v>
      </c>
      <c r="D4240" s="197" t="s">
        <v>9033</v>
      </c>
      <c r="E4240" s="197" t="s">
        <v>9034</v>
      </c>
      <c r="F4240" s="197" t="s">
        <v>9050</v>
      </c>
      <c r="I4240" s="197" t="s">
        <v>338</v>
      </c>
      <c r="J4240" s="197" t="n">
        <v>34.38</v>
      </c>
    </row>
    <row r="4241" customFormat="false" ht="12.75" hidden="true" customHeight="false" outlineLevel="0" collapsed="false">
      <c r="A4241" s="197" t="s">
        <v>9051</v>
      </c>
      <c r="B4241" s="197" t="str">
        <f aca="false">C4241&amp;D4241&amp;E4241&amp;F4241&amp;G4241&amp;H4241</f>
        <v>ASSENTAMENTO DE TUBO FLEXIVEL,EXCLUSIVE FORNECIMENTO DESTE,PARA AGUAS PLUVIAIS,ATERRO E SOCA ATE A ALTURA DA GERATRIZ SUPERIOR DO TUBO,CONSIDERANDO O MATERIAL DA PROPRIA ESCAVACAO,DIAMETRO DE 800MM</v>
      </c>
      <c r="C4241" s="197" t="s">
        <v>9032</v>
      </c>
      <c r="D4241" s="197" t="s">
        <v>9033</v>
      </c>
      <c r="E4241" s="197" t="s">
        <v>9034</v>
      </c>
      <c r="F4241" s="197" t="s">
        <v>9050</v>
      </c>
      <c r="I4241" s="197" t="s">
        <v>338</v>
      </c>
      <c r="J4241" s="197" t="n">
        <v>29.79</v>
      </c>
    </row>
    <row r="4242" customFormat="false" ht="12.75" hidden="true" customHeight="false" outlineLevel="0" collapsed="false">
      <c r="A4242" s="197" t="s">
        <v>9052</v>
      </c>
      <c r="B4242" s="197" t="str">
        <f aca="false">C4242&amp;D4242&amp;E4242&amp;F4242&amp;G4242&amp;H4242</f>
        <v>ASSENTAMENTO DE TUBO FLEXIVEL,EXCLUSIVE FORNECIMENTO DESTE,PARA AGUAS PLUVIAIS,ATERRO E SOCA ATE A ALTURA DA GERATRIZ SUPERIOR DO TUBO,CONSIDERANDO O MATERIAL DA PROPRIA ESCAVACAO,DIAMETRO DE 900MM</v>
      </c>
      <c r="C4242" s="197" t="s">
        <v>9032</v>
      </c>
      <c r="D4242" s="197" t="s">
        <v>9033</v>
      </c>
      <c r="E4242" s="197" t="s">
        <v>9034</v>
      </c>
      <c r="F4242" s="197" t="s">
        <v>9053</v>
      </c>
      <c r="I4242" s="197" t="s">
        <v>338</v>
      </c>
      <c r="J4242" s="197" t="n">
        <v>40.43</v>
      </c>
    </row>
    <row r="4243" customFormat="false" ht="12.75" hidden="true" customHeight="false" outlineLevel="0" collapsed="false">
      <c r="A4243" s="197" t="s">
        <v>9054</v>
      </c>
      <c r="B4243" s="197" t="str">
        <f aca="false">C4243&amp;D4243&amp;E4243&amp;F4243&amp;G4243&amp;H4243</f>
        <v>ASSENTAMENTO DE TUBO FLEXIVEL,EXCLUSIVE FORNECIMENTO DESTE,PARA AGUAS PLUVIAIS,ATERRO E SOCA ATE A ALTURA DA GERATRIZ SUPERIOR DO TUBO,CONSIDERANDO O MATERIAL DA PROPRIA ESCAVACAO,DIAMETRO DE 900MM</v>
      </c>
      <c r="C4243" s="197" t="s">
        <v>9032</v>
      </c>
      <c r="D4243" s="197" t="s">
        <v>9033</v>
      </c>
      <c r="E4243" s="197" t="s">
        <v>9034</v>
      </c>
      <c r="F4243" s="197" t="s">
        <v>9053</v>
      </c>
      <c r="I4243" s="197" t="s">
        <v>338</v>
      </c>
      <c r="J4243" s="197" t="n">
        <v>35.04</v>
      </c>
    </row>
    <row r="4244" customFormat="false" ht="12.75" hidden="true" customHeight="false" outlineLevel="0" collapsed="false">
      <c r="A4244" s="197" t="s">
        <v>9055</v>
      </c>
      <c r="B4244" s="197" t="str">
        <f aca="false">C4244&amp;D4244&amp;E4244&amp;F4244&amp;G4244&amp;H4244</f>
        <v>ASSENTAMENTO DE TUBO FLEXIVEL,EXCLUSIVE FORNECIMENTO DESTE,PARA AGUAS PLUVIAIS,ATERRO E SOCA ATE A ALTURA DA GERATRIZ SUPERIOR DO TUBO,CONSIDERANDO O MATERIAL DA PROPRIA ESCAVACAO,DIAMETRO DE 1000MM</v>
      </c>
      <c r="C4244" s="197" t="s">
        <v>9032</v>
      </c>
      <c r="D4244" s="197" t="s">
        <v>9033</v>
      </c>
      <c r="E4244" s="197" t="s">
        <v>9034</v>
      </c>
      <c r="F4244" s="197" t="s">
        <v>9056</v>
      </c>
      <c r="I4244" s="197" t="s">
        <v>338</v>
      </c>
      <c r="J4244" s="197" t="n">
        <v>46.44</v>
      </c>
    </row>
    <row r="4245" customFormat="false" ht="12.75" hidden="true" customHeight="false" outlineLevel="0" collapsed="false">
      <c r="A4245" s="197" t="s">
        <v>9057</v>
      </c>
      <c r="B4245" s="197" t="str">
        <f aca="false">C4245&amp;D4245&amp;E4245&amp;F4245&amp;G4245&amp;H4245</f>
        <v>ASSENTAMENTO DE TUBO FLEXIVEL,EXCLUSIVE FORNECIMENTO DESTE,PARA AGUAS PLUVIAIS,ATERRO E SOCA ATE A ALTURA DA GERATRIZ SUPERIOR DO TUBO,CONSIDERANDO O MATERIAL DA PROPRIA ESCAVACAO,DIAMETRO DE 1000MM</v>
      </c>
      <c r="C4245" s="197" t="s">
        <v>9032</v>
      </c>
      <c r="D4245" s="197" t="s">
        <v>9033</v>
      </c>
      <c r="E4245" s="197" t="s">
        <v>9034</v>
      </c>
      <c r="F4245" s="197" t="s">
        <v>9056</v>
      </c>
      <c r="I4245" s="197" t="s">
        <v>338</v>
      </c>
      <c r="J4245" s="197" t="n">
        <v>40.25</v>
      </c>
    </row>
    <row r="4246" customFormat="false" ht="12.75" hidden="true" customHeight="false" outlineLevel="0" collapsed="false">
      <c r="A4246" s="197" t="s">
        <v>9058</v>
      </c>
      <c r="B4246" s="197" t="str">
        <f aca="false">C4246&amp;D4246&amp;E4246&amp;F4246&amp;G4246&amp;H4246</f>
        <v>ASSENTAMENTO DE TUBO FLEXIVEL,EXCLUSIVE FORNECIMENTO DESTE,PARA AGUAS PLUVIAIS,ATERRO E SOCA ATE A ALTURA DA GERATRIZ SUPERIOR DO TUBO,CONSIDERANDO O MATERIAL DA PROPRIA ESCAVACAO,DIAMETRO DE 1100MM</v>
      </c>
      <c r="C4246" s="197" t="s">
        <v>9032</v>
      </c>
      <c r="D4246" s="197" t="s">
        <v>9033</v>
      </c>
      <c r="E4246" s="197" t="s">
        <v>9034</v>
      </c>
      <c r="F4246" s="197" t="s">
        <v>9059</v>
      </c>
      <c r="I4246" s="197" t="s">
        <v>338</v>
      </c>
      <c r="J4246" s="197" t="n">
        <v>54.58</v>
      </c>
    </row>
    <row r="4247" customFormat="false" ht="12.75" hidden="true" customHeight="false" outlineLevel="0" collapsed="false">
      <c r="A4247" s="197" t="s">
        <v>9060</v>
      </c>
      <c r="B4247" s="197" t="str">
        <f aca="false">C4247&amp;D4247&amp;E4247&amp;F4247&amp;G4247&amp;H4247</f>
        <v>ASSENTAMENTO DE TUBO FLEXIVEL,EXCLUSIVE FORNECIMENTO DESTE,PARA AGUAS PLUVIAIS,ATERRO E SOCA ATE A ALTURA DA GERATRIZ SUPERIOR DO TUBO,CONSIDERANDO O MATERIAL DA PROPRIA ESCAVACAO,DIAMETRO DE 1100MM</v>
      </c>
      <c r="C4247" s="197" t="s">
        <v>9032</v>
      </c>
      <c r="D4247" s="197" t="s">
        <v>9033</v>
      </c>
      <c r="E4247" s="197" t="s">
        <v>9034</v>
      </c>
      <c r="F4247" s="197" t="s">
        <v>9059</v>
      </c>
      <c r="I4247" s="197" t="s">
        <v>338</v>
      </c>
      <c r="J4247" s="197" t="n">
        <v>47.3</v>
      </c>
    </row>
    <row r="4248" customFormat="false" ht="12.75" hidden="true" customHeight="false" outlineLevel="0" collapsed="false">
      <c r="A4248" s="197" t="s">
        <v>9061</v>
      </c>
      <c r="B4248" s="197" t="str">
        <f aca="false">C4248&amp;D4248&amp;E4248&amp;F4248&amp;G4248&amp;H4248</f>
        <v>ASSENTAMENTO DE TUBO FLEXIVEL,EXCLUSIVE FORNECIMENTO DESTE,PARA AGUAS PLUVIAIS,ATERRO E SOCA ATE A ALTURA DA GERATRIZ SUPERIOR DO TUBO,CONSIDERANDO O MATERIAL DA PROPRIA ESCAVACAO,DIAMETRO DE 1200MM</v>
      </c>
      <c r="C4248" s="197" t="s">
        <v>9032</v>
      </c>
      <c r="D4248" s="197" t="s">
        <v>9033</v>
      </c>
      <c r="E4248" s="197" t="s">
        <v>9034</v>
      </c>
      <c r="F4248" s="197" t="s">
        <v>9062</v>
      </c>
      <c r="I4248" s="197" t="s">
        <v>338</v>
      </c>
      <c r="J4248" s="197" t="n">
        <v>65.57</v>
      </c>
    </row>
    <row r="4249" customFormat="false" ht="12.75" hidden="true" customHeight="false" outlineLevel="0" collapsed="false">
      <c r="A4249" s="197" t="s">
        <v>9063</v>
      </c>
      <c r="B4249" s="197" t="str">
        <f aca="false">C4249&amp;D4249&amp;E4249&amp;F4249&amp;G4249&amp;H4249</f>
        <v>ASSENTAMENTO DE TUBO FLEXIVEL,EXCLUSIVE FORNECIMENTO DESTE,PARA AGUAS PLUVIAIS,ATERRO E SOCA ATE A ALTURA DA GERATRIZ SUPERIOR DO TUBO,CONSIDERANDO O MATERIAL DA PROPRIA ESCAVACAO,DIAMETRO DE 1200MM</v>
      </c>
      <c r="C4249" s="197" t="s">
        <v>9032</v>
      </c>
      <c r="D4249" s="197" t="s">
        <v>9033</v>
      </c>
      <c r="E4249" s="197" t="s">
        <v>9034</v>
      </c>
      <c r="F4249" s="197" t="s">
        <v>9062</v>
      </c>
      <c r="I4249" s="197" t="s">
        <v>338</v>
      </c>
      <c r="J4249" s="197" t="n">
        <v>56.82</v>
      </c>
    </row>
    <row r="4250" customFormat="false" ht="12.75" hidden="true" customHeight="false" outlineLevel="0" collapsed="false">
      <c r="A4250" s="197" t="s">
        <v>9064</v>
      </c>
      <c r="B4250" s="197" t="str">
        <f aca="false">C4250&amp;D4250&amp;E4250&amp;F4250&amp;G4250&amp;H4250</f>
        <v>ASSENTAMENTO DE TUBO FLEXIVEL,EXCLUSIVE FORNECIMENTO DESTE,PARA AGUAS PLUVIAIS,ATERRO E SOCA ATE A ALTURA DA GERATRIZ SUPERIOR DO TUBO,CONSIDERANDO O MATERIAL DA PROPRIA ESCAVACAO,DIAMETRO DE 1500MM</v>
      </c>
      <c r="C4250" s="197" t="s">
        <v>9032</v>
      </c>
      <c r="D4250" s="197" t="s">
        <v>9033</v>
      </c>
      <c r="E4250" s="197" t="s">
        <v>9034</v>
      </c>
      <c r="F4250" s="197" t="s">
        <v>9065</v>
      </c>
      <c r="I4250" s="197" t="s">
        <v>338</v>
      </c>
      <c r="J4250" s="197" t="n">
        <v>95.58</v>
      </c>
    </row>
    <row r="4251" customFormat="false" ht="12.75" hidden="true" customHeight="false" outlineLevel="0" collapsed="false">
      <c r="A4251" s="197" t="s">
        <v>9066</v>
      </c>
      <c r="B4251" s="197" t="str">
        <f aca="false">C4251&amp;D4251&amp;E4251&amp;F4251&amp;G4251&amp;H4251</f>
        <v>ASSENTAMENTO DE TUBO FLEXIVEL,EXCLUSIVE FORNECIMENTO DESTE,PARA AGUAS PLUVIAIS,ATERRO E SOCA ATE A ALTURA DA GERATRIZ SUPERIOR DO TUBO,CONSIDERANDO O MATERIAL DA PROPRIA ESCAVACAO,DIAMETRO DE 1500MM</v>
      </c>
      <c r="C4251" s="197" t="s">
        <v>9032</v>
      </c>
      <c r="D4251" s="197" t="s">
        <v>9033</v>
      </c>
      <c r="E4251" s="197" t="s">
        <v>9034</v>
      </c>
      <c r="F4251" s="197" t="s">
        <v>9065</v>
      </c>
      <c r="I4251" s="197" t="s">
        <v>338</v>
      </c>
      <c r="J4251" s="197" t="n">
        <v>82.84</v>
      </c>
    </row>
    <row r="4252" customFormat="false" ht="12.75" hidden="true" customHeight="false" outlineLevel="0" collapsed="false">
      <c r="A4252" s="197" t="s">
        <v>9067</v>
      </c>
      <c r="B4252" s="197" t="str">
        <f aca="false">C4252&amp;D4252&amp;E4252&amp;F4252&amp;G4252&amp;H4252</f>
        <v>ASSENTAMENTO DE TUBO FLEXIVEL,EXCLUSIVE FORNECIMENTO DESTE,PARA AGUAS PLUVIAIS,ATERRO E SOCA ATE A ALTURA DA GERATRIZ SUPERIOR DO TUBO,CONSIDERANDO O MATERIAL DA PROPRIA ESCAVACAO,DIAMETRO DE 1800MM</v>
      </c>
      <c r="C4252" s="197" t="s">
        <v>9032</v>
      </c>
      <c r="D4252" s="197" t="s">
        <v>9033</v>
      </c>
      <c r="E4252" s="197" t="s">
        <v>9034</v>
      </c>
      <c r="F4252" s="197" t="s">
        <v>9068</v>
      </c>
      <c r="I4252" s="197" t="s">
        <v>338</v>
      </c>
      <c r="J4252" s="197" t="n">
        <v>123.59</v>
      </c>
    </row>
    <row r="4253" customFormat="false" ht="12.75" hidden="true" customHeight="false" outlineLevel="0" collapsed="false">
      <c r="A4253" s="197" t="s">
        <v>9069</v>
      </c>
      <c r="B4253" s="197" t="str">
        <f aca="false">C4253&amp;D4253&amp;E4253&amp;F4253&amp;G4253&amp;H4253</f>
        <v>ASSENTAMENTO DE TUBO FLEXIVEL,EXCLUSIVE FORNECIMENTO DESTE,PARA AGUAS PLUVIAIS,ATERRO E SOCA ATE A ALTURA DA GERATRIZ SUPERIOR DO TUBO,CONSIDERANDO O MATERIAL DA PROPRIA ESCAVACAO,DIAMETRO DE 1800MM</v>
      </c>
      <c r="C4253" s="197" t="s">
        <v>9032</v>
      </c>
      <c r="D4253" s="197" t="s">
        <v>9033</v>
      </c>
      <c r="E4253" s="197" t="s">
        <v>9034</v>
      </c>
      <c r="F4253" s="197" t="s">
        <v>9068</v>
      </c>
      <c r="I4253" s="197" t="s">
        <v>338</v>
      </c>
      <c r="J4253" s="197" t="n">
        <v>107.11</v>
      </c>
    </row>
    <row r="4254" customFormat="false" ht="12.75" hidden="true" customHeight="false" outlineLevel="0" collapsed="false">
      <c r="A4254" s="197" t="s">
        <v>9070</v>
      </c>
      <c r="B4254" s="197" t="str">
        <f aca="false">C4254&amp;D4254&amp;E4254&amp;F4254&amp;G4254&amp;H4254</f>
        <v>ASSENTAMENTO DE TUBO FLEXIVEL,EXCLUSIVE FORNECIMENTO DESTE,PARA AGUAS PLUVIAIS,ATERRO E SOCA ATE A ALTURA DA GERATRIZ SUPERIOR DO TUBO,CONSIDERANDO O MATERIAL DA PROPRIA ESCAVACAO,DIAMETRO DE 2000MM</v>
      </c>
      <c r="C4254" s="197" t="s">
        <v>9032</v>
      </c>
      <c r="D4254" s="197" t="s">
        <v>9033</v>
      </c>
      <c r="E4254" s="197" t="s">
        <v>9034</v>
      </c>
      <c r="F4254" s="197" t="s">
        <v>9071</v>
      </c>
      <c r="I4254" s="197" t="s">
        <v>338</v>
      </c>
      <c r="J4254" s="197" t="n">
        <v>145.22</v>
      </c>
    </row>
    <row r="4255" customFormat="false" ht="12.75" hidden="true" customHeight="false" outlineLevel="0" collapsed="false">
      <c r="A4255" s="197" t="s">
        <v>9072</v>
      </c>
      <c r="B4255" s="197" t="str">
        <f aca="false">C4255&amp;D4255&amp;E4255&amp;F4255&amp;G4255&amp;H4255</f>
        <v>ASSENTAMENTO DE TUBO FLEXIVEL,EXCLUSIVE FORNECIMENTO DESTE,PARA AGUAS PLUVIAIS,ATERRO E SOCA ATE A ALTURA DA GERATRIZ SUPERIOR DO TUBO,CONSIDERANDO O MATERIAL DA PROPRIA ESCAVACAO,DIAMETRO DE 2000MM</v>
      </c>
      <c r="C4255" s="197" t="s">
        <v>9032</v>
      </c>
      <c r="D4255" s="197" t="s">
        <v>9033</v>
      </c>
      <c r="E4255" s="197" t="s">
        <v>9034</v>
      </c>
      <c r="F4255" s="197" t="s">
        <v>9071</v>
      </c>
      <c r="I4255" s="197" t="s">
        <v>338</v>
      </c>
      <c r="J4255" s="197" t="n">
        <v>125.85</v>
      </c>
    </row>
    <row r="4256" customFormat="false" ht="12.75" hidden="true" customHeight="false" outlineLevel="0" collapsed="false">
      <c r="A4256" s="197" t="s">
        <v>9073</v>
      </c>
      <c r="B4256" s="197" t="str">
        <f aca="false">C4256&amp;D4256&amp;E4256&amp;F4256&amp;G4256&amp;H4256</f>
        <v>ASSENTAMENTO DE TUBO FLEXIVEL,EXCLUSIVE FORNECIMENTO DESTE,PARA AGUAS PLUVIAIS,ATERRO E SOCA ATE A ALTURA DA GERATRIZ SUPERIOR DO TUBO,CONSIDERANDO O MATERIAL DA PROPRIA ESCAVACAO,DIAMETRO DE 2500MM</v>
      </c>
      <c r="C4256" s="197" t="s">
        <v>9032</v>
      </c>
      <c r="D4256" s="197" t="s">
        <v>9033</v>
      </c>
      <c r="E4256" s="197" t="s">
        <v>9034</v>
      </c>
      <c r="F4256" s="197" t="s">
        <v>9074</v>
      </c>
      <c r="I4256" s="197" t="s">
        <v>338</v>
      </c>
      <c r="J4256" s="197" t="n">
        <v>211.52</v>
      </c>
    </row>
    <row r="4257" customFormat="false" ht="12.75" hidden="true" customHeight="false" outlineLevel="0" collapsed="false">
      <c r="A4257" s="197" t="s">
        <v>9075</v>
      </c>
      <c r="B4257" s="197" t="str">
        <f aca="false">C4257&amp;D4257&amp;E4257&amp;F4257&amp;G4257&amp;H4257</f>
        <v>ASSENTAMENTO DE TUBO FLEXIVEL,EXCLUSIVE FORNECIMENTO DESTE,PARA AGUAS PLUVIAIS,ATERRO E SOCA ATE A ALTURA DA GERATRIZ SUPERIOR DO TUBO,CONSIDERANDO O MATERIAL DA PROPRIA ESCAVACAO,DIAMETRO DE 2500MM</v>
      </c>
      <c r="C4257" s="197" t="s">
        <v>9032</v>
      </c>
      <c r="D4257" s="197" t="s">
        <v>9033</v>
      </c>
      <c r="E4257" s="197" t="s">
        <v>9034</v>
      </c>
      <c r="F4257" s="197" t="s">
        <v>9074</v>
      </c>
      <c r="I4257" s="197" t="s">
        <v>338</v>
      </c>
      <c r="J4257" s="197" t="n">
        <v>183.32</v>
      </c>
    </row>
    <row r="4258" customFormat="false" ht="12.75" hidden="true" customHeight="false" outlineLevel="0" collapsed="false">
      <c r="A4258" s="197" t="s">
        <v>9076</v>
      </c>
      <c r="B4258" s="197" t="str">
        <f aca="false">C4258&amp;D4258&amp;E4258&amp;F4258&amp;G4258&amp;H4258</f>
        <v>ASSENTAMANTO DE TUBO FLEXIVEL,EXCLUSIVE FORNECIMENTO DESTE,PARA AGUAS PLUVIAIS,ATERRO E SOCA ATE A ALTURA DA GERATRIZ SUPERIOR DO TUBO,CONSIDERANDO O MATERIAL DA PROPRIA ESCAVACAO,DIAMETRO DE 3000MM</v>
      </c>
      <c r="C4258" s="197" t="s">
        <v>9077</v>
      </c>
      <c r="D4258" s="197" t="s">
        <v>9033</v>
      </c>
      <c r="E4258" s="197" t="s">
        <v>9034</v>
      </c>
      <c r="F4258" s="197" t="s">
        <v>9078</v>
      </c>
      <c r="I4258" s="197" t="s">
        <v>338</v>
      </c>
      <c r="J4258" s="197" t="n">
        <v>293.48</v>
      </c>
    </row>
    <row r="4259" customFormat="false" ht="12.75" hidden="true" customHeight="false" outlineLevel="0" collapsed="false">
      <c r="A4259" s="197" t="s">
        <v>9079</v>
      </c>
      <c r="B4259" s="197" t="str">
        <f aca="false">C4259&amp;D4259&amp;E4259&amp;F4259&amp;G4259&amp;H4259</f>
        <v>ASSENTAMANTO DE TUBO FLEXIVEL,EXCLUSIVE FORNECIMENTO DESTE,PARA AGUAS PLUVIAIS,ATERRO E SOCA ATE A ALTURA DA GERATRIZ SUPERIOR DO TUBO,CONSIDERANDO O MATERIAL DA PROPRIA ESCAVACAO,DIAMETRO DE 3000MM</v>
      </c>
      <c r="C4259" s="197" t="s">
        <v>9077</v>
      </c>
      <c r="D4259" s="197" t="s">
        <v>9033</v>
      </c>
      <c r="E4259" s="197" t="s">
        <v>9034</v>
      </c>
      <c r="F4259" s="197" t="s">
        <v>9078</v>
      </c>
      <c r="I4259" s="197" t="s">
        <v>338</v>
      </c>
      <c r="J4259" s="197" t="n">
        <v>254.34</v>
      </c>
    </row>
    <row r="4260" customFormat="false" ht="12.75" hidden="true" customHeight="false" outlineLevel="0" collapsed="false">
      <c r="A4260" s="197" t="s">
        <v>9080</v>
      </c>
      <c r="B4260" s="197" t="str">
        <f aca="false">C4260&amp;D4260&amp;E4260&amp;F4260&amp;G4260&amp;H4260</f>
        <v>ASSENTAMENTO DE TUBO PRFV DEFOFO,EXCLUSIVE FORNECIMENTO DESTE,ATERRO E SOCA ATE A ALTURA DA GERATRIZ SUPERIOR DO TUBO,CONSIDERANDO O MATERIAL DA PROPRIA ESCAVACAO,DIAMETRO DE 300MM</v>
      </c>
      <c r="C4260" s="197" t="s">
        <v>9081</v>
      </c>
      <c r="D4260" s="197" t="s">
        <v>9082</v>
      </c>
      <c r="E4260" s="197" t="s">
        <v>9083</v>
      </c>
      <c r="I4260" s="197" t="s">
        <v>338</v>
      </c>
      <c r="J4260" s="197" t="n">
        <v>13.11</v>
      </c>
    </row>
    <row r="4261" customFormat="false" ht="12.75" hidden="true" customHeight="false" outlineLevel="0" collapsed="false">
      <c r="A4261" s="197" t="s">
        <v>9084</v>
      </c>
      <c r="B4261" s="197" t="str">
        <f aca="false">C4261&amp;D4261&amp;E4261&amp;F4261&amp;G4261&amp;H4261</f>
        <v>ASSENTAMENTO DE TUBO PRFV DEFOFO,EXCLUSIVE FORNECIMENTO DESTE,ATERRO E SOCA ATE A ALTURA DA GERATRIZ SUPERIOR DO TUBO,CONSIDERANDO O MATERIAL DA PROPRIA ESCAVACAO,DIAMETRO DE 300MM</v>
      </c>
      <c r="C4261" s="197" t="s">
        <v>9081</v>
      </c>
      <c r="D4261" s="197" t="s">
        <v>9082</v>
      </c>
      <c r="E4261" s="197" t="s">
        <v>9083</v>
      </c>
      <c r="I4261" s="197" t="s">
        <v>338</v>
      </c>
      <c r="J4261" s="197" t="n">
        <v>11.37</v>
      </c>
    </row>
    <row r="4262" customFormat="false" ht="12.75" hidden="true" customHeight="false" outlineLevel="0" collapsed="false">
      <c r="A4262" s="197" t="s">
        <v>9085</v>
      </c>
      <c r="B4262" s="197" t="str">
        <f aca="false">C4262&amp;D4262&amp;E4262&amp;F4262&amp;G4262&amp;H4262</f>
        <v>ASSENTAMENTO DE TUBO PRFV DEFOFO,EXCLUSIVE FORNECIMENTO DESTE,ATERRO E SOCA ATE A ALTURA DA GERATRIZ SUPERIOR DO TUBO,CONSIDERANDO O MATERIAL DA PROPRIA ESCAVACAO,DIAMETRO DE 350MM</v>
      </c>
      <c r="C4262" s="197" t="s">
        <v>9081</v>
      </c>
      <c r="D4262" s="197" t="s">
        <v>9082</v>
      </c>
      <c r="E4262" s="197" t="s">
        <v>9086</v>
      </c>
      <c r="I4262" s="197" t="s">
        <v>338</v>
      </c>
      <c r="J4262" s="197" t="n">
        <v>14.89</v>
      </c>
    </row>
    <row r="4263" customFormat="false" ht="12.75" hidden="true" customHeight="false" outlineLevel="0" collapsed="false">
      <c r="A4263" s="197" t="s">
        <v>9087</v>
      </c>
      <c r="B4263" s="197" t="str">
        <f aca="false">C4263&amp;D4263&amp;E4263&amp;F4263&amp;G4263&amp;H4263</f>
        <v>ASSENTAMENTO DE TUBO PRFV DEFOFO,EXCLUSIVE FORNECIMENTO DESTE,ATERRO E SOCA ATE A ALTURA DA GERATRIZ SUPERIOR DO TUBO,CONSIDERANDO O MATERIAL DA PROPRIA ESCAVACAO,DIAMETRO DE 350MM</v>
      </c>
      <c r="C4263" s="197" t="s">
        <v>9081</v>
      </c>
      <c r="D4263" s="197" t="s">
        <v>9082</v>
      </c>
      <c r="E4263" s="197" t="s">
        <v>9086</v>
      </c>
      <c r="I4263" s="197" t="s">
        <v>338</v>
      </c>
      <c r="J4263" s="197" t="n">
        <v>12.9</v>
      </c>
    </row>
    <row r="4264" customFormat="false" ht="12.75" hidden="true" customHeight="false" outlineLevel="0" collapsed="false">
      <c r="A4264" s="197" t="s">
        <v>9088</v>
      </c>
      <c r="B4264" s="197" t="str">
        <f aca="false">C4264&amp;D4264&amp;E4264&amp;F4264&amp;G4264&amp;H4264</f>
        <v>ASSENTAMENTO DE TUBO PRFV DEFOFO,EXCLUSIVE FORNECIMENTO DESTE,ATERRO E SOCA ATE A ALTURA DA GERATRIZ SUPERIOR DO TUBO,CONSIDERANDO O MATERIAL DA PROPRIA ESCAVACAO,DIAMETRO DE 400MM</v>
      </c>
      <c r="C4264" s="197" t="s">
        <v>9081</v>
      </c>
      <c r="D4264" s="197" t="s">
        <v>9082</v>
      </c>
      <c r="E4264" s="197" t="s">
        <v>9089</v>
      </c>
      <c r="I4264" s="197" t="s">
        <v>338</v>
      </c>
      <c r="J4264" s="197" t="n">
        <v>16.42</v>
      </c>
    </row>
    <row r="4265" customFormat="false" ht="12.75" hidden="true" customHeight="false" outlineLevel="0" collapsed="false">
      <c r="A4265" s="197" t="s">
        <v>9090</v>
      </c>
      <c r="B4265" s="197" t="str">
        <f aca="false">C4265&amp;D4265&amp;E4265&amp;F4265&amp;G4265&amp;H4265</f>
        <v>ASSENTAMENTO DE TUBO PRFV DEFOFO,EXCLUSIVE FORNECIMENTO DESTE,ATERRO E SOCA ATE A ALTURA DA GERATRIZ SUPERIOR DO TUBO,CONSIDERANDO O MATERIAL DA PROPRIA ESCAVACAO,DIAMETRO DE 400MM</v>
      </c>
      <c r="C4265" s="197" t="s">
        <v>9081</v>
      </c>
      <c r="D4265" s="197" t="s">
        <v>9082</v>
      </c>
      <c r="E4265" s="197" t="s">
        <v>9089</v>
      </c>
      <c r="I4265" s="197" t="s">
        <v>338</v>
      </c>
      <c r="J4265" s="197" t="n">
        <v>14.23</v>
      </c>
    </row>
    <row r="4266" customFormat="false" ht="12.75" hidden="true" customHeight="false" outlineLevel="0" collapsed="false">
      <c r="A4266" s="197" t="s">
        <v>9091</v>
      </c>
      <c r="B4266" s="197" t="str">
        <f aca="false">C4266&amp;D4266&amp;E4266&amp;F4266&amp;G4266&amp;H4266</f>
        <v>ASSENTAMENTO DE TUBO PRFV DEFOFO,EXCLUSIVE FORNECIMENTO DESTE,ATERRO E SOCA ATE A ALTURA DA GERATRIZ SUPERIOR DO TUBO,CONSIDERANDO O MATERIAL DA PROPRIA ESCAVACAO,DIAMETRO DE 500MM</v>
      </c>
      <c r="C4266" s="197" t="s">
        <v>9081</v>
      </c>
      <c r="D4266" s="197" t="s">
        <v>9082</v>
      </c>
      <c r="E4266" s="197" t="s">
        <v>9092</v>
      </c>
      <c r="I4266" s="197" t="s">
        <v>338</v>
      </c>
      <c r="J4266" s="197" t="n">
        <v>22.39</v>
      </c>
    </row>
    <row r="4267" customFormat="false" ht="12.75" hidden="true" customHeight="false" outlineLevel="0" collapsed="false">
      <c r="A4267" s="197" t="s">
        <v>9093</v>
      </c>
      <c r="B4267" s="197" t="str">
        <f aca="false">C4267&amp;D4267&amp;E4267&amp;F4267&amp;G4267&amp;H4267</f>
        <v>ASSENTAMENTO DE TUBO PRFV DEFOFO,EXCLUSIVE FORNECIMENTO DESTE,ATERRO E SOCA ATE A ALTURA DA GERATRIZ SUPERIOR DO TUBO,CONSIDERANDO O MATERIAL DA PROPRIA ESCAVACAO,DIAMETRO DE 500MM</v>
      </c>
      <c r="C4267" s="197" t="s">
        <v>9081</v>
      </c>
      <c r="D4267" s="197" t="s">
        <v>9082</v>
      </c>
      <c r="E4267" s="197" t="s">
        <v>9092</v>
      </c>
      <c r="I4267" s="197" t="s">
        <v>338</v>
      </c>
      <c r="J4267" s="197" t="n">
        <v>19.41</v>
      </c>
    </row>
    <row r="4268" customFormat="false" ht="12.75" hidden="true" customHeight="false" outlineLevel="0" collapsed="false">
      <c r="A4268" s="197" t="s">
        <v>9094</v>
      </c>
      <c r="B4268" s="197" t="str">
        <f aca="false">C4268&amp;D4268&amp;E4268&amp;F4268&amp;G4268&amp;H4268</f>
        <v>ASSENTAMENTO DE TUBO PRFV DEFOFO,EXCLUSIVE FORNECIMENTO DESTE,ATERRO E SOCA ATE A ALTURA DA GERATRIZ SUPERIOR DO TUBO,CONSIDERANDO O MATERIAL DA PROPRIA ESCAVACAO,DIAMETRO DE 600MM</v>
      </c>
      <c r="C4268" s="197" t="s">
        <v>9081</v>
      </c>
      <c r="D4268" s="197" t="s">
        <v>9082</v>
      </c>
      <c r="E4268" s="197" t="s">
        <v>9095</v>
      </c>
      <c r="I4268" s="197" t="s">
        <v>338</v>
      </c>
      <c r="J4268" s="197" t="n">
        <v>26.59</v>
      </c>
    </row>
    <row r="4269" customFormat="false" ht="12.75" hidden="true" customHeight="false" outlineLevel="0" collapsed="false">
      <c r="A4269" s="197" t="s">
        <v>9096</v>
      </c>
      <c r="B4269" s="197" t="str">
        <f aca="false">C4269&amp;D4269&amp;E4269&amp;F4269&amp;G4269&amp;H4269</f>
        <v>ASSENTAMENTO DE TUBO PRFV DEFOFO,EXCLUSIVE FORNECIMENTO DESTE,ATERRO E SOCA ATE A ALTURA DA GERATRIZ SUPERIOR DO TUBO,CONSIDERANDO O MATERIAL DA PROPRIA ESCAVACAO,DIAMETRO DE 600MM</v>
      </c>
      <c r="C4269" s="197" t="s">
        <v>9081</v>
      </c>
      <c r="D4269" s="197" t="s">
        <v>9082</v>
      </c>
      <c r="E4269" s="197" t="s">
        <v>9095</v>
      </c>
      <c r="I4269" s="197" t="s">
        <v>338</v>
      </c>
      <c r="J4269" s="197" t="n">
        <v>23.04</v>
      </c>
    </row>
    <row r="4270" customFormat="false" ht="12.75" hidden="true" customHeight="false" outlineLevel="0" collapsed="false">
      <c r="A4270" s="197" t="s">
        <v>9097</v>
      </c>
      <c r="B4270" s="197" t="str">
        <f aca="false">C4270&amp;D4270&amp;E4270&amp;F4270&amp;G4270&amp;H4270</f>
        <v>ASSENTAMENTO DE TUBO PRFV DEFOFO,EXCLUSIVE FORNECIMENTO DESTE,ATERRO E SOCA ATE A ALTURA DA GERATRIZ SUPERIOR DO TUBO,CONSIDERANDO O MATERIAL DA PROPRIA ESCAVACAO,DIAMETRO DE 700MM</v>
      </c>
      <c r="C4270" s="197" t="s">
        <v>9081</v>
      </c>
      <c r="D4270" s="197" t="s">
        <v>9082</v>
      </c>
      <c r="E4270" s="197" t="s">
        <v>9098</v>
      </c>
      <c r="I4270" s="197" t="s">
        <v>338</v>
      </c>
      <c r="J4270" s="197" t="n">
        <v>31.31</v>
      </c>
    </row>
    <row r="4271" customFormat="false" ht="12.75" hidden="true" customHeight="false" outlineLevel="0" collapsed="false">
      <c r="A4271" s="197" t="s">
        <v>9099</v>
      </c>
      <c r="B4271" s="197" t="str">
        <f aca="false">C4271&amp;D4271&amp;E4271&amp;F4271&amp;G4271&amp;H4271</f>
        <v>ASSENTAMENTO DE TUBO PRFV DEFOFO,EXCLUSIVE FORNECIMENTO DESTE,ATERRO E SOCA ATE A ALTURA DA GERATRIZ SUPERIOR DO TUBO,CONSIDERANDO O MATERIAL DA PROPRIA ESCAVACAO,DIAMETRO DE 700MM</v>
      </c>
      <c r="C4271" s="197" t="s">
        <v>9081</v>
      </c>
      <c r="D4271" s="197" t="s">
        <v>9082</v>
      </c>
      <c r="E4271" s="197" t="s">
        <v>9098</v>
      </c>
      <c r="I4271" s="197" t="s">
        <v>338</v>
      </c>
      <c r="J4271" s="197" t="n">
        <v>27.13</v>
      </c>
    </row>
    <row r="4272" customFormat="false" ht="12.75" hidden="true" customHeight="false" outlineLevel="0" collapsed="false">
      <c r="A4272" s="197" t="s">
        <v>9100</v>
      </c>
      <c r="B4272" s="197" t="str">
        <f aca="false">C4272&amp;D4272&amp;E4272&amp;F4272&amp;G4272&amp;H4272</f>
        <v>ASSENTAMENTO DE TUBO PRFV DEFOFO,EXCLUSIVE FORNECIMENTO DESTE,ATERRO E SOCA ATE A ALTURA DA GERATRIZ SUPERIOR DO TUBO,CONSIDERANDO O MATERIAL DA PROPRIA ESCAVACAO,DIAMETRO DE 800MM</v>
      </c>
      <c r="C4272" s="197" t="s">
        <v>9081</v>
      </c>
      <c r="D4272" s="197" t="s">
        <v>9082</v>
      </c>
      <c r="E4272" s="197" t="s">
        <v>9101</v>
      </c>
      <c r="I4272" s="197" t="s">
        <v>338</v>
      </c>
      <c r="J4272" s="197" t="n">
        <v>37.29</v>
      </c>
    </row>
    <row r="4273" customFormat="false" ht="12.75" hidden="true" customHeight="false" outlineLevel="0" collapsed="false">
      <c r="A4273" s="197" t="s">
        <v>9102</v>
      </c>
      <c r="B4273" s="197" t="str">
        <f aca="false">C4273&amp;D4273&amp;E4273&amp;F4273&amp;G4273&amp;H4273</f>
        <v>ASSENTAMENTO DE TUBO PRFV DEFOFO,EXCLUSIVE FORNECIMENTO DESTE,ATERRO E SOCA ATE A ALTURA DA GERATRIZ SUPERIOR DO TUBO,CONSIDERANDO O MATERIAL DA PROPRIA ESCAVACAO,DIAMETRO DE 800MM</v>
      </c>
      <c r="C4273" s="197" t="s">
        <v>9081</v>
      </c>
      <c r="D4273" s="197" t="s">
        <v>9082</v>
      </c>
      <c r="E4273" s="197" t="s">
        <v>9101</v>
      </c>
      <c r="I4273" s="197" t="s">
        <v>338</v>
      </c>
      <c r="J4273" s="197" t="n">
        <v>32.31</v>
      </c>
    </row>
    <row r="4274" customFormat="false" ht="12.75" hidden="true" customHeight="false" outlineLevel="0" collapsed="false">
      <c r="A4274" s="197" t="s">
        <v>9103</v>
      </c>
      <c r="B4274" s="197" t="str">
        <f aca="false">C4274&amp;D4274&amp;E4274&amp;F4274&amp;G4274&amp;H4274</f>
        <v>ASSENTAMENTO DE TUBO PRFV DEFOFO,EXCLUSIVE FORNECIMENTO DESTE,ATERRO E SOCA ATE A ALTURA DA GERATRIZ SUPERIOR DO TUBO,CONSIDERANDO O MATERIAL DA PROPRIA ESCAVACAO,DIAMETRO DE 900MM</v>
      </c>
      <c r="C4274" s="197" t="s">
        <v>9081</v>
      </c>
      <c r="D4274" s="197" t="s">
        <v>9082</v>
      </c>
      <c r="E4274" s="197" t="s">
        <v>9104</v>
      </c>
      <c r="I4274" s="197" t="s">
        <v>338</v>
      </c>
      <c r="J4274" s="197" t="n">
        <v>43.82</v>
      </c>
    </row>
    <row r="4275" customFormat="false" ht="12.75" hidden="true" customHeight="false" outlineLevel="0" collapsed="false">
      <c r="A4275" s="197" t="s">
        <v>9105</v>
      </c>
      <c r="B4275" s="197" t="str">
        <f aca="false">C4275&amp;D4275&amp;E4275&amp;F4275&amp;G4275&amp;H4275</f>
        <v>ASSENTAMENTO DE TUBO PRFV DEFOFO,EXCLUSIVE FORNECIMENTO DESTE,ATERRO E SOCA ATE A ALTURA DA GERATRIZ SUPERIOR DO TUBO,CONSIDERANDO O MATERIAL DA PROPRIA ESCAVACAO,DIAMETRO DE 900MM</v>
      </c>
      <c r="C4275" s="197" t="s">
        <v>9081</v>
      </c>
      <c r="D4275" s="197" t="s">
        <v>9082</v>
      </c>
      <c r="E4275" s="197" t="s">
        <v>9104</v>
      </c>
      <c r="I4275" s="197" t="s">
        <v>338</v>
      </c>
      <c r="J4275" s="197" t="n">
        <v>37.98</v>
      </c>
    </row>
    <row r="4276" customFormat="false" ht="12.75" hidden="true" customHeight="false" outlineLevel="0" collapsed="false">
      <c r="A4276" s="197" t="s">
        <v>9106</v>
      </c>
      <c r="B4276" s="197" t="str">
        <f aca="false">C4276&amp;D4276&amp;E4276&amp;F4276&amp;G4276&amp;H4276</f>
        <v>ASSENTAMENTO DE TUBO PRFV DEFOFO,EXCLUSIVE FORNECIMENTO DESTE,ATERRO E SOCA ATE A ALTURA DA GERATRIZ SUPERIOR DO TUBO,CONSIDERANDO O MATERIAL DA PROPRIA ESCAVACAO,DIAMETRO DE 1000MM</v>
      </c>
      <c r="C4276" s="197" t="s">
        <v>9081</v>
      </c>
      <c r="D4276" s="197" t="s">
        <v>9082</v>
      </c>
      <c r="E4276" s="197" t="s">
        <v>9107</v>
      </c>
      <c r="F4276" s="197" t="s">
        <v>338</v>
      </c>
      <c r="I4276" s="197" t="s">
        <v>338</v>
      </c>
      <c r="J4276" s="197" t="n">
        <v>50.48</v>
      </c>
    </row>
    <row r="4277" customFormat="false" ht="12.75" hidden="true" customHeight="false" outlineLevel="0" collapsed="false">
      <c r="A4277" s="197" t="s">
        <v>9108</v>
      </c>
      <c r="B4277" s="197" t="str">
        <f aca="false">C4277&amp;D4277&amp;E4277&amp;F4277&amp;G4277&amp;H4277</f>
        <v>ASSENTAMENTO DE TUBO PRFV DEFOFO,EXCLUSIVE FORNECIMENTO DESTE,ATERRO E SOCA ATE A ALTURA DA GERATRIZ SUPERIOR DO TUBO,CONSIDERANDO O MATERIAL DA PROPRIA ESCAVACAO,DIAMETRO DE 1000MM</v>
      </c>
      <c r="C4277" s="197" t="s">
        <v>9081</v>
      </c>
      <c r="D4277" s="197" t="s">
        <v>9082</v>
      </c>
      <c r="E4277" s="197" t="s">
        <v>9107</v>
      </c>
      <c r="F4277" s="197" t="s">
        <v>338</v>
      </c>
      <c r="I4277" s="197" t="s">
        <v>338</v>
      </c>
      <c r="J4277" s="197" t="n">
        <v>43.74</v>
      </c>
    </row>
    <row r="4278" customFormat="false" ht="12.75" hidden="true" customHeight="false" outlineLevel="0" collapsed="false">
      <c r="A4278" s="197" t="s">
        <v>9109</v>
      </c>
      <c r="B4278" s="197" t="str">
        <f aca="false">C4278&amp;D4278&amp;E4278&amp;F4278&amp;G4278&amp;H4278</f>
        <v>ASSENTAMENTO DE TUBO PRFV DEFOFO,EXCLUSIVE FORNECIMENTO DESTE,ATERRO E SOCA ATE A ALTURA DA GERATRIZ SUPERIOR DO TUBO,CONSIDERANDO O MATERIAL DA PROPRIA ESCAVACAO,DIAMETRO DE 1200MM</v>
      </c>
      <c r="C4278" s="197" t="s">
        <v>9081</v>
      </c>
      <c r="D4278" s="197" t="s">
        <v>9082</v>
      </c>
      <c r="E4278" s="197" t="s">
        <v>9110</v>
      </c>
      <c r="F4278" s="197" t="s">
        <v>338</v>
      </c>
      <c r="I4278" s="197" t="s">
        <v>338</v>
      </c>
      <c r="J4278" s="197" t="n">
        <v>71.26</v>
      </c>
    </row>
    <row r="4279" customFormat="false" ht="12.75" hidden="true" customHeight="false" outlineLevel="0" collapsed="false">
      <c r="A4279" s="197" t="s">
        <v>9111</v>
      </c>
      <c r="B4279" s="197" t="str">
        <f aca="false">C4279&amp;D4279&amp;E4279&amp;F4279&amp;G4279&amp;H4279</f>
        <v>ASSENTAMENTO DE TUBO PRFV DEFOFO,EXCLUSIVE FORNECIMENTO DESTE,ATERRO E SOCA ATE A ALTURA DA GERATRIZ SUPERIOR DO TUBO,CONSIDERANDO O MATERIAL DA PROPRIA ESCAVACAO,DIAMETRO DE 1200MM</v>
      </c>
      <c r="C4279" s="197" t="s">
        <v>9081</v>
      </c>
      <c r="D4279" s="197" t="s">
        <v>9082</v>
      </c>
      <c r="E4279" s="197" t="s">
        <v>9110</v>
      </c>
      <c r="F4279" s="197" t="s">
        <v>338</v>
      </c>
      <c r="I4279" s="197" t="s">
        <v>338</v>
      </c>
      <c r="J4279" s="197" t="n">
        <v>61.75</v>
      </c>
    </row>
    <row r="4280" customFormat="false" ht="12.75" hidden="true" customHeight="false" outlineLevel="0" collapsed="false">
      <c r="A4280" s="197" t="s">
        <v>9112</v>
      </c>
      <c r="B4280" s="197" t="str">
        <f aca="false">C4280&amp;D4280&amp;E4280&amp;F4280&amp;G4280&amp;H4280</f>
        <v>ASSENTAMENTO DE TUBO PRFV DEFOFO,EXCLUSIVE FORNECIMENTO DESTE,ATERRO E SOCA ATE A ALTURA DA GERATRIZ SUPERIOR DO TUBO,CONSIDERANDO O MATERIAL DA PROPRIA ESCAVACAO,DIAMETRO DE 1300MM</v>
      </c>
      <c r="C4280" s="197" t="s">
        <v>9081</v>
      </c>
      <c r="D4280" s="197" t="s">
        <v>9082</v>
      </c>
      <c r="E4280" s="197" t="s">
        <v>9113</v>
      </c>
      <c r="F4280" s="197" t="s">
        <v>338</v>
      </c>
      <c r="I4280" s="197" t="s">
        <v>338</v>
      </c>
      <c r="J4280" s="197" t="n">
        <v>82.07</v>
      </c>
    </row>
    <row r="4281" customFormat="false" ht="12.75" hidden="true" customHeight="false" outlineLevel="0" collapsed="false">
      <c r="A4281" s="197" t="s">
        <v>9114</v>
      </c>
      <c r="B4281" s="197" t="str">
        <f aca="false">C4281&amp;D4281&amp;E4281&amp;F4281&amp;G4281&amp;H4281</f>
        <v>ASSENTAMENTO DE TUBO PRFV DEFOFO,EXCLUSIVE FORNECIMENTO DESTE,ATERRO E SOCA ATE A ALTURA DA GERATRIZ SUPERIOR DO TUBO,CONSIDERANDO O MATERIAL DA PROPRIA ESCAVACAO,DIAMETRO DE 1300MM</v>
      </c>
      <c r="C4281" s="197" t="s">
        <v>9081</v>
      </c>
      <c r="D4281" s="197" t="s">
        <v>9082</v>
      </c>
      <c r="E4281" s="197" t="s">
        <v>9113</v>
      </c>
      <c r="F4281" s="197" t="s">
        <v>338</v>
      </c>
      <c r="I4281" s="197" t="s">
        <v>338</v>
      </c>
      <c r="J4281" s="197" t="n">
        <v>71.13</v>
      </c>
    </row>
    <row r="4282" customFormat="false" ht="12.75" hidden="true" customHeight="false" outlineLevel="0" collapsed="false">
      <c r="A4282" s="197" t="s">
        <v>9115</v>
      </c>
      <c r="B4282" s="197" t="str">
        <f aca="false">C4282&amp;D4282&amp;E4282&amp;F4282&amp;G4282&amp;H4282</f>
        <v>ASSENTAMENTO DE TUBO PRFV DEFOFO,EXCLUSIVE FORNECIMENTO DESTE,ATERRO E SOCA ATE A ALTURA DA GERATRIZ SUPERIOR DO TUBO,CONSIDERANDO O MATERIAL DA PROPRIA ESCAVACAO,DIAMETRO DE 1400MM</v>
      </c>
      <c r="C4282" s="197" t="s">
        <v>9081</v>
      </c>
      <c r="D4282" s="197" t="s">
        <v>9082</v>
      </c>
      <c r="E4282" s="197" t="s">
        <v>9116</v>
      </c>
      <c r="F4282" s="197" t="s">
        <v>338</v>
      </c>
      <c r="I4282" s="197" t="s">
        <v>338</v>
      </c>
      <c r="J4282" s="197" t="n">
        <v>86.34</v>
      </c>
    </row>
    <row r="4283" customFormat="false" ht="12.75" hidden="true" customHeight="false" outlineLevel="0" collapsed="false">
      <c r="A4283" s="197" t="s">
        <v>9117</v>
      </c>
      <c r="B4283" s="197" t="str">
        <f aca="false">C4283&amp;D4283&amp;E4283&amp;F4283&amp;G4283&amp;H4283</f>
        <v>ASSENTAMENTO DE TUBO PRFV DEFOFO,EXCLUSIVE FORNECIMENTO DESTE,ATERRO E SOCA ATE A ALTURA DA GERATRIZ SUPERIOR DO TUBO,CONSIDERANDO O MATERIAL DA PROPRIA ESCAVACAO,DIAMETRO DE 1400MM</v>
      </c>
      <c r="C4283" s="197" t="s">
        <v>9081</v>
      </c>
      <c r="D4283" s="197" t="s">
        <v>9082</v>
      </c>
      <c r="E4283" s="197" t="s">
        <v>9116</v>
      </c>
      <c r="F4283" s="197" t="s">
        <v>338</v>
      </c>
      <c r="I4283" s="197" t="s">
        <v>338</v>
      </c>
      <c r="J4283" s="197" t="n">
        <v>74.83</v>
      </c>
    </row>
    <row r="4284" customFormat="false" ht="12.75" hidden="true" customHeight="false" outlineLevel="0" collapsed="false">
      <c r="A4284" s="197" t="s">
        <v>9118</v>
      </c>
      <c r="B4284" s="197" t="str">
        <f aca="false">C4284&amp;D4284&amp;E4284&amp;F4284&amp;G4284&amp;H4284</f>
        <v>ASSENTAMENTO DE TUBO PRFV DEFOFO,EXCLUSIVE FORNECIMENTO DESTE,ATERRO E SOCA ATE A ALTURA DA GERATRIZ SUPERIOR DO TUBO,CONSIDERANDO O MATERIAL DA PROPRIA ESCAVACAO,DIAMETRO DE 1500MM</v>
      </c>
      <c r="C4284" s="197" t="s">
        <v>9081</v>
      </c>
      <c r="D4284" s="197" t="s">
        <v>9082</v>
      </c>
      <c r="E4284" s="197" t="s">
        <v>9119</v>
      </c>
      <c r="F4284" s="197" t="s">
        <v>338</v>
      </c>
      <c r="I4284" s="197" t="s">
        <v>338</v>
      </c>
      <c r="J4284" s="197" t="n">
        <v>90.68</v>
      </c>
    </row>
    <row r="4285" customFormat="false" ht="12.75" hidden="true" customHeight="false" outlineLevel="0" collapsed="false">
      <c r="A4285" s="197" t="s">
        <v>9120</v>
      </c>
      <c r="B4285" s="197" t="str">
        <f aca="false">C4285&amp;D4285&amp;E4285&amp;F4285&amp;G4285&amp;H4285</f>
        <v>ASSENTAMENTO DE TUBO PRFV DEFOFO,EXCLUSIVE FORNECIMENTO DESTE,ATERRO E SOCA ATE A ALTURA DA GERATRIZ SUPERIOR DO TUBO,CONSIDERANDO O MATERIAL DA PROPRIA ESCAVACAO,DIAMETRO DE 1500MM</v>
      </c>
      <c r="C4285" s="197" t="s">
        <v>9081</v>
      </c>
      <c r="D4285" s="197" t="s">
        <v>9082</v>
      </c>
      <c r="E4285" s="197" t="s">
        <v>9119</v>
      </c>
      <c r="F4285" s="197" t="s">
        <v>338</v>
      </c>
      <c r="I4285" s="197" t="s">
        <v>338</v>
      </c>
      <c r="J4285" s="197" t="n">
        <v>78.58</v>
      </c>
    </row>
    <row r="4286" customFormat="false" ht="38.25" hidden="false" customHeight="false" outlineLevel="0" collapsed="false">
      <c r="A4286" s="197" t="s">
        <v>9121</v>
      </c>
      <c r="B4286" s="710"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197" t="s">
        <v>9122</v>
      </c>
      <c r="D4286" s="197" t="s">
        <v>9123</v>
      </c>
      <c r="E4286" s="197" t="s">
        <v>9124</v>
      </c>
      <c r="F4286" s="197" t="s">
        <v>9125</v>
      </c>
      <c r="I4286" s="197" t="s">
        <v>338</v>
      </c>
      <c r="J4286" s="197" t="n">
        <v>7.17</v>
      </c>
    </row>
    <row r="4287" customFormat="false" ht="38.25" hidden="false" customHeight="false" outlineLevel="0" collapsed="false">
      <c r="A4287" s="197" t="s">
        <v>177</v>
      </c>
      <c r="B4287" s="710"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197" t="s">
        <v>9122</v>
      </c>
      <c r="D4287" s="197" t="s">
        <v>9123</v>
      </c>
      <c r="E4287" s="197" t="s">
        <v>9124</v>
      </c>
      <c r="F4287" s="197" t="s">
        <v>9125</v>
      </c>
      <c r="I4287" s="197" t="s">
        <v>338</v>
      </c>
      <c r="J4287" s="197" t="n">
        <v>6.22</v>
      </c>
    </row>
    <row r="4288" customFormat="false" ht="38.25" hidden="false" customHeight="false" outlineLevel="0" collapsed="false">
      <c r="A4288" s="197" t="s">
        <v>9126</v>
      </c>
      <c r="B4288" s="710"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197" t="s">
        <v>9122</v>
      </c>
      <c r="D4288" s="197" t="s">
        <v>9127</v>
      </c>
      <c r="E4288" s="197" t="s">
        <v>9124</v>
      </c>
      <c r="F4288" s="197" t="s">
        <v>9125</v>
      </c>
      <c r="I4288" s="197" t="s">
        <v>338</v>
      </c>
      <c r="J4288" s="197" t="n">
        <v>9.84</v>
      </c>
    </row>
    <row r="4289" customFormat="false" ht="38.25" hidden="false" customHeight="false" outlineLevel="0" collapsed="false">
      <c r="A4289" s="197" t="s">
        <v>179</v>
      </c>
      <c r="B4289" s="710"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197" t="s">
        <v>9122</v>
      </c>
      <c r="D4289" s="197" t="s">
        <v>9127</v>
      </c>
      <c r="E4289" s="197" t="s">
        <v>9124</v>
      </c>
      <c r="F4289" s="197" t="s">
        <v>9125</v>
      </c>
      <c r="I4289" s="197" t="s">
        <v>338</v>
      </c>
      <c r="J4289" s="197" t="n">
        <v>8.53</v>
      </c>
    </row>
    <row r="4290" customFormat="false" ht="38.25" hidden="false" customHeight="false" outlineLevel="0" collapsed="false">
      <c r="A4290" s="197" t="s">
        <v>9128</v>
      </c>
      <c r="B4290" s="710"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197" t="s">
        <v>9122</v>
      </c>
      <c r="D4290" s="197" t="s">
        <v>9129</v>
      </c>
      <c r="E4290" s="197" t="s">
        <v>9124</v>
      </c>
      <c r="F4290" s="197" t="s">
        <v>9125</v>
      </c>
      <c r="I4290" s="197" t="s">
        <v>338</v>
      </c>
      <c r="J4290" s="197" t="n">
        <v>12.51</v>
      </c>
    </row>
    <row r="4291" customFormat="false" ht="38.25" hidden="false" customHeight="false" outlineLevel="0" collapsed="false">
      <c r="A4291" s="197" t="s">
        <v>9130</v>
      </c>
      <c r="B4291" s="710"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197" t="s">
        <v>9122</v>
      </c>
      <c r="D4291" s="197" t="s">
        <v>9129</v>
      </c>
      <c r="E4291" s="197" t="s">
        <v>9124</v>
      </c>
      <c r="F4291" s="197" t="s">
        <v>9125</v>
      </c>
      <c r="I4291" s="197" t="s">
        <v>338</v>
      </c>
      <c r="J4291" s="197" t="n">
        <v>10.84</v>
      </c>
    </row>
    <row r="4292" customFormat="false" ht="38.25" hidden="false" customHeight="false" outlineLevel="0" collapsed="false">
      <c r="A4292" s="197" t="s">
        <v>9131</v>
      </c>
      <c r="B4292" s="710"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197" t="s">
        <v>9132</v>
      </c>
      <c r="D4292" s="197" t="s">
        <v>9133</v>
      </c>
      <c r="E4292" s="197" t="s">
        <v>9124</v>
      </c>
      <c r="F4292" s="197" t="s">
        <v>9125</v>
      </c>
      <c r="I4292" s="197" t="s">
        <v>338</v>
      </c>
      <c r="J4292" s="197" t="n">
        <v>15.17</v>
      </c>
    </row>
    <row r="4293" customFormat="false" ht="38.25" hidden="false" customHeight="false" outlineLevel="0" collapsed="false">
      <c r="A4293" s="197" t="s">
        <v>9134</v>
      </c>
      <c r="B4293" s="710"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197" t="s">
        <v>9132</v>
      </c>
      <c r="D4293" s="197" t="s">
        <v>9133</v>
      </c>
      <c r="E4293" s="197" t="s">
        <v>9124</v>
      </c>
      <c r="F4293" s="197" t="s">
        <v>9125</v>
      </c>
      <c r="I4293" s="197" t="s">
        <v>338</v>
      </c>
      <c r="J4293" s="197" t="n">
        <v>13.15</v>
      </c>
    </row>
    <row r="4294" customFormat="false" ht="38.25" hidden="false" customHeight="false" outlineLevel="0" collapsed="false">
      <c r="A4294" s="197" t="s">
        <v>9135</v>
      </c>
      <c r="B4294" s="710"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197" t="s">
        <v>9132</v>
      </c>
      <c r="D4294" s="197" t="s">
        <v>9136</v>
      </c>
      <c r="E4294" s="197" t="s">
        <v>9124</v>
      </c>
      <c r="F4294" s="197" t="s">
        <v>9125</v>
      </c>
      <c r="I4294" s="197" t="s">
        <v>338</v>
      </c>
      <c r="J4294" s="197" t="n">
        <v>17.84</v>
      </c>
    </row>
    <row r="4295" customFormat="false" ht="38.25" hidden="false" customHeight="false" outlineLevel="0" collapsed="false">
      <c r="A4295" s="197" t="s">
        <v>9137</v>
      </c>
      <c r="B4295" s="710"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197" t="s">
        <v>9132</v>
      </c>
      <c r="D4295" s="197" t="s">
        <v>9136</v>
      </c>
      <c r="E4295" s="197" t="s">
        <v>9124</v>
      </c>
      <c r="F4295" s="197" t="s">
        <v>9125</v>
      </c>
      <c r="I4295" s="197" t="s">
        <v>338</v>
      </c>
      <c r="J4295" s="197" t="n">
        <v>15.46</v>
      </c>
    </row>
    <row r="4296" customFormat="false" ht="38.25" hidden="false" customHeight="false" outlineLevel="0" collapsed="false">
      <c r="A4296" s="197" t="s">
        <v>9138</v>
      </c>
      <c r="B4296" s="710"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197" t="s">
        <v>9122</v>
      </c>
      <c r="D4296" s="197" t="s">
        <v>9139</v>
      </c>
      <c r="E4296" s="197" t="s">
        <v>9124</v>
      </c>
      <c r="F4296" s="197" t="s">
        <v>9125</v>
      </c>
      <c r="I4296" s="197" t="s">
        <v>338</v>
      </c>
      <c r="J4296" s="197" t="n">
        <v>20.5</v>
      </c>
    </row>
    <row r="4297" customFormat="false" ht="38.25" hidden="false" customHeight="false" outlineLevel="0" collapsed="false">
      <c r="A4297" s="197" t="s">
        <v>9140</v>
      </c>
      <c r="B4297" s="710"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197" t="s">
        <v>9122</v>
      </c>
      <c r="D4297" s="197" t="s">
        <v>9139</v>
      </c>
      <c r="E4297" s="197" t="s">
        <v>9124</v>
      </c>
      <c r="F4297" s="197" t="s">
        <v>9125</v>
      </c>
      <c r="I4297" s="197" t="s">
        <v>338</v>
      </c>
      <c r="J4297" s="197" t="n">
        <v>17.77</v>
      </c>
    </row>
    <row r="4298" customFormat="false" ht="38.25" hidden="false" customHeight="false" outlineLevel="0" collapsed="false">
      <c r="A4298" s="197" t="s">
        <v>9141</v>
      </c>
      <c r="B4298" s="710"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197" t="s">
        <v>9122</v>
      </c>
      <c r="D4298" s="197" t="s">
        <v>9142</v>
      </c>
      <c r="E4298" s="197" t="s">
        <v>9124</v>
      </c>
      <c r="F4298" s="197" t="s">
        <v>9125</v>
      </c>
      <c r="I4298" s="197" t="s">
        <v>338</v>
      </c>
      <c r="J4298" s="197" t="n">
        <v>23.17</v>
      </c>
    </row>
    <row r="4299" customFormat="false" ht="38.25" hidden="false" customHeight="false" outlineLevel="0" collapsed="false">
      <c r="A4299" s="197" t="s">
        <v>9143</v>
      </c>
      <c r="B4299" s="710"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197" t="s">
        <v>9122</v>
      </c>
      <c r="D4299" s="197" t="s">
        <v>9142</v>
      </c>
      <c r="E4299" s="197" t="s">
        <v>9124</v>
      </c>
      <c r="F4299" s="197" t="s">
        <v>9125</v>
      </c>
      <c r="I4299" s="197" t="s">
        <v>338</v>
      </c>
      <c r="J4299" s="197" t="n">
        <v>20.08</v>
      </c>
    </row>
    <row r="4300" customFormat="false" ht="12.75" hidden="true" customHeight="false" outlineLevel="0" collapsed="false">
      <c r="A4300" s="197" t="s">
        <v>9144</v>
      </c>
      <c r="B4300" s="197"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197" t="s">
        <v>9145</v>
      </c>
      <c r="D4300" s="197" t="s">
        <v>9146</v>
      </c>
      <c r="E4300" s="197" t="s">
        <v>9147</v>
      </c>
      <c r="F4300" s="197" t="s">
        <v>9148</v>
      </c>
      <c r="G4300" s="197" t="s">
        <v>9149</v>
      </c>
      <c r="H4300" s="197" t="s">
        <v>9150</v>
      </c>
      <c r="I4300" s="197" t="s">
        <v>338</v>
      </c>
      <c r="J4300" s="197" t="n">
        <v>2.43</v>
      </c>
    </row>
    <row r="4301" customFormat="false" ht="12.75" hidden="true" customHeight="false" outlineLevel="0" collapsed="false">
      <c r="A4301" s="197" t="s">
        <v>9151</v>
      </c>
      <c r="B4301" s="197"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197" t="s">
        <v>9145</v>
      </c>
      <c r="D4301" s="197" t="s">
        <v>9146</v>
      </c>
      <c r="E4301" s="197" t="s">
        <v>9147</v>
      </c>
      <c r="F4301" s="197" t="s">
        <v>9148</v>
      </c>
      <c r="G4301" s="197" t="s">
        <v>9149</v>
      </c>
      <c r="H4301" s="197" t="s">
        <v>9150</v>
      </c>
      <c r="I4301" s="197" t="s">
        <v>338</v>
      </c>
      <c r="J4301" s="197" t="n">
        <v>2.12</v>
      </c>
    </row>
    <row r="4302" customFormat="false" ht="12.75" hidden="true" customHeight="false" outlineLevel="0" collapsed="false">
      <c r="A4302" s="197" t="s">
        <v>9152</v>
      </c>
      <c r="B4302" s="197"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197" t="s">
        <v>9145</v>
      </c>
      <c r="D4302" s="197" t="s">
        <v>9153</v>
      </c>
      <c r="E4302" s="197" t="s">
        <v>9147</v>
      </c>
      <c r="F4302" s="197" t="s">
        <v>9154</v>
      </c>
      <c r="G4302" s="197" t="s">
        <v>9155</v>
      </c>
      <c r="H4302" s="197" t="s">
        <v>9156</v>
      </c>
      <c r="I4302" s="197" t="s">
        <v>338</v>
      </c>
      <c r="J4302" s="197" t="n">
        <v>4.22</v>
      </c>
    </row>
    <row r="4303" customFormat="false" ht="12.75" hidden="true" customHeight="false" outlineLevel="0" collapsed="false">
      <c r="A4303" s="197" t="s">
        <v>9157</v>
      </c>
      <c r="B4303" s="197"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197" t="s">
        <v>9145</v>
      </c>
      <c r="D4303" s="197" t="s">
        <v>9153</v>
      </c>
      <c r="E4303" s="197" t="s">
        <v>9147</v>
      </c>
      <c r="F4303" s="197" t="s">
        <v>9154</v>
      </c>
      <c r="G4303" s="197" t="s">
        <v>9155</v>
      </c>
      <c r="H4303" s="197" t="s">
        <v>9156</v>
      </c>
      <c r="I4303" s="197" t="s">
        <v>338</v>
      </c>
      <c r="J4303" s="197" t="n">
        <v>3.68</v>
      </c>
    </row>
    <row r="4304" customFormat="false" ht="12.75" hidden="true" customHeight="false" outlineLevel="0" collapsed="false">
      <c r="A4304" s="197" t="s">
        <v>9158</v>
      </c>
      <c r="B4304" s="197"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197" t="s">
        <v>9145</v>
      </c>
      <c r="D4304" s="197" t="s">
        <v>9159</v>
      </c>
      <c r="E4304" s="197" t="s">
        <v>9160</v>
      </c>
      <c r="F4304" s="197" t="s">
        <v>9161</v>
      </c>
      <c r="G4304" s="197" t="s">
        <v>9162</v>
      </c>
      <c r="H4304" s="197" t="s">
        <v>9163</v>
      </c>
      <c r="I4304" s="197" t="s">
        <v>338</v>
      </c>
      <c r="J4304" s="197" t="n">
        <v>5.69</v>
      </c>
    </row>
    <row r="4305" customFormat="false" ht="12.75" hidden="true" customHeight="false" outlineLevel="0" collapsed="false">
      <c r="A4305" s="197" t="s">
        <v>9164</v>
      </c>
      <c r="B4305" s="197"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197" t="s">
        <v>9145</v>
      </c>
      <c r="D4305" s="197" t="s">
        <v>9159</v>
      </c>
      <c r="E4305" s="197" t="s">
        <v>9160</v>
      </c>
      <c r="F4305" s="197" t="s">
        <v>9161</v>
      </c>
      <c r="G4305" s="197" t="s">
        <v>9162</v>
      </c>
      <c r="H4305" s="197" t="s">
        <v>9163</v>
      </c>
      <c r="I4305" s="197" t="s">
        <v>338</v>
      </c>
      <c r="J4305" s="197" t="n">
        <v>4.95</v>
      </c>
    </row>
    <row r="4306" customFormat="false" ht="12.75" hidden="true" customHeight="false" outlineLevel="0" collapsed="false">
      <c r="A4306" s="197" t="s">
        <v>9165</v>
      </c>
      <c r="B4306" s="197"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197" t="s">
        <v>9145</v>
      </c>
      <c r="D4306" s="197" t="s">
        <v>9166</v>
      </c>
      <c r="E4306" s="197" t="s">
        <v>9160</v>
      </c>
      <c r="F4306" s="197" t="s">
        <v>9161</v>
      </c>
      <c r="G4306" s="197" t="s">
        <v>9162</v>
      </c>
      <c r="H4306" s="197" t="s">
        <v>9163</v>
      </c>
      <c r="I4306" s="197" t="s">
        <v>338</v>
      </c>
      <c r="J4306" s="197" t="n">
        <v>8.63</v>
      </c>
    </row>
    <row r="4307" customFormat="false" ht="12.75" hidden="true" customHeight="false" outlineLevel="0" collapsed="false">
      <c r="A4307" s="197" t="s">
        <v>9167</v>
      </c>
      <c r="B4307" s="197"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197" t="s">
        <v>9145</v>
      </c>
      <c r="D4307" s="197" t="s">
        <v>9166</v>
      </c>
      <c r="E4307" s="197" t="s">
        <v>9160</v>
      </c>
      <c r="F4307" s="197" t="s">
        <v>9161</v>
      </c>
      <c r="G4307" s="197" t="s">
        <v>9162</v>
      </c>
      <c r="H4307" s="197" t="s">
        <v>9163</v>
      </c>
      <c r="I4307" s="197" t="s">
        <v>338</v>
      </c>
      <c r="J4307" s="197" t="n">
        <v>7.51</v>
      </c>
    </row>
    <row r="4308" customFormat="false" ht="12.75" hidden="true" customHeight="false" outlineLevel="0" collapsed="false">
      <c r="A4308" s="197" t="s">
        <v>9168</v>
      </c>
      <c r="B4308" s="197"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197" t="s">
        <v>9145</v>
      </c>
      <c r="D4308" s="197" t="s">
        <v>9169</v>
      </c>
      <c r="E4308" s="197" t="s">
        <v>9160</v>
      </c>
      <c r="F4308" s="197" t="s">
        <v>9161</v>
      </c>
      <c r="G4308" s="197" t="s">
        <v>9155</v>
      </c>
      <c r="H4308" s="197" t="s">
        <v>9156</v>
      </c>
      <c r="I4308" s="197" t="s">
        <v>338</v>
      </c>
      <c r="J4308" s="197" t="n">
        <v>12.05</v>
      </c>
    </row>
    <row r="4309" customFormat="false" ht="12.75" hidden="true" customHeight="false" outlineLevel="0" collapsed="false">
      <c r="A4309" s="197" t="s">
        <v>9170</v>
      </c>
      <c r="B4309" s="197"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197" t="s">
        <v>9145</v>
      </c>
      <c r="D4309" s="197" t="s">
        <v>9169</v>
      </c>
      <c r="E4309" s="197" t="s">
        <v>9160</v>
      </c>
      <c r="F4309" s="197" t="s">
        <v>9161</v>
      </c>
      <c r="G4309" s="197" t="s">
        <v>9155</v>
      </c>
      <c r="H4309" s="197" t="s">
        <v>9156</v>
      </c>
      <c r="I4309" s="197" t="s">
        <v>338</v>
      </c>
      <c r="J4309" s="197" t="n">
        <v>10.5</v>
      </c>
    </row>
    <row r="4310" customFormat="false" ht="12.75" hidden="true" customHeight="false" outlineLevel="0" collapsed="false">
      <c r="A4310" s="197" t="s">
        <v>9171</v>
      </c>
      <c r="B4310" s="197"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197" t="s">
        <v>9145</v>
      </c>
      <c r="D4310" s="197" t="s">
        <v>9172</v>
      </c>
      <c r="E4310" s="197" t="s">
        <v>9160</v>
      </c>
      <c r="F4310" s="197" t="s">
        <v>9161</v>
      </c>
      <c r="G4310" s="197" t="s">
        <v>9162</v>
      </c>
      <c r="H4310" s="197" t="s">
        <v>9163</v>
      </c>
      <c r="I4310" s="197" t="s">
        <v>338</v>
      </c>
      <c r="J4310" s="197" t="n">
        <v>15.51</v>
      </c>
    </row>
    <row r="4311" customFormat="false" ht="12.75" hidden="true" customHeight="false" outlineLevel="0" collapsed="false">
      <c r="A4311" s="197" t="s">
        <v>9173</v>
      </c>
      <c r="B4311" s="197"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197" t="s">
        <v>9145</v>
      </c>
      <c r="D4311" s="197" t="s">
        <v>9172</v>
      </c>
      <c r="E4311" s="197" t="s">
        <v>9160</v>
      </c>
      <c r="F4311" s="197" t="s">
        <v>9161</v>
      </c>
      <c r="G4311" s="197" t="s">
        <v>9162</v>
      </c>
      <c r="H4311" s="197" t="s">
        <v>9163</v>
      </c>
      <c r="I4311" s="197" t="s">
        <v>338</v>
      </c>
      <c r="J4311" s="197" t="n">
        <v>13.53</v>
      </c>
    </row>
    <row r="4312" customFormat="false" ht="12.75" hidden="true" customHeight="false" outlineLevel="0" collapsed="false">
      <c r="A4312" s="197" t="s">
        <v>9174</v>
      </c>
      <c r="B4312" s="197"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197" t="s">
        <v>9145</v>
      </c>
      <c r="D4312" s="197" t="s">
        <v>9175</v>
      </c>
      <c r="E4312" s="197" t="s">
        <v>9160</v>
      </c>
      <c r="F4312" s="197" t="s">
        <v>9161</v>
      </c>
      <c r="G4312" s="197" t="s">
        <v>9162</v>
      </c>
      <c r="H4312" s="197" t="s">
        <v>9163</v>
      </c>
      <c r="I4312" s="197" t="s">
        <v>338</v>
      </c>
      <c r="J4312" s="197" t="n">
        <v>19.14</v>
      </c>
    </row>
    <row r="4313" customFormat="false" ht="12.75" hidden="true" customHeight="false" outlineLevel="0" collapsed="false">
      <c r="A4313" s="197" t="s">
        <v>9176</v>
      </c>
      <c r="B4313" s="197"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197" t="s">
        <v>9145</v>
      </c>
      <c r="D4313" s="197" t="s">
        <v>9175</v>
      </c>
      <c r="E4313" s="197" t="s">
        <v>9160</v>
      </c>
      <c r="F4313" s="197" t="s">
        <v>9161</v>
      </c>
      <c r="G4313" s="197" t="s">
        <v>9162</v>
      </c>
      <c r="H4313" s="197" t="s">
        <v>9163</v>
      </c>
      <c r="I4313" s="197" t="s">
        <v>338</v>
      </c>
      <c r="J4313" s="197" t="n">
        <v>16.71</v>
      </c>
    </row>
    <row r="4314" customFormat="false" ht="12.75" hidden="true" customHeight="false" outlineLevel="0" collapsed="false">
      <c r="A4314" s="197" t="s">
        <v>9177</v>
      </c>
      <c r="B4314" s="197"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197" t="s">
        <v>9145</v>
      </c>
      <c r="D4314" s="197" t="s">
        <v>9178</v>
      </c>
      <c r="E4314" s="197" t="s">
        <v>9160</v>
      </c>
      <c r="F4314" s="197" t="s">
        <v>9161</v>
      </c>
      <c r="G4314" s="197" t="s">
        <v>9162</v>
      </c>
      <c r="H4314" s="197" t="s">
        <v>9163</v>
      </c>
      <c r="I4314" s="197" t="s">
        <v>338</v>
      </c>
      <c r="J4314" s="197" t="n">
        <v>25.41</v>
      </c>
    </row>
    <row r="4315" customFormat="false" ht="12.75" hidden="true" customHeight="false" outlineLevel="0" collapsed="false">
      <c r="A4315" s="197" t="s">
        <v>9179</v>
      </c>
      <c r="B4315" s="197"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197" t="s">
        <v>9145</v>
      </c>
      <c r="D4315" s="197" t="s">
        <v>9178</v>
      </c>
      <c r="E4315" s="197" t="s">
        <v>9160</v>
      </c>
      <c r="F4315" s="197" t="s">
        <v>9161</v>
      </c>
      <c r="G4315" s="197" t="s">
        <v>9162</v>
      </c>
      <c r="H4315" s="197" t="s">
        <v>9163</v>
      </c>
      <c r="I4315" s="197" t="s">
        <v>338</v>
      </c>
      <c r="J4315" s="197" t="n">
        <v>22.21</v>
      </c>
    </row>
    <row r="4316" customFormat="false" ht="12.75" hidden="true" customHeight="false" outlineLevel="0" collapsed="false">
      <c r="A4316" s="197" t="s">
        <v>9180</v>
      </c>
      <c r="B4316" s="197"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197" t="s">
        <v>9145</v>
      </c>
      <c r="D4316" s="197" t="s">
        <v>9181</v>
      </c>
      <c r="E4316" s="197" t="s">
        <v>9160</v>
      </c>
      <c r="F4316" s="197" t="s">
        <v>9161</v>
      </c>
      <c r="G4316" s="197" t="s">
        <v>9162</v>
      </c>
      <c r="H4316" s="197" t="s">
        <v>9163</v>
      </c>
      <c r="I4316" s="197" t="s">
        <v>338</v>
      </c>
      <c r="J4316" s="197" t="n">
        <v>31.69</v>
      </c>
    </row>
    <row r="4317" customFormat="false" ht="12.75" hidden="true" customHeight="false" outlineLevel="0" collapsed="false">
      <c r="A4317" s="197" t="s">
        <v>9182</v>
      </c>
      <c r="B4317" s="197"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197" t="s">
        <v>9145</v>
      </c>
      <c r="D4317" s="197" t="s">
        <v>9181</v>
      </c>
      <c r="E4317" s="197" t="s">
        <v>9160</v>
      </c>
      <c r="F4317" s="197" t="s">
        <v>9161</v>
      </c>
      <c r="G4317" s="197" t="s">
        <v>9162</v>
      </c>
      <c r="H4317" s="197" t="s">
        <v>9163</v>
      </c>
      <c r="I4317" s="197" t="s">
        <v>338</v>
      </c>
      <c r="J4317" s="197" t="n">
        <v>27.71</v>
      </c>
    </row>
    <row r="4318" customFormat="false" ht="12.75" hidden="true" customHeight="false" outlineLevel="0" collapsed="false">
      <c r="A4318" s="197" t="s">
        <v>9183</v>
      </c>
      <c r="B4318" s="197" t="str">
        <f aca="false">C4318&amp;D4318&amp;E4318&amp;F4318&amp;G4318&amp;H4318</f>
        <v>ASSENTAMENTO DE PECAS E ACESSORIOS DE PVC RIGIDO,COM JUNTA ELASTICA,COM DIAMETRO NOMINAL DE 50MM,EXCLUSIVE PECAS E JUNTAS ELASTICAS.CUSTO POR BOLSA</v>
      </c>
      <c r="C4318" s="197" t="s">
        <v>9184</v>
      </c>
      <c r="D4318" s="197" t="s">
        <v>9185</v>
      </c>
      <c r="E4318" s="197" t="s">
        <v>9186</v>
      </c>
      <c r="I4318" s="197" t="s">
        <v>30</v>
      </c>
      <c r="J4318" s="197" t="n">
        <v>5.91</v>
      </c>
    </row>
    <row r="4319" customFormat="false" ht="12.75" hidden="true" customHeight="false" outlineLevel="0" collapsed="false">
      <c r="A4319" s="197" t="s">
        <v>9187</v>
      </c>
      <c r="B4319" s="197" t="str">
        <f aca="false">C4319&amp;D4319&amp;E4319&amp;F4319&amp;G4319&amp;H4319</f>
        <v>ASSENTAMENTO DE PECAS E ACESSORIOS DE PVC RIGIDO,COM JUNTA ELASTICA,COM DIAMETRO NOMINAL DE 50MM,EXCLUSIVE PECAS E JUNTAS ELASTICAS.CUSTO POR BOLSA</v>
      </c>
      <c r="C4319" s="197" t="s">
        <v>9184</v>
      </c>
      <c r="D4319" s="197" t="s">
        <v>9185</v>
      </c>
      <c r="E4319" s="197" t="s">
        <v>9186</v>
      </c>
      <c r="I4319" s="197" t="s">
        <v>30</v>
      </c>
      <c r="J4319" s="197" t="n">
        <v>5.13</v>
      </c>
    </row>
    <row r="4320" customFormat="false" ht="12.75" hidden="true" customHeight="false" outlineLevel="0" collapsed="false">
      <c r="A4320" s="197" t="s">
        <v>9188</v>
      </c>
      <c r="B4320" s="197" t="str">
        <f aca="false">C4320&amp;D4320&amp;E4320&amp;F4320&amp;G4320&amp;H4320</f>
        <v>ASSENTAMENTO DE PECAS E ACESSORIOS DE PVC RIGIDO,COM JUNTA ELASTICA,COM DIAMETRO NOMINAL DE 75MM,EXCLUSIVE PECAS E JUNTAS ELASTICAS.CUSTO POR BOLSA</v>
      </c>
      <c r="C4320" s="197" t="s">
        <v>9184</v>
      </c>
      <c r="D4320" s="197" t="s">
        <v>9189</v>
      </c>
      <c r="E4320" s="197" t="s">
        <v>9186</v>
      </c>
      <c r="I4320" s="197" t="s">
        <v>30</v>
      </c>
      <c r="J4320" s="197" t="n">
        <v>8.87</v>
      </c>
    </row>
    <row r="4321" customFormat="false" ht="12.75" hidden="true" customHeight="false" outlineLevel="0" collapsed="false">
      <c r="A4321" s="197" t="s">
        <v>9190</v>
      </c>
      <c r="B4321" s="197" t="str">
        <f aca="false">C4321&amp;D4321&amp;E4321&amp;F4321&amp;G4321&amp;H4321</f>
        <v>ASSENTAMENTO DE PECAS E ACESSORIOS DE PVC RIGIDO,COM JUNTA ELASTICA,COM DIAMETRO NOMINAL DE 75MM,EXCLUSIVE PECAS E JUNTAS ELASTICAS.CUSTO POR BOLSA</v>
      </c>
      <c r="C4321" s="197" t="s">
        <v>9184</v>
      </c>
      <c r="D4321" s="197" t="s">
        <v>9189</v>
      </c>
      <c r="E4321" s="197" t="s">
        <v>9186</v>
      </c>
      <c r="I4321" s="197" t="s">
        <v>30</v>
      </c>
      <c r="J4321" s="197" t="n">
        <v>7.69</v>
      </c>
    </row>
    <row r="4322" customFormat="false" ht="12.75" hidden="true" customHeight="false" outlineLevel="0" collapsed="false">
      <c r="A4322" s="197" t="s">
        <v>9191</v>
      </c>
      <c r="B4322" s="197" t="str">
        <f aca="false">C4322&amp;D4322&amp;E4322&amp;F4322&amp;G4322&amp;H4322</f>
        <v>ASSENTAMENTO DE PECAS E ACESSORIOS DE PVC RIGIDO,COM JUNTA ELASTICA,COM DIAMETRO NOMINAL DE 100MM,EXCLUSIVE PECAS E JUNTAS ELASTICAS.CUSTO POR BOLSA</v>
      </c>
      <c r="C4322" s="197" t="s">
        <v>9184</v>
      </c>
      <c r="D4322" s="197" t="s">
        <v>9192</v>
      </c>
      <c r="E4322" s="197" t="s">
        <v>9193</v>
      </c>
      <c r="I4322" s="197" t="s">
        <v>30</v>
      </c>
      <c r="J4322" s="197" t="n">
        <v>11.83</v>
      </c>
    </row>
    <row r="4323" customFormat="false" ht="12.75" hidden="true" customHeight="false" outlineLevel="0" collapsed="false">
      <c r="A4323" s="197" t="s">
        <v>9194</v>
      </c>
      <c r="B4323" s="197" t="str">
        <f aca="false">C4323&amp;D4323&amp;E4323&amp;F4323&amp;G4323&amp;H4323</f>
        <v>ASSENTAMENTO DE PECAS E ACESSORIOS DE PVC RIGIDO,COM JUNTA ELASTICA,COM DIAMETRO NOMINAL DE 100MM,EXCLUSIVE PECAS E JUNTAS ELASTICAS.CUSTO POR BOLSA</v>
      </c>
      <c r="C4323" s="197" t="s">
        <v>9184</v>
      </c>
      <c r="D4323" s="197" t="s">
        <v>9192</v>
      </c>
      <c r="E4323" s="197" t="s">
        <v>9193</v>
      </c>
      <c r="I4323" s="197" t="s">
        <v>30</v>
      </c>
      <c r="J4323" s="197" t="n">
        <v>10.26</v>
      </c>
    </row>
    <row r="4324" customFormat="false" ht="12.75" hidden="true" customHeight="false" outlineLevel="0" collapsed="false">
      <c r="A4324" s="197" t="s">
        <v>9195</v>
      </c>
      <c r="B4324" s="197" t="str">
        <f aca="false">C4324&amp;D4324&amp;E4324&amp;F4324&amp;G4324&amp;H4324</f>
        <v>ASSENTAMENTO DE PECAS E ACESSORIOS DE PVC RIGIDO,COM JUNTA ELASTICA,COM DIAMETRO NOMINAL DE 150MM,EXCLUSIVE PECAS E JUNTAS ELASTICAS.CUSTO POR BOLSA</v>
      </c>
      <c r="C4324" s="197" t="s">
        <v>9184</v>
      </c>
      <c r="D4324" s="197" t="s">
        <v>9196</v>
      </c>
      <c r="E4324" s="197" t="s">
        <v>9193</v>
      </c>
      <c r="I4324" s="197" t="s">
        <v>30</v>
      </c>
      <c r="J4324" s="197" t="n">
        <v>14.79</v>
      </c>
    </row>
    <row r="4325" customFormat="false" ht="12.75" hidden="true" customHeight="false" outlineLevel="0" collapsed="false">
      <c r="A4325" s="197" t="s">
        <v>9197</v>
      </c>
      <c r="B4325" s="197" t="str">
        <f aca="false">C4325&amp;D4325&amp;E4325&amp;F4325&amp;G4325&amp;H4325</f>
        <v>ASSENTAMENTO DE PECAS E ACESSORIOS DE PVC RIGIDO,COM JUNTA ELASTICA,COM DIAMETRO NOMINAL DE 150MM,EXCLUSIVE PECAS E JUNTAS ELASTICAS.CUSTO POR BOLSA</v>
      </c>
      <c r="C4325" s="197" t="s">
        <v>9184</v>
      </c>
      <c r="D4325" s="197" t="s">
        <v>9196</v>
      </c>
      <c r="E4325" s="197" t="s">
        <v>9193</v>
      </c>
      <c r="I4325" s="197" t="s">
        <v>30</v>
      </c>
      <c r="J4325" s="197" t="n">
        <v>12.82</v>
      </c>
    </row>
    <row r="4326" customFormat="false" ht="12.75" hidden="true" customHeight="false" outlineLevel="0" collapsed="false">
      <c r="A4326" s="197" t="s">
        <v>9198</v>
      </c>
      <c r="B4326" s="197" t="str">
        <f aca="false">C4326&amp;D4326&amp;E4326&amp;F4326&amp;G4326&amp;H4326</f>
        <v>ASSENTAMENTO DE PECAS E ACESSORIOS DE PVC RIGIDO,COM JUNTA ELASTICA,COM DIAMETRO NOMINAL DE 200MM,EXCLUSIVE PECAS E JUNTAS ELASTICAS.CUSTO POR BOLSA</v>
      </c>
      <c r="C4326" s="197" t="s">
        <v>9184</v>
      </c>
      <c r="D4326" s="197" t="s">
        <v>9199</v>
      </c>
      <c r="E4326" s="197" t="s">
        <v>9193</v>
      </c>
      <c r="I4326" s="197" t="s">
        <v>30</v>
      </c>
      <c r="J4326" s="197" t="n">
        <v>17.75</v>
      </c>
    </row>
    <row r="4327" customFormat="false" ht="12.75" hidden="true" customHeight="false" outlineLevel="0" collapsed="false">
      <c r="A4327" s="197" t="s">
        <v>9200</v>
      </c>
      <c r="B4327" s="197" t="str">
        <f aca="false">C4327&amp;D4327&amp;E4327&amp;F4327&amp;G4327&amp;H4327</f>
        <v>ASSENTAMENTO DE PECAS E ACESSORIOS DE PVC RIGIDO,COM JUNTA ELASTICA,COM DIAMETRO NOMINAL DE 200MM,EXCLUSIVE PECAS E JUNTAS ELASTICAS.CUSTO POR BOLSA</v>
      </c>
      <c r="C4327" s="197" t="s">
        <v>9184</v>
      </c>
      <c r="D4327" s="197" t="s">
        <v>9199</v>
      </c>
      <c r="E4327" s="197" t="s">
        <v>9193</v>
      </c>
      <c r="I4327" s="197" t="s">
        <v>30</v>
      </c>
      <c r="J4327" s="197" t="n">
        <v>15.39</v>
      </c>
    </row>
    <row r="4328" customFormat="false" ht="12.75" hidden="true" customHeight="false" outlineLevel="0" collapsed="false">
      <c r="A4328" s="197" t="s">
        <v>9201</v>
      </c>
      <c r="B4328" s="197" t="str">
        <f aca="false">C4328&amp;D4328&amp;E4328&amp;F4328&amp;G4328&amp;H4328</f>
        <v>ASSENTAMENTO DE PECAS E ACESSORIOS DE PVC RIGIDO,COM JUNTA ELASTICA,COM DIAMETRO NOMINAL DE 250MM,EXCLUSIVE PECAS E JUNTAS ELASTICAS.CUSTO POR BOLSA</v>
      </c>
      <c r="C4328" s="197" t="s">
        <v>9184</v>
      </c>
      <c r="D4328" s="197" t="s">
        <v>9202</v>
      </c>
      <c r="E4328" s="197" t="s">
        <v>9193</v>
      </c>
      <c r="I4328" s="197" t="s">
        <v>30</v>
      </c>
      <c r="J4328" s="197" t="n">
        <v>20.71</v>
      </c>
    </row>
    <row r="4329" customFormat="false" ht="12.75" hidden="true" customHeight="false" outlineLevel="0" collapsed="false">
      <c r="A4329" s="197" t="s">
        <v>9203</v>
      </c>
      <c r="B4329" s="197" t="str">
        <f aca="false">C4329&amp;D4329&amp;E4329&amp;F4329&amp;G4329&amp;H4329</f>
        <v>ASSENTAMENTO DE PECAS E ACESSORIOS DE PVC RIGIDO,COM JUNTA ELASTICA,COM DIAMETRO NOMINAL DE 250MM,EXCLUSIVE PECAS E JUNTAS ELASTICAS.CUSTO POR BOLSA</v>
      </c>
      <c r="C4329" s="197" t="s">
        <v>9184</v>
      </c>
      <c r="D4329" s="197" t="s">
        <v>9202</v>
      </c>
      <c r="E4329" s="197" t="s">
        <v>9193</v>
      </c>
      <c r="I4329" s="197" t="s">
        <v>30</v>
      </c>
      <c r="J4329" s="197" t="n">
        <v>17.95</v>
      </c>
    </row>
    <row r="4330" customFormat="false" ht="12.75" hidden="true" customHeight="false" outlineLevel="0" collapsed="false">
      <c r="A4330" s="197" t="s">
        <v>9204</v>
      </c>
      <c r="B4330" s="197" t="str">
        <f aca="false">C4330&amp;D4330&amp;E4330&amp;F4330&amp;G4330&amp;H4330</f>
        <v>ASSENTAMENTO DE PECAS E ACESSORIOS DE PVC RIGIDO,COM JUNTA ELASTICA,COM DIAMETRO NOMINAL DE 300MM,EXCLUSIVE PECAS E JUNTAS ELASTICAS.CUSTO POR BOLSA</v>
      </c>
      <c r="C4330" s="197" t="s">
        <v>9184</v>
      </c>
      <c r="D4330" s="197" t="s">
        <v>9205</v>
      </c>
      <c r="E4330" s="197" t="s">
        <v>9193</v>
      </c>
      <c r="I4330" s="197" t="s">
        <v>30</v>
      </c>
      <c r="J4330" s="197" t="n">
        <v>23.67</v>
      </c>
    </row>
    <row r="4331" customFormat="false" ht="12.75" hidden="true" customHeight="false" outlineLevel="0" collapsed="false">
      <c r="A4331" s="197" t="s">
        <v>9206</v>
      </c>
      <c r="B4331" s="197" t="str">
        <f aca="false">C4331&amp;D4331&amp;E4331&amp;F4331&amp;G4331&amp;H4331</f>
        <v>ASSENTAMENTO DE PECAS E ACESSORIOS DE PVC RIGIDO,COM JUNTA ELASTICA,COM DIAMETRO NOMINAL DE 300MM,EXCLUSIVE PECAS E JUNTAS ELASTICAS.CUSTO POR BOLSA</v>
      </c>
      <c r="C4331" s="197" t="s">
        <v>9184</v>
      </c>
      <c r="D4331" s="197" t="s">
        <v>9205</v>
      </c>
      <c r="E4331" s="197" t="s">
        <v>9193</v>
      </c>
      <c r="I4331" s="197" t="s">
        <v>30</v>
      </c>
      <c r="J4331" s="197" t="n">
        <v>20.52</v>
      </c>
    </row>
    <row r="4332" customFormat="false" ht="12.75" hidden="true" customHeight="false" outlineLevel="0" collapsed="false">
      <c r="A4332" s="197" t="s">
        <v>9207</v>
      </c>
      <c r="B4332" s="197" t="str">
        <f aca="false">C4332&amp;D4332&amp;E4332&amp;F4332&amp;G4332&amp;H4332</f>
        <v>ASSENTAMENTO DE PECAS E ACESSORIOS DE PVC RIGIDO,COM JUNTA ELASTICA,COM DIAMETRO NOMINAL DE 350MM,EXCLUSIVE PECAS E JUNTAS ELASTICAS.CUSTO POR BOLSA</v>
      </c>
      <c r="C4332" s="197" t="s">
        <v>9184</v>
      </c>
      <c r="D4332" s="197" t="s">
        <v>9208</v>
      </c>
      <c r="E4332" s="197" t="s">
        <v>9193</v>
      </c>
      <c r="I4332" s="197" t="s">
        <v>30</v>
      </c>
      <c r="J4332" s="197" t="n">
        <v>26.63</v>
      </c>
    </row>
    <row r="4333" customFormat="false" ht="12.75" hidden="true" customHeight="false" outlineLevel="0" collapsed="false">
      <c r="A4333" s="197" t="s">
        <v>9209</v>
      </c>
      <c r="B4333" s="197" t="str">
        <f aca="false">C4333&amp;D4333&amp;E4333&amp;F4333&amp;G4333&amp;H4333</f>
        <v>ASSENTAMENTO DE PECAS E ACESSORIOS DE PVC RIGIDO,COM JUNTA ELASTICA,COM DIAMETRO NOMINAL DE 350MM,EXCLUSIVE PECAS E JUNTAS ELASTICAS.CUSTO POR BOLSA</v>
      </c>
      <c r="C4333" s="197" t="s">
        <v>9184</v>
      </c>
      <c r="D4333" s="197" t="s">
        <v>9208</v>
      </c>
      <c r="E4333" s="197" t="s">
        <v>9193</v>
      </c>
      <c r="I4333" s="197" t="s">
        <v>30</v>
      </c>
      <c r="J4333" s="197" t="n">
        <v>23.08</v>
      </c>
    </row>
    <row r="4334" customFormat="false" ht="12.75" hidden="true" customHeight="false" outlineLevel="0" collapsed="false">
      <c r="A4334" s="197" t="s">
        <v>9210</v>
      </c>
      <c r="B4334" s="197" t="str">
        <f aca="false">C4334&amp;D4334&amp;E4334&amp;F4334&amp;G4334&amp;H4334</f>
        <v>ASSENTAMENTO DE PECAS E ACESSORIOS DE PVC RIGIDO,COM JUNTA ELASTICA,COM DIAMETRO NOMINAL DE 400MM,EXCLUSIVE PECAS E JUNTAS ELASTICAS.CUSTO POR BOLSA</v>
      </c>
      <c r="C4334" s="197" t="s">
        <v>9184</v>
      </c>
      <c r="D4334" s="197" t="s">
        <v>9211</v>
      </c>
      <c r="E4334" s="197" t="s">
        <v>9193</v>
      </c>
      <c r="I4334" s="197" t="s">
        <v>30</v>
      </c>
      <c r="J4334" s="197" t="n">
        <v>29.59</v>
      </c>
    </row>
    <row r="4335" customFormat="false" ht="12.75" hidden="true" customHeight="false" outlineLevel="0" collapsed="false">
      <c r="A4335" s="197" t="s">
        <v>9212</v>
      </c>
      <c r="B4335" s="197" t="str">
        <f aca="false">C4335&amp;D4335&amp;E4335&amp;F4335&amp;G4335&amp;H4335</f>
        <v>ASSENTAMENTO DE PECAS E ACESSORIOS DE PVC RIGIDO,COM JUNTA ELASTICA,COM DIAMETRO NOMINAL DE 400MM,EXCLUSIVE PECAS E JUNTAS ELASTICAS.CUSTO POR BOLSA</v>
      </c>
      <c r="C4335" s="197" t="s">
        <v>9184</v>
      </c>
      <c r="D4335" s="197" t="s">
        <v>9211</v>
      </c>
      <c r="E4335" s="197" t="s">
        <v>9193</v>
      </c>
      <c r="I4335" s="197" t="s">
        <v>30</v>
      </c>
      <c r="J4335" s="197" t="n">
        <v>25.65</v>
      </c>
    </row>
    <row r="4336" customFormat="false" ht="12.75" hidden="true" customHeight="false" outlineLevel="0" collapsed="false">
      <c r="A4336" s="197" t="s">
        <v>9213</v>
      </c>
      <c r="B4336" s="197" t="str">
        <f aca="false">C4336&amp;D4336&amp;E4336&amp;F4336&amp;G4336&amp;H4336</f>
        <v>ASSENTAMENTO DE PECAS E ACESSORIOS DE PVC RIGIDO,COM JUNTA ELASTICA,COM DIAMETRO NOMINAL DE 500MM,EXCLUSIVE PECAS E JUNTAS ELASTICAS.CUSTO POR BOLSA</v>
      </c>
      <c r="C4336" s="197" t="s">
        <v>9184</v>
      </c>
      <c r="D4336" s="197" t="s">
        <v>9214</v>
      </c>
      <c r="E4336" s="197" t="s">
        <v>9193</v>
      </c>
      <c r="I4336" s="197" t="s">
        <v>30</v>
      </c>
      <c r="J4336" s="197" t="n">
        <v>35.51</v>
      </c>
    </row>
    <row r="4337" customFormat="false" ht="12.75" hidden="true" customHeight="false" outlineLevel="0" collapsed="false">
      <c r="A4337" s="197" t="s">
        <v>9215</v>
      </c>
      <c r="B4337" s="197" t="str">
        <f aca="false">C4337&amp;D4337&amp;E4337&amp;F4337&amp;G4337&amp;H4337</f>
        <v>ASSENTAMENTO DE PECAS E ACESSORIOS DE PVC RIGIDO,COM JUNTA ELASTICA,COM DIAMETRO NOMINAL DE 500MM,EXCLUSIVE PECAS E JUNTAS ELASTICAS.CUSTO POR BOLSA</v>
      </c>
      <c r="C4337" s="197" t="s">
        <v>9184</v>
      </c>
      <c r="D4337" s="197" t="s">
        <v>9214</v>
      </c>
      <c r="E4337" s="197" t="s">
        <v>9193</v>
      </c>
      <c r="I4337" s="197" t="s">
        <v>30</v>
      </c>
      <c r="J4337" s="197" t="n">
        <v>30.78</v>
      </c>
    </row>
    <row r="4338" customFormat="false" ht="12.75" hidden="true" customHeight="false" outlineLevel="0" collapsed="false">
      <c r="A4338" s="197" t="s">
        <v>9216</v>
      </c>
      <c r="B4338" s="197" t="str">
        <f aca="false">C4338&amp;D4338&amp;E4338&amp;F4338&amp;G4338&amp;H4338</f>
        <v>ASSENTAMENTO DE TUBO DE PVC ROSQUEAVEL,EXCLUSIVE FORNECIMENTO DESTE,INCLUSIVE MONTAGEM DAS CONEXOES E MATERIAIS PARA VEDACAO,DIAMETRO DE 1/2"</v>
      </c>
      <c r="C4338" s="197" t="s">
        <v>9217</v>
      </c>
      <c r="D4338" s="197" t="s">
        <v>9218</v>
      </c>
      <c r="E4338" s="197" t="s">
        <v>9219</v>
      </c>
      <c r="I4338" s="197" t="s">
        <v>338</v>
      </c>
      <c r="J4338" s="197" t="n">
        <v>1.4</v>
      </c>
    </row>
    <row r="4339" customFormat="false" ht="12.75" hidden="true" customHeight="false" outlineLevel="0" collapsed="false">
      <c r="A4339" s="197" t="s">
        <v>9220</v>
      </c>
      <c r="B4339" s="197" t="str">
        <f aca="false">C4339&amp;D4339&amp;E4339&amp;F4339&amp;G4339&amp;H4339</f>
        <v>ASSENTAMENTO DE TUBO DE PVC ROSQUEAVEL,EXCLUSIVE FORNECIMENTO DESTE,INCLUSIVE MONTAGEM DAS CONEXOES E MATERIAIS PARA VEDACAO,DIAMETRO DE 1/2"</v>
      </c>
      <c r="C4339" s="197" t="s">
        <v>9217</v>
      </c>
      <c r="D4339" s="197" t="s">
        <v>9218</v>
      </c>
      <c r="E4339" s="197" t="s">
        <v>9219</v>
      </c>
      <c r="I4339" s="197" t="s">
        <v>338</v>
      </c>
      <c r="J4339" s="197" t="n">
        <v>1.21</v>
      </c>
    </row>
    <row r="4340" customFormat="false" ht="12.75" hidden="true" customHeight="false" outlineLevel="0" collapsed="false">
      <c r="A4340" s="197" t="s">
        <v>9221</v>
      </c>
      <c r="B4340" s="197" t="str">
        <f aca="false">C4340&amp;D4340&amp;E4340&amp;F4340&amp;G4340&amp;H4340</f>
        <v>ASSENTAMENTO DE TUBO DE PVC ROSQUEAVEL,EXCLUSIVE FORNECIMENTO DESTE,INCLUSIVE MONTAGEM DAS CONEXOES E MATERIAIS PARA VEDACAO,DIAMETRO DE 3/4"</v>
      </c>
      <c r="C4340" s="197" t="s">
        <v>9217</v>
      </c>
      <c r="D4340" s="197" t="s">
        <v>9218</v>
      </c>
      <c r="E4340" s="197" t="s">
        <v>9222</v>
      </c>
      <c r="I4340" s="197" t="s">
        <v>338</v>
      </c>
      <c r="J4340" s="197" t="n">
        <v>1.55</v>
      </c>
    </row>
    <row r="4341" customFormat="false" ht="12.75" hidden="true" customHeight="false" outlineLevel="0" collapsed="false">
      <c r="A4341" s="197" t="s">
        <v>9223</v>
      </c>
      <c r="B4341" s="197" t="str">
        <f aca="false">C4341&amp;D4341&amp;E4341&amp;F4341&amp;G4341&amp;H4341</f>
        <v>ASSENTAMENTO DE TUBO DE PVC ROSQUEAVEL,EXCLUSIVE FORNECIMENTO DESTE,INCLUSIVE MONTAGEM DAS CONEXOES E MATERIAIS PARA VEDACAO,DIAMETRO DE 3/4"</v>
      </c>
      <c r="C4341" s="197" t="s">
        <v>9217</v>
      </c>
      <c r="D4341" s="197" t="s">
        <v>9218</v>
      </c>
      <c r="E4341" s="197" t="s">
        <v>9222</v>
      </c>
      <c r="I4341" s="197" t="s">
        <v>338</v>
      </c>
      <c r="J4341" s="197" t="n">
        <v>1.34</v>
      </c>
    </row>
    <row r="4342" customFormat="false" ht="12.75" hidden="true" customHeight="false" outlineLevel="0" collapsed="false">
      <c r="A4342" s="197" t="s">
        <v>9224</v>
      </c>
      <c r="B4342" s="197" t="str">
        <f aca="false">C4342&amp;D4342&amp;E4342&amp;F4342&amp;G4342&amp;H4342</f>
        <v>ASSENTAMENTO DE TUBO DE PVC ROSQUEAVEL,EXCLUSIVE FORNECIMENTO DESTE,INCLUSIVE MONTAGEM DAS CONEXOES E MATERIAIS PARA VEDACAO,DIAMETRO DE 1"</v>
      </c>
      <c r="C4342" s="197" t="s">
        <v>9217</v>
      </c>
      <c r="D4342" s="197" t="s">
        <v>9218</v>
      </c>
      <c r="E4342" s="197" t="s">
        <v>9225</v>
      </c>
      <c r="I4342" s="197" t="s">
        <v>338</v>
      </c>
      <c r="J4342" s="197" t="n">
        <v>1.84</v>
      </c>
    </row>
    <row r="4343" customFormat="false" ht="12.75" hidden="true" customHeight="false" outlineLevel="0" collapsed="false">
      <c r="A4343" s="197" t="s">
        <v>9226</v>
      </c>
      <c r="B4343" s="197" t="str">
        <f aca="false">C4343&amp;D4343&amp;E4343&amp;F4343&amp;G4343&amp;H4343</f>
        <v>ASSENTAMENTO DE TUBO DE PVC ROSQUEAVEL,EXCLUSIVE FORNECIMENTO DESTE,INCLUSIVE MONTAGEM DAS CONEXOES E MATERIAIS PARA VEDACAO,DIAMETRO DE 1"</v>
      </c>
      <c r="C4343" s="197" t="s">
        <v>9217</v>
      </c>
      <c r="D4343" s="197" t="s">
        <v>9218</v>
      </c>
      <c r="E4343" s="197" t="s">
        <v>9225</v>
      </c>
      <c r="I4343" s="197" t="s">
        <v>338</v>
      </c>
      <c r="J4343" s="197" t="n">
        <v>1.6</v>
      </c>
    </row>
    <row r="4344" customFormat="false" ht="12.75" hidden="true" customHeight="false" outlineLevel="0" collapsed="false">
      <c r="A4344" s="197" t="s">
        <v>9227</v>
      </c>
      <c r="B4344" s="197" t="str">
        <f aca="false">C4344&amp;D4344&amp;E4344&amp;F4344&amp;G4344&amp;H4344</f>
        <v>ASSENTAMENTO DE TUBO DE PVC ROSQUEAVEL,EXCLUSIVE FORNECIMENTO DESTE,INCLUSIVE MONTAGEM DAS CONEXOES E MATERIAIS PARA VEDACAO,DIAMETRO DE 1.1/2"</v>
      </c>
      <c r="C4344" s="197" t="s">
        <v>9217</v>
      </c>
      <c r="D4344" s="197" t="s">
        <v>9218</v>
      </c>
      <c r="E4344" s="197" t="s">
        <v>9228</v>
      </c>
      <c r="I4344" s="197" t="s">
        <v>338</v>
      </c>
      <c r="J4344" s="197" t="n">
        <v>2.21</v>
      </c>
    </row>
    <row r="4345" customFormat="false" ht="12.75" hidden="true" customHeight="false" outlineLevel="0" collapsed="false">
      <c r="A4345" s="197" t="s">
        <v>9229</v>
      </c>
      <c r="B4345" s="197" t="str">
        <f aca="false">C4345&amp;D4345&amp;E4345&amp;F4345&amp;G4345&amp;H4345</f>
        <v>ASSENTAMENTO DE TUBO DE PVC ROSQUEAVEL,EXCLUSIVE FORNECIMENTO DESTE,INCLUSIVE MONTAGEM DAS CONEXOES E MATERIAIS PARA VEDACAO,DIAMETRO DE 1.1/2"</v>
      </c>
      <c r="C4345" s="197" t="s">
        <v>9217</v>
      </c>
      <c r="D4345" s="197" t="s">
        <v>9218</v>
      </c>
      <c r="E4345" s="197" t="s">
        <v>9228</v>
      </c>
      <c r="I4345" s="197" t="s">
        <v>338</v>
      </c>
      <c r="J4345" s="197" t="n">
        <v>1.92</v>
      </c>
    </row>
    <row r="4346" customFormat="false" ht="12.75" hidden="true" customHeight="false" outlineLevel="0" collapsed="false">
      <c r="A4346" s="197" t="s">
        <v>9230</v>
      </c>
      <c r="B4346" s="197" t="str">
        <f aca="false">C4346&amp;D4346&amp;E4346&amp;F4346&amp;G4346&amp;H4346</f>
        <v>ASSENTAMENTO DE TUBO DE PVC ROSQUEAVEL,EXCLUSIVE FORNECIMENTO DESTE,INCLUSIVE MONTAGEM DAS CONEXOES E MATERIAIS PARA VEDACAO,DIAMETRO DE 2"</v>
      </c>
      <c r="C4346" s="197" t="s">
        <v>9217</v>
      </c>
      <c r="D4346" s="197" t="s">
        <v>9218</v>
      </c>
      <c r="E4346" s="197" t="s">
        <v>9231</v>
      </c>
      <c r="I4346" s="197" t="s">
        <v>338</v>
      </c>
      <c r="J4346" s="197" t="n">
        <v>2.44</v>
      </c>
    </row>
    <row r="4347" customFormat="false" ht="12.75" hidden="true" customHeight="false" outlineLevel="0" collapsed="false">
      <c r="A4347" s="197" t="s">
        <v>9232</v>
      </c>
      <c r="B4347" s="197" t="str">
        <f aca="false">C4347&amp;D4347&amp;E4347&amp;F4347&amp;G4347&amp;H4347</f>
        <v>ASSENTAMENTO DE TUBO DE PVC ROSQUEAVEL,EXCLUSIVE FORNECIMENTO DESTE,INCLUSIVE MONTAGEM DAS CONEXOES E MATERIAIS PARA VEDACAO,DIAMETRO DE 2"</v>
      </c>
      <c r="C4347" s="197" t="s">
        <v>9217</v>
      </c>
      <c r="D4347" s="197" t="s">
        <v>9218</v>
      </c>
      <c r="E4347" s="197" t="s">
        <v>9231</v>
      </c>
      <c r="I4347" s="197" t="s">
        <v>338</v>
      </c>
      <c r="J4347" s="197" t="n">
        <v>2.11</v>
      </c>
    </row>
    <row r="4348" customFormat="false" ht="12.75" hidden="true" customHeight="false" outlineLevel="0" collapsed="false">
      <c r="A4348" s="197" t="s">
        <v>9233</v>
      </c>
      <c r="B4348" s="197" t="str">
        <f aca="false">C4348&amp;D4348&amp;E4348&amp;F4348&amp;G4348&amp;H4348</f>
        <v>ASSENTAMENTO DE TUBO DE PVC ROSQUEAVEL,EXCLUSIVE FORNECIMENTO DESTE,INCLUSIVE MONTAGEM DAS CONEXOES E MATERIAIS PARA VEDACAO,DIAMETRO DE 3"</v>
      </c>
      <c r="C4348" s="197" t="s">
        <v>9217</v>
      </c>
      <c r="D4348" s="197" t="s">
        <v>9218</v>
      </c>
      <c r="E4348" s="197" t="s">
        <v>9234</v>
      </c>
      <c r="I4348" s="197" t="s">
        <v>338</v>
      </c>
      <c r="J4348" s="197" t="n">
        <v>3.14</v>
      </c>
    </row>
    <row r="4349" customFormat="false" ht="12.75" hidden="true" customHeight="false" outlineLevel="0" collapsed="false">
      <c r="A4349" s="197" t="s">
        <v>9235</v>
      </c>
      <c r="B4349" s="197" t="str">
        <f aca="false">C4349&amp;D4349&amp;E4349&amp;F4349&amp;G4349&amp;H4349</f>
        <v>ASSENTAMENTO DE TUBO DE PVC ROSQUEAVEL,EXCLUSIVE FORNECIMENTO DESTE,INCLUSIVE MONTAGEM DAS CONEXOES E MATERIAIS PARA VEDACAO,DIAMETRO DE 3"</v>
      </c>
      <c r="C4349" s="197" t="s">
        <v>9217</v>
      </c>
      <c r="D4349" s="197" t="s">
        <v>9218</v>
      </c>
      <c r="E4349" s="197" t="s">
        <v>9234</v>
      </c>
      <c r="I4349" s="197" t="s">
        <v>338</v>
      </c>
      <c r="J4349" s="197" t="n">
        <v>2.72</v>
      </c>
    </row>
    <row r="4350" customFormat="false" ht="12.75" hidden="true" customHeight="false" outlineLevel="0" collapsed="false">
      <c r="A4350" s="197" t="s">
        <v>9236</v>
      </c>
      <c r="B4350" s="197" t="str">
        <f aca="false">C4350&amp;D4350&amp;E4350&amp;F4350&amp;G4350&amp;H4350</f>
        <v>ASSENTAMENTO DE TUBO DE PVC ROSQUEAVEL,EXCLUSIVE FORNECIMENTO DESTE,INCLUSIVE MONTAGEM DAS CONEXOES E MATERIAIS PARA VEDACAO,DIAMETRO DE 4"</v>
      </c>
      <c r="C4350" s="197" t="s">
        <v>9217</v>
      </c>
      <c r="D4350" s="197" t="s">
        <v>9218</v>
      </c>
      <c r="E4350" s="197" t="s">
        <v>9237</v>
      </c>
      <c r="I4350" s="197" t="s">
        <v>338</v>
      </c>
      <c r="J4350" s="197" t="n">
        <v>4.03</v>
      </c>
    </row>
    <row r="4351" customFormat="false" ht="12.75" hidden="true" customHeight="false" outlineLevel="0" collapsed="false">
      <c r="A4351" s="197" t="s">
        <v>9238</v>
      </c>
      <c r="B4351" s="197" t="str">
        <f aca="false">C4351&amp;D4351&amp;E4351&amp;F4351&amp;G4351&amp;H4351</f>
        <v>ASSENTAMENTO DE TUBO DE PVC ROSQUEAVEL,EXCLUSIVE FORNECIMENTO DESTE,INCLUSIVE MONTAGEM DAS CONEXOES E MATERIAIS PARA VEDACAO,DIAMETRO DE 4"</v>
      </c>
      <c r="C4351" s="197" t="s">
        <v>9217</v>
      </c>
      <c r="D4351" s="197" t="s">
        <v>9218</v>
      </c>
      <c r="E4351" s="197" t="s">
        <v>9237</v>
      </c>
      <c r="I4351" s="197" t="s">
        <v>338</v>
      </c>
      <c r="J4351" s="197" t="n">
        <v>3.49</v>
      </c>
    </row>
    <row r="4352" customFormat="false" ht="12.75" hidden="true" customHeight="false" outlineLevel="0" collapsed="false">
      <c r="A4352" s="197" t="s">
        <v>9239</v>
      </c>
      <c r="B4352" s="197" t="str">
        <f aca="false">C4352&amp;D4352&amp;E4352&amp;F4352&amp;G4352&amp;H4352</f>
        <v>MONTAGEM DE COMPORTA QUADRADA OU CIRCULAR COM DIMENSOES MAIORES QUE 0,70 X 0,70M,INCLUSIVE OS MATERIAIS NECESSARIOS A MONTAGEM,EXCETO CHUMBADORES</v>
      </c>
      <c r="C4352" s="197" t="s">
        <v>9240</v>
      </c>
      <c r="D4352" s="197" t="s">
        <v>9241</v>
      </c>
      <c r="E4352" s="197" t="s">
        <v>9242</v>
      </c>
      <c r="I4352" s="197" t="s">
        <v>30</v>
      </c>
      <c r="J4352" s="197" t="n">
        <v>1416.58</v>
      </c>
    </row>
    <row r="4353" customFormat="false" ht="12.75" hidden="true" customHeight="false" outlineLevel="0" collapsed="false">
      <c r="A4353" s="197" t="s">
        <v>9243</v>
      </c>
      <c r="B4353" s="197" t="str">
        <f aca="false">C4353&amp;D4353&amp;E4353&amp;F4353&amp;G4353&amp;H4353</f>
        <v>MONTAGEM DE COMPORTA QUADRADA OU CIRCULAR COM DIMENSOES MAIORES QUE 0,70 X 0,70M,INCLUSIVE OS MATERIAIS NECESSARIOS A MONTAGEM,EXCETO CHUMBADORES</v>
      </c>
      <c r="C4353" s="197" t="s">
        <v>9240</v>
      </c>
      <c r="D4353" s="197" t="s">
        <v>9241</v>
      </c>
      <c r="E4353" s="197" t="s">
        <v>9242</v>
      </c>
      <c r="I4353" s="197" t="s">
        <v>30</v>
      </c>
      <c r="J4353" s="197" t="n">
        <v>1229.98</v>
      </c>
    </row>
    <row r="4354" customFormat="false" ht="12.75" hidden="true" customHeight="false" outlineLevel="0" collapsed="false">
      <c r="A4354" s="197" t="s">
        <v>9244</v>
      </c>
      <c r="B4354" s="197" t="str">
        <f aca="false">C4354&amp;D4354&amp;E4354&amp;F4354&amp;G4354&amp;H4354</f>
        <v>MONTAGEM DE COMPORTA QUADRADA OU CIRCULAR COM DIMENSOES ATE0.70 X 0.70M,INCLUSIVE OS MATERIAIS NECESSARIOS A MONTAGEM,EXCETO CHUMBADORES</v>
      </c>
      <c r="C4354" s="197" t="s">
        <v>9245</v>
      </c>
      <c r="D4354" s="197" t="s">
        <v>9246</v>
      </c>
      <c r="E4354" s="197" t="s">
        <v>9247</v>
      </c>
      <c r="I4354" s="197" t="s">
        <v>30</v>
      </c>
      <c r="J4354" s="197" t="n">
        <v>699.83</v>
      </c>
    </row>
    <row r="4355" customFormat="false" ht="12.75" hidden="true" customHeight="false" outlineLevel="0" collapsed="false">
      <c r="A4355" s="197" t="s">
        <v>9248</v>
      </c>
      <c r="B4355" s="197" t="str">
        <f aca="false">C4355&amp;D4355&amp;E4355&amp;F4355&amp;G4355&amp;H4355</f>
        <v>MONTAGEM DE COMPORTA QUADRADA OU CIRCULAR COM DIMENSOES ATE0.70 X 0.70M,INCLUSIVE OS MATERIAIS NECESSARIOS A MONTAGEM,EXCETO CHUMBADORES</v>
      </c>
      <c r="C4355" s="197" t="s">
        <v>9245</v>
      </c>
      <c r="D4355" s="197" t="s">
        <v>9246</v>
      </c>
      <c r="E4355" s="197" t="s">
        <v>9247</v>
      </c>
      <c r="I4355" s="197" t="s">
        <v>30</v>
      </c>
      <c r="J4355" s="197" t="n">
        <v>607.73</v>
      </c>
    </row>
    <row r="4356" customFormat="false" ht="12.75" hidden="true" customHeight="false" outlineLevel="0" collapsed="false">
      <c r="A4356" s="197" t="s">
        <v>9249</v>
      </c>
      <c r="B4356" s="197" t="str">
        <f aca="false">C4356&amp;D4356&amp;E4356&amp;F4356&amp;G4356&amp;H4356</f>
        <v>MONTAGEM DE PEDESTAL E HASTE SIMPLES PARA ACIONAMENTO DE COMPORTA,ADUFA,VALVULA OU REGISTRO,INCLUSIVE OS MATERIAIS NECESSARIOS A MONTAGEM,EXCETO CHUMBADORES.CUSTO POR CONJUNTO</v>
      </c>
      <c r="C4356" s="197" t="s">
        <v>9250</v>
      </c>
      <c r="D4356" s="197" t="s">
        <v>9251</v>
      </c>
      <c r="E4356" s="197" t="s">
        <v>9252</v>
      </c>
      <c r="I4356" s="197" t="s">
        <v>30</v>
      </c>
      <c r="J4356" s="197" t="n">
        <v>364.74</v>
      </c>
    </row>
    <row r="4357" customFormat="false" ht="12.75" hidden="true" customHeight="false" outlineLevel="0" collapsed="false">
      <c r="A4357" s="197" t="s">
        <v>9253</v>
      </c>
      <c r="B4357" s="197" t="str">
        <f aca="false">C4357&amp;D4357&amp;E4357&amp;F4357&amp;G4357&amp;H4357</f>
        <v>MONTAGEM DE PEDESTAL E HASTE SIMPLES PARA ACIONAMENTO DE COMPORTA,ADUFA,VALVULA OU REGISTRO,INCLUSIVE OS MATERIAIS NECESSARIOS A MONTAGEM,EXCETO CHUMBADORES.CUSTO POR CONJUNTO</v>
      </c>
      <c r="C4357" s="197" t="s">
        <v>9250</v>
      </c>
      <c r="D4357" s="197" t="s">
        <v>9251</v>
      </c>
      <c r="E4357" s="197" t="s">
        <v>9252</v>
      </c>
      <c r="I4357" s="197" t="s">
        <v>30</v>
      </c>
      <c r="J4357" s="197" t="n">
        <v>316.82</v>
      </c>
    </row>
    <row r="4358" customFormat="false" ht="12.75" hidden="true" customHeight="false" outlineLevel="0" collapsed="false">
      <c r="A4358" s="197" t="s">
        <v>9254</v>
      </c>
      <c r="B4358" s="197" t="str">
        <f aca="false">C4358&amp;D4358&amp;E4358&amp;F4358&amp;G4358&amp;H4358</f>
        <v>MONTAGEM DE ADUFA DE PAREDE COM FLANGE,DIAMETRO DE 150MM,EXCLUSIVE FORNECIMENTO DOS PARAFUSOS DE FIXACAO</v>
      </c>
      <c r="C4358" s="197" t="s">
        <v>9255</v>
      </c>
      <c r="D4358" s="197" t="s">
        <v>9256</v>
      </c>
      <c r="I4358" s="197" t="s">
        <v>30</v>
      </c>
      <c r="J4358" s="197" t="n">
        <v>34.92</v>
      </c>
    </row>
    <row r="4359" customFormat="false" ht="12.75" hidden="true" customHeight="false" outlineLevel="0" collapsed="false">
      <c r="A4359" s="197" t="s">
        <v>9257</v>
      </c>
      <c r="B4359" s="197" t="str">
        <f aca="false">C4359&amp;D4359&amp;E4359&amp;F4359&amp;G4359&amp;H4359</f>
        <v>MONTAGEM DE ADUFA DE PAREDE COM FLANGE,DIAMETRO DE 150MM,EXCLUSIVE FORNECIMENTO DOS PARAFUSOS DE FIXACAO</v>
      </c>
      <c r="C4359" s="197" t="s">
        <v>9255</v>
      </c>
      <c r="D4359" s="197" t="s">
        <v>9256</v>
      </c>
      <c r="I4359" s="197" t="s">
        <v>30</v>
      </c>
      <c r="J4359" s="197" t="n">
        <v>30.62</v>
      </c>
    </row>
    <row r="4360" customFormat="false" ht="12.75" hidden="true" customHeight="false" outlineLevel="0" collapsed="false">
      <c r="A4360" s="197" t="s">
        <v>9258</v>
      </c>
      <c r="B4360" s="197" t="str">
        <f aca="false">C4360&amp;D4360&amp;E4360&amp;F4360&amp;G4360&amp;H4360</f>
        <v>MONTAGEM DE ADUFA DE PAREDE COM FLANGE,DIAMETRO DE 200MM,EXCLUSIVE FORNECIMENTO DE PARAFUSOS DE FIXACAO</v>
      </c>
      <c r="C4360" s="197" t="s">
        <v>9259</v>
      </c>
      <c r="D4360" s="197" t="s">
        <v>9260</v>
      </c>
      <c r="I4360" s="197" t="s">
        <v>30</v>
      </c>
      <c r="J4360" s="197" t="n">
        <v>43.69</v>
      </c>
    </row>
    <row r="4361" customFormat="false" ht="12.75" hidden="true" customHeight="false" outlineLevel="0" collapsed="false">
      <c r="A4361" s="197" t="s">
        <v>9261</v>
      </c>
      <c r="B4361" s="197" t="str">
        <f aca="false">C4361&amp;D4361&amp;E4361&amp;F4361&amp;G4361&amp;H4361</f>
        <v>MONTAGEM DE ADUFA DE PAREDE COM FLANGE,DIAMETRO DE 200MM,EXCLUSIVE FORNECIMENTO DE PARAFUSOS DE FIXACAO</v>
      </c>
      <c r="C4361" s="197" t="s">
        <v>9259</v>
      </c>
      <c r="D4361" s="197" t="s">
        <v>9260</v>
      </c>
      <c r="I4361" s="197" t="s">
        <v>30</v>
      </c>
      <c r="J4361" s="197" t="n">
        <v>38.35</v>
      </c>
    </row>
    <row r="4362" customFormat="false" ht="12.75" hidden="true" customHeight="false" outlineLevel="0" collapsed="false">
      <c r="A4362" s="197" t="s">
        <v>9262</v>
      </c>
      <c r="B4362" s="197" t="str">
        <f aca="false">C4362&amp;D4362&amp;E4362&amp;F4362&amp;G4362&amp;H4362</f>
        <v>MONTAGEM DE ADUFA DE PAREDES COM FLANGE,DIAMETRO DE 250MM,EXCLUSIVE FORNECIMENTO DE PARAFUSOS DE FIXACAO</v>
      </c>
      <c r="C4362" s="197" t="s">
        <v>9263</v>
      </c>
      <c r="D4362" s="197" t="s">
        <v>9264</v>
      </c>
      <c r="I4362" s="197" t="s">
        <v>30</v>
      </c>
      <c r="J4362" s="197" t="n">
        <v>138.18</v>
      </c>
    </row>
    <row r="4363" customFormat="false" ht="12.75" hidden="true" customHeight="false" outlineLevel="0" collapsed="false">
      <c r="A4363" s="197" t="s">
        <v>9265</v>
      </c>
      <c r="B4363" s="197" t="str">
        <f aca="false">C4363&amp;D4363&amp;E4363&amp;F4363&amp;G4363&amp;H4363</f>
        <v>MONTAGEM DE ADUFA DE PAREDES COM FLANGE,DIAMETRO DE 250MM,EXCLUSIVE FORNECIMENTO DE PARAFUSOS DE FIXACAO</v>
      </c>
      <c r="C4363" s="197" t="s">
        <v>9263</v>
      </c>
      <c r="D4363" s="197" t="s">
        <v>9264</v>
      </c>
      <c r="I4363" s="197" t="s">
        <v>30</v>
      </c>
      <c r="J4363" s="197" t="n">
        <v>130.33</v>
      </c>
    </row>
    <row r="4364" customFormat="false" ht="12.75" hidden="true" customHeight="false" outlineLevel="0" collapsed="false">
      <c r="A4364" s="197" t="s">
        <v>9266</v>
      </c>
      <c r="B4364" s="197" t="str">
        <f aca="false">C4364&amp;D4364&amp;E4364&amp;F4364&amp;G4364&amp;H4364</f>
        <v>MONTAGEM DE ADUFA DE PAREDE COM FLANGE,DIAMETRO DE 300MM,EXCLUSIVE FORNECIMENTO DE PARAFUSOS DE FIXACAO</v>
      </c>
      <c r="C4364" s="197" t="s">
        <v>9267</v>
      </c>
      <c r="D4364" s="197" t="s">
        <v>9260</v>
      </c>
      <c r="I4364" s="197" t="s">
        <v>30</v>
      </c>
      <c r="J4364" s="197" t="n">
        <v>151.08</v>
      </c>
    </row>
    <row r="4365" customFormat="false" ht="12.75" hidden="true" customHeight="false" outlineLevel="0" collapsed="false">
      <c r="A4365" s="197" t="s">
        <v>9268</v>
      </c>
      <c r="B4365" s="197" t="str">
        <f aca="false">C4365&amp;D4365&amp;E4365&amp;F4365&amp;G4365&amp;H4365</f>
        <v>MONTAGEM DE ADUFA DE PAREDE COM FLANGE,DIAMETRO DE 300MM,EXCLUSIVE FORNECIMENTO DE PARAFUSOS DE FIXACAO</v>
      </c>
      <c r="C4365" s="197" t="s">
        <v>9267</v>
      </c>
      <c r="D4365" s="197" t="s">
        <v>9260</v>
      </c>
      <c r="I4365" s="197" t="s">
        <v>30</v>
      </c>
      <c r="J4365" s="197" t="n">
        <v>143.19</v>
      </c>
    </row>
    <row r="4366" customFormat="false" ht="12.75" hidden="true" customHeight="false" outlineLevel="0" collapsed="false">
      <c r="A4366" s="197" t="s">
        <v>9269</v>
      </c>
      <c r="B4366" s="197" t="str">
        <f aca="false">C4366&amp;D4366&amp;E4366&amp;F4366&amp;G4366&amp;H4366</f>
        <v>MONTAGEM DE ADUFA DE PAREDE COM FLANGE,DIAMETRO DE 400MM,EXCLUSIVE FORNECIMENTO DOS PARAFUSOS DE FIXACAO</v>
      </c>
      <c r="C4366" s="197" t="s">
        <v>9270</v>
      </c>
      <c r="D4366" s="197" t="s">
        <v>9256</v>
      </c>
      <c r="I4366" s="197" t="s">
        <v>30</v>
      </c>
      <c r="J4366" s="197" t="n">
        <v>177.2</v>
      </c>
    </row>
    <row r="4367" customFormat="false" ht="12.75" hidden="true" customHeight="false" outlineLevel="0" collapsed="false">
      <c r="A4367" s="197" t="s">
        <v>9271</v>
      </c>
      <c r="B4367" s="197" t="str">
        <f aca="false">C4367&amp;D4367&amp;E4367&amp;F4367&amp;G4367&amp;H4367</f>
        <v>MONTAGEM DE ADUFA DE PAREDE COM FLANGE,DIAMETRO DE 400MM,EXCLUSIVE FORNECIMENTO DOS PARAFUSOS DE FIXACAO</v>
      </c>
      <c r="C4367" s="197" t="s">
        <v>9270</v>
      </c>
      <c r="D4367" s="197" t="s">
        <v>9256</v>
      </c>
      <c r="I4367" s="197" t="s">
        <v>30</v>
      </c>
      <c r="J4367" s="197" t="n">
        <v>167.76</v>
      </c>
    </row>
    <row r="4368" customFormat="false" ht="12.75" hidden="true" customHeight="false" outlineLevel="0" collapsed="false">
      <c r="A4368" s="197" t="s">
        <v>9272</v>
      </c>
      <c r="B4368" s="197" t="str">
        <f aca="false">C4368&amp;D4368&amp;E4368&amp;F4368&amp;G4368&amp;H4368</f>
        <v>MONTAGEM DE ADUFA DE PAREDE COM FLANGE,DIAMETRO DE 500MM,EXCLUSIVE FORNECIMENTO DOS PARAFUSOS DE FIXACAO</v>
      </c>
      <c r="C4368" s="197" t="s">
        <v>9273</v>
      </c>
      <c r="D4368" s="197" t="s">
        <v>9256</v>
      </c>
      <c r="I4368" s="197" t="s">
        <v>30</v>
      </c>
      <c r="J4368" s="197" t="n">
        <v>190.29</v>
      </c>
    </row>
    <row r="4369" customFormat="false" ht="12.75" hidden="true" customHeight="false" outlineLevel="0" collapsed="false">
      <c r="A4369" s="197" t="s">
        <v>9274</v>
      </c>
      <c r="B4369" s="197" t="str">
        <f aca="false">C4369&amp;D4369&amp;E4369&amp;F4369&amp;G4369&amp;H4369</f>
        <v>MONTAGEM DE ADUFA DE PAREDE COM FLANGE,DIAMETRO DE 500MM,EXCLUSIVE FORNECIMENTO DOS PARAFUSOS DE FIXACAO</v>
      </c>
      <c r="C4369" s="197" t="s">
        <v>9273</v>
      </c>
      <c r="D4369" s="197" t="s">
        <v>9256</v>
      </c>
      <c r="I4369" s="197" t="s">
        <v>30</v>
      </c>
      <c r="J4369" s="197" t="n">
        <v>179.62</v>
      </c>
    </row>
    <row r="4370" customFormat="false" ht="12.75" hidden="true" customHeight="false" outlineLevel="0" collapsed="false">
      <c r="A4370" s="197" t="s">
        <v>9275</v>
      </c>
      <c r="B4370" s="197" t="str">
        <f aca="false">C4370&amp;D4370&amp;E4370&amp;F4370&amp;G4370&amp;H4370</f>
        <v>MONTAGEM DE ADUFA DE PAREDE COM FLANGE,DIAMETRO DE 600MM,EXCLUSIVE FORNECIMENTO DOS PARAFUSOS DE FIXACAO</v>
      </c>
      <c r="C4370" s="197" t="s">
        <v>9276</v>
      </c>
      <c r="D4370" s="197" t="s">
        <v>9256</v>
      </c>
      <c r="I4370" s="197" t="s">
        <v>30</v>
      </c>
      <c r="J4370" s="197" t="n">
        <v>202.98</v>
      </c>
    </row>
    <row r="4371" customFormat="false" ht="12.75" hidden="true" customHeight="false" outlineLevel="0" collapsed="false">
      <c r="A4371" s="197" t="s">
        <v>9277</v>
      </c>
      <c r="B4371" s="197" t="str">
        <f aca="false">C4371&amp;D4371&amp;E4371&amp;F4371&amp;G4371&amp;H4371</f>
        <v>MONTAGEM DE ADUFA DE PAREDE COM FLANGE,DIAMETRO DE 600MM,EXCLUSIVE FORNECIMENTO DOS PARAFUSOS DE FIXACAO</v>
      </c>
      <c r="C4371" s="197" t="s">
        <v>9276</v>
      </c>
      <c r="D4371" s="197" t="s">
        <v>9256</v>
      </c>
      <c r="I4371" s="197" t="s">
        <v>30</v>
      </c>
      <c r="J4371" s="197" t="n">
        <v>191.56</v>
      </c>
    </row>
    <row r="4372" customFormat="false" ht="12.75" hidden="true" customHeight="false" outlineLevel="0" collapsed="false">
      <c r="A4372" s="197" t="s">
        <v>9278</v>
      </c>
      <c r="B4372" s="197" t="str">
        <f aca="false">C4372&amp;D4372&amp;E4372&amp;F4372&amp;G4372&amp;H4372</f>
        <v>MONTAGEM DE ADUFA DE FUNDO COM FLANGE,DIAMETRO DE 150MM,EXCLUSIVE FORNECIMENTO DOS PARAFUSOS DE FIXACAO</v>
      </c>
      <c r="C4372" s="197" t="s">
        <v>9279</v>
      </c>
      <c r="D4372" s="197" t="s">
        <v>9280</v>
      </c>
      <c r="I4372" s="197" t="s">
        <v>30</v>
      </c>
      <c r="J4372" s="197" t="n">
        <v>42.72</v>
      </c>
    </row>
    <row r="4373" customFormat="false" ht="12.75" hidden="true" customHeight="false" outlineLevel="0" collapsed="false">
      <c r="A4373" s="197" t="s">
        <v>9281</v>
      </c>
      <c r="B4373" s="197" t="str">
        <f aca="false">C4373&amp;D4373&amp;E4373&amp;F4373&amp;G4373&amp;H4373</f>
        <v>MONTAGEM DE ADUFA DE FUNDO COM FLANGE,DIAMETRO DE 150MM,EXCLUSIVE FORNECIMENTO DOS PARAFUSOS DE FIXACAO</v>
      </c>
      <c r="C4373" s="197" t="s">
        <v>9279</v>
      </c>
      <c r="D4373" s="197" t="s">
        <v>9280</v>
      </c>
      <c r="I4373" s="197" t="s">
        <v>30</v>
      </c>
      <c r="J4373" s="197" t="n">
        <v>37.38</v>
      </c>
    </row>
    <row r="4374" customFormat="false" ht="12.75" hidden="true" customHeight="false" outlineLevel="0" collapsed="false">
      <c r="A4374" s="197" t="s">
        <v>9282</v>
      </c>
      <c r="B4374" s="197" t="str">
        <f aca="false">C4374&amp;D4374&amp;E4374&amp;F4374&amp;G4374&amp;H4374</f>
        <v>MONTAGEM DE ADUFA DE FUNDO COM FLANGE,DIAMETRO DE 200MM,EXCLUSIVE FORNECIMENTO DOS PARAFUSOS DE FIXACAO</v>
      </c>
      <c r="C4374" s="197" t="s">
        <v>9283</v>
      </c>
      <c r="D4374" s="197" t="s">
        <v>9280</v>
      </c>
      <c r="I4374" s="197" t="s">
        <v>30</v>
      </c>
      <c r="J4374" s="197" t="n">
        <v>43.8</v>
      </c>
    </row>
    <row r="4375" customFormat="false" ht="12.75" hidden="true" customHeight="false" outlineLevel="0" collapsed="false">
      <c r="A4375" s="197" t="s">
        <v>9284</v>
      </c>
      <c r="B4375" s="197" t="str">
        <f aca="false">C4375&amp;D4375&amp;E4375&amp;F4375&amp;G4375&amp;H4375</f>
        <v>MONTAGEM DE ADUFA DE FUNDO COM FLANGE,DIAMETRO DE 200MM,EXCLUSIVE FORNECIMENTO DOS PARAFUSOS DE FIXACAO</v>
      </c>
      <c r="C4375" s="197" t="s">
        <v>9283</v>
      </c>
      <c r="D4375" s="197" t="s">
        <v>9280</v>
      </c>
      <c r="I4375" s="197" t="s">
        <v>30</v>
      </c>
      <c r="J4375" s="197" t="n">
        <v>38.44</v>
      </c>
    </row>
    <row r="4376" customFormat="false" ht="12.75" hidden="true" customHeight="false" outlineLevel="0" collapsed="false">
      <c r="A4376" s="197" t="s">
        <v>9285</v>
      </c>
      <c r="B4376" s="197" t="str">
        <f aca="false">C4376&amp;D4376&amp;E4376&amp;F4376&amp;G4376&amp;H4376</f>
        <v>MONTAGEM DE ADUFA DE FUNDO COM FLANGE,DIAMETRO DE 250MM,EXCLUSIVE FORNECIMENTO DOS PARAFUSOS DE FIXACAO</v>
      </c>
      <c r="C4376" s="197" t="s">
        <v>9286</v>
      </c>
      <c r="D4376" s="197" t="s">
        <v>9280</v>
      </c>
      <c r="I4376" s="197" t="s">
        <v>30</v>
      </c>
      <c r="J4376" s="197" t="n">
        <v>137.36</v>
      </c>
    </row>
    <row r="4377" customFormat="false" ht="12.75" hidden="true" customHeight="false" outlineLevel="0" collapsed="false">
      <c r="A4377" s="197" t="s">
        <v>9287</v>
      </c>
      <c r="B4377" s="197" t="str">
        <f aca="false">C4377&amp;D4377&amp;E4377&amp;F4377&amp;G4377&amp;H4377</f>
        <v>MONTAGEM DE ADUFA DE FUNDO COM FLANGE,DIAMETRO DE 250MM,EXCLUSIVE FORNECIMENTO DOS PARAFUSOS DE FIXACAO</v>
      </c>
      <c r="C4377" s="197" t="s">
        <v>9286</v>
      </c>
      <c r="D4377" s="197" t="s">
        <v>9280</v>
      </c>
      <c r="I4377" s="197" t="s">
        <v>30</v>
      </c>
      <c r="J4377" s="197" t="n">
        <v>129.54</v>
      </c>
    </row>
    <row r="4378" customFormat="false" ht="12.75" hidden="true" customHeight="false" outlineLevel="0" collapsed="false">
      <c r="A4378" s="197" t="s">
        <v>9288</v>
      </c>
      <c r="B4378" s="197" t="str">
        <f aca="false">C4378&amp;D4378&amp;E4378&amp;F4378&amp;G4378&amp;H4378</f>
        <v>MONTAGEM DE ADUFA DE FUNDO COM FLANGE,DIAMETRO DE 300MM,EXCLUSIVE FORNECIMENTO DE PARAFUSOS DE FIXACAO</v>
      </c>
      <c r="C4378" s="197" t="s">
        <v>9289</v>
      </c>
      <c r="D4378" s="197" t="s">
        <v>9290</v>
      </c>
      <c r="I4378" s="197" t="s">
        <v>30</v>
      </c>
      <c r="J4378" s="197" t="n">
        <v>150.4</v>
      </c>
    </row>
    <row r="4379" customFormat="false" ht="12.75" hidden="true" customHeight="false" outlineLevel="0" collapsed="false">
      <c r="A4379" s="197" t="s">
        <v>9291</v>
      </c>
      <c r="B4379" s="197" t="str">
        <f aca="false">C4379&amp;D4379&amp;E4379&amp;F4379&amp;G4379&amp;H4379</f>
        <v>MONTAGEM DE ADUFA DE FUNDO COM FLANGE,DIAMETRO DE 300MM,EXCLUSIVE FORNECIMENTO DE PARAFUSOS DE FIXACAO</v>
      </c>
      <c r="C4379" s="197" t="s">
        <v>9289</v>
      </c>
      <c r="D4379" s="197" t="s">
        <v>9290</v>
      </c>
      <c r="I4379" s="197" t="s">
        <v>30</v>
      </c>
      <c r="J4379" s="197" t="n">
        <v>142.54</v>
      </c>
    </row>
    <row r="4380" customFormat="false" ht="12.75" hidden="true" customHeight="false" outlineLevel="0" collapsed="false">
      <c r="A4380" s="197" t="s">
        <v>9292</v>
      </c>
      <c r="B4380" s="197" t="str">
        <f aca="false">C4380&amp;D4380&amp;E4380&amp;F4380&amp;G4380&amp;H4380</f>
        <v>MONTAGEM DE ADUFA DE FUNDO COM FLANGE,DIAMETRO DE 400MM,EXCLUSIVE FORNECIMENTO DE PARAFUSOS DE FIXACAO</v>
      </c>
      <c r="C4380" s="197" t="s">
        <v>9293</v>
      </c>
      <c r="D4380" s="197" t="s">
        <v>9290</v>
      </c>
      <c r="I4380" s="197" t="s">
        <v>30</v>
      </c>
      <c r="J4380" s="197" t="n">
        <v>178.33</v>
      </c>
    </row>
    <row r="4381" customFormat="false" ht="12.75" hidden="true" customHeight="false" outlineLevel="0" collapsed="false">
      <c r="A4381" s="197" t="s">
        <v>9294</v>
      </c>
      <c r="B4381" s="197" t="str">
        <f aca="false">C4381&amp;D4381&amp;E4381&amp;F4381&amp;G4381&amp;H4381</f>
        <v>MONTAGEM DE ADUFA DE FUNDO COM FLANGE,DIAMETRO DE 400MM,EXCLUSIVE FORNECIMENTO DE PARAFUSOS DE FIXACAO</v>
      </c>
      <c r="C4381" s="197" t="s">
        <v>9293</v>
      </c>
      <c r="D4381" s="197" t="s">
        <v>9290</v>
      </c>
      <c r="I4381" s="197" t="s">
        <v>30</v>
      </c>
      <c r="J4381" s="197" t="n">
        <v>168.83</v>
      </c>
    </row>
    <row r="4382" customFormat="false" ht="12.75" hidden="true" customHeight="false" outlineLevel="0" collapsed="false">
      <c r="A4382" s="197" t="s">
        <v>9295</v>
      </c>
      <c r="B4382" s="197" t="str">
        <f aca="false">C4382&amp;D4382&amp;E4382&amp;F4382&amp;G4382&amp;H4382</f>
        <v>MONTAGEM DE 1 MANCAL INTERMEDIARIO E 1 HASTE DE PROLONGAMENTO EM PEDESTAIS DE COMANDO OU MANOBRA</v>
      </c>
      <c r="C4382" s="197" t="s">
        <v>9296</v>
      </c>
      <c r="D4382" s="197" t="s">
        <v>9297</v>
      </c>
      <c r="I4382" s="197" t="s">
        <v>30</v>
      </c>
      <c r="J4382" s="197" t="n">
        <v>9.8</v>
      </c>
    </row>
    <row r="4383" customFormat="false" ht="12.75" hidden="true" customHeight="false" outlineLevel="0" collapsed="false">
      <c r="A4383" s="197" t="s">
        <v>9298</v>
      </c>
      <c r="B4383" s="197" t="str">
        <f aca="false">C4383&amp;D4383&amp;E4383&amp;F4383&amp;G4383&amp;H4383</f>
        <v>MONTAGEM DE 1 MANCAL INTERMEDIARIO E 1 HASTE DE PROLONGAMENTO EM PEDESTAIS DE COMANDO OU MANOBRA</v>
      </c>
      <c r="C4383" s="197" t="s">
        <v>9296</v>
      </c>
      <c r="D4383" s="197" t="s">
        <v>9297</v>
      </c>
      <c r="I4383" s="197" t="s">
        <v>30</v>
      </c>
      <c r="J4383" s="197" t="n">
        <v>8.64</v>
      </c>
    </row>
    <row r="4384" customFormat="false" ht="12.75" hidden="true" customHeight="false" outlineLevel="0" collapsed="false">
      <c r="A4384" s="197" t="s">
        <v>9299</v>
      </c>
      <c r="B4384" s="197" t="str">
        <f aca="false">C4384&amp;D4384&amp;E4384&amp;F4384&amp;G4384&amp;H4384</f>
        <v>ASSENTAMENTO DE TAMPAO DE FºFº,TIPO QUADRADO,ATE 0,25 X 0,25M,ASSENTADO COM ARGAMASSA DE CIMENTO E AREIA,NO TRACO 1:4 EM VOLUME,EXCLUSIVE TAMPAO</v>
      </c>
      <c r="C4384" s="197" t="s">
        <v>9300</v>
      </c>
      <c r="D4384" s="197" t="s">
        <v>9301</v>
      </c>
      <c r="E4384" s="197" t="s">
        <v>9302</v>
      </c>
      <c r="I4384" s="197" t="s">
        <v>30</v>
      </c>
      <c r="J4384" s="197" t="n">
        <v>37.78</v>
      </c>
    </row>
    <row r="4385" customFormat="false" ht="12.75" hidden="true" customHeight="false" outlineLevel="0" collapsed="false">
      <c r="A4385" s="197" t="s">
        <v>9303</v>
      </c>
      <c r="B4385" s="197" t="str">
        <f aca="false">C4385&amp;D4385&amp;E4385&amp;F4385&amp;G4385&amp;H4385</f>
        <v>ASSENTAMENTO DE TAMPAO DE FºFº,TIPO QUADRADO,ATE 0,25 X 0,25M,ASSENTADO COM ARGAMASSA DE CIMENTO E AREIA,NO TRACO 1:4 EM VOLUME,EXCLUSIVE TAMPAO</v>
      </c>
      <c r="C4385" s="197" t="s">
        <v>9300</v>
      </c>
      <c r="D4385" s="197" t="s">
        <v>9301</v>
      </c>
      <c r="E4385" s="197" t="s">
        <v>9302</v>
      </c>
      <c r="I4385" s="197" t="s">
        <v>30</v>
      </c>
      <c r="J4385" s="197" t="n">
        <v>32.83</v>
      </c>
    </row>
    <row r="4386" customFormat="false" ht="12.75" hidden="true" customHeight="false" outlineLevel="0" collapsed="false">
      <c r="A4386" s="197" t="s">
        <v>9304</v>
      </c>
      <c r="B4386" s="197" t="str">
        <f aca="false">C4386&amp;D4386&amp;E4386&amp;F4386&amp;G4386&amp;H4386</f>
        <v>ASSENTAMENTO DE TAMPAO DE FºFº,TIPO QUADRADO,COM MAIS DE 0,50 X 0,50M ATE 1,00 X 1,00M,ASSENTADO C0M ARGAMASSA DE CIMENTO E AREIA,NO TRACO 1:4 EM VOLUME,EXCLUSIVE O TAMPAO</v>
      </c>
      <c r="C4386" s="197" t="s">
        <v>9305</v>
      </c>
      <c r="D4386" s="197" t="s">
        <v>9306</v>
      </c>
      <c r="E4386" s="197" t="s">
        <v>9307</v>
      </c>
      <c r="I4386" s="197" t="s">
        <v>30</v>
      </c>
      <c r="J4386" s="197" t="n">
        <v>150.62</v>
      </c>
    </row>
    <row r="4387" customFormat="false" ht="12.75" hidden="true" customHeight="false" outlineLevel="0" collapsed="false">
      <c r="A4387" s="197" t="s">
        <v>9308</v>
      </c>
      <c r="B4387" s="197" t="str">
        <f aca="false">C4387&amp;D4387&amp;E4387&amp;F4387&amp;G4387&amp;H4387</f>
        <v>ASSENTAMENTO DE TAMPAO DE FºFº,TIPO QUADRADO,COM MAIS DE 0,50 X 0,50M ATE 1,00 X 1,00M,ASSENTADO C0M ARGAMASSA DE CIMENTO E AREIA,NO TRACO 1:4 EM VOLUME,EXCLUSIVE O TAMPAO</v>
      </c>
      <c r="C4387" s="197" t="s">
        <v>9305</v>
      </c>
      <c r="D4387" s="197" t="s">
        <v>9306</v>
      </c>
      <c r="E4387" s="197" t="s">
        <v>9307</v>
      </c>
      <c r="I4387" s="197" t="s">
        <v>30</v>
      </c>
      <c r="J4387" s="197" t="n">
        <v>130.81</v>
      </c>
    </row>
    <row r="4388" customFormat="false" ht="12.75" hidden="true" customHeight="false" outlineLevel="0" collapsed="false">
      <c r="A4388" s="197" t="s">
        <v>9309</v>
      </c>
      <c r="B4388" s="197" t="str">
        <f aca="false">C4388&amp;D4388&amp;E4388&amp;F4388&amp;G4388&amp;H4388</f>
        <v>ASSENTAMENTO DE TAMPAO DE FºFº,TIPO CIRCULAR,COM DIAMETRO ACIMA DE 0,60M E ATE 1,00M,ASSENTADO COM ARGASSA DE CIMENTO EAREIA,NO TRACO 1:4 EM VOLUME,EXCLUSIVE TAMPAO</v>
      </c>
      <c r="C4388" s="197" t="s">
        <v>9310</v>
      </c>
      <c r="D4388" s="197" t="s">
        <v>9311</v>
      </c>
      <c r="E4388" s="197" t="s">
        <v>9312</v>
      </c>
      <c r="I4388" s="197" t="s">
        <v>30</v>
      </c>
      <c r="J4388" s="197" t="n">
        <v>208.33</v>
      </c>
    </row>
    <row r="4389" customFormat="false" ht="12.75" hidden="true" customHeight="false" outlineLevel="0" collapsed="false">
      <c r="A4389" s="197" t="s">
        <v>9313</v>
      </c>
      <c r="B4389" s="197" t="str">
        <f aca="false">C4389&amp;D4389&amp;E4389&amp;F4389&amp;G4389&amp;H4389</f>
        <v>ASSENTAMENTO DE TAMPAO DE FºFº,TIPO CIRCULAR,COM DIAMETRO ACIMA DE 0,60M E ATE 1,00M,ASSENTADO COM ARGASSA DE CIMENTO EAREIA,NO TRACO 1:4 EM VOLUME,EXCLUSIVE TAMPAO</v>
      </c>
      <c r="C4389" s="197" t="s">
        <v>9310</v>
      </c>
      <c r="D4389" s="197" t="s">
        <v>9311</v>
      </c>
      <c r="E4389" s="197" t="s">
        <v>9312</v>
      </c>
      <c r="I4389" s="197" t="s">
        <v>30</v>
      </c>
      <c r="J4389" s="197" t="n">
        <v>180.83</v>
      </c>
    </row>
    <row r="4390" customFormat="false" ht="12.75" hidden="true" customHeight="false" outlineLevel="0" collapsed="false">
      <c r="A4390" s="197" t="s">
        <v>9314</v>
      </c>
      <c r="B4390" s="197" t="str">
        <f aca="false">C4390&amp;D4390&amp;E4390&amp;F4390&amp;G4390&amp;H4390</f>
        <v>ASSENTAMENTO DE TAMPAO DE FºFº,TIPO CIRCULAR,COM DIAMETRO DE 0,40 A 0,60M,ASSENTADO COM ARGAMASSA DE CIMENTO E AREIA,NOTRACO 1:4 EM VOLUME,EXCLUSIVE TAMPAO</v>
      </c>
      <c r="C4390" s="197" t="s">
        <v>9315</v>
      </c>
      <c r="D4390" s="197" t="s">
        <v>9316</v>
      </c>
      <c r="E4390" s="197" t="s">
        <v>9317</v>
      </c>
      <c r="I4390" s="197" t="s">
        <v>30</v>
      </c>
      <c r="J4390" s="197" t="n">
        <v>75.31</v>
      </c>
    </row>
    <row r="4391" customFormat="false" ht="12.75" hidden="true" customHeight="false" outlineLevel="0" collapsed="false">
      <c r="A4391" s="197" t="s">
        <v>9318</v>
      </c>
      <c r="B4391" s="197" t="str">
        <f aca="false">C4391&amp;D4391&amp;E4391&amp;F4391&amp;G4391&amp;H4391</f>
        <v>ASSENTAMENTO DE TAMPAO DE FºFº,TIPO CIRCULAR,COM DIAMETRO DE 0,40 A 0,60M,ASSENTADO COM ARGAMASSA DE CIMENTO E AREIA,NOTRACO 1:4 EM VOLUME,EXCLUSIVE TAMPAO</v>
      </c>
      <c r="C4391" s="197" t="s">
        <v>9315</v>
      </c>
      <c r="D4391" s="197" t="s">
        <v>9316</v>
      </c>
      <c r="E4391" s="197" t="s">
        <v>9317</v>
      </c>
      <c r="I4391" s="197" t="s">
        <v>30</v>
      </c>
      <c r="J4391" s="197" t="n">
        <v>65.4</v>
      </c>
    </row>
    <row r="4392" customFormat="false" ht="12.75" hidden="true" customHeight="false" outlineLevel="0" collapsed="false">
      <c r="A4392" s="197" t="s">
        <v>9319</v>
      </c>
      <c r="B4392" s="197" t="str">
        <f aca="false">C4392&amp;D4392&amp;E4392&amp;F4392&amp;G4392&amp;H4392</f>
        <v>ASSENTAMENTO DE TAMPAO DE FºFº,TIPO CIRCULAR,COM DIAMETRO DE 0,60M E ATE 225KG,ASSENTADO COM ARGAMASSA DE CIMENTO E AREIA,NO TRACO 1:4 EM VOLUME,EXCLUSIVE TAMPAO</v>
      </c>
      <c r="C4392" s="197" t="s">
        <v>9315</v>
      </c>
      <c r="D4392" s="197" t="s">
        <v>9320</v>
      </c>
      <c r="E4392" s="197" t="s">
        <v>9321</v>
      </c>
      <c r="I4392" s="197" t="s">
        <v>30</v>
      </c>
      <c r="J4392" s="197" t="n">
        <v>75.31</v>
      </c>
    </row>
    <row r="4393" customFormat="false" ht="12.75" hidden="true" customHeight="false" outlineLevel="0" collapsed="false">
      <c r="A4393" s="197" t="s">
        <v>9322</v>
      </c>
      <c r="B4393" s="197" t="str">
        <f aca="false">C4393&amp;D4393&amp;E4393&amp;F4393&amp;G4393&amp;H4393</f>
        <v>ASSENTAMENTO DE TAMPAO DE FºFº,TIPO CIRCULAR,COM DIAMETRO DE 0,60M E ATE 225KG,ASSENTADO COM ARGAMASSA DE CIMENTO E AREIA,NO TRACO 1:4 EM VOLUME,EXCLUSIVE TAMPAO</v>
      </c>
      <c r="C4393" s="197" t="s">
        <v>9315</v>
      </c>
      <c r="D4393" s="197" t="s">
        <v>9320</v>
      </c>
      <c r="E4393" s="197" t="s">
        <v>9321</v>
      </c>
      <c r="I4393" s="197" t="s">
        <v>30</v>
      </c>
      <c r="J4393" s="197" t="n">
        <v>65.4</v>
      </c>
    </row>
    <row r="4394" customFormat="false" ht="12.75" hidden="true" customHeight="false" outlineLevel="0" collapsed="false">
      <c r="A4394" s="197" t="s">
        <v>9323</v>
      </c>
      <c r="B4394" s="197" t="str">
        <f aca="false">C4394&amp;D4394&amp;E4394&amp;F4394&amp;G4394&amp;H4394</f>
        <v>ASSENTAMENTO DE TAMPAO DE FºFº,DE TRES SECOES,COM LARGURA ATE 1,60M,ASSENTADO COM ARGAMASSA DE CIMENTO E AREIA,NO TRACO1:4 EM VOLUME,EXCLUSIVE TAMPAO</v>
      </c>
      <c r="C4394" s="197" t="s">
        <v>9324</v>
      </c>
      <c r="D4394" s="197" t="s">
        <v>9325</v>
      </c>
      <c r="E4394" s="197" t="s">
        <v>9326</v>
      </c>
      <c r="I4394" s="197" t="s">
        <v>30</v>
      </c>
      <c r="J4394" s="197" t="n">
        <v>150.62</v>
      </c>
    </row>
    <row r="4395" customFormat="false" ht="12.75" hidden="true" customHeight="false" outlineLevel="0" collapsed="false">
      <c r="A4395" s="197" t="s">
        <v>9327</v>
      </c>
      <c r="B4395" s="197" t="str">
        <f aca="false">C4395&amp;D4395&amp;E4395&amp;F4395&amp;G4395&amp;H4395</f>
        <v>ASSENTAMENTO DE TAMPAO DE FºFº,DE TRES SECOES,COM LARGURA ATE 1,60M,ASSENTADO COM ARGAMASSA DE CIMENTO E AREIA,NO TRACO1:4 EM VOLUME,EXCLUSIVE TAMPAO</v>
      </c>
      <c r="C4395" s="197" t="s">
        <v>9324</v>
      </c>
      <c r="D4395" s="197" t="s">
        <v>9325</v>
      </c>
      <c r="E4395" s="197" t="s">
        <v>9326</v>
      </c>
      <c r="I4395" s="197" t="s">
        <v>30</v>
      </c>
      <c r="J4395" s="197" t="n">
        <v>130.81</v>
      </c>
    </row>
    <row r="4396" customFormat="false" ht="12.75" hidden="true" customHeight="false" outlineLevel="0" collapsed="false">
      <c r="A4396" s="197" t="s">
        <v>9328</v>
      </c>
      <c r="B4396" s="197" t="str">
        <f aca="false">C4396&amp;D4396&amp;E4396&amp;F4396&amp;G4396&amp;H4396</f>
        <v>ASSENTAMENTO DE TAMPAO DE FºFº,DE QUATRO SECOES,COM LARGURAMINIMA DE 2,00M,ASSENTADO COM ARGAMASSA DE CIMENTO E AREIA,NO TRACO 1:4 EM VOLUME,EXCLUSIVE TAMPAO</v>
      </c>
      <c r="C4396" s="197" t="s">
        <v>9329</v>
      </c>
      <c r="D4396" s="197" t="s">
        <v>9330</v>
      </c>
      <c r="E4396" s="197" t="s">
        <v>9331</v>
      </c>
      <c r="I4396" s="197" t="s">
        <v>30</v>
      </c>
      <c r="J4396" s="197" t="n">
        <v>225.93</v>
      </c>
    </row>
    <row r="4397" customFormat="false" ht="12.75" hidden="true" customHeight="false" outlineLevel="0" collapsed="false">
      <c r="A4397" s="197" t="s">
        <v>9332</v>
      </c>
      <c r="B4397" s="197" t="str">
        <f aca="false">C4397&amp;D4397&amp;E4397&amp;F4397&amp;G4397&amp;H4397</f>
        <v>ASSENTAMENTO DE TAMPAO DE FºFº,DE QUATRO SECOES,COM LARGURAMINIMA DE 2,00M,ASSENTADO COM ARGAMASSA DE CIMENTO E AREIA,NO TRACO 1:4 EM VOLUME,EXCLUSIVE TAMPAO</v>
      </c>
      <c r="C4397" s="197" t="s">
        <v>9329</v>
      </c>
      <c r="D4397" s="197" t="s">
        <v>9330</v>
      </c>
      <c r="E4397" s="197" t="s">
        <v>9331</v>
      </c>
      <c r="I4397" s="197" t="s">
        <v>30</v>
      </c>
      <c r="J4397" s="197" t="n">
        <v>196.21</v>
      </c>
    </row>
    <row r="4398" customFormat="false" ht="12.75" hidden="true" customHeight="false" outlineLevel="0" collapsed="false">
      <c r="A4398" s="197" t="s">
        <v>9333</v>
      </c>
      <c r="B4398" s="197" t="str">
        <f aca="false">C4398&amp;D4398&amp;E4398&amp;F4398&amp;G4398&amp;H4398</f>
        <v>ASSENTAMENTO DE TAMPAO DE FºFº,DE SETE SECOES,COM LARGURA MINIMA DE 4,00M,ASSENTADO COM ARGAMASSA DE CIMENTO E AREIA,NOTRACO 1:4 EM VOLUME,EXCLUSIVE TAMPAO</v>
      </c>
      <c r="C4398" s="197" t="s">
        <v>9334</v>
      </c>
      <c r="D4398" s="197" t="s">
        <v>9335</v>
      </c>
      <c r="E4398" s="197" t="s">
        <v>9317</v>
      </c>
      <c r="I4398" s="197" t="s">
        <v>30</v>
      </c>
      <c r="J4398" s="197" t="n">
        <v>380.5</v>
      </c>
    </row>
    <row r="4399" customFormat="false" ht="12.75" hidden="true" customHeight="false" outlineLevel="0" collapsed="false">
      <c r="A4399" s="197" t="s">
        <v>9336</v>
      </c>
      <c r="B4399" s="197" t="str">
        <f aca="false">C4399&amp;D4399&amp;E4399&amp;F4399&amp;G4399&amp;H4399</f>
        <v>ASSENTAMENTO DE TAMPAO DE FºFº,DE SETE SECOES,COM LARGURA MINIMA DE 4,00M,ASSENTADO COM ARGAMASSA DE CIMENTO E AREIA,NOTRACO 1:4 EM VOLUME,EXCLUSIVE TAMPAO</v>
      </c>
      <c r="C4399" s="197" t="s">
        <v>9334</v>
      </c>
      <c r="D4399" s="197" t="s">
        <v>9335</v>
      </c>
      <c r="E4399" s="197" t="s">
        <v>9317</v>
      </c>
      <c r="I4399" s="197" t="s">
        <v>30</v>
      </c>
      <c r="J4399" s="197" t="n">
        <v>330.86</v>
      </c>
    </row>
    <row r="4400" customFormat="false" ht="12.75" hidden="true" customHeight="false" outlineLevel="0" collapsed="false">
      <c r="A4400" s="197" t="s">
        <v>9337</v>
      </c>
      <c r="B4400" s="197" t="str">
        <f aca="false">C4400&amp;D4400&amp;E4400&amp;F4400&amp;G4400&amp;H4400</f>
        <v>ASSENTAMENTO DE TAMPAO DE FºFº,DE 30 X 90CM,PARA CAIXA DE RALO,ASSENTADO COM ARGAMASSA DE CIMENTO E AREIA,NO TRACO 1:4 EM VOLUME,EXCLUSIVE TAMPAO</v>
      </c>
      <c r="C4400" s="197" t="s">
        <v>9338</v>
      </c>
      <c r="D4400" s="197" t="s">
        <v>9339</v>
      </c>
      <c r="E4400" s="197" t="s">
        <v>9340</v>
      </c>
      <c r="I4400" s="197" t="s">
        <v>30</v>
      </c>
      <c r="J4400" s="197" t="n">
        <v>98.29</v>
      </c>
    </row>
    <row r="4401" customFormat="false" ht="12.75" hidden="true" customHeight="false" outlineLevel="0" collapsed="false">
      <c r="A4401" s="197" t="s">
        <v>9341</v>
      </c>
      <c r="B4401" s="197" t="str">
        <f aca="false">C4401&amp;D4401&amp;E4401&amp;F4401&amp;G4401&amp;H4401</f>
        <v>ASSENTAMENTO DE TAMPAO DE FºFº,DE 30 X 90CM,PARA CAIXA DE RALO,ASSENTADO COM ARGAMASSA DE CIMENTO E AREIA,NO TRACO 1:4 EM VOLUME,EXCLUSIVE TAMPAO</v>
      </c>
      <c r="C4401" s="197" t="s">
        <v>9338</v>
      </c>
      <c r="D4401" s="197" t="s">
        <v>9339</v>
      </c>
      <c r="E4401" s="197" t="s">
        <v>9340</v>
      </c>
      <c r="I4401" s="197" t="s">
        <v>30</v>
      </c>
      <c r="J4401" s="197" t="n">
        <v>85.41</v>
      </c>
    </row>
    <row r="4402" customFormat="false" ht="12.75" hidden="true" customHeight="false" outlineLevel="0" collapsed="false">
      <c r="A4402" s="197" t="s">
        <v>9342</v>
      </c>
      <c r="B4402" s="197" t="str">
        <f aca="false">C4402&amp;D4402&amp;E4402&amp;F4402&amp;G4402&amp;H4402</f>
        <v>ASSENTAMENTO DE CAIXA DE PASSEIO PARA REGISTRO EM FºFº,PADRAO CEDAE,ASSENTADA COM ARGAMASSA DE CIMENTO E AREIA,NO TRACO1:4 EM VOLUME,EXCLUSIVE TAMPAO</v>
      </c>
      <c r="C4402" s="197" t="s">
        <v>9343</v>
      </c>
      <c r="D4402" s="197" t="s">
        <v>9344</v>
      </c>
      <c r="E4402" s="197" t="s">
        <v>9326</v>
      </c>
      <c r="I4402" s="197" t="s">
        <v>30</v>
      </c>
      <c r="J4402" s="197" t="n">
        <v>56.81</v>
      </c>
    </row>
    <row r="4403" customFormat="false" ht="12.75" hidden="true" customHeight="false" outlineLevel="0" collapsed="false">
      <c r="A4403" s="197" t="s">
        <v>9345</v>
      </c>
      <c r="B4403" s="197" t="str">
        <f aca="false">C4403&amp;D4403&amp;E4403&amp;F4403&amp;G4403&amp;H4403</f>
        <v>ASSENTAMENTO DE CAIXA DE PASSEIO PARA REGISTRO EM FºFº,PADRAO CEDAE,ASSENTADA COM ARGAMASSA DE CIMENTO E AREIA,NO TRACO1:4 EM VOLUME,EXCLUSIVE TAMPAO</v>
      </c>
      <c r="C4403" s="197" t="s">
        <v>9343</v>
      </c>
      <c r="D4403" s="197" t="s">
        <v>9344</v>
      </c>
      <c r="E4403" s="197" t="s">
        <v>9326</v>
      </c>
      <c r="I4403" s="197" t="s">
        <v>30</v>
      </c>
      <c r="J4403" s="197" t="n">
        <v>49.37</v>
      </c>
    </row>
    <row r="4404" customFormat="false" ht="63.75" hidden="false" customHeight="false" outlineLevel="0" collapsed="false">
      <c r="A4404" s="197" t="s">
        <v>9346</v>
      </c>
      <c r="B4404" s="710"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197" t="s">
        <v>9347</v>
      </c>
      <c r="D4404" s="197" t="s">
        <v>9348</v>
      </c>
      <c r="E4404" s="197" t="s">
        <v>9349</v>
      </c>
      <c r="F4404" s="197" t="s">
        <v>9350</v>
      </c>
      <c r="G4404" s="197" t="s">
        <v>9351</v>
      </c>
      <c r="H4404" s="197" t="s">
        <v>9352</v>
      </c>
      <c r="I4404" s="197" t="s">
        <v>338</v>
      </c>
      <c r="J4404" s="197" t="n">
        <v>3.83</v>
      </c>
    </row>
    <row r="4405" customFormat="false" ht="63.75" hidden="false" customHeight="false" outlineLevel="0" collapsed="false">
      <c r="A4405" s="197" t="s">
        <v>9353</v>
      </c>
      <c r="B4405" s="710"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197" t="s">
        <v>9347</v>
      </c>
      <c r="D4405" s="197" t="s">
        <v>9348</v>
      </c>
      <c r="E4405" s="197" t="s">
        <v>9349</v>
      </c>
      <c r="F4405" s="197" t="s">
        <v>9350</v>
      </c>
      <c r="G4405" s="197" t="s">
        <v>9351</v>
      </c>
      <c r="H4405" s="197" t="s">
        <v>9352</v>
      </c>
      <c r="I4405" s="197" t="s">
        <v>338</v>
      </c>
      <c r="J4405" s="197" t="n">
        <v>3.35</v>
      </c>
    </row>
    <row r="4406" customFormat="false" ht="63.75" hidden="false" customHeight="false" outlineLevel="0" collapsed="false">
      <c r="A4406" s="197" t="s">
        <v>9354</v>
      </c>
      <c r="B4406" s="710"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197" t="s">
        <v>9347</v>
      </c>
      <c r="D4406" s="197" t="s">
        <v>9348</v>
      </c>
      <c r="E4406" s="197" t="s">
        <v>9349</v>
      </c>
      <c r="F4406" s="197" t="s">
        <v>9350</v>
      </c>
      <c r="G4406" s="197" t="s">
        <v>9355</v>
      </c>
      <c r="H4406" s="197" t="s">
        <v>9356</v>
      </c>
      <c r="I4406" s="197" t="s">
        <v>338</v>
      </c>
      <c r="J4406" s="197" t="n">
        <v>6.22</v>
      </c>
    </row>
    <row r="4407" customFormat="false" ht="63.75" hidden="false" customHeight="false" outlineLevel="0" collapsed="false">
      <c r="A4407" s="197" t="s">
        <v>9357</v>
      </c>
      <c r="B4407" s="710"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197" t="s">
        <v>9347</v>
      </c>
      <c r="D4407" s="197" t="s">
        <v>9348</v>
      </c>
      <c r="E4407" s="197" t="s">
        <v>9349</v>
      </c>
      <c r="F4407" s="197" t="s">
        <v>9350</v>
      </c>
      <c r="G4407" s="197" t="s">
        <v>9355</v>
      </c>
      <c r="H4407" s="197" t="s">
        <v>9356</v>
      </c>
      <c r="I4407" s="197" t="s">
        <v>338</v>
      </c>
      <c r="J4407" s="197" t="n">
        <v>5.43</v>
      </c>
    </row>
    <row r="4408" customFormat="false" ht="63.75" hidden="false" customHeight="false" outlineLevel="0" collapsed="false">
      <c r="A4408" s="197" t="s">
        <v>9358</v>
      </c>
      <c r="B4408" s="710"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197" t="s">
        <v>9347</v>
      </c>
      <c r="D4408" s="197" t="s">
        <v>9348</v>
      </c>
      <c r="E4408" s="197" t="s">
        <v>9349</v>
      </c>
      <c r="F4408" s="197" t="s">
        <v>9350</v>
      </c>
      <c r="G4408" s="197" t="s">
        <v>9355</v>
      </c>
      <c r="H4408" s="197" t="s">
        <v>9359</v>
      </c>
      <c r="I4408" s="197" t="s">
        <v>338</v>
      </c>
      <c r="J4408" s="197" t="n">
        <v>9.06</v>
      </c>
    </row>
    <row r="4409" customFormat="false" ht="63.75" hidden="false" customHeight="false" outlineLevel="0" collapsed="false">
      <c r="A4409" s="197" t="s">
        <v>9360</v>
      </c>
      <c r="B4409" s="710"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197" t="s">
        <v>9347</v>
      </c>
      <c r="D4409" s="197" t="s">
        <v>9348</v>
      </c>
      <c r="E4409" s="197" t="s">
        <v>9349</v>
      </c>
      <c r="F4409" s="197" t="s">
        <v>9350</v>
      </c>
      <c r="G4409" s="197" t="s">
        <v>9355</v>
      </c>
      <c r="H4409" s="197" t="s">
        <v>9359</v>
      </c>
      <c r="I4409" s="197" t="s">
        <v>338</v>
      </c>
      <c r="J4409" s="197" t="n">
        <v>7.9</v>
      </c>
    </row>
    <row r="4410" customFormat="false" ht="63.75" hidden="false" customHeight="false" outlineLevel="0" collapsed="false">
      <c r="A4410" s="197" t="s">
        <v>9361</v>
      </c>
      <c r="B4410" s="710"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197" t="s">
        <v>9347</v>
      </c>
      <c r="D4410" s="197" t="s">
        <v>9348</v>
      </c>
      <c r="E4410" s="197" t="s">
        <v>9349</v>
      </c>
      <c r="F4410" s="197" t="s">
        <v>9350</v>
      </c>
      <c r="G4410" s="197" t="s">
        <v>9355</v>
      </c>
      <c r="H4410" s="197" t="s">
        <v>9362</v>
      </c>
      <c r="I4410" s="197" t="s">
        <v>338</v>
      </c>
      <c r="J4410" s="197" t="n">
        <v>14.88</v>
      </c>
    </row>
    <row r="4411" customFormat="false" ht="63.75" hidden="false" customHeight="false" outlineLevel="0" collapsed="false">
      <c r="A4411" s="197" t="s">
        <v>9363</v>
      </c>
      <c r="B4411" s="710"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197" t="s">
        <v>9347</v>
      </c>
      <c r="D4411" s="197" t="s">
        <v>9348</v>
      </c>
      <c r="E4411" s="197" t="s">
        <v>9349</v>
      </c>
      <c r="F4411" s="197" t="s">
        <v>9350</v>
      </c>
      <c r="G4411" s="197" t="s">
        <v>9355</v>
      </c>
      <c r="H4411" s="197" t="s">
        <v>9362</v>
      </c>
      <c r="I4411" s="197" t="s">
        <v>338</v>
      </c>
      <c r="J4411" s="197" t="n">
        <v>12.98</v>
      </c>
    </row>
    <row r="4412" customFormat="false" ht="63.75" hidden="false" customHeight="false" outlineLevel="0" collapsed="false">
      <c r="A4412" s="197" t="s">
        <v>9364</v>
      </c>
      <c r="B4412" s="710"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197" t="s">
        <v>9347</v>
      </c>
      <c r="D4412" s="197" t="s">
        <v>9348</v>
      </c>
      <c r="E4412" s="197" t="s">
        <v>9349</v>
      </c>
      <c r="F4412" s="197" t="s">
        <v>9350</v>
      </c>
      <c r="G4412" s="197" t="s">
        <v>9355</v>
      </c>
      <c r="H4412" s="197" t="s">
        <v>9365</v>
      </c>
      <c r="I4412" s="197" t="s">
        <v>338</v>
      </c>
      <c r="J4412" s="197" t="n">
        <v>22.35</v>
      </c>
    </row>
    <row r="4413" customFormat="false" ht="63.75" hidden="false" customHeight="false" outlineLevel="0" collapsed="false">
      <c r="A4413" s="197" t="s">
        <v>9366</v>
      </c>
      <c r="B4413" s="710"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197" t="s">
        <v>9347</v>
      </c>
      <c r="D4413" s="197" t="s">
        <v>9348</v>
      </c>
      <c r="E4413" s="197" t="s">
        <v>9349</v>
      </c>
      <c r="F4413" s="197" t="s">
        <v>9350</v>
      </c>
      <c r="G4413" s="197" t="s">
        <v>9355</v>
      </c>
      <c r="H4413" s="197" t="s">
        <v>9365</v>
      </c>
      <c r="I4413" s="197" t="s">
        <v>338</v>
      </c>
      <c r="J4413" s="197" t="n">
        <v>19.48</v>
      </c>
    </row>
    <row r="4414" customFormat="false" ht="63.75" hidden="false" customHeight="false" outlineLevel="0" collapsed="false">
      <c r="A4414" s="197" t="s">
        <v>9367</v>
      </c>
      <c r="B4414" s="710"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197" t="s">
        <v>9347</v>
      </c>
      <c r="D4414" s="197" t="s">
        <v>9348</v>
      </c>
      <c r="E4414" s="197" t="s">
        <v>9349</v>
      </c>
      <c r="F4414" s="197" t="s">
        <v>9350</v>
      </c>
      <c r="G4414" s="197" t="s">
        <v>9355</v>
      </c>
      <c r="H4414" s="197" t="s">
        <v>9368</v>
      </c>
      <c r="I4414" s="197" t="s">
        <v>338</v>
      </c>
      <c r="J4414" s="197" t="n">
        <v>29.15</v>
      </c>
    </row>
    <row r="4415" customFormat="false" ht="63.75" hidden="false" customHeight="false" outlineLevel="0" collapsed="false">
      <c r="A4415" s="197" t="s">
        <v>9369</v>
      </c>
      <c r="B4415" s="710"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197" t="s">
        <v>9347</v>
      </c>
      <c r="D4415" s="197" t="s">
        <v>9348</v>
      </c>
      <c r="E4415" s="197" t="s">
        <v>9349</v>
      </c>
      <c r="F4415" s="197" t="s">
        <v>9350</v>
      </c>
      <c r="G4415" s="197" t="s">
        <v>9355</v>
      </c>
      <c r="H4415" s="197" t="s">
        <v>9368</v>
      </c>
      <c r="I4415" s="197" t="s">
        <v>338</v>
      </c>
      <c r="J4415" s="197" t="n">
        <v>25.41</v>
      </c>
    </row>
    <row r="4416" customFormat="false" ht="63.75" hidden="false" customHeight="false" outlineLevel="0" collapsed="false">
      <c r="A4416" s="197" t="s">
        <v>9370</v>
      </c>
      <c r="B4416" s="710"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197" t="s">
        <v>9347</v>
      </c>
      <c r="D4416" s="197" t="s">
        <v>9348</v>
      </c>
      <c r="E4416" s="197" t="s">
        <v>9349</v>
      </c>
      <c r="F4416" s="197" t="s">
        <v>9350</v>
      </c>
      <c r="G4416" s="197" t="s">
        <v>9355</v>
      </c>
      <c r="H4416" s="197" t="s">
        <v>9371</v>
      </c>
      <c r="I4416" s="197" t="s">
        <v>338</v>
      </c>
      <c r="J4416" s="197" t="n">
        <v>31.54</v>
      </c>
    </row>
    <row r="4417" customFormat="false" ht="63.75" hidden="false" customHeight="false" outlineLevel="0" collapsed="false">
      <c r="A4417" s="197" t="s">
        <v>9372</v>
      </c>
      <c r="B4417" s="710"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197" t="s">
        <v>9347</v>
      </c>
      <c r="D4417" s="197" t="s">
        <v>9348</v>
      </c>
      <c r="E4417" s="197" t="s">
        <v>9349</v>
      </c>
      <c r="F4417" s="197" t="s">
        <v>9350</v>
      </c>
      <c r="G4417" s="197" t="s">
        <v>9355</v>
      </c>
      <c r="H4417" s="197" t="s">
        <v>9371</v>
      </c>
      <c r="I4417" s="197" t="s">
        <v>338</v>
      </c>
      <c r="J4417" s="197" t="n">
        <v>27.86</v>
      </c>
    </row>
    <row r="4418" customFormat="false" ht="63.75" hidden="false" customHeight="false" outlineLevel="0" collapsed="false">
      <c r="A4418" s="197" t="s">
        <v>9373</v>
      </c>
      <c r="B4418" s="710"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197" t="s">
        <v>9347</v>
      </c>
      <c r="D4418" s="197" t="s">
        <v>9348</v>
      </c>
      <c r="E4418" s="197" t="s">
        <v>9349</v>
      </c>
      <c r="F4418" s="197" t="s">
        <v>9350</v>
      </c>
      <c r="G4418" s="197" t="s">
        <v>9355</v>
      </c>
      <c r="H4418" s="197" t="s">
        <v>9374</v>
      </c>
      <c r="I4418" s="197" t="s">
        <v>338</v>
      </c>
      <c r="J4418" s="197" t="n">
        <v>36.58</v>
      </c>
    </row>
    <row r="4419" customFormat="false" ht="63.75" hidden="false" customHeight="false" outlineLevel="0" collapsed="false">
      <c r="A4419" s="197" t="s">
        <v>9375</v>
      </c>
      <c r="B4419" s="710"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197" t="s">
        <v>9347</v>
      </c>
      <c r="D4419" s="197" t="s">
        <v>9348</v>
      </c>
      <c r="E4419" s="197" t="s">
        <v>9349</v>
      </c>
      <c r="F4419" s="197" t="s">
        <v>9350</v>
      </c>
      <c r="G4419" s="197" t="s">
        <v>9355</v>
      </c>
      <c r="H4419" s="197" t="s">
        <v>9374</v>
      </c>
      <c r="I4419" s="197" t="s">
        <v>338</v>
      </c>
      <c r="J4419" s="197" t="n">
        <v>32.31</v>
      </c>
    </row>
    <row r="4420" customFormat="false" ht="63.75" hidden="false" customHeight="false" outlineLevel="0" collapsed="false">
      <c r="A4420" s="197" t="s">
        <v>9376</v>
      </c>
      <c r="B4420" s="710"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197" t="s">
        <v>9347</v>
      </c>
      <c r="D4420" s="197" t="s">
        <v>9348</v>
      </c>
      <c r="E4420" s="197" t="s">
        <v>9349</v>
      </c>
      <c r="F4420" s="197" t="s">
        <v>9350</v>
      </c>
      <c r="G4420" s="197" t="s">
        <v>9355</v>
      </c>
      <c r="H4420" s="197" t="s">
        <v>9377</v>
      </c>
      <c r="I4420" s="197" t="s">
        <v>338</v>
      </c>
      <c r="J4420" s="197" t="n">
        <v>42.72</v>
      </c>
    </row>
    <row r="4421" customFormat="false" ht="63.75" hidden="false" customHeight="false" outlineLevel="0" collapsed="false">
      <c r="A4421" s="197" t="s">
        <v>9378</v>
      </c>
      <c r="B4421" s="710"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197" t="s">
        <v>9347</v>
      </c>
      <c r="D4421" s="197" t="s">
        <v>9348</v>
      </c>
      <c r="E4421" s="197" t="s">
        <v>9349</v>
      </c>
      <c r="F4421" s="197" t="s">
        <v>9350</v>
      </c>
      <c r="G4421" s="197" t="s">
        <v>9355</v>
      </c>
      <c r="H4421" s="197" t="s">
        <v>9377</v>
      </c>
      <c r="I4421" s="197" t="s">
        <v>338</v>
      </c>
      <c r="J4421" s="197" t="n">
        <v>37.74</v>
      </c>
    </row>
    <row r="4422" customFormat="false" ht="63.75" hidden="false" customHeight="false" outlineLevel="0" collapsed="false">
      <c r="A4422" s="197" t="s">
        <v>9379</v>
      </c>
      <c r="B4422" s="710"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197" t="s">
        <v>9347</v>
      </c>
      <c r="D4422" s="197" t="s">
        <v>9348</v>
      </c>
      <c r="E4422" s="197" t="s">
        <v>9349</v>
      </c>
      <c r="F4422" s="197" t="s">
        <v>9350</v>
      </c>
      <c r="G4422" s="197" t="s">
        <v>9355</v>
      </c>
      <c r="H4422" s="197" t="s">
        <v>9380</v>
      </c>
      <c r="I4422" s="197" t="s">
        <v>338</v>
      </c>
      <c r="J4422" s="197" t="n">
        <v>53.65</v>
      </c>
    </row>
    <row r="4423" customFormat="false" ht="63.75" hidden="false" customHeight="false" outlineLevel="0" collapsed="false">
      <c r="A4423" s="197" t="s">
        <v>9381</v>
      </c>
      <c r="B4423" s="710"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197" t="s">
        <v>9347</v>
      </c>
      <c r="D4423" s="197" t="s">
        <v>9348</v>
      </c>
      <c r="E4423" s="197" t="s">
        <v>9349</v>
      </c>
      <c r="F4423" s="197" t="s">
        <v>9350</v>
      </c>
      <c r="G4423" s="197" t="s">
        <v>9355</v>
      </c>
      <c r="H4423" s="197" t="s">
        <v>9380</v>
      </c>
      <c r="I4423" s="197" t="s">
        <v>338</v>
      </c>
      <c r="J4423" s="197" t="n">
        <v>47.84</v>
      </c>
    </row>
    <row r="4424" customFormat="false" ht="63.75" hidden="false" customHeight="false" outlineLevel="0" collapsed="false">
      <c r="A4424" s="197" t="s">
        <v>9382</v>
      </c>
      <c r="B4424" s="710"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197" t="s">
        <v>9347</v>
      </c>
      <c r="D4424" s="197" t="s">
        <v>9348</v>
      </c>
      <c r="E4424" s="197" t="s">
        <v>9349</v>
      </c>
      <c r="F4424" s="197" t="s">
        <v>9350</v>
      </c>
      <c r="G4424" s="197" t="s">
        <v>9355</v>
      </c>
      <c r="H4424" s="197" t="s">
        <v>9383</v>
      </c>
      <c r="I4424" s="197" t="s">
        <v>338</v>
      </c>
      <c r="J4424" s="197" t="n">
        <v>54.47</v>
      </c>
    </row>
    <row r="4425" customFormat="false" ht="63.75" hidden="false" customHeight="false" outlineLevel="0" collapsed="false">
      <c r="A4425" s="197" t="s">
        <v>9384</v>
      </c>
      <c r="B4425" s="710"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197" t="s">
        <v>9347</v>
      </c>
      <c r="D4425" s="197" t="s">
        <v>9348</v>
      </c>
      <c r="E4425" s="197" t="s">
        <v>9349</v>
      </c>
      <c r="F4425" s="197" t="s">
        <v>9350</v>
      </c>
      <c r="G4425" s="197" t="s">
        <v>9355</v>
      </c>
      <c r="H4425" s="197" t="s">
        <v>9383</v>
      </c>
      <c r="I4425" s="197" t="s">
        <v>338</v>
      </c>
      <c r="J4425" s="197" t="n">
        <v>48.15</v>
      </c>
    </row>
    <row r="4426" customFormat="false" ht="63.75" hidden="false" customHeight="false" outlineLevel="0" collapsed="false">
      <c r="A4426" s="197" t="s">
        <v>9385</v>
      </c>
      <c r="B4426" s="710"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197" t="s">
        <v>9347</v>
      </c>
      <c r="D4426" s="197" t="s">
        <v>9348</v>
      </c>
      <c r="E4426" s="197" t="s">
        <v>9349</v>
      </c>
      <c r="F4426" s="197" t="s">
        <v>9350</v>
      </c>
      <c r="G4426" s="197" t="s">
        <v>9355</v>
      </c>
      <c r="H4426" s="197" t="s">
        <v>9386</v>
      </c>
      <c r="I4426" s="197" t="s">
        <v>338</v>
      </c>
      <c r="J4426" s="197" t="n">
        <v>66.72</v>
      </c>
    </row>
    <row r="4427" customFormat="false" ht="63.75" hidden="false" customHeight="false" outlineLevel="0" collapsed="false">
      <c r="A4427" s="197" t="s">
        <v>9387</v>
      </c>
      <c r="B4427" s="710"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197" t="s">
        <v>9347</v>
      </c>
      <c r="D4427" s="197" t="s">
        <v>9348</v>
      </c>
      <c r="E4427" s="197" t="s">
        <v>9349</v>
      </c>
      <c r="F4427" s="197" t="s">
        <v>9350</v>
      </c>
      <c r="G4427" s="197" t="s">
        <v>9355</v>
      </c>
      <c r="H4427" s="197" t="s">
        <v>9386</v>
      </c>
      <c r="I4427" s="197" t="s">
        <v>338</v>
      </c>
      <c r="J4427" s="197" t="n">
        <v>59</v>
      </c>
    </row>
    <row r="4428" customFormat="false" ht="63.75" hidden="false" customHeight="false" outlineLevel="0" collapsed="false">
      <c r="A4428" s="197" t="s">
        <v>9388</v>
      </c>
      <c r="B4428" s="710"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197" t="s">
        <v>9347</v>
      </c>
      <c r="D4428" s="197" t="s">
        <v>9348</v>
      </c>
      <c r="E4428" s="197" t="s">
        <v>9349</v>
      </c>
      <c r="F4428" s="197" t="s">
        <v>9350</v>
      </c>
      <c r="G4428" s="197" t="s">
        <v>9355</v>
      </c>
      <c r="H4428" s="197" t="s">
        <v>9389</v>
      </c>
      <c r="I4428" s="197" t="s">
        <v>338</v>
      </c>
      <c r="J4428" s="197" t="n">
        <v>102.54</v>
      </c>
    </row>
    <row r="4429" customFormat="false" ht="63.75" hidden="false" customHeight="false" outlineLevel="0" collapsed="false">
      <c r="A4429" s="197" t="s">
        <v>9390</v>
      </c>
      <c r="B4429" s="710"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197" t="s">
        <v>9347</v>
      </c>
      <c r="D4429" s="197" t="s">
        <v>9348</v>
      </c>
      <c r="E4429" s="197" t="s">
        <v>9349</v>
      </c>
      <c r="F4429" s="197" t="s">
        <v>9350</v>
      </c>
      <c r="G4429" s="197" t="s">
        <v>9355</v>
      </c>
      <c r="H4429" s="197" t="s">
        <v>9389</v>
      </c>
      <c r="I4429" s="197" t="s">
        <v>338</v>
      </c>
      <c r="J4429" s="197" t="n">
        <v>93.66</v>
      </c>
    </row>
    <row r="4430" customFormat="false" ht="63.75" hidden="false" customHeight="false" outlineLevel="0" collapsed="false">
      <c r="A4430" s="197" t="s">
        <v>9391</v>
      </c>
      <c r="B4430" s="710"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197" t="s">
        <v>9347</v>
      </c>
      <c r="D4430" s="197" t="s">
        <v>9348</v>
      </c>
      <c r="E4430" s="197" t="s">
        <v>9349</v>
      </c>
      <c r="F4430" s="197" t="s">
        <v>9350</v>
      </c>
      <c r="G4430" s="197" t="s">
        <v>9355</v>
      </c>
      <c r="H4430" s="197" t="s">
        <v>9392</v>
      </c>
      <c r="I4430" s="197" t="s">
        <v>338</v>
      </c>
      <c r="J4430" s="197" t="n">
        <v>122</v>
      </c>
    </row>
    <row r="4431" customFormat="false" ht="63.75" hidden="false" customHeight="false" outlineLevel="0" collapsed="false">
      <c r="A4431" s="197" t="s">
        <v>9393</v>
      </c>
      <c r="B4431" s="710"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197" t="s">
        <v>9347</v>
      </c>
      <c r="D4431" s="197" t="s">
        <v>9348</v>
      </c>
      <c r="E4431" s="197" t="s">
        <v>9349</v>
      </c>
      <c r="F4431" s="197" t="s">
        <v>9350</v>
      </c>
      <c r="G4431" s="197" t="s">
        <v>9355</v>
      </c>
      <c r="H4431" s="197" t="s">
        <v>9392</v>
      </c>
      <c r="I4431" s="197" t="s">
        <v>338</v>
      </c>
      <c r="J4431" s="197" t="n">
        <v>111.49</v>
      </c>
    </row>
    <row r="4432" customFormat="false" ht="63.75" hidden="false" customHeight="false" outlineLevel="0" collapsed="false">
      <c r="A4432" s="197" t="s">
        <v>9394</v>
      </c>
      <c r="B4432" s="710"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197" t="s">
        <v>9347</v>
      </c>
      <c r="D4432" s="197" t="s">
        <v>9348</v>
      </c>
      <c r="E4432" s="197" t="s">
        <v>9349</v>
      </c>
      <c r="F4432" s="197" t="s">
        <v>9350</v>
      </c>
      <c r="G4432" s="197" t="s">
        <v>9355</v>
      </c>
      <c r="H4432" s="197" t="s">
        <v>9395</v>
      </c>
      <c r="I4432" s="197" t="s">
        <v>338</v>
      </c>
      <c r="J4432" s="197" t="n">
        <v>146.03</v>
      </c>
    </row>
    <row r="4433" customFormat="false" ht="63.75" hidden="false" customHeight="false" outlineLevel="0" collapsed="false">
      <c r="A4433" s="197" t="s">
        <v>9396</v>
      </c>
      <c r="B4433" s="710"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197" t="s">
        <v>9347</v>
      </c>
      <c r="D4433" s="197" t="s">
        <v>9348</v>
      </c>
      <c r="E4433" s="197" t="s">
        <v>9349</v>
      </c>
      <c r="F4433" s="197" t="s">
        <v>9350</v>
      </c>
      <c r="G4433" s="197" t="s">
        <v>9355</v>
      </c>
      <c r="H4433" s="197" t="s">
        <v>9395</v>
      </c>
      <c r="I4433" s="197" t="s">
        <v>338</v>
      </c>
      <c r="J4433" s="197" t="n">
        <v>133.6</v>
      </c>
    </row>
    <row r="4434" customFormat="false" ht="63.75" hidden="false" customHeight="false" outlineLevel="0" collapsed="false">
      <c r="A4434" s="197" t="s">
        <v>9397</v>
      </c>
      <c r="B4434" s="710"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197" t="s">
        <v>9347</v>
      </c>
      <c r="D4434" s="197" t="s">
        <v>9348</v>
      </c>
      <c r="E4434" s="197" t="s">
        <v>9349</v>
      </c>
      <c r="F4434" s="197" t="s">
        <v>9350</v>
      </c>
      <c r="G4434" s="197" t="s">
        <v>9355</v>
      </c>
      <c r="H4434" s="197" t="s">
        <v>9398</v>
      </c>
      <c r="I4434" s="197" t="s">
        <v>338</v>
      </c>
      <c r="J4434" s="197" t="n">
        <v>170.18</v>
      </c>
    </row>
    <row r="4435" customFormat="false" ht="63.75" hidden="false" customHeight="false" outlineLevel="0" collapsed="false">
      <c r="A4435" s="197" t="s">
        <v>9399</v>
      </c>
      <c r="B4435" s="710"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197" t="s">
        <v>9347</v>
      </c>
      <c r="D4435" s="197" t="s">
        <v>9348</v>
      </c>
      <c r="E4435" s="197" t="s">
        <v>9349</v>
      </c>
      <c r="F4435" s="197" t="s">
        <v>9350</v>
      </c>
      <c r="G4435" s="197" t="s">
        <v>9355</v>
      </c>
      <c r="H4435" s="197" t="s">
        <v>9398</v>
      </c>
      <c r="I4435" s="197" t="s">
        <v>338</v>
      </c>
      <c r="J4435" s="197" t="n">
        <v>155.8</v>
      </c>
    </row>
    <row r="4436" customFormat="false" ht="63.75" hidden="false" customHeight="false" outlineLevel="0" collapsed="false">
      <c r="A4436" s="197" t="s">
        <v>9400</v>
      </c>
      <c r="B4436" s="710"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197" t="s">
        <v>9347</v>
      </c>
      <c r="D4436" s="197" t="s">
        <v>9348</v>
      </c>
      <c r="E4436" s="197" t="s">
        <v>9349</v>
      </c>
      <c r="F4436" s="197" t="s">
        <v>9350</v>
      </c>
      <c r="G4436" s="197" t="s">
        <v>9355</v>
      </c>
      <c r="H4436" s="197" t="s">
        <v>9401</v>
      </c>
      <c r="I4436" s="197" t="s">
        <v>338</v>
      </c>
      <c r="J4436" s="197" t="n">
        <v>211.37</v>
      </c>
    </row>
    <row r="4437" customFormat="false" ht="63.75" hidden="false" customHeight="false" outlineLevel="0" collapsed="false">
      <c r="A4437" s="197" t="s">
        <v>9402</v>
      </c>
      <c r="B4437" s="710"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197" t="s">
        <v>9347</v>
      </c>
      <c r="D4437" s="197" t="s">
        <v>9348</v>
      </c>
      <c r="E4437" s="197" t="s">
        <v>9349</v>
      </c>
      <c r="F4437" s="197" t="s">
        <v>9350</v>
      </c>
      <c r="G4437" s="197" t="s">
        <v>9355</v>
      </c>
      <c r="H4437" s="197" t="s">
        <v>9401</v>
      </c>
      <c r="I4437" s="197" t="s">
        <v>338</v>
      </c>
      <c r="J4437" s="197" t="n">
        <v>193.51</v>
      </c>
    </row>
    <row r="4438" customFormat="false" ht="51" hidden="false" customHeight="false" outlineLevel="0" collapsed="false">
      <c r="A4438" s="197" t="s">
        <v>9403</v>
      </c>
      <c r="B4438" s="710"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197" t="s">
        <v>9347</v>
      </c>
      <c r="D4438" s="197" t="s">
        <v>9404</v>
      </c>
      <c r="E4438" s="197" t="s">
        <v>9405</v>
      </c>
      <c r="F4438" s="197" t="s">
        <v>9406</v>
      </c>
      <c r="G4438" s="197" t="s">
        <v>9407</v>
      </c>
      <c r="I4438" s="197" t="s">
        <v>338</v>
      </c>
      <c r="J4438" s="197" t="n">
        <v>2.56</v>
      </c>
    </row>
    <row r="4439" customFormat="false" ht="51" hidden="false" customHeight="false" outlineLevel="0" collapsed="false">
      <c r="A4439" s="197" t="s">
        <v>9408</v>
      </c>
      <c r="B4439" s="710"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197" t="s">
        <v>9347</v>
      </c>
      <c r="D4439" s="197" t="s">
        <v>9404</v>
      </c>
      <c r="E4439" s="197" t="s">
        <v>9405</v>
      </c>
      <c r="F4439" s="197" t="s">
        <v>9406</v>
      </c>
      <c r="G4439" s="197" t="s">
        <v>9407</v>
      </c>
      <c r="I4439" s="197" t="s">
        <v>338</v>
      </c>
      <c r="J4439" s="197" t="n">
        <v>2.25</v>
      </c>
    </row>
    <row r="4440" customFormat="false" ht="51" hidden="false" customHeight="false" outlineLevel="0" collapsed="false">
      <c r="A4440" s="197" t="s">
        <v>9409</v>
      </c>
      <c r="B4440" s="710"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197" t="s">
        <v>9347</v>
      </c>
      <c r="D4440" s="197" t="s">
        <v>9404</v>
      </c>
      <c r="E4440" s="197" t="s">
        <v>9405</v>
      </c>
      <c r="F4440" s="197" t="s">
        <v>9406</v>
      </c>
      <c r="G4440" s="197" t="s">
        <v>9410</v>
      </c>
      <c r="I4440" s="197" t="s">
        <v>338</v>
      </c>
      <c r="J4440" s="197" t="n">
        <v>4.2</v>
      </c>
    </row>
    <row r="4441" customFormat="false" ht="51" hidden="false" customHeight="false" outlineLevel="0" collapsed="false">
      <c r="A4441" s="197" t="s">
        <v>9411</v>
      </c>
      <c r="B4441" s="710"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197" t="s">
        <v>9347</v>
      </c>
      <c r="D4441" s="197" t="s">
        <v>9404</v>
      </c>
      <c r="E4441" s="197" t="s">
        <v>9405</v>
      </c>
      <c r="F4441" s="197" t="s">
        <v>9406</v>
      </c>
      <c r="G4441" s="197" t="s">
        <v>9410</v>
      </c>
      <c r="I4441" s="197" t="s">
        <v>338</v>
      </c>
      <c r="J4441" s="197" t="n">
        <v>3.67</v>
      </c>
    </row>
    <row r="4442" customFormat="false" ht="51" hidden="false" customHeight="false" outlineLevel="0" collapsed="false">
      <c r="A4442" s="197" t="s">
        <v>9412</v>
      </c>
      <c r="B4442" s="710"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197" t="s">
        <v>9347</v>
      </c>
      <c r="D4442" s="197" t="s">
        <v>9404</v>
      </c>
      <c r="E4442" s="197" t="s">
        <v>9405</v>
      </c>
      <c r="F4442" s="197" t="s">
        <v>9406</v>
      </c>
      <c r="G4442" s="197" t="s">
        <v>9413</v>
      </c>
      <c r="I4442" s="197" t="s">
        <v>338</v>
      </c>
      <c r="J4442" s="197" t="n">
        <v>6.22</v>
      </c>
    </row>
    <row r="4443" customFormat="false" ht="51" hidden="false" customHeight="false" outlineLevel="0" collapsed="false">
      <c r="A4443" s="197" t="s">
        <v>9414</v>
      </c>
      <c r="B4443" s="710"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197" t="s">
        <v>9347</v>
      </c>
      <c r="D4443" s="197" t="s">
        <v>9404</v>
      </c>
      <c r="E4443" s="197" t="s">
        <v>9405</v>
      </c>
      <c r="F4443" s="197" t="s">
        <v>9406</v>
      </c>
      <c r="G4443" s="197" t="s">
        <v>9413</v>
      </c>
      <c r="I4443" s="197" t="s">
        <v>338</v>
      </c>
      <c r="J4443" s="197" t="n">
        <v>5.44</v>
      </c>
    </row>
    <row r="4444" customFormat="false" ht="51" hidden="false" customHeight="false" outlineLevel="0" collapsed="false">
      <c r="A4444" s="197" t="s">
        <v>9415</v>
      </c>
      <c r="B4444" s="710"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197" t="s">
        <v>9347</v>
      </c>
      <c r="D4444" s="197" t="s">
        <v>9404</v>
      </c>
      <c r="E4444" s="197" t="s">
        <v>9405</v>
      </c>
      <c r="F4444" s="197" t="s">
        <v>9406</v>
      </c>
      <c r="G4444" s="197" t="s">
        <v>9416</v>
      </c>
      <c r="I4444" s="197" t="s">
        <v>338</v>
      </c>
      <c r="J4444" s="197" t="n">
        <v>10.39</v>
      </c>
    </row>
    <row r="4445" customFormat="false" ht="51" hidden="false" customHeight="false" outlineLevel="0" collapsed="false">
      <c r="A4445" s="197" t="s">
        <v>9417</v>
      </c>
      <c r="B4445" s="710"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197" t="s">
        <v>9347</v>
      </c>
      <c r="D4445" s="197" t="s">
        <v>9404</v>
      </c>
      <c r="E4445" s="197" t="s">
        <v>9405</v>
      </c>
      <c r="F4445" s="197" t="s">
        <v>9406</v>
      </c>
      <c r="G4445" s="197" t="s">
        <v>9416</v>
      </c>
      <c r="I4445" s="197" t="s">
        <v>338</v>
      </c>
      <c r="J4445" s="197" t="n">
        <v>9.09</v>
      </c>
    </row>
    <row r="4446" customFormat="false" ht="51" hidden="false" customHeight="false" outlineLevel="0" collapsed="false">
      <c r="A4446" s="197" t="s">
        <v>9418</v>
      </c>
      <c r="B4446" s="710"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197" t="s">
        <v>9419</v>
      </c>
      <c r="D4446" s="197" t="s">
        <v>9404</v>
      </c>
      <c r="E4446" s="197" t="s">
        <v>9405</v>
      </c>
      <c r="F4446" s="197" t="s">
        <v>9406</v>
      </c>
      <c r="G4446" s="197" t="s">
        <v>9420</v>
      </c>
      <c r="I4446" s="197" t="s">
        <v>338</v>
      </c>
      <c r="J4446" s="197" t="n">
        <v>15.89</v>
      </c>
    </row>
    <row r="4447" customFormat="false" ht="51" hidden="false" customHeight="false" outlineLevel="0" collapsed="false">
      <c r="A4447" s="197" t="s">
        <v>9421</v>
      </c>
      <c r="B4447" s="710"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197" t="s">
        <v>9419</v>
      </c>
      <c r="D4447" s="197" t="s">
        <v>9404</v>
      </c>
      <c r="E4447" s="197" t="s">
        <v>9405</v>
      </c>
      <c r="F4447" s="197" t="s">
        <v>9406</v>
      </c>
      <c r="G4447" s="197" t="s">
        <v>9420</v>
      </c>
      <c r="I4447" s="197" t="s">
        <v>338</v>
      </c>
      <c r="J4447" s="197" t="n">
        <v>13.88</v>
      </c>
    </row>
    <row r="4448" customFormat="false" ht="51" hidden="false" customHeight="false" outlineLevel="0" collapsed="false">
      <c r="A4448" s="197" t="s">
        <v>9422</v>
      </c>
      <c r="B4448" s="710"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197" t="s">
        <v>9347</v>
      </c>
      <c r="D4448" s="197" t="s">
        <v>9404</v>
      </c>
      <c r="E4448" s="197" t="s">
        <v>9405</v>
      </c>
      <c r="F4448" s="197" t="s">
        <v>9406</v>
      </c>
      <c r="G4448" s="197" t="s">
        <v>9423</v>
      </c>
      <c r="I4448" s="197" t="s">
        <v>338</v>
      </c>
      <c r="J4448" s="197" t="n">
        <v>20.89</v>
      </c>
    </row>
    <row r="4449" customFormat="false" ht="51" hidden="false" customHeight="false" outlineLevel="0" collapsed="false">
      <c r="A4449" s="197" t="s">
        <v>9424</v>
      </c>
      <c r="B4449" s="710"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197" t="s">
        <v>9347</v>
      </c>
      <c r="D4449" s="197" t="s">
        <v>9404</v>
      </c>
      <c r="E4449" s="197" t="s">
        <v>9405</v>
      </c>
      <c r="F4449" s="197" t="s">
        <v>9406</v>
      </c>
      <c r="G4449" s="197" t="s">
        <v>9423</v>
      </c>
      <c r="I4449" s="197" t="s">
        <v>338</v>
      </c>
      <c r="J4449" s="197" t="n">
        <v>18.25</v>
      </c>
    </row>
    <row r="4450" customFormat="false" ht="51" hidden="false" customHeight="false" outlineLevel="0" collapsed="false">
      <c r="A4450" s="197" t="s">
        <v>9425</v>
      </c>
      <c r="B4450" s="710"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197" t="s">
        <v>9347</v>
      </c>
      <c r="D4450" s="197" t="s">
        <v>9404</v>
      </c>
      <c r="E4450" s="197" t="s">
        <v>9405</v>
      </c>
      <c r="F4450" s="197" t="s">
        <v>9406</v>
      </c>
      <c r="G4450" s="197" t="s">
        <v>9426</v>
      </c>
      <c r="I4450" s="197" t="s">
        <v>338</v>
      </c>
      <c r="J4450" s="197" t="n">
        <v>23.49</v>
      </c>
    </row>
    <row r="4451" customFormat="false" ht="51" hidden="false" customHeight="false" outlineLevel="0" collapsed="false">
      <c r="A4451" s="197" t="s">
        <v>9427</v>
      </c>
      <c r="B4451" s="710"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197" t="s">
        <v>9347</v>
      </c>
      <c r="D4451" s="197" t="s">
        <v>9404</v>
      </c>
      <c r="E4451" s="197" t="s">
        <v>9405</v>
      </c>
      <c r="F4451" s="197" t="s">
        <v>9406</v>
      </c>
      <c r="G4451" s="197" t="s">
        <v>9426</v>
      </c>
      <c r="I4451" s="197" t="s">
        <v>338</v>
      </c>
      <c r="J4451" s="197" t="n">
        <v>20.88</v>
      </c>
    </row>
    <row r="4452" customFormat="false" ht="51" hidden="false" customHeight="false" outlineLevel="0" collapsed="false">
      <c r="A4452" s="197" t="s">
        <v>9428</v>
      </c>
      <c r="B4452" s="710"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197" t="s">
        <v>9347</v>
      </c>
      <c r="D4452" s="197" t="s">
        <v>9404</v>
      </c>
      <c r="E4452" s="197" t="s">
        <v>9405</v>
      </c>
      <c r="F4452" s="197" t="s">
        <v>9406</v>
      </c>
      <c r="G4452" s="197" t="s">
        <v>9429</v>
      </c>
      <c r="I4452" s="197" t="s">
        <v>338</v>
      </c>
      <c r="J4452" s="197" t="n">
        <v>27.75</v>
      </c>
    </row>
    <row r="4453" customFormat="false" ht="51" hidden="false" customHeight="false" outlineLevel="0" collapsed="false">
      <c r="A4453" s="197" t="s">
        <v>9430</v>
      </c>
      <c r="B4453" s="710"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197" t="s">
        <v>9347</v>
      </c>
      <c r="D4453" s="197" t="s">
        <v>9404</v>
      </c>
      <c r="E4453" s="197" t="s">
        <v>9405</v>
      </c>
      <c r="F4453" s="197" t="s">
        <v>9406</v>
      </c>
      <c r="G4453" s="197" t="s">
        <v>9429</v>
      </c>
      <c r="I4453" s="197" t="s">
        <v>338</v>
      </c>
      <c r="J4453" s="197" t="n">
        <v>24.67</v>
      </c>
    </row>
    <row r="4454" customFormat="false" ht="51" hidden="false" customHeight="false" outlineLevel="0" collapsed="false">
      <c r="A4454" s="197" t="s">
        <v>9431</v>
      </c>
      <c r="B4454" s="710"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197" t="s">
        <v>9347</v>
      </c>
      <c r="D4454" s="197" t="s">
        <v>9404</v>
      </c>
      <c r="E4454" s="197" t="s">
        <v>9405</v>
      </c>
      <c r="F4454" s="197" t="s">
        <v>9406</v>
      </c>
      <c r="G4454" s="197" t="s">
        <v>9432</v>
      </c>
      <c r="I4454" s="197" t="s">
        <v>338</v>
      </c>
      <c r="J4454" s="197" t="n">
        <v>31.99</v>
      </c>
    </row>
    <row r="4455" customFormat="false" ht="51" hidden="false" customHeight="false" outlineLevel="0" collapsed="false">
      <c r="A4455" s="197" t="s">
        <v>9433</v>
      </c>
      <c r="B4455" s="710"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197" t="s">
        <v>9347</v>
      </c>
      <c r="D4455" s="197" t="s">
        <v>9404</v>
      </c>
      <c r="E4455" s="197" t="s">
        <v>9405</v>
      </c>
      <c r="F4455" s="197" t="s">
        <v>9406</v>
      </c>
      <c r="G4455" s="197" t="s">
        <v>9432</v>
      </c>
      <c r="I4455" s="197" t="s">
        <v>338</v>
      </c>
      <c r="J4455" s="197" t="n">
        <v>28.44</v>
      </c>
    </row>
    <row r="4456" customFormat="false" ht="51" hidden="false" customHeight="false" outlineLevel="0" collapsed="false">
      <c r="A4456" s="197" t="s">
        <v>9434</v>
      </c>
      <c r="B4456" s="710"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197" t="s">
        <v>9347</v>
      </c>
      <c r="D4456" s="197" t="s">
        <v>9404</v>
      </c>
      <c r="E4456" s="197" t="s">
        <v>9405</v>
      </c>
      <c r="F4456" s="197" t="s">
        <v>9406</v>
      </c>
      <c r="G4456" s="197" t="s">
        <v>9435</v>
      </c>
      <c r="I4456" s="197" t="s">
        <v>338</v>
      </c>
      <c r="J4456" s="197" t="n">
        <v>36.53</v>
      </c>
    </row>
    <row r="4457" customFormat="false" ht="51" hidden="false" customHeight="false" outlineLevel="0" collapsed="false">
      <c r="A4457" s="197" t="s">
        <v>9436</v>
      </c>
      <c r="B4457" s="710"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197" t="s">
        <v>9347</v>
      </c>
      <c r="D4457" s="197" t="s">
        <v>9404</v>
      </c>
      <c r="E4457" s="197" t="s">
        <v>9405</v>
      </c>
      <c r="F4457" s="197" t="s">
        <v>9406</v>
      </c>
      <c r="G4457" s="197" t="s">
        <v>9435</v>
      </c>
      <c r="I4457" s="197" t="s">
        <v>338</v>
      </c>
      <c r="J4457" s="197" t="n">
        <v>32.48</v>
      </c>
    </row>
    <row r="4458" customFormat="false" ht="51" hidden="false" customHeight="false" outlineLevel="0" collapsed="false">
      <c r="A4458" s="197" t="s">
        <v>9437</v>
      </c>
      <c r="B4458" s="710"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197" t="s">
        <v>9347</v>
      </c>
      <c r="D4458" s="197" t="s">
        <v>9404</v>
      </c>
      <c r="E4458" s="197" t="s">
        <v>9405</v>
      </c>
      <c r="F4458" s="197" t="s">
        <v>9406</v>
      </c>
      <c r="G4458" s="197" t="s">
        <v>9438</v>
      </c>
      <c r="I4458" s="197" t="s">
        <v>338</v>
      </c>
      <c r="J4458" s="197" t="n">
        <v>41.06</v>
      </c>
    </row>
    <row r="4459" customFormat="false" ht="51" hidden="false" customHeight="false" outlineLevel="0" collapsed="false">
      <c r="A4459" s="197" t="s">
        <v>9439</v>
      </c>
      <c r="B4459" s="710"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197" t="s">
        <v>9347</v>
      </c>
      <c r="D4459" s="197" t="s">
        <v>9404</v>
      </c>
      <c r="E4459" s="197" t="s">
        <v>9405</v>
      </c>
      <c r="F4459" s="197" t="s">
        <v>9406</v>
      </c>
      <c r="G4459" s="197" t="s">
        <v>9438</v>
      </c>
      <c r="I4459" s="197" t="s">
        <v>338</v>
      </c>
      <c r="J4459" s="197" t="n">
        <v>36.52</v>
      </c>
    </row>
    <row r="4460" customFormat="false" ht="51" hidden="false" customHeight="false" outlineLevel="0" collapsed="false">
      <c r="A4460" s="197" t="s">
        <v>9440</v>
      </c>
      <c r="B4460" s="710"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197" t="s">
        <v>9347</v>
      </c>
      <c r="D4460" s="197" t="s">
        <v>9404</v>
      </c>
      <c r="E4460" s="197" t="s">
        <v>9405</v>
      </c>
      <c r="F4460" s="197" t="s">
        <v>9406</v>
      </c>
      <c r="G4460" s="197" t="s">
        <v>9441</v>
      </c>
      <c r="I4460" s="197" t="s">
        <v>338</v>
      </c>
      <c r="J4460" s="197" t="n">
        <v>50.62</v>
      </c>
    </row>
    <row r="4461" customFormat="false" ht="51" hidden="false" customHeight="false" outlineLevel="0" collapsed="false">
      <c r="A4461" s="197" t="s">
        <v>9442</v>
      </c>
      <c r="B4461" s="710"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197" t="s">
        <v>9347</v>
      </c>
      <c r="D4461" s="197" t="s">
        <v>9404</v>
      </c>
      <c r="E4461" s="197" t="s">
        <v>9405</v>
      </c>
      <c r="F4461" s="197" t="s">
        <v>9406</v>
      </c>
      <c r="G4461" s="197" t="s">
        <v>9441</v>
      </c>
      <c r="I4461" s="197" t="s">
        <v>338</v>
      </c>
      <c r="J4461" s="197" t="n">
        <v>45.04</v>
      </c>
    </row>
    <row r="4462" customFormat="false" ht="51" hidden="false" customHeight="false" outlineLevel="0" collapsed="false">
      <c r="A4462" s="197" t="s">
        <v>9443</v>
      </c>
      <c r="B4462" s="710"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197" t="s">
        <v>9347</v>
      </c>
      <c r="D4462" s="197" t="s">
        <v>9404</v>
      </c>
      <c r="E4462" s="197" t="s">
        <v>9405</v>
      </c>
      <c r="F4462" s="197" t="s">
        <v>9406</v>
      </c>
      <c r="G4462" s="197" t="s">
        <v>9444</v>
      </c>
      <c r="I4462" s="197" t="s">
        <v>338</v>
      </c>
      <c r="J4462" s="197" t="n">
        <v>83.29</v>
      </c>
    </row>
    <row r="4463" customFormat="false" ht="51" hidden="false" customHeight="false" outlineLevel="0" collapsed="false">
      <c r="A4463" s="197" t="s">
        <v>9445</v>
      </c>
      <c r="B4463" s="710"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197" t="s">
        <v>9347</v>
      </c>
      <c r="D4463" s="197" t="s">
        <v>9404</v>
      </c>
      <c r="E4463" s="197" t="s">
        <v>9405</v>
      </c>
      <c r="F4463" s="197" t="s">
        <v>9406</v>
      </c>
      <c r="G4463" s="197" t="s">
        <v>9444</v>
      </c>
      <c r="I4463" s="197" t="s">
        <v>338</v>
      </c>
      <c r="J4463" s="197" t="n">
        <v>76.97</v>
      </c>
    </row>
    <row r="4464" customFormat="false" ht="51" hidden="false" customHeight="false" outlineLevel="0" collapsed="false">
      <c r="A4464" s="197" t="s">
        <v>9446</v>
      </c>
      <c r="B4464" s="710"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197" t="s">
        <v>9347</v>
      </c>
      <c r="D4464" s="197" t="s">
        <v>9404</v>
      </c>
      <c r="E4464" s="197" t="s">
        <v>9405</v>
      </c>
      <c r="F4464" s="197" t="s">
        <v>9406</v>
      </c>
      <c r="G4464" s="197" t="s">
        <v>9447</v>
      </c>
      <c r="I4464" s="197" t="s">
        <v>338</v>
      </c>
      <c r="J4464" s="197" t="n">
        <v>99.92</v>
      </c>
    </row>
    <row r="4465" customFormat="false" ht="51" hidden="false" customHeight="false" outlineLevel="0" collapsed="false">
      <c r="A4465" s="197" t="s">
        <v>9448</v>
      </c>
      <c r="B4465" s="710"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197" t="s">
        <v>9347</v>
      </c>
      <c r="D4465" s="197" t="s">
        <v>9404</v>
      </c>
      <c r="E4465" s="197" t="s">
        <v>9405</v>
      </c>
      <c r="F4465" s="197" t="s">
        <v>9406</v>
      </c>
      <c r="G4465" s="197" t="s">
        <v>9447</v>
      </c>
      <c r="I4465" s="197" t="s">
        <v>338</v>
      </c>
      <c r="J4465" s="197" t="n">
        <v>92.35</v>
      </c>
    </row>
    <row r="4466" customFormat="false" ht="51" hidden="false" customHeight="false" outlineLevel="0" collapsed="false">
      <c r="A4466" s="197" t="s">
        <v>9449</v>
      </c>
      <c r="B4466" s="710"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197" t="s">
        <v>9347</v>
      </c>
      <c r="D4466" s="197" t="s">
        <v>9404</v>
      </c>
      <c r="E4466" s="197" t="s">
        <v>9405</v>
      </c>
      <c r="F4466" s="197" t="s">
        <v>9406</v>
      </c>
      <c r="G4466" s="197" t="s">
        <v>9450</v>
      </c>
      <c r="I4466" s="197" t="s">
        <v>338</v>
      </c>
      <c r="J4466" s="197" t="n">
        <v>120.64</v>
      </c>
    </row>
    <row r="4467" customFormat="false" ht="51" hidden="false" customHeight="false" outlineLevel="0" collapsed="false">
      <c r="A4467" s="197" t="s">
        <v>9451</v>
      </c>
      <c r="B4467" s="710"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197" t="s">
        <v>9347</v>
      </c>
      <c r="D4467" s="197" t="s">
        <v>9404</v>
      </c>
      <c r="E4467" s="197" t="s">
        <v>9405</v>
      </c>
      <c r="F4467" s="197" t="s">
        <v>9406</v>
      </c>
      <c r="G4467" s="197" t="s">
        <v>9450</v>
      </c>
      <c r="I4467" s="197" t="s">
        <v>338</v>
      </c>
      <c r="J4467" s="197" t="n">
        <v>111.59</v>
      </c>
    </row>
    <row r="4468" customFormat="false" ht="51" hidden="false" customHeight="false" outlineLevel="0" collapsed="false">
      <c r="A4468" s="197" t="s">
        <v>9452</v>
      </c>
      <c r="B4468" s="710"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197" t="s">
        <v>9347</v>
      </c>
      <c r="D4468" s="197" t="s">
        <v>9404</v>
      </c>
      <c r="E4468" s="197" t="s">
        <v>9405</v>
      </c>
      <c r="F4468" s="197" t="s">
        <v>9406</v>
      </c>
      <c r="G4468" s="197" t="s">
        <v>9453</v>
      </c>
      <c r="I4468" s="197" t="s">
        <v>338</v>
      </c>
      <c r="J4468" s="197" t="n">
        <v>141.49</v>
      </c>
    </row>
    <row r="4469" customFormat="false" ht="51" hidden="false" customHeight="false" outlineLevel="0" collapsed="false">
      <c r="A4469" s="197" t="s">
        <v>9454</v>
      </c>
      <c r="B4469" s="710"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197" t="s">
        <v>9347</v>
      </c>
      <c r="D4469" s="197" t="s">
        <v>9404</v>
      </c>
      <c r="E4469" s="197" t="s">
        <v>9405</v>
      </c>
      <c r="F4469" s="197" t="s">
        <v>9406</v>
      </c>
      <c r="G4469" s="197" t="s">
        <v>9453</v>
      </c>
      <c r="I4469" s="197" t="s">
        <v>338</v>
      </c>
      <c r="J4469" s="197" t="n">
        <v>130.93</v>
      </c>
    </row>
    <row r="4470" customFormat="false" ht="51" hidden="false" customHeight="false" outlineLevel="0" collapsed="false">
      <c r="A4470" s="197" t="s">
        <v>9455</v>
      </c>
      <c r="B4470" s="710"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197" t="s">
        <v>9347</v>
      </c>
      <c r="D4470" s="197" t="s">
        <v>9404</v>
      </c>
      <c r="E4470" s="197" t="s">
        <v>9405</v>
      </c>
      <c r="F4470" s="197" t="s">
        <v>9406</v>
      </c>
      <c r="G4470" s="197" t="s">
        <v>9456</v>
      </c>
      <c r="I4470" s="197" t="s">
        <v>338</v>
      </c>
      <c r="J4470" s="197" t="n">
        <v>176.69</v>
      </c>
    </row>
    <row r="4471" customFormat="false" ht="51" hidden="false" customHeight="false" outlineLevel="0" collapsed="false">
      <c r="A4471" s="197" t="s">
        <v>9457</v>
      </c>
      <c r="B4471" s="710"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197" t="s">
        <v>9347</v>
      </c>
      <c r="D4471" s="197" t="s">
        <v>9404</v>
      </c>
      <c r="E4471" s="197" t="s">
        <v>9405</v>
      </c>
      <c r="F4471" s="197" t="s">
        <v>9406</v>
      </c>
      <c r="G4471" s="197" t="s">
        <v>9456</v>
      </c>
      <c r="I4471" s="197" t="s">
        <v>338</v>
      </c>
      <c r="J4471" s="197" t="n">
        <v>163.45</v>
      </c>
    </row>
    <row r="4472" customFormat="false" ht="63.75" hidden="false" customHeight="false" outlineLevel="0" collapsed="false">
      <c r="A4472" s="197" t="s">
        <v>9458</v>
      </c>
      <c r="B4472" s="710"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197" t="s">
        <v>9347</v>
      </c>
      <c r="D4472" s="197" t="s">
        <v>9459</v>
      </c>
      <c r="E4472" s="197" t="s">
        <v>9460</v>
      </c>
      <c r="F4472" s="197" t="s">
        <v>9461</v>
      </c>
      <c r="G4472" s="197" t="s">
        <v>9462</v>
      </c>
      <c r="H4472" s="197" t="s">
        <v>9463</v>
      </c>
      <c r="I4472" s="197" t="s">
        <v>338</v>
      </c>
      <c r="J4472" s="197" t="n">
        <v>8.93</v>
      </c>
    </row>
    <row r="4473" customFormat="false" ht="63.75" hidden="false" customHeight="false" outlineLevel="0" collapsed="false">
      <c r="A4473" s="197" t="s">
        <v>9464</v>
      </c>
      <c r="B4473" s="710"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197" t="s">
        <v>9347</v>
      </c>
      <c r="D4473" s="197" t="s">
        <v>9459</v>
      </c>
      <c r="E4473" s="197" t="s">
        <v>9460</v>
      </c>
      <c r="F4473" s="197" t="s">
        <v>9461</v>
      </c>
      <c r="G4473" s="197" t="s">
        <v>9462</v>
      </c>
      <c r="H4473" s="197" t="s">
        <v>9463</v>
      </c>
      <c r="I4473" s="197" t="s">
        <v>338</v>
      </c>
      <c r="J4473" s="197" t="n">
        <v>7.78</v>
      </c>
    </row>
    <row r="4474" customFormat="false" ht="51" hidden="false" customHeight="false" outlineLevel="0" collapsed="false">
      <c r="A4474" s="197" t="s">
        <v>9465</v>
      </c>
      <c r="B4474" s="710"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197" t="s">
        <v>9466</v>
      </c>
      <c r="D4474" s="197" t="s">
        <v>9467</v>
      </c>
      <c r="E4474" s="197" t="s">
        <v>9468</v>
      </c>
      <c r="F4474" s="197" t="s">
        <v>9469</v>
      </c>
      <c r="G4474" s="197" t="s">
        <v>9470</v>
      </c>
      <c r="H4474" s="197" t="s">
        <v>9471</v>
      </c>
      <c r="I4474" s="197" t="s">
        <v>338</v>
      </c>
      <c r="J4474" s="197" t="n">
        <v>14.72</v>
      </c>
    </row>
    <row r="4475" customFormat="false" ht="51" hidden="false" customHeight="false" outlineLevel="0" collapsed="false">
      <c r="A4475" s="197" t="s">
        <v>9472</v>
      </c>
      <c r="B4475" s="710"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197" t="s">
        <v>9466</v>
      </c>
      <c r="D4475" s="197" t="s">
        <v>9467</v>
      </c>
      <c r="E4475" s="197" t="s">
        <v>9468</v>
      </c>
      <c r="F4475" s="197" t="s">
        <v>9469</v>
      </c>
      <c r="G4475" s="197" t="s">
        <v>9470</v>
      </c>
      <c r="H4475" s="197" t="s">
        <v>9471</v>
      </c>
      <c r="I4475" s="197" t="s">
        <v>338</v>
      </c>
      <c r="J4475" s="197" t="n">
        <v>12.82</v>
      </c>
    </row>
    <row r="4476" customFormat="false" ht="51" hidden="false" customHeight="false" outlineLevel="0" collapsed="false">
      <c r="A4476" s="197" t="s">
        <v>9473</v>
      </c>
      <c r="B4476" s="710"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197" t="s">
        <v>9466</v>
      </c>
      <c r="D4476" s="197" t="s">
        <v>9467</v>
      </c>
      <c r="E4476" s="197" t="s">
        <v>9468</v>
      </c>
      <c r="F4476" s="197" t="s">
        <v>9469</v>
      </c>
      <c r="G4476" s="197" t="s">
        <v>9474</v>
      </c>
      <c r="H4476" s="197" t="s">
        <v>9475</v>
      </c>
      <c r="I4476" s="197" t="s">
        <v>338</v>
      </c>
      <c r="J4476" s="197" t="n">
        <v>22.15</v>
      </c>
    </row>
    <row r="4477" customFormat="false" ht="51" hidden="false" customHeight="false" outlineLevel="0" collapsed="false">
      <c r="A4477" s="197" t="s">
        <v>9476</v>
      </c>
      <c r="B4477" s="710"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197" t="s">
        <v>9466</v>
      </c>
      <c r="D4477" s="197" t="s">
        <v>9467</v>
      </c>
      <c r="E4477" s="197" t="s">
        <v>9468</v>
      </c>
      <c r="F4477" s="197" t="s">
        <v>9469</v>
      </c>
      <c r="G4477" s="197" t="s">
        <v>9474</v>
      </c>
      <c r="H4477" s="197" t="s">
        <v>9475</v>
      </c>
      <c r="I4477" s="197" t="s">
        <v>338</v>
      </c>
      <c r="J4477" s="197" t="n">
        <v>19.28</v>
      </c>
    </row>
    <row r="4478" customFormat="false" ht="51" hidden="false" customHeight="false" outlineLevel="0" collapsed="false">
      <c r="A4478" s="197" t="s">
        <v>9477</v>
      </c>
      <c r="B4478" s="710"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197" t="s">
        <v>9466</v>
      </c>
      <c r="D4478" s="197" t="s">
        <v>9467</v>
      </c>
      <c r="E4478" s="197" t="s">
        <v>9468</v>
      </c>
      <c r="F4478" s="197" t="s">
        <v>9469</v>
      </c>
      <c r="G4478" s="197" t="s">
        <v>9470</v>
      </c>
      <c r="H4478" s="197" t="s">
        <v>9478</v>
      </c>
      <c r="I4478" s="197" t="s">
        <v>338</v>
      </c>
      <c r="J4478" s="197" t="n">
        <v>28.87</v>
      </c>
    </row>
    <row r="4479" customFormat="false" ht="51" hidden="false" customHeight="false" outlineLevel="0" collapsed="false">
      <c r="A4479" s="197" t="s">
        <v>9479</v>
      </c>
      <c r="B4479" s="710"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197" t="s">
        <v>9466</v>
      </c>
      <c r="D4479" s="197" t="s">
        <v>9467</v>
      </c>
      <c r="E4479" s="197" t="s">
        <v>9468</v>
      </c>
      <c r="F4479" s="197" t="s">
        <v>9469</v>
      </c>
      <c r="G4479" s="197" t="s">
        <v>9470</v>
      </c>
      <c r="H4479" s="197" t="s">
        <v>9478</v>
      </c>
      <c r="I4479" s="197" t="s">
        <v>338</v>
      </c>
      <c r="J4479" s="197" t="n">
        <v>25.14</v>
      </c>
    </row>
    <row r="4480" customFormat="false" ht="51" hidden="false" customHeight="false" outlineLevel="0" collapsed="false">
      <c r="A4480" s="197" t="s">
        <v>9480</v>
      </c>
      <c r="B4480" s="710"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197" t="s">
        <v>9466</v>
      </c>
      <c r="D4480" s="197" t="s">
        <v>9467</v>
      </c>
      <c r="E4480" s="197" t="s">
        <v>9468</v>
      </c>
      <c r="F4480" s="197" t="s">
        <v>9469</v>
      </c>
      <c r="G4480" s="197" t="s">
        <v>9470</v>
      </c>
      <c r="H4480" s="197" t="s">
        <v>9481</v>
      </c>
      <c r="I4480" s="197" t="s">
        <v>338</v>
      </c>
      <c r="J4480" s="197" t="n">
        <v>31.17</v>
      </c>
    </row>
    <row r="4481" customFormat="false" ht="51" hidden="false" customHeight="false" outlineLevel="0" collapsed="false">
      <c r="A4481" s="197" t="s">
        <v>9482</v>
      </c>
      <c r="B4481" s="710"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197" t="s">
        <v>9466</v>
      </c>
      <c r="D4481" s="197" t="s">
        <v>9467</v>
      </c>
      <c r="E4481" s="197" t="s">
        <v>9468</v>
      </c>
      <c r="F4481" s="197" t="s">
        <v>9469</v>
      </c>
      <c r="G4481" s="197" t="s">
        <v>9470</v>
      </c>
      <c r="H4481" s="197" t="s">
        <v>9481</v>
      </c>
      <c r="I4481" s="197" t="s">
        <v>338</v>
      </c>
      <c r="J4481" s="197" t="n">
        <v>27.49</v>
      </c>
    </row>
    <row r="4482" customFormat="false" ht="12.75" hidden="true" customHeight="false" outlineLevel="0" collapsed="false">
      <c r="A4482" s="197" t="s">
        <v>9483</v>
      </c>
      <c r="B4482" s="197" t="str">
        <f aca="false">C4482&amp;D4482&amp;E4482&amp;F4482&amp;G4482&amp;H4482</f>
        <v>ASSENTAMENTO DE CONEXOES DE FºFº,COM JUNTA ELASTICA,COM DIAMETRO DE 50MM,EXCLUSIVE CONEXOES E JUNTAS ELASTICAS.CUSTO POR JUNTA</v>
      </c>
      <c r="C4482" s="197" t="s">
        <v>9484</v>
      </c>
      <c r="D4482" s="197" t="s">
        <v>9485</v>
      </c>
      <c r="E4482" s="197" t="s">
        <v>9486</v>
      </c>
      <c r="I4482" s="197" t="s">
        <v>30</v>
      </c>
      <c r="J4482" s="197" t="n">
        <v>7.39</v>
      </c>
    </row>
    <row r="4483" customFormat="false" ht="12.75" hidden="true" customHeight="false" outlineLevel="0" collapsed="false">
      <c r="A4483" s="197" t="s">
        <v>9487</v>
      </c>
      <c r="B4483" s="197" t="str">
        <f aca="false">C4483&amp;D4483&amp;E4483&amp;F4483&amp;G4483&amp;H4483</f>
        <v>ASSENTAMENTO DE CONEXOES DE FºFº,COM JUNTA ELASTICA,COM DIAMETRO DE 50MM,EXCLUSIVE CONEXOES E JUNTAS ELASTICAS.CUSTO POR JUNTA</v>
      </c>
      <c r="C4483" s="197" t="s">
        <v>9484</v>
      </c>
      <c r="D4483" s="197" t="s">
        <v>9485</v>
      </c>
      <c r="E4483" s="197" t="s">
        <v>9486</v>
      </c>
      <c r="I4483" s="197" t="s">
        <v>30</v>
      </c>
      <c r="J4483" s="197" t="n">
        <v>6.41</v>
      </c>
    </row>
    <row r="4484" customFormat="false" ht="12.75" hidden="true" customHeight="false" outlineLevel="0" collapsed="false">
      <c r="A4484" s="197" t="s">
        <v>9488</v>
      </c>
      <c r="B4484" s="197" t="str">
        <f aca="false">C4484&amp;D4484&amp;E4484&amp;F4484&amp;G4484&amp;H4484</f>
        <v>ASSENTAMENTO DE CONEXOES DE FºFº,COM JUNTA ELASTICA,COM DIAMETRO DE 75MM,EXCLUSIVE CONEXOES E JUNTAS ELASTICAS.CUSTO POR JUNTA</v>
      </c>
      <c r="C4484" s="197" t="s">
        <v>9484</v>
      </c>
      <c r="D4484" s="197" t="s">
        <v>9489</v>
      </c>
      <c r="E4484" s="197" t="s">
        <v>9486</v>
      </c>
      <c r="I4484" s="197" t="s">
        <v>30</v>
      </c>
      <c r="J4484" s="197" t="n">
        <v>11.09</v>
      </c>
    </row>
    <row r="4485" customFormat="false" ht="12.75" hidden="true" customHeight="false" outlineLevel="0" collapsed="false">
      <c r="A4485" s="197" t="s">
        <v>9490</v>
      </c>
      <c r="B4485" s="197" t="str">
        <f aca="false">C4485&amp;D4485&amp;E4485&amp;F4485&amp;G4485&amp;H4485</f>
        <v>ASSENTAMENTO DE CONEXOES DE FºFº,COM JUNTA ELASTICA,COM DIAMETRO DE 75MM,EXCLUSIVE CONEXOES E JUNTAS ELASTICAS.CUSTO POR JUNTA</v>
      </c>
      <c r="C4485" s="197" t="s">
        <v>9484</v>
      </c>
      <c r="D4485" s="197" t="s">
        <v>9489</v>
      </c>
      <c r="E4485" s="197" t="s">
        <v>9486</v>
      </c>
      <c r="I4485" s="197" t="s">
        <v>30</v>
      </c>
      <c r="J4485" s="197" t="n">
        <v>9.61</v>
      </c>
    </row>
    <row r="4486" customFormat="false" ht="12.75" hidden="true" customHeight="false" outlineLevel="0" collapsed="false">
      <c r="A4486" s="197" t="s">
        <v>9491</v>
      </c>
      <c r="B4486" s="197" t="str">
        <f aca="false">C4486&amp;D4486&amp;E4486&amp;F4486&amp;G4486&amp;H4486</f>
        <v>ASSENTAMENTO DE CONEXOES DE FºFº,COM JUNTA ELASTICA,COM DIAMETRO DE 100MM,EXCLUSIVE CONEXOES E JUNTAS ELASTICAS.CUSTO POR JUNTA</v>
      </c>
      <c r="C4486" s="197" t="s">
        <v>9484</v>
      </c>
      <c r="D4486" s="197" t="s">
        <v>9492</v>
      </c>
      <c r="E4486" s="197" t="s">
        <v>9493</v>
      </c>
      <c r="I4486" s="197" t="s">
        <v>30</v>
      </c>
      <c r="J4486" s="197" t="n">
        <v>14.79</v>
      </c>
    </row>
    <row r="4487" customFormat="false" ht="12.75" hidden="true" customHeight="false" outlineLevel="0" collapsed="false">
      <c r="A4487" s="197" t="s">
        <v>9494</v>
      </c>
      <c r="B4487" s="197" t="str">
        <f aca="false">C4487&amp;D4487&amp;E4487&amp;F4487&amp;G4487&amp;H4487</f>
        <v>ASSENTAMENTO DE CONEXOES DE FºFº,COM JUNTA ELASTICA,COM DIAMETRO DE 100MM,EXCLUSIVE CONEXOES E JUNTAS ELASTICAS.CUSTO POR JUNTA</v>
      </c>
      <c r="C4487" s="197" t="s">
        <v>9484</v>
      </c>
      <c r="D4487" s="197" t="s">
        <v>9492</v>
      </c>
      <c r="E4487" s="197" t="s">
        <v>9493</v>
      </c>
      <c r="I4487" s="197" t="s">
        <v>30</v>
      </c>
      <c r="J4487" s="197" t="n">
        <v>12.82</v>
      </c>
    </row>
    <row r="4488" customFormat="false" ht="12.75" hidden="true" customHeight="false" outlineLevel="0" collapsed="false">
      <c r="A4488" s="197" t="s">
        <v>9495</v>
      </c>
      <c r="B4488" s="197" t="str">
        <f aca="false">C4488&amp;D4488&amp;E4488&amp;F4488&amp;G4488&amp;H4488</f>
        <v>ASSENTAMENTO DE CONEXOES DE FºFº,COM JUNTA ELASTICA,COM DIAMETRO DE 150MM,EXCLUSIVE CONEXOES E JUNTAS ELASTICAS.CUSTO POR JUNTA</v>
      </c>
      <c r="C4488" s="197" t="s">
        <v>9484</v>
      </c>
      <c r="D4488" s="197" t="s">
        <v>9496</v>
      </c>
      <c r="E4488" s="197" t="s">
        <v>9493</v>
      </c>
      <c r="I4488" s="197" t="s">
        <v>30</v>
      </c>
      <c r="J4488" s="197" t="n">
        <v>18.49</v>
      </c>
    </row>
    <row r="4489" customFormat="false" ht="12.75" hidden="true" customHeight="false" outlineLevel="0" collapsed="false">
      <c r="A4489" s="197" t="s">
        <v>9497</v>
      </c>
      <c r="B4489" s="197" t="str">
        <f aca="false">C4489&amp;D4489&amp;E4489&amp;F4489&amp;G4489&amp;H4489</f>
        <v>ASSENTAMENTO DE CONEXOES DE FºFº,COM JUNTA ELASTICA,COM DIAMETRO DE 150MM,EXCLUSIVE CONEXOES E JUNTAS ELASTICAS.CUSTO POR JUNTA</v>
      </c>
      <c r="C4489" s="197" t="s">
        <v>9484</v>
      </c>
      <c r="D4489" s="197" t="s">
        <v>9496</v>
      </c>
      <c r="E4489" s="197" t="s">
        <v>9493</v>
      </c>
      <c r="I4489" s="197" t="s">
        <v>30</v>
      </c>
      <c r="J4489" s="197" t="n">
        <v>16.03</v>
      </c>
    </row>
    <row r="4490" customFormat="false" ht="12.75" hidden="true" customHeight="false" outlineLevel="0" collapsed="false">
      <c r="A4490" s="197" t="s">
        <v>9498</v>
      </c>
      <c r="B4490" s="197" t="str">
        <f aca="false">C4490&amp;D4490&amp;E4490&amp;F4490&amp;G4490&amp;H4490</f>
        <v>ASSENTAMENTO DE CONEXOES DE FºFº,COM JUNTA ELASTICA,COM DIAMETRO DE 200MM,EXCLUSIVE CONEXOES E JUNTAS ELASTICAS.CUSTO POR JUNTA</v>
      </c>
      <c r="C4490" s="197" t="s">
        <v>9484</v>
      </c>
      <c r="D4490" s="197" t="s">
        <v>9499</v>
      </c>
      <c r="E4490" s="197" t="s">
        <v>9493</v>
      </c>
      <c r="I4490" s="197" t="s">
        <v>30</v>
      </c>
      <c r="J4490" s="197" t="n">
        <v>22.19</v>
      </c>
    </row>
    <row r="4491" customFormat="false" ht="12.75" hidden="true" customHeight="false" outlineLevel="0" collapsed="false">
      <c r="A4491" s="197" t="s">
        <v>9500</v>
      </c>
      <c r="B4491" s="197" t="str">
        <f aca="false">C4491&amp;D4491&amp;E4491&amp;F4491&amp;G4491&amp;H4491</f>
        <v>ASSENTAMENTO DE CONEXOES DE FºFº,COM JUNTA ELASTICA,COM DIAMETRO DE 200MM,EXCLUSIVE CONEXOES E JUNTAS ELASTICAS.CUSTO POR JUNTA</v>
      </c>
      <c r="C4491" s="197" t="s">
        <v>9484</v>
      </c>
      <c r="D4491" s="197" t="s">
        <v>9499</v>
      </c>
      <c r="E4491" s="197" t="s">
        <v>9493</v>
      </c>
      <c r="I4491" s="197" t="s">
        <v>30</v>
      </c>
      <c r="J4491" s="197" t="n">
        <v>19.23</v>
      </c>
    </row>
    <row r="4492" customFormat="false" ht="12.75" hidden="true" customHeight="false" outlineLevel="0" collapsed="false">
      <c r="A4492" s="197" t="s">
        <v>9501</v>
      </c>
      <c r="B4492" s="197" t="str">
        <f aca="false">C4492&amp;D4492&amp;E4492&amp;F4492&amp;G4492&amp;H4492</f>
        <v>ASSENTAMENTO DE CONEXOES DE FºFº,COM JUNTA ELASTICA,COM DIAMETRO DE 250MM,EXCLUSIVE CONEXOES E JUNTAS ELASTICAS.CUSTO POR JUNTA</v>
      </c>
      <c r="C4492" s="197" t="s">
        <v>9484</v>
      </c>
      <c r="D4492" s="197" t="s">
        <v>9502</v>
      </c>
      <c r="E4492" s="197" t="s">
        <v>9493</v>
      </c>
      <c r="I4492" s="197" t="s">
        <v>30</v>
      </c>
      <c r="J4492" s="197" t="n">
        <v>25.89</v>
      </c>
    </row>
    <row r="4493" customFormat="false" ht="12.75" hidden="true" customHeight="false" outlineLevel="0" collapsed="false">
      <c r="A4493" s="197" t="s">
        <v>9503</v>
      </c>
      <c r="B4493" s="197" t="str">
        <f aca="false">C4493&amp;D4493&amp;E4493&amp;F4493&amp;G4493&amp;H4493</f>
        <v>ASSENTAMENTO DE CONEXOES DE FºFº,COM JUNTA ELASTICA,COM DIAMETRO DE 250MM,EXCLUSIVE CONEXOES E JUNTAS ELASTICAS.CUSTO POR JUNTA</v>
      </c>
      <c r="C4493" s="197" t="s">
        <v>9484</v>
      </c>
      <c r="D4493" s="197" t="s">
        <v>9502</v>
      </c>
      <c r="E4493" s="197" t="s">
        <v>9493</v>
      </c>
      <c r="I4493" s="197" t="s">
        <v>30</v>
      </c>
      <c r="J4493" s="197" t="n">
        <v>22.44</v>
      </c>
    </row>
    <row r="4494" customFormat="false" ht="12.75" hidden="true" customHeight="false" outlineLevel="0" collapsed="false">
      <c r="A4494" s="197" t="s">
        <v>9504</v>
      </c>
      <c r="B4494" s="197" t="str">
        <f aca="false">C4494&amp;D4494&amp;E4494&amp;F4494&amp;G4494&amp;H4494</f>
        <v>ASSENTAMENTO DE CONEXOES DE FºFº,COM JUNTA ELASTICA,COM DIAMETRO DE 300MM,EXCLUSIVE CONEXOES E JUNTAS ELASTICAS.CUSTO POR JUNTA</v>
      </c>
      <c r="C4494" s="197" t="s">
        <v>9484</v>
      </c>
      <c r="D4494" s="197" t="s">
        <v>9505</v>
      </c>
      <c r="E4494" s="197" t="s">
        <v>9493</v>
      </c>
      <c r="I4494" s="197" t="s">
        <v>30</v>
      </c>
      <c r="J4494" s="197" t="n">
        <v>29.59</v>
      </c>
    </row>
    <row r="4495" customFormat="false" ht="12.75" hidden="true" customHeight="false" outlineLevel="0" collapsed="false">
      <c r="A4495" s="197" t="s">
        <v>9506</v>
      </c>
      <c r="B4495" s="197" t="str">
        <f aca="false">C4495&amp;D4495&amp;E4495&amp;F4495&amp;G4495&amp;H4495</f>
        <v>ASSENTAMENTO DE CONEXOES DE FºFº,COM JUNTA ELASTICA,COM DIAMETRO DE 300MM,EXCLUSIVE CONEXOES E JUNTAS ELASTICAS.CUSTO POR JUNTA</v>
      </c>
      <c r="C4495" s="197" t="s">
        <v>9484</v>
      </c>
      <c r="D4495" s="197" t="s">
        <v>9505</v>
      </c>
      <c r="E4495" s="197" t="s">
        <v>9493</v>
      </c>
      <c r="I4495" s="197" t="s">
        <v>30</v>
      </c>
      <c r="J4495" s="197" t="n">
        <v>25.65</v>
      </c>
    </row>
    <row r="4496" customFormat="false" ht="12.75" hidden="true" customHeight="false" outlineLevel="0" collapsed="false">
      <c r="A4496" s="197" t="s">
        <v>9507</v>
      </c>
      <c r="B4496" s="197" t="str">
        <f aca="false">C4496&amp;D4496&amp;E4496&amp;F4496&amp;G4496&amp;H4496</f>
        <v>ASSENTAMENTO DE CONEXOES DE FºFº,COM JUNTA ELASTICA,COM DIAMETRO DE 350MM,EXCLUSIVE CONEXOES E JUNTAS ELASTICAS.CUSTO POR JUNTA</v>
      </c>
      <c r="C4496" s="197" t="s">
        <v>9484</v>
      </c>
      <c r="D4496" s="197" t="s">
        <v>9508</v>
      </c>
      <c r="E4496" s="197" t="s">
        <v>9493</v>
      </c>
      <c r="I4496" s="197" t="s">
        <v>30</v>
      </c>
      <c r="J4496" s="197" t="n">
        <v>33.29</v>
      </c>
    </row>
    <row r="4497" customFormat="false" ht="12.75" hidden="true" customHeight="false" outlineLevel="0" collapsed="false">
      <c r="A4497" s="197" t="s">
        <v>9509</v>
      </c>
      <c r="B4497" s="197" t="str">
        <f aca="false">C4497&amp;D4497&amp;E4497&amp;F4497&amp;G4497&amp;H4497</f>
        <v>ASSENTAMENTO DE CONEXOES DE FºFº,COM JUNTA ELASTICA,COM DIAMETRO DE 350MM,EXCLUSIVE CONEXOES E JUNTAS ELASTICAS.CUSTO POR JUNTA</v>
      </c>
      <c r="C4497" s="197" t="s">
        <v>9484</v>
      </c>
      <c r="D4497" s="197" t="s">
        <v>9508</v>
      </c>
      <c r="E4497" s="197" t="s">
        <v>9493</v>
      </c>
      <c r="I4497" s="197" t="s">
        <v>30</v>
      </c>
      <c r="J4497" s="197" t="n">
        <v>28.85</v>
      </c>
    </row>
    <row r="4498" customFormat="false" ht="12.75" hidden="true" customHeight="false" outlineLevel="0" collapsed="false">
      <c r="A4498" s="197" t="s">
        <v>9510</v>
      </c>
      <c r="B4498" s="197" t="str">
        <f aca="false">C4498&amp;D4498&amp;E4498&amp;F4498&amp;G4498&amp;H4498</f>
        <v>ASSENTAMENTO DE CONEXOES DE FºFº,COM JUNTA ELASTICA,COM DIAMETRO DE 400MM,EXCLUSIVE CONEXOES E JUNTAS ELASTICAS.CUSTO POR JUNTA</v>
      </c>
      <c r="C4498" s="197" t="s">
        <v>9484</v>
      </c>
      <c r="D4498" s="197" t="s">
        <v>9511</v>
      </c>
      <c r="E4498" s="197" t="s">
        <v>9493</v>
      </c>
      <c r="I4498" s="197" t="s">
        <v>30</v>
      </c>
      <c r="J4498" s="197" t="n">
        <v>36.99</v>
      </c>
    </row>
    <row r="4499" customFormat="false" ht="12.75" hidden="true" customHeight="false" outlineLevel="0" collapsed="false">
      <c r="A4499" s="197" t="s">
        <v>9512</v>
      </c>
      <c r="B4499" s="197" t="str">
        <f aca="false">C4499&amp;D4499&amp;E4499&amp;F4499&amp;G4499&amp;H4499</f>
        <v>ASSENTAMENTO DE CONEXOES DE FºFº,COM JUNTA ELASTICA,COM DIAMETRO DE 400MM,EXCLUSIVE CONEXOES E JUNTAS ELASTICAS.CUSTO POR JUNTA</v>
      </c>
      <c r="C4499" s="197" t="s">
        <v>9484</v>
      </c>
      <c r="D4499" s="197" t="s">
        <v>9511</v>
      </c>
      <c r="E4499" s="197" t="s">
        <v>9493</v>
      </c>
      <c r="I4499" s="197" t="s">
        <v>30</v>
      </c>
      <c r="J4499" s="197" t="n">
        <v>32.06</v>
      </c>
    </row>
    <row r="4500" customFormat="false" ht="12.75" hidden="true" customHeight="false" outlineLevel="0" collapsed="false">
      <c r="A4500" s="197" t="s">
        <v>9513</v>
      </c>
      <c r="B4500" s="197" t="str">
        <f aca="false">C4500&amp;D4500&amp;E4500&amp;F4500&amp;G4500&amp;H4500</f>
        <v>ASSENTAMENTO DE CONEXOES DE FºFº,COM JUNTA ELASTICA,COM DIAMETRO DE 450MM,EXCLUSIVE CONEXOES E JUNTAS ELASTICAS.CUSTO POR JUNTA</v>
      </c>
      <c r="C4500" s="197" t="s">
        <v>9484</v>
      </c>
      <c r="D4500" s="197" t="s">
        <v>9514</v>
      </c>
      <c r="E4500" s="197" t="s">
        <v>9493</v>
      </c>
      <c r="I4500" s="197" t="s">
        <v>30</v>
      </c>
      <c r="J4500" s="197" t="n">
        <v>40.69</v>
      </c>
    </row>
    <row r="4501" customFormat="false" ht="12.75" hidden="true" customHeight="false" outlineLevel="0" collapsed="false">
      <c r="A4501" s="197" t="s">
        <v>9515</v>
      </c>
      <c r="B4501" s="197" t="str">
        <f aca="false">C4501&amp;D4501&amp;E4501&amp;F4501&amp;G4501&amp;H4501</f>
        <v>ASSENTAMENTO DE CONEXOES DE FºFº,COM JUNTA ELASTICA,COM DIAMETRO DE 450MM,EXCLUSIVE CONEXOES E JUNTAS ELASTICAS.CUSTO POR JUNTA</v>
      </c>
      <c r="C4501" s="197" t="s">
        <v>9484</v>
      </c>
      <c r="D4501" s="197" t="s">
        <v>9514</v>
      </c>
      <c r="E4501" s="197" t="s">
        <v>9493</v>
      </c>
      <c r="I4501" s="197" t="s">
        <v>30</v>
      </c>
      <c r="J4501" s="197" t="n">
        <v>35.27</v>
      </c>
    </row>
    <row r="4502" customFormat="false" ht="12.75" hidden="true" customHeight="false" outlineLevel="0" collapsed="false">
      <c r="A4502" s="197" t="s">
        <v>9516</v>
      </c>
      <c r="B4502" s="197" t="str">
        <f aca="false">C4502&amp;D4502&amp;E4502&amp;F4502&amp;G4502&amp;H4502</f>
        <v>ASSENTAMENTO DE CONEXOES DE FºFº,COM JUNTA ELASTICA,COM DIAMETRO DE 500MM,EXCLUSIVE CONEXOES E JUNTAS ELASTICAS.CUSTO POR JUNTA</v>
      </c>
      <c r="C4502" s="197" t="s">
        <v>9484</v>
      </c>
      <c r="D4502" s="197" t="s">
        <v>9517</v>
      </c>
      <c r="E4502" s="197" t="s">
        <v>9493</v>
      </c>
      <c r="I4502" s="197" t="s">
        <v>30</v>
      </c>
      <c r="J4502" s="197" t="n">
        <v>44.39</v>
      </c>
    </row>
    <row r="4503" customFormat="false" ht="12.75" hidden="true" customHeight="false" outlineLevel="0" collapsed="false">
      <c r="A4503" s="197" t="s">
        <v>9518</v>
      </c>
      <c r="B4503" s="197" t="str">
        <f aca="false">C4503&amp;D4503&amp;E4503&amp;F4503&amp;G4503&amp;H4503</f>
        <v>ASSENTAMENTO DE CONEXOES DE FºFº,COM JUNTA ELASTICA,COM DIAMETRO DE 500MM,EXCLUSIVE CONEXOES E JUNTAS ELASTICAS.CUSTO POR JUNTA</v>
      </c>
      <c r="C4503" s="197" t="s">
        <v>9484</v>
      </c>
      <c r="D4503" s="197" t="s">
        <v>9517</v>
      </c>
      <c r="E4503" s="197" t="s">
        <v>9493</v>
      </c>
      <c r="I4503" s="197" t="s">
        <v>30</v>
      </c>
      <c r="J4503" s="197" t="n">
        <v>38.47</v>
      </c>
    </row>
    <row r="4504" customFormat="false" ht="12.75" hidden="true" customHeight="false" outlineLevel="0" collapsed="false">
      <c r="A4504" s="197" t="s">
        <v>9519</v>
      </c>
      <c r="B4504" s="197" t="str">
        <f aca="false">C4504&amp;D4504&amp;E4504&amp;F4504&amp;G4504&amp;H4504</f>
        <v>ASSENTAMENTO DE CONEXOES DE FºFº,COM JUNTA ELASTICA,COM DIAMETRO DE 600MM,EXCLUSIVE CONEXOES E JUNTAS ELASTICAS.CUSTO POR JUNTA</v>
      </c>
      <c r="C4504" s="197" t="s">
        <v>9484</v>
      </c>
      <c r="D4504" s="197" t="s">
        <v>9520</v>
      </c>
      <c r="E4504" s="197" t="s">
        <v>9493</v>
      </c>
      <c r="I4504" s="197" t="s">
        <v>30</v>
      </c>
      <c r="J4504" s="197" t="n">
        <v>48.09</v>
      </c>
    </row>
    <row r="4505" customFormat="false" ht="12.75" hidden="true" customHeight="false" outlineLevel="0" collapsed="false">
      <c r="A4505" s="197" t="s">
        <v>9521</v>
      </c>
      <c r="B4505" s="197" t="str">
        <f aca="false">C4505&amp;D4505&amp;E4505&amp;F4505&amp;G4505&amp;H4505</f>
        <v>ASSENTAMENTO DE CONEXOES DE FºFº,COM JUNTA ELASTICA,COM DIAMETRO DE 600MM,EXCLUSIVE CONEXOES E JUNTAS ELASTICAS.CUSTO POR JUNTA</v>
      </c>
      <c r="C4505" s="197" t="s">
        <v>9484</v>
      </c>
      <c r="D4505" s="197" t="s">
        <v>9520</v>
      </c>
      <c r="E4505" s="197" t="s">
        <v>9493</v>
      </c>
      <c r="I4505" s="197" t="s">
        <v>30</v>
      </c>
      <c r="J4505" s="197" t="n">
        <v>41.68</v>
      </c>
    </row>
    <row r="4506" customFormat="false" ht="12.75" hidden="true" customHeight="false" outlineLevel="0" collapsed="false">
      <c r="A4506" s="197" t="s">
        <v>9522</v>
      </c>
      <c r="B4506" s="197" t="str">
        <f aca="false">C4506&amp;D4506&amp;E4506&amp;F4506&amp;G4506&amp;H4506</f>
        <v>ASSENTAMENTO DE CONEXOES DE FERRO FUNDIDO,COM JUNTA ELASTICA,COM DIAMETRO DE 700MM,EXCLUSIVE CONEXOES E JUNTAS ELASTICAS.CUSTO POR JUNTA</v>
      </c>
      <c r="C4506" s="197" t="s">
        <v>9523</v>
      </c>
      <c r="D4506" s="197" t="s">
        <v>9524</v>
      </c>
      <c r="E4506" s="197" t="s">
        <v>9525</v>
      </c>
      <c r="I4506" s="197" t="s">
        <v>30</v>
      </c>
      <c r="J4506" s="197" t="n">
        <v>51.79</v>
      </c>
    </row>
    <row r="4507" customFormat="false" ht="12.75" hidden="true" customHeight="false" outlineLevel="0" collapsed="false">
      <c r="A4507" s="197" t="s">
        <v>9526</v>
      </c>
      <c r="B4507" s="197" t="str">
        <f aca="false">C4507&amp;D4507&amp;E4507&amp;F4507&amp;G4507&amp;H4507</f>
        <v>ASSENTAMENTO DE CONEXOES DE FERRO FUNDIDO,COM JUNTA ELASTICA,COM DIAMETRO DE 700MM,EXCLUSIVE CONEXOES E JUNTAS ELASTICAS.CUSTO POR JUNTA</v>
      </c>
      <c r="C4507" s="197" t="s">
        <v>9523</v>
      </c>
      <c r="D4507" s="197" t="s">
        <v>9524</v>
      </c>
      <c r="E4507" s="197" t="s">
        <v>9525</v>
      </c>
      <c r="I4507" s="197" t="s">
        <v>30</v>
      </c>
      <c r="J4507" s="197" t="n">
        <v>44.88</v>
      </c>
    </row>
    <row r="4508" customFormat="false" ht="12.75" hidden="true" customHeight="false" outlineLevel="0" collapsed="false">
      <c r="A4508" s="197" t="s">
        <v>9527</v>
      </c>
      <c r="B4508" s="197" t="str">
        <f aca="false">C4508&amp;D4508&amp;E4508&amp;F4508&amp;G4508&amp;H4508</f>
        <v>ASSENTAMENTO DE CONEXOES DE FERRO FUNDIDO,COM JUNTA ELASTICA,COM DIAMETRO DE 800MM,EXCLUSIVE CONEXOES E JUNTAS ELASTICAS.CUSTO POR JUNTA</v>
      </c>
      <c r="C4508" s="197" t="s">
        <v>9523</v>
      </c>
      <c r="D4508" s="197" t="s">
        <v>9528</v>
      </c>
      <c r="E4508" s="197" t="s">
        <v>9525</v>
      </c>
      <c r="I4508" s="197" t="s">
        <v>30</v>
      </c>
      <c r="J4508" s="197" t="n">
        <v>55.49</v>
      </c>
    </row>
    <row r="4509" customFormat="false" ht="12.75" hidden="true" customHeight="false" outlineLevel="0" collapsed="false">
      <c r="A4509" s="197" t="s">
        <v>9529</v>
      </c>
      <c r="B4509" s="197" t="str">
        <f aca="false">C4509&amp;D4509&amp;E4509&amp;F4509&amp;G4509&amp;H4509</f>
        <v>ASSENTAMENTO DE CONEXOES DE FERRO FUNDIDO,COM JUNTA ELASTICA,COM DIAMETRO DE 800MM,EXCLUSIVE CONEXOES E JUNTAS ELASTICAS.CUSTO POR JUNTA</v>
      </c>
      <c r="C4509" s="197" t="s">
        <v>9523</v>
      </c>
      <c r="D4509" s="197" t="s">
        <v>9528</v>
      </c>
      <c r="E4509" s="197" t="s">
        <v>9525</v>
      </c>
      <c r="I4509" s="197" t="s">
        <v>30</v>
      </c>
      <c r="J4509" s="197" t="n">
        <v>48.09</v>
      </c>
    </row>
    <row r="4510" customFormat="false" ht="12.75" hidden="true" customHeight="false" outlineLevel="0" collapsed="false">
      <c r="A4510" s="197" t="s">
        <v>9530</v>
      </c>
      <c r="B4510" s="197" t="str">
        <f aca="false">C4510&amp;D4510&amp;E4510&amp;F4510&amp;G4510&amp;H4510</f>
        <v>ASSENTAMENTO DE CONEXOES DE FERRO FUNDIDO,COM JUNTA ELASTICA,COM DIAMETRO DE 900MM,EXCLUSIVE CONEXOES E JUNTAS ELASTICAS.CUSTO POR JUNTA</v>
      </c>
      <c r="C4510" s="197" t="s">
        <v>9523</v>
      </c>
      <c r="D4510" s="197" t="s">
        <v>9531</v>
      </c>
      <c r="E4510" s="197" t="s">
        <v>9525</v>
      </c>
      <c r="I4510" s="197" t="s">
        <v>30</v>
      </c>
      <c r="J4510" s="197" t="n">
        <v>59.19</v>
      </c>
    </row>
    <row r="4511" customFormat="false" ht="12.75" hidden="true" customHeight="false" outlineLevel="0" collapsed="false">
      <c r="A4511" s="197" t="s">
        <v>9532</v>
      </c>
      <c r="B4511" s="197" t="str">
        <f aca="false">C4511&amp;D4511&amp;E4511&amp;F4511&amp;G4511&amp;H4511</f>
        <v>ASSENTAMENTO DE CONEXOES DE FERRO FUNDIDO,COM JUNTA ELASTICA,COM DIAMETRO DE 900MM,EXCLUSIVE CONEXOES E JUNTAS ELASTICAS.CUSTO POR JUNTA</v>
      </c>
      <c r="C4511" s="197" t="s">
        <v>9523</v>
      </c>
      <c r="D4511" s="197" t="s">
        <v>9531</v>
      </c>
      <c r="E4511" s="197" t="s">
        <v>9525</v>
      </c>
      <c r="I4511" s="197" t="s">
        <v>30</v>
      </c>
      <c r="J4511" s="197" t="n">
        <v>51.3</v>
      </c>
    </row>
    <row r="4512" customFormat="false" ht="12.75" hidden="true" customHeight="false" outlineLevel="0" collapsed="false">
      <c r="A4512" s="197" t="s">
        <v>9533</v>
      </c>
      <c r="B4512" s="197" t="str">
        <f aca="false">C4512&amp;D4512&amp;E4512&amp;F4512&amp;G4512&amp;H4512</f>
        <v>ASSENTAMENTO DE CONEXOES DE FERRO FUNDIDO,COM JUNTA ELASTICA,COM DIAMETRO DE 1000MM,EXCLUSIVE CONEXOES E JUNTAS ELASTICAS.CUSTO POR JUNTA</v>
      </c>
      <c r="C4512" s="197" t="s">
        <v>9523</v>
      </c>
      <c r="D4512" s="197" t="s">
        <v>9534</v>
      </c>
      <c r="E4512" s="197" t="s">
        <v>9535</v>
      </c>
      <c r="I4512" s="197" t="s">
        <v>30</v>
      </c>
      <c r="J4512" s="197" t="n">
        <v>62.89</v>
      </c>
    </row>
    <row r="4513" customFormat="false" ht="12.75" hidden="true" customHeight="false" outlineLevel="0" collapsed="false">
      <c r="A4513" s="197" t="s">
        <v>9536</v>
      </c>
      <c r="B4513" s="197" t="str">
        <f aca="false">C4513&amp;D4513&amp;E4513&amp;F4513&amp;G4513&amp;H4513</f>
        <v>ASSENTAMENTO DE CONEXOES DE FERRO FUNDIDO,COM JUNTA ELASTICA,COM DIAMETRO DE 1000MM,EXCLUSIVE CONEXOES E JUNTAS ELASTICAS.CUSTO POR JUNTA</v>
      </c>
      <c r="C4513" s="197" t="s">
        <v>9523</v>
      </c>
      <c r="D4513" s="197" t="s">
        <v>9534</v>
      </c>
      <c r="E4513" s="197" t="s">
        <v>9535</v>
      </c>
      <c r="I4513" s="197" t="s">
        <v>30</v>
      </c>
      <c r="J4513" s="197" t="n">
        <v>54.5</v>
      </c>
    </row>
    <row r="4514" customFormat="false" ht="12.75" hidden="true" customHeight="false" outlineLevel="0" collapsed="false">
      <c r="A4514" s="197" t="s">
        <v>9537</v>
      </c>
      <c r="B4514" s="197" t="str">
        <f aca="false">C4514&amp;D4514&amp;E4514&amp;F4514&amp;G4514&amp;H4514</f>
        <v>ASSENTAMENTO DE CONEXOES DE FERRO FUNDIDO,COM JUNTA ELASTICA,COM DIAMETRO DE 1200MM,EXCLUSIVE CONEXOES E JUNTAS ELASTICAS.CUSTO POR JUNTA</v>
      </c>
      <c r="C4514" s="197" t="s">
        <v>9523</v>
      </c>
      <c r="D4514" s="197" t="s">
        <v>9538</v>
      </c>
      <c r="E4514" s="197" t="s">
        <v>9535</v>
      </c>
      <c r="I4514" s="197" t="s">
        <v>30</v>
      </c>
      <c r="J4514" s="197" t="n">
        <v>70.29</v>
      </c>
    </row>
    <row r="4515" customFormat="false" ht="12.75" hidden="true" customHeight="false" outlineLevel="0" collapsed="false">
      <c r="A4515" s="197" t="s">
        <v>9539</v>
      </c>
      <c r="B4515" s="197" t="str">
        <f aca="false">C4515&amp;D4515&amp;E4515&amp;F4515&amp;G4515&amp;H4515</f>
        <v>ASSENTAMENTO DE CONEXOES DE FERRO FUNDIDO,COM JUNTA ELASTICA,COM DIAMETRO DE 1200MM,EXCLUSIVE CONEXOES E JUNTAS ELASTICAS.CUSTO POR JUNTA</v>
      </c>
      <c r="C4515" s="197" t="s">
        <v>9523</v>
      </c>
      <c r="D4515" s="197" t="s">
        <v>9538</v>
      </c>
      <c r="E4515" s="197" t="s">
        <v>9535</v>
      </c>
      <c r="I4515" s="197" t="s">
        <v>30</v>
      </c>
      <c r="J4515" s="197" t="n">
        <v>60.92</v>
      </c>
    </row>
    <row r="4516" customFormat="false" ht="12.75" hidden="true" customHeight="false" outlineLevel="0" collapsed="false">
      <c r="A4516" s="197" t="s">
        <v>9540</v>
      </c>
      <c r="B4516" s="197" t="str">
        <f aca="false">C4516&amp;D4516&amp;E4516&amp;F4516&amp;G4516&amp;H4516</f>
        <v>ASSENTAMENTO SEM FORNECIMENTO DE CONEXOES E REGISTROS DE FERRO FUNDIDO,COM JUNTAS MECANICAS OU FLANGEADAS,EXCLUSIVE MATERIAIS DAS JUNTAS,COM DIAMETRO DE 50MM.CUSTO POR JUNTA</v>
      </c>
      <c r="C4516" s="197" t="s">
        <v>9541</v>
      </c>
      <c r="D4516" s="197" t="s">
        <v>9542</v>
      </c>
      <c r="E4516" s="197" t="s">
        <v>9543</v>
      </c>
      <c r="I4516" s="197" t="s">
        <v>30</v>
      </c>
      <c r="J4516" s="197" t="n">
        <v>18.49</v>
      </c>
    </row>
    <row r="4517" customFormat="false" ht="12.75" hidden="true" customHeight="false" outlineLevel="0" collapsed="false">
      <c r="A4517" s="197" t="s">
        <v>9544</v>
      </c>
      <c r="B4517" s="197" t="str">
        <f aca="false">C4517&amp;D4517&amp;E4517&amp;F4517&amp;G4517&amp;H4517</f>
        <v>ASSENTAMENTO SEM FORNECIMENTO DE CONEXOES E REGISTROS DE FERRO FUNDIDO,COM JUNTAS MECANICAS OU FLANGEADAS,EXCLUSIVE MATERIAIS DAS JUNTAS,COM DIAMETRO DE 50MM.CUSTO POR JUNTA</v>
      </c>
      <c r="C4517" s="197" t="s">
        <v>9541</v>
      </c>
      <c r="D4517" s="197" t="s">
        <v>9542</v>
      </c>
      <c r="E4517" s="197" t="s">
        <v>9543</v>
      </c>
      <c r="I4517" s="197" t="s">
        <v>30</v>
      </c>
      <c r="J4517" s="197" t="n">
        <v>16.03</v>
      </c>
    </row>
    <row r="4518" customFormat="false" ht="12.75" hidden="true" customHeight="false" outlineLevel="0" collapsed="false">
      <c r="A4518" s="197" t="s">
        <v>9545</v>
      </c>
      <c r="B4518" s="197" t="str">
        <f aca="false">C4518&amp;D4518&amp;E4518&amp;F4518&amp;G4518&amp;H4518</f>
        <v>ASSENTAMENTO SEM FORNECIMENTO DE CONEXOES E REGISTROS DE FERRO FUNDIDO,COM JUNTAS MECANICAS OU FLANGEADAS,EXCLUSIVE MATERIAIS DAS JUNTAS,COM DIAMETRO DE 75MM.CUSTO POR JUNTA</v>
      </c>
      <c r="C4518" s="197" t="s">
        <v>9541</v>
      </c>
      <c r="D4518" s="197" t="s">
        <v>9542</v>
      </c>
      <c r="E4518" s="197" t="s">
        <v>9546</v>
      </c>
      <c r="I4518" s="197" t="s">
        <v>30</v>
      </c>
      <c r="J4518" s="197" t="n">
        <v>27.37</v>
      </c>
    </row>
    <row r="4519" customFormat="false" ht="12.75" hidden="true" customHeight="false" outlineLevel="0" collapsed="false">
      <c r="A4519" s="197" t="s">
        <v>9547</v>
      </c>
      <c r="B4519" s="197" t="str">
        <f aca="false">C4519&amp;D4519&amp;E4519&amp;F4519&amp;G4519&amp;H4519</f>
        <v>ASSENTAMENTO SEM FORNECIMENTO DE CONEXOES E REGISTROS DE FERRO FUNDIDO,COM JUNTAS MECANICAS OU FLANGEADAS,EXCLUSIVE MATERIAIS DAS JUNTAS,COM DIAMETRO DE 75MM.CUSTO POR JUNTA</v>
      </c>
      <c r="C4519" s="197" t="s">
        <v>9541</v>
      </c>
      <c r="D4519" s="197" t="s">
        <v>9542</v>
      </c>
      <c r="E4519" s="197" t="s">
        <v>9546</v>
      </c>
      <c r="I4519" s="197" t="s">
        <v>30</v>
      </c>
      <c r="J4519" s="197" t="n">
        <v>23.72</v>
      </c>
    </row>
    <row r="4520" customFormat="false" ht="12.75" hidden="true" customHeight="false" outlineLevel="0" collapsed="false">
      <c r="A4520" s="197" t="s">
        <v>9548</v>
      </c>
      <c r="B4520" s="197" t="str">
        <f aca="false">C4520&amp;D4520&amp;E4520&amp;F4520&amp;G4520&amp;H4520</f>
        <v>ASSENTAMENTO SEM FORNECIMENTO DE CONEXOES E REGISTROS DE FERRO FUNDIDO,COM JUNTAS MECANICAS OU FLANGEADAS,EXCLUSIVE MATERIAIS DAS JUNTAS,COM DIAMETRO DE 100MM.CUSTO POR JUNTA</v>
      </c>
      <c r="C4520" s="197" t="s">
        <v>9541</v>
      </c>
      <c r="D4520" s="197" t="s">
        <v>9542</v>
      </c>
      <c r="E4520" s="197" t="s">
        <v>9549</v>
      </c>
      <c r="I4520" s="197" t="s">
        <v>30</v>
      </c>
      <c r="J4520" s="197" t="n">
        <v>35.88</v>
      </c>
    </row>
    <row r="4521" customFormat="false" ht="12.75" hidden="true" customHeight="false" outlineLevel="0" collapsed="false">
      <c r="A4521" s="197" t="s">
        <v>9550</v>
      </c>
      <c r="B4521" s="197" t="str">
        <f aca="false">C4521&amp;D4521&amp;E4521&amp;F4521&amp;G4521&amp;H4521</f>
        <v>ASSENTAMENTO SEM FORNECIMENTO DE CONEXOES E REGISTROS DE FERRO FUNDIDO,COM JUNTAS MECANICAS OU FLANGEADAS,EXCLUSIVE MATERIAIS DAS JUNTAS,COM DIAMETRO DE 100MM.CUSTO POR JUNTA</v>
      </c>
      <c r="C4521" s="197" t="s">
        <v>9541</v>
      </c>
      <c r="D4521" s="197" t="s">
        <v>9542</v>
      </c>
      <c r="E4521" s="197" t="s">
        <v>9549</v>
      </c>
      <c r="I4521" s="197" t="s">
        <v>30</v>
      </c>
      <c r="J4521" s="197" t="n">
        <v>31.1</v>
      </c>
    </row>
    <row r="4522" customFormat="false" ht="12.75" hidden="true" customHeight="false" outlineLevel="0" collapsed="false">
      <c r="A4522" s="197" t="s">
        <v>9551</v>
      </c>
      <c r="B4522" s="197" t="str">
        <f aca="false">C4522&amp;D4522&amp;E4522&amp;F4522&amp;G4522&amp;H4522</f>
        <v>ASSENTAMENTO SEM FORNECIMENTO DE CONEXOES E REGISTROS DE FERRO FUNDIDO,COM JUNTAS MECANICAS OU FLANGEADAS,EXCLUSIVE MATERIAIS DAS JUNTAS,COM DIAMETRO DE 150MM.CUSTO POR JUNTA</v>
      </c>
      <c r="C4522" s="197" t="s">
        <v>9541</v>
      </c>
      <c r="D4522" s="197" t="s">
        <v>9542</v>
      </c>
      <c r="E4522" s="197" t="s">
        <v>9552</v>
      </c>
      <c r="I4522" s="197" t="s">
        <v>30</v>
      </c>
      <c r="J4522" s="197" t="n">
        <v>53.27</v>
      </c>
    </row>
    <row r="4523" customFormat="false" ht="12.75" hidden="true" customHeight="false" outlineLevel="0" collapsed="false">
      <c r="A4523" s="197" t="s">
        <v>9553</v>
      </c>
      <c r="B4523" s="197" t="str">
        <f aca="false">C4523&amp;D4523&amp;E4523&amp;F4523&amp;G4523&amp;H4523</f>
        <v>ASSENTAMENTO SEM FORNECIMENTO DE CONEXOES E REGISTROS DE FERRO FUNDIDO,COM JUNTAS MECANICAS OU FLANGEADAS,EXCLUSIVE MATERIAIS DAS JUNTAS,COM DIAMETRO DE 150MM.CUSTO POR JUNTA</v>
      </c>
      <c r="C4523" s="197" t="s">
        <v>9541</v>
      </c>
      <c r="D4523" s="197" t="s">
        <v>9542</v>
      </c>
      <c r="E4523" s="197" t="s">
        <v>9552</v>
      </c>
      <c r="I4523" s="197" t="s">
        <v>30</v>
      </c>
      <c r="J4523" s="197" t="n">
        <v>46.17</v>
      </c>
    </row>
    <row r="4524" customFormat="false" ht="12.75" hidden="true" customHeight="false" outlineLevel="0" collapsed="false">
      <c r="A4524" s="197" t="s">
        <v>9554</v>
      </c>
      <c r="B4524" s="197" t="str">
        <f aca="false">C4524&amp;D4524&amp;E4524&amp;F4524&amp;G4524&amp;H4524</f>
        <v>ASSENTAMENTO SEM FORNECIMENTO DE CONEXOES E REGISTROS DE FERRO FUNDIDO,COM JUNTAS MECANICAS OU FLANGEADAS,EXCLUSIVE MATERIAIS DAS JUNTAS,COM DIAMETRO DE 200MM.CUSTO POR JUNTA</v>
      </c>
      <c r="C4524" s="197" t="s">
        <v>9541</v>
      </c>
      <c r="D4524" s="197" t="s">
        <v>9542</v>
      </c>
      <c r="E4524" s="197" t="s">
        <v>9555</v>
      </c>
      <c r="I4524" s="197" t="s">
        <v>30</v>
      </c>
      <c r="J4524" s="197" t="n">
        <v>69.18</v>
      </c>
    </row>
    <row r="4525" customFormat="false" ht="12.75" hidden="true" customHeight="false" outlineLevel="0" collapsed="false">
      <c r="A4525" s="197" t="s">
        <v>9556</v>
      </c>
      <c r="B4525" s="197" t="str">
        <f aca="false">C4525&amp;D4525&amp;E4525&amp;F4525&amp;G4525&amp;H4525</f>
        <v>ASSENTAMENTO SEM FORNECIMENTO DE CONEXOES E REGISTROS DE FERRO FUNDIDO,COM JUNTAS MECANICAS OU FLANGEADAS,EXCLUSIVE MATERIAIS DAS JUNTAS,COM DIAMETRO DE 200MM.CUSTO POR JUNTA</v>
      </c>
      <c r="C4525" s="197" t="s">
        <v>9541</v>
      </c>
      <c r="D4525" s="197" t="s">
        <v>9542</v>
      </c>
      <c r="E4525" s="197" t="s">
        <v>9555</v>
      </c>
      <c r="I4525" s="197" t="s">
        <v>30</v>
      </c>
      <c r="J4525" s="197" t="n">
        <v>59.95</v>
      </c>
    </row>
    <row r="4526" customFormat="false" ht="12.75" hidden="true" customHeight="false" outlineLevel="0" collapsed="false">
      <c r="A4526" s="197" t="s">
        <v>9557</v>
      </c>
      <c r="B4526" s="197" t="str">
        <f aca="false">C4526&amp;D4526&amp;E4526&amp;F4526&amp;G4526&amp;H4526</f>
        <v>ASSENTAMENTO SEM FORNECIMENTO DE CONEXOES E REGISTROS DE FERRO FUNDIDO,COM JUNTAS MECANICAS OU FLANGEADAS,EXCLUSIVE MATERIAIS DAS JUNTAS,COM DIAMETRO DE 250MM.CUSTO POR JUNTA</v>
      </c>
      <c r="C4526" s="197" t="s">
        <v>9541</v>
      </c>
      <c r="D4526" s="197" t="s">
        <v>9542</v>
      </c>
      <c r="E4526" s="197" t="s">
        <v>9558</v>
      </c>
      <c r="I4526" s="197" t="s">
        <v>30</v>
      </c>
      <c r="J4526" s="197" t="n">
        <v>84.72</v>
      </c>
    </row>
    <row r="4527" customFormat="false" ht="12.75" hidden="true" customHeight="false" outlineLevel="0" collapsed="false">
      <c r="A4527" s="197" t="s">
        <v>9559</v>
      </c>
      <c r="B4527" s="197" t="str">
        <f aca="false">C4527&amp;D4527&amp;E4527&amp;F4527&amp;G4527&amp;H4527</f>
        <v>ASSENTAMENTO SEM FORNECIMENTO DE CONEXOES E REGISTROS DE FERRO FUNDIDO,COM JUNTAS MECANICAS OU FLANGEADAS,EXCLUSIVE MATERIAIS DAS JUNTAS,COM DIAMETRO DE 250MM.CUSTO POR JUNTA</v>
      </c>
      <c r="C4527" s="197" t="s">
        <v>9541</v>
      </c>
      <c r="D4527" s="197" t="s">
        <v>9542</v>
      </c>
      <c r="E4527" s="197" t="s">
        <v>9558</v>
      </c>
      <c r="I4527" s="197" t="s">
        <v>30</v>
      </c>
      <c r="J4527" s="197" t="n">
        <v>73.42</v>
      </c>
    </row>
    <row r="4528" customFormat="false" ht="12.75" hidden="true" customHeight="false" outlineLevel="0" collapsed="false">
      <c r="A4528" s="197" t="s">
        <v>9560</v>
      </c>
      <c r="B4528" s="197" t="str">
        <f aca="false">C4528&amp;D4528&amp;E4528&amp;F4528&amp;G4528&amp;H4528</f>
        <v>ASSENTAMENTO SEM FORNECIMENTO DE CONEXOES E REGISTROS DE FERRO FUNDIDO,COM JUNTAS MECANICAS OU FLANGEADAS,EXCLUSIVE MATERIAIS DAS JUNTAS,COM DIAMETRO DE 300MM.CUSTO POR JUNTA</v>
      </c>
      <c r="C4528" s="197" t="s">
        <v>9541</v>
      </c>
      <c r="D4528" s="197" t="s">
        <v>9542</v>
      </c>
      <c r="E4528" s="197" t="s">
        <v>9561</v>
      </c>
      <c r="I4528" s="197" t="s">
        <v>30</v>
      </c>
      <c r="J4528" s="197" t="n">
        <v>99.52</v>
      </c>
    </row>
    <row r="4529" customFormat="false" ht="12.75" hidden="true" customHeight="false" outlineLevel="0" collapsed="false">
      <c r="A4529" s="197" t="s">
        <v>9562</v>
      </c>
      <c r="B4529" s="197" t="str">
        <f aca="false">C4529&amp;D4529&amp;E4529&amp;F4529&amp;G4529&amp;H4529</f>
        <v>ASSENTAMENTO SEM FORNECIMENTO DE CONEXOES E REGISTROS DE FERRO FUNDIDO,COM JUNTAS MECANICAS OU FLANGEADAS,EXCLUSIVE MATERIAIS DAS JUNTAS,COM DIAMETRO DE 300MM.CUSTO POR JUNTA</v>
      </c>
      <c r="C4529" s="197" t="s">
        <v>9541</v>
      </c>
      <c r="D4529" s="197" t="s">
        <v>9542</v>
      </c>
      <c r="E4529" s="197" t="s">
        <v>9561</v>
      </c>
      <c r="I4529" s="197" t="s">
        <v>30</v>
      </c>
      <c r="J4529" s="197" t="n">
        <v>86.25</v>
      </c>
    </row>
    <row r="4530" customFormat="false" ht="12.75" hidden="true" customHeight="false" outlineLevel="0" collapsed="false">
      <c r="A4530" s="197" t="s">
        <v>9563</v>
      </c>
      <c r="B4530" s="197" t="str">
        <f aca="false">C4530&amp;D4530&amp;E4530&amp;F4530&amp;G4530&amp;H4530</f>
        <v>ASSENTAMENTO SEM FORNECIMENTO DE CONEXOES E REGISTROS DE FERRO FUNDIDO,COM JUNTAS MECANICAS OU FLANGEADAS,EXCLUSIVE MATERIAIS DAS JUNTAS,COM DIAMETRO DE 350MM.CUSTO POR JUNTA</v>
      </c>
      <c r="C4530" s="197" t="s">
        <v>9541</v>
      </c>
      <c r="D4530" s="197" t="s">
        <v>9542</v>
      </c>
      <c r="E4530" s="197" t="s">
        <v>9564</v>
      </c>
      <c r="I4530" s="197" t="s">
        <v>30</v>
      </c>
      <c r="J4530" s="197" t="n">
        <v>113.21</v>
      </c>
    </row>
    <row r="4531" customFormat="false" ht="12.75" hidden="true" customHeight="false" outlineLevel="0" collapsed="false">
      <c r="A4531" s="197" t="s">
        <v>9565</v>
      </c>
      <c r="B4531" s="197" t="str">
        <f aca="false">C4531&amp;D4531&amp;E4531&amp;F4531&amp;G4531&amp;H4531</f>
        <v>ASSENTAMENTO SEM FORNECIMENTO DE CONEXOES E REGISTROS DE FERRO FUNDIDO,COM JUNTAS MECANICAS OU FLANGEADAS,EXCLUSIVE MATERIAIS DAS JUNTAS,COM DIAMETRO DE 350MM.CUSTO POR JUNTA</v>
      </c>
      <c r="C4531" s="197" t="s">
        <v>9541</v>
      </c>
      <c r="D4531" s="197" t="s">
        <v>9542</v>
      </c>
      <c r="E4531" s="197" t="s">
        <v>9564</v>
      </c>
      <c r="I4531" s="197" t="s">
        <v>30</v>
      </c>
      <c r="J4531" s="197" t="n">
        <v>98.11</v>
      </c>
    </row>
    <row r="4532" customFormat="false" ht="12.75" hidden="true" customHeight="false" outlineLevel="0" collapsed="false">
      <c r="A4532" s="197" t="s">
        <v>9566</v>
      </c>
      <c r="B4532" s="197" t="str">
        <f aca="false">C4532&amp;D4532&amp;E4532&amp;F4532&amp;G4532&amp;H4532</f>
        <v>ASSENTAMENTO SEM FORNECIMENTO DE CONEXOES E REGISTROS DE FERRO FUNDIDO,COM JUNTAS MECANICAS OU FLANGEADAS,EXCLUSIVE MATERIAIS DAS JUNTAS,COM DIAMETRO DE 400MM.CUSTO POR JUNTA</v>
      </c>
      <c r="C4532" s="197" t="s">
        <v>9541</v>
      </c>
      <c r="D4532" s="197" t="s">
        <v>9542</v>
      </c>
      <c r="E4532" s="197" t="s">
        <v>9567</v>
      </c>
      <c r="I4532" s="197" t="s">
        <v>30</v>
      </c>
      <c r="J4532" s="197" t="n">
        <v>126.16</v>
      </c>
    </row>
    <row r="4533" customFormat="false" ht="12.75" hidden="true" customHeight="false" outlineLevel="0" collapsed="false">
      <c r="A4533" s="197" t="s">
        <v>9568</v>
      </c>
      <c r="B4533" s="197" t="str">
        <f aca="false">C4533&amp;D4533&amp;E4533&amp;F4533&amp;G4533&amp;H4533</f>
        <v>ASSENTAMENTO SEM FORNECIMENTO DE CONEXOES E REGISTROS DE FERRO FUNDIDO,COM JUNTAS MECANICAS OU FLANGEADAS,EXCLUSIVE MATERIAIS DAS JUNTAS,COM DIAMETRO DE 400MM.CUSTO POR JUNTA</v>
      </c>
      <c r="C4533" s="197" t="s">
        <v>9541</v>
      </c>
      <c r="D4533" s="197" t="s">
        <v>9542</v>
      </c>
      <c r="E4533" s="197" t="s">
        <v>9567</v>
      </c>
      <c r="I4533" s="197" t="s">
        <v>30</v>
      </c>
      <c r="J4533" s="197" t="n">
        <v>109.33</v>
      </c>
    </row>
    <row r="4534" customFormat="false" ht="12.75" hidden="true" customHeight="false" outlineLevel="0" collapsed="false">
      <c r="A4534" s="197" t="s">
        <v>9569</v>
      </c>
      <c r="B4534" s="197" t="str">
        <f aca="false">C4534&amp;D4534&amp;E4534&amp;F4534&amp;G4534&amp;H4534</f>
        <v>ASSENTAMENTO SEM FORNECIMENTO DE CONEXOES E REGISTROS DE FERRO FUNDIDO,COM JUNTAS MECANICAS OU FLANGEADAS,EXCLUSIVE MATERIAIS DAS JUNTAS,COM DIAMETRO DE 450MM.CUSTO POR JUNTA</v>
      </c>
      <c r="C4534" s="197" t="s">
        <v>9541</v>
      </c>
      <c r="D4534" s="197" t="s">
        <v>9542</v>
      </c>
      <c r="E4534" s="197" t="s">
        <v>9570</v>
      </c>
      <c r="I4534" s="197" t="s">
        <v>30</v>
      </c>
      <c r="J4534" s="197" t="n">
        <v>138.74</v>
      </c>
    </row>
    <row r="4535" customFormat="false" ht="12.75" hidden="true" customHeight="false" outlineLevel="0" collapsed="false">
      <c r="A4535" s="197" t="s">
        <v>9571</v>
      </c>
      <c r="B4535" s="197" t="str">
        <f aca="false">C4535&amp;D4535&amp;E4535&amp;F4535&amp;G4535&amp;H4535</f>
        <v>ASSENTAMENTO SEM FORNECIMENTO DE CONEXOES E REGISTROS DE FERRO FUNDIDO,COM JUNTAS MECANICAS OU FLANGEADAS,EXCLUSIVE MATERIAIS DAS JUNTAS,COM DIAMETRO DE 450MM.CUSTO POR JUNTA</v>
      </c>
      <c r="C4535" s="197" t="s">
        <v>9541</v>
      </c>
      <c r="D4535" s="197" t="s">
        <v>9542</v>
      </c>
      <c r="E4535" s="197" t="s">
        <v>9570</v>
      </c>
      <c r="I4535" s="197" t="s">
        <v>30</v>
      </c>
      <c r="J4535" s="197" t="n">
        <v>120.23</v>
      </c>
    </row>
    <row r="4536" customFormat="false" ht="12.75" hidden="true" customHeight="false" outlineLevel="0" collapsed="false">
      <c r="A4536" s="197" t="s">
        <v>9572</v>
      </c>
      <c r="B4536" s="197" t="str">
        <f aca="false">C4536&amp;D4536&amp;E4536&amp;F4536&amp;G4536&amp;H4536</f>
        <v>ASSENTAMENTO SEM FORNECIMENTO DE CONEXOES E REGISTROS DE FERRO FUNDIDO,COM JUNTAS MECANICAS OU FLANGEADAS,EXCLUSIVE MATERIAIS DAS JUNTAS,COM DIAMETRO DE 500MM.CUSTO POR JUNTA</v>
      </c>
      <c r="C4536" s="197" t="s">
        <v>9541</v>
      </c>
      <c r="D4536" s="197" t="s">
        <v>9542</v>
      </c>
      <c r="E4536" s="197" t="s">
        <v>9573</v>
      </c>
      <c r="I4536" s="197" t="s">
        <v>30</v>
      </c>
      <c r="J4536" s="197" t="n">
        <v>150.21</v>
      </c>
    </row>
    <row r="4537" customFormat="false" ht="12.75" hidden="true" customHeight="false" outlineLevel="0" collapsed="false">
      <c r="A4537" s="197" t="s">
        <v>9574</v>
      </c>
      <c r="B4537" s="197" t="str">
        <f aca="false">C4537&amp;D4537&amp;E4537&amp;F4537&amp;G4537&amp;H4537</f>
        <v>ASSENTAMENTO SEM FORNECIMENTO DE CONEXOES E REGISTROS DE FERRO FUNDIDO,COM JUNTAS MECANICAS OU FLANGEADAS,EXCLUSIVE MATERIAIS DAS JUNTAS,COM DIAMETRO DE 500MM.CUSTO POR JUNTA</v>
      </c>
      <c r="C4537" s="197" t="s">
        <v>9541</v>
      </c>
      <c r="D4537" s="197" t="s">
        <v>9542</v>
      </c>
      <c r="E4537" s="197" t="s">
        <v>9573</v>
      </c>
      <c r="I4537" s="197" t="s">
        <v>30</v>
      </c>
      <c r="J4537" s="197" t="n">
        <v>130.17</v>
      </c>
    </row>
    <row r="4538" customFormat="false" ht="12.75" hidden="true" customHeight="false" outlineLevel="0" collapsed="false">
      <c r="A4538" s="197" t="s">
        <v>9575</v>
      </c>
      <c r="B4538" s="197" t="str">
        <f aca="false">C4538&amp;D4538&amp;E4538&amp;F4538&amp;G4538&amp;H4538</f>
        <v>ASSENTAMENTO SEM FORNECIMENTO DE CONEXOES E REGISTROS DE FERRO FUNDIDO,COM JUNTAS MECANICAS OU FLANGEADAS,EXCLUSIVE MATERIAIS DAS JUNTAS,COM DIAMETRO DE 600MM.CUSTO POR JUNTA</v>
      </c>
      <c r="C4538" s="197" t="s">
        <v>9541</v>
      </c>
      <c r="D4538" s="197" t="s">
        <v>9542</v>
      </c>
      <c r="E4538" s="197" t="s">
        <v>9576</v>
      </c>
      <c r="I4538" s="197" t="s">
        <v>30</v>
      </c>
      <c r="J4538" s="197" t="n">
        <v>171.29</v>
      </c>
    </row>
    <row r="4539" customFormat="false" ht="12.75" hidden="true" customHeight="false" outlineLevel="0" collapsed="false">
      <c r="A4539" s="197" t="s">
        <v>9577</v>
      </c>
      <c r="B4539" s="197" t="str">
        <f aca="false">C4539&amp;D4539&amp;E4539&amp;F4539&amp;G4539&amp;H4539</f>
        <v>ASSENTAMENTO SEM FORNECIMENTO DE CONEXOES E REGISTROS DE FERRO FUNDIDO,COM JUNTAS MECANICAS OU FLANGEADAS,EXCLUSIVE MATERIAIS DAS JUNTAS,COM DIAMETRO DE 600MM.CUSTO POR JUNTA</v>
      </c>
      <c r="C4539" s="197" t="s">
        <v>9541</v>
      </c>
      <c r="D4539" s="197" t="s">
        <v>9542</v>
      </c>
      <c r="E4539" s="197" t="s">
        <v>9576</v>
      </c>
      <c r="I4539" s="197" t="s">
        <v>30</v>
      </c>
      <c r="J4539" s="197" t="n">
        <v>148.45</v>
      </c>
    </row>
    <row r="4540" customFormat="false" ht="12.75" hidden="true" customHeight="false" outlineLevel="0" collapsed="false">
      <c r="A4540" s="197" t="s">
        <v>9578</v>
      </c>
      <c r="B4540" s="197" t="str">
        <f aca="false">C4540&amp;D4540&amp;E4540&amp;F4540&amp;G4540&amp;H4540</f>
        <v>ASSENTAMENTO SEM FORNECIMENTO DE CONEXOES E REGISTROS DE FERRO FUNDIDO,COM JUNTAS MECANICAS OU FLANGEADAS,EXCLUSIVE MATERIAIS DAS JUNTAS,COM DIAMETRO DE 700MM.CUSTO POR JUNTA</v>
      </c>
      <c r="C4540" s="197" t="s">
        <v>9541</v>
      </c>
      <c r="D4540" s="197" t="s">
        <v>9542</v>
      </c>
      <c r="E4540" s="197" t="s">
        <v>9579</v>
      </c>
      <c r="I4540" s="197" t="s">
        <v>30</v>
      </c>
      <c r="J4540" s="197" t="n">
        <v>189.05</v>
      </c>
    </row>
    <row r="4541" customFormat="false" ht="12.75" hidden="true" customHeight="false" outlineLevel="0" collapsed="false">
      <c r="A4541" s="197" t="s">
        <v>9580</v>
      </c>
      <c r="B4541" s="197" t="str">
        <f aca="false">C4541&amp;D4541&amp;E4541&amp;F4541&amp;G4541&amp;H4541</f>
        <v>ASSENTAMENTO SEM FORNECIMENTO DE CONEXOES E REGISTROS DE FERRO FUNDIDO,COM JUNTAS MECANICAS OU FLANGEADAS,EXCLUSIVE MATERIAIS DAS JUNTAS,COM DIAMETRO DE 700MM.CUSTO POR JUNTA</v>
      </c>
      <c r="C4541" s="197" t="s">
        <v>9541</v>
      </c>
      <c r="D4541" s="197" t="s">
        <v>9542</v>
      </c>
      <c r="E4541" s="197" t="s">
        <v>9579</v>
      </c>
      <c r="I4541" s="197" t="s">
        <v>30</v>
      </c>
      <c r="J4541" s="197" t="n">
        <v>163.84</v>
      </c>
    </row>
    <row r="4542" customFormat="false" ht="12.75" hidden="true" customHeight="false" outlineLevel="0" collapsed="false">
      <c r="A4542" s="197" t="s">
        <v>9581</v>
      </c>
      <c r="B4542" s="197" t="str">
        <f aca="false">C4542&amp;D4542&amp;E4542&amp;F4542&amp;G4542&amp;H4542</f>
        <v>ASSENTAMENTO SEM FORNECIMENTO DE CONEXOES E REGISTROS DE FERRO FUNDIDO,COM JUNTAS MECANICAS OU FLANGEADAS,EXCLUSIVE MATERIAIS DAS JUNTAS,COM DIAMETRO DE 800MM.CUSTO POR JUNTA</v>
      </c>
      <c r="C4542" s="197" t="s">
        <v>9541</v>
      </c>
      <c r="D4542" s="197" t="s">
        <v>9542</v>
      </c>
      <c r="E4542" s="197" t="s">
        <v>9582</v>
      </c>
      <c r="I4542" s="197" t="s">
        <v>30</v>
      </c>
      <c r="J4542" s="197" t="n">
        <v>197.56</v>
      </c>
    </row>
    <row r="4543" customFormat="false" ht="12.75" hidden="true" customHeight="false" outlineLevel="0" collapsed="false">
      <c r="A4543" s="197" t="s">
        <v>9583</v>
      </c>
      <c r="B4543" s="197" t="str">
        <f aca="false">C4543&amp;D4543&amp;E4543&amp;F4543&amp;G4543&amp;H4543</f>
        <v>ASSENTAMENTO SEM FORNECIMENTO DE CONEXOES E REGISTROS DE FERRO FUNDIDO,COM JUNTAS MECANICAS OU FLANGEADAS,EXCLUSIVE MATERIAIS DAS JUNTAS,COM DIAMETRO DE 800MM.CUSTO POR JUNTA</v>
      </c>
      <c r="C4543" s="197" t="s">
        <v>9541</v>
      </c>
      <c r="D4543" s="197" t="s">
        <v>9542</v>
      </c>
      <c r="E4543" s="197" t="s">
        <v>9582</v>
      </c>
      <c r="I4543" s="197" t="s">
        <v>30</v>
      </c>
      <c r="J4543" s="197" t="n">
        <v>171.22</v>
      </c>
    </row>
    <row r="4544" customFormat="false" ht="12.75" hidden="true" customHeight="false" outlineLevel="0" collapsed="false">
      <c r="A4544" s="197" t="s">
        <v>9584</v>
      </c>
      <c r="B4544" s="197" t="str">
        <f aca="false">C4544&amp;D4544&amp;E4544&amp;F4544&amp;G4544&amp;H4544</f>
        <v>ASSENTAMENTO SEM FORNECIMENTO DE CONEXOES E REGISTROS DE FERRO FUNDIDO,COM JUNTAS MECANICAS OU FLANGEADAS,EXCLUSIVE MATERIAIS DAS JUNTAS,COM DIAMETRO DE 900MM.CUSTO POR JUNTA</v>
      </c>
      <c r="C4544" s="197" t="s">
        <v>9541</v>
      </c>
      <c r="D4544" s="197" t="s">
        <v>9542</v>
      </c>
      <c r="E4544" s="197" t="s">
        <v>9585</v>
      </c>
      <c r="I4544" s="197" t="s">
        <v>30</v>
      </c>
      <c r="J4544" s="197" t="n">
        <v>203.85</v>
      </c>
    </row>
    <row r="4545" customFormat="false" ht="12.75" hidden="true" customHeight="false" outlineLevel="0" collapsed="false">
      <c r="A4545" s="197" t="s">
        <v>9586</v>
      </c>
      <c r="B4545" s="197" t="str">
        <f aca="false">C4545&amp;D4545&amp;E4545&amp;F4545&amp;G4545&amp;H4545</f>
        <v>ASSENTAMENTO SEM FORNECIMENTO DE CONEXOES E REGISTROS DE FERRO FUNDIDO,COM JUNTAS MECANICAS OU FLANGEADAS,EXCLUSIVE MATERIAIS DAS JUNTAS,COM DIAMETRO DE 900MM.CUSTO POR JUNTA</v>
      </c>
      <c r="C4545" s="197" t="s">
        <v>9541</v>
      </c>
      <c r="D4545" s="197" t="s">
        <v>9542</v>
      </c>
      <c r="E4545" s="197" t="s">
        <v>9585</v>
      </c>
      <c r="I4545" s="197" t="s">
        <v>30</v>
      </c>
      <c r="J4545" s="197" t="n">
        <v>176.67</v>
      </c>
    </row>
    <row r="4546" customFormat="false" ht="12.75" hidden="true" customHeight="false" outlineLevel="0" collapsed="false">
      <c r="A4546" s="197" t="s">
        <v>9587</v>
      </c>
      <c r="B4546" s="197" t="str">
        <f aca="false">C4546&amp;D4546&amp;E4546&amp;F4546&amp;G4546&amp;H4546</f>
        <v>ASSENTAMENTO SEM FORNECIMENTO DE CONEXOES E REGISTROS DE FERRO FUNDIDO,COM JUNTAS MECANICAS OU FLANGEADAS,EXCLUSIVE MATERIAIS DAS JUNTAS,COM DIAMETRO DE 1000MM.CUSTO POR JUNTA</v>
      </c>
      <c r="C4546" s="197" t="s">
        <v>9541</v>
      </c>
      <c r="D4546" s="197" t="s">
        <v>9542</v>
      </c>
      <c r="E4546" s="197" t="s">
        <v>9588</v>
      </c>
      <c r="I4546" s="197" t="s">
        <v>30</v>
      </c>
      <c r="J4546" s="197" t="n">
        <v>223.83</v>
      </c>
    </row>
    <row r="4547" customFormat="false" ht="12.75" hidden="true" customHeight="false" outlineLevel="0" collapsed="false">
      <c r="A4547" s="197" t="s">
        <v>9589</v>
      </c>
      <c r="B4547" s="197" t="str">
        <f aca="false">C4547&amp;D4547&amp;E4547&amp;F4547&amp;G4547&amp;H4547</f>
        <v>ASSENTAMENTO SEM FORNECIMENTO DE CONEXOES E REGISTROS DE FERRO FUNDIDO,COM JUNTAS MECANICAS OU FLANGEADAS,EXCLUSIVE MATERIAIS DAS JUNTAS,COM DIAMETRO DE 1000MM.CUSTO POR JUNTA</v>
      </c>
      <c r="C4547" s="197" t="s">
        <v>9541</v>
      </c>
      <c r="D4547" s="197" t="s">
        <v>9542</v>
      </c>
      <c r="E4547" s="197" t="s">
        <v>9588</v>
      </c>
      <c r="I4547" s="197" t="s">
        <v>30</v>
      </c>
      <c r="J4547" s="197" t="n">
        <v>193.98</v>
      </c>
    </row>
    <row r="4548" customFormat="false" ht="12.75" hidden="true" customHeight="false" outlineLevel="0" collapsed="false">
      <c r="A4548" s="197" t="s">
        <v>9590</v>
      </c>
      <c r="B4548" s="197" t="str">
        <f aca="false">C4548&amp;D4548&amp;E4548&amp;F4548&amp;G4548&amp;H4548</f>
        <v>ASSENTAMENTO SEM FORNECIMENTO DE CONEXOES E REGISTROS DE FERRO FUNDIDO,COM JUNTAS MECANICAS OU FLANGEADAS,EXCLUSIVE MATERIAIS DAS JUNTAS,COM DIAMETRO DE 1200MM.CUSTO POR JUNTA</v>
      </c>
      <c r="C4548" s="197" t="s">
        <v>9541</v>
      </c>
      <c r="D4548" s="197" t="s">
        <v>9542</v>
      </c>
      <c r="E4548" s="197" t="s">
        <v>9591</v>
      </c>
      <c r="I4548" s="197" t="s">
        <v>30</v>
      </c>
      <c r="J4548" s="197" t="n">
        <v>231.97</v>
      </c>
    </row>
    <row r="4549" customFormat="false" ht="12.75" hidden="true" customHeight="false" outlineLevel="0" collapsed="false">
      <c r="A4549" s="197" t="s">
        <v>9592</v>
      </c>
      <c r="B4549" s="197" t="str">
        <f aca="false">C4549&amp;D4549&amp;E4549&amp;F4549&amp;G4549&amp;H4549</f>
        <v>ASSENTAMENTO SEM FORNECIMENTO DE CONEXOES E REGISTROS DE FERRO FUNDIDO,COM JUNTAS MECANICAS OU FLANGEADAS,EXCLUSIVE MATERIAIS DAS JUNTAS,COM DIAMETRO DE 1200MM.CUSTO POR JUNTA</v>
      </c>
      <c r="C4549" s="197" t="s">
        <v>9541</v>
      </c>
      <c r="D4549" s="197" t="s">
        <v>9542</v>
      </c>
      <c r="E4549" s="197" t="s">
        <v>9591</v>
      </c>
      <c r="I4549" s="197" t="s">
        <v>30</v>
      </c>
      <c r="J4549" s="197" t="n">
        <v>201.04</v>
      </c>
    </row>
    <row r="4550" customFormat="false" ht="12.75" hidden="true" customHeight="false" outlineLevel="0" collapsed="false">
      <c r="A4550" s="197" t="s">
        <v>9593</v>
      </c>
      <c r="B4550" s="197" t="str">
        <f aca="false">C4550&amp;D4550&amp;E4550&amp;F4550&amp;G4550&amp;H4550</f>
        <v>MONTAGEM DE JUNTA GIBAULT,EXCLUSIVE PECA,COM DIAMETRO ATE 200MM.CUSTO POR PECA</v>
      </c>
      <c r="C4550" s="197" t="s">
        <v>9594</v>
      </c>
      <c r="D4550" s="197" t="s">
        <v>9595</v>
      </c>
      <c r="I4550" s="197" t="s">
        <v>30</v>
      </c>
      <c r="J4550" s="197" t="n">
        <v>23.14</v>
      </c>
    </row>
    <row r="4551" customFormat="false" ht="12.75" hidden="true" customHeight="false" outlineLevel="0" collapsed="false">
      <c r="A4551" s="197" t="s">
        <v>9596</v>
      </c>
      <c r="B4551" s="197" t="str">
        <f aca="false">C4551&amp;D4551&amp;E4551&amp;F4551&amp;G4551&amp;H4551</f>
        <v>MONTAGEM DE JUNTA GIBAULT,EXCLUSIVE PECA,COM DIAMETRO ATE 200MM.CUSTO POR PECA</v>
      </c>
      <c r="C4551" s="197" t="s">
        <v>9594</v>
      </c>
      <c r="D4551" s="197" t="s">
        <v>9595</v>
      </c>
      <c r="I4551" s="197" t="s">
        <v>30</v>
      </c>
      <c r="J4551" s="197" t="n">
        <v>20.05</v>
      </c>
    </row>
    <row r="4552" customFormat="false" ht="12.75" hidden="true" customHeight="false" outlineLevel="0" collapsed="false">
      <c r="A4552" s="197" t="s">
        <v>9597</v>
      </c>
      <c r="B4552" s="197" t="str">
        <f aca="false">C4552&amp;D4552&amp;E4552&amp;F4552&amp;G4552&amp;H4552</f>
        <v>MONTAGEM DE JUNTA GIBAULT,EXCLUSIVE A PECA,COM DIAMETRO DE 250 A 300MM. CUSTO POR PECA</v>
      </c>
      <c r="C4552" s="197" t="s">
        <v>9598</v>
      </c>
      <c r="D4552" s="197" t="s">
        <v>9599</v>
      </c>
      <c r="I4552" s="197" t="s">
        <v>30</v>
      </c>
      <c r="J4552" s="197" t="n">
        <v>33.44</v>
      </c>
    </row>
    <row r="4553" customFormat="false" ht="12.75" hidden="true" customHeight="false" outlineLevel="0" collapsed="false">
      <c r="A4553" s="197" t="s">
        <v>9600</v>
      </c>
      <c r="B4553" s="197" t="str">
        <f aca="false">C4553&amp;D4553&amp;E4553&amp;F4553&amp;G4553&amp;H4553</f>
        <v>MONTAGEM DE JUNTA GIBAULT,EXCLUSIVE A PECA,COM DIAMETRO DE 250 A 300MM. CUSTO POR PECA</v>
      </c>
      <c r="C4553" s="197" t="s">
        <v>9598</v>
      </c>
      <c r="D4553" s="197" t="s">
        <v>9599</v>
      </c>
      <c r="I4553" s="197" t="s">
        <v>30</v>
      </c>
      <c r="J4553" s="197" t="n">
        <v>28.98</v>
      </c>
    </row>
    <row r="4554" customFormat="false" ht="12.75" hidden="true" customHeight="false" outlineLevel="0" collapsed="false">
      <c r="A4554" s="197" t="s">
        <v>9601</v>
      </c>
      <c r="B4554" s="197" t="str">
        <f aca="false">C4554&amp;D4554&amp;E4554&amp;F4554&amp;G4554&amp;H4554</f>
        <v>MONTAGEM DE JUNTA GIBAULT,EXCLUSIVE A PECA,COM DIAMETRO DE 300 A 600MM.CUSTO POR PECA</v>
      </c>
      <c r="C4554" s="197" t="s">
        <v>9602</v>
      </c>
      <c r="D4554" s="197" t="s">
        <v>9603</v>
      </c>
      <c r="I4554" s="197" t="s">
        <v>30</v>
      </c>
      <c r="J4554" s="197" t="n">
        <v>122.88</v>
      </c>
    </row>
    <row r="4555" customFormat="false" ht="12.75" hidden="true" customHeight="false" outlineLevel="0" collapsed="false">
      <c r="A4555" s="197" t="s">
        <v>9604</v>
      </c>
      <c r="B4555" s="197" t="str">
        <f aca="false">C4555&amp;D4555&amp;E4555&amp;F4555&amp;G4555&amp;H4555</f>
        <v>MONTAGEM DE JUNTA GIBAULT,EXCLUSIVE A PECA,COM DIAMETRO DE 300 A 600MM.CUSTO POR PECA</v>
      </c>
      <c r="C4555" s="197" t="s">
        <v>9602</v>
      </c>
      <c r="D4555" s="197" t="s">
        <v>9603</v>
      </c>
      <c r="I4555" s="197" t="s">
        <v>30</v>
      </c>
      <c r="J4555" s="197" t="n">
        <v>116.34</v>
      </c>
    </row>
    <row r="4556" customFormat="false" ht="12.75" hidden="true" customHeight="false" outlineLevel="0" collapsed="false">
      <c r="A4556" s="197" t="s">
        <v>9605</v>
      </c>
      <c r="B4556" s="197" t="str">
        <f aca="false">C4556&amp;D4556&amp;E4556&amp;F4556&amp;G4556&amp;H4556</f>
        <v>MONTAGEM SEM FORNECIMENTO DE LUVA TRIPARTIDA DE FERRO DUCTIL PARA DN ATE 100MM</v>
      </c>
      <c r="C4556" s="197" t="s">
        <v>9606</v>
      </c>
      <c r="D4556" s="197" t="s">
        <v>9607</v>
      </c>
      <c r="I4556" s="197" t="s">
        <v>30</v>
      </c>
      <c r="J4556" s="197" t="n">
        <v>17.61</v>
      </c>
    </row>
    <row r="4557" customFormat="false" ht="12.75" hidden="true" customHeight="false" outlineLevel="0" collapsed="false">
      <c r="A4557" s="197" t="s">
        <v>9608</v>
      </c>
      <c r="B4557" s="197" t="str">
        <f aca="false">C4557&amp;D4557&amp;E4557&amp;F4557&amp;G4557&amp;H4557</f>
        <v>MONTAGEM SEM FORNECIMENTO DE LUVA TRIPARTIDA DE FERRO DUCTIL PARA DN ATE 100MM</v>
      </c>
      <c r="C4557" s="197" t="s">
        <v>9606</v>
      </c>
      <c r="D4557" s="197" t="s">
        <v>9607</v>
      </c>
      <c r="I4557" s="197" t="s">
        <v>30</v>
      </c>
      <c r="J4557" s="197" t="n">
        <v>15.26</v>
      </c>
    </row>
    <row r="4558" customFormat="false" ht="12.75" hidden="true" customHeight="false" outlineLevel="0" collapsed="false">
      <c r="A4558" s="197" t="s">
        <v>9609</v>
      </c>
      <c r="B4558" s="197" t="str">
        <f aca="false">C4558&amp;D4558&amp;E4558&amp;F4558&amp;G4558&amp;H4558</f>
        <v>MONTAGEM SEM FORNECIMENTO DE LUVA TRIPARTIDA DE FERRO DUCTIL PARA DN ACIMA DE 100MM ATE 250MM</v>
      </c>
      <c r="C4558" s="197" t="s">
        <v>9606</v>
      </c>
      <c r="D4558" s="197" t="s">
        <v>9610</v>
      </c>
      <c r="I4558" s="197" t="s">
        <v>30</v>
      </c>
      <c r="J4558" s="197" t="n">
        <v>21.79</v>
      </c>
    </row>
    <row r="4559" customFormat="false" ht="12.75" hidden="true" customHeight="false" outlineLevel="0" collapsed="false">
      <c r="A4559" s="197" t="s">
        <v>9611</v>
      </c>
      <c r="B4559" s="197" t="str">
        <f aca="false">C4559&amp;D4559&amp;E4559&amp;F4559&amp;G4559&amp;H4559</f>
        <v>MONTAGEM SEM FORNECIMENTO DE LUVA TRIPARTIDA DE FERRO DUCTIL PARA DN ACIMA DE 100MM ATE 250MM</v>
      </c>
      <c r="C4559" s="197" t="s">
        <v>9606</v>
      </c>
      <c r="D4559" s="197" t="s">
        <v>9610</v>
      </c>
      <c r="I4559" s="197" t="s">
        <v>30</v>
      </c>
      <c r="J4559" s="197" t="n">
        <v>18.88</v>
      </c>
    </row>
    <row r="4560" customFormat="false" ht="12.75" hidden="true" customHeight="false" outlineLevel="0" collapsed="false">
      <c r="A4560" s="197" t="s">
        <v>9612</v>
      </c>
      <c r="B4560" s="197" t="str">
        <f aca="false">C4560&amp;D4560&amp;E4560&amp;F4560&amp;G4560&amp;H4560</f>
        <v>MONTAGEM SEM FORNECIMENTO DE LUVA TRIPARTIDA DE FERRO DUCTIL PARA DN ACIMA DE 250MM ATE 400MM</v>
      </c>
      <c r="C4560" s="197" t="s">
        <v>9606</v>
      </c>
      <c r="D4560" s="197" t="s">
        <v>9613</v>
      </c>
      <c r="I4560" s="197" t="s">
        <v>30</v>
      </c>
      <c r="J4560" s="197" t="n">
        <v>24.49</v>
      </c>
    </row>
    <row r="4561" customFormat="false" ht="12.75" hidden="true" customHeight="false" outlineLevel="0" collapsed="false">
      <c r="A4561" s="197" t="s">
        <v>9614</v>
      </c>
      <c r="B4561" s="197" t="str">
        <f aca="false">C4561&amp;D4561&amp;E4561&amp;F4561&amp;G4561&amp;H4561</f>
        <v>MONTAGEM SEM FORNECIMENTO DE LUVA TRIPARTIDA DE FERRO DUCTIL PARA DN ACIMA DE 250MM ATE 400MM</v>
      </c>
      <c r="C4561" s="197" t="s">
        <v>9606</v>
      </c>
      <c r="D4561" s="197" t="s">
        <v>9613</v>
      </c>
      <c r="I4561" s="197" t="s">
        <v>30</v>
      </c>
      <c r="J4561" s="197" t="n">
        <v>21.22</v>
      </c>
    </row>
    <row r="4562" customFormat="false" ht="12.75" hidden="true" customHeight="false" outlineLevel="0" collapsed="false">
      <c r="A4562" s="197" t="s">
        <v>9615</v>
      </c>
      <c r="B4562" s="197" t="str">
        <f aca="false">C4562&amp;D4562&amp;E4562&amp;F4562&amp;G4562&amp;H4562</f>
        <v>MONTAGEM SEM FORNECIMENTO DE LUVA TRIPARTIDA DE FERRO DUCTIL PARA DN ACIMA DE 400MM ATE 500MM</v>
      </c>
      <c r="C4562" s="197" t="s">
        <v>9606</v>
      </c>
      <c r="D4562" s="197" t="s">
        <v>9616</v>
      </c>
      <c r="I4562" s="197" t="s">
        <v>30</v>
      </c>
      <c r="J4562" s="197" t="n">
        <v>28.5</v>
      </c>
    </row>
    <row r="4563" customFormat="false" ht="12.75" hidden="true" customHeight="false" outlineLevel="0" collapsed="false">
      <c r="A4563" s="197" t="s">
        <v>9617</v>
      </c>
      <c r="B4563" s="197" t="str">
        <f aca="false">C4563&amp;D4563&amp;E4563&amp;F4563&amp;G4563&amp;H4563</f>
        <v>MONTAGEM SEM FORNECIMENTO DE LUVA TRIPARTIDA DE FERRO DUCTIL PARA DN ACIMA DE 400MM ATE 500MM</v>
      </c>
      <c r="C4563" s="197" t="s">
        <v>9606</v>
      </c>
      <c r="D4563" s="197" t="s">
        <v>9616</v>
      </c>
      <c r="I4563" s="197" t="s">
        <v>30</v>
      </c>
      <c r="J4563" s="197" t="n">
        <v>24.7</v>
      </c>
    </row>
    <row r="4564" customFormat="false" ht="12.75" hidden="true" customHeight="false" outlineLevel="0" collapsed="false">
      <c r="A4564" s="197" t="s">
        <v>9618</v>
      </c>
      <c r="B4564" s="197" t="str">
        <f aca="false">C4564&amp;D4564&amp;E4564&amp;F4564&amp;G4564&amp;H4564</f>
        <v>MONTAGEM SEM FORNECIMENTO DE LUVA TRIPARTIDA DE FERRO DUCTIL PARA DN ACIMA DE 500MM ATE 600MM</v>
      </c>
      <c r="C4564" s="197" t="s">
        <v>9606</v>
      </c>
      <c r="D4564" s="197" t="s">
        <v>9619</v>
      </c>
      <c r="I4564" s="197" t="s">
        <v>30</v>
      </c>
      <c r="J4564" s="197" t="n">
        <v>31.14</v>
      </c>
    </row>
    <row r="4565" customFormat="false" ht="12.75" hidden="true" customHeight="false" outlineLevel="0" collapsed="false">
      <c r="A4565" s="197" t="s">
        <v>9620</v>
      </c>
      <c r="B4565" s="197" t="str">
        <f aca="false">C4565&amp;D4565&amp;E4565&amp;F4565&amp;G4565&amp;H4565</f>
        <v>MONTAGEM SEM FORNECIMENTO DE LUVA TRIPARTIDA DE FERRO DUCTIL PARA DN ACIMA DE 500MM ATE 600MM</v>
      </c>
      <c r="C4565" s="197" t="s">
        <v>9606</v>
      </c>
      <c r="D4565" s="197" t="s">
        <v>9619</v>
      </c>
      <c r="I4565" s="197" t="s">
        <v>30</v>
      </c>
      <c r="J4565" s="197" t="n">
        <v>26.99</v>
      </c>
    </row>
    <row r="4566" customFormat="false" ht="12.75" hidden="true" customHeight="false" outlineLevel="0" collapsed="false">
      <c r="A4566" s="197" t="s">
        <v>9621</v>
      </c>
      <c r="B4566" s="197" t="str">
        <f aca="false">C4566&amp;D4566&amp;E4566&amp;F4566&amp;G4566&amp;H4566</f>
        <v>MONTAGEM DE JUNTA DE DESMONTAGEM,EXCLUSIVE A PECA,COM DIAMETRO DE 100MM.CUSTO POR PECA</v>
      </c>
      <c r="C4566" s="197" t="s">
        <v>9622</v>
      </c>
      <c r="D4566" s="197" t="s">
        <v>9623</v>
      </c>
      <c r="I4566" s="197" t="s">
        <v>30</v>
      </c>
      <c r="J4566" s="197" t="n">
        <v>56.41</v>
      </c>
    </row>
    <row r="4567" customFormat="false" ht="12.75" hidden="true" customHeight="false" outlineLevel="0" collapsed="false">
      <c r="A4567" s="197" t="s">
        <v>9624</v>
      </c>
      <c r="B4567" s="197" t="str">
        <f aca="false">C4567&amp;D4567&amp;E4567&amp;F4567&amp;G4567&amp;H4567</f>
        <v>MONTAGEM DE JUNTA DE DESMONTAGEM,EXCLUSIVE A PECA,COM DIAMETRO DE 100MM.CUSTO POR PECA</v>
      </c>
      <c r="C4567" s="197" t="s">
        <v>9622</v>
      </c>
      <c r="D4567" s="197" t="s">
        <v>9623</v>
      </c>
      <c r="I4567" s="197" t="s">
        <v>30</v>
      </c>
      <c r="J4567" s="197" t="n">
        <v>49.54</v>
      </c>
    </row>
    <row r="4568" customFormat="false" ht="12.75" hidden="true" customHeight="false" outlineLevel="0" collapsed="false">
      <c r="A4568" s="197" t="s">
        <v>9625</v>
      </c>
      <c r="B4568" s="197" t="str">
        <f aca="false">C4568&amp;D4568&amp;E4568&amp;F4568&amp;G4568&amp;H4568</f>
        <v>MONTAGEM DE JUNTA DE DESMONTAGEM,EXCLUSIVE A PECA,COM DIAMETRO DE 150MM.CUSTO POR PECA</v>
      </c>
      <c r="C4568" s="197" t="s">
        <v>9622</v>
      </c>
      <c r="D4568" s="197" t="s">
        <v>9626</v>
      </c>
      <c r="I4568" s="197" t="s">
        <v>30</v>
      </c>
      <c r="J4568" s="197" t="n">
        <v>71.6</v>
      </c>
    </row>
    <row r="4569" customFormat="false" ht="12.75" hidden="true" customHeight="false" outlineLevel="0" collapsed="false">
      <c r="A4569" s="197" t="s">
        <v>9627</v>
      </c>
      <c r="B4569" s="197" t="str">
        <f aca="false">C4569&amp;D4569&amp;E4569&amp;F4569&amp;G4569&amp;H4569</f>
        <v>MONTAGEM DE JUNTA DE DESMONTAGEM,EXCLUSIVE A PECA,COM DIAMETRO DE 150MM.CUSTO POR PECA</v>
      </c>
      <c r="C4569" s="197" t="s">
        <v>9622</v>
      </c>
      <c r="D4569" s="197" t="s">
        <v>9626</v>
      </c>
      <c r="I4569" s="197" t="s">
        <v>30</v>
      </c>
      <c r="J4569" s="197" t="n">
        <v>62.76</v>
      </c>
    </row>
    <row r="4570" customFormat="false" ht="12.75" hidden="true" customHeight="false" outlineLevel="0" collapsed="false">
      <c r="A4570" s="197" t="s">
        <v>9628</v>
      </c>
      <c r="B4570" s="197" t="str">
        <f aca="false">C4570&amp;D4570&amp;E4570&amp;F4570&amp;G4570&amp;H4570</f>
        <v>MONTAGEM DE JUNTA DE DESMONTAGEM,EXCLUSIVE A PECA,COM DIAMETRO DE 200MM.CUSTO POR PECA</v>
      </c>
      <c r="C4570" s="197" t="s">
        <v>9622</v>
      </c>
      <c r="D4570" s="197" t="s">
        <v>9629</v>
      </c>
      <c r="I4570" s="197" t="s">
        <v>30</v>
      </c>
      <c r="J4570" s="197" t="n">
        <v>73.64</v>
      </c>
    </row>
    <row r="4571" customFormat="false" ht="12.75" hidden="true" customHeight="false" outlineLevel="0" collapsed="false">
      <c r="A4571" s="197" t="s">
        <v>9630</v>
      </c>
      <c r="B4571" s="197" t="str">
        <f aca="false">C4571&amp;D4571&amp;E4571&amp;F4571&amp;G4571&amp;H4571</f>
        <v>MONTAGEM DE JUNTA DE DESMONTAGEM,EXCLUSIVE A PECA,COM DIAMETRO DE 200MM.CUSTO POR PECA</v>
      </c>
      <c r="C4571" s="197" t="s">
        <v>9622</v>
      </c>
      <c r="D4571" s="197" t="s">
        <v>9629</v>
      </c>
      <c r="I4571" s="197" t="s">
        <v>30</v>
      </c>
      <c r="J4571" s="197" t="n">
        <v>64.79</v>
      </c>
    </row>
    <row r="4572" customFormat="false" ht="12.75" hidden="true" customHeight="false" outlineLevel="0" collapsed="false">
      <c r="A4572" s="197" t="s">
        <v>9631</v>
      </c>
      <c r="B4572" s="197" t="str">
        <f aca="false">C4572&amp;D4572&amp;E4572&amp;F4572&amp;G4572&amp;H4572</f>
        <v>MONTAGEM DE JUNTA DE DESMONTAGEM,EXCLUSIVE A PECA,COM DIAMETRO DE 250MM.CUSTO POR PECA</v>
      </c>
      <c r="C4572" s="197" t="s">
        <v>9622</v>
      </c>
      <c r="D4572" s="197" t="s">
        <v>9632</v>
      </c>
      <c r="I4572" s="197" t="s">
        <v>30</v>
      </c>
      <c r="J4572" s="197" t="n">
        <v>181.73</v>
      </c>
    </row>
    <row r="4573" customFormat="false" ht="12.75" hidden="true" customHeight="false" outlineLevel="0" collapsed="false">
      <c r="A4573" s="197" t="s">
        <v>9633</v>
      </c>
      <c r="B4573" s="197" t="str">
        <f aca="false">C4573&amp;D4573&amp;E4573&amp;F4573&amp;G4573&amp;H4573</f>
        <v>MONTAGEM DE JUNTA DE DESMONTAGEM,EXCLUSIVE A PECA,COM DIAMETRO DE 250MM.CUSTO POR PECA</v>
      </c>
      <c r="C4573" s="197" t="s">
        <v>9622</v>
      </c>
      <c r="D4573" s="197" t="s">
        <v>9632</v>
      </c>
      <c r="I4573" s="197" t="s">
        <v>30</v>
      </c>
      <c r="J4573" s="197" t="n">
        <v>168.68</v>
      </c>
    </row>
    <row r="4574" customFormat="false" ht="12.75" hidden="true" customHeight="false" outlineLevel="0" collapsed="false">
      <c r="A4574" s="197" t="s">
        <v>9634</v>
      </c>
      <c r="B4574" s="197" t="str">
        <f aca="false">C4574&amp;D4574&amp;E4574&amp;F4574&amp;G4574&amp;H4574</f>
        <v>MONTAGEM DE JUNTA DE DESMONTAGEM,EXCLUSIVE A PECA,COM DIAMETRO DE 300MM.CUSTO POR PECA</v>
      </c>
      <c r="C4574" s="197" t="s">
        <v>9622</v>
      </c>
      <c r="D4574" s="197" t="s">
        <v>9635</v>
      </c>
      <c r="I4574" s="197" t="s">
        <v>30</v>
      </c>
      <c r="J4574" s="197" t="n">
        <v>206.95</v>
      </c>
    </row>
    <row r="4575" customFormat="false" ht="12.75" hidden="true" customHeight="false" outlineLevel="0" collapsed="false">
      <c r="A4575" s="197" t="s">
        <v>9636</v>
      </c>
      <c r="B4575" s="197" t="str">
        <f aca="false">C4575&amp;D4575&amp;E4575&amp;F4575&amp;G4575&amp;H4575</f>
        <v>MONTAGEM DE JUNTA DE DESMONTAGEM,EXCLUSIVE A PECA,COM DIAMETRO DE 300MM.CUSTO POR PECA</v>
      </c>
      <c r="C4575" s="197" t="s">
        <v>9622</v>
      </c>
      <c r="D4575" s="197" t="s">
        <v>9635</v>
      </c>
      <c r="I4575" s="197" t="s">
        <v>30</v>
      </c>
      <c r="J4575" s="197" t="n">
        <v>193.86</v>
      </c>
    </row>
    <row r="4576" customFormat="false" ht="12.75" hidden="true" customHeight="false" outlineLevel="0" collapsed="false">
      <c r="A4576" s="197" t="s">
        <v>9637</v>
      </c>
      <c r="B4576" s="197" t="str">
        <f aca="false">C4576&amp;D4576&amp;E4576&amp;F4576&amp;G4576&amp;H4576</f>
        <v>MONTAGEM DE JUNTA DE DESMONTAGEM,EXCLUSIVE A PECA,COM DIAMETRO DE 350MM.CUSTO POR PECA</v>
      </c>
      <c r="C4576" s="197" t="s">
        <v>9622</v>
      </c>
      <c r="D4576" s="197" t="s">
        <v>9638</v>
      </c>
      <c r="I4576" s="197" t="s">
        <v>30</v>
      </c>
      <c r="J4576" s="197" t="n">
        <v>248.61</v>
      </c>
    </row>
    <row r="4577" customFormat="false" ht="12.75" hidden="true" customHeight="false" outlineLevel="0" collapsed="false">
      <c r="A4577" s="197" t="s">
        <v>9639</v>
      </c>
      <c r="B4577" s="197" t="str">
        <f aca="false">C4577&amp;D4577&amp;E4577&amp;F4577&amp;G4577&amp;H4577</f>
        <v>MONTAGEM DE JUNTA DE DESMONTAGEM,EXCLUSIVE A PECA,COM DIAMETRO DE 350MM.CUSTO POR PECA</v>
      </c>
      <c r="C4577" s="197" t="s">
        <v>9622</v>
      </c>
      <c r="D4577" s="197" t="s">
        <v>9638</v>
      </c>
      <c r="I4577" s="197" t="s">
        <v>30</v>
      </c>
      <c r="J4577" s="197" t="n">
        <v>232.86</v>
      </c>
    </row>
    <row r="4578" customFormat="false" ht="12.75" hidden="true" customHeight="false" outlineLevel="0" collapsed="false">
      <c r="A4578" s="197" t="s">
        <v>9640</v>
      </c>
      <c r="B4578" s="197" t="str">
        <f aca="false">C4578&amp;D4578&amp;E4578&amp;F4578&amp;G4578&amp;H4578</f>
        <v>MONTAGEM DE JUNTA DE DESMONTAGEM,EXCLUSIVE A PECA,COM DIAMETRO DE 400MM.CUSTO POR PECA</v>
      </c>
      <c r="C4578" s="197" t="s">
        <v>9622</v>
      </c>
      <c r="D4578" s="197" t="s">
        <v>9641</v>
      </c>
      <c r="I4578" s="197" t="s">
        <v>30</v>
      </c>
      <c r="J4578" s="197" t="n">
        <v>268.95</v>
      </c>
    </row>
    <row r="4579" customFormat="false" ht="12.75" hidden="true" customHeight="false" outlineLevel="0" collapsed="false">
      <c r="A4579" s="197" t="s">
        <v>9642</v>
      </c>
      <c r="B4579" s="197" t="str">
        <f aca="false">C4579&amp;D4579&amp;E4579&amp;F4579&amp;G4579&amp;H4579</f>
        <v>MONTAGEM DE JUNTA DE DESMONTAGEM,EXCLUSIVE A PECA,COM DIAMETRO DE 400MM.CUSTO POR PECA</v>
      </c>
      <c r="C4579" s="197" t="s">
        <v>9622</v>
      </c>
      <c r="D4579" s="197" t="s">
        <v>9641</v>
      </c>
      <c r="I4579" s="197" t="s">
        <v>30</v>
      </c>
      <c r="J4579" s="197" t="n">
        <v>251.31</v>
      </c>
    </row>
    <row r="4580" customFormat="false" ht="12.75" hidden="true" customHeight="false" outlineLevel="0" collapsed="false">
      <c r="A4580" s="197" t="s">
        <v>9643</v>
      </c>
      <c r="B4580" s="197" t="str">
        <f aca="false">C4580&amp;D4580&amp;E4580&amp;F4580&amp;G4580&amp;H4580</f>
        <v>MONTAGEM DE JUNTA DE DESMONTAGEM,EXCLUSIVE A PECA,COM DIAMETRO DE 450MM.CUSTO POR PECA</v>
      </c>
      <c r="C4580" s="197" t="s">
        <v>9622</v>
      </c>
      <c r="D4580" s="197" t="s">
        <v>9644</v>
      </c>
      <c r="I4580" s="197" t="s">
        <v>30</v>
      </c>
      <c r="J4580" s="197" t="n">
        <v>270.93</v>
      </c>
    </row>
    <row r="4581" customFormat="false" ht="12.75" hidden="true" customHeight="false" outlineLevel="0" collapsed="false">
      <c r="A4581" s="197" t="s">
        <v>9645</v>
      </c>
      <c r="B4581" s="197" t="str">
        <f aca="false">C4581&amp;D4581&amp;E4581&amp;F4581&amp;G4581&amp;H4581</f>
        <v>MONTAGEM DE JUNTA DE DESMONTAGEM,EXCLUSIVE A PECA,COM DIAMETRO DE 450MM.CUSTO POR PECA</v>
      </c>
      <c r="C4581" s="197" t="s">
        <v>9622</v>
      </c>
      <c r="D4581" s="197" t="s">
        <v>9644</v>
      </c>
      <c r="I4581" s="197" t="s">
        <v>30</v>
      </c>
      <c r="J4581" s="197" t="n">
        <v>253.25</v>
      </c>
    </row>
    <row r="4582" customFormat="false" ht="12.75" hidden="true" customHeight="false" outlineLevel="0" collapsed="false">
      <c r="A4582" s="197" t="s">
        <v>9646</v>
      </c>
      <c r="B4582" s="197" t="str">
        <f aca="false">C4582&amp;D4582&amp;E4582&amp;F4582&amp;G4582&amp;H4582</f>
        <v>MONTAGEM DE JUNTA DE DESMONTAGEM,EXCLUSIVE A PECA,COM DIAMETRO DE 500MM. CUSTO POR PECA</v>
      </c>
      <c r="C4582" s="197" t="s">
        <v>9622</v>
      </c>
      <c r="D4582" s="197" t="s">
        <v>9647</v>
      </c>
      <c r="I4582" s="197" t="s">
        <v>30</v>
      </c>
      <c r="J4582" s="197" t="n">
        <v>296.12</v>
      </c>
    </row>
    <row r="4583" customFormat="false" ht="12.75" hidden="true" customHeight="false" outlineLevel="0" collapsed="false">
      <c r="A4583" s="197" t="s">
        <v>9648</v>
      </c>
      <c r="B4583" s="197" t="str">
        <f aca="false">C4583&amp;D4583&amp;E4583&amp;F4583&amp;G4583&amp;H4583</f>
        <v>MONTAGEM DE JUNTA DE DESMONTAGEM,EXCLUSIVE A PECA,COM DIAMETRO DE 500MM. CUSTO POR PECA</v>
      </c>
      <c r="C4583" s="197" t="s">
        <v>9622</v>
      </c>
      <c r="D4583" s="197" t="s">
        <v>9647</v>
      </c>
      <c r="I4583" s="197" t="s">
        <v>30</v>
      </c>
      <c r="J4583" s="197" t="n">
        <v>275.33</v>
      </c>
    </row>
    <row r="4584" customFormat="false" ht="12.75" hidden="true" customHeight="false" outlineLevel="0" collapsed="false">
      <c r="A4584" s="197" t="s">
        <v>9649</v>
      </c>
      <c r="B4584" s="197" t="str">
        <f aca="false">C4584&amp;D4584&amp;E4584&amp;F4584&amp;G4584&amp;H4584</f>
        <v>MONTAGEM DE JUNTA DE DESMONTAGEM,EXCLUSIVE A PECA,COM DIAMETRO DE 600MM.CUSTO POR PECA</v>
      </c>
      <c r="C4584" s="197" t="s">
        <v>9622</v>
      </c>
      <c r="D4584" s="197" t="s">
        <v>9650</v>
      </c>
      <c r="I4584" s="197" t="s">
        <v>30</v>
      </c>
      <c r="J4584" s="197" t="n">
        <v>320.21</v>
      </c>
    </row>
    <row r="4585" customFormat="false" ht="12.75" hidden="true" customHeight="false" outlineLevel="0" collapsed="false">
      <c r="A4585" s="197" t="s">
        <v>9651</v>
      </c>
      <c r="B4585" s="197" t="str">
        <f aca="false">C4585&amp;D4585&amp;E4585&amp;F4585&amp;G4585&amp;H4585</f>
        <v>MONTAGEM DE JUNTA DE DESMONTAGEM,EXCLUSIVE A PECA,COM DIAMETRO DE 600MM.CUSTO POR PECA</v>
      </c>
      <c r="C4585" s="197" t="s">
        <v>9622</v>
      </c>
      <c r="D4585" s="197" t="s">
        <v>9650</v>
      </c>
      <c r="I4585" s="197" t="s">
        <v>30</v>
      </c>
      <c r="J4585" s="197" t="n">
        <v>297.6</v>
      </c>
    </row>
    <row r="4586" customFormat="false" ht="12.75" hidden="true" customHeight="false" outlineLevel="0" collapsed="false">
      <c r="A4586" s="197" t="s">
        <v>9652</v>
      </c>
      <c r="B4586" s="197" t="str">
        <f aca="false">C4586&amp;D4586&amp;E4586&amp;F4586&amp;G4586&amp;H4586</f>
        <v>MONTAGEM DE JUNTA DE DESMONTAGEM,EXCLUSIVE A PECA,COM DIAMETRO DE 700MM.CUSTO POR PECA</v>
      </c>
      <c r="C4586" s="197" t="s">
        <v>9622</v>
      </c>
      <c r="D4586" s="197" t="s">
        <v>9653</v>
      </c>
      <c r="I4586" s="197" t="s">
        <v>30</v>
      </c>
      <c r="J4586" s="197" t="n">
        <v>349.55</v>
      </c>
    </row>
    <row r="4587" customFormat="false" ht="12.75" hidden="true" customHeight="false" outlineLevel="0" collapsed="false">
      <c r="A4587" s="197" t="s">
        <v>9654</v>
      </c>
      <c r="B4587" s="197" t="str">
        <f aca="false">C4587&amp;D4587&amp;E4587&amp;F4587&amp;G4587&amp;H4587</f>
        <v>MONTAGEM DE JUNTA DE DESMONTAGEM,EXCLUSIVE A PECA,COM DIAMETRO DE 700MM.CUSTO POR PECA</v>
      </c>
      <c r="C4587" s="197" t="s">
        <v>9622</v>
      </c>
      <c r="D4587" s="197" t="s">
        <v>9653</v>
      </c>
      <c r="I4587" s="197" t="s">
        <v>30</v>
      </c>
      <c r="J4587" s="197" t="n">
        <v>323.41</v>
      </c>
    </row>
    <row r="4588" customFormat="false" ht="12.75" hidden="true" customHeight="false" outlineLevel="0" collapsed="false">
      <c r="A4588" s="197" t="s">
        <v>9655</v>
      </c>
      <c r="B4588" s="197" t="str">
        <f aca="false">C4588&amp;D4588&amp;E4588&amp;F4588&amp;G4588&amp;H4588</f>
        <v>MONTAGEM DE JUNTA DE DESMONTAGEM,EXCLUSIVE A PECA,COM DIAMETRO DE 800MM.CUSTO POR PECA</v>
      </c>
      <c r="C4588" s="197" t="s">
        <v>9622</v>
      </c>
      <c r="D4588" s="197" t="s">
        <v>9656</v>
      </c>
      <c r="I4588" s="197" t="s">
        <v>30</v>
      </c>
      <c r="J4588" s="197" t="n">
        <v>383.69</v>
      </c>
    </row>
    <row r="4589" customFormat="false" ht="12.75" hidden="true" customHeight="false" outlineLevel="0" collapsed="false">
      <c r="A4589" s="197" t="s">
        <v>9657</v>
      </c>
      <c r="B4589" s="197" t="str">
        <f aca="false">C4589&amp;D4589&amp;E4589&amp;F4589&amp;G4589&amp;H4589</f>
        <v>MONTAGEM DE JUNTA DE DESMONTAGEM,EXCLUSIVE A PECA,COM DIAMETRO DE 800MM.CUSTO POR PECA</v>
      </c>
      <c r="C4589" s="197" t="s">
        <v>9622</v>
      </c>
      <c r="D4589" s="197" t="s">
        <v>9656</v>
      </c>
      <c r="I4589" s="197" t="s">
        <v>30</v>
      </c>
      <c r="J4589" s="197" t="n">
        <v>355.32</v>
      </c>
    </row>
    <row r="4590" customFormat="false" ht="12.75" hidden="true" customHeight="false" outlineLevel="0" collapsed="false">
      <c r="A4590" s="197" t="s">
        <v>9658</v>
      </c>
      <c r="B4590" s="197" t="str">
        <f aca="false">C4590&amp;D4590&amp;E4590&amp;F4590&amp;G4590&amp;H4590</f>
        <v>MONTAGEM DE JUNTA DE DESMONTAGEM,EXCLUSIVE A PECA,COM DIAMETRO DE 900MM.CUSTO POR PECA</v>
      </c>
      <c r="C4590" s="197" t="s">
        <v>9622</v>
      </c>
      <c r="D4590" s="197" t="s">
        <v>9659</v>
      </c>
      <c r="I4590" s="197" t="s">
        <v>30</v>
      </c>
      <c r="J4590" s="197" t="n">
        <v>422.22</v>
      </c>
    </row>
    <row r="4591" customFormat="false" ht="12.75" hidden="true" customHeight="false" outlineLevel="0" collapsed="false">
      <c r="A4591" s="197" t="s">
        <v>9660</v>
      </c>
      <c r="B4591" s="197" t="str">
        <f aca="false">C4591&amp;D4591&amp;E4591&amp;F4591&amp;G4591&amp;H4591</f>
        <v>MONTAGEM DE JUNTA DE DESMONTAGEM,EXCLUSIVE A PECA,COM DIAMETRO DE 900MM.CUSTO POR PECA</v>
      </c>
      <c r="C4591" s="197" t="s">
        <v>9622</v>
      </c>
      <c r="D4591" s="197" t="s">
        <v>9659</v>
      </c>
      <c r="I4591" s="197" t="s">
        <v>30</v>
      </c>
      <c r="J4591" s="197" t="n">
        <v>389.98</v>
      </c>
    </row>
    <row r="4592" customFormat="false" ht="12.75" hidden="true" customHeight="false" outlineLevel="0" collapsed="false">
      <c r="A4592" s="197" t="s">
        <v>9661</v>
      </c>
      <c r="B4592" s="197" t="str">
        <f aca="false">C4592&amp;D4592&amp;E4592&amp;F4592&amp;G4592&amp;H4592</f>
        <v>MONTAGEM DE JUNTA DE DESMONTAGEM,EXCLUSIVE A PECA,COM DIAMETRO DE 1000MM.CUSTO POR PECA</v>
      </c>
      <c r="C4592" s="197" t="s">
        <v>9622</v>
      </c>
      <c r="D4592" s="197" t="s">
        <v>9662</v>
      </c>
      <c r="I4592" s="197" t="s">
        <v>30</v>
      </c>
      <c r="J4592" s="197" t="n">
        <v>460.86</v>
      </c>
    </row>
    <row r="4593" customFormat="false" ht="12.75" hidden="true" customHeight="false" outlineLevel="0" collapsed="false">
      <c r="A4593" s="197" t="s">
        <v>9663</v>
      </c>
      <c r="B4593" s="197" t="str">
        <f aca="false">C4593&amp;D4593&amp;E4593&amp;F4593&amp;G4593&amp;H4593</f>
        <v>MONTAGEM DE JUNTA DE DESMONTAGEM,EXCLUSIVE A PECA,COM DIAMETRO DE 1000MM.CUSTO POR PECA</v>
      </c>
      <c r="C4593" s="197" t="s">
        <v>9622</v>
      </c>
      <c r="D4593" s="197" t="s">
        <v>9662</v>
      </c>
      <c r="I4593" s="197" t="s">
        <v>30</v>
      </c>
      <c r="J4593" s="197" t="n">
        <v>426.05</v>
      </c>
    </row>
    <row r="4594" customFormat="false" ht="12.75" hidden="true" customHeight="false" outlineLevel="0" collapsed="false">
      <c r="A4594" s="197" t="s">
        <v>9664</v>
      </c>
      <c r="B4594" s="197" t="str">
        <f aca="false">C4594&amp;D4594&amp;E4594&amp;F4594&amp;G4594&amp;H4594</f>
        <v>MONTAGEM DE JUNTA DE DESMONTAGEM,EXCLUSIVE A PECA,COM DIAMETRO DE 1200MM.CUSTO POR PECA</v>
      </c>
      <c r="C4594" s="197" t="s">
        <v>9622</v>
      </c>
      <c r="D4594" s="197" t="s">
        <v>9665</v>
      </c>
      <c r="I4594" s="197" t="s">
        <v>30</v>
      </c>
      <c r="J4594" s="197" t="n">
        <v>534.87</v>
      </c>
    </row>
    <row r="4595" customFormat="false" ht="12.75" hidden="true" customHeight="false" outlineLevel="0" collapsed="false">
      <c r="A4595" s="197" t="s">
        <v>9666</v>
      </c>
      <c r="B4595" s="197" t="str">
        <f aca="false">C4595&amp;D4595&amp;E4595&amp;F4595&amp;G4595&amp;H4595</f>
        <v>MONTAGEM DE JUNTA DE DESMONTAGEM,EXCLUSIVE A PECA,COM DIAMETRO DE 1200MM.CUSTO POR PECA</v>
      </c>
      <c r="C4595" s="197" t="s">
        <v>9622</v>
      </c>
      <c r="D4595" s="197" t="s">
        <v>9665</v>
      </c>
      <c r="I4595" s="197" t="s">
        <v>30</v>
      </c>
      <c r="J4595" s="197" t="n">
        <v>492.73</v>
      </c>
    </row>
    <row r="4596" customFormat="false" ht="12.75" hidden="true" customHeight="false" outlineLevel="0" collapsed="false">
      <c r="A4596" s="197" t="s">
        <v>9667</v>
      </c>
      <c r="B4596" s="197" t="str">
        <f aca="false">C4596&amp;D4596&amp;E4596&amp;F4596&amp;G4596&amp;H4596</f>
        <v>MONTAGEM DE JUNTA DE DESMONTAGEM,EXCLUSIVE A PECA,COM DIAMETRO DE 1400MM.CUSTO POR PECA</v>
      </c>
      <c r="C4596" s="197" t="s">
        <v>9622</v>
      </c>
      <c r="D4596" s="197" t="s">
        <v>9668</v>
      </c>
      <c r="I4596" s="197" t="s">
        <v>30</v>
      </c>
      <c r="J4596" s="197" t="n">
        <v>606.1</v>
      </c>
    </row>
    <row r="4597" customFormat="false" ht="12.75" hidden="true" customHeight="false" outlineLevel="0" collapsed="false">
      <c r="A4597" s="197" t="s">
        <v>9669</v>
      </c>
      <c r="B4597" s="197" t="str">
        <f aca="false">C4597&amp;D4597&amp;E4597&amp;F4597&amp;G4597&amp;H4597</f>
        <v>MONTAGEM DE JUNTA DE DESMONTAGEM,EXCLUSIVE A PECA,COM DIAMETRO DE 1400MM.CUSTO POR PECA</v>
      </c>
      <c r="C4597" s="197" t="s">
        <v>9622</v>
      </c>
      <c r="D4597" s="197" t="s">
        <v>9668</v>
      </c>
      <c r="I4597" s="197" t="s">
        <v>30</v>
      </c>
      <c r="J4597" s="197" t="n">
        <v>557.24</v>
      </c>
    </row>
    <row r="4598" customFormat="false" ht="12.75" hidden="true" customHeight="false" outlineLevel="0" collapsed="false">
      <c r="A4598" s="197" t="s">
        <v>9670</v>
      </c>
      <c r="B4598" s="197" t="str">
        <f aca="false">C4598&amp;D4598&amp;E4598&amp;F4598&amp;G4598&amp;H4598</f>
        <v>MONTAGEM DE JUNTA DE DESMONTAGEM,EXCLUSIVE A PECA,COM DIAMETRO DE 1500MM.CUSTO POR PECA</v>
      </c>
      <c r="C4598" s="197" t="s">
        <v>9622</v>
      </c>
      <c r="D4598" s="197" t="s">
        <v>9671</v>
      </c>
      <c r="I4598" s="197" t="s">
        <v>30</v>
      </c>
      <c r="J4598" s="197" t="n">
        <v>642.87</v>
      </c>
    </row>
    <row r="4599" customFormat="false" ht="12.75" hidden="true" customHeight="false" outlineLevel="0" collapsed="false">
      <c r="A4599" s="197" t="s">
        <v>9672</v>
      </c>
      <c r="B4599" s="197" t="str">
        <f aca="false">C4599&amp;D4599&amp;E4599&amp;F4599&amp;G4599&amp;H4599</f>
        <v>MONTAGEM DE JUNTA DE DESMONTAGEM,EXCLUSIVE A PECA,COM DIAMETRO DE 1500MM.CUSTO POR PECA</v>
      </c>
      <c r="C4599" s="197" t="s">
        <v>9622</v>
      </c>
      <c r="D4599" s="197" t="s">
        <v>9671</v>
      </c>
      <c r="I4599" s="197" t="s">
        <v>30</v>
      </c>
      <c r="J4599" s="197" t="n">
        <v>592.44</v>
      </c>
    </row>
    <row r="4600" customFormat="false" ht="12.75" hidden="true" customHeight="false" outlineLevel="0" collapsed="false">
      <c r="A4600" s="197" t="s">
        <v>9673</v>
      </c>
      <c r="B4600" s="197" t="str">
        <f aca="false">C4600&amp;D4600&amp;E4600&amp;F4600&amp;G4600&amp;H4600</f>
        <v>MONTAGEM DE JUNTA DRESSER SEM ANCORAGENS (HARNESS),EXCLUSIVE A PECA,COM DIAMETRO DE 150MM.CUSTO POR PECA</v>
      </c>
      <c r="C4600" s="197" t="s">
        <v>9674</v>
      </c>
      <c r="D4600" s="197" t="s">
        <v>9675</v>
      </c>
      <c r="I4600" s="197" t="s">
        <v>30</v>
      </c>
      <c r="J4600" s="197" t="n">
        <v>27.16</v>
      </c>
    </row>
    <row r="4601" customFormat="false" ht="12.75" hidden="true" customHeight="false" outlineLevel="0" collapsed="false">
      <c r="A4601" s="197" t="s">
        <v>9676</v>
      </c>
      <c r="B4601" s="197" t="str">
        <f aca="false">C4601&amp;D4601&amp;E4601&amp;F4601&amp;G4601&amp;H4601</f>
        <v>MONTAGEM DE JUNTA DRESSER SEM ANCORAGENS (HARNESS),EXCLUSIVE A PECA,COM DIAMETRO DE 150MM.CUSTO POR PECA</v>
      </c>
      <c r="C4601" s="197" t="s">
        <v>9674</v>
      </c>
      <c r="D4601" s="197" t="s">
        <v>9675</v>
      </c>
      <c r="I4601" s="197" t="s">
        <v>30</v>
      </c>
      <c r="J4601" s="197" t="n">
        <v>23.54</v>
      </c>
    </row>
    <row r="4602" customFormat="false" ht="12.75" hidden="true" customHeight="false" outlineLevel="0" collapsed="false">
      <c r="A4602" s="197" t="s">
        <v>9677</v>
      </c>
      <c r="B4602" s="197" t="str">
        <f aca="false">C4602&amp;D4602&amp;E4602&amp;F4602&amp;G4602&amp;H4602</f>
        <v>MONTAGEM DE JUNTA DRESSER SEM ANCORAGENS (HARNESS),EXCLUSIVE A PECA,COM DIAMETRO DE 200MM.CUSTO POR PECA</v>
      </c>
      <c r="C4602" s="197" t="s">
        <v>9674</v>
      </c>
      <c r="D4602" s="197" t="s">
        <v>9678</v>
      </c>
      <c r="I4602" s="197" t="s">
        <v>30</v>
      </c>
      <c r="J4602" s="197" t="n">
        <v>27.19</v>
      </c>
    </row>
    <row r="4603" customFormat="false" ht="12.75" hidden="true" customHeight="false" outlineLevel="0" collapsed="false">
      <c r="A4603" s="197" t="s">
        <v>9679</v>
      </c>
      <c r="B4603" s="197" t="str">
        <f aca="false">C4603&amp;D4603&amp;E4603&amp;F4603&amp;G4603&amp;H4603</f>
        <v>MONTAGEM DE JUNTA DRESSER SEM ANCORAGENS (HARNESS),EXCLUSIVE A PECA,COM DIAMETRO DE 200MM.CUSTO POR PECA</v>
      </c>
      <c r="C4603" s="197" t="s">
        <v>9674</v>
      </c>
      <c r="D4603" s="197" t="s">
        <v>9678</v>
      </c>
      <c r="I4603" s="197" t="s">
        <v>30</v>
      </c>
      <c r="J4603" s="197" t="n">
        <v>23.57</v>
      </c>
    </row>
    <row r="4604" customFormat="false" ht="12.75" hidden="true" customHeight="false" outlineLevel="0" collapsed="false">
      <c r="A4604" s="197" t="s">
        <v>9680</v>
      </c>
      <c r="B4604" s="197" t="str">
        <f aca="false">C4604&amp;D4604&amp;E4604&amp;F4604&amp;G4604&amp;H4604</f>
        <v>MONTAGEM DE JUNTA DRESSER SEM ANCORAGENS (HARNESS),EXCLUSIVE A PECA,COM DIAMETRO DE 250MM.CUSTO POR PECA</v>
      </c>
      <c r="C4604" s="197" t="s">
        <v>9674</v>
      </c>
      <c r="D4604" s="197" t="s">
        <v>9681</v>
      </c>
      <c r="I4604" s="197" t="s">
        <v>30</v>
      </c>
      <c r="J4604" s="197" t="n">
        <v>29.9</v>
      </c>
    </row>
    <row r="4605" customFormat="false" ht="12.75" hidden="true" customHeight="false" outlineLevel="0" collapsed="false">
      <c r="A4605" s="197" t="s">
        <v>9682</v>
      </c>
      <c r="B4605" s="197" t="str">
        <f aca="false">C4605&amp;D4605&amp;E4605&amp;F4605&amp;G4605&amp;H4605</f>
        <v>MONTAGEM DE JUNTA DRESSER SEM ANCORAGENS (HARNESS),EXCLUSIVE A PECA,COM DIAMETRO DE 250MM.CUSTO POR PECA</v>
      </c>
      <c r="C4605" s="197" t="s">
        <v>9674</v>
      </c>
      <c r="D4605" s="197" t="s">
        <v>9681</v>
      </c>
      <c r="I4605" s="197" t="s">
        <v>30</v>
      </c>
      <c r="J4605" s="197" t="n">
        <v>25.91</v>
      </c>
    </row>
    <row r="4606" customFormat="false" ht="12.75" hidden="true" customHeight="false" outlineLevel="0" collapsed="false">
      <c r="A4606" s="197" t="s">
        <v>9683</v>
      </c>
      <c r="B4606" s="197" t="str">
        <f aca="false">C4606&amp;D4606&amp;E4606&amp;F4606&amp;G4606&amp;H4606</f>
        <v>MONTAGEM DE JUNTA DRESSER SEM ANCORAGENS (HARNESS),EXCLUSIVE A PECA,COM DIAMETRO DE 300MM.CUSTO POR PECA</v>
      </c>
      <c r="C4606" s="197" t="s">
        <v>9674</v>
      </c>
      <c r="D4606" s="197" t="s">
        <v>9684</v>
      </c>
      <c r="I4606" s="197" t="s">
        <v>30</v>
      </c>
      <c r="J4606" s="197" t="n">
        <v>29.94</v>
      </c>
    </row>
    <row r="4607" customFormat="false" ht="12.75" hidden="true" customHeight="false" outlineLevel="0" collapsed="false">
      <c r="A4607" s="197" t="s">
        <v>9685</v>
      </c>
      <c r="B4607" s="197" t="str">
        <f aca="false">C4607&amp;D4607&amp;E4607&amp;F4607&amp;G4607&amp;H4607</f>
        <v>MONTAGEM DE JUNTA DRESSER SEM ANCORAGENS (HARNESS),EXCLUSIVE A PECA,COM DIAMETRO DE 300MM.CUSTO POR PECA</v>
      </c>
      <c r="C4607" s="197" t="s">
        <v>9674</v>
      </c>
      <c r="D4607" s="197" t="s">
        <v>9684</v>
      </c>
      <c r="I4607" s="197" t="s">
        <v>30</v>
      </c>
      <c r="J4607" s="197" t="n">
        <v>25.95</v>
      </c>
    </row>
    <row r="4608" customFormat="false" ht="12.75" hidden="true" customHeight="false" outlineLevel="0" collapsed="false">
      <c r="A4608" s="197" t="s">
        <v>9686</v>
      </c>
      <c r="B4608" s="197" t="str">
        <f aca="false">C4608&amp;D4608&amp;E4608&amp;F4608&amp;G4608&amp;H4608</f>
        <v>MONTAGEM DE JUNTA DRESSER SEM ANCORAGENS (HARNESS),EXCLUSIVE A PECA,COM DIAMETRO DE 350MM.CUSTO POR PECA</v>
      </c>
      <c r="C4608" s="197" t="s">
        <v>9674</v>
      </c>
      <c r="D4608" s="197" t="s">
        <v>9687</v>
      </c>
      <c r="I4608" s="197" t="s">
        <v>30</v>
      </c>
      <c r="J4608" s="197" t="n">
        <v>29.94</v>
      </c>
    </row>
    <row r="4609" customFormat="false" ht="12.75" hidden="true" customHeight="false" outlineLevel="0" collapsed="false">
      <c r="A4609" s="197" t="s">
        <v>9688</v>
      </c>
      <c r="B4609" s="197" t="str">
        <f aca="false">C4609&amp;D4609&amp;E4609&amp;F4609&amp;G4609&amp;H4609</f>
        <v>MONTAGEM DE JUNTA DRESSER SEM ANCORAGENS (HARNESS),EXCLUSIVE A PECA,COM DIAMETRO DE 350MM.CUSTO POR PECA</v>
      </c>
      <c r="C4609" s="197" t="s">
        <v>9674</v>
      </c>
      <c r="D4609" s="197" t="s">
        <v>9687</v>
      </c>
      <c r="I4609" s="197" t="s">
        <v>30</v>
      </c>
      <c r="J4609" s="197" t="n">
        <v>25.95</v>
      </c>
    </row>
    <row r="4610" customFormat="false" ht="12.75" hidden="true" customHeight="false" outlineLevel="0" collapsed="false">
      <c r="A4610" s="197" t="s">
        <v>9689</v>
      </c>
      <c r="B4610" s="197" t="str">
        <f aca="false">C4610&amp;D4610&amp;E4610&amp;F4610&amp;G4610&amp;H4610</f>
        <v>MONTAGEM DE JUNTA DRESSER SEM ANCORAGENS (HARNESS),EXCLUSIVE A PECA,COM DIAMETRO DE 400MM.CUSTO POR PECA</v>
      </c>
      <c r="C4610" s="197" t="s">
        <v>9674</v>
      </c>
      <c r="D4610" s="197" t="s">
        <v>9690</v>
      </c>
      <c r="I4610" s="197" t="s">
        <v>30</v>
      </c>
      <c r="J4610" s="197" t="n">
        <v>40.39</v>
      </c>
    </row>
    <row r="4611" customFormat="false" ht="12.75" hidden="true" customHeight="false" outlineLevel="0" collapsed="false">
      <c r="A4611" s="197" t="s">
        <v>9691</v>
      </c>
      <c r="B4611" s="197" t="str">
        <f aca="false">C4611&amp;D4611&amp;E4611&amp;F4611&amp;G4611&amp;H4611</f>
        <v>MONTAGEM DE JUNTA DRESSER SEM ANCORAGENS (HARNESS),EXCLUSIVE A PECA,COM DIAMETRO DE 400MM.CUSTO POR PECA</v>
      </c>
      <c r="C4611" s="197" t="s">
        <v>9674</v>
      </c>
      <c r="D4611" s="197" t="s">
        <v>9690</v>
      </c>
      <c r="I4611" s="197" t="s">
        <v>30</v>
      </c>
      <c r="J4611" s="197" t="n">
        <v>35.01</v>
      </c>
    </row>
    <row r="4612" customFormat="false" ht="12.75" hidden="true" customHeight="false" outlineLevel="0" collapsed="false">
      <c r="A4612" s="197" t="s">
        <v>9692</v>
      </c>
      <c r="B4612" s="197" t="str">
        <f aca="false">C4612&amp;D4612&amp;E4612&amp;F4612&amp;G4612&amp;H4612</f>
        <v>MONTAGEM DE JUNTA DRESSER SEM ANCORAGENS (HARNESS),EXCLUSIVE A PECA,COM DIAMETRO DE 450MM.CUSTO POR PECA</v>
      </c>
      <c r="C4612" s="197" t="s">
        <v>9674</v>
      </c>
      <c r="D4612" s="197" t="s">
        <v>9693</v>
      </c>
      <c r="I4612" s="197" t="s">
        <v>30</v>
      </c>
      <c r="J4612" s="197" t="n">
        <v>40.39</v>
      </c>
    </row>
    <row r="4613" customFormat="false" ht="12.75" hidden="true" customHeight="false" outlineLevel="0" collapsed="false">
      <c r="A4613" s="197" t="s">
        <v>9694</v>
      </c>
      <c r="B4613" s="197" t="str">
        <f aca="false">C4613&amp;D4613&amp;E4613&amp;F4613&amp;G4613&amp;H4613</f>
        <v>MONTAGEM DE JUNTA DRESSER SEM ANCORAGENS (HARNESS),EXCLUSIVE A PECA,COM DIAMETRO DE 450MM.CUSTO POR PECA</v>
      </c>
      <c r="C4613" s="197" t="s">
        <v>9674</v>
      </c>
      <c r="D4613" s="197" t="s">
        <v>9693</v>
      </c>
      <c r="I4613" s="197" t="s">
        <v>30</v>
      </c>
      <c r="J4613" s="197" t="n">
        <v>35.01</v>
      </c>
    </row>
    <row r="4614" customFormat="false" ht="12.75" hidden="true" customHeight="false" outlineLevel="0" collapsed="false">
      <c r="A4614" s="197" t="s">
        <v>9695</v>
      </c>
      <c r="B4614" s="197" t="str">
        <f aca="false">C4614&amp;D4614&amp;E4614&amp;F4614&amp;G4614&amp;H4614</f>
        <v>MONTAGEM DE JUNTA DRESSER SEM ANCORAGENS (HARNESS),EXCLUSIVE A PECA,COM DIAMETRO DE 500MM.CUSTO POR PECA</v>
      </c>
      <c r="C4614" s="197" t="s">
        <v>9674</v>
      </c>
      <c r="D4614" s="197" t="s">
        <v>9696</v>
      </c>
      <c r="I4614" s="197" t="s">
        <v>30</v>
      </c>
      <c r="J4614" s="197" t="n">
        <v>43.15</v>
      </c>
    </row>
    <row r="4615" customFormat="false" ht="12.75" hidden="true" customHeight="false" outlineLevel="0" collapsed="false">
      <c r="A4615" s="197" t="s">
        <v>9697</v>
      </c>
      <c r="B4615" s="197" t="str">
        <f aca="false">C4615&amp;D4615&amp;E4615&amp;F4615&amp;G4615&amp;H4615</f>
        <v>MONTAGEM DE JUNTA DRESSER SEM ANCORAGENS (HARNESS),EXCLUSIVE A PECA,COM DIAMETRO DE 500MM.CUSTO POR PECA</v>
      </c>
      <c r="C4615" s="197" t="s">
        <v>9674</v>
      </c>
      <c r="D4615" s="197" t="s">
        <v>9696</v>
      </c>
      <c r="I4615" s="197" t="s">
        <v>30</v>
      </c>
      <c r="J4615" s="197" t="n">
        <v>37.4</v>
      </c>
    </row>
    <row r="4616" customFormat="false" ht="12.75" hidden="true" customHeight="false" outlineLevel="0" collapsed="false">
      <c r="A4616" s="197" t="s">
        <v>9698</v>
      </c>
      <c r="B4616" s="197" t="str">
        <f aca="false">C4616&amp;D4616&amp;E4616&amp;F4616&amp;G4616&amp;H4616</f>
        <v>MONTAGEM DE JUNTA DRESSER SEM ANCORAGENS (HARNESS),EXCLUSIVE A PECA,COM DIAMETRO DE 600MM.CUSTO POR PECA</v>
      </c>
      <c r="C4616" s="197" t="s">
        <v>9674</v>
      </c>
      <c r="D4616" s="197" t="s">
        <v>9699</v>
      </c>
      <c r="I4616" s="197" t="s">
        <v>30</v>
      </c>
      <c r="J4616" s="197" t="n">
        <v>45.91</v>
      </c>
    </row>
    <row r="4617" customFormat="false" ht="12.75" hidden="true" customHeight="false" outlineLevel="0" collapsed="false">
      <c r="A4617" s="197" t="s">
        <v>9700</v>
      </c>
      <c r="B4617" s="197" t="str">
        <f aca="false">C4617&amp;D4617&amp;E4617&amp;F4617&amp;G4617&amp;H4617</f>
        <v>MONTAGEM DE JUNTA DRESSER SEM ANCORAGENS (HARNESS),EXCLUSIVE A PECA,COM DIAMETRO DE 600MM.CUSTO POR PECA</v>
      </c>
      <c r="C4617" s="197" t="s">
        <v>9674</v>
      </c>
      <c r="D4617" s="197" t="s">
        <v>9699</v>
      </c>
      <c r="I4617" s="197" t="s">
        <v>30</v>
      </c>
      <c r="J4617" s="197" t="n">
        <v>39.79</v>
      </c>
    </row>
    <row r="4618" customFormat="false" ht="12.75" hidden="true" customHeight="false" outlineLevel="0" collapsed="false">
      <c r="A4618" s="197" t="s">
        <v>9701</v>
      </c>
      <c r="B4618" s="197" t="str">
        <f aca="false">C4618&amp;D4618&amp;E4618&amp;F4618&amp;G4618&amp;H4618</f>
        <v>MONTAGEM DE JUNTA DRESSER SEM ANCORAGENS (HARNESS),EXCLUSIVE A PECA,COM DIAMETRO DE 700MM.CUSTO POR PECA</v>
      </c>
      <c r="C4618" s="197" t="s">
        <v>9674</v>
      </c>
      <c r="D4618" s="197" t="s">
        <v>9702</v>
      </c>
      <c r="I4618" s="197" t="s">
        <v>30</v>
      </c>
      <c r="J4618" s="197" t="n">
        <v>45.96</v>
      </c>
    </row>
    <row r="4619" customFormat="false" ht="12.75" hidden="true" customHeight="false" outlineLevel="0" collapsed="false">
      <c r="A4619" s="197" t="s">
        <v>9703</v>
      </c>
      <c r="B4619" s="197" t="str">
        <f aca="false">C4619&amp;D4619&amp;E4619&amp;F4619&amp;G4619&amp;H4619</f>
        <v>MONTAGEM DE JUNTA DRESSER SEM ANCORAGENS (HARNESS),EXCLUSIVE A PECA,COM DIAMETRO DE 700MM.CUSTO POR PECA</v>
      </c>
      <c r="C4619" s="197" t="s">
        <v>9674</v>
      </c>
      <c r="D4619" s="197" t="s">
        <v>9702</v>
      </c>
      <c r="I4619" s="197" t="s">
        <v>30</v>
      </c>
      <c r="J4619" s="197" t="n">
        <v>39.83</v>
      </c>
    </row>
    <row r="4620" customFormat="false" ht="12.75" hidden="true" customHeight="false" outlineLevel="0" collapsed="false">
      <c r="A4620" s="197" t="s">
        <v>9704</v>
      </c>
      <c r="B4620" s="197" t="str">
        <f aca="false">C4620&amp;D4620&amp;E4620&amp;F4620&amp;G4620&amp;H4620</f>
        <v>MONTAGEM DE JUNTA DRESSER SEM ANCORAGENS (HARNESS),EXCLUSIVE A PECA,COM DIAMETRO DE 800MM.CUSTO POR PECA</v>
      </c>
      <c r="C4620" s="197" t="s">
        <v>9674</v>
      </c>
      <c r="D4620" s="197" t="s">
        <v>9705</v>
      </c>
      <c r="I4620" s="197" t="s">
        <v>30</v>
      </c>
      <c r="J4620" s="197" t="n">
        <v>133.36</v>
      </c>
    </row>
    <row r="4621" customFormat="false" ht="12.75" hidden="true" customHeight="false" outlineLevel="0" collapsed="false">
      <c r="A4621" s="197" t="s">
        <v>9706</v>
      </c>
      <c r="B4621" s="197" t="str">
        <f aca="false">C4621&amp;D4621&amp;E4621&amp;F4621&amp;G4621&amp;H4621</f>
        <v>MONTAGEM DE JUNTA DRESSER SEM ANCORAGENS (HARNESS),EXCLUSIVE A PECA,COM DIAMETRO DE 800MM.CUSTO POR PECA</v>
      </c>
      <c r="C4621" s="197" t="s">
        <v>9674</v>
      </c>
      <c r="D4621" s="197" t="s">
        <v>9705</v>
      </c>
      <c r="I4621" s="197" t="s">
        <v>30</v>
      </c>
      <c r="J4621" s="197" t="n">
        <v>125.3</v>
      </c>
    </row>
    <row r="4622" customFormat="false" ht="12.75" hidden="true" customHeight="false" outlineLevel="0" collapsed="false">
      <c r="A4622" s="197" t="s">
        <v>9707</v>
      </c>
      <c r="B4622" s="197" t="str">
        <f aca="false">C4622&amp;D4622&amp;E4622&amp;F4622&amp;G4622&amp;H4622</f>
        <v>MONTAGEM DE JUNTA DRESSER SEM ANCORAGENS (HARNESS),EXCLUSIVE A PECA,COM DIAMETRO DE 900MM.CUSTO POR PECA</v>
      </c>
      <c r="C4622" s="197" t="s">
        <v>9674</v>
      </c>
      <c r="D4622" s="197" t="s">
        <v>9708</v>
      </c>
      <c r="I4622" s="197" t="s">
        <v>30</v>
      </c>
      <c r="J4622" s="197" t="n">
        <v>136.26</v>
      </c>
    </row>
    <row r="4623" customFormat="false" ht="12.75" hidden="true" customHeight="false" outlineLevel="0" collapsed="false">
      <c r="A4623" s="197" t="s">
        <v>9709</v>
      </c>
      <c r="B4623" s="197" t="str">
        <f aca="false">C4623&amp;D4623&amp;E4623&amp;F4623&amp;G4623&amp;H4623</f>
        <v>MONTAGEM DE JUNTA DRESSER SEM ANCORAGENS (HARNESS),EXCLUSIVE A PECA,COM DIAMETRO DE 900MM.CUSTO POR PECA</v>
      </c>
      <c r="C4623" s="197" t="s">
        <v>9674</v>
      </c>
      <c r="D4623" s="197" t="s">
        <v>9708</v>
      </c>
      <c r="I4623" s="197" t="s">
        <v>30</v>
      </c>
      <c r="J4623" s="197" t="n">
        <v>127.83</v>
      </c>
    </row>
    <row r="4624" customFormat="false" ht="12.75" hidden="true" customHeight="false" outlineLevel="0" collapsed="false">
      <c r="A4624" s="197" t="s">
        <v>9710</v>
      </c>
      <c r="B4624" s="197" t="str">
        <f aca="false">C4624&amp;D4624&amp;E4624&amp;F4624&amp;G4624&amp;H4624</f>
        <v>MONTAGEM DE JUNTA DRESSER SEM ANCORAGENS (HARNESS),EXCLUSIVE A PECA,COM DIAMETRO DE 1000MM.CUSTO POR PECA</v>
      </c>
      <c r="C4624" s="197" t="s">
        <v>9674</v>
      </c>
      <c r="D4624" s="197" t="s">
        <v>9711</v>
      </c>
      <c r="I4624" s="197" t="s">
        <v>30</v>
      </c>
      <c r="J4624" s="197" t="n">
        <v>138.49</v>
      </c>
    </row>
    <row r="4625" customFormat="false" ht="12.75" hidden="true" customHeight="false" outlineLevel="0" collapsed="false">
      <c r="A4625" s="197" t="s">
        <v>9712</v>
      </c>
      <c r="B4625" s="197" t="str">
        <f aca="false">C4625&amp;D4625&amp;E4625&amp;F4625&amp;G4625&amp;H4625</f>
        <v>MONTAGEM DE JUNTA DRESSER SEM ANCORAGENS (HARNESS),EXCLUSIVE A PECA,COM DIAMETRO DE 1000MM.CUSTO POR PECA</v>
      </c>
      <c r="C4625" s="197" t="s">
        <v>9674</v>
      </c>
      <c r="D4625" s="197" t="s">
        <v>9711</v>
      </c>
      <c r="I4625" s="197" t="s">
        <v>30</v>
      </c>
      <c r="J4625" s="197" t="n">
        <v>129.97</v>
      </c>
    </row>
    <row r="4626" customFormat="false" ht="12.75" hidden="true" customHeight="false" outlineLevel="0" collapsed="false">
      <c r="A4626" s="197" t="s">
        <v>9713</v>
      </c>
      <c r="B4626" s="197" t="str">
        <f aca="false">C4626&amp;D4626&amp;E4626&amp;F4626&amp;G4626&amp;H4626</f>
        <v>MONTAGEM DE JUNTA DRESSER SEM ANCORAGENS (HARNESS),EXCLUSIVE A PECA,COM DIAMETRO DE 1200MM.CUSTO POR PECA</v>
      </c>
      <c r="C4626" s="197" t="s">
        <v>9674</v>
      </c>
      <c r="D4626" s="197" t="s">
        <v>9714</v>
      </c>
      <c r="I4626" s="197" t="s">
        <v>30</v>
      </c>
      <c r="J4626" s="197" t="n">
        <v>144.38</v>
      </c>
    </row>
    <row r="4627" customFormat="false" ht="12.75" hidden="true" customHeight="false" outlineLevel="0" collapsed="false">
      <c r="A4627" s="197" t="s">
        <v>9715</v>
      </c>
      <c r="B4627" s="197" t="str">
        <f aca="false">C4627&amp;D4627&amp;E4627&amp;F4627&amp;G4627&amp;H4627</f>
        <v>MONTAGEM DE JUNTA DRESSER SEM ANCORAGENS (HARNESS),EXCLUSIVE A PECA,COM DIAMETRO DE 1200MM.CUSTO POR PECA</v>
      </c>
      <c r="C4627" s="197" t="s">
        <v>9674</v>
      </c>
      <c r="D4627" s="197" t="s">
        <v>9714</v>
      </c>
      <c r="I4627" s="197" t="s">
        <v>30</v>
      </c>
      <c r="J4627" s="197" t="n">
        <v>135.11</v>
      </c>
    </row>
    <row r="4628" customFormat="false" ht="12.75" hidden="true" customHeight="false" outlineLevel="0" collapsed="false">
      <c r="A4628" s="197" t="s">
        <v>9716</v>
      </c>
      <c r="B4628" s="197" t="str">
        <f aca="false">C4628&amp;D4628&amp;E4628&amp;F4628&amp;G4628&amp;H4628</f>
        <v>MONTAGEM DE JUNTA DRESSER SEM ANCORAGENS (HARNESS),EXCLUSIVE A PECA,COM DIAMETRO DE 1300MM.CUSTO POR PECA</v>
      </c>
      <c r="C4628" s="197" t="s">
        <v>9674</v>
      </c>
      <c r="D4628" s="197" t="s">
        <v>9717</v>
      </c>
      <c r="I4628" s="197" t="s">
        <v>30</v>
      </c>
      <c r="J4628" s="197" t="n">
        <v>147.77</v>
      </c>
    </row>
    <row r="4629" customFormat="false" ht="12.75" hidden="true" customHeight="false" outlineLevel="0" collapsed="false">
      <c r="A4629" s="197" t="s">
        <v>9718</v>
      </c>
      <c r="B4629" s="197" t="str">
        <f aca="false">C4629&amp;D4629&amp;E4629&amp;F4629&amp;G4629&amp;H4629</f>
        <v>MONTAGEM DE JUNTA DRESSER SEM ANCORAGENS (HARNESS),EXCLUSIVE A PECA,COM DIAMETRO DE 1300MM.CUSTO POR PECA</v>
      </c>
      <c r="C4629" s="197" t="s">
        <v>9674</v>
      </c>
      <c r="D4629" s="197" t="s">
        <v>9717</v>
      </c>
      <c r="I4629" s="197" t="s">
        <v>30</v>
      </c>
      <c r="J4629" s="197" t="n">
        <v>138.1</v>
      </c>
    </row>
    <row r="4630" customFormat="false" ht="12.75" hidden="true" customHeight="false" outlineLevel="0" collapsed="false">
      <c r="A4630" s="197" t="s">
        <v>9719</v>
      </c>
      <c r="B4630" s="197" t="str">
        <f aca="false">C4630&amp;D4630&amp;E4630&amp;F4630&amp;G4630&amp;H4630</f>
        <v>MONTAGEM DE JUNTA DRESSER SEM ANCORAGENS (HARNESS),EXCLUSIVE A PECA,COM DIAMETRO DE 1500MM.CUSTO POR PECA</v>
      </c>
      <c r="C4630" s="197" t="s">
        <v>9674</v>
      </c>
      <c r="D4630" s="197" t="s">
        <v>9720</v>
      </c>
      <c r="I4630" s="197" t="s">
        <v>30</v>
      </c>
      <c r="J4630" s="197" t="n">
        <v>151.83</v>
      </c>
    </row>
    <row r="4631" customFormat="false" ht="12.75" hidden="true" customHeight="false" outlineLevel="0" collapsed="false">
      <c r="A4631" s="197" t="s">
        <v>9721</v>
      </c>
      <c r="B4631" s="197" t="str">
        <f aca="false">C4631&amp;D4631&amp;E4631&amp;F4631&amp;G4631&amp;H4631</f>
        <v>MONTAGEM DE JUNTA DRESSER SEM ANCORAGENS (HARNESS),EXCLUSIVE A PECA,COM DIAMETRO DE 1500MM.CUSTO POR PECA</v>
      </c>
      <c r="C4631" s="197" t="s">
        <v>9674</v>
      </c>
      <c r="D4631" s="197" t="s">
        <v>9720</v>
      </c>
      <c r="I4631" s="197" t="s">
        <v>30</v>
      </c>
      <c r="J4631" s="197" t="n">
        <v>141.74</v>
      </c>
    </row>
    <row r="4632" customFormat="false" ht="12.75" hidden="true" customHeight="false" outlineLevel="0" collapsed="false">
      <c r="A4632" s="197" t="s">
        <v>9722</v>
      </c>
      <c r="B4632" s="197" t="str">
        <f aca="false">C4632&amp;D4632&amp;E4632&amp;F4632&amp;G4632&amp;H4632</f>
        <v>MONTAGEM DE JUNTA DRESSER SEM ANCORAGENS (HARNESS),EXCLUSIVE A PECA,COM DIAMETRO DE 2000MM.CUSTO POR PECA</v>
      </c>
      <c r="C4632" s="197" t="s">
        <v>9674</v>
      </c>
      <c r="D4632" s="197" t="s">
        <v>9723</v>
      </c>
      <c r="I4632" s="197" t="s">
        <v>30</v>
      </c>
      <c r="J4632" s="197" t="n">
        <v>164.88</v>
      </c>
    </row>
    <row r="4633" customFormat="false" ht="12.75" hidden="true" customHeight="false" outlineLevel="0" collapsed="false">
      <c r="A4633" s="197" t="s">
        <v>9724</v>
      </c>
      <c r="B4633" s="197" t="str">
        <f aca="false">C4633&amp;D4633&amp;E4633&amp;F4633&amp;G4633&amp;H4633</f>
        <v>MONTAGEM DE JUNTA DRESSER SEM ANCORAGENS (HARNESS),EXCLUSIVE A PECA,COM DIAMETRO DE 2000MM.CUSTO POR PECA</v>
      </c>
      <c r="C4633" s="197" t="s">
        <v>9674</v>
      </c>
      <c r="D4633" s="197" t="s">
        <v>9723</v>
      </c>
      <c r="I4633" s="197" t="s">
        <v>30</v>
      </c>
      <c r="J4633" s="197" t="n">
        <v>153.25</v>
      </c>
    </row>
    <row r="4634" customFormat="false" ht="12.75" hidden="true" customHeight="false" outlineLevel="0" collapsed="false">
      <c r="A4634" s="197" t="s">
        <v>9725</v>
      </c>
      <c r="B4634" s="197" t="str">
        <f aca="false">C4634&amp;D4634&amp;E4634&amp;F4634&amp;G4634&amp;H4634</f>
        <v>MONTAGEM DE JUNTA DRESSER SEM ANCORAGENS (HARNESS),EXCLUSIVE A PECA,COM DIAMETRO DE 2500MM.CUSTO POR PECA</v>
      </c>
      <c r="C4634" s="197" t="s">
        <v>9674</v>
      </c>
      <c r="D4634" s="197" t="s">
        <v>9726</v>
      </c>
      <c r="I4634" s="197" t="s">
        <v>30</v>
      </c>
      <c r="J4634" s="197" t="n">
        <v>169.82</v>
      </c>
    </row>
    <row r="4635" customFormat="false" ht="12.75" hidden="true" customHeight="false" outlineLevel="0" collapsed="false">
      <c r="A4635" s="197" t="s">
        <v>9727</v>
      </c>
      <c r="B4635" s="197" t="str">
        <f aca="false">C4635&amp;D4635&amp;E4635&amp;F4635&amp;G4635&amp;H4635</f>
        <v>MONTAGEM DE JUNTA DRESSER SEM ANCORAGENS (HARNESS),EXCLUSIVE A PECA,COM DIAMETRO DE 2500MM.CUSTO POR PECA</v>
      </c>
      <c r="C4635" s="197" t="s">
        <v>9674</v>
      </c>
      <c r="D4635" s="197" t="s">
        <v>9726</v>
      </c>
      <c r="I4635" s="197" t="s">
        <v>30</v>
      </c>
      <c r="J4635" s="197" t="n">
        <v>157.73</v>
      </c>
    </row>
    <row r="4636" customFormat="false" ht="12.75" hidden="true" customHeight="false" outlineLevel="0" collapsed="false">
      <c r="A4636" s="197" t="s">
        <v>9728</v>
      </c>
      <c r="B4636" s="197" t="str">
        <f aca="false">C4636&amp;D4636&amp;E4636&amp;F4636&amp;G4636&amp;H4636</f>
        <v>ASSENTAMENTO DE TUBOS DE POLIETILENO,COM DE=20 A 40MM,INCLUSIVE TESTE HIDROSTATICO,EXCLUSIVE SOLDA DAS JUNTAS E FORNECIMENTO DE TUBOS E DE CONEXOES</v>
      </c>
      <c r="C4636" s="197" t="s">
        <v>9729</v>
      </c>
      <c r="D4636" s="197" t="s">
        <v>9730</v>
      </c>
      <c r="E4636" s="197" t="s">
        <v>9731</v>
      </c>
      <c r="I4636" s="197" t="s">
        <v>338</v>
      </c>
      <c r="J4636" s="197" t="n">
        <v>23.18</v>
      </c>
    </row>
    <row r="4637" customFormat="false" ht="12.75" hidden="true" customHeight="false" outlineLevel="0" collapsed="false">
      <c r="A4637" s="197" t="s">
        <v>9732</v>
      </c>
      <c r="B4637" s="197" t="str">
        <f aca="false">C4637&amp;D4637&amp;E4637&amp;F4637&amp;G4637&amp;H4637</f>
        <v>ASSENTAMENTO DE TUBOS DE POLIETILENO,COM DE=20 A 40MM,INCLUSIVE TESTE HIDROSTATICO,EXCLUSIVE SOLDA DAS JUNTAS E FORNECIMENTO DE TUBOS E DE CONEXOES</v>
      </c>
      <c r="C4637" s="197" t="s">
        <v>9729</v>
      </c>
      <c r="D4637" s="197" t="s">
        <v>9730</v>
      </c>
      <c r="E4637" s="197" t="s">
        <v>9731</v>
      </c>
      <c r="I4637" s="197" t="s">
        <v>338</v>
      </c>
      <c r="J4637" s="197" t="n">
        <v>20.54</v>
      </c>
    </row>
    <row r="4638" customFormat="false" ht="12.75" hidden="true" customHeight="false" outlineLevel="0" collapsed="false">
      <c r="A4638" s="197" t="s">
        <v>9733</v>
      </c>
      <c r="B4638" s="197" t="str">
        <f aca="false">C4638&amp;D4638&amp;E4638&amp;F4638&amp;G4638&amp;H4638</f>
        <v>ASSENTAMENTO DE TUBOS DE POLIETILENO,COM DE ACIMA DE 40 A 75MM,INCLUSIVE TESTE HIDROSTATICO,EXCLUSIVE SOLDA DAS JUNTAS E FORNECIMENTO DE TUBOS E DE CONEXOES</v>
      </c>
      <c r="C4638" s="197" t="s">
        <v>9734</v>
      </c>
      <c r="D4638" s="197" t="s">
        <v>9735</v>
      </c>
      <c r="E4638" s="197" t="s">
        <v>9736</v>
      </c>
      <c r="I4638" s="197" t="s">
        <v>338</v>
      </c>
      <c r="J4638" s="197" t="n">
        <v>23.7</v>
      </c>
    </row>
    <row r="4639" customFormat="false" ht="12.75" hidden="true" customHeight="false" outlineLevel="0" collapsed="false">
      <c r="A4639" s="197" t="s">
        <v>9737</v>
      </c>
      <c r="B4639" s="197" t="str">
        <f aca="false">C4639&amp;D4639&amp;E4639&amp;F4639&amp;G4639&amp;H4639</f>
        <v>ASSENTAMENTO DE TUBOS DE POLIETILENO,COM DE ACIMA DE 40 A 75MM,INCLUSIVE TESTE HIDROSTATICO,EXCLUSIVE SOLDA DAS JUNTAS E FORNECIMENTO DE TUBOS E DE CONEXOES</v>
      </c>
      <c r="C4639" s="197" t="s">
        <v>9734</v>
      </c>
      <c r="D4639" s="197" t="s">
        <v>9735</v>
      </c>
      <c r="E4639" s="197" t="s">
        <v>9736</v>
      </c>
      <c r="I4639" s="197" t="s">
        <v>338</v>
      </c>
      <c r="J4639" s="197" t="n">
        <v>20.99</v>
      </c>
    </row>
    <row r="4640" customFormat="false" ht="12.75" hidden="true" customHeight="false" outlineLevel="0" collapsed="false">
      <c r="A4640" s="197" t="s">
        <v>9738</v>
      </c>
      <c r="B4640" s="197" t="str">
        <f aca="false">C4640&amp;D4640&amp;E4640&amp;F4640&amp;G4640&amp;H4640</f>
        <v>ASSENTAMENTO DE TUBOS DE POLIETILENO,COM DE ACIMA DE 75MM A125MM,INCLUSIVE TESTE HIDROSTATICO,EXCLUSIVE SOLDA DAS JUNTAS E FORNECIMENTO DE TUBOS E DE CONEXOES</v>
      </c>
      <c r="C4640" s="197" t="s">
        <v>9739</v>
      </c>
      <c r="D4640" s="197" t="s">
        <v>9740</v>
      </c>
      <c r="E4640" s="197" t="s">
        <v>9741</v>
      </c>
      <c r="I4640" s="197" t="s">
        <v>338</v>
      </c>
      <c r="J4640" s="197" t="n">
        <v>24.41</v>
      </c>
    </row>
    <row r="4641" customFormat="false" ht="12.75" hidden="true" customHeight="false" outlineLevel="0" collapsed="false">
      <c r="A4641" s="197" t="s">
        <v>9742</v>
      </c>
      <c r="B4641" s="197" t="str">
        <f aca="false">C4641&amp;D4641&amp;E4641&amp;F4641&amp;G4641&amp;H4641</f>
        <v>ASSENTAMENTO DE TUBOS DE POLIETILENO,COM DE ACIMA DE 75MM A125MM,INCLUSIVE TESTE HIDROSTATICO,EXCLUSIVE SOLDA DAS JUNTAS E FORNECIMENTO DE TUBOS E DE CONEXOES</v>
      </c>
      <c r="C4641" s="197" t="s">
        <v>9739</v>
      </c>
      <c r="D4641" s="197" t="s">
        <v>9740</v>
      </c>
      <c r="E4641" s="197" t="s">
        <v>9741</v>
      </c>
      <c r="I4641" s="197" t="s">
        <v>338</v>
      </c>
      <c r="J4641" s="197" t="n">
        <v>21.63</v>
      </c>
    </row>
    <row r="4642" customFormat="false" ht="12.75" hidden="true" customHeight="false" outlineLevel="0" collapsed="false">
      <c r="A4642" s="197" t="s">
        <v>9743</v>
      </c>
      <c r="B4642" s="197" t="str">
        <f aca="false">C4642&amp;D4642&amp;E4642&amp;F4642&amp;G4642&amp;H4642</f>
        <v>ASSENTAMENTO DE TUBOS DE POLIETILENO,COM DE ACIMA DE 125MM A 180MM,INCLUSIVE TESTE HIDROSTATICO,EXCLUSIVE SOLDA DAS JUNTAS E FORNECIMENTO DE TUBOS E DE CONEXOES</v>
      </c>
      <c r="C4642" s="197" t="s">
        <v>9744</v>
      </c>
      <c r="D4642" s="197" t="s">
        <v>9745</v>
      </c>
      <c r="E4642" s="197" t="s">
        <v>9746</v>
      </c>
      <c r="I4642" s="197" t="s">
        <v>338</v>
      </c>
      <c r="J4642" s="197" t="n">
        <v>25.12</v>
      </c>
    </row>
    <row r="4643" customFormat="false" ht="12.75" hidden="true" customHeight="false" outlineLevel="0" collapsed="false">
      <c r="A4643" s="197" t="s">
        <v>9747</v>
      </c>
      <c r="B4643" s="197" t="str">
        <f aca="false">C4643&amp;D4643&amp;E4643&amp;F4643&amp;G4643&amp;H4643</f>
        <v>ASSENTAMENTO DE TUBOS DE POLIETILENO,COM DE ACIMA DE 125MM A 180MM,INCLUSIVE TESTE HIDROSTATICO,EXCLUSIVE SOLDA DAS JUNTAS E FORNECIMENTO DE TUBOS E DE CONEXOES</v>
      </c>
      <c r="C4643" s="197" t="s">
        <v>9744</v>
      </c>
      <c r="D4643" s="197" t="s">
        <v>9745</v>
      </c>
      <c r="E4643" s="197" t="s">
        <v>9746</v>
      </c>
      <c r="I4643" s="197" t="s">
        <v>338</v>
      </c>
      <c r="J4643" s="197" t="n">
        <v>22.26</v>
      </c>
    </row>
    <row r="4644" customFormat="false" ht="12.75" hidden="true" customHeight="false" outlineLevel="0" collapsed="false">
      <c r="A4644" s="197" t="s">
        <v>9748</v>
      </c>
      <c r="B4644" s="197" t="str">
        <f aca="false">C4644&amp;D4644&amp;E4644&amp;F4644&amp;G4644&amp;H4644</f>
        <v>ASSENTAMENTO DE TUBOS DE POLIETILENO,COM DE ACIMA DE 180MM A 225MM,INCLUSIVE TESTE HIDROSTATICO,EXCLUSIVE SOLDA DAS JUNTAS E FORNECIMENTO DE TUBOS E DE CONEXOES</v>
      </c>
      <c r="C4644" s="197" t="s">
        <v>9749</v>
      </c>
      <c r="D4644" s="197" t="s">
        <v>9750</v>
      </c>
      <c r="E4644" s="197" t="s">
        <v>9746</v>
      </c>
      <c r="I4644" s="197" t="s">
        <v>338</v>
      </c>
      <c r="J4644" s="197" t="n">
        <v>25.82</v>
      </c>
    </row>
    <row r="4645" customFormat="false" ht="12.75" hidden="true" customHeight="false" outlineLevel="0" collapsed="false">
      <c r="A4645" s="197" t="s">
        <v>9751</v>
      </c>
      <c r="B4645" s="197" t="str">
        <f aca="false">C4645&amp;D4645&amp;E4645&amp;F4645&amp;G4645&amp;H4645</f>
        <v>ASSENTAMENTO DE TUBOS DE POLIETILENO,COM DE ACIMA DE 180MM A 225MM,INCLUSIVE TESTE HIDROSTATICO,EXCLUSIVE SOLDA DAS JUNTAS E FORNECIMENTO DE TUBOS E DE CONEXOES</v>
      </c>
      <c r="C4645" s="197" t="s">
        <v>9749</v>
      </c>
      <c r="D4645" s="197" t="s">
        <v>9750</v>
      </c>
      <c r="E4645" s="197" t="s">
        <v>9746</v>
      </c>
      <c r="I4645" s="197" t="s">
        <v>338</v>
      </c>
      <c r="J4645" s="197" t="n">
        <v>22.89</v>
      </c>
    </row>
    <row r="4646" customFormat="false" ht="12.75" hidden="true" customHeight="false" outlineLevel="0" collapsed="false">
      <c r="A4646" s="197" t="s">
        <v>9752</v>
      </c>
      <c r="B4646" s="197" t="str">
        <f aca="false">C4646&amp;D4646&amp;E4646&amp;F4646&amp;G4646&amp;H4646</f>
        <v>ASSENTAMENTO DE TUBOS DE POLIETILENO,COM DE ACIMA DE 225MM A 280MM,INCLUSIVE TESTE HIDROSTATICO,EXCLUSIVE SOLDA DAS JUNTAS E FORNECIMENTO DE TUBOS E DE CONEXOES</v>
      </c>
      <c r="C4646" s="197" t="s">
        <v>9753</v>
      </c>
      <c r="D4646" s="197" t="s">
        <v>9754</v>
      </c>
      <c r="E4646" s="197" t="s">
        <v>9746</v>
      </c>
      <c r="I4646" s="197" t="s">
        <v>338</v>
      </c>
      <c r="J4646" s="197" t="n">
        <v>26.53</v>
      </c>
    </row>
    <row r="4647" customFormat="false" ht="12.75" hidden="true" customHeight="false" outlineLevel="0" collapsed="false">
      <c r="A4647" s="197" t="s">
        <v>9755</v>
      </c>
      <c r="B4647" s="197" t="str">
        <f aca="false">C4647&amp;D4647&amp;E4647&amp;F4647&amp;G4647&amp;H4647</f>
        <v>ASSENTAMENTO DE TUBOS DE POLIETILENO,COM DE ACIMA DE 225MM A 280MM,INCLUSIVE TESTE HIDROSTATICO,EXCLUSIVE SOLDA DAS JUNTAS E FORNECIMENTO DE TUBOS E DE CONEXOES</v>
      </c>
      <c r="C4647" s="197" t="s">
        <v>9753</v>
      </c>
      <c r="D4647" s="197" t="s">
        <v>9754</v>
      </c>
      <c r="E4647" s="197" t="s">
        <v>9746</v>
      </c>
      <c r="I4647" s="197" t="s">
        <v>338</v>
      </c>
      <c r="J4647" s="197" t="n">
        <v>23.52</v>
      </c>
    </row>
    <row r="4648" customFormat="false" ht="12.75" hidden="true" customHeight="false" outlineLevel="0" collapsed="false">
      <c r="A4648" s="197" t="s">
        <v>9756</v>
      </c>
      <c r="B4648" s="197" t="str">
        <f aca="false">C4648&amp;D4648&amp;E4648&amp;F4648&amp;G4648&amp;H4648</f>
        <v>ASSENTAMENTO DE TUBOS DE POLIETILENO,COM DE ACIMA DE 280MM A 355MM,INCLUSIVE TESTE HIDROSTATICO,EXCLUSIVE SOLDA DAS JUNTAS E FORNECIMENTO DE TUBOS E DE CONEXOES</v>
      </c>
      <c r="C4648" s="197" t="s">
        <v>9757</v>
      </c>
      <c r="D4648" s="197" t="s">
        <v>9758</v>
      </c>
      <c r="E4648" s="197" t="s">
        <v>9746</v>
      </c>
      <c r="I4648" s="197" t="s">
        <v>338</v>
      </c>
      <c r="J4648" s="197" t="n">
        <v>27.23</v>
      </c>
    </row>
    <row r="4649" customFormat="false" ht="12.75" hidden="true" customHeight="false" outlineLevel="0" collapsed="false">
      <c r="A4649" s="197" t="s">
        <v>9759</v>
      </c>
      <c r="B4649" s="197" t="str">
        <f aca="false">C4649&amp;D4649&amp;E4649&amp;F4649&amp;G4649&amp;H4649</f>
        <v>ASSENTAMENTO DE TUBOS DE POLIETILENO,COM DE ACIMA DE 280MM A 355MM,INCLUSIVE TESTE HIDROSTATICO,EXCLUSIVE SOLDA DAS JUNTAS E FORNECIMENTO DE TUBOS E DE CONEXOES</v>
      </c>
      <c r="C4649" s="197" t="s">
        <v>9757</v>
      </c>
      <c r="D4649" s="197" t="s">
        <v>9758</v>
      </c>
      <c r="E4649" s="197" t="s">
        <v>9746</v>
      </c>
      <c r="I4649" s="197" t="s">
        <v>338</v>
      </c>
      <c r="J4649" s="197" t="n">
        <v>24.15</v>
      </c>
    </row>
    <row r="4650" customFormat="false" ht="12.75" hidden="true" customHeight="false" outlineLevel="0" collapsed="false">
      <c r="A4650" s="197" t="s">
        <v>9760</v>
      </c>
      <c r="B4650" s="197" t="str">
        <f aca="false">C4650&amp;D4650&amp;E4650&amp;F4650&amp;G4650&amp;H4650</f>
        <v>ASSENTAMENTO DE TUBOS DE POLIETILENO,COM DE ACIMA DE 355MM A 450MM,INCLUSIVE TESTE HIDROSTATICO,EXCLUSIVE SOLDA DAS JUNTAS E FORNECIMENTO DE TUBOS E DE CONEXOES</v>
      </c>
      <c r="C4650" s="197" t="s">
        <v>9761</v>
      </c>
      <c r="D4650" s="197" t="s">
        <v>9762</v>
      </c>
      <c r="E4650" s="197" t="s">
        <v>9746</v>
      </c>
      <c r="I4650" s="197" t="s">
        <v>338</v>
      </c>
      <c r="J4650" s="197" t="n">
        <v>27.94</v>
      </c>
    </row>
    <row r="4651" customFormat="false" ht="12.75" hidden="true" customHeight="false" outlineLevel="0" collapsed="false">
      <c r="A4651" s="197" t="s">
        <v>9763</v>
      </c>
      <c r="B4651" s="197" t="str">
        <f aca="false">C4651&amp;D4651&amp;E4651&amp;F4651&amp;G4651&amp;H4651</f>
        <v>ASSENTAMENTO DE TUBOS DE POLIETILENO,COM DE ACIMA DE 355MM A 450MM,INCLUSIVE TESTE HIDROSTATICO,EXCLUSIVE SOLDA DAS JUNTAS E FORNECIMENTO DE TUBOS E DE CONEXOES</v>
      </c>
      <c r="C4651" s="197" t="s">
        <v>9761</v>
      </c>
      <c r="D4651" s="197" t="s">
        <v>9762</v>
      </c>
      <c r="E4651" s="197" t="s">
        <v>9746</v>
      </c>
      <c r="I4651" s="197" t="s">
        <v>338</v>
      </c>
      <c r="J4651" s="197" t="n">
        <v>24.78</v>
      </c>
    </row>
    <row r="4652" customFormat="false" ht="12.75" hidden="true" customHeight="false" outlineLevel="0" collapsed="false">
      <c r="A4652" s="197" t="s">
        <v>9764</v>
      </c>
      <c r="B4652" s="197" t="str">
        <f aca="false">C4652&amp;D4652&amp;E4652&amp;F4652&amp;G4652&amp;H4652</f>
        <v>ASSENTAMENTO DE TUBOS DE POLIETILENO,COM DE ACIMA DE 450MM A 560MM,INCLUSIVE TESTE HIDROSTATICO,EXCLUSIVE SOLDA DAS JUNTAS E FORNECIMENTO DE TUBOS E DE CONEXOES</v>
      </c>
      <c r="C4652" s="197" t="s">
        <v>9765</v>
      </c>
      <c r="D4652" s="197" t="s">
        <v>9766</v>
      </c>
      <c r="E4652" s="197" t="s">
        <v>9746</v>
      </c>
      <c r="I4652" s="197" t="s">
        <v>338</v>
      </c>
      <c r="J4652" s="197" t="n">
        <v>33.48</v>
      </c>
    </row>
    <row r="4653" customFormat="false" ht="12.75" hidden="true" customHeight="false" outlineLevel="0" collapsed="false">
      <c r="A4653" s="197" t="s">
        <v>9767</v>
      </c>
      <c r="B4653" s="197" t="str">
        <f aca="false">C4653&amp;D4653&amp;E4653&amp;F4653&amp;G4653&amp;H4653</f>
        <v>ASSENTAMENTO DE TUBOS DE POLIETILENO,COM DE ACIMA DE 450MM A 560MM,INCLUSIVE TESTE HIDROSTATICO,EXCLUSIVE SOLDA DAS JUNTAS E FORNECIMENTO DE TUBOS E DE CONEXOES</v>
      </c>
      <c r="C4653" s="197" t="s">
        <v>9765</v>
      </c>
      <c r="D4653" s="197" t="s">
        <v>9766</v>
      </c>
      <c r="E4653" s="197" t="s">
        <v>9746</v>
      </c>
      <c r="I4653" s="197" t="s">
        <v>338</v>
      </c>
      <c r="J4653" s="197" t="n">
        <v>29.91</v>
      </c>
    </row>
    <row r="4654" customFormat="false" ht="12.75" hidden="true" customHeight="false" outlineLevel="0" collapsed="false">
      <c r="A4654" s="197" t="s">
        <v>9768</v>
      </c>
      <c r="B4654" s="197" t="str">
        <f aca="false">C4654&amp;D4654&amp;E4654&amp;F4654&amp;G4654&amp;H4654</f>
        <v>ASSENTAMENTO DE TUBOS DE POLIETILENO,COM DE ACIMA DE 560MM A 800MM,INCLUSIVE TESTE HIDROSTATICO,EXCLUSIVE SOLDA DAS JUNTAS E FORNECIMENTO DE TUBOS E DE CONEXOES</v>
      </c>
      <c r="C4654" s="197" t="s">
        <v>9769</v>
      </c>
      <c r="D4654" s="197" t="s">
        <v>9770</v>
      </c>
      <c r="E4654" s="197" t="s">
        <v>9746</v>
      </c>
      <c r="I4654" s="197" t="s">
        <v>338</v>
      </c>
      <c r="J4654" s="197" t="n">
        <v>43.59</v>
      </c>
    </row>
    <row r="4655" customFormat="false" ht="12.75" hidden="true" customHeight="false" outlineLevel="0" collapsed="false">
      <c r="A4655" s="197" t="s">
        <v>9771</v>
      </c>
      <c r="B4655" s="197" t="str">
        <f aca="false">C4655&amp;D4655&amp;E4655&amp;F4655&amp;G4655&amp;H4655</f>
        <v>ASSENTAMENTO DE TUBOS DE POLIETILENO,COM DE ACIMA DE 560MM A 800MM,INCLUSIVE TESTE HIDROSTATICO,EXCLUSIVE SOLDA DAS JUNTAS E FORNECIMENTO DE TUBOS E DE CONEXOES</v>
      </c>
      <c r="C4655" s="197" t="s">
        <v>9769</v>
      </c>
      <c r="D4655" s="197" t="s">
        <v>9770</v>
      </c>
      <c r="E4655" s="197" t="s">
        <v>9746</v>
      </c>
      <c r="I4655" s="197" t="s">
        <v>338</v>
      </c>
      <c r="J4655" s="197" t="n">
        <v>39.32</v>
      </c>
    </row>
    <row r="4656" customFormat="false" ht="12.75" hidden="true" customHeight="false" outlineLevel="0" collapsed="false">
      <c r="A4656" s="197" t="s">
        <v>9772</v>
      </c>
      <c r="B4656" s="197" t="str">
        <f aca="false">C4656&amp;D4656&amp;E4656&amp;F4656&amp;G4656&amp;H4656</f>
        <v>ASSENTAMENTO DE TUBOS DE POLIETILENO,COM DE ACIMA DE 800MM A 1000MM,INCLUSIVE TESTE HIDROSTATICO,EXCLUSIVE SOLDA DAS JUNTAS E FORNECIMENTO DE TUBOS E DE CONEXOES</v>
      </c>
      <c r="C4656" s="197" t="s">
        <v>9773</v>
      </c>
      <c r="D4656" s="197" t="s">
        <v>9774</v>
      </c>
      <c r="E4656" s="197" t="s">
        <v>9775</v>
      </c>
      <c r="I4656" s="197" t="s">
        <v>338</v>
      </c>
      <c r="J4656" s="197" t="n">
        <v>50.49</v>
      </c>
    </row>
    <row r="4657" customFormat="false" ht="12.75" hidden="true" customHeight="false" outlineLevel="0" collapsed="false">
      <c r="A4657" s="197" t="s">
        <v>9776</v>
      </c>
      <c r="B4657" s="197" t="str">
        <f aca="false">C4657&amp;D4657&amp;E4657&amp;F4657&amp;G4657&amp;H4657</f>
        <v>ASSENTAMENTO DE TUBOS DE POLIETILENO,COM DE ACIMA DE 800MM A 1000MM,INCLUSIVE TESTE HIDROSTATICO,EXCLUSIVE SOLDA DAS JUNTAS E FORNECIMENTO DE TUBOS E DE CONEXOES</v>
      </c>
      <c r="C4657" s="197" t="s">
        <v>9773</v>
      </c>
      <c r="D4657" s="197" t="s">
        <v>9774</v>
      </c>
      <c r="E4657" s="197" t="s">
        <v>9775</v>
      </c>
      <c r="I4657" s="197" t="s">
        <v>338</v>
      </c>
      <c r="J4657" s="197" t="n">
        <v>46.13</v>
      </c>
    </row>
    <row r="4658" customFormat="false" ht="12.75" hidden="true" customHeight="false" outlineLevel="0" collapsed="false">
      <c r="A4658" s="197" t="s">
        <v>9777</v>
      </c>
      <c r="B4658" s="197" t="str">
        <f aca="false">C4658&amp;D4658&amp;E4658&amp;F4658&amp;G4658&amp;H4658</f>
        <v>ASSENTAMENTO DE TUBOS DE POLIETILENO,COM DE ACIMA DE 1000MMA 1200MM,INCLUSIVE TESTE HIDROSTATICO,EXCLUSIVE SOLDA DAS JUNTAS E FORNECIMENTO DE TUBOS E DE CONEXOES</v>
      </c>
      <c r="C4658" s="197" t="s">
        <v>9778</v>
      </c>
      <c r="D4658" s="197" t="s">
        <v>9779</v>
      </c>
      <c r="E4658" s="197" t="s">
        <v>9780</v>
      </c>
      <c r="I4658" s="197" t="s">
        <v>338</v>
      </c>
      <c r="J4658" s="197" t="n">
        <v>68.22</v>
      </c>
    </row>
    <row r="4659" customFormat="false" ht="12.75" hidden="true" customHeight="false" outlineLevel="0" collapsed="false">
      <c r="A4659" s="197" t="s">
        <v>9781</v>
      </c>
      <c r="B4659" s="197" t="str">
        <f aca="false">C4659&amp;D4659&amp;E4659&amp;F4659&amp;G4659&amp;H4659</f>
        <v>ASSENTAMENTO DE TUBOS DE POLIETILENO,COM DE ACIMA DE 1000MMA 1200MM,INCLUSIVE TESTE HIDROSTATICO,EXCLUSIVE SOLDA DAS JUNTAS E FORNECIMENTO DE TUBOS E DE CONEXOES</v>
      </c>
      <c r="C4659" s="197" t="s">
        <v>9778</v>
      </c>
      <c r="D4659" s="197" t="s">
        <v>9779</v>
      </c>
      <c r="E4659" s="197" t="s">
        <v>9780</v>
      </c>
      <c r="I4659" s="197" t="s">
        <v>338</v>
      </c>
      <c r="J4659" s="197" t="n">
        <v>62.95</v>
      </c>
    </row>
    <row r="4660" customFormat="false" ht="51" hidden="false" customHeight="false" outlineLevel="0" collapsed="false">
      <c r="A4660" s="197" t="s">
        <v>9782</v>
      </c>
      <c r="B4660" s="710"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197" t="s">
        <v>9783</v>
      </c>
      <c r="D4660" s="197" t="s">
        <v>9784</v>
      </c>
      <c r="E4660" s="197" t="s">
        <v>9785</v>
      </c>
      <c r="F4660" s="197" t="s">
        <v>9786</v>
      </c>
      <c r="G4660" s="197" t="s">
        <v>9787</v>
      </c>
      <c r="H4660" s="197" t="s">
        <v>9788</v>
      </c>
      <c r="I4660" s="197" t="s">
        <v>338</v>
      </c>
      <c r="J4660" s="197" t="n">
        <v>167.53</v>
      </c>
    </row>
    <row r="4661" customFormat="false" ht="51" hidden="false" customHeight="false" outlineLevel="0" collapsed="false">
      <c r="A4661" s="197" t="s">
        <v>9789</v>
      </c>
      <c r="B4661" s="710"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197" t="s">
        <v>9783</v>
      </c>
      <c r="D4661" s="197" t="s">
        <v>9784</v>
      </c>
      <c r="E4661" s="197" t="s">
        <v>9785</v>
      </c>
      <c r="F4661" s="197" t="s">
        <v>9786</v>
      </c>
      <c r="G4661" s="197" t="s">
        <v>9787</v>
      </c>
      <c r="H4661" s="197" t="s">
        <v>9788</v>
      </c>
      <c r="I4661" s="197" t="s">
        <v>338</v>
      </c>
      <c r="J4661" s="197" t="n">
        <v>161.61</v>
      </c>
    </row>
    <row r="4662" customFormat="false" ht="51" hidden="false" customHeight="false" outlineLevel="0" collapsed="false">
      <c r="A4662" s="197" t="s">
        <v>9790</v>
      </c>
      <c r="B4662" s="710"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197" t="s">
        <v>9783</v>
      </c>
      <c r="D4662" s="197" t="s">
        <v>9784</v>
      </c>
      <c r="E4662" s="197" t="s">
        <v>9791</v>
      </c>
      <c r="F4662" s="197" t="s">
        <v>9786</v>
      </c>
      <c r="G4662" s="197" t="s">
        <v>9787</v>
      </c>
      <c r="H4662" s="197" t="s">
        <v>9792</v>
      </c>
      <c r="I4662" s="197" t="s">
        <v>338</v>
      </c>
      <c r="J4662" s="197" t="n">
        <v>214.62</v>
      </c>
    </row>
    <row r="4663" customFormat="false" ht="51" hidden="false" customHeight="false" outlineLevel="0" collapsed="false">
      <c r="A4663" s="197" t="s">
        <v>9793</v>
      </c>
      <c r="B4663" s="710"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197" t="s">
        <v>9783</v>
      </c>
      <c r="D4663" s="197" t="s">
        <v>9784</v>
      </c>
      <c r="E4663" s="197" t="s">
        <v>9791</v>
      </c>
      <c r="F4663" s="197" t="s">
        <v>9786</v>
      </c>
      <c r="G4663" s="197" t="s">
        <v>9787</v>
      </c>
      <c r="H4663" s="197" t="s">
        <v>9792</v>
      </c>
      <c r="I4663" s="197" t="s">
        <v>338</v>
      </c>
      <c r="J4663" s="197" t="n">
        <v>208.59</v>
      </c>
    </row>
    <row r="4664" customFormat="false" ht="51" hidden="false" customHeight="false" outlineLevel="0" collapsed="false">
      <c r="A4664" s="197" t="s">
        <v>9794</v>
      </c>
      <c r="B4664" s="710"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197" t="s">
        <v>9783</v>
      </c>
      <c r="D4664" s="197" t="s">
        <v>9784</v>
      </c>
      <c r="E4664" s="197" t="s">
        <v>9791</v>
      </c>
      <c r="F4664" s="197" t="s">
        <v>9786</v>
      </c>
      <c r="G4664" s="197" t="s">
        <v>9787</v>
      </c>
      <c r="H4664" s="197" t="s">
        <v>9795</v>
      </c>
      <c r="I4664" s="197" t="s">
        <v>338</v>
      </c>
      <c r="J4664" s="197" t="n">
        <v>260.86</v>
      </c>
    </row>
    <row r="4665" customFormat="false" ht="51" hidden="false" customHeight="false" outlineLevel="0" collapsed="false">
      <c r="A4665" s="197" t="s">
        <v>9796</v>
      </c>
      <c r="B4665" s="710"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197" t="s">
        <v>9783</v>
      </c>
      <c r="D4665" s="197" t="s">
        <v>9784</v>
      </c>
      <c r="E4665" s="197" t="s">
        <v>9791</v>
      </c>
      <c r="F4665" s="197" t="s">
        <v>9786</v>
      </c>
      <c r="G4665" s="197" t="s">
        <v>9787</v>
      </c>
      <c r="H4665" s="197" t="s">
        <v>9795</v>
      </c>
      <c r="I4665" s="197" t="s">
        <v>338</v>
      </c>
      <c r="J4665" s="197" t="n">
        <v>253.63</v>
      </c>
    </row>
    <row r="4666" customFormat="false" ht="51" hidden="false" customHeight="false" outlineLevel="0" collapsed="false">
      <c r="A4666" s="197" t="s">
        <v>9797</v>
      </c>
      <c r="B4666" s="710"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197" t="s">
        <v>9783</v>
      </c>
      <c r="D4666" s="197" t="s">
        <v>9784</v>
      </c>
      <c r="E4666" s="197" t="s">
        <v>9791</v>
      </c>
      <c r="F4666" s="197" t="s">
        <v>9786</v>
      </c>
      <c r="G4666" s="197" t="s">
        <v>9787</v>
      </c>
      <c r="H4666" s="197" t="s">
        <v>9798</v>
      </c>
      <c r="I4666" s="197" t="s">
        <v>338</v>
      </c>
      <c r="J4666" s="197" t="n">
        <v>275.18</v>
      </c>
    </row>
    <row r="4667" customFormat="false" ht="51" hidden="false" customHeight="false" outlineLevel="0" collapsed="false">
      <c r="A4667" s="197" t="s">
        <v>9799</v>
      </c>
      <c r="B4667" s="710"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197" t="s">
        <v>9783</v>
      </c>
      <c r="D4667" s="197" t="s">
        <v>9784</v>
      </c>
      <c r="E4667" s="197" t="s">
        <v>9791</v>
      </c>
      <c r="F4667" s="197" t="s">
        <v>9786</v>
      </c>
      <c r="G4667" s="197" t="s">
        <v>9787</v>
      </c>
      <c r="H4667" s="197" t="s">
        <v>9798</v>
      </c>
      <c r="I4667" s="197" t="s">
        <v>338</v>
      </c>
      <c r="J4667" s="197" t="n">
        <v>266.59</v>
      </c>
    </row>
    <row r="4668" customFormat="false" ht="51" hidden="false" customHeight="false" outlineLevel="0" collapsed="false">
      <c r="A4668" s="197" t="s">
        <v>9800</v>
      </c>
      <c r="B4668" s="710"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197" t="s">
        <v>9783</v>
      </c>
      <c r="D4668" s="197" t="s">
        <v>9784</v>
      </c>
      <c r="E4668" s="197" t="s">
        <v>9791</v>
      </c>
      <c r="F4668" s="197" t="s">
        <v>9786</v>
      </c>
      <c r="G4668" s="197" t="s">
        <v>9787</v>
      </c>
      <c r="H4668" s="197" t="s">
        <v>9801</v>
      </c>
      <c r="I4668" s="197" t="s">
        <v>338</v>
      </c>
      <c r="J4668" s="197" t="n">
        <v>392.28</v>
      </c>
    </row>
    <row r="4669" customFormat="false" ht="51" hidden="false" customHeight="false" outlineLevel="0" collapsed="false">
      <c r="A4669" s="197" t="s">
        <v>9802</v>
      </c>
      <c r="B4669" s="710"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197" t="s">
        <v>9783</v>
      </c>
      <c r="D4669" s="197" t="s">
        <v>9784</v>
      </c>
      <c r="E4669" s="197" t="s">
        <v>9791</v>
      </c>
      <c r="F4669" s="197" t="s">
        <v>9786</v>
      </c>
      <c r="G4669" s="197" t="s">
        <v>9787</v>
      </c>
      <c r="H4669" s="197" t="s">
        <v>9801</v>
      </c>
      <c r="I4669" s="197" t="s">
        <v>338</v>
      </c>
      <c r="J4669" s="197" t="n">
        <v>381.81</v>
      </c>
    </row>
    <row r="4670" customFormat="false" ht="51" hidden="false" customHeight="false" outlineLevel="0" collapsed="false">
      <c r="A4670" s="197" t="s">
        <v>9803</v>
      </c>
      <c r="B4670" s="710"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197" t="s">
        <v>9783</v>
      </c>
      <c r="D4670" s="197" t="s">
        <v>9784</v>
      </c>
      <c r="E4670" s="197" t="s">
        <v>9791</v>
      </c>
      <c r="F4670" s="197" t="s">
        <v>9786</v>
      </c>
      <c r="G4670" s="197" t="s">
        <v>9787</v>
      </c>
      <c r="H4670" s="197" t="s">
        <v>9804</v>
      </c>
      <c r="I4670" s="197" t="s">
        <v>338</v>
      </c>
      <c r="J4670" s="197" t="n">
        <v>446.73</v>
      </c>
    </row>
    <row r="4671" customFormat="false" ht="51" hidden="false" customHeight="false" outlineLevel="0" collapsed="false">
      <c r="A4671" s="197" t="s">
        <v>9805</v>
      </c>
      <c r="B4671" s="710"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197" t="s">
        <v>9783</v>
      </c>
      <c r="D4671" s="197" t="s">
        <v>9784</v>
      </c>
      <c r="E4671" s="197" t="s">
        <v>9791</v>
      </c>
      <c r="F4671" s="197" t="s">
        <v>9786</v>
      </c>
      <c r="G4671" s="197" t="s">
        <v>9787</v>
      </c>
      <c r="H4671" s="197" t="s">
        <v>9804</v>
      </c>
      <c r="I4671" s="197" t="s">
        <v>338</v>
      </c>
      <c r="J4671" s="197" t="n">
        <v>434.55</v>
      </c>
    </row>
    <row r="4672" customFormat="false" ht="51" hidden="false" customHeight="false" outlineLevel="0" collapsed="false">
      <c r="A4672" s="197" t="s">
        <v>9806</v>
      </c>
      <c r="B4672" s="710"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197" t="s">
        <v>9783</v>
      </c>
      <c r="D4672" s="197" t="s">
        <v>9784</v>
      </c>
      <c r="E4672" s="197" t="s">
        <v>9791</v>
      </c>
      <c r="F4672" s="197" t="s">
        <v>9786</v>
      </c>
      <c r="G4672" s="197" t="s">
        <v>9787</v>
      </c>
      <c r="H4672" s="197" t="s">
        <v>9807</v>
      </c>
      <c r="I4672" s="197" t="s">
        <v>338</v>
      </c>
      <c r="J4672" s="197" t="n">
        <v>601.9</v>
      </c>
    </row>
    <row r="4673" customFormat="false" ht="51" hidden="false" customHeight="false" outlineLevel="0" collapsed="false">
      <c r="A4673" s="197" t="s">
        <v>9808</v>
      </c>
      <c r="B4673" s="710"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197" t="s">
        <v>9783</v>
      </c>
      <c r="D4673" s="197" t="s">
        <v>9784</v>
      </c>
      <c r="E4673" s="197" t="s">
        <v>9791</v>
      </c>
      <c r="F4673" s="197" t="s">
        <v>9786</v>
      </c>
      <c r="G4673" s="197" t="s">
        <v>9787</v>
      </c>
      <c r="H4673" s="197" t="s">
        <v>9807</v>
      </c>
      <c r="I4673" s="197" t="s">
        <v>338</v>
      </c>
      <c r="J4673" s="197" t="n">
        <v>588.31</v>
      </c>
    </row>
    <row r="4674" customFormat="false" ht="51" hidden="false" customHeight="false" outlineLevel="0" collapsed="false">
      <c r="A4674" s="197" t="s">
        <v>9809</v>
      </c>
      <c r="B4674" s="710"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197" t="s">
        <v>9783</v>
      </c>
      <c r="D4674" s="197" t="s">
        <v>9784</v>
      </c>
      <c r="E4674" s="197" t="s">
        <v>9791</v>
      </c>
      <c r="F4674" s="197" t="s">
        <v>9786</v>
      </c>
      <c r="G4674" s="197" t="s">
        <v>9787</v>
      </c>
      <c r="H4674" s="197" t="s">
        <v>9810</v>
      </c>
      <c r="I4674" s="197" t="s">
        <v>338</v>
      </c>
      <c r="J4674" s="197" t="n">
        <v>948.47</v>
      </c>
    </row>
    <row r="4675" customFormat="false" ht="51" hidden="false" customHeight="false" outlineLevel="0" collapsed="false">
      <c r="A4675" s="197" t="s">
        <v>9811</v>
      </c>
      <c r="B4675" s="710"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197" t="s">
        <v>9783</v>
      </c>
      <c r="D4675" s="197" t="s">
        <v>9784</v>
      </c>
      <c r="E4675" s="197" t="s">
        <v>9791</v>
      </c>
      <c r="F4675" s="197" t="s">
        <v>9786</v>
      </c>
      <c r="G4675" s="197" t="s">
        <v>9787</v>
      </c>
      <c r="H4675" s="197" t="s">
        <v>9810</v>
      </c>
      <c r="I4675" s="197" t="s">
        <v>338</v>
      </c>
      <c r="J4675" s="197" t="n">
        <v>931.66</v>
      </c>
    </row>
    <row r="4676" customFormat="false" ht="51" hidden="false" customHeight="false" outlineLevel="0" collapsed="false">
      <c r="A4676" s="197" t="s">
        <v>9812</v>
      </c>
      <c r="B4676" s="710"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197" t="s">
        <v>9783</v>
      </c>
      <c r="D4676" s="197" t="s">
        <v>9784</v>
      </c>
      <c r="E4676" s="197" t="s">
        <v>9791</v>
      </c>
      <c r="F4676" s="197" t="s">
        <v>9786</v>
      </c>
      <c r="G4676" s="197" t="s">
        <v>9787</v>
      </c>
      <c r="H4676" s="197" t="s">
        <v>9813</v>
      </c>
      <c r="I4676" s="197" t="s">
        <v>338</v>
      </c>
      <c r="J4676" s="197" t="n">
        <v>1361.38</v>
      </c>
    </row>
    <row r="4677" customFormat="false" ht="51" hidden="false" customHeight="false" outlineLevel="0" collapsed="false">
      <c r="A4677" s="197" t="s">
        <v>9814</v>
      </c>
      <c r="B4677" s="710"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197" t="s">
        <v>9783</v>
      </c>
      <c r="D4677" s="197" t="s">
        <v>9784</v>
      </c>
      <c r="E4677" s="197" t="s">
        <v>9791</v>
      </c>
      <c r="F4677" s="197" t="s">
        <v>9786</v>
      </c>
      <c r="G4677" s="197" t="s">
        <v>9787</v>
      </c>
      <c r="H4677" s="197" t="s">
        <v>9813</v>
      </c>
      <c r="I4677" s="197" t="s">
        <v>338</v>
      </c>
      <c r="J4677" s="197" t="n">
        <v>1340.51</v>
      </c>
    </row>
    <row r="4678" customFormat="false" ht="51" hidden="false" customHeight="false" outlineLevel="0" collapsed="false">
      <c r="A4678" s="197" t="s">
        <v>9815</v>
      </c>
      <c r="B4678" s="710"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197" t="s">
        <v>9783</v>
      </c>
      <c r="D4678" s="197" t="s">
        <v>9784</v>
      </c>
      <c r="E4678" s="197" t="s">
        <v>9791</v>
      </c>
      <c r="F4678" s="197" t="s">
        <v>9786</v>
      </c>
      <c r="G4678" s="197" t="s">
        <v>9787</v>
      </c>
      <c r="H4678" s="197" t="s">
        <v>9816</v>
      </c>
      <c r="I4678" s="197" t="s">
        <v>338</v>
      </c>
      <c r="J4678" s="197" t="n">
        <v>1708.23</v>
      </c>
    </row>
    <row r="4679" customFormat="false" ht="51" hidden="false" customHeight="false" outlineLevel="0" collapsed="false">
      <c r="A4679" s="197" t="s">
        <v>9817</v>
      </c>
      <c r="B4679" s="710"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197" t="s">
        <v>9783</v>
      </c>
      <c r="D4679" s="197" t="s">
        <v>9784</v>
      </c>
      <c r="E4679" s="197" t="s">
        <v>9791</v>
      </c>
      <c r="F4679" s="197" t="s">
        <v>9786</v>
      </c>
      <c r="G4679" s="197" t="s">
        <v>9787</v>
      </c>
      <c r="H4679" s="197" t="s">
        <v>9816</v>
      </c>
      <c r="I4679" s="197" t="s">
        <v>338</v>
      </c>
      <c r="J4679" s="197" t="n">
        <v>1682.79</v>
      </c>
    </row>
    <row r="4680" customFormat="false" ht="51" hidden="false" customHeight="false" outlineLevel="0" collapsed="false">
      <c r="A4680" s="197" t="s">
        <v>9818</v>
      </c>
      <c r="B4680" s="710"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197" t="s">
        <v>9783</v>
      </c>
      <c r="D4680" s="197" t="s">
        <v>9784</v>
      </c>
      <c r="E4680" s="197" t="s">
        <v>9791</v>
      </c>
      <c r="F4680" s="197" t="s">
        <v>9786</v>
      </c>
      <c r="G4680" s="197" t="s">
        <v>9787</v>
      </c>
      <c r="H4680" s="197" t="s">
        <v>9819</v>
      </c>
      <c r="I4680" s="197" t="s">
        <v>338</v>
      </c>
      <c r="J4680" s="197" t="n">
        <v>2077.95</v>
      </c>
    </row>
    <row r="4681" customFormat="false" ht="51" hidden="false" customHeight="false" outlineLevel="0" collapsed="false">
      <c r="A4681" s="197" t="s">
        <v>9820</v>
      </c>
      <c r="B4681" s="710"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197" t="s">
        <v>9783</v>
      </c>
      <c r="D4681" s="197" t="s">
        <v>9784</v>
      </c>
      <c r="E4681" s="197" t="s">
        <v>9791</v>
      </c>
      <c r="F4681" s="197" t="s">
        <v>9786</v>
      </c>
      <c r="G4681" s="197" t="s">
        <v>9787</v>
      </c>
      <c r="H4681" s="197" t="s">
        <v>9819</v>
      </c>
      <c r="I4681" s="197" t="s">
        <v>338</v>
      </c>
      <c r="J4681" s="197" t="n">
        <v>2050.17</v>
      </c>
    </row>
    <row r="4682" customFormat="false" ht="51" hidden="false" customHeight="false" outlineLevel="0" collapsed="false">
      <c r="A4682" s="197" t="s">
        <v>9821</v>
      </c>
      <c r="B4682" s="710"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197" t="s">
        <v>9822</v>
      </c>
      <c r="D4682" s="197" t="s">
        <v>9784</v>
      </c>
      <c r="E4682" s="197" t="s">
        <v>9791</v>
      </c>
      <c r="F4682" s="197" t="s">
        <v>9786</v>
      </c>
      <c r="G4682" s="197" t="s">
        <v>9787</v>
      </c>
      <c r="H4682" s="197" t="s">
        <v>9788</v>
      </c>
      <c r="I4682" s="197" t="s">
        <v>338</v>
      </c>
      <c r="J4682" s="197" t="n">
        <v>162.71</v>
      </c>
    </row>
    <row r="4683" customFormat="false" ht="51" hidden="false" customHeight="false" outlineLevel="0" collapsed="false">
      <c r="A4683" s="197" t="s">
        <v>9823</v>
      </c>
      <c r="B4683" s="710"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197" t="s">
        <v>9822</v>
      </c>
      <c r="D4683" s="197" t="s">
        <v>9784</v>
      </c>
      <c r="E4683" s="197" t="s">
        <v>9791</v>
      </c>
      <c r="F4683" s="197" t="s">
        <v>9786</v>
      </c>
      <c r="G4683" s="197" t="s">
        <v>9787</v>
      </c>
      <c r="H4683" s="197" t="s">
        <v>9788</v>
      </c>
      <c r="I4683" s="197" t="s">
        <v>338</v>
      </c>
      <c r="J4683" s="197" t="n">
        <v>158.32</v>
      </c>
    </row>
    <row r="4684" customFormat="false" ht="51" hidden="false" customHeight="false" outlineLevel="0" collapsed="false">
      <c r="A4684" s="197" t="s">
        <v>9824</v>
      </c>
      <c r="B4684" s="710"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197" t="s">
        <v>9822</v>
      </c>
      <c r="D4684" s="197" t="s">
        <v>9825</v>
      </c>
      <c r="E4684" s="197" t="s">
        <v>9826</v>
      </c>
      <c r="F4684" s="197" t="s">
        <v>9786</v>
      </c>
      <c r="G4684" s="197" t="s">
        <v>9787</v>
      </c>
      <c r="H4684" s="197" t="s">
        <v>9792</v>
      </c>
      <c r="I4684" s="197" t="s">
        <v>338</v>
      </c>
      <c r="J4684" s="197" t="n">
        <v>245.69</v>
      </c>
    </row>
    <row r="4685" customFormat="false" ht="51" hidden="false" customHeight="false" outlineLevel="0" collapsed="false">
      <c r="A4685" s="197" t="s">
        <v>9827</v>
      </c>
      <c r="B4685" s="710"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197" t="s">
        <v>9822</v>
      </c>
      <c r="D4685" s="197" t="s">
        <v>9825</v>
      </c>
      <c r="E4685" s="197" t="s">
        <v>9826</v>
      </c>
      <c r="F4685" s="197" t="s">
        <v>9786</v>
      </c>
      <c r="G4685" s="197" t="s">
        <v>9787</v>
      </c>
      <c r="H4685" s="197" t="s">
        <v>9792</v>
      </c>
      <c r="I4685" s="197" t="s">
        <v>338</v>
      </c>
      <c r="J4685" s="197" t="n">
        <v>239.66</v>
      </c>
    </row>
    <row r="4686" customFormat="false" ht="51" hidden="false" customHeight="false" outlineLevel="0" collapsed="false">
      <c r="A4686" s="197" t="s">
        <v>9828</v>
      </c>
      <c r="B4686" s="710"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197" t="s">
        <v>9822</v>
      </c>
      <c r="D4686" s="197" t="s">
        <v>9784</v>
      </c>
      <c r="E4686" s="197" t="s">
        <v>9791</v>
      </c>
      <c r="F4686" s="197" t="s">
        <v>9786</v>
      </c>
      <c r="G4686" s="197" t="s">
        <v>9787</v>
      </c>
      <c r="H4686" s="197" t="s">
        <v>9795</v>
      </c>
      <c r="I4686" s="197" t="s">
        <v>338</v>
      </c>
      <c r="J4686" s="197" t="n">
        <v>277.87</v>
      </c>
    </row>
    <row r="4687" customFormat="false" ht="51" hidden="false" customHeight="false" outlineLevel="0" collapsed="false">
      <c r="A4687" s="197" t="s">
        <v>9829</v>
      </c>
      <c r="B4687" s="710"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197" t="s">
        <v>9822</v>
      </c>
      <c r="D4687" s="197" t="s">
        <v>9784</v>
      </c>
      <c r="E4687" s="197" t="s">
        <v>9791</v>
      </c>
      <c r="F4687" s="197" t="s">
        <v>9786</v>
      </c>
      <c r="G4687" s="197" t="s">
        <v>9787</v>
      </c>
      <c r="H4687" s="197" t="s">
        <v>9795</v>
      </c>
      <c r="I4687" s="197" t="s">
        <v>338</v>
      </c>
      <c r="J4687" s="197" t="n">
        <v>270.64</v>
      </c>
    </row>
    <row r="4688" customFormat="false" ht="51" hidden="false" customHeight="false" outlineLevel="0" collapsed="false">
      <c r="A4688" s="197" t="s">
        <v>9830</v>
      </c>
      <c r="B4688" s="710"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197" t="s">
        <v>9822</v>
      </c>
      <c r="D4688" s="197" t="s">
        <v>9784</v>
      </c>
      <c r="E4688" s="197" t="s">
        <v>9791</v>
      </c>
      <c r="F4688" s="197" t="s">
        <v>9786</v>
      </c>
      <c r="G4688" s="197" t="s">
        <v>9787</v>
      </c>
      <c r="H4688" s="197" t="s">
        <v>9798</v>
      </c>
      <c r="I4688" s="197" t="s">
        <v>338</v>
      </c>
      <c r="J4688" s="197" t="n">
        <v>314.44</v>
      </c>
    </row>
    <row r="4689" customFormat="false" ht="51" hidden="false" customHeight="false" outlineLevel="0" collapsed="false">
      <c r="A4689" s="197" t="s">
        <v>9831</v>
      </c>
      <c r="B4689" s="710"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197" t="s">
        <v>9822</v>
      </c>
      <c r="D4689" s="197" t="s">
        <v>9784</v>
      </c>
      <c r="E4689" s="197" t="s">
        <v>9791</v>
      </c>
      <c r="F4689" s="197" t="s">
        <v>9786</v>
      </c>
      <c r="G4689" s="197" t="s">
        <v>9787</v>
      </c>
      <c r="H4689" s="197" t="s">
        <v>9798</v>
      </c>
      <c r="I4689" s="197" t="s">
        <v>338</v>
      </c>
      <c r="J4689" s="197" t="n">
        <v>305.85</v>
      </c>
    </row>
    <row r="4690" customFormat="false" ht="51" hidden="false" customHeight="false" outlineLevel="0" collapsed="false">
      <c r="A4690" s="197" t="s">
        <v>9832</v>
      </c>
      <c r="B4690" s="710"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197" t="s">
        <v>9822</v>
      </c>
      <c r="D4690" s="197" t="s">
        <v>9784</v>
      </c>
      <c r="E4690" s="197" t="s">
        <v>9791</v>
      </c>
      <c r="F4690" s="197" t="s">
        <v>9786</v>
      </c>
      <c r="G4690" s="197" t="s">
        <v>9787</v>
      </c>
      <c r="H4690" s="197" t="s">
        <v>9801</v>
      </c>
      <c r="I4690" s="197" t="s">
        <v>338</v>
      </c>
      <c r="J4690" s="197" t="n">
        <v>386.13</v>
      </c>
    </row>
    <row r="4691" customFormat="false" ht="51" hidden="false" customHeight="false" outlineLevel="0" collapsed="false">
      <c r="A4691" s="197" t="s">
        <v>9833</v>
      </c>
      <c r="B4691" s="710"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197" t="s">
        <v>9822</v>
      </c>
      <c r="D4691" s="197" t="s">
        <v>9784</v>
      </c>
      <c r="E4691" s="197" t="s">
        <v>9791</v>
      </c>
      <c r="F4691" s="197" t="s">
        <v>9786</v>
      </c>
      <c r="G4691" s="197" t="s">
        <v>9787</v>
      </c>
      <c r="H4691" s="197" t="s">
        <v>9801</v>
      </c>
      <c r="I4691" s="197" t="s">
        <v>338</v>
      </c>
      <c r="J4691" s="197" t="n">
        <v>375.66</v>
      </c>
    </row>
    <row r="4692" customFormat="false" ht="51" hidden="false" customHeight="false" outlineLevel="0" collapsed="false">
      <c r="A4692" s="197" t="s">
        <v>9834</v>
      </c>
      <c r="B4692" s="710"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197" t="s">
        <v>9822</v>
      </c>
      <c r="D4692" s="197" t="s">
        <v>9784</v>
      </c>
      <c r="E4692" s="197" t="s">
        <v>9791</v>
      </c>
      <c r="F4692" s="197" t="s">
        <v>9786</v>
      </c>
      <c r="G4692" s="197" t="s">
        <v>9787</v>
      </c>
      <c r="H4692" s="197" t="s">
        <v>9804</v>
      </c>
      <c r="I4692" s="197" t="s">
        <v>338</v>
      </c>
      <c r="J4692" s="197" t="n">
        <v>534.18</v>
      </c>
    </row>
    <row r="4693" customFormat="false" ht="51" hidden="false" customHeight="false" outlineLevel="0" collapsed="false">
      <c r="A4693" s="197" t="s">
        <v>9835</v>
      </c>
      <c r="B4693" s="710"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197" t="s">
        <v>9822</v>
      </c>
      <c r="D4693" s="197" t="s">
        <v>9784</v>
      </c>
      <c r="E4693" s="197" t="s">
        <v>9791</v>
      </c>
      <c r="F4693" s="197" t="s">
        <v>9786</v>
      </c>
      <c r="G4693" s="197" t="s">
        <v>9787</v>
      </c>
      <c r="H4693" s="197" t="s">
        <v>9804</v>
      </c>
      <c r="I4693" s="197" t="s">
        <v>338</v>
      </c>
      <c r="J4693" s="197" t="n">
        <v>522</v>
      </c>
    </row>
    <row r="4694" customFormat="false" ht="51" hidden="false" customHeight="false" outlineLevel="0" collapsed="false">
      <c r="A4694" s="197" t="s">
        <v>9836</v>
      </c>
      <c r="B4694" s="710"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197" t="s">
        <v>9822</v>
      </c>
      <c r="D4694" s="197" t="s">
        <v>9784</v>
      </c>
      <c r="E4694" s="197" t="s">
        <v>9791</v>
      </c>
      <c r="F4694" s="197" t="s">
        <v>9786</v>
      </c>
      <c r="G4694" s="197" t="s">
        <v>9787</v>
      </c>
      <c r="H4694" s="197" t="s">
        <v>9837</v>
      </c>
      <c r="I4694" s="197" t="s">
        <v>338</v>
      </c>
      <c r="J4694" s="197" t="n">
        <v>648.27</v>
      </c>
    </row>
    <row r="4695" customFormat="false" ht="51" hidden="false" customHeight="false" outlineLevel="0" collapsed="false">
      <c r="A4695" s="197" t="s">
        <v>9838</v>
      </c>
      <c r="B4695" s="710"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197" t="s">
        <v>9822</v>
      </c>
      <c r="D4695" s="197" t="s">
        <v>9784</v>
      </c>
      <c r="E4695" s="197" t="s">
        <v>9791</v>
      </c>
      <c r="F4695" s="197" t="s">
        <v>9786</v>
      </c>
      <c r="G4695" s="197" t="s">
        <v>9787</v>
      </c>
      <c r="H4695" s="197" t="s">
        <v>9837</v>
      </c>
      <c r="I4695" s="197" t="s">
        <v>338</v>
      </c>
      <c r="J4695" s="197" t="n">
        <v>634.68</v>
      </c>
    </row>
    <row r="4696" customFormat="false" ht="51" hidden="false" customHeight="false" outlineLevel="0" collapsed="false">
      <c r="A4696" s="197" t="s">
        <v>9839</v>
      </c>
      <c r="B4696" s="710"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197" t="s">
        <v>9822</v>
      </c>
      <c r="D4696" s="197" t="s">
        <v>9784</v>
      </c>
      <c r="E4696" s="197" t="s">
        <v>9791</v>
      </c>
      <c r="F4696" s="197" t="s">
        <v>9786</v>
      </c>
      <c r="G4696" s="197" t="s">
        <v>9787</v>
      </c>
      <c r="H4696" s="197" t="s">
        <v>9840</v>
      </c>
      <c r="I4696" s="197" t="s">
        <v>338</v>
      </c>
      <c r="J4696" s="197" t="n">
        <v>1021.47</v>
      </c>
    </row>
    <row r="4697" customFormat="false" ht="51" hidden="false" customHeight="false" outlineLevel="0" collapsed="false">
      <c r="A4697" s="197" t="s">
        <v>9841</v>
      </c>
      <c r="B4697" s="710"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197" t="s">
        <v>9822</v>
      </c>
      <c r="D4697" s="197" t="s">
        <v>9784</v>
      </c>
      <c r="E4697" s="197" t="s">
        <v>9791</v>
      </c>
      <c r="F4697" s="197" t="s">
        <v>9786</v>
      </c>
      <c r="G4697" s="197" t="s">
        <v>9787</v>
      </c>
      <c r="H4697" s="197" t="s">
        <v>9840</v>
      </c>
      <c r="I4697" s="197" t="s">
        <v>338</v>
      </c>
      <c r="J4697" s="197" t="n">
        <v>1004.66</v>
      </c>
    </row>
    <row r="4698" customFormat="false" ht="51" hidden="false" customHeight="false" outlineLevel="0" collapsed="false">
      <c r="A4698" s="197" t="s">
        <v>9842</v>
      </c>
      <c r="B4698" s="710"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197" t="s">
        <v>9822</v>
      </c>
      <c r="D4698" s="197" t="s">
        <v>9784</v>
      </c>
      <c r="E4698" s="197" t="s">
        <v>9791</v>
      </c>
      <c r="F4698" s="197" t="s">
        <v>9786</v>
      </c>
      <c r="G4698" s="197" t="s">
        <v>9787</v>
      </c>
      <c r="H4698" s="197" t="s">
        <v>9843</v>
      </c>
      <c r="I4698" s="197" t="s">
        <v>338</v>
      </c>
      <c r="J4698" s="197" t="n">
        <v>1471.38</v>
      </c>
    </row>
    <row r="4699" customFormat="false" ht="51" hidden="false" customHeight="false" outlineLevel="0" collapsed="false">
      <c r="A4699" s="197" t="s">
        <v>9844</v>
      </c>
      <c r="B4699" s="710"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197" t="s">
        <v>9822</v>
      </c>
      <c r="D4699" s="197" t="s">
        <v>9784</v>
      </c>
      <c r="E4699" s="197" t="s">
        <v>9791</v>
      </c>
      <c r="F4699" s="197" t="s">
        <v>9786</v>
      </c>
      <c r="G4699" s="197" t="s">
        <v>9787</v>
      </c>
      <c r="H4699" s="197" t="s">
        <v>9843</v>
      </c>
      <c r="I4699" s="197" t="s">
        <v>338</v>
      </c>
      <c r="J4699" s="197" t="n">
        <v>1450.51</v>
      </c>
    </row>
    <row r="4700" customFormat="false" ht="51" hidden="false" customHeight="false" outlineLevel="0" collapsed="false">
      <c r="A4700" s="197" t="s">
        <v>9845</v>
      </c>
      <c r="B4700" s="710"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197" t="s">
        <v>9846</v>
      </c>
      <c r="D4700" s="197" t="s">
        <v>9784</v>
      </c>
      <c r="E4700" s="197" t="s">
        <v>9791</v>
      </c>
      <c r="F4700" s="197" t="s">
        <v>9786</v>
      </c>
      <c r="G4700" s="197" t="s">
        <v>9787</v>
      </c>
      <c r="H4700" s="197" t="s">
        <v>9788</v>
      </c>
      <c r="I4700" s="197" t="s">
        <v>338</v>
      </c>
      <c r="J4700" s="197" t="n">
        <v>180.67</v>
      </c>
    </row>
    <row r="4701" customFormat="false" ht="51" hidden="false" customHeight="false" outlineLevel="0" collapsed="false">
      <c r="A4701" s="197" t="s">
        <v>9847</v>
      </c>
      <c r="B4701" s="710"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197" t="s">
        <v>9846</v>
      </c>
      <c r="D4701" s="197" t="s">
        <v>9784</v>
      </c>
      <c r="E4701" s="197" t="s">
        <v>9791</v>
      </c>
      <c r="F4701" s="197" t="s">
        <v>9786</v>
      </c>
      <c r="G4701" s="197" t="s">
        <v>9787</v>
      </c>
      <c r="H4701" s="197" t="s">
        <v>9788</v>
      </c>
      <c r="I4701" s="197" t="s">
        <v>338</v>
      </c>
      <c r="J4701" s="197" t="n">
        <v>176.28</v>
      </c>
    </row>
    <row r="4702" customFormat="false" ht="51" hidden="false" customHeight="false" outlineLevel="0" collapsed="false">
      <c r="A4702" s="197" t="s">
        <v>9848</v>
      </c>
      <c r="B4702" s="710"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197" t="s">
        <v>9846</v>
      </c>
      <c r="D4702" s="197" t="s">
        <v>9784</v>
      </c>
      <c r="E4702" s="197" t="s">
        <v>9791</v>
      </c>
      <c r="F4702" s="197" t="s">
        <v>9786</v>
      </c>
      <c r="G4702" s="197" t="s">
        <v>9787</v>
      </c>
      <c r="H4702" s="197" t="s">
        <v>9792</v>
      </c>
      <c r="I4702" s="197" t="s">
        <v>338</v>
      </c>
      <c r="J4702" s="197" t="n">
        <v>265.69</v>
      </c>
    </row>
    <row r="4703" customFormat="false" ht="51" hidden="false" customHeight="false" outlineLevel="0" collapsed="false">
      <c r="A4703" s="197" t="s">
        <v>9849</v>
      </c>
      <c r="B4703" s="710"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197" t="s">
        <v>9846</v>
      </c>
      <c r="D4703" s="197" t="s">
        <v>9784</v>
      </c>
      <c r="E4703" s="197" t="s">
        <v>9791</v>
      </c>
      <c r="F4703" s="197" t="s">
        <v>9786</v>
      </c>
      <c r="G4703" s="197" t="s">
        <v>9787</v>
      </c>
      <c r="H4703" s="197" t="s">
        <v>9792</v>
      </c>
      <c r="I4703" s="197" t="s">
        <v>338</v>
      </c>
      <c r="J4703" s="197" t="n">
        <v>259.66</v>
      </c>
    </row>
    <row r="4704" customFormat="false" ht="51" hidden="false" customHeight="false" outlineLevel="0" collapsed="false">
      <c r="A4704" s="197" t="s">
        <v>9850</v>
      </c>
      <c r="B4704" s="710"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197" t="s">
        <v>9846</v>
      </c>
      <c r="D4704" s="197" t="s">
        <v>9825</v>
      </c>
      <c r="E4704" s="197" t="s">
        <v>9791</v>
      </c>
      <c r="F4704" s="197" t="s">
        <v>9786</v>
      </c>
      <c r="G4704" s="197" t="s">
        <v>9787</v>
      </c>
      <c r="H4704" s="197" t="s">
        <v>9795</v>
      </c>
      <c r="I4704" s="197" t="s">
        <v>338</v>
      </c>
      <c r="J4704" s="197" t="n">
        <v>328.52</v>
      </c>
    </row>
    <row r="4705" customFormat="false" ht="51" hidden="false" customHeight="false" outlineLevel="0" collapsed="false">
      <c r="A4705" s="197" t="s">
        <v>9851</v>
      </c>
      <c r="B4705" s="710"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197" t="s">
        <v>9846</v>
      </c>
      <c r="D4705" s="197" t="s">
        <v>9825</v>
      </c>
      <c r="E4705" s="197" t="s">
        <v>9791</v>
      </c>
      <c r="F4705" s="197" t="s">
        <v>9786</v>
      </c>
      <c r="G4705" s="197" t="s">
        <v>9787</v>
      </c>
      <c r="H4705" s="197" t="s">
        <v>9795</v>
      </c>
      <c r="I4705" s="197" t="s">
        <v>338</v>
      </c>
      <c r="J4705" s="197" t="n">
        <v>321.29</v>
      </c>
    </row>
    <row r="4706" customFormat="false" ht="51" hidden="false" customHeight="false" outlineLevel="0" collapsed="false">
      <c r="A4706" s="197" t="s">
        <v>9852</v>
      </c>
      <c r="B4706" s="710"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197" t="s">
        <v>9846</v>
      </c>
      <c r="D4706" s="197" t="s">
        <v>9784</v>
      </c>
      <c r="E4706" s="197" t="s">
        <v>9791</v>
      </c>
      <c r="F4706" s="197" t="s">
        <v>9786</v>
      </c>
      <c r="G4706" s="197" t="s">
        <v>9787</v>
      </c>
      <c r="H4706" s="197" t="s">
        <v>9798</v>
      </c>
      <c r="I4706" s="197" t="s">
        <v>338</v>
      </c>
      <c r="J4706" s="197" t="n">
        <v>414.96</v>
      </c>
    </row>
    <row r="4707" customFormat="false" ht="51" hidden="false" customHeight="false" outlineLevel="0" collapsed="false">
      <c r="A4707" s="197" t="s">
        <v>9853</v>
      </c>
      <c r="B4707" s="710"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197" t="s">
        <v>9846</v>
      </c>
      <c r="D4707" s="197" t="s">
        <v>9784</v>
      </c>
      <c r="E4707" s="197" t="s">
        <v>9791</v>
      </c>
      <c r="F4707" s="197" t="s">
        <v>9786</v>
      </c>
      <c r="G4707" s="197" t="s">
        <v>9787</v>
      </c>
      <c r="H4707" s="197" t="s">
        <v>9798</v>
      </c>
      <c r="I4707" s="197" t="s">
        <v>338</v>
      </c>
      <c r="J4707" s="197" t="n">
        <v>406.37</v>
      </c>
    </row>
    <row r="4708" customFormat="false" ht="51" hidden="false" customHeight="false" outlineLevel="0" collapsed="false">
      <c r="A4708" s="197" t="s">
        <v>9854</v>
      </c>
      <c r="B4708" s="710"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197" t="s">
        <v>9846</v>
      </c>
      <c r="D4708" s="197" t="s">
        <v>9784</v>
      </c>
      <c r="E4708" s="197" t="s">
        <v>9791</v>
      </c>
      <c r="F4708" s="197" t="s">
        <v>9786</v>
      </c>
      <c r="G4708" s="197" t="s">
        <v>9787</v>
      </c>
      <c r="H4708" s="197" t="s">
        <v>9801</v>
      </c>
      <c r="I4708" s="197" t="s">
        <v>338</v>
      </c>
      <c r="J4708" s="197" t="n">
        <v>508.57</v>
      </c>
    </row>
    <row r="4709" customFormat="false" ht="51" hidden="false" customHeight="false" outlineLevel="0" collapsed="false">
      <c r="A4709" s="197" t="s">
        <v>9855</v>
      </c>
      <c r="B4709" s="710"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197" t="s">
        <v>9846</v>
      </c>
      <c r="D4709" s="197" t="s">
        <v>9784</v>
      </c>
      <c r="E4709" s="197" t="s">
        <v>9791</v>
      </c>
      <c r="F4709" s="197" t="s">
        <v>9786</v>
      </c>
      <c r="G4709" s="197" t="s">
        <v>9787</v>
      </c>
      <c r="H4709" s="197" t="s">
        <v>9801</v>
      </c>
      <c r="I4709" s="197" t="s">
        <v>338</v>
      </c>
      <c r="J4709" s="197" t="n">
        <v>498.1</v>
      </c>
    </row>
    <row r="4710" customFormat="false" ht="51" hidden="false" customHeight="false" outlineLevel="0" collapsed="false">
      <c r="A4710" s="197" t="s">
        <v>9856</v>
      </c>
      <c r="B4710" s="710"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197" t="s">
        <v>9846</v>
      </c>
      <c r="D4710" s="197" t="s">
        <v>9784</v>
      </c>
      <c r="E4710" s="197" t="s">
        <v>9791</v>
      </c>
      <c r="F4710" s="197" t="s">
        <v>9786</v>
      </c>
      <c r="G4710" s="197" t="s">
        <v>9787</v>
      </c>
      <c r="H4710" s="197" t="s">
        <v>9804</v>
      </c>
      <c r="I4710" s="197" t="s">
        <v>338</v>
      </c>
      <c r="J4710" s="197" t="n">
        <v>638.11</v>
      </c>
    </row>
    <row r="4711" customFormat="false" ht="51" hidden="false" customHeight="false" outlineLevel="0" collapsed="false">
      <c r="A4711" s="197" t="s">
        <v>9857</v>
      </c>
      <c r="B4711" s="710"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197" t="s">
        <v>9846</v>
      </c>
      <c r="D4711" s="197" t="s">
        <v>9784</v>
      </c>
      <c r="E4711" s="197" t="s">
        <v>9791</v>
      </c>
      <c r="F4711" s="197" t="s">
        <v>9786</v>
      </c>
      <c r="G4711" s="197" t="s">
        <v>9787</v>
      </c>
      <c r="H4711" s="197" t="s">
        <v>9804</v>
      </c>
      <c r="I4711" s="197" t="s">
        <v>338</v>
      </c>
      <c r="J4711" s="197" t="n">
        <v>625.93</v>
      </c>
    </row>
    <row r="4712" customFormat="false" ht="51" hidden="false" customHeight="false" outlineLevel="0" collapsed="false">
      <c r="A4712" s="197" t="s">
        <v>9858</v>
      </c>
      <c r="B4712" s="710"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197" t="s">
        <v>9846</v>
      </c>
      <c r="D4712" s="197" t="s">
        <v>9784</v>
      </c>
      <c r="E4712" s="197" t="s">
        <v>9791</v>
      </c>
      <c r="F4712" s="197" t="s">
        <v>9786</v>
      </c>
      <c r="G4712" s="197" t="s">
        <v>9787</v>
      </c>
      <c r="H4712" s="197" t="s">
        <v>9837</v>
      </c>
      <c r="I4712" s="197" t="s">
        <v>338</v>
      </c>
      <c r="J4712" s="197" t="n">
        <v>787.55</v>
      </c>
    </row>
    <row r="4713" customFormat="false" ht="51" hidden="false" customHeight="false" outlineLevel="0" collapsed="false">
      <c r="A4713" s="197" t="s">
        <v>9859</v>
      </c>
      <c r="B4713" s="710"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197" t="s">
        <v>9846</v>
      </c>
      <c r="D4713" s="197" t="s">
        <v>9784</v>
      </c>
      <c r="E4713" s="197" t="s">
        <v>9791</v>
      </c>
      <c r="F4713" s="197" t="s">
        <v>9786</v>
      </c>
      <c r="G4713" s="197" t="s">
        <v>9787</v>
      </c>
      <c r="H4713" s="197" t="s">
        <v>9837</v>
      </c>
      <c r="I4713" s="197" t="s">
        <v>338</v>
      </c>
      <c r="J4713" s="197" t="n">
        <v>773.96</v>
      </c>
    </row>
    <row r="4714" customFormat="false" ht="51" hidden="false" customHeight="false" outlineLevel="0" collapsed="false">
      <c r="A4714" s="197" t="s">
        <v>9860</v>
      </c>
      <c r="B4714" s="710"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197" t="s">
        <v>9846</v>
      </c>
      <c r="D4714" s="197" t="s">
        <v>9784</v>
      </c>
      <c r="E4714" s="197" t="s">
        <v>9791</v>
      </c>
      <c r="F4714" s="197" t="s">
        <v>9786</v>
      </c>
      <c r="G4714" s="197" t="s">
        <v>9787</v>
      </c>
      <c r="H4714" s="197" t="s">
        <v>9840</v>
      </c>
      <c r="I4714" s="197" t="s">
        <v>338</v>
      </c>
      <c r="J4714" s="197" t="n">
        <v>1102.47</v>
      </c>
    </row>
    <row r="4715" customFormat="false" ht="51" hidden="false" customHeight="false" outlineLevel="0" collapsed="false">
      <c r="A4715" s="197" t="s">
        <v>9861</v>
      </c>
      <c r="B4715" s="710"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197" t="s">
        <v>9846</v>
      </c>
      <c r="D4715" s="197" t="s">
        <v>9784</v>
      </c>
      <c r="E4715" s="197" t="s">
        <v>9791</v>
      </c>
      <c r="F4715" s="197" t="s">
        <v>9786</v>
      </c>
      <c r="G4715" s="197" t="s">
        <v>9787</v>
      </c>
      <c r="H4715" s="197" t="s">
        <v>9840</v>
      </c>
      <c r="I4715" s="197" t="s">
        <v>338</v>
      </c>
      <c r="J4715" s="197" t="n">
        <v>1085.66</v>
      </c>
    </row>
    <row r="4716" customFormat="false" ht="51" hidden="false" customHeight="false" outlineLevel="0" collapsed="false">
      <c r="A4716" s="197" t="s">
        <v>9862</v>
      </c>
      <c r="B4716" s="710"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197" t="s">
        <v>9846</v>
      </c>
      <c r="D4716" s="197" t="s">
        <v>9784</v>
      </c>
      <c r="E4716" s="197" t="s">
        <v>9791</v>
      </c>
      <c r="F4716" s="197" t="s">
        <v>9786</v>
      </c>
      <c r="G4716" s="197" t="s">
        <v>9787</v>
      </c>
      <c r="H4716" s="197" t="s">
        <v>9843</v>
      </c>
      <c r="I4716" s="197" t="s">
        <v>338</v>
      </c>
      <c r="J4716" s="197" t="n">
        <v>1592.38</v>
      </c>
    </row>
    <row r="4717" customFormat="false" ht="51" hidden="false" customHeight="false" outlineLevel="0" collapsed="false">
      <c r="A4717" s="197" t="s">
        <v>9863</v>
      </c>
      <c r="B4717" s="710"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197" t="s">
        <v>9846</v>
      </c>
      <c r="D4717" s="197" t="s">
        <v>9784</v>
      </c>
      <c r="E4717" s="197" t="s">
        <v>9791</v>
      </c>
      <c r="F4717" s="197" t="s">
        <v>9786</v>
      </c>
      <c r="G4717" s="197" t="s">
        <v>9787</v>
      </c>
      <c r="H4717" s="197" t="s">
        <v>9843</v>
      </c>
      <c r="I4717" s="197" t="s">
        <v>338</v>
      </c>
      <c r="J4717" s="197" t="n">
        <v>1571.51</v>
      </c>
    </row>
    <row r="4718" customFormat="false" ht="12.75" hidden="true" customHeight="false" outlineLevel="0" collapsed="false">
      <c r="A4718" s="197" t="s">
        <v>9864</v>
      </c>
      <c r="B4718" s="197" t="str">
        <f aca="false">C4718&amp;D4718&amp;E4718&amp;F4718&amp;G4718&amp;H4718</f>
        <v>CALHA MEIO-TUBO CIRCULAR DE CONCRETO VIBRADO,DIAMETRO INTERNO DE 300MM,INCLUSIVE ACERTO DE FUNDO DE VALA.FORNECIMENTO EASSENTAMENTO</v>
      </c>
      <c r="C4718" s="197" t="s">
        <v>9865</v>
      </c>
      <c r="D4718" s="197" t="s">
        <v>9866</v>
      </c>
      <c r="E4718" s="197" t="s">
        <v>9867</v>
      </c>
      <c r="I4718" s="197" t="s">
        <v>338</v>
      </c>
      <c r="J4718" s="197" t="n">
        <v>43.79</v>
      </c>
    </row>
    <row r="4719" customFormat="false" ht="12.75" hidden="true" customHeight="false" outlineLevel="0" collapsed="false">
      <c r="A4719" s="197" t="s">
        <v>219</v>
      </c>
      <c r="B4719" s="197" t="str">
        <f aca="false">C4719&amp;D4719&amp;E4719&amp;F4719&amp;G4719&amp;H4719</f>
        <v>CALHA MEIO-TUBO CIRCULAR DE CONCRETO VIBRADO,DIAMETRO INTERNO DE 300MM,INCLUSIVE ACERTO DE FUNDO DE VALA.FORNECIMENTO EASSENTAMENTO</v>
      </c>
      <c r="C4719" s="197" t="s">
        <v>9865</v>
      </c>
      <c r="D4719" s="197" t="s">
        <v>9866</v>
      </c>
      <c r="E4719" s="197" t="s">
        <v>9867</v>
      </c>
      <c r="I4719" s="197" t="s">
        <v>338</v>
      </c>
      <c r="J4719" s="197" t="n">
        <v>41.48</v>
      </c>
    </row>
    <row r="4720" customFormat="false" ht="12.75" hidden="true" customHeight="false" outlineLevel="0" collapsed="false">
      <c r="A4720" s="197" t="s">
        <v>9868</v>
      </c>
      <c r="B4720" s="197" t="str">
        <f aca="false">C4720&amp;D4720&amp;E4720&amp;F4720&amp;G4720&amp;H4720</f>
        <v>CALHA MEIO-TUBO CIRCULAR DE CONCRETO VIBRADO,DIAMETRO INTERNO DE 400MM,INCLUSIVE ACERTO DE FUNDO DE VALA.FORNECIMENTO EASSENTAMENTO</v>
      </c>
      <c r="C4720" s="197" t="s">
        <v>9865</v>
      </c>
      <c r="D4720" s="197" t="s">
        <v>9869</v>
      </c>
      <c r="E4720" s="197" t="s">
        <v>9867</v>
      </c>
      <c r="I4720" s="197" t="s">
        <v>338</v>
      </c>
      <c r="J4720" s="197" t="n">
        <v>64.1</v>
      </c>
    </row>
    <row r="4721" customFormat="false" ht="12.75" hidden="true" customHeight="false" outlineLevel="0" collapsed="false">
      <c r="A4721" s="197" t="s">
        <v>9870</v>
      </c>
      <c r="B4721" s="197" t="str">
        <f aca="false">C4721&amp;D4721&amp;E4721&amp;F4721&amp;G4721&amp;H4721</f>
        <v>CALHA MEIO-TUBO CIRCULAR DE CONCRETO VIBRADO,DIAMETRO INTERNO DE 400MM,INCLUSIVE ACERTO DE FUNDO DE VALA.FORNECIMENTO EASSENTAMENTO</v>
      </c>
      <c r="C4721" s="197" t="s">
        <v>9865</v>
      </c>
      <c r="D4721" s="197" t="s">
        <v>9869</v>
      </c>
      <c r="E4721" s="197" t="s">
        <v>9867</v>
      </c>
      <c r="I4721" s="197" t="s">
        <v>338</v>
      </c>
      <c r="J4721" s="197" t="n">
        <v>59.64</v>
      </c>
    </row>
    <row r="4722" customFormat="false" ht="12.75" hidden="true" customHeight="false" outlineLevel="0" collapsed="false">
      <c r="A4722" s="197" t="s">
        <v>9871</v>
      </c>
      <c r="B4722" s="197" t="str">
        <f aca="false">C4722&amp;D4722&amp;E4722&amp;F4722&amp;G4722&amp;H4722</f>
        <v>CALHA DE MEIO-TUBO CIRCULAR DE CONCRETO VIBRADO,DIAMETRO INTERNO DE 500MM,INCLUSIVE ACERTO DE FUNDO DE VALA.FORNECIMENTO E ASSENTAMENTO</v>
      </c>
      <c r="C4722" s="197" t="s">
        <v>9872</v>
      </c>
      <c r="D4722" s="197" t="s">
        <v>9873</v>
      </c>
      <c r="E4722" s="197" t="s">
        <v>9874</v>
      </c>
      <c r="I4722" s="197" t="s">
        <v>338</v>
      </c>
      <c r="J4722" s="197" t="n">
        <v>107.28</v>
      </c>
    </row>
    <row r="4723" customFormat="false" ht="12.75" hidden="true" customHeight="false" outlineLevel="0" collapsed="false">
      <c r="A4723" s="197" t="s">
        <v>9875</v>
      </c>
      <c r="B4723" s="197" t="str">
        <f aca="false">C4723&amp;D4723&amp;E4723&amp;F4723&amp;G4723&amp;H4723</f>
        <v>CALHA DE MEIO-TUBO CIRCULAR DE CONCRETO VIBRADO,DIAMETRO INTERNO DE 500MM,INCLUSIVE ACERTO DE FUNDO DE VALA.FORNECIMENTO E ASSENTAMENTO</v>
      </c>
      <c r="C4723" s="197" t="s">
        <v>9872</v>
      </c>
      <c r="D4723" s="197" t="s">
        <v>9873</v>
      </c>
      <c r="E4723" s="197" t="s">
        <v>9874</v>
      </c>
      <c r="I4723" s="197" t="s">
        <v>338</v>
      </c>
      <c r="J4723" s="197" t="n">
        <v>99.97</v>
      </c>
    </row>
    <row r="4724" customFormat="false" ht="12.75" hidden="true" customHeight="false" outlineLevel="0" collapsed="false">
      <c r="A4724" s="197" t="s">
        <v>9876</v>
      </c>
      <c r="B4724" s="197" t="str">
        <f aca="false">C4724&amp;D4724&amp;E4724&amp;F4724&amp;G4724&amp;H4724</f>
        <v>CALHA MEIO-TUBO CIRCULAR DE CONCRETO VIBRADO,DIAMETRO INTERNO DE 600MM,INCLUSIVE ACERTO DE FUNDO DE VALA.FORNECIMENTO EASSENTAMENTO</v>
      </c>
      <c r="C4724" s="197" t="s">
        <v>9865</v>
      </c>
      <c r="D4724" s="197" t="s">
        <v>9877</v>
      </c>
      <c r="E4724" s="197" t="s">
        <v>9867</v>
      </c>
      <c r="I4724" s="197" t="s">
        <v>338</v>
      </c>
      <c r="J4724" s="197" t="n">
        <v>139.68</v>
      </c>
    </row>
    <row r="4725" customFormat="false" ht="12.75" hidden="true" customHeight="false" outlineLevel="0" collapsed="false">
      <c r="A4725" s="197" t="s">
        <v>9878</v>
      </c>
      <c r="B4725" s="197" t="str">
        <f aca="false">C4725&amp;D4725&amp;E4725&amp;F4725&amp;G4725&amp;H4725</f>
        <v>CALHA MEIO-TUBO CIRCULAR DE CONCRETO VIBRADO,DIAMETRO INTERNO DE 600MM,INCLUSIVE ACERTO DE FUNDO DE VALA.FORNECIMENTO EASSENTAMENTO</v>
      </c>
      <c r="C4725" s="197" t="s">
        <v>9865</v>
      </c>
      <c r="D4725" s="197" t="s">
        <v>9877</v>
      </c>
      <c r="E4725" s="197" t="s">
        <v>9867</v>
      </c>
      <c r="I4725" s="197" t="s">
        <v>338</v>
      </c>
      <c r="J4725" s="197" t="n">
        <v>128.52</v>
      </c>
    </row>
    <row r="4726" customFormat="false" ht="12.75" hidden="true" customHeight="false" outlineLevel="0" collapsed="false">
      <c r="A4726" s="197" t="s">
        <v>9879</v>
      </c>
      <c r="B4726" s="197" t="str">
        <f aca="false">C4726&amp;D4726&amp;E4726&amp;F4726&amp;G4726&amp;H4726</f>
        <v>CALHA MEIO-TUBO CIRCULAR DE CONCRETO VIBRADO,DIAMETRO INTERNO DE 800MM,INCLUSIVE ACERTO DE FUNDO DE VALA.FORNECIMENTO EASSENTAMENTO</v>
      </c>
      <c r="C4726" s="197" t="s">
        <v>9865</v>
      </c>
      <c r="D4726" s="197" t="s">
        <v>9880</v>
      </c>
      <c r="E4726" s="197" t="s">
        <v>9867</v>
      </c>
      <c r="I4726" s="197" t="s">
        <v>338</v>
      </c>
      <c r="J4726" s="197" t="n">
        <v>303.96</v>
      </c>
    </row>
    <row r="4727" customFormat="false" ht="12.75" hidden="true" customHeight="false" outlineLevel="0" collapsed="false">
      <c r="A4727" s="197" t="s">
        <v>9881</v>
      </c>
      <c r="B4727" s="197" t="str">
        <f aca="false">C4727&amp;D4727&amp;E4727&amp;F4727&amp;G4727&amp;H4727</f>
        <v>CALHA MEIO-TUBO CIRCULAR DE CONCRETO VIBRADO,DIAMETRO INTERNO DE 800MM,INCLUSIVE ACERTO DE FUNDO DE VALA.FORNECIMENTO EASSENTAMENTO</v>
      </c>
      <c r="C4727" s="197" t="s">
        <v>9865</v>
      </c>
      <c r="D4727" s="197" t="s">
        <v>9880</v>
      </c>
      <c r="E4727" s="197" t="s">
        <v>9867</v>
      </c>
      <c r="I4727" s="197" t="s">
        <v>338</v>
      </c>
      <c r="J4727" s="197" t="n">
        <v>293.12</v>
      </c>
    </row>
    <row r="4728" customFormat="false" ht="12.75" hidden="true" customHeight="false" outlineLevel="0" collapsed="false">
      <c r="A4728" s="197" t="s">
        <v>9882</v>
      </c>
      <c r="B4728" s="197" t="str">
        <f aca="false">C4728&amp;D4728&amp;E4728&amp;F4728&amp;G4728&amp;H4728</f>
        <v>CALHA MEIO-TUBO CIRCULAR DE CONCRETO VIBRADO,DIAMETRO INTERNO DE 1000MM,INCLUSIVE ACERTO DE FUNDO DE VALA.FORNECIMENTO E ASSENTAMENTO</v>
      </c>
      <c r="C4728" s="197" t="s">
        <v>9865</v>
      </c>
      <c r="D4728" s="197" t="s">
        <v>9883</v>
      </c>
      <c r="E4728" s="197" t="s">
        <v>6146</v>
      </c>
      <c r="I4728" s="197" t="s">
        <v>338</v>
      </c>
      <c r="J4728" s="197" t="n">
        <v>378.29</v>
      </c>
    </row>
    <row r="4729" customFormat="false" ht="12.75" hidden="true" customHeight="false" outlineLevel="0" collapsed="false">
      <c r="A4729" s="197" t="s">
        <v>9884</v>
      </c>
      <c r="B4729" s="197" t="str">
        <f aca="false">C4729&amp;D4729&amp;E4729&amp;F4729&amp;G4729&amp;H4729</f>
        <v>CALHA MEIO-TUBO CIRCULAR DE CONCRETO VIBRADO,DIAMETRO INTERNO DE 1000MM,INCLUSIVE ACERTO DE FUNDO DE VALA.FORNECIMENTO E ASSENTAMENTO</v>
      </c>
      <c r="C4729" s="197" t="s">
        <v>9865</v>
      </c>
      <c r="D4729" s="197" t="s">
        <v>9883</v>
      </c>
      <c r="E4729" s="197" t="s">
        <v>6146</v>
      </c>
      <c r="I4729" s="197" t="s">
        <v>338</v>
      </c>
      <c r="J4729" s="197" t="n">
        <v>363.09</v>
      </c>
    </row>
    <row r="4730" customFormat="false" ht="12.75" hidden="true" customHeight="false" outlineLevel="0" collapsed="false">
      <c r="A4730" s="197" t="s">
        <v>9885</v>
      </c>
      <c r="B4730" s="197"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197" t="s">
        <v>9886</v>
      </c>
      <c r="D4730" s="197" t="s">
        <v>9887</v>
      </c>
      <c r="E4730" s="197" t="s">
        <v>9888</v>
      </c>
      <c r="F4730" s="197" t="s">
        <v>9889</v>
      </c>
      <c r="G4730" s="197" t="s">
        <v>9890</v>
      </c>
      <c r="H4730" s="197" t="s">
        <v>9891</v>
      </c>
      <c r="I4730" s="197" t="s">
        <v>338</v>
      </c>
      <c r="J4730" s="197" t="n">
        <v>52.79</v>
      </c>
    </row>
    <row r="4731" customFormat="false" ht="12.75" hidden="true" customHeight="false" outlineLevel="0" collapsed="false">
      <c r="A4731" s="197" t="s">
        <v>9892</v>
      </c>
      <c r="B4731" s="197"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197" t="s">
        <v>9886</v>
      </c>
      <c r="D4731" s="197" t="s">
        <v>9887</v>
      </c>
      <c r="E4731" s="197" t="s">
        <v>9888</v>
      </c>
      <c r="F4731" s="197" t="s">
        <v>9889</v>
      </c>
      <c r="G4731" s="197" t="s">
        <v>9890</v>
      </c>
      <c r="H4731" s="197" t="s">
        <v>9891</v>
      </c>
      <c r="I4731" s="197" t="s">
        <v>338</v>
      </c>
      <c r="J4731" s="197" t="n">
        <v>49.03</v>
      </c>
    </row>
    <row r="4732" customFormat="false" ht="12.75" hidden="true" customHeight="false" outlineLevel="0" collapsed="false">
      <c r="A4732" s="197" t="s">
        <v>9893</v>
      </c>
      <c r="B4732" s="197"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197" t="s">
        <v>9894</v>
      </c>
      <c r="D4732" s="197" t="s">
        <v>9895</v>
      </c>
      <c r="E4732" s="197" t="s">
        <v>9896</v>
      </c>
      <c r="F4732" s="197" t="s">
        <v>9897</v>
      </c>
      <c r="G4732" s="197" t="s">
        <v>9898</v>
      </c>
      <c r="H4732" s="197" t="s">
        <v>9899</v>
      </c>
      <c r="I4732" s="197" t="s">
        <v>338</v>
      </c>
      <c r="J4732" s="197" t="n">
        <v>68.19</v>
      </c>
    </row>
    <row r="4733" customFormat="false" ht="12.75" hidden="true" customHeight="false" outlineLevel="0" collapsed="false">
      <c r="A4733" s="197" t="s">
        <v>9900</v>
      </c>
      <c r="B4733" s="197"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197" t="s">
        <v>9894</v>
      </c>
      <c r="D4733" s="197" t="s">
        <v>9895</v>
      </c>
      <c r="E4733" s="197" t="s">
        <v>9896</v>
      </c>
      <c r="F4733" s="197" t="s">
        <v>9897</v>
      </c>
      <c r="G4733" s="197" t="s">
        <v>9898</v>
      </c>
      <c r="H4733" s="197" t="s">
        <v>9899</v>
      </c>
      <c r="I4733" s="197" t="s">
        <v>338</v>
      </c>
      <c r="J4733" s="197" t="n">
        <v>63.24</v>
      </c>
    </row>
    <row r="4734" customFormat="false" ht="12.75" hidden="true" customHeight="false" outlineLevel="0" collapsed="false">
      <c r="A4734" s="197" t="s">
        <v>9901</v>
      </c>
      <c r="B4734" s="197"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197" t="s">
        <v>9894</v>
      </c>
      <c r="D4734" s="197" t="s">
        <v>9902</v>
      </c>
      <c r="E4734" s="197" t="s">
        <v>9903</v>
      </c>
      <c r="F4734" s="197" t="s">
        <v>9897</v>
      </c>
      <c r="G4734" s="197" t="s">
        <v>9898</v>
      </c>
      <c r="H4734" s="197" t="s">
        <v>9899</v>
      </c>
      <c r="I4734" s="197" t="s">
        <v>338</v>
      </c>
      <c r="J4734" s="197" t="n">
        <v>100.54</v>
      </c>
    </row>
    <row r="4735" customFormat="false" ht="12.75" hidden="true" customHeight="false" outlineLevel="0" collapsed="false">
      <c r="A4735" s="197" t="s">
        <v>9904</v>
      </c>
      <c r="B4735" s="197"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197" t="s">
        <v>9894</v>
      </c>
      <c r="D4735" s="197" t="s">
        <v>9902</v>
      </c>
      <c r="E4735" s="197" t="s">
        <v>9903</v>
      </c>
      <c r="F4735" s="197" t="s">
        <v>9897</v>
      </c>
      <c r="G4735" s="197" t="s">
        <v>9898</v>
      </c>
      <c r="H4735" s="197" t="s">
        <v>9899</v>
      </c>
      <c r="I4735" s="197" t="s">
        <v>338</v>
      </c>
      <c r="J4735" s="197" t="n">
        <v>93.98</v>
      </c>
    </row>
    <row r="4736" customFormat="false" ht="12.75" hidden="true" customHeight="false" outlineLevel="0" collapsed="false">
      <c r="A4736" s="197" t="s">
        <v>9905</v>
      </c>
      <c r="B4736" s="197"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197" t="s">
        <v>9894</v>
      </c>
      <c r="D4736" s="197" t="s">
        <v>9906</v>
      </c>
      <c r="E4736" s="197" t="s">
        <v>9903</v>
      </c>
      <c r="F4736" s="197" t="s">
        <v>9897</v>
      </c>
      <c r="G4736" s="197" t="s">
        <v>9898</v>
      </c>
      <c r="H4736" s="197" t="s">
        <v>9899</v>
      </c>
      <c r="I4736" s="197" t="s">
        <v>338</v>
      </c>
      <c r="J4736" s="197" t="n">
        <v>136.83</v>
      </c>
    </row>
    <row r="4737" customFormat="false" ht="12.75" hidden="true" customHeight="false" outlineLevel="0" collapsed="false">
      <c r="A4737" s="197" t="s">
        <v>9907</v>
      </c>
      <c r="B4737" s="197"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197" t="s">
        <v>9894</v>
      </c>
      <c r="D4737" s="197" t="s">
        <v>9906</v>
      </c>
      <c r="E4737" s="197" t="s">
        <v>9903</v>
      </c>
      <c r="F4737" s="197" t="s">
        <v>9897</v>
      </c>
      <c r="G4737" s="197" t="s">
        <v>9898</v>
      </c>
      <c r="H4737" s="197" t="s">
        <v>9899</v>
      </c>
      <c r="I4737" s="197" t="s">
        <v>338</v>
      </c>
      <c r="J4737" s="197" t="n">
        <v>128.59</v>
      </c>
    </row>
    <row r="4738" customFormat="false" ht="12.75" hidden="true" customHeight="false" outlineLevel="0" collapsed="false">
      <c r="A4738" s="197" t="s">
        <v>9908</v>
      </c>
      <c r="B4738" s="197"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197" t="s">
        <v>9894</v>
      </c>
      <c r="D4738" s="197" t="s">
        <v>9909</v>
      </c>
      <c r="E4738" s="197" t="s">
        <v>8973</v>
      </c>
      <c r="F4738" s="197" t="s">
        <v>9910</v>
      </c>
      <c r="G4738" s="197" t="s">
        <v>9911</v>
      </c>
      <c r="H4738" s="197" t="s">
        <v>9912</v>
      </c>
      <c r="I4738" s="197" t="s">
        <v>338</v>
      </c>
      <c r="J4738" s="197" t="n">
        <v>171.39</v>
      </c>
    </row>
    <row r="4739" customFormat="false" ht="12.75" hidden="true" customHeight="false" outlineLevel="0" collapsed="false">
      <c r="A4739" s="197" t="s">
        <v>9913</v>
      </c>
      <c r="B4739" s="197"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197" t="s">
        <v>9894</v>
      </c>
      <c r="D4739" s="197" t="s">
        <v>9909</v>
      </c>
      <c r="E4739" s="197" t="s">
        <v>8973</v>
      </c>
      <c r="F4739" s="197" t="s">
        <v>9910</v>
      </c>
      <c r="G4739" s="197" t="s">
        <v>9911</v>
      </c>
      <c r="H4739" s="197" t="s">
        <v>9912</v>
      </c>
      <c r="I4739" s="197" t="s">
        <v>338</v>
      </c>
      <c r="J4739" s="197" t="n">
        <v>161.71</v>
      </c>
    </row>
    <row r="4740" customFormat="false" ht="12.75" hidden="true" customHeight="false" outlineLevel="0" collapsed="false">
      <c r="A4740" s="197" t="s">
        <v>9914</v>
      </c>
      <c r="B4740" s="197"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197" t="s">
        <v>9915</v>
      </c>
      <c r="D4740" s="197" t="s">
        <v>9916</v>
      </c>
      <c r="E4740" s="197" t="s">
        <v>8973</v>
      </c>
      <c r="F4740" s="197" t="s">
        <v>9910</v>
      </c>
      <c r="G4740" s="197" t="s">
        <v>9911</v>
      </c>
      <c r="H4740" s="197" t="s">
        <v>9912</v>
      </c>
      <c r="I4740" s="197" t="s">
        <v>338</v>
      </c>
      <c r="J4740" s="197" t="n">
        <v>60.66</v>
      </c>
    </row>
    <row r="4741" customFormat="false" ht="12.75" hidden="true" customHeight="false" outlineLevel="0" collapsed="false">
      <c r="A4741" s="197" t="s">
        <v>9917</v>
      </c>
      <c r="B4741" s="197"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197" t="s">
        <v>9915</v>
      </c>
      <c r="D4741" s="197" t="s">
        <v>9916</v>
      </c>
      <c r="E4741" s="197" t="s">
        <v>8973</v>
      </c>
      <c r="F4741" s="197" t="s">
        <v>9910</v>
      </c>
      <c r="G4741" s="197" t="s">
        <v>9911</v>
      </c>
      <c r="H4741" s="197" t="s">
        <v>9912</v>
      </c>
      <c r="I4741" s="197" t="s">
        <v>338</v>
      </c>
      <c r="J4741" s="197" t="n">
        <v>57.26</v>
      </c>
    </row>
    <row r="4742" customFormat="false" ht="12.75" hidden="true" customHeight="false" outlineLevel="0" collapsed="false">
      <c r="A4742" s="197" t="s">
        <v>9918</v>
      </c>
      <c r="B4742" s="197"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197" t="s">
        <v>9915</v>
      </c>
      <c r="D4742" s="197" t="s">
        <v>9895</v>
      </c>
      <c r="E4742" s="197" t="s">
        <v>9903</v>
      </c>
      <c r="F4742" s="197" t="s">
        <v>9897</v>
      </c>
      <c r="G4742" s="197" t="s">
        <v>9898</v>
      </c>
      <c r="H4742" s="197" t="s">
        <v>9899</v>
      </c>
      <c r="I4742" s="197" t="s">
        <v>338</v>
      </c>
      <c r="J4742" s="197" t="n">
        <v>78.26</v>
      </c>
    </row>
    <row r="4743" customFormat="false" ht="12.75" hidden="true" customHeight="false" outlineLevel="0" collapsed="false">
      <c r="A4743" s="197" t="s">
        <v>9919</v>
      </c>
      <c r="B4743" s="197"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197" t="s">
        <v>9915</v>
      </c>
      <c r="D4743" s="197" t="s">
        <v>9895</v>
      </c>
      <c r="E4743" s="197" t="s">
        <v>9903</v>
      </c>
      <c r="F4743" s="197" t="s">
        <v>9897</v>
      </c>
      <c r="G4743" s="197" t="s">
        <v>9898</v>
      </c>
      <c r="H4743" s="197" t="s">
        <v>9899</v>
      </c>
      <c r="I4743" s="197" t="s">
        <v>338</v>
      </c>
      <c r="J4743" s="197" t="n">
        <v>73.31</v>
      </c>
    </row>
    <row r="4744" customFormat="false" ht="12.75" hidden="true" customHeight="false" outlineLevel="0" collapsed="false">
      <c r="A4744" s="197" t="s">
        <v>9920</v>
      </c>
      <c r="B4744" s="197"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197" t="s">
        <v>9915</v>
      </c>
      <c r="D4744" s="197" t="s">
        <v>9902</v>
      </c>
      <c r="E4744" s="197" t="s">
        <v>9903</v>
      </c>
      <c r="F4744" s="197" t="s">
        <v>9897</v>
      </c>
      <c r="G4744" s="197" t="s">
        <v>9898</v>
      </c>
      <c r="H4744" s="197" t="s">
        <v>9899</v>
      </c>
      <c r="I4744" s="197" t="s">
        <v>338</v>
      </c>
      <c r="J4744" s="197" t="n">
        <v>115.28</v>
      </c>
    </row>
    <row r="4745" customFormat="false" ht="12.75" hidden="true" customHeight="false" outlineLevel="0" collapsed="false">
      <c r="A4745" s="197" t="s">
        <v>9921</v>
      </c>
      <c r="B4745" s="197"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197" t="s">
        <v>9915</v>
      </c>
      <c r="D4745" s="197" t="s">
        <v>9902</v>
      </c>
      <c r="E4745" s="197" t="s">
        <v>9903</v>
      </c>
      <c r="F4745" s="197" t="s">
        <v>9897</v>
      </c>
      <c r="G4745" s="197" t="s">
        <v>9898</v>
      </c>
      <c r="H4745" s="197" t="s">
        <v>9899</v>
      </c>
      <c r="I4745" s="197" t="s">
        <v>338</v>
      </c>
      <c r="J4745" s="197" t="n">
        <v>108.72</v>
      </c>
    </row>
    <row r="4746" customFormat="false" ht="12.75" hidden="true" customHeight="false" outlineLevel="0" collapsed="false">
      <c r="A4746" s="197" t="s">
        <v>9922</v>
      </c>
      <c r="B4746" s="197"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197" t="s">
        <v>9915</v>
      </c>
      <c r="D4746" s="197" t="s">
        <v>9923</v>
      </c>
      <c r="E4746" s="197" t="s">
        <v>9903</v>
      </c>
      <c r="F4746" s="197" t="s">
        <v>9897</v>
      </c>
      <c r="G4746" s="197" t="s">
        <v>9898</v>
      </c>
      <c r="H4746" s="197" t="s">
        <v>9899</v>
      </c>
      <c r="I4746" s="197" t="s">
        <v>338</v>
      </c>
      <c r="J4746" s="197" t="n">
        <v>161.7</v>
      </c>
    </row>
    <row r="4747" customFormat="false" ht="12.75" hidden="true" customHeight="false" outlineLevel="0" collapsed="false">
      <c r="A4747" s="197" t="s">
        <v>9924</v>
      </c>
      <c r="B4747" s="197"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197" t="s">
        <v>9915</v>
      </c>
      <c r="D4747" s="197" t="s">
        <v>9923</v>
      </c>
      <c r="E4747" s="197" t="s">
        <v>9903</v>
      </c>
      <c r="F4747" s="197" t="s">
        <v>9897</v>
      </c>
      <c r="G4747" s="197" t="s">
        <v>9898</v>
      </c>
      <c r="H4747" s="197" t="s">
        <v>9899</v>
      </c>
      <c r="I4747" s="197" t="s">
        <v>338</v>
      </c>
      <c r="J4747" s="197" t="n">
        <v>153.46</v>
      </c>
    </row>
    <row r="4748" customFormat="false" ht="12.75" hidden="true" customHeight="false" outlineLevel="0" collapsed="false">
      <c r="A4748" s="197" t="s">
        <v>9925</v>
      </c>
      <c r="B4748" s="197"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197" t="s">
        <v>9915</v>
      </c>
      <c r="D4748" s="197" t="s">
        <v>9909</v>
      </c>
      <c r="E4748" s="197" t="s">
        <v>9903</v>
      </c>
      <c r="F4748" s="197" t="s">
        <v>9897</v>
      </c>
      <c r="G4748" s="197" t="s">
        <v>9898</v>
      </c>
      <c r="H4748" s="197" t="s">
        <v>9899</v>
      </c>
      <c r="I4748" s="197" t="s">
        <v>338</v>
      </c>
      <c r="J4748" s="197" t="n">
        <v>178.59</v>
      </c>
    </row>
    <row r="4749" customFormat="false" ht="12.75" hidden="true" customHeight="false" outlineLevel="0" collapsed="false">
      <c r="A4749" s="197" t="s">
        <v>9926</v>
      </c>
      <c r="B4749" s="197"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197" t="s">
        <v>9915</v>
      </c>
      <c r="D4749" s="197" t="s">
        <v>9909</v>
      </c>
      <c r="E4749" s="197" t="s">
        <v>9903</v>
      </c>
      <c r="F4749" s="197" t="s">
        <v>9897</v>
      </c>
      <c r="G4749" s="197" t="s">
        <v>9898</v>
      </c>
      <c r="H4749" s="197" t="s">
        <v>9899</v>
      </c>
      <c r="I4749" s="197" t="s">
        <v>338</v>
      </c>
      <c r="J4749" s="197" t="n">
        <v>168.91</v>
      </c>
    </row>
    <row r="4750" customFormat="false" ht="12.75" hidden="true" customHeight="false" outlineLevel="0" collapsed="false">
      <c r="A4750" s="197" t="s">
        <v>9927</v>
      </c>
      <c r="B4750" s="197"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197" t="s">
        <v>9928</v>
      </c>
      <c r="D4750" s="197" t="s">
        <v>9929</v>
      </c>
      <c r="E4750" s="197" t="s">
        <v>9903</v>
      </c>
      <c r="F4750" s="197" t="s">
        <v>9897</v>
      </c>
      <c r="G4750" s="197" t="s">
        <v>9898</v>
      </c>
      <c r="H4750" s="197" t="s">
        <v>9930</v>
      </c>
      <c r="I4750" s="197" t="s">
        <v>338</v>
      </c>
      <c r="J4750" s="197" t="n">
        <v>96.71</v>
      </c>
    </row>
    <row r="4751" customFormat="false" ht="12.75" hidden="true" customHeight="false" outlineLevel="0" collapsed="false">
      <c r="A4751" s="197" t="s">
        <v>9931</v>
      </c>
      <c r="B4751" s="197"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197" t="s">
        <v>9928</v>
      </c>
      <c r="D4751" s="197" t="s">
        <v>9929</v>
      </c>
      <c r="E4751" s="197" t="s">
        <v>9903</v>
      </c>
      <c r="F4751" s="197" t="s">
        <v>9897</v>
      </c>
      <c r="G4751" s="197" t="s">
        <v>9898</v>
      </c>
      <c r="H4751" s="197" t="s">
        <v>9930</v>
      </c>
      <c r="I4751" s="197" t="s">
        <v>338</v>
      </c>
      <c r="J4751" s="197" t="n">
        <v>91.49</v>
      </c>
    </row>
    <row r="4752" customFormat="false" ht="12.75" hidden="true" customHeight="false" outlineLevel="0" collapsed="false">
      <c r="A4752" s="197" t="s">
        <v>9932</v>
      </c>
      <c r="B4752" s="197"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197" t="s">
        <v>9933</v>
      </c>
      <c r="D4752" s="197" t="s">
        <v>9934</v>
      </c>
      <c r="E4752" s="197" t="s">
        <v>9903</v>
      </c>
      <c r="F4752" s="197" t="s">
        <v>9897</v>
      </c>
      <c r="G4752" s="197" t="s">
        <v>9898</v>
      </c>
      <c r="H4752" s="197" t="s">
        <v>9930</v>
      </c>
      <c r="I4752" s="197" t="s">
        <v>338</v>
      </c>
      <c r="J4752" s="197" t="n">
        <v>113.08</v>
      </c>
    </row>
    <row r="4753" customFormat="false" ht="12.75" hidden="true" customHeight="false" outlineLevel="0" collapsed="false">
      <c r="A4753" s="197" t="s">
        <v>9935</v>
      </c>
      <c r="B4753" s="197"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197" t="s">
        <v>9933</v>
      </c>
      <c r="D4753" s="197" t="s">
        <v>9934</v>
      </c>
      <c r="E4753" s="197" t="s">
        <v>9903</v>
      </c>
      <c r="F4753" s="197" t="s">
        <v>9897</v>
      </c>
      <c r="G4753" s="197" t="s">
        <v>9898</v>
      </c>
      <c r="H4753" s="197" t="s">
        <v>9930</v>
      </c>
      <c r="I4753" s="197" t="s">
        <v>338</v>
      </c>
      <c r="J4753" s="197" t="n">
        <v>106.52</v>
      </c>
    </row>
    <row r="4754" customFormat="false" ht="12.75" hidden="true" customHeight="false" outlineLevel="0" collapsed="false">
      <c r="A4754" s="197" t="s">
        <v>9936</v>
      </c>
      <c r="B4754" s="197"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197" t="s">
        <v>9933</v>
      </c>
      <c r="D4754" s="197" t="s">
        <v>9937</v>
      </c>
      <c r="E4754" s="197" t="s">
        <v>9903</v>
      </c>
      <c r="F4754" s="197" t="s">
        <v>9897</v>
      </c>
      <c r="G4754" s="197" t="s">
        <v>9898</v>
      </c>
      <c r="H4754" s="197" t="s">
        <v>9930</v>
      </c>
      <c r="I4754" s="197" t="s">
        <v>338</v>
      </c>
      <c r="J4754" s="197" t="n">
        <v>165.58</v>
      </c>
    </row>
    <row r="4755" customFormat="false" ht="12.75" hidden="true" customHeight="false" outlineLevel="0" collapsed="false">
      <c r="A4755" s="197" t="s">
        <v>9938</v>
      </c>
      <c r="B4755" s="197"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197" t="s">
        <v>9933</v>
      </c>
      <c r="D4755" s="197" t="s">
        <v>9937</v>
      </c>
      <c r="E4755" s="197" t="s">
        <v>9903</v>
      </c>
      <c r="F4755" s="197" t="s">
        <v>9897</v>
      </c>
      <c r="G4755" s="197" t="s">
        <v>9898</v>
      </c>
      <c r="H4755" s="197" t="s">
        <v>9930</v>
      </c>
      <c r="I4755" s="197" t="s">
        <v>338</v>
      </c>
      <c r="J4755" s="197" t="n">
        <v>157.34</v>
      </c>
    </row>
    <row r="4756" customFormat="false" ht="12.75" hidden="true" customHeight="false" outlineLevel="0" collapsed="false">
      <c r="A4756" s="197" t="s">
        <v>9939</v>
      </c>
      <c r="B4756" s="197"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197" t="s">
        <v>9933</v>
      </c>
      <c r="D4756" s="197" t="s">
        <v>9940</v>
      </c>
      <c r="E4756" s="197" t="s">
        <v>9903</v>
      </c>
      <c r="F4756" s="197" t="s">
        <v>9897</v>
      </c>
      <c r="G4756" s="197" t="s">
        <v>9898</v>
      </c>
      <c r="H4756" s="197" t="s">
        <v>9930</v>
      </c>
      <c r="I4756" s="197" t="s">
        <v>338</v>
      </c>
      <c r="J4756" s="197" t="n">
        <v>192.52</v>
      </c>
    </row>
    <row r="4757" customFormat="false" ht="12.75" hidden="true" customHeight="false" outlineLevel="0" collapsed="false">
      <c r="A4757" s="197" t="s">
        <v>9941</v>
      </c>
      <c r="B4757" s="197"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197" t="s">
        <v>9933</v>
      </c>
      <c r="D4757" s="197" t="s">
        <v>9940</v>
      </c>
      <c r="E4757" s="197" t="s">
        <v>9903</v>
      </c>
      <c r="F4757" s="197" t="s">
        <v>9897</v>
      </c>
      <c r="G4757" s="197" t="s">
        <v>9898</v>
      </c>
      <c r="H4757" s="197" t="s">
        <v>9930</v>
      </c>
      <c r="I4757" s="197" t="s">
        <v>338</v>
      </c>
      <c r="J4757" s="197" t="n">
        <v>182.84</v>
      </c>
    </row>
    <row r="4758" customFormat="false" ht="12.75" hidden="true" customHeight="false" outlineLevel="0" collapsed="false">
      <c r="A4758" s="197" t="s">
        <v>9942</v>
      </c>
      <c r="B4758" s="197"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197" t="s">
        <v>9933</v>
      </c>
      <c r="D4758" s="197" t="s">
        <v>9943</v>
      </c>
      <c r="E4758" s="197" t="s">
        <v>9903</v>
      </c>
      <c r="F4758" s="197" t="s">
        <v>9897</v>
      </c>
      <c r="G4758" s="197" t="s">
        <v>9898</v>
      </c>
      <c r="H4758" s="197" t="s">
        <v>9930</v>
      </c>
      <c r="I4758" s="197" t="s">
        <v>338</v>
      </c>
      <c r="J4758" s="197" t="n">
        <v>244.45</v>
      </c>
    </row>
    <row r="4759" customFormat="false" ht="12.75" hidden="true" customHeight="false" outlineLevel="0" collapsed="false">
      <c r="A4759" s="197" t="s">
        <v>9944</v>
      </c>
      <c r="B4759" s="197"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197" t="s">
        <v>9933</v>
      </c>
      <c r="D4759" s="197" t="s">
        <v>9943</v>
      </c>
      <c r="E4759" s="197" t="s">
        <v>9903</v>
      </c>
      <c r="F4759" s="197" t="s">
        <v>9897</v>
      </c>
      <c r="G4759" s="197" t="s">
        <v>9898</v>
      </c>
      <c r="H4759" s="197" t="s">
        <v>9930</v>
      </c>
      <c r="I4759" s="197" t="s">
        <v>338</v>
      </c>
      <c r="J4759" s="197" t="n">
        <v>233.24</v>
      </c>
    </row>
    <row r="4760" customFormat="false" ht="12.75" hidden="true" customHeight="false" outlineLevel="0" collapsed="false">
      <c r="A4760" s="197" t="s">
        <v>9945</v>
      </c>
      <c r="B4760" s="197"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197" t="s">
        <v>9933</v>
      </c>
      <c r="D4760" s="197" t="s">
        <v>9946</v>
      </c>
      <c r="E4760" s="197" t="s">
        <v>9903</v>
      </c>
      <c r="F4760" s="197" t="s">
        <v>9897</v>
      </c>
      <c r="G4760" s="197" t="s">
        <v>9898</v>
      </c>
      <c r="H4760" s="197" t="s">
        <v>9930</v>
      </c>
      <c r="I4760" s="197" t="s">
        <v>338</v>
      </c>
      <c r="J4760" s="197" t="n">
        <v>315.28</v>
      </c>
    </row>
    <row r="4761" customFormat="false" ht="12.75" hidden="true" customHeight="false" outlineLevel="0" collapsed="false">
      <c r="A4761" s="197" t="s">
        <v>9947</v>
      </c>
      <c r="B4761" s="197"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197" t="s">
        <v>9933</v>
      </c>
      <c r="D4761" s="197" t="s">
        <v>9946</v>
      </c>
      <c r="E4761" s="197" t="s">
        <v>9903</v>
      </c>
      <c r="F4761" s="197" t="s">
        <v>9897</v>
      </c>
      <c r="G4761" s="197" t="s">
        <v>9898</v>
      </c>
      <c r="H4761" s="197" t="s">
        <v>9930</v>
      </c>
      <c r="I4761" s="197" t="s">
        <v>338</v>
      </c>
      <c r="J4761" s="197" t="n">
        <v>302.55</v>
      </c>
    </row>
    <row r="4762" customFormat="false" ht="12.75" hidden="true" customHeight="false" outlineLevel="0" collapsed="false">
      <c r="A4762" s="197" t="s">
        <v>9948</v>
      </c>
      <c r="B4762" s="197"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197" t="s">
        <v>9933</v>
      </c>
      <c r="D4762" s="197" t="s">
        <v>9949</v>
      </c>
      <c r="E4762" s="197" t="s">
        <v>9903</v>
      </c>
      <c r="F4762" s="197" t="s">
        <v>9897</v>
      </c>
      <c r="G4762" s="197" t="s">
        <v>9898</v>
      </c>
      <c r="H4762" s="197" t="s">
        <v>9930</v>
      </c>
      <c r="I4762" s="197" t="s">
        <v>338</v>
      </c>
      <c r="J4762" s="197" t="n">
        <v>396.09</v>
      </c>
    </row>
    <row r="4763" customFormat="false" ht="12.75" hidden="true" customHeight="false" outlineLevel="0" collapsed="false">
      <c r="A4763" s="197" t="s">
        <v>9950</v>
      </c>
      <c r="B4763" s="197"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197" t="s">
        <v>9933</v>
      </c>
      <c r="D4763" s="197" t="s">
        <v>9949</v>
      </c>
      <c r="E4763" s="197" t="s">
        <v>9903</v>
      </c>
      <c r="F4763" s="197" t="s">
        <v>9897</v>
      </c>
      <c r="G4763" s="197" t="s">
        <v>9898</v>
      </c>
      <c r="H4763" s="197" t="s">
        <v>9930</v>
      </c>
      <c r="I4763" s="197" t="s">
        <v>338</v>
      </c>
      <c r="J4763" s="197" t="n">
        <v>379.08</v>
      </c>
    </row>
    <row r="4764" customFormat="false" ht="12.75" hidden="true" customHeight="false" outlineLevel="0" collapsed="false">
      <c r="A4764" s="197" t="s">
        <v>9951</v>
      </c>
      <c r="B4764" s="197"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197" t="s">
        <v>9933</v>
      </c>
      <c r="D4764" s="197" t="s">
        <v>9952</v>
      </c>
      <c r="E4764" s="197" t="s">
        <v>9953</v>
      </c>
      <c r="F4764" s="197" t="s">
        <v>9954</v>
      </c>
      <c r="G4764" s="197" t="s">
        <v>9955</v>
      </c>
      <c r="H4764" s="197" t="s">
        <v>9956</v>
      </c>
      <c r="I4764" s="197" t="s">
        <v>338</v>
      </c>
      <c r="J4764" s="197" t="n">
        <v>539.72</v>
      </c>
    </row>
    <row r="4765" customFormat="false" ht="12.75" hidden="true" customHeight="false" outlineLevel="0" collapsed="false">
      <c r="A4765" s="197" t="s">
        <v>9957</v>
      </c>
      <c r="B4765" s="197"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197" t="s">
        <v>9933</v>
      </c>
      <c r="D4765" s="197" t="s">
        <v>9952</v>
      </c>
      <c r="E4765" s="197" t="s">
        <v>9953</v>
      </c>
      <c r="F4765" s="197" t="s">
        <v>9954</v>
      </c>
      <c r="G4765" s="197" t="s">
        <v>9955</v>
      </c>
      <c r="H4765" s="197" t="s">
        <v>9956</v>
      </c>
      <c r="I4765" s="197" t="s">
        <v>338</v>
      </c>
      <c r="J4765" s="197" t="n">
        <v>521</v>
      </c>
    </row>
    <row r="4766" customFormat="false" ht="12.75" hidden="true" customHeight="false" outlineLevel="0" collapsed="false">
      <c r="A4766" s="197" t="s">
        <v>9958</v>
      </c>
      <c r="B4766" s="197"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197" t="s">
        <v>9933</v>
      </c>
      <c r="D4766" s="197" t="s">
        <v>9959</v>
      </c>
      <c r="E4766" s="197" t="s">
        <v>9953</v>
      </c>
      <c r="F4766" s="197" t="s">
        <v>9954</v>
      </c>
      <c r="G4766" s="197" t="s">
        <v>9955</v>
      </c>
      <c r="H4766" s="197" t="s">
        <v>9956</v>
      </c>
      <c r="I4766" s="197" t="s">
        <v>338</v>
      </c>
      <c r="J4766" s="197" t="n">
        <v>683.74</v>
      </c>
    </row>
    <row r="4767" customFormat="false" ht="12.75" hidden="true" customHeight="false" outlineLevel="0" collapsed="false">
      <c r="A4767" s="197" t="s">
        <v>9960</v>
      </c>
      <c r="B4767" s="197"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197" t="s">
        <v>9933</v>
      </c>
      <c r="D4767" s="197" t="s">
        <v>9959</v>
      </c>
      <c r="E4767" s="197" t="s">
        <v>9953</v>
      </c>
      <c r="F4767" s="197" t="s">
        <v>9954</v>
      </c>
      <c r="G4767" s="197" t="s">
        <v>9955</v>
      </c>
      <c r="H4767" s="197" t="s">
        <v>9956</v>
      </c>
      <c r="I4767" s="197" t="s">
        <v>338</v>
      </c>
      <c r="J4767" s="197" t="n">
        <v>662.34</v>
      </c>
    </row>
    <row r="4768" customFormat="false" ht="12.75" hidden="true" customHeight="false" outlineLevel="0" collapsed="false">
      <c r="A4768" s="197" t="s">
        <v>9961</v>
      </c>
      <c r="B4768" s="197"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197" t="s">
        <v>9933</v>
      </c>
      <c r="D4768" s="197" t="s">
        <v>9962</v>
      </c>
      <c r="E4768" s="197" t="s">
        <v>9953</v>
      </c>
      <c r="F4768" s="197" t="s">
        <v>9954</v>
      </c>
      <c r="G4768" s="197" t="s">
        <v>9955</v>
      </c>
      <c r="H4768" s="197" t="s">
        <v>9956</v>
      </c>
      <c r="I4768" s="197" t="s">
        <v>338</v>
      </c>
      <c r="J4768" s="197" t="n">
        <v>756.85</v>
      </c>
    </row>
    <row r="4769" customFormat="false" ht="12.75" hidden="true" customHeight="false" outlineLevel="0" collapsed="false">
      <c r="A4769" s="197" t="s">
        <v>9963</v>
      </c>
      <c r="B4769" s="197"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197" t="s">
        <v>9933</v>
      </c>
      <c r="D4769" s="197" t="s">
        <v>9962</v>
      </c>
      <c r="E4769" s="197" t="s">
        <v>9953</v>
      </c>
      <c r="F4769" s="197" t="s">
        <v>9954</v>
      </c>
      <c r="G4769" s="197" t="s">
        <v>9955</v>
      </c>
      <c r="H4769" s="197" t="s">
        <v>9956</v>
      </c>
      <c r="I4769" s="197" t="s">
        <v>338</v>
      </c>
      <c r="J4769" s="197" t="n">
        <v>732.84</v>
      </c>
    </row>
    <row r="4770" customFormat="false" ht="12.75" hidden="true" customHeight="false" outlineLevel="0" collapsed="false">
      <c r="A4770" s="197" t="s">
        <v>9964</v>
      </c>
      <c r="B4770" s="197"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197" t="s">
        <v>9933</v>
      </c>
      <c r="D4770" s="197" t="s">
        <v>9965</v>
      </c>
      <c r="E4770" s="197" t="s">
        <v>9953</v>
      </c>
      <c r="F4770" s="197" t="s">
        <v>9954</v>
      </c>
      <c r="G4770" s="197" t="s">
        <v>9955</v>
      </c>
      <c r="H4770" s="197" t="s">
        <v>9956</v>
      </c>
      <c r="I4770" s="197" t="s">
        <v>338</v>
      </c>
      <c r="J4770" s="197" t="n">
        <v>1056.19</v>
      </c>
    </row>
    <row r="4771" customFormat="false" ht="12.75" hidden="true" customHeight="false" outlineLevel="0" collapsed="false">
      <c r="A4771" s="197" t="s">
        <v>9966</v>
      </c>
      <c r="B4771" s="197"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197" t="s">
        <v>9933</v>
      </c>
      <c r="D4771" s="197" t="s">
        <v>9965</v>
      </c>
      <c r="E4771" s="197" t="s">
        <v>9953</v>
      </c>
      <c r="F4771" s="197" t="s">
        <v>9954</v>
      </c>
      <c r="G4771" s="197" t="s">
        <v>9955</v>
      </c>
      <c r="H4771" s="197" t="s">
        <v>9956</v>
      </c>
      <c r="I4771" s="197" t="s">
        <v>338</v>
      </c>
      <c r="J4771" s="197" t="n">
        <v>1025.8</v>
      </c>
    </row>
    <row r="4772" customFormat="false" ht="12.75" hidden="true" customHeight="false" outlineLevel="0" collapsed="false">
      <c r="A4772" s="197" t="s">
        <v>9967</v>
      </c>
      <c r="B4772" s="197"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197" t="s">
        <v>9933</v>
      </c>
      <c r="D4772" s="197" t="s">
        <v>9968</v>
      </c>
      <c r="E4772" s="197" t="s">
        <v>9953</v>
      </c>
      <c r="F4772" s="197" t="s">
        <v>9954</v>
      </c>
      <c r="G4772" s="197" t="s">
        <v>9955</v>
      </c>
      <c r="H4772" s="197" t="s">
        <v>9956</v>
      </c>
      <c r="I4772" s="197" t="s">
        <v>338</v>
      </c>
      <c r="J4772" s="197" t="n">
        <v>1730.77</v>
      </c>
    </row>
    <row r="4773" customFormat="false" ht="12.75" hidden="true" customHeight="false" outlineLevel="0" collapsed="false">
      <c r="A4773" s="197" t="s">
        <v>9969</v>
      </c>
      <c r="B4773" s="197"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197" t="s">
        <v>9933</v>
      </c>
      <c r="D4773" s="197" t="s">
        <v>9968</v>
      </c>
      <c r="E4773" s="197" t="s">
        <v>9953</v>
      </c>
      <c r="F4773" s="197" t="s">
        <v>9954</v>
      </c>
      <c r="G4773" s="197" t="s">
        <v>9955</v>
      </c>
      <c r="H4773" s="197" t="s">
        <v>9956</v>
      </c>
      <c r="I4773" s="197" t="s">
        <v>338</v>
      </c>
      <c r="J4773" s="197" t="n">
        <v>1694.91</v>
      </c>
    </row>
    <row r="4774" customFormat="false" ht="12.75" hidden="true" customHeight="false" outlineLevel="0" collapsed="false">
      <c r="A4774" s="197" t="s">
        <v>9970</v>
      </c>
      <c r="B4774" s="197"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197" t="s">
        <v>9933</v>
      </c>
      <c r="D4774" s="197" t="s">
        <v>9971</v>
      </c>
      <c r="E4774" s="197" t="s">
        <v>9953</v>
      </c>
      <c r="F4774" s="197" t="s">
        <v>9954</v>
      </c>
      <c r="G4774" s="197" t="s">
        <v>9955</v>
      </c>
      <c r="H4774" s="197" t="s">
        <v>9956</v>
      </c>
      <c r="I4774" s="197" t="s">
        <v>338</v>
      </c>
      <c r="J4774" s="197" t="n">
        <v>1832.98</v>
      </c>
    </row>
    <row r="4775" customFormat="false" ht="12.75" hidden="true" customHeight="false" outlineLevel="0" collapsed="false">
      <c r="A4775" s="197" t="s">
        <v>9972</v>
      </c>
      <c r="B4775" s="197"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197" t="s">
        <v>9933</v>
      </c>
      <c r="D4775" s="197" t="s">
        <v>9971</v>
      </c>
      <c r="E4775" s="197" t="s">
        <v>9953</v>
      </c>
      <c r="F4775" s="197" t="s">
        <v>9954</v>
      </c>
      <c r="G4775" s="197" t="s">
        <v>9955</v>
      </c>
      <c r="H4775" s="197" t="s">
        <v>9956</v>
      </c>
      <c r="I4775" s="197" t="s">
        <v>338</v>
      </c>
      <c r="J4775" s="197" t="n">
        <v>1792.05</v>
      </c>
    </row>
    <row r="4776" customFormat="false" ht="12.75" hidden="true" customHeight="false" outlineLevel="0" collapsed="false">
      <c r="A4776" s="197" t="s">
        <v>9973</v>
      </c>
      <c r="B4776" s="197"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197" t="s">
        <v>9974</v>
      </c>
      <c r="D4776" s="197" t="s">
        <v>9929</v>
      </c>
      <c r="E4776" s="197" t="s">
        <v>9903</v>
      </c>
      <c r="F4776" s="197" t="s">
        <v>9897</v>
      </c>
      <c r="G4776" s="197" t="s">
        <v>9898</v>
      </c>
      <c r="H4776" s="197" t="s">
        <v>9930</v>
      </c>
      <c r="I4776" s="197" t="s">
        <v>338</v>
      </c>
      <c r="J4776" s="197" t="n">
        <v>113.49</v>
      </c>
    </row>
    <row r="4777" customFormat="false" ht="12.75" hidden="true" customHeight="false" outlineLevel="0" collapsed="false">
      <c r="A4777" s="197" t="s">
        <v>9975</v>
      </c>
      <c r="B4777" s="197"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197" t="s">
        <v>9974</v>
      </c>
      <c r="D4777" s="197" t="s">
        <v>9929</v>
      </c>
      <c r="E4777" s="197" t="s">
        <v>9903</v>
      </c>
      <c r="F4777" s="197" t="s">
        <v>9897</v>
      </c>
      <c r="G4777" s="197" t="s">
        <v>9898</v>
      </c>
      <c r="H4777" s="197" t="s">
        <v>9930</v>
      </c>
      <c r="I4777" s="197" t="s">
        <v>338</v>
      </c>
      <c r="J4777" s="197" t="n">
        <v>108.27</v>
      </c>
    </row>
    <row r="4778" customFormat="false" ht="12.75" hidden="true" customHeight="false" outlineLevel="0" collapsed="false">
      <c r="A4778" s="197" t="s">
        <v>9976</v>
      </c>
      <c r="B4778" s="197"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197" t="s">
        <v>9974</v>
      </c>
      <c r="D4778" s="197" t="s">
        <v>9934</v>
      </c>
      <c r="E4778" s="197" t="s">
        <v>9903</v>
      </c>
      <c r="F4778" s="197" t="s">
        <v>9897</v>
      </c>
      <c r="G4778" s="197" t="s">
        <v>9898</v>
      </c>
      <c r="H4778" s="197" t="s">
        <v>9930</v>
      </c>
      <c r="I4778" s="197" t="s">
        <v>338</v>
      </c>
      <c r="J4778" s="197" t="n">
        <v>133.28</v>
      </c>
    </row>
    <row r="4779" customFormat="false" ht="12.75" hidden="true" customHeight="false" outlineLevel="0" collapsed="false">
      <c r="A4779" s="197" t="s">
        <v>9977</v>
      </c>
      <c r="B4779" s="197"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197" t="s">
        <v>9974</v>
      </c>
      <c r="D4779" s="197" t="s">
        <v>9934</v>
      </c>
      <c r="E4779" s="197" t="s">
        <v>9903</v>
      </c>
      <c r="F4779" s="197" t="s">
        <v>9897</v>
      </c>
      <c r="G4779" s="197" t="s">
        <v>9898</v>
      </c>
      <c r="H4779" s="197" t="s">
        <v>9930</v>
      </c>
      <c r="I4779" s="197" t="s">
        <v>338</v>
      </c>
      <c r="J4779" s="197" t="n">
        <v>126.72</v>
      </c>
    </row>
    <row r="4780" customFormat="false" ht="12.75" hidden="true" customHeight="false" outlineLevel="0" collapsed="false">
      <c r="A4780" s="197" t="s">
        <v>9978</v>
      </c>
      <c r="B4780" s="197"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197" t="s">
        <v>9974</v>
      </c>
      <c r="D4780" s="197" t="s">
        <v>9937</v>
      </c>
      <c r="E4780" s="197" t="s">
        <v>9903</v>
      </c>
      <c r="F4780" s="197" t="s">
        <v>9897</v>
      </c>
      <c r="G4780" s="197" t="s">
        <v>9898</v>
      </c>
      <c r="H4780" s="197" t="s">
        <v>9930</v>
      </c>
      <c r="I4780" s="197" t="s">
        <v>338</v>
      </c>
      <c r="J4780" s="197" t="n">
        <v>180.06</v>
      </c>
    </row>
    <row r="4781" customFormat="false" ht="12.75" hidden="true" customHeight="false" outlineLevel="0" collapsed="false">
      <c r="A4781" s="197" t="s">
        <v>9979</v>
      </c>
      <c r="B4781" s="197"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197" t="s">
        <v>9974</v>
      </c>
      <c r="D4781" s="197" t="s">
        <v>9937</v>
      </c>
      <c r="E4781" s="197" t="s">
        <v>9903</v>
      </c>
      <c r="F4781" s="197" t="s">
        <v>9897</v>
      </c>
      <c r="G4781" s="197" t="s">
        <v>9898</v>
      </c>
      <c r="H4781" s="197" t="s">
        <v>9930</v>
      </c>
      <c r="I4781" s="197" t="s">
        <v>338</v>
      </c>
      <c r="J4781" s="197" t="n">
        <v>171.82</v>
      </c>
    </row>
    <row r="4782" customFormat="false" ht="12.75" hidden="true" customHeight="false" outlineLevel="0" collapsed="false">
      <c r="A4782" s="197" t="s">
        <v>9980</v>
      </c>
      <c r="B4782" s="197"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197" t="s">
        <v>9974</v>
      </c>
      <c r="D4782" s="197" t="s">
        <v>9940</v>
      </c>
      <c r="E4782" s="197" t="s">
        <v>9896</v>
      </c>
      <c r="F4782" s="197" t="s">
        <v>9897</v>
      </c>
      <c r="G4782" s="197" t="s">
        <v>9898</v>
      </c>
      <c r="H4782" s="197" t="s">
        <v>9930</v>
      </c>
      <c r="I4782" s="197" t="s">
        <v>338</v>
      </c>
      <c r="J4782" s="197" t="n">
        <v>228.52</v>
      </c>
    </row>
    <row r="4783" customFormat="false" ht="12.75" hidden="true" customHeight="false" outlineLevel="0" collapsed="false">
      <c r="A4783" s="197" t="s">
        <v>9981</v>
      </c>
      <c r="B4783" s="197"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197" t="s">
        <v>9974</v>
      </c>
      <c r="D4783" s="197" t="s">
        <v>9940</v>
      </c>
      <c r="E4783" s="197" t="s">
        <v>9896</v>
      </c>
      <c r="F4783" s="197" t="s">
        <v>9897</v>
      </c>
      <c r="G4783" s="197" t="s">
        <v>9898</v>
      </c>
      <c r="H4783" s="197" t="s">
        <v>9930</v>
      </c>
      <c r="I4783" s="197" t="s">
        <v>338</v>
      </c>
      <c r="J4783" s="197" t="n">
        <v>218.84</v>
      </c>
    </row>
    <row r="4784" customFormat="false" ht="12.75" hidden="true" customHeight="false" outlineLevel="0" collapsed="false">
      <c r="A4784" s="197" t="s">
        <v>9982</v>
      </c>
      <c r="B4784" s="197"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197" t="s">
        <v>9974</v>
      </c>
      <c r="D4784" s="197" t="s">
        <v>9943</v>
      </c>
      <c r="E4784" s="197" t="s">
        <v>9903</v>
      </c>
      <c r="F4784" s="197" t="s">
        <v>9897</v>
      </c>
      <c r="G4784" s="197" t="s">
        <v>9898</v>
      </c>
      <c r="H4784" s="197" t="s">
        <v>9930</v>
      </c>
      <c r="I4784" s="197" t="s">
        <v>338</v>
      </c>
      <c r="J4784" s="197" t="n">
        <v>318.65</v>
      </c>
    </row>
    <row r="4785" customFormat="false" ht="12.75" hidden="true" customHeight="false" outlineLevel="0" collapsed="false">
      <c r="A4785" s="197" t="s">
        <v>9983</v>
      </c>
      <c r="B4785" s="197"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197" t="s">
        <v>9974</v>
      </c>
      <c r="D4785" s="197" t="s">
        <v>9943</v>
      </c>
      <c r="E4785" s="197" t="s">
        <v>9903</v>
      </c>
      <c r="F4785" s="197" t="s">
        <v>9897</v>
      </c>
      <c r="G4785" s="197" t="s">
        <v>9898</v>
      </c>
      <c r="H4785" s="197" t="s">
        <v>9930</v>
      </c>
      <c r="I4785" s="197" t="s">
        <v>338</v>
      </c>
      <c r="J4785" s="197" t="n">
        <v>307.44</v>
      </c>
    </row>
    <row r="4786" customFormat="false" ht="12.75" hidden="true" customHeight="false" outlineLevel="0" collapsed="false">
      <c r="A4786" s="197" t="s">
        <v>9984</v>
      </c>
      <c r="B4786" s="197"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197" t="s">
        <v>9974</v>
      </c>
      <c r="D4786" s="197" t="s">
        <v>9946</v>
      </c>
      <c r="E4786" s="197" t="s">
        <v>9903</v>
      </c>
      <c r="F4786" s="197" t="s">
        <v>9897</v>
      </c>
      <c r="G4786" s="197" t="s">
        <v>9898</v>
      </c>
      <c r="H4786" s="197" t="s">
        <v>9930</v>
      </c>
      <c r="I4786" s="197" t="s">
        <v>338</v>
      </c>
      <c r="J4786" s="197" t="n">
        <v>339.78</v>
      </c>
    </row>
    <row r="4787" customFormat="false" ht="12.75" hidden="true" customHeight="false" outlineLevel="0" collapsed="false">
      <c r="A4787" s="197" t="s">
        <v>9985</v>
      </c>
      <c r="B4787" s="197"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197" t="s">
        <v>9974</v>
      </c>
      <c r="D4787" s="197" t="s">
        <v>9946</v>
      </c>
      <c r="E4787" s="197" t="s">
        <v>9903</v>
      </c>
      <c r="F4787" s="197" t="s">
        <v>9897</v>
      </c>
      <c r="G4787" s="197" t="s">
        <v>9898</v>
      </c>
      <c r="H4787" s="197" t="s">
        <v>9930</v>
      </c>
      <c r="I4787" s="197" t="s">
        <v>338</v>
      </c>
      <c r="J4787" s="197" t="n">
        <v>327.05</v>
      </c>
    </row>
    <row r="4788" customFormat="false" ht="12.75" hidden="true" customHeight="false" outlineLevel="0" collapsed="false">
      <c r="A4788" s="197" t="s">
        <v>9986</v>
      </c>
      <c r="B4788" s="197"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197" t="s">
        <v>9974</v>
      </c>
      <c r="D4788" s="197" t="s">
        <v>9949</v>
      </c>
      <c r="E4788" s="197" t="s">
        <v>9903</v>
      </c>
      <c r="F4788" s="197" t="s">
        <v>9897</v>
      </c>
      <c r="G4788" s="197" t="s">
        <v>9898</v>
      </c>
      <c r="H4788" s="197" t="s">
        <v>9930</v>
      </c>
      <c r="I4788" s="197" t="s">
        <v>338</v>
      </c>
      <c r="J4788" s="197" t="n">
        <v>387.99</v>
      </c>
    </row>
    <row r="4789" customFormat="false" ht="12.75" hidden="true" customHeight="false" outlineLevel="0" collapsed="false">
      <c r="A4789" s="197" t="s">
        <v>9987</v>
      </c>
      <c r="B4789" s="197"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197" t="s">
        <v>9974</v>
      </c>
      <c r="D4789" s="197" t="s">
        <v>9949</v>
      </c>
      <c r="E4789" s="197" t="s">
        <v>9903</v>
      </c>
      <c r="F4789" s="197" t="s">
        <v>9897</v>
      </c>
      <c r="G4789" s="197" t="s">
        <v>9898</v>
      </c>
      <c r="H4789" s="197" t="s">
        <v>9930</v>
      </c>
      <c r="I4789" s="197" t="s">
        <v>338</v>
      </c>
      <c r="J4789" s="197" t="n">
        <v>370.98</v>
      </c>
    </row>
    <row r="4790" customFormat="false" ht="12.75" hidden="true" customHeight="false" outlineLevel="0" collapsed="false">
      <c r="A4790" s="197" t="s">
        <v>9988</v>
      </c>
      <c r="B4790" s="197"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197" t="s">
        <v>9974</v>
      </c>
      <c r="D4790" s="197" t="s">
        <v>9952</v>
      </c>
      <c r="E4790" s="197" t="s">
        <v>9953</v>
      </c>
      <c r="F4790" s="197" t="s">
        <v>9954</v>
      </c>
      <c r="G4790" s="197" t="s">
        <v>9955</v>
      </c>
      <c r="H4790" s="197" t="s">
        <v>9956</v>
      </c>
      <c r="I4790" s="197" t="s">
        <v>338</v>
      </c>
      <c r="J4790" s="197" t="n">
        <v>573.72</v>
      </c>
    </row>
    <row r="4791" customFormat="false" ht="12.75" hidden="true" customHeight="false" outlineLevel="0" collapsed="false">
      <c r="A4791" s="197" t="s">
        <v>9989</v>
      </c>
      <c r="B4791" s="197"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197" t="s">
        <v>9974</v>
      </c>
      <c r="D4791" s="197" t="s">
        <v>9952</v>
      </c>
      <c r="E4791" s="197" t="s">
        <v>9953</v>
      </c>
      <c r="F4791" s="197" t="s">
        <v>9954</v>
      </c>
      <c r="G4791" s="197" t="s">
        <v>9955</v>
      </c>
      <c r="H4791" s="197" t="s">
        <v>9956</v>
      </c>
      <c r="I4791" s="197" t="s">
        <v>338</v>
      </c>
      <c r="J4791" s="197" t="n">
        <v>555</v>
      </c>
    </row>
    <row r="4792" customFormat="false" ht="12.75" hidden="true" customHeight="false" outlineLevel="0" collapsed="false">
      <c r="A4792" s="197" t="s">
        <v>9990</v>
      </c>
      <c r="B4792" s="197"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197" t="s">
        <v>9974</v>
      </c>
      <c r="D4792" s="197" t="s">
        <v>9959</v>
      </c>
      <c r="E4792" s="197" t="s">
        <v>9953</v>
      </c>
      <c r="F4792" s="197" t="s">
        <v>9954</v>
      </c>
      <c r="G4792" s="197" t="s">
        <v>9955</v>
      </c>
      <c r="H4792" s="197" t="s">
        <v>9956</v>
      </c>
      <c r="I4792" s="197" t="s">
        <v>338</v>
      </c>
      <c r="J4792" s="197" t="n">
        <v>741.74</v>
      </c>
    </row>
    <row r="4793" customFormat="false" ht="12.75" hidden="true" customHeight="false" outlineLevel="0" collapsed="false">
      <c r="A4793" s="197" t="s">
        <v>9991</v>
      </c>
      <c r="B4793" s="197"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197" t="s">
        <v>9974</v>
      </c>
      <c r="D4793" s="197" t="s">
        <v>9959</v>
      </c>
      <c r="E4793" s="197" t="s">
        <v>9953</v>
      </c>
      <c r="F4793" s="197" t="s">
        <v>9954</v>
      </c>
      <c r="G4793" s="197" t="s">
        <v>9955</v>
      </c>
      <c r="H4793" s="197" t="s">
        <v>9956</v>
      </c>
      <c r="I4793" s="197" t="s">
        <v>338</v>
      </c>
      <c r="J4793" s="197" t="n">
        <v>720.34</v>
      </c>
    </row>
    <row r="4794" customFormat="false" ht="12.75" hidden="true" customHeight="false" outlineLevel="0" collapsed="false">
      <c r="A4794" s="197" t="s">
        <v>9992</v>
      </c>
      <c r="B4794" s="197"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197" t="s">
        <v>9974</v>
      </c>
      <c r="D4794" s="197" t="s">
        <v>9962</v>
      </c>
      <c r="E4794" s="197" t="s">
        <v>9953</v>
      </c>
      <c r="F4794" s="197" t="s">
        <v>9954</v>
      </c>
      <c r="G4794" s="197" t="s">
        <v>9955</v>
      </c>
      <c r="H4794" s="197" t="s">
        <v>9956</v>
      </c>
      <c r="I4794" s="197" t="s">
        <v>338</v>
      </c>
      <c r="J4794" s="197" t="n">
        <v>811.35</v>
      </c>
    </row>
    <row r="4795" customFormat="false" ht="12.75" hidden="true" customHeight="false" outlineLevel="0" collapsed="false">
      <c r="A4795" s="197" t="s">
        <v>9993</v>
      </c>
      <c r="B4795" s="197"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197" t="s">
        <v>9974</v>
      </c>
      <c r="D4795" s="197" t="s">
        <v>9962</v>
      </c>
      <c r="E4795" s="197" t="s">
        <v>9953</v>
      </c>
      <c r="F4795" s="197" t="s">
        <v>9954</v>
      </c>
      <c r="G4795" s="197" t="s">
        <v>9955</v>
      </c>
      <c r="H4795" s="197" t="s">
        <v>9956</v>
      </c>
      <c r="I4795" s="197" t="s">
        <v>338</v>
      </c>
      <c r="J4795" s="197" t="n">
        <v>787.34</v>
      </c>
    </row>
    <row r="4796" customFormat="false" ht="12.75" hidden="true" customHeight="false" outlineLevel="0" collapsed="false">
      <c r="A4796" s="197" t="s">
        <v>9994</v>
      </c>
      <c r="B4796" s="197"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197" t="s">
        <v>9974</v>
      </c>
      <c r="D4796" s="197" t="s">
        <v>9965</v>
      </c>
      <c r="E4796" s="197" t="s">
        <v>9953</v>
      </c>
      <c r="F4796" s="197" t="s">
        <v>9954</v>
      </c>
      <c r="G4796" s="197" t="s">
        <v>9955</v>
      </c>
      <c r="H4796" s="197" t="s">
        <v>9956</v>
      </c>
      <c r="I4796" s="197" t="s">
        <v>338</v>
      </c>
      <c r="J4796" s="197" t="n">
        <v>919.63</v>
      </c>
    </row>
    <row r="4797" customFormat="false" ht="12.75" hidden="true" customHeight="false" outlineLevel="0" collapsed="false">
      <c r="A4797" s="197" t="s">
        <v>9995</v>
      </c>
      <c r="B4797" s="197"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197" t="s">
        <v>9974</v>
      </c>
      <c r="D4797" s="197" t="s">
        <v>9965</v>
      </c>
      <c r="E4797" s="197" t="s">
        <v>9953</v>
      </c>
      <c r="F4797" s="197" t="s">
        <v>9954</v>
      </c>
      <c r="G4797" s="197" t="s">
        <v>9955</v>
      </c>
      <c r="H4797" s="197" t="s">
        <v>9956</v>
      </c>
      <c r="I4797" s="197" t="s">
        <v>338</v>
      </c>
      <c r="J4797" s="197" t="n">
        <v>889.24</v>
      </c>
    </row>
    <row r="4798" customFormat="false" ht="12.75" hidden="true" customHeight="false" outlineLevel="0" collapsed="false">
      <c r="A4798" s="197" t="s">
        <v>9996</v>
      </c>
      <c r="B4798" s="197"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197" t="s">
        <v>9997</v>
      </c>
      <c r="D4798" s="197" t="s">
        <v>9998</v>
      </c>
      <c r="E4798" s="197" t="s">
        <v>9953</v>
      </c>
      <c r="F4798" s="197" t="s">
        <v>9954</v>
      </c>
      <c r="G4798" s="197" t="s">
        <v>9955</v>
      </c>
      <c r="H4798" s="197" t="s">
        <v>9956</v>
      </c>
      <c r="I4798" s="197" t="s">
        <v>338</v>
      </c>
      <c r="J4798" s="197" t="n">
        <v>1924.52</v>
      </c>
    </row>
    <row r="4799" customFormat="false" ht="12.75" hidden="true" customHeight="false" outlineLevel="0" collapsed="false">
      <c r="A4799" s="197" t="s">
        <v>9999</v>
      </c>
      <c r="B4799" s="197"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197" t="s">
        <v>9997</v>
      </c>
      <c r="D4799" s="197" t="s">
        <v>9998</v>
      </c>
      <c r="E4799" s="197" t="s">
        <v>9953</v>
      </c>
      <c r="F4799" s="197" t="s">
        <v>9954</v>
      </c>
      <c r="G4799" s="197" t="s">
        <v>9955</v>
      </c>
      <c r="H4799" s="197" t="s">
        <v>9956</v>
      </c>
      <c r="I4799" s="197" t="s">
        <v>338</v>
      </c>
      <c r="J4799" s="197" t="n">
        <v>1888.66</v>
      </c>
    </row>
    <row r="4800" customFormat="false" ht="12.75" hidden="true" customHeight="false" outlineLevel="0" collapsed="false">
      <c r="A4800" s="197" t="s">
        <v>10000</v>
      </c>
      <c r="B4800" s="197"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197" t="s">
        <v>9974</v>
      </c>
      <c r="D4800" s="197" t="s">
        <v>9971</v>
      </c>
      <c r="E4800" s="197" t="s">
        <v>9953</v>
      </c>
      <c r="F4800" s="197" t="s">
        <v>9954</v>
      </c>
      <c r="G4800" s="197" t="s">
        <v>9955</v>
      </c>
      <c r="H4800" s="197" t="s">
        <v>9956</v>
      </c>
      <c r="I4800" s="197" t="s">
        <v>338</v>
      </c>
      <c r="J4800" s="197" t="n">
        <v>1995.98</v>
      </c>
    </row>
    <row r="4801" customFormat="false" ht="12.75" hidden="true" customHeight="false" outlineLevel="0" collapsed="false">
      <c r="A4801" s="197" t="s">
        <v>10001</v>
      </c>
      <c r="B4801" s="197"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197" t="s">
        <v>9974</v>
      </c>
      <c r="D4801" s="197" t="s">
        <v>9971</v>
      </c>
      <c r="E4801" s="197" t="s">
        <v>9953</v>
      </c>
      <c r="F4801" s="197" t="s">
        <v>9954</v>
      </c>
      <c r="G4801" s="197" t="s">
        <v>9955</v>
      </c>
      <c r="H4801" s="197" t="s">
        <v>9956</v>
      </c>
      <c r="I4801" s="197" t="s">
        <v>338</v>
      </c>
      <c r="J4801" s="197" t="n">
        <v>1955.05</v>
      </c>
    </row>
    <row r="4802" customFormat="false" ht="12.75" hidden="true" customHeight="false" outlineLevel="0" collapsed="false">
      <c r="A4802" s="197" t="s">
        <v>10002</v>
      </c>
      <c r="B4802" s="197"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197" t="s">
        <v>10003</v>
      </c>
      <c r="D4802" s="197" t="s">
        <v>9929</v>
      </c>
      <c r="E4802" s="197" t="s">
        <v>9903</v>
      </c>
      <c r="F4802" s="197" t="s">
        <v>9897</v>
      </c>
      <c r="G4802" s="197" t="s">
        <v>9898</v>
      </c>
      <c r="H4802" s="197" t="s">
        <v>9930</v>
      </c>
      <c r="I4802" s="197" t="s">
        <v>338</v>
      </c>
      <c r="J4802" s="197" t="n">
        <v>124.49</v>
      </c>
    </row>
    <row r="4803" customFormat="false" ht="12.75" hidden="true" customHeight="false" outlineLevel="0" collapsed="false">
      <c r="A4803" s="197" t="s">
        <v>10004</v>
      </c>
      <c r="B4803" s="197"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197" t="s">
        <v>10003</v>
      </c>
      <c r="D4803" s="197" t="s">
        <v>9929</v>
      </c>
      <c r="E4803" s="197" t="s">
        <v>9903</v>
      </c>
      <c r="F4803" s="197" t="s">
        <v>9897</v>
      </c>
      <c r="G4803" s="197" t="s">
        <v>9898</v>
      </c>
      <c r="H4803" s="197" t="s">
        <v>9930</v>
      </c>
      <c r="I4803" s="197" t="s">
        <v>338</v>
      </c>
      <c r="J4803" s="197" t="n">
        <v>119.27</v>
      </c>
    </row>
    <row r="4804" customFormat="false" ht="12.75" hidden="true" customHeight="false" outlineLevel="0" collapsed="false">
      <c r="A4804" s="197" t="s">
        <v>10005</v>
      </c>
      <c r="B4804" s="197"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197" t="s">
        <v>10003</v>
      </c>
      <c r="D4804" s="197" t="s">
        <v>9934</v>
      </c>
      <c r="E4804" s="197" t="s">
        <v>9903</v>
      </c>
      <c r="F4804" s="197" t="s">
        <v>9897</v>
      </c>
      <c r="G4804" s="197" t="s">
        <v>9898</v>
      </c>
      <c r="H4804" s="197" t="s">
        <v>9930</v>
      </c>
      <c r="I4804" s="197" t="s">
        <v>338</v>
      </c>
      <c r="J4804" s="197" t="n">
        <v>137.42</v>
      </c>
    </row>
    <row r="4805" customFormat="false" ht="12.75" hidden="true" customHeight="false" outlineLevel="0" collapsed="false">
      <c r="A4805" s="197" t="s">
        <v>10006</v>
      </c>
      <c r="B4805" s="197"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197" t="s">
        <v>10003</v>
      </c>
      <c r="D4805" s="197" t="s">
        <v>9934</v>
      </c>
      <c r="E4805" s="197" t="s">
        <v>9903</v>
      </c>
      <c r="F4805" s="197" t="s">
        <v>9897</v>
      </c>
      <c r="G4805" s="197" t="s">
        <v>9898</v>
      </c>
      <c r="H4805" s="197" t="s">
        <v>9930</v>
      </c>
      <c r="I4805" s="197" t="s">
        <v>338</v>
      </c>
      <c r="J4805" s="197" t="n">
        <v>130.86</v>
      </c>
    </row>
    <row r="4806" customFormat="false" ht="12.75" hidden="true" customHeight="false" outlineLevel="0" collapsed="false">
      <c r="A4806" s="197" t="s">
        <v>10007</v>
      </c>
      <c r="B4806" s="197"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197" t="s">
        <v>10003</v>
      </c>
      <c r="D4806" s="197" t="s">
        <v>9937</v>
      </c>
      <c r="E4806" s="197" t="s">
        <v>9903</v>
      </c>
      <c r="F4806" s="197" t="s">
        <v>9897</v>
      </c>
      <c r="G4806" s="197" t="s">
        <v>10008</v>
      </c>
      <c r="H4806" s="197" t="s">
        <v>9930</v>
      </c>
      <c r="I4806" s="197" t="s">
        <v>338</v>
      </c>
      <c r="J4806" s="197" t="n">
        <v>184.56</v>
      </c>
    </row>
    <row r="4807" customFormat="false" ht="12.75" hidden="true" customHeight="false" outlineLevel="0" collapsed="false">
      <c r="A4807" s="197" t="s">
        <v>10009</v>
      </c>
      <c r="B4807" s="197"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197" t="s">
        <v>10003</v>
      </c>
      <c r="D4807" s="197" t="s">
        <v>9937</v>
      </c>
      <c r="E4807" s="197" t="s">
        <v>9903</v>
      </c>
      <c r="F4807" s="197" t="s">
        <v>9897</v>
      </c>
      <c r="G4807" s="197" t="s">
        <v>10008</v>
      </c>
      <c r="H4807" s="197" t="s">
        <v>9930</v>
      </c>
      <c r="I4807" s="197" t="s">
        <v>338</v>
      </c>
      <c r="J4807" s="197" t="n">
        <v>176.32</v>
      </c>
    </row>
    <row r="4808" customFormat="false" ht="12.75" hidden="true" customHeight="false" outlineLevel="0" collapsed="false">
      <c r="A4808" s="197" t="s">
        <v>10010</v>
      </c>
      <c r="B4808" s="197"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197" t="s">
        <v>10003</v>
      </c>
      <c r="D4808" s="197" t="s">
        <v>9940</v>
      </c>
      <c r="E4808" s="197" t="s">
        <v>9903</v>
      </c>
      <c r="F4808" s="197" t="s">
        <v>9897</v>
      </c>
      <c r="G4808" s="197" t="s">
        <v>9898</v>
      </c>
      <c r="H4808" s="197" t="s">
        <v>9930</v>
      </c>
      <c r="I4808" s="197" t="s">
        <v>338</v>
      </c>
      <c r="J4808" s="197" t="n">
        <v>239.42</v>
      </c>
    </row>
    <row r="4809" customFormat="false" ht="12.75" hidden="true" customHeight="false" outlineLevel="0" collapsed="false">
      <c r="A4809" s="197" t="s">
        <v>10011</v>
      </c>
      <c r="B4809" s="197"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197" t="s">
        <v>10003</v>
      </c>
      <c r="D4809" s="197" t="s">
        <v>9940</v>
      </c>
      <c r="E4809" s="197" t="s">
        <v>9903</v>
      </c>
      <c r="F4809" s="197" t="s">
        <v>9897</v>
      </c>
      <c r="G4809" s="197" t="s">
        <v>9898</v>
      </c>
      <c r="H4809" s="197" t="s">
        <v>9930</v>
      </c>
      <c r="I4809" s="197" t="s">
        <v>338</v>
      </c>
      <c r="J4809" s="197" t="n">
        <v>229.74</v>
      </c>
    </row>
    <row r="4810" customFormat="false" ht="12.75" hidden="true" customHeight="false" outlineLevel="0" collapsed="false">
      <c r="A4810" s="197" t="s">
        <v>10012</v>
      </c>
      <c r="B4810" s="197"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197" t="s">
        <v>10003</v>
      </c>
      <c r="D4810" s="197" t="s">
        <v>9943</v>
      </c>
      <c r="E4810" s="197" t="s">
        <v>9903</v>
      </c>
      <c r="F4810" s="197" t="s">
        <v>9897</v>
      </c>
      <c r="G4810" s="197" t="s">
        <v>9898</v>
      </c>
      <c r="H4810" s="197" t="s">
        <v>9930</v>
      </c>
      <c r="I4810" s="197" t="s">
        <v>338</v>
      </c>
      <c r="J4810" s="197" t="n">
        <v>363.65</v>
      </c>
    </row>
    <row r="4811" customFormat="false" ht="12.75" hidden="true" customHeight="false" outlineLevel="0" collapsed="false">
      <c r="A4811" s="197" t="s">
        <v>10013</v>
      </c>
      <c r="B4811" s="197"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197" t="s">
        <v>10003</v>
      </c>
      <c r="D4811" s="197" t="s">
        <v>9943</v>
      </c>
      <c r="E4811" s="197" t="s">
        <v>9903</v>
      </c>
      <c r="F4811" s="197" t="s">
        <v>9897</v>
      </c>
      <c r="G4811" s="197" t="s">
        <v>9898</v>
      </c>
      <c r="H4811" s="197" t="s">
        <v>9930</v>
      </c>
      <c r="I4811" s="197" t="s">
        <v>338</v>
      </c>
      <c r="J4811" s="197" t="n">
        <v>352.44</v>
      </c>
    </row>
    <row r="4812" customFormat="false" ht="12.75" hidden="true" customHeight="false" outlineLevel="0" collapsed="false">
      <c r="A4812" s="197" t="s">
        <v>10014</v>
      </c>
      <c r="B4812" s="197"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197" t="s">
        <v>10003</v>
      </c>
      <c r="D4812" s="197" t="s">
        <v>9946</v>
      </c>
      <c r="E4812" s="197" t="s">
        <v>9903</v>
      </c>
      <c r="F4812" s="197" t="s">
        <v>9897</v>
      </c>
      <c r="G4812" s="197" t="s">
        <v>9898</v>
      </c>
      <c r="H4812" s="197" t="s">
        <v>9930</v>
      </c>
      <c r="I4812" s="197" t="s">
        <v>338</v>
      </c>
      <c r="J4812" s="197" t="n">
        <v>386.78</v>
      </c>
    </row>
    <row r="4813" customFormat="false" ht="12.75" hidden="true" customHeight="false" outlineLevel="0" collapsed="false">
      <c r="A4813" s="197" t="s">
        <v>10015</v>
      </c>
      <c r="B4813" s="197"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197" t="s">
        <v>10003</v>
      </c>
      <c r="D4813" s="197" t="s">
        <v>9946</v>
      </c>
      <c r="E4813" s="197" t="s">
        <v>9903</v>
      </c>
      <c r="F4813" s="197" t="s">
        <v>9897</v>
      </c>
      <c r="G4813" s="197" t="s">
        <v>9898</v>
      </c>
      <c r="H4813" s="197" t="s">
        <v>9930</v>
      </c>
      <c r="I4813" s="197" t="s">
        <v>338</v>
      </c>
      <c r="J4813" s="197" t="n">
        <v>374.05</v>
      </c>
    </row>
    <row r="4814" customFormat="false" ht="12.75" hidden="true" customHeight="false" outlineLevel="0" collapsed="false">
      <c r="A4814" s="197" t="s">
        <v>10016</v>
      </c>
      <c r="B4814" s="197"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197" t="s">
        <v>10003</v>
      </c>
      <c r="D4814" s="197" t="s">
        <v>9949</v>
      </c>
      <c r="E4814" s="197" t="s">
        <v>9903</v>
      </c>
      <c r="F4814" s="197" t="s">
        <v>9897</v>
      </c>
      <c r="G4814" s="197" t="s">
        <v>9898</v>
      </c>
      <c r="H4814" s="197" t="s">
        <v>9930</v>
      </c>
      <c r="I4814" s="197" t="s">
        <v>338</v>
      </c>
      <c r="J4814" s="197" t="n">
        <v>545.05</v>
      </c>
    </row>
    <row r="4815" customFormat="false" ht="12.75" hidden="true" customHeight="false" outlineLevel="0" collapsed="false">
      <c r="A4815" s="197" t="s">
        <v>10017</v>
      </c>
      <c r="B4815" s="197"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197" t="s">
        <v>10003</v>
      </c>
      <c r="D4815" s="197" t="s">
        <v>9949</v>
      </c>
      <c r="E4815" s="197" t="s">
        <v>9903</v>
      </c>
      <c r="F4815" s="197" t="s">
        <v>9897</v>
      </c>
      <c r="G4815" s="197" t="s">
        <v>9898</v>
      </c>
      <c r="H4815" s="197" t="s">
        <v>9930</v>
      </c>
      <c r="I4815" s="197" t="s">
        <v>338</v>
      </c>
      <c r="J4815" s="197" t="n">
        <v>528.04</v>
      </c>
    </row>
    <row r="4816" customFormat="false" ht="12.75" hidden="true" customHeight="false" outlineLevel="0" collapsed="false">
      <c r="A4816" s="197" t="s">
        <v>10018</v>
      </c>
      <c r="B4816" s="197"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197" t="s">
        <v>10003</v>
      </c>
      <c r="D4816" s="197" t="s">
        <v>9952</v>
      </c>
      <c r="E4816" s="197" t="s">
        <v>9953</v>
      </c>
      <c r="F4816" s="197" t="s">
        <v>9954</v>
      </c>
      <c r="G4816" s="197" t="s">
        <v>9955</v>
      </c>
      <c r="H4816" s="197" t="s">
        <v>9956</v>
      </c>
      <c r="I4816" s="197" t="s">
        <v>338</v>
      </c>
      <c r="J4816" s="197" t="n">
        <v>646.72</v>
      </c>
    </row>
    <row r="4817" customFormat="false" ht="12.75" hidden="true" customHeight="false" outlineLevel="0" collapsed="false">
      <c r="A4817" s="197" t="s">
        <v>10019</v>
      </c>
      <c r="B4817" s="197"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197" t="s">
        <v>10003</v>
      </c>
      <c r="D4817" s="197" t="s">
        <v>9952</v>
      </c>
      <c r="E4817" s="197" t="s">
        <v>9953</v>
      </c>
      <c r="F4817" s="197" t="s">
        <v>9954</v>
      </c>
      <c r="G4817" s="197" t="s">
        <v>9955</v>
      </c>
      <c r="H4817" s="197" t="s">
        <v>9956</v>
      </c>
      <c r="I4817" s="197" t="s">
        <v>338</v>
      </c>
      <c r="J4817" s="197" t="n">
        <v>628</v>
      </c>
    </row>
    <row r="4818" customFormat="false" ht="12.75" hidden="true" customHeight="false" outlineLevel="0" collapsed="false">
      <c r="A4818" s="197" t="s">
        <v>10020</v>
      </c>
      <c r="B4818" s="197"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197" t="s">
        <v>10003</v>
      </c>
      <c r="D4818" s="197" t="s">
        <v>9959</v>
      </c>
      <c r="E4818" s="197" t="s">
        <v>9953</v>
      </c>
      <c r="F4818" s="197" t="s">
        <v>9954</v>
      </c>
      <c r="G4818" s="197" t="s">
        <v>10021</v>
      </c>
      <c r="H4818" s="197" t="s">
        <v>9956</v>
      </c>
      <c r="I4818" s="197" t="s">
        <v>338</v>
      </c>
      <c r="J4818" s="197" t="n">
        <v>841.74</v>
      </c>
    </row>
    <row r="4819" customFormat="false" ht="12.75" hidden="true" customHeight="false" outlineLevel="0" collapsed="false">
      <c r="A4819" s="197" t="s">
        <v>10022</v>
      </c>
      <c r="B4819" s="197"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197" t="s">
        <v>10003</v>
      </c>
      <c r="D4819" s="197" t="s">
        <v>9959</v>
      </c>
      <c r="E4819" s="197" t="s">
        <v>9953</v>
      </c>
      <c r="F4819" s="197" t="s">
        <v>9954</v>
      </c>
      <c r="G4819" s="197" t="s">
        <v>10021</v>
      </c>
      <c r="H4819" s="197" t="s">
        <v>9956</v>
      </c>
      <c r="I4819" s="197" t="s">
        <v>338</v>
      </c>
      <c r="J4819" s="197" t="n">
        <v>820.34</v>
      </c>
    </row>
    <row r="4820" customFormat="false" ht="12.75" hidden="true" customHeight="false" outlineLevel="0" collapsed="false">
      <c r="A4820" s="197" t="s">
        <v>10023</v>
      </c>
      <c r="B4820" s="197"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197" t="s">
        <v>10003</v>
      </c>
      <c r="D4820" s="197" t="s">
        <v>9962</v>
      </c>
      <c r="E4820" s="197" t="s">
        <v>9953</v>
      </c>
      <c r="F4820" s="197" t="s">
        <v>9954</v>
      </c>
      <c r="G4820" s="197" t="s">
        <v>10021</v>
      </c>
      <c r="H4820" s="197" t="s">
        <v>9956</v>
      </c>
      <c r="I4820" s="197" t="s">
        <v>338</v>
      </c>
      <c r="J4820" s="197" t="n">
        <v>927.85</v>
      </c>
    </row>
    <row r="4821" customFormat="false" ht="12.75" hidden="true" customHeight="false" outlineLevel="0" collapsed="false">
      <c r="A4821" s="197" t="s">
        <v>10024</v>
      </c>
      <c r="B4821" s="197"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197" t="s">
        <v>10003</v>
      </c>
      <c r="D4821" s="197" t="s">
        <v>9962</v>
      </c>
      <c r="E4821" s="197" t="s">
        <v>9953</v>
      </c>
      <c r="F4821" s="197" t="s">
        <v>9954</v>
      </c>
      <c r="G4821" s="197" t="s">
        <v>10021</v>
      </c>
      <c r="H4821" s="197" t="s">
        <v>9956</v>
      </c>
      <c r="I4821" s="197" t="s">
        <v>338</v>
      </c>
      <c r="J4821" s="197" t="n">
        <v>903.84</v>
      </c>
    </row>
    <row r="4822" customFormat="false" ht="12.75" hidden="true" customHeight="false" outlineLevel="0" collapsed="false">
      <c r="A4822" s="197" t="s">
        <v>10025</v>
      </c>
      <c r="B4822" s="197"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197" t="s">
        <v>10003</v>
      </c>
      <c r="D4822" s="197" t="s">
        <v>9965</v>
      </c>
      <c r="E4822" s="197" t="s">
        <v>9953</v>
      </c>
      <c r="F4822" s="197" t="s">
        <v>9954</v>
      </c>
      <c r="G4822" s="197" t="s">
        <v>9955</v>
      </c>
      <c r="H4822" s="197" t="s">
        <v>9956</v>
      </c>
      <c r="I4822" s="197" t="s">
        <v>338</v>
      </c>
      <c r="J4822" s="197" t="n">
        <v>1249.19</v>
      </c>
    </row>
    <row r="4823" customFormat="false" ht="12.75" hidden="true" customHeight="false" outlineLevel="0" collapsed="false">
      <c r="A4823" s="197" t="s">
        <v>10026</v>
      </c>
      <c r="B4823" s="197"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197" t="s">
        <v>10003</v>
      </c>
      <c r="D4823" s="197" t="s">
        <v>9965</v>
      </c>
      <c r="E4823" s="197" t="s">
        <v>9953</v>
      </c>
      <c r="F4823" s="197" t="s">
        <v>9954</v>
      </c>
      <c r="G4823" s="197" t="s">
        <v>9955</v>
      </c>
      <c r="H4823" s="197" t="s">
        <v>9956</v>
      </c>
      <c r="I4823" s="197" t="s">
        <v>338</v>
      </c>
      <c r="J4823" s="197" t="n">
        <v>1218.8</v>
      </c>
    </row>
    <row r="4824" customFormat="false" ht="12.75" hidden="true" customHeight="false" outlineLevel="0" collapsed="false">
      <c r="A4824" s="197" t="s">
        <v>10027</v>
      </c>
      <c r="B4824" s="197"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197" t="s">
        <v>10003</v>
      </c>
      <c r="D4824" s="197" t="s">
        <v>9998</v>
      </c>
      <c r="E4824" s="197" t="s">
        <v>9953</v>
      </c>
      <c r="F4824" s="197" t="s">
        <v>9954</v>
      </c>
      <c r="G4824" s="197" t="s">
        <v>9955</v>
      </c>
      <c r="H4824" s="197" t="s">
        <v>9956</v>
      </c>
      <c r="I4824" s="197" t="s">
        <v>338</v>
      </c>
      <c r="J4824" s="197" t="n">
        <v>2470.52</v>
      </c>
    </row>
    <row r="4825" customFormat="false" ht="12.75" hidden="true" customHeight="false" outlineLevel="0" collapsed="false">
      <c r="A4825" s="197" t="s">
        <v>10028</v>
      </c>
      <c r="B4825" s="197"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197" t="s">
        <v>10003</v>
      </c>
      <c r="D4825" s="197" t="s">
        <v>9998</v>
      </c>
      <c r="E4825" s="197" t="s">
        <v>9953</v>
      </c>
      <c r="F4825" s="197" t="s">
        <v>9954</v>
      </c>
      <c r="G4825" s="197" t="s">
        <v>9955</v>
      </c>
      <c r="H4825" s="197" t="s">
        <v>9956</v>
      </c>
      <c r="I4825" s="197" t="s">
        <v>338</v>
      </c>
      <c r="J4825" s="197" t="n">
        <v>2434.66</v>
      </c>
    </row>
    <row r="4826" customFormat="false" ht="12.75" hidden="true" customHeight="false" outlineLevel="0" collapsed="false">
      <c r="A4826" s="197" t="s">
        <v>10029</v>
      </c>
      <c r="B4826" s="197"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197" t="s">
        <v>10003</v>
      </c>
      <c r="D4826" s="197" t="s">
        <v>9971</v>
      </c>
      <c r="E4826" s="197" t="s">
        <v>9953</v>
      </c>
      <c r="F4826" s="197" t="s">
        <v>9954</v>
      </c>
      <c r="G4826" s="197" t="s">
        <v>9955</v>
      </c>
      <c r="H4826" s="197" t="s">
        <v>9956</v>
      </c>
      <c r="I4826" s="197" t="s">
        <v>338</v>
      </c>
      <c r="J4826" s="197" t="n">
        <v>2722.98</v>
      </c>
    </row>
    <row r="4827" customFormat="false" ht="12.75" hidden="true" customHeight="false" outlineLevel="0" collapsed="false">
      <c r="A4827" s="197" t="s">
        <v>10030</v>
      </c>
      <c r="B4827" s="197"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197" t="s">
        <v>10003</v>
      </c>
      <c r="D4827" s="197" t="s">
        <v>9971</v>
      </c>
      <c r="E4827" s="197" t="s">
        <v>9953</v>
      </c>
      <c r="F4827" s="197" t="s">
        <v>9954</v>
      </c>
      <c r="G4827" s="197" t="s">
        <v>9955</v>
      </c>
      <c r="H4827" s="197" t="s">
        <v>9956</v>
      </c>
      <c r="I4827" s="197" t="s">
        <v>338</v>
      </c>
      <c r="J4827" s="197" t="n">
        <v>2682.05</v>
      </c>
    </row>
    <row r="4828" customFormat="false" ht="12.75" hidden="true" customHeight="false" outlineLevel="0" collapsed="false">
      <c r="A4828" s="197" t="s">
        <v>10031</v>
      </c>
      <c r="B4828" s="197"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197" t="s">
        <v>10032</v>
      </c>
      <c r="D4828" s="197" t="s">
        <v>9929</v>
      </c>
      <c r="E4828" s="197" t="s">
        <v>9903</v>
      </c>
      <c r="F4828" s="197" t="s">
        <v>9897</v>
      </c>
      <c r="G4828" s="197" t="s">
        <v>9898</v>
      </c>
      <c r="H4828" s="197" t="s">
        <v>9930</v>
      </c>
      <c r="I4828" s="197" t="s">
        <v>338</v>
      </c>
      <c r="J4828" s="197" t="n">
        <v>136.49</v>
      </c>
    </row>
    <row r="4829" customFormat="false" ht="12.75" hidden="true" customHeight="false" outlineLevel="0" collapsed="false">
      <c r="A4829" s="197" t="s">
        <v>10033</v>
      </c>
      <c r="B4829" s="197"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197" t="s">
        <v>10032</v>
      </c>
      <c r="D4829" s="197" t="s">
        <v>9929</v>
      </c>
      <c r="E4829" s="197" t="s">
        <v>9903</v>
      </c>
      <c r="F4829" s="197" t="s">
        <v>9897</v>
      </c>
      <c r="G4829" s="197" t="s">
        <v>9898</v>
      </c>
      <c r="H4829" s="197" t="s">
        <v>9930</v>
      </c>
      <c r="I4829" s="197" t="s">
        <v>338</v>
      </c>
      <c r="J4829" s="197" t="n">
        <v>131.27</v>
      </c>
    </row>
    <row r="4830" customFormat="false" ht="12.75" hidden="true" customHeight="false" outlineLevel="0" collapsed="false">
      <c r="A4830" s="197" t="s">
        <v>10034</v>
      </c>
      <c r="B4830" s="197"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197" t="s">
        <v>10032</v>
      </c>
      <c r="D4830" s="197" t="s">
        <v>9934</v>
      </c>
      <c r="E4830" s="197" t="s">
        <v>9903</v>
      </c>
      <c r="F4830" s="197" t="s">
        <v>9897</v>
      </c>
      <c r="G4830" s="197" t="s">
        <v>9898</v>
      </c>
      <c r="H4830" s="197" t="s">
        <v>9930</v>
      </c>
      <c r="I4830" s="197" t="s">
        <v>338</v>
      </c>
      <c r="J4830" s="197" t="n">
        <v>162.66</v>
      </c>
    </row>
    <row r="4831" customFormat="false" ht="12.75" hidden="true" customHeight="false" outlineLevel="0" collapsed="false">
      <c r="A4831" s="197" t="s">
        <v>10035</v>
      </c>
      <c r="B4831" s="197"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197" t="s">
        <v>10032</v>
      </c>
      <c r="D4831" s="197" t="s">
        <v>9934</v>
      </c>
      <c r="E4831" s="197" t="s">
        <v>9903</v>
      </c>
      <c r="F4831" s="197" t="s">
        <v>9897</v>
      </c>
      <c r="G4831" s="197" t="s">
        <v>9898</v>
      </c>
      <c r="H4831" s="197" t="s">
        <v>9930</v>
      </c>
      <c r="I4831" s="197" t="s">
        <v>338</v>
      </c>
      <c r="J4831" s="197" t="n">
        <v>155.67</v>
      </c>
    </row>
    <row r="4832" customFormat="false" ht="12.75" hidden="true" customHeight="false" outlineLevel="0" collapsed="false">
      <c r="A4832" s="197" t="s">
        <v>10036</v>
      </c>
      <c r="B4832" s="197"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197" t="s">
        <v>10032</v>
      </c>
      <c r="D4832" s="197" t="s">
        <v>9937</v>
      </c>
      <c r="E4832" s="197" t="s">
        <v>9903</v>
      </c>
      <c r="F4832" s="197" t="s">
        <v>9897</v>
      </c>
      <c r="G4832" s="197" t="s">
        <v>9898</v>
      </c>
      <c r="H4832" s="197" t="s">
        <v>9930</v>
      </c>
      <c r="I4832" s="197" t="s">
        <v>338</v>
      </c>
      <c r="J4832" s="197" t="n">
        <v>196.87</v>
      </c>
    </row>
    <row r="4833" customFormat="false" ht="12.75" hidden="true" customHeight="false" outlineLevel="0" collapsed="false">
      <c r="A4833" s="197" t="s">
        <v>10037</v>
      </c>
      <c r="B4833" s="197"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197" t="s">
        <v>10032</v>
      </c>
      <c r="D4833" s="197" t="s">
        <v>9937</v>
      </c>
      <c r="E4833" s="197" t="s">
        <v>9903</v>
      </c>
      <c r="F4833" s="197" t="s">
        <v>9897</v>
      </c>
      <c r="G4833" s="197" t="s">
        <v>9898</v>
      </c>
      <c r="H4833" s="197" t="s">
        <v>9930</v>
      </c>
      <c r="I4833" s="197" t="s">
        <v>338</v>
      </c>
      <c r="J4833" s="197" t="n">
        <v>188.34</v>
      </c>
    </row>
    <row r="4834" customFormat="false" ht="12.75" hidden="true" customHeight="false" outlineLevel="0" collapsed="false">
      <c r="A4834" s="197" t="s">
        <v>10038</v>
      </c>
      <c r="B4834" s="197"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197" t="s">
        <v>10032</v>
      </c>
      <c r="D4834" s="197" t="s">
        <v>9940</v>
      </c>
      <c r="E4834" s="197" t="s">
        <v>9903</v>
      </c>
      <c r="F4834" s="197" t="s">
        <v>9897</v>
      </c>
      <c r="G4834" s="197" t="s">
        <v>9898</v>
      </c>
      <c r="H4834" s="197" t="s">
        <v>9930</v>
      </c>
      <c r="I4834" s="197" t="s">
        <v>338</v>
      </c>
      <c r="J4834" s="197" t="n">
        <v>259.48</v>
      </c>
    </row>
    <row r="4835" customFormat="false" ht="12.75" hidden="true" customHeight="false" outlineLevel="0" collapsed="false">
      <c r="A4835" s="197" t="s">
        <v>10039</v>
      </c>
      <c r="B4835" s="197"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197" t="s">
        <v>10032</v>
      </c>
      <c r="D4835" s="197" t="s">
        <v>9940</v>
      </c>
      <c r="E4835" s="197" t="s">
        <v>9903</v>
      </c>
      <c r="F4835" s="197" t="s">
        <v>9897</v>
      </c>
      <c r="G4835" s="197" t="s">
        <v>9898</v>
      </c>
      <c r="H4835" s="197" t="s">
        <v>9930</v>
      </c>
      <c r="I4835" s="197" t="s">
        <v>338</v>
      </c>
      <c r="J4835" s="197" t="n">
        <v>248.81</v>
      </c>
    </row>
    <row r="4836" customFormat="false" ht="12.75" hidden="true" customHeight="false" outlineLevel="0" collapsed="false">
      <c r="A4836" s="197" t="s">
        <v>10040</v>
      </c>
      <c r="B4836" s="197"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197" t="s">
        <v>10032</v>
      </c>
      <c r="D4836" s="197" t="s">
        <v>9943</v>
      </c>
      <c r="E4836" s="197" t="s">
        <v>9903</v>
      </c>
      <c r="F4836" s="197" t="s">
        <v>9897</v>
      </c>
      <c r="G4836" s="197" t="s">
        <v>9898</v>
      </c>
      <c r="H4836" s="197" t="s">
        <v>9930</v>
      </c>
      <c r="I4836" s="197" t="s">
        <v>338</v>
      </c>
      <c r="J4836" s="197" t="n">
        <v>398.99</v>
      </c>
    </row>
    <row r="4837" customFormat="false" ht="12.75" hidden="true" customHeight="false" outlineLevel="0" collapsed="false">
      <c r="A4837" s="197" t="s">
        <v>10041</v>
      </c>
      <c r="B4837" s="197"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197" t="s">
        <v>10032</v>
      </c>
      <c r="D4837" s="197" t="s">
        <v>9943</v>
      </c>
      <c r="E4837" s="197" t="s">
        <v>9903</v>
      </c>
      <c r="F4837" s="197" t="s">
        <v>9897</v>
      </c>
      <c r="G4837" s="197" t="s">
        <v>9898</v>
      </c>
      <c r="H4837" s="197" t="s">
        <v>9930</v>
      </c>
      <c r="I4837" s="197" t="s">
        <v>338</v>
      </c>
      <c r="J4837" s="197" t="n">
        <v>386.69</v>
      </c>
    </row>
    <row r="4838" customFormat="false" ht="12.75" hidden="true" customHeight="false" outlineLevel="0" collapsed="false">
      <c r="A4838" s="197" t="s">
        <v>10042</v>
      </c>
      <c r="B4838" s="197"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197" t="s">
        <v>10032</v>
      </c>
      <c r="D4838" s="197" t="s">
        <v>9946</v>
      </c>
      <c r="E4838" s="197" t="s">
        <v>9903</v>
      </c>
      <c r="F4838" s="197" t="s">
        <v>9897</v>
      </c>
      <c r="G4838" s="197" t="s">
        <v>9898</v>
      </c>
      <c r="H4838" s="197" t="s">
        <v>9930</v>
      </c>
      <c r="I4838" s="197" t="s">
        <v>338</v>
      </c>
      <c r="J4838" s="197" t="n">
        <v>433.3</v>
      </c>
    </row>
    <row r="4839" customFormat="false" ht="12.75" hidden="true" customHeight="false" outlineLevel="0" collapsed="false">
      <c r="A4839" s="197" t="s">
        <v>10043</v>
      </c>
      <c r="B4839" s="197"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197" t="s">
        <v>10032</v>
      </c>
      <c r="D4839" s="197" t="s">
        <v>9946</v>
      </c>
      <c r="E4839" s="197" t="s">
        <v>9903</v>
      </c>
      <c r="F4839" s="197" t="s">
        <v>9897</v>
      </c>
      <c r="G4839" s="197" t="s">
        <v>9898</v>
      </c>
      <c r="H4839" s="197" t="s">
        <v>9930</v>
      </c>
      <c r="I4839" s="197" t="s">
        <v>338</v>
      </c>
      <c r="J4839" s="197" t="n">
        <v>418.16</v>
      </c>
    </row>
    <row r="4840" customFormat="false" ht="12.75" hidden="true" customHeight="false" outlineLevel="0" collapsed="false">
      <c r="A4840" s="197" t="s">
        <v>10044</v>
      </c>
      <c r="B4840" s="197"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197" t="s">
        <v>10032</v>
      </c>
      <c r="D4840" s="197" t="s">
        <v>9949</v>
      </c>
      <c r="E4840" s="197" t="s">
        <v>9903</v>
      </c>
      <c r="F4840" s="197" t="s">
        <v>9897</v>
      </c>
      <c r="G4840" s="197" t="s">
        <v>9898</v>
      </c>
      <c r="H4840" s="197" t="s">
        <v>9930</v>
      </c>
      <c r="I4840" s="197" t="s">
        <v>338</v>
      </c>
      <c r="J4840" s="197" t="n">
        <v>589.59</v>
      </c>
    </row>
    <row r="4841" customFormat="false" ht="12.75" hidden="true" customHeight="false" outlineLevel="0" collapsed="false">
      <c r="A4841" s="197" t="s">
        <v>10045</v>
      </c>
      <c r="B4841" s="197"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197" t="s">
        <v>10032</v>
      </c>
      <c r="D4841" s="197" t="s">
        <v>9949</v>
      </c>
      <c r="E4841" s="197" t="s">
        <v>9903</v>
      </c>
      <c r="F4841" s="197" t="s">
        <v>9897</v>
      </c>
      <c r="G4841" s="197" t="s">
        <v>9898</v>
      </c>
      <c r="H4841" s="197" t="s">
        <v>9930</v>
      </c>
      <c r="I4841" s="197" t="s">
        <v>338</v>
      </c>
      <c r="J4841" s="197" t="n">
        <v>572.16</v>
      </c>
    </row>
    <row r="4842" customFormat="false" ht="12.75" hidden="true" customHeight="false" outlineLevel="0" collapsed="false">
      <c r="A4842" s="197" t="s">
        <v>10046</v>
      </c>
      <c r="B4842" s="197"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197" t="s">
        <v>10032</v>
      </c>
      <c r="D4842" s="197" t="s">
        <v>9952</v>
      </c>
      <c r="E4842" s="197" t="s">
        <v>9953</v>
      </c>
      <c r="F4842" s="197" t="s">
        <v>9954</v>
      </c>
      <c r="G4842" s="197" t="s">
        <v>9955</v>
      </c>
      <c r="H4842" s="197" t="s">
        <v>9956</v>
      </c>
      <c r="I4842" s="197" t="s">
        <v>338</v>
      </c>
      <c r="J4842" s="197" t="n">
        <v>709.97</v>
      </c>
    </row>
    <row r="4843" customFormat="false" ht="12.75" hidden="true" customHeight="false" outlineLevel="0" collapsed="false">
      <c r="A4843" s="197" t="s">
        <v>10047</v>
      </c>
      <c r="B4843" s="197"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197" t="s">
        <v>10032</v>
      </c>
      <c r="D4843" s="197" t="s">
        <v>9952</v>
      </c>
      <c r="E4843" s="197" t="s">
        <v>9953</v>
      </c>
      <c r="F4843" s="197" t="s">
        <v>9954</v>
      </c>
      <c r="G4843" s="197" t="s">
        <v>9955</v>
      </c>
      <c r="H4843" s="197" t="s">
        <v>9956</v>
      </c>
      <c r="I4843" s="197" t="s">
        <v>338</v>
      </c>
      <c r="J4843" s="197" t="n">
        <v>690.05</v>
      </c>
    </row>
    <row r="4844" customFormat="false" ht="12.75" hidden="true" customHeight="false" outlineLevel="0" collapsed="false">
      <c r="A4844" s="197" t="s">
        <v>10048</v>
      </c>
      <c r="B4844" s="197"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197" t="s">
        <v>10032</v>
      </c>
      <c r="D4844" s="197" t="s">
        <v>9959</v>
      </c>
      <c r="E4844" s="197" t="s">
        <v>9953</v>
      </c>
      <c r="F4844" s="197" t="s">
        <v>9954</v>
      </c>
      <c r="G4844" s="197" t="s">
        <v>9955</v>
      </c>
      <c r="H4844" s="197" t="s">
        <v>9956</v>
      </c>
      <c r="I4844" s="197" t="s">
        <v>338</v>
      </c>
      <c r="J4844" s="197" t="n">
        <v>917.36</v>
      </c>
    </row>
    <row r="4845" customFormat="false" ht="12.75" hidden="true" customHeight="false" outlineLevel="0" collapsed="false">
      <c r="A4845" s="197" t="s">
        <v>10049</v>
      </c>
      <c r="B4845" s="197"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197" t="s">
        <v>10032</v>
      </c>
      <c r="D4845" s="197" t="s">
        <v>9959</v>
      </c>
      <c r="E4845" s="197" t="s">
        <v>9953</v>
      </c>
      <c r="F4845" s="197" t="s">
        <v>9954</v>
      </c>
      <c r="G4845" s="197" t="s">
        <v>9955</v>
      </c>
      <c r="H4845" s="197" t="s">
        <v>9956</v>
      </c>
      <c r="I4845" s="197" t="s">
        <v>338</v>
      </c>
      <c r="J4845" s="197" t="n">
        <v>895.62</v>
      </c>
    </row>
    <row r="4846" customFormat="false" ht="12.75" hidden="true" customHeight="false" outlineLevel="0" collapsed="false">
      <c r="A4846" s="197" t="s">
        <v>10050</v>
      </c>
      <c r="B4846" s="197"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197" t="s">
        <v>10032</v>
      </c>
      <c r="D4846" s="197" t="s">
        <v>9962</v>
      </c>
      <c r="E4846" s="197" t="s">
        <v>9953</v>
      </c>
      <c r="F4846" s="197" t="s">
        <v>9954</v>
      </c>
      <c r="G4846" s="197" t="s">
        <v>9955</v>
      </c>
      <c r="H4846" s="197" t="s">
        <v>9956</v>
      </c>
      <c r="I4846" s="197" t="s">
        <v>338</v>
      </c>
      <c r="J4846" s="197" t="n">
        <v>1028.46</v>
      </c>
    </row>
    <row r="4847" customFormat="false" ht="12.75" hidden="true" customHeight="false" outlineLevel="0" collapsed="false">
      <c r="A4847" s="197" t="s">
        <v>10051</v>
      </c>
      <c r="B4847" s="197"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197" t="s">
        <v>10032</v>
      </c>
      <c r="D4847" s="197" t="s">
        <v>9962</v>
      </c>
      <c r="E4847" s="197" t="s">
        <v>9953</v>
      </c>
      <c r="F4847" s="197" t="s">
        <v>9954</v>
      </c>
      <c r="G4847" s="197" t="s">
        <v>9955</v>
      </c>
      <c r="H4847" s="197" t="s">
        <v>9956</v>
      </c>
      <c r="I4847" s="197" t="s">
        <v>338</v>
      </c>
      <c r="J4847" s="197" t="n">
        <v>1003.94</v>
      </c>
    </row>
    <row r="4848" customFormat="false" ht="12.75" hidden="true" customHeight="false" outlineLevel="0" collapsed="false">
      <c r="A4848" s="197" t="s">
        <v>10052</v>
      </c>
      <c r="B4848" s="197"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197" t="s">
        <v>10032</v>
      </c>
      <c r="D4848" s="197" t="s">
        <v>9965</v>
      </c>
      <c r="E4848" s="197" t="s">
        <v>9953</v>
      </c>
      <c r="F4848" s="197" t="s">
        <v>9954</v>
      </c>
      <c r="G4848" s="197" t="s">
        <v>9955</v>
      </c>
      <c r="H4848" s="197" t="s">
        <v>9956</v>
      </c>
      <c r="I4848" s="197" t="s">
        <v>338</v>
      </c>
      <c r="J4848" s="197" t="n">
        <v>1296.32</v>
      </c>
    </row>
    <row r="4849" customFormat="false" ht="12.75" hidden="true" customHeight="false" outlineLevel="0" collapsed="false">
      <c r="A4849" s="197" t="s">
        <v>10053</v>
      </c>
      <c r="B4849" s="197"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197" t="s">
        <v>10032</v>
      </c>
      <c r="D4849" s="197" t="s">
        <v>9965</v>
      </c>
      <c r="E4849" s="197" t="s">
        <v>9953</v>
      </c>
      <c r="F4849" s="197" t="s">
        <v>9954</v>
      </c>
      <c r="G4849" s="197" t="s">
        <v>9955</v>
      </c>
      <c r="H4849" s="197" t="s">
        <v>9956</v>
      </c>
      <c r="I4849" s="197" t="s">
        <v>338</v>
      </c>
      <c r="J4849" s="197" t="n">
        <v>1265.58</v>
      </c>
    </row>
    <row r="4850" customFormat="false" ht="12.75" hidden="true" customHeight="false" outlineLevel="0" collapsed="false">
      <c r="A4850" s="197" t="s">
        <v>10054</v>
      </c>
      <c r="B4850" s="197"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197" t="s">
        <v>10032</v>
      </c>
      <c r="D4850" s="197" t="s">
        <v>9998</v>
      </c>
      <c r="E4850" s="197" t="s">
        <v>9953</v>
      </c>
      <c r="F4850" s="197" t="s">
        <v>9954</v>
      </c>
      <c r="G4850" s="197" t="s">
        <v>9955</v>
      </c>
      <c r="H4850" s="197" t="s">
        <v>9956</v>
      </c>
      <c r="I4850" s="197" t="s">
        <v>338</v>
      </c>
      <c r="J4850" s="197" t="n">
        <v>2677.52</v>
      </c>
    </row>
    <row r="4851" customFormat="false" ht="12.75" hidden="true" customHeight="false" outlineLevel="0" collapsed="false">
      <c r="A4851" s="197" t="s">
        <v>10055</v>
      </c>
      <c r="B4851" s="197"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197" t="s">
        <v>10032</v>
      </c>
      <c r="D4851" s="197" t="s">
        <v>9998</v>
      </c>
      <c r="E4851" s="197" t="s">
        <v>9953</v>
      </c>
      <c r="F4851" s="197" t="s">
        <v>9954</v>
      </c>
      <c r="G4851" s="197" t="s">
        <v>9955</v>
      </c>
      <c r="H4851" s="197" t="s">
        <v>9956</v>
      </c>
      <c r="I4851" s="197" t="s">
        <v>338</v>
      </c>
      <c r="J4851" s="197" t="n">
        <v>2641.66</v>
      </c>
    </row>
    <row r="4852" customFormat="false" ht="12.75" hidden="true" customHeight="false" outlineLevel="0" collapsed="false">
      <c r="A4852" s="197" t="s">
        <v>10056</v>
      </c>
      <c r="B4852" s="197"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197" t="s">
        <v>10032</v>
      </c>
      <c r="D4852" s="197" t="s">
        <v>9971</v>
      </c>
      <c r="E4852" s="197" t="s">
        <v>9953</v>
      </c>
      <c r="F4852" s="197" t="s">
        <v>9954</v>
      </c>
      <c r="G4852" s="197" t="s">
        <v>9955</v>
      </c>
      <c r="H4852" s="197" t="s">
        <v>9956</v>
      </c>
      <c r="I4852" s="197" t="s">
        <v>338</v>
      </c>
      <c r="J4852" s="197" t="n">
        <v>2949.98</v>
      </c>
    </row>
    <row r="4853" customFormat="false" ht="12.75" hidden="true" customHeight="false" outlineLevel="0" collapsed="false">
      <c r="A4853" s="197" t="s">
        <v>10057</v>
      </c>
      <c r="B4853" s="197"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197" t="s">
        <v>10032</v>
      </c>
      <c r="D4853" s="197" t="s">
        <v>9971</v>
      </c>
      <c r="E4853" s="197" t="s">
        <v>9953</v>
      </c>
      <c r="F4853" s="197" t="s">
        <v>9954</v>
      </c>
      <c r="G4853" s="197" t="s">
        <v>9955</v>
      </c>
      <c r="H4853" s="197" t="s">
        <v>9956</v>
      </c>
      <c r="I4853" s="197" t="s">
        <v>338</v>
      </c>
      <c r="J4853" s="197" t="n">
        <v>2909.05</v>
      </c>
    </row>
    <row r="4854" customFormat="false" ht="12.75" hidden="true" customHeight="false" outlineLevel="0" collapsed="false">
      <c r="A4854" s="197" t="s">
        <v>10058</v>
      </c>
      <c r="B4854" s="197" t="str">
        <f aca="false">C4854&amp;D4854&amp;E4854&amp;F4854&amp;G4854&amp;H4854</f>
        <v>CANAL PRE-FABRICADO,EM CONCRETO PROTENDIDO E/OU ARMADO,COM SECAO EM "U",MEDIDO PELA AREA DO PERIMETRO INTERNO DA SECAO VEZES O COMPRIMENTO DO CANAL.FORNECIMENTO E ASSENTAMENTO</v>
      </c>
      <c r="C4854" s="197" t="s">
        <v>10059</v>
      </c>
      <c r="D4854" s="197" t="s">
        <v>10060</v>
      </c>
      <c r="E4854" s="197" t="s">
        <v>10061</v>
      </c>
      <c r="I4854" s="197" t="s">
        <v>1993</v>
      </c>
      <c r="J4854" s="197" t="n">
        <v>629.35</v>
      </c>
    </row>
    <row r="4855" customFormat="false" ht="12.75" hidden="true" customHeight="false" outlineLevel="0" collapsed="false">
      <c r="A4855" s="197" t="s">
        <v>10062</v>
      </c>
      <c r="B4855" s="197" t="str">
        <f aca="false">C4855&amp;D4855&amp;E4855&amp;F4855&amp;G4855&amp;H4855</f>
        <v>CANAL PRE-FABRICADO,EM CONCRETO PROTENDIDO E/OU ARMADO,COM SECAO EM "U",MEDIDO PELA AREA DO PERIMETRO INTERNO DA SECAO VEZES O COMPRIMENTO DO CANAL.FORNECIMENTO E ASSENTAMENTO</v>
      </c>
      <c r="C4855" s="197" t="s">
        <v>10059</v>
      </c>
      <c r="D4855" s="197" t="s">
        <v>10060</v>
      </c>
      <c r="E4855" s="197" t="s">
        <v>10061</v>
      </c>
      <c r="I4855" s="197" t="s">
        <v>1993</v>
      </c>
      <c r="J4855" s="197" t="n">
        <v>578.34</v>
      </c>
    </row>
    <row r="4856" customFormat="false" ht="12.75" hidden="true" customHeight="false" outlineLevel="0" collapsed="false">
      <c r="A4856" s="197" t="s">
        <v>10063</v>
      </c>
      <c r="B4856" s="197" t="str">
        <f aca="false">C4856&amp;D4856&amp;E4856&amp;F4856&amp;G4856&amp;H4856</f>
        <v>COBERTURA DE CANAL PRE-FABRICADO,EM CONCRETO PROTENDIDO E/OU ARMADO,PARA VAOS ATE 5,00M.FORNECIMENTO E ASSENTAMENTO</v>
      </c>
      <c r="C4856" s="197" t="s">
        <v>10064</v>
      </c>
      <c r="D4856" s="197" t="s">
        <v>10065</v>
      </c>
      <c r="I4856" s="197" t="s">
        <v>1993</v>
      </c>
      <c r="J4856" s="197" t="n">
        <v>694.98</v>
      </c>
    </row>
    <row r="4857" customFormat="false" ht="12.75" hidden="true" customHeight="false" outlineLevel="0" collapsed="false">
      <c r="A4857" s="197" t="s">
        <v>10066</v>
      </c>
      <c r="B4857" s="197" t="str">
        <f aca="false">C4857&amp;D4857&amp;E4857&amp;F4857&amp;G4857&amp;H4857</f>
        <v>COBERTURA DE CANAL PRE-FABRICADO,EM CONCRETO PROTENDIDO E/OU ARMADO,PARA VAOS ATE 5,00M.FORNECIMENTO E ASSENTAMENTO</v>
      </c>
      <c r="C4857" s="197" t="s">
        <v>10064</v>
      </c>
      <c r="D4857" s="197" t="s">
        <v>10065</v>
      </c>
      <c r="I4857" s="197" t="s">
        <v>1993</v>
      </c>
      <c r="J4857" s="197" t="n">
        <v>641.22</v>
      </c>
    </row>
    <row r="4858" customFormat="false" ht="12.75" hidden="true" customHeight="false" outlineLevel="0" collapsed="false">
      <c r="A4858" s="197" t="s">
        <v>10067</v>
      </c>
      <c r="B4858" s="197"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197" t="s">
        <v>10068</v>
      </c>
      <c r="D4858" s="197" t="s">
        <v>10069</v>
      </c>
      <c r="E4858" s="197" t="s">
        <v>10070</v>
      </c>
      <c r="F4858" s="197" t="s">
        <v>10071</v>
      </c>
      <c r="G4858" s="197" t="s">
        <v>10072</v>
      </c>
      <c r="H4858" s="197" t="s">
        <v>10073</v>
      </c>
      <c r="I4858" s="197" t="s">
        <v>338</v>
      </c>
      <c r="J4858" s="197" t="n">
        <v>4827.72</v>
      </c>
    </row>
    <row r="4859" customFormat="false" ht="12.75" hidden="true" customHeight="false" outlineLevel="0" collapsed="false">
      <c r="A4859" s="197" t="s">
        <v>10074</v>
      </c>
      <c r="B4859" s="197"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197" t="s">
        <v>10068</v>
      </c>
      <c r="D4859" s="197" t="s">
        <v>10069</v>
      </c>
      <c r="E4859" s="197" t="s">
        <v>10070</v>
      </c>
      <c r="F4859" s="197" t="s">
        <v>10071</v>
      </c>
      <c r="G4859" s="197" t="s">
        <v>10072</v>
      </c>
      <c r="H4859" s="197" t="s">
        <v>10073</v>
      </c>
      <c r="I4859" s="197" t="s">
        <v>338</v>
      </c>
      <c r="J4859" s="197" t="n">
        <v>4647.79</v>
      </c>
    </row>
    <row r="4860" customFormat="false" ht="12.75" hidden="true" customHeight="false" outlineLevel="0" collapsed="false">
      <c r="A4860" s="197" t="s">
        <v>10075</v>
      </c>
      <c r="B4860" s="197"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197" t="s">
        <v>10068</v>
      </c>
      <c r="D4860" s="197" t="s">
        <v>10076</v>
      </c>
      <c r="E4860" s="197" t="s">
        <v>10077</v>
      </c>
      <c r="F4860" s="197" t="s">
        <v>10078</v>
      </c>
      <c r="G4860" s="197" t="s">
        <v>10079</v>
      </c>
      <c r="H4860" s="197" t="s">
        <v>10080</v>
      </c>
      <c r="I4860" s="197" t="s">
        <v>338</v>
      </c>
      <c r="J4860" s="197" t="n">
        <v>5004.2</v>
      </c>
    </row>
    <row r="4861" customFormat="false" ht="12.75" hidden="true" customHeight="false" outlineLevel="0" collapsed="false">
      <c r="A4861" s="197" t="s">
        <v>10081</v>
      </c>
      <c r="B4861" s="197"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197" t="s">
        <v>10068</v>
      </c>
      <c r="D4861" s="197" t="s">
        <v>10076</v>
      </c>
      <c r="E4861" s="197" t="s">
        <v>10077</v>
      </c>
      <c r="F4861" s="197" t="s">
        <v>10078</v>
      </c>
      <c r="G4861" s="197" t="s">
        <v>10079</v>
      </c>
      <c r="H4861" s="197" t="s">
        <v>10080</v>
      </c>
      <c r="I4861" s="197" t="s">
        <v>338</v>
      </c>
      <c r="J4861" s="197" t="n">
        <v>4808.46</v>
      </c>
    </row>
    <row r="4862" customFormat="false" ht="12.75" hidden="true" customHeight="false" outlineLevel="0" collapsed="false">
      <c r="A4862" s="197" t="s">
        <v>10082</v>
      </c>
      <c r="B4862" s="197"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197" t="s">
        <v>10068</v>
      </c>
      <c r="D4862" s="197" t="s">
        <v>10076</v>
      </c>
      <c r="E4862" s="197" t="s">
        <v>10083</v>
      </c>
      <c r="F4862" s="197" t="s">
        <v>10084</v>
      </c>
      <c r="G4862" s="197" t="s">
        <v>10085</v>
      </c>
      <c r="H4862" s="197" t="s">
        <v>10080</v>
      </c>
      <c r="I4862" s="197" t="s">
        <v>338</v>
      </c>
      <c r="J4862" s="197" t="n">
        <v>5458.09</v>
      </c>
    </row>
    <row r="4863" customFormat="false" ht="12.75" hidden="true" customHeight="false" outlineLevel="0" collapsed="false">
      <c r="A4863" s="197" t="s">
        <v>10086</v>
      </c>
      <c r="B4863" s="197"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197" t="s">
        <v>10068</v>
      </c>
      <c r="D4863" s="197" t="s">
        <v>10076</v>
      </c>
      <c r="E4863" s="197" t="s">
        <v>10083</v>
      </c>
      <c r="F4863" s="197" t="s">
        <v>10084</v>
      </c>
      <c r="G4863" s="197" t="s">
        <v>10085</v>
      </c>
      <c r="H4863" s="197" t="s">
        <v>10080</v>
      </c>
      <c r="I4863" s="197" t="s">
        <v>338</v>
      </c>
      <c r="J4863" s="197" t="n">
        <v>5241.57</v>
      </c>
    </row>
    <row r="4864" customFormat="false" ht="12.75" hidden="true" customHeight="false" outlineLevel="0" collapsed="false">
      <c r="A4864" s="197" t="s">
        <v>10087</v>
      </c>
      <c r="B4864" s="197"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197" t="s">
        <v>10068</v>
      </c>
      <c r="D4864" s="197" t="s">
        <v>10076</v>
      </c>
      <c r="E4864" s="197" t="s">
        <v>10088</v>
      </c>
      <c r="F4864" s="197" t="s">
        <v>10089</v>
      </c>
      <c r="G4864" s="197" t="s">
        <v>10090</v>
      </c>
      <c r="H4864" s="197" t="s">
        <v>10080</v>
      </c>
      <c r="I4864" s="197" t="s">
        <v>338</v>
      </c>
      <c r="J4864" s="197" t="n">
        <v>8094.89</v>
      </c>
    </row>
    <row r="4865" customFormat="false" ht="12.75" hidden="true" customHeight="false" outlineLevel="0" collapsed="false">
      <c r="A4865" s="197" t="s">
        <v>10091</v>
      </c>
      <c r="B4865" s="197"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197" t="s">
        <v>10068</v>
      </c>
      <c r="D4865" s="197" t="s">
        <v>10076</v>
      </c>
      <c r="E4865" s="197" t="s">
        <v>10088</v>
      </c>
      <c r="F4865" s="197" t="s">
        <v>10089</v>
      </c>
      <c r="G4865" s="197" t="s">
        <v>10090</v>
      </c>
      <c r="H4865" s="197" t="s">
        <v>10080</v>
      </c>
      <c r="I4865" s="197" t="s">
        <v>338</v>
      </c>
      <c r="J4865" s="197" t="n">
        <v>7692.11</v>
      </c>
    </row>
    <row r="4866" customFormat="false" ht="12.75" hidden="true" customHeight="false" outlineLevel="0" collapsed="false">
      <c r="A4866" s="197" t="s">
        <v>10092</v>
      </c>
      <c r="B4866" s="197"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197" t="s">
        <v>10093</v>
      </c>
      <c r="D4866" s="197" t="s">
        <v>10094</v>
      </c>
      <c r="E4866" s="197" t="s">
        <v>10095</v>
      </c>
      <c r="F4866" s="197" t="s">
        <v>10096</v>
      </c>
      <c r="G4866" s="197" t="s">
        <v>10097</v>
      </c>
      <c r="H4866" s="197" t="s">
        <v>10073</v>
      </c>
      <c r="I4866" s="197" t="s">
        <v>338</v>
      </c>
      <c r="J4866" s="197" t="n">
        <v>7249.7</v>
      </c>
    </row>
    <row r="4867" customFormat="false" ht="12.75" hidden="true" customHeight="false" outlineLevel="0" collapsed="false">
      <c r="A4867" s="197" t="s">
        <v>10098</v>
      </c>
      <c r="B4867" s="197"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197" t="s">
        <v>10093</v>
      </c>
      <c r="D4867" s="197" t="s">
        <v>10094</v>
      </c>
      <c r="E4867" s="197" t="s">
        <v>10095</v>
      </c>
      <c r="F4867" s="197" t="s">
        <v>10096</v>
      </c>
      <c r="G4867" s="197" t="s">
        <v>10097</v>
      </c>
      <c r="H4867" s="197" t="s">
        <v>10073</v>
      </c>
      <c r="I4867" s="197" t="s">
        <v>338</v>
      </c>
      <c r="J4867" s="197" t="n">
        <v>6986.58</v>
      </c>
    </row>
    <row r="4868" customFormat="false" ht="12.75" hidden="true" customHeight="false" outlineLevel="0" collapsed="false">
      <c r="A4868" s="197" t="s">
        <v>10099</v>
      </c>
      <c r="B4868" s="197"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197" t="s">
        <v>10100</v>
      </c>
      <c r="D4868" s="197" t="s">
        <v>10101</v>
      </c>
      <c r="E4868" s="197" t="s">
        <v>10102</v>
      </c>
      <c r="F4868" s="197" t="s">
        <v>10103</v>
      </c>
      <c r="G4868" s="197" t="s">
        <v>10104</v>
      </c>
      <c r="H4868" s="197" t="s">
        <v>10105</v>
      </c>
      <c r="I4868" s="197" t="s">
        <v>338</v>
      </c>
      <c r="J4868" s="197" t="n">
        <v>9443.09</v>
      </c>
    </row>
    <row r="4869" customFormat="false" ht="12.75" hidden="true" customHeight="false" outlineLevel="0" collapsed="false">
      <c r="A4869" s="197" t="s">
        <v>10106</v>
      </c>
      <c r="B4869" s="197"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197" t="s">
        <v>10100</v>
      </c>
      <c r="D4869" s="197" t="s">
        <v>10101</v>
      </c>
      <c r="E4869" s="197" t="s">
        <v>10102</v>
      </c>
      <c r="F4869" s="197" t="s">
        <v>10103</v>
      </c>
      <c r="G4869" s="197" t="s">
        <v>10104</v>
      </c>
      <c r="H4869" s="197" t="s">
        <v>10105</v>
      </c>
      <c r="I4869" s="197" t="s">
        <v>338</v>
      </c>
      <c r="J4869" s="197" t="n">
        <v>9102.38</v>
      </c>
    </row>
    <row r="4870" customFormat="false" ht="12.75" hidden="true" customHeight="false" outlineLevel="0" collapsed="false">
      <c r="A4870" s="197" t="s">
        <v>10107</v>
      </c>
      <c r="B4870" s="197"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197" t="s">
        <v>10100</v>
      </c>
      <c r="D4870" s="197" t="s">
        <v>10108</v>
      </c>
      <c r="E4870" s="197" t="s">
        <v>10109</v>
      </c>
      <c r="F4870" s="197" t="s">
        <v>10110</v>
      </c>
      <c r="G4870" s="197" t="s">
        <v>10111</v>
      </c>
      <c r="H4870" s="197" t="s">
        <v>10112</v>
      </c>
      <c r="I4870" s="197" t="s">
        <v>338</v>
      </c>
      <c r="J4870" s="197" t="n">
        <v>8822.56</v>
      </c>
    </row>
    <row r="4871" customFormat="false" ht="12.75" hidden="true" customHeight="false" outlineLevel="0" collapsed="false">
      <c r="A4871" s="197" t="s">
        <v>10113</v>
      </c>
      <c r="B4871" s="197"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197" t="s">
        <v>10100</v>
      </c>
      <c r="D4871" s="197" t="s">
        <v>10108</v>
      </c>
      <c r="E4871" s="197" t="s">
        <v>10109</v>
      </c>
      <c r="F4871" s="197" t="s">
        <v>10110</v>
      </c>
      <c r="G4871" s="197" t="s">
        <v>10111</v>
      </c>
      <c r="H4871" s="197" t="s">
        <v>10112</v>
      </c>
      <c r="I4871" s="197" t="s">
        <v>338</v>
      </c>
      <c r="J4871" s="197" t="n">
        <v>8481.32</v>
      </c>
    </row>
    <row r="4872" customFormat="false" ht="12.75" hidden="true" customHeight="false" outlineLevel="0" collapsed="false">
      <c r="A4872" s="197" t="s">
        <v>10114</v>
      </c>
      <c r="B4872" s="197"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197" t="s">
        <v>10100</v>
      </c>
      <c r="D4872" s="197" t="s">
        <v>10115</v>
      </c>
      <c r="E4872" s="197" t="s">
        <v>10116</v>
      </c>
      <c r="F4872" s="197" t="s">
        <v>10117</v>
      </c>
      <c r="G4872" s="197" t="s">
        <v>10118</v>
      </c>
      <c r="H4872" s="197" t="s">
        <v>10112</v>
      </c>
      <c r="I4872" s="197" t="s">
        <v>338</v>
      </c>
      <c r="J4872" s="197" t="n">
        <v>12825.18</v>
      </c>
    </row>
    <row r="4873" customFormat="false" ht="12.75" hidden="true" customHeight="false" outlineLevel="0" collapsed="false">
      <c r="A4873" s="197" t="s">
        <v>10119</v>
      </c>
      <c r="B4873" s="197"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197" t="s">
        <v>10100</v>
      </c>
      <c r="D4873" s="197" t="s">
        <v>10115</v>
      </c>
      <c r="E4873" s="197" t="s">
        <v>10116</v>
      </c>
      <c r="F4873" s="197" t="s">
        <v>10117</v>
      </c>
      <c r="G4873" s="197" t="s">
        <v>10118</v>
      </c>
      <c r="H4873" s="197" t="s">
        <v>10112</v>
      </c>
      <c r="I4873" s="197" t="s">
        <v>338</v>
      </c>
      <c r="J4873" s="197" t="n">
        <v>12186.03</v>
      </c>
    </row>
    <row r="4874" customFormat="false" ht="12.75" hidden="true" customHeight="false" outlineLevel="0" collapsed="false">
      <c r="A4874" s="197" t="s">
        <v>10120</v>
      </c>
      <c r="B4874" s="197"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197" t="s">
        <v>10121</v>
      </c>
      <c r="D4874" s="197" t="s">
        <v>10122</v>
      </c>
      <c r="E4874" s="197" t="s">
        <v>10123</v>
      </c>
      <c r="F4874" s="197" t="s">
        <v>10124</v>
      </c>
      <c r="G4874" s="197" t="s">
        <v>10125</v>
      </c>
      <c r="H4874" s="197" t="s">
        <v>10126</v>
      </c>
      <c r="I4874" s="197" t="s">
        <v>338</v>
      </c>
      <c r="J4874" s="197" t="n">
        <v>10019.36</v>
      </c>
    </row>
    <row r="4875" customFormat="false" ht="12.75" hidden="true" customHeight="false" outlineLevel="0" collapsed="false">
      <c r="A4875" s="197" t="s">
        <v>10127</v>
      </c>
      <c r="B4875" s="197"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197" t="s">
        <v>10121</v>
      </c>
      <c r="D4875" s="197" t="s">
        <v>10122</v>
      </c>
      <c r="E4875" s="197" t="s">
        <v>10123</v>
      </c>
      <c r="F4875" s="197" t="s">
        <v>10124</v>
      </c>
      <c r="G4875" s="197" t="s">
        <v>10125</v>
      </c>
      <c r="H4875" s="197" t="s">
        <v>10126</v>
      </c>
      <c r="I4875" s="197" t="s">
        <v>338</v>
      </c>
      <c r="J4875" s="197" t="n">
        <v>9669.05</v>
      </c>
    </row>
    <row r="4876" customFormat="false" ht="12.75" hidden="true" customHeight="false" outlineLevel="0" collapsed="false">
      <c r="A4876" s="197" t="s">
        <v>10128</v>
      </c>
      <c r="B4876" s="197"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197" t="s">
        <v>10121</v>
      </c>
      <c r="D4876" s="197" t="s">
        <v>10129</v>
      </c>
      <c r="E4876" s="197" t="s">
        <v>10130</v>
      </c>
      <c r="F4876" s="197" t="s">
        <v>10131</v>
      </c>
      <c r="G4876" s="197" t="s">
        <v>10132</v>
      </c>
      <c r="H4876" s="197" t="s">
        <v>10112</v>
      </c>
      <c r="I4876" s="197" t="s">
        <v>338</v>
      </c>
      <c r="J4876" s="197" t="n">
        <v>11148.88</v>
      </c>
    </row>
    <row r="4877" customFormat="false" ht="12.75" hidden="true" customHeight="false" outlineLevel="0" collapsed="false">
      <c r="A4877" s="197" t="s">
        <v>10133</v>
      </c>
      <c r="B4877" s="197"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197" t="s">
        <v>10121</v>
      </c>
      <c r="D4877" s="197" t="s">
        <v>10129</v>
      </c>
      <c r="E4877" s="197" t="s">
        <v>10130</v>
      </c>
      <c r="F4877" s="197" t="s">
        <v>10131</v>
      </c>
      <c r="G4877" s="197" t="s">
        <v>10132</v>
      </c>
      <c r="H4877" s="197" t="s">
        <v>10112</v>
      </c>
      <c r="I4877" s="197" t="s">
        <v>338</v>
      </c>
      <c r="J4877" s="197" t="n">
        <v>10731.52</v>
      </c>
    </row>
    <row r="4878" customFormat="false" ht="12.75" hidden="true" customHeight="false" outlineLevel="0" collapsed="false">
      <c r="A4878" s="197" t="s">
        <v>10134</v>
      </c>
      <c r="B4878" s="197"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197" t="s">
        <v>10121</v>
      </c>
      <c r="D4878" s="197" t="s">
        <v>10135</v>
      </c>
      <c r="E4878" s="197" t="s">
        <v>10136</v>
      </c>
      <c r="F4878" s="197" t="s">
        <v>10137</v>
      </c>
      <c r="G4878" s="197" t="s">
        <v>10138</v>
      </c>
      <c r="H4878" s="197" t="s">
        <v>10112</v>
      </c>
      <c r="I4878" s="197" t="s">
        <v>338</v>
      </c>
      <c r="J4878" s="197" t="n">
        <v>11554.84</v>
      </c>
    </row>
    <row r="4879" customFormat="false" ht="12.75" hidden="true" customHeight="false" outlineLevel="0" collapsed="false">
      <c r="A4879" s="197" t="s">
        <v>10139</v>
      </c>
      <c r="B4879" s="197"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197" t="s">
        <v>10121</v>
      </c>
      <c r="D4879" s="197" t="s">
        <v>10135</v>
      </c>
      <c r="E4879" s="197" t="s">
        <v>10136</v>
      </c>
      <c r="F4879" s="197" t="s">
        <v>10137</v>
      </c>
      <c r="G4879" s="197" t="s">
        <v>10138</v>
      </c>
      <c r="H4879" s="197" t="s">
        <v>10112</v>
      </c>
      <c r="I4879" s="197" t="s">
        <v>338</v>
      </c>
      <c r="J4879" s="197" t="n">
        <v>11112.49</v>
      </c>
    </row>
    <row r="4880" customFormat="false" ht="12.75" hidden="true" customHeight="false" outlineLevel="0" collapsed="false">
      <c r="A4880" s="197" t="s">
        <v>10140</v>
      </c>
      <c r="B4880" s="197"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197" t="s">
        <v>10121</v>
      </c>
      <c r="D4880" s="197" t="s">
        <v>10141</v>
      </c>
      <c r="E4880" s="197" t="s">
        <v>10142</v>
      </c>
      <c r="F4880" s="197" t="s">
        <v>10143</v>
      </c>
      <c r="G4880" s="197" t="s">
        <v>10144</v>
      </c>
      <c r="H4880" s="197" t="s">
        <v>10145</v>
      </c>
      <c r="I4880" s="197" t="s">
        <v>338</v>
      </c>
      <c r="J4880" s="197" t="n">
        <v>16839.78</v>
      </c>
    </row>
    <row r="4881" customFormat="false" ht="12.75" hidden="true" customHeight="false" outlineLevel="0" collapsed="false">
      <c r="A4881" s="197" t="s">
        <v>10146</v>
      </c>
      <c r="B4881" s="197"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197" t="s">
        <v>10121</v>
      </c>
      <c r="D4881" s="197" t="s">
        <v>10141</v>
      </c>
      <c r="E4881" s="197" t="s">
        <v>10142</v>
      </c>
      <c r="F4881" s="197" t="s">
        <v>10143</v>
      </c>
      <c r="G4881" s="197" t="s">
        <v>10144</v>
      </c>
      <c r="H4881" s="197" t="s">
        <v>10145</v>
      </c>
      <c r="I4881" s="197" t="s">
        <v>338</v>
      </c>
      <c r="J4881" s="197" t="n">
        <v>16000.74</v>
      </c>
    </row>
    <row r="4882" customFormat="false" ht="12.75" hidden="true" customHeight="false" outlineLevel="0" collapsed="false">
      <c r="A4882" s="197" t="s">
        <v>10147</v>
      </c>
      <c r="B4882" s="197" t="str">
        <f aca="false">C4882&amp;D4882&amp;E4882&amp;F4882&amp;G4882&amp;H4882</f>
        <v>GALERIA TECNICA PRE-FABRICADA DE CONCRETO ARMADO,DIMENSOESINTERNAS DE 1,00X1,00M (BXH) RECOBRIMENTO COM 2CM,EXCLUSIVEESCAVACAO E REATERRO.FORNECIMENTO E ASSENTAMENTO.</v>
      </c>
      <c r="C4882" s="197" t="s">
        <v>10148</v>
      </c>
      <c r="D4882" s="197" t="s">
        <v>10149</v>
      </c>
      <c r="E4882" s="197" t="s">
        <v>10150</v>
      </c>
      <c r="I4882" s="197" t="s">
        <v>338</v>
      </c>
      <c r="J4882" s="197" t="n">
        <v>2583.06</v>
      </c>
    </row>
    <row r="4883" customFormat="false" ht="12.75" hidden="true" customHeight="false" outlineLevel="0" collapsed="false">
      <c r="A4883" s="197" t="s">
        <v>10151</v>
      </c>
      <c r="B4883" s="197" t="str">
        <f aca="false">C4883&amp;D4883&amp;E4883&amp;F4883&amp;G4883&amp;H4883</f>
        <v>GALERIA TECNICA PRE-FABRICADA DE CONCRETO ARMADO,DIMENSOESINTERNAS DE 1,00X1,00M (BXH) RECOBRIMENTO COM 2CM,EXCLUSIVEESCAVACAO E REATERRO.FORNECIMENTO E ASSENTAMENTO.</v>
      </c>
      <c r="C4883" s="197" t="s">
        <v>10148</v>
      </c>
      <c r="D4883" s="197" t="s">
        <v>10149</v>
      </c>
      <c r="E4883" s="197" t="s">
        <v>10150</v>
      </c>
      <c r="I4883" s="197" t="s">
        <v>338</v>
      </c>
      <c r="J4883" s="197" t="n">
        <v>2376.26</v>
      </c>
    </row>
    <row r="4884" customFormat="false" ht="12.75" hidden="true" customHeight="false" outlineLevel="0" collapsed="false">
      <c r="A4884" s="197" t="s">
        <v>10152</v>
      </c>
      <c r="B4884" s="197" t="str">
        <f aca="false">C4884&amp;D4884&amp;E4884&amp;F4884&amp;G4884&amp;H4884</f>
        <v>GALERIA TECNICA PRE-FABRICADA DE CONCRETO ARMADO,DIMENSOESINTERNAS DE 1,50X1,00M (BXH) RECOBRIMENTO COM 2CM,EXCLUSIVEESCAVACAO E REATERRO.FORNECIMENTO E ASSENTAMENTO</v>
      </c>
      <c r="C4884" s="197" t="s">
        <v>10148</v>
      </c>
      <c r="D4884" s="197" t="s">
        <v>10153</v>
      </c>
      <c r="E4884" s="197" t="s">
        <v>10154</v>
      </c>
      <c r="I4884" s="197" t="s">
        <v>338</v>
      </c>
      <c r="J4884" s="197" t="n">
        <v>3245.23</v>
      </c>
    </row>
    <row r="4885" customFormat="false" ht="12.75" hidden="true" customHeight="false" outlineLevel="0" collapsed="false">
      <c r="A4885" s="197" t="s">
        <v>10155</v>
      </c>
      <c r="B4885" s="197" t="str">
        <f aca="false">C4885&amp;D4885&amp;E4885&amp;F4885&amp;G4885&amp;H4885</f>
        <v>GALERIA TECNICA PRE-FABRICADA DE CONCRETO ARMADO,DIMENSOESINTERNAS DE 1,50X1,00M (BXH) RECOBRIMENTO COM 2CM,EXCLUSIVEESCAVACAO E REATERRO.FORNECIMENTO E ASSENTAMENTO</v>
      </c>
      <c r="C4885" s="197" t="s">
        <v>10148</v>
      </c>
      <c r="D4885" s="197" t="s">
        <v>10153</v>
      </c>
      <c r="E4885" s="197" t="s">
        <v>10154</v>
      </c>
      <c r="I4885" s="197" t="s">
        <v>338</v>
      </c>
      <c r="J4885" s="197" t="n">
        <v>2986.05</v>
      </c>
    </row>
    <row r="4886" customFormat="false" ht="12.75" hidden="true" customHeight="false" outlineLevel="0" collapsed="false">
      <c r="A4886" s="197" t="s">
        <v>10156</v>
      </c>
      <c r="B4886" s="197" t="str">
        <f aca="false">C4886&amp;D4886&amp;E4886&amp;F4886&amp;G4886&amp;H4886</f>
        <v>GALERIA TECNICA PRE-FABRICADA DE CONCRETO ARMADO,DIMENSOESINTERNAS DE 2,00X1,20M (BXH) RECOBRIMENTO COM 2CM,EXCLUSIVEESCAVACAO E REATERRO.FORNECIMENTO E ASSENTAMENTO</v>
      </c>
      <c r="C4886" s="197" t="s">
        <v>10148</v>
      </c>
      <c r="D4886" s="197" t="s">
        <v>10157</v>
      </c>
      <c r="E4886" s="197" t="s">
        <v>10154</v>
      </c>
      <c r="I4886" s="197" t="s">
        <v>338</v>
      </c>
      <c r="J4886" s="197" t="n">
        <v>4159.15</v>
      </c>
    </row>
    <row r="4887" customFormat="false" ht="12.75" hidden="true" customHeight="false" outlineLevel="0" collapsed="false">
      <c r="A4887" s="197" t="s">
        <v>10158</v>
      </c>
      <c r="B4887" s="197" t="str">
        <f aca="false">C4887&amp;D4887&amp;E4887&amp;F4887&amp;G4887&amp;H4887</f>
        <v>GALERIA TECNICA PRE-FABRICADA DE CONCRETO ARMADO,DIMENSOESINTERNAS DE 2,00X1,20M (BXH) RECOBRIMENTO COM 2CM,EXCLUSIVEESCAVACAO E REATERRO.FORNECIMENTO E ASSENTAMENTO</v>
      </c>
      <c r="C4887" s="197" t="s">
        <v>10148</v>
      </c>
      <c r="D4887" s="197" t="s">
        <v>10157</v>
      </c>
      <c r="E4887" s="197" t="s">
        <v>10154</v>
      </c>
      <c r="I4887" s="197" t="s">
        <v>338</v>
      </c>
      <c r="J4887" s="197" t="n">
        <v>3827.18</v>
      </c>
    </row>
    <row r="4888" customFormat="false" ht="12.75" hidden="true" customHeight="false" outlineLevel="0" collapsed="false">
      <c r="A4888" s="197" t="s">
        <v>10159</v>
      </c>
      <c r="B4888" s="197" t="str">
        <f aca="false">C4888&amp;D4888&amp;E4888&amp;F4888&amp;G4888&amp;H4888</f>
        <v>GALERIA TECNICA PRE-FABRICADA DE CONCRETO ARMADO,DIMENSOESINTERNAS DE 2,00X1,50M (BXH) RECOBRIMENTO COM 2CM,EXCLUSIVEESCAVACAO E REATERRO.FORNECIMENTO E ASSENTAMENTO</v>
      </c>
      <c r="C4888" s="197" t="s">
        <v>10148</v>
      </c>
      <c r="D4888" s="197" t="s">
        <v>10160</v>
      </c>
      <c r="E4888" s="197" t="s">
        <v>10154</v>
      </c>
      <c r="I4888" s="197" t="s">
        <v>338</v>
      </c>
      <c r="J4888" s="197" t="n">
        <v>4536.76</v>
      </c>
    </row>
    <row r="4889" customFormat="false" ht="12.75" hidden="true" customHeight="false" outlineLevel="0" collapsed="false">
      <c r="A4889" s="197" t="s">
        <v>10161</v>
      </c>
      <c r="B4889" s="197" t="str">
        <f aca="false">C4889&amp;D4889&amp;E4889&amp;F4889&amp;G4889&amp;H4889</f>
        <v>GALERIA TECNICA PRE-FABRICADA DE CONCRETO ARMADO,DIMENSOESINTERNAS DE 2,00X1,50M (BXH) RECOBRIMENTO COM 2CM,EXCLUSIVEESCAVACAO E REATERRO.FORNECIMENTO E ASSENTAMENTO</v>
      </c>
      <c r="C4889" s="197" t="s">
        <v>10148</v>
      </c>
      <c r="D4889" s="197" t="s">
        <v>10160</v>
      </c>
      <c r="E4889" s="197" t="s">
        <v>10154</v>
      </c>
      <c r="I4889" s="197" t="s">
        <v>338</v>
      </c>
      <c r="J4889" s="197" t="n">
        <v>4174.18</v>
      </c>
    </row>
    <row r="4890" customFormat="false" ht="12.75" hidden="true" customHeight="false" outlineLevel="0" collapsed="false">
      <c r="A4890" s="197" t="s">
        <v>10162</v>
      </c>
      <c r="B4890" s="197" t="str">
        <f aca="false">C4890&amp;D4890&amp;E4890&amp;F4890&amp;G4890&amp;H4890</f>
        <v>GALERIA TECNICA PRE-FABRICADA DE CONCRETO ARMADO,DIMENSOESINTERNAS DE 2,50X1,50M (BXH) RECOBRIMENTO COM 2CM,EXCLUSIVEESCAVACAO E REATERRO.FORNECIMENTO E ASSENTAMENTO</v>
      </c>
      <c r="C4890" s="197" t="s">
        <v>10148</v>
      </c>
      <c r="D4890" s="197" t="s">
        <v>10163</v>
      </c>
      <c r="E4890" s="197" t="s">
        <v>10154</v>
      </c>
      <c r="I4890" s="197" t="s">
        <v>338</v>
      </c>
      <c r="J4890" s="197" t="n">
        <v>5198.94</v>
      </c>
    </row>
    <row r="4891" customFormat="false" ht="12.75" hidden="true" customHeight="false" outlineLevel="0" collapsed="false">
      <c r="A4891" s="197" t="s">
        <v>10164</v>
      </c>
      <c r="B4891" s="197" t="str">
        <f aca="false">C4891&amp;D4891&amp;E4891&amp;F4891&amp;G4891&amp;H4891</f>
        <v>GALERIA TECNICA PRE-FABRICADA DE CONCRETO ARMADO,DIMENSOESINTERNAS DE 2,50X1,50M (BXH) RECOBRIMENTO COM 2CM,EXCLUSIVEESCAVACAO E REATERRO.FORNECIMENTO E ASSENTAMENTO</v>
      </c>
      <c r="C4891" s="197" t="s">
        <v>10148</v>
      </c>
      <c r="D4891" s="197" t="s">
        <v>10163</v>
      </c>
      <c r="E4891" s="197" t="s">
        <v>10154</v>
      </c>
      <c r="I4891" s="197" t="s">
        <v>338</v>
      </c>
      <c r="J4891" s="197" t="n">
        <v>4783.97</v>
      </c>
    </row>
    <row r="4892" customFormat="false" ht="12.75" hidden="true" customHeight="false" outlineLevel="0" collapsed="false">
      <c r="A4892" s="197" t="s">
        <v>10165</v>
      </c>
      <c r="B4892" s="197" t="str">
        <f aca="false">C4892&amp;D4892&amp;E4892&amp;F4892&amp;G4892&amp;H4892</f>
        <v>GALERIA TECNICA PRE-FABRICADA DE CONCRETO ARMADO,DIMENSOESINTERNAS DE 2,50X2,00M (BXH) RECOBRIMENTO COM 2CM,EXCLUSIVEESCAVACAO E REATERRO.FORNECIMENTO E ASSENTAMENTO</v>
      </c>
      <c r="C4892" s="197" t="s">
        <v>10148</v>
      </c>
      <c r="D4892" s="197" t="s">
        <v>10166</v>
      </c>
      <c r="E4892" s="197" t="s">
        <v>10154</v>
      </c>
      <c r="I4892" s="197" t="s">
        <v>338</v>
      </c>
      <c r="J4892" s="197" t="n">
        <v>5828.3</v>
      </c>
    </row>
    <row r="4893" customFormat="false" ht="12.75" hidden="true" customHeight="false" outlineLevel="0" collapsed="false">
      <c r="A4893" s="197" t="s">
        <v>10167</v>
      </c>
      <c r="B4893" s="197" t="str">
        <f aca="false">C4893&amp;D4893&amp;E4893&amp;F4893&amp;G4893&amp;H4893</f>
        <v>GALERIA TECNICA PRE-FABRICADA DE CONCRETO ARMADO,DIMENSOESINTERNAS DE 2,50X2,00M (BXH) RECOBRIMENTO COM 2CM,EXCLUSIVEESCAVACAO E REATERRO.FORNECIMENTO E ASSENTAMENTO</v>
      </c>
      <c r="C4893" s="197" t="s">
        <v>10148</v>
      </c>
      <c r="D4893" s="197" t="s">
        <v>10166</v>
      </c>
      <c r="E4893" s="197" t="s">
        <v>10154</v>
      </c>
      <c r="I4893" s="197" t="s">
        <v>338</v>
      </c>
      <c r="J4893" s="197" t="n">
        <v>5362.32</v>
      </c>
    </row>
    <row r="4894" customFormat="false" ht="12.75" hidden="true" customHeight="false" outlineLevel="0" collapsed="false">
      <c r="A4894" s="197" t="s">
        <v>10168</v>
      </c>
      <c r="B4894" s="197" t="str">
        <f aca="false">C4894&amp;D4894&amp;E4894&amp;F4894&amp;G4894&amp;H4894</f>
        <v>GALERIA TECNICA PRE-FABRICADA DE CONCRETO ARMADO,DIMENSOESINTERNAS DE 3,00X2,00M (BXH) RECOBRIMENTO COM 2CM,EXCLUSIVEESCAVACAO E REATERRO.FORNECIMENTO E ASSENTAMENTO</v>
      </c>
      <c r="C4894" s="197" t="s">
        <v>10148</v>
      </c>
      <c r="D4894" s="197" t="s">
        <v>10169</v>
      </c>
      <c r="E4894" s="197" t="s">
        <v>10154</v>
      </c>
      <c r="I4894" s="197" t="s">
        <v>338</v>
      </c>
      <c r="J4894" s="197" t="n">
        <v>6490.47</v>
      </c>
    </row>
    <row r="4895" customFormat="false" ht="12.75" hidden="true" customHeight="false" outlineLevel="0" collapsed="false">
      <c r="A4895" s="197" t="s">
        <v>10170</v>
      </c>
      <c r="B4895" s="197" t="str">
        <f aca="false">C4895&amp;D4895&amp;E4895&amp;F4895&amp;G4895&amp;H4895</f>
        <v>GALERIA TECNICA PRE-FABRICADA DE CONCRETO ARMADO,DIMENSOESINTERNAS DE 3,00X2,00M (BXH) RECOBRIMENTO COM 2CM,EXCLUSIVEESCAVACAO E REATERRO.FORNECIMENTO E ASSENTAMENTO</v>
      </c>
      <c r="C4895" s="197" t="s">
        <v>10148</v>
      </c>
      <c r="D4895" s="197" t="s">
        <v>10169</v>
      </c>
      <c r="E4895" s="197" t="s">
        <v>10154</v>
      </c>
      <c r="I4895" s="197" t="s">
        <v>338</v>
      </c>
      <c r="J4895" s="197" t="n">
        <v>5972.11</v>
      </c>
    </row>
    <row r="4896" customFormat="false" ht="12.75" hidden="true" customHeight="false" outlineLevel="0" collapsed="false">
      <c r="A4896" s="197" t="s">
        <v>10171</v>
      </c>
      <c r="B4896" s="197" t="str">
        <f aca="false">C4896&amp;D4896&amp;E4896&amp;F4896&amp;G4896&amp;H4896</f>
        <v>GALERIA TECNICA PRE-FABRICADA DE CONCRETO ARMADO,DIMENSOESINTERNAS DE 3,50X2,00M (BXH) RECOBRIMENTO COM 2CM,EXCLUSIVEESCAVACAO E REATERRO.FORNECIMENTO E ASSENTAMENTO</v>
      </c>
      <c r="C4896" s="197" t="s">
        <v>10148</v>
      </c>
      <c r="D4896" s="197" t="s">
        <v>10172</v>
      </c>
      <c r="E4896" s="197" t="s">
        <v>10154</v>
      </c>
      <c r="I4896" s="197" t="s">
        <v>338</v>
      </c>
      <c r="J4896" s="197" t="n">
        <v>7152.64</v>
      </c>
    </row>
    <row r="4897" customFormat="false" ht="12.75" hidden="true" customHeight="false" outlineLevel="0" collapsed="false">
      <c r="A4897" s="197" t="s">
        <v>10173</v>
      </c>
      <c r="B4897" s="197" t="str">
        <f aca="false">C4897&amp;D4897&amp;E4897&amp;F4897&amp;G4897&amp;H4897</f>
        <v>GALERIA TECNICA PRE-FABRICADA DE CONCRETO ARMADO,DIMENSOESINTERNAS DE 3,50X2,00M (BXH) RECOBRIMENTO COM 2CM,EXCLUSIVEESCAVACAO E REATERRO.FORNECIMENTO E ASSENTAMENTO</v>
      </c>
      <c r="C4897" s="197" t="s">
        <v>10148</v>
      </c>
      <c r="D4897" s="197" t="s">
        <v>10172</v>
      </c>
      <c r="E4897" s="197" t="s">
        <v>10154</v>
      </c>
      <c r="I4897" s="197" t="s">
        <v>338</v>
      </c>
      <c r="J4897" s="197" t="n">
        <v>6581.89</v>
      </c>
    </row>
    <row r="4898" customFormat="false" ht="51" hidden="false" customHeight="false" outlineLevel="0" collapsed="false">
      <c r="A4898" s="197" t="s">
        <v>10174</v>
      </c>
      <c r="B4898" s="710"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197" t="s">
        <v>10175</v>
      </c>
      <c r="D4898" s="197" t="s">
        <v>10176</v>
      </c>
      <c r="E4898" s="197" t="s">
        <v>10177</v>
      </c>
      <c r="F4898" s="197" t="s">
        <v>10178</v>
      </c>
      <c r="G4898" s="197" t="s">
        <v>8831</v>
      </c>
      <c r="H4898" s="197" t="s">
        <v>10179</v>
      </c>
      <c r="I4898" s="197" t="s">
        <v>338</v>
      </c>
      <c r="J4898" s="197" t="n">
        <v>31.77</v>
      </c>
    </row>
    <row r="4899" customFormat="false" ht="51" hidden="false" customHeight="false" outlineLevel="0" collapsed="false">
      <c r="A4899" s="197" t="s">
        <v>10180</v>
      </c>
      <c r="B4899" s="710"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197" t="s">
        <v>10175</v>
      </c>
      <c r="D4899" s="197" t="s">
        <v>10176</v>
      </c>
      <c r="E4899" s="197" t="s">
        <v>10177</v>
      </c>
      <c r="F4899" s="197" t="s">
        <v>10178</v>
      </c>
      <c r="G4899" s="197" t="s">
        <v>8831</v>
      </c>
      <c r="H4899" s="197" t="s">
        <v>10179</v>
      </c>
      <c r="I4899" s="197" t="s">
        <v>338</v>
      </c>
      <c r="J4899" s="197" t="n">
        <v>28.98</v>
      </c>
    </row>
    <row r="4900" customFormat="false" ht="51" hidden="false" customHeight="false" outlineLevel="0" collapsed="false">
      <c r="A4900" s="197" t="s">
        <v>10181</v>
      </c>
      <c r="B4900" s="710"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197" t="s">
        <v>10175</v>
      </c>
      <c r="D4900" s="197" t="s">
        <v>10176</v>
      </c>
      <c r="E4900" s="197" t="s">
        <v>10177</v>
      </c>
      <c r="F4900" s="197" t="s">
        <v>10182</v>
      </c>
      <c r="G4900" s="197" t="s">
        <v>8831</v>
      </c>
      <c r="H4900" s="197" t="s">
        <v>10179</v>
      </c>
      <c r="I4900" s="197" t="s">
        <v>338</v>
      </c>
      <c r="J4900" s="197" t="n">
        <v>40.72</v>
      </c>
    </row>
    <row r="4901" customFormat="false" ht="51" hidden="false" customHeight="false" outlineLevel="0" collapsed="false">
      <c r="A4901" s="197" t="s">
        <v>10183</v>
      </c>
      <c r="B4901" s="710"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197" t="s">
        <v>10175</v>
      </c>
      <c r="D4901" s="197" t="s">
        <v>10176</v>
      </c>
      <c r="E4901" s="197" t="s">
        <v>10177</v>
      </c>
      <c r="F4901" s="197" t="s">
        <v>10182</v>
      </c>
      <c r="G4901" s="197" t="s">
        <v>8831</v>
      </c>
      <c r="H4901" s="197" t="s">
        <v>10179</v>
      </c>
      <c r="I4901" s="197" t="s">
        <v>338</v>
      </c>
      <c r="J4901" s="197" t="n">
        <v>37.37</v>
      </c>
    </row>
    <row r="4902" customFormat="false" ht="51" hidden="false" customHeight="false" outlineLevel="0" collapsed="false">
      <c r="A4902" s="197" t="s">
        <v>10184</v>
      </c>
      <c r="B4902" s="710"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197" t="s">
        <v>10175</v>
      </c>
      <c r="D4902" s="197" t="s">
        <v>10176</v>
      </c>
      <c r="E4902" s="197" t="s">
        <v>10177</v>
      </c>
      <c r="F4902" s="197" t="s">
        <v>10185</v>
      </c>
      <c r="G4902" s="197" t="s">
        <v>8831</v>
      </c>
      <c r="H4902" s="197" t="s">
        <v>10179</v>
      </c>
      <c r="I4902" s="197" t="s">
        <v>338</v>
      </c>
      <c r="J4902" s="197" t="n">
        <v>55.94</v>
      </c>
    </row>
    <row r="4903" customFormat="false" ht="51" hidden="false" customHeight="false" outlineLevel="0" collapsed="false">
      <c r="A4903" s="197" t="s">
        <v>10186</v>
      </c>
      <c r="B4903" s="710"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197" t="s">
        <v>10175</v>
      </c>
      <c r="D4903" s="197" t="s">
        <v>10176</v>
      </c>
      <c r="E4903" s="197" t="s">
        <v>10177</v>
      </c>
      <c r="F4903" s="197" t="s">
        <v>10185</v>
      </c>
      <c r="G4903" s="197" t="s">
        <v>8831</v>
      </c>
      <c r="H4903" s="197" t="s">
        <v>10179</v>
      </c>
      <c r="I4903" s="197" t="s">
        <v>338</v>
      </c>
      <c r="J4903" s="197" t="n">
        <v>52.03</v>
      </c>
    </row>
    <row r="4904" customFormat="false" ht="51" hidden="false" customHeight="false" outlineLevel="0" collapsed="false">
      <c r="A4904" s="197" t="s">
        <v>10187</v>
      </c>
      <c r="B4904" s="710"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197" t="s">
        <v>10175</v>
      </c>
      <c r="D4904" s="197" t="s">
        <v>10176</v>
      </c>
      <c r="E4904" s="197" t="s">
        <v>10177</v>
      </c>
      <c r="F4904" s="197" t="s">
        <v>10188</v>
      </c>
      <c r="G4904" s="197" t="s">
        <v>8831</v>
      </c>
      <c r="H4904" s="197" t="s">
        <v>10179</v>
      </c>
      <c r="I4904" s="197" t="s">
        <v>338</v>
      </c>
      <c r="J4904" s="197" t="n">
        <v>84.31</v>
      </c>
    </row>
    <row r="4905" customFormat="false" ht="51" hidden="false" customHeight="false" outlineLevel="0" collapsed="false">
      <c r="A4905" s="197" t="s">
        <v>10189</v>
      </c>
      <c r="B4905" s="710"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197" t="s">
        <v>10175</v>
      </c>
      <c r="D4905" s="197" t="s">
        <v>10176</v>
      </c>
      <c r="E4905" s="197" t="s">
        <v>10177</v>
      </c>
      <c r="F4905" s="197" t="s">
        <v>10188</v>
      </c>
      <c r="G4905" s="197" t="s">
        <v>8831</v>
      </c>
      <c r="H4905" s="197" t="s">
        <v>10179</v>
      </c>
      <c r="I4905" s="197" t="s">
        <v>338</v>
      </c>
      <c r="J4905" s="197" t="n">
        <v>79.34</v>
      </c>
    </row>
    <row r="4906" customFormat="false" ht="51" hidden="false" customHeight="false" outlineLevel="0" collapsed="false">
      <c r="A4906" s="197" t="s">
        <v>10190</v>
      </c>
      <c r="B4906" s="710"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197" t="s">
        <v>10175</v>
      </c>
      <c r="D4906" s="197" t="s">
        <v>10176</v>
      </c>
      <c r="E4906" s="197" t="s">
        <v>10177</v>
      </c>
      <c r="F4906" s="197" t="s">
        <v>10191</v>
      </c>
      <c r="G4906" s="197" t="s">
        <v>8831</v>
      </c>
      <c r="H4906" s="197" t="s">
        <v>10179</v>
      </c>
      <c r="I4906" s="197" t="s">
        <v>338</v>
      </c>
      <c r="J4906" s="197" t="n">
        <v>106.43</v>
      </c>
    </row>
    <row r="4907" customFormat="false" ht="51" hidden="false" customHeight="false" outlineLevel="0" collapsed="false">
      <c r="A4907" s="197" t="s">
        <v>10192</v>
      </c>
      <c r="B4907" s="710"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197" t="s">
        <v>10175</v>
      </c>
      <c r="D4907" s="197" t="s">
        <v>10176</v>
      </c>
      <c r="E4907" s="197" t="s">
        <v>10177</v>
      </c>
      <c r="F4907" s="197" t="s">
        <v>10191</v>
      </c>
      <c r="G4907" s="197" t="s">
        <v>8831</v>
      </c>
      <c r="H4907" s="197" t="s">
        <v>10179</v>
      </c>
      <c r="I4907" s="197" t="s">
        <v>338</v>
      </c>
      <c r="J4907" s="197" t="n">
        <v>100.88</v>
      </c>
    </row>
    <row r="4908" customFormat="false" ht="12.75" hidden="true" customHeight="false" outlineLevel="0" collapsed="false">
      <c r="A4908" s="197" t="s">
        <v>10193</v>
      </c>
      <c r="B4908" s="197" t="str">
        <f aca="false">C4908&amp;D4908&amp;E4908&amp;F4908&amp;G4908&amp;H4908</f>
        <v>CAIXA DE VISITA,EXECUTADA COM CONEXOES CERAMICAS,COM DIAMETRO DE 150MM,INCLUSIVE BASE,CAIXA DE PROTECAO E TAMPA EM CONCRETO,CONFORME PADRAO CEDAE,PROFUNDIDADE ATE 1,00M.FORNECIMENTO E ASSENTAMENTO</v>
      </c>
      <c r="C4908" s="197" t="s">
        <v>10194</v>
      </c>
      <c r="D4908" s="197" t="s">
        <v>10195</v>
      </c>
      <c r="E4908" s="197" t="s">
        <v>10196</v>
      </c>
      <c r="F4908" s="197" t="s">
        <v>10197</v>
      </c>
      <c r="I4908" s="197" t="s">
        <v>30</v>
      </c>
      <c r="J4908" s="197" t="n">
        <v>154.22</v>
      </c>
    </row>
    <row r="4909" customFormat="false" ht="12.75" hidden="true" customHeight="false" outlineLevel="0" collapsed="false">
      <c r="A4909" s="197" t="s">
        <v>10198</v>
      </c>
      <c r="B4909" s="197" t="str">
        <f aca="false">C4909&amp;D4909&amp;E4909&amp;F4909&amp;G4909&amp;H4909</f>
        <v>CAIXA DE VISITA,EXECUTADA COM CONEXOES CERAMICAS,COM DIAMETRO DE 150MM,INCLUSIVE BASE,CAIXA DE PROTECAO E TAMPA EM CONCRETO,CONFORME PADRAO CEDAE,PROFUNDIDADE ATE 1,00M.FORNECIMENTO E ASSENTAMENTO</v>
      </c>
      <c r="C4909" s="197" t="s">
        <v>10194</v>
      </c>
      <c r="D4909" s="197" t="s">
        <v>10195</v>
      </c>
      <c r="E4909" s="197" t="s">
        <v>10196</v>
      </c>
      <c r="F4909" s="197" t="s">
        <v>10197</v>
      </c>
      <c r="I4909" s="197" t="s">
        <v>30</v>
      </c>
      <c r="J4909" s="197" t="n">
        <v>143.45</v>
      </c>
    </row>
    <row r="4910" customFormat="false" ht="12.75" hidden="true" customHeight="false" outlineLevel="0" collapsed="false">
      <c r="A4910" s="197" t="s">
        <v>10199</v>
      </c>
      <c r="B4910" s="197" t="str">
        <f aca="false">C4910&amp;D4910&amp;E4910&amp;F4910&amp;G4910&amp;H4910</f>
        <v>ADICIONAL DE PROFUNDIDADE EXCEDENTE DE 1,00M,PARA CAIXA DE VISITA,EXECUTADA COM CONEXOES CERAMICAS,COM DIAMETRO DE 150MM,CONFORME PADRAO CEDAE.FORNECIMENTO E ASSENTAMENTO</v>
      </c>
      <c r="C4910" s="197" t="s">
        <v>10200</v>
      </c>
      <c r="D4910" s="197" t="s">
        <v>10201</v>
      </c>
      <c r="E4910" s="197" t="s">
        <v>10202</v>
      </c>
      <c r="I4910" s="197" t="s">
        <v>338</v>
      </c>
      <c r="J4910" s="197" t="n">
        <v>32.26</v>
      </c>
    </row>
    <row r="4911" customFormat="false" ht="12.75" hidden="true" customHeight="false" outlineLevel="0" collapsed="false">
      <c r="A4911" s="197" t="s">
        <v>10203</v>
      </c>
      <c r="B4911" s="197" t="str">
        <f aca="false">C4911&amp;D4911&amp;E4911&amp;F4911&amp;G4911&amp;H4911</f>
        <v>ADICIONAL DE PROFUNDIDADE EXCEDENTE DE 1,00M,PARA CAIXA DE VISITA,EXECUTADA COM CONEXOES CERAMICAS,COM DIAMETRO DE 150MM,CONFORME PADRAO CEDAE.FORNECIMENTO E ASSENTAMENTO</v>
      </c>
      <c r="C4911" s="197" t="s">
        <v>10200</v>
      </c>
      <c r="D4911" s="197" t="s">
        <v>10201</v>
      </c>
      <c r="E4911" s="197" t="s">
        <v>10202</v>
      </c>
      <c r="I4911" s="197" t="s">
        <v>338</v>
      </c>
      <c r="J4911" s="197" t="n">
        <v>30.35</v>
      </c>
    </row>
    <row r="4912" customFormat="false" ht="12.75" hidden="true" customHeight="false" outlineLevel="0" collapsed="false">
      <c r="A4912" s="197" t="s">
        <v>10204</v>
      </c>
      <c r="B4912" s="197" t="str">
        <f aca="false">C4912&amp;D4912&amp;E4912&amp;F4912&amp;G4912&amp;H4912</f>
        <v>CAIXA DE VISITA,EXECUTADA COM CONEXOES CERAMICAS,COM DIAMETRO DE 100MM,INCLUSIVE BASE,CAIXA DE PROTECAO E TAMPA EM CONCRETO,CONFORME PADRAO CEDAE,PROFUNDIDADE ATE 1,00M.FORNECIMENTO E ASSENTAMENTO</v>
      </c>
      <c r="C4912" s="197" t="s">
        <v>10194</v>
      </c>
      <c r="D4912" s="197" t="s">
        <v>10205</v>
      </c>
      <c r="E4912" s="197" t="s">
        <v>10196</v>
      </c>
      <c r="F4912" s="197" t="s">
        <v>10197</v>
      </c>
      <c r="I4912" s="197" t="s">
        <v>30</v>
      </c>
      <c r="J4912" s="197" t="n">
        <v>105.45</v>
      </c>
    </row>
    <row r="4913" customFormat="false" ht="12.75" hidden="true" customHeight="false" outlineLevel="0" collapsed="false">
      <c r="A4913" s="197" t="s">
        <v>10206</v>
      </c>
      <c r="B4913" s="197" t="str">
        <f aca="false">C4913&amp;D4913&amp;E4913&amp;F4913&amp;G4913&amp;H4913</f>
        <v>CAIXA DE VISITA,EXECUTADA COM CONEXOES CERAMICAS,COM DIAMETRO DE 100MM,INCLUSIVE BASE,CAIXA DE PROTECAO E TAMPA EM CONCRETO,CONFORME PADRAO CEDAE,PROFUNDIDADE ATE 1,00M.FORNECIMENTO E ASSENTAMENTO</v>
      </c>
      <c r="C4913" s="197" t="s">
        <v>10194</v>
      </c>
      <c r="D4913" s="197" t="s">
        <v>10205</v>
      </c>
      <c r="E4913" s="197" t="s">
        <v>10196</v>
      </c>
      <c r="F4913" s="197" t="s">
        <v>10197</v>
      </c>
      <c r="I4913" s="197" t="s">
        <v>30</v>
      </c>
      <c r="J4913" s="197" t="n">
        <v>98.88</v>
      </c>
    </row>
    <row r="4914" customFormat="false" ht="12.75" hidden="true" customHeight="false" outlineLevel="0" collapsed="false">
      <c r="A4914" s="197" t="s">
        <v>10207</v>
      </c>
      <c r="B4914" s="197" t="str">
        <f aca="false">C4914&amp;D4914&amp;E4914&amp;F4914&amp;G4914&amp;H4914</f>
        <v>ADICIONAL DE PROFUNDIDADE EXCEDENTE DE 1,00M,PARA CAIXA DE VISITA,EXECUTADA COM CONEXOES CERAMICAS,COM DIAMETRO DE 100MM,CONFORME PADRAO CEDAE.FORNECIMENTO E ASSENTAMENTO</v>
      </c>
      <c r="C4914" s="197" t="s">
        <v>10200</v>
      </c>
      <c r="D4914" s="197" t="s">
        <v>10208</v>
      </c>
      <c r="E4914" s="197" t="s">
        <v>10202</v>
      </c>
      <c r="I4914" s="197" t="s">
        <v>338</v>
      </c>
      <c r="J4914" s="197" t="n">
        <v>21.73</v>
      </c>
    </row>
    <row r="4915" customFormat="false" ht="12.75" hidden="true" customHeight="false" outlineLevel="0" collapsed="false">
      <c r="A4915" s="197" t="s">
        <v>10209</v>
      </c>
      <c r="B4915" s="197" t="str">
        <f aca="false">C4915&amp;D4915&amp;E4915&amp;F4915&amp;G4915&amp;H4915</f>
        <v>ADICIONAL DE PROFUNDIDADE EXCEDENTE DE 1,00M,PARA CAIXA DE VISITA,EXECUTADA COM CONEXOES CERAMICAS,COM DIAMETRO DE 100MM,CONFORME PADRAO CEDAE.FORNECIMENTO E ASSENTAMENTO</v>
      </c>
      <c r="C4915" s="197" t="s">
        <v>10200</v>
      </c>
      <c r="D4915" s="197" t="s">
        <v>10208</v>
      </c>
      <c r="E4915" s="197" t="s">
        <v>10202</v>
      </c>
      <c r="I4915" s="197" t="s">
        <v>338</v>
      </c>
      <c r="J4915" s="197" t="n">
        <v>20.46</v>
      </c>
    </row>
    <row r="4916" customFormat="false" ht="12.75" hidden="true" customHeight="false" outlineLevel="0" collapsed="false">
      <c r="A4916" s="197" t="s">
        <v>10210</v>
      </c>
      <c r="B4916" s="197" t="str">
        <f aca="false">C4916&amp;D4916&amp;E4916&amp;F4916&amp;G4916&amp;H4916</f>
        <v>CAIXA DE INSPECAO,EXECUTADA COM CONEXOES CERAMICAS,COM DIAMETRO DE 100MM,INCLUSIVE BASE,CAIXA DE PROTECAO E TAMPA EM CONCRETO,CONFORME PADRAO CEDAE.FORNECIMENTO E ASSENTAMENTO</v>
      </c>
      <c r="C4916" s="197" t="s">
        <v>10211</v>
      </c>
      <c r="D4916" s="197" t="s">
        <v>10212</v>
      </c>
      <c r="E4916" s="197" t="s">
        <v>10213</v>
      </c>
      <c r="I4916" s="197" t="s">
        <v>30</v>
      </c>
      <c r="J4916" s="197" t="n">
        <v>75.38</v>
      </c>
    </row>
    <row r="4917" customFormat="false" ht="12.75" hidden="true" customHeight="false" outlineLevel="0" collapsed="false">
      <c r="A4917" s="197" t="s">
        <v>10214</v>
      </c>
      <c r="B4917" s="197" t="str">
        <f aca="false">C4917&amp;D4917&amp;E4917&amp;F4917&amp;G4917&amp;H4917</f>
        <v>CAIXA DE INSPECAO,EXECUTADA COM CONEXOES CERAMICAS,COM DIAMETRO DE 100MM,INCLUSIVE BASE,CAIXA DE PROTECAO E TAMPA EM CONCRETO,CONFORME PADRAO CEDAE.FORNECIMENTO E ASSENTAMENTO</v>
      </c>
      <c r="C4917" s="197" t="s">
        <v>10211</v>
      </c>
      <c r="D4917" s="197" t="s">
        <v>10212</v>
      </c>
      <c r="E4917" s="197" t="s">
        <v>10213</v>
      </c>
      <c r="I4917" s="197" t="s">
        <v>30</v>
      </c>
      <c r="J4917" s="197" t="n">
        <v>71.05</v>
      </c>
    </row>
    <row r="4918" customFormat="false" ht="25.5" hidden="false" customHeight="false" outlineLevel="0" collapsed="false">
      <c r="A4918" s="197" t="s">
        <v>10215</v>
      </c>
      <c r="B4918" s="710" t="str">
        <f aca="false">C4918&amp;D4918&amp;E4918&amp;F4918&amp;G4918&amp;H4918</f>
        <v>TUBO DE QUEDA EM CERAMICA,COM DIAMETRO DE 100MM,COM DESNIVEL DE ATE 1,00M,PARA POCOS DE VISITA DE ESGOTO SANITARIO,CONFORME PADRAO CEDAE.FORNECIMENTO E ASSENTAMENTO</v>
      </c>
      <c r="C4918" s="197" t="s">
        <v>10216</v>
      </c>
      <c r="D4918" s="197" t="s">
        <v>10217</v>
      </c>
      <c r="E4918" s="197" t="s">
        <v>10218</v>
      </c>
      <c r="I4918" s="197" t="s">
        <v>30</v>
      </c>
      <c r="J4918" s="197" t="n">
        <v>123.95</v>
      </c>
    </row>
    <row r="4919" customFormat="false" ht="25.5" hidden="false" customHeight="false" outlineLevel="0" collapsed="false">
      <c r="A4919" s="197" t="s">
        <v>10219</v>
      </c>
      <c r="B4919" s="710" t="str">
        <f aca="false">C4919&amp;D4919&amp;E4919&amp;F4919&amp;G4919&amp;H4919</f>
        <v>TUBO DE QUEDA EM CERAMICA,COM DIAMETRO DE 100MM,COM DESNIVEL DE ATE 1,00M,PARA POCOS DE VISITA DE ESGOTO SANITARIO,CONFORME PADRAO CEDAE.FORNECIMENTO E ASSENTAMENTO</v>
      </c>
      <c r="C4919" s="197" t="s">
        <v>10216</v>
      </c>
      <c r="D4919" s="197" t="s">
        <v>10217</v>
      </c>
      <c r="E4919" s="197" t="s">
        <v>10218</v>
      </c>
      <c r="I4919" s="197" t="s">
        <v>30</v>
      </c>
      <c r="J4919" s="197" t="n">
        <v>114.5</v>
      </c>
    </row>
    <row r="4920" customFormat="false" ht="38.25" hidden="false" customHeight="false" outlineLevel="0" collapsed="false">
      <c r="A4920" s="197" t="s">
        <v>10220</v>
      </c>
      <c r="B4920" s="710" t="str">
        <f aca="false">C4920&amp;D4920&amp;E4920&amp;F4920&amp;G4920&amp;H4920</f>
        <v>ADICIONAL PARA DESNIVEL EXCEDENTE A 1,00M,PARA TUBO DE QUEDA EM CERAMICA,COM DIAMETRO DE 100MM,PARA POCOS DE VISITA DE ESGOTO SANITARIO,CONFORME PADRAO CEDAE.FORNECIMENTO E ASSENTAMENTO</v>
      </c>
      <c r="C4920" s="197" t="s">
        <v>10221</v>
      </c>
      <c r="D4920" s="197" t="s">
        <v>10222</v>
      </c>
      <c r="E4920" s="197" t="s">
        <v>10223</v>
      </c>
      <c r="F4920" s="197" t="s">
        <v>10224</v>
      </c>
      <c r="I4920" s="197" t="s">
        <v>338</v>
      </c>
      <c r="J4920" s="197" t="n">
        <v>87.47</v>
      </c>
    </row>
    <row r="4921" customFormat="false" ht="38.25" hidden="false" customHeight="false" outlineLevel="0" collapsed="false">
      <c r="A4921" s="197" t="s">
        <v>10225</v>
      </c>
      <c r="B4921" s="710" t="str">
        <f aca="false">C4921&amp;D4921&amp;E4921&amp;F4921&amp;G4921&amp;H4921</f>
        <v>ADICIONAL PARA DESNIVEL EXCEDENTE A 1,00M,PARA TUBO DE QUEDA EM CERAMICA,COM DIAMETRO DE 100MM,PARA POCOS DE VISITA DE ESGOTO SANITARIO,CONFORME PADRAO CEDAE.FORNECIMENTO E ASSENTAMENTO</v>
      </c>
      <c r="C4921" s="197" t="s">
        <v>10221</v>
      </c>
      <c r="D4921" s="197" t="s">
        <v>10222</v>
      </c>
      <c r="E4921" s="197" t="s">
        <v>10223</v>
      </c>
      <c r="F4921" s="197" t="s">
        <v>10224</v>
      </c>
      <c r="I4921" s="197" t="s">
        <v>338</v>
      </c>
      <c r="J4921" s="197" t="n">
        <v>80.03</v>
      </c>
    </row>
    <row r="4922" customFormat="false" ht="25.5" hidden="false" customHeight="false" outlineLevel="0" collapsed="false">
      <c r="A4922" s="197" t="s">
        <v>10226</v>
      </c>
      <c r="B4922" s="710" t="str">
        <f aca="false">C4922&amp;D4922&amp;E4922&amp;F4922&amp;G4922&amp;H4922</f>
        <v>TUBO DE QUEDA EM CERAMICA,COM DIAMETRO DE 150MM,COM DESNIVEL DE ATE 1,00M,PARA POCOS DE VISITA DE ESGOTO SANITARIO,CONFORME PADRAO CEDAE.FORNECIMENTO E ASSENTAMENTO</v>
      </c>
      <c r="C4922" s="197" t="s">
        <v>10227</v>
      </c>
      <c r="D4922" s="197" t="s">
        <v>10217</v>
      </c>
      <c r="E4922" s="197" t="s">
        <v>10218</v>
      </c>
      <c r="I4922" s="197" t="s">
        <v>30</v>
      </c>
      <c r="J4922" s="197" t="n">
        <v>158.53</v>
      </c>
    </row>
    <row r="4923" customFormat="false" ht="25.5" hidden="false" customHeight="false" outlineLevel="0" collapsed="false">
      <c r="A4923" s="197" t="s">
        <v>10228</v>
      </c>
      <c r="B4923" s="710" t="str">
        <f aca="false">C4923&amp;D4923&amp;E4923&amp;F4923&amp;G4923&amp;H4923</f>
        <v>TUBO DE QUEDA EM CERAMICA,COM DIAMETRO DE 150MM,COM DESNIVEL DE ATE 1,00M,PARA POCOS DE VISITA DE ESGOTO SANITARIO,CONFORME PADRAO CEDAE.FORNECIMENTO E ASSENTAMENTO</v>
      </c>
      <c r="C4923" s="197" t="s">
        <v>10227</v>
      </c>
      <c r="D4923" s="197" t="s">
        <v>10217</v>
      </c>
      <c r="E4923" s="197" t="s">
        <v>10218</v>
      </c>
      <c r="I4923" s="197" t="s">
        <v>30</v>
      </c>
      <c r="J4923" s="197" t="n">
        <v>146.88</v>
      </c>
    </row>
    <row r="4924" customFormat="false" ht="38.25" hidden="false" customHeight="false" outlineLevel="0" collapsed="false">
      <c r="A4924" s="197" t="s">
        <v>10229</v>
      </c>
      <c r="B4924" s="710" t="str">
        <f aca="false">C4924&amp;D4924&amp;E4924&amp;F4924&amp;G4924&amp;H4924</f>
        <v>ADICIONAL PARA DESNIVEL EXCEDENTE DE 1,00M,PARA TUBO DE QUEDA EM CERAMICA,COM DIAMETRO DE 150MM,PARA POCOS DE VISITA DEESGOTO SANITARIO,CONFORME PADRAO CEDAE.FORNECIMENTO E ASSENTAMENTO</v>
      </c>
      <c r="C4924" s="197" t="s">
        <v>10230</v>
      </c>
      <c r="D4924" s="197" t="s">
        <v>10231</v>
      </c>
      <c r="E4924" s="197" t="s">
        <v>10232</v>
      </c>
      <c r="F4924" s="197" t="s">
        <v>6167</v>
      </c>
      <c r="I4924" s="197" t="s">
        <v>338</v>
      </c>
      <c r="J4924" s="197" t="n">
        <v>110.1</v>
      </c>
    </row>
    <row r="4925" customFormat="false" ht="38.25" hidden="false" customHeight="false" outlineLevel="0" collapsed="false">
      <c r="A4925" s="197" t="s">
        <v>10233</v>
      </c>
      <c r="B4925" s="710" t="str">
        <f aca="false">C4925&amp;D4925&amp;E4925&amp;F4925&amp;G4925&amp;H4925</f>
        <v>ADICIONAL PARA DESNIVEL EXCEDENTE DE 1,00M,PARA TUBO DE QUEDA EM CERAMICA,COM DIAMETRO DE 150MM,PARA POCOS DE VISITA DEESGOTO SANITARIO,CONFORME PADRAO CEDAE.FORNECIMENTO E ASSENTAMENTO</v>
      </c>
      <c r="C4925" s="197" t="s">
        <v>10230</v>
      </c>
      <c r="D4925" s="197" t="s">
        <v>10231</v>
      </c>
      <c r="E4925" s="197" t="s">
        <v>10232</v>
      </c>
      <c r="F4925" s="197" t="s">
        <v>6167</v>
      </c>
      <c r="I4925" s="197" t="s">
        <v>338</v>
      </c>
      <c r="J4925" s="197" t="n">
        <v>101.05</v>
      </c>
    </row>
    <row r="4926" customFormat="false" ht="25.5" hidden="false" customHeight="false" outlineLevel="0" collapsed="false">
      <c r="A4926" s="197" t="s">
        <v>10234</v>
      </c>
      <c r="B4926" s="710" t="str">
        <f aca="false">C4926&amp;D4926&amp;E4926&amp;F4926&amp;G4926&amp;H4926</f>
        <v>TUBO DE QUEDA EM CERAMICA,COM DIAMETRO DE 200MM,COM DESNIVEL DE ATE 1,00M,PARA POCOS DE VISITA DE ESGOTO SANITARIO,CONFORME PADRAO CEDAE.FORNECIMENTO E ASSENTAMENTO</v>
      </c>
      <c r="C4926" s="197" t="s">
        <v>10235</v>
      </c>
      <c r="D4926" s="197" t="s">
        <v>10217</v>
      </c>
      <c r="E4926" s="197" t="s">
        <v>10218</v>
      </c>
      <c r="I4926" s="197" t="s">
        <v>30</v>
      </c>
      <c r="J4926" s="197" t="n">
        <v>227.96</v>
      </c>
    </row>
    <row r="4927" customFormat="false" ht="25.5" hidden="false" customHeight="false" outlineLevel="0" collapsed="false">
      <c r="A4927" s="197" t="s">
        <v>10236</v>
      </c>
      <c r="B4927" s="710" t="str">
        <f aca="false">C4927&amp;D4927&amp;E4927&amp;F4927&amp;G4927&amp;H4927</f>
        <v>TUBO DE QUEDA EM CERAMICA,COM DIAMETRO DE 200MM,COM DESNIVEL DE ATE 1,00M,PARA POCOS DE VISITA DE ESGOTO SANITARIO,CONFORME PADRAO CEDAE.FORNECIMENTO E ASSENTAMENTO</v>
      </c>
      <c r="C4927" s="197" t="s">
        <v>10235</v>
      </c>
      <c r="D4927" s="197" t="s">
        <v>10217</v>
      </c>
      <c r="E4927" s="197" t="s">
        <v>10218</v>
      </c>
      <c r="I4927" s="197" t="s">
        <v>30</v>
      </c>
      <c r="J4927" s="197" t="n">
        <v>213.48</v>
      </c>
    </row>
    <row r="4928" customFormat="false" ht="38.25" hidden="false" customHeight="false" outlineLevel="0" collapsed="false">
      <c r="A4928" s="197" t="s">
        <v>10237</v>
      </c>
      <c r="B4928" s="710" t="str">
        <f aca="false">C4928&amp;D4928&amp;E4928&amp;F4928&amp;G4928&amp;H4928</f>
        <v>ADICIONAL PARA DESNIVEL EXCEDENTE DE 1,00M,PARA TUBO DE QUEDA EM CERAMICA,COM DIAMETRO DE 200MM,PARA POCOS DE VISITA DEESGOTO SANITARIO,CONFORME PADRAO CEDAE.FORNECIMENTO E ASSENTAMENTO</v>
      </c>
      <c r="C4928" s="197" t="s">
        <v>10230</v>
      </c>
      <c r="D4928" s="197" t="s">
        <v>10238</v>
      </c>
      <c r="E4928" s="197" t="s">
        <v>10232</v>
      </c>
      <c r="F4928" s="197" t="s">
        <v>6167</v>
      </c>
      <c r="I4928" s="197" t="s">
        <v>338</v>
      </c>
      <c r="J4928" s="197" t="n">
        <v>138.62</v>
      </c>
    </row>
    <row r="4929" customFormat="false" ht="38.25" hidden="false" customHeight="false" outlineLevel="0" collapsed="false">
      <c r="A4929" s="197" t="s">
        <v>10239</v>
      </c>
      <c r="B4929" s="710" t="str">
        <f aca="false">C4929&amp;D4929&amp;E4929&amp;F4929&amp;G4929&amp;H4929</f>
        <v>ADICIONAL PARA DESNIVEL EXCEDENTE DE 1,00M,PARA TUBO DE QUEDA EM CERAMICA,COM DIAMETRO DE 200MM,PARA POCOS DE VISITA DEESGOTO SANITARIO,CONFORME PADRAO CEDAE.FORNECIMENTO E ASSENTAMENTO</v>
      </c>
      <c r="C4929" s="197" t="s">
        <v>10230</v>
      </c>
      <c r="D4929" s="197" t="s">
        <v>10238</v>
      </c>
      <c r="E4929" s="197" t="s">
        <v>10232</v>
      </c>
      <c r="F4929" s="197" t="s">
        <v>6167</v>
      </c>
      <c r="I4929" s="197" t="s">
        <v>338</v>
      </c>
      <c r="J4929" s="197" t="n">
        <v>127.99</v>
      </c>
    </row>
    <row r="4930" customFormat="false" ht="25.5" hidden="false" customHeight="false" outlineLevel="0" collapsed="false">
      <c r="A4930" s="197" t="s">
        <v>10240</v>
      </c>
      <c r="B4930" s="710" t="str">
        <f aca="false">C4930&amp;D4930&amp;E4930&amp;F4930&amp;G4930&amp;H4930</f>
        <v>TUBO DE QUEDA EM CERAMICA,COM DIAMETRO DE 250MM,COM DESNIVEL DE ATE 1,00M,PARA POCOS DE VISITA DE ESGOTO SANITARIO,CONFORME PADRAO CEDAE.FORNECIMENTO E ASSENTAMENTO</v>
      </c>
      <c r="C4930" s="197" t="s">
        <v>10241</v>
      </c>
      <c r="D4930" s="197" t="s">
        <v>10217</v>
      </c>
      <c r="E4930" s="197" t="s">
        <v>10218</v>
      </c>
      <c r="I4930" s="197" t="s">
        <v>30</v>
      </c>
      <c r="J4930" s="197" t="n">
        <v>581.74</v>
      </c>
    </row>
    <row r="4931" customFormat="false" ht="25.5" hidden="false" customHeight="false" outlineLevel="0" collapsed="false">
      <c r="A4931" s="197" t="s">
        <v>10242</v>
      </c>
      <c r="B4931" s="710" t="str">
        <f aca="false">C4931&amp;D4931&amp;E4931&amp;F4931&amp;G4931&amp;H4931</f>
        <v>TUBO DE QUEDA EM CERAMICA,COM DIAMETRO DE 250MM,COM DESNIVEL DE ATE 1,00M,PARA POCOS DE VISITA DE ESGOTO SANITARIO,CONFORME PADRAO CEDAE.FORNECIMENTO E ASSENTAMENTO</v>
      </c>
      <c r="C4931" s="197" t="s">
        <v>10241</v>
      </c>
      <c r="D4931" s="197" t="s">
        <v>10217</v>
      </c>
      <c r="E4931" s="197" t="s">
        <v>10218</v>
      </c>
      <c r="I4931" s="197" t="s">
        <v>30</v>
      </c>
      <c r="J4931" s="197" t="n">
        <v>563.53</v>
      </c>
    </row>
    <row r="4932" customFormat="false" ht="38.25" hidden="false" customHeight="false" outlineLevel="0" collapsed="false">
      <c r="A4932" s="197" t="s">
        <v>10243</v>
      </c>
      <c r="B4932" s="710" t="str">
        <f aca="false">C4932&amp;D4932&amp;E4932&amp;F4932&amp;G4932&amp;H4932</f>
        <v>ADICIONAL PARA DESNIVEL EXCEDENTE DE 1,00M,PARA TUBO DE QUEDA EM CERAMICA,COM DIAMETRO DE 250MM,PARA POCOS DE VISITA DEESGOTO SANITARIO,CONFORME PADRAO CEDAE.FORNECIMENTO E ASSENTAMENTO</v>
      </c>
      <c r="C4932" s="197" t="s">
        <v>10230</v>
      </c>
      <c r="D4932" s="197" t="s">
        <v>10244</v>
      </c>
      <c r="E4932" s="197" t="s">
        <v>10232</v>
      </c>
      <c r="F4932" s="197" t="s">
        <v>6167</v>
      </c>
      <c r="I4932" s="197" t="s">
        <v>338</v>
      </c>
      <c r="J4932" s="197" t="n">
        <v>180.29</v>
      </c>
    </row>
    <row r="4933" customFormat="false" ht="38.25" hidden="false" customHeight="false" outlineLevel="0" collapsed="false">
      <c r="A4933" s="197" t="s">
        <v>10245</v>
      </c>
      <c r="B4933" s="710" t="str">
        <f aca="false">C4933&amp;D4933&amp;E4933&amp;F4933&amp;G4933&amp;H4933</f>
        <v>ADICIONAL PARA DESNIVEL EXCEDENTE DE 1,00M,PARA TUBO DE QUEDA EM CERAMICA,COM DIAMETRO DE 250MM,PARA POCOS DE VISITA DEESGOTO SANITARIO,CONFORME PADRAO CEDAE.FORNECIMENTO E ASSENTAMENTO</v>
      </c>
      <c r="C4933" s="197" t="s">
        <v>10230</v>
      </c>
      <c r="D4933" s="197" t="s">
        <v>10244</v>
      </c>
      <c r="E4933" s="197" t="s">
        <v>10232</v>
      </c>
      <c r="F4933" s="197" t="s">
        <v>6167</v>
      </c>
      <c r="I4933" s="197" t="s">
        <v>338</v>
      </c>
      <c r="J4933" s="197" t="n">
        <v>167.57</v>
      </c>
    </row>
    <row r="4934" customFormat="false" ht="25.5" hidden="false" customHeight="false" outlineLevel="0" collapsed="false">
      <c r="A4934" s="197" t="s">
        <v>10246</v>
      </c>
      <c r="B4934" s="710" t="str">
        <f aca="false">C4934&amp;D4934&amp;E4934&amp;F4934&amp;G4934&amp;H4934</f>
        <v>TUBO DE QUEDA EM CERAMICA,COM DIAMETRO DE 300MM,COM DESNIVEL DE ATE 1,00M,PARA POCOS DE VISITA DE ESGOTO SANITARIO,CONFORME PADRAO CEDAE.FORNECIMENTO E ASSENTAMENTO</v>
      </c>
      <c r="C4934" s="197" t="s">
        <v>10247</v>
      </c>
      <c r="D4934" s="197" t="s">
        <v>10217</v>
      </c>
      <c r="E4934" s="197" t="s">
        <v>10218</v>
      </c>
      <c r="I4934" s="197" t="s">
        <v>30</v>
      </c>
      <c r="J4934" s="197" t="n">
        <v>844.73</v>
      </c>
    </row>
    <row r="4935" customFormat="false" ht="25.5" hidden="false" customHeight="false" outlineLevel="0" collapsed="false">
      <c r="A4935" s="197" t="s">
        <v>10248</v>
      </c>
      <c r="B4935" s="710" t="str">
        <f aca="false">C4935&amp;D4935&amp;E4935&amp;F4935&amp;G4935&amp;H4935</f>
        <v>TUBO DE QUEDA EM CERAMICA,COM DIAMETRO DE 300MM,COM DESNIVEL DE ATE 1,00M,PARA POCOS DE VISITA DE ESGOTO SANITARIO,CONFORME PADRAO CEDAE.FORNECIMENTO E ASSENTAMENTO</v>
      </c>
      <c r="C4935" s="197" t="s">
        <v>10247</v>
      </c>
      <c r="D4935" s="197" t="s">
        <v>10217</v>
      </c>
      <c r="E4935" s="197" t="s">
        <v>10218</v>
      </c>
      <c r="I4935" s="197" t="s">
        <v>30</v>
      </c>
      <c r="J4935" s="197" t="n">
        <v>823.2</v>
      </c>
    </row>
    <row r="4936" customFormat="false" ht="38.25" hidden="false" customHeight="false" outlineLevel="0" collapsed="false">
      <c r="A4936" s="197" t="s">
        <v>10249</v>
      </c>
      <c r="B4936" s="710" t="str">
        <f aca="false">C4936&amp;D4936&amp;E4936&amp;F4936&amp;G4936&amp;H4936</f>
        <v>ADICIONAL PARA DESNIVEL EXCEDENTE DE 1,00M,PARA TUBO DE QUEDA EM CERAMICA,COM DIAMETRO DE 300MM,PARA POCOS DE VISITA DEESGOTO SANITARIO,CONFORME PADRAO CEDAE.FORNECIMENTO E ASSENTAMENTO</v>
      </c>
      <c r="C4936" s="197" t="s">
        <v>10230</v>
      </c>
      <c r="D4936" s="197" t="s">
        <v>10250</v>
      </c>
      <c r="E4936" s="197" t="s">
        <v>10232</v>
      </c>
      <c r="F4936" s="197" t="s">
        <v>6167</v>
      </c>
      <c r="I4936" s="197" t="s">
        <v>338</v>
      </c>
      <c r="J4936" s="197" t="n">
        <v>220.6</v>
      </c>
    </row>
    <row r="4937" customFormat="false" ht="38.25" hidden="false" customHeight="false" outlineLevel="0" collapsed="false">
      <c r="A4937" s="197" t="s">
        <v>10251</v>
      </c>
      <c r="B4937" s="710" t="str">
        <f aca="false">C4937&amp;D4937&amp;E4937&amp;F4937&amp;G4937&amp;H4937</f>
        <v>ADICIONAL PARA DESNIVEL EXCEDENTE DE 1,00M,PARA TUBO DE QUEDA EM CERAMICA,COM DIAMETRO DE 300MM,PARA POCOS DE VISITA DEESGOTO SANITARIO,CONFORME PADRAO CEDAE.FORNECIMENTO E ASSENTAMENTO</v>
      </c>
      <c r="C4937" s="197" t="s">
        <v>10230</v>
      </c>
      <c r="D4937" s="197" t="s">
        <v>10250</v>
      </c>
      <c r="E4937" s="197" t="s">
        <v>10232</v>
      </c>
      <c r="F4937" s="197" t="s">
        <v>6167</v>
      </c>
      <c r="I4937" s="197" t="s">
        <v>338</v>
      </c>
      <c r="J4937" s="197" t="n">
        <v>205.97</v>
      </c>
    </row>
    <row r="4938" customFormat="false" ht="38.25" hidden="false" customHeight="false" outlineLevel="0" collapsed="false">
      <c r="A4938" s="197" t="s">
        <v>10252</v>
      </c>
      <c r="B4938" s="710" t="str">
        <f aca="false">C4938&amp;D4938&amp;E4938&amp;F4938&amp;G4938&amp;H4938</f>
        <v>CONJUNTO DE PECAS EM CERAMICA,PARA RAMAL PREDIAL DE ESGOTO SANITARIO,COM DIAMETRO DE 100MM E SERVICOS DE LIGACAO NA CAIXA DE INSPECAO OU NO RAMAL ANTIGO E NO COLETOR.FORNECIMENTO E ASSENTAMENTO</v>
      </c>
      <c r="C4938" s="197" t="s">
        <v>10253</v>
      </c>
      <c r="D4938" s="197" t="s">
        <v>10254</v>
      </c>
      <c r="E4938" s="197" t="s">
        <v>10255</v>
      </c>
      <c r="F4938" s="197" t="s">
        <v>6146</v>
      </c>
      <c r="I4938" s="197" t="s">
        <v>30</v>
      </c>
      <c r="J4938" s="197" t="n">
        <v>52.71</v>
      </c>
    </row>
    <row r="4939" customFormat="false" ht="38.25" hidden="false" customHeight="false" outlineLevel="0" collapsed="false">
      <c r="A4939" s="197" t="s">
        <v>10256</v>
      </c>
      <c r="B4939" s="710" t="str">
        <f aca="false">C4939&amp;D4939&amp;E4939&amp;F4939&amp;G4939&amp;H4939</f>
        <v>CONJUNTO DE PECAS EM CERAMICA,PARA RAMAL PREDIAL DE ESGOTO SANITARIO,COM DIAMETRO DE 100MM E SERVICOS DE LIGACAO NA CAIXA DE INSPECAO OU NO RAMAL ANTIGO E NO COLETOR.FORNECIMENTO E ASSENTAMENTO</v>
      </c>
      <c r="C4939" s="197" t="s">
        <v>10253</v>
      </c>
      <c r="D4939" s="197" t="s">
        <v>10254</v>
      </c>
      <c r="E4939" s="197" t="s">
        <v>10255</v>
      </c>
      <c r="F4939" s="197" t="s">
        <v>6146</v>
      </c>
      <c r="I4939" s="197" t="s">
        <v>30</v>
      </c>
      <c r="J4939" s="197" t="n">
        <v>50.02</v>
      </c>
    </row>
    <row r="4940" customFormat="false" ht="38.25" hidden="false" customHeight="false" outlineLevel="0" collapsed="false">
      <c r="A4940" s="197" t="s">
        <v>10257</v>
      </c>
      <c r="B4940" s="710" t="str">
        <f aca="false">C4940&amp;D4940&amp;E4940&amp;F4940&amp;G4940&amp;H4940</f>
        <v>CONJUNTO DE PECAS EM CERAMICA,PARA RAMAL PREDIAL DE ESGOTO SANITARIO,COM DIAMETRO DE 150MM E SERVICOS DE LIGACAO NA CAIXA DE INSPECAO OU NO RAMAL ANTIGO E NO COLETOR.FORNECIMENTO E ASSENTAMENTO</v>
      </c>
      <c r="C4940" s="197" t="s">
        <v>10253</v>
      </c>
      <c r="D4940" s="197" t="s">
        <v>10258</v>
      </c>
      <c r="E4940" s="197" t="s">
        <v>10255</v>
      </c>
      <c r="F4940" s="197" t="s">
        <v>6146</v>
      </c>
      <c r="I4940" s="197" t="s">
        <v>30</v>
      </c>
      <c r="J4940" s="197" t="n">
        <v>70.06</v>
      </c>
    </row>
    <row r="4941" customFormat="false" ht="38.25" hidden="false" customHeight="false" outlineLevel="0" collapsed="false">
      <c r="A4941" s="197" t="s">
        <v>10259</v>
      </c>
      <c r="B4941" s="710" t="str">
        <f aca="false">C4941&amp;D4941&amp;E4941&amp;F4941&amp;G4941&amp;H4941</f>
        <v>CONJUNTO DE PECAS EM CERAMICA,PARA RAMAL PREDIAL DE ESGOTO SANITARIO,COM DIAMETRO DE 150MM E SERVICOS DE LIGACAO NA CAIXA DE INSPECAO OU NO RAMAL ANTIGO E NO COLETOR.FORNECIMENTO E ASSENTAMENTO</v>
      </c>
      <c r="C4941" s="197" t="s">
        <v>10253</v>
      </c>
      <c r="D4941" s="197" t="s">
        <v>10258</v>
      </c>
      <c r="E4941" s="197" t="s">
        <v>10255</v>
      </c>
      <c r="F4941" s="197" t="s">
        <v>6146</v>
      </c>
      <c r="I4941" s="197" t="s">
        <v>30</v>
      </c>
      <c r="J4941" s="197" t="n">
        <v>66.7</v>
      </c>
    </row>
    <row r="4942" customFormat="false" ht="25.5" hidden="false" customHeight="false" outlineLevel="0" collapsed="false">
      <c r="A4942" s="197" t="s">
        <v>10260</v>
      </c>
      <c r="B4942" s="710" t="str">
        <f aca="false">C4942&amp;D4942&amp;E4942&amp;F4942&amp;G4942&amp;H4942</f>
        <v>LEVANTAMENTO,LIMPEZA E REASSENTAMENTO DE TUBO DE FºFº,PONTAE BOLSA,TIPO ESGOTO,INCLUSIVE FORNECIMENTO DO MATERIAL PARAREJUNTAMENTO(JUNTA DE CHUMBO),COM DIAMETRO DE 50MM</v>
      </c>
      <c r="C4942" s="197" t="s">
        <v>10261</v>
      </c>
      <c r="D4942" s="197" t="s">
        <v>10262</v>
      </c>
      <c r="E4942" s="197" t="s">
        <v>10263</v>
      </c>
      <c r="I4942" s="197" t="s">
        <v>338</v>
      </c>
      <c r="J4942" s="197" t="n">
        <v>32.8</v>
      </c>
    </row>
    <row r="4943" customFormat="false" ht="25.5" hidden="false" customHeight="false" outlineLevel="0" collapsed="false">
      <c r="A4943" s="197" t="s">
        <v>10264</v>
      </c>
      <c r="B4943" s="710" t="str">
        <f aca="false">C4943&amp;D4943&amp;E4943&amp;F4943&amp;G4943&amp;H4943</f>
        <v>LEVANTAMENTO,LIMPEZA E REASSENTAMENTO DE TUBO DE FºFº,PONTAE BOLSA,TIPO ESGOTO,INCLUSIVE FORNECIMENTO DO MATERIAL PARAREJUNTAMENTO(JUNTA DE CHUMBO),COM DIAMETRO DE 50MM</v>
      </c>
      <c r="C4943" s="197" t="s">
        <v>10261</v>
      </c>
      <c r="D4943" s="197" t="s">
        <v>10262</v>
      </c>
      <c r="E4943" s="197" t="s">
        <v>10263</v>
      </c>
      <c r="I4943" s="197" t="s">
        <v>338</v>
      </c>
      <c r="J4943" s="197" t="n">
        <v>28.81</v>
      </c>
    </row>
    <row r="4944" customFormat="false" ht="25.5" hidden="false" customHeight="false" outlineLevel="0" collapsed="false">
      <c r="A4944" s="197" t="s">
        <v>10265</v>
      </c>
      <c r="B4944" s="710" t="str">
        <f aca="false">C4944&amp;D4944&amp;E4944&amp;F4944&amp;G4944&amp;H4944</f>
        <v>LEVANTAMENTO,LIMPEZA E REASSENTAMENTO DE TUBO DE FºFº,PONTAE BOLSA,TIPO ESGOTO,INCLUSIVE FORNECIMENTO DO MATERIAL PARAREJUNTAMENTO(JUNTA DE CHUMBO),COM DIAMETRO DE 75MM</v>
      </c>
      <c r="C4944" s="197" t="s">
        <v>10261</v>
      </c>
      <c r="D4944" s="197" t="s">
        <v>10262</v>
      </c>
      <c r="E4944" s="197" t="s">
        <v>10266</v>
      </c>
      <c r="I4944" s="197" t="s">
        <v>338</v>
      </c>
      <c r="J4944" s="197" t="n">
        <v>41.31</v>
      </c>
    </row>
    <row r="4945" customFormat="false" ht="25.5" hidden="false" customHeight="false" outlineLevel="0" collapsed="false">
      <c r="A4945" s="197" t="s">
        <v>10267</v>
      </c>
      <c r="B4945" s="710" t="str">
        <f aca="false">C4945&amp;D4945&amp;E4945&amp;F4945&amp;G4945&amp;H4945</f>
        <v>LEVANTAMENTO,LIMPEZA E REASSENTAMENTO DE TUBO DE FºFº,PONTAE BOLSA,TIPO ESGOTO,INCLUSIVE FORNECIMENTO DO MATERIAL PARAREJUNTAMENTO(JUNTA DE CHUMBO),COM DIAMETRO DE 75MM</v>
      </c>
      <c r="C4945" s="197" t="s">
        <v>10261</v>
      </c>
      <c r="D4945" s="197" t="s">
        <v>10262</v>
      </c>
      <c r="E4945" s="197" t="s">
        <v>10266</v>
      </c>
      <c r="I4945" s="197" t="s">
        <v>338</v>
      </c>
      <c r="J4945" s="197" t="n">
        <v>36.27</v>
      </c>
    </row>
    <row r="4946" customFormat="false" ht="25.5" hidden="false" customHeight="false" outlineLevel="0" collapsed="false">
      <c r="A4946" s="197" t="s">
        <v>10268</v>
      </c>
      <c r="B4946" s="710" t="str">
        <f aca="false">C4946&amp;D4946&amp;E4946&amp;F4946&amp;G4946&amp;H4946</f>
        <v>LEVANTAMENTO,LIMPEZA E REASSENTAMENTO DE TUBO DE FºFº,PONTAE BOLSA,TIPO ESGOTO,INCLUSIVE FORNECIMENTO DO MATERIAL PARAREJUNTAMENTO(JUNTA DE CHUMBO),COM DIAMETRO DE 100MM</v>
      </c>
      <c r="C4946" s="197" t="s">
        <v>10261</v>
      </c>
      <c r="D4946" s="197" t="s">
        <v>10262</v>
      </c>
      <c r="E4946" s="197" t="s">
        <v>10269</v>
      </c>
      <c r="I4946" s="197" t="s">
        <v>338</v>
      </c>
      <c r="J4946" s="197" t="n">
        <v>56.17</v>
      </c>
    </row>
    <row r="4947" customFormat="false" ht="25.5" hidden="false" customHeight="false" outlineLevel="0" collapsed="false">
      <c r="A4947" s="197" t="s">
        <v>10270</v>
      </c>
      <c r="B4947" s="710" t="str">
        <f aca="false">C4947&amp;D4947&amp;E4947&amp;F4947&amp;G4947&amp;H4947</f>
        <v>LEVANTAMENTO,LIMPEZA E REASSENTAMENTO DE TUBO DE FºFº,PONTAE BOLSA,TIPO ESGOTO,INCLUSIVE FORNECIMENTO DO MATERIAL PARAREJUNTAMENTO(JUNTA DE CHUMBO),COM DIAMETRO DE 100MM</v>
      </c>
      <c r="C4947" s="197" t="s">
        <v>10261</v>
      </c>
      <c r="D4947" s="197" t="s">
        <v>10262</v>
      </c>
      <c r="E4947" s="197" t="s">
        <v>10269</v>
      </c>
      <c r="I4947" s="197" t="s">
        <v>338</v>
      </c>
      <c r="J4947" s="197" t="n">
        <v>49.31</v>
      </c>
    </row>
    <row r="4948" customFormat="false" ht="25.5" hidden="false" customHeight="false" outlineLevel="0" collapsed="false">
      <c r="A4948" s="197" t="s">
        <v>10271</v>
      </c>
      <c r="B4948" s="710" t="str">
        <f aca="false">C4948&amp;D4948&amp;E4948&amp;F4948&amp;G4948&amp;H4948</f>
        <v>LEVANTAMENTO,LIMPEZA E REASSENTAMENTO DE TUBO DE FºFº,PONTAE BOLSA,TIPO ESGOTO,INCLUSIVE FORNECIMENTO DO MATERIAL PARAREJUNTAMENTO(JUNTA DE CHUMBO),COM DIAMETRO DE 150MM</v>
      </c>
      <c r="C4948" s="197" t="s">
        <v>10261</v>
      </c>
      <c r="D4948" s="197" t="s">
        <v>10262</v>
      </c>
      <c r="E4948" s="197" t="s">
        <v>10272</v>
      </c>
      <c r="I4948" s="197" t="s">
        <v>338</v>
      </c>
      <c r="J4948" s="197" t="n">
        <v>69.24</v>
      </c>
    </row>
    <row r="4949" customFormat="false" ht="25.5" hidden="false" customHeight="false" outlineLevel="0" collapsed="false">
      <c r="A4949" s="197" t="s">
        <v>10273</v>
      </c>
      <c r="B4949" s="710" t="str">
        <f aca="false">C4949&amp;D4949&amp;E4949&amp;F4949&amp;G4949&amp;H4949</f>
        <v>LEVANTAMENTO,LIMPEZA E REASSENTAMENTO DE TUBO DE FºFº,PONTAE BOLSA,TIPO ESGOTO,INCLUSIVE FORNECIMENTO DO MATERIAL PARAREJUNTAMENTO(JUNTA DE CHUMBO),COM DIAMETRO DE 150MM</v>
      </c>
      <c r="C4949" s="197" t="s">
        <v>10261</v>
      </c>
      <c r="D4949" s="197" t="s">
        <v>10262</v>
      </c>
      <c r="E4949" s="197" t="s">
        <v>10272</v>
      </c>
      <c r="I4949" s="197" t="s">
        <v>338</v>
      </c>
      <c r="J4949" s="197" t="n">
        <v>60.77</v>
      </c>
    </row>
    <row r="4950" customFormat="false" ht="25.5" hidden="false" customHeight="false" outlineLevel="0" collapsed="false">
      <c r="A4950" s="197" t="s">
        <v>10274</v>
      </c>
      <c r="B4950" s="710" t="str">
        <f aca="false">C4950&amp;D4950&amp;E4950&amp;F4950&amp;G4950&amp;H4950</f>
        <v>LEVANTAMENTO,LIMPEZA E REASSENTAMENTO DE TUBO DE FºFº,PONTAE BOLSA,TIPO ESGOTO,INCLUSIVE FORNECIMENTO DO MATERIAL PARAREJUNTAMENTO(JUNTA DE CHUMBO),COM DIAMETRO DE 200MM</v>
      </c>
      <c r="C4950" s="197" t="s">
        <v>10261</v>
      </c>
      <c r="D4950" s="197" t="s">
        <v>10262</v>
      </c>
      <c r="E4950" s="197" t="s">
        <v>10275</v>
      </c>
      <c r="I4950" s="197" t="s">
        <v>338</v>
      </c>
      <c r="J4950" s="197" t="n">
        <v>74.27</v>
      </c>
    </row>
    <row r="4951" customFormat="false" ht="25.5" hidden="false" customHeight="false" outlineLevel="0" collapsed="false">
      <c r="A4951" s="197" t="s">
        <v>10276</v>
      </c>
      <c r="B4951" s="710" t="str">
        <f aca="false">C4951&amp;D4951&amp;E4951&amp;F4951&amp;G4951&amp;H4951</f>
        <v>LEVANTAMENTO,LIMPEZA E REASSENTAMENTO DE TUBO DE FºFº,PONTAE BOLSA,TIPO ESGOTO,INCLUSIVE FORNECIMENTO DO MATERIAL PARAREJUNTAMENTO(JUNTA DE CHUMBO),COM DIAMETRO DE 200MM</v>
      </c>
      <c r="C4951" s="197" t="s">
        <v>10261</v>
      </c>
      <c r="D4951" s="197" t="s">
        <v>10262</v>
      </c>
      <c r="E4951" s="197" t="s">
        <v>10275</v>
      </c>
      <c r="I4951" s="197" t="s">
        <v>338</v>
      </c>
      <c r="J4951" s="197" t="n">
        <v>65.21</v>
      </c>
    </row>
    <row r="4952" customFormat="false" ht="25.5" hidden="false" customHeight="false" outlineLevel="0" collapsed="false">
      <c r="A4952" s="197" t="s">
        <v>10277</v>
      </c>
      <c r="B4952" s="710" t="str">
        <f aca="false">C4952&amp;D4952&amp;E4952&amp;F4952&amp;G4952&amp;H4952</f>
        <v>LEVANTAMENTO,LIMPEZA E REASSENTAMENTO DE TUBO DE FºFº,PONTAE BOLSA,TIPO ESGOTO,INCLUSIVE FORNECIMENTO DO MATERIAL PARAREJUNTAMENTO(JUNTA DE CHUMBO),COM DIAMETRO DE 250MM</v>
      </c>
      <c r="C4952" s="197" t="s">
        <v>10261</v>
      </c>
      <c r="D4952" s="197" t="s">
        <v>10262</v>
      </c>
      <c r="E4952" s="197" t="s">
        <v>10278</v>
      </c>
      <c r="I4952" s="197" t="s">
        <v>338</v>
      </c>
      <c r="J4952" s="197" t="n">
        <v>84.61</v>
      </c>
    </row>
    <row r="4953" customFormat="false" ht="25.5" hidden="false" customHeight="false" outlineLevel="0" collapsed="false">
      <c r="A4953" s="197" t="s">
        <v>10279</v>
      </c>
      <c r="B4953" s="710" t="str">
        <f aca="false">C4953&amp;D4953&amp;E4953&amp;F4953&amp;G4953&amp;H4953</f>
        <v>LEVANTAMENTO,LIMPEZA E REASSENTAMENTO DE TUBO DE FºFº,PONTAE BOLSA,TIPO ESGOTO,INCLUSIVE FORNECIMENTO DO MATERIAL PARAREJUNTAMENTO(JUNTA DE CHUMBO),COM DIAMETRO DE 250MM</v>
      </c>
      <c r="C4953" s="197" t="s">
        <v>10261</v>
      </c>
      <c r="D4953" s="197" t="s">
        <v>10262</v>
      </c>
      <c r="E4953" s="197" t="s">
        <v>10278</v>
      </c>
      <c r="I4953" s="197" t="s">
        <v>338</v>
      </c>
      <c r="J4953" s="197" t="n">
        <v>74.28</v>
      </c>
    </row>
    <row r="4954" customFormat="false" ht="25.5" hidden="false" customHeight="false" outlineLevel="0" collapsed="false">
      <c r="A4954" s="197" t="s">
        <v>10280</v>
      </c>
      <c r="B4954" s="710" t="str">
        <f aca="false">C4954&amp;D4954&amp;E4954&amp;F4954&amp;G4954&amp;H4954</f>
        <v>LEVANTAMENTO,LIMPEZA E REASSENTAMENTO DE TUBO DE FºFº,PONTAE BOLSA,TIPO ESGOTO,INCLUSIVE FORNECIMENTO DO MATERIAL PARAREJUNTAMENTO(JUNTA DE CHUMBO),COM DIAMETRO DE 300MM</v>
      </c>
      <c r="C4954" s="197" t="s">
        <v>10261</v>
      </c>
      <c r="D4954" s="197" t="s">
        <v>10262</v>
      </c>
      <c r="E4954" s="197" t="s">
        <v>10281</v>
      </c>
      <c r="I4954" s="197" t="s">
        <v>338</v>
      </c>
      <c r="J4954" s="197" t="n">
        <v>100.4</v>
      </c>
    </row>
    <row r="4955" customFormat="false" ht="25.5" hidden="false" customHeight="false" outlineLevel="0" collapsed="false">
      <c r="A4955" s="197" t="s">
        <v>10282</v>
      </c>
      <c r="B4955" s="710" t="str">
        <f aca="false">C4955&amp;D4955&amp;E4955&amp;F4955&amp;G4955&amp;H4955</f>
        <v>LEVANTAMENTO,LIMPEZA E REASSENTAMENTO DE TUBO DE FºFº,PONTAE BOLSA,TIPO ESGOTO,INCLUSIVE FORNECIMENTO DO MATERIAL PARAREJUNTAMENTO(JUNTA DE CHUMBO),COM DIAMETRO DE 300MM</v>
      </c>
      <c r="C4955" s="197" t="s">
        <v>10261</v>
      </c>
      <c r="D4955" s="197" t="s">
        <v>10262</v>
      </c>
      <c r="E4955" s="197" t="s">
        <v>10281</v>
      </c>
      <c r="I4955" s="197" t="s">
        <v>338</v>
      </c>
      <c r="J4955" s="197" t="n">
        <v>88.18</v>
      </c>
    </row>
    <row r="4956" customFormat="false" ht="12.75" hidden="true" customHeight="false" outlineLevel="0" collapsed="false">
      <c r="A4956" s="197" t="s">
        <v>10283</v>
      </c>
      <c r="B4956" s="197" t="str">
        <f aca="false">C4956&amp;D4956&amp;E4956&amp;F4956&amp;G4956&amp;H4956</f>
        <v>LEVANTAMENTO,LIMPEZA E REASSENTAMENTO DE CURVA DE FºFº,PONTA E BOLSA,COM QUALQUER DEFLEXAO,INCLUSIVE FORNECIMENTO DO MATERIAL PARA REJUNTAMENTO(JUNTA DE CHUMBO),COM DIAMETRO DE 75MM</v>
      </c>
      <c r="C4956" s="197" t="s">
        <v>10284</v>
      </c>
      <c r="D4956" s="197" t="s">
        <v>10285</v>
      </c>
      <c r="E4956" s="197" t="s">
        <v>10286</v>
      </c>
      <c r="F4956" s="197" t="s">
        <v>338</v>
      </c>
      <c r="I4956" s="197" t="s">
        <v>30</v>
      </c>
      <c r="J4956" s="197" t="n">
        <v>48.78</v>
      </c>
    </row>
    <row r="4957" customFormat="false" ht="12.75" hidden="true" customHeight="false" outlineLevel="0" collapsed="false">
      <c r="A4957" s="197" t="s">
        <v>10287</v>
      </c>
      <c r="B4957" s="197" t="str">
        <f aca="false">C4957&amp;D4957&amp;E4957&amp;F4957&amp;G4957&amp;H4957</f>
        <v>LEVANTAMENTO,LIMPEZA E REASSENTAMENTO DE CURVA DE FºFº,PONTA E BOLSA,COM QUALQUER DEFLEXAO,INCLUSIVE FORNECIMENTO DO MATERIAL PARA REJUNTAMENTO(JUNTA DE CHUMBO),COM DIAMETRO DE 75MM</v>
      </c>
      <c r="C4957" s="197" t="s">
        <v>10284</v>
      </c>
      <c r="D4957" s="197" t="s">
        <v>10285</v>
      </c>
      <c r="E4957" s="197" t="s">
        <v>10286</v>
      </c>
      <c r="F4957" s="197" t="s">
        <v>338</v>
      </c>
      <c r="I4957" s="197" t="s">
        <v>30</v>
      </c>
      <c r="J4957" s="197" t="n">
        <v>43.65</v>
      </c>
    </row>
    <row r="4958" customFormat="false" ht="12.75" hidden="true" customHeight="false" outlineLevel="0" collapsed="false">
      <c r="A4958" s="197" t="s">
        <v>10288</v>
      </c>
      <c r="B4958" s="197" t="str">
        <f aca="false">C4958&amp;D4958&amp;E4958&amp;F4958&amp;G4958&amp;H4958</f>
        <v>LEVANTAMENTO,LIMPEZA E REASSENTAMENTO DE CURVA DE FºFº,PONTA E BOLSA,COM QUALQUER DEFLEXAO,INCLUSIVE FORNECIMENTO DO MATERIAL PARA REJUNTAMENTO(JUNTA DE CHUMBO),COM DIAMETRO DE 100MM</v>
      </c>
      <c r="C4958" s="197" t="s">
        <v>10284</v>
      </c>
      <c r="D4958" s="197" t="s">
        <v>10285</v>
      </c>
      <c r="E4958" s="197" t="s">
        <v>10289</v>
      </c>
      <c r="F4958" s="197" t="s">
        <v>10290</v>
      </c>
      <c r="I4958" s="197" t="s">
        <v>30</v>
      </c>
      <c r="J4958" s="197" t="n">
        <v>65.27</v>
      </c>
    </row>
    <row r="4959" customFormat="false" ht="12.75" hidden="true" customHeight="false" outlineLevel="0" collapsed="false">
      <c r="A4959" s="197" t="s">
        <v>10291</v>
      </c>
      <c r="B4959" s="197" t="str">
        <f aca="false">C4959&amp;D4959&amp;E4959&amp;F4959&amp;G4959&amp;H4959</f>
        <v>LEVANTAMENTO,LIMPEZA E REASSENTAMENTO DE CURVA DE FºFº,PONTA E BOLSA,COM QUALQUER DEFLEXAO,INCLUSIVE FORNECIMENTO DO MATERIAL PARA REJUNTAMENTO(JUNTA DE CHUMBO),COM DIAMETRO DE 100MM</v>
      </c>
      <c r="C4959" s="197" t="s">
        <v>10284</v>
      </c>
      <c r="D4959" s="197" t="s">
        <v>10285</v>
      </c>
      <c r="E4959" s="197" t="s">
        <v>10289</v>
      </c>
      <c r="F4959" s="197" t="s">
        <v>10290</v>
      </c>
      <c r="I4959" s="197" t="s">
        <v>30</v>
      </c>
      <c r="J4959" s="197" t="n">
        <v>58.37</v>
      </c>
    </row>
    <row r="4960" customFormat="false" ht="12.75" hidden="true" customHeight="false" outlineLevel="0" collapsed="false">
      <c r="A4960" s="197" t="s">
        <v>10292</v>
      </c>
      <c r="B4960" s="197" t="str">
        <f aca="false">C4960&amp;D4960&amp;E4960&amp;F4960&amp;G4960&amp;H4960</f>
        <v>LEVANTAMENTO,LIMPEZA E REASSENTAMENTO DE CURVA DE FºFº,PONTA E BOLSA,COM QUALQUER DEFLEXAO,INCLUSIVE FORNECIMENTO DO MATERIAL PARA REJUNTAMENTO(JUNTA DE CHUMBO),COM DIAMETRO DE 150MM</v>
      </c>
      <c r="C4960" s="197" t="s">
        <v>10284</v>
      </c>
      <c r="D4960" s="197" t="s">
        <v>10285</v>
      </c>
      <c r="E4960" s="197" t="s">
        <v>10293</v>
      </c>
      <c r="F4960" s="197" t="s">
        <v>10290</v>
      </c>
      <c r="I4960" s="197" t="s">
        <v>30</v>
      </c>
      <c r="J4960" s="197" t="n">
        <v>99.89</v>
      </c>
    </row>
    <row r="4961" customFormat="false" ht="12.75" hidden="true" customHeight="false" outlineLevel="0" collapsed="false">
      <c r="A4961" s="197" t="s">
        <v>10294</v>
      </c>
      <c r="B4961" s="197" t="str">
        <f aca="false">C4961&amp;D4961&amp;E4961&amp;F4961&amp;G4961&amp;H4961</f>
        <v>LEVANTAMENTO,LIMPEZA E REASSENTAMENTO DE CURVA DE FºFº,PONTA E BOLSA,COM QUALQUER DEFLEXAO,INCLUSIVE FORNECIMENTO DO MATERIAL PARA REJUNTAMENTO(JUNTA DE CHUMBO),COM DIAMETRO DE 150MM</v>
      </c>
      <c r="C4961" s="197" t="s">
        <v>10284</v>
      </c>
      <c r="D4961" s="197" t="s">
        <v>10285</v>
      </c>
      <c r="E4961" s="197" t="s">
        <v>10293</v>
      </c>
      <c r="F4961" s="197" t="s">
        <v>10290</v>
      </c>
      <c r="I4961" s="197" t="s">
        <v>30</v>
      </c>
      <c r="J4961" s="197" t="n">
        <v>89.53</v>
      </c>
    </row>
    <row r="4962" customFormat="false" ht="12.75" hidden="true" customHeight="false" outlineLevel="0" collapsed="false">
      <c r="A4962" s="197" t="s">
        <v>10295</v>
      </c>
      <c r="B4962" s="197" t="str">
        <f aca="false">C4962&amp;D4962&amp;E4962&amp;F4962&amp;G4962&amp;H4962</f>
        <v>LEVANTAMENTO,LIMPEZA E REASSENTAMENTO DE CURVA DE FºFº,PONTA E BOLSA,COM QUALQUER DEFLEXAO,INCLUSIVE FORNECIMENTO DO MATERIAL PARA REJUNTAMENTO(JUNTA DE CHUMBO),COM DIAMETRO DE 200MM</v>
      </c>
      <c r="C4962" s="197" t="s">
        <v>10284</v>
      </c>
      <c r="D4962" s="197" t="s">
        <v>10285</v>
      </c>
      <c r="E4962" s="197" t="s">
        <v>10296</v>
      </c>
      <c r="F4962" s="197" t="s">
        <v>10290</v>
      </c>
      <c r="I4962" s="197" t="s">
        <v>30</v>
      </c>
      <c r="J4962" s="197" t="n">
        <v>156.79</v>
      </c>
    </row>
    <row r="4963" customFormat="false" ht="12.75" hidden="true" customHeight="false" outlineLevel="0" collapsed="false">
      <c r="A4963" s="197" t="s">
        <v>10297</v>
      </c>
      <c r="B4963" s="197" t="str">
        <f aca="false">C4963&amp;D4963&amp;E4963&amp;F4963&amp;G4963&amp;H4963</f>
        <v>LEVANTAMENTO,LIMPEZA E REASSENTAMENTO DE CURVA DE FºFº,PONTA E BOLSA,COM QUALQUER DEFLEXAO,INCLUSIVE FORNECIMENTO DO MATERIAL PARA REJUNTAMENTO(JUNTA DE CHUMBO),COM DIAMETRO DE 200MM</v>
      </c>
      <c r="C4963" s="197" t="s">
        <v>10284</v>
      </c>
      <c r="D4963" s="197" t="s">
        <v>10285</v>
      </c>
      <c r="E4963" s="197" t="s">
        <v>10296</v>
      </c>
      <c r="F4963" s="197" t="s">
        <v>10290</v>
      </c>
      <c r="I4963" s="197" t="s">
        <v>30</v>
      </c>
      <c r="J4963" s="197" t="n">
        <v>140.22</v>
      </c>
    </row>
    <row r="4964" customFormat="false" ht="12.75" hidden="true" customHeight="false" outlineLevel="0" collapsed="false">
      <c r="A4964" s="197" t="s">
        <v>10298</v>
      </c>
      <c r="B4964" s="197" t="str">
        <f aca="false">C4964&amp;D4964&amp;E4964&amp;F4964&amp;G4964&amp;H4964</f>
        <v>LEVANTAMENTO,LIMPEZA E REASSENTAMENTO DE CURVA DE FºFº,PONTA E BOLSA,COM QUALQUER DEFLEXAO,INCLUSIVE FORNECIMENTO DO MATERIAL PARA REJUNTAMENTO(JUNTA DE CHUMBO),COM DIAMETRO DE 250MM</v>
      </c>
      <c r="C4964" s="197" t="s">
        <v>10284</v>
      </c>
      <c r="D4964" s="197" t="s">
        <v>10285</v>
      </c>
      <c r="E4964" s="197" t="s">
        <v>10299</v>
      </c>
      <c r="F4964" s="197" t="s">
        <v>10290</v>
      </c>
      <c r="I4964" s="197" t="s">
        <v>30</v>
      </c>
      <c r="J4964" s="197" t="n">
        <v>203.19</v>
      </c>
    </row>
    <row r="4965" customFormat="false" ht="12.75" hidden="true" customHeight="false" outlineLevel="0" collapsed="false">
      <c r="A4965" s="197" t="s">
        <v>10300</v>
      </c>
      <c r="B4965" s="197" t="str">
        <f aca="false">C4965&amp;D4965&amp;E4965&amp;F4965&amp;G4965&amp;H4965</f>
        <v>LEVANTAMENTO,LIMPEZA E REASSENTAMENTO DE CURVA DE FºFº,PONTA E BOLSA,COM QUALQUER DEFLEXAO,INCLUSIVE FORNECIMENTO DO MATERIAL PARA REJUNTAMENTO(JUNTA DE CHUMBO),COM DIAMETRO DE 250MM</v>
      </c>
      <c r="C4965" s="197" t="s">
        <v>10284</v>
      </c>
      <c r="D4965" s="197" t="s">
        <v>10285</v>
      </c>
      <c r="E4965" s="197" t="s">
        <v>10299</v>
      </c>
      <c r="F4965" s="197" t="s">
        <v>10290</v>
      </c>
      <c r="I4965" s="197" t="s">
        <v>30</v>
      </c>
      <c r="J4965" s="197" t="n">
        <v>181.7</v>
      </c>
    </row>
    <row r="4966" customFormat="false" ht="12.75" hidden="true" customHeight="false" outlineLevel="0" collapsed="false">
      <c r="A4966" s="197" t="s">
        <v>10301</v>
      </c>
      <c r="B4966" s="197" t="str">
        <f aca="false">C4966&amp;D4966&amp;E4966&amp;F4966&amp;G4966&amp;H4966</f>
        <v>LEVANTAMENTO,LIMPEZA E REASSENTAMENTO DE CURVA DE FºFº,PONTA E BOLSA,COM QUALQUER DEFLEXAO,INCLUSIVE FORNECIMENTO DO MATERIAL PARA REJUNTAMENTO(JUNTA DE CHUMBO),COM DIAMETRO DE 300MM</v>
      </c>
      <c r="C4966" s="197" t="s">
        <v>10284</v>
      </c>
      <c r="D4966" s="197" t="s">
        <v>10285</v>
      </c>
      <c r="E4966" s="197" t="s">
        <v>10302</v>
      </c>
      <c r="F4966" s="197" t="s">
        <v>10290</v>
      </c>
      <c r="I4966" s="197" t="s">
        <v>30</v>
      </c>
      <c r="J4966" s="197" t="n">
        <v>249.32</v>
      </c>
    </row>
    <row r="4967" customFormat="false" ht="12.75" hidden="true" customHeight="false" outlineLevel="0" collapsed="false">
      <c r="A4967" s="197" t="s">
        <v>10303</v>
      </c>
      <c r="B4967" s="197" t="str">
        <f aca="false">C4967&amp;D4967&amp;E4967&amp;F4967&amp;G4967&amp;H4967</f>
        <v>LEVANTAMENTO,LIMPEZA E REASSENTAMENTO DE CURVA DE FºFº,PONTA E BOLSA,COM QUALQUER DEFLEXAO,INCLUSIVE FORNECIMENTO DO MATERIAL PARA REJUNTAMENTO(JUNTA DE CHUMBO),COM DIAMETRO DE 300MM</v>
      </c>
      <c r="C4967" s="197" t="s">
        <v>10284</v>
      </c>
      <c r="D4967" s="197" t="s">
        <v>10285</v>
      </c>
      <c r="E4967" s="197" t="s">
        <v>10302</v>
      </c>
      <c r="F4967" s="197" t="s">
        <v>10290</v>
      </c>
      <c r="I4967" s="197" t="s">
        <v>30</v>
      </c>
      <c r="J4967" s="197" t="n">
        <v>223.05</v>
      </c>
    </row>
    <row r="4968" customFormat="false" ht="12.75" hidden="true" customHeight="false" outlineLevel="0" collapsed="false">
      <c r="A4968" s="197" t="s">
        <v>10304</v>
      </c>
      <c r="B4968" s="197" t="str">
        <f aca="false">C4968&amp;D4968&amp;E4968&amp;F4968&amp;G4968&amp;H4968</f>
        <v>LEVANTAMENTO,LIMPEZA E REASSENTAMENTO DE JUNCAO 45° DE FºFº,PONTA E BOLSA,INCLUSIVE FORNECIMENTO DO MATERIAL PARA REJUNTAMENTO(JUNTA DE CHUMBO),COM DIAMETRO DE 75MM</v>
      </c>
      <c r="C4968" s="197" t="s">
        <v>10305</v>
      </c>
      <c r="D4968" s="197" t="s">
        <v>10306</v>
      </c>
      <c r="E4968" s="197" t="s">
        <v>10307</v>
      </c>
      <c r="I4968" s="197" t="s">
        <v>30</v>
      </c>
      <c r="J4968" s="197" t="n">
        <v>98.31</v>
      </c>
    </row>
    <row r="4969" customFormat="false" ht="12.75" hidden="true" customHeight="false" outlineLevel="0" collapsed="false">
      <c r="A4969" s="197" t="s">
        <v>10308</v>
      </c>
      <c r="B4969" s="197" t="str">
        <f aca="false">C4969&amp;D4969&amp;E4969&amp;F4969&amp;G4969&amp;H4969</f>
        <v>LEVANTAMENTO,LIMPEZA E REASSENTAMENTO DE JUNCAO 45° DE FºFº,PONTA E BOLSA,INCLUSIVE FORNECIMENTO DO MATERIAL PARA REJUNTAMENTO(JUNTA DE CHUMBO),COM DIAMETRO DE 75MM</v>
      </c>
      <c r="C4969" s="197" t="s">
        <v>10305</v>
      </c>
      <c r="D4969" s="197" t="s">
        <v>10306</v>
      </c>
      <c r="E4969" s="197" t="s">
        <v>10307</v>
      </c>
      <c r="I4969" s="197" t="s">
        <v>30</v>
      </c>
      <c r="J4969" s="197" t="n">
        <v>87.95</v>
      </c>
    </row>
    <row r="4970" customFormat="false" ht="12.75" hidden="true" customHeight="false" outlineLevel="0" collapsed="false">
      <c r="A4970" s="197" t="s">
        <v>10309</v>
      </c>
      <c r="B4970" s="197" t="str">
        <f aca="false">C4970&amp;D4970&amp;E4970&amp;F4970&amp;G4970&amp;H4970</f>
        <v>LEVANTAMENTO,LIMPEZA E REASSENTAMENTO DE JUNCAO 45° DE FºFº,PONTA E BOLSA,INCLUSIVE FORNECIMENTO DO MATERIAL PARA REJUNTAMENTO(JUNTA DE CHUMBO),COM DIAMETRO DE 100MM</v>
      </c>
      <c r="C4970" s="197" t="s">
        <v>10305</v>
      </c>
      <c r="D4970" s="197" t="s">
        <v>10306</v>
      </c>
      <c r="E4970" s="197" t="s">
        <v>10310</v>
      </c>
      <c r="I4970" s="197" t="s">
        <v>30</v>
      </c>
      <c r="J4970" s="197" t="n">
        <v>127.64</v>
      </c>
    </row>
    <row r="4971" customFormat="false" ht="12.75" hidden="true" customHeight="false" outlineLevel="0" collapsed="false">
      <c r="A4971" s="197" t="s">
        <v>10311</v>
      </c>
      <c r="B4971" s="197" t="str">
        <f aca="false">C4971&amp;D4971&amp;E4971&amp;F4971&amp;G4971&amp;H4971</f>
        <v>LEVANTAMENTO,LIMPEZA E REASSENTAMENTO DE JUNCAO 45° DE FºFº,PONTA E BOLSA,INCLUSIVE FORNECIMENTO DO MATERIAL PARA REJUNTAMENTO(JUNTA DE CHUMBO),COM DIAMETRO DE 100MM</v>
      </c>
      <c r="C4971" s="197" t="s">
        <v>10305</v>
      </c>
      <c r="D4971" s="197" t="s">
        <v>10306</v>
      </c>
      <c r="E4971" s="197" t="s">
        <v>10310</v>
      </c>
      <c r="I4971" s="197" t="s">
        <v>30</v>
      </c>
      <c r="J4971" s="197" t="n">
        <v>114.32</v>
      </c>
    </row>
    <row r="4972" customFormat="false" ht="12.75" hidden="true" customHeight="false" outlineLevel="0" collapsed="false">
      <c r="A4972" s="197" t="s">
        <v>10312</v>
      </c>
      <c r="B4972" s="197" t="str">
        <f aca="false">C4972&amp;D4972&amp;E4972&amp;F4972&amp;G4972&amp;H4972</f>
        <v>LEVANTAMENTO,LIMPEZA E REASSENTAMENTO DE JUNCAO 45° DE FºFº,PONTA E BOLSA,INCLUSIVE FORNECIMENTO DO MATERIAL PARA REJUNTAMENTO(JUNTA DE CHUMBO),COM DIAMETRO DE 150MM</v>
      </c>
      <c r="C4972" s="197" t="s">
        <v>10305</v>
      </c>
      <c r="D4972" s="197" t="s">
        <v>10306</v>
      </c>
      <c r="E4972" s="197" t="s">
        <v>10313</v>
      </c>
      <c r="I4972" s="197" t="s">
        <v>30</v>
      </c>
      <c r="J4972" s="197" t="n">
        <v>198.74</v>
      </c>
    </row>
    <row r="4973" customFormat="false" ht="12.75" hidden="true" customHeight="false" outlineLevel="0" collapsed="false">
      <c r="A4973" s="197" t="s">
        <v>10314</v>
      </c>
      <c r="B4973" s="197" t="str">
        <f aca="false">C4973&amp;D4973&amp;E4973&amp;F4973&amp;G4973&amp;H4973</f>
        <v>LEVANTAMENTO,LIMPEZA E REASSENTAMENTO DE JUNCAO 45° DE FºFº,PONTA E BOLSA,INCLUSIVE FORNECIMENTO DO MATERIAL PARA REJUNTAMENTO(JUNTA DE CHUMBO),COM DIAMETRO DE 150MM</v>
      </c>
      <c r="C4973" s="197" t="s">
        <v>10305</v>
      </c>
      <c r="D4973" s="197" t="s">
        <v>10306</v>
      </c>
      <c r="E4973" s="197" t="s">
        <v>10313</v>
      </c>
      <c r="I4973" s="197" t="s">
        <v>30</v>
      </c>
      <c r="J4973" s="197" t="n">
        <v>178.26</v>
      </c>
    </row>
    <row r="4974" customFormat="false" ht="12.75" hidden="true" customHeight="false" outlineLevel="0" collapsed="false">
      <c r="A4974" s="197" t="s">
        <v>10315</v>
      </c>
      <c r="B4974" s="197" t="str">
        <f aca="false">C4974&amp;D4974&amp;E4974&amp;F4974&amp;G4974&amp;H4974</f>
        <v>LEVANTAMENTO,LIMPEZA E REASSENTAMENTO DE JUNCAO 45° DE FºFº,PONTA E BOLSA,INCLUSIVE FORNECIMENTO DO MATERIAL PARA REJUNTAMENTO(JUNTA DE CHUMBO),COM DIAMETRO DE 200MM</v>
      </c>
      <c r="C4974" s="197" t="s">
        <v>10305</v>
      </c>
      <c r="D4974" s="197" t="s">
        <v>10306</v>
      </c>
      <c r="E4974" s="197" t="s">
        <v>10316</v>
      </c>
      <c r="I4974" s="197" t="s">
        <v>30</v>
      </c>
      <c r="J4974" s="197" t="n">
        <v>313.58</v>
      </c>
    </row>
    <row r="4975" customFormat="false" ht="12.75" hidden="true" customHeight="false" outlineLevel="0" collapsed="false">
      <c r="A4975" s="197" t="s">
        <v>10317</v>
      </c>
      <c r="B4975" s="197" t="str">
        <f aca="false">C4975&amp;D4975&amp;E4975&amp;F4975&amp;G4975&amp;H4975</f>
        <v>LEVANTAMENTO,LIMPEZA E REASSENTAMENTO DE JUNCAO 45° DE FºFº,PONTA E BOLSA,INCLUSIVE FORNECIMENTO DO MATERIAL PARA REJUNTAMENTO(JUNTA DE CHUMBO),COM DIAMETRO DE 200MM</v>
      </c>
      <c r="C4975" s="197" t="s">
        <v>10305</v>
      </c>
      <c r="D4975" s="197" t="s">
        <v>10306</v>
      </c>
      <c r="E4975" s="197" t="s">
        <v>10316</v>
      </c>
      <c r="I4975" s="197" t="s">
        <v>30</v>
      </c>
      <c r="J4975" s="197" t="n">
        <v>280.44</v>
      </c>
    </row>
    <row r="4976" customFormat="false" ht="12.75" hidden="true" customHeight="false" outlineLevel="0" collapsed="false">
      <c r="A4976" s="197" t="s">
        <v>10318</v>
      </c>
      <c r="B4976" s="197" t="str">
        <f aca="false">C4976&amp;D4976&amp;E4976&amp;F4976&amp;G4976&amp;H4976</f>
        <v>LEVANTAMENTO,LIMPEZA E REASSENTAMENTO DE JUNCAO 45° DE FºFº,PONTA E BOLSA,INCLUSIVE FORNECIMENTO DO MATERIAL PARA REJUNTAMENTO(JUNTA DE CHUMBO),COM DIAMETRO DE 250MM</v>
      </c>
      <c r="C4976" s="197" t="s">
        <v>10305</v>
      </c>
      <c r="D4976" s="197" t="s">
        <v>10306</v>
      </c>
      <c r="E4976" s="197" t="s">
        <v>10319</v>
      </c>
      <c r="I4976" s="197" t="s">
        <v>30</v>
      </c>
      <c r="J4976" s="197" t="n">
        <v>407.18</v>
      </c>
    </row>
    <row r="4977" customFormat="false" ht="12.75" hidden="true" customHeight="false" outlineLevel="0" collapsed="false">
      <c r="A4977" s="197" t="s">
        <v>10320</v>
      </c>
      <c r="B4977" s="197" t="str">
        <f aca="false">C4977&amp;D4977&amp;E4977&amp;F4977&amp;G4977&amp;H4977</f>
        <v>LEVANTAMENTO,LIMPEZA E REASSENTAMENTO DE JUNCAO 45° DE FºFº,PONTA E BOLSA,INCLUSIVE FORNECIMENTO DO MATERIAL PARA REJUNTAMENTO(JUNTA DE CHUMBO),COM DIAMETRO DE 250MM</v>
      </c>
      <c r="C4977" s="197" t="s">
        <v>10305</v>
      </c>
      <c r="D4977" s="197" t="s">
        <v>10306</v>
      </c>
      <c r="E4977" s="197" t="s">
        <v>10319</v>
      </c>
      <c r="I4977" s="197" t="s">
        <v>30</v>
      </c>
      <c r="J4977" s="197" t="n">
        <v>364.21</v>
      </c>
    </row>
    <row r="4978" customFormat="false" ht="12.75" hidden="true" customHeight="false" outlineLevel="0" collapsed="false">
      <c r="A4978" s="197" t="s">
        <v>10321</v>
      </c>
      <c r="B4978" s="197" t="str">
        <f aca="false">C4978&amp;D4978&amp;E4978&amp;F4978&amp;G4978&amp;H4978</f>
        <v>LEVANTAMENTO,LIMPEZA E REASSENTAMENTO DE JUNCAO 45° DE FºFº,PONTA E BOLSA,INCLUSIVE FORNECIMENTO DO MATERIAL PARA REJUNTAMENTO(JUNTA DE CHUMBO),COM DIAMETRO DE 300MM</v>
      </c>
      <c r="C4978" s="197" t="s">
        <v>10305</v>
      </c>
      <c r="D4978" s="197" t="s">
        <v>10306</v>
      </c>
      <c r="E4978" s="197" t="s">
        <v>10322</v>
      </c>
      <c r="I4978" s="197" t="s">
        <v>30</v>
      </c>
      <c r="J4978" s="197" t="n">
        <v>497.84</v>
      </c>
    </row>
    <row r="4979" customFormat="false" ht="12.75" hidden="true" customHeight="false" outlineLevel="0" collapsed="false">
      <c r="A4979" s="197" t="s">
        <v>10323</v>
      </c>
      <c r="B4979" s="197" t="str">
        <f aca="false">C4979&amp;D4979&amp;E4979&amp;F4979&amp;G4979&amp;H4979</f>
        <v>LEVANTAMENTO,LIMPEZA E REASSENTAMENTO DE JUNCAO 45° DE FºFº,PONTA E BOLSA,INCLUSIVE FORNECIMENTO DO MATERIAL PARA REJUNTAMENTO(JUNTA DE CHUMBO),COM DIAMETRO DE 300MM</v>
      </c>
      <c r="C4979" s="197" t="s">
        <v>10305</v>
      </c>
      <c r="D4979" s="197" t="s">
        <v>10306</v>
      </c>
      <c r="E4979" s="197" t="s">
        <v>10322</v>
      </c>
      <c r="I4979" s="197" t="s">
        <v>30</v>
      </c>
      <c r="J4979" s="197" t="n">
        <v>445.32</v>
      </c>
    </row>
    <row r="4980" customFormat="false" ht="25.5" hidden="false" customHeight="false" outlineLevel="0" collapsed="false">
      <c r="A4980" s="197" t="s">
        <v>10324</v>
      </c>
      <c r="B4980" s="710" t="str">
        <f aca="false">C4980&amp;D4980&amp;E4980&amp;F4980&amp;G4980&amp;H4980</f>
        <v>LEVANTAMENTO,LIMPEZA E REASSENTAMENTO DE LUVA DE FºFº,TIPO ESGOTO OU STANDARD,INCLUSIVE FORNECIMENTO DO MATERIAL PARA REJUNTAMENTO(JUNTA DE CHUMBO),COM DIAMETRO DE 75MM</v>
      </c>
      <c r="C4980" s="197" t="s">
        <v>10325</v>
      </c>
      <c r="D4980" s="197" t="s">
        <v>10326</v>
      </c>
      <c r="E4980" s="197" t="s">
        <v>10327</v>
      </c>
      <c r="I4980" s="197" t="s">
        <v>30</v>
      </c>
      <c r="J4980" s="197" t="n">
        <v>98.31</v>
      </c>
    </row>
    <row r="4981" customFormat="false" ht="25.5" hidden="false" customHeight="false" outlineLevel="0" collapsed="false">
      <c r="A4981" s="197" t="s">
        <v>10328</v>
      </c>
      <c r="B4981" s="710" t="str">
        <f aca="false">C4981&amp;D4981&amp;E4981&amp;F4981&amp;G4981&amp;H4981</f>
        <v>LEVANTAMENTO,LIMPEZA E REASSENTAMENTO DE LUVA DE FºFº,TIPO ESGOTO OU STANDARD,INCLUSIVE FORNECIMENTO DO MATERIAL PARA REJUNTAMENTO(JUNTA DE CHUMBO),COM DIAMETRO DE 75MM</v>
      </c>
      <c r="C4981" s="197" t="s">
        <v>10325</v>
      </c>
      <c r="D4981" s="197" t="s">
        <v>10326</v>
      </c>
      <c r="E4981" s="197" t="s">
        <v>10327</v>
      </c>
      <c r="I4981" s="197" t="s">
        <v>30</v>
      </c>
      <c r="J4981" s="197" t="n">
        <v>87.95</v>
      </c>
    </row>
    <row r="4982" customFormat="false" ht="25.5" hidden="false" customHeight="false" outlineLevel="0" collapsed="false">
      <c r="A4982" s="197" t="s">
        <v>10329</v>
      </c>
      <c r="B4982" s="710" t="str">
        <f aca="false">C4982&amp;D4982&amp;E4982&amp;F4982&amp;G4982&amp;H4982</f>
        <v>LEVANTAMENTO,LIMPEZA E REASSENTAMENTO DE LUVA DE FºFº,TIPO ESGOTO OU STANDARD,INCLUSIVE FORNECIMENTO DO MATERIAL PARA REJUNTAMENTO(JUNTA DE CHUMBO),COM DIAMETRO DE 100MM</v>
      </c>
      <c r="C4982" s="197" t="s">
        <v>10325</v>
      </c>
      <c r="D4982" s="197" t="s">
        <v>10326</v>
      </c>
      <c r="E4982" s="197" t="s">
        <v>10330</v>
      </c>
      <c r="I4982" s="197" t="s">
        <v>30</v>
      </c>
      <c r="J4982" s="197" t="n">
        <v>128.44</v>
      </c>
    </row>
    <row r="4983" customFormat="false" ht="25.5" hidden="false" customHeight="false" outlineLevel="0" collapsed="false">
      <c r="A4983" s="197" t="s">
        <v>10331</v>
      </c>
      <c r="B4983" s="710" t="str">
        <f aca="false">C4983&amp;D4983&amp;E4983&amp;F4983&amp;G4983&amp;H4983</f>
        <v>LEVANTAMENTO,LIMPEZA E REASSENTAMENTO DE LUVA DE FºFº,TIPO ESGOTO OU STANDARD,INCLUSIVE FORNECIMENTO DO MATERIAL PARA REJUNTAMENTO(JUNTA DE CHUMBO),COM DIAMETRO DE 100MM</v>
      </c>
      <c r="C4983" s="197" t="s">
        <v>10325</v>
      </c>
      <c r="D4983" s="197" t="s">
        <v>10326</v>
      </c>
      <c r="E4983" s="197" t="s">
        <v>10330</v>
      </c>
      <c r="I4983" s="197" t="s">
        <v>30</v>
      </c>
      <c r="J4983" s="197" t="n">
        <v>115.12</v>
      </c>
    </row>
    <row r="4984" customFormat="false" ht="25.5" hidden="false" customHeight="false" outlineLevel="0" collapsed="false">
      <c r="A4984" s="197" t="s">
        <v>10332</v>
      </c>
      <c r="B4984" s="710" t="str">
        <f aca="false">C4984&amp;D4984&amp;E4984&amp;F4984&amp;G4984&amp;H4984</f>
        <v>LEVANTAMENTO,LIMPEZA E REASSENTAMENTO DE LUVA DE FºFº,TIPO ESGOTO OU STANDARD,INCLUSIVE FORNECIMENTO DO MATERIAL PARA REJUNTAMENTO(JUNTA DE CHUMBO),COM DIAMETRO DE 150MM</v>
      </c>
      <c r="C4984" s="197" t="s">
        <v>10325</v>
      </c>
      <c r="D4984" s="197" t="s">
        <v>10326</v>
      </c>
      <c r="E4984" s="197" t="s">
        <v>10333</v>
      </c>
      <c r="I4984" s="197" t="s">
        <v>30</v>
      </c>
      <c r="J4984" s="197" t="n">
        <v>196.89</v>
      </c>
    </row>
    <row r="4985" customFormat="false" ht="25.5" hidden="false" customHeight="false" outlineLevel="0" collapsed="false">
      <c r="A4985" s="197" t="s">
        <v>10334</v>
      </c>
      <c r="B4985" s="710" t="str">
        <f aca="false">C4985&amp;D4985&amp;E4985&amp;F4985&amp;G4985&amp;H4985</f>
        <v>LEVANTAMENTO,LIMPEZA E REASSENTAMENTO DE LUVA DE FºFº,TIPO ESGOTO OU STANDARD,INCLUSIVE FORNECIMENTO DO MATERIAL PARA REJUNTAMENTO(JUNTA DE CHUMBO),COM DIAMETRO DE 150MM</v>
      </c>
      <c r="C4985" s="197" t="s">
        <v>10325</v>
      </c>
      <c r="D4985" s="197" t="s">
        <v>10326</v>
      </c>
      <c r="E4985" s="197" t="s">
        <v>10333</v>
      </c>
      <c r="I4985" s="197" t="s">
        <v>30</v>
      </c>
      <c r="J4985" s="197" t="n">
        <v>176.66</v>
      </c>
    </row>
    <row r="4986" customFormat="false" ht="12.75" hidden="true" customHeight="false" outlineLevel="0" collapsed="false">
      <c r="A4986" s="197" t="s">
        <v>10335</v>
      </c>
      <c r="B4986" s="197" t="str">
        <f aca="false">C4986&amp;D4986&amp;E4986&amp;F4986&amp;G4986&amp;H4986</f>
        <v>LEVANTAMENTO,LIMPEZA E REASSENTAMENTO DE LUVA DE CORRER,TIPO STANDARD,INCLUSIVE FORNECIMENTO DO MATERIAL PARA REJUNTAMENTO(JUNTA DE CHUMBO),COM DIAMETRO DE 75MM</v>
      </c>
      <c r="C4986" s="197" t="s">
        <v>10336</v>
      </c>
      <c r="D4986" s="197" t="s">
        <v>10337</v>
      </c>
      <c r="E4986" s="197" t="s">
        <v>10338</v>
      </c>
      <c r="I4986" s="197" t="s">
        <v>30</v>
      </c>
      <c r="J4986" s="197" t="n">
        <v>132.67</v>
      </c>
    </row>
    <row r="4987" customFormat="false" ht="12.75" hidden="true" customHeight="false" outlineLevel="0" collapsed="false">
      <c r="A4987" s="197" t="s">
        <v>10339</v>
      </c>
      <c r="B4987" s="197" t="str">
        <f aca="false">C4987&amp;D4987&amp;E4987&amp;F4987&amp;G4987&amp;H4987</f>
        <v>LEVANTAMENTO,LIMPEZA E REASSENTAMENTO DE LUVA DE CORRER,TIPO STANDARD,INCLUSIVE FORNECIMENTO DO MATERIAL PARA REJUNTAMENTO(JUNTA DE CHUMBO),COM DIAMETRO DE 75MM</v>
      </c>
      <c r="C4987" s="197" t="s">
        <v>10336</v>
      </c>
      <c r="D4987" s="197" t="s">
        <v>10337</v>
      </c>
      <c r="E4987" s="197" t="s">
        <v>10338</v>
      </c>
      <c r="I4987" s="197" t="s">
        <v>30</v>
      </c>
      <c r="J4987" s="197" t="n">
        <v>119.84</v>
      </c>
    </row>
    <row r="4988" customFormat="false" ht="12.75" hidden="true" customHeight="false" outlineLevel="0" collapsed="false">
      <c r="A4988" s="197" t="s">
        <v>10340</v>
      </c>
      <c r="B4988" s="197" t="str">
        <f aca="false">C4988&amp;D4988&amp;E4988&amp;F4988&amp;G4988&amp;H4988</f>
        <v>LEVANTAMENTO,LIMPEZA E REASSENTAMENTO DE LUVA DE CORRER,TIPO STANDARD,INCLUSIVE FORNECIMENTO DO MATERIAL PARA REJUNTAMENTO(JUNTA DE CHUMBO),COM DIAMETRO DE 100MM</v>
      </c>
      <c r="C4988" s="197" t="s">
        <v>10336</v>
      </c>
      <c r="D4988" s="197" t="s">
        <v>10337</v>
      </c>
      <c r="E4988" s="197" t="s">
        <v>10341</v>
      </c>
      <c r="I4988" s="197" t="s">
        <v>30</v>
      </c>
      <c r="J4988" s="197" t="n">
        <v>172.84</v>
      </c>
    </row>
    <row r="4989" customFormat="false" ht="12.75" hidden="true" customHeight="false" outlineLevel="0" collapsed="false">
      <c r="A4989" s="197" t="s">
        <v>10342</v>
      </c>
      <c r="B4989" s="197" t="str">
        <f aca="false">C4989&amp;D4989&amp;E4989&amp;F4989&amp;G4989&amp;H4989</f>
        <v>LEVANTAMENTO,LIMPEZA E REASSENTAMENTO DE LUVA DE CORRER,TIPO STANDARD,INCLUSIVE FORNECIMENTO DO MATERIAL PARA REJUNTAMENTO(JUNTA DE CHUMBO),COM DIAMETRO DE 100MM</v>
      </c>
      <c r="C4989" s="197" t="s">
        <v>10336</v>
      </c>
      <c r="D4989" s="197" t="s">
        <v>10337</v>
      </c>
      <c r="E4989" s="197" t="s">
        <v>10341</v>
      </c>
      <c r="I4989" s="197" t="s">
        <v>30</v>
      </c>
      <c r="J4989" s="197" t="n">
        <v>155.08</v>
      </c>
    </row>
    <row r="4990" customFormat="false" ht="12.75" hidden="true" customHeight="false" outlineLevel="0" collapsed="false">
      <c r="A4990" s="197" t="s">
        <v>10343</v>
      </c>
      <c r="B4990" s="197" t="str">
        <f aca="false">C4990&amp;D4990&amp;E4990&amp;F4990&amp;G4990&amp;H4990</f>
        <v>LEVANTAMENTO,LIMPEZA E REASSENTAMENTO DE LUVA DE CORRER,TIPO STANDARD,INCLUSIVE FORNECIMENTO DO MATERIAL PARA REJUNTAMENTO(JUNTA DE CHUMBO),COM DIAMETRO DE 150MM</v>
      </c>
      <c r="C4990" s="197" t="s">
        <v>10336</v>
      </c>
      <c r="D4990" s="197" t="s">
        <v>10337</v>
      </c>
      <c r="E4990" s="197" t="s">
        <v>10344</v>
      </c>
      <c r="I4990" s="197" t="s">
        <v>30</v>
      </c>
      <c r="J4990" s="197" t="n">
        <v>283.84</v>
      </c>
    </row>
    <row r="4991" customFormat="false" ht="12.75" hidden="true" customHeight="false" outlineLevel="0" collapsed="false">
      <c r="A4991" s="197" t="s">
        <v>10345</v>
      </c>
      <c r="B4991" s="197" t="str">
        <f aca="false">C4991&amp;D4991&amp;E4991&amp;F4991&amp;G4991&amp;H4991</f>
        <v>LEVANTAMENTO,LIMPEZA E REASSENTAMENTO DE LUVA DE CORRER,TIPO STANDARD,INCLUSIVE FORNECIMENTO DO MATERIAL PARA REJUNTAMENTO(JUNTA DE CHUMBO),COM DIAMETRO DE 150MM</v>
      </c>
      <c r="C4991" s="197" t="s">
        <v>10336</v>
      </c>
      <c r="D4991" s="197" t="s">
        <v>10337</v>
      </c>
      <c r="E4991" s="197" t="s">
        <v>10344</v>
      </c>
      <c r="I4991" s="197" t="s">
        <v>30</v>
      </c>
      <c r="J4991" s="197" t="n">
        <v>257.2</v>
      </c>
    </row>
    <row r="4992" customFormat="false" ht="12.75" hidden="true" customHeight="false" outlineLevel="0" collapsed="false">
      <c r="A4992" s="197" t="s">
        <v>10346</v>
      </c>
      <c r="B4992" s="197" t="str">
        <f aca="false">C4992&amp;D4992&amp;E4992&amp;F4992&amp;G4992&amp;H4992</f>
        <v>LEVANTAMENTO,LIMPEZA E REASSENTAMENTO DE LUVA DE CORRER,TIPO STANDARD,INCLUSIVE FORNECIMENTO DO MATERIAL PARA REJUNTAMENTO(JUNTA DE CHUMBO),COM DIAMETRO DE 200MM</v>
      </c>
      <c r="C4992" s="197" t="s">
        <v>10336</v>
      </c>
      <c r="D4992" s="197" t="s">
        <v>10337</v>
      </c>
      <c r="E4992" s="197" t="s">
        <v>10347</v>
      </c>
      <c r="I4992" s="197" t="s">
        <v>30</v>
      </c>
      <c r="J4992" s="197" t="n">
        <v>465.07</v>
      </c>
    </row>
    <row r="4993" customFormat="false" ht="12.75" hidden="true" customHeight="false" outlineLevel="0" collapsed="false">
      <c r="A4993" s="197" t="s">
        <v>10348</v>
      </c>
      <c r="B4993" s="197" t="str">
        <f aca="false">C4993&amp;D4993&amp;E4993&amp;F4993&amp;G4993&amp;H4993</f>
        <v>LEVANTAMENTO,LIMPEZA E REASSENTAMENTO DE LUVA DE CORRER,TIPO STANDARD,INCLUSIVE FORNECIMENTO DO MATERIAL PARA REJUNTAMENTO(JUNTA DE CHUMBO),COM DIAMETRO DE 200MM</v>
      </c>
      <c r="C4993" s="197" t="s">
        <v>10336</v>
      </c>
      <c r="D4993" s="197" t="s">
        <v>10337</v>
      </c>
      <c r="E4993" s="197" t="s">
        <v>10347</v>
      </c>
      <c r="I4993" s="197" t="s">
        <v>30</v>
      </c>
      <c r="J4993" s="197" t="n">
        <v>422.1</v>
      </c>
    </row>
    <row r="4994" customFormat="false" ht="12.75" hidden="true" customHeight="false" outlineLevel="0" collapsed="false">
      <c r="A4994" s="197" t="s">
        <v>10349</v>
      </c>
      <c r="B4994" s="197" t="str">
        <f aca="false">C4994&amp;D4994&amp;E4994&amp;F4994&amp;G4994&amp;H4994</f>
        <v>LEVANTAMENTO,LIMPEZA E REASSENTAMENTO DE LUVA DE CORRER,TIPO STANDARD,INCLUSIVE FORNECIMENTO DO MATERIAL PARA REJUNTAMENTO(JUNTA DE CHUMBO),COM DIAMETRO DE 250MM</v>
      </c>
      <c r="C4994" s="197" t="s">
        <v>10336</v>
      </c>
      <c r="D4994" s="197" t="s">
        <v>10337</v>
      </c>
      <c r="E4994" s="197" t="s">
        <v>10350</v>
      </c>
      <c r="I4994" s="197" t="s">
        <v>30</v>
      </c>
      <c r="J4994" s="197" t="n">
        <v>634.96</v>
      </c>
    </row>
    <row r="4995" customFormat="false" ht="12.75" hidden="true" customHeight="false" outlineLevel="0" collapsed="false">
      <c r="A4995" s="197" t="s">
        <v>10351</v>
      </c>
      <c r="B4995" s="197" t="str">
        <f aca="false">C4995&amp;D4995&amp;E4995&amp;F4995&amp;G4995&amp;H4995</f>
        <v>LEVANTAMENTO,LIMPEZA E REASSENTAMENTO DE LUVA DE CORRER,TIPO STANDARD,INCLUSIVE FORNECIMENTO DO MATERIAL PARA REJUNTAMENTO(JUNTA DE CHUMBO),COM DIAMETRO DE 250MM</v>
      </c>
      <c r="C4995" s="197" t="s">
        <v>10336</v>
      </c>
      <c r="D4995" s="197" t="s">
        <v>10337</v>
      </c>
      <c r="E4995" s="197" t="s">
        <v>10350</v>
      </c>
      <c r="I4995" s="197" t="s">
        <v>30</v>
      </c>
      <c r="J4995" s="197" t="n">
        <v>579.06</v>
      </c>
    </row>
    <row r="4996" customFormat="false" ht="12.75" hidden="true" customHeight="false" outlineLevel="0" collapsed="false">
      <c r="A4996" s="197" t="s">
        <v>10352</v>
      </c>
      <c r="B4996" s="197" t="str">
        <f aca="false">C4996&amp;D4996&amp;E4996&amp;F4996&amp;G4996&amp;H4996</f>
        <v>LEVANTAMENTO,LIMPEZA E REASSENTAMENTO DE LUVA DE CORRER,TIPO STANDARD,INCLUSIVE FORNECIMENTO DO MATERIAL PARA REJUNTAMENTO(JUNTA DE CHUMBO),COM DIAMETRO DE 300MM</v>
      </c>
      <c r="C4996" s="197" t="s">
        <v>10336</v>
      </c>
      <c r="D4996" s="197" t="s">
        <v>10337</v>
      </c>
      <c r="E4996" s="197" t="s">
        <v>10353</v>
      </c>
      <c r="I4996" s="197" t="s">
        <v>30</v>
      </c>
      <c r="J4996" s="197" t="n">
        <v>763.06</v>
      </c>
    </row>
    <row r="4997" customFormat="false" ht="12.75" hidden="true" customHeight="false" outlineLevel="0" collapsed="false">
      <c r="A4997" s="197" t="s">
        <v>10354</v>
      </c>
      <c r="B4997" s="197" t="str">
        <f aca="false">C4997&amp;D4997&amp;E4997&amp;F4997&amp;G4997&amp;H4997</f>
        <v>LEVANTAMENTO,LIMPEZA E REASSENTAMENTO DE LUVA DE CORRER,TIPO STANDARD,INCLUSIVE FORNECIMENTO DO MATERIAL PARA REJUNTAMENTO(JUNTA DE CHUMBO),COM DIAMETRO DE 300MM</v>
      </c>
      <c r="C4997" s="197" t="s">
        <v>10336</v>
      </c>
      <c r="D4997" s="197" t="s">
        <v>10337</v>
      </c>
      <c r="E4997" s="197" t="s">
        <v>10353</v>
      </c>
      <c r="I4997" s="197" t="s">
        <v>30</v>
      </c>
      <c r="J4997" s="197" t="n">
        <v>694.52</v>
      </c>
    </row>
    <row r="4998" customFormat="false" ht="51" hidden="false" customHeight="false" outlineLevel="0" collapsed="false">
      <c r="A4998" s="197" t="s">
        <v>10355</v>
      </c>
      <c r="B4998" s="710"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197" t="s">
        <v>10356</v>
      </c>
      <c r="D4998" s="197" t="s">
        <v>10357</v>
      </c>
      <c r="E4998" s="197" t="s">
        <v>10358</v>
      </c>
      <c r="F4998" s="197" t="s">
        <v>10359</v>
      </c>
      <c r="G4998" s="197" t="s">
        <v>10360</v>
      </c>
      <c r="H4998" s="197" t="s">
        <v>10361</v>
      </c>
      <c r="I4998" s="197" t="s">
        <v>338</v>
      </c>
      <c r="J4998" s="197" t="n">
        <v>126.55</v>
      </c>
    </row>
    <row r="4999" customFormat="false" ht="51" hidden="false" customHeight="false" outlineLevel="0" collapsed="false">
      <c r="A4999" s="197" t="s">
        <v>10362</v>
      </c>
      <c r="B4999" s="710"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197" t="s">
        <v>10356</v>
      </c>
      <c r="D4999" s="197" t="s">
        <v>10357</v>
      </c>
      <c r="E4999" s="197" t="s">
        <v>10358</v>
      </c>
      <c r="F4999" s="197" t="s">
        <v>10359</v>
      </c>
      <c r="G4999" s="197" t="s">
        <v>10360</v>
      </c>
      <c r="H4999" s="197" t="s">
        <v>10361</v>
      </c>
      <c r="I4999" s="197" t="s">
        <v>338</v>
      </c>
      <c r="J4999" s="197" t="n">
        <v>125.11</v>
      </c>
    </row>
    <row r="5000" customFormat="false" ht="51" hidden="false" customHeight="false" outlineLevel="0" collapsed="false">
      <c r="A5000" s="197" t="s">
        <v>10363</v>
      </c>
      <c r="B5000" s="710"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197" t="s">
        <v>10356</v>
      </c>
      <c r="D5000" s="197" t="s">
        <v>10357</v>
      </c>
      <c r="E5000" s="197" t="s">
        <v>10358</v>
      </c>
      <c r="F5000" s="197" t="s">
        <v>10359</v>
      </c>
      <c r="G5000" s="197" t="s">
        <v>10360</v>
      </c>
      <c r="H5000" s="197" t="s">
        <v>10364</v>
      </c>
      <c r="I5000" s="197" t="s">
        <v>338</v>
      </c>
      <c r="J5000" s="197" t="n">
        <v>154.22</v>
      </c>
    </row>
    <row r="5001" customFormat="false" ht="51" hidden="false" customHeight="false" outlineLevel="0" collapsed="false">
      <c r="A5001" s="197" t="s">
        <v>10365</v>
      </c>
      <c r="B5001" s="710"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197" t="s">
        <v>10356</v>
      </c>
      <c r="D5001" s="197" t="s">
        <v>10357</v>
      </c>
      <c r="E5001" s="197" t="s">
        <v>10358</v>
      </c>
      <c r="F5001" s="197" t="s">
        <v>10359</v>
      </c>
      <c r="G5001" s="197" t="s">
        <v>10360</v>
      </c>
      <c r="H5001" s="197" t="s">
        <v>10364</v>
      </c>
      <c r="I5001" s="197" t="s">
        <v>338</v>
      </c>
      <c r="J5001" s="197" t="n">
        <v>152.29</v>
      </c>
    </row>
    <row r="5002" customFormat="false" ht="51" hidden="false" customHeight="false" outlineLevel="0" collapsed="false">
      <c r="A5002" s="197" t="s">
        <v>10366</v>
      </c>
      <c r="B5002" s="710"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197" t="s">
        <v>10356</v>
      </c>
      <c r="D5002" s="197" t="s">
        <v>10357</v>
      </c>
      <c r="E5002" s="197" t="s">
        <v>10358</v>
      </c>
      <c r="F5002" s="197" t="s">
        <v>10359</v>
      </c>
      <c r="G5002" s="197" t="s">
        <v>10360</v>
      </c>
      <c r="H5002" s="197" t="s">
        <v>10367</v>
      </c>
      <c r="I5002" s="197" t="s">
        <v>338</v>
      </c>
      <c r="J5002" s="197" t="n">
        <v>176.41</v>
      </c>
    </row>
    <row r="5003" customFormat="false" ht="51" hidden="false" customHeight="false" outlineLevel="0" collapsed="false">
      <c r="A5003" s="197" t="s">
        <v>10368</v>
      </c>
      <c r="B5003" s="710"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197" t="s">
        <v>10356</v>
      </c>
      <c r="D5003" s="197" t="s">
        <v>10357</v>
      </c>
      <c r="E5003" s="197" t="s">
        <v>10358</v>
      </c>
      <c r="F5003" s="197" t="s">
        <v>10359</v>
      </c>
      <c r="G5003" s="197" t="s">
        <v>10360</v>
      </c>
      <c r="H5003" s="197" t="s">
        <v>10367</v>
      </c>
      <c r="I5003" s="197" t="s">
        <v>338</v>
      </c>
      <c r="J5003" s="197" t="n">
        <v>173.98</v>
      </c>
    </row>
    <row r="5004" customFormat="false" ht="51" hidden="false" customHeight="false" outlineLevel="0" collapsed="false">
      <c r="A5004" s="197" t="s">
        <v>10369</v>
      </c>
      <c r="B5004" s="710"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197" t="s">
        <v>10356</v>
      </c>
      <c r="D5004" s="197" t="s">
        <v>10357</v>
      </c>
      <c r="E5004" s="197" t="s">
        <v>10358</v>
      </c>
      <c r="F5004" s="197" t="s">
        <v>10359</v>
      </c>
      <c r="G5004" s="197" t="s">
        <v>10360</v>
      </c>
      <c r="H5004" s="197" t="s">
        <v>10370</v>
      </c>
      <c r="I5004" s="197" t="s">
        <v>338</v>
      </c>
      <c r="J5004" s="197" t="n">
        <v>291.88</v>
      </c>
    </row>
    <row r="5005" customFormat="false" ht="51" hidden="false" customHeight="false" outlineLevel="0" collapsed="false">
      <c r="A5005" s="197" t="s">
        <v>10371</v>
      </c>
      <c r="B5005" s="710"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197" t="s">
        <v>10356</v>
      </c>
      <c r="D5005" s="197" t="s">
        <v>10357</v>
      </c>
      <c r="E5005" s="197" t="s">
        <v>10358</v>
      </c>
      <c r="F5005" s="197" t="s">
        <v>10359</v>
      </c>
      <c r="G5005" s="197" t="s">
        <v>10360</v>
      </c>
      <c r="H5005" s="197" t="s">
        <v>10370</v>
      </c>
      <c r="I5005" s="197" t="s">
        <v>338</v>
      </c>
      <c r="J5005" s="197" t="n">
        <v>289.21</v>
      </c>
    </row>
    <row r="5006" customFormat="false" ht="51" hidden="false" customHeight="false" outlineLevel="0" collapsed="false">
      <c r="A5006" s="197" t="s">
        <v>10372</v>
      </c>
      <c r="B5006" s="710"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197" t="s">
        <v>10356</v>
      </c>
      <c r="D5006" s="197" t="s">
        <v>10357</v>
      </c>
      <c r="E5006" s="197" t="s">
        <v>10358</v>
      </c>
      <c r="F5006" s="197" t="s">
        <v>10359</v>
      </c>
      <c r="G5006" s="197" t="s">
        <v>10360</v>
      </c>
      <c r="H5006" s="197" t="s">
        <v>10373</v>
      </c>
      <c r="I5006" s="197" t="s">
        <v>338</v>
      </c>
      <c r="J5006" s="197" t="n">
        <v>276.57</v>
      </c>
    </row>
    <row r="5007" customFormat="false" ht="51" hidden="false" customHeight="false" outlineLevel="0" collapsed="false">
      <c r="A5007" s="197" t="s">
        <v>10374</v>
      </c>
      <c r="B5007" s="710"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197" t="s">
        <v>10356</v>
      </c>
      <c r="D5007" s="197" t="s">
        <v>10357</v>
      </c>
      <c r="E5007" s="197" t="s">
        <v>10358</v>
      </c>
      <c r="F5007" s="197" t="s">
        <v>10359</v>
      </c>
      <c r="G5007" s="197" t="s">
        <v>10360</v>
      </c>
      <c r="H5007" s="197" t="s">
        <v>10373</v>
      </c>
      <c r="I5007" s="197" t="s">
        <v>338</v>
      </c>
      <c r="J5007" s="197" t="n">
        <v>273.65</v>
      </c>
    </row>
    <row r="5008" customFormat="false" ht="51" hidden="false" customHeight="false" outlineLevel="0" collapsed="false">
      <c r="A5008" s="197" t="s">
        <v>10375</v>
      </c>
      <c r="B5008" s="710"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197" t="s">
        <v>10356</v>
      </c>
      <c r="D5008" s="197" t="s">
        <v>10357</v>
      </c>
      <c r="E5008" s="197" t="s">
        <v>10358</v>
      </c>
      <c r="F5008" s="197" t="s">
        <v>10359</v>
      </c>
      <c r="G5008" s="197" t="s">
        <v>10360</v>
      </c>
      <c r="H5008" s="197" t="s">
        <v>10376</v>
      </c>
      <c r="I5008" s="197" t="s">
        <v>338</v>
      </c>
      <c r="J5008" s="197" t="n">
        <v>441.48</v>
      </c>
    </row>
    <row r="5009" customFormat="false" ht="51" hidden="false" customHeight="false" outlineLevel="0" collapsed="false">
      <c r="A5009" s="197" t="s">
        <v>10377</v>
      </c>
      <c r="B5009" s="710"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197" t="s">
        <v>10356</v>
      </c>
      <c r="D5009" s="197" t="s">
        <v>10357</v>
      </c>
      <c r="E5009" s="197" t="s">
        <v>10358</v>
      </c>
      <c r="F5009" s="197" t="s">
        <v>10359</v>
      </c>
      <c r="G5009" s="197" t="s">
        <v>10360</v>
      </c>
      <c r="H5009" s="197" t="s">
        <v>10376</v>
      </c>
      <c r="I5009" s="197" t="s">
        <v>338</v>
      </c>
      <c r="J5009" s="197" t="n">
        <v>438.07</v>
      </c>
    </row>
    <row r="5010" customFormat="false" ht="51" hidden="false" customHeight="false" outlineLevel="0" collapsed="false">
      <c r="A5010" s="197" t="s">
        <v>10378</v>
      </c>
      <c r="B5010" s="710"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197" t="s">
        <v>10356</v>
      </c>
      <c r="D5010" s="197" t="s">
        <v>10357</v>
      </c>
      <c r="E5010" s="197" t="s">
        <v>10358</v>
      </c>
      <c r="F5010" s="197" t="s">
        <v>10359</v>
      </c>
      <c r="G5010" s="197" t="s">
        <v>10379</v>
      </c>
      <c r="H5010" s="197" t="s">
        <v>10380</v>
      </c>
      <c r="I5010" s="197" t="s">
        <v>338</v>
      </c>
      <c r="J5010" s="197" t="n">
        <v>723.88</v>
      </c>
    </row>
    <row r="5011" customFormat="false" ht="51" hidden="false" customHeight="false" outlineLevel="0" collapsed="false">
      <c r="A5011" s="197" t="s">
        <v>10381</v>
      </c>
      <c r="B5011" s="710"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197" t="s">
        <v>10356</v>
      </c>
      <c r="D5011" s="197" t="s">
        <v>10357</v>
      </c>
      <c r="E5011" s="197" t="s">
        <v>10358</v>
      </c>
      <c r="F5011" s="197" t="s">
        <v>10359</v>
      </c>
      <c r="G5011" s="197" t="s">
        <v>10379</v>
      </c>
      <c r="H5011" s="197" t="s">
        <v>10380</v>
      </c>
      <c r="I5011" s="197" t="s">
        <v>338</v>
      </c>
      <c r="J5011" s="197" t="n">
        <v>719.97</v>
      </c>
    </row>
    <row r="5012" customFormat="false" ht="51" hidden="false" customHeight="false" outlineLevel="0" collapsed="false">
      <c r="A5012" s="197" t="s">
        <v>10382</v>
      </c>
      <c r="B5012" s="710"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197" t="s">
        <v>10356</v>
      </c>
      <c r="D5012" s="197" t="s">
        <v>10357</v>
      </c>
      <c r="E5012" s="197" t="s">
        <v>10358</v>
      </c>
      <c r="F5012" s="197" t="s">
        <v>10359</v>
      </c>
      <c r="G5012" s="197" t="s">
        <v>10379</v>
      </c>
      <c r="H5012" s="197" t="s">
        <v>10383</v>
      </c>
      <c r="I5012" s="197" t="s">
        <v>338</v>
      </c>
      <c r="J5012" s="197" t="n">
        <v>1195.48</v>
      </c>
    </row>
    <row r="5013" customFormat="false" ht="51" hidden="false" customHeight="false" outlineLevel="0" collapsed="false">
      <c r="A5013" s="197" t="s">
        <v>10384</v>
      </c>
      <c r="B5013" s="710"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197" t="s">
        <v>10356</v>
      </c>
      <c r="D5013" s="197" t="s">
        <v>10357</v>
      </c>
      <c r="E5013" s="197" t="s">
        <v>10358</v>
      </c>
      <c r="F5013" s="197" t="s">
        <v>10359</v>
      </c>
      <c r="G5013" s="197" t="s">
        <v>10379</v>
      </c>
      <c r="H5013" s="197" t="s">
        <v>10383</v>
      </c>
      <c r="I5013" s="197" t="s">
        <v>338</v>
      </c>
      <c r="J5013" s="197" t="n">
        <v>1191.08</v>
      </c>
    </row>
    <row r="5014" customFormat="false" ht="51" hidden="false" customHeight="false" outlineLevel="0" collapsed="false">
      <c r="A5014" s="197" t="s">
        <v>10385</v>
      </c>
      <c r="B5014" s="710"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197" t="s">
        <v>10356</v>
      </c>
      <c r="D5014" s="197" t="s">
        <v>10357</v>
      </c>
      <c r="E5014" s="197" t="s">
        <v>10358</v>
      </c>
      <c r="F5014" s="197" t="s">
        <v>10359</v>
      </c>
      <c r="G5014" s="197" t="s">
        <v>10360</v>
      </c>
      <c r="H5014" s="197" t="s">
        <v>10386</v>
      </c>
      <c r="I5014" s="197" t="s">
        <v>338</v>
      </c>
      <c r="J5014" s="197" t="n">
        <v>3269.51</v>
      </c>
    </row>
    <row r="5015" customFormat="false" ht="51" hidden="false" customHeight="false" outlineLevel="0" collapsed="false">
      <c r="A5015" s="197" t="s">
        <v>10387</v>
      </c>
      <c r="B5015" s="710"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197" t="s">
        <v>10356</v>
      </c>
      <c r="D5015" s="197" t="s">
        <v>10357</v>
      </c>
      <c r="E5015" s="197" t="s">
        <v>10358</v>
      </c>
      <c r="F5015" s="197" t="s">
        <v>10359</v>
      </c>
      <c r="G5015" s="197" t="s">
        <v>10360</v>
      </c>
      <c r="H5015" s="197" t="s">
        <v>10386</v>
      </c>
      <c r="I5015" s="197" t="s">
        <v>338</v>
      </c>
      <c r="J5015" s="197" t="n">
        <v>3264.62</v>
      </c>
    </row>
    <row r="5016" customFormat="false" ht="51" hidden="false" customHeight="false" outlineLevel="0" collapsed="false">
      <c r="A5016" s="197" t="s">
        <v>10388</v>
      </c>
      <c r="B5016" s="710"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197" t="s">
        <v>10356</v>
      </c>
      <c r="D5016" s="197" t="s">
        <v>10357</v>
      </c>
      <c r="E5016" s="197" t="s">
        <v>10358</v>
      </c>
      <c r="F5016" s="197" t="s">
        <v>10359</v>
      </c>
      <c r="G5016" s="197" t="s">
        <v>10360</v>
      </c>
      <c r="H5016" s="197" t="s">
        <v>10389</v>
      </c>
      <c r="I5016" s="197" t="s">
        <v>338</v>
      </c>
      <c r="J5016" s="197" t="n">
        <v>3973.46</v>
      </c>
    </row>
    <row r="5017" customFormat="false" ht="51" hidden="false" customHeight="false" outlineLevel="0" collapsed="false">
      <c r="A5017" s="197" t="s">
        <v>10390</v>
      </c>
      <c r="B5017" s="710"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197" t="s">
        <v>10356</v>
      </c>
      <c r="D5017" s="197" t="s">
        <v>10357</v>
      </c>
      <c r="E5017" s="197" t="s">
        <v>10358</v>
      </c>
      <c r="F5017" s="197" t="s">
        <v>10359</v>
      </c>
      <c r="G5017" s="197" t="s">
        <v>10360</v>
      </c>
      <c r="H5017" s="197" t="s">
        <v>10389</v>
      </c>
      <c r="I5017" s="197" t="s">
        <v>338</v>
      </c>
      <c r="J5017" s="197" t="n">
        <v>3968.07</v>
      </c>
    </row>
    <row r="5018" customFormat="false" ht="51" hidden="false" customHeight="false" outlineLevel="0" collapsed="false">
      <c r="A5018" s="197" t="s">
        <v>10391</v>
      </c>
      <c r="B5018" s="710"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197" t="s">
        <v>10356</v>
      </c>
      <c r="D5018" s="197" t="s">
        <v>10357</v>
      </c>
      <c r="E5018" s="197" t="s">
        <v>10358</v>
      </c>
      <c r="F5018" s="197" t="s">
        <v>10359</v>
      </c>
      <c r="G5018" s="197" t="s">
        <v>10360</v>
      </c>
      <c r="H5018" s="197" t="s">
        <v>10392</v>
      </c>
      <c r="I5018" s="197" t="s">
        <v>338</v>
      </c>
      <c r="J5018" s="197" t="n">
        <v>5342.55</v>
      </c>
    </row>
    <row r="5019" customFormat="false" ht="51" hidden="false" customHeight="false" outlineLevel="0" collapsed="false">
      <c r="A5019" s="197" t="s">
        <v>10393</v>
      </c>
      <c r="B5019" s="710"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197" t="s">
        <v>10356</v>
      </c>
      <c r="D5019" s="197" t="s">
        <v>10357</v>
      </c>
      <c r="E5019" s="197" t="s">
        <v>10358</v>
      </c>
      <c r="F5019" s="197" t="s">
        <v>10359</v>
      </c>
      <c r="G5019" s="197" t="s">
        <v>10360</v>
      </c>
      <c r="H5019" s="197" t="s">
        <v>10392</v>
      </c>
      <c r="I5019" s="197" t="s">
        <v>338</v>
      </c>
      <c r="J5019" s="197" t="n">
        <v>5336.67</v>
      </c>
    </row>
    <row r="5020" customFormat="false" ht="51" hidden="false" customHeight="false" outlineLevel="0" collapsed="false">
      <c r="A5020" s="197" t="s">
        <v>10394</v>
      </c>
      <c r="B5020" s="710"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197" t="s">
        <v>10395</v>
      </c>
      <c r="D5020" s="197" t="s">
        <v>10396</v>
      </c>
      <c r="E5020" s="197" t="s">
        <v>10397</v>
      </c>
      <c r="F5020" s="197" t="s">
        <v>10398</v>
      </c>
      <c r="G5020" s="197" t="s">
        <v>10399</v>
      </c>
      <c r="H5020" s="197" t="s">
        <v>10400</v>
      </c>
      <c r="I5020" s="197" t="s">
        <v>338</v>
      </c>
      <c r="J5020" s="197" t="n">
        <v>205.17</v>
      </c>
    </row>
    <row r="5021" customFormat="false" ht="51" hidden="false" customHeight="false" outlineLevel="0" collapsed="false">
      <c r="A5021" s="197" t="s">
        <v>10401</v>
      </c>
      <c r="B5021" s="710"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197" t="s">
        <v>10395</v>
      </c>
      <c r="D5021" s="197" t="s">
        <v>10396</v>
      </c>
      <c r="E5021" s="197" t="s">
        <v>10397</v>
      </c>
      <c r="F5021" s="197" t="s">
        <v>10398</v>
      </c>
      <c r="G5021" s="197" t="s">
        <v>10399</v>
      </c>
      <c r="H5021" s="197" t="s">
        <v>10400</v>
      </c>
      <c r="I5021" s="197" t="s">
        <v>338</v>
      </c>
      <c r="J5021" s="197" t="n">
        <v>202.74</v>
      </c>
    </row>
    <row r="5022" customFormat="false" ht="51" hidden="false" customHeight="false" outlineLevel="0" collapsed="false">
      <c r="A5022" s="197" t="s">
        <v>10402</v>
      </c>
      <c r="B5022" s="710"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197" t="s">
        <v>10395</v>
      </c>
      <c r="D5022" s="197" t="s">
        <v>10396</v>
      </c>
      <c r="E5022" s="197" t="s">
        <v>10397</v>
      </c>
      <c r="F5022" s="197" t="s">
        <v>10398</v>
      </c>
      <c r="G5022" s="197" t="s">
        <v>10399</v>
      </c>
      <c r="H5022" s="197" t="s">
        <v>10403</v>
      </c>
      <c r="I5022" s="197" t="s">
        <v>338</v>
      </c>
      <c r="J5022" s="197" t="n">
        <v>322.35</v>
      </c>
    </row>
    <row r="5023" customFormat="false" ht="51" hidden="false" customHeight="false" outlineLevel="0" collapsed="false">
      <c r="A5023" s="197" t="s">
        <v>10404</v>
      </c>
      <c r="B5023" s="710"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197" t="s">
        <v>10395</v>
      </c>
      <c r="D5023" s="197" t="s">
        <v>10396</v>
      </c>
      <c r="E5023" s="197" t="s">
        <v>10397</v>
      </c>
      <c r="F5023" s="197" t="s">
        <v>10398</v>
      </c>
      <c r="G5023" s="197" t="s">
        <v>10399</v>
      </c>
      <c r="H5023" s="197" t="s">
        <v>10403</v>
      </c>
      <c r="I5023" s="197" t="s">
        <v>338</v>
      </c>
      <c r="J5023" s="197" t="n">
        <v>319.43</v>
      </c>
    </row>
    <row r="5024" customFormat="false" ht="12.75" hidden="true" customHeight="false" outlineLevel="0" collapsed="false">
      <c r="A5024" s="197" t="s">
        <v>10405</v>
      </c>
      <c r="B5024" s="197"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197" t="s">
        <v>10406</v>
      </c>
      <c r="D5024" s="197" t="s">
        <v>10407</v>
      </c>
      <c r="E5024" s="197" t="s">
        <v>10408</v>
      </c>
      <c r="F5024" s="197" t="s">
        <v>10409</v>
      </c>
      <c r="G5024" s="197" t="s">
        <v>10410</v>
      </c>
      <c r="H5024" s="197" t="s">
        <v>10411</v>
      </c>
      <c r="I5024" s="197" t="s">
        <v>338</v>
      </c>
      <c r="J5024" s="197" t="n">
        <v>154.43</v>
      </c>
    </row>
    <row r="5025" customFormat="false" ht="12.75" hidden="true" customHeight="false" outlineLevel="0" collapsed="false">
      <c r="A5025" s="197" t="s">
        <v>10412</v>
      </c>
      <c r="B5025" s="197"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197" t="s">
        <v>10406</v>
      </c>
      <c r="D5025" s="197" t="s">
        <v>10407</v>
      </c>
      <c r="E5025" s="197" t="s">
        <v>10408</v>
      </c>
      <c r="F5025" s="197" t="s">
        <v>10409</v>
      </c>
      <c r="G5025" s="197" t="s">
        <v>10410</v>
      </c>
      <c r="H5025" s="197" t="s">
        <v>10411</v>
      </c>
      <c r="I5025" s="197" t="s">
        <v>338</v>
      </c>
      <c r="J5025" s="197" t="n">
        <v>153.89</v>
      </c>
    </row>
    <row r="5026" customFormat="false" ht="12.75" hidden="true" customHeight="false" outlineLevel="0" collapsed="false">
      <c r="A5026" s="197" t="s">
        <v>10413</v>
      </c>
      <c r="B5026" s="197"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197" t="s">
        <v>10406</v>
      </c>
      <c r="D5026" s="197" t="s">
        <v>10407</v>
      </c>
      <c r="E5026" s="197" t="s">
        <v>10408</v>
      </c>
      <c r="F5026" s="197" t="s">
        <v>10409</v>
      </c>
      <c r="G5026" s="197" t="s">
        <v>10414</v>
      </c>
      <c r="H5026" s="197" t="s">
        <v>10415</v>
      </c>
      <c r="I5026" s="197" t="s">
        <v>338</v>
      </c>
      <c r="J5026" s="197" t="n">
        <v>217.88</v>
      </c>
    </row>
    <row r="5027" customFormat="false" ht="12.75" hidden="true" customHeight="false" outlineLevel="0" collapsed="false">
      <c r="A5027" s="197" t="s">
        <v>10416</v>
      </c>
      <c r="B5027" s="197"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197" t="s">
        <v>10406</v>
      </c>
      <c r="D5027" s="197" t="s">
        <v>10407</v>
      </c>
      <c r="E5027" s="197" t="s">
        <v>10408</v>
      </c>
      <c r="F5027" s="197" t="s">
        <v>10409</v>
      </c>
      <c r="G5027" s="197" t="s">
        <v>10414</v>
      </c>
      <c r="H5027" s="197" t="s">
        <v>10415</v>
      </c>
      <c r="I5027" s="197" t="s">
        <v>338</v>
      </c>
      <c r="J5027" s="197" t="n">
        <v>217.11</v>
      </c>
    </row>
    <row r="5028" customFormat="false" ht="12.75" hidden="true" customHeight="false" outlineLevel="0" collapsed="false">
      <c r="A5028" s="197" t="s">
        <v>10417</v>
      </c>
      <c r="B5028" s="197"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197" t="s">
        <v>10406</v>
      </c>
      <c r="D5028" s="197" t="s">
        <v>10407</v>
      </c>
      <c r="E5028" s="197" t="s">
        <v>10408</v>
      </c>
      <c r="F5028" s="197" t="s">
        <v>10409</v>
      </c>
      <c r="G5028" s="197" t="s">
        <v>10418</v>
      </c>
      <c r="H5028" s="197" t="s">
        <v>10415</v>
      </c>
      <c r="I5028" s="197" t="s">
        <v>338</v>
      </c>
      <c r="J5028" s="197" t="n">
        <v>299.6</v>
      </c>
    </row>
    <row r="5029" customFormat="false" ht="12.75" hidden="true" customHeight="false" outlineLevel="0" collapsed="false">
      <c r="A5029" s="197" t="s">
        <v>10419</v>
      </c>
      <c r="B5029" s="197"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197" t="s">
        <v>10406</v>
      </c>
      <c r="D5029" s="197" t="s">
        <v>10407</v>
      </c>
      <c r="E5029" s="197" t="s">
        <v>10408</v>
      </c>
      <c r="F5029" s="197" t="s">
        <v>10409</v>
      </c>
      <c r="G5029" s="197" t="s">
        <v>10418</v>
      </c>
      <c r="H5029" s="197" t="s">
        <v>10415</v>
      </c>
      <c r="I5029" s="197" t="s">
        <v>338</v>
      </c>
      <c r="J5029" s="197" t="n">
        <v>298.73</v>
      </c>
    </row>
    <row r="5030" customFormat="false" ht="12.75" hidden="true" customHeight="false" outlineLevel="0" collapsed="false">
      <c r="A5030" s="197" t="s">
        <v>10420</v>
      </c>
      <c r="B5030" s="197"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197" t="s">
        <v>10421</v>
      </c>
      <c r="D5030" s="197" t="s">
        <v>10422</v>
      </c>
      <c r="E5030" s="197" t="s">
        <v>10423</v>
      </c>
      <c r="F5030" s="197" t="s">
        <v>10424</v>
      </c>
      <c r="G5030" s="197" t="s">
        <v>10425</v>
      </c>
      <c r="H5030" s="197" t="s">
        <v>10426</v>
      </c>
      <c r="I5030" s="197" t="s">
        <v>338</v>
      </c>
      <c r="J5030" s="197" t="n">
        <v>353.26</v>
      </c>
    </row>
    <row r="5031" customFormat="false" ht="12.75" hidden="true" customHeight="false" outlineLevel="0" collapsed="false">
      <c r="A5031" s="197" t="s">
        <v>10427</v>
      </c>
      <c r="B5031" s="197"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197" t="s">
        <v>10421</v>
      </c>
      <c r="D5031" s="197" t="s">
        <v>10422</v>
      </c>
      <c r="E5031" s="197" t="s">
        <v>10423</v>
      </c>
      <c r="F5031" s="197" t="s">
        <v>10424</v>
      </c>
      <c r="G5031" s="197" t="s">
        <v>10425</v>
      </c>
      <c r="H5031" s="197" t="s">
        <v>10426</v>
      </c>
      <c r="I5031" s="197" t="s">
        <v>338</v>
      </c>
      <c r="J5031" s="197" t="n">
        <v>352.47</v>
      </c>
    </row>
    <row r="5032" customFormat="false" ht="12.75" hidden="true" customHeight="false" outlineLevel="0" collapsed="false">
      <c r="A5032" s="197" t="s">
        <v>10428</v>
      </c>
      <c r="B5032" s="197"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197" t="s">
        <v>10421</v>
      </c>
      <c r="D5032" s="197" t="s">
        <v>10422</v>
      </c>
      <c r="E5032" s="197" t="s">
        <v>10423</v>
      </c>
      <c r="F5032" s="197" t="s">
        <v>10429</v>
      </c>
      <c r="G5032" s="197" t="s">
        <v>10430</v>
      </c>
      <c r="H5032" s="197" t="s">
        <v>10426</v>
      </c>
      <c r="I5032" s="197" t="s">
        <v>338</v>
      </c>
      <c r="J5032" s="197" t="n">
        <v>358.08</v>
      </c>
    </row>
    <row r="5033" customFormat="false" ht="12.75" hidden="true" customHeight="false" outlineLevel="0" collapsed="false">
      <c r="A5033" s="197" t="s">
        <v>10431</v>
      </c>
      <c r="B5033" s="197"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197" t="s">
        <v>10421</v>
      </c>
      <c r="D5033" s="197" t="s">
        <v>10422</v>
      </c>
      <c r="E5033" s="197" t="s">
        <v>10423</v>
      </c>
      <c r="F5033" s="197" t="s">
        <v>10429</v>
      </c>
      <c r="G5033" s="197" t="s">
        <v>10430</v>
      </c>
      <c r="H5033" s="197" t="s">
        <v>10426</v>
      </c>
      <c r="I5033" s="197" t="s">
        <v>338</v>
      </c>
      <c r="J5033" s="197" t="n">
        <v>356.92</v>
      </c>
    </row>
    <row r="5034" customFormat="false" ht="12.75" hidden="true" customHeight="false" outlineLevel="0" collapsed="false">
      <c r="A5034" s="197" t="s">
        <v>10432</v>
      </c>
      <c r="B5034" s="197"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197" t="s">
        <v>10421</v>
      </c>
      <c r="D5034" s="197" t="s">
        <v>10422</v>
      </c>
      <c r="E5034" s="197" t="s">
        <v>10423</v>
      </c>
      <c r="F5034" s="197" t="s">
        <v>10433</v>
      </c>
      <c r="G5034" s="197" t="s">
        <v>10430</v>
      </c>
      <c r="H5034" s="197" t="s">
        <v>10426</v>
      </c>
      <c r="I5034" s="197" t="s">
        <v>338</v>
      </c>
      <c r="J5034" s="197" t="n">
        <v>429.76</v>
      </c>
    </row>
    <row r="5035" customFormat="false" ht="12.75" hidden="true" customHeight="false" outlineLevel="0" collapsed="false">
      <c r="A5035" s="197" t="s">
        <v>10434</v>
      </c>
      <c r="B5035" s="197"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197" t="s">
        <v>10421</v>
      </c>
      <c r="D5035" s="197" t="s">
        <v>10422</v>
      </c>
      <c r="E5035" s="197" t="s">
        <v>10423</v>
      </c>
      <c r="F5035" s="197" t="s">
        <v>10433</v>
      </c>
      <c r="G5035" s="197" t="s">
        <v>10430</v>
      </c>
      <c r="H5035" s="197" t="s">
        <v>10426</v>
      </c>
      <c r="I5035" s="197" t="s">
        <v>338</v>
      </c>
      <c r="J5035" s="197" t="n">
        <v>427.86</v>
      </c>
    </row>
    <row r="5036" customFormat="false" ht="12.75" hidden="true" customHeight="false" outlineLevel="0" collapsed="false">
      <c r="A5036" s="197" t="s">
        <v>10435</v>
      </c>
      <c r="B5036" s="197"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197" t="s">
        <v>10421</v>
      </c>
      <c r="D5036" s="197" t="s">
        <v>10422</v>
      </c>
      <c r="E5036" s="197" t="s">
        <v>10423</v>
      </c>
      <c r="F5036" s="197" t="s">
        <v>10436</v>
      </c>
      <c r="G5036" s="197" t="s">
        <v>10430</v>
      </c>
      <c r="H5036" s="197" t="s">
        <v>10426</v>
      </c>
      <c r="I5036" s="197" t="s">
        <v>338</v>
      </c>
      <c r="J5036" s="197" t="n">
        <v>527.33</v>
      </c>
    </row>
    <row r="5037" customFormat="false" ht="12.75" hidden="true" customHeight="false" outlineLevel="0" collapsed="false">
      <c r="A5037" s="197" t="s">
        <v>10437</v>
      </c>
      <c r="B5037" s="197"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197" t="s">
        <v>10421</v>
      </c>
      <c r="D5037" s="197" t="s">
        <v>10422</v>
      </c>
      <c r="E5037" s="197" t="s">
        <v>10423</v>
      </c>
      <c r="F5037" s="197" t="s">
        <v>10436</v>
      </c>
      <c r="G5037" s="197" t="s">
        <v>10430</v>
      </c>
      <c r="H5037" s="197" t="s">
        <v>10426</v>
      </c>
      <c r="I5037" s="197" t="s">
        <v>338</v>
      </c>
      <c r="J5037" s="197" t="n">
        <v>524.46</v>
      </c>
    </row>
    <row r="5038" customFormat="false" ht="12.75" hidden="true" customHeight="false" outlineLevel="0" collapsed="false">
      <c r="A5038" s="197" t="s">
        <v>10438</v>
      </c>
      <c r="B5038" s="197"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197" t="s">
        <v>10421</v>
      </c>
      <c r="D5038" s="197" t="s">
        <v>10422</v>
      </c>
      <c r="E5038" s="197" t="s">
        <v>10423</v>
      </c>
      <c r="F5038" s="197" t="s">
        <v>10439</v>
      </c>
      <c r="G5038" s="197" t="s">
        <v>10430</v>
      </c>
      <c r="H5038" s="197" t="s">
        <v>10426</v>
      </c>
      <c r="I5038" s="197" t="s">
        <v>338</v>
      </c>
      <c r="J5038" s="197" t="n">
        <v>648.44</v>
      </c>
    </row>
    <row r="5039" customFormat="false" ht="12.75" hidden="true" customHeight="false" outlineLevel="0" collapsed="false">
      <c r="A5039" s="197" t="s">
        <v>10440</v>
      </c>
      <c r="B5039" s="197"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197" t="s">
        <v>10421</v>
      </c>
      <c r="D5039" s="197" t="s">
        <v>10422</v>
      </c>
      <c r="E5039" s="197" t="s">
        <v>10423</v>
      </c>
      <c r="F5039" s="197" t="s">
        <v>10439</v>
      </c>
      <c r="G5039" s="197" t="s">
        <v>10430</v>
      </c>
      <c r="H5039" s="197" t="s">
        <v>10426</v>
      </c>
      <c r="I5039" s="197" t="s">
        <v>338</v>
      </c>
      <c r="J5039" s="197" t="n">
        <v>644.7</v>
      </c>
    </row>
    <row r="5040" customFormat="false" ht="12.75" hidden="true" customHeight="false" outlineLevel="0" collapsed="false">
      <c r="A5040" s="197" t="s">
        <v>10441</v>
      </c>
      <c r="B5040" s="197"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197" t="s">
        <v>10421</v>
      </c>
      <c r="D5040" s="197" t="s">
        <v>10422</v>
      </c>
      <c r="E5040" s="197" t="s">
        <v>10423</v>
      </c>
      <c r="F5040" s="197" t="s">
        <v>10442</v>
      </c>
      <c r="G5040" s="197" t="s">
        <v>10430</v>
      </c>
      <c r="H5040" s="197" t="s">
        <v>10426</v>
      </c>
      <c r="I5040" s="197" t="s">
        <v>338</v>
      </c>
      <c r="J5040" s="197" t="n">
        <v>762.42</v>
      </c>
    </row>
    <row r="5041" customFormat="false" ht="12.75" hidden="true" customHeight="false" outlineLevel="0" collapsed="false">
      <c r="A5041" s="197" t="s">
        <v>10443</v>
      </c>
      <c r="B5041" s="197"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197" t="s">
        <v>10421</v>
      </c>
      <c r="D5041" s="197" t="s">
        <v>10422</v>
      </c>
      <c r="E5041" s="197" t="s">
        <v>10423</v>
      </c>
      <c r="F5041" s="197" t="s">
        <v>10442</v>
      </c>
      <c r="G5041" s="197" t="s">
        <v>10430</v>
      </c>
      <c r="H5041" s="197" t="s">
        <v>10426</v>
      </c>
      <c r="I5041" s="197" t="s">
        <v>338</v>
      </c>
      <c r="J5041" s="197" t="n">
        <v>758.74</v>
      </c>
    </row>
    <row r="5042" customFormat="false" ht="12.75" hidden="true" customHeight="false" outlineLevel="0" collapsed="false">
      <c r="A5042" s="197" t="s">
        <v>10444</v>
      </c>
      <c r="B5042" s="197"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197" t="s">
        <v>10421</v>
      </c>
      <c r="D5042" s="197" t="s">
        <v>10422</v>
      </c>
      <c r="E5042" s="197" t="s">
        <v>10423</v>
      </c>
      <c r="F5042" s="197" t="s">
        <v>10445</v>
      </c>
      <c r="G5042" s="197" t="s">
        <v>10430</v>
      </c>
      <c r="H5042" s="197" t="s">
        <v>10426</v>
      </c>
      <c r="I5042" s="197" t="s">
        <v>338</v>
      </c>
      <c r="J5042" s="197" t="n">
        <v>1040.61</v>
      </c>
    </row>
    <row r="5043" customFormat="false" ht="12.75" hidden="true" customHeight="false" outlineLevel="0" collapsed="false">
      <c r="A5043" s="197" t="s">
        <v>10446</v>
      </c>
      <c r="B5043" s="197"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197" t="s">
        <v>10421</v>
      </c>
      <c r="D5043" s="197" t="s">
        <v>10422</v>
      </c>
      <c r="E5043" s="197" t="s">
        <v>10423</v>
      </c>
      <c r="F5043" s="197" t="s">
        <v>10445</v>
      </c>
      <c r="G5043" s="197" t="s">
        <v>10430</v>
      </c>
      <c r="H5043" s="197" t="s">
        <v>10426</v>
      </c>
      <c r="I5043" s="197" t="s">
        <v>338</v>
      </c>
      <c r="J5043" s="197" t="n">
        <v>1035.63</v>
      </c>
    </row>
    <row r="5044" customFormat="false" ht="12.75" hidden="true" customHeight="false" outlineLevel="0" collapsed="false">
      <c r="A5044" s="197" t="s">
        <v>10447</v>
      </c>
      <c r="B5044" s="197"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197" t="s">
        <v>10421</v>
      </c>
      <c r="D5044" s="197" t="s">
        <v>10422</v>
      </c>
      <c r="E5044" s="197" t="s">
        <v>10423</v>
      </c>
      <c r="F5044" s="197" t="s">
        <v>10448</v>
      </c>
      <c r="G5044" s="197" t="s">
        <v>10430</v>
      </c>
      <c r="H5044" s="197" t="s">
        <v>10426</v>
      </c>
      <c r="I5044" s="197" t="s">
        <v>338</v>
      </c>
      <c r="J5044" s="197" t="n">
        <v>1338.32</v>
      </c>
    </row>
    <row r="5045" customFormat="false" ht="12.75" hidden="true" customHeight="false" outlineLevel="0" collapsed="false">
      <c r="A5045" s="197" t="s">
        <v>10449</v>
      </c>
      <c r="B5045" s="197"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197" t="s">
        <v>10421</v>
      </c>
      <c r="D5045" s="197" t="s">
        <v>10422</v>
      </c>
      <c r="E5045" s="197" t="s">
        <v>10423</v>
      </c>
      <c r="F5045" s="197" t="s">
        <v>10448</v>
      </c>
      <c r="G5045" s="197" t="s">
        <v>10430</v>
      </c>
      <c r="H5045" s="197" t="s">
        <v>10426</v>
      </c>
      <c r="I5045" s="197" t="s">
        <v>338</v>
      </c>
      <c r="J5045" s="197" t="n">
        <v>1332</v>
      </c>
    </row>
    <row r="5046" customFormat="false" ht="12.75" hidden="true" customHeight="false" outlineLevel="0" collapsed="false">
      <c r="A5046" s="197" t="s">
        <v>10450</v>
      </c>
      <c r="B5046" s="197"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197" t="s">
        <v>10421</v>
      </c>
      <c r="D5046" s="197" t="s">
        <v>10422</v>
      </c>
      <c r="E5046" s="197" t="s">
        <v>10423</v>
      </c>
      <c r="F5046" s="197" t="s">
        <v>10451</v>
      </c>
      <c r="G5046" s="197" t="s">
        <v>10430</v>
      </c>
      <c r="H5046" s="197" t="s">
        <v>10426</v>
      </c>
      <c r="I5046" s="197" t="s">
        <v>338</v>
      </c>
      <c r="J5046" s="197" t="n">
        <v>1731.99</v>
      </c>
    </row>
    <row r="5047" customFormat="false" ht="12.75" hidden="true" customHeight="false" outlineLevel="0" collapsed="false">
      <c r="A5047" s="197" t="s">
        <v>10452</v>
      </c>
      <c r="B5047" s="197"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197" t="s">
        <v>10421</v>
      </c>
      <c r="D5047" s="197" t="s">
        <v>10422</v>
      </c>
      <c r="E5047" s="197" t="s">
        <v>10423</v>
      </c>
      <c r="F5047" s="197" t="s">
        <v>10451</v>
      </c>
      <c r="G5047" s="197" t="s">
        <v>10430</v>
      </c>
      <c r="H5047" s="197" t="s">
        <v>10426</v>
      </c>
      <c r="I5047" s="197" t="s">
        <v>338</v>
      </c>
      <c r="J5047" s="197" t="n">
        <v>1724.27</v>
      </c>
    </row>
    <row r="5048" customFormat="false" ht="12.75" hidden="true" customHeight="false" outlineLevel="0" collapsed="false">
      <c r="A5048" s="197" t="s">
        <v>10453</v>
      </c>
      <c r="B5048" s="197"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197" t="s">
        <v>10421</v>
      </c>
      <c r="D5048" s="197" t="s">
        <v>10422</v>
      </c>
      <c r="E5048" s="197" t="s">
        <v>10423</v>
      </c>
      <c r="F5048" s="197" t="s">
        <v>10454</v>
      </c>
      <c r="G5048" s="197" t="s">
        <v>10430</v>
      </c>
      <c r="H5048" s="197" t="s">
        <v>10426</v>
      </c>
      <c r="I5048" s="197" t="s">
        <v>338</v>
      </c>
      <c r="J5048" s="197" t="n">
        <v>2423.71</v>
      </c>
    </row>
    <row r="5049" customFormat="false" ht="12.75" hidden="true" customHeight="false" outlineLevel="0" collapsed="false">
      <c r="A5049" s="197" t="s">
        <v>10455</v>
      </c>
      <c r="B5049" s="197"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197" t="s">
        <v>10421</v>
      </c>
      <c r="D5049" s="197" t="s">
        <v>10422</v>
      </c>
      <c r="E5049" s="197" t="s">
        <v>10423</v>
      </c>
      <c r="F5049" s="197" t="s">
        <v>10454</v>
      </c>
      <c r="G5049" s="197" t="s">
        <v>10430</v>
      </c>
      <c r="H5049" s="197" t="s">
        <v>10426</v>
      </c>
      <c r="I5049" s="197" t="s">
        <v>338</v>
      </c>
      <c r="J5049" s="197" t="n">
        <v>2414.7</v>
      </c>
    </row>
    <row r="5050" customFormat="false" ht="12.75" hidden="true" customHeight="false" outlineLevel="0" collapsed="false">
      <c r="A5050" s="197" t="s">
        <v>10456</v>
      </c>
      <c r="B5050" s="197"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197" t="s">
        <v>10421</v>
      </c>
      <c r="D5050" s="197" t="s">
        <v>10422</v>
      </c>
      <c r="E5050" s="197" t="s">
        <v>10423</v>
      </c>
      <c r="F5050" s="197" t="s">
        <v>10457</v>
      </c>
      <c r="G5050" s="197" t="s">
        <v>10430</v>
      </c>
      <c r="H5050" s="197" t="s">
        <v>10426</v>
      </c>
      <c r="I5050" s="197" t="s">
        <v>338</v>
      </c>
      <c r="J5050" s="197" t="n">
        <v>2897.97</v>
      </c>
    </row>
    <row r="5051" customFormat="false" ht="12.75" hidden="true" customHeight="false" outlineLevel="0" collapsed="false">
      <c r="A5051" s="197" t="s">
        <v>10458</v>
      </c>
      <c r="B5051" s="197"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197" t="s">
        <v>10421</v>
      </c>
      <c r="D5051" s="197" t="s">
        <v>10422</v>
      </c>
      <c r="E5051" s="197" t="s">
        <v>10423</v>
      </c>
      <c r="F5051" s="197" t="s">
        <v>10457</v>
      </c>
      <c r="G5051" s="197" t="s">
        <v>10430</v>
      </c>
      <c r="H5051" s="197" t="s">
        <v>10426</v>
      </c>
      <c r="I5051" s="197" t="s">
        <v>338</v>
      </c>
      <c r="J5051" s="197" t="n">
        <v>2887.68</v>
      </c>
    </row>
    <row r="5052" customFormat="false" ht="12.75" hidden="true" customHeight="false" outlineLevel="0" collapsed="false">
      <c r="A5052" s="197" t="s">
        <v>10459</v>
      </c>
      <c r="B5052" s="197"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197" t="s">
        <v>10421</v>
      </c>
      <c r="D5052" s="197" t="s">
        <v>10422</v>
      </c>
      <c r="E5052" s="197" t="s">
        <v>10423</v>
      </c>
      <c r="F5052" s="197" t="s">
        <v>10460</v>
      </c>
      <c r="G5052" s="197" t="s">
        <v>10430</v>
      </c>
      <c r="H5052" s="197" t="s">
        <v>10426</v>
      </c>
      <c r="I5052" s="197" t="s">
        <v>338</v>
      </c>
      <c r="J5052" s="197" t="n">
        <v>3388</v>
      </c>
    </row>
    <row r="5053" customFormat="false" ht="12.75" hidden="true" customHeight="false" outlineLevel="0" collapsed="false">
      <c r="A5053" s="197" t="s">
        <v>10461</v>
      </c>
      <c r="B5053" s="197"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197" t="s">
        <v>10421</v>
      </c>
      <c r="D5053" s="197" t="s">
        <v>10422</v>
      </c>
      <c r="E5053" s="197" t="s">
        <v>10423</v>
      </c>
      <c r="F5053" s="197" t="s">
        <v>10460</v>
      </c>
      <c r="G5053" s="197" t="s">
        <v>10430</v>
      </c>
      <c r="H5053" s="197" t="s">
        <v>10426</v>
      </c>
      <c r="I5053" s="197" t="s">
        <v>338</v>
      </c>
      <c r="J5053" s="197" t="n">
        <v>3376.43</v>
      </c>
    </row>
    <row r="5054" customFormat="false" ht="12.75" hidden="true" customHeight="false" outlineLevel="0" collapsed="false">
      <c r="A5054" s="197" t="s">
        <v>10462</v>
      </c>
      <c r="B5054" s="197"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197" t="s">
        <v>10421</v>
      </c>
      <c r="D5054" s="197" t="s">
        <v>10422</v>
      </c>
      <c r="E5054" s="197" t="s">
        <v>10423</v>
      </c>
      <c r="F5054" s="197" t="s">
        <v>10463</v>
      </c>
      <c r="G5054" s="197" t="s">
        <v>10464</v>
      </c>
      <c r="H5054" s="197" t="s">
        <v>10465</v>
      </c>
      <c r="I5054" s="197" t="s">
        <v>338</v>
      </c>
      <c r="J5054" s="197" t="n">
        <v>3946.36</v>
      </c>
    </row>
    <row r="5055" customFormat="false" ht="12.75" hidden="true" customHeight="false" outlineLevel="0" collapsed="false">
      <c r="A5055" s="197" t="s">
        <v>10466</v>
      </c>
      <c r="B5055" s="197"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197" t="s">
        <v>10421</v>
      </c>
      <c r="D5055" s="197" t="s">
        <v>10422</v>
      </c>
      <c r="E5055" s="197" t="s">
        <v>10423</v>
      </c>
      <c r="F5055" s="197" t="s">
        <v>10463</v>
      </c>
      <c r="G5055" s="197" t="s">
        <v>10464</v>
      </c>
      <c r="H5055" s="197" t="s">
        <v>10465</v>
      </c>
      <c r="I5055" s="197" t="s">
        <v>338</v>
      </c>
      <c r="J5055" s="197" t="n">
        <v>3933.51</v>
      </c>
    </row>
    <row r="5056" customFormat="false" ht="12.75" hidden="true" customHeight="false" outlineLevel="0" collapsed="false">
      <c r="A5056" s="197" t="s">
        <v>10467</v>
      </c>
      <c r="B5056" s="197"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197" t="s">
        <v>10421</v>
      </c>
      <c r="D5056" s="197" t="s">
        <v>10422</v>
      </c>
      <c r="E5056" s="197" t="s">
        <v>10423</v>
      </c>
      <c r="F5056" s="197" t="s">
        <v>10468</v>
      </c>
      <c r="G5056" s="197" t="s">
        <v>10464</v>
      </c>
      <c r="H5056" s="197" t="s">
        <v>10465</v>
      </c>
      <c r="I5056" s="197" t="s">
        <v>338</v>
      </c>
      <c r="J5056" s="197" t="n">
        <v>5150.49</v>
      </c>
    </row>
    <row r="5057" customFormat="false" ht="12.75" hidden="true" customHeight="false" outlineLevel="0" collapsed="false">
      <c r="A5057" s="197" t="s">
        <v>10469</v>
      </c>
      <c r="B5057" s="197"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197" t="s">
        <v>10421</v>
      </c>
      <c r="D5057" s="197" t="s">
        <v>10422</v>
      </c>
      <c r="E5057" s="197" t="s">
        <v>10423</v>
      </c>
      <c r="F5057" s="197" t="s">
        <v>10468</v>
      </c>
      <c r="G5057" s="197" t="s">
        <v>10464</v>
      </c>
      <c r="H5057" s="197" t="s">
        <v>10465</v>
      </c>
      <c r="I5057" s="197" t="s">
        <v>338</v>
      </c>
      <c r="J5057" s="197" t="n">
        <v>5135.29</v>
      </c>
    </row>
    <row r="5058" customFormat="false" ht="12.75" hidden="true" customHeight="false" outlineLevel="0" collapsed="false">
      <c r="A5058" s="197" t="s">
        <v>10470</v>
      </c>
      <c r="B5058" s="197"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197" t="s">
        <v>10421</v>
      </c>
      <c r="D5058" s="197" t="s">
        <v>10471</v>
      </c>
      <c r="E5058" s="197" t="s">
        <v>10423</v>
      </c>
      <c r="F5058" s="197" t="s">
        <v>10433</v>
      </c>
      <c r="G5058" s="197" t="s">
        <v>10430</v>
      </c>
      <c r="H5058" s="197" t="s">
        <v>10426</v>
      </c>
      <c r="I5058" s="197" t="s">
        <v>338</v>
      </c>
      <c r="J5058" s="197" t="n">
        <v>401.67</v>
      </c>
    </row>
    <row r="5059" customFormat="false" ht="12.75" hidden="true" customHeight="false" outlineLevel="0" collapsed="false">
      <c r="A5059" s="197" t="s">
        <v>10472</v>
      </c>
      <c r="B5059" s="197"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197" t="s">
        <v>10421</v>
      </c>
      <c r="D5059" s="197" t="s">
        <v>10471</v>
      </c>
      <c r="E5059" s="197" t="s">
        <v>10423</v>
      </c>
      <c r="F5059" s="197" t="s">
        <v>10433</v>
      </c>
      <c r="G5059" s="197" t="s">
        <v>10430</v>
      </c>
      <c r="H5059" s="197" t="s">
        <v>10426</v>
      </c>
      <c r="I5059" s="197" t="s">
        <v>338</v>
      </c>
      <c r="J5059" s="197" t="n">
        <v>399.77</v>
      </c>
    </row>
    <row r="5060" customFormat="false" ht="12.75" hidden="true" customHeight="false" outlineLevel="0" collapsed="false">
      <c r="A5060" s="197" t="s">
        <v>10473</v>
      </c>
      <c r="B5060" s="197"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197" t="s">
        <v>10421</v>
      </c>
      <c r="D5060" s="197" t="s">
        <v>10474</v>
      </c>
      <c r="E5060" s="197" t="s">
        <v>10423</v>
      </c>
      <c r="F5060" s="197" t="s">
        <v>10436</v>
      </c>
      <c r="G5060" s="197" t="s">
        <v>10430</v>
      </c>
      <c r="H5060" s="197" t="s">
        <v>10426</v>
      </c>
      <c r="I5060" s="197" t="s">
        <v>338</v>
      </c>
      <c r="J5060" s="197" t="n">
        <v>484.74</v>
      </c>
    </row>
    <row r="5061" customFormat="false" ht="12.75" hidden="true" customHeight="false" outlineLevel="0" collapsed="false">
      <c r="A5061" s="197" t="s">
        <v>10475</v>
      </c>
      <c r="B5061" s="197"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197" t="s">
        <v>10421</v>
      </c>
      <c r="D5061" s="197" t="s">
        <v>10474</v>
      </c>
      <c r="E5061" s="197" t="s">
        <v>10423</v>
      </c>
      <c r="F5061" s="197" t="s">
        <v>10436</v>
      </c>
      <c r="G5061" s="197" t="s">
        <v>10430</v>
      </c>
      <c r="H5061" s="197" t="s">
        <v>10426</v>
      </c>
      <c r="I5061" s="197" t="s">
        <v>338</v>
      </c>
      <c r="J5061" s="197" t="n">
        <v>481.87</v>
      </c>
    </row>
    <row r="5062" customFormat="false" ht="12.75" hidden="true" customHeight="false" outlineLevel="0" collapsed="false">
      <c r="A5062" s="197" t="s">
        <v>10476</v>
      </c>
      <c r="B5062" s="197"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197" t="s">
        <v>10421</v>
      </c>
      <c r="D5062" s="197" t="s">
        <v>10474</v>
      </c>
      <c r="E5062" s="197" t="s">
        <v>10423</v>
      </c>
      <c r="F5062" s="197" t="s">
        <v>10439</v>
      </c>
      <c r="G5062" s="197" t="s">
        <v>10430</v>
      </c>
      <c r="H5062" s="197" t="s">
        <v>10426</v>
      </c>
      <c r="I5062" s="197" t="s">
        <v>338</v>
      </c>
      <c r="J5062" s="197" t="n">
        <v>594.61</v>
      </c>
    </row>
    <row r="5063" customFormat="false" ht="12.75" hidden="true" customHeight="false" outlineLevel="0" collapsed="false">
      <c r="A5063" s="197" t="s">
        <v>10477</v>
      </c>
      <c r="B5063" s="197"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197" t="s">
        <v>10421</v>
      </c>
      <c r="D5063" s="197" t="s">
        <v>10474</v>
      </c>
      <c r="E5063" s="197" t="s">
        <v>10423</v>
      </c>
      <c r="F5063" s="197" t="s">
        <v>10439</v>
      </c>
      <c r="G5063" s="197" t="s">
        <v>10430</v>
      </c>
      <c r="H5063" s="197" t="s">
        <v>10426</v>
      </c>
      <c r="I5063" s="197" t="s">
        <v>338</v>
      </c>
      <c r="J5063" s="197" t="n">
        <v>590.87</v>
      </c>
    </row>
    <row r="5064" customFormat="false" ht="12.75" hidden="true" customHeight="false" outlineLevel="0" collapsed="false">
      <c r="A5064" s="197" t="s">
        <v>10478</v>
      </c>
      <c r="B5064" s="197"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197" t="s">
        <v>10421</v>
      </c>
      <c r="D5064" s="197" t="s">
        <v>10474</v>
      </c>
      <c r="E5064" s="197" t="s">
        <v>10423</v>
      </c>
      <c r="F5064" s="197" t="s">
        <v>10442</v>
      </c>
      <c r="G5064" s="197" t="s">
        <v>10430</v>
      </c>
      <c r="H5064" s="197" t="s">
        <v>10426</v>
      </c>
      <c r="I5064" s="197" t="s">
        <v>338</v>
      </c>
      <c r="J5064" s="197" t="n">
        <v>676.62</v>
      </c>
    </row>
    <row r="5065" customFormat="false" ht="12.75" hidden="true" customHeight="false" outlineLevel="0" collapsed="false">
      <c r="A5065" s="197" t="s">
        <v>10479</v>
      </c>
      <c r="B5065" s="197"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197" t="s">
        <v>10421</v>
      </c>
      <c r="D5065" s="197" t="s">
        <v>10474</v>
      </c>
      <c r="E5065" s="197" t="s">
        <v>10423</v>
      </c>
      <c r="F5065" s="197" t="s">
        <v>10442</v>
      </c>
      <c r="G5065" s="197" t="s">
        <v>10430</v>
      </c>
      <c r="H5065" s="197" t="s">
        <v>10426</v>
      </c>
      <c r="I5065" s="197" t="s">
        <v>338</v>
      </c>
      <c r="J5065" s="197" t="n">
        <v>672.94</v>
      </c>
    </row>
    <row r="5066" customFormat="false" ht="12.75" hidden="true" customHeight="false" outlineLevel="0" collapsed="false">
      <c r="A5066" s="197" t="s">
        <v>10480</v>
      </c>
      <c r="B5066" s="197"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197" t="s">
        <v>10421</v>
      </c>
      <c r="D5066" s="197" t="s">
        <v>10474</v>
      </c>
      <c r="E5066" s="197" t="s">
        <v>10423</v>
      </c>
      <c r="F5066" s="197" t="s">
        <v>10445</v>
      </c>
      <c r="G5066" s="197" t="s">
        <v>10430</v>
      </c>
      <c r="H5066" s="197" t="s">
        <v>10426</v>
      </c>
      <c r="I5066" s="197" t="s">
        <v>338</v>
      </c>
      <c r="J5066" s="197" t="n">
        <v>950.88</v>
      </c>
    </row>
    <row r="5067" customFormat="false" ht="12.75" hidden="true" customHeight="false" outlineLevel="0" collapsed="false">
      <c r="A5067" s="197" t="s">
        <v>10481</v>
      </c>
      <c r="B5067" s="197"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197" t="s">
        <v>10421</v>
      </c>
      <c r="D5067" s="197" t="s">
        <v>10474</v>
      </c>
      <c r="E5067" s="197" t="s">
        <v>10423</v>
      </c>
      <c r="F5067" s="197" t="s">
        <v>10445</v>
      </c>
      <c r="G5067" s="197" t="s">
        <v>10430</v>
      </c>
      <c r="H5067" s="197" t="s">
        <v>10426</v>
      </c>
      <c r="I5067" s="197" t="s">
        <v>338</v>
      </c>
      <c r="J5067" s="197" t="n">
        <v>945.9</v>
      </c>
    </row>
    <row r="5068" customFormat="false" ht="12.75" hidden="true" customHeight="false" outlineLevel="0" collapsed="false">
      <c r="A5068" s="197" t="s">
        <v>10482</v>
      </c>
      <c r="B5068" s="197"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197" t="s">
        <v>10421</v>
      </c>
      <c r="D5068" s="197" t="s">
        <v>10474</v>
      </c>
      <c r="E5068" s="197" t="s">
        <v>10423</v>
      </c>
      <c r="F5068" s="197" t="s">
        <v>10448</v>
      </c>
      <c r="G5068" s="197" t="s">
        <v>10430</v>
      </c>
      <c r="H5068" s="197" t="s">
        <v>10426</v>
      </c>
      <c r="I5068" s="197" t="s">
        <v>338</v>
      </c>
      <c r="J5068" s="197" t="n">
        <v>1186.85</v>
      </c>
    </row>
    <row r="5069" customFormat="false" ht="12.75" hidden="true" customHeight="false" outlineLevel="0" collapsed="false">
      <c r="A5069" s="197" t="s">
        <v>10483</v>
      </c>
      <c r="B5069" s="197"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197" t="s">
        <v>10421</v>
      </c>
      <c r="D5069" s="197" t="s">
        <v>10474</v>
      </c>
      <c r="E5069" s="197" t="s">
        <v>10423</v>
      </c>
      <c r="F5069" s="197" t="s">
        <v>10448</v>
      </c>
      <c r="G5069" s="197" t="s">
        <v>10430</v>
      </c>
      <c r="H5069" s="197" t="s">
        <v>10426</v>
      </c>
      <c r="I5069" s="197" t="s">
        <v>338</v>
      </c>
      <c r="J5069" s="197" t="n">
        <v>1180.53</v>
      </c>
    </row>
    <row r="5070" customFormat="false" ht="12.75" hidden="true" customHeight="false" outlineLevel="0" collapsed="false">
      <c r="A5070" s="197" t="s">
        <v>10484</v>
      </c>
      <c r="B5070" s="197"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197" t="s">
        <v>10421</v>
      </c>
      <c r="D5070" s="197" t="s">
        <v>10474</v>
      </c>
      <c r="E5070" s="197" t="s">
        <v>10423</v>
      </c>
      <c r="F5070" s="197" t="s">
        <v>10451</v>
      </c>
      <c r="G5070" s="197" t="s">
        <v>10430</v>
      </c>
      <c r="H5070" s="197" t="s">
        <v>10426</v>
      </c>
      <c r="I5070" s="197" t="s">
        <v>338</v>
      </c>
      <c r="J5070" s="197" t="n">
        <v>1521.05</v>
      </c>
    </row>
    <row r="5071" customFormat="false" ht="12.75" hidden="true" customHeight="false" outlineLevel="0" collapsed="false">
      <c r="A5071" s="197" t="s">
        <v>10485</v>
      </c>
      <c r="B5071" s="197"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197" t="s">
        <v>10421</v>
      </c>
      <c r="D5071" s="197" t="s">
        <v>10474</v>
      </c>
      <c r="E5071" s="197" t="s">
        <v>10423</v>
      </c>
      <c r="F5071" s="197" t="s">
        <v>10451</v>
      </c>
      <c r="G5071" s="197" t="s">
        <v>10430</v>
      </c>
      <c r="H5071" s="197" t="s">
        <v>10426</v>
      </c>
      <c r="I5071" s="197" t="s">
        <v>338</v>
      </c>
      <c r="J5071" s="197" t="n">
        <v>1514.63</v>
      </c>
    </row>
    <row r="5072" customFormat="false" ht="12.75" hidden="true" customHeight="false" outlineLevel="0" collapsed="false">
      <c r="A5072" s="197" t="s">
        <v>10486</v>
      </c>
      <c r="B5072" s="197"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197" t="s">
        <v>10421</v>
      </c>
      <c r="D5072" s="197" t="s">
        <v>10474</v>
      </c>
      <c r="E5072" s="197" t="s">
        <v>10423</v>
      </c>
      <c r="F5072" s="197" t="s">
        <v>10454</v>
      </c>
      <c r="G5072" s="197" t="s">
        <v>10430</v>
      </c>
      <c r="H5072" s="197" t="s">
        <v>10426</v>
      </c>
      <c r="I5072" s="197" t="s">
        <v>338</v>
      </c>
      <c r="J5072" s="197" t="n">
        <v>2148</v>
      </c>
    </row>
    <row r="5073" customFormat="false" ht="12.75" hidden="true" customHeight="false" outlineLevel="0" collapsed="false">
      <c r="A5073" s="197" t="s">
        <v>10487</v>
      </c>
      <c r="B5073" s="197"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197" t="s">
        <v>10421</v>
      </c>
      <c r="D5073" s="197" t="s">
        <v>10474</v>
      </c>
      <c r="E5073" s="197" t="s">
        <v>10423</v>
      </c>
      <c r="F5073" s="197" t="s">
        <v>10454</v>
      </c>
      <c r="G5073" s="197" t="s">
        <v>10430</v>
      </c>
      <c r="H5073" s="197" t="s">
        <v>10426</v>
      </c>
      <c r="I5073" s="197" t="s">
        <v>338</v>
      </c>
      <c r="J5073" s="197" t="n">
        <v>2140.52</v>
      </c>
    </row>
    <row r="5074" customFormat="false" ht="12.75" hidden="true" customHeight="false" outlineLevel="0" collapsed="false">
      <c r="A5074" s="197" t="s">
        <v>10488</v>
      </c>
      <c r="B5074" s="197"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197" t="s">
        <v>10421</v>
      </c>
      <c r="D5074" s="197" t="s">
        <v>10474</v>
      </c>
      <c r="E5074" s="197" t="s">
        <v>10423</v>
      </c>
      <c r="F5074" s="197" t="s">
        <v>10457</v>
      </c>
      <c r="G5074" s="197" t="s">
        <v>10430</v>
      </c>
      <c r="H5074" s="197" t="s">
        <v>10426</v>
      </c>
      <c r="I5074" s="197" t="s">
        <v>338</v>
      </c>
      <c r="J5074" s="197" t="n">
        <v>2492.04</v>
      </c>
    </row>
    <row r="5075" customFormat="false" ht="12.75" hidden="true" customHeight="false" outlineLevel="0" collapsed="false">
      <c r="A5075" s="197" t="s">
        <v>10489</v>
      </c>
      <c r="B5075" s="197"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197" t="s">
        <v>10421</v>
      </c>
      <c r="D5075" s="197" t="s">
        <v>10474</v>
      </c>
      <c r="E5075" s="197" t="s">
        <v>10423</v>
      </c>
      <c r="F5075" s="197" t="s">
        <v>10457</v>
      </c>
      <c r="G5075" s="197" t="s">
        <v>10430</v>
      </c>
      <c r="H5075" s="197" t="s">
        <v>10426</v>
      </c>
      <c r="I5075" s="197" t="s">
        <v>338</v>
      </c>
      <c r="J5075" s="197" t="n">
        <v>2483.49</v>
      </c>
    </row>
    <row r="5076" customFormat="false" ht="12.75" hidden="true" customHeight="false" outlineLevel="0" collapsed="false">
      <c r="A5076" s="197" t="s">
        <v>10490</v>
      </c>
      <c r="B5076" s="197"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197" t="s">
        <v>10421</v>
      </c>
      <c r="D5076" s="197" t="s">
        <v>10474</v>
      </c>
      <c r="E5076" s="197" t="s">
        <v>10423</v>
      </c>
      <c r="F5076" s="197" t="s">
        <v>10460</v>
      </c>
      <c r="G5076" s="197" t="s">
        <v>10430</v>
      </c>
      <c r="H5076" s="197" t="s">
        <v>10426</v>
      </c>
      <c r="I5076" s="197" t="s">
        <v>338</v>
      </c>
      <c r="J5076" s="197" t="n">
        <v>2876.5</v>
      </c>
    </row>
    <row r="5077" customFormat="false" ht="12.75" hidden="true" customHeight="false" outlineLevel="0" collapsed="false">
      <c r="A5077" s="197" t="s">
        <v>10491</v>
      </c>
      <c r="B5077" s="197"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197" t="s">
        <v>10421</v>
      </c>
      <c r="D5077" s="197" t="s">
        <v>10474</v>
      </c>
      <c r="E5077" s="197" t="s">
        <v>10423</v>
      </c>
      <c r="F5077" s="197" t="s">
        <v>10460</v>
      </c>
      <c r="G5077" s="197" t="s">
        <v>10430</v>
      </c>
      <c r="H5077" s="197" t="s">
        <v>10426</v>
      </c>
      <c r="I5077" s="197" t="s">
        <v>338</v>
      </c>
      <c r="J5077" s="197" t="n">
        <v>2866.88</v>
      </c>
    </row>
    <row r="5078" customFormat="false" ht="12.75" hidden="true" customHeight="false" outlineLevel="0" collapsed="false">
      <c r="A5078" s="197" t="s">
        <v>10492</v>
      </c>
      <c r="B5078" s="197"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197" t="s">
        <v>10421</v>
      </c>
      <c r="D5078" s="197" t="s">
        <v>10474</v>
      </c>
      <c r="E5078" s="197" t="s">
        <v>10423</v>
      </c>
      <c r="F5078" s="197" t="s">
        <v>10463</v>
      </c>
      <c r="G5078" s="197" t="s">
        <v>10464</v>
      </c>
      <c r="H5078" s="197" t="s">
        <v>10465</v>
      </c>
      <c r="I5078" s="197" t="s">
        <v>338</v>
      </c>
      <c r="J5078" s="197" t="n">
        <v>3376.12</v>
      </c>
    </row>
    <row r="5079" customFormat="false" ht="12.75" hidden="true" customHeight="false" outlineLevel="0" collapsed="false">
      <c r="A5079" s="197" t="s">
        <v>10493</v>
      </c>
      <c r="B5079" s="197"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197" t="s">
        <v>10421</v>
      </c>
      <c r="D5079" s="197" t="s">
        <v>10474</v>
      </c>
      <c r="E5079" s="197" t="s">
        <v>10423</v>
      </c>
      <c r="F5079" s="197" t="s">
        <v>10463</v>
      </c>
      <c r="G5079" s="197" t="s">
        <v>10464</v>
      </c>
      <c r="H5079" s="197" t="s">
        <v>10465</v>
      </c>
      <c r="I5079" s="197" t="s">
        <v>338</v>
      </c>
      <c r="J5079" s="197" t="n">
        <v>3365.44</v>
      </c>
    </row>
    <row r="5080" customFormat="false" ht="12.75" hidden="true" customHeight="false" outlineLevel="0" collapsed="false">
      <c r="A5080" s="197" t="s">
        <v>10494</v>
      </c>
      <c r="B5080" s="197"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197" t="s">
        <v>10421</v>
      </c>
      <c r="D5080" s="197" t="s">
        <v>10495</v>
      </c>
      <c r="E5080" s="197" t="s">
        <v>10423</v>
      </c>
      <c r="F5080" s="197" t="s">
        <v>10468</v>
      </c>
      <c r="G5080" s="197" t="s">
        <v>10464</v>
      </c>
      <c r="H5080" s="197" t="s">
        <v>10465</v>
      </c>
      <c r="I5080" s="197" t="s">
        <v>338</v>
      </c>
      <c r="J5080" s="197" t="n">
        <v>4480.02</v>
      </c>
    </row>
    <row r="5081" customFormat="false" ht="12.75" hidden="true" customHeight="false" outlineLevel="0" collapsed="false">
      <c r="A5081" s="197" t="s">
        <v>10496</v>
      </c>
      <c r="B5081" s="197"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197" t="s">
        <v>10421</v>
      </c>
      <c r="D5081" s="197" t="s">
        <v>10495</v>
      </c>
      <c r="E5081" s="197" t="s">
        <v>10423</v>
      </c>
      <c r="F5081" s="197" t="s">
        <v>10468</v>
      </c>
      <c r="G5081" s="197" t="s">
        <v>10464</v>
      </c>
      <c r="H5081" s="197" t="s">
        <v>10465</v>
      </c>
      <c r="I5081" s="197" t="s">
        <v>338</v>
      </c>
      <c r="J5081" s="197" t="n">
        <v>4467.19</v>
      </c>
    </row>
    <row r="5082" customFormat="false" ht="25.5" hidden="false" customHeight="false" outlineLevel="0" collapsed="false">
      <c r="A5082" s="197" t="s">
        <v>10497</v>
      </c>
      <c r="B5082" s="710" t="str">
        <f aca="false">C5082&amp;D5082&amp;E5082&amp;F5082&amp;G5082&amp;H5082</f>
        <v>TUBO DE QUEDA EM PVC,COM DIAMETRO DE 100MM E DESNIVEL DE ATE 1,00M,PARA POCOS DE VISITA DE ESGOTO SANITARIO,CONFORME PADRAO CEDAE.FORNECIMENTO E ASSENTAMENTO</v>
      </c>
      <c r="C5082" s="197" t="s">
        <v>10498</v>
      </c>
      <c r="D5082" s="197" t="s">
        <v>10499</v>
      </c>
      <c r="E5082" s="197" t="s">
        <v>10500</v>
      </c>
      <c r="I5082" s="197" t="s">
        <v>30</v>
      </c>
      <c r="J5082" s="197" t="n">
        <v>216.49</v>
      </c>
    </row>
    <row r="5083" customFormat="false" ht="25.5" hidden="false" customHeight="false" outlineLevel="0" collapsed="false">
      <c r="A5083" s="197" t="s">
        <v>10501</v>
      </c>
      <c r="B5083" s="710" t="str">
        <f aca="false">C5083&amp;D5083&amp;E5083&amp;F5083&amp;G5083&amp;H5083</f>
        <v>TUBO DE QUEDA EM PVC,COM DIAMETRO DE 100MM E DESNIVEL DE ATE 1,00M,PARA POCOS DE VISITA DE ESGOTO SANITARIO,CONFORME PADRAO CEDAE.FORNECIMENTO E ASSENTAMENTO</v>
      </c>
      <c r="C5083" s="197" t="s">
        <v>10498</v>
      </c>
      <c r="D5083" s="197" t="s">
        <v>10499</v>
      </c>
      <c r="E5083" s="197" t="s">
        <v>10500</v>
      </c>
      <c r="I5083" s="197" t="s">
        <v>30</v>
      </c>
      <c r="J5083" s="197" t="n">
        <v>201.77</v>
      </c>
    </row>
    <row r="5084" customFormat="false" ht="25.5" hidden="false" customHeight="false" outlineLevel="0" collapsed="false">
      <c r="A5084" s="197" t="s">
        <v>10502</v>
      </c>
      <c r="B5084" s="710" t="str">
        <f aca="false">C5084&amp;D5084&amp;E5084&amp;F5084&amp;G5084&amp;H5084</f>
        <v>ADICIONAL PARA DESNIVEL EXCEDENTE DE 1,00M,PARA TUBO DE QUEDA EM PVC,COM DIAMETRO DE 100MM,PARA POCOS DE VISITA DE ESGOTO SANITARIO,CONFORME PADRAO CEDAE</v>
      </c>
      <c r="C5084" s="197" t="s">
        <v>10230</v>
      </c>
      <c r="D5084" s="197" t="s">
        <v>10503</v>
      </c>
      <c r="E5084" s="197" t="s">
        <v>10504</v>
      </c>
      <c r="I5084" s="197" t="s">
        <v>338</v>
      </c>
      <c r="J5084" s="197" t="n">
        <v>96.44</v>
      </c>
    </row>
    <row r="5085" customFormat="false" ht="25.5" hidden="false" customHeight="false" outlineLevel="0" collapsed="false">
      <c r="A5085" s="197" t="s">
        <v>10505</v>
      </c>
      <c r="B5085" s="710" t="str">
        <f aca="false">C5085&amp;D5085&amp;E5085&amp;F5085&amp;G5085&amp;H5085</f>
        <v>ADICIONAL PARA DESNIVEL EXCEDENTE DE 1,00M,PARA TUBO DE QUEDA EM PVC,COM DIAMETRO DE 100MM,PARA POCOS DE VISITA DE ESGOTO SANITARIO,CONFORME PADRAO CEDAE</v>
      </c>
      <c r="C5085" s="197" t="s">
        <v>10230</v>
      </c>
      <c r="D5085" s="197" t="s">
        <v>10503</v>
      </c>
      <c r="E5085" s="197" t="s">
        <v>10504</v>
      </c>
      <c r="I5085" s="197" t="s">
        <v>338</v>
      </c>
      <c r="J5085" s="197" t="n">
        <v>89.63</v>
      </c>
    </row>
    <row r="5086" customFormat="false" ht="25.5" hidden="false" customHeight="false" outlineLevel="0" collapsed="false">
      <c r="A5086" s="197" t="s">
        <v>10506</v>
      </c>
      <c r="B5086" s="710" t="str">
        <f aca="false">C5086&amp;D5086&amp;E5086&amp;F5086&amp;G5086&amp;H5086</f>
        <v>TUBO DE QUEDA EM PVC,COM DIAMETRO DE 150MM E DESNIVEL DE ATE 1,00MM,PARA POCOS DE VISITA DE ESGOTO SANITARIO,CONFORME PADRAO CEDAE.FORNECIMENTO E ASSENTAMENTO</v>
      </c>
      <c r="C5086" s="197" t="s">
        <v>10507</v>
      </c>
      <c r="D5086" s="197" t="s">
        <v>10508</v>
      </c>
      <c r="E5086" s="197" t="s">
        <v>10509</v>
      </c>
      <c r="I5086" s="197" t="s">
        <v>30</v>
      </c>
      <c r="J5086" s="197" t="n">
        <v>514.94</v>
      </c>
    </row>
    <row r="5087" customFormat="false" ht="25.5" hidden="false" customHeight="false" outlineLevel="0" collapsed="false">
      <c r="A5087" s="197" t="s">
        <v>10510</v>
      </c>
      <c r="B5087" s="710" t="str">
        <f aca="false">C5087&amp;D5087&amp;E5087&amp;F5087&amp;G5087&amp;H5087</f>
        <v>TUBO DE QUEDA EM PVC,COM DIAMETRO DE 150MM E DESNIVEL DE ATE 1,00MM,PARA POCOS DE VISITA DE ESGOTO SANITARIO,CONFORME PADRAO CEDAE.FORNECIMENTO E ASSENTAMENTO</v>
      </c>
      <c r="C5087" s="197" t="s">
        <v>10507</v>
      </c>
      <c r="D5087" s="197" t="s">
        <v>10508</v>
      </c>
      <c r="E5087" s="197" t="s">
        <v>10509</v>
      </c>
      <c r="I5087" s="197" t="s">
        <v>30</v>
      </c>
      <c r="J5087" s="197" t="n">
        <v>496.85</v>
      </c>
    </row>
    <row r="5088" customFormat="false" ht="25.5" hidden="false" customHeight="false" outlineLevel="0" collapsed="false">
      <c r="A5088" s="197" t="s">
        <v>10511</v>
      </c>
      <c r="B5088" s="710" t="str">
        <f aca="false">C5088&amp;D5088&amp;E5088&amp;F5088&amp;G5088&amp;H5088</f>
        <v>ADICIONAL PARA DESNIVEL EXCEDENTE DE 1,00M,PARA TUBO DE QUEDA EM PVC,COM DIAMETRO DE 150MM,PARA POCOS DE VISITA DE ESGOTO SANITARIO,CONFORME PADRAO CEDAE</v>
      </c>
      <c r="C5088" s="197" t="s">
        <v>10230</v>
      </c>
      <c r="D5088" s="197" t="s">
        <v>10512</v>
      </c>
      <c r="E5088" s="197" t="s">
        <v>10504</v>
      </c>
      <c r="I5088" s="197" t="s">
        <v>338</v>
      </c>
      <c r="J5088" s="197" t="n">
        <v>131.6</v>
      </c>
    </row>
    <row r="5089" customFormat="false" ht="25.5" hidden="false" customHeight="false" outlineLevel="0" collapsed="false">
      <c r="A5089" s="197" t="s">
        <v>10513</v>
      </c>
      <c r="B5089" s="710" t="str">
        <f aca="false">C5089&amp;D5089&amp;E5089&amp;F5089&amp;G5089&amp;H5089</f>
        <v>ADICIONAL PARA DESNIVEL EXCEDENTE DE 1,00M,PARA TUBO DE QUEDA EM PVC,COM DIAMETRO DE 150MM,PARA POCOS DE VISITA DE ESGOTO SANITARIO,CONFORME PADRAO CEDAE</v>
      </c>
      <c r="C5089" s="197" t="s">
        <v>10230</v>
      </c>
      <c r="D5089" s="197" t="s">
        <v>10512</v>
      </c>
      <c r="E5089" s="197" t="s">
        <v>10504</v>
      </c>
      <c r="I5089" s="197" t="s">
        <v>338</v>
      </c>
      <c r="J5089" s="197" t="n">
        <v>123.39</v>
      </c>
    </row>
    <row r="5090" customFormat="false" ht="25.5" hidden="false" customHeight="false" outlineLevel="0" collapsed="false">
      <c r="A5090" s="197" t="s">
        <v>10514</v>
      </c>
      <c r="B5090" s="710" t="str">
        <f aca="false">C5090&amp;D5090&amp;E5090&amp;F5090&amp;G5090&amp;H5090</f>
        <v>TUBO DE QUEDA EM PVC,COM DIAMETRO DE 200MM E DESNIVEL DE ATE 1,00M, PARA POCOS DE VISITA DE ESGOTO SANITARIO,CONFORME PADRAO CEDAE.FORNECIMENTO E ASSENTAMENTO</v>
      </c>
      <c r="C5090" s="197" t="s">
        <v>10515</v>
      </c>
      <c r="D5090" s="197" t="s">
        <v>10516</v>
      </c>
      <c r="E5090" s="197" t="s">
        <v>10509</v>
      </c>
      <c r="I5090" s="197" t="s">
        <v>30</v>
      </c>
      <c r="J5090" s="197" t="n">
        <v>1116.22</v>
      </c>
    </row>
    <row r="5091" customFormat="false" ht="25.5" hidden="false" customHeight="false" outlineLevel="0" collapsed="false">
      <c r="A5091" s="197" t="s">
        <v>10517</v>
      </c>
      <c r="B5091" s="710" t="str">
        <f aca="false">C5091&amp;D5091&amp;E5091&amp;F5091&amp;G5091&amp;H5091</f>
        <v>TUBO DE QUEDA EM PVC,COM DIAMETRO DE 200MM E DESNIVEL DE ATE 1,00M, PARA POCOS DE VISITA DE ESGOTO SANITARIO,CONFORME PADRAO CEDAE.FORNECIMENTO E ASSENTAMENTO</v>
      </c>
      <c r="C5091" s="197" t="s">
        <v>10515</v>
      </c>
      <c r="D5091" s="197" t="s">
        <v>10516</v>
      </c>
      <c r="E5091" s="197" t="s">
        <v>10509</v>
      </c>
      <c r="I5091" s="197" t="s">
        <v>30</v>
      </c>
      <c r="J5091" s="197" t="n">
        <v>1094.78</v>
      </c>
    </row>
    <row r="5092" customFormat="false" ht="25.5" hidden="false" customHeight="false" outlineLevel="0" collapsed="false">
      <c r="A5092" s="197" t="s">
        <v>10518</v>
      </c>
      <c r="B5092" s="710" t="str">
        <f aca="false">C5092&amp;D5092&amp;E5092&amp;F5092&amp;G5092&amp;H5092</f>
        <v>ADICIONAL PARA DESNIVEL EXCEDENTE DE 1,00M,PARA TUBO DE QUEDA EM PVC,COM DIAMETRO DE 200MM,PARA POCOS DE VISITA DE ESGOTO SANITARIO,CONFORME PADRAO CEDAE</v>
      </c>
      <c r="C5092" s="197" t="s">
        <v>10230</v>
      </c>
      <c r="D5092" s="197" t="s">
        <v>10519</v>
      </c>
      <c r="E5092" s="197" t="s">
        <v>10504</v>
      </c>
      <c r="I5092" s="197" t="s">
        <v>338</v>
      </c>
      <c r="J5092" s="197" t="n">
        <v>167.09</v>
      </c>
    </row>
    <row r="5093" customFormat="false" ht="25.5" hidden="false" customHeight="false" outlineLevel="0" collapsed="false">
      <c r="A5093" s="197" t="s">
        <v>10520</v>
      </c>
      <c r="B5093" s="710" t="str">
        <f aca="false">C5093&amp;D5093&amp;E5093&amp;F5093&amp;G5093&amp;H5093</f>
        <v>ADICIONAL PARA DESNIVEL EXCEDENTE DE 1,00M,PARA TUBO DE QUEDA EM PVC,COM DIAMETRO DE 200MM,PARA POCOS DE VISITA DE ESGOTO SANITARIO,CONFORME PADRAO CEDAE</v>
      </c>
      <c r="C5093" s="197" t="s">
        <v>10230</v>
      </c>
      <c r="D5093" s="197" t="s">
        <v>10519</v>
      </c>
      <c r="E5093" s="197" t="s">
        <v>10504</v>
      </c>
      <c r="I5093" s="197" t="s">
        <v>338</v>
      </c>
      <c r="J5093" s="197" t="n">
        <v>157.49</v>
      </c>
    </row>
    <row r="5094" customFormat="false" ht="25.5" hidden="false" customHeight="false" outlineLevel="0" collapsed="false">
      <c r="A5094" s="197" t="s">
        <v>10521</v>
      </c>
      <c r="B5094" s="710" t="str">
        <f aca="false">C5094&amp;D5094&amp;E5094&amp;F5094&amp;G5094&amp;H5094</f>
        <v>TUBO DE QUEDA EM PVC,COM DIAMETRO DE 250MM E DESNIVEL DE ATE 1,00M,PARA POCOS DE VISITA DE ESGOTO SANITARIO,CONFORME PADRAO CEDAE.FORNECIMENTO E ASSENTAMENTO</v>
      </c>
      <c r="C5094" s="197" t="s">
        <v>10522</v>
      </c>
      <c r="D5094" s="197" t="s">
        <v>10499</v>
      </c>
      <c r="E5094" s="197" t="s">
        <v>10500</v>
      </c>
      <c r="I5094" s="197" t="s">
        <v>30</v>
      </c>
      <c r="J5094" s="197" t="n">
        <v>1664.36</v>
      </c>
    </row>
    <row r="5095" customFormat="false" ht="25.5" hidden="false" customHeight="false" outlineLevel="0" collapsed="false">
      <c r="A5095" s="197" t="s">
        <v>10523</v>
      </c>
      <c r="B5095" s="710" t="str">
        <f aca="false">C5095&amp;D5095&amp;E5095&amp;F5095&amp;G5095&amp;H5095</f>
        <v>TUBO DE QUEDA EM PVC,COM DIAMETRO DE 250MM E DESNIVEL DE ATE 1,00M,PARA POCOS DE VISITA DE ESGOTO SANITARIO,CONFORME PADRAO CEDAE.FORNECIMENTO E ASSENTAMENTO</v>
      </c>
      <c r="C5095" s="197" t="s">
        <v>10522</v>
      </c>
      <c r="D5095" s="197" t="s">
        <v>10499</v>
      </c>
      <c r="E5095" s="197" t="s">
        <v>10500</v>
      </c>
      <c r="I5095" s="197" t="s">
        <v>30</v>
      </c>
      <c r="J5095" s="197" t="n">
        <v>1652</v>
      </c>
    </row>
    <row r="5096" customFormat="false" ht="25.5" hidden="false" customHeight="false" outlineLevel="0" collapsed="false">
      <c r="A5096" s="197" t="s">
        <v>10524</v>
      </c>
      <c r="B5096" s="710" t="str">
        <f aca="false">C5096&amp;D5096&amp;E5096&amp;F5096&amp;G5096&amp;H5096</f>
        <v>ADICIONAL PARA DESNIVEL EXCEDENTE DE 1,00MM,PARA TUBO DE QUEDA EM PVC,COM DIAMETRO DE 250MM,PARA POCOS DE VISITA DE ESGOTO SANITARIO,CONFORME PADRAO CEDAE</v>
      </c>
      <c r="C5096" s="197" t="s">
        <v>10525</v>
      </c>
      <c r="D5096" s="197" t="s">
        <v>10526</v>
      </c>
      <c r="E5096" s="197" t="s">
        <v>10527</v>
      </c>
      <c r="I5096" s="197" t="s">
        <v>338</v>
      </c>
      <c r="J5096" s="197" t="n">
        <v>271.87</v>
      </c>
    </row>
    <row r="5097" customFormat="false" ht="25.5" hidden="false" customHeight="false" outlineLevel="0" collapsed="false">
      <c r="A5097" s="197" t="s">
        <v>10528</v>
      </c>
      <c r="B5097" s="710" t="str">
        <f aca="false">C5097&amp;D5097&amp;E5097&amp;F5097&amp;G5097&amp;H5097</f>
        <v>ADICIONAL PARA DESNIVEL EXCEDENTE DE 1,00MM,PARA TUBO DE QUEDA EM PVC,COM DIAMETRO DE 250MM,PARA POCOS DE VISITA DE ESGOTO SANITARIO,CONFORME PADRAO CEDAE</v>
      </c>
      <c r="C5097" s="197" t="s">
        <v>10525</v>
      </c>
      <c r="D5097" s="197" t="s">
        <v>10526</v>
      </c>
      <c r="E5097" s="197" t="s">
        <v>10527</v>
      </c>
      <c r="I5097" s="197" t="s">
        <v>338</v>
      </c>
      <c r="J5097" s="197" t="n">
        <v>260.89</v>
      </c>
    </row>
    <row r="5098" customFormat="false" ht="25.5" hidden="false" customHeight="false" outlineLevel="0" collapsed="false">
      <c r="A5098" s="197" t="s">
        <v>10529</v>
      </c>
      <c r="B5098" s="710" t="str">
        <f aca="false">C5098&amp;D5098&amp;E5098&amp;F5098&amp;G5098&amp;H5098</f>
        <v>TUBO DE QUEDA EM PVC,COM DIAMETRO DE 300MM E DESNIVEL DE ATE 1,00MM,PARA POCOS DE VISITA DE ESGOTO SANITARIO,CONFORME PADRAO CEDAE. FORNECIMENTO E ASSENTAMENTO</v>
      </c>
      <c r="C5098" s="197" t="s">
        <v>10530</v>
      </c>
      <c r="D5098" s="197" t="s">
        <v>10508</v>
      </c>
      <c r="E5098" s="197" t="s">
        <v>10531</v>
      </c>
      <c r="I5098" s="197" t="s">
        <v>30</v>
      </c>
      <c r="J5098" s="197" t="n">
        <v>3334.05</v>
      </c>
    </row>
    <row r="5099" customFormat="false" ht="25.5" hidden="false" customHeight="false" outlineLevel="0" collapsed="false">
      <c r="A5099" s="197" t="s">
        <v>10532</v>
      </c>
      <c r="B5099" s="710" t="str">
        <f aca="false">C5099&amp;D5099&amp;E5099&amp;F5099&amp;G5099&amp;H5099</f>
        <v>TUBO DE QUEDA EM PVC,COM DIAMETRO DE 300MM E DESNIVEL DE ATE 1,00MM,PARA POCOS DE VISITA DE ESGOTO SANITARIO,CONFORME PADRAO CEDAE. FORNECIMENTO E ASSENTAMENTO</v>
      </c>
      <c r="C5099" s="197" t="s">
        <v>10530</v>
      </c>
      <c r="D5099" s="197" t="s">
        <v>10508</v>
      </c>
      <c r="E5099" s="197" t="s">
        <v>10531</v>
      </c>
      <c r="I5099" s="197" t="s">
        <v>30</v>
      </c>
      <c r="J5099" s="197" t="n">
        <v>3319.8</v>
      </c>
    </row>
    <row r="5100" customFormat="false" ht="25.5" hidden="false" customHeight="false" outlineLevel="0" collapsed="false">
      <c r="A5100" s="197" t="s">
        <v>10533</v>
      </c>
      <c r="B5100" s="710" t="str">
        <f aca="false">C5100&amp;D5100&amp;E5100&amp;F5100&amp;G5100&amp;H5100</f>
        <v>ADICIONAL PARA DESNIVEL EXCEDENTE DE 1,00M,PARA TUBO DE QUEDA EM PVC,COM DIAMETRO DE 300MM,PARA POCOS DE VISITA DE ESGOTO SANITARIO,CONFORME PADRAO CEDAE</v>
      </c>
      <c r="C5100" s="197" t="s">
        <v>10230</v>
      </c>
      <c r="D5100" s="197" t="s">
        <v>10534</v>
      </c>
      <c r="E5100" s="197" t="s">
        <v>10504</v>
      </c>
      <c r="I5100" s="197" t="s">
        <v>338</v>
      </c>
      <c r="J5100" s="197" t="n">
        <v>375.91</v>
      </c>
    </row>
    <row r="5101" customFormat="false" ht="25.5" hidden="false" customHeight="false" outlineLevel="0" collapsed="false">
      <c r="A5101" s="197" t="s">
        <v>10535</v>
      </c>
      <c r="B5101" s="710" t="str">
        <f aca="false">C5101&amp;D5101&amp;E5101&amp;F5101&amp;G5101&amp;H5101</f>
        <v>ADICIONAL PARA DESNIVEL EXCEDENTE DE 1,00M,PARA TUBO DE QUEDA EM PVC,COM DIAMETRO DE 300MM,PARA POCOS DE VISITA DE ESGOTO SANITARIO,CONFORME PADRAO CEDAE</v>
      </c>
      <c r="C5101" s="197" t="s">
        <v>10230</v>
      </c>
      <c r="D5101" s="197" t="s">
        <v>10534</v>
      </c>
      <c r="E5101" s="197" t="s">
        <v>10504</v>
      </c>
      <c r="I5101" s="197" t="s">
        <v>338</v>
      </c>
      <c r="J5101" s="197" t="n">
        <v>363.25</v>
      </c>
    </row>
    <row r="5102" customFormat="false" ht="12.75" hidden="true" customHeight="false" outlineLevel="0" collapsed="false">
      <c r="A5102" s="197" t="s">
        <v>10536</v>
      </c>
      <c r="B5102" s="197"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197" t="s">
        <v>10537</v>
      </c>
      <c r="D5102" s="197" t="s">
        <v>10538</v>
      </c>
      <c r="E5102" s="197" t="s">
        <v>10539</v>
      </c>
      <c r="F5102" s="197" t="s">
        <v>10540</v>
      </c>
      <c r="G5102" s="197" t="s">
        <v>10541</v>
      </c>
      <c r="I5102" s="197" t="s">
        <v>30</v>
      </c>
      <c r="J5102" s="197" t="n">
        <v>28.94</v>
      </c>
    </row>
    <row r="5103" customFormat="false" ht="12.75" hidden="true" customHeight="false" outlineLevel="0" collapsed="false">
      <c r="A5103" s="197" t="s">
        <v>10542</v>
      </c>
      <c r="B5103" s="197"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197" t="s">
        <v>10537</v>
      </c>
      <c r="D5103" s="197" t="s">
        <v>10538</v>
      </c>
      <c r="E5103" s="197" t="s">
        <v>10539</v>
      </c>
      <c r="F5103" s="197" t="s">
        <v>10540</v>
      </c>
      <c r="G5103" s="197" t="s">
        <v>10541</v>
      </c>
      <c r="I5103" s="197" t="s">
        <v>30</v>
      </c>
      <c r="J5103" s="197" t="n">
        <v>27.04</v>
      </c>
    </row>
    <row r="5104" customFormat="false" ht="12.75" hidden="true" customHeight="false" outlineLevel="0" collapsed="false">
      <c r="A5104" s="197" t="s">
        <v>10543</v>
      </c>
      <c r="B5104" s="197"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197" t="s">
        <v>10544</v>
      </c>
      <c r="D5104" s="197" t="s">
        <v>10538</v>
      </c>
      <c r="E5104" s="197" t="s">
        <v>10545</v>
      </c>
      <c r="F5104" s="197" t="s">
        <v>10546</v>
      </c>
      <c r="G5104" s="197" t="s">
        <v>10547</v>
      </c>
      <c r="I5104" s="197" t="s">
        <v>30</v>
      </c>
      <c r="J5104" s="197" t="n">
        <v>29.63</v>
      </c>
    </row>
    <row r="5105" customFormat="false" ht="12.75" hidden="true" customHeight="false" outlineLevel="0" collapsed="false">
      <c r="A5105" s="197" t="s">
        <v>10548</v>
      </c>
      <c r="B5105" s="197"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197" t="s">
        <v>10544</v>
      </c>
      <c r="D5105" s="197" t="s">
        <v>10538</v>
      </c>
      <c r="E5105" s="197" t="s">
        <v>10545</v>
      </c>
      <c r="F5105" s="197" t="s">
        <v>10546</v>
      </c>
      <c r="G5105" s="197" t="s">
        <v>10547</v>
      </c>
      <c r="I5105" s="197" t="s">
        <v>30</v>
      </c>
      <c r="J5105" s="197" t="n">
        <v>27.71</v>
      </c>
    </row>
    <row r="5106" customFormat="false" ht="12.75" hidden="true" customHeight="false" outlineLevel="0" collapsed="false">
      <c r="A5106" s="197" t="s">
        <v>10549</v>
      </c>
      <c r="B5106" s="197"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197" t="s">
        <v>10537</v>
      </c>
      <c r="D5106" s="197" t="s">
        <v>10538</v>
      </c>
      <c r="E5106" s="197" t="s">
        <v>10545</v>
      </c>
      <c r="F5106" s="197" t="s">
        <v>10550</v>
      </c>
      <c r="G5106" s="197" t="s">
        <v>10551</v>
      </c>
      <c r="I5106" s="197" t="s">
        <v>30</v>
      </c>
      <c r="J5106" s="197" t="n">
        <v>58.81</v>
      </c>
    </row>
    <row r="5107" customFormat="false" ht="12.75" hidden="true" customHeight="false" outlineLevel="0" collapsed="false">
      <c r="A5107" s="197" t="s">
        <v>10552</v>
      </c>
      <c r="B5107" s="197"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197" t="s">
        <v>10537</v>
      </c>
      <c r="D5107" s="197" t="s">
        <v>10538</v>
      </c>
      <c r="E5107" s="197" t="s">
        <v>10545</v>
      </c>
      <c r="F5107" s="197" t="s">
        <v>10550</v>
      </c>
      <c r="G5107" s="197" t="s">
        <v>10551</v>
      </c>
      <c r="I5107" s="197" t="s">
        <v>30</v>
      </c>
      <c r="J5107" s="197" t="n">
        <v>56.2</v>
      </c>
    </row>
    <row r="5108" customFormat="false" ht="12.75" hidden="true" customHeight="false" outlineLevel="0" collapsed="false">
      <c r="A5108" s="197" t="s">
        <v>10553</v>
      </c>
      <c r="B5108" s="197"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197" t="s">
        <v>10537</v>
      </c>
      <c r="D5108" s="197" t="s">
        <v>10538</v>
      </c>
      <c r="E5108" s="197" t="s">
        <v>10545</v>
      </c>
      <c r="F5108" s="197" t="s">
        <v>10546</v>
      </c>
      <c r="G5108" s="197" t="s">
        <v>10554</v>
      </c>
      <c r="I5108" s="197" t="s">
        <v>30</v>
      </c>
      <c r="J5108" s="197" t="n">
        <v>65.69</v>
      </c>
    </row>
    <row r="5109" customFormat="false" ht="12.75" hidden="true" customHeight="false" outlineLevel="0" collapsed="false">
      <c r="A5109" s="197" t="s">
        <v>10555</v>
      </c>
      <c r="B5109" s="197"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197" t="s">
        <v>10537</v>
      </c>
      <c r="D5109" s="197" t="s">
        <v>10538</v>
      </c>
      <c r="E5109" s="197" t="s">
        <v>10545</v>
      </c>
      <c r="F5109" s="197" t="s">
        <v>10546</v>
      </c>
      <c r="G5109" s="197" t="s">
        <v>10554</v>
      </c>
      <c r="I5109" s="197" t="s">
        <v>30</v>
      </c>
      <c r="J5109" s="197" t="n">
        <v>62.19</v>
      </c>
    </row>
    <row r="5110" customFormat="false" ht="12.75" hidden="true" customHeight="false" outlineLevel="0" collapsed="false">
      <c r="A5110" s="197" t="s">
        <v>10556</v>
      </c>
      <c r="B5110" s="197"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197" t="s">
        <v>10537</v>
      </c>
      <c r="D5110" s="197" t="s">
        <v>10538</v>
      </c>
      <c r="E5110" s="197" t="s">
        <v>10545</v>
      </c>
      <c r="F5110" s="197" t="s">
        <v>10546</v>
      </c>
      <c r="G5110" s="197" t="s">
        <v>10557</v>
      </c>
      <c r="I5110" s="197" t="s">
        <v>30</v>
      </c>
      <c r="J5110" s="197" t="n">
        <v>67.4</v>
      </c>
    </row>
    <row r="5111" customFormat="false" ht="12.75" hidden="true" customHeight="false" outlineLevel="0" collapsed="false">
      <c r="A5111" s="197" t="s">
        <v>10558</v>
      </c>
      <c r="B5111" s="197"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197" t="s">
        <v>10537</v>
      </c>
      <c r="D5111" s="197" t="s">
        <v>10538</v>
      </c>
      <c r="E5111" s="197" t="s">
        <v>10545</v>
      </c>
      <c r="F5111" s="197" t="s">
        <v>10546</v>
      </c>
      <c r="G5111" s="197" t="s">
        <v>10557</v>
      </c>
      <c r="I5111" s="197" t="s">
        <v>30</v>
      </c>
      <c r="J5111" s="197" t="n">
        <v>63.81</v>
      </c>
    </row>
    <row r="5112" customFormat="false" ht="12.75" hidden="true" customHeight="false" outlineLevel="0" collapsed="false">
      <c r="A5112" s="197" t="s">
        <v>10559</v>
      </c>
      <c r="B5112" s="197"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197" t="s">
        <v>10537</v>
      </c>
      <c r="D5112" s="197" t="s">
        <v>10560</v>
      </c>
      <c r="E5112" s="197" t="s">
        <v>10545</v>
      </c>
      <c r="F5112" s="197" t="s">
        <v>10546</v>
      </c>
      <c r="G5112" s="197" t="s">
        <v>10561</v>
      </c>
      <c r="I5112" s="197" t="s">
        <v>30</v>
      </c>
      <c r="J5112" s="197" t="n">
        <v>129.62</v>
      </c>
    </row>
    <row r="5113" customFormat="false" ht="12.75" hidden="true" customHeight="false" outlineLevel="0" collapsed="false">
      <c r="A5113" s="197" t="s">
        <v>10562</v>
      </c>
      <c r="B5113" s="197"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197" t="s">
        <v>10537</v>
      </c>
      <c r="D5113" s="197" t="s">
        <v>10560</v>
      </c>
      <c r="E5113" s="197" t="s">
        <v>10545</v>
      </c>
      <c r="F5113" s="197" t="s">
        <v>10546</v>
      </c>
      <c r="G5113" s="197" t="s">
        <v>10561</v>
      </c>
      <c r="I5113" s="197" t="s">
        <v>30</v>
      </c>
      <c r="J5113" s="197" t="n">
        <v>124.87</v>
      </c>
    </row>
    <row r="5114" customFormat="false" ht="12.75" hidden="true" customHeight="false" outlineLevel="0" collapsed="false">
      <c r="A5114" s="197" t="s">
        <v>10563</v>
      </c>
      <c r="B5114" s="197"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197" t="s">
        <v>10537</v>
      </c>
      <c r="D5114" s="197" t="s">
        <v>10538</v>
      </c>
      <c r="E5114" s="197" t="s">
        <v>10545</v>
      </c>
      <c r="F5114" s="197" t="s">
        <v>10546</v>
      </c>
      <c r="G5114" s="197" t="s">
        <v>10564</v>
      </c>
      <c r="I5114" s="197" t="s">
        <v>30</v>
      </c>
      <c r="J5114" s="197" t="n">
        <v>142.05</v>
      </c>
    </row>
    <row r="5115" customFormat="false" ht="12.75" hidden="true" customHeight="false" outlineLevel="0" collapsed="false">
      <c r="A5115" s="197" t="s">
        <v>10565</v>
      </c>
      <c r="B5115" s="197"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197" t="s">
        <v>10537</v>
      </c>
      <c r="D5115" s="197" t="s">
        <v>10538</v>
      </c>
      <c r="E5115" s="197" t="s">
        <v>10545</v>
      </c>
      <c r="F5115" s="197" t="s">
        <v>10546</v>
      </c>
      <c r="G5115" s="197" t="s">
        <v>10564</v>
      </c>
      <c r="I5115" s="197" t="s">
        <v>30</v>
      </c>
      <c r="J5115" s="197" t="n">
        <v>137.28</v>
      </c>
    </row>
    <row r="5116" customFormat="false" ht="12.75" hidden="true" customHeight="false" outlineLevel="0" collapsed="false">
      <c r="A5116" s="197" t="s">
        <v>10566</v>
      </c>
      <c r="B5116" s="197"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197" t="s">
        <v>10537</v>
      </c>
      <c r="D5116" s="197" t="s">
        <v>10538</v>
      </c>
      <c r="E5116" s="197" t="s">
        <v>10545</v>
      </c>
      <c r="F5116" s="197" t="s">
        <v>10546</v>
      </c>
      <c r="G5116" s="197" t="s">
        <v>10567</v>
      </c>
      <c r="I5116" s="197" t="s">
        <v>30</v>
      </c>
      <c r="J5116" s="197" t="n">
        <v>177.75</v>
      </c>
    </row>
    <row r="5117" customFormat="false" ht="12.75" hidden="true" customHeight="false" outlineLevel="0" collapsed="false">
      <c r="A5117" s="197" t="s">
        <v>10568</v>
      </c>
      <c r="B5117" s="197"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197" t="s">
        <v>10537</v>
      </c>
      <c r="D5117" s="197" t="s">
        <v>10538</v>
      </c>
      <c r="E5117" s="197" t="s">
        <v>10545</v>
      </c>
      <c r="F5117" s="197" t="s">
        <v>10546</v>
      </c>
      <c r="G5117" s="197" t="s">
        <v>10567</v>
      </c>
      <c r="I5117" s="197" t="s">
        <v>30</v>
      </c>
      <c r="J5117" s="197" t="n">
        <v>172.14</v>
      </c>
    </row>
    <row r="5118" customFormat="false" ht="12.75" hidden="true" customHeight="false" outlineLevel="0" collapsed="false">
      <c r="A5118" s="197" t="s">
        <v>10569</v>
      </c>
      <c r="B5118" s="197"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197" t="s">
        <v>10537</v>
      </c>
      <c r="D5118" s="197" t="s">
        <v>10538</v>
      </c>
      <c r="E5118" s="197" t="s">
        <v>10545</v>
      </c>
      <c r="F5118" s="197" t="s">
        <v>10546</v>
      </c>
      <c r="G5118" s="197" t="s">
        <v>10570</v>
      </c>
      <c r="I5118" s="197" t="s">
        <v>30</v>
      </c>
      <c r="J5118" s="197" t="n">
        <v>231.48</v>
      </c>
    </row>
    <row r="5119" customFormat="false" ht="12.75" hidden="true" customHeight="false" outlineLevel="0" collapsed="false">
      <c r="A5119" s="197" t="s">
        <v>10571</v>
      </c>
      <c r="B5119" s="197"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197" t="s">
        <v>10537</v>
      </c>
      <c r="D5119" s="197" t="s">
        <v>10538</v>
      </c>
      <c r="E5119" s="197" t="s">
        <v>10545</v>
      </c>
      <c r="F5119" s="197" t="s">
        <v>10546</v>
      </c>
      <c r="G5119" s="197" t="s">
        <v>10570</v>
      </c>
      <c r="I5119" s="197" t="s">
        <v>30</v>
      </c>
      <c r="J5119" s="197" t="n">
        <v>225.19</v>
      </c>
    </row>
    <row r="5120" customFormat="false" ht="12.75" hidden="true" customHeight="false" outlineLevel="0" collapsed="false">
      <c r="A5120" s="197" t="s">
        <v>10572</v>
      </c>
      <c r="B5120" s="197"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197" t="s">
        <v>10537</v>
      </c>
      <c r="D5120" s="197" t="s">
        <v>10573</v>
      </c>
      <c r="E5120" s="197" t="s">
        <v>10574</v>
      </c>
      <c r="F5120" s="197" t="s">
        <v>10575</v>
      </c>
      <c r="G5120" s="197" t="s">
        <v>10576</v>
      </c>
      <c r="I5120" s="197" t="s">
        <v>30</v>
      </c>
      <c r="J5120" s="197" t="n">
        <v>266.18</v>
      </c>
    </row>
    <row r="5121" customFormat="false" ht="12.75" hidden="true" customHeight="false" outlineLevel="0" collapsed="false">
      <c r="A5121" s="197" t="s">
        <v>10577</v>
      </c>
      <c r="B5121" s="197"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197" t="s">
        <v>10537</v>
      </c>
      <c r="D5121" s="197" t="s">
        <v>10573</v>
      </c>
      <c r="E5121" s="197" t="s">
        <v>10574</v>
      </c>
      <c r="F5121" s="197" t="s">
        <v>10575</v>
      </c>
      <c r="G5121" s="197" t="s">
        <v>10576</v>
      </c>
      <c r="I5121" s="197" t="s">
        <v>30</v>
      </c>
      <c r="J5121" s="197" t="n">
        <v>259.36</v>
      </c>
    </row>
    <row r="5122" customFormat="false" ht="12.75" hidden="true" customHeight="false" outlineLevel="0" collapsed="false">
      <c r="A5122" s="197" t="s">
        <v>10578</v>
      </c>
      <c r="B5122" s="197"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197" t="s">
        <v>10544</v>
      </c>
      <c r="D5122" s="197" t="s">
        <v>10538</v>
      </c>
      <c r="E5122" s="197" t="s">
        <v>10545</v>
      </c>
      <c r="F5122" s="197" t="s">
        <v>10546</v>
      </c>
      <c r="G5122" s="197" t="s">
        <v>10579</v>
      </c>
      <c r="I5122" s="197" t="s">
        <v>30</v>
      </c>
      <c r="J5122" s="197" t="n">
        <v>270.81</v>
      </c>
    </row>
    <row r="5123" customFormat="false" ht="12.75" hidden="true" customHeight="false" outlineLevel="0" collapsed="false">
      <c r="A5123" s="197" t="s">
        <v>10580</v>
      </c>
      <c r="B5123" s="197"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197" t="s">
        <v>10544</v>
      </c>
      <c r="D5123" s="197" t="s">
        <v>10538</v>
      </c>
      <c r="E5123" s="197" t="s">
        <v>10545</v>
      </c>
      <c r="F5123" s="197" t="s">
        <v>10546</v>
      </c>
      <c r="G5123" s="197" t="s">
        <v>10579</v>
      </c>
      <c r="I5123" s="197" t="s">
        <v>30</v>
      </c>
      <c r="J5123" s="197" t="n">
        <v>263.48</v>
      </c>
    </row>
    <row r="5124" customFormat="false" ht="12.75" hidden="true" customHeight="false" outlineLevel="0" collapsed="false">
      <c r="A5124" s="197" t="s">
        <v>10581</v>
      </c>
      <c r="B5124" s="197"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197" t="s">
        <v>10537</v>
      </c>
      <c r="D5124" s="197" t="s">
        <v>10538</v>
      </c>
      <c r="E5124" s="197" t="s">
        <v>10545</v>
      </c>
      <c r="F5124" s="197" t="s">
        <v>10546</v>
      </c>
      <c r="G5124" s="197" t="s">
        <v>10582</v>
      </c>
      <c r="I5124" s="197" t="s">
        <v>30</v>
      </c>
      <c r="J5124" s="197" t="n">
        <v>334.45</v>
      </c>
    </row>
    <row r="5125" customFormat="false" ht="12.75" hidden="true" customHeight="false" outlineLevel="0" collapsed="false">
      <c r="A5125" s="197" t="s">
        <v>10583</v>
      </c>
      <c r="B5125" s="197"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197" t="s">
        <v>10537</v>
      </c>
      <c r="D5125" s="197" t="s">
        <v>10538</v>
      </c>
      <c r="E5125" s="197" t="s">
        <v>10545</v>
      </c>
      <c r="F5125" s="197" t="s">
        <v>10546</v>
      </c>
      <c r="G5125" s="197" t="s">
        <v>10582</v>
      </c>
      <c r="I5125" s="197" t="s">
        <v>30</v>
      </c>
      <c r="J5125" s="197" t="n">
        <v>326.45</v>
      </c>
    </row>
    <row r="5126" customFormat="false" ht="12.75" hidden="true" customHeight="false" outlineLevel="0" collapsed="false">
      <c r="A5126" s="197" t="s">
        <v>10584</v>
      </c>
      <c r="B5126" s="197"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197" t="s">
        <v>10537</v>
      </c>
      <c r="D5126" s="197" t="s">
        <v>10538</v>
      </c>
      <c r="E5126" s="197" t="s">
        <v>10545</v>
      </c>
      <c r="F5126" s="197" t="s">
        <v>10546</v>
      </c>
      <c r="G5126" s="197" t="s">
        <v>10585</v>
      </c>
      <c r="I5126" s="197" t="s">
        <v>30</v>
      </c>
      <c r="J5126" s="197" t="n">
        <v>385.02</v>
      </c>
    </row>
    <row r="5127" customFormat="false" ht="12.75" hidden="true" customHeight="false" outlineLevel="0" collapsed="false">
      <c r="A5127" s="197" t="s">
        <v>10586</v>
      </c>
      <c r="B5127" s="197"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197" t="s">
        <v>10537</v>
      </c>
      <c r="D5127" s="197" t="s">
        <v>10538</v>
      </c>
      <c r="E5127" s="197" t="s">
        <v>10545</v>
      </c>
      <c r="F5127" s="197" t="s">
        <v>10546</v>
      </c>
      <c r="G5127" s="197" t="s">
        <v>10585</v>
      </c>
      <c r="I5127" s="197" t="s">
        <v>30</v>
      </c>
      <c r="J5127" s="197" t="n">
        <v>375.85</v>
      </c>
    </row>
    <row r="5128" customFormat="false" ht="12.75" hidden="true" customHeight="false" outlineLevel="0" collapsed="false">
      <c r="A5128" s="197" t="s">
        <v>10587</v>
      </c>
      <c r="B5128" s="197"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197" t="s">
        <v>10537</v>
      </c>
      <c r="D5128" s="197" t="s">
        <v>10538</v>
      </c>
      <c r="E5128" s="197" t="s">
        <v>10545</v>
      </c>
      <c r="F5128" s="197" t="s">
        <v>10546</v>
      </c>
      <c r="G5128" s="197" t="s">
        <v>10588</v>
      </c>
      <c r="I5128" s="197" t="s">
        <v>30</v>
      </c>
      <c r="J5128" s="197" t="n">
        <v>706.79</v>
      </c>
    </row>
    <row r="5129" customFormat="false" ht="12.75" hidden="true" customHeight="false" outlineLevel="0" collapsed="false">
      <c r="A5129" s="197" t="s">
        <v>10589</v>
      </c>
      <c r="B5129" s="197"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197" t="s">
        <v>10537</v>
      </c>
      <c r="D5129" s="197" t="s">
        <v>10538</v>
      </c>
      <c r="E5129" s="197" t="s">
        <v>10545</v>
      </c>
      <c r="F5129" s="197" t="s">
        <v>10546</v>
      </c>
      <c r="G5129" s="197" t="s">
        <v>10588</v>
      </c>
      <c r="I5129" s="197" t="s">
        <v>30</v>
      </c>
      <c r="J5129" s="197" t="n">
        <v>696.82</v>
      </c>
    </row>
    <row r="5130" customFormat="false" ht="12.75" hidden="true" customHeight="false" outlineLevel="0" collapsed="false">
      <c r="A5130" s="197" t="s">
        <v>10590</v>
      </c>
      <c r="B5130" s="197"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197" t="s">
        <v>10537</v>
      </c>
      <c r="D5130" s="197" t="s">
        <v>10538</v>
      </c>
      <c r="E5130" s="197" t="s">
        <v>10545</v>
      </c>
      <c r="F5130" s="197" t="s">
        <v>10546</v>
      </c>
      <c r="G5130" s="197" t="s">
        <v>10591</v>
      </c>
      <c r="I5130" s="197" t="s">
        <v>30</v>
      </c>
      <c r="J5130" s="197" t="n">
        <v>812.91</v>
      </c>
    </row>
    <row r="5131" customFormat="false" ht="12.75" hidden="true" customHeight="false" outlineLevel="0" collapsed="false">
      <c r="A5131" s="197" t="s">
        <v>10592</v>
      </c>
      <c r="B5131" s="197"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197" t="s">
        <v>10537</v>
      </c>
      <c r="D5131" s="197" t="s">
        <v>10538</v>
      </c>
      <c r="E5131" s="197" t="s">
        <v>10545</v>
      </c>
      <c r="F5131" s="197" t="s">
        <v>10546</v>
      </c>
      <c r="G5131" s="197" t="s">
        <v>10591</v>
      </c>
      <c r="I5131" s="197" t="s">
        <v>30</v>
      </c>
      <c r="J5131" s="197" t="n">
        <v>801.65</v>
      </c>
    </row>
    <row r="5132" customFormat="false" ht="12.75" hidden="true" customHeight="false" outlineLevel="0" collapsed="false">
      <c r="A5132" s="197" t="s">
        <v>10593</v>
      </c>
      <c r="B5132" s="197"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197" t="s">
        <v>10544</v>
      </c>
      <c r="D5132" s="197" t="s">
        <v>10538</v>
      </c>
      <c r="E5132" s="197" t="s">
        <v>10545</v>
      </c>
      <c r="F5132" s="197" t="s">
        <v>10546</v>
      </c>
      <c r="G5132" s="197" t="s">
        <v>10594</v>
      </c>
      <c r="I5132" s="197" t="s">
        <v>30</v>
      </c>
      <c r="J5132" s="197" t="n">
        <v>935.84</v>
      </c>
    </row>
    <row r="5133" customFormat="false" ht="12.75" hidden="true" customHeight="false" outlineLevel="0" collapsed="false">
      <c r="A5133" s="197" t="s">
        <v>10595</v>
      </c>
      <c r="B5133" s="197"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197" t="s">
        <v>10544</v>
      </c>
      <c r="D5133" s="197" t="s">
        <v>10538</v>
      </c>
      <c r="E5133" s="197" t="s">
        <v>10545</v>
      </c>
      <c r="F5133" s="197" t="s">
        <v>10546</v>
      </c>
      <c r="G5133" s="197" t="s">
        <v>10594</v>
      </c>
      <c r="I5133" s="197" t="s">
        <v>30</v>
      </c>
      <c r="J5133" s="197" t="n">
        <v>923.63</v>
      </c>
    </row>
    <row r="5134" customFormat="false" ht="12.75" hidden="true" customHeight="false" outlineLevel="0" collapsed="false">
      <c r="A5134" s="197" t="s">
        <v>10596</v>
      </c>
      <c r="B5134" s="197"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197" t="s">
        <v>10537</v>
      </c>
      <c r="D5134" s="197" t="s">
        <v>10538</v>
      </c>
      <c r="E5134" s="197" t="s">
        <v>10545</v>
      </c>
      <c r="F5134" s="197" t="s">
        <v>10546</v>
      </c>
      <c r="G5134" s="197" t="s">
        <v>10597</v>
      </c>
      <c r="I5134" s="197" t="s">
        <v>30</v>
      </c>
      <c r="J5134" s="197" t="n">
        <v>1312.44</v>
      </c>
    </row>
    <row r="5135" customFormat="false" ht="12.75" hidden="true" customHeight="false" outlineLevel="0" collapsed="false">
      <c r="A5135" s="197" t="s">
        <v>10598</v>
      </c>
      <c r="B5135" s="197"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197" t="s">
        <v>10537</v>
      </c>
      <c r="D5135" s="197" t="s">
        <v>10538</v>
      </c>
      <c r="E5135" s="197" t="s">
        <v>10545</v>
      </c>
      <c r="F5135" s="197" t="s">
        <v>10546</v>
      </c>
      <c r="G5135" s="197" t="s">
        <v>10597</v>
      </c>
      <c r="I5135" s="197" t="s">
        <v>30</v>
      </c>
      <c r="J5135" s="197" t="n">
        <v>1297.73</v>
      </c>
    </row>
    <row r="5136" customFormat="false" ht="12.75" hidden="true" customHeight="false" outlineLevel="0" collapsed="false">
      <c r="A5136" s="197" t="s">
        <v>10599</v>
      </c>
      <c r="B5136" s="197"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197" t="s">
        <v>10544</v>
      </c>
      <c r="D5136" s="197" t="s">
        <v>10600</v>
      </c>
      <c r="E5136" s="197" t="s">
        <v>10545</v>
      </c>
      <c r="F5136" s="197" t="s">
        <v>10546</v>
      </c>
      <c r="G5136" s="197" t="s">
        <v>10601</v>
      </c>
      <c r="I5136" s="197" t="s">
        <v>30</v>
      </c>
      <c r="J5136" s="197" t="n">
        <v>28.94</v>
      </c>
    </row>
    <row r="5137" customFormat="false" ht="12.75" hidden="true" customHeight="false" outlineLevel="0" collapsed="false">
      <c r="A5137" s="197" t="s">
        <v>10602</v>
      </c>
      <c r="B5137" s="197"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197" t="s">
        <v>10544</v>
      </c>
      <c r="D5137" s="197" t="s">
        <v>10600</v>
      </c>
      <c r="E5137" s="197" t="s">
        <v>10545</v>
      </c>
      <c r="F5137" s="197" t="s">
        <v>10546</v>
      </c>
      <c r="G5137" s="197" t="s">
        <v>10601</v>
      </c>
      <c r="I5137" s="197" t="s">
        <v>30</v>
      </c>
      <c r="J5137" s="197" t="n">
        <v>27.04</v>
      </c>
    </row>
    <row r="5138" customFormat="false" ht="12.75" hidden="true" customHeight="false" outlineLevel="0" collapsed="false">
      <c r="A5138" s="197" t="s">
        <v>10603</v>
      </c>
      <c r="B5138" s="197"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197" t="s">
        <v>10537</v>
      </c>
      <c r="D5138" s="197" t="s">
        <v>10604</v>
      </c>
      <c r="E5138" s="197" t="s">
        <v>10545</v>
      </c>
      <c r="F5138" s="197" t="s">
        <v>10546</v>
      </c>
      <c r="G5138" s="197" t="s">
        <v>10547</v>
      </c>
      <c r="I5138" s="197" t="s">
        <v>30</v>
      </c>
      <c r="J5138" s="197" t="n">
        <v>29.63</v>
      </c>
    </row>
    <row r="5139" customFormat="false" ht="12.75" hidden="true" customHeight="false" outlineLevel="0" collapsed="false">
      <c r="A5139" s="197" t="s">
        <v>10605</v>
      </c>
      <c r="B5139" s="197"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197" t="s">
        <v>10537</v>
      </c>
      <c r="D5139" s="197" t="s">
        <v>10604</v>
      </c>
      <c r="E5139" s="197" t="s">
        <v>10545</v>
      </c>
      <c r="F5139" s="197" t="s">
        <v>10546</v>
      </c>
      <c r="G5139" s="197" t="s">
        <v>10547</v>
      </c>
      <c r="I5139" s="197" t="s">
        <v>30</v>
      </c>
      <c r="J5139" s="197" t="n">
        <v>27.71</v>
      </c>
    </row>
    <row r="5140" customFormat="false" ht="12.75" hidden="true" customHeight="false" outlineLevel="0" collapsed="false">
      <c r="A5140" s="197" t="s">
        <v>10606</v>
      </c>
      <c r="B5140" s="197"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197" t="s">
        <v>10544</v>
      </c>
      <c r="D5140" s="197" t="s">
        <v>10600</v>
      </c>
      <c r="E5140" s="197" t="s">
        <v>10545</v>
      </c>
      <c r="F5140" s="197" t="s">
        <v>10546</v>
      </c>
      <c r="G5140" s="197" t="s">
        <v>10551</v>
      </c>
      <c r="I5140" s="197" t="s">
        <v>30</v>
      </c>
      <c r="J5140" s="197" t="n">
        <v>48.81</v>
      </c>
    </row>
    <row r="5141" customFormat="false" ht="12.75" hidden="true" customHeight="false" outlineLevel="0" collapsed="false">
      <c r="A5141" s="197" t="s">
        <v>10607</v>
      </c>
      <c r="B5141" s="197"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197" t="s">
        <v>10544</v>
      </c>
      <c r="D5141" s="197" t="s">
        <v>10600</v>
      </c>
      <c r="E5141" s="197" t="s">
        <v>10545</v>
      </c>
      <c r="F5141" s="197" t="s">
        <v>10546</v>
      </c>
      <c r="G5141" s="197" t="s">
        <v>10551</v>
      </c>
      <c r="I5141" s="197" t="s">
        <v>30</v>
      </c>
      <c r="J5141" s="197" t="n">
        <v>46.2</v>
      </c>
    </row>
    <row r="5142" customFormat="false" ht="12.75" hidden="true" customHeight="false" outlineLevel="0" collapsed="false">
      <c r="A5142" s="197" t="s">
        <v>10608</v>
      </c>
      <c r="B5142" s="197"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197" t="s">
        <v>10544</v>
      </c>
      <c r="D5142" s="197" t="s">
        <v>10600</v>
      </c>
      <c r="E5142" s="197" t="s">
        <v>10545</v>
      </c>
      <c r="F5142" s="197" t="s">
        <v>10546</v>
      </c>
      <c r="G5142" s="197" t="s">
        <v>10554</v>
      </c>
      <c r="I5142" s="197" t="s">
        <v>30</v>
      </c>
      <c r="J5142" s="197" t="n">
        <v>65.69</v>
      </c>
    </row>
    <row r="5143" customFormat="false" ht="12.75" hidden="true" customHeight="false" outlineLevel="0" collapsed="false">
      <c r="A5143" s="197" t="s">
        <v>10609</v>
      </c>
      <c r="B5143" s="197"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197" t="s">
        <v>10544</v>
      </c>
      <c r="D5143" s="197" t="s">
        <v>10600</v>
      </c>
      <c r="E5143" s="197" t="s">
        <v>10545</v>
      </c>
      <c r="F5143" s="197" t="s">
        <v>10546</v>
      </c>
      <c r="G5143" s="197" t="s">
        <v>10554</v>
      </c>
      <c r="I5143" s="197" t="s">
        <v>30</v>
      </c>
      <c r="J5143" s="197" t="n">
        <v>62.19</v>
      </c>
    </row>
    <row r="5144" customFormat="false" ht="12.75" hidden="true" customHeight="false" outlineLevel="0" collapsed="false">
      <c r="A5144" s="197" t="s">
        <v>10610</v>
      </c>
      <c r="B5144" s="197"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197" t="s">
        <v>10544</v>
      </c>
      <c r="D5144" s="197" t="s">
        <v>10600</v>
      </c>
      <c r="E5144" s="197" t="s">
        <v>10545</v>
      </c>
      <c r="F5144" s="197" t="s">
        <v>10546</v>
      </c>
      <c r="G5144" s="197" t="s">
        <v>10557</v>
      </c>
      <c r="I5144" s="197" t="s">
        <v>30</v>
      </c>
      <c r="J5144" s="197" t="n">
        <v>91.98</v>
      </c>
    </row>
    <row r="5145" customFormat="false" ht="12.75" hidden="true" customHeight="false" outlineLevel="0" collapsed="false">
      <c r="A5145" s="197" t="s">
        <v>10611</v>
      </c>
      <c r="B5145" s="197"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197" t="s">
        <v>10544</v>
      </c>
      <c r="D5145" s="197" t="s">
        <v>10600</v>
      </c>
      <c r="E5145" s="197" t="s">
        <v>10545</v>
      </c>
      <c r="F5145" s="197" t="s">
        <v>10546</v>
      </c>
      <c r="G5145" s="197" t="s">
        <v>10557</v>
      </c>
      <c r="I5145" s="197" t="s">
        <v>30</v>
      </c>
      <c r="J5145" s="197" t="n">
        <v>87.56</v>
      </c>
    </row>
    <row r="5146" customFormat="false" ht="12.75" hidden="true" customHeight="false" outlineLevel="0" collapsed="false">
      <c r="A5146" s="197" t="s">
        <v>10612</v>
      </c>
      <c r="B5146" s="197"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197" t="s">
        <v>10544</v>
      </c>
      <c r="D5146" s="197" t="s">
        <v>10600</v>
      </c>
      <c r="E5146" s="197" t="s">
        <v>10545</v>
      </c>
      <c r="F5146" s="197" t="s">
        <v>10546</v>
      </c>
      <c r="G5146" s="197" t="s">
        <v>10561</v>
      </c>
      <c r="I5146" s="197" t="s">
        <v>30</v>
      </c>
      <c r="J5146" s="197" t="n">
        <v>167.64</v>
      </c>
    </row>
    <row r="5147" customFormat="false" ht="12.75" hidden="true" customHeight="false" outlineLevel="0" collapsed="false">
      <c r="A5147" s="197" t="s">
        <v>10613</v>
      </c>
      <c r="B5147" s="197"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197" t="s">
        <v>10544</v>
      </c>
      <c r="D5147" s="197" t="s">
        <v>10600</v>
      </c>
      <c r="E5147" s="197" t="s">
        <v>10545</v>
      </c>
      <c r="F5147" s="197" t="s">
        <v>10546</v>
      </c>
      <c r="G5147" s="197" t="s">
        <v>10561</v>
      </c>
      <c r="I5147" s="197" t="s">
        <v>30</v>
      </c>
      <c r="J5147" s="197" t="n">
        <v>162.4</v>
      </c>
    </row>
    <row r="5148" customFormat="false" ht="12.75" hidden="true" customHeight="false" outlineLevel="0" collapsed="false">
      <c r="A5148" s="197" t="s">
        <v>10614</v>
      </c>
      <c r="B5148" s="197"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197" t="s">
        <v>10537</v>
      </c>
      <c r="D5148" s="197" t="s">
        <v>10600</v>
      </c>
      <c r="E5148" s="197" t="s">
        <v>10545</v>
      </c>
      <c r="F5148" s="197" t="s">
        <v>10546</v>
      </c>
      <c r="G5148" s="197" t="s">
        <v>10564</v>
      </c>
      <c r="I5148" s="197" t="s">
        <v>30</v>
      </c>
      <c r="J5148" s="197" t="n">
        <v>180.07</v>
      </c>
    </row>
    <row r="5149" customFormat="false" ht="12.75" hidden="true" customHeight="false" outlineLevel="0" collapsed="false">
      <c r="A5149" s="197" t="s">
        <v>10615</v>
      </c>
      <c r="B5149" s="197"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197" t="s">
        <v>10537</v>
      </c>
      <c r="D5149" s="197" t="s">
        <v>10600</v>
      </c>
      <c r="E5149" s="197" t="s">
        <v>10545</v>
      </c>
      <c r="F5149" s="197" t="s">
        <v>10546</v>
      </c>
      <c r="G5149" s="197" t="s">
        <v>10564</v>
      </c>
      <c r="I5149" s="197" t="s">
        <v>30</v>
      </c>
      <c r="J5149" s="197" t="n">
        <v>174.81</v>
      </c>
    </row>
    <row r="5150" customFormat="false" ht="12.75" hidden="true" customHeight="false" outlineLevel="0" collapsed="false">
      <c r="A5150" s="197" t="s">
        <v>10616</v>
      </c>
      <c r="B5150" s="197"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197" t="s">
        <v>10544</v>
      </c>
      <c r="D5150" s="197" t="s">
        <v>10600</v>
      </c>
      <c r="E5150" s="197" t="s">
        <v>10545</v>
      </c>
      <c r="F5150" s="197" t="s">
        <v>10546</v>
      </c>
      <c r="G5150" s="197" t="s">
        <v>10617</v>
      </c>
      <c r="I5150" s="197" t="s">
        <v>30</v>
      </c>
      <c r="J5150" s="197" t="n">
        <v>277.98</v>
      </c>
    </row>
    <row r="5151" customFormat="false" ht="12.75" hidden="true" customHeight="false" outlineLevel="0" collapsed="false">
      <c r="A5151" s="197" t="s">
        <v>10618</v>
      </c>
      <c r="B5151" s="197"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197" t="s">
        <v>10544</v>
      </c>
      <c r="D5151" s="197" t="s">
        <v>10600</v>
      </c>
      <c r="E5151" s="197" t="s">
        <v>10545</v>
      </c>
      <c r="F5151" s="197" t="s">
        <v>10546</v>
      </c>
      <c r="G5151" s="197" t="s">
        <v>10617</v>
      </c>
      <c r="I5151" s="197" t="s">
        <v>30</v>
      </c>
      <c r="J5151" s="197" t="n">
        <v>271.19</v>
      </c>
    </row>
    <row r="5152" customFormat="false" ht="12.75" hidden="true" customHeight="false" outlineLevel="0" collapsed="false">
      <c r="A5152" s="197" t="s">
        <v>10619</v>
      </c>
      <c r="B5152" s="197"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197" t="s">
        <v>10544</v>
      </c>
      <c r="D5152" s="197" t="s">
        <v>10573</v>
      </c>
      <c r="E5152" s="197" t="s">
        <v>10620</v>
      </c>
      <c r="F5152" s="197" t="s">
        <v>10575</v>
      </c>
      <c r="G5152" s="197" t="s">
        <v>10576</v>
      </c>
      <c r="I5152" s="197" t="s">
        <v>30</v>
      </c>
      <c r="J5152" s="197" t="n">
        <v>325.8</v>
      </c>
    </row>
    <row r="5153" customFormat="false" ht="12.75" hidden="true" customHeight="false" outlineLevel="0" collapsed="false">
      <c r="A5153" s="197" t="s">
        <v>10621</v>
      </c>
      <c r="B5153" s="197"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197" t="s">
        <v>10544</v>
      </c>
      <c r="D5153" s="197" t="s">
        <v>10573</v>
      </c>
      <c r="E5153" s="197" t="s">
        <v>10620</v>
      </c>
      <c r="F5153" s="197" t="s">
        <v>10575</v>
      </c>
      <c r="G5153" s="197" t="s">
        <v>10576</v>
      </c>
      <c r="I5153" s="197" t="s">
        <v>30</v>
      </c>
      <c r="J5153" s="197" t="n">
        <v>318.12</v>
      </c>
    </row>
    <row r="5154" customFormat="false" ht="12.75" hidden="true" customHeight="false" outlineLevel="0" collapsed="false">
      <c r="A5154" s="197" t="s">
        <v>10622</v>
      </c>
      <c r="B5154" s="197"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197" t="s">
        <v>10544</v>
      </c>
      <c r="D5154" s="197" t="s">
        <v>10600</v>
      </c>
      <c r="E5154" s="197" t="s">
        <v>10545</v>
      </c>
      <c r="F5154" s="197" t="s">
        <v>10546</v>
      </c>
      <c r="G5154" s="197" t="s">
        <v>10579</v>
      </c>
      <c r="I5154" s="197" t="s">
        <v>30</v>
      </c>
      <c r="J5154" s="197" t="n">
        <v>589.84</v>
      </c>
    </row>
    <row r="5155" customFormat="false" ht="12.75" hidden="true" customHeight="false" outlineLevel="0" collapsed="false">
      <c r="A5155" s="197" t="s">
        <v>10623</v>
      </c>
      <c r="B5155" s="197"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197" t="s">
        <v>10544</v>
      </c>
      <c r="D5155" s="197" t="s">
        <v>10600</v>
      </c>
      <c r="E5155" s="197" t="s">
        <v>10545</v>
      </c>
      <c r="F5155" s="197" t="s">
        <v>10546</v>
      </c>
      <c r="G5155" s="197" t="s">
        <v>10579</v>
      </c>
      <c r="I5155" s="197" t="s">
        <v>30</v>
      </c>
      <c r="J5155" s="197" t="n">
        <v>581.27</v>
      </c>
    </row>
    <row r="5156" customFormat="false" ht="12.75" hidden="true" customHeight="false" outlineLevel="0" collapsed="false">
      <c r="A5156" s="197" t="s">
        <v>10624</v>
      </c>
      <c r="B5156" s="197"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197" t="s">
        <v>10544</v>
      </c>
      <c r="D5156" s="197" t="s">
        <v>10600</v>
      </c>
      <c r="E5156" s="197" t="s">
        <v>10545</v>
      </c>
      <c r="F5156" s="197" t="s">
        <v>10546</v>
      </c>
      <c r="G5156" s="197" t="s">
        <v>10582</v>
      </c>
      <c r="I5156" s="197" t="s">
        <v>30</v>
      </c>
      <c r="J5156" s="197" t="n">
        <v>600.41</v>
      </c>
    </row>
    <row r="5157" customFormat="false" ht="12.75" hidden="true" customHeight="false" outlineLevel="0" collapsed="false">
      <c r="A5157" s="197" t="s">
        <v>10625</v>
      </c>
      <c r="B5157" s="197"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197" t="s">
        <v>10544</v>
      </c>
      <c r="D5157" s="197" t="s">
        <v>10600</v>
      </c>
      <c r="E5157" s="197" t="s">
        <v>10545</v>
      </c>
      <c r="F5157" s="197" t="s">
        <v>10546</v>
      </c>
      <c r="G5157" s="197" t="s">
        <v>10582</v>
      </c>
      <c r="I5157" s="197" t="s">
        <v>30</v>
      </c>
      <c r="J5157" s="197" t="n">
        <v>591.15</v>
      </c>
    </row>
    <row r="5158" customFormat="false" ht="12.75" hidden="true" customHeight="false" outlineLevel="0" collapsed="false">
      <c r="A5158" s="197" t="s">
        <v>10626</v>
      </c>
      <c r="B5158" s="197"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197" t="s">
        <v>10544</v>
      </c>
      <c r="D5158" s="197" t="s">
        <v>10600</v>
      </c>
      <c r="E5158" s="197" t="s">
        <v>10545</v>
      </c>
      <c r="F5158" s="197" t="s">
        <v>10627</v>
      </c>
      <c r="G5158" s="197" t="s">
        <v>10628</v>
      </c>
      <c r="I5158" s="197" t="s">
        <v>30</v>
      </c>
      <c r="J5158" s="197" t="n">
        <v>794.91</v>
      </c>
    </row>
    <row r="5159" customFormat="false" ht="12.75" hidden="true" customHeight="false" outlineLevel="0" collapsed="false">
      <c r="A5159" s="197" t="s">
        <v>10629</v>
      </c>
      <c r="B5159" s="197"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197" t="s">
        <v>10544</v>
      </c>
      <c r="D5159" s="197" t="s">
        <v>10600</v>
      </c>
      <c r="E5159" s="197" t="s">
        <v>10545</v>
      </c>
      <c r="F5159" s="197" t="s">
        <v>10627</v>
      </c>
      <c r="G5159" s="197" t="s">
        <v>10628</v>
      </c>
      <c r="I5159" s="197" t="s">
        <v>30</v>
      </c>
      <c r="J5159" s="197" t="n">
        <v>784.24</v>
      </c>
    </row>
    <row r="5160" customFormat="false" ht="12.75" hidden="true" customHeight="false" outlineLevel="0" collapsed="false">
      <c r="A5160" s="197" t="s">
        <v>10630</v>
      </c>
      <c r="B5160" s="197"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197" t="s">
        <v>10544</v>
      </c>
      <c r="D5160" s="197" t="s">
        <v>10600</v>
      </c>
      <c r="E5160" s="197" t="s">
        <v>10545</v>
      </c>
      <c r="F5160" s="197" t="s">
        <v>10546</v>
      </c>
      <c r="G5160" s="197" t="s">
        <v>10588</v>
      </c>
      <c r="I5160" s="197" t="s">
        <v>30</v>
      </c>
      <c r="J5160" s="197" t="n">
        <v>991.11</v>
      </c>
    </row>
    <row r="5161" customFormat="false" ht="12.75" hidden="true" customHeight="false" outlineLevel="0" collapsed="false">
      <c r="A5161" s="197" t="s">
        <v>10631</v>
      </c>
      <c r="B5161" s="197"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197" t="s">
        <v>10544</v>
      </c>
      <c r="D5161" s="197" t="s">
        <v>10600</v>
      </c>
      <c r="E5161" s="197" t="s">
        <v>10545</v>
      </c>
      <c r="F5161" s="197" t="s">
        <v>10546</v>
      </c>
      <c r="G5161" s="197" t="s">
        <v>10588</v>
      </c>
      <c r="I5161" s="197" t="s">
        <v>30</v>
      </c>
      <c r="J5161" s="197" t="n">
        <v>979.64</v>
      </c>
    </row>
    <row r="5162" customFormat="false" ht="12.75" hidden="true" customHeight="false" outlineLevel="0" collapsed="false">
      <c r="A5162" s="197" t="s">
        <v>10632</v>
      </c>
      <c r="B5162" s="197"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197" t="s">
        <v>10544</v>
      </c>
      <c r="D5162" s="197" t="s">
        <v>10600</v>
      </c>
      <c r="E5162" s="197" t="s">
        <v>10545</v>
      </c>
      <c r="F5162" s="197" t="s">
        <v>10546</v>
      </c>
      <c r="G5162" s="197" t="s">
        <v>10591</v>
      </c>
      <c r="I5162" s="197" t="s">
        <v>30</v>
      </c>
      <c r="J5162" s="197" t="n">
        <v>1144.9</v>
      </c>
    </row>
    <row r="5163" customFormat="false" ht="12.75" hidden="true" customHeight="false" outlineLevel="0" collapsed="false">
      <c r="A5163" s="197" t="s">
        <v>10633</v>
      </c>
      <c r="B5163" s="197"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197" t="s">
        <v>10544</v>
      </c>
      <c r="D5163" s="197" t="s">
        <v>10600</v>
      </c>
      <c r="E5163" s="197" t="s">
        <v>10545</v>
      </c>
      <c r="F5163" s="197" t="s">
        <v>10546</v>
      </c>
      <c r="G5163" s="197" t="s">
        <v>10591</v>
      </c>
      <c r="I5163" s="197" t="s">
        <v>30</v>
      </c>
      <c r="J5163" s="197" t="n">
        <v>1131.88</v>
      </c>
    </row>
    <row r="5164" customFormat="false" ht="12.75" hidden="true" customHeight="false" outlineLevel="0" collapsed="false">
      <c r="A5164" s="197" t="s">
        <v>10634</v>
      </c>
      <c r="B5164" s="197"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197" t="s">
        <v>10544</v>
      </c>
      <c r="D5164" s="197" t="s">
        <v>10600</v>
      </c>
      <c r="E5164" s="197" t="s">
        <v>10545</v>
      </c>
      <c r="F5164" s="197" t="s">
        <v>10546</v>
      </c>
      <c r="G5164" s="197" t="s">
        <v>10594</v>
      </c>
      <c r="I5164" s="197" t="s">
        <v>30</v>
      </c>
      <c r="J5164" s="197" t="n">
        <v>1374.15</v>
      </c>
    </row>
    <row r="5165" customFormat="false" ht="12.75" hidden="true" customHeight="false" outlineLevel="0" collapsed="false">
      <c r="A5165" s="197" t="s">
        <v>10635</v>
      </c>
      <c r="B5165" s="197"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197" t="s">
        <v>10544</v>
      </c>
      <c r="D5165" s="197" t="s">
        <v>10600</v>
      </c>
      <c r="E5165" s="197" t="s">
        <v>10545</v>
      </c>
      <c r="F5165" s="197" t="s">
        <v>10546</v>
      </c>
      <c r="G5165" s="197" t="s">
        <v>10594</v>
      </c>
      <c r="I5165" s="197" t="s">
        <v>30</v>
      </c>
      <c r="J5165" s="197" t="n">
        <v>1360.18</v>
      </c>
    </row>
    <row r="5166" customFormat="false" ht="12.75" hidden="true" customHeight="false" outlineLevel="0" collapsed="false">
      <c r="A5166" s="197" t="s">
        <v>10636</v>
      </c>
      <c r="B5166" s="197"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197" t="s">
        <v>10544</v>
      </c>
      <c r="D5166" s="197" t="s">
        <v>10600</v>
      </c>
      <c r="E5166" s="197" t="s">
        <v>10545</v>
      </c>
      <c r="F5166" s="197" t="s">
        <v>10546</v>
      </c>
      <c r="G5166" s="197" t="s">
        <v>10597</v>
      </c>
      <c r="I5166" s="197" t="s">
        <v>30</v>
      </c>
      <c r="J5166" s="197" t="n">
        <v>2553.03</v>
      </c>
    </row>
    <row r="5167" customFormat="false" ht="12.75" hidden="true" customHeight="false" outlineLevel="0" collapsed="false">
      <c r="A5167" s="197" t="s">
        <v>10637</v>
      </c>
      <c r="B5167" s="197"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197" t="s">
        <v>10544</v>
      </c>
      <c r="D5167" s="197" t="s">
        <v>10600</v>
      </c>
      <c r="E5167" s="197" t="s">
        <v>10545</v>
      </c>
      <c r="F5167" s="197" t="s">
        <v>10546</v>
      </c>
      <c r="G5167" s="197" t="s">
        <v>10597</v>
      </c>
      <c r="I5167" s="197" t="s">
        <v>30</v>
      </c>
      <c r="J5167" s="197" t="n">
        <v>2535.31</v>
      </c>
    </row>
    <row r="5168" customFormat="false" ht="12.75" hidden="true" customHeight="false" outlineLevel="0" collapsed="false">
      <c r="A5168" s="197" t="s">
        <v>10638</v>
      </c>
      <c r="B5168" s="197" t="str">
        <f aca="false">C5168&amp;D5168&amp;E5168&amp;F5168&amp;G5168&amp;H5168</f>
        <v>CUSTO ADICIONAL AOS ITENS(06.011.0101 ATE 06.011.0119,06.011.0131 ATE 06.011.0149,06.011.0411 ATE 06.011.0427),POR METRO DE TUBO EXCEDENTE DE 1,00M DE COMPRIMENTO,COM DIAMETRO DE 50MM</v>
      </c>
      <c r="C5168" s="197" t="s">
        <v>10639</v>
      </c>
      <c r="D5168" s="197" t="s">
        <v>10640</v>
      </c>
      <c r="E5168" s="197" t="s">
        <v>10641</v>
      </c>
      <c r="F5168" s="197" t="s">
        <v>10642</v>
      </c>
      <c r="I5168" s="197" t="s">
        <v>338</v>
      </c>
      <c r="J5168" s="197" t="n">
        <v>2.56</v>
      </c>
    </row>
    <row r="5169" customFormat="false" ht="12.75" hidden="true" customHeight="false" outlineLevel="0" collapsed="false">
      <c r="A5169" s="197" t="s">
        <v>10643</v>
      </c>
      <c r="B5169" s="197" t="str">
        <f aca="false">C5169&amp;D5169&amp;E5169&amp;F5169&amp;G5169&amp;H5169</f>
        <v>CUSTO ADICIONAL AOS ITENS(06.011.0101 ATE 06.011.0119,06.011.0131 ATE 06.011.0149,06.011.0411 ATE 06.011.0427),POR METRO DE TUBO EXCEDENTE DE 1,00M DE COMPRIMENTO,COM DIAMETRO DE 50MM</v>
      </c>
      <c r="C5169" s="197" t="s">
        <v>10639</v>
      </c>
      <c r="D5169" s="197" t="s">
        <v>10640</v>
      </c>
      <c r="E5169" s="197" t="s">
        <v>10641</v>
      </c>
      <c r="F5169" s="197" t="s">
        <v>10642</v>
      </c>
      <c r="I5169" s="197" t="s">
        <v>338</v>
      </c>
      <c r="J5169" s="197" t="n">
        <v>2.22</v>
      </c>
    </row>
    <row r="5170" customFormat="false" ht="12.75" hidden="true" customHeight="false" outlineLevel="0" collapsed="false">
      <c r="A5170" s="197" t="s">
        <v>10644</v>
      </c>
      <c r="B5170" s="197" t="str">
        <f aca="false">C5170&amp;D5170&amp;E5170&amp;F5170&amp;G5170&amp;H5170</f>
        <v>CUSTO ADICIONAL AOS ITENS(06.011.0101 ATE 06.011.0119,06.011.0131 ATE 06.011.0149,06.011.0411 ATE 06.011.0427),POR METRO DE TUBO EXCEDENTE DE 1,00M DE COMPRIMENTO,COM DIAMETRO DE 75MM</v>
      </c>
      <c r="C5170" s="197" t="s">
        <v>10639</v>
      </c>
      <c r="D5170" s="197" t="s">
        <v>10640</v>
      </c>
      <c r="E5170" s="197" t="s">
        <v>10645</v>
      </c>
      <c r="F5170" s="197" t="s">
        <v>10646</v>
      </c>
      <c r="I5170" s="197" t="s">
        <v>338</v>
      </c>
      <c r="J5170" s="197" t="n">
        <v>9.77</v>
      </c>
    </row>
    <row r="5171" customFormat="false" ht="12.75" hidden="true" customHeight="false" outlineLevel="0" collapsed="false">
      <c r="A5171" s="197" t="s">
        <v>10647</v>
      </c>
      <c r="B5171" s="197" t="str">
        <f aca="false">C5171&amp;D5171&amp;E5171&amp;F5171&amp;G5171&amp;H5171</f>
        <v>CUSTO ADICIONAL AOS ITENS(06.011.0101 ATE 06.011.0119,06.011.0131 ATE 06.011.0149,06.011.0411 ATE 06.011.0427),POR METRO DE TUBO EXCEDENTE DE 1,00M DE COMPRIMENTO,COM DIAMETRO DE 75MM</v>
      </c>
      <c r="C5171" s="197" t="s">
        <v>10639</v>
      </c>
      <c r="D5171" s="197" t="s">
        <v>10640</v>
      </c>
      <c r="E5171" s="197" t="s">
        <v>10645</v>
      </c>
      <c r="F5171" s="197" t="s">
        <v>10646</v>
      </c>
      <c r="I5171" s="197" t="s">
        <v>338</v>
      </c>
      <c r="J5171" s="197" t="n">
        <v>9.36</v>
      </c>
    </row>
    <row r="5172" customFormat="false" ht="12.75" hidden="true" customHeight="false" outlineLevel="0" collapsed="false">
      <c r="A5172" s="197" t="s">
        <v>10648</v>
      </c>
      <c r="B5172" s="197" t="str">
        <f aca="false">C5172&amp;D5172&amp;E5172&amp;F5172&amp;G5172&amp;H5172</f>
        <v>CUSTO ADICIONAL AOS ITENS(06.011.0101 ATE 06.011.0119,06.011.0131 ATE 06.011.0149,06.011.0411 ATE 06.011.0427),POR METRO DE TUBO EXCEDENTE DE 1,00M DE COMPRIMENTO,COM DIAMETRO DE 100MM</v>
      </c>
      <c r="C5172" s="197" t="s">
        <v>10639</v>
      </c>
      <c r="D5172" s="197" t="s">
        <v>10640</v>
      </c>
      <c r="E5172" s="197" t="s">
        <v>10649</v>
      </c>
      <c r="F5172" s="197" t="s">
        <v>10650</v>
      </c>
      <c r="I5172" s="197" t="s">
        <v>338</v>
      </c>
      <c r="J5172" s="197" t="n">
        <v>9.77</v>
      </c>
    </row>
    <row r="5173" customFormat="false" ht="12.75" hidden="true" customHeight="false" outlineLevel="0" collapsed="false">
      <c r="A5173" s="197" t="s">
        <v>10651</v>
      </c>
      <c r="B5173" s="197" t="str">
        <f aca="false">C5173&amp;D5173&amp;E5173&amp;F5173&amp;G5173&amp;H5173</f>
        <v>CUSTO ADICIONAL AOS ITENS(06.011.0101 ATE 06.011.0119,06.011.0131 ATE 06.011.0149,06.011.0411 ATE 06.011.0427),POR METRO DE TUBO EXCEDENTE DE 1,00M DE COMPRIMENTO,COM DIAMETRO DE 100MM</v>
      </c>
      <c r="C5173" s="197" t="s">
        <v>10639</v>
      </c>
      <c r="D5173" s="197" t="s">
        <v>10640</v>
      </c>
      <c r="E5173" s="197" t="s">
        <v>10649</v>
      </c>
      <c r="F5173" s="197" t="s">
        <v>10650</v>
      </c>
      <c r="I5173" s="197" t="s">
        <v>338</v>
      </c>
      <c r="J5173" s="197" t="n">
        <v>9.36</v>
      </c>
    </row>
    <row r="5174" customFormat="false" ht="12.75" hidden="true" customHeight="false" outlineLevel="0" collapsed="false">
      <c r="A5174" s="197" t="s">
        <v>10652</v>
      </c>
      <c r="B5174" s="197" t="str">
        <f aca="false">C5174&amp;D5174&amp;E5174&amp;F5174&amp;G5174&amp;H5174</f>
        <v>CUSTO ADICIONAL AOS ITENS(06.011.0101 ATE 06.011.0119,06.011.0131 ATE 06.011.0149,06.011.0411 ATE 06.011.0427),POR METRO DE TUBO EXCEDENTE DE 1,00M DE COMPRIMENTO,COM DIAMETRO DE 150MM</v>
      </c>
      <c r="C5174" s="197" t="s">
        <v>10639</v>
      </c>
      <c r="D5174" s="197" t="s">
        <v>10640</v>
      </c>
      <c r="E5174" s="197" t="s">
        <v>10649</v>
      </c>
      <c r="F5174" s="197" t="s">
        <v>10653</v>
      </c>
      <c r="I5174" s="197" t="s">
        <v>338</v>
      </c>
      <c r="J5174" s="197" t="n">
        <v>9.94</v>
      </c>
    </row>
    <row r="5175" customFormat="false" ht="12.75" hidden="true" customHeight="false" outlineLevel="0" collapsed="false">
      <c r="A5175" s="197" t="s">
        <v>10654</v>
      </c>
      <c r="B5175" s="197" t="str">
        <f aca="false">C5175&amp;D5175&amp;E5175&amp;F5175&amp;G5175&amp;H5175</f>
        <v>CUSTO ADICIONAL AOS ITENS(06.011.0101 ATE 06.011.0119,06.011.0131 ATE 06.011.0149,06.011.0411 ATE 06.011.0427),POR METRO DE TUBO EXCEDENTE DE 1,00M DE COMPRIMENTO,COM DIAMETRO DE 150MM</v>
      </c>
      <c r="C5175" s="197" t="s">
        <v>10639</v>
      </c>
      <c r="D5175" s="197" t="s">
        <v>10640</v>
      </c>
      <c r="E5175" s="197" t="s">
        <v>10649</v>
      </c>
      <c r="F5175" s="197" t="s">
        <v>10653</v>
      </c>
      <c r="I5175" s="197" t="s">
        <v>338</v>
      </c>
      <c r="J5175" s="197" t="n">
        <v>9.52</v>
      </c>
    </row>
    <row r="5176" customFormat="false" ht="12.75" hidden="true" customHeight="false" outlineLevel="0" collapsed="false">
      <c r="A5176" s="197" t="s">
        <v>10655</v>
      </c>
      <c r="B5176" s="197" t="str">
        <f aca="false">C5176&amp;D5176&amp;E5176&amp;F5176&amp;G5176&amp;H5176</f>
        <v>CUSTO ADICIONAL AOS ITENS(06.011.0101 ATE 06.011.0119,06.011.0131 ATE 06.011.0149,06.011.0411 ATE 06.011.0427),POR METRO DE TUBO EXCEDENTE DE 1,00M DE COMPRIMENTO,COM DIAMETRO DE 200MM</v>
      </c>
      <c r="C5176" s="197" t="s">
        <v>10639</v>
      </c>
      <c r="D5176" s="197" t="s">
        <v>10640</v>
      </c>
      <c r="E5176" s="197" t="s">
        <v>10656</v>
      </c>
      <c r="F5176" s="197" t="s">
        <v>10650</v>
      </c>
      <c r="I5176" s="197" t="s">
        <v>338</v>
      </c>
      <c r="J5176" s="197" t="n">
        <v>9.94</v>
      </c>
    </row>
    <row r="5177" customFormat="false" ht="12.75" hidden="true" customHeight="false" outlineLevel="0" collapsed="false">
      <c r="A5177" s="197" t="s">
        <v>10657</v>
      </c>
      <c r="B5177" s="197" t="str">
        <f aca="false">C5177&amp;D5177&amp;E5177&amp;F5177&amp;G5177&amp;H5177</f>
        <v>CUSTO ADICIONAL AOS ITENS(06.011.0101 ATE 06.011.0119,06.011.0131 ATE 06.011.0149,06.011.0411 ATE 06.011.0427),POR METRO DE TUBO EXCEDENTE DE 1,00M DE COMPRIMENTO,COM DIAMETRO DE 200MM</v>
      </c>
      <c r="C5177" s="197" t="s">
        <v>10639</v>
      </c>
      <c r="D5177" s="197" t="s">
        <v>10640</v>
      </c>
      <c r="E5177" s="197" t="s">
        <v>10656</v>
      </c>
      <c r="F5177" s="197" t="s">
        <v>10650</v>
      </c>
      <c r="I5177" s="197" t="s">
        <v>338</v>
      </c>
      <c r="J5177" s="197" t="n">
        <v>9.52</v>
      </c>
    </row>
    <row r="5178" customFormat="false" ht="12.75" hidden="true" customHeight="false" outlineLevel="0" collapsed="false">
      <c r="A5178" s="197" t="s">
        <v>10658</v>
      </c>
      <c r="B5178" s="197" t="str">
        <f aca="false">C5178&amp;D5178&amp;E5178&amp;F5178&amp;G5178&amp;H5178</f>
        <v>CUSTO ADICIONAL AOS ITENS 06.011.0101 ATE 06.011.0119,06.011.0131 ATE 06.011.0149,06.011.0411 ATE 06.011.0427),POR METRO DE TUBO EXCEDENTE DE 1,00M DE COMPRIMENTO,COM DIAMETRO DE 250MM</v>
      </c>
      <c r="C5178" s="197" t="s">
        <v>10659</v>
      </c>
      <c r="D5178" s="197" t="s">
        <v>10640</v>
      </c>
      <c r="E5178" s="197" t="s">
        <v>10656</v>
      </c>
      <c r="F5178" s="197" t="s">
        <v>10653</v>
      </c>
      <c r="I5178" s="197" t="s">
        <v>338</v>
      </c>
      <c r="J5178" s="197" t="n">
        <v>10.33</v>
      </c>
    </row>
    <row r="5179" customFormat="false" ht="12.75" hidden="true" customHeight="false" outlineLevel="0" collapsed="false">
      <c r="A5179" s="197" t="s">
        <v>10660</v>
      </c>
      <c r="B5179" s="197" t="str">
        <f aca="false">C5179&amp;D5179&amp;E5179&amp;F5179&amp;G5179&amp;H5179</f>
        <v>CUSTO ADICIONAL AOS ITENS 06.011.0101 ATE 06.011.0119,06.011.0131 ATE 06.011.0149,06.011.0411 ATE 06.011.0427),POR METRO DE TUBO EXCEDENTE DE 1,00M DE COMPRIMENTO,COM DIAMETRO DE 250MM</v>
      </c>
      <c r="C5179" s="197" t="s">
        <v>10659</v>
      </c>
      <c r="D5179" s="197" t="s">
        <v>10640</v>
      </c>
      <c r="E5179" s="197" t="s">
        <v>10656</v>
      </c>
      <c r="F5179" s="197" t="s">
        <v>10653</v>
      </c>
      <c r="I5179" s="197" t="s">
        <v>338</v>
      </c>
      <c r="J5179" s="197" t="n">
        <v>9.9</v>
      </c>
    </row>
    <row r="5180" customFormat="false" ht="12.75" hidden="true" customHeight="false" outlineLevel="0" collapsed="false">
      <c r="A5180" s="197" t="s">
        <v>10661</v>
      </c>
      <c r="B5180" s="197" t="str">
        <f aca="false">C5180&amp;D5180&amp;E5180&amp;F5180&amp;G5180&amp;H5180</f>
        <v>CUSTO ADICIONAL AOS ITENS(06.011.0101 ATE 06.011.0119,06.011.0131 ATE 06.011.0149,06.011.0411 ATE 06.011.0427),POR METRO DE TUBO EXCEDENTE DE 1,00M DE COMPRIMENTO,COM DIAMETRO DE 300MM</v>
      </c>
      <c r="C5180" s="197" t="s">
        <v>10639</v>
      </c>
      <c r="D5180" s="197" t="s">
        <v>10640</v>
      </c>
      <c r="E5180" s="197" t="s">
        <v>10662</v>
      </c>
      <c r="F5180" s="197" t="s">
        <v>10650</v>
      </c>
      <c r="I5180" s="197" t="s">
        <v>338</v>
      </c>
      <c r="J5180" s="197" t="n">
        <v>10.37</v>
      </c>
    </row>
    <row r="5181" customFormat="false" ht="12.75" hidden="true" customHeight="false" outlineLevel="0" collapsed="false">
      <c r="A5181" s="197" t="s">
        <v>10663</v>
      </c>
      <c r="B5181" s="197" t="str">
        <f aca="false">C5181&amp;D5181&amp;E5181&amp;F5181&amp;G5181&amp;H5181</f>
        <v>CUSTO ADICIONAL AOS ITENS(06.011.0101 ATE 06.011.0119,06.011.0131 ATE 06.011.0149,06.011.0411 ATE 06.011.0427),POR METRO DE TUBO EXCEDENTE DE 1,00M DE COMPRIMENTO,COM DIAMETRO DE 300MM</v>
      </c>
      <c r="C5181" s="197" t="s">
        <v>10639</v>
      </c>
      <c r="D5181" s="197" t="s">
        <v>10640</v>
      </c>
      <c r="E5181" s="197" t="s">
        <v>10662</v>
      </c>
      <c r="F5181" s="197" t="s">
        <v>10650</v>
      </c>
      <c r="I5181" s="197" t="s">
        <v>338</v>
      </c>
      <c r="J5181" s="197" t="n">
        <v>9.93</v>
      </c>
    </row>
    <row r="5182" customFormat="false" ht="12.75" hidden="true" customHeight="false" outlineLevel="0" collapsed="false">
      <c r="A5182" s="197" t="s">
        <v>10664</v>
      </c>
      <c r="B5182" s="197" t="str">
        <f aca="false">C5182&amp;D5182&amp;E5182&amp;F5182&amp;G5182&amp;H5182</f>
        <v>CUSTO ADICIONAL AOS ITENS(06.011.0101 ATE 06.011.0119,06.011.0131 ATE 06.011.0149,06.011.0411 ATE 06.011.0427),POR METRO DE TUBO EXCEDENTE DE 1,00M DE COMPRIMENTO,COM DIAMETRO DE 350MM</v>
      </c>
      <c r="C5182" s="197" t="s">
        <v>10639</v>
      </c>
      <c r="D5182" s="197" t="s">
        <v>10640</v>
      </c>
      <c r="E5182" s="197" t="s">
        <v>10662</v>
      </c>
      <c r="F5182" s="197" t="s">
        <v>10653</v>
      </c>
      <c r="I5182" s="197" t="s">
        <v>338</v>
      </c>
      <c r="J5182" s="197" t="n">
        <v>10.53</v>
      </c>
    </row>
    <row r="5183" customFormat="false" ht="12.75" hidden="true" customHeight="false" outlineLevel="0" collapsed="false">
      <c r="A5183" s="197" t="s">
        <v>10665</v>
      </c>
      <c r="B5183" s="197" t="str">
        <f aca="false">C5183&amp;D5183&amp;E5183&amp;F5183&amp;G5183&amp;H5183</f>
        <v>CUSTO ADICIONAL AOS ITENS(06.011.0101 ATE 06.011.0119,06.011.0131 ATE 06.011.0149,06.011.0411 ATE 06.011.0427),POR METRO DE TUBO EXCEDENTE DE 1,00M DE COMPRIMENTO,COM DIAMETRO DE 350MM</v>
      </c>
      <c r="C5183" s="197" t="s">
        <v>10639</v>
      </c>
      <c r="D5183" s="197" t="s">
        <v>10640</v>
      </c>
      <c r="E5183" s="197" t="s">
        <v>10662</v>
      </c>
      <c r="F5183" s="197" t="s">
        <v>10653</v>
      </c>
      <c r="I5183" s="197" t="s">
        <v>338</v>
      </c>
      <c r="J5183" s="197" t="n">
        <v>10.09</v>
      </c>
    </row>
    <row r="5184" customFormat="false" ht="12.75" hidden="true" customHeight="false" outlineLevel="0" collapsed="false">
      <c r="A5184" s="197" t="s">
        <v>10666</v>
      </c>
      <c r="B5184" s="197" t="str">
        <f aca="false">C5184&amp;D5184&amp;E5184&amp;F5184&amp;G5184&amp;H5184</f>
        <v>CUSTO ADICIONAL AOS ITENS(06.011.0101 ATE 06.011.0119,06.011.0131 ATE 06.011.0149,06.011.0411 ATE 06.011.0427),POR METRO DE TUBO EXCEDENTE DE 1,00M DE COMPRIMENTO,COM DIAMETRO DE 400MM</v>
      </c>
      <c r="C5184" s="197" t="s">
        <v>10639</v>
      </c>
      <c r="D5184" s="197" t="s">
        <v>10640</v>
      </c>
      <c r="E5184" s="197" t="s">
        <v>10667</v>
      </c>
      <c r="F5184" s="197" t="s">
        <v>10650</v>
      </c>
      <c r="I5184" s="197" t="s">
        <v>338</v>
      </c>
      <c r="J5184" s="197" t="n">
        <v>10.57</v>
      </c>
    </row>
    <row r="5185" customFormat="false" ht="12.75" hidden="true" customHeight="false" outlineLevel="0" collapsed="false">
      <c r="A5185" s="197" t="s">
        <v>10668</v>
      </c>
      <c r="B5185" s="197" t="str">
        <f aca="false">C5185&amp;D5185&amp;E5185&amp;F5185&amp;G5185&amp;H5185</f>
        <v>CUSTO ADICIONAL AOS ITENS(06.011.0101 ATE 06.011.0119,06.011.0131 ATE 06.011.0149,06.011.0411 ATE 06.011.0427),POR METRO DE TUBO EXCEDENTE DE 1,00M DE COMPRIMENTO,COM DIAMETRO DE 400MM</v>
      </c>
      <c r="C5185" s="197" t="s">
        <v>10639</v>
      </c>
      <c r="D5185" s="197" t="s">
        <v>10640</v>
      </c>
      <c r="E5185" s="197" t="s">
        <v>10667</v>
      </c>
      <c r="F5185" s="197" t="s">
        <v>10650</v>
      </c>
      <c r="I5185" s="197" t="s">
        <v>338</v>
      </c>
      <c r="J5185" s="197" t="n">
        <v>10.12</v>
      </c>
    </row>
    <row r="5186" customFormat="false" ht="12.75" hidden="true" customHeight="false" outlineLevel="0" collapsed="false">
      <c r="A5186" s="197" t="s">
        <v>10669</v>
      </c>
      <c r="B5186" s="197" t="str">
        <f aca="false">C5186&amp;D5186&amp;E5186&amp;F5186&amp;G5186&amp;H5186</f>
        <v>CUSTO ADICIONAL AOS ITENS(06.011.0101 ATE 06.011.0119,06.011.0131 ATE 06.011.0149,06.011.0411 ATE 06.011.0427),POR METRO DE TUBO EXCEDENTE DE 1,00M DE COMPRIMENTO,COM DIAMETRO DE 450MM</v>
      </c>
      <c r="C5186" s="197" t="s">
        <v>10639</v>
      </c>
      <c r="D5186" s="197" t="s">
        <v>10640</v>
      </c>
      <c r="E5186" s="197" t="s">
        <v>10667</v>
      </c>
      <c r="F5186" s="197" t="s">
        <v>10653</v>
      </c>
      <c r="I5186" s="197" t="s">
        <v>338</v>
      </c>
      <c r="J5186" s="197" t="n">
        <v>10.74</v>
      </c>
    </row>
    <row r="5187" customFormat="false" ht="12.75" hidden="true" customHeight="false" outlineLevel="0" collapsed="false">
      <c r="A5187" s="197" t="s">
        <v>10670</v>
      </c>
      <c r="B5187" s="197" t="str">
        <f aca="false">C5187&amp;D5187&amp;E5187&amp;F5187&amp;G5187&amp;H5187</f>
        <v>CUSTO ADICIONAL AOS ITENS(06.011.0101 ATE 06.011.0119,06.011.0131 ATE 06.011.0149,06.011.0411 ATE 06.011.0427),POR METRO DE TUBO EXCEDENTE DE 1,00M DE COMPRIMENTO,COM DIAMETRO DE 450MM</v>
      </c>
      <c r="C5187" s="197" t="s">
        <v>10639</v>
      </c>
      <c r="D5187" s="197" t="s">
        <v>10640</v>
      </c>
      <c r="E5187" s="197" t="s">
        <v>10667</v>
      </c>
      <c r="F5187" s="197" t="s">
        <v>10653</v>
      </c>
      <c r="I5187" s="197" t="s">
        <v>338</v>
      </c>
      <c r="J5187" s="197" t="n">
        <v>10.28</v>
      </c>
    </row>
    <row r="5188" customFormat="false" ht="12.75" hidden="true" customHeight="false" outlineLevel="0" collapsed="false">
      <c r="A5188" s="197" t="s">
        <v>10671</v>
      </c>
      <c r="B5188" s="197" t="str">
        <f aca="false">C5188&amp;D5188&amp;E5188&amp;F5188&amp;G5188&amp;H5188</f>
        <v>CUSTO ADICIONAL AOS ITENS(06.011.0101 ATE 06.011.0119,06.011.0131 ATE 06.011.0149,06.011.0411 ATE 06.011.0427),POR METRO DE TUBO EXCEDENTE DE 1,00M DE COMPRIMENTO,COM DIAMETRO DE 500MM</v>
      </c>
      <c r="C5188" s="197" t="s">
        <v>10639</v>
      </c>
      <c r="D5188" s="197" t="s">
        <v>10640</v>
      </c>
      <c r="E5188" s="197" t="s">
        <v>10641</v>
      </c>
      <c r="F5188" s="197" t="s">
        <v>10650</v>
      </c>
      <c r="I5188" s="197" t="s">
        <v>338</v>
      </c>
      <c r="J5188" s="197" t="n">
        <v>11.13</v>
      </c>
    </row>
    <row r="5189" customFormat="false" ht="12.75" hidden="true" customHeight="false" outlineLevel="0" collapsed="false">
      <c r="A5189" s="197" t="s">
        <v>10672</v>
      </c>
      <c r="B5189" s="197" t="str">
        <f aca="false">C5189&amp;D5189&amp;E5189&amp;F5189&amp;G5189&amp;H5189</f>
        <v>CUSTO ADICIONAL AOS ITENS(06.011.0101 ATE 06.011.0119,06.011.0131 ATE 06.011.0149,06.011.0411 ATE 06.011.0427),POR METRO DE TUBO EXCEDENTE DE 1,00M DE COMPRIMENTO,COM DIAMETRO DE 500MM</v>
      </c>
      <c r="C5189" s="197" t="s">
        <v>10639</v>
      </c>
      <c r="D5189" s="197" t="s">
        <v>10640</v>
      </c>
      <c r="E5189" s="197" t="s">
        <v>10641</v>
      </c>
      <c r="F5189" s="197" t="s">
        <v>10650</v>
      </c>
      <c r="I5189" s="197" t="s">
        <v>338</v>
      </c>
      <c r="J5189" s="197" t="n">
        <v>10.66</v>
      </c>
    </row>
    <row r="5190" customFormat="false" ht="12.75" hidden="true" customHeight="false" outlineLevel="0" collapsed="false">
      <c r="A5190" s="197" t="s">
        <v>10673</v>
      </c>
      <c r="B5190" s="197" t="str">
        <f aca="false">C5190&amp;D5190&amp;E5190&amp;F5190&amp;G5190&amp;H5190</f>
        <v>CUSTO ADICIONAL AOS ITENS(06.011.0101 ATE 06.011.0119,06.011.0131 ATE 06.011.0149,06.011.0411 ATE 06.011.0427),POR METRO DE TUBO EXCEDENTE DE 1,00M DE COMPRIMENTO,COM DIAMETRO DE 600MM</v>
      </c>
      <c r="C5190" s="197" t="s">
        <v>10639</v>
      </c>
      <c r="D5190" s="197" t="s">
        <v>10640</v>
      </c>
      <c r="E5190" s="197" t="s">
        <v>10674</v>
      </c>
      <c r="F5190" s="197" t="s">
        <v>10650</v>
      </c>
      <c r="I5190" s="197" t="s">
        <v>338</v>
      </c>
      <c r="J5190" s="197" t="n">
        <v>11.56</v>
      </c>
    </row>
    <row r="5191" customFormat="false" ht="12.75" hidden="true" customHeight="false" outlineLevel="0" collapsed="false">
      <c r="A5191" s="197" t="s">
        <v>10675</v>
      </c>
      <c r="B5191" s="197" t="str">
        <f aca="false">C5191&amp;D5191&amp;E5191&amp;F5191&amp;G5191&amp;H5191</f>
        <v>CUSTO ADICIONAL AOS ITENS(06.011.0101 ATE 06.011.0119,06.011.0131 ATE 06.011.0149,06.011.0411 ATE 06.011.0427),POR METRO DE TUBO EXCEDENTE DE 1,00M DE COMPRIMENTO,COM DIAMETRO DE 600MM</v>
      </c>
      <c r="C5191" s="197" t="s">
        <v>10639</v>
      </c>
      <c r="D5191" s="197" t="s">
        <v>10640</v>
      </c>
      <c r="E5191" s="197" t="s">
        <v>10674</v>
      </c>
      <c r="F5191" s="197" t="s">
        <v>10650</v>
      </c>
      <c r="I5191" s="197" t="s">
        <v>338</v>
      </c>
      <c r="J5191" s="197" t="n">
        <v>11.07</v>
      </c>
    </row>
    <row r="5192" customFormat="false" ht="12.75" hidden="true" customHeight="false" outlineLevel="0" collapsed="false">
      <c r="A5192" s="197" t="s">
        <v>10676</v>
      </c>
      <c r="B5192" s="197" t="str">
        <f aca="false">C5192&amp;D5192&amp;E5192&amp;F5192&amp;G5192&amp;H5192</f>
        <v>CUSTO ADICIONAL AOS ITENS(06.011.0101 ATE 06.011.0119,06.011.0131 ATE 06.011.0149,06.011.0411 ATE 06.011.0427),POR METRO DE TUBO EXCEDENTE DE 1,00M DE COMPRIMENTO,COM DIAMETRO DE 700MM</v>
      </c>
      <c r="C5192" s="197" t="s">
        <v>10639</v>
      </c>
      <c r="D5192" s="197" t="s">
        <v>10640</v>
      </c>
      <c r="E5192" s="197" t="s">
        <v>10645</v>
      </c>
      <c r="F5192" s="197" t="s">
        <v>10650</v>
      </c>
      <c r="I5192" s="197" t="s">
        <v>338</v>
      </c>
      <c r="J5192" s="197" t="n">
        <v>12.16</v>
      </c>
    </row>
    <row r="5193" customFormat="false" ht="12.75" hidden="true" customHeight="false" outlineLevel="0" collapsed="false">
      <c r="A5193" s="197" t="s">
        <v>10677</v>
      </c>
      <c r="B5193" s="197" t="str">
        <f aca="false">C5193&amp;D5193&amp;E5193&amp;F5193&amp;G5193&amp;H5193</f>
        <v>CUSTO ADICIONAL AOS ITENS(06.011.0101 ATE 06.011.0119,06.011.0131 ATE 06.011.0149,06.011.0411 ATE 06.011.0427),POR METRO DE TUBO EXCEDENTE DE 1,00M DE COMPRIMENTO,COM DIAMETRO DE 700MM</v>
      </c>
      <c r="C5193" s="197" t="s">
        <v>10639</v>
      </c>
      <c r="D5193" s="197" t="s">
        <v>10640</v>
      </c>
      <c r="E5193" s="197" t="s">
        <v>10645</v>
      </c>
      <c r="F5193" s="197" t="s">
        <v>10650</v>
      </c>
      <c r="I5193" s="197" t="s">
        <v>338</v>
      </c>
      <c r="J5193" s="197" t="n">
        <v>11.65</v>
      </c>
    </row>
    <row r="5194" customFormat="false" ht="12.75" hidden="true" customHeight="false" outlineLevel="0" collapsed="false">
      <c r="A5194" s="197" t="s">
        <v>10678</v>
      </c>
      <c r="B5194" s="197" t="str">
        <f aca="false">C5194&amp;D5194&amp;E5194&amp;F5194&amp;G5194&amp;H5194</f>
        <v>CUSTO ADICIONAL AOS ITENS(06.011.0101 ATE 06.011.0119,06.011.0131 ATE 06.011.0149,06.011.0411 ATE 06.011.0427),POR METRO DE TUBO EXCEDENTE DE 1,00M DE COMPRIMENTO,COM DIAMETRO DE 800MM</v>
      </c>
      <c r="C5194" s="197" t="s">
        <v>10639</v>
      </c>
      <c r="D5194" s="197" t="s">
        <v>10640</v>
      </c>
      <c r="E5194" s="197" t="s">
        <v>10679</v>
      </c>
      <c r="F5194" s="197" t="s">
        <v>10650</v>
      </c>
      <c r="I5194" s="197" t="s">
        <v>338</v>
      </c>
      <c r="J5194" s="197" t="n">
        <v>12.53</v>
      </c>
    </row>
    <row r="5195" customFormat="false" ht="12.75" hidden="true" customHeight="false" outlineLevel="0" collapsed="false">
      <c r="A5195" s="197" t="s">
        <v>10680</v>
      </c>
      <c r="B5195" s="197" t="str">
        <f aca="false">C5195&amp;D5195&amp;E5195&amp;F5195&amp;G5195&amp;H5195</f>
        <v>CUSTO ADICIONAL AOS ITENS(06.011.0101 ATE 06.011.0119,06.011.0131 ATE 06.011.0149,06.011.0411 ATE 06.011.0427),POR METRO DE TUBO EXCEDENTE DE 1,00M DE COMPRIMENTO,COM DIAMETRO DE 800MM</v>
      </c>
      <c r="C5195" s="197" t="s">
        <v>10639</v>
      </c>
      <c r="D5195" s="197" t="s">
        <v>10640</v>
      </c>
      <c r="E5195" s="197" t="s">
        <v>10679</v>
      </c>
      <c r="F5195" s="197" t="s">
        <v>10650</v>
      </c>
      <c r="I5195" s="197" t="s">
        <v>338</v>
      </c>
      <c r="J5195" s="197" t="n">
        <v>11.99</v>
      </c>
    </row>
    <row r="5196" customFormat="false" ht="12.75" hidden="true" customHeight="false" outlineLevel="0" collapsed="false">
      <c r="A5196" s="197" t="s">
        <v>10681</v>
      </c>
      <c r="B5196" s="197" t="str">
        <f aca="false">C5196&amp;D5196&amp;E5196&amp;F5196&amp;G5196&amp;H5196</f>
        <v>CUSTO ADICIONAL AOS ITENS(06.011.0101 ATE 06.011.0119,06.011.0131 ATE 06.011.0149,06.011.0411 ATE 06.011.0427),POR METRO DE TUBO EXCEDENTE DE 1,00M DE COMPRIMENTO,COM DIAMETRO DE 900MM</v>
      </c>
      <c r="C5196" s="197" t="s">
        <v>10639</v>
      </c>
      <c r="D5196" s="197" t="s">
        <v>10640</v>
      </c>
      <c r="E5196" s="197" t="s">
        <v>10682</v>
      </c>
      <c r="F5196" s="197" t="s">
        <v>10650</v>
      </c>
      <c r="I5196" s="197" t="s">
        <v>338</v>
      </c>
      <c r="J5196" s="197" t="n">
        <v>13.25</v>
      </c>
    </row>
    <row r="5197" customFormat="false" ht="12.75" hidden="true" customHeight="false" outlineLevel="0" collapsed="false">
      <c r="A5197" s="197" t="s">
        <v>10683</v>
      </c>
      <c r="B5197" s="197" t="str">
        <f aca="false">C5197&amp;D5197&amp;E5197&amp;F5197&amp;G5197&amp;H5197</f>
        <v>CUSTO ADICIONAL AOS ITENS(06.011.0101 ATE 06.011.0119,06.011.0131 ATE 06.011.0149,06.011.0411 ATE 06.011.0427),POR METRO DE TUBO EXCEDENTE DE 1,00M DE COMPRIMENTO,COM DIAMETRO DE 900MM</v>
      </c>
      <c r="C5197" s="197" t="s">
        <v>10639</v>
      </c>
      <c r="D5197" s="197" t="s">
        <v>10640</v>
      </c>
      <c r="E5197" s="197" t="s">
        <v>10682</v>
      </c>
      <c r="F5197" s="197" t="s">
        <v>10650</v>
      </c>
      <c r="I5197" s="197" t="s">
        <v>338</v>
      </c>
      <c r="J5197" s="197" t="n">
        <v>12.69</v>
      </c>
    </row>
    <row r="5198" customFormat="false" ht="12.75" hidden="true" customHeight="false" outlineLevel="0" collapsed="false">
      <c r="A5198" s="197" t="s">
        <v>10684</v>
      </c>
      <c r="B5198" s="197" t="str">
        <f aca="false">C5198&amp;D5198&amp;E5198&amp;F5198&amp;G5198&amp;H5198</f>
        <v>CUSTO ADICIONAL AOS ITENS 06.011.0101 ATE 06.011.0119,06.011.0131 ATE 06.011.0149,06.011.0411 ATE 06.011.0427),POR METRO DE TUBO EXCEDENTE DE 1,00M DE COMPRIMENTO,COM DIAMETRO DE 1000MM</v>
      </c>
      <c r="C5198" s="197" t="s">
        <v>10659</v>
      </c>
      <c r="D5198" s="197" t="s">
        <v>10640</v>
      </c>
      <c r="E5198" s="197" t="s">
        <v>10649</v>
      </c>
      <c r="F5198" s="197" t="s">
        <v>10685</v>
      </c>
      <c r="I5198" s="197" t="s">
        <v>338</v>
      </c>
      <c r="J5198" s="197" t="n">
        <v>13.85</v>
      </c>
    </row>
    <row r="5199" customFormat="false" ht="12.75" hidden="true" customHeight="false" outlineLevel="0" collapsed="false">
      <c r="A5199" s="197" t="s">
        <v>10686</v>
      </c>
      <c r="B5199" s="197" t="str">
        <f aca="false">C5199&amp;D5199&amp;E5199&amp;F5199&amp;G5199&amp;H5199</f>
        <v>CUSTO ADICIONAL AOS ITENS 06.011.0101 ATE 06.011.0119,06.011.0131 ATE 06.011.0149,06.011.0411 ATE 06.011.0427),POR METRO DE TUBO EXCEDENTE DE 1,00M DE COMPRIMENTO,COM DIAMETRO DE 1000MM</v>
      </c>
      <c r="C5199" s="197" t="s">
        <v>10659</v>
      </c>
      <c r="D5199" s="197" t="s">
        <v>10640</v>
      </c>
      <c r="E5199" s="197" t="s">
        <v>10649</v>
      </c>
      <c r="F5199" s="197" t="s">
        <v>10685</v>
      </c>
      <c r="I5199" s="197" t="s">
        <v>338</v>
      </c>
      <c r="J5199" s="197" t="n">
        <v>13.26</v>
      </c>
    </row>
    <row r="5200" customFormat="false" ht="12.75" hidden="true" customHeight="false" outlineLevel="0" collapsed="false">
      <c r="A5200" s="197" t="s">
        <v>10687</v>
      </c>
      <c r="B5200" s="197" t="str">
        <f aca="false">C5200&amp;D5200&amp;E5200&amp;F5200&amp;G5200&amp;H5200</f>
        <v>CUSTO ADICIONAL AOS ITENS(06.011.0101 ATE 06.011.0119,06.011.0131 ATE 06.011.0149,06.011.0411 ATE 06.011.0427),POR METRO DE TUBO EXCEDENTE DE 1,00M DE COMPRIMENTO,COM DIAMETRO DE 1200MM</v>
      </c>
      <c r="C5200" s="197" t="s">
        <v>10639</v>
      </c>
      <c r="D5200" s="197" t="s">
        <v>10640</v>
      </c>
      <c r="E5200" s="197" t="s">
        <v>10649</v>
      </c>
      <c r="F5200" s="197" t="s">
        <v>10688</v>
      </c>
      <c r="I5200" s="197" t="s">
        <v>338</v>
      </c>
      <c r="J5200" s="197" t="n">
        <v>15.6</v>
      </c>
    </row>
    <row r="5201" customFormat="false" ht="12.75" hidden="true" customHeight="false" outlineLevel="0" collapsed="false">
      <c r="A5201" s="197" t="s">
        <v>10689</v>
      </c>
      <c r="B5201" s="197" t="str">
        <f aca="false">C5201&amp;D5201&amp;E5201&amp;F5201&amp;G5201&amp;H5201</f>
        <v>CUSTO ADICIONAL AOS ITENS(06.011.0101 ATE 06.011.0119,06.011.0131 ATE 06.011.0149,06.011.0411 ATE 06.011.0427),POR METRO DE TUBO EXCEDENTE DE 1,00M DE COMPRIMENTO,COM DIAMETRO DE 1200MM</v>
      </c>
      <c r="C5201" s="197" t="s">
        <v>10639</v>
      </c>
      <c r="D5201" s="197" t="s">
        <v>10640</v>
      </c>
      <c r="E5201" s="197" t="s">
        <v>10649</v>
      </c>
      <c r="F5201" s="197" t="s">
        <v>10688</v>
      </c>
      <c r="I5201" s="197" t="s">
        <v>338</v>
      </c>
      <c r="J5201" s="197" t="n">
        <v>14.94</v>
      </c>
    </row>
    <row r="5202" customFormat="false" ht="12.75" hidden="true" customHeight="false" outlineLevel="0" collapsed="false">
      <c r="A5202" s="197" t="s">
        <v>10690</v>
      </c>
      <c r="B5202" s="197"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197" t="s">
        <v>10691</v>
      </c>
      <c r="D5202" s="197" t="s">
        <v>10692</v>
      </c>
      <c r="E5202" s="197" t="s">
        <v>10693</v>
      </c>
      <c r="F5202" s="197" t="s">
        <v>10694</v>
      </c>
      <c r="G5202" s="197" t="s">
        <v>10695</v>
      </c>
      <c r="I5202" s="197" t="s">
        <v>30</v>
      </c>
      <c r="J5202" s="197" t="n">
        <v>28.9</v>
      </c>
    </row>
    <row r="5203" customFormat="false" ht="12.75" hidden="true" customHeight="false" outlineLevel="0" collapsed="false">
      <c r="A5203" s="197" t="s">
        <v>10696</v>
      </c>
      <c r="B5203" s="197"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197" t="s">
        <v>10691</v>
      </c>
      <c r="D5203" s="197" t="s">
        <v>10692</v>
      </c>
      <c r="E5203" s="197" t="s">
        <v>10693</v>
      </c>
      <c r="F5203" s="197" t="s">
        <v>10694</v>
      </c>
      <c r="G5203" s="197" t="s">
        <v>10695</v>
      </c>
      <c r="I5203" s="197" t="s">
        <v>30</v>
      </c>
      <c r="J5203" s="197" t="n">
        <v>27.01</v>
      </c>
    </row>
    <row r="5204" customFormat="false" ht="12.75" hidden="true" customHeight="false" outlineLevel="0" collapsed="false">
      <c r="A5204" s="197" t="s">
        <v>10697</v>
      </c>
      <c r="B5204" s="197"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197" t="s">
        <v>10691</v>
      </c>
      <c r="D5204" s="197" t="s">
        <v>10692</v>
      </c>
      <c r="E5204" s="197" t="s">
        <v>10693</v>
      </c>
      <c r="F5204" s="197" t="s">
        <v>10694</v>
      </c>
      <c r="G5204" s="197" t="s">
        <v>10698</v>
      </c>
      <c r="I5204" s="197" t="s">
        <v>30</v>
      </c>
      <c r="J5204" s="197" t="n">
        <v>29.74</v>
      </c>
    </row>
    <row r="5205" customFormat="false" ht="12.75" hidden="true" customHeight="false" outlineLevel="0" collapsed="false">
      <c r="A5205" s="197" t="s">
        <v>10699</v>
      </c>
      <c r="B5205" s="197"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197" t="s">
        <v>10691</v>
      </c>
      <c r="D5205" s="197" t="s">
        <v>10692</v>
      </c>
      <c r="E5205" s="197" t="s">
        <v>10693</v>
      </c>
      <c r="F5205" s="197" t="s">
        <v>10694</v>
      </c>
      <c r="G5205" s="197" t="s">
        <v>10698</v>
      </c>
      <c r="I5205" s="197" t="s">
        <v>30</v>
      </c>
      <c r="J5205" s="197" t="n">
        <v>27.81</v>
      </c>
    </row>
    <row r="5206" customFormat="false" ht="12.75" hidden="true" customHeight="false" outlineLevel="0" collapsed="false">
      <c r="A5206" s="197" t="s">
        <v>10700</v>
      </c>
      <c r="B5206" s="197"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197" t="s">
        <v>10691</v>
      </c>
      <c r="D5206" s="197" t="s">
        <v>10692</v>
      </c>
      <c r="E5206" s="197" t="s">
        <v>10693</v>
      </c>
      <c r="F5206" s="197" t="s">
        <v>10694</v>
      </c>
      <c r="G5206" s="197" t="s">
        <v>10701</v>
      </c>
      <c r="I5206" s="197" t="s">
        <v>30</v>
      </c>
      <c r="J5206" s="197" t="n">
        <v>52.5</v>
      </c>
    </row>
    <row r="5207" customFormat="false" ht="12.75" hidden="true" customHeight="false" outlineLevel="0" collapsed="false">
      <c r="A5207" s="197" t="s">
        <v>10702</v>
      </c>
      <c r="B5207" s="197"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197" t="s">
        <v>10691</v>
      </c>
      <c r="D5207" s="197" t="s">
        <v>10692</v>
      </c>
      <c r="E5207" s="197" t="s">
        <v>10693</v>
      </c>
      <c r="F5207" s="197" t="s">
        <v>10694</v>
      </c>
      <c r="G5207" s="197" t="s">
        <v>10701</v>
      </c>
      <c r="I5207" s="197" t="s">
        <v>30</v>
      </c>
      <c r="J5207" s="197" t="n">
        <v>49.4</v>
      </c>
    </row>
    <row r="5208" customFormat="false" ht="12.75" hidden="true" customHeight="false" outlineLevel="0" collapsed="false">
      <c r="A5208" s="197" t="s">
        <v>10703</v>
      </c>
      <c r="B5208" s="197"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197" t="s">
        <v>10691</v>
      </c>
      <c r="D5208" s="197" t="s">
        <v>10704</v>
      </c>
      <c r="E5208" s="197" t="s">
        <v>10693</v>
      </c>
      <c r="F5208" s="197" t="s">
        <v>10694</v>
      </c>
      <c r="G5208" s="197" t="s">
        <v>10705</v>
      </c>
      <c r="I5208" s="197" t="s">
        <v>30</v>
      </c>
      <c r="J5208" s="197" t="n">
        <v>66.16</v>
      </c>
    </row>
    <row r="5209" customFormat="false" ht="12.75" hidden="true" customHeight="false" outlineLevel="0" collapsed="false">
      <c r="A5209" s="197" t="s">
        <v>10706</v>
      </c>
      <c r="B5209" s="197"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197" t="s">
        <v>10691</v>
      </c>
      <c r="D5209" s="197" t="s">
        <v>10704</v>
      </c>
      <c r="E5209" s="197" t="s">
        <v>10693</v>
      </c>
      <c r="F5209" s="197" t="s">
        <v>10694</v>
      </c>
      <c r="G5209" s="197" t="s">
        <v>10705</v>
      </c>
      <c r="I5209" s="197" t="s">
        <v>30</v>
      </c>
      <c r="J5209" s="197" t="n">
        <v>62.6</v>
      </c>
    </row>
    <row r="5210" customFormat="false" ht="12.75" hidden="true" customHeight="false" outlineLevel="0" collapsed="false">
      <c r="A5210" s="197" t="s">
        <v>10707</v>
      </c>
      <c r="B5210" s="197"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197" t="s">
        <v>10691</v>
      </c>
      <c r="D5210" s="197" t="s">
        <v>10704</v>
      </c>
      <c r="E5210" s="197" t="s">
        <v>10693</v>
      </c>
      <c r="F5210" s="197" t="s">
        <v>10694</v>
      </c>
      <c r="G5210" s="197" t="s">
        <v>10708</v>
      </c>
      <c r="I5210" s="197" t="s">
        <v>30</v>
      </c>
      <c r="J5210" s="197" t="n">
        <v>103.27</v>
      </c>
    </row>
    <row r="5211" customFormat="false" ht="12.75" hidden="true" customHeight="false" outlineLevel="0" collapsed="false">
      <c r="A5211" s="197" t="s">
        <v>10709</v>
      </c>
      <c r="B5211" s="197"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197" t="s">
        <v>10691</v>
      </c>
      <c r="D5211" s="197" t="s">
        <v>10704</v>
      </c>
      <c r="E5211" s="197" t="s">
        <v>10693</v>
      </c>
      <c r="F5211" s="197" t="s">
        <v>10694</v>
      </c>
      <c r="G5211" s="197" t="s">
        <v>10708</v>
      </c>
      <c r="I5211" s="197" t="s">
        <v>30</v>
      </c>
      <c r="J5211" s="197" t="n">
        <v>99.36</v>
      </c>
    </row>
    <row r="5212" customFormat="false" ht="12.75" hidden="true" customHeight="false" outlineLevel="0" collapsed="false">
      <c r="A5212" s="197" t="s">
        <v>10710</v>
      </c>
      <c r="B5212" s="197"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197" t="s">
        <v>10691</v>
      </c>
      <c r="D5212" s="197" t="s">
        <v>10704</v>
      </c>
      <c r="E5212" s="197" t="s">
        <v>10693</v>
      </c>
      <c r="F5212" s="197" t="s">
        <v>10694</v>
      </c>
      <c r="G5212" s="197" t="s">
        <v>10711</v>
      </c>
      <c r="I5212" s="197" t="s">
        <v>30</v>
      </c>
      <c r="J5212" s="197" t="n">
        <v>129.95</v>
      </c>
    </row>
    <row r="5213" customFormat="false" ht="12.75" hidden="true" customHeight="false" outlineLevel="0" collapsed="false">
      <c r="A5213" s="197" t="s">
        <v>10712</v>
      </c>
      <c r="B5213" s="197"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197" t="s">
        <v>10691</v>
      </c>
      <c r="D5213" s="197" t="s">
        <v>10704</v>
      </c>
      <c r="E5213" s="197" t="s">
        <v>10693</v>
      </c>
      <c r="F5213" s="197" t="s">
        <v>10694</v>
      </c>
      <c r="G5213" s="197" t="s">
        <v>10711</v>
      </c>
      <c r="I5213" s="197" t="s">
        <v>30</v>
      </c>
      <c r="J5213" s="197" t="n">
        <v>125.19</v>
      </c>
    </row>
    <row r="5214" customFormat="false" ht="12.75" hidden="true" customHeight="false" outlineLevel="0" collapsed="false">
      <c r="A5214" s="197" t="s">
        <v>10713</v>
      </c>
      <c r="B5214" s="197"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197" t="s">
        <v>10691</v>
      </c>
      <c r="D5214" s="197" t="s">
        <v>10704</v>
      </c>
      <c r="E5214" s="197" t="s">
        <v>10693</v>
      </c>
      <c r="F5214" s="197" t="s">
        <v>10694</v>
      </c>
      <c r="G5214" s="197" t="s">
        <v>10714</v>
      </c>
      <c r="I5214" s="197" t="s">
        <v>30</v>
      </c>
      <c r="J5214" s="197" t="n">
        <v>143.04</v>
      </c>
    </row>
    <row r="5215" customFormat="false" ht="12.75" hidden="true" customHeight="false" outlineLevel="0" collapsed="false">
      <c r="A5215" s="197" t="s">
        <v>10715</v>
      </c>
      <c r="B5215" s="197"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197" t="s">
        <v>10691</v>
      </c>
      <c r="D5215" s="197" t="s">
        <v>10704</v>
      </c>
      <c r="E5215" s="197" t="s">
        <v>10693</v>
      </c>
      <c r="F5215" s="197" t="s">
        <v>10694</v>
      </c>
      <c r="G5215" s="197" t="s">
        <v>10714</v>
      </c>
      <c r="I5215" s="197" t="s">
        <v>30</v>
      </c>
      <c r="J5215" s="197" t="n">
        <v>138.23</v>
      </c>
    </row>
    <row r="5216" customFormat="false" ht="12.75" hidden="true" customHeight="false" outlineLevel="0" collapsed="false">
      <c r="A5216" s="197" t="s">
        <v>10716</v>
      </c>
      <c r="B5216" s="197"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197" t="s">
        <v>10691</v>
      </c>
      <c r="D5216" s="197" t="s">
        <v>10704</v>
      </c>
      <c r="E5216" s="197" t="s">
        <v>10693</v>
      </c>
      <c r="F5216" s="197" t="s">
        <v>10694</v>
      </c>
      <c r="G5216" s="197" t="s">
        <v>10717</v>
      </c>
      <c r="I5216" s="197" t="s">
        <v>30</v>
      </c>
      <c r="J5216" s="197" t="n">
        <v>179.89</v>
      </c>
    </row>
    <row r="5217" customFormat="false" ht="12.75" hidden="true" customHeight="false" outlineLevel="0" collapsed="false">
      <c r="A5217" s="197" t="s">
        <v>10718</v>
      </c>
      <c r="B5217" s="197"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197" t="s">
        <v>10691</v>
      </c>
      <c r="D5217" s="197" t="s">
        <v>10704</v>
      </c>
      <c r="E5217" s="197" t="s">
        <v>10693</v>
      </c>
      <c r="F5217" s="197" t="s">
        <v>10694</v>
      </c>
      <c r="G5217" s="197" t="s">
        <v>10717</v>
      </c>
      <c r="I5217" s="197" t="s">
        <v>30</v>
      </c>
      <c r="J5217" s="197" t="n">
        <v>174.18</v>
      </c>
    </row>
    <row r="5218" customFormat="false" ht="12.75" hidden="true" customHeight="false" outlineLevel="0" collapsed="false">
      <c r="A5218" s="197" t="s">
        <v>10719</v>
      </c>
      <c r="B5218" s="197"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197" t="s">
        <v>10691</v>
      </c>
      <c r="D5218" s="197" t="s">
        <v>10704</v>
      </c>
      <c r="E5218" s="197" t="s">
        <v>10693</v>
      </c>
      <c r="F5218" s="197" t="s">
        <v>10694</v>
      </c>
      <c r="G5218" s="197" t="s">
        <v>10720</v>
      </c>
      <c r="I5218" s="197" t="s">
        <v>30</v>
      </c>
      <c r="J5218" s="197" t="n">
        <v>234.05</v>
      </c>
    </row>
    <row r="5219" customFormat="false" ht="12.75" hidden="true" customHeight="false" outlineLevel="0" collapsed="false">
      <c r="A5219" s="197" t="s">
        <v>10721</v>
      </c>
      <c r="B5219" s="197"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197" t="s">
        <v>10691</v>
      </c>
      <c r="D5219" s="197" t="s">
        <v>10704</v>
      </c>
      <c r="E5219" s="197" t="s">
        <v>10693</v>
      </c>
      <c r="F5219" s="197" t="s">
        <v>10694</v>
      </c>
      <c r="G5219" s="197" t="s">
        <v>10720</v>
      </c>
      <c r="I5219" s="197" t="s">
        <v>30</v>
      </c>
      <c r="J5219" s="197" t="n">
        <v>227.65</v>
      </c>
    </row>
    <row r="5220" customFormat="false" ht="12.75" hidden="true" customHeight="false" outlineLevel="0" collapsed="false">
      <c r="A5220" s="197" t="s">
        <v>10722</v>
      </c>
      <c r="B5220" s="197"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197" t="s">
        <v>10691</v>
      </c>
      <c r="D5220" s="197" t="s">
        <v>10692</v>
      </c>
      <c r="E5220" s="197" t="s">
        <v>10693</v>
      </c>
      <c r="F5220" s="197" t="s">
        <v>10694</v>
      </c>
      <c r="G5220" s="197" t="s">
        <v>10723</v>
      </c>
      <c r="I5220" s="197" t="s">
        <v>30</v>
      </c>
      <c r="J5220" s="197" t="n">
        <v>270.11</v>
      </c>
    </row>
    <row r="5221" customFormat="false" ht="12.75" hidden="true" customHeight="false" outlineLevel="0" collapsed="false">
      <c r="A5221" s="197" t="s">
        <v>10724</v>
      </c>
      <c r="B5221" s="197"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197" t="s">
        <v>10691</v>
      </c>
      <c r="D5221" s="197" t="s">
        <v>10692</v>
      </c>
      <c r="E5221" s="197" t="s">
        <v>10693</v>
      </c>
      <c r="F5221" s="197" t="s">
        <v>10694</v>
      </c>
      <c r="G5221" s="197" t="s">
        <v>10723</v>
      </c>
      <c r="I5221" s="197" t="s">
        <v>30</v>
      </c>
      <c r="J5221" s="197" t="n">
        <v>263.13</v>
      </c>
    </row>
    <row r="5222" customFormat="false" ht="12.75" hidden="true" customHeight="false" outlineLevel="0" collapsed="false">
      <c r="A5222" s="197" t="s">
        <v>10725</v>
      </c>
      <c r="B5222" s="197"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197" t="s">
        <v>10691</v>
      </c>
      <c r="D5222" s="197" t="s">
        <v>10704</v>
      </c>
      <c r="E5222" s="197" t="s">
        <v>10693</v>
      </c>
      <c r="F5222" s="197" t="s">
        <v>10694</v>
      </c>
      <c r="G5222" s="197" t="s">
        <v>10726</v>
      </c>
      <c r="I5222" s="197" t="s">
        <v>30</v>
      </c>
      <c r="J5222" s="197" t="n">
        <v>276.5</v>
      </c>
    </row>
    <row r="5223" customFormat="false" ht="12.75" hidden="true" customHeight="false" outlineLevel="0" collapsed="false">
      <c r="A5223" s="197" t="s">
        <v>10727</v>
      </c>
      <c r="B5223" s="197"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197" t="s">
        <v>10691</v>
      </c>
      <c r="D5223" s="197" t="s">
        <v>10704</v>
      </c>
      <c r="E5223" s="197" t="s">
        <v>10693</v>
      </c>
      <c r="F5223" s="197" t="s">
        <v>10694</v>
      </c>
      <c r="G5223" s="197" t="s">
        <v>10726</v>
      </c>
      <c r="I5223" s="197" t="s">
        <v>30</v>
      </c>
      <c r="J5223" s="197" t="n">
        <v>268.93</v>
      </c>
    </row>
    <row r="5224" customFormat="false" ht="12.75" hidden="true" customHeight="false" outlineLevel="0" collapsed="false">
      <c r="A5224" s="197" t="s">
        <v>10728</v>
      </c>
      <c r="B5224" s="197"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197" t="s">
        <v>10691</v>
      </c>
      <c r="D5224" s="197" t="s">
        <v>10704</v>
      </c>
      <c r="E5224" s="197" t="s">
        <v>10693</v>
      </c>
      <c r="F5224" s="197" t="s">
        <v>10694</v>
      </c>
      <c r="G5224" s="197" t="s">
        <v>10729</v>
      </c>
      <c r="I5224" s="197" t="s">
        <v>30</v>
      </c>
      <c r="J5224" s="197" t="n">
        <v>343.05</v>
      </c>
    </row>
    <row r="5225" customFormat="false" ht="12.75" hidden="true" customHeight="false" outlineLevel="0" collapsed="false">
      <c r="A5225" s="197" t="s">
        <v>10730</v>
      </c>
      <c r="B5225" s="197"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197" t="s">
        <v>10691</v>
      </c>
      <c r="D5225" s="197" t="s">
        <v>10704</v>
      </c>
      <c r="E5225" s="197" t="s">
        <v>10693</v>
      </c>
      <c r="F5225" s="197" t="s">
        <v>10694</v>
      </c>
      <c r="G5225" s="197" t="s">
        <v>10729</v>
      </c>
      <c r="I5225" s="197" t="s">
        <v>30</v>
      </c>
      <c r="J5225" s="197" t="n">
        <v>334.68</v>
      </c>
    </row>
    <row r="5226" customFormat="false" ht="12.75" hidden="true" customHeight="false" outlineLevel="0" collapsed="false">
      <c r="A5226" s="197" t="s">
        <v>10731</v>
      </c>
      <c r="B5226" s="197"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197" t="s">
        <v>10691</v>
      </c>
      <c r="D5226" s="197" t="s">
        <v>10704</v>
      </c>
      <c r="E5226" s="197" t="s">
        <v>10693</v>
      </c>
      <c r="F5226" s="197" t="s">
        <v>10694</v>
      </c>
      <c r="G5226" s="197" t="s">
        <v>10732</v>
      </c>
      <c r="I5226" s="197" t="s">
        <v>30</v>
      </c>
      <c r="J5226" s="197" t="n">
        <v>399.3</v>
      </c>
    </row>
    <row r="5227" customFormat="false" ht="12.75" hidden="true" customHeight="false" outlineLevel="0" collapsed="false">
      <c r="A5227" s="197" t="s">
        <v>10733</v>
      </c>
      <c r="B5227" s="197"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197" t="s">
        <v>10691</v>
      </c>
      <c r="D5227" s="197" t="s">
        <v>10704</v>
      </c>
      <c r="E5227" s="197" t="s">
        <v>10693</v>
      </c>
      <c r="F5227" s="197" t="s">
        <v>10694</v>
      </c>
      <c r="G5227" s="197" t="s">
        <v>10732</v>
      </c>
      <c r="I5227" s="197" t="s">
        <v>30</v>
      </c>
      <c r="J5227" s="197" t="n">
        <v>389.53</v>
      </c>
    </row>
    <row r="5228" customFormat="false" ht="12.75" hidden="true" customHeight="false" outlineLevel="0" collapsed="false">
      <c r="A5228" s="197" t="s">
        <v>10734</v>
      </c>
      <c r="B5228" s="197"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197" t="s">
        <v>10691</v>
      </c>
      <c r="D5228" s="197" t="s">
        <v>10704</v>
      </c>
      <c r="E5228" s="197" t="s">
        <v>10693</v>
      </c>
      <c r="F5228" s="197" t="s">
        <v>10694</v>
      </c>
      <c r="G5228" s="197" t="s">
        <v>10735</v>
      </c>
      <c r="I5228" s="197" t="s">
        <v>30</v>
      </c>
      <c r="J5228" s="197" t="n">
        <v>723.09</v>
      </c>
    </row>
    <row r="5229" customFormat="false" ht="12.75" hidden="true" customHeight="false" outlineLevel="0" collapsed="false">
      <c r="A5229" s="197" t="s">
        <v>10736</v>
      </c>
      <c r="B5229" s="197"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197" t="s">
        <v>10691</v>
      </c>
      <c r="D5229" s="197" t="s">
        <v>10704</v>
      </c>
      <c r="E5229" s="197" t="s">
        <v>10693</v>
      </c>
      <c r="F5229" s="197" t="s">
        <v>10694</v>
      </c>
      <c r="G5229" s="197" t="s">
        <v>10735</v>
      </c>
      <c r="I5229" s="197" t="s">
        <v>30</v>
      </c>
      <c r="J5229" s="197" t="n">
        <v>712.41</v>
      </c>
    </row>
    <row r="5230" customFormat="false" ht="12.75" hidden="true" customHeight="false" outlineLevel="0" collapsed="false">
      <c r="A5230" s="197" t="s">
        <v>10737</v>
      </c>
      <c r="B5230" s="197"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197" t="s">
        <v>10691</v>
      </c>
      <c r="D5230" s="197" t="s">
        <v>10704</v>
      </c>
      <c r="E5230" s="197" t="s">
        <v>10693</v>
      </c>
      <c r="F5230" s="197" t="s">
        <v>10694</v>
      </c>
      <c r="G5230" s="197" t="s">
        <v>10738</v>
      </c>
      <c r="I5230" s="197" t="s">
        <v>30</v>
      </c>
      <c r="J5230" s="197" t="n">
        <v>837.06</v>
      </c>
    </row>
    <row r="5231" customFormat="false" ht="12.75" hidden="true" customHeight="false" outlineLevel="0" collapsed="false">
      <c r="A5231" s="197" t="s">
        <v>10739</v>
      </c>
      <c r="B5231" s="197"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197" t="s">
        <v>10691</v>
      </c>
      <c r="D5231" s="197" t="s">
        <v>10704</v>
      </c>
      <c r="E5231" s="197" t="s">
        <v>10693</v>
      </c>
      <c r="F5231" s="197" t="s">
        <v>10694</v>
      </c>
      <c r="G5231" s="197" t="s">
        <v>10738</v>
      </c>
      <c r="I5231" s="197" t="s">
        <v>30</v>
      </c>
      <c r="J5231" s="197" t="n">
        <v>824.77</v>
      </c>
    </row>
    <row r="5232" customFormat="false" ht="12.75" hidden="true" customHeight="false" outlineLevel="0" collapsed="false">
      <c r="A5232" s="197" t="s">
        <v>10740</v>
      </c>
      <c r="B5232" s="197"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197" t="s">
        <v>10691</v>
      </c>
      <c r="D5232" s="197" t="s">
        <v>10704</v>
      </c>
      <c r="E5232" s="197" t="s">
        <v>10693</v>
      </c>
      <c r="F5232" s="197" t="s">
        <v>10694</v>
      </c>
      <c r="G5232" s="197" t="s">
        <v>10741</v>
      </c>
      <c r="I5232" s="197" t="s">
        <v>30</v>
      </c>
      <c r="J5232" s="197" t="n">
        <v>988.52</v>
      </c>
    </row>
    <row r="5233" customFormat="false" ht="12.75" hidden="true" customHeight="false" outlineLevel="0" collapsed="false">
      <c r="A5233" s="197" t="s">
        <v>10742</v>
      </c>
      <c r="B5233" s="197"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197" t="s">
        <v>10691</v>
      </c>
      <c r="D5233" s="197" t="s">
        <v>10704</v>
      </c>
      <c r="E5233" s="197" t="s">
        <v>10693</v>
      </c>
      <c r="F5233" s="197" t="s">
        <v>10694</v>
      </c>
      <c r="G5233" s="197" t="s">
        <v>10741</v>
      </c>
      <c r="I5233" s="197" t="s">
        <v>30</v>
      </c>
      <c r="J5233" s="197" t="n">
        <v>974.25</v>
      </c>
    </row>
    <row r="5234" customFormat="false" ht="12.75" hidden="true" customHeight="false" outlineLevel="0" collapsed="false">
      <c r="A5234" s="197" t="s">
        <v>10743</v>
      </c>
      <c r="B5234" s="197"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197" t="s">
        <v>10691</v>
      </c>
      <c r="D5234" s="197" t="s">
        <v>10704</v>
      </c>
      <c r="E5234" s="197" t="s">
        <v>10693</v>
      </c>
      <c r="F5234" s="197" t="s">
        <v>10694</v>
      </c>
      <c r="G5234" s="197" t="s">
        <v>10744</v>
      </c>
      <c r="I5234" s="197" t="s">
        <v>30</v>
      </c>
      <c r="J5234" s="197" t="n">
        <v>1383.92</v>
      </c>
    </row>
    <row r="5235" customFormat="false" ht="12.75" hidden="true" customHeight="false" outlineLevel="0" collapsed="false">
      <c r="A5235" s="197" t="s">
        <v>10745</v>
      </c>
      <c r="B5235" s="197"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197" t="s">
        <v>10691</v>
      </c>
      <c r="D5235" s="197" t="s">
        <v>10704</v>
      </c>
      <c r="E5235" s="197" t="s">
        <v>10693</v>
      </c>
      <c r="F5235" s="197" t="s">
        <v>10694</v>
      </c>
      <c r="G5235" s="197" t="s">
        <v>10744</v>
      </c>
      <c r="I5235" s="197" t="s">
        <v>30</v>
      </c>
      <c r="J5235" s="197" t="n">
        <v>1366.37</v>
      </c>
    </row>
    <row r="5236" customFormat="false" ht="12.75" hidden="true" customHeight="false" outlineLevel="0" collapsed="false">
      <c r="A5236" s="197" t="s">
        <v>10746</v>
      </c>
      <c r="B5236" s="197"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197" t="s">
        <v>10691</v>
      </c>
      <c r="D5236" s="197" t="s">
        <v>10704</v>
      </c>
      <c r="E5236" s="197" t="s">
        <v>10747</v>
      </c>
      <c r="F5236" s="197" t="s">
        <v>10694</v>
      </c>
      <c r="G5236" s="197" t="s">
        <v>10695</v>
      </c>
      <c r="I5236" s="197" t="s">
        <v>30</v>
      </c>
      <c r="J5236" s="197" t="n">
        <v>28.9</v>
      </c>
    </row>
    <row r="5237" customFormat="false" ht="12.75" hidden="true" customHeight="false" outlineLevel="0" collapsed="false">
      <c r="A5237" s="197" t="s">
        <v>10748</v>
      </c>
      <c r="B5237" s="197"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197" t="s">
        <v>10691</v>
      </c>
      <c r="D5237" s="197" t="s">
        <v>10704</v>
      </c>
      <c r="E5237" s="197" t="s">
        <v>10747</v>
      </c>
      <c r="F5237" s="197" t="s">
        <v>10694</v>
      </c>
      <c r="G5237" s="197" t="s">
        <v>10695</v>
      </c>
      <c r="I5237" s="197" t="s">
        <v>30</v>
      </c>
      <c r="J5237" s="197" t="n">
        <v>27.01</v>
      </c>
    </row>
    <row r="5238" customFormat="false" ht="12.75" hidden="true" customHeight="false" outlineLevel="0" collapsed="false">
      <c r="A5238" s="197" t="s">
        <v>10749</v>
      </c>
      <c r="B5238" s="197"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197" t="s">
        <v>10750</v>
      </c>
      <c r="D5238" s="197" t="s">
        <v>10704</v>
      </c>
      <c r="E5238" s="197" t="s">
        <v>10747</v>
      </c>
      <c r="F5238" s="197" t="s">
        <v>10694</v>
      </c>
      <c r="G5238" s="197" t="s">
        <v>10698</v>
      </c>
      <c r="I5238" s="197" t="s">
        <v>30</v>
      </c>
      <c r="J5238" s="197" t="n">
        <v>29.74</v>
      </c>
    </row>
    <row r="5239" customFormat="false" ht="12.75" hidden="true" customHeight="false" outlineLevel="0" collapsed="false">
      <c r="A5239" s="197" t="s">
        <v>10751</v>
      </c>
      <c r="B5239" s="197"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197" t="s">
        <v>10750</v>
      </c>
      <c r="D5239" s="197" t="s">
        <v>10704</v>
      </c>
      <c r="E5239" s="197" t="s">
        <v>10747</v>
      </c>
      <c r="F5239" s="197" t="s">
        <v>10694</v>
      </c>
      <c r="G5239" s="197" t="s">
        <v>10698</v>
      </c>
      <c r="I5239" s="197" t="s">
        <v>30</v>
      </c>
      <c r="J5239" s="197" t="n">
        <v>27.81</v>
      </c>
    </row>
    <row r="5240" customFormat="false" ht="12.75" hidden="true" customHeight="false" outlineLevel="0" collapsed="false">
      <c r="A5240" s="197" t="s">
        <v>10752</v>
      </c>
      <c r="B5240" s="197"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197" t="s">
        <v>10691</v>
      </c>
      <c r="D5240" s="197" t="s">
        <v>10704</v>
      </c>
      <c r="E5240" s="197" t="s">
        <v>10747</v>
      </c>
      <c r="F5240" s="197" t="s">
        <v>10694</v>
      </c>
      <c r="G5240" s="197" t="s">
        <v>10701</v>
      </c>
      <c r="I5240" s="197" t="s">
        <v>30</v>
      </c>
      <c r="J5240" s="197" t="n">
        <v>52.5</v>
      </c>
    </row>
    <row r="5241" customFormat="false" ht="12.75" hidden="true" customHeight="false" outlineLevel="0" collapsed="false">
      <c r="A5241" s="197" t="s">
        <v>10753</v>
      </c>
      <c r="B5241" s="197"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197" t="s">
        <v>10691</v>
      </c>
      <c r="D5241" s="197" t="s">
        <v>10704</v>
      </c>
      <c r="E5241" s="197" t="s">
        <v>10747</v>
      </c>
      <c r="F5241" s="197" t="s">
        <v>10694</v>
      </c>
      <c r="G5241" s="197" t="s">
        <v>10701</v>
      </c>
      <c r="I5241" s="197" t="s">
        <v>30</v>
      </c>
      <c r="J5241" s="197" t="n">
        <v>49.4</v>
      </c>
    </row>
    <row r="5242" customFormat="false" ht="12.75" hidden="true" customHeight="false" outlineLevel="0" collapsed="false">
      <c r="A5242" s="197" t="s">
        <v>10754</v>
      </c>
      <c r="B5242" s="197"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197" t="s">
        <v>10691</v>
      </c>
      <c r="D5242" s="197" t="s">
        <v>10704</v>
      </c>
      <c r="E5242" s="197" t="s">
        <v>10747</v>
      </c>
      <c r="F5242" s="197" t="s">
        <v>10694</v>
      </c>
      <c r="G5242" s="197" t="s">
        <v>10705</v>
      </c>
      <c r="I5242" s="197" t="s">
        <v>30</v>
      </c>
      <c r="J5242" s="197" t="n">
        <v>66.16</v>
      </c>
    </row>
    <row r="5243" customFormat="false" ht="12.75" hidden="true" customHeight="false" outlineLevel="0" collapsed="false">
      <c r="A5243" s="197" t="s">
        <v>10755</v>
      </c>
      <c r="B5243" s="197"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197" t="s">
        <v>10691</v>
      </c>
      <c r="D5243" s="197" t="s">
        <v>10704</v>
      </c>
      <c r="E5243" s="197" t="s">
        <v>10747</v>
      </c>
      <c r="F5243" s="197" t="s">
        <v>10694</v>
      </c>
      <c r="G5243" s="197" t="s">
        <v>10705</v>
      </c>
      <c r="I5243" s="197" t="s">
        <v>30</v>
      </c>
      <c r="J5243" s="197" t="n">
        <v>62.6</v>
      </c>
    </row>
    <row r="5244" customFormat="false" ht="12.75" hidden="true" customHeight="false" outlineLevel="0" collapsed="false">
      <c r="A5244" s="197" t="s">
        <v>10756</v>
      </c>
      <c r="B5244" s="197"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197" t="s">
        <v>10757</v>
      </c>
      <c r="D5244" s="197" t="s">
        <v>10704</v>
      </c>
      <c r="E5244" s="197" t="s">
        <v>10747</v>
      </c>
      <c r="F5244" s="197" t="s">
        <v>10694</v>
      </c>
      <c r="G5244" s="197" t="s">
        <v>10708</v>
      </c>
      <c r="I5244" s="197" t="s">
        <v>30</v>
      </c>
      <c r="J5244" s="197" t="n">
        <v>127.87</v>
      </c>
    </row>
    <row r="5245" customFormat="false" ht="12.75" hidden="true" customHeight="false" outlineLevel="0" collapsed="false">
      <c r="A5245" s="197" t="s">
        <v>10758</v>
      </c>
      <c r="B5245" s="197"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197" t="s">
        <v>10757</v>
      </c>
      <c r="D5245" s="197" t="s">
        <v>10704</v>
      </c>
      <c r="E5245" s="197" t="s">
        <v>10747</v>
      </c>
      <c r="F5245" s="197" t="s">
        <v>10694</v>
      </c>
      <c r="G5245" s="197" t="s">
        <v>10708</v>
      </c>
      <c r="I5245" s="197" t="s">
        <v>30</v>
      </c>
      <c r="J5245" s="197" t="n">
        <v>123.05</v>
      </c>
    </row>
    <row r="5246" customFormat="false" ht="12.75" hidden="true" customHeight="false" outlineLevel="0" collapsed="false">
      <c r="A5246" s="197" t="s">
        <v>10759</v>
      </c>
      <c r="B5246" s="197"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197" t="s">
        <v>10691</v>
      </c>
      <c r="D5246" s="197" t="s">
        <v>10704</v>
      </c>
      <c r="E5246" s="197" t="s">
        <v>10747</v>
      </c>
      <c r="F5246" s="197" t="s">
        <v>10694</v>
      </c>
      <c r="G5246" s="197" t="s">
        <v>10711</v>
      </c>
      <c r="I5246" s="197" t="s">
        <v>30</v>
      </c>
      <c r="J5246" s="197" t="n">
        <v>168.2</v>
      </c>
    </row>
    <row r="5247" customFormat="false" ht="12.75" hidden="true" customHeight="false" outlineLevel="0" collapsed="false">
      <c r="A5247" s="197" t="s">
        <v>10760</v>
      </c>
      <c r="B5247" s="197"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197" t="s">
        <v>10691</v>
      </c>
      <c r="D5247" s="197" t="s">
        <v>10704</v>
      </c>
      <c r="E5247" s="197" t="s">
        <v>10747</v>
      </c>
      <c r="F5247" s="197" t="s">
        <v>10694</v>
      </c>
      <c r="G5247" s="197" t="s">
        <v>10711</v>
      </c>
      <c r="I5247" s="197" t="s">
        <v>30</v>
      </c>
      <c r="J5247" s="197" t="n">
        <v>162.94</v>
      </c>
    </row>
    <row r="5248" customFormat="false" ht="12.75" hidden="true" customHeight="false" outlineLevel="0" collapsed="false">
      <c r="A5248" s="197" t="s">
        <v>10761</v>
      </c>
      <c r="B5248" s="197"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197" t="s">
        <v>10691</v>
      </c>
      <c r="D5248" s="197" t="s">
        <v>10704</v>
      </c>
      <c r="E5248" s="197" t="s">
        <v>10747</v>
      </c>
      <c r="F5248" s="197" t="s">
        <v>10694</v>
      </c>
      <c r="G5248" s="197" t="s">
        <v>10714</v>
      </c>
      <c r="I5248" s="197" t="s">
        <v>30</v>
      </c>
      <c r="J5248" s="197" t="n">
        <v>177.85</v>
      </c>
    </row>
    <row r="5249" customFormat="false" ht="12.75" hidden="true" customHeight="false" outlineLevel="0" collapsed="false">
      <c r="A5249" s="197" t="s">
        <v>10762</v>
      </c>
      <c r="B5249" s="197"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197" t="s">
        <v>10691</v>
      </c>
      <c r="D5249" s="197" t="s">
        <v>10704</v>
      </c>
      <c r="E5249" s="197" t="s">
        <v>10747</v>
      </c>
      <c r="F5249" s="197" t="s">
        <v>10694</v>
      </c>
      <c r="G5249" s="197" t="s">
        <v>10714</v>
      </c>
      <c r="I5249" s="197" t="s">
        <v>30</v>
      </c>
      <c r="J5249" s="197" t="n">
        <v>172.62</v>
      </c>
    </row>
    <row r="5250" customFormat="false" ht="12.75" hidden="true" customHeight="false" outlineLevel="0" collapsed="false">
      <c r="A5250" s="197" t="s">
        <v>10763</v>
      </c>
      <c r="B5250" s="197"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197" t="s">
        <v>10764</v>
      </c>
      <c r="D5250" s="197" t="s">
        <v>10765</v>
      </c>
      <c r="E5250" s="197" t="s">
        <v>10766</v>
      </c>
      <c r="F5250" s="197" t="s">
        <v>10767</v>
      </c>
      <c r="G5250" s="197" t="s">
        <v>10768</v>
      </c>
      <c r="I5250" s="197" t="s">
        <v>30</v>
      </c>
      <c r="J5250" s="197" t="n">
        <v>226.85</v>
      </c>
    </row>
    <row r="5251" customFormat="false" ht="12.75" hidden="true" customHeight="false" outlineLevel="0" collapsed="false">
      <c r="A5251" s="197" t="s">
        <v>10769</v>
      </c>
      <c r="B5251" s="197"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197" t="s">
        <v>10764</v>
      </c>
      <c r="D5251" s="197" t="s">
        <v>10765</v>
      </c>
      <c r="E5251" s="197" t="s">
        <v>10766</v>
      </c>
      <c r="F5251" s="197" t="s">
        <v>10767</v>
      </c>
      <c r="G5251" s="197" t="s">
        <v>10768</v>
      </c>
      <c r="I5251" s="197" t="s">
        <v>30</v>
      </c>
      <c r="J5251" s="197" t="n">
        <v>220.77</v>
      </c>
    </row>
    <row r="5252" customFormat="false" ht="12.75" hidden="true" customHeight="false" outlineLevel="0" collapsed="false">
      <c r="A5252" s="197" t="s">
        <v>10770</v>
      </c>
      <c r="B5252" s="197"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197" t="s">
        <v>10691</v>
      </c>
      <c r="D5252" s="197" t="s">
        <v>10704</v>
      </c>
      <c r="E5252" s="197" t="s">
        <v>10747</v>
      </c>
      <c r="F5252" s="197" t="s">
        <v>10694</v>
      </c>
      <c r="G5252" s="197" t="s">
        <v>10720</v>
      </c>
      <c r="I5252" s="197" t="s">
        <v>30</v>
      </c>
      <c r="J5252" s="197" t="n">
        <v>281.29</v>
      </c>
    </row>
    <row r="5253" customFormat="false" ht="12.75" hidden="true" customHeight="false" outlineLevel="0" collapsed="false">
      <c r="A5253" s="197" t="s">
        <v>10771</v>
      </c>
      <c r="B5253" s="197"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197" t="s">
        <v>10691</v>
      </c>
      <c r="D5253" s="197" t="s">
        <v>10704</v>
      </c>
      <c r="E5253" s="197" t="s">
        <v>10747</v>
      </c>
      <c r="F5253" s="197" t="s">
        <v>10694</v>
      </c>
      <c r="G5253" s="197" t="s">
        <v>10720</v>
      </c>
      <c r="I5253" s="197" t="s">
        <v>30</v>
      </c>
      <c r="J5253" s="197" t="n">
        <v>274.36</v>
      </c>
    </row>
    <row r="5254" customFormat="false" ht="12.75" hidden="true" customHeight="false" outlineLevel="0" collapsed="false">
      <c r="A5254" s="197" t="s">
        <v>10772</v>
      </c>
      <c r="B5254" s="197"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197" t="s">
        <v>10691</v>
      </c>
      <c r="D5254" s="197" t="s">
        <v>10692</v>
      </c>
      <c r="E5254" s="197" t="s">
        <v>10747</v>
      </c>
      <c r="F5254" s="197" t="s">
        <v>10694</v>
      </c>
      <c r="G5254" s="197" t="s">
        <v>10773</v>
      </c>
      <c r="I5254" s="197" t="s">
        <v>30</v>
      </c>
      <c r="J5254" s="197" t="n">
        <v>330.41</v>
      </c>
    </row>
    <row r="5255" customFormat="false" ht="12.75" hidden="true" customHeight="false" outlineLevel="0" collapsed="false">
      <c r="A5255" s="197" t="s">
        <v>10774</v>
      </c>
      <c r="B5255" s="197"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197" t="s">
        <v>10691</v>
      </c>
      <c r="D5255" s="197" t="s">
        <v>10692</v>
      </c>
      <c r="E5255" s="197" t="s">
        <v>10747</v>
      </c>
      <c r="F5255" s="197" t="s">
        <v>10694</v>
      </c>
      <c r="G5255" s="197" t="s">
        <v>10773</v>
      </c>
      <c r="I5255" s="197" t="s">
        <v>30</v>
      </c>
      <c r="J5255" s="197" t="n">
        <v>322.54</v>
      </c>
    </row>
    <row r="5256" customFormat="false" ht="12.75" hidden="true" customHeight="false" outlineLevel="0" collapsed="false">
      <c r="A5256" s="197" t="s">
        <v>10775</v>
      </c>
      <c r="B5256" s="197"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197" t="s">
        <v>10691</v>
      </c>
      <c r="D5256" s="197" t="s">
        <v>10704</v>
      </c>
      <c r="E5256" s="197" t="s">
        <v>10747</v>
      </c>
      <c r="F5256" s="197" t="s">
        <v>10694</v>
      </c>
      <c r="G5256" s="197" t="s">
        <v>10726</v>
      </c>
      <c r="I5256" s="197" t="s">
        <v>30</v>
      </c>
      <c r="J5256" s="197" t="n">
        <v>595.52</v>
      </c>
    </row>
    <row r="5257" customFormat="false" ht="12.75" hidden="true" customHeight="false" outlineLevel="0" collapsed="false">
      <c r="A5257" s="197" t="s">
        <v>10776</v>
      </c>
      <c r="B5257" s="197"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197" t="s">
        <v>10691</v>
      </c>
      <c r="D5257" s="197" t="s">
        <v>10704</v>
      </c>
      <c r="E5257" s="197" t="s">
        <v>10747</v>
      </c>
      <c r="F5257" s="197" t="s">
        <v>10694</v>
      </c>
      <c r="G5257" s="197" t="s">
        <v>10726</v>
      </c>
      <c r="I5257" s="197" t="s">
        <v>30</v>
      </c>
      <c r="J5257" s="197" t="n">
        <v>586.71</v>
      </c>
    </row>
    <row r="5258" customFormat="false" ht="12.75" hidden="true" customHeight="false" outlineLevel="0" collapsed="false">
      <c r="A5258" s="197" t="s">
        <v>10777</v>
      </c>
      <c r="B5258" s="197"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197" t="s">
        <v>10691</v>
      </c>
      <c r="D5258" s="197" t="s">
        <v>10704</v>
      </c>
      <c r="E5258" s="197" t="s">
        <v>10747</v>
      </c>
      <c r="F5258" s="197" t="s">
        <v>10694</v>
      </c>
      <c r="G5258" s="197" t="s">
        <v>10729</v>
      </c>
      <c r="I5258" s="197" t="s">
        <v>30</v>
      </c>
      <c r="J5258" s="197" t="n">
        <v>675.5</v>
      </c>
    </row>
    <row r="5259" customFormat="false" ht="12.75" hidden="true" customHeight="false" outlineLevel="0" collapsed="false">
      <c r="A5259" s="197" t="s">
        <v>10778</v>
      </c>
      <c r="B5259" s="197"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197" t="s">
        <v>10691</v>
      </c>
      <c r="D5259" s="197" t="s">
        <v>10704</v>
      </c>
      <c r="E5259" s="197" t="s">
        <v>10747</v>
      </c>
      <c r="F5259" s="197" t="s">
        <v>10694</v>
      </c>
      <c r="G5259" s="197" t="s">
        <v>10729</v>
      </c>
      <c r="I5259" s="197" t="s">
        <v>30</v>
      </c>
      <c r="J5259" s="197" t="n">
        <v>667.12</v>
      </c>
    </row>
    <row r="5260" customFormat="false" ht="12.75" hidden="true" customHeight="false" outlineLevel="0" collapsed="false">
      <c r="A5260" s="197" t="s">
        <v>10779</v>
      </c>
      <c r="B5260" s="197"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197" t="s">
        <v>10691</v>
      </c>
      <c r="D5260" s="197" t="s">
        <v>10704</v>
      </c>
      <c r="E5260" s="197" t="s">
        <v>10747</v>
      </c>
      <c r="F5260" s="197" t="s">
        <v>10694</v>
      </c>
      <c r="G5260" s="197" t="s">
        <v>10732</v>
      </c>
      <c r="I5260" s="197" t="s">
        <v>30</v>
      </c>
      <c r="J5260" s="197" t="n">
        <v>808.93</v>
      </c>
    </row>
    <row r="5261" customFormat="false" ht="12.75" hidden="true" customHeight="false" outlineLevel="0" collapsed="false">
      <c r="A5261" s="197" t="s">
        <v>10780</v>
      </c>
      <c r="B5261" s="197"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197" t="s">
        <v>10691</v>
      </c>
      <c r="D5261" s="197" t="s">
        <v>10704</v>
      </c>
      <c r="E5261" s="197" t="s">
        <v>10747</v>
      </c>
      <c r="F5261" s="197" t="s">
        <v>10694</v>
      </c>
      <c r="G5261" s="197" t="s">
        <v>10732</v>
      </c>
      <c r="I5261" s="197" t="s">
        <v>30</v>
      </c>
      <c r="J5261" s="197" t="n">
        <v>797.67</v>
      </c>
    </row>
    <row r="5262" customFormat="false" ht="12.75" hidden="true" customHeight="false" outlineLevel="0" collapsed="false">
      <c r="A5262" s="197" t="s">
        <v>10781</v>
      </c>
      <c r="B5262" s="197"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197" t="s">
        <v>10691</v>
      </c>
      <c r="D5262" s="197" t="s">
        <v>10704</v>
      </c>
      <c r="E5262" s="197" t="s">
        <v>10747</v>
      </c>
      <c r="F5262" s="197" t="s">
        <v>10694</v>
      </c>
      <c r="G5262" s="197" t="s">
        <v>10735</v>
      </c>
      <c r="I5262" s="197" t="s">
        <v>30</v>
      </c>
      <c r="J5262" s="197" t="n">
        <v>1008.08</v>
      </c>
    </row>
    <row r="5263" customFormat="false" ht="12.75" hidden="true" customHeight="false" outlineLevel="0" collapsed="false">
      <c r="A5263" s="197" t="s">
        <v>10782</v>
      </c>
      <c r="B5263" s="197"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197" t="s">
        <v>10691</v>
      </c>
      <c r="D5263" s="197" t="s">
        <v>10704</v>
      </c>
      <c r="E5263" s="197" t="s">
        <v>10747</v>
      </c>
      <c r="F5263" s="197" t="s">
        <v>10694</v>
      </c>
      <c r="G5263" s="197" t="s">
        <v>10735</v>
      </c>
      <c r="I5263" s="197" t="s">
        <v>30</v>
      </c>
      <c r="J5263" s="197" t="n">
        <v>995.95</v>
      </c>
    </row>
    <row r="5264" customFormat="false" ht="12.75" hidden="true" customHeight="false" outlineLevel="0" collapsed="false">
      <c r="A5264" s="197" t="s">
        <v>10783</v>
      </c>
      <c r="B5264" s="197"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197" t="s">
        <v>10691</v>
      </c>
      <c r="D5264" s="197" t="s">
        <v>10704</v>
      </c>
      <c r="E5264" s="197" t="s">
        <v>10747</v>
      </c>
      <c r="F5264" s="197" t="s">
        <v>10694</v>
      </c>
      <c r="G5264" s="197" t="s">
        <v>10738</v>
      </c>
      <c r="I5264" s="197" t="s">
        <v>30</v>
      </c>
      <c r="J5264" s="197" t="n">
        <v>1169.11</v>
      </c>
    </row>
    <row r="5265" customFormat="false" ht="12.75" hidden="true" customHeight="false" outlineLevel="0" collapsed="false">
      <c r="A5265" s="197" t="s">
        <v>10784</v>
      </c>
      <c r="B5265" s="197"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197" t="s">
        <v>10691</v>
      </c>
      <c r="D5265" s="197" t="s">
        <v>10704</v>
      </c>
      <c r="E5265" s="197" t="s">
        <v>10747</v>
      </c>
      <c r="F5265" s="197" t="s">
        <v>10694</v>
      </c>
      <c r="G5265" s="197" t="s">
        <v>10738</v>
      </c>
      <c r="I5265" s="197" t="s">
        <v>30</v>
      </c>
      <c r="J5265" s="197" t="n">
        <v>1155.07</v>
      </c>
    </row>
    <row r="5266" customFormat="false" ht="12.75" hidden="true" customHeight="false" outlineLevel="0" collapsed="false">
      <c r="A5266" s="197" t="s">
        <v>10785</v>
      </c>
      <c r="B5266" s="197"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197" t="s">
        <v>10691</v>
      </c>
      <c r="D5266" s="197" t="s">
        <v>10704</v>
      </c>
      <c r="E5266" s="197" t="s">
        <v>10747</v>
      </c>
      <c r="F5266" s="197" t="s">
        <v>10694</v>
      </c>
      <c r="G5266" s="197" t="s">
        <v>10741</v>
      </c>
      <c r="I5266" s="197" t="s">
        <v>30</v>
      </c>
      <c r="J5266" s="197" t="n">
        <v>1402.45</v>
      </c>
    </row>
    <row r="5267" customFormat="false" ht="12.75" hidden="true" customHeight="false" outlineLevel="0" collapsed="false">
      <c r="A5267" s="197" t="s">
        <v>10786</v>
      </c>
      <c r="B5267" s="197"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197" t="s">
        <v>10691</v>
      </c>
      <c r="D5267" s="197" t="s">
        <v>10704</v>
      </c>
      <c r="E5267" s="197" t="s">
        <v>10747</v>
      </c>
      <c r="F5267" s="197" t="s">
        <v>10694</v>
      </c>
      <c r="G5267" s="197" t="s">
        <v>10741</v>
      </c>
      <c r="I5267" s="197" t="s">
        <v>30</v>
      </c>
      <c r="J5267" s="197" t="n">
        <v>1387.29</v>
      </c>
    </row>
    <row r="5268" customFormat="false" ht="12.75" hidden="true" customHeight="false" outlineLevel="0" collapsed="false">
      <c r="A5268" s="197" t="s">
        <v>10787</v>
      </c>
      <c r="B5268" s="197"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197" t="s">
        <v>10691</v>
      </c>
      <c r="D5268" s="197" t="s">
        <v>10704</v>
      </c>
      <c r="E5268" s="197" t="s">
        <v>10747</v>
      </c>
      <c r="F5268" s="197" t="s">
        <v>10694</v>
      </c>
      <c r="G5268" s="197" t="s">
        <v>10744</v>
      </c>
      <c r="I5268" s="197" t="s">
        <v>30</v>
      </c>
      <c r="J5268" s="197" t="n">
        <v>2605.97</v>
      </c>
    </row>
    <row r="5269" customFormat="false" ht="12.75" hidden="true" customHeight="false" outlineLevel="0" collapsed="false">
      <c r="A5269" s="197" t="s">
        <v>10788</v>
      </c>
      <c r="B5269" s="197"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197" t="s">
        <v>10691</v>
      </c>
      <c r="D5269" s="197" t="s">
        <v>10704</v>
      </c>
      <c r="E5269" s="197" t="s">
        <v>10747</v>
      </c>
      <c r="F5269" s="197" t="s">
        <v>10694</v>
      </c>
      <c r="G5269" s="197" t="s">
        <v>10744</v>
      </c>
      <c r="I5269" s="197" t="s">
        <v>30</v>
      </c>
      <c r="J5269" s="197" t="n">
        <v>2585.87</v>
      </c>
    </row>
    <row r="5270" customFormat="false" ht="12.75" hidden="true" customHeight="false" outlineLevel="0" collapsed="false">
      <c r="A5270" s="197" t="s">
        <v>10789</v>
      </c>
      <c r="B5270" s="197"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197" t="s">
        <v>10790</v>
      </c>
      <c r="D5270" s="197" t="s">
        <v>10791</v>
      </c>
      <c r="E5270" s="197" t="s">
        <v>10792</v>
      </c>
      <c r="F5270" s="197" t="s">
        <v>10793</v>
      </c>
      <c r="I5270" s="197" t="s">
        <v>30</v>
      </c>
      <c r="J5270" s="197" t="n">
        <v>29.98</v>
      </c>
    </row>
    <row r="5271" customFormat="false" ht="12.75" hidden="true" customHeight="false" outlineLevel="0" collapsed="false">
      <c r="A5271" s="197" t="s">
        <v>10794</v>
      </c>
      <c r="B5271" s="197"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197" t="s">
        <v>10790</v>
      </c>
      <c r="D5271" s="197" t="s">
        <v>10791</v>
      </c>
      <c r="E5271" s="197" t="s">
        <v>10792</v>
      </c>
      <c r="F5271" s="197" t="s">
        <v>10793</v>
      </c>
      <c r="I5271" s="197" t="s">
        <v>30</v>
      </c>
      <c r="J5271" s="197" t="n">
        <v>28.01</v>
      </c>
    </row>
    <row r="5272" customFormat="false" ht="12.75" hidden="true" customHeight="false" outlineLevel="0" collapsed="false">
      <c r="A5272" s="197" t="s">
        <v>10795</v>
      </c>
      <c r="B5272" s="197"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197" t="s">
        <v>10796</v>
      </c>
      <c r="D5272" s="197" t="s">
        <v>10791</v>
      </c>
      <c r="E5272" s="197" t="s">
        <v>10797</v>
      </c>
      <c r="F5272" s="197" t="s">
        <v>10798</v>
      </c>
      <c r="G5272" s="197" t="s">
        <v>338</v>
      </c>
      <c r="I5272" s="197" t="s">
        <v>30</v>
      </c>
      <c r="J5272" s="197" t="n">
        <v>52.71</v>
      </c>
    </row>
    <row r="5273" customFormat="false" ht="12.75" hidden="true" customHeight="false" outlineLevel="0" collapsed="false">
      <c r="A5273" s="197" t="s">
        <v>10799</v>
      </c>
      <c r="B5273" s="197"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197" t="s">
        <v>10796</v>
      </c>
      <c r="D5273" s="197" t="s">
        <v>10791</v>
      </c>
      <c r="E5273" s="197" t="s">
        <v>10797</v>
      </c>
      <c r="F5273" s="197" t="s">
        <v>10798</v>
      </c>
      <c r="G5273" s="197" t="s">
        <v>338</v>
      </c>
      <c r="I5273" s="197" t="s">
        <v>30</v>
      </c>
      <c r="J5273" s="197" t="n">
        <v>49.57</v>
      </c>
    </row>
    <row r="5274" customFormat="false" ht="12.75" hidden="true" customHeight="false" outlineLevel="0" collapsed="false">
      <c r="A5274" s="197" t="s">
        <v>10800</v>
      </c>
      <c r="B5274" s="197"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197" t="s">
        <v>10790</v>
      </c>
      <c r="D5274" s="197" t="s">
        <v>10791</v>
      </c>
      <c r="E5274" s="197" t="s">
        <v>10792</v>
      </c>
      <c r="F5274" s="197" t="s">
        <v>10801</v>
      </c>
      <c r="I5274" s="197" t="s">
        <v>30</v>
      </c>
      <c r="J5274" s="197" t="n">
        <v>65.96</v>
      </c>
    </row>
    <row r="5275" customFormat="false" ht="12.75" hidden="true" customHeight="false" outlineLevel="0" collapsed="false">
      <c r="A5275" s="197" t="s">
        <v>10802</v>
      </c>
      <c r="B5275" s="197"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197" t="s">
        <v>10790</v>
      </c>
      <c r="D5275" s="197" t="s">
        <v>10791</v>
      </c>
      <c r="E5275" s="197" t="s">
        <v>10792</v>
      </c>
      <c r="F5275" s="197" t="s">
        <v>10801</v>
      </c>
      <c r="I5275" s="197" t="s">
        <v>30</v>
      </c>
      <c r="J5275" s="197" t="n">
        <v>62.43</v>
      </c>
    </row>
    <row r="5276" customFormat="false" ht="12.75" hidden="true" customHeight="false" outlineLevel="0" collapsed="false">
      <c r="A5276" s="197" t="s">
        <v>10803</v>
      </c>
      <c r="B5276" s="197"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197" t="s">
        <v>10790</v>
      </c>
      <c r="D5276" s="197" t="s">
        <v>10791</v>
      </c>
      <c r="E5276" s="197" t="s">
        <v>10792</v>
      </c>
      <c r="F5276" s="197" t="s">
        <v>10804</v>
      </c>
      <c r="I5276" s="197" t="s">
        <v>30</v>
      </c>
      <c r="J5276" s="197" t="n">
        <v>103.11</v>
      </c>
    </row>
    <row r="5277" customFormat="false" ht="12.75" hidden="true" customHeight="false" outlineLevel="0" collapsed="false">
      <c r="A5277" s="197" t="s">
        <v>10805</v>
      </c>
      <c r="B5277" s="197"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197" t="s">
        <v>10790</v>
      </c>
      <c r="D5277" s="197" t="s">
        <v>10791</v>
      </c>
      <c r="E5277" s="197" t="s">
        <v>10792</v>
      </c>
      <c r="F5277" s="197" t="s">
        <v>10804</v>
      </c>
      <c r="I5277" s="197" t="s">
        <v>30</v>
      </c>
      <c r="J5277" s="197" t="n">
        <v>99.2</v>
      </c>
    </row>
    <row r="5278" customFormat="false" ht="12.75" hidden="true" customHeight="false" outlineLevel="0" collapsed="false">
      <c r="A5278" s="197" t="s">
        <v>10806</v>
      </c>
      <c r="B5278" s="197"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197" t="s">
        <v>10790</v>
      </c>
      <c r="D5278" s="197" t="s">
        <v>10791</v>
      </c>
      <c r="E5278" s="197" t="s">
        <v>10792</v>
      </c>
      <c r="F5278" s="197" t="s">
        <v>10807</v>
      </c>
      <c r="I5278" s="197" t="s">
        <v>30</v>
      </c>
      <c r="J5278" s="197" t="n">
        <v>129.74</v>
      </c>
    </row>
    <row r="5279" customFormat="false" ht="12.75" hidden="true" customHeight="false" outlineLevel="0" collapsed="false">
      <c r="A5279" s="197" t="s">
        <v>10808</v>
      </c>
      <c r="B5279" s="197"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197" t="s">
        <v>10790</v>
      </c>
      <c r="D5279" s="197" t="s">
        <v>10791</v>
      </c>
      <c r="E5279" s="197" t="s">
        <v>10792</v>
      </c>
      <c r="F5279" s="197" t="s">
        <v>10807</v>
      </c>
      <c r="I5279" s="197" t="s">
        <v>30</v>
      </c>
      <c r="J5279" s="197" t="n">
        <v>125</v>
      </c>
    </row>
    <row r="5280" customFormat="false" ht="12.75" hidden="true" customHeight="false" outlineLevel="0" collapsed="false">
      <c r="A5280" s="197" t="s">
        <v>10809</v>
      </c>
      <c r="B5280" s="197"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197" t="s">
        <v>10790</v>
      </c>
      <c r="D5280" s="197" t="s">
        <v>10791</v>
      </c>
      <c r="E5280" s="197" t="s">
        <v>10792</v>
      </c>
      <c r="F5280" s="197" t="s">
        <v>10810</v>
      </c>
      <c r="I5280" s="197" t="s">
        <v>30</v>
      </c>
      <c r="J5280" s="197" t="n">
        <v>142.44</v>
      </c>
    </row>
    <row r="5281" customFormat="false" ht="12.75" hidden="true" customHeight="false" outlineLevel="0" collapsed="false">
      <c r="A5281" s="197" t="s">
        <v>10811</v>
      </c>
      <c r="B5281" s="197"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197" t="s">
        <v>10790</v>
      </c>
      <c r="D5281" s="197" t="s">
        <v>10791</v>
      </c>
      <c r="E5281" s="197" t="s">
        <v>10792</v>
      </c>
      <c r="F5281" s="197" t="s">
        <v>10810</v>
      </c>
      <c r="I5281" s="197" t="s">
        <v>30</v>
      </c>
      <c r="J5281" s="197" t="n">
        <v>137.66</v>
      </c>
    </row>
    <row r="5282" customFormat="false" ht="12.75" hidden="true" customHeight="false" outlineLevel="0" collapsed="false">
      <c r="A5282" s="197" t="s">
        <v>10812</v>
      </c>
      <c r="B5282" s="197"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197" t="s">
        <v>10790</v>
      </c>
      <c r="D5282" s="197" t="s">
        <v>10791</v>
      </c>
      <c r="E5282" s="197" t="s">
        <v>10792</v>
      </c>
      <c r="F5282" s="197" t="s">
        <v>10813</v>
      </c>
      <c r="I5282" s="197" t="s">
        <v>30</v>
      </c>
      <c r="J5282" s="197" t="n">
        <v>177.91</v>
      </c>
    </row>
    <row r="5283" customFormat="false" ht="12.75" hidden="true" customHeight="false" outlineLevel="0" collapsed="false">
      <c r="A5283" s="197" t="s">
        <v>10814</v>
      </c>
      <c r="B5283" s="197"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197" t="s">
        <v>10790</v>
      </c>
      <c r="D5283" s="197" t="s">
        <v>10791</v>
      </c>
      <c r="E5283" s="197" t="s">
        <v>10792</v>
      </c>
      <c r="F5283" s="197" t="s">
        <v>10813</v>
      </c>
      <c r="I5283" s="197" t="s">
        <v>30</v>
      </c>
      <c r="J5283" s="197" t="n">
        <v>172.29</v>
      </c>
    </row>
    <row r="5284" customFormat="false" ht="12.75" hidden="true" customHeight="false" outlineLevel="0" collapsed="false">
      <c r="A5284" s="197" t="s">
        <v>10815</v>
      </c>
      <c r="B5284" s="197"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197" t="s">
        <v>10790</v>
      </c>
      <c r="D5284" s="197" t="s">
        <v>10791</v>
      </c>
      <c r="E5284" s="197" t="s">
        <v>10792</v>
      </c>
      <c r="F5284" s="197" t="s">
        <v>10816</v>
      </c>
      <c r="I5284" s="197" t="s">
        <v>30</v>
      </c>
      <c r="J5284" s="197" t="n">
        <v>231.87</v>
      </c>
    </row>
    <row r="5285" customFormat="false" ht="12.75" hidden="true" customHeight="false" outlineLevel="0" collapsed="false">
      <c r="A5285" s="197" t="s">
        <v>10817</v>
      </c>
      <c r="B5285" s="197"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197" t="s">
        <v>10790</v>
      </c>
      <c r="D5285" s="197" t="s">
        <v>10791</v>
      </c>
      <c r="E5285" s="197" t="s">
        <v>10792</v>
      </c>
      <c r="F5285" s="197" t="s">
        <v>10816</v>
      </c>
      <c r="I5285" s="197" t="s">
        <v>30</v>
      </c>
      <c r="J5285" s="197" t="n">
        <v>225.57</v>
      </c>
    </row>
    <row r="5286" customFormat="false" ht="12.75" hidden="true" customHeight="false" outlineLevel="0" collapsed="false">
      <c r="A5286" s="197" t="s">
        <v>10818</v>
      </c>
      <c r="B5286" s="197"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197" t="s">
        <v>10790</v>
      </c>
      <c r="D5286" s="197" t="s">
        <v>10791</v>
      </c>
      <c r="E5286" s="197" t="s">
        <v>10792</v>
      </c>
      <c r="F5286" s="197" t="s">
        <v>10819</v>
      </c>
      <c r="I5286" s="197" t="s">
        <v>30</v>
      </c>
      <c r="J5286" s="197" t="n">
        <v>266.36</v>
      </c>
    </row>
    <row r="5287" customFormat="false" ht="12.75" hidden="true" customHeight="false" outlineLevel="0" collapsed="false">
      <c r="A5287" s="197" t="s">
        <v>10820</v>
      </c>
      <c r="B5287" s="197"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197" t="s">
        <v>10790</v>
      </c>
      <c r="D5287" s="197" t="s">
        <v>10791</v>
      </c>
      <c r="E5287" s="197" t="s">
        <v>10792</v>
      </c>
      <c r="F5287" s="197" t="s">
        <v>10819</v>
      </c>
      <c r="I5287" s="197" t="s">
        <v>30</v>
      </c>
      <c r="J5287" s="197" t="n">
        <v>259.54</v>
      </c>
    </row>
    <row r="5288" customFormat="false" ht="12.75" hidden="true" customHeight="false" outlineLevel="0" collapsed="false">
      <c r="A5288" s="197" t="s">
        <v>10821</v>
      </c>
      <c r="B5288" s="197"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197" t="s">
        <v>10790</v>
      </c>
      <c r="D5288" s="197" t="s">
        <v>10791</v>
      </c>
      <c r="E5288" s="197" t="s">
        <v>10792</v>
      </c>
      <c r="F5288" s="197" t="s">
        <v>10822</v>
      </c>
      <c r="I5288" s="197" t="s">
        <v>30</v>
      </c>
      <c r="J5288" s="197" t="n">
        <v>271.43</v>
      </c>
    </row>
    <row r="5289" customFormat="false" ht="12.75" hidden="true" customHeight="false" outlineLevel="0" collapsed="false">
      <c r="A5289" s="197" t="s">
        <v>10823</v>
      </c>
      <c r="B5289" s="197"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197" t="s">
        <v>10790</v>
      </c>
      <c r="D5289" s="197" t="s">
        <v>10791</v>
      </c>
      <c r="E5289" s="197" t="s">
        <v>10792</v>
      </c>
      <c r="F5289" s="197" t="s">
        <v>10822</v>
      </c>
      <c r="I5289" s="197" t="s">
        <v>30</v>
      </c>
      <c r="J5289" s="197" t="n">
        <v>264.08</v>
      </c>
    </row>
    <row r="5290" customFormat="false" ht="12.75" hidden="true" customHeight="false" outlineLevel="0" collapsed="false">
      <c r="A5290" s="197" t="s">
        <v>10824</v>
      </c>
      <c r="B5290" s="197"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197" t="s">
        <v>10825</v>
      </c>
      <c r="D5290" s="197" t="s">
        <v>10791</v>
      </c>
      <c r="E5290" s="197" t="s">
        <v>10792</v>
      </c>
      <c r="F5290" s="197" t="s">
        <v>10826</v>
      </c>
      <c r="I5290" s="197" t="s">
        <v>30</v>
      </c>
      <c r="J5290" s="197" t="n">
        <v>335.78</v>
      </c>
    </row>
    <row r="5291" customFormat="false" ht="12.75" hidden="true" customHeight="false" outlineLevel="0" collapsed="false">
      <c r="A5291" s="197" t="s">
        <v>10827</v>
      </c>
      <c r="B5291" s="197"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197" t="s">
        <v>10825</v>
      </c>
      <c r="D5291" s="197" t="s">
        <v>10791</v>
      </c>
      <c r="E5291" s="197" t="s">
        <v>10792</v>
      </c>
      <c r="F5291" s="197" t="s">
        <v>10826</v>
      </c>
      <c r="I5291" s="197" t="s">
        <v>30</v>
      </c>
      <c r="J5291" s="197" t="n">
        <v>327.73</v>
      </c>
    </row>
    <row r="5292" customFormat="false" ht="12.75" hidden="true" customHeight="false" outlineLevel="0" collapsed="false">
      <c r="A5292" s="197" t="s">
        <v>10828</v>
      </c>
      <c r="B5292" s="197"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197" t="s">
        <v>10790</v>
      </c>
      <c r="D5292" s="197" t="s">
        <v>10791</v>
      </c>
      <c r="E5292" s="197" t="s">
        <v>10792</v>
      </c>
      <c r="F5292" s="197" t="s">
        <v>10829</v>
      </c>
      <c r="I5292" s="197" t="s">
        <v>30</v>
      </c>
      <c r="J5292" s="197" t="n">
        <v>386.41</v>
      </c>
    </row>
    <row r="5293" customFormat="false" ht="12.75" hidden="true" customHeight="false" outlineLevel="0" collapsed="false">
      <c r="A5293" s="197" t="s">
        <v>10830</v>
      </c>
      <c r="B5293" s="197"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197" t="s">
        <v>10790</v>
      </c>
      <c r="D5293" s="197" t="s">
        <v>10791</v>
      </c>
      <c r="E5293" s="197" t="s">
        <v>10792</v>
      </c>
      <c r="F5293" s="197" t="s">
        <v>10829</v>
      </c>
      <c r="I5293" s="197" t="s">
        <v>30</v>
      </c>
      <c r="J5293" s="197" t="n">
        <v>377.18</v>
      </c>
    </row>
    <row r="5294" customFormat="false" ht="12.75" hidden="true" customHeight="false" outlineLevel="0" collapsed="false">
      <c r="A5294" s="197" t="s">
        <v>10831</v>
      </c>
      <c r="B5294" s="197"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197" t="s">
        <v>10790</v>
      </c>
      <c r="D5294" s="197" t="s">
        <v>10791</v>
      </c>
      <c r="E5294" s="197" t="s">
        <v>10792</v>
      </c>
      <c r="F5294" s="197" t="s">
        <v>10832</v>
      </c>
      <c r="I5294" s="197" t="s">
        <v>30</v>
      </c>
      <c r="J5294" s="197" t="n">
        <v>711.44</v>
      </c>
    </row>
    <row r="5295" customFormat="false" ht="12.75" hidden="true" customHeight="false" outlineLevel="0" collapsed="false">
      <c r="A5295" s="197" t="s">
        <v>10833</v>
      </c>
      <c r="B5295" s="197"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197" t="s">
        <v>10790</v>
      </c>
      <c r="D5295" s="197" t="s">
        <v>10791</v>
      </c>
      <c r="E5295" s="197" t="s">
        <v>10792</v>
      </c>
      <c r="F5295" s="197" t="s">
        <v>10832</v>
      </c>
      <c r="I5295" s="197" t="s">
        <v>30</v>
      </c>
      <c r="J5295" s="197" t="n">
        <v>701.27</v>
      </c>
    </row>
    <row r="5296" customFormat="false" ht="12.75" hidden="true" customHeight="false" outlineLevel="0" collapsed="false">
      <c r="A5296" s="197" t="s">
        <v>10834</v>
      </c>
      <c r="B5296" s="197"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197" t="s">
        <v>10790</v>
      </c>
      <c r="D5296" s="197" t="s">
        <v>10791</v>
      </c>
      <c r="E5296" s="197" t="s">
        <v>10792</v>
      </c>
      <c r="F5296" s="197" t="s">
        <v>10835</v>
      </c>
      <c r="I5296" s="197" t="s">
        <v>30</v>
      </c>
      <c r="J5296" s="197" t="n">
        <v>818.12</v>
      </c>
    </row>
    <row r="5297" customFormat="false" ht="12.75" hidden="true" customHeight="false" outlineLevel="0" collapsed="false">
      <c r="A5297" s="197" t="s">
        <v>10836</v>
      </c>
      <c r="B5297" s="197"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197" t="s">
        <v>10790</v>
      </c>
      <c r="D5297" s="197" t="s">
        <v>10791</v>
      </c>
      <c r="E5297" s="197" t="s">
        <v>10792</v>
      </c>
      <c r="F5297" s="197" t="s">
        <v>10835</v>
      </c>
      <c r="I5297" s="197" t="s">
        <v>30</v>
      </c>
      <c r="J5297" s="197" t="n">
        <v>806.63</v>
      </c>
    </row>
    <row r="5298" customFormat="false" ht="12.75" hidden="true" customHeight="false" outlineLevel="0" collapsed="false">
      <c r="A5298" s="197" t="s">
        <v>10837</v>
      </c>
      <c r="B5298" s="197"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197" t="s">
        <v>10790</v>
      </c>
      <c r="D5298" s="197" t="s">
        <v>10791</v>
      </c>
      <c r="E5298" s="197" t="s">
        <v>10792</v>
      </c>
      <c r="F5298" s="197" t="s">
        <v>10838</v>
      </c>
      <c r="G5298" s="197" t="s">
        <v>338</v>
      </c>
      <c r="I5298" s="197" t="s">
        <v>30</v>
      </c>
      <c r="J5298" s="197" t="n">
        <v>941.31</v>
      </c>
    </row>
    <row r="5299" customFormat="false" ht="12.75" hidden="true" customHeight="false" outlineLevel="0" collapsed="false">
      <c r="A5299" s="197" t="s">
        <v>10839</v>
      </c>
      <c r="B5299" s="197"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197" t="s">
        <v>10790</v>
      </c>
      <c r="D5299" s="197" t="s">
        <v>10791</v>
      </c>
      <c r="E5299" s="197" t="s">
        <v>10792</v>
      </c>
      <c r="F5299" s="197" t="s">
        <v>10838</v>
      </c>
      <c r="G5299" s="197" t="s">
        <v>338</v>
      </c>
      <c r="I5299" s="197" t="s">
        <v>30</v>
      </c>
      <c r="J5299" s="197" t="n">
        <v>928.87</v>
      </c>
    </row>
    <row r="5300" customFormat="false" ht="12.75" hidden="true" customHeight="false" outlineLevel="0" collapsed="false">
      <c r="A5300" s="197" t="s">
        <v>10840</v>
      </c>
      <c r="B5300" s="197"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197" t="s">
        <v>10790</v>
      </c>
      <c r="D5300" s="197" t="s">
        <v>10791</v>
      </c>
      <c r="E5300" s="197" t="s">
        <v>10792</v>
      </c>
      <c r="F5300" s="197" t="s">
        <v>10841</v>
      </c>
      <c r="G5300" s="197" t="s">
        <v>338</v>
      </c>
      <c r="I5300" s="197" t="s">
        <v>30</v>
      </c>
      <c r="J5300" s="197" t="n">
        <v>1323.6</v>
      </c>
    </row>
    <row r="5301" customFormat="false" ht="12.75" hidden="true" customHeight="false" outlineLevel="0" collapsed="false">
      <c r="A5301" s="197" t="s">
        <v>10842</v>
      </c>
      <c r="B5301" s="197"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197" t="s">
        <v>10790</v>
      </c>
      <c r="D5301" s="197" t="s">
        <v>10791</v>
      </c>
      <c r="E5301" s="197" t="s">
        <v>10792</v>
      </c>
      <c r="F5301" s="197" t="s">
        <v>10841</v>
      </c>
      <c r="G5301" s="197" t="s">
        <v>338</v>
      </c>
      <c r="I5301" s="197" t="s">
        <v>30</v>
      </c>
      <c r="J5301" s="197" t="n">
        <v>1308.41</v>
      </c>
    </row>
    <row r="5302" customFormat="false" ht="12.75" hidden="true" customHeight="false" outlineLevel="0" collapsed="false">
      <c r="A5302" s="197" t="s">
        <v>10843</v>
      </c>
      <c r="B5302" s="197"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197" t="s">
        <v>10790</v>
      </c>
      <c r="D5302" s="197" t="s">
        <v>10844</v>
      </c>
      <c r="E5302" s="197" t="s">
        <v>10792</v>
      </c>
      <c r="F5302" s="197" t="s">
        <v>10793</v>
      </c>
      <c r="I5302" s="197" t="s">
        <v>30</v>
      </c>
      <c r="J5302" s="197" t="n">
        <v>33.57</v>
      </c>
    </row>
    <row r="5303" customFormat="false" ht="12.75" hidden="true" customHeight="false" outlineLevel="0" collapsed="false">
      <c r="A5303" s="197" t="s">
        <v>10845</v>
      </c>
      <c r="B5303" s="197"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197" t="s">
        <v>10790</v>
      </c>
      <c r="D5303" s="197" t="s">
        <v>10844</v>
      </c>
      <c r="E5303" s="197" t="s">
        <v>10792</v>
      </c>
      <c r="F5303" s="197" t="s">
        <v>10793</v>
      </c>
      <c r="I5303" s="197" t="s">
        <v>30</v>
      </c>
      <c r="J5303" s="197" t="n">
        <v>31.12</v>
      </c>
    </row>
    <row r="5304" customFormat="false" ht="12.75" hidden="true" customHeight="false" outlineLevel="0" collapsed="false">
      <c r="A5304" s="197" t="s">
        <v>10846</v>
      </c>
      <c r="B5304" s="197"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197" t="s">
        <v>10790</v>
      </c>
      <c r="D5304" s="197" t="s">
        <v>10844</v>
      </c>
      <c r="E5304" s="197" t="s">
        <v>10792</v>
      </c>
      <c r="F5304" s="197" t="s">
        <v>10847</v>
      </c>
      <c r="I5304" s="197" t="s">
        <v>30</v>
      </c>
      <c r="J5304" s="197" t="n">
        <v>52.81</v>
      </c>
    </row>
    <row r="5305" customFormat="false" ht="12.75" hidden="true" customHeight="false" outlineLevel="0" collapsed="false">
      <c r="A5305" s="197" t="s">
        <v>10848</v>
      </c>
      <c r="B5305" s="197"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197" t="s">
        <v>10790</v>
      </c>
      <c r="D5305" s="197" t="s">
        <v>10844</v>
      </c>
      <c r="E5305" s="197" t="s">
        <v>10792</v>
      </c>
      <c r="F5305" s="197" t="s">
        <v>10847</v>
      </c>
      <c r="I5305" s="197" t="s">
        <v>30</v>
      </c>
      <c r="J5305" s="197" t="n">
        <v>49.67</v>
      </c>
    </row>
    <row r="5306" customFormat="false" ht="12.75" hidden="true" customHeight="false" outlineLevel="0" collapsed="false">
      <c r="A5306" s="197" t="s">
        <v>10849</v>
      </c>
      <c r="B5306" s="197"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197" t="s">
        <v>10825</v>
      </c>
      <c r="D5306" s="197" t="s">
        <v>10844</v>
      </c>
      <c r="E5306" s="197" t="s">
        <v>10792</v>
      </c>
      <c r="F5306" s="197" t="s">
        <v>10801</v>
      </c>
      <c r="I5306" s="197" t="s">
        <v>30</v>
      </c>
      <c r="J5306" s="197" t="n">
        <v>65.8</v>
      </c>
    </row>
    <row r="5307" customFormat="false" ht="12.75" hidden="true" customHeight="false" outlineLevel="0" collapsed="false">
      <c r="A5307" s="197" t="s">
        <v>10850</v>
      </c>
      <c r="B5307" s="197"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197" t="s">
        <v>10825</v>
      </c>
      <c r="D5307" s="197" t="s">
        <v>10844</v>
      </c>
      <c r="E5307" s="197" t="s">
        <v>10792</v>
      </c>
      <c r="F5307" s="197" t="s">
        <v>10801</v>
      </c>
      <c r="I5307" s="197" t="s">
        <v>30</v>
      </c>
      <c r="J5307" s="197" t="n">
        <v>62.29</v>
      </c>
    </row>
    <row r="5308" customFormat="false" ht="12.75" hidden="true" customHeight="false" outlineLevel="0" collapsed="false">
      <c r="A5308" s="197" t="s">
        <v>10851</v>
      </c>
      <c r="B5308" s="197"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197" t="s">
        <v>10825</v>
      </c>
      <c r="D5308" s="197" t="s">
        <v>10844</v>
      </c>
      <c r="E5308" s="197" t="s">
        <v>10792</v>
      </c>
      <c r="F5308" s="197" t="s">
        <v>10804</v>
      </c>
      <c r="I5308" s="197" t="s">
        <v>30</v>
      </c>
      <c r="J5308" s="197" t="n">
        <v>127.86</v>
      </c>
    </row>
    <row r="5309" customFormat="false" ht="12.75" hidden="true" customHeight="false" outlineLevel="0" collapsed="false">
      <c r="A5309" s="197" t="s">
        <v>10852</v>
      </c>
      <c r="B5309" s="197"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197" t="s">
        <v>10825</v>
      </c>
      <c r="D5309" s="197" t="s">
        <v>10844</v>
      </c>
      <c r="E5309" s="197" t="s">
        <v>10792</v>
      </c>
      <c r="F5309" s="197" t="s">
        <v>10804</v>
      </c>
      <c r="I5309" s="197" t="s">
        <v>30</v>
      </c>
      <c r="J5309" s="197" t="n">
        <v>123.12</v>
      </c>
    </row>
    <row r="5310" customFormat="false" ht="12.75" hidden="true" customHeight="false" outlineLevel="0" collapsed="false">
      <c r="A5310" s="197" t="s">
        <v>10853</v>
      </c>
      <c r="B5310" s="197"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197" t="s">
        <v>10790</v>
      </c>
      <c r="D5310" s="197" t="s">
        <v>10844</v>
      </c>
      <c r="E5310" s="197" t="s">
        <v>10792</v>
      </c>
      <c r="F5310" s="197" t="s">
        <v>10807</v>
      </c>
      <c r="I5310" s="197" t="s">
        <v>30</v>
      </c>
      <c r="J5310" s="197" t="n">
        <v>168.18</v>
      </c>
    </row>
    <row r="5311" customFormat="false" ht="12.75" hidden="true" customHeight="false" outlineLevel="0" collapsed="false">
      <c r="A5311" s="197" t="s">
        <v>10854</v>
      </c>
      <c r="B5311" s="197"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197" t="s">
        <v>10790</v>
      </c>
      <c r="D5311" s="197" t="s">
        <v>10844</v>
      </c>
      <c r="E5311" s="197" t="s">
        <v>10792</v>
      </c>
      <c r="F5311" s="197" t="s">
        <v>10807</v>
      </c>
      <c r="I5311" s="197" t="s">
        <v>30</v>
      </c>
      <c r="J5311" s="197" t="n">
        <v>162.92</v>
      </c>
    </row>
    <row r="5312" customFormat="false" ht="12.75" hidden="true" customHeight="false" outlineLevel="0" collapsed="false">
      <c r="A5312" s="197" t="s">
        <v>10855</v>
      </c>
      <c r="B5312" s="197"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197" t="s">
        <v>10790</v>
      </c>
      <c r="D5312" s="197" t="s">
        <v>10844</v>
      </c>
      <c r="E5312" s="197" t="s">
        <v>10792</v>
      </c>
      <c r="F5312" s="197" t="s">
        <v>10810</v>
      </c>
      <c r="I5312" s="197" t="s">
        <v>30</v>
      </c>
      <c r="J5312" s="197" t="n">
        <v>180.24</v>
      </c>
    </row>
    <row r="5313" customFormat="false" ht="12.75" hidden="true" customHeight="false" outlineLevel="0" collapsed="false">
      <c r="A5313" s="197" t="s">
        <v>10856</v>
      </c>
      <c r="B5313" s="197"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197" t="s">
        <v>10790</v>
      </c>
      <c r="D5313" s="197" t="s">
        <v>10844</v>
      </c>
      <c r="E5313" s="197" t="s">
        <v>10792</v>
      </c>
      <c r="F5313" s="197" t="s">
        <v>10810</v>
      </c>
      <c r="I5313" s="197" t="s">
        <v>30</v>
      </c>
      <c r="J5313" s="197" t="n">
        <v>174.97</v>
      </c>
    </row>
    <row r="5314" customFormat="false" ht="12.75" hidden="true" customHeight="false" outlineLevel="0" collapsed="false">
      <c r="A5314" s="197" t="s">
        <v>10857</v>
      </c>
      <c r="B5314" s="197"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197" t="s">
        <v>10790</v>
      </c>
      <c r="D5314" s="197" t="s">
        <v>10844</v>
      </c>
      <c r="E5314" s="197" t="s">
        <v>10792</v>
      </c>
      <c r="F5314" s="197" t="s">
        <v>10813</v>
      </c>
      <c r="I5314" s="197" t="s">
        <v>30</v>
      </c>
      <c r="J5314" s="197" t="n">
        <v>226.67</v>
      </c>
    </row>
    <row r="5315" customFormat="false" ht="12.75" hidden="true" customHeight="false" outlineLevel="0" collapsed="false">
      <c r="A5315" s="197" t="s">
        <v>10858</v>
      </c>
      <c r="B5315" s="197"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197" t="s">
        <v>10790</v>
      </c>
      <c r="D5315" s="197" t="s">
        <v>10844</v>
      </c>
      <c r="E5315" s="197" t="s">
        <v>10792</v>
      </c>
      <c r="F5315" s="197" t="s">
        <v>10813</v>
      </c>
      <c r="I5315" s="197" t="s">
        <v>30</v>
      </c>
      <c r="J5315" s="197" t="n">
        <v>220.63</v>
      </c>
    </row>
    <row r="5316" customFormat="false" ht="12.75" hidden="true" customHeight="false" outlineLevel="0" collapsed="false">
      <c r="A5316" s="197" t="s">
        <v>10859</v>
      </c>
      <c r="B5316" s="197"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197" t="s">
        <v>10790</v>
      </c>
      <c r="D5316" s="197" t="s">
        <v>10844</v>
      </c>
      <c r="E5316" s="197" t="s">
        <v>10792</v>
      </c>
      <c r="F5316" s="197" t="s">
        <v>10860</v>
      </c>
      <c r="I5316" s="197" t="s">
        <v>30</v>
      </c>
      <c r="J5316" s="197" t="n">
        <v>278.39</v>
      </c>
    </row>
    <row r="5317" customFormat="false" ht="12.75" hidden="true" customHeight="false" outlineLevel="0" collapsed="false">
      <c r="A5317" s="197" t="s">
        <v>10861</v>
      </c>
      <c r="B5317" s="197"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197" t="s">
        <v>10790</v>
      </c>
      <c r="D5317" s="197" t="s">
        <v>10844</v>
      </c>
      <c r="E5317" s="197" t="s">
        <v>10792</v>
      </c>
      <c r="F5317" s="197" t="s">
        <v>10860</v>
      </c>
      <c r="I5317" s="197" t="s">
        <v>30</v>
      </c>
      <c r="J5317" s="197" t="n">
        <v>271.59</v>
      </c>
    </row>
    <row r="5318" customFormat="false" ht="12.75" hidden="true" customHeight="false" outlineLevel="0" collapsed="false">
      <c r="A5318" s="197" t="s">
        <v>10862</v>
      </c>
      <c r="B5318" s="197"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197" t="s">
        <v>10790</v>
      </c>
      <c r="D5318" s="197" t="s">
        <v>10844</v>
      </c>
      <c r="E5318" s="197" t="s">
        <v>10792</v>
      </c>
      <c r="F5318" s="197" t="s">
        <v>10819</v>
      </c>
      <c r="I5318" s="197" t="s">
        <v>30</v>
      </c>
      <c r="J5318" s="197" t="n">
        <v>326.75</v>
      </c>
    </row>
    <row r="5319" customFormat="false" ht="12.75" hidden="true" customHeight="false" outlineLevel="0" collapsed="false">
      <c r="A5319" s="197" t="s">
        <v>10863</v>
      </c>
      <c r="B5319" s="197"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197" t="s">
        <v>10790</v>
      </c>
      <c r="D5319" s="197" t="s">
        <v>10844</v>
      </c>
      <c r="E5319" s="197" t="s">
        <v>10792</v>
      </c>
      <c r="F5319" s="197" t="s">
        <v>10819</v>
      </c>
      <c r="I5319" s="197" t="s">
        <v>30</v>
      </c>
      <c r="J5319" s="197" t="n">
        <v>319.04</v>
      </c>
    </row>
    <row r="5320" customFormat="false" ht="12.75" hidden="true" customHeight="false" outlineLevel="0" collapsed="false">
      <c r="A5320" s="197" t="s">
        <v>10864</v>
      </c>
      <c r="B5320" s="197"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197" t="s">
        <v>10790</v>
      </c>
      <c r="D5320" s="197" t="s">
        <v>10844</v>
      </c>
      <c r="E5320" s="197" t="s">
        <v>10792</v>
      </c>
      <c r="F5320" s="197" t="s">
        <v>10822</v>
      </c>
      <c r="I5320" s="197" t="s">
        <v>30</v>
      </c>
      <c r="J5320" s="197" t="n">
        <v>590.85</v>
      </c>
    </row>
    <row r="5321" customFormat="false" ht="12.75" hidden="true" customHeight="false" outlineLevel="0" collapsed="false">
      <c r="A5321" s="197" t="s">
        <v>10865</v>
      </c>
      <c r="B5321" s="197"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197" t="s">
        <v>10790</v>
      </c>
      <c r="D5321" s="197" t="s">
        <v>10844</v>
      </c>
      <c r="E5321" s="197" t="s">
        <v>10792</v>
      </c>
      <c r="F5321" s="197" t="s">
        <v>10822</v>
      </c>
      <c r="I5321" s="197" t="s">
        <v>30</v>
      </c>
      <c r="J5321" s="197" t="n">
        <v>582.24</v>
      </c>
    </row>
    <row r="5322" customFormat="false" ht="12.75" hidden="true" customHeight="false" outlineLevel="0" collapsed="false">
      <c r="A5322" s="197" t="s">
        <v>10866</v>
      </c>
      <c r="B5322" s="197"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197" t="s">
        <v>10790</v>
      </c>
      <c r="D5322" s="197" t="s">
        <v>10844</v>
      </c>
      <c r="E5322" s="197" t="s">
        <v>10792</v>
      </c>
      <c r="F5322" s="197" t="s">
        <v>10826</v>
      </c>
      <c r="I5322" s="197" t="s">
        <v>30</v>
      </c>
      <c r="J5322" s="197" t="n">
        <v>677.05</v>
      </c>
    </row>
    <row r="5323" customFormat="false" ht="12.75" hidden="true" customHeight="false" outlineLevel="0" collapsed="false">
      <c r="A5323" s="197" t="s">
        <v>10867</v>
      </c>
      <c r="B5323" s="197"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197" t="s">
        <v>10790</v>
      </c>
      <c r="D5323" s="197" t="s">
        <v>10844</v>
      </c>
      <c r="E5323" s="197" t="s">
        <v>10792</v>
      </c>
      <c r="F5323" s="197" t="s">
        <v>10826</v>
      </c>
      <c r="I5323" s="197" t="s">
        <v>30</v>
      </c>
      <c r="J5323" s="197" t="n">
        <v>667.76</v>
      </c>
    </row>
    <row r="5324" customFormat="false" ht="12.75" hidden="true" customHeight="false" outlineLevel="0" collapsed="false">
      <c r="A5324" s="197" t="s">
        <v>10868</v>
      </c>
      <c r="B5324" s="197"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197" t="s">
        <v>10790</v>
      </c>
      <c r="D5324" s="197" t="s">
        <v>10844</v>
      </c>
      <c r="E5324" s="197" t="s">
        <v>10792</v>
      </c>
      <c r="F5324" s="197" t="s">
        <v>10829</v>
      </c>
      <c r="I5324" s="197" t="s">
        <v>30</v>
      </c>
      <c r="J5324" s="197" t="n">
        <v>796.94</v>
      </c>
    </row>
    <row r="5325" customFormat="false" ht="12.75" hidden="true" customHeight="false" outlineLevel="0" collapsed="false">
      <c r="A5325" s="197" t="s">
        <v>10869</v>
      </c>
      <c r="B5325" s="197"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197" t="s">
        <v>10790</v>
      </c>
      <c r="D5325" s="197" t="s">
        <v>10844</v>
      </c>
      <c r="E5325" s="197" t="s">
        <v>10792</v>
      </c>
      <c r="F5325" s="197" t="s">
        <v>10829</v>
      </c>
      <c r="I5325" s="197" t="s">
        <v>30</v>
      </c>
      <c r="J5325" s="197" t="n">
        <v>786.19</v>
      </c>
    </row>
    <row r="5326" customFormat="false" ht="12.75" hidden="true" customHeight="false" outlineLevel="0" collapsed="false">
      <c r="A5326" s="197" t="s">
        <v>10870</v>
      </c>
      <c r="B5326" s="197"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197" t="s">
        <v>10790</v>
      </c>
      <c r="D5326" s="197" t="s">
        <v>10844</v>
      </c>
      <c r="E5326" s="197" t="s">
        <v>10792</v>
      </c>
      <c r="F5326" s="197" t="s">
        <v>10832</v>
      </c>
      <c r="I5326" s="197" t="s">
        <v>30</v>
      </c>
      <c r="J5326" s="197" t="n">
        <v>996.34</v>
      </c>
    </row>
    <row r="5327" customFormat="false" ht="12.75" hidden="true" customHeight="false" outlineLevel="0" collapsed="false">
      <c r="A5327" s="197" t="s">
        <v>10871</v>
      </c>
      <c r="B5327" s="197"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197" t="s">
        <v>10790</v>
      </c>
      <c r="D5327" s="197" t="s">
        <v>10844</v>
      </c>
      <c r="E5327" s="197" t="s">
        <v>10792</v>
      </c>
      <c r="F5327" s="197" t="s">
        <v>10832</v>
      </c>
      <c r="I5327" s="197" t="s">
        <v>30</v>
      </c>
      <c r="J5327" s="197" t="n">
        <v>984.65</v>
      </c>
    </row>
    <row r="5328" customFormat="false" ht="12.75" hidden="true" customHeight="false" outlineLevel="0" collapsed="false">
      <c r="A5328" s="197" t="s">
        <v>10872</v>
      </c>
      <c r="B5328" s="197"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197" t="s">
        <v>10790</v>
      </c>
      <c r="D5328" s="197" t="s">
        <v>10844</v>
      </c>
      <c r="E5328" s="197" t="s">
        <v>10792</v>
      </c>
      <c r="F5328" s="197" t="s">
        <v>10835</v>
      </c>
      <c r="I5328" s="197" t="s">
        <v>30</v>
      </c>
      <c r="J5328" s="197" t="n">
        <v>1152.65</v>
      </c>
    </row>
    <row r="5329" customFormat="false" ht="12.75" hidden="true" customHeight="false" outlineLevel="0" collapsed="false">
      <c r="A5329" s="197" t="s">
        <v>10873</v>
      </c>
      <c r="B5329" s="197"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197" t="s">
        <v>10790</v>
      </c>
      <c r="D5329" s="197" t="s">
        <v>10844</v>
      </c>
      <c r="E5329" s="197" t="s">
        <v>10792</v>
      </c>
      <c r="F5329" s="197" t="s">
        <v>10835</v>
      </c>
      <c r="I5329" s="197" t="s">
        <v>30</v>
      </c>
      <c r="J5329" s="197" t="n">
        <v>1139.34</v>
      </c>
    </row>
    <row r="5330" customFormat="false" ht="12.75" hidden="true" customHeight="false" outlineLevel="0" collapsed="false">
      <c r="A5330" s="197" t="s">
        <v>10874</v>
      </c>
      <c r="B5330" s="197"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197" t="s">
        <v>10790</v>
      </c>
      <c r="D5330" s="197" t="s">
        <v>10844</v>
      </c>
      <c r="E5330" s="197" t="s">
        <v>10792</v>
      </c>
      <c r="F5330" s="197" t="s">
        <v>10838</v>
      </c>
      <c r="G5330" s="197" t="s">
        <v>338</v>
      </c>
      <c r="I5330" s="197" t="s">
        <v>30</v>
      </c>
      <c r="J5330" s="197" t="n">
        <v>1380.22</v>
      </c>
    </row>
    <row r="5331" customFormat="false" ht="12.75" hidden="true" customHeight="false" outlineLevel="0" collapsed="false">
      <c r="A5331" s="197" t="s">
        <v>10875</v>
      </c>
      <c r="B5331" s="197"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197" t="s">
        <v>10790</v>
      </c>
      <c r="D5331" s="197" t="s">
        <v>10844</v>
      </c>
      <c r="E5331" s="197" t="s">
        <v>10792</v>
      </c>
      <c r="F5331" s="197" t="s">
        <v>10838</v>
      </c>
      <c r="G5331" s="197" t="s">
        <v>338</v>
      </c>
      <c r="I5331" s="197" t="s">
        <v>30</v>
      </c>
      <c r="J5331" s="197" t="n">
        <v>1365.99</v>
      </c>
    </row>
    <row r="5332" customFormat="false" ht="12.75" hidden="true" customHeight="false" outlineLevel="0" collapsed="false">
      <c r="A5332" s="197" t="s">
        <v>10876</v>
      </c>
      <c r="B5332" s="197"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197" t="s">
        <v>10790</v>
      </c>
      <c r="D5332" s="197" t="s">
        <v>10844</v>
      </c>
      <c r="E5332" s="197" t="s">
        <v>10792</v>
      </c>
      <c r="F5332" s="197" t="s">
        <v>10841</v>
      </c>
      <c r="G5332" s="197" t="s">
        <v>338</v>
      </c>
      <c r="I5332" s="197" t="s">
        <v>30</v>
      </c>
      <c r="J5332" s="197" t="n">
        <v>2565.22</v>
      </c>
    </row>
    <row r="5333" customFormat="false" ht="12.75" hidden="true" customHeight="false" outlineLevel="0" collapsed="false">
      <c r="A5333" s="197" t="s">
        <v>10877</v>
      </c>
      <c r="B5333" s="197"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197" t="s">
        <v>10790</v>
      </c>
      <c r="D5333" s="197" t="s">
        <v>10844</v>
      </c>
      <c r="E5333" s="197" t="s">
        <v>10792</v>
      </c>
      <c r="F5333" s="197" t="s">
        <v>10841</v>
      </c>
      <c r="G5333" s="197" t="s">
        <v>338</v>
      </c>
      <c r="I5333" s="197" t="s">
        <v>30</v>
      </c>
      <c r="J5333" s="197" t="n">
        <v>2546.98</v>
      </c>
    </row>
    <row r="5334" customFormat="false" ht="12.75" hidden="true" customHeight="false" outlineLevel="0" collapsed="false">
      <c r="A5334" s="197" t="s">
        <v>10878</v>
      </c>
      <c r="B5334" s="197"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197" t="s">
        <v>10879</v>
      </c>
      <c r="D5334" s="197" t="s">
        <v>10880</v>
      </c>
      <c r="E5334" s="197" t="s">
        <v>10881</v>
      </c>
      <c r="F5334" s="197" t="s">
        <v>10882</v>
      </c>
      <c r="G5334" s="197" t="s">
        <v>10883</v>
      </c>
      <c r="I5334" s="197" t="s">
        <v>30</v>
      </c>
      <c r="J5334" s="197" t="n">
        <v>44.43</v>
      </c>
    </row>
    <row r="5335" customFormat="false" ht="12.75" hidden="true" customHeight="false" outlineLevel="0" collapsed="false">
      <c r="A5335" s="197" t="s">
        <v>10884</v>
      </c>
      <c r="B5335" s="197"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197" t="s">
        <v>10879</v>
      </c>
      <c r="D5335" s="197" t="s">
        <v>10880</v>
      </c>
      <c r="E5335" s="197" t="s">
        <v>10881</v>
      </c>
      <c r="F5335" s="197" t="s">
        <v>10882</v>
      </c>
      <c r="G5335" s="197" t="s">
        <v>10883</v>
      </c>
      <c r="I5335" s="197" t="s">
        <v>30</v>
      </c>
      <c r="J5335" s="197" t="n">
        <v>41.17</v>
      </c>
    </row>
    <row r="5336" customFormat="false" ht="12.75" hidden="true" customHeight="false" outlineLevel="0" collapsed="false">
      <c r="A5336" s="197" t="s">
        <v>10885</v>
      </c>
      <c r="B5336" s="197"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197" t="s">
        <v>10879</v>
      </c>
      <c r="D5336" s="197" t="s">
        <v>10880</v>
      </c>
      <c r="E5336" s="197" t="s">
        <v>10881</v>
      </c>
      <c r="F5336" s="197" t="s">
        <v>10882</v>
      </c>
      <c r="G5336" s="197" t="s">
        <v>10886</v>
      </c>
      <c r="I5336" s="197" t="s">
        <v>30</v>
      </c>
      <c r="J5336" s="197" t="n">
        <v>71.02</v>
      </c>
    </row>
    <row r="5337" customFormat="false" ht="12.75" hidden="true" customHeight="false" outlineLevel="0" collapsed="false">
      <c r="A5337" s="197" t="s">
        <v>10887</v>
      </c>
      <c r="B5337" s="197"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197" t="s">
        <v>10879</v>
      </c>
      <c r="D5337" s="197" t="s">
        <v>10880</v>
      </c>
      <c r="E5337" s="197" t="s">
        <v>10881</v>
      </c>
      <c r="F5337" s="197" t="s">
        <v>10882</v>
      </c>
      <c r="G5337" s="197" t="s">
        <v>10886</v>
      </c>
      <c r="I5337" s="197" t="s">
        <v>30</v>
      </c>
      <c r="J5337" s="197" t="n">
        <v>67.04</v>
      </c>
    </row>
    <row r="5338" customFormat="false" ht="12.75" hidden="true" customHeight="false" outlineLevel="0" collapsed="false">
      <c r="A5338" s="197" t="s">
        <v>10888</v>
      </c>
      <c r="B5338" s="197"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197" t="s">
        <v>10879</v>
      </c>
      <c r="D5338" s="197" t="s">
        <v>10880</v>
      </c>
      <c r="E5338" s="197" t="s">
        <v>10881</v>
      </c>
      <c r="F5338" s="197" t="s">
        <v>10882</v>
      </c>
      <c r="G5338" s="197" t="s">
        <v>10889</v>
      </c>
      <c r="I5338" s="197" t="s">
        <v>30</v>
      </c>
      <c r="J5338" s="197" t="n">
        <v>108.85</v>
      </c>
    </row>
    <row r="5339" customFormat="false" ht="12.75" hidden="true" customHeight="false" outlineLevel="0" collapsed="false">
      <c r="A5339" s="197" t="s">
        <v>10890</v>
      </c>
      <c r="B5339" s="197"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197" t="s">
        <v>10879</v>
      </c>
      <c r="D5339" s="197" t="s">
        <v>10880</v>
      </c>
      <c r="E5339" s="197" t="s">
        <v>10881</v>
      </c>
      <c r="F5339" s="197" t="s">
        <v>10882</v>
      </c>
      <c r="G5339" s="197" t="s">
        <v>10889</v>
      </c>
      <c r="I5339" s="197" t="s">
        <v>30</v>
      </c>
      <c r="J5339" s="197" t="n">
        <v>104.55</v>
      </c>
    </row>
    <row r="5340" customFormat="false" ht="12.75" hidden="true" customHeight="false" outlineLevel="0" collapsed="false">
      <c r="A5340" s="197" t="s">
        <v>10891</v>
      </c>
      <c r="B5340" s="197"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197" t="s">
        <v>10879</v>
      </c>
      <c r="D5340" s="197" t="s">
        <v>10880</v>
      </c>
      <c r="E5340" s="197" t="s">
        <v>10881</v>
      </c>
      <c r="F5340" s="197" t="s">
        <v>10882</v>
      </c>
      <c r="G5340" s="197" t="s">
        <v>10892</v>
      </c>
      <c r="I5340" s="197" t="s">
        <v>30</v>
      </c>
      <c r="J5340" s="197" t="n">
        <v>184.73</v>
      </c>
    </row>
    <row r="5341" customFormat="false" ht="12.75" hidden="true" customHeight="false" outlineLevel="0" collapsed="false">
      <c r="A5341" s="197" t="s">
        <v>10893</v>
      </c>
      <c r="B5341" s="197"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197" t="s">
        <v>10879</v>
      </c>
      <c r="D5341" s="197" t="s">
        <v>10880</v>
      </c>
      <c r="E5341" s="197" t="s">
        <v>10881</v>
      </c>
      <c r="F5341" s="197" t="s">
        <v>10882</v>
      </c>
      <c r="G5341" s="197" t="s">
        <v>10892</v>
      </c>
      <c r="I5341" s="197" t="s">
        <v>30</v>
      </c>
      <c r="J5341" s="197" t="n">
        <v>178.51</v>
      </c>
    </row>
    <row r="5342" customFormat="false" ht="12.75" hidden="true" customHeight="false" outlineLevel="0" collapsed="false">
      <c r="A5342" s="197" t="s">
        <v>10894</v>
      </c>
      <c r="B5342" s="197"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197" t="s">
        <v>10879</v>
      </c>
      <c r="D5342" s="197" t="s">
        <v>10880</v>
      </c>
      <c r="E5342" s="197" t="s">
        <v>10881</v>
      </c>
      <c r="F5342" s="197" t="s">
        <v>10882</v>
      </c>
      <c r="G5342" s="197" t="s">
        <v>10895</v>
      </c>
      <c r="I5342" s="197" t="s">
        <v>30</v>
      </c>
      <c r="J5342" s="197" t="n">
        <v>304.97</v>
      </c>
    </row>
    <row r="5343" customFormat="false" ht="12.75" hidden="true" customHeight="false" outlineLevel="0" collapsed="false">
      <c r="A5343" s="197" t="s">
        <v>10896</v>
      </c>
      <c r="B5343" s="197"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197" t="s">
        <v>10879</v>
      </c>
      <c r="D5343" s="197" t="s">
        <v>10880</v>
      </c>
      <c r="E5343" s="197" t="s">
        <v>10881</v>
      </c>
      <c r="F5343" s="197" t="s">
        <v>10882</v>
      </c>
      <c r="G5343" s="197" t="s">
        <v>10895</v>
      </c>
      <c r="I5343" s="197" t="s">
        <v>30</v>
      </c>
      <c r="J5343" s="197" t="n">
        <v>297.17</v>
      </c>
    </row>
    <row r="5344" customFormat="false" ht="12.75" hidden="true" customHeight="false" outlineLevel="0" collapsed="false">
      <c r="A5344" s="197" t="s">
        <v>10897</v>
      </c>
      <c r="B5344" s="197"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197" t="s">
        <v>10879</v>
      </c>
      <c r="D5344" s="197" t="s">
        <v>10880</v>
      </c>
      <c r="E5344" s="197" t="s">
        <v>10881</v>
      </c>
      <c r="F5344" s="197" t="s">
        <v>10882</v>
      </c>
      <c r="G5344" s="197" t="s">
        <v>10898</v>
      </c>
      <c r="I5344" s="197" t="s">
        <v>30</v>
      </c>
      <c r="J5344" s="197" t="n">
        <v>381.61</v>
      </c>
    </row>
    <row r="5345" customFormat="false" ht="12.75" hidden="true" customHeight="false" outlineLevel="0" collapsed="false">
      <c r="A5345" s="197" t="s">
        <v>10899</v>
      </c>
      <c r="B5345" s="197"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197" t="s">
        <v>10879</v>
      </c>
      <c r="D5345" s="197" t="s">
        <v>10880</v>
      </c>
      <c r="E5345" s="197" t="s">
        <v>10881</v>
      </c>
      <c r="F5345" s="197" t="s">
        <v>10882</v>
      </c>
      <c r="G5345" s="197" t="s">
        <v>10898</v>
      </c>
      <c r="I5345" s="197" t="s">
        <v>30</v>
      </c>
      <c r="J5345" s="197" t="n">
        <v>372.91</v>
      </c>
    </row>
    <row r="5346" customFormat="false" ht="12.75" hidden="true" customHeight="false" outlineLevel="0" collapsed="false">
      <c r="A5346" s="197" t="s">
        <v>10900</v>
      </c>
      <c r="B5346" s="197"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197" t="s">
        <v>10879</v>
      </c>
      <c r="D5346" s="197" t="s">
        <v>10880</v>
      </c>
      <c r="E5346" s="197" t="s">
        <v>10881</v>
      </c>
      <c r="F5346" s="197" t="s">
        <v>10882</v>
      </c>
      <c r="G5346" s="197" t="s">
        <v>10901</v>
      </c>
      <c r="I5346" s="197" t="s">
        <v>30</v>
      </c>
      <c r="J5346" s="197" t="n">
        <v>486.86</v>
      </c>
    </row>
    <row r="5347" customFormat="false" ht="12.75" hidden="true" customHeight="false" outlineLevel="0" collapsed="false">
      <c r="A5347" s="197" t="s">
        <v>10902</v>
      </c>
      <c r="B5347" s="197"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197" t="s">
        <v>10879</v>
      </c>
      <c r="D5347" s="197" t="s">
        <v>10880</v>
      </c>
      <c r="E5347" s="197" t="s">
        <v>10881</v>
      </c>
      <c r="F5347" s="197" t="s">
        <v>10882</v>
      </c>
      <c r="G5347" s="197" t="s">
        <v>10901</v>
      </c>
      <c r="I5347" s="197" t="s">
        <v>30</v>
      </c>
      <c r="J5347" s="197" t="n">
        <v>477.51</v>
      </c>
    </row>
    <row r="5348" customFormat="false" ht="12.75" hidden="true" customHeight="false" outlineLevel="0" collapsed="false">
      <c r="A5348" s="197" t="s">
        <v>10903</v>
      </c>
      <c r="B5348" s="197"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197" t="s">
        <v>10879</v>
      </c>
      <c r="D5348" s="197" t="s">
        <v>10880</v>
      </c>
      <c r="E5348" s="197" t="s">
        <v>10881</v>
      </c>
      <c r="F5348" s="197" t="s">
        <v>10882</v>
      </c>
      <c r="G5348" s="197" t="s">
        <v>10904</v>
      </c>
      <c r="I5348" s="197" t="s">
        <v>30</v>
      </c>
      <c r="J5348" s="197" t="n">
        <v>608.26</v>
      </c>
    </row>
    <row r="5349" customFormat="false" ht="12.75" hidden="true" customHeight="false" outlineLevel="0" collapsed="false">
      <c r="A5349" s="197" t="s">
        <v>10905</v>
      </c>
      <c r="B5349" s="197"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197" t="s">
        <v>10879</v>
      </c>
      <c r="D5349" s="197" t="s">
        <v>10880</v>
      </c>
      <c r="E5349" s="197" t="s">
        <v>10881</v>
      </c>
      <c r="F5349" s="197" t="s">
        <v>10882</v>
      </c>
      <c r="G5349" s="197" t="s">
        <v>10904</v>
      </c>
      <c r="I5349" s="197" t="s">
        <v>30</v>
      </c>
      <c r="J5349" s="197" t="n">
        <v>597.82</v>
      </c>
    </row>
    <row r="5350" customFormat="false" ht="12.75" hidden="true" customHeight="false" outlineLevel="0" collapsed="false">
      <c r="A5350" s="197" t="s">
        <v>10906</v>
      </c>
      <c r="B5350" s="197"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197" t="s">
        <v>10879</v>
      </c>
      <c r="D5350" s="197" t="s">
        <v>10880</v>
      </c>
      <c r="E5350" s="197" t="s">
        <v>10881</v>
      </c>
      <c r="F5350" s="197" t="s">
        <v>10882</v>
      </c>
      <c r="G5350" s="197" t="s">
        <v>10907</v>
      </c>
      <c r="I5350" s="197" t="s">
        <v>30</v>
      </c>
      <c r="J5350" s="197" t="n">
        <v>1136.36</v>
      </c>
    </row>
    <row r="5351" customFormat="false" ht="12.75" hidden="true" customHeight="false" outlineLevel="0" collapsed="false">
      <c r="A5351" s="197" t="s">
        <v>10908</v>
      </c>
      <c r="B5351" s="197"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197" t="s">
        <v>10879</v>
      </c>
      <c r="D5351" s="197" t="s">
        <v>10880</v>
      </c>
      <c r="E5351" s="197" t="s">
        <v>10881</v>
      </c>
      <c r="F5351" s="197" t="s">
        <v>10882</v>
      </c>
      <c r="G5351" s="197" t="s">
        <v>10907</v>
      </c>
      <c r="I5351" s="197" t="s">
        <v>30</v>
      </c>
      <c r="J5351" s="197" t="n">
        <v>1125.26</v>
      </c>
    </row>
    <row r="5352" customFormat="false" ht="12.75" hidden="true" customHeight="false" outlineLevel="0" collapsed="false">
      <c r="A5352" s="197" t="s">
        <v>10909</v>
      </c>
      <c r="B5352" s="197"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197" t="s">
        <v>10879</v>
      </c>
      <c r="D5352" s="197" t="s">
        <v>10880</v>
      </c>
      <c r="E5352" s="197" t="s">
        <v>10881</v>
      </c>
      <c r="F5352" s="197" t="s">
        <v>10882</v>
      </c>
      <c r="G5352" s="197" t="s">
        <v>10910</v>
      </c>
      <c r="I5352" s="197" t="s">
        <v>30</v>
      </c>
      <c r="J5352" s="197" t="n">
        <v>1331.51</v>
      </c>
    </row>
    <row r="5353" customFormat="false" ht="12.75" hidden="true" customHeight="false" outlineLevel="0" collapsed="false">
      <c r="A5353" s="197" t="s">
        <v>10911</v>
      </c>
      <c r="B5353" s="197"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197" t="s">
        <v>10879</v>
      </c>
      <c r="D5353" s="197" t="s">
        <v>10880</v>
      </c>
      <c r="E5353" s="197" t="s">
        <v>10881</v>
      </c>
      <c r="F5353" s="197" t="s">
        <v>10882</v>
      </c>
      <c r="G5353" s="197" t="s">
        <v>10910</v>
      </c>
      <c r="I5353" s="197" t="s">
        <v>30</v>
      </c>
      <c r="J5353" s="197" t="n">
        <v>1319.11</v>
      </c>
    </row>
    <row r="5354" customFormat="false" ht="12.75" hidden="true" customHeight="false" outlineLevel="0" collapsed="false">
      <c r="A5354" s="197" t="s">
        <v>10912</v>
      </c>
      <c r="B5354" s="197"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197" t="s">
        <v>10879</v>
      </c>
      <c r="D5354" s="197" t="s">
        <v>10880</v>
      </c>
      <c r="E5354" s="197" t="s">
        <v>10881</v>
      </c>
      <c r="F5354" s="197" t="s">
        <v>10882</v>
      </c>
      <c r="G5354" s="197" t="s">
        <v>10913</v>
      </c>
      <c r="I5354" s="197" t="s">
        <v>30</v>
      </c>
      <c r="J5354" s="197" t="n">
        <v>1768.34</v>
      </c>
    </row>
    <row r="5355" customFormat="false" ht="12.75" hidden="true" customHeight="false" outlineLevel="0" collapsed="false">
      <c r="A5355" s="197" t="s">
        <v>10914</v>
      </c>
      <c r="B5355" s="197"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197" t="s">
        <v>10879</v>
      </c>
      <c r="D5355" s="197" t="s">
        <v>10880</v>
      </c>
      <c r="E5355" s="197" t="s">
        <v>10881</v>
      </c>
      <c r="F5355" s="197" t="s">
        <v>10882</v>
      </c>
      <c r="G5355" s="197" t="s">
        <v>10913</v>
      </c>
      <c r="I5355" s="197" t="s">
        <v>30</v>
      </c>
      <c r="J5355" s="197" t="n">
        <v>1754.99</v>
      </c>
    </row>
    <row r="5356" customFormat="false" ht="12.75" hidden="true" customHeight="false" outlineLevel="0" collapsed="false">
      <c r="A5356" s="197" t="s">
        <v>10915</v>
      </c>
      <c r="B5356" s="197"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197" t="s">
        <v>10879</v>
      </c>
      <c r="D5356" s="197" t="s">
        <v>10880</v>
      </c>
      <c r="E5356" s="197" t="s">
        <v>10881</v>
      </c>
      <c r="F5356" s="197" t="s">
        <v>10882</v>
      </c>
      <c r="G5356" s="197" t="s">
        <v>10916</v>
      </c>
      <c r="I5356" s="197" t="s">
        <v>30</v>
      </c>
      <c r="J5356" s="197" t="n">
        <v>2297.57</v>
      </c>
    </row>
    <row r="5357" customFormat="false" ht="12.75" hidden="true" customHeight="false" outlineLevel="0" collapsed="false">
      <c r="A5357" s="197" t="s">
        <v>10917</v>
      </c>
      <c r="B5357" s="197"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197" t="s">
        <v>10879</v>
      </c>
      <c r="D5357" s="197" t="s">
        <v>10880</v>
      </c>
      <c r="E5357" s="197" t="s">
        <v>10881</v>
      </c>
      <c r="F5357" s="197" t="s">
        <v>10882</v>
      </c>
      <c r="G5357" s="197" t="s">
        <v>10916</v>
      </c>
      <c r="I5357" s="197" t="s">
        <v>30</v>
      </c>
      <c r="J5357" s="197" t="n">
        <v>2282.85</v>
      </c>
    </row>
    <row r="5358" customFormat="false" ht="12.75" hidden="true" customHeight="false" outlineLevel="0" collapsed="false">
      <c r="A5358" s="197" t="s">
        <v>10918</v>
      </c>
      <c r="B5358" s="197"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197" t="s">
        <v>10879</v>
      </c>
      <c r="D5358" s="197" t="s">
        <v>10880</v>
      </c>
      <c r="E5358" s="197" t="s">
        <v>10881</v>
      </c>
      <c r="F5358" s="197" t="s">
        <v>10882</v>
      </c>
      <c r="G5358" s="197" t="s">
        <v>10919</v>
      </c>
      <c r="I5358" s="197" t="s">
        <v>30</v>
      </c>
      <c r="J5358" s="197" t="n">
        <v>2587.68</v>
      </c>
    </row>
    <row r="5359" customFormat="false" ht="12.75" hidden="true" customHeight="false" outlineLevel="0" collapsed="false">
      <c r="A5359" s="197" t="s">
        <v>10920</v>
      </c>
      <c r="B5359" s="197"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197" t="s">
        <v>10879</v>
      </c>
      <c r="D5359" s="197" t="s">
        <v>10880</v>
      </c>
      <c r="E5359" s="197" t="s">
        <v>10881</v>
      </c>
      <c r="F5359" s="197" t="s">
        <v>10882</v>
      </c>
      <c r="G5359" s="197" t="s">
        <v>10919</v>
      </c>
      <c r="I5359" s="197" t="s">
        <v>30</v>
      </c>
      <c r="J5359" s="197" t="n">
        <v>2571.85</v>
      </c>
    </row>
    <row r="5360" customFormat="false" ht="12.75" hidden="true" customHeight="false" outlineLevel="0" collapsed="false">
      <c r="A5360" s="197" t="s">
        <v>10921</v>
      </c>
      <c r="B5360" s="197"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197" t="s">
        <v>10879</v>
      </c>
      <c r="D5360" s="197" t="s">
        <v>10880</v>
      </c>
      <c r="E5360" s="197" t="s">
        <v>10881</v>
      </c>
      <c r="F5360" s="197" t="s">
        <v>10882</v>
      </c>
      <c r="G5360" s="197" t="s">
        <v>10922</v>
      </c>
      <c r="I5360" s="197" t="s">
        <v>30</v>
      </c>
      <c r="J5360" s="197" t="n">
        <v>5198.5</v>
      </c>
    </row>
    <row r="5361" customFormat="false" ht="12.75" hidden="true" customHeight="false" outlineLevel="0" collapsed="false">
      <c r="A5361" s="197" t="s">
        <v>10923</v>
      </c>
      <c r="B5361" s="197"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197" t="s">
        <v>10879</v>
      </c>
      <c r="D5361" s="197" t="s">
        <v>10880</v>
      </c>
      <c r="E5361" s="197" t="s">
        <v>10881</v>
      </c>
      <c r="F5361" s="197" t="s">
        <v>10882</v>
      </c>
      <c r="G5361" s="197" t="s">
        <v>10922</v>
      </c>
      <c r="I5361" s="197" t="s">
        <v>30</v>
      </c>
      <c r="J5361" s="197" t="n">
        <v>5179.67</v>
      </c>
    </row>
    <row r="5362" customFormat="false" ht="12.75" hidden="true" customHeight="false" outlineLevel="0" collapsed="false">
      <c r="A5362" s="197" t="s">
        <v>10924</v>
      </c>
      <c r="B5362" s="197"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197" t="s">
        <v>10879</v>
      </c>
      <c r="D5362" s="197" t="s">
        <v>10880</v>
      </c>
      <c r="E5362" s="197" t="s">
        <v>10925</v>
      </c>
      <c r="F5362" s="197" t="s">
        <v>10882</v>
      </c>
      <c r="G5362" s="197" t="s">
        <v>10883</v>
      </c>
      <c r="I5362" s="197" t="s">
        <v>30</v>
      </c>
      <c r="J5362" s="197" t="n">
        <v>44.43</v>
      </c>
    </row>
    <row r="5363" customFormat="false" ht="12.75" hidden="true" customHeight="false" outlineLevel="0" collapsed="false">
      <c r="A5363" s="197" t="s">
        <v>10926</v>
      </c>
      <c r="B5363" s="197"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197" t="s">
        <v>10879</v>
      </c>
      <c r="D5363" s="197" t="s">
        <v>10880</v>
      </c>
      <c r="E5363" s="197" t="s">
        <v>10925</v>
      </c>
      <c r="F5363" s="197" t="s">
        <v>10882</v>
      </c>
      <c r="G5363" s="197" t="s">
        <v>10883</v>
      </c>
      <c r="I5363" s="197" t="s">
        <v>30</v>
      </c>
      <c r="J5363" s="197" t="n">
        <v>41.17</v>
      </c>
    </row>
    <row r="5364" customFormat="false" ht="12.75" hidden="true" customHeight="false" outlineLevel="0" collapsed="false">
      <c r="A5364" s="197" t="s">
        <v>10927</v>
      </c>
      <c r="B5364" s="197"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197" t="s">
        <v>10879</v>
      </c>
      <c r="D5364" s="197" t="s">
        <v>10880</v>
      </c>
      <c r="E5364" s="197" t="s">
        <v>10925</v>
      </c>
      <c r="F5364" s="197" t="s">
        <v>10882</v>
      </c>
      <c r="G5364" s="197" t="s">
        <v>10886</v>
      </c>
      <c r="I5364" s="197" t="s">
        <v>30</v>
      </c>
      <c r="J5364" s="197" t="n">
        <v>68.6</v>
      </c>
    </row>
    <row r="5365" customFormat="false" ht="12.75" hidden="true" customHeight="false" outlineLevel="0" collapsed="false">
      <c r="A5365" s="197" t="s">
        <v>10928</v>
      </c>
      <c r="B5365" s="197"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197" t="s">
        <v>10879</v>
      </c>
      <c r="D5365" s="197" t="s">
        <v>10880</v>
      </c>
      <c r="E5365" s="197" t="s">
        <v>10925</v>
      </c>
      <c r="F5365" s="197" t="s">
        <v>10882</v>
      </c>
      <c r="G5365" s="197" t="s">
        <v>10886</v>
      </c>
      <c r="I5365" s="197" t="s">
        <v>30</v>
      </c>
      <c r="J5365" s="197" t="n">
        <v>64.62</v>
      </c>
    </row>
    <row r="5366" customFormat="false" ht="12.75" hidden="true" customHeight="false" outlineLevel="0" collapsed="false">
      <c r="A5366" s="197" t="s">
        <v>10929</v>
      </c>
      <c r="B5366" s="197"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197" t="s">
        <v>10879</v>
      </c>
      <c r="D5366" s="197" t="s">
        <v>10880</v>
      </c>
      <c r="E5366" s="197" t="s">
        <v>10925</v>
      </c>
      <c r="F5366" s="197" t="s">
        <v>10882</v>
      </c>
      <c r="G5366" s="197" t="s">
        <v>10930</v>
      </c>
      <c r="I5366" s="197" t="s">
        <v>30</v>
      </c>
      <c r="J5366" s="197" t="n">
        <v>107.84</v>
      </c>
    </row>
    <row r="5367" customFormat="false" ht="12.75" hidden="true" customHeight="false" outlineLevel="0" collapsed="false">
      <c r="A5367" s="197" t="s">
        <v>10931</v>
      </c>
      <c r="B5367" s="197"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197" t="s">
        <v>10879</v>
      </c>
      <c r="D5367" s="197" t="s">
        <v>10880</v>
      </c>
      <c r="E5367" s="197" t="s">
        <v>10925</v>
      </c>
      <c r="F5367" s="197" t="s">
        <v>10882</v>
      </c>
      <c r="G5367" s="197" t="s">
        <v>10930</v>
      </c>
      <c r="I5367" s="197" t="s">
        <v>30</v>
      </c>
      <c r="J5367" s="197" t="n">
        <v>103.54</v>
      </c>
    </row>
    <row r="5368" customFormat="false" ht="12.75" hidden="true" customHeight="false" outlineLevel="0" collapsed="false">
      <c r="A5368" s="197" t="s">
        <v>10932</v>
      </c>
      <c r="B5368" s="197"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197" t="s">
        <v>10879</v>
      </c>
      <c r="D5368" s="197" t="s">
        <v>10880</v>
      </c>
      <c r="E5368" s="197" t="s">
        <v>10925</v>
      </c>
      <c r="F5368" s="197" t="s">
        <v>10882</v>
      </c>
      <c r="G5368" s="197" t="s">
        <v>10933</v>
      </c>
      <c r="I5368" s="197" t="s">
        <v>30</v>
      </c>
      <c r="J5368" s="197" t="n">
        <v>151.89</v>
      </c>
    </row>
    <row r="5369" customFormat="false" ht="12.75" hidden="true" customHeight="false" outlineLevel="0" collapsed="false">
      <c r="A5369" s="197" t="s">
        <v>10934</v>
      </c>
      <c r="B5369" s="197"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197" t="s">
        <v>10879</v>
      </c>
      <c r="D5369" s="197" t="s">
        <v>10880</v>
      </c>
      <c r="E5369" s="197" t="s">
        <v>10925</v>
      </c>
      <c r="F5369" s="197" t="s">
        <v>10882</v>
      </c>
      <c r="G5369" s="197" t="s">
        <v>10933</v>
      </c>
      <c r="I5369" s="197" t="s">
        <v>30</v>
      </c>
      <c r="J5369" s="197" t="n">
        <v>146.72</v>
      </c>
    </row>
    <row r="5370" customFormat="false" ht="12.75" hidden="true" customHeight="false" outlineLevel="0" collapsed="false">
      <c r="A5370" s="197" t="s">
        <v>10935</v>
      </c>
      <c r="B5370" s="197"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197" t="s">
        <v>10879</v>
      </c>
      <c r="D5370" s="197" t="s">
        <v>10880</v>
      </c>
      <c r="E5370" s="197" t="s">
        <v>10925</v>
      </c>
      <c r="F5370" s="197" t="s">
        <v>10882</v>
      </c>
      <c r="G5370" s="197" t="s">
        <v>10892</v>
      </c>
      <c r="I5370" s="197" t="s">
        <v>30</v>
      </c>
      <c r="J5370" s="197" t="n">
        <v>243.23</v>
      </c>
    </row>
    <row r="5371" customFormat="false" ht="12.75" hidden="true" customHeight="false" outlineLevel="0" collapsed="false">
      <c r="A5371" s="197" t="s">
        <v>10936</v>
      </c>
      <c r="B5371" s="197"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197" t="s">
        <v>10879</v>
      </c>
      <c r="D5371" s="197" t="s">
        <v>10880</v>
      </c>
      <c r="E5371" s="197" t="s">
        <v>10925</v>
      </c>
      <c r="F5371" s="197" t="s">
        <v>10882</v>
      </c>
      <c r="G5371" s="197" t="s">
        <v>10892</v>
      </c>
      <c r="I5371" s="197" t="s">
        <v>30</v>
      </c>
      <c r="J5371" s="197" t="n">
        <v>236.55</v>
      </c>
    </row>
    <row r="5372" customFormat="false" ht="12.75" hidden="true" customHeight="false" outlineLevel="0" collapsed="false">
      <c r="A5372" s="197" t="s">
        <v>10937</v>
      </c>
      <c r="B5372" s="197"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197" t="s">
        <v>10879</v>
      </c>
      <c r="D5372" s="197" t="s">
        <v>10880</v>
      </c>
      <c r="E5372" s="197" t="s">
        <v>10925</v>
      </c>
      <c r="F5372" s="197" t="s">
        <v>10882</v>
      </c>
      <c r="G5372" s="197" t="s">
        <v>10895</v>
      </c>
      <c r="I5372" s="197" t="s">
        <v>30</v>
      </c>
      <c r="J5372" s="197" t="n">
        <v>365.94</v>
      </c>
    </row>
    <row r="5373" customFormat="false" ht="12.75" hidden="true" customHeight="false" outlineLevel="0" collapsed="false">
      <c r="A5373" s="197" t="s">
        <v>10938</v>
      </c>
      <c r="B5373" s="197"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197" t="s">
        <v>10879</v>
      </c>
      <c r="D5373" s="197" t="s">
        <v>10880</v>
      </c>
      <c r="E5373" s="197" t="s">
        <v>10925</v>
      </c>
      <c r="F5373" s="197" t="s">
        <v>10882</v>
      </c>
      <c r="G5373" s="197" t="s">
        <v>10895</v>
      </c>
      <c r="I5373" s="197" t="s">
        <v>30</v>
      </c>
      <c r="J5373" s="197" t="n">
        <v>357.68</v>
      </c>
    </row>
    <row r="5374" customFormat="false" ht="12.75" hidden="true" customHeight="false" outlineLevel="0" collapsed="false">
      <c r="A5374" s="197" t="s">
        <v>10939</v>
      </c>
      <c r="B5374" s="197"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197" t="s">
        <v>10879</v>
      </c>
      <c r="D5374" s="197" t="s">
        <v>10880</v>
      </c>
      <c r="E5374" s="197" t="s">
        <v>10925</v>
      </c>
      <c r="F5374" s="197" t="s">
        <v>10882</v>
      </c>
      <c r="G5374" s="197" t="s">
        <v>10898</v>
      </c>
      <c r="I5374" s="197" t="s">
        <v>30</v>
      </c>
      <c r="J5374" s="197" t="n">
        <v>511.05</v>
      </c>
    </row>
    <row r="5375" customFormat="false" ht="12.75" hidden="true" customHeight="false" outlineLevel="0" collapsed="false">
      <c r="A5375" s="197" t="s">
        <v>10940</v>
      </c>
      <c r="B5375" s="197"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197" t="s">
        <v>10879</v>
      </c>
      <c r="D5375" s="197" t="s">
        <v>10880</v>
      </c>
      <c r="E5375" s="197" t="s">
        <v>10925</v>
      </c>
      <c r="F5375" s="197" t="s">
        <v>10882</v>
      </c>
      <c r="G5375" s="197" t="s">
        <v>10898</v>
      </c>
      <c r="I5375" s="197" t="s">
        <v>30</v>
      </c>
      <c r="J5375" s="197" t="n">
        <v>501.73</v>
      </c>
    </row>
    <row r="5376" customFormat="false" ht="12.75" hidden="true" customHeight="false" outlineLevel="0" collapsed="false">
      <c r="A5376" s="197" t="s">
        <v>10941</v>
      </c>
      <c r="B5376" s="197"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197" t="s">
        <v>10879</v>
      </c>
      <c r="D5376" s="197" t="s">
        <v>10880</v>
      </c>
      <c r="E5376" s="197" t="s">
        <v>10925</v>
      </c>
      <c r="F5376" s="197" t="s">
        <v>10882</v>
      </c>
      <c r="G5376" s="197" t="s">
        <v>10901</v>
      </c>
      <c r="I5376" s="197" t="s">
        <v>30</v>
      </c>
      <c r="J5376" s="197" t="n">
        <v>733.54</v>
      </c>
    </row>
    <row r="5377" customFormat="false" ht="12.75" hidden="true" customHeight="false" outlineLevel="0" collapsed="false">
      <c r="A5377" s="197" t="s">
        <v>10942</v>
      </c>
      <c r="B5377" s="197"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197" t="s">
        <v>10879</v>
      </c>
      <c r="D5377" s="197" t="s">
        <v>10880</v>
      </c>
      <c r="E5377" s="197" t="s">
        <v>10925</v>
      </c>
      <c r="F5377" s="197" t="s">
        <v>10882</v>
      </c>
      <c r="G5377" s="197" t="s">
        <v>10901</v>
      </c>
      <c r="I5377" s="197" t="s">
        <v>30</v>
      </c>
      <c r="J5377" s="197" t="n">
        <v>723.72</v>
      </c>
    </row>
    <row r="5378" customFormat="false" ht="12.75" hidden="true" customHeight="false" outlineLevel="0" collapsed="false">
      <c r="A5378" s="197" t="s">
        <v>10943</v>
      </c>
      <c r="B5378" s="197"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197" t="s">
        <v>10879</v>
      </c>
      <c r="D5378" s="197" t="s">
        <v>10880</v>
      </c>
      <c r="E5378" s="197" t="s">
        <v>10925</v>
      </c>
      <c r="F5378" s="197" t="s">
        <v>10882</v>
      </c>
      <c r="G5378" s="197" t="s">
        <v>10904</v>
      </c>
      <c r="I5378" s="197" t="s">
        <v>30</v>
      </c>
      <c r="J5378" s="197" t="n">
        <v>1346.2</v>
      </c>
    </row>
    <row r="5379" customFormat="false" ht="12.75" hidden="true" customHeight="false" outlineLevel="0" collapsed="false">
      <c r="A5379" s="197" t="s">
        <v>10944</v>
      </c>
      <c r="B5379" s="197"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197" t="s">
        <v>10879</v>
      </c>
      <c r="D5379" s="197" t="s">
        <v>10880</v>
      </c>
      <c r="E5379" s="197" t="s">
        <v>10925</v>
      </c>
      <c r="F5379" s="197" t="s">
        <v>10882</v>
      </c>
      <c r="G5379" s="197" t="s">
        <v>10904</v>
      </c>
      <c r="I5379" s="197" t="s">
        <v>30</v>
      </c>
      <c r="J5379" s="197" t="n">
        <v>1334.6</v>
      </c>
    </row>
    <row r="5380" customFormat="false" ht="12.75" hidden="true" customHeight="false" outlineLevel="0" collapsed="false">
      <c r="A5380" s="197" t="s">
        <v>10945</v>
      </c>
      <c r="B5380" s="197"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197" t="s">
        <v>10879</v>
      </c>
      <c r="D5380" s="197" t="s">
        <v>10880</v>
      </c>
      <c r="E5380" s="197" t="s">
        <v>10925</v>
      </c>
      <c r="F5380" s="197" t="s">
        <v>10882</v>
      </c>
      <c r="G5380" s="197" t="s">
        <v>10907</v>
      </c>
      <c r="I5380" s="197" t="s">
        <v>30</v>
      </c>
      <c r="J5380" s="197" t="n">
        <v>1449.77</v>
      </c>
    </row>
    <row r="5381" customFormat="false" ht="12.75" hidden="true" customHeight="false" outlineLevel="0" collapsed="false">
      <c r="A5381" s="197" t="s">
        <v>10946</v>
      </c>
      <c r="B5381" s="197"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197" t="s">
        <v>10879</v>
      </c>
      <c r="D5381" s="197" t="s">
        <v>10880</v>
      </c>
      <c r="E5381" s="197" t="s">
        <v>10925</v>
      </c>
      <c r="F5381" s="197" t="s">
        <v>10882</v>
      </c>
      <c r="G5381" s="197" t="s">
        <v>10907</v>
      </c>
      <c r="I5381" s="197" t="s">
        <v>30</v>
      </c>
      <c r="J5381" s="197" t="n">
        <v>1437.51</v>
      </c>
    </row>
    <row r="5382" customFormat="false" ht="12.75" hidden="true" customHeight="false" outlineLevel="0" collapsed="false">
      <c r="A5382" s="197" t="s">
        <v>10947</v>
      </c>
      <c r="B5382" s="197"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197" t="s">
        <v>10879</v>
      </c>
      <c r="D5382" s="197" t="s">
        <v>10880</v>
      </c>
      <c r="E5382" s="197" t="s">
        <v>10925</v>
      </c>
      <c r="F5382" s="197" t="s">
        <v>10882</v>
      </c>
      <c r="G5382" s="197" t="s">
        <v>10910</v>
      </c>
      <c r="I5382" s="197" t="s">
        <v>30</v>
      </c>
      <c r="J5382" s="197" t="n">
        <v>1825.61</v>
      </c>
    </row>
    <row r="5383" customFormat="false" ht="12.75" hidden="true" customHeight="false" outlineLevel="0" collapsed="false">
      <c r="A5383" s="197" t="s">
        <v>10948</v>
      </c>
      <c r="B5383" s="197"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197" t="s">
        <v>10879</v>
      </c>
      <c r="D5383" s="197" t="s">
        <v>10880</v>
      </c>
      <c r="E5383" s="197" t="s">
        <v>10925</v>
      </c>
      <c r="F5383" s="197" t="s">
        <v>10882</v>
      </c>
      <c r="G5383" s="197" t="s">
        <v>10910</v>
      </c>
      <c r="I5383" s="197" t="s">
        <v>30</v>
      </c>
      <c r="J5383" s="197" t="n">
        <v>1811.82</v>
      </c>
    </row>
    <row r="5384" customFormat="false" ht="12.75" hidden="true" customHeight="false" outlineLevel="0" collapsed="false">
      <c r="A5384" s="197" t="s">
        <v>10949</v>
      </c>
      <c r="B5384" s="197"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197" t="s">
        <v>10879</v>
      </c>
      <c r="D5384" s="197" t="s">
        <v>10880</v>
      </c>
      <c r="E5384" s="197" t="s">
        <v>10925</v>
      </c>
      <c r="F5384" s="197" t="s">
        <v>10882</v>
      </c>
      <c r="G5384" s="197" t="s">
        <v>10913</v>
      </c>
      <c r="I5384" s="197" t="s">
        <v>30</v>
      </c>
      <c r="J5384" s="197" t="n">
        <v>3183.98</v>
      </c>
    </row>
    <row r="5385" customFormat="false" ht="12.75" hidden="true" customHeight="false" outlineLevel="0" collapsed="false">
      <c r="A5385" s="197" t="s">
        <v>10950</v>
      </c>
      <c r="B5385" s="197"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197" t="s">
        <v>10879</v>
      </c>
      <c r="D5385" s="197" t="s">
        <v>10880</v>
      </c>
      <c r="E5385" s="197" t="s">
        <v>10925</v>
      </c>
      <c r="F5385" s="197" t="s">
        <v>10882</v>
      </c>
      <c r="G5385" s="197" t="s">
        <v>10913</v>
      </c>
      <c r="I5385" s="197" t="s">
        <v>30</v>
      </c>
      <c r="J5385" s="197" t="n">
        <v>3169.24</v>
      </c>
    </row>
    <row r="5386" customFormat="false" ht="12.75" hidden="true" customHeight="false" outlineLevel="0" collapsed="false">
      <c r="A5386" s="197" t="s">
        <v>10951</v>
      </c>
      <c r="B5386" s="197"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197" t="s">
        <v>10879</v>
      </c>
      <c r="D5386" s="197" t="s">
        <v>10880</v>
      </c>
      <c r="E5386" s="197" t="s">
        <v>10925</v>
      </c>
      <c r="F5386" s="197" t="s">
        <v>10882</v>
      </c>
      <c r="G5386" s="197" t="s">
        <v>10916</v>
      </c>
      <c r="I5386" s="197" t="s">
        <v>30</v>
      </c>
      <c r="J5386" s="197" t="n">
        <v>4077.35</v>
      </c>
    </row>
    <row r="5387" customFormat="false" ht="12.75" hidden="true" customHeight="false" outlineLevel="0" collapsed="false">
      <c r="A5387" s="197" t="s">
        <v>10952</v>
      </c>
      <c r="B5387" s="197"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197" t="s">
        <v>10879</v>
      </c>
      <c r="D5387" s="197" t="s">
        <v>10880</v>
      </c>
      <c r="E5387" s="197" t="s">
        <v>10925</v>
      </c>
      <c r="F5387" s="197" t="s">
        <v>10882</v>
      </c>
      <c r="G5387" s="197" t="s">
        <v>10916</v>
      </c>
      <c r="I5387" s="197" t="s">
        <v>30</v>
      </c>
      <c r="J5387" s="197" t="n">
        <v>4061</v>
      </c>
    </row>
    <row r="5388" customFormat="false" ht="12.75" hidden="true" customHeight="false" outlineLevel="0" collapsed="false">
      <c r="A5388" s="197" t="s">
        <v>10953</v>
      </c>
      <c r="B5388" s="197"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197" t="s">
        <v>10879</v>
      </c>
      <c r="D5388" s="197" t="s">
        <v>10880</v>
      </c>
      <c r="E5388" s="197" t="s">
        <v>10925</v>
      </c>
      <c r="F5388" s="197" t="s">
        <v>10882</v>
      </c>
      <c r="G5388" s="197" t="s">
        <v>10919</v>
      </c>
      <c r="I5388" s="197" t="s">
        <v>30</v>
      </c>
      <c r="J5388" s="197" t="n">
        <v>5721.35</v>
      </c>
    </row>
    <row r="5389" customFormat="false" ht="12.75" hidden="true" customHeight="false" outlineLevel="0" collapsed="false">
      <c r="A5389" s="197" t="s">
        <v>10954</v>
      </c>
      <c r="B5389" s="197"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197" t="s">
        <v>10879</v>
      </c>
      <c r="D5389" s="197" t="s">
        <v>10880</v>
      </c>
      <c r="E5389" s="197" t="s">
        <v>10925</v>
      </c>
      <c r="F5389" s="197" t="s">
        <v>10882</v>
      </c>
      <c r="G5389" s="197" t="s">
        <v>10919</v>
      </c>
      <c r="I5389" s="197" t="s">
        <v>30</v>
      </c>
      <c r="J5389" s="197" t="n">
        <v>5703.89</v>
      </c>
    </row>
    <row r="5390" customFormat="false" ht="12.75" hidden="true" customHeight="false" outlineLevel="0" collapsed="false">
      <c r="A5390" s="197" t="s">
        <v>10955</v>
      </c>
      <c r="B5390" s="197"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197" t="s">
        <v>10879</v>
      </c>
      <c r="D5390" s="197" t="s">
        <v>10880</v>
      </c>
      <c r="E5390" s="197" t="s">
        <v>10925</v>
      </c>
      <c r="F5390" s="197" t="s">
        <v>10882</v>
      </c>
      <c r="G5390" s="197" t="s">
        <v>10922</v>
      </c>
      <c r="I5390" s="197" t="s">
        <v>30</v>
      </c>
      <c r="J5390" s="197" t="n">
        <v>7753.79</v>
      </c>
    </row>
    <row r="5391" customFormat="false" ht="12.75" hidden="true" customHeight="false" outlineLevel="0" collapsed="false">
      <c r="A5391" s="197" t="s">
        <v>10956</v>
      </c>
      <c r="B5391" s="197"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197" t="s">
        <v>10879</v>
      </c>
      <c r="D5391" s="197" t="s">
        <v>10880</v>
      </c>
      <c r="E5391" s="197" t="s">
        <v>10925</v>
      </c>
      <c r="F5391" s="197" t="s">
        <v>10882</v>
      </c>
      <c r="G5391" s="197" t="s">
        <v>10922</v>
      </c>
      <c r="I5391" s="197" t="s">
        <v>30</v>
      </c>
      <c r="J5391" s="197" t="n">
        <v>7732.18</v>
      </c>
    </row>
    <row r="5392" customFormat="false" ht="12.75" hidden="true" customHeight="false" outlineLevel="0" collapsed="false">
      <c r="A5392" s="197" t="s">
        <v>10957</v>
      </c>
      <c r="B5392" s="197"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197" t="s">
        <v>10544</v>
      </c>
      <c r="D5392" s="197" t="s">
        <v>10573</v>
      </c>
      <c r="E5392" s="197" t="s">
        <v>10958</v>
      </c>
      <c r="F5392" s="197" t="s">
        <v>10959</v>
      </c>
      <c r="G5392" s="197" t="s">
        <v>10960</v>
      </c>
      <c r="I5392" s="197" t="s">
        <v>30</v>
      </c>
      <c r="J5392" s="197" t="n">
        <v>44.12</v>
      </c>
    </row>
    <row r="5393" customFormat="false" ht="12.75" hidden="true" customHeight="false" outlineLevel="0" collapsed="false">
      <c r="A5393" s="197" t="s">
        <v>10961</v>
      </c>
      <c r="B5393" s="197"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197" t="s">
        <v>10544</v>
      </c>
      <c r="D5393" s="197" t="s">
        <v>10573</v>
      </c>
      <c r="E5393" s="197" t="s">
        <v>10958</v>
      </c>
      <c r="F5393" s="197" t="s">
        <v>10959</v>
      </c>
      <c r="G5393" s="197" t="s">
        <v>10960</v>
      </c>
      <c r="I5393" s="197" t="s">
        <v>30</v>
      </c>
      <c r="J5393" s="197" t="n">
        <v>42.12</v>
      </c>
    </row>
    <row r="5394" customFormat="false" ht="12.75" hidden="true" customHeight="false" outlineLevel="0" collapsed="false">
      <c r="A5394" s="197" t="s">
        <v>10962</v>
      </c>
      <c r="B5394" s="197"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197" t="s">
        <v>10537</v>
      </c>
      <c r="D5394" s="197" t="s">
        <v>10573</v>
      </c>
      <c r="E5394" s="197" t="s">
        <v>10958</v>
      </c>
      <c r="F5394" s="197" t="s">
        <v>10959</v>
      </c>
      <c r="G5394" s="197" t="s">
        <v>10963</v>
      </c>
      <c r="I5394" s="197" t="s">
        <v>30</v>
      </c>
      <c r="J5394" s="197" t="n">
        <v>44.03</v>
      </c>
    </row>
    <row r="5395" customFormat="false" ht="12.75" hidden="true" customHeight="false" outlineLevel="0" collapsed="false">
      <c r="A5395" s="197" t="s">
        <v>10964</v>
      </c>
      <c r="B5395" s="197"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197" t="s">
        <v>10537</v>
      </c>
      <c r="D5395" s="197" t="s">
        <v>10573</v>
      </c>
      <c r="E5395" s="197" t="s">
        <v>10958</v>
      </c>
      <c r="F5395" s="197" t="s">
        <v>10959</v>
      </c>
      <c r="G5395" s="197" t="s">
        <v>10963</v>
      </c>
      <c r="I5395" s="197" t="s">
        <v>30</v>
      </c>
      <c r="J5395" s="197" t="n">
        <v>42.11</v>
      </c>
    </row>
    <row r="5396" customFormat="false" ht="12.75" hidden="true" customHeight="false" outlineLevel="0" collapsed="false">
      <c r="A5396" s="197" t="s">
        <v>10965</v>
      </c>
      <c r="B5396" s="197"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197" t="s">
        <v>10537</v>
      </c>
      <c r="D5396" s="197" t="s">
        <v>10573</v>
      </c>
      <c r="E5396" s="197" t="s">
        <v>10958</v>
      </c>
      <c r="F5396" s="197" t="s">
        <v>10959</v>
      </c>
      <c r="G5396" s="197" t="s">
        <v>10966</v>
      </c>
      <c r="I5396" s="197" t="s">
        <v>30</v>
      </c>
      <c r="J5396" s="197" t="n">
        <v>191.13</v>
      </c>
    </row>
    <row r="5397" customFormat="false" ht="12.75" hidden="true" customHeight="false" outlineLevel="0" collapsed="false">
      <c r="A5397" s="197" t="s">
        <v>10967</v>
      </c>
      <c r="B5397" s="197"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197" t="s">
        <v>10537</v>
      </c>
      <c r="D5397" s="197" t="s">
        <v>10573</v>
      </c>
      <c r="E5397" s="197" t="s">
        <v>10958</v>
      </c>
      <c r="F5397" s="197" t="s">
        <v>10959</v>
      </c>
      <c r="G5397" s="197" t="s">
        <v>10966</v>
      </c>
      <c r="I5397" s="197" t="s">
        <v>30</v>
      </c>
      <c r="J5397" s="197" t="n">
        <v>188.52</v>
      </c>
    </row>
    <row r="5398" customFormat="false" ht="12.75" hidden="true" customHeight="false" outlineLevel="0" collapsed="false">
      <c r="A5398" s="197" t="s">
        <v>10968</v>
      </c>
      <c r="B5398" s="197"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197" t="s">
        <v>10537</v>
      </c>
      <c r="D5398" s="197" t="s">
        <v>10573</v>
      </c>
      <c r="E5398" s="197" t="s">
        <v>10958</v>
      </c>
      <c r="F5398" s="197" t="s">
        <v>10959</v>
      </c>
      <c r="G5398" s="197" t="s">
        <v>10969</v>
      </c>
      <c r="I5398" s="197" t="s">
        <v>30</v>
      </c>
      <c r="J5398" s="197" t="n">
        <v>198.01</v>
      </c>
    </row>
    <row r="5399" customFormat="false" ht="12.75" hidden="true" customHeight="false" outlineLevel="0" collapsed="false">
      <c r="A5399" s="197" t="s">
        <v>10970</v>
      </c>
      <c r="B5399" s="197"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197" t="s">
        <v>10537</v>
      </c>
      <c r="D5399" s="197" t="s">
        <v>10573</v>
      </c>
      <c r="E5399" s="197" t="s">
        <v>10958</v>
      </c>
      <c r="F5399" s="197" t="s">
        <v>10959</v>
      </c>
      <c r="G5399" s="197" t="s">
        <v>10969</v>
      </c>
      <c r="I5399" s="197" t="s">
        <v>30</v>
      </c>
      <c r="J5399" s="197" t="n">
        <v>194.51</v>
      </c>
    </row>
    <row r="5400" customFormat="false" ht="12.75" hidden="true" customHeight="false" outlineLevel="0" collapsed="false">
      <c r="A5400" s="197" t="s">
        <v>10971</v>
      </c>
      <c r="B5400" s="197"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197" t="s">
        <v>10537</v>
      </c>
      <c r="D5400" s="197" t="s">
        <v>10573</v>
      </c>
      <c r="E5400" s="197" t="s">
        <v>10958</v>
      </c>
      <c r="F5400" s="197" t="s">
        <v>10959</v>
      </c>
      <c r="G5400" s="197" t="s">
        <v>10972</v>
      </c>
      <c r="I5400" s="197" t="s">
        <v>30</v>
      </c>
      <c r="J5400" s="197" t="n">
        <v>199.72</v>
      </c>
    </row>
    <row r="5401" customFormat="false" ht="12.75" hidden="true" customHeight="false" outlineLevel="0" collapsed="false">
      <c r="A5401" s="197" t="s">
        <v>10973</v>
      </c>
      <c r="B5401" s="197"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197" t="s">
        <v>10537</v>
      </c>
      <c r="D5401" s="197" t="s">
        <v>10573</v>
      </c>
      <c r="E5401" s="197" t="s">
        <v>10958</v>
      </c>
      <c r="F5401" s="197" t="s">
        <v>10959</v>
      </c>
      <c r="G5401" s="197" t="s">
        <v>10972</v>
      </c>
      <c r="I5401" s="197" t="s">
        <v>30</v>
      </c>
      <c r="J5401" s="197" t="n">
        <v>196.13</v>
      </c>
    </row>
    <row r="5402" customFormat="false" ht="12.75" hidden="true" customHeight="false" outlineLevel="0" collapsed="false">
      <c r="A5402" s="197" t="s">
        <v>10974</v>
      </c>
      <c r="B5402" s="197"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197" t="s">
        <v>10537</v>
      </c>
      <c r="D5402" s="197" t="s">
        <v>10573</v>
      </c>
      <c r="E5402" s="197" t="s">
        <v>10958</v>
      </c>
      <c r="F5402" s="197" t="s">
        <v>10959</v>
      </c>
      <c r="G5402" s="197" t="s">
        <v>10975</v>
      </c>
      <c r="I5402" s="197" t="s">
        <v>30</v>
      </c>
      <c r="J5402" s="197" t="n">
        <v>328.1</v>
      </c>
    </row>
    <row r="5403" customFormat="false" ht="12.75" hidden="true" customHeight="false" outlineLevel="0" collapsed="false">
      <c r="A5403" s="197" t="s">
        <v>10976</v>
      </c>
      <c r="B5403" s="197"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197" t="s">
        <v>10537</v>
      </c>
      <c r="D5403" s="197" t="s">
        <v>10573</v>
      </c>
      <c r="E5403" s="197" t="s">
        <v>10958</v>
      </c>
      <c r="F5403" s="197" t="s">
        <v>10959</v>
      </c>
      <c r="G5403" s="197" t="s">
        <v>10975</v>
      </c>
      <c r="I5403" s="197" t="s">
        <v>30</v>
      </c>
      <c r="J5403" s="197" t="n">
        <v>323.35</v>
      </c>
    </row>
    <row r="5404" customFormat="false" ht="12.75" hidden="true" customHeight="false" outlineLevel="0" collapsed="false">
      <c r="A5404" s="197" t="s">
        <v>10977</v>
      </c>
      <c r="B5404" s="197"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197" t="s">
        <v>10537</v>
      </c>
      <c r="D5404" s="197" t="s">
        <v>10573</v>
      </c>
      <c r="E5404" s="197" t="s">
        <v>10958</v>
      </c>
      <c r="F5404" s="197" t="s">
        <v>10959</v>
      </c>
      <c r="G5404" s="197" t="s">
        <v>10978</v>
      </c>
      <c r="I5404" s="197" t="s">
        <v>30</v>
      </c>
      <c r="J5404" s="197" t="n">
        <v>340.53</v>
      </c>
    </row>
    <row r="5405" customFormat="false" ht="12.75" hidden="true" customHeight="false" outlineLevel="0" collapsed="false">
      <c r="A5405" s="197" t="s">
        <v>10979</v>
      </c>
      <c r="B5405" s="197"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197" t="s">
        <v>10537</v>
      </c>
      <c r="D5405" s="197" t="s">
        <v>10573</v>
      </c>
      <c r="E5405" s="197" t="s">
        <v>10958</v>
      </c>
      <c r="F5405" s="197" t="s">
        <v>10959</v>
      </c>
      <c r="G5405" s="197" t="s">
        <v>10978</v>
      </c>
      <c r="I5405" s="197" t="s">
        <v>30</v>
      </c>
      <c r="J5405" s="197" t="n">
        <v>335.76</v>
      </c>
    </row>
    <row r="5406" customFormat="false" ht="12.75" hidden="true" customHeight="false" outlineLevel="0" collapsed="false">
      <c r="A5406" s="197" t="s">
        <v>10980</v>
      </c>
      <c r="B5406" s="197"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197" t="s">
        <v>10537</v>
      </c>
      <c r="D5406" s="197" t="s">
        <v>10573</v>
      </c>
      <c r="E5406" s="197" t="s">
        <v>10958</v>
      </c>
      <c r="F5406" s="197" t="s">
        <v>10959</v>
      </c>
      <c r="G5406" s="197" t="s">
        <v>10981</v>
      </c>
      <c r="I5406" s="197" t="s">
        <v>30</v>
      </c>
      <c r="J5406" s="197" t="n">
        <v>442.39</v>
      </c>
    </row>
    <row r="5407" customFormat="false" ht="12.75" hidden="true" customHeight="false" outlineLevel="0" collapsed="false">
      <c r="A5407" s="197" t="s">
        <v>10982</v>
      </c>
      <c r="B5407" s="197"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197" t="s">
        <v>10537</v>
      </c>
      <c r="D5407" s="197" t="s">
        <v>10573</v>
      </c>
      <c r="E5407" s="197" t="s">
        <v>10958</v>
      </c>
      <c r="F5407" s="197" t="s">
        <v>10959</v>
      </c>
      <c r="G5407" s="197" t="s">
        <v>10981</v>
      </c>
      <c r="I5407" s="197" t="s">
        <v>30</v>
      </c>
      <c r="J5407" s="197" t="n">
        <v>436.78</v>
      </c>
    </row>
    <row r="5408" customFormat="false" ht="12.75" hidden="true" customHeight="false" outlineLevel="0" collapsed="false">
      <c r="A5408" s="197" t="s">
        <v>10983</v>
      </c>
      <c r="B5408" s="197"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197" t="s">
        <v>10537</v>
      </c>
      <c r="D5408" s="197" t="s">
        <v>10573</v>
      </c>
      <c r="E5408" s="197" t="s">
        <v>10958</v>
      </c>
      <c r="F5408" s="197" t="s">
        <v>10959</v>
      </c>
      <c r="G5408" s="197" t="s">
        <v>10984</v>
      </c>
      <c r="I5408" s="197" t="s">
        <v>30</v>
      </c>
      <c r="J5408" s="197" t="n">
        <v>682.85</v>
      </c>
    </row>
    <row r="5409" customFormat="false" ht="12.75" hidden="true" customHeight="false" outlineLevel="0" collapsed="false">
      <c r="A5409" s="197" t="s">
        <v>10985</v>
      </c>
      <c r="B5409" s="197"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197" t="s">
        <v>10537</v>
      </c>
      <c r="D5409" s="197" t="s">
        <v>10573</v>
      </c>
      <c r="E5409" s="197" t="s">
        <v>10958</v>
      </c>
      <c r="F5409" s="197" t="s">
        <v>10959</v>
      </c>
      <c r="G5409" s="197" t="s">
        <v>10984</v>
      </c>
      <c r="I5409" s="197" t="s">
        <v>30</v>
      </c>
      <c r="J5409" s="197" t="n">
        <v>676.56</v>
      </c>
    </row>
    <row r="5410" customFormat="false" ht="12.75" hidden="true" customHeight="false" outlineLevel="0" collapsed="false">
      <c r="A5410" s="197" t="s">
        <v>10986</v>
      </c>
      <c r="B5410" s="197"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197" t="s">
        <v>10537</v>
      </c>
      <c r="D5410" s="197" t="s">
        <v>10573</v>
      </c>
      <c r="E5410" s="197" t="s">
        <v>10958</v>
      </c>
      <c r="F5410" s="197" t="s">
        <v>10959</v>
      </c>
      <c r="G5410" s="197" t="s">
        <v>10987</v>
      </c>
      <c r="I5410" s="197" t="s">
        <v>30</v>
      </c>
      <c r="J5410" s="197" t="n">
        <v>831.46</v>
      </c>
    </row>
    <row r="5411" customFormat="false" ht="12.75" hidden="true" customHeight="false" outlineLevel="0" collapsed="false">
      <c r="A5411" s="197" t="s">
        <v>10988</v>
      </c>
      <c r="B5411" s="197"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197" t="s">
        <v>10537</v>
      </c>
      <c r="D5411" s="197" t="s">
        <v>10573</v>
      </c>
      <c r="E5411" s="197" t="s">
        <v>10958</v>
      </c>
      <c r="F5411" s="197" t="s">
        <v>10959</v>
      </c>
      <c r="G5411" s="197" t="s">
        <v>10987</v>
      </c>
      <c r="I5411" s="197" t="s">
        <v>30</v>
      </c>
      <c r="J5411" s="197" t="n">
        <v>824.48</v>
      </c>
    </row>
    <row r="5412" customFormat="false" ht="12.75" hidden="true" customHeight="false" outlineLevel="0" collapsed="false">
      <c r="A5412" s="197" t="s">
        <v>10989</v>
      </c>
      <c r="B5412" s="197"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197" t="s">
        <v>10537</v>
      </c>
      <c r="D5412" s="197" t="s">
        <v>10573</v>
      </c>
      <c r="E5412" s="197" t="s">
        <v>10958</v>
      </c>
      <c r="F5412" s="197" t="s">
        <v>10959</v>
      </c>
      <c r="G5412" s="197" t="s">
        <v>10990</v>
      </c>
      <c r="I5412" s="197" t="s">
        <v>30</v>
      </c>
      <c r="J5412" s="197" t="n">
        <v>835.03</v>
      </c>
    </row>
    <row r="5413" customFormat="false" ht="12.75" hidden="true" customHeight="false" outlineLevel="0" collapsed="false">
      <c r="A5413" s="197" t="s">
        <v>10991</v>
      </c>
      <c r="B5413" s="197"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197" t="s">
        <v>10537</v>
      </c>
      <c r="D5413" s="197" t="s">
        <v>10573</v>
      </c>
      <c r="E5413" s="197" t="s">
        <v>10958</v>
      </c>
      <c r="F5413" s="197" t="s">
        <v>10959</v>
      </c>
      <c r="G5413" s="197" t="s">
        <v>10990</v>
      </c>
      <c r="I5413" s="197" t="s">
        <v>30</v>
      </c>
      <c r="J5413" s="197" t="n">
        <v>827.7</v>
      </c>
    </row>
    <row r="5414" customFormat="false" ht="12.75" hidden="true" customHeight="false" outlineLevel="0" collapsed="false">
      <c r="A5414" s="197" t="s">
        <v>10992</v>
      </c>
      <c r="B5414" s="197"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197" t="s">
        <v>10537</v>
      </c>
      <c r="D5414" s="197" t="s">
        <v>10573</v>
      </c>
      <c r="E5414" s="197" t="s">
        <v>10958</v>
      </c>
      <c r="F5414" s="197" t="s">
        <v>10959</v>
      </c>
      <c r="G5414" s="197" t="s">
        <v>10993</v>
      </c>
      <c r="I5414" s="197" t="s">
        <v>30</v>
      </c>
      <c r="J5414" s="197" t="n">
        <v>1761.2</v>
      </c>
    </row>
    <row r="5415" customFormat="false" ht="12.75" hidden="true" customHeight="false" outlineLevel="0" collapsed="false">
      <c r="A5415" s="197" t="s">
        <v>10994</v>
      </c>
      <c r="B5415" s="197"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197" t="s">
        <v>10537</v>
      </c>
      <c r="D5415" s="197" t="s">
        <v>10573</v>
      </c>
      <c r="E5415" s="197" t="s">
        <v>10958</v>
      </c>
      <c r="F5415" s="197" t="s">
        <v>10959</v>
      </c>
      <c r="G5415" s="197" t="s">
        <v>10993</v>
      </c>
      <c r="I5415" s="197" t="s">
        <v>30</v>
      </c>
      <c r="J5415" s="197" t="n">
        <v>1753.2</v>
      </c>
    </row>
    <row r="5416" customFormat="false" ht="12.75" hidden="true" customHeight="false" outlineLevel="0" collapsed="false">
      <c r="A5416" s="197" t="s">
        <v>10995</v>
      </c>
      <c r="B5416" s="197"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197" t="s">
        <v>10537</v>
      </c>
      <c r="D5416" s="197" t="s">
        <v>10573</v>
      </c>
      <c r="E5416" s="197" t="s">
        <v>10958</v>
      </c>
      <c r="F5416" s="197" t="s">
        <v>10959</v>
      </c>
      <c r="G5416" s="197" t="s">
        <v>10996</v>
      </c>
      <c r="I5416" s="197" t="s">
        <v>30</v>
      </c>
      <c r="J5416" s="197" t="n">
        <v>2097.12</v>
      </c>
    </row>
    <row r="5417" customFormat="false" ht="12.75" hidden="true" customHeight="false" outlineLevel="0" collapsed="false">
      <c r="A5417" s="197" t="s">
        <v>10997</v>
      </c>
      <c r="B5417" s="197"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197" t="s">
        <v>10537</v>
      </c>
      <c r="D5417" s="197" t="s">
        <v>10573</v>
      </c>
      <c r="E5417" s="197" t="s">
        <v>10958</v>
      </c>
      <c r="F5417" s="197" t="s">
        <v>10959</v>
      </c>
      <c r="G5417" s="197" t="s">
        <v>10996</v>
      </c>
      <c r="I5417" s="197" t="s">
        <v>30</v>
      </c>
      <c r="J5417" s="197" t="n">
        <v>2087.95</v>
      </c>
    </row>
    <row r="5418" customFormat="false" ht="12.75" hidden="true" customHeight="false" outlineLevel="0" collapsed="false">
      <c r="A5418" s="197" t="s">
        <v>10998</v>
      </c>
      <c r="B5418" s="197"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197" t="s">
        <v>10537</v>
      </c>
      <c r="D5418" s="197" t="s">
        <v>10573</v>
      </c>
      <c r="E5418" s="197" t="s">
        <v>10958</v>
      </c>
      <c r="F5418" s="197" t="s">
        <v>10959</v>
      </c>
      <c r="G5418" s="197" t="s">
        <v>10999</v>
      </c>
      <c r="I5418" s="197" t="s">
        <v>30</v>
      </c>
      <c r="J5418" s="197" t="n">
        <v>2877.16</v>
      </c>
    </row>
    <row r="5419" customFormat="false" ht="12.75" hidden="true" customHeight="false" outlineLevel="0" collapsed="false">
      <c r="A5419" s="197" t="s">
        <v>11000</v>
      </c>
      <c r="B5419" s="197"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197" t="s">
        <v>10537</v>
      </c>
      <c r="D5419" s="197" t="s">
        <v>10573</v>
      </c>
      <c r="E5419" s="197" t="s">
        <v>10958</v>
      </c>
      <c r="F5419" s="197" t="s">
        <v>10959</v>
      </c>
      <c r="G5419" s="197" t="s">
        <v>10999</v>
      </c>
      <c r="I5419" s="197" t="s">
        <v>30</v>
      </c>
      <c r="J5419" s="197" t="n">
        <v>2867.19</v>
      </c>
    </row>
    <row r="5420" customFormat="false" ht="12.75" hidden="true" customHeight="false" outlineLevel="0" collapsed="false">
      <c r="A5420" s="197" t="s">
        <v>11001</v>
      </c>
      <c r="B5420" s="197"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197" t="s">
        <v>10537</v>
      </c>
      <c r="D5420" s="197" t="s">
        <v>10573</v>
      </c>
      <c r="E5420" s="197" t="s">
        <v>10958</v>
      </c>
      <c r="F5420" s="197" t="s">
        <v>10959</v>
      </c>
      <c r="G5420" s="197" t="s">
        <v>11002</v>
      </c>
      <c r="I5420" s="197" t="s">
        <v>30</v>
      </c>
      <c r="J5420" s="197" t="n">
        <v>3345.01</v>
      </c>
    </row>
    <row r="5421" customFormat="false" ht="12.75" hidden="true" customHeight="false" outlineLevel="0" collapsed="false">
      <c r="A5421" s="197" t="s">
        <v>11003</v>
      </c>
      <c r="B5421" s="197"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197" t="s">
        <v>10537</v>
      </c>
      <c r="D5421" s="197" t="s">
        <v>10573</v>
      </c>
      <c r="E5421" s="197" t="s">
        <v>10958</v>
      </c>
      <c r="F5421" s="197" t="s">
        <v>10959</v>
      </c>
      <c r="G5421" s="197" t="s">
        <v>11002</v>
      </c>
      <c r="I5421" s="197" t="s">
        <v>30</v>
      </c>
      <c r="J5421" s="197" t="n">
        <v>3333.74</v>
      </c>
    </row>
    <row r="5422" customFormat="false" ht="12.75" hidden="true" customHeight="false" outlineLevel="0" collapsed="false">
      <c r="A5422" s="197" t="s">
        <v>11004</v>
      </c>
      <c r="B5422" s="197"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197" t="s">
        <v>10537</v>
      </c>
      <c r="D5422" s="197" t="s">
        <v>10573</v>
      </c>
      <c r="E5422" s="197" t="s">
        <v>10958</v>
      </c>
      <c r="F5422" s="197" t="s">
        <v>10959</v>
      </c>
      <c r="G5422" s="197" t="s">
        <v>11005</v>
      </c>
      <c r="I5422" s="197" t="s">
        <v>30</v>
      </c>
      <c r="J5422" s="197" t="n">
        <v>4679.17</v>
      </c>
    </row>
    <row r="5423" customFormat="false" ht="12.75" hidden="true" customHeight="false" outlineLevel="0" collapsed="false">
      <c r="A5423" s="197" t="s">
        <v>11006</v>
      </c>
      <c r="B5423" s="197"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197" t="s">
        <v>10537</v>
      </c>
      <c r="D5423" s="197" t="s">
        <v>10573</v>
      </c>
      <c r="E5423" s="197" t="s">
        <v>10958</v>
      </c>
      <c r="F5423" s="197" t="s">
        <v>10959</v>
      </c>
      <c r="G5423" s="197" t="s">
        <v>11005</v>
      </c>
      <c r="I5423" s="197" t="s">
        <v>30</v>
      </c>
      <c r="J5423" s="197" t="n">
        <v>4666.96</v>
      </c>
    </row>
    <row r="5424" customFormat="false" ht="12.75" hidden="true" customHeight="false" outlineLevel="0" collapsed="false">
      <c r="A5424" s="197" t="s">
        <v>11007</v>
      </c>
      <c r="B5424" s="197"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197" t="s">
        <v>10537</v>
      </c>
      <c r="D5424" s="197" t="s">
        <v>10573</v>
      </c>
      <c r="E5424" s="197" t="s">
        <v>10958</v>
      </c>
      <c r="F5424" s="197" t="s">
        <v>10959</v>
      </c>
      <c r="G5424" s="197" t="s">
        <v>11008</v>
      </c>
      <c r="I5424" s="197" t="s">
        <v>30</v>
      </c>
      <c r="J5424" s="197" t="n">
        <v>5514.26</v>
      </c>
    </row>
    <row r="5425" customFormat="false" ht="12.75" hidden="true" customHeight="false" outlineLevel="0" collapsed="false">
      <c r="A5425" s="197" t="s">
        <v>11009</v>
      </c>
      <c r="B5425" s="197"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197" t="s">
        <v>10537</v>
      </c>
      <c r="D5425" s="197" t="s">
        <v>10573</v>
      </c>
      <c r="E5425" s="197" t="s">
        <v>10958</v>
      </c>
      <c r="F5425" s="197" t="s">
        <v>10959</v>
      </c>
      <c r="G5425" s="197" t="s">
        <v>11008</v>
      </c>
      <c r="I5425" s="197" t="s">
        <v>30</v>
      </c>
      <c r="J5425" s="197" t="n">
        <v>5499.55</v>
      </c>
    </row>
    <row r="5426" customFormat="false" ht="12.75" hidden="true" customHeight="false" outlineLevel="0" collapsed="false">
      <c r="A5426" s="197" t="s">
        <v>11010</v>
      </c>
      <c r="B5426" s="197"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197" t="s">
        <v>10691</v>
      </c>
      <c r="D5426" s="197" t="s">
        <v>11011</v>
      </c>
      <c r="E5426" s="197" t="s">
        <v>11012</v>
      </c>
      <c r="F5426" s="197" t="s">
        <v>11013</v>
      </c>
      <c r="G5426" s="197" t="s">
        <v>11014</v>
      </c>
      <c r="I5426" s="197" t="s">
        <v>30</v>
      </c>
      <c r="J5426" s="197" t="n">
        <v>43.3</v>
      </c>
    </row>
    <row r="5427" customFormat="false" ht="12.75" hidden="true" customHeight="false" outlineLevel="0" collapsed="false">
      <c r="A5427" s="197" t="s">
        <v>11015</v>
      </c>
      <c r="B5427" s="197"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197" t="s">
        <v>10691</v>
      </c>
      <c r="D5427" s="197" t="s">
        <v>11011</v>
      </c>
      <c r="E5427" s="197" t="s">
        <v>11012</v>
      </c>
      <c r="F5427" s="197" t="s">
        <v>11013</v>
      </c>
      <c r="G5427" s="197" t="s">
        <v>11014</v>
      </c>
      <c r="I5427" s="197" t="s">
        <v>30</v>
      </c>
      <c r="J5427" s="197" t="n">
        <v>41.41</v>
      </c>
    </row>
    <row r="5428" customFormat="false" ht="12.75" hidden="true" customHeight="false" outlineLevel="0" collapsed="false">
      <c r="A5428" s="197" t="s">
        <v>11016</v>
      </c>
      <c r="B5428" s="197"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197" t="s">
        <v>11017</v>
      </c>
      <c r="D5428" s="197" t="s">
        <v>11011</v>
      </c>
      <c r="E5428" s="197" t="s">
        <v>11012</v>
      </c>
      <c r="F5428" s="197" t="s">
        <v>11013</v>
      </c>
      <c r="G5428" s="197" t="s">
        <v>11018</v>
      </c>
      <c r="I5428" s="197" t="s">
        <v>30</v>
      </c>
      <c r="J5428" s="197" t="n">
        <v>44.14</v>
      </c>
    </row>
    <row r="5429" customFormat="false" ht="12.75" hidden="true" customHeight="false" outlineLevel="0" collapsed="false">
      <c r="A5429" s="197" t="s">
        <v>11019</v>
      </c>
      <c r="B5429" s="197"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197" t="s">
        <v>11017</v>
      </c>
      <c r="D5429" s="197" t="s">
        <v>11011</v>
      </c>
      <c r="E5429" s="197" t="s">
        <v>11012</v>
      </c>
      <c r="F5429" s="197" t="s">
        <v>11013</v>
      </c>
      <c r="G5429" s="197" t="s">
        <v>11018</v>
      </c>
      <c r="I5429" s="197" t="s">
        <v>30</v>
      </c>
      <c r="J5429" s="197" t="n">
        <v>42.21</v>
      </c>
    </row>
    <row r="5430" customFormat="false" ht="12.75" hidden="true" customHeight="false" outlineLevel="0" collapsed="false">
      <c r="A5430" s="197" t="s">
        <v>11020</v>
      </c>
      <c r="B5430" s="197"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197" t="s">
        <v>10691</v>
      </c>
      <c r="D5430" s="197" t="s">
        <v>11011</v>
      </c>
      <c r="E5430" s="197" t="s">
        <v>11012</v>
      </c>
      <c r="F5430" s="197" t="s">
        <v>11013</v>
      </c>
      <c r="G5430" s="197" t="s">
        <v>11021</v>
      </c>
      <c r="I5430" s="197" t="s">
        <v>30</v>
      </c>
      <c r="J5430" s="197" t="n">
        <v>81.3</v>
      </c>
    </row>
    <row r="5431" customFormat="false" ht="12.75" hidden="true" customHeight="false" outlineLevel="0" collapsed="false">
      <c r="A5431" s="197" t="s">
        <v>11022</v>
      </c>
      <c r="B5431" s="197"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197" t="s">
        <v>10691</v>
      </c>
      <c r="D5431" s="197" t="s">
        <v>11011</v>
      </c>
      <c r="E5431" s="197" t="s">
        <v>11012</v>
      </c>
      <c r="F5431" s="197" t="s">
        <v>11013</v>
      </c>
      <c r="G5431" s="197" t="s">
        <v>11021</v>
      </c>
      <c r="I5431" s="197" t="s">
        <v>30</v>
      </c>
      <c r="J5431" s="197" t="n">
        <v>78.2</v>
      </c>
    </row>
    <row r="5432" customFormat="false" ht="12.75" hidden="true" customHeight="false" outlineLevel="0" collapsed="false">
      <c r="A5432" s="197" t="s">
        <v>11023</v>
      </c>
      <c r="B5432" s="197"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197" t="s">
        <v>10691</v>
      </c>
      <c r="D5432" s="197" t="s">
        <v>11011</v>
      </c>
      <c r="E5432" s="197" t="s">
        <v>11012</v>
      </c>
      <c r="F5432" s="197" t="s">
        <v>11013</v>
      </c>
      <c r="G5432" s="197" t="s">
        <v>11024</v>
      </c>
      <c r="I5432" s="197" t="s">
        <v>30</v>
      </c>
      <c r="J5432" s="197" t="n">
        <v>198.48</v>
      </c>
    </row>
    <row r="5433" customFormat="false" ht="12.75" hidden="true" customHeight="false" outlineLevel="0" collapsed="false">
      <c r="A5433" s="197" t="s">
        <v>11025</v>
      </c>
      <c r="B5433" s="197"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197" t="s">
        <v>10691</v>
      </c>
      <c r="D5433" s="197" t="s">
        <v>11011</v>
      </c>
      <c r="E5433" s="197" t="s">
        <v>11012</v>
      </c>
      <c r="F5433" s="197" t="s">
        <v>11013</v>
      </c>
      <c r="G5433" s="197" t="s">
        <v>11024</v>
      </c>
      <c r="I5433" s="197" t="s">
        <v>30</v>
      </c>
      <c r="J5433" s="197" t="n">
        <v>194.92</v>
      </c>
    </row>
    <row r="5434" customFormat="false" ht="12.75" hidden="true" customHeight="false" outlineLevel="0" collapsed="false">
      <c r="A5434" s="197" t="s">
        <v>11026</v>
      </c>
      <c r="B5434" s="197"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197" t="s">
        <v>10691</v>
      </c>
      <c r="D5434" s="197" t="s">
        <v>11011</v>
      </c>
      <c r="E5434" s="197" t="s">
        <v>11012</v>
      </c>
      <c r="F5434" s="197" t="s">
        <v>11013</v>
      </c>
      <c r="G5434" s="197" t="s">
        <v>11027</v>
      </c>
      <c r="I5434" s="197" t="s">
        <v>30</v>
      </c>
      <c r="J5434" s="197" t="n">
        <v>235.59</v>
      </c>
    </row>
    <row r="5435" customFormat="false" ht="12.75" hidden="true" customHeight="false" outlineLevel="0" collapsed="false">
      <c r="A5435" s="197" t="s">
        <v>11028</v>
      </c>
      <c r="B5435" s="197"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197" t="s">
        <v>10691</v>
      </c>
      <c r="D5435" s="197" t="s">
        <v>11011</v>
      </c>
      <c r="E5435" s="197" t="s">
        <v>11012</v>
      </c>
      <c r="F5435" s="197" t="s">
        <v>11013</v>
      </c>
      <c r="G5435" s="197" t="s">
        <v>11027</v>
      </c>
      <c r="I5435" s="197" t="s">
        <v>30</v>
      </c>
      <c r="J5435" s="197" t="n">
        <v>231.68</v>
      </c>
    </row>
    <row r="5436" customFormat="false" ht="12.75" hidden="true" customHeight="false" outlineLevel="0" collapsed="false">
      <c r="A5436" s="197" t="s">
        <v>11029</v>
      </c>
      <c r="B5436" s="197"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197" t="s">
        <v>10691</v>
      </c>
      <c r="D5436" s="197" t="s">
        <v>11011</v>
      </c>
      <c r="E5436" s="197" t="s">
        <v>11012</v>
      </c>
      <c r="F5436" s="197" t="s">
        <v>11013</v>
      </c>
      <c r="G5436" s="197" t="s">
        <v>11030</v>
      </c>
      <c r="I5436" s="197" t="s">
        <v>30</v>
      </c>
      <c r="J5436" s="197" t="n">
        <v>328.43</v>
      </c>
    </row>
    <row r="5437" customFormat="false" ht="12.75" hidden="true" customHeight="false" outlineLevel="0" collapsed="false">
      <c r="A5437" s="197" t="s">
        <v>11031</v>
      </c>
      <c r="B5437" s="197"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197" t="s">
        <v>10691</v>
      </c>
      <c r="D5437" s="197" t="s">
        <v>11011</v>
      </c>
      <c r="E5437" s="197" t="s">
        <v>11012</v>
      </c>
      <c r="F5437" s="197" t="s">
        <v>11013</v>
      </c>
      <c r="G5437" s="197" t="s">
        <v>11030</v>
      </c>
      <c r="I5437" s="197" t="s">
        <v>30</v>
      </c>
      <c r="J5437" s="197" t="n">
        <v>323.67</v>
      </c>
    </row>
    <row r="5438" customFormat="false" ht="12.75" hidden="true" customHeight="false" outlineLevel="0" collapsed="false">
      <c r="A5438" s="197" t="s">
        <v>11032</v>
      </c>
      <c r="B5438" s="197"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197" t="s">
        <v>10691</v>
      </c>
      <c r="D5438" s="197" t="s">
        <v>11011</v>
      </c>
      <c r="E5438" s="197" t="s">
        <v>11012</v>
      </c>
      <c r="F5438" s="197" t="s">
        <v>11013</v>
      </c>
      <c r="G5438" s="197" t="s">
        <v>11033</v>
      </c>
      <c r="I5438" s="197" t="s">
        <v>30</v>
      </c>
      <c r="J5438" s="197" t="n">
        <v>341.52</v>
      </c>
    </row>
    <row r="5439" customFormat="false" ht="12.75" hidden="true" customHeight="false" outlineLevel="0" collapsed="false">
      <c r="A5439" s="197" t="s">
        <v>11034</v>
      </c>
      <c r="B5439" s="197"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197" t="s">
        <v>10691</v>
      </c>
      <c r="D5439" s="197" t="s">
        <v>11011</v>
      </c>
      <c r="E5439" s="197" t="s">
        <v>11012</v>
      </c>
      <c r="F5439" s="197" t="s">
        <v>11013</v>
      </c>
      <c r="G5439" s="197" t="s">
        <v>11033</v>
      </c>
      <c r="I5439" s="197" t="s">
        <v>30</v>
      </c>
      <c r="J5439" s="197" t="n">
        <v>336.71</v>
      </c>
    </row>
    <row r="5440" customFormat="false" ht="12.75" hidden="true" customHeight="false" outlineLevel="0" collapsed="false">
      <c r="A5440" s="197" t="s">
        <v>11035</v>
      </c>
      <c r="B5440" s="197"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197" t="s">
        <v>10691</v>
      </c>
      <c r="D5440" s="197" t="s">
        <v>11011</v>
      </c>
      <c r="E5440" s="197" t="s">
        <v>11012</v>
      </c>
      <c r="F5440" s="197" t="s">
        <v>11013</v>
      </c>
      <c r="G5440" s="197" t="s">
        <v>11036</v>
      </c>
      <c r="I5440" s="197" t="s">
        <v>30</v>
      </c>
      <c r="J5440" s="197" t="n">
        <v>444.53</v>
      </c>
    </row>
    <row r="5441" customFormat="false" ht="12.75" hidden="true" customHeight="false" outlineLevel="0" collapsed="false">
      <c r="A5441" s="197" t="s">
        <v>11037</v>
      </c>
      <c r="B5441" s="197"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197" t="s">
        <v>10691</v>
      </c>
      <c r="D5441" s="197" t="s">
        <v>11011</v>
      </c>
      <c r="E5441" s="197" t="s">
        <v>11012</v>
      </c>
      <c r="F5441" s="197" t="s">
        <v>11013</v>
      </c>
      <c r="G5441" s="197" t="s">
        <v>11036</v>
      </c>
      <c r="I5441" s="197" t="s">
        <v>30</v>
      </c>
      <c r="J5441" s="197" t="n">
        <v>438.82</v>
      </c>
    </row>
    <row r="5442" customFormat="false" ht="12.75" hidden="true" customHeight="false" outlineLevel="0" collapsed="false">
      <c r="A5442" s="197" t="s">
        <v>11038</v>
      </c>
      <c r="B5442" s="197"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197" t="s">
        <v>10691</v>
      </c>
      <c r="D5442" s="197" t="s">
        <v>11011</v>
      </c>
      <c r="E5442" s="197" t="s">
        <v>11012</v>
      </c>
      <c r="F5442" s="197" t="s">
        <v>11013</v>
      </c>
      <c r="G5442" s="197" t="s">
        <v>11039</v>
      </c>
      <c r="I5442" s="197" t="s">
        <v>30</v>
      </c>
      <c r="J5442" s="197" t="n">
        <v>685.42</v>
      </c>
    </row>
    <row r="5443" customFormat="false" ht="12.75" hidden="true" customHeight="false" outlineLevel="0" collapsed="false">
      <c r="A5443" s="197" t="s">
        <v>11040</v>
      </c>
      <c r="B5443" s="197"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197" t="s">
        <v>10691</v>
      </c>
      <c r="D5443" s="197" t="s">
        <v>11011</v>
      </c>
      <c r="E5443" s="197" t="s">
        <v>11012</v>
      </c>
      <c r="F5443" s="197" t="s">
        <v>11013</v>
      </c>
      <c r="G5443" s="197" t="s">
        <v>11039</v>
      </c>
      <c r="I5443" s="197" t="s">
        <v>30</v>
      </c>
      <c r="J5443" s="197" t="n">
        <v>679.02</v>
      </c>
    </row>
    <row r="5444" customFormat="false" ht="12.75" hidden="true" customHeight="false" outlineLevel="0" collapsed="false">
      <c r="A5444" s="197" t="s">
        <v>11041</v>
      </c>
      <c r="B5444" s="197"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197" t="s">
        <v>10691</v>
      </c>
      <c r="D5444" s="197" t="s">
        <v>11011</v>
      </c>
      <c r="E5444" s="197" t="s">
        <v>11012</v>
      </c>
      <c r="F5444" s="197" t="s">
        <v>11013</v>
      </c>
      <c r="G5444" s="197" t="s">
        <v>11042</v>
      </c>
      <c r="I5444" s="197" t="s">
        <v>30</v>
      </c>
      <c r="J5444" s="197" t="n">
        <v>834.64</v>
      </c>
    </row>
    <row r="5445" customFormat="false" ht="12.75" hidden="true" customHeight="false" outlineLevel="0" collapsed="false">
      <c r="A5445" s="197" t="s">
        <v>11043</v>
      </c>
      <c r="B5445" s="197"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197" t="s">
        <v>10691</v>
      </c>
      <c r="D5445" s="197" t="s">
        <v>11011</v>
      </c>
      <c r="E5445" s="197" t="s">
        <v>11012</v>
      </c>
      <c r="F5445" s="197" t="s">
        <v>11013</v>
      </c>
      <c r="G5445" s="197" t="s">
        <v>11042</v>
      </c>
      <c r="I5445" s="197" t="s">
        <v>30</v>
      </c>
      <c r="J5445" s="197" t="n">
        <v>827.54</v>
      </c>
    </row>
    <row r="5446" customFormat="false" ht="12.75" hidden="true" customHeight="false" outlineLevel="0" collapsed="false">
      <c r="A5446" s="197" t="s">
        <v>11044</v>
      </c>
      <c r="B5446" s="197"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197" t="s">
        <v>11017</v>
      </c>
      <c r="D5446" s="197" t="s">
        <v>11011</v>
      </c>
      <c r="E5446" s="197" t="s">
        <v>11012</v>
      </c>
      <c r="F5446" s="197" t="s">
        <v>11013</v>
      </c>
      <c r="G5446" s="197" t="s">
        <v>11045</v>
      </c>
      <c r="I5446" s="197" t="s">
        <v>30</v>
      </c>
      <c r="J5446" s="197" t="n">
        <v>840.71</v>
      </c>
    </row>
    <row r="5447" customFormat="false" ht="12.75" hidden="true" customHeight="false" outlineLevel="0" collapsed="false">
      <c r="A5447" s="197" t="s">
        <v>11046</v>
      </c>
      <c r="B5447" s="197"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197" t="s">
        <v>11017</v>
      </c>
      <c r="D5447" s="197" t="s">
        <v>11011</v>
      </c>
      <c r="E5447" s="197" t="s">
        <v>11012</v>
      </c>
      <c r="F5447" s="197" t="s">
        <v>11013</v>
      </c>
      <c r="G5447" s="197" t="s">
        <v>11045</v>
      </c>
      <c r="I5447" s="197" t="s">
        <v>30</v>
      </c>
      <c r="J5447" s="197" t="n">
        <v>833.15</v>
      </c>
    </row>
    <row r="5448" customFormat="false" ht="12.75" hidden="true" customHeight="false" outlineLevel="0" collapsed="false">
      <c r="A5448" s="197" t="s">
        <v>11047</v>
      </c>
      <c r="B5448" s="197"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197" t="s">
        <v>10691</v>
      </c>
      <c r="D5448" s="197" t="s">
        <v>11011</v>
      </c>
      <c r="E5448" s="197" t="s">
        <v>11012</v>
      </c>
      <c r="F5448" s="197" t="s">
        <v>11013</v>
      </c>
      <c r="G5448" s="197" t="s">
        <v>11048</v>
      </c>
      <c r="I5448" s="197" t="s">
        <v>30</v>
      </c>
      <c r="J5448" s="197" t="n">
        <v>1769.8</v>
      </c>
    </row>
    <row r="5449" customFormat="false" ht="12.75" hidden="true" customHeight="false" outlineLevel="0" collapsed="false">
      <c r="A5449" s="197" t="s">
        <v>11049</v>
      </c>
      <c r="B5449" s="197"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197" t="s">
        <v>10691</v>
      </c>
      <c r="D5449" s="197" t="s">
        <v>11011</v>
      </c>
      <c r="E5449" s="197" t="s">
        <v>11012</v>
      </c>
      <c r="F5449" s="197" t="s">
        <v>11013</v>
      </c>
      <c r="G5449" s="197" t="s">
        <v>11048</v>
      </c>
      <c r="I5449" s="197" t="s">
        <v>30</v>
      </c>
      <c r="J5449" s="197" t="n">
        <v>1761.44</v>
      </c>
    </row>
    <row r="5450" customFormat="false" ht="12.75" hidden="true" customHeight="false" outlineLevel="0" collapsed="false">
      <c r="A5450" s="197" t="s">
        <v>11050</v>
      </c>
      <c r="B5450" s="197"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197" t="s">
        <v>10691</v>
      </c>
      <c r="D5450" s="197" t="s">
        <v>11011</v>
      </c>
      <c r="E5450" s="197" t="s">
        <v>11012</v>
      </c>
      <c r="F5450" s="197" t="s">
        <v>11013</v>
      </c>
      <c r="G5450" s="197" t="s">
        <v>11051</v>
      </c>
      <c r="I5450" s="197" t="s">
        <v>30</v>
      </c>
      <c r="J5450" s="197" t="n">
        <v>2111.4</v>
      </c>
    </row>
    <row r="5451" customFormat="false" ht="12.75" hidden="true" customHeight="false" outlineLevel="0" collapsed="false">
      <c r="A5451" s="197" t="s">
        <v>11052</v>
      </c>
      <c r="B5451" s="197"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197" t="s">
        <v>10691</v>
      </c>
      <c r="D5451" s="197" t="s">
        <v>11011</v>
      </c>
      <c r="E5451" s="197" t="s">
        <v>11012</v>
      </c>
      <c r="F5451" s="197" t="s">
        <v>11013</v>
      </c>
      <c r="G5451" s="197" t="s">
        <v>11051</v>
      </c>
      <c r="I5451" s="197" t="s">
        <v>30</v>
      </c>
      <c r="J5451" s="197" t="n">
        <v>2101.63</v>
      </c>
    </row>
    <row r="5452" customFormat="false" ht="12.75" hidden="true" customHeight="false" outlineLevel="0" collapsed="false">
      <c r="A5452" s="197" t="s">
        <v>11053</v>
      </c>
      <c r="B5452" s="197"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197" t="s">
        <v>10691</v>
      </c>
      <c r="D5452" s="197" t="s">
        <v>11011</v>
      </c>
      <c r="E5452" s="197" t="s">
        <v>11012</v>
      </c>
      <c r="F5452" s="197" t="s">
        <v>11013</v>
      </c>
      <c r="G5452" s="197" t="s">
        <v>11054</v>
      </c>
      <c r="I5452" s="197" t="s">
        <v>30</v>
      </c>
      <c r="J5452" s="197" t="n">
        <v>2893.46</v>
      </c>
    </row>
    <row r="5453" customFormat="false" ht="12.75" hidden="true" customHeight="false" outlineLevel="0" collapsed="false">
      <c r="A5453" s="197" t="s">
        <v>11055</v>
      </c>
      <c r="B5453" s="197"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197" t="s">
        <v>10691</v>
      </c>
      <c r="D5453" s="197" t="s">
        <v>11011</v>
      </c>
      <c r="E5453" s="197" t="s">
        <v>11012</v>
      </c>
      <c r="F5453" s="197" t="s">
        <v>11013</v>
      </c>
      <c r="G5453" s="197" t="s">
        <v>11054</v>
      </c>
      <c r="I5453" s="197" t="s">
        <v>30</v>
      </c>
      <c r="J5453" s="197" t="n">
        <v>2882.78</v>
      </c>
    </row>
    <row r="5454" customFormat="false" ht="12.75" hidden="true" customHeight="false" outlineLevel="0" collapsed="false">
      <c r="A5454" s="197" t="s">
        <v>11056</v>
      </c>
      <c r="B5454" s="197"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197" t="s">
        <v>10691</v>
      </c>
      <c r="D5454" s="197" t="s">
        <v>11011</v>
      </c>
      <c r="E5454" s="197" t="s">
        <v>11012</v>
      </c>
      <c r="F5454" s="197" t="s">
        <v>11013</v>
      </c>
      <c r="G5454" s="197" t="s">
        <v>11057</v>
      </c>
      <c r="I5454" s="197" t="s">
        <v>30</v>
      </c>
      <c r="J5454" s="197" t="n">
        <v>3369.16</v>
      </c>
    </row>
    <row r="5455" customFormat="false" ht="12.75" hidden="true" customHeight="false" outlineLevel="0" collapsed="false">
      <c r="A5455" s="197" t="s">
        <v>11058</v>
      </c>
      <c r="B5455" s="197"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197" t="s">
        <v>10691</v>
      </c>
      <c r="D5455" s="197" t="s">
        <v>11011</v>
      </c>
      <c r="E5455" s="197" t="s">
        <v>11012</v>
      </c>
      <c r="F5455" s="197" t="s">
        <v>11013</v>
      </c>
      <c r="G5455" s="197" t="s">
        <v>11057</v>
      </c>
      <c r="I5455" s="197" t="s">
        <v>30</v>
      </c>
      <c r="J5455" s="197" t="n">
        <v>3356.87</v>
      </c>
    </row>
    <row r="5456" customFormat="false" ht="12.75" hidden="true" customHeight="false" outlineLevel="0" collapsed="false">
      <c r="A5456" s="197" t="s">
        <v>11059</v>
      </c>
      <c r="B5456" s="197"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197" t="s">
        <v>10691</v>
      </c>
      <c r="D5456" s="197" t="s">
        <v>11011</v>
      </c>
      <c r="E5456" s="197" t="s">
        <v>11012</v>
      </c>
      <c r="F5456" s="197" t="s">
        <v>11013</v>
      </c>
      <c r="G5456" s="197" t="s">
        <v>11060</v>
      </c>
      <c r="I5456" s="197" t="s">
        <v>30</v>
      </c>
      <c r="J5456" s="197" t="n">
        <v>4731.85</v>
      </c>
    </row>
    <row r="5457" customFormat="false" ht="12.75" hidden="true" customHeight="false" outlineLevel="0" collapsed="false">
      <c r="A5457" s="197" t="s">
        <v>11061</v>
      </c>
      <c r="B5457" s="197"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197" t="s">
        <v>10691</v>
      </c>
      <c r="D5457" s="197" t="s">
        <v>11011</v>
      </c>
      <c r="E5457" s="197" t="s">
        <v>11012</v>
      </c>
      <c r="F5457" s="197" t="s">
        <v>11013</v>
      </c>
      <c r="G5457" s="197" t="s">
        <v>11060</v>
      </c>
      <c r="I5457" s="197" t="s">
        <v>30</v>
      </c>
      <c r="J5457" s="197" t="n">
        <v>4717.58</v>
      </c>
    </row>
    <row r="5458" customFormat="false" ht="12.75" hidden="true" customHeight="false" outlineLevel="0" collapsed="false">
      <c r="A5458" s="197" t="s">
        <v>11062</v>
      </c>
      <c r="B5458" s="197"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197" t="s">
        <v>10691</v>
      </c>
      <c r="D5458" s="197" t="s">
        <v>11011</v>
      </c>
      <c r="E5458" s="197" t="s">
        <v>11012</v>
      </c>
      <c r="F5458" s="197" t="s">
        <v>11013</v>
      </c>
      <c r="G5458" s="197" t="s">
        <v>11063</v>
      </c>
      <c r="I5458" s="197" t="s">
        <v>30</v>
      </c>
      <c r="J5458" s="197" t="n">
        <v>5585.74</v>
      </c>
    </row>
    <row r="5459" customFormat="false" ht="12.75" hidden="true" customHeight="false" outlineLevel="0" collapsed="false">
      <c r="A5459" s="197" t="s">
        <v>11064</v>
      </c>
      <c r="B5459" s="197"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197" t="s">
        <v>10691</v>
      </c>
      <c r="D5459" s="197" t="s">
        <v>11011</v>
      </c>
      <c r="E5459" s="197" t="s">
        <v>11012</v>
      </c>
      <c r="F5459" s="197" t="s">
        <v>11013</v>
      </c>
      <c r="G5459" s="197" t="s">
        <v>11063</v>
      </c>
      <c r="I5459" s="197" t="s">
        <v>30</v>
      </c>
      <c r="J5459" s="197" t="n">
        <v>5568.19</v>
      </c>
    </row>
    <row r="5460" customFormat="false" ht="12.75" hidden="true" customHeight="false" outlineLevel="0" collapsed="false">
      <c r="A5460" s="197" t="s">
        <v>11065</v>
      </c>
      <c r="B5460" s="197"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197" t="s">
        <v>11066</v>
      </c>
      <c r="D5460" s="197" t="s">
        <v>11067</v>
      </c>
      <c r="E5460" s="197" t="s">
        <v>11068</v>
      </c>
      <c r="F5460" s="197" t="s">
        <v>11069</v>
      </c>
      <c r="G5460" s="197" t="s">
        <v>11070</v>
      </c>
      <c r="H5460" s="197" t="s">
        <v>11071</v>
      </c>
      <c r="I5460" s="197" t="s">
        <v>30</v>
      </c>
      <c r="J5460" s="197" t="n">
        <v>2440.28</v>
      </c>
    </row>
    <row r="5461" customFormat="false" ht="12.75" hidden="true" customHeight="false" outlineLevel="0" collapsed="false">
      <c r="A5461" s="197" t="s">
        <v>11072</v>
      </c>
      <c r="B5461" s="197"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197" t="s">
        <v>11066</v>
      </c>
      <c r="D5461" s="197" t="s">
        <v>11067</v>
      </c>
      <c r="E5461" s="197" t="s">
        <v>11068</v>
      </c>
      <c r="F5461" s="197" t="s">
        <v>11069</v>
      </c>
      <c r="G5461" s="197" t="s">
        <v>11070</v>
      </c>
      <c r="H5461" s="197" t="s">
        <v>11071</v>
      </c>
      <c r="I5461" s="197" t="s">
        <v>30</v>
      </c>
      <c r="J5461" s="197" t="n">
        <v>2276.38</v>
      </c>
    </row>
    <row r="5462" customFormat="false" ht="12.75" hidden="true" customHeight="false" outlineLevel="0" collapsed="false">
      <c r="A5462" s="197" t="s">
        <v>11073</v>
      </c>
      <c r="B5462" s="197"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197" t="s">
        <v>11074</v>
      </c>
      <c r="D5462" s="197" t="s">
        <v>11075</v>
      </c>
      <c r="E5462" s="197" t="s">
        <v>11076</v>
      </c>
      <c r="F5462" s="197" t="s">
        <v>11069</v>
      </c>
      <c r="G5462" s="197" t="s">
        <v>11070</v>
      </c>
      <c r="H5462" s="197" t="s">
        <v>11071</v>
      </c>
      <c r="I5462" s="197" t="s">
        <v>30</v>
      </c>
      <c r="J5462" s="197" t="n">
        <v>2559.82</v>
      </c>
    </row>
    <row r="5463" customFormat="false" ht="12.75" hidden="true" customHeight="false" outlineLevel="0" collapsed="false">
      <c r="A5463" s="197" t="s">
        <v>11077</v>
      </c>
      <c r="B5463" s="197"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197" t="s">
        <v>11074</v>
      </c>
      <c r="D5463" s="197" t="s">
        <v>11075</v>
      </c>
      <c r="E5463" s="197" t="s">
        <v>11076</v>
      </c>
      <c r="F5463" s="197" t="s">
        <v>11069</v>
      </c>
      <c r="G5463" s="197" t="s">
        <v>11070</v>
      </c>
      <c r="H5463" s="197" t="s">
        <v>11071</v>
      </c>
      <c r="I5463" s="197" t="s">
        <v>30</v>
      </c>
      <c r="J5463" s="197" t="n">
        <v>2386.98</v>
      </c>
    </row>
    <row r="5464" customFormat="false" ht="12.75" hidden="true" customHeight="false" outlineLevel="0" collapsed="false">
      <c r="A5464" s="197" t="s">
        <v>11078</v>
      </c>
      <c r="B5464" s="197"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197" t="s">
        <v>11079</v>
      </c>
      <c r="D5464" s="197" t="s">
        <v>11080</v>
      </c>
      <c r="E5464" s="197" t="s">
        <v>11076</v>
      </c>
      <c r="F5464" s="197" t="s">
        <v>11069</v>
      </c>
      <c r="G5464" s="197" t="s">
        <v>11070</v>
      </c>
      <c r="H5464" s="197" t="s">
        <v>11071</v>
      </c>
      <c r="I5464" s="197" t="s">
        <v>30</v>
      </c>
      <c r="J5464" s="197" t="n">
        <v>2864.26</v>
      </c>
    </row>
    <row r="5465" customFormat="false" ht="12.75" hidden="true" customHeight="false" outlineLevel="0" collapsed="false">
      <c r="A5465" s="197" t="s">
        <v>11081</v>
      </c>
      <c r="B5465" s="197"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197" t="s">
        <v>11079</v>
      </c>
      <c r="D5465" s="197" t="s">
        <v>11080</v>
      </c>
      <c r="E5465" s="197" t="s">
        <v>11076</v>
      </c>
      <c r="F5465" s="197" t="s">
        <v>11069</v>
      </c>
      <c r="G5465" s="197" t="s">
        <v>11070</v>
      </c>
      <c r="H5465" s="197" t="s">
        <v>11071</v>
      </c>
      <c r="I5465" s="197" t="s">
        <v>30</v>
      </c>
      <c r="J5465" s="197" t="n">
        <v>2674.01</v>
      </c>
    </row>
    <row r="5466" customFormat="false" ht="12.75" hidden="true" customHeight="false" outlineLevel="0" collapsed="false">
      <c r="A5466" s="197" t="s">
        <v>11082</v>
      </c>
      <c r="B5466" s="197"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197" t="s">
        <v>11083</v>
      </c>
      <c r="D5466" s="197" t="s">
        <v>11084</v>
      </c>
      <c r="E5466" s="197" t="s">
        <v>11076</v>
      </c>
      <c r="F5466" s="197" t="s">
        <v>11069</v>
      </c>
      <c r="G5466" s="197" t="s">
        <v>11070</v>
      </c>
      <c r="H5466" s="197" t="s">
        <v>11071</v>
      </c>
      <c r="I5466" s="197" t="s">
        <v>30</v>
      </c>
      <c r="J5466" s="197" t="n">
        <v>3190.43</v>
      </c>
    </row>
    <row r="5467" customFormat="false" ht="12.75" hidden="true" customHeight="false" outlineLevel="0" collapsed="false">
      <c r="A5467" s="197" t="s">
        <v>11085</v>
      </c>
      <c r="B5467" s="197"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197" t="s">
        <v>11083</v>
      </c>
      <c r="D5467" s="197" t="s">
        <v>11084</v>
      </c>
      <c r="E5467" s="197" t="s">
        <v>11076</v>
      </c>
      <c r="F5467" s="197" t="s">
        <v>11069</v>
      </c>
      <c r="G5467" s="197" t="s">
        <v>11070</v>
      </c>
      <c r="H5467" s="197" t="s">
        <v>11071</v>
      </c>
      <c r="I5467" s="197" t="s">
        <v>30</v>
      </c>
      <c r="J5467" s="197" t="n">
        <v>2976.59</v>
      </c>
    </row>
    <row r="5468" customFormat="false" ht="12.75" hidden="true" customHeight="false" outlineLevel="0" collapsed="false">
      <c r="A5468" s="197" t="s">
        <v>11086</v>
      </c>
      <c r="B5468" s="197"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197" t="s">
        <v>11087</v>
      </c>
      <c r="D5468" s="197" t="s">
        <v>11088</v>
      </c>
      <c r="E5468" s="197" t="s">
        <v>11076</v>
      </c>
      <c r="F5468" s="197" t="s">
        <v>11069</v>
      </c>
      <c r="G5468" s="197" t="s">
        <v>11070</v>
      </c>
      <c r="H5468" s="197" t="s">
        <v>11071</v>
      </c>
      <c r="I5468" s="197" t="s">
        <v>30</v>
      </c>
      <c r="J5468" s="197" t="n">
        <v>3466.62</v>
      </c>
    </row>
    <row r="5469" customFormat="false" ht="12.75" hidden="true" customHeight="false" outlineLevel="0" collapsed="false">
      <c r="A5469" s="197" t="s">
        <v>11089</v>
      </c>
      <c r="B5469" s="197"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197" t="s">
        <v>11087</v>
      </c>
      <c r="D5469" s="197" t="s">
        <v>11088</v>
      </c>
      <c r="E5469" s="197" t="s">
        <v>11076</v>
      </c>
      <c r="F5469" s="197" t="s">
        <v>11069</v>
      </c>
      <c r="G5469" s="197" t="s">
        <v>11070</v>
      </c>
      <c r="H5469" s="197" t="s">
        <v>11071</v>
      </c>
      <c r="I5469" s="197" t="s">
        <v>30</v>
      </c>
      <c r="J5469" s="197" t="n">
        <v>3232.5</v>
      </c>
    </row>
    <row r="5470" customFormat="false" ht="12.75" hidden="true" customHeight="false" outlineLevel="0" collapsed="false">
      <c r="A5470" s="197" t="s">
        <v>11090</v>
      </c>
      <c r="B5470" s="197"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197" t="s">
        <v>11091</v>
      </c>
      <c r="D5470" s="197" t="s">
        <v>11092</v>
      </c>
      <c r="E5470" s="197" t="s">
        <v>11076</v>
      </c>
      <c r="F5470" s="197" t="s">
        <v>11069</v>
      </c>
      <c r="G5470" s="197" t="s">
        <v>11070</v>
      </c>
      <c r="H5470" s="197" t="s">
        <v>11071</v>
      </c>
      <c r="I5470" s="197" t="s">
        <v>30</v>
      </c>
      <c r="J5470" s="197" t="n">
        <v>3973.9</v>
      </c>
    </row>
    <row r="5471" customFormat="false" ht="12.75" hidden="true" customHeight="false" outlineLevel="0" collapsed="false">
      <c r="A5471" s="197" t="s">
        <v>11093</v>
      </c>
      <c r="B5471" s="197"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197" t="s">
        <v>11091</v>
      </c>
      <c r="D5471" s="197" t="s">
        <v>11092</v>
      </c>
      <c r="E5471" s="197" t="s">
        <v>11076</v>
      </c>
      <c r="F5471" s="197" t="s">
        <v>11069</v>
      </c>
      <c r="G5471" s="197" t="s">
        <v>11070</v>
      </c>
      <c r="H5471" s="197" t="s">
        <v>11071</v>
      </c>
      <c r="I5471" s="197" t="s">
        <v>30</v>
      </c>
      <c r="J5471" s="197" t="n">
        <v>3704.02</v>
      </c>
    </row>
    <row r="5472" customFormat="false" ht="12.75" hidden="true" customHeight="false" outlineLevel="0" collapsed="false">
      <c r="A5472" s="197" t="s">
        <v>11094</v>
      </c>
      <c r="B5472" s="197"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197" t="s">
        <v>11095</v>
      </c>
      <c r="D5472" s="197" t="s">
        <v>11096</v>
      </c>
      <c r="E5472" s="197" t="s">
        <v>11076</v>
      </c>
      <c r="F5472" s="197" t="s">
        <v>11069</v>
      </c>
      <c r="G5472" s="197" t="s">
        <v>11070</v>
      </c>
      <c r="H5472" s="197" t="s">
        <v>11071</v>
      </c>
      <c r="I5472" s="197" t="s">
        <v>30</v>
      </c>
      <c r="J5472" s="197" t="n">
        <v>4407.31</v>
      </c>
    </row>
    <row r="5473" customFormat="false" ht="12.75" hidden="true" customHeight="false" outlineLevel="0" collapsed="false">
      <c r="A5473" s="197" t="s">
        <v>11097</v>
      </c>
      <c r="B5473" s="197"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197" t="s">
        <v>11095</v>
      </c>
      <c r="D5473" s="197" t="s">
        <v>11096</v>
      </c>
      <c r="E5473" s="197" t="s">
        <v>11076</v>
      </c>
      <c r="F5473" s="197" t="s">
        <v>11069</v>
      </c>
      <c r="G5473" s="197" t="s">
        <v>11070</v>
      </c>
      <c r="H5473" s="197" t="s">
        <v>11071</v>
      </c>
      <c r="I5473" s="197" t="s">
        <v>30</v>
      </c>
      <c r="J5473" s="197" t="n">
        <v>4109.27</v>
      </c>
    </row>
    <row r="5474" customFormat="false" ht="12.75" hidden="true" customHeight="false" outlineLevel="0" collapsed="false">
      <c r="A5474" s="197" t="s">
        <v>11098</v>
      </c>
      <c r="B5474" s="197"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197" t="s">
        <v>11099</v>
      </c>
      <c r="D5474" s="197" t="s">
        <v>11100</v>
      </c>
      <c r="E5474" s="197" t="s">
        <v>11076</v>
      </c>
      <c r="F5474" s="197" t="s">
        <v>11069</v>
      </c>
      <c r="G5474" s="197" t="s">
        <v>11070</v>
      </c>
      <c r="H5474" s="197" t="s">
        <v>11071</v>
      </c>
      <c r="I5474" s="197" t="s">
        <v>30</v>
      </c>
      <c r="J5474" s="197" t="n">
        <v>4838.41</v>
      </c>
    </row>
    <row r="5475" customFormat="false" ht="12.75" hidden="true" customHeight="false" outlineLevel="0" collapsed="false">
      <c r="A5475" s="197" t="s">
        <v>11101</v>
      </c>
      <c r="B5475" s="197"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197" t="s">
        <v>11099</v>
      </c>
      <c r="D5475" s="197" t="s">
        <v>11100</v>
      </c>
      <c r="E5475" s="197" t="s">
        <v>11076</v>
      </c>
      <c r="F5475" s="197" t="s">
        <v>11069</v>
      </c>
      <c r="G5475" s="197" t="s">
        <v>11070</v>
      </c>
      <c r="H5475" s="197" t="s">
        <v>11071</v>
      </c>
      <c r="I5475" s="197" t="s">
        <v>30</v>
      </c>
      <c r="J5475" s="197" t="n">
        <v>4512.18</v>
      </c>
    </row>
    <row r="5476" customFormat="false" ht="12.75" hidden="true" customHeight="false" outlineLevel="0" collapsed="false">
      <c r="A5476" s="197" t="s">
        <v>11102</v>
      </c>
      <c r="B5476" s="197"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197" t="s">
        <v>11103</v>
      </c>
      <c r="D5476" s="197" t="s">
        <v>11104</v>
      </c>
      <c r="E5476" s="197" t="s">
        <v>11076</v>
      </c>
      <c r="F5476" s="197" t="s">
        <v>11069</v>
      </c>
      <c r="G5476" s="197" t="s">
        <v>11070</v>
      </c>
      <c r="H5476" s="197" t="s">
        <v>11071</v>
      </c>
      <c r="I5476" s="197" t="s">
        <v>30</v>
      </c>
      <c r="J5476" s="197" t="n">
        <v>5389.43</v>
      </c>
    </row>
    <row r="5477" customFormat="false" ht="12.75" hidden="true" customHeight="false" outlineLevel="0" collapsed="false">
      <c r="A5477" s="197" t="s">
        <v>11105</v>
      </c>
      <c r="B5477" s="197"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197" t="s">
        <v>11103</v>
      </c>
      <c r="D5477" s="197" t="s">
        <v>11104</v>
      </c>
      <c r="E5477" s="197" t="s">
        <v>11076</v>
      </c>
      <c r="F5477" s="197" t="s">
        <v>11069</v>
      </c>
      <c r="G5477" s="197" t="s">
        <v>11070</v>
      </c>
      <c r="H5477" s="197" t="s">
        <v>11071</v>
      </c>
      <c r="I5477" s="197" t="s">
        <v>30</v>
      </c>
      <c r="J5477" s="197" t="n">
        <v>5026.16</v>
      </c>
    </row>
    <row r="5478" customFormat="false" ht="12.75" hidden="true" customHeight="false" outlineLevel="0" collapsed="false">
      <c r="A5478" s="197" t="s">
        <v>11106</v>
      </c>
      <c r="B5478" s="197"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197" t="s">
        <v>11107</v>
      </c>
      <c r="D5478" s="197" t="s">
        <v>11108</v>
      </c>
      <c r="E5478" s="197" t="s">
        <v>11109</v>
      </c>
      <c r="F5478" s="711" t="s">
        <v>11110</v>
      </c>
      <c r="G5478" s="197" t="s">
        <v>11111</v>
      </c>
      <c r="H5478" s="197" t="s">
        <v>11112</v>
      </c>
      <c r="I5478" s="197" t="s">
        <v>30</v>
      </c>
      <c r="J5478" s="197" t="n">
        <v>1789.64</v>
      </c>
    </row>
    <row r="5479" customFormat="false" ht="12.75" hidden="true" customHeight="false" outlineLevel="0" collapsed="false">
      <c r="A5479" s="197" t="s">
        <v>11113</v>
      </c>
      <c r="B5479" s="197"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197" t="s">
        <v>11107</v>
      </c>
      <c r="D5479" s="197" t="s">
        <v>11108</v>
      </c>
      <c r="E5479" s="197" t="s">
        <v>11109</v>
      </c>
      <c r="F5479" s="711" t="s">
        <v>11110</v>
      </c>
      <c r="G5479" s="197" t="s">
        <v>11111</v>
      </c>
      <c r="H5479" s="197" t="s">
        <v>11112</v>
      </c>
      <c r="I5479" s="197" t="s">
        <v>30</v>
      </c>
      <c r="J5479" s="197" t="n">
        <v>1668.08</v>
      </c>
    </row>
    <row r="5480" customFormat="false" ht="12.75" hidden="true" customHeight="false" outlineLevel="0" collapsed="false">
      <c r="A5480" s="197" t="s">
        <v>11114</v>
      </c>
      <c r="B5480" s="197"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197" t="s">
        <v>11115</v>
      </c>
      <c r="D5480" s="197" t="s">
        <v>11080</v>
      </c>
      <c r="E5480" s="197" t="s">
        <v>11116</v>
      </c>
      <c r="F5480" s="197" t="s">
        <v>11117</v>
      </c>
      <c r="G5480" s="197" t="s">
        <v>11118</v>
      </c>
      <c r="H5480" s="197" t="s">
        <v>11119</v>
      </c>
      <c r="I5480" s="197" t="s">
        <v>30</v>
      </c>
      <c r="J5480" s="197" t="n">
        <v>2048.65</v>
      </c>
    </row>
    <row r="5481" customFormat="false" ht="12.75" hidden="true" customHeight="false" outlineLevel="0" collapsed="false">
      <c r="A5481" s="197" t="s">
        <v>11120</v>
      </c>
      <c r="B5481" s="197"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197" t="s">
        <v>11115</v>
      </c>
      <c r="D5481" s="197" t="s">
        <v>11080</v>
      </c>
      <c r="E5481" s="197" t="s">
        <v>11116</v>
      </c>
      <c r="F5481" s="197" t="s">
        <v>11117</v>
      </c>
      <c r="G5481" s="197" t="s">
        <v>11118</v>
      </c>
      <c r="H5481" s="197" t="s">
        <v>11119</v>
      </c>
      <c r="I5481" s="197" t="s">
        <v>30</v>
      </c>
      <c r="J5481" s="197" t="n">
        <v>1911.13</v>
      </c>
    </row>
    <row r="5482" customFormat="false" ht="12.75" hidden="true" customHeight="false" outlineLevel="0" collapsed="false">
      <c r="A5482" s="197" t="s">
        <v>11121</v>
      </c>
      <c r="B5482" s="197"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197" t="s">
        <v>11122</v>
      </c>
      <c r="D5482" s="197" t="s">
        <v>11084</v>
      </c>
      <c r="E5482" s="197" t="s">
        <v>11116</v>
      </c>
      <c r="F5482" s="197" t="s">
        <v>11117</v>
      </c>
      <c r="G5482" s="197" t="s">
        <v>11118</v>
      </c>
      <c r="H5482" s="197" t="s">
        <v>11119</v>
      </c>
      <c r="I5482" s="197" t="s">
        <v>30</v>
      </c>
      <c r="J5482" s="197" t="n">
        <v>2219.53</v>
      </c>
    </row>
    <row r="5483" customFormat="false" ht="12.75" hidden="true" customHeight="false" outlineLevel="0" collapsed="false">
      <c r="A5483" s="197" t="s">
        <v>11123</v>
      </c>
      <c r="B5483" s="197"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197" t="s">
        <v>11122</v>
      </c>
      <c r="D5483" s="197" t="s">
        <v>11084</v>
      </c>
      <c r="E5483" s="197" t="s">
        <v>11116</v>
      </c>
      <c r="F5483" s="197" t="s">
        <v>11117</v>
      </c>
      <c r="G5483" s="197" t="s">
        <v>11118</v>
      </c>
      <c r="H5483" s="197" t="s">
        <v>11119</v>
      </c>
      <c r="I5483" s="197" t="s">
        <v>30</v>
      </c>
      <c r="J5483" s="197" t="n">
        <v>2070.02</v>
      </c>
    </row>
    <row r="5484" customFormat="false" ht="12.75" hidden="true" customHeight="false" outlineLevel="0" collapsed="false">
      <c r="A5484" s="197" t="s">
        <v>11124</v>
      </c>
      <c r="B5484" s="197"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197" t="s">
        <v>11125</v>
      </c>
      <c r="D5484" s="197" t="s">
        <v>11088</v>
      </c>
      <c r="E5484" s="197" t="s">
        <v>11116</v>
      </c>
      <c r="F5484" s="197" t="s">
        <v>11117</v>
      </c>
      <c r="G5484" s="197" t="s">
        <v>11118</v>
      </c>
      <c r="H5484" s="197" t="s">
        <v>11119</v>
      </c>
      <c r="I5484" s="197" t="s">
        <v>30</v>
      </c>
      <c r="J5484" s="197" t="n">
        <v>2506.6</v>
      </c>
    </row>
    <row r="5485" customFormat="false" ht="12.75" hidden="true" customHeight="false" outlineLevel="0" collapsed="false">
      <c r="A5485" s="197" t="s">
        <v>11126</v>
      </c>
      <c r="B5485" s="197"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197" t="s">
        <v>11125</v>
      </c>
      <c r="D5485" s="197" t="s">
        <v>11088</v>
      </c>
      <c r="E5485" s="197" t="s">
        <v>11116</v>
      </c>
      <c r="F5485" s="197" t="s">
        <v>11117</v>
      </c>
      <c r="G5485" s="197" t="s">
        <v>11118</v>
      </c>
      <c r="H5485" s="197" t="s">
        <v>11119</v>
      </c>
      <c r="I5485" s="197" t="s">
        <v>30</v>
      </c>
      <c r="J5485" s="197" t="n">
        <v>2335.42</v>
      </c>
    </row>
    <row r="5486" customFormat="false" ht="12.75" hidden="true" customHeight="false" outlineLevel="0" collapsed="false">
      <c r="A5486" s="197" t="s">
        <v>11127</v>
      </c>
      <c r="B5486" s="197"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197" t="s">
        <v>11128</v>
      </c>
      <c r="D5486" s="197" t="s">
        <v>11092</v>
      </c>
      <c r="E5486" s="197" t="s">
        <v>11116</v>
      </c>
      <c r="F5486" s="197" t="s">
        <v>11117</v>
      </c>
      <c r="G5486" s="197" t="s">
        <v>11118</v>
      </c>
      <c r="H5486" s="197" t="s">
        <v>11119</v>
      </c>
      <c r="I5486" s="197" t="s">
        <v>30</v>
      </c>
      <c r="J5486" s="197" t="n">
        <v>2936.84</v>
      </c>
    </row>
    <row r="5487" customFormat="false" ht="12.75" hidden="true" customHeight="false" outlineLevel="0" collapsed="false">
      <c r="A5487" s="197" t="s">
        <v>11129</v>
      </c>
      <c r="B5487" s="197"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197" t="s">
        <v>11128</v>
      </c>
      <c r="D5487" s="197" t="s">
        <v>11092</v>
      </c>
      <c r="E5487" s="197" t="s">
        <v>11116</v>
      </c>
      <c r="F5487" s="197" t="s">
        <v>11117</v>
      </c>
      <c r="G5487" s="197" t="s">
        <v>11118</v>
      </c>
      <c r="H5487" s="197" t="s">
        <v>11119</v>
      </c>
      <c r="I5487" s="197" t="s">
        <v>30</v>
      </c>
      <c r="J5487" s="197" t="n">
        <v>2738.5</v>
      </c>
    </row>
    <row r="5488" customFormat="false" ht="12.75" hidden="true" customHeight="false" outlineLevel="0" collapsed="false">
      <c r="A5488" s="197" t="s">
        <v>11130</v>
      </c>
      <c r="B5488" s="197"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197" t="s">
        <v>11131</v>
      </c>
      <c r="D5488" s="197" t="s">
        <v>11096</v>
      </c>
      <c r="E5488" s="197" t="s">
        <v>11116</v>
      </c>
      <c r="F5488" s="197" t="s">
        <v>11117</v>
      </c>
      <c r="G5488" s="197" t="s">
        <v>11118</v>
      </c>
      <c r="H5488" s="197" t="s">
        <v>11119</v>
      </c>
      <c r="I5488" s="197" t="s">
        <v>30</v>
      </c>
      <c r="J5488" s="197" t="n">
        <v>3248.45</v>
      </c>
    </row>
    <row r="5489" customFormat="false" ht="12.75" hidden="true" customHeight="false" outlineLevel="0" collapsed="false">
      <c r="A5489" s="197" t="s">
        <v>11132</v>
      </c>
      <c r="B5489" s="197"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197" t="s">
        <v>11131</v>
      </c>
      <c r="D5489" s="197" t="s">
        <v>11096</v>
      </c>
      <c r="E5489" s="197" t="s">
        <v>11116</v>
      </c>
      <c r="F5489" s="197" t="s">
        <v>11117</v>
      </c>
      <c r="G5489" s="197" t="s">
        <v>11118</v>
      </c>
      <c r="H5489" s="197" t="s">
        <v>11119</v>
      </c>
      <c r="I5489" s="197" t="s">
        <v>30</v>
      </c>
      <c r="J5489" s="197" t="n">
        <v>3025.85</v>
      </c>
    </row>
    <row r="5490" customFormat="false" ht="12.75" hidden="true" customHeight="false" outlineLevel="0" collapsed="false">
      <c r="A5490" s="197" t="s">
        <v>11133</v>
      </c>
      <c r="B5490" s="197"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197" t="s">
        <v>11134</v>
      </c>
      <c r="D5490" s="197" t="s">
        <v>11100</v>
      </c>
      <c r="E5490" s="197" t="s">
        <v>11116</v>
      </c>
      <c r="F5490" s="197" t="s">
        <v>11117</v>
      </c>
      <c r="G5490" s="197" t="s">
        <v>11118</v>
      </c>
      <c r="H5490" s="197" t="s">
        <v>11119</v>
      </c>
      <c r="I5490" s="197" t="s">
        <v>30</v>
      </c>
      <c r="J5490" s="197" t="n">
        <v>3519.42</v>
      </c>
    </row>
    <row r="5491" customFormat="false" ht="12.75" hidden="true" customHeight="false" outlineLevel="0" collapsed="false">
      <c r="A5491" s="197" t="s">
        <v>11135</v>
      </c>
      <c r="B5491" s="197"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197" t="s">
        <v>11134</v>
      </c>
      <c r="D5491" s="197" t="s">
        <v>11100</v>
      </c>
      <c r="E5491" s="197" t="s">
        <v>11116</v>
      </c>
      <c r="F5491" s="197" t="s">
        <v>11117</v>
      </c>
      <c r="G5491" s="197" t="s">
        <v>11118</v>
      </c>
      <c r="H5491" s="197" t="s">
        <v>11119</v>
      </c>
      <c r="I5491" s="197" t="s">
        <v>30</v>
      </c>
      <c r="J5491" s="197" t="n">
        <v>3278.69</v>
      </c>
    </row>
    <row r="5492" customFormat="false" ht="12.75" hidden="true" customHeight="false" outlineLevel="0" collapsed="false">
      <c r="A5492" s="197" t="s">
        <v>11136</v>
      </c>
      <c r="B5492" s="197"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197" t="s">
        <v>11137</v>
      </c>
      <c r="D5492" s="197" t="s">
        <v>11104</v>
      </c>
      <c r="E5492" s="197" t="s">
        <v>11116</v>
      </c>
      <c r="F5492" s="197" t="s">
        <v>11117</v>
      </c>
      <c r="G5492" s="197" t="s">
        <v>11118</v>
      </c>
      <c r="H5492" s="197" t="s">
        <v>11119</v>
      </c>
      <c r="I5492" s="197" t="s">
        <v>30</v>
      </c>
      <c r="J5492" s="197" t="n">
        <v>3803.04</v>
      </c>
    </row>
    <row r="5493" customFormat="false" ht="12.75" hidden="true" customHeight="false" outlineLevel="0" collapsed="false">
      <c r="A5493" s="197" t="s">
        <v>11138</v>
      </c>
      <c r="B5493" s="197"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197" t="s">
        <v>11137</v>
      </c>
      <c r="D5493" s="197" t="s">
        <v>11104</v>
      </c>
      <c r="E5493" s="197" t="s">
        <v>11116</v>
      </c>
      <c r="F5493" s="197" t="s">
        <v>11117</v>
      </c>
      <c r="G5493" s="197" t="s">
        <v>11118</v>
      </c>
      <c r="H5493" s="197" t="s">
        <v>11119</v>
      </c>
      <c r="I5493" s="197" t="s">
        <v>30</v>
      </c>
      <c r="J5493" s="197" t="n">
        <v>3544.62</v>
      </c>
    </row>
    <row r="5494" customFormat="false" ht="12.75" hidden="true" customHeight="false" outlineLevel="0" collapsed="false">
      <c r="A5494" s="197" t="s">
        <v>11139</v>
      </c>
      <c r="B5494" s="197" t="str">
        <f aca="false">C5494&amp;D5494&amp;E5494&amp;F5494&amp;G5494&amp;H5494</f>
        <v>CAIXA PARA REGISTRO,DE CONCRETO ARMADO DE 1,00X1,30X2,00M,PARA TUBULACAO DE FºFº COM 0,60M DE DIAMETRO,SENDO AS PAREDESDE 0,15M DE ESPESSURA E O CONCRETO DOSADO PARA FCK=10MPA,EXCLUSIVE TAMPAS DE FERRO FUNDIDO</v>
      </c>
      <c r="C5494" s="197" t="s">
        <v>11140</v>
      </c>
      <c r="D5494" s="197" t="s">
        <v>11141</v>
      </c>
      <c r="E5494" s="197" t="s">
        <v>11142</v>
      </c>
      <c r="F5494" s="197" t="s">
        <v>11143</v>
      </c>
      <c r="I5494" s="197" t="s">
        <v>30</v>
      </c>
      <c r="J5494" s="197" t="n">
        <v>1712.68</v>
      </c>
    </row>
    <row r="5495" customFormat="false" ht="12.75" hidden="true" customHeight="false" outlineLevel="0" collapsed="false">
      <c r="A5495" s="197" t="s">
        <v>11144</v>
      </c>
      <c r="B5495" s="197" t="str">
        <f aca="false">C5495&amp;D5495&amp;E5495&amp;F5495&amp;G5495&amp;H5495</f>
        <v>CAIXA PARA REGISTRO,DE CONCRETO ARMADO DE 1,00X1,30X2,00M,PARA TUBULACAO DE FºFº COM 0,60M DE DIAMETRO,SENDO AS PAREDESDE 0,15M DE ESPESSURA E O CONCRETO DOSADO PARA FCK=10MPA,EXCLUSIVE TAMPAS DE FERRO FUNDIDO</v>
      </c>
      <c r="C5495" s="197" t="s">
        <v>11140</v>
      </c>
      <c r="D5495" s="197" t="s">
        <v>11141</v>
      </c>
      <c r="E5495" s="197" t="s">
        <v>11142</v>
      </c>
      <c r="F5495" s="197" t="s">
        <v>11143</v>
      </c>
      <c r="I5495" s="197" t="s">
        <v>30</v>
      </c>
      <c r="J5495" s="197" t="n">
        <v>1585.81</v>
      </c>
    </row>
    <row r="5496" customFormat="false" ht="12.75" hidden="true" customHeight="false" outlineLevel="0" collapsed="false">
      <c r="A5496" s="197" t="s">
        <v>11145</v>
      </c>
      <c r="B5496" s="197" t="str">
        <f aca="false">C5496&amp;D5496&amp;E5496&amp;F5496&amp;G5496&amp;H5496</f>
        <v>CAIXA PARA REGISTRO,DE CONCRETO ARMADO DE 1,00X1,25X1,85M,PARA TUBULACAO DE FºFº COM 0,55M DE DIAMETRO,SENDO AS PAREDESDE 0,15M DE ESPESSURA E O CONCRETO DOSADO PARA FCK=10MPA,EXCLUSIVE TAMPAS DE FERRO FUNDIDO</v>
      </c>
      <c r="C5496" s="197" t="s">
        <v>11146</v>
      </c>
      <c r="D5496" s="197" t="s">
        <v>11147</v>
      </c>
      <c r="E5496" s="197" t="s">
        <v>11142</v>
      </c>
      <c r="F5496" s="197" t="s">
        <v>11143</v>
      </c>
      <c r="I5496" s="197" t="s">
        <v>30</v>
      </c>
      <c r="J5496" s="197" t="n">
        <v>1564.48</v>
      </c>
    </row>
    <row r="5497" customFormat="false" ht="12.75" hidden="true" customHeight="false" outlineLevel="0" collapsed="false">
      <c r="A5497" s="197" t="s">
        <v>11148</v>
      </c>
      <c r="B5497" s="197" t="str">
        <f aca="false">C5497&amp;D5497&amp;E5497&amp;F5497&amp;G5497&amp;H5497</f>
        <v>CAIXA PARA REGISTRO,DE CONCRETO ARMADO DE 1,00X1,25X1,85M,PARA TUBULACAO DE FºFº COM 0,55M DE DIAMETRO,SENDO AS PAREDESDE 0,15M DE ESPESSURA E O CONCRETO DOSADO PARA FCK=10MPA,EXCLUSIVE TAMPAS DE FERRO FUNDIDO</v>
      </c>
      <c r="C5497" s="197" t="s">
        <v>11146</v>
      </c>
      <c r="D5497" s="197" t="s">
        <v>11147</v>
      </c>
      <c r="E5497" s="197" t="s">
        <v>11142</v>
      </c>
      <c r="F5497" s="197" t="s">
        <v>11143</v>
      </c>
      <c r="I5497" s="197" t="s">
        <v>30</v>
      </c>
      <c r="J5497" s="197" t="n">
        <v>1449.1</v>
      </c>
    </row>
    <row r="5498" customFormat="false" ht="12.75" hidden="true" customHeight="false" outlineLevel="0" collapsed="false">
      <c r="A5498" s="197" t="s">
        <v>11149</v>
      </c>
      <c r="B5498" s="197" t="str">
        <f aca="false">C5498&amp;D5498&amp;E5498&amp;F5498&amp;G5498&amp;H5498</f>
        <v>CAIXA PARA REGISTRO,DE CONCRETO ARMADO DE 1,00X1,20X1,70M,PARA TUBULALAO DE FºFº COM 0,50M DE DIAMETRO,SENDO AS PAREDESDE 0,15M DE ESPESSURA E O CONCRETO DOSADO PARA FCK=10MPA,EXCLUSIVE TAMPAS DE FERRO FUNDIDO</v>
      </c>
      <c r="C5498" s="197" t="s">
        <v>11150</v>
      </c>
      <c r="D5498" s="197" t="s">
        <v>11151</v>
      </c>
      <c r="E5498" s="197" t="s">
        <v>11142</v>
      </c>
      <c r="F5498" s="197" t="s">
        <v>11143</v>
      </c>
      <c r="I5498" s="197" t="s">
        <v>30</v>
      </c>
      <c r="J5498" s="197" t="n">
        <v>1485.88</v>
      </c>
    </row>
    <row r="5499" customFormat="false" ht="12.75" hidden="true" customHeight="false" outlineLevel="0" collapsed="false">
      <c r="A5499" s="197" t="s">
        <v>11152</v>
      </c>
      <c r="B5499" s="197" t="str">
        <f aca="false">C5499&amp;D5499&amp;E5499&amp;F5499&amp;G5499&amp;H5499</f>
        <v>CAIXA PARA REGISTRO,DE CONCRETO ARMADO DE 1,00X1,20X1,70M,PARA TUBULALAO DE FºFº COM 0,50M DE DIAMETRO,SENDO AS PAREDESDE 0,15M DE ESPESSURA E O CONCRETO DOSADO PARA FCK=10MPA,EXCLUSIVE TAMPAS DE FERRO FUNDIDO</v>
      </c>
      <c r="C5499" s="197" t="s">
        <v>11150</v>
      </c>
      <c r="D5499" s="197" t="s">
        <v>11151</v>
      </c>
      <c r="E5499" s="197" t="s">
        <v>11142</v>
      </c>
      <c r="F5499" s="197" t="s">
        <v>11143</v>
      </c>
      <c r="I5499" s="197" t="s">
        <v>30</v>
      </c>
      <c r="J5499" s="197" t="n">
        <v>1375.4</v>
      </c>
    </row>
    <row r="5500" customFormat="false" ht="12.75" hidden="true" customHeight="false" outlineLevel="0" collapsed="false">
      <c r="A5500" s="197" t="s">
        <v>11153</v>
      </c>
      <c r="B5500" s="197" t="str">
        <f aca="false">C5500&amp;D5500&amp;E5500&amp;F5500&amp;G5500&amp;H5500</f>
        <v>CAIXA PARA REGISTRO,DE CONCRETO ARMADO DE 1,00X1,15X1,40M,PARA TUBULACAO DE FºFº COM 0,45M DE DIAMETRO,SENDO AS PAREDESDE 0,15M DE ESPESSURA E O CONCRETO DOSADO PARA FCK=10MPA,EXCLUSIVE TAMPAS DE FERRO FUNDIDO</v>
      </c>
      <c r="C5500" s="197" t="s">
        <v>11154</v>
      </c>
      <c r="D5500" s="197" t="s">
        <v>11155</v>
      </c>
      <c r="E5500" s="197" t="s">
        <v>11142</v>
      </c>
      <c r="F5500" s="197" t="s">
        <v>11143</v>
      </c>
      <c r="I5500" s="197" t="s">
        <v>30</v>
      </c>
      <c r="J5500" s="197" t="n">
        <v>1302.22</v>
      </c>
    </row>
    <row r="5501" customFormat="false" ht="12.75" hidden="true" customHeight="false" outlineLevel="0" collapsed="false">
      <c r="A5501" s="197" t="s">
        <v>11156</v>
      </c>
      <c r="B5501" s="197" t="str">
        <f aca="false">C5501&amp;D5501&amp;E5501&amp;F5501&amp;G5501&amp;H5501</f>
        <v>CAIXA PARA REGISTRO,DE CONCRETO ARMADO DE 1,00X1,15X1,40M,PARA TUBULACAO DE FºFº COM 0,45M DE DIAMETRO,SENDO AS PAREDESDE 0,15M DE ESPESSURA E O CONCRETO DOSADO PARA FCK=10MPA,EXCLUSIVE TAMPAS DE FERRO FUNDIDO</v>
      </c>
      <c r="C5501" s="197" t="s">
        <v>11154</v>
      </c>
      <c r="D5501" s="197" t="s">
        <v>11155</v>
      </c>
      <c r="E5501" s="197" t="s">
        <v>11142</v>
      </c>
      <c r="F5501" s="197" t="s">
        <v>11143</v>
      </c>
      <c r="I5501" s="197" t="s">
        <v>30</v>
      </c>
      <c r="J5501" s="197" t="n">
        <v>1206.88</v>
      </c>
    </row>
    <row r="5502" customFormat="false" ht="12.75" hidden="true" customHeight="false" outlineLevel="0" collapsed="false">
      <c r="A5502" s="197" t="s">
        <v>11157</v>
      </c>
      <c r="B5502" s="197" t="str">
        <f aca="false">C5502&amp;D5502&amp;E5502&amp;F5502&amp;G5502&amp;H5502</f>
        <v>CAIXA PARA REGISTRO,DE CONCRETO ARMADO DE 1,00X1,10X1,40M,PARA TUBULACAO DE FºFº COM 0,40M DE DIAMETRO,SENDO AS PAREDESDE 0,15M DE ESPESSURA E O CONCRETO DOSADO PARA FCK=10MPA,EXCLUSIVE TAMPAS DE FERRO FUNDIDO</v>
      </c>
      <c r="C5502" s="197" t="s">
        <v>11158</v>
      </c>
      <c r="D5502" s="197" t="s">
        <v>11159</v>
      </c>
      <c r="E5502" s="197" t="s">
        <v>11142</v>
      </c>
      <c r="F5502" s="197" t="s">
        <v>11143</v>
      </c>
      <c r="I5502" s="197" t="s">
        <v>30</v>
      </c>
      <c r="J5502" s="197" t="n">
        <v>1249.63</v>
      </c>
    </row>
    <row r="5503" customFormat="false" ht="12.75" hidden="true" customHeight="false" outlineLevel="0" collapsed="false">
      <c r="A5503" s="197" t="s">
        <v>11160</v>
      </c>
      <c r="B5503" s="197" t="str">
        <f aca="false">C5503&amp;D5503&amp;E5503&amp;F5503&amp;G5503&amp;H5503</f>
        <v>CAIXA PARA REGISTRO,DE CONCRETO ARMADO DE 1,00X1,10X1,40M,PARA TUBULACAO DE FºFº COM 0,40M DE DIAMETRO,SENDO AS PAREDESDE 0,15M DE ESPESSURA E O CONCRETO DOSADO PARA FCK=10MPA,EXCLUSIVE TAMPAS DE FERRO FUNDIDO</v>
      </c>
      <c r="C5503" s="197" t="s">
        <v>11158</v>
      </c>
      <c r="D5503" s="197" t="s">
        <v>11159</v>
      </c>
      <c r="E5503" s="197" t="s">
        <v>11142</v>
      </c>
      <c r="F5503" s="197" t="s">
        <v>11143</v>
      </c>
      <c r="I5503" s="197" t="s">
        <v>30</v>
      </c>
      <c r="J5503" s="197" t="n">
        <v>1157.57</v>
      </c>
    </row>
    <row r="5504" customFormat="false" ht="12.75" hidden="true" customHeight="false" outlineLevel="0" collapsed="false">
      <c r="A5504" s="197" t="s">
        <v>11161</v>
      </c>
      <c r="B5504" s="197"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197" t="s">
        <v>11162</v>
      </c>
      <c r="D5504" s="197" t="s">
        <v>11163</v>
      </c>
      <c r="E5504" s="197" t="s">
        <v>11164</v>
      </c>
      <c r="F5504" s="197" t="s">
        <v>11165</v>
      </c>
      <c r="G5504" s="197" t="s">
        <v>11166</v>
      </c>
      <c r="H5504" s="197" t="s">
        <v>11167</v>
      </c>
      <c r="I5504" s="197" t="s">
        <v>30</v>
      </c>
      <c r="J5504" s="197" t="n">
        <v>4026.26</v>
      </c>
    </row>
    <row r="5505" customFormat="false" ht="12.75" hidden="true" customHeight="false" outlineLevel="0" collapsed="false">
      <c r="A5505" s="197" t="s">
        <v>11168</v>
      </c>
      <c r="B5505" s="197"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197" t="s">
        <v>11162</v>
      </c>
      <c r="D5505" s="197" t="s">
        <v>11163</v>
      </c>
      <c r="E5505" s="197" t="s">
        <v>11164</v>
      </c>
      <c r="F5505" s="197" t="s">
        <v>11165</v>
      </c>
      <c r="G5505" s="197" t="s">
        <v>11166</v>
      </c>
      <c r="H5505" s="197" t="s">
        <v>11167</v>
      </c>
      <c r="I5505" s="197" t="s">
        <v>30</v>
      </c>
      <c r="J5505" s="197" t="n">
        <v>3645.88</v>
      </c>
    </row>
    <row r="5506" customFormat="false" ht="12.75" hidden="true" customHeight="false" outlineLevel="0" collapsed="false">
      <c r="A5506" s="197" t="s">
        <v>11169</v>
      </c>
      <c r="B5506" s="197"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197" t="s">
        <v>11162</v>
      </c>
      <c r="D5506" s="197" t="s">
        <v>11170</v>
      </c>
      <c r="E5506" s="197" t="s">
        <v>11171</v>
      </c>
      <c r="F5506" s="197" t="s">
        <v>11172</v>
      </c>
      <c r="G5506" s="197" t="s">
        <v>11173</v>
      </c>
      <c r="H5506" s="197" t="s">
        <v>11174</v>
      </c>
      <c r="I5506" s="197" t="s">
        <v>30</v>
      </c>
      <c r="J5506" s="197" t="n">
        <v>4413.39</v>
      </c>
    </row>
    <row r="5507" customFormat="false" ht="12.75" hidden="true" customHeight="false" outlineLevel="0" collapsed="false">
      <c r="A5507" s="197" t="s">
        <v>11175</v>
      </c>
      <c r="B5507" s="197"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197" t="s">
        <v>11162</v>
      </c>
      <c r="D5507" s="197" t="s">
        <v>11170</v>
      </c>
      <c r="E5507" s="197" t="s">
        <v>11171</v>
      </c>
      <c r="F5507" s="197" t="s">
        <v>11172</v>
      </c>
      <c r="G5507" s="197" t="s">
        <v>11173</v>
      </c>
      <c r="H5507" s="197" t="s">
        <v>11174</v>
      </c>
      <c r="I5507" s="197" t="s">
        <v>30</v>
      </c>
      <c r="J5507" s="197" t="n">
        <v>3996.03</v>
      </c>
    </row>
    <row r="5508" customFormat="false" ht="12.75" hidden="true" customHeight="false" outlineLevel="0" collapsed="false">
      <c r="A5508" s="197" t="s">
        <v>11176</v>
      </c>
      <c r="B5508" s="197"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197" t="s">
        <v>11162</v>
      </c>
      <c r="D5508" s="197" t="s">
        <v>11177</v>
      </c>
      <c r="E5508" s="197" t="s">
        <v>11171</v>
      </c>
      <c r="F5508" s="197" t="s">
        <v>11172</v>
      </c>
      <c r="G5508" s="197" t="s">
        <v>11173</v>
      </c>
      <c r="H5508" s="197" t="s">
        <v>11174</v>
      </c>
      <c r="I5508" s="197" t="s">
        <v>30</v>
      </c>
      <c r="J5508" s="197" t="n">
        <v>4842.9</v>
      </c>
    </row>
    <row r="5509" customFormat="false" ht="12.75" hidden="true" customHeight="false" outlineLevel="0" collapsed="false">
      <c r="A5509" s="197" t="s">
        <v>11178</v>
      </c>
      <c r="B5509" s="197"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197" t="s">
        <v>11162</v>
      </c>
      <c r="D5509" s="197" t="s">
        <v>11177</v>
      </c>
      <c r="E5509" s="197" t="s">
        <v>11171</v>
      </c>
      <c r="F5509" s="197" t="s">
        <v>11172</v>
      </c>
      <c r="G5509" s="197" t="s">
        <v>11173</v>
      </c>
      <c r="H5509" s="197" t="s">
        <v>11174</v>
      </c>
      <c r="I5509" s="197" t="s">
        <v>30</v>
      </c>
      <c r="J5509" s="197" t="n">
        <v>4388.83</v>
      </c>
    </row>
    <row r="5510" customFormat="false" ht="12.75" hidden="true" customHeight="false" outlineLevel="0" collapsed="false">
      <c r="A5510" s="197" t="s">
        <v>11179</v>
      </c>
      <c r="B5510" s="197"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197" t="s">
        <v>11162</v>
      </c>
      <c r="D5510" s="197" t="s">
        <v>11180</v>
      </c>
      <c r="E5510" s="197" t="s">
        <v>11171</v>
      </c>
      <c r="F5510" s="197" t="s">
        <v>11172</v>
      </c>
      <c r="G5510" s="197" t="s">
        <v>11173</v>
      </c>
      <c r="H5510" s="197" t="s">
        <v>11174</v>
      </c>
      <c r="I5510" s="197" t="s">
        <v>30</v>
      </c>
      <c r="J5510" s="197" t="n">
        <v>5286.82</v>
      </c>
    </row>
    <row r="5511" customFormat="false" ht="12.75" hidden="true" customHeight="false" outlineLevel="0" collapsed="false">
      <c r="A5511" s="197" t="s">
        <v>11181</v>
      </c>
      <c r="B5511" s="197"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197" t="s">
        <v>11162</v>
      </c>
      <c r="D5511" s="197" t="s">
        <v>11180</v>
      </c>
      <c r="E5511" s="197" t="s">
        <v>11171</v>
      </c>
      <c r="F5511" s="197" t="s">
        <v>11172</v>
      </c>
      <c r="G5511" s="197" t="s">
        <v>11173</v>
      </c>
      <c r="H5511" s="197" t="s">
        <v>11174</v>
      </c>
      <c r="I5511" s="197" t="s">
        <v>30</v>
      </c>
      <c r="J5511" s="197" t="n">
        <v>4794.71</v>
      </c>
    </row>
    <row r="5512" customFormat="false" ht="12.75" hidden="true" customHeight="false" outlineLevel="0" collapsed="false">
      <c r="A5512" s="197" t="s">
        <v>11182</v>
      </c>
      <c r="B5512" s="197"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197" t="s">
        <v>11162</v>
      </c>
      <c r="D5512" s="197" t="s">
        <v>11183</v>
      </c>
      <c r="E5512" s="197" t="s">
        <v>11171</v>
      </c>
      <c r="F5512" s="197" t="s">
        <v>11172</v>
      </c>
      <c r="G5512" s="197" t="s">
        <v>11173</v>
      </c>
      <c r="H5512" s="197" t="s">
        <v>11174</v>
      </c>
      <c r="I5512" s="197" t="s">
        <v>30</v>
      </c>
      <c r="J5512" s="197" t="n">
        <v>5897.88</v>
      </c>
    </row>
    <row r="5513" customFormat="false" ht="12.75" hidden="true" customHeight="false" outlineLevel="0" collapsed="false">
      <c r="A5513" s="197" t="s">
        <v>11184</v>
      </c>
      <c r="B5513" s="197"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197" t="s">
        <v>11162</v>
      </c>
      <c r="D5513" s="197" t="s">
        <v>11183</v>
      </c>
      <c r="E5513" s="197" t="s">
        <v>11171</v>
      </c>
      <c r="F5513" s="197" t="s">
        <v>11172</v>
      </c>
      <c r="G5513" s="197" t="s">
        <v>11173</v>
      </c>
      <c r="H5513" s="197" t="s">
        <v>11174</v>
      </c>
      <c r="I5513" s="197" t="s">
        <v>30</v>
      </c>
      <c r="J5513" s="197" t="n">
        <v>5348.7</v>
      </c>
    </row>
    <row r="5514" customFormat="false" ht="12.75" hidden="true" customHeight="false" outlineLevel="0" collapsed="false">
      <c r="A5514" s="197" t="s">
        <v>11185</v>
      </c>
      <c r="B5514" s="197"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197" t="s">
        <v>11162</v>
      </c>
      <c r="D5514" s="197" t="s">
        <v>11186</v>
      </c>
      <c r="E5514" s="197" t="s">
        <v>11171</v>
      </c>
      <c r="F5514" s="197" t="s">
        <v>11172</v>
      </c>
      <c r="G5514" s="197" t="s">
        <v>11173</v>
      </c>
      <c r="H5514" s="197" t="s">
        <v>11174</v>
      </c>
      <c r="I5514" s="197" t="s">
        <v>30</v>
      </c>
      <c r="J5514" s="197" t="n">
        <v>6461.66</v>
      </c>
    </row>
    <row r="5515" customFormat="false" ht="12.75" hidden="true" customHeight="false" outlineLevel="0" collapsed="false">
      <c r="A5515" s="197" t="s">
        <v>11187</v>
      </c>
      <c r="B5515" s="197"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197" t="s">
        <v>11162</v>
      </c>
      <c r="D5515" s="197" t="s">
        <v>11186</v>
      </c>
      <c r="E5515" s="197" t="s">
        <v>11171</v>
      </c>
      <c r="F5515" s="197" t="s">
        <v>11172</v>
      </c>
      <c r="G5515" s="197" t="s">
        <v>11173</v>
      </c>
      <c r="H5515" s="197" t="s">
        <v>11174</v>
      </c>
      <c r="I5515" s="197" t="s">
        <v>30</v>
      </c>
      <c r="J5515" s="197" t="n">
        <v>5855.69</v>
      </c>
    </row>
    <row r="5516" customFormat="false" ht="12.75" hidden="true" customHeight="false" outlineLevel="0" collapsed="false">
      <c r="A5516" s="197" t="s">
        <v>11188</v>
      </c>
      <c r="B5516" s="197"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197" t="s">
        <v>11162</v>
      </c>
      <c r="D5516" s="197" t="s">
        <v>11189</v>
      </c>
      <c r="E5516" s="197" t="s">
        <v>11171</v>
      </c>
      <c r="F5516" s="197" t="s">
        <v>11172</v>
      </c>
      <c r="G5516" s="197" t="s">
        <v>11173</v>
      </c>
      <c r="H5516" s="197" t="s">
        <v>11174</v>
      </c>
      <c r="I5516" s="197" t="s">
        <v>30</v>
      </c>
      <c r="J5516" s="197" t="n">
        <v>6593.13</v>
      </c>
    </row>
    <row r="5517" customFormat="false" ht="12.75" hidden="true" customHeight="false" outlineLevel="0" collapsed="false">
      <c r="A5517" s="197" t="s">
        <v>11190</v>
      </c>
      <c r="B5517" s="197"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197" t="s">
        <v>11162</v>
      </c>
      <c r="D5517" s="197" t="s">
        <v>11189</v>
      </c>
      <c r="E5517" s="197" t="s">
        <v>11171</v>
      </c>
      <c r="F5517" s="197" t="s">
        <v>11172</v>
      </c>
      <c r="G5517" s="197" t="s">
        <v>11173</v>
      </c>
      <c r="H5517" s="197" t="s">
        <v>11174</v>
      </c>
      <c r="I5517" s="197" t="s">
        <v>30</v>
      </c>
      <c r="J5517" s="197" t="n">
        <v>5982.02</v>
      </c>
    </row>
    <row r="5518" customFormat="false" ht="12.75" hidden="true" customHeight="false" outlineLevel="0" collapsed="false">
      <c r="A5518" s="197" t="s">
        <v>11191</v>
      </c>
      <c r="B5518" s="197"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197" t="s">
        <v>11162</v>
      </c>
      <c r="D5518" s="197" t="s">
        <v>11192</v>
      </c>
      <c r="E5518" s="197" t="s">
        <v>11171</v>
      </c>
      <c r="F5518" s="197" t="s">
        <v>11172</v>
      </c>
      <c r="G5518" s="197" t="s">
        <v>11173</v>
      </c>
      <c r="H5518" s="197" t="s">
        <v>11174</v>
      </c>
      <c r="I5518" s="197" t="s">
        <v>30</v>
      </c>
      <c r="J5518" s="197" t="n">
        <v>6719.72</v>
      </c>
    </row>
    <row r="5519" customFormat="false" ht="12.75" hidden="true" customHeight="false" outlineLevel="0" collapsed="false">
      <c r="A5519" s="197" t="s">
        <v>11193</v>
      </c>
      <c r="B5519" s="197"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197" t="s">
        <v>11162</v>
      </c>
      <c r="D5519" s="197" t="s">
        <v>11192</v>
      </c>
      <c r="E5519" s="197" t="s">
        <v>11171</v>
      </c>
      <c r="F5519" s="197" t="s">
        <v>11172</v>
      </c>
      <c r="G5519" s="197" t="s">
        <v>11173</v>
      </c>
      <c r="H5519" s="197" t="s">
        <v>11174</v>
      </c>
      <c r="I5519" s="197" t="s">
        <v>30</v>
      </c>
      <c r="J5519" s="197" t="n">
        <v>6102.43</v>
      </c>
    </row>
    <row r="5520" customFormat="false" ht="12.75" hidden="true" customHeight="false" outlineLevel="0" collapsed="false">
      <c r="A5520" s="197" t="s">
        <v>11194</v>
      </c>
      <c r="B5520" s="197"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197" t="s">
        <v>11162</v>
      </c>
      <c r="D5520" s="197" t="s">
        <v>11195</v>
      </c>
      <c r="E5520" s="197" t="s">
        <v>11171</v>
      </c>
      <c r="F5520" s="197" t="s">
        <v>11172</v>
      </c>
      <c r="G5520" s="197" t="s">
        <v>11173</v>
      </c>
      <c r="H5520" s="197" t="s">
        <v>11174</v>
      </c>
      <c r="I5520" s="197" t="s">
        <v>30</v>
      </c>
      <c r="J5520" s="197" t="n">
        <v>7038.42</v>
      </c>
    </row>
    <row r="5521" customFormat="false" ht="12.75" hidden="true" customHeight="false" outlineLevel="0" collapsed="false">
      <c r="A5521" s="197" t="s">
        <v>11196</v>
      </c>
      <c r="B5521" s="197"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197" t="s">
        <v>11162</v>
      </c>
      <c r="D5521" s="197" t="s">
        <v>11195</v>
      </c>
      <c r="E5521" s="197" t="s">
        <v>11171</v>
      </c>
      <c r="F5521" s="197" t="s">
        <v>11172</v>
      </c>
      <c r="G5521" s="197" t="s">
        <v>11173</v>
      </c>
      <c r="H5521" s="197" t="s">
        <v>11174</v>
      </c>
      <c r="I5521" s="197" t="s">
        <v>30</v>
      </c>
      <c r="J5521" s="197" t="n">
        <v>6405.83</v>
      </c>
    </row>
    <row r="5522" customFormat="false" ht="12.75" hidden="true" customHeight="false" outlineLevel="0" collapsed="false">
      <c r="A5522" s="197" t="s">
        <v>11197</v>
      </c>
      <c r="B5522" s="197"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197" t="s">
        <v>11162</v>
      </c>
      <c r="D5522" s="197" t="s">
        <v>11198</v>
      </c>
      <c r="E5522" s="197" t="s">
        <v>11171</v>
      </c>
      <c r="F5522" s="197" t="s">
        <v>11199</v>
      </c>
      <c r="G5522" s="197" t="s">
        <v>11200</v>
      </c>
      <c r="H5522" s="197" t="s">
        <v>11174</v>
      </c>
      <c r="I5522" s="197" t="s">
        <v>30</v>
      </c>
      <c r="J5522" s="197" t="n">
        <v>7353.52</v>
      </c>
    </row>
    <row r="5523" customFormat="false" ht="12.75" hidden="true" customHeight="false" outlineLevel="0" collapsed="false">
      <c r="A5523" s="197" t="s">
        <v>11201</v>
      </c>
      <c r="B5523" s="197"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197" t="s">
        <v>11162</v>
      </c>
      <c r="D5523" s="197" t="s">
        <v>11198</v>
      </c>
      <c r="E5523" s="197" t="s">
        <v>11171</v>
      </c>
      <c r="F5523" s="197" t="s">
        <v>11199</v>
      </c>
      <c r="G5523" s="197" t="s">
        <v>11200</v>
      </c>
      <c r="H5523" s="197" t="s">
        <v>11174</v>
      </c>
      <c r="I5523" s="197" t="s">
        <v>30</v>
      </c>
      <c r="J5523" s="197" t="n">
        <v>6689.88</v>
      </c>
    </row>
    <row r="5524" customFormat="false" ht="12.75" hidden="true" customHeight="false" outlineLevel="0" collapsed="false">
      <c r="A5524" s="197" t="s">
        <v>11202</v>
      </c>
      <c r="B5524" s="197"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197" t="s">
        <v>11162</v>
      </c>
      <c r="D5524" s="197" t="s">
        <v>11203</v>
      </c>
      <c r="E5524" s="197" t="s">
        <v>11171</v>
      </c>
      <c r="F5524" s="197" t="s">
        <v>11172</v>
      </c>
      <c r="G5524" s="197" t="s">
        <v>11173</v>
      </c>
      <c r="H5524" s="197" t="s">
        <v>11174</v>
      </c>
      <c r="I5524" s="197" t="s">
        <v>30</v>
      </c>
      <c r="J5524" s="197" t="n">
        <v>7712.06</v>
      </c>
    </row>
    <row r="5525" customFormat="false" ht="12.75" hidden="true" customHeight="false" outlineLevel="0" collapsed="false">
      <c r="A5525" s="197" t="s">
        <v>11204</v>
      </c>
      <c r="B5525" s="197"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197" t="s">
        <v>11162</v>
      </c>
      <c r="D5525" s="197" t="s">
        <v>11203</v>
      </c>
      <c r="E5525" s="197" t="s">
        <v>11171</v>
      </c>
      <c r="F5525" s="197" t="s">
        <v>11172</v>
      </c>
      <c r="G5525" s="197" t="s">
        <v>11173</v>
      </c>
      <c r="H5525" s="197" t="s">
        <v>11174</v>
      </c>
      <c r="I5525" s="197" t="s">
        <v>30</v>
      </c>
      <c r="J5525" s="197" t="n">
        <v>7017.58</v>
      </c>
    </row>
    <row r="5526" customFormat="false" ht="12.75" hidden="true" customHeight="false" outlineLevel="0" collapsed="false">
      <c r="A5526" s="197" t="s">
        <v>11205</v>
      </c>
      <c r="B5526" s="197"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197" t="s">
        <v>11162</v>
      </c>
      <c r="D5526" s="197" t="s">
        <v>11206</v>
      </c>
      <c r="E5526" s="197" t="s">
        <v>11171</v>
      </c>
      <c r="F5526" s="197" t="s">
        <v>11172</v>
      </c>
      <c r="G5526" s="197" t="s">
        <v>11173</v>
      </c>
      <c r="H5526" s="197" t="s">
        <v>11174</v>
      </c>
      <c r="I5526" s="197" t="s">
        <v>30</v>
      </c>
      <c r="J5526" s="197" t="n">
        <v>8072.22</v>
      </c>
    </row>
    <row r="5527" customFormat="false" ht="12.75" hidden="true" customHeight="false" outlineLevel="0" collapsed="false">
      <c r="A5527" s="197" t="s">
        <v>11207</v>
      </c>
      <c r="B5527" s="197"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197" t="s">
        <v>11162</v>
      </c>
      <c r="D5527" s="197" t="s">
        <v>11206</v>
      </c>
      <c r="E5527" s="197" t="s">
        <v>11171</v>
      </c>
      <c r="F5527" s="197" t="s">
        <v>11172</v>
      </c>
      <c r="G5527" s="197" t="s">
        <v>11173</v>
      </c>
      <c r="H5527" s="197" t="s">
        <v>11174</v>
      </c>
      <c r="I5527" s="197" t="s">
        <v>30</v>
      </c>
      <c r="J5527" s="197" t="n">
        <v>7346.68</v>
      </c>
    </row>
    <row r="5528" customFormat="false" ht="12.75" hidden="true" customHeight="false" outlineLevel="0" collapsed="false">
      <c r="A5528" s="197" t="s">
        <v>11208</v>
      </c>
      <c r="B5528" s="197"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197" t="s">
        <v>11162</v>
      </c>
      <c r="D5528" s="197" t="s">
        <v>11209</v>
      </c>
      <c r="E5528" s="197" t="s">
        <v>11171</v>
      </c>
      <c r="F5528" s="197" t="s">
        <v>11172</v>
      </c>
      <c r="G5528" s="197" t="s">
        <v>11173</v>
      </c>
      <c r="H5528" s="197" t="s">
        <v>11174</v>
      </c>
      <c r="I5528" s="197" t="s">
        <v>30</v>
      </c>
      <c r="J5528" s="197" t="n">
        <v>8432.32</v>
      </c>
    </row>
    <row r="5529" customFormat="false" ht="12.75" hidden="true" customHeight="false" outlineLevel="0" collapsed="false">
      <c r="A5529" s="197" t="s">
        <v>11210</v>
      </c>
      <c r="B5529" s="197"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197" t="s">
        <v>11162</v>
      </c>
      <c r="D5529" s="197" t="s">
        <v>11209</v>
      </c>
      <c r="E5529" s="197" t="s">
        <v>11171</v>
      </c>
      <c r="F5529" s="197" t="s">
        <v>11172</v>
      </c>
      <c r="G5529" s="197" t="s">
        <v>11173</v>
      </c>
      <c r="H5529" s="197" t="s">
        <v>11174</v>
      </c>
      <c r="I5529" s="197" t="s">
        <v>30</v>
      </c>
      <c r="J5529" s="197" t="n">
        <v>7675.73</v>
      </c>
    </row>
    <row r="5530" customFormat="false" ht="12.75" hidden="true" customHeight="false" outlineLevel="0" collapsed="false">
      <c r="A5530" s="197" t="s">
        <v>11211</v>
      </c>
      <c r="B5530" s="197"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197" t="s">
        <v>11162</v>
      </c>
      <c r="D5530" s="197" t="s">
        <v>11212</v>
      </c>
      <c r="E5530" s="197" t="s">
        <v>11171</v>
      </c>
      <c r="F5530" s="197" t="s">
        <v>11172</v>
      </c>
      <c r="G5530" s="197" t="s">
        <v>11173</v>
      </c>
      <c r="H5530" s="197" t="s">
        <v>11174</v>
      </c>
      <c r="I5530" s="197" t="s">
        <v>30</v>
      </c>
      <c r="J5530" s="197" t="n">
        <v>8745.86</v>
      </c>
    </row>
    <row r="5531" customFormat="false" ht="12.75" hidden="true" customHeight="false" outlineLevel="0" collapsed="false">
      <c r="A5531" s="197" t="s">
        <v>11213</v>
      </c>
      <c r="B5531" s="197"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197" t="s">
        <v>11162</v>
      </c>
      <c r="D5531" s="197" t="s">
        <v>11212</v>
      </c>
      <c r="E5531" s="197" t="s">
        <v>11171</v>
      </c>
      <c r="F5531" s="197" t="s">
        <v>11172</v>
      </c>
      <c r="G5531" s="197" t="s">
        <v>11173</v>
      </c>
      <c r="H5531" s="197" t="s">
        <v>11174</v>
      </c>
      <c r="I5531" s="197" t="s">
        <v>30</v>
      </c>
      <c r="J5531" s="197" t="n">
        <v>7958.42</v>
      </c>
    </row>
    <row r="5532" customFormat="false" ht="12.75" hidden="true" customHeight="false" outlineLevel="0" collapsed="false">
      <c r="A5532" s="197" t="s">
        <v>11214</v>
      </c>
      <c r="B5532" s="197"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197" t="s">
        <v>11162</v>
      </c>
      <c r="D5532" s="197" t="s">
        <v>11215</v>
      </c>
      <c r="E5532" s="197" t="s">
        <v>11171</v>
      </c>
      <c r="F5532" s="197" t="s">
        <v>11172</v>
      </c>
      <c r="G5532" s="197" t="s">
        <v>11173</v>
      </c>
      <c r="H5532" s="197" t="s">
        <v>11174</v>
      </c>
      <c r="I5532" s="197" t="s">
        <v>30</v>
      </c>
      <c r="J5532" s="197" t="n">
        <v>9105.96</v>
      </c>
    </row>
    <row r="5533" customFormat="false" ht="12.75" hidden="true" customHeight="false" outlineLevel="0" collapsed="false">
      <c r="A5533" s="197" t="s">
        <v>11216</v>
      </c>
      <c r="B5533" s="197"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197" t="s">
        <v>11162</v>
      </c>
      <c r="D5533" s="197" t="s">
        <v>11215</v>
      </c>
      <c r="E5533" s="197" t="s">
        <v>11171</v>
      </c>
      <c r="F5533" s="197" t="s">
        <v>11172</v>
      </c>
      <c r="G5533" s="197" t="s">
        <v>11173</v>
      </c>
      <c r="H5533" s="197" t="s">
        <v>11174</v>
      </c>
      <c r="I5533" s="197" t="s">
        <v>30</v>
      </c>
      <c r="J5533" s="197" t="n">
        <v>8287.47</v>
      </c>
    </row>
    <row r="5534" customFormat="false" ht="12.75" hidden="true" customHeight="false" outlineLevel="0" collapsed="false">
      <c r="A5534" s="197" t="s">
        <v>11217</v>
      </c>
      <c r="B5534" s="197"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197" t="s">
        <v>11162</v>
      </c>
      <c r="D5534" s="197" t="s">
        <v>11218</v>
      </c>
      <c r="E5534" s="197" t="s">
        <v>11171</v>
      </c>
      <c r="F5534" s="197" t="s">
        <v>11172</v>
      </c>
      <c r="G5534" s="197" t="s">
        <v>11173</v>
      </c>
      <c r="H5534" s="197" t="s">
        <v>11174</v>
      </c>
      <c r="I5534" s="197" t="s">
        <v>30</v>
      </c>
      <c r="J5534" s="197" t="n">
        <v>9466.11</v>
      </c>
    </row>
    <row r="5535" customFormat="false" ht="12.75" hidden="true" customHeight="false" outlineLevel="0" collapsed="false">
      <c r="A5535" s="197" t="s">
        <v>11219</v>
      </c>
      <c r="B5535" s="197"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197" t="s">
        <v>11162</v>
      </c>
      <c r="D5535" s="197" t="s">
        <v>11218</v>
      </c>
      <c r="E5535" s="197" t="s">
        <v>11171</v>
      </c>
      <c r="F5535" s="197" t="s">
        <v>11172</v>
      </c>
      <c r="G5535" s="197" t="s">
        <v>11173</v>
      </c>
      <c r="H5535" s="197" t="s">
        <v>11174</v>
      </c>
      <c r="I5535" s="197" t="s">
        <v>30</v>
      </c>
      <c r="J5535" s="197" t="n">
        <v>8616.57</v>
      </c>
    </row>
    <row r="5536" customFormat="false" ht="12.75" hidden="true" customHeight="false" outlineLevel="0" collapsed="false">
      <c r="A5536" s="197" t="s">
        <v>11220</v>
      </c>
      <c r="B5536" s="197"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197" t="s">
        <v>11162</v>
      </c>
      <c r="D5536" s="197" t="s">
        <v>11221</v>
      </c>
      <c r="E5536" s="197" t="s">
        <v>11171</v>
      </c>
      <c r="F5536" s="197" t="s">
        <v>11172</v>
      </c>
      <c r="G5536" s="197" t="s">
        <v>11173</v>
      </c>
      <c r="H5536" s="197" t="s">
        <v>11174</v>
      </c>
      <c r="I5536" s="197" t="s">
        <v>30</v>
      </c>
      <c r="J5536" s="197" t="n">
        <v>9824.65</v>
      </c>
    </row>
    <row r="5537" customFormat="false" ht="12.75" hidden="true" customHeight="false" outlineLevel="0" collapsed="false">
      <c r="A5537" s="197" t="s">
        <v>11222</v>
      </c>
      <c r="B5537" s="197"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197" t="s">
        <v>11162</v>
      </c>
      <c r="D5537" s="197" t="s">
        <v>11221</v>
      </c>
      <c r="E5537" s="197" t="s">
        <v>11171</v>
      </c>
      <c r="F5537" s="197" t="s">
        <v>11172</v>
      </c>
      <c r="G5537" s="197" t="s">
        <v>11173</v>
      </c>
      <c r="H5537" s="197" t="s">
        <v>11174</v>
      </c>
      <c r="I5537" s="197" t="s">
        <v>30</v>
      </c>
      <c r="J5537" s="197" t="n">
        <v>8944.27</v>
      </c>
    </row>
    <row r="5538" customFormat="false" ht="12.75" hidden="true" customHeight="false" outlineLevel="0" collapsed="false">
      <c r="A5538" s="197" t="s">
        <v>11223</v>
      </c>
      <c r="B5538" s="197"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197" t="s">
        <v>11162</v>
      </c>
      <c r="D5538" s="197" t="s">
        <v>11224</v>
      </c>
      <c r="E5538" s="197" t="s">
        <v>11225</v>
      </c>
      <c r="F5538" s="197" t="s">
        <v>11226</v>
      </c>
      <c r="G5538" s="197" t="s">
        <v>11227</v>
      </c>
      <c r="H5538" s="197" t="s">
        <v>11228</v>
      </c>
      <c r="I5538" s="197" t="s">
        <v>30</v>
      </c>
      <c r="J5538" s="197" t="n">
        <v>4955.41</v>
      </c>
    </row>
    <row r="5539" customFormat="false" ht="12.75" hidden="true" customHeight="false" outlineLevel="0" collapsed="false">
      <c r="A5539" s="197" t="s">
        <v>11229</v>
      </c>
      <c r="B5539" s="197"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197" t="s">
        <v>11162</v>
      </c>
      <c r="D5539" s="197" t="s">
        <v>11224</v>
      </c>
      <c r="E5539" s="197" t="s">
        <v>11225</v>
      </c>
      <c r="F5539" s="197" t="s">
        <v>11226</v>
      </c>
      <c r="G5539" s="197" t="s">
        <v>11227</v>
      </c>
      <c r="H5539" s="197" t="s">
        <v>11228</v>
      </c>
      <c r="I5539" s="197" t="s">
        <v>30</v>
      </c>
      <c r="J5539" s="197" t="n">
        <v>4487.48</v>
      </c>
    </row>
    <row r="5540" customFormat="false" ht="12.75" hidden="true" customHeight="false" outlineLevel="0" collapsed="false">
      <c r="A5540" s="197" t="s">
        <v>11230</v>
      </c>
      <c r="B5540" s="197"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197" t="s">
        <v>11162</v>
      </c>
      <c r="D5540" s="197" t="s">
        <v>11231</v>
      </c>
      <c r="E5540" s="197" t="s">
        <v>11225</v>
      </c>
      <c r="F5540" s="197" t="s">
        <v>11226</v>
      </c>
      <c r="G5540" s="197" t="s">
        <v>11227</v>
      </c>
      <c r="H5540" s="197" t="s">
        <v>11228</v>
      </c>
      <c r="I5540" s="197" t="s">
        <v>30</v>
      </c>
      <c r="J5540" s="197" t="n">
        <v>5417.42</v>
      </c>
    </row>
    <row r="5541" customFormat="false" ht="12.75" hidden="true" customHeight="false" outlineLevel="0" collapsed="false">
      <c r="A5541" s="197" t="s">
        <v>11232</v>
      </c>
      <c r="B5541" s="197"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197" t="s">
        <v>11162</v>
      </c>
      <c r="D5541" s="197" t="s">
        <v>11231</v>
      </c>
      <c r="E5541" s="197" t="s">
        <v>11225</v>
      </c>
      <c r="F5541" s="197" t="s">
        <v>11226</v>
      </c>
      <c r="G5541" s="197" t="s">
        <v>11227</v>
      </c>
      <c r="H5541" s="197" t="s">
        <v>11228</v>
      </c>
      <c r="I5541" s="197" t="s">
        <v>30</v>
      </c>
      <c r="J5541" s="197" t="n">
        <v>4909.74</v>
      </c>
    </row>
    <row r="5542" customFormat="false" ht="12.75" hidden="true" customHeight="false" outlineLevel="0" collapsed="false">
      <c r="A5542" s="197" t="s">
        <v>11233</v>
      </c>
      <c r="B5542" s="197"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197" t="s">
        <v>11162</v>
      </c>
      <c r="D5542" s="197" t="s">
        <v>11234</v>
      </c>
      <c r="E5542" s="197" t="s">
        <v>11225</v>
      </c>
      <c r="F5542" s="197" t="s">
        <v>11226</v>
      </c>
      <c r="G5542" s="197" t="s">
        <v>11227</v>
      </c>
      <c r="H5542" s="197" t="s">
        <v>11228</v>
      </c>
      <c r="I5542" s="197" t="s">
        <v>30</v>
      </c>
      <c r="J5542" s="197" t="n">
        <v>5879.57</v>
      </c>
    </row>
    <row r="5543" customFormat="false" ht="12.75" hidden="true" customHeight="false" outlineLevel="0" collapsed="false">
      <c r="A5543" s="197" t="s">
        <v>11235</v>
      </c>
      <c r="B5543" s="197"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197" t="s">
        <v>11162</v>
      </c>
      <c r="D5543" s="197" t="s">
        <v>11234</v>
      </c>
      <c r="E5543" s="197" t="s">
        <v>11225</v>
      </c>
      <c r="F5543" s="197" t="s">
        <v>11226</v>
      </c>
      <c r="G5543" s="197" t="s">
        <v>11227</v>
      </c>
      <c r="H5543" s="197" t="s">
        <v>11228</v>
      </c>
      <c r="I5543" s="197" t="s">
        <v>30</v>
      </c>
      <c r="J5543" s="197" t="n">
        <v>5332.16</v>
      </c>
    </row>
    <row r="5544" customFormat="false" ht="12.75" hidden="true" customHeight="false" outlineLevel="0" collapsed="false">
      <c r="A5544" s="197" t="s">
        <v>11236</v>
      </c>
      <c r="B5544" s="197"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197" t="s">
        <v>11162</v>
      </c>
      <c r="D5544" s="197" t="s">
        <v>11237</v>
      </c>
      <c r="E5544" s="197" t="s">
        <v>11225</v>
      </c>
      <c r="F5544" s="197" t="s">
        <v>11226</v>
      </c>
      <c r="G5544" s="197" t="s">
        <v>11227</v>
      </c>
      <c r="H5544" s="197" t="s">
        <v>11228</v>
      </c>
      <c r="I5544" s="197" t="s">
        <v>30</v>
      </c>
      <c r="J5544" s="197" t="n">
        <v>6500.54</v>
      </c>
    </row>
    <row r="5545" customFormat="false" ht="12.75" hidden="true" customHeight="false" outlineLevel="0" collapsed="false">
      <c r="A5545" s="197" t="s">
        <v>11238</v>
      </c>
      <c r="B5545" s="197"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197" t="s">
        <v>11162</v>
      </c>
      <c r="D5545" s="197" t="s">
        <v>11237</v>
      </c>
      <c r="E5545" s="197" t="s">
        <v>11225</v>
      </c>
      <c r="F5545" s="197" t="s">
        <v>11226</v>
      </c>
      <c r="G5545" s="197" t="s">
        <v>11227</v>
      </c>
      <c r="H5545" s="197" t="s">
        <v>11228</v>
      </c>
      <c r="I5545" s="197" t="s">
        <v>30</v>
      </c>
      <c r="J5545" s="197" t="n">
        <v>5891.65</v>
      </c>
    </row>
    <row r="5546" customFormat="false" ht="12.75" hidden="true" customHeight="false" outlineLevel="0" collapsed="false">
      <c r="A5546" s="197" t="s">
        <v>11239</v>
      </c>
      <c r="B5546" s="197"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197" t="s">
        <v>11162</v>
      </c>
      <c r="D5546" s="197" t="s">
        <v>11240</v>
      </c>
      <c r="E5546" s="197" t="s">
        <v>11225</v>
      </c>
      <c r="F5546" s="197" t="s">
        <v>11226</v>
      </c>
      <c r="G5546" s="197" t="s">
        <v>11227</v>
      </c>
      <c r="H5546" s="197" t="s">
        <v>11228</v>
      </c>
      <c r="I5546" s="197" t="s">
        <v>30</v>
      </c>
      <c r="J5546" s="197" t="n">
        <v>7144.75</v>
      </c>
    </row>
    <row r="5547" customFormat="false" ht="12.75" hidden="true" customHeight="false" outlineLevel="0" collapsed="false">
      <c r="A5547" s="197" t="s">
        <v>11241</v>
      </c>
      <c r="B5547" s="197"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197" t="s">
        <v>11162</v>
      </c>
      <c r="D5547" s="197" t="s">
        <v>11240</v>
      </c>
      <c r="E5547" s="197" t="s">
        <v>11225</v>
      </c>
      <c r="F5547" s="197" t="s">
        <v>11226</v>
      </c>
      <c r="G5547" s="197" t="s">
        <v>11227</v>
      </c>
      <c r="H5547" s="197" t="s">
        <v>11228</v>
      </c>
      <c r="I5547" s="197" t="s">
        <v>30</v>
      </c>
      <c r="J5547" s="197" t="n">
        <v>6474.35</v>
      </c>
    </row>
    <row r="5548" customFormat="false" ht="12.75" hidden="true" customHeight="false" outlineLevel="0" collapsed="false">
      <c r="A5548" s="197" t="s">
        <v>11242</v>
      </c>
      <c r="B5548" s="197"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197" t="s">
        <v>11162</v>
      </c>
      <c r="D5548" s="197" t="s">
        <v>11243</v>
      </c>
      <c r="E5548" s="197" t="s">
        <v>11225</v>
      </c>
      <c r="F5548" s="197" t="s">
        <v>11226</v>
      </c>
      <c r="G5548" s="197" t="s">
        <v>11227</v>
      </c>
      <c r="H5548" s="197" t="s">
        <v>11228</v>
      </c>
      <c r="I5548" s="197" t="s">
        <v>30</v>
      </c>
      <c r="J5548" s="197" t="n">
        <v>7447.36</v>
      </c>
    </row>
    <row r="5549" customFormat="false" ht="12.75" hidden="true" customHeight="false" outlineLevel="0" collapsed="false">
      <c r="A5549" s="197" t="s">
        <v>11244</v>
      </c>
      <c r="B5549" s="197"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197" t="s">
        <v>11162</v>
      </c>
      <c r="D5549" s="197" t="s">
        <v>11243</v>
      </c>
      <c r="E5549" s="197" t="s">
        <v>11225</v>
      </c>
      <c r="F5549" s="197" t="s">
        <v>11226</v>
      </c>
      <c r="G5549" s="197" t="s">
        <v>11227</v>
      </c>
      <c r="H5549" s="197" t="s">
        <v>11228</v>
      </c>
      <c r="I5549" s="197" t="s">
        <v>30</v>
      </c>
      <c r="J5549" s="197" t="n">
        <v>6757.04</v>
      </c>
    </row>
    <row r="5550" customFormat="false" ht="12.75" hidden="true" customHeight="false" outlineLevel="0" collapsed="false">
      <c r="A5550" s="197" t="s">
        <v>11245</v>
      </c>
      <c r="B5550" s="197"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197" t="s">
        <v>11162</v>
      </c>
      <c r="D5550" s="197" t="s">
        <v>11246</v>
      </c>
      <c r="E5550" s="197" t="s">
        <v>11225</v>
      </c>
      <c r="F5550" s="197" t="s">
        <v>11226</v>
      </c>
      <c r="G5550" s="197" t="s">
        <v>11227</v>
      </c>
      <c r="H5550" s="197" t="s">
        <v>11228</v>
      </c>
      <c r="I5550" s="197" t="s">
        <v>30</v>
      </c>
      <c r="J5550" s="197" t="n">
        <v>7693.46</v>
      </c>
    </row>
    <row r="5551" customFormat="false" ht="12.75" hidden="true" customHeight="false" outlineLevel="0" collapsed="false">
      <c r="A5551" s="197" t="s">
        <v>11247</v>
      </c>
      <c r="B5551" s="197"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197" t="s">
        <v>11162</v>
      </c>
      <c r="D5551" s="197" t="s">
        <v>11246</v>
      </c>
      <c r="E5551" s="197" t="s">
        <v>11225</v>
      </c>
      <c r="F5551" s="197" t="s">
        <v>11226</v>
      </c>
      <c r="G5551" s="197" t="s">
        <v>11227</v>
      </c>
      <c r="H5551" s="197" t="s">
        <v>11228</v>
      </c>
      <c r="I5551" s="197" t="s">
        <v>30</v>
      </c>
      <c r="J5551" s="197" t="n">
        <v>6980.14</v>
      </c>
    </row>
    <row r="5552" customFormat="false" ht="12.75" hidden="true" customHeight="false" outlineLevel="0" collapsed="false">
      <c r="A5552" s="197" t="s">
        <v>11248</v>
      </c>
      <c r="B5552" s="197"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197" t="s">
        <v>11162</v>
      </c>
      <c r="D5552" s="197" t="s">
        <v>11249</v>
      </c>
      <c r="E5552" s="197" t="s">
        <v>11225</v>
      </c>
      <c r="F5552" s="197" t="s">
        <v>11226</v>
      </c>
      <c r="G5552" s="197" t="s">
        <v>11227</v>
      </c>
      <c r="H5552" s="197" t="s">
        <v>11228</v>
      </c>
      <c r="I5552" s="197" t="s">
        <v>30</v>
      </c>
      <c r="J5552" s="197" t="n">
        <v>8011.06</v>
      </c>
    </row>
    <row r="5553" customFormat="false" ht="12.75" hidden="true" customHeight="false" outlineLevel="0" collapsed="false">
      <c r="A5553" s="197" t="s">
        <v>11250</v>
      </c>
      <c r="B5553" s="197"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197" t="s">
        <v>11162</v>
      </c>
      <c r="D5553" s="197" t="s">
        <v>11249</v>
      </c>
      <c r="E5553" s="197" t="s">
        <v>11225</v>
      </c>
      <c r="F5553" s="197" t="s">
        <v>11226</v>
      </c>
      <c r="G5553" s="197" t="s">
        <v>11227</v>
      </c>
      <c r="H5553" s="197" t="s">
        <v>11228</v>
      </c>
      <c r="I5553" s="197" t="s">
        <v>30</v>
      </c>
      <c r="J5553" s="197" t="n">
        <v>7268.04</v>
      </c>
    </row>
    <row r="5554" customFormat="false" ht="12.75" hidden="true" customHeight="false" outlineLevel="0" collapsed="false">
      <c r="A5554" s="197" t="s">
        <v>11251</v>
      </c>
      <c r="B5554" s="197"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197" t="s">
        <v>11162</v>
      </c>
      <c r="D5554" s="197" t="s">
        <v>11252</v>
      </c>
      <c r="E5554" s="197" t="s">
        <v>11225</v>
      </c>
      <c r="F5554" s="197" t="s">
        <v>11226</v>
      </c>
      <c r="G5554" s="197" t="s">
        <v>11227</v>
      </c>
      <c r="H5554" s="197" t="s">
        <v>11228</v>
      </c>
      <c r="I5554" s="197" t="s">
        <v>30</v>
      </c>
      <c r="J5554" s="197" t="n">
        <v>8113.97</v>
      </c>
    </row>
    <row r="5555" customFormat="false" ht="12.75" hidden="true" customHeight="false" outlineLevel="0" collapsed="false">
      <c r="A5555" s="197" t="s">
        <v>11253</v>
      </c>
      <c r="B5555" s="197"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197" t="s">
        <v>11162</v>
      </c>
      <c r="D5555" s="197" t="s">
        <v>11252</v>
      </c>
      <c r="E5555" s="197" t="s">
        <v>11225</v>
      </c>
      <c r="F5555" s="197" t="s">
        <v>11226</v>
      </c>
      <c r="G5555" s="197" t="s">
        <v>11227</v>
      </c>
      <c r="H5555" s="197" t="s">
        <v>11228</v>
      </c>
      <c r="I5555" s="197" t="s">
        <v>30</v>
      </c>
      <c r="J5555" s="197" t="n">
        <v>7379.25</v>
      </c>
    </row>
    <row r="5556" customFormat="false" ht="12.75" hidden="true" customHeight="false" outlineLevel="0" collapsed="false">
      <c r="A5556" s="197" t="s">
        <v>11254</v>
      </c>
      <c r="B5556" s="197"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197" t="s">
        <v>11162</v>
      </c>
      <c r="D5556" s="197" t="s">
        <v>11255</v>
      </c>
      <c r="E5556" s="197" t="s">
        <v>11225</v>
      </c>
      <c r="F5556" s="197" t="s">
        <v>11226</v>
      </c>
      <c r="G5556" s="197" t="s">
        <v>11227</v>
      </c>
      <c r="H5556" s="197" t="s">
        <v>11228</v>
      </c>
      <c r="I5556" s="197" t="s">
        <v>30</v>
      </c>
      <c r="J5556" s="197" t="n">
        <v>8472.51</v>
      </c>
    </row>
    <row r="5557" customFormat="false" ht="12.75" hidden="true" customHeight="false" outlineLevel="0" collapsed="false">
      <c r="A5557" s="197" t="s">
        <v>11256</v>
      </c>
      <c r="B5557" s="197"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197" t="s">
        <v>11162</v>
      </c>
      <c r="D5557" s="197" t="s">
        <v>11255</v>
      </c>
      <c r="E5557" s="197" t="s">
        <v>11225</v>
      </c>
      <c r="F5557" s="197" t="s">
        <v>11226</v>
      </c>
      <c r="G5557" s="197" t="s">
        <v>11227</v>
      </c>
      <c r="H5557" s="197" t="s">
        <v>11228</v>
      </c>
      <c r="I5557" s="197" t="s">
        <v>30</v>
      </c>
      <c r="J5557" s="197" t="n">
        <v>7706.95</v>
      </c>
    </row>
    <row r="5558" customFormat="false" ht="12.75" hidden="true" customHeight="false" outlineLevel="0" collapsed="false">
      <c r="A5558" s="197" t="s">
        <v>11257</v>
      </c>
      <c r="B5558" s="197"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197" t="s">
        <v>11162</v>
      </c>
      <c r="D5558" s="197" t="s">
        <v>11258</v>
      </c>
      <c r="E5558" s="197" t="s">
        <v>11225</v>
      </c>
      <c r="F5558" s="197" t="s">
        <v>11226</v>
      </c>
      <c r="G5558" s="197" t="s">
        <v>11227</v>
      </c>
      <c r="H5558" s="197" t="s">
        <v>11228</v>
      </c>
      <c r="I5558" s="197" t="s">
        <v>30</v>
      </c>
      <c r="J5558" s="197" t="n">
        <v>8832.67</v>
      </c>
    </row>
    <row r="5559" customFormat="false" ht="12.75" hidden="true" customHeight="false" outlineLevel="0" collapsed="false">
      <c r="A5559" s="197" t="s">
        <v>11259</v>
      </c>
      <c r="B5559" s="197"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197" t="s">
        <v>11162</v>
      </c>
      <c r="D5559" s="197" t="s">
        <v>11258</v>
      </c>
      <c r="E5559" s="197" t="s">
        <v>11225</v>
      </c>
      <c r="F5559" s="197" t="s">
        <v>11226</v>
      </c>
      <c r="G5559" s="197" t="s">
        <v>11227</v>
      </c>
      <c r="H5559" s="197" t="s">
        <v>11228</v>
      </c>
      <c r="I5559" s="197" t="s">
        <v>30</v>
      </c>
      <c r="J5559" s="197" t="n">
        <v>8036.05</v>
      </c>
    </row>
    <row r="5560" customFormat="false" ht="12.75" hidden="true" customHeight="false" outlineLevel="0" collapsed="false">
      <c r="A5560" s="197" t="s">
        <v>11260</v>
      </c>
      <c r="B5560" s="197"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197" t="s">
        <v>11162</v>
      </c>
      <c r="D5560" s="197" t="s">
        <v>11261</v>
      </c>
      <c r="E5560" s="197" t="s">
        <v>11225</v>
      </c>
      <c r="F5560" s="197" t="s">
        <v>11226</v>
      </c>
      <c r="G5560" s="197" t="s">
        <v>11227</v>
      </c>
      <c r="H5560" s="197" t="s">
        <v>11228</v>
      </c>
      <c r="I5560" s="197" t="s">
        <v>30</v>
      </c>
      <c r="J5560" s="197" t="n">
        <v>9147.76</v>
      </c>
    </row>
    <row r="5561" customFormat="false" ht="12.75" hidden="true" customHeight="false" outlineLevel="0" collapsed="false">
      <c r="A5561" s="197" t="s">
        <v>11262</v>
      </c>
      <c r="B5561" s="197"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197" t="s">
        <v>11162</v>
      </c>
      <c r="D5561" s="197" t="s">
        <v>11261</v>
      </c>
      <c r="E5561" s="197" t="s">
        <v>11225</v>
      </c>
      <c r="F5561" s="197" t="s">
        <v>11226</v>
      </c>
      <c r="G5561" s="197" t="s">
        <v>11227</v>
      </c>
      <c r="H5561" s="197" t="s">
        <v>11228</v>
      </c>
      <c r="I5561" s="197" t="s">
        <v>30</v>
      </c>
      <c r="J5561" s="197" t="n">
        <v>8320.1</v>
      </c>
    </row>
    <row r="5562" customFormat="false" ht="12.75" hidden="true" customHeight="false" outlineLevel="0" collapsed="false">
      <c r="A5562" s="197" t="s">
        <v>11263</v>
      </c>
      <c r="B5562" s="197"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197" t="s">
        <v>11162</v>
      </c>
      <c r="D5562" s="197" t="s">
        <v>11264</v>
      </c>
      <c r="E5562" s="197" t="s">
        <v>11225</v>
      </c>
      <c r="F5562" s="197" t="s">
        <v>11226</v>
      </c>
      <c r="G5562" s="197" t="s">
        <v>11227</v>
      </c>
      <c r="H5562" s="197" t="s">
        <v>11228</v>
      </c>
      <c r="I5562" s="197" t="s">
        <v>30</v>
      </c>
      <c r="J5562" s="197" t="n">
        <v>9506.31</v>
      </c>
    </row>
    <row r="5563" customFormat="false" ht="12.75" hidden="true" customHeight="false" outlineLevel="0" collapsed="false">
      <c r="A5563" s="197" t="s">
        <v>11265</v>
      </c>
      <c r="B5563" s="197"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197" t="s">
        <v>11162</v>
      </c>
      <c r="D5563" s="197" t="s">
        <v>11264</v>
      </c>
      <c r="E5563" s="197" t="s">
        <v>11225</v>
      </c>
      <c r="F5563" s="197" t="s">
        <v>11226</v>
      </c>
      <c r="G5563" s="197" t="s">
        <v>11227</v>
      </c>
      <c r="H5563" s="197" t="s">
        <v>11228</v>
      </c>
      <c r="I5563" s="197" t="s">
        <v>30</v>
      </c>
      <c r="J5563" s="197" t="n">
        <v>8647.79</v>
      </c>
    </row>
    <row r="5564" customFormat="false" ht="12.75" hidden="true" customHeight="false" outlineLevel="0" collapsed="false">
      <c r="A5564" s="197" t="s">
        <v>11266</v>
      </c>
      <c r="B5564" s="197"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197" t="s">
        <v>11162</v>
      </c>
      <c r="D5564" s="197" t="s">
        <v>11267</v>
      </c>
      <c r="E5564" s="197" t="s">
        <v>11225</v>
      </c>
      <c r="F5564" s="197" t="s">
        <v>11226</v>
      </c>
      <c r="G5564" s="197" t="s">
        <v>11227</v>
      </c>
      <c r="H5564" s="197" t="s">
        <v>11228</v>
      </c>
      <c r="I5564" s="197" t="s">
        <v>30</v>
      </c>
      <c r="J5564" s="197" t="n">
        <v>9866.41</v>
      </c>
    </row>
    <row r="5565" customFormat="false" ht="12.75" hidden="true" customHeight="false" outlineLevel="0" collapsed="false">
      <c r="A5565" s="197" t="s">
        <v>11268</v>
      </c>
      <c r="B5565" s="197"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197" t="s">
        <v>11162</v>
      </c>
      <c r="D5565" s="197" t="s">
        <v>11267</v>
      </c>
      <c r="E5565" s="197" t="s">
        <v>11225</v>
      </c>
      <c r="F5565" s="197" t="s">
        <v>11226</v>
      </c>
      <c r="G5565" s="197" t="s">
        <v>11227</v>
      </c>
      <c r="H5565" s="197" t="s">
        <v>11228</v>
      </c>
      <c r="I5565" s="197" t="s">
        <v>30</v>
      </c>
      <c r="J5565" s="197" t="n">
        <v>8976.84</v>
      </c>
    </row>
    <row r="5566" customFormat="false" ht="12.75" hidden="true" customHeight="false" outlineLevel="0" collapsed="false">
      <c r="A5566" s="197" t="s">
        <v>11269</v>
      </c>
      <c r="B5566" s="197"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197" t="s">
        <v>11162</v>
      </c>
      <c r="D5566" s="197" t="s">
        <v>11270</v>
      </c>
      <c r="E5566" s="197" t="s">
        <v>11225</v>
      </c>
      <c r="F5566" s="197" t="s">
        <v>11226</v>
      </c>
      <c r="G5566" s="197" t="s">
        <v>11227</v>
      </c>
      <c r="H5566" s="197" t="s">
        <v>11228</v>
      </c>
      <c r="I5566" s="197" t="s">
        <v>30</v>
      </c>
      <c r="J5566" s="197" t="n">
        <v>10226.56</v>
      </c>
    </row>
    <row r="5567" customFormat="false" ht="12.75" hidden="true" customHeight="false" outlineLevel="0" collapsed="false">
      <c r="A5567" s="197" t="s">
        <v>11271</v>
      </c>
      <c r="B5567" s="197"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197" t="s">
        <v>11162</v>
      </c>
      <c r="D5567" s="197" t="s">
        <v>11270</v>
      </c>
      <c r="E5567" s="197" t="s">
        <v>11225</v>
      </c>
      <c r="F5567" s="197" t="s">
        <v>11226</v>
      </c>
      <c r="G5567" s="197" t="s">
        <v>11227</v>
      </c>
      <c r="H5567" s="197" t="s">
        <v>11228</v>
      </c>
      <c r="I5567" s="197" t="s">
        <v>30</v>
      </c>
      <c r="J5567" s="197" t="n">
        <v>9305.94</v>
      </c>
    </row>
    <row r="5568" customFormat="false" ht="12.75" hidden="true" customHeight="false" outlineLevel="0" collapsed="false">
      <c r="A5568" s="197" t="s">
        <v>11272</v>
      </c>
      <c r="B5568" s="197"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197" t="s">
        <v>11162</v>
      </c>
      <c r="D5568" s="197" t="s">
        <v>11273</v>
      </c>
      <c r="E5568" s="197" t="s">
        <v>11225</v>
      </c>
      <c r="F5568" s="197" t="s">
        <v>11226</v>
      </c>
      <c r="G5568" s="197" t="s">
        <v>11227</v>
      </c>
      <c r="H5568" s="197" t="s">
        <v>11228</v>
      </c>
      <c r="I5568" s="197" t="s">
        <v>30</v>
      </c>
      <c r="J5568" s="197" t="n">
        <v>10540.1</v>
      </c>
    </row>
    <row r="5569" customFormat="false" ht="12.75" hidden="true" customHeight="false" outlineLevel="0" collapsed="false">
      <c r="A5569" s="197" t="s">
        <v>11274</v>
      </c>
      <c r="B5569" s="197"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197" t="s">
        <v>11162</v>
      </c>
      <c r="D5569" s="197" t="s">
        <v>11273</v>
      </c>
      <c r="E5569" s="197" t="s">
        <v>11225</v>
      </c>
      <c r="F5569" s="197" t="s">
        <v>11226</v>
      </c>
      <c r="G5569" s="197" t="s">
        <v>11227</v>
      </c>
      <c r="H5569" s="197" t="s">
        <v>11228</v>
      </c>
      <c r="I5569" s="197" t="s">
        <v>30</v>
      </c>
      <c r="J5569" s="197" t="n">
        <v>9588.64</v>
      </c>
    </row>
    <row r="5570" customFormat="false" ht="12.75" hidden="true" customHeight="false" outlineLevel="0" collapsed="false">
      <c r="A5570" s="197" t="s">
        <v>11275</v>
      </c>
      <c r="B5570" s="197"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197" t="s">
        <v>11162</v>
      </c>
      <c r="D5570" s="197" t="s">
        <v>11276</v>
      </c>
      <c r="E5570" s="197" t="s">
        <v>11277</v>
      </c>
      <c r="F5570" s="197" t="s">
        <v>11226</v>
      </c>
      <c r="G5570" s="197" t="s">
        <v>11227</v>
      </c>
      <c r="H5570" s="197" t="s">
        <v>11228</v>
      </c>
      <c r="I5570" s="197" t="s">
        <v>30</v>
      </c>
      <c r="J5570" s="197" t="n">
        <v>5645.27</v>
      </c>
    </row>
    <row r="5571" customFormat="false" ht="12.75" hidden="true" customHeight="false" outlineLevel="0" collapsed="false">
      <c r="A5571" s="197" t="s">
        <v>11278</v>
      </c>
      <c r="B5571" s="197"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197" t="s">
        <v>11162</v>
      </c>
      <c r="D5571" s="197" t="s">
        <v>11276</v>
      </c>
      <c r="E5571" s="197" t="s">
        <v>11277</v>
      </c>
      <c r="F5571" s="197" t="s">
        <v>11226</v>
      </c>
      <c r="G5571" s="197" t="s">
        <v>11227</v>
      </c>
      <c r="H5571" s="197" t="s">
        <v>11228</v>
      </c>
      <c r="I5571" s="197" t="s">
        <v>30</v>
      </c>
      <c r="J5571" s="197" t="n">
        <v>5111.52</v>
      </c>
    </row>
    <row r="5572" customFormat="false" ht="12.75" hidden="true" customHeight="false" outlineLevel="0" collapsed="false">
      <c r="A5572" s="197" t="s">
        <v>11279</v>
      </c>
      <c r="B5572" s="197"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197" t="s">
        <v>11162</v>
      </c>
      <c r="D5572" s="197" t="s">
        <v>11280</v>
      </c>
      <c r="E5572" s="197" t="s">
        <v>11277</v>
      </c>
      <c r="F5572" s="197" t="s">
        <v>11226</v>
      </c>
      <c r="G5572" s="197" t="s">
        <v>11227</v>
      </c>
      <c r="H5572" s="197" t="s">
        <v>11228</v>
      </c>
      <c r="I5572" s="197" t="s">
        <v>30</v>
      </c>
      <c r="J5572" s="197" t="n">
        <v>6150.53</v>
      </c>
    </row>
    <row r="5573" customFormat="false" ht="12.75" hidden="true" customHeight="false" outlineLevel="0" collapsed="false">
      <c r="A5573" s="197" t="s">
        <v>11281</v>
      </c>
      <c r="B5573" s="197"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197" t="s">
        <v>11162</v>
      </c>
      <c r="D5573" s="197" t="s">
        <v>11280</v>
      </c>
      <c r="E5573" s="197" t="s">
        <v>11277</v>
      </c>
      <c r="F5573" s="197" t="s">
        <v>11226</v>
      </c>
      <c r="G5573" s="197" t="s">
        <v>11227</v>
      </c>
      <c r="H5573" s="197" t="s">
        <v>11228</v>
      </c>
      <c r="I5573" s="197" t="s">
        <v>30</v>
      </c>
      <c r="J5573" s="197" t="n">
        <v>5572.54</v>
      </c>
    </row>
    <row r="5574" customFormat="false" ht="12.75" hidden="true" customHeight="false" outlineLevel="0" collapsed="false">
      <c r="A5574" s="197" t="s">
        <v>11282</v>
      </c>
      <c r="B5574" s="197"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197" t="s">
        <v>11162</v>
      </c>
      <c r="D5574" s="197" t="s">
        <v>11283</v>
      </c>
      <c r="E5574" s="197" t="s">
        <v>11277</v>
      </c>
      <c r="F5574" s="197" t="s">
        <v>11226</v>
      </c>
      <c r="G5574" s="197" t="s">
        <v>11227</v>
      </c>
      <c r="H5574" s="197" t="s">
        <v>11228</v>
      </c>
      <c r="I5574" s="197" t="s">
        <v>30</v>
      </c>
      <c r="J5574" s="197" t="n">
        <v>6607.33</v>
      </c>
    </row>
    <row r="5575" customFormat="false" ht="12.75" hidden="true" customHeight="false" outlineLevel="0" collapsed="false">
      <c r="A5575" s="197" t="s">
        <v>11284</v>
      </c>
      <c r="B5575" s="197"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197" t="s">
        <v>11162</v>
      </c>
      <c r="D5575" s="197" t="s">
        <v>11283</v>
      </c>
      <c r="E5575" s="197" t="s">
        <v>11277</v>
      </c>
      <c r="F5575" s="197" t="s">
        <v>11226</v>
      </c>
      <c r="G5575" s="197" t="s">
        <v>11227</v>
      </c>
      <c r="H5575" s="197" t="s">
        <v>11228</v>
      </c>
      <c r="I5575" s="197" t="s">
        <v>30</v>
      </c>
      <c r="J5575" s="197" t="n">
        <v>5985.77</v>
      </c>
    </row>
    <row r="5576" customFormat="false" ht="12.75" hidden="true" customHeight="false" outlineLevel="0" collapsed="false">
      <c r="A5576" s="197" t="s">
        <v>11285</v>
      </c>
      <c r="B5576" s="197"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197" t="s">
        <v>11162</v>
      </c>
      <c r="D5576" s="197" t="s">
        <v>11286</v>
      </c>
      <c r="E5576" s="197" t="s">
        <v>11277</v>
      </c>
      <c r="F5576" s="197" t="s">
        <v>11226</v>
      </c>
      <c r="G5576" s="197" t="s">
        <v>11227</v>
      </c>
      <c r="H5576" s="197" t="s">
        <v>11228</v>
      </c>
      <c r="I5576" s="197" t="s">
        <v>30</v>
      </c>
      <c r="J5576" s="197" t="n">
        <v>7152.2</v>
      </c>
    </row>
    <row r="5577" customFormat="false" ht="12.75" hidden="true" customHeight="false" outlineLevel="0" collapsed="false">
      <c r="A5577" s="197" t="s">
        <v>11287</v>
      </c>
      <c r="B5577" s="197"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197" t="s">
        <v>11162</v>
      </c>
      <c r="D5577" s="197" t="s">
        <v>11286</v>
      </c>
      <c r="E5577" s="197" t="s">
        <v>11277</v>
      </c>
      <c r="F5577" s="197" t="s">
        <v>11226</v>
      </c>
      <c r="G5577" s="197" t="s">
        <v>11227</v>
      </c>
      <c r="H5577" s="197" t="s">
        <v>11228</v>
      </c>
      <c r="I5577" s="197" t="s">
        <v>30</v>
      </c>
      <c r="J5577" s="197" t="n">
        <v>6481.36</v>
      </c>
    </row>
    <row r="5578" customFormat="false" ht="12.75" hidden="true" customHeight="false" outlineLevel="0" collapsed="false">
      <c r="A5578" s="197" t="s">
        <v>11288</v>
      </c>
      <c r="B5578" s="197"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197" t="s">
        <v>11162</v>
      </c>
      <c r="D5578" s="197" t="s">
        <v>11289</v>
      </c>
      <c r="E5578" s="197" t="s">
        <v>11277</v>
      </c>
      <c r="F5578" s="197" t="s">
        <v>11226</v>
      </c>
      <c r="G5578" s="197" t="s">
        <v>11227</v>
      </c>
      <c r="H5578" s="197" t="s">
        <v>11228</v>
      </c>
      <c r="I5578" s="197" t="s">
        <v>30</v>
      </c>
      <c r="J5578" s="197" t="n">
        <v>7851.5</v>
      </c>
    </row>
    <row r="5579" customFormat="false" ht="12.75" hidden="true" customHeight="false" outlineLevel="0" collapsed="false">
      <c r="A5579" s="197" t="s">
        <v>11290</v>
      </c>
      <c r="B5579" s="197"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197" t="s">
        <v>11162</v>
      </c>
      <c r="D5579" s="197" t="s">
        <v>11289</v>
      </c>
      <c r="E5579" s="197" t="s">
        <v>11277</v>
      </c>
      <c r="F5579" s="197" t="s">
        <v>11226</v>
      </c>
      <c r="G5579" s="197" t="s">
        <v>11227</v>
      </c>
      <c r="H5579" s="197" t="s">
        <v>11228</v>
      </c>
      <c r="I5579" s="197" t="s">
        <v>30</v>
      </c>
      <c r="J5579" s="197" t="n">
        <v>7114.67</v>
      </c>
    </row>
    <row r="5580" customFormat="false" ht="12.75" hidden="true" customHeight="false" outlineLevel="0" collapsed="false">
      <c r="A5580" s="197" t="s">
        <v>11291</v>
      </c>
      <c r="B5580" s="197"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197" t="s">
        <v>11162</v>
      </c>
      <c r="D5580" s="197" t="s">
        <v>11292</v>
      </c>
      <c r="E5580" s="197" t="s">
        <v>11277</v>
      </c>
      <c r="F5580" s="197" t="s">
        <v>11226</v>
      </c>
      <c r="G5580" s="197" t="s">
        <v>11227</v>
      </c>
      <c r="H5580" s="197" t="s">
        <v>11228</v>
      </c>
      <c r="I5580" s="197" t="s">
        <v>30</v>
      </c>
      <c r="J5580" s="197" t="n">
        <v>8322.11</v>
      </c>
    </row>
    <row r="5581" customFormat="false" ht="12.75" hidden="true" customHeight="false" outlineLevel="0" collapsed="false">
      <c r="A5581" s="197" t="s">
        <v>11293</v>
      </c>
      <c r="B5581" s="197"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197" t="s">
        <v>11162</v>
      </c>
      <c r="D5581" s="197" t="s">
        <v>11292</v>
      </c>
      <c r="E5581" s="197" t="s">
        <v>11277</v>
      </c>
      <c r="F5581" s="197" t="s">
        <v>11226</v>
      </c>
      <c r="G5581" s="197" t="s">
        <v>11227</v>
      </c>
      <c r="H5581" s="197" t="s">
        <v>11228</v>
      </c>
      <c r="I5581" s="197" t="s">
        <v>30</v>
      </c>
      <c r="J5581" s="197" t="n">
        <v>7552.36</v>
      </c>
    </row>
    <row r="5582" customFormat="false" ht="12.75" hidden="true" customHeight="false" outlineLevel="0" collapsed="false">
      <c r="A5582" s="197" t="s">
        <v>11294</v>
      </c>
      <c r="B5582" s="197"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197" t="s">
        <v>11162</v>
      </c>
      <c r="D5582" s="197" t="s">
        <v>11295</v>
      </c>
      <c r="E5582" s="197" t="s">
        <v>11277</v>
      </c>
      <c r="F5582" s="197" t="s">
        <v>11226</v>
      </c>
      <c r="G5582" s="197" t="s">
        <v>11227</v>
      </c>
      <c r="H5582" s="197" t="s">
        <v>11228</v>
      </c>
      <c r="I5582" s="197" t="s">
        <v>30</v>
      </c>
      <c r="J5582" s="197" t="n">
        <v>8511.44</v>
      </c>
    </row>
    <row r="5583" customFormat="false" ht="12.75" hidden="true" customHeight="false" outlineLevel="0" collapsed="false">
      <c r="A5583" s="197" t="s">
        <v>11296</v>
      </c>
      <c r="B5583" s="197"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197" t="s">
        <v>11162</v>
      </c>
      <c r="D5583" s="197" t="s">
        <v>11295</v>
      </c>
      <c r="E5583" s="197" t="s">
        <v>11277</v>
      </c>
      <c r="F5583" s="197" t="s">
        <v>11226</v>
      </c>
      <c r="G5583" s="197" t="s">
        <v>11227</v>
      </c>
      <c r="H5583" s="197" t="s">
        <v>11228</v>
      </c>
      <c r="I5583" s="197" t="s">
        <v>30</v>
      </c>
      <c r="J5583" s="197" t="n">
        <v>7715.54</v>
      </c>
    </row>
    <row r="5584" customFormat="false" ht="12.75" hidden="true" customHeight="false" outlineLevel="0" collapsed="false">
      <c r="A5584" s="197" t="s">
        <v>11297</v>
      </c>
      <c r="B5584" s="197"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197" t="s">
        <v>11162</v>
      </c>
      <c r="D5584" s="197" t="s">
        <v>11298</v>
      </c>
      <c r="E5584" s="197" t="s">
        <v>11277</v>
      </c>
      <c r="F5584" s="197" t="s">
        <v>11226</v>
      </c>
      <c r="G5584" s="197" t="s">
        <v>11227</v>
      </c>
      <c r="H5584" s="197" t="s">
        <v>11228</v>
      </c>
      <c r="I5584" s="197" t="s">
        <v>30</v>
      </c>
      <c r="J5584" s="197" t="n">
        <v>8762.69</v>
      </c>
    </row>
    <row r="5585" customFormat="false" ht="12.75" hidden="true" customHeight="false" outlineLevel="0" collapsed="false">
      <c r="A5585" s="197" t="s">
        <v>11299</v>
      </c>
      <c r="B5585" s="197"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197" t="s">
        <v>11162</v>
      </c>
      <c r="D5585" s="197" t="s">
        <v>11298</v>
      </c>
      <c r="E5585" s="197" t="s">
        <v>11277</v>
      </c>
      <c r="F5585" s="197" t="s">
        <v>11226</v>
      </c>
      <c r="G5585" s="197" t="s">
        <v>11227</v>
      </c>
      <c r="H5585" s="197" t="s">
        <v>11228</v>
      </c>
      <c r="I5585" s="197" t="s">
        <v>30</v>
      </c>
      <c r="J5585" s="197" t="n">
        <v>7948.73</v>
      </c>
    </row>
    <row r="5586" customFormat="false" ht="12.75" hidden="true" customHeight="false" outlineLevel="0" collapsed="false">
      <c r="A5586" s="197" t="s">
        <v>11300</v>
      </c>
      <c r="B5586" s="197"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197" t="s">
        <v>11162</v>
      </c>
      <c r="D5586" s="197" t="s">
        <v>11301</v>
      </c>
      <c r="E5586" s="197" t="s">
        <v>11277</v>
      </c>
      <c r="F5586" s="197" t="s">
        <v>11226</v>
      </c>
      <c r="G5586" s="197" t="s">
        <v>11227</v>
      </c>
      <c r="H5586" s="197" t="s">
        <v>11228</v>
      </c>
      <c r="I5586" s="197" t="s">
        <v>30</v>
      </c>
      <c r="J5586" s="197" t="n">
        <v>9083.03</v>
      </c>
    </row>
    <row r="5587" customFormat="false" ht="12.75" hidden="true" customHeight="false" outlineLevel="0" collapsed="false">
      <c r="A5587" s="197" t="s">
        <v>11302</v>
      </c>
      <c r="B5587" s="197"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197" t="s">
        <v>11162</v>
      </c>
      <c r="D5587" s="197" t="s">
        <v>11301</v>
      </c>
      <c r="E5587" s="197" t="s">
        <v>11277</v>
      </c>
      <c r="F5587" s="197" t="s">
        <v>11226</v>
      </c>
      <c r="G5587" s="197" t="s">
        <v>11227</v>
      </c>
      <c r="H5587" s="197" t="s">
        <v>11228</v>
      </c>
      <c r="I5587" s="197" t="s">
        <v>30</v>
      </c>
      <c r="J5587" s="197" t="n">
        <v>8253.59</v>
      </c>
    </row>
    <row r="5588" customFormat="false" ht="12.75" hidden="true" customHeight="false" outlineLevel="0" collapsed="false">
      <c r="A5588" s="197" t="s">
        <v>11303</v>
      </c>
      <c r="B5588" s="197"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197" t="s">
        <v>11162</v>
      </c>
      <c r="D5588" s="197" t="s">
        <v>11304</v>
      </c>
      <c r="E5588" s="197" t="s">
        <v>11277</v>
      </c>
      <c r="F5588" s="197" t="s">
        <v>11226</v>
      </c>
      <c r="G5588" s="197" t="s">
        <v>11227</v>
      </c>
      <c r="H5588" s="197" t="s">
        <v>11228</v>
      </c>
      <c r="I5588" s="197" t="s">
        <v>30</v>
      </c>
      <c r="J5588" s="197" t="n">
        <v>9441.65</v>
      </c>
    </row>
    <row r="5589" customFormat="false" ht="12.75" hidden="true" customHeight="false" outlineLevel="0" collapsed="false">
      <c r="A5589" s="197" t="s">
        <v>11305</v>
      </c>
      <c r="B5589" s="197"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197" t="s">
        <v>11162</v>
      </c>
      <c r="D5589" s="197" t="s">
        <v>11304</v>
      </c>
      <c r="E5589" s="197" t="s">
        <v>11277</v>
      </c>
      <c r="F5589" s="197" t="s">
        <v>11226</v>
      </c>
      <c r="G5589" s="197" t="s">
        <v>11227</v>
      </c>
      <c r="H5589" s="197" t="s">
        <v>11228</v>
      </c>
      <c r="I5589" s="197" t="s">
        <v>30</v>
      </c>
      <c r="J5589" s="197" t="n">
        <v>8581.37</v>
      </c>
    </row>
    <row r="5590" customFormat="false" ht="12.75" hidden="true" customHeight="false" outlineLevel="0" collapsed="false">
      <c r="A5590" s="197" t="s">
        <v>11306</v>
      </c>
      <c r="B5590" s="197"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197" t="s">
        <v>11162</v>
      </c>
      <c r="D5590" s="197" t="s">
        <v>11307</v>
      </c>
      <c r="E5590" s="197" t="s">
        <v>11277</v>
      </c>
      <c r="F5590" s="197" t="s">
        <v>11226</v>
      </c>
      <c r="G5590" s="197" t="s">
        <v>11227</v>
      </c>
      <c r="H5590" s="197" t="s">
        <v>11228</v>
      </c>
      <c r="I5590" s="197" t="s">
        <v>30</v>
      </c>
      <c r="J5590" s="197" t="n">
        <v>9756.81</v>
      </c>
    </row>
    <row r="5591" customFormat="false" ht="12.75" hidden="true" customHeight="false" outlineLevel="0" collapsed="false">
      <c r="A5591" s="197" t="s">
        <v>11308</v>
      </c>
      <c r="B5591" s="197"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197" t="s">
        <v>11162</v>
      </c>
      <c r="D5591" s="197" t="s">
        <v>11307</v>
      </c>
      <c r="E5591" s="197" t="s">
        <v>11277</v>
      </c>
      <c r="F5591" s="197" t="s">
        <v>11226</v>
      </c>
      <c r="G5591" s="197" t="s">
        <v>11227</v>
      </c>
      <c r="H5591" s="197" t="s">
        <v>11228</v>
      </c>
      <c r="I5591" s="197" t="s">
        <v>30</v>
      </c>
      <c r="J5591" s="197" t="n">
        <v>8865.47</v>
      </c>
    </row>
    <row r="5592" customFormat="false" ht="12.75" hidden="true" customHeight="false" outlineLevel="0" collapsed="false">
      <c r="A5592" s="197" t="s">
        <v>11309</v>
      </c>
      <c r="B5592" s="197"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197" t="s">
        <v>11162</v>
      </c>
      <c r="D5592" s="197" t="s">
        <v>11310</v>
      </c>
      <c r="E5592" s="197" t="s">
        <v>11277</v>
      </c>
      <c r="F5592" s="197" t="s">
        <v>11226</v>
      </c>
      <c r="G5592" s="197" t="s">
        <v>11227</v>
      </c>
      <c r="H5592" s="197" t="s">
        <v>11228</v>
      </c>
      <c r="I5592" s="197" t="s">
        <v>30</v>
      </c>
      <c r="J5592" s="197" t="n">
        <v>10115.6</v>
      </c>
    </row>
    <row r="5593" customFormat="false" ht="12.75" hidden="true" customHeight="false" outlineLevel="0" collapsed="false">
      <c r="A5593" s="197" t="s">
        <v>11311</v>
      </c>
      <c r="B5593" s="197"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197" t="s">
        <v>11162</v>
      </c>
      <c r="D5593" s="197" t="s">
        <v>11310</v>
      </c>
      <c r="E5593" s="197" t="s">
        <v>11277</v>
      </c>
      <c r="F5593" s="197" t="s">
        <v>11226</v>
      </c>
      <c r="G5593" s="197" t="s">
        <v>11227</v>
      </c>
      <c r="H5593" s="197" t="s">
        <v>11228</v>
      </c>
      <c r="I5593" s="197" t="s">
        <v>30</v>
      </c>
      <c r="J5593" s="197" t="n">
        <v>9193.22</v>
      </c>
    </row>
    <row r="5594" customFormat="false" ht="12.75" hidden="true" customHeight="false" outlineLevel="0" collapsed="false">
      <c r="A5594" s="197" t="s">
        <v>11312</v>
      </c>
      <c r="B5594" s="197"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197" t="s">
        <v>11313</v>
      </c>
      <c r="D5594" s="197" t="s">
        <v>11314</v>
      </c>
      <c r="E5594" s="197" t="s">
        <v>11277</v>
      </c>
      <c r="F5594" s="197" t="s">
        <v>11226</v>
      </c>
      <c r="G5594" s="197" t="s">
        <v>11227</v>
      </c>
      <c r="H5594" s="197" t="s">
        <v>11228</v>
      </c>
      <c r="I5594" s="197" t="s">
        <v>30</v>
      </c>
      <c r="J5594" s="197" t="n">
        <v>10475.45</v>
      </c>
    </row>
    <row r="5595" customFormat="false" ht="12.75" hidden="true" customHeight="false" outlineLevel="0" collapsed="false">
      <c r="A5595" s="197" t="s">
        <v>11315</v>
      </c>
      <c r="B5595" s="197"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197" t="s">
        <v>11313</v>
      </c>
      <c r="D5595" s="197" t="s">
        <v>11314</v>
      </c>
      <c r="E5595" s="197" t="s">
        <v>11277</v>
      </c>
      <c r="F5595" s="197" t="s">
        <v>11226</v>
      </c>
      <c r="G5595" s="197" t="s">
        <v>11227</v>
      </c>
      <c r="H5595" s="197" t="s">
        <v>11228</v>
      </c>
      <c r="I5595" s="197" t="s">
        <v>30</v>
      </c>
      <c r="J5595" s="197" t="n">
        <v>9522.22</v>
      </c>
    </row>
    <row r="5596" customFormat="false" ht="12.75" hidden="true" customHeight="false" outlineLevel="0" collapsed="false">
      <c r="A5596" s="197" t="s">
        <v>11316</v>
      </c>
      <c r="B5596" s="197"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197" t="s">
        <v>11162</v>
      </c>
      <c r="D5596" s="197" t="s">
        <v>11317</v>
      </c>
      <c r="E5596" s="197" t="s">
        <v>11277</v>
      </c>
      <c r="F5596" s="197" t="s">
        <v>11226</v>
      </c>
      <c r="G5596" s="197" t="s">
        <v>11227</v>
      </c>
      <c r="H5596" s="197" t="s">
        <v>11228</v>
      </c>
      <c r="I5596" s="197" t="s">
        <v>30</v>
      </c>
      <c r="J5596" s="197" t="n">
        <v>10835.55</v>
      </c>
    </row>
    <row r="5597" customFormat="false" ht="12.75" hidden="true" customHeight="false" outlineLevel="0" collapsed="false">
      <c r="A5597" s="197" t="s">
        <v>11318</v>
      </c>
      <c r="B5597" s="197"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197" t="s">
        <v>11162</v>
      </c>
      <c r="D5597" s="197" t="s">
        <v>11317</v>
      </c>
      <c r="E5597" s="197" t="s">
        <v>11277</v>
      </c>
      <c r="F5597" s="197" t="s">
        <v>11226</v>
      </c>
      <c r="G5597" s="197" t="s">
        <v>11227</v>
      </c>
      <c r="H5597" s="197" t="s">
        <v>11228</v>
      </c>
      <c r="I5597" s="197" t="s">
        <v>30</v>
      </c>
      <c r="J5597" s="197" t="n">
        <v>9851.27</v>
      </c>
    </row>
    <row r="5598" customFormat="false" ht="12.75" hidden="true" customHeight="false" outlineLevel="0" collapsed="false">
      <c r="A5598" s="197" t="s">
        <v>11319</v>
      </c>
      <c r="B5598" s="197"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197" t="s">
        <v>11162</v>
      </c>
      <c r="D5598" s="197" t="s">
        <v>11320</v>
      </c>
      <c r="E5598" s="197" t="s">
        <v>11277</v>
      </c>
      <c r="F5598" s="197" t="s">
        <v>11226</v>
      </c>
      <c r="G5598" s="197" t="s">
        <v>11227</v>
      </c>
      <c r="H5598" s="197" t="s">
        <v>11228</v>
      </c>
      <c r="I5598" s="197" t="s">
        <v>30</v>
      </c>
      <c r="J5598" s="197" t="n">
        <v>11150.02</v>
      </c>
    </row>
    <row r="5599" customFormat="false" ht="12.75" hidden="true" customHeight="false" outlineLevel="0" collapsed="false">
      <c r="A5599" s="197" t="s">
        <v>11321</v>
      </c>
      <c r="B5599" s="197"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197" t="s">
        <v>11162</v>
      </c>
      <c r="D5599" s="197" t="s">
        <v>11320</v>
      </c>
      <c r="E5599" s="197" t="s">
        <v>11277</v>
      </c>
      <c r="F5599" s="197" t="s">
        <v>11226</v>
      </c>
      <c r="G5599" s="197" t="s">
        <v>11227</v>
      </c>
      <c r="H5599" s="197" t="s">
        <v>11228</v>
      </c>
      <c r="I5599" s="197" t="s">
        <v>30</v>
      </c>
      <c r="J5599" s="197" t="n">
        <v>10134.69</v>
      </c>
    </row>
    <row r="5600" customFormat="false" ht="12.75" hidden="true" customHeight="false" outlineLevel="0" collapsed="false">
      <c r="A5600" s="197" t="s">
        <v>11322</v>
      </c>
      <c r="B5600" s="197"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197" t="s">
        <v>11313</v>
      </c>
      <c r="D5600" s="197" t="s">
        <v>11323</v>
      </c>
      <c r="E5600" s="197" t="s">
        <v>11277</v>
      </c>
      <c r="F5600" s="197" t="s">
        <v>11226</v>
      </c>
      <c r="G5600" s="197" t="s">
        <v>11227</v>
      </c>
      <c r="H5600" s="197" t="s">
        <v>11228</v>
      </c>
      <c r="I5600" s="197" t="s">
        <v>30</v>
      </c>
      <c r="J5600" s="197" t="n">
        <v>11509.33</v>
      </c>
    </row>
    <row r="5601" customFormat="false" ht="12.75" hidden="true" customHeight="false" outlineLevel="0" collapsed="false">
      <c r="A5601" s="197" t="s">
        <v>11324</v>
      </c>
      <c r="B5601" s="197"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197" t="s">
        <v>11313</v>
      </c>
      <c r="D5601" s="197" t="s">
        <v>11323</v>
      </c>
      <c r="E5601" s="197" t="s">
        <v>11277</v>
      </c>
      <c r="F5601" s="197" t="s">
        <v>11226</v>
      </c>
      <c r="G5601" s="197" t="s">
        <v>11227</v>
      </c>
      <c r="H5601" s="197" t="s">
        <v>11228</v>
      </c>
      <c r="I5601" s="197" t="s">
        <v>30</v>
      </c>
      <c r="J5601" s="197" t="n">
        <v>10463.15</v>
      </c>
    </row>
    <row r="5602" customFormat="false" ht="12.75" hidden="true" customHeight="false" outlineLevel="0" collapsed="false">
      <c r="A5602" s="197" t="s">
        <v>11325</v>
      </c>
      <c r="B5602" s="197"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197" t="s">
        <v>11162</v>
      </c>
      <c r="D5602" s="197" t="s">
        <v>11326</v>
      </c>
      <c r="E5602" s="197" t="s">
        <v>11327</v>
      </c>
      <c r="F5602" s="197" t="s">
        <v>11226</v>
      </c>
      <c r="G5602" s="197" t="s">
        <v>11227</v>
      </c>
      <c r="H5602" s="197" t="s">
        <v>11228</v>
      </c>
      <c r="I5602" s="197" t="s">
        <v>30</v>
      </c>
      <c r="J5602" s="197" t="n">
        <v>6744.89</v>
      </c>
    </row>
    <row r="5603" customFormat="false" ht="12.75" hidden="true" customHeight="false" outlineLevel="0" collapsed="false">
      <c r="A5603" s="197" t="s">
        <v>11328</v>
      </c>
      <c r="B5603" s="197"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197" t="s">
        <v>11162</v>
      </c>
      <c r="D5603" s="197" t="s">
        <v>11326</v>
      </c>
      <c r="E5603" s="197" t="s">
        <v>11327</v>
      </c>
      <c r="F5603" s="197" t="s">
        <v>11226</v>
      </c>
      <c r="G5603" s="197" t="s">
        <v>11227</v>
      </c>
      <c r="H5603" s="197" t="s">
        <v>11228</v>
      </c>
      <c r="I5603" s="197" t="s">
        <v>30</v>
      </c>
      <c r="J5603" s="197" t="n">
        <v>6106.22</v>
      </c>
    </row>
    <row r="5604" customFormat="false" ht="12.75" hidden="true" customHeight="false" outlineLevel="0" collapsed="false">
      <c r="A5604" s="197" t="s">
        <v>11329</v>
      </c>
      <c r="B5604" s="197"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197" t="s">
        <v>11162</v>
      </c>
      <c r="D5604" s="197" t="s">
        <v>11330</v>
      </c>
      <c r="E5604" s="197" t="s">
        <v>11327</v>
      </c>
      <c r="F5604" s="197" t="s">
        <v>11226</v>
      </c>
      <c r="G5604" s="197" t="s">
        <v>11227</v>
      </c>
      <c r="H5604" s="197" t="s">
        <v>11228</v>
      </c>
      <c r="I5604" s="197" t="s">
        <v>30</v>
      </c>
      <c r="J5604" s="197" t="n">
        <v>7285.58</v>
      </c>
    </row>
    <row r="5605" customFormat="false" ht="12.75" hidden="true" customHeight="false" outlineLevel="0" collapsed="false">
      <c r="A5605" s="197" t="s">
        <v>11331</v>
      </c>
      <c r="B5605" s="197"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197" t="s">
        <v>11162</v>
      </c>
      <c r="D5605" s="197" t="s">
        <v>11330</v>
      </c>
      <c r="E5605" s="197" t="s">
        <v>11327</v>
      </c>
      <c r="F5605" s="197" t="s">
        <v>11226</v>
      </c>
      <c r="G5605" s="197" t="s">
        <v>11227</v>
      </c>
      <c r="H5605" s="197" t="s">
        <v>11228</v>
      </c>
      <c r="I5605" s="197" t="s">
        <v>30</v>
      </c>
      <c r="J5605" s="197" t="n">
        <v>6599.67</v>
      </c>
    </row>
    <row r="5606" customFormat="false" ht="12.75" hidden="true" customHeight="false" outlineLevel="0" collapsed="false">
      <c r="A5606" s="197" t="s">
        <v>11332</v>
      </c>
      <c r="B5606" s="197"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197" t="s">
        <v>11162</v>
      </c>
      <c r="D5606" s="197" t="s">
        <v>11333</v>
      </c>
      <c r="E5606" s="197" t="s">
        <v>11327</v>
      </c>
      <c r="F5606" s="197" t="s">
        <v>11226</v>
      </c>
      <c r="G5606" s="197" t="s">
        <v>11227</v>
      </c>
      <c r="H5606" s="197" t="s">
        <v>11228</v>
      </c>
      <c r="I5606" s="197" t="s">
        <v>30</v>
      </c>
      <c r="J5606" s="197" t="n">
        <v>7826.23</v>
      </c>
    </row>
    <row r="5607" customFormat="false" ht="12.75" hidden="true" customHeight="false" outlineLevel="0" collapsed="false">
      <c r="A5607" s="197" t="s">
        <v>11334</v>
      </c>
      <c r="B5607" s="197"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197" t="s">
        <v>11162</v>
      </c>
      <c r="D5607" s="197" t="s">
        <v>11333</v>
      </c>
      <c r="E5607" s="197" t="s">
        <v>11327</v>
      </c>
      <c r="F5607" s="197" t="s">
        <v>11226</v>
      </c>
      <c r="G5607" s="197" t="s">
        <v>11227</v>
      </c>
      <c r="H5607" s="197" t="s">
        <v>11228</v>
      </c>
      <c r="I5607" s="197" t="s">
        <v>30</v>
      </c>
      <c r="J5607" s="197" t="n">
        <v>7093.1</v>
      </c>
    </row>
    <row r="5608" customFormat="false" ht="12.75" hidden="true" customHeight="false" outlineLevel="0" collapsed="false">
      <c r="A5608" s="197" t="s">
        <v>11335</v>
      </c>
      <c r="B5608" s="197"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197" t="s">
        <v>11162</v>
      </c>
      <c r="D5608" s="197" t="s">
        <v>11336</v>
      </c>
      <c r="E5608" s="197" t="s">
        <v>11327</v>
      </c>
      <c r="F5608" s="197" t="s">
        <v>11226</v>
      </c>
      <c r="G5608" s="197" t="s">
        <v>11227</v>
      </c>
      <c r="H5608" s="197" t="s">
        <v>11228</v>
      </c>
      <c r="I5608" s="197" t="s">
        <v>30</v>
      </c>
      <c r="J5608" s="197" t="n">
        <v>8570.47</v>
      </c>
    </row>
    <row r="5609" customFormat="false" ht="12.75" hidden="true" customHeight="false" outlineLevel="0" collapsed="false">
      <c r="A5609" s="197" t="s">
        <v>11337</v>
      </c>
      <c r="B5609" s="197"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197" t="s">
        <v>11162</v>
      </c>
      <c r="D5609" s="197" t="s">
        <v>11336</v>
      </c>
      <c r="E5609" s="197" t="s">
        <v>11327</v>
      </c>
      <c r="F5609" s="197" t="s">
        <v>11226</v>
      </c>
      <c r="G5609" s="197" t="s">
        <v>11227</v>
      </c>
      <c r="H5609" s="197" t="s">
        <v>11228</v>
      </c>
      <c r="I5609" s="197" t="s">
        <v>30</v>
      </c>
      <c r="J5609" s="197" t="n">
        <v>7766.88</v>
      </c>
    </row>
    <row r="5610" customFormat="false" ht="12.75" hidden="true" customHeight="false" outlineLevel="0" collapsed="false">
      <c r="A5610" s="197" t="s">
        <v>11338</v>
      </c>
      <c r="B5610" s="197"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197" t="s">
        <v>11162</v>
      </c>
      <c r="D5610" s="197" t="s">
        <v>11339</v>
      </c>
      <c r="E5610" s="197" t="s">
        <v>11327</v>
      </c>
      <c r="F5610" s="197" t="s">
        <v>11226</v>
      </c>
      <c r="G5610" s="197" t="s">
        <v>11227</v>
      </c>
      <c r="H5610" s="197" t="s">
        <v>11228</v>
      </c>
      <c r="I5610" s="197" t="s">
        <v>30</v>
      </c>
      <c r="J5610" s="197" t="n">
        <v>9314.75</v>
      </c>
    </row>
    <row r="5611" customFormat="false" ht="12.75" hidden="true" customHeight="false" outlineLevel="0" collapsed="false">
      <c r="A5611" s="197" t="s">
        <v>11340</v>
      </c>
      <c r="B5611" s="197"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197" t="s">
        <v>11162</v>
      </c>
      <c r="D5611" s="197" t="s">
        <v>11339</v>
      </c>
      <c r="E5611" s="197" t="s">
        <v>11327</v>
      </c>
      <c r="F5611" s="197" t="s">
        <v>11226</v>
      </c>
      <c r="G5611" s="197" t="s">
        <v>11227</v>
      </c>
      <c r="H5611" s="197" t="s">
        <v>11228</v>
      </c>
      <c r="I5611" s="197" t="s">
        <v>30</v>
      </c>
      <c r="J5611" s="197" t="n">
        <v>8440.9</v>
      </c>
    </row>
    <row r="5612" customFormat="false" ht="12.75" hidden="true" customHeight="false" outlineLevel="0" collapsed="false">
      <c r="A5612" s="197" t="s">
        <v>11341</v>
      </c>
      <c r="B5612" s="197"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197" t="s">
        <v>11162</v>
      </c>
      <c r="D5612" s="197" t="s">
        <v>11342</v>
      </c>
      <c r="E5612" s="197" t="s">
        <v>11327</v>
      </c>
      <c r="F5612" s="197" t="s">
        <v>11226</v>
      </c>
      <c r="G5612" s="197" t="s">
        <v>11227</v>
      </c>
      <c r="H5612" s="197" t="s">
        <v>11228</v>
      </c>
      <c r="I5612" s="197" t="s">
        <v>30</v>
      </c>
      <c r="J5612" s="197" t="n">
        <v>9455.01</v>
      </c>
    </row>
    <row r="5613" customFormat="false" ht="12.75" hidden="true" customHeight="false" outlineLevel="0" collapsed="false">
      <c r="A5613" s="197" t="s">
        <v>11343</v>
      </c>
      <c r="B5613" s="197"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197" t="s">
        <v>11162</v>
      </c>
      <c r="D5613" s="197" t="s">
        <v>11342</v>
      </c>
      <c r="E5613" s="197" t="s">
        <v>11327</v>
      </c>
      <c r="F5613" s="197" t="s">
        <v>11226</v>
      </c>
      <c r="G5613" s="197" t="s">
        <v>11227</v>
      </c>
      <c r="H5613" s="197" t="s">
        <v>11228</v>
      </c>
      <c r="I5613" s="197" t="s">
        <v>30</v>
      </c>
      <c r="J5613" s="197" t="n">
        <v>8573.16</v>
      </c>
    </row>
    <row r="5614" customFormat="false" ht="12.75" hidden="true" customHeight="false" outlineLevel="0" collapsed="false">
      <c r="A5614" s="197" t="s">
        <v>11344</v>
      </c>
      <c r="B5614" s="197"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197" t="s">
        <v>11162</v>
      </c>
      <c r="D5614" s="197" t="s">
        <v>11345</v>
      </c>
      <c r="E5614" s="197" t="s">
        <v>11327</v>
      </c>
      <c r="F5614" s="197" t="s">
        <v>11226</v>
      </c>
      <c r="G5614" s="197" t="s">
        <v>11227</v>
      </c>
      <c r="H5614" s="197" t="s">
        <v>11228</v>
      </c>
      <c r="I5614" s="197" t="s">
        <v>30</v>
      </c>
      <c r="J5614" s="197" t="n">
        <v>9525.62</v>
      </c>
    </row>
    <row r="5615" customFormat="false" ht="12.75" hidden="true" customHeight="false" outlineLevel="0" collapsed="false">
      <c r="A5615" s="197" t="s">
        <v>11346</v>
      </c>
      <c r="B5615" s="197"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197" t="s">
        <v>11162</v>
      </c>
      <c r="D5615" s="197" t="s">
        <v>11345</v>
      </c>
      <c r="E5615" s="197" t="s">
        <v>11327</v>
      </c>
      <c r="F5615" s="197" t="s">
        <v>11226</v>
      </c>
      <c r="G5615" s="197" t="s">
        <v>11227</v>
      </c>
      <c r="H5615" s="197" t="s">
        <v>11228</v>
      </c>
      <c r="I5615" s="197" t="s">
        <v>30</v>
      </c>
      <c r="J5615" s="197" t="n">
        <v>8640.46</v>
      </c>
    </row>
    <row r="5616" customFormat="false" ht="12.75" hidden="true" customHeight="false" outlineLevel="0" collapsed="false">
      <c r="A5616" s="197" t="s">
        <v>11347</v>
      </c>
      <c r="B5616" s="197"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197" t="s">
        <v>11162</v>
      </c>
      <c r="D5616" s="197" t="s">
        <v>11348</v>
      </c>
      <c r="E5616" s="197" t="s">
        <v>11327</v>
      </c>
      <c r="F5616" s="197" t="s">
        <v>11226</v>
      </c>
      <c r="G5616" s="197" t="s">
        <v>11227</v>
      </c>
      <c r="H5616" s="197" t="s">
        <v>11228</v>
      </c>
      <c r="I5616" s="197" t="s">
        <v>30</v>
      </c>
      <c r="J5616" s="197" t="n">
        <v>9845.01</v>
      </c>
    </row>
    <row r="5617" customFormat="false" ht="12.75" hidden="true" customHeight="false" outlineLevel="0" collapsed="false">
      <c r="A5617" s="197" t="s">
        <v>11349</v>
      </c>
      <c r="B5617" s="197"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197" t="s">
        <v>11162</v>
      </c>
      <c r="D5617" s="197" t="s">
        <v>11348</v>
      </c>
      <c r="E5617" s="197" t="s">
        <v>11327</v>
      </c>
      <c r="F5617" s="197" t="s">
        <v>11226</v>
      </c>
      <c r="G5617" s="197" t="s">
        <v>11227</v>
      </c>
      <c r="H5617" s="197" t="s">
        <v>11228</v>
      </c>
      <c r="I5617" s="197" t="s">
        <v>30</v>
      </c>
      <c r="J5617" s="197" t="n">
        <v>8944.51</v>
      </c>
    </row>
    <row r="5618" customFormat="false" ht="12.75" hidden="true" customHeight="false" outlineLevel="0" collapsed="false">
      <c r="A5618" s="197" t="s">
        <v>11350</v>
      </c>
      <c r="B5618" s="197"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197" t="s">
        <v>11162</v>
      </c>
      <c r="D5618" s="197" t="s">
        <v>11351</v>
      </c>
      <c r="E5618" s="197" t="s">
        <v>11327</v>
      </c>
      <c r="F5618" s="197" t="s">
        <v>11226</v>
      </c>
      <c r="G5618" s="197" t="s">
        <v>11227</v>
      </c>
      <c r="H5618" s="197" t="s">
        <v>11228</v>
      </c>
      <c r="I5618" s="197" t="s">
        <v>30</v>
      </c>
      <c r="J5618" s="197" t="n">
        <v>10160.11</v>
      </c>
    </row>
    <row r="5619" customFormat="false" ht="12.75" hidden="true" customHeight="false" outlineLevel="0" collapsed="false">
      <c r="A5619" s="197" t="s">
        <v>11352</v>
      </c>
      <c r="B5619" s="197"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197" t="s">
        <v>11162</v>
      </c>
      <c r="D5619" s="197" t="s">
        <v>11351</v>
      </c>
      <c r="E5619" s="197" t="s">
        <v>11327</v>
      </c>
      <c r="F5619" s="197" t="s">
        <v>11226</v>
      </c>
      <c r="G5619" s="197" t="s">
        <v>11227</v>
      </c>
      <c r="H5619" s="197" t="s">
        <v>11228</v>
      </c>
      <c r="I5619" s="197" t="s">
        <v>30</v>
      </c>
      <c r="J5619" s="197" t="n">
        <v>9228.56</v>
      </c>
    </row>
    <row r="5620" customFormat="false" ht="12.75" hidden="true" customHeight="false" outlineLevel="0" collapsed="false">
      <c r="A5620" s="197" t="s">
        <v>11353</v>
      </c>
      <c r="B5620" s="197"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197" t="s">
        <v>11162</v>
      </c>
      <c r="D5620" s="197" t="s">
        <v>11354</v>
      </c>
      <c r="E5620" s="197" t="s">
        <v>11327</v>
      </c>
      <c r="F5620" s="197" t="s">
        <v>11226</v>
      </c>
      <c r="G5620" s="197" t="s">
        <v>11227</v>
      </c>
      <c r="H5620" s="197" t="s">
        <v>11228</v>
      </c>
      <c r="I5620" s="197" t="s">
        <v>30</v>
      </c>
      <c r="J5620" s="197" t="n">
        <v>10520.2</v>
      </c>
    </row>
    <row r="5621" customFormat="false" ht="12.75" hidden="true" customHeight="false" outlineLevel="0" collapsed="false">
      <c r="A5621" s="197" t="s">
        <v>11355</v>
      </c>
      <c r="B5621" s="197"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197" t="s">
        <v>11162</v>
      </c>
      <c r="D5621" s="197" t="s">
        <v>11354</v>
      </c>
      <c r="E5621" s="197" t="s">
        <v>11327</v>
      </c>
      <c r="F5621" s="197" t="s">
        <v>11226</v>
      </c>
      <c r="G5621" s="197" t="s">
        <v>11227</v>
      </c>
      <c r="H5621" s="197" t="s">
        <v>11228</v>
      </c>
      <c r="I5621" s="197" t="s">
        <v>30</v>
      </c>
      <c r="J5621" s="197" t="n">
        <v>9557.61</v>
      </c>
    </row>
    <row r="5622" customFormat="false" ht="12.75" hidden="true" customHeight="false" outlineLevel="0" collapsed="false">
      <c r="A5622" s="197" t="s">
        <v>11356</v>
      </c>
      <c r="B5622" s="197"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197" t="s">
        <v>11162</v>
      </c>
      <c r="D5622" s="197" t="s">
        <v>11357</v>
      </c>
      <c r="E5622" s="197" t="s">
        <v>11327</v>
      </c>
      <c r="F5622" s="197" t="s">
        <v>11226</v>
      </c>
      <c r="G5622" s="197" t="s">
        <v>11227</v>
      </c>
      <c r="H5622" s="197" t="s">
        <v>11228</v>
      </c>
      <c r="I5622" s="197" t="s">
        <v>30</v>
      </c>
      <c r="J5622" s="197" t="n">
        <v>10878.81</v>
      </c>
    </row>
    <row r="5623" customFormat="false" ht="12.75" hidden="true" customHeight="false" outlineLevel="0" collapsed="false">
      <c r="A5623" s="197" t="s">
        <v>11358</v>
      </c>
      <c r="B5623" s="197"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197" t="s">
        <v>11162</v>
      </c>
      <c r="D5623" s="197" t="s">
        <v>11357</v>
      </c>
      <c r="E5623" s="197" t="s">
        <v>11327</v>
      </c>
      <c r="F5623" s="197" t="s">
        <v>11226</v>
      </c>
      <c r="G5623" s="197" t="s">
        <v>11227</v>
      </c>
      <c r="H5623" s="197" t="s">
        <v>11228</v>
      </c>
      <c r="I5623" s="197" t="s">
        <v>30</v>
      </c>
      <c r="J5623" s="197" t="n">
        <v>9885.36</v>
      </c>
    </row>
    <row r="5624" customFormat="false" ht="12.75" hidden="true" customHeight="false" outlineLevel="0" collapsed="false">
      <c r="A5624" s="197" t="s">
        <v>11359</v>
      </c>
      <c r="B5624" s="197"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197" t="s">
        <v>11162</v>
      </c>
      <c r="D5624" s="197" t="s">
        <v>11360</v>
      </c>
      <c r="E5624" s="197" t="s">
        <v>11327</v>
      </c>
      <c r="F5624" s="197" t="s">
        <v>11226</v>
      </c>
      <c r="G5624" s="197" t="s">
        <v>11227</v>
      </c>
      <c r="H5624" s="197" t="s">
        <v>11228</v>
      </c>
      <c r="I5624" s="197" t="s">
        <v>30</v>
      </c>
      <c r="J5624" s="197" t="n">
        <v>11238.9</v>
      </c>
    </row>
    <row r="5625" customFormat="false" ht="12.75" hidden="true" customHeight="false" outlineLevel="0" collapsed="false">
      <c r="A5625" s="197" t="s">
        <v>11361</v>
      </c>
      <c r="B5625" s="197"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197" t="s">
        <v>11162</v>
      </c>
      <c r="D5625" s="197" t="s">
        <v>11360</v>
      </c>
      <c r="E5625" s="197" t="s">
        <v>11327</v>
      </c>
      <c r="F5625" s="197" t="s">
        <v>11226</v>
      </c>
      <c r="G5625" s="197" t="s">
        <v>11227</v>
      </c>
      <c r="H5625" s="197" t="s">
        <v>11228</v>
      </c>
      <c r="I5625" s="197" t="s">
        <v>30</v>
      </c>
      <c r="J5625" s="197" t="n">
        <v>10214.41</v>
      </c>
    </row>
    <row r="5626" customFormat="false" ht="12.75" hidden="true" customHeight="false" outlineLevel="0" collapsed="false">
      <c r="A5626" s="197" t="s">
        <v>11362</v>
      </c>
      <c r="B5626" s="197"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197" t="s">
        <v>11162</v>
      </c>
      <c r="D5626" s="197" t="s">
        <v>11363</v>
      </c>
      <c r="E5626" s="197" t="s">
        <v>11327</v>
      </c>
      <c r="F5626" s="197" t="s">
        <v>11226</v>
      </c>
      <c r="G5626" s="197" t="s">
        <v>11227</v>
      </c>
      <c r="H5626" s="197" t="s">
        <v>11228</v>
      </c>
      <c r="I5626" s="197" t="s">
        <v>30</v>
      </c>
      <c r="J5626" s="197" t="n">
        <v>11554</v>
      </c>
    </row>
    <row r="5627" customFormat="false" ht="12.75" hidden="true" customHeight="false" outlineLevel="0" collapsed="false">
      <c r="A5627" s="197" t="s">
        <v>11364</v>
      </c>
      <c r="B5627" s="197"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197" t="s">
        <v>11162</v>
      </c>
      <c r="D5627" s="197" t="s">
        <v>11363</v>
      </c>
      <c r="E5627" s="197" t="s">
        <v>11327</v>
      </c>
      <c r="F5627" s="197" t="s">
        <v>11226</v>
      </c>
      <c r="G5627" s="197" t="s">
        <v>11227</v>
      </c>
      <c r="H5627" s="197" t="s">
        <v>11228</v>
      </c>
      <c r="I5627" s="197" t="s">
        <v>30</v>
      </c>
      <c r="J5627" s="197" t="n">
        <v>10498.45</v>
      </c>
    </row>
    <row r="5628" customFormat="false" ht="12.75" hidden="true" customHeight="false" outlineLevel="0" collapsed="false">
      <c r="A5628" s="197" t="s">
        <v>11365</v>
      </c>
      <c r="B5628" s="197"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197" t="s">
        <v>11162</v>
      </c>
      <c r="D5628" s="197" t="s">
        <v>11366</v>
      </c>
      <c r="E5628" s="197" t="s">
        <v>11327</v>
      </c>
      <c r="F5628" s="197" t="s">
        <v>11226</v>
      </c>
      <c r="G5628" s="197" t="s">
        <v>11227</v>
      </c>
      <c r="H5628" s="197" t="s">
        <v>11228</v>
      </c>
      <c r="I5628" s="197" t="s">
        <v>30</v>
      </c>
      <c r="J5628" s="197" t="n">
        <v>11912.54</v>
      </c>
    </row>
    <row r="5629" customFormat="false" ht="12.75" hidden="true" customHeight="false" outlineLevel="0" collapsed="false">
      <c r="A5629" s="197" t="s">
        <v>11367</v>
      </c>
      <c r="B5629" s="197"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197" t="s">
        <v>11162</v>
      </c>
      <c r="D5629" s="197" t="s">
        <v>11366</v>
      </c>
      <c r="E5629" s="197" t="s">
        <v>11327</v>
      </c>
      <c r="F5629" s="197" t="s">
        <v>11226</v>
      </c>
      <c r="G5629" s="197" t="s">
        <v>11227</v>
      </c>
      <c r="H5629" s="197" t="s">
        <v>11228</v>
      </c>
      <c r="I5629" s="197" t="s">
        <v>30</v>
      </c>
      <c r="J5629" s="197" t="n">
        <v>10826.15</v>
      </c>
    </row>
    <row r="5630" customFormat="false" ht="12.75" hidden="true" customHeight="false" outlineLevel="0" collapsed="false">
      <c r="A5630" s="197" t="s">
        <v>11368</v>
      </c>
      <c r="B5630" s="197"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197" t="s">
        <v>11162</v>
      </c>
      <c r="D5630" s="197" t="s">
        <v>11369</v>
      </c>
      <c r="E5630" s="197" t="s">
        <v>11327</v>
      </c>
      <c r="F5630" s="197" t="s">
        <v>11226</v>
      </c>
      <c r="G5630" s="197" t="s">
        <v>11227</v>
      </c>
      <c r="H5630" s="197" t="s">
        <v>11228</v>
      </c>
      <c r="I5630" s="197" t="s">
        <v>30</v>
      </c>
      <c r="J5630" s="197" t="n">
        <v>12272.7</v>
      </c>
    </row>
    <row r="5631" customFormat="false" ht="12.75" hidden="true" customHeight="false" outlineLevel="0" collapsed="false">
      <c r="A5631" s="197" t="s">
        <v>11370</v>
      </c>
      <c r="B5631" s="197"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197" t="s">
        <v>11162</v>
      </c>
      <c r="D5631" s="197" t="s">
        <v>11369</v>
      </c>
      <c r="E5631" s="197" t="s">
        <v>11327</v>
      </c>
      <c r="F5631" s="197" t="s">
        <v>11226</v>
      </c>
      <c r="G5631" s="197" t="s">
        <v>11227</v>
      </c>
      <c r="H5631" s="197" t="s">
        <v>11228</v>
      </c>
      <c r="I5631" s="197" t="s">
        <v>30</v>
      </c>
      <c r="J5631" s="197" t="n">
        <v>11155.26</v>
      </c>
    </row>
    <row r="5632" customFormat="false" ht="12.75" hidden="true" customHeight="false" outlineLevel="0" collapsed="false">
      <c r="A5632" s="197" t="s">
        <v>11371</v>
      </c>
      <c r="B5632" s="197"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197" t="s">
        <v>11162</v>
      </c>
      <c r="D5632" s="197" t="s">
        <v>11372</v>
      </c>
      <c r="E5632" s="197" t="s">
        <v>11373</v>
      </c>
      <c r="F5632" s="197" t="s">
        <v>11226</v>
      </c>
      <c r="G5632" s="197" t="s">
        <v>11227</v>
      </c>
      <c r="H5632" s="197" t="s">
        <v>11228</v>
      </c>
      <c r="I5632" s="197" t="s">
        <v>30</v>
      </c>
      <c r="J5632" s="197" t="n">
        <v>7595.01</v>
      </c>
    </row>
    <row r="5633" customFormat="false" ht="12.75" hidden="true" customHeight="false" outlineLevel="0" collapsed="false">
      <c r="A5633" s="197" t="s">
        <v>11374</v>
      </c>
      <c r="B5633" s="197"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197" t="s">
        <v>11162</v>
      </c>
      <c r="D5633" s="197" t="s">
        <v>11372</v>
      </c>
      <c r="E5633" s="197" t="s">
        <v>11373</v>
      </c>
      <c r="F5633" s="197" t="s">
        <v>11226</v>
      </c>
      <c r="G5633" s="197" t="s">
        <v>11227</v>
      </c>
      <c r="H5633" s="197" t="s">
        <v>11228</v>
      </c>
      <c r="I5633" s="197" t="s">
        <v>30</v>
      </c>
      <c r="J5633" s="197" t="n">
        <v>6873.55</v>
      </c>
    </row>
    <row r="5634" customFormat="false" ht="12.75" hidden="true" customHeight="false" outlineLevel="0" collapsed="false">
      <c r="A5634" s="197" t="s">
        <v>11375</v>
      </c>
      <c r="B5634" s="197"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197" t="s">
        <v>11162</v>
      </c>
      <c r="D5634" s="197" t="s">
        <v>11376</v>
      </c>
      <c r="E5634" s="197" t="s">
        <v>11373</v>
      </c>
      <c r="F5634" s="197" t="s">
        <v>11226</v>
      </c>
      <c r="G5634" s="197" t="s">
        <v>11227</v>
      </c>
      <c r="H5634" s="197" t="s">
        <v>11228</v>
      </c>
      <c r="I5634" s="197" t="s">
        <v>30</v>
      </c>
      <c r="J5634" s="197" t="n">
        <v>8165.84</v>
      </c>
    </row>
    <row r="5635" customFormat="false" ht="12.75" hidden="true" customHeight="false" outlineLevel="0" collapsed="false">
      <c r="A5635" s="197" t="s">
        <v>11377</v>
      </c>
      <c r="B5635" s="197"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197" t="s">
        <v>11162</v>
      </c>
      <c r="D5635" s="197" t="s">
        <v>11376</v>
      </c>
      <c r="E5635" s="197" t="s">
        <v>11373</v>
      </c>
      <c r="F5635" s="197" t="s">
        <v>11226</v>
      </c>
      <c r="G5635" s="197" t="s">
        <v>11227</v>
      </c>
      <c r="H5635" s="197" t="s">
        <v>11228</v>
      </c>
      <c r="I5635" s="197" t="s">
        <v>30</v>
      </c>
      <c r="J5635" s="197" t="n">
        <v>7393.96</v>
      </c>
    </row>
    <row r="5636" customFormat="false" ht="12.75" hidden="true" customHeight="false" outlineLevel="0" collapsed="false">
      <c r="A5636" s="197" t="s">
        <v>11378</v>
      </c>
      <c r="B5636" s="197"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197" t="s">
        <v>11162</v>
      </c>
      <c r="D5636" s="197" t="s">
        <v>11379</v>
      </c>
      <c r="E5636" s="197" t="s">
        <v>11373</v>
      </c>
      <c r="F5636" s="197" t="s">
        <v>11226</v>
      </c>
      <c r="G5636" s="197" t="s">
        <v>11227</v>
      </c>
      <c r="H5636" s="197" t="s">
        <v>11228</v>
      </c>
      <c r="I5636" s="197" t="s">
        <v>30</v>
      </c>
      <c r="J5636" s="197" t="n">
        <v>8745.72</v>
      </c>
    </row>
    <row r="5637" customFormat="false" ht="12.75" hidden="true" customHeight="false" outlineLevel="0" collapsed="false">
      <c r="A5637" s="197" t="s">
        <v>11380</v>
      </c>
      <c r="B5637" s="197"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197" t="s">
        <v>11162</v>
      </c>
      <c r="D5637" s="197" t="s">
        <v>11379</v>
      </c>
      <c r="E5637" s="197" t="s">
        <v>11373</v>
      </c>
      <c r="F5637" s="197" t="s">
        <v>11226</v>
      </c>
      <c r="G5637" s="197" t="s">
        <v>11227</v>
      </c>
      <c r="H5637" s="197" t="s">
        <v>11228</v>
      </c>
      <c r="I5637" s="197" t="s">
        <v>30</v>
      </c>
      <c r="J5637" s="197" t="n">
        <v>7922.69</v>
      </c>
    </row>
    <row r="5638" customFormat="false" ht="12.75" hidden="true" customHeight="false" outlineLevel="0" collapsed="false">
      <c r="A5638" s="197" t="s">
        <v>11381</v>
      </c>
      <c r="B5638" s="197"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197" t="s">
        <v>11162</v>
      </c>
      <c r="D5638" s="197" t="s">
        <v>11382</v>
      </c>
      <c r="E5638" s="197" t="s">
        <v>11373</v>
      </c>
      <c r="F5638" s="197" t="s">
        <v>11226</v>
      </c>
      <c r="G5638" s="197" t="s">
        <v>11227</v>
      </c>
      <c r="H5638" s="197" t="s">
        <v>11228</v>
      </c>
      <c r="I5638" s="197" t="s">
        <v>30</v>
      </c>
      <c r="J5638" s="197" t="n">
        <v>9283.97</v>
      </c>
    </row>
    <row r="5639" customFormat="false" ht="12.75" hidden="true" customHeight="false" outlineLevel="0" collapsed="false">
      <c r="A5639" s="197" t="s">
        <v>11383</v>
      </c>
      <c r="B5639" s="197"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197" t="s">
        <v>11162</v>
      </c>
      <c r="D5639" s="197" t="s">
        <v>11382</v>
      </c>
      <c r="E5639" s="197" t="s">
        <v>11373</v>
      </c>
      <c r="F5639" s="197" t="s">
        <v>11226</v>
      </c>
      <c r="G5639" s="197" t="s">
        <v>11227</v>
      </c>
      <c r="H5639" s="197" t="s">
        <v>11228</v>
      </c>
      <c r="I5639" s="197" t="s">
        <v>30</v>
      </c>
      <c r="J5639" s="197" t="n">
        <v>8409.54</v>
      </c>
    </row>
    <row r="5640" customFormat="false" ht="12.75" hidden="true" customHeight="false" outlineLevel="0" collapsed="false">
      <c r="A5640" s="197" t="s">
        <v>11384</v>
      </c>
      <c r="B5640" s="197"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197" t="s">
        <v>11162</v>
      </c>
      <c r="D5640" s="197" t="s">
        <v>11385</v>
      </c>
      <c r="E5640" s="197" t="s">
        <v>11373</v>
      </c>
      <c r="F5640" s="197" t="s">
        <v>11226</v>
      </c>
      <c r="G5640" s="197" t="s">
        <v>11227</v>
      </c>
      <c r="H5640" s="197" t="s">
        <v>11228</v>
      </c>
      <c r="I5640" s="197" t="s">
        <v>30</v>
      </c>
      <c r="J5640" s="197" t="n">
        <v>10115.53</v>
      </c>
    </row>
    <row r="5641" customFormat="false" ht="12.75" hidden="true" customHeight="false" outlineLevel="0" collapsed="false">
      <c r="A5641" s="197" t="s">
        <v>11386</v>
      </c>
      <c r="B5641" s="197"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197" t="s">
        <v>11162</v>
      </c>
      <c r="D5641" s="197" t="s">
        <v>11385</v>
      </c>
      <c r="E5641" s="197" t="s">
        <v>11373</v>
      </c>
      <c r="F5641" s="197" t="s">
        <v>11226</v>
      </c>
      <c r="G5641" s="197" t="s">
        <v>11227</v>
      </c>
      <c r="H5641" s="197" t="s">
        <v>11228</v>
      </c>
      <c r="I5641" s="197" t="s">
        <v>30</v>
      </c>
      <c r="J5641" s="197" t="n">
        <v>9166.13</v>
      </c>
    </row>
    <row r="5642" customFormat="false" ht="12.75" hidden="true" customHeight="false" outlineLevel="0" collapsed="false">
      <c r="A5642" s="197" t="s">
        <v>11387</v>
      </c>
      <c r="B5642" s="197"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197" t="s">
        <v>11162</v>
      </c>
      <c r="D5642" s="197" t="s">
        <v>11388</v>
      </c>
      <c r="E5642" s="197" t="s">
        <v>11373</v>
      </c>
      <c r="F5642" s="197" t="s">
        <v>11226</v>
      </c>
      <c r="G5642" s="197" t="s">
        <v>11227</v>
      </c>
      <c r="H5642" s="197" t="s">
        <v>11228</v>
      </c>
      <c r="I5642" s="197" t="s">
        <v>30</v>
      </c>
      <c r="J5642" s="197" t="n">
        <v>10488.45</v>
      </c>
    </row>
    <row r="5643" customFormat="false" ht="12.75" hidden="true" customHeight="false" outlineLevel="0" collapsed="false">
      <c r="A5643" s="197" t="s">
        <v>11389</v>
      </c>
      <c r="B5643" s="197"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197" t="s">
        <v>11162</v>
      </c>
      <c r="D5643" s="197" t="s">
        <v>11388</v>
      </c>
      <c r="E5643" s="197" t="s">
        <v>11373</v>
      </c>
      <c r="F5643" s="197" t="s">
        <v>11226</v>
      </c>
      <c r="G5643" s="197" t="s">
        <v>11227</v>
      </c>
      <c r="H5643" s="197" t="s">
        <v>11228</v>
      </c>
      <c r="I5643" s="197" t="s">
        <v>30</v>
      </c>
      <c r="J5643" s="197" t="n">
        <v>9512.97</v>
      </c>
    </row>
    <row r="5644" customFormat="false" ht="12.75" hidden="true" customHeight="false" outlineLevel="0" collapsed="false">
      <c r="A5644" s="197" t="s">
        <v>11390</v>
      </c>
      <c r="B5644" s="197"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197" t="s">
        <v>11162</v>
      </c>
      <c r="D5644" s="197" t="s">
        <v>11391</v>
      </c>
      <c r="E5644" s="197" t="s">
        <v>11373</v>
      </c>
      <c r="F5644" s="197" t="s">
        <v>11226</v>
      </c>
      <c r="G5644" s="197" t="s">
        <v>11227</v>
      </c>
      <c r="H5644" s="197" t="s">
        <v>11228</v>
      </c>
      <c r="I5644" s="197" t="s">
        <v>30</v>
      </c>
      <c r="J5644" s="197" t="n">
        <v>10689.84</v>
      </c>
    </row>
    <row r="5645" customFormat="false" ht="12.75" hidden="true" customHeight="false" outlineLevel="0" collapsed="false">
      <c r="A5645" s="197" t="s">
        <v>11392</v>
      </c>
      <c r="B5645" s="197"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197" t="s">
        <v>11162</v>
      </c>
      <c r="D5645" s="197" t="s">
        <v>11391</v>
      </c>
      <c r="E5645" s="197" t="s">
        <v>11373</v>
      </c>
      <c r="F5645" s="197" t="s">
        <v>11226</v>
      </c>
      <c r="G5645" s="197" t="s">
        <v>11227</v>
      </c>
      <c r="H5645" s="197" t="s">
        <v>11228</v>
      </c>
      <c r="I5645" s="197" t="s">
        <v>30</v>
      </c>
      <c r="J5645" s="197" t="n">
        <v>9690.61</v>
      </c>
    </row>
    <row r="5646" customFormat="false" ht="12.75" hidden="true" customHeight="false" outlineLevel="0" collapsed="false">
      <c r="A5646" s="197" t="s">
        <v>11393</v>
      </c>
      <c r="B5646" s="197"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197" t="s">
        <v>11162</v>
      </c>
      <c r="D5646" s="197" t="s">
        <v>11394</v>
      </c>
      <c r="E5646" s="197" t="s">
        <v>11373</v>
      </c>
      <c r="F5646" s="197" t="s">
        <v>11226</v>
      </c>
      <c r="G5646" s="197" t="s">
        <v>11227</v>
      </c>
      <c r="H5646" s="197" t="s">
        <v>11228</v>
      </c>
      <c r="I5646" s="197" t="s">
        <v>30</v>
      </c>
      <c r="J5646" s="197" t="n">
        <v>11079.08</v>
      </c>
    </row>
    <row r="5647" customFormat="false" ht="12.75" hidden="true" customHeight="false" outlineLevel="0" collapsed="false">
      <c r="A5647" s="197" t="s">
        <v>11395</v>
      </c>
      <c r="B5647" s="197"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197" t="s">
        <v>11162</v>
      </c>
      <c r="D5647" s="197" t="s">
        <v>11394</v>
      </c>
      <c r="E5647" s="197" t="s">
        <v>11373</v>
      </c>
      <c r="F5647" s="197" t="s">
        <v>11226</v>
      </c>
      <c r="G5647" s="197" t="s">
        <v>11227</v>
      </c>
      <c r="H5647" s="197" t="s">
        <v>11228</v>
      </c>
      <c r="I5647" s="197" t="s">
        <v>30</v>
      </c>
      <c r="J5647" s="197" t="n">
        <v>10042.71</v>
      </c>
    </row>
    <row r="5648" customFormat="false" ht="12.75" hidden="true" customHeight="false" outlineLevel="0" collapsed="false">
      <c r="A5648" s="197" t="s">
        <v>11396</v>
      </c>
      <c r="B5648" s="197"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197" t="s">
        <v>11162</v>
      </c>
      <c r="D5648" s="197" t="s">
        <v>11397</v>
      </c>
      <c r="E5648" s="197" t="s">
        <v>11373</v>
      </c>
      <c r="F5648" s="197" t="s">
        <v>11226</v>
      </c>
      <c r="G5648" s="197" t="s">
        <v>11227</v>
      </c>
      <c r="H5648" s="197" t="s">
        <v>11228</v>
      </c>
      <c r="I5648" s="197" t="s">
        <v>30</v>
      </c>
      <c r="J5648" s="197" t="n">
        <v>11123.13</v>
      </c>
    </row>
    <row r="5649" customFormat="false" ht="12.75" hidden="true" customHeight="false" outlineLevel="0" collapsed="false">
      <c r="A5649" s="197" t="s">
        <v>11398</v>
      </c>
      <c r="B5649" s="197"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197" t="s">
        <v>11162</v>
      </c>
      <c r="D5649" s="197" t="s">
        <v>11397</v>
      </c>
      <c r="E5649" s="197" t="s">
        <v>11373</v>
      </c>
      <c r="F5649" s="197" t="s">
        <v>11226</v>
      </c>
      <c r="G5649" s="197" t="s">
        <v>11227</v>
      </c>
      <c r="H5649" s="197" t="s">
        <v>11228</v>
      </c>
      <c r="I5649" s="197" t="s">
        <v>30</v>
      </c>
      <c r="J5649" s="197" t="n">
        <v>10101.19</v>
      </c>
    </row>
    <row r="5650" customFormat="false" ht="12.75" hidden="true" customHeight="false" outlineLevel="0" collapsed="false">
      <c r="A5650" s="197" t="s">
        <v>11399</v>
      </c>
      <c r="B5650" s="197"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197" t="s">
        <v>11162</v>
      </c>
      <c r="D5650" s="197" t="s">
        <v>11400</v>
      </c>
      <c r="E5650" s="197" t="s">
        <v>11373</v>
      </c>
      <c r="F5650" s="197" t="s">
        <v>11226</v>
      </c>
      <c r="G5650" s="197" t="s">
        <v>11227</v>
      </c>
      <c r="H5650" s="197" t="s">
        <v>11228</v>
      </c>
      <c r="I5650" s="197" t="s">
        <v>30</v>
      </c>
      <c r="J5650" s="197" t="n">
        <v>11482.02</v>
      </c>
    </row>
    <row r="5651" customFormat="false" ht="12.75" hidden="true" customHeight="false" outlineLevel="0" collapsed="false">
      <c r="A5651" s="197" t="s">
        <v>11401</v>
      </c>
      <c r="B5651" s="197"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197" t="s">
        <v>11162</v>
      </c>
      <c r="D5651" s="197" t="s">
        <v>11400</v>
      </c>
      <c r="E5651" s="197" t="s">
        <v>11373</v>
      </c>
      <c r="F5651" s="197" t="s">
        <v>11226</v>
      </c>
      <c r="G5651" s="197" t="s">
        <v>11227</v>
      </c>
      <c r="H5651" s="197" t="s">
        <v>11228</v>
      </c>
      <c r="I5651" s="197" t="s">
        <v>30</v>
      </c>
      <c r="J5651" s="197" t="n">
        <v>10429.23</v>
      </c>
    </row>
    <row r="5652" customFormat="false" ht="12.75" hidden="true" customHeight="false" outlineLevel="0" collapsed="false">
      <c r="A5652" s="197" t="s">
        <v>11402</v>
      </c>
      <c r="B5652" s="197"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197" t="s">
        <v>11162</v>
      </c>
      <c r="D5652" s="197" t="s">
        <v>11403</v>
      </c>
      <c r="E5652" s="197" t="s">
        <v>11373</v>
      </c>
      <c r="F5652" s="197" t="s">
        <v>11226</v>
      </c>
      <c r="G5652" s="197" t="s">
        <v>11227</v>
      </c>
      <c r="H5652" s="197" t="s">
        <v>11228</v>
      </c>
      <c r="I5652" s="197" t="s">
        <v>30</v>
      </c>
      <c r="J5652" s="197" t="n">
        <v>11842.11</v>
      </c>
    </row>
    <row r="5653" customFormat="false" ht="12.75" hidden="true" customHeight="false" outlineLevel="0" collapsed="false">
      <c r="A5653" s="197" t="s">
        <v>11404</v>
      </c>
      <c r="B5653" s="197"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197" t="s">
        <v>11162</v>
      </c>
      <c r="D5653" s="197" t="s">
        <v>11403</v>
      </c>
      <c r="E5653" s="197" t="s">
        <v>11373</v>
      </c>
      <c r="F5653" s="197" t="s">
        <v>11226</v>
      </c>
      <c r="G5653" s="197" t="s">
        <v>11227</v>
      </c>
      <c r="H5653" s="197" t="s">
        <v>11228</v>
      </c>
      <c r="I5653" s="197" t="s">
        <v>30</v>
      </c>
      <c r="J5653" s="197" t="n">
        <v>10758.27</v>
      </c>
    </row>
    <row r="5654" customFormat="false" ht="12.75" hidden="true" customHeight="false" outlineLevel="0" collapsed="false">
      <c r="A5654" s="197" t="s">
        <v>11405</v>
      </c>
      <c r="B5654" s="197"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197" t="s">
        <v>11162</v>
      </c>
      <c r="D5654" s="197" t="s">
        <v>11406</v>
      </c>
      <c r="E5654" s="197" t="s">
        <v>11373</v>
      </c>
      <c r="F5654" s="197" t="s">
        <v>11226</v>
      </c>
      <c r="G5654" s="197" t="s">
        <v>11227</v>
      </c>
      <c r="H5654" s="197" t="s">
        <v>11228</v>
      </c>
      <c r="I5654" s="197" t="s">
        <v>30</v>
      </c>
      <c r="J5654" s="197" t="n">
        <v>12157.21</v>
      </c>
    </row>
    <row r="5655" customFormat="false" ht="12.75" hidden="true" customHeight="false" outlineLevel="0" collapsed="false">
      <c r="A5655" s="197" t="s">
        <v>11407</v>
      </c>
      <c r="B5655" s="197"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197" t="s">
        <v>11162</v>
      </c>
      <c r="D5655" s="197" t="s">
        <v>11406</v>
      </c>
      <c r="E5655" s="197" t="s">
        <v>11373</v>
      </c>
      <c r="F5655" s="197" t="s">
        <v>11226</v>
      </c>
      <c r="G5655" s="197" t="s">
        <v>11227</v>
      </c>
      <c r="H5655" s="197" t="s">
        <v>11228</v>
      </c>
      <c r="I5655" s="197" t="s">
        <v>30</v>
      </c>
      <c r="J5655" s="197" t="n">
        <v>11042.32</v>
      </c>
    </row>
    <row r="5656" customFormat="false" ht="12.75" hidden="true" customHeight="false" outlineLevel="0" collapsed="false">
      <c r="A5656" s="197" t="s">
        <v>11408</v>
      </c>
      <c r="B5656" s="197"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197" t="s">
        <v>11162</v>
      </c>
      <c r="D5656" s="197" t="s">
        <v>11409</v>
      </c>
      <c r="E5656" s="197" t="s">
        <v>11373</v>
      </c>
      <c r="F5656" s="197" t="s">
        <v>11226</v>
      </c>
      <c r="G5656" s="197" t="s">
        <v>11227</v>
      </c>
      <c r="H5656" s="197" t="s">
        <v>11228</v>
      </c>
      <c r="I5656" s="197" t="s">
        <v>30</v>
      </c>
      <c r="J5656" s="197" t="n">
        <v>12515.81</v>
      </c>
    </row>
    <row r="5657" customFormat="false" ht="12.75" hidden="true" customHeight="false" outlineLevel="0" collapsed="false">
      <c r="A5657" s="197" t="s">
        <v>11410</v>
      </c>
      <c r="B5657" s="197"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197" t="s">
        <v>11162</v>
      </c>
      <c r="D5657" s="197" t="s">
        <v>11409</v>
      </c>
      <c r="E5657" s="197" t="s">
        <v>11373</v>
      </c>
      <c r="F5657" s="197" t="s">
        <v>11226</v>
      </c>
      <c r="G5657" s="197" t="s">
        <v>11227</v>
      </c>
      <c r="H5657" s="197" t="s">
        <v>11228</v>
      </c>
      <c r="I5657" s="197" t="s">
        <v>30</v>
      </c>
      <c r="J5657" s="197" t="n">
        <v>11370.07</v>
      </c>
    </row>
    <row r="5658" customFormat="false" ht="12.75" hidden="true" customHeight="false" outlineLevel="0" collapsed="false">
      <c r="A5658" s="197" t="s">
        <v>11411</v>
      </c>
      <c r="B5658" s="197"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197" t="s">
        <v>11162</v>
      </c>
      <c r="D5658" s="197" t="s">
        <v>11412</v>
      </c>
      <c r="E5658" s="197" t="s">
        <v>11373</v>
      </c>
      <c r="F5658" s="197" t="s">
        <v>11226</v>
      </c>
      <c r="G5658" s="197" t="s">
        <v>11227</v>
      </c>
      <c r="H5658" s="197" t="s">
        <v>11228</v>
      </c>
      <c r="I5658" s="197" t="s">
        <v>30</v>
      </c>
      <c r="J5658" s="197" t="n">
        <v>12875.91</v>
      </c>
    </row>
    <row r="5659" customFormat="false" ht="12.75" hidden="true" customHeight="false" outlineLevel="0" collapsed="false">
      <c r="A5659" s="197" t="s">
        <v>11413</v>
      </c>
      <c r="B5659" s="197"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197" t="s">
        <v>11162</v>
      </c>
      <c r="D5659" s="197" t="s">
        <v>11412</v>
      </c>
      <c r="E5659" s="197" t="s">
        <v>11373</v>
      </c>
      <c r="F5659" s="197" t="s">
        <v>11226</v>
      </c>
      <c r="G5659" s="197" t="s">
        <v>11227</v>
      </c>
      <c r="H5659" s="197" t="s">
        <v>11228</v>
      </c>
      <c r="I5659" s="197" t="s">
        <v>30</v>
      </c>
      <c r="J5659" s="197" t="n">
        <v>11699.12</v>
      </c>
    </row>
    <row r="5660" customFormat="false" ht="12.75" hidden="true" customHeight="false" outlineLevel="0" collapsed="false">
      <c r="A5660" s="197" t="s">
        <v>11414</v>
      </c>
      <c r="B5660" s="197"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197" t="s">
        <v>11162</v>
      </c>
      <c r="D5660" s="197" t="s">
        <v>11415</v>
      </c>
      <c r="E5660" s="197" t="s">
        <v>11373</v>
      </c>
      <c r="F5660" s="197" t="s">
        <v>11226</v>
      </c>
      <c r="G5660" s="197" t="s">
        <v>11227</v>
      </c>
      <c r="H5660" s="197" t="s">
        <v>11228</v>
      </c>
      <c r="I5660" s="197" t="s">
        <v>30</v>
      </c>
      <c r="J5660" s="197" t="n">
        <v>13236.01</v>
      </c>
    </row>
    <row r="5661" customFormat="false" ht="12.75" hidden="true" customHeight="false" outlineLevel="0" collapsed="false">
      <c r="A5661" s="197" t="s">
        <v>11416</v>
      </c>
      <c r="B5661" s="197"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197" t="s">
        <v>11162</v>
      </c>
      <c r="D5661" s="197" t="s">
        <v>11415</v>
      </c>
      <c r="E5661" s="197" t="s">
        <v>11373</v>
      </c>
      <c r="F5661" s="197" t="s">
        <v>11226</v>
      </c>
      <c r="G5661" s="197" t="s">
        <v>11227</v>
      </c>
      <c r="H5661" s="197" t="s">
        <v>11228</v>
      </c>
      <c r="I5661" s="197" t="s">
        <v>30</v>
      </c>
      <c r="J5661" s="197" t="n">
        <v>12028.17</v>
      </c>
    </row>
    <row r="5662" customFormat="false" ht="12.75" hidden="true" customHeight="false" outlineLevel="0" collapsed="false">
      <c r="A5662" s="197" t="s">
        <v>11417</v>
      </c>
      <c r="B5662" s="197"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197" t="s">
        <v>11162</v>
      </c>
      <c r="D5662" s="197" t="s">
        <v>11418</v>
      </c>
      <c r="E5662" s="197" t="s">
        <v>11419</v>
      </c>
      <c r="F5662" s="197" t="s">
        <v>11226</v>
      </c>
      <c r="G5662" s="197" t="s">
        <v>11227</v>
      </c>
      <c r="H5662" s="197" t="s">
        <v>11228</v>
      </c>
      <c r="I5662" s="197" t="s">
        <v>30</v>
      </c>
      <c r="J5662" s="197" t="n">
        <v>9151.37</v>
      </c>
    </row>
    <row r="5663" customFormat="false" ht="12.75" hidden="true" customHeight="false" outlineLevel="0" collapsed="false">
      <c r="A5663" s="197" t="s">
        <v>11420</v>
      </c>
      <c r="B5663" s="197"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197" t="s">
        <v>11162</v>
      </c>
      <c r="D5663" s="197" t="s">
        <v>11418</v>
      </c>
      <c r="E5663" s="197" t="s">
        <v>11419</v>
      </c>
      <c r="F5663" s="197" t="s">
        <v>11226</v>
      </c>
      <c r="G5663" s="197" t="s">
        <v>11227</v>
      </c>
      <c r="H5663" s="197" t="s">
        <v>11228</v>
      </c>
      <c r="I5663" s="197" t="s">
        <v>30</v>
      </c>
      <c r="J5663" s="197" t="n">
        <v>8248.86</v>
      </c>
    </row>
    <row r="5664" customFormat="false" ht="12.75" hidden="true" customHeight="false" outlineLevel="0" collapsed="false">
      <c r="A5664" s="197" t="s">
        <v>11421</v>
      </c>
      <c r="B5664" s="197"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197" t="s">
        <v>11162</v>
      </c>
      <c r="D5664" s="197" t="s">
        <v>11422</v>
      </c>
      <c r="E5664" s="197" t="s">
        <v>11419</v>
      </c>
      <c r="F5664" s="197" t="s">
        <v>11226</v>
      </c>
      <c r="G5664" s="197" t="s">
        <v>11227</v>
      </c>
      <c r="H5664" s="197" t="s">
        <v>11228</v>
      </c>
      <c r="I5664" s="197" t="s">
        <v>30</v>
      </c>
      <c r="J5664" s="197" t="n">
        <v>9348.76</v>
      </c>
    </row>
    <row r="5665" customFormat="false" ht="12.75" hidden="true" customHeight="false" outlineLevel="0" collapsed="false">
      <c r="A5665" s="197" t="s">
        <v>11423</v>
      </c>
      <c r="B5665" s="197"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197" t="s">
        <v>11162</v>
      </c>
      <c r="D5665" s="197" t="s">
        <v>11422</v>
      </c>
      <c r="E5665" s="197" t="s">
        <v>11419</v>
      </c>
      <c r="F5665" s="197" t="s">
        <v>11226</v>
      </c>
      <c r="G5665" s="197" t="s">
        <v>11227</v>
      </c>
      <c r="H5665" s="197" t="s">
        <v>11228</v>
      </c>
      <c r="I5665" s="197" t="s">
        <v>30</v>
      </c>
      <c r="J5665" s="197" t="n">
        <v>8435.81</v>
      </c>
    </row>
    <row r="5666" customFormat="false" ht="12.75" hidden="true" customHeight="false" outlineLevel="0" collapsed="false">
      <c r="A5666" s="197" t="s">
        <v>11424</v>
      </c>
      <c r="B5666" s="197"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197" t="s">
        <v>11162</v>
      </c>
      <c r="D5666" s="197" t="s">
        <v>11425</v>
      </c>
      <c r="E5666" s="197" t="s">
        <v>11419</v>
      </c>
      <c r="F5666" s="197" t="s">
        <v>11226</v>
      </c>
      <c r="G5666" s="197" t="s">
        <v>11227</v>
      </c>
      <c r="H5666" s="197" t="s">
        <v>11228</v>
      </c>
      <c r="I5666" s="197" t="s">
        <v>30</v>
      </c>
      <c r="J5666" s="197" t="n">
        <v>10069.41</v>
      </c>
    </row>
    <row r="5667" customFormat="false" ht="12.75" hidden="true" customHeight="false" outlineLevel="0" collapsed="false">
      <c r="A5667" s="197" t="s">
        <v>11426</v>
      </c>
      <c r="B5667" s="197"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197" t="s">
        <v>11162</v>
      </c>
      <c r="D5667" s="197" t="s">
        <v>11425</v>
      </c>
      <c r="E5667" s="197" t="s">
        <v>11419</v>
      </c>
      <c r="F5667" s="197" t="s">
        <v>11226</v>
      </c>
      <c r="G5667" s="197" t="s">
        <v>11227</v>
      </c>
      <c r="H5667" s="197" t="s">
        <v>11228</v>
      </c>
      <c r="I5667" s="197" t="s">
        <v>30</v>
      </c>
      <c r="J5667" s="197" t="n">
        <v>9070.65</v>
      </c>
    </row>
    <row r="5668" customFormat="false" ht="12.75" hidden="true" customHeight="false" outlineLevel="0" collapsed="false">
      <c r="A5668" s="197" t="s">
        <v>11427</v>
      </c>
      <c r="B5668" s="197"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197" t="s">
        <v>11162</v>
      </c>
      <c r="D5668" s="197" t="s">
        <v>11428</v>
      </c>
      <c r="E5668" s="197" t="s">
        <v>11419</v>
      </c>
      <c r="F5668" s="197" t="s">
        <v>11226</v>
      </c>
      <c r="G5668" s="197" t="s">
        <v>11227</v>
      </c>
      <c r="H5668" s="197" t="s">
        <v>11228</v>
      </c>
      <c r="I5668" s="197" t="s">
        <v>30</v>
      </c>
      <c r="J5668" s="197" t="n">
        <v>10077.64</v>
      </c>
    </row>
    <row r="5669" customFormat="false" ht="12.75" hidden="true" customHeight="false" outlineLevel="0" collapsed="false">
      <c r="A5669" s="197" t="s">
        <v>11429</v>
      </c>
      <c r="B5669" s="197"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197" t="s">
        <v>11162</v>
      </c>
      <c r="D5669" s="197" t="s">
        <v>11428</v>
      </c>
      <c r="E5669" s="197" t="s">
        <v>11419</v>
      </c>
      <c r="F5669" s="197" t="s">
        <v>11226</v>
      </c>
      <c r="G5669" s="197" t="s">
        <v>11227</v>
      </c>
      <c r="H5669" s="197" t="s">
        <v>11228</v>
      </c>
      <c r="I5669" s="197" t="s">
        <v>30</v>
      </c>
      <c r="J5669" s="197" t="n">
        <v>9129.73</v>
      </c>
    </row>
    <row r="5670" customFormat="false" ht="12.75" hidden="true" customHeight="false" outlineLevel="0" collapsed="false">
      <c r="A5670" s="197" t="s">
        <v>11430</v>
      </c>
      <c r="B5670" s="197"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197" t="s">
        <v>11162</v>
      </c>
      <c r="D5670" s="197" t="s">
        <v>11431</v>
      </c>
      <c r="E5670" s="197" t="s">
        <v>11419</v>
      </c>
      <c r="F5670" s="197" t="s">
        <v>11226</v>
      </c>
      <c r="G5670" s="197" t="s">
        <v>11227</v>
      </c>
      <c r="H5670" s="197" t="s">
        <v>11228</v>
      </c>
      <c r="I5670" s="197" t="s">
        <v>30</v>
      </c>
      <c r="J5670" s="197" t="n">
        <v>10955.4</v>
      </c>
    </row>
    <row r="5671" customFormat="false" ht="12.75" hidden="true" customHeight="false" outlineLevel="0" collapsed="false">
      <c r="A5671" s="197" t="s">
        <v>11432</v>
      </c>
      <c r="B5671" s="197"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197" t="s">
        <v>11162</v>
      </c>
      <c r="D5671" s="197" t="s">
        <v>11431</v>
      </c>
      <c r="E5671" s="197" t="s">
        <v>11419</v>
      </c>
      <c r="F5671" s="197" t="s">
        <v>11226</v>
      </c>
      <c r="G5671" s="197" t="s">
        <v>11227</v>
      </c>
      <c r="H5671" s="197" t="s">
        <v>11228</v>
      </c>
      <c r="I5671" s="197" t="s">
        <v>30</v>
      </c>
      <c r="J5671" s="197" t="n">
        <v>9928.09</v>
      </c>
    </row>
    <row r="5672" customFormat="false" ht="12.75" hidden="true" customHeight="false" outlineLevel="0" collapsed="false">
      <c r="A5672" s="197" t="s">
        <v>11433</v>
      </c>
      <c r="B5672" s="197"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197" t="s">
        <v>11162</v>
      </c>
      <c r="D5672" s="197" t="s">
        <v>11434</v>
      </c>
      <c r="E5672" s="197" t="s">
        <v>11419</v>
      </c>
      <c r="F5672" s="197" t="s">
        <v>11226</v>
      </c>
      <c r="G5672" s="197" t="s">
        <v>11227</v>
      </c>
      <c r="H5672" s="197" t="s">
        <v>11228</v>
      </c>
      <c r="I5672" s="197" t="s">
        <v>30</v>
      </c>
      <c r="J5672" s="197" t="n">
        <v>11605.66</v>
      </c>
    </row>
    <row r="5673" customFormat="false" ht="12.75" hidden="true" customHeight="false" outlineLevel="0" collapsed="false">
      <c r="A5673" s="197" t="s">
        <v>11435</v>
      </c>
      <c r="B5673" s="197"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197" t="s">
        <v>11162</v>
      </c>
      <c r="D5673" s="197" t="s">
        <v>11434</v>
      </c>
      <c r="E5673" s="197" t="s">
        <v>11419</v>
      </c>
      <c r="F5673" s="197" t="s">
        <v>11226</v>
      </c>
      <c r="G5673" s="197" t="s">
        <v>11227</v>
      </c>
      <c r="H5673" s="197" t="s">
        <v>11228</v>
      </c>
      <c r="I5673" s="197" t="s">
        <v>30</v>
      </c>
      <c r="J5673" s="197" t="n">
        <v>10523.21</v>
      </c>
    </row>
    <row r="5674" customFormat="false" ht="12.75" hidden="true" customHeight="false" outlineLevel="0" collapsed="false">
      <c r="A5674" s="197" t="s">
        <v>11436</v>
      </c>
      <c r="B5674" s="197"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197" t="s">
        <v>11162</v>
      </c>
      <c r="D5674" s="197" t="s">
        <v>11437</v>
      </c>
      <c r="E5674" s="197" t="s">
        <v>11419</v>
      </c>
      <c r="F5674" s="197" t="s">
        <v>11226</v>
      </c>
      <c r="G5674" s="197" t="s">
        <v>11227</v>
      </c>
      <c r="H5674" s="197" t="s">
        <v>11228</v>
      </c>
      <c r="I5674" s="197" t="s">
        <v>30</v>
      </c>
      <c r="J5674" s="197" t="n">
        <v>11698.78</v>
      </c>
    </row>
    <row r="5675" customFormat="false" ht="12.75" hidden="true" customHeight="false" outlineLevel="0" collapsed="false">
      <c r="A5675" s="197" t="s">
        <v>11438</v>
      </c>
      <c r="B5675" s="197"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197" t="s">
        <v>11162</v>
      </c>
      <c r="D5675" s="197" t="s">
        <v>11437</v>
      </c>
      <c r="E5675" s="197" t="s">
        <v>11419</v>
      </c>
      <c r="F5675" s="197" t="s">
        <v>11226</v>
      </c>
      <c r="G5675" s="197" t="s">
        <v>11227</v>
      </c>
      <c r="H5675" s="197" t="s">
        <v>11228</v>
      </c>
      <c r="I5675" s="197" t="s">
        <v>30</v>
      </c>
      <c r="J5675" s="197" t="n">
        <v>10601.98</v>
      </c>
    </row>
    <row r="5676" customFormat="false" ht="12.75" hidden="true" customHeight="false" outlineLevel="0" collapsed="false">
      <c r="A5676" s="197" t="s">
        <v>11439</v>
      </c>
      <c r="B5676" s="197"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197" t="s">
        <v>11162</v>
      </c>
      <c r="D5676" s="197" t="s">
        <v>11440</v>
      </c>
      <c r="E5676" s="197" t="s">
        <v>11419</v>
      </c>
      <c r="F5676" s="197" t="s">
        <v>11226</v>
      </c>
      <c r="G5676" s="197" t="s">
        <v>11227</v>
      </c>
      <c r="H5676" s="197" t="s">
        <v>11228</v>
      </c>
      <c r="I5676" s="197" t="s">
        <v>30</v>
      </c>
      <c r="J5676" s="197" t="n">
        <v>12004.09</v>
      </c>
    </row>
    <row r="5677" customFormat="false" ht="12.75" hidden="true" customHeight="false" outlineLevel="0" collapsed="false">
      <c r="A5677" s="197" t="s">
        <v>11441</v>
      </c>
      <c r="B5677" s="197"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197" t="s">
        <v>11162</v>
      </c>
      <c r="D5677" s="197" t="s">
        <v>11440</v>
      </c>
      <c r="E5677" s="197" t="s">
        <v>11419</v>
      </c>
      <c r="F5677" s="197" t="s">
        <v>11226</v>
      </c>
      <c r="G5677" s="197" t="s">
        <v>11227</v>
      </c>
      <c r="H5677" s="197" t="s">
        <v>11228</v>
      </c>
      <c r="I5677" s="197" t="s">
        <v>30</v>
      </c>
      <c r="J5677" s="197" t="n">
        <v>10885.64</v>
      </c>
    </row>
    <row r="5678" customFormat="false" ht="12.75" hidden="true" customHeight="false" outlineLevel="0" collapsed="false">
      <c r="A5678" s="197" t="s">
        <v>11442</v>
      </c>
      <c r="B5678" s="197"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197" t="s">
        <v>11162</v>
      </c>
      <c r="D5678" s="197" t="s">
        <v>11443</v>
      </c>
      <c r="E5678" s="197" t="s">
        <v>11419</v>
      </c>
      <c r="F5678" s="197" t="s">
        <v>11226</v>
      </c>
      <c r="G5678" s="197" t="s">
        <v>11227</v>
      </c>
      <c r="H5678" s="197" t="s">
        <v>11228</v>
      </c>
      <c r="I5678" s="197" t="s">
        <v>30</v>
      </c>
      <c r="J5678" s="197" t="n">
        <v>12150.74</v>
      </c>
    </row>
    <row r="5679" customFormat="false" ht="12.75" hidden="true" customHeight="false" outlineLevel="0" collapsed="false">
      <c r="A5679" s="197" t="s">
        <v>11444</v>
      </c>
      <c r="B5679" s="197"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197" t="s">
        <v>11162</v>
      </c>
      <c r="D5679" s="197" t="s">
        <v>11443</v>
      </c>
      <c r="E5679" s="197" t="s">
        <v>11419</v>
      </c>
      <c r="F5679" s="197" t="s">
        <v>11226</v>
      </c>
      <c r="G5679" s="197" t="s">
        <v>11227</v>
      </c>
      <c r="H5679" s="197" t="s">
        <v>11228</v>
      </c>
      <c r="I5679" s="197" t="s">
        <v>30</v>
      </c>
      <c r="J5679" s="197" t="n">
        <v>11031.85</v>
      </c>
    </row>
    <row r="5680" customFormat="false" ht="12.75" hidden="true" customHeight="false" outlineLevel="0" collapsed="false">
      <c r="A5680" s="197" t="s">
        <v>11445</v>
      </c>
      <c r="B5680" s="197"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197" t="s">
        <v>11162</v>
      </c>
      <c r="D5680" s="197" t="s">
        <v>11446</v>
      </c>
      <c r="E5680" s="197" t="s">
        <v>11419</v>
      </c>
      <c r="F5680" s="197" t="s">
        <v>11226</v>
      </c>
      <c r="G5680" s="197" t="s">
        <v>11227</v>
      </c>
      <c r="H5680" s="197" t="s">
        <v>11228</v>
      </c>
      <c r="I5680" s="197" t="s">
        <v>30</v>
      </c>
      <c r="J5680" s="197" t="n">
        <v>12429.47</v>
      </c>
    </row>
    <row r="5681" customFormat="false" ht="12.75" hidden="true" customHeight="false" outlineLevel="0" collapsed="false">
      <c r="A5681" s="197" t="s">
        <v>11447</v>
      </c>
      <c r="B5681" s="197"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197" t="s">
        <v>11162</v>
      </c>
      <c r="D5681" s="197" t="s">
        <v>11446</v>
      </c>
      <c r="E5681" s="197" t="s">
        <v>11419</v>
      </c>
      <c r="F5681" s="197" t="s">
        <v>11226</v>
      </c>
      <c r="G5681" s="197" t="s">
        <v>11227</v>
      </c>
      <c r="H5681" s="197" t="s">
        <v>11228</v>
      </c>
      <c r="I5681" s="197" t="s">
        <v>30</v>
      </c>
      <c r="J5681" s="197" t="n">
        <v>11279.63</v>
      </c>
    </row>
    <row r="5682" customFormat="false" ht="12.75" hidden="true" customHeight="false" outlineLevel="0" collapsed="false">
      <c r="A5682" s="197" t="s">
        <v>11448</v>
      </c>
      <c r="B5682" s="197"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197" t="s">
        <v>11162</v>
      </c>
      <c r="D5682" s="197" t="s">
        <v>11449</v>
      </c>
      <c r="E5682" s="197" t="s">
        <v>11419</v>
      </c>
      <c r="F5682" s="197" t="s">
        <v>11226</v>
      </c>
      <c r="G5682" s="197" t="s">
        <v>11227</v>
      </c>
      <c r="H5682" s="197" t="s">
        <v>11228</v>
      </c>
      <c r="I5682" s="197" t="s">
        <v>30</v>
      </c>
      <c r="J5682" s="197" t="n">
        <v>12796.36</v>
      </c>
    </row>
    <row r="5683" customFormat="false" ht="12.75" hidden="true" customHeight="false" outlineLevel="0" collapsed="false">
      <c r="A5683" s="197" t="s">
        <v>11450</v>
      </c>
      <c r="B5683" s="197"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197" t="s">
        <v>11162</v>
      </c>
      <c r="D5683" s="197" t="s">
        <v>11449</v>
      </c>
      <c r="E5683" s="197" t="s">
        <v>11419</v>
      </c>
      <c r="F5683" s="197" t="s">
        <v>11226</v>
      </c>
      <c r="G5683" s="197" t="s">
        <v>11227</v>
      </c>
      <c r="H5683" s="197" t="s">
        <v>11228</v>
      </c>
      <c r="I5683" s="197" t="s">
        <v>30</v>
      </c>
      <c r="J5683" s="197" t="n">
        <v>11619.33</v>
      </c>
    </row>
    <row r="5684" customFormat="false" ht="12.75" hidden="true" customHeight="false" outlineLevel="0" collapsed="false">
      <c r="A5684" s="197" t="s">
        <v>11451</v>
      </c>
      <c r="B5684" s="197"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197" t="s">
        <v>11162</v>
      </c>
      <c r="D5684" s="197" t="s">
        <v>11452</v>
      </c>
      <c r="E5684" s="197" t="s">
        <v>11419</v>
      </c>
      <c r="F5684" s="197" t="s">
        <v>11226</v>
      </c>
      <c r="G5684" s="197" t="s">
        <v>11227</v>
      </c>
      <c r="H5684" s="197" t="s">
        <v>11228</v>
      </c>
      <c r="I5684" s="197" t="s">
        <v>30</v>
      </c>
      <c r="J5684" s="197" t="n">
        <v>13121.08</v>
      </c>
    </row>
    <row r="5685" customFormat="false" ht="12.75" hidden="true" customHeight="false" outlineLevel="0" collapsed="false">
      <c r="A5685" s="197" t="s">
        <v>11453</v>
      </c>
      <c r="B5685" s="197"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197" t="s">
        <v>11162</v>
      </c>
      <c r="D5685" s="197" t="s">
        <v>11452</v>
      </c>
      <c r="E5685" s="197" t="s">
        <v>11419</v>
      </c>
      <c r="F5685" s="197" t="s">
        <v>11226</v>
      </c>
      <c r="G5685" s="197" t="s">
        <v>11227</v>
      </c>
      <c r="H5685" s="197" t="s">
        <v>11228</v>
      </c>
      <c r="I5685" s="197" t="s">
        <v>30</v>
      </c>
      <c r="J5685" s="197" t="n">
        <v>11917.73</v>
      </c>
    </row>
    <row r="5686" customFormat="false" ht="12.75" hidden="true" customHeight="false" outlineLevel="0" collapsed="false">
      <c r="A5686" s="197" t="s">
        <v>11454</v>
      </c>
      <c r="B5686" s="197"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197" t="s">
        <v>11162</v>
      </c>
      <c r="D5686" s="197" t="s">
        <v>11455</v>
      </c>
      <c r="E5686" s="197" t="s">
        <v>11419</v>
      </c>
      <c r="F5686" s="197" t="s">
        <v>11226</v>
      </c>
      <c r="G5686" s="197" t="s">
        <v>11227</v>
      </c>
      <c r="H5686" s="197" t="s">
        <v>11228</v>
      </c>
      <c r="I5686" s="197" t="s">
        <v>30</v>
      </c>
      <c r="J5686" s="197" t="n">
        <v>13544.02</v>
      </c>
    </row>
    <row r="5687" customFormat="false" ht="12.75" hidden="true" customHeight="false" outlineLevel="0" collapsed="false">
      <c r="A5687" s="197" t="s">
        <v>11456</v>
      </c>
      <c r="B5687" s="197"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197" t="s">
        <v>11162</v>
      </c>
      <c r="D5687" s="197" t="s">
        <v>11455</v>
      </c>
      <c r="E5687" s="197" t="s">
        <v>11419</v>
      </c>
      <c r="F5687" s="197" t="s">
        <v>11226</v>
      </c>
      <c r="G5687" s="197" t="s">
        <v>11227</v>
      </c>
      <c r="H5687" s="197" t="s">
        <v>11228</v>
      </c>
      <c r="I5687" s="197" t="s">
        <v>30</v>
      </c>
      <c r="J5687" s="197" t="n">
        <v>12301.23</v>
      </c>
    </row>
    <row r="5688" customFormat="false" ht="12.75" hidden="true" customHeight="false" outlineLevel="0" collapsed="false">
      <c r="A5688" s="197" t="s">
        <v>11457</v>
      </c>
      <c r="B5688" s="197"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197" t="s">
        <v>11162</v>
      </c>
      <c r="D5688" s="197" t="s">
        <v>11458</v>
      </c>
      <c r="E5688" s="197" t="s">
        <v>11419</v>
      </c>
      <c r="F5688" s="197" t="s">
        <v>11226</v>
      </c>
      <c r="G5688" s="197" t="s">
        <v>11227</v>
      </c>
      <c r="H5688" s="197" t="s">
        <v>11228</v>
      </c>
      <c r="I5688" s="197" t="s">
        <v>30</v>
      </c>
      <c r="J5688" s="197" t="n">
        <v>13904.11</v>
      </c>
    </row>
    <row r="5689" customFormat="false" ht="12.75" hidden="true" customHeight="false" outlineLevel="0" collapsed="false">
      <c r="A5689" s="197" t="s">
        <v>11459</v>
      </c>
      <c r="B5689" s="197"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197" t="s">
        <v>11162</v>
      </c>
      <c r="D5689" s="197" t="s">
        <v>11458</v>
      </c>
      <c r="E5689" s="197" t="s">
        <v>11419</v>
      </c>
      <c r="F5689" s="197" t="s">
        <v>11226</v>
      </c>
      <c r="G5689" s="197" t="s">
        <v>11227</v>
      </c>
      <c r="H5689" s="197" t="s">
        <v>11228</v>
      </c>
      <c r="I5689" s="197" t="s">
        <v>30</v>
      </c>
      <c r="J5689" s="197" t="n">
        <v>12630.27</v>
      </c>
    </row>
    <row r="5690" customFormat="false" ht="12.75" hidden="true" customHeight="false" outlineLevel="0" collapsed="false">
      <c r="A5690" s="197" t="s">
        <v>11460</v>
      </c>
      <c r="B5690" s="197"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197" t="s">
        <v>11162</v>
      </c>
      <c r="D5690" s="197" t="s">
        <v>11461</v>
      </c>
      <c r="E5690" s="197" t="s">
        <v>11419</v>
      </c>
      <c r="F5690" s="197" t="s">
        <v>11226</v>
      </c>
      <c r="G5690" s="197" t="s">
        <v>11227</v>
      </c>
      <c r="H5690" s="197" t="s">
        <v>11228</v>
      </c>
      <c r="I5690" s="197" t="s">
        <v>30</v>
      </c>
      <c r="J5690" s="197" t="n">
        <v>14232.73</v>
      </c>
    </row>
    <row r="5691" customFormat="false" ht="12.75" hidden="true" customHeight="false" outlineLevel="0" collapsed="false">
      <c r="A5691" s="197" t="s">
        <v>11462</v>
      </c>
      <c r="B5691" s="197"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197" t="s">
        <v>11162</v>
      </c>
      <c r="D5691" s="197" t="s">
        <v>11461</v>
      </c>
      <c r="E5691" s="197" t="s">
        <v>11419</v>
      </c>
      <c r="F5691" s="197" t="s">
        <v>11226</v>
      </c>
      <c r="G5691" s="197" t="s">
        <v>11227</v>
      </c>
      <c r="H5691" s="197" t="s">
        <v>11228</v>
      </c>
      <c r="I5691" s="197" t="s">
        <v>30</v>
      </c>
      <c r="J5691" s="197" t="n">
        <v>12926.03</v>
      </c>
    </row>
    <row r="5692" customFormat="false" ht="12.75" hidden="true" customHeight="false" outlineLevel="0" collapsed="false">
      <c r="A5692" s="197" t="s">
        <v>11463</v>
      </c>
      <c r="B5692" s="197"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197" t="s">
        <v>11162</v>
      </c>
      <c r="D5692" s="197" t="s">
        <v>11464</v>
      </c>
      <c r="E5692" s="197" t="s">
        <v>11465</v>
      </c>
      <c r="F5692" s="197" t="s">
        <v>11226</v>
      </c>
      <c r="G5692" s="197" t="s">
        <v>11227</v>
      </c>
      <c r="H5692" s="197" t="s">
        <v>11228</v>
      </c>
      <c r="I5692" s="197" t="s">
        <v>30</v>
      </c>
      <c r="J5692" s="197" t="n">
        <v>10276.24</v>
      </c>
    </row>
    <row r="5693" customFormat="false" ht="12.75" hidden="true" customHeight="false" outlineLevel="0" collapsed="false">
      <c r="A5693" s="197" t="s">
        <v>11466</v>
      </c>
      <c r="B5693" s="197"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197" t="s">
        <v>11162</v>
      </c>
      <c r="D5693" s="197" t="s">
        <v>11464</v>
      </c>
      <c r="E5693" s="197" t="s">
        <v>11465</v>
      </c>
      <c r="F5693" s="197" t="s">
        <v>11226</v>
      </c>
      <c r="G5693" s="197" t="s">
        <v>11227</v>
      </c>
      <c r="H5693" s="197" t="s">
        <v>11228</v>
      </c>
      <c r="I5693" s="197" t="s">
        <v>30</v>
      </c>
      <c r="J5693" s="197" t="n">
        <v>9250.03</v>
      </c>
    </row>
    <row r="5694" customFormat="false" ht="12.75" hidden="true" customHeight="false" outlineLevel="0" collapsed="false">
      <c r="A5694" s="197" t="s">
        <v>11467</v>
      </c>
      <c r="B5694" s="197"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197" t="s">
        <v>11162</v>
      </c>
      <c r="D5694" s="197" t="s">
        <v>11468</v>
      </c>
      <c r="E5694" s="197" t="s">
        <v>11465</v>
      </c>
      <c r="F5694" s="197" t="s">
        <v>11226</v>
      </c>
      <c r="G5694" s="197" t="s">
        <v>11227</v>
      </c>
      <c r="H5694" s="197" t="s">
        <v>11228</v>
      </c>
      <c r="I5694" s="197" t="s">
        <v>30</v>
      </c>
      <c r="J5694" s="197" t="n">
        <v>10487.67</v>
      </c>
    </row>
    <row r="5695" customFormat="false" ht="12.75" hidden="true" customHeight="false" outlineLevel="0" collapsed="false">
      <c r="A5695" s="197" t="s">
        <v>11469</v>
      </c>
      <c r="B5695" s="197"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197" t="s">
        <v>11162</v>
      </c>
      <c r="D5695" s="197" t="s">
        <v>11468</v>
      </c>
      <c r="E5695" s="197" t="s">
        <v>11465</v>
      </c>
      <c r="F5695" s="197" t="s">
        <v>11226</v>
      </c>
      <c r="G5695" s="197" t="s">
        <v>11227</v>
      </c>
      <c r="H5695" s="197" t="s">
        <v>11228</v>
      </c>
      <c r="I5695" s="197" t="s">
        <v>30</v>
      </c>
      <c r="J5695" s="197" t="n">
        <v>9433.63</v>
      </c>
    </row>
    <row r="5696" customFormat="false" ht="12.75" hidden="true" customHeight="false" outlineLevel="0" collapsed="false">
      <c r="A5696" s="197" t="s">
        <v>11470</v>
      </c>
      <c r="B5696" s="197"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197" t="s">
        <v>11162</v>
      </c>
      <c r="D5696" s="197" t="s">
        <v>11471</v>
      </c>
      <c r="E5696" s="197" t="s">
        <v>11465</v>
      </c>
      <c r="F5696" s="197" t="s">
        <v>11226</v>
      </c>
      <c r="G5696" s="197" t="s">
        <v>11227</v>
      </c>
      <c r="H5696" s="197" t="s">
        <v>11228</v>
      </c>
      <c r="I5696" s="197" t="s">
        <v>30</v>
      </c>
      <c r="J5696" s="197" t="n">
        <v>10649.27</v>
      </c>
    </row>
    <row r="5697" customFormat="false" ht="12.75" hidden="true" customHeight="false" outlineLevel="0" collapsed="false">
      <c r="A5697" s="197" t="s">
        <v>11472</v>
      </c>
      <c r="B5697" s="197"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197" t="s">
        <v>11162</v>
      </c>
      <c r="D5697" s="197" t="s">
        <v>11471</v>
      </c>
      <c r="E5697" s="197" t="s">
        <v>11465</v>
      </c>
      <c r="F5697" s="197" t="s">
        <v>11226</v>
      </c>
      <c r="G5697" s="197" t="s">
        <v>11227</v>
      </c>
      <c r="H5697" s="197" t="s">
        <v>11228</v>
      </c>
      <c r="I5697" s="197" t="s">
        <v>30</v>
      </c>
      <c r="J5697" s="197" t="n">
        <v>9579.86</v>
      </c>
    </row>
    <row r="5698" customFormat="false" ht="12.75" hidden="true" customHeight="false" outlineLevel="0" collapsed="false">
      <c r="A5698" s="197" t="s">
        <v>11473</v>
      </c>
      <c r="B5698" s="197"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197" t="s">
        <v>11162</v>
      </c>
      <c r="D5698" s="197" t="s">
        <v>11474</v>
      </c>
      <c r="E5698" s="197" t="s">
        <v>11465</v>
      </c>
      <c r="F5698" s="197" t="s">
        <v>11226</v>
      </c>
      <c r="G5698" s="197" t="s">
        <v>11227</v>
      </c>
      <c r="H5698" s="197" t="s">
        <v>11228</v>
      </c>
      <c r="I5698" s="197" t="s">
        <v>30</v>
      </c>
      <c r="J5698" s="197" t="n">
        <v>11082.7</v>
      </c>
    </row>
    <row r="5699" customFormat="false" ht="12.75" hidden="true" customHeight="false" outlineLevel="0" collapsed="false">
      <c r="A5699" s="197" t="s">
        <v>11475</v>
      </c>
      <c r="B5699" s="197"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197" t="s">
        <v>11162</v>
      </c>
      <c r="D5699" s="197" t="s">
        <v>11474</v>
      </c>
      <c r="E5699" s="197" t="s">
        <v>11465</v>
      </c>
      <c r="F5699" s="197" t="s">
        <v>11226</v>
      </c>
      <c r="G5699" s="197" t="s">
        <v>11227</v>
      </c>
      <c r="H5699" s="197" t="s">
        <v>11228</v>
      </c>
      <c r="I5699" s="197" t="s">
        <v>30</v>
      </c>
      <c r="J5699" s="197" t="n">
        <v>10033.15</v>
      </c>
    </row>
    <row r="5700" customFormat="false" ht="12.75" hidden="true" customHeight="false" outlineLevel="0" collapsed="false">
      <c r="A5700" s="197" t="s">
        <v>11476</v>
      </c>
      <c r="B5700" s="197"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197" t="s">
        <v>11162</v>
      </c>
      <c r="D5700" s="197" t="s">
        <v>11477</v>
      </c>
      <c r="E5700" s="197" t="s">
        <v>11465</v>
      </c>
      <c r="F5700" s="197" t="s">
        <v>11226</v>
      </c>
      <c r="G5700" s="197" t="s">
        <v>11227</v>
      </c>
      <c r="H5700" s="197" t="s">
        <v>11228</v>
      </c>
      <c r="I5700" s="197" t="s">
        <v>30</v>
      </c>
      <c r="J5700" s="197" t="n">
        <v>11795.27</v>
      </c>
    </row>
    <row r="5701" customFormat="false" ht="12.75" hidden="true" customHeight="false" outlineLevel="0" collapsed="false">
      <c r="A5701" s="197" t="s">
        <v>11478</v>
      </c>
      <c r="B5701" s="197"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197" t="s">
        <v>11162</v>
      </c>
      <c r="D5701" s="197" t="s">
        <v>11477</v>
      </c>
      <c r="E5701" s="197" t="s">
        <v>11465</v>
      </c>
      <c r="F5701" s="197" t="s">
        <v>11226</v>
      </c>
      <c r="G5701" s="197" t="s">
        <v>11227</v>
      </c>
      <c r="H5701" s="197" t="s">
        <v>11228</v>
      </c>
      <c r="I5701" s="197" t="s">
        <v>30</v>
      </c>
      <c r="J5701" s="197" t="n">
        <v>10690.05</v>
      </c>
    </row>
    <row r="5702" customFormat="false" ht="12.75" hidden="true" customHeight="false" outlineLevel="0" collapsed="false">
      <c r="A5702" s="197" t="s">
        <v>11479</v>
      </c>
      <c r="B5702" s="197"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197" t="s">
        <v>11162</v>
      </c>
      <c r="D5702" s="197" t="s">
        <v>11480</v>
      </c>
      <c r="E5702" s="197" t="s">
        <v>11465</v>
      </c>
      <c r="F5702" s="197" t="s">
        <v>11226</v>
      </c>
      <c r="G5702" s="197" t="s">
        <v>11227</v>
      </c>
      <c r="H5702" s="197" t="s">
        <v>11228</v>
      </c>
      <c r="I5702" s="197" t="s">
        <v>30</v>
      </c>
      <c r="J5702" s="197" t="n">
        <v>12677.3</v>
      </c>
    </row>
    <row r="5703" customFormat="false" ht="12.75" hidden="true" customHeight="false" outlineLevel="0" collapsed="false">
      <c r="A5703" s="197" t="s">
        <v>11481</v>
      </c>
      <c r="B5703" s="197"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197" t="s">
        <v>11162</v>
      </c>
      <c r="D5703" s="197" t="s">
        <v>11480</v>
      </c>
      <c r="E5703" s="197" t="s">
        <v>11465</v>
      </c>
      <c r="F5703" s="197" t="s">
        <v>11226</v>
      </c>
      <c r="G5703" s="197" t="s">
        <v>11227</v>
      </c>
      <c r="H5703" s="197" t="s">
        <v>11228</v>
      </c>
      <c r="I5703" s="197" t="s">
        <v>30</v>
      </c>
      <c r="J5703" s="197" t="n">
        <v>11487.87</v>
      </c>
    </row>
    <row r="5704" customFormat="false" ht="12.75" hidden="true" customHeight="false" outlineLevel="0" collapsed="false">
      <c r="A5704" s="197" t="s">
        <v>11482</v>
      </c>
      <c r="B5704" s="197"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197" t="s">
        <v>11162</v>
      </c>
      <c r="D5704" s="197" t="s">
        <v>11483</v>
      </c>
      <c r="E5704" s="197" t="s">
        <v>11465</v>
      </c>
      <c r="F5704" s="197" t="s">
        <v>11226</v>
      </c>
      <c r="G5704" s="197" t="s">
        <v>11227</v>
      </c>
      <c r="H5704" s="197" t="s">
        <v>11228</v>
      </c>
      <c r="I5704" s="197" t="s">
        <v>30</v>
      </c>
      <c r="J5704" s="197" t="n">
        <v>12760.04</v>
      </c>
    </row>
    <row r="5705" customFormat="false" ht="12.75" hidden="true" customHeight="false" outlineLevel="0" collapsed="false">
      <c r="A5705" s="197" t="s">
        <v>11484</v>
      </c>
      <c r="B5705" s="197"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197" t="s">
        <v>11162</v>
      </c>
      <c r="D5705" s="197" t="s">
        <v>11483</v>
      </c>
      <c r="E5705" s="197" t="s">
        <v>11465</v>
      </c>
      <c r="F5705" s="197" t="s">
        <v>11226</v>
      </c>
      <c r="G5705" s="197" t="s">
        <v>11227</v>
      </c>
      <c r="H5705" s="197" t="s">
        <v>11228</v>
      </c>
      <c r="I5705" s="197" t="s">
        <v>30</v>
      </c>
      <c r="J5705" s="197" t="n">
        <v>11565.67</v>
      </c>
    </row>
    <row r="5706" customFormat="false" ht="12.75" hidden="true" customHeight="false" outlineLevel="0" collapsed="false">
      <c r="A5706" s="197" t="s">
        <v>11485</v>
      </c>
      <c r="B5706" s="197"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197" t="s">
        <v>11162</v>
      </c>
      <c r="D5706" s="197" t="s">
        <v>11486</v>
      </c>
      <c r="E5706" s="197" t="s">
        <v>11465</v>
      </c>
      <c r="F5706" s="197" t="s">
        <v>11226</v>
      </c>
      <c r="G5706" s="197" t="s">
        <v>11227</v>
      </c>
      <c r="H5706" s="197" t="s">
        <v>11228</v>
      </c>
      <c r="I5706" s="197" t="s">
        <v>30</v>
      </c>
      <c r="J5706" s="197" t="n">
        <v>12839.1</v>
      </c>
    </row>
    <row r="5707" customFormat="false" ht="12.75" hidden="true" customHeight="false" outlineLevel="0" collapsed="false">
      <c r="A5707" s="197" t="s">
        <v>11487</v>
      </c>
      <c r="B5707" s="197"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197" t="s">
        <v>11162</v>
      </c>
      <c r="D5707" s="197" t="s">
        <v>11486</v>
      </c>
      <c r="E5707" s="197" t="s">
        <v>11465</v>
      </c>
      <c r="F5707" s="197" t="s">
        <v>11226</v>
      </c>
      <c r="G5707" s="197" t="s">
        <v>11227</v>
      </c>
      <c r="H5707" s="197" t="s">
        <v>11228</v>
      </c>
      <c r="I5707" s="197" t="s">
        <v>30</v>
      </c>
      <c r="J5707" s="197" t="n">
        <v>11638.56</v>
      </c>
    </row>
    <row r="5708" customFormat="false" ht="12.75" hidden="true" customHeight="false" outlineLevel="0" collapsed="false">
      <c r="A5708" s="197" t="s">
        <v>11488</v>
      </c>
      <c r="B5708" s="197"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197" t="s">
        <v>11162</v>
      </c>
      <c r="D5708" s="197" t="s">
        <v>11489</v>
      </c>
      <c r="E5708" s="197" t="s">
        <v>11465</v>
      </c>
      <c r="F5708" s="197" t="s">
        <v>11226</v>
      </c>
      <c r="G5708" s="197" t="s">
        <v>11227</v>
      </c>
      <c r="H5708" s="197" t="s">
        <v>11228</v>
      </c>
      <c r="I5708" s="197" t="s">
        <v>30</v>
      </c>
      <c r="J5708" s="197" t="n">
        <v>13158.03</v>
      </c>
    </row>
    <row r="5709" customFormat="false" ht="12.75" hidden="true" customHeight="false" outlineLevel="0" collapsed="false">
      <c r="A5709" s="197" t="s">
        <v>11490</v>
      </c>
      <c r="B5709" s="197"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197" t="s">
        <v>11162</v>
      </c>
      <c r="D5709" s="197" t="s">
        <v>11489</v>
      </c>
      <c r="E5709" s="197" t="s">
        <v>11465</v>
      </c>
      <c r="F5709" s="197" t="s">
        <v>11226</v>
      </c>
      <c r="G5709" s="197" t="s">
        <v>11227</v>
      </c>
      <c r="H5709" s="197" t="s">
        <v>11228</v>
      </c>
      <c r="I5709" s="197" t="s">
        <v>30</v>
      </c>
      <c r="J5709" s="197" t="n">
        <v>11942.18</v>
      </c>
    </row>
    <row r="5710" customFormat="false" ht="12.75" hidden="true" customHeight="false" outlineLevel="0" collapsed="false">
      <c r="A5710" s="197" t="s">
        <v>11491</v>
      </c>
      <c r="B5710" s="197"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197" t="s">
        <v>11162</v>
      </c>
      <c r="D5710" s="197" t="s">
        <v>11492</v>
      </c>
      <c r="E5710" s="197" t="s">
        <v>11465</v>
      </c>
      <c r="F5710" s="197" t="s">
        <v>11226</v>
      </c>
      <c r="G5710" s="197" t="s">
        <v>11227</v>
      </c>
      <c r="H5710" s="197" t="s">
        <v>11228</v>
      </c>
      <c r="I5710" s="197" t="s">
        <v>30</v>
      </c>
      <c r="J5710" s="197" t="n">
        <v>13473.12</v>
      </c>
    </row>
    <row r="5711" customFormat="false" ht="12.75" hidden="true" customHeight="false" outlineLevel="0" collapsed="false">
      <c r="A5711" s="197" t="s">
        <v>11493</v>
      </c>
      <c r="B5711" s="197"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197" t="s">
        <v>11162</v>
      </c>
      <c r="D5711" s="197" t="s">
        <v>11492</v>
      </c>
      <c r="E5711" s="197" t="s">
        <v>11465</v>
      </c>
      <c r="F5711" s="197" t="s">
        <v>11226</v>
      </c>
      <c r="G5711" s="197" t="s">
        <v>11227</v>
      </c>
      <c r="H5711" s="197" t="s">
        <v>11228</v>
      </c>
      <c r="I5711" s="197" t="s">
        <v>30</v>
      </c>
      <c r="J5711" s="197" t="n">
        <v>12226.23</v>
      </c>
    </row>
    <row r="5712" customFormat="false" ht="12.75" hidden="true" customHeight="false" outlineLevel="0" collapsed="false">
      <c r="A5712" s="197" t="s">
        <v>11494</v>
      </c>
      <c r="B5712" s="197"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197" t="s">
        <v>11162</v>
      </c>
      <c r="D5712" s="197" t="s">
        <v>11495</v>
      </c>
      <c r="E5712" s="197" t="s">
        <v>11465</v>
      </c>
      <c r="F5712" s="197" t="s">
        <v>11226</v>
      </c>
      <c r="G5712" s="197" t="s">
        <v>11227</v>
      </c>
      <c r="H5712" s="197" t="s">
        <v>11228</v>
      </c>
      <c r="I5712" s="197" t="s">
        <v>30</v>
      </c>
      <c r="J5712" s="197" t="n">
        <v>13775.29</v>
      </c>
    </row>
    <row r="5713" customFormat="false" ht="12.75" hidden="true" customHeight="false" outlineLevel="0" collapsed="false">
      <c r="A5713" s="197" t="s">
        <v>11496</v>
      </c>
      <c r="B5713" s="197"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197" t="s">
        <v>11162</v>
      </c>
      <c r="D5713" s="197" t="s">
        <v>11495</v>
      </c>
      <c r="E5713" s="197" t="s">
        <v>11465</v>
      </c>
      <c r="F5713" s="197" t="s">
        <v>11226</v>
      </c>
      <c r="G5713" s="197" t="s">
        <v>11227</v>
      </c>
      <c r="H5713" s="197" t="s">
        <v>11228</v>
      </c>
      <c r="I5713" s="197" t="s">
        <v>30</v>
      </c>
      <c r="J5713" s="197" t="n">
        <v>12505.08</v>
      </c>
    </row>
    <row r="5714" customFormat="false" ht="12.75" hidden="true" customHeight="false" outlineLevel="0" collapsed="false">
      <c r="A5714" s="197" t="s">
        <v>11497</v>
      </c>
      <c r="B5714" s="197"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197" t="s">
        <v>11162</v>
      </c>
      <c r="D5714" s="197" t="s">
        <v>11498</v>
      </c>
      <c r="E5714" s="197" t="s">
        <v>11465</v>
      </c>
      <c r="F5714" s="197" t="s">
        <v>11226</v>
      </c>
      <c r="G5714" s="197" t="s">
        <v>11227</v>
      </c>
      <c r="H5714" s="197" t="s">
        <v>11228</v>
      </c>
      <c r="I5714" s="197" t="s">
        <v>30</v>
      </c>
      <c r="J5714" s="197" t="n">
        <v>14193.38</v>
      </c>
    </row>
    <row r="5715" customFormat="false" ht="12.75" hidden="true" customHeight="false" outlineLevel="0" collapsed="false">
      <c r="A5715" s="197" t="s">
        <v>11499</v>
      </c>
      <c r="B5715" s="197"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197" t="s">
        <v>11162</v>
      </c>
      <c r="D5715" s="197" t="s">
        <v>11498</v>
      </c>
      <c r="E5715" s="197" t="s">
        <v>11465</v>
      </c>
      <c r="F5715" s="197" t="s">
        <v>11226</v>
      </c>
      <c r="G5715" s="197" t="s">
        <v>11227</v>
      </c>
      <c r="H5715" s="197" t="s">
        <v>11228</v>
      </c>
      <c r="I5715" s="197" t="s">
        <v>30</v>
      </c>
      <c r="J5715" s="197" t="n">
        <v>12884.38</v>
      </c>
    </row>
    <row r="5716" customFormat="false" ht="12.75" hidden="true" customHeight="false" outlineLevel="0" collapsed="false">
      <c r="A5716" s="197" t="s">
        <v>11500</v>
      </c>
      <c r="B5716" s="197"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197" t="s">
        <v>11162</v>
      </c>
      <c r="D5716" s="197" t="s">
        <v>11501</v>
      </c>
      <c r="E5716" s="197" t="s">
        <v>11465</v>
      </c>
      <c r="F5716" s="197" t="s">
        <v>11226</v>
      </c>
      <c r="G5716" s="197" t="s">
        <v>11227</v>
      </c>
      <c r="H5716" s="197" t="s">
        <v>11228</v>
      </c>
      <c r="I5716" s="197" t="s">
        <v>30</v>
      </c>
      <c r="J5716" s="197" t="n">
        <v>14551.92</v>
      </c>
    </row>
    <row r="5717" customFormat="false" ht="12.75" hidden="true" customHeight="false" outlineLevel="0" collapsed="false">
      <c r="A5717" s="197" t="s">
        <v>11502</v>
      </c>
      <c r="B5717" s="197"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197" t="s">
        <v>11162</v>
      </c>
      <c r="D5717" s="197" t="s">
        <v>11501</v>
      </c>
      <c r="E5717" s="197" t="s">
        <v>11465</v>
      </c>
      <c r="F5717" s="197" t="s">
        <v>11226</v>
      </c>
      <c r="G5717" s="197" t="s">
        <v>11227</v>
      </c>
      <c r="H5717" s="197" t="s">
        <v>11228</v>
      </c>
      <c r="I5717" s="197" t="s">
        <v>30</v>
      </c>
      <c r="J5717" s="197" t="n">
        <v>13212.08</v>
      </c>
    </row>
    <row r="5718" customFormat="false" ht="12.75" hidden="true" customHeight="false" outlineLevel="0" collapsed="false">
      <c r="A5718" s="197" t="s">
        <v>11503</v>
      </c>
      <c r="B5718" s="197"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197" t="s">
        <v>11162</v>
      </c>
      <c r="D5718" s="197" t="s">
        <v>11504</v>
      </c>
      <c r="E5718" s="197" t="s">
        <v>11465</v>
      </c>
      <c r="F5718" s="197" t="s">
        <v>11226</v>
      </c>
      <c r="G5718" s="197" t="s">
        <v>11227</v>
      </c>
      <c r="H5718" s="197" t="s">
        <v>11228</v>
      </c>
      <c r="I5718" s="197" t="s">
        <v>30</v>
      </c>
      <c r="J5718" s="197" t="n">
        <v>14867.02</v>
      </c>
    </row>
    <row r="5719" customFormat="false" ht="12.75" hidden="true" customHeight="false" outlineLevel="0" collapsed="false">
      <c r="A5719" s="197" t="s">
        <v>11505</v>
      </c>
      <c r="B5719" s="197"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197" t="s">
        <v>11162</v>
      </c>
      <c r="D5719" s="197" t="s">
        <v>11504</v>
      </c>
      <c r="E5719" s="197" t="s">
        <v>11465</v>
      </c>
      <c r="F5719" s="197" t="s">
        <v>11226</v>
      </c>
      <c r="G5719" s="197" t="s">
        <v>11227</v>
      </c>
      <c r="H5719" s="197" t="s">
        <v>11228</v>
      </c>
      <c r="I5719" s="197" t="s">
        <v>30</v>
      </c>
      <c r="J5719" s="197" t="n">
        <v>13496.12</v>
      </c>
    </row>
    <row r="5720" customFormat="false" ht="12.75" hidden="true" customHeight="false" outlineLevel="0" collapsed="false">
      <c r="A5720" s="197" t="s">
        <v>11506</v>
      </c>
      <c r="B5720" s="197"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197" t="s">
        <v>11162</v>
      </c>
      <c r="D5720" s="197" t="s">
        <v>11507</v>
      </c>
      <c r="E5720" s="197" t="s">
        <v>11465</v>
      </c>
      <c r="F5720" s="197" t="s">
        <v>11226</v>
      </c>
      <c r="G5720" s="197" t="s">
        <v>11227</v>
      </c>
      <c r="H5720" s="197" t="s">
        <v>11228</v>
      </c>
      <c r="I5720" s="197" t="s">
        <v>30</v>
      </c>
      <c r="J5720" s="197" t="n">
        <v>15226.69</v>
      </c>
    </row>
    <row r="5721" customFormat="false" ht="12.75" hidden="true" customHeight="false" outlineLevel="0" collapsed="false">
      <c r="A5721" s="197" t="s">
        <v>11508</v>
      </c>
      <c r="B5721" s="197"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197" t="s">
        <v>11162</v>
      </c>
      <c r="D5721" s="197" t="s">
        <v>11507</v>
      </c>
      <c r="E5721" s="197" t="s">
        <v>11465</v>
      </c>
      <c r="F5721" s="197" t="s">
        <v>11226</v>
      </c>
      <c r="G5721" s="197" t="s">
        <v>11227</v>
      </c>
      <c r="H5721" s="197" t="s">
        <v>11228</v>
      </c>
      <c r="I5721" s="197" t="s">
        <v>30</v>
      </c>
      <c r="J5721" s="197" t="n">
        <v>13824.8</v>
      </c>
    </row>
    <row r="5722" customFormat="false" ht="12.75" hidden="true" customHeight="false" outlineLevel="0" collapsed="false">
      <c r="A5722" s="197" t="s">
        <v>11509</v>
      </c>
      <c r="B5722" s="197"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197" t="s">
        <v>11162</v>
      </c>
      <c r="D5722" s="197" t="s">
        <v>11510</v>
      </c>
      <c r="E5722" s="197" t="s">
        <v>11511</v>
      </c>
      <c r="F5722" s="197" t="s">
        <v>11226</v>
      </c>
      <c r="G5722" s="197" t="s">
        <v>11227</v>
      </c>
      <c r="H5722" s="197" t="s">
        <v>11228</v>
      </c>
      <c r="I5722" s="197" t="s">
        <v>30</v>
      </c>
      <c r="J5722" s="197" t="n">
        <v>13488.01</v>
      </c>
    </row>
    <row r="5723" customFormat="false" ht="12.75" hidden="true" customHeight="false" outlineLevel="0" collapsed="false">
      <c r="A5723" s="197" t="s">
        <v>11512</v>
      </c>
      <c r="B5723" s="197"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197" t="s">
        <v>11162</v>
      </c>
      <c r="D5723" s="197" t="s">
        <v>11510</v>
      </c>
      <c r="E5723" s="197" t="s">
        <v>11511</v>
      </c>
      <c r="F5723" s="197" t="s">
        <v>11226</v>
      </c>
      <c r="G5723" s="197" t="s">
        <v>11227</v>
      </c>
      <c r="H5723" s="197" t="s">
        <v>11228</v>
      </c>
      <c r="I5723" s="197" t="s">
        <v>30</v>
      </c>
      <c r="J5723" s="197" t="n">
        <v>12197.81</v>
      </c>
    </row>
    <row r="5724" customFormat="false" ht="12.75" hidden="true" customHeight="false" outlineLevel="0" collapsed="false">
      <c r="A5724" s="197" t="s">
        <v>11513</v>
      </c>
      <c r="B5724" s="197"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197" t="s">
        <v>11162</v>
      </c>
      <c r="D5724" s="197" t="s">
        <v>11514</v>
      </c>
      <c r="E5724" s="197" t="s">
        <v>11511</v>
      </c>
      <c r="F5724" s="197" t="s">
        <v>11226</v>
      </c>
      <c r="G5724" s="197" t="s">
        <v>11227</v>
      </c>
      <c r="H5724" s="197" t="s">
        <v>11228</v>
      </c>
      <c r="I5724" s="197" t="s">
        <v>30</v>
      </c>
      <c r="J5724" s="197" t="n">
        <v>14948.24</v>
      </c>
    </row>
    <row r="5725" customFormat="false" ht="12.75" hidden="true" customHeight="false" outlineLevel="0" collapsed="false">
      <c r="A5725" s="197" t="s">
        <v>11515</v>
      </c>
      <c r="B5725" s="197"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197" t="s">
        <v>11162</v>
      </c>
      <c r="D5725" s="197" t="s">
        <v>11514</v>
      </c>
      <c r="E5725" s="197" t="s">
        <v>11511</v>
      </c>
      <c r="F5725" s="197" t="s">
        <v>11226</v>
      </c>
      <c r="G5725" s="197" t="s">
        <v>11227</v>
      </c>
      <c r="H5725" s="197" t="s">
        <v>11228</v>
      </c>
      <c r="I5725" s="197" t="s">
        <v>30</v>
      </c>
      <c r="J5725" s="197" t="n">
        <v>13534.7</v>
      </c>
    </row>
    <row r="5726" customFormat="false" ht="12.75" hidden="true" customHeight="false" outlineLevel="0" collapsed="false">
      <c r="A5726" s="197" t="s">
        <v>11516</v>
      </c>
      <c r="B5726" s="197"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197" t="s">
        <v>11162</v>
      </c>
      <c r="D5726" s="197" t="s">
        <v>11517</v>
      </c>
      <c r="E5726" s="197" t="s">
        <v>11511</v>
      </c>
      <c r="F5726" s="197" t="s">
        <v>11226</v>
      </c>
      <c r="G5726" s="197" t="s">
        <v>11227</v>
      </c>
      <c r="H5726" s="197" t="s">
        <v>11228</v>
      </c>
      <c r="I5726" s="197" t="s">
        <v>30</v>
      </c>
      <c r="J5726" s="197" t="n">
        <v>16408.65</v>
      </c>
    </row>
    <row r="5727" customFormat="false" ht="12.75" hidden="true" customHeight="false" outlineLevel="0" collapsed="false">
      <c r="A5727" s="197" t="s">
        <v>11518</v>
      </c>
      <c r="B5727" s="197"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197" t="s">
        <v>11162</v>
      </c>
      <c r="D5727" s="197" t="s">
        <v>11517</v>
      </c>
      <c r="E5727" s="197" t="s">
        <v>11511</v>
      </c>
      <c r="F5727" s="197" t="s">
        <v>11226</v>
      </c>
      <c r="G5727" s="197" t="s">
        <v>11227</v>
      </c>
      <c r="H5727" s="197" t="s">
        <v>11228</v>
      </c>
      <c r="I5727" s="197" t="s">
        <v>30</v>
      </c>
      <c r="J5727" s="197" t="n">
        <v>14858.36</v>
      </c>
    </row>
    <row r="5728" customFormat="false" ht="12.75" hidden="true" customHeight="false" outlineLevel="0" collapsed="false">
      <c r="A5728" s="197" t="s">
        <v>11519</v>
      </c>
      <c r="B5728" s="197"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197" t="s">
        <v>11162</v>
      </c>
      <c r="D5728" s="197" t="s">
        <v>11520</v>
      </c>
      <c r="E5728" s="197" t="s">
        <v>11511</v>
      </c>
      <c r="F5728" s="197" t="s">
        <v>11226</v>
      </c>
      <c r="G5728" s="197" t="s">
        <v>11227</v>
      </c>
      <c r="H5728" s="197" t="s">
        <v>11228</v>
      </c>
      <c r="I5728" s="197" t="s">
        <v>30</v>
      </c>
      <c r="J5728" s="197" t="n">
        <v>18474.51</v>
      </c>
    </row>
    <row r="5729" customFormat="false" ht="12.75" hidden="true" customHeight="false" outlineLevel="0" collapsed="false">
      <c r="A5729" s="197" t="s">
        <v>11521</v>
      </c>
      <c r="B5729" s="197"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197" t="s">
        <v>11162</v>
      </c>
      <c r="D5729" s="197" t="s">
        <v>11520</v>
      </c>
      <c r="E5729" s="197" t="s">
        <v>11511</v>
      </c>
      <c r="F5729" s="197" t="s">
        <v>11226</v>
      </c>
      <c r="G5729" s="197" t="s">
        <v>11227</v>
      </c>
      <c r="H5729" s="197" t="s">
        <v>11228</v>
      </c>
      <c r="I5729" s="197" t="s">
        <v>30</v>
      </c>
      <c r="J5729" s="197" t="n">
        <v>16729.11</v>
      </c>
    </row>
    <row r="5730" customFormat="false" ht="12.75" hidden="true" customHeight="false" outlineLevel="0" collapsed="false">
      <c r="A5730" s="197" t="s">
        <v>11522</v>
      </c>
      <c r="B5730" s="197"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197" t="s">
        <v>11162</v>
      </c>
      <c r="D5730" s="197" t="s">
        <v>11523</v>
      </c>
      <c r="E5730" s="197" t="s">
        <v>11511</v>
      </c>
      <c r="F5730" s="197" t="s">
        <v>11226</v>
      </c>
      <c r="G5730" s="197" t="s">
        <v>11227</v>
      </c>
      <c r="H5730" s="197" t="s">
        <v>11228</v>
      </c>
      <c r="I5730" s="197" t="s">
        <v>30</v>
      </c>
      <c r="J5730" s="197" t="n">
        <v>18711.71</v>
      </c>
    </row>
    <row r="5731" customFormat="false" ht="12.75" hidden="true" customHeight="false" outlineLevel="0" collapsed="false">
      <c r="A5731" s="197" t="s">
        <v>11524</v>
      </c>
      <c r="B5731" s="197"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197" t="s">
        <v>11162</v>
      </c>
      <c r="D5731" s="197" t="s">
        <v>11523</v>
      </c>
      <c r="E5731" s="197" t="s">
        <v>11511</v>
      </c>
      <c r="F5731" s="197" t="s">
        <v>11226</v>
      </c>
      <c r="G5731" s="197" t="s">
        <v>11227</v>
      </c>
      <c r="H5731" s="197" t="s">
        <v>11228</v>
      </c>
      <c r="I5731" s="197" t="s">
        <v>30</v>
      </c>
      <c r="J5731" s="197" t="n">
        <v>16963.7</v>
      </c>
    </row>
    <row r="5732" customFormat="false" ht="12.75" hidden="true" customHeight="false" outlineLevel="0" collapsed="false">
      <c r="A5732" s="197" t="s">
        <v>11525</v>
      </c>
      <c r="B5732" s="197"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197" t="s">
        <v>11162</v>
      </c>
      <c r="D5732" s="197" t="s">
        <v>11526</v>
      </c>
      <c r="E5732" s="197" t="s">
        <v>11511</v>
      </c>
      <c r="F5732" s="197" t="s">
        <v>11226</v>
      </c>
      <c r="G5732" s="197" t="s">
        <v>11227</v>
      </c>
      <c r="H5732" s="197" t="s">
        <v>11228</v>
      </c>
      <c r="I5732" s="197" t="s">
        <v>30</v>
      </c>
      <c r="J5732" s="197" t="n">
        <v>18815.66</v>
      </c>
    </row>
    <row r="5733" customFormat="false" ht="12.75" hidden="true" customHeight="false" outlineLevel="0" collapsed="false">
      <c r="A5733" s="197" t="s">
        <v>11527</v>
      </c>
      <c r="B5733" s="197"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197" t="s">
        <v>11162</v>
      </c>
      <c r="D5733" s="197" t="s">
        <v>11526</v>
      </c>
      <c r="E5733" s="197" t="s">
        <v>11511</v>
      </c>
      <c r="F5733" s="197" t="s">
        <v>11226</v>
      </c>
      <c r="G5733" s="197" t="s">
        <v>11227</v>
      </c>
      <c r="H5733" s="197" t="s">
        <v>11228</v>
      </c>
      <c r="I5733" s="197" t="s">
        <v>30</v>
      </c>
      <c r="J5733" s="197" t="n">
        <v>17059.93</v>
      </c>
    </row>
    <row r="5734" customFormat="false" ht="12.75" hidden="true" customHeight="false" outlineLevel="0" collapsed="false">
      <c r="A5734" s="197" t="s">
        <v>11528</v>
      </c>
      <c r="B5734" s="197"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197" t="s">
        <v>11162</v>
      </c>
      <c r="D5734" s="197" t="s">
        <v>11529</v>
      </c>
      <c r="E5734" s="197" t="s">
        <v>11511</v>
      </c>
      <c r="F5734" s="197" t="s">
        <v>11226</v>
      </c>
      <c r="G5734" s="197" t="s">
        <v>11227</v>
      </c>
      <c r="H5734" s="197" t="s">
        <v>11228</v>
      </c>
      <c r="I5734" s="197" t="s">
        <v>30</v>
      </c>
      <c r="J5734" s="197" t="n">
        <v>19092</v>
      </c>
    </row>
    <row r="5735" customFormat="false" ht="12.75" hidden="true" customHeight="false" outlineLevel="0" collapsed="false">
      <c r="A5735" s="197" t="s">
        <v>11530</v>
      </c>
      <c r="B5735" s="197"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197" t="s">
        <v>11162</v>
      </c>
      <c r="D5735" s="197" t="s">
        <v>11529</v>
      </c>
      <c r="E5735" s="197" t="s">
        <v>11511</v>
      </c>
      <c r="F5735" s="197" t="s">
        <v>11226</v>
      </c>
      <c r="G5735" s="197" t="s">
        <v>11227</v>
      </c>
      <c r="H5735" s="197" t="s">
        <v>11228</v>
      </c>
      <c r="I5735" s="197" t="s">
        <v>30</v>
      </c>
      <c r="J5735" s="197" t="n">
        <v>17292.09</v>
      </c>
    </row>
    <row r="5736" customFormat="false" ht="12.75" hidden="true" customHeight="false" outlineLevel="0" collapsed="false">
      <c r="A5736" s="197" t="s">
        <v>11531</v>
      </c>
      <c r="B5736" s="197"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197" t="s">
        <v>11162</v>
      </c>
      <c r="D5736" s="197" t="s">
        <v>11532</v>
      </c>
      <c r="E5736" s="197" t="s">
        <v>11511</v>
      </c>
      <c r="F5736" s="197" t="s">
        <v>11226</v>
      </c>
      <c r="G5736" s="197" t="s">
        <v>11227</v>
      </c>
      <c r="H5736" s="197" t="s">
        <v>11228</v>
      </c>
      <c r="I5736" s="197" t="s">
        <v>30</v>
      </c>
      <c r="J5736" s="197" t="n">
        <v>19557.86</v>
      </c>
    </row>
    <row r="5737" customFormat="false" ht="12.75" hidden="true" customHeight="false" outlineLevel="0" collapsed="false">
      <c r="A5737" s="197" t="s">
        <v>11533</v>
      </c>
      <c r="B5737" s="197"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197" t="s">
        <v>11162</v>
      </c>
      <c r="D5737" s="197" t="s">
        <v>11532</v>
      </c>
      <c r="E5737" s="197" t="s">
        <v>11511</v>
      </c>
      <c r="F5737" s="197" t="s">
        <v>11226</v>
      </c>
      <c r="G5737" s="197" t="s">
        <v>11227</v>
      </c>
      <c r="H5737" s="197" t="s">
        <v>11228</v>
      </c>
      <c r="I5737" s="197" t="s">
        <v>30</v>
      </c>
      <c r="J5737" s="197" t="n">
        <v>17712.89</v>
      </c>
    </row>
    <row r="5738" customFormat="false" ht="12.75" hidden="true" customHeight="false" outlineLevel="0" collapsed="false">
      <c r="A5738" s="197" t="s">
        <v>11534</v>
      </c>
      <c r="B5738" s="197"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197" t="s">
        <v>11162</v>
      </c>
      <c r="D5738" s="197" t="s">
        <v>11535</v>
      </c>
      <c r="E5738" s="197" t="s">
        <v>11511</v>
      </c>
      <c r="F5738" s="197" t="s">
        <v>11226</v>
      </c>
      <c r="G5738" s="197" t="s">
        <v>11227</v>
      </c>
      <c r="H5738" s="197" t="s">
        <v>11228</v>
      </c>
      <c r="I5738" s="197" t="s">
        <v>30</v>
      </c>
      <c r="J5738" s="197" t="n">
        <v>19895.32</v>
      </c>
    </row>
    <row r="5739" customFormat="false" ht="12.75" hidden="true" customHeight="false" outlineLevel="0" collapsed="false">
      <c r="A5739" s="197" t="s">
        <v>11536</v>
      </c>
      <c r="B5739" s="197"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197" t="s">
        <v>11162</v>
      </c>
      <c r="D5739" s="197" t="s">
        <v>11535</v>
      </c>
      <c r="E5739" s="197" t="s">
        <v>11511</v>
      </c>
      <c r="F5739" s="197" t="s">
        <v>11226</v>
      </c>
      <c r="G5739" s="197" t="s">
        <v>11227</v>
      </c>
      <c r="H5739" s="197" t="s">
        <v>11228</v>
      </c>
      <c r="I5739" s="197" t="s">
        <v>30</v>
      </c>
      <c r="J5739" s="197" t="n">
        <v>18016.42</v>
      </c>
    </row>
    <row r="5740" customFormat="false" ht="12.75" hidden="true" customHeight="false" outlineLevel="0" collapsed="false">
      <c r="A5740" s="197" t="s">
        <v>11537</v>
      </c>
      <c r="B5740" s="197"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197" t="s">
        <v>11162</v>
      </c>
      <c r="D5740" s="197" t="s">
        <v>11538</v>
      </c>
      <c r="E5740" s="197" t="s">
        <v>11511</v>
      </c>
      <c r="F5740" s="197" t="s">
        <v>11226</v>
      </c>
      <c r="G5740" s="197" t="s">
        <v>11227</v>
      </c>
      <c r="H5740" s="197" t="s">
        <v>11228</v>
      </c>
      <c r="I5740" s="197" t="s">
        <v>30</v>
      </c>
      <c r="J5740" s="197" t="n">
        <v>20444.65</v>
      </c>
    </row>
    <row r="5741" customFormat="false" ht="12.75" hidden="true" customHeight="false" outlineLevel="0" collapsed="false">
      <c r="A5741" s="197" t="s">
        <v>11539</v>
      </c>
      <c r="B5741" s="197"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197" t="s">
        <v>11162</v>
      </c>
      <c r="D5741" s="197" t="s">
        <v>11538</v>
      </c>
      <c r="E5741" s="197" t="s">
        <v>11511</v>
      </c>
      <c r="F5741" s="197" t="s">
        <v>11226</v>
      </c>
      <c r="G5741" s="197" t="s">
        <v>11227</v>
      </c>
      <c r="H5741" s="197" t="s">
        <v>11228</v>
      </c>
      <c r="I5741" s="197" t="s">
        <v>30</v>
      </c>
      <c r="J5741" s="197" t="n">
        <v>18509.55</v>
      </c>
    </row>
    <row r="5742" customFormat="false" ht="12.75" hidden="true" customHeight="false" outlineLevel="0" collapsed="false">
      <c r="A5742" s="197" t="s">
        <v>11540</v>
      </c>
      <c r="B5742" s="197"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197" t="s">
        <v>11162</v>
      </c>
      <c r="D5742" s="197" t="s">
        <v>11541</v>
      </c>
      <c r="E5742" s="197" t="s">
        <v>11511</v>
      </c>
      <c r="F5742" s="197" t="s">
        <v>11226</v>
      </c>
      <c r="G5742" s="197" t="s">
        <v>11227</v>
      </c>
      <c r="H5742" s="197" t="s">
        <v>11228</v>
      </c>
      <c r="I5742" s="197" t="s">
        <v>30</v>
      </c>
      <c r="J5742" s="197" t="n">
        <v>20912.02</v>
      </c>
    </row>
    <row r="5743" customFormat="false" ht="12.75" hidden="true" customHeight="false" outlineLevel="0" collapsed="false">
      <c r="A5743" s="197" t="s">
        <v>11542</v>
      </c>
      <c r="B5743" s="197"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197" t="s">
        <v>11162</v>
      </c>
      <c r="D5743" s="197" t="s">
        <v>11541</v>
      </c>
      <c r="E5743" s="197" t="s">
        <v>11511</v>
      </c>
      <c r="F5743" s="197" t="s">
        <v>11226</v>
      </c>
      <c r="G5743" s="197" t="s">
        <v>11227</v>
      </c>
      <c r="H5743" s="197" t="s">
        <v>11228</v>
      </c>
      <c r="I5743" s="197" t="s">
        <v>30</v>
      </c>
      <c r="J5743" s="197" t="n">
        <v>18932.16</v>
      </c>
    </row>
    <row r="5744" customFormat="false" ht="12.75" hidden="true" customHeight="false" outlineLevel="0" collapsed="false">
      <c r="A5744" s="197" t="s">
        <v>11543</v>
      </c>
      <c r="B5744" s="197"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197" t="s">
        <v>11162</v>
      </c>
      <c r="D5744" s="197" t="s">
        <v>11544</v>
      </c>
      <c r="E5744" s="197" t="s">
        <v>11511</v>
      </c>
      <c r="F5744" s="197" t="s">
        <v>11226</v>
      </c>
      <c r="G5744" s="197" t="s">
        <v>11227</v>
      </c>
      <c r="H5744" s="197" t="s">
        <v>11228</v>
      </c>
      <c r="I5744" s="197" t="s">
        <v>30</v>
      </c>
      <c r="J5744" s="197" t="n">
        <v>21413.42</v>
      </c>
    </row>
    <row r="5745" customFormat="false" ht="12.75" hidden="true" customHeight="false" outlineLevel="0" collapsed="false">
      <c r="A5745" s="197" t="s">
        <v>11545</v>
      </c>
      <c r="B5745" s="197"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197" t="s">
        <v>11162</v>
      </c>
      <c r="D5745" s="197" t="s">
        <v>11544</v>
      </c>
      <c r="E5745" s="197" t="s">
        <v>11511</v>
      </c>
      <c r="F5745" s="197" t="s">
        <v>11226</v>
      </c>
      <c r="G5745" s="197" t="s">
        <v>11227</v>
      </c>
      <c r="H5745" s="197" t="s">
        <v>11228</v>
      </c>
      <c r="I5745" s="197" t="s">
        <v>30</v>
      </c>
      <c r="J5745" s="197" t="n">
        <v>19383.26</v>
      </c>
    </row>
    <row r="5746" customFormat="false" ht="12.75" hidden="true" customHeight="false" outlineLevel="0" collapsed="false">
      <c r="A5746" s="197" t="s">
        <v>11546</v>
      </c>
      <c r="B5746" s="197"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197" t="s">
        <v>11162</v>
      </c>
      <c r="D5746" s="197" t="s">
        <v>11547</v>
      </c>
      <c r="E5746" s="197" t="s">
        <v>11511</v>
      </c>
      <c r="F5746" s="197" t="s">
        <v>11226</v>
      </c>
      <c r="G5746" s="197" t="s">
        <v>11227</v>
      </c>
      <c r="H5746" s="197" t="s">
        <v>11228</v>
      </c>
      <c r="I5746" s="197" t="s">
        <v>30</v>
      </c>
      <c r="J5746" s="197" t="n">
        <v>21834.48</v>
      </c>
    </row>
    <row r="5747" customFormat="false" ht="12.75" hidden="true" customHeight="false" outlineLevel="0" collapsed="false">
      <c r="A5747" s="197" t="s">
        <v>11548</v>
      </c>
      <c r="B5747" s="197"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197" t="s">
        <v>11162</v>
      </c>
      <c r="D5747" s="197" t="s">
        <v>11547</v>
      </c>
      <c r="E5747" s="197" t="s">
        <v>11511</v>
      </c>
      <c r="F5747" s="197" t="s">
        <v>11226</v>
      </c>
      <c r="G5747" s="197" t="s">
        <v>11227</v>
      </c>
      <c r="H5747" s="197" t="s">
        <v>11228</v>
      </c>
      <c r="I5747" s="197" t="s">
        <v>30</v>
      </c>
      <c r="J5747" s="197" t="n">
        <v>19759.23</v>
      </c>
    </row>
    <row r="5748" customFormat="false" ht="12.75" hidden="true" customHeight="false" outlineLevel="0" collapsed="false">
      <c r="A5748" s="197" t="s">
        <v>11549</v>
      </c>
      <c r="B5748" s="197"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197" t="s">
        <v>11550</v>
      </c>
      <c r="D5748" s="197" t="s">
        <v>11551</v>
      </c>
      <c r="E5748" s="197" t="s">
        <v>11552</v>
      </c>
      <c r="F5748" s="197" t="s">
        <v>11553</v>
      </c>
      <c r="G5748" s="197" t="s">
        <v>11554</v>
      </c>
      <c r="H5748" s="197" t="s">
        <v>11555</v>
      </c>
      <c r="I5748" s="197" t="s">
        <v>30</v>
      </c>
      <c r="J5748" s="197" t="n">
        <v>2536.54</v>
      </c>
    </row>
    <row r="5749" customFormat="false" ht="12.75" hidden="true" customHeight="false" outlineLevel="0" collapsed="false">
      <c r="A5749" s="197" t="s">
        <v>11556</v>
      </c>
      <c r="B5749" s="197"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197" t="s">
        <v>11550</v>
      </c>
      <c r="D5749" s="197" t="s">
        <v>11551</v>
      </c>
      <c r="E5749" s="197" t="s">
        <v>11552</v>
      </c>
      <c r="F5749" s="197" t="s">
        <v>11553</v>
      </c>
      <c r="G5749" s="197" t="s">
        <v>11554</v>
      </c>
      <c r="H5749" s="197" t="s">
        <v>11555</v>
      </c>
      <c r="I5749" s="197" t="s">
        <v>30</v>
      </c>
      <c r="J5749" s="197" t="n">
        <v>2392.87</v>
      </c>
    </row>
    <row r="5750" customFormat="false" ht="12.75" hidden="true" customHeight="false" outlineLevel="0" collapsed="false">
      <c r="A5750" s="197" t="s">
        <v>11557</v>
      </c>
      <c r="B5750" s="197"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197" t="s">
        <v>11550</v>
      </c>
      <c r="D5750" s="197" t="s">
        <v>11558</v>
      </c>
      <c r="E5750" s="197" t="s">
        <v>11559</v>
      </c>
      <c r="F5750" s="197" t="s">
        <v>11560</v>
      </c>
      <c r="G5750" s="197" t="s">
        <v>11561</v>
      </c>
      <c r="H5750" s="197" t="s">
        <v>11562</v>
      </c>
      <c r="I5750" s="197" t="s">
        <v>30</v>
      </c>
      <c r="J5750" s="197" t="n">
        <v>2669.38</v>
      </c>
    </row>
    <row r="5751" customFormat="false" ht="12.75" hidden="true" customHeight="false" outlineLevel="0" collapsed="false">
      <c r="A5751" s="197" t="s">
        <v>11563</v>
      </c>
      <c r="B5751" s="197"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197" t="s">
        <v>11550</v>
      </c>
      <c r="D5751" s="197" t="s">
        <v>11558</v>
      </c>
      <c r="E5751" s="197" t="s">
        <v>11559</v>
      </c>
      <c r="F5751" s="197" t="s">
        <v>11560</v>
      </c>
      <c r="G5751" s="197" t="s">
        <v>11561</v>
      </c>
      <c r="H5751" s="197" t="s">
        <v>11562</v>
      </c>
      <c r="I5751" s="197" t="s">
        <v>30</v>
      </c>
      <c r="J5751" s="197" t="n">
        <v>2513.5</v>
      </c>
    </row>
    <row r="5752" customFormat="false" ht="12.75" hidden="true" customHeight="false" outlineLevel="0" collapsed="false">
      <c r="A5752" s="197" t="s">
        <v>11564</v>
      </c>
      <c r="B5752" s="197"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197" t="s">
        <v>11550</v>
      </c>
      <c r="D5752" s="197" t="s">
        <v>11565</v>
      </c>
      <c r="E5752" s="197" t="s">
        <v>11559</v>
      </c>
      <c r="F5752" s="197" t="s">
        <v>11560</v>
      </c>
      <c r="G5752" s="197" t="s">
        <v>11561</v>
      </c>
      <c r="H5752" s="197" t="s">
        <v>11566</v>
      </c>
      <c r="I5752" s="197" t="s">
        <v>30</v>
      </c>
      <c r="J5752" s="197" t="n">
        <v>2909.73</v>
      </c>
    </row>
    <row r="5753" customFormat="false" ht="12.75" hidden="true" customHeight="false" outlineLevel="0" collapsed="false">
      <c r="A5753" s="197" t="s">
        <v>11567</v>
      </c>
      <c r="B5753" s="197"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197" t="s">
        <v>11550</v>
      </c>
      <c r="D5753" s="197" t="s">
        <v>11565</v>
      </c>
      <c r="E5753" s="197" t="s">
        <v>11559</v>
      </c>
      <c r="F5753" s="197" t="s">
        <v>11560</v>
      </c>
      <c r="G5753" s="197" t="s">
        <v>11561</v>
      </c>
      <c r="H5753" s="197" t="s">
        <v>11566</v>
      </c>
      <c r="I5753" s="197" t="s">
        <v>30</v>
      </c>
      <c r="J5753" s="197" t="n">
        <v>2744.35</v>
      </c>
    </row>
    <row r="5754" customFormat="false" ht="12.75" hidden="true" customHeight="false" outlineLevel="0" collapsed="false">
      <c r="A5754" s="197" t="s">
        <v>11568</v>
      </c>
      <c r="B5754" s="197"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197" t="s">
        <v>11550</v>
      </c>
      <c r="D5754" s="197" t="s">
        <v>11569</v>
      </c>
      <c r="E5754" s="197" t="s">
        <v>11559</v>
      </c>
      <c r="F5754" s="197" t="s">
        <v>11560</v>
      </c>
      <c r="G5754" s="197" t="s">
        <v>11561</v>
      </c>
      <c r="H5754" s="197" t="s">
        <v>11570</v>
      </c>
      <c r="I5754" s="197" t="s">
        <v>30</v>
      </c>
      <c r="J5754" s="197" t="n">
        <v>3257.91</v>
      </c>
    </row>
    <row r="5755" customFormat="false" ht="12.75" hidden="true" customHeight="false" outlineLevel="0" collapsed="false">
      <c r="A5755" s="197" t="s">
        <v>11571</v>
      </c>
      <c r="B5755" s="197"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197" t="s">
        <v>11550</v>
      </c>
      <c r="D5755" s="197" t="s">
        <v>11569</v>
      </c>
      <c r="E5755" s="197" t="s">
        <v>11559</v>
      </c>
      <c r="F5755" s="197" t="s">
        <v>11560</v>
      </c>
      <c r="G5755" s="197" t="s">
        <v>11561</v>
      </c>
      <c r="H5755" s="197" t="s">
        <v>11570</v>
      </c>
      <c r="I5755" s="197" t="s">
        <v>30</v>
      </c>
      <c r="J5755" s="197" t="n">
        <v>3068.31</v>
      </c>
    </row>
    <row r="5756" customFormat="false" ht="12.75" hidden="true" customHeight="false" outlineLevel="0" collapsed="false">
      <c r="A5756" s="197" t="s">
        <v>11572</v>
      </c>
      <c r="B5756" s="197"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197" t="s">
        <v>11550</v>
      </c>
      <c r="D5756" s="197" t="s">
        <v>11573</v>
      </c>
      <c r="E5756" s="197" t="s">
        <v>11574</v>
      </c>
      <c r="F5756" s="197" t="s">
        <v>11575</v>
      </c>
      <c r="G5756" s="197" t="s">
        <v>11576</v>
      </c>
      <c r="H5756" s="197" t="s">
        <v>11577</v>
      </c>
      <c r="I5756" s="197" t="s">
        <v>30</v>
      </c>
      <c r="J5756" s="197" t="n">
        <v>3649.66</v>
      </c>
    </row>
    <row r="5757" customFormat="false" ht="12.75" hidden="true" customHeight="false" outlineLevel="0" collapsed="false">
      <c r="A5757" s="197" t="s">
        <v>11578</v>
      </c>
      <c r="B5757" s="197"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197" t="s">
        <v>11550</v>
      </c>
      <c r="D5757" s="197" t="s">
        <v>11573</v>
      </c>
      <c r="E5757" s="197" t="s">
        <v>11574</v>
      </c>
      <c r="F5757" s="197" t="s">
        <v>11575</v>
      </c>
      <c r="G5757" s="197" t="s">
        <v>11576</v>
      </c>
      <c r="H5757" s="197" t="s">
        <v>11577</v>
      </c>
      <c r="I5757" s="197" t="s">
        <v>30</v>
      </c>
      <c r="J5757" s="197" t="n">
        <v>3432.28</v>
      </c>
    </row>
    <row r="5758" customFormat="false" ht="12.75" hidden="true" customHeight="false" outlineLevel="0" collapsed="false">
      <c r="A5758" s="197" t="s">
        <v>11579</v>
      </c>
      <c r="B5758" s="197"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197" t="s">
        <v>11580</v>
      </c>
      <c r="D5758" s="197" t="s">
        <v>11581</v>
      </c>
      <c r="E5758" s="197" t="s">
        <v>11582</v>
      </c>
      <c r="F5758" s="197" t="s">
        <v>11583</v>
      </c>
      <c r="G5758" s="197" t="s">
        <v>11584</v>
      </c>
      <c r="H5758" s="197" t="s">
        <v>11585</v>
      </c>
      <c r="I5758" s="197" t="s">
        <v>30</v>
      </c>
      <c r="J5758" s="197" t="n">
        <v>453.64</v>
      </c>
    </row>
    <row r="5759" customFormat="false" ht="12.75" hidden="true" customHeight="false" outlineLevel="0" collapsed="false">
      <c r="A5759" s="197" t="s">
        <v>11586</v>
      </c>
      <c r="B5759" s="197"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197" t="s">
        <v>11580</v>
      </c>
      <c r="D5759" s="197" t="s">
        <v>11581</v>
      </c>
      <c r="E5759" s="197" t="s">
        <v>11582</v>
      </c>
      <c r="F5759" s="197" t="s">
        <v>11583</v>
      </c>
      <c r="G5759" s="197" t="s">
        <v>11584</v>
      </c>
      <c r="H5759" s="197" t="s">
        <v>11585</v>
      </c>
      <c r="I5759" s="197" t="s">
        <v>30</v>
      </c>
      <c r="J5759" s="197" t="n">
        <v>422.67</v>
      </c>
    </row>
    <row r="5760" customFormat="false" ht="12.75" hidden="true" customHeight="false" outlineLevel="0" collapsed="false">
      <c r="A5760" s="197" t="s">
        <v>11587</v>
      </c>
      <c r="B5760" s="197"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197" t="s">
        <v>11580</v>
      </c>
      <c r="D5760" s="197" t="s">
        <v>11588</v>
      </c>
      <c r="E5760" s="197" t="s">
        <v>11582</v>
      </c>
      <c r="F5760" s="197" t="s">
        <v>11583</v>
      </c>
      <c r="G5760" s="197" t="s">
        <v>11584</v>
      </c>
      <c r="H5760" s="197" t="s">
        <v>11585</v>
      </c>
      <c r="I5760" s="197" t="s">
        <v>30</v>
      </c>
      <c r="J5760" s="197" t="n">
        <v>545.79</v>
      </c>
    </row>
    <row r="5761" customFormat="false" ht="12.75" hidden="true" customHeight="false" outlineLevel="0" collapsed="false">
      <c r="A5761" s="197" t="s">
        <v>11589</v>
      </c>
      <c r="B5761" s="197"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197" t="s">
        <v>11580</v>
      </c>
      <c r="D5761" s="197" t="s">
        <v>11588</v>
      </c>
      <c r="E5761" s="197" t="s">
        <v>11582</v>
      </c>
      <c r="F5761" s="197" t="s">
        <v>11583</v>
      </c>
      <c r="G5761" s="197" t="s">
        <v>11584</v>
      </c>
      <c r="H5761" s="197" t="s">
        <v>11585</v>
      </c>
      <c r="I5761" s="197" t="s">
        <v>30</v>
      </c>
      <c r="J5761" s="197" t="n">
        <v>507.6</v>
      </c>
    </row>
    <row r="5762" customFormat="false" ht="12.75" hidden="true" customHeight="false" outlineLevel="0" collapsed="false">
      <c r="A5762" s="197" t="s">
        <v>11590</v>
      </c>
      <c r="B5762" s="197"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197" t="s">
        <v>11580</v>
      </c>
      <c r="D5762" s="197" t="s">
        <v>11591</v>
      </c>
      <c r="E5762" s="197" t="s">
        <v>11582</v>
      </c>
      <c r="F5762" s="197" t="s">
        <v>11583</v>
      </c>
      <c r="G5762" s="197" t="s">
        <v>11592</v>
      </c>
      <c r="H5762" s="197" t="s">
        <v>11593</v>
      </c>
      <c r="I5762" s="197" t="s">
        <v>30</v>
      </c>
      <c r="J5762" s="197" t="n">
        <v>797.83</v>
      </c>
    </row>
    <row r="5763" customFormat="false" ht="12.75" hidden="true" customHeight="false" outlineLevel="0" collapsed="false">
      <c r="A5763" s="197" t="s">
        <v>11594</v>
      </c>
      <c r="B5763" s="197"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197" t="s">
        <v>11580</v>
      </c>
      <c r="D5763" s="197" t="s">
        <v>11591</v>
      </c>
      <c r="E5763" s="197" t="s">
        <v>11582</v>
      </c>
      <c r="F5763" s="197" t="s">
        <v>11583</v>
      </c>
      <c r="G5763" s="197" t="s">
        <v>11592</v>
      </c>
      <c r="H5763" s="197" t="s">
        <v>11593</v>
      </c>
      <c r="I5763" s="197" t="s">
        <v>30</v>
      </c>
      <c r="J5763" s="197" t="n">
        <v>743.12</v>
      </c>
    </row>
    <row r="5764" customFormat="false" ht="12.75" hidden="true" customHeight="false" outlineLevel="0" collapsed="false">
      <c r="A5764" s="197" t="s">
        <v>11595</v>
      </c>
      <c r="B5764" s="197"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197" t="s">
        <v>11580</v>
      </c>
      <c r="D5764" s="197" t="s">
        <v>11596</v>
      </c>
      <c r="E5764" s="197" t="s">
        <v>11582</v>
      </c>
      <c r="F5764" s="197" t="s">
        <v>11583</v>
      </c>
      <c r="G5764" s="197" t="s">
        <v>11584</v>
      </c>
      <c r="H5764" s="197" t="s">
        <v>11585</v>
      </c>
      <c r="I5764" s="197" t="s">
        <v>30</v>
      </c>
      <c r="J5764" s="197" t="n">
        <v>1048.06</v>
      </c>
    </row>
    <row r="5765" customFormat="false" ht="12.75" hidden="true" customHeight="false" outlineLevel="0" collapsed="false">
      <c r="A5765" s="197" t="s">
        <v>11597</v>
      </c>
      <c r="B5765" s="197"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197" t="s">
        <v>11580</v>
      </c>
      <c r="D5765" s="197" t="s">
        <v>11596</v>
      </c>
      <c r="E5765" s="197" t="s">
        <v>11582</v>
      </c>
      <c r="F5765" s="197" t="s">
        <v>11583</v>
      </c>
      <c r="G5765" s="197" t="s">
        <v>11584</v>
      </c>
      <c r="H5765" s="197" t="s">
        <v>11585</v>
      </c>
      <c r="I5765" s="197" t="s">
        <v>30</v>
      </c>
      <c r="J5765" s="197" t="n">
        <v>974.88</v>
      </c>
    </row>
    <row r="5766" customFormat="false" ht="12.75" hidden="true" customHeight="false" outlineLevel="0" collapsed="false">
      <c r="A5766" s="197" t="s">
        <v>11598</v>
      </c>
      <c r="B5766" s="197"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197" t="s">
        <v>11580</v>
      </c>
      <c r="D5766" s="197" t="s">
        <v>11599</v>
      </c>
      <c r="E5766" s="197" t="s">
        <v>11582</v>
      </c>
      <c r="F5766" s="197" t="s">
        <v>11583</v>
      </c>
      <c r="G5766" s="197" t="s">
        <v>11584</v>
      </c>
      <c r="H5766" s="197" t="s">
        <v>11585</v>
      </c>
      <c r="I5766" s="197" t="s">
        <v>30</v>
      </c>
      <c r="J5766" s="197" t="n">
        <v>1650.33</v>
      </c>
    </row>
    <row r="5767" customFormat="false" ht="12.75" hidden="true" customHeight="false" outlineLevel="0" collapsed="false">
      <c r="A5767" s="197" t="s">
        <v>11600</v>
      </c>
      <c r="B5767" s="197"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197" t="s">
        <v>11580</v>
      </c>
      <c r="D5767" s="197" t="s">
        <v>11599</v>
      </c>
      <c r="E5767" s="197" t="s">
        <v>11582</v>
      </c>
      <c r="F5767" s="197" t="s">
        <v>11583</v>
      </c>
      <c r="G5767" s="197" t="s">
        <v>11584</v>
      </c>
      <c r="H5767" s="197" t="s">
        <v>11585</v>
      </c>
      <c r="I5767" s="197" t="s">
        <v>30</v>
      </c>
      <c r="J5767" s="197" t="n">
        <v>1532.24</v>
      </c>
    </row>
    <row r="5768" customFormat="false" ht="12.75" hidden="true" customHeight="false" outlineLevel="0" collapsed="false">
      <c r="A5768" s="197" t="s">
        <v>11601</v>
      </c>
      <c r="B5768" s="197"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197" t="s">
        <v>11580</v>
      </c>
      <c r="D5768" s="197" t="s">
        <v>11602</v>
      </c>
      <c r="E5768" s="197" t="s">
        <v>11603</v>
      </c>
      <c r="F5768" s="197" t="s">
        <v>11604</v>
      </c>
      <c r="G5768" s="197" t="s">
        <v>11605</v>
      </c>
      <c r="H5768" s="197" t="s">
        <v>11606</v>
      </c>
      <c r="I5768" s="197" t="s">
        <v>30</v>
      </c>
      <c r="J5768" s="197" t="n">
        <v>525.65</v>
      </c>
    </row>
    <row r="5769" customFormat="false" ht="12.75" hidden="true" customHeight="false" outlineLevel="0" collapsed="false">
      <c r="A5769" s="197" t="s">
        <v>11607</v>
      </c>
      <c r="B5769" s="197"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197" t="s">
        <v>11580</v>
      </c>
      <c r="D5769" s="197" t="s">
        <v>11602</v>
      </c>
      <c r="E5769" s="197" t="s">
        <v>11603</v>
      </c>
      <c r="F5769" s="197" t="s">
        <v>11604</v>
      </c>
      <c r="G5769" s="197" t="s">
        <v>11605</v>
      </c>
      <c r="H5769" s="197" t="s">
        <v>11606</v>
      </c>
      <c r="I5769" s="197" t="s">
        <v>30</v>
      </c>
      <c r="J5769" s="197" t="n">
        <v>490.32</v>
      </c>
    </row>
    <row r="5770" customFormat="false" ht="12.75" hidden="true" customHeight="false" outlineLevel="0" collapsed="false">
      <c r="A5770" s="197" t="s">
        <v>11608</v>
      </c>
      <c r="B5770" s="197"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197" t="s">
        <v>11580</v>
      </c>
      <c r="D5770" s="197" t="s">
        <v>11609</v>
      </c>
      <c r="E5770" s="197" t="s">
        <v>11610</v>
      </c>
      <c r="F5770" s="197" t="s">
        <v>11604</v>
      </c>
      <c r="G5770" s="197" t="s">
        <v>11605</v>
      </c>
      <c r="H5770" s="197" t="s">
        <v>11606</v>
      </c>
      <c r="I5770" s="197" t="s">
        <v>30</v>
      </c>
      <c r="J5770" s="197" t="n">
        <v>643.37</v>
      </c>
    </row>
    <row r="5771" customFormat="false" ht="12.75" hidden="true" customHeight="false" outlineLevel="0" collapsed="false">
      <c r="A5771" s="197" t="s">
        <v>11611</v>
      </c>
      <c r="B5771" s="197"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197" t="s">
        <v>11580</v>
      </c>
      <c r="D5771" s="197" t="s">
        <v>11609</v>
      </c>
      <c r="E5771" s="197" t="s">
        <v>11610</v>
      </c>
      <c r="F5771" s="197" t="s">
        <v>11604</v>
      </c>
      <c r="G5771" s="197" t="s">
        <v>11605</v>
      </c>
      <c r="H5771" s="197" t="s">
        <v>11606</v>
      </c>
      <c r="I5771" s="197" t="s">
        <v>30</v>
      </c>
      <c r="J5771" s="197" t="n">
        <v>598.55</v>
      </c>
    </row>
    <row r="5772" customFormat="false" ht="12.75" hidden="true" customHeight="false" outlineLevel="0" collapsed="false">
      <c r="A5772" s="197" t="s">
        <v>11612</v>
      </c>
      <c r="B5772" s="197"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197" t="s">
        <v>11580</v>
      </c>
      <c r="D5772" s="197" t="s">
        <v>11613</v>
      </c>
      <c r="E5772" s="197" t="s">
        <v>11610</v>
      </c>
      <c r="F5772" s="197" t="s">
        <v>11604</v>
      </c>
      <c r="G5772" s="197" t="s">
        <v>11605</v>
      </c>
      <c r="H5772" s="197" t="s">
        <v>11606</v>
      </c>
      <c r="I5772" s="197" t="s">
        <v>30</v>
      </c>
      <c r="J5772" s="197" t="n">
        <v>902.67</v>
      </c>
    </row>
    <row r="5773" customFormat="false" ht="12.75" hidden="true" customHeight="false" outlineLevel="0" collapsed="false">
      <c r="A5773" s="197" t="s">
        <v>11614</v>
      </c>
      <c r="B5773" s="197"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197" t="s">
        <v>11580</v>
      </c>
      <c r="D5773" s="197" t="s">
        <v>11613</v>
      </c>
      <c r="E5773" s="197" t="s">
        <v>11610</v>
      </c>
      <c r="F5773" s="197" t="s">
        <v>11604</v>
      </c>
      <c r="G5773" s="197" t="s">
        <v>11605</v>
      </c>
      <c r="H5773" s="197" t="s">
        <v>11606</v>
      </c>
      <c r="I5773" s="197" t="s">
        <v>30</v>
      </c>
      <c r="J5773" s="197" t="n">
        <v>841.54</v>
      </c>
    </row>
    <row r="5774" customFormat="false" ht="12.75" hidden="true" customHeight="false" outlineLevel="0" collapsed="false">
      <c r="A5774" s="197" t="s">
        <v>11615</v>
      </c>
      <c r="B5774" s="197"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197" t="s">
        <v>11580</v>
      </c>
      <c r="D5774" s="197" t="s">
        <v>11616</v>
      </c>
      <c r="E5774" s="197" t="s">
        <v>11610</v>
      </c>
      <c r="F5774" s="197" t="s">
        <v>11604</v>
      </c>
      <c r="G5774" s="197" t="s">
        <v>11605</v>
      </c>
      <c r="H5774" s="197" t="s">
        <v>11606</v>
      </c>
      <c r="I5774" s="197" t="s">
        <v>30</v>
      </c>
      <c r="J5774" s="197" t="n">
        <v>1152.89</v>
      </c>
    </row>
    <row r="5775" customFormat="false" ht="12.75" hidden="true" customHeight="false" outlineLevel="0" collapsed="false">
      <c r="A5775" s="197" t="s">
        <v>11617</v>
      </c>
      <c r="B5775" s="197"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197" t="s">
        <v>11580</v>
      </c>
      <c r="D5775" s="197" t="s">
        <v>11616</v>
      </c>
      <c r="E5775" s="197" t="s">
        <v>11610</v>
      </c>
      <c r="F5775" s="197" t="s">
        <v>11604</v>
      </c>
      <c r="G5775" s="197" t="s">
        <v>11605</v>
      </c>
      <c r="H5775" s="197" t="s">
        <v>11606</v>
      </c>
      <c r="I5775" s="197" t="s">
        <v>30</v>
      </c>
      <c r="J5775" s="197" t="n">
        <v>1073.3</v>
      </c>
    </row>
    <row r="5776" customFormat="false" ht="12.75" hidden="true" customHeight="false" outlineLevel="0" collapsed="false">
      <c r="A5776" s="197" t="s">
        <v>11618</v>
      </c>
      <c r="B5776" s="197"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197" t="s">
        <v>11580</v>
      </c>
      <c r="D5776" s="197" t="s">
        <v>11619</v>
      </c>
      <c r="E5776" s="197" t="s">
        <v>11610</v>
      </c>
      <c r="F5776" s="197" t="s">
        <v>11604</v>
      </c>
      <c r="G5776" s="197" t="s">
        <v>11605</v>
      </c>
      <c r="H5776" s="197" t="s">
        <v>11606</v>
      </c>
      <c r="I5776" s="197" t="s">
        <v>30</v>
      </c>
      <c r="J5776" s="197" t="n">
        <v>1845.64</v>
      </c>
    </row>
    <row r="5777" customFormat="false" ht="12.75" hidden="true" customHeight="false" outlineLevel="0" collapsed="false">
      <c r="A5777" s="197" t="s">
        <v>11620</v>
      </c>
      <c r="B5777" s="197"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197" t="s">
        <v>11580</v>
      </c>
      <c r="D5777" s="197" t="s">
        <v>11619</v>
      </c>
      <c r="E5777" s="197" t="s">
        <v>11610</v>
      </c>
      <c r="F5777" s="197" t="s">
        <v>11604</v>
      </c>
      <c r="G5777" s="197" t="s">
        <v>11605</v>
      </c>
      <c r="H5777" s="197" t="s">
        <v>11606</v>
      </c>
      <c r="I5777" s="197" t="s">
        <v>30</v>
      </c>
      <c r="J5777" s="197" t="n">
        <v>1716.94</v>
      </c>
    </row>
    <row r="5778" customFormat="false" ht="12.75" hidden="true" customHeight="false" outlineLevel="0" collapsed="false">
      <c r="A5778" s="197" t="s">
        <v>11621</v>
      </c>
      <c r="B5778" s="197"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197" t="s">
        <v>11622</v>
      </c>
      <c r="D5778" s="197" t="s">
        <v>11623</v>
      </c>
      <c r="E5778" s="197" t="s">
        <v>11624</v>
      </c>
      <c r="F5778" s="197" t="s">
        <v>11625</v>
      </c>
      <c r="G5778" s="197" t="s">
        <v>11626</v>
      </c>
      <c r="H5778" s="197" t="s">
        <v>11627</v>
      </c>
      <c r="I5778" s="197" t="s">
        <v>30</v>
      </c>
      <c r="J5778" s="197" t="n">
        <v>1824.48</v>
      </c>
    </row>
    <row r="5779" customFormat="false" ht="12.75" hidden="true" customHeight="false" outlineLevel="0" collapsed="false">
      <c r="A5779" s="197" t="s">
        <v>11628</v>
      </c>
      <c r="B5779" s="197"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197" t="s">
        <v>11622</v>
      </c>
      <c r="D5779" s="197" t="s">
        <v>11623</v>
      </c>
      <c r="E5779" s="197" t="s">
        <v>11624</v>
      </c>
      <c r="F5779" s="197" t="s">
        <v>11625</v>
      </c>
      <c r="G5779" s="197" t="s">
        <v>11626</v>
      </c>
      <c r="H5779" s="197" t="s">
        <v>11627</v>
      </c>
      <c r="I5779" s="197" t="s">
        <v>30</v>
      </c>
      <c r="J5779" s="197" t="n">
        <v>1725.39</v>
      </c>
    </row>
    <row r="5780" customFormat="false" ht="12.75" hidden="true" customHeight="false" outlineLevel="0" collapsed="false">
      <c r="A5780" s="197" t="s">
        <v>11629</v>
      </c>
      <c r="B5780" s="197"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197" t="s">
        <v>11622</v>
      </c>
      <c r="D5780" s="197" t="s">
        <v>11630</v>
      </c>
      <c r="E5780" s="197" t="s">
        <v>11631</v>
      </c>
      <c r="F5780" s="197" t="s">
        <v>11632</v>
      </c>
      <c r="G5780" s="197" t="s">
        <v>11633</v>
      </c>
      <c r="H5780" s="197" t="s">
        <v>11634</v>
      </c>
      <c r="I5780" s="197" t="s">
        <v>30</v>
      </c>
      <c r="J5780" s="197" t="n">
        <v>1221.8</v>
      </c>
    </row>
    <row r="5781" customFormat="false" ht="12.75" hidden="true" customHeight="false" outlineLevel="0" collapsed="false">
      <c r="A5781" s="197" t="s">
        <v>11635</v>
      </c>
      <c r="B5781" s="197"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197" t="s">
        <v>11622</v>
      </c>
      <c r="D5781" s="197" t="s">
        <v>11630</v>
      </c>
      <c r="E5781" s="197" t="s">
        <v>11631</v>
      </c>
      <c r="F5781" s="197" t="s">
        <v>11632</v>
      </c>
      <c r="G5781" s="197" t="s">
        <v>11633</v>
      </c>
      <c r="H5781" s="197" t="s">
        <v>11634</v>
      </c>
      <c r="I5781" s="197" t="s">
        <v>30</v>
      </c>
      <c r="J5781" s="197" t="n">
        <v>1156.51</v>
      </c>
    </row>
    <row r="5782" customFormat="false" ht="12.75" hidden="true" customHeight="false" outlineLevel="0" collapsed="false">
      <c r="A5782" s="197" t="s">
        <v>11636</v>
      </c>
      <c r="B5782" s="197"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197" t="s">
        <v>11622</v>
      </c>
      <c r="D5782" s="197" t="s">
        <v>11630</v>
      </c>
      <c r="E5782" s="197" t="s">
        <v>11631</v>
      </c>
      <c r="F5782" s="197" t="s">
        <v>11632</v>
      </c>
      <c r="G5782" s="197" t="s">
        <v>11637</v>
      </c>
      <c r="H5782" s="197" t="s">
        <v>11638</v>
      </c>
      <c r="I5782" s="197" t="s">
        <v>30</v>
      </c>
      <c r="J5782" s="197" t="n">
        <v>1543</v>
      </c>
    </row>
    <row r="5783" customFormat="false" ht="12.75" hidden="true" customHeight="false" outlineLevel="0" collapsed="false">
      <c r="A5783" s="197" t="s">
        <v>11639</v>
      </c>
      <c r="B5783" s="197"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197" t="s">
        <v>11622</v>
      </c>
      <c r="D5783" s="197" t="s">
        <v>11630</v>
      </c>
      <c r="E5783" s="197" t="s">
        <v>11631</v>
      </c>
      <c r="F5783" s="197" t="s">
        <v>11632</v>
      </c>
      <c r="G5783" s="197" t="s">
        <v>11637</v>
      </c>
      <c r="H5783" s="197" t="s">
        <v>11638</v>
      </c>
      <c r="I5783" s="197" t="s">
        <v>30</v>
      </c>
      <c r="J5783" s="197" t="n">
        <v>1472.77</v>
      </c>
    </row>
    <row r="5784" customFormat="false" ht="12.75" hidden="true" customHeight="false" outlineLevel="0" collapsed="false">
      <c r="A5784" s="197" t="s">
        <v>11640</v>
      </c>
      <c r="B5784" s="197"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197" t="s">
        <v>11622</v>
      </c>
      <c r="D5784" s="197" t="s">
        <v>11641</v>
      </c>
      <c r="E5784" s="197" t="s">
        <v>11642</v>
      </c>
      <c r="F5784" s="197" t="s">
        <v>11643</v>
      </c>
      <c r="G5784" s="197" t="s">
        <v>11644</v>
      </c>
      <c r="H5784" s="197" t="s">
        <v>11645</v>
      </c>
      <c r="I5784" s="197" t="s">
        <v>30</v>
      </c>
      <c r="J5784" s="197" t="n">
        <v>1291.75</v>
      </c>
    </row>
    <row r="5785" customFormat="false" ht="12.75" hidden="true" customHeight="false" outlineLevel="0" collapsed="false">
      <c r="A5785" s="197" t="s">
        <v>11646</v>
      </c>
      <c r="B5785" s="197"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197" t="s">
        <v>11622</v>
      </c>
      <c r="D5785" s="197" t="s">
        <v>11641</v>
      </c>
      <c r="E5785" s="197" t="s">
        <v>11642</v>
      </c>
      <c r="F5785" s="197" t="s">
        <v>11643</v>
      </c>
      <c r="G5785" s="197" t="s">
        <v>11644</v>
      </c>
      <c r="H5785" s="197" t="s">
        <v>11645</v>
      </c>
      <c r="I5785" s="197" t="s">
        <v>30</v>
      </c>
      <c r="J5785" s="197" t="n">
        <v>1217.13</v>
      </c>
    </row>
    <row r="5786" customFormat="false" ht="12.75" hidden="true" customHeight="false" outlineLevel="0" collapsed="false">
      <c r="A5786" s="197" t="s">
        <v>11647</v>
      </c>
      <c r="B5786" s="197"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197" t="s">
        <v>11648</v>
      </c>
      <c r="D5786" s="197" t="s">
        <v>11649</v>
      </c>
      <c r="E5786" s="197" t="s">
        <v>11650</v>
      </c>
      <c r="F5786" s="197" t="s">
        <v>11651</v>
      </c>
      <c r="G5786" s="197" t="s">
        <v>11652</v>
      </c>
      <c r="H5786" s="197" t="s">
        <v>11653</v>
      </c>
      <c r="I5786" s="197" t="s">
        <v>30</v>
      </c>
      <c r="J5786" s="197" t="n">
        <v>317.03</v>
      </c>
    </row>
    <row r="5787" customFormat="false" ht="12.75" hidden="true" customHeight="false" outlineLevel="0" collapsed="false">
      <c r="A5787" s="197" t="s">
        <v>11654</v>
      </c>
      <c r="B5787" s="197"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197" t="s">
        <v>11648</v>
      </c>
      <c r="D5787" s="197" t="s">
        <v>11649</v>
      </c>
      <c r="E5787" s="197" t="s">
        <v>11650</v>
      </c>
      <c r="F5787" s="197" t="s">
        <v>11651</v>
      </c>
      <c r="G5787" s="197" t="s">
        <v>11652</v>
      </c>
      <c r="H5787" s="197" t="s">
        <v>11653</v>
      </c>
      <c r="I5787" s="197" t="s">
        <v>30</v>
      </c>
      <c r="J5787" s="197" t="n">
        <v>295.22</v>
      </c>
    </row>
    <row r="5788" customFormat="false" ht="12.75" hidden="true" customHeight="false" outlineLevel="0" collapsed="false">
      <c r="A5788" s="197" t="s">
        <v>11655</v>
      </c>
      <c r="B5788" s="197"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197" t="s">
        <v>11656</v>
      </c>
      <c r="D5788" s="197" t="s">
        <v>11657</v>
      </c>
      <c r="E5788" s="197" t="s">
        <v>11658</v>
      </c>
      <c r="F5788" s="197" t="s">
        <v>11659</v>
      </c>
      <c r="G5788" s="197" t="s">
        <v>11660</v>
      </c>
      <c r="H5788" s="197" t="s">
        <v>11661</v>
      </c>
      <c r="I5788" s="197" t="s">
        <v>30</v>
      </c>
      <c r="J5788" s="197" t="n">
        <v>608.87</v>
      </c>
    </row>
    <row r="5789" customFormat="false" ht="12.75" hidden="true" customHeight="false" outlineLevel="0" collapsed="false">
      <c r="A5789" s="197" t="s">
        <v>11662</v>
      </c>
      <c r="B5789" s="197"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197" t="s">
        <v>11656</v>
      </c>
      <c r="D5789" s="197" t="s">
        <v>11657</v>
      </c>
      <c r="E5789" s="197" t="s">
        <v>11658</v>
      </c>
      <c r="F5789" s="197" t="s">
        <v>11659</v>
      </c>
      <c r="G5789" s="197" t="s">
        <v>11660</v>
      </c>
      <c r="H5789" s="197" t="s">
        <v>11661</v>
      </c>
      <c r="I5789" s="197" t="s">
        <v>30</v>
      </c>
      <c r="J5789" s="197" t="n">
        <v>570.76</v>
      </c>
    </row>
    <row r="5790" customFormat="false" ht="12.75" hidden="true" customHeight="false" outlineLevel="0" collapsed="false">
      <c r="A5790" s="197" t="s">
        <v>11663</v>
      </c>
      <c r="B5790" s="197"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197" t="s">
        <v>11656</v>
      </c>
      <c r="D5790" s="197" t="s">
        <v>11657</v>
      </c>
      <c r="E5790" s="197" t="s">
        <v>11664</v>
      </c>
      <c r="F5790" s="197" t="s">
        <v>11659</v>
      </c>
      <c r="G5790" s="197" t="s">
        <v>11660</v>
      </c>
      <c r="H5790" s="197" t="s">
        <v>11661</v>
      </c>
      <c r="I5790" s="197" t="s">
        <v>30</v>
      </c>
      <c r="J5790" s="197" t="n">
        <v>724.09</v>
      </c>
    </row>
    <row r="5791" customFormat="false" ht="12.75" hidden="true" customHeight="false" outlineLevel="0" collapsed="false">
      <c r="A5791" s="197" t="s">
        <v>11665</v>
      </c>
      <c r="B5791" s="197"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197" t="s">
        <v>11656</v>
      </c>
      <c r="D5791" s="197" t="s">
        <v>11657</v>
      </c>
      <c r="E5791" s="197" t="s">
        <v>11664</v>
      </c>
      <c r="F5791" s="197" t="s">
        <v>11659</v>
      </c>
      <c r="G5791" s="197" t="s">
        <v>11660</v>
      </c>
      <c r="H5791" s="197" t="s">
        <v>11661</v>
      </c>
      <c r="I5791" s="197" t="s">
        <v>30</v>
      </c>
      <c r="J5791" s="197" t="n">
        <v>679.25</v>
      </c>
    </row>
    <row r="5792" customFormat="false" ht="12.75" hidden="true" customHeight="false" outlineLevel="0" collapsed="false">
      <c r="A5792" s="197" t="s">
        <v>11666</v>
      </c>
      <c r="B5792" s="197"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197" t="s">
        <v>11656</v>
      </c>
      <c r="D5792" s="197" t="s">
        <v>11657</v>
      </c>
      <c r="E5792" s="197" t="s">
        <v>11667</v>
      </c>
      <c r="F5792" s="197" t="s">
        <v>11668</v>
      </c>
      <c r="G5792" s="197" t="s">
        <v>11669</v>
      </c>
      <c r="H5792" s="197" t="s">
        <v>11670</v>
      </c>
      <c r="I5792" s="197" t="s">
        <v>30</v>
      </c>
      <c r="J5792" s="197" t="n">
        <v>307.17</v>
      </c>
    </row>
    <row r="5793" customFormat="false" ht="12.75" hidden="true" customHeight="false" outlineLevel="0" collapsed="false">
      <c r="A5793" s="197" t="s">
        <v>11671</v>
      </c>
      <c r="B5793" s="197"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197" t="s">
        <v>11656</v>
      </c>
      <c r="D5793" s="197" t="s">
        <v>11657</v>
      </c>
      <c r="E5793" s="197" t="s">
        <v>11667</v>
      </c>
      <c r="F5793" s="197" t="s">
        <v>11668</v>
      </c>
      <c r="G5793" s="197" t="s">
        <v>11669</v>
      </c>
      <c r="H5793" s="197" t="s">
        <v>11670</v>
      </c>
      <c r="I5793" s="197" t="s">
        <v>30</v>
      </c>
      <c r="J5793" s="197" t="n">
        <v>289.22</v>
      </c>
    </row>
    <row r="5794" customFormat="false" ht="12.75" hidden="true" customHeight="false" outlineLevel="0" collapsed="false">
      <c r="A5794" s="197" t="s">
        <v>11672</v>
      </c>
      <c r="B5794" s="197"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197" t="s">
        <v>11656</v>
      </c>
      <c r="D5794" s="197" t="s">
        <v>11657</v>
      </c>
      <c r="E5794" s="197" t="s">
        <v>11673</v>
      </c>
      <c r="F5794" s="197" t="s">
        <v>11668</v>
      </c>
      <c r="G5794" s="197" t="s">
        <v>11669</v>
      </c>
      <c r="H5794" s="197" t="s">
        <v>11674</v>
      </c>
      <c r="I5794" s="197" t="s">
        <v>30</v>
      </c>
      <c r="J5794" s="197" t="n">
        <v>422.39</v>
      </c>
    </row>
    <row r="5795" customFormat="false" ht="12.75" hidden="true" customHeight="false" outlineLevel="0" collapsed="false">
      <c r="A5795" s="197" t="s">
        <v>11675</v>
      </c>
      <c r="B5795" s="197"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197" t="s">
        <v>11656</v>
      </c>
      <c r="D5795" s="197" t="s">
        <v>11657</v>
      </c>
      <c r="E5795" s="197" t="s">
        <v>11673</v>
      </c>
      <c r="F5795" s="197" t="s">
        <v>11668</v>
      </c>
      <c r="G5795" s="197" t="s">
        <v>11669</v>
      </c>
      <c r="H5795" s="197" t="s">
        <v>11674</v>
      </c>
      <c r="I5795" s="197" t="s">
        <v>30</v>
      </c>
      <c r="J5795" s="197" t="n">
        <v>397.7</v>
      </c>
    </row>
    <row r="5796" customFormat="false" ht="12.75" hidden="true" customHeight="false" outlineLevel="0" collapsed="false">
      <c r="A5796" s="197" t="s">
        <v>11676</v>
      </c>
      <c r="B5796" s="197"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197" t="s">
        <v>11656</v>
      </c>
      <c r="D5796" s="197" t="s">
        <v>11657</v>
      </c>
      <c r="E5796" s="197" t="s">
        <v>11677</v>
      </c>
      <c r="F5796" s="197" t="s">
        <v>11668</v>
      </c>
      <c r="G5796" s="197" t="s">
        <v>11669</v>
      </c>
      <c r="H5796" s="197" t="s">
        <v>11670</v>
      </c>
      <c r="I5796" s="197" t="s">
        <v>30</v>
      </c>
      <c r="J5796" s="197" t="n">
        <v>537.36</v>
      </c>
    </row>
    <row r="5797" customFormat="false" ht="12.75" hidden="true" customHeight="false" outlineLevel="0" collapsed="false">
      <c r="A5797" s="197" t="s">
        <v>11678</v>
      </c>
      <c r="B5797" s="197"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197" t="s">
        <v>11656</v>
      </c>
      <c r="D5797" s="197" t="s">
        <v>11657</v>
      </c>
      <c r="E5797" s="197" t="s">
        <v>11677</v>
      </c>
      <c r="F5797" s="197" t="s">
        <v>11668</v>
      </c>
      <c r="G5797" s="197" t="s">
        <v>11669</v>
      </c>
      <c r="H5797" s="197" t="s">
        <v>11670</v>
      </c>
      <c r="I5797" s="197" t="s">
        <v>30</v>
      </c>
      <c r="J5797" s="197" t="n">
        <v>505.97</v>
      </c>
    </row>
    <row r="5798" customFormat="false" ht="12.75" hidden="true" customHeight="false" outlineLevel="0" collapsed="false">
      <c r="A5798" s="197" t="s">
        <v>11679</v>
      </c>
      <c r="B5798" s="197"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197" t="s">
        <v>11680</v>
      </c>
      <c r="D5798" s="197" t="s">
        <v>11681</v>
      </c>
      <c r="E5798" s="197" t="s">
        <v>11682</v>
      </c>
      <c r="F5798" s="197" t="s">
        <v>11683</v>
      </c>
      <c r="G5798" s="197" t="s">
        <v>11684</v>
      </c>
      <c r="H5798" s="197" t="s">
        <v>11685</v>
      </c>
      <c r="I5798" s="197" t="s">
        <v>30</v>
      </c>
      <c r="J5798" s="197" t="n">
        <v>196.02</v>
      </c>
    </row>
    <row r="5799" customFormat="false" ht="12.75" hidden="true" customHeight="false" outlineLevel="0" collapsed="false">
      <c r="A5799" s="197" t="s">
        <v>11686</v>
      </c>
      <c r="B5799" s="197"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197" t="s">
        <v>11680</v>
      </c>
      <c r="D5799" s="197" t="s">
        <v>11681</v>
      </c>
      <c r="E5799" s="197" t="s">
        <v>11682</v>
      </c>
      <c r="F5799" s="197" t="s">
        <v>11683</v>
      </c>
      <c r="G5799" s="197" t="s">
        <v>11684</v>
      </c>
      <c r="H5799" s="197" t="s">
        <v>11685</v>
      </c>
      <c r="I5799" s="197" t="s">
        <v>30</v>
      </c>
      <c r="J5799" s="197" t="n">
        <v>181.28</v>
      </c>
    </row>
    <row r="5800" customFormat="false" ht="12.75" hidden="true" customHeight="false" outlineLevel="0" collapsed="false">
      <c r="A5800" s="197" t="s">
        <v>11687</v>
      </c>
      <c r="B5800" s="197"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197" t="s">
        <v>11680</v>
      </c>
      <c r="D5800" s="197" t="s">
        <v>11681</v>
      </c>
      <c r="E5800" s="197" t="s">
        <v>11688</v>
      </c>
      <c r="F5800" s="197" t="s">
        <v>11683</v>
      </c>
      <c r="G5800" s="197" t="s">
        <v>11689</v>
      </c>
      <c r="H5800" s="197" t="s">
        <v>11685</v>
      </c>
      <c r="I5800" s="197" t="s">
        <v>30</v>
      </c>
      <c r="J5800" s="197" t="n">
        <v>275</v>
      </c>
    </row>
    <row r="5801" customFormat="false" ht="12.75" hidden="true" customHeight="false" outlineLevel="0" collapsed="false">
      <c r="A5801" s="197" t="s">
        <v>11690</v>
      </c>
      <c r="B5801" s="197"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197" t="s">
        <v>11680</v>
      </c>
      <c r="D5801" s="197" t="s">
        <v>11681</v>
      </c>
      <c r="E5801" s="197" t="s">
        <v>11688</v>
      </c>
      <c r="F5801" s="197" t="s">
        <v>11683</v>
      </c>
      <c r="G5801" s="197" t="s">
        <v>11689</v>
      </c>
      <c r="H5801" s="197" t="s">
        <v>11685</v>
      </c>
      <c r="I5801" s="197" t="s">
        <v>30</v>
      </c>
      <c r="J5801" s="197" t="n">
        <v>255.24</v>
      </c>
    </row>
    <row r="5802" customFormat="false" ht="12.75" hidden="true" customHeight="false" outlineLevel="0" collapsed="false">
      <c r="A5802" s="197" t="s">
        <v>11691</v>
      </c>
      <c r="B5802" s="197"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197" t="s">
        <v>11680</v>
      </c>
      <c r="D5802" s="197" t="s">
        <v>11681</v>
      </c>
      <c r="E5802" s="197" t="s">
        <v>11692</v>
      </c>
      <c r="F5802" s="197" t="s">
        <v>11683</v>
      </c>
      <c r="G5802" s="197" t="s">
        <v>11684</v>
      </c>
      <c r="H5802" s="197" t="s">
        <v>11685</v>
      </c>
      <c r="I5802" s="197" t="s">
        <v>30</v>
      </c>
      <c r="J5802" s="197" t="n">
        <v>349.84</v>
      </c>
    </row>
    <row r="5803" customFormat="false" ht="12.75" hidden="true" customHeight="false" outlineLevel="0" collapsed="false">
      <c r="A5803" s="197" t="s">
        <v>11693</v>
      </c>
      <c r="B5803" s="197"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197" t="s">
        <v>11680</v>
      </c>
      <c r="D5803" s="197" t="s">
        <v>11681</v>
      </c>
      <c r="E5803" s="197" t="s">
        <v>11692</v>
      </c>
      <c r="F5803" s="197" t="s">
        <v>11683</v>
      </c>
      <c r="G5803" s="197" t="s">
        <v>11684</v>
      </c>
      <c r="H5803" s="197" t="s">
        <v>11685</v>
      </c>
      <c r="I5803" s="197" t="s">
        <v>30</v>
      </c>
      <c r="J5803" s="197" t="n">
        <v>325.51</v>
      </c>
    </row>
    <row r="5804" customFormat="false" ht="12.75" hidden="true" customHeight="false" outlineLevel="0" collapsed="false">
      <c r="A5804" s="197" t="s">
        <v>11694</v>
      </c>
      <c r="B5804" s="197"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197" t="s">
        <v>11680</v>
      </c>
      <c r="D5804" s="197" t="s">
        <v>11681</v>
      </c>
      <c r="E5804" s="197" t="s">
        <v>11688</v>
      </c>
      <c r="F5804" s="197" t="s">
        <v>11695</v>
      </c>
      <c r="G5804" s="197" t="s">
        <v>11696</v>
      </c>
      <c r="H5804" s="197" t="s">
        <v>11697</v>
      </c>
      <c r="I5804" s="197" t="s">
        <v>30</v>
      </c>
      <c r="J5804" s="197" t="n">
        <v>133.6</v>
      </c>
    </row>
    <row r="5805" customFormat="false" ht="12.75" hidden="true" customHeight="false" outlineLevel="0" collapsed="false">
      <c r="A5805" s="197" t="s">
        <v>11698</v>
      </c>
      <c r="B5805" s="197"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197" t="s">
        <v>11680</v>
      </c>
      <c r="D5805" s="197" t="s">
        <v>11681</v>
      </c>
      <c r="E5805" s="197" t="s">
        <v>11688</v>
      </c>
      <c r="F5805" s="197" t="s">
        <v>11695</v>
      </c>
      <c r="G5805" s="197" t="s">
        <v>11696</v>
      </c>
      <c r="H5805" s="197" t="s">
        <v>11697</v>
      </c>
      <c r="I5805" s="197" t="s">
        <v>30</v>
      </c>
      <c r="J5805" s="197" t="n">
        <v>126.2</v>
      </c>
    </row>
    <row r="5806" customFormat="false" ht="12.75" hidden="true" customHeight="false" outlineLevel="0" collapsed="false">
      <c r="A5806" s="197" t="s">
        <v>11699</v>
      </c>
      <c r="B5806" s="197"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197" t="s">
        <v>11680</v>
      </c>
      <c r="D5806" s="197" t="s">
        <v>11681</v>
      </c>
      <c r="E5806" s="197" t="s">
        <v>11692</v>
      </c>
      <c r="F5806" s="197" t="s">
        <v>11695</v>
      </c>
      <c r="G5806" s="197" t="s">
        <v>11696</v>
      </c>
      <c r="H5806" s="197" t="s">
        <v>11697</v>
      </c>
      <c r="I5806" s="197" t="s">
        <v>30</v>
      </c>
      <c r="J5806" s="197" t="n">
        <v>224.75</v>
      </c>
    </row>
    <row r="5807" customFormat="false" ht="12.75" hidden="true" customHeight="false" outlineLevel="0" collapsed="false">
      <c r="A5807" s="197" t="s">
        <v>11700</v>
      </c>
      <c r="B5807" s="197"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197" t="s">
        <v>11680</v>
      </c>
      <c r="D5807" s="197" t="s">
        <v>11681</v>
      </c>
      <c r="E5807" s="197" t="s">
        <v>11692</v>
      </c>
      <c r="F5807" s="197" t="s">
        <v>11695</v>
      </c>
      <c r="G5807" s="197" t="s">
        <v>11696</v>
      </c>
      <c r="H5807" s="197" t="s">
        <v>11697</v>
      </c>
      <c r="I5807" s="197" t="s">
        <v>30</v>
      </c>
      <c r="J5807" s="197" t="n">
        <v>211.02</v>
      </c>
    </row>
    <row r="5808" customFormat="false" ht="12.75" hidden="true" customHeight="false" outlineLevel="0" collapsed="false">
      <c r="A5808" s="197" t="s">
        <v>11701</v>
      </c>
      <c r="B5808" s="197"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197" t="s">
        <v>11680</v>
      </c>
      <c r="D5808" s="197" t="s">
        <v>11681</v>
      </c>
      <c r="E5808" s="197" t="s">
        <v>11702</v>
      </c>
      <c r="F5808" s="197" t="s">
        <v>11703</v>
      </c>
      <c r="G5808" s="197" t="s">
        <v>11704</v>
      </c>
      <c r="H5808" s="197" t="s">
        <v>11705</v>
      </c>
      <c r="I5808" s="197" t="s">
        <v>30</v>
      </c>
      <c r="J5808" s="197" t="n">
        <v>299.83</v>
      </c>
    </row>
    <row r="5809" customFormat="false" ht="12.75" hidden="true" customHeight="false" outlineLevel="0" collapsed="false">
      <c r="A5809" s="197" t="s">
        <v>11706</v>
      </c>
      <c r="B5809" s="197"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197" t="s">
        <v>11680</v>
      </c>
      <c r="D5809" s="197" t="s">
        <v>11681</v>
      </c>
      <c r="E5809" s="197" t="s">
        <v>11702</v>
      </c>
      <c r="F5809" s="197" t="s">
        <v>11703</v>
      </c>
      <c r="G5809" s="197" t="s">
        <v>11704</v>
      </c>
      <c r="H5809" s="197" t="s">
        <v>11705</v>
      </c>
      <c r="I5809" s="197" t="s">
        <v>30</v>
      </c>
      <c r="J5809" s="197" t="n">
        <v>281.51</v>
      </c>
    </row>
    <row r="5810" customFormat="false" ht="12.75" hidden="true" customHeight="false" outlineLevel="0" collapsed="false">
      <c r="A5810" s="197" t="s">
        <v>11707</v>
      </c>
      <c r="B5810" s="197"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197" t="s">
        <v>11708</v>
      </c>
      <c r="D5810" s="197" t="s">
        <v>11709</v>
      </c>
      <c r="E5810" s="197" t="s">
        <v>11710</v>
      </c>
      <c r="F5810" s="197" t="s">
        <v>11711</v>
      </c>
      <c r="G5810" s="197" t="s">
        <v>11712</v>
      </c>
      <c r="H5810" s="197" t="s">
        <v>11713</v>
      </c>
      <c r="I5810" s="197" t="s">
        <v>30</v>
      </c>
      <c r="J5810" s="197" t="n">
        <v>1762.4</v>
      </c>
    </row>
    <row r="5811" customFormat="false" ht="12.75" hidden="true" customHeight="false" outlineLevel="0" collapsed="false">
      <c r="A5811" s="197" t="s">
        <v>11714</v>
      </c>
      <c r="B5811" s="197"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197" t="s">
        <v>11708</v>
      </c>
      <c r="D5811" s="197" t="s">
        <v>11709</v>
      </c>
      <c r="E5811" s="197" t="s">
        <v>11710</v>
      </c>
      <c r="F5811" s="197" t="s">
        <v>11711</v>
      </c>
      <c r="G5811" s="197" t="s">
        <v>11712</v>
      </c>
      <c r="H5811" s="197" t="s">
        <v>11713</v>
      </c>
      <c r="I5811" s="197" t="s">
        <v>30</v>
      </c>
      <c r="J5811" s="197" t="n">
        <v>1662.42</v>
      </c>
    </row>
    <row r="5812" customFormat="false" ht="12.75" hidden="true" customHeight="false" outlineLevel="0" collapsed="false">
      <c r="A5812" s="197" t="s">
        <v>11715</v>
      </c>
      <c r="B5812" s="197"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197" t="s">
        <v>11708</v>
      </c>
      <c r="D5812" s="197" t="s">
        <v>11716</v>
      </c>
      <c r="E5812" s="197" t="s">
        <v>11717</v>
      </c>
      <c r="F5812" s="197" t="s">
        <v>11718</v>
      </c>
      <c r="G5812" s="197" t="s">
        <v>11719</v>
      </c>
      <c r="H5812" s="197" t="s">
        <v>11720</v>
      </c>
      <c r="I5812" s="197" t="s">
        <v>30</v>
      </c>
      <c r="J5812" s="197" t="n">
        <v>1844.4</v>
      </c>
    </row>
    <row r="5813" customFormat="false" ht="12.75" hidden="true" customHeight="false" outlineLevel="0" collapsed="false">
      <c r="A5813" s="197" t="s">
        <v>11721</v>
      </c>
      <c r="B5813" s="197"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197" t="s">
        <v>11708</v>
      </c>
      <c r="D5813" s="197" t="s">
        <v>11716</v>
      </c>
      <c r="E5813" s="197" t="s">
        <v>11717</v>
      </c>
      <c r="F5813" s="197" t="s">
        <v>11718</v>
      </c>
      <c r="G5813" s="197" t="s">
        <v>11719</v>
      </c>
      <c r="H5813" s="197" t="s">
        <v>11720</v>
      </c>
      <c r="I5813" s="197" t="s">
        <v>30</v>
      </c>
      <c r="J5813" s="197" t="n">
        <v>1740.83</v>
      </c>
    </row>
    <row r="5814" customFormat="false" ht="12.75" hidden="true" customHeight="false" outlineLevel="0" collapsed="false">
      <c r="A5814" s="197" t="s">
        <v>11722</v>
      </c>
      <c r="B5814" s="197"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197" t="s">
        <v>11708</v>
      </c>
      <c r="D5814" s="197" t="s">
        <v>11723</v>
      </c>
      <c r="E5814" s="197" t="s">
        <v>11724</v>
      </c>
      <c r="F5814" s="197" t="s">
        <v>11725</v>
      </c>
      <c r="G5814" s="197" t="s">
        <v>11726</v>
      </c>
      <c r="H5814" s="197" t="s">
        <v>11727</v>
      </c>
      <c r="I5814" s="197" t="s">
        <v>30</v>
      </c>
      <c r="J5814" s="197" t="n">
        <v>2107.28</v>
      </c>
    </row>
    <row r="5815" customFormat="false" ht="12.75" hidden="true" customHeight="false" outlineLevel="0" collapsed="false">
      <c r="A5815" s="197" t="s">
        <v>11728</v>
      </c>
      <c r="B5815" s="197"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197" t="s">
        <v>11708</v>
      </c>
      <c r="D5815" s="197" t="s">
        <v>11723</v>
      </c>
      <c r="E5815" s="197" t="s">
        <v>11724</v>
      </c>
      <c r="F5815" s="197" t="s">
        <v>11725</v>
      </c>
      <c r="G5815" s="197" t="s">
        <v>11726</v>
      </c>
      <c r="H5815" s="197" t="s">
        <v>11727</v>
      </c>
      <c r="I5815" s="197" t="s">
        <v>30</v>
      </c>
      <c r="J5815" s="197" t="n">
        <v>1990.47</v>
      </c>
    </row>
    <row r="5816" customFormat="false" ht="12.75" hidden="true" customHeight="false" outlineLevel="0" collapsed="false">
      <c r="A5816" s="197" t="s">
        <v>11729</v>
      </c>
      <c r="B5816" s="197"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197" t="s">
        <v>11708</v>
      </c>
      <c r="D5816" s="197" t="s">
        <v>11730</v>
      </c>
      <c r="E5816" s="197" t="s">
        <v>11731</v>
      </c>
      <c r="F5816" s="197" t="s">
        <v>11732</v>
      </c>
      <c r="G5816" s="197" t="s">
        <v>11733</v>
      </c>
      <c r="H5816" s="197" t="s">
        <v>11734</v>
      </c>
      <c r="I5816" s="197" t="s">
        <v>30</v>
      </c>
      <c r="J5816" s="197" t="n">
        <v>2322.03</v>
      </c>
    </row>
    <row r="5817" customFormat="false" ht="12.75" hidden="true" customHeight="false" outlineLevel="0" collapsed="false">
      <c r="A5817" s="197" t="s">
        <v>11735</v>
      </c>
      <c r="B5817" s="197"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197" t="s">
        <v>11708</v>
      </c>
      <c r="D5817" s="197" t="s">
        <v>11730</v>
      </c>
      <c r="E5817" s="197" t="s">
        <v>11731</v>
      </c>
      <c r="F5817" s="197" t="s">
        <v>11732</v>
      </c>
      <c r="G5817" s="197" t="s">
        <v>11733</v>
      </c>
      <c r="H5817" s="197" t="s">
        <v>11734</v>
      </c>
      <c r="I5817" s="197" t="s">
        <v>30</v>
      </c>
      <c r="J5817" s="197" t="n">
        <v>2192.18</v>
      </c>
    </row>
    <row r="5818" customFormat="false" ht="12.75" hidden="true" customHeight="false" outlineLevel="0" collapsed="false">
      <c r="A5818" s="197" t="s">
        <v>11736</v>
      </c>
      <c r="B5818" s="197"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197" t="s">
        <v>11708</v>
      </c>
      <c r="D5818" s="197" t="s">
        <v>11737</v>
      </c>
      <c r="E5818" s="197" t="s">
        <v>11738</v>
      </c>
      <c r="F5818" s="197" t="s">
        <v>11732</v>
      </c>
      <c r="G5818" s="197" t="s">
        <v>11733</v>
      </c>
      <c r="H5818" s="197" t="s">
        <v>11734</v>
      </c>
      <c r="I5818" s="197" t="s">
        <v>30</v>
      </c>
      <c r="J5818" s="197" t="n">
        <v>2631.89</v>
      </c>
    </row>
    <row r="5819" customFormat="false" ht="12.75" hidden="true" customHeight="false" outlineLevel="0" collapsed="false">
      <c r="A5819" s="197" t="s">
        <v>11739</v>
      </c>
      <c r="B5819" s="197"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197" t="s">
        <v>11708</v>
      </c>
      <c r="D5819" s="197" t="s">
        <v>11737</v>
      </c>
      <c r="E5819" s="197" t="s">
        <v>11738</v>
      </c>
      <c r="F5819" s="197" t="s">
        <v>11732</v>
      </c>
      <c r="G5819" s="197" t="s">
        <v>11733</v>
      </c>
      <c r="H5819" s="197" t="s">
        <v>11734</v>
      </c>
      <c r="I5819" s="197" t="s">
        <v>30</v>
      </c>
      <c r="J5819" s="197" t="n">
        <v>2477.61</v>
      </c>
    </row>
    <row r="5820" customFormat="false" ht="12.75" hidden="true" customHeight="false" outlineLevel="0" collapsed="false">
      <c r="A5820" s="197" t="s">
        <v>11740</v>
      </c>
      <c r="B5820" s="197"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197" t="s">
        <v>11708</v>
      </c>
      <c r="D5820" s="197" t="s">
        <v>11741</v>
      </c>
      <c r="E5820" s="197" t="s">
        <v>11742</v>
      </c>
      <c r="F5820" s="197" t="s">
        <v>11732</v>
      </c>
      <c r="G5820" s="197" t="s">
        <v>11733</v>
      </c>
      <c r="H5820" s="197" t="s">
        <v>11734</v>
      </c>
      <c r="I5820" s="197" t="s">
        <v>30</v>
      </c>
      <c r="J5820" s="197" t="n">
        <v>2884.97</v>
      </c>
    </row>
    <row r="5821" customFormat="false" ht="12.75" hidden="true" customHeight="false" outlineLevel="0" collapsed="false">
      <c r="A5821" s="197" t="s">
        <v>11743</v>
      </c>
      <c r="B5821" s="197"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197" t="s">
        <v>11708</v>
      </c>
      <c r="D5821" s="197" t="s">
        <v>11741</v>
      </c>
      <c r="E5821" s="197" t="s">
        <v>11742</v>
      </c>
      <c r="F5821" s="197" t="s">
        <v>11732</v>
      </c>
      <c r="G5821" s="197" t="s">
        <v>11733</v>
      </c>
      <c r="H5821" s="197" t="s">
        <v>11734</v>
      </c>
      <c r="I5821" s="197" t="s">
        <v>30</v>
      </c>
      <c r="J5821" s="197" t="n">
        <v>2714.66</v>
      </c>
    </row>
    <row r="5822" customFormat="false" ht="12.75" hidden="true" customHeight="false" outlineLevel="0" collapsed="false">
      <c r="A5822" s="197" t="s">
        <v>11744</v>
      </c>
      <c r="B5822" s="197"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197" t="s">
        <v>11708</v>
      </c>
      <c r="D5822" s="197" t="s">
        <v>11745</v>
      </c>
      <c r="E5822" s="197" t="s">
        <v>11746</v>
      </c>
      <c r="F5822" s="197" t="s">
        <v>11732</v>
      </c>
      <c r="G5822" s="197" t="s">
        <v>11733</v>
      </c>
      <c r="H5822" s="197" t="s">
        <v>11734</v>
      </c>
      <c r="I5822" s="197" t="s">
        <v>30</v>
      </c>
      <c r="J5822" s="197" t="n">
        <v>3758.35</v>
      </c>
    </row>
    <row r="5823" customFormat="false" ht="12.75" hidden="true" customHeight="false" outlineLevel="0" collapsed="false">
      <c r="A5823" s="197" t="s">
        <v>11747</v>
      </c>
      <c r="B5823" s="197"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197" t="s">
        <v>11708</v>
      </c>
      <c r="D5823" s="197" t="s">
        <v>11745</v>
      </c>
      <c r="E5823" s="197" t="s">
        <v>11746</v>
      </c>
      <c r="F5823" s="197" t="s">
        <v>11732</v>
      </c>
      <c r="G5823" s="197" t="s">
        <v>11733</v>
      </c>
      <c r="H5823" s="197" t="s">
        <v>11734</v>
      </c>
      <c r="I5823" s="197" t="s">
        <v>30</v>
      </c>
      <c r="J5823" s="197" t="n">
        <v>3535.41</v>
      </c>
    </row>
    <row r="5824" customFormat="false" ht="12.75" hidden="true" customHeight="false" outlineLevel="0" collapsed="false">
      <c r="A5824" s="197" t="s">
        <v>11748</v>
      </c>
      <c r="B5824" s="197"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197" t="s">
        <v>11749</v>
      </c>
      <c r="D5824" s="197" t="s">
        <v>11750</v>
      </c>
      <c r="E5824" s="197" t="s">
        <v>11751</v>
      </c>
      <c r="F5824" s="197" t="s">
        <v>11752</v>
      </c>
      <c r="G5824" s="197" t="s">
        <v>11753</v>
      </c>
      <c r="H5824" s="197" t="s">
        <v>11754</v>
      </c>
      <c r="I5824" s="197" t="s">
        <v>30</v>
      </c>
      <c r="J5824" s="197" t="n">
        <v>632.1</v>
      </c>
    </row>
    <row r="5825" customFormat="false" ht="12.75" hidden="true" customHeight="false" outlineLevel="0" collapsed="false">
      <c r="A5825" s="197" t="s">
        <v>11755</v>
      </c>
      <c r="B5825" s="197"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197" t="s">
        <v>11749</v>
      </c>
      <c r="D5825" s="197" t="s">
        <v>11750</v>
      </c>
      <c r="E5825" s="197" t="s">
        <v>11751</v>
      </c>
      <c r="F5825" s="197" t="s">
        <v>11752</v>
      </c>
      <c r="G5825" s="197" t="s">
        <v>11753</v>
      </c>
      <c r="H5825" s="197" t="s">
        <v>11754</v>
      </c>
      <c r="I5825" s="197" t="s">
        <v>30</v>
      </c>
      <c r="J5825" s="197" t="n">
        <v>606.1</v>
      </c>
    </row>
    <row r="5826" customFormat="false" ht="12.75" hidden="true" customHeight="false" outlineLevel="0" collapsed="false">
      <c r="A5826" s="197" t="s">
        <v>11756</v>
      </c>
      <c r="B5826" s="197"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197" t="s">
        <v>11749</v>
      </c>
      <c r="D5826" s="197" t="s">
        <v>11757</v>
      </c>
      <c r="E5826" s="197" t="s">
        <v>11758</v>
      </c>
      <c r="F5826" s="197" t="s">
        <v>11759</v>
      </c>
      <c r="G5826" s="197" t="s">
        <v>11760</v>
      </c>
      <c r="H5826" s="197" t="s">
        <v>11761</v>
      </c>
      <c r="I5826" s="197" t="s">
        <v>30</v>
      </c>
      <c r="J5826" s="197" t="n">
        <v>2158.82</v>
      </c>
    </row>
    <row r="5827" customFormat="false" ht="12.75" hidden="true" customHeight="false" outlineLevel="0" collapsed="false">
      <c r="A5827" s="197" t="s">
        <v>11762</v>
      </c>
      <c r="B5827" s="197"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197" t="s">
        <v>11749</v>
      </c>
      <c r="D5827" s="197" t="s">
        <v>11757</v>
      </c>
      <c r="E5827" s="197" t="s">
        <v>11758</v>
      </c>
      <c r="F5827" s="197" t="s">
        <v>11759</v>
      </c>
      <c r="G5827" s="197" t="s">
        <v>11760</v>
      </c>
      <c r="H5827" s="197" t="s">
        <v>11761</v>
      </c>
      <c r="I5827" s="197" t="s">
        <v>30</v>
      </c>
      <c r="J5827" s="197" t="n">
        <v>2058.34</v>
      </c>
    </row>
    <row r="5828" customFormat="false" ht="12.75" hidden="true" customHeight="false" outlineLevel="0" collapsed="false">
      <c r="A5828" s="197" t="s">
        <v>11763</v>
      </c>
      <c r="B5828" s="197" t="str">
        <f aca="false">C5828&amp;D5828&amp;E5828&amp;F5828&amp;G5828&amp;H5828</f>
        <v>GRELHA E CAIXILHO DE CONCRETO ARMADO,SENDO AS DIMENSOES EXTERNAS DE 0,40X0,90M (GRELHA) E 1,10X0,54M (CAIXILHO).FORNECIMENTO E COLOCACAO</v>
      </c>
      <c r="C5828" s="197" t="s">
        <v>11764</v>
      </c>
      <c r="D5828" s="197" t="s">
        <v>11765</v>
      </c>
      <c r="E5828" s="197" t="s">
        <v>7139</v>
      </c>
      <c r="I5828" s="197" t="s">
        <v>30</v>
      </c>
      <c r="J5828" s="197" t="n">
        <v>416.87</v>
      </c>
    </row>
    <row r="5829" customFormat="false" ht="12.75" hidden="true" customHeight="false" outlineLevel="0" collapsed="false">
      <c r="A5829" s="197" t="s">
        <v>11766</v>
      </c>
      <c r="B5829" s="197" t="str">
        <f aca="false">C5829&amp;D5829&amp;E5829&amp;F5829&amp;G5829&amp;H5829</f>
        <v>GRELHA E CAIXILHO DE CONCRETO ARMADO,SENDO AS DIMENSOES EXTERNAS DE 0,40X0,90M (GRELHA) E 1,10X0,54M (CAIXILHO).FORNECIMENTO E COLOCACAO</v>
      </c>
      <c r="C5829" s="197" t="s">
        <v>11764</v>
      </c>
      <c r="D5829" s="197" t="s">
        <v>11765</v>
      </c>
      <c r="E5829" s="197" t="s">
        <v>7139</v>
      </c>
      <c r="I5829" s="197" t="s">
        <v>30</v>
      </c>
      <c r="J5829" s="197" t="n">
        <v>376.35</v>
      </c>
    </row>
    <row r="5830" customFormat="false" ht="12.75" hidden="true" customHeight="false" outlineLevel="0" collapsed="false">
      <c r="A5830" s="197" t="s">
        <v>11767</v>
      </c>
      <c r="B5830" s="197" t="str">
        <f aca="false">C5830&amp;D5830&amp;E5830&amp;F5830&amp;G5830&amp;H5830</f>
        <v>GRELHA CAIXILHO DE CONCRETO ARMADO,SENDO AS DIMENSOES EXTERNAS DE 0,40X0,90M (GRELHA) E 1,10X0,54M (CAIXILHO).EXCLUSIVEFORMAS.FORNECIMENTO E COLOCACAO</v>
      </c>
      <c r="C5830" s="197" t="s">
        <v>11768</v>
      </c>
      <c r="D5830" s="197" t="s">
        <v>11769</v>
      </c>
      <c r="E5830" s="197" t="s">
        <v>11770</v>
      </c>
      <c r="I5830" s="197" t="s">
        <v>30</v>
      </c>
      <c r="J5830" s="197" t="n">
        <v>300.84</v>
      </c>
    </row>
    <row r="5831" customFormat="false" ht="12.75" hidden="true" customHeight="false" outlineLevel="0" collapsed="false">
      <c r="A5831" s="197" t="s">
        <v>11771</v>
      </c>
      <c r="B5831" s="197" t="str">
        <f aca="false">C5831&amp;D5831&amp;E5831&amp;F5831&amp;G5831&amp;H5831</f>
        <v>GRELHA CAIXILHO DE CONCRETO ARMADO,SENDO AS DIMENSOES EXTERNAS DE 0,40X0,90M (GRELHA) E 1,10X0,54M (CAIXILHO).EXCLUSIVEFORMAS.FORNECIMENTO E COLOCACAO</v>
      </c>
      <c r="C5831" s="197" t="s">
        <v>11768</v>
      </c>
      <c r="D5831" s="197" t="s">
        <v>11769</v>
      </c>
      <c r="E5831" s="197" t="s">
        <v>11770</v>
      </c>
      <c r="I5831" s="197" t="s">
        <v>30</v>
      </c>
      <c r="J5831" s="197" t="n">
        <v>275.12</v>
      </c>
    </row>
    <row r="5832" customFormat="false" ht="12.75" hidden="true" customHeight="false" outlineLevel="0" collapsed="false">
      <c r="A5832" s="197" t="s">
        <v>11772</v>
      </c>
      <c r="B5832" s="197" t="str">
        <f aca="false">C5832&amp;D5832&amp;E5832&amp;F5832&amp;G5832&amp;H5832</f>
        <v>GRELHA E CAIXILHO DE CONCRETO ARMADO,SENDO AS DIMENSOES EXTERNAS DE 0,30X0,90M(GRELHA) E 1,00X0,40M(CAIXILHO),PARA CAIXA DE RALO,UTILIZANDO ARGAMASSA DE CIMENTO E AREIA,NO TRACO 1:4.FORNECIMENTO E COLOCACAO</v>
      </c>
      <c r="C5832" s="197" t="s">
        <v>11764</v>
      </c>
      <c r="D5832" s="197" t="s">
        <v>11773</v>
      </c>
      <c r="E5832" s="197" t="s">
        <v>11774</v>
      </c>
      <c r="F5832" s="197" t="s">
        <v>11775</v>
      </c>
      <c r="I5832" s="197" t="s">
        <v>30</v>
      </c>
      <c r="J5832" s="197" t="n">
        <v>316.24</v>
      </c>
    </row>
    <row r="5833" customFormat="false" ht="12.75" hidden="true" customHeight="false" outlineLevel="0" collapsed="false">
      <c r="A5833" s="197" t="s">
        <v>11776</v>
      </c>
      <c r="B5833" s="197" t="str">
        <f aca="false">C5833&amp;D5833&amp;E5833&amp;F5833&amp;G5833&amp;H5833</f>
        <v>GRELHA E CAIXILHO DE CONCRETO ARMADO,SENDO AS DIMENSOES EXTERNAS DE 0,30X0,90M(GRELHA) E 1,00X0,40M(CAIXILHO),PARA CAIXA DE RALO,UTILIZANDO ARGAMASSA DE CIMENTO E AREIA,NO TRACO 1:4.FORNECIMENTO E COLOCACAO</v>
      </c>
      <c r="C5833" s="197" t="s">
        <v>11764</v>
      </c>
      <c r="D5833" s="197" t="s">
        <v>11773</v>
      </c>
      <c r="E5833" s="197" t="s">
        <v>11774</v>
      </c>
      <c r="F5833" s="197" t="s">
        <v>11775</v>
      </c>
      <c r="I5833" s="197" t="s">
        <v>30</v>
      </c>
      <c r="J5833" s="197" t="n">
        <v>285.84</v>
      </c>
    </row>
    <row r="5834" customFormat="false" ht="12.75" hidden="true" customHeight="false" outlineLevel="0" collapsed="false">
      <c r="A5834" s="197" t="s">
        <v>11777</v>
      </c>
      <c r="B5834" s="197"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197" t="s">
        <v>11778</v>
      </c>
      <c r="D5834" s="197" t="s">
        <v>11779</v>
      </c>
      <c r="E5834" s="197" t="s">
        <v>11780</v>
      </c>
      <c r="F5834" s="197" t="s">
        <v>11781</v>
      </c>
      <c r="G5834" s="197" t="s">
        <v>11782</v>
      </c>
      <c r="H5834" s="197" t="s">
        <v>11783</v>
      </c>
      <c r="I5834" s="197" t="s">
        <v>30</v>
      </c>
      <c r="J5834" s="197" t="n">
        <v>348.31</v>
      </c>
    </row>
    <row r="5835" customFormat="false" ht="12.75" hidden="true" customHeight="false" outlineLevel="0" collapsed="false">
      <c r="A5835" s="197" t="s">
        <v>11784</v>
      </c>
      <c r="B5835" s="197"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197" t="s">
        <v>11778</v>
      </c>
      <c r="D5835" s="197" t="s">
        <v>11779</v>
      </c>
      <c r="E5835" s="197" t="s">
        <v>11780</v>
      </c>
      <c r="F5835" s="197" t="s">
        <v>11781</v>
      </c>
      <c r="G5835" s="197" t="s">
        <v>11782</v>
      </c>
      <c r="H5835" s="197" t="s">
        <v>11783</v>
      </c>
      <c r="I5835" s="197" t="s">
        <v>30</v>
      </c>
      <c r="J5835" s="197" t="n">
        <v>338.4</v>
      </c>
    </row>
    <row r="5836" customFormat="false" ht="12.75" hidden="true" customHeight="false" outlineLevel="0" collapsed="false">
      <c r="A5836" s="197" t="s">
        <v>11785</v>
      </c>
      <c r="B5836" s="197"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197" t="s">
        <v>11786</v>
      </c>
      <c r="D5836" s="197" t="s">
        <v>11787</v>
      </c>
      <c r="E5836" s="197" t="s">
        <v>11788</v>
      </c>
      <c r="F5836" s="197" t="s">
        <v>11789</v>
      </c>
      <c r="G5836" s="197" t="s">
        <v>11790</v>
      </c>
      <c r="I5836" s="197" t="s">
        <v>30</v>
      </c>
      <c r="J5836" s="197" t="n">
        <v>316.31</v>
      </c>
    </row>
    <row r="5837" customFormat="false" ht="12.75" hidden="true" customHeight="false" outlineLevel="0" collapsed="false">
      <c r="A5837" s="197" t="s">
        <v>11791</v>
      </c>
      <c r="B5837" s="197"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197" t="s">
        <v>11786</v>
      </c>
      <c r="D5837" s="197" t="s">
        <v>11787</v>
      </c>
      <c r="E5837" s="197" t="s">
        <v>11788</v>
      </c>
      <c r="F5837" s="197" t="s">
        <v>11789</v>
      </c>
      <c r="G5837" s="197" t="s">
        <v>11790</v>
      </c>
      <c r="I5837" s="197" t="s">
        <v>30</v>
      </c>
      <c r="J5837" s="197" t="n">
        <v>306.4</v>
      </c>
    </row>
    <row r="5838" customFormat="false" ht="12.75" hidden="true" customHeight="false" outlineLevel="0" collapsed="false">
      <c r="A5838" s="197" t="s">
        <v>11792</v>
      </c>
      <c r="B5838" s="197" t="str">
        <f aca="false">C5838&amp;D5838&amp;E5838&amp;F5838&amp;G5838&amp;H5838</f>
        <v>TAMPAO COMPLETO DE FºFº,COM 250KG,PARA POCO DE VISITA OU CAIXA DE AREIA,PADRAO CEDAE TIPO K-240,CLASSE 300,ASSENTADO COM ARGAMASSA DE CIMENTO E AREIA,NO TRACO 1:4 EM VOLUME.FORNECIMENTO E ASSENTAMENTO</v>
      </c>
      <c r="C5838" s="197" t="s">
        <v>11793</v>
      </c>
      <c r="D5838" s="197" t="s">
        <v>11794</v>
      </c>
      <c r="E5838" s="197" t="s">
        <v>11795</v>
      </c>
      <c r="F5838" s="197" t="s">
        <v>11796</v>
      </c>
      <c r="I5838" s="197" t="s">
        <v>30</v>
      </c>
      <c r="J5838" s="197" t="n">
        <v>340.31</v>
      </c>
    </row>
    <row r="5839" customFormat="false" ht="12.75" hidden="true" customHeight="false" outlineLevel="0" collapsed="false">
      <c r="A5839" s="197" t="s">
        <v>11797</v>
      </c>
      <c r="B5839" s="197" t="str">
        <f aca="false">C5839&amp;D5839&amp;E5839&amp;F5839&amp;G5839&amp;H5839</f>
        <v>TAMPAO COMPLETO DE FºFº,COM 250KG,PARA POCO DE VISITA OU CAIXA DE AREIA,PADRAO CEDAE TIPO K-240,CLASSE 300,ASSENTADO COM ARGAMASSA DE CIMENTO E AREIA,NO TRACO 1:4 EM VOLUME.FORNECIMENTO E ASSENTAMENTO</v>
      </c>
      <c r="C5839" s="197" t="s">
        <v>11793</v>
      </c>
      <c r="D5839" s="197" t="s">
        <v>11794</v>
      </c>
      <c r="E5839" s="197" t="s">
        <v>11795</v>
      </c>
      <c r="F5839" s="197" t="s">
        <v>11796</v>
      </c>
      <c r="I5839" s="197" t="s">
        <v>30</v>
      </c>
      <c r="J5839" s="197" t="n">
        <v>330.4</v>
      </c>
    </row>
    <row r="5840" customFormat="false" ht="12.75" hidden="true" customHeight="false" outlineLevel="0" collapsed="false">
      <c r="A5840" s="197" t="s">
        <v>11798</v>
      </c>
      <c r="B5840" s="197"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197" t="s">
        <v>11799</v>
      </c>
      <c r="D5840" s="197" t="s">
        <v>11800</v>
      </c>
      <c r="E5840" s="197" t="s">
        <v>11801</v>
      </c>
      <c r="F5840" s="197" t="s">
        <v>11802</v>
      </c>
      <c r="G5840" s="197" t="s">
        <v>11803</v>
      </c>
      <c r="I5840" s="197" t="s">
        <v>30</v>
      </c>
      <c r="J5840" s="197" t="n">
        <v>301.24</v>
      </c>
    </row>
    <row r="5841" customFormat="false" ht="12.75" hidden="true" customHeight="false" outlineLevel="0" collapsed="false">
      <c r="A5841" s="197" t="s">
        <v>11804</v>
      </c>
      <c r="B5841" s="197"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197" t="s">
        <v>11799</v>
      </c>
      <c r="D5841" s="197" t="s">
        <v>11800</v>
      </c>
      <c r="E5841" s="197" t="s">
        <v>11801</v>
      </c>
      <c r="F5841" s="197" t="s">
        <v>11802</v>
      </c>
      <c r="G5841" s="197" t="s">
        <v>11803</v>
      </c>
      <c r="I5841" s="197" t="s">
        <v>30</v>
      </c>
      <c r="J5841" s="197" t="n">
        <v>293.32</v>
      </c>
    </row>
    <row r="5842" customFormat="false" ht="12.75" hidden="true" customHeight="false" outlineLevel="0" collapsed="false">
      <c r="A5842" s="197" t="s">
        <v>11805</v>
      </c>
      <c r="B5842" s="197"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197" t="s">
        <v>11806</v>
      </c>
      <c r="D5842" s="197" t="s">
        <v>11807</v>
      </c>
      <c r="E5842" s="197" t="s">
        <v>11808</v>
      </c>
      <c r="F5842" s="197" t="s">
        <v>11809</v>
      </c>
      <c r="G5842" s="197" t="s">
        <v>11810</v>
      </c>
      <c r="H5842" s="197" t="s">
        <v>11811</v>
      </c>
      <c r="I5842" s="197" t="s">
        <v>30</v>
      </c>
      <c r="J5842" s="197" t="n">
        <v>339.9</v>
      </c>
    </row>
    <row r="5843" customFormat="false" ht="12.75" hidden="true" customHeight="false" outlineLevel="0" collapsed="false">
      <c r="A5843" s="197" t="s">
        <v>11812</v>
      </c>
      <c r="B5843" s="197"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197" t="s">
        <v>11806</v>
      </c>
      <c r="D5843" s="197" t="s">
        <v>11807</v>
      </c>
      <c r="E5843" s="197" t="s">
        <v>11808</v>
      </c>
      <c r="F5843" s="197" t="s">
        <v>11809</v>
      </c>
      <c r="G5843" s="197" t="s">
        <v>11810</v>
      </c>
      <c r="H5843" s="197" t="s">
        <v>11811</v>
      </c>
      <c r="I5843" s="197" t="s">
        <v>30</v>
      </c>
      <c r="J5843" s="197" t="n">
        <v>329.99</v>
      </c>
    </row>
    <row r="5844" customFormat="false" ht="12.75" hidden="true" customHeight="false" outlineLevel="0" collapsed="false">
      <c r="A5844" s="197" t="s">
        <v>11813</v>
      </c>
      <c r="B5844" s="197"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197" t="s">
        <v>11814</v>
      </c>
      <c r="D5844" s="197" t="s">
        <v>11815</v>
      </c>
      <c r="E5844" s="197" t="s">
        <v>11816</v>
      </c>
      <c r="F5844" s="197" t="s">
        <v>11817</v>
      </c>
      <c r="G5844" s="197" t="s">
        <v>11818</v>
      </c>
      <c r="H5844" s="197" t="s">
        <v>6167</v>
      </c>
      <c r="I5844" s="197" t="s">
        <v>30</v>
      </c>
      <c r="J5844" s="197" t="n">
        <v>461.7</v>
      </c>
    </row>
    <row r="5845" customFormat="false" ht="12.75" hidden="true" customHeight="false" outlineLevel="0" collapsed="false">
      <c r="A5845" s="197" t="s">
        <v>11819</v>
      </c>
      <c r="B5845" s="197"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197" t="s">
        <v>11814</v>
      </c>
      <c r="D5845" s="197" t="s">
        <v>11815</v>
      </c>
      <c r="E5845" s="197" t="s">
        <v>11816</v>
      </c>
      <c r="F5845" s="197" t="s">
        <v>11817</v>
      </c>
      <c r="G5845" s="197" t="s">
        <v>11818</v>
      </c>
      <c r="H5845" s="197" t="s">
        <v>6167</v>
      </c>
      <c r="I5845" s="197" t="s">
        <v>30</v>
      </c>
      <c r="J5845" s="197" t="n">
        <v>451.79</v>
      </c>
    </row>
    <row r="5846" customFormat="false" ht="12.75" hidden="true" customHeight="false" outlineLevel="0" collapsed="false">
      <c r="A5846" s="197" t="s">
        <v>11820</v>
      </c>
      <c r="B5846" s="197"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197" t="s">
        <v>11821</v>
      </c>
      <c r="D5846" s="197" t="s">
        <v>11822</v>
      </c>
      <c r="E5846" s="197" t="s">
        <v>11823</v>
      </c>
      <c r="F5846" s="197" t="s">
        <v>11824</v>
      </c>
      <c r="G5846" s="197" t="s">
        <v>11811</v>
      </c>
      <c r="I5846" s="197" t="s">
        <v>30</v>
      </c>
      <c r="J5846" s="197" t="n">
        <v>112.78</v>
      </c>
    </row>
    <row r="5847" customFormat="false" ht="12.75" hidden="true" customHeight="false" outlineLevel="0" collapsed="false">
      <c r="A5847" s="197" t="s">
        <v>11825</v>
      </c>
      <c r="B5847" s="197"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197" t="s">
        <v>11821</v>
      </c>
      <c r="D5847" s="197" t="s">
        <v>11822</v>
      </c>
      <c r="E5847" s="197" t="s">
        <v>11823</v>
      </c>
      <c r="F5847" s="197" t="s">
        <v>11824</v>
      </c>
      <c r="G5847" s="197" t="s">
        <v>11811</v>
      </c>
      <c r="I5847" s="197" t="s">
        <v>30</v>
      </c>
      <c r="J5847" s="197" t="n">
        <v>107.83</v>
      </c>
    </row>
    <row r="5848" customFormat="false" ht="12.75" hidden="true" customHeight="false" outlineLevel="0" collapsed="false">
      <c r="A5848" s="197" t="s">
        <v>11826</v>
      </c>
      <c r="B5848" s="197"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197" t="s">
        <v>11827</v>
      </c>
      <c r="D5848" s="197" t="s">
        <v>11828</v>
      </c>
      <c r="E5848" s="197" t="s">
        <v>11829</v>
      </c>
      <c r="F5848" s="197" t="s">
        <v>11830</v>
      </c>
      <c r="G5848" s="197" t="s">
        <v>11831</v>
      </c>
      <c r="I5848" s="197" t="s">
        <v>30</v>
      </c>
      <c r="J5848" s="197" t="n">
        <v>122.91</v>
      </c>
    </row>
    <row r="5849" customFormat="false" ht="12.75" hidden="true" customHeight="false" outlineLevel="0" collapsed="false">
      <c r="A5849" s="197" t="s">
        <v>11832</v>
      </c>
      <c r="B5849" s="197"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197" t="s">
        <v>11827</v>
      </c>
      <c r="D5849" s="197" t="s">
        <v>11828</v>
      </c>
      <c r="E5849" s="197" t="s">
        <v>11829</v>
      </c>
      <c r="F5849" s="197" t="s">
        <v>11830</v>
      </c>
      <c r="G5849" s="197" t="s">
        <v>11831</v>
      </c>
      <c r="I5849" s="197" t="s">
        <v>30</v>
      </c>
      <c r="J5849" s="197" t="n">
        <v>117.95</v>
      </c>
    </row>
    <row r="5850" customFormat="false" ht="12.75" hidden="true" customHeight="false" outlineLevel="0" collapsed="false">
      <c r="A5850" s="197" t="s">
        <v>11833</v>
      </c>
      <c r="B5850" s="197"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197" t="s">
        <v>11834</v>
      </c>
      <c r="D5850" s="197" t="s">
        <v>11835</v>
      </c>
      <c r="E5850" s="197" t="s">
        <v>11836</v>
      </c>
      <c r="F5850" s="197" t="s">
        <v>11837</v>
      </c>
      <c r="G5850" s="197" t="s">
        <v>6204</v>
      </c>
      <c r="I5850" s="197" t="s">
        <v>30</v>
      </c>
      <c r="J5850" s="197" t="n">
        <v>343.29</v>
      </c>
    </row>
    <row r="5851" customFormat="false" ht="12.75" hidden="true" customHeight="false" outlineLevel="0" collapsed="false">
      <c r="A5851" s="197" t="s">
        <v>11838</v>
      </c>
      <c r="B5851" s="197"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197" t="s">
        <v>11834</v>
      </c>
      <c r="D5851" s="197" t="s">
        <v>11835</v>
      </c>
      <c r="E5851" s="197" t="s">
        <v>11836</v>
      </c>
      <c r="F5851" s="197" t="s">
        <v>11837</v>
      </c>
      <c r="G5851" s="197" t="s">
        <v>6204</v>
      </c>
      <c r="I5851" s="197" t="s">
        <v>30</v>
      </c>
      <c r="J5851" s="197" t="n">
        <v>330.41</v>
      </c>
    </row>
    <row r="5852" customFormat="false" ht="12.75" hidden="true" customHeight="false" outlineLevel="0" collapsed="false">
      <c r="A5852" s="197" t="s">
        <v>11839</v>
      </c>
      <c r="B5852" s="197"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197" t="s">
        <v>11840</v>
      </c>
      <c r="D5852" s="197" t="s">
        <v>11841</v>
      </c>
      <c r="E5852" s="197" t="s">
        <v>11842</v>
      </c>
      <c r="F5852" s="197" t="s">
        <v>11843</v>
      </c>
      <c r="G5852" s="197" t="s">
        <v>11844</v>
      </c>
      <c r="I5852" s="197" t="s">
        <v>30</v>
      </c>
      <c r="J5852" s="197" t="n">
        <v>308.29</v>
      </c>
    </row>
    <row r="5853" customFormat="false" ht="12.75" hidden="true" customHeight="false" outlineLevel="0" collapsed="false">
      <c r="A5853" s="197" t="s">
        <v>11845</v>
      </c>
      <c r="B5853" s="197"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197" t="s">
        <v>11840</v>
      </c>
      <c r="D5853" s="197" t="s">
        <v>11841</v>
      </c>
      <c r="E5853" s="197" t="s">
        <v>11842</v>
      </c>
      <c r="F5853" s="197" t="s">
        <v>11843</v>
      </c>
      <c r="G5853" s="197" t="s">
        <v>11844</v>
      </c>
      <c r="I5853" s="197" t="s">
        <v>30</v>
      </c>
      <c r="J5853" s="197" t="n">
        <v>295.41</v>
      </c>
    </row>
    <row r="5854" customFormat="false" ht="12.75" hidden="true" customHeight="false" outlineLevel="0" collapsed="false">
      <c r="A5854" s="197" t="s">
        <v>11846</v>
      </c>
      <c r="B5854" s="197"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197" t="s">
        <v>11834</v>
      </c>
      <c r="D5854" s="197" t="s">
        <v>11835</v>
      </c>
      <c r="E5854" s="197" t="s">
        <v>11836</v>
      </c>
      <c r="F5854" s="197" t="s">
        <v>11847</v>
      </c>
      <c r="G5854" s="197" t="s">
        <v>11848</v>
      </c>
      <c r="I5854" s="197" t="s">
        <v>30</v>
      </c>
      <c r="J5854" s="197" t="n">
        <v>343.29</v>
      </c>
    </row>
    <row r="5855" customFormat="false" ht="12.75" hidden="true" customHeight="false" outlineLevel="0" collapsed="false">
      <c r="A5855" s="197" t="s">
        <v>11849</v>
      </c>
      <c r="B5855" s="197"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197" t="s">
        <v>11834</v>
      </c>
      <c r="D5855" s="197" t="s">
        <v>11835</v>
      </c>
      <c r="E5855" s="197" t="s">
        <v>11836</v>
      </c>
      <c r="F5855" s="197" t="s">
        <v>11847</v>
      </c>
      <c r="G5855" s="197" t="s">
        <v>11848</v>
      </c>
      <c r="I5855" s="197" t="s">
        <v>30</v>
      </c>
      <c r="J5855" s="197" t="n">
        <v>330.41</v>
      </c>
    </row>
    <row r="5856" customFormat="false" ht="12.75" hidden="true" customHeight="false" outlineLevel="0" collapsed="false">
      <c r="A5856" s="197" t="s">
        <v>11850</v>
      </c>
      <c r="B5856" s="197"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197" t="s">
        <v>11851</v>
      </c>
      <c r="D5856" s="197" t="s">
        <v>11852</v>
      </c>
      <c r="E5856" s="197" t="s">
        <v>11853</v>
      </c>
      <c r="F5856" s="197" t="s">
        <v>11854</v>
      </c>
      <c r="G5856" s="197" t="s">
        <v>11855</v>
      </c>
      <c r="I5856" s="197" t="s">
        <v>30</v>
      </c>
      <c r="J5856" s="197" t="n">
        <v>325.24</v>
      </c>
    </row>
    <row r="5857" customFormat="false" ht="12.75" hidden="true" customHeight="false" outlineLevel="0" collapsed="false">
      <c r="A5857" s="197" t="s">
        <v>11856</v>
      </c>
      <c r="B5857" s="197"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197" t="s">
        <v>11851</v>
      </c>
      <c r="D5857" s="197" t="s">
        <v>11852</v>
      </c>
      <c r="E5857" s="197" t="s">
        <v>11853</v>
      </c>
      <c r="F5857" s="197" t="s">
        <v>11854</v>
      </c>
      <c r="G5857" s="197" t="s">
        <v>11855</v>
      </c>
      <c r="I5857" s="197" t="s">
        <v>30</v>
      </c>
      <c r="J5857" s="197" t="n">
        <v>317.32</v>
      </c>
    </row>
    <row r="5858" customFormat="false" ht="12.75" hidden="true" customHeight="false" outlineLevel="0" collapsed="false">
      <c r="A5858" s="197" t="s">
        <v>11857</v>
      </c>
      <c r="B5858" s="197"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197" t="s">
        <v>11858</v>
      </c>
      <c r="D5858" s="197" t="s">
        <v>11859</v>
      </c>
      <c r="E5858" s="197" t="s">
        <v>11860</v>
      </c>
      <c r="F5858" s="197" t="s">
        <v>11861</v>
      </c>
      <c r="G5858" s="197" t="s">
        <v>11862</v>
      </c>
      <c r="H5858" s="197" t="s">
        <v>11863</v>
      </c>
      <c r="I5858" s="197" t="s">
        <v>30</v>
      </c>
      <c r="J5858" s="197" t="n">
        <v>2800.99</v>
      </c>
    </row>
    <row r="5859" customFormat="false" ht="12.75" hidden="true" customHeight="false" outlineLevel="0" collapsed="false">
      <c r="A5859" s="197" t="s">
        <v>11864</v>
      </c>
      <c r="B5859" s="197"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197" t="s">
        <v>11858</v>
      </c>
      <c r="D5859" s="197" t="s">
        <v>11859</v>
      </c>
      <c r="E5859" s="197" t="s">
        <v>11860</v>
      </c>
      <c r="F5859" s="197" t="s">
        <v>11861</v>
      </c>
      <c r="G5859" s="197" t="s">
        <v>11862</v>
      </c>
      <c r="H5859" s="197" t="s">
        <v>11863</v>
      </c>
      <c r="I5859" s="197" t="s">
        <v>30</v>
      </c>
      <c r="J5859" s="197" t="n">
        <v>2769.29</v>
      </c>
    </row>
    <row r="5860" customFormat="false" ht="12.75" hidden="true" customHeight="false" outlineLevel="0" collapsed="false">
      <c r="A5860" s="197" t="s">
        <v>11865</v>
      </c>
      <c r="B5860" s="197"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197" t="s">
        <v>11866</v>
      </c>
      <c r="D5860" s="197" t="s">
        <v>11867</v>
      </c>
      <c r="E5860" s="197" t="s">
        <v>11868</v>
      </c>
      <c r="F5860" s="197" t="s">
        <v>11869</v>
      </c>
      <c r="G5860" s="197" t="s">
        <v>11870</v>
      </c>
      <c r="I5860" s="197" t="s">
        <v>30</v>
      </c>
      <c r="J5860" s="197" t="n">
        <v>196.81</v>
      </c>
    </row>
    <row r="5861" customFormat="false" ht="12.75" hidden="true" customHeight="false" outlineLevel="0" collapsed="false">
      <c r="A5861" s="197" t="s">
        <v>11871</v>
      </c>
      <c r="B5861" s="197"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197" t="s">
        <v>11866</v>
      </c>
      <c r="D5861" s="197" t="s">
        <v>11867</v>
      </c>
      <c r="E5861" s="197" t="s">
        <v>11868</v>
      </c>
      <c r="F5861" s="197" t="s">
        <v>11869</v>
      </c>
      <c r="G5861" s="197" t="s">
        <v>11870</v>
      </c>
      <c r="I5861" s="197" t="s">
        <v>30</v>
      </c>
      <c r="J5861" s="197" t="n">
        <v>189.37</v>
      </c>
    </row>
    <row r="5862" customFormat="false" ht="12.75" hidden="true" customHeight="false" outlineLevel="0" collapsed="false">
      <c r="A5862" s="197" t="s">
        <v>11872</v>
      </c>
      <c r="B5862" s="197"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197" t="s">
        <v>11873</v>
      </c>
      <c r="D5862" s="197" t="s">
        <v>11874</v>
      </c>
      <c r="E5862" s="197" t="s">
        <v>11875</v>
      </c>
      <c r="F5862" s="197" t="s">
        <v>11876</v>
      </c>
      <c r="G5862" s="197" t="s">
        <v>6200</v>
      </c>
      <c r="I5862" s="197" t="s">
        <v>30</v>
      </c>
      <c r="J5862" s="197" t="n">
        <v>344.73</v>
      </c>
    </row>
    <row r="5863" customFormat="false" ht="12.75" hidden="true" customHeight="false" outlineLevel="0" collapsed="false">
      <c r="A5863" s="197" t="s">
        <v>11877</v>
      </c>
      <c r="B5863" s="197"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197" t="s">
        <v>11873</v>
      </c>
      <c r="D5863" s="197" t="s">
        <v>11874</v>
      </c>
      <c r="E5863" s="197" t="s">
        <v>11875</v>
      </c>
      <c r="F5863" s="197" t="s">
        <v>11876</v>
      </c>
      <c r="G5863" s="197" t="s">
        <v>6200</v>
      </c>
      <c r="I5863" s="197" t="s">
        <v>30</v>
      </c>
      <c r="J5863" s="197" t="n">
        <v>336.29</v>
      </c>
    </row>
    <row r="5864" customFormat="false" ht="12.75" hidden="true" customHeight="false" outlineLevel="0" collapsed="false">
      <c r="A5864" s="197" t="s">
        <v>11878</v>
      </c>
      <c r="B5864" s="197"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197" t="s">
        <v>11879</v>
      </c>
      <c r="D5864" s="197" t="s">
        <v>11880</v>
      </c>
      <c r="E5864" s="197" t="s">
        <v>11881</v>
      </c>
      <c r="F5864" s="197" t="s">
        <v>11882</v>
      </c>
      <c r="G5864" s="197" t="s">
        <v>10224</v>
      </c>
      <c r="I5864" s="197" t="s">
        <v>30</v>
      </c>
      <c r="J5864" s="197" t="n">
        <v>603.09</v>
      </c>
    </row>
    <row r="5865" customFormat="false" ht="12.75" hidden="true" customHeight="false" outlineLevel="0" collapsed="false">
      <c r="A5865" s="197" t="s">
        <v>11883</v>
      </c>
      <c r="B5865" s="197"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197" t="s">
        <v>11879</v>
      </c>
      <c r="D5865" s="197" t="s">
        <v>11880</v>
      </c>
      <c r="E5865" s="197" t="s">
        <v>11881</v>
      </c>
      <c r="F5865" s="197" t="s">
        <v>11882</v>
      </c>
      <c r="G5865" s="197" t="s">
        <v>10224</v>
      </c>
      <c r="I5865" s="197" t="s">
        <v>30</v>
      </c>
      <c r="J5865" s="197" t="n">
        <v>588.23</v>
      </c>
    </row>
    <row r="5866" customFormat="false" ht="12.75" hidden="true" customHeight="false" outlineLevel="0" collapsed="false">
      <c r="A5866" s="197" t="s">
        <v>11884</v>
      </c>
      <c r="B5866" s="197"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197" t="s">
        <v>11885</v>
      </c>
      <c r="D5866" s="197" t="s">
        <v>11886</v>
      </c>
      <c r="E5866" s="197" t="s">
        <v>11887</v>
      </c>
      <c r="F5866" s="197" t="s">
        <v>11888</v>
      </c>
      <c r="G5866" s="197" t="s">
        <v>11889</v>
      </c>
      <c r="I5866" s="197" t="s">
        <v>30</v>
      </c>
      <c r="J5866" s="197" t="n">
        <v>265.24</v>
      </c>
    </row>
    <row r="5867" customFormat="false" ht="12.75" hidden="true" customHeight="false" outlineLevel="0" collapsed="false">
      <c r="A5867" s="197" t="s">
        <v>11890</v>
      </c>
      <c r="B5867" s="197"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197" t="s">
        <v>11885</v>
      </c>
      <c r="D5867" s="197" t="s">
        <v>11886</v>
      </c>
      <c r="E5867" s="197" t="s">
        <v>11887</v>
      </c>
      <c r="F5867" s="197" t="s">
        <v>11888</v>
      </c>
      <c r="G5867" s="197" t="s">
        <v>11889</v>
      </c>
      <c r="I5867" s="197" t="s">
        <v>30</v>
      </c>
      <c r="J5867" s="197" t="n">
        <v>257.32</v>
      </c>
    </row>
    <row r="5868" customFormat="false" ht="12.75" hidden="true" customHeight="false" outlineLevel="0" collapsed="false">
      <c r="A5868" s="197" t="s">
        <v>11891</v>
      </c>
      <c r="B5868" s="197"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197" t="s">
        <v>11885</v>
      </c>
      <c r="D5868" s="197" t="s">
        <v>11892</v>
      </c>
      <c r="E5868" s="197" t="s">
        <v>11893</v>
      </c>
      <c r="F5868" s="197" t="s">
        <v>11894</v>
      </c>
      <c r="G5868" s="197" t="s">
        <v>11895</v>
      </c>
      <c r="I5868" s="197" t="s">
        <v>30</v>
      </c>
      <c r="J5868" s="197" t="n">
        <v>340.04</v>
      </c>
    </row>
    <row r="5869" customFormat="false" ht="12.75" hidden="true" customHeight="false" outlineLevel="0" collapsed="false">
      <c r="A5869" s="197" t="s">
        <v>11896</v>
      </c>
      <c r="B5869" s="197"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197" t="s">
        <v>11885</v>
      </c>
      <c r="D5869" s="197" t="s">
        <v>11892</v>
      </c>
      <c r="E5869" s="197" t="s">
        <v>11893</v>
      </c>
      <c r="F5869" s="197" t="s">
        <v>11894</v>
      </c>
      <c r="G5869" s="197" t="s">
        <v>11895</v>
      </c>
      <c r="I5869" s="197" t="s">
        <v>30</v>
      </c>
      <c r="J5869" s="197" t="n">
        <v>330.15</v>
      </c>
    </row>
    <row r="5870" customFormat="false" ht="12.75" hidden="true" customHeight="false" outlineLevel="0" collapsed="false">
      <c r="A5870" s="197" t="s">
        <v>11897</v>
      </c>
      <c r="B5870" s="197" t="str">
        <f aca="false">C5870&amp;D5870&amp;E5870&amp;F5870&amp;G5870&amp;H5870</f>
        <v>GRELHA PARA CANALETA DE FºFº,COM(15X50CM) CARGA MINIMA PARATESTE 800KG,RESISTENCIA MAXIMA DE ROMPIMENTO 1000KG E FLECHA RESIDUAL MAXIMA 12MM.FORNECIMENTO E ASSENTAMENTO</v>
      </c>
      <c r="C5870" s="197" t="s">
        <v>11898</v>
      </c>
      <c r="D5870" s="197" t="s">
        <v>11899</v>
      </c>
      <c r="E5870" s="197" t="s">
        <v>11900</v>
      </c>
      <c r="I5870" s="197" t="s">
        <v>338</v>
      </c>
      <c r="J5870" s="197" t="n">
        <v>98.48</v>
      </c>
    </row>
    <row r="5871" customFormat="false" ht="12.75" hidden="true" customHeight="false" outlineLevel="0" collapsed="false">
      <c r="A5871" s="197" t="s">
        <v>11901</v>
      </c>
      <c r="B5871" s="197" t="str">
        <f aca="false">C5871&amp;D5871&amp;E5871&amp;F5871&amp;G5871&amp;H5871</f>
        <v>GRELHA PARA CANALETA DE FºFº,COM(15X50CM) CARGA MINIMA PARATESTE 800KG,RESISTENCIA MAXIMA DE ROMPIMENTO 1000KG E FLECHA RESIDUAL MAXIMA 12MM.FORNECIMENTO E ASSENTAMENTO</v>
      </c>
      <c r="C5871" s="197" t="s">
        <v>11898</v>
      </c>
      <c r="D5871" s="197" t="s">
        <v>11899</v>
      </c>
      <c r="E5871" s="197" t="s">
        <v>11900</v>
      </c>
      <c r="I5871" s="197" t="s">
        <v>338</v>
      </c>
      <c r="J5871" s="197" t="n">
        <v>98.15</v>
      </c>
    </row>
    <row r="5872" customFormat="false" ht="12.75" hidden="true" customHeight="false" outlineLevel="0" collapsed="false">
      <c r="A5872" s="197" t="s">
        <v>11902</v>
      </c>
      <c r="B5872" s="197" t="str">
        <f aca="false">C5872&amp;D5872&amp;E5872&amp;F5872&amp;G5872&amp;H5872</f>
        <v>GRELHA PARA CANALETA DE FºFº,COM(20X50CM) CARGA MINIMA PARATESTE 6T,RESISTENCIA MAXIMA DE ROMPIMENTO 7,5T E FLECHA RESIDUAL MAXIMA 15MM.FORNECIMENTO E ASSENTAMENTO</v>
      </c>
      <c r="C5872" s="197" t="s">
        <v>11903</v>
      </c>
      <c r="D5872" s="197" t="s">
        <v>11904</v>
      </c>
      <c r="E5872" s="197" t="s">
        <v>11905</v>
      </c>
      <c r="I5872" s="197" t="s">
        <v>338</v>
      </c>
      <c r="J5872" s="197" t="n">
        <v>158.48</v>
      </c>
    </row>
    <row r="5873" customFormat="false" ht="12.75" hidden="true" customHeight="false" outlineLevel="0" collapsed="false">
      <c r="A5873" s="197" t="s">
        <v>11906</v>
      </c>
      <c r="B5873" s="197" t="str">
        <f aca="false">C5873&amp;D5873&amp;E5873&amp;F5873&amp;G5873&amp;H5873</f>
        <v>GRELHA PARA CANALETA DE FºFº,COM(20X50CM) CARGA MINIMA PARATESTE 6T,RESISTENCIA MAXIMA DE ROMPIMENTO 7,5T E FLECHA RESIDUAL MAXIMA 15MM.FORNECIMENTO E ASSENTAMENTO</v>
      </c>
      <c r="C5873" s="197" t="s">
        <v>11903</v>
      </c>
      <c r="D5873" s="197" t="s">
        <v>11904</v>
      </c>
      <c r="E5873" s="197" t="s">
        <v>11905</v>
      </c>
      <c r="I5873" s="197" t="s">
        <v>338</v>
      </c>
      <c r="J5873" s="197" t="n">
        <v>158.15</v>
      </c>
    </row>
    <row r="5874" customFormat="false" ht="12.75" hidden="true" customHeight="false" outlineLevel="0" collapsed="false">
      <c r="A5874" s="197" t="s">
        <v>11907</v>
      </c>
      <c r="B5874" s="197" t="str">
        <f aca="false">C5874&amp;D5874&amp;E5874&amp;F5874&amp;G5874&amp;H5874</f>
        <v>GRELHA PARA CANALETA DE FºFº,COM(30X100CM) CARGA MINIMA PARA TESTE 12T,RESISTENCIA MAXIMA DE ROMPIMENTO 15T E FLECHA RESIDUAL MAXIMA 20MM.FORNECIMENTO E ASSENTAMENTO</v>
      </c>
      <c r="C5874" s="197" t="s">
        <v>11908</v>
      </c>
      <c r="D5874" s="197" t="s">
        <v>11909</v>
      </c>
      <c r="E5874" s="197" t="s">
        <v>11910</v>
      </c>
      <c r="I5874" s="197" t="s">
        <v>338</v>
      </c>
      <c r="J5874" s="197" t="n">
        <v>117.48</v>
      </c>
    </row>
    <row r="5875" customFormat="false" ht="12.75" hidden="true" customHeight="false" outlineLevel="0" collapsed="false">
      <c r="A5875" s="197" t="s">
        <v>11911</v>
      </c>
      <c r="B5875" s="197" t="str">
        <f aca="false">C5875&amp;D5875&amp;E5875&amp;F5875&amp;G5875&amp;H5875</f>
        <v>GRELHA PARA CANALETA DE FºFº,COM(30X100CM) CARGA MINIMA PARA TESTE 12T,RESISTENCIA MAXIMA DE ROMPIMENTO 15T E FLECHA RESIDUAL MAXIMA 20MM.FORNECIMENTO E ASSENTAMENTO</v>
      </c>
      <c r="C5875" s="197" t="s">
        <v>11908</v>
      </c>
      <c r="D5875" s="197" t="s">
        <v>11909</v>
      </c>
      <c r="E5875" s="197" t="s">
        <v>11910</v>
      </c>
      <c r="I5875" s="197" t="s">
        <v>338</v>
      </c>
      <c r="J5875" s="197" t="n">
        <v>117.15</v>
      </c>
    </row>
    <row r="5876" customFormat="false" ht="12.75" hidden="true" customHeight="false" outlineLevel="0" collapsed="false">
      <c r="A5876" s="197" t="s">
        <v>11912</v>
      </c>
      <c r="B5876" s="197" t="str">
        <f aca="false">C5876&amp;D5876&amp;E5876&amp;F5876&amp;G5876&amp;H5876</f>
        <v>GRELHA PARA CANALETA DE FºFº,COM(40X100CM) CARGA MINIMA PARA TESTE 14T,RESISTENCIA MAXIMA DE ROMPIMENTO 17,5T E FLECHA RESIDUAL MAXIMA 20MM.FORNECIMENTO E ASSENTAMENTO</v>
      </c>
      <c r="C5876" s="197" t="s">
        <v>11913</v>
      </c>
      <c r="D5876" s="197" t="s">
        <v>11914</v>
      </c>
      <c r="E5876" s="197" t="s">
        <v>11915</v>
      </c>
      <c r="I5876" s="197" t="s">
        <v>338</v>
      </c>
      <c r="J5876" s="197" t="n">
        <v>197.48</v>
      </c>
    </row>
    <row r="5877" customFormat="false" ht="12.75" hidden="true" customHeight="false" outlineLevel="0" collapsed="false">
      <c r="A5877" s="197" t="s">
        <v>11916</v>
      </c>
      <c r="B5877" s="197" t="str">
        <f aca="false">C5877&amp;D5877&amp;E5877&amp;F5877&amp;G5877&amp;H5877</f>
        <v>GRELHA PARA CANALETA DE FºFº,COM(40X100CM) CARGA MINIMA PARA TESTE 14T,RESISTENCIA MAXIMA DE ROMPIMENTO 17,5T E FLECHA RESIDUAL MAXIMA 20MM.FORNECIMENTO E ASSENTAMENTO</v>
      </c>
      <c r="C5877" s="197" t="s">
        <v>11913</v>
      </c>
      <c r="D5877" s="197" t="s">
        <v>11914</v>
      </c>
      <c r="E5877" s="197" t="s">
        <v>11915</v>
      </c>
      <c r="I5877" s="197" t="s">
        <v>338</v>
      </c>
      <c r="J5877" s="197" t="n">
        <v>197.15</v>
      </c>
    </row>
    <row r="5878" customFormat="false" ht="12.75" hidden="true" customHeight="false" outlineLevel="0" collapsed="false">
      <c r="A5878" s="197" t="s">
        <v>11917</v>
      </c>
      <c r="B5878" s="197"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197" t="s">
        <v>11918</v>
      </c>
      <c r="D5878" s="197" t="s">
        <v>11919</v>
      </c>
      <c r="E5878" s="197" t="s">
        <v>11920</v>
      </c>
      <c r="F5878" s="197" t="s">
        <v>11921</v>
      </c>
      <c r="G5878" s="197" t="s">
        <v>11831</v>
      </c>
      <c r="I5878" s="197" t="s">
        <v>30</v>
      </c>
      <c r="J5878" s="197" t="n">
        <v>201.81</v>
      </c>
    </row>
    <row r="5879" customFormat="false" ht="12.75" hidden="true" customHeight="false" outlineLevel="0" collapsed="false">
      <c r="A5879" s="197" t="s">
        <v>11922</v>
      </c>
      <c r="B5879" s="197"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197" t="s">
        <v>11918</v>
      </c>
      <c r="D5879" s="197" t="s">
        <v>11919</v>
      </c>
      <c r="E5879" s="197" t="s">
        <v>11920</v>
      </c>
      <c r="F5879" s="197" t="s">
        <v>11921</v>
      </c>
      <c r="G5879" s="197" t="s">
        <v>11831</v>
      </c>
      <c r="I5879" s="197" t="s">
        <v>30</v>
      </c>
      <c r="J5879" s="197" t="n">
        <v>194.37</v>
      </c>
    </row>
    <row r="5880" customFormat="false" ht="12.75" hidden="true" customHeight="false" outlineLevel="0" collapsed="false">
      <c r="A5880" s="197" t="s">
        <v>11923</v>
      </c>
      <c r="B5880" s="197" t="str">
        <f aca="false">C5880&amp;D5880&amp;E5880&amp;F5880&amp;G5880&amp;H5880</f>
        <v>CAIXA DE RUA COMPLETA DE FERRO FUNDIDO COM CAPACIDADE DE CARGA DE 15,0T,PARA REGISTRO PADRAO CEDAE,ASSENTADA COM ARGAMASSA DE CIMENTO E AREIA NO TRACO 1:4 EM VOLUME.FORNECIMENTO EASSENTAMENTO</v>
      </c>
      <c r="C5880" s="197" t="s">
        <v>11924</v>
      </c>
      <c r="D5880" s="197" t="s">
        <v>11925</v>
      </c>
      <c r="E5880" s="197" t="s">
        <v>11926</v>
      </c>
      <c r="F5880" s="197" t="s">
        <v>9867</v>
      </c>
      <c r="I5880" s="197" t="s">
        <v>30</v>
      </c>
      <c r="J5880" s="197" t="n">
        <v>681.94</v>
      </c>
    </row>
    <row r="5881" customFormat="false" ht="12.75" hidden="true" customHeight="false" outlineLevel="0" collapsed="false">
      <c r="A5881" s="197" t="s">
        <v>11927</v>
      </c>
      <c r="B5881" s="197" t="str">
        <f aca="false">C5881&amp;D5881&amp;E5881&amp;F5881&amp;G5881&amp;H5881</f>
        <v>CAIXA DE RUA COMPLETA DE FERRO FUNDIDO COM CAPACIDADE DE CARGA DE 15,0T,PARA REGISTRO PADRAO CEDAE,ASSENTADA COM ARGAMASSA DE CIMENTO E AREIA NO TRACO 1:4 EM VOLUME.FORNECIMENTO EASSENTAMENTO</v>
      </c>
      <c r="C5881" s="197" t="s">
        <v>11924</v>
      </c>
      <c r="D5881" s="197" t="s">
        <v>11925</v>
      </c>
      <c r="E5881" s="197" t="s">
        <v>11926</v>
      </c>
      <c r="F5881" s="197" t="s">
        <v>9867</v>
      </c>
      <c r="I5881" s="197" t="s">
        <v>30</v>
      </c>
      <c r="J5881" s="197" t="n">
        <v>674.5</v>
      </c>
    </row>
    <row r="5882" customFormat="false" ht="12.75" hidden="true" customHeight="false" outlineLevel="0" collapsed="false">
      <c r="A5882" s="197" t="s">
        <v>11928</v>
      </c>
      <c r="B5882" s="197" t="str">
        <f aca="false">C5882&amp;D5882&amp;E5882&amp;F5882&amp;G5882&amp;H5882</f>
        <v>DEGRAU DE FERRO FUNDIDO COM 2,0KG,FIXADO EM CONCRETO.FORNECIMENTO E COLOCACAO</v>
      </c>
      <c r="C5882" s="197" t="s">
        <v>11929</v>
      </c>
      <c r="D5882" s="197" t="s">
        <v>4468</v>
      </c>
      <c r="I5882" s="197" t="s">
        <v>30</v>
      </c>
      <c r="J5882" s="197" t="n">
        <v>84.09</v>
      </c>
    </row>
    <row r="5883" customFormat="false" ht="12.75" hidden="true" customHeight="false" outlineLevel="0" collapsed="false">
      <c r="A5883" s="197" t="s">
        <v>11930</v>
      </c>
      <c r="B5883" s="197" t="str">
        <f aca="false">C5883&amp;D5883&amp;E5883&amp;F5883&amp;G5883&amp;H5883</f>
        <v>DEGRAU DE FERRO FUNDIDO COM 2,0KG,FIXADO EM CONCRETO.FORNECIMENTO E COLOCACAO</v>
      </c>
      <c r="C5883" s="197" t="s">
        <v>11929</v>
      </c>
      <c r="D5883" s="197" t="s">
        <v>4468</v>
      </c>
      <c r="I5883" s="197" t="s">
        <v>30</v>
      </c>
      <c r="J5883" s="197" t="n">
        <v>77.16</v>
      </c>
    </row>
    <row r="5884" customFormat="false" ht="12.75" hidden="true" customHeight="false" outlineLevel="0" collapsed="false">
      <c r="A5884" s="197" t="s">
        <v>11931</v>
      </c>
      <c r="B5884" s="197" t="str">
        <f aca="false">C5884&amp;D5884&amp;E5884&amp;F5884&amp;G5884&amp;H5884</f>
        <v>DEGRAU DE FºFº COM 7KG,FIXADO EM CONCRETO.FORNECIMENTO E COLOCACAO</v>
      </c>
      <c r="C5884" s="197" t="s">
        <v>11932</v>
      </c>
      <c r="D5884" s="197" t="s">
        <v>8011</v>
      </c>
      <c r="I5884" s="197" t="s">
        <v>30</v>
      </c>
      <c r="J5884" s="197" t="n">
        <v>242.89</v>
      </c>
    </row>
    <row r="5885" customFormat="false" ht="12.75" hidden="true" customHeight="false" outlineLevel="0" collapsed="false">
      <c r="A5885" s="197" t="s">
        <v>11933</v>
      </c>
      <c r="B5885" s="197" t="str">
        <f aca="false">C5885&amp;D5885&amp;E5885&amp;F5885&amp;G5885&amp;H5885</f>
        <v>DEGRAU DE FºFº COM 7KG,FIXADO EM CONCRETO.FORNECIMENTO E COLOCACAO</v>
      </c>
      <c r="C5885" s="197" t="s">
        <v>11932</v>
      </c>
      <c r="D5885" s="197" t="s">
        <v>8011</v>
      </c>
      <c r="I5885" s="197" t="s">
        <v>30</v>
      </c>
      <c r="J5885" s="197" t="n">
        <v>216.6</v>
      </c>
    </row>
    <row r="5886" customFormat="false" ht="12.75" hidden="true" customHeight="false" outlineLevel="0" collapsed="false">
      <c r="A5886" s="197" t="s">
        <v>11934</v>
      </c>
      <c r="B5886" s="197"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197" t="s">
        <v>11935</v>
      </c>
      <c r="D5886" s="197" t="s">
        <v>11936</v>
      </c>
      <c r="E5886" s="197" t="s">
        <v>11937</v>
      </c>
      <c r="F5886" s="197" t="s">
        <v>11938</v>
      </c>
      <c r="I5886" s="197" t="s">
        <v>30</v>
      </c>
      <c r="J5886" s="197" t="n">
        <v>305.31</v>
      </c>
    </row>
    <row r="5887" customFormat="false" ht="12.75" hidden="true" customHeight="false" outlineLevel="0" collapsed="false">
      <c r="A5887" s="197" t="s">
        <v>11939</v>
      </c>
      <c r="B5887" s="197"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197" t="s">
        <v>11935</v>
      </c>
      <c r="D5887" s="197" t="s">
        <v>11936</v>
      </c>
      <c r="E5887" s="197" t="s">
        <v>11937</v>
      </c>
      <c r="F5887" s="197" t="s">
        <v>11938</v>
      </c>
      <c r="I5887" s="197" t="s">
        <v>30</v>
      </c>
      <c r="J5887" s="197" t="n">
        <v>295.4</v>
      </c>
    </row>
    <row r="5888" customFormat="false" ht="12.75" hidden="true" customHeight="false" outlineLevel="0" collapsed="false">
      <c r="A5888" s="197" t="s">
        <v>11940</v>
      </c>
      <c r="B5888" s="197"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197" t="s">
        <v>11941</v>
      </c>
      <c r="D5888" s="197" t="s">
        <v>11942</v>
      </c>
      <c r="E5888" s="197" t="s">
        <v>11943</v>
      </c>
      <c r="F5888" s="197" t="s">
        <v>11944</v>
      </c>
      <c r="I5888" s="197" t="s">
        <v>30</v>
      </c>
      <c r="J5888" s="197" t="n">
        <v>201.54</v>
      </c>
    </row>
    <row r="5889" customFormat="false" ht="12.75" hidden="true" customHeight="false" outlineLevel="0" collapsed="false">
      <c r="A5889" s="197" t="s">
        <v>11945</v>
      </c>
      <c r="B5889" s="197"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197" t="s">
        <v>11941</v>
      </c>
      <c r="D5889" s="197" t="s">
        <v>11942</v>
      </c>
      <c r="E5889" s="197" t="s">
        <v>11943</v>
      </c>
      <c r="F5889" s="197" t="s">
        <v>11944</v>
      </c>
      <c r="I5889" s="197" t="s">
        <v>30</v>
      </c>
      <c r="J5889" s="197" t="n">
        <v>194.11</v>
      </c>
    </row>
    <row r="5890" customFormat="false" ht="38.25" hidden="false" customHeight="false" outlineLevel="0" collapsed="false">
      <c r="A5890" s="197" t="s">
        <v>11946</v>
      </c>
      <c r="B5890" s="710" t="str">
        <f aca="false">C5890&amp;D5890&amp;E5890&amp;F5890&amp;G5890&amp;H5890</f>
        <v>POCO DE VISITA,DE ANEIS DE CONCRETO PRE-MOLDADOS,PARA ESGOTOS SANITARIOS,SEGUNDO ESPECIFICACOES DA CEDAE,INCLUSIVE DEGRAUS,EXCLUSIVE TAMPAO DE FERRO FUNDIDO,COM PROFUNDIDADE DE 0,60M</v>
      </c>
      <c r="C5890" s="197" t="s">
        <v>11947</v>
      </c>
      <c r="D5890" s="197" t="s">
        <v>11948</v>
      </c>
      <c r="E5890" s="197" t="s">
        <v>11949</v>
      </c>
      <c r="F5890" s="197" t="s">
        <v>11950</v>
      </c>
      <c r="I5890" s="197" t="s">
        <v>30</v>
      </c>
      <c r="J5890" s="197" t="n">
        <v>206.21</v>
      </c>
    </row>
    <row r="5891" customFormat="false" ht="38.25" hidden="false" customHeight="false" outlineLevel="0" collapsed="false">
      <c r="A5891" s="197" t="s">
        <v>11951</v>
      </c>
      <c r="B5891" s="710" t="str">
        <f aca="false">C5891&amp;D5891&amp;E5891&amp;F5891&amp;G5891&amp;H5891</f>
        <v>POCO DE VISITA,DE ANEIS DE CONCRETO PRE-MOLDADOS,PARA ESGOTOS SANITARIOS,SEGUNDO ESPECIFICACOES DA CEDAE,INCLUSIVE DEGRAUS,EXCLUSIVE TAMPAO DE FERRO FUNDIDO,COM PROFUNDIDADE DE 0,60M</v>
      </c>
      <c r="C5891" s="197" t="s">
        <v>11947</v>
      </c>
      <c r="D5891" s="197" t="s">
        <v>11948</v>
      </c>
      <c r="E5891" s="197" t="s">
        <v>11949</v>
      </c>
      <c r="F5891" s="197" t="s">
        <v>11950</v>
      </c>
      <c r="I5891" s="197" t="s">
        <v>30</v>
      </c>
      <c r="J5891" s="197" t="n">
        <v>198.44</v>
      </c>
    </row>
    <row r="5892" customFormat="false" ht="38.25" hidden="false" customHeight="false" outlineLevel="0" collapsed="false">
      <c r="A5892" s="197" t="s">
        <v>11952</v>
      </c>
      <c r="B5892" s="710" t="str">
        <f aca="false">C5892&amp;D5892&amp;E5892&amp;F5892&amp;G5892&amp;H5892</f>
        <v>POCO DE VISITA,DE ANEIS DE CONCRETO PRE-MOLDADOS,PARA ESGOTOS SANITARIOS,SEGUNDO ESPECIFICACOES DA CEDAE,INCLUSIVE DEGRAUS,EXCLUSIVE TAMPAO DE FERRO FUNDIDO,COM PROFUNDIDADE DE 0,80M</v>
      </c>
      <c r="C5892" s="197" t="s">
        <v>11947</v>
      </c>
      <c r="D5892" s="197" t="s">
        <v>11948</v>
      </c>
      <c r="E5892" s="197" t="s">
        <v>11953</v>
      </c>
      <c r="F5892" s="197" t="s">
        <v>11950</v>
      </c>
      <c r="I5892" s="197" t="s">
        <v>30</v>
      </c>
      <c r="J5892" s="197" t="n">
        <v>328.85</v>
      </c>
    </row>
    <row r="5893" customFormat="false" ht="38.25" hidden="false" customHeight="false" outlineLevel="0" collapsed="false">
      <c r="A5893" s="197" t="s">
        <v>11954</v>
      </c>
      <c r="B5893" s="710" t="str">
        <f aca="false">C5893&amp;D5893&amp;E5893&amp;F5893&amp;G5893&amp;H5893</f>
        <v>POCO DE VISITA,DE ANEIS DE CONCRETO PRE-MOLDADOS,PARA ESGOTOS SANITARIOS,SEGUNDO ESPECIFICACOES DA CEDAE,INCLUSIVE DEGRAUS,EXCLUSIVE TAMPAO DE FERRO FUNDIDO,COM PROFUNDIDADE DE 0,80M</v>
      </c>
      <c r="C5893" s="197" t="s">
        <v>11947</v>
      </c>
      <c r="D5893" s="197" t="s">
        <v>11948</v>
      </c>
      <c r="E5893" s="197" t="s">
        <v>11953</v>
      </c>
      <c r="F5893" s="197" t="s">
        <v>11950</v>
      </c>
      <c r="I5893" s="197" t="s">
        <v>30</v>
      </c>
      <c r="J5893" s="197" t="n">
        <v>319.06</v>
      </c>
    </row>
    <row r="5894" customFormat="false" ht="38.25" hidden="false" customHeight="false" outlineLevel="0" collapsed="false">
      <c r="A5894" s="197" t="s">
        <v>11955</v>
      </c>
      <c r="B5894" s="710" t="str">
        <f aca="false">C5894&amp;D5894&amp;E5894&amp;F5894&amp;G5894&amp;H5894</f>
        <v>POCO DE VISITA,DE ANEIS DE CONCRETO PRE-MOLDADOS,PARA ESGOTOS SANITARIOS,SEGUNDO ESPECIFICACOES DA CEDAE,INCLUSIVE DEGRAUS,EXCLUSIVE TAMPAO DE FERRO FUNDIDO,COM PROFUNDIDADE DE 1,00M</v>
      </c>
      <c r="C5894" s="197" t="s">
        <v>11947</v>
      </c>
      <c r="D5894" s="197" t="s">
        <v>11948</v>
      </c>
      <c r="E5894" s="197" t="s">
        <v>11956</v>
      </c>
      <c r="F5894" s="197" t="s">
        <v>11950</v>
      </c>
      <c r="I5894" s="197" t="s">
        <v>30</v>
      </c>
      <c r="J5894" s="197" t="n">
        <v>403.97</v>
      </c>
    </row>
    <row r="5895" customFormat="false" ht="38.25" hidden="false" customHeight="false" outlineLevel="0" collapsed="false">
      <c r="A5895" s="197" t="s">
        <v>11957</v>
      </c>
      <c r="B5895" s="710" t="str">
        <f aca="false">C5895&amp;D5895&amp;E5895&amp;F5895&amp;G5895&amp;H5895</f>
        <v>POCO DE VISITA,DE ANEIS DE CONCRETO PRE-MOLDADOS,PARA ESGOTOS SANITARIOS,SEGUNDO ESPECIFICACOES DA CEDAE,INCLUSIVE DEGRAUS,EXCLUSIVE TAMPAO DE FERRO FUNDIDO,COM PROFUNDIDADE DE 1,00M</v>
      </c>
      <c r="C5895" s="197" t="s">
        <v>11947</v>
      </c>
      <c r="D5895" s="197" t="s">
        <v>11948</v>
      </c>
      <c r="E5895" s="197" t="s">
        <v>11956</v>
      </c>
      <c r="F5895" s="197" t="s">
        <v>11950</v>
      </c>
      <c r="I5895" s="197" t="s">
        <v>30</v>
      </c>
      <c r="J5895" s="197" t="n">
        <v>392.78</v>
      </c>
    </row>
    <row r="5896" customFormat="false" ht="38.25" hidden="false" customHeight="false" outlineLevel="0" collapsed="false">
      <c r="A5896" s="197" t="s">
        <v>11958</v>
      </c>
      <c r="B5896" s="710" t="str">
        <f aca="false">C5896&amp;D5896&amp;E5896&amp;F5896&amp;G5896&amp;H5896</f>
        <v>POCO DE VISITA,DE ANEIS DE CONCRETO PRE-MOLDADOS,PARA ESGOTOS SANITARIOS,SEGUNDO ESPECIFICACOES DA CEDAE,INCLUSIVE DEGRAUS,EXCLUSIVE TAMPAO DE FERRO FUNDIDO,COM PROFUNDIDADE DE 1,05M</v>
      </c>
      <c r="C5896" s="197" t="s">
        <v>11947</v>
      </c>
      <c r="D5896" s="197" t="s">
        <v>11948</v>
      </c>
      <c r="E5896" s="197" t="s">
        <v>11956</v>
      </c>
      <c r="F5896" s="197" t="s">
        <v>11959</v>
      </c>
      <c r="I5896" s="197" t="s">
        <v>30</v>
      </c>
      <c r="J5896" s="197" t="n">
        <v>769.87</v>
      </c>
    </row>
    <row r="5897" customFormat="false" ht="38.25" hidden="false" customHeight="false" outlineLevel="0" collapsed="false">
      <c r="A5897" s="197" t="s">
        <v>11960</v>
      </c>
      <c r="B5897" s="710" t="str">
        <f aca="false">C5897&amp;D5897&amp;E5897&amp;F5897&amp;G5897&amp;H5897</f>
        <v>POCO DE VISITA,DE ANEIS DE CONCRETO PRE-MOLDADOS,PARA ESGOTOS SANITARIOS,SEGUNDO ESPECIFICACOES DA CEDAE,INCLUSIVE DEGRAUS,EXCLUSIVE TAMPAO DE FERRO FUNDIDO,COM PROFUNDIDADE DE 1,05M</v>
      </c>
      <c r="C5897" s="197" t="s">
        <v>11947</v>
      </c>
      <c r="D5897" s="197" t="s">
        <v>11948</v>
      </c>
      <c r="E5897" s="197" t="s">
        <v>11956</v>
      </c>
      <c r="F5897" s="197" t="s">
        <v>11959</v>
      </c>
      <c r="I5897" s="197" t="s">
        <v>30</v>
      </c>
      <c r="J5897" s="197" t="n">
        <v>756.6</v>
      </c>
    </row>
    <row r="5898" customFormat="false" ht="38.25" hidden="false" customHeight="false" outlineLevel="0" collapsed="false">
      <c r="A5898" s="197" t="s">
        <v>11961</v>
      </c>
      <c r="B5898" s="710" t="str">
        <f aca="false">C5898&amp;D5898&amp;E5898&amp;F5898&amp;G5898&amp;H5898</f>
        <v>POCO DE VISITA,DE ANEIS DE CONCRETO PRE-MOLDADOS,PARA ESGOTOS SANITARIOS,SEGUNDO ESPECIFICACOES DA CEDAE,INCLUSIVE DEGRAUS,EXCLUSIVE TAMPAO DE FERRO FUNDIDO,COM PROFUNDIDADE DE 1,20M</v>
      </c>
      <c r="C5898" s="197" t="s">
        <v>11947</v>
      </c>
      <c r="D5898" s="197" t="s">
        <v>11948</v>
      </c>
      <c r="E5898" s="197" t="s">
        <v>11962</v>
      </c>
      <c r="F5898" s="197" t="s">
        <v>11950</v>
      </c>
      <c r="I5898" s="197" t="s">
        <v>30</v>
      </c>
      <c r="J5898" s="197" t="n">
        <v>806.6</v>
      </c>
    </row>
    <row r="5899" customFormat="false" ht="38.25" hidden="false" customHeight="false" outlineLevel="0" collapsed="false">
      <c r="A5899" s="197" t="s">
        <v>11963</v>
      </c>
      <c r="B5899" s="710" t="str">
        <f aca="false">C5899&amp;D5899&amp;E5899&amp;F5899&amp;G5899&amp;H5899</f>
        <v>POCO DE VISITA,DE ANEIS DE CONCRETO PRE-MOLDADOS,PARA ESGOTOS SANITARIOS,SEGUNDO ESPECIFICACOES DA CEDAE,INCLUSIVE DEGRAUS,EXCLUSIVE TAMPAO DE FERRO FUNDIDO,COM PROFUNDIDADE DE 1,20M</v>
      </c>
      <c r="C5899" s="197" t="s">
        <v>11947</v>
      </c>
      <c r="D5899" s="197" t="s">
        <v>11948</v>
      </c>
      <c r="E5899" s="197" t="s">
        <v>11962</v>
      </c>
      <c r="F5899" s="197" t="s">
        <v>11950</v>
      </c>
      <c r="I5899" s="197" t="s">
        <v>30</v>
      </c>
      <c r="J5899" s="197" t="n">
        <v>792.07</v>
      </c>
    </row>
    <row r="5900" customFormat="false" ht="38.25" hidden="false" customHeight="false" outlineLevel="0" collapsed="false">
      <c r="A5900" s="197" t="s">
        <v>11964</v>
      </c>
      <c r="B5900" s="710" t="str">
        <f aca="false">C5900&amp;D5900&amp;E5900&amp;F5900&amp;G5900&amp;H5900</f>
        <v>POCO DE VISITA,DE ANEIS DE CONCRETO PRE-MOLDADOS,PARA ESGOTOS SANITARIOS,SEGUNDO ESPECIFICACOES DA CEDAE,INCLUSIVE DEGRAUS,EXCLUSIVE TAMPAO DE FERRO FUNDIDO,COM PROFUNDIDADE DE 1,40M</v>
      </c>
      <c r="C5900" s="197" t="s">
        <v>11947</v>
      </c>
      <c r="D5900" s="197" t="s">
        <v>11948</v>
      </c>
      <c r="E5900" s="197" t="s">
        <v>11965</v>
      </c>
      <c r="F5900" s="197" t="s">
        <v>11950</v>
      </c>
      <c r="I5900" s="197" t="s">
        <v>30</v>
      </c>
      <c r="J5900" s="197" t="n">
        <v>931.74</v>
      </c>
    </row>
    <row r="5901" customFormat="false" ht="38.25" hidden="false" customHeight="false" outlineLevel="0" collapsed="false">
      <c r="A5901" s="197" t="s">
        <v>11966</v>
      </c>
      <c r="B5901" s="710" t="str">
        <f aca="false">C5901&amp;D5901&amp;E5901&amp;F5901&amp;G5901&amp;H5901</f>
        <v>POCO DE VISITA,DE ANEIS DE CONCRETO PRE-MOLDADOS,PARA ESGOTOS SANITARIOS,SEGUNDO ESPECIFICACOES DA CEDAE,INCLUSIVE DEGRAUS,EXCLUSIVE TAMPAO DE FERRO FUNDIDO,COM PROFUNDIDADE DE 1,40M</v>
      </c>
      <c r="C5901" s="197" t="s">
        <v>11947</v>
      </c>
      <c r="D5901" s="197" t="s">
        <v>11948</v>
      </c>
      <c r="E5901" s="197" t="s">
        <v>11965</v>
      </c>
      <c r="F5901" s="197" t="s">
        <v>11950</v>
      </c>
      <c r="I5901" s="197" t="s">
        <v>30</v>
      </c>
      <c r="J5901" s="197" t="n">
        <v>915.22</v>
      </c>
    </row>
    <row r="5902" customFormat="false" ht="38.25" hidden="false" customHeight="false" outlineLevel="0" collapsed="false">
      <c r="A5902" s="197" t="s">
        <v>11967</v>
      </c>
      <c r="B5902" s="710" t="str">
        <f aca="false">C5902&amp;D5902&amp;E5902&amp;F5902&amp;G5902&amp;H5902</f>
        <v>POCO DE VISITA,DE ANEIS DE CONCRETO PRE-MOLDADOS,PARA ESGOTOS SANITARIOS,SEGUNDO ESPECIFICACOES DA CEDAE,INCLUSIVE DEGRAUS,EXCLUSIVE TAMPAO DE FERRO FUNDIDO,COM PROFUNDIDADE DE 1,50M</v>
      </c>
      <c r="C5902" s="197" t="s">
        <v>11947</v>
      </c>
      <c r="D5902" s="197" t="s">
        <v>11948</v>
      </c>
      <c r="E5902" s="197" t="s">
        <v>11968</v>
      </c>
      <c r="F5902" s="197" t="s">
        <v>11950</v>
      </c>
      <c r="I5902" s="197" t="s">
        <v>30</v>
      </c>
      <c r="J5902" s="197" t="n">
        <v>952.84</v>
      </c>
    </row>
    <row r="5903" customFormat="false" ht="38.25" hidden="false" customHeight="false" outlineLevel="0" collapsed="false">
      <c r="A5903" s="197" t="s">
        <v>11969</v>
      </c>
      <c r="B5903" s="710" t="str">
        <f aca="false">C5903&amp;D5903&amp;E5903&amp;F5903&amp;G5903&amp;H5903</f>
        <v>POCO DE VISITA,DE ANEIS DE CONCRETO PRE-MOLDADOS,PARA ESGOTOS SANITARIOS,SEGUNDO ESPECIFICACOES DA CEDAE,INCLUSIVE DEGRAUS,EXCLUSIVE TAMPAO DE FERRO FUNDIDO,COM PROFUNDIDADE DE 1,50M</v>
      </c>
      <c r="C5903" s="197" t="s">
        <v>11947</v>
      </c>
      <c r="D5903" s="197" t="s">
        <v>11948</v>
      </c>
      <c r="E5903" s="197" t="s">
        <v>11968</v>
      </c>
      <c r="F5903" s="197" t="s">
        <v>11950</v>
      </c>
      <c r="I5903" s="197" t="s">
        <v>30</v>
      </c>
      <c r="J5903" s="197" t="n">
        <v>935.63</v>
      </c>
    </row>
    <row r="5904" customFormat="false" ht="38.25" hidden="false" customHeight="false" outlineLevel="0" collapsed="false">
      <c r="A5904" s="197" t="s">
        <v>11970</v>
      </c>
      <c r="B5904" s="710" t="str">
        <f aca="false">C5904&amp;D5904&amp;E5904&amp;F5904&amp;G5904&amp;H5904</f>
        <v>POCO DE VISITA,DE ANEIS DE CONCRETO PRE-MOLDADOS,PARA ESGOTOS SANITARIOS,SEGUNDO ESPECIFICACOES DA CEDAE,INCLUSIVE DEGRAUS,EXCLUSIVE TAMPAO DE FERRO FUNDIDO,COM PROFUNDIDADE DE 1,60M</v>
      </c>
      <c r="C5904" s="197" t="s">
        <v>11947</v>
      </c>
      <c r="D5904" s="197" t="s">
        <v>11948</v>
      </c>
      <c r="E5904" s="197" t="s">
        <v>11971</v>
      </c>
      <c r="F5904" s="197" t="s">
        <v>11950</v>
      </c>
      <c r="I5904" s="197" t="s">
        <v>30</v>
      </c>
      <c r="J5904" s="197" t="n">
        <v>961.89</v>
      </c>
    </row>
    <row r="5905" customFormat="false" ht="38.25" hidden="false" customHeight="false" outlineLevel="0" collapsed="false">
      <c r="A5905" s="197" t="s">
        <v>11972</v>
      </c>
      <c r="B5905" s="710" t="str">
        <f aca="false">C5905&amp;D5905&amp;E5905&amp;F5905&amp;G5905&amp;H5905</f>
        <v>POCO DE VISITA,DE ANEIS DE CONCRETO PRE-MOLDADOS,PARA ESGOTOS SANITARIOS,SEGUNDO ESPECIFICACOES DA CEDAE,INCLUSIVE DEGRAUS,EXCLUSIVE TAMPAO DE FERRO FUNDIDO,COM PROFUNDIDADE DE 1,60M</v>
      </c>
      <c r="C5905" s="197" t="s">
        <v>11947</v>
      </c>
      <c r="D5905" s="197" t="s">
        <v>11948</v>
      </c>
      <c r="E5905" s="197" t="s">
        <v>11971</v>
      </c>
      <c r="F5905" s="197" t="s">
        <v>11950</v>
      </c>
      <c r="I5905" s="197" t="s">
        <v>30</v>
      </c>
      <c r="J5905" s="197" t="n">
        <v>944.05</v>
      </c>
    </row>
    <row r="5906" customFormat="false" ht="38.25" hidden="false" customHeight="false" outlineLevel="0" collapsed="false">
      <c r="A5906" s="197" t="s">
        <v>11973</v>
      </c>
      <c r="B5906" s="710" t="str">
        <f aca="false">C5906&amp;D5906&amp;E5906&amp;F5906&amp;G5906&amp;H5906</f>
        <v>POCO DE VISITA,DE ANEIS DE CONCRETO PRE-MOLDADOS,PARA ESGOTOS SANITARIOS,SEGUNDO ESPECIFICACOES DA CEDAE,INCLUSIVE DEGRAUS,EXCLUSIVE TAMPAO DE FERRO FUNDIDO,COM PROFUNDIDADE DE 1,70M</v>
      </c>
      <c r="C5906" s="197" t="s">
        <v>11947</v>
      </c>
      <c r="D5906" s="197" t="s">
        <v>11948</v>
      </c>
      <c r="E5906" s="197" t="s">
        <v>11974</v>
      </c>
      <c r="F5906" s="197" t="s">
        <v>11950</v>
      </c>
      <c r="I5906" s="197" t="s">
        <v>30</v>
      </c>
      <c r="J5906" s="197" t="n">
        <v>1079.72</v>
      </c>
    </row>
    <row r="5907" customFormat="false" ht="38.25" hidden="false" customHeight="false" outlineLevel="0" collapsed="false">
      <c r="A5907" s="197" t="s">
        <v>11975</v>
      </c>
      <c r="B5907" s="710" t="str">
        <f aca="false">C5907&amp;D5907&amp;E5907&amp;F5907&amp;G5907&amp;H5907</f>
        <v>POCO DE VISITA,DE ANEIS DE CONCRETO PRE-MOLDADOS,PARA ESGOTOS SANITARIOS,SEGUNDO ESPECIFICACOES DA CEDAE,INCLUSIVE DEGRAUS,EXCLUSIVE TAMPAO DE FERRO FUNDIDO,COM PROFUNDIDADE DE 1,70M</v>
      </c>
      <c r="C5907" s="197" t="s">
        <v>11947</v>
      </c>
      <c r="D5907" s="197" t="s">
        <v>11948</v>
      </c>
      <c r="E5907" s="197" t="s">
        <v>11974</v>
      </c>
      <c r="F5907" s="197" t="s">
        <v>11950</v>
      </c>
      <c r="I5907" s="197" t="s">
        <v>30</v>
      </c>
      <c r="J5907" s="197" t="n">
        <v>1060.5</v>
      </c>
    </row>
    <row r="5908" customFormat="false" ht="38.25" hidden="false" customHeight="false" outlineLevel="0" collapsed="false">
      <c r="A5908" s="197" t="s">
        <v>11976</v>
      </c>
      <c r="B5908" s="710" t="str">
        <f aca="false">C5908&amp;D5908&amp;E5908&amp;F5908&amp;G5908&amp;H5908</f>
        <v>POCO DE VISITA,DE ANEIS DE CONCRETO PRE-MOLDADOS,PARA ESGOTOS SANITARIOS,SEGUNDO ESPECIFICACOES DA CEDAE,INCLUSIVE DEGRAUS,EXCLUSIVE TAMPAO DE FERRO FUNDIDO,COM PROFUNDIDADE DE 2,00M</v>
      </c>
      <c r="C5908" s="197" t="s">
        <v>11947</v>
      </c>
      <c r="D5908" s="197" t="s">
        <v>11948</v>
      </c>
      <c r="E5908" s="197" t="s">
        <v>11977</v>
      </c>
      <c r="F5908" s="197" t="s">
        <v>11950</v>
      </c>
      <c r="I5908" s="197" t="s">
        <v>30</v>
      </c>
      <c r="J5908" s="197" t="n">
        <v>1178.71</v>
      </c>
    </row>
    <row r="5909" customFormat="false" ht="38.25" hidden="false" customHeight="false" outlineLevel="0" collapsed="false">
      <c r="A5909" s="197" t="s">
        <v>11978</v>
      </c>
      <c r="B5909" s="710" t="str">
        <f aca="false">C5909&amp;D5909&amp;E5909&amp;F5909&amp;G5909&amp;H5909</f>
        <v>POCO DE VISITA,DE ANEIS DE CONCRETO PRE-MOLDADOS,PARA ESGOTOS SANITARIOS,SEGUNDO ESPECIFICACOES DA CEDAE,INCLUSIVE DEGRAUS,EXCLUSIVE TAMPAO DE FERRO FUNDIDO,COM PROFUNDIDADE DE 2,00M</v>
      </c>
      <c r="C5909" s="197" t="s">
        <v>11947</v>
      </c>
      <c r="D5909" s="197" t="s">
        <v>11948</v>
      </c>
      <c r="E5909" s="197" t="s">
        <v>11977</v>
      </c>
      <c r="F5909" s="197" t="s">
        <v>11950</v>
      </c>
      <c r="I5909" s="197" t="s">
        <v>30</v>
      </c>
      <c r="J5909" s="197" t="n">
        <v>1156.85</v>
      </c>
    </row>
    <row r="5910" customFormat="false" ht="38.25" hidden="false" customHeight="false" outlineLevel="0" collapsed="false">
      <c r="A5910" s="197" t="s">
        <v>11979</v>
      </c>
      <c r="B5910" s="710" t="str">
        <f aca="false">C5910&amp;D5910&amp;E5910&amp;F5910&amp;G5910&amp;H5910</f>
        <v>POCO DE VISITA,DE ANEIS DE CONCRETO PRE-MOLDADOS,PARA ESGOTOS SANITARIOS,SEGUNDO ESPECIFICACOES DA CEDAE,INCLUSIVE DEGRAUS,EXCLUSIVE TAMPAO DE FERRO FUNDIDO,COM PROFUNDIDADE DE 2,30M</v>
      </c>
      <c r="C5910" s="197" t="s">
        <v>11947</v>
      </c>
      <c r="D5910" s="197" t="s">
        <v>11948</v>
      </c>
      <c r="E5910" s="197" t="s">
        <v>11980</v>
      </c>
      <c r="F5910" s="197" t="s">
        <v>11950</v>
      </c>
      <c r="I5910" s="197" t="s">
        <v>30</v>
      </c>
      <c r="J5910" s="197" t="n">
        <v>1257.89</v>
      </c>
    </row>
    <row r="5911" customFormat="false" ht="38.25" hidden="false" customHeight="false" outlineLevel="0" collapsed="false">
      <c r="A5911" s="197" t="s">
        <v>11981</v>
      </c>
      <c r="B5911" s="710" t="str">
        <f aca="false">C5911&amp;D5911&amp;E5911&amp;F5911&amp;G5911&amp;H5911</f>
        <v>POCO DE VISITA,DE ANEIS DE CONCRETO PRE-MOLDADOS,PARA ESGOTOS SANITARIOS,SEGUNDO ESPECIFICACOES DA CEDAE,INCLUSIVE DEGRAUS,EXCLUSIVE TAMPAO DE FERRO FUNDIDO,COM PROFUNDIDADE DE 2,30M</v>
      </c>
      <c r="C5911" s="197" t="s">
        <v>11947</v>
      </c>
      <c r="D5911" s="197" t="s">
        <v>11948</v>
      </c>
      <c r="E5911" s="197" t="s">
        <v>11980</v>
      </c>
      <c r="F5911" s="197" t="s">
        <v>11950</v>
      </c>
      <c r="I5911" s="197" t="s">
        <v>30</v>
      </c>
      <c r="J5911" s="197" t="n">
        <v>1236.03</v>
      </c>
    </row>
    <row r="5912" customFormat="false" ht="38.25" hidden="false" customHeight="false" outlineLevel="0" collapsed="false">
      <c r="A5912" s="197" t="s">
        <v>11982</v>
      </c>
      <c r="B5912" s="710" t="str">
        <f aca="false">C5912&amp;D5912&amp;E5912&amp;F5912&amp;G5912&amp;H5912</f>
        <v>POCO DE VISITA,DE ANEIS DE CONCRETO PRE-MOLDADOS,PARA ESGOTOS SANITARIOS,SEGUNDO ESPECIFICACOES DA CEDAE,INCLUSIVE DEGRAUS,EXCLUSIVE TAMPAO DE FERRO FUNDIDO,COM PROFUNDIDADE DE 2,60M</v>
      </c>
      <c r="C5912" s="197" t="s">
        <v>11947</v>
      </c>
      <c r="D5912" s="197" t="s">
        <v>11948</v>
      </c>
      <c r="E5912" s="197" t="s">
        <v>11983</v>
      </c>
      <c r="F5912" s="197" t="s">
        <v>11950</v>
      </c>
      <c r="I5912" s="197" t="s">
        <v>30</v>
      </c>
      <c r="J5912" s="197" t="n">
        <v>1379.11</v>
      </c>
    </row>
    <row r="5913" customFormat="false" ht="38.25" hidden="false" customHeight="false" outlineLevel="0" collapsed="false">
      <c r="A5913" s="197" t="s">
        <v>11984</v>
      </c>
      <c r="B5913" s="710" t="str">
        <f aca="false">C5913&amp;D5913&amp;E5913&amp;F5913&amp;G5913&amp;H5913</f>
        <v>POCO DE VISITA,DE ANEIS DE CONCRETO PRE-MOLDADOS,PARA ESGOTOS SANITARIOS,SEGUNDO ESPECIFICACOES DA CEDAE,INCLUSIVE DEGRAUS,EXCLUSIVE TAMPAO DE FERRO FUNDIDO,COM PROFUNDIDADE DE 2,60M</v>
      </c>
      <c r="C5913" s="197" t="s">
        <v>11947</v>
      </c>
      <c r="D5913" s="197" t="s">
        <v>11948</v>
      </c>
      <c r="E5913" s="197" t="s">
        <v>11983</v>
      </c>
      <c r="F5913" s="197" t="s">
        <v>11950</v>
      </c>
      <c r="I5913" s="197" t="s">
        <v>30</v>
      </c>
      <c r="J5913" s="197" t="n">
        <v>1351.92</v>
      </c>
    </row>
    <row r="5914" customFormat="false" ht="38.25" hidden="false" customHeight="false" outlineLevel="0" collapsed="false">
      <c r="A5914" s="197" t="s">
        <v>11985</v>
      </c>
      <c r="B5914" s="710" t="str">
        <f aca="false">C5914&amp;D5914&amp;E5914&amp;F5914&amp;G5914&amp;H5914</f>
        <v>POCO DE VISITA,DE ANEIS DE CONCRETO PRE-MOLDADOS,PARA ESGOTOS SANITARIOS,SEGUNDO ESPECIFICACOES DA CEDAE,INCLUSIVE DEGRAUS,EXCLUSIVE TAMPAO DE FERRO FUNDIDO,COM PROFUNDIDADE DE 2,90M</v>
      </c>
      <c r="C5914" s="197" t="s">
        <v>11947</v>
      </c>
      <c r="D5914" s="197" t="s">
        <v>11948</v>
      </c>
      <c r="E5914" s="197" t="s">
        <v>11986</v>
      </c>
      <c r="F5914" s="197" t="s">
        <v>11950</v>
      </c>
      <c r="I5914" s="197" t="s">
        <v>30</v>
      </c>
      <c r="J5914" s="197" t="n">
        <v>1524.45</v>
      </c>
    </row>
    <row r="5915" customFormat="false" ht="38.25" hidden="false" customHeight="false" outlineLevel="0" collapsed="false">
      <c r="A5915" s="197" t="s">
        <v>11987</v>
      </c>
      <c r="B5915" s="710" t="str">
        <f aca="false">C5915&amp;D5915&amp;E5915&amp;F5915&amp;G5915&amp;H5915</f>
        <v>POCO DE VISITA,DE ANEIS DE CONCRETO PRE-MOLDADOS,PARA ESGOTOS SANITARIOS,SEGUNDO ESPECIFICACOES DA CEDAE,INCLUSIVE DEGRAUS,EXCLUSIVE TAMPAO DE FERRO FUNDIDO,COM PROFUNDIDADE DE 2,90M</v>
      </c>
      <c r="C5915" s="197" t="s">
        <v>11947</v>
      </c>
      <c r="D5915" s="197" t="s">
        <v>11948</v>
      </c>
      <c r="E5915" s="197" t="s">
        <v>11986</v>
      </c>
      <c r="F5915" s="197" t="s">
        <v>11950</v>
      </c>
      <c r="I5915" s="197" t="s">
        <v>30</v>
      </c>
      <c r="J5915" s="197" t="n">
        <v>1494.65</v>
      </c>
    </row>
    <row r="5916" customFormat="false" ht="38.25" hidden="false" customHeight="false" outlineLevel="0" collapsed="false">
      <c r="A5916" s="197" t="s">
        <v>11988</v>
      </c>
      <c r="B5916" s="710" t="str">
        <f aca="false">C5916&amp;D5916&amp;E5916&amp;F5916&amp;G5916&amp;H5916</f>
        <v>POCO DE VISITA,DE ANEIS DE CONCRETO PRE-MOLDADOS,PARA ESGOTOS SANITARIOS,SEGUNDO ESPECIFICACOES DA CEDAE,INCLUSIVE DEGRAUS,EXCLUSIVE TAMPAO DE FERRO FUNDIDO,COM PROFUNDIDADE DE 3,20M</v>
      </c>
      <c r="C5916" s="197" t="s">
        <v>11947</v>
      </c>
      <c r="D5916" s="197" t="s">
        <v>11948</v>
      </c>
      <c r="E5916" s="197" t="s">
        <v>11989</v>
      </c>
      <c r="F5916" s="197" t="s">
        <v>11950</v>
      </c>
      <c r="I5916" s="197" t="s">
        <v>30</v>
      </c>
      <c r="J5916" s="197" t="n">
        <v>1672.64</v>
      </c>
    </row>
    <row r="5917" customFormat="false" ht="38.25" hidden="false" customHeight="false" outlineLevel="0" collapsed="false">
      <c r="A5917" s="197" t="s">
        <v>11990</v>
      </c>
      <c r="B5917" s="710" t="str">
        <f aca="false">C5917&amp;D5917&amp;E5917&amp;F5917&amp;G5917&amp;H5917</f>
        <v>POCO DE VISITA,DE ANEIS DE CONCRETO PRE-MOLDADOS,PARA ESGOTOS SANITARIOS,SEGUNDO ESPECIFICACOES DA CEDAE,INCLUSIVE DEGRAUS,EXCLUSIVE TAMPAO DE FERRO FUNDIDO,COM PROFUNDIDADE DE 3,20M</v>
      </c>
      <c r="C5917" s="197" t="s">
        <v>11947</v>
      </c>
      <c r="D5917" s="197" t="s">
        <v>11948</v>
      </c>
      <c r="E5917" s="197" t="s">
        <v>11989</v>
      </c>
      <c r="F5917" s="197" t="s">
        <v>11950</v>
      </c>
      <c r="I5917" s="197" t="s">
        <v>30</v>
      </c>
      <c r="J5917" s="197" t="n">
        <v>1640.13</v>
      </c>
    </row>
    <row r="5918" customFormat="false" ht="38.25" hidden="false" customHeight="false" outlineLevel="0" collapsed="false">
      <c r="A5918" s="197" t="s">
        <v>11991</v>
      </c>
      <c r="B5918" s="710" t="str">
        <f aca="false">C5918&amp;D5918&amp;E5918&amp;F5918&amp;G5918&amp;H5918</f>
        <v>POCO DE VISITA,DE ANEIS DE CONCRETO PRE-MOLDADOS,PARA ESGOTOS SANITARIOS,SEGUNDO ESPECIFICACOES DA CEDAE,INCLUSIVE DEGRAUS,EXCLUSIVE TAMPAO DE FERRO FUNDIDO,COM PROFUNDIDADE DE 3,50M</v>
      </c>
      <c r="C5918" s="197" t="s">
        <v>11947</v>
      </c>
      <c r="D5918" s="197" t="s">
        <v>11948</v>
      </c>
      <c r="E5918" s="197" t="s">
        <v>11992</v>
      </c>
      <c r="F5918" s="197" t="s">
        <v>11950</v>
      </c>
      <c r="I5918" s="197" t="s">
        <v>30</v>
      </c>
      <c r="J5918" s="197" t="n">
        <v>1835.39</v>
      </c>
    </row>
    <row r="5919" customFormat="false" ht="38.25" hidden="false" customHeight="false" outlineLevel="0" collapsed="false">
      <c r="A5919" s="197" t="s">
        <v>11993</v>
      </c>
      <c r="B5919" s="710" t="str">
        <f aca="false">C5919&amp;D5919&amp;E5919&amp;F5919&amp;G5919&amp;H5919</f>
        <v>POCO DE VISITA,DE ANEIS DE CONCRETO PRE-MOLDADOS,PARA ESGOTOS SANITARIOS,SEGUNDO ESPECIFICACOES DA CEDAE,INCLUSIVE DEGRAUS,EXCLUSIVE TAMPAO DE FERRO FUNDIDO,COM PROFUNDIDADE DE 3,50M</v>
      </c>
      <c r="C5919" s="197" t="s">
        <v>11947</v>
      </c>
      <c r="D5919" s="197" t="s">
        <v>11948</v>
      </c>
      <c r="E5919" s="197" t="s">
        <v>11992</v>
      </c>
      <c r="F5919" s="197" t="s">
        <v>11950</v>
      </c>
      <c r="I5919" s="197" t="s">
        <v>30</v>
      </c>
      <c r="J5919" s="197" t="n">
        <v>1797.95</v>
      </c>
    </row>
    <row r="5920" customFormat="false" ht="38.25" hidden="false" customHeight="false" outlineLevel="0" collapsed="false">
      <c r="A5920" s="197" t="s">
        <v>11994</v>
      </c>
      <c r="B5920" s="710" t="str">
        <f aca="false">C5920&amp;D5920&amp;E5920&amp;F5920&amp;G5920&amp;H5920</f>
        <v>POCO DE VISITA,DE ANEIS DE CONCRETO PRE-MOLDADOS,PARA ESGOTOS SANITARIOS,SEGUNDO ESPECIFICACOES DA CEDAE,INCLUSIVE DEGRAUS,EXCLUSIVE TAMPAO DE FERRO FUNDIDO,COM PROFUNDIDADE DE 3,80M</v>
      </c>
      <c r="C5920" s="197" t="s">
        <v>11947</v>
      </c>
      <c r="D5920" s="197" t="s">
        <v>11948</v>
      </c>
      <c r="E5920" s="197" t="s">
        <v>11995</v>
      </c>
      <c r="F5920" s="197" t="s">
        <v>11950</v>
      </c>
      <c r="I5920" s="197" t="s">
        <v>30</v>
      </c>
      <c r="J5920" s="197" t="n">
        <v>1966.18</v>
      </c>
    </row>
    <row r="5921" customFormat="false" ht="38.25" hidden="false" customHeight="false" outlineLevel="0" collapsed="false">
      <c r="A5921" s="197" t="s">
        <v>11996</v>
      </c>
      <c r="B5921" s="710" t="str">
        <f aca="false">C5921&amp;D5921&amp;E5921&amp;F5921&amp;G5921&amp;H5921</f>
        <v>POCO DE VISITA,DE ANEIS DE CONCRETO PRE-MOLDADOS,PARA ESGOTOS SANITARIOS,SEGUNDO ESPECIFICACOES DA CEDAE,INCLUSIVE DEGRAUS,EXCLUSIVE TAMPAO DE FERRO FUNDIDO,COM PROFUNDIDADE DE 3,80M</v>
      </c>
      <c r="C5921" s="197" t="s">
        <v>11947</v>
      </c>
      <c r="D5921" s="197" t="s">
        <v>11948</v>
      </c>
      <c r="E5921" s="197" t="s">
        <v>11995</v>
      </c>
      <c r="F5921" s="197" t="s">
        <v>11950</v>
      </c>
      <c r="I5921" s="197" t="s">
        <v>30</v>
      </c>
      <c r="J5921" s="197" t="n">
        <v>1928.34</v>
      </c>
    </row>
    <row r="5922" customFormat="false" ht="38.25" hidden="false" customHeight="false" outlineLevel="0" collapsed="false">
      <c r="A5922" s="197" t="s">
        <v>11997</v>
      </c>
      <c r="B5922" s="710" t="str">
        <f aca="false">C5922&amp;D5922&amp;E5922&amp;F5922&amp;G5922&amp;H5922</f>
        <v>POCO DE VISITA,DE ANEIS DE CONCRETO PRE-MOLDADOS,PARA ESGOTOS SANITARIOS,SEGUNDO ESPECIFICACOES DA CEDAE,INCLUSIVE DEGRAUS,EXCLUSIVE TAMPAO DE FERRO FUNDIDO,COM PROFUNDIDADE DE 4,10M</v>
      </c>
      <c r="C5922" s="197" t="s">
        <v>11947</v>
      </c>
      <c r="D5922" s="197" t="s">
        <v>11948</v>
      </c>
      <c r="E5922" s="197" t="s">
        <v>11998</v>
      </c>
      <c r="F5922" s="197" t="s">
        <v>11950</v>
      </c>
      <c r="I5922" s="197" t="s">
        <v>30</v>
      </c>
      <c r="J5922" s="197" t="n">
        <v>2111.52</v>
      </c>
    </row>
    <row r="5923" customFormat="false" ht="38.25" hidden="false" customHeight="false" outlineLevel="0" collapsed="false">
      <c r="A5923" s="197" t="s">
        <v>11999</v>
      </c>
      <c r="B5923" s="710" t="str">
        <f aca="false">C5923&amp;D5923&amp;E5923&amp;F5923&amp;G5923&amp;H5923</f>
        <v>POCO DE VISITA,DE ANEIS DE CONCRETO PRE-MOLDADOS,PARA ESGOTOS SANITARIOS,SEGUNDO ESPECIFICACOES DA CEDAE,INCLUSIVE DEGRAUS,EXCLUSIVE TAMPAO DE FERRO FUNDIDO,COM PROFUNDIDADE DE 4,10M</v>
      </c>
      <c r="C5923" s="197" t="s">
        <v>11947</v>
      </c>
      <c r="D5923" s="197" t="s">
        <v>11948</v>
      </c>
      <c r="E5923" s="197" t="s">
        <v>11998</v>
      </c>
      <c r="F5923" s="197" t="s">
        <v>11950</v>
      </c>
      <c r="I5923" s="197" t="s">
        <v>30</v>
      </c>
      <c r="J5923" s="197" t="n">
        <v>2071.07</v>
      </c>
    </row>
    <row r="5924" customFormat="false" ht="38.25" hidden="false" customHeight="false" outlineLevel="0" collapsed="false">
      <c r="A5924" s="197" t="s">
        <v>12000</v>
      </c>
      <c r="B5924" s="710" t="str">
        <f aca="false">C5924&amp;D5924&amp;E5924&amp;F5924&amp;G5924&amp;H5924</f>
        <v>POCO DE VISITA,DE ANEIS DE CONCRETO PRE-MOLDADOS,PARA ESGOTOS SANITARIOS,SEGUNDO ESPECIFICACOES DA CEDAE,INCLUSIVE DEGRAUS,EXCLUSIVE TAMPAO DE FERRO FUNDIDO,COM PROFUNDIDADE DE 4,40M</v>
      </c>
      <c r="C5924" s="197" t="s">
        <v>11947</v>
      </c>
      <c r="D5924" s="197" t="s">
        <v>11948</v>
      </c>
      <c r="E5924" s="197" t="s">
        <v>12001</v>
      </c>
      <c r="F5924" s="197" t="s">
        <v>11950</v>
      </c>
      <c r="I5924" s="197" t="s">
        <v>30</v>
      </c>
      <c r="J5924" s="197" t="n">
        <v>2259.71</v>
      </c>
    </row>
    <row r="5925" customFormat="false" ht="38.25" hidden="false" customHeight="false" outlineLevel="0" collapsed="false">
      <c r="A5925" s="197" t="s">
        <v>12002</v>
      </c>
      <c r="B5925" s="710" t="str">
        <f aca="false">C5925&amp;D5925&amp;E5925&amp;F5925&amp;G5925&amp;H5925</f>
        <v>POCO DE VISITA,DE ANEIS DE CONCRETO PRE-MOLDADOS,PARA ESGOTOS SANITARIOS,SEGUNDO ESPECIFICACOES DA CEDAE,INCLUSIVE DEGRAUS,EXCLUSIVE TAMPAO DE FERRO FUNDIDO,COM PROFUNDIDADE DE 4,40M</v>
      </c>
      <c r="C5925" s="197" t="s">
        <v>11947</v>
      </c>
      <c r="D5925" s="197" t="s">
        <v>11948</v>
      </c>
      <c r="E5925" s="197" t="s">
        <v>12001</v>
      </c>
      <c r="F5925" s="197" t="s">
        <v>11950</v>
      </c>
      <c r="I5925" s="197" t="s">
        <v>30</v>
      </c>
      <c r="J5925" s="197" t="n">
        <v>2216.54</v>
      </c>
    </row>
    <row r="5926" customFormat="false" ht="38.25" hidden="false" customHeight="false" outlineLevel="0" collapsed="false">
      <c r="A5926" s="197" t="s">
        <v>12003</v>
      </c>
      <c r="B5926" s="710" t="str">
        <f aca="false">C5926&amp;D5926&amp;E5926&amp;F5926&amp;G5926&amp;H5926</f>
        <v>POCO DE VISITA,DE ANEIS DE CONCRETO PRE-MOLDADOS,PARA ESGOTOS SANITARIOS,SEGUNDO ESPECIFICACOES DA CEDAE,INCLUSIVE DEGRAUS,EXCLUSIVE TAMPAO DE FERRO FUNDIDO,COM PROFUNDIDADE DE 4,70M</v>
      </c>
      <c r="C5926" s="197" t="s">
        <v>11947</v>
      </c>
      <c r="D5926" s="197" t="s">
        <v>11948</v>
      </c>
      <c r="E5926" s="197" t="s">
        <v>12004</v>
      </c>
      <c r="F5926" s="197" t="s">
        <v>11950</v>
      </c>
      <c r="I5926" s="197" t="s">
        <v>30</v>
      </c>
      <c r="J5926" s="197" t="n">
        <v>2263.52</v>
      </c>
    </row>
    <row r="5927" customFormat="false" ht="38.25" hidden="false" customHeight="false" outlineLevel="0" collapsed="false">
      <c r="A5927" s="197" t="s">
        <v>12005</v>
      </c>
      <c r="B5927" s="710" t="str">
        <f aca="false">C5927&amp;D5927&amp;E5927&amp;F5927&amp;G5927&amp;H5927</f>
        <v>POCO DE VISITA,DE ANEIS DE CONCRETO PRE-MOLDADOS,PARA ESGOTOS SANITARIOS,SEGUNDO ESPECIFICACOES DA CEDAE,INCLUSIVE DEGRAUS,EXCLUSIVE TAMPAO DE FERRO FUNDIDO,COM PROFUNDIDADE DE 4,70M</v>
      </c>
      <c r="C5927" s="197" t="s">
        <v>11947</v>
      </c>
      <c r="D5927" s="197" t="s">
        <v>11948</v>
      </c>
      <c r="E5927" s="197" t="s">
        <v>12004</v>
      </c>
      <c r="F5927" s="197" t="s">
        <v>11950</v>
      </c>
      <c r="I5927" s="197" t="s">
        <v>30</v>
      </c>
      <c r="J5927" s="197" t="n">
        <v>2217.74</v>
      </c>
    </row>
    <row r="5928" customFormat="false" ht="38.25" hidden="false" customHeight="false" outlineLevel="0" collapsed="false">
      <c r="A5928" s="197" t="s">
        <v>12006</v>
      </c>
      <c r="B5928" s="710" t="str">
        <f aca="false">C5928&amp;D5928&amp;E5928&amp;F5928&amp;G5928&amp;H5928</f>
        <v>POCO DE VISITA,DE ANEIS DE CONCRETO PRE-MOLDADOS,PARA ESGOTOS SANITARIOS,SEGUNDO ESPECIFICACOES DA CEDAE,INCLUSIVE DEGRAUS,EXCLUSIVE TAMPAO DE FERRO FUNDIDO,COM PROFUNDIDADE DE 5,00M</v>
      </c>
      <c r="C5928" s="197" t="s">
        <v>11947</v>
      </c>
      <c r="D5928" s="197" t="s">
        <v>11948</v>
      </c>
      <c r="E5928" s="197" t="s">
        <v>12007</v>
      </c>
      <c r="F5928" s="197" t="s">
        <v>11950</v>
      </c>
      <c r="I5928" s="197" t="s">
        <v>30</v>
      </c>
      <c r="J5928" s="197" t="n">
        <v>2553.1</v>
      </c>
    </row>
    <row r="5929" customFormat="false" ht="38.25" hidden="false" customHeight="false" outlineLevel="0" collapsed="false">
      <c r="A5929" s="197" t="s">
        <v>12008</v>
      </c>
      <c r="B5929" s="710" t="str">
        <f aca="false">C5929&amp;D5929&amp;E5929&amp;F5929&amp;G5929&amp;H5929</f>
        <v>POCO DE VISITA,DE ANEIS DE CONCRETO PRE-MOLDADOS,PARA ESGOTOS SANITARIOS,SEGUNDO ESPECIFICACOES DA CEDAE,INCLUSIVE DEGRAUS,EXCLUSIVE TAMPAO DE FERRO FUNDIDO,COM PROFUNDIDADE DE 5,00M</v>
      </c>
      <c r="C5929" s="197" t="s">
        <v>11947</v>
      </c>
      <c r="D5929" s="197" t="s">
        <v>11948</v>
      </c>
      <c r="E5929" s="197" t="s">
        <v>12007</v>
      </c>
      <c r="F5929" s="197" t="s">
        <v>11950</v>
      </c>
      <c r="I5929" s="197" t="s">
        <v>30</v>
      </c>
      <c r="J5929" s="197" t="n">
        <v>2504.62</v>
      </c>
    </row>
    <row r="5930" customFormat="false" ht="38.25" hidden="false" customHeight="false" outlineLevel="0" collapsed="false">
      <c r="A5930" s="197" t="s">
        <v>12009</v>
      </c>
      <c r="B5930" s="710" t="str">
        <f aca="false">C5930&amp;D5930&amp;E5930&amp;F5930&amp;G5930&amp;H5930</f>
        <v>POCO DE VISITA,DE ANEIS DE CONCRETO PRE-MOLDADOS,PARA ESGOTOS SANITARIOS,SEGUNDO ESPECIFICACOES DA CEDAE,INCLUSIVE DEGRAUS,EXCLUSIVE TAMPAO DE FERRO FUNDIDO,COM PROFUNDIDADE DE 5,30M</v>
      </c>
      <c r="C5930" s="197" t="s">
        <v>11947</v>
      </c>
      <c r="D5930" s="197" t="s">
        <v>11948</v>
      </c>
      <c r="E5930" s="197" t="s">
        <v>12010</v>
      </c>
      <c r="F5930" s="197" t="s">
        <v>11950</v>
      </c>
      <c r="I5930" s="197" t="s">
        <v>30</v>
      </c>
      <c r="J5930" s="197" t="n">
        <v>2698.6</v>
      </c>
    </row>
    <row r="5931" customFormat="false" ht="38.25" hidden="false" customHeight="false" outlineLevel="0" collapsed="false">
      <c r="A5931" s="197" t="s">
        <v>12011</v>
      </c>
      <c r="B5931" s="710" t="str">
        <f aca="false">C5931&amp;D5931&amp;E5931&amp;F5931&amp;G5931&amp;H5931</f>
        <v>POCO DE VISITA,DE ANEIS DE CONCRETO PRE-MOLDADOS,PARA ESGOTOS SANITARIOS,SEGUNDO ESPECIFICACOES DA CEDAE,INCLUSIVE DEGRAUS,EXCLUSIVE TAMPAO DE FERRO FUNDIDO,COM PROFUNDIDADE DE 5,30M</v>
      </c>
      <c r="C5931" s="197" t="s">
        <v>11947</v>
      </c>
      <c r="D5931" s="197" t="s">
        <v>11948</v>
      </c>
      <c r="E5931" s="197" t="s">
        <v>12010</v>
      </c>
      <c r="F5931" s="197" t="s">
        <v>11950</v>
      </c>
      <c r="I5931" s="197" t="s">
        <v>30</v>
      </c>
      <c r="J5931" s="197" t="n">
        <v>2647.49</v>
      </c>
    </row>
    <row r="5932" customFormat="false" ht="38.25" hidden="false" customHeight="false" outlineLevel="0" collapsed="false">
      <c r="A5932" s="197" t="s">
        <v>12012</v>
      </c>
      <c r="B5932" s="710" t="str">
        <f aca="false">C5932&amp;D5932&amp;E5932&amp;F5932&amp;G5932&amp;H5932</f>
        <v>POCO DE VISITA,DE ANEIS DE CONCRETO PRE-MOLDADOS,PARA ESGOTOS SANITARIOS,SEGUNDO ESPECIFICACOES DA CEDAE,INCLUSIVE DEGRAUS,EXCLUSIVE TAMPAO DE FERRO FUNDIDO,COM PROFUNDIDADE DE 5,60M</v>
      </c>
      <c r="C5932" s="197" t="s">
        <v>11947</v>
      </c>
      <c r="D5932" s="197" t="s">
        <v>11948</v>
      </c>
      <c r="E5932" s="197" t="s">
        <v>12013</v>
      </c>
      <c r="F5932" s="197" t="s">
        <v>11950</v>
      </c>
      <c r="I5932" s="197" t="s">
        <v>30</v>
      </c>
      <c r="J5932" s="197" t="n">
        <v>2848.72</v>
      </c>
    </row>
    <row r="5933" customFormat="false" ht="38.25" hidden="false" customHeight="false" outlineLevel="0" collapsed="false">
      <c r="A5933" s="197" t="s">
        <v>12014</v>
      </c>
      <c r="B5933" s="710" t="str">
        <f aca="false">C5933&amp;D5933&amp;E5933&amp;F5933&amp;G5933&amp;H5933</f>
        <v>POCO DE VISITA,DE ANEIS DE CONCRETO PRE-MOLDADOS,PARA ESGOTOS SANITARIOS,SEGUNDO ESPECIFICACOES DA CEDAE,INCLUSIVE DEGRAUS,EXCLUSIVE TAMPAO DE FERRO FUNDIDO,COM PROFUNDIDADE DE 5,60M</v>
      </c>
      <c r="C5933" s="197" t="s">
        <v>11947</v>
      </c>
      <c r="D5933" s="197" t="s">
        <v>11948</v>
      </c>
      <c r="E5933" s="197" t="s">
        <v>12013</v>
      </c>
      <c r="F5933" s="197" t="s">
        <v>11950</v>
      </c>
      <c r="I5933" s="197" t="s">
        <v>30</v>
      </c>
      <c r="J5933" s="197" t="n">
        <v>2794.63</v>
      </c>
    </row>
    <row r="5934" customFormat="false" ht="38.25" hidden="false" customHeight="false" outlineLevel="0" collapsed="false">
      <c r="A5934" s="197" t="s">
        <v>12015</v>
      </c>
      <c r="B5934" s="710" t="str">
        <f aca="false">C5934&amp;D5934&amp;E5934&amp;F5934&amp;G5934&amp;H5934</f>
        <v>POCO DE VISITA,DE ANEIS DE CONCRETO PRE-MOLDADOS,PARA ESGOTOS SANITARIOS,SEGUNDO ESPECIFICACOES DA CEDAE,INCLUSIVE DEGRAUS,EXCLUSIVE TAMPAO DE FERRO FUNDIDO,COM PROFUNDIDADE DE 5,90M</v>
      </c>
      <c r="C5934" s="197" t="s">
        <v>11947</v>
      </c>
      <c r="D5934" s="197" t="s">
        <v>11948</v>
      </c>
      <c r="E5934" s="197" t="s">
        <v>12016</v>
      </c>
      <c r="F5934" s="197" t="s">
        <v>11950</v>
      </c>
      <c r="I5934" s="197" t="s">
        <v>30</v>
      </c>
      <c r="J5934" s="197" t="n">
        <v>2992.13</v>
      </c>
    </row>
    <row r="5935" customFormat="false" ht="38.25" hidden="false" customHeight="false" outlineLevel="0" collapsed="false">
      <c r="A5935" s="197" t="s">
        <v>12017</v>
      </c>
      <c r="B5935" s="710" t="str">
        <f aca="false">C5935&amp;D5935&amp;E5935&amp;F5935&amp;G5935&amp;H5935</f>
        <v>POCO DE VISITA,DE ANEIS DE CONCRETO PRE-MOLDADOS,PARA ESGOTOS SANITARIOS,SEGUNDO ESPECIFICACOES DA CEDAE,INCLUSIVE DEGRAUS,EXCLUSIVE TAMPAO DE FERRO FUNDIDO,COM PROFUNDIDADE DE 5,90M</v>
      </c>
      <c r="C5935" s="197" t="s">
        <v>11947</v>
      </c>
      <c r="D5935" s="197" t="s">
        <v>11948</v>
      </c>
      <c r="E5935" s="197" t="s">
        <v>12016</v>
      </c>
      <c r="F5935" s="197" t="s">
        <v>11950</v>
      </c>
      <c r="I5935" s="197" t="s">
        <v>30</v>
      </c>
      <c r="J5935" s="197" t="n">
        <v>2935.69</v>
      </c>
    </row>
    <row r="5936" customFormat="false" ht="38.25" hidden="false" customHeight="false" outlineLevel="0" collapsed="false">
      <c r="A5936" s="197" t="s">
        <v>12018</v>
      </c>
      <c r="B5936" s="710" t="str">
        <f aca="false">C5936&amp;D5936&amp;E5936&amp;F5936&amp;G5936&amp;H5936</f>
        <v>POCO DE VISITA,DE ANEIS DE CONCRETO PRE-MOLDADOS,PARA ESGOTOS SANITARIOS,SEGUNDO ESPECIFICACOES DA CEDAE,INCLUSIVE DEGRAUS,EXCLUSIVE TAMPAO DE FERRO FUNDIDO,COM PROFUNDIDADE DE 6,20M</v>
      </c>
      <c r="C5936" s="197" t="s">
        <v>11947</v>
      </c>
      <c r="D5936" s="197" t="s">
        <v>11948</v>
      </c>
      <c r="E5936" s="197" t="s">
        <v>12019</v>
      </c>
      <c r="F5936" s="197" t="s">
        <v>11950</v>
      </c>
      <c r="I5936" s="197" t="s">
        <v>30</v>
      </c>
      <c r="J5936" s="197" t="n">
        <v>3139.89</v>
      </c>
    </row>
    <row r="5937" customFormat="false" ht="38.25" hidden="false" customHeight="false" outlineLevel="0" collapsed="false">
      <c r="A5937" s="197" t="s">
        <v>12020</v>
      </c>
      <c r="B5937" s="710" t="str">
        <f aca="false">C5937&amp;D5937&amp;E5937&amp;F5937&amp;G5937&amp;H5937</f>
        <v>POCO DE VISITA,DE ANEIS DE CONCRETO PRE-MOLDADOS,PARA ESGOTOS SANITARIOS,SEGUNDO ESPECIFICACOES DA CEDAE,INCLUSIVE DEGRAUS,EXCLUSIVE TAMPAO DE FERRO FUNDIDO,COM PROFUNDIDADE DE 6,20M</v>
      </c>
      <c r="C5937" s="197" t="s">
        <v>11947</v>
      </c>
      <c r="D5937" s="197" t="s">
        <v>11948</v>
      </c>
      <c r="E5937" s="197" t="s">
        <v>12019</v>
      </c>
      <c r="F5937" s="197" t="s">
        <v>11950</v>
      </c>
      <c r="I5937" s="197" t="s">
        <v>30</v>
      </c>
      <c r="J5937" s="197" t="n">
        <v>3080.8</v>
      </c>
    </row>
    <row r="5938" customFormat="false" ht="38.25" hidden="false" customHeight="false" outlineLevel="0" collapsed="false">
      <c r="A5938" s="197" t="s">
        <v>12021</v>
      </c>
      <c r="B5938" s="710" t="str">
        <f aca="false">C5938&amp;D5938&amp;E5938&amp;F5938&amp;G5938&amp;H5938</f>
        <v>POCO DE VISITA,DE ANEIS DE CONCRETO PRE-MOLDADOS,PARA ESGOTOS SANITARIOS,SEGUNDO ESPECIFICACOES DA CEDAE,INCLUSIVE DEGRAUS,EXCLUSIVE TAMPAO DE FERRO FUNDIDO,COM PROFUNDIDADE DE 6,50M</v>
      </c>
      <c r="C5938" s="197" t="s">
        <v>11947</v>
      </c>
      <c r="D5938" s="197" t="s">
        <v>11948</v>
      </c>
      <c r="E5938" s="197" t="s">
        <v>12022</v>
      </c>
      <c r="F5938" s="197" t="s">
        <v>11950</v>
      </c>
      <c r="I5938" s="197" t="s">
        <v>30</v>
      </c>
      <c r="J5938" s="197" t="n">
        <v>3285.67</v>
      </c>
    </row>
    <row r="5939" customFormat="false" ht="38.25" hidden="false" customHeight="false" outlineLevel="0" collapsed="false">
      <c r="A5939" s="197" t="s">
        <v>12023</v>
      </c>
      <c r="B5939" s="710" t="str">
        <f aca="false">C5939&amp;D5939&amp;E5939&amp;F5939&amp;G5939&amp;H5939</f>
        <v>POCO DE VISITA,DE ANEIS DE CONCRETO PRE-MOLDADOS,PARA ESGOTOS SANITARIOS,SEGUNDO ESPECIFICACOES DA CEDAE,INCLUSIVE DEGRAUS,EXCLUSIVE TAMPAO DE FERRO FUNDIDO,COM PROFUNDIDADE DE 6,50M</v>
      </c>
      <c r="C5939" s="197" t="s">
        <v>11947</v>
      </c>
      <c r="D5939" s="197" t="s">
        <v>11948</v>
      </c>
      <c r="E5939" s="197" t="s">
        <v>12022</v>
      </c>
      <c r="F5939" s="197" t="s">
        <v>11950</v>
      </c>
      <c r="I5939" s="197" t="s">
        <v>30</v>
      </c>
      <c r="J5939" s="197" t="n">
        <v>3223.9</v>
      </c>
    </row>
    <row r="5940" customFormat="false" ht="38.25" hidden="false" customHeight="false" outlineLevel="0" collapsed="false">
      <c r="A5940" s="197" t="s">
        <v>12024</v>
      </c>
      <c r="B5940" s="710" t="str">
        <f aca="false">C5940&amp;D5940&amp;E5940&amp;F5940&amp;G5940&amp;H5940</f>
        <v>POCO DE VISITA,DE ANEIS DE CONCRETO PRE-MOLDADOS,PARA ESGOTOS SANITARIOS,SEGUNDO ESPECIFICACOES DA CEDAE,INCLUSIVE DEGRAUS,EXCLUSIVE TAMPAO DE FERRO FUNDIDO,COM PROFUNDIDADE DE 6,80M</v>
      </c>
      <c r="C5940" s="197" t="s">
        <v>11947</v>
      </c>
      <c r="D5940" s="197" t="s">
        <v>11948</v>
      </c>
      <c r="E5940" s="197" t="s">
        <v>12025</v>
      </c>
      <c r="F5940" s="197" t="s">
        <v>11950</v>
      </c>
      <c r="I5940" s="197" t="s">
        <v>30</v>
      </c>
      <c r="J5940" s="197" t="n">
        <v>3433.86</v>
      </c>
    </row>
    <row r="5941" customFormat="false" ht="38.25" hidden="false" customHeight="false" outlineLevel="0" collapsed="false">
      <c r="A5941" s="197" t="s">
        <v>12026</v>
      </c>
      <c r="B5941" s="710" t="str">
        <f aca="false">C5941&amp;D5941&amp;E5941&amp;F5941&amp;G5941&amp;H5941</f>
        <v>POCO DE VISITA,DE ANEIS DE CONCRETO PRE-MOLDADOS,PARA ESGOTOS SANITARIOS,SEGUNDO ESPECIFICACOES DA CEDAE,INCLUSIVE DEGRAUS,EXCLUSIVE TAMPAO DE FERRO FUNDIDO,COM PROFUNDIDADE DE 6,80M</v>
      </c>
      <c r="C5941" s="197" t="s">
        <v>11947</v>
      </c>
      <c r="D5941" s="197" t="s">
        <v>11948</v>
      </c>
      <c r="E5941" s="197" t="s">
        <v>12025</v>
      </c>
      <c r="F5941" s="197" t="s">
        <v>11950</v>
      </c>
      <c r="I5941" s="197" t="s">
        <v>30</v>
      </c>
      <c r="J5941" s="197" t="n">
        <v>3369.38</v>
      </c>
    </row>
    <row r="5942" customFormat="false" ht="38.25" hidden="false" customHeight="false" outlineLevel="0" collapsed="false">
      <c r="A5942" s="197" t="s">
        <v>12027</v>
      </c>
      <c r="B5942" s="710" t="str">
        <f aca="false">C5942&amp;D5942&amp;E5942&amp;F5942&amp;G5942&amp;H5942</f>
        <v>POCO DE VISITA,DE ANEIS DE CONCRETO PRE-MOLDADOS,PARA ESGOTOS SANITARIOS,SEGUNDO ESPECIFICACOES DA CEDAE,INCLUSIVE DEGRAUS,EXCLUSIVE TAMPAO DE FERRO FUNDIDO,COM PROFUNDIDADE DE 7,10M</v>
      </c>
      <c r="C5942" s="197" t="s">
        <v>11947</v>
      </c>
      <c r="D5942" s="197" t="s">
        <v>11948</v>
      </c>
      <c r="E5942" s="197" t="s">
        <v>12028</v>
      </c>
      <c r="F5942" s="197" t="s">
        <v>11950</v>
      </c>
      <c r="I5942" s="197" t="s">
        <v>30</v>
      </c>
      <c r="J5942" s="197" t="n">
        <v>3579.21</v>
      </c>
    </row>
    <row r="5943" customFormat="false" ht="38.25" hidden="false" customHeight="false" outlineLevel="0" collapsed="false">
      <c r="A5943" s="197" t="s">
        <v>12029</v>
      </c>
      <c r="B5943" s="710" t="str">
        <f aca="false">C5943&amp;D5943&amp;E5943&amp;F5943&amp;G5943&amp;H5943</f>
        <v>POCO DE VISITA,DE ANEIS DE CONCRETO PRE-MOLDADOS,PARA ESGOTOS SANITARIOS,SEGUNDO ESPECIFICACOES DA CEDAE,INCLUSIVE DEGRAUS,EXCLUSIVE TAMPAO DE FERRO FUNDIDO,COM PROFUNDIDADE DE 7,10M</v>
      </c>
      <c r="C5943" s="197" t="s">
        <v>11947</v>
      </c>
      <c r="D5943" s="197" t="s">
        <v>11948</v>
      </c>
      <c r="E5943" s="197" t="s">
        <v>12028</v>
      </c>
      <c r="F5943" s="197" t="s">
        <v>11950</v>
      </c>
      <c r="I5943" s="197" t="s">
        <v>30</v>
      </c>
      <c r="J5943" s="197" t="n">
        <v>3512.11</v>
      </c>
    </row>
    <row r="5944" customFormat="false" ht="12.75" hidden="true" customHeight="false" outlineLevel="0" collapsed="false">
      <c r="A5944" s="197" t="s">
        <v>12030</v>
      </c>
      <c r="B5944" s="197" t="str">
        <f aca="false">C5944&amp;D5944&amp;E5944&amp;F5944&amp;G5944&amp;H5944</f>
        <v>BASE E FUNDO DE CONCRETO SIMPLES,PARA POCOS DE VISITA,PADRAO CEDAE,DE ANEIS PRE-MOLDADOS COM DIAMETRO DE 600MM,INCLUSIVE MAO-DE-OBRA E MATERIAL</v>
      </c>
      <c r="C5944" s="197" t="s">
        <v>12031</v>
      </c>
      <c r="D5944" s="197" t="s">
        <v>12032</v>
      </c>
      <c r="E5944" s="197" t="s">
        <v>12033</v>
      </c>
      <c r="I5944" s="197" t="s">
        <v>30</v>
      </c>
      <c r="J5944" s="197" t="n">
        <v>70.6</v>
      </c>
    </row>
    <row r="5945" customFormat="false" ht="12.75" hidden="true" customHeight="false" outlineLevel="0" collapsed="false">
      <c r="A5945" s="197" t="s">
        <v>12034</v>
      </c>
      <c r="B5945" s="197" t="str">
        <f aca="false">C5945&amp;D5945&amp;E5945&amp;F5945&amp;G5945&amp;H5945</f>
        <v>BASE E FUNDO DE CONCRETO SIMPLES,PARA POCOS DE VISITA,PADRAO CEDAE,DE ANEIS PRE-MOLDADOS COM DIAMETRO DE 600MM,INCLUSIVE MAO-DE-OBRA E MATERIAL</v>
      </c>
      <c r="C5945" s="197" t="s">
        <v>12031</v>
      </c>
      <c r="D5945" s="197" t="s">
        <v>12032</v>
      </c>
      <c r="E5945" s="197" t="s">
        <v>12033</v>
      </c>
      <c r="I5945" s="197" t="s">
        <v>30</v>
      </c>
      <c r="J5945" s="197" t="n">
        <v>68.14</v>
      </c>
    </row>
    <row r="5946" customFormat="false" ht="12.75" hidden="true" customHeight="false" outlineLevel="0" collapsed="false">
      <c r="A5946" s="197" t="s">
        <v>12035</v>
      </c>
      <c r="B5946" s="197" t="str">
        <f aca="false">C5946&amp;D5946&amp;E5946&amp;F5946&amp;G5946&amp;H5946</f>
        <v>BASE E FUNDO DE CONCRETO SIMPLES,PARA POCOS DE VISITA,PADRAO CEDAE,DE ANEIS PRE-MOLDADOS COM DIAMETRO DE 1100MM,INCLUSIVE MAO-DE-OBRA E MATERIAL,INCLUSIVE LAJE DE REDUCAO DE CONCRETO ARMADO</v>
      </c>
      <c r="C5946" s="197" t="s">
        <v>12031</v>
      </c>
      <c r="D5946" s="197" t="s">
        <v>12036</v>
      </c>
      <c r="E5946" s="197" t="s">
        <v>12037</v>
      </c>
      <c r="F5946" s="197" t="s">
        <v>12038</v>
      </c>
      <c r="I5946" s="197" t="s">
        <v>30</v>
      </c>
      <c r="J5946" s="197" t="n">
        <v>307.83</v>
      </c>
    </row>
    <row r="5947" customFormat="false" ht="12.75" hidden="true" customHeight="false" outlineLevel="0" collapsed="false">
      <c r="A5947" s="197" t="s">
        <v>12039</v>
      </c>
      <c r="B5947" s="197" t="str">
        <f aca="false">C5947&amp;D5947&amp;E5947&amp;F5947&amp;G5947&amp;H5947</f>
        <v>BASE E FUNDO DE CONCRETO SIMPLES,PARA POCOS DE VISITA,PADRAO CEDAE,DE ANEIS PRE-MOLDADOS COM DIAMETRO DE 1100MM,INCLUSIVE MAO-DE-OBRA E MATERIAL,INCLUSIVE LAJE DE REDUCAO DE CONCRETO ARMADO</v>
      </c>
      <c r="C5947" s="197" t="s">
        <v>12031</v>
      </c>
      <c r="D5947" s="197" t="s">
        <v>12036</v>
      </c>
      <c r="E5947" s="197" t="s">
        <v>12037</v>
      </c>
      <c r="F5947" s="197" t="s">
        <v>12038</v>
      </c>
      <c r="I5947" s="197" t="s">
        <v>30</v>
      </c>
      <c r="J5947" s="197" t="n">
        <v>303.29</v>
      </c>
    </row>
    <row r="5948" customFormat="false" ht="12.75" hidden="true" customHeight="false" outlineLevel="0" collapsed="false">
      <c r="A5948" s="197" t="s">
        <v>12040</v>
      </c>
      <c r="B5948" s="197" t="str">
        <f aca="false">C5948&amp;D5948&amp;E5948&amp;F5948&amp;G5948&amp;H5948</f>
        <v>BASE E FUNDO DE CONCRETO SIMPLES,PARA POCOS DE VISITA,PADRAO CEDAE,DE ANEIS PRE-MOLDADOS COM DIAMETRO DE 1500MM,INCLUSIVE MAO-DE-OBRA E MATERIAL,INCLUSIVE LAJE DE REDUCAO DE CONCRETO ARMADO</v>
      </c>
      <c r="C5948" s="197" t="s">
        <v>12031</v>
      </c>
      <c r="D5948" s="197" t="s">
        <v>12041</v>
      </c>
      <c r="E5948" s="197" t="s">
        <v>12037</v>
      </c>
      <c r="F5948" s="197" t="s">
        <v>12038</v>
      </c>
      <c r="I5948" s="197" t="s">
        <v>30</v>
      </c>
      <c r="J5948" s="197" t="n">
        <v>486.19</v>
      </c>
    </row>
    <row r="5949" customFormat="false" ht="12.75" hidden="true" customHeight="false" outlineLevel="0" collapsed="false">
      <c r="A5949" s="197" t="s">
        <v>12042</v>
      </c>
      <c r="B5949" s="197" t="str">
        <f aca="false">C5949&amp;D5949&amp;E5949&amp;F5949&amp;G5949&amp;H5949</f>
        <v>BASE E FUNDO DE CONCRETO SIMPLES,PARA POCOS DE VISITA,PADRAO CEDAE,DE ANEIS PRE-MOLDADOS COM DIAMETRO DE 1500MM,INCLUSIVE MAO-DE-OBRA E MATERIAL,INCLUSIVE LAJE DE REDUCAO DE CONCRETO ARMADO</v>
      </c>
      <c r="C5949" s="197" t="s">
        <v>12031</v>
      </c>
      <c r="D5949" s="197" t="s">
        <v>12041</v>
      </c>
      <c r="E5949" s="197" t="s">
        <v>12037</v>
      </c>
      <c r="F5949" s="197" t="s">
        <v>12038</v>
      </c>
      <c r="I5949" s="197" t="s">
        <v>30</v>
      </c>
      <c r="J5949" s="197" t="n">
        <v>477.56</v>
      </c>
    </row>
    <row r="5950" customFormat="false" ht="12.75" hidden="true" customHeight="false" outlineLevel="0" collapsed="false">
      <c r="A5950" s="197" t="s">
        <v>12043</v>
      </c>
      <c r="B5950" s="197" t="str">
        <f aca="false">C5950&amp;D5950&amp;E5950&amp;F5950&amp;G5950&amp;H5950</f>
        <v>BASE E FUNDO DE CONCRETO SIMPLES,PARA POCOS DE VISITA,PADRAO CEDAE,DE ANEIS PRE-MOLDADOS COM DIAMETRO DE 2000MM,INCLUSIVE MAO-DE-OBRA E MATERIAL,INCLUSIVE LAJE DE REDUCAO DE CONCRETO ARMADO</v>
      </c>
      <c r="C5950" s="197" t="s">
        <v>12031</v>
      </c>
      <c r="D5950" s="197" t="s">
        <v>12044</v>
      </c>
      <c r="E5950" s="197" t="s">
        <v>12037</v>
      </c>
      <c r="F5950" s="197" t="s">
        <v>12038</v>
      </c>
      <c r="I5950" s="197" t="s">
        <v>30</v>
      </c>
      <c r="J5950" s="197" t="n">
        <v>968.79</v>
      </c>
    </row>
    <row r="5951" customFormat="false" ht="12.75" hidden="true" customHeight="false" outlineLevel="0" collapsed="false">
      <c r="A5951" s="197" t="s">
        <v>12045</v>
      </c>
      <c r="B5951" s="197" t="str">
        <f aca="false">C5951&amp;D5951&amp;E5951&amp;F5951&amp;G5951&amp;H5951</f>
        <v>BASE E FUNDO DE CONCRETO SIMPLES,PARA POCOS DE VISITA,PADRAO CEDAE,DE ANEIS PRE-MOLDADOS COM DIAMETRO DE 2000MM,INCLUSIVE MAO-DE-OBRA E MATERIAL,INCLUSIVE LAJE DE REDUCAO DE CONCRETO ARMADO</v>
      </c>
      <c r="C5951" s="197" t="s">
        <v>12031</v>
      </c>
      <c r="D5951" s="197" t="s">
        <v>12044</v>
      </c>
      <c r="E5951" s="197" t="s">
        <v>12037</v>
      </c>
      <c r="F5951" s="197" t="s">
        <v>12038</v>
      </c>
      <c r="I5951" s="197" t="s">
        <v>30</v>
      </c>
      <c r="J5951" s="197" t="n">
        <v>957.69</v>
      </c>
    </row>
    <row r="5952" customFormat="false" ht="12.75" hidden="true" customHeight="false" outlineLevel="0" collapsed="false">
      <c r="A5952" s="197" t="s">
        <v>12046</v>
      </c>
      <c r="B5952" s="197" t="str">
        <f aca="false">C5952&amp;D5952&amp;E5952&amp;F5952&amp;G5952&amp;H5952</f>
        <v>CORPO DE POCO DE VISITA DE ANEIS PRE-MOLDADOS,COM DIAMETRO DE 600MM,SEM DEGRAUS,MEDIDA PELA ALTURA UTIL,INCLUSIVE MAO-DE-OBRA E MATERIAL</v>
      </c>
      <c r="C5952" s="197" t="s">
        <v>12047</v>
      </c>
      <c r="D5952" s="197" t="s">
        <v>12048</v>
      </c>
      <c r="E5952" s="197" t="s">
        <v>12049</v>
      </c>
      <c r="I5952" s="197" t="s">
        <v>338</v>
      </c>
      <c r="J5952" s="197" t="n">
        <v>232.91</v>
      </c>
    </row>
    <row r="5953" customFormat="false" ht="12.75" hidden="true" customHeight="false" outlineLevel="0" collapsed="false">
      <c r="A5953" s="197" t="s">
        <v>12050</v>
      </c>
      <c r="B5953" s="197" t="str">
        <f aca="false">C5953&amp;D5953&amp;E5953&amp;F5953&amp;G5953&amp;H5953</f>
        <v>CORPO DE POCO DE VISITA DE ANEIS PRE-MOLDADOS,COM DIAMETRO DE 600MM,SEM DEGRAUS,MEDIDA PELA ALTURA UTIL,INCLUSIVE MAO-DE-OBRA E MATERIAL</v>
      </c>
      <c r="C5953" s="197" t="s">
        <v>12047</v>
      </c>
      <c r="D5953" s="197" t="s">
        <v>12048</v>
      </c>
      <c r="E5953" s="197" t="s">
        <v>12049</v>
      </c>
      <c r="I5953" s="197" t="s">
        <v>338</v>
      </c>
      <c r="J5953" s="197" t="n">
        <v>224.06</v>
      </c>
    </row>
    <row r="5954" customFormat="false" ht="12.75" hidden="true" customHeight="false" outlineLevel="0" collapsed="false">
      <c r="A5954" s="197" t="s">
        <v>12051</v>
      </c>
      <c r="B5954" s="197" t="str">
        <f aca="false">C5954&amp;D5954&amp;E5954&amp;F5954&amp;G5954&amp;H5954</f>
        <v>CORPO DE POCO DE VISITA DE ANEIS PRE-MOLDADOS,COM DIAMETRO DE 1100MM,SEM DEGRAUS,MEDIDA PELA ALTURA UTIL,INCLUSIVE MAO-DE-OBRA E MATERIAL</v>
      </c>
      <c r="C5954" s="197" t="s">
        <v>12047</v>
      </c>
      <c r="D5954" s="197" t="s">
        <v>12052</v>
      </c>
      <c r="E5954" s="197" t="s">
        <v>12053</v>
      </c>
      <c r="I5954" s="197" t="s">
        <v>338</v>
      </c>
      <c r="J5954" s="197" t="n">
        <v>393.68</v>
      </c>
    </row>
    <row r="5955" customFormat="false" ht="12.75" hidden="true" customHeight="false" outlineLevel="0" collapsed="false">
      <c r="A5955" s="197" t="s">
        <v>12054</v>
      </c>
      <c r="B5955" s="197" t="str">
        <f aca="false">C5955&amp;D5955&amp;E5955&amp;F5955&amp;G5955&amp;H5955</f>
        <v>CORPO DE POCO DE VISITA DE ANEIS PRE-MOLDADOS,COM DIAMETRO DE 1100MM,SEM DEGRAUS,MEDIDA PELA ALTURA UTIL,INCLUSIVE MAO-DE-OBRA E MATERIAL</v>
      </c>
      <c r="C5955" s="197" t="s">
        <v>12047</v>
      </c>
      <c r="D5955" s="197" t="s">
        <v>12052</v>
      </c>
      <c r="E5955" s="197" t="s">
        <v>12053</v>
      </c>
      <c r="I5955" s="197" t="s">
        <v>338</v>
      </c>
      <c r="J5955" s="197" t="n">
        <v>377.52</v>
      </c>
    </row>
    <row r="5956" customFormat="false" ht="12.75" hidden="true" customHeight="false" outlineLevel="0" collapsed="false">
      <c r="A5956" s="197" t="s">
        <v>12055</v>
      </c>
      <c r="B5956" s="197" t="str">
        <f aca="false">C5956&amp;D5956&amp;E5956&amp;F5956&amp;G5956&amp;H5956</f>
        <v>CORPO DE POCO DE VISITA DE ANEIS PRE-MOLDADOS,COM DIAMETRO DE 1500MM,SEM DEGRAUS,MEDIDA PELA ALTURA UTIL,INCLUSIVE MAO-DE-OBRA E MATERIAL</v>
      </c>
      <c r="C5956" s="197" t="s">
        <v>12047</v>
      </c>
      <c r="D5956" s="197" t="s">
        <v>12056</v>
      </c>
      <c r="E5956" s="197" t="s">
        <v>12053</v>
      </c>
      <c r="I5956" s="197" t="s">
        <v>338</v>
      </c>
      <c r="J5956" s="197" t="n">
        <v>638.08</v>
      </c>
    </row>
    <row r="5957" customFormat="false" ht="12.75" hidden="true" customHeight="false" outlineLevel="0" collapsed="false">
      <c r="A5957" s="197" t="s">
        <v>12057</v>
      </c>
      <c r="B5957" s="197" t="str">
        <f aca="false">C5957&amp;D5957&amp;E5957&amp;F5957&amp;G5957&amp;H5957</f>
        <v>CORPO DE POCO DE VISITA DE ANEIS PRE-MOLDADOS,COM DIAMETRO DE 1500MM,SEM DEGRAUS,MEDIDA PELA ALTURA UTIL,INCLUSIVE MAO-DE-OBRA E MATERIAL</v>
      </c>
      <c r="C5957" s="197" t="s">
        <v>12047</v>
      </c>
      <c r="D5957" s="197" t="s">
        <v>12056</v>
      </c>
      <c r="E5957" s="197" t="s">
        <v>12053</v>
      </c>
      <c r="I5957" s="197" t="s">
        <v>338</v>
      </c>
      <c r="J5957" s="197" t="n">
        <v>615.69</v>
      </c>
    </row>
    <row r="5958" customFormat="false" ht="12.75" hidden="true" customHeight="false" outlineLevel="0" collapsed="false">
      <c r="A5958" s="197" t="s">
        <v>12058</v>
      </c>
      <c r="B5958" s="197" t="str">
        <f aca="false">C5958&amp;D5958&amp;E5958&amp;F5958&amp;G5958&amp;H5958</f>
        <v>CORPO DE POCO DE VISITA DE ANEIS PRE-MOLDADOS,COM DIAMETRO DE 2000MM,SEM DEGRAUS,MEDIDA PELA ALTURA UTIL,INCLUSIVE MAO-DE-OBRA E MATERIAL</v>
      </c>
      <c r="C5958" s="197" t="s">
        <v>12047</v>
      </c>
      <c r="D5958" s="197" t="s">
        <v>12059</v>
      </c>
      <c r="E5958" s="197" t="s">
        <v>12053</v>
      </c>
      <c r="I5958" s="197" t="s">
        <v>338</v>
      </c>
      <c r="J5958" s="197" t="n">
        <v>1138.31</v>
      </c>
    </row>
    <row r="5959" customFormat="false" ht="12.75" hidden="true" customHeight="false" outlineLevel="0" collapsed="false">
      <c r="A5959" s="197" t="s">
        <v>12060</v>
      </c>
      <c r="B5959" s="197" t="str">
        <f aca="false">C5959&amp;D5959&amp;E5959&amp;F5959&amp;G5959&amp;H5959</f>
        <v>CORPO DE POCO DE VISITA DE ANEIS PRE-MOLDADOS,COM DIAMETRO DE 2000MM,SEM DEGRAUS,MEDIDA PELA ALTURA UTIL,INCLUSIVE MAO-DE-OBRA E MATERIAL</v>
      </c>
      <c r="C5959" s="197" t="s">
        <v>12047</v>
      </c>
      <c r="D5959" s="197" t="s">
        <v>12059</v>
      </c>
      <c r="E5959" s="197" t="s">
        <v>12053</v>
      </c>
      <c r="I5959" s="197" t="s">
        <v>338</v>
      </c>
      <c r="J5959" s="197" t="n">
        <v>1108.74</v>
      </c>
    </row>
    <row r="5960" customFormat="false" ht="12.75" hidden="true" customHeight="false" outlineLevel="0" collapsed="false">
      <c r="A5960" s="197" t="s">
        <v>12061</v>
      </c>
      <c r="B5960" s="197" t="str">
        <f aca="false">C5960&amp;D5960&amp;E5960&amp;F5960&amp;G5960&amp;H5960</f>
        <v>CORPO DE POCO DE VISITA DE ANEIS PRE-MOLDADOS,COM DIAMETRO DE 600MM,COM DEGRAUS,MEDIDA PELA ALTURA UTIL,INCLUSIVE MAO-DE-OBRA E MATERIAL</v>
      </c>
      <c r="C5960" s="197" t="s">
        <v>12047</v>
      </c>
      <c r="D5960" s="197" t="s">
        <v>12062</v>
      </c>
      <c r="E5960" s="197" t="s">
        <v>12049</v>
      </c>
      <c r="I5960" s="197" t="s">
        <v>338</v>
      </c>
      <c r="J5960" s="197" t="n">
        <v>339.47</v>
      </c>
    </row>
    <row r="5961" customFormat="false" ht="12.75" hidden="true" customHeight="false" outlineLevel="0" collapsed="false">
      <c r="A5961" s="197" t="s">
        <v>12063</v>
      </c>
      <c r="B5961" s="197" t="str">
        <f aca="false">C5961&amp;D5961&amp;E5961&amp;F5961&amp;G5961&amp;H5961</f>
        <v>CORPO DE POCO DE VISITA DE ANEIS PRE-MOLDADOS,COM DIAMETRO DE 600MM,COM DEGRAUS,MEDIDA PELA ALTURA UTIL,INCLUSIVE MAO-DE-OBRA E MATERIAL</v>
      </c>
      <c r="C5961" s="197" t="s">
        <v>12047</v>
      </c>
      <c r="D5961" s="197" t="s">
        <v>12062</v>
      </c>
      <c r="E5961" s="197" t="s">
        <v>12049</v>
      </c>
      <c r="I5961" s="197" t="s">
        <v>338</v>
      </c>
      <c r="J5961" s="197" t="n">
        <v>330.62</v>
      </c>
    </row>
    <row r="5962" customFormat="false" ht="12.75" hidden="true" customHeight="false" outlineLevel="0" collapsed="false">
      <c r="A5962" s="197" t="s">
        <v>12064</v>
      </c>
      <c r="B5962" s="197" t="str">
        <f aca="false">C5962&amp;D5962&amp;E5962&amp;F5962&amp;G5962&amp;H5962</f>
        <v>CORPO DE POCO DE VISITA DE ANEIS PRE-MOLDADOS,COM DIAMETRO DE 1100MM,COM DEGRAUS,MEDIDA PELA ALTURA UTIL,INCLUSIVE MAO-DE-OBRA E MATERIAL</v>
      </c>
      <c r="C5962" s="197" t="s">
        <v>12047</v>
      </c>
      <c r="D5962" s="197" t="s">
        <v>12065</v>
      </c>
      <c r="E5962" s="197" t="s">
        <v>12053</v>
      </c>
      <c r="I5962" s="197" t="s">
        <v>338</v>
      </c>
      <c r="J5962" s="197" t="n">
        <v>500.24</v>
      </c>
    </row>
    <row r="5963" customFormat="false" ht="12.75" hidden="true" customHeight="false" outlineLevel="0" collapsed="false">
      <c r="A5963" s="197" t="s">
        <v>12066</v>
      </c>
      <c r="B5963" s="197" t="str">
        <f aca="false">C5963&amp;D5963&amp;E5963&amp;F5963&amp;G5963&amp;H5963</f>
        <v>CORPO DE POCO DE VISITA DE ANEIS PRE-MOLDADOS,COM DIAMETRO DE 1100MM,COM DEGRAUS,MEDIDA PELA ALTURA UTIL,INCLUSIVE MAO-DE-OBRA E MATERIAL</v>
      </c>
      <c r="C5963" s="197" t="s">
        <v>12047</v>
      </c>
      <c r="D5963" s="197" t="s">
        <v>12065</v>
      </c>
      <c r="E5963" s="197" t="s">
        <v>12053</v>
      </c>
      <c r="I5963" s="197" t="s">
        <v>338</v>
      </c>
      <c r="J5963" s="197" t="n">
        <v>484.08</v>
      </c>
    </row>
    <row r="5964" customFormat="false" ht="12.75" hidden="true" customHeight="false" outlineLevel="0" collapsed="false">
      <c r="A5964" s="197" t="s">
        <v>12067</v>
      </c>
      <c r="B5964" s="197" t="str">
        <f aca="false">C5964&amp;D5964&amp;E5964&amp;F5964&amp;G5964&amp;H5964</f>
        <v>CORPO DE POCO DE VISITA DE ANEIS PRE-MOLDADOS,COM DIAMETRO DE 1500MM,COM DEGRAUS,MEDIDA PELA ALTURA UTIL,INCLUSIVE MAO-DE-OBRA E MATERIAL</v>
      </c>
      <c r="C5964" s="197" t="s">
        <v>12047</v>
      </c>
      <c r="D5964" s="197" t="s">
        <v>12068</v>
      </c>
      <c r="E5964" s="197" t="s">
        <v>12053</v>
      </c>
      <c r="I5964" s="197" t="s">
        <v>338</v>
      </c>
      <c r="J5964" s="197" t="n">
        <v>787.93</v>
      </c>
    </row>
    <row r="5965" customFormat="false" ht="12.75" hidden="true" customHeight="false" outlineLevel="0" collapsed="false">
      <c r="A5965" s="197" t="s">
        <v>12069</v>
      </c>
      <c r="B5965" s="197" t="str">
        <f aca="false">C5965&amp;D5965&amp;E5965&amp;F5965&amp;G5965&amp;H5965</f>
        <v>CORPO DE POCO DE VISITA DE ANEIS PRE-MOLDADOS,COM DIAMETRO DE 1500MM,COM DEGRAUS,MEDIDA PELA ALTURA UTIL,INCLUSIVE MAO-DE-OBRA E MATERIAL</v>
      </c>
      <c r="C5965" s="197" t="s">
        <v>12047</v>
      </c>
      <c r="D5965" s="197" t="s">
        <v>12068</v>
      </c>
      <c r="E5965" s="197" t="s">
        <v>12053</v>
      </c>
      <c r="I5965" s="197" t="s">
        <v>338</v>
      </c>
      <c r="J5965" s="197" t="n">
        <v>765.54</v>
      </c>
    </row>
    <row r="5966" customFormat="false" ht="12.75" hidden="true" customHeight="false" outlineLevel="0" collapsed="false">
      <c r="A5966" s="197" t="s">
        <v>12070</v>
      </c>
      <c r="B5966" s="197" t="str">
        <f aca="false">C5966&amp;D5966&amp;E5966&amp;F5966&amp;G5966&amp;H5966</f>
        <v>CORPO DE POCO DE VISITA DE ANEIS PRE-MOLDADOS,COM DIAMETRO DE 2000MM,COM DEGRAUS,MEDIDA PELA ALTURA UTIL,INCLUSIVE MAO-DE-OBRA E MATERIAL</v>
      </c>
      <c r="C5966" s="197" t="s">
        <v>12047</v>
      </c>
      <c r="D5966" s="197" t="s">
        <v>12071</v>
      </c>
      <c r="E5966" s="197" t="s">
        <v>12053</v>
      </c>
      <c r="I5966" s="197" t="s">
        <v>338</v>
      </c>
      <c r="J5966" s="197" t="n">
        <v>1288.16</v>
      </c>
    </row>
    <row r="5967" customFormat="false" ht="12.75" hidden="true" customHeight="false" outlineLevel="0" collapsed="false">
      <c r="A5967" s="197" t="s">
        <v>12072</v>
      </c>
      <c r="B5967" s="197" t="str">
        <f aca="false">C5967&amp;D5967&amp;E5967&amp;F5967&amp;G5967&amp;H5967</f>
        <v>CORPO DE POCO DE VISITA DE ANEIS PRE-MOLDADOS,COM DIAMETRO DE 2000MM,COM DEGRAUS,MEDIDA PELA ALTURA UTIL,INCLUSIVE MAO-DE-OBRA E MATERIAL</v>
      </c>
      <c r="C5967" s="197" t="s">
        <v>12047</v>
      </c>
      <c r="D5967" s="197" t="s">
        <v>12071</v>
      </c>
      <c r="E5967" s="197" t="s">
        <v>12053</v>
      </c>
      <c r="I5967" s="197" t="s">
        <v>338</v>
      </c>
      <c r="J5967" s="197" t="n">
        <v>1258.59</v>
      </c>
    </row>
    <row r="5968" customFormat="false" ht="12.75" hidden="true" customHeight="false" outlineLevel="0" collapsed="false">
      <c r="A5968" s="197" t="s">
        <v>12073</v>
      </c>
      <c r="B5968" s="197" t="str">
        <f aca="false">C5968&amp;D5968&amp;E5968&amp;F5968&amp;G5968&amp;H5968</f>
        <v>CAIXA DE ANEIS PRE-MOLDADOS DE CONCRETO,TIPO "C",PADRAO CEDAE,PARA REGISTROS ATE 200MM</v>
      </c>
      <c r="C5968" s="197" t="s">
        <v>12074</v>
      </c>
      <c r="D5968" s="197" t="s">
        <v>12075</v>
      </c>
      <c r="I5968" s="197" t="s">
        <v>30</v>
      </c>
      <c r="J5968" s="197" t="n">
        <v>191.49</v>
      </c>
    </row>
    <row r="5969" customFormat="false" ht="12.75" hidden="true" customHeight="false" outlineLevel="0" collapsed="false">
      <c r="A5969" s="197" t="s">
        <v>12076</v>
      </c>
      <c r="B5969" s="197" t="str">
        <f aca="false">C5969&amp;D5969&amp;E5969&amp;F5969&amp;G5969&amp;H5969</f>
        <v>CAIXA DE ANEIS PRE-MOLDADOS DE CONCRETO,TIPO "C",PADRAO CEDAE,PARA REGISTROS ATE 200MM</v>
      </c>
      <c r="C5969" s="197" t="s">
        <v>12074</v>
      </c>
      <c r="D5969" s="197" t="s">
        <v>12075</v>
      </c>
      <c r="I5969" s="197" t="s">
        <v>30</v>
      </c>
      <c r="J5969" s="197" t="n">
        <v>182.78</v>
      </c>
    </row>
    <row r="5970" customFormat="false" ht="12.75" hidden="true" customHeight="false" outlineLevel="0" collapsed="false">
      <c r="A5970" s="197" t="s">
        <v>12077</v>
      </c>
      <c r="B5970" s="197" t="str">
        <f aca="false">C5970&amp;D5970&amp;E5970&amp;F5970&amp;G5970&amp;H5970</f>
        <v>CAIXA DE ANEIS PRE-MOLDADOS DE CONCRETO,TIPO "D",PADRAO CEDAE,PARA REGISTROS DE DIAMETRO DE 250 A 600MM</v>
      </c>
      <c r="C5970" s="197" t="s">
        <v>12078</v>
      </c>
      <c r="D5970" s="197" t="s">
        <v>12079</v>
      </c>
      <c r="I5970" s="197" t="s">
        <v>30</v>
      </c>
      <c r="J5970" s="197" t="n">
        <v>178.45</v>
      </c>
    </row>
    <row r="5971" customFormat="false" ht="12.75" hidden="true" customHeight="false" outlineLevel="0" collapsed="false">
      <c r="A5971" s="197" t="s">
        <v>12080</v>
      </c>
      <c r="B5971" s="197" t="str">
        <f aca="false">C5971&amp;D5971&amp;E5971&amp;F5971&amp;G5971&amp;H5971</f>
        <v>CAIXA DE ANEIS PRE-MOLDADOS DE CONCRETO,TIPO "D",PADRAO CEDAE,PARA REGISTROS DE DIAMETRO DE 250 A 600MM</v>
      </c>
      <c r="C5971" s="197" t="s">
        <v>12078</v>
      </c>
      <c r="D5971" s="197" t="s">
        <v>12079</v>
      </c>
      <c r="I5971" s="197" t="s">
        <v>30</v>
      </c>
      <c r="J5971" s="197" t="n">
        <v>173.42</v>
      </c>
    </row>
    <row r="5972" customFormat="false" ht="12.75" hidden="true" customHeight="false" outlineLevel="0" collapsed="false">
      <c r="A5972" s="197" t="s">
        <v>12081</v>
      </c>
      <c r="B5972" s="197" t="str">
        <f aca="false">C5972&amp;D5972&amp;E5972&amp;F5972&amp;G5972&amp;H5972</f>
        <v>CAIXA DE ANEIS PRE-MOLDADOS DE CONCRETO,TIPO "B",PADRAO CEDAE PARA VENTOSAS</v>
      </c>
      <c r="C5972" s="197" t="s">
        <v>12082</v>
      </c>
      <c r="D5972" s="197" t="s">
        <v>12083</v>
      </c>
      <c r="I5972" s="197" t="s">
        <v>30</v>
      </c>
      <c r="J5972" s="197" t="n">
        <v>100.3</v>
      </c>
    </row>
    <row r="5973" customFormat="false" ht="12.75" hidden="true" customHeight="false" outlineLevel="0" collapsed="false">
      <c r="A5973" s="197" t="s">
        <v>12084</v>
      </c>
      <c r="B5973" s="197" t="str">
        <f aca="false">C5973&amp;D5973&amp;E5973&amp;F5973&amp;G5973&amp;H5973</f>
        <v>CAIXA DE ANEIS PRE-MOLDADOS DE CONCRETO,TIPO "B",PADRAO CEDAE PARA VENTOSAS</v>
      </c>
      <c r="C5973" s="197" t="s">
        <v>12082</v>
      </c>
      <c r="D5973" s="197" t="s">
        <v>12083</v>
      </c>
      <c r="I5973" s="197" t="s">
        <v>30</v>
      </c>
      <c r="J5973" s="197" t="n">
        <v>97.76</v>
      </c>
    </row>
    <row r="5974" customFormat="false" ht="12.75" hidden="true" customHeight="false" outlineLevel="0" collapsed="false">
      <c r="A5974" s="197" t="s">
        <v>12085</v>
      </c>
      <c r="B5974" s="197" t="str">
        <f aca="false">C5974&amp;D5974&amp;E5974&amp;F5974&amp;G5974&amp;H5974</f>
        <v>PAREDE CILINDRICA DE ANEIS PRE-MOLDADOS DE CONCRETO ARMADO,PARA CAIXAS DE INSPECAO E SIMILARES,DIAMETRO INTERNO DE 2,00M</v>
      </c>
      <c r="C5974" s="197" t="s">
        <v>12086</v>
      </c>
      <c r="D5974" s="197" t="s">
        <v>12087</v>
      </c>
      <c r="I5974" s="197" t="s">
        <v>338</v>
      </c>
      <c r="J5974" s="197" t="n">
        <v>1611.63</v>
      </c>
    </row>
    <row r="5975" customFormat="false" ht="12.75" hidden="true" customHeight="false" outlineLevel="0" collapsed="false">
      <c r="A5975" s="197" t="s">
        <v>12088</v>
      </c>
      <c r="B5975" s="197" t="str">
        <f aca="false">C5975&amp;D5975&amp;E5975&amp;F5975&amp;G5975&amp;H5975</f>
        <v>PAREDE CILINDRICA DE ANEIS PRE-MOLDADOS DE CONCRETO ARMADO,PARA CAIXAS DE INSPECAO E SIMILARES,DIAMETRO INTERNO DE 2,00M</v>
      </c>
      <c r="C5975" s="197" t="s">
        <v>12086</v>
      </c>
      <c r="D5975" s="197" t="s">
        <v>12087</v>
      </c>
      <c r="I5975" s="197" t="s">
        <v>338</v>
      </c>
      <c r="J5975" s="197" t="n">
        <v>1469.42</v>
      </c>
    </row>
    <row r="5976" customFormat="false" ht="12.75" hidden="true" customHeight="false" outlineLevel="0" collapsed="false">
      <c r="A5976" s="197" t="s">
        <v>12089</v>
      </c>
      <c r="B5976" s="197" t="str">
        <f aca="false">C5976&amp;D5976&amp;E5976&amp;F5976&amp;G5976&amp;H5976</f>
        <v>PAREDE CILINDRICA DE ANEIS PRE-MOLDADOS DE CONCRETO ARMADO,PARA CAIXAS DE INSPECAO E SIMILARES,DIAMETRO INTERNO DE 1,20M</v>
      </c>
      <c r="C5976" s="197" t="s">
        <v>12086</v>
      </c>
      <c r="D5976" s="197" t="s">
        <v>12090</v>
      </c>
      <c r="I5976" s="197" t="s">
        <v>338</v>
      </c>
      <c r="J5976" s="197" t="n">
        <v>876.78</v>
      </c>
    </row>
    <row r="5977" customFormat="false" ht="12.75" hidden="true" customHeight="false" outlineLevel="0" collapsed="false">
      <c r="A5977" s="197" t="s">
        <v>12091</v>
      </c>
      <c r="B5977" s="197" t="str">
        <f aca="false">C5977&amp;D5977&amp;E5977&amp;F5977&amp;G5977&amp;H5977</f>
        <v>PAREDE CILINDRICA DE ANEIS PRE-MOLDADOS DE CONCRETO ARMADO,PARA CAIXAS DE INSPECAO E SIMILARES,DIAMETRO INTERNO DE 1,20M</v>
      </c>
      <c r="C5977" s="197" t="s">
        <v>12086</v>
      </c>
      <c r="D5977" s="197" t="s">
        <v>12090</v>
      </c>
      <c r="I5977" s="197" t="s">
        <v>338</v>
      </c>
      <c r="J5977" s="197" t="n">
        <v>797.95</v>
      </c>
    </row>
    <row r="5978" customFormat="false" ht="12.75" hidden="true" customHeight="false" outlineLevel="0" collapsed="false">
      <c r="A5978" s="197" t="s">
        <v>12092</v>
      </c>
      <c r="B5978" s="197" t="str">
        <f aca="false">C5978&amp;D5978&amp;E5978&amp;F5978&amp;G5978&amp;H5978</f>
        <v>PAREDE CILINDRICA DE ANEIS PRE-MOLDADOS DE CONCRETO ARMADO,PARA CAIXAS DE INSPECAO E SIMILARES,DIAMETRO INTERNO DE 1,50M</v>
      </c>
      <c r="C5978" s="197" t="s">
        <v>12086</v>
      </c>
      <c r="D5978" s="197" t="s">
        <v>12093</v>
      </c>
      <c r="I5978" s="197" t="s">
        <v>338</v>
      </c>
      <c r="J5978" s="197" t="n">
        <v>1146.43</v>
      </c>
    </row>
    <row r="5979" customFormat="false" ht="12.75" hidden="true" customHeight="false" outlineLevel="0" collapsed="false">
      <c r="A5979" s="197" t="s">
        <v>12094</v>
      </c>
      <c r="B5979" s="197" t="str">
        <f aca="false">C5979&amp;D5979&amp;E5979&amp;F5979&amp;G5979&amp;H5979</f>
        <v>PAREDE CILINDRICA DE ANEIS PRE-MOLDADOS DE CONCRETO ARMADO,PARA CAIXAS DE INSPECAO E SIMILARES,DIAMETRO INTERNO DE 1,50M</v>
      </c>
      <c r="C5979" s="197" t="s">
        <v>12086</v>
      </c>
      <c r="D5979" s="197" t="s">
        <v>12093</v>
      </c>
      <c r="I5979" s="197" t="s">
        <v>338</v>
      </c>
      <c r="J5979" s="197" t="n">
        <v>1044.15</v>
      </c>
    </row>
    <row r="5980" customFormat="false" ht="12.75" hidden="true" customHeight="false" outlineLevel="0" collapsed="false">
      <c r="A5980" s="197" t="s">
        <v>12095</v>
      </c>
      <c r="B5980" s="197" t="str">
        <f aca="false">C5980&amp;D5980&amp;E5980&amp;F5980&amp;G5980&amp;H5980</f>
        <v>PAREDE CILINDRICA DE ANEIS PRE-MOLDADOS DE CONCRETO ARMADO,PARA CAIXAS DE INSPECAO E SIMILARES,DIAMETRO INTERNO DE 2,50M</v>
      </c>
      <c r="C5980" s="197" t="s">
        <v>12086</v>
      </c>
      <c r="D5980" s="197" t="s">
        <v>12096</v>
      </c>
      <c r="I5980" s="197" t="s">
        <v>338</v>
      </c>
      <c r="J5980" s="197" t="n">
        <v>2173.77</v>
      </c>
    </row>
    <row r="5981" customFormat="false" ht="12.75" hidden="true" customHeight="false" outlineLevel="0" collapsed="false">
      <c r="A5981" s="197" t="s">
        <v>12097</v>
      </c>
      <c r="B5981" s="197" t="str">
        <f aca="false">C5981&amp;D5981&amp;E5981&amp;F5981&amp;G5981&amp;H5981</f>
        <v>PAREDE CILINDRICA DE ANEIS PRE-MOLDADOS DE CONCRETO ARMADO,PARA CAIXAS DE INSPECAO E SIMILARES,DIAMETRO INTERNO DE 2,50M</v>
      </c>
      <c r="C5981" s="197" t="s">
        <v>12086</v>
      </c>
      <c r="D5981" s="197" t="s">
        <v>12096</v>
      </c>
      <c r="I5981" s="197" t="s">
        <v>338</v>
      </c>
      <c r="J5981" s="197" t="n">
        <v>1985.13</v>
      </c>
    </row>
    <row r="5982" customFormat="false" ht="12.75" hidden="true" customHeight="false" outlineLevel="0" collapsed="false">
      <c r="A5982" s="197" t="s">
        <v>12098</v>
      </c>
      <c r="B5982" s="197" t="str">
        <f aca="false">C5982&amp;D5982&amp;E5982&amp;F5982&amp;G5982&amp;H5982</f>
        <v>PAREDE CILINDRICA DE ANEIS PRE-MOLDADOS DE CONCRETO ARMADO,PARA CAIXAS DE INSPECAO E SIMILARES,DIAMETRO INTERNO DE 3,00M</v>
      </c>
      <c r="C5982" s="197" t="s">
        <v>12086</v>
      </c>
      <c r="D5982" s="197" t="s">
        <v>12099</v>
      </c>
      <c r="I5982" s="197" t="s">
        <v>338</v>
      </c>
      <c r="J5982" s="197" t="n">
        <v>2784.03</v>
      </c>
    </row>
    <row r="5983" customFormat="false" ht="12.75" hidden="true" customHeight="false" outlineLevel="0" collapsed="false">
      <c r="A5983" s="197" t="s">
        <v>12100</v>
      </c>
      <c r="B5983" s="197" t="str">
        <f aca="false">C5983&amp;D5983&amp;E5983&amp;F5983&amp;G5983&amp;H5983</f>
        <v>PAREDE CILINDRICA DE ANEIS PRE-MOLDADOS DE CONCRETO ARMADO,PARA CAIXAS DE INSPECAO E SIMILARES,DIAMETRO INTERNO DE 3,00M</v>
      </c>
      <c r="C5983" s="197" t="s">
        <v>12086</v>
      </c>
      <c r="D5983" s="197" t="s">
        <v>12099</v>
      </c>
      <c r="I5983" s="197" t="s">
        <v>338</v>
      </c>
      <c r="J5983" s="197" t="n">
        <v>2544.73</v>
      </c>
    </row>
    <row r="5984" customFormat="false" ht="12.75" hidden="true" customHeight="false" outlineLevel="0" collapsed="false">
      <c r="A5984" s="197" t="s">
        <v>12101</v>
      </c>
      <c r="B5984" s="197" t="str">
        <f aca="false">C5984&amp;D5984&amp;E5984&amp;F5984&amp;G5984&amp;H5984</f>
        <v>MONTAGEM E ASSENTAMENTO DE TUBULACAO DE ACO DE 2",PRETO OU GALVANIZADO,COM PONTAS LISAS,INCLUSIVE SOLDA DAS JUNTAS,EXCLUSIVE FORNECIMENTO DOS TUBOS</v>
      </c>
      <c r="C5984" s="197" t="s">
        <v>12102</v>
      </c>
      <c r="D5984" s="197" t="s">
        <v>12103</v>
      </c>
      <c r="E5984" s="197" t="s">
        <v>12104</v>
      </c>
      <c r="I5984" s="197" t="s">
        <v>338</v>
      </c>
      <c r="J5984" s="197" t="n">
        <v>18.9</v>
      </c>
    </row>
    <row r="5985" customFormat="false" ht="12.75" hidden="true" customHeight="false" outlineLevel="0" collapsed="false">
      <c r="A5985" s="197" t="s">
        <v>12105</v>
      </c>
      <c r="B5985" s="197" t="str">
        <f aca="false">C5985&amp;D5985&amp;E5985&amp;F5985&amp;G5985&amp;H5985</f>
        <v>MONTAGEM E ASSENTAMENTO DE TUBULACAO DE ACO DE 2",PRETO OU GALVANIZADO,COM PONTAS LISAS,INCLUSIVE SOLDA DAS JUNTAS,EXCLUSIVE FORNECIMENTO DOS TUBOS</v>
      </c>
      <c r="C5985" s="197" t="s">
        <v>12102</v>
      </c>
      <c r="D5985" s="197" t="s">
        <v>12103</v>
      </c>
      <c r="E5985" s="197" t="s">
        <v>12104</v>
      </c>
      <c r="I5985" s="197" t="s">
        <v>338</v>
      </c>
      <c r="J5985" s="197" t="n">
        <v>16.44</v>
      </c>
    </row>
    <row r="5986" customFormat="false" ht="12.75" hidden="true" customHeight="false" outlineLevel="0" collapsed="false">
      <c r="A5986" s="197" t="s">
        <v>12106</v>
      </c>
      <c r="B5986" s="197" t="str">
        <f aca="false">C5986&amp;D5986&amp;E5986&amp;F5986&amp;G5986&amp;H5986</f>
        <v>MONTAGEM E ASSENTAMENTO DE TUBULACAO DE ACO DE 3",PRETO OU GALVANIZADOS,COM PONTAS LISAS,INCLUSIVE SOLDA DAS JUNTAS,EXCLUSIVE FORNECIMENTO DOS TUBOS</v>
      </c>
      <c r="C5986" s="197" t="s">
        <v>12107</v>
      </c>
      <c r="D5986" s="197" t="s">
        <v>12108</v>
      </c>
      <c r="E5986" s="197" t="s">
        <v>12109</v>
      </c>
      <c r="I5986" s="197" t="s">
        <v>338</v>
      </c>
      <c r="J5986" s="197" t="n">
        <v>29.06</v>
      </c>
    </row>
    <row r="5987" customFormat="false" ht="12.75" hidden="true" customHeight="false" outlineLevel="0" collapsed="false">
      <c r="A5987" s="197" t="s">
        <v>12110</v>
      </c>
      <c r="B5987" s="197" t="str">
        <f aca="false">C5987&amp;D5987&amp;E5987&amp;F5987&amp;G5987&amp;H5987</f>
        <v>MONTAGEM E ASSENTAMENTO DE TUBULACAO DE ACO DE 3",PRETO OU GALVANIZADOS,COM PONTAS LISAS,INCLUSIVE SOLDA DAS JUNTAS,EXCLUSIVE FORNECIMENTO DOS TUBOS</v>
      </c>
      <c r="C5987" s="197" t="s">
        <v>12107</v>
      </c>
      <c r="D5987" s="197" t="s">
        <v>12108</v>
      </c>
      <c r="E5987" s="197" t="s">
        <v>12109</v>
      </c>
      <c r="I5987" s="197" t="s">
        <v>338</v>
      </c>
      <c r="J5987" s="197" t="n">
        <v>25.32</v>
      </c>
    </row>
    <row r="5988" customFormat="false" ht="12.75" hidden="true" customHeight="false" outlineLevel="0" collapsed="false">
      <c r="A5988" s="197" t="s">
        <v>12111</v>
      </c>
      <c r="B5988" s="197" t="str">
        <f aca="false">C5988&amp;D5988&amp;E5988&amp;F5988&amp;G5988&amp;H5988</f>
        <v>MONTAGEM E ASSENTAMENTO DE TUBULACAO DE ACO DE 4",PRETO OU GALVANIZADOS,COM PONTAS LISAS,INCLUSIVE SOLDA DAS JUNTAS,EXCLUSIVE FORNECIMENTO DOS TUBOS</v>
      </c>
      <c r="C5988" s="197" t="s">
        <v>12112</v>
      </c>
      <c r="D5988" s="197" t="s">
        <v>12108</v>
      </c>
      <c r="E5988" s="197" t="s">
        <v>12109</v>
      </c>
      <c r="I5988" s="197" t="s">
        <v>338</v>
      </c>
      <c r="J5988" s="197" t="n">
        <v>34.99</v>
      </c>
    </row>
    <row r="5989" customFormat="false" ht="12.75" hidden="true" customHeight="false" outlineLevel="0" collapsed="false">
      <c r="A5989" s="197" t="s">
        <v>12113</v>
      </c>
      <c r="B5989" s="197" t="str">
        <f aca="false">C5989&amp;D5989&amp;E5989&amp;F5989&amp;G5989&amp;H5989</f>
        <v>MONTAGEM E ASSENTAMENTO DE TUBULACAO DE ACO DE 4",PRETO OU GALVANIZADOS,COM PONTAS LISAS,INCLUSIVE SOLDA DAS JUNTAS,EXCLUSIVE FORNECIMENTO DOS TUBOS</v>
      </c>
      <c r="C5989" s="197" t="s">
        <v>12112</v>
      </c>
      <c r="D5989" s="197" t="s">
        <v>12108</v>
      </c>
      <c r="E5989" s="197" t="s">
        <v>12109</v>
      </c>
      <c r="I5989" s="197" t="s">
        <v>338</v>
      </c>
      <c r="J5989" s="197" t="n">
        <v>30.53</v>
      </c>
    </row>
    <row r="5990" customFormat="false" ht="12.75" hidden="true" customHeight="false" outlineLevel="0" collapsed="false">
      <c r="A5990" s="197" t="s">
        <v>12114</v>
      </c>
      <c r="B5990" s="197"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197" t="s">
        <v>12115</v>
      </c>
      <c r="D5990" s="197" t="s">
        <v>12116</v>
      </c>
      <c r="E5990" s="197" t="s">
        <v>12117</v>
      </c>
      <c r="F5990" s="197" t="s">
        <v>12118</v>
      </c>
      <c r="I5990" s="197" t="s">
        <v>338</v>
      </c>
      <c r="J5990" s="197" t="n">
        <v>27.57</v>
      </c>
    </row>
    <row r="5991" customFormat="false" ht="12.75" hidden="true" customHeight="false" outlineLevel="0" collapsed="false">
      <c r="A5991" s="197" t="s">
        <v>12119</v>
      </c>
      <c r="B5991" s="197"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197" t="s">
        <v>12115</v>
      </c>
      <c r="D5991" s="197" t="s">
        <v>12116</v>
      </c>
      <c r="E5991" s="197" t="s">
        <v>12117</v>
      </c>
      <c r="F5991" s="197" t="s">
        <v>12118</v>
      </c>
      <c r="I5991" s="197" t="s">
        <v>338</v>
      </c>
      <c r="J5991" s="197" t="n">
        <v>25.7</v>
      </c>
    </row>
    <row r="5992" customFormat="false" ht="12.75" hidden="true" customHeight="false" outlineLevel="0" collapsed="false">
      <c r="A5992" s="197" t="s">
        <v>12120</v>
      </c>
      <c r="B5992" s="197"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197" t="s">
        <v>12115</v>
      </c>
      <c r="D5992" s="197" t="s">
        <v>12121</v>
      </c>
      <c r="E5992" s="197" t="s">
        <v>12117</v>
      </c>
      <c r="F5992" s="197" t="s">
        <v>12118</v>
      </c>
      <c r="I5992" s="197" t="s">
        <v>338</v>
      </c>
      <c r="J5992" s="197" t="n">
        <v>30.75</v>
      </c>
    </row>
    <row r="5993" customFormat="false" ht="12.75" hidden="true" customHeight="false" outlineLevel="0" collapsed="false">
      <c r="A5993" s="197" t="s">
        <v>12122</v>
      </c>
      <c r="B5993" s="197"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197" t="s">
        <v>12115</v>
      </c>
      <c r="D5993" s="197" t="s">
        <v>12121</v>
      </c>
      <c r="E5993" s="197" t="s">
        <v>12117</v>
      </c>
      <c r="F5993" s="197" t="s">
        <v>12118</v>
      </c>
      <c r="I5993" s="197" t="s">
        <v>338</v>
      </c>
      <c r="J5993" s="197" t="n">
        <v>28.64</v>
      </c>
    </row>
    <row r="5994" customFormat="false" ht="12.75" hidden="true" customHeight="false" outlineLevel="0" collapsed="false">
      <c r="A5994" s="197" t="s">
        <v>12123</v>
      </c>
      <c r="B5994" s="197"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197" t="s">
        <v>12115</v>
      </c>
      <c r="D5994" s="197" t="s">
        <v>12124</v>
      </c>
      <c r="E5994" s="197" t="s">
        <v>12117</v>
      </c>
      <c r="F5994" s="197" t="s">
        <v>12118</v>
      </c>
      <c r="I5994" s="197" t="s">
        <v>338</v>
      </c>
      <c r="J5994" s="197" t="n">
        <v>32.85</v>
      </c>
    </row>
    <row r="5995" customFormat="false" ht="12.75" hidden="true" customHeight="false" outlineLevel="0" collapsed="false">
      <c r="A5995" s="197" t="s">
        <v>12125</v>
      </c>
      <c r="B5995" s="197"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197" t="s">
        <v>12115</v>
      </c>
      <c r="D5995" s="197" t="s">
        <v>12124</v>
      </c>
      <c r="E5995" s="197" t="s">
        <v>12117</v>
      </c>
      <c r="F5995" s="197" t="s">
        <v>12118</v>
      </c>
      <c r="I5995" s="197" t="s">
        <v>338</v>
      </c>
      <c r="J5995" s="197" t="n">
        <v>30.57</v>
      </c>
    </row>
    <row r="5996" customFormat="false" ht="12.75" hidden="true" customHeight="false" outlineLevel="0" collapsed="false">
      <c r="A5996" s="197" t="s">
        <v>12126</v>
      </c>
      <c r="B5996" s="197"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197" t="s">
        <v>12115</v>
      </c>
      <c r="D5996" s="197" t="s">
        <v>12127</v>
      </c>
      <c r="E5996" s="197" t="s">
        <v>12117</v>
      </c>
      <c r="F5996" s="197" t="s">
        <v>12118</v>
      </c>
      <c r="I5996" s="197" t="s">
        <v>338</v>
      </c>
      <c r="J5996" s="197" t="n">
        <v>36.03</v>
      </c>
    </row>
    <row r="5997" customFormat="false" ht="12.75" hidden="true" customHeight="false" outlineLevel="0" collapsed="false">
      <c r="A5997" s="197" t="s">
        <v>12128</v>
      </c>
      <c r="B5997" s="197"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197" t="s">
        <v>12115</v>
      </c>
      <c r="D5997" s="197" t="s">
        <v>12127</v>
      </c>
      <c r="E5997" s="197" t="s">
        <v>12117</v>
      </c>
      <c r="F5997" s="197" t="s">
        <v>12118</v>
      </c>
      <c r="I5997" s="197" t="s">
        <v>338</v>
      </c>
      <c r="J5997" s="197" t="n">
        <v>33.52</v>
      </c>
    </row>
    <row r="5998" customFormat="false" ht="12.75" hidden="true" customHeight="false" outlineLevel="0" collapsed="false">
      <c r="A5998" s="197" t="s">
        <v>12129</v>
      </c>
      <c r="B5998" s="197"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197" t="s">
        <v>12115</v>
      </c>
      <c r="D5998" s="197" t="s">
        <v>12130</v>
      </c>
      <c r="E5998" s="197" t="s">
        <v>12117</v>
      </c>
      <c r="F5998" s="197" t="s">
        <v>12118</v>
      </c>
      <c r="I5998" s="197" t="s">
        <v>338</v>
      </c>
      <c r="J5998" s="197" t="n">
        <v>37.77</v>
      </c>
    </row>
    <row r="5999" customFormat="false" ht="12.75" hidden="true" customHeight="false" outlineLevel="0" collapsed="false">
      <c r="A5999" s="197" t="s">
        <v>12131</v>
      </c>
      <c r="B5999" s="197"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197" t="s">
        <v>12115</v>
      </c>
      <c r="D5999" s="197" t="s">
        <v>12130</v>
      </c>
      <c r="E5999" s="197" t="s">
        <v>12117</v>
      </c>
      <c r="F5999" s="197" t="s">
        <v>12118</v>
      </c>
      <c r="I5999" s="197" t="s">
        <v>338</v>
      </c>
      <c r="J5999" s="197" t="n">
        <v>35.14</v>
      </c>
    </row>
    <row r="6000" customFormat="false" ht="12.75" hidden="true" customHeight="false" outlineLevel="0" collapsed="false">
      <c r="A6000" s="197" t="s">
        <v>12132</v>
      </c>
      <c r="B6000" s="197"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197" t="s">
        <v>12115</v>
      </c>
      <c r="D6000" s="197" t="s">
        <v>12133</v>
      </c>
      <c r="E6000" s="197" t="s">
        <v>12117</v>
      </c>
      <c r="F6000" s="197" t="s">
        <v>12118</v>
      </c>
      <c r="I6000" s="197" t="s">
        <v>338</v>
      </c>
      <c r="J6000" s="197" t="n">
        <v>42.15</v>
      </c>
    </row>
    <row r="6001" customFormat="false" ht="12.75" hidden="true" customHeight="false" outlineLevel="0" collapsed="false">
      <c r="A6001" s="197" t="s">
        <v>12134</v>
      </c>
      <c r="B6001" s="197"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197" t="s">
        <v>12115</v>
      </c>
      <c r="D6001" s="197" t="s">
        <v>12133</v>
      </c>
      <c r="E6001" s="197" t="s">
        <v>12117</v>
      </c>
      <c r="F6001" s="197" t="s">
        <v>12118</v>
      </c>
      <c r="I6001" s="197" t="s">
        <v>338</v>
      </c>
      <c r="J6001" s="197" t="n">
        <v>39.16</v>
      </c>
    </row>
    <row r="6002" customFormat="false" ht="12.75" hidden="true" customHeight="false" outlineLevel="0" collapsed="false">
      <c r="A6002" s="197" t="s">
        <v>12135</v>
      </c>
      <c r="B6002" s="197"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197" t="s">
        <v>12115</v>
      </c>
      <c r="D6002" s="197" t="s">
        <v>12136</v>
      </c>
      <c r="E6002" s="197" t="s">
        <v>12117</v>
      </c>
      <c r="F6002" s="197" t="s">
        <v>12118</v>
      </c>
      <c r="I6002" s="197" t="s">
        <v>338</v>
      </c>
      <c r="J6002" s="197" t="n">
        <v>44.34</v>
      </c>
    </row>
    <row r="6003" customFormat="false" ht="12.75" hidden="true" customHeight="false" outlineLevel="0" collapsed="false">
      <c r="A6003" s="197" t="s">
        <v>12137</v>
      </c>
      <c r="B6003" s="197"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197" t="s">
        <v>12115</v>
      </c>
      <c r="D6003" s="197" t="s">
        <v>12136</v>
      </c>
      <c r="E6003" s="197" t="s">
        <v>12117</v>
      </c>
      <c r="F6003" s="197" t="s">
        <v>12118</v>
      </c>
      <c r="I6003" s="197" t="s">
        <v>338</v>
      </c>
      <c r="J6003" s="197" t="n">
        <v>41.16</v>
      </c>
    </row>
    <row r="6004" customFormat="false" ht="12.75" hidden="true" customHeight="false" outlineLevel="0" collapsed="false">
      <c r="A6004" s="197" t="s">
        <v>12138</v>
      </c>
      <c r="B6004" s="197"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197" t="s">
        <v>12115</v>
      </c>
      <c r="D6004" s="197" t="s">
        <v>12139</v>
      </c>
      <c r="E6004" s="197" t="s">
        <v>12117</v>
      </c>
      <c r="F6004" s="197" t="s">
        <v>12118</v>
      </c>
      <c r="I6004" s="197" t="s">
        <v>338</v>
      </c>
      <c r="J6004" s="197" t="n">
        <v>47.6</v>
      </c>
    </row>
    <row r="6005" customFormat="false" ht="12.75" hidden="true" customHeight="false" outlineLevel="0" collapsed="false">
      <c r="A6005" s="197" t="s">
        <v>12140</v>
      </c>
      <c r="B6005" s="197"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197" t="s">
        <v>12115</v>
      </c>
      <c r="D6005" s="197" t="s">
        <v>12139</v>
      </c>
      <c r="E6005" s="197" t="s">
        <v>12117</v>
      </c>
      <c r="F6005" s="197" t="s">
        <v>12118</v>
      </c>
      <c r="I6005" s="197" t="s">
        <v>338</v>
      </c>
      <c r="J6005" s="197" t="n">
        <v>44.18</v>
      </c>
    </row>
    <row r="6006" customFormat="false" ht="12.75" hidden="true" customHeight="false" outlineLevel="0" collapsed="false">
      <c r="A6006" s="197" t="s">
        <v>12141</v>
      </c>
      <c r="B6006" s="197"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197" t="s">
        <v>12142</v>
      </c>
      <c r="D6006" s="197" t="s">
        <v>12143</v>
      </c>
      <c r="E6006" s="197" t="s">
        <v>12144</v>
      </c>
      <c r="F6006" s="197" t="s">
        <v>12145</v>
      </c>
      <c r="I6006" s="197" t="s">
        <v>338</v>
      </c>
      <c r="J6006" s="197" t="n">
        <v>29.25</v>
      </c>
    </row>
    <row r="6007" customFormat="false" ht="12.75" hidden="true" customHeight="false" outlineLevel="0" collapsed="false">
      <c r="A6007" s="197" t="s">
        <v>12146</v>
      </c>
      <c r="B6007" s="197"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197" t="s">
        <v>12142</v>
      </c>
      <c r="D6007" s="197" t="s">
        <v>12143</v>
      </c>
      <c r="E6007" s="197" t="s">
        <v>12144</v>
      </c>
      <c r="F6007" s="197" t="s">
        <v>12145</v>
      </c>
      <c r="I6007" s="197" t="s">
        <v>338</v>
      </c>
      <c r="J6007" s="197" t="n">
        <v>27.24</v>
      </c>
    </row>
    <row r="6008" customFormat="false" ht="12.75" hidden="true" customHeight="false" outlineLevel="0" collapsed="false">
      <c r="A6008" s="197" t="s">
        <v>12147</v>
      </c>
      <c r="B6008" s="197"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197" t="s">
        <v>12142</v>
      </c>
      <c r="D6008" s="197" t="s">
        <v>12148</v>
      </c>
      <c r="E6008" s="197" t="s">
        <v>12144</v>
      </c>
      <c r="F6008" s="197" t="s">
        <v>12145</v>
      </c>
      <c r="I6008" s="197" t="s">
        <v>338</v>
      </c>
      <c r="J6008" s="197" t="n">
        <v>32.95</v>
      </c>
    </row>
    <row r="6009" customFormat="false" ht="12.75" hidden="true" customHeight="false" outlineLevel="0" collapsed="false">
      <c r="A6009" s="197" t="s">
        <v>12149</v>
      </c>
      <c r="B6009" s="197"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197" t="s">
        <v>12142</v>
      </c>
      <c r="D6009" s="197" t="s">
        <v>12148</v>
      </c>
      <c r="E6009" s="197" t="s">
        <v>12144</v>
      </c>
      <c r="F6009" s="197" t="s">
        <v>12145</v>
      </c>
      <c r="I6009" s="197" t="s">
        <v>338</v>
      </c>
      <c r="J6009" s="197" t="n">
        <v>30.66</v>
      </c>
    </row>
    <row r="6010" customFormat="false" ht="12.75" hidden="true" customHeight="false" outlineLevel="0" collapsed="false">
      <c r="A6010" s="197" t="s">
        <v>12150</v>
      </c>
      <c r="B6010" s="197"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197" t="s">
        <v>12142</v>
      </c>
      <c r="D6010" s="197" t="s">
        <v>12151</v>
      </c>
      <c r="E6010" s="197" t="s">
        <v>12144</v>
      </c>
      <c r="F6010" s="197" t="s">
        <v>12145</v>
      </c>
      <c r="I6010" s="197" t="s">
        <v>338</v>
      </c>
      <c r="J6010" s="197" t="n">
        <v>35.58</v>
      </c>
    </row>
    <row r="6011" customFormat="false" ht="12.75" hidden="true" customHeight="false" outlineLevel="0" collapsed="false">
      <c r="A6011" s="197" t="s">
        <v>12152</v>
      </c>
      <c r="B6011" s="197"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197" t="s">
        <v>12142</v>
      </c>
      <c r="D6011" s="197" t="s">
        <v>12151</v>
      </c>
      <c r="E6011" s="197" t="s">
        <v>12144</v>
      </c>
      <c r="F6011" s="197" t="s">
        <v>12145</v>
      </c>
      <c r="I6011" s="197" t="s">
        <v>338</v>
      </c>
      <c r="J6011" s="197" t="n">
        <v>33.08</v>
      </c>
    </row>
    <row r="6012" customFormat="false" ht="12.75" hidden="true" customHeight="false" outlineLevel="0" collapsed="false">
      <c r="A6012" s="197" t="s">
        <v>12153</v>
      </c>
      <c r="B6012" s="197"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197" t="s">
        <v>12142</v>
      </c>
      <c r="D6012" s="197" t="s">
        <v>12154</v>
      </c>
      <c r="E6012" s="197" t="s">
        <v>12144</v>
      </c>
      <c r="F6012" s="197" t="s">
        <v>12145</v>
      </c>
      <c r="I6012" s="197" t="s">
        <v>338</v>
      </c>
      <c r="J6012" s="197" t="n">
        <v>39.33</v>
      </c>
    </row>
    <row r="6013" customFormat="false" ht="12.75" hidden="true" customHeight="false" outlineLevel="0" collapsed="false">
      <c r="A6013" s="197" t="s">
        <v>12155</v>
      </c>
      <c r="B6013" s="197"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197" t="s">
        <v>12142</v>
      </c>
      <c r="D6013" s="197" t="s">
        <v>12154</v>
      </c>
      <c r="E6013" s="197" t="s">
        <v>12144</v>
      </c>
      <c r="F6013" s="197" t="s">
        <v>12145</v>
      </c>
      <c r="I6013" s="197" t="s">
        <v>338</v>
      </c>
      <c r="J6013" s="197" t="n">
        <v>36.55</v>
      </c>
    </row>
    <row r="6014" customFormat="false" ht="12.75" hidden="true" customHeight="false" outlineLevel="0" collapsed="false">
      <c r="A6014" s="197" t="s">
        <v>12156</v>
      </c>
      <c r="B6014" s="197"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197" t="s">
        <v>12142</v>
      </c>
      <c r="D6014" s="197" t="s">
        <v>12157</v>
      </c>
      <c r="E6014" s="197" t="s">
        <v>12144</v>
      </c>
      <c r="F6014" s="197" t="s">
        <v>12145</v>
      </c>
      <c r="I6014" s="197" t="s">
        <v>338</v>
      </c>
      <c r="J6014" s="197" t="n">
        <v>42.06</v>
      </c>
    </row>
    <row r="6015" customFormat="false" ht="12.75" hidden="true" customHeight="false" outlineLevel="0" collapsed="false">
      <c r="A6015" s="197" t="s">
        <v>12158</v>
      </c>
      <c r="B6015" s="197"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197" t="s">
        <v>12142</v>
      </c>
      <c r="D6015" s="197" t="s">
        <v>12157</v>
      </c>
      <c r="E6015" s="197" t="s">
        <v>12144</v>
      </c>
      <c r="F6015" s="197" t="s">
        <v>12145</v>
      </c>
      <c r="I6015" s="197" t="s">
        <v>338</v>
      </c>
      <c r="J6015" s="197" t="n">
        <v>39.06</v>
      </c>
    </row>
    <row r="6016" customFormat="false" ht="12.75" hidden="true" customHeight="false" outlineLevel="0" collapsed="false">
      <c r="A6016" s="197" t="s">
        <v>12159</v>
      </c>
      <c r="B6016" s="197"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197" t="s">
        <v>12142</v>
      </c>
      <c r="D6016" s="197" t="s">
        <v>12160</v>
      </c>
      <c r="E6016" s="197" t="s">
        <v>12144</v>
      </c>
      <c r="F6016" s="197" t="s">
        <v>12145</v>
      </c>
      <c r="I6016" s="197" t="s">
        <v>338</v>
      </c>
      <c r="J6016" s="197" t="n">
        <v>46.56</v>
      </c>
    </row>
    <row r="6017" customFormat="false" ht="12.75" hidden="true" customHeight="false" outlineLevel="0" collapsed="false">
      <c r="A6017" s="197" t="s">
        <v>12161</v>
      </c>
      <c r="B6017" s="197"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197" t="s">
        <v>12142</v>
      </c>
      <c r="D6017" s="197" t="s">
        <v>12160</v>
      </c>
      <c r="E6017" s="197" t="s">
        <v>12144</v>
      </c>
      <c r="F6017" s="197" t="s">
        <v>12145</v>
      </c>
      <c r="I6017" s="197" t="s">
        <v>338</v>
      </c>
      <c r="J6017" s="197" t="n">
        <v>43.21</v>
      </c>
    </row>
    <row r="6018" customFormat="false" ht="12.75" hidden="true" customHeight="false" outlineLevel="0" collapsed="false">
      <c r="A6018" s="197" t="s">
        <v>12162</v>
      </c>
      <c r="B6018" s="197"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197" t="s">
        <v>12142</v>
      </c>
      <c r="D6018" s="197" t="s">
        <v>12163</v>
      </c>
      <c r="E6018" s="197" t="s">
        <v>12144</v>
      </c>
      <c r="F6018" s="197" t="s">
        <v>12145</v>
      </c>
      <c r="I6018" s="197" t="s">
        <v>338</v>
      </c>
      <c r="J6018" s="197" t="n">
        <v>49.09</v>
      </c>
    </row>
    <row r="6019" customFormat="false" ht="12.75" hidden="true" customHeight="false" outlineLevel="0" collapsed="false">
      <c r="A6019" s="197" t="s">
        <v>12164</v>
      </c>
      <c r="B6019" s="197"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197" t="s">
        <v>12142</v>
      </c>
      <c r="D6019" s="197" t="s">
        <v>12163</v>
      </c>
      <c r="E6019" s="197" t="s">
        <v>12144</v>
      </c>
      <c r="F6019" s="197" t="s">
        <v>12145</v>
      </c>
      <c r="I6019" s="197" t="s">
        <v>338</v>
      </c>
      <c r="J6019" s="197" t="n">
        <v>45.52</v>
      </c>
    </row>
    <row r="6020" customFormat="false" ht="12.75" hidden="true" customHeight="false" outlineLevel="0" collapsed="false">
      <c r="A6020" s="197" t="s">
        <v>12165</v>
      </c>
      <c r="B6020" s="197"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197" t="s">
        <v>12142</v>
      </c>
      <c r="D6020" s="197" t="s">
        <v>12166</v>
      </c>
      <c r="E6020" s="197" t="s">
        <v>12144</v>
      </c>
      <c r="F6020" s="197" t="s">
        <v>12145</v>
      </c>
      <c r="I6020" s="197" t="s">
        <v>338</v>
      </c>
      <c r="J6020" s="197" t="n">
        <v>53.42</v>
      </c>
    </row>
    <row r="6021" customFormat="false" ht="12.75" hidden="true" customHeight="false" outlineLevel="0" collapsed="false">
      <c r="A6021" s="197" t="s">
        <v>12167</v>
      </c>
      <c r="B6021" s="197"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197" t="s">
        <v>12142</v>
      </c>
      <c r="D6021" s="197" t="s">
        <v>12166</v>
      </c>
      <c r="E6021" s="197" t="s">
        <v>12144</v>
      </c>
      <c r="F6021" s="197" t="s">
        <v>12145</v>
      </c>
      <c r="I6021" s="197" t="s">
        <v>338</v>
      </c>
      <c r="J6021" s="197" t="n">
        <v>49.53</v>
      </c>
    </row>
    <row r="6022" customFormat="false" ht="12.75" hidden="true" customHeight="false" outlineLevel="0" collapsed="false">
      <c r="A6022" s="197" t="s">
        <v>12168</v>
      </c>
      <c r="B6022" s="197"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197" t="s">
        <v>12142</v>
      </c>
      <c r="D6022" s="197" t="s">
        <v>12169</v>
      </c>
      <c r="E6022" s="197" t="s">
        <v>12144</v>
      </c>
      <c r="F6022" s="197" t="s">
        <v>12145</v>
      </c>
      <c r="I6022" s="197" t="s">
        <v>338</v>
      </c>
      <c r="J6022" s="197" t="n">
        <v>58.57</v>
      </c>
    </row>
    <row r="6023" customFormat="false" ht="12.75" hidden="true" customHeight="false" outlineLevel="0" collapsed="false">
      <c r="A6023" s="197" t="s">
        <v>12170</v>
      </c>
      <c r="B6023" s="197"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197" t="s">
        <v>12142</v>
      </c>
      <c r="D6023" s="197" t="s">
        <v>12169</v>
      </c>
      <c r="E6023" s="197" t="s">
        <v>12144</v>
      </c>
      <c r="F6023" s="197" t="s">
        <v>12145</v>
      </c>
      <c r="I6023" s="197" t="s">
        <v>338</v>
      </c>
      <c r="J6023" s="197" t="n">
        <v>54.25</v>
      </c>
    </row>
    <row r="6024" customFormat="false" ht="12.75" hidden="true" customHeight="false" outlineLevel="0" collapsed="false">
      <c r="A6024" s="197" t="s">
        <v>12171</v>
      </c>
      <c r="B6024" s="197"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197" t="s">
        <v>12142</v>
      </c>
      <c r="D6024" s="197" t="s">
        <v>12172</v>
      </c>
      <c r="E6024" s="197" t="s">
        <v>12144</v>
      </c>
      <c r="F6024" s="197" t="s">
        <v>12145</v>
      </c>
      <c r="I6024" s="197" t="s">
        <v>338</v>
      </c>
      <c r="J6024" s="197" t="n">
        <v>121.63</v>
      </c>
    </row>
    <row r="6025" customFormat="false" ht="12.75" hidden="true" customHeight="false" outlineLevel="0" collapsed="false">
      <c r="A6025" s="197" t="s">
        <v>12173</v>
      </c>
      <c r="B6025" s="197"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197" t="s">
        <v>12142</v>
      </c>
      <c r="D6025" s="197" t="s">
        <v>12172</v>
      </c>
      <c r="E6025" s="197" t="s">
        <v>12144</v>
      </c>
      <c r="F6025" s="197" t="s">
        <v>12145</v>
      </c>
      <c r="I6025" s="197" t="s">
        <v>338</v>
      </c>
      <c r="J6025" s="197" t="n">
        <v>109.92</v>
      </c>
    </row>
    <row r="6026" customFormat="false" ht="12.75" hidden="true" customHeight="false" outlineLevel="0" collapsed="false">
      <c r="A6026" s="197" t="s">
        <v>12174</v>
      </c>
      <c r="B6026" s="197"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197" t="s">
        <v>12142</v>
      </c>
      <c r="D6026" s="197" t="s">
        <v>12175</v>
      </c>
      <c r="E6026" s="197" t="s">
        <v>12144</v>
      </c>
      <c r="F6026" s="197" t="s">
        <v>12145</v>
      </c>
      <c r="I6026" s="197" t="s">
        <v>338</v>
      </c>
      <c r="J6026" s="197" t="n">
        <v>127.1</v>
      </c>
    </row>
    <row r="6027" customFormat="false" ht="12.75" hidden="true" customHeight="false" outlineLevel="0" collapsed="false">
      <c r="A6027" s="197" t="s">
        <v>12176</v>
      </c>
      <c r="B6027" s="197"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197" t="s">
        <v>12142</v>
      </c>
      <c r="D6027" s="197" t="s">
        <v>12175</v>
      </c>
      <c r="E6027" s="197" t="s">
        <v>12144</v>
      </c>
      <c r="F6027" s="197" t="s">
        <v>12145</v>
      </c>
      <c r="I6027" s="197" t="s">
        <v>338</v>
      </c>
      <c r="J6027" s="197" t="n">
        <v>114.93</v>
      </c>
    </row>
    <row r="6028" customFormat="false" ht="12.75" hidden="true" customHeight="false" outlineLevel="0" collapsed="false">
      <c r="A6028" s="197" t="s">
        <v>12177</v>
      </c>
      <c r="B6028" s="197"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197" t="s">
        <v>12178</v>
      </c>
      <c r="D6028" s="197" t="s">
        <v>12127</v>
      </c>
      <c r="E6028" s="197" t="s">
        <v>12117</v>
      </c>
      <c r="F6028" s="197" t="s">
        <v>12118</v>
      </c>
      <c r="I6028" s="197" t="s">
        <v>338</v>
      </c>
      <c r="J6028" s="197" t="n">
        <v>68.94</v>
      </c>
    </row>
    <row r="6029" customFormat="false" ht="12.75" hidden="true" customHeight="false" outlineLevel="0" collapsed="false">
      <c r="A6029" s="197" t="s">
        <v>12179</v>
      </c>
      <c r="B6029" s="197"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197" t="s">
        <v>12178</v>
      </c>
      <c r="D6029" s="197" t="s">
        <v>12127</v>
      </c>
      <c r="E6029" s="197" t="s">
        <v>12117</v>
      </c>
      <c r="F6029" s="197" t="s">
        <v>12118</v>
      </c>
      <c r="I6029" s="197" t="s">
        <v>338</v>
      </c>
      <c r="J6029" s="197" t="n">
        <v>62.82</v>
      </c>
    </row>
    <row r="6030" customFormat="false" ht="12.75" hidden="true" customHeight="false" outlineLevel="0" collapsed="false">
      <c r="A6030" s="197" t="s">
        <v>12180</v>
      </c>
      <c r="B6030" s="197"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197" t="s">
        <v>12178</v>
      </c>
      <c r="D6030" s="197" t="s">
        <v>12130</v>
      </c>
      <c r="E6030" s="197" t="s">
        <v>12117</v>
      </c>
      <c r="F6030" s="197" t="s">
        <v>12118</v>
      </c>
      <c r="I6030" s="197" t="s">
        <v>338</v>
      </c>
      <c r="J6030" s="197" t="n">
        <v>71.46</v>
      </c>
    </row>
    <row r="6031" customFormat="false" ht="12.75" hidden="true" customHeight="false" outlineLevel="0" collapsed="false">
      <c r="A6031" s="197" t="s">
        <v>12181</v>
      </c>
      <c r="B6031" s="197"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197" t="s">
        <v>12178</v>
      </c>
      <c r="D6031" s="197" t="s">
        <v>12130</v>
      </c>
      <c r="E6031" s="197" t="s">
        <v>12117</v>
      </c>
      <c r="F6031" s="197" t="s">
        <v>12118</v>
      </c>
      <c r="I6031" s="197" t="s">
        <v>338</v>
      </c>
      <c r="J6031" s="197" t="n">
        <v>65.1</v>
      </c>
    </row>
    <row r="6032" customFormat="false" ht="12.75" hidden="true" customHeight="false" outlineLevel="0" collapsed="false">
      <c r="A6032" s="197" t="s">
        <v>12182</v>
      </c>
      <c r="B6032" s="197"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197" t="s">
        <v>12178</v>
      </c>
      <c r="D6032" s="197" t="s">
        <v>12133</v>
      </c>
      <c r="E6032" s="197" t="s">
        <v>12117</v>
      </c>
      <c r="F6032" s="197" t="s">
        <v>12118</v>
      </c>
      <c r="I6032" s="197" t="s">
        <v>338</v>
      </c>
      <c r="J6032" s="197" t="n">
        <v>77.67</v>
      </c>
    </row>
    <row r="6033" customFormat="false" ht="12.75" hidden="true" customHeight="false" outlineLevel="0" collapsed="false">
      <c r="A6033" s="197" t="s">
        <v>12183</v>
      </c>
      <c r="B6033" s="197"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197" t="s">
        <v>12178</v>
      </c>
      <c r="D6033" s="197" t="s">
        <v>12133</v>
      </c>
      <c r="E6033" s="197" t="s">
        <v>12117</v>
      </c>
      <c r="F6033" s="197" t="s">
        <v>12118</v>
      </c>
      <c r="I6033" s="197" t="s">
        <v>338</v>
      </c>
      <c r="J6033" s="197" t="n">
        <v>70.78</v>
      </c>
    </row>
    <row r="6034" customFormat="false" ht="12.75" hidden="true" customHeight="false" outlineLevel="0" collapsed="false">
      <c r="A6034" s="197" t="s">
        <v>12184</v>
      </c>
      <c r="B6034" s="197"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197" t="s">
        <v>12178</v>
      </c>
      <c r="D6034" s="197" t="s">
        <v>12136</v>
      </c>
      <c r="E6034" s="197" t="s">
        <v>12117</v>
      </c>
      <c r="F6034" s="197" t="s">
        <v>12118</v>
      </c>
      <c r="I6034" s="197" t="s">
        <v>338</v>
      </c>
      <c r="J6034" s="197" t="n">
        <v>81.05</v>
      </c>
    </row>
    <row r="6035" customFormat="false" ht="12.75" hidden="true" customHeight="false" outlineLevel="0" collapsed="false">
      <c r="A6035" s="197" t="s">
        <v>12185</v>
      </c>
      <c r="B6035" s="197"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197" t="s">
        <v>12178</v>
      </c>
      <c r="D6035" s="197" t="s">
        <v>12136</v>
      </c>
      <c r="E6035" s="197" t="s">
        <v>12117</v>
      </c>
      <c r="F6035" s="197" t="s">
        <v>12118</v>
      </c>
      <c r="I6035" s="197" t="s">
        <v>338</v>
      </c>
      <c r="J6035" s="197" t="n">
        <v>73.89</v>
      </c>
    </row>
    <row r="6036" customFormat="false" ht="12.75" hidden="true" customHeight="false" outlineLevel="0" collapsed="false">
      <c r="A6036" s="197" t="s">
        <v>12186</v>
      </c>
      <c r="B6036" s="197"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197" t="s">
        <v>12178</v>
      </c>
      <c r="D6036" s="197" t="s">
        <v>12139</v>
      </c>
      <c r="E6036" s="197" t="s">
        <v>12117</v>
      </c>
      <c r="F6036" s="197" t="s">
        <v>12118</v>
      </c>
      <c r="I6036" s="197" t="s">
        <v>338</v>
      </c>
      <c r="J6036" s="197" t="n">
        <v>102.37</v>
      </c>
    </row>
    <row r="6037" customFormat="false" ht="12.75" hidden="true" customHeight="false" outlineLevel="0" collapsed="false">
      <c r="A6037" s="197" t="s">
        <v>12187</v>
      </c>
      <c r="B6037" s="197"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197" t="s">
        <v>12178</v>
      </c>
      <c r="D6037" s="197" t="s">
        <v>12139</v>
      </c>
      <c r="E6037" s="197" t="s">
        <v>12117</v>
      </c>
      <c r="F6037" s="197" t="s">
        <v>12118</v>
      </c>
      <c r="I6037" s="197" t="s">
        <v>338</v>
      </c>
      <c r="J6037" s="197" t="n">
        <v>92.89</v>
      </c>
    </row>
    <row r="6038" customFormat="false" ht="12.75" hidden="true" customHeight="false" outlineLevel="0" collapsed="false">
      <c r="A6038" s="197" t="s">
        <v>12188</v>
      </c>
      <c r="B6038" s="197"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197" t="s">
        <v>12178</v>
      </c>
      <c r="D6038" s="197" t="s">
        <v>12189</v>
      </c>
      <c r="E6038" s="197" t="s">
        <v>12117</v>
      </c>
      <c r="F6038" s="197" t="s">
        <v>12118</v>
      </c>
      <c r="I6038" s="197" t="s">
        <v>338</v>
      </c>
      <c r="J6038" s="197" t="n">
        <v>127.42</v>
      </c>
    </row>
    <row r="6039" customFormat="false" ht="12.75" hidden="true" customHeight="false" outlineLevel="0" collapsed="false">
      <c r="A6039" s="197" t="s">
        <v>12190</v>
      </c>
      <c r="B6039" s="197"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197" t="s">
        <v>12178</v>
      </c>
      <c r="D6039" s="197" t="s">
        <v>12189</v>
      </c>
      <c r="E6039" s="197" t="s">
        <v>12117</v>
      </c>
      <c r="F6039" s="197" t="s">
        <v>12118</v>
      </c>
      <c r="I6039" s="197" t="s">
        <v>338</v>
      </c>
      <c r="J6039" s="197" t="n">
        <v>115.26</v>
      </c>
    </row>
    <row r="6040" customFormat="false" ht="12.75" hidden="true" customHeight="false" outlineLevel="0" collapsed="false">
      <c r="A6040" s="197" t="s">
        <v>12191</v>
      </c>
      <c r="B6040" s="197"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197" t="s">
        <v>12178</v>
      </c>
      <c r="D6040" s="197" t="s">
        <v>12192</v>
      </c>
      <c r="E6040" s="197" t="s">
        <v>12117</v>
      </c>
      <c r="F6040" s="197" t="s">
        <v>12118</v>
      </c>
      <c r="I6040" s="197" t="s">
        <v>338</v>
      </c>
      <c r="J6040" s="197" t="n">
        <v>135.33</v>
      </c>
    </row>
    <row r="6041" customFormat="false" ht="12.75" hidden="true" customHeight="false" outlineLevel="0" collapsed="false">
      <c r="A6041" s="197" t="s">
        <v>12193</v>
      </c>
      <c r="B6041" s="197"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197" t="s">
        <v>12178</v>
      </c>
      <c r="D6041" s="197" t="s">
        <v>12192</v>
      </c>
      <c r="E6041" s="197" t="s">
        <v>12117</v>
      </c>
      <c r="F6041" s="197" t="s">
        <v>12118</v>
      </c>
      <c r="I6041" s="197" t="s">
        <v>338</v>
      </c>
      <c r="J6041" s="197" t="n">
        <v>122.52</v>
      </c>
    </row>
    <row r="6042" customFormat="false" ht="12.75" hidden="true" customHeight="false" outlineLevel="0" collapsed="false">
      <c r="A6042" s="197" t="s">
        <v>12194</v>
      </c>
      <c r="B6042" s="197"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197" t="s">
        <v>12178</v>
      </c>
      <c r="D6042" s="197" t="s">
        <v>12195</v>
      </c>
      <c r="E6042" s="197" t="s">
        <v>12117</v>
      </c>
      <c r="F6042" s="197" t="s">
        <v>12118</v>
      </c>
      <c r="I6042" s="197" t="s">
        <v>338</v>
      </c>
      <c r="J6042" s="197" t="n">
        <v>142.17</v>
      </c>
    </row>
    <row r="6043" customFormat="false" ht="12.75" hidden="true" customHeight="false" outlineLevel="0" collapsed="false">
      <c r="A6043" s="197" t="s">
        <v>12196</v>
      </c>
      <c r="B6043" s="197"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197" t="s">
        <v>12178</v>
      </c>
      <c r="D6043" s="197" t="s">
        <v>12195</v>
      </c>
      <c r="E6043" s="197" t="s">
        <v>12117</v>
      </c>
      <c r="F6043" s="197" t="s">
        <v>12118</v>
      </c>
      <c r="I6043" s="197" t="s">
        <v>338</v>
      </c>
      <c r="J6043" s="197" t="n">
        <v>128.82</v>
      </c>
    </row>
    <row r="6044" customFormat="false" ht="12.75" hidden="true" customHeight="false" outlineLevel="0" collapsed="false">
      <c r="A6044" s="197" t="s">
        <v>12197</v>
      </c>
      <c r="B6044" s="197"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197" t="s">
        <v>12178</v>
      </c>
      <c r="D6044" s="197" t="s">
        <v>12198</v>
      </c>
      <c r="E6044" s="197" t="s">
        <v>12117</v>
      </c>
      <c r="F6044" s="197" t="s">
        <v>12118</v>
      </c>
      <c r="I6044" s="197" t="s">
        <v>338</v>
      </c>
      <c r="J6044" s="197" t="n">
        <v>156.92</v>
      </c>
    </row>
    <row r="6045" customFormat="false" ht="12.75" hidden="true" customHeight="false" outlineLevel="0" collapsed="false">
      <c r="A6045" s="197" t="s">
        <v>12199</v>
      </c>
      <c r="B6045" s="197"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197" t="s">
        <v>12178</v>
      </c>
      <c r="D6045" s="197" t="s">
        <v>12198</v>
      </c>
      <c r="E6045" s="197" t="s">
        <v>12117</v>
      </c>
      <c r="F6045" s="197" t="s">
        <v>12118</v>
      </c>
      <c r="I6045" s="197" t="s">
        <v>338</v>
      </c>
      <c r="J6045" s="197" t="n">
        <v>142.2</v>
      </c>
    </row>
    <row r="6046" customFormat="false" ht="12.75" hidden="true" customHeight="false" outlineLevel="0" collapsed="false">
      <c r="A6046" s="197" t="s">
        <v>12200</v>
      </c>
      <c r="B6046" s="197"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197" t="s">
        <v>12178</v>
      </c>
      <c r="D6046" s="197" t="s">
        <v>12201</v>
      </c>
      <c r="E6046" s="197" t="s">
        <v>12202</v>
      </c>
      <c r="F6046" s="197" t="s">
        <v>12203</v>
      </c>
      <c r="I6046" s="197" t="s">
        <v>338</v>
      </c>
      <c r="J6046" s="197" t="n">
        <v>171.81</v>
      </c>
    </row>
    <row r="6047" customFormat="false" ht="12.75" hidden="true" customHeight="false" outlineLevel="0" collapsed="false">
      <c r="A6047" s="197" t="s">
        <v>12204</v>
      </c>
      <c r="B6047" s="197"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197" t="s">
        <v>12178</v>
      </c>
      <c r="D6047" s="197" t="s">
        <v>12201</v>
      </c>
      <c r="E6047" s="197" t="s">
        <v>12202</v>
      </c>
      <c r="F6047" s="197" t="s">
        <v>12203</v>
      </c>
      <c r="I6047" s="197" t="s">
        <v>338</v>
      </c>
      <c r="J6047" s="197" t="n">
        <v>155.72</v>
      </c>
    </row>
    <row r="6048" customFormat="false" ht="12.75" hidden="true" customHeight="false" outlineLevel="0" collapsed="false">
      <c r="A6048" s="197" t="s">
        <v>12205</v>
      </c>
      <c r="B6048" s="197"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197" t="s">
        <v>12178</v>
      </c>
      <c r="D6048" s="197" t="s">
        <v>12206</v>
      </c>
      <c r="E6048" s="197" t="s">
        <v>12202</v>
      </c>
      <c r="F6048" s="197" t="s">
        <v>12203</v>
      </c>
      <c r="I6048" s="197" t="s">
        <v>338</v>
      </c>
      <c r="J6048" s="197" t="n">
        <v>199.84</v>
      </c>
    </row>
    <row r="6049" customFormat="false" ht="12.75" hidden="true" customHeight="false" outlineLevel="0" collapsed="false">
      <c r="A6049" s="197" t="s">
        <v>12207</v>
      </c>
      <c r="B6049" s="197"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197" t="s">
        <v>12178</v>
      </c>
      <c r="D6049" s="197" t="s">
        <v>12206</v>
      </c>
      <c r="E6049" s="197" t="s">
        <v>12202</v>
      </c>
      <c r="F6049" s="197" t="s">
        <v>12203</v>
      </c>
      <c r="I6049" s="197" t="s">
        <v>338</v>
      </c>
      <c r="J6049" s="197" t="n">
        <v>181.23</v>
      </c>
    </row>
    <row r="6050" customFormat="false" ht="12.75" hidden="true" customHeight="false" outlineLevel="0" collapsed="false">
      <c r="A6050" s="197" t="s">
        <v>12208</v>
      </c>
      <c r="B6050" s="197"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197" t="s">
        <v>12209</v>
      </c>
      <c r="D6050" s="197" t="s">
        <v>12154</v>
      </c>
      <c r="E6050" s="197" t="s">
        <v>12144</v>
      </c>
      <c r="F6050" s="197" t="s">
        <v>12145</v>
      </c>
      <c r="I6050" s="197" t="s">
        <v>338</v>
      </c>
      <c r="J6050" s="197" t="n">
        <v>82.51</v>
      </c>
    </row>
    <row r="6051" customFormat="false" ht="12.75" hidden="true" customHeight="false" outlineLevel="0" collapsed="false">
      <c r="A6051" s="197" t="s">
        <v>12210</v>
      </c>
      <c r="B6051" s="197"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197" t="s">
        <v>12209</v>
      </c>
      <c r="D6051" s="197" t="s">
        <v>12154</v>
      </c>
      <c r="E6051" s="197" t="s">
        <v>12144</v>
      </c>
      <c r="F6051" s="197" t="s">
        <v>12145</v>
      </c>
      <c r="I6051" s="197" t="s">
        <v>338</v>
      </c>
      <c r="J6051" s="197" t="n">
        <v>75.18</v>
      </c>
    </row>
    <row r="6052" customFormat="false" ht="12.75" hidden="true" customHeight="false" outlineLevel="0" collapsed="false">
      <c r="A6052" s="197" t="s">
        <v>12211</v>
      </c>
      <c r="B6052" s="197"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197" t="s">
        <v>12209</v>
      </c>
      <c r="D6052" s="197" t="s">
        <v>12157</v>
      </c>
      <c r="E6052" s="197" t="s">
        <v>12144</v>
      </c>
      <c r="F6052" s="197" t="s">
        <v>12145</v>
      </c>
      <c r="I6052" s="197" t="s">
        <v>338</v>
      </c>
      <c r="J6052" s="197" t="n">
        <v>89.7</v>
      </c>
    </row>
    <row r="6053" customFormat="false" ht="12.75" hidden="true" customHeight="false" outlineLevel="0" collapsed="false">
      <c r="A6053" s="197" t="s">
        <v>12212</v>
      </c>
      <c r="B6053" s="197"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197" t="s">
        <v>12209</v>
      </c>
      <c r="D6053" s="197" t="s">
        <v>12157</v>
      </c>
      <c r="E6053" s="197" t="s">
        <v>12144</v>
      </c>
      <c r="F6053" s="197" t="s">
        <v>12145</v>
      </c>
      <c r="I6053" s="197" t="s">
        <v>338</v>
      </c>
      <c r="J6053" s="197" t="n">
        <v>81.77</v>
      </c>
    </row>
    <row r="6054" customFormat="false" ht="12.75" hidden="true" customHeight="false" outlineLevel="0" collapsed="false">
      <c r="A6054" s="197" t="s">
        <v>12213</v>
      </c>
      <c r="B6054" s="197"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197" t="s">
        <v>12209</v>
      </c>
      <c r="D6054" s="197" t="s">
        <v>12160</v>
      </c>
      <c r="E6054" s="197" t="s">
        <v>12144</v>
      </c>
      <c r="F6054" s="197" t="s">
        <v>12145</v>
      </c>
      <c r="I6054" s="197" t="s">
        <v>338</v>
      </c>
      <c r="J6054" s="197" t="n">
        <v>98.59</v>
      </c>
    </row>
    <row r="6055" customFormat="false" ht="12.75" hidden="true" customHeight="false" outlineLevel="0" collapsed="false">
      <c r="A6055" s="197" t="s">
        <v>12214</v>
      </c>
      <c r="B6055" s="197"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197" t="s">
        <v>12209</v>
      </c>
      <c r="D6055" s="197" t="s">
        <v>12160</v>
      </c>
      <c r="E6055" s="197" t="s">
        <v>12144</v>
      </c>
      <c r="F6055" s="197" t="s">
        <v>12145</v>
      </c>
      <c r="I6055" s="197" t="s">
        <v>338</v>
      </c>
      <c r="J6055" s="197" t="n">
        <v>89.9</v>
      </c>
    </row>
    <row r="6056" customFormat="false" ht="12.75" hidden="true" customHeight="false" outlineLevel="0" collapsed="false">
      <c r="A6056" s="197" t="s">
        <v>12215</v>
      </c>
      <c r="B6056" s="197"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197" t="s">
        <v>12209</v>
      </c>
      <c r="D6056" s="197" t="s">
        <v>12163</v>
      </c>
      <c r="E6056" s="197" t="s">
        <v>12144</v>
      </c>
      <c r="F6056" s="197" t="s">
        <v>12145</v>
      </c>
      <c r="I6056" s="197" t="s">
        <v>338</v>
      </c>
      <c r="J6056" s="197" t="n">
        <v>107.86</v>
      </c>
    </row>
    <row r="6057" customFormat="false" ht="12.75" hidden="true" customHeight="false" outlineLevel="0" collapsed="false">
      <c r="A6057" s="197" t="s">
        <v>12216</v>
      </c>
      <c r="B6057" s="197"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197" t="s">
        <v>12209</v>
      </c>
      <c r="D6057" s="197" t="s">
        <v>12163</v>
      </c>
      <c r="E6057" s="197" t="s">
        <v>12144</v>
      </c>
      <c r="F6057" s="197" t="s">
        <v>12145</v>
      </c>
      <c r="I6057" s="197" t="s">
        <v>338</v>
      </c>
      <c r="J6057" s="197" t="n">
        <v>98.39</v>
      </c>
    </row>
    <row r="6058" customFormat="false" ht="12.75" hidden="true" customHeight="false" outlineLevel="0" collapsed="false">
      <c r="A6058" s="197" t="s">
        <v>12217</v>
      </c>
      <c r="B6058" s="197"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197" t="s">
        <v>12209</v>
      </c>
      <c r="D6058" s="197" t="s">
        <v>12166</v>
      </c>
      <c r="E6058" s="197" t="s">
        <v>12144</v>
      </c>
      <c r="F6058" s="197" t="s">
        <v>12145</v>
      </c>
      <c r="I6058" s="197" t="s">
        <v>338</v>
      </c>
      <c r="J6058" s="197" t="n">
        <v>128.77</v>
      </c>
    </row>
    <row r="6059" customFormat="false" ht="12.75" hidden="true" customHeight="false" outlineLevel="0" collapsed="false">
      <c r="A6059" s="197" t="s">
        <v>12218</v>
      </c>
      <c r="B6059" s="197"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197" t="s">
        <v>12209</v>
      </c>
      <c r="D6059" s="197" t="s">
        <v>12166</v>
      </c>
      <c r="E6059" s="197" t="s">
        <v>12144</v>
      </c>
      <c r="F6059" s="197" t="s">
        <v>12145</v>
      </c>
      <c r="I6059" s="197" t="s">
        <v>338</v>
      </c>
      <c r="J6059" s="197" t="n">
        <v>117.02</v>
      </c>
    </row>
    <row r="6060" customFormat="false" ht="12.75" hidden="true" customHeight="false" outlineLevel="0" collapsed="false">
      <c r="A6060" s="197" t="s">
        <v>12219</v>
      </c>
      <c r="B6060" s="197"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197" t="s">
        <v>12209</v>
      </c>
      <c r="D6060" s="197" t="s">
        <v>12169</v>
      </c>
      <c r="E6060" s="197" t="s">
        <v>12144</v>
      </c>
      <c r="F6060" s="197" t="s">
        <v>12145</v>
      </c>
      <c r="I6060" s="197" t="s">
        <v>338</v>
      </c>
      <c r="J6060" s="197" t="n">
        <v>158.7</v>
      </c>
    </row>
    <row r="6061" customFormat="false" ht="12.75" hidden="true" customHeight="false" outlineLevel="0" collapsed="false">
      <c r="A6061" s="197" t="s">
        <v>12220</v>
      </c>
      <c r="B6061" s="197"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197" t="s">
        <v>12209</v>
      </c>
      <c r="D6061" s="197" t="s">
        <v>12169</v>
      </c>
      <c r="E6061" s="197" t="s">
        <v>12144</v>
      </c>
      <c r="F6061" s="197" t="s">
        <v>12145</v>
      </c>
      <c r="I6061" s="197" t="s">
        <v>338</v>
      </c>
      <c r="J6061" s="197" t="n">
        <v>143.85</v>
      </c>
    </row>
    <row r="6062" customFormat="false" ht="12.75" hidden="true" customHeight="false" outlineLevel="0" collapsed="false">
      <c r="A6062" s="197" t="s">
        <v>12221</v>
      </c>
      <c r="B6062" s="197"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197" t="s">
        <v>12209</v>
      </c>
      <c r="D6062" s="197" t="s">
        <v>12172</v>
      </c>
      <c r="E6062" s="197" t="s">
        <v>12144</v>
      </c>
      <c r="F6062" s="197" t="s">
        <v>12145</v>
      </c>
      <c r="I6062" s="197" t="s">
        <v>338</v>
      </c>
      <c r="J6062" s="197" t="n">
        <v>172.19</v>
      </c>
    </row>
    <row r="6063" customFormat="false" ht="12.75" hidden="true" customHeight="false" outlineLevel="0" collapsed="false">
      <c r="A6063" s="197" t="s">
        <v>12222</v>
      </c>
      <c r="B6063" s="197"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197" t="s">
        <v>12209</v>
      </c>
      <c r="D6063" s="197" t="s">
        <v>12172</v>
      </c>
      <c r="E6063" s="197" t="s">
        <v>12144</v>
      </c>
      <c r="F6063" s="197" t="s">
        <v>12145</v>
      </c>
      <c r="I6063" s="197" t="s">
        <v>338</v>
      </c>
      <c r="J6063" s="197" t="n">
        <v>156.22</v>
      </c>
    </row>
    <row r="6064" customFormat="false" ht="12.75" hidden="true" customHeight="false" outlineLevel="0" collapsed="false">
      <c r="A6064" s="197" t="s">
        <v>12223</v>
      </c>
      <c r="B6064" s="197"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197" t="s">
        <v>12209</v>
      </c>
      <c r="D6064" s="197" t="s">
        <v>12175</v>
      </c>
      <c r="E6064" s="197" t="s">
        <v>12144</v>
      </c>
      <c r="F6064" s="197" t="s">
        <v>12145</v>
      </c>
      <c r="I6064" s="197" t="s">
        <v>338</v>
      </c>
      <c r="J6064" s="197" t="n">
        <v>204.44</v>
      </c>
    </row>
    <row r="6065" customFormat="false" ht="12.75" hidden="true" customHeight="false" outlineLevel="0" collapsed="false">
      <c r="A6065" s="197" t="s">
        <v>12224</v>
      </c>
      <c r="B6065" s="197"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197" t="s">
        <v>12209</v>
      </c>
      <c r="D6065" s="197" t="s">
        <v>12175</v>
      </c>
      <c r="E6065" s="197" t="s">
        <v>12144</v>
      </c>
      <c r="F6065" s="197" t="s">
        <v>12145</v>
      </c>
      <c r="I6065" s="197" t="s">
        <v>338</v>
      </c>
      <c r="J6065" s="197" t="n">
        <v>185.47</v>
      </c>
    </row>
    <row r="6066" customFormat="false" ht="12.75" hidden="true" customHeight="false" outlineLevel="0" collapsed="false">
      <c r="A6066" s="197" t="s">
        <v>12225</v>
      </c>
      <c r="B6066" s="197"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197" t="s">
        <v>12209</v>
      </c>
      <c r="D6066" s="197" t="s">
        <v>12226</v>
      </c>
      <c r="E6066" s="197" t="s">
        <v>12144</v>
      </c>
      <c r="F6066" s="197" t="s">
        <v>12145</v>
      </c>
      <c r="I6066" s="197" t="s">
        <v>338</v>
      </c>
      <c r="J6066" s="197" t="n">
        <v>216.49</v>
      </c>
    </row>
    <row r="6067" customFormat="false" ht="12.75" hidden="true" customHeight="false" outlineLevel="0" collapsed="false">
      <c r="A6067" s="197" t="s">
        <v>12227</v>
      </c>
      <c r="B6067" s="197"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197" t="s">
        <v>12209</v>
      </c>
      <c r="D6067" s="197" t="s">
        <v>12226</v>
      </c>
      <c r="E6067" s="197" t="s">
        <v>12144</v>
      </c>
      <c r="F6067" s="197" t="s">
        <v>12145</v>
      </c>
      <c r="I6067" s="197" t="s">
        <v>338</v>
      </c>
      <c r="J6067" s="197" t="n">
        <v>196.51</v>
      </c>
    </row>
    <row r="6068" customFormat="false" ht="12.75" hidden="true" customHeight="false" outlineLevel="0" collapsed="false">
      <c r="A6068" s="197" t="s">
        <v>12228</v>
      </c>
      <c r="B6068" s="197"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197" t="s">
        <v>12209</v>
      </c>
      <c r="D6068" s="197" t="s">
        <v>12229</v>
      </c>
      <c r="E6068" s="197" t="s">
        <v>12117</v>
      </c>
      <c r="F6068" s="197" t="s">
        <v>12118</v>
      </c>
      <c r="I6068" s="197" t="s">
        <v>338</v>
      </c>
      <c r="J6068" s="197" t="n">
        <v>250.88</v>
      </c>
    </row>
    <row r="6069" customFormat="false" ht="12.75" hidden="true" customHeight="false" outlineLevel="0" collapsed="false">
      <c r="A6069" s="197" t="s">
        <v>12230</v>
      </c>
      <c r="B6069" s="197"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197" t="s">
        <v>12209</v>
      </c>
      <c r="D6069" s="197" t="s">
        <v>12229</v>
      </c>
      <c r="E6069" s="197" t="s">
        <v>12117</v>
      </c>
      <c r="F6069" s="197" t="s">
        <v>12118</v>
      </c>
      <c r="I6069" s="197" t="s">
        <v>338</v>
      </c>
      <c r="J6069" s="197" t="n">
        <v>227.46</v>
      </c>
    </row>
    <row r="6070" customFormat="false" ht="12.75" hidden="true" customHeight="false" outlineLevel="0" collapsed="false">
      <c r="A6070" s="197" t="s">
        <v>12231</v>
      </c>
      <c r="B6070" s="197"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197" t="s">
        <v>12209</v>
      </c>
      <c r="D6070" s="197" t="s">
        <v>12232</v>
      </c>
      <c r="E6070" s="197" t="s">
        <v>12117</v>
      </c>
      <c r="F6070" s="197" t="s">
        <v>12118</v>
      </c>
      <c r="I6070" s="197" t="s">
        <v>338</v>
      </c>
      <c r="J6070" s="197" t="n">
        <v>274.96</v>
      </c>
    </row>
    <row r="6071" customFormat="false" ht="12.75" hidden="true" customHeight="false" outlineLevel="0" collapsed="false">
      <c r="A6071" s="197" t="s">
        <v>12233</v>
      </c>
      <c r="B6071" s="197"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197" t="s">
        <v>12209</v>
      </c>
      <c r="D6071" s="197" t="s">
        <v>12232</v>
      </c>
      <c r="E6071" s="197" t="s">
        <v>12117</v>
      </c>
      <c r="F6071" s="197" t="s">
        <v>12118</v>
      </c>
      <c r="I6071" s="197" t="s">
        <v>338</v>
      </c>
      <c r="J6071" s="197" t="n">
        <v>249.54</v>
      </c>
    </row>
    <row r="6072" customFormat="false" ht="12.75" hidden="true" customHeight="false" outlineLevel="0" collapsed="false">
      <c r="A6072" s="197" t="s">
        <v>12234</v>
      </c>
      <c r="B6072" s="197"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197" t="s">
        <v>12209</v>
      </c>
      <c r="D6072" s="197" t="s">
        <v>12235</v>
      </c>
      <c r="E6072" s="197" t="s">
        <v>12117</v>
      </c>
      <c r="F6072" s="197" t="s">
        <v>12118</v>
      </c>
      <c r="I6072" s="197" t="s">
        <v>338</v>
      </c>
      <c r="J6072" s="197" t="n">
        <v>316.35</v>
      </c>
    </row>
    <row r="6073" customFormat="false" ht="12.75" hidden="true" customHeight="false" outlineLevel="0" collapsed="false">
      <c r="A6073" s="197" t="s">
        <v>12236</v>
      </c>
      <c r="B6073" s="197"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197" t="s">
        <v>12209</v>
      </c>
      <c r="D6073" s="197" t="s">
        <v>12235</v>
      </c>
      <c r="E6073" s="197" t="s">
        <v>12117</v>
      </c>
      <c r="F6073" s="197" t="s">
        <v>12118</v>
      </c>
      <c r="I6073" s="197" t="s">
        <v>338</v>
      </c>
      <c r="J6073" s="197" t="n">
        <v>286.52</v>
      </c>
    </row>
    <row r="6074" customFormat="false" ht="12.75" hidden="true" customHeight="false" outlineLevel="0" collapsed="false">
      <c r="A6074" s="197" t="s">
        <v>12237</v>
      </c>
      <c r="B6074" s="197"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197" t="s">
        <v>12209</v>
      </c>
      <c r="D6074" s="197" t="s">
        <v>12238</v>
      </c>
      <c r="E6074" s="197" t="s">
        <v>12117</v>
      </c>
      <c r="F6074" s="197" t="s">
        <v>12118</v>
      </c>
      <c r="I6074" s="197" t="s">
        <v>338</v>
      </c>
      <c r="J6074" s="197" t="n">
        <v>340.43</v>
      </c>
    </row>
    <row r="6075" customFormat="false" ht="12.75" hidden="true" customHeight="false" outlineLevel="0" collapsed="false">
      <c r="A6075" s="197" t="s">
        <v>12239</v>
      </c>
      <c r="B6075" s="197"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197" t="s">
        <v>12209</v>
      </c>
      <c r="D6075" s="197" t="s">
        <v>12238</v>
      </c>
      <c r="E6075" s="197" t="s">
        <v>12117</v>
      </c>
      <c r="F6075" s="197" t="s">
        <v>12118</v>
      </c>
      <c r="I6075" s="197" t="s">
        <v>338</v>
      </c>
      <c r="J6075" s="197" t="n">
        <v>308.6</v>
      </c>
    </row>
    <row r="6076" customFormat="false" ht="12.75" hidden="true" customHeight="false" outlineLevel="0" collapsed="false">
      <c r="A6076" s="197" t="s">
        <v>12240</v>
      </c>
      <c r="B6076" s="197"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197" t="s">
        <v>12209</v>
      </c>
      <c r="D6076" s="197" t="s">
        <v>12241</v>
      </c>
      <c r="E6076" s="197" t="s">
        <v>12117</v>
      </c>
      <c r="F6076" s="197" t="s">
        <v>12118</v>
      </c>
      <c r="I6076" s="197" t="s">
        <v>338</v>
      </c>
      <c r="J6076" s="197" t="n">
        <v>450.03</v>
      </c>
    </row>
    <row r="6077" customFormat="false" ht="12.75" hidden="true" customHeight="false" outlineLevel="0" collapsed="false">
      <c r="A6077" s="197" t="s">
        <v>12242</v>
      </c>
      <c r="B6077" s="197"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197" t="s">
        <v>12209</v>
      </c>
      <c r="D6077" s="197" t="s">
        <v>12241</v>
      </c>
      <c r="E6077" s="197" t="s">
        <v>12117</v>
      </c>
      <c r="F6077" s="197" t="s">
        <v>12118</v>
      </c>
      <c r="I6077" s="197" t="s">
        <v>338</v>
      </c>
      <c r="J6077" s="197" t="n">
        <v>407.98</v>
      </c>
    </row>
    <row r="6078" customFormat="false" ht="12.75" hidden="true" customHeight="false" outlineLevel="0" collapsed="false">
      <c r="A6078" s="197" t="s">
        <v>12243</v>
      </c>
      <c r="B6078" s="197"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197" t="s">
        <v>12209</v>
      </c>
      <c r="D6078" s="197" t="s">
        <v>12244</v>
      </c>
      <c r="E6078" s="197" t="s">
        <v>12117</v>
      </c>
      <c r="F6078" s="197" t="s">
        <v>12118</v>
      </c>
      <c r="I6078" s="197" t="s">
        <v>338</v>
      </c>
      <c r="J6078" s="197" t="n">
        <v>557.53</v>
      </c>
    </row>
    <row r="6079" customFormat="false" ht="12.75" hidden="true" customHeight="false" outlineLevel="0" collapsed="false">
      <c r="A6079" s="197" t="s">
        <v>12245</v>
      </c>
      <c r="B6079" s="197"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197" t="s">
        <v>12209</v>
      </c>
      <c r="D6079" s="197" t="s">
        <v>12244</v>
      </c>
      <c r="E6079" s="197" t="s">
        <v>12117</v>
      </c>
      <c r="F6079" s="197" t="s">
        <v>12118</v>
      </c>
      <c r="I6079" s="197" t="s">
        <v>338</v>
      </c>
      <c r="J6079" s="197" t="n">
        <v>505.46</v>
      </c>
    </row>
    <row r="6080" customFormat="false" ht="12.75" hidden="true" customHeight="false" outlineLevel="0" collapsed="false">
      <c r="A6080" s="197" t="s">
        <v>12246</v>
      </c>
      <c r="B6080" s="197"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197" t="s">
        <v>12247</v>
      </c>
      <c r="D6080" s="197" t="s">
        <v>12248</v>
      </c>
      <c r="E6080" s="197" t="s">
        <v>12249</v>
      </c>
      <c r="F6080" s="197" t="s">
        <v>12250</v>
      </c>
      <c r="I6080" s="197" t="s">
        <v>338</v>
      </c>
      <c r="J6080" s="197" t="n">
        <v>117.97</v>
      </c>
    </row>
    <row r="6081" customFormat="false" ht="12.75" hidden="true" customHeight="false" outlineLevel="0" collapsed="false">
      <c r="A6081" s="197" t="s">
        <v>12251</v>
      </c>
      <c r="B6081" s="197"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197" t="s">
        <v>12247</v>
      </c>
      <c r="D6081" s="197" t="s">
        <v>12248</v>
      </c>
      <c r="E6081" s="197" t="s">
        <v>12249</v>
      </c>
      <c r="F6081" s="197" t="s">
        <v>12250</v>
      </c>
      <c r="I6081" s="197" t="s">
        <v>338</v>
      </c>
      <c r="J6081" s="197" t="n">
        <v>109.17</v>
      </c>
    </row>
    <row r="6082" customFormat="false" ht="12.75" hidden="true" customHeight="false" outlineLevel="0" collapsed="false">
      <c r="A6082" s="197" t="s">
        <v>12252</v>
      </c>
      <c r="B6082" s="197"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197" t="s">
        <v>12247</v>
      </c>
      <c r="D6082" s="197" t="s">
        <v>12169</v>
      </c>
      <c r="E6082" s="197" t="s">
        <v>12144</v>
      </c>
      <c r="F6082" s="197" t="s">
        <v>12145</v>
      </c>
      <c r="I6082" s="197" t="s">
        <v>338</v>
      </c>
      <c r="J6082" s="197" t="n">
        <v>201.27</v>
      </c>
    </row>
    <row r="6083" customFormat="false" ht="12.75" hidden="true" customHeight="false" outlineLevel="0" collapsed="false">
      <c r="A6083" s="197" t="s">
        <v>12253</v>
      </c>
      <c r="B6083" s="197"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197" t="s">
        <v>12247</v>
      </c>
      <c r="D6083" s="197" t="s">
        <v>12169</v>
      </c>
      <c r="E6083" s="197" t="s">
        <v>12144</v>
      </c>
      <c r="F6083" s="197" t="s">
        <v>12145</v>
      </c>
      <c r="I6083" s="197" t="s">
        <v>338</v>
      </c>
      <c r="J6083" s="197" t="n">
        <v>182.54</v>
      </c>
    </row>
    <row r="6084" customFormat="false" ht="12.75" hidden="true" customHeight="false" outlineLevel="0" collapsed="false">
      <c r="A6084" s="197" t="s">
        <v>12254</v>
      </c>
      <c r="B6084" s="197"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197" t="s">
        <v>12247</v>
      </c>
      <c r="D6084" s="197" t="s">
        <v>12172</v>
      </c>
      <c r="E6084" s="197" t="s">
        <v>12144</v>
      </c>
      <c r="F6084" s="197" t="s">
        <v>12145</v>
      </c>
      <c r="I6084" s="197" t="s">
        <v>338</v>
      </c>
      <c r="J6084" s="197" t="n">
        <v>217.85</v>
      </c>
    </row>
    <row r="6085" customFormat="false" ht="12.75" hidden="true" customHeight="false" outlineLevel="0" collapsed="false">
      <c r="A6085" s="197" t="s">
        <v>12255</v>
      </c>
      <c r="B6085" s="197"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197" t="s">
        <v>12247</v>
      </c>
      <c r="D6085" s="197" t="s">
        <v>12172</v>
      </c>
      <c r="E6085" s="197" t="s">
        <v>12144</v>
      </c>
      <c r="F6085" s="197" t="s">
        <v>12145</v>
      </c>
      <c r="I6085" s="197" t="s">
        <v>338</v>
      </c>
      <c r="J6085" s="197" t="n">
        <v>197.81</v>
      </c>
    </row>
    <row r="6086" customFormat="false" ht="12.75" hidden="true" customHeight="false" outlineLevel="0" collapsed="false">
      <c r="A6086" s="197" t="s">
        <v>12256</v>
      </c>
      <c r="B6086" s="197"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197" t="s">
        <v>12247</v>
      </c>
      <c r="D6086" s="197" t="s">
        <v>12175</v>
      </c>
      <c r="E6086" s="197" t="s">
        <v>12144</v>
      </c>
      <c r="F6086" s="197" t="s">
        <v>12145</v>
      </c>
      <c r="I6086" s="197" t="s">
        <v>338</v>
      </c>
      <c r="J6086" s="197" t="n">
        <v>248.49</v>
      </c>
    </row>
    <row r="6087" customFormat="false" ht="12.75" hidden="true" customHeight="false" outlineLevel="0" collapsed="false">
      <c r="A6087" s="197" t="s">
        <v>12257</v>
      </c>
      <c r="B6087" s="197"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197" t="s">
        <v>12247</v>
      </c>
      <c r="D6087" s="197" t="s">
        <v>12175</v>
      </c>
      <c r="E6087" s="197" t="s">
        <v>12144</v>
      </c>
      <c r="F6087" s="197" t="s">
        <v>12145</v>
      </c>
      <c r="I6087" s="197" t="s">
        <v>338</v>
      </c>
      <c r="J6087" s="197" t="n">
        <v>225.65</v>
      </c>
    </row>
    <row r="6088" customFormat="false" ht="12.75" hidden="true" customHeight="false" outlineLevel="0" collapsed="false">
      <c r="A6088" s="197" t="s">
        <v>12258</v>
      </c>
      <c r="B6088" s="197"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197" t="s">
        <v>12247</v>
      </c>
      <c r="D6088" s="197" t="s">
        <v>12226</v>
      </c>
      <c r="E6088" s="197" t="s">
        <v>12144</v>
      </c>
      <c r="F6088" s="197" t="s">
        <v>12145</v>
      </c>
      <c r="I6088" s="197" t="s">
        <v>338</v>
      </c>
      <c r="J6088" s="197" t="n">
        <v>264.54</v>
      </c>
    </row>
    <row r="6089" customFormat="false" ht="12.75" hidden="true" customHeight="false" outlineLevel="0" collapsed="false">
      <c r="A6089" s="197" t="s">
        <v>12259</v>
      </c>
      <c r="B6089" s="197"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197" t="s">
        <v>12247</v>
      </c>
      <c r="D6089" s="197" t="s">
        <v>12226</v>
      </c>
      <c r="E6089" s="197" t="s">
        <v>12144</v>
      </c>
      <c r="F6089" s="197" t="s">
        <v>12145</v>
      </c>
      <c r="I6089" s="197" t="s">
        <v>338</v>
      </c>
      <c r="J6089" s="197" t="n">
        <v>240.37</v>
      </c>
    </row>
    <row r="6090" customFormat="false" ht="12.75" hidden="true" customHeight="false" outlineLevel="0" collapsed="false">
      <c r="A6090" s="197" t="s">
        <v>12260</v>
      </c>
      <c r="B6090" s="197"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197" t="s">
        <v>12247</v>
      </c>
      <c r="D6090" s="197" t="s">
        <v>12229</v>
      </c>
      <c r="E6090" s="197" t="s">
        <v>12117</v>
      </c>
      <c r="F6090" s="197" t="s">
        <v>12118</v>
      </c>
      <c r="I6090" s="197" t="s">
        <v>338</v>
      </c>
      <c r="J6090" s="197" t="n">
        <v>302.47</v>
      </c>
    </row>
    <row r="6091" customFormat="false" ht="12.75" hidden="true" customHeight="false" outlineLevel="0" collapsed="false">
      <c r="A6091" s="197" t="s">
        <v>12261</v>
      </c>
      <c r="B6091" s="197"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197" t="s">
        <v>12247</v>
      </c>
      <c r="D6091" s="197" t="s">
        <v>12229</v>
      </c>
      <c r="E6091" s="197" t="s">
        <v>12117</v>
      </c>
      <c r="F6091" s="197" t="s">
        <v>12118</v>
      </c>
      <c r="I6091" s="197" t="s">
        <v>338</v>
      </c>
      <c r="J6091" s="197" t="n">
        <v>274.5</v>
      </c>
    </row>
    <row r="6092" customFormat="false" ht="12.75" hidden="true" customHeight="false" outlineLevel="0" collapsed="false">
      <c r="A6092" s="197" t="s">
        <v>12262</v>
      </c>
      <c r="B6092" s="197"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197" t="s">
        <v>12247</v>
      </c>
      <c r="D6092" s="197" t="s">
        <v>12232</v>
      </c>
      <c r="E6092" s="197" t="s">
        <v>12117</v>
      </c>
      <c r="F6092" s="197" t="s">
        <v>12118</v>
      </c>
      <c r="I6092" s="197" t="s">
        <v>338</v>
      </c>
      <c r="J6092" s="197" t="n">
        <v>337.78</v>
      </c>
    </row>
    <row r="6093" customFormat="false" ht="12.75" hidden="true" customHeight="false" outlineLevel="0" collapsed="false">
      <c r="A6093" s="197" t="s">
        <v>12263</v>
      </c>
      <c r="B6093" s="197"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197" t="s">
        <v>12247</v>
      </c>
      <c r="D6093" s="197" t="s">
        <v>12232</v>
      </c>
      <c r="E6093" s="197" t="s">
        <v>12117</v>
      </c>
      <c r="F6093" s="197" t="s">
        <v>12118</v>
      </c>
      <c r="I6093" s="197" t="s">
        <v>338</v>
      </c>
      <c r="J6093" s="197" t="n">
        <v>306.89</v>
      </c>
    </row>
    <row r="6094" customFormat="false" ht="12.75" hidden="true" customHeight="false" outlineLevel="0" collapsed="false">
      <c r="A6094" s="197" t="s">
        <v>12264</v>
      </c>
      <c r="B6094" s="197"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197" t="s">
        <v>12247</v>
      </c>
      <c r="D6094" s="197" t="s">
        <v>12238</v>
      </c>
      <c r="E6094" s="197" t="s">
        <v>12117</v>
      </c>
      <c r="F6094" s="197" t="s">
        <v>12118</v>
      </c>
      <c r="I6094" s="197" t="s">
        <v>338</v>
      </c>
      <c r="J6094" s="197" t="n">
        <v>418.16</v>
      </c>
    </row>
    <row r="6095" customFormat="false" ht="12.75" hidden="true" customHeight="false" outlineLevel="0" collapsed="false">
      <c r="A6095" s="197" t="s">
        <v>12265</v>
      </c>
      <c r="B6095" s="197"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197" t="s">
        <v>12247</v>
      </c>
      <c r="D6095" s="197" t="s">
        <v>12238</v>
      </c>
      <c r="E6095" s="197" t="s">
        <v>12117</v>
      </c>
      <c r="F6095" s="197" t="s">
        <v>12118</v>
      </c>
      <c r="I6095" s="197" t="s">
        <v>338</v>
      </c>
      <c r="J6095" s="197" t="n">
        <v>379.53</v>
      </c>
    </row>
    <row r="6096" customFormat="false" ht="12.75" hidden="true" customHeight="false" outlineLevel="0" collapsed="false">
      <c r="A6096" s="197" t="s">
        <v>12266</v>
      </c>
      <c r="B6096" s="197"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197" t="s">
        <v>12247</v>
      </c>
      <c r="D6096" s="197" t="s">
        <v>12267</v>
      </c>
      <c r="E6096" s="197" t="s">
        <v>12117</v>
      </c>
      <c r="F6096" s="197" t="s">
        <v>12118</v>
      </c>
      <c r="I6096" s="197" t="s">
        <v>338</v>
      </c>
      <c r="J6096" s="197" t="n">
        <v>488.13</v>
      </c>
    </row>
    <row r="6097" customFormat="false" ht="12.75" hidden="true" customHeight="false" outlineLevel="0" collapsed="false">
      <c r="A6097" s="197" t="s">
        <v>12268</v>
      </c>
      <c r="B6097" s="197"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197" t="s">
        <v>12247</v>
      </c>
      <c r="D6097" s="197" t="s">
        <v>12267</v>
      </c>
      <c r="E6097" s="197" t="s">
        <v>12117</v>
      </c>
      <c r="F6097" s="197" t="s">
        <v>12118</v>
      </c>
      <c r="I6097" s="197" t="s">
        <v>338</v>
      </c>
      <c r="J6097" s="197" t="n">
        <v>443.1</v>
      </c>
    </row>
    <row r="6098" customFormat="false" ht="12.75" hidden="true" customHeight="false" outlineLevel="0" collapsed="false">
      <c r="A6098" s="197" t="s">
        <v>12269</v>
      </c>
      <c r="B6098" s="197"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197" t="s">
        <v>12247</v>
      </c>
      <c r="D6098" s="197" t="s">
        <v>12270</v>
      </c>
      <c r="E6098" s="197" t="s">
        <v>12117</v>
      </c>
      <c r="F6098" s="197" t="s">
        <v>12118</v>
      </c>
      <c r="I6098" s="197" t="s">
        <v>338</v>
      </c>
      <c r="J6098" s="197" t="n">
        <v>494.55</v>
      </c>
    </row>
    <row r="6099" customFormat="false" ht="12.75" hidden="true" customHeight="false" outlineLevel="0" collapsed="false">
      <c r="A6099" s="197" t="s">
        <v>12271</v>
      </c>
      <c r="B6099" s="197"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197" t="s">
        <v>12247</v>
      </c>
      <c r="D6099" s="197" t="s">
        <v>12270</v>
      </c>
      <c r="E6099" s="197" t="s">
        <v>12117</v>
      </c>
      <c r="F6099" s="197" t="s">
        <v>12118</v>
      </c>
      <c r="I6099" s="197" t="s">
        <v>338</v>
      </c>
      <c r="J6099" s="197" t="n">
        <v>448.99</v>
      </c>
    </row>
    <row r="6100" customFormat="false" ht="12.75" hidden="true" customHeight="false" outlineLevel="0" collapsed="false">
      <c r="A6100" s="197" t="s">
        <v>12272</v>
      </c>
      <c r="B6100" s="197"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197" t="s">
        <v>12247</v>
      </c>
      <c r="D6100" s="197" t="s">
        <v>12241</v>
      </c>
      <c r="E6100" s="197" t="s">
        <v>12117</v>
      </c>
      <c r="F6100" s="197" t="s">
        <v>12118</v>
      </c>
      <c r="I6100" s="197" t="s">
        <v>338</v>
      </c>
      <c r="J6100" s="197" t="n">
        <v>543.07</v>
      </c>
    </row>
    <row r="6101" customFormat="false" ht="12.75" hidden="true" customHeight="false" outlineLevel="0" collapsed="false">
      <c r="A6101" s="197" t="s">
        <v>12273</v>
      </c>
      <c r="B6101" s="197"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197" t="s">
        <v>12247</v>
      </c>
      <c r="D6101" s="197" t="s">
        <v>12241</v>
      </c>
      <c r="E6101" s="197" t="s">
        <v>12117</v>
      </c>
      <c r="F6101" s="197" t="s">
        <v>12118</v>
      </c>
      <c r="I6101" s="197" t="s">
        <v>338</v>
      </c>
      <c r="J6101" s="197" t="n">
        <v>493.17</v>
      </c>
    </row>
    <row r="6102" customFormat="false" ht="12.75" hidden="true" customHeight="false" outlineLevel="0" collapsed="false">
      <c r="A6102" s="197" t="s">
        <v>12274</v>
      </c>
      <c r="B6102" s="197"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197" t="s">
        <v>12247</v>
      </c>
      <c r="D6102" s="197" t="s">
        <v>12244</v>
      </c>
      <c r="E6102" s="197" t="s">
        <v>12117</v>
      </c>
      <c r="F6102" s="197" t="s">
        <v>12118</v>
      </c>
      <c r="I6102" s="197" t="s">
        <v>338</v>
      </c>
      <c r="J6102" s="197" t="n">
        <v>667.79</v>
      </c>
    </row>
    <row r="6103" customFormat="false" ht="12.75" hidden="true" customHeight="false" outlineLevel="0" collapsed="false">
      <c r="A6103" s="197" t="s">
        <v>12275</v>
      </c>
      <c r="B6103" s="197"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197" t="s">
        <v>12247</v>
      </c>
      <c r="D6103" s="197" t="s">
        <v>12244</v>
      </c>
      <c r="E6103" s="197" t="s">
        <v>12117</v>
      </c>
      <c r="F6103" s="197" t="s">
        <v>12118</v>
      </c>
      <c r="I6103" s="197" t="s">
        <v>338</v>
      </c>
      <c r="J6103" s="197" t="n">
        <v>606.57</v>
      </c>
    </row>
    <row r="6104" customFormat="false" ht="12.75" hidden="true" customHeight="false" outlineLevel="0" collapsed="false">
      <c r="A6104" s="197" t="s">
        <v>12276</v>
      </c>
      <c r="B6104" s="197"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197" t="s">
        <v>12277</v>
      </c>
      <c r="D6104" s="197" t="s">
        <v>12270</v>
      </c>
      <c r="E6104" s="197" t="s">
        <v>12117</v>
      </c>
      <c r="F6104" s="197" t="s">
        <v>12118</v>
      </c>
      <c r="I6104" s="197" t="s">
        <v>338</v>
      </c>
      <c r="J6104" s="197" t="n">
        <v>585.17</v>
      </c>
    </row>
    <row r="6105" customFormat="false" ht="12.75" hidden="true" customHeight="false" outlineLevel="0" collapsed="false">
      <c r="A6105" s="197" t="s">
        <v>12278</v>
      </c>
      <c r="B6105" s="197"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197" t="s">
        <v>12277</v>
      </c>
      <c r="D6105" s="197" t="s">
        <v>12270</v>
      </c>
      <c r="E6105" s="197" t="s">
        <v>12117</v>
      </c>
      <c r="F6105" s="197" t="s">
        <v>12118</v>
      </c>
      <c r="I6105" s="197" t="s">
        <v>338</v>
      </c>
      <c r="J6105" s="197" t="n">
        <v>532.1</v>
      </c>
    </row>
    <row r="6106" customFormat="false" ht="12.75" hidden="true" customHeight="false" outlineLevel="0" collapsed="false">
      <c r="A6106" s="197" t="s">
        <v>12279</v>
      </c>
      <c r="B6106" s="197"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197" t="s">
        <v>12277</v>
      </c>
      <c r="D6106" s="197" t="s">
        <v>12241</v>
      </c>
      <c r="E6106" s="197" t="s">
        <v>12117</v>
      </c>
      <c r="F6106" s="197" t="s">
        <v>12118</v>
      </c>
      <c r="I6106" s="197" t="s">
        <v>338</v>
      </c>
      <c r="J6106" s="197" t="n">
        <v>644.3</v>
      </c>
    </row>
    <row r="6107" customFormat="false" ht="12.75" hidden="true" customHeight="false" outlineLevel="0" collapsed="false">
      <c r="A6107" s="197" t="s">
        <v>12280</v>
      </c>
      <c r="B6107" s="197"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197" t="s">
        <v>12277</v>
      </c>
      <c r="D6107" s="197" t="s">
        <v>12241</v>
      </c>
      <c r="E6107" s="197" t="s">
        <v>12117</v>
      </c>
      <c r="F6107" s="197" t="s">
        <v>12118</v>
      </c>
      <c r="I6107" s="197" t="s">
        <v>338</v>
      </c>
      <c r="J6107" s="197" t="n">
        <v>586.01</v>
      </c>
    </row>
    <row r="6108" customFormat="false" ht="12.75" hidden="true" customHeight="false" outlineLevel="0" collapsed="false">
      <c r="A6108" s="197" t="s">
        <v>12281</v>
      </c>
      <c r="B6108" s="197"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197" t="s">
        <v>12277</v>
      </c>
      <c r="D6108" s="197" t="s">
        <v>12244</v>
      </c>
      <c r="E6108" s="197" t="s">
        <v>12117</v>
      </c>
      <c r="F6108" s="197" t="s">
        <v>12118</v>
      </c>
      <c r="I6108" s="197" t="s">
        <v>338</v>
      </c>
      <c r="J6108" s="197" t="n">
        <v>794.08</v>
      </c>
    </row>
    <row r="6109" customFormat="false" ht="12.75" hidden="true" customHeight="false" outlineLevel="0" collapsed="false">
      <c r="A6109" s="197" t="s">
        <v>12282</v>
      </c>
      <c r="B6109" s="197"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197" t="s">
        <v>12277</v>
      </c>
      <c r="D6109" s="197" t="s">
        <v>12244</v>
      </c>
      <c r="E6109" s="197" t="s">
        <v>12117</v>
      </c>
      <c r="F6109" s="197" t="s">
        <v>12118</v>
      </c>
      <c r="I6109" s="197" t="s">
        <v>338</v>
      </c>
      <c r="J6109" s="197" t="n">
        <v>722.4</v>
      </c>
    </row>
    <row r="6110" customFormat="false" ht="12.75" hidden="true" customHeight="false" outlineLevel="0" collapsed="false">
      <c r="A6110" s="197" t="s">
        <v>12283</v>
      </c>
      <c r="B6110" s="197"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197" t="s">
        <v>12115</v>
      </c>
      <c r="D6110" s="197" t="s">
        <v>12284</v>
      </c>
      <c r="E6110" s="197" t="s">
        <v>12202</v>
      </c>
      <c r="F6110" s="197" t="s">
        <v>12203</v>
      </c>
      <c r="I6110" s="197" t="s">
        <v>338</v>
      </c>
      <c r="J6110" s="197" t="n">
        <v>16.35</v>
      </c>
    </row>
    <row r="6111" customFormat="false" ht="12.75" hidden="true" customHeight="false" outlineLevel="0" collapsed="false">
      <c r="A6111" s="197" t="s">
        <v>12285</v>
      </c>
      <c r="B6111" s="197"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197" t="s">
        <v>12115</v>
      </c>
      <c r="D6111" s="197" t="s">
        <v>12284</v>
      </c>
      <c r="E6111" s="197" t="s">
        <v>12202</v>
      </c>
      <c r="F6111" s="197" t="s">
        <v>12203</v>
      </c>
      <c r="I6111" s="197" t="s">
        <v>338</v>
      </c>
      <c r="J6111" s="197" t="n">
        <v>15.25</v>
      </c>
    </row>
    <row r="6112" customFormat="false" ht="12.75" hidden="true" customHeight="false" outlineLevel="0" collapsed="false">
      <c r="A6112" s="197" t="s">
        <v>12286</v>
      </c>
      <c r="B6112" s="197"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197" t="s">
        <v>12115</v>
      </c>
      <c r="D6112" s="197" t="s">
        <v>12287</v>
      </c>
      <c r="E6112" s="197" t="s">
        <v>12202</v>
      </c>
      <c r="F6112" s="197" t="s">
        <v>12203</v>
      </c>
      <c r="I6112" s="197" t="s">
        <v>338</v>
      </c>
      <c r="J6112" s="197" t="n">
        <v>17.91</v>
      </c>
    </row>
    <row r="6113" customFormat="false" ht="12.75" hidden="true" customHeight="false" outlineLevel="0" collapsed="false">
      <c r="A6113" s="197" t="s">
        <v>12288</v>
      </c>
      <c r="B6113" s="197"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197" t="s">
        <v>12115</v>
      </c>
      <c r="D6113" s="197" t="s">
        <v>12287</v>
      </c>
      <c r="E6113" s="197" t="s">
        <v>12202</v>
      </c>
      <c r="F6113" s="197" t="s">
        <v>12203</v>
      </c>
      <c r="I6113" s="197" t="s">
        <v>338</v>
      </c>
      <c r="J6113" s="197" t="n">
        <v>16.69</v>
      </c>
    </row>
    <row r="6114" customFormat="false" ht="12.75" hidden="true" customHeight="false" outlineLevel="0" collapsed="false">
      <c r="A6114" s="197" t="s">
        <v>12289</v>
      </c>
      <c r="B6114" s="197"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197" t="s">
        <v>12115</v>
      </c>
      <c r="D6114" s="197" t="s">
        <v>12290</v>
      </c>
      <c r="E6114" s="197" t="s">
        <v>12202</v>
      </c>
      <c r="F6114" s="197" t="s">
        <v>12203</v>
      </c>
      <c r="I6114" s="197" t="s">
        <v>338</v>
      </c>
      <c r="J6114" s="197" t="n">
        <v>19</v>
      </c>
    </row>
    <row r="6115" customFormat="false" ht="12.75" hidden="true" customHeight="false" outlineLevel="0" collapsed="false">
      <c r="A6115" s="197" t="s">
        <v>12291</v>
      </c>
      <c r="B6115" s="197"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197" t="s">
        <v>12115</v>
      </c>
      <c r="D6115" s="197" t="s">
        <v>12290</v>
      </c>
      <c r="E6115" s="197" t="s">
        <v>12202</v>
      </c>
      <c r="F6115" s="197" t="s">
        <v>12203</v>
      </c>
      <c r="I6115" s="197" t="s">
        <v>338</v>
      </c>
      <c r="J6115" s="197" t="n">
        <v>17.7</v>
      </c>
    </row>
    <row r="6116" customFormat="false" ht="12.75" hidden="true" customHeight="false" outlineLevel="0" collapsed="false">
      <c r="A6116" s="197" t="s">
        <v>12292</v>
      </c>
      <c r="B6116" s="197"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197" t="s">
        <v>12115</v>
      </c>
      <c r="D6116" s="197" t="s">
        <v>12293</v>
      </c>
      <c r="E6116" s="197" t="s">
        <v>12202</v>
      </c>
      <c r="F6116" s="197" t="s">
        <v>12203</v>
      </c>
      <c r="I6116" s="197" t="s">
        <v>338</v>
      </c>
      <c r="J6116" s="197" t="n">
        <v>19.68</v>
      </c>
    </row>
    <row r="6117" customFormat="false" ht="12.75" hidden="true" customHeight="false" outlineLevel="0" collapsed="false">
      <c r="A6117" s="197" t="s">
        <v>12294</v>
      </c>
      <c r="B6117" s="197"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197" t="s">
        <v>12115</v>
      </c>
      <c r="D6117" s="197" t="s">
        <v>12293</v>
      </c>
      <c r="E6117" s="197" t="s">
        <v>12202</v>
      </c>
      <c r="F6117" s="197" t="s">
        <v>12203</v>
      </c>
      <c r="I6117" s="197" t="s">
        <v>338</v>
      </c>
      <c r="J6117" s="197" t="n">
        <v>18.34</v>
      </c>
    </row>
    <row r="6118" customFormat="false" ht="12.75" hidden="true" customHeight="false" outlineLevel="0" collapsed="false">
      <c r="A6118" s="197" t="s">
        <v>12295</v>
      </c>
      <c r="B6118" s="197"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197" t="s">
        <v>12115</v>
      </c>
      <c r="D6118" s="197" t="s">
        <v>12296</v>
      </c>
      <c r="E6118" s="197" t="s">
        <v>12202</v>
      </c>
      <c r="F6118" s="197" t="s">
        <v>12203</v>
      </c>
      <c r="I6118" s="197" t="s">
        <v>338</v>
      </c>
      <c r="J6118" s="197" t="n">
        <v>21.95</v>
      </c>
    </row>
    <row r="6119" customFormat="false" ht="12.75" hidden="true" customHeight="false" outlineLevel="0" collapsed="false">
      <c r="A6119" s="197" t="s">
        <v>12297</v>
      </c>
      <c r="B6119" s="197"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197" t="s">
        <v>12115</v>
      </c>
      <c r="D6119" s="197" t="s">
        <v>12296</v>
      </c>
      <c r="E6119" s="197" t="s">
        <v>12202</v>
      </c>
      <c r="F6119" s="197" t="s">
        <v>12203</v>
      </c>
      <c r="I6119" s="197" t="s">
        <v>338</v>
      </c>
      <c r="J6119" s="197" t="n">
        <v>20.42</v>
      </c>
    </row>
    <row r="6120" customFormat="false" ht="12.75" hidden="true" customHeight="false" outlineLevel="0" collapsed="false">
      <c r="A6120" s="197" t="s">
        <v>12298</v>
      </c>
      <c r="B6120" s="197"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197" t="s">
        <v>12115</v>
      </c>
      <c r="D6120" s="197" t="s">
        <v>12299</v>
      </c>
      <c r="E6120" s="197" t="s">
        <v>12202</v>
      </c>
      <c r="F6120" s="197" t="s">
        <v>12203</v>
      </c>
      <c r="I6120" s="197" t="s">
        <v>338</v>
      </c>
      <c r="J6120" s="197" t="n">
        <v>23.96</v>
      </c>
    </row>
    <row r="6121" customFormat="false" ht="12.75" hidden="true" customHeight="false" outlineLevel="0" collapsed="false">
      <c r="A6121" s="197" t="s">
        <v>12300</v>
      </c>
      <c r="B6121" s="197"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197" t="s">
        <v>12115</v>
      </c>
      <c r="D6121" s="197" t="s">
        <v>12299</v>
      </c>
      <c r="E6121" s="197" t="s">
        <v>12202</v>
      </c>
      <c r="F6121" s="197" t="s">
        <v>12203</v>
      </c>
      <c r="I6121" s="197" t="s">
        <v>338</v>
      </c>
      <c r="J6121" s="197" t="n">
        <v>22.28</v>
      </c>
    </row>
    <row r="6122" customFormat="false" ht="12.75" hidden="true" customHeight="false" outlineLevel="0" collapsed="false">
      <c r="A6122" s="197" t="s">
        <v>12301</v>
      </c>
      <c r="B6122" s="197"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197" t="s">
        <v>12115</v>
      </c>
      <c r="D6122" s="197" t="s">
        <v>12302</v>
      </c>
      <c r="E6122" s="197" t="s">
        <v>12202</v>
      </c>
      <c r="F6122" s="197" t="s">
        <v>12203</v>
      </c>
      <c r="I6122" s="197" t="s">
        <v>338</v>
      </c>
      <c r="J6122" s="197" t="n">
        <v>24.6</v>
      </c>
    </row>
    <row r="6123" customFormat="false" ht="12.75" hidden="true" customHeight="false" outlineLevel="0" collapsed="false">
      <c r="A6123" s="197" t="s">
        <v>12303</v>
      </c>
      <c r="B6123" s="197"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197" t="s">
        <v>12115</v>
      </c>
      <c r="D6123" s="197" t="s">
        <v>12302</v>
      </c>
      <c r="E6123" s="197" t="s">
        <v>12202</v>
      </c>
      <c r="F6123" s="197" t="s">
        <v>12203</v>
      </c>
      <c r="I6123" s="197" t="s">
        <v>338</v>
      </c>
      <c r="J6123" s="197" t="n">
        <v>22.83</v>
      </c>
    </row>
    <row r="6124" customFormat="false" ht="12.75" hidden="true" customHeight="false" outlineLevel="0" collapsed="false">
      <c r="A6124" s="197" t="s">
        <v>12304</v>
      </c>
      <c r="B6124" s="197"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197" t="s">
        <v>12115</v>
      </c>
      <c r="D6124" s="197" t="s">
        <v>12305</v>
      </c>
      <c r="E6124" s="197" t="s">
        <v>12202</v>
      </c>
      <c r="F6124" s="197" t="s">
        <v>12203</v>
      </c>
      <c r="I6124" s="197" t="s">
        <v>338</v>
      </c>
      <c r="J6124" s="197" t="n">
        <v>26.82</v>
      </c>
    </row>
    <row r="6125" customFormat="false" ht="12.75" hidden="true" customHeight="false" outlineLevel="0" collapsed="false">
      <c r="A6125" s="197" t="s">
        <v>12306</v>
      </c>
      <c r="B6125" s="197"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197" t="s">
        <v>12115</v>
      </c>
      <c r="D6125" s="197" t="s">
        <v>12305</v>
      </c>
      <c r="E6125" s="197" t="s">
        <v>12202</v>
      </c>
      <c r="F6125" s="197" t="s">
        <v>12203</v>
      </c>
      <c r="I6125" s="197" t="s">
        <v>338</v>
      </c>
      <c r="J6125" s="197" t="n">
        <v>24.91</v>
      </c>
    </row>
    <row r="6126" customFormat="false" ht="12.75" hidden="true" customHeight="false" outlineLevel="0" collapsed="false">
      <c r="A6126" s="197" t="s">
        <v>12307</v>
      </c>
      <c r="B6126" s="197"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197" t="s">
        <v>12142</v>
      </c>
      <c r="D6126" s="197" t="s">
        <v>12308</v>
      </c>
      <c r="E6126" s="197" t="s">
        <v>12117</v>
      </c>
      <c r="F6126" s="197" t="s">
        <v>12118</v>
      </c>
      <c r="I6126" s="197" t="s">
        <v>338</v>
      </c>
      <c r="J6126" s="197" t="n">
        <v>17.19</v>
      </c>
    </row>
    <row r="6127" customFormat="false" ht="12.75" hidden="true" customHeight="false" outlineLevel="0" collapsed="false">
      <c r="A6127" s="197" t="s">
        <v>12309</v>
      </c>
      <c r="B6127" s="197"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197" t="s">
        <v>12142</v>
      </c>
      <c r="D6127" s="197" t="s">
        <v>12308</v>
      </c>
      <c r="E6127" s="197" t="s">
        <v>12117</v>
      </c>
      <c r="F6127" s="197" t="s">
        <v>12118</v>
      </c>
      <c r="I6127" s="197" t="s">
        <v>338</v>
      </c>
      <c r="J6127" s="197" t="n">
        <v>16.02</v>
      </c>
    </row>
    <row r="6128" customFormat="false" ht="12.75" hidden="true" customHeight="false" outlineLevel="0" collapsed="false">
      <c r="A6128" s="197" t="s">
        <v>12310</v>
      </c>
      <c r="B6128" s="197"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197" t="s">
        <v>12142</v>
      </c>
      <c r="D6128" s="197" t="s">
        <v>12311</v>
      </c>
      <c r="E6128" s="197" t="s">
        <v>12117</v>
      </c>
      <c r="F6128" s="197" t="s">
        <v>12118</v>
      </c>
      <c r="I6128" s="197" t="s">
        <v>338</v>
      </c>
      <c r="J6128" s="197" t="n">
        <v>19</v>
      </c>
    </row>
    <row r="6129" customFormat="false" ht="12.75" hidden="true" customHeight="false" outlineLevel="0" collapsed="false">
      <c r="A6129" s="197" t="s">
        <v>12312</v>
      </c>
      <c r="B6129" s="197"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197" t="s">
        <v>12142</v>
      </c>
      <c r="D6129" s="197" t="s">
        <v>12311</v>
      </c>
      <c r="E6129" s="197" t="s">
        <v>12117</v>
      </c>
      <c r="F6129" s="197" t="s">
        <v>12118</v>
      </c>
      <c r="I6129" s="197" t="s">
        <v>338</v>
      </c>
      <c r="J6129" s="197" t="n">
        <v>17.7</v>
      </c>
    </row>
    <row r="6130" customFormat="false" ht="12.75" hidden="true" customHeight="false" outlineLevel="0" collapsed="false">
      <c r="A6130" s="197" t="s">
        <v>12313</v>
      </c>
      <c r="B6130" s="197"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197" t="s">
        <v>12142</v>
      </c>
      <c r="D6130" s="197" t="s">
        <v>12314</v>
      </c>
      <c r="E6130" s="197" t="s">
        <v>12117</v>
      </c>
      <c r="F6130" s="197" t="s">
        <v>12118</v>
      </c>
      <c r="I6130" s="197" t="s">
        <v>338</v>
      </c>
      <c r="J6130" s="197" t="n">
        <v>20.37</v>
      </c>
    </row>
    <row r="6131" customFormat="false" ht="12.75" hidden="true" customHeight="false" outlineLevel="0" collapsed="false">
      <c r="A6131" s="197" t="s">
        <v>12315</v>
      </c>
      <c r="B6131" s="197"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197" t="s">
        <v>12142</v>
      </c>
      <c r="D6131" s="197" t="s">
        <v>12314</v>
      </c>
      <c r="E6131" s="197" t="s">
        <v>12117</v>
      </c>
      <c r="F6131" s="197" t="s">
        <v>12118</v>
      </c>
      <c r="I6131" s="197" t="s">
        <v>338</v>
      </c>
      <c r="J6131" s="197" t="n">
        <v>18.95</v>
      </c>
    </row>
    <row r="6132" customFormat="false" ht="12.75" hidden="true" customHeight="false" outlineLevel="0" collapsed="false">
      <c r="A6132" s="197" t="s">
        <v>12316</v>
      </c>
      <c r="B6132" s="197"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197" t="s">
        <v>12142</v>
      </c>
      <c r="D6132" s="197" t="s">
        <v>12317</v>
      </c>
      <c r="E6132" s="197" t="s">
        <v>12117</v>
      </c>
      <c r="F6132" s="197" t="s">
        <v>12118</v>
      </c>
      <c r="I6132" s="197" t="s">
        <v>338</v>
      </c>
      <c r="J6132" s="197" t="n">
        <v>21.04</v>
      </c>
    </row>
    <row r="6133" customFormat="false" ht="12.75" hidden="true" customHeight="false" outlineLevel="0" collapsed="false">
      <c r="A6133" s="197" t="s">
        <v>12318</v>
      </c>
      <c r="B6133" s="197"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197" t="s">
        <v>12142</v>
      </c>
      <c r="D6133" s="197" t="s">
        <v>12317</v>
      </c>
      <c r="E6133" s="197" t="s">
        <v>12117</v>
      </c>
      <c r="F6133" s="197" t="s">
        <v>12118</v>
      </c>
      <c r="I6133" s="197" t="s">
        <v>338</v>
      </c>
      <c r="J6133" s="197" t="n">
        <v>19.59</v>
      </c>
    </row>
    <row r="6134" customFormat="false" ht="12.75" hidden="true" customHeight="false" outlineLevel="0" collapsed="false">
      <c r="A6134" s="197" t="s">
        <v>12319</v>
      </c>
      <c r="B6134" s="197"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197" t="s">
        <v>12142</v>
      </c>
      <c r="D6134" s="197" t="s">
        <v>12320</v>
      </c>
      <c r="E6134" s="197" t="s">
        <v>12117</v>
      </c>
      <c r="F6134" s="197" t="s">
        <v>12118</v>
      </c>
      <c r="I6134" s="197" t="s">
        <v>338</v>
      </c>
      <c r="J6134" s="197" t="n">
        <v>23.88</v>
      </c>
    </row>
    <row r="6135" customFormat="false" ht="12.75" hidden="true" customHeight="false" outlineLevel="0" collapsed="false">
      <c r="A6135" s="197" t="s">
        <v>12321</v>
      </c>
      <c r="B6135" s="197"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197" t="s">
        <v>12142</v>
      </c>
      <c r="D6135" s="197" t="s">
        <v>12320</v>
      </c>
      <c r="E6135" s="197" t="s">
        <v>12117</v>
      </c>
      <c r="F6135" s="197" t="s">
        <v>12118</v>
      </c>
      <c r="I6135" s="197" t="s">
        <v>338</v>
      </c>
      <c r="J6135" s="197" t="n">
        <v>22.2</v>
      </c>
    </row>
    <row r="6136" customFormat="false" ht="12.75" hidden="true" customHeight="false" outlineLevel="0" collapsed="false">
      <c r="A6136" s="197" t="s">
        <v>12322</v>
      </c>
      <c r="B6136" s="197"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197" t="s">
        <v>12142</v>
      </c>
      <c r="D6136" s="197" t="s">
        <v>12323</v>
      </c>
      <c r="E6136" s="197" t="s">
        <v>12117</v>
      </c>
      <c r="F6136" s="197" t="s">
        <v>12324</v>
      </c>
      <c r="I6136" s="197" t="s">
        <v>338</v>
      </c>
      <c r="J6136" s="197" t="n">
        <v>26.14</v>
      </c>
    </row>
    <row r="6137" customFormat="false" ht="12.75" hidden="true" customHeight="false" outlineLevel="0" collapsed="false">
      <c r="A6137" s="197" t="s">
        <v>12325</v>
      </c>
      <c r="B6137" s="197"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197" t="s">
        <v>12142</v>
      </c>
      <c r="D6137" s="197" t="s">
        <v>12323</v>
      </c>
      <c r="E6137" s="197" t="s">
        <v>12117</v>
      </c>
      <c r="F6137" s="197" t="s">
        <v>12324</v>
      </c>
      <c r="I6137" s="197" t="s">
        <v>338</v>
      </c>
      <c r="J6137" s="197" t="n">
        <v>24.28</v>
      </c>
    </row>
    <row r="6138" customFormat="false" ht="12.75" hidden="true" customHeight="false" outlineLevel="0" collapsed="false">
      <c r="A6138" s="197" t="s">
        <v>12326</v>
      </c>
      <c r="B6138" s="197"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197" t="s">
        <v>12142</v>
      </c>
      <c r="D6138" s="197" t="s">
        <v>12327</v>
      </c>
      <c r="E6138" s="197" t="s">
        <v>12117</v>
      </c>
      <c r="F6138" s="197" t="s">
        <v>12118</v>
      </c>
      <c r="I6138" s="197" t="s">
        <v>338</v>
      </c>
      <c r="J6138" s="197" t="n">
        <v>27.72</v>
      </c>
    </row>
    <row r="6139" customFormat="false" ht="12.75" hidden="true" customHeight="false" outlineLevel="0" collapsed="false">
      <c r="A6139" s="197" t="s">
        <v>12328</v>
      </c>
      <c r="B6139" s="197"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197" t="s">
        <v>12142</v>
      </c>
      <c r="D6139" s="197" t="s">
        <v>12327</v>
      </c>
      <c r="E6139" s="197" t="s">
        <v>12117</v>
      </c>
      <c r="F6139" s="197" t="s">
        <v>12118</v>
      </c>
      <c r="I6139" s="197" t="s">
        <v>338</v>
      </c>
      <c r="J6139" s="197" t="n">
        <v>25.73</v>
      </c>
    </row>
    <row r="6140" customFormat="false" ht="12.75" hidden="true" customHeight="false" outlineLevel="0" collapsed="false">
      <c r="A6140" s="197" t="s">
        <v>12329</v>
      </c>
      <c r="B6140" s="197"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197" t="s">
        <v>12142</v>
      </c>
      <c r="D6140" s="197" t="s">
        <v>12330</v>
      </c>
      <c r="E6140" s="197" t="s">
        <v>12117</v>
      </c>
      <c r="F6140" s="197" t="s">
        <v>12118</v>
      </c>
      <c r="I6140" s="197" t="s">
        <v>338</v>
      </c>
      <c r="J6140" s="197" t="n">
        <v>29.61</v>
      </c>
    </row>
    <row r="6141" customFormat="false" ht="12.75" hidden="true" customHeight="false" outlineLevel="0" collapsed="false">
      <c r="A6141" s="197" t="s">
        <v>12331</v>
      </c>
      <c r="B6141" s="197"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197" t="s">
        <v>12142</v>
      </c>
      <c r="D6141" s="197" t="s">
        <v>12330</v>
      </c>
      <c r="E6141" s="197" t="s">
        <v>12117</v>
      </c>
      <c r="F6141" s="197" t="s">
        <v>12118</v>
      </c>
      <c r="I6141" s="197" t="s">
        <v>338</v>
      </c>
      <c r="J6141" s="197" t="n">
        <v>27.47</v>
      </c>
    </row>
    <row r="6142" customFormat="false" ht="12.75" hidden="true" customHeight="false" outlineLevel="0" collapsed="false">
      <c r="A6142" s="197" t="s">
        <v>12332</v>
      </c>
      <c r="B6142" s="197"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197" t="s">
        <v>12142</v>
      </c>
      <c r="D6142" s="197" t="s">
        <v>12333</v>
      </c>
      <c r="E6142" s="197" t="s">
        <v>12117</v>
      </c>
      <c r="F6142" s="197" t="s">
        <v>12118</v>
      </c>
      <c r="I6142" s="197" t="s">
        <v>338</v>
      </c>
      <c r="J6142" s="197" t="n">
        <v>32.34</v>
      </c>
    </row>
    <row r="6143" customFormat="false" ht="12.75" hidden="true" customHeight="false" outlineLevel="0" collapsed="false">
      <c r="A6143" s="197" t="s">
        <v>12334</v>
      </c>
      <c r="B6143" s="197"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197" t="s">
        <v>12142</v>
      </c>
      <c r="D6143" s="197" t="s">
        <v>12333</v>
      </c>
      <c r="E6143" s="197" t="s">
        <v>12117</v>
      </c>
      <c r="F6143" s="197" t="s">
        <v>12118</v>
      </c>
      <c r="I6143" s="197" t="s">
        <v>338</v>
      </c>
      <c r="J6143" s="197" t="n">
        <v>29.98</v>
      </c>
    </row>
    <row r="6144" customFormat="false" ht="12.75" hidden="true" customHeight="false" outlineLevel="0" collapsed="false">
      <c r="A6144" s="197" t="s">
        <v>12335</v>
      </c>
      <c r="B6144" s="197"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197" t="s">
        <v>12142</v>
      </c>
      <c r="D6144" s="197" t="s">
        <v>12336</v>
      </c>
      <c r="E6144" s="197" t="s">
        <v>12117</v>
      </c>
      <c r="F6144" s="197" t="s">
        <v>12118</v>
      </c>
      <c r="I6144" s="197" t="s">
        <v>338</v>
      </c>
      <c r="J6144" s="197" t="n">
        <v>70.99</v>
      </c>
    </row>
    <row r="6145" customFormat="false" ht="12.75" hidden="true" customHeight="false" outlineLevel="0" collapsed="false">
      <c r="A6145" s="197" t="s">
        <v>12337</v>
      </c>
      <c r="B6145" s="197"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197" t="s">
        <v>12142</v>
      </c>
      <c r="D6145" s="197" t="s">
        <v>12336</v>
      </c>
      <c r="E6145" s="197" t="s">
        <v>12117</v>
      </c>
      <c r="F6145" s="197" t="s">
        <v>12118</v>
      </c>
      <c r="I6145" s="197" t="s">
        <v>338</v>
      </c>
      <c r="J6145" s="197" t="n">
        <v>64.08</v>
      </c>
    </row>
    <row r="6146" customFormat="false" ht="12.75" hidden="true" customHeight="false" outlineLevel="0" collapsed="false">
      <c r="A6146" s="197" t="s">
        <v>12338</v>
      </c>
      <c r="B6146" s="197"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197" t="s">
        <v>12142</v>
      </c>
      <c r="D6146" s="197" t="s">
        <v>12339</v>
      </c>
      <c r="E6146" s="197" t="s">
        <v>12117</v>
      </c>
      <c r="F6146" s="197" t="s">
        <v>12118</v>
      </c>
      <c r="I6146" s="197" t="s">
        <v>338</v>
      </c>
      <c r="J6146" s="197" t="n">
        <v>73.72</v>
      </c>
    </row>
    <row r="6147" customFormat="false" ht="12.75" hidden="true" customHeight="false" outlineLevel="0" collapsed="false">
      <c r="A6147" s="197" t="s">
        <v>12340</v>
      </c>
      <c r="B6147" s="197"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197" t="s">
        <v>12142</v>
      </c>
      <c r="D6147" s="197" t="s">
        <v>12339</v>
      </c>
      <c r="E6147" s="197" t="s">
        <v>12117</v>
      </c>
      <c r="F6147" s="197" t="s">
        <v>12118</v>
      </c>
      <c r="I6147" s="197" t="s">
        <v>338</v>
      </c>
      <c r="J6147" s="197" t="n">
        <v>66.59</v>
      </c>
    </row>
    <row r="6148" customFormat="false" ht="12.75" hidden="true" customHeight="false" outlineLevel="0" collapsed="false">
      <c r="A6148" s="197" t="s">
        <v>12341</v>
      </c>
      <c r="B6148" s="197"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197" t="s">
        <v>12178</v>
      </c>
      <c r="D6148" s="197" t="s">
        <v>12293</v>
      </c>
      <c r="E6148" s="197" t="s">
        <v>12202</v>
      </c>
      <c r="F6148" s="197" t="s">
        <v>12203</v>
      </c>
      <c r="I6148" s="197" t="s">
        <v>338</v>
      </c>
      <c r="J6148" s="197" t="n">
        <v>37.56</v>
      </c>
    </row>
    <row r="6149" customFormat="false" ht="12.75" hidden="true" customHeight="false" outlineLevel="0" collapsed="false">
      <c r="A6149" s="197" t="s">
        <v>12342</v>
      </c>
      <c r="B6149" s="197"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197" t="s">
        <v>12178</v>
      </c>
      <c r="D6149" s="197" t="s">
        <v>12293</v>
      </c>
      <c r="E6149" s="197" t="s">
        <v>12202</v>
      </c>
      <c r="F6149" s="197" t="s">
        <v>12203</v>
      </c>
      <c r="I6149" s="197" t="s">
        <v>338</v>
      </c>
      <c r="J6149" s="197" t="n">
        <v>34.16</v>
      </c>
    </row>
    <row r="6150" customFormat="false" ht="12.75" hidden="true" customHeight="false" outlineLevel="0" collapsed="false">
      <c r="A6150" s="197" t="s">
        <v>12343</v>
      </c>
      <c r="B6150" s="197"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197" t="s">
        <v>12178</v>
      </c>
      <c r="D6150" s="197" t="s">
        <v>12296</v>
      </c>
      <c r="E6150" s="197" t="s">
        <v>12202</v>
      </c>
      <c r="F6150" s="197" t="s">
        <v>12203</v>
      </c>
      <c r="I6150" s="197" t="s">
        <v>338</v>
      </c>
      <c r="J6150" s="197" t="n">
        <v>41.38</v>
      </c>
    </row>
    <row r="6151" customFormat="false" ht="12.75" hidden="true" customHeight="false" outlineLevel="0" collapsed="false">
      <c r="A6151" s="197" t="s">
        <v>12344</v>
      </c>
      <c r="B6151" s="197"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197" t="s">
        <v>12178</v>
      </c>
      <c r="D6151" s="197" t="s">
        <v>12296</v>
      </c>
      <c r="E6151" s="197" t="s">
        <v>12202</v>
      </c>
      <c r="F6151" s="197" t="s">
        <v>12203</v>
      </c>
      <c r="I6151" s="197" t="s">
        <v>338</v>
      </c>
      <c r="J6151" s="197" t="n">
        <v>37.66</v>
      </c>
    </row>
    <row r="6152" customFormat="false" ht="12.75" hidden="true" customHeight="false" outlineLevel="0" collapsed="false">
      <c r="A6152" s="197" t="s">
        <v>12345</v>
      </c>
      <c r="B6152" s="197"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197" t="s">
        <v>12178</v>
      </c>
      <c r="D6152" s="197" t="s">
        <v>12299</v>
      </c>
      <c r="E6152" s="197" t="s">
        <v>12202</v>
      </c>
      <c r="F6152" s="197" t="s">
        <v>12203</v>
      </c>
      <c r="I6152" s="197" t="s">
        <v>338</v>
      </c>
      <c r="J6152" s="197" t="n">
        <v>44.37</v>
      </c>
    </row>
    <row r="6153" customFormat="false" ht="12.75" hidden="true" customHeight="false" outlineLevel="0" collapsed="false">
      <c r="A6153" s="197" t="s">
        <v>12346</v>
      </c>
      <c r="B6153" s="197"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197" t="s">
        <v>12178</v>
      </c>
      <c r="D6153" s="197" t="s">
        <v>12299</v>
      </c>
      <c r="E6153" s="197" t="s">
        <v>12202</v>
      </c>
      <c r="F6153" s="197" t="s">
        <v>12203</v>
      </c>
      <c r="I6153" s="197" t="s">
        <v>338</v>
      </c>
      <c r="J6153" s="197" t="n">
        <v>40.4</v>
      </c>
    </row>
    <row r="6154" customFormat="false" ht="12.75" hidden="true" customHeight="false" outlineLevel="0" collapsed="false">
      <c r="A6154" s="197" t="s">
        <v>12347</v>
      </c>
      <c r="B6154" s="197"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197" t="s">
        <v>12178</v>
      </c>
      <c r="D6154" s="197" t="s">
        <v>12348</v>
      </c>
      <c r="E6154" s="197" t="s">
        <v>12202</v>
      </c>
      <c r="F6154" s="197" t="s">
        <v>12203</v>
      </c>
      <c r="I6154" s="197" t="s">
        <v>338</v>
      </c>
      <c r="J6154" s="197" t="n">
        <v>46.48</v>
      </c>
    </row>
    <row r="6155" customFormat="false" ht="12.75" hidden="true" customHeight="false" outlineLevel="0" collapsed="false">
      <c r="A6155" s="197" t="s">
        <v>12349</v>
      </c>
      <c r="B6155" s="197"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197" t="s">
        <v>12178</v>
      </c>
      <c r="D6155" s="197" t="s">
        <v>12348</v>
      </c>
      <c r="E6155" s="197" t="s">
        <v>12202</v>
      </c>
      <c r="F6155" s="197" t="s">
        <v>12203</v>
      </c>
      <c r="I6155" s="197" t="s">
        <v>338</v>
      </c>
      <c r="J6155" s="197" t="n">
        <v>42.35</v>
      </c>
    </row>
    <row r="6156" customFormat="false" ht="12.75" hidden="true" customHeight="false" outlineLevel="0" collapsed="false">
      <c r="A6156" s="197" t="s">
        <v>12350</v>
      </c>
      <c r="B6156" s="197"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197" t="s">
        <v>12178</v>
      </c>
      <c r="D6156" s="197" t="s">
        <v>12305</v>
      </c>
      <c r="E6156" s="197" t="s">
        <v>12202</v>
      </c>
      <c r="F6156" s="197" t="s">
        <v>12203</v>
      </c>
      <c r="I6156" s="197" t="s">
        <v>338</v>
      </c>
      <c r="J6156" s="197" t="n">
        <v>64.77</v>
      </c>
    </row>
    <row r="6157" customFormat="false" ht="12.75" hidden="true" customHeight="false" outlineLevel="0" collapsed="false">
      <c r="A6157" s="197" t="s">
        <v>12351</v>
      </c>
      <c r="B6157" s="197"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197" t="s">
        <v>12178</v>
      </c>
      <c r="D6157" s="197" t="s">
        <v>12305</v>
      </c>
      <c r="E6157" s="197" t="s">
        <v>12202</v>
      </c>
      <c r="F6157" s="197" t="s">
        <v>12203</v>
      </c>
      <c r="I6157" s="197" t="s">
        <v>338</v>
      </c>
      <c r="J6157" s="197" t="n">
        <v>58.49</v>
      </c>
    </row>
    <row r="6158" customFormat="false" ht="12.75" hidden="true" customHeight="false" outlineLevel="0" collapsed="false">
      <c r="A6158" s="197" t="s">
        <v>12352</v>
      </c>
      <c r="B6158" s="197"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197" t="s">
        <v>12178</v>
      </c>
      <c r="D6158" s="197" t="s">
        <v>12353</v>
      </c>
      <c r="E6158" s="197" t="s">
        <v>12202</v>
      </c>
      <c r="F6158" s="197" t="s">
        <v>12203</v>
      </c>
      <c r="I6158" s="197" t="s">
        <v>338</v>
      </c>
      <c r="J6158" s="197" t="n">
        <v>73.94</v>
      </c>
    </row>
    <row r="6159" customFormat="false" ht="12.75" hidden="true" customHeight="false" outlineLevel="0" collapsed="false">
      <c r="A6159" s="197" t="s">
        <v>12354</v>
      </c>
      <c r="B6159" s="197"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197" t="s">
        <v>12178</v>
      </c>
      <c r="D6159" s="197" t="s">
        <v>12353</v>
      </c>
      <c r="E6159" s="197" t="s">
        <v>12202</v>
      </c>
      <c r="F6159" s="197" t="s">
        <v>12203</v>
      </c>
      <c r="I6159" s="197" t="s">
        <v>338</v>
      </c>
      <c r="J6159" s="197" t="n">
        <v>66.8</v>
      </c>
    </row>
    <row r="6160" customFormat="false" ht="12.75" hidden="true" customHeight="false" outlineLevel="0" collapsed="false">
      <c r="A6160" s="197" t="s">
        <v>12355</v>
      </c>
      <c r="B6160" s="197"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197" t="s">
        <v>12178</v>
      </c>
      <c r="D6160" s="197" t="s">
        <v>12356</v>
      </c>
      <c r="E6160" s="197" t="s">
        <v>12202</v>
      </c>
      <c r="F6160" s="197" t="s">
        <v>12203</v>
      </c>
      <c r="I6160" s="197" t="s">
        <v>338</v>
      </c>
      <c r="J6160" s="197" t="n">
        <v>77.61</v>
      </c>
    </row>
    <row r="6161" customFormat="false" ht="12.75" hidden="true" customHeight="false" outlineLevel="0" collapsed="false">
      <c r="A6161" s="197" t="s">
        <v>12357</v>
      </c>
      <c r="B6161" s="197"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197" t="s">
        <v>12178</v>
      </c>
      <c r="D6161" s="197" t="s">
        <v>12356</v>
      </c>
      <c r="E6161" s="197" t="s">
        <v>12202</v>
      </c>
      <c r="F6161" s="197" t="s">
        <v>12203</v>
      </c>
      <c r="I6161" s="197" t="s">
        <v>338</v>
      </c>
      <c r="J6161" s="197" t="n">
        <v>70.17</v>
      </c>
    </row>
    <row r="6162" customFormat="false" ht="12.75" hidden="true" customHeight="false" outlineLevel="0" collapsed="false">
      <c r="A6162" s="197" t="s">
        <v>12358</v>
      </c>
      <c r="B6162" s="197"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197" t="s">
        <v>12178</v>
      </c>
      <c r="D6162" s="197" t="s">
        <v>12359</v>
      </c>
      <c r="E6162" s="197" t="s">
        <v>12202</v>
      </c>
      <c r="F6162" s="197" t="s">
        <v>12203</v>
      </c>
      <c r="I6162" s="197" t="s">
        <v>338</v>
      </c>
      <c r="J6162" s="197" t="n">
        <v>81.28</v>
      </c>
    </row>
    <row r="6163" customFormat="false" ht="12.75" hidden="true" customHeight="false" outlineLevel="0" collapsed="false">
      <c r="A6163" s="197" t="s">
        <v>12360</v>
      </c>
      <c r="B6163" s="197"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197" t="s">
        <v>12178</v>
      </c>
      <c r="D6163" s="197" t="s">
        <v>12359</v>
      </c>
      <c r="E6163" s="197" t="s">
        <v>12202</v>
      </c>
      <c r="F6163" s="197" t="s">
        <v>12203</v>
      </c>
      <c r="I6163" s="197" t="s">
        <v>338</v>
      </c>
      <c r="J6163" s="197" t="n">
        <v>73.55</v>
      </c>
    </row>
    <row r="6164" customFormat="false" ht="12.75" hidden="true" customHeight="false" outlineLevel="0" collapsed="false">
      <c r="A6164" s="197" t="s">
        <v>12361</v>
      </c>
      <c r="B6164" s="197"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197" t="s">
        <v>12178</v>
      </c>
      <c r="D6164" s="197" t="s">
        <v>12362</v>
      </c>
      <c r="E6164" s="197" t="s">
        <v>12202</v>
      </c>
      <c r="F6164" s="197" t="s">
        <v>12203</v>
      </c>
      <c r="I6164" s="197" t="s">
        <v>338</v>
      </c>
      <c r="J6164" s="197" t="n">
        <v>89.64</v>
      </c>
    </row>
    <row r="6165" customFormat="false" ht="12.75" hidden="true" customHeight="false" outlineLevel="0" collapsed="false">
      <c r="A6165" s="197" t="s">
        <v>12363</v>
      </c>
      <c r="B6165" s="197"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197" t="s">
        <v>12178</v>
      </c>
      <c r="D6165" s="197" t="s">
        <v>12362</v>
      </c>
      <c r="E6165" s="197" t="s">
        <v>12202</v>
      </c>
      <c r="F6165" s="197" t="s">
        <v>12203</v>
      </c>
      <c r="I6165" s="197" t="s">
        <v>338</v>
      </c>
      <c r="J6165" s="197" t="n">
        <v>81.13</v>
      </c>
    </row>
    <row r="6166" customFormat="false" ht="12.75" hidden="true" customHeight="false" outlineLevel="0" collapsed="false">
      <c r="A6166" s="197" t="s">
        <v>12364</v>
      </c>
      <c r="B6166" s="197"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197" t="s">
        <v>12178</v>
      </c>
      <c r="D6166" s="197" t="s">
        <v>12365</v>
      </c>
      <c r="E6166" s="197" t="s">
        <v>12366</v>
      </c>
      <c r="F6166" s="197" t="s">
        <v>12367</v>
      </c>
      <c r="I6166" s="197" t="s">
        <v>338</v>
      </c>
      <c r="J6166" s="197" t="n">
        <v>98.01</v>
      </c>
    </row>
    <row r="6167" customFormat="false" ht="12.75" hidden="true" customHeight="false" outlineLevel="0" collapsed="false">
      <c r="A6167" s="197" t="s">
        <v>12368</v>
      </c>
      <c r="B6167" s="197"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197" t="s">
        <v>12178</v>
      </c>
      <c r="D6167" s="197" t="s">
        <v>12365</v>
      </c>
      <c r="E6167" s="197" t="s">
        <v>12366</v>
      </c>
      <c r="F6167" s="197" t="s">
        <v>12367</v>
      </c>
      <c r="I6167" s="197" t="s">
        <v>338</v>
      </c>
      <c r="J6167" s="197" t="n">
        <v>88.71</v>
      </c>
    </row>
    <row r="6168" customFormat="false" ht="12.75" hidden="true" customHeight="false" outlineLevel="0" collapsed="false">
      <c r="A6168" s="197" t="s">
        <v>12369</v>
      </c>
      <c r="B6168" s="197"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197" t="s">
        <v>12178</v>
      </c>
      <c r="D6168" s="197" t="s">
        <v>12370</v>
      </c>
      <c r="E6168" s="197" t="s">
        <v>12366</v>
      </c>
      <c r="F6168" s="197" t="s">
        <v>12367</v>
      </c>
      <c r="I6168" s="197" t="s">
        <v>338</v>
      </c>
      <c r="J6168" s="197" t="n">
        <v>113.54</v>
      </c>
    </row>
    <row r="6169" customFormat="false" ht="12.75" hidden="true" customHeight="false" outlineLevel="0" collapsed="false">
      <c r="A6169" s="197" t="s">
        <v>12371</v>
      </c>
      <c r="B6169" s="197"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197" t="s">
        <v>12178</v>
      </c>
      <c r="D6169" s="197" t="s">
        <v>12370</v>
      </c>
      <c r="E6169" s="197" t="s">
        <v>12366</v>
      </c>
      <c r="F6169" s="197" t="s">
        <v>12367</v>
      </c>
      <c r="I6169" s="197" t="s">
        <v>338</v>
      </c>
      <c r="J6169" s="197" t="n">
        <v>102.83</v>
      </c>
    </row>
    <row r="6170" customFormat="false" ht="12.75" hidden="true" customHeight="false" outlineLevel="0" collapsed="false">
      <c r="A6170" s="197" t="s">
        <v>12372</v>
      </c>
      <c r="B6170" s="197"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197" t="s">
        <v>12209</v>
      </c>
      <c r="D6170" s="197" t="s">
        <v>12317</v>
      </c>
      <c r="E6170" s="197" t="s">
        <v>12117</v>
      </c>
      <c r="F6170" s="197" t="s">
        <v>12118</v>
      </c>
      <c r="I6170" s="197" t="s">
        <v>338</v>
      </c>
      <c r="J6170" s="197" t="n">
        <v>46.81</v>
      </c>
    </row>
    <row r="6171" customFormat="false" ht="12.75" hidden="true" customHeight="false" outlineLevel="0" collapsed="false">
      <c r="A6171" s="197" t="s">
        <v>12373</v>
      </c>
      <c r="B6171" s="197"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197" t="s">
        <v>12209</v>
      </c>
      <c r="D6171" s="197" t="s">
        <v>12317</v>
      </c>
      <c r="E6171" s="197" t="s">
        <v>12117</v>
      </c>
      <c r="F6171" s="197" t="s">
        <v>12118</v>
      </c>
      <c r="I6171" s="197" t="s">
        <v>338</v>
      </c>
      <c r="J6171" s="197" t="n">
        <v>42.63</v>
      </c>
    </row>
    <row r="6172" customFormat="false" ht="12.75" hidden="true" customHeight="false" outlineLevel="0" collapsed="false">
      <c r="A6172" s="197" t="s">
        <v>12374</v>
      </c>
      <c r="B6172" s="197"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197" t="s">
        <v>12209</v>
      </c>
      <c r="D6172" s="197" t="s">
        <v>12320</v>
      </c>
      <c r="E6172" s="197" t="s">
        <v>12117</v>
      </c>
      <c r="F6172" s="197" t="s">
        <v>12118</v>
      </c>
      <c r="I6172" s="197" t="s">
        <v>338</v>
      </c>
      <c r="J6172" s="197" t="n">
        <v>50.54</v>
      </c>
    </row>
    <row r="6173" customFormat="false" ht="12.75" hidden="true" customHeight="false" outlineLevel="0" collapsed="false">
      <c r="A6173" s="197" t="s">
        <v>12375</v>
      </c>
      <c r="B6173" s="197"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197" t="s">
        <v>12209</v>
      </c>
      <c r="D6173" s="197" t="s">
        <v>12320</v>
      </c>
      <c r="E6173" s="197" t="s">
        <v>12117</v>
      </c>
      <c r="F6173" s="197" t="s">
        <v>12118</v>
      </c>
      <c r="I6173" s="197" t="s">
        <v>338</v>
      </c>
      <c r="J6173" s="197" t="n">
        <v>46.04</v>
      </c>
    </row>
    <row r="6174" customFormat="false" ht="12.75" hidden="true" customHeight="false" outlineLevel="0" collapsed="false">
      <c r="A6174" s="197" t="s">
        <v>12376</v>
      </c>
      <c r="B6174" s="197"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197" t="s">
        <v>12209</v>
      </c>
      <c r="D6174" s="197" t="s">
        <v>12323</v>
      </c>
      <c r="E6174" s="197" t="s">
        <v>12117</v>
      </c>
      <c r="F6174" s="197" t="s">
        <v>12118</v>
      </c>
      <c r="I6174" s="197" t="s">
        <v>338</v>
      </c>
      <c r="J6174" s="197" t="n">
        <v>54.73</v>
      </c>
    </row>
    <row r="6175" customFormat="false" ht="12.75" hidden="true" customHeight="false" outlineLevel="0" collapsed="false">
      <c r="A6175" s="197" t="s">
        <v>12377</v>
      </c>
      <c r="B6175" s="197"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197" t="s">
        <v>12209</v>
      </c>
      <c r="D6175" s="197" t="s">
        <v>12323</v>
      </c>
      <c r="E6175" s="197" t="s">
        <v>12117</v>
      </c>
      <c r="F6175" s="197" t="s">
        <v>12118</v>
      </c>
      <c r="I6175" s="197" t="s">
        <v>338</v>
      </c>
      <c r="J6175" s="197" t="n">
        <v>49.87</v>
      </c>
    </row>
    <row r="6176" customFormat="false" ht="12.75" hidden="true" customHeight="false" outlineLevel="0" collapsed="false">
      <c r="A6176" s="197" t="s">
        <v>12378</v>
      </c>
      <c r="B6176" s="197"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197" t="s">
        <v>12209</v>
      </c>
      <c r="D6176" s="197" t="s">
        <v>12327</v>
      </c>
      <c r="E6176" s="197" t="s">
        <v>12117</v>
      </c>
      <c r="F6176" s="197" t="s">
        <v>12118</v>
      </c>
      <c r="I6176" s="197" t="s">
        <v>338</v>
      </c>
      <c r="J6176" s="197" t="n">
        <v>62.44</v>
      </c>
    </row>
    <row r="6177" customFormat="false" ht="12.75" hidden="true" customHeight="false" outlineLevel="0" collapsed="false">
      <c r="A6177" s="197" t="s">
        <v>12379</v>
      </c>
      <c r="B6177" s="197"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197" t="s">
        <v>12209</v>
      </c>
      <c r="D6177" s="197" t="s">
        <v>12327</v>
      </c>
      <c r="E6177" s="197" t="s">
        <v>12117</v>
      </c>
      <c r="F6177" s="197" t="s">
        <v>12118</v>
      </c>
      <c r="I6177" s="197" t="s">
        <v>338</v>
      </c>
      <c r="J6177" s="197" t="n">
        <v>56.88</v>
      </c>
    </row>
    <row r="6178" customFormat="false" ht="12.75" hidden="true" customHeight="false" outlineLevel="0" collapsed="false">
      <c r="A6178" s="197" t="s">
        <v>12380</v>
      </c>
      <c r="B6178" s="197"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197" t="s">
        <v>12209</v>
      </c>
      <c r="D6178" s="197" t="s">
        <v>12330</v>
      </c>
      <c r="E6178" s="197" t="s">
        <v>12117</v>
      </c>
      <c r="F6178" s="197" t="s">
        <v>12118</v>
      </c>
      <c r="I6178" s="197" t="s">
        <v>338</v>
      </c>
      <c r="J6178" s="197" t="n">
        <v>77.82</v>
      </c>
    </row>
    <row r="6179" customFormat="false" ht="12.75" hidden="true" customHeight="false" outlineLevel="0" collapsed="false">
      <c r="A6179" s="197" t="s">
        <v>12381</v>
      </c>
      <c r="B6179" s="197"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197" t="s">
        <v>12209</v>
      </c>
      <c r="D6179" s="197" t="s">
        <v>12330</v>
      </c>
      <c r="E6179" s="197" t="s">
        <v>12117</v>
      </c>
      <c r="F6179" s="197" t="s">
        <v>12118</v>
      </c>
      <c r="I6179" s="197" t="s">
        <v>338</v>
      </c>
      <c r="J6179" s="197" t="n">
        <v>70.42</v>
      </c>
    </row>
    <row r="6180" customFormat="false" ht="12.75" hidden="true" customHeight="false" outlineLevel="0" collapsed="false">
      <c r="A6180" s="197" t="s">
        <v>12382</v>
      </c>
      <c r="B6180" s="197"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197" t="s">
        <v>12209</v>
      </c>
      <c r="D6180" s="197" t="s">
        <v>12333</v>
      </c>
      <c r="E6180" s="197" t="s">
        <v>12117</v>
      </c>
      <c r="F6180" s="197" t="s">
        <v>12118</v>
      </c>
      <c r="I6180" s="197" t="s">
        <v>338</v>
      </c>
      <c r="J6180" s="197" t="n">
        <v>89.58</v>
      </c>
    </row>
    <row r="6181" customFormat="false" ht="12.75" hidden="true" customHeight="false" outlineLevel="0" collapsed="false">
      <c r="A6181" s="197" t="s">
        <v>12383</v>
      </c>
      <c r="B6181" s="197"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197" t="s">
        <v>12209</v>
      </c>
      <c r="D6181" s="197" t="s">
        <v>12333</v>
      </c>
      <c r="E6181" s="197" t="s">
        <v>12117</v>
      </c>
      <c r="F6181" s="197" t="s">
        <v>12118</v>
      </c>
      <c r="I6181" s="197" t="s">
        <v>338</v>
      </c>
      <c r="J6181" s="197" t="n">
        <v>81.1</v>
      </c>
    </row>
    <row r="6182" customFormat="false" ht="12.75" hidden="true" customHeight="false" outlineLevel="0" collapsed="false">
      <c r="A6182" s="197" t="s">
        <v>12384</v>
      </c>
      <c r="B6182" s="197"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197" t="s">
        <v>12209</v>
      </c>
      <c r="D6182" s="197" t="s">
        <v>12336</v>
      </c>
      <c r="E6182" s="197" t="s">
        <v>12117</v>
      </c>
      <c r="F6182" s="197" t="s">
        <v>12118</v>
      </c>
      <c r="I6182" s="197" t="s">
        <v>338</v>
      </c>
      <c r="J6182" s="197" t="n">
        <v>95.84</v>
      </c>
    </row>
    <row r="6183" customFormat="false" ht="12.75" hidden="true" customHeight="false" outlineLevel="0" collapsed="false">
      <c r="A6183" s="197" t="s">
        <v>12385</v>
      </c>
      <c r="B6183" s="197"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197" t="s">
        <v>12209</v>
      </c>
      <c r="D6183" s="197" t="s">
        <v>12336</v>
      </c>
      <c r="E6183" s="197" t="s">
        <v>12117</v>
      </c>
      <c r="F6183" s="197" t="s">
        <v>12118</v>
      </c>
      <c r="I6183" s="197" t="s">
        <v>338</v>
      </c>
      <c r="J6183" s="197" t="n">
        <v>86.84</v>
      </c>
    </row>
    <row r="6184" customFormat="false" ht="12.75" hidden="true" customHeight="false" outlineLevel="0" collapsed="false">
      <c r="A6184" s="197" t="s">
        <v>12386</v>
      </c>
      <c r="B6184" s="197"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197" t="s">
        <v>12209</v>
      </c>
      <c r="D6184" s="197" t="s">
        <v>12339</v>
      </c>
      <c r="E6184" s="197" t="s">
        <v>12117</v>
      </c>
      <c r="F6184" s="197" t="s">
        <v>12118</v>
      </c>
      <c r="I6184" s="197" t="s">
        <v>338</v>
      </c>
      <c r="J6184" s="197" t="n">
        <v>114.88</v>
      </c>
    </row>
    <row r="6185" customFormat="false" ht="12.75" hidden="true" customHeight="false" outlineLevel="0" collapsed="false">
      <c r="A6185" s="197" t="s">
        <v>12387</v>
      </c>
      <c r="B6185" s="197"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197" t="s">
        <v>12209</v>
      </c>
      <c r="D6185" s="197" t="s">
        <v>12339</v>
      </c>
      <c r="E6185" s="197" t="s">
        <v>12117</v>
      </c>
      <c r="F6185" s="197" t="s">
        <v>12118</v>
      </c>
      <c r="I6185" s="197" t="s">
        <v>338</v>
      </c>
      <c r="J6185" s="197" t="n">
        <v>104.09</v>
      </c>
    </row>
    <row r="6186" customFormat="false" ht="12.75" hidden="true" customHeight="false" outlineLevel="0" collapsed="false">
      <c r="A6186" s="197" t="s">
        <v>12388</v>
      </c>
      <c r="B6186" s="197"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197" t="s">
        <v>12209</v>
      </c>
      <c r="D6186" s="197" t="s">
        <v>12389</v>
      </c>
      <c r="E6186" s="197" t="s">
        <v>12117</v>
      </c>
      <c r="F6186" s="197" t="s">
        <v>12118</v>
      </c>
      <c r="I6186" s="197" t="s">
        <v>338</v>
      </c>
      <c r="J6186" s="197" t="n">
        <v>119.69</v>
      </c>
    </row>
    <row r="6187" customFormat="false" ht="12.75" hidden="true" customHeight="false" outlineLevel="0" collapsed="false">
      <c r="A6187" s="197" t="s">
        <v>12390</v>
      </c>
      <c r="B6187" s="197"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197" t="s">
        <v>12209</v>
      </c>
      <c r="D6187" s="197" t="s">
        <v>12389</v>
      </c>
      <c r="E6187" s="197" t="s">
        <v>12117</v>
      </c>
      <c r="F6187" s="197" t="s">
        <v>12118</v>
      </c>
      <c r="I6187" s="197" t="s">
        <v>338</v>
      </c>
      <c r="J6187" s="197" t="n">
        <v>108.51</v>
      </c>
    </row>
    <row r="6188" customFormat="false" ht="12.75" hidden="true" customHeight="false" outlineLevel="0" collapsed="false">
      <c r="A6188" s="197" t="s">
        <v>12391</v>
      </c>
      <c r="B6188" s="197"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197" t="s">
        <v>12209</v>
      </c>
      <c r="D6188" s="197" t="s">
        <v>12392</v>
      </c>
      <c r="E6188" s="197" t="s">
        <v>12202</v>
      </c>
      <c r="F6188" s="197" t="s">
        <v>12203</v>
      </c>
      <c r="I6188" s="197" t="s">
        <v>338</v>
      </c>
      <c r="J6188" s="197" t="n">
        <v>139.8</v>
      </c>
    </row>
    <row r="6189" customFormat="false" ht="12.75" hidden="true" customHeight="false" outlineLevel="0" collapsed="false">
      <c r="A6189" s="197" t="s">
        <v>12393</v>
      </c>
      <c r="B6189" s="197"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197" t="s">
        <v>12209</v>
      </c>
      <c r="D6189" s="197" t="s">
        <v>12392</v>
      </c>
      <c r="E6189" s="197" t="s">
        <v>12202</v>
      </c>
      <c r="F6189" s="197" t="s">
        <v>12203</v>
      </c>
      <c r="I6189" s="197" t="s">
        <v>338</v>
      </c>
      <c r="J6189" s="197" t="n">
        <v>126.58</v>
      </c>
    </row>
    <row r="6190" customFormat="false" ht="12.75" hidden="true" customHeight="false" outlineLevel="0" collapsed="false">
      <c r="A6190" s="197" t="s">
        <v>12394</v>
      </c>
      <c r="B6190" s="197"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197" t="s">
        <v>12209</v>
      </c>
      <c r="D6190" s="197" t="s">
        <v>12395</v>
      </c>
      <c r="E6190" s="197" t="s">
        <v>12202</v>
      </c>
      <c r="F6190" s="197" t="s">
        <v>12203</v>
      </c>
      <c r="I6190" s="197" t="s">
        <v>338</v>
      </c>
      <c r="J6190" s="197" t="n">
        <v>151.36</v>
      </c>
    </row>
    <row r="6191" customFormat="false" ht="12.75" hidden="true" customHeight="false" outlineLevel="0" collapsed="false">
      <c r="A6191" s="197" t="s">
        <v>12396</v>
      </c>
      <c r="B6191" s="197"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197" t="s">
        <v>12209</v>
      </c>
      <c r="D6191" s="197" t="s">
        <v>12395</v>
      </c>
      <c r="E6191" s="197" t="s">
        <v>12202</v>
      </c>
      <c r="F6191" s="197" t="s">
        <v>12203</v>
      </c>
      <c r="I6191" s="197" t="s">
        <v>338</v>
      </c>
      <c r="J6191" s="197" t="n">
        <v>137.18</v>
      </c>
    </row>
    <row r="6192" customFormat="false" ht="12.75" hidden="true" customHeight="false" outlineLevel="0" collapsed="false">
      <c r="A6192" s="197" t="s">
        <v>12397</v>
      </c>
      <c r="B6192" s="197"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197" t="s">
        <v>12209</v>
      </c>
      <c r="D6192" s="197" t="s">
        <v>12398</v>
      </c>
      <c r="E6192" s="197" t="s">
        <v>12202</v>
      </c>
      <c r="F6192" s="197" t="s">
        <v>12203</v>
      </c>
      <c r="I6192" s="197" t="s">
        <v>338</v>
      </c>
      <c r="J6192" s="197" t="n">
        <v>176.78</v>
      </c>
    </row>
    <row r="6193" customFormat="false" ht="12.75" hidden="true" customHeight="false" outlineLevel="0" collapsed="false">
      <c r="A6193" s="197" t="s">
        <v>12399</v>
      </c>
      <c r="B6193" s="197"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197" t="s">
        <v>12209</v>
      </c>
      <c r="D6193" s="197" t="s">
        <v>12398</v>
      </c>
      <c r="E6193" s="197" t="s">
        <v>12202</v>
      </c>
      <c r="F6193" s="197" t="s">
        <v>12203</v>
      </c>
      <c r="I6193" s="197" t="s">
        <v>338</v>
      </c>
      <c r="J6193" s="197" t="n">
        <v>159.9</v>
      </c>
    </row>
    <row r="6194" customFormat="false" ht="12.75" hidden="true" customHeight="false" outlineLevel="0" collapsed="false">
      <c r="A6194" s="197" t="s">
        <v>12400</v>
      </c>
      <c r="B6194" s="197"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197" t="s">
        <v>12209</v>
      </c>
      <c r="D6194" s="197" t="s">
        <v>12401</v>
      </c>
      <c r="E6194" s="197" t="s">
        <v>12202</v>
      </c>
      <c r="F6194" s="197" t="s">
        <v>12203</v>
      </c>
      <c r="I6194" s="197" t="s">
        <v>338</v>
      </c>
      <c r="J6194" s="197" t="n">
        <v>188.83</v>
      </c>
    </row>
    <row r="6195" customFormat="false" ht="12.75" hidden="true" customHeight="false" outlineLevel="0" collapsed="false">
      <c r="A6195" s="197" t="s">
        <v>12402</v>
      </c>
      <c r="B6195" s="197"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197" t="s">
        <v>12209</v>
      </c>
      <c r="D6195" s="197" t="s">
        <v>12401</v>
      </c>
      <c r="E6195" s="197" t="s">
        <v>12202</v>
      </c>
      <c r="F6195" s="197" t="s">
        <v>12203</v>
      </c>
      <c r="I6195" s="197" t="s">
        <v>338</v>
      </c>
      <c r="J6195" s="197" t="n">
        <v>170.94</v>
      </c>
    </row>
    <row r="6196" customFormat="false" ht="12.75" hidden="true" customHeight="false" outlineLevel="0" collapsed="false">
      <c r="A6196" s="197" t="s">
        <v>12403</v>
      </c>
      <c r="B6196" s="197"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197" t="s">
        <v>12209</v>
      </c>
      <c r="D6196" s="197" t="s">
        <v>12404</v>
      </c>
      <c r="E6196" s="197" t="s">
        <v>12202</v>
      </c>
      <c r="F6196" s="197" t="s">
        <v>12203</v>
      </c>
      <c r="I6196" s="197" t="s">
        <v>338</v>
      </c>
      <c r="J6196" s="197" t="n">
        <v>249.34</v>
      </c>
    </row>
    <row r="6197" customFormat="false" ht="12.75" hidden="true" customHeight="false" outlineLevel="0" collapsed="false">
      <c r="A6197" s="197" t="s">
        <v>12405</v>
      </c>
      <c r="B6197" s="197"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197" t="s">
        <v>12209</v>
      </c>
      <c r="D6197" s="197" t="s">
        <v>12404</v>
      </c>
      <c r="E6197" s="197" t="s">
        <v>12202</v>
      </c>
      <c r="F6197" s="197" t="s">
        <v>12203</v>
      </c>
      <c r="I6197" s="197" t="s">
        <v>338</v>
      </c>
      <c r="J6197" s="197" t="n">
        <v>225.72</v>
      </c>
    </row>
    <row r="6198" customFormat="false" ht="12.75" hidden="true" customHeight="false" outlineLevel="0" collapsed="false">
      <c r="A6198" s="197" t="s">
        <v>12406</v>
      </c>
      <c r="B6198" s="197"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197" t="s">
        <v>12209</v>
      </c>
      <c r="D6198" s="197" t="s">
        <v>12407</v>
      </c>
      <c r="E6198" s="197" t="s">
        <v>12202</v>
      </c>
      <c r="F6198" s="197" t="s">
        <v>12203</v>
      </c>
      <c r="I6198" s="197" t="s">
        <v>338</v>
      </c>
      <c r="J6198" s="197" t="n">
        <v>308.61</v>
      </c>
    </row>
    <row r="6199" customFormat="false" ht="12.75" hidden="true" customHeight="false" outlineLevel="0" collapsed="false">
      <c r="A6199" s="197" t="s">
        <v>12408</v>
      </c>
      <c r="B6199" s="197"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197" t="s">
        <v>12209</v>
      </c>
      <c r="D6199" s="197" t="s">
        <v>12407</v>
      </c>
      <c r="E6199" s="197" t="s">
        <v>12202</v>
      </c>
      <c r="F6199" s="197" t="s">
        <v>12203</v>
      </c>
      <c r="I6199" s="197" t="s">
        <v>338</v>
      </c>
      <c r="J6199" s="197" t="n">
        <v>279.4</v>
      </c>
    </row>
    <row r="6200" customFormat="false" ht="12.75" hidden="true" customHeight="false" outlineLevel="0" collapsed="false">
      <c r="A6200" s="197" t="s">
        <v>12409</v>
      </c>
      <c r="B6200" s="197"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197" t="s">
        <v>12247</v>
      </c>
      <c r="D6200" s="197" t="s">
        <v>12330</v>
      </c>
      <c r="E6200" s="197" t="s">
        <v>12117</v>
      </c>
      <c r="F6200" s="197" t="s">
        <v>12118</v>
      </c>
      <c r="I6200" s="197" t="s">
        <v>338</v>
      </c>
      <c r="J6200" s="197" t="n">
        <v>63.04</v>
      </c>
    </row>
    <row r="6201" customFormat="false" ht="12.75" hidden="true" customHeight="false" outlineLevel="0" collapsed="false">
      <c r="A6201" s="197" t="s">
        <v>12410</v>
      </c>
      <c r="B6201" s="197"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197" t="s">
        <v>12247</v>
      </c>
      <c r="D6201" s="197" t="s">
        <v>12330</v>
      </c>
      <c r="E6201" s="197" t="s">
        <v>12117</v>
      </c>
      <c r="F6201" s="197" t="s">
        <v>12118</v>
      </c>
      <c r="I6201" s="197" t="s">
        <v>338</v>
      </c>
      <c r="J6201" s="197" t="n">
        <v>58.42</v>
      </c>
    </row>
    <row r="6202" customFormat="false" ht="12.75" hidden="true" customHeight="false" outlineLevel="0" collapsed="false">
      <c r="A6202" s="197" t="s">
        <v>12411</v>
      </c>
      <c r="B6202" s="197"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197" t="s">
        <v>12247</v>
      </c>
      <c r="D6202" s="197" t="s">
        <v>12333</v>
      </c>
      <c r="E6202" s="197" t="s">
        <v>12117</v>
      </c>
      <c r="F6202" s="197" t="s">
        <v>12118</v>
      </c>
      <c r="I6202" s="197" t="s">
        <v>338</v>
      </c>
      <c r="J6202" s="197" t="n">
        <v>112.9</v>
      </c>
    </row>
    <row r="6203" customFormat="false" ht="12.75" hidden="true" customHeight="false" outlineLevel="0" collapsed="false">
      <c r="A6203" s="197" t="s">
        <v>12412</v>
      </c>
      <c r="B6203" s="197"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197" t="s">
        <v>12247</v>
      </c>
      <c r="D6203" s="197" t="s">
        <v>12333</v>
      </c>
      <c r="E6203" s="197" t="s">
        <v>12117</v>
      </c>
      <c r="F6203" s="197" t="s">
        <v>12118</v>
      </c>
      <c r="I6203" s="197" t="s">
        <v>338</v>
      </c>
      <c r="J6203" s="197" t="n">
        <v>102.27</v>
      </c>
    </row>
    <row r="6204" customFormat="false" ht="12.75" hidden="true" customHeight="false" outlineLevel="0" collapsed="false">
      <c r="A6204" s="197" t="s">
        <v>12413</v>
      </c>
      <c r="B6204" s="197"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197" t="s">
        <v>12247</v>
      </c>
      <c r="D6204" s="197" t="s">
        <v>12336</v>
      </c>
      <c r="E6204" s="197" t="s">
        <v>12117</v>
      </c>
      <c r="F6204" s="197" t="s">
        <v>12118</v>
      </c>
      <c r="I6204" s="197" t="s">
        <v>338</v>
      </c>
      <c r="J6204" s="197" t="n">
        <v>121.24</v>
      </c>
    </row>
    <row r="6205" customFormat="false" ht="12.75" hidden="true" customHeight="false" outlineLevel="0" collapsed="false">
      <c r="A6205" s="197" t="s">
        <v>12414</v>
      </c>
      <c r="B6205" s="197"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197" t="s">
        <v>12247</v>
      </c>
      <c r="D6205" s="197" t="s">
        <v>12336</v>
      </c>
      <c r="E6205" s="197" t="s">
        <v>12117</v>
      </c>
      <c r="F6205" s="197" t="s">
        <v>12118</v>
      </c>
      <c r="I6205" s="197" t="s">
        <v>338</v>
      </c>
      <c r="J6205" s="197" t="n">
        <v>109.93</v>
      </c>
    </row>
    <row r="6206" customFormat="false" ht="12.75" hidden="true" customHeight="false" outlineLevel="0" collapsed="false">
      <c r="A6206" s="197" t="s">
        <v>12415</v>
      </c>
      <c r="B6206" s="197"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197" t="s">
        <v>12247</v>
      </c>
      <c r="D6206" s="197" t="s">
        <v>12339</v>
      </c>
      <c r="E6206" s="197" t="s">
        <v>12117</v>
      </c>
      <c r="F6206" s="197" t="s">
        <v>12118</v>
      </c>
      <c r="I6206" s="197" t="s">
        <v>338</v>
      </c>
      <c r="J6206" s="197" t="n">
        <v>138.24</v>
      </c>
    </row>
    <row r="6207" customFormat="false" ht="12.75" hidden="true" customHeight="false" outlineLevel="0" collapsed="false">
      <c r="A6207" s="197" t="s">
        <v>12416</v>
      </c>
      <c r="B6207" s="197"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197" t="s">
        <v>12247</v>
      </c>
      <c r="D6207" s="197" t="s">
        <v>12339</v>
      </c>
      <c r="E6207" s="197" t="s">
        <v>12117</v>
      </c>
      <c r="F6207" s="197" t="s">
        <v>12118</v>
      </c>
      <c r="I6207" s="197" t="s">
        <v>338</v>
      </c>
      <c r="J6207" s="197" t="n">
        <v>125.39</v>
      </c>
    </row>
    <row r="6208" customFormat="false" ht="12.75" hidden="true" customHeight="false" outlineLevel="0" collapsed="false">
      <c r="A6208" s="197" t="s">
        <v>12417</v>
      </c>
      <c r="B6208" s="197"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197" t="s">
        <v>12247</v>
      </c>
      <c r="D6208" s="197" t="s">
        <v>12389</v>
      </c>
      <c r="E6208" s="197" t="s">
        <v>12117</v>
      </c>
      <c r="F6208" s="197" t="s">
        <v>12118</v>
      </c>
      <c r="I6208" s="197" t="s">
        <v>338</v>
      </c>
      <c r="J6208" s="197" t="n">
        <v>144.66</v>
      </c>
    </row>
    <row r="6209" customFormat="false" ht="12.75" hidden="true" customHeight="false" outlineLevel="0" collapsed="false">
      <c r="A6209" s="197" t="s">
        <v>12418</v>
      </c>
      <c r="B6209" s="197"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197" t="s">
        <v>12247</v>
      </c>
      <c r="D6209" s="197" t="s">
        <v>12389</v>
      </c>
      <c r="E6209" s="197" t="s">
        <v>12117</v>
      </c>
      <c r="F6209" s="197" t="s">
        <v>12118</v>
      </c>
      <c r="I6209" s="197" t="s">
        <v>338</v>
      </c>
      <c r="J6209" s="197" t="n">
        <v>131.28</v>
      </c>
    </row>
    <row r="6210" customFormat="false" ht="12.75" hidden="true" customHeight="false" outlineLevel="0" collapsed="false">
      <c r="A6210" s="197" t="s">
        <v>12419</v>
      </c>
      <c r="B6210" s="197"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197" t="s">
        <v>12247</v>
      </c>
      <c r="D6210" s="197" t="s">
        <v>12392</v>
      </c>
      <c r="E6210" s="197" t="s">
        <v>12202</v>
      </c>
      <c r="F6210" s="197" t="s">
        <v>12203</v>
      </c>
      <c r="I6210" s="197" t="s">
        <v>338</v>
      </c>
      <c r="J6210" s="197" t="n">
        <v>168.39</v>
      </c>
    </row>
    <row r="6211" customFormat="false" ht="12.75" hidden="true" customHeight="false" outlineLevel="0" collapsed="false">
      <c r="A6211" s="197" t="s">
        <v>12420</v>
      </c>
      <c r="B6211" s="197"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197" t="s">
        <v>12247</v>
      </c>
      <c r="D6211" s="197" t="s">
        <v>12392</v>
      </c>
      <c r="E6211" s="197" t="s">
        <v>12202</v>
      </c>
      <c r="F6211" s="197" t="s">
        <v>12203</v>
      </c>
      <c r="I6211" s="197" t="s">
        <v>338</v>
      </c>
      <c r="J6211" s="197" t="n">
        <v>152.63</v>
      </c>
    </row>
    <row r="6212" customFormat="false" ht="12.75" hidden="true" customHeight="false" outlineLevel="0" collapsed="false">
      <c r="A6212" s="197" t="s">
        <v>12421</v>
      </c>
      <c r="B6212" s="197"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197" t="s">
        <v>12247</v>
      </c>
      <c r="D6212" s="197" t="s">
        <v>12395</v>
      </c>
      <c r="E6212" s="197" t="s">
        <v>12202</v>
      </c>
      <c r="F6212" s="197" t="s">
        <v>12203</v>
      </c>
      <c r="I6212" s="197" t="s">
        <v>338</v>
      </c>
      <c r="J6212" s="197" t="n">
        <v>183.8</v>
      </c>
    </row>
    <row r="6213" customFormat="false" ht="12.75" hidden="true" customHeight="false" outlineLevel="0" collapsed="false">
      <c r="A6213" s="197" t="s">
        <v>12422</v>
      </c>
      <c r="B6213" s="197"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197" t="s">
        <v>12247</v>
      </c>
      <c r="D6213" s="197" t="s">
        <v>12395</v>
      </c>
      <c r="E6213" s="197" t="s">
        <v>12202</v>
      </c>
      <c r="F6213" s="197" t="s">
        <v>12203</v>
      </c>
      <c r="I6213" s="197" t="s">
        <v>338</v>
      </c>
      <c r="J6213" s="197" t="n">
        <v>166.77</v>
      </c>
    </row>
    <row r="6214" customFormat="false" ht="12.75" hidden="true" customHeight="false" outlineLevel="0" collapsed="false">
      <c r="A6214" s="197" t="s">
        <v>12423</v>
      </c>
      <c r="B6214" s="197"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197" t="s">
        <v>12247</v>
      </c>
      <c r="D6214" s="197" t="s">
        <v>12401</v>
      </c>
      <c r="E6214" s="197" t="s">
        <v>12202</v>
      </c>
      <c r="F6214" s="197" t="s">
        <v>12203</v>
      </c>
      <c r="I6214" s="197" t="s">
        <v>338</v>
      </c>
      <c r="J6214" s="197" t="n">
        <v>229.62</v>
      </c>
    </row>
    <row r="6215" customFormat="false" ht="12.75" hidden="true" customHeight="false" outlineLevel="0" collapsed="false">
      <c r="A6215" s="197" t="s">
        <v>12424</v>
      </c>
      <c r="B6215" s="197"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197" t="s">
        <v>12247</v>
      </c>
      <c r="D6215" s="197" t="s">
        <v>12401</v>
      </c>
      <c r="E6215" s="197" t="s">
        <v>12202</v>
      </c>
      <c r="F6215" s="197" t="s">
        <v>12203</v>
      </c>
      <c r="I6215" s="197" t="s">
        <v>338</v>
      </c>
      <c r="J6215" s="197" t="n">
        <v>208.12</v>
      </c>
    </row>
    <row r="6216" customFormat="false" ht="12.75" hidden="true" customHeight="false" outlineLevel="0" collapsed="false">
      <c r="A6216" s="197" t="s">
        <v>12425</v>
      </c>
      <c r="B6216" s="197"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197" t="s">
        <v>12247</v>
      </c>
      <c r="D6216" s="197" t="s">
        <v>12426</v>
      </c>
      <c r="E6216" s="197" t="s">
        <v>12202</v>
      </c>
      <c r="F6216" s="197" t="s">
        <v>12203</v>
      </c>
      <c r="I6216" s="197" t="s">
        <v>338</v>
      </c>
      <c r="J6216" s="197" t="n">
        <v>267.3</v>
      </c>
    </row>
    <row r="6217" customFormat="false" ht="12.75" hidden="true" customHeight="false" outlineLevel="0" collapsed="false">
      <c r="A6217" s="197" t="s">
        <v>12427</v>
      </c>
      <c r="B6217" s="197"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197" t="s">
        <v>12247</v>
      </c>
      <c r="D6217" s="197" t="s">
        <v>12426</v>
      </c>
      <c r="E6217" s="197" t="s">
        <v>12202</v>
      </c>
      <c r="F6217" s="197" t="s">
        <v>12203</v>
      </c>
      <c r="I6217" s="197" t="s">
        <v>338</v>
      </c>
      <c r="J6217" s="197" t="n">
        <v>242.29</v>
      </c>
    </row>
    <row r="6218" customFormat="false" ht="12.75" hidden="true" customHeight="false" outlineLevel="0" collapsed="false">
      <c r="A6218" s="197" t="s">
        <v>12428</v>
      </c>
      <c r="B6218" s="197"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197" t="s">
        <v>12247</v>
      </c>
      <c r="D6218" s="197" t="s">
        <v>12429</v>
      </c>
      <c r="E6218" s="197" t="s">
        <v>12202</v>
      </c>
      <c r="F6218" s="197" t="s">
        <v>12203</v>
      </c>
      <c r="I6218" s="197" t="s">
        <v>338</v>
      </c>
      <c r="J6218" s="197" t="n">
        <v>270.51</v>
      </c>
    </row>
    <row r="6219" customFormat="false" ht="12.75" hidden="true" customHeight="false" outlineLevel="0" collapsed="false">
      <c r="A6219" s="197" t="s">
        <v>12430</v>
      </c>
      <c r="B6219" s="197"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197" t="s">
        <v>12247</v>
      </c>
      <c r="D6219" s="197" t="s">
        <v>12429</v>
      </c>
      <c r="E6219" s="197" t="s">
        <v>12202</v>
      </c>
      <c r="F6219" s="197" t="s">
        <v>12203</v>
      </c>
      <c r="I6219" s="197" t="s">
        <v>338</v>
      </c>
      <c r="J6219" s="197" t="n">
        <v>245.24</v>
      </c>
    </row>
    <row r="6220" customFormat="false" ht="12.75" hidden="true" customHeight="false" outlineLevel="0" collapsed="false">
      <c r="A6220" s="197" t="s">
        <v>12431</v>
      </c>
      <c r="B6220" s="197"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197" t="s">
        <v>12247</v>
      </c>
      <c r="D6220" s="197" t="s">
        <v>12404</v>
      </c>
      <c r="E6220" s="197" t="s">
        <v>12202</v>
      </c>
      <c r="F6220" s="197" t="s">
        <v>12203</v>
      </c>
      <c r="I6220" s="197" t="s">
        <v>338</v>
      </c>
      <c r="J6220" s="197" t="n">
        <v>295.07</v>
      </c>
    </row>
    <row r="6221" customFormat="false" ht="12.75" hidden="true" customHeight="false" outlineLevel="0" collapsed="false">
      <c r="A6221" s="197" t="s">
        <v>12432</v>
      </c>
      <c r="B6221" s="197"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197" t="s">
        <v>12247</v>
      </c>
      <c r="D6221" s="197" t="s">
        <v>12404</v>
      </c>
      <c r="E6221" s="197" t="s">
        <v>12202</v>
      </c>
      <c r="F6221" s="197" t="s">
        <v>12203</v>
      </c>
      <c r="I6221" s="197" t="s">
        <v>338</v>
      </c>
      <c r="J6221" s="197" t="n">
        <v>267.57</v>
      </c>
    </row>
    <row r="6222" customFormat="false" ht="12.75" hidden="true" customHeight="false" outlineLevel="0" collapsed="false">
      <c r="A6222" s="197" t="s">
        <v>12433</v>
      </c>
      <c r="B6222" s="197"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197" t="s">
        <v>12247</v>
      </c>
      <c r="D6222" s="197" t="s">
        <v>12407</v>
      </c>
      <c r="E6222" s="197" t="s">
        <v>12202</v>
      </c>
      <c r="F6222" s="197" t="s">
        <v>12203</v>
      </c>
      <c r="I6222" s="197" t="s">
        <v>338</v>
      </c>
      <c r="J6222" s="197" t="n">
        <v>362.52</v>
      </c>
    </row>
    <row r="6223" customFormat="false" ht="12.75" hidden="true" customHeight="false" outlineLevel="0" collapsed="false">
      <c r="A6223" s="197" t="s">
        <v>12434</v>
      </c>
      <c r="B6223" s="197"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197" t="s">
        <v>12247</v>
      </c>
      <c r="D6223" s="197" t="s">
        <v>12407</v>
      </c>
      <c r="E6223" s="197" t="s">
        <v>12202</v>
      </c>
      <c r="F6223" s="197" t="s">
        <v>12203</v>
      </c>
      <c r="I6223" s="197" t="s">
        <v>338</v>
      </c>
      <c r="J6223" s="197" t="n">
        <v>328.84</v>
      </c>
    </row>
    <row r="6224" customFormat="false" ht="12.75" hidden="true" customHeight="false" outlineLevel="0" collapsed="false">
      <c r="A6224" s="197" t="s">
        <v>12435</v>
      </c>
      <c r="B6224" s="197"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197" t="s">
        <v>12277</v>
      </c>
      <c r="D6224" s="197" t="s">
        <v>12429</v>
      </c>
      <c r="E6224" s="197" t="s">
        <v>12202</v>
      </c>
      <c r="F6224" s="197" t="s">
        <v>12203</v>
      </c>
      <c r="I6224" s="197" t="s">
        <v>338</v>
      </c>
      <c r="J6224" s="197" t="n">
        <v>315.83</v>
      </c>
    </row>
    <row r="6225" customFormat="false" ht="12.75" hidden="true" customHeight="false" outlineLevel="0" collapsed="false">
      <c r="A6225" s="197" t="s">
        <v>12436</v>
      </c>
      <c r="B6225" s="197"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197" t="s">
        <v>12277</v>
      </c>
      <c r="D6225" s="197" t="s">
        <v>12429</v>
      </c>
      <c r="E6225" s="197" t="s">
        <v>12202</v>
      </c>
      <c r="F6225" s="197" t="s">
        <v>12203</v>
      </c>
      <c r="I6225" s="197" t="s">
        <v>338</v>
      </c>
      <c r="J6225" s="197" t="n">
        <v>286.79</v>
      </c>
    </row>
    <row r="6226" customFormat="false" ht="12.75" hidden="true" customHeight="false" outlineLevel="0" collapsed="false">
      <c r="A6226" s="197" t="s">
        <v>12437</v>
      </c>
      <c r="B6226" s="197"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197" t="s">
        <v>12277</v>
      </c>
      <c r="D6226" s="197" t="s">
        <v>12404</v>
      </c>
      <c r="E6226" s="197" t="s">
        <v>12202</v>
      </c>
      <c r="F6226" s="197" t="s">
        <v>12203</v>
      </c>
      <c r="I6226" s="197" t="s">
        <v>338</v>
      </c>
      <c r="J6226" s="197" t="n">
        <v>345.2</v>
      </c>
    </row>
    <row r="6227" customFormat="false" ht="12.75" hidden="true" customHeight="false" outlineLevel="0" collapsed="false">
      <c r="A6227" s="197" t="s">
        <v>12438</v>
      </c>
      <c r="B6227" s="197"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197" t="s">
        <v>12277</v>
      </c>
      <c r="D6227" s="197" t="s">
        <v>12404</v>
      </c>
      <c r="E6227" s="197" t="s">
        <v>12202</v>
      </c>
      <c r="F6227" s="197" t="s">
        <v>12203</v>
      </c>
      <c r="I6227" s="197" t="s">
        <v>338</v>
      </c>
      <c r="J6227" s="197" t="n">
        <v>313.55</v>
      </c>
    </row>
    <row r="6228" customFormat="false" ht="12.75" hidden="true" customHeight="false" outlineLevel="0" collapsed="false">
      <c r="A6228" s="197" t="s">
        <v>12439</v>
      </c>
      <c r="B6228" s="197"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197" t="s">
        <v>12277</v>
      </c>
      <c r="D6228" s="197" t="s">
        <v>12407</v>
      </c>
      <c r="E6228" s="197" t="s">
        <v>12202</v>
      </c>
      <c r="F6228" s="197" t="s">
        <v>12203</v>
      </c>
      <c r="I6228" s="197" t="s">
        <v>338</v>
      </c>
      <c r="J6228" s="197" t="n">
        <v>425.19</v>
      </c>
    </row>
    <row r="6229" customFormat="false" ht="12.75" hidden="true" customHeight="false" outlineLevel="0" collapsed="false">
      <c r="A6229" s="197" t="s">
        <v>12440</v>
      </c>
      <c r="B6229" s="197"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197" t="s">
        <v>12277</v>
      </c>
      <c r="D6229" s="197" t="s">
        <v>12407</v>
      </c>
      <c r="E6229" s="197" t="s">
        <v>12202</v>
      </c>
      <c r="F6229" s="197" t="s">
        <v>12203</v>
      </c>
      <c r="I6229" s="197" t="s">
        <v>338</v>
      </c>
      <c r="J6229" s="197" t="n">
        <v>386.31</v>
      </c>
    </row>
    <row r="6230" customFormat="false" ht="12.75" hidden="true" customHeight="false" outlineLevel="0" collapsed="false">
      <c r="A6230" s="197" t="s">
        <v>12441</v>
      </c>
      <c r="B6230" s="197" t="str">
        <f aca="false">C6230&amp;D6230&amp;E6230&amp;F6230&amp;G6230&amp;H6230</f>
        <v>MONTAGEM E ASSENTAMENTO DE PECAS DE ACO,POR JUNTA SOLDADA DE 2" DE DIAMETRO,INCLUSIVE SOLDA, EXCLUSIVE FORNECIMENTO DASPECAS</v>
      </c>
      <c r="C6230" s="197" t="s">
        <v>12442</v>
      </c>
      <c r="D6230" s="197" t="s">
        <v>12443</v>
      </c>
      <c r="E6230" s="197" t="s">
        <v>12444</v>
      </c>
      <c r="I6230" s="197" t="s">
        <v>30</v>
      </c>
      <c r="J6230" s="197" t="n">
        <v>9.65</v>
      </c>
    </row>
    <row r="6231" customFormat="false" ht="12.75" hidden="true" customHeight="false" outlineLevel="0" collapsed="false">
      <c r="A6231" s="197" t="s">
        <v>12445</v>
      </c>
      <c r="B6231" s="197" t="str">
        <f aca="false">C6231&amp;D6231&amp;E6231&amp;F6231&amp;G6231&amp;H6231</f>
        <v>MONTAGEM E ASSENTAMENTO DE PECAS DE ACO,POR JUNTA SOLDADA DE 2" DE DIAMETRO,INCLUSIVE SOLDA, EXCLUSIVE FORNECIMENTO DASPECAS</v>
      </c>
      <c r="C6231" s="197" t="s">
        <v>12442</v>
      </c>
      <c r="D6231" s="197" t="s">
        <v>12443</v>
      </c>
      <c r="E6231" s="197" t="s">
        <v>12444</v>
      </c>
      <c r="I6231" s="197" t="s">
        <v>30</v>
      </c>
      <c r="J6231" s="197" t="n">
        <v>8.43</v>
      </c>
    </row>
    <row r="6232" customFormat="false" ht="12.75" hidden="true" customHeight="false" outlineLevel="0" collapsed="false">
      <c r="A6232" s="197" t="s">
        <v>12446</v>
      </c>
      <c r="B6232" s="197" t="str">
        <f aca="false">C6232&amp;D6232&amp;E6232&amp;F6232&amp;G6232&amp;H6232</f>
        <v>MONTAGEM E ASSENTAMENTO DE PECAS DE ACO,POR JUNTA SOLDADA DE 3" DE DIAMETRO,INCLUSIVE SOLDA, EXCLUSIVE FORNECIMENTO DASPECAS</v>
      </c>
      <c r="C6232" s="197" t="s">
        <v>12442</v>
      </c>
      <c r="D6232" s="197" t="s">
        <v>12447</v>
      </c>
      <c r="E6232" s="197" t="s">
        <v>12444</v>
      </c>
      <c r="I6232" s="197" t="s">
        <v>30</v>
      </c>
      <c r="J6232" s="197" t="n">
        <v>17.96</v>
      </c>
    </row>
    <row r="6233" customFormat="false" ht="12.75" hidden="true" customHeight="false" outlineLevel="0" collapsed="false">
      <c r="A6233" s="197" t="s">
        <v>12448</v>
      </c>
      <c r="B6233" s="197" t="str">
        <f aca="false">C6233&amp;D6233&amp;E6233&amp;F6233&amp;G6233&amp;H6233</f>
        <v>MONTAGEM E ASSENTAMENTO DE PECAS DE ACO,POR JUNTA SOLDADA DE 3" DE DIAMETRO,INCLUSIVE SOLDA, EXCLUSIVE FORNECIMENTO DASPECAS</v>
      </c>
      <c r="C6233" s="197" t="s">
        <v>12442</v>
      </c>
      <c r="D6233" s="197" t="s">
        <v>12447</v>
      </c>
      <c r="E6233" s="197" t="s">
        <v>12444</v>
      </c>
      <c r="I6233" s="197" t="s">
        <v>30</v>
      </c>
      <c r="J6233" s="197" t="n">
        <v>15.7</v>
      </c>
    </row>
    <row r="6234" customFormat="false" ht="12.75" hidden="true" customHeight="false" outlineLevel="0" collapsed="false">
      <c r="A6234" s="197" t="s">
        <v>12449</v>
      </c>
      <c r="B6234" s="197" t="str">
        <f aca="false">C6234&amp;D6234&amp;E6234&amp;F6234&amp;G6234&amp;H6234</f>
        <v>MONTAGEM E ASSENTAMENTO DE PECAS DE ACO,POR JUNTA SOLDADA DE 4" DE DIAMETRO,INCLUSIVE SOLDA, EXCLUSIVE FORNECIMENTO DASPECAS</v>
      </c>
      <c r="C6234" s="197" t="s">
        <v>12442</v>
      </c>
      <c r="D6234" s="197" t="s">
        <v>12450</v>
      </c>
      <c r="E6234" s="197" t="s">
        <v>12444</v>
      </c>
      <c r="I6234" s="197" t="s">
        <v>30</v>
      </c>
      <c r="J6234" s="197" t="n">
        <v>22.04</v>
      </c>
    </row>
    <row r="6235" customFormat="false" ht="12.75" hidden="true" customHeight="false" outlineLevel="0" collapsed="false">
      <c r="A6235" s="197" t="s">
        <v>12451</v>
      </c>
      <c r="B6235" s="197" t="str">
        <f aca="false">C6235&amp;D6235&amp;E6235&amp;F6235&amp;G6235&amp;H6235</f>
        <v>MONTAGEM E ASSENTAMENTO DE PECAS DE ACO,POR JUNTA SOLDADA DE 4" DE DIAMETRO,INCLUSIVE SOLDA, EXCLUSIVE FORNECIMENTO DASPECAS</v>
      </c>
      <c r="C6235" s="197" t="s">
        <v>12442</v>
      </c>
      <c r="D6235" s="197" t="s">
        <v>12450</v>
      </c>
      <c r="E6235" s="197" t="s">
        <v>12444</v>
      </c>
      <c r="I6235" s="197" t="s">
        <v>30</v>
      </c>
      <c r="J6235" s="197" t="n">
        <v>19.31</v>
      </c>
    </row>
    <row r="6236" customFormat="false" ht="12.75" hidden="true" customHeight="false" outlineLevel="0" collapsed="false">
      <c r="A6236" s="197" t="s">
        <v>12452</v>
      </c>
      <c r="B6236" s="197" t="str">
        <f aca="false">C6236&amp;D6236&amp;E6236&amp;F6236&amp;G6236&amp;H6236</f>
        <v>MONTAGEM E ASSENTAMENTO DE PECAS DE CHAPA DE ACO DE 3/16" DE ESPESSURA,POR JUNTA SOLDADA,DE 150MM DE DIAMETRO,INCLUSIVESOLDA,EXCLUSIVE FORNECIMENTO DAS PECAS E DOS MATERIAIS DE REVESTIMENTO DAS JUNTAS</v>
      </c>
      <c r="C6236" s="197" t="s">
        <v>12453</v>
      </c>
      <c r="D6236" s="197" t="s">
        <v>12454</v>
      </c>
      <c r="E6236" s="197" t="s">
        <v>12455</v>
      </c>
      <c r="F6236" s="197" t="s">
        <v>12456</v>
      </c>
      <c r="I6236" s="197" t="s">
        <v>30</v>
      </c>
      <c r="J6236" s="197" t="n">
        <v>126.02</v>
      </c>
    </row>
    <row r="6237" customFormat="false" ht="12.75" hidden="true" customHeight="false" outlineLevel="0" collapsed="false">
      <c r="A6237" s="197" t="s">
        <v>12457</v>
      </c>
      <c r="B6237" s="197" t="str">
        <f aca="false">C6237&amp;D6237&amp;E6237&amp;F6237&amp;G6237&amp;H6237</f>
        <v>MONTAGEM E ASSENTAMENTO DE PECAS DE CHAPA DE ACO DE 3/16" DE ESPESSURA,POR JUNTA SOLDADA,DE 150MM DE DIAMETRO,INCLUSIVESOLDA,EXCLUSIVE FORNECIMENTO DAS PECAS E DOS MATERIAIS DE REVESTIMENTO DAS JUNTAS</v>
      </c>
      <c r="C6237" s="197" t="s">
        <v>12453</v>
      </c>
      <c r="D6237" s="197" t="s">
        <v>12454</v>
      </c>
      <c r="E6237" s="197" t="s">
        <v>12455</v>
      </c>
      <c r="F6237" s="197" t="s">
        <v>12456</v>
      </c>
      <c r="I6237" s="197" t="s">
        <v>30</v>
      </c>
      <c r="J6237" s="197" t="n">
        <v>113.39</v>
      </c>
    </row>
    <row r="6238" customFormat="false" ht="12.75" hidden="true" customHeight="false" outlineLevel="0" collapsed="false">
      <c r="A6238" s="197" t="s">
        <v>12458</v>
      </c>
      <c r="B6238" s="197" t="str">
        <f aca="false">C6238&amp;D6238&amp;E6238&amp;F6238&amp;G6238&amp;H6238</f>
        <v>MONTAGEM E ASSENTAMENTO DE PECAS DE CHAPA DE ACO DE 3/16" DE ESPESSURA,POR JUNTA SOLDADA,DE 200MM DE DIAMETRO,INCLUSIVESOLDA,EXCLUSIVE FORNECIMENTO DAS PECAS E DOS MATERIAIS DE REVESTIMENTO DAS JUNTAS</v>
      </c>
      <c r="C6238" s="197" t="s">
        <v>12453</v>
      </c>
      <c r="D6238" s="197" t="s">
        <v>12459</v>
      </c>
      <c r="E6238" s="197" t="s">
        <v>12455</v>
      </c>
      <c r="F6238" s="197" t="s">
        <v>12456</v>
      </c>
      <c r="I6238" s="197" t="s">
        <v>30</v>
      </c>
      <c r="J6238" s="197" t="n">
        <v>154.24</v>
      </c>
    </row>
    <row r="6239" customFormat="false" ht="12.75" hidden="true" customHeight="false" outlineLevel="0" collapsed="false">
      <c r="A6239" s="197" t="s">
        <v>12460</v>
      </c>
      <c r="B6239" s="197" t="str">
        <f aca="false">C6239&amp;D6239&amp;E6239&amp;F6239&amp;G6239&amp;H6239</f>
        <v>MONTAGEM E ASSENTAMENTO DE PECAS DE CHAPA DE ACO DE 3/16" DE ESPESSURA,POR JUNTA SOLDADA,DE 200MM DE DIAMETRO,INCLUSIVESOLDA,EXCLUSIVE FORNECIMENTO DAS PECAS E DOS MATERIAIS DE REVESTIMENTO DAS JUNTAS</v>
      </c>
      <c r="C6239" s="197" t="s">
        <v>12453</v>
      </c>
      <c r="D6239" s="197" t="s">
        <v>12459</v>
      </c>
      <c r="E6239" s="197" t="s">
        <v>12455</v>
      </c>
      <c r="F6239" s="197" t="s">
        <v>12456</v>
      </c>
      <c r="I6239" s="197" t="s">
        <v>30</v>
      </c>
      <c r="J6239" s="197" t="n">
        <v>139.28</v>
      </c>
    </row>
    <row r="6240" customFormat="false" ht="12.75" hidden="true" customHeight="false" outlineLevel="0" collapsed="false">
      <c r="A6240" s="197" t="s">
        <v>12461</v>
      </c>
      <c r="B6240" s="197" t="str">
        <f aca="false">C6240&amp;D6240&amp;E6240&amp;F6240&amp;G6240&amp;H6240</f>
        <v>MONTAGEM E ASSENTAMENTO DE PECAS DE CHAPA DE ACO DE 3/16" DE ESPESSURA,POR JUNTA SOLDADA,DE 250MM DE DIAMETRO,INCLUSIVESOLDA,EXCLUSIVE FORNECIMENTO DAS PECAS E DOS MATERIAIS DE REVESTIMENTO DAS JUNTAS</v>
      </c>
      <c r="C6240" s="197" t="s">
        <v>12453</v>
      </c>
      <c r="D6240" s="197" t="s">
        <v>12462</v>
      </c>
      <c r="E6240" s="197" t="s">
        <v>12455</v>
      </c>
      <c r="F6240" s="197" t="s">
        <v>12456</v>
      </c>
      <c r="I6240" s="197" t="s">
        <v>30</v>
      </c>
      <c r="J6240" s="197" t="n">
        <v>180.52</v>
      </c>
    </row>
    <row r="6241" customFormat="false" ht="12.75" hidden="true" customHeight="false" outlineLevel="0" collapsed="false">
      <c r="A6241" s="197" t="s">
        <v>12463</v>
      </c>
      <c r="B6241" s="197" t="str">
        <f aca="false">C6241&amp;D6241&amp;E6241&amp;F6241&amp;G6241&amp;H6241</f>
        <v>MONTAGEM E ASSENTAMENTO DE PECAS DE CHAPA DE ACO DE 3/16" DE ESPESSURA,POR JUNTA SOLDADA,DE 250MM DE DIAMETRO,INCLUSIVESOLDA,EXCLUSIVE FORNECIMENTO DAS PECAS E DOS MATERIAIS DE REVESTIMENTO DAS JUNTAS</v>
      </c>
      <c r="C6241" s="197" t="s">
        <v>12453</v>
      </c>
      <c r="D6241" s="197" t="s">
        <v>12462</v>
      </c>
      <c r="E6241" s="197" t="s">
        <v>12455</v>
      </c>
      <c r="F6241" s="197" t="s">
        <v>12456</v>
      </c>
      <c r="I6241" s="197" t="s">
        <v>30</v>
      </c>
      <c r="J6241" s="197" t="n">
        <v>163.43</v>
      </c>
    </row>
    <row r="6242" customFormat="false" ht="12.75" hidden="true" customHeight="false" outlineLevel="0" collapsed="false">
      <c r="A6242" s="197" t="s">
        <v>12464</v>
      </c>
      <c r="B6242" s="197" t="str">
        <f aca="false">C6242&amp;D6242&amp;E6242&amp;F6242&amp;G6242&amp;H6242</f>
        <v>MONTAGEM E ASSENTAMENTO DE PECAS DE CHAPA DE ACO DE 3/16" DE ESPESSURA,POR JUNTA SOLDADA,DE 300MM DE DIAMETRO,INCLUSIVESOLDA,EXCLUSIVE FORNECIMENTO DAS PECAS E DOS MATERIAIS DE REVESTIMENTO DAS JUNTAS</v>
      </c>
      <c r="C6242" s="197" t="s">
        <v>12453</v>
      </c>
      <c r="D6242" s="197" t="s">
        <v>12465</v>
      </c>
      <c r="E6242" s="197" t="s">
        <v>12455</v>
      </c>
      <c r="F6242" s="197" t="s">
        <v>12456</v>
      </c>
      <c r="I6242" s="197" t="s">
        <v>30</v>
      </c>
      <c r="J6242" s="197" t="n">
        <v>211.11</v>
      </c>
    </row>
    <row r="6243" customFormat="false" ht="12.75" hidden="true" customHeight="false" outlineLevel="0" collapsed="false">
      <c r="A6243" s="197" t="s">
        <v>12466</v>
      </c>
      <c r="B6243" s="197" t="str">
        <f aca="false">C6243&amp;D6243&amp;E6243&amp;F6243&amp;G6243&amp;H6243</f>
        <v>MONTAGEM E ASSENTAMENTO DE PECAS DE CHAPA DE ACO DE 3/16" DE ESPESSURA,POR JUNTA SOLDADA,DE 300MM DE DIAMETRO,INCLUSIVESOLDA,EXCLUSIVE FORNECIMENTO DAS PECAS E DOS MATERIAIS DE REVESTIMENTO DAS JUNTAS</v>
      </c>
      <c r="C6243" s="197" t="s">
        <v>12453</v>
      </c>
      <c r="D6243" s="197" t="s">
        <v>12465</v>
      </c>
      <c r="E6243" s="197" t="s">
        <v>12455</v>
      </c>
      <c r="F6243" s="197" t="s">
        <v>12456</v>
      </c>
      <c r="I6243" s="197" t="s">
        <v>30</v>
      </c>
      <c r="J6243" s="197" t="n">
        <v>191.32</v>
      </c>
    </row>
    <row r="6244" customFormat="false" ht="12.75" hidden="true" customHeight="false" outlineLevel="0" collapsed="false">
      <c r="A6244" s="197" t="s">
        <v>12467</v>
      </c>
      <c r="B6244" s="197" t="str">
        <f aca="false">C6244&amp;D6244&amp;E6244&amp;F6244&amp;G6244&amp;H6244</f>
        <v>MONTAGEM E ASSENTAMENTO DE PECAS DE CHAPA DE ACO DE 3/16" DE ESPESSURA,POR JUNTA SOLDADA,DE 350MM DE DIAMETRO,INCLUSIVESOLDA,EXCLUSIVE FORNECIMENTO DAS PECAS E DOS MATERIAIS DE REVESTIMENTO DAS JUNTAS</v>
      </c>
      <c r="C6244" s="197" t="s">
        <v>12453</v>
      </c>
      <c r="D6244" s="197" t="s">
        <v>12468</v>
      </c>
      <c r="E6244" s="197" t="s">
        <v>12455</v>
      </c>
      <c r="F6244" s="197" t="s">
        <v>12456</v>
      </c>
      <c r="I6244" s="197" t="s">
        <v>30</v>
      </c>
      <c r="J6244" s="197" t="n">
        <v>238.11</v>
      </c>
    </row>
    <row r="6245" customFormat="false" ht="12.75" hidden="true" customHeight="false" outlineLevel="0" collapsed="false">
      <c r="A6245" s="197" t="s">
        <v>12469</v>
      </c>
      <c r="B6245" s="197" t="str">
        <f aca="false">C6245&amp;D6245&amp;E6245&amp;F6245&amp;G6245&amp;H6245</f>
        <v>MONTAGEM E ASSENTAMENTO DE PECAS DE CHAPA DE ACO DE 3/16" DE ESPESSURA,POR JUNTA SOLDADA,DE 350MM DE DIAMETRO,INCLUSIVESOLDA,EXCLUSIVE FORNECIMENTO DAS PECAS E DOS MATERIAIS DE REVESTIMENTO DAS JUNTAS</v>
      </c>
      <c r="C6245" s="197" t="s">
        <v>12453</v>
      </c>
      <c r="D6245" s="197" t="s">
        <v>12468</v>
      </c>
      <c r="E6245" s="197" t="s">
        <v>12455</v>
      </c>
      <c r="F6245" s="197" t="s">
        <v>12456</v>
      </c>
      <c r="I6245" s="197" t="s">
        <v>30</v>
      </c>
      <c r="J6245" s="197" t="n">
        <v>216.13</v>
      </c>
    </row>
    <row r="6246" customFormat="false" ht="12.75" hidden="true" customHeight="false" outlineLevel="0" collapsed="false">
      <c r="A6246" s="197" t="s">
        <v>12470</v>
      </c>
      <c r="B6246" s="197" t="str">
        <f aca="false">C6246&amp;D6246&amp;E6246&amp;F6246&amp;G6246&amp;H6246</f>
        <v>MONTAGEM E ASSENTAMENTO DE PECAS DE CHAPA DE ACO DE 3/16" DE ESPESSURA,POR JUNTA SOLDADA,DE 400MM DE DIAMETRO,INCLUSIVESOLDA,EXCLUSIVE FORNECIMENTO DAS PECAS E DOS MATERIAIS DE REVESTIMENTO DAS JUNTAS</v>
      </c>
      <c r="C6246" s="197" t="s">
        <v>12453</v>
      </c>
      <c r="D6246" s="197" t="s">
        <v>12471</v>
      </c>
      <c r="E6246" s="197" t="s">
        <v>12455</v>
      </c>
      <c r="F6246" s="197" t="s">
        <v>12456</v>
      </c>
      <c r="I6246" s="197" t="s">
        <v>30</v>
      </c>
      <c r="J6246" s="197" t="n">
        <v>269.63</v>
      </c>
    </row>
    <row r="6247" customFormat="false" ht="12.75" hidden="true" customHeight="false" outlineLevel="0" collapsed="false">
      <c r="A6247" s="197" t="s">
        <v>12472</v>
      </c>
      <c r="B6247" s="197" t="str">
        <f aca="false">C6247&amp;D6247&amp;E6247&amp;F6247&amp;G6247&amp;H6247</f>
        <v>MONTAGEM E ASSENTAMENTO DE PECAS DE CHAPA DE ACO DE 3/16" DE ESPESSURA,POR JUNTA SOLDADA,DE 400MM DE DIAMETRO,INCLUSIVESOLDA,EXCLUSIVE FORNECIMENTO DAS PECAS E DOS MATERIAIS DE REVESTIMENTO DAS JUNTAS</v>
      </c>
      <c r="C6247" s="197" t="s">
        <v>12453</v>
      </c>
      <c r="D6247" s="197" t="s">
        <v>12471</v>
      </c>
      <c r="E6247" s="197" t="s">
        <v>12455</v>
      </c>
      <c r="F6247" s="197" t="s">
        <v>12456</v>
      </c>
      <c r="I6247" s="197" t="s">
        <v>30</v>
      </c>
      <c r="J6247" s="197" t="n">
        <v>244.83</v>
      </c>
    </row>
    <row r="6248" customFormat="false" ht="12.75" hidden="true" customHeight="false" outlineLevel="0" collapsed="false">
      <c r="A6248" s="197" t="s">
        <v>12473</v>
      </c>
      <c r="B6248" s="197" t="str">
        <f aca="false">C6248&amp;D6248&amp;E6248&amp;F6248&amp;G6248&amp;H6248</f>
        <v>MONTAGEM E ASSENTAMENTO DE PECAS DE CHAPA DE ACO DE 3/16" DE ESPESSURA,POR JUNTA SOLDADA,DE 450MM DE DIAMETRO,INCLUSIVESOLDA,EXCLUSIVE FORNECIMENTO DAS PECAS E DOS MATERIAIS DE REVESTIMENTO DAS JUNTAS</v>
      </c>
      <c r="C6248" s="197" t="s">
        <v>12453</v>
      </c>
      <c r="D6248" s="197" t="s">
        <v>12474</v>
      </c>
      <c r="E6248" s="197" t="s">
        <v>12455</v>
      </c>
      <c r="F6248" s="197" t="s">
        <v>12456</v>
      </c>
      <c r="I6248" s="197" t="s">
        <v>30</v>
      </c>
      <c r="J6248" s="197" t="n">
        <v>296.81</v>
      </c>
    </row>
    <row r="6249" customFormat="false" ht="12.75" hidden="true" customHeight="false" outlineLevel="0" collapsed="false">
      <c r="A6249" s="197" t="s">
        <v>12475</v>
      </c>
      <c r="B6249" s="197" t="str">
        <f aca="false">C6249&amp;D6249&amp;E6249&amp;F6249&amp;G6249&amp;H6249</f>
        <v>MONTAGEM E ASSENTAMENTO DE PECAS DE CHAPA DE ACO DE 3/16" DE ESPESSURA,POR JUNTA SOLDADA,DE 450MM DE DIAMETRO,INCLUSIVESOLDA,EXCLUSIVE FORNECIMENTO DAS PECAS E DOS MATERIAIS DE REVESTIMENTO DAS JUNTAS</v>
      </c>
      <c r="C6249" s="197" t="s">
        <v>12453</v>
      </c>
      <c r="D6249" s="197" t="s">
        <v>12474</v>
      </c>
      <c r="E6249" s="197" t="s">
        <v>12455</v>
      </c>
      <c r="F6249" s="197" t="s">
        <v>12456</v>
      </c>
      <c r="I6249" s="197" t="s">
        <v>30</v>
      </c>
      <c r="J6249" s="197" t="n">
        <v>269.8</v>
      </c>
    </row>
    <row r="6250" customFormat="false" ht="12.75" hidden="true" customHeight="false" outlineLevel="0" collapsed="false">
      <c r="A6250" s="197" t="s">
        <v>12476</v>
      </c>
      <c r="B6250" s="197" t="str">
        <f aca="false">C6250&amp;D6250&amp;E6250&amp;F6250&amp;G6250&amp;H6250</f>
        <v>MONTAGEM E ASSENTAMENTO DE PECAS DE CHAPA DE ACO DE 3/16" DE ESPESSURA,POR JUNTA SOLDADA,DE 500MM DE DIAMETRO,INCLUSIVESOLDA,EXCLUSIVE FORNECIMENTO DAS PECAS E DOS MATERIAIS DE REVESTIMENTO DAS JUNTAS</v>
      </c>
      <c r="C6250" s="197" t="s">
        <v>12453</v>
      </c>
      <c r="D6250" s="197" t="s">
        <v>12477</v>
      </c>
      <c r="E6250" s="197" t="s">
        <v>12455</v>
      </c>
      <c r="F6250" s="197" t="s">
        <v>12456</v>
      </c>
      <c r="I6250" s="197" t="s">
        <v>30</v>
      </c>
      <c r="J6250" s="197" t="n">
        <v>325.44</v>
      </c>
    </row>
    <row r="6251" customFormat="false" ht="12.75" hidden="true" customHeight="false" outlineLevel="0" collapsed="false">
      <c r="A6251" s="197" t="s">
        <v>12478</v>
      </c>
      <c r="B6251" s="197" t="str">
        <f aca="false">C6251&amp;D6251&amp;E6251&amp;F6251&amp;G6251&amp;H6251</f>
        <v>MONTAGEM E ASSENTAMENTO DE PECAS DE CHAPA DE ACO DE 3/16" DE ESPESSURA,POR JUNTA SOLDADA,DE 500MM DE DIAMETRO,INCLUSIVESOLDA,EXCLUSIVE FORNECIMENTO DAS PECAS E DOS MATERIAIS DE REVESTIMENTO DAS JUNTAS</v>
      </c>
      <c r="C6251" s="197" t="s">
        <v>12453</v>
      </c>
      <c r="D6251" s="197" t="s">
        <v>12477</v>
      </c>
      <c r="E6251" s="197" t="s">
        <v>12455</v>
      </c>
      <c r="F6251" s="197" t="s">
        <v>12456</v>
      </c>
      <c r="I6251" s="197" t="s">
        <v>30</v>
      </c>
      <c r="J6251" s="197" t="n">
        <v>296</v>
      </c>
    </row>
    <row r="6252" customFormat="false" ht="12.75" hidden="true" customHeight="false" outlineLevel="0" collapsed="false">
      <c r="A6252" s="197" t="s">
        <v>12479</v>
      </c>
      <c r="B6252" s="197" t="str">
        <f aca="false">C6252&amp;D6252&amp;E6252&amp;F6252&amp;G6252&amp;H6252</f>
        <v>MONTAGEM E ASSENTAMENTO DE PECAS DE CHAPA DE ACO DE 1/4" DEESPESSURA,POR JUNTA SOLDADA,DE 150MM DE DIAMETRO,INCLUSIVE SOLDA,EXCLUSIVE FORNECIMENTO DAS PECAS E DOS MATERIAIS DE REVESTIMENTO DAS JUNTAS</v>
      </c>
      <c r="C6252" s="197" t="s">
        <v>12480</v>
      </c>
      <c r="D6252" s="197" t="s">
        <v>12481</v>
      </c>
      <c r="E6252" s="197" t="s">
        <v>12482</v>
      </c>
      <c r="F6252" s="197" t="s">
        <v>12483</v>
      </c>
      <c r="I6252" s="197" t="s">
        <v>30</v>
      </c>
      <c r="J6252" s="197" t="n">
        <v>146</v>
      </c>
    </row>
    <row r="6253" customFormat="false" ht="12.75" hidden="true" customHeight="false" outlineLevel="0" collapsed="false">
      <c r="A6253" s="197" t="s">
        <v>12484</v>
      </c>
      <c r="B6253" s="197" t="str">
        <f aca="false">C6253&amp;D6253&amp;E6253&amp;F6253&amp;G6253&amp;H6253</f>
        <v>MONTAGEM E ASSENTAMENTO DE PECAS DE CHAPA DE ACO DE 1/4" DEESPESSURA,POR JUNTA SOLDADA,DE 150MM DE DIAMETRO,INCLUSIVE SOLDA,EXCLUSIVE FORNECIMENTO DAS PECAS E DOS MATERIAIS DE REVESTIMENTO DAS JUNTAS</v>
      </c>
      <c r="C6253" s="197" t="s">
        <v>12480</v>
      </c>
      <c r="D6253" s="197" t="s">
        <v>12481</v>
      </c>
      <c r="E6253" s="197" t="s">
        <v>12482</v>
      </c>
      <c r="F6253" s="197" t="s">
        <v>12483</v>
      </c>
      <c r="I6253" s="197" t="s">
        <v>30</v>
      </c>
      <c r="J6253" s="197" t="n">
        <v>131.77</v>
      </c>
    </row>
    <row r="6254" customFormat="false" ht="12.75" hidden="true" customHeight="false" outlineLevel="0" collapsed="false">
      <c r="A6254" s="197" t="s">
        <v>12485</v>
      </c>
      <c r="B6254" s="197" t="str">
        <f aca="false">C6254&amp;D6254&amp;E6254&amp;F6254&amp;G6254&amp;H6254</f>
        <v>MONTAGEM E ASSENTAMENTO DE PECAS DE CHAPA DE ACO DE 1/4" DEESPESSURA,POR JUNTA SOLDADA,DE 200MM DE DIAMETRO,INCLUSIVE SOLDA,EXCLUSIVE FORNECIMENTO DAS PECAS E DOS MATERIAIS DE REVESTIMENTO DAS JUNTAS</v>
      </c>
      <c r="C6254" s="197" t="s">
        <v>12480</v>
      </c>
      <c r="D6254" s="197" t="s">
        <v>12486</v>
      </c>
      <c r="E6254" s="197" t="s">
        <v>12482</v>
      </c>
      <c r="F6254" s="197" t="s">
        <v>12483</v>
      </c>
      <c r="I6254" s="197" t="s">
        <v>30</v>
      </c>
      <c r="J6254" s="197" t="n">
        <v>181.02</v>
      </c>
    </row>
    <row r="6255" customFormat="false" ht="12.75" hidden="true" customHeight="false" outlineLevel="0" collapsed="false">
      <c r="A6255" s="197" t="s">
        <v>12487</v>
      </c>
      <c r="B6255" s="197" t="str">
        <f aca="false">C6255&amp;D6255&amp;E6255&amp;F6255&amp;G6255&amp;H6255</f>
        <v>MONTAGEM E ASSENTAMENTO DE PECAS DE CHAPA DE ACO DE 1/4" DEESPESSURA,POR JUNTA SOLDADA,DE 200MM DE DIAMETRO,INCLUSIVE SOLDA,EXCLUSIVE FORNECIMENTO DAS PECAS E DOS MATERIAIS DE REVESTIMENTO DAS JUNTAS</v>
      </c>
      <c r="C6255" s="197" t="s">
        <v>12480</v>
      </c>
      <c r="D6255" s="197" t="s">
        <v>12486</v>
      </c>
      <c r="E6255" s="197" t="s">
        <v>12482</v>
      </c>
      <c r="F6255" s="197" t="s">
        <v>12483</v>
      </c>
      <c r="I6255" s="197" t="s">
        <v>30</v>
      </c>
      <c r="J6255" s="197" t="n">
        <v>163.89</v>
      </c>
    </row>
    <row r="6256" customFormat="false" ht="12.75" hidden="true" customHeight="false" outlineLevel="0" collapsed="false">
      <c r="A6256" s="197" t="s">
        <v>12488</v>
      </c>
      <c r="B6256" s="197" t="str">
        <f aca="false">C6256&amp;D6256&amp;E6256&amp;F6256&amp;G6256&amp;H6256</f>
        <v>MONTAGEM E ASSENTAMENTO DE PECAS DE CHAPA DE ACO DE 1/4" DEESPESSURA,POR JUNTA SOLDADA,DE 250MM DE DIAMETRO,INCLUSIVE SOLDA,EXCLUSIVE FORNECIMENTO DAS PECAS E DOS MATERIAIS DE REVESTIMENTO DAS JUNTAS</v>
      </c>
      <c r="C6256" s="197" t="s">
        <v>12480</v>
      </c>
      <c r="D6256" s="197" t="s">
        <v>12489</v>
      </c>
      <c r="E6256" s="197" t="s">
        <v>12482</v>
      </c>
      <c r="F6256" s="197" t="s">
        <v>12483</v>
      </c>
      <c r="I6256" s="197" t="s">
        <v>30</v>
      </c>
      <c r="J6256" s="197" t="n">
        <v>213.88</v>
      </c>
    </row>
    <row r="6257" customFormat="false" ht="12.75" hidden="true" customHeight="false" outlineLevel="0" collapsed="false">
      <c r="A6257" s="197" t="s">
        <v>12490</v>
      </c>
      <c r="B6257" s="197" t="str">
        <f aca="false">C6257&amp;D6257&amp;E6257&amp;F6257&amp;G6257&amp;H6257</f>
        <v>MONTAGEM E ASSENTAMENTO DE PECAS DE CHAPA DE ACO DE 1/4" DEESPESSURA,POR JUNTA SOLDADA,DE 250MM DE DIAMETRO,INCLUSIVE SOLDA,EXCLUSIVE FORNECIMENTO DAS PECAS E DOS MATERIAIS DE REVESTIMENTO DAS JUNTAS</v>
      </c>
      <c r="C6257" s="197" t="s">
        <v>12480</v>
      </c>
      <c r="D6257" s="197" t="s">
        <v>12489</v>
      </c>
      <c r="E6257" s="197" t="s">
        <v>12482</v>
      </c>
      <c r="F6257" s="197" t="s">
        <v>12483</v>
      </c>
      <c r="I6257" s="197" t="s">
        <v>30</v>
      </c>
      <c r="J6257" s="197" t="n">
        <v>194.1</v>
      </c>
    </row>
    <row r="6258" customFormat="false" ht="12.75" hidden="true" customHeight="false" outlineLevel="0" collapsed="false">
      <c r="A6258" s="197" t="s">
        <v>12491</v>
      </c>
      <c r="B6258" s="197" t="str">
        <f aca="false">C6258&amp;D6258&amp;E6258&amp;F6258&amp;G6258&amp;H6258</f>
        <v>MONTAGEM E ASSENTAMENTO DE PECAS DE CHAPA DE ACO DE 1/4" DEESPESSURA,POR JUNTA SOLDADA,DE 300MM DE DIAMETRO,INCLUSIVE SOLDA,EXCLUSIVE FORNECIMENTO DAS PECAS E DOS MATERIAIS DE REVESTIMENTO DAS JUNTAS</v>
      </c>
      <c r="C6258" s="197" t="s">
        <v>12480</v>
      </c>
      <c r="D6258" s="197" t="s">
        <v>12492</v>
      </c>
      <c r="E6258" s="197" t="s">
        <v>12482</v>
      </c>
      <c r="F6258" s="197" t="s">
        <v>12483</v>
      </c>
      <c r="I6258" s="197" t="s">
        <v>30</v>
      </c>
      <c r="J6258" s="197" t="n">
        <v>251.05</v>
      </c>
    </row>
    <row r="6259" customFormat="false" ht="12.75" hidden="true" customHeight="false" outlineLevel="0" collapsed="false">
      <c r="A6259" s="197" t="s">
        <v>12493</v>
      </c>
      <c r="B6259" s="197" t="str">
        <f aca="false">C6259&amp;D6259&amp;E6259&amp;F6259&amp;G6259&amp;H6259</f>
        <v>MONTAGEM E ASSENTAMENTO DE PECAS DE CHAPA DE ACO DE 1/4" DEESPESSURA,POR JUNTA SOLDADA,DE 300MM DE DIAMETRO,INCLUSIVE SOLDA,EXCLUSIVE FORNECIMENTO DAS PECAS E DOS MATERIAIS DE REVESTIMENTO DAS JUNTAS</v>
      </c>
      <c r="C6259" s="197" t="s">
        <v>12480</v>
      </c>
      <c r="D6259" s="197" t="s">
        <v>12492</v>
      </c>
      <c r="E6259" s="197" t="s">
        <v>12482</v>
      </c>
      <c r="F6259" s="197" t="s">
        <v>12483</v>
      </c>
      <c r="I6259" s="197" t="s">
        <v>30</v>
      </c>
      <c r="J6259" s="197" t="n">
        <v>228.04</v>
      </c>
    </row>
    <row r="6260" customFormat="false" ht="12.75" hidden="true" customHeight="false" outlineLevel="0" collapsed="false">
      <c r="A6260" s="197" t="s">
        <v>12494</v>
      </c>
      <c r="B6260" s="197" t="str">
        <f aca="false">C6260&amp;D6260&amp;E6260&amp;F6260&amp;G6260&amp;H6260</f>
        <v>MONTAGEM E ASSENTAMENTO DE PECAS DE CHAPA DE ACO DE 1/4" DEESPESSURA,POR JUNTA SOLDADA,DE 350MM DE DIAMETRO,INCLUSIVE SOLDA,EXCLUSIVE FORNECIMENTO DAS PECAS E DOS MATERIAIS DE REVESTIMENTO DAS JUNTAS</v>
      </c>
      <c r="C6260" s="197" t="s">
        <v>12480</v>
      </c>
      <c r="D6260" s="197" t="s">
        <v>12495</v>
      </c>
      <c r="E6260" s="197" t="s">
        <v>12482</v>
      </c>
      <c r="F6260" s="197" t="s">
        <v>12483</v>
      </c>
      <c r="I6260" s="197" t="s">
        <v>30</v>
      </c>
      <c r="J6260" s="197" t="n">
        <v>284.97</v>
      </c>
    </row>
    <row r="6261" customFormat="false" ht="12.75" hidden="true" customHeight="false" outlineLevel="0" collapsed="false">
      <c r="A6261" s="197" t="s">
        <v>12496</v>
      </c>
      <c r="B6261" s="197" t="str">
        <f aca="false">C6261&amp;D6261&amp;E6261&amp;F6261&amp;G6261&amp;H6261</f>
        <v>MONTAGEM E ASSENTAMENTO DE PECAS DE CHAPA DE ACO DE 1/4" DEESPESSURA,POR JUNTA SOLDADA,DE 350MM DE DIAMETRO,INCLUSIVE SOLDA,EXCLUSIVE FORNECIMENTO DAS PECAS E DOS MATERIAIS DE REVESTIMENTO DAS JUNTAS</v>
      </c>
      <c r="C6261" s="197" t="s">
        <v>12480</v>
      </c>
      <c r="D6261" s="197" t="s">
        <v>12495</v>
      </c>
      <c r="E6261" s="197" t="s">
        <v>12482</v>
      </c>
      <c r="F6261" s="197" t="s">
        <v>12483</v>
      </c>
      <c r="I6261" s="197" t="s">
        <v>30</v>
      </c>
      <c r="J6261" s="197" t="n">
        <v>259.22</v>
      </c>
    </row>
    <row r="6262" customFormat="false" ht="12.75" hidden="true" customHeight="false" outlineLevel="0" collapsed="false">
      <c r="A6262" s="197" t="s">
        <v>12497</v>
      </c>
      <c r="B6262" s="197" t="str">
        <f aca="false">C6262&amp;D6262&amp;E6262&amp;F6262&amp;G6262&amp;H6262</f>
        <v>MONTAGEM E ASSENTAMENTO DE PECAS DE CHAPA DE ACO DE 1/4" DEESPESSURA,POR JUNTA SOLDADA,DE 400MM DE DIAMETRO,INCLUSIVE SOLDA,EXCLUSIVE FORNECIMENTO DAS PECAS E DOS MATERIAIS DE REVESTIMENTO DAS JUNTAS</v>
      </c>
      <c r="C6262" s="197" t="s">
        <v>12480</v>
      </c>
      <c r="D6262" s="197" t="s">
        <v>12498</v>
      </c>
      <c r="E6262" s="197" t="s">
        <v>12482</v>
      </c>
      <c r="F6262" s="197" t="s">
        <v>12483</v>
      </c>
      <c r="I6262" s="197" t="s">
        <v>30</v>
      </c>
      <c r="J6262" s="197" t="n">
        <v>323.09</v>
      </c>
    </row>
    <row r="6263" customFormat="false" ht="12.75" hidden="true" customHeight="false" outlineLevel="0" collapsed="false">
      <c r="A6263" s="197" t="s">
        <v>12499</v>
      </c>
      <c r="B6263" s="197" t="str">
        <f aca="false">C6263&amp;D6263&amp;E6263&amp;F6263&amp;G6263&amp;H6263</f>
        <v>MONTAGEM E ASSENTAMENTO DE PECAS DE CHAPA DE ACO DE 1/4" DEESPESSURA,POR JUNTA SOLDADA,DE 400MM DE DIAMETRO,INCLUSIVE SOLDA,EXCLUSIVE FORNECIMENTO DAS PECAS E DOS MATERIAIS DE REVESTIMENTO DAS JUNTAS</v>
      </c>
      <c r="C6263" s="197" t="s">
        <v>12480</v>
      </c>
      <c r="D6263" s="197" t="s">
        <v>12498</v>
      </c>
      <c r="E6263" s="197" t="s">
        <v>12482</v>
      </c>
      <c r="F6263" s="197" t="s">
        <v>12483</v>
      </c>
      <c r="I6263" s="197" t="s">
        <v>30</v>
      </c>
      <c r="J6263" s="197" t="n">
        <v>293.98</v>
      </c>
    </row>
    <row r="6264" customFormat="false" ht="12.75" hidden="true" customHeight="false" outlineLevel="0" collapsed="false">
      <c r="A6264" s="197" t="s">
        <v>12500</v>
      </c>
      <c r="B6264" s="197" t="str">
        <f aca="false">C6264&amp;D6264&amp;E6264&amp;F6264&amp;G6264&amp;H6264</f>
        <v>MONTAGEM E ASSENTAMENTO DE PECAS DE CHAPA DE ACO DE 1/4" DEESPESSURA,POR JUNTA SOLDADA,DE 450MM DE DIAMETRO,INCLUSIVE SOLDA,EXCLUSIVE FORNECIMENTO DAS PECAS E DOS MATERIAIS DE REVESTIMENTO DAS JUNTAS</v>
      </c>
      <c r="C6264" s="197" t="s">
        <v>12480</v>
      </c>
      <c r="D6264" s="197" t="s">
        <v>12501</v>
      </c>
      <c r="E6264" s="197" t="s">
        <v>12482</v>
      </c>
      <c r="F6264" s="197" t="s">
        <v>12483</v>
      </c>
      <c r="I6264" s="197" t="s">
        <v>30</v>
      </c>
      <c r="J6264" s="197" t="n">
        <v>357.01</v>
      </c>
    </row>
    <row r="6265" customFormat="false" ht="12.75" hidden="true" customHeight="false" outlineLevel="0" collapsed="false">
      <c r="A6265" s="197" t="s">
        <v>12502</v>
      </c>
      <c r="B6265" s="197" t="str">
        <f aca="false">C6265&amp;D6265&amp;E6265&amp;F6265&amp;G6265&amp;H6265</f>
        <v>MONTAGEM E ASSENTAMENTO DE PECAS DE CHAPA DE ACO DE 1/4" DEESPESSURA,POR JUNTA SOLDADA,DE 450MM DE DIAMETRO,INCLUSIVE SOLDA,EXCLUSIVE FORNECIMENTO DAS PECAS E DOS MATERIAIS DE REVESTIMENTO DAS JUNTAS</v>
      </c>
      <c r="C6265" s="197" t="s">
        <v>12480</v>
      </c>
      <c r="D6265" s="197" t="s">
        <v>12501</v>
      </c>
      <c r="E6265" s="197" t="s">
        <v>12482</v>
      </c>
      <c r="F6265" s="197" t="s">
        <v>12483</v>
      </c>
      <c r="I6265" s="197" t="s">
        <v>30</v>
      </c>
      <c r="J6265" s="197" t="n">
        <v>325.17</v>
      </c>
    </row>
    <row r="6266" customFormat="false" ht="12.75" hidden="true" customHeight="false" outlineLevel="0" collapsed="false">
      <c r="A6266" s="197" t="s">
        <v>12503</v>
      </c>
      <c r="B6266" s="197" t="str">
        <f aca="false">C6266&amp;D6266&amp;E6266&amp;F6266&amp;G6266&amp;H6266</f>
        <v>MONTAGEM E ASSENTAMENTO DE PECAS DE CHAPA DE ACO DE 1/4" DEESPESSURA,POR JUNTA SOLDADA,DE 500MM DE DIAMETRO,INCLUSIVE SOLDA,EXCLUSIVE FORNECIMENTO DAS PECAS E DOS MATERIAIS DE REVESTIMENTO DAS JUNTAS</v>
      </c>
      <c r="C6266" s="197" t="s">
        <v>12480</v>
      </c>
      <c r="D6266" s="197" t="s">
        <v>12504</v>
      </c>
      <c r="E6266" s="197" t="s">
        <v>12482</v>
      </c>
      <c r="F6266" s="197" t="s">
        <v>12483</v>
      </c>
      <c r="I6266" s="197" t="s">
        <v>30</v>
      </c>
      <c r="J6266" s="197" t="n">
        <v>392.33</v>
      </c>
    </row>
    <row r="6267" customFormat="false" ht="12.75" hidden="true" customHeight="false" outlineLevel="0" collapsed="false">
      <c r="A6267" s="197" t="s">
        <v>12505</v>
      </c>
      <c r="B6267" s="197" t="str">
        <f aca="false">C6267&amp;D6267&amp;E6267&amp;F6267&amp;G6267&amp;H6267</f>
        <v>MONTAGEM E ASSENTAMENTO DE PECAS DE CHAPA DE ACO DE 1/4" DEESPESSURA,POR JUNTA SOLDADA,DE 500MM DE DIAMETRO,INCLUSIVE SOLDA,EXCLUSIVE FORNECIMENTO DAS PECAS E DOS MATERIAIS DE REVESTIMENTO DAS JUNTAS</v>
      </c>
      <c r="C6267" s="197" t="s">
        <v>12480</v>
      </c>
      <c r="D6267" s="197" t="s">
        <v>12504</v>
      </c>
      <c r="E6267" s="197" t="s">
        <v>12482</v>
      </c>
      <c r="F6267" s="197" t="s">
        <v>12483</v>
      </c>
      <c r="I6267" s="197" t="s">
        <v>30</v>
      </c>
      <c r="J6267" s="197" t="n">
        <v>357.5</v>
      </c>
    </row>
    <row r="6268" customFormat="false" ht="12.75" hidden="true" customHeight="false" outlineLevel="0" collapsed="false">
      <c r="A6268" s="197" t="s">
        <v>12506</v>
      </c>
      <c r="B6268" s="197" t="str">
        <f aca="false">C6268&amp;D6268&amp;E6268&amp;F6268&amp;G6268&amp;H6268</f>
        <v>MONTAGEM E ASSENTAMENTO DE PECAS DE CHAPA DE ACO DE 1/4" DEESPESSURA,POR JUNTA SOLDADA,DE 600MM DE DIAMETRO,INCLUSIVE SOLDA,EXCLUSIVE FORNECIMENTO DAS PECAS E DOS MATERIAIS DE REVESTIMENTO DAS JUNTAS</v>
      </c>
      <c r="C6268" s="197" t="s">
        <v>12480</v>
      </c>
      <c r="D6268" s="197" t="s">
        <v>12507</v>
      </c>
      <c r="E6268" s="197" t="s">
        <v>12482</v>
      </c>
      <c r="F6268" s="197" t="s">
        <v>12483</v>
      </c>
      <c r="I6268" s="197" t="s">
        <v>30</v>
      </c>
      <c r="J6268" s="197" t="n">
        <v>467.31</v>
      </c>
    </row>
    <row r="6269" customFormat="false" ht="12.75" hidden="true" customHeight="false" outlineLevel="0" collapsed="false">
      <c r="A6269" s="197" t="s">
        <v>12508</v>
      </c>
      <c r="B6269" s="197" t="str">
        <f aca="false">C6269&amp;D6269&amp;E6269&amp;F6269&amp;G6269&amp;H6269</f>
        <v>MONTAGEM E ASSENTAMENTO DE PECAS DE CHAPA DE ACO DE 1/4" DEESPESSURA,POR JUNTA SOLDADA,DE 600MM DE DIAMETRO,INCLUSIVE SOLDA,EXCLUSIVE FORNECIMENTO DAS PECAS E DOS MATERIAIS DE REVESTIMENTO DAS JUNTAS</v>
      </c>
      <c r="C6269" s="197" t="s">
        <v>12480</v>
      </c>
      <c r="D6269" s="197" t="s">
        <v>12507</v>
      </c>
      <c r="E6269" s="197" t="s">
        <v>12482</v>
      </c>
      <c r="F6269" s="197" t="s">
        <v>12483</v>
      </c>
      <c r="I6269" s="197" t="s">
        <v>30</v>
      </c>
      <c r="J6269" s="197" t="n">
        <v>426.89</v>
      </c>
    </row>
    <row r="6270" customFormat="false" ht="12.75" hidden="true" customHeight="false" outlineLevel="0" collapsed="false">
      <c r="A6270" s="197" t="s">
        <v>12509</v>
      </c>
      <c r="B6270" s="197" t="str">
        <f aca="false">C6270&amp;D6270&amp;E6270&amp;F6270&amp;G6270&amp;H6270</f>
        <v>MONTAGEM E ASSENTAMENTO DE PECAS DE CHAPA DE ACO DE 1/4" DEESPESSURA,POR JUNTA SOLDADA,DE 700MM DE DIAMETRO,INCLUSIVE SOLDA,EXCLUSIVE FORNECIMENTO DAS PECAS E DOS MATERIAIS DE REVESTIMENTO DAS JUNTAS</v>
      </c>
      <c r="C6270" s="197" t="s">
        <v>12480</v>
      </c>
      <c r="D6270" s="197" t="s">
        <v>12510</v>
      </c>
      <c r="E6270" s="197" t="s">
        <v>12482</v>
      </c>
      <c r="F6270" s="197" t="s">
        <v>12483</v>
      </c>
      <c r="I6270" s="197" t="s">
        <v>30</v>
      </c>
      <c r="J6270" s="197" t="n">
        <v>563.58</v>
      </c>
    </row>
    <row r="6271" customFormat="false" ht="12.75" hidden="true" customHeight="false" outlineLevel="0" collapsed="false">
      <c r="A6271" s="197" t="s">
        <v>12511</v>
      </c>
      <c r="B6271" s="197" t="str">
        <f aca="false">C6271&amp;D6271&amp;E6271&amp;F6271&amp;G6271&amp;H6271</f>
        <v>MONTAGEM E ASSENTAMENTO DE PECAS DE CHAPA DE ACO DE 1/4" DEESPESSURA,POR JUNTA SOLDADA,DE 700MM DE DIAMETRO,INCLUSIVE SOLDA,EXCLUSIVE FORNECIMENTO DAS PECAS E DOS MATERIAIS DE REVESTIMENTO DAS JUNTAS</v>
      </c>
      <c r="C6271" s="197" t="s">
        <v>12480</v>
      </c>
      <c r="D6271" s="197" t="s">
        <v>12510</v>
      </c>
      <c r="E6271" s="197" t="s">
        <v>12482</v>
      </c>
      <c r="F6271" s="197" t="s">
        <v>12483</v>
      </c>
      <c r="I6271" s="197" t="s">
        <v>30</v>
      </c>
      <c r="J6271" s="197" t="n">
        <v>514.09</v>
      </c>
    </row>
    <row r="6272" customFormat="false" ht="12.75" hidden="true" customHeight="false" outlineLevel="0" collapsed="false">
      <c r="A6272" s="197" t="s">
        <v>12512</v>
      </c>
      <c r="B6272" s="197" t="str">
        <f aca="false">C6272&amp;D6272&amp;E6272&amp;F6272&amp;G6272&amp;H6272</f>
        <v>MONTAGEM E ASSENTAMENTO DE PECAS DE CHAPA DE ACO DE 1/4" DEESPESSURA,POR JUNTA SOLDADA,DE 800MM DE DIAMETRO,INCLUSIVE SOLDA,EXCLUSIVE FORNECIMENTO DAS PECAS E DOS MATERIAIS DE REVESTIMENTO DAS JUNTAS</v>
      </c>
      <c r="C6272" s="197" t="s">
        <v>12480</v>
      </c>
      <c r="D6272" s="197" t="s">
        <v>12513</v>
      </c>
      <c r="E6272" s="197" t="s">
        <v>12482</v>
      </c>
      <c r="F6272" s="197" t="s">
        <v>12483</v>
      </c>
      <c r="I6272" s="197" t="s">
        <v>30</v>
      </c>
      <c r="J6272" s="197" t="n">
        <v>648.03</v>
      </c>
    </row>
    <row r="6273" customFormat="false" ht="12.75" hidden="true" customHeight="false" outlineLevel="0" collapsed="false">
      <c r="A6273" s="197" t="s">
        <v>12514</v>
      </c>
      <c r="B6273" s="197" t="str">
        <f aca="false">C6273&amp;D6273&amp;E6273&amp;F6273&amp;G6273&amp;H6273</f>
        <v>MONTAGEM E ASSENTAMENTO DE PECAS DE CHAPA DE ACO DE 1/4" DEESPESSURA,POR JUNTA SOLDADA,DE 800MM DE DIAMETRO,INCLUSIVE SOLDA,EXCLUSIVE FORNECIMENTO DAS PECAS E DOS MATERIAIS DE REVESTIMENTO DAS JUNTAS</v>
      </c>
      <c r="C6273" s="197" t="s">
        <v>12480</v>
      </c>
      <c r="D6273" s="197" t="s">
        <v>12513</v>
      </c>
      <c r="E6273" s="197" t="s">
        <v>12482</v>
      </c>
      <c r="F6273" s="197" t="s">
        <v>12483</v>
      </c>
      <c r="I6273" s="197" t="s">
        <v>30</v>
      </c>
      <c r="J6273" s="197" t="n">
        <v>591.06</v>
      </c>
    </row>
    <row r="6274" customFormat="false" ht="12.75" hidden="true" customHeight="false" outlineLevel="0" collapsed="false">
      <c r="A6274" s="197" t="s">
        <v>12515</v>
      </c>
      <c r="B6274" s="197" t="str">
        <f aca="false">C6274&amp;D6274&amp;E6274&amp;F6274&amp;G6274&amp;H6274</f>
        <v>MONTAGEM E ASSENTAMENTO DE PECAS DE CHAPA DE ACO DE 5/16" DE ESPESSURA,POR JUNTA SOLDADA,DE 300MM DE DIAMETRO,INCLUSIVESOLDA,EXCLUSIVE FORNECIMENTO DAS PECAS E DOS MATERIAIS DE REVESTIMENTO DAS JUNTAS</v>
      </c>
      <c r="C6274" s="197" t="s">
        <v>12516</v>
      </c>
      <c r="D6274" s="197" t="s">
        <v>12465</v>
      </c>
      <c r="E6274" s="197" t="s">
        <v>12455</v>
      </c>
      <c r="F6274" s="197" t="s">
        <v>12456</v>
      </c>
      <c r="I6274" s="197" t="s">
        <v>30</v>
      </c>
      <c r="J6274" s="197" t="n">
        <v>347.2</v>
      </c>
    </row>
    <row r="6275" customFormat="false" ht="12.75" hidden="true" customHeight="false" outlineLevel="0" collapsed="false">
      <c r="A6275" s="197" t="s">
        <v>12517</v>
      </c>
      <c r="B6275" s="197" t="str">
        <f aca="false">C6275&amp;D6275&amp;E6275&amp;F6275&amp;G6275&amp;H6275</f>
        <v>MONTAGEM E ASSENTAMENTO DE PECAS DE CHAPA DE ACO DE 5/16" DE ESPESSURA,POR JUNTA SOLDADA,DE 300MM DE DIAMETRO,INCLUSIVESOLDA,EXCLUSIVE FORNECIMENTO DAS PECAS E DOS MATERIAIS DE REVESTIMENTO DAS JUNTAS</v>
      </c>
      <c r="C6275" s="197" t="s">
        <v>12516</v>
      </c>
      <c r="D6275" s="197" t="s">
        <v>12465</v>
      </c>
      <c r="E6275" s="197" t="s">
        <v>12455</v>
      </c>
      <c r="F6275" s="197" t="s">
        <v>12456</v>
      </c>
      <c r="I6275" s="197" t="s">
        <v>30</v>
      </c>
      <c r="J6275" s="197" t="n">
        <v>315.13</v>
      </c>
    </row>
    <row r="6276" customFormat="false" ht="12.75" hidden="true" customHeight="false" outlineLevel="0" collapsed="false">
      <c r="A6276" s="197" t="s">
        <v>12518</v>
      </c>
      <c r="B6276" s="197" t="str">
        <f aca="false">C6276&amp;D6276&amp;E6276&amp;F6276&amp;G6276&amp;H6276</f>
        <v>MONTAGEM E ASSENTAMENTO DE PECAS DE CHAPA DE ACO DE 5/16" DE ESPESSURA,POR JUNTA SOLDADA,DE 350MM DE DIAMETRO,INCLUSIVESOLDA,EXCLUSIVE FORNECIMENTO DAS PECAS E DOS MATERIAIS DE REVESTIMENTO DAS JUNTAS</v>
      </c>
      <c r="C6276" s="197" t="s">
        <v>12516</v>
      </c>
      <c r="D6276" s="197" t="s">
        <v>12468</v>
      </c>
      <c r="E6276" s="197" t="s">
        <v>12455</v>
      </c>
      <c r="F6276" s="197" t="s">
        <v>12456</v>
      </c>
      <c r="I6276" s="197" t="s">
        <v>30</v>
      </c>
      <c r="J6276" s="197" t="n">
        <v>392.78</v>
      </c>
    </row>
    <row r="6277" customFormat="false" ht="12.75" hidden="true" customHeight="false" outlineLevel="0" collapsed="false">
      <c r="A6277" s="197" t="s">
        <v>12519</v>
      </c>
      <c r="B6277" s="197" t="str">
        <f aca="false">C6277&amp;D6277&amp;E6277&amp;F6277&amp;G6277&amp;H6277</f>
        <v>MONTAGEM E ASSENTAMENTO DE PECAS DE CHAPA DE ACO DE 5/16" DE ESPESSURA,POR JUNTA SOLDADA,DE 350MM DE DIAMETRO,INCLUSIVESOLDA,EXCLUSIVE FORNECIMENTO DAS PECAS E DOS MATERIAIS DE REVESTIMENTO DAS JUNTAS</v>
      </c>
      <c r="C6277" s="197" t="s">
        <v>12516</v>
      </c>
      <c r="D6277" s="197" t="s">
        <v>12468</v>
      </c>
      <c r="E6277" s="197" t="s">
        <v>12455</v>
      </c>
      <c r="F6277" s="197" t="s">
        <v>12456</v>
      </c>
      <c r="I6277" s="197" t="s">
        <v>30</v>
      </c>
      <c r="J6277" s="197" t="n">
        <v>357.06</v>
      </c>
    </row>
    <row r="6278" customFormat="false" ht="12.75" hidden="true" customHeight="false" outlineLevel="0" collapsed="false">
      <c r="A6278" s="197" t="s">
        <v>12520</v>
      </c>
      <c r="B6278" s="197" t="str">
        <f aca="false">C6278&amp;D6278&amp;E6278&amp;F6278&amp;G6278&amp;H6278</f>
        <v>MONTAGEM E ASSENTAMENTO DE PECAS DE CHAPA DE ACO DE 5/16" DE ESPESSURA,POR JUNTA SOLDADA,DE 400MM DE DIAMETRO,INCLUSIVESOLDA,EXCLUSIVE FORNECIMENTO DAS PECAS E DOS MATERIAIS DE REVESTIMENTO DAS JUNTAS</v>
      </c>
      <c r="C6278" s="197" t="s">
        <v>12516</v>
      </c>
      <c r="D6278" s="197" t="s">
        <v>12471</v>
      </c>
      <c r="E6278" s="197" t="s">
        <v>12455</v>
      </c>
      <c r="F6278" s="197" t="s">
        <v>12456</v>
      </c>
      <c r="I6278" s="197" t="s">
        <v>30</v>
      </c>
      <c r="J6278" s="197" t="n">
        <v>444.02</v>
      </c>
    </row>
    <row r="6279" customFormat="false" ht="12.75" hidden="true" customHeight="false" outlineLevel="0" collapsed="false">
      <c r="A6279" s="197" t="s">
        <v>12521</v>
      </c>
      <c r="B6279" s="197" t="str">
        <f aca="false">C6279&amp;D6279&amp;E6279&amp;F6279&amp;G6279&amp;H6279</f>
        <v>MONTAGEM E ASSENTAMENTO DE PECAS DE CHAPA DE ACO DE 5/16" DE ESPESSURA,POR JUNTA SOLDADA,DE 400MM DE DIAMETRO,INCLUSIVESOLDA,EXCLUSIVE FORNECIMENTO DAS PECAS E DOS MATERIAIS DE REVESTIMENTO DAS JUNTAS</v>
      </c>
      <c r="C6279" s="197" t="s">
        <v>12516</v>
      </c>
      <c r="D6279" s="197" t="s">
        <v>12471</v>
      </c>
      <c r="E6279" s="197" t="s">
        <v>12455</v>
      </c>
      <c r="F6279" s="197" t="s">
        <v>12456</v>
      </c>
      <c r="I6279" s="197" t="s">
        <v>30</v>
      </c>
      <c r="J6279" s="197" t="n">
        <v>403.81</v>
      </c>
    </row>
    <row r="6280" customFormat="false" ht="12.75" hidden="true" customHeight="false" outlineLevel="0" collapsed="false">
      <c r="A6280" s="197" t="s">
        <v>12522</v>
      </c>
      <c r="B6280" s="197" t="str">
        <f aca="false">C6280&amp;D6280&amp;E6280&amp;F6280&amp;G6280&amp;H6280</f>
        <v>MONTAGEM E ASSENTAMENTO DE PECAS DE CHAPA DE ACO DE 5/16" DE ESPESSURA,POR JUNTA SOLDADA,DE 450MM DE DIAMETRO,INCLUSIVESOLDA,EXCLUSIVE FORNECIMENTO DAS PECAS E DOS MATERIAIS DE REVESTIMENTO DAS JUNTAS</v>
      </c>
      <c r="C6280" s="197" t="s">
        <v>12516</v>
      </c>
      <c r="D6280" s="197" t="s">
        <v>12474</v>
      </c>
      <c r="E6280" s="197" t="s">
        <v>12455</v>
      </c>
      <c r="F6280" s="197" t="s">
        <v>12456</v>
      </c>
      <c r="I6280" s="197" t="s">
        <v>30</v>
      </c>
      <c r="J6280" s="197" t="n">
        <v>489.6</v>
      </c>
    </row>
    <row r="6281" customFormat="false" ht="12.75" hidden="true" customHeight="false" outlineLevel="0" collapsed="false">
      <c r="A6281" s="197" t="s">
        <v>12523</v>
      </c>
      <c r="B6281" s="197" t="str">
        <f aca="false">C6281&amp;D6281&amp;E6281&amp;F6281&amp;G6281&amp;H6281</f>
        <v>MONTAGEM E ASSENTAMENTO DE PECAS DE CHAPA DE ACO DE 5/16" DE ESPESSURA,POR JUNTA SOLDADA,DE 450MM DE DIAMETRO,INCLUSIVESOLDA,EXCLUSIVE FORNECIMENTO DAS PECAS E DOS MATERIAIS DE REVESTIMENTO DAS JUNTAS</v>
      </c>
      <c r="C6281" s="197" t="s">
        <v>12516</v>
      </c>
      <c r="D6281" s="197" t="s">
        <v>12474</v>
      </c>
      <c r="E6281" s="197" t="s">
        <v>12455</v>
      </c>
      <c r="F6281" s="197" t="s">
        <v>12456</v>
      </c>
      <c r="I6281" s="197" t="s">
        <v>30</v>
      </c>
      <c r="J6281" s="197" t="n">
        <v>445.74</v>
      </c>
    </row>
    <row r="6282" customFormat="false" ht="12.75" hidden="true" customHeight="false" outlineLevel="0" collapsed="false">
      <c r="A6282" s="197" t="s">
        <v>12524</v>
      </c>
      <c r="B6282" s="197" t="str">
        <f aca="false">C6282&amp;D6282&amp;E6282&amp;F6282&amp;G6282&amp;H6282</f>
        <v>MONTAGEM E ASSENTAMENTO DE PECAS DE CHAPA DE ACO DE 5/16" DE ESPESSURA,POR JUNTA SOLDADA,DE 500MM DE DIAMETRO,INCLUSIVESOLDA,EXCLUSIVE FORNECIMENTO DAS PECAS E DOS MATERIAIS DE REVESTIMENTO DAS JUNTAS</v>
      </c>
      <c r="C6282" s="197" t="s">
        <v>12516</v>
      </c>
      <c r="D6282" s="197" t="s">
        <v>12477</v>
      </c>
      <c r="E6282" s="197" t="s">
        <v>12455</v>
      </c>
      <c r="F6282" s="197" t="s">
        <v>12456</v>
      </c>
      <c r="I6282" s="197" t="s">
        <v>30</v>
      </c>
      <c r="J6282" s="197" t="n">
        <v>541.08</v>
      </c>
    </row>
    <row r="6283" customFormat="false" ht="12.75" hidden="true" customHeight="false" outlineLevel="0" collapsed="false">
      <c r="A6283" s="197" t="s">
        <v>12525</v>
      </c>
      <c r="B6283" s="197" t="str">
        <f aca="false">C6283&amp;D6283&amp;E6283&amp;F6283&amp;G6283&amp;H6283</f>
        <v>MONTAGEM E ASSENTAMENTO DE PECAS DE CHAPA DE ACO DE 5/16" DE ESPESSURA,POR JUNTA SOLDADA,DE 500MM DE DIAMETRO,INCLUSIVESOLDA,EXCLUSIVE FORNECIMENTO DAS PECAS E DOS MATERIAIS DE REVESTIMENTO DAS JUNTAS</v>
      </c>
      <c r="C6283" s="197" t="s">
        <v>12516</v>
      </c>
      <c r="D6283" s="197" t="s">
        <v>12477</v>
      </c>
      <c r="E6283" s="197" t="s">
        <v>12455</v>
      </c>
      <c r="F6283" s="197" t="s">
        <v>12456</v>
      </c>
      <c r="I6283" s="197" t="s">
        <v>30</v>
      </c>
      <c r="J6283" s="197" t="n">
        <v>492.7</v>
      </c>
    </row>
    <row r="6284" customFormat="false" ht="12.75" hidden="true" customHeight="false" outlineLevel="0" collapsed="false">
      <c r="A6284" s="197" t="s">
        <v>12526</v>
      </c>
      <c r="B6284" s="197" t="str">
        <f aca="false">C6284&amp;D6284&amp;E6284&amp;F6284&amp;G6284&amp;H6284</f>
        <v>MONTAGEM E ASSENTAMENTO DE PECAS DE CHAPA DE ACO DE 5/16" DE ESPESSURA,POR JUNTA SOLDADA,DE 600MM DE DIAMETRO,INCLUSIVESOLDA,EXCLUSIVE FORNECIMENTO DAS PECAS E DOS MATERIAIS DE REVESTIMENTO DAS JUNTAS</v>
      </c>
      <c r="C6284" s="197" t="s">
        <v>12516</v>
      </c>
      <c r="D6284" s="197" t="s">
        <v>12527</v>
      </c>
      <c r="E6284" s="197" t="s">
        <v>12455</v>
      </c>
      <c r="F6284" s="197" t="s">
        <v>12456</v>
      </c>
      <c r="I6284" s="197" t="s">
        <v>30</v>
      </c>
      <c r="J6284" s="197" t="n">
        <v>662.75</v>
      </c>
    </row>
    <row r="6285" customFormat="false" ht="12.75" hidden="true" customHeight="false" outlineLevel="0" collapsed="false">
      <c r="A6285" s="197" t="s">
        <v>12528</v>
      </c>
      <c r="B6285" s="197" t="str">
        <f aca="false">C6285&amp;D6285&amp;E6285&amp;F6285&amp;G6285&amp;H6285</f>
        <v>MONTAGEM E ASSENTAMENTO DE PECAS DE CHAPA DE ACO DE 5/16" DE ESPESSURA,POR JUNTA SOLDADA,DE 600MM DE DIAMETRO,INCLUSIVESOLDA,EXCLUSIVE FORNECIMENTO DAS PECAS E DOS MATERIAIS DE REVESTIMENTO DAS JUNTAS</v>
      </c>
      <c r="C6285" s="197" t="s">
        <v>12516</v>
      </c>
      <c r="D6285" s="197" t="s">
        <v>12527</v>
      </c>
      <c r="E6285" s="197" t="s">
        <v>12455</v>
      </c>
      <c r="F6285" s="197" t="s">
        <v>12456</v>
      </c>
      <c r="I6285" s="197" t="s">
        <v>30</v>
      </c>
      <c r="J6285" s="197" t="n">
        <v>604.19</v>
      </c>
    </row>
    <row r="6286" customFormat="false" ht="12.75" hidden="true" customHeight="false" outlineLevel="0" collapsed="false">
      <c r="A6286" s="197" t="s">
        <v>12529</v>
      </c>
      <c r="B6286" s="197" t="str">
        <f aca="false">C6286&amp;D6286&amp;E6286&amp;F6286&amp;G6286&amp;H6286</f>
        <v>MONTAGEM E ASSENTAMENTO DE PECAS DE CHAPA DE ACO DE 5/16" DE ESPESSURA,POR JUNTA SOLDADA,DE 700MM DE DIAMETRO,INCLUSIVESOLDA,EXCLUSIVE FORNECIMENTO DAS PECAS E DOS MATERIAIS DE REVESTIMENTO DAS JUNTAS</v>
      </c>
      <c r="C6286" s="197" t="s">
        <v>12516</v>
      </c>
      <c r="D6286" s="197" t="s">
        <v>12530</v>
      </c>
      <c r="E6286" s="197" t="s">
        <v>12455</v>
      </c>
      <c r="F6286" s="197" t="s">
        <v>12456</v>
      </c>
      <c r="I6286" s="197" t="s">
        <v>30</v>
      </c>
      <c r="J6286" s="197" t="n">
        <v>753.69</v>
      </c>
    </row>
    <row r="6287" customFormat="false" ht="12.75" hidden="true" customHeight="false" outlineLevel="0" collapsed="false">
      <c r="A6287" s="197" t="s">
        <v>12531</v>
      </c>
      <c r="B6287" s="197" t="str">
        <f aca="false">C6287&amp;D6287&amp;E6287&amp;F6287&amp;G6287&amp;H6287</f>
        <v>MONTAGEM E ASSENTAMENTO DE PECAS DE CHAPA DE ACO DE 5/16" DE ESPESSURA,POR JUNTA SOLDADA,DE 700MM DE DIAMETRO,INCLUSIVESOLDA,EXCLUSIVE FORNECIMENTO DAS PECAS E DOS MATERIAIS DE REVESTIMENTO DAS JUNTAS</v>
      </c>
      <c r="C6287" s="197" t="s">
        <v>12516</v>
      </c>
      <c r="D6287" s="197" t="s">
        <v>12530</v>
      </c>
      <c r="E6287" s="197" t="s">
        <v>12455</v>
      </c>
      <c r="F6287" s="197" t="s">
        <v>12456</v>
      </c>
      <c r="I6287" s="197" t="s">
        <v>30</v>
      </c>
      <c r="J6287" s="197" t="n">
        <v>687.91</v>
      </c>
    </row>
    <row r="6288" customFormat="false" ht="12.75" hidden="true" customHeight="false" outlineLevel="0" collapsed="false">
      <c r="A6288" s="197" t="s">
        <v>12532</v>
      </c>
      <c r="B6288" s="197" t="str">
        <f aca="false">C6288&amp;D6288&amp;E6288&amp;F6288&amp;G6288&amp;H6288</f>
        <v>MONTAGEM E ASSENTAMENTO DE PECAS DE CHAPA DE ACO DE 5/16" DE ESPESSURA,POR JUNTA SOLDADA,DE 800MM DE DIAMETRO,INCLUSIVESOLDA,EXCLUSIVE FORNECIMENTO DAS PECAS E DOS MATERIAIS DE REVESTIMENTO DAS JUNTAS</v>
      </c>
      <c r="C6288" s="197" t="s">
        <v>12516</v>
      </c>
      <c r="D6288" s="197" t="s">
        <v>12533</v>
      </c>
      <c r="E6288" s="197" t="s">
        <v>12455</v>
      </c>
      <c r="F6288" s="197" t="s">
        <v>12456</v>
      </c>
      <c r="I6288" s="197" t="s">
        <v>30</v>
      </c>
      <c r="J6288" s="197" t="n">
        <v>855.8</v>
      </c>
    </row>
    <row r="6289" customFormat="false" ht="12.75" hidden="true" customHeight="false" outlineLevel="0" collapsed="false">
      <c r="A6289" s="197" t="s">
        <v>12534</v>
      </c>
      <c r="B6289" s="197" t="str">
        <f aca="false">C6289&amp;D6289&amp;E6289&amp;F6289&amp;G6289&amp;H6289</f>
        <v>MONTAGEM E ASSENTAMENTO DE PECAS DE CHAPA DE ACO DE 5/16" DE ESPESSURA,POR JUNTA SOLDADA,DE 800MM DE DIAMETRO,INCLUSIVESOLDA,EXCLUSIVE FORNECIMENTO DAS PECAS E DOS MATERIAIS DE REVESTIMENTO DAS JUNTAS</v>
      </c>
      <c r="C6289" s="197" t="s">
        <v>12516</v>
      </c>
      <c r="D6289" s="197" t="s">
        <v>12533</v>
      </c>
      <c r="E6289" s="197" t="s">
        <v>12455</v>
      </c>
      <c r="F6289" s="197" t="s">
        <v>12456</v>
      </c>
      <c r="I6289" s="197" t="s">
        <v>30</v>
      </c>
      <c r="J6289" s="197" t="n">
        <v>781.46</v>
      </c>
    </row>
    <row r="6290" customFormat="false" ht="12.75" hidden="true" customHeight="false" outlineLevel="0" collapsed="false">
      <c r="A6290" s="197" t="s">
        <v>12535</v>
      </c>
      <c r="B6290" s="197" t="str">
        <f aca="false">C6290&amp;D6290&amp;E6290&amp;F6290&amp;G6290&amp;H6290</f>
        <v>MONTAGEM E ASSENTAMENTO DE PECAS DE CHAPA DE ACO DE 5/16" DE ESPESSURA,POR JUNTA SOLDADA,DE 900MM DE DIAMETRO,INCLUSIVESOLDA,EXCLUSIVE FORNECIMENTO DAS PECAS E DOS MATERIAIS DE REVESTIMENTO DAS JUNTAS</v>
      </c>
      <c r="C6290" s="197" t="s">
        <v>12516</v>
      </c>
      <c r="D6290" s="197" t="s">
        <v>12536</v>
      </c>
      <c r="E6290" s="197" t="s">
        <v>12455</v>
      </c>
      <c r="F6290" s="197" t="s">
        <v>12456</v>
      </c>
      <c r="I6290" s="197" t="s">
        <v>30</v>
      </c>
      <c r="J6290" s="197" t="n">
        <v>950.98</v>
      </c>
    </row>
    <row r="6291" customFormat="false" ht="12.75" hidden="true" customHeight="false" outlineLevel="0" collapsed="false">
      <c r="A6291" s="197" t="s">
        <v>12537</v>
      </c>
      <c r="B6291" s="197" t="str">
        <f aca="false">C6291&amp;D6291&amp;E6291&amp;F6291&amp;G6291&amp;H6291</f>
        <v>MONTAGEM E ASSENTAMENTO DE PECAS DE CHAPA DE ACO DE 5/16" DE ESPESSURA,POR JUNTA SOLDADA,DE 900MM DE DIAMETRO,INCLUSIVESOLDA,EXCLUSIVE FORNECIMENTO DAS PECAS E DOS MATERIAIS DE REVESTIMENTO DAS JUNTAS</v>
      </c>
      <c r="C6291" s="197" t="s">
        <v>12516</v>
      </c>
      <c r="D6291" s="197" t="s">
        <v>12536</v>
      </c>
      <c r="E6291" s="197" t="s">
        <v>12455</v>
      </c>
      <c r="F6291" s="197" t="s">
        <v>12456</v>
      </c>
      <c r="I6291" s="197" t="s">
        <v>30</v>
      </c>
      <c r="J6291" s="197" t="n">
        <v>868.79</v>
      </c>
    </row>
    <row r="6292" customFormat="false" ht="12.75" hidden="true" customHeight="false" outlineLevel="0" collapsed="false">
      <c r="A6292" s="197" t="s">
        <v>12538</v>
      </c>
      <c r="B6292" s="197" t="str">
        <f aca="false">C6292&amp;D6292&amp;E6292&amp;F6292&amp;G6292&amp;H6292</f>
        <v>MONTAGEM E ASSENTAMENTO DE PECAS DE CHAPA DE ACO DE 5/16" DE ESPESSURA,POR JUNTA SOLDADA,DE 1000MM DE DIAMETRO,INCLUSIVE SOLDA,EXCLUSIVE FORNECIMENTO DAS PECAS E DOS MATERIAIS DE REVESTIMENTO DAS JUNTAS</v>
      </c>
      <c r="C6292" s="197" t="s">
        <v>12516</v>
      </c>
      <c r="D6292" s="197" t="s">
        <v>12539</v>
      </c>
      <c r="E6292" s="197" t="s">
        <v>12540</v>
      </c>
      <c r="F6292" s="197" t="s">
        <v>12541</v>
      </c>
      <c r="I6292" s="197" t="s">
        <v>30</v>
      </c>
      <c r="J6292" s="197" t="n">
        <v>1063.29</v>
      </c>
    </row>
    <row r="6293" customFormat="false" ht="12.75" hidden="true" customHeight="false" outlineLevel="0" collapsed="false">
      <c r="A6293" s="197" t="s">
        <v>12542</v>
      </c>
      <c r="B6293" s="197" t="str">
        <f aca="false">C6293&amp;D6293&amp;E6293&amp;F6293&amp;G6293&amp;H6293</f>
        <v>MONTAGEM E ASSENTAMENTO DE PECAS DE CHAPA DE ACO DE 5/16" DE ESPESSURA,POR JUNTA SOLDADA,DE 1000MM DE DIAMETRO,INCLUSIVE SOLDA,EXCLUSIVE FORNECIMENTO DAS PECAS E DOS MATERIAIS DE REVESTIMENTO DAS JUNTAS</v>
      </c>
      <c r="C6293" s="197" t="s">
        <v>12516</v>
      </c>
      <c r="D6293" s="197" t="s">
        <v>12539</v>
      </c>
      <c r="E6293" s="197" t="s">
        <v>12540</v>
      </c>
      <c r="F6293" s="197" t="s">
        <v>12541</v>
      </c>
      <c r="I6293" s="197" t="s">
        <v>30</v>
      </c>
      <c r="J6293" s="197" t="n">
        <v>971.31</v>
      </c>
    </row>
    <row r="6294" customFormat="false" ht="12.75" hidden="true" customHeight="false" outlineLevel="0" collapsed="false">
      <c r="A6294" s="197" t="s">
        <v>12543</v>
      </c>
      <c r="B6294" s="197" t="str">
        <f aca="false">C6294&amp;D6294&amp;E6294&amp;F6294&amp;G6294&amp;H6294</f>
        <v>MONTAGEM E ASSENTAMENTO DE PECAS DE CHAPA DE ACO DE 5/16" DE ESPESSURA,POR JUNTA SOLDADA,DE 1200MM DE DIAMETRO,INCLUSIVE SOLDA,EXCLUSIVE FORNECIMENTO DAS PECAS E DOS MATERIAIS DE REVESTIMENTO DAS JUNTAS</v>
      </c>
      <c r="C6294" s="197" t="s">
        <v>12516</v>
      </c>
      <c r="D6294" s="197" t="s">
        <v>12544</v>
      </c>
      <c r="E6294" s="197" t="s">
        <v>12540</v>
      </c>
      <c r="F6294" s="197" t="s">
        <v>12541</v>
      </c>
      <c r="I6294" s="197" t="s">
        <v>30</v>
      </c>
      <c r="J6294" s="197" t="n">
        <v>1249.68</v>
      </c>
    </row>
    <row r="6295" customFormat="false" ht="12.75" hidden="true" customHeight="false" outlineLevel="0" collapsed="false">
      <c r="A6295" s="197" t="s">
        <v>12545</v>
      </c>
      <c r="B6295" s="197" t="str">
        <f aca="false">C6295&amp;D6295&amp;E6295&amp;F6295&amp;G6295&amp;H6295</f>
        <v>MONTAGEM E ASSENTAMENTO DE PECAS DE CHAPA DE ACO DE 5/16" DE ESPESSURA,POR JUNTA SOLDADA,DE 1200MM DE DIAMETRO,INCLUSIVE SOLDA,EXCLUSIVE FORNECIMENTO DAS PECAS E DOS MATERIAIS DE REVESTIMENTO DAS JUNTAS</v>
      </c>
      <c r="C6295" s="197" t="s">
        <v>12516</v>
      </c>
      <c r="D6295" s="197" t="s">
        <v>12544</v>
      </c>
      <c r="E6295" s="197" t="s">
        <v>12540</v>
      </c>
      <c r="F6295" s="197" t="s">
        <v>12541</v>
      </c>
      <c r="I6295" s="197" t="s">
        <v>30</v>
      </c>
      <c r="J6295" s="197" t="n">
        <v>1142.54</v>
      </c>
    </row>
    <row r="6296" customFormat="false" ht="12.75" hidden="true" customHeight="false" outlineLevel="0" collapsed="false">
      <c r="A6296" s="197" t="s">
        <v>12546</v>
      </c>
      <c r="B6296" s="197" t="str">
        <f aca="false">C6296&amp;D6296&amp;E6296&amp;F6296&amp;G6296&amp;H6296</f>
        <v>MONTAGEM E ASSENTAMENTO DE PECAS DE CHAPA DE ACO DE 3/8" DEESPESSURA,POR JUNTA SOLDADA,DE 300MM DE DIAMETRO,INCLUSIVE SOLDA,EXCLUSIVE FORNECIMENTO DAS PECAS E DOS MATERIAIS DE REVESTIMENTO DAS JUNTAS</v>
      </c>
      <c r="C6296" s="197" t="s">
        <v>12547</v>
      </c>
      <c r="D6296" s="197" t="s">
        <v>12492</v>
      </c>
      <c r="E6296" s="197" t="s">
        <v>12482</v>
      </c>
      <c r="F6296" s="197" t="s">
        <v>12483</v>
      </c>
      <c r="I6296" s="197" t="s">
        <v>30</v>
      </c>
      <c r="J6296" s="197" t="n">
        <v>528.52</v>
      </c>
    </row>
    <row r="6297" customFormat="false" ht="12.75" hidden="true" customHeight="false" outlineLevel="0" collapsed="false">
      <c r="A6297" s="197" t="s">
        <v>12548</v>
      </c>
      <c r="B6297" s="197" t="str">
        <f aca="false">C6297&amp;D6297&amp;E6297&amp;F6297&amp;G6297&amp;H6297</f>
        <v>MONTAGEM E ASSENTAMENTO DE PECAS DE CHAPA DE ACO DE 3/8" DEESPESSURA,POR JUNTA SOLDADA,DE 300MM DE DIAMETRO,INCLUSIVE SOLDA,EXCLUSIVE FORNECIMENTO DAS PECAS E DOS MATERIAIS DE REVESTIMENTO DAS JUNTAS</v>
      </c>
      <c r="C6297" s="197" t="s">
        <v>12547</v>
      </c>
      <c r="D6297" s="197" t="s">
        <v>12492</v>
      </c>
      <c r="E6297" s="197" t="s">
        <v>12482</v>
      </c>
      <c r="F6297" s="197" t="s">
        <v>12483</v>
      </c>
      <c r="I6297" s="197" t="s">
        <v>30</v>
      </c>
      <c r="J6297" s="197" t="n">
        <v>481.29</v>
      </c>
    </row>
    <row r="6298" customFormat="false" ht="12.75" hidden="true" customHeight="false" outlineLevel="0" collapsed="false">
      <c r="A6298" s="197" t="s">
        <v>12549</v>
      </c>
      <c r="B6298" s="197" t="str">
        <f aca="false">C6298&amp;D6298&amp;E6298&amp;F6298&amp;G6298&amp;H6298</f>
        <v>MONTAGEM E ASSENTAMENTO DE PECAS DE CHAPA DE ACO DE 3/8" DEESPESSURA,POR JUNTA SOLDADA,DE 350MM DE DIAMETRO,INCLUSIVE SOLDA,EXCLUSIVE FORNECIMENTO DAS PECAS E DOS MATERIAIS DE REVESTIMENTO DAS JUNTAS</v>
      </c>
      <c r="C6298" s="197" t="s">
        <v>12547</v>
      </c>
      <c r="D6298" s="197" t="s">
        <v>12495</v>
      </c>
      <c r="E6298" s="197" t="s">
        <v>12482</v>
      </c>
      <c r="F6298" s="197" t="s">
        <v>12483</v>
      </c>
      <c r="I6298" s="197" t="s">
        <v>30</v>
      </c>
      <c r="J6298" s="197" t="n">
        <v>613.19</v>
      </c>
    </row>
    <row r="6299" customFormat="false" ht="12.75" hidden="true" customHeight="false" outlineLevel="0" collapsed="false">
      <c r="A6299" s="197" t="s">
        <v>12550</v>
      </c>
      <c r="B6299" s="197" t="str">
        <f aca="false">C6299&amp;D6299&amp;E6299&amp;F6299&amp;G6299&amp;H6299</f>
        <v>MONTAGEM E ASSENTAMENTO DE PECAS DE CHAPA DE ACO DE 3/8" DEESPESSURA,POR JUNTA SOLDADA,DE 350MM DE DIAMETRO,INCLUSIVE SOLDA,EXCLUSIVE FORNECIMENTO DAS PECAS E DOS MATERIAIS DE REVESTIMENTO DAS JUNTAS</v>
      </c>
      <c r="C6299" s="197" t="s">
        <v>12547</v>
      </c>
      <c r="D6299" s="197" t="s">
        <v>12495</v>
      </c>
      <c r="E6299" s="197" t="s">
        <v>12482</v>
      </c>
      <c r="F6299" s="197" t="s">
        <v>12483</v>
      </c>
      <c r="I6299" s="197" t="s">
        <v>30</v>
      </c>
      <c r="J6299" s="197" t="n">
        <v>558.62</v>
      </c>
    </row>
    <row r="6300" customFormat="false" ht="12.75" hidden="true" customHeight="false" outlineLevel="0" collapsed="false">
      <c r="A6300" s="197" t="s">
        <v>12551</v>
      </c>
      <c r="B6300" s="197" t="str">
        <f aca="false">C6300&amp;D6300&amp;E6300&amp;F6300&amp;G6300&amp;H6300</f>
        <v>MONTAGEM E ASSENTAMENTO DE PECAS DE CHAPA DE ACO DE 3/8" DEESPESSURA,POR JUNTA SOLDADA,DE 400MM DE DIAMETRO,INCLUSIVE SOLDA,EXCLUSIVE FORNECIMENTO DAS PECAS E DOS MATERIAIS DE REVESTIMENTO DAS JUNTAS</v>
      </c>
      <c r="C6300" s="197" t="s">
        <v>12547</v>
      </c>
      <c r="D6300" s="197" t="s">
        <v>12498</v>
      </c>
      <c r="E6300" s="197" t="s">
        <v>12482</v>
      </c>
      <c r="F6300" s="197" t="s">
        <v>12483</v>
      </c>
      <c r="I6300" s="197" t="s">
        <v>30</v>
      </c>
      <c r="J6300" s="197" t="n">
        <v>695.48</v>
      </c>
    </row>
    <row r="6301" customFormat="false" ht="12.75" hidden="true" customHeight="false" outlineLevel="0" collapsed="false">
      <c r="A6301" s="197" t="s">
        <v>12552</v>
      </c>
      <c r="B6301" s="197" t="str">
        <f aca="false">C6301&amp;D6301&amp;E6301&amp;F6301&amp;G6301&amp;H6301</f>
        <v>MONTAGEM E ASSENTAMENTO DE PECAS DE CHAPA DE ACO DE 3/8" DEESPESSURA,POR JUNTA SOLDADA,DE 400MM DE DIAMETRO,INCLUSIVE SOLDA,EXCLUSIVE FORNECIMENTO DAS PECAS E DOS MATERIAIS DE REVESTIMENTO DAS JUNTAS</v>
      </c>
      <c r="C6301" s="197" t="s">
        <v>12547</v>
      </c>
      <c r="D6301" s="197" t="s">
        <v>12498</v>
      </c>
      <c r="E6301" s="197" t="s">
        <v>12482</v>
      </c>
      <c r="F6301" s="197" t="s">
        <v>12483</v>
      </c>
      <c r="I6301" s="197" t="s">
        <v>30</v>
      </c>
      <c r="J6301" s="197" t="n">
        <v>633.77</v>
      </c>
    </row>
    <row r="6302" customFormat="false" ht="12.75" hidden="true" customHeight="false" outlineLevel="0" collapsed="false">
      <c r="A6302" s="197" t="s">
        <v>12553</v>
      </c>
      <c r="B6302" s="197" t="str">
        <f aca="false">C6302&amp;D6302&amp;E6302&amp;F6302&amp;G6302&amp;H6302</f>
        <v>MONTAGEM E ASSENTAMENTO DE PECAS DE CHAPA DE ACO DE 3/8" DEESPESSURA,POR JUNTA SOLDADA,DE 450MM DE DIAMETRO,INCLUSIVE SOLDA,EXCLUSIVE FORNECIMENTO DAS PECAS E DOS MATERIAIS DE REVESTIMENTO DAS JUNTAS</v>
      </c>
      <c r="C6302" s="197" t="s">
        <v>12547</v>
      </c>
      <c r="D6302" s="197" t="s">
        <v>12501</v>
      </c>
      <c r="E6302" s="197" t="s">
        <v>12482</v>
      </c>
      <c r="F6302" s="197" t="s">
        <v>12483</v>
      </c>
      <c r="I6302" s="197" t="s">
        <v>30</v>
      </c>
      <c r="J6302" s="197" t="n">
        <v>776.86</v>
      </c>
    </row>
    <row r="6303" customFormat="false" ht="12.75" hidden="true" customHeight="false" outlineLevel="0" collapsed="false">
      <c r="A6303" s="197" t="s">
        <v>12554</v>
      </c>
      <c r="B6303" s="197" t="str">
        <f aca="false">C6303&amp;D6303&amp;E6303&amp;F6303&amp;G6303&amp;H6303</f>
        <v>MONTAGEM E ASSENTAMENTO DE PECAS DE CHAPA DE ACO DE 3/8" DEESPESSURA,POR JUNTA SOLDADA,DE 450MM DE DIAMETRO,INCLUSIVE SOLDA,EXCLUSIVE FORNECIMENTO DAS PECAS E DOS MATERIAIS DE REVESTIMENTO DAS JUNTAS</v>
      </c>
      <c r="C6303" s="197" t="s">
        <v>12547</v>
      </c>
      <c r="D6303" s="197" t="s">
        <v>12501</v>
      </c>
      <c r="E6303" s="197" t="s">
        <v>12482</v>
      </c>
      <c r="F6303" s="197" t="s">
        <v>12483</v>
      </c>
      <c r="I6303" s="197" t="s">
        <v>30</v>
      </c>
      <c r="J6303" s="197" t="n">
        <v>708.25</v>
      </c>
    </row>
    <row r="6304" customFormat="false" ht="12.75" hidden="true" customHeight="false" outlineLevel="0" collapsed="false">
      <c r="A6304" s="197" t="s">
        <v>12555</v>
      </c>
      <c r="B6304" s="197" t="str">
        <f aca="false">C6304&amp;D6304&amp;E6304&amp;F6304&amp;G6304&amp;H6304</f>
        <v>MONTAGEM E ASSENTAMENTO DE PECAS DE CHAPA DE ACO DE 3/8" DEESPESSURA,POR JUNTA SOLDADA,DE 500MM DE DIAMETRO,INCLUSIVE SOLDA,EXCLUSIVE FORNECIMENTO DAS PECAS E DOS MATERIAIS DE REVESTIMENTO DAS JUNTAS</v>
      </c>
      <c r="C6304" s="197" t="s">
        <v>12547</v>
      </c>
      <c r="D6304" s="197" t="s">
        <v>12504</v>
      </c>
      <c r="E6304" s="197" t="s">
        <v>12482</v>
      </c>
      <c r="F6304" s="197" t="s">
        <v>12483</v>
      </c>
      <c r="I6304" s="197" t="s">
        <v>30</v>
      </c>
      <c r="J6304" s="197" t="n">
        <v>855.68</v>
      </c>
    </row>
    <row r="6305" customFormat="false" ht="12.75" hidden="true" customHeight="false" outlineLevel="0" collapsed="false">
      <c r="A6305" s="197" t="s">
        <v>12556</v>
      </c>
      <c r="B6305" s="197" t="str">
        <f aca="false">C6305&amp;D6305&amp;E6305&amp;F6305&amp;G6305&amp;H6305</f>
        <v>MONTAGEM E ASSENTAMENTO DE PECAS DE CHAPA DE ACO DE 3/8" DEESPESSURA,POR JUNTA SOLDADA,DE 500MM DE DIAMETRO,INCLUSIVE SOLDA,EXCLUSIVE FORNECIMENTO DAS PECAS E DOS MATERIAIS DE REVESTIMENTO DAS JUNTAS</v>
      </c>
      <c r="C6305" s="197" t="s">
        <v>12547</v>
      </c>
      <c r="D6305" s="197" t="s">
        <v>12504</v>
      </c>
      <c r="E6305" s="197" t="s">
        <v>12482</v>
      </c>
      <c r="F6305" s="197" t="s">
        <v>12483</v>
      </c>
      <c r="I6305" s="197" t="s">
        <v>30</v>
      </c>
      <c r="J6305" s="197" t="n">
        <v>780.39</v>
      </c>
    </row>
    <row r="6306" customFormat="false" ht="12.75" hidden="true" customHeight="false" outlineLevel="0" collapsed="false">
      <c r="A6306" s="197" t="s">
        <v>12557</v>
      </c>
      <c r="B6306" s="197" t="str">
        <f aca="false">C6306&amp;D6306&amp;E6306&amp;F6306&amp;G6306&amp;H6306</f>
        <v>MONTAGEM E ASSENTAMENTO DE PECAS DE CHAPA DE ACO DE 3/8" DEESPESSURA,POR JUNTA SOLDADA,DE 600MM DE DIAMETRO,INCLUSIVE SOLDA,EXCLUSIVE FORNECIMENTO DAS PECAS E DOS MATERIAIS DE REVESTIMENTO DAS JUNTAS</v>
      </c>
      <c r="C6306" s="197" t="s">
        <v>12547</v>
      </c>
      <c r="D6306" s="197" t="s">
        <v>12507</v>
      </c>
      <c r="E6306" s="197" t="s">
        <v>12482</v>
      </c>
      <c r="F6306" s="197" t="s">
        <v>12483</v>
      </c>
      <c r="I6306" s="197" t="s">
        <v>30</v>
      </c>
      <c r="J6306" s="197" t="n">
        <v>1039.81</v>
      </c>
    </row>
    <row r="6307" customFormat="false" ht="12.75" hidden="true" customHeight="false" outlineLevel="0" collapsed="false">
      <c r="A6307" s="197" t="s">
        <v>12558</v>
      </c>
      <c r="B6307" s="197" t="str">
        <f aca="false">C6307&amp;D6307&amp;E6307&amp;F6307&amp;G6307&amp;H6307</f>
        <v>MONTAGEM E ASSENTAMENTO DE PECAS DE CHAPA DE ACO DE 3/8" DEESPESSURA,POR JUNTA SOLDADA,DE 600MM DE DIAMETRO,INCLUSIVE SOLDA,EXCLUSIVE FORNECIMENTO DAS PECAS E DOS MATERIAIS DE REVESTIMENTO DAS JUNTAS</v>
      </c>
      <c r="C6307" s="197" t="s">
        <v>12547</v>
      </c>
      <c r="D6307" s="197" t="s">
        <v>12507</v>
      </c>
      <c r="E6307" s="197" t="s">
        <v>12482</v>
      </c>
      <c r="F6307" s="197" t="s">
        <v>12483</v>
      </c>
      <c r="I6307" s="197" t="s">
        <v>30</v>
      </c>
      <c r="J6307" s="197" t="n">
        <v>949.04</v>
      </c>
    </row>
    <row r="6308" customFormat="false" ht="12.75" hidden="true" customHeight="false" outlineLevel="0" collapsed="false">
      <c r="A6308" s="197" t="s">
        <v>12559</v>
      </c>
      <c r="B6308" s="197" t="str">
        <f aca="false">C6308&amp;D6308&amp;E6308&amp;F6308&amp;G6308&amp;H6308</f>
        <v>MONTAGEM E ASSENTAMENTO DE PECAS DE CHAPA DE ACO DE 3/8" DEESPESSURA,POR JUNTA SOLDADA,DE 700MM DE DIAMETRO,INCLUSIVE SOLDA,EXCLUSIVE FORNECIMENTO DAS PECAS E DOS MATERIAIS DE REVESTIMENTO DAS JUNTAS</v>
      </c>
      <c r="C6308" s="197" t="s">
        <v>12547</v>
      </c>
      <c r="D6308" s="197" t="s">
        <v>12510</v>
      </c>
      <c r="E6308" s="197" t="s">
        <v>12482</v>
      </c>
      <c r="F6308" s="197" t="s">
        <v>12483</v>
      </c>
      <c r="I6308" s="197" t="s">
        <v>30</v>
      </c>
      <c r="J6308" s="197" t="n">
        <v>1192.66</v>
      </c>
    </row>
    <row r="6309" customFormat="false" ht="12.75" hidden="true" customHeight="false" outlineLevel="0" collapsed="false">
      <c r="A6309" s="197" t="s">
        <v>12560</v>
      </c>
      <c r="B6309" s="197" t="str">
        <f aca="false">C6309&amp;D6309&amp;E6309&amp;F6309&amp;G6309&amp;H6309</f>
        <v>MONTAGEM E ASSENTAMENTO DE PECAS DE CHAPA DE ACO DE 3/8" DEESPESSURA,POR JUNTA SOLDADA,DE 700MM DE DIAMETRO,INCLUSIVE SOLDA,EXCLUSIVE FORNECIMENTO DAS PECAS E DOS MATERIAIS DE REVESTIMENTO DAS JUNTAS</v>
      </c>
      <c r="C6309" s="197" t="s">
        <v>12547</v>
      </c>
      <c r="D6309" s="197" t="s">
        <v>12510</v>
      </c>
      <c r="E6309" s="197" t="s">
        <v>12482</v>
      </c>
      <c r="F6309" s="197" t="s">
        <v>12483</v>
      </c>
      <c r="I6309" s="197" t="s">
        <v>30</v>
      </c>
      <c r="J6309" s="197" t="n">
        <v>1089.29</v>
      </c>
    </row>
    <row r="6310" customFormat="false" ht="12.75" hidden="true" customHeight="false" outlineLevel="0" collapsed="false">
      <c r="A6310" s="197" t="s">
        <v>12561</v>
      </c>
      <c r="B6310" s="197" t="str">
        <f aca="false">C6310&amp;D6310&amp;E6310&amp;F6310&amp;G6310&amp;H6310</f>
        <v>MONTAGEM E ASSENTAMENTO DE PECAS DE CHAPA DE ACO DE 3/8" DEESPESSURA,POR JUNTA SOLDADA,DE 800MM DE DIAMETRO,INCLUSIVE SOLDA,EXCLUSIVE FORNECIMENTO DAS PECAS E DOS MATERIAIS DE REVESTIMENTO DAS JUNTAS</v>
      </c>
      <c r="C6310" s="197" t="s">
        <v>12547</v>
      </c>
      <c r="D6310" s="197" t="s">
        <v>12513</v>
      </c>
      <c r="E6310" s="197" t="s">
        <v>12482</v>
      </c>
      <c r="F6310" s="197" t="s">
        <v>12483</v>
      </c>
      <c r="I6310" s="197" t="s">
        <v>30</v>
      </c>
      <c r="J6310" s="197" t="n">
        <v>1373.17</v>
      </c>
    </row>
    <row r="6311" customFormat="false" ht="12.75" hidden="true" customHeight="false" outlineLevel="0" collapsed="false">
      <c r="A6311" s="197" t="s">
        <v>12562</v>
      </c>
      <c r="B6311" s="197" t="str">
        <f aca="false">C6311&amp;D6311&amp;E6311&amp;F6311&amp;G6311&amp;H6311</f>
        <v>MONTAGEM E ASSENTAMENTO DE PECAS DE CHAPA DE ACO DE 3/8" DEESPESSURA,POR JUNTA SOLDADA,DE 800MM DE DIAMETRO,INCLUSIVE SOLDA,EXCLUSIVE FORNECIMENTO DAS PECAS E DOS MATERIAIS DE REVESTIMENTO DAS JUNTAS</v>
      </c>
      <c r="C6311" s="197" t="s">
        <v>12547</v>
      </c>
      <c r="D6311" s="197" t="s">
        <v>12513</v>
      </c>
      <c r="E6311" s="197" t="s">
        <v>12482</v>
      </c>
      <c r="F6311" s="197" t="s">
        <v>12483</v>
      </c>
      <c r="I6311" s="197" t="s">
        <v>30</v>
      </c>
      <c r="J6311" s="197" t="n">
        <v>1254.23</v>
      </c>
    </row>
    <row r="6312" customFormat="false" ht="12.75" hidden="true" customHeight="false" outlineLevel="0" collapsed="false">
      <c r="A6312" s="197" t="s">
        <v>12563</v>
      </c>
      <c r="B6312" s="197" t="str">
        <f aca="false">C6312&amp;D6312&amp;E6312&amp;F6312&amp;G6312&amp;H6312</f>
        <v>MONTAGEM E ASSENTAMENTO DE PECAS DE CHAPA DE ACO DE 3/8" DEESPESSURA,POR JUNTA SOLDADA,DE 900MM DE DIAMETRO,INCLUSIVE SOLDA,EXCLUSIVE FORNECIMENTO DAS PECAS E DOS MATERIAIS DE REVESTIMENTO DAS JUNTAS</v>
      </c>
      <c r="C6312" s="197" t="s">
        <v>12547</v>
      </c>
      <c r="D6312" s="197" t="s">
        <v>12564</v>
      </c>
      <c r="E6312" s="197" t="s">
        <v>12482</v>
      </c>
      <c r="F6312" s="197" t="s">
        <v>12483</v>
      </c>
      <c r="I6312" s="197" t="s">
        <v>30</v>
      </c>
      <c r="J6312" s="197" t="n">
        <v>1523.59</v>
      </c>
    </row>
    <row r="6313" customFormat="false" ht="12.75" hidden="true" customHeight="false" outlineLevel="0" collapsed="false">
      <c r="A6313" s="197" t="s">
        <v>12565</v>
      </c>
      <c r="B6313" s="197" t="str">
        <f aca="false">C6313&amp;D6313&amp;E6313&amp;F6313&amp;G6313&amp;H6313</f>
        <v>MONTAGEM E ASSENTAMENTO DE PECAS DE CHAPA DE ACO DE 3/8" DEESPESSURA,POR JUNTA SOLDADA,DE 900MM DE DIAMETRO,INCLUSIVE SOLDA,EXCLUSIVE FORNECIMENTO DAS PECAS E DOS MATERIAIS DE REVESTIMENTO DAS JUNTAS</v>
      </c>
      <c r="C6313" s="197" t="s">
        <v>12547</v>
      </c>
      <c r="D6313" s="197" t="s">
        <v>12564</v>
      </c>
      <c r="E6313" s="197" t="s">
        <v>12482</v>
      </c>
      <c r="F6313" s="197" t="s">
        <v>12483</v>
      </c>
      <c r="I6313" s="197" t="s">
        <v>30</v>
      </c>
      <c r="J6313" s="197" t="n">
        <v>1392.25</v>
      </c>
    </row>
    <row r="6314" customFormat="false" ht="12.75" hidden="true" customHeight="false" outlineLevel="0" collapsed="false">
      <c r="A6314" s="197" t="s">
        <v>12566</v>
      </c>
      <c r="B6314" s="197" t="str">
        <f aca="false">C6314&amp;D6314&amp;E6314&amp;F6314&amp;G6314&amp;H6314</f>
        <v>MONTAGEM E ASSENTAMENTO DE PECAS DE CHAPA DE ACO DE 3/8" DEESPESSURA,POR JUNTA SOLDADA,DE 1000MM DE DIAMETRO,INCLUSIVESOLDA,EXCLUSIVE FORNECIMENTO DAS PECAS E DOS MATERIAIS DE REVESTIMENTO DAS JUNTAS</v>
      </c>
      <c r="C6314" s="197" t="s">
        <v>12547</v>
      </c>
      <c r="D6314" s="197" t="s">
        <v>12567</v>
      </c>
      <c r="E6314" s="197" t="s">
        <v>12455</v>
      </c>
      <c r="F6314" s="197" t="s">
        <v>12456</v>
      </c>
      <c r="I6314" s="197" t="s">
        <v>30</v>
      </c>
      <c r="J6314" s="197" t="n">
        <v>1713.98</v>
      </c>
    </row>
    <row r="6315" customFormat="false" ht="12.75" hidden="true" customHeight="false" outlineLevel="0" collapsed="false">
      <c r="A6315" s="197" t="s">
        <v>12568</v>
      </c>
      <c r="B6315" s="197" t="str">
        <f aca="false">C6315&amp;D6315&amp;E6315&amp;F6315&amp;G6315&amp;H6315</f>
        <v>MONTAGEM E ASSENTAMENTO DE PECAS DE CHAPA DE ACO DE 3/8" DEESPESSURA,POR JUNTA SOLDADA,DE 1000MM DE DIAMETRO,INCLUSIVESOLDA,EXCLUSIVE FORNECIMENTO DAS PECAS E DOS MATERIAIS DE REVESTIMENTO DAS JUNTAS</v>
      </c>
      <c r="C6315" s="197" t="s">
        <v>12547</v>
      </c>
      <c r="D6315" s="197" t="s">
        <v>12567</v>
      </c>
      <c r="E6315" s="197" t="s">
        <v>12455</v>
      </c>
      <c r="F6315" s="197" t="s">
        <v>12456</v>
      </c>
      <c r="I6315" s="197" t="s">
        <v>30</v>
      </c>
      <c r="J6315" s="197" t="n">
        <v>1565.76</v>
      </c>
    </row>
    <row r="6316" customFormat="false" ht="12.75" hidden="true" customHeight="false" outlineLevel="0" collapsed="false">
      <c r="A6316" s="197" t="s">
        <v>12569</v>
      </c>
      <c r="B6316" s="197" t="str">
        <f aca="false">C6316&amp;D6316&amp;E6316&amp;F6316&amp;G6316&amp;H6316</f>
        <v>MONTAGEM E ASSENTAMENTO DE PECAS DE CHAPA DE ACO DE 3/8" DEESPESSURA,POR JUNTA SOLDADA,DE 1200MM DE DIAMETRO,INCLUSIVESOLDA,EXCLUSIVE FORNECIMENTO DAS PECAS E DOS MATERIAIS DE REVESTIMENTO DAS JUNTAS</v>
      </c>
      <c r="C6316" s="197" t="s">
        <v>12547</v>
      </c>
      <c r="D6316" s="197" t="s">
        <v>12570</v>
      </c>
      <c r="E6316" s="197" t="s">
        <v>12455</v>
      </c>
      <c r="F6316" s="197" t="s">
        <v>12456</v>
      </c>
      <c r="I6316" s="197" t="s">
        <v>30</v>
      </c>
      <c r="J6316" s="197" t="n">
        <v>2019.67</v>
      </c>
    </row>
    <row r="6317" customFormat="false" ht="12.75" hidden="true" customHeight="false" outlineLevel="0" collapsed="false">
      <c r="A6317" s="197" t="s">
        <v>12571</v>
      </c>
      <c r="B6317" s="197" t="str">
        <f aca="false">C6317&amp;D6317&amp;E6317&amp;F6317&amp;G6317&amp;H6317</f>
        <v>MONTAGEM E ASSENTAMENTO DE PECAS DE CHAPA DE ACO DE 3/8" DEESPESSURA,POR JUNTA SOLDADA,DE 1200MM DE DIAMETRO,INCLUSIVESOLDA,EXCLUSIVE FORNECIMENTO DAS PECAS E DOS MATERIAIS DE REVESTIMENTO DAS JUNTAS</v>
      </c>
      <c r="C6317" s="197" t="s">
        <v>12547</v>
      </c>
      <c r="D6317" s="197" t="s">
        <v>12570</v>
      </c>
      <c r="E6317" s="197" t="s">
        <v>12455</v>
      </c>
      <c r="F6317" s="197" t="s">
        <v>12456</v>
      </c>
      <c r="I6317" s="197" t="s">
        <v>30</v>
      </c>
      <c r="J6317" s="197" t="n">
        <v>1846.27</v>
      </c>
    </row>
    <row r="6318" customFormat="false" ht="12.75" hidden="true" customHeight="false" outlineLevel="0" collapsed="false">
      <c r="A6318" s="197" t="s">
        <v>12572</v>
      </c>
      <c r="B6318" s="197" t="str">
        <f aca="false">C6318&amp;D6318&amp;E6318&amp;F6318&amp;G6318&amp;H6318</f>
        <v>MONTAGEM E ASSENTAMENTO DE PECAS DE CHAPA DE ACO DE 3/8" DEESPESSURA,POR JUNTA SOLDADA,DE 1300MM DE DIAMETRO,INCLUSIVESOLDA,EXCLUSIVE FORNECIMENTO DAS PECAS E DOS MATERIAIS DE REVESTIMENTO DAS JUNTAS</v>
      </c>
      <c r="C6318" s="197" t="s">
        <v>12547</v>
      </c>
      <c r="D6318" s="197" t="s">
        <v>12573</v>
      </c>
      <c r="E6318" s="197" t="s">
        <v>12455</v>
      </c>
      <c r="F6318" s="197" t="s">
        <v>12456</v>
      </c>
      <c r="I6318" s="197" t="s">
        <v>30</v>
      </c>
      <c r="J6318" s="197" t="n">
        <v>2197.97</v>
      </c>
    </row>
    <row r="6319" customFormat="false" ht="12.75" hidden="true" customHeight="false" outlineLevel="0" collapsed="false">
      <c r="A6319" s="197" t="s">
        <v>12574</v>
      </c>
      <c r="B6319" s="197" t="str">
        <f aca="false">C6319&amp;D6319&amp;E6319&amp;F6319&amp;G6319&amp;H6319</f>
        <v>MONTAGEM E ASSENTAMENTO DE PECAS DE CHAPA DE ACO DE 3/8" DEESPESSURA,POR JUNTA SOLDADA,DE 1300MM DE DIAMETRO,INCLUSIVESOLDA,EXCLUSIVE FORNECIMENTO DAS PECAS E DOS MATERIAIS DE REVESTIMENTO DAS JUNTAS</v>
      </c>
      <c r="C6319" s="197" t="s">
        <v>12547</v>
      </c>
      <c r="D6319" s="197" t="s">
        <v>12573</v>
      </c>
      <c r="E6319" s="197" t="s">
        <v>12455</v>
      </c>
      <c r="F6319" s="197" t="s">
        <v>12456</v>
      </c>
      <c r="I6319" s="197" t="s">
        <v>30</v>
      </c>
      <c r="J6319" s="197" t="n">
        <v>2008.95</v>
      </c>
    </row>
    <row r="6320" customFormat="false" ht="12.75" hidden="true" customHeight="false" outlineLevel="0" collapsed="false">
      <c r="A6320" s="197" t="s">
        <v>12575</v>
      </c>
      <c r="B6320" s="197" t="str">
        <f aca="false">C6320&amp;D6320&amp;E6320&amp;F6320&amp;G6320&amp;H6320</f>
        <v>MONTAGEM E ASSENTAMENTO DE PECAS DE CHAPA DE ACO DE 3/8" DEESPESSURA,POR JUNTA SOLDADA,DE 1500MM DE DIAMETRO,INCLUSIVESOLDA,EXCLUSIVE FORNECIMENTO DA PECAS E DOS MATERIAIS DE REVESTIMENTO DAS JUNTAS</v>
      </c>
      <c r="C6320" s="197" t="s">
        <v>12547</v>
      </c>
      <c r="D6320" s="197" t="s">
        <v>12576</v>
      </c>
      <c r="E6320" s="197" t="s">
        <v>12577</v>
      </c>
      <c r="F6320" s="197" t="s">
        <v>12483</v>
      </c>
      <c r="I6320" s="197" t="s">
        <v>30</v>
      </c>
      <c r="J6320" s="197" t="n">
        <v>2501.25</v>
      </c>
    </row>
    <row r="6321" customFormat="false" ht="12.75" hidden="true" customHeight="false" outlineLevel="0" collapsed="false">
      <c r="A6321" s="197" t="s">
        <v>12578</v>
      </c>
      <c r="B6321" s="197" t="str">
        <f aca="false">C6321&amp;D6321&amp;E6321&amp;F6321&amp;G6321&amp;H6321</f>
        <v>MONTAGEM E ASSENTAMENTO DE PECAS DE CHAPA DE ACO DE 3/8" DEESPESSURA,POR JUNTA SOLDADA,DE 1500MM DE DIAMETRO,INCLUSIVESOLDA,EXCLUSIVE FORNECIMENTO DA PECAS E DOS MATERIAIS DE REVESTIMENTO DAS JUNTAS</v>
      </c>
      <c r="C6321" s="197" t="s">
        <v>12547</v>
      </c>
      <c r="D6321" s="197" t="s">
        <v>12576</v>
      </c>
      <c r="E6321" s="197" t="s">
        <v>12577</v>
      </c>
      <c r="F6321" s="197" t="s">
        <v>12483</v>
      </c>
      <c r="I6321" s="197" t="s">
        <v>30</v>
      </c>
      <c r="J6321" s="197" t="n">
        <v>2287.25</v>
      </c>
    </row>
    <row r="6322" customFormat="false" ht="12.75" hidden="true" customHeight="false" outlineLevel="0" collapsed="false">
      <c r="A6322" s="197" t="s">
        <v>12579</v>
      </c>
      <c r="B6322" s="197" t="str">
        <f aca="false">C6322&amp;D6322&amp;E6322&amp;F6322&amp;G6322&amp;H6322</f>
        <v>MONTAGEM E ASSENTAMENTO DE PECAS DE CHAPA DE ACO DE 3/8" DEESPESSURA,POR JUNTA SOLDADA,DE 2000MM DE DIAMETRO,INCLUSIVESOLDA,EXCLUSIVE FORNECIMENTO DAS PECAS E DOS MATERIAIS DE REVESTIMENTO DAS JUNTAS</v>
      </c>
      <c r="C6322" s="197" t="s">
        <v>12547</v>
      </c>
      <c r="D6322" s="197" t="s">
        <v>12580</v>
      </c>
      <c r="E6322" s="197" t="s">
        <v>12455</v>
      </c>
      <c r="F6322" s="197" t="s">
        <v>12456</v>
      </c>
      <c r="I6322" s="197" t="s">
        <v>30</v>
      </c>
      <c r="J6322" s="197" t="n">
        <v>3300.53</v>
      </c>
    </row>
    <row r="6323" customFormat="false" ht="12.75" hidden="true" customHeight="false" outlineLevel="0" collapsed="false">
      <c r="A6323" s="197" t="s">
        <v>12581</v>
      </c>
      <c r="B6323" s="197" t="str">
        <f aca="false">C6323&amp;D6323&amp;E6323&amp;F6323&amp;G6323&amp;H6323</f>
        <v>MONTAGEM E ASSENTAMENTO DE PECAS DE CHAPA DE ACO DE 3/8" DEESPESSURA,POR JUNTA SOLDADA,DE 2000MM DE DIAMETRO,INCLUSIVESOLDA,EXCLUSIVE FORNECIMENTO DAS PECAS E DOS MATERIAIS DE REVESTIMENTO DAS JUNTAS</v>
      </c>
      <c r="C6323" s="197" t="s">
        <v>12547</v>
      </c>
      <c r="D6323" s="197" t="s">
        <v>12580</v>
      </c>
      <c r="E6323" s="197" t="s">
        <v>12455</v>
      </c>
      <c r="F6323" s="197" t="s">
        <v>12456</v>
      </c>
      <c r="I6323" s="197" t="s">
        <v>30</v>
      </c>
      <c r="J6323" s="197" t="n">
        <v>3019.24</v>
      </c>
    </row>
    <row r="6324" customFormat="false" ht="12.75" hidden="true" customHeight="false" outlineLevel="0" collapsed="false">
      <c r="A6324" s="197" t="s">
        <v>12582</v>
      </c>
      <c r="B6324" s="197" t="str">
        <f aca="false">C6324&amp;D6324&amp;E6324&amp;F6324&amp;G6324&amp;H6324</f>
        <v>MONTAGEM E ASSENTAMENTO DE PECAS DE CHAPA DE ACO DE 3/8" DEESPESSURA,POR JUNTA SOLDADA,DE 2500MM DE DIAMETRO,INCLUSIVESOLDA,EXCLUSIVE FORNECIMENTO DAS PECAS E DOS MATERIAIS DE REVESTIMENTO DAS JUNTAS</v>
      </c>
      <c r="C6324" s="197" t="s">
        <v>12547</v>
      </c>
      <c r="D6324" s="197" t="s">
        <v>12583</v>
      </c>
      <c r="E6324" s="197" t="s">
        <v>12455</v>
      </c>
      <c r="F6324" s="197" t="s">
        <v>12456</v>
      </c>
      <c r="I6324" s="197" t="s">
        <v>30</v>
      </c>
      <c r="J6324" s="197" t="n">
        <v>4097.29</v>
      </c>
    </row>
    <row r="6325" customFormat="false" ht="12.75" hidden="true" customHeight="false" outlineLevel="0" collapsed="false">
      <c r="A6325" s="197" t="s">
        <v>12584</v>
      </c>
      <c r="B6325" s="197" t="str">
        <f aca="false">C6325&amp;D6325&amp;E6325&amp;F6325&amp;G6325&amp;H6325</f>
        <v>MONTAGEM E ASSENTAMENTO DE PECAS DE CHAPA DE ACO DE 3/8" DEESPESSURA,POR JUNTA SOLDADA,DE 2500MM DE DIAMETRO,INCLUSIVESOLDA,EXCLUSIVE FORNECIMENTO DAS PECAS E DOS MATERIAIS DE REVESTIMENTO DAS JUNTAS</v>
      </c>
      <c r="C6325" s="197" t="s">
        <v>12547</v>
      </c>
      <c r="D6325" s="197" t="s">
        <v>12583</v>
      </c>
      <c r="E6325" s="197" t="s">
        <v>12455</v>
      </c>
      <c r="F6325" s="197" t="s">
        <v>12456</v>
      </c>
      <c r="I6325" s="197" t="s">
        <v>30</v>
      </c>
      <c r="J6325" s="197" t="n">
        <v>3748.95</v>
      </c>
    </row>
    <row r="6326" customFormat="false" ht="12.75" hidden="true" customHeight="false" outlineLevel="0" collapsed="false">
      <c r="A6326" s="197" t="s">
        <v>12585</v>
      </c>
      <c r="B6326" s="197" t="str">
        <f aca="false">C6326&amp;D6326&amp;E6326&amp;F6326&amp;G6326&amp;H6326</f>
        <v>MONTAGEM E ASSENTAMENTO DE PECAS DE CHAPA DE ACO DE 1/2" DEESPESSURA,POR JUNTA SOLDADA,DE 500MM DE DIAMETRO,INCLUSIVE SOLDA,EXCLUSIVE FORNECIMENTO DAS PECAS E DOS MATERIAIS DE REVESTIMENTO DAS JUNTAS</v>
      </c>
      <c r="C6326" s="197" t="s">
        <v>12586</v>
      </c>
      <c r="D6326" s="197" t="s">
        <v>12504</v>
      </c>
      <c r="E6326" s="197" t="s">
        <v>12482</v>
      </c>
      <c r="F6326" s="197" t="s">
        <v>12483</v>
      </c>
      <c r="I6326" s="197" t="s">
        <v>30</v>
      </c>
      <c r="J6326" s="197" t="n">
        <v>1213.65</v>
      </c>
    </row>
    <row r="6327" customFormat="false" ht="12.75" hidden="true" customHeight="false" outlineLevel="0" collapsed="false">
      <c r="A6327" s="197" t="s">
        <v>12587</v>
      </c>
      <c r="B6327" s="197" t="str">
        <f aca="false">C6327&amp;D6327&amp;E6327&amp;F6327&amp;G6327&amp;H6327</f>
        <v>MONTAGEM E ASSENTAMENTO DE PECAS DE CHAPA DE ACO DE 1/2" DEESPESSURA,POR JUNTA SOLDADA,DE 500MM DE DIAMETRO,INCLUSIVE SOLDA,EXCLUSIVE FORNECIMENTO DAS PECAS E DOS MATERIAIS DE REVESTIMENTO DAS JUNTAS</v>
      </c>
      <c r="C6327" s="197" t="s">
        <v>12586</v>
      </c>
      <c r="D6327" s="197" t="s">
        <v>12504</v>
      </c>
      <c r="E6327" s="197" t="s">
        <v>12482</v>
      </c>
      <c r="F6327" s="197" t="s">
        <v>12483</v>
      </c>
      <c r="I6327" s="197" t="s">
        <v>30</v>
      </c>
      <c r="J6327" s="197" t="n">
        <v>1103.63</v>
      </c>
    </row>
    <row r="6328" customFormat="false" ht="12.75" hidden="true" customHeight="false" outlineLevel="0" collapsed="false">
      <c r="A6328" s="197" t="s">
        <v>12588</v>
      </c>
      <c r="B6328" s="197" t="str">
        <f aca="false">C6328&amp;D6328&amp;E6328&amp;F6328&amp;G6328&amp;H6328</f>
        <v>MONTAGEM E ASSENTAMENTO DE PECAS DE CHAPA DE ACO DE 1/2" DEESPESSURA,POR JUNTA SOLDADA,DE 600MM DE DIAMETRO,INCLUSIVE SOLDA,EXCLUSIVE FORNECIMENTO DAS PECAS E DOS MATERIAIS DE REVESTIMENTO DAS JUNTAS</v>
      </c>
      <c r="C6328" s="197" t="s">
        <v>12586</v>
      </c>
      <c r="D6328" s="197" t="s">
        <v>12507</v>
      </c>
      <c r="E6328" s="197" t="s">
        <v>12482</v>
      </c>
      <c r="F6328" s="197" t="s">
        <v>12483</v>
      </c>
      <c r="I6328" s="197" t="s">
        <v>30</v>
      </c>
      <c r="J6328" s="197" t="n">
        <v>1473.04</v>
      </c>
    </row>
    <row r="6329" customFormat="false" ht="12.75" hidden="true" customHeight="false" outlineLevel="0" collapsed="false">
      <c r="A6329" s="197" t="s">
        <v>12589</v>
      </c>
      <c r="B6329" s="197" t="str">
        <f aca="false">C6329&amp;D6329&amp;E6329&amp;F6329&amp;G6329&amp;H6329</f>
        <v>MONTAGEM E ASSENTAMENTO DE PECAS DE CHAPA DE ACO DE 1/2" DEESPESSURA,POR JUNTA SOLDADA,DE 600MM DE DIAMETRO,INCLUSIVE SOLDA,EXCLUSIVE FORNECIMENTO DAS PECAS E DOS MATERIAIS DE REVESTIMENTO DAS JUNTAS</v>
      </c>
      <c r="C6329" s="197" t="s">
        <v>12586</v>
      </c>
      <c r="D6329" s="197" t="s">
        <v>12507</v>
      </c>
      <c r="E6329" s="197" t="s">
        <v>12482</v>
      </c>
      <c r="F6329" s="197" t="s">
        <v>12483</v>
      </c>
      <c r="I6329" s="197" t="s">
        <v>30</v>
      </c>
      <c r="J6329" s="197" t="n">
        <v>1340.38</v>
      </c>
    </row>
    <row r="6330" customFormat="false" ht="12.75" hidden="true" customHeight="false" outlineLevel="0" collapsed="false">
      <c r="A6330" s="197" t="s">
        <v>12590</v>
      </c>
      <c r="B6330" s="197" t="str">
        <f aca="false">C6330&amp;D6330&amp;E6330&amp;F6330&amp;G6330&amp;H6330</f>
        <v>MONTAGEM E ASSENTAMENTO DE PECAS DE CHAPA DE ACO DE 1/2" DEESPESSURA,POR JUNTA SOLDADA,DE 700MM DE DIAMETRO,INCLUSIVE SOLDA,EXCLUSIVE FORNECIMENTO DAS PECAS E DOS MATERIAIS DE REVESTIMENTO DAS JUNTAS</v>
      </c>
      <c r="C6330" s="197" t="s">
        <v>12586</v>
      </c>
      <c r="D6330" s="197" t="s">
        <v>12510</v>
      </c>
      <c r="E6330" s="197" t="s">
        <v>12482</v>
      </c>
      <c r="F6330" s="197" t="s">
        <v>12483</v>
      </c>
      <c r="I6330" s="197" t="s">
        <v>30</v>
      </c>
      <c r="J6330" s="197" t="n">
        <v>1676.88</v>
      </c>
    </row>
    <row r="6331" customFormat="false" ht="12.75" hidden="true" customHeight="false" outlineLevel="0" collapsed="false">
      <c r="A6331" s="197" t="s">
        <v>12591</v>
      </c>
      <c r="B6331" s="197" t="str">
        <f aca="false">C6331&amp;D6331&amp;E6331&amp;F6331&amp;G6331&amp;H6331</f>
        <v>MONTAGEM E ASSENTAMENTO DE PECAS DE CHAPA DE ACO DE 1/2" DEESPESSURA,POR JUNTA SOLDADA,DE 700MM DE DIAMETRO,INCLUSIVE SOLDA,EXCLUSIVE FORNECIMENTO DAS PECAS E DOS MATERIAIS DE REVESTIMENTO DAS JUNTAS</v>
      </c>
      <c r="C6331" s="197" t="s">
        <v>12586</v>
      </c>
      <c r="D6331" s="197" t="s">
        <v>12510</v>
      </c>
      <c r="E6331" s="197" t="s">
        <v>12482</v>
      </c>
      <c r="F6331" s="197" t="s">
        <v>12483</v>
      </c>
      <c r="I6331" s="197" t="s">
        <v>30</v>
      </c>
      <c r="J6331" s="197" t="n">
        <v>1527.43</v>
      </c>
    </row>
    <row r="6332" customFormat="false" ht="12.75" hidden="true" customHeight="false" outlineLevel="0" collapsed="false">
      <c r="A6332" s="197" t="s">
        <v>12592</v>
      </c>
      <c r="B6332" s="197" t="str">
        <f aca="false">C6332&amp;D6332&amp;E6332&amp;F6332&amp;G6332&amp;H6332</f>
        <v>MONTAGEM E ASSENTAMENTO DE PECAS DE CHAPA DE ACO DE 1/2" DEESPESSURA,POR JUNTA SOLDADA,DE 800MM DE DIAMETRO,INCLUSIVE SOLDA,EXCLUSIVE FORNECIMENTO DAS PECAS E DOS MATERIAIS DE REVESTIMENTO DAS JUNTAS</v>
      </c>
      <c r="C6332" s="197" t="s">
        <v>12586</v>
      </c>
      <c r="D6332" s="197" t="s">
        <v>12513</v>
      </c>
      <c r="E6332" s="197" t="s">
        <v>12482</v>
      </c>
      <c r="F6332" s="197" t="s">
        <v>12483</v>
      </c>
      <c r="I6332" s="197" t="s">
        <v>30</v>
      </c>
      <c r="J6332" s="197" t="n">
        <v>1920.16</v>
      </c>
    </row>
    <row r="6333" customFormat="false" ht="12.75" hidden="true" customHeight="false" outlineLevel="0" collapsed="false">
      <c r="A6333" s="197" t="s">
        <v>12593</v>
      </c>
      <c r="B6333" s="197" t="str">
        <f aca="false">C6333&amp;D6333&amp;E6333&amp;F6333&amp;G6333&amp;H6333</f>
        <v>MONTAGEM E ASSENTAMENTO DE PECAS DE CHAPA DE ACO DE 1/2" DEESPESSURA,POR JUNTA SOLDADA,DE 800MM DE DIAMETRO,INCLUSIVE SOLDA,EXCLUSIVE FORNECIMENTO DAS PECAS E DOS MATERIAIS DE REVESTIMENTO DAS JUNTAS</v>
      </c>
      <c r="C6333" s="197" t="s">
        <v>12586</v>
      </c>
      <c r="D6333" s="197" t="s">
        <v>12513</v>
      </c>
      <c r="E6333" s="197" t="s">
        <v>12482</v>
      </c>
      <c r="F6333" s="197" t="s">
        <v>12483</v>
      </c>
      <c r="I6333" s="197" t="s">
        <v>30</v>
      </c>
      <c r="J6333" s="197" t="n">
        <v>1749.3</v>
      </c>
    </row>
    <row r="6334" customFormat="false" ht="12.75" hidden="true" customHeight="false" outlineLevel="0" collapsed="false">
      <c r="A6334" s="197" t="s">
        <v>12594</v>
      </c>
      <c r="B6334" s="197" t="str">
        <f aca="false">C6334&amp;D6334&amp;E6334&amp;F6334&amp;G6334&amp;H6334</f>
        <v>MONTAGEM E ASSENTAMENTO DE PECAS DE CHAPA DE ACO DE 1/2" DEESPESSURA,POR JUNTA SOLDADA,DE 900MM DE DIAMETRO,INCLUSIVE SOLDA,EXCLUSIVE FORNECIMENTO DAS PECAS E DOS MATERIAIS DE REVESTIMENTO DAS JUNTAS</v>
      </c>
      <c r="C6334" s="197" t="s">
        <v>12586</v>
      </c>
      <c r="D6334" s="197" t="s">
        <v>12564</v>
      </c>
      <c r="E6334" s="197" t="s">
        <v>12482</v>
      </c>
      <c r="F6334" s="197" t="s">
        <v>12483</v>
      </c>
      <c r="I6334" s="197" t="s">
        <v>30</v>
      </c>
      <c r="J6334" s="197" t="n">
        <v>2120.77</v>
      </c>
    </row>
    <row r="6335" customFormat="false" ht="12.75" hidden="true" customHeight="false" outlineLevel="0" collapsed="false">
      <c r="A6335" s="197" t="s">
        <v>12595</v>
      </c>
      <c r="B6335" s="197" t="str">
        <f aca="false">C6335&amp;D6335&amp;E6335&amp;F6335&amp;G6335&amp;H6335</f>
        <v>MONTAGEM E ASSENTAMENTO DE PECAS DE CHAPA DE ACO DE 1/2" DEESPESSURA,POR JUNTA SOLDADA,DE 900MM DE DIAMETRO,INCLUSIVE SOLDA,EXCLUSIVE FORNECIMENTO DAS PECAS E DOS MATERIAIS DE REVESTIMENTO DAS JUNTAS</v>
      </c>
      <c r="C6335" s="197" t="s">
        <v>12586</v>
      </c>
      <c r="D6335" s="197" t="s">
        <v>12564</v>
      </c>
      <c r="E6335" s="197" t="s">
        <v>12482</v>
      </c>
      <c r="F6335" s="197" t="s">
        <v>12483</v>
      </c>
      <c r="I6335" s="197" t="s">
        <v>30</v>
      </c>
      <c r="J6335" s="197" t="n">
        <v>1933.39</v>
      </c>
    </row>
    <row r="6336" customFormat="false" ht="12.75" hidden="true" customHeight="false" outlineLevel="0" collapsed="false">
      <c r="A6336" s="197" t="s">
        <v>12596</v>
      </c>
      <c r="B6336" s="197" t="str">
        <f aca="false">C6336&amp;D6336&amp;E6336&amp;F6336&amp;G6336&amp;H6336</f>
        <v>MONTAGEM E ASSENTAMENTO DE PECAS DE CHAPA DE ACO DE 1/2" DEESPESSURA,POR JUNTA SOLDADA,DE 1000MM DE DIAMETRO,INCLUSIVESOLDA,EXCLUSIVE FORNECIMENTO DAS PECAS E DOS MATERIAIS DE REVESTIMENTO DAS JUNTAS</v>
      </c>
      <c r="C6336" s="197" t="s">
        <v>12586</v>
      </c>
      <c r="D6336" s="197" t="s">
        <v>12567</v>
      </c>
      <c r="E6336" s="197" t="s">
        <v>12455</v>
      </c>
      <c r="F6336" s="197" t="s">
        <v>12456</v>
      </c>
      <c r="I6336" s="197" t="s">
        <v>30</v>
      </c>
      <c r="J6336" s="197" t="n">
        <v>2368.08</v>
      </c>
    </row>
    <row r="6337" customFormat="false" ht="12.75" hidden="true" customHeight="false" outlineLevel="0" collapsed="false">
      <c r="A6337" s="197" t="s">
        <v>12597</v>
      </c>
      <c r="B6337" s="197" t="str">
        <f aca="false">C6337&amp;D6337&amp;E6337&amp;F6337&amp;G6337&amp;H6337</f>
        <v>MONTAGEM E ASSENTAMENTO DE PECAS DE CHAPA DE ACO DE 1/2" DEESPESSURA,POR JUNTA SOLDADA,DE 1000MM DE DIAMETRO,INCLUSIVESOLDA,EXCLUSIVE FORNECIMENTO DAS PECAS E DOS MATERIAIS DE REVESTIMENTO DAS JUNTAS</v>
      </c>
      <c r="C6337" s="197" t="s">
        <v>12586</v>
      </c>
      <c r="D6337" s="197" t="s">
        <v>12567</v>
      </c>
      <c r="E6337" s="197" t="s">
        <v>12455</v>
      </c>
      <c r="F6337" s="197" t="s">
        <v>12456</v>
      </c>
      <c r="I6337" s="197" t="s">
        <v>30</v>
      </c>
      <c r="J6337" s="197" t="n">
        <v>2158.88</v>
      </c>
    </row>
    <row r="6338" customFormat="false" ht="12.75" hidden="true" customHeight="false" outlineLevel="0" collapsed="false">
      <c r="A6338" s="197" t="s">
        <v>12598</v>
      </c>
      <c r="B6338" s="197" t="str">
        <f aca="false">C6338&amp;D6338&amp;E6338&amp;F6338&amp;G6338&amp;H6338</f>
        <v>MONTAGEM E ASSENTAMENTO DE PECAS DE CHAPA DE ACO DE 1/2" DEESPESSURA,POR JUNTA SOLDADA,DE 1200MM DE DIAMETRO,INCLUSIVESOLDA,EXCLUSIVE FORNECIMENTO DAS PECAS E DOS MATERIAIS DE REVESTIMENTO DAS JUNTAS</v>
      </c>
      <c r="C6338" s="197" t="s">
        <v>12586</v>
      </c>
      <c r="D6338" s="197" t="s">
        <v>12570</v>
      </c>
      <c r="E6338" s="197" t="s">
        <v>12455</v>
      </c>
      <c r="F6338" s="197" t="s">
        <v>12456</v>
      </c>
      <c r="I6338" s="197" t="s">
        <v>30</v>
      </c>
      <c r="J6338" s="197" t="n">
        <v>2775.76</v>
      </c>
    </row>
    <row r="6339" customFormat="false" ht="12.75" hidden="true" customHeight="false" outlineLevel="0" collapsed="false">
      <c r="A6339" s="197" t="s">
        <v>12599</v>
      </c>
      <c r="B6339" s="197" t="str">
        <f aca="false">C6339&amp;D6339&amp;E6339&amp;F6339&amp;G6339&amp;H6339</f>
        <v>MONTAGEM E ASSENTAMENTO DE PECAS DE CHAPA DE ACO DE 1/2" DEESPESSURA,POR JUNTA SOLDADA,DE 1200MM DE DIAMETRO,INCLUSIVESOLDA,EXCLUSIVE FORNECIMENTO DAS PECAS E DOS MATERIAIS DE REVESTIMENTO DAS JUNTAS</v>
      </c>
      <c r="C6339" s="197" t="s">
        <v>12586</v>
      </c>
      <c r="D6339" s="197" t="s">
        <v>12570</v>
      </c>
      <c r="E6339" s="197" t="s">
        <v>12455</v>
      </c>
      <c r="F6339" s="197" t="s">
        <v>12456</v>
      </c>
      <c r="I6339" s="197" t="s">
        <v>30</v>
      </c>
      <c r="J6339" s="197" t="n">
        <v>2532.99</v>
      </c>
    </row>
    <row r="6340" customFormat="false" ht="12.75" hidden="true" customHeight="false" outlineLevel="0" collapsed="false">
      <c r="A6340" s="197" t="s">
        <v>12600</v>
      </c>
      <c r="B6340" s="197" t="str">
        <f aca="false">C6340&amp;D6340&amp;E6340&amp;F6340&amp;G6340&amp;H6340</f>
        <v>MONTAGEM E ASSENTAMENTO DE PECAS DE CHAPA DE ACO DE 1/2" DEESPESSURA,POR JUNTA SOLDADA,DE 1500MM DE DIAMETRO,INCLUSIVESOLDA,EXCLUSIVE FORNECIMENTO DAS PECAS E DOS MATERIAIS DE REVESTIMENTO DAS JUNTAS</v>
      </c>
      <c r="C6340" s="197" t="s">
        <v>12586</v>
      </c>
      <c r="D6340" s="197" t="s">
        <v>12576</v>
      </c>
      <c r="E6340" s="197" t="s">
        <v>12455</v>
      </c>
      <c r="F6340" s="197" t="s">
        <v>12456</v>
      </c>
      <c r="I6340" s="197" t="s">
        <v>30</v>
      </c>
      <c r="J6340" s="197" t="n">
        <v>3461.07</v>
      </c>
    </row>
    <row r="6341" customFormat="false" ht="12.75" hidden="true" customHeight="false" outlineLevel="0" collapsed="false">
      <c r="A6341" s="197" t="s">
        <v>12601</v>
      </c>
      <c r="B6341" s="197" t="str">
        <f aca="false">C6341&amp;D6341&amp;E6341&amp;F6341&amp;G6341&amp;H6341</f>
        <v>MONTAGEM E ASSENTAMENTO DE PECAS DE CHAPA DE ACO DE 1/2" DEESPESSURA,POR JUNTA SOLDADA,DE 1500MM DE DIAMETRO,INCLUSIVESOLDA,EXCLUSIVE FORNECIMENTO DAS PECAS E DOS MATERIAIS DE REVESTIMENTO DAS JUNTAS</v>
      </c>
      <c r="C6341" s="197" t="s">
        <v>12586</v>
      </c>
      <c r="D6341" s="197" t="s">
        <v>12576</v>
      </c>
      <c r="E6341" s="197" t="s">
        <v>12455</v>
      </c>
      <c r="F6341" s="197" t="s">
        <v>12456</v>
      </c>
      <c r="I6341" s="197" t="s">
        <v>30</v>
      </c>
      <c r="J6341" s="197" t="n">
        <v>3158.66</v>
      </c>
    </row>
    <row r="6342" customFormat="false" ht="12.75" hidden="true" customHeight="false" outlineLevel="0" collapsed="false">
      <c r="A6342" s="197" t="s">
        <v>12602</v>
      </c>
      <c r="B6342" s="197" t="str">
        <f aca="false">C6342&amp;D6342&amp;E6342&amp;F6342&amp;G6342&amp;H6342</f>
        <v>MONTAGEM E ASSENTAMENTO DE PECAS DE CHAPA DE ACO DE 1/2" DEESPESSURA,POR JUNTA SOLDADA,DE 1750MM DE DIAMETRO,INCLUSIVESOLDA,EXCLUSIVE FORNECIMENTO DAS PECAS E DOS MATERIAIS DE REVESTIMENTO DAS JUNTAS</v>
      </c>
      <c r="C6342" s="197" t="s">
        <v>12586</v>
      </c>
      <c r="D6342" s="197" t="s">
        <v>12603</v>
      </c>
      <c r="E6342" s="197" t="s">
        <v>12455</v>
      </c>
      <c r="F6342" s="197" t="s">
        <v>12456</v>
      </c>
      <c r="I6342" s="197" t="s">
        <v>30</v>
      </c>
      <c r="J6342" s="197" t="n">
        <v>4038.49</v>
      </c>
    </row>
    <row r="6343" customFormat="false" ht="12.75" hidden="true" customHeight="false" outlineLevel="0" collapsed="false">
      <c r="A6343" s="197" t="s">
        <v>12604</v>
      </c>
      <c r="B6343" s="197" t="str">
        <f aca="false">C6343&amp;D6343&amp;E6343&amp;F6343&amp;G6343&amp;H6343</f>
        <v>MONTAGEM E ASSENTAMENTO DE PECAS DE CHAPA DE ACO DE 1/2" DEESPESSURA,POR JUNTA SOLDADA,DE 1750MM DE DIAMETRO,INCLUSIVESOLDA,EXCLUSIVE FORNECIMENTO DAS PECAS E DOS MATERIAIS DE REVESTIMENTO DAS JUNTAS</v>
      </c>
      <c r="C6343" s="197" t="s">
        <v>12586</v>
      </c>
      <c r="D6343" s="197" t="s">
        <v>12603</v>
      </c>
      <c r="E6343" s="197" t="s">
        <v>12455</v>
      </c>
      <c r="F6343" s="197" t="s">
        <v>12456</v>
      </c>
      <c r="I6343" s="197" t="s">
        <v>30</v>
      </c>
      <c r="J6343" s="197" t="n">
        <v>3685.6</v>
      </c>
    </row>
    <row r="6344" customFormat="false" ht="12.75" hidden="true" customHeight="false" outlineLevel="0" collapsed="false">
      <c r="A6344" s="197" t="s">
        <v>12605</v>
      </c>
      <c r="B6344" s="197" t="str">
        <f aca="false">C6344&amp;D6344&amp;E6344&amp;F6344&amp;G6344&amp;H6344</f>
        <v>MONTAGEM E ASSENTAMENTO DE PECAS DE CHAPA DE ACO DE 1/2" DEESPESSURA,POR JUNTA SOLDADA,DE 1800MM DE DIAMETRO,INCLUSIVESOLDA,EXCLUSIVE FORNECIMENTO DAS PECAS E DOS MATERIAIS DE REVESTIMENTO DAS JUNTAS</v>
      </c>
      <c r="C6344" s="197" t="s">
        <v>12586</v>
      </c>
      <c r="D6344" s="197" t="s">
        <v>12606</v>
      </c>
      <c r="E6344" s="197" t="s">
        <v>12455</v>
      </c>
      <c r="F6344" s="197" t="s">
        <v>12456</v>
      </c>
      <c r="I6344" s="197" t="s">
        <v>30</v>
      </c>
      <c r="J6344" s="197" t="n">
        <v>4142.03</v>
      </c>
    </row>
    <row r="6345" customFormat="false" ht="12.75" hidden="true" customHeight="false" outlineLevel="0" collapsed="false">
      <c r="A6345" s="197" t="s">
        <v>12607</v>
      </c>
      <c r="B6345" s="197" t="str">
        <f aca="false">C6345&amp;D6345&amp;E6345&amp;F6345&amp;G6345&amp;H6345</f>
        <v>MONTAGEM E ASSENTAMENTO DE PECAS DE CHAPA DE ACO DE 1/2" DEESPESSURA,POR JUNTA SOLDADA,DE 1800MM DE DIAMETRO,INCLUSIVESOLDA,EXCLUSIVE FORNECIMENTO DAS PECAS E DOS MATERIAIS DE REVESTIMENTO DAS JUNTAS</v>
      </c>
      <c r="C6345" s="197" t="s">
        <v>12586</v>
      </c>
      <c r="D6345" s="197" t="s">
        <v>12606</v>
      </c>
      <c r="E6345" s="197" t="s">
        <v>12455</v>
      </c>
      <c r="F6345" s="197" t="s">
        <v>12456</v>
      </c>
      <c r="I6345" s="197" t="s">
        <v>30</v>
      </c>
      <c r="J6345" s="197" t="n">
        <v>3780.61</v>
      </c>
    </row>
    <row r="6346" customFormat="false" ht="12.75" hidden="true" customHeight="false" outlineLevel="0" collapsed="false">
      <c r="A6346" s="197" t="s">
        <v>12608</v>
      </c>
      <c r="B6346" s="197" t="str">
        <f aca="false">C6346&amp;D6346&amp;E6346&amp;F6346&amp;G6346&amp;H6346</f>
        <v>MONTAGEM E ASSENTAMENTO DE PECAS DE CHAPA DE ACO DE 1/2" DEESPESSURA,POR JUNTA SOLDADA,DE 2000MM DE DIAMETRO,INCLUSIVESOLDA,EXCLUSIVE FORNECIMENTO DAS PECAS E DOS MATERIAIS DE REVESTIMENTO DAS JUNTAS</v>
      </c>
      <c r="C6346" s="197" t="s">
        <v>12586</v>
      </c>
      <c r="D6346" s="197" t="s">
        <v>12580</v>
      </c>
      <c r="E6346" s="197" t="s">
        <v>12455</v>
      </c>
      <c r="F6346" s="197" t="s">
        <v>12456</v>
      </c>
      <c r="I6346" s="197" t="s">
        <v>30</v>
      </c>
      <c r="J6346" s="197" t="n">
        <v>4595.01</v>
      </c>
    </row>
    <row r="6347" customFormat="false" ht="12.75" hidden="true" customHeight="false" outlineLevel="0" collapsed="false">
      <c r="A6347" s="197" t="s">
        <v>12609</v>
      </c>
      <c r="B6347" s="197" t="str">
        <f aca="false">C6347&amp;D6347&amp;E6347&amp;F6347&amp;G6347&amp;H6347</f>
        <v>MONTAGEM E ASSENTAMENTO DE PECAS DE CHAPA DE ACO DE 1/2" DEESPESSURA,POR JUNTA SOLDADA,DE 2000MM DE DIAMETRO,INCLUSIVESOLDA,EXCLUSIVE FORNECIMENTO DAS PECAS E DOS MATERIAIS DE REVESTIMENTO DAS JUNTAS</v>
      </c>
      <c r="C6347" s="197" t="s">
        <v>12586</v>
      </c>
      <c r="D6347" s="197" t="s">
        <v>12580</v>
      </c>
      <c r="E6347" s="197" t="s">
        <v>12455</v>
      </c>
      <c r="F6347" s="197" t="s">
        <v>12456</v>
      </c>
      <c r="I6347" s="197" t="s">
        <v>30</v>
      </c>
      <c r="J6347" s="197" t="n">
        <v>4194.28</v>
      </c>
    </row>
    <row r="6348" customFormat="false" ht="12.75" hidden="true" customHeight="false" outlineLevel="0" collapsed="false">
      <c r="A6348" s="197" t="s">
        <v>12610</v>
      </c>
      <c r="B6348" s="197" t="str">
        <f aca="false">C6348&amp;D6348&amp;E6348&amp;F6348&amp;G6348&amp;H6348</f>
        <v>MONTAGEM E ASSENTAMENTO DE PECAS DE CHAPA DE ACO DE 1/2" DEESPESSURA,POR JUNTA SOLDADA,DE 2500MM DE DIAMETRO,INCLUSIVESOLDA,EXCLUSIVE FORNECIMENTO DAS PECAS E DOS MATERIAIS DE REVESTIMENTO DAS JUNTAS</v>
      </c>
      <c r="C6348" s="197" t="s">
        <v>12586</v>
      </c>
      <c r="D6348" s="197" t="s">
        <v>12583</v>
      </c>
      <c r="E6348" s="197" t="s">
        <v>12455</v>
      </c>
      <c r="F6348" s="197" t="s">
        <v>12456</v>
      </c>
      <c r="I6348" s="197" t="s">
        <v>30</v>
      </c>
      <c r="J6348" s="197" t="n">
        <v>5738.05</v>
      </c>
    </row>
    <row r="6349" customFormat="false" ht="12.75" hidden="true" customHeight="false" outlineLevel="0" collapsed="false">
      <c r="A6349" s="197" t="s">
        <v>12611</v>
      </c>
      <c r="B6349" s="197" t="str">
        <f aca="false">C6349&amp;D6349&amp;E6349&amp;F6349&amp;G6349&amp;H6349</f>
        <v>MONTAGEM E ASSENTAMENTO DE PECAS DE CHAPA DE ACO DE 1/2" DEESPESSURA,POR JUNTA SOLDADA,DE 2500MM DE DIAMETRO,INCLUSIVESOLDA,EXCLUSIVE FORNECIMENTO DAS PECAS E DOS MATERIAIS DE REVESTIMENTO DAS JUNTAS</v>
      </c>
      <c r="C6349" s="197" t="s">
        <v>12586</v>
      </c>
      <c r="D6349" s="197" t="s">
        <v>12583</v>
      </c>
      <c r="E6349" s="197" t="s">
        <v>12455</v>
      </c>
      <c r="F6349" s="197" t="s">
        <v>12456</v>
      </c>
      <c r="I6349" s="197" t="s">
        <v>30</v>
      </c>
      <c r="J6349" s="197" t="n">
        <v>5238.08</v>
      </c>
    </row>
    <row r="6350" customFormat="false" ht="12.75" hidden="true" customHeight="false" outlineLevel="0" collapsed="false">
      <c r="A6350" s="197" t="s">
        <v>12612</v>
      </c>
      <c r="B6350" s="197" t="str">
        <f aca="false">C6350&amp;D6350&amp;E6350&amp;F6350&amp;G6350&amp;H6350</f>
        <v>MONTAGEM E ASSENTAMENTO DE PECAS DE CHAPA DE ACO DE 5/8" DEESPESSURA,POR JUNTA SOLDADA,DE 1800MM DE DIAMETRO,INCLUSIVESOLDA,EXCLUSIVE FORNECIMENTO DAS PECAS E DOS MATERIAIS DE REVESTIMENTO DAS JUNTAS</v>
      </c>
      <c r="C6350" s="197" t="s">
        <v>12613</v>
      </c>
      <c r="D6350" s="197" t="s">
        <v>12606</v>
      </c>
      <c r="E6350" s="197" t="s">
        <v>12455</v>
      </c>
      <c r="F6350" s="197" t="s">
        <v>12456</v>
      </c>
      <c r="I6350" s="197" t="s">
        <v>30</v>
      </c>
      <c r="J6350" s="197" t="n">
        <v>5238.91</v>
      </c>
    </row>
    <row r="6351" customFormat="false" ht="12.75" hidden="true" customHeight="false" outlineLevel="0" collapsed="false">
      <c r="A6351" s="197" t="s">
        <v>12614</v>
      </c>
      <c r="B6351" s="197" t="str">
        <f aca="false">C6351&amp;D6351&amp;E6351&amp;F6351&amp;G6351&amp;H6351</f>
        <v>MONTAGEM E ASSENTAMENTO DE PECAS DE CHAPA DE ACO DE 5/8" DEESPESSURA,POR JUNTA SOLDADA,DE 1800MM DE DIAMETRO,INCLUSIVESOLDA,EXCLUSIVE FORNECIMENTO DAS PECAS E DOS MATERIAIS DE REVESTIMENTO DAS JUNTAS</v>
      </c>
      <c r="C6351" s="197" t="s">
        <v>12613</v>
      </c>
      <c r="D6351" s="197" t="s">
        <v>12606</v>
      </c>
      <c r="E6351" s="197" t="s">
        <v>12455</v>
      </c>
      <c r="F6351" s="197" t="s">
        <v>12456</v>
      </c>
      <c r="I6351" s="197" t="s">
        <v>30</v>
      </c>
      <c r="J6351" s="197" t="n">
        <v>4787.06</v>
      </c>
    </row>
    <row r="6352" customFormat="false" ht="12.75" hidden="true" customHeight="false" outlineLevel="0" collapsed="false">
      <c r="A6352" s="197" t="s">
        <v>12615</v>
      </c>
      <c r="B6352" s="197" t="str">
        <f aca="false">C6352&amp;D6352&amp;E6352&amp;F6352&amp;G6352&amp;H6352</f>
        <v>MONTAGEM E ASSENTAMENTO DE PECAS DE CHAPA DE ACO DE 5/8" DEESPESSURA,POR JUNTA SOLDADA,DE 2000MM DE DIAMETRO,INCLUSIVESOLDA,EXCLUSIVE FORNECIMENTO DAS PECAS E DOS MATERIAIS DE REVESTIMENTO DAS JUNTAS</v>
      </c>
      <c r="C6352" s="197" t="s">
        <v>12613</v>
      </c>
      <c r="D6352" s="197" t="s">
        <v>12580</v>
      </c>
      <c r="E6352" s="197" t="s">
        <v>12455</v>
      </c>
      <c r="F6352" s="197" t="s">
        <v>12456</v>
      </c>
      <c r="I6352" s="197" t="s">
        <v>30</v>
      </c>
      <c r="J6352" s="197" t="n">
        <v>5813.12</v>
      </c>
    </row>
    <row r="6353" customFormat="false" ht="12.75" hidden="true" customHeight="false" outlineLevel="0" collapsed="false">
      <c r="A6353" s="197" t="s">
        <v>12616</v>
      </c>
      <c r="B6353" s="197" t="str">
        <f aca="false">C6353&amp;D6353&amp;E6353&amp;F6353&amp;G6353&amp;H6353</f>
        <v>MONTAGEM E ASSENTAMENTO DE PECAS DE CHAPA DE ACO DE 5/8" DEESPESSURA,POR JUNTA SOLDADA,DE 2000MM DE DIAMETRO,INCLUSIVESOLDA,EXCLUSIVE FORNECIMENTO DAS PECAS E DOS MATERIAIS DE REVESTIMENTO DAS JUNTAS</v>
      </c>
      <c r="C6353" s="197" t="s">
        <v>12613</v>
      </c>
      <c r="D6353" s="197" t="s">
        <v>12580</v>
      </c>
      <c r="E6353" s="197" t="s">
        <v>12455</v>
      </c>
      <c r="F6353" s="197" t="s">
        <v>12456</v>
      </c>
      <c r="I6353" s="197" t="s">
        <v>30</v>
      </c>
      <c r="J6353" s="197" t="n">
        <v>5311.97</v>
      </c>
    </row>
    <row r="6354" customFormat="false" ht="12.75" hidden="true" customHeight="false" outlineLevel="0" collapsed="false">
      <c r="A6354" s="197" t="s">
        <v>12617</v>
      </c>
      <c r="B6354" s="197" t="str">
        <f aca="false">C6354&amp;D6354&amp;E6354&amp;F6354&amp;G6354&amp;H6354</f>
        <v>MONTAGEM E ASSENTAMENTO DE PECAS DE CHAPA DE ACO DE 5/8" DEESPESSURA,POR JUNTA SOLDADA,DE 2500MM DE DIAMETRO,INCLUSIVESOLDA,EXCLUSIVE FORNECIMENTO DAS PECAS E DOS MATERIAIS DE REVESTIMENTO DAS JUNTAS</v>
      </c>
      <c r="C6354" s="197" t="s">
        <v>12613</v>
      </c>
      <c r="D6354" s="197" t="s">
        <v>12583</v>
      </c>
      <c r="E6354" s="197" t="s">
        <v>12455</v>
      </c>
      <c r="F6354" s="197" t="s">
        <v>12456</v>
      </c>
      <c r="I6354" s="197" t="s">
        <v>30</v>
      </c>
      <c r="J6354" s="197" t="n">
        <v>7261.97</v>
      </c>
    </row>
    <row r="6355" customFormat="false" ht="12.75" hidden="true" customHeight="false" outlineLevel="0" collapsed="false">
      <c r="A6355" s="197" t="s">
        <v>12618</v>
      </c>
      <c r="B6355" s="197" t="str">
        <f aca="false">C6355&amp;D6355&amp;E6355&amp;F6355&amp;G6355&amp;H6355</f>
        <v>MONTAGEM E ASSENTAMENTO DE PECAS DE CHAPA DE ACO DE 5/8" DEESPESSURA,POR JUNTA SOLDADA,DE 2500MM DE DIAMETRO,INCLUSIVESOLDA,EXCLUSIVE FORNECIMENTO DAS PECAS E DOS MATERIAIS DE REVESTIMENTO DAS JUNTAS</v>
      </c>
      <c r="C6355" s="197" t="s">
        <v>12613</v>
      </c>
      <c r="D6355" s="197" t="s">
        <v>12583</v>
      </c>
      <c r="E6355" s="197" t="s">
        <v>12455</v>
      </c>
      <c r="F6355" s="197" t="s">
        <v>12456</v>
      </c>
      <c r="I6355" s="197" t="s">
        <v>30</v>
      </c>
      <c r="J6355" s="197" t="n">
        <v>6636.38</v>
      </c>
    </row>
    <row r="6356" customFormat="false" ht="12.75" hidden="true" customHeight="false" outlineLevel="0" collapsed="false">
      <c r="A6356" s="197" t="s">
        <v>12619</v>
      </c>
      <c r="B6356" s="197"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197" t="s">
        <v>12620</v>
      </c>
      <c r="D6356" s="197" t="s">
        <v>12621</v>
      </c>
      <c r="E6356" s="197" t="s">
        <v>12622</v>
      </c>
      <c r="F6356" s="197" t="s">
        <v>12623</v>
      </c>
      <c r="G6356" s="197" t="s">
        <v>12624</v>
      </c>
      <c r="I6356" s="197" t="s">
        <v>30</v>
      </c>
      <c r="J6356" s="197" t="n">
        <v>65.94</v>
      </c>
    </row>
    <row r="6357" customFormat="false" ht="12.75" hidden="true" customHeight="false" outlineLevel="0" collapsed="false">
      <c r="A6357" s="197" t="s">
        <v>12625</v>
      </c>
      <c r="B6357" s="197"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197" t="s">
        <v>12620</v>
      </c>
      <c r="D6357" s="197" t="s">
        <v>12621</v>
      </c>
      <c r="E6357" s="197" t="s">
        <v>12622</v>
      </c>
      <c r="F6357" s="197" t="s">
        <v>12623</v>
      </c>
      <c r="G6357" s="197" t="s">
        <v>12624</v>
      </c>
      <c r="I6357" s="197" t="s">
        <v>30</v>
      </c>
      <c r="J6357" s="197" t="n">
        <v>59.89</v>
      </c>
    </row>
    <row r="6358" customFormat="false" ht="12.75" hidden="true" customHeight="false" outlineLevel="0" collapsed="false">
      <c r="A6358" s="197" t="s">
        <v>12626</v>
      </c>
      <c r="B6358" s="197"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197" t="s">
        <v>12627</v>
      </c>
      <c r="D6358" s="197" t="s">
        <v>12628</v>
      </c>
      <c r="E6358" s="197" t="s">
        <v>12629</v>
      </c>
      <c r="F6358" s="197" t="s">
        <v>12630</v>
      </c>
      <c r="G6358" s="197" t="s">
        <v>12631</v>
      </c>
      <c r="I6358" s="197" t="s">
        <v>30</v>
      </c>
      <c r="J6358" s="197" t="n">
        <v>87.9</v>
      </c>
    </row>
    <row r="6359" customFormat="false" ht="12.75" hidden="true" customHeight="false" outlineLevel="0" collapsed="false">
      <c r="A6359" s="197" t="s">
        <v>12632</v>
      </c>
      <c r="B6359" s="197"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197" t="s">
        <v>12627</v>
      </c>
      <c r="D6359" s="197" t="s">
        <v>12628</v>
      </c>
      <c r="E6359" s="197" t="s">
        <v>12629</v>
      </c>
      <c r="F6359" s="197" t="s">
        <v>12630</v>
      </c>
      <c r="G6359" s="197" t="s">
        <v>12631</v>
      </c>
      <c r="I6359" s="197" t="s">
        <v>30</v>
      </c>
      <c r="J6359" s="197" t="n">
        <v>79.83</v>
      </c>
    </row>
    <row r="6360" customFormat="false" ht="12.75" hidden="true" customHeight="false" outlineLevel="0" collapsed="false">
      <c r="A6360" s="197" t="s">
        <v>12633</v>
      </c>
      <c r="B6360" s="197"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197" t="s">
        <v>12620</v>
      </c>
      <c r="D6360" s="197" t="s">
        <v>12634</v>
      </c>
      <c r="E6360" s="197" t="s">
        <v>12629</v>
      </c>
      <c r="F6360" s="197" t="s">
        <v>12630</v>
      </c>
      <c r="G6360" s="197" t="s">
        <v>12631</v>
      </c>
      <c r="I6360" s="197" t="s">
        <v>30</v>
      </c>
      <c r="J6360" s="197" t="n">
        <v>109.89</v>
      </c>
    </row>
    <row r="6361" customFormat="false" ht="12.75" hidden="true" customHeight="false" outlineLevel="0" collapsed="false">
      <c r="A6361" s="197" t="s">
        <v>12635</v>
      </c>
      <c r="B6361" s="197"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197" t="s">
        <v>12620</v>
      </c>
      <c r="D6361" s="197" t="s">
        <v>12634</v>
      </c>
      <c r="E6361" s="197" t="s">
        <v>12629</v>
      </c>
      <c r="F6361" s="197" t="s">
        <v>12630</v>
      </c>
      <c r="G6361" s="197" t="s">
        <v>12631</v>
      </c>
      <c r="I6361" s="197" t="s">
        <v>30</v>
      </c>
      <c r="J6361" s="197" t="n">
        <v>99.81</v>
      </c>
    </row>
    <row r="6362" customFormat="false" ht="12.75" hidden="true" customHeight="false" outlineLevel="0" collapsed="false">
      <c r="A6362" s="197" t="s">
        <v>12636</v>
      </c>
      <c r="B6362" s="197"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197" t="s">
        <v>12620</v>
      </c>
      <c r="D6362" s="197" t="s">
        <v>12637</v>
      </c>
      <c r="E6362" s="197" t="s">
        <v>12629</v>
      </c>
      <c r="F6362" s="197" t="s">
        <v>12630</v>
      </c>
      <c r="G6362" s="197" t="s">
        <v>12631</v>
      </c>
      <c r="I6362" s="197" t="s">
        <v>30</v>
      </c>
      <c r="J6362" s="197" t="n">
        <v>131.83</v>
      </c>
    </row>
    <row r="6363" customFormat="false" ht="12.75" hidden="true" customHeight="false" outlineLevel="0" collapsed="false">
      <c r="A6363" s="197" t="s">
        <v>12638</v>
      </c>
      <c r="B6363" s="197"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197" t="s">
        <v>12620</v>
      </c>
      <c r="D6363" s="197" t="s">
        <v>12637</v>
      </c>
      <c r="E6363" s="197" t="s">
        <v>12629</v>
      </c>
      <c r="F6363" s="197" t="s">
        <v>12630</v>
      </c>
      <c r="G6363" s="197" t="s">
        <v>12631</v>
      </c>
      <c r="I6363" s="197" t="s">
        <v>30</v>
      </c>
      <c r="J6363" s="197" t="n">
        <v>119.73</v>
      </c>
    </row>
    <row r="6364" customFormat="false" ht="12.75" hidden="true" customHeight="false" outlineLevel="0" collapsed="false">
      <c r="A6364" s="197" t="s">
        <v>12639</v>
      </c>
      <c r="B6364" s="197"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197" t="s">
        <v>12620</v>
      </c>
      <c r="D6364" s="197" t="s">
        <v>12640</v>
      </c>
      <c r="E6364" s="197" t="s">
        <v>12629</v>
      </c>
      <c r="F6364" s="197" t="s">
        <v>12630</v>
      </c>
      <c r="G6364" s="197" t="s">
        <v>12631</v>
      </c>
      <c r="I6364" s="197" t="s">
        <v>30</v>
      </c>
      <c r="J6364" s="197" t="n">
        <v>175.91</v>
      </c>
    </row>
    <row r="6365" customFormat="false" ht="12.75" hidden="true" customHeight="false" outlineLevel="0" collapsed="false">
      <c r="A6365" s="197" t="s">
        <v>12641</v>
      </c>
      <c r="B6365" s="197"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197" t="s">
        <v>12620</v>
      </c>
      <c r="D6365" s="197" t="s">
        <v>12640</v>
      </c>
      <c r="E6365" s="197" t="s">
        <v>12629</v>
      </c>
      <c r="F6365" s="197" t="s">
        <v>12630</v>
      </c>
      <c r="G6365" s="197" t="s">
        <v>12631</v>
      </c>
      <c r="I6365" s="197" t="s">
        <v>30</v>
      </c>
      <c r="J6365" s="197" t="n">
        <v>159.77</v>
      </c>
    </row>
    <row r="6366" customFormat="false" ht="12.75" hidden="true" customHeight="false" outlineLevel="0" collapsed="false">
      <c r="A6366" s="197" t="s">
        <v>12642</v>
      </c>
      <c r="B6366" s="197"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197" t="s">
        <v>12620</v>
      </c>
      <c r="D6366" s="197" t="s">
        <v>12643</v>
      </c>
      <c r="E6366" s="197" t="s">
        <v>12629</v>
      </c>
      <c r="F6366" s="197" t="s">
        <v>12630</v>
      </c>
      <c r="G6366" s="197" t="s">
        <v>12631</v>
      </c>
      <c r="I6366" s="197" t="s">
        <v>30</v>
      </c>
      <c r="J6366" s="197" t="n">
        <v>197.92</v>
      </c>
    </row>
    <row r="6367" customFormat="false" ht="12.75" hidden="true" customHeight="false" outlineLevel="0" collapsed="false">
      <c r="A6367" s="197" t="s">
        <v>12644</v>
      </c>
      <c r="B6367" s="197"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197" t="s">
        <v>12620</v>
      </c>
      <c r="D6367" s="197" t="s">
        <v>12643</v>
      </c>
      <c r="E6367" s="197" t="s">
        <v>12629</v>
      </c>
      <c r="F6367" s="197" t="s">
        <v>12630</v>
      </c>
      <c r="G6367" s="197" t="s">
        <v>12631</v>
      </c>
      <c r="I6367" s="197" t="s">
        <v>30</v>
      </c>
      <c r="J6367" s="197" t="n">
        <v>179.76</v>
      </c>
    </row>
    <row r="6368" customFormat="false" ht="12.75" hidden="true" customHeight="false" outlineLevel="0" collapsed="false">
      <c r="A6368" s="197" t="s">
        <v>12645</v>
      </c>
      <c r="B6368" s="197"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197" t="s">
        <v>12620</v>
      </c>
      <c r="D6368" s="197" t="s">
        <v>12646</v>
      </c>
      <c r="E6368" s="197" t="s">
        <v>12629</v>
      </c>
      <c r="F6368" s="197" t="s">
        <v>12630</v>
      </c>
      <c r="G6368" s="197" t="s">
        <v>12631</v>
      </c>
      <c r="I6368" s="197" t="s">
        <v>30</v>
      </c>
      <c r="J6368" s="197" t="n">
        <v>219.55</v>
      </c>
    </row>
    <row r="6369" customFormat="false" ht="12.75" hidden="true" customHeight="false" outlineLevel="0" collapsed="false">
      <c r="A6369" s="197" t="s">
        <v>12647</v>
      </c>
      <c r="B6369" s="197"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197" t="s">
        <v>12620</v>
      </c>
      <c r="D6369" s="197" t="s">
        <v>12646</v>
      </c>
      <c r="E6369" s="197" t="s">
        <v>12629</v>
      </c>
      <c r="F6369" s="197" t="s">
        <v>12630</v>
      </c>
      <c r="G6369" s="197" t="s">
        <v>12631</v>
      </c>
      <c r="I6369" s="197" t="s">
        <v>30</v>
      </c>
      <c r="J6369" s="197" t="n">
        <v>199.42</v>
      </c>
    </row>
    <row r="6370" customFormat="false" ht="12.75" hidden="true" customHeight="false" outlineLevel="0" collapsed="false">
      <c r="A6370" s="197" t="s">
        <v>12648</v>
      </c>
      <c r="B6370" s="197"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197" t="s">
        <v>12620</v>
      </c>
      <c r="D6370" s="197" t="s">
        <v>12649</v>
      </c>
      <c r="E6370" s="197" t="s">
        <v>12629</v>
      </c>
      <c r="F6370" s="197" t="s">
        <v>12630</v>
      </c>
      <c r="G6370" s="197" t="s">
        <v>12631</v>
      </c>
      <c r="I6370" s="197" t="s">
        <v>30</v>
      </c>
      <c r="J6370" s="197" t="n">
        <v>263.29</v>
      </c>
    </row>
    <row r="6371" customFormat="false" ht="12.75" hidden="true" customHeight="false" outlineLevel="0" collapsed="false">
      <c r="A6371" s="197" t="s">
        <v>12650</v>
      </c>
      <c r="B6371" s="197"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197" t="s">
        <v>12620</v>
      </c>
      <c r="D6371" s="197" t="s">
        <v>12649</v>
      </c>
      <c r="E6371" s="197" t="s">
        <v>12629</v>
      </c>
      <c r="F6371" s="197" t="s">
        <v>12630</v>
      </c>
      <c r="G6371" s="197" t="s">
        <v>12631</v>
      </c>
      <c r="I6371" s="197" t="s">
        <v>30</v>
      </c>
      <c r="J6371" s="197" t="n">
        <v>239.12</v>
      </c>
    </row>
    <row r="6372" customFormat="false" ht="12.75" hidden="true" customHeight="false" outlineLevel="0" collapsed="false">
      <c r="A6372" s="197" t="s">
        <v>12651</v>
      </c>
      <c r="B6372" s="197"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197" t="s">
        <v>12620</v>
      </c>
      <c r="D6372" s="197" t="s">
        <v>12652</v>
      </c>
      <c r="E6372" s="197" t="s">
        <v>12629</v>
      </c>
      <c r="F6372" s="197" t="s">
        <v>12630</v>
      </c>
      <c r="G6372" s="197" t="s">
        <v>12631</v>
      </c>
      <c r="I6372" s="197" t="s">
        <v>30</v>
      </c>
      <c r="J6372" s="197" t="n">
        <v>307.78</v>
      </c>
    </row>
    <row r="6373" customFormat="false" ht="12.75" hidden="true" customHeight="false" outlineLevel="0" collapsed="false">
      <c r="A6373" s="197" t="s">
        <v>12653</v>
      </c>
      <c r="B6373" s="197"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197" t="s">
        <v>12620</v>
      </c>
      <c r="D6373" s="197" t="s">
        <v>12652</v>
      </c>
      <c r="E6373" s="197" t="s">
        <v>12629</v>
      </c>
      <c r="F6373" s="197" t="s">
        <v>12630</v>
      </c>
      <c r="G6373" s="197" t="s">
        <v>12631</v>
      </c>
      <c r="I6373" s="197" t="s">
        <v>30</v>
      </c>
      <c r="J6373" s="197" t="n">
        <v>279.55</v>
      </c>
    </row>
    <row r="6374" customFormat="false" ht="12.75" hidden="true" customHeight="false" outlineLevel="0" collapsed="false">
      <c r="A6374" s="197" t="s">
        <v>12654</v>
      </c>
      <c r="B6374" s="197"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197" t="s">
        <v>12620</v>
      </c>
      <c r="D6374" s="197" t="s">
        <v>12655</v>
      </c>
      <c r="E6374" s="197" t="s">
        <v>12656</v>
      </c>
      <c r="F6374" s="197" t="s">
        <v>12657</v>
      </c>
      <c r="G6374" s="197" t="s">
        <v>12658</v>
      </c>
      <c r="I6374" s="197" t="s">
        <v>30</v>
      </c>
      <c r="J6374" s="197" t="n">
        <v>76.19</v>
      </c>
    </row>
    <row r="6375" customFormat="false" ht="12.75" hidden="true" customHeight="false" outlineLevel="0" collapsed="false">
      <c r="A6375" s="197" t="s">
        <v>12659</v>
      </c>
      <c r="B6375" s="197"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197" t="s">
        <v>12620</v>
      </c>
      <c r="D6375" s="197" t="s">
        <v>12655</v>
      </c>
      <c r="E6375" s="197" t="s">
        <v>12656</v>
      </c>
      <c r="F6375" s="197" t="s">
        <v>12657</v>
      </c>
      <c r="G6375" s="197" t="s">
        <v>12658</v>
      </c>
      <c r="I6375" s="197" t="s">
        <v>30</v>
      </c>
      <c r="J6375" s="197" t="n">
        <v>69.31</v>
      </c>
    </row>
    <row r="6376" customFormat="false" ht="12.75" hidden="true" customHeight="false" outlineLevel="0" collapsed="false">
      <c r="A6376" s="197" t="s">
        <v>12660</v>
      </c>
      <c r="B6376" s="197"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197" t="s">
        <v>12620</v>
      </c>
      <c r="D6376" s="197" t="s">
        <v>12661</v>
      </c>
      <c r="E6376" s="197" t="s">
        <v>12662</v>
      </c>
      <c r="F6376" s="197" t="s">
        <v>12663</v>
      </c>
      <c r="G6376" s="197" t="s">
        <v>12664</v>
      </c>
      <c r="I6376" s="197" t="s">
        <v>30</v>
      </c>
      <c r="J6376" s="197" t="n">
        <v>101.57</v>
      </c>
    </row>
    <row r="6377" customFormat="false" ht="12.75" hidden="true" customHeight="false" outlineLevel="0" collapsed="false">
      <c r="A6377" s="197" t="s">
        <v>12665</v>
      </c>
      <c r="B6377" s="197"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197" t="s">
        <v>12620</v>
      </c>
      <c r="D6377" s="197" t="s">
        <v>12661</v>
      </c>
      <c r="E6377" s="197" t="s">
        <v>12662</v>
      </c>
      <c r="F6377" s="197" t="s">
        <v>12663</v>
      </c>
      <c r="G6377" s="197" t="s">
        <v>12664</v>
      </c>
      <c r="I6377" s="197" t="s">
        <v>30</v>
      </c>
      <c r="J6377" s="197" t="n">
        <v>92.39</v>
      </c>
    </row>
    <row r="6378" customFormat="false" ht="12.75" hidden="true" customHeight="false" outlineLevel="0" collapsed="false">
      <c r="A6378" s="197" t="s">
        <v>12666</v>
      </c>
      <c r="B6378" s="197"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197" t="s">
        <v>12620</v>
      </c>
      <c r="D6378" s="197" t="s">
        <v>12667</v>
      </c>
      <c r="E6378" s="197" t="s">
        <v>12662</v>
      </c>
      <c r="F6378" s="197" t="s">
        <v>12663</v>
      </c>
      <c r="G6378" s="197" t="s">
        <v>12664</v>
      </c>
      <c r="I6378" s="197" t="s">
        <v>30</v>
      </c>
      <c r="J6378" s="197" t="n">
        <v>126.98</v>
      </c>
    </row>
    <row r="6379" customFormat="false" ht="12.75" hidden="true" customHeight="false" outlineLevel="0" collapsed="false">
      <c r="A6379" s="197" t="s">
        <v>12668</v>
      </c>
      <c r="B6379" s="197"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197" t="s">
        <v>12620</v>
      </c>
      <c r="D6379" s="197" t="s">
        <v>12667</v>
      </c>
      <c r="E6379" s="197" t="s">
        <v>12662</v>
      </c>
      <c r="F6379" s="197" t="s">
        <v>12663</v>
      </c>
      <c r="G6379" s="197" t="s">
        <v>12664</v>
      </c>
      <c r="I6379" s="197" t="s">
        <v>30</v>
      </c>
      <c r="J6379" s="197" t="n">
        <v>115.5</v>
      </c>
    </row>
    <row r="6380" customFormat="false" ht="12.75" hidden="true" customHeight="false" outlineLevel="0" collapsed="false">
      <c r="A6380" s="197" t="s">
        <v>12669</v>
      </c>
      <c r="B6380" s="197"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197" t="s">
        <v>12620</v>
      </c>
      <c r="D6380" s="197" t="s">
        <v>12670</v>
      </c>
      <c r="E6380" s="197" t="s">
        <v>12662</v>
      </c>
      <c r="F6380" s="197" t="s">
        <v>12663</v>
      </c>
      <c r="G6380" s="197" t="s">
        <v>12658</v>
      </c>
      <c r="I6380" s="197" t="s">
        <v>30</v>
      </c>
      <c r="J6380" s="197" t="n">
        <v>152.34</v>
      </c>
    </row>
    <row r="6381" customFormat="false" ht="12.75" hidden="true" customHeight="false" outlineLevel="0" collapsed="false">
      <c r="A6381" s="197" t="s">
        <v>12671</v>
      </c>
      <c r="B6381" s="197"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197" t="s">
        <v>12620</v>
      </c>
      <c r="D6381" s="197" t="s">
        <v>12670</v>
      </c>
      <c r="E6381" s="197" t="s">
        <v>12662</v>
      </c>
      <c r="F6381" s="197" t="s">
        <v>12663</v>
      </c>
      <c r="G6381" s="197" t="s">
        <v>12658</v>
      </c>
      <c r="I6381" s="197" t="s">
        <v>30</v>
      </c>
      <c r="J6381" s="197" t="n">
        <v>138.57</v>
      </c>
    </row>
    <row r="6382" customFormat="false" ht="12.75" hidden="true" customHeight="false" outlineLevel="0" collapsed="false">
      <c r="A6382" s="197" t="s">
        <v>12672</v>
      </c>
      <c r="B6382" s="197"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197" t="s">
        <v>12620</v>
      </c>
      <c r="D6382" s="197" t="s">
        <v>12673</v>
      </c>
      <c r="E6382" s="197" t="s">
        <v>12662</v>
      </c>
      <c r="F6382" s="197" t="s">
        <v>12663</v>
      </c>
      <c r="G6382" s="197" t="s">
        <v>12664</v>
      </c>
      <c r="I6382" s="197" t="s">
        <v>30</v>
      </c>
      <c r="J6382" s="197" t="n">
        <v>177.89</v>
      </c>
    </row>
    <row r="6383" customFormat="false" ht="12.75" hidden="true" customHeight="false" outlineLevel="0" collapsed="false">
      <c r="A6383" s="197" t="s">
        <v>12674</v>
      </c>
      <c r="B6383" s="197"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197" t="s">
        <v>12620</v>
      </c>
      <c r="D6383" s="197" t="s">
        <v>12673</v>
      </c>
      <c r="E6383" s="197" t="s">
        <v>12662</v>
      </c>
      <c r="F6383" s="197" t="s">
        <v>12663</v>
      </c>
      <c r="G6383" s="197" t="s">
        <v>12664</v>
      </c>
      <c r="I6383" s="197" t="s">
        <v>30</v>
      </c>
      <c r="J6383" s="197" t="n">
        <v>161.82</v>
      </c>
    </row>
    <row r="6384" customFormat="false" ht="12.75" hidden="true" customHeight="false" outlineLevel="0" collapsed="false">
      <c r="A6384" s="197" t="s">
        <v>12675</v>
      </c>
      <c r="B6384" s="197"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197" t="s">
        <v>12620</v>
      </c>
      <c r="D6384" s="197" t="s">
        <v>12676</v>
      </c>
      <c r="E6384" s="197" t="s">
        <v>12662</v>
      </c>
      <c r="F6384" s="197" t="s">
        <v>12663</v>
      </c>
      <c r="G6384" s="197" t="s">
        <v>12664</v>
      </c>
      <c r="I6384" s="197" t="s">
        <v>30</v>
      </c>
      <c r="J6384" s="197" t="n">
        <v>203.25</v>
      </c>
    </row>
    <row r="6385" customFormat="false" ht="12.75" hidden="true" customHeight="false" outlineLevel="0" collapsed="false">
      <c r="A6385" s="197" t="s">
        <v>12677</v>
      </c>
      <c r="B6385" s="197"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197" t="s">
        <v>12620</v>
      </c>
      <c r="D6385" s="197" t="s">
        <v>12676</v>
      </c>
      <c r="E6385" s="197" t="s">
        <v>12662</v>
      </c>
      <c r="F6385" s="197" t="s">
        <v>12663</v>
      </c>
      <c r="G6385" s="197" t="s">
        <v>12664</v>
      </c>
      <c r="I6385" s="197" t="s">
        <v>30</v>
      </c>
      <c r="J6385" s="197" t="n">
        <v>184.88</v>
      </c>
    </row>
    <row r="6386" customFormat="false" ht="12.75" hidden="true" customHeight="false" outlineLevel="0" collapsed="false">
      <c r="A6386" s="197" t="s">
        <v>12678</v>
      </c>
      <c r="B6386" s="197"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197" t="s">
        <v>12620</v>
      </c>
      <c r="D6386" s="197" t="s">
        <v>12679</v>
      </c>
      <c r="E6386" s="197" t="s">
        <v>12662</v>
      </c>
      <c r="F6386" s="197" t="s">
        <v>12663</v>
      </c>
      <c r="G6386" s="197" t="s">
        <v>12664</v>
      </c>
      <c r="I6386" s="197" t="s">
        <v>30</v>
      </c>
      <c r="J6386" s="197" t="n">
        <v>228.67</v>
      </c>
    </row>
    <row r="6387" customFormat="false" ht="12.75" hidden="true" customHeight="false" outlineLevel="0" collapsed="false">
      <c r="A6387" s="197" t="s">
        <v>12680</v>
      </c>
      <c r="B6387" s="197"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197" t="s">
        <v>12620</v>
      </c>
      <c r="D6387" s="197" t="s">
        <v>12679</v>
      </c>
      <c r="E6387" s="197" t="s">
        <v>12662</v>
      </c>
      <c r="F6387" s="197" t="s">
        <v>12663</v>
      </c>
      <c r="G6387" s="197" t="s">
        <v>12664</v>
      </c>
      <c r="I6387" s="197" t="s">
        <v>30</v>
      </c>
      <c r="J6387" s="197" t="n">
        <v>208</v>
      </c>
    </row>
    <row r="6388" customFormat="false" ht="12.75" hidden="true" customHeight="false" outlineLevel="0" collapsed="false">
      <c r="A6388" s="197" t="s">
        <v>12681</v>
      </c>
      <c r="B6388" s="197"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197" t="s">
        <v>12620</v>
      </c>
      <c r="D6388" s="197" t="s">
        <v>12682</v>
      </c>
      <c r="E6388" s="197" t="s">
        <v>12662</v>
      </c>
      <c r="F6388" s="197" t="s">
        <v>12663</v>
      </c>
      <c r="G6388" s="197" t="s">
        <v>12664</v>
      </c>
      <c r="I6388" s="197" t="s">
        <v>30</v>
      </c>
      <c r="J6388" s="197" t="n">
        <v>253.74</v>
      </c>
    </row>
    <row r="6389" customFormat="false" ht="12.75" hidden="true" customHeight="false" outlineLevel="0" collapsed="false">
      <c r="A6389" s="197" t="s">
        <v>12683</v>
      </c>
      <c r="B6389" s="197"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197" t="s">
        <v>12620</v>
      </c>
      <c r="D6389" s="197" t="s">
        <v>12682</v>
      </c>
      <c r="E6389" s="197" t="s">
        <v>12662</v>
      </c>
      <c r="F6389" s="197" t="s">
        <v>12663</v>
      </c>
      <c r="G6389" s="197" t="s">
        <v>12664</v>
      </c>
      <c r="I6389" s="197" t="s">
        <v>30</v>
      </c>
      <c r="J6389" s="197" t="n">
        <v>230.82</v>
      </c>
    </row>
    <row r="6390" customFormat="false" ht="12.75" hidden="true" customHeight="false" outlineLevel="0" collapsed="false">
      <c r="A6390" s="197" t="s">
        <v>12684</v>
      </c>
      <c r="B6390" s="197"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197" t="s">
        <v>12620</v>
      </c>
      <c r="D6390" s="197" t="s">
        <v>12685</v>
      </c>
      <c r="E6390" s="197" t="s">
        <v>12662</v>
      </c>
      <c r="F6390" s="197" t="s">
        <v>12663</v>
      </c>
      <c r="G6390" s="197" t="s">
        <v>12664</v>
      </c>
      <c r="I6390" s="197" t="s">
        <v>30</v>
      </c>
      <c r="J6390" s="197" t="n">
        <v>304.85</v>
      </c>
    </row>
    <row r="6391" customFormat="false" ht="12.75" hidden="true" customHeight="false" outlineLevel="0" collapsed="false">
      <c r="A6391" s="197" t="s">
        <v>12686</v>
      </c>
      <c r="B6391" s="197"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197" t="s">
        <v>12620</v>
      </c>
      <c r="D6391" s="197" t="s">
        <v>12685</v>
      </c>
      <c r="E6391" s="197" t="s">
        <v>12662</v>
      </c>
      <c r="F6391" s="197" t="s">
        <v>12663</v>
      </c>
      <c r="G6391" s="197" t="s">
        <v>12664</v>
      </c>
      <c r="I6391" s="197" t="s">
        <v>30</v>
      </c>
      <c r="J6391" s="197" t="n">
        <v>277.3</v>
      </c>
    </row>
    <row r="6392" customFormat="false" ht="12.75" hidden="true" customHeight="false" outlineLevel="0" collapsed="false">
      <c r="A6392" s="197" t="s">
        <v>12687</v>
      </c>
      <c r="B6392" s="197"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197" t="s">
        <v>12620</v>
      </c>
      <c r="D6392" s="197" t="s">
        <v>12688</v>
      </c>
      <c r="E6392" s="197" t="s">
        <v>12662</v>
      </c>
      <c r="F6392" s="197" t="s">
        <v>12663</v>
      </c>
      <c r="G6392" s="197" t="s">
        <v>12664</v>
      </c>
      <c r="I6392" s="197" t="s">
        <v>30</v>
      </c>
      <c r="J6392" s="197" t="n">
        <v>355.62</v>
      </c>
    </row>
    <row r="6393" customFormat="false" ht="12.75" hidden="true" customHeight="false" outlineLevel="0" collapsed="false">
      <c r="A6393" s="197" t="s">
        <v>12689</v>
      </c>
      <c r="B6393" s="197"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197" t="s">
        <v>12620</v>
      </c>
      <c r="D6393" s="197" t="s">
        <v>12688</v>
      </c>
      <c r="E6393" s="197" t="s">
        <v>12662</v>
      </c>
      <c r="F6393" s="197" t="s">
        <v>12663</v>
      </c>
      <c r="G6393" s="197" t="s">
        <v>12664</v>
      </c>
      <c r="I6393" s="197" t="s">
        <v>30</v>
      </c>
      <c r="J6393" s="197" t="n">
        <v>323.48</v>
      </c>
    </row>
    <row r="6394" customFormat="false" ht="12.75" hidden="true" customHeight="false" outlineLevel="0" collapsed="false">
      <c r="A6394" s="197" t="s">
        <v>12690</v>
      </c>
      <c r="B6394" s="197"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197" t="s">
        <v>12620</v>
      </c>
      <c r="D6394" s="197" t="s">
        <v>12691</v>
      </c>
      <c r="E6394" s="197" t="s">
        <v>12662</v>
      </c>
      <c r="F6394" s="197" t="s">
        <v>12663</v>
      </c>
      <c r="G6394" s="197" t="s">
        <v>12664</v>
      </c>
      <c r="I6394" s="197" t="s">
        <v>30</v>
      </c>
      <c r="J6394" s="197" t="n">
        <v>406.43</v>
      </c>
    </row>
    <row r="6395" customFormat="false" ht="12.75" hidden="true" customHeight="false" outlineLevel="0" collapsed="false">
      <c r="A6395" s="197" t="s">
        <v>12692</v>
      </c>
      <c r="B6395" s="197"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197" t="s">
        <v>12620</v>
      </c>
      <c r="D6395" s="197" t="s">
        <v>12691</v>
      </c>
      <c r="E6395" s="197" t="s">
        <v>12662</v>
      </c>
      <c r="F6395" s="197" t="s">
        <v>12663</v>
      </c>
      <c r="G6395" s="197" t="s">
        <v>12664</v>
      </c>
      <c r="I6395" s="197" t="s">
        <v>30</v>
      </c>
      <c r="J6395" s="197" t="n">
        <v>369.69</v>
      </c>
    </row>
    <row r="6396" customFormat="false" ht="12.75" hidden="true" customHeight="false" outlineLevel="0" collapsed="false">
      <c r="A6396" s="197" t="s">
        <v>12693</v>
      </c>
      <c r="B6396" s="197"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197" t="s">
        <v>12620</v>
      </c>
      <c r="D6396" s="197" t="s">
        <v>12694</v>
      </c>
      <c r="E6396" s="197" t="s">
        <v>12629</v>
      </c>
      <c r="F6396" s="197" t="s">
        <v>12630</v>
      </c>
      <c r="G6396" s="197" t="s">
        <v>12631</v>
      </c>
      <c r="I6396" s="197" t="s">
        <v>30</v>
      </c>
      <c r="J6396" s="197" t="n">
        <v>187.12</v>
      </c>
    </row>
    <row r="6397" customFormat="false" ht="12.75" hidden="true" customHeight="false" outlineLevel="0" collapsed="false">
      <c r="A6397" s="197" t="s">
        <v>12695</v>
      </c>
      <c r="B6397" s="197"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197" t="s">
        <v>12620</v>
      </c>
      <c r="D6397" s="197" t="s">
        <v>12694</v>
      </c>
      <c r="E6397" s="197" t="s">
        <v>12629</v>
      </c>
      <c r="F6397" s="197" t="s">
        <v>12630</v>
      </c>
      <c r="G6397" s="197" t="s">
        <v>12631</v>
      </c>
      <c r="I6397" s="197" t="s">
        <v>30</v>
      </c>
      <c r="J6397" s="197" t="n">
        <v>170.6</v>
      </c>
    </row>
    <row r="6398" customFormat="false" ht="12.75" hidden="true" customHeight="false" outlineLevel="0" collapsed="false">
      <c r="A6398" s="197" t="s">
        <v>12696</v>
      </c>
      <c r="B6398" s="197"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197" t="s">
        <v>12620</v>
      </c>
      <c r="D6398" s="197" t="s">
        <v>12697</v>
      </c>
      <c r="E6398" s="197" t="s">
        <v>12629</v>
      </c>
      <c r="F6398" s="197" t="s">
        <v>12630</v>
      </c>
      <c r="G6398" s="197" t="s">
        <v>12631</v>
      </c>
      <c r="I6398" s="197" t="s">
        <v>30</v>
      </c>
      <c r="J6398" s="197" t="n">
        <v>218.46</v>
      </c>
    </row>
    <row r="6399" customFormat="false" ht="12.75" hidden="true" customHeight="false" outlineLevel="0" collapsed="false">
      <c r="A6399" s="197" t="s">
        <v>12698</v>
      </c>
      <c r="B6399" s="197"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197" t="s">
        <v>12620</v>
      </c>
      <c r="D6399" s="197" t="s">
        <v>12697</v>
      </c>
      <c r="E6399" s="197" t="s">
        <v>12629</v>
      </c>
      <c r="F6399" s="197" t="s">
        <v>12630</v>
      </c>
      <c r="G6399" s="197" t="s">
        <v>12631</v>
      </c>
      <c r="I6399" s="197" t="s">
        <v>30</v>
      </c>
      <c r="J6399" s="197" t="n">
        <v>199.17</v>
      </c>
    </row>
    <row r="6400" customFormat="false" ht="12.75" hidden="true" customHeight="false" outlineLevel="0" collapsed="false">
      <c r="A6400" s="197" t="s">
        <v>12699</v>
      </c>
      <c r="B6400" s="197"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197" t="s">
        <v>12620</v>
      </c>
      <c r="D6400" s="197" t="s">
        <v>12700</v>
      </c>
      <c r="E6400" s="197" t="s">
        <v>12629</v>
      </c>
      <c r="F6400" s="197" t="s">
        <v>12630</v>
      </c>
      <c r="G6400" s="197" t="s">
        <v>12631</v>
      </c>
      <c r="I6400" s="197" t="s">
        <v>30</v>
      </c>
      <c r="J6400" s="197" t="n">
        <v>249.63</v>
      </c>
    </row>
    <row r="6401" customFormat="false" ht="12.75" hidden="true" customHeight="false" outlineLevel="0" collapsed="false">
      <c r="A6401" s="197" t="s">
        <v>12701</v>
      </c>
      <c r="B6401" s="197"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197" t="s">
        <v>12620</v>
      </c>
      <c r="D6401" s="197" t="s">
        <v>12700</v>
      </c>
      <c r="E6401" s="197" t="s">
        <v>12629</v>
      </c>
      <c r="F6401" s="197" t="s">
        <v>12630</v>
      </c>
      <c r="G6401" s="197" t="s">
        <v>12631</v>
      </c>
      <c r="I6401" s="197" t="s">
        <v>30</v>
      </c>
      <c r="J6401" s="197" t="n">
        <v>227.59</v>
      </c>
    </row>
    <row r="6402" customFormat="false" ht="12.75" hidden="true" customHeight="false" outlineLevel="0" collapsed="false">
      <c r="A6402" s="197" t="s">
        <v>12702</v>
      </c>
      <c r="B6402" s="197"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197" t="s">
        <v>12620</v>
      </c>
      <c r="D6402" s="197" t="s">
        <v>12703</v>
      </c>
      <c r="E6402" s="197" t="s">
        <v>12629</v>
      </c>
      <c r="F6402" s="197" t="s">
        <v>12630</v>
      </c>
      <c r="G6402" s="197" t="s">
        <v>12631</v>
      </c>
      <c r="I6402" s="197" t="s">
        <v>30</v>
      </c>
      <c r="J6402" s="197" t="n">
        <v>280.86</v>
      </c>
    </row>
    <row r="6403" customFormat="false" ht="12.75" hidden="true" customHeight="false" outlineLevel="0" collapsed="false">
      <c r="A6403" s="197" t="s">
        <v>12704</v>
      </c>
      <c r="B6403" s="197"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197" t="s">
        <v>12620</v>
      </c>
      <c r="D6403" s="197" t="s">
        <v>12703</v>
      </c>
      <c r="E6403" s="197" t="s">
        <v>12629</v>
      </c>
      <c r="F6403" s="197" t="s">
        <v>12630</v>
      </c>
      <c r="G6403" s="197" t="s">
        <v>12631</v>
      </c>
      <c r="I6403" s="197" t="s">
        <v>30</v>
      </c>
      <c r="J6403" s="197" t="n">
        <v>256.06</v>
      </c>
    </row>
    <row r="6404" customFormat="false" ht="12.75" hidden="true" customHeight="false" outlineLevel="0" collapsed="false">
      <c r="A6404" s="197" t="s">
        <v>12705</v>
      </c>
      <c r="B6404" s="197"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197" t="s">
        <v>12620</v>
      </c>
      <c r="D6404" s="197" t="s">
        <v>12706</v>
      </c>
      <c r="E6404" s="197" t="s">
        <v>12629</v>
      </c>
      <c r="F6404" s="197" t="s">
        <v>12630</v>
      </c>
      <c r="G6404" s="197" t="s">
        <v>12631</v>
      </c>
      <c r="I6404" s="197" t="s">
        <v>30</v>
      </c>
      <c r="J6404" s="197" t="n">
        <v>312.04</v>
      </c>
    </row>
    <row r="6405" customFormat="false" ht="12.75" hidden="true" customHeight="false" outlineLevel="0" collapsed="false">
      <c r="A6405" s="197" t="s">
        <v>12707</v>
      </c>
      <c r="B6405" s="197"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197" t="s">
        <v>12620</v>
      </c>
      <c r="D6405" s="197" t="s">
        <v>12706</v>
      </c>
      <c r="E6405" s="197" t="s">
        <v>12629</v>
      </c>
      <c r="F6405" s="197" t="s">
        <v>12630</v>
      </c>
      <c r="G6405" s="197" t="s">
        <v>12631</v>
      </c>
      <c r="I6405" s="197" t="s">
        <v>30</v>
      </c>
      <c r="J6405" s="197" t="n">
        <v>284.49</v>
      </c>
    </row>
    <row r="6406" customFormat="false" ht="12.75" hidden="true" customHeight="false" outlineLevel="0" collapsed="false">
      <c r="A6406" s="197" t="s">
        <v>12708</v>
      </c>
      <c r="B6406" s="197"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197" t="s">
        <v>12620</v>
      </c>
      <c r="D6406" s="197" t="s">
        <v>12709</v>
      </c>
      <c r="E6406" s="197" t="s">
        <v>12629</v>
      </c>
      <c r="F6406" s="197" t="s">
        <v>12630</v>
      </c>
      <c r="G6406" s="197" t="s">
        <v>12631</v>
      </c>
      <c r="I6406" s="197" t="s">
        <v>30</v>
      </c>
      <c r="J6406" s="197" t="n">
        <v>374.42</v>
      </c>
    </row>
    <row r="6407" customFormat="false" ht="12.75" hidden="true" customHeight="false" outlineLevel="0" collapsed="false">
      <c r="A6407" s="197" t="s">
        <v>12710</v>
      </c>
      <c r="B6407" s="197"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197" t="s">
        <v>12620</v>
      </c>
      <c r="D6407" s="197" t="s">
        <v>12709</v>
      </c>
      <c r="E6407" s="197" t="s">
        <v>12629</v>
      </c>
      <c r="F6407" s="197" t="s">
        <v>12630</v>
      </c>
      <c r="G6407" s="197" t="s">
        <v>12631</v>
      </c>
      <c r="I6407" s="197" t="s">
        <v>30</v>
      </c>
      <c r="J6407" s="197" t="n">
        <v>341.36</v>
      </c>
    </row>
    <row r="6408" customFormat="false" ht="12.75" hidden="true" customHeight="false" outlineLevel="0" collapsed="false">
      <c r="A6408" s="197" t="s">
        <v>12711</v>
      </c>
      <c r="B6408" s="197"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197" t="s">
        <v>12620</v>
      </c>
      <c r="D6408" s="197" t="s">
        <v>12712</v>
      </c>
      <c r="E6408" s="197" t="s">
        <v>12629</v>
      </c>
      <c r="F6408" s="197" t="s">
        <v>12630</v>
      </c>
      <c r="G6408" s="197" t="s">
        <v>12631</v>
      </c>
      <c r="I6408" s="197" t="s">
        <v>30</v>
      </c>
      <c r="J6408" s="197" t="n">
        <v>436.49</v>
      </c>
    </row>
    <row r="6409" customFormat="false" ht="12.75" hidden="true" customHeight="false" outlineLevel="0" collapsed="false">
      <c r="A6409" s="197" t="s">
        <v>12713</v>
      </c>
      <c r="B6409" s="197"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197" t="s">
        <v>12620</v>
      </c>
      <c r="D6409" s="197" t="s">
        <v>12712</v>
      </c>
      <c r="E6409" s="197" t="s">
        <v>12629</v>
      </c>
      <c r="F6409" s="197" t="s">
        <v>12630</v>
      </c>
      <c r="G6409" s="197" t="s">
        <v>12631</v>
      </c>
      <c r="I6409" s="197" t="s">
        <v>30</v>
      </c>
      <c r="J6409" s="197" t="n">
        <v>397.96</v>
      </c>
    </row>
    <row r="6410" customFormat="false" ht="12.75" hidden="true" customHeight="false" outlineLevel="0" collapsed="false">
      <c r="A6410" s="197" t="s">
        <v>12714</v>
      </c>
      <c r="B6410" s="197"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197" t="s">
        <v>12620</v>
      </c>
      <c r="D6410" s="197" t="s">
        <v>12715</v>
      </c>
      <c r="E6410" s="197" t="s">
        <v>12629</v>
      </c>
      <c r="F6410" s="197" t="s">
        <v>12630</v>
      </c>
      <c r="G6410" s="197" t="s">
        <v>12631</v>
      </c>
      <c r="I6410" s="197" t="s">
        <v>30</v>
      </c>
      <c r="J6410" s="197" t="n">
        <v>499.18</v>
      </c>
    </row>
    <row r="6411" customFormat="false" ht="12.75" hidden="true" customHeight="false" outlineLevel="0" collapsed="false">
      <c r="A6411" s="197" t="s">
        <v>12716</v>
      </c>
      <c r="B6411" s="197"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197" t="s">
        <v>12620</v>
      </c>
      <c r="D6411" s="197" t="s">
        <v>12715</v>
      </c>
      <c r="E6411" s="197" t="s">
        <v>12629</v>
      </c>
      <c r="F6411" s="197" t="s">
        <v>12630</v>
      </c>
      <c r="G6411" s="197" t="s">
        <v>12631</v>
      </c>
      <c r="I6411" s="197" t="s">
        <v>30</v>
      </c>
      <c r="J6411" s="197" t="n">
        <v>455.11</v>
      </c>
    </row>
    <row r="6412" customFormat="false" ht="12.75" hidden="true" customHeight="false" outlineLevel="0" collapsed="false">
      <c r="A6412" s="197" t="s">
        <v>12717</v>
      </c>
      <c r="B6412" s="197"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197" t="s">
        <v>12620</v>
      </c>
      <c r="D6412" s="197" t="s">
        <v>12718</v>
      </c>
      <c r="E6412" s="197" t="s">
        <v>12629</v>
      </c>
      <c r="F6412" s="197" t="s">
        <v>12630</v>
      </c>
      <c r="G6412" s="197" t="s">
        <v>12631</v>
      </c>
      <c r="I6412" s="197" t="s">
        <v>30</v>
      </c>
      <c r="J6412" s="197" t="n">
        <v>561.52</v>
      </c>
    </row>
    <row r="6413" customFormat="false" ht="12.75" hidden="true" customHeight="false" outlineLevel="0" collapsed="false">
      <c r="A6413" s="197" t="s">
        <v>12719</v>
      </c>
      <c r="B6413" s="197"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197" t="s">
        <v>12620</v>
      </c>
      <c r="D6413" s="197" t="s">
        <v>12718</v>
      </c>
      <c r="E6413" s="197" t="s">
        <v>12629</v>
      </c>
      <c r="F6413" s="197" t="s">
        <v>12630</v>
      </c>
      <c r="G6413" s="197" t="s">
        <v>12631</v>
      </c>
      <c r="I6413" s="197" t="s">
        <v>30</v>
      </c>
      <c r="J6413" s="197" t="n">
        <v>511.94</v>
      </c>
    </row>
    <row r="6414" customFormat="false" ht="12.75" hidden="true" customHeight="false" outlineLevel="0" collapsed="false">
      <c r="A6414" s="197" t="s">
        <v>12720</v>
      </c>
      <c r="B6414" s="197"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197" t="s">
        <v>12620</v>
      </c>
      <c r="D6414" s="197" t="s">
        <v>12721</v>
      </c>
      <c r="E6414" s="197" t="s">
        <v>12722</v>
      </c>
      <c r="F6414" s="197" t="s">
        <v>12723</v>
      </c>
      <c r="G6414" s="197" t="s">
        <v>12724</v>
      </c>
      <c r="I6414" s="197" t="s">
        <v>30</v>
      </c>
      <c r="J6414" s="197" t="n">
        <v>624.76</v>
      </c>
    </row>
    <row r="6415" customFormat="false" ht="12.75" hidden="true" customHeight="false" outlineLevel="0" collapsed="false">
      <c r="A6415" s="197" t="s">
        <v>12725</v>
      </c>
      <c r="B6415" s="197"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197" t="s">
        <v>12620</v>
      </c>
      <c r="D6415" s="197" t="s">
        <v>12721</v>
      </c>
      <c r="E6415" s="197" t="s">
        <v>12722</v>
      </c>
      <c r="F6415" s="197" t="s">
        <v>12723</v>
      </c>
      <c r="G6415" s="197" t="s">
        <v>12724</v>
      </c>
      <c r="I6415" s="197" t="s">
        <v>30</v>
      </c>
      <c r="J6415" s="197" t="n">
        <v>569.66</v>
      </c>
    </row>
    <row r="6416" customFormat="false" ht="12.75" hidden="true" customHeight="false" outlineLevel="0" collapsed="false">
      <c r="A6416" s="197" t="s">
        <v>12726</v>
      </c>
      <c r="B6416" s="197"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197" t="s">
        <v>12620</v>
      </c>
      <c r="D6416" s="197" t="s">
        <v>12727</v>
      </c>
      <c r="E6416" s="197" t="s">
        <v>12722</v>
      </c>
      <c r="F6416" s="197" t="s">
        <v>12723</v>
      </c>
      <c r="G6416" s="197" t="s">
        <v>12724</v>
      </c>
      <c r="I6416" s="197" t="s">
        <v>30</v>
      </c>
      <c r="J6416" s="197" t="n">
        <v>748.81</v>
      </c>
    </row>
    <row r="6417" customFormat="false" ht="12.75" hidden="true" customHeight="false" outlineLevel="0" collapsed="false">
      <c r="A6417" s="197" t="s">
        <v>12728</v>
      </c>
      <c r="B6417" s="197"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197" t="s">
        <v>12620</v>
      </c>
      <c r="D6417" s="197" t="s">
        <v>12727</v>
      </c>
      <c r="E6417" s="197" t="s">
        <v>12722</v>
      </c>
      <c r="F6417" s="197" t="s">
        <v>12723</v>
      </c>
      <c r="G6417" s="197" t="s">
        <v>12724</v>
      </c>
      <c r="I6417" s="197" t="s">
        <v>30</v>
      </c>
      <c r="J6417" s="197" t="n">
        <v>682.7</v>
      </c>
    </row>
    <row r="6418" customFormat="false" ht="12.75" hidden="true" customHeight="false" outlineLevel="0" collapsed="false">
      <c r="A6418" s="197" t="s">
        <v>12729</v>
      </c>
      <c r="B6418" s="197"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197" t="s">
        <v>12620</v>
      </c>
      <c r="D6418" s="197" t="s">
        <v>12730</v>
      </c>
      <c r="E6418" s="197" t="s">
        <v>12662</v>
      </c>
      <c r="F6418" s="197" t="s">
        <v>12663</v>
      </c>
      <c r="G6418" s="197" t="s">
        <v>12664</v>
      </c>
      <c r="I6418" s="197" t="s">
        <v>30</v>
      </c>
      <c r="J6418" s="197" t="n">
        <v>281.92</v>
      </c>
    </row>
    <row r="6419" customFormat="false" ht="12.75" hidden="true" customHeight="false" outlineLevel="0" collapsed="false">
      <c r="A6419" s="197" t="s">
        <v>12731</v>
      </c>
      <c r="B6419" s="197"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197" t="s">
        <v>12620</v>
      </c>
      <c r="D6419" s="197" t="s">
        <v>12730</v>
      </c>
      <c r="E6419" s="197" t="s">
        <v>12662</v>
      </c>
      <c r="F6419" s="197" t="s">
        <v>12663</v>
      </c>
      <c r="G6419" s="197" t="s">
        <v>12664</v>
      </c>
      <c r="I6419" s="197" t="s">
        <v>30</v>
      </c>
      <c r="J6419" s="197" t="n">
        <v>257.27</v>
      </c>
    </row>
    <row r="6420" customFormat="false" ht="12.75" hidden="true" customHeight="false" outlineLevel="0" collapsed="false">
      <c r="A6420" s="197" t="s">
        <v>12732</v>
      </c>
      <c r="B6420" s="197"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197" t="s">
        <v>12620</v>
      </c>
      <c r="D6420" s="197" t="s">
        <v>12733</v>
      </c>
      <c r="E6420" s="197" t="s">
        <v>12662</v>
      </c>
      <c r="F6420" s="197" t="s">
        <v>12663</v>
      </c>
      <c r="G6420" s="197" t="s">
        <v>12664</v>
      </c>
      <c r="I6420" s="197" t="s">
        <v>30</v>
      </c>
      <c r="J6420" s="197" t="n">
        <v>329.22</v>
      </c>
    </row>
    <row r="6421" customFormat="false" ht="12.75" hidden="true" customHeight="false" outlineLevel="0" collapsed="false">
      <c r="A6421" s="197" t="s">
        <v>12734</v>
      </c>
      <c r="B6421" s="197"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197" t="s">
        <v>12620</v>
      </c>
      <c r="D6421" s="197" t="s">
        <v>12733</v>
      </c>
      <c r="E6421" s="197" t="s">
        <v>12662</v>
      </c>
      <c r="F6421" s="197" t="s">
        <v>12663</v>
      </c>
      <c r="G6421" s="197" t="s">
        <v>12664</v>
      </c>
      <c r="I6421" s="197" t="s">
        <v>30</v>
      </c>
      <c r="J6421" s="197" t="n">
        <v>300.43</v>
      </c>
    </row>
    <row r="6422" customFormat="false" ht="12.75" hidden="true" customHeight="false" outlineLevel="0" collapsed="false">
      <c r="A6422" s="197" t="s">
        <v>12735</v>
      </c>
      <c r="B6422" s="197"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197" t="s">
        <v>12620</v>
      </c>
      <c r="D6422" s="197" t="s">
        <v>12736</v>
      </c>
      <c r="E6422" s="197" t="s">
        <v>12662</v>
      </c>
      <c r="F6422" s="197" t="s">
        <v>12663</v>
      </c>
      <c r="G6422" s="197" t="s">
        <v>12664</v>
      </c>
      <c r="I6422" s="197" t="s">
        <v>30</v>
      </c>
      <c r="J6422" s="197" t="n">
        <v>376.17</v>
      </c>
    </row>
    <row r="6423" customFormat="false" ht="12.75" hidden="true" customHeight="false" outlineLevel="0" collapsed="false">
      <c r="A6423" s="197" t="s">
        <v>12737</v>
      </c>
      <c r="B6423" s="197"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197" t="s">
        <v>12620</v>
      </c>
      <c r="D6423" s="197" t="s">
        <v>12736</v>
      </c>
      <c r="E6423" s="197" t="s">
        <v>12662</v>
      </c>
      <c r="F6423" s="197" t="s">
        <v>12663</v>
      </c>
      <c r="G6423" s="197" t="s">
        <v>12664</v>
      </c>
      <c r="I6423" s="197" t="s">
        <v>30</v>
      </c>
      <c r="J6423" s="197" t="n">
        <v>343.28</v>
      </c>
    </row>
    <row r="6424" customFormat="false" ht="12.75" hidden="true" customHeight="false" outlineLevel="0" collapsed="false">
      <c r="A6424" s="197" t="s">
        <v>12738</v>
      </c>
      <c r="B6424" s="197"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197" t="s">
        <v>12620</v>
      </c>
      <c r="D6424" s="197" t="s">
        <v>12739</v>
      </c>
      <c r="E6424" s="197" t="s">
        <v>12662</v>
      </c>
      <c r="F6424" s="197" t="s">
        <v>12663</v>
      </c>
      <c r="G6424" s="197" t="s">
        <v>12664</v>
      </c>
      <c r="I6424" s="197" t="s">
        <v>30</v>
      </c>
      <c r="J6424" s="197" t="n">
        <v>423.18</v>
      </c>
    </row>
    <row r="6425" customFormat="false" ht="12.75" hidden="true" customHeight="false" outlineLevel="0" collapsed="false">
      <c r="A6425" s="197" t="s">
        <v>12740</v>
      </c>
      <c r="B6425" s="197"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197" t="s">
        <v>12620</v>
      </c>
      <c r="D6425" s="197" t="s">
        <v>12739</v>
      </c>
      <c r="E6425" s="197" t="s">
        <v>12662</v>
      </c>
      <c r="F6425" s="197" t="s">
        <v>12663</v>
      </c>
      <c r="G6425" s="197" t="s">
        <v>12664</v>
      </c>
      <c r="I6425" s="197" t="s">
        <v>30</v>
      </c>
      <c r="J6425" s="197" t="n">
        <v>386.18</v>
      </c>
    </row>
    <row r="6426" customFormat="false" ht="12.75" hidden="true" customHeight="false" outlineLevel="0" collapsed="false">
      <c r="A6426" s="197" t="s">
        <v>12741</v>
      </c>
      <c r="B6426" s="197"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197" t="s">
        <v>12620</v>
      </c>
      <c r="D6426" s="197" t="s">
        <v>12742</v>
      </c>
      <c r="E6426" s="197" t="s">
        <v>12662</v>
      </c>
      <c r="F6426" s="197" t="s">
        <v>12663</v>
      </c>
      <c r="G6426" s="197" t="s">
        <v>12664</v>
      </c>
      <c r="I6426" s="197" t="s">
        <v>30</v>
      </c>
      <c r="J6426" s="197" t="n">
        <v>470.18</v>
      </c>
    </row>
    <row r="6427" customFormat="false" ht="12.75" hidden="true" customHeight="false" outlineLevel="0" collapsed="false">
      <c r="A6427" s="197" t="s">
        <v>12743</v>
      </c>
      <c r="B6427" s="197"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197" t="s">
        <v>12620</v>
      </c>
      <c r="D6427" s="197" t="s">
        <v>12742</v>
      </c>
      <c r="E6427" s="197" t="s">
        <v>12662</v>
      </c>
      <c r="F6427" s="197" t="s">
        <v>12663</v>
      </c>
      <c r="G6427" s="197" t="s">
        <v>12664</v>
      </c>
      <c r="I6427" s="197" t="s">
        <v>30</v>
      </c>
      <c r="J6427" s="197" t="n">
        <v>429.07</v>
      </c>
    </row>
    <row r="6428" customFormat="false" ht="12.75" hidden="true" customHeight="false" outlineLevel="0" collapsed="false">
      <c r="A6428" s="197" t="s">
        <v>12744</v>
      </c>
      <c r="B6428" s="197"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197" t="s">
        <v>12620</v>
      </c>
      <c r="D6428" s="197" t="s">
        <v>12745</v>
      </c>
      <c r="E6428" s="197" t="s">
        <v>12662</v>
      </c>
      <c r="F6428" s="197" t="s">
        <v>12663</v>
      </c>
      <c r="G6428" s="197" t="s">
        <v>12664</v>
      </c>
      <c r="I6428" s="197" t="s">
        <v>30</v>
      </c>
      <c r="J6428" s="197" t="n">
        <v>564.17</v>
      </c>
    </row>
    <row r="6429" customFormat="false" ht="12.75" hidden="true" customHeight="false" outlineLevel="0" collapsed="false">
      <c r="A6429" s="197" t="s">
        <v>12746</v>
      </c>
      <c r="B6429" s="197"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197" t="s">
        <v>12620</v>
      </c>
      <c r="D6429" s="197" t="s">
        <v>12745</v>
      </c>
      <c r="E6429" s="197" t="s">
        <v>12662</v>
      </c>
      <c r="F6429" s="197" t="s">
        <v>12663</v>
      </c>
      <c r="G6429" s="197" t="s">
        <v>12664</v>
      </c>
      <c r="I6429" s="197" t="s">
        <v>30</v>
      </c>
      <c r="J6429" s="197" t="n">
        <v>514.85</v>
      </c>
    </row>
    <row r="6430" customFormat="false" ht="12.75" hidden="true" customHeight="false" outlineLevel="0" collapsed="false">
      <c r="A6430" s="197" t="s">
        <v>12747</v>
      </c>
      <c r="B6430" s="197"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197" t="s">
        <v>12620</v>
      </c>
      <c r="D6430" s="197" t="s">
        <v>12748</v>
      </c>
      <c r="E6430" s="197" t="s">
        <v>12662</v>
      </c>
      <c r="F6430" s="197" t="s">
        <v>12663</v>
      </c>
      <c r="G6430" s="197" t="s">
        <v>12664</v>
      </c>
      <c r="I6430" s="197" t="s">
        <v>30</v>
      </c>
      <c r="J6430" s="197" t="n">
        <v>658.13</v>
      </c>
    </row>
    <row r="6431" customFormat="false" ht="12.75" hidden="true" customHeight="false" outlineLevel="0" collapsed="false">
      <c r="A6431" s="197" t="s">
        <v>12749</v>
      </c>
      <c r="B6431" s="197"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197" t="s">
        <v>12620</v>
      </c>
      <c r="D6431" s="197" t="s">
        <v>12748</v>
      </c>
      <c r="E6431" s="197" t="s">
        <v>12662</v>
      </c>
      <c r="F6431" s="197" t="s">
        <v>12663</v>
      </c>
      <c r="G6431" s="197" t="s">
        <v>12664</v>
      </c>
      <c r="I6431" s="197" t="s">
        <v>30</v>
      </c>
      <c r="J6431" s="197" t="n">
        <v>600.59</v>
      </c>
    </row>
    <row r="6432" customFormat="false" ht="12.75" hidden="true" customHeight="false" outlineLevel="0" collapsed="false">
      <c r="A6432" s="197" t="s">
        <v>12750</v>
      </c>
      <c r="B6432" s="197"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197" t="s">
        <v>12620</v>
      </c>
      <c r="D6432" s="197" t="s">
        <v>12751</v>
      </c>
      <c r="E6432" s="197" t="s">
        <v>12662</v>
      </c>
      <c r="F6432" s="197" t="s">
        <v>12663</v>
      </c>
      <c r="G6432" s="197" t="s">
        <v>12664</v>
      </c>
      <c r="I6432" s="197" t="s">
        <v>30</v>
      </c>
      <c r="J6432" s="197" t="n">
        <v>752.12</v>
      </c>
    </row>
    <row r="6433" customFormat="false" ht="12.75" hidden="true" customHeight="false" outlineLevel="0" collapsed="false">
      <c r="A6433" s="197" t="s">
        <v>12752</v>
      </c>
      <c r="B6433" s="197"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197" t="s">
        <v>12620</v>
      </c>
      <c r="D6433" s="197" t="s">
        <v>12751</v>
      </c>
      <c r="E6433" s="197" t="s">
        <v>12662</v>
      </c>
      <c r="F6433" s="197" t="s">
        <v>12663</v>
      </c>
      <c r="G6433" s="197" t="s">
        <v>12664</v>
      </c>
      <c r="I6433" s="197" t="s">
        <v>30</v>
      </c>
      <c r="J6433" s="197" t="n">
        <v>686.36</v>
      </c>
    </row>
    <row r="6434" customFormat="false" ht="12.75" hidden="true" customHeight="false" outlineLevel="0" collapsed="false">
      <c r="A6434" s="197" t="s">
        <v>12753</v>
      </c>
      <c r="B6434" s="197"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197" t="s">
        <v>12620</v>
      </c>
      <c r="D6434" s="197" t="s">
        <v>12754</v>
      </c>
      <c r="E6434" s="197" t="s">
        <v>12662</v>
      </c>
      <c r="F6434" s="197" t="s">
        <v>12663</v>
      </c>
      <c r="G6434" s="197" t="s">
        <v>12664</v>
      </c>
      <c r="I6434" s="197" t="s">
        <v>30</v>
      </c>
      <c r="J6434" s="197" t="n">
        <v>846.1</v>
      </c>
    </row>
    <row r="6435" customFormat="false" ht="12.75" hidden="true" customHeight="false" outlineLevel="0" collapsed="false">
      <c r="A6435" s="197" t="s">
        <v>12755</v>
      </c>
      <c r="B6435" s="197"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197" t="s">
        <v>12620</v>
      </c>
      <c r="D6435" s="197" t="s">
        <v>12754</v>
      </c>
      <c r="E6435" s="197" t="s">
        <v>12662</v>
      </c>
      <c r="F6435" s="197" t="s">
        <v>12663</v>
      </c>
      <c r="G6435" s="197" t="s">
        <v>12664</v>
      </c>
      <c r="I6435" s="197" t="s">
        <v>30</v>
      </c>
      <c r="J6435" s="197" t="n">
        <v>772.12</v>
      </c>
    </row>
    <row r="6436" customFormat="false" ht="12.75" hidden="true" customHeight="false" outlineLevel="0" collapsed="false">
      <c r="A6436" s="197" t="s">
        <v>12756</v>
      </c>
      <c r="B6436" s="197"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197" t="s">
        <v>12620</v>
      </c>
      <c r="D6436" s="197" t="s">
        <v>12757</v>
      </c>
      <c r="E6436" s="197" t="s">
        <v>12629</v>
      </c>
      <c r="F6436" s="197" t="s">
        <v>12630</v>
      </c>
      <c r="G6436" s="197" t="s">
        <v>12631</v>
      </c>
      <c r="I6436" s="197" t="s">
        <v>30</v>
      </c>
      <c r="J6436" s="197" t="n">
        <v>940.35</v>
      </c>
    </row>
    <row r="6437" customFormat="false" ht="12.75" hidden="true" customHeight="false" outlineLevel="0" collapsed="false">
      <c r="A6437" s="197" t="s">
        <v>12758</v>
      </c>
      <c r="B6437" s="197"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197" t="s">
        <v>12620</v>
      </c>
      <c r="D6437" s="197" t="s">
        <v>12757</v>
      </c>
      <c r="E6437" s="197" t="s">
        <v>12629</v>
      </c>
      <c r="F6437" s="197" t="s">
        <v>12630</v>
      </c>
      <c r="G6437" s="197" t="s">
        <v>12631</v>
      </c>
      <c r="I6437" s="197" t="s">
        <v>30</v>
      </c>
      <c r="J6437" s="197" t="n">
        <v>858.14</v>
      </c>
    </row>
    <row r="6438" customFormat="false" ht="12.75" hidden="true" customHeight="false" outlineLevel="0" collapsed="false">
      <c r="A6438" s="197" t="s">
        <v>12759</v>
      </c>
      <c r="B6438" s="197"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197" t="s">
        <v>12620</v>
      </c>
      <c r="D6438" s="197" t="s">
        <v>12760</v>
      </c>
      <c r="E6438" s="197" t="s">
        <v>12629</v>
      </c>
      <c r="F6438" s="197" t="s">
        <v>12630</v>
      </c>
      <c r="G6438" s="197" t="s">
        <v>12631</v>
      </c>
      <c r="I6438" s="197" t="s">
        <v>30</v>
      </c>
      <c r="J6438" s="197" t="n">
        <v>1128.32</v>
      </c>
    </row>
    <row r="6439" customFormat="false" ht="12.75" hidden="true" customHeight="false" outlineLevel="0" collapsed="false">
      <c r="A6439" s="197" t="s">
        <v>12761</v>
      </c>
      <c r="B6439" s="197"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197" t="s">
        <v>12620</v>
      </c>
      <c r="D6439" s="197" t="s">
        <v>12760</v>
      </c>
      <c r="E6439" s="197" t="s">
        <v>12629</v>
      </c>
      <c r="F6439" s="197" t="s">
        <v>12630</v>
      </c>
      <c r="G6439" s="197" t="s">
        <v>12631</v>
      </c>
      <c r="I6439" s="197" t="s">
        <v>30</v>
      </c>
      <c r="J6439" s="197" t="n">
        <v>1029.67</v>
      </c>
    </row>
    <row r="6440" customFormat="false" ht="12.75" hidden="true" customHeight="false" outlineLevel="0" collapsed="false">
      <c r="A6440" s="197" t="s">
        <v>12762</v>
      </c>
      <c r="B6440" s="197"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197" t="s">
        <v>12620</v>
      </c>
      <c r="D6440" s="197" t="s">
        <v>12763</v>
      </c>
      <c r="E6440" s="197" t="s">
        <v>12629</v>
      </c>
      <c r="F6440" s="197" t="s">
        <v>12630</v>
      </c>
      <c r="G6440" s="197" t="s">
        <v>12631</v>
      </c>
      <c r="I6440" s="197" t="s">
        <v>30</v>
      </c>
      <c r="J6440" s="197" t="n">
        <v>1222.31</v>
      </c>
    </row>
    <row r="6441" customFormat="false" ht="12.75" hidden="true" customHeight="false" outlineLevel="0" collapsed="false">
      <c r="A6441" s="197" t="s">
        <v>12764</v>
      </c>
      <c r="B6441" s="197"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197" t="s">
        <v>12620</v>
      </c>
      <c r="D6441" s="197" t="s">
        <v>12763</v>
      </c>
      <c r="E6441" s="197" t="s">
        <v>12629</v>
      </c>
      <c r="F6441" s="197" t="s">
        <v>12630</v>
      </c>
      <c r="G6441" s="197" t="s">
        <v>12631</v>
      </c>
      <c r="I6441" s="197" t="s">
        <v>30</v>
      </c>
      <c r="J6441" s="197" t="n">
        <v>1115.44</v>
      </c>
    </row>
    <row r="6442" customFormat="false" ht="12.75" hidden="true" customHeight="false" outlineLevel="0" collapsed="false">
      <c r="A6442" s="197" t="s">
        <v>12765</v>
      </c>
      <c r="B6442" s="197"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197" t="s">
        <v>12620</v>
      </c>
      <c r="D6442" s="197" t="s">
        <v>12766</v>
      </c>
      <c r="E6442" s="197" t="s">
        <v>12629</v>
      </c>
      <c r="F6442" s="197" t="s">
        <v>12630</v>
      </c>
      <c r="G6442" s="197" t="s">
        <v>12631</v>
      </c>
      <c r="I6442" s="197" t="s">
        <v>30</v>
      </c>
      <c r="J6442" s="197" t="n">
        <v>1410.27</v>
      </c>
    </row>
    <row r="6443" customFormat="false" ht="12.75" hidden="true" customHeight="false" outlineLevel="0" collapsed="false">
      <c r="A6443" s="197" t="s">
        <v>12767</v>
      </c>
      <c r="B6443" s="197"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197" t="s">
        <v>12620</v>
      </c>
      <c r="D6443" s="197" t="s">
        <v>12766</v>
      </c>
      <c r="E6443" s="197" t="s">
        <v>12629</v>
      </c>
      <c r="F6443" s="197" t="s">
        <v>12630</v>
      </c>
      <c r="G6443" s="197" t="s">
        <v>12631</v>
      </c>
      <c r="I6443" s="197" t="s">
        <v>30</v>
      </c>
      <c r="J6443" s="197" t="n">
        <v>1286.97</v>
      </c>
    </row>
    <row r="6444" customFormat="false" ht="12.75" hidden="true" customHeight="false" outlineLevel="0" collapsed="false">
      <c r="A6444" s="197" t="s">
        <v>12768</v>
      </c>
      <c r="B6444" s="197"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197" t="s">
        <v>12620</v>
      </c>
      <c r="D6444" s="197" t="s">
        <v>12769</v>
      </c>
      <c r="E6444" s="197" t="s">
        <v>12629</v>
      </c>
      <c r="F6444" s="197" t="s">
        <v>12630</v>
      </c>
      <c r="G6444" s="197" t="s">
        <v>12631</v>
      </c>
      <c r="I6444" s="197" t="s">
        <v>30</v>
      </c>
      <c r="J6444" s="197" t="n">
        <v>1880.44</v>
      </c>
    </row>
    <row r="6445" customFormat="false" ht="12.75" hidden="true" customHeight="false" outlineLevel="0" collapsed="false">
      <c r="A6445" s="197" t="s">
        <v>12770</v>
      </c>
      <c r="B6445" s="197"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197" t="s">
        <v>12620</v>
      </c>
      <c r="D6445" s="197" t="s">
        <v>12769</v>
      </c>
      <c r="E6445" s="197" t="s">
        <v>12629</v>
      </c>
      <c r="F6445" s="197" t="s">
        <v>12630</v>
      </c>
      <c r="G6445" s="197" t="s">
        <v>12631</v>
      </c>
      <c r="I6445" s="197" t="s">
        <v>30</v>
      </c>
      <c r="J6445" s="197" t="n">
        <v>1716.04</v>
      </c>
    </row>
    <row r="6446" customFormat="false" ht="12.75" hidden="true" customHeight="false" outlineLevel="0" collapsed="false">
      <c r="A6446" s="197" t="s">
        <v>12771</v>
      </c>
      <c r="B6446" s="197"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197" t="s">
        <v>12620</v>
      </c>
      <c r="D6446" s="197" t="s">
        <v>12772</v>
      </c>
      <c r="E6446" s="197" t="s">
        <v>12629</v>
      </c>
      <c r="F6446" s="197" t="s">
        <v>12630</v>
      </c>
      <c r="G6446" s="197" t="s">
        <v>12631</v>
      </c>
      <c r="I6446" s="197" t="s">
        <v>30</v>
      </c>
      <c r="J6446" s="197" t="n">
        <v>2350.63</v>
      </c>
    </row>
    <row r="6447" customFormat="false" ht="12.75" hidden="true" customHeight="false" outlineLevel="0" collapsed="false">
      <c r="A6447" s="197" t="s">
        <v>12773</v>
      </c>
      <c r="B6447" s="197"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197" t="s">
        <v>12620</v>
      </c>
      <c r="D6447" s="197" t="s">
        <v>12772</v>
      </c>
      <c r="E6447" s="197" t="s">
        <v>12629</v>
      </c>
      <c r="F6447" s="197" t="s">
        <v>12630</v>
      </c>
      <c r="G6447" s="197" t="s">
        <v>12631</v>
      </c>
      <c r="I6447" s="197" t="s">
        <v>30</v>
      </c>
      <c r="J6447" s="197" t="n">
        <v>2145.12</v>
      </c>
    </row>
    <row r="6448" customFormat="false" ht="12.75" hidden="true" customHeight="false" outlineLevel="0" collapsed="false">
      <c r="A6448" s="197" t="s">
        <v>12774</v>
      </c>
      <c r="B6448" s="197"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197" t="s">
        <v>12620</v>
      </c>
      <c r="D6448" s="197" t="s">
        <v>12775</v>
      </c>
      <c r="E6448" s="197" t="s">
        <v>12662</v>
      </c>
      <c r="F6448" s="197" t="s">
        <v>12663</v>
      </c>
      <c r="G6448" s="197" t="s">
        <v>12664</v>
      </c>
      <c r="I6448" s="197" t="s">
        <v>30</v>
      </c>
      <c r="J6448" s="197" t="n">
        <v>598.82</v>
      </c>
    </row>
    <row r="6449" customFormat="false" ht="12.75" hidden="true" customHeight="false" outlineLevel="0" collapsed="false">
      <c r="A6449" s="197" t="s">
        <v>12776</v>
      </c>
      <c r="B6449" s="197"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197" t="s">
        <v>12620</v>
      </c>
      <c r="D6449" s="197" t="s">
        <v>12775</v>
      </c>
      <c r="E6449" s="197" t="s">
        <v>12662</v>
      </c>
      <c r="F6449" s="197" t="s">
        <v>12663</v>
      </c>
      <c r="G6449" s="197" t="s">
        <v>12664</v>
      </c>
      <c r="I6449" s="197" t="s">
        <v>30</v>
      </c>
      <c r="J6449" s="197" t="n">
        <v>547.06</v>
      </c>
    </row>
    <row r="6450" customFormat="false" ht="12.75" hidden="true" customHeight="false" outlineLevel="0" collapsed="false">
      <c r="A6450" s="197" t="s">
        <v>12777</v>
      </c>
      <c r="B6450" s="197"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197" t="s">
        <v>12620</v>
      </c>
      <c r="D6450" s="197" t="s">
        <v>12778</v>
      </c>
      <c r="E6450" s="197" t="s">
        <v>12662</v>
      </c>
      <c r="F6450" s="197" t="s">
        <v>12663</v>
      </c>
      <c r="G6450" s="197" t="s">
        <v>12664</v>
      </c>
      <c r="I6450" s="197" t="s">
        <v>30</v>
      </c>
      <c r="J6450" s="197" t="n">
        <v>718.52</v>
      </c>
    </row>
    <row r="6451" customFormat="false" ht="12.75" hidden="true" customHeight="false" outlineLevel="0" collapsed="false">
      <c r="A6451" s="197" t="s">
        <v>12779</v>
      </c>
      <c r="B6451" s="197"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197" t="s">
        <v>12620</v>
      </c>
      <c r="D6451" s="197" t="s">
        <v>12778</v>
      </c>
      <c r="E6451" s="197" t="s">
        <v>12662</v>
      </c>
      <c r="F6451" s="197" t="s">
        <v>12663</v>
      </c>
      <c r="G6451" s="197" t="s">
        <v>12664</v>
      </c>
      <c r="I6451" s="197" t="s">
        <v>30</v>
      </c>
      <c r="J6451" s="197" t="n">
        <v>656.41</v>
      </c>
    </row>
    <row r="6452" customFormat="false" ht="12.75" hidden="true" customHeight="false" outlineLevel="0" collapsed="false">
      <c r="A6452" s="197" t="s">
        <v>12780</v>
      </c>
      <c r="B6452" s="197"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197" t="s">
        <v>12620</v>
      </c>
      <c r="D6452" s="197" t="s">
        <v>12781</v>
      </c>
      <c r="E6452" s="197" t="s">
        <v>12662</v>
      </c>
      <c r="F6452" s="197" t="s">
        <v>12663</v>
      </c>
      <c r="G6452" s="197" t="s">
        <v>12664</v>
      </c>
      <c r="I6452" s="197" t="s">
        <v>30</v>
      </c>
      <c r="J6452" s="197" t="n">
        <v>838.2</v>
      </c>
    </row>
    <row r="6453" customFormat="false" ht="12.75" hidden="true" customHeight="false" outlineLevel="0" collapsed="false">
      <c r="A6453" s="197" t="s">
        <v>12782</v>
      </c>
      <c r="B6453" s="197"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197" t="s">
        <v>12620</v>
      </c>
      <c r="D6453" s="197" t="s">
        <v>12781</v>
      </c>
      <c r="E6453" s="197" t="s">
        <v>12662</v>
      </c>
      <c r="F6453" s="197" t="s">
        <v>12663</v>
      </c>
      <c r="G6453" s="197" t="s">
        <v>12664</v>
      </c>
      <c r="I6453" s="197" t="s">
        <v>30</v>
      </c>
      <c r="J6453" s="197" t="n">
        <v>765.74</v>
      </c>
    </row>
    <row r="6454" customFormat="false" ht="12.75" hidden="true" customHeight="false" outlineLevel="0" collapsed="false">
      <c r="A6454" s="197" t="s">
        <v>12783</v>
      </c>
      <c r="B6454" s="197"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197" t="s">
        <v>12620</v>
      </c>
      <c r="D6454" s="197" t="s">
        <v>12784</v>
      </c>
      <c r="E6454" s="197" t="s">
        <v>12662</v>
      </c>
      <c r="F6454" s="197" t="s">
        <v>12663</v>
      </c>
      <c r="G6454" s="197" t="s">
        <v>12664</v>
      </c>
      <c r="I6454" s="197" t="s">
        <v>30</v>
      </c>
      <c r="J6454" s="197" t="n">
        <v>957.89</v>
      </c>
    </row>
    <row r="6455" customFormat="false" ht="12.75" hidden="true" customHeight="false" outlineLevel="0" collapsed="false">
      <c r="A6455" s="197" t="s">
        <v>12785</v>
      </c>
      <c r="B6455" s="197"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197" t="s">
        <v>12620</v>
      </c>
      <c r="D6455" s="197" t="s">
        <v>12784</v>
      </c>
      <c r="E6455" s="197" t="s">
        <v>12662</v>
      </c>
      <c r="F6455" s="197" t="s">
        <v>12663</v>
      </c>
      <c r="G6455" s="197" t="s">
        <v>12664</v>
      </c>
      <c r="I6455" s="197" t="s">
        <v>30</v>
      </c>
      <c r="J6455" s="197" t="n">
        <v>875.09</v>
      </c>
    </row>
    <row r="6456" customFormat="false" ht="12.75" hidden="true" customHeight="false" outlineLevel="0" collapsed="false">
      <c r="A6456" s="197" t="s">
        <v>12786</v>
      </c>
      <c r="B6456" s="197"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197" t="s">
        <v>12620</v>
      </c>
      <c r="D6456" s="197" t="s">
        <v>12787</v>
      </c>
      <c r="E6456" s="197" t="s">
        <v>12629</v>
      </c>
      <c r="F6456" s="197" t="s">
        <v>12663</v>
      </c>
      <c r="G6456" s="197" t="s">
        <v>12664</v>
      </c>
      <c r="I6456" s="197" t="s">
        <v>30</v>
      </c>
      <c r="J6456" s="197" t="n">
        <v>1077.58</v>
      </c>
    </row>
    <row r="6457" customFormat="false" ht="12.75" hidden="true" customHeight="false" outlineLevel="0" collapsed="false">
      <c r="A6457" s="197" t="s">
        <v>12788</v>
      </c>
      <c r="B6457" s="197"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197" t="s">
        <v>12620</v>
      </c>
      <c r="D6457" s="197" t="s">
        <v>12787</v>
      </c>
      <c r="E6457" s="197" t="s">
        <v>12629</v>
      </c>
      <c r="F6457" s="197" t="s">
        <v>12663</v>
      </c>
      <c r="G6457" s="197" t="s">
        <v>12664</v>
      </c>
      <c r="I6457" s="197" t="s">
        <v>30</v>
      </c>
      <c r="J6457" s="197" t="n">
        <v>984.44</v>
      </c>
    </row>
    <row r="6458" customFormat="false" ht="12.75" hidden="true" customHeight="false" outlineLevel="0" collapsed="false">
      <c r="A6458" s="197" t="s">
        <v>12789</v>
      </c>
      <c r="B6458" s="197"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197" t="s">
        <v>12620</v>
      </c>
      <c r="D6458" s="197" t="s">
        <v>12790</v>
      </c>
      <c r="E6458" s="197" t="s">
        <v>12629</v>
      </c>
      <c r="F6458" s="197" t="s">
        <v>12630</v>
      </c>
      <c r="G6458" s="197" t="s">
        <v>12631</v>
      </c>
      <c r="I6458" s="197" t="s">
        <v>30</v>
      </c>
      <c r="J6458" s="197" t="n">
        <v>1197.66</v>
      </c>
    </row>
    <row r="6459" customFormat="false" ht="12.75" hidden="true" customHeight="false" outlineLevel="0" collapsed="false">
      <c r="A6459" s="197" t="s">
        <v>12791</v>
      </c>
      <c r="B6459" s="197"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197" t="s">
        <v>12620</v>
      </c>
      <c r="D6459" s="197" t="s">
        <v>12790</v>
      </c>
      <c r="E6459" s="197" t="s">
        <v>12629</v>
      </c>
      <c r="F6459" s="197" t="s">
        <v>12630</v>
      </c>
      <c r="G6459" s="197" t="s">
        <v>12631</v>
      </c>
      <c r="I6459" s="197" t="s">
        <v>30</v>
      </c>
      <c r="J6459" s="197" t="n">
        <v>1094.13</v>
      </c>
    </row>
    <row r="6460" customFormat="false" ht="12.75" hidden="true" customHeight="false" outlineLevel="0" collapsed="false">
      <c r="A6460" s="197" t="s">
        <v>12792</v>
      </c>
      <c r="B6460" s="197"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197" t="s">
        <v>12793</v>
      </c>
      <c r="D6460" s="197" t="s">
        <v>12794</v>
      </c>
      <c r="E6460" s="197" t="s">
        <v>12629</v>
      </c>
      <c r="F6460" s="197" t="s">
        <v>12630</v>
      </c>
      <c r="G6460" s="197" t="s">
        <v>12631</v>
      </c>
      <c r="I6460" s="197" t="s">
        <v>30</v>
      </c>
      <c r="J6460" s="197" t="n">
        <v>1437.05</v>
      </c>
    </row>
    <row r="6461" customFormat="false" ht="12.75" hidden="true" customHeight="false" outlineLevel="0" collapsed="false">
      <c r="A6461" s="197" t="s">
        <v>12795</v>
      </c>
      <c r="B6461" s="197"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197" t="s">
        <v>12793</v>
      </c>
      <c r="D6461" s="197" t="s">
        <v>12794</v>
      </c>
      <c r="E6461" s="197" t="s">
        <v>12629</v>
      </c>
      <c r="F6461" s="197" t="s">
        <v>12630</v>
      </c>
      <c r="G6461" s="197" t="s">
        <v>12631</v>
      </c>
      <c r="I6461" s="197" t="s">
        <v>30</v>
      </c>
      <c r="J6461" s="197" t="n">
        <v>1312.83</v>
      </c>
    </row>
    <row r="6462" customFormat="false" ht="12.75" hidden="true" customHeight="false" outlineLevel="0" collapsed="false">
      <c r="A6462" s="197" t="s">
        <v>12796</v>
      </c>
      <c r="B6462" s="197"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197" t="s">
        <v>12620</v>
      </c>
      <c r="D6462" s="197" t="s">
        <v>12797</v>
      </c>
      <c r="E6462" s="197" t="s">
        <v>12629</v>
      </c>
      <c r="F6462" s="197" t="s">
        <v>12630</v>
      </c>
      <c r="G6462" s="197" t="s">
        <v>12631</v>
      </c>
      <c r="I6462" s="197" t="s">
        <v>30</v>
      </c>
      <c r="J6462" s="197" t="n">
        <v>1796.14</v>
      </c>
    </row>
    <row r="6463" customFormat="false" ht="12.75" hidden="true" customHeight="false" outlineLevel="0" collapsed="false">
      <c r="A6463" s="197" t="s">
        <v>12798</v>
      </c>
      <c r="B6463" s="197"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197" t="s">
        <v>12620</v>
      </c>
      <c r="D6463" s="197" t="s">
        <v>12797</v>
      </c>
      <c r="E6463" s="197" t="s">
        <v>12629</v>
      </c>
      <c r="F6463" s="197" t="s">
        <v>12630</v>
      </c>
      <c r="G6463" s="197" t="s">
        <v>12631</v>
      </c>
      <c r="I6463" s="197" t="s">
        <v>30</v>
      </c>
      <c r="J6463" s="197" t="n">
        <v>1640.88</v>
      </c>
    </row>
    <row r="6464" customFormat="false" ht="12.75" hidden="true" customHeight="false" outlineLevel="0" collapsed="false">
      <c r="A6464" s="197" t="s">
        <v>12799</v>
      </c>
      <c r="B6464" s="197"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197" t="s">
        <v>12620</v>
      </c>
      <c r="D6464" s="197" t="s">
        <v>12800</v>
      </c>
      <c r="E6464" s="197" t="s">
        <v>12629</v>
      </c>
      <c r="F6464" s="197" t="s">
        <v>12630</v>
      </c>
      <c r="G6464" s="197" t="s">
        <v>12631</v>
      </c>
      <c r="I6464" s="197" t="s">
        <v>30</v>
      </c>
      <c r="J6464" s="197" t="n">
        <v>2095.72</v>
      </c>
    </row>
    <row r="6465" customFormat="false" ht="12.75" hidden="true" customHeight="false" outlineLevel="0" collapsed="false">
      <c r="A6465" s="197" t="s">
        <v>12801</v>
      </c>
      <c r="B6465" s="197"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197" t="s">
        <v>12620</v>
      </c>
      <c r="D6465" s="197" t="s">
        <v>12800</v>
      </c>
      <c r="E6465" s="197" t="s">
        <v>12629</v>
      </c>
      <c r="F6465" s="197" t="s">
        <v>12630</v>
      </c>
      <c r="G6465" s="197" t="s">
        <v>12631</v>
      </c>
      <c r="I6465" s="197" t="s">
        <v>30</v>
      </c>
      <c r="J6465" s="197" t="n">
        <v>1914.56</v>
      </c>
    </row>
    <row r="6466" customFormat="false" ht="12.75" hidden="true" customHeight="false" outlineLevel="0" collapsed="false">
      <c r="A6466" s="197" t="s">
        <v>12802</v>
      </c>
      <c r="B6466" s="197"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197" t="s">
        <v>12620</v>
      </c>
      <c r="D6466" s="197" t="s">
        <v>12803</v>
      </c>
      <c r="E6466" s="197" t="s">
        <v>12629</v>
      </c>
      <c r="F6466" s="197" t="s">
        <v>12630</v>
      </c>
      <c r="G6466" s="197" t="s">
        <v>12631</v>
      </c>
      <c r="I6466" s="197" t="s">
        <v>30</v>
      </c>
      <c r="J6466" s="197" t="n">
        <v>2155.57</v>
      </c>
    </row>
    <row r="6467" customFormat="false" ht="12.75" hidden="true" customHeight="false" outlineLevel="0" collapsed="false">
      <c r="A6467" s="197" t="s">
        <v>12804</v>
      </c>
      <c r="B6467" s="197"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197" t="s">
        <v>12620</v>
      </c>
      <c r="D6467" s="197" t="s">
        <v>12803</v>
      </c>
      <c r="E6467" s="197" t="s">
        <v>12629</v>
      </c>
      <c r="F6467" s="197" t="s">
        <v>12630</v>
      </c>
      <c r="G6467" s="197" t="s">
        <v>12631</v>
      </c>
      <c r="I6467" s="197" t="s">
        <v>30</v>
      </c>
      <c r="J6467" s="197" t="n">
        <v>1969.25</v>
      </c>
    </row>
    <row r="6468" customFormat="false" ht="12.75" hidden="true" customHeight="false" outlineLevel="0" collapsed="false">
      <c r="A6468" s="197" t="s">
        <v>12805</v>
      </c>
      <c r="B6468" s="197"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197" t="s">
        <v>12620</v>
      </c>
      <c r="D6468" s="197" t="s">
        <v>12806</v>
      </c>
      <c r="E6468" s="197" t="s">
        <v>12629</v>
      </c>
      <c r="F6468" s="197" t="s">
        <v>12630</v>
      </c>
      <c r="G6468" s="197" t="s">
        <v>12631</v>
      </c>
      <c r="I6468" s="197" t="s">
        <v>30</v>
      </c>
      <c r="J6468" s="197" t="n">
        <v>2394.95</v>
      </c>
    </row>
    <row r="6469" customFormat="false" ht="12.75" hidden="true" customHeight="false" outlineLevel="0" collapsed="false">
      <c r="A6469" s="197" t="s">
        <v>12807</v>
      </c>
      <c r="B6469" s="197"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197" t="s">
        <v>12620</v>
      </c>
      <c r="D6469" s="197" t="s">
        <v>12806</v>
      </c>
      <c r="E6469" s="197" t="s">
        <v>12629</v>
      </c>
      <c r="F6469" s="197" t="s">
        <v>12630</v>
      </c>
      <c r="G6469" s="197" t="s">
        <v>12631</v>
      </c>
      <c r="I6469" s="197" t="s">
        <v>30</v>
      </c>
      <c r="J6469" s="197" t="n">
        <v>2187.93</v>
      </c>
    </row>
    <row r="6470" customFormat="false" ht="12.75" hidden="true" customHeight="false" outlineLevel="0" collapsed="false">
      <c r="A6470" s="197" t="s">
        <v>12808</v>
      </c>
      <c r="B6470" s="197"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197" t="s">
        <v>12620</v>
      </c>
      <c r="D6470" s="197" t="s">
        <v>12809</v>
      </c>
      <c r="E6470" s="197" t="s">
        <v>12629</v>
      </c>
      <c r="F6470" s="197" t="s">
        <v>12630</v>
      </c>
      <c r="G6470" s="197" t="s">
        <v>12631</v>
      </c>
      <c r="I6470" s="197" t="s">
        <v>30</v>
      </c>
      <c r="J6470" s="197" t="n">
        <v>2993.77</v>
      </c>
    </row>
    <row r="6471" customFormat="false" ht="12.75" hidden="true" customHeight="false" outlineLevel="0" collapsed="false">
      <c r="A6471" s="197" t="s">
        <v>12810</v>
      </c>
      <c r="B6471" s="197"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197" t="s">
        <v>12620</v>
      </c>
      <c r="D6471" s="197" t="s">
        <v>12809</v>
      </c>
      <c r="E6471" s="197" t="s">
        <v>12629</v>
      </c>
      <c r="F6471" s="197" t="s">
        <v>12630</v>
      </c>
      <c r="G6471" s="197" t="s">
        <v>12631</v>
      </c>
      <c r="I6471" s="197" t="s">
        <v>30</v>
      </c>
      <c r="J6471" s="197" t="n">
        <v>2734.99</v>
      </c>
    </row>
    <row r="6472" customFormat="false" ht="12.75" hidden="true" customHeight="false" outlineLevel="0" collapsed="false">
      <c r="A6472" s="197" t="s">
        <v>12811</v>
      </c>
      <c r="B6472" s="197"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197" t="s">
        <v>12620</v>
      </c>
      <c r="D6472" s="197" t="s">
        <v>12812</v>
      </c>
      <c r="E6472" s="197" t="s">
        <v>12629</v>
      </c>
      <c r="F6472" s="197" t="s">
        <v>12630</v>
      </c>
      <c r="G6472" s="197" t="s">
        <v>12631</v>
      </c>
      <c r="I6472" s="197" t="s">
        <v>30</v>
      </c>
      <c r="J6472" s="197" t="n">
        <v>2710.06</v>
      </c>
    </row>
    <row r="6473" customFormat="false" ht="12.75" hidden="true" customHeight="false" outlineLevel="0" collapsed="false">
      <c r="A6473" s="197" t="s">
        <v>12813</v>
      </c>
      <c r="B6473" s="197"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197" t="s">
        <v>12620</v>
      </c>
      <c r="D6473" s="197" t="s">
        <v>12812</v>
      </c>
      <c r="E6473" s="197" t="s">
        <v>12629</v>
      </c>
      <c r="F6473" s="197" t="s">
        <v>12630</v>
      </c>
      <c r="G6473" s="197" t="s">
        <v>12631</v>
      </c>
      <c r="I6473" s="197" t="s">
        <v>30</v>
      </c>
      <c r="J6473" s="197" t="n">
        <v>2477.81</v>
      </c>
    </row>
    <row r="6474" customFormat="false" ht="12.75" hidden="true" customHeight="false" outlineLevel="0" collapsed="false">
      <c r="A6474" s="197" t="s">
        <v>12814</v>
      </c>
      <c r="B6474" s="197"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197" t="s">
        <v>12620</v>
      </c>
      <c r="D6474" s="197" t="s">
        <v>12815</v>
      </c>
      <c r="E6474" s="197" t="s">
        <v>12629</v>
      </c>
      <c r="F6474" s="197" t="s">
        <v>12630</v>
      </c>
      <c r="G6474" s="197" t="s">
        <v>12631</v>
      </c>
      <c r="I6474" s="197" t="s">
        <v>30</v>
      </c>
      <c r="J6474" s="197" t="n">
        <v>3011.03</v>
      </c>
    </row>
    <row r="6475" customFormat="false" ht="12.75" hidden="true" customHeight="false" outlineLevel="0" collapsed="false">
      <c r="A6475" s="197" t="s">
        <v>12816</v>
      </c>
      <c r="B6475" s="197"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197" t="s">
        <v>12620</v>
      </c>
      <c r="D6475" s="197" t="s">
        <v>12815</v>
      </c>
      <c r="E6475" s="197" t="s">
        <v>12629</v>
      </c>
      <c r="F6475" s="197" t="s">
        <v>12630</v>
      </c>
      <c r="G6475" s="197" t="s">
        <v>12631</v>
      </c>
      <c r="I6475" s="197" t="s">
        <v>30</v>
      </c>
      <c r="J6475" s="197" t="n">
        <v>2752.98</v>
      </c>
    </row>
    <row r="6476" customFormat="false" ht="12.75" hidden="true" customHeight="false" outlineLevel="0" collapsed="false">
      <c r="A6476" s="197" t="s">
        <v>12817</v>
      </c>
      <c r="B6476" s="197"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197" t="s">
        <v>12620</v>
      </c>
      <c r="D6476" s="197" t="s">
        <v>12818</v>
      </c>
      <c r="E6476" s="197" t="s">
        <v>12629</v>
      </c>
      <c r="F6476" s="197" t="s">
        <v>12630</v>
      </c>
      <c r="G6476" s="197" t="s">
        <v>12631</v>
      </c>
      <c r="I6476" s="197" t="s">
        <v>30</v>
      </c>
      <c r="J6476" s="197" t="n">
        <v>3763.95</v>
      </c>
    </row>
    <row r="6477" customFormat="false" ht="12.75" hidden="true" customHeight="false" outlineLevel="0" collapsed="false">
      <c r="A6477" s="197" t="s">
        <v>12819</v>
      </c>
      <c r="B6477" s="197"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197" t="s">
        <v>12620</v>
      </c>
      <c r="D6477" s="197" t="s">
        <v>12818</v>
      </c>
      <c r="E6477" s="197" t="s">
        <v>12629</v>
      </c>
      <c r="F6477" s="197" t="s">
        <v>12630</v>
      </c>
      <c r="G6477" s="197" t="s">
        <v>12631</v>
      </c>
      <c r="I6477" s="197" t="s">
        <v>30</v>
      </c>
      <c r="J6477" s="197" t="n">
        <v>3441.37</v>
      </c>
    </row>
    <row r="6478" customFormat="false" ht="12.75" hidden="true" customHeight="false" outlineLevel="0" collapsed="false">
      <c r="A6478" s="197" t="s">
        <v>12820</v>
      </c>
      <c r="B6478" s="197" t="str">
        <f aca="false">C6478&amp;D6478&amp;E6478&amp;F6478&amp;G6478&amp;H6478</f>
        <v>MONTAGEM DE PESCOCO DE DERIVACAO DE ACO,DIAMETRO DE 150MM,SOLDADO EM TUBO DUCTIL COM ELETRODO ESPECIAL,INCLUSIVE FURACAO DO TUBO</v>
      </c>
      <c r="C6478" s="197" t="s">
        <v>12821</v>
      </c>
      <c r="D6478" s="197" t="s">
        <v>12822</v>
      </c>
      <c r="E6478" s="197" t="s">
        <v>12823</v>
      </c>
      <c r="I6478" s="197" t="s">
        <v>30</v>
      </c>
      <c r="J6478" s="197" t="n">
        <v>174.05</v>
      </c>
    </row>
    <row r="6479" customFormat="false" ht="12.75" hidden="true" customHeight="false" outlineLevel="0" collapsed="false">
      <c r="A6479" s="197" t="s">
        <v>12824</v>
      </c>
      <c r="B6479" s="197" t="str">
        <f aca="false">C6479&amp;D6479&amp;E6479&amp;F6479&amp;G6479&amp;H6479</f>
        <v>MONTAGEM DE PESCOCO DE DERIVACAO DE ACO,DIAMETRO DE 150MM,SOLDADO EM TUBO DUCTIL COM ELETRODO ESPECIAL,INCLUSIVE FURACAO DO TUBO</v>
      </c>
      <c r="C6479" s="197" t="s">
        <v>12821</v>
      </c>
      <c r="D6479" s="197" t="s">
        <v>12822</v>
      </c>
      <c r="E6479" s="197" t="s">
        <v>12823</v>
      </c>
      <c r="I6479" s="197" t="s">
        <v>30</v>
      </c>
      <c r="J6479" s="197" t="n">
        <v>162.21</v>
      </c>
    </row>
    <row r="6480" customFormat="false" ht="12.75" hidden="true" customHeight="false" outlineLevel="0" collapsed="false">
      <c r="A6480" s="197" t="s">
        <v>12825</v>
      </c>
      <c r="B6480" s="197" t="str">
        <f aca="false">C6480&amp;D6480&amp;E6480&amp;F6480&amp;G6480&amp;H6480</f>
        <v>MONTAGEM DE PESCOCO DE DERIVACAO DE ACO,DIAMETRO DE 200MM,SOLDADO EM TUBO DUCTIL COM ELETRODO ESPECIAL,INCLUSIVE FURACAO DO TUBO</v>
      </c>
      <c r="C6480" s="197" t="s">
        <v>12826</v>
      </c>
      <c r="D6480" s="197" t="s">
        <v>12822</v>
      </c>
      <c r="E6480" s="197" t="s">
        <v>12823</v>
      </c>
      <c r="I6480" s="197" t="s">
        <v>30</v>
      </c>
      <c r="J6480" s="197" t="n">
        <v>183.18</v>
      </c>
    </row>
    <row r="6481" customFormat="false" ht="12.75" hidden="true" customHeight="false" outlineLevel="0" collapsed="false">
      <c r="A6481" s="197" t="s">
        <v>12827</v>
      </c>
      <c r="B6481" s="197" t="str">
        <f aca="false">C6481&amp;D6481&amp;E6481&amp;F6481&amp;G6481&amp;H6481</f>
        <v>MONTAGEM DE PESCOCO DE DERIVACAO DE ACO,DIAMETRO DE 200MM,SOLDADO EM TUBO DUCTIL COM ELETRODO ESPECIAL,INCLUSIVE FURACAO DO TUBO</v>
      </c>
      <c r="C6481" s="197" t="s">
        <v>12826</v>
      </c>
      <c r="D6481" s="197" t="s">
        <v>12822</v>
      </c>
      <c r="E6481" s="197" t="s">
        <v>12823</v>
      </c>
      <c r="I6481" s="197" t="s">
        <v>30</v>
      </c>
      <c r="J6481" s="197" t="n">
        <v>170.76</v>
      </c>
    </row>
    <row r="6482" customFormat="false" ht="12.75" hidden="true" customHeight="false" outlineLevel="0" collapsed="false">
      <c r="A6482" s="197" t="s">
        <v>12828</v>
      </c>
      <c r="B6482" s="197" t="str">
        <f aca="false">C6482&amp;D6482&amp;E6482&amp;F6482&amp;G6482&amp;H6482</f>
        <v>MONTAGEM DE PESCOCO DE DERIVACAO DE ACO,DIAMETRO DE 100MM,SOLDADO EM TUBO DUCTIL COM ELETRODO ESPECIAL,INCLUSIVE FURACAO DO TUBO</v>
      </c>
      <c r="C6482" s="197" t="s">
        <v>12829</v>
      </c>
      <c r="D6482" s="197" t="s">
        <v>12822</v>
      </c>
      <c r="E6482" s="197" t="s">
        <v>12823</v>
      </c>
      <c r="I6482" s="197" t="s">
        <v>30</v>
      </c>
      <c r="J6482" s="197" t="n">
        <v>144.3</v>
      </c>
    </row>
    <row r="6483" customFormat="false" ht="12.75" hidden="true" customHeight="false" outlineLevel="0" collapsed="false">
      <c r="A6483" s="197" t="s">
        <v>12830</v>
      </c>
      <c r="B6483" s="197" t="str">
        <f aca="false">C6483&amp;D6483&amp;E6483&amp;F6483&amp;G6483&amp;H6483</f>
        <v>MONTAGEM DE PESCOCO DE DERIVACAO DE ACO,DIAMETRO DE 100MM,SOLDADO EM TUBO DUCTIL COM ELETRODO ESPECIAL,INCLUSIVE FURACAO DO TUBO</v>
      </c>
      <c r="C6483" s="197" t="s">
        <v>12829</v>
      </c>
      <c r="D6483" s="197" t="s">
        <v>12822</v>
      </c>
      <c r="E6483" s="197" t="s">
        <v>12823</v>
      </c>
      <c r="I6483" s="197" t="s">
        <v>30</v>
      </c>
      <c r="J6483" s="197" t="n">
        <v>133.67</v>
      </c>
    </row>
    <row r="6484" customFormat="false" ht="12.75" hidden="true" customHeight="false" outlineLevel="0" collapsed="false">
      <c r="A6484" s="197" t="s">
        <v>12831</v>
      </c>
      <c r="B6484" s="197" t="str">
        <f aca="false">C6484&amp;D6484&amp;E6484&amp;F6484&amp;G6484&amp;H6484</f>
        <v>MONTAGEM DE PESCOCO DE DERIVACAO DE ACO,DIAMETRO DE 75MM,SOLDADO EM TUBO DUCTIL COM ELETRODO ESPECIAL,INCLUSIVE FURACAODO TUBO</v>
      </c>
      <c r="C6484" s="197" t="s">
        <v>12832</v>
      </c>
      <c r="D6484" s="197" t="s">
        <v>12833</v>
      </c>
      <c r="E6484" s="197" t="s">
        <v>12834</v>
      </c>
      <c r="I6484" s="197" t="s">
        <v>30</v>
      </c>
      <c r="J6484" s="197" t="n">
        <v>129.37</v>
      </c>
    </row>
    <row r="6485" customFormat="false" ht="12.75" hidden="true" customHeight="false" outlineLevel="0" collapsed="false">
      <c r="A6485" s="197" t="s">
        <v>12835</v>
      </c>
      <c r="B6485" s="197" t="str">
        <f aca="false">C6485&amp;D6485&amp;E6485&amp;F6485&amp;G6485&amp;H6485</f>
        <v>MONTAGEM DE PESCOCO DE DERIVACAO DE ACO,DIAMETRO DE 75MM,SOLDADO EM TUBO DUCTIL COM ELETRODO ESPECIAL,INCLUSIVE FURACAODO TUBO</v>
      </c>
      <c r="C6485" s="197" t="s">
        <v>12832</v>
      </c>
      <c r="D6485" s="197" t="s">
        <v>12833</v>
      </c>
      <c r="E6485" s="197" t="s">
        <v>12834</v>
      </c>
      <c r="I6485" s="197" t="s">
        <v>30</v>
      </c>
      <c r="J6485" s="197" t="n">
        <v>119.37</v>
      </c>
    </row>
    <row r="6486" customFormat="false" ht="12.75" hidden="true" customHeight="false" outlineLevel="0" collapsed="false">
      <c r="A6486" s="197" t="s">
        <v>12836</v>
      </c>
      <c r="B6486" s="197" t="str">
        <f aca="false">C6486&amp;D6486&amp;E6486&amp;F6486&amp;G6486&amp;H6486</f>
        <v>MONTAGEM DE JUNTA DRESSER COM ANCORAGENS(HARNESS),EXCLUSIVEA PECA,COM DIAMETRO DE 150MM. CUSTO POR PECA</v>
      </c>
      <c r="C6486" s="197" t="s">
        <v>12837</v>
      </c>
      <c r="D6486" s="197" t="s">
        <v>12838</v>
      </c>
      <c r="I6486" s="197" t="s">
        <v>30</v>
      </c>
      <c r="J6486" s="197" t="n">
        <v>130.46</v>
      </c>
    </row>
    <row r="6487" customFormat="false" ht="12.75" hidden="true" customHeight="false" outlineLevel="0" collapsed="false">
      <c r="A6487" s="197" t="s">
        <v>12839</v>
      </c>
      <c r="B6487" s="197" t="str">
        <f aca="false">C6487&amp;D6487&amp;E6487&amp;F6487&amp;G6487&amp;H6487</f>
        <v>MONTAGEM DE JUNTA DRESSER COM ANCORAGENS(HARNESS),EXCLUSIVEA PECA,COM DIAMETRO DE 150MM. CUSTO POR PECA</v>
      </c>
      <c r="C6487" s="197" t="s">
        <v>12837</v>
      </c>
      <c r="D6487" s="197" t="s">
        <v>12838</v>
      </c>
      <c r="I6487" s="197" t="s">
        <v>30</v>
      </c>
      <c r="J6487" s="197" t="n">
        <v>117.77</v>
      </c>
    </row>
    <row r="6488" customFormat="false" ht="12.75" hidden="true" customHeight="false" outlineLevel="0" collapsed="false">
      <c r="A6488" s="197" t="s">
        <v>12840</v>
      </c>
      <c r="B6488" s="197" t="str">
        <f aca="false">C6488&amp;D6488&amp;E6488&amp;F6488&amp;G6488&amp;H6488</f>
        <v>MONTAGEM DE JUNTA DRESSER COM ANCORAGENS(HARNESS),EXCLUSIVEA PECA,COM DIAMETRO DE 200MM. CUSTO POR PECA</v>
      </c>
      <c r="C6488" s="197" t="s">
        <v>12837</v>
      </c>
      <c r="D6488" s="197" t="s">
        <v>12841</v>
      </c>
      <c r="I6488" s="197" t="s">
        <v>30</v>
      </c>
      <c r="J6488" s="197" t="n">
        <v>161.59</v>
      </c>
    </row>
    <row r="6489" customFormat="false" ht="12.75" hidden="true" customHeight="false" outlineLevel="0" collapsed="false">
      <c r="A6489" s="197" t="s">
        <v>12842</v>
      </c>
      <c r="B6489" s="197" t="str">
        <f aca="false">C6489&amp;D6489&amp;E6489&amp;F6489&amp;G6489&amp;H6489</f>
        <v>MONTAGEM DE JUNTA DRESSER COM ANCORAGENS(HARNESS),EXCLUSIVEA PECA,COM DIAMETRO DE 200MM. CUSTO POR PECA</v>
      </c>
      <c r="C6489" s="197" t="s">
        <v>12837</v>
      </c>
      <c r="D6489" s="197" t="s">
        <v>12841</v>
      </c>
      <c r="I6489" s="197" t="s">
        <v>30</v>
      </c>
      <c r="J6489" s="197" t="n">
        <v>146.35</v>
      </c>
    </row>
    <row r="6490" customFormat="false" ht="12.75" hidden="true" customHeight="false" outlineLevel="0" collapsed="false">
      <c r="A6490" s="197" t="s">
        <v>12843</v>
      </c>
      <c r="B6490" s="197" t="str">
        <f aca="false">C6490&amp;D6490&amp;E6490&amp;F6490&amp;G6490&amp;H6490</f>
        <v>MONTAGEM DE JUNTA DRESSER COM ANCORAGENS(HARNESS),EXCLUSIVEA PECA,COM DIAMETRO DE 250MM. CUSTO POR PECA</v>
      </c>
      <c r="C6490" s="197" t="s">
        <v>12837</v>
      </c>
      <c r="D6490" s="197" t="s">
        <v>12844</v>
      </c>
      <c r="I6490" s="197" t="s">
        <v>30</v>
      </c>
      <c r="J6490" s="197" t="n">
        <v>200.84</v>
      </c>
    </row>
    <row r="6491" customFormat="false" ht="12.75" hidden="true" customHeight="false" outlineLevel="0" collapsed="false">
      <c r="A6491" s="197" t="s">
        <v>12845</v>
      </c>
      <c r="B6491" s="197" t="str">
        <f aca="false">C6491&amp;D6491&amp;E6491&amp;F6491&amp;G6491&amp;H6491</f>
        <v>MONTAGEM DE JUNTA DRESSER COM ANCORAGENS(HARNESS),EXCLUSIVEA PECA,COM DIAMETRO DE 250MM. CUSTO POR PECA</v>
      </c>
      <c r="C6491" s="197" t="s">
        <v>12837</v>
      </c>
      <c r="D6491" s="197" t="s">
        <v>12844</v>
      </c>
      <c r="I6491" s="197" t="s">
        <v>30</v>
      </c>
      <c r="J6491" s="197" t="n">
        <v>181.94</v>
      </c>
    </row>
    <row r="6492" customFormat="false" ht="12.75" hidden="true" customHeight="false" outlineLevel="0" collapsed="false">
      <c r="A6492" s="197" t="s">
        <v>12846</v>
      </c>
      <c r="B6492" s="197" t="str">
        <f aca="false">C6492&amp;D6492&amp;E6492&amp;F6492&amp;G6492&amp;H6492</f>
        <v>MONTAGEM DE JUNTA DRESSER COM ANCORAGENS(HARNESS),EXCLUSIVEA PECA,COM DIAMETRO DE 300MM. CUSTO POR PECA</v>
      </c>
      <c r="C6492" s="197" t="s">
        <v>12837</v>
      </c>
      <c r="D6492" s="197" t="s">
        <v>12847</v>
      </c>
      <c r="I6492" s="197" t="s">
        <v>30</v>
      </c>
      <c r="J6492" s="197" t="n">
        <v>276.72</v>
      </c>
    </row>
    <row r="6493" customFormat="false" ht="12.75" hidden="true" customHeight="false" outlineLevel="0" collapsed="false">
      <c r="A6493" s="197" t="s">
        <v>12848</v>
      </c>
      <c r="B6493" s="197" t="str">
        <f aca="false">C6493&amp;D6493&amp;E6493&amp;F6493&amp;G6493&amp;H6493</f>
        <v>MONTAGEM DE JUNTA DRESSER COM ANCORAGENS(HARNESS),EXCLUSIVEA PECA,COM DIAMETRO DE 300MM. CUSTO POR PECA</v>
      </c>
      <c r="C6493" s="197" t="s">
        <v>12837</v>
      </c>
      <c r="D6493" s="197" t="s">
        <v>12847</v>
      </c>
      <c r="I6493" s="197" t="s">
        <v>30</v>
      </c>
      <c r="J6493" s="197" t="n">
        <v>251.62</v>
      </c>
    </row>
    <row r="6494" customFormat="false" ht="12.75" hidden="true" customHeight="false" outlineLevel="0" collapsed="false">
      <c r="A6494" s="197" t="s">
        <v>12849</v>
      </c>
      <c r="B6494" s="197" t="str">
        <f aca="false">C6494&amp;D6494&amp;E6494&amp;F6494&amp;G6494&amp;H6494</f>
        <v>MONTAGEM DE JUNTA DRESSER COM ANCORAGENS(HARNESS),EXCLUSIVEA PECA,COM DIAMETRO DE 350MM. CUSTO POR PECA</v>
      </c>
      <c r="C6494" s="197" t="s">
        <v>12837</v>
      </c>
      <c r="D6494" s="197" t="s">
        <v>12850</v>
      </c>
      <c r="I6494" s="197" t="s">
        <v>30</v>
      </c>
      <c r="J6494" s="197" t="n">
        <v>320.79</v>
      </c>
    </row>
    <row r="6495" customFormat="false" ht="12.75" hidden="true" customHeight="false" outlineLevel="0" collapsed="false">
      <c r="A6495" s="197" t="s">
        <v>12851</v>
      </c>
      <c r="B6495" s="197" t="str">
        <f aca="false">C6495&amp;D6495&amp;E6495&amp;F6495&amp;G6495&amp;H6495</f>
        <v>MONTAGEM DE JUNTA DRESSER COM ANCORAGENS(HARNESS),EXCLUSIVEA PECA,COM DIAMETRO DE 350MM. CUSTO POR PECA</v>
      </c>
      <c r="C6495" s="197" t="s">
        <v>12837</v>
      </c>
      <c r="D6495" s="197" t="s">
        <v>12850</v>
      </c>
      <c r="I6495" s="197" t="s">
        <v>30</v>
      </c>
      <c r="J6495" s="197" t="n">
        <v>291.77</v>
      </c>
    </row>
    <row r="6496" customFormat="false" ht="12.75" hidden="true" customHeight="false" outlineLevel="0" collapsed="false">
      <c r="A6496" s="197" t="s">
        <v>12852</v>
      </c>
      <c r="B6496" s="197" t="str">
        <f aca="false">C6496&amp;D6496&amp;E6496&amp;F6496&amp;G6496&amp;H6496</f>
        <v>MONTAGEM DE JUNTA DRESSER COM ANCORAGENS(HARNESS),EXCLUSIVEA PECA,COM DIAMETRO DE 400MM. CUSTO POR PECA</v>
      </c>
      <c r="C6496" s="197" t="s">
        <v>12837</v>
      </c>
      <c r="D6496" s="197" t="s">
        <v>12853</v>
      </c>
      <c r="I6496" s="197" t="s">
        <v>30</v>
      </c>
      <c r="J6496" s="197" t="n">
        <v>372.53</v>
      </c>
    </row>
    <row r="6497" customFormat="false" ht="12.75" hidden="true" customHeight="false" outlineLevel="0" collapsed="false">
      <c r="A6497" s="197" t="s">
        <v>12854</v>
      </c>
      <c r="B6497" s="197" t="str">
        <f aca="false">C6497&amp;D6497&amp;E6497&amp;F6497&amp;G6497&amp;H6497</f>
        <v>MONTAGEM DE JUNTA DRESSER COM ANCORAGENS(HARNESS),EXCLUSIVEA PECA,COM DIAMETRO DE 400MM. CUSTO POR PECA</v>
      </c>
      <c r="C6497" s="197" t="s">
        <v>12837</v>
      </c>
      <c r="D6497" s="197" t="s">
        <v>12853</v>
      </c>
      <c r="I6497" s="197" t="s">
        <v>30</v>
      </c>
      <c r="J6497" s="197" t="n">
        <v>338.58</v>
      </c>
    </row>
    <row r="6498" customFormat="false" ht="12.75" hidden="true" customHeight="false" outlineLevel="0" collapsed="false">
      <c r="A6498" s="197" t="s">
        <v>12855</v>
      </c>
      <c r="B6498" s="197" t="str">
        <f aca="false">C6498&amp;D6498&amp;E6498&amp;F6498&amp;G6498&amp;H6498</f>
        <v>MONTAGEM DE JUNTA DRESSER COM ANCORAGENS(HARNESS),EXCLUSIVEA PECA,COM DIAMETRO DE 450MM. CUSTO POR PECA</v>
      </c>
      <c r="C6498" s="197" t="s">
        <v>12837</v>
      </c>
      <c r="D6498" s="197" t="s">
        <v>12856</v>
      </c>
      <c r="I6498" s="197" t="s">
        <v>30</v>
      </c>
      <c r="J6498" s="197" t="n">
        <v>534.97</v>
      </c>
    </row>
    <row r="6499" customFormat="false" ht="12.75" hidden="true" customHeight="false" outlineLevel="0" collapsed="false">
      <c r="A6499" s="197" t="s">
        <v>12857</v>
      </c>
      <c r="B6499" s="197" t="str">
        <f aca="false">C6499&amp;D6499&amp;E6499&amp;F6499&amp;G6499&amp;H6499</f>
        <v>MONTAGEM DE JUNTA DRESSER COM ANCORAGENS(HARNESS),EXCLUSIVEA PECA,COM DIAMETRO DE 450MM. CUSTO POR PECA</v>
      </c>
      <c r="C6499" s="197" t="s">
        <v>12837</v>
      </c>
      <c r="D6499" s="197" t="s">
        <v>12856</v>
      </c>
      <c r="I6499" s="197" t="s">
        <v>30</v>
      </c>
      <c r="J6499" s="197" t="n">
        <v>487.7</v>
      </c>
    </row>
    <row r="6500" customFormat="false" ht="12.75" hidden="true" customHeight="false" outlineLevel="0" collapsed="false">
      <c r="A6500" s="197" t="s">
        <v>12858</v>
      </c>
      <c r="B6500" s="197" t="str">
        <f aca="false">C6500&amp;D6500&amp;E6500&amp;F6500&amp;G6500&amp;H6500</f>
        <v>MONTAGEM DE JUNTA DRESSER COM ANCORAGENS(HARNESS),EXCLUSIVEA PECA,COM DIAMETRO DE 500MM. CUSTO POR PECA</v>
      </c>
      <c r="C6500" s="197" t="s">
        <v>12837</v>
      </c>
      <c r="D6500" s="197" t="s">
        <v>12859</v>
      </c>
      <c r="I6500" s="197" t="s">
        <v>30</v>
      </c>
      <c r="J6500" s="197" t="n">
        <v>588.56</v>
      </c>
    </row>
    <row r="6501" customFormat="false" ht="12.75" hidden="true" customHeight="false" outlineLevel="0" collapsed="false">
      <c r="A6501" s="197" t="s">
        <v>12860</v>
      </c>
      <c r="B6501" s="197" t="str">
        <f aca="false">C6501&amp;D6501&amp;E6501&amp;F6501&amp;G6501&amp;H6501</f>
        <v>MONTAGEM DE JUNTA DRESSER COM ANCORAGENS(HARNESS),EXCLUSIVEA PECA,COM DIAMETRO DE 500MM. CUSTO POR PECA</v>
      </c>
      <c r="C6501" s="197" t="s">
        <v>12837</v>
      </c>
      <c r="D6501" s="197" t="s">
        <v>12859</v>
      </c>
      <c r="I6501" s="197" t="s">
        <v>30</v>
      </c>
      <c r="J6501" s="197" t="n">
        <v>536.81</v>
      </c>
    </row>
    <row r="6502" customFormat="false" ht="12.75" hidden="true" customHeight="false" outlineLevel="0" collapsed="false">
      <c r="A6502" s="197" t="s">
        <v>12861</v>
      </c>
      <c r="B6502" s="197" t="str">
        <f aca="false">C6502&amp;D6502&amp;E6502&amp;F6502&amp;G6502&amp;H6502</f>
        <v>MONTAGEM DE JUNTA DRESSER COM ANCORAGENS(HARNESS),EXCLUSIVEA PECA,COM DIAMETRO DE 600MM. CUSTO POR PECA</v>
      </c>
      <c r="C6502" s="197" t="s">
        <v>12837</v>
      </c>
      <c r="D6502" s="197" t="s">
        <v>12862</v>
      </c>
      <c r="I6502" s="197" t="s">
        <v>30</v>
      </c>
      <c r="J6502" s="197" t="n">
        <v>698.75</v>
      </c>
    </row>
    <row r="6503" customFormat="false" ht="12.75" hidden="true" customHeight="false" outlineLevel="0" collapsed="false">
      <c r="A6503" s="197" t="s">
        <v>12863</v>
      </c>
      <c r="B6503" s="197" t="str">
        <f aca="false">C6503&amp;D6503&amp;E6503&amp;F6503&amp;G6503&amp;H6503</f>
        <v>MONTAGEM DE JUNTA DRESSER COM ANCORAGENS(HARNESS),EXCLUSIVEA PECA,COM DIAMETRO DE 600MM. CUSTO POR PECA</v>
      </c>
      <c r="C6503" s="197" t="s">
        <v>12837</v>
      </c>
      <c r="D6503" s="197" t="s">
        <v>12862</v>
      </c>
      <c r="I6503" s="197" t="s">
        <v>30</v>
      </c>
      <c r="J6503" s="197" t="n">
        <v>637.71</v>
      </c>
    </row>
    <row r="6504" customFormat="false" ht="12.75" hidden="true" customHeight="false" outlineLevel="0" collapsed="false">
      <c r="A6504" s="197" t="s">
        <v>12864</v>
      </c>
      <c r="B6504" s="197" t="str">
        <f aca="false">C6504&amp;D6504&amp;E6504&amp;F6504&amp;G6504&amp;H6504</f>
        <v>MONTAGEM DE JUNTA DRESSER COM ANCORAGENS(HARNESS),EXCLUSIVEA PECA,COM DIAMETRO DE 700MM. CUSTO POR PECA</v>
      </c>
      <c r="C6504" s="197" t="s">
        <v>12837</v>
      </c>
      <c r="D6504" s="197" t="s">
        <v>12865</v>
      </c>
      <c r="I6504" s="197" t="s">
        <v>30</v>
      </c>
      <c r="J6504" s="197" t="n">
        <v>1312.6</v>
      </c>
    </row>
    <row r="6505" customFormat="false" ht="12.75" hidden="true" customHeight="false" outlineLevel="0" collapsed="false">
      <c r="A6505" s="197" t="s">
        <v>12866</v>
      </c>
      <c r="B6505" s="197" t="str">
        <f aca="false">C6505&amp;D6505&amp;E6505&amp;F6505&amp;G6505&amp;H6505</f>
        <v>MONTAGEM DE JUNTA DRESSER COM ANCORAGENS(HARNESS),EXCLUSIVEA PECA,COM DIAMETRO DE 700MM. CUSTO POR PECA</v>
      </c>
      <c r="C6505" s="197" t="s">
        <v>12837</v>
      </c>
      <c r="D6505" s="197" t="s">
        <v>12865</v>
      </c>
      <c r="I6505" s="197" t="s">
        <v>30</v>
      </c>
      <c r="J6505" s="197" t="n">
        <v>1198.92</v>
      </c>
    </row>
    <row r="6506" customFormat="false" ht="12.75" hidden="true" customHeight="false" outlineLevel="0" collapsed="false">
      <c r="A6506" s="197" t="s">
        <v>12867</v>
      </c>
      <c r="B6506" s="197" t="str">
        <f aca="false">C6506&amp;D6506&amp;E6506&amp;F6506&amp;G6506&amp;H6506</f>
        <v>MONTAGEM DE JUNTA DRESSER COM ANCORAGENS(HARNESS),EXCLUSIVEA PECA,COM DIAMETRO DE 800MM. CUSTO POR PECA</v>
      </c>
      <c r="C6506" s="197" t="s">
        <v>12837</v>
      </c>
      <c r="D6506" s="197" t="s">
        <v>12868</v>
      </c>
      <c r="I6506" s="197" t="s">
        <v>30</v>
      </c>
      <c r="J6506" s="197" t="n">
        <v>1578.6</v>
      </c>
    </row>
    <row r="6507" customFormat="false" ht="12.75" hidden="true" customHeight="false" outlineLevel="0" collapsed="false">
      <c r="A6507" s="197" t="s">
        <v>12869</v>
      </c>
      <c r="B6507" s="197" t="str">
        <f aca="false">C6507&amp;D6507&amp;E6507&amp;F6507&amp;G6507&amp;H6507</f>
        <v>MONTAGEM DE JUNTA DRESSER COM ANCORAGENS(HARNESS),EXCLUSIVEA PECA,COM DIAMETRO DE 800MM. CUSTO POR PECA</v>
      </c>
      <c r="C6507" s="197" t="s">
        <v>12837</v>
      </c>
      <c r="D6507" s="197" t="s">
        <v>12868</v>
      </c>
      <c r="I6507" s="197" t="s">
        <v>30</v>
      </c>
      <c r="J6507" s="197" t="n">
        <v>1447.9</v>
      </c>
    </row>
    <row r="6508" customFormat="false" ht="12.75" hidden="true" customHeight="false" outlineLevel="0" collapsed="false">
      <c r="A6508" s="197" t="s">
        <v>12870</v>
      </c>
      <c r="B6508" s="197" t="str">
        <f aca="false">C6508&amp;D6508&amp;E6508&amp;F6508&amp;G6508&amp;H6508</f>
        <v>MONTAGEM DE JUNTA DRESSER COM ANCORAGENS(HARNESS),EXCLUSIVEA PECA,COM DIAMETRO DE 900MM. CUSTO POR PECA</v>
      </c>
      <c r="C6508" s="197" t="s">
        <v>12837</v>
      </c>
      <c r="D6508" s="197" t="s">
        <v>12871</v>
      </c>
      <c r="I6508" s="197" t="s">
        <v>30</v>
      </c>
      <c r="J6508" s="197" t="n">
        <v>1763.78</v>
      </c>
    </row>
    <row r="6509" customFormat="false" ht="12.75" hidden="true" customHeight="false" outlineLevel="0" collapsed="false">
      <c r="A6509" s="197" t="s">
        <v>12872</v>
      </c>
      <c r="B6509" s="197" t="str">
        <f aca="false">C6509&amp;D6509&amp;E6509&amp;F6509&amp;G6509&amp;H6509</f>
        <v>MONTAGEM DE JUNTA DRESSER COM ANCORAGENS(HARNESS),EXCLUSIVEA PECA,COM DIAMETRO DE 900MM. CUSTO POR PECA</v>
      </c>
      <c r="C6509" s="197" t="s">
        <v>12837</v>
      </c>
      <c r="D6509" s="197" t="s">
        <v>12871</v>
      </c>
      <c r="I6509" s="197" t="s">
        <v>30</v>
      </c>
      <c r="J6509" s="197" t="n">
        <v>1617.13</v>
      </c>
    </row>
    <row r="6510" customFormat="false" ht="12.75" hidden="true" customHeight="false" outlineLevel="0" collapsed="false">
      <c r="A6510" s="197" t="s">
        <v>12873</v>
      </c>
      <c r="B6510" s="197" t="str">
        <f aca="false">C6510&amp;D6510&amp;E6510&amp;F6510&amp;G6510&amp;H6510</f>
        <v>MONTAGEM DE JUNTA DRESSER COM ANCORAGENS(HARNESS),EXCLUSIVEA PECA,COM DIAMETRO DE 1000MM. CUSTO POR PECA</v>
      </c>
      <c r="C6510" s="197" t="s">
        <v>12837</v>
      </c>
      <c r="D6510" s="197" t="s">
        <v>12874</v>
      </c>
      <c r="I6510" s="197" t="s">
        <v>30</v>
      </c>
      <c r="J6510" s="197" t="n">
        <v>2530.07</v>
      </c>
    </row>
    <row r="6511" customFormat="false" ht="12.75" hidden="true" customHeight="false" outlineLevel="0" collapsed="false">
      <c r="A6511" s="197" t="s">
        <v>12875</v>
      </c>
      <c r="B6511" s="197" t="str">
        <f aca="false">C6511&amp;D6511&amp;E6511&amp;F6511&amp;G6511&amp;H6511</f>
        <v>MONTAGEM DE JUNTA DRESSER COM ANCORAGENS(HARNESS),EXCLUSIVEA PECA,COM DIAMETRO DE 1000MM. CUSTO POR PECA</v>
      </c>
      <c r="C6511" s="197" t="s">
        <v>12837</v>
      </c>
      <c r="D6511" s="197" t="s">
        <v>12874</v>
      </c>
      <c r="I6511" s="197" t="s">
        <v>30</v>
      </c>
      <c r="J6511" s="197" t="n">
        <v>2319.52</v>
      </c>
    </row>
    <row r="6512" customFormat="false" ht="12.75" hidden="true" customHeight="false" outlineLevel="0" collapsed="false">
      <c r="A6512" s="197" t="s">
        <v>12876</v>
      </c>
      <c r="B6512" s="197" t="str">
        <f aca="false">C6512&amp;D6512&amp;E6512&amp;F6512&amp;G6512&amp;H6512</f>
        <v>MONTAGEM DE JUNTA DRESSER COM ANCORAGENS(HARNESS),EXCLUSIVEA PECA,COM DIAMETRO DE 1200MM. CUSTO POR PECA</v>
      </c>
      <c r="C6512" s="197" t="s">
        <v>12837</v>
      </c>
      <c r="D6512" s="197" t="s">
        <v>12877</v>
      </c>
      <c r="I6512" s="197" t="s">
        <v>30</v>
      </c>
      <c r="J6512" s="197" t="n">
        <v>3015.29</v>
      </c>
    </row>
    <row r="6513" customFormat="false" ht="12.75" hidden="true" customHeight="false" outlineLevel="0" collapsed="false">
      <c r="A6513" s="197" t="s">
        <v>12878</v>
      </c>
      <c r="B6513" s="197" t="str">
        <f aca="false">C6513&amp;D6513&amp;E6513&amp;F6513&amp;G6513&amp;H6513</f>
        <v>MONTAGEM DE JUNTA DRESSER COM ANCORAGENS(HARNESS),EXCLUSIVEA PECA,COM DIAMETRO DE 1200MM. CUSTO POR PECA</v>
      </c>
      <c r="C6513" s="197" t="s">
        <v>12837</v>
      </c>
      <c r="D6513" s="197" t="s">
        <v>12877</v>
      </c>
      <c r="I6513" s="197" t="s">
        <v>30</v>
      </c>
      <c r="J6513" s="197" t="n">
        <v>2763.36</v>
      </c>
    </row>
    <row r="6514" customFormat="false" ht="12.75" hidden="true" customHeight="false" outlineLevel="0" collapsed="false">
      <c r="A6514" s="197" t="s">
        <v>12879</v>
      </c>
      <c r="B6514" s="197" t="str">
        <f aca="false">C6514&amp;D6514&amp;E6514&amp;F6514&amp;G6514&amp;H6514</f>
        <v>MONTAGEM DE JUNTA DRESSER COM ANCORAGENS(HARNESS),EXCLUSIVEA PECA,COM DIAMETRO DE 1300MM. CUSTO POR PECA</v>
      </c>
      <c r="C6514" s="197" t="s">
        <v>12837</v>
      </c>
      <c r="D6514" s="197" t="s">
        <v>12880</v>
      </c>
      <c r="I6514" s="197" t="s">
        <v>30</v>
      </c>
      <c r="J6514" s="197" t="n">
        <v>3268.57</v>
      </c>
    </row>
    <row r="6515" customFormat="false" ht="12.75" hidden="true" customHeight="false" outlineLevel="0" collapsed="false">
      <c r="A6515" s="197" t="s">
        <v>12881</v>
      </c>
      <c r="B6515" s="197" t="str">
        <f aca="false">C6515&amp;D6515&amp;E6515&amp;F6515&amp;G6515&amp;H6515</f>
        <v>MONTAGEM DE JUNTA DRESSER COM ANCORAGENS(HARNESS),EXCLUSIVEA PECA,COM DIAMETRO DE 1300MM. CUSTO POR PECA</v>
      </c>
      <c r="C6515" s="197" t="s">
        <v>12837</v>
      </c>
      <c r="D6515" s="197" t="s">
        <v>12880</v>
      </c>
      <c r="I6515" s="197" t="s">
        <v>30</v>
      </c>
      <c r="J6515" s="197" t="n">
        <v>2994.57</v>
      </c>
    </row>
    <row r="6516" customFormat="false" ht="12.75" hidden="true" customHeight="false" outlineLevel="0" collapsed="false">
      <c r="A6516" s="197" t="s">
        <v>12882</v>
      </c>
      <c r="B6516" s="197" t="str">
        <f aca="false">C6516&amp;D6516&amp;E6516&amp;F6516&amp;G6516&amp;H6516</f>
        <v>MONTAGEM DE JUNTA DRESSER COM ANCORAGENS(HARNESS),EXCLUSIVEA PECA,COM DIAMETRO DE 1500MM. CUSTO POR PECA</v>
      </c>
      <c r="C6516" s="197" t="s">
        <v>12837</v>
      </c>
      <c r="D6516" s="197" t="s">
        <v>12883</v>
      </c>
      <c r="I6516" s="197" t="s">
        <v>30</v>
      </c>
      <c r="J6516" s="197" t="n">
        <v>4795.04</v>
      </c>
    </row>
    <row r="6517" customFormat="false" ht="12.75" hidden="true" customHeight="false" outlineLevel="0" collapsed="false">
      <c r="A6517" s="197" t="s">
        <v>12884</v>
      </c>
      <c r="B6517" s="197" t="str">
        <f aca="false">C6517&amp;D6517&amp;E6517&amp;F6517&amp;G6517&amp;H6517</f>
        <v>MONTAGEM DE JUNTA DRESSER COM ANCORAGENS(HARNESS),EXCLUSIVEA PECA,COM DIAMETRO DE 1500MM. CUSTO POR PECA</v>
      </c>
      <c r="C6517" s="197" t="s">
        <v>12837</v>
      </c>
      <c r="D6517" s="197" t="s">
        <v>12883</v>
      </c>
      <c r="I6517" s="197" t="s">
        <v>30</v>
      </c>
      <c r="J6517" s="197" t="n">
        <v>4393.73</v>
      </c>
    </row>
    <row r="6518" customFormat="false" ht="12.75" hidden="true" customHeight="false" outlineLevel="0" collapsed="false">
      <c r="A6518" s="197" t="s">
        <v>12885</v>
      </c>
      <c r="B6518" s="197" t="str">
        <f aca="false">C6518&amp;D6518&amp;E6518&amp;F6518&amp;G6518&amp;H6518</f>
        <v>MONTAGEM DE JUNTA DRESSER COM ANCORAGENS(HARNESS),EXCLUSIVEA PECA,COM DIAMETRO DE 2000MM. CUSTO POR PECA</v>
      </c>
      <c r="C6518" s="197" t="s">
        <v>12837</v>
      </c>
      <c r="D6518" s="197" t="s">
        <v>12886</v>
      </c>
      <c r="I6518" s="197" t="s">
        <v>30</v>
      </c>
      <c r="J6518" s="197" t="n">
        <v>6359.59</v>
      </c>
    </row>
    <row r="6519" customFormat="false" ht="12.75" hidden="true" customHeight="false" outlineLevel="0" collapsed="false">
      <c r="A6519" s="197" t="s">
        <v>12887</v>
      </c>
      <c r="B6519" s="197" t="str">
        <f aca="false">C6519&amp;D6519&amp;E6519&amp;F6519&amp;G6519&amp;H6519</f>
        <v>MONTAGEM DE JUNTA DRESSER COM ANCORAGENS(HARNESS),EXCLUSIVEA PECA,COM DIAMETRO DE 2000MM. CUSTO POR PECA</v>
      </c>
      <c r="C6519" s="197" t="s">
        <v>12837</v>
      </c>
      <c r="D6519" s="197" t="s">
        <v>12886</v>
      </c>
      <c r="I6519" s="197" t="s">
        <v>30</v>
      </c>
      <c r="J6519" s="197" t="n">
        <v>5825.76</v>
      </c>
    </row>
    <row r="6520" customFormat="false" ht="12.75" hidden="true" customHeight="false" outlineLevel="0" collapsed="false">
      <c r="A6520" s="197" t="s">
        <v>12888</v>
      </c>
      <c r="B6520" s="197" t="str">
        <f aca="false">C6520&amp;D6520&amp;E6520&amp;F6520&amp;G6520&amp;H6520</f>
        <v>MONTAGEM DE JUNTA DRESSER COM ANCORAGENS(HARNESS),EXCLUSIVEA PECA,COM DIAMETRO DE 2500MM. CUSTO POR PECA</v>
      </c>
      <c r="C6520" s="197" t="s">
        <v>12837</v>
      </c>
      <c r="D6520" s="197" t="s">
        <v>12889</v>
      </c>
      <c r="I6520" s="197" t="s">
        <v>30</v>
      </c>
      <c r="J6520" s="197" t="n">
        <v>7942.41</v>
      </c>
    </row>
    <row r="6521" customFormat="false" ht="12.75" hidden="true" customHeight="false" outlineLevel="0" collapsed="false">
      <c r="A6521" s="197" t="s">
        <v>12890</v>
      </c>
      <c r="B6521" s="197" t="str">
        <f aca="false">C6521&amp;D6521&amp;E6521&amp;F6521&amp;G6521&amp;H6521</f>
        <v>MONTAGEM DE JUNTA DRESSER COM ANCORAGENS(HARNESS),EXCLUSIVEA PECA,COM DIAMETRO DE 2500MM. CUSTO POR PECA</v>
      </c>
      <c r="C6521" s="197" t="s">
        <v>12837</v>
      </c>
      <c r="D6521" s="197" t="s">
        <v>12889</v>
      </c>
      <c r="I6521" s="197" t="s">
        <v>30</v>
      </c>
      <c r="J6521" s="197" t="n">
        <v>7273.83</v>
      </c>
    </row>
    <row r="6522" customFormat="false" ht="12.75" hidden="true" customHeight="false" outlineLevel="0" collapsed="false">
      <c r="A6522" s="197" t="s">
        <v>12891</v>
      </c>
      <c r="B6522" s="197" t="str">
        <f aca="false">C6522&amp;D6522&amp;E6522&amp;F6522&amp;G6522&amp;H6522</f>
        <v>MONTAGEM PREVIA DE VAOS RETOS, PARA TRAVESSIAS AEREAS DE ADUTORAS DE ACO,COM DIAMETRO DE 300MM</v>
      </c>
      <c r="C6522" s="197" t="s">
        <v>12892</v>
      </c>
      <c r="D6522" s="197" t="s">
        <v>12893</v>
      </c>
      <c r="I6522" s="197" t="s">
        <v>338</v>
      </c>
      <c r="J6522" s="197" t="n">
        <v>205.62</v>
      </c>
    </row>
    <row r="6523" customFormat="false" ht="12.75" hidden="true" customHeight="false" outlineLevel="0" collapsed="false">
      <c r="A6523" s="197" t="s">
        <v>12894</v>
      </c>
      <c r="B6523" s="197" t="str">
        <f aca="false">C6523&amp;D6523&amp;E6523&amp;F6523&amp;G6523&amp;H6523</f>
        <v>MONTAGEM PREVIA DE VAOS RETOS, PARA TRAVESSIAS AEREAS DE ADUTORAS DE ACO,COM DIAMETRO DE 300MM</v>
      </c>
      <c r="C6523" s="197" t="s">
        <v>12892</v>
      </c>
      <c r="D6523" s="197" t="s">
        <v>12893</v>
      </c>
      <c r="I6523" s="197" t="s">
        <v>338</v>
      </c>
      <c r="J6523" s="197" t="n">
        <v>187.02</v>
      </c>
    </row>
    <row r="6524" customFormat="false" ht="12.75" hidden="true" customHeight="false" outlineLevel="0" collapsed="false">
      <c r="A6524" s="197" t="s">
        <v>12895</v>
      </c>
      <c r="B6524" s="197" t="str">
        <f aca="false">C6524&amp;D6524&amp;E6524&amp;F6524&amp;G6524&amp;H6524</f>
        <v>MONTAGEM PREVIA DE VAOS RETOS, PARA TRAVESSIAS AEREAS DE ADUTORAS DE ACO,COM DIAMETRO DE 400MM</v>
      </c>
      <c r="C6524" s="197" t="s">
        <v>12892</v>
      </c>
      <c r="D6524" s="197" t="s">
        <v>12896</v>
      </c>
      <c r="I6524" s="197" t="s">
        <v>338</v>
      </c>
      <c r="J6524" s="197" t="n">
        <v>264.27</v>
      </c>
    </row>
    <row r="6525" customFormat="false" ht="12.75" hidden="true" customHeight="false" outlineLevel="0" collapsed="false">
      <c r="A6525" s="197" t="s">
        <v>12897</v>
      </c>
      <c r="B6525" s="197" t="str">
        <f aca="false">C6525&amp;D6525&amp;E6525&amp;F6525&amp;G6525&amp;H6525</f>
        <v>MONTAGEM PREVIA DE VAOS RETOS, PARA TRAVESSIAS AEREAS DE ADUTORAS DE ACO,COM DIAMETRO DE 400MM</v>
      </c>
      <c r="C6525" s="197" t="s">
        <v>12892</v>
      </c>
      <c r="D6525" s="197" t="s">
        <v>12896</v>
      </c>
      <c r="I6525" s="197" t="s">
        <v>338</v>
      </c>
      <c r="J6525" s="197" t="n">
        <v>240.38</v>
      </c>
    </row>
    <row r="6526" customFormat="false" ht="12.75" hidden="true" customHeight="false" outlineLevel="0" collapsed="false">
      <c r="A6526" s="197" t="s">
        <v>12898</v>
      </c>
      <c r="B6526" s="197" t="str">
        <f aca="false">C6526&amp;D6526&amp;E6526&amp;F6526&amp;G6526&amp;H6526</f>
        <v>MONTAGEM PREVIA DE VAOS RETOS, PARA TRAVESSIAS AEREAS DE ADUTORAS DE ACO,COM DIAMETRO DE 500MM</v>
      </c>
      <c r="C6526" s="197" t="s">
        <v>12892</v>
      </c>
      <c r="D6526" s="197" t="s">
        <v>12899</v>
      </c>
      <c r="I6526" s="197" t="s">
        <v>338</v>
      </c>
      <c r="J6526" s="197" t="n">
        <v>307.15</v>
      </c>
    </row>
    <row r="6527" customFormat="false" ht="12.75" hidden="true" customHeight="false" outlineLevel="0" collapsed="false">
      <c r="A6527" s="197" t="s">
        <v>12900</v>
      </c>
      <c r="B6527" s="197" t="str">
        <f aca="false">C6527&amp;D6527&amp;E6527&amp;F6527&amp;G6527&amp;H6527</f>
        <v>MONTAGEM PREVIA DE VAOS RETOS, PARA TRAVESSIAS AEREAS DE ADUTORAS DE ACO,COM DIAMETRO DE 500MM</v>
      </c>
      <c r="C6527" s="197" t="s">
        <v>12892</v>
      </c>
      <c r="D6527" s="197" t="s">
        <v>12899</v>
      </c>
      <c r="I6527" s="197" t="s">
        <v>338</v>
      </c>
      <c r="J6527" s="197" t="n">
        <v>279.3</v>
      </c>
    </row>
    <row r="6528" customFormat="false" ht="12.75" hidden="true" customHeight="false" outlineLevel="0" collapsed="false">
      <c r="A6528" s="197" t="s">
        <v>12901</v>
      </c>
      <c r="B6528" s="197" t="str">
        <f aca="false">C6528&amp;D6528&amp;E6528&amp;F6528&amp;G6528&amp;H6528</f>
        <v>MONTAGEM PREVIA DE VAOS RETOS, PARA TRAVESSIAS AEREAS DE ADUTORAS DE ACO,COM DIAMETRO DE 600MM</v>
      </c>
      <c r="C6528" s="197" t="s">
        <v>12892</v>
      </c>
      <c r="D6528" s="197" t="s">
        <v>12902</v>
      </c>
      <c r="I6528" s="197" t="s">
        <v>338</v>
      </c>
      <c r="J6528" s="197" t="n">
        <v>373.66</v>
      </c>
    </row>
    <row r="6529" customFormat="false" ht="12.75" hidden="true" customHeight="false" outlineLevel="0" collapsed="false">
      <c r="A6529" s="197" t="s">
        <v>12903</v>
      </c>
      <c r="B6529" s="197" t="str">
        <f aca="false">C6529&amp;D6529&amp;E6529&amp;F6529&amp;G6529&amp;H6529</f>
        <v>MONTAGEM PREVIA DE VAOS RETOS, PARA TRAVESSIAS AEREAS DE ADUTORAS DE ACO,COM DIAMETRO DE 600MM</v>
      </c>
      <c r="C6529" s="197" t="s">
        <v>12892</v>
      </c>
      <c r="D6529" s="197" t="s">
        <v>12902</v>
      </c>
      <c r="I6529" s="197" t="s">
        <v>338</v>
      </c>
      <c r="J6529" s="197" t="n">
        <v>339.77</v>
      </c>
    </row>
    <row r="6530" customFormat="false" ht="12.75" hidden="true" customHeight="false" outlineLevel="0" collapsed="false">
      <c r="A6530" s="197" t="s">
        <v>12904</v>
      </c>
      <c r="B6530" s="197" t="str">
        <f aca="false">C6530&amp;D6530&amp;E6530&amp;F6530&amp;G6530&amp;H6530</f>
        <v>MONTAGEM PREVIA DE VAOS RETOS, PARA TRAVESSIAS AEREAS DE ADUTORAS DE ACO,COM DIAMETRO DE 700MM</v>
      </c>
      <c r="C6530" s="197" t="s">
        <v>12892</v>
      </c>
      <c r="D6530" s="197" t="s">
        <v>12905</v>
      </c>
      <c r="I6530" s="197" t="s">
        <v>338</v>
      </c>
      <c r="J6530" s="197" t="n">
        <v>494.43</v>
      </c>
    </row>
    <row r="6531" customFormat="false" ht="12.75" hidden="true" customHeight="false" outlineLevel="0" collapsed="false">
      <c r="A6531" s="197" t="s">
        <v>12906</v>
      </c>
      <c r="B6531" s="197" t="str">
        <f aca="false">C6531&amp;D6531&amp;E6531&amp;F6531&amp;G6531&amp;H6531</f>
        <v>MONTAGEM PREVIA DE VAOS RETOS, PARA TRAVESSIAS AEREAS DE ADUTORAS DE ACO,COM DIAMETRO DE 700MM</v>
      </c>
      <c r="C6531" s="197" t="s">
        <v>12892</v>
      </c>
      <c r="D6531" s="197" t="s">
        <v>12905</v>
      </c>
      <c r="I6531" s="197" t="s">
        <v>338</v>
      </c>
      <c r="J6531" s="197" t="n">
        <v>449.82</v>
      </c>
    </row>
    <row r="6532" customFormat="false" ht="12.75" hidden="true" customHeight="false" outlineLevel="0" collapsed="false">
      <c r="A6532" s="197" t="s">
        <v>12907</v>
      </c>
      <c r="B6532" s="197" t="str">
        <f aca="false">C6532&amp;D6532&amp;E6532&amp;F6532&amp;G6532&amp;H6532</f>
        <v>MONTAGEM PREVIA DE VAOS RETOS, PARA TRAVESSIAS AEREAS DE ADUTORAS DE ACO,COM DIAMETRO DE 800MM</v>
      </c>
      <c r="C6532" s="197" t="s">
        <v>12892</v>
      </c>
      <c r="D6532" s="197" t="s">
        <v>12908</v>
      </c>
      <c r="I6532" s="197" t="s">
        <v>338</v>
      </c>
      <c r="J6532" s="197" t="n">
        <v>578.83</v>
      </c>
    </row>
    <row r="6533" customFormat="false" ht="12.75" hidden="true" customHeight="false" outlineLevel="0" collapsed="false">
      <c r="A6533" s="197" t="s">
        <v>12909</v>
      </c>
      <c r="B6533" s="197" t="str">
        <f aca="false">C6533&amp;D6533&amp;E6533&amp;F6533&amp;G6533&amp;H6533</f>
        <v>MONTAGEM PREVIA DE VAOS RETOS, PARA TRAVESSIAS AEREAS DE ADUTORAS DE ACO,COM DIAMETRO DE 800MM</v>
      </c>
      <c r="C6533" s="197" t="s">
        <v>12892</v>
      </c>
      <c r="D6533" s="197" t="s">
        <v>12908</v>
      </c>
      <c r="I6533" s="197" t="s">
        <v>338</v>
      </c>
      <c r="J6533" s="197" t="n">
        <v>526.57</v>
      </c>
    </row>
    <row r="6534" customFormat="false" ht="12.75" hidden="true" customHeight="false" outlineLevel="0" collapsed="false">
      <c r="A6534" s="197" t="s">
        <v>12910</v>
      </c>
      <c r="B6534" s="197" t="str">
        <f aca="false">C6534&amp;D6534&amp;E6534&amp;F6534&amp;G6534&amp;H6534</f>
        <v>MONTAGEM PREVIA DE VAOS RETOS, PARA TRAVESSIAS AEREAS DE ADUTORAS DE ACO,COM DIAMETRO DE 900MM</v>
      </c>
      <c r="C6534" s="197" t="s">
        <v>12892</v>
      </c>
      <c r="D6534" s="197" t="s">
        <v>12911</v>
      </c>
      <c r="I6534" s="197" t="s">
        <v>338</v>
      </c>
      <c r="J6534" s="197" t="n">
        <v>702.61</v>
      </c>
    </row>
    <row r="6535" customFormat="false" ht="12.75" hidden="true" customHeight="false" outlineLevel="0" collapsed="false">
      <c r="A6535" s="197" t="s">
        <v>12912</v>
      </c>
      <c r="B6535" s="197" t="str">
        <f aca="false">C6535&amp;D6535&amp;E6535&amp;F6535&amp;G6535&amp;H6535</f>
        <v>MONTAGEM PREVIA DE VAOS RETOS, PARA TRAVESSIAS AEREAS DE ADUTORAS DE ACO,COM DIAMETRO DE 900MM</v>
      </c>
      <c r="C6535" s="197" t="s">
        <v>12892</v>
      </c>
      <c r="D6535" s="197" t="s">
        <v>12911</v>
      </c>
      <c r="I6535" s="197" t="s">
        <v>338</v>
      </c>
      <c r="J6535" s="197" t="n">
        <v>639.62</v>
      </c>
    </row>
    <row r="6536" customFormat="false" ht="12.75" hidden="true" customHeight="false" outlineLevel="0" collapsed="false">
      <c r="A6536" s="197" t="s">
        <v>12913</v>
      </c>
      <c r="B6536" s="197" t="str">
        <f aca="false">C6536&amp;D6536&amp;E6536&amp;F6536&amp;G6536&amp;H6536</f>
        <v>MONTAGEM PREVIA DE VAOS RETOS, PARA TRAVESSIAS AEREAS DE ADUTORAS DE ACO,COM DIAMETRO DE 1000MM</v>
      </c>
      <c r="C6536" s="197" t="s">
        <v>12892</v>
      </c>
      <c r="D6536" s="197" t="s">
        <v>12914</v>
      </c>
      <c r="I6536" s="197" t="s">
        <v>338</v>
      </c>
      <c r="J6536" s="197" t="n">
        <v>668.31</v>
      </c>
    </row>
    <row r="6537" customFormat="false" ht="12.75" hidden="true" customHeight="false" outlineLevel="0" collapsed="false">
      <c r="A6537" s="197" t="s">
        <v>12915</v>
      </c>
      <c r="B6537" s="197" t="str">
        <f aca="false">C6537&amp;D6537&amp;E6537&amp;F6537&amp;G6537&amp;H6537</f>
        <v>MONTAGEM PREVIA DE VAOS RETOS, PARA TRAVESSIAS AEREAS DE ADUTORAS DE ACO,COM DIAMETRO DE 1000MM</v>
      </c>
      <c r="C6537" s="197" t="s">
        <v>12892</v>
      </c>
      <c r="D6537" s="197" t="s">
        <v>12914</v>
      </c>
      <c r="I6537" s="197" t="s">
        <v>338</v>
      </c>
      <c r="J6537" s="197" t="n">
        <v>607.74</v>
      </c>
    </row>
    <row r="6538" customFormat="false" ht="12.75" hidden="true" customHeight="false" outlineLevel="0" collapsed="false">
      <c r="A6538" s="197" t="s">
        <v>12916</v>
      </c>
      <c r="B6538" s="197" t="str">
        <f aca="false">C6538&amp;D6538&amp;E6538&amp;F6538&amp;G6538&amp;H6538</f>
        <v>MONTAGEM PREVIA DE VAOS RETOS, PARA TRAVESSIAS AEREAS DE ADUTORAS DE ACO,COM DIAMETRO DE 1200MM</v>
      </c>
      <c r="C6538" s="197" t="s">
        <v>12892</v>
      </c>
      <c r="D6538" s="197" t="s">
        <v>12917</v>
      </c>
      <c r="I6538" s="197" t="s">
        <v>338</v>
      </c>
      <c r="J6538" s="197" t="n">
        <v>885.4</v>
      </c>
    </row>
    <row r="6539" customFormat="false" ht="12.75" hidden="true" customHeight="false" outlineLevel="0" collapsed="false">
      <c r="A6539" s="197" t="s">
        <v>12918</v>
      </c>
      <c r="B6539" s="197" t="str">
        <f aca="false">C6539&amp;D6539&amp;E6539&amp;F6539&amp;G6539&amp;H6539</f>
        <v>MONTAGEM PREVIA DE VAOS RETOS, PARA TRAVESSIAS AEREAS DE ADUTORAS DE ACO,COM DIAMETRO DE 1200MM</v>
      </c>
      <c r="C6539" s="197" t="s">
        <v>12892</v>
      </c>
      <c r="D6539" s="197" t="s">
        <v>12917</v>
      </c>
      <c r="I6539" s="197" t="s">
        <v>338</v>
      </c>
      <c r="J6539" s="197" t="n">
        <v>805.95</v>
      </c>
    </row>
    <row r="6540" customFormat="false" ht="12.75" hidden="true" customHeight="false" outlineLevel="0" collapsed="false">
      <c r="A6540" s="197" t="s">
        <v>12919</v>
      </c>
      <c r="B6540" s="197" t="str">
        <f aca="false">C6540&amp;D6540&amp;E6540&amp;F6540&amp;G6540&amp;H6540</f>
        <v>MONTAGEM PREVIA DE VAOS RETOS, PARA TRAVESSIAS AEREAS DE ADUTORAS DE ACO,COM DIAMETRO DE 1500MM</v>
      </c>
      <c r="C6540" s="197" t="s">
        <v>12892</v>
      </c>
      <c r="D6540" s="197" t="s">
        <v>12920</v>
      </c>
      <c r="I6540" s="197" t="s">
        <v>338</v>
      </c>
      <c r="J6540" s="197" t="n">
        <v>1039.84</v>
      </c>
    </row>
    <row r="6541" customFormat="false" ht="12.75" hidden="true" customHeight="false" outlineLevel="0" collapsed="false">
      <c r="A6541" s="197" t="s">
        <v>12921</v>
      </c>
      <c r="B6541" s="197" t="str">
        <f aca="false">C6541&amp;D6541&amp;E6541&amp;F6541&amp;G6541&amp;H6541</f>
        <v>MONTAGEM PREVIA DE VAOS RETOS, PARA TRAVESSIAS AEREAS DE ADUTORAS DE ACO,COM DIAMETRO DE 1500MM</v>
      </c>
      <c r="C6541" s="197" t="s">
        <v>12892</v>
      </c>
      <c r="D6541" s="197" t="s">
        <v>12920</v>
      </c>
      <c r="I6541" s="197" t="s">
        <v>338</v>
      </c>
      <c r="J6541" s="197" t="n">
        <v>946.44</v>
      </c>
    </row>
    <row r="6542" customFormat="false" ht="12.75" hidden="true" customHeight="false" outlineLevel="0" collapsed="false">
      <c r="A6542" s="197" t="s">
        <v>12922</v>
      </c>
      <c r="B6542" s="197" t="str">
        <f aca="false">C6542&amp;D6542&amp;E6542&amp;F6542&amp;G6542&amp;H6542</f>
        <v>MONTAGEM PREVIA DE VAOS RETOS, PARA TRAVESSIAS AEREAS DE ADUTORAS DE ACO,COM DIAMETRO DE 1750MM</v>
      </c>
      <c r="C6542" s="197" t="s">
        <v>12892</v>
      </c>
      <c r="D6542" s="197" t="s">
        <v>12923</v>
      </c>
      <c r="I6542" s="197" t="s">
        <v>338</v>
      </c>
      <c r="J6542" s="197" t="n">
        <v>1344.09</v>
      </c>
    </row>
    <row r="6543" customFormat="false" ht="12.75" hidden="true" customHeight="false" outlineLevel="0" collapsed="false">
      <c r="A6543" s="197" t="s">
        <v>12924</v>
      </c>
      <c r="B6543" s="197" t="str">
        <f aca="false">C6543&amp;D6543&amp;E6543&amp;F6543&amp;G6543&amp;H6543</f>
        <v>MONTAGEM PREVIA DE VAOS RETOS, PARA TRAVESSIAS AEREAS DE ADUTORAS DE ACO,COM DIAMETRO DE 1750MM</v>
      </c>
      <c r="C6543" s="197" t="s">
        <v>12892</v>
      </c>
      <c r="D6543" s="197" t="s">
        <v>12923</v>
      </c>
      <c r="I6543" s="197" t="s">
        <v>338</v>
      </c>
      <c r="J6543" s="197" t="n">
        <v>1224.53</v>
      </c>
    </row>
    <row r="6544" customFormat="false" ht="12.75" hidden="true" customHeight="false" outlineLevel="0" collapsed="false">
      <c r="A6544" s="197" t="s">
        <v>12925</v>
      </c>
      <c r="B6544" s="197" t="str">
        <f aca="false">C6544&amp;D6544&amp;E6544&amp;F6544&amp;G6544&amp;H6544</f>
        <v>MONTAGEM PREVIA DE VAOS RETOS, PARA TRAVESSIAS AEREAS DE ADUTORAS DE ACO,COM DIAMETRO DE 2000MM</v>
      </c>
      <c r="C6544" s="197" t="s">
        <v>12892</v>
      </c>
      <c r="D6544" s="197" t="s">
        <v>12926</v>
      </c>
      <c r="I6544" s="197" t="s">
        <v>338</v>
      </c>
      <c r="J6544" s="197" t="n">
        <v>1513</v>
      </c>
    </row>
    <row r="6545" customFormat="false" ht="12.75" hidden="true" customHeight="false" outlineLevel="0" collapsed="false">
      <c r="A6545" s="197" t="s">
        <v>12927</v>
      </c>
      <c r="B6545" s="197" t="str">
        <f aca="false">C6545&amp;D6545&amp;E6545&amp;F6545&amp;G6545&amp;H6545</f>
        <v>MONTAGEM PREVIA DE VAOS RETOS, PARA TRAVESSIAS AEREAS DE ADUTORAS DE ACO,COM DIAMETRO DE 2000MM</v>
      </c>
      <c r="C6545" s="197" t="s">
        <v>12892</v>
      </c>
      <c r="D6545" s="197" t="s">
        <v>12926</v>
      </c>
      <c r="I6545" s="197" t="s">
        <v>338</v>
      </c>
      <c r="J6545" s="197" t="n">
        <v>1378.54</v>
      </c>
    </row>
    <row r="6546" customFormat="false" ht="12.75" hidden="true" customHeight="false" outlineLevel="0" collapsed="false">
      <c r="A6546" s="197" t="s">
        <v>12928</v>
      </c>
      <c r="B6546" s="197" t="str">
        <f aca="false">C6546&amp;D6546&amp;E6546&amp;F6546&amp;G6546&amp;H6546</f>
        <v>MONTAGEM PREVIA DE PORTICOS OU ARCOS,PARA TRAVESSIAS AEREASEM TUBOS DE ACO,COM DIAMETRO DE 300MM</v>
      </c>
      <c r="C6546" s="197" t="s">
        <v>12929</v>
      </c>
      <c r="D6546" s="197" t="s">
        <v>12930</v>
      </c>
      <c r="I6546" s="197" t="s">
        <v>338</v>
      </c>
      <c r="J6546" s="197" t="n">
        <v>470.19</v>
      </c>
    </row>
    <row r="6547" customFormat="false" ht="12.75" hidden="true" customHeight="false" outlineLevel="0" collapsed="false">
      <c r="A6547" s="197" t="s">
        <v>12931</v>
      </c>
      <c r="B6547" s="197" t="str">
        <f aca="false">C6547&amp;D6547&amp;E6547&amp;F6547&amp;G6547&amp;H6547</f>
        <v>MONTAGEM PREVIA DE PORTICOS OU ARCOS,PARA TRAVESSIAS AEREASEM TUBOS DE ACO,COM DIAMETRO DE 300MM</v>
      </c>
      <c r="C6547" s="197" t="s">
        <v>12929</v>
      </c>
      <c r="D6547" s="197" t="s">
        <v>12930</v>
      </c>
      <c r="I6547" s="197" t="s">
        <v>338</v>
      </c>
      <c r="J6547" s="197" t="n">
        <v>426.6</v>
      </c>
    </row>
    <row r="6548" customFormat="false" ht="12.75" hidden="true" customHeight="false" outlineLevel="0" collapsed="false">
      <c r="A6548" s="197" t="s">
        <v>12932</v>
      </c>
      <c r="B6548" s="197" t="str">
        <f aca="false">C6548&amp;D6548&amp;E6548&amp;F6548&amp;G6548&amp;H6548</f>
        <v>MONTAGEM PREVIA DE PORTICOS OU ARCOS,PARA TRAVESSIAS AEREASEM TUBOS DE ACO,COM DIAMETRO DE 400MM</v>
      </c>
      <c r="C6548" s="197" t="s">
        <v>12929</v>
      </c>
      <c r="D6548" s="197" t="s">
        <v>12933</v>
      </c>
      <c r="I6548" s="197" t="s">
        <v>338</v>
      </c>
      <c r="J6548" s="197" t="n">
        <v>604.69</v>
      </c>
    </row>
    <row r="6549" customFormat="false" ht="12.75" hidden="true" customHeight="false" outlineLevel="0" collapsed="false">
      <c r="A6549" s="197" t="s">
        <v>12934</v>
      </c>
      <c r="B6549" s="197" t="str">
        <f aca="false">C6549&amp;D6549&amp;E6549&amp;F6549&amp;G6549&amp;H6549</f>
        <v>MONTAGEM PREVIA DE PORTICOS OU ARCOS,PARA TRAVESSIAS AEREASEM TUBOS DE ACO,COM DIAMETRO DE 400MM</v>
      </c>
      <c r="C6549" s="197" t="s">
        <v>12929</v>
      </c>
      <c r="D6549" s="197" t="s">
        <v>12933</v>
      </c>
      <c r="I6549" s="197" t="s">
        <v>338</v>
      </c>
      <c r="J6549" s="197" t="n">
        <v>548.67</v>
      </c>
    </row>
    <row r="6550" customFormat="false" ht="12.75" hidden="true" customHeight="false" outlineLevel="0" collapsed="false">
      <c r="A6550" s="197" t="s">
        <v>12935</v>
      </c>
      <c r="B6550" s="197" t="str">
        <f aca="false">C6550&amp;D6550&amp;E6550&amp;F6550&amp;G6550&amp;H6550</f>
        <v>MONTAGEM PREVIA DE PORTICOS OU ARCOS,PARA TRAVESSIAS AEREASEM TUBOS DE ACO,COM DIAMETRO DE 500MM</v>
      </c>
      <c r="C6550" s="197" t="s">
        <v>12929</v>
      </c>
      <c r="D6550" s="197" t="s">
        <v>12936</v>
      </c>
      <c r="I6550" s="197" t="s">
        <v>338</v>
      </c>
      <c r="J6550" s="197" t="n">
        <v>811.27</v>
      </c>
    </row>
    <row r="6551" customFormat="false" ht="12.75" hidden="true" customHeight="false" outlineLevel="0" collapsed="false">
      <c r="A6551" s="197" t="s">
        <v>12937</v>
      </c>
      <c r="B6551" s="197" t="str">
        <f aca="false">C6551&amp;D6551&amp;E6551&amp;F6551&amp;G6551&amp;H6551</f>
        <v>MONTAGEM PREVIA DE PORTICOS OU ARCOS,PARA TRAVESSIAS AEREASEM TUBOS DE ACO,COM DIAMETRO DE 500MM</v>
      </c>
      <c r="C6551" s="197" t="s">
        <v>12929</v>
      </c>
      <c r="D6551" s="197" t="s">
        <v>12936</v>
      </c>
      <c r="I6551" s="197" t="s">
        <v>338</v>
      </c>
      <c r="J6551" s="197" t="n">
        <v>736.84</v>
      </c>
    </row>
    <row r="6552" customFormat="false" ht="12.75" hidden="true" customHeight="false" outlineLevel="0" collapsed="false">
      <c r="A6552" s="197" t="s">
        <v>12938</v>
      </c>
      <c r="B6552" s="197" t="str">
        <f aca="false">C6552&amp;D6552&amp;E6552&amp;F6552&amp;G6552&amp;H6552</f>
        <v>MONTAGEM PREVIA DE PORTICOS OU ARCOS,PARA TRAVESSIAS AEREASEM TUBOS DE ACO,COM DIAMETRO DE 600MM</v>
      </c>
      <c r="C6552" s="197" t="s">
        <v>12929</v>
      </c>
      <c r="D6552" s="197" t="s">
        <v>12939</v>
      </c>
      <c r="I6552" s="197" t="s">
        <v>338</v>
      </c>
      <c r="J6552" s="197" t="n">
        <v>985.18</v>
      </c>
    </row>
    <row r="6553" customFormat="false" ht="12.75" hidden="true" customHeight="false" outlineLevel="0" collapsed="false">
      <c r="A6553" s="197" t="s">
        <v>12940</v>
      </c>
      <c r="B6553" s="197" t="str">
        <f aca="false">C6553&amp;D6553&amp;E6553&amp;F6553&amp;G6553&amp;H6553</f>
        <v>MONTAGEM PREVIA DE PORTICOS OU ARCOS,PARA TRAVESSIAS AEREASEM TUBOS DE ACO,COM DIAMETRO DE 600MM</v>
      </c>
      <c r="C6553" s="197" t="s">
        <v>12929</v>
      </c>
      <c r="D6553" s="197" t="s">
        <v>12939</v>
      </c>
      <c r="I6553" s="197" t="s">
        <v>338</v>
      </c>
      <c r="J6553" s="197" t="n">
        <v>894.74</v>
      </c>
    </row>
    <row r="6554" customFormat="false" ht="12.75" hidden="true" customHeight="false" outlineLevel="0" collapsed="false">
      <c r="A6554" s="197" t="s">
        <v>12941</v>
      </c>
      <c r="B6554" s="197" t="str">
        <f aca="false">C6554&amp;D6554&amp;E6554&amp;F6554&amp;G6554&amp;H6554</f>
        <v>MONTAGEM PREVIA DE PORTICOS OU ARCOS,PARA TRAVESSIAS AEREASEM TUBOS DE ACO,COM DIAMETRO DE 700MM</v>
      </c>
      <c r="C6554" s="197" t="s">
        <v>12929</v>
      </c>
      <c r="D6554" s="197" t="s">
        <v>12942</v>
      </c>
      <c r="I6554" s="197" t="s">
        <v>338</v>
      </c>
      <c r="J6554" s="197" t="n">
        <v>1367.37</v>
      </c>
    </row>
    <row r="6555" customFormat="false" ht="12.75" hidden="true" customHeight="false" outlineLevel="0" collapsed="false">
      <c r="A6555" s="197" t="s">
        <v>12943</v>
      </c>
      <c r="B6555" s="197" t="str">
        <f aca="false">C6555&amp;D6555&amp;E6555&amp;F6555&amp;G6555&amp;H6555</f>
        <v>MONTAGEM PREVIA DE PORTICOS OU ARCOS,PARA TRAVESSIAS AEREASEM TUBOS DE ACO,COM DIAMETRO DE 700MM</v>
      </c>
      <c r="C6555" s="197" t="s">
        <v>12929</v>
      </c>
      <c r="D6555" s="197" t="s">
        <v>12942</v>
      </c>
      <c r="I6555" s="197" t="s">
        <v>338</v>
      </c>
      <c r="J6555" s="197" t="n">
        <v>1243.14</v>
      </c>
    </row>
    <row r="6556" customFormat="false" ht="12.75" hidden="true" customHeight="false" outlineLevel="0" collapsed="false">
      <c r="A6556" s="197" t="s">
        <v>12944</v>
      </c>
      <c r="B6556" s="197" t="str">
        <f aca="false">C6556&amp;D6556&amp;E6556&amp;F6556&amp;G6556&amp;H6556</f>
        <v>MONTAGEM PREVIA DE PORTICOS OU ARCOS,PARA TRAVESSIAS AEREASEM TUBOS DE ACO,COM DIAMETRO DE 800MM</v>
      </c>
      <c r="C6556" s="197" t="s">
        <v>12929</v>
      </c>
      <c r="D6556" s="197" t="s">
        <v>12945</v>
      </c>
      <c r="I6556" s="197" t="s">
        <v>338</v>
      </c>
      <c r="J6556" s="197" t="n">
        <v>1594.84</v>
      </c>
    </row>
    <row r="6557" customFormat="false" ht="12.75" hidden="true" customHeight="false" outlineLevel="0" collapsed="false">
      <c r="A6557" s="197" t="s">
        <v>12946</v>
      </c>
      <c r="B6557" s="197" t="str">
        <f aca="false">C6557&amp;D6557&amp;E6557&amp;F6557&amp;G6557&amp;H6557</f>
        <v>MONTAGEM PREVIA DE PORTICOS OU ARCOS,PARA TRAVESSIAS AEREASEM TUBOS DE ACO,COM DIAMETRO DE 800MM</v>
      </c>
      <c r="C6557" s="197" t="s">
        <v>12929</v>
      </c>
      <c r="D6557" s="197" t="s">
        <v>12945</v>
      </c>
      <c r="I6557" s="197" t="s">
        <v>338</v>
      </c>
      <c r="J6557" s="197" t="n">
        <v>1449.77</v>
      </c>
    </row>
    <row r="6558" customFormat="false" ht="12.75" hidden="true" customHeight="false" outlineLevel="0" collapsed="false">
      <c r="A6558" s="197" t="s">
        <v>12947</v>
      </c>
      <c r="B6558" s="197" t="str">
        <f aca="false">C6558&amp;D6558&amp;E6558&amp;F6558&amp;G6558&amp;H6558</f>
        <v>MONTAGEM PREVIA DE PORTICOS OU ARCOS,PARA TRAVESSIAS AEREASEM TUBOS DE ACO,COM DIAMETRO DE 900MM</v>
      </c>
      <c r="C6558" s="197" t="s">
        <v>12929</v>
      </c>
      <c r="D6558" s="197" t="s">
        <v>12948</v>
      </c>
      <c r="I6558" s="197" t="s">
        <v>338</v>
      </c>
      <c r="J6558" s="197" t="n">
        <v>2067.93</v>
      </c>
    </row>
    <row r="6559" customFormat="false" ht="12.75" hidden="true" customHeight="false" outlineLevel="0" collapsed="false">
      <c r="A6559" s="197" t="s">
        <v>12949</v>
      </c>
      <c r="B6559" s="197" t="str">
        <f aca="false">C6559&amp;D6559&amp;E6559&amp;F6559&amp;G6559&amp;H6559</f>
        <v>MONTAGEM PREVIA DE PORTICOS OU ARCOS,PARA TRAVESSIAS AEREASEM TUBOS DE ACO,COM DIAMETRO DE 900MM</v>
      </c>
      <c r="C6559" s="197" t="s">
        <v>12929</v>
      </c>
      <c r="D6559" s="197" t="s">
        <v>12948</v>
      </c>
      <c r="I6559" s="197" t="s">
        <v>338</v>
      </c>
      <c r="J6559" s="197" t="n">
        <v>1882</v>
      </c>
    </row>
    <row r="6560" customFormat="false" ht="12.75" hidden="true" customHeight="false" outlineLevel="0" collapsed="false">
      <c r="A6560" s="197" t="s">
        <v>12950</v>
      </c>
      <c r="B6560" s="197" t="str">
        <f aca="false">C6560&amp;D6560&amp;E6560&amp;F6560&amp;G6560&amp;H6560</f>
        <v>MONTAGEM PREVIA DE PORTICOS OU ARCOS,PARA TRAVESSIAS AEREASEM TUBOS DE ACO,COM DIAMETRO DE 1000MM</v>
      </c>
      <c r="C6560" s="197" t="s">
        <v>12929</v>
      </c>
      <c r="D6560" s="197" t="s">
        <v>12951</v>
      </c>
      <c r="I6560" s="197" t="s">
        <v>338</v>
      </c>
      <c r="J6560" s="197" t="n">
        <v>2263.88</v>
      </c>
    </row>
    <row r="6561" customFormat="false" ht="12.75" hidden="true" customHeight="false" outlineLevel="0" collapsed="false">
      <c r="A6561" s="197" t="s">
        <v>12952</v>
      </c>
      <c r="B6561" s="197" t="str">
        <f aca="false">C6561&amp;D6561&amp;E6561&amp;F6561&amp;G6561&amp;H6561</f>
        <v>MONTAGEM PREVIA DE PORTICOS OU ARCOS,PARA TRAVESSIAS AEREASEM TUBOS DE ACO,COM DIAMETRO DE 1000MM</v>
      </c>
      <c r="C6561" s="197" t="s">
        <v>12929</v>
      </c>
      <c r="D6561" s="197" t="s">
        <v>12951</v>
      </c>
      <c r="I6561" s="197" t="s">
        <v>338</v>
      </c>
      <c r="J6561" s="197" t="n">
        <v>2060.55</v>
      </c>
    </row>
    <row r="6562" customFormat="false" ht="12.75" hidden="true" customHeight="false" outlineLevel="0" collapsed="false">
      <c r="A6562" s="197" t="s">
        <v>12953</v>
      </c>
      <c r="B6562" s="197" t="str">
        <f aca="false">C6562&amp;D6562&amp;E6562&amp;F6562&amp;G6562&amp;H6562</f>
        <v>MONTAGEM PREVIA DE PORTICOS OU ARCOS,PARA TRAVESSIAS AEREASEM TUBOS DE ACO,COM DIAMETRO DE 1200MM</v>
      </c>
      <c r="C6562" s="197" t="s">
        <v>12929</v>
      </c>
      <c r="D6562" s="197" t="s">
        <v>12954</v>
      </c>
      <c r="I6562" s="197" t="s">
        <v>338</v>
      </c>
      <c r="J6562" s="197" t="n">
        <v>2657.91</v>
      </c>
    </row>
    <row r="6563" customFormat="false" ht="12.75" hidden="true" customHeight="false" outlineLevel="0" collapsed="false">
      <c r="A6563" s="197" t="s">
        <v>12955</v>
      </c>
      <c r="B6563" s="197" t="str">
        <f aca="false">C6563&amp;D6563&amp;E6563&amp;F6563&amp;G6563&amp;H6563</f>
        <v>MONTAGEM PREVIA DE PORTICOS OU ARCOS,PARA TRAVESSIAS AEREASEM TUBOS DE ACO,COM DIAMETRO DE 1200MM</v>
      </c>
      <c r="C6563" s="197" t="s">
        <v>12929</v>
      </c>
      <c r="D6563" s="197" t="s">
        <v>12954</v>
      </c>
      <c r="I6563" s="197" t="s">
        <v>338</v>
      </c>
      <c r="J6563" s="197" t="n">
        <v>2419.26</v>
      </c>
    </row>
    <row r="6564" customFormat="false" ht="12.75" hidden="true" customHeight="false" outlineLevel="0" collapsed="false">
      <c r="A6564" s="197" t="s">
        <v>12956</v>
      </c>
      <c r="B6564" s="197" t="str">
        <f aca="false">C6564&amp;D6564&amp;E6564&amp;F6564&amp;G6564&amp;H6564</f>
        <v>MONTAGEM PREVIA DE PORTICOS OU ARCOS,PARA TRAVESSIAS AEREASEM TUBOS DE ACO,COM DIAMETRO DE 1500MM</v>
      </c>
      <c r="C6564" s="197" t="s">
        <v>12929</v>
      </c>
      <c r="D6564" s="197" t="s">
        <v>12957</v>
      </c>
      <c r="I6564" s="197" t="s">
        <v>338</v>
      </c>
      <c r="J6564" s="197" t="n">
        <v>3445.32</v>
      </c>
    </row>
    <row r="6565" customFormat="false" ht="12.75" hidden="true" customHeight="false" outlineLevel="0" collapsed="false">
      <c r="A6565" s="197" t="s">
        <v>12958</v>
      </c>
      <c r="B6565" s="197" t="str">
        <f aca="false">C6565&amp;D6565&amp;E6565&amp;F6565&amp;G6565&amp;H6565</f>
        <v>MONTAGEM PREVIA DE PORTICOS OU ARCOS,PARA TRAVESSIAS AEREASEM TUBOS DE ACO,COM DIAMETRO DE 1500MM</v>
      </c>
      <c r="C6565" s="197" t="s">
        <v>12929</v>
      </c>
      <c r="D6565" s="197" t="s">
        <v>12957</v>
      </c>
      <c r="I6565" s="197" t="s">
        <v>338</v>
      </c>
      <c r="J6565" s="197" t="n">
        <v>3138.61</v>
      </c>
    </row>
    <row r="6566" customFormat="false" ht="12.75" hidden="true" customHeight="false" outlineLevel="0" collapsed="false">
      <c r="A6566" s="197" t="s">
        <v>12959</v>
      </c>
      <c r="B6566" s="197" t="str">
        <f aca="false">C6566&amp;D6566&amp;E6566&amp;F6566&amp;G6566&amp;H6566</f>
        <v>MONTAGEM PREVIA DE PORTICOS OU ARCOS,PARA TRAVESSIAS AEREASEM TUBOS DE ACO,COM DIAMETRO DE 1750MM</v>
      </c>
      <c r="C6566" s="197" t="s">
        <v>12929</v>
      </c>
      <c r="D6566" s="197" t="s">
        <v>12960</v>
      </c>
      <c r="I6566" s="197" t="s">
        <v>338</v>
      </c>
      <c r="J6566" s="197" t="n">
        <v>4592.21</v>
      </c>
    </row>
    <row r="6567" customFormat="false" ht="12.75" hidden="true" customHeight="false" outlineLevel="0" collapsed="false">
      <c r="A6567" s="197" t="s">
        <v>12961</v>
      </c>
      <c r="B6567" s="197" t="str">
        <f aca="false">C6567&amp;D6567&amp;E6567&amp;F6567&amp;G6567&amp;H6567</f>
        <v>MONTAGEM PREVIA DE PORTICOS OU ARCOS,PARA TRAVESSIAS AEREASEM TUBOS DE ACO,COM DIAMETRO DE 1750MM</v>
      </c>
      <c r="C6567" s="197" t="s">
        <v>12929</v>
      </c>
      <c r="D6567" s="197" t="s">
        <v>12960</v>
      </c>
      <c r="I6567" s="197" t="s">
        <v>338</v>
      </c>
      <c r="J6567" s="197" t="n">
        <v>4187.63</v>
      </c>
    </row>
    <row r="6568" customFormat="false" ht="12.75" hidden="true" customHeight="false" outlineLevel="0" collapsed="false">
      <c r="A6568" s="197" t="s">
        <v>12962</v>
      </c>
      <c r="B6568" s="197" t="str">
        <f aca="false">C6568&amp;D6568&amp;E6568&amp;F6568&amp;G6568&amp;H6568</f>
        <v>MONTAGEM PREVIA DE PORTICOS OU ARCOS,PARA TRAVESSIAS AEREASEM TUBOS DE ACO,COM DIAMETRO DE 2000MM</v>
      </c>
      <c r="C6568" s="197" t="s">
        <v>12929</v>
      </c>
      <c r="D6568" s="197" t="s">
        <v>12963</v>
      </c>
      <c r="I6568" s="197" t="s">
        <v>338</v>
      </c>
      <c r="J6568" s="197" t="n">
        <v>5189.65</v>
      </c>
    </row>
    <row r="6569" customFormat="false" ht="12.75" hidden="true" customHeight="false" outlineLevel="0" collapsed="false">
      <c r="A6569" s="197" t="s">
        <v>12964</v>
      </c>
      <c r="B6569" s="197" t="str">
        <f aca="false">C6569&amp;D6569&amp;E6569&amp;F6569&amp;G6569&amp;H6569</f>
        <v>MONTAGEM PREVIA DE PORTICOS OU ARCOS,PARA TRAVESSIAS AEREASEM TUBOS DE ACO,COM DIAMETRO DE 2000MM</v>
      </c>
      <c r="C6569" s="197" t="s">
        <v>12929</v>
      </c>
      <c r="D6569" s="197" t="s">
        <v>12963</v>
      </c>
      <c r="I6569" s="197" t="s">
        <v>338</v>
      </c>
      <c r="J6569" s="197" t="n">
        <v>4732.92</v>
      </c>
    </row>
    <row r="6570" customFormat="false" ht="12.75" hidden="true" customHeight="false" outlineLevel="0" collapsed="false">
      <c r="A6570" s="197" t="s">
        <v>12965</v>
      </c>
      <c r="B6570" s="197" t="str">
        <f aca="false">C6570&amp;D6570&amp;E6570&amp;F6570&amp;G6570&amp;H6570</f>
        <v>ASSENTAMENTO DE VAOS RETOS DE TUBOS DE ACO,ATE 30,00M,NO LOCAL DEFINITIVO DA TRAVESSIA,COM UTILIZACAO DIRETA DE GUINDASTE</v>
      </c>
      <c r="C6570" s="197" t="s">
        <v>12966</v>
      </c>
      <c r="D6570" s="197" t="s">
        <v>12967</v>
      </c>
      <c r="E6570" s="197" t="s">
        <v>2125</v>
      </c>
      <c r="I6570" s="197" t="s">
        <v>30</v>
      </c>
      <c r="J6570" s="197" t="n">
        <v>4407.29</v>
      </c>
    </row>
    <row r="6571" customFormat="false" ht="12.75" hidden="true" customHeight="false" outlineLevel="0" collapsed="false">
      <c r="A6571" s="197" t="s">
        <v>12968</v>
      </c>
      <c r="B6571" s="197" t="str">
        <f aca="false">C6571&amp;D6571&amp;E6571&amp;F6571&amp;G6571&amp;H6571</f>
        <v>ASSENTAMENTO DE VAOS RETOS DE TUBOS DE ACO,ATE 30,00M,NO LOCAL DEFINITIVO DA TRAVESSIA,COM UTILIZACAO DIRETA DE GUINDASTE</v>
      </c>
      <c r="C6571" s="197" t="s">
        <v>12966</v>
      </c>
      <c r="D6571" s="197" t="s">
        <v>12967</v>
      </c>
      <c r="E6571" s="197" t="s">
        <v>2125</v>
      </c>
      <c r="I6571" s="197" t="s">
        <v>30</v>
      </c>
      <c r="J6571" s="197" t="n">
        <v>4001.09</v>
      </c>
    </row>
    <row r="6572" customFormat="false" ht="12.75" hidden="true" customHeight="false" outlineLevel="0" collapsed="false">
      <c r="A6572" s="197" t="s">
        <v>12969</v>
      </c>
      <c r="B6572" s="197" t="str">
        <f aca="false">C6572&amp;D6572&amp;E6572&amp;F6572&amp;G6572&amp;H6572</f>
        <v>ASSENTAMENTO DE PORTICOS OU ARCOS SIMPLES DE TUBOS DE ACO,DE 31,00 A 50,00M,NO LOCAL DEFINITIVO DA TRAVESSIA,COM UTILIZACAO DIRETA DE GUINDASTE</v>
      </c>
      <c r="C6572" s="197" t="s">
        <v>12970</v>
      </c>
      <c r="D6572" s="197" t="s">
        <v>12971</v>
      </c>
      <c r="E6572" s="197" t="s">
        <v>12972</v>
      </c>
      <c r="I6572" s="197" t="s">
        <v>30</v>
      </c>
      <c r="J6572" s="197" t="n">
        <v>10871.68</v>
      </c>
    </row>
    <row r="6573" customFormat="false" ht="12.75" hidden="true" customHeight="false" outlineLevel="0" collapsed="false">
      <c r="A6573" s="197" t="s">
        <v>12973</v>
      </c>
      <c r="B6573" s="197" t="str">
        <f aca="false">C6573&amp;D6573&amp;E6573&amp;F6573&amp;G6573&amp;H6573</f>
        <v>ASSENTAMENTO DE PORTICOS OU ARCOS SIMPLES DE TUBOS DE ACO,DE 31,00 A 50,00M,NO LOCAL DEFINITIVO DA TRAVESSIA,COM UTILIZACAO DIRETA DE GUINDASTE</v>
      </c>
      <c r="C6573" s="197" t="s">
        <v>12970</v>
      </c>
      <c r="D6573" s="197" t="s">
        <v>12971</v>
      </c>
      <c r="E6573" s="197" t="s">
        <v>12972</v>
      </c>
      <c r="I6573" s="197" t="s">
        <v>30</v>
      </c>
      <c r="J6573" s="197" t="n">
        <v>9985.98</v>
      </c>
    </row>
    <row r="6574" customFormat="false" ht="12.75" hidden="true" customHeight="false" outlineLevel="0" collapsed="false">
      <c r="A6574" s="197" t="s">
        <v>12974</v>
      </c>
      <c r="B6574" s="197"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197" t="s">
        <v>12975</v>
      </c>
      <c r="D6574" s="197" t="s">
        <v>12976</v>
      </c>
      <c r="E6574" s="197" t="s">
        <v>12977</v>
      </c>
      <c r="F6574" s="197" t="s">
        <v>12978</v>
      </c>
      <c r="G6574" s="197" t="s">
        <v>12979</v>
      </c>
      <c r="I6574" s="197" t="s">
        <v>6277</v>
      </c>
      <c r="J6574" s="197" t="n">
        <v>44.12</v>
      </c>
    </row>
    <row r="6575" customFormat="false" ht="12.75" hidden="true" customHeight="false" outlineLevel="0" collapsed="false">
      <c r="A6575" s="197" t="s">
        <v>12980</v>
      </c>
      <c r="B6575" s="197"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197" t="s">
        <v>12975</v>
      </c>
      <c r="D6575" s="197" t="s">
        <v>12976</v>
      </c>
      <c r="E6575" s="197" t="s">
        <v>12977</v>
      </c>
      <c r="F6575" s="197" t="s">
        <v>12978</v>
      </c>
      <c r="G6575" s="197" t="s">
        <v>12979</v>
      </c>
      <c r="I6575" s="197" t="s">
        <v>6277</v>
      </c>
      <c r="J6575" s="197" t="n">
        <v>42.63</v>
      </c>
    </row>
    <row r="6576" customFormat="false" ht="38.25" hidden="false" customHeight="false" outlineLevel="0" collapsed="false">
      <c r="A6576" s="197" t="s">
        <v>12981</v>
      </c>
      <c r="B6576" s="710"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197" t="s">
        <v>12982</v>
      </c>
      <c r="D6576" s="197" t="s">
        <v>12983</v>
      </c>
      <c r="E6576" s="197" t="s">
        <v>12984</v>
      </c>
      <c r="F6576" s="197" t="s">
        <v>12985</v>
      </c>
      <c r="I6576" s="197" t="s">
        <v>30</v>
      </c>
      <c r="J6576" s="197" t="n">
        <v>28.73</v>
      </c>
    </row>
    <row r="6577" customFormat="false" ht="38.25" hidden="false" customHeight="false" outlineLevel="0" collapsed="false">
      <c r="A6577" s="197" t="s">
        <v>12986</v>
      </c>
      <c r="B6577" s="710"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197" t="s">
        <v>12982</v>
      </c>
      <c r="D6577" s="197" t="s">
        <v>12983</v>
      </c>
      <c r="E6577" s="197" t="s">
        <v>12984</v>
      </c>
      <c r="F6577" s="197" t="s">
        <v>12985</v>
      </c>
      <c r="I6577" s="197" t="s">
        <v>30</v>
      </c>
      <c r="J6577" s="197" t="n">
        <v>26.35</v>
      </c>
    </row>
    <row r="6578" customFormat="false" ht="38.25" hidden="false" customHeight="false" outlineLevel="0" collapsed="false">
      <c r="A6578" s="197" t="s">
        <v>12987</v>
      </c>
      <c r="B6578" s="710"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197" t="s">
        <v>12982</v>
      </c>
      <c r="D6578" s="197" t="s">
        <v>12988</v>
      </c>
      <c r="E6578" s="197" t="s">
        <v>12984</v>
      </c>
      <c r="F6578" s="197" t="s">
        <v>12985</v>
      </c>
      <c r="I6578" s="197" t="s">
        <v>30</v>
      </c>
      <c r="J6578" s="197" t="n">
        <v>37.54</v>
      </c>
    </row>
    <row r="6579" customFormat="false" ht="38.25" hidden="false" customHeight="false" outlineLevel="0" collapsed="false">
      <c r="A6579" s="197" t="s">
        <v>12989</v>
      </c>
      <c r="B6579" s="710"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197" t="s">
        <v>12982</v>
      </c>
      <c r="D6579" s="197" t="s">
        <v>12988</v>
      </c>
      <c r="E6579" s="197" t="s">
        <v>12984</v>
      </c>
      <c r="F6579" s="197" t="s">
        <v>12985</v>
      </c>
      <c r="I6579" s="197" t="s">
        <v>30</v>
      </c>
      <c r="J6579" s="197" t="n">
        <v>34.55</v>
      </c>
    </row>
    <row r="6580" customFormat="false" ht="38.25" hidden="false" customHeight="false" outlineLevel="0" collapsed="false">
      <c r="A6580" s="197" t="s">
        <v>12990</v>
      </c>
      <c r="B6580" s="710"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197" t="s">
        <v>12982</v>
      </c>
      <c r="D6580" s="197" t="s">
        <v>12991</v>
      </c>
      <c r="E6580" s="197" t="s">
        <v>12984</v>
      </c>
      <c r="F6580" s="197" t="s">
        <v>12985</v>
      </c>
      <c r="I6580" s="197" t="s">
        <v>30</v>
      </c>
      <c r="J6580" s="197" t="n">
        <v>48.22</v>
      </c>
    </row>
    <row r="6581" customFormat="false" ht="38.25" hidden="false" customHeight="false" outlineLevel="0" collapsed="false">
      <c r="A6581" s="197" t="s">
        <v>12992</v>
      </c>
      <c r="B6581" s="710"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197" t="s">
        <v>12982</v>
      </c>
      <c r="D6581" s="197" t="s">
        <v>12991</v>
      </c>
      <c r="E6581" s="197" t="s">
        <v>12984</v>
      </c>
      <c r="F6581" s="197" t="s">
        <v>12985</v>
      </c>
      <c r="I6581" s="197" t="s">
        <v>30</v>
      </c>
      <c r="J6581" s="197" t="n">
        <v>44.94</v>
      </c>
    </row>
    <row r="6582" customFormat="false" ht="38.25" hidden="false" customHeight="false" outlineLevel="0" collapsed="false">
      <c r="A6582" s="197" t="s">
        <v>12993</v>
      </c>
      <c r="B6582" s="710"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197" t="s">
        <v>12982</v>
      </c>
      <c r="D6582" s="197" t="s">
        <v>12994</v>
      </c>
      <c r="E6582" s="197" t="s">
        <v>12984</v>
      </c>
      <c r="F6582" s="197" t="s">
        <v>12985</v>
      </c>
      <c r="I6582" s="197" t="s">
        <v>30</v>
      </c>
      <c r="J6582" s="197" t="n">
        <v>187.09</v>
      </c>
    </row>
    <row r="6583" customFormat="false" ht="38.25" hidden="false" customHeight="false" outlineLevel="0" collapsed="false">
      <c r="A6583" s="197" t="s">
        <v>12995</v>
      </c>
      <c r="B6583" s="710"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197" t="s">
        <v>12982</v>
      </c>
      <c r="D6583" s="197" t="s">
        <v>12994</v>
      </c>
      <c r="E6583" s="197" t="s">
        <v>12984</v>
      </c>
      <c r="F6583" s="197" t="s">
        <v>12985</v>
      </c>
      <c r="I6583" s="197" t="s">
        <v>30</v>
      </c>
      <c r="J6583" s="197" t="n">
        <v>182.61</v>
      </c>
    </row>
    <row r="6584" customFormat="false" ht="38.25" hidden="false" customHeight="false" outlineLevel="0" collapsed="false">
      <c r="A6584" s="197" t="s">
        <v>12996</v>
      </c>
      <c r="B6584" s="710" t="str">
        <f aca="false">C6584&amp;D6584&amp;E6584&amp;F6584&amp;G6584&amp;H6584</f>
        <v>CURVA CERAMICA DE 45° OU 90°,VIDRADA INTERNAMENTE, PARA ESGOTO,COM DIAMETRO DE 100MM,INCLUSIVE FORNECIMENTO DO MATERIALPARA REJUNTAMENTO COM ARGAMASSA DE CIMENTO E AREIA,NO TRACO1:4.FORNECIMENTO E ASSENTAMENTO</v>
      </c>
      <c r="C6584" s="197" t="s">
        <v>12997</v>
      </c>
      <c r="D6584" s="197" t="s">
        <v>12998</v>
      </c>
      <c r="E6584" s="197" t="s">
        <v>12999</v>
      </c>
      <c r="F6584" s="197" t="s">
        <v>13000</v>
      </c>
      <c r="I6584" s="197" t="s">
        <v>30</v>
      </c>
      <c r="J6584" s="197" t="n">
        <v>19.56</v>
      </c>
    </row>
    <row r="6585" customFormat="false" ht="38.25" hidden="false" customHeight="false" outlineLevel="0" collapsed="false">
      <c r="A6585" s="197" t="s">
        <v>13001</v>
      </c>
      <c r="B6585" s="710" t="str">
        <f aca="false">C6585&amp;D6585&amp;E6585&amp;F6585&amp;G6585&amp;H6585</f>
        <v>CURVA CERAMICA DE 45° OU 90°,VIDRADA INTERNAMENTE, PARA ESGOTO,COM DIAMETRO DE 100MM,INCLUSIVE FORNECIMENTO DO MATERIALPARA REJUNTAMENTO COM ARGAMASSA DE CIMENTO E AREIA,NO TRACO1:4.FORNECIMENTO E ASSENTAMENTO</v>
      </c>
      <c r="C6585" s="197" t="s">
        <v>12997</v>
      </c>
      <c r="D6585" s="197" t="s">
        <v>12998</v>
      </c>
      <c r="E6585" s="197" t="s">
        <v>12999</v>
      </c>
      <c r="F6585" s="197" t="s">
        <v>13000</v>
      </c>
      <c r="I6585" s="197" t="s">
        <v>30</v>
      </c>
      <c r="J6585" s="197" t="n">
        <v>18.37</v>
      </c>
    </row>
    <row r="6586" customFormat="false" ht="38.25" hidden="false" customHeight="false" outlineLevel="0" collapsed="false">
      <c r="A6586" s="197" t="s">
        <v>13002</v>
      </c>
      <c r="B6586" s="710" t="str">
        <f aca="false">C6586&amp;D6586&amp;E6586&amp;F6586&amp;G6586&amp;H6586</f>
        <v>CURVA CERAMICA DE 45° OU 90°,VIDRADA INTERNAMENTE, PARA ESGOTO,COM DIAMETRO DE 150MM,INCLUSIVE FORNECIMENTO DO MATERIALPARA REJUNTAMENTO COM ARGAMASSA DE CIMENTO E AREIA,NO TRACO1:4.FORNECIMENTO E ASSENTAMENTO</v>
      </c>
      <c r="C6586" s="197" t="s">
        <v>12997</v>
      </c>
      <c r="D6586" s="197" t="s">
        <v>13003</v>
      </c>
      <c r="E6586" s="197" t="s">
        <v>12999</v>
      </c>
      <c r="F6586" s="197" t="s">
        <v>13000</v>
      </c>
      <c r="I6586" s="197" t="s">
        <v>30</v>
      </c>
      <c r="J6586" s="197" t="n">
        <v>26.02</v>
      </c>
    </row>
    <row r="6587" customFormat="false" ht="38.25" hidden="false" customHeight="false" outlineLevel="0" collapsed="false">
      <c r="A6587" s="197" t="s">
        <v>13004</v>
      </c>
      <c r="B6587" s="710" t="str">
        <f aca="false">C6587&amp;D6587&amp;E6587&amp;F6587&amp;G6587&amp;H6587</f>
        <v>CURVA CERAMICA DE 45° OU 90°,VIDRADA INTERNAMENTE, PARA ESGOTO,COM DIAMETRO DE 150MM,INCLUSIVE FORNECIMENTO DO MATERIALPARA REJUNTAMENTO COM ARGAMASSA DE CIMENTO E AREIA,NO TRACO1:4.FORNECIMENTO E ASSENTAMENTO</v>
      </c>
      <c r="C6587" s="197" t="s">
        <v>12997</v>
      </c>
      <c r="D6587" s="197" t="s">
        <v>13003</v>
      </c>
      <c r="E6587" s="197" t="s">
        <v>12999</v>
      </c>
      <c r="F6587" s="197" t="s">
        <v>13000</v>
      </c>
      <c r="I6587" s="197" t="s">
        <v>30</v>
      </c>
      <c r="J6587" s="197" t="n">
        <v>24.52</v>
      </c>
    </row>
    <row r="6588" customFormat="false" ht="38.25" hidden="false" customHeight="false" outlineLevel="0" collapsed="false">
      <c r="A6588" s="197" t="s">
        <v>13005</v>
      </c>
      <c r="B6588" s="710" t="str">
        <f aca="false">C6588&amp;D6588&amp;E6588&amp;F6588&amp;G6588&amp;H6588</f>
        <v>CURVA CERAMICA DE 45° OU 90°,VIDRADA INTERNAMENTE, PARA ESGOTO,COM DIAMETRO DE 200MM,INCLUSIVE FORNECIMENTO DO MATERIALPARA REJUNTAMENTO COM ARGAMASSA DE CIMENTO E AREIA,NO TRACO1:4.FORNECIMENTO E ASSENTAMENTO</v>
      </c>
      <c r="C6588" s="197" t="s">
        <v>12997</v>
      </c>
      <c r="D6588" s="197" t="s">
        <v>13006</v>
      </c>
      <c r="E6588" s="197" t="s">
        <v>12999</v>
      </c>
      <c r="F6588" s="197" t="s">
        <v>13000</v>
      </c>
      <c r="I6588" s="197" t="s">
        <v>30</v>
      </c>
      <c r="J6588" s="197" t="n">
        <v>48.53</v>
      </c>
    </row>
    <row r="6589" customFormat="false" ht="38.25" hidden="false" customHeight="false" outlineLevel="0" collapsed="false">
      <c r="A6589" s="197" t="s">
        <v>13007</v>
      </c>
      <c r="B6589" s="710" t="str">
        <f aca="false">C6589&amp;D6589&amp;E6589&amp;F6589&amp;G6589&amp;H6589</f>
        <v>CURVA CERAMICA DE 45° OU 90°,VIDRADA INTERNAMENTE, PARA ESGOTO,COM DIAMETRO DE 200MM,INCLUSIVE FORNECIMENTO DO MATERIALPARA REJUNTAMENTO COM ARGAMASSA DE CIMENTO E AREIA,NO TRACO1:4.FORNECIMENTO E ASSENTAMENTO</v>
      </c>
      <c r="C6589" s="197" t="s">
        <v>12997</v>
      </c>
      <c r="D6589" s="197" t="s">
        <v>13006</v>
      </c>
      <c r="E6589" s="197" t="s">
        <v>12999</v>
      </c>
      <c r="F6589" s="197" t="s">
        <v>13000</v>
      </c>
      <c r="I6589" s="197" t="s">
        <v>30</v>
      </c>
      <c r="J6589" s="197" t="n">
        <v>46.29</v>
      </c>
    </row>
    <row r="6590" customFormat="false" ht="38.25" hidden="false" customHeight="false" outlineLevel="0" collapsed="false">
      <c r="A6590" s="197" t="s">
        <v>13008</v>
      </c>
      <c r="B6590" s="710" t="str">
        <f aca="false">C6590&amp;D6590&amp;E6590&amp;F6590&amp;G6590&amp;H6590</f>
        <v>CURVA CERAMICA DE 45° OU 90°,VIDRADA INTERNAMENTE, PARA ESGOTO,COM DIAMETRO DE 250MM,INCLUSIVE FORNECIMENTO DO MATERIALPARA REJUNTAMENTO COM ARGAMASSA DE CIMENTO E AREIA,NO TRACO1:4.FORNECIMENTO E ASSENTAMENTO</v>
      </c>
      <c r="C6590" s="197" t="s">
        <v>12997</v>
      </c>
      <c r="D6590" s="197" t="s">
        <v>13009</v>
      </c>
      <c r="E6590" s="197" t="s">
        <v>12999</v>
      </c>
      <c r="F6590" s="197" t="s">
        <v>13000</v>
      </c>
      <c r="I6590" s="197" t="s">
        <v>30</v>
      </c>
      <c r="J6590" s="197" t="n">
        <v>149.33</v>
      </c>
    </row>
    <row r="6591" customFormat="false" ht="38.25" hidden="false" customHeight="false" outlineLevel="0" collapsed="false">
      <c r="A6591" s="197" t="s">
        <v>13010</v>
      </c>
      <c r="B6591" s="710" t="str">
        <f aca="false">C6591&amp;D6591&amp;E6591&amp;F6591&amp;G6591&amp;H6591</f>
        <v>CURVA CERAMICA DE 45° OU 90°,VIDRADA INTERNAMENTE, PARA ESGOTO,COM DIAMETRO DE 250MM,INCLUSIVE FORNECIMENTO DO MATERIALPARA REJUNTAMENTO COM ARGAMASSA DE CIMENTO E AREIA,NO TRACO1:4.FORNECIMENTO E ASSENTAMENTO</v>
      </c>
      <c r="C6591" s="197" t="s">
        <v>12997</v>
      </c>
      <c r="D6591" s="197" t="s">
        <v>13009</v>
      </c>
      <c r="E6591" s="197" t="s">
        <v>12999</v>
      </c>
      <c r="F6591" s="197" t="s">
        <v>13000</v>
      </c>
      <c r="I6591" s="197" t="s">
        <v>30</v>
      </c>
      <c r="J6591" s="197" t="n">
        <v>146.34</v>
      </c>
    </row>
    <row r="6592" customFormat="false" ht="25.5" hidden="false" customHeight="false" outlineLevel="0" collapsed="false">
      <c r="A6592" s="197" t="s">
        <v>13011</v>
      </c>
      <c r="B6592" s="710" t="str">
        <f aca="false">C6592&amp;D6592&amp;E6592&amp;F6592&amp;G6592&amp;H6592</f>
        <v>SELIM CERAMICO PARA LIGACAO DE ESGOTOS,DE 150MMX100MM,INCLUSIVE ARGAMASSA DE CIMENTO E AREIA NO TRACO 1:4.FORNECIMENTO E ASSENTAMENTO</v>
      </c>
      <c r="C6592" s="197" t="s">
        <v>13012</v>
      </c>
      <c r="D6592" s="197" t="s">
        <v>13013</v>
      </c>
      <c r="E6592" s="197" t="s">
        <v>6146</v>
      </c>
      <c r="I6592" s="197" t="s">
        <v>30</v>
      </c>
      <c r="J6592" s="197" t="n">
        <v>42.38</v>
      </c>
    </row>
    <row r="6593" customFormat="false" ht="25.5" hidden="false" customHeight="false" outlineLevel="0" collapsed="false">
      <c r="A6593" s="197" t="s">
        <v>13014</v>
      </c>
      <c r="B6593" s="710" t="str">
        <f aca="false">C6593&amp;D6593&amp;E6593&amp;F6593&amp;G6593&amp;H6593</f>
        <v>SELIM CERAMICO PARA LIGACAO DE ESGOTOS,DE 150MMX100MM,INCLUSIVE ARGAMASSA DE CIMENTO E AREIA NO TRACO 1:4.FORNECIMENTO E ASSENTAMENTO</v>
      </c>
      <c r="C6593" s="197" t="s">
        <v>13012</v>
      </c>
      <c r="D6593" s="197" t="s">
        <v>13013</v>
      </c>
      <c r="E6593" s="197" t="s">
        <v>6146</v>
      </c>
      <c r="I6593" s="197" t="s">
        <v>30</v>
      </c>
      <c r="J6593" s="197" t="n">
        <v>39.7</v>
      </c>
    </row>
    <row r="6594" customFormat="false" ht="25.5" hidden="false" customHeight="false" outlineLevel="0" collapsed="false">
      <c r="A6594" s="197" t="s">
        <v>13015</v>
      </c>
      <c r="B6594" s="710" t="str">
        <f aca="false">C6594&amp;D6594&amp;E6594&amp;F6594&amp;G6594&amp;H6594</f>
        <v>SELIM CERAMICO PARA LIGACAO DE ESGOTOS,DE 200MMX100MM,INCLUSIVE ARGAMASSA DE CIMENTO E AREIA NO TRACO 1:4.FORNECIMENTO E ASSENTAMENTO</v>
      </c>
      <c r="C6594" s="197" t="s">
        <v>13016</v>
      </c>
      <c r="D6594" s="197" t="s">
        <v>13013</v>
      </c>
      <c r="E6594" s="197" t="s">
        <v>6146</v>
      </c>
      <c r="I6594" s="197" t="s">
        <v>30</v>
      </c>
      <c r="J6594" s="197" t="n">
        <v>53.32</v>
      </c>
    </row>
    <row r="6595" customFormat="false" ht="25.5" hidden="false" customHeight="false" outlineLevel="0" collapsed="false">
      <c r="A6595" s="197" t="s">
        <v>13017</v>
      </c>
      <c r="B6595" s="710" t="str">
        <f aca="false">C6595&amp;D6595&amp;E6595&amp;F6595&amp;G6595&amp;H6595</f>
        <v>SELIM CERAMICO PARA LIGACAO DE ESGOTOS,DE 200MMX100MM,INCLUSIVE ARGAMASSA DE CIMENTO E AREIA NO TRACO 1:4.FORNECIMENTO E ASSENTAMENTO</v>
      </c>
      <c r="C6595" s="197" t="s">
        <v>13016</v>
      </c>
      <c r="D6595" s="197" t="s">
        <v>13013</v>
      </c>
      <c r="E6595" s="197" t="s">
        <v>6146</v>
      </c>
      <c r="I6595" s="197" t="s">
        <v>30</v>
      </c>
      <c r="J6595" s="197" t="n">
        <v>49.89</v>
      </c>
    </row>
    <row r="6596" customFormat="false" ht="25.5" hidden="false" customHeight="false" outlineLevel="0" collapsed="false">
      <c r="A6596" s="197" t="s">
        <v>13018</v>
      </c>
      <c r="B6596" s="710" t="str">
        <f aca="false">C6596&amp;D6596&amp;E6596&amp;F6596&amp;G6596&amp;H6596</f>
        <v>SELIM CERAMICO PARA LIGACAO DE ESGOTOS,DE 200MMX150MM,INCLUSIVE ARGAMASSA DE CIMENTO E AREIA NO TRACO 1:4.FORNECIMENTO E ASSENTAMENTO</v>
      </c>
      <c r="C6596" s="197" t="s">
        <v>13019</v>
      </c>
      <c r="D6596" s="197" t="s">
        <v>13013</v>
      </c>
      <c r="E6596" s="197" t="s">
        <v>6146</v>
      </c>
      <c r="I6596" s="197" t="s">
        <v>30</v>
      </c>
      <c r="J6596" s="197" t="n">
        <v>58.36</v>
      </c>
    </row>
    <row r="6597" customFormat="false" ht="25.5" hidden="false" customHeight="false" outlineLevel="0" collapsed="false">
      <c r="A6597" s="197" t="s">
        <v>13020</v>
      </c>
      <c r="B6597" s="710" t="str">
        <f aca="false">C6597&amp;D6597&amp;E6597&amp;F6597&amp;G6597&amp;H6597</f>
        <v>SELIM CERAMICO PARA LIGACAO DE ESGOTOS,DE 200MMX150MM,INCLUSIVE ARGAMASSA DE CIMENTO E AREIA NO TRACO 1:4.FORNECIMENTO E ASSENTAMENTO</v>
      </c>
      <c r="C6597" s="197" t="s">
        <v>13019</v>
      </c>
      <c r="D6597" s="197" t="s">
        <v>13013</v>
      </c>
      <c r="E6597" s="197" t="s">
        <v>6146</v>
      </c>
      <c r="I6597" s="197" t="s">
        <v>30</v>
      </c>
      <c r="J6597" s="197" t="n">
        <v>54.63</v>
      </c>
    </row>
    <row r="6598" customFormat="false" ht="25.5" hidden="false" customHeight="false" outlineLevel="0" collapsed="false">
      <c r="A6598" s="197" t="s">
        <v>13021</v>
      </c>
      <c r="B6598" s="710" t="str">
        <f aca="false">C6598&amp;D6598&amp;E6598&amp;F6598&amp;G6598&amp;H6598</f>
        <v>SELIM CERAMICO PARA LIGACAO DE ESGOTOS,DE 250MMX100MM,INCLUSIVE ARGAMASSA DE CIMENTO E AREIA NO TRACO 1:4.FORNECIMENTO E ASSENTAMENTO</v>
      </c>
      <c r="C6598" s="197" t="s">
        <v>13022</v>
      </c>
      <c r="D6598" s="197" t="s">
        <v>13013</v>
      </c>
      <c r="E6598" s="197" t="s">
        <v>6146</v>
      </c>
      <c r="I6598" s="197" t="s">
        <v>30</v>
      </c>
      <c r="J6598" s="197" t="n">
        <v>59.95</v>
      </c>
    </row>
    <row r="6599" customFormat="false" ht="25.5" hidden="false" customHeight="false" outlineLevel="0" collapsed="false">
      <c r="A6599" s="197" t="s">
        <v>13023</v>
      </c>
      <c r="B6599" s="710" t="str">
        <f aca="false">C6599&amp;D6599&amp;E6599&amp;F6599&amp;G6599&amp;H6599</f>
        <v>SELIM CERAMICO PARA LIGACAO DE ESGOTOS,DE 250MMX100MM,INCLUSIVE ARGAMASSA DE CIMENTO E AREIA NO TRACO 1:4.FORNECIMENTO E ASSENTAMENTO</v>
      </c>
      <c r="C6599" s="197" t="s">
        <v>13022</v>
      </c>
      <c r="D6599" s="197" t="s">
        <v>13013</v>
      </c>
      <c r="E6599" s="197" t="s">
        <v>6146</v>
      </c>
      <c r="I6599" s="197" t="s">
        <v>30</v>
      </c>
      <c r="J6599" s="197" t="n">
        <v>55.77</v>
      </c>
    </row>
    <row r="6600" customFormat="false" ht="25.5" hidden="false" customHeight="false" outlineLevel="0" collapsed="false">
      <c r="A6600" s="197" t="s">
        <v>13024</v>
      </c>
      <c r="B6600" s="710" t="str">
        <f aca="false">C6600&amp;D6600&amp;E6600&amp;F6600&amp;G6600&amp;H6600</f>
        <v>SELIM CERAMICO PARA LIGACAO DE ESGOTOS,DE 250MMX150MM,INCLUSIVE ARGAMASSA DE CIMENTO E AREIA NO TRACO 1:4.FORNECIMENTO E ASSENTAMENTO</v>
      </c>
      <c r="C6600" s="197" t="s">
        <v>13025</v>
      </c>
      <c r="D6600" s="197" t="s">
        <v>13013</v>
      </c>
      <c r="E6600" s="197" t="s">
        <v>6146</v>
      </c>
      <c r="I6600" s="197" t="s">
        <v>30</v>
      </c>
      <c r="J6600" s="197" t="n">
        <v>65.68</v>
      </c>
    </row>
    <row r="6601" customFormat="false" ht="25.5" hidden="false" customHeight="false" outlineLevel="0" collapsed="false">
      <c r="A6601" s="197" t="s">
        <v>13026</v>
      </c>
      <c r="B6601" s="710" t="str">
        <f aca="false">C6601&amp;D6601&amp;E6601&amp;F6601&amp;G6601&amp;H6601</f>
        <v>SELIM CERAMICO PARA LIGACAO DE ESGOTOS,DE 250MMX150MM,INCLUSIVE ARGAMASSA DE CIMENTO E AREIA NO TRACO 1:4.FORNECIMENTO E ASSENTAMENTO</v>
      </c>
      <c r="C6601" s="197" t="s">
        <v>13025</v>
      </c>
      <c r="D6601" s="197" t="s">
        <v>13013</v>
      </c>
      <c r="E6601" s="197" t="s">
        <v>6146</v>
      </c>
      <c r="I6601" s="197" t="s">
        <v>30</v>
      </c>
      <c r="J6601" s="197" t="n">
        <v>61.21</v>
      </c>
    </row>
    <row r="6602" customFormat="false" ht="25.5" hidden="false" customHeight="false" outlineLevel="0" collapsed="false">
      <c r="A6602" s="197" t="s">
        <v>13027</v>
      </c>
      <c r="B6602" s="710" t="str">
        <f aca="false">C6602&amp;D6602&amp;E6602&amp;F6602&amp;G6602&amp;H6602</f>
        <v>SELIM CERAMICO PARA LIGACAO DE ESGOTOS,DE 300MMX100MM,INCLUSIVE ARGAMASSA DE CIMENTO E AREIA NO TRACO 1:4.FORNECIMENTO E ASSENTAMENTO</v>
      </c>
      <c r="C6602" s="197" t="s">
        <v>13028</v>
      </c>
      <c r="D6602" s="197" t="s">
        <v>13013</v>
      </c>
      <c r="E6602" s="197" t="s">
        <v>6146</v>
      </c>
      <c r="I6602" s="197" t="s">
        <v>30</v>
      </c>
      <c r="J6602" s="197" t="n">
        <v>68.13</v>
      </c>
    </row>
    <row r="6603" customFormat="false" ht="25.5" hidden="false" customHeight="false" outlineLevel="0" collapsed="false">
      <c r="A6603" s="197" t="s">
        <v>13029</v>
      </c>
      <c r="B6603" s="710" t="str">
        <f aca="false">C6603&amp;D6603&amp;E6603&amp;F6603&amp;G6603&amp;H6603</f>
        <v>SELIM CERAMICO PARA LIGACAO DE ESGOTOS,DE 300MMX100MM,INCLUSIVE ARGAMASSA DE CIMENTO E AREIA NO TRACO 1:4.FORNECIMENTO E ASSENTAMENTO</v>
      </c>
      <c r="C6603" s="197" t="s">
        <v>13028</v>
      </c>
      <c r="D6603" s="197" t="s">
        <v>13013</v>
      </c>
      <c r="E6603" s="197" t="s">
        <v>6146</v>
      </c>
      <c r="I6603" s="197" t="s">
        <v>30</v>
      </c>
      <c r="J6603" s="197" t="n">
        <v>63.21</v>
      </c>
    </row>
    <row r="6604" customFormat="false" ht="25.5" hidden="false" customHeight="false" outlineLevel="0" collapsed="false">
      <c r="A6604" s="197" t="s">
        <v>13030</v>
      </c>
      <c r="B6604" s="710" t="str">
        <f aca="false">C6604&amp;D6604&amp;E6604&amp;F6604&amp;G6604&amp;H6604</f>
        <v>SELIM CERAMICO PARA LIGACAO DE ESGOTOS,DE 300MMX150MM,INCLUSIVE ARGAMASSA DE CIMENTO E AREIA NO TRACO 1:4.FORNECIMENTO E ASSENTAMENTO</v>
      </c>
      <c r="C6604" s="197" t="s">
        <v>13031</v>
      </c>
      <c r="D6604" s="197" t="s">
        <v>13013</v>
      </c>
      <c r="E6604" s="197" t="s">
        <v>6146</v>
      </c>
      <c r="I6604" s="197" t="s">
        <v>30</v>
      </c>
      <c r="J6604" s="197" t="n">
        <v>72.54</v>
      </c>
    </row>
    <row r="6605" customFormat="false" ht="25.5" hidden="false" customHeight="false" outlineLevel="0" collapsed="false">
      <c r="A6605" s="197" t="s">
        <v>13032</v>
      </c>
      <c r="B6605" s="710" t="str">
        <f aca="false">C6605&amp;D6605&amp;E6605&amp;F6605&amp;G6605&amp;H6605</f>
        <v>SELIM CERAMICO PARA LIGACAO DE ESGOTOS,DE 300MMX150MM,INCLUSIVE ARGAMASSA DE CIMENTO E AREIA NO TRACO 1:4.FORNECIMENTO E ASSENTAMENTO</v>
      </c>
      <c r="C6605" s="197" t="s">
        <v>13031</v>
      </c>
      <c r="D6605" s="197" t="s">
        <v>13013</v>
      </c>
      <c r="E6605" s="197" t="s">
        <v>6146</v>
      </c>
      <c r="I6605" s="197" t="s">
        <v>30</v>
      </c>
      <c r="J6605" s="197" t="n">
        <v>67.32</v>
      </c>
    </row>
    <row r="6606" customFormat="false" ht="12.75" hidden="true" customHeight="false" outlineLevel="0" collapsed="false">
      <c r="A6606" s="197" t="s">
        <v>13033</v>
      </c>
      <c r="B6606" s="197"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197" t="s">
        <v>13034</v>
      </c>
      <c r="D6606" s="197" t="s">
        <v>13035</v>
      </c>
      <c r="E6606" s="197" t="s">
        <v>13036</v>
      </c>
      <c r="F6606" s="197" t="s">
        <v>13037</v>
      </c>
      <c r="G6606" s="197" t="s">
        <v>13038</v>
      </c>
      <c r="H6606" s="197" t="s">
        <v>13039</v>
      </c>
      <c r="I6606" s="197" t="s">
        <v>30</v>
      </c>
      <c r="J6606" s="197" t="n">
        <v>23807.97</v>
      </c>
    </row>
    <row r="6607" customFormat="false" ht="12.75" hidden="true" customHeight="false" outlineLevel="0" collapsed="false">
      <c r="A6607" s="197" t="s">
        <v>13040</v>
      </c>
      <c r="B6607" s="197"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197" t="s">
        <v>13034</v>
      </c>
      <c r="D6607" s="197" t="s">
        <v>13035</v>
      </c>
      <c r="E6607" s="197" t="s">
        <v>13036</v>
      </c>
      <c r="F6607" s="197" t="s">
        <v>13037</v>
      </c>
      <c r="G6607" s="197" t="s">
        <v>13038</v>
      </c>
      <c r="H6607" s="197" t="s">
        <v>13039</v>
      </c>
      <c r="I6607" s="197" t="s">
        <v>30</v>
      </c>
      <c r="J6607" s="197" t="n">
        <v>21715.48</v>
      </c>
    </row>
    <row r="6608" customFormat="false" ht="12.75" hidden="true" customHeight="false" outlineLevel="0" collapsed="false">
      <c r="A6608" s="197" t="s">
        <v>13041</v>
      </c>
      <c r="B6608" s="197"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197" t="s">
        <v>13034</v>
      </c>
      <c r="D6608" s="197" t="s">
        <v>13042</v>
      </c>
      <c r="E6608" s="197" t="s">
        <v>13036</v>
      </c>
      <c r="F6608" s="197" t="s">
        <v>13037</v>
      </c>
      <c r="G6608" s="197" t="s">
        <v>13038</v>
      </c>
      <c r="H6608" s="197" t="s">
        <v>13039</v>
      </c>
      <c r="I6608" s="197" t="s">
        <v>30</v>
      </c>
      <c r="J6608" s="197" t="n">
        <v>39283.15</v>
      </c>
    </row>
    <row r="6609" customFormat="false" ht="12.75" hidden="true" customHeight="false" outlineLevel="0" collapsed="false">
      <c r="A6609" s="197" t="s">
        <v>13043</v>
      </c>
      <c r="B6609" s="197"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197" t="s">
        <v>13034</v>
      </c>
      <c r="D6609" s="197" t="s">
        <v>13042</v>
      </c>
      <c r="E6609" s="197" t="s">
        <v>13036</v>
      </c>
      <c r="F6609" s="197" t="s">
        <v>13037</v>
      </c>
      <c r="G6609" s="197" t="s">
        <v>13038</v>
      </c>
      <c r="H6609" s="197" t="s">
        <v>13039</v>
      </c>
      <c r="I6609" s="197" t="s">
        <v>30</v>
      </c>
      <c r="J6609" s="197" t="n">
        <v>35830.54</v>
      </c>
    </row>
    <row r="6610" customFormat="false" ht="12.75" hidden="true" customHeight="false" outlineLevel="0" collapsed="false">
      <c r="A6610" s="197" t="s">
        <v>13044</v>
      </c>
      <c r="B6610" s="197" t="str">
        <f aca="false">C6610&amp;D6610&amp;E6610&amp;F6610&amp;G6610&amp;H6610</f>
        <v>TUBO DE CONCRETO ARMADO PARA CRAVACAO COM PONTA,BOLSA E JUNTA ELASTICA,CONFORME NBR 15.319/06,DN=400MM.FORNECIMENTO</v>
      </c>
      <c r="C6610" s="197" t="s">
        <v>13045</v>
      </c>
      <c r="D6610" s="197" t="s">
        <v>13046</v>
      </c>
      <c r="I6610" s="197" t="s">
        <v>338</v>
      </c>
      <c r="J6610" s="197" t="n">
        <v>248</v>
      </c>
    </row>
    <row r="6611" customFormat="false" ht="12.75" hidden="true" customHeight="false" outlineLevel="0" collapsed="false">
      <c r="A6611" s="197" t="s">
        <v>13047</v>
      </c>
      <c r="B6611" s="197" t="str">
        <f aca="false">C6611&amp;D6611&amp;E6611&amp;F6611&amp;G6611&amp;H6611</f>
        <v>TUBO DE CONCRETO ARMADO PARA CRAVACAO COM PONTA,BOLSA E JUNTA ELASTICA,CONFORME NBR 15.319/06,DN=400MM.FORNECIMENTO</v>
      </c>
      <c r="C6611" s="197" t="s">
        <v>13045</v>
      </c>
      <c r="D6611" s="197" t="s">
        <v>13046</v>
      </c>
      <c r="I6611" s="197" t="s">
        <v>338</v>
      </c>
      <c r="J6611" s="197" t="n">
        <v>248</v>
      </c>
    </row>
    <row r="6612" customFormat="false" ht="12.75" hidden="true" customHeight="false" outlineLevel="0" collapsed="false">
      <c r="A6612" s="197" t="s">
        <v>13048</v>
      </c>
      <c r="B6612" s="197" t="str">
        <f aca="false">C6612&amp;D6612&amp;E6612&amp;F6612&amp;G6612&amp;H6612</f>
        <v>TUBO DE CONCRETO ARMADO PARA CRAVACAO COM PONTA,BOLSA E JUNTA ELASTICA,CONFORME NBR 15.319/06,DN=500MM.FORNECIMENTO</v>
      </c>
      <c r="C6612" s="197" t="s">
        <v>13045</v>
      </c>
      <c r="D6612" s="197" t="s">
        <v>13049</v>
      </c>
      <c r="I6612" s="197" t="s">
        <v>338</v>
      </c>
      <c r="J6612" s="197" t="n">
        <v>328</v>
      </c>
    </row>
    <row r="6613" customFormat="false" ht="12.75" hidden="true" customHeight="false" outlineLevel="0" collapsed="false">
      <c r="A6613" s="197" t="s">
        <v>13050</v>
      </c>
      <c r="B6613" s="197" t="str">
        <f aca="false">C6613&amp;D6613&amp;E6613&amp;F6613&amp;G6613&amp;H6613</f>
        <v>TUBO DE CONCRETO ARMADO PARA CRAVACAO COM PONTA,BOLSA E JUNTA ELASTICA,CONFORME NBR 15.319/06,DN=500MM.FORNECIMENTO</v>
      </c>
      <c r="C6613" s="197" t="s">
        <v>13045</v>
      </c>
      <c r="D6613" s="197" t="s">
        <v>13049</v>
      </c>
      <c r="I6613" s="197" t="s">
        <v>338</v>
      </c>
      <c r="J6613" s="197" t="n">
        <v>328</v>
      </c>
    </row>
    <row r="6614" customFormat="false" ht="12.75" hidden="true" customHeight="false" outlineLevel="0" collapsed="false">
      <c r="A6614" s="197" t="s">
        <v>13051</v>
      </c>
      <c r="B6614" s="197" t="str">
        <f aca="false">C6614&amp;D6614&amp;E6614&amp;F6614&amp;G6614&amp;H6614</f>
        <v>TUBO DE CONCRETO ARMADO PARA CRAVACAO COM PONTA,BOLSA E JUNTA ELASTICA,CONFORME NBR 15.319/06,DN=600MM.FORNECIMENTO</v>
      </c>
      <c r="C6614" s="197" t="s">
        <v>13045</v>
      </c>
      <c r="D6614" s="197" t="s">
        <v>13052</v>
      </c>
      <c r="I6614" s="197" t="s">
        <v>338</v>
      </c>
      <c r="J6614" s="197" t="n">
        <v>457</v>
      </c>
    </row>
    <row r="6615" customFormat="false" ht="12.75" hidden="true" customHeight="false" outlineLevel="0" collapsed="false">
      <c r="A6615" s="197" t="s">
        <v>13053</v>
      </c>
      <c r="B6615" s="197" t="str">
        <f aca="false">C6615&amp;D6615&amp;E6615&amp;F6615&amp;G6615&amp;H6615</f>
        <v>TUBO DE CONCRETO ARMADO PARA CRAVACAO COM PONTA,BOLSA E JUNTA ELASTICA,CONFORME NBR 15.319/06,DN=600MM.FORNECIMENTO</v>
      </c>
      <c r="C6615" s="197" t="s">
        <v>13045</v>
      </c>
      <c r="D6615" s="197" t="s">
        <v>13052</v>
      </c>
      <c r="I6615" s="197" t="s">
        <v>338</v>
      </c>
      <c r="J6615" s="197" t="n">
        <v>457</v>
      </c>
    </row>
    <row r="6616" customFormat="false" ht="12.75" hidden="true" customHeight="false" outlineLevel="0" collapsed="false">
      <c r="A6616" s="197" t="s">
        <v>13054</v>
      </c>
      <c r="B6616" s="197" t="str">
        <f aca="false">C6616&amp;D6616&amp;E6616&amp;F6616&amp;G6616&amp;H6616</f>
        <v>TUBO DE CONCRETO ARMADO PARA CRAVACAO COM PONTA,BOLSA E JUNTA ELASTICA,CONFORME NBR 15.319/06,DN=700MM.FORNECIMENTO</v>
      </c>
      <c r="C6616" s="197" t="s">
        <v>13045</v>
      </c>
      <c r="D6616" s="197" t="s">
        <v>13055</v>
      </c>
      <c r="I6616" s="197" t="s">
        <v>338</v>
      </c>
      <c r="J6616" s="197" t="n">
        <v>607</v>
      </c>
    </row>
    <row r="6617" customFormat="false" ht="12.75" hidden="true" customHeight="false" outlineLevel="0" collapsed="false">
      <c r="A6617" s="197" t="s">
        <v>13056</v>
      </c>
      <c r="B6617" s="197" t="str">
        <f aca="false">C6617&amp;D6617&amp;E6617&amp;F6617&amp;G6617&amp;H6617</f>
        <v>TUBO DE CONCRETO ARMADO PARA CRAVACAO COM PONTA,BOLSA E JUNTA ELASTICA,CONFORME NBR 15.319/06,DN=700MM.FORNECIMENTO</v>
      </c>
      <c r="C6617" s="197" t="s">
        <v>13045</v>
      </c>
      <c r="D6617" s="197" t="s">
        <v>13055</v>
      </c>
      <c r="I6617" s="197" t="s">
        <v>338</v>
      </c>
      <c r="J6617" s="197" t="n">
        <v>607</v>
      </c>
    </row>
    <row r="6618" customFormat="false" ht="12.75" hidden="true" customHeight="false" outlineLevel="0" collapsed="false">
      <c r="A6618" s="197" t="s">
        <v>13057</v>
      </c>
      <c r="B6618" s="197" t="str">
        <f aca="false">C6618&amp;D6618&amp;E6618&amp;F6618&amp;G6618&amp;H6618</f>
        <v>TUBO DE CONCRETO ARMADO PARA CRAVACAO COM PONTA,BOLSA E JUNTA ELASTICA,CONFORME NBR 15.319/06,DN=800MM.FORNECIMENTO</v>
      </c>
      <c r="C6618" s="197" t="s">
        <v>13045</v>
      </c>
      <c r="D6618" s="197" t="s">
        <v>13058</v>
      </c>
      <c r="I6618" s="197" t="s">
        <v>338</v>
      </c>
      <c r="J6618" s="197" t="n">
        <v>667</v>
      </c>
    </row>
    <row r="6619" customFormat="false" ht="12.75" hidden="true" customHeight="false" outlineLevel="0" collapsed="false">
      <c r="A6619" s="197" t="s">
        <v>13059</v>
      </c>
      <c r="B6619" s="197" t="str">
        <f aca="false">C6619&amp;D6619&amp;E6619&amp;F6619&amp;G6619&amp;H6619</f>
        <v>TUBO DE CONCRETO ARMADO PARA CRAVACAO COM PONTA,BOLSA E JUNTA ELASTICA,CONFORME NBR 15.319/06,DN=800MM.FORNECIMENTO</v>
      </c>
      <c r="C6619" s="197" t="s">
        <v>13045</v>
      </c>
      <c r="D6619" s="197" t="s">
        <v>13058</v>
      </c>
      <c r="I6619" s="197" t="s">
        <v>338</v>
      </c>
      <c r="J6619" s="197" t="n">
        <v>667</v>
      </c>
    </row>
    <row r="6620" customFormat="false" ht="12.75" hidden="true" customHeight="false" outlineLevel="0" collapsed="false">
      <c r="A6620" s="197" t="s">
        <v>13060</v>
      </c>
      <c r="B6620" s="197" t="str">
        <f aca="false">C6620&amp;D6620&amp;E6620&amp;F6620&amp;G6620&amp;H6620</f>
        <v>TUBO DE CONCRETO ARMADO PARA CRAVACAO COM PONTA,BOLSA E JUNTA ELASTICA,CONFORME NBR 15.319/06,DN=900MM.FORNECIMENTO</v>
      </c>
      <c r="C6620" s="197" t="s">
        <v>13045</v>
      </c>
      <c r="D6620" s="197" t="s">
        <v>13061</v>
      </c>
      <c r="I6620" s="197" t="s">
        <v>338</v>
      </c>
      <c r="J6620" s="197" t="n">
        <v>844</v>
      </c>
    </row>
    <row r="6621" customFormat="false" ht="12.75" hidden="true" customHeight="false" outlineLevel="0" collapsed="false">
      <c r="A6621" s="197" t="s">
        <v>13062</v>
      </c>
      <c r="B6621" s="197" t="str">
        <f aca="false">C6621&amp;D6621&amp;E6621&amp;F6621&amp;G6621&amp;H6621</f>
        <v>TUBO DE CONCRETO ARMADO PARA CRAVACAO COM PONTA,BOLSA E JUNTA ELASTICA,CONFORME NBR 15.319/06,DN=900MM.FORNECIMENTO</v>
      </c>
      <c r="C6621" s="197" t="s">
        <v>13045</v>
      </c>
      <c r="D6621" s="197" t="s">
        <v>13061</v>
      </c>
      <c r="I6621" s="197" t="s">
        <v>338</v>
      </c>
      <c r="J6621" s="197" t="n">
        <v>844</v>
      </c>
    </row>
    <row r="6622" customFormat="false" ht="12.75" hidden="true" customHeight="false" outlineLevel="0" collapsed="false">
      <c r="A6622" s="197" t="s">
        <v>13063</v>
      </c>
      <c r="B6622" s="197" t="str">
        <f aca="false">C6622&amp;D6622&amp;E6622&amp;F6622&amp;G6622&amp;H6622</f>
        <v>TUBO DE CONCRETO ARMADO PARA CRAVACAO COM PONTA,BOLSA E JUNTA ELASTICA,CONFORME NBR 15.319/06,DN=1000MM.FORNECIMENTO</v>
      </c>
      <c r="C6622" s="197" t="s">
        <v>13045</v>
      </c>
      <c r="D6622" s="197" t="s">
        <v>13064</v>
      </c>
      <c r="I6622" s="197" t="s">
        <v>338</v>
      </c>
      <c r="J6622" s="197" t="n">
        <v>1016</v>
      </c>
    </row>
    <row r="6623" customFormat="false" ht="12.75" hidden="true" customHeight="false" outlineLevel="0" collapsed="false">
      <c r="A6623" s="197" t="s">
        <v>13065</v>
      </c>
      <c r="B6623" s="197" t="str">
        <f aca="false">C6623&amp;D6623&amp;E6623&amp;F6623&amp;G6623&amp;H6623</f>
        <v>TUBO DE CONCRETO ARMADO PARA CRAVACAO COM PONTA,BOLSA E JUNTA ELASTICA,CONFORME NBR 15.319/06,DN=1000MM.FORNECIMENTO</v>
      </c>
      <c r="C6623" s="197" t="s">
        <v>13045</v>
      </c>
      <c r="D6623" s="197" t="s">
        <v>13064</v>
      </c>
      <c r="I6623" s="197" t="s">
        <v>338</v>
      </c>
      <c r="J6623" s="197" t="n">
        <v>1016</v>
      </c>
    </row>
    <row r="6624" customFormat="false" ht="12.75" hidden="true" customHeight="false" outlineLevel="0" collapsed="false">
      <c r="A6624" s="197" t="s">
        <v>13066</v>
      </c>
      <c r="B6624" s="197" t="str">
        <f aca="false">C6624&amp;D6624&amp;E6624&amp;F6624&amp;G6624&amp;H6624</f>
        <v>TUBO DE CONCRETO ARMADO PARA CRAVACAO COM PONTA,BOLSA E JUNTA ELASTICA,CONFORME NBR 15.319/06,DN=1200MM.FORNECIMENTO</v>
      </c>
      <c r="C6624" s="197" t="s">
        <v>13045</v>
      </c>
      <c r="D6624" s="197" t="s">
        <v>13067</v>
      </c>
      <c r="I6624" s="197" t="s">
        <v>338</v>
      </c>
      <c r="J6624" s="197" t="n">
        <v>1502</v>
      </c>
    </row>
    <row r="6625" customFormat="false" ht="12.75" hidden="true" customHeight="false" outlineLevel="0" collapsed="false">
      <c r="A6625" s="197" t="s">
        <v>13068</v>
      </c>
      <c r="B6625" s="197" t="str">
        <f aca="false">C6625&amp;D6625&amp;E6625&amp;F6625&amp;G6625&amp;H6625</f>
        <v>TUBO DE CONCRETO ARMADO PARA CRAVACAO COM PONTA,BOLSA E JUNTA ELASTICA,CONFORME NBR 15.319/06,DN=1200MM.FORNECIMENTO</v>
      </c>
      <c r="C6625" s="197" t="s">
        <v>13045</v>
      </c>
      <c r="D6625" s="197" t="s">
        <v>13067</v>
      </c>
      <c r="I6625" s="197" t="s">
        <v>338</v>
      </c>
      <c r="J6625" s="197" t="n">
        <v>1502</v>
      </c>
    </row>
    <row r="6626" customFormat="false" ht="12.75" hidden="true" customHeight="false" outlineLevel="0" collapsed="false">
      <c r="A6626" s="197" t="s">
        <v>13069</v>
      </c>
      <c r="B6626" s="197" t="str">
        <f aca="false">C6626&amp;D6626&amp;E6626&amp;F6626&amp;G6626&amp;H6626</f>
        <v>TUBO DE CONCRETO ARMADO PARA CRAVACAO COM PONTA,BOLSA E JUNTA ELASTICA,CONFORME NBR 15.319/06,DN=1500MM.FORNECIMENTO</v>
      </c>
      <c r="C6626" s="197" t="s">
        <v>13045</v>
      </c>
      <c r="D6626" s="197" t="s">
        <v>13070</v>
      </c>
      <c r="I6626" s="197" t="s">
        <v>338</v>
      </c>
      <c r="J6626" s="197" t="n">
        <v>2317</v>
      </c>
    </row>
    <row r="6627" customFormat="false" ht="12.75" hidden="true" customHeight="false" outlineLevel="0" collapsed="false">
      <c r="A6627" s="197" t="s">
        <v>13071</v>
      </c>
      <c r="B6627" s="197" t="str">
        <f aca="false">C6627&amp;D6627&amp;E6627&amp;F6627&amp;G6627&amp;H6627</f>
        <v>TUBO DE CONCRETO ARMADO PARA CRAVACAO COM PONTA,BOLSA E JUNTA ELASTICA,CONFORME NBR 15.319/06,DN=1500MM.FORNECIMENTO</v>
      </c>
      <c r="C6627" s="197" t="s">
        <v>13045</v>
      </c>
      <c r="D6627" s="197" t="s">
        <v>13070</v>
      </c>
      <c r="I6627" s="197" t="s">
        <v>338</v>
      </c>
      <c r="J6627" s="197" t="n">
        <v>2317</v>
      </c>
    </row>
    <row r="6628" customFormat="false" ht="12.75" hidden="true" customHeight="false" outlineLevel="0" collapsed="false">
      <c r="A6628" s="197" t="s">
        <v>13072</v>
      </c>
      <c r="B6628" s="197" t="str">
        <f aca="false">C6628&amp;D6628&amp;E6628&amp;F6628&amp;G6628&amp;H6628</f>
        <v>TUBO DE CONCRETO ARMADO PARA CRAVACAO COM PONTA,BOLSA E JUNTA ELASTICA,CONFORME NBR 15.319/06,DN=2000MM.FORNECIMENTO</v>
      </c>
      <c r="C6628" s="197" t="s">
        <v>13045</v>
      </c>
      <c r="D6628" s="197" t="s">
        <v>13073</v>
      </c>
      <c r="I6628" s="197" t="s">
        <v>338</v>
      </c>
      <c r="J6628" s="197" t="n">
        <v>4791</v>
      </c>
    </row>
    <row r="6629" customFormat="false" ht="12.75" hidden="true" customHeight="false" outlineLevel="0" collapsed="false">
      <c r="A6629" s="197" t="s">
        <v>13074</v>
      </c>
      <c r="B6629" s="197" t="str">
        <f aca="false">C6629&amp;D6629&amp;E6629&amp;F6629&amp;G6629&amp;H6629</f>
        <v>TUBO DE CONCRETO ARMADO PARA CRAVACAO COM PONTA,BOLSA E JUNTA ELASTICA,CONFORME NBR 15.319/06,DN=2000MM.FORNECIMENTO</v>
      </c>
      <c r="C6629" s="197" t="s">
        <v>13045</v>
      </c>
      <c r="D6629" s="197" t="s">
        <v>13073</v>
      </c>
      <c r="I6629" s="197" t="s">
        <v>338</v>
      </c>
      <c r="J6629" s="197" t="n">
        <v>4791</v>
      </c>
    </row>
    <row r="6630" customFormat="false" ht="12.75" hidden="true" customHeight="false" outlineLevel="0" collapsed="false">
      <c r="A6630" s="197" t="s">
        <v>13075</v>
      </c>
      <c r="B6630" s="197"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197" t="s">
        <v>13076</v>
      </c>
      <c r="D6630" s="197" t="s">
        <v>13077</v>
      </c>
      <c r="E6630" s="197" t="s">
        <v>13078</v>
      </c>
      <c r="F6630" s="197" t="s">
        <v>13079</v>
      </c>
      <c r="G6630" s="197" t="s">
        <v>13080</v>
      </c>
      <c r="H6630" s="197" t="s">
        <v>13081</v>
      </c>
      <c r="I6630" s="197" t="s">
        <v>338</v>
      </c>
      <c r="J6630" s="197" t="n">
        <v>10.27</v>
      </c>
    </row>
    <row r="6631" customFormat="false" ht="12.75" hidden="true" customHeight="false" outlineLevel="0" collapsed="false">
      <c r="A6631" s="197" t="s">
        <v>13082</v>
      </c>
      <c r="B6631" s="197"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197" t="s">
        <v>13076</v>
      </c>
      <c r="D6631" s="197" t="s">
        <v>13077</v>
      </c>
      <c r="E6631" s="197" t="s">
        <v>13078</v>
      </c>
      <c r="F6631" s="197" t="s">
        <v>13079</v>
      </c>
      <c r="G6631" s="197" t="s">
        <v>13080</v>
      </c>
      <c r="H6631" s="197" t="s">
        <v>13081</v>
      </c>
      <c r="I6631" s="197" t="s">
        <v>338</v>
      </c>
      <c r="J6631" s="197" t="n">
        <v>9.34</v>
      </c>
    </row>
    <row r="6632" customFormat="false" ht="12.75" hidden="true" customHeight="false" outlineLevel="0" collapsed="false">
      <c r="A6632" s="197" t="s">
        <v>13083</v>
      </c>
      <c r="B6632" s="197"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197" t="s">
        <v>13084</v>
      </c>
      <c r="D6632" s="197" t="s">
        <v>13085</v>
      </c>
      <c r="E6632" s="197" t="s">
        <v>13086</v>
      </c>
      <c r="F6632" s="197" t="s">
        <v>13087</v>
      </c>
      <c r="G6632" s="197" t="s">
        <v>13088</v>
      </c>
      <c r="H6632" s="197" t="s">
        <v>13089</v>
      </c>
      <c r="I6632" s="197" t="s">
        <v>338</v>
      </c>
      <c r="J6632" s="197" t="n">
        <v>15.57</v>
      </c>
    </row>
    <row r="6633" customFormat="false" ht="12.75" hidden="true" customHeight="false" outlineLevel="0" collapsed="false">
      <c r="A6633" s="197" t="s">
        <v>13090</v>
      </c>
      <c r="B6633" s="197"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197" t="s">
        <v>13084</v>
      </c>
      <c r="D6633" s="197" t="s">
        <v>13085</v>
      </c>
      <c r="E6633" s="197" t="s">
        <v>13086</v>
      </c>
      <c r="F6633" s="197" t="s">
        <v>13087</v>
      </c>
      <c r="G6633" s="197" t="s">
        <v>13088</v>
      </c>
      <c r="H6633" s="197" t="s">
        <v>13089</v>
      </c>
      <c r="I6633" s="197" t="s">
        <v>338</v>
      </c>
      <c r="J6633" s="197" t="n">
        <v>14.37</v>
      </c>
    </row>
    <row r="6634" customFormat="false" ht="12.75" hidden="true" customHeight="false" outlineLevel="0" collapsed="false">
      <c r="A6634" s="197" t="s">
        <v>13091</v>
      </c>
      <c r="B6634" s="197"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197" t="s">
        <v>13076</v>
      </c>
      <c r="D6634" s="197" t="s">
        <v>13077</v>
      </c>
      <c r="E6634" s="197" t="s">
        <v>13092</v>
      </c>
      <c r="F6634" s="197" t="s">
        <v>13093</v>
      </c>
      <c r="G6634" s="197" t="s">
        <v>13094</v>
      </c>
      <c r="H6634" s="197" t="s">
        <v>13081</v>
      </c>
      <c r="I6634" s="197" t="s">
        <v>338</v>
      </c>
      <c r="J6634" s="197" t="n">
        <v>11.23</v>
      </c>
    </row>
    <row r="6635" customFormat="false" ht="12.75" hidden="true" customHeight="false" outlineLevel="0" collapsed="false">
      <c r="A6635" s="197" t="s">
        <v>13095</v>
      </c>
      <c r="B6635" s="197"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197" t="s">
        <v>13076</v>
      </c>
      <c r="D6635" s="197" t="s">
        <v>13077</v>
      </c>
      <c r="E6635" s="197" t="s">
        <v>13092</v>
      </c>
      <c r="F6635" s="197" t="s">
        <v>13093</v>
      </c>
      <c r="G6635" s="197" t="s">
        <v>13094</v>
      </c>
      <c r="H6635" s="197" t="s">
        <v>13081</v>
      </c>
      <c r="I6635" s="197" t="s">
        <v>338</v>
      </c>
      <c r="J6635" s="197" t="n">
        <v>10.29</v>
      </c>
    </row>
    <row r="6636" customFormat="false" ht="12.75" hidden="true" customHeight="false" outlineLevel="0" collapsed="false">
      <c r="A6636" s="197" t="s">
        <v>13096</v>
      </c>
      <c r="B6636" s="197"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197" t="s">
        <v>13084</v>
      </c>
      <c r="D6636" s="197" t="s">
        <v>13085</v>
      </c>
      <c r="E6636" s="197" t="s">
        <v>13097</v>
      </c>
      <c r="F6636" s="197" t="s">
        <v>13098</v>
      </c>
      <c r="G6636" s="197" t="s">
        <v>13088</v>
      </c>
      <c r="H6636" s="197" t="s">
        <v>13089</v>
      </c>
      <c r="I6636" s="197" t="s">
        <v>338</v>
      </c>
      <c r="J6636" s="197" t="n">
        <v>17.48</v>
      </c>
    </row>
    <row r="6637" customFormat="false" ht="12.75" hidden="true" customHeight="false" outlineLevel="0" collapsed="false">
      <c r="A6637" s="197" t="s">
        <v>13099</v>
      </c>
      <c r="B6637" s="197"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197" t="s">
        <v>13084</v>
      </c>
      <c r="D6637" s="197" t="s">
        <v>13085</v>
      </c>
      <c r="E6637" s="197" t="s">
        <v>13097</v>
      </c>
      <c r="F6637" s="197" t="s">
        <v>13098</v>
      </c>
      <c r="G6637" s="197" t="s">
        <v>13088</v>
      </c>
      <c r="H6637" s="197" t="s">
        <v>13089</v>
      </c>
      <c r="I6637" s="197" t="s">
        <v>338</v>
      </c>
      <c r="J6637" s="197" t="n">
        <v>16.28</v>
      </c>
    </row>
    <row r="6638" customFormat="false" ht="12.75" hidden="true" customHeight="false" outlineLevel="0" collapsed="false">
      <c r="A6638" s="197" t="s">
        <v>13100</v>
      </c>
      <c r="B6638" s="197"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197" t="s">
        <v>13076</v>
      </c>
      <c r="D6638" s="197" t="s">
        <v>13077</v>
      </c>
      <c r="E6638" s="197" t="s">
        <v>13101</v>
      </c>
      <c r="F6638" s="197" t="s">
        <v>13102</v>
      </c>
      <c r="G6638" s="197" t="s">
        <v>13103</v>
      </c>
      <c r="H6638" s="197" t="s">
        <v>13104</v>
      </c>
      <c r="I6638" s="197" t="s">
        <v>338</v>
      </c>
      <c r="J6638" s="197" t="n">
        <v>11.92</v>
      </c>
    </row>
    <row r="6639" customFormat="false" ht="12.75" hidden="true" customHeight="false" outlineLevel="0" collapsed="false">
      <c r="A6639" s="197" t="s">
        <v>13105</v>
      </c>
      <c r="B6639" s="197"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197" t="s">
        <v>13076</v>
      </c>
      <c r="D6639" s="197" t="s">
        <v>13077</v>
      </c>
      <c r="E6639" s="197" t="s">
        <v>13101</v>
      </c>
      <c r="F6639" s="197" t="s">
        <v>13102</v>
      </c>
      <c r="G6639" s="197" t="s">
        <v>13103</v>
      </c>
      <c r="H6639" s="197" t="s">
        <v>13104</v>
      </c>
      <c r="I6639" s="197" t="s">
        <v>338</v>
      </c>
      <c r="J6639" s="197" t="n">
        <v>10.98</v>
      </c>
    </row>
    <row r="6640" customFormat="false" ht="12.75" hidden="true" customHeight="false" outlineLevel="0" collapsed="false">
      <c r="A6640" s="197" t="s">
        <v>13106</v>
      </c>
      <c r="B6640" s="197"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197" t="s">
        <v>13084</v>
      </c>
      <c r="D6640" s="197" t="s">
        <v>13085</v>
      </c>
      <c r="E6640" s="197" t="s">
        <v>13107</v>
      </c>
      <c r="F6640" s="197" t="s">
        <v>13108</v>
      </c>
      <c r="G6640" s="197" t="s">
        <v>13109</v>
      </c>
      <c r="H6640" s="197" t="s">
        <v>13110</v>
      </c>
      <c r="I6640" s="197" t="s">
        <v>338</v>
      </c>
      <c r="J6640" s="197" t="n">
        <v>18.86</v>
      </c>
    </row>
    <row r="6641" customFormat="false" ht="12.75" hidden="true" customHeight="false" outlineLevel="0" collapsed="false">
      <c r="A6641" s="197" t="s">
        <v>13111</v>
      </c>
      <c r="B6641" s="197"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197" t="s">
        <v>13084</v>
      </c>
      <c r="D6641" s="197" t="s">
        <v>13085</v>
      </c>
      <c r="E6641" s="197" t="s">
        <v>13107</v>
      </c>
      <c r="F6641" s="197" t="s">
        <v>13108</v>
      </c>
      <c r="G6641" s="197" t="s">
        <v>13109</v>
      </c>
      <c r="H6641" s="197" t="s">
        <v>13110</v>
      </c>
      <c r="I6641" s="197" t="s">
        <v>338</v>
      </c>
      <c r="J6641" s="197" t="n">
        <v>17.66</v>
      </c>
    </row>
    <row r="6642" customFormat="false" ht="12.75" hidden="true" customHeight="false" outlineLevel="0" collapsed="false">
      <c r="A6642" s="197" t="s">
        <v>13112</v>
      </c>
      <c r="B6642" s="197"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197" t="s">
        <v>13076</v>
      </c>
      <c r="D6642" s="197" t="s">
        <v>13077</v>
      </c>
      <c r="E6642" s="197" t="s">
        <v>13113</v>
      </c>
      <c r="F6642" s="197" t="s">
        <v>13114</v>
      </c>
      <c r="G6642" s="197" t="s">
        <v>13103</v>
      </c>
      <c r="H6642" s="197" t="s">
        <v>13104</v>
      </c>
      <c r="I6642" s="197" t="s">
        <v>338</v>
      </c>
      <c r="J6642" s="197" t="n">
        <v>13.92</v>
      </c>
    </row>
    <row r="6643" customFormat="false" ht="12.75" hidden="true" customHeight="false" outlineLevel="0" collapsed="false">
      <c r="A6643" s="197" t="s">
        <v>13115</v>
      </c>
      <c r="B6643" s="197"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197" t="s">
        <v>13076</v>
      </c>
      <c r="D6643" s="197" t="s">
        <v>13077</v>
      </c>
      <c r="E6643" s="197" t="s">
        <v>13113</v>
      </c>
      <c r="F6643" s="197" t="s">
        <v>13114</v>
      </c>
      <c r="G6643" s="197" t="s">
        <v>13103</v>
      </c>
      <c r="H6643" s="197" t="s">
        <v>13104</v>
      </c>
      <c r="I6643" s="197" t="s">
        <v>338</v>
      </c>
      <c r="J6643" s="197" t="n">
        <v>12.98</v>
      </c>
    </row>
    <row r="6644" customFormat="false" ht="12.75" hidden="true" customHeight="false" outlineLevel="0" collapsed="false">
      <c r="A6644" s="197" t="s">
        <v>13116</v>
      </c>
      <c r="B6644" s="197"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197" t="s">
        <v>13084</v>
      </c>
      <c r="D6644" s="197" t="s">
        <v>13085</v>
      </c>
      <c r="E6644" s="197" t="s">
        <v>13117</v>
      </c>
      <c r="F6644" s="197" t="s">
        <v>13118</v>
      </c>
      <c r="G6644" s="197" t="s">
        <v>13109</v>
      </c>
      <c r="H6644" s="197" t="s">
        <v>13110</v>
      </c>
      <c r="I6644" s="197" t="s">
        <v>338</v>
      </c>
      <c r="J6644" s="197" t="n">
        <v>22.86</v>
      </c>
    </row>
    <row r="6645" customFormat="false" ht="12.75" hidden="true" customHeight="false" outlineLevel="0" collapsed="false">
      <c r="A6645" s="197" t="s">
        <v>13119</v>
      </c>
      <c r="B6645" s="197"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197" t="s">
        <v>13084</v>
      </c>
      <c r="D6645" s="197" t="s">
        <v>13085</v>
      </c>
      <c r="E6645" s="197" t="s">
        <v>13117</v>
      </c>
      <c r="F6645" s="197" t="s">
        <v>13118</v>
      </c>
      <c r="G6645" s="197" t="s">
        <v>13109</v>
      </c>
      <c r="H6645" s="197" t="s">
        <v>13110</v>
      </c>
      <c r="I6645" s="197" t="s">
        <v>338</v>
      </c>
      <c r="J6645" s="197" t="n">
        <v>21.66</v>
      </c>
    </row>
    <row r="6646" customFormat="false" ht="12.75" hidden="true" customHeight="false" outlineLevel="0" collapsed="false">
      <c r="A6646" s="197" t="s">
        <v>13120</v>
      </c>
      <c r="B6646" s="197"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197" t="s">
        <v>13076</v>
      </c>
      <c r="D6646" s="197" t="s">
        <v>13121</v>
      </c>
      <c r="E6646" s="197" t="s">
        <v>13122</v>
      </c>
      <c r="F6646" s="197" t="s">
        <v>13123</v>
      </c>
      <c r="G6646" s="197" t="s">
        <v>13103</v>
      </c>
      <c r="H6646" s="197" t="s">
        <v>13104</v>
      </c>
      <c r="I6646" s="197" t="s">
        <v>338</v>
      </c>
      <c r="J6646" s="197" t="n">
        <v>16.63</v>
      </c>
    </row>
    <row r="6647" customFormat="false" ht="12.75" hidden="true" customHeight="false" outlineLevel="0" collapsed="false">
      <c r="A6647" s="197" t="s">
        <v>13124</v>
      </c>
      <c r="B6647" s="197"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197" t="s">
        <v>13076</v>
      </c>
      <c r="D6647" s="197" t="s">
        <v>13121</v>
      </c>
      <c r="E6647" s="197" t="s">
        <v>13122</v>
      </c>
      <c r="F6647" s="197" t="s">
        <v>13123</v>
      </c>
      <c r="G6647" s="197" t="s">
        <v>13103</v>
      </c>
      <c r="H6647" s="197" t="s">
        <v>13104</v>
      </c>
      <c r="I6647" s="197" t="s">
        <v>338</v>
      </c>
      <c r="J6647" s="197" t="n">
        <v>15.7</v>
      </c>
    </row>
    <row r="6648" customFormat="false" ht="12.75" hidden="true" customHeight="false" outlineLevel="0" collapsed="false">
      <c r="A6648" s="197" t="s">
        <v>13125</v>
      </c>
      <c r="B6648" s="197"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197" t="s">
        <v>13084</v>
      </c>
      <c r="D6648" s="197" t="s">
        <v>13085</v>
      </c>
      <c r="E6648" s="197" t="s">
        <v>13126</v>
      </c>
      <c r="F6648" s="197" t="s">
        <v>13127</v>
      </c>
      <c r="G6648" s="197" t="s">
        <v>13109</v>
      </c>
      <c r="H6648" s="197" t="s">
        <v>13110</v>
      </c>
      <c r="I6648" s="197" t="s">
        <v>338</v>
      </c>
      <c r="J6648" s="197" t="n">
        <v>28.29</v>
      </c>
    </row>
    <row r="6649" customFormat="false" ht="12.75" hidden="true" customHeight="false" outlineLevel="0" collapsed="false">
      <c r="A6649" s="197" t="s">
        <v>13128</v>
      </c>
      <c r="B6649" s="197"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197" t="s">
        <v>13084</v>
      </c>
      <c r="D6649" s="197" t="s">
        <v>13085</v>
      </c>
      <c r="E6649" s="197" t="s">
        <v>13126</v>
      </c>
      <c r="F6649" s="197" t="s">
        <v>13127</v>
      </c>
      <c r="G6649" s="197" t="s">
        <v>13109</v>
      </c>
      <c r="H6649" s="197" t="s">
        <v>13110</v>
      </c>
      <c r="I6649" s="197" t="s">
        <v>338</v>
      </c>
      <c r="J6649" s="197" t="n">
        <v>27.09</v>
      </c>
    </row>
    <row r="6650" customFormat="false" ht="12.75" hidden="true" customHeight="false" outlineLevel="0" collapsed="false">
      <c r="A6650" s="197" t="s">
        <v>13129</v>
      </c>
      <c r="B6650" s="197"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197" t="s">
        <v>13076</v>
      </c>
      <c r="D6650" s="197" t="s">
        <v>13077</v>
      </c>
      <c r="E6650" s="197" t="s">
        <v>13130</v>
      </c>
      <c r="F6650" s="197" t="s">
        <v>13131</v>
      </c>
      <c r="G6650" s="197" t="s">
        <v>13132</v>
      </c>
      <c r="H6650" s="197" t="s">
        <v>13133</v>
      </c>
      <c r="I6650" s="197" t="s">
        <v>338</v>
      </c>
      <c r="J6650" s="197" t="n">
        <v>19.37</v>
      </c>
    </row>
    <row r="6651" customFormat="false" ht="12.75" hidden="true" customHeight="false" outlineLevel="0" collapsed="false">
      <c r="A6651" s="197" t="s">
        <v>13134</v>
      </c>
      <c r="B6651" s="197"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197" t="s">
        <v>13076</v>
      </c>
      <c r="D6651" s="197" t="s">
        <v>13077</v>
      </c>
      <c r="E6651" s="197" t="s">
        <v>13130</v>
      </c>
      <c r="F6651" s="197" t="s">
        <v>13131</v>
      </c>
      <c r="G6651" s="197" t="s">
        <v>13132</v>
      </c>
      <c r="H6651" s="197" t="s">
        <v>13133</v>
      </c>
      <c r="I6651" s="197" t="s">
        <v>338</v>
      </c>
      <c r="J6651" s="197" t="n">
        <v>18.44</v>
      </c>
    </row>
    <row r="6652" customFormat="false" ht="12.75" hidden="true" customHeight="false" outlineLevel="0" collapsed="false">
      <c r="A6652" s="197" t="s">
        <v>13135</v>
      </c>
      <c r="B6652" s="197"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197" t="s">
        <v>13084</v>
      </c>
      <c r="D6652" s="197" t="s">
        <v>13085</v>
      </c>
      <c r="E6652" s="197" t="s">
        <v>13136</v>
      </c>
      <c r="F6652" s="197" t="s">
        <v>13137</v>
      </c>
      <c r="G6652" s="197" t="s">
        <v>13094</v>
      </c>
      <c r="H6652" s="197" t="s">
        <v>13081</v>
      </c>
      <c r="I6652" s="197" t="s">
        <v>338</v>
      </c>
      <c r="J6652" s="197" t="n">
        <v>33.78</v>
      </c>
    </row>
    <row r="6653" customFormat="false" ht="12.75" hidden="true" customHeight="false" outlineLevel="0" collapsed="false">
      <c r="A6653" s="197" t="s">
        <v>13138</v>
      </c>
      <c r="B6653" s="197"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197" t="s">
        <v>13084</v>
      </c>
      <c r="D6653" s="197" t="s">
        <v>13085</v>
      </c>
      <c r="E6653" s="197" t="s">
        <v>13136</v>
      </c>
      <c r="F6653" s="197" t="s">
        <v>13137</v>
      </c>
      <c r="G6653" s="197" t="s">
        <v>13094</v>
      </c>
      <c r="H6653" s="197" t="s">
        <v>13081</v>
      </c>
      <c r="I6653" s="197" t="s">
        <v>338</v>
      </c>
      <c r="J6653" s="197" t="n">
        <v>32.58</v>
      </c>
    </row>
    <row r="6654" customFormat="false" ht="12.75" hidden="true" customHeight="false" outlineLevel="0" collapsed="false">
      <c r="A6654" s="197" t="s">
        <v>13139</v>
      </c>
      <c r="B6654" s="197"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197" t="s">
        <v>13076</v>
      </c>
      <c r="D6654" s="197" t="s">
        <v>13077</v>
      </c>
      <c r="E6654" s="197" t="s">
        <v>13140</v>
      </c>
      <c r="F6654" s="197" t="s">
        <v>13141</v>
      </c>
      <c r="G6654" s="197" t="s">
        <v>13132</v>
      </c>
      <c r="H6654" s="197" t="s">
        <v>13133</v>
      </c>
      <c r="I6654" s="197" t="s">
        <v>338</v>
      </c>
      <c r="J6654" s="197" t="n">
        <v>23.5</v>
      </c>
    </row>
    <row r="6655" customFormat="false" ht="12.75" hidden="true" customHeight="false" outlineLevel="0" collapsed="false">
      <c r="A6655" s="197" t="s">
        <v>13142</v>
      </c>
      <c r="B6655" s="197"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197" t="s">
        <v>13076</v>
      </c>
      <c r="D6655" s="197" t="s">
        <v>13077</v>
      </c>
      <c r="E6655" s="197" t="s">
        <v>13140</v>
      </c>
      <c r="F6655" s="197" t="s">
        <v>13141</v>
      </c>
      <c r="G6655" s="197" t="s">
        <v>13132</v>
      </c>
      <c r="H6655" s="197" t="s">
        <v>13133</v>
      </c>
      <c r="I6655" s="197" t="s">
        <v>338</v>
      </c>
      <c r="J6655" s="197" t="n">
        <v>22.57</v>
      </c>
    </row>
    <row r="6656" customFormat="false" ht="12.75" hidden="true" customHeight="false" outlineLevel="0" collapsed="false">
      <c r="A6656" s="197" t="s">
        <v>13143</v>
      </c>
      <c r="B6656" s="197"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197" t="s">
        <v>13084</v>
      </c>
      <c r="D6656" s="197" t="s">
        <v>13085</v>
      </c>
      <c r="E6656" s="197" t="s">
        <v>13144</v>
      </c>
      <c r="F6656" s="197" t="s">
        <v>13145</v>
      </c>
      <c r="G6656" s="197" t="s">
        <v>13094</v>
      </c>
      <c r="H6656" s="197" t="s">
        <v>13081</v>
      </c>
      <c r="I6656" s="197" t="s">
        <v>338</v>
      </c>
      <c r="J6656" s="197" t="n">
        <v>42.03</v>
      </c>
    </row>
    <row r="6657" customFormat="false" ht="12.75" hidden="true" customHeight="false" outlineLevel="0" collapsed="false">
      <c r="A6657" s="197" t="s">
        <v>13146</v>
      </c>
      <c r="B6657" s="197"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197" t="s">
        <v>13084</v>
      </c>
      <c r="D6657" s="197" t="s">
        <v>13085</v>
      </c>
      <c r="E6657" s="197" t="s">
        <v>13144</v>
      </c>
      <c r="F6657" s="197" t="s">
        <v>13145</v>
      </c>
      <c r="G6657" s="197" t="s">
        <v>13094</v>
      </c>
      <c r="H6657" s="197" t="s">
        <v>13081</v>
      </c>
      <c r="I6657" s="197" t="s">
        <v>338</v>
      </c>
      <c r="J6657" s="197" t="n">
        <v>40.83</v>
      </c>
    </row>
    <row r="6658" customFormat="false" ht="12.75" hidden="true" customHeight="false" outlineLevel="0" collapsed="false">
      <c r="A6658" s="197" t="s">
        <v>13147</v>
      </c>
      <c r="B6658" s="197"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197" t="s">
        <v>13148</v>
      </c>
      <c r="D6658" s="197" t="s">
        <v>13149</v>
      </c>
      <c r="E6658" s="197" t="s">
        <v>13150</v>
      </c>
      <c r="F6658" s="197" t="s">
        <v>13151</v>
      </c>
      <c r="G6658" s="197" t="s">
        <v>13152</v>
      </c>
      <c r="H6658" s="197" t="s">
        <v>13153</v>
      </c>
      <c r="I6658" s="197" t="s">
        <v>338</v>
      </c>
      <c r="J6658" s="197" t="n">
        <v>12.44</v>
      </c>
    </row>
    <row r="6659" customFormat="false" ht="12.75" hidden="true" customHeight="false" outlineLevel="0" collapsed="false">
      <c r="A6659" s="197" t="s">
        <v>13154</v>
      </c>
      <c r="B6659" s="197"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197" t="s">
        <v>13148</v>
      </c>
      <c r="D6659" s="197" t="s">
        <v>13149</v>
      </c>
      <c r="E6659" s="197" t="s">
        <v>13150</v>
      </c>
      <c r="F6659" s="197" t="s">
        <v>13151</v>
      </c>
      <c r="G6659" s="197" t="s">
        <v>13152</v>
      </c>
      <c r="H6659" s="197" t="s">
        <v>13153</v>
      </c>
      <c r="I6659" s="197" t="s">
        <v>338</v>
      </c>
      <c r="J6659" s="197" t="n">
        <v>11.51</v>
      </c>
    </row>
    <row r="6660" customFormat="false" ht="12.75" hidden="true" customHeight="false" outlineLevel="0" collapsed="false">
      <c r="A6660" s="197" t="s">
        <v>13155</v>
      </c>
      <c r="B6660" s="197"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197" t="s">
        <v>13156</v>
      </c>
      <c r="D6660" s="197" t="s">
        <v>13157</v>
      </c>
      <c r="E6660" s="197" t="s">
        <v>13158</v>
      </c>
      <c r="F6660" s="197" t="s">
        <v>13159</v>
      </c>
      <c r="G6660" s="197" t="s">
        <v>13160</v>
      </c>
      <c r="H6660" s="197" t="s">
        <v>13153</v>
      </c>
      <c r="I6660" s="197" t="s">
        <v>338</v>
      </c>
      <c r="J6660" s="197" t="n">
        <v>19.91</v>
      </c>
    </row>
    <row r="6661" customFormat="false" ht="12.75" hidden="true" customHeight="false" outlineLevel="0" collapsed="false">
      <c r="A6661" s="197" t="s">
        <v>13161</v>
      </c>
      <c r="B6661" s="197"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197" t="s">
        <v>13156</v>
      </c>
      <c r="D6661" s="197" t="s">
        <v>13157</v>
      </c>
      <c r="E6661" s="197" t="s">
        <v>13158</v>
      </c>
      <c r="F6661" s="197" t="s">
        <v>13159</v>
      </c>
      <c r="G6661" s="197" t="s">
        <v>13160</v>
      </c>
      <c r="H6661" s="197" t="s">
        <v>13153</v>
      </c>
      <c r="I6661" s="197" t="s">
        <v>338</v>
      </c>
      <c r="J6661" s="197" t="n">
        <v>18.71</v>
      </c>
    </row>
    <row r="6662" customFormat="false" ht="12.75" hidden="true" customHeight="false" outlineLevel="0" collapsed="false">
      <c r="A6662" s="197" t="s">
        <v>13162</v>
      </c>
      <c r="B6662" s="197"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197" t="s">
        <v>13148</v>
      </c>
      <c r="D6662" s="197" t="s">
        <v>13149</v>
      </c>
      <c r="E6662" s="197" t="s">
        <v>13163</v>
      </c>
      <c r="F6662" s="197" t="s">
        <v>13164</v>
      </c>
      <c r="G6662" s="197" t="s">
        <v>13165</v>
      </c>
      <c r="H6662" s="197" t="s">
        <v>13166</v>
      </c>
      <c r="I6662" s="197" t="s">
        <v>338</v>
      </c>
      <c r="J6662" s="197" t="n">
        <v>13.34</v>
      </c>
    </row>
    <row r="6663" customFormat="false" ht="12.75" hidden="true" customHeight="false" outlineLevel="0" collapsed="false">
      <c r="A6663" s="197" t="s">
        <v>13167</v>
      </c>
      <c r="B6663" s="197"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197" t="s">
        <v>13148</v>
      </c>
      <c r="D6663" s="197" t="s">
        <v>13149</v>
      </c>
      <c r="E6663" s="197" t="s">
        <v>13163</v>
      </c>
      <c r="F6663" s="197" t="s">
        <v>13164</v>
      </c>
      <c r="G6663" s="197" t="s">
        <v>13165</v>
      </c>
      <c r="H6663" s="197" t="s">
        <v>13166</v>
      </c>
      <c r="I6663" s="197" t="s">
        <v>338</v>
      </c>
      <c r="J6663" s="197" t="n">
        <v>12.41</v>
      </c>
    </row>
    <row r="6664" customFormat="false" ht="12.75" hidden="true" customHeight="false" outlineLevel="0" collapsed="false">
      <c r="A6664" s="197" t="s">
        <v>13168</v>
      </c>
      <c r="B6664" s="197"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197" t="s">
        <v>13156</v>
      </c>
      <c r="D6664" s="197" t="s">
        <v>13157</v>
      </c>
      <c r="E6664" s="197" t="s">
        <v>13169</v>
      </c>
      <c r="F6664" s="197" t="s">
        <v>13170</v>
      </c>
      <c r="G6664" s="197" t="s">
        <v>13171</v>
      </c>
      <c r="H6664" s="197" t="s">
        <v>13172</v>
      </c>
      <c r="I6664" s="197" t="s">
        <v>338</v>
      </c>
      <c r="J6664" s="197" t="n">
        <v>21.71</v>
      </c>
    </row>
    <row r="6665" customFormat="false" ht="12.75" hidden="true" customHeight="false" outlineLevel="0" collapsed="false">
      <c r="A6665" s="197" t="s">
        <v>13173</v>
      </c>
      <c r="B6665" s="197"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197" t="s">
        <v>13156</v>
      </c>
      <c r="D6665" s="197" t="s">
        <v>13157</v>
      </c>
      <c r="E6665" s="197" t="s">
        <v>13169</v>
      </c>
      <c r="F6665" s="197" t="s">
        <v>13170</v>
      </c>
      <c r="G6665" s="197" t="s">
        <v>13171</v>
      </c>
      <c r="H6665" s="197" t="s">
        <v>13172</v>
      </c>
      <c r="I6665" s="197" t="s">
        <v>338</v>
      </c>
      <c r="J6665" s="197" t="n">
        <v>20.51</v>
      </c>
    </row>
    <row r="6666" customFormat="false" ht="12.75" hidden="true" customHeight="false" outlineLevel="0" collapsed="false">
      <c r="A6666" s="197" t="s">
        <v>13174</v>
      </c>
      <c r="B6666" s="197"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197" t="s">
        <v>13148</v>
      </c>
      <c r="D6666" s="197" t="s">
        <v>13149</v>
      </c>
      <c r="E6666" s="197" t="s">
        <v>13175</v>
      </c>
      <c r="F6666" s="197" t="s">
        <v>13176</v>
      </c>
      <c r="G6666" s="197" t="s">
        <v>13177</v>
      </c>
      <c r="H6666" s="197" t="s">
        <v>13178</v>
      </c>
      <c r="I6666" s="197" t="s">
        <v>338</v>
      </c>
      <c r="J6666" s="197" t="n">
        <v>14.89</v>
      </c>
    </row>
    <row r="6667" customFormat="false" ht="12.75" hidden="true" customHeight="false" outlineLevel="0" collapsed="false">
      <c r="A6667" s="197" t="s">
        <v>13179</v>
      </c>
      <c r="B6667" s="197"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197" t="s">
        <v>13148</v>
      </c>
      <c r="D6667" s="197" t="s">
        <v>13149</v>
      </c>
      <c r="E6667" s="197" t="s">
        <v>13175</v>
      </c>
      <c r="F6667" s="197" t="s">
        <v>13176</v>
      </c>
      <c r="G6667" s="197" t="s">
        <v>13177</v>
      </c>
      <c r="H6667" s="197" t="s">
        <v>13178</v>
      </c>
      <c r="I6667" s="197" t="s">
        <v>338</v>
      </c>
      <c r="J6667" s="197" t="n">
        <v>13.95</v>
      </c>
    </row>
    <row r="6668" customFormat="false" ht="12.75" hidden="true" customHeight="false" outlineLevel="0" collapsed="false">
      <c r="A6668" s="197" t="s">
        <v>13180</v>
      </c>
      <c r="B6668" s="197"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197" t="s">
        <v>13156</v>
      </c>
      <c r="D6668" s="197" t="s">
        <v>13157</v>
      </c>
      <c r="E6668" s="197" t="s">
        <v>13181</v>
      </c>
      <c r="F6668" s="197" t="s">
        <v>13182</v>
      </c>
      <c r="G6668" s="197" t="s">
        <v>13183</v>
      </c>
      <c r="H6668" s="197" t="s">
        <v>13184</v>
      </c>
      <c r="I6668" s="197" t="s">
        <v>338</v>
      </c>
      <c r="J6668" s="197" t="n">
        <v>24.8</v>
      </c>
    </row>
    <row r="6669" customFormat="false" ht="12.75" hidden="true" customHeight="false" outlineLevel="0" collapsed="false">
      <c r="A6669" s="197" t="s">
        <v>13185</v>
      </c>
      <c r="B6669" s="197"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197" t="s">
        <v>13156</v>
      </c>
      <c r="D6669" s="197" t="s">
        <v>13157</v>
      </c>
      <c r="E6669" s="197" t="s">
        <v>13181</v>
      </c>
      <c r="F6669" s="197" t="s">
        <v>13182</v>
      </c>
      <c r="G6669" s="197" t="s">
        <v>13183</v>
      </c>
      <c r="H6669" s="197" t="s">
        <v>13184</v>
      </c>
      <c r="I6669" s="197" t="s">
        <v>338</v>
      </c>
      <c r="J6669" s="197" t="n">
        <v>23.6</v>
      </c>
    </row>
    <row r="6670" customFormat="false" ht="12.75" hidden="true" customHeight="false" outlineLevel="0" collapsed="false">
      <c r="A6670" s="197" t="s">
        <v>13186</v>
      </c>
      <c r="B6670" s="197"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197" t="s">
        <v>13148</v>
      </c>
      <c r="D6670" s="197" t="s">
        <v>13187</v>
      </c>
      <c r="E6670" s="197" t="s">
        <v>13188</v>
      </c>
      <c r="F6670" s="197" t="s">
        <v>13189</v>
      </c>
      <c r="G6670" s="197" t="s">
        <v>13190</v>
      </c>
      <c r="H6670" s="197" t="s">
        <v>13191</v>
      </c>
      <c r="I6670" s="197" t="s">
        <v>338</v>
      </c>
      <c r="J6670" s="197" t="n">
        <v>18.89</v>
      </c>
    </row>
    <row r="6671" customFormat="false" ht="12.75" hidden="true" customHeight="false" outlineLevel="0" collapsed="false">
      <c r="A6671" s="197" t="s">
        <v>13192</v>
      </c>
      <c r="B6671" s="197"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197" t="s">
        <v>13148</v>
      </c>
      <c r="D6671" s="197" t="s">
        <v>13187</v>
      </c>
      <c r="E6671" s="197" t="s">
        <v>13188</v>
      </c>
      <c r="F6671" s="197" t="s">
        <v>13189</v>
      </c>
      <c r="G6671" s="197" t="s">
        <v>13190</v>
      </c>
      <c r="H6671" s="197" t="s">
        <v>13191</v>
      </c>
      <c r="I6671" s="197" t="s">
        <v>338</v>
      </c>
      <c r="J6671" s="197" t="n">
        <v>17.95</v>
      </c>
    </row>
    <row r="6672" customFormat="false" ht="12.75" hidden="true" customHeight="false" outlineLevel="0" collapsed="false">
      <c r="A6672" s="197" t="s">
        <v>13193</v>
      </c>
      <c r="B6672" s="197"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197" t="s">
        <v>13156</v>
      </c>
      <c r="D6672" s="197" t="s">
        <v>13157</v>
      </c>
      <c r="E6672" s="197" t="s">
        <v>13194</v>
      </c>
      <c r="F6672" s="197" t="s">
        <v>13195</v>
      </c>
      <c r="G6672" s="197" t="s">
        <v>13177</v>
      </c>
      <c r="H6672" s="197" t="s">
        <v>13178</v>
      </c>
      <c r="I6672" s="197" t="s">
        <v>338</v>
      </c>
      <c r="J6672" s="197" t="n">
        <v>32.8</v>
      </c>
    </row>
    <row r="6673" customFormat="false" ht="12.75" hidden="true" customHeight="false" outlineLevel="0" collapsed="false">
      <c r="A6673" s="197" t="s">
        <v>13196</v>
      </c>
      <c r="B6673" s="197"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197" t="s">
        <v>13156</v>
      </c>
      <c r="D6673" s="197" t="s">
        <v>13157</v>
      </c>
      <c r="E6673" s="197" t="s">
        <v>13194</v>
      </c>
      <c r="F6673" s="197" t="s">
        <v>13195</v>
      </c>
      <c r="G6673" s="197" t="s">
        <v>13177</v>
      </c>
      <c r="H6673" s="197" t="s">
        <v>13178</v>
      </c>
      <c r="I6673" s="197" t="s">
        <v>338</v>
      </c>
      <c r="J6673" s="197" t="n">
        <v>31.6</v>
      </c>
    </row>
    <row r="6674" customFormat="false" ht="12.75" hidden="true" customHeight="false" outlineLevel="0" collapsed="false">
      <c r="A6674" s="197" t="s">
        <v>13197</v>
      </c>
      <c r="B6674" s="197"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197" t="s">
        <v>13148</v>
      </c>
      <c r="D6674" s="197" t="s">
        <v>13187</v>
      </c>
      <c r="E6674" s="197" t="s">
        <v>13198</v>
      </c>
      <c r="F6674" s="197" t="s">
        <v>13199</v>
      </c>
      <c r="G6674" s="197" t="s">
        <v>13200</v>
      </c>
      <c r="H6674" s="197" t="s">
        <v>13153</v>
      </c>
      <c r="I6674" s="197" t="s">
        <v>338</v>
      </c>
      <c r="J6674" s="197" t="n">
        <v>23.78</v>
      </c>
    </row>
    <row r="6675" customFormat="false" ht="12.75" hidden="true" customHeight="false" outlineLevel="0" collapsed="false">
      <c r="A6675" s="197" t="s">
        <v>13201</v>
      </c>
      <c r="B6675" s="197"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197" t="s">
        <v>13148</v>
      </c>
      <c r="D6675" s="197" t="s">
        <v>13187</v>
      </c>
      <c r="E6675" s="197" t="s">
        <v>13198</v>
      </c>
      <c r="F6675" s="197" t="s">
        <v>13199</v>
      </c>
      <c r="G6675" s="197" t="s">
        <v>13200</v>
      </c>
      <c r="H6675" s="197" t="s">
        <v>13153</v>
      </c>
      <c r="I6675" s="197" t="s">
        <v>338</v>
      </c>
      <c r="J6675" s="197" t="n">
        <v>22.85</v>
      </c>
    </row>
    <row r="6676" customFormat="false" ht="12.75" hidden="true" customHeight="false" outlineLevel="0" collapsed="false">
      <c r="A6676" s="197" t="s">
        <v>13202</v>
      </c>
      <c r="B6676" s="197"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197" t="s">
        <v>13156</v>
      </c>
      <c r="D6676" s="197" t="s">
        <v>13157</v>
      </c>
      <c r="E6676" s="197" t="s">
        <v>13203</v>
      </c>
      <c r="F6676" s="197" t="s">
        <v>13204</v>
      </c>
      <c r="G6676" s="197" t="s">
        <v>13205</v>
      </c>
      <c r="H6676" s="197" t="s">
        <v>13206</v>
      </c>
      <c r="I6676" s="197" t="s">
        <v>338</v>
      </c>
      <c r="J6676" s="197" t="n">
        <v>42.6</v>
      </c>
    </row>
    <row r="6677" customFormat="false" ht="12.75" hidden="true" customHeight="false" outlineLevel="0" collapsed="false">
      <c r="A6677" s="197" t="s">
        <v>13207</v>
      </c>
      <c r="B6677" s="197"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197" t="s">
        <v>13156</v>
      </c>
      <c r="D6677" s="197" t="s">
        <v>13157</v>
      </c>
      <c r="E6677" s="197" t="s">
        <v>13203</v>
      </c>
      <c r="F6677" s="197" t="s">
        <v>13204</v>
      </c>
      <c r="G6677" s="197" t="s">
        <v>13205</v>
      </c>
      <c r="H6677" s="197" t="s">
        <v>13206</v>
      </c>
      <c r="I6677" s="197" t="s">
        <v>338</v>
      </c>
      <c r="J6677" s="197" t="n">
        <v>41.39</v>
      </c>
    </row>
    <row r="6678" customFormat="false" ht="12.75" hidden="true" customHeight="false" outlineLevel="0" collapsed="false">
      <c r="A6678" s="197" t="s">
        <v>13208</v>
      </c>
      <c r="B6678" s="197"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197" t="s">
        <v>13148</v>
      </c>
      <c r="D6678" s="197" t="s">
        <v>13149</v>
      </c>
      <c r="E6678" s="197" t="s">
        <v>13209</v>
      </c>
      <c r="F6678" s="197" t="s">
        <v>13210</v>
      </c>
      <c r="G6678" s="197" t="s">
        <v>13211</v>
      </c>
      <c r="H6678" s="197" t="s">
        <v>13212</v>
      </c>
      <c r="I6678" s="197" t="s">
        <v>338</v>
      </c>
      <c r="J6678" s="197" t="n">
        <v>30.21</v>
      </c>
    </row>
    <row r="6679" customFormat="false" ht="12.75" hidden="true" customHeight="false" outlineLevel="0" collapsed="false">
      <c r="A6679" s="197" t="s">
        <v>13213</v>
      </c>
      <c r="B6679" s="197"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197" t="s">
        <v>13148</v>
      </c>
      <c r="D6679" s="197" t="s">
        <v>13149</v>
      </c>
      <c r="E6679" s="197" t="s">
        <v>13209</v>
      </c>
      <c r="F6679" s="197" t="s">
        <v>13210</v>
      </c>
      <c r="G6679" s="197" t="s">
        <v>13211</v>
      </c>
      <c r="H6679" s="197" t="s">
        <v>13212</v>
      </c>
      <c r="I6679" s="197" t="s">
        <v>338</v>
      </c>
      <c r="J6679" s="197" t="n">
        <v>29.28</v>
      </c>
    </row>
    <row r="6680" customFormat="false" ht="12.75" hidden="true" customHeight="false" outlineLevel="0" collapsed="false">
      <c r="A6680" s="197" t="s">
        <v>13214</v>
      </c>
      <c r="B6680" s="197"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197" t="s">
        <v>13156</v>
      </c>
      <c r="D6680" s="197" t="s">
        <v>13157</v>
      </c>
      <c r="E6680" s="197" t="s">
        <v>13215</v>
      </c>
      <c r="F6680" s="197" t="s">
        <v>13216</v>
      </c>
      <c r="G6680" s="197" t="s">
        <v>13190</v>
      </c>
      <c r="H6680" s="197" t="s">
        <v>13191</v>
      </c>
      <c r="I6680" s="197" t="s">
        <v>338</v>
      </c>
      <c r="J6680" s="197" t="n">
        <v>55.45</v>
      </c>
    </row>
    <row r="6681" customFormat="false" ht="12.75" hidden="true" customHeight="false" outlineLevel="0" collapsed="false">
      <c r="A6681" s="197" t="s">
        <v>13217</v>
      </c>
      <c r="B6681" s="197"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197" t="s">
        <v>13156</v>
      </c>
      <c r="D6681" s="197" t="s">
        <v>13157</v>
      </c>
      <c r="E6681" s="197" t="s">
        <v>13215</v>
      </c>
      <c r="F6681" s="197" t="s">
        <v>13216</v>
      </c>
      <c r="G6681" s="197" t="s">
        <v>13190</v>
      </c>
      <c r="H6681" s="197" t="s">
        <v>13191</v>
      </c>
      <c r="I6681" s="197" t="s">
        <v>338</v>
      </c>
      <c r="J6681" s="197" t="n">
        <v>54.25</v>
      </c>
    </row>
    <row r="6682" customFormat="false" ht="12.75" hidden="true" customHeight="false" outlineLevel="0" collapsed="false">
      <c r="A6682" s="197" t="s">
        <v>13218</v>
      </c>
      <c r="B6682" s="197"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197" t="s">
        <v>13148</v>
      </c>
      <c r="D6682" s="197" t="s">
        <v>13149</v>
      </c>
      <c r="E6682" s="197" t="s">
        <v>13219</v>
      </c>
      <c r="F6682" s="197" t="s">
        <v>13220</v>
      </c>
      <c r="G6682" s="197" t="s">
        <v>13211</v>
      </c>
      <c r="H6682" s="197" t="s">
        <v>13212</v>
      </c>
      <c r="I6682" s="197" t="s">
        <v>338</v>
      </c>
      <c r="J6682" s="197" t="n">
        <v>40.79</v>
      </c>
    </row>
    <row r="6683" customFormat="false" ht="12.75" hidden="true" customHeight="false" outlineLevel="0" collapsed="false">
      <c r="A6683" s="197" t="s">
        <v>13221</v>
      </c>
      <c r="B6683" s="197"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197" t="s">
        <v>13148</v>
      </c>
      <c r="D6683" s="197" t="s">
        <v>13149</v>
      </c>
      <c r="E6683" s="197" t="s">
        <v>13219</v>
      </c>
      <c r="F6683" s="197" t="s">
        <v>13220</v>
      </c>
      <c r="G6683" s="197" t="s">
        <v>13211</v>
      </c>
      <c r="H6683" s="197" t="s">
        <v>13212</v>
      </c>
      <c r="I6683" s="197" t="s">
        <v>338</v>
      </c>
      <c r="J6683" s="197" t="n">
        <v>39.86</v>
      </c>
    </row>
    <row r="6684" customFormat="false" ht="12.75" hidden="true" customHeight="false" outlineLevel="0" collapsed="false">
      <c r="A6684" s="197" t="s">
        <v>13222</v>
      </c>
      <c r="B6684" s="197"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197" t="s">
        <v>13156</v>
      </c>
      <c r="D6684" s="197" t="s">
        <v>13157</v>
      </c>
      <c r="E6684" s="197" t="s">
        <v>13223</v>
      </c>
      <c r="F6684" s="197" t="s">
        <v>13224</v>
      </c>
      <c r="G6684" s="197" t="s">
        <v>13190</v>
      </c>
      <c r="H6684" s="197" t="s">
        <v>13191</v>
      </c>
      <c r="I6684" s="197" t="s">
        <v>338</v>
      </c>
      <c r="J6684" s="197" t="n">
        <v>76.62</v>
      </c>
    </row>
    <row r="6685" customFormat="false" ht="12.75" hidden="true" customHeight="false" outlineLevel="0" collapsed="false">
      <c r="A6685" s="197" t="s">
        <v>13225</v>
      </c>
      <c r="B6685" s="197"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197" t="s">
        <v>13156</v>
      </c>
      <c r="D6685" s="197" t="s">
        <v>13157</v>
      </c>
      <c r="E6685" s="197" t="s">
        <v>13223</v>
      </c>
      <c r="F6685" s="197" t="s">
        <v>13224</v>
      </c>
      <c r="G6685" s="197" t="s">
        <v>13190</v>
      </c>
      <c r="H6685" s="197" t="s">
        <v>13191</v>
      </c>
      <c r="I6685" s="197" t="s">
        <v>338</v>
      </c>
      <c r="J6685" s="197" t="n">
        <v>75.41</v>
      </c>
    </row>
    <row r="6686" customFormat="false" ht="12.75" hidden="true" customHeight="false" outlineLevel="0" collapsed="false">
      <c r="A6686" s="197" t="s">
        <v>13226</v>
      </c>
      <c r="B6686" s="197"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197" t="s">
        <v>13148</v>
      </c>
      <c r="D6686" s="197" t="s">
        <v>13149</v>
      </c>
      <c r="E6686" s="197" t="s">
        <v>13227</v>
      </c>
      <c r="F6686" s="197" t="s">
        <v>13228</v>
      </c>
      <c r="G6686" s="197" t="s">
        <v>13229</v>
      </c>
      <c r="H6686" s="197" t="s">
        <v>13212</v>
      </c>
      <c r="I6686" s="197" t="s">
        <v>338</v>
      </c>
      <c r="J6686" s="197" t="n">
        <v>65</v>
      </c>
    </row>
    <row r="6687" customFormat="false" ht="12.75" hidden="true" customHeight="false" outlineLevel="0" collapsed="false">
      <c r="A6687" s="197" t="s">
        <v>13230</v>
      </c>
      <c r="B6687" s="197"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197" t="s">
        <v>13148</v>
      </c>
      <c r="D6687" s="197" t="s">
        <v>13149</v>
      </c>
      <c r="E6687" s="197" t="s">
        <v>13227</v>
      </c>
      <c r="F6687" s="197" t="s">
        <v>13228</v>
      </c>
      <c r="G6687" s="197" t="s">
        <v>13229</v>
      </c>
      <c r="H6687" s="197" t="s">
        <v>13212</v>
      </c>
      <c r="I6687" s="197" t="s">
        <v>338</v>
      </c>
      <c r="J6687" s="197" t="n">
        <v>64.07</v>
      </c>
    </row>
    <row r="6688" customFormat="false" ht="12.75" hidden="true" customHeight="false" outlineLevel="0" collapsed="false">
      <c r="A6688" s="197" t="s">
        <v>13231</v>
      </c>
      <c r="B6688" s="197"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197" t="s">
        <v>13156</v>
      </c>
      <c r="D6688" s="197" t="s">
        <v>13157</v>
      </c>
      <c r="E6688" s="197" t="s">
        <v>13232</v>
      </c>
      <c r="F6688" s="197" t="s">
        <v>13233</v>
      </c>
      <c r="G6688" s="197" t="s">
        <v>13234</v>
      </c>
      <c r="H6688" s="197" t="s">
        <v>13178</v>
      </c>
      <c r="I6688" s="197" t="s">
        <v>338</v>
      </c>
      <c r="J6688" s="197" t="n">
        <v>125.04</v>
      </c>
    </row>
    <row r="6689" customFormat="false" ht="12.75" hidden="true" customHeight="false" outlineLevel="0" collapsed="false">
      <c r="A6689" s="197" t="s">
        <v>13235</v>
      </c>
      <c r="B6689" s="197"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197" t="s">
        <v>13156</v>
      </c>
      <c r="D6689" s="197" t="s">
        <v>13157</v>
      </c>
      <c r="E6689" s="197" t="s">
        <v>13232</v>
      </c>
      <c r="F6689" s="197" t="s">
        <v>13233</v>
      </c>
      <c r="G6689" s="197" t="s">
        <v>13234</v>
      </c>
      <c r="H6689" s="197" t="s">
        <v>13178</v>
      </c>
      <c r="I6689" s="197" t="s">
        <v>338</v>
      </c>
      <c r="J6689" s="197" t="n">
        <v>123.84</v>
      </c>
    </row>
    <row r="6690" customFormat="false" ht="12.75" hidden="true" customHeight="false" outlineLevel="0" collapsed="false">
      <c r="A6690" s="197" t="s">
        <v>13236</v>
      </c>
      <c r="B6690" s="197"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197" t="s">
        <v>13237</v>
      </c>
      <c r="D6690" s="197" t="s">
        <v>13238</v>
      </c>
      <c r="E6690" s="197" t="s">
        <v>13239</v>
      </c>
      <c r="F6690" s="197" t="s">
        <v>13240</v>
      </c>
      <c r="G6690" s="197" t="s">
        <v>13241</v>
      </c>
      <c r="I6690" s="197" t="s">
        <v>1158</v>
      </c>
      <c r="J6690" s="197" t="n">
        <v>503</v>
      </c>
    </row>
    <row r="6691" customFormat="false" ht="12.75" hidden="true" customHeight="false" outlineLevel="0" collapsed="false">
      <c r="A6691" s="197" t="s">
        <v>13242</v>
      </c>
      <c r="B6691" s="197"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197" t="s">
        <v>13237</v>
      </c>
      <c r="D6691" s="197" t="s">
        <v>13238</v>
      </c>
      <c r="E6691" s="197" t="s">
        <v>13239</v>
      </c>
      <c r="F6691" s="197" t="s">
        <v>13240</v>
      </c>
      <c r="G6691" s="197" t="s">
        <v>13241</v>
      </c>
      <c r="I6691" s="197" t="s">
        <v>1158</v>
      </c>
      <c r="J6691" s="197" t="n">
        <v>479.05</v>
      </c>
    </row>
    <row r="6692" customFormat="false" ht="12.75" hidden="true" customHeight="false" outlineLevel="0" collapsed="false">
      <c r="A6692" s="197" t="s">
        <v>13243</v>
      </c>
      <c r="B6692" s="197"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197" t="s">
        <v>13244</v>
      </c>
      <c r="D6692" s="197" t="s">
        <v>13238</v>
      </c>
      <c r="E6692" s="197" t="s">
        <v>13245</v>
      </c>
      <c r="F6692" s="197" t="s">
        <v>13246</v>
      </c>
      <c r="G6692" s="197" t="s">
        <v>8002</v>
      </c>
      <c r="I6692" s="197" t="s">
        <v>1158</v>
      </c>
      <c r="J6692" s="197" t="n">
        <v>617.71</v>
      </c>
    </row>
    <row r="6693" customFormat="false" ht="12.75" hidden="true" customHeight="false" outlineLevel="0" collapsed="false">
      <c r="A6693" s="197" t="s">
        <v>13247</v>
      </c>
      <c r="B6693" s="197"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197" t="s">
        <v>13244</v>
      </c>
      <c r="D6693" s="197" t="s">
        <v>13238</v>
      </c>
      <c r="E6693" s="197" t="s">
        <v>13245</v>
      </c>
      <c r="F6693" s="197" t="s">
        <v>13246</v>
      </c>
      <c r="G6693" s="197" t="s">
        <v>8002</v>
      </c>
      <c r="I6693" s="197" t="s">
        <v>1158</v>
      </c>
      <c r="J6693" s="197" t="n">
        <v>593.05</v>
      </c>
    </row>
    <row r="6694" customFormat="false" ht="12.75" hidden="true" customHeight="false" outlineLevel="0" collapsed="false">
      <c r="A6694" s="197" t="s">
        <v>13248</v>
      </c>
      <c r="B6694" s="197"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197" t="s">
        <v>13237</v>
      </c>
      <c r="D6694" s="197" t="s">
        <v>13238</v>
      </c>
      <c r="E6694" s="197" t="s">
        <v>13245</v>
      </c>
      <c r="F6694" s="197" t="s">
        <v>13249</v>
      </c>
      <c r="G6694" s="197" t="s">
        <v>7924</v>
      </c>
      <c r="I6694" s="197" t="s">
        <v>1158</v>
      </c>
      <c r="J6694" s="197" t="n">
        <v>615.99</v>
      </c>
    </row>
    <row r="6695" customFormat="false" ht="12.75" hidden="true" customHeight="false" outlineLevel="0" collapsed="false">
      <c r="A6695" s="197" t="s">
        <v>13250</v>
      </c>
      <c r="B6695" s="197"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197" t="s">
        <v>13237</v>
      </c>
      <c r="D6695" s="197" t="s">
        <v>13238</v>
      </c>
      <c r="E6695" s="197" t="s">
        <v>13245</v>
      </c>
      <c r="F6695" s="197" t="s">
        <v>13249</v>
      </c>
      <c r="G6695" s="197" t="s">
        <v>7924</v>
      </c>
      <c r="I6695" s="197" t="s">
        <v>1158</v>
      </c>
      <c r="J6695" s="197" t="n">
        <v>592.04</v>
      </c>
    </row>
    <row r="6696" customFormat="false" ht="12.75" hidden="true" customHeight="false" outlineLevel="0" collapsed="false">
      <c r="A6696" s="197" t="s">
        <v>13251</v>
      </c>
      <c r="B6696" s="197"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197" t="s">
        <v>13244</v>
      </c>
      <c r="D6696" s="197" t="s">
        <v>13238</v>
      </c>
      <c r="E6696" s="197" t="s">
        <v>13245</v>
      </c>
      <c r="F6696" s="197" t="s">
        <v>13252</v>
      </c>
      <c r="G6696" s="197" t="s">
        <v>13253</v>
      </c>
      <c r="I6696" s="197" t="s">
        <v>1158</v>
      </c>
      <c r="J6696" s="197" t="n">
        <v>722.71</v>
      </c>
    </row>
    <row r="6697" customFormat="false" ht="12.75" hidden="true" customHeight="false" outlineLevel="0" collapsed="false">
      <c r="A6697" s="197" t="s">
        <v>13254</v>
      </c>
      <c r="B6697" s="197"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197" t="s">
        <v>13244</v>
      </c>
      <c r="D6697" s="197" t="s">
        <v>13238</v>
      </c>
      <c r="E6697" s="197" t="s">
        <v>13245</v>
      </c>
      <c r="F6697" s="197" t="s">
        <v>13252</v>
      </c>
      <c r="G6697" s="197" t="s">
        <v>13253</v>
      </c>
      <c r="I6697" s="197" t="s">
        <v>1158</v>
      </c>
      <c r="J6697" s="197" t="n">
        <v>698.05</v>
      </c>
    </row>
    <row r="6698" customFormat="false" ht="12.75" hidden="true" customHeight="false" outlineLevel="0" collapsed="false">
      <c r="A6698" s="197" t="s">
        <v>13255</v>
      </c>
      <c r="B6698" s="197"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197" t="s">
        <v>13237</v>
      </c>
      <c r="D6698" s="197" t="s">
        <v>13256</v>
      </c>
      <c r="E6698" s="197" t="s">
        <v>13257</v>
      </c>
      <c r="F6698" s="197" t="s">
        <v>13258</v>
      </c>
      <c r="G6698" s="197" t="s">
        <v>13259</v>
      </c>
      <c r="H6698" s="197" t="s">
        <v>13260</v>
      </c>
      <c r="I6698" s="197" t="s">
        <v>1158</v>
      </c>
      <c r="J6698" s="197" t="n">
        <v>559.44</v>
      </c>
    </row>
    <row r="6699" customFormat="false" ht="12.75" hidden="true" customHeight="false" outlineLevel="0" collapsed="false">
      <c r="A6699" s="197" t="s">
        <v>13261</v>
      </c>
      <c r="B6699" s="197"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197" t="s">
        <v>13237</v>
      </c>
      <c r="D6699" s="197" t="s">
        <v>13256</v>
      </c>
      <c r="E6699" s="197" t="s">
        <v>13257</v>
      </c>
      <c r="F6699" s="197" t="s">
        <v>13258</v>
      </c>
      <c r="G6699" s="197" t="s">
        <v>13259</v>
      </c>
      <c r="H6699" s="197" t="s">
        <v>13260</v>
      </c>
      <c r="I6699" s="197" t="s">
        <v>1158</v>
      </c>
      <c r="J6699" s="197" t="n">
        <v>535.48</v>
      </c>
    </row>
    <row r="6700" customFormat="false" ht="12.75" hidden="true" customHeight="false" outlineLevel="0" collapsed="false">
      <c r="A6700" s="197" t="s">
        <v>13262</v>
      </c>
      <c r="B6700" s="197"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197" t="s">
        <v>13244</v>
      </c>
      <c r="D6700" s="197" t="s">
        <v>13256</v>
      </c>
      <c r="E6700" s="197" t="s">
        <v>13257</v>
      </c>
      <c r="F6700" s="197" t="s">
        <v>13263</v>
      </c>
      <c r="G6700" s="197" t="s">
        <v>13264</v>
      </c>
      <c r="H6700" s="197" t="s">
        <v>13265</v>
      </c>
      <c r="I6700" s="197" t="s">
        <v>1158</v>
      </c>
      <c r="J6700" s="197" t="n">
        <v>716.48</v>
      </c>
    </row>
    <row r="6701" customFormat="false" ht="12.75" hidden="true" customHeight="false" outlineLevel="0" collapsed="false">
      <c r="A6701" s="197" t="s">
        <v>13266</v>
      </c>
      <c r="B6701" s="197"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197" t="s">
        <v>13244</v>
      </c>
      <c r="D6701" s="197" t="s">
        <v>13256</v>
      </c>
      <c r="E6701" s="197" t="s">
        <v>13257</v>
      </c>
      <c r="F6701" s="197" t="s">
        <v>13263</v>
      </c>
      <c r="G6701" s="197" t="s">
        <v>13264</v>
      </c>
      <c r="H6701" s="197" t="s">
        <v>13265</v>
      </c>
      <c r="I6701" s="197" t="s">
        <v>1158</v>
      </c>
      <c r="J6701" s="197" t="n">
        <v>691.81</v>
      </c>
    </row>
    <row r="6702" customFormat="false" ht="12.75" hidden="true" customHeight="false" outlineLevel="0" collapsed="false">
      <c r="A6702" s="197" t="s">
        <v>13267</v>
      </c>
      <c r="B6702" s="197"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197" t="s">
        <v>13268</v>
      </c>
      <c r="D6702" s="197" t="s">
        <v>13269</v>
      </c>
      <c r="E6702" s="197" t="s">
        <v>13270</v>
      </c>
      <c r="F6702" s="197" t="s">
        <v>13271</v>
      </c>
      <c r="G6702" s="197" t="s">
        <v>13272</v>
      </c>
      <c r="H6702" s="197" t="s">
        <v>4468</v>
      </c>
      <c r="I6702" s="197" t="s">
        <v>1158</v>
      </c>
      <c r="J6702" s="197" t="n">
        <v>573.56</v>
      </c>
    </row>
    <row r="6703" customFormat="false" ht="12.75" hidden="true" customHeight="false" outlineLevel="0" collapsed="false">
      <c r="A6703" s="197" t="s">
        <v>13273</v>
      </c>
      <c r="B6703" s="197"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197" t="s">
        <v>13268</v>
      </c>
      <c r="D6703" s="197" t="s">
        <v>13269</v>
      </c>
      <c r="E6703" s="197" t="s">
        <v>13270</v>
      </c>
      <c r="F6703" s="197" t="s">
        <v>13271</v>
      </c>
      <c r="G6703" s="197" t="s">
        <v>13272</v>
      </c>
      <c r="H6703" s="197" t="s">
        <v>4468</v>
      </c>
      <c r="I6703" s="197" t="s">
        <v>1158</v>
      </c>
      <c r="J6703" s="197" t="n">
        <v>553.82</v>
      </c>
    </row>
    <row r="6704" customFormat="false" ht="12.75" hidden="true" customHeight="false" outlineLevel="0" collapsed="false">
      <c r="A6704" s="197" t="s">
        <v>13274</v>
      </c>
      <c r="B6704" s="197"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197" t="s">
        <v>13275</v>
      </c>
      <c r="D6704" s="197" t="s">
        <v>13276</v>
      </c>
      <c r="E6704" s="197" t="s">
        <v>13277</v>
      </c>
      <c r="F6704" s="197" t="s">
        <v>13278</v>
      </c>
      <c r="G6704" s="197" t="s">
        <v>13279</v>
      </c>
      <c r="H6704" s="197" t="s">
        <v>13280</v>
      </c>
      <c r="I6704" s="197" t="s">
        <v>1993</v>
      </c>
      <c r="J6704" s="197" t="n">
        <v>232.94</v>
      </c>
    </row>
    <row r="6705" customFormat="false" ht="12.75" hidden="true" customHeight="false" outlineLevel="0" collapsed="false">
      <c r="A6705" s="197" t="s">
        <v>13281</v>
      </c>
      <c r="B6705" s="197"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197" t="s">
        <v>13275</v>
      </c>
      <c r="D6705" s="197" t="s">
        <v>13276</v>
      </c>
      <c r="E6705" s="197" t="s">
        <v>13277</v>
      </c>
      <c r="F6705" s="197" t="s">
        <v>13278</v>
      </c>
      <c r="G6705" s="197" t="s">
        <v>13279</v>
      </c>
      <c r="H6705" s="197" t="s">
        <v>13280</v>
      </c>
      <c r="I6705" s="197" t="s">
        <v>1993</v>
      </c>
      <c r="J6705" s="197" t="n">
        <v>224.82</v>
      </c>
    </row>
    <row r="6706" customFormat="false" ht="12.75" hidden="true" customHeight="false" outlineLevel="0" collapsed="false">
      <c r="A6706" s="197" t="s">
        <v>13282</v>
      </c>
      <c r="B6706" s="197"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197" t="s">
        <v>13283</v>
      </c>
      <c r="D6706" s="197" t="s">
        <v>13276</v>
      </c>
      <c r="E6706" s="197" t="s">
        <v>13277</v>
      </c>
      <c r="F6706" s="197" t="s">
        <v>13278</v>
      </c>
      <c r="G6706" s="197" t="s">
        <v>13279</v>
      </c>
      <c r="H6706" s="197" t="s">
        <v>13280</v>
      </c>
      <c r="I6706" s="197" t="s">
        <v>1993</v>
      </c>
      <c r="J6706" s="197" t="n">
        <v>203.14</v>
      </c>
    </row>
    <row r="6707" customFormat="false" ht="12.75" hidden="true" customHeight="false" outlineLevel="0" collapsed="false">
      <c r="A6707" s="197" t="s">
        <v>13284</v>
      </c>
      <c r="B6707" s="197"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197" t="s">
        <v>13283</v>
      </c>
      <c r="D6707" s="197" t="s">
        <v>13276</v>
      </c>
      <c r="E6707" s="197" t="s">
        <v>13277</v>
      </c>
      <c r="F6707" s="197" t="s">
        <v>13278</v>
      </c>
      <c r="G6707" s="197" t="s">
        <v>13279</v>
      </c>
      <c r="H6707" s="197" t="s">
        <v>13280</v>
      </c>
      <c r="I6707" s="197" t="s">
        <v>1993</v>
      </c>
      <c r="J6707" s="197" t="n">
        <v>196.94</v>
      </c>
    </row>
    <row r="6708" customFormat="false" ht="12.75" hidden="true" customHeight="false" outlineLevel="0" collapsed="false">
      <c r="A6708" s="197" t="s">
        <v>13285</v>
      </c>
      <c r="B6708" s="197"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197" t="s">
        <v>13237</v>
      </c>
      <c r="D6708" s="197" t="s">
        <v>13256</v>
      </c>
      <c r="E6708" s="197" t="s">
        <v>13257</v>
      </c>
      <c r="F6708" s="197" t="s">
        <v>13263</v>
      </c>
      <c r="G6708" s="197" t="s">
        <v>13286</v>
      </c>
      <c r="H6708" s="197" t="s">
        <v>13287</v>
      </c>
      <c r="I6708" s="197" t="s">
        <v>1158</v>
      </c>
      <c r="J6708" s="197" t="n">
        <v>664.44</v>
      </c>
    </row>
    <row r="6709" customFormat="false" ht="12.75" hidden="true" customHeight="false" outlineLevel="0" collapsed="false">
      <c r="A6709" s="197" t="s">
        <v>13288</v>
      </c>
      <c r="B6709" s="197"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197" t="s">
        <v>13237</v>
      </c>
      <c r="D6709" s="197" t="s">
        <v>13256</v>
      </c>
      <c r="E6709" s="197" t="s">
        <v>13257</v>
      </c>
      <c r="F6709" s="197" t="s">
        <v>13263</v>
      </c>
      <c r="G6709" s="197" t="s">
        <v>13286</v>
      </c>
      <c r="H6709" s="197" t="s">
        <v>13287</v>
      </c>
      <c r="I6709" s="197" t="s">
        <v>1158</v>
      </c>
      <c r="J6709" s="197" t="n">
        <v>640.48</v>
      </c>
    </row>
    <row r="6710" customFormat="false" ht="12.75" hidden="true" customHeight="false" outlineLevel="0" collapsed="false">
      <c r="A6710" s="197" t="s">
        <v>13289</v>
      </c>
      <c r="B6710" s="197"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197" t="s">
        <v>13244</v>
      </c>
      <c r="D6710" s="197" t="s">
        <v>13256</v>
      </c>
      <c r="E6710" s="197" t="s">
        <v>13257</v>
      </c>
      <c r="F6710" s="197" t="s">
        <v>13263</v>
      </c>
      <c r="G6710" s="197" t="s">
        <v>13286</v>
      </c>
      <c r="H6710" s="197" t="s">
        <v>13287</v>
      </c>
      <c r="I6710" s="197" t="s">
        <v>1158</v>
      </c>
      <c r="J6710" s="197" t="n">
        <v>821.48</v>
      </c>
    </row>
    <row r="6711" customFormat="false" ht="12.75" hidden="true" customHeight="false" outlineLevel="0" collapsed="false">
      <c r="A6711" s="197" t="s">
        <v>13290</v>
      </c>
      <c r="B6711" s="197"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197" t="s">
        <v>13244</v>
      </c>
      <c r="D6711" s="197" t="s">
        <v>13256</v>
      </c>
      <c r="E6711" s="197" t="s">
        <v>13257</v>
      </c>
      <c r="F6711" s="197" t="s">
        <v>13263</v>
      </c>
      <c r="G6711" s="197" t="s">
        <v>13286</v>
      </c>
      <c r="H6711" s="197" t="s">
        <v>13287</v>
      </c>
      <c r="I6711" s="197" t="s">
        <v>1158</v>
      </c>
      <c r="J6711" s="197" t="n">
        <v>796.81</v>
      </c>
    </row>
    <row r="6712" customFormat="false" ht="12.75" hidden="true" customHeight="false" outlineLevel="0" collapsed="false">
      <c r="A6712" s="197" t="s">
        <v>13291</v>
      </c>
      <c r="B6712" s="197"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197" t="s">
        <v>13268</v>
      </c>
      <c r="D6712" s="197" t="s">
        <v>13269</v>
      </c>
      <c r="E6712" s="197" t="s">
        <v>13270</v>
      </c>
      <c r="F6712" s="197" t="s">
        <v>13292</v>
      </c>
      <c r="G6712" s="197" t="s">
        <v>13252</v>
      </c>
      <c r="H6712" s="197" t="s">
        <v>13253</v>
      </c>
      <c r="I6712" s="197" t="s">
        <v>1158</v>
      </c>
      <c r="J6712" s="197" t="n">
        <v>678.56</v>
      </c>
    </row>
    <row r="6713" customFormat="false" ht="12.75" hidden="true" customHeight="false" outlineLevel="0" collapsed="false">
      <c r="A6713" s="197" t="s">
        <v>13293</v>
      </c>
      <c r="B6713" s="197"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197" t="s">
        <v>13268</v>
      </c>
      <c r="D6713" s="197" t="s">
        <v>13269</v>
      </c>
      <c r="E6713" s="197" t="s">
        <v>13270</v>
      </c>
      <c r="F6713" s="197" t="s">
        <v>13292</v>
      </c>
      <c r="G6713" s="197" t="s">
        <v>13252</v>
      </c>
      <c r="H6713" s="197" t="s">
        <v>13253</v>
      </c>
      <c r="I6713" s="197" t="s">
        <v>1158</v>
      </c>
      <c r="J6713" s="197" t="n">
        <v>658.82</v>
      </c>
    </row>
    <row r="6714" customFormat="false" ht="12.75" hidden="true" customHeight="false" outlineLevel="0" collapsed="false">
      <c r="A6714" s="197" t="s">
        <v>13294</v>
      </c>
      <c r="B6714" s="197"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197" t="s">
        <v>13275</v>
      </c>
      <c r="D6714" s="197" t="s">
        <v>13276</v>
      </c>
      <c r="E6714" s="197" t="s">
        <v>13277</v>
      </c>
      <c r="F6714" s="197" t="s">
        <v>13295</v>
      </c>
      <c r="G6714" s="197" t="s">
        <v>13296</v>
      </c>
      <c r="H6714" s="197" t="s">
        <v>13297</v>
      </c>
      <c r="I6714" s="197" t="s">
        <v>1993</v>
      </c>
      <c r="J6714" s="197" t="n">
        <v>264.44</v>
      </c>
    </row>
    <row r="6715" customFormat="false" ht="12.75" hidden="true" customHeight="false" outlineLevel="0" collapsed="false">
      <c r="A6715" s="197" t="s">
        <v>13298</v>
      </c>
      <c r="B6715" s="197"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197" t="s">
        <v>13275</v>
      </c>
      <c r="D6715" s="197" t="s">
        <v>13276</v>
      </c>
      <c r="E6715" s="197" t="s">
        <v>13277</v>
      </c>
      <c r="F6715" s="197" t="s">
        <v>13295</v>
      </c>
      <c r="G6715" s="197" t="s">
        <v>13296</v>
      </c>
      <c r="H6715" s="197" t="s">
        <v>13297</v>
      </c>
      <c r="I6715" s="197" t="s">
        <v>1993</v>
      </c>
      <c r="J6715" s="197" t="n">
        <v>256.32</v>
      </c>
    </row>
    <row r="6716" customFormat="false" ht="12.75" hidden="true" customHeight="false" outlineLevel="0" collapsed="false">
      <c r="A6716" s="197" t="s">
        <v>13299</v>
      </c>
      <c r="B6716" s="197"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197" t="s">
        <v>13283</v>
      </c>
      <c r="D6716" s="197" t="s">
        <v>13276</v>
      </c>
      <c r="E6716" s="197" t="s">
        <v>13277</v>
      </c>
      <c r="F6716" s="197" t="s">
        <v>13295</v>
      </c>
      <c r="G6716" s="197" t="s">
        <v>13296</v>
      </c>
      <c r="H6716" s="197" t="s">
        <v>13297</v>
      </c>
      <c r="I6716" s="197" t="s">
        <v>1993</v>
      </c>
      <c r="J6716" s="197" t="n">
        <v>227.29</v>
      </c>
    </row>
    <row r="6717" customFormat="false" ht="12.75" hidden="true" customHeight="false" outlineLevel="0" collapsed="false">
      <c r="A6717" s="197" t="s">
        <v>13300</v>
      </c>
      <c r="B6717" s="197"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197" t="s">
        <v>13283</v>
      </c>
      <c r="D6717" s="197" t="s">
        <v>13276</v>
      </c>
      <c r="E6717" s="197" t="s">
        <v>13277</v>
      </c>
      <c r="F6717" s="197" t="s">
        <v>13295</v>
      </c>
      <c r="G6717" s="197" t="s">
        <v>13296</v>
      </c>
      <c r="H6717" s="197" t="s">
        <v>13297</v>
      </c>
      <c r="I6717" s="197" t="s">
        <v>1993</v>
      </c>
      <c r="J6717" s="197" t="n">
        <v>221.09</v>
      </c>
    </row>
    <row r="6718" customFormat="false" ht="12.75" hidden="true" customHeight="false" outlineLevel="0" collapsed="false">
      <c r="A6718" s="197" t="s">
        <v>13301</v>
      </c>
      <c r="B6718" s="197" t="str">
        <f aca="false">C6718&amp;D6718&amp;E6718&amp;F6718&amp;G6718&amp;H6718</f>
        <v>DRENO DE TUBOS DE CONCRETO,SEM ARMADURA,DE 0,30M DE DIAMETRO,PERFURADO OU NAO,ASSENTADOS EM DRENOS DE PEDRA BRITADA,INCLUSIVE REATERROS,EXCLUSIVE ESCAVACAO</v>
      </c>
      <c r="C6718" s="197" t="s">
        <v>13302</v>
      </c>
      <c r="D6718" s="197" t="s">
        <v>13303</v>
      </c>
      <c r="E6718" s="197" t="s">
        <v>13304</v>
      </c>
      <c r="I6718" s="197" t="s">
        <v>338</v>
      </c>
      <c r="J6718" s="197" t="n">
        <v>82.19</v>
      </c>
    </row>
    <row r="6719" customFormat="false" ht="12.75" hidden="true" customHeight="false" outlineLevel="0" collapsed="false">
      <c r="A6719" s="197" t="s">
        <v>13305</v>
      </c>
      <c r="B6719" s="197" t="str">
        <f aca="false">C6719&amp;D6719&amp;E6719&amp;F6719&amp;G6719&amp;H6719</f>
        <v>DRENO DE TUBOS DE CONCRETO,SEM ARMADURA,DE 0,30M DE DIAMETRO,PERFURADO OU NAO,ASSENTADOS EM DRENOS DE PEDRA BRITADA,INCLUSIVE REATERROS,EXCLUSIVE ESCAVACAO</v>
      </c>
      <c r="C6719" s="197" t="s">
        <v>13302</v>
      </c>
      <c r="D6719" s="197" t="s">
        <v>13303</v>
      </c>
      <c r="E6719" s="197" t="s">
        <v>13304</v>
      </c>
      <c r="I6719" s="197" t="s">
        <v>338</v>
      </c>
      <c r="J6719" s="197" t="n">
        <v>76.84</v>
      </c>
    </row>
    <row r="6720" customFormat="false" ht="12.75" hidden="true" customHeight="false" outlineLevel="0" collapsed="false">
      <c r="A6720" s="197" t="s">
        <v>13306</v>
      </c>
      <c r="B6720" s="197" t="str">
        <f aca="false">C6720&amp;D6720&amp;E6720&amp;F6720&amp;G6720&amp;H6720</f>
        <v>DRENO PROFUNDO EM TUBO PLASTICO PERFURADO,2" DE DIAMETRO,INCLUSIVE TELA DE NYLON E FORNECIMENTO DOS MATERIAIS,EXCLUSIVEPERFURACAO DO TERRENO</v>
      </c>
      <c r="C6720" s="197" t="s">
        <v>13307</v>
      </c>
      <c r="D6720" s="197" t="s">
        <v>13308</v>
      </c>
      <c r="E6720" s="197" t="s">
        <v>13309</v>
      </c>
      <c r="I6720" s="197" t="s">
        <v>338</v>
      </c>
      <c r="J6720" s="197" t="n">
        <v>21.5</v>
      </c>
    </row>
    <row r="6721" customFormat="false" ht="12.75" hidden="true" customHeight="false" outlineLevel="0" collapsed="false">
      <c r="A6721" s="197" t="s">
        <v>13310</v>
      </c>
      <c r="B6721" s="197" t="str">
        <f aca="false">C6721&amp;D6721&amp;E6721&amp;F6721&amp;G6721&amp;H6721</f>
        <v>DRENO PROFUNDO EM TUBO PLASTICO PERFURADO,2" DE DIAMETRO,INCLUSIVE TELA DE NYLON E FORNECIMENTO DOS MATERIAIS,EXCLUSIVEPERFURACAO DO TERRENO</v>
      </c>
      <c r="C6721" s="197" t="s">
        <v>13307</v>
      </c>
      <c r="D6721" s="197" t="s">
        <v>13308</v>
      </c>
      <c r="E6721" s="197" t="s">
        <v>13309</v>
      </c>
      <c r="I6721" s="197" t="s">
        <v>338</v>
      </c>
      <c r="J6721" s="197" t="n">
        <v>19.32</v>
      </c>
    </row>
    <row r="6722" customFormat="false" ht="12.75" hidden="true" customHeight="false" outlineLevel="0" collapsed="false">
      <c r="A6722" s="197" t="s">
        <v>13311</v>
      </c>
      <c r="B6722" s="197" t="str">
        <f aca="false">C6722&amp;D6722&amp;E6722&amp;F6722&amp;G6722&amp;H6722</f>
        <v>DRENO PROFUNDO EM TUBO PLASTICO PERFURADO,3" DE DIAMETRO,INCLUSIVE TELA DE NYLON E FORNECIMENTO DOS MATERIAIS,EXCLUSIVEPERFURACAO DO TERRENO</v>
      </c>
      <c r="C6722" s="197" t="s">
        <v>13312</v>
      </c>
      <c r="D6722" s="197" t="s">
        <v>13308</v>
      </c>
      <c r="E6722" s="197" t="s">
        <v>13309</v>
      </c>
      <c r="I6722" s="197" t="s">
        <v>338</v>
      </c>
      <c r="J6722" s="197" t="n">
        <v>28.47</v>
      </c>
    </row>
    <row r="6723" customFormat="false" ht="12.75" hidden="true" customHeight="false" outlineLevel="0" collapsed="false">
      <c r="A6723" s="197" t="s">
        <v>13313</v>
      </c>
      <c r="B6723" s="197" t="str">
        <f aca="false">C6723&amp;D6723&amp;E6723&amp;F6723&amp;G6723&amp;H6723</f>
        <v>DRENO PROFUNDO EM TUBO PLASTICO PERFURADO,3" DE DIAMETRO,INCLUSIVE TELA DE NYLON E FORNECIMENTO DOS MATERIAIS,EXCLUSIVEPERFURACAO DO TERRENO</v>
      </c>
      <c r="C6723" s="197" t="s">
        <v>13312</v>
      </c>
      <c r="D6723" s="197" t="s">
        <v>13308</v>
      </c>
      <c r="E6723" s="197" t="s">
        <v>13309</v>
      </c>
      <c r="I6723" s="197" t="s">
        <v>338</v>
      </c>
      <c r="J6723" s="197" t="n">
        <v>25.75</v>
      </c>
    </row>
    <row r="6724" customFormat="false" ht="12.75" hidden="true" customHeight="false" outlineLevel="0" collapsed="false">
      <c r="A6724" s="197" t="s">
        <v>13314</v>
      </c>
      <c r="B6724" s="197" t="str">
        <f aca="false">C6724&amp;D6724&amp;E6724&amp;F6724&amp;G6724&amp;H6724</f>
        <v>DRENO PROFUNDO EM TUBO PLASTICO PERFURADO,4" DE DIAMETRO,INCLUSIVE TELA DE NYLON E FORNECIMENTO DOS MATERIAIS,EXCLUSIVEPERFURACAO DO TERRENO</v>
      </c>
      <c r="C6724" s="197" t="s">
        <v>13315</v>
      </c>
      <c r="D6724" s="197" t="s">
        <v>13308</v>
      </c>
      <c r="E6724" s="197" t="s">
        <v>13309</v>
      </c>
      <c r="I6724" s="197" t="s">
        <v>338</v>
      </c>
      <c r="J6724" s="197" t="n">
        <v>32.89</v>
      </c>
    </row>
    <row r="6725" customFormat="false" ht="12.75" hidden="true" customHeight="false" outlineLevel="0" collapsed="false">
      <c r="A6725" s="197" t="s">
        <v>13316</v>
      </c>
      <c r="B6725" s="197" t="str">
        <f aca="false">C6725&amp;D6725&amp;E6725&amp;F6725&amp;G6725&amp;H6725</f>
        <v>DRENO PROFUNDO EM TUBO PLASTICO PERFURADO,4" DE DIAMETRO,INCLUSIVE TELA DE NYLON E FORNECIMENTO DOS MATERIAIS,EXCLUSIVEPERFURACAO DO TERRENO</v>
      </c>
      <c r="C6725" s="197" t="s">
        <v>13315</v>
      </c>
      <c r="D6725" s="197" t="s">
        <v>13308</v>
      </c>
      <c r="E6725" s="197" t="s">
        <v>13309</v>
      </c>
      <c r="I6725" s="197" t="s">
        <v>338</v>
      </c>
      <c r="J6725" s="197" t="n">
        <v>29.65</v>
      </c>
    </row>
    <row r="6726" customFormat="false" ht="12.75" hidden="true" customHeight="false" outlineLevel="0" collapsed="false">
      <c r="A6726" s="197" t="s">
        <v>13317</v>
      </c>
      <c r="B6726" s="197" t="str">
        <f aca="false">C6726&amp;D6726&amp;E6726&amp;F6726&amp;G6726&amp;H6726</f>
        <v>DRENO OU BARBACA EM TUBO DE PVC,DIAMETRO DE 2",INCLUSIVE FORNECIMENTO DO TUBO E MATERIAL DRENANTE</v>
      </c>
      <c r="C6726" s="197" t="s">
        <v>13318</v>
      </c>
      <c r="D6726" s="197" t="s">
        <v>13319</v>
      </c>
      <c r="I6726" s="197" t="s">
        <v>338</v>
      </c>
      <c r="J6726" s="197" t="n">
        <v>12.95</v>
      </c>
    </row>
    <row r="6727" customFormat="false" ht="12.75" hidden="true" customHeight="false" outlineLevel="0" collapsed="false">
      <c r="A6727" s="197" t="s">
        <v>13320</v>
      </c>
      <c r="B6727" s="197" t="str">
        <f aca="false">C6727&amp;D6727&amp;E6727&amp;F6727&amp;G6727&amp;H6727</f>
        <v>DRENO OU BARBACA EM TUBO DE PVC,DIAMETRO DE 2",INCLUSIVE FORNECIMENTO DO TUBO E MATERIAL DRENANTE</v>
      </c>
      <c r="C6727" s="197" t="s">
        <v>13318</v>
      </c>
      <c r="D6727" s="197" t="s">
        <v>13319</v>
      </c>
      <c r="I6727" s="197" t="s">
        <v>338</v>
      </c>
      <c r="J6727" s="197" t="n">
        <v>11.91</v>
      </c>
    </row>
    <row r="6728" customFormat="false" ht="12.75" hidden="true" customHeight="false" outlineLevel="0" collapsed="false">
      <c r="A6728" s="197" t="s">
        <v>13321</v>
      </c>
      <c r="B6728" s="197" t="str">
        <f aca="false">C6728&amp;D6728&amp;E6728&amp;F6728&amp;G6728&amp;H6728</f>
        <v>DRENO OU BARBACA EM TUBO DE PVC,DIAMETRO DE 3",INCLUSIVE FORNECIMENTO DO TUBO E MATERIAL DRENANTE</v>
      </c>
      <c r="C6728" s="197" t="s">
        <v>13322</v>
      </c>
      <c r="D6728" s="197" t="s">
        <v>13319</v>
      </c>
      <c r="I6728" s="197" t="s">
        <v>338</v>
      </c>
      <c r="J6728" s="197" t="n">
        <v>15.36</v>
      </c>
    </row>
    <row r="6729" customFormat="false" ht="12.75" hidden="true" customHeight="false" outlineLevel="0" collapsed="false">
      <c r="A6729" s="197" t="s">
        <v>13323</v>
      </c>
      <c r="B6729" s="197" t="str">
        <f aca="false">C6729&amp;D6729&amp;E6729&amp;F6729&amp;G6729&amp;H6729</f>
        <v>DRENO OU BARBACA EM TUBO DE PVC,DIAMETRO DE 3",INCLUSIVE FORNECIMENTO DO TUBO E MATERIAL DRENANTE</v>
      </c>
      <c r="C6729" s="197" t="s">
        <v>13322</v>
      </c>
      <c r="D6729" s="197" t="s">
        <v>13319</v>
      </c>
      <c r="I6729" s="197" t="s">
        <v>338</v>
      </c>
      <c r="J6729" s="197" t="n">
        <v>14.32</v>
      </c>
    </row>
    <row r="6730" customFormat="false" ht="12.75" hidden="true" customHeight="false" outlineLevel="0" collapsed="false">
      <c r="A6730" s="197" t="s">
        <v>13324</v>
      </c>
      <c r="B6730" s="197" t="str">
        <f aca="false">C6730&amp;D6730&amp;E6730&amp;F6730&amp;G6730&amp;H6730</f>
        <v>DRENO OU BARBACA EM TUBO DE PVC,DIAMETRO DE 4",INCLUSIVE FORNECIMENTO DO TUBO E MATERIAL DRENANTE</v>
      </c>
      <c r="C6730" s="197" t="s">
        <v>13325</v>
      </c>
      <c r="D6730" s="197" t="s">
        <v>13319</v>
      </c>
      <c r="I6730" s="197" t="s">
        <v>338</v>
      </c>
      <c r="J6730" s="197" t="n">
        <v>15.77</v>
      </c>
    </row>
    <row r="6731" customFormat="false" ht="12.75" hidden="true" customHeight="false" outlineLevel="0" collapsed="false">
      <c r="A6731" s="197" t="s">
        <v>13326</v>
      </c>
      <c r="B6731" s="197" t="str">
        <f aca="false">C6731&amp;D6731&amp;E6731&amp;F6731&amp;G6731&amp;H6731</f>
        <v>DRENO OU BARBACA EM TUBO DE PVC,DIAMETRO DE 4",INCLUSIVE FORNECIMENTO DO TUBO E MATERIAL DRENANTE</v>
      </c>
      <c r="C6731" s="197" t="s">
        <v>13325</v>
      </c>
      <c r="D6731" s="197" t="s">
        <v>13319</v>
      </c>
      <c r="I6731" s="197" t="s">
        <v>338</v>
      </c>
      <c r="J6731" s="197" t="n">
        <v>14.74</v>
      </c>
    </row>
    <row r="6732" customFormat="false" ht="12.75" hidden="true" customHeight="false" outlineLevel="0" collapsed="false">
      <c r="A6732" s="197" t="s">
        <v>13327</v>
      </c>
      <c r="B6732" s="197" t="str">
        <f aca="false">C6732&amp;D6732&amp;E6732&amp;F6732&amp;G6732&amp;H6732</f>
        <v>DRENO EM TUBO DE PVC,DIAMETRO DE 3",PARA VIADUTOS,INCLUSIVEFORNECIMENTO DO TUBO,EXCLUSIVE PERFURACAO E COLAGEM</v>
      </c>
      <c r="C6732" s="197" t="s">
        <v>13328</v>
      </c>
      <c r="D6732" s="197" t="s">
        <v>13329</v>
      </c>
      <c r="I6732" s="197" t="s">
        <v>338</v>
      </c>
      <c r="J6732" s="197" t="n">
        <v>13.65</v>
      </c>
    </row>
    <row r="6733" customFormat="false" ht="12.75" hidden="true" customHeight="false" outlineLevel="0" collapsed="false">
      <c r="A6733" s="197" t="s">
        <v>13330</v>
      </c>
      <c r="B6733" s="197" t="str">
        <f aca="false">C6733&amp;D6733&amp;E6733&amp;F6733&amp;G6733&amp;H6733</f>
        <v>DRENO EM TUBO DE PVC,DIAMETRO DE 3",PARA VIADUTOS,INCLUSIVEFORNECIMENTO DO TUBO,EXCLUSIVE PERFURACAO E COLAGEM</v>
      </c>
      <c r="C6733" s="197" t="s">
        <v>13328</v>
      </c>
      <c r="D6733" s="197" t="s">
        <v>13329</v>
      </c>
      <c r="I6733" s="197" t="s">
        <v>338</v>
      </c>
      <c r="J6733" s="197" t="n">
        <v>12.82</v>
      </c>
    </row>
    <row r="6734" customFormat="false" ht="12.75" hidden="true" customHeight="false" outlineLevel="0" collapsed="false">
      <c r="A6734" s="197" t="s">
        <v>13331</v>
      </c>
      <c r="B6734" s="197" t="str">
        <f aca="false">C6734&amp;D6734&amp;E6734&amp;F6734&amp;G6734&amp;H6734</f>
        <v>DRENO EM TUBO DE PVC,DIAMETRO DE 4",PARA VIADUTOS,INCLUSIVEFORNECIMENTO DO TUBO,EXCLUSIVE PERFURACAO E COLAGEM</v>
      </c>
      <c r="C6734" s="197" t="s">
        <v>13332</v>
      </c>
      <c r="D6734" s="197" t="s">
        <v>13329</v>
      </c>
      <c r="I6734" s="197" t="s">
        <v>338</v>
      </c>
      <c r="J6734" s="197" t="n">
        <v>13.93</v>
      </c>
    </row>
    <row r="6735" customFormat="false" ht="12.75" hidden="true" customHeight="false" outlineLevel="0" collapsed="false">
      <c r="A6735" s="197" t="s">
        <v>13333</v>
      </c>
      <c r="B6735" s="197" t="str">
        <f aca="false">C6735&amp;D6735&amp;E6735&amp;F6735&amp;G6735&amp;H6735</f>
        <v>DRENO EM TUBO DE PVC,DIAMETRO DE 4",PARA VIADUTOS,INCLUSIVEFORNECIMENTO DO TUBO,EXCLUSIVE PERFURACAO E COLAGEM</v>
      </c>
      <c r="C6735" s="197" t="s">
        <v>13332</v>
      </c>
      <c r="D6735" s="197" t="s">
        <v>13329</v>
      </c>
      <c r="I6735" s="197" t="s">
        <v>338</v>
      </c>
      <c r="J6735" s="197" t="n">
        <v>13.1</v>
      </c>
    </row>
    <row r="6736" customFormat="false" ht="12.75" hidden="true" customHeight="false" outlineLevel="0" collapsed="false">
      <c r="A6736" s="197" t="s">
        <v>13334</v>
      </c>
      <c r="B6736" s="197" t="str">
        <f aca="false">C6736&amp;D6736&amp;E6736&amp;F6736&amp;G6736&amp;H6736</f>
        <v>FILTRO HORIZONTAL DE AREIA,EM BARRAGEM,OBEDECENDO GRANULOMETRIA ESPECIFICA,INCLUSIVE FORNECIMENTO DO MATERIAL</v>
      </c>
      <c r="C6736" s="197" t="s">
        <v>13335</v>
      </c>
      <c r="D6736" s="197" t="s">
        <v>13336</v>
      </c>
      <c r="I6736" s="197" t="s">
        <v>1158</v>
      </c>
      <c r="J6736" s="197" t="n">
        <v>104.4</v>
      </c>
    </row>
    <row r="6737" customFormat="false" ht="12.75" hidden="true" customHeight="false" outlineLevel="0" collapsed="false">
      <c r="A6737" s="197" t="s">
        <v>13337</v>
      </c>
      <c r="B6737" s="197" t="str">
        <f aca="false">C6737&amp;D6737&amp;E6737&amp;F6737&amp;G6737&amp;H6737</f>
        <v>FILTRO HORIZONTAL DE AREIA,EM BARRAGEM,OBEDECENDO GRANULOMETRIA ESPECIFICA,INCLUSIVE FORNECIMENTO DO MATERIAL</v>
      </c>
      <c r="C6737" s="197" t="s">
        <v>13335</v>
      </c>
      <c r="D6737" s="197" t="s">
        <v>13336</v>
      </c>
      <c r="I6737" s="197" t="s">
        <v>1158</v>
      </c>
      <c r="J6737" s="197" t="n">
        <v>99.23</v>
      </c>
    </row>
    <row r="6738" customFormat="false" ht="12.75" hidden="true" customHeight="false" outlineLevel="0" collapsed="false">
      <c r="A6738" s="197" t="s">
        <v>13338</v>
      </c>
      <c r="B6738" s="197"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197" t="s">
        <v>13339</v>
      </c>
      <c r="D6738" s="197" t="s">
        <v>13340</v>
      </c>
      <c r="E6738" s="197" t="s">
        <v>13341</v>
      </c>
      <c r="F6738" s="197" t="s">
        <v>13342</v>
      </c>
      <c r="I6738" s="197" t="s">
        <v>1993</v>
      </c>
      <c r="J6738" s="197" t="n">
        <v>9.65</v>
      </c>
    </row>
    <row r="6739" customFormat="false" ht="12.75" hidden="true" customHeight="false" outlineLevel="0" collapsed="false">
      <c r="A6739" s="197" t="s">
        <v>13343</v>
      </c>
      <c r="B6739" s="197"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197" t="s">
        <v>13339</v>
      </c>
      <c r="D6739" s="197" t="s">
        <v>13340</v>
      </c>
      <c r="E6739" s="197" t="s">
        <v>13341</v>
      </c>
      <c r="F6739" s="197" t="s">
        <v>13342</v>
      </c>
      <c r="I6739" s="197" t="s">
        <v>1993</v>
      </c>
      <c r="J6739" s="197" t="n">
        <v>8.62</v>
      </c>
    </row>
    <row r="6740" customFormat="false" ht="12.75" hidden="true" customHeight="false" outlineLevel="0" collapsed="false">
      <c r="A6740" s="197" t="s">
        <v>13344</v>
      </c>
      <c r="B6740" s="197" t="str">
        <f aca="false">C6740&amp;D6740&amp;E6740&amp;F6740&amp;G6740&amp;H6740</f>
        <v>VALETA DRENANTE DE 0,50M DE LARGURA E 0,70M DE PROFUNDIDADE,PREENCHIDA ATE 0,30M COM PEDRA BRITADA,INCLUINDO REATERRO</v>
      </c>
      <c r="C6740" s="197" t="s">
        <v>13345</v>
      </c>
      <c r="D6740" s="197" t="s">
        <v>13346</v>
      </c>
      <c r="I6740" s="197" t="s">
        <v>338</v>
      </c>
      <c r="J6740" s="197" t="n">
        <v>70.31</v>
      </c>
    </row>
    <row r="6741" customFormat="false" ht="12.75" hidden="true" customHeight="false" outlineLevel="0" collapsed="false">
      <c r="A6741" s="197" t="s">
        <v>13347</v>
      </c>
      <c r="B6741" s="197" t="str">
        <f aca="false">C6741&amp;D6741&amp;E6741&amp;F6741&amp;G6741&amp;H6741</f>
        <v>VALETA DRENANTE DE 0,50M DE LARGURA E 0,70M DE PROFUNDIDADE,PREENCHIDA ATE 0,30M COM PEDRA BRITADA,INCLUINDO REATERRO</v>
      </c>
      <c r="C6741" s="197" t="s">
        <v>13345</v>
      </c>
      <c r="D6741" s="197" t="s">
        <v>13346</v>
      </c>
      <c r="I6741" s="197" t="s">
        <v>338</v>
      </c>
      <c r="J6741" s="197" t="n">
        <v>64.1</v>
      </c>
    </row>
    <row r="6742" customFormat="false" ht="12.75" hidden="true" customHeight="false" outlineLevel="0" collapsed="false">
      <c r="A6742" s="197" t="s">
        <v>13348</v>
      </c>
      <c r="B6742" s="197" t="str">
        <f aca="false">C6742&amp;D6742&amp;E6742&amp;F6742&amp;G6742&amp;H6742</f>
        <v>CAMADA VERTICAL DRENANTE FEITA COM PEDRA BRITADA, INCLUSIVEFORNECIMENTO DO MATERIAL</v>
      </c>
      <c r="C6742" s="197" t="s">
        <v>13349</v>
      </c>
      <c r="D6742" s="197" t="s">
        <v>13350</v>
      </c>
      <c r="I6742" s="197" t="s">
        <v>1158</v>
      </c>
      <c r="J6742" s="197" t="n">
        <v>117.81</v>
      </c>
    </row>
    <row r="6743" customFormat="false" ht="12.75" hidden="true" customHeight="false" outlineLevel="0" collapsed="false">
      <c r="A6743" s="197" t="s">
        <v>13351</v>
      </c>
      <c r="B6743" s="197" t="str">
        <f aca="false">C6743&amp;D6743&amp;E6743&amp;F6743&amp;G6743&amp;H6743</f>
        <v>CAMADA VERTICAL DRENANTE FEITA COM PEDRA BRITADA, INCLUSIVEFORNECIMENTO DO MATERIAL</v>
      </c>
      <c r="C6743" s="197" t="s">
        <v>13349</v>
      </c>
      <c r="D6743" s="197" t="s">
        <v>13350</v>
      </c>
      <c r="I6743" s="197" t="s">
        <v>1158</v>
      </c>
      <c r="J6743" s="197" t="n">
        <v>112.64</v>
      </c>
    </row>
    <row r="6744" customFormat="false" ht="12.75" hidden="true" customHeight="false" outlineLevel="0" collapsed="false">
      <c r="A6744" s="197" t="s">
        <v>13352</v>
      </c>
      <c r="B6744" s="197" t="str">
        <f aca="false">C6744&amp;D6744&amp;E6744&amp;F6744&amp;G6744&amp;H6744</f>
        <v>CAMADA HORIZONTAL DRENANTE FEITA COM PEDRA BRITADA,INCLUSIVE FORNECIMENTO E ESPALHAMENTO</v>
      </c>
      <c r="C6744" s="197" t="s">
        <v>13353</v>
      </c>
      <c r="D6744" s="197" t="s">
        <v>13354</v>
      </c>
      <c r="I6744" s="197" t="s">
        <v>1158</v>
      </c>
      <c r="J6744" s="197" t="n">
        <v>128.45</v>
      </c>
    </row>
    <row r="6745" customFormat="false" ht="12.75" hidden="true" customHeight="false" outlineLevel="0" collapsed="false">
      <c r="A6745" s="197" t="s">
        <v>13355</v>
      </c>
      <c r="B6745" s="197" t="str">
        <f aca="false">C6745&amp;D6745&amp;E6745&amp;F6745&amp;G6745&amp;H6745</f>
        <v>CAMADA HORIZONTAL DRENANTE FEITA COM PEDRA BRITADA,INCLUSIVE FORNECIMENTO E ESPALHAMENTO</v>
      </c>
      <c r="C6745" s="197" t="s">
        <v>13353</v>
      </c>
      <c r="D6745" s="197" t="s">
        <v>13354</v>
      </c>
      <c r="I6745" s="197" t="s">
        <v>1158</v>
      </c>
      <c r="J6745" s="197" t="n">
        <v>122.24</v>
      </c>
    </row>
    <row r="6746" customFormat="false" ht="12.75" hidden="true" customHeight="false" outlineLevel="0" collapsed="false">
      <c r="A6746" s="197" t="s">
        <v>13356</v>
      </c>
      <c r="B6746" s="197" t="str">
        <f aca="false">C6746&amp;D6746&amp;E6746&amp;F6746&amp;G6746&amp;H6746</f>
        <v>CAMADA DE BRITA N°2 PARA PROTECAO TERMICA DE IMPERMEABILIZACAO DE LAJES</v>
      </c>
      <c r="C6746" s="197" t="s">
        <v>13357</v>
      </c>
      <c r="D6746" s="197" t="s">
        <v>13358</v>
      </c>
      <c r="I6746" s="197" t="s">
        <v>1158</v>
      </c>
      <c r="J6746" s="197" t="n">
        <v>114.98</v>
      </c>
    </row>
    <row r="6747" customFormat="false" ht="12.75" hidden="true" customHeight="false" outlineLevel="0" collapsed="false">
      <c r="A6747" s="197" t="s">
        <v>13359</v>
      </c>
      <c r="B6747" s="197" t="str">
        <f aca="false">C6747&amp;D6747&amp;E6747&amp;F6747&amp;G6747&amp;H6747</f>
        <v>CAMADA DE BRITA N°2 PARA PROTECAO TERMICA DE IMPERMEABILIZACAO DE LAJES</v>
      </c>
      <c r="C6747" s="197" t="s">
        <v>13357</v>
      </c>
      <c r="D6747" s="197" t="s">
        <v>13358</v>
      </c>
      <c r="I6747" s="197" t="s">
        <v>1158</v>
      </c>
      <c r="J6747" s="197" t="n">
        <v>109.8</v>
      </c>
    </row>
    <row r="6748" customFormat="false" ht="12.75" hidden="true" customHeight="false" outlineLevel="0" collapsed="false">
      <c r="A6748" s="197" t="s">
        <v>13360</v>
      </c>
      <c r="B6748" s="197" t="str">
        <f aca="false">C6748&amp;D6748&amp;E6748&amp;F6748&amp;G6748&amp;H6748</f>
        <v>CAMADA DE ARGILA EXPANDIDA PARA PROTECAO TERMICA DE IMPERMEABILIZACAO DE LAJES</v>
      </c>
      <c r="C6748" s="197" t="s">
        <v>13361</v>
      </c>
      <c r="D6748" s="197" t="s">
        <v>13362</v>
      </c>
      <c r="I6748" s="197" t="s">
        <v>1158</v>
      </c>
      <c r="J6748" s="197" t="n">
        <v>413.7</v>
      </c>
    </row>
    <row r="6749" customFormat="false" ht="12.75" hidden="true" customHeight="false" outlineLevel="0" collapsed="false">
      <c r="A6749" s="197" t="s">
        <v>13363</v>
      </c>
      <c r="B6749" s="197" t="str">
        <f aca="false">C6749&amp;D6749&amp;E6749&amp;F6749&amp;G6749&amp;H6749</f>
        <v>CAMADA DE ARGILA EXPANDIDA PARA PROTECAO TERMICA DE IMPERMEABILIZACAO DE LAJES</v>
      </c>
      <c r="C6749" s="197" t="s">
        <v>13361</v>
      </c>
      <c r="D6749" s="197" t="s">
        <v>13362</v>
      </c>
      <c r="I6749" s="197" t="s">
        <v>1158</v>
      </c>
      <c r="J6749" s="197" t="n">
        <v>408.53</v>
      </c>
    </row>
    <row r="6750" customFormat="false" ht="12.75" hidden="true" customHeight="false" outlineLevel="0" collapsed="false">
      <c r="A6750" s="197" t="s">
        <v>13364</v>
      </c>
      <c r="B6750" s="197" t="str">
        <f aca="false">C6750&amp;D6750&amp;E6750&amp;F6750&amp;G6750&amp;H6750</f>
        <v>ENROCAMENTO COM PEDRA-DE-MAO JOGADA, INCLUSIVE FORNECIMENTODESTA</v>
      </c>
      <c r="C6750" s="197" t="s">
        <v>13365</v>
      </c>
      <c r="D6750" s="197" t="s">
        <v>13366</v>
      </c>
      <c r="I6750" s="197" t="s">
        <v>1158</v>
      </c>
      <c r="J6750" s="197" t="n">
        <v>123.48</v>
      </c>
    </row>
    <row r="6751" customFormat="false" ht="12.75" hidden="true" customHeight="false" outlineLevel="0" collapsed="false">
      <c r="A6751" s="197" t="s">
        <v>13367</v>
      </c>
      <c r="B6751" s="197" t="str">
        <f aca="false">C6751&amp;D6751&amp;E6751&amp;F6751&amp;G6751&amp;H6751</f>
        <v>ENROCAMENTO COM PEDRA-DE-MAO JOGADA, INCLUSIVE FORNECIMENTODESTA</v>
      </c>
      <c r="C6751" s="197" t="s">
        <v>13365</v>
      </c>
      <c r="D6751" s="197" t="s">
        <v>13366</v>
      </c>
      <c r="I6751" s="197" t="s">
        <v>1158</v>
      </c>
      <c r="J6751" s="197" t="n">
        <v>119.34</v>
      </c>
    </row>
    <row r="6752" customFormat="false" ht="12.75" hidden="true" customHeight="false" outlineLevel="0" collapsed="false">
      <c r="A6752" s="197" t="s">
        <v>13368</v>
      </c>
      <c r="B6752" s="197" t="str">
        <f aca="false">C6752&amp;D6752&amp;E6752&amp;F6752&amp;G6752&amp;H6752</f>
        <v>ENROCAMENTO COM PEDRA-DE-MAO ARRUMADA,INCLUSIVE FORNECIMENTO DESTA</v>
      </c>
      <c r="C6752" s="197" t="s">
        <v>13369</v>
      </c>
      <c r="D6752" s="197" t="s">
        <v>13370</v>
      </c>
      <c r="I6752" s="197" t="s">
        <v>1158</v>
      </c>
      <c r="J6752" s="197" t="n">
        <v>154.57</v>
      </c>
    </row>
    <row r="6753" customFormat="false" ht="12.75" hidden="true" customHeight="false" outlineLevel="0" collapsed="false">
      <c r="A6753" s="197" t="s">
        <v>13371</v>
      </c>
      <c r="B6753" s="197" t="str">
        <f aca="false">C6753&amp;D6753&amp;E6753&amp;F6753&amp;G6753&amp;H6753</f>
        <v>ENROCAMENTO COM PEDRA-DE-MAO ARRUMADA,INCLUSIVE FORNECIMENTO DESTA</v>
      </c>
      <c r="C6753" s="197" t="s">
        <v>13369</v>
      </c>
      <c r="D6753" s="197" t="s">
        <v>13370</v>
      </c>
      <c r="I6753" s="197" t="s">
        <v>1158</v>
      </c>
      <c r="J6753" s="197" t="n">
        <v>146.28</v>
      </c>
    </row>
    <row r="6754" customFormat="false" ht="12.75" hidden="true" customHeight="false" outlineLevel="0" collapsed="false">
      <c r="A6754" s="197" t="s">
        <v>13372</v>
      </c>
      <c r="B6754" s="197" t="str">
        <f aca="false">C6754&amp;D6754&amp;E6754&amp;F6754&amp;G6754&amp;H6754</f>
        <v>ENROCAMENTO COM PEDRA DE 50 A 200KG, INCLUSIVE FORNECIMENTO,TRANSPORTE,CARGA,DESCARGA E COLOCACAO COM ESCAVADEIRA</v>
      </c>
      <c r="C6754" s="197" t="s">
        <v>13373</v>
      </c>
      <c r="D6754" s="197" t="s">
        <v>13374</v>
      </c>
      <c r="I6754" s="197" t="s">
        <v>1158</v>
      </c>
      <c r="J6754" s="197" t="n">
        <v>227.89</v>
      </c>
    </row>
    <row r="6755" customFormat="false" ht="12.75" hidden="true" customHeight="false" outlineLevel="0" collapsed="false">
      <c r="A6755" s="197" t="s">
        <v>13375</v>
      </c>
      <c r="B6755" s="197" t="str">
        <f aca="false">C6755&amp;D6755&amp;E6755&amp;F6755&amp;G6755&amp;H6755</f>
        <v>ENROCAMENTO COM PEDRA DE 50 A 200KG, INCLUSIVE FORNECIMENTO,TRANSPORTE,CARGA,DESCARGA E COLOCACAO COM ESCAVADEIRA</v>
      </c>
      <c r="C6755" s="197" t="s">
        <v>13373</v>
      </c>
      <c r="D6755" s="197" t="s">
        <v>13374</v>
      </c>
      <c r="I6755" s="197" t="s">
        <v>1158</v>
      </c>
      <c r="J6755" s="197" t="n">
        <v>222.36</v>
      </c>
    </row>
    <row r="6756" customFormat="false" ht="12.75" hidden="true" customHeight="false" outlineLevel="0" collapsed="false">
      <c r="A6756" s="197" t="s">
        <v>13376</v>
      </c>
      <c r="B6756" s="197" t="str">
        <f aca="false">C6756&amp;D6756&amp;E6756&amp;F6756&amp;G6756&amp;H6756</f>
        <v>EXECUCAO DE CAMADA RIP-RAP,DE PEDRA ARRUMADA,DIAMETRO MAIOROU IGUAL A 0,30M,EM TALUDE DE BARRAGEM,INCLUSIVE O FORNECIMENTO DA PEDRA</v>
      </c>
      <c r="C6756" s="197" t="s">
        <v>13377</v>
      </c>
      <c r="D6756" s="197" t="s">
        <v>13378</v>
      </c>
      <c r="E6756" s="197" t="s">
        <v>13379</v>
      </c>
      <c r="I6756" s="197" t="s">
        <v>1158</v>
      </c>
      <c r="J6756" s="197" t="n">
        <v>146.17</v>
      </c>
    </row>
    <row r="6757" customFormat="false" ht="12.75" hidden="true" customHeight="false" outlineLevel="0" collapsed="false">
      <c r="A6757" s="197" t="s">
        <v>13380</v>
      </c>
      <c r="B6757" s="197" t="str">
        <f aca="false">C6757&amp;D6757&amp;E6757&amp;F6757&amp;G6757&amp;H6757</f>
        <v>EXECUCAO DE CAMADA RIP-RAP,DE PEDRA ARRUMADA,DIAMETRO MAIOROU IGUAL A 0,30M,EM TALUDE DE BARRAGEM,INCLUSIVE O FORNECIMENTO DA PEDRA</v>
      </c>
      <c r="C6757" s="197" t="s">
        <v>13377</v>
      </c>
      <c r="D6757" s="197" t="s">
        <v>13378</v>
      </c>
      <c r="E6757" s="197" t="s">
        <v>13379</v>
      </c>
      <c r="I6757" s="197" t="s">
        <v>1158</v>
      </c>
      <c r="J6757" s="197" t="n">
        <v>137.88</v>
      </c>
    </row>
    <row r="6758" customFormat="false" ht="12.75" hidden="true" customHeight="false" outlineLevel="0" collapsed="false">
      <c r="A6758" s="197" t="s">
        <v>13381</v>
      </c>
      <c r="B6758" s="197" t="str">
        <f aca="false">C6758&amp;D6758&amp;E6758&amp;F6758&amp;G6758&amp;H6758</f>
        <v>BARRAGEM PROVISORIA OU ENSECADEIRA, PARA DESVIO DE PEQUENOSCURSOS D'AGUA,COM SACOS DE AREIA EMPILHADOS,INCLUSIVE FORNECIMENTO DOS MATERIAIS,ENSACAMENTO,EMPILHAMENTO E RETIRADA</v>
      </c>
      <c r="C6758" s="197" t="s">
        <v>13382</v>
      </c>
      <c r="D6758" s="197" t="s">
        <v>13383</v>
      </c>
      <c r="E6758" s="197" t="s">
        <v>13384</v>
      </c>
      <c r="I6758" s="197" t="s">
        <v>1158</v>
      </c>
      <c r="J6758" s="197" t="n">
        <v>319.82</v>
      </c>
    </row>
    <row r="6759" customFormat="false" ht="12.75" hidden="true" customHeight="false" outlineLevel="0" collapsed="false">
      <c r="A6759" s="197" t="s">
        <v>13385</v>
      </c>
      <c r="B6759" s="197" t="str">
        <f aca="false">C6759&amp;D6759&amp;E6759&amp;F6759&amp;G6759&amp;H6759</f>
        <v>BARRAGEM PROVISORIA OU ENSECADEIRA, PARA DESVIO DE PEQUENOSCURSOS D'AGUA,COM SACOS DE AREIA EMPILHADOS,INCLUSIVE FORNECIMENTO DOS MATERIAIS,ENSACAMENTO,EMPILHAMENTO E RETIRADA</v>
      </c>
      <c r="C6759" s="197" t="s">
        <v>13382</v>
      </c>
      <c r="D6759" s="197" t="s">
        <v>13383</v>
      </c>
      <c r="E6759" s="197" t="s">
        <v>13384</v>
      </c>
      <c r="I6759" s="197" t="s">
        <v>1158</v>
      </c>
      <c r="J6759" s="197" t="n">
        <v>284.81</v>
      </c>
    </row>
    <row r="6760" customFormat="false" ht="12.75" hidden="false" customHeight="false" outlineLevel="0" collapsed="false">
      <c r="A6760" s="197" t="s">
        <v>13386</v>
      </c>
      <c r="B6760" s="710" t="str">
        <f aca="false">C6760&amp;D6760&amp;E6760&amp;F6760&amp;G6760&amp;H6760</f>
        <v>EMBASAMENTO PARA BERCO DE TUBULACAO DE ESGOTO SANITARIO,FEITO COM BRITA Nº3</v>
      </c>
      <c r="C6760" s="197" t="s">
        <v>13387</v>
      </c>
      <c r="D6760" s="197" t="s">
        <v>13388</v>
      </c>
      <c r="I6760" s="197" t="s">
        <v>1158</v>
      </c>
      <c r="J6760" s="197" t="n">
        <v>119.12</v>
      </c>
    </row>
    <row r="6761" customFormat="false" ht="12.75" hidden="false" customHeight="false" outlineLevel="0" collapsed="false">
      <c r="A6761" s="197" t="s">
        <v>13389</v>
      </c>
      <c r="B6761" s="710" t="str">
        <f aca="false">C6761&amp;D6761&amp;E6761&amp;F6761&amp;G6761&amp;H6761</f>
        <v>EMBASAMENTO PARA BERCO DE TUBULACAO DE ESGOTO SANITARIO,FEITO COM BRITA Nº3</v>
      </c>
      <c r="C6761" s="197" t="s">
        <v>13387</v>
      </c>
      <c r="D6761" s="197" t="s">
        <v>13388</v>
      </c>
      <c r="I6761" s="197" t="s">
        <v>1158</v>
      </c>
      <c r="J6761" s="197" t="n">
        <v>112.91</v>
      </c>
    </row>
    <row r="6762" customFormat="false" ht="12.75" hidden="true" customHeight="false" outlineLevel="0" collapsed="false">
      <c r="A6762" s="197" t="s">
        <v>13390</v>
      </c>
      <c r="B6762" s="197" t="str">
        <f aca="false">C6762&amp;D6762&amp;E6762&amp;F6762&amp;G6762&amp;H6762</f>
        <v>CAMADA DE BRITA N°4 PARA FILTRO BIOLOGICO</v>
      </c>
      <c r="C6762" s="197" t="s">
        <v>13391</v>
      </c>
      <c r="I6762" s="197" t="s">
        <v>1158</v>
      </c>
      <c r="J6762" s="197" t="n">
        <v>114.98</v>
      </c>
    </row>
    <row r="6763" customFormat="false" ht="12.75" hidden="true" customHeight="false" outlineLevel="0" collapsed="false">
      <c r="A6763" s="197" t="s">
        <v>13392</v>
      </c>
      <c r="B6763" s="197" t="str">
        <f aca="false">C6763&amp;D6763&amp;E6763&amp;F6763&amp;G6763&amp;H6763</f>
        <v>CAMADA DE BRITA N°4 PARA FILTRO BIOLOGICO</v>
      </c>
      <c r="C6763" s="197" t="s">
        <v>13391</v>
      </c>
      <c r="I6763" s="197" t="s">
        <v>1158</v>
      </c>
      <c r="J6763" s="197" t="n">
        <v>109.8</v>
      </c>
    </row>
    <row r="6764" customFormat="false" ht="12.75" hidden="true" customHeight="false" outlineLevel="0" collapsed="false">
      <c r="A6764" s="197" t="s">
        <v>13393</v>
      </c>
      <c r="B6764" s="197" t="str">
        <f aca="false">C6764&amp;D6764&amp;E6764&amp;F6764&amp;G6764&amp;H6764</f>
        <v>CAMADA DE PEDREGULHO PARA FILTROS DE TRATAMENTO DE AGUA COMGRANULOMETRIA DE 1/8" A 3/8"</v>
      </c>
      <c r="C6764" s="197" t="s">
        <v>13394</v>
      </c>
      <c r="D6764" s="197" t="s">
        <v>13395</v>
      </c>
      <c r="I6764" s="197" t="s">
        <v>1158</v>
      </c>
      <c r="J6764" s="197" t="n">
        <v>138.72</v>
      </c>
    </row>
    <row r="6765" customFormat="false" ht="12.75" hidden="true" customHeight="false" outlineLevel="0" collapsed="false">
      <c r="A6765" s="197" t="s">
        <v>13396</v>
      </c>
      <c r="B6765" s="197" t="str">
        <f aca="false">C6765&amp;D6765&amp;E6765&amp;F6765&amp;G6765&amp;H6765</f>
        <v>CAMADA DE PEDREGULHO PARA FILTROS DE TRATAMENTO DE AGUA COMGRANULOMETRIA DE 1/8" A 3/8"</v>
      </c>
      <c r="C6765" s="197" t="s">
        <v>13394</v>
      </c>
      <c r="D6765" s="197" t="s">
        <v>13395</v>
      </c>
      <c r="I6765" s="197" t="s">
        <v>1158</v>
      </c>
      <c r="J6765" s="197" t="n">
        <v>130.44</v>
      </c>
    </row>
    <row r="6766" customFormat="false" ht="12.75" hidden="true" customHeight="false" outlineLevel="0" collapsed="false">
      <c r="A6766" s="197" t="s">
        <v>13397</v>
      </c>
      <c r="B6766" s="197" t="str">
        <f aca="false">C6766&amp;D6766&amp;E6766&amp;F6766&amp;G6766&amp;H6766</f>
        <v>CAMADA DE PEDREGULHO PARA FILTROS DE TRATAMENTO DE AGUA COMGRANULOMETRIA DE 3/8" A 3/4"</v>
      </c>
      <c r="C6766" s="197" t="s">
        <v>13394</v>
      </c>
      <c r="D6766" s="197" t="s">
        <v>13398</v>
      </c>
      <c r="I6766" s="197" t="s">
        <v>1158</v>
      </c>
      <c r="J6766" s="197" t="n">
        <v>140.34</v>
      </c>
    </row>
    <row r="6767" customFormat="false" ht="12.75" hidden="true" customHeight="false" outlineLevel="0" collapsed="false">
      <c r="A6767" s="197" t="s">
        <v>13399</v>
      </c>
      <c r="B6767" s="197" t="str">
        <f aca="false">C6767&amp;D6767&amp;E6767&amp;F6767&amp;G6767&amp;H6767</f>
        <v>CAMADA DE PEDREGULHO PARA FILTROS DE TRATAMENTO DE AGUA COMGRANULOMETRIA DE 3/8" A 3/4"</v>
      </c>
      <c r="C6767" s="197" t="s">
        <v>13394</v>
      </c>
      <c r="D6767" s="197" t="s">
        <v>13398</v>
      </c>
      <c r="I6767" s="197" t="s">
        <v>1158</v>
      </c>
      <c r="J6767" s="197" t="n">
        <v>132.06</v>
      </c>
    </row>
    <row r="6768" customFormat="false" ht="12.75" hidden="true" customHeight="false" outlineLevel="0" collapsed="false">
      <c r="A6768" s="197" t="s">
        <v>13400</v>
      </c>
      <c r="B6768" s="197" t="str">
        <f aca="false">C6768&amp;D6768&amp;E6768&amp;F6768&amp;G6768&amp;H6768</f>
        <v>CAMADA DE PEDREGULHO PARA FILTROS DE TRATAMENTO DE AGUA COMGRANULOMETRIA DE 3/4" A 1.1/2"</v>
      </c>
      <c r="C6768" s="197" t="s">
        <v>13394</v>
      </c>
      <c r="D6768" s="197" t="s">
        <v>13401</v>
      </c>
      <c r="I6768" s="197" t="s">
        <v>1158</v>
      </c>
      <c r="J6768" s="197" t="n">
        <v>141.92</v>
      </c>
    </row>
    <row r="6769" customFormat="false" ht="12.75" hidden="true" customHeight="false" outlineLevel="0" collapsed="false">
      <c r="A6769" s="197" t="s">
        <v>13402</v>
      </c>
      <c r="B6769" s="197" t="str">
        <f aca="false">C6769&amp;D6769&amp;E6769&amp;F6769&amp;G6769&amp;H6769</f>
        <v>CAMADA DE PEDREGULHO PARA FILTROS DE TRATAMENTO DE AGUA COMGRANULOMETRIA DE 3/4" A 1.1/2"</v>
      </c>
      <c r="C6769" s="197" t="s">
        <v>13394</v>
      </c>
      <c r="D6769" s="197" t="s">
        <v>13401</v>
      </c>
      <c r="I6769" s="197" t="s">
        <v>1158</v>
      </c>
      <c r="J6769" s="197" t="n">
        <v>133.63</v>
      </c>
    </row>
    <row r="6770" customFormat="false" ht="25.5" hidden="false" customHeight="false" outlineLevel="0" collapsed="false">
      <c r="A6770" s="197" t="s">
        <v>13403</v>
      </c>
      <c r="B6770" s="710" t="str">
        <f aca="false">C6770&amp;D6770&amp;E6770&amp;F6770&amp;G6770&amp;H6770</f>
        <v>EMBASAMENTO PARA TUBULACAO DE ESGOTOS,EM CONCRETO SIMPLES,COM TRANSPORTE HORIZONTAL E CONSIDERADO PARA PROFUNDIDADE DE VALAS ATE 3,00M</v>
      </c>
      <c r="C6770" s="197" t="s">
        <v>13404</v>
      </c>
      <c r="D6770" s="197" t="s">
        <v>13405</v>
      </c>
      <c r="E6770" s="197" t="s">
        <v>13406</v>
      </c>
      <c r="I6770" s="197" t="s">
        <v>1158</v>
      </c>
      <c r="J6770" s="197" t="n">
        <v>311.6</v>
      </c>
    </row>
    <row r="6771" customFormat="false" ht="25.5" hidden="false" customHeight="false" outlineLevel="0" collapsed="false">
      <c r="A6771" s="197" t="s">
        <v>13407</v>
      </c>
      <c r="B6771" s="710" t="str">
        <f aca="false">C6771&amp;D6771&amp;E6771&amp;F6771&amp;G6771&amp;H6771</f>
        <v>EMBASAMENTO PARA TUBULACAO DE ESGOTOS,EM CONCRETO SIMPLES,COM TRANSPORTE HORIZONTAL E CONSIDERADO PARA PROFUNDIDADE DE VALAS ATE 3,00M</v>
      </c>
      <c r="C6771" s="197" t="s">
        <v>13404</v>
      </c>
      <c r="D6771" s="197" t="s">
        <v>13405</v>
      </c>
      <c r="E6771" s="197" t="s">
        <v>13406</v>
      </c>
      <c r="I6771" s="197" t="s">
        <v>1158</v>
      </c>
      <c r="J6771" s="197" t="n">
        <v>295.96</v>
      </c>
    </row>
    <row r="6772" customFormat="false" ht="25.5" hidden="false" customHeight="false" outlineLevel="0" collapsed="false">
      <c r="A6772" s="197" t="s">
        <v>13408</v>
      </c>
      <c r="B6772" s="710" t="str">
        <f aca="false">C6772&amp;D6772&amp;E6772&amp;F6772&amp;G6772&amp;H6772</f>
        <v>EMBASAMENTO PARA TUBULACAO DE ESGOTOS,EM CONCRETO ARMADO,COM TRANSPORTE HORIZONTAL E CONSIDERADO PARA PROFUNDIDADE DE VALAS ATE 3,00M</v>
      </c>
      <c r="C6772" s="197" t="s">
        <v>13409</v>
      </c>
      <c r="D6772" s="197" t="s">
        <v>13410</v>
      </c>
      <c r="E6772" s="197" t="s">
        <v>13411</v>
      </c>
      <c r="I6772" s="197" t="s">
        <v>1158</v>
      </c>
      <c r="J6772" s="197" t="n">
        <v>819.68</v>
      </c>
    </row>
    <row r="6773" customFormat="false" ht="25.5" hidden="false" customHeight="false" outlineLevel="0" collapsed="false">
      <c r="A6773" s="197" t="s">
        <v>13412</v>
      </c>
      <c r="B6773" s="710" t="str">
        <f aca="false">C6773&amp;D6773&amp;E6773&amp;F6773&amp;G6773&amp;H6773</f>
        <v>EMBASAMENTO PARA TUBULACAO DE ESGOTOS,EM CONCRETO ARMADO,COM TRANSPORTE HORIZONTAL E CONSIDERADO PARA PROFUNDIDADE DE VALAS ATE 3,00M</v>
      </c>
      <c r="C6773" s="197" t="s">
        <v>13409</v>
      </c>
      <c r="D6773" s="197" t="s">
        <v>13410</v>
      </c>
      <c r="E6773" s="197" t="s">
        <v>13411</v>
      </c>
      <c r="I6773" s="197" t="s">
        <v>1158</v>
      </c>
      <c r="J6773" s="197" t="n">
        <v>770.06</v>
      </c>
    </row>
    <row r="6774" customFormat="false" ht="12.75" hidden="true" customHeight="false" outlineLevel="0" collapsed="false">
      <c r="A6774" s="197" t="s">
        <v>13413</v>
      </c>
      <c r="B6774" s="197" t="str">
        <f aca="false">C6774&amp;D6774&amp;E6774&amp;F6774&amp;G6774&amp;H6774</f>
        <v>EMBASAMENTO DE TUBULACAO,FEITO COM PO-DE-PEDRA</v>
      </c>
      <c r="C6774" s="197" t="s">
        <v>13414</v>
      </c>
      <c r="I6774" s="197" t="s">
        <v>1158</v>
      </c>
      <c r="J6774" s="197" t="n">
        <v>77.88</v>
      </c>
    </row>
    <row r="6775" customFormat="false" ht="12.75" hidden="true" customHeight="false" outlineLevel="0" collapsed="false">
      <c r="A6775" s="197" t="s">
        <v>13415</v>
      </c>
      <c r="B6775" s="197" t="str">
        <f aca="false">C6775&amp;D6775&amp;E6775&amp;F6775&amp;G6775&amp;H6775</f>
        <v>EMBASAMENTO DE TUBULACAO,FEITO COM PO-DE-PEDRA</v>
      </c>
      <c r="C6775" s="197" t="s">
        <v>13414</v>
      </c>
      <c r="I6775" s="197" t="s">
        <v>1158</v>
      </c>
      <c r="J6775" s="197" t="n">
        <v>73.74</v>
      </c>
    </row>
    <row r="6776" customFormat="false" ht="12.75" hidden="true" customHeight="false" outlineLevel="0" collapsed="false">
      <c r="A6776" s="197" t="s">
        <v>13416</v>
      </c>
      <c r="B6776" s="197" t="str">
        <f aca="false">C6776&amp;D6776&amp;E6776&amp;F6776&amp;G6776&amp;H6776</f>
        <v>PREPARO DE BERCO,EM TERRENO FIRME,PARA TUBULACAO DE 1,20M DE DIAMETRO,APOIADA NUM ARCO DE 90°</v>
      </c>
      <c r="C6776" s="197" t="s">
        <v>13417</v>
      </c>
      <c r="D6776" s="197" t="s">
        <v>13418</v>
      </c>
      <c r="I6776" s="197" t="s">
        <v>338</v>
      </c>
      <c r="J6776" s="197" t="n">
        <v>5.12</v>
      </c>
    </row>
    <row r="6777" customFormat="false" ht="12.75" hidden="true" customHeight="false" outlineLevel="0" collapsed="false">
      <c r="A6777" s="197" t="s">
        <v>13419</v>
      </c>
      <c r="B6777" s="197" t="str">
        <f aca="false">C6777&amp;D6777&amp;E6777&amp;F6777&amp;G6777&amp;H6777</f>
        <v>PREPARO DE BERCO,EM TERRENO FIRME,PARA TUBULACAO DE 1,20M DE DIAMETRO,APOIADA NUM ARCO DE 90°</v>
      </c>
      <c r="C6777" s="197" t="s">
        <v>13417</v>
      </c>
      <c r="D6777" s="197" t="s">
        <v>13418</v>
      </c>
      <c r="I6777" s="197" t="s">
        <v>338</v>
      </c>
      <c r="J6777" s="197" t="n">
        <v>4.44</v>
      </c>
    </row>
    <row r="6778" customFormat="false" ht="12.75" hidden="true" customHeight="false" outlineLevel="0" collapsed="false">
      <c r="A6778" s="197" t="s">
        <v>13420</v>
      </c>
      <c r="B6778" s="197"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197" t="s">
        <v>13421</v>
      </c>
      <c r="D6778" s="197" t="s">
        <v>13422</v>
      </c>
      <c r="E6778" s="197" t="s">
        <v>13423</v>
      </c>
      <c r="F6778" s="197" t="s">
        <v>13424</v>
      </c>
      <c r="I6778" s="197" t="s">
        <v>1993</v>
      </c>
      <c r="J6778" s="197" t="n">
        <v>17.79</v>
      </c>
    </row>
    <row r="6779" customFormat="false" ht="12.75" hidden="true" customHeight="false" outlineLevel="0" collapsed="false">
      <c r="A6779" s="197" t="s">
        <v>13425</v>
      </c>
      <c r="B6779" s="197"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197" t="s">
        <v>13421</v>
      </c>
      <c r="D6779" s="197" t="s">
        <v>13422</v>
      </c>
      <c r="E6779" s="197" t="s">
        <v>13423</v>
      </c>
      <c r="F6779" s="197" t="s">
        <v>13424</v>
      </c>
      <c r="I6779" s="197" t="s">
        <v>1993</v>
      </c>
      <c r="J6779" s="197" t="n">
        <v>16.69</v>
      </c>
    </row>
    <row r="6780" customFormat="false" ht="12.75" hidden="true" customHeight="false" outlineLevel="0" collapsed="false">
      <c r="A6780" s="197" t="s">
        <v>13426</v>
      </c>
      <c r="B6780" s="197"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197" t="s">
        <v>13427</v>
      </c>
      <c r="D6780" s="197" t="s">
        <v>13422</v>
      </c>
      <c r="E6780" s="197" t="s">
        <v>13423</v>
      </c>
      <c r="F6780" s="197" t="s">
        <v>13424</v>
      </c>
      <c r="I6780" s="197" t="s">
        <v>1993</v>
      </c>
      <c r="J6780" s="197" t="n">
        <v>23.69</v>
      </c>
    </row>
    <row r="6781" customFormat="false" ht="12.75" hidden="true" customHeight="false" outlineLevel="0" collapsed="false">
      <c r="A6781" s="197" t="s">
        <v>13428</v>
      </c>
      <c r="B6781" s="197"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197" t="s">
        <v>13427</v>
      </c>
      <c r="D6781" s="197" t="s">
        <v>13422</v>
      </c>
      <c r="E6781" s="197" t="s">
        <v>13423</v>
      </c>
      <c r="F6781" s="197" t="s">
        <v>13424</v>
      </c>
      <c r="I6781" s="197" t="s">
        <v>1993</v>
      </c>
      <c r="J6781" s="197" t="n">
        <v>22.53</v>
      </c>
    </row>
    <row r="6782" customFormat="false" ht="12.75" hidden="true" customHeight="false" outlineLevel="0" collapsed="false">
      <c r="A6782" s="197" t="s">
        <v>13429</v>
      </c>
      <c r="B6782" s="197"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197" t="s">
        <v>13430</v>
      </c>
      <c r="D6782" s="197" t="s">
        <v>13422</v>
      </c>
      <c r="E6782" s="197" t="s">
        <v>13423</v>
      </c>
      <c r="F6782" s="197" t="s">
        <v>13424</v>
      </c>
      <c r="I6782" s="197" t="s">
        <v>1993</v>
      </c>
      <c r="J6782" s="197" t="n">
        <v>27.76</v>
      </c>
    </row>
    <row r="6783" customFormat="false" ht="12.75" hidden="true" customHeight="false" outlineLevel="0" collapsed="false">
      <c r="A6783" s="197" t="s">
        <v>13431</v>
      </c>
      <c r="B6783" s="197"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197" t="s">
        <v>13430</v>
      </c>
      <c r="D6783" s="197" t="s">
        <v>13422</v>
      </c>
      <c r="E6783" s="197" t="s">
        <v>13423</v>
      </c>
      <c r="F6783" s="197" t="s">
        <v>13424</v>
      </c>
      <c r="I6783" s="197" t="s">
        <v>1993</v>
      </c>
      <c r="J6783" s="197" t="n">
        <v>26.53</v>
      </c>
    </row>
    <row r="6784" customFormat="false" ht="12.75" hidden="true" customHeight="false" outlineLevel="0" collapsed="false">
      <c r="A6784" s="197" t="s">
        <v>13432</v>
      </c>
      <c r="B6784" s="197"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197" t="s">
        <v>13433</v>
      </c>
      <c r="D6784" s="197" t="s">
        <v>13422</v>
      </c>
      <c r="E6784" s="197" t="s">
        <v>13423</v>
      </c>
      <c r="F6784" s="197" t="s">
        <v>13424</v>
      </c>
      <c r="I6784" s="197" t="s">
        <v>1993</v>
      </c>
      <c r="J6784" s="197" t="n">
        <v>37.61</v>
      </c>
    </row>
    <row r="6785" customFormat="false" ht="12.75" hidden="true" customHeight="false" outlineLevel="0" collapsed="false">
      <c r="A6785" s="197" t="s">
        <v>13434</v>
      </c>
      <c r="B6785" s="197"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197" t="s">
        <v>13433</v>
      </c>
      <c r="D6785" s="197" t="s">
        <v>13422</v>
      </c>
      <c r="E6785" s="197" t="s">
        <v>13423</v>
      </c>
      <c r="F6785" s="197" t="s">
        <v>13424</v>
      </c>
      <c r="I6785" s="197" t="s">
        <v>1993</v>
      </c>
      <c r="J6785" s="197" t="n">
        <v>36.24</v>
      </c>
    </row>
    <row r="6786" customFormat="false" ht="12.75" hidden="true" customHeight="false" outlineLevel="0" collapsed="false">
      <c r="A6786" s="197" t="s">
        <v>13435</v>
      </c>
      <c r="B6786" s="197"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197" t="s">
        <v>13436</v>
      </c>
      <c r="D6786" s="197" t="s">
        <v>13422</v>
      </c>
      <c r="E6786" s="197" t="s">
        <v>13423</v>
      </c>
      <c r="F6786" s="197" t="s">
        <v>13424</v>
      </c>
      <c r="I6786" s="197" t="s">
        <v>1993</v>
      </c>
      <c r="J6786" s="197" t="n">
        <v>47.55</v>
      </c>
    </row>
    <row r="6787" customFormat="false" ht="12.75" hidden="true" customHeight="false" outlineLevel="0" collapsed="false">
      <c r="A6787" s="197" t="s">
        <v>13437</v>
      </c>
      <c r="B6787" s="197"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197" t="s">
        <v>13436</v>
      </c>
      <c r="D6787" s="197" t="s">
        <v>13422</v>
      </c>
      <c r="E6787" s="197" t="s">
        <v>13423</v>
      </c>
      <c r="F6787" s="197" t="s">
        <v>13424</v>
      </c>
      <c r="I6787" s="197" t="s">
        <v>1993</v>
      </c>
      <c r="J6787" s="197" t="n">
        <v>46.05</v>
      </c>
    </row>
    <row r="6788" customFormat="false" ht="12.75" hidden="true" customHeight="false" outlineLevel="0" collapsed="false">
      <c r="A6788" s="197" t="s">
        <v>13438</v>
      </c>
      <c r="B6788" s="197"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197" t="s">
        <v>13439</v>
      </c>
      <c r="D6788" s="197" t="s">
        <v>13422</v>
      </c>
      <c r="E6788" s="197" t="s">
        <v>13423</v>
      </c>
      <c r="F6788" s="197" t="s">
        <v>13424</v>
      </c>
      <c r="I6788" s="197" t="s">
        <v>1993</v>
      </c>
      <c r="J6788" s="197" t="n">
        <v>57.07</v>
      </c>
    </row>
    <row r="6789" customFormat="false" ht="12.75" hidden="true" customHeight="false" outlineLevel="0" collapsed="false">
      <c r="A6789" s="197" t="s">
        <v>13440</v>
      </c>
      <c r="B6789" s="197"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197" t="s">
        <v>13439</v>
      </c>
      <c r="D6789" s="197" t="s">
        <v>13422</v>
      </c>
      <c r="E6789" s="197" t="s">
        <v>13423</v>
      </c>
      <c r="F6789" s="197" t="s">
        <v>13424</v>
      </c>
      <c r="I6789" s="197" t="s">
        <v>1993</v>
      </c>
      <c r="J6789" s="197" t="n">
        <v>55.43</v>
      </c>
    </row>
    <row r="6790" customFormat="false" ht="12.75" hidden="true" customHeight="false" outlineLevel="0" collapsed="false">
      <c r="A6790" s="197" t="s">
        <v>13441</v>
      </c>
      <c r="B6790" s="197"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197" t="s">
        <v>13442</v>
      </c>
      <c r="D6790" s="197" t="s">
        <v>13443</v>
      </c>
      <c r="E6790" s="197" t="s">
        <v>13444</v>
      </c>
      <c r="F6790" s="197" t="s">
        <v>13445</v>
      </c>
      <c r="I6790" s="197" t="s">
        <v>1993</v>
      </c>
      <c r="J6790" s="197" t="n">
        <v>29.38</v>
      </c>
    </row>
    <row r="6791" customFormat="false" ht="12.75" hidden="true" customHeight="false" outlineLevel="0" collapsed="false">
      <c r="A6791" s="197" t="s">
        <v>13446</v>
      </c>
      <c r="B6791" s="197"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197" t="s">
        <v>13442</v>
      </c>
      <c r="D6791" s="197" t="s">
        <v>13443</v>
      </c>
      <c r="E6791" s="197" t="s">
        <v>13444</v>
      </c>
      <c r="F6791" s="197" t="s">
        <v>13445</v>
      </c>
      <c r="I6791" s="197" t="s">
        <v>1993</v>
      </c>
      <c r="J6791" s="197" t="n">
        <v>28.15</v>
      </c>
    </row>
    <row r="6792" customFormat="false" ht="12.75" hidden="true" customHeight="false" outlineLevel="0" collapsed="false">
      <c r="A6792" s="197" t="s">
        <v>13447</v>
      </c>
      <c r="B6792" s="197"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197" t="s">
        <v>13448</v>
      </c>
      <c r="D6792" s="197" t="s">
        <v>13443</v>
      </c>
      <c r="E6792" s="197" t="s">
        <v>13444</v>
      </c>
      <c r="F6792" s="197" t="s">
        <v>13445</v>
      </c>
      <c r="I6792" s="197" t="s">
        <v>1993</v>
      </c>
      <c r="J6792" s="197" t="n">
        <v>39.68</v>
      </c>
    </row>
    <row r="6793" customFormat="false" ht="12.75" hidden="true" customHeight="false" outlineLevel="0" collapsed="false">
      <c r="A6793" s="197" t="s">
        <v>13449</v>
      </c>
      <c r="B6793" s="197"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197" t="s">
        <v>13448</v>
      </c>
      <c r="D6793" s="197" t="s">
        <v>13443</v>
      </c>
      <c r="E6793" s="197" t="s">
        <v>13444</v>
      </c>
      <c r="F6793" s="197" t="s">
        <v>13445</v>
      </c>
      <c r="I6793" s="197" t="s">
        <v>1993</v>
      </c>
      <c r="J6793" s="197" t="n">
        <v>38.31</v>
      </c>
    </row>
    <row r="6794" customFormat="false" ht="12.75" hidden="true" customHeight="false" outlineLevel="0" collapsed="false">
      <c r="A6794" s="197" t="s">
        <v>13450</v>
      </c>
      <c r="B6794" s="197"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197" t="s">
        <v>13451</v>
      </c>
      <c r="D6794" s="197" t="s">
        <v>13443</v>
      </c>
      <c r="E6794" s="197" t="s">
        <v>13444</v>
      </c>
      <c r="F6794" s="197" t="s">
        <v>13445</v>
      </c>
      <c r="I6794" s="197" t="s">
        <v>1993</v>
      </c>
      <c r="J6794" s="197" t="n">
        <v>50.65</v>
      </c>
    </row>
    <row r="6795" customFormat="false" ht="12.75" hidden="true" customHeight="false" outlineLevel="0" collapsed="false">
      <c r="A6795" s="197" t="s">
        <v>13452</v>
      </c>
      <c r="B6795" s="197"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197" t="s">
        <v>13451</v>
      </c>
      <c r="D6795" s="197" t="s">
        <v>13443</v>
      </c>
      <c r="E6795" s="197" t="s">
        <v>13444</v>
      </c>
      <c r="F6795" s="197" t="s">
        <v>13445</v>
      </c>
      <c r="I6795" s="197" t="s">
        <v>1993</v>
      </c>
      <c r="J6795" s="197" t="n">
        <v>49.15</v>
      </c>
    </row>
    <row r="6796" customFormat="false" ht="12.75" hidden="true" customHeight="false" outlineLevel="0" collapsed="false">
      <c r="A6796" s="197" t="s">
        <v>13453</v>
      </c>
      <c r="B6796" s="197" t="str">
        <f aca="false">C6796&amp;D6796&amp;E6796&amp;F6796&amp;G6796&amp;H6796</f>
        <v>MANTA GEOTEXTIL, EM DRENOS SUBTERRANEOS.FORNECIMENTO E COLOCACAO</v>
      </c>
      <c r="C6796" s="197" t="s">
        <v>13454</v>
      </c>
      <c r="D6796" s="197" t="s">
        <v>7366</v>
      </c>
      <c r="I6796" s="197" t="s">
        <v>1993</v>
      </c>
      <c r="J6796" s="197" t="n">
        <v>4.96</v>
      </c>
    </row>
    <row r="6797" customFormat="false" ht="12.75" hidden="true" customHeight="false" outlineLevel="0" collapsed="false">
      <c r="A6797" s="197" t="s">
        <v>13455</v>
      </c>
      <c r="B6797" s="197" t="str">
        <f aca="false">C6797&amp;D6797&amp;E6797&amp;F6797&amp;G6797&amp;H6797</f>
        <v>MANTA GEOTEXTIL, EM DRENOS SUBTERRANEOS.FORNECIMENTO E COLOCACAO</v>
      </c>
      <c r="C6797" s="197" t="s">
        <v>13454</v>
      </c>
      <c r="D6797" s="197" t="s">
        <v>7366</v>
      </c>
      <c r="I6797" s="197" t="s">
        <v>1993</v>
      </c>
      <c r="J6797" s="197" t="n">
        <v>4.82</v>
      </c>
    </row>
    <row r="6798" customFormat="false" ht="12.75" hidden="true" customHeight="false" outlineLevel="0" collapsed="false">
      <c r="A6798" s="197" t="s">
        <v>13456</v>
      </c>
      <c r="B6798" s="197" t="str">
        <f aca="false">C6798&amp;D6798&amp;E6798&amp;F6798&amp;G6798&amp;H6798</f>
        <v>MANTA GEOTEXTIL,EM GABIOES,DRENOS PROFUNDOS OU VALETAS.FORNECIMENTO E COLOCACAO</v>
      </c>
      <c r="C6798" s="197" t="s">
        <v>13457</v>
      </c>
      <c r="D6798" s="197" t="s">
        <v>13458</v>
      </c>
      <c r="I6798" s="197" t="s">
        <v>1993</v>
      </c>
      <c r="J6798" s="197" t="n">
        <v>6.89</v>
      </c>
    </row>
    <row r="6799" customFormat="false" ht="12.75" hidden="true" customHeight="false" outlineLevel="0" collapsed="false">
      <c r="A6799" s="197" t="s">
        <v>13459</v>
      </c>
      <c r="B6799" s="197" t="str">
        <f aca="false">C6799&amp;D6799&amp;E6799&amp;F6799&amp;G6799&amp;H6799</f>
        <v>MANTA GEOTEXTIL,EM GABIOES,DRENOS PROFUNDOS OU VALETAS.FORNECIMENTO E COLOCACAO</v>
      </c>
      <c r="C6799" s="197" t="s">
        <v>13457</v>
      </c>
      <c r="D6799" s="197" t="s">
        <v>13458</v>
      </c>
      <c r="I6799" s="197" t="s">
        <v>1993</v>
      </c>
      <c r="J6799" s="197" t="n">
        <v>6.74</v>
      </c>
    </row>
    <row r="6800" customFormat="false" ht="12.75" hidden="true" customHeight="false" outlineLevel="0" collapsed="false">
      <c r="A6800" s="197" t="s">
        <v>13460</v>
      </c>
      <c r="B6800" s="197" t="str">
        <f aca="false">C6800&amp;D6800&amp;E6800&amp;F6800&amp;G6800&amp;H6800</f>
        <v>MANTA GEOTEXTIL,EM ENROCAMENTOS OU FILTROS DE TRANSICAO.FORNECIMENTO E COLOCACAO</v>
      </c>
      <c r="C6800" s="197" t="s">
        <v>13461</v>
      </c>
      <c r="D6800" s="197" t="s">
        <v>13241</v>
      </c>
      <c r="I6800" s="197" t="s">
        <v>1993</v>
      </c>
      <c r="J6800" s="197" t="n">
        <v>8.45</v>
      </c>
    </row>
    <row r="6801" customFormat="false" ht="12.75" hidden="true" customHeight="false" outlineLevel="0" collapsed="false">
      <c r="A6801" s="197" t="s">
        <v>13462</v>
      </c>
      <c r="B6801" s="197" t="str">
        <f aca="false">C6801&amp;D6801&amp;E6801&amp;F6801&amp;G6801&amp;H6801</f>
        <v>MANTA GEOTEXTIL,EM ENROCAMENTOS OU FILTROS DE TRANSICAO.FORNECIMENTO E COLOCACAO</v>
      </c>
      <c r="C6801" s="197" t="s">
        <v>13461</v>
      </c>
      <c r="D6801" s="197" t="s">
        <v>13241</v>
      </c>
      <c r="I6801" s="197" t="s">
        <v>1993</v>
      </c>
      <c r="J6801" s="197" t="n">
        <v>8.35</v>
      </c>
    </row>
    <row r="6802" customFormat="false" ht="12.75" hidden="true" customHeight="false" outlineLevel="0" collapsed="false">
      <c r="A6802" s="197" t="s">
        <v>13463</v>
      </c>
      <c r="B6802" s="197" t="str">
        <f aca="false">C6802&amp;D6802&amp;E6802&amp;F6802&amp;G6802&amp;H6802</f>
        <v>MANTA GEOTEXTIL,EM CAMADA VERTICAL FEITA COM PEDRA BRITADA.FORNECIMENTO E COLOCACAO</v>
      </c>
      <c r="C6802" s="197" t="s">
        <v>13464</v>
      </c>
      <c r="D6802" s="197" t="s">
        <v>7960</v>
      </c>
      <c r="I6802" s="197" t="s">
        <v>1993</v>
      </c>
      <c r="J6802" s="197" t="n">
        <v>7.63</v>
      </c>
    </row>
    <row r="6803" customFormat="false" ht="12.75" hidden="true" customHeight="false" outlineLevel="0" collapsed="false">
      <c r="A6803" s="197" t="s">
        <v>13465</v>
      </c>
      <c r="B6803" s="197" t="str">
        <f aca="false">C6803&amp;D6803&amp;E6803&amp;F6803&amp;G6803&amp;H6803</f>
        <v>MANTA GEOTEXTIL,EM CAMADA VERTICAL FEITA COM PEDRA BRITADA.FORNECIMENTO E COLOCACAO</v>
      </c>
      <c r="C6803" s="197" t="s">
        <v>13464</v>
      </c>
      <c r="D6803" s="197" t="s">
        <v>7960</v>
      </c>
      <c r="I6803" s="197" t="s">
        <v>1993</v>
      </c>
      <c r="J6803" s="197" t="n">
        <v>7.39</v>
      </c>
    </row>
    <row r="6804" customFormat="false" ht="12.75" hidden="true" customHeight="false" outlineLevel="0" collapsed="false">
      <c r="A6804" s="197" t="s">
        <v>13466</v>
      </c>
      <c r="B6804" s="197" t="str">
        <f aca="false">C6804&amp;D6804&amp;E6804&amp;F6804&amp;G6804&amp;H6804</f>
        <v>MANTA GEOTEXTIL EM POCOS DE ALIVIO.FORNECIMENTO E COLOCACAO</v>
      </c>
      <c r="C6804" s="197" t="s">
        <v>13467</v>
      </c>
      <c r="I6804" s="197" t="s">
        <v>1993</v>
      </c>
      <c r="J6804" s="197" t="n">
        <v>13.26</v>
      </c>
    </row>
    <row r="6805" customFormat="false" ht="12.75" hidden="true" customHeight="false" outlineLevel="0" collapsed="false">
      <c r="A6805" s="197" t="s">
        <v>13468</v>
      </c>
      <c r="B6805" s="197" t="str">
        <f aca="false">C6805&amp;D6805&amp;E6805&amp;F6805&amp;G6805&amp;H6805</f>
        <v>MANTA GEOTEXTIL EM POCOS DE ALIVIO.FORNECIMENTO E COLOCACAO</v>
      </c>
      <c r="C6805" s="197" t="s">
        <v>13467</v>
      </c>
      <c r="I6805" s="197" t="s">
        <v>1993</v>
      </c>
      <c r="J6805" s="197" t="n">
        <v>12.52</v>
      </c>
    </row>
    <row r="6806" customFormat="false" ht="12.75" hidden="true" customHeight="false" outlineLevel="0" collapsed="false">
      <c r="A6806" s="197" t="s">
        <v>13469</v>
      </c>
      <c r="B6806" s="197" t="str">
        <f aca="false">C6806&amp;D6806&amp;E6806&amp;F6806&amp;G6806&amp;H6806</f>
        <v>MANTA GEOTEXTIL,EM PRE-FILTRO DE POCO TUBULAR.FORNECIMENTO ECOLOCACAO</v>
      </c>
      <c r="C6806" s="197" t="s">
        <v>13470</v>
      </c>
      <c r="D6806" s="197" t="s">
        <v>7924</v>
      </c>
      <c r="I6806" s="197" t="s">
        <v>1993</v>
      </c>
      <c r="J6806" s="197" t="n">
        <v>13.18</v>
      </c>
    </row>
    <row r="6807" customFormat="false" ht="12.75" hidden="true" customHeight="false" outlineLevel="0" collapsed="false">
      <c r="A6807" s="197" t="s">
        <v>13471</v>
      </c>
      <c r="B6807" s="197" t="str">
        <f aca="false">C6807&amp;D6807&amp;E6807&amp;F6807&amp;G6807&amp;H6807</f>
        <v>MANTA GEOTEXTIL,EM PRE-FILTRO DE POCO TUBULAR.FORNECIMENTO ECOLOCACAO</v>
      </c>
      <c r="C6807" s="197" t="s">
        <v>13470</v>
      </c>
      <c r="D6807" s="197" t="s">
        <v>7924</v>
      </c>
      <c r="I6807" s="197" t="s">
        <v>1993</v>
      </c>
      <c r="J6807" s="197" t="n">
        <v>12.2</v>
      </c>
    </row>
    <row r="6808" customFormat="false" ht="12.75" hidden="true" customHeight="false" outlineLevel="0" collapsed="false">
      <c r="A6808" s="197" t="s">
        <v>13472</v>
      </c>
      <c r="B6808" s="197" t="str">
        <f aca="false">C6808&amp;D6808&amp;E6808&amp;F6808&amp;G6808&amp;H6808</f>
        <v>MANTA GEOTEXTIL,EM DRENO SUB-HORIZONTAL.FORNECIMENTO E COLOCACAO</v>
      </c>
      <c r="C6808" s="197" t="s">
        <v>13473</v>
      </c>
      <c r="D6808" s="197" t="s">
        <v>7366</v>
      </c>
      <c r="I6808" s="197" t="s">
        <v>1993</v>
      </c>
      <c r="J6808" s="197" t="n">
        <v>13.18</v>
      </c>
    </row>
    <row r="6809" customFormat="false" ht="12.75" hidden="true" customHeight="false" outlineLevel="0" collapsed="false">
      <c r="A6809" s="197" t="s">
        <v>13474</v>
      </c>
      <c r="B6809" s="197" t="str">
        <f aca="false">C6809&amp;D6809&amp;E6809&amp;F6809&amp;G6809&amp;H6809</f>
        <v>MANTA GEOTEXTIL,EM DRENO SUB-HORIZONTAL.FORNECIMENTO E COLOCACAO</v>
      </c>
      <c r="C6809" s="197" t="s">
        <v>13473</v>
      </c>
      <c r="D6809" s="197" t="s">
        <v>7366</v>
      </c>
      <c r="I6809" s="197" t="s">
        <v>1993</v>
      </c>
      <c r="J6809" s="197" t="n">
        <v>12.2</v>
      </c>
    </row>
    <row r="6810" customFormat="false" ht="12.75" hidden="true" customHeight="false" outlineLevel="0" collapsed="false">
      <c r="A6810" s="197" t="s">
        <v>13475</v>
      </c>
      <c r="B6810" s="197" t="str">
        <f aca="false">C6810&amp;D6810&amp;E6810&amp;F6810&amp;G6810&amp;H6810</f>
        <v>MANTA GEOTEXTIL NAO TECIDO DE POLIESTER LARGURA 2,30M COM RESISTENCIA A TRACAO A FAIXA LARGA NA RUPTURA DE 8KN/M E AO PUNCIONAMENTO DE 280N.FORNECIMENTO E COLOCACAO</v>
      </c>
      <c r="C6810" s="197" t="s">
        <v>13476</v>
      </c>
      <c r="D6810" s="197" t="s">
        <v>13477</v>
      </c>
      <c r="E6810" s="197" t="s">
        <v>13478</v>
      </c>
      <c r="I6810" s="197" t="s">
        <v>1993</v>
      </c>
      <c r="J6810" s="197" t="n">
        <v>4.48</v>
      </c>
    </row>
    <row r="6811" customFormat="false" ht="12.75" hidden="true" customHeight="false" outlineLevel="0" collapsed="false">
      <c r="A6811" s="197" t="s">
        <v>13479</v>
      </c>
      <c r="B6811" s="197" t="str">
        <f aca="false">C6811&amp;D6811&amp;E6811&amp;F6811&amp;G6811&amp;H6811</f>
        <v>MANTA GEOTEXTIL NAO TECIDO DE POLIESTER LARGURA 2,30M COM RESISTENCIA A TRACAO A FAIXA LARGA NA RUPTURA DE 8KN/M E AO PUNCIONAMENTO DE 280N.FORNECIMENTO E COLOCACAO</v>
      </c>
      <c r="C6811" s="197" t="s">
        <v>13476</v>
      </c>
      <c r="D6811" s="197" t="s">
        <v>13477</v>
      </c>
      <c r="E6811" s="197" t="s">
        <v>13478</v>
      </c>
      <c r="I6811" s="197" t="s">
        <v>1993</v>
      </c>
      <c r="J6811" s="197" t="n">
        <v>4.23</v>
      </c>
    </row>
    <row r="6812" customFormat="false" ht="12.75" hidden="true" customHeight="false" outlineLevel="0" collapsed="false">
      <c r="A6812" s="197" t="s">
        <v>13480</v>
      </c>
      <c r="B6812" s="197" t="str">
        <f aca="false">C6812&amp;D6812&amp;E6812&amp;F6812&amp;G6812&amp;H6812</f>
        <v>MANTA GEOTEXTIL NAO TECIDO DE POLIESTER LARGURA 2,30M COM RESISTENCIA A TRACAO A FAIXA LARGA NA RUPTURA DE 10KN/M E AO PUNCIONAMENTO DE 380N.FORNECIMENTO E COLOCACAO</v>
      </c>
      <c r="C6812" s="197" t="s">
        <v>13476</v>
      </c>
      <c r="D6812" s="197" t="s">
        <v>13481</v>
      </c>
      <c r="E6812" s="197" t="s">
        <v>13482</v>
      </c>
      <c r="I6812" s="197" t="s">
        <v>1993</v>
      </c>
      <c r="J6812" s="197" t="n">
        <v>5.72</v>
      </c>
    </row>
    <row r="6813" customFormat="false" ht="12.75" hidden="true" customHeight="false" outlineLevel="0" collapsed="false">
      <c r="A6813" s="197" t="s">
        <v>13483</v>
      </c>
      <c r="B6813" s="197" t="str">
        <f aca="false">C6813&amp;D6813&amp;E6813&amp;F6813&amp;G6813&amp;H6813</f>
        <v>MANTA GEOTEXTIL NAO TECIDO DE POLIESTER LARGURA 2,30M COM RESISTENCIA A TRACAO A FAIXA LARGA NA RUPTURA DE 10KN/M E AO PUNCIONAMENTO DE 380N.FORNECIMENTO E COLOCACAO</v>
      </c>
      <c r="C6813" s="197" t="s">
        <v>13476</v>
      </c>
      <c r="D6813" s="197" t="s">
        <v>13481</v>
      </c>
      <c r="E6813" s="197" t="s">
        <v>13482</v>
      </c>
      <c r="I6813" s="197" t="s">
        <v>1993</v>
      </c>
      <c r="J6813" s="197" t="n">
        <v>5.43</v>
      </c>
    </row>
    <row r="6814" customFormat="false" ht="12.75" hidden="true" customHeight="false" outlineLevel="0" collapsed="false">
      <c r="A6814" s="197" t="s">
        <v>13484</v>
      </c>
      <c r="B6814" s="197" t="str">
        <f aca="false">C6814&amp;D6814&amp;E6814&amp;F6814&amp;G6814&amp;H6814</f>
        <v>MANTA GEOTEXTIL NAO TECIDO DE POLIESTER,LARGURA 2,30M COM RESISTENCIA A TRACAO A FAIXA LARGA NA RUPTURA DE 16KN/M E AO PUNCIONAMENTO DE 550N.FORNECIMENTO E COLOCACAO</v>
      </c>
      <c r="C6814" s="197" t="s">
        <v>13485</v>
      </c>
      <c r="D6814" s="197" t="s">
        <v>13486</v>
      </c>
      <c r="E6814" s="197" t="s">
        <v>13487</v>
      </c>
      <c r="I6814" s="197" t="s">
        <v>1993</v>
      </c>
      <c r="J6814" s="197" t="n">
        <v>7.66</v>
      </c>
    </row>
    <row r="6815" customFormat="false" ht="12.75" hidden="true" customHeight="false" outlineLevel="0" collapsed="false">
      <c r="A6815" s="197" t="s">
        <v>13488</v>
      </c>
      <c r="B6815" s="197" t="str">
        <f aca="false">C6815&amp;D6815&amp;E6815&amp;F6815&amp;G6815&amp;H6815</f>
        <v>MANTA GEOTEXTIL NAO TECIDO DE POLIESTER,LARGURA 2,30M COM RESISTENCIA A TRACAO A FAIXA LARGA NA RUPTURA DE 16KN/M E AO PUNCIONAMENTO DE 550N.FORNECIMENTO E COLOCACAO</v>
      </c>
      <c r="C6815" s="197" t="s">
        <v>13485</v>
      </c>
      <c r="D6815" s="197" t="s">
        <v>13486</v>
      </c>
      <c r="E6815" s="197" t="s">
        <v>13487</v>
      </c>
      <c r="I6815" s="197" t="s">
        <v>1993</v>
      </c>
      <c r="J6815" s="197" t="n">
        <v>7.34</v>
      </c>
    </row>
    <row r="6816" customFormat="false" ht="12.75" hidden="true" customHeight="false" outlineLevel="0" collapsed="false">
      <c r="A6816" s="197" t="s">
        <v>13489</v>
      </c>
      <c r="B6816" s="197" t="str">
        <f aca="false">C6816&amp;D6816&amp;E6816&amp;F6816&amp;G6816&amp;H6816</f>
        <v>MANTA GEOTEXTIL NAO TECIDO DE POLIESTER,LARGURA 2,30M COM RESISTENCIA A TRACAO A FAIXA LARGA NA RUPTURA DE 21KN/M E AO PUNCIONAMENTO DE 700N.FORNECIMENTO E COLOCACAO</v>
      </c>
      <c r="C6816" s="197" t="s">
        <v>13485</v>
      </c>
      <c r="D6816" s="197" t="s">
        <v>13490</v>
      </c>
      <c r="E6816" s="197" t="s">
        <v>13491</v>
      </c>
      <c r="I6816" s="197" t="s">
        <v>1993</v>
      </c>
      <c r="J6816" s="197" t="n">
        <v>9.6</v>
      </c>
    </row>
    <row r="6817" customFormat="false" ht="12.75" hidden="true" customHeight="false" outlineLevel="0" collapsed="false">
      <c r="A6817" s="197" t="s">
        <v>13492</v>
      </c>
      <c r="B6817" s="197" t="str">
        <f aca="false">C6817&amp;D6817&amp;E6817&amp;F6817&amp;G6817&amp;H6817</f>
        <v>MANTA GEOTEXTIL NAO TECIDO DE POLIESTER,LARGURA 2,30M COM RESISTENCIA A TRACAO A FAIXA LARGA NA RUPTURA DE 21KN/M E AO PUNCIONAMENTO DE 700N.FORNECIMENTO E COLOCACAO</v>
      </c>
      <c r="C6817" s="197" t="s">
        <v>13485</v>
      </c>
      <c r="D6817" s="197" t="s">
        <v>13490</v>
      </c>
      <c r="E6817" s="197" t="s">
        <v>13491</v>
      </c>
      <c r="I6817" s="197" t="s">
        <v>1993</v>
      </c>
      <c r="J6817" s="197" t="n">
        <v>9.25</v>
      </c>
    </row>
    <row r="6818" customFormat="false" ht="12.75" hidden="true" customHeight="false" outlineLevel="0" collapsed="false">
      <c r="A6818" s="197" t="s">
        <v>13493</v>
      </c>
      <c r="B6818" s="197" t="str">
        <f aca="false">C6818&amp;D6818&amp;E6818&amp;F6818&amp;G6818&amp;H6818</f>
        <v>MANTA GEOTEXTIL NAO TECIDO DE POLIESTER,LARGURA 2,30M COM RESISTENCIA A TRACAO A FAIXA LARGA NA RUPTURA DE 31KN/M E AO PUNCIONAMENTO DE 1000N.FORNECIMENTO E COLOCACAO</v>
      </c>
      <c r="C6818" s="197" t="s">
        <v>13485</v>
      </c>
      <c r="D6818" s="197" t="s">
        <v>13494</v>
      </c>
      <c r="E6818" s="197" t="s">
        <v>13495</v>
      </c>
      <c r="I6818" s="197" t="s">
        <v>1993</v>
      </c>
      <c r="J6818" s="197" t="n">
        <v>13.29</v>
      </c>
    </row>
    <row r="6819" customFormat="false" ht="12.75" hidden="true" customHeight="false" outlineLevel="0" collapsed="false">
      <c r="A6819" s="197" t="s">
        <v>13496</v>
      </c>
      <c r="B6819" s="197" t="str">
        <f aca="false">C6819&amp;D6819&amp;E6819&amp;F6819&amp;G6819&amp;H6819</f>
        <v>MANTA GEOTEXTIL NAO TECIDO DE POLIESTER,LARGURA 2,30M COM RESISTENCIA A TRACAO A FAIXA LARGA NA RUPTURA DE 31KN/M E AO PUNCIONAMENTO DE 1000N.FORNECIMENTO E COLOCACAO</v>
      </c>
      <c r="C6819" s="197" t="s">
        <v>13485</v>
      </c>
      <c r="D6819" s="197" t="s">
        <v>13494</v>
      </c>
      <c r="E6819" s="197" t="s">
        <v>13495</v>
      </c>
      <c r="I6819" s="197" t="s">
        <v>1993</v>
      </c>
      <c r="J6819" s="197" t="n">
        <v>12.92</v>
      </c>
    </row>
    <row r="6820" customFormat="false" ht="12.75" hidden="true" customHeight="false" outlineLevel="0" collapsed="false">
      <c r="A6820" s="197" t="s">
        <v>13497</v>
      </c>
      <c r="B6820" s="197" t="str">
        <f aca="false">C6820&amp;D6820&amp;E6820&amp;F6820&amp;G6820&amp;H6820</f>
        <v>VEU DE POLIESTER NAO TECIDO.FORNECIMENTO E COLOCACAO</v>
      </c>
      <c r="C6820" s="197" t="s">
        <v>13498</v>
      </c>
      <c r="I6820" s="197" t="s">
        <v>1993</v>
      </c>
      <c r="J6820" s="197" t="n">
        <v>4.67</v>
      </c>
    </row>
    <row r="6821" customFormat="false" ht="12.75" hidden="true" customHeight="false" outlineLevel="0" collapsed="false">
      <c r="A6821" s="197" t="s">
        <v>13499</v>
      </c>
      <c r="B6821" s="197" t="str">
        <f aca="false">C6821&amp;D6821&amp;E6821&amp;F6821&amp;G6821&amp;H6821</f>
        <v>VEU DE POLIESTER NAO TECIDO.FORNECIMENTO E COLOCACAO</v>
      </c>
      <c r="C6821" s="197" t="s">
        <v>13498</v>
      </c>
      <c r="I6821" s="197" t="s">
        <v>1993</v>
      </c>
      <c r="J6821" s="197" t="n">
        <v>4.45</v>
      </c>
    </row>
    <row r="6822" customFormat="false" ht="12.75" hidden="true" customHeight="false" outlineLevel="0" collapsed="false">
      <c r="A6822" s="197" t="s">
        <v>13500</v>
      </c>
      <c r="B6822" s="197" t="str">
        <f aca="false">C6822&amp;D6822&amp;E6822&amp;F6822&amp;G6822&amp;H6822</f>
        <v>GEOGRELHA TECIDA DE POLIESTER REVESTIDA COM PVC,RESISTENCIALONGITUDINAL A TRACAO DE 35KN/M E RESISTENCIA TRANSVERSAL DE 20KN/M.FORNECIMENTO E COLOCACAO</v>
      </c>
      <c r="C6822" s="197" t="s">
        <v>13501</v>
      </c>
      <c r="D6822" s="197" t="s">
        <v>13502</v>
      </c>
      <c r="E6822" s="197" t="s">
        <v>13503</v>
      </c>
      <c r="I6822" s="197" t="s">
        <v>1993</v>
      </c>
      <c r="J6822" s="197" t="n">
        <v>20.74</v>
      </c>
    </row>
    <row r="6823" customFormat="false" ht="12.75" hidden="true" customHeight="false" outlineLevel="0" collapsed="false">
      <c r="A6823" s="197" t="s">
        <v>13504</v>
      </c>
      <c r="B6823" s="197" t="str">
        <f aca="false">C6823&amp;D6823&amp;E6823&amp;F6823&amp;G6823&amp;H6823</f>
        <v>GEOGRELHA TECIDA DE POLIESTER REVESTIDA COM PVC,RESISTENCIALONGITUDINAL A TRACAO DE 35KN/M E RESISTENCIA TRANSVERSAL DE 20KN/M.FORNECIMENTO E COLOCACAO</v>
      </c>
      <c r="C6823" s="197" t="s">
        <v>13501</v>
      </c>
      <c r="D6823" s="197" t="s">
        <v>13502</v>
      </c>
      <c r="E6823" s="197" t="s">
        <v>13503</v>
      </c>
      <c r="I6823" s="197" t="s">
        <v>1993</v>
      </c>
      <c r="J6823" s="197" t="n">
        <v>20.22</v>
      </c>
    </row>
    <row r="6824" customFormat="false" ht="12.75" hidden="true" customHeight="false" outlineLevel="0" collapsed="false">
      <c r="A6824" s="197" t="s">
        <v>13505</v>
      </c>
      <c r="B6824" s="197" t="str">
        <f aca="false">C6824&amp;D6824&amp;E6824&amp;F6824&amp;G6824&amp;H6824</f>
        <v>GEOGRELHA TECIDA DE POLIESTER REVESTIDA COM PVC,RESISTENCIALONGITUDINAL A TRACAO DE 40KN/M E RESISTENCIA TRANSVERSAL DE 27,4KN/M.FORNECIMENTO E COLOCACAO</v>
      </c>
      <c r="C6824" s="197" t="s">
        <v>13501</v>
      </c>
      <c r="D6824" s="197" t="s">
        <v>13506</v>
      </c>
      <c r="E6824" s="197" t="s">
        <v>13507</v>
      </c>
      <c r="I6824" s="197" t="s">
        <v>1993</v>
      </c>
      <c r="J6824" s="197" t="n">
        <v>28.74</v>
      </c>
    </row>
    <row r="6825" customFormat="false" ht="12.75" hidden="true" customHeight="false" outlineLevel="0" collapsed="false">
      <c r="A6825" s="197" t="s">
        <v>13508</v>
      </c>
      <c r="B6825" s="197" t="str">
        <f aca="false">C6825&amp;D6825&amp;E6825&amp;F6825&amp;G6825&amp;H6825</f>
        <v>GEOGRELHA TECIDA DE POLIESTER REVESTIDA COM PVC,RESISTENCIALONGITUDINAL A TRACAO DE 40KN/M E RESISTENCIA TRANSVERSAL DE 27,4KN/M.FORNECIMENTO E COLOCACAO</v>
      </c>
      <c r="C6825" s="197" t="s">
        <v>13501</v>
      </c>
      <c r="D6825" s="197" t="s">
        <v>13506</v>
      </c>
      <c r="E6825" s="197" t="s">
        <v>13507</v>
      </c>
      <c r="I6825" s="197" t="s">
        <v>1993</v>
      </c>
      <c r="J6825" s="197" t="n">
        <v>27.95</v>
      </c>
    </row>
    <row r="6826" customFormat="false" ht="12.75" hidden="true" customHeight="false" outlineLevel="0" collapsed="false">
      <c r="A6826" s="197" t="s">
        <v>13509</v>
      </c>
      <c r="B6826" s="197" t="str">
        <f aca="false">C6826&amp;D6826&amp;E6826&amp;F6826&amp;G6826&amp;H6826</f>
        <v>GEOGRELHA TECIDA DE POLIESTER REVESTIDA COM PVC,RESISTENCIALONGITUDINAL A TRACAO DE 55KN/M E RESISTENCIA TRANVERSAL DE30KN/M.FORNECIMENTO E COLOCACAO</v>
      </c>
      <c r="C6826" s="197" t="s">
        <v>13501</v>
      </c>
      <c r="D6826" s="197" t="s">
        <v>13510</v>
      </c>
      <c r="E6826" s="197" t="s">
        <v>13511</v>
      </c>
      <c r="I6826" s="197" t="s">
        <v>1993</v>
      </c>
      <c r="J6826" s="197" t="n">
        <v>27.73</v>
      </c>
    </row>
    <row r="6827" customFormat="false" ht="12.75" hidden="true" customHeight="false" outlineLevel="0" collapsed="false">
      <c r="A6827" s="197" t="s">
        <v>13512</v>
      </c>
      <c r="B6827" s="197" t="str">
        <f aca="false">C6827&amp;D6827&amp;E6827&amp;F6827&amp;G6827&amp;H6827</f>
        <v>GEOGRELHA TECIDA DE POLIESTER REVESTIDA COM PVC,RESISTENCIALONGITUDINAL A TRACAO DE 55KN/M E RESISTENCIA TRANVERSAL DE30KN/M.FORNECIMENTO E COLOCACAO</v>
      </c>
      <c r="C6827" s="197" t="s">
        <v>13501</v>
      </c>
      <c r="D6827" s="197" t="s">
        <v>13510</v>
      </c>
      <c r="E6827" s="197" t="s">
        <v>13511</v>
      </c>
      <c r="I6827" s="197" t="s">
        <v>1993</v>
      </c>
      <c r="J6827" s="197" t="n">
        <v>26.92</v>
      </c>
    </row>
    <row r="6828" customFormat="false" ht="12.75" hidden="true" customHeight="false" outlineLevel="0" collapsed="false">
      <c r="A6828" s="197" t="s">
        <v>13513</v>
      </c>
      <c r="B6828" s="197" t="str">
        <f aca="false">C6828&amp;D6828&amp;E6828&amp;F6828&amp;G6828&amp;H6828</f>
        <v>GEOGRELHA TECIDA DE POLIESTER REVESTIDA COM PVC,RESISTENCIALONGITUDINAL A TRACAO DE 60KN/M E RESISTENCIA TRANSVERSAL DE 30KN/M.FORNECIMENTO E COLOCACAO</v>
      </c>
      <c r="C6828" s="197" t="s">
        <v>13501</v>
      </c>
      <c r="D6828" s="197" t="s">
        <v>13514</v>
      </c>
      <c r="E6828" s="197" t="s">
        <v>13515</v>
      </c>
      <c r="I6828" s="197" t="s">
        <v>1993</v>
      </c>
      <c r="J6828" s="197" t="n">
        <v>35.57</v>
      </c>
    </row>
    <row r="6829" customFormat="false" ht="12.75" hidden="true" customHeight="false" outlineLevel="0" collapsed="false">
      <c r="A6829" s="197" t="s">
        <v>13516</v>
      </c>
      <c r="B6829" s="197" t="str">
        <f aca="false">C6829&amp;D6829&amp;E6829&amp;F6829&amp;G6829&amp;H6829</f>
        <v>GEOGRELHA TECIDA DE POLIESTER REVESTIDA COM PVC,RESISTENCIALONGITUDINAL A TRACAO DE 60KN/M E RESISTENCIA TRANSVERSAL DE 30KN/M.FORNECIMENTO E COLOCACAO</v>
      </c>
      <c r="C6829" s="197" t="s">
        <v>13501</v>
      </c>
      <c r="D6829" s="197" t="s">
        <v>13514</v>
      </c>
      <c r="E6829" s="197" t="s">
        <v>13515</v>
      </c>
      <c r="I6829" s="197" t="s">
        <v>1993</v>
      </c>
      <c r="J6829" s="197" t="n">
        <v>34.74</v>
      </c>
    </row>
    <row r="6830" customFormat="false" ht="12.75" hidden="true" customHeight="false" outlineLevel="0" collapsed="false">
      <c r="A6830" s="197" t="s">
        <v>13517</v>
      </c>
      <c r="B6830" s="197" t="str">
        <f aca="false">C6830&amp;D6830&amp;E6830&amp;F6830&amp;G6830&amp;H6830</f>
        <v>GEOGRELHA TECIDA DE POLIESTER REVESTIDA COM PVC,RESISTENCIALONGITUDINAL A TRACAO DE 80KN/M E RESISTENCIA TRANSVERSAL DE 30KN/M.FORNECIMENTO E COLOCACAO</v>
      </c>
      <c r="C6830" s="197" t="s">
        <v>13501</v>
      </c>
      <c r="D6830" s="197" t="s">
        <v>13518</v>
      </c>
      <c r="E6830" s="197" t="s">
        <v>13515</v>
      </c>
      <c r="I6830" s="197" t="s">
        <v>1993</v>
      </c>
      <c r="J6830" s="197" t="n">
        <v>35.03</v>
      </c>
    </row>
    <row r="6831" customFormat="false" ht="12.75" hidden="true" customHeight="false" outlineLevel="0" collapsed="false">
      <c r="A6831" s="197" t="s">
        <v>13519</v>
      </c>
      <c r="B6831" s="197" t="str">
        <f aca="false">C6831&amp;D6831&amp;E6831&amp;F6831&amp;G6831&amp;H6831</f>
        <v>GEOGRELHA TECIDA DE POLIESTER REVESTIDA COM PVC,RESISTENCIALONGITUDINAL A TRACAO DE 80KN/M E RESISTENCIA TRANSVERSAL DE 30KN/M.FORNECIMENTO E COLOCACAO</v>
      </c>
      <c r="C6831" s="197" t="s">
        <v>13501</v>
      </c>
      <c r="D6831" s="197" t="s">
        <v>13518</v>
      </c>
      <c r="E6831" s="197" t="s">
        <v>13515</v>
      </c>
      <c r="I6831" s="197" t="s">
        <v>1993</v>
      </c>
      <c r="J6831" s="197" t="n">
        <v>34.18</v>
      </c>
    </row>
    <row r="6832" customFormat="false" ht="12.75" hidden="true" customHeight="false" outlineLevel="0" collapsed="false">
      <c r="A6832" s="197" t="s">
        <v>13520</v>
      </c>
      <c r="B6832" s="197" t="str">
        <f aca="false">C6832&amp;D6832&amp;E6832&amp;F6832&amp;G6832&amp;H6832</f>
        <v>GEOGRELHA TECIDA DE POLIESTER REVESTIDA COM PVC,RESISTENCIALONGITUDINAL A TRACAO DE 90KN/M E RESISTENCIA TRANSVERSAL DE 30KN/M.FORNECIMENTO E COLOCACAO</v>
      </c>
      <c r="C6832" s="197" t="s">
        <v>13501</v>
      </c>
      <c r="D6832" s="197" t="s">
        <v>13521</v>
      </c>
      <c r="E6832" s="197" t="s">
        <v>13515</v>
      </c>
      <c r="I6832" s="197" t="s">
        <v>1993</v>
      </c>
      <c r="J6832" s="197" t="n">
        <v>45.68</v>
      </c>
    </row>
    <row r="6833" customFormat="false" ht="12.75" hidden="true" customHeight="false" outlineLevel="0" collapsed="false">
      <c r="A6833" s="197" t="s">
        <v>13522</v>
      </c>
      <c r="B6833" s="197" t="str">
        <f aca="false">C6833&amp;D6833&amp;E6833&amp;F6833&amp;G6833&amp;H6833</f>
        <v>GEOGRELHA TECIDA DE POLIESTER REVESTIDA COM PVC,RESISTENCIALONGITUDINAL A TRACAO DE 90KN/M E RESISTENCIA TRANSVERSAL DE 30KN/M.FORNECIMENTO E COLOCACAO</v>
      </c>
      <c r="C6833" s="197" t="s">
        <v>13501</v>
      </c>
      <c r="D6833" s="197" t="s">
        <v>13521</v>
      </c>
      <c r="E6833" s="197" t="s">
        <v>13515</v>
      </c>
      <c r="I6833" s="197" t="s">
        <v>1993</v>
      </c>
      <c r="J6833" s="197" t="n">
        <v>44.81</v>
      </c>
    </row>
    <row r="6834" customFormat="false" ht="12.75" hidden="true" customHeight="false" outlineLevel="0" collapsed="false">
      <c r="A6834" s="197" t="s">
        <v>13523</v>
      </c>
      <c r="B6834" s="197" t="str">
        <f aca="false">C6834&amp;D6834&amp;E6834&amp;F6834&amp;G6834&amp;H6834</f>
        <v>GEOGRELHA TECIDA DE POLIESTER REVESTIDA COM PVC,RESISTENCIALONGITUDINAL A TRACAO DE 110KN/M E RESISTENCIA TRANSVERSAL DE 30KN/M.FORNECIMENTO E COLOCACAO</v>
      </c>
      <c r="C6834" s="197" t="s">
        <v>13501</v>
      </c>
      <c r="D6834" s="197" t="s">
        <v>13524</v>
      </c>
      <c r="E6834" s="197" t="s">
        <v>13525</v>
      </c>
      <c r="I6834" s="197" t="s">
        <v>1993</v>
      </c>
      <c r="J6834" s="197" t="n">
        <v>42.2</v>
      </c>
    </row>
    <row r="6835" customFormat="false" ht="12.75" hidden="true" customHeight="false" outlineLevel="0" collapsed="false">
      <c r="A6835" s="197" t="s">
        <v>13526</v>
      </c>
      <c r="B6835" s="197" t="str">
        <f aca="false">C6835&amp;D6835&amp;E6835&amp;F6835&amp;G6835&amp;H6835</f>
        <v>GEOGRELHA TECIDA DE POLIESTER REVESTIDA COM PVC,RESISTENCIALONGITUDINAL A TRACAO DE 110KN/M E RESISTENCIA TRANSVERSAL DE 30KN/M.FORNECIMENTO E COLOCACAO</v>
      </c>
      <c r="C6835" s="197" t="s">
        <v>13501</v>
      </c>
      <c r="D6835" s="197" t="s">
        <v>13524</v>
      </c>
      <c r="E6835" s="197" t="s">
        <v>13525</v>
      </c>
      <c r="I6835" s="197" t="s">
        <v>1993</v>
      </c>
      <c r="J6835" s="197" t="n">
        <v>41.31</v>
      </c>
    </row>
    <row r="6836" customFormat="false" ht="12.75" hidden="true" customHeight="false" outlineLevel="0" collapsed="false">
      <c r="A6836" s="197" t="s">
        <v>13527</v>
      </c>
      <c r="B6836" s="197" t="str">
        <f aca="false">C6836&amp;D6836&amp;E6836&amp;F6836&amp;G6836&amp;H6836</f>
        <v>GEOGRELHA TECIDA DE POLIESTER REVESTIDA COM PVC,RESISTENCIALONGITUDINAL A TRACAO DE 120KN/M E RESISTENCIA TRANSVERSAL DE 30KN/M.FORNECIMENTO E COLOCACAO</v>
      </c>
      <c r="C6836" s="197" t="s">
        <v>13501</v>
      </c>
      <c r="D6836" s="197" t="s">
        <v>13528</v>
      </c>
      <c r="E6836" s="197" t="s">
        <v>13525</v>
      </c>
      <c r="I6836" s="197" t="s">
        <v>1993</v>
      </c>
      <c r="J6836" s="197" t="n">
        <v>56.08</v>
      </c>
    </row>
    <row r="6837" customFormat="false" ht="12.75" hidden="true" customHeight="false" outlineLevel="0" collapsed="false">
      <c r="A6837" s="197" t="s">
        <v>13529</v>
      </c>
      <c r="B6837" s="197" t="str">
        <f aca="false">C6837&amp;D6837&amp;E6837&amp;F6837&amp;G6837&amp;H6837</f>
        <v>GEOGRELHA TECIDA DE POLIESTER REVESTIDA COM PVC,RESISTENCIALONGITUDINAL A TRACAO DE 120KN/M E RESISTENCIA TRANSVERSAL DE 30KN/M.FORNECIMENTO E COLOCACAO</v>
      </c>
      <c r="C6837" s="197" t="s">
        <v>13501</v>
      </c>
      <c r="D6837" s="197" t="s">
        <v>13528</v>
      </c>
      <c r="E6837" s="197" t="s">
        <v>13525</v>
      </c>
      <c r="I6837" s="197" t="s">
        <v>1993</v>
      </c>
      <c r="J6837" s="197" t="n">
        <v>55.13</v>
      </c>
    </row>
    <row r="6838" customFormat="false" ht="12.75" hidden="true" customHeight="false" outlineLevel="0" collapsed="false">
      <c r="A6838" s="197" t="s">
        <v>13530</v>
      </c>
      <c r="B6838" s="197" t="str">
        <f aca="false">C6838&amp;D6838&amp;E6838&amp;F6838&amp;G6838&amp;H6838</f>
        <v>GEOGRELHA TECIDA DE POLIESTER REVESTIDA COM PVC,RESISTENCIALONGITUDINAL A TRACAO DE 150KN/M E RESISTENCIA TRANSVERSAL DE 30KN/M.FORNECIMENTO E COLOCACAO</v>
      </c>
      <c r="C6838" s="197" t="s">
        <v>13501</v>
      </c>
      <c r="D6838" s="197" t="s">
        <v>13531</v>
      </c>
      <c r="E6838" s="197" t="s">
        <v>13525</v>
      </c>
      <c r="I6838" s="197" t="s">
        <v>1993</v>
      </c>
      <c r="J6838" s="197" t="n">
        <v>66.34</v>
      </c>
    </row>
    <row r="6839" customFormat="false" ht="12.75" hidden="true" customHeight="false" outlineLevel="0" collapsed="false">
      <c r="A6839" s="197" t="s">
        <v>13532</v>
      </c>
      <c r="B6839" s="197" t="str">
        <f aca="false">C6839&amp;D6839&amp;E6839&amp;F6839&amp;G6839&amp;H6839</f>
        <v>GEOGRELHA TECIDA DE POLIESTER REVESTIDA COM PVC,RESISTENCIALONGITUDINAL A TRACAO DE 150KN/M E RESISTENCIA TRANSVERSAL DE 30KN/M.FORNECIMENTO E COLOCACAO</v>
      </c>
      <c r="C6839" s="197" t="s">
        <v>13501</v>
      </c>
      <c r="D6839" s="197" t="s">
        <v>13531</v>
      </c>
      <c r="E6839" s="197" t="s">
        <v>13525</v>
      </c>
      <c r="I6839" s="197" t="s">
        <v>1993</v>
      </c>
      <c r="J6839" s="197" t="n">
        <v>65.33</v>
      </c>
    </row>
    <row r="6840" customFormat="false" ht="12.75" hidden="true" customHeight="false" outlineLevel="0" collapsed="false">
      <c r="A6840" s="197" t="s">
        <v>13533</v>
      </c>
      <c r="B6840" s="197" t="str">
        <f aca="false">C6840&amp;D6840&amp;E6840&amp;F6840&amp;G6840&amp;H6840</f>
        <v>GEOGRELHA TECIDA DE POLIESTER REVESTIDA COM PVC,RESISTENCIALONGITUDINAL A TRACAO DE 200KN/M.FORNECIMENTO E COLOCACAO</v>
      </c>
      <c r="C6840" s="197" t="s">
        <v>13501</v>
      </c>
      <c r="D6840" s="197" t="s">
        <v>13534</v>
      </c>
      <c r="I6840" s="197" t="s">
        <v>1993</v>
      </c>
      <c r="J6840" s="197" t="n">
        <v>82.96</v>
      </c>
    </row>
    <row r="6841" customFormat="false" ht="12.75" hidden="true" customHeight="false" outlineLevel="0" collapsed="false">
      <c r="A6841" s="197" t="s">
        <v>13535</v>
      </c>
      <c r="B6841" s="197" t="str">
        <f aca="false">C6841&amp;D6841&amp;E6841&amp;F6841&amp;G6841&amp;H6841</f>
        <v>GEOGRELHA TECIDA DE POLIESTER REVESTIDA COM PVC,RESISTENCIALONGITUDINAL A TRACAO DE 200KN/M.FORNECIMENTO E COLOCACAO</v>
      </c>
      <c r="C6841" s="197" t="s">
        <v>13501</v>
      </c>
      <c r="D6841" s="197" t="s">
        <v>13534</v>
      </c>
      <c r="I6841" s="197" t="s">
        <v>1993</v>
      </c>
      <c r="J6841" s="197" t="n">
        <v>81.91</v>
      </c>
    </row>
    <row r="6842" customFormat="false" ht="12.75" hidden="true" customHeight="false" outlineLevel="0" collapsed="false">
      <c r="A6842" s="197" t="s">
        <v>13536</v>
      </c>
      <c r="B6842" s="197" t="str">
        <f aca="false">C6842&amp;D6842&amp;E6842&amp;F6842&amp;G6842&amp;H6842</f>
        <v>GEOGRELHA TECIDA DE POLIESTER REVESTIDA COM PVC,RESISTENCIALONGITUDINAL A TRACAO DE 300KN/M.FORNECIMENTO E COLOCACAO</v>
      </c>
      <c r="C6842" s="197" t="s">
        <v>13501</v>
      </c>
      <c r="D6842" s="197" t="s">
        <v>13537</v>
      </c>
      <c r="I6842" s="197" t="s">
        <v>1993</v>
      </c>
      <c r="J6842" s="197" t="n">
        <v>115.9</v>
      </c>
    </row>
    <row r="6843" customFormat="false" ht="12.75" hidden="true" customHeight="false" outlineLevel="0" collapsed="false">
      <c r="A6843" s="197" t="s">
        <v>13538</v>
      </c>
      <c r="B6843" s="197" t="str">
        <f aca="false">C6843&amp;D6843&amp;E6843&amp;F6843&amp;G6843&amp;H6843</f>
        <v>GEOGRELHA TECIDA DE POLIESTER REVESTIDA COM PVC,RESISTENCIALONGITUDINAL A TRACAO DE 300KN/M.FORNECIMENTO E COLOCACAO</v>
      </c>
      <c r="C6843" s="197" t="s">
        <v>13501</v>
      </c>
      <c r="D6843" s="197" t="s">
        <v>13537</v>
      </c>
      <c r="I6843" s="197" t="s">
        <v>1993</v>
      </c>
      <c r="J6843" s="197" t="n">
        <v>114.8</v>
      </c>
    </row>
    <row r="6844" customFormat="false" ht="12.75" hidden="true" customHeight="false" outlineLevel="0" collapsed="false">
      <c r="A6844" s="197" t="s">
        <v>13539</v>
      </c>
      <c r="B6844" s="197" t="str">
        <f aca="false">C6844&amp;D6844&amp;E6844&amp;F6844&amp;G6844&amp;H6844</f>
        <v>GEOGRELHA TECIDA DE POLIESTER REVESTIDA COM PVC,RESISTENCIALONGITUDINAL A TRACAO DE 400KN/M.FORNECIMENTO E COLOCACAO</v>
      </c>
      <c r="C6844" s="197" t="s">
        <v>13501</v>
      </c>
      <c r="D6844" s="197" t="s">
        <v>13540</v>
      </c>
      <c r="I6844" s="197" t="s">
        <v>1993</v>
      </c>
      <c r="J6844" s="197" t="n">
        <v>149</v>
      </c>
    </row>
    <row r="6845" customFormat="false" ht="12.75" hidden="true" customHeight="false" outlineLevel="0" collapsed="false">
      <c r="A6845" s="197" t="s">
        <v>13541</v>
      </c>
      <c r="B6845" s="197" t="str">
        <f aca="false">C6845&amp;D6845&amp;E6845&amp;F6845&amp;G6845&amp;H6845</f>
        <v>GEOGRELHA TECIDA DE POLIESTER REVESTIDA COM PVC,RESISTENCIALONGITUDINAL A TRACAO DE 400KN/M.FORNECIMENTO E COLOCACAO</v>
      </c>
      <c r="C6845" s="197" t="s">
        <v>13501</v>
      </c>
      <c r="D6845" s="197" t="s">
        <v>13540</v>
      </c>
      <c r="I6845" s="197" t="s">
        <v>1993</v>
      </c>
      <c r="J6845" s="197" t="n">
        <v>147.84</v>
      </c>
    </row>
    <row r="6846" customFormat="false" ht="12.75" hidden="true" customHeight="false" outlineLevel="0" collapsed="false">
      <c r="A6846" s="197" t="s">
        <v>13542</v>
      </c>
      <c r="B6846" s="197" t="str">
        <f aca="false">C6846&amp;D6846&amp;E6846&amp;F6846&amp;G6846&amp;H6846</f>
        <v>GEOGRELHA TECIDA DE PVA(POLI ALCOOL VINILICO) COM MODULO DERIGIDEZ DE 700KN/M A 5% DE DEFORMACAO. FORNECIMENTO E COLOCACAO</v>
      </c>
      <c r="C6846" s="197" t="s">
        <v>13543</v>
      </c>
      <c r="D6846" s="197" t="s">
        <v>13544</v>
      </c>
      <c r="E6846" s="197" t="s">
        <v>7353</v>
      </c>
      <c r="I6846" s="197" t="s">
        <v>1993</v>
      </c>
      <c r="J6846" s="197" t="n">
        <v>43.47</v>
      </c>
    </row>
    <row r="6847" customFormat="false" ht="12.75" hidden="true" customHeight="false" outlineLevel="0" collapsed="false">
      <c r="A6847" s="197" t="s">
        <v>13545</v>
      </c>
      <c r="B6847" s="197" t="str">
        <f aca="false">C6847&amp;D6847&amp;E6847&amp;F6847&amp;G6847&amp;H6847</f>
        <v>GEOGRELHA TECIDA DE PVA(POLI ALCOOL VINILICO) COM MODULO DERIGIDEZ DE 700KN/M A 5% DE DEFORMACAO. FORNECIMENTO E COLOCACAO</v>
      </c>
      <c r="C6847" s="197" t="s">
        <v>13543</v>
      </c>
      <c r="D6847" s="197" t="s">
        <v>13544</v>
      </c>
      <c r="E6847" s="197" t="s">
        <v>7353</v>
      </c>
      <c r="I6847" s="197" t="s">
        <v>1993</v>
      </c>
      <c r="J6847" s="197" t="n">
        <v>42.27</v>
      </c>
    </row>
    <row r="6848" customFormat="false" ht="12.75" hidden="true" customHeight="false" outlineLevel="0" collapsed="false">
      <c r="A6848" s="197" t="s">
        <v>13546</v>
      </c>
      <c r="B6848" s="197" t="str">
        <f aca="false">C6848&amp;D6848&amp;E6848&amp;F6848&amp;G6848&amp;H6848</f>
        <v>GEOGRELHA TECIDA DE PVA(POLI ALCOOL VINILICO) COM MODULO DERIGIDEZ DE 1000 KN/M A 5% DE DEFORMACAO. FORNECIMENTO E COLOCACAO</v>
      </c>
      <c r="C6848" s="197" t="s">
        <v>13543</v>
      </c>
      <c r="D6848" s="197" t="s">
        <v>13547</v>
      </c>
      <c r="E6848" s="197" t="s">
        <v>8019</v>
      </c>
      <c r="I6848" s="197" t="s">
        <v>1993</v>
      </c>
      <c r="J6848" s="197" t="n">
        <v>56.29</v>
      </c>
    </row>
    <row r="6849" customFormat="false" ht="12.75" hidden="true" customHeight="false" outlineLevel="0" collapsed="false">
      <c r="A6849" s="197" t="s">
        <v>13548</v>
      </c>
      <c r="B6849" s="197" t="str">
        <f aca="false">C6849&amp;D6849&amp;E6849&amp;F6849&amp;G6849&amp;H6849</f>
        <v>GEOGRELHA TECIDA DE PVA(POLI ALCOOL VINILICO) COM MODULO DERIGIDEZ DE 1000 KN/M A 5% DE DEFORMACAO. FORNECIMENTO E COLOCACAO</v>
      </c>
      <c r="C6849" s="197" t="s">
        <v>13543</v>
      </c>
      <c r="D6849" s="197" t="s">
        <v>13547</v>
      </c>
      <c r="E6849" s="197" t="s">
        <v>8019</v>
      </c>
      <c r="I6849" s="197" t="s">
        <v>1993</v>
      </c>
      <c r="J6849" s="197" t="n">
        <v>55.05</v>
      </c>
    </row>
    <row r="6850" customFormat="false" ht="12.75" hidden="true" customHeight="false" outlineLevel="0" collapsed="false">
      <c r="A6850" s="197" t="s">
        <v>13549</v>
      </c>
      <c r="B6850" s="197" t="str">
        <f aca="false">C6850&amp;D6850&amp;E6850&amp;F6850&amp;G6850&amp;H6850</f>
        <v>GEOGRELHA TECIDA DE PVA(POLI ALCOOL VINILICO) COM MODULO DERIGIDEZ DE 1600KN/M A 5% DE DEFORMACAO. FORNECIMENTO E COLOCACAO</v>
      </c>
      <c r="C6850" s="197" t="s">
        <v>13543</v>
      </c>
      <c r="D6850" s="197" t="s">
        <v>13550</v>
      </c>
      <c r="E6850" s="197" t="s">
        <v>7366</v>
      </c>
      <c r="I6850" s="197" t="s">
        <v>1993</v>
      </c>
      <c r="J6850" s="197" t="n">
        <v>66.18</v>
      </c>
    </row>
    <row r="6851" customFormat="false" ht="12.75" hidden="true" customHeight="false" outlineLevel="0" collapsed="false">
      <c r="A6851" s="197" t="s">
        <v>13551</v>
      </c>
      <c r="B6851" s="197" t="str">
        <f aca="false">C6851&amp;D6851&amp;E6851&amp;F6851&amp;G6851&amp;H6851</f>
        <v>GEOGRELHA TECIDA DE PVA(POLI ALCOOL VINILICO) COM MODULO DERIGIDEZ DE 1600KN/M A 5% DE DEFORMACAO. FORNECIMENTO E COLOCACAO</v>
      </c>
      <c r="C6851" s="197" t="s">
        <v>13543</v>
      </c>
      <c r="D6851" s="197" t="s">
        <v>13550</v>
      </c>
      <c r="E6851" s="197" t="s">
        <v>7366</v>
      </c>
      <c r="I6851" s="197" t="s">
        <v>1993</v>
      </c>
      <c r="J6851" s="197" t="n">
        <v>64.83</v>
      </c>
    </row>
    <row r="6852" customFormat="false" ht="12.75" hidden="true" customHeight="false" outlineLevel="0" collapsed="false">
      <c r="A6852" s="197" t="s">
        <v>13552</v>
      </c>
      <c r="B6852" s="197" t="str">
        <f aca="false">C6852&amp;D6852&amp;E6852&amp;F6852&amp;G6852&amp;H6852</f>
        <v>GEOGRELHA TECIDA DE PVA (POLI ALCOOL VINILICO) COM MODULO DE RIGIDEZ DE 2200KN/M A 5% DE DEFORMACAO. FORNECIMENTO E COLOCACAO</v>
      </c>
      <c r="C6852" s="197" t="s">
        <v>13553</v>
      </c>
      <c r="D6852" s="197" t="s">
        <v>13554</v>
      </c>
      <c r="E6852" s="197" t="s">
        <v>8019</v>
      </c>
      <c r="I6852" s="197" t="s">
        <v>1993</v>
      </c>
      <c r="J6852" s="197" t="n">
        <v>87.51</v>
      </c>
    </row>
    <row r="6853" customFormat="false" ht="12.75" hidden="true" customHeight="false" outlineLevel="0" collapsed="false">
      <c r="A6853" s="197" t="s">
        <v>13555</v>
      </c>
      <c r="B6853" s="197" t="str">
        <f aca="false">C6853&amp;D6853&amp;E6853&amp;F6853&amp;G6853&amp;H6853</f>
        <v>GEOGRELHA TECIDA DE PVA (POLI ALCOOL VINILICO) COM MODULO DE RIGIDEZ DE 2200KN/M A 5% DE DEFORMACAO. FORNECIMENTO E COLOCACAO</v>
      </c>
      <c r="C6853" s="197" t="s">
        <v>13553</v>
      </c>
      <c r="D6853" s="197" t="s">
        <v>13554</v>
      </c>
      <c r="E6853" s="197" t="s">
        <v>8019</v>
      </c>
      <c r="I6853" s="197" t="s">
        <v>1993</v>
      </c>
      <c r="J6853" s="197" t="n">
        <v>86.12</v>
      </c>
    </row>
    <row r="6854" customFormat="false" ht="12.75" hidden="true" customHeight="false" outlineLevel="0" collapsed="false">
      <c r="A6854" s="197" t="s">
        <v>13556</v>
      </c>
      <c r="B6854" s="197" t="str">
        <f aca="false">C6854&amp;D6854&amp;E6854&amp;F6854&amp;G6854&amp;H6854</f>
        <v>GEOGRELHA TECIDA DE PVA (POLI ALCOOL VINILICO) COM MODULO DE RIGIDEZ DE 3000KN/M A 5% DE DEFORMACAO. FORNECIMENTO E COLOCACAO</v>
      </c>
      <c r="C6854" s="197" t="s">
        <v>13553</v>
      </c>
      <c r="D6854" s="197" t="s">
        <v>13557</v>
      </c>
      <c r="E6854" s="197" t="s">
        <v>8019</v>
      </c>
      <c r="I6854" s="197" t="s">
        <v>1993</v>
      </c>
      <c r="J6854" s="197" t="n">
        <v>116.12</v>
      </c>
    </row>
    <row r="6855" customFormat="false" ht="12.75" hidden="true" customHeight="false" outlineLevel="0" collapsed="false">
      <c r="A6855" s="197" t="s">
        <v>13558</v>
      </c>
      <c r="B6855" s="197" t="str">
        <f aca="false">C6855&amp;D6855&amp;E6855&amp;F6855&amp;G6855&amp;H6855</f>
        <v>GEOGRELHA TECIDA DE PVA (POLI ALCOOL VINILICO) COM MODULO DE RIGIDEZ DE 3000KN/M A 5% DE DEFORMACAO. FORNECIMENTO E COLOCACAO</v>
      </c>
      <c r="C6855" s="197" t="s">
        <v>13553</v>
      </c>
      <c r="D6855" s="197" t="s">
        <v>13557</v>
      </c>
      <c r="E6855" s="197" t="s">
        <v>8019</v>
      </c>
      <c r="I6855" s="197" t="s">
        <v>1993</v>
      </c>
      <c r="J6855" s="197" t="n">
        <v>114.69</v>
      </c>
    </row>
    <row r="6856" customFormat="false" ht="12.75" hidden="true" customHeight="false" outlineLevel="0" collapsed="false">
      <c r="A6856" s="197" t="s">
        <v>13559</v>
      </c>
      <c r="B6856" s="197" t="str">
        <f aca="false">C6856&amp;D6856&amp;E6856&amp;F6856&amp;G6856&amp;H6856</f>
        <v>GEOGRELHA TECIDA DE PVA (POLI ALCOOL VINILICO) COM MODULO DE RIGIDEZ DE 4000KN/M A 5% DE DEFORMACAO. FORNECIMENTO E COLOCACAO</v>
      </c>
      <c r="C6856" s="197" t="s">
        <v>13553</v>
      </c>
      <c r="D6856" s="197" t="s">
        <v>13560</v>
      </c>
      <c r="E6856" s="197" t="s">
        <v>8019</v>
      </c>
      <c r="I6856" s="197" t="s">
        <v>1993</v>
      </c>
      <c r="J6856" s="197" t="n">
        <v>151.72</v>
      </c>
    </row>
    <row r="6857" customFormat="false" ht="12.75" hidden="true" customHeight="false" outlineLevel="0" collapsed="false">
      <c r="A6857" s="197" t="s">
        <v>13561</v>
      </c>
      <c r="B6857" s="197" t="str">
        <f aca="false">C6857&amp;D6857&amp;E6857&amp;F6857&amp;G6857&amp;H6857</f>
        <v>GEOGRELHA TECIDA DE PVA (POLI ALCOOL VINILICO) COM MODULO DE RIGIDEZ DE 4000KN/M A 5% DE DEFORMACAO. FORNECIMENTO E COLOCACAO</v>
      </c>
      <c r="C6857" s="197" t="s">
        <v>13553</v>
      </c>
      <c r="D6857" s="197" t="s">
        <v>13560</v>
      </c>
      <c r="E6857" s="197" t="s">
        <v>8019</v>
      </c>
      <c r="I6857" s="197" t="s">
        <v>1993</v>
      </c>
      <c r="J6857" s="197" t="n">
        <v>150.23</v>
      </c>
    </row>
    <row r="6858" customFormat="false" ht="12.75" hidden="true" customHeight="false" outlineLevel="0" collapsed="false">
      <c r="A6858" s="197" t="s">
        <v>13562</v>
      </c>
      <c r="B6858" s="197" t="str">
        <f aca="false">C6858&amp;D6858&amp;E6858&amp;F6858&amp;G6858&amp;H6858</f>
        <v>GEOGRELHA TECIDA DE PVA (POLI ALCOOL VINILICO) COM MODULO DE RIGIDEZ DE 6000KN/M A 5% DE DEFORMACAO. FORNECIMENTO E COLOCACAO</v>
      </c>
      <c r="C6858" s="197" t="s">
        <v>13553</v>
      </c>
      <c r="D6858" s="197" t="s">
        <v>13563</v>
      </c>
      <c r="E6858" s="197" t="s">
        <v>8019</v>
      </c>
      <c r="I6858" s="197" t="s">
        <v>1993</v>
      </c>
      <c r="J6858" s="197" t="n">
        <v>222.46</v>
      </c>
    </row>
    <row r="6859" customFormat="false" ht="12.75" hidden="true" customHeight="false" outlineLevel="0" collapsed="false">
      <c r="A6859" s="197" t="s">
        <v>13564</v>
      </c>
      <c r="B6859" s="197" t="str">
        <f aca="false">C6859&amp;D6859&amp;E6859&amp;F6859&amp;G6859&amp;H6859</f>
        <v>GEOGRELHA TECIDA DE PVA (POLI ALCOOL VINILICO) COM MODULO DE RIGIDEZ DE 6000KN/M A 5% DE DEFORMACAO. FORNECIMENTO E COLOCACAO</v>
      </c>
      <c r="C6859" s="197" t="s">
        <v>13553</v>
      </c>
      <c r="D6859" s="197" t="s">
        <v>13563</v>
      </c>
      <c r="E6859" s="197" t="s">
        <v>8019</v>
      </c>
      <c r="I6859" s="197" t="s">
        <v>1993</v>
      </c>
      <c r="J6859" s="197" t="n">
        <v>220.91</v>
      </c>
    </row>
    <row r="6860" customFormat="false" ht="12.75" hidden="true" customHeight="false" outlineLevel="0" collapsed="false">
      <c r="A6860" s="197" t="s">
        <v>13565</v>
      </c>
      <c r="B6860" s="197" t="str">
        <f aca="false">C6860&amp;D6860&amp;E6860&amp;F6860&amp;G6860&amp;H6860</f>
        <v>GEOGRELHA TECIDA DE PVA (POLI ALCOOL VINILICO) COM MODULO DE RIGIDEZ DE 8000KN/M A 5% DE DEFORMACAO. FORNECIMENTO E COLOCACAO</v>
      </c>
      <c r="C6860" s="197" t="s">
        <v>13553</v>
      </c>
      <c r="D6860" s="197" t="s">
        <v>13566</v>
      </c>
      <c r="E6860" s="197" t="s">
        <v>8019</v>
      </c>
      <c r="I6860" s="197" t="s">
        <v>1993</v>
      </c>
      <c r="J6860" s="197" t="n">
        <v>293.03</v>
      </c>
    </row>
    <row r="6861" customFormat="false" ht="12.75" hidden="true" customHeight="false" outlineLevel="0" collapsed="false">
      <c r="A6861" s="197" t="s">
        <v>13567</v>
      </c>
      <c r="B6861" s="197" t="str">
        <f aca="false">C6861&amp;D6861&amp;E6861&amp;F6861&amp;G6861&amp;H6861</f>
        <v>GEOGRELHA TECIDA DE PVA (POLI ALCOOL VINILICO) COM MODULO DE RIGIDEZ DE 8000KN/M A 5% DE DEFORMACAO. FORNECIMENTO E COLOCACAO</v>
      </c>
      <c r="C6861" s="197" t="s">
        <v>13553</v>
      </c>
      <c r="D6861" s="197" t="s">
        <v>13566</v>
      </c>
      <c r="E6861" s="197" t="s">
        <v>8019</v>
      </c>
      <c r="I6861" s="197" t="s">
        <v>1993</v>
      </c>
      <c r="J6861" s="197" t="n">
        <v>291.44</v>
      </c>
    </row>
    <row r="6862" customFormat="false" ht="12.75" hidden="true" customHeight="false" outlineLevel="0" collapsed="false">
      <c r="A6862" s="197" t="s">
        <v>13568</v>
      </c>
      <c r="B6862" s="197"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197" t="s">
        <v>13569</v>
      </c>
      <c r="D6862" s="197" t="s">
        <v>13570</v>
      </c>
      <c r="E6862" s="197" t="s">
        <v>13571</v>
      </c>
      <c r="F6862" s="197" t="s">
        <v>13572</v>
      </c>
      <c r="G6862" s="197" t="s">
        <v>13573</v>
      </c>
      <c r="H6862" s="197" t="s">
        <v>13574</v>
      </c>
      <c r="I6862" s="197" t="s">
        <v>1993</v>
      </c>
      <c r="J6862" s="197" t="n">
        <v>30.81</v>
      </c>
    </row>
    <row r="6863" customFormat="false" ht="12.75" hidden="true" customHeight="false" outlineLevel="0" collapsed="false">
      <c r="A6863" s="197" t="s">
        <v>13575</v>
      </c>
      <c r="B6863" s="197"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197" t="s">
        <v>13569</v>
      </c>
      <c r="D6863" s="197" t="s">
        <v>13570</v>
      </c>
      <c r="E6863" s="197" t="s">
        <v>13571</v>
      </c>
      <c r="F6863" s="197" t="s">
        <v>13572</v>
      </c>
      <c r="G6863" s="197" t="s">
        <v>13573</v>
      </c>
      <c r="H6863" s="197" t="s">
        <v>13574</v>
      </c>
      <c r="I6863" s="197" t="s">
        <v>1993</v>
      </c>
      <c r="J6863" s="197" t="n">
        <v>30</v>
      </c>
    </row>
    <row r="6864" customFormat="false" ht="12.75" hidden="true" customHeight="false" outlineLevel="0" collapsed="false">
      <c r="A6864" s="197" t="s">
        <v>13576</v>
      </c>
      <c r="B6864" s="197" t="str">
        <f aca="false">C6864&amp;D6864&amp;E6864&amp;F6864&amp;G6864&amp;H6864</f>
        <v>GEOCOMPOSTO PARA DRENAGEM,FORMADO POR GEOMANTA TRIDIMENSIONAL COM 20MM DE ESPESSURA,FABRICADO COM FILAMENTOS DE POLIPROPILENO TERMOSOLDADA A UM GEOTEXTIL NAO TECIDO DE POLIESTER.FORNECIMENTO E COLOCACAO</v>
      </c>
      <c r="C6864" s="197" t="s">
        <v>13577</v>
      </c>
      <c r="D6864" s="197" t="s">
        <v>13578</v>
      </c>
      <c r="E6864" s="197" t="s">
        <v>13579</v>
      </c>
      <c r="F6864" s="197" t="s">
        <v>7467</v>
      </c>
      <c r="I6864" s="197" t="s">
        <v>1993</v>
      </c>
      <c r="J6864" s="197" t="n">
        <v>42.36</v>
      </c>
    </row>
    <row r="6865" customFormat="false" ht="12.75" hidden="true" customHeight="false" outlineLevel="0" collapsed="false">
      <c r="A6865" s="197" t="s">
        <v>13580</v>
      </c>
      <c r="B6865" s="197" t="str">
        <f aca="false">C6865&amp;D6865&amp;E6865&amp;F6865&amp;G6865&amp;H6865</f>
        <v>GEOCOMPOSTO PARA DRENAGEM,FORMADO POR GEOMANTA TRIDIMENSIONAL COM 20MM DE ESPESSURA,FABRICADO COM FILAMENTOS DE POLIPROPILENO TERMOSOLDADA A UM GEOTEXTIL NAO TECIDO DE POLIESTER.FORNECIMENTO E COLOCACAO</v>
      </c>
      <c r="C6865" s="197" t="s">
        <v>13577</v>
      </c>
      <c r="D6865" s="197" t="s">
        <v>13578</v>
      </c>
      <c r="E6865" s="197" t="s">
        <v>13579</v>
      </c>
      <c r="F6865" s="197" t="s">
        <v>7467</v>
      </c>
      <c r="I6865" s="197" t="s">
        <v>1993</v>
      </c>
      <c r="J6865" s="197" t="n">
        <v>41.12</v>
      </c>
    </row>
    <row r="6866" customFormat="false" ht="12.75" hidden="true" customHeight="false" outlineLevel="0" collapsed="false">
      <c r="A6866" s="197" t="s">
        <v>13581</v>
      </c>
      <c r="B6866" s="197" t="str">
        <f aca="false">C6866&amp;D6866&amp;E6866&amp;F6866&amp;G6866&amp;H6866</f>
        <v>GEOCOMPOSTO PARA DRENAGEM,FORMADO POR GEOMANTA TRIDIMENSIONAL COM 12MM DE ESPESSURA,FABRICADO COM FILAMENTOS DE POLIPROPILENO TERMOSOLDADA A UM GEOTEXTIL NAO TECIDO DE POLIESTER.FORNECIMENTO E COLOCACAO</v>
      </c>
      <c r="C6866" s="197" t="s">
        <v>13577</v>
      </c>
      <c r="D6866" s="197" t="s">
        <v>13582</v>
      </c>
      <c r="E6866" s="197" t="s">
        <v>13579</v>
      </c>
      <c r="F6866" s="197" t="s">
        <v>7467</v>
      </c>
      <c r="I6866" s="197" t="s">
        <v>1993</v>
      </c>
      <c r="J6866" s="197" t="n">
        <v>31.8</v>
      </c>
    </row>
    <row r="6867" customFormat="false" ht="12.75" hidden="true" customHeight="false" outlineLevel="0" collapsed="false">
      <c r="A6867" s="197" t="s">
        <v>13583</v>
      </c>
      <c r="B6867" s="197" t="str">
        <f aca="false">C6867&amp;D6867&amp;E6867&amp;F6867&amp;G6867&amp;H6867</f>
        <v>GEOCOMPOSTO PARA DRENAGEM,FORMADO POR GEOMANTA TRIDIMENSIONAL COM 12MM DE ESPESSURA,FABRICADO COM FILAMENTOS DE POLIPROPILENO TERMOSOLDADA A UM GEOTEXTIL NAO TECIDO DE POLIESTER.FORNECIMENTO E COLOCACAO</v>
      </c>
      <c r="C6867" s="197" t="s">
        <v>13577</v>
      </c>
      <c r="D6867" s="197" t="s">
        <v>13582</v>
      </c>
      <c r="E6867" s="197" t="s">
        <v>13579</v>
      </c>
      <c r="F6867" s="197" t="s">
        <v>7467</v>
      </c>
      <c r="I6867" s="197" t="s">
        <v>1993</v>
      </c>
      <c r="J6867" s="197" t="n">
        <v>30.56</v>
      </c>
    </row>
    <row r="6868" customFormat="false" ht="12.75" hidden="true" customHeight="false" outlineLevel="0" collapsed="false">
      <c r="A6868" s="197" t="s">
        <v>13584</v>
      </c>
      <c r="B6868" s="197"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197" t="s">
        <v>13585</v>
      </c>
      <c r="D6868" s="197" t="s">
        <v>13586</v>
      </c>
      <c r="E6868" s="197" t="s">
        <v>13587</v>
      </c>
      <c r="F6868" s="197" t="s">
        <v>13588</v>
      </c>
      <c r="I6868" s="197" t="s">
        <v>1993</v>
      </c>
      <c r="J6868" s="197" t="n">
        <v>35.62</v>
      </c>
    </row>
    <row r="6869" customFormat="false" ht="12.75" hidden="true" customHeight="false" outlineLevel="0" collapsed="false">
      <c r="A6869" s="197" t="s">
        <v>13589</v>
      </c>
      <c r="B6869" s="197"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197" t="s">
        <v>13585</v>
      </c>
      <c r="D6869" s="197" t="s">
        <v>13586</v>
      </c>
      <c r="E6869" s="197" t="s">
        <v>13587</v>
      </c>
      <c r="F6869" s="197" t="s">
        <v>13588</v>
      </c>
      <c r="I6869" s="197" t="s">
        <v>1993</v>
      </c>
      <c r="J6869" s="197" t="n">
        <v>34.38</v>
      </c>
    </row>
    <row r="6870" customFormat="false" ht="12.75" hidden="true" customHeight="false" outlineLevel="0" collapsed="false">
      <c r="A6870" s="197" t="s">
        <v>13590</v>
      </c>
      <c r="B6870" s="197"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197" t="s">
        <v>13591</v>
      </c>
      <c r="D6870" s="197" t="s">
        <v>13592</v>
      </c>
      <c r="E6870" s="197" t="s">
        <v>13593</v>
      </c>
      <c r="F6870" s="197" t="s">
        <v>13594</v>
      </c>
      <c r="I6870" s="197" t="s">
        <v>1993</v>
      </c>
      <c r="J6870" s="197" t="n">
        <v>49.55</v>
      </c>
    </row>
    <row r="6871" customFormat="false" ht="12.75" hidden="true" customHeight="false" outlineLevel="0" collapsed="false">
      <c r="A6871" s="197" t="s">
        <v>13595</v>
      </c>
      <c r="B6871" s="197"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197" t="s">
        <v>13591</v>
      </c>
      <c r="D6871" s="197" t="s">
        <v>13592</v>
      </c>
      <c r="E6871" s="197" t="s">
        <v>13593</v>
      </c>
      <c r="F6871" s="197" t="s">
        <v>13594</v>
      </c>
      <c r="I6871" s="197" t="s">
        <v>1993</v>
      </c>
      <c r="J6871" s="197" t="n">
        <v>47.07</v>
      </c>
    </row>
    <row r="6872" customFormat="false" ht="12.75" hidden="true" customHeight="false" outlineLevel="0" collapsed="false">
      <c r="A6872" s="197" t="s">
        <v>13596</v>
      </c>
      <c r="B6872" s="197"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197" t="s">
        <v>13591</v>
      </c>
      <c r="D6872" s="197" t="s">
        <v>13597</v>
      </c>
      <c r="E6872" s="197" t="s">
        <v>13593</v>
      </c>
      <c r="F6872" s="197" t="s">
        <v>13594</v>
      </c>
      <c r="I6872" s="197" t="s">
        <v>1993</v>
      </c>
      <c r="J6872" s="197" t="n">
        <v>62.32</v>
      </c>
    </row>
    <row r="6873" customFormat="false" ht="12.75" hidden="true" customHeight="false" outlineLevel="0" collapsed="false">
      <c r="A6873" s="197" t="s">
        <v>13598</v>
      </c>
      <c r="B6873" s="197"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197" t="s">
        <v>13591</v>
      </c>
      <c r="D6873" s="197" t="s">
        <v>13597</v>
      </c>
      <c r="E6873" s="197" t="s">
        <v>13593</v>
      </c>
      <c r="F6873" s="197" t="s">
        <v>13594</v>
      </c>
      <c r="I6873" s="197" t="s">
        <v>1993</v>
      </c>
      <c r="J6873" s="197" t="n">
        <v>59.83</v>
      </c>
    </row>
    <row r="6874" customFormat="false" ht="12.75" hidden="true" customHeight="false" outlineLevel="0" collapsed="false">
      <c r="A6874" s="197" t="s">
        <v>13599</v>
      </c>
      <c r="B6874" s="197"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197" t="s">
        <v>13585</v>
      </c>
      <c r="D6874" s="197" t="s">
        <v>13600</v>
      </c>
      <c r="E6874" s="197" t="s">
        <v>13587</v>
      </c>
      <c r="F6874" s="197" t="s">
        <v>13588</v>
      </c>
      <c r="I6874" s="197" t="s">
        <v>1993</v>
      </c>
      <c r="J6874" s="197" t="n">
        <v>48.03</v>
      </c>
    </row>
    <row r="6875" customFormat="false" ht="12.75" hidden="true" customHeight="false" outlineLevel="0" collapsed="false">
      <c r="A6875" s="197" t="s">
        <v>13601</v>
      </c>
      <c r="B6875" s="197"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197" t="s">
        <v>13585</v>
      </c>
      <c r="D6875" s="197" t="s">
        <v>13600</v>
      </c>
      <c r="E6875" s="197" t="s">
        <v>13587</v>
      </c>
      <c r="F6875" s="197" t="s">
        <v>13588</v>
      </c>
      <c r="I6875" s="197" t="s">
        <v>1993</v>
      </c>
      <c r="J6875" s="197" t="n">
        <v>46.78</v>
      </c>
    </row>
    <row r="6876" customFormat="false" ht="12.75" hidden="true" customHeight="false" outlineLevel="0" collapsed="false">
      <c r="A6876" s="197" t="s">
        <v>13602</v>
      </c>
      <c r="B6876" s="197"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197" t="s">
        <v>13577</v>
      </c>
      <c r="D6876" s="197" t="s">
        <v>13603</v>
      </c>
      <c r="E6876" s="197" t="s">
        <v>13604</v>
      </c>
      <c r="F6876" s="197" t="s">
        <v>13605</v>
      </c>
      <c r="G6876" s="197" t="s">
        <v>13606</v>
      </c>
      <c r="I6876" s="197" t="s">
        <v>1993</v>
      </c>
      <c r="J6876" s="197" t="n">
        <v>70.27</v>
      </c>
    </row>
    <row r="6877" customFormat="false" ht="12.75" hidden="true" customHeight="false" outlineLevel="0" collapsed="false">
      <c r="A6877" s="197" t="s">
        <v>13607</v>
      </c>
      <c r="B6877" s="197"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197" t="s">
        <v>13577</v>
      </c>
      <c r="D6877" s="197" t="s">
        <v>13603</v>
      </c>
      <c r="E6877" s="197" t="s">
        <v>13604</v>
      </c>
      <c r="F6877" s="197" t="s">
        <v>13605</v>
      </c>
      <c r="G6877" s="197" t="s">
        <v>13606</v>
      </c>
      <c r="I6877" s="197" t="s">
        <v>1993</v>
      </c>
      <c r="J6877" s="197" t="n">
        <v>67.79</v>
      </c>
    </row>
    <row r="6878" customFormat="false" ht="12.75" hidden="true" customHeight="false" outlineLevel="0" collapsed="false">
      <c r="A6878" s="197" t="s">
        <v>13608</v>
      </c>
      <c r="B6878" s="197" t="str">
        <f aca="false">C6878&amp;D6878&amp;E6878&amp;F6878&amp;G6878&amp;H6878</f>
        <v>GEOCOMPOSTO PARA DRENAGEM,(TRINCHEIRA DRENANTE),FORMADO PORGEOMANTA TRIDIMENSIONAL,ESPESSURA DE 11MM,FABRICADO COM FILAMENTO POLIPROPILENO TERMOSOLDADA,DOIS GEOTEXTEIS NAO TECIDO.FORNECIMENTO E COLOCACAO</v>
      </c>
      <c r="C6878" s="197" t="s">
        <v>13609</v>
      </c>
      <c r="D6878" s="197" t="s">
        <v>13610</v>
      </c>
      <c r="E6878" s="197" t="s">
        <v>13611</v>
      </c>
      <c r="F6878" s="197" t="s">
        <v>7956</v>
      </c>
      <c r="I6878" s="197" t="s">
        <v>1993</v>
      </c>
      <c r="J6878" s="197" t="n">
        <v>62.69</v>
      </c>
    </row>
    <row r="6879" customFormat="false" ht="12.75" hidden="true" customHeight="false" outlineLevel="0" collapsed="false">
      <c r="A6879" s="197" t="s">
        <v>13612</v>
      </c>
      <c r="B6879" s="197" t="str">
        <f aca="false">C6879&amp;D6879&amp;E6879&amp;F6879&amp;G6879&amp;H6879</f>
        <v>GEOCOMPOSTO PARA DRENAGEM,(TRINCHEIRA DRENANTE),FORMADO PORGEOMANTA TRIDIMENSIONAL,ESPESSURA DE 11MM,FABRICADO COM FILAMENTO POLIPROPILENO TERMOSOLDADA,DOIS GEOTEXTEIS NAO TECIDO.FORNECIMENTO E COLOCACAO</v>
      </c>
      <c r="C6879" s="197" t="s">
        <v>13609</v>
      </c>
      <c r="D6879" s="197" t="s">
        <v>13610</v>
      </c>
      <c r="E6879" s="197" t="s">
        <v>13611</v>
      </c>
      <c r="F6879" s="197" t="s">
        <v>7956</v>
      </c>
      <c r="I6879" s="197" t="s">
        <v>1993</v>
      </c>
      <c r="J6879" s="197" t="n">
        <v>59.38</v>
      </c>
    </row>
    <row r="6880" customFormat="false" ht="12.75" hidden="true" customHeight="false" outlineLevel="0" collapsed="false">
      <c r="A6880" s="197" t="s">
        <v>13613</v>
      </c>
      <c r="B6880" s="197"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197" t="s">
        <v>13614</v>
      </c>
      <c r="D6880" s="197" t="s">
        <v>13615</v>
      </c>
      <c r="E6880" s="197" t="s">
        <v>13616</v>
      </c>
      <c r="F6880" s="197" t="s">
        <v>13617</v>
      </c>
      <c r="I6880" s="197" t="s">
        <v>1993</v>
      </c>
      <c r="J6880" s="197" t="n">
        <v>50.6</v>
      </c>
    </row>
    <row r="6881" customFormat="false" ht="12.75" hidden="true" customHeight="false" outlineLevel="0" collapsed="false">
      <c r="A6881" s="197" t="s">
        <v>13618</v>
      </c>
      <c r="B6881" s="197"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197" t="s">
        <v>13614</v>
      </c>
      <c r="D6881" s="197" t="s">
        <v>13615</v>
      </c>
      <c r="E6881" s="197" t="s">
        <v>13616</v>
      </c>
      <c r="F6881" s="197" t="s">
        <v>13617</v>
      </c>
      <c r="I6881" s="197" t="s">
        <v>1993</v>
      </c>
      <c r="J6881" s="197" t="n">
        <v>49.25</v>
      </c>
    </row>
    <row r="6882" customFormat="false" ht="12.75" hidden="true" customHeight="false" outlineLevel="0" collapsed="false">
      <c r="A6882" s="197" t="s">
        <v>13619</v>
      </c>
      <c r="B6882" s="197"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197" t="s">
        <v>13620</v>
      </c>
      <c r="D6882" s="197" t="s">
        <v>13621</v>
      </c>
      <c r="E6882" s="197" t="s">
        <v>13622</v>
      </c>
      <c r="F6882" s="197" t="s">
        <v>13623</v>
      </c>
      <c r="G6882" s="197" t="s">
        <v>8019</v>
      </c>
      <c r="I6882" s="197" t="s">
        <v>1993</v>
      </c>
      <c r="J6882" s="197" t="n">
        <v>59.87</v>
      </c>
    </row>
    <row r="6883" customFormat="false" ht="12.75" hidden="true" customHeight="false" outlineLevel="0" collapsed="false">
      <c r="A6883" s="197" t="s">
        <v>13624</v>
      </c>
      <c r="B6883" s="197"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197" t="s">
        <v>13620</v>
      </c>
      <c r="D6883" s="197" t="s">
        <v>13621</v>
      </c>
      <c r="E6883" s="197" t="s">
        <v>13622</v>
      </c>
      <c r="F6883" s="197" t="s">
        <v>13623</v>
      </c>
      <c r="G6883" s="197" t="s">
        <v>8019</v>
      </c>
      <c r="I6883" s="197" t="s">
        <v>1993</v>
      </c>
      <c r="J6883" s="197" t="n">
        <v>56.67</v>
      </c>
    </row>
    <row r="6884" customFormat="false" ht="12.75" hidden="true" customHeight="false" outlineLevel="0" collapsed="false">
      <c r="A6884" s="197" t="s">
        <v>13625</v>
      </c>
      <c r="B6884" s="197" t="str">
        <f aca="false">C6884&amp;D6884&amp;E6884&amp;F6884&amp;G6884&amp;H6884</f>
        <v>COLCHAO DRENANTE,COM CAMADA DE 30CM DE PEDRA BRITADA N°3 E FILTRO DE TRANSICAO DE MANTA GEOTEXTIL,INCLUINDO FORNECIMENTOE COLOCACAO DOS MATERIAIS</v>
      </c>
      <c r="C6884" s="197" t="s">
        <v>13626</v>
      </c>
      <c r="D6884" s="197" t="s">
        <v>13627</v>
      </c>
      <c r="E6884" s="197" t="s">
        <v>13628</v>
      </c>
      <c r="I6884" s="197" t="s">
        <v>1993</v>
      </c>
      <c r="J6884" s="197" t="n">
        <v>35.48</v>
      </c>
    </row>
    <row r="6885" customFormat="false" ht="12.75" hidden="true" customHeight="false" outlineLevel="0" collapsed="false">
      <c r="A6885" s="197" t="s">
        <v>13629</v>
      </c>
      <c r="B6885" s="197" t="str">
        <f aca="false">C6885&amp;D6885&amp;E6885&amp;F6885&amp;G6885&amp;H6885</f>
        <v>COLCHAO DRENANTE,COM CAMADA DE 30CM DE PEDRA BRITADA N°3 E FILTRO DE TRANSICAO DE MANTA GEOTEXTIL,INCLUINDO FORNECIMENTOE COLOCACAO DOS MATERIAIS</v>
      </c>
      <c r="C6885" s="197" t="s">
        <v>13626</v>
      </c>
      <c r="D6885" s="197" t="s">
        <v>13627</v>
      </c>
      <c r="E6885" s="197" t="s">
        <v>13628</v>
      </c>
      <c r="I6885" s="197" t="s">
        <v>1993</v>
      </c>
      <c r="J6885" s="197" t="n">
        <v>35.17</v>
      </c>
    </row>
    <row r="6886" customFormat="false" ht="12.75" hidden="true" customHeight="false" outlineLevel="0" collapsed="false">
      <c r="A6886" s="197" t="s">
        <v>13630</v>
      </c>
      <c r="B6886" s="197"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197" t="s">
        <v>13631</v>
      </c>
      <c r="D6886" s="197" t="s">
        <v>13632</v>
      </c>
      <c r="E6886" s="197" t="s">
        <v>13633</v>
      </c>
      <c r="F6886" s="197" t="s">
        <v>13634</v>
      </c>
      <c r="I6886" s="197" t="s">
        <v>1993</v>
      </c>
      <c r="J6886" s="197" t="n">
        <v>170.85</v>
      </c>
    </row>
    <row r="6887" customFormat="false" ht="12.75" hidden="true" customHeight="false" outlineLevel="0" collapsed="false">
      <c r="A6887" s="197" t="s">
        <v>13635</v>
      </c>
      <c r="B6887" s="197"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197" t="s">
        <v>13631</v>
      </c>
      <c r="D6887" s="197" t="s">
        <v>13632</v>
      </c>
      <c r="E6887" s="197" t="s">
        <v>13633</v>
      </c>
      <c r="F6887" s="197" t="s">
        <v>13634</v>
      </c>
      <c r="I6887" s="197" t="s">
        <v>1993</v>
      </c>
      <c r="J6887" s="197" t="n">
        <v>157.56</v>
      </c>
    </row>
    <row r="6888" customFormat="false" ht="12.75" hidden="true" customHeight="false" outlineLevel="0" collapsed="false">
      <c r="A6888" s="197" t="s">
        <v>13636</v>
      </c>
      <c r="B6888" s="197" t="str">
        <f aca="false">C6888&amp;D6888&amp;E6888&amp;F6888&amp;G6888&amp;H6888</f>
        <v>MALHA METALICA PARA ESTRUTURA DE SOLO REFORCADO,HEXAGONAL,DE DUPLA TORCAO,DE ZINCO-ALUMINIO COM DIAMETRO DE 2,70MM,REVESTIDA EM PVC COM DIAMETRO DE 0,40MM,MEDINDO 0,50X1,00X3,00M.FORNECIMENTO</v>
      </c>
      <c r="C6888" s="197" t="s">
        <v>13637</v>
      </c>
      <c r="D6888" s="197" t="s">
        <v>13638</v>
      </c>
      <c r="E6888" s="197" t="s">
        <v>13639</v>
      </c>
      <c r="F6888" s="197" t="s">
        <v>13640</v>
      </c>
      <c r="I6888" s="197" t="s">
        <v>30</v>
      </c>
      <c r="J6888" s="197" t="n">
        <v>564.53</v>
      </c>
    </row>
    <row r="6889" customFormat="false" ht="12.75" hidden="true" customHeight="false" outlineLevel="0" collapsed="false">
      <c r="A6889" s="197" t="s">
        <v>13641</v>
      </c>
      <c r="B6889" s="197" t="str">
        <f aca="false">C6889&amp;D6889&amp;E6889&amp;F6889&amp;G6889&amp;H6889</f>
        <v>MALHA METALICA PARA ESTRUTURA DE SOLO REFORCADO,HEXAGONAL,DE DUPLA TORCAO,DE ZINCO-ALUMINIO COM DIAMETRO DE 2,70MM,REVESTIDA EM PVC COM DIAMETRO DE 0,40MM,MEDINDO 0,50X1,00X3,00M.FORNECIMENTO</v>
      </c>
      <c r="C6889" s="197" t="s">
        <v>13637</v>
      </c>
      <c r="D6889" s="197" t="s">
        <v>13638</v>
      </c>
      <c r="E6889" s="197" t="s">
        <v>13639</v>
      </c>
      <c r="F6889" s="197" t="s">
        <v>13640</v>
      </c>
      <c r="I6889" s="197" t="s">
        <v>30</v>
      </c>
      <c r="J6889" s="197" t="n">
        <v>564.53</v>
      </c>
    </row>
    <row r="6890" customFormat="false" ht="12.75" hidden="true" customHeight="false" outlineLevel="0" collapsed="false">
      <c r="A6890" s="197" t="s">
        <v>13642</v>
      </c>
      <c r="B6890" s="197" t="str">
        <f aca="false">C6890&amp;D6890&amp;E6890&amp;F6890&amp;G6890&amp;H6890</f>
        <v>MALHA METALICA PARA ESTRUTURA DE SOLO REFORCADO,HEXAGONAL,DE DUPLA TORCAO,DE ZINCO-ALUMINIO COM DIAMETRO DE 2,70MM,REVESTIDA EM PVC COM DIAMETRO DE 0,40MM,MEDINDO 0,50X1,00X4,00M.FORNECIMENTO</v>
      </c>
      <c r="C6890" s="197" t="s">
        <v>13637</v>
      </c>
      <c r="D6890" s="197" t="s">
        <v>13638</v>
      </c>
      <c r="E6890" s="197" t="s">
        <v>13643</v>
      </c>
      <c r="F6890" s="197" t="s">
        <v>13640</v>
      </c>
      <c r="I6890" s="197" t="s">
        <v>30</v>
      </c>
      <c r="J6890" s="197" t="n">
        <v>663.28</v>
      </c>
    </row>
    <row r="6891" customFormat="false" ht="12.75" hidden="true" customHeight="false" outlineLevel="0" collapsed="false">
      <c r="A6891" s="197" t="s">
        <v>13644</v>
      </c>
      <c r="B6891" s="197" t="str">
        <f aca="false">C6891&amp;D6891&amp;E6891&amp;F6891&amp;G6891&amp;H6891</f>
        <v>MALHA METALICA PARA ESTRUTURA DE SOLO REFORCADO,HEXAGONAL,DE DUPLA TORCAO,DE ZINCO-ALUMINIO COM DIAMETRO DE 2,70MM,REVESTIDA EM PVC COM DIAMETRO DE 0,40MM,MEDINDO 0,50X1,00X4,00M.FORNECIMENTO</v>
      </c>
      <c r="C6891" s="197" t="s">
        <v>13637</v>
      </c>
      <c r="D6891" s="197" t="s">
        <v>13638</v>
      </c>
      <c r="E6891" s="197" t="s">
        <v>13643</v>
      </c>
      <c r="F6891" s="197" t="s">
        <v>13640</v>
      </c>
      <c r="I6891" s="197" t="s">
        <v>30</v>
      </c>
      <c r="J6891" s="197" t="n">
        <v>663.28</v>
      </c>
    </row>
    <row r="6892" customFormat="false" ht="12.75" hidden="true" customHeight="false" outlineLevel="0" collapsed="false">
      <c r="A6892" s="197" t="s">
        <v>13645</v>
      </c>
      <c r="B6892" s="197" t="str">
        <f aca="false">C6892&amp;D6892&amp;E6892&amp;F6892&amp;G6892&amp;H6892</f>
        <v>MALHA METALICA PARA ESTRUTURA DE SOLO REFORCADO,HEXAGONAL,DE DUPLA TORCAO,DE ZINCO-ALUMINIO COM DIAMETRO DE 2.70MM,REVESTIDA EM PVC COM DIAMETRO DE 0,40MM,MEDINDO 0,50X1,00X5,00M.FORNECIMENTO</v>
      </c>
      <c r="C6892" s="197" t="s">
        <v>13637</v>
      </c>
      <c r="D6892" s="197" t="s">
        <v>13646</v>
      </c>
      <c r="E6892" s="197" t="s">
        <v>13647</v>
      </c>
      <c r="F6892" s="197" t="s">
        <v>13640</v>
      </c>
      <c r="I6892" s="197" t="s">
        <v>30</v>
      </c>
      <c r="J6892" s="197" t="n">
        <v>734.62</v>
      </c>
    </row>
    <row r="6893" customFormat="false" ht="12.75" hidden="true" customHeight="false" outlineLevel="0" collapsed="false">
      <c r="A6893" s="197" t="s">
        <v>13648</v>
      </c>
      <c r="B6893" s="197" t="str">
        <f aca="false">C6893&amp;D6893&amp;E6893&amp;F6893&amp;G6893&amp;H6893</f>
        <v>MALHA METALICA PARA ESTRUTURA DE SOLO REFORCADO,HEXAGONAL,DE DUPLA TORCAO,DE ZINCO-ALUMINIO COM DIAMETRO DE 2.70MM,REVESTIDA EM PVC COM DIAMETRO DE 0,40MM,MEDINDO 0,50X1,00X5,00M.FORNECIMENTO</v>
      </c>
      <c r="C6893" s="197" t="s">
        <v>13637</v>
      </c>
      <c r="D6893" s="197" t="s">
        <v>13646</v>
      </c>
      <c r="E6893" s="197" t="s">
        <v>13647</v>
      </c>
      <c r="F6893" s="197" t="s">
        <v>13640</v>
      </c>
      <c r="I6893" s="197" t="s">
        <v>30</v>
      </c>
      <c r="J6893" s="197" t="n">
        <v>734.62</v>
      </c>
    </row>
    <row r="6894" customFormat="false" ht="12.75" hidden="true" customHeight="false" outlineLevel="0" collapsed="false">
      <c r="A6894" s="197" t="s">
        <v>13649</v>
      </c>
      <c r="B6894" s="197" t="str">
        <f aca="false">C6894&amp;D6894&amp;E6894&amp;F6894&amp;G6894&amp;H6894</f>
        <v>MALHA METALICA PARA ESTRUTURA DE SOLO REFORCADO,HEXAGONAL,DE DUPLA TORCAO,DE ZINCO-ALUMINIO COM DIAMETRO DE 2,70MM,REVESTIDA EM PVC COM DIAMETRO DE 0,40MM,MEDINDO 0,50X1,00X6,00M.FORNECIMENTO</v>
      </c>
      <c r="C6894" s="197" t="s">
        <v>13637</v>
      </c>
      <c r="D6894" s="197" t="s">
        <v>13638</v>
      </c>
      <c r="E6894" s="197" t="s">
        <v>13650</v>
      </c>
      <c r="F6894" s="197" t="s">
        <v>13640</v>
      </c>
      <c r="I6894" s="197" t="s">
        <v>30</v>
      </c>
      <c r="J6894" s="197" t="n">
        <v>816.74</v>
      </c>
    </row>
    <row r="6895" customFormat="false" ht="12.75" hidden="true" customHeight="false" outlineLevel="0" collapsed="false">
      <c r="A6895" s="197" t="s">
        <v>13651</v>
      </c>
      <c r="B6895" s="197" t="str">
        <f aca="false">C6895&amp;D6895&amp;E6895&amp;F6895&amp;G6895&amp;H6895</f>
        <v>MALHA METALICA PARA ESTRUTURA DE SOLO REFORCADO,HEXAGONAL,DE DUPLA TORCAO,DE ZINCO-ALUMINIO COM DIAMETRO DE 2,70MM,REVESTIDA EM PVC COM DIAMETRO DE 0,40MM,MEDINDO 0,50X1,00X6,00M.FORNECIMENTO</v>
      </c>
      <c r="C6895" s="197" t="s">
        <v>13637</v>
      </c>
      <c r="D6895" s="197" t="s">
        <v>13638</v>
      </c>
      <c r="E6895" s="197" t="s">
        <v>13650</v>
      </c>
      <c r="F6895" s="197" t="s">
        <v>13640</v>
      </c>
      <c r="I6895" s="197" t="s">
        <v>30</v>
      </c>
      <c r="J6895" s="197" t="n">
        <v>816.74</v>
      </c>
    </row>
    <row r="6896" customFormat="false" ht="12.75" hidden="true" customHeight="false" outlineLevel="0" collapsed="false">
      <c r="A6896" s="197" t="s">
        <v>13652</v>
      </c>
      <c r="B6896" s="197" t="str">
        <f aca="false">C6896&amp;D6896&amp;E6896&amp;F6896&amp;G6896&amp;H6896</f>
        <v>MALHA METALICA PARA ESTRUTURA DE SOLO REFORCADO,HEXAGONAL,DE DUPLA TORCAO,DE ZINCO-ALUMINIO COM DIAMETRO DE 2,70MM,REVESTIDA EM PVC COM DIAMETRO DE 0,40MM,MEDINDO 0,50X1,00X7,00M.FORNECIMENTO</v>
      </c>
      <c r="C6896" s="197" t="s">
        <v>13637</v>
      </c>
      <c r="D6896" s="197" t="s">
        <v>13638</v>
      </c>
      <c r="E6896" s="197" t="s">
        <v>13653</v>
      </c>
      <c r="F6896" s="197" t="s">
        <v>13640</v>
      </c>
      <c r="I6896" s="197" t="s">
        <v>30</v>
      </c>
      <c r="J6896" s="197" t="n">
        <v>893.52</v>
      </c>
    </row>
    <row r="6897" customFormat="false" ht="12.75" hidden="true" customHeight="false" outlineLevel="0" collapsed="false">
      <c r="A6897" s="197" t="s">
        <v>13654</v>
      </c>
      <c r="B6897" s="197" t="str">
        <f aca="false">C6897&amp;D6897&amp;E6897&amp;F6897&amp;G6897&amp;H6897</f>
        <v>MALHA METALICA PARA ESTRUTURA DE SOLO REFORCADO,HEXAGONAL,DE DUPLA TORCAO,DE ZINCO-ALUMINIO COM DIAMETRO DE 2,70MM,REVESTIDA EM PVC COM DIAMETRO DE 0,40MM,MEDINDO 0,50X1,00X7,00M.FORNECIMENTO</v>
      </c>
      <c r="C6897" s="197" t="s">
        <v>13637</v>
      </c>
      <c r="D6897" s="197" t="s">
        <v>13638</v>
      </c>
      <c r="E6897" s="197" t="s">
        <v>13653</v>
      </c>
      <c r="F6897" s="197" t="s">
        <v>13640</v>
      </c>
      <c r="I6897" s="197" t="s">
        <v>30</v>
      </c>
      <c r="J6897" s="197" t="n">
        <v>893.52</v>
      </c>
    </row>
    <row r="6898" customFormat="false" ht="12.75" hidden="true" customHeight="false" outlineLevel="0" collapsed="false">
      <c r="A6898" s="197" t="s">
        <v>13655</v>
      </c>
      <c r="B6898" s="197" t="str">
        <f aca="false">C6898&amp;D6898&amp;E6898&amp;F6898&amp;G6898&amp;H6898</f>
        <v>MALHA METALICA PARA ESTRUTURA DE SOLO REFORCADO,HEXAGONAL,DE DUPLA TORCAO,DE ZINCO-ALUMINIO COM DIAMETRO DE 2,70MM,REVESTIDA EM PVC COM DIAMETRO DE 0,40MM,MEDINDO 0,50X1,00X8,00M.FORNECIMENTO</v>
      </c>
      <c r="C6898" s="197" t="s">
        <v>13637</v>
      </c>
      <c r="D6898" s="197" t="s">
        <v>13638</v>
      </c>
      <c r="E6898" s="197" t="s">
        <v>13656</v>
      </c>
      <c r="F6898" s="197" t="s">
        <v>13640</v>
      </c>
      <c r="I6898" s="197" t="s">
        <v>30</v>
      </c>
      <c r="J6898" s="197" t="n">
        <v>972.69</v>
      </c>
    </row>
    <row r="6899" customFormat="false" ht="12.75" hidden="true" customHeight="false" outlineLevel="0" collapsed="false">
      <c r="A6899" s="197" t="s">
        <v>13657</v>
      </c>
      <c r="B6899" s="197" t="str">
        <f aca="false">C6899&amp;D6899&amp;E6899&amp;F6899&amp;G6899&amp;H6899</f>
        <v>MALHA METALICA PARA ESTRUTURA DE SOLO REFORCADO,HEXAGONAL,DE DUPLA TORCAO,DE ZINCO-ALUMINIO COM DIAMETRO DE 2,70MM,REVESTIDA EM PVC COM DIAMETRO DE 0,40MM,MEDINDO 0,50X1,00X8,00M.FORNECIMENTO</v>
      </c>
      <c r="C6899" s="197" t="s">
        <v>13637</v>
      </c>
      <c r="D6899" s="197" t="s">
        <v>13638</v>
      </c>
      <c r="E6899" s="197" t="s">
        <v>13656</v>
      </c>
      <c r="F6899" s="197" t="s">
        <v>13640</v>
      </c>
      <c r="I6899" s="197" t="s">
        <v>30</v>
      </c>
      <c r="J6899" s="197" t="n">
        <v>972.69</v>
      </c>
    </row>
    <row r="6900" customFormat="false" ht="12.75" hidden="true" customHeight="false" outlineLevel="0" collapsed="false">
      <c r="A6900" s="197" t="s">
        <v>13658</v>
      </c>
      <c r="B6900" s="197" t="str">
        <f aca="false">C6900&amp;D6900&amp;E6900&amp;F6900&amp;G6900&amp;H6900</f>
        <v>MALHA METALICA PARA ESTRUTURA DE SOLO REFORCADO,HEXAGONAL,DE DUPLA TORCAO,DE ZINCO-ALUMINIO COM DIAMETRO DE 2,70MM,REVESTIDA EM PVC COM DIAMETRO DE 0,40MM,MEDINDO 0,50X1,00X9,00M.FORNECIMENTO</v>
      </c>
      <c r="C6900" s="197" t="s">
        <v>13637</v>
      </c>
      <c r="D6900" s="197" t="s">
        <v>13638</v>
      </c>
      <c r="E6900" s="197" t="s">
        <v>13659</v>
      </c>
      <c r="F6900" s="197" t="s">
        <v>13640</v>
      </c>
      <c r="I6900" s="197" t="s">
        <v>30</v>
      </c>
      <c r="J6900" s="197" t="n">
        <v>1063.47</v>
      </c>
    </row>
    <row r="6901" customFormat="false" ht="12.75" hidden="true" customHeight="false" outlineLevel="0" collapsed="false">
      <c r="A6901" s="197" t="s">
        <v>13660</v>
      </c>
      <c r="B6901" s="197" t="str">
        <f aca="false">C6901&amp;D6901&amp;E6901&amp;F6901&amp;G6901&amp;H6901</f>
        <v>MALHA METALICA PARA ESTRUTURA DE SOLO REFORCADO,HEXAGONAL,DE DUPLA TORCAO,DE ZINCO-ALUMINIO COM DIAMETRO DE 2,70MM,REVESTIDA EM PVC COM DIAMETRO DE 0,40MM,MEDINDO 0,50X1,00X9,00M.FORNECIMENTO</v>
      </c>
      <c r="C6901" s="197" t="s">
        <v>13637</v>
      </c>
      <c r="D6901" s="197" t="s">
        <v>13638</v>
      </c>
      <c r="E6901" s="197" t="s">
        <v>13659</v>
      </c>
      <c r="F6901" s="197" t="s">
        <v>13640</v>
      </c>
      <c r="I6901" s="197" t="s">
        <v>30</v>
      </c>
      <c r="J6901" s="197" t="n">
        <v>1063.47</v>
      </c>
    </row>
    <row r="6902" customFormat="false" ht="12.75" hidden="true" customHeight="false" outlineLevel="0" collapsed="false">
      <c r="A6902" s="197" t="s">
        <v>13661</v>
      </c>
      <c r="B6902" s="197" t="str">
        <f aca="false">C6902&amp;D6902&amp;E6902&amp;F6902&amp;G6902&amp;H6902</f>
        <v>MALHA METALICA PARA ESTRUTURA DE SOLO REFORCADO,HEXAGONAL,DE DUPLA TORCAO,DE ZINCO-ALUMINIO COM DIAMETRO DE 2,70MM,REVESTIDA EM PVC COM DIAMETRO DE 0,40MM,MEDINDO 0,50X1,00X10,00M.FORNECIMENTO</v>
      </c>
      <c r="C6902" s="197" t="s">
        <v>13637</v>
      </c>
      <c r="D6902" s="197" t="s">
        <v>13638</v>
      </c>
      <c r="E6902" s="197" t="s">
        <v>13662</v>
      </c>
      <c r="F6902" s="197" t="s">
        <v>13640</v>
      </c>
      <c r="I6902" s="197" t="s">
        <v>30</v>
      </c>
      <c r="J6902" s="197" t="n">
        <v>1145.58</v>
      </c>
    </row>
    <row r="6903" customFormat="false" ht="12.75" hidden="true" customHeight="false" outlineLevel="0" collapsed="false">
      <c r="A6903" s="197" t="s">
        <v>13663</v>
      </c>
      <c r="B6903" s="197" t="str">
        <f aca="false">C6903&amp;D6903&amp;E6903&amp;F6903&amp;G6903&amp;H6903</f>
        <v>MALHA METALICA PARA ESTRUTURA DE SOLO REFORCADO,HEXAGONAL,DE DUPLA TORCAO,DE ZINCO-ALUMINIO COM DIAMETRO DE 2,70MM,REVESTIDA EM PVC COM DIAMETRO DE 0,40MM,MEDINDO 0,50X1,00X10,00M.FORNECIMENTO</v>
      </c>
      <c r="C6903" s="197" t="s">
        <v>13637</v>
      </c>
      <c r="D6903" s="197" t="s">
        <v>13638</v>
      </c>
      <c r="E6903" s="197" t="s">
        <v>13662</v>
      </c>
      <c r="F6903" s="197" t="s">
        <v>13640</v>
      </c>
      <c r="I6903" s="197" t="s">
        <v>30</v>
      </c>
      <c r="J6903" s="197" t="n">
        <v>1145.58</v>
      </c>
    </row>
    <row r="6904" customFormat="false" ht="12.75" hidden="true" customHeight="false" outlineLevel="0" collapsed="false">
      <c r="A6904" s="197" t="s">
        <v>13664</v>
      </c>
      <c r="B6904" s="197" t="str">
        <f aca="false">C6904&amp;D6904&amp;E6904&amp;F6904&amp;G6904&amp;H6904</f>
        <v>MALHA METALICA PARA ESTRUTURA DE SOLO REFORCADO,HEXAGONAL,DE DUPLA TORCAO,DE ZINCO-ALUMINIO COM DIAMETRO DE 2,70MM,REVESTIDA EM PVC COM DIAMETRO DE 0,40MM,MEDINDO 0,50X1,00X11,00M.FORNECIMENTO</v>
      </c>
      <c r="C6904" s="197" t="s">
        <v>13637</v>
      </c>
      <c r="D6904" s="197" t="s">
        <v>13638</v>
      </c>
      <c r="E6904" s="197" t="s">
        <v>13665</v>
      </c>
      <c r="F6904" s="197" t="s">
        <v>13640</v>
      </c>
      <c r="I6904" s="197" t="s">
        <v>30</v>
      </c>
      <c r="J6904" s="197" t="n">
        <v>1224.89</v>
      </c>
    </row>
    <row r="6905" customFormat="false" ht="12.75" hidden="true" customHeight="false" outlineLevel="0" collapsed="false">
      <c r="A6905" s="197" t="s">
        <v>13666</v>
      </c>
      <c r="B6905" s="197" t="str">
        <f aca="false">C6905&amp;D6905&amp;E6905&amp;F6905&amp;G6905&amp;H6905</f>
        <v>MALHA METALICA PARA ESTRUTURA DE SOLO REFORCADO,HEXAGONAL,DE DUPLA TORCAO,DE ZINCO-ALUMINIO COM DIAMETRO DE 2,70MM,REVESTIDA EM PVC COM DIAMETRO DE 0,40MM,MEDINDO 0,50X1,00X11,00M.FORNECIMENTO</v>
      </c>
      <c r="C6905" s="197" t="s">
        <v>13637</v>
      </c>
      <c r="D6905" s="197" t="s">
        <v>13638</v>
      </c>
      <c r="E6905" s="197" t="s">
        <v>13665</v>
      </c>
      <c r="F6905" s="197" t="s">
        <v>13640</v>
      </c>
      <c r="I6905" s="197" t="s">
        <v>30</v>
      </c>
      <c r="J6905" s="197" t="n">
        <v>1224.89</v>
      </c>
    </row>
    <row r="6906" customFormat="false" ht="12.75" hidden="true" customHeight="false" outlineLevel="0" collapsed="false">
      <c r="A6906" s="197" t="s">
        <v>13667</v>
      </c>
      <c r="B6906" s="197" t="str">
        <f aca="false">C6906&amp;D6906&amp;E6906&amp;F6906&amp;G6906&amp;H6906</f>
        <v>MALHA METALICA PARA ESTRUTURA DE SOLO REFORCADO,HEXAGONAL,DE DUPLA TORCAO,DE ZINCO-ALUMINIO COM DIAMETRO DE 2,70MM,REVESTIDA EM PVC COM DIAMETRO DE 0,40MM,MEDINDO 0,50X1,00X12,00M.</v>
      </c>
      <c r="C6906" s="197" t="s">
        <v>13637</v>
      </c>
      <c r="D6906" s="197" t="s">
        <v>13638</v>
      </c>
      <c r="E6906" s="197" t="s">
        <v>13668</v>
      </c>
      <c r="I6906" s="197" t="s">
        <v>30</v>
      </c>
      <c r="J6906" s="197" t="n">
        <v>1304.76</v>
      </c>
    </row>
    <row r="6907" customFormat="false" ht="12.75" hidden="true" customHeight="false" outlineLevel="0" collapsed="false">
      <c r="A6907" s="197" t="s">
        <v>13669</v>
      </c>
      <c r="B6907" s="197" t="str">
        <f aca="false">C6907&amp;D6907&amp;E6907&amp;F6907&amp;G6907&amp;H6907</f>
        <v>MALHA METALICA PARA ESTRUTURA DE SOLO REFORCADO,HEXAGONAL,DE DUPLA TORCAO,DE ZINCO-ALUMINIO COM DIAMETRO DE 2,70MM,REVESTIDA EM PVC COM DIAMETRO DE 0,40MM,MEDINDO 0,50X1,00X12,00M.</v>
      </c>
      <c r="C6907" s="197" t="s">
        <v>13637</v>
      </c>
      <c r="D6907" s="197" t="s">
        <v>13638</v>
      </c>
      <c r="E6907" s="197" t="s">
        <v>13668</v>
      </c>
      <c r="I6907" s="197" t="s">
        <v>30</v>
      </c>
      <c r="J6907" s="197" t="n">
        <v>1304.76</v>
      </c>
    </row>
    <row r="6908" customFormat="false" ht="12.75" hidden="true" customHeight="false" outlineLevel="0" collapsed="false">
      <c r="A6908" s="197" t="s">
        <v>13670</v>
      </c>
      <c r="B6908" s="197" t="str">
        <f aca="false">C6908&amp;D6908&amp;E6908&amp;F6908&amp;G6908&amp;H6908</f>
        <v>MALHA METALICA PARA ESTRUTURA DE SOLO REFORCADO,HEXAGONAL,DE DUPLA TORCAO,DE ZINCO-ALUMINIO COM DIAMETRO DE 2,70MM,REVESTIDA EM PVC COM DIAMETRO DE 0,40MM,MEDINDO 1,00X1,00X3,00M.FORNECIMENTO</v>
      </c>
      <c r="C6908" s="197" t="s">
        <v>13637</v>
      </c>
      <c r="D6908" s="197" t="s">
        <v>13638</v>
      </c>
      <c r="E6908" s="197" t="s">
        <v>13671</v>
      </c>
      <c r="F6908" s="197" t="s">
        <v>13640</v>
      </c>
      <c r="I6908" s="197" t="s">
        <v>30</v>
      </c>
      <c r="J6908" s="197" t="n">
        <v>726.09</v>
      </c>
    </row>
    <row r="6909" customFormat="false" ht="12.75" hidden="true" customHeight="false" outlineLevel="0" collapsed="false">
      <c r="A6909" s="197" t="s">
        <v>13672</v>
      </c>
      <c r="B6909" s="197" t="str">
        <f aca="false">C6909&amp;D6909&amp;E6909&amp;F6909&amp;G6909&amp;H6909</f>
        <v>MALHA METALICA PARA ESTRUTURA DE SOLO REFORCADO,HEXAGONAL,DE DUPLA TORCAO,DE ZINCO-ALUMINIO COM DIAMETRO DE 2,70MM,REVESTIDA EM PVC COM DIAMETRO DE 0,40MM,MEDINDO 1,00X1,00X3,00M.FORNECIMENTO</v>
      </c>
      <c r="C6909" s="197" t="s">
        <v>13637</v>
      </c>
      <c r="D6909" s="197" t="s">
        <v>13638</v>
      </c>
      <c r="E6909" s="197" t="s">
        <v>13671</v>
      </c>
      <c r="F6909" s="197" t="s">
        <v>13640</v>
      </c>
      <c r="I6909" s="197" t="s">
        <v>30</v>
      </c>
      <c r="J6909" s="197" t="n">
        <v>726.09</v>
      </c>
    </row>
    <row r="6910" customFormat="false" ht="12.75" hidden="true" customHeight="false" outlineLevel="0" collapsed="false">
      <c r="A6910" s="197" t="s">
        <v>13673</v>
      </c>
      <c r="B6910" s="197" t="str">
        <f aca="false">C6910&amp;D6910&amp;E6910&amp;F6910&amp;G6910&amp;H6910</f>
        <v>MALHA METALICA PARA ESTRUTURA DE SOLO REFORCADO,HEXAGONAL,DE DUPLA TORCAO,DE ZINCO-ALUMINIO COM DIAMETRO DE 2,70MM,REVESTIDA EM PVC COM DIAMETRO DE 0,40MM,MEDINDO 1,00X1,00X4,00M.FORNECIMENTO</v>
      </c>
      <c r="C6910" s="197" t="s">
        <v>13637</v>
      </c>
      <c r="D6910" s="197" t="s">
        <v>13638</v>
      </c>
      <c r="E6910" s="197" t="s">
        <v>13674</v>
      </c>
      <c r="F6910" s="197" t="s">
        <v>13640</v>
      </c>
      <c r="I6910" s="197" t="s">
        <v>30</v>
      </c>
      <c r="J6910" s="197" t="n">
        <v>800.36</v>
      </c>
    </row>
    <row r="6911" customFormat="false" ht="12.75" hidden="true" customHeight="false" outlineLevel="0" collapsed="false">
      <c r="A6911" s="197" t="s">
        <v>13675</v>
      </c>
      <c r="B6911" s="197" t="str">
        <f aca="false">C6911&amp;D6911&amp;E6911&amp;F6911&amp;G6911&amp;H6911</f>
        <v>MALHA METALICA PARA ESTRUTURA DE SOLO REFORCADO,HEXAGONAL,DE DUPLA TORCAO,DE ZINCO-ALUMINIO COM DIAMETRO DE 2,70MM,REVESTIDA EM PVC COM DIAMETRO DE 0,40MM,MEDINDO 1,00X1,00X4,00M.FORNECIMENTO</v>
      </c>
      <c r="C6911" s="197" t="s">
        <v>13637</v>
      </c>
      <c r="D6911" s="197" t="s">
        <v>13638</v>
      </c>
      <c r="E6911" s="197" t="s">
        <v>13674</v>
      </c>
      <c r="F6911" s="197" t="s">
        <v>13640</v>
      </c>
      <c r="I6911" s="197" t="s">
        <v>30</v>
      </c>
      <c r="J6911" s="197" t="n">
        <v>800.36</v>
      </c>
    </row>
    <row r="6912" customFormat="false" ht="12.75" hidden="true" customHeight="false" outlineLevel="0" collapsed="false">
      <c r="A6912" s="197" t="s">
        <v>13676</v>
      </c>
      <c r="B6912" s="197" t="str">
        <f aca="false">C6912&amp;D6912&amp;E6912&amp;F6912&amp;G6912&amp;H6912</f>
        <v>MALHA METALICA PARA ESTRUTURA DE SOLO REFORCADO,HEXAGONAL,DE DUPLA TORCAO,DE ZINCO-ALUMINIO COM DIAMETRO DE 2,70MM,REVESTIDA EM PVC COM DIAMETRO DE 0,40MM,MEDINDO 1,00X1,00X5,00M.FORNECIMENTO</v>
      </c>
      <c r="C6912" s="197" t="s">
        <v>13637</v>
      </c>
      <c r="D6912" s="197" t="s">
        <v>13638</v>
      </c>
      <c r="E6912" s="197" t="s">
        <v>13677</v>
      </c>
      <c r="F6912" s="197" t="s">
        <v>13640</v>
      </c>
      <c r="I6912" s="197" t="s">
        <v>30</v>
      </c>
      <c r="J6912" s="197" t="n">
        <v>885</v>
      </c>
    </row>
    <row r="6913" customFormat="false" ht="12.75" hidden="true" customHeight="false" outlineLevel="0" collapsed="false">
      <c r="A6913" s="197" t="s">
        <v>13678</v>
      </c>
      <c r="B6913" s="197" t="str">
        <f aca="false">C6913&amp;D6913&amp;E6913&amp;F6913&amp;G6913&amp;H6913</f>
        <v>MALHA METALICA PARA ESTRUTURA DE SOLO REFORCADO,HEXAGONAL,DE DUPLA TORCAO,DE ZINCO-ALUMINIO COM DIAMETRO DE 2,70MM,REVESTIDA EM PVC COM DIAMETRO DE 0,40MM,MEDINDO 1,00X1,00X5,00M.FORNECIMENTO</v>
      </c>
      <c r="C6913" s="197" t="s">
        <v>13637</v>
      </c>
      <c r="D6913" s="197" t="s">
        <v>13638</v>
      </c>
      <c r="E6913" s="197" t="s">
        <v>13677</v>
      </c>
      <c r="F6913" s="197" t="s">
        <v>13640</v>
      </c>
      <c r="I6913" s="197" t="s">
        <v>30</v>
      </c>
      <c r="J6913" s="197" t="n">
        <v>885</v>
      </c>
    </row>
    <row r="6914" customFormat="false" ht="12.75" hidden="true" customHeight="false" outlineLevel="0" collapsed="false">
      <c r="A6914" s="197" t="s">
        <v>13679</v>
      </c>
      <c r="B6914" s="197" t="str">
        <f aca="false">C6914&amp;D6914&amp;E6914&amp;F6914&amp;G6914&amp;H6914</f>
        <v>MALHA METALICA PARA ESTRUTURA DE SOLO REFORCADO,HEXAGONAL,DE DUPLA TORCAO,DE ZINCO-ALUMINIO COM DIAMETRO DE 2,70MM,REVESTIDA EM PVC COM DIAMETRO DE 0,40MM,MEDINDO 1,00X1,00X6,00M.FORNECIMENTO</v>
      </c>
      <c r="C6914" s="197" t="s">
        <v>13637</v>
      </c>
      <c r="D6914" s="197" t="s">
        <v>13638</v>
      </c>
      <c r="E6914" s="197" t="s">
        <v>13680</v>
      </c>
      <c r="F6914" s="197" t="s">
        <v>13640</v>
      </c>
      <c r="I6914" s="197" t="s">
        <v>30</v>
      </c>
      <c r="J6914" s="197" t="n">
        <v>964.85</v>
      </c>
    </row>
    <row r="6915" customFormat="false" ht="12.75" hidden="true" customHeight="false" outlineLevel="0" collapsed="false">
      <c r="A6915" s="197" t="s">
        <v>13681</v>
      </c>
      <c r="B6915" s="197" t="str">
        <f aca="false">C6915&amp;D6915&amp;E6915&amp;F6915&amp;G6915&amp;H6915</f>
        <v>MALHA METALICA PARA ESTRUTURA DE SOLO REFORCADO,HEXAGONAL,DE DUPLA TORCAO,DE ZINCO-ALUMINIO COM DIAMETRO DE 2,70MM,REVESTIDA EM PVC COM DIAMETRO DE 0,40MM,MEDINDO 1,00X1,00X6,00M.FORNECIMENTO</v>
      </c>
      <c r="C6915" s="197" t="s">
        <v>13637</v>
      </c>
      <c r="D6915" s="197" t="s">
        <v>13638</v>
      </c>
      <c r="E6915" s="197" t="s">
        <v>13680</v>
      </c>
      <c r="F6915" s="197" t="s">
        <v>13640</v>
      </c>
      <c r="I6915" s="197" t="s">
        <v>30</v>
      </c>
      <c r="J6915" s="197" t="n">
        <v>964.85</v>
      </c>
    </row>
    <row r="6916" customFormat="false" ht="12.75" hidden="true" customHeight="false" outlineLevel="0" collapsed="false">
      <c r="A6916" s="197" t="s">
        <v>13682</v>
      </c>
      <c r="B6916" s="197" t="str">
        <f aca="false">C6916&amp;D6916&amp;E6916&amp;F6916&amp;G6916&amp;H6916</f>
        <v>MALHA METALICA PARA ESTRUTURA DE SOLO REFORCADO,HEXAGONAL,DE DUPLA TORCAO,DE ZINCO-ALUMINIO COM DIAMETRO DE 2,70MM,REVESTIDA EM PVC COM DIAMETRO DE 0,40MM,MEDINDO 1,00X1,00X7,00M.FORNECIMENTO</v>
      </c>
      <c r="C6916" s="197" t="s">
        <v>13637</v>
      </c>
      <c r="D6916" s="197" t="s">
        <v>13638</v>
      </c>
      <c r="E6916" s="197" t="s">
        <v>13683</v>
      </c>
      <c r="F6916" s="197" t="s">
        <v>13640</v>
      </c>
      <c r="I6916" s="197" t="s">
        <v>30</v>
      </c>
      <c r="J6916" s="197" t="n">
        <v>1041.38</v>
      </c>
    </row>
    <row r="6917" customFormat="false" ht="12.75" hidden="true" customHeight="false" outlineLevel="0" collapsed="false">
      <c r="A6917" s="197" t="s">
        <v>13684</v>
      </c>
      <c r="B6917" s="197" t="str">
        <f aca="false">C6917&amp;D6917&amp;E6917&amp;F6917&amp;G6917&amp;H6917</f>
        <v>MALHA METALICA PARA ESTRUTURA DE SOLO REFORCADO,HEXAGONAL,DE DUPLA TORCAO,DE ZINCO-ALUMINIO COM DIAMETRO DE 2,70MM,REVESTIDA EM PVC COM DIAMETRO DE 0,40MM,MEDINDO 1,00X1,00X7,00M.FORNECIMENTO</v>
      </c>
      <c r="C6917" s="197" t="s">
        <v>13637</v>
      </c>
      <c r="D6917" s="197" t="s">
        <v>13638</v>
      </c>
      <c r="E6917" s="197" t="s">
        <v>13683</v>
      </c>
      <c r="F6917" s="197" t="s">
        <v>13640</v>
      </c>
      <c r="I6917" s="197" t="s">
        <v>30</v>
      </c>
      <c r="J6917" s="197" t="n">
        <v>1041.38</v>
      </c>
    </row>
    <row r="6918" customFormat="false" ht="12.75" hidden="true" customHeight="false" outlineLevel="0" collapsed="false">
      <c r="A6918" s="197" t="s">
        <v>13685</v>
      </c>
      <c r="B6918" s="197" t="str">
        <f aca="false">C6918&amp;D6918&amp;E6918&amp;F6918&amp;G6918&amp;H6918</f>
        <v>MALHA METALICA PARA ESTRUTURA DE SOLO REFORCADO,HEXAGONAL,DE DUPLA TORCAO,DE ZINCO-ALUMINIO COM DIAMETRO DE 2,70MM,REVESTIDA EM PVC COM DIAMETRO DE 0,40MM,MEDINDO 1,00X1,00X8,00M.FORNECIMENTO</v>
      </c>
      <c r="C6918" s="197" t="s">
        <v>13637</v>
      </c>
      <c r="D6918" s="197" t="s">
        <v>13638</v>
      </c>
      <c r="E6918" s="197" t="s">
        <v>13686</v>
      </c>
      <c r="F6918" s="197" t="s">
        <v>13640</v>
      </c>
      <c r="I6918" s="197" t="s">
        <v>30</v>
      </c>
      <c r="J6918" s="197" t="n">
        <v>1131.59</v>
      </c>
    </row>
    <row r="6919" customFormat="false" ht="12.75" hidden="true" customHeight="false" outlineLevel="0" collapsed="false">
      <c r="A6919" s="197" t="s">
        <v>13687</v>
      </c>
      <c r="B6919" s="197" t="str">
        <f aca="false">C6919&amp;D6919&amp;E6919&amp;F6919&amp;G6919&amp;H6919</f>
        <v>MALHA METALICA PARA ESTRUTURA DE SOLO REFORCADO,HEXAGONAL,DE DUPLA TORCAO,DE ZINCO-ALUMINIO COM DIAMETRO DE 2,70MM,REVESTIDA EM PVC COM DIAMETRO DE 0,40MM,MEDINDO 1,00X1,00X8,00M.FORNECIMENTO</v>
      </c>
      <c r="C6919" s="197" t="s">
        <v>13637</v>
      </c>
      <c r="D6919" s="197" t="s">
        <v>13638</v>
      </c>
      <c r="E6919" s="197" t="s">
        <v>13686</v>
      </c>
      <c r="F6919" s="197" t="s">
        <v>13640</v>
      </c>
      <c r="I6919" s="197" t="s">
        <v>30</v>
      </c>
      <c r="J6919" s="197" t="n">
        <v>1131.59</v>
      </c>
    </row>
    <row r="6920" customFormat="false" ht="12.75" hidden="true" customHeight="false" outlineLevel="0" collapsed="false">
      <c r="A6920" s="197" t="s">
        <v>13688</v>
      </c>
      <c r="B6920" s="197" t="str">
        <f aca="false">C6920&amp;D6920&amp;E6920&amp;F6920&amp;G6920&amp;H6920</f>
        <v>MALHA METALICA PARA ESTRUTURA DE SOLO REFORCADO,HEXAGONAL,DE DUPLA TORCAO,DE ZINCO-ALUMINIO COM DIAMETRO DE 2,70MM,REVESTIDA EM PVC COM DIAMETRO DE 0,40MM,MEDINDO 1,00X1,00X9,00M.FORNECIMENTO</v>
      </c>
      <c r="C6920" s="197" t="s">
        <v>13637</v>
      </c>
      <c r="D6920" s="197" t="s">
        <v>13638</v>
      </c>
      <c r="E6920" s="197" t="s">
        <v>13689</v>
      </c>
      <c r="F6920" s="197" t="s">
        <v>13640</v>
      </c>
      <c r="I6920" s="197" t="s">
        <v>30</v>
      </c>
      <c r="J6920" s="197" t="n">
        <v>1219.29</v>
      </c>
    </row>
    <row r="6921" customFormat="false" ht="12.75" hidden="true" customHeight="false" outlineLevel="0" collapsed="false">
      <c r="A6921" s="197" t="s">
        <v>13690</v>
      </c>
      <c r="B6921" s="197" t="str">
        <f aca="false">C6921&amp;D6921&amp;E6921&amp;F6921&amp;G6921&amp;H6921</f>
        <v>MALHA METALICA PARA ESTRUTURA DE SOLO REFORCADO,HEXAGONAL,DE DUPLA TORCAO,DE ZINCO-ALUMINIO COM DIAMETRO DE 2,70MM,REVESTIDA EM PVC COM DIAMETRO DE 0,40MM,MEDINDO 1,00X1,00X9,00M.FORNECIMENTO</v>
      </c>
      <c r="C6921" s="197" t="s">
        <v>13637</v>
      </c>
      <c r="D6921" s="197" t="s">
        <v>13638</v>
      </c>
      <c r="E6921" s="197" t="s">
        <v>13689</v>
      </c>
      <c r="F6921" s="197" t="s">
        <v>13640</v>
      </c>
      <c r="I6921" s="197" t="s">
        <v>30</v>
      </c>
      <c r="J6921" s="197" t="n">
        <v>1219.29</v>
      </c>
    </row>
    <row r="6922" customFormat="false" ht="12.75" hidden="true" customHeight="false" outlineLevel="0" collapsed="false">
      <c r="A6922" s="197" t="s">
        <v>13691</v>
      </c>
      <c r="B6922" s="197" t="str">
        <f aca="false">C6922&amp;D6922&amp;E6922&amp;F6922&amp;G6922&amp;H6922</f>
        <v>MALHA METALICA PARA ESTRUTURA DE SOLO REFORCADO,HEXAGONAL,DE DUPLA TORCAO,DE ZINCO-ALUMINIO COM DIAMETRO DE 2,70MM,REVESTIDA EM PVC COM DIAMETRO DE 0,40MM,MEDINDO 1,00X1,00X10,00M.FORNECIMENTO</v>
      </c>
      <c r="C6922" s="197" t="s">
        <v>13637</v>
      </c>
      <c r="D6922" s="197" t="s">
        <v>13638</v>
      </c>
      <c r="E6922" s="197" t="s">
        <v>13692</v>
      </c>
      <c r="F6922" s="197" t="s">
        <v>13640</v>
      </c>
      <c r="I6922" s="197" t="s">
        <v>30</v>
      </c>
      <c r="J6922" s="197" t="n">
        <v>1304.76</v>
      </c>
    </row>
    <row r="6923" customFormat="false" ht="12.75" hidden="true" customHeight="false" outlineLevel="0" collapsed="false">
      <c r="A6923" s="197" t="s">
        <v>13693</v>
      </c>
      <c r="B6923" s="197" t="str">
        <f aca="false">C6923&amp;D6923&amp;E6923&amp;F6923&amp;G6923&amp;H6923</f>
        <v>MALHA METALICA PARA ESTRUTURA DE SOLO REFORCADO,HEXAGONAL,DE DUPLA TORCAO,DE ZINCO-ALUMINIO COM DIAMETRO DE 2,70MM,REVESTIDA EM PVC COM DIAMETRO DE 0,40MM,MEDINDO 1,00X1,00X10,00M.FORNECIMENTO</v>
      </c>
      <c r="C6923" s="197" t="s">
        <v>13637</v>
      </c>
      <c r="D6923" s="197" t="s">
        <v>13638</v>
      </c>
      <c r="E6923" s="197" t="s">
        <v>13692</v>
      </c>
      <c r="F6923" s="197" t="s">
        <v>13640</v>
      </c>
      <c r="I6923" s="197" t="s">
        <v>30</v>
      </c>
      <c r="J6923" s="197" t="n">
        <v>1304.76</v>
      </c>
    </row>
    <row r="6924" customFormat="false" ht="12.75" hidden="true" customHeight="false" outlineLevel="0" collapsed="false">
      <c r="A6924" s="197" t="s">
        <v>13694</v>
      </c>
      <c r="B6924" s="197" t="str">
        <f aca="false">C6924&amp;D6924&amp;E6924&amp;F6924&amp;G6924&amp;H6924</f>
        <v>MALHA METALICA PARA ESTRUTURA DE SOLO REFORCADO,HEXAGONAL,DE DUPLA TORCAO,DE ZINCO-ALUMINIO COM DIAMETRO DE 2,70MM,REVESTIDA EM PVC COM DIAMETRO DE 0,40MM,MEDINDO 1,00X1,00X11,00M.</v>
      </c>
      <c r="C6924" s="197" t="s">
        <v>13637</v>
      </c>
      <c r="D6924" s="197" t="s">
        <v>13638</v>
      </c>
      <c r="E6924" s="197" t="s">
        <v>13695</v>
      </c>
      <c r="I6924" s="197" t="s">
        <v>30</v>
      </c>
      <c r="J6924" s="197" t="n">
        <v>1383.86</v>
      </c>
    </row>
    <row r="6925" customFormat="false" ht="12.75" hidden="true" customHeight="false" outlineLevel="0" collapsed="false">
      <c r="A6925" s="197" t="s">
        <v>13696</v>
      </c>
      <c r="B6925" s="197" t="str">
        <f aca="false">C6925&amp;D6925&amp;E6925&amp;F6925&amp;G6925&amp;H6925</f>
        <v>MALHA METALICA PARA ESTRUTURA DE SOLO REFORCADO,HEXAGONAL,DE DUPLA TORCAO,DE ZINCO-ALUMINIO COM DIAMETRO DE 2,70MM,REVESTIDA EM PVC COM DIAMETRO DE 0,40MM,MEDINDO 1,00X1,00X11,00M.</v>
      </c>
      <c r="C6925" s="197" t="s">
        <v>13637</v>
      </c>
      <c r="D6925" s="197" t="s">
        <v>13638</v>
      </c>
      <c r="E6925" s="197" t="s">
        <v>13695</v>
      </c>
      <c r="I6925" s="197" t="s">
        <v>30</v>
      </c>
      <c r="J6925" s="197" t="n">
        <v>1383.86</v>
      </c>
    </row>
    <row r="6926" customFormat="false" ht="12.75" hidden="true" customHeight="false" outlineLevel="0" collapsed="false">
      <c r="A6926" s="197" t="s">
        <v>13697</v>
      </c>
      <c r="B6926" s="197" t="str">
        <f aca="false">C6926&amp;D6926&amp;E6926&amp;F6926&amp;G6926&amp;H6926</f>
        <v>MALHA METALICA PARA ESTRUTURA DE SOLO REFORCADO,HEXAGONAL,DE DUPLA TORCAO,DE ZINCO-ALUMINIO COM DIAMETRO DE 2,70MM,REVESTIDA EM PVC COM DIAMETRO DE 0,40MM,MEDINDO 1,00X1,00X12,00M.</v>
      </c>
      <c r="C6926" s="197" t="s">
        <v>13637</v>
      </c>
      <c r="D6926" s="197" t="s">
        <v>13638</v>
      </c>
      <c r="E6926" s="197" t="s">
        <v>13698</v>
      </c>
      <c r="I6926" s="197" t="s">
        <v>30</v>
      </c>
      <c r="J6926" s="197" t="n">
        <v>1474.29</v>
      </c>
    </row>
    <row r="6927" customFormat="false" ht="12.75" hidden="true" customHeight="false" outlineLevel="0" collapsed="false">
      <c r="A6927" s="197" t="s">
        <v>13699</v>
      </c>
      <c r="B6927" s="197" t="str">
        <f aca="false">C6927&amp;D6927&amp;E6927&amp;F6927&amp;G6927&amp;H6927</f>
        <v>MALHA METALICA PARA ESTRUTURA DE SOLO REFORCADO,HEXAGONAL,DE DUPLA TORCAO,DE ZINCO-ALUMINIO COM DIAMETRO DE 2,70MM,REVESTIDA EM PVC COM DIAMETRO DE 0,40MM,MEDINDO 1,00X1,00X12,00M.</v>
      </c>
      <c r="C6927" s="197" t="s">
        <v>13637</v>
      </c>
      <c r="D6927" s="197" t="s">
        <v>13638</v>
      </c>
      <c r="E6927" s="197" t="s">
        <v>13698</v>
      </c>
      <c r="I6927" s="197" t="s">
        <v>30</v>
      </c>
      <c r="J6927" s="197" t="n">
        <v>1474.29</v>
      </c>
    </row>
    <row r="6928" customFormat="false" ht="12.75" hidden="true" customHeight="false" outlineLevel="0" collapsed="false">
      <c r="A6928" s="197" t="s">
        <v>13700</v>
      </c>
      <c r="B6928" s="197" t="str">
        <f aca="false">C6928&amp;D6928&amp;E6928&amp;F6928&amp;G6928&amp;H6928</f>
        <v>TELA DE REFORCO COM MALHA METALICA HEXAGONAL DE DUPLA TORCAODE ZINCO-ALUMINIO COM DIAMETRO 2,70MM,REVESTIDA DE PVC COM DIAMETRO DE 0,40MM,INCLUSIVE COSTURA.FORNECIMENTO</v>
      </c>
      <c r="C6928" s="197" t="s">
        <v>13701</v>
      </c>
      <c r="D6928" s="197" t="s">
        <v>13702</v>
      </c>
      <c r="E6928" s="197" t="s">
        <v>13703</v>
      </c>
      <c r="I6928" s="197" t="s">
        <v>1993</v>
      </c>
      <c r="J6928" s="197" t="n">
        <v>54.09</v>
      </c>
    </row>
    <row r="6929" customFormat="false" ht="12.75" hidden="true" customHeight="false" outlineLevel="0" collapsed="false">
      <c r="A6929" s="197" t="s">
        <v>13704</v>
      </c>
      <c r="B6929" s="197" t="str">
        <f aca="false">C6929&amp;D6929&amp;E6929&amp;F6929&amp;G6929&amp;H6929</f>
        <v>TELA DE REFORCO COM MALHA METALICA HEXAGONAL DE DUPLA TORCAODE ZINCO-ALUMINIO COM DIAMETRO 2,70MM,REVESTIDA DE PVC COM DIAMETRO DE 0,40MM,INCLUSIVE COSTURA.FORNECIMENTO</v>
      </c>
      <c r="C6929" s="197" t="s">
        <v>13701</v>
      </c>
      <c r="D6929" s="197" t="s">
        <v>13702</v>
      </c>
      <c r="E6929" s="197" t="s">
        <v>13703</v>
      </c>
      <c r="I6929" s="197" t="s">
        <v>1993</v>
      </c>
      <c r="J6929" s="197" t="n">
        <v>54.09</v>
      </c>
    </row>
    <row r="6930" customFormat="false" ht="12.75" hidden="true" customHeight="false" outlineLevel="0" collapsed="false">
      <c r="A6930" s="197" t="s">
        <v>13705</v>
      </c>
      <c r="B6930" s="197"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197" t="s">
        <v>13706</v>
      </c>
      <c r="D6930" s="197" t="s">
        <v>13707</v>
      </c>
      <c r="E6930" s="197" t="s">
        <v>13708</v>
      </c>
      <c r="F6930" s="197" t="s">
        <v>13709</v>
      </c>
      <c r="G6930" s="197" t="s">
        <v>13710</v>
      </c>
      <c r="H6930" s="197" t="s">
        <v>13711</v>
      </c>
      <c r="I6930" s="197" t="s">
        <v>338</v>
      </c>
      <c r="J6930" s="197" t="n">
        <v>1399.57</v>
      </c>
    </row>
    <row r="6931" customFormat="false" ht="12.75" hidden="true" customHeight="false" outlineLevel="0" collapsed="false">
      <c r="A6931" s="197" t="s">
        <v>13712</v>
      </c>
      <c r="B6931" s="197"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197" t="s">
        <v>13706</v>
      </c>
      <c r="D6931" s="197" t="s">
        <v>13707</v>
      </c>
      <c r="E6931" s="197" t="s">
        <v>13708</v>
      </c>
      <c r="F6931" s="197" t="s">
        <v>13709</v>
      </c>
      <c r="G6931" s="197" t="s">
        <v>13710</v>
      </c>
      <c r="H6931" s="197" t="s">
        <v>13711</v>
      </c>
      <c r="I6931" s="197" t="s">
        <v>338</v>
      </c>
      <c r="J6931" s="197" t="n">
        <v>1280.31</v>
      </c>
    </row>
    <row r="6932" customFormat="false" ht="12.75" hidden="true" customHeight="false" outlineLevel="0" collapsed="false">
      <c r="A6932" s="197" t="s">
        <v>13713</v>
      </c>
      <c r="B6932" s="197"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197" t="s">
        <v>13706</v>
      </c>
      <c r="D6932" s="197" t="s">
        <v>13714</v>
      </c>
      <c r="E6932" s="197" t="s">
        <v>13708</v>
      </c>
      <c r="F6932" s="197" t="s">
        <v>13709</v>
      </c>
      <c r="G6932" s="197" t="s">
        <v>13710</v>
      </c>
      <c r="H6932" s="197" t="s">
        <v>13711</v>
      </c>
      <c r="I6932" s="197" t="s">
        <v>338</v>
      </c>
      <c r="J6932" s="197" t="n">
        <v>1575.34</v>
      </c>
    </row>
    <row r="6933" customFormat="false" ht="12.75" hidden="true" customHeight="false" outlineLevel="0" collapsed="false">
      <c r="A6933" s="197" t="s">
        <v>13715</v>
      </c>
      <c r="B6933" s="197"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197" t="s">
        <v>13706</v>
      </c>
      <c r="D6933" s="197" t="s">
        <v>13714</v>
      </c>
      <c r="E6933" s="197" t="s">
        <v>13708</v>
      </c>
      <c r="F6933" s="197" t="s">
        <v>13709</v>
      </c>
      <c r="G6933" s="197" t="s">
        <v>13710</v>
      </c>
      <c r="H6933" s="197" t="s">
        <v>13711</v>
      </c>
      <c r="I6933" s="197" t="s">
        <v>338</v>
      </c>
      <c r="J6933" s="197" t="n">
        <v>1443.55</v>
      </c>
    </row>
    <row r="6934" customFormat="false" ht="12.75" hidden="true" customHeight="false" outlineLevel="0" collapsed="false">
      <c r="A6934" s="197" t="s">
        <v>13716</v>
      </c>
      <c r="B6934" s="197"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197" t="s">
        <v>13706</v>
      </c>
      <c r="D6934" s="197" t="s">
        <v>13717</v>
      </c>
      <c r="E6934" s="197" t="s">
        <v>13708</v>
      </c>
      <c r="F6934" s="197" t="s">
        <v>13709</v>
      </c>
      <c r="G6934" s="197" t="s">
        <v>13710</v>
      </c>
      <c r="H6934" s="197" t="s">
        <v>13711</v>
      </c>
      <c r="I6934" s="197" t="s">
        <v>338</v>
      </c>
      <c r="J6934" s="197" t="n">
        <v>1894.06</v>
      </c>
    </row>
    <row r="6935" customFormat="false" ht="12.75" hidden="true" customHeight="false" outlineLevel="0" collapsed="false">
      <c r="A6935" s="197" t="s">
        <v>13718</v>
      </c>
      <c r="B6935" s="197"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197" t="s">
        <v>13706</v>
      </c>
      <c r="D6935" s="197" t="s">
        <v>13717</v>
      </c>
      <c r="E6935" s="197" t="s">
        <v>13708</v>
      </c>
      <c r="F6935" s="197" t="s">
        <v>13709</v>
      </c>
      <c r="G6935" s="197" t="s">
        <v>13710</v>
      </c>
      <c r="H6935" s="197" t="s">
        <v>13711</v>
      </c>
      <c r="I6935" s="197" t="s">
        <v>338</v>
      </c>
      <c r="J6935" s="197" t="n">
        <v>1737.48</v>
      </c>
    </row>
    <row r="6936" customFormat="false" ht="12.75" hidden="true" customHeight="false" outlineLevel="0" collapsed="false">
      <c r="A6936" s="197" t="s">
        <v>13719</v>
      </c>
      <c r="B6936" s="197"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197" t="s">
        <v>13720</v>
      </c>
      <c r="D6936" s="197" t="s">
        <v>13721</v>
      </c>
      <c r="E6936" s="197" t="s">
        <v>13722</v>
      </c>
      <c r="F6936" s="197" t="s">
        <v>13723</v>
      </c>
      <c r="G6936" s="197" t="s">
        <v>13724</v>
      </c>
      <c r="I6936" s="197" t="s">
        <v>338</v>
      </c>
      <c r="J6936" s="197" t="n">
        <v>1581.97</v>
      </c>
    </row>
    <row r="6937" customFormat="false" ht="12.75" hidden="true" customHeight="false" outlineLevel="0" collapsed="false">
      <c r="A6937" s="197" t="s">
        <v>13725</v>
      </c>
      <c r="B6937" s="197"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197" t="s">
        <v>13720</v>
      </c>
      <c r="D6937" s="197" t="s">
        <v>13721</v>
      </c>
      <c r="E6937" s="197" t="s">
        <v>13722</v>
      </c>
      <c r="F6937" s="197" t="s">
        <v>13723</v>
      </c>
      <c r="G6937" s="197" t="s">
        <v>13724</v>
      </c>
      <c r="I6937" s="197" t="s">
        <v>338</v>
      </c>
      <c r="J6937" s="197" t="n">
        <v>1457.79</v>
      </c>
    </row>
    <row r="6938" customFormat="false" ht="12.75" hidden="true" customHeight="false" outlineLevel="0" collapsed="false">
      <c r="A6938" s="197" t="s">
        <v>13726</v>
      </c>
      <c r="B6938" s="197"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197" t="s">
        <v>13720</v>
      </c>
      <c r="D6938" s="197" t="s">
        <v>13727</v>
      </c>
      <c r="E6938" s="197" t="s">
        <v>13722</v>
      </c>
      <c r="F6938" s="197" t="s">
        <v>13723</v>
      </c>
      <c r="G6938" s="197" t="s">
        <v>13724</v>
      </c>
      <c r="I6938" s="197" t="s">
        <v>338</v>
      </c>
      <c r="J6938" s="197" t="n">
        <v>1898.34</v>
      </c>
    </row>
    <row r="6939" customFormat="false" ht="12.75" hidden="true" customHeight="false" outlineLevel="0" collapsed="false">
      <c r="A6939" s="197" t="s">
        <v>13728</v>
      </c>
      <c r="B6939" s="197"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197" t="s">
        <v>13720</v>
      </c>
      <c r="D6939" s="197" t="s">
        <v>13727</v>
      </c>
      <c r="E6939" s="197" t="s">
        <v>13722</v>
      </c>
      <c r="F6939" s="197" t="s">
        <v>13723</v>
      </c>
      <c r="G6939" s="197" t="s">
        <v>13724</v>
      </c>
      <c r="I6939" s="197" t="s">
        <v>338</v>
      </c>
      <c r="J6939" s="197" t="n">
        <v>1749.33</v>
      </c>
    </row>
    <row r="6940" customFormat="false" ht="12.75" hidden="true" customHeight="false" outlineLevel="0" collapsed="false">
      <c r="A6940" s="197" t="s">
        <v>13729</v>
      </c>
      <c r="B6940" s="197"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197" t="s">
        <v>13720</v>
      </c>
      <c r="D6940" s="197" t="s">
        <v>13730</v>
      </c>
      <c r="E6940" s="197" t="s">
        <v>13722</v>
      </c>
      <c r="F6940" s="197" t="s">
        <v>13723</v>
      </c>
      <c r="G6940" s="197" t="s">
        <v>13724</v>
      </c>
      <c r="I6940" s="197" t="s">
        <v>338</v>
      </c>
      <c r="J6940" s="197" t="n">
        <v>2372.95</v>
      </c>
    </row>
    <row r="6941" customFormat="false" ht="12.75" hidden="true" customHeight="false" outlineLevel="0" collapsed="false">
      <c r="A6941" s="197" t="s">
        <v>13731</v>
      </c>
      <c r="B6941" s="197"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197" t="s">
        <v>13720</v>
      </c>
      <c r="D6941" s="197" t="s">
        <v>13730</v>
      </c>
      <c r="E6941" s="197" t="s">
        <v>13722</v>
      </c>
      <c r="F6941" s="197" t="s">
        <v>13723</v>
      </c>
      <c r="G6941" s="197" t="s">
        <v>13724</v>
      </c>
      <c r="I6941" s="197" t="s">
        <v>338</v>
      </c>
      <c r="J6941" s="197" t="n">
        <v>2186.69</v>
      </c>
    </row>
    <row r="6942" customFormat="false" ht="12.75" hidden="true" customHeight="false" outlineLevel="0" collapsed="false">
      <c r="A6942" s="197" t="s">
        <v>13732</v>
      </c>
      <c r="B6942" s="197"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197" t="s">
        <v>13720</v>
      </c>
      <c r="D6942" s="197" t="s">
        <v>13733</v>
      </c>
      <c r="E6942" s="197" t="s">
        <v>13722</v>
      </c>
      <c r="F6942" s="197" t="s">
        <v>13723</v>
      </c>
      <c r="G6942" s="197" t="s">
        <v>13724</v>
      </c>
      <c r="I6942" s="197" t="s">
        <v>338</v>
      </c>
      <c r="J6942" s="197" t="n">
        <v>3163.94</v>
      </c>
    </row>
    <row r="6943" customFormat="false" ht="12.75" hidden="true" customHeight="false" outlineLevel="0" collapsed="false">
      <c r="A6943" s="197" t="s">
        <v>13734</v>
      </c>
      <c r="B6943" s="197"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197" t="s">
        <v>13720</v>
      </c>
      <c r="D6943" s="197" t="s">
        <v>13733</v>
      </c>
      <c r="E6943" s="197" t="s">
        <v>13722</v>
      </c>
      <c r="F6943" s="197" t="s">
        <v>13723</v>
      </c>
      <c r="G6943" s="197" t="s">
        <v>13724</v>
      </c>
      <c r="I6943" s="197" t="s">
        <v>338</v>
      </c>
      <c r="J6943" s="197" t="n">
        <v>2915.58</v>
      </c>
    </row>
    <row r="6944" customFormat="false" ht="12.75" hidden="true" customHeight="false" outlineLevel="0" collapsed="false">
      <c r="A6944" s="197" t="s">
        <v>13735</v>
      </c>
      <c r="B6944" s="197"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197" t="s">
        <v>13720</v>
      </c>
      <c r="D6944" s="197" t="s">
        <v>13736</v>
      </c>
      <c r="E6944" s="197" t="s">
        <v>13722</v>
      </c>
      <c r="F6944" s="197" t="s">
        <v>13723</v>
      </c>
      <c r="G6944" s="197" t="s">
        <v>13724</v>
      </c>
      <c r="I6944" s="197" t="s">
        <v>338</v>
      </c>
      <c r="J6944" s="197" t="n">
        <v>3954.92</v>
      </c>
    </row>
    <row r="6945" customFormat="false" ht="12.75" hidden="true" customHeight="false" outlineLevel="0" collapsed="false">
      <c r="A6945" s="197" t="s">
        <v>13737</v>
      </c>
      <c r="B6945" s="197"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197" t="s">
        <v>13720</v>
      </c>
      <c r="D6945" s="197" t="s">
        <v>13736</v>
      </c>
      <c r="E6945" s="197" t="s">
        <v>13722</v>
      </c>
      <c r="F6945" s="197" t="s">
        <v>13723</v>
      </c>
      <c r="G6945" s="197" t="s">
        <v>13724</v>
      </c>
      <c r="I6945" s="197" t="s">
        <v>338</v>
      </c>
      <c r="J6945" s="197" t="n">
        <v>3644.48</v>
      </c>
    </row>
    <row r="6946" customFormat="false" ht="12.75" hidden="true" customHeight="false" outlineLevel="0" collapsed="false">
      <c r="A6946" s="197" t="s">
        <v>13738</v>
      </c>
      <c r="B6946" s="197" t="str">
        <f aca="false">C6946&amp;D6946&amp;E6946&amp;F6946&amp;G6946&amp;H6946</f>
        <v>ENCHIMENTO COM ARGAMASSA,NO TRACO 1:4,ENTRE O TUBO CAMISA DE TUNEIS EM TRAVESSIAS SUBTERRANEAS E A TUBULACAO ASSENTADA DENTRO DAQUELES.CUSTO POR M3 DE ENCHIMENTO</v>
      </c>
      <c r="C6946" s="197" t="s">
        <v>13739</v>
      </c>
      <c r="D6946" s="197" t="s">
        <v>13740</v>
      </c>
      <c r="E6946" s="197" t="s">
        <v>13741</v>
      </c>
      <c r="I6946" s="197" t="s">
        <v>1158</v>
      </c>
      <c r="J6946" s="197" t="n">
        <v>1184.88</v>
      </c>
    </row>
    <row r="6947" customFormat="false" ht="12.75" hidden="true" customHeight="false" outlineLevel="0" collapsed="false">
      <c r="A6947" s="197" t="s">
        <v>13742</v>
      </c>
      <c r="B6947" s="197" t="str">
        <f aca="false">C6947&amp;D6947&amp;E6947&amp;F6947&amp;G6947&amp;H6947</f>
        <v>ENCHIMENTO COM ARGAMASSA,NO TRACO 1:4,ENTRE O TUBO CAMISA DE TUNEIS EM TRAVESSIAS SUBTERRANEAS E A TUBULACAO ASSENTADA DENTRO DAQUELES.CUSTO POR M3 DE ENCHIMENTO</v>
      </c>
      <c r="C6947" s="197" t="s">
        <v>13739</v>
      </c>
      <c r="D6947" s="197" t="s">
        <v>13740</v>
      </c>
      <c r="E6947" s="197" t="s">
        <v>13741</v>
      </c>
      <c r="I6947" s="197" t="s">
        <v>1158</v>
      </c>
      <c r="J6947" s="197" t="n">
        <v>1050.35</v>
      </c>
    </row>
    <row r="6948" customFormat="false" ht="12.75" hidden="true" customHeight="false" outlineLevel="0" collapsed="false">
      <c r="A6948" s="197" t="s">
        <v>13743</v>
      </c>
      <c r="B6948" s="197" t="str">
        <f aca="false">C6948&amp;D6948&amp;E6948&amp;F6948&amp;G6948&amp;H6948</f>
        <v>REVESTIMENTO DE TALUDE COM SOLO-CIMENTO(TEOR DE CIMENTO IGUAL A 7,5%,EM PESO),INCLUSIVE FORNECIMENTO DOS MATERIAIS,DOSAGEM E CONTROLE TECNOLOGICO</v>
      </c>
      <c r="C6948" s="197" t="s">
        <v>13744</v>
      </c>
      <c r="D6948" s="197" t="s">
        <v>13745</v>
      </c>
      <c r="E6948" s="197" t="s">
        <v>13746</v>
      </c>
      <c r="I6948" s="197" t="s">
        <v>1158</v>
      </c>
      <c r="J6948" s="197" t="n">
        <v>320.53</v>
      </c>
    </row>
    <row r="6949" customFormat="false" ht="12.75" hidden="true" customHeight="false" outlineLevel="0" collapsed="false">
      <c r="A6949" s="197" t="s">
        <v>13747</v>
      </c>
      <c r="B6949" s="197" t="str">
        <f aca="false">C6949&amp;D6949&amp;E6949&amp;F6949&amp;G6949&amp;H6949</f>
        <v>REVESTIMENTO DE TALUDE COM SOLO-CIMENTO(TEOR DE CIMENTO IGUAL A 7,5%,EM PESO),INCLUSIVE FORNECIMENTO DOS MATERIAIS,DOSAGEM E CONTROLE TECNOLOGICO</v>
      </c>
      <c r="C6949" s="197" t="s">
        <v>13744</v>
      </c>
      <c r="D6949" s="197" t="s">
        <v>13745</v>
      </c>
      <c r="E6949" s="197" t="s">
        <v>13746</v>
      </c>
      <c r="I6949" s="197" t="s">
        <v>1158</v>
      </c>
      <c r="J6949" s="197" t="n">
        <v>285.29</v>
      </c>
    </row>
    <row r="6950" customFormat="false" ht="12.75" hidden="true" customHeight="false" outlineLevel="0" collapsed="false">
      <c r="A6950" s="197" t="s">
        <v>13748</v>
      </c>
      <c r="B6950" s="197"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197" t="s">
        <v>13749</v>
      </c>
      <c r="D6950" s="197" t="s">
        <v>13750</v>
      </c>
      <c r="E6950" s="197" t="s">
        <v>13751</v>
      </c>
      <c r="F6950" s="197" t="s">
        <v>13752</v>
      </c>
      <c r="G6950" s="197" t="s">
        <v>13753</v>
      </c>
      <c r="H6950" s="197" t="s">
        <v>13754</v>
      </c>
      <c r="I6950" s="197" t="s">
        <v>338</v>
      </c>
      <c r="J6950" s="197" t="n">
        <v>150.2</v>
      </c>
    </row>
    <row r="6951" customFormat="false" ht="12.75" hidden="true" customHeight="false" outlineLevel="0" collapsed="false">
      <c r="A6951" s="197" t="s">
        <v>13755</v>
      </c>
      <c r="B6951" s="197"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197" t="s">
        <v>13749</v>
      </c>
      <c r="D6951" s="197" t="s">
        <v>13750</v>
      </c>
      <c r="E6951" s="197" t="s">
        <v>13751</v>
      </c>
      <c r="F6951" s="197" t="s">
        <v>13752</v>
      </c>
      <c r="G6951" s="197" t="s">
        <v>13753</v>
      </c>
      <c r="H6951" s="197" t="s">
        <v>13754</v>
      </c>
      <c r="I6951" s="197" t="s">
        <v>338</v>
      </c>
      <c r="J6951" s="197" t="n">
        <v>150.2</v>
      </c>
    </row>
    <row r="6952" customFormat="false" ht="12.75" hidden="true" customHeight="false" outlineLevel="0" collapsed="false">
      <c r="A6952" s="197" t="s">
        <v>13756</v>
      </c>
      <c r="B6952" s="197"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197" t="s">
        <v>13749</v>
      </c>
      <c r="D6952" s="197" t="s">
        <v>13750</v>
      </c>
      <c r="E6952" s="197" t="s">
        <v>13751</v>
      </c>
      <c r="F6952" s="197" t="s">
        <v>13752</v>
      </c>
      <c r="G6952" s="197" t="s">
        <v>13753</v>
      </c>
      <c r="H6952" s="197" t="s">
        <v>13757</v>
      </c>
      <c r="I6952" s="197" t="s">
        <v>338</v>
      </c>
      <c r="J6952" s="197" t="n">
        <v>211.87</v>
      </c>
    </row>
    <row r="6953" customFormat="false" ht="12.75" hidden="true" customHeight="false" outlineLevel="0" collapsed="false">
      <c r="A6953" s="197" t="s">
        <v>13758</v>
      </c>
      <c r="B6953" s="197"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197" t="s">
        <v>13749</v>
      </c>
      <c r="D6953" s="197" t="s">
        <v>13750</v>
      </c>
      <c r="E6953" s="197" t="s">
        <v>13751</v>
      </c>
      <c r="F6953" s="197" t="s">
        <v>13752</v>
      </c>
      <c r="G6953" s="197" t="s">
        <v>13753</v>
      </c>
      <c r="H6953" s="197" t="s">
        <v>13757</v>
      </c>
      <c r="I6953" s="197" t="s">
        <v>338</v>
      </c>
      <c r="J6953" s="197" t="n">
        <v>211.87</v>
      </c>
    </row>
    <row r="6954" customFormat="false" ht="12.75" hidden="true" customHeight="false" outlineLevel="0" collapsed="false">
      <c r="A6954" s="197" t="s">
        <v>13759</v>
      </c>
      <c r="B6954" s="197"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197" t="s">
        <v>13749</v>
      </c>
      <c r="D6954" s="197" t="s">
        <v>13750</v>
      </c>
      <c r="E6954" s="197" t="s">
        <v>13751</v>
      </c>
      <c r="F6954" s="197" t="s">
        <v>13752</v>
      </c>
      <c r="G6954" s="197" t="s">
        <v>13753</v>
      </c>
      <c r="H6954" s="197" t="s">
        <v>13760</v>
      </c>
      <c r="I6954" s="197" t="s">
        <v>338</v>
      </c>
      <c r="J6954" s="197" t="n">
        <v>292.77</v>
      </c>
    </row>
    <row r="6955" customFormat="false" ht="12.75" hidden="true" customHeight="false" outlineLevel="0" collapsed="false">
      <c r="A6955" s="197" t="s">
        <v>13761</v>
      </c>
      <c r="B6955" s="197"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197" t="s">
        <v>13749</v>
      </c>
      <c r="D6955" s="197" t="s">
        <v>13750</v>
      </c>
      <c r="E6955" s="197" t="s">
        <v>13751</v>
      </c>
      <c r="F6955" s="197" t="s">
        <v>13752</v>
      </c>
      <c r="G6955" s="197" t="s">
        <v>13753</v>
      </c>
      <c r="H6955" s="197" t="s">
        <v>13760</v>
      </c>
      <c r="I6955" s="197" t="s">
        <v>338</v>
      </c>
      <c r="J6955" s="197" t="n">
        <v>292.77</v>
      </c>
    </row>
    <row r="6956" customFormat="false" ht="12.75" hidden="true" customHeight="false" outlineLevel="0" collapsed="false">
      <c r="A6956" s="197" t="s">
        <v>13762</v>
      </c>
      <c r="B6956" s="197"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197" t="s">
        <v>10421</v>
      </c>
      <c r="D6956" s="197" t="s">
        <v>13763</v>
      </c>
      <c r="E6956" s="197" t="s">
        <v>13764</v>
      </c>
      <c r="F6956" s="197" t="s">
        <v>13765</v>
      </c>
      <c r="G6956" s="197" t="s">
        <v>13766</v>
      </c>
      <c r="I6956" s="197" t="s">
        <v>338</v>
      </c>
      <c r="J6956" s="197" t="n">
        <v>347.04</v>
      </c>
    </row>
    <row r="6957" customFormat="false" ht="12.75" hidden="true" customHeight="false" outlineLevel="0" collapsed="false">
      <c r="A6957" s="197" t="s">
        <v>13767</v>
      </c>
      <c r="B6957" s="197"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197" t="s">
        <v>10421</v>
      </c>
      <c r="D6957" s="197" t="s">
        <v>13763</v>
      </c>
      <c r="E6957" s="197" t="s">
        <v>13764</v>
      </c>
      <c r="F6957" s="197" t="s">
        <v>13765</v>
      </c>
      <c r="G6957" s="197" t="s">
        <v>13766</v>
      </c>
      <c r="I6957" s="197" t="s">
        <v>338</v>
      </c>
      <c r="J6957" s="197" t="n">
        <v>347.04</v>
      </c>
    </row>
    <row r="6958" customFormat="false" ht="12.75" hidden="true" customHeight="false" outlineLevel="0" collapsed="false">
      <c r="A6958" s="197" t="s">
        <v>13768</v>
      </c>
      <c r="B6958" s="197"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197" t="s">
        <v>10421</v>
      </c>
      <c r="D6958" s="197" t="s">
        <v>13763</v>
      </c>
      <c r="E6958" s="197" t="s">
        <v>13764</v>
      </c>
      <c r="F6958" s="197" t="s">
        <v>13769</v>
      </c>
      <c r="G6958" s="197" t="s">
        <v>13770</v>
      </c>
      <c r="I6958" s="197" t="s">
        <v>338</v>
      </c>
      <c r="J6958" s="197" t="n">
        <v>349.02</v>
      </c>
    </row>
    <row r="6959" customFormat="false" ht="12.75" hidden="true" customHeight="false" outlineLevel="0" collapsed="false">
      <c r="A6959" s="197" t="s">
        <v>13771</v>
      </c>
      <c r="B6959" s="197"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197" t="s">
        <v>10421</v>
      </c>
      <c r="D6959" s="197" t="s">
        <v>13763</v>
      </c>
      <c r="E6959" s="197" t="s">
        <v>13764</v>
      </c>
      <c r="F6959" s="197" t="s">
        <v>13769</v>
      </c>
      <c r="G6959" s="197" t="s">
        <v>13770</v>
      </c>
      <c r="I6959" s="197" t="s">
        <v>338</v>
      </c>
      <c r="J6959" s="197" t="n">
        <v>349.02</v>
      </c>
    </row>
    <row r="6960" customFormat="false" ht="12.75" hidden="true" customHeight="false" outlineLevel="0" collapsed="false">
      <c r="A6960" s="197" t="s">
        <v>13772</v>
      </c>
      <c r="B6960" s="197"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197" t="s">
        <v>10421</v>
      </c>
      <c r="D6960" s="197" t="s">
        <v>13763</v>
      </c>
      <c r="E6960" s="197" t="s">
        <v>13764</v>
      </c>
      <c r="F6960" s="197" t="s">
        <v>13773</v>
      </c>
      <c r="G6960" s="197" t="s">
        <v>13770</v>
      </c>
      <c r="I6960" s="197" t="s">
        <v>338</v>
      </c>
      <c r="J6960" s="197" t="n">
        <v>414.88</v>
      </c>
    </row>
    <row r="6961" customFormat="false" ht="12.75" hidden="true" customHeight="false" outlineLevel="0" collapsed="false">
      <c r="A6961" s="197" t="s">
        <v>13774</v>
      </c>
      <c r="B6961" s="197"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197" t="s">
        <v>10421</v>
      </c>
      <c r="D6961" s="197" t="s">
        <v>13763</v>
      </c>
      <c r="E6961" s="197" t="s">
        <v>13764</v>
      </c>
      <c r="F6961" s="197" t="s">
        <v>13773</v>
      </c>
      <c r="G6961" s="197" t="s">
        <v>13770</v>
      </c>
      <c r="I6961" s="197" t="s">
        <v>338</v>
      </c>
      <c r="J6961" s="197" t="n">
        <v>414.88</v>
      </c>
    </row>
    <row r="6962" customFormat="false" ht="12.75" hidden="true" customHeight="false" outlineLevel="0" collapsed="false">
      <c r="A6962" s="197" t="s">
        <v>13775</v>
      </c>
      <c r="B6962" s="197"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197" t="s">
        <v>10421</v>
      </c>
      <c r="D6962" s="197" t="s">
        <v>13763</v>
      </c>
      <c r="E6962" s="197" t="s">
        <v>13764</v>
      </c>
      <c r="F6962" s="197" t="s">
        <v>13776</v>
      </c>
      <c r="G6962" s="197" t="s">
        <v>13770</v>
      </c>
      <c r="I6962" s="197" t="s">
        <v>338</v>
      </c>
      <c r="J6962" s="197" t="n">
        <v>504.98</v>
      </c>
    </row>
    <row r="6963" customFormat="false" ht="12.75" hidden="true" customHeight="false" outlineLevel="0" collapsed="false">
      <c r="A6963" s="197" t="s">
        <v>13777</v>
      </c>
      <c r="B6963" s="197"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197" t="s">
        <v>10421</v>
      </c>
      <c r="D6963" s="197" t="s">
        <v>13763</v>
      </c>
      <c r="E6963" s="197" t="s">
        <v>13764</v>
      </c>
      <c r="F6963" s="197" t="s">
        <v>13776</v>
      </c>
      <c r="G6963" s="197" t="s">
        <v>13770</v>
      </c>
      <c r="I6963" s="197" t="s">
        <v>338</v>
      </c>
      <c r="J6963" s="197" t="n">
        <v>504.98</v>
      </c>
    </row>
    <row r="6964" customFormat="false" ht="12.75" hidden="true" customHeight="false" outlineLevel="0" collapsed="false">
      <c r="A6964" s="197" t="s">
        <v>13778</v>
      </c>
      <c r="B6964" s="197"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197" t="s">
        <v>10421</v>
      </c>
      <c r="D6964" s="197" t="s">
        <v>13763</v>
      </c>
      <c r="E6964" s="197" t="s">
        <v>13764</v>
      </c>
      <c r="F6964" s="197" t="s">
        <v>13779</v>
      </c>
      <c r="G6964" s="197" t="s">
        <v>13770</v>
      </c>
      <c r="I6964" s="197" t="s">
        <v>338</v>
      </c>
      <c r="J6964" s="197" t="n">
        <v>619.29</v>
      </c>
    </row>
    <row r="6965" customFormat="false" ht="12.75" hidden="true" customHeight="false" outlineLevel="0" collapsed="false">
      <c r="A6965" s="197" t="s">
        <v>13780</v>
      </c>
      <c r="B6965" s="197"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197" t="s">
        <v>10421</v>
      </c>
      <c r="D6965" s="197" t="s">
        <v>13763</v>
      </c>
      <c r="E6965" s="197" t="s">
        <v>13764</v>
      </c>
      <c r="F6965" s="197" t="s">
        <v>13779</v>
      </c>
      <c r="G6965" s="197" t="s">
        <v>13770</v>
      </c>
      <c r="I6965" s="197" t="s">
        <v>338</v>
      </c>
      <c r="J6965" s="197" t="n">
        <v>619.29</v>
      </c>
    </row>
    <row r="6966" customFormat="false" ht="12.75" hidden="true" customHeight="false" outlineLevel="0" collapsed="false">
      <c r="A6966" s="197" t="s">
        <v>13781</v>
      </c>
      <c r="B6966" s="197"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197" t="s">
        <v>10421</v>
      </c>
      <c r="D6966" s="197" t="s">
        <v>13763</v>
      </c>
      <c r="E6966" s="197" t="s">
        <v>13764</v>
      </c>
      <c r="F6966" s="197" t="s">
        <v>13782</v>
      </c>
      <c r="G6966" s="197" t="s">
        <v>13770</v>
      </c>
      <c r="I6966" s="197" t="s">
        <v>338</v>
      </c>
      <c r="J6966" s="197" t="n">
        <v>730.88</v>
      </c>
    </row>
    <row r="6967" customFormat="false" ht="12.75" hidden="true" customHeight="false" outlineLevel="0" collapsed="false">
      <c r="A6967" s="197" t="s">
        <v>13783</v>
      </c>
      <c r="B6967" s="197"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197" t="s">
        <v>10421</v>
      </c>
      <c r="D6967" s="197" t="s">
        <v>13763</v>
      </c>
      <c r="E6967" s="197" t="s">
        <v>13764</v>
      </c>
      <c r="F6967" s="197" t="s">
        <v>13782</v>
      </c>
      <c r="G6967" s="197" t="s">
        <v>13770</v>
      </c>
      <c r="I6967" s="197" t="s">
        <v>338</v>
      </c>
      <c r="J6967" s="197" t="n">
        <v>730.88</v>
      </c>
    </row>
    <row r="6968" customFormat="false" ht="12.75" hidden="true" customHeight="false" outlineLevel="0" collapsed="false">
      <c r="A6968" s="197" t="s">
        <v>13784</v>
      </c>
      <c r="B6968" s="197"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197" t="s">
        <v>10421</v>
      </c>
      <c r="D6968" s="197" t="s">
        <v>13763</v>
      </c>
      <c r="E6968" s="197" t="s">
        <v>13764</v>
      </c>
      <c r="F6968" s="197" t="s">
        <v>13785</v>
      </c>
      <c r="G6968" s="197" t="s">
        <v>13770</v>
      </c>
      <c r="I6968" s="197" t="s">
        <v>338</v>
      </c>
      <c r="J6968" s="197" t="n">
        <v>954.24</v>
      </c>
    </row>
    <row r="6969" customFormat="false" ht="12.75" hidden="true" customHeight="false" outlineLevel="0" collapsed="false">
      <c r="A6969" s="197" t="s">
        <v>13786</v>
      </c>
      <c r="B6969" s="197"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197" t="s">
        <v>10421</v>
      </c>
      <c r="D6969" s="197" t="s">
        <v>13763</v>
      </c>
      <c r="E6969" s="197" t="s">
        <v>13764</v>
      </c>
      <c r="F6969" s="197" t="s">
        <v>13785</v>
      </c>
      <c r="G6969" s="197" t="s">
        <v>13770</v>
      </c>
      <c r="I6969" s="197" t="s">
        <v>338</v>
      </c>
      <c r="J6969" s="197" t="n">
        <v>954.24</v>
      </c>
    </row>
    <row r="6970" customFormat="false" ht="12.75" hidden="true" customHeight="false" outlineLevel="0" collapsed="false">
      <c r="A6970" s="197" t="s">
        <v>13787</v>
      </c>
      <c r="B6970" s="197"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197" t="s">
        <v>10421</v>
      </c>
      <c r="D6970" s="197" t="s">
        <v>13763</v>
      </c>
      <c r="E6970" s="197" t="s">
        <v>13764</v>
      </c>
      <c r="F6970" s="197" t="s">
        <v>13788</v>
      </c>
      <c r="G6970" s="197" t="s">
        <v>13770</v>
      </c>
      <c r="I6970" s="197" t="s">
        <v>338</v>
      </c>
      <c r="J6970" s="197" t="n">
        <v>997.89</v>
      </c>
    </row>
    <row r="6971" customFormat="false" ht="12.75" hidden="true" customHeight="false" outlineLevel="0" collapsed="false">
      <c r="A6971" s="197" t="s">
        <v>13789</v>
      </c>
      <c r="B6971" s="197"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197" t="s">
        <v>10421</v>
      </c>
      <c r="D6971" s="197" t="s">
        <v>13763</v>
      </c>
      <c r="E6971" s="197" t="s">
        <v>13764</v>
      </c>
      <c r="F6971" s="197" t="s">
        <v>13788</v>
      </c>
      <c r="G6971" s="197" t="s">
        <v>13770</v>
      </c>
      <c r="I6971" s="197" t="s">
        <v>338</v>
      </c>
      <c r="J6971" s="197" t="n">
        <v>997.89</v>
      </c>
    </row>
    <row r="6972" customFormat="false" ht="12.75" hidden="true" customHeight="false" outlineLevel="0" collapsed="false">
      <c r="A6972" s="197" t="s">
        <v>13790</v>
      </c>
      <c r="B6972" s="197"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197" t="s">
        <v>13791</v>
      </c>
      <c r="D6972" s="197" t="s">
        <v>13792</v>
      </c>
      <c r="E6972" s="197" t="s">
        <v>13793</v>
      </c>
      <c r="F6972" s="197" t="s">
        <v>13794</v>
      </c>
      <c r="G6972" s="197" t="s">
        <v>13795</v>
      </c>
      <c r="I6972" s="197" t="s">
        <v>338</v>
      </c>
      <c r="J6972" s="197" t="n">
        <v>1167.93</v>
      </c>
    </row>
    <row r="6973" customFormat="false" ht="12.75" hidden="true" customHeight="false" outlineLevel="0" collapsed="false">
      <c r="A6973" s="197" t="s">
        <v>13796</v>
      </c>
      <c r="B6973" s="197"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197" t="s">
        <v>13791</v>
      </c>
      <c r="D6973" s="197" t="s">
        <v>13792</v>
      </c>
      <c r="E6973" s="197" t="s">
        <v>13793</v>
      </c>
      <c r="F6973" s="197" t="s">
        <v>13794</v>
      </c>
      <c r="G6973" s="197" t="s">
        <v>13795</v>
      </c>
      <c r="I6973" s="197" t="s">
        <v>338</v>
      </c>
      <c r="J6973" s="197" t="n">
        <v>1167.93</v>
      </c>
    </row>
    <row r="6974" customFormat="false" ht="12.75" hidden="true" customHeight="false" outlineLevel="0" collapsed="false">
      <c r="A6974" s="197" t="s">
        <v>13797</v>
      </c>
      <c r="B6974" s="197"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197" t="s">
        <v>10421</v>
      </c>
      <c r="D6974" s="197" t="s">
        <v>13763</v>
      </c>
      <c r="E6974" s="197" t="s">
        <v>13764</v>
      </c>
      <c r="F6974" s="197" t="s">
        <v>13798</v>
      </c>
      <c r="G6974" s="197" t="s">
        <v>13770</v>
      </c>
      <c r="I6974" s="197" t="s">
        <v>338</v>
      </c>
      <c r="J6974" s="197" t="n">
        <v>1283.85</v>
      </c>
    </row>
    <row r="6975" customFormat="false" ht="12.75" hidden="true" customHeight="false" outlineLevel="0" collapsed="false">
      <c r="A6975" s="197" t="s">
        <v>13799</v>
      </c>
      <c r="B6975" s="197"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197" t="s">
        <v>10421</v>
      </c>
      <c r="D6975" s="197" t="s">
        <v>13763</v>
      </c>
      <c r="E6975" s="197" t="s">
        <v>13764</v>
      </c>
      <c r="F6975" s="197" t="s">
        <v>13798</v>
      </c>
      <c r="G6975" s="197" t="s">
        <v>13770</v>
      </c>
      <c r="I6975" s="197" t="s">
        <v>338</v>
      </c>
      <c r="J6975" s="197" t="n">
        <v>1283.85</v>
      </c>
    </row>
    <row r="6976" customFormat="false" ht="12.75" hidden="true" customHeight="false" outlineLevel="0" collapsed="false">
      <c r="A6976" s="197" t="s">
        <v>13800</v>
      </c>
      <c r="B6976" s="197"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197" t="s">
        <v>10421</v>
      </c>
      <c r="D6976" s="197" t="s">
        <v>13763</v>
      </c>
      <c r="E6976" s="197" t="s">
        <v>13764</v>
      </c>
      <c r="F6976" s="197" t="s">
        <v>13801</v>
      </c>
      <c r="G6976" s="197" t="s">
        <v>13770</v>
      </c>
      <c r="I6976" s="197" t="s">
        <v>338</v>
      </c>
      <c r="J6976" s="197" t="n">
        <v>1665.27</v>
      </c>
    </row>
    <row r="6977" customFormat="false" ht="12.75" hidden="true" customHeight="false" outlineLevel="0" collapsed="false">
      <c r="A6977" s="197" t="s">
        <v>13802</v>
      </c>
      <c r="B6977" s="197"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197" t="s">
        <v>10421</v>
      </c>
      <c r="D6977" s="197" t="s">
        <v>13763</v>
      </c>
      <c r="E6977" s="197" t="s">
        <v>13764</v>
      </c>
      <c r="F6977" s="197" t="s">
        <v>13801</v>
      </c>
      <c r="G6977" s="197" t="s">
        <v>13770</v>
      </c>
      <c r="I6977" s="197" t="s">
        <v>338</v>
      </c>
      <c r="J6977" s="197" t="n">
        <v>1665.27</v>
      </c>
    </row>
    <row r="6978" customFormat="false" ht="12.75" hidden="true" customHeight="false" outlineLevel="0" collapsed="false">
      <c r="A6978" s="197" t="s">
        <v>13803</v>
      </c>
      <c r="B6978" s="197"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197" t="s">
        <v>10421</v>
      </c>
      <c r="D6978" s="197" t="s">
        <v>13763</v>
      </c>
      <c r="E6978" s="197" t="s">
        <v>13764</v>
      </c>
      <c r="F6978" s="197" t="s">
        <v>13804</v>
      </c>
      <c r="G6978" s="197" t="s">
        <v>13770</v>
      </c>
      <c r="I6978" s="197" t="s">
        <v>338</v>
      </c>
      <c r="J6978" s="197" t="n">
        <v>2345.91</v>
      </c>
    </row>
    <row r="6979" customFormat="false" ht="12.75" hidden="true" customHeight="false" outlineLevel="0" collapsed="false">
      <c r="A6979" s="197" t="s">
        <v>13805</v>
      </c>
      <c r="B6979" s="197"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197" t="s">
        <v>10421</v>
      </c>
      <c r="D6979" s="197" t="s">
        <v>13763</v>
      </c>
      <c r="E6979" s="197" t="s">
        <v>13764</v>
      </c>
      <c r="F6979" s="197" t="s">
        <v>13804</v>
      </c>
      <c r="G6979" s="197" t="s">
        <v>13770</v>
      </c>
      <c r="I6979" s="197" t="s">
        <v>338</v>
      </c>
      <c r="J6979" s="197" t="n">
        <v>2345.91</v>
      </c>
    </row>
    <row r="6980" customFormat="false" ht="12.75" hidden="true" customHeight="false" outlineLevel="0" collapsed="false">
      <c r="A6980" s="197" t="s">
        <v>13806</v>
      </c>
      <c r="B6980" s="197"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197" t="s">
        <v>10421</v>
      </c>
      <c r="D6980" s="197" t="s">
        <v>13763</v>
      </c>
      <c r="E6980" s="197" t="s">
        <v>13764</v>
      </c>
      <c r="F6980" s="197" t="s">
        <v>13807</v>
      </c>
      <c r="G6980" s="197" t="s">
        <v>13770</v>
      </c>
      <c r="I6980" s="197" t="s">
        <v>338</v>
      </c>
      <c r="J6980" s="197" t="n">
        <v>2809.09</v>
      </c>
    </row>
    <row r="6981" customFormat="false" ht="12.75" hidden="true" customHeight="false" outlineLevel="0" collapsed="false">
      <c r="A6981" s="197" t="s">
        <v>13808</v>
      </c>
      <c r="B6981" s="197"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197" t="s">
        <v>10421</v>
      </c>
      <c r="D6981" s="197" t="s">
        <v>13763</v>
      </c>
      <c r="E6981" s="197" t="s">
        <v>13764</v>
      </c>
      <c r="F6981" s="197" t="s">
        <v>13807</v>
      </c>
      <c r="G6981" s="197" t="s">
        <v>13770</v>
      </c>
      <c r="I6981" s="197" t="s">
        <v>338</v>
      </c>
      <c r="J6981" s="197" t="n">
        <v>2809.09</v>
      </c>
    </row>
    <row r="6982" customFormat="false" ht="12.75" hidden="true" customHeight="false" outlineLevel="0" collapsed="false">
      <c r="A6982" s="197" t="s">
        <v>13809</v>
      </c>
      <c r="B6982" s="197"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197" t="s">
        <v>10421</v>
      </c>
      <c r="D6982" s="197" t="s">
        <v>13763</v>
      </c>
      <c r="E6982" s="197" t="s">
        <v>13764</v>
      </c>
      <c r="F6982" s="197" t="s">
        <v>13810</v>
      </c>
      <c r="G6982" s="197" t="s">
        <v>13770</v>
      </c>
      <c r="I6982" s="197" t="s">
        <v>338</v>
      </c>
      <c r="J6982" s="197" t="n">
        <v>3288.05</v>
      </c>
    </row>
    <row r="6983" customFormat="false" ht="12.75" hidden="true" customHeight="false" outlineLevel="0" collapsed="false">
      <c r="A6983" s="197" t="s">
        <v>13811</v>
      </c>
      <c r="B6983" s="197"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197" t="s">
        <v>10421</v>
      </c>
      <c r="D6983" s="197" t="s">
        <v>13763</v>
      </c>
      <c r="E6983" s="197" t="s">
        <v>13764</v>
      </c>
      <c r="F6983" s="197" t="s">
        <v>13810</v>
      </c>
      <c r="G6983" s="197" t="s">
        <v>13770</v>
      </c>
      <c r="I6983" s="197" t="s">
        <v>338</v>
      </c>
      <c r="J6983" s="197" t="n">
        <v>3288.05</v>
      </c>
    </row>
    <row r="6984" customFormat="false" ht="12.75" hidden="true" customHeight="false" outlineLevel="0" collapsed="false">
      <c r="A6984" s="197" t="s">
        <v>13812</v>
      </c>
      <c r="B6984" s="197"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197" t="s">
        <v>10421</v>
      </c>
      <c r="D6984" s="197" t="s">
        <v>13763</v>
      </c>
      <c r="E6984" s="197" t="s">
        <v>13764</v>
      </c>
      <c r="F6984" s="197" t="s">
        <v>13813</v>
      </c>
      <c r="G6984" s="197" t="s">
        <v>13814</v>
      </c>
      <c r="I6984" s="197" t="s">
        <v>338</v>
      </c>
      <c r="J6984" s="197" t="n">
        <v>3835.68</v>
      </c>
    </row>
    <row r="6985" customFormat="false" ht="12.75" hidden="true" customHeight="false" outlineLevel="0" collapsed="false">
      <c r="A6985" s="197" t="s">
        <v>13815</v>
      </c>
      <c r="B6985" s="197"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197" t="s">
        <v>10421</v>
      </c>
      <c r="D6985" s="197" t="s">
        <v>13763</v>
      </c>
      <c r="E6985" s="197" t="s">
        <v>13764</v>
      </c>
      <c r="F6985" s="197" t="s">
        <v>13813</v>
      </c>
      <c r="G6985" s="197" t="s">
        <v>13814</v>
      </c>
      <c r="I6985" s="197" t="s">
        <v>338</v>
      </c>
      <c r="J6985" s="197" t="n">
        <v>3835.68</v>
      </c>
    </row>
    <row r="6986" customFormat="false" ht="12.75" hidden="true" customHeight="false" outlineLevel="0" collapsed="false">
      <c r="A6986" s="197" t="s">
        <v>13816</v>
      </c>
      <c r="B6986" s="197"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197" t="s">
        <v>10421</v>
      </c>
      <c r="D6986" s="197" t="s">
        <v>13763</v>
      </c>
      <c r="E6986" s="197" t="s">
        <v>13764</v>
      </c>
      <c r="F6986" s="197" t="s">
        <v>13817</v>
      </c>
      <c r="G6986" s="197" t="s">
        <v>13814</v>
      </c>
      <c r="I6986" s="197" t="s">
        <v>338</v>
      </c>
      <c r="J6986" s="197" t="n">
        <v>5027.82</v>
      </c>
    </row>
    <row r="6987" customFormat="false" ht="12.75" hidden="true" customHeight="false" outlineLevel="0" collapsed="false">
      <c r="A6987" s="197" t="s">
        <v>13818</v>
      </c>
      <c r="B6987" s="197"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197" t="s">
        <v>10421</v>
      </c>
      <c r="D6987" s="197" t="s">
        <v>13763</v>
      </c>
      <c r="E6987" s="197" t="s">
        <v>13764</v>
      </c>
      <c r="F6987" s="197" t="s">
        <v>13817</v>
      </c>
      <c r="G6987" s="197" t="s">
        <v>13814</v>
      </c>
      <c r="I6987" s="197" t="s">
        <v>338</v>
      </c>
      <c r="J6987" s="197" t="n">
        <v>5027.82</v>
      </c>
    </row>
    <row r="6988" customFormat="false" ht="12.75" hidden="true" customHeight="false" outlineLevel="0" collapsed="false">
      <c r="A6988" s="197" t="s">
        <v>13819</v>
      </c>
      <c r="B6988" s="197"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197" t="s">
        <v>10421</v>
      </c>
      <c r="D6988" s="197" t="s">
        <v>13820</v>
      </c>
      <c r="E6988" s="197" t="s">
        <v>13764</v>
      </c>
      <c r="F6988" s="197" t="s">
        <v>13765</v>
      </c>
      <c r="G6988" s="197" t="s">
        <v>13821</v>
      </c>
      <c r="I6988" s="197" t="s">
        <v>338</v>
      </c>
      <c r="J6988" s="197" t="n">
        <v>386.79</v>
      </c>
    </row>
    <row r="6989" customFormat="false" ht="12.75" hidden="true" customHeight="false" outlineLevel="0" collapsed="false">
      <c r="A6989" s="197" t="s">
        <v>13822</v>
      </c>
      <c r="B6989" s="197"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197" t="s">
        <v>10421</v>
      </c>
      <c r="D6989" s="197" t="s">
        <v>13820</v>
      </c>
      <c r="E6989" s="197" t="s">
        <v>13764</v>
      </c>
      <c r="F6989" s="197" t="s">
        <v>13765</v>
      </c>
      <c r="G6989" s="197" t="s">
        <v>13821</v>
      </c>
      <c r="I6989" s="197" t="s">
        <v>338</v>
      </c>
      <c r="J6989" s="197" t="n">
        <v>386.79</v>
      </c>
    </row>
    <row r="6990" customFormat="false" ht="12.75" hidden="true" customHeight="false" outlineLevel="0" collapsed="false">
      <c r="A6990" s="197" t="s">
        <v>13823</v>
      </c>
      <c r="B6990" s="197"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197" t="s">
        <v>10421</v>
      </c>
      <c r="D6990" s="197" t="s">
        <v>13820</v>
      </c>
      <c r="E6990" s="197" t="s">
        <v>13764</v>
      </c>
      <c r="F6990" s="197" t="s">
        <v>13776</v>
      </c>
      <c r="G6990" s="197" t="s">
        <v>13770</v>
      </c>
      <c r="I6990" s="197" t="s">
        <v>338</v>
      </c>
      <c r="J6990" s="197" t="n">
        <v>462.39</v>
      </c>
    </row>
    <row r="6991" customFormat="false" ht="12.75" hidden="true" customHeight="false" outlineLevel="0" collapsed="false">
      <c r="A6991" s="197" t="s">
        <v>13824</v>
      </c>
      <c r="B6991" s="197"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197" t="s">
        <v>10421</v>
      </c>
      <c r="D6991" s="197" t="s">
        <v>13820</v>
      </c>
      <c r="E6991" s="197" t="s">
        <v>13764</v>
      </c>
      <c r="F6991" s="197" t="s">
        <v>13776</v>
      </c>
      <c r="G6991" s="197" t="s">
        <v>13770</v>
      </c>
      <c r="I6991" s="197" t="s">
        <v>338</v>
      </c>
      <c r="J6991" s="197" t="n">
        <v>462.39</v>
      </c>
    </row>
    <row r="6992" customFormat="false" ht="12.75" hidden="true" customHeight="false" outlineLevel="0" collapsed="false">
      <c r="A6992" s="197" t="s">
        <v>13825</v>
      </c>
      <c r="B6992" s="197"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197" t="s">
        <v>10421</v>
      </c>
      <c r="D6992" s="197" t="s">
        <v>13820</v>
      </c>
      <c r="E6992" s="197" t="s">
        <v>13764</v>
      </c>
      <c r="F6992" s="197" t="s">
        <v>13779</v>
      </c>
      <c r="G6992" s="197" t="s">
        <v>13770</v>
      </c>
      <c r="I6992" s="197" t="s">
        <v>338</v>
      </c>
      <c r="J6992" s="197" t="n">
        <v>565.46</v>
      </c>
    </row>
    <row r="6993" customFormat="false" ht="12.75" hidden="true" customHeight="false" outlineLevel="0" collapsed="false">
      <c r="A6993" s="197" t="s">
        <v>13826</v>
      </c>
      <c r="B6993" s="197"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197" t="s">
        <v>10421</v>
      </c>
      <c r="D6993" s="197" t="s">
        <v>13820</v>
      </c>
      <c r="E6993" s="197" t="s">
        <v>13764</v>
      </c>
      <c r="F6993" s="197" t="s">
        <v>13779</v>
      </c>
      <c r="G6993" s="197" t="s">
        <v>13770</v>
      </c>
      <c r="I6993" s="197" t="s">
        <v>338</v>
      </c>
      <c r="J6993" s="197" t="n">
        <v>565.46</v>
      </c>
    </row>
    <row r="6994" customFormat="false" ht="12.75" hidden="true" customHeight="false" outlineLevel="0" collapsed="false">
      <c r="A6994" s="197" t="s">
        <v>13827</v>
      </c>
      <c r="B6994" s="197"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197" t="s">
        <v>10421</v>
      </c>
      <c r="D6994" s="197" t="s">
        <v>13820</v>
      </c>
      <c r="E6994" s="197" t="s">
        <v>13764</v>
      </c>
      <c r="F6994" s="197" t="s">
        <v>13782</v>
      </c>
      <c r="G6994" s="197" t="s">
        <v>13770</v>
      </c>
      <c r="I6994" s="197" t="s">
        <v>338</v>
      </c>
      <c r="J6994" s="197" t="n">
        <v>645.08</v>
      </c>
    </row>
    <row r="6995" customFormat="false" ht="12.75" hidden="true" customHeight="false" outlineLevel="0" collapsed="false">
      <c r="A6995" s="197" t="s">
        <v>13828</v>
      </c>
      <c r="B6995" s="197"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197" t="s">
        <v>10421</v>
      </c>
      <c r="D6995" s="197" t="s">
        <v>13820</v>
      </c>
      <c r="E6995" s="197" t="s">
        <v>13764</v>
      </c>
      <c r="F6995" s="197" t="s">
        <v>13782</v>
      </c>
      <c r="G6995" s="197" t="s">
        <v>13770</v>
      </c>
      <c r="I6995" s="197" t="s">
        <v>338</v>
      </c>
      <c r="J6995" s="197" t="n">
        <v>645.08</v>
      </c>
    </row>
    <row r="6996" customFormat="false" ht="12.75" hidden="true" customHeight="false" outlineLevel="0" collapsed="false">
      <c r="A6996" s="197" t="s">
        <v>13829</v>
      </c>
      <c r="B6996" s="197"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197" t="s">
        <v>10421</v>
      </c>
      <c r="D6996" s="197" t="s">
        <v>13820</v>
      </c>
      <c r="E6996" s="197" t="s">
        <v>13764</v>
      </c>
      <c r="F6996" s="197" t="s">
        <v>13785</v>
      </c>
      <c r="G6996" s="197" t="s">
        <v>13770</v>
      </c>
      <c r="I6996" s="197" t="s">
        <v>338</v>
      </c>
      <c r="J6996" s="197" t="n">
        <v>851.11</v>
      </c>
    </row>
    <row r="6997" customFormat="false" ht="12.75" hidden="true" customHeight="false" outlineLevel="0" collapsed="false">
      <c r="A6997" s="197" t="s">
        <v>13830</v>
      </c>
      <c r="B6997" s="197"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197" t="s">
        <v>10421</v>
      </c>
      <c r="D6997" s="197" t="s">
        <v>13820</v>
      </c>
      <c r="E6997" s="197" t="s">
        <v>13764</v>
      </c>
      <c r="F6997" s="197" t="s">
        <v>13785</v>
      </c>
      <c r="G6997" s="197" t="s">
        <v>13770</v>
      </c>
      <c r="I6997" s="197" t="s">
        <v>338</v>
      </c>
      <c r="J6997" s="197" t="n">
        <v>851.11</v>
      </c>
    </row>
    <row r="6998" customFormat="false" ht="12.75" hidden="true" customHeight="false" outlineLevel="0" collapsed="false">
      <c r="A6998" s="197" t="s">
        <v>13831</v>
      </c>
      <c r="B6998" s="197"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197" t="s">
        <v>10421</v>
      </c>
      <c r="D6998" s="197" t="s">
        <v>13820</v>
      </c>
      <c r="E6998" s="197" t="s">
        <v>13764</v>
      </c>
      <c r="F6998" s="197" t="s">
        <v>13788</v>
      </c>
      <c r="G6998" s="197" t="s">
        <v>13770</v>
      </c>
      <c r="I6998" s="197" t="s">
        <v>338</v>
      </c>
      <c r="J6998" s="197" t="n">
        <v>908.16</v>
      </c>
    </row>
    <row r="6999" customFormat="false" ht="12.75" hidden="true" customHeight="false" outlineLevel="0" collapsed="false">
      <c r="A6999" s="197" t="s">
        <v>13832</v>
      </c>
      <c r="B6999" s="197"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197" t="s">
        <v>10421</v>
      </c>
      <c r="D6999" s="197" t="s">
        <v>13820</v>
      </c>
      <c r="E6999" s="197" t="s">
        <v>13764</v>
      </c>
      <c r="F6999" s="197" t="s">
        <v>13788</v>
      </c>
      <c r="G6999" s="197" t="s">
        <v>13770</v>
      </c>
      <c r="I6999" s="197" t="s">
        <v>338</v>
      </c>
      <c r="J6999" s="197" t="n">
        <v>908.16</v>
      </c>
    </row>
    <row r="7000" customFormat="false" ht="12.75" hidden="true" customHeight="false" outlineLevel="0" collapsed="false">
      <c r="A7000" s="197" t="s">
        <v>13833</v>
      </c>
      <c r="B7000" s="197"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197" t="s">
        <v>13791</v>
      </c>
      <c r="D7000" s="197" t="s">
        <v>13834</v>
      </c>
      <c r="E7000" s="197" t="s">
        <v>13793</v>
      </c>
      <c r="F7000" s="197" t="s">
        <v>13835</v>
      </c>
      <c r="G7000" s="197" t="s">
        <v>13836</v>
      </c>
      <c r="I7000" s="197" t="s">
        <v>338</v>
      </c>
      <c r="J7000" s="197" t="n">
        <v>1063.29</v>
      </c>
    </row>
    <row r="7001" customFormat="false" ht="12.75" hidden="true" customHeight="false" outlineLevel="0" collapsed="false">
      <c r="A7001" s="197" t="s">
        <v>13837</v>
      </c>
      <c r="B7001" s="197"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197" t="s">
        <v>13791</v>
      </c>
      <c r="D7001" s="197" t="s">
        <v>13834</v>
      </c>
      <c r="E7001" s="197" t="s">
        <v>13793</v>
      </c>
      <c r="F7001" s="197" t="s">
        <v>13835</v>
      </c>
      <c r="G7001" s="197" t="s">
        <v>13836</v>
      </c>
      <c r="I7001" s="197" t="s">
        <v>338</v>
      </c>
      <c r="J7001" s="197" t="n">
        <v>1063.29</v>
      </c>
    </row>
    <row r="7002" customFormat="false" ht="12.75" hidden="true" customHeight="false" outlineLevel="0" collapsed="false">
      <c r="A7002" s="197" t="s">
        <v>13838</v>
      </c>
      <c r="B7002" s="197"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197" t="s">
        <v>10421</v>
      </c>
      <c r="D7002" s="197" t="s">
        <v>13820</v>
      </c>
      <c r="E7002" s="197" t="s">
        <v>13764</v>
      </c>
      <c r="F7002" s="197" t="s">
        <v>13798</v>
      </c>
      <c r="G7002" s="197" t="s">
        <v>13770</v>
      </c>
      <c r="I7002" s="197" t="s">
        <v>338</v>
      </c>
      <c r="J7002" s="197" t="n">
        <v>1132.38</v>
      </c>
    </row>
    <row r="7003" customFormat="false" ht="12.75" hidden="true" customHeight="false" outlineLevel="0" collapsed="false">
      <c r="A7003" s="197" t="s">
        <v>13839</v>
      </c>
      <c r="B7003" s="197"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197" t="s">
        <v>10421</v>
      </c>
      <c r="D7003" s="197" t="s">
        <v>13820</v>
      </c>
      <c r="E7003" s="197" t="s">
        <v>13764</v>
      </c>
      <c r="F7003" s="197" t="s">
        <v>13798</v>
      </c>
      <c r="G7003" s="197" t="s">
        <v>13770</v>
      </c>
      <c r="I7003" s="197" t="s">
        <v>338</v>
      </c>
      <c r="J7003" s="197" t="n">
        <v>1132.38</v>
      </c>
    </row>
    <row r="7004" customFormat="false" ht="12.75" hidden="true" customHeight="false" outlineLevel="0" collapsed="false">
      <c r="A7004" s="197" t="s">
        <v>13840</v>
      </c>
      <c r="B7004" s="197"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197" t="s">
        <v>10421</v>
      </c>
      <c r="D7004" s="197" t="s">
        <v>13820</v>
      </c>
      <c r="E7004" s="197" t="s">
        <v>13764</v>
      </c>
      <c r="F7004" s="197" t="s">
        <v>13801</v>
      </c>
      <c r="G7004" s="197" t="s">
        <v>13770</v>
      </c>
      <c r="I7004" s="197" t="s">
        <v>338</v>
      </c>
      <c r="J7004" s="197" t="n">
        <v>1464.12</v>
      </c>
    </row>
    <row r="7005" customFormat="false" ht="12.75" hidden="true" customHeight="false" outlineLevel="0" collapsed="false">
      <c r="A7005" s="197" t="s">
        <v>13841</v>
      </c>
      <c r="B7005" s="197"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197" t="s">
        <v>10421</v>
      </c>
      <c r="D7005" s="197" t="s">
        <v>13820</v>
      </c>
      <c r="E7005" s="197" t="s">
        <v>13764</v>
      </c>
      <c r="F7005" s="197" t="s">
        <v>13801</v>
      </c>
      <c r="G7005" s="197" t="s">
        <v>13770</v>
      </c>
      <c r="I7005" s="197" t="s">
        <v>338</v>
      </c>
      <c r="J7005" s="197" t="n">
        <v>1464.12</v>
      </c>
    </row>
    <row r="7006" customFormat="false" ht="12.75" hidden="true" customHeight="false" outlineLevel="0" collapsed="false">
      <c r="A7006" s="197" t="s">
        <v>13842</v>
      </c>
      <c r="B7006" s="197"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197" t="s">
        <v>13843</v>
      </c>
      <c r="D7006" s="197" t="s">
        <v>13820</v>
      </c>
      <c r="E7006" s="197" t="s">
        <v>13764</v>
      </c>
      <c r="F7006" s="197" t="s">
        <v>13804</v>
      </c>
      <c r="G7006" s="197" t="s">
        <v>13770</v>
      </c>
      <c r="I7006" s="197" t="s">
        <v>338</v>
      </c>
      <c r="J7006" s="197" t="n">
        <v>2081.63</v>
      </c>
    </row>
    <row r="7007" customFormat="false" ht="12.75" hidden="true" customHeight="false" outlineLevel="0" collapsed="false">
      <c r="A7007" s="197" t="s">
        <v>13844</v>
      </c>
      <c r="B7007" s="197"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197" t="s">
        <v>13843</v>
      </c>
      <c r="D7007" s="197" t="s">
        <v>13820</v>
      </c>
      <c r="E7007" s="197" t="s">
        <v>13764</v>
      </c>
      <c r="F7007" s="197" t="s">
        <v>13804</v>
      </c>
      <c r="G7007" s="197" t="s">
        <v>13770</v>
      </c>
      <c r="I7007" s="197" t="s">
        <v>338</v>
      </c>
      <c r="J7007" s="197" t="n">
        <v>2081.63</v>
      </c>
    </row>
    <row r="7008" customFormat="false" ht="12.75" hidden="true" customHeight="false" outlineLevel="0" collapsed="false">
      <c r="A7008" s="197" t="s">
        <v>13845</v>
      </c>
      <c r="B7008" s="197"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197" t="s">
        <v>10421</v>
      </c>
      <c r="D7008" s="197" t="s">
        <v>13820</v>
      </c>
      <c r="E7008" s="197" t="s">
        <v>13764</v>
      </c>
      <c r="F7008" s="197" t="s">
        <v>13807</v>
      </c>
      <c r="G7008" s="197" t="s">
        <v>13770</v>
      </c>
      <c r="I7008" s="197" t="s">
        <v>338</v>
      </c>
      <c r="J7008" s="197" t="n">
        <v>2416.22</v>
      </c>
    </row>
    <row r="7009" customFormat="false" ht="12.75" hidden="true" customHeight="false" outlineLevel="0" collapsed="false">
      <c r="A7009" s="197" t="s">
        <v>13846</v>
      </c>
      <c r="B7009" s="197"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197" t="s">
        <v>10421</v>
      </c>
      <c r="D7009" s="197" t="s">
        <v>13820</v>
      </c>
      <c r="E7009" s="197" t="s">
        <v>13764</v>
      </c>
      <c r="F7009" s="197" t="s">
        <v>13807</v>
      </c>
      <c r="G7009" s="197" t="s">
        <v>13770</v>
      </c>
      <c r="I7009" s="197" t="s">
        <v>338</v>
      </c>
      <c r="J7009" s="197" t="n">
        <v>2416.22</v>
      </c>
    </row>
    <row r="7010" customFormat="false" ht="12.75" hidden="true" customHeight="false" outlineLevel="0" collapsed="false">
      <c r="A7010" s="197" t="s">
        <v>13847</v>
      </c>
      <c r="B7010" s="197"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197" t="s">
        <v>10421</v>
      </c>
      <c r="D7010" s="197" t="s">
        <v>13820</v>
      </c>
      <c r="E7010" s="197" t="s">
        <v>13764</v>
      </c>
      <c r="F7010" s="197" t="s">
        <v>13810</v>
      </c>
      <c r="G7010" s="197" t="s">
        <v>13770</v>
      </c>
      <c r="I7010" s="197" t="s">
        <v>338</v>
      </c>
      <c r="J7010" s="197" t="n">
        <v>2791.27</v>
      </c>
    </row>
    <row r="7011" customFormat="false" ht="12.75" hidden="true" customHeight="false" outlineLevel="0" collapsed="false">
      <c r="A7011" s="197" t="s">
        <v>13848</v>
      </c>
      <c r="B7011" s="197"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197" t="s">
        <v>10421</v>
      </c>
      <c r="D7011" s="197" t="s">
        <v>13820</v>
      </c>
      <c r="E7011" s="197" t="s">
        <v>13764</v>
      </c>
      <c r="F7011" s="197" t="s">
        <v>13810</v>
      </c>
      <c r="G7011" s="197" t="s">
        <v>13770</v>
      </c>
      <c r="I7011" s="197" t="s">
        <v>338</v>
      </c>
      <c r="J7011" s="197" t="n">
        <v>2791.27</v>
      </c>
    </row>
    <row r="7012" customFormat="false" ht="12.75" hidden="true" customHeight="false" outlineLevel="0" collapsed="false">
      <c r="A7012" s="197" t="s">
        <v>13849</v>
      </c>
      <c r="B7012" s="197"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197" t="s">
        <v>10421</v>
      </c>
      <c r="D7012" s="197" t="s">
        <v>13820</v>
      </c>
      <c r="E7012" s="197" t="s">
        <v>13764</v>
      </c>
      <c r="F7012" s="197" t="s">
        <v>13813</v>
      </c>
      <c r="G7012" s="197" t="s">
        <v>13814</v>
      </c>
      <c r="I7012" s="197" t="s">
        <v>338</v>
      </c>
      <c r="J7012" s="197" t="n">
        <v>3281.43</v>
      </c>
    </row>
    <row r="7013" customFormat="false" ht="12.75" hidden="true" customHeight="false" outlineLevel="0" collapsed="false">
      <c r="A7013" s="197" t="s">
        <v>13850</v>
      </c>
      <c r="B7013" s="197"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197" t="s">
        <v>10421</v>
      </c>
      <c r="D7013" s="197" t="s">
        <v>13820</v>
      </c>
      <c r="E7013" s="197" t="s">
        <v>13764</v>
      </c>
      <c r="F7013" s="197" t="s">
        <v>13813</v>
      </c>
      <c r="G7013" s="197" t="s">
        <v>13814</v>
      </c>
      <c r="I7013" s="197" t="s">
        <v>338</v>
      </c>
      <c r="J7013" s="197" t="n">
        <v>3281.43</v>
      </c>
    </row>
    <row r="7014" customFormat="false" ht="12.75" hidden="true" customHeight="false" outlineLevel="0" collapsed="false">
      <c r="A7014" s="197" t="s">
        <v>13851</v>
      </c>
      <c r="B7014" s="197"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197" t="s">
        <v>10421</v>
      </c>
      <c r="D7014" s="197" t="s">
        <v>13820</v>
      </c>
      <c r="E7014" s="197" t="s">
        <v>13764</v>
      </c>
      <c r="F7014" s="197" t="s">
        <v>13817</v>
      </c>
      <c r="G7014" s="197" t="s">
        <v>13814</v>
      </c>
      <c r="I7014" s="197" t="s">
        <v>338</v>
      </c>
      <c r="J7014" s="197" t="n">
        <v>4366.35</v>
      </c>
    </row>
    <row r="7015" customFormat="false" ht="12.75" hidden="true" customHeight="false" outlineLevel="0" collapsed="false">
      <c r="A7015" s="197" t="s">
        <v>13852</v>
      </c>
      <c r="B7015" s="197"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197" t="s">
        <v>10421</v>
      </c>
      <c r="D7015" s="197" t="s">
        <v>13820</v>
      </c>
      <c r="E7015" s="197" t="s">
        <v>13764</v>
      </c>
      <c r="F7015" s="197" t="s">
        <v>13817</v>
      </c>
      <c r="G7015" s="197" t="s">
        <v>13814</v>
      </c>
      <c r="I7015" s="197" t="s">
        <v>338</v>
      </c>
      <c r="J7015" s="197" t="n">
        <v>4366.35</v>
      </c>
    </row>
    <row r="7016" customFormat="false" ht="51" hidden="false" customHeight="false" outlineLevel="0" collapsed="false">
      <c r="A7016" s="197" t="s">
        <v>13853</v>
      </c>
      <c r="B7016" s="710"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197" t="s">
        <v>13854</v>
      </c>
      <c r="D7016" s="197" t="s">
        <v>13855</v>
      </c>
      <c r="E7016" s="197" t="s">
        <v>13856</v>
      </c>
      <c r="F7016" s="197" t="s">
        <v>13857</v>
      </c>
      <c r="G7016" s="197" t="s">
        <v>13858</v>
      </c>
      <c r="H7016" s="197" t="s">
        <v>13859</v>
      </c>
      <c r="I7016" s="197" t="s">
        <v>338</v>
      </c>
      <c r="J7016" s="197" t="n">
        <v>383.69</v>
      </c>
    </row>
    <row r="7017" customFormat="false" ht="51" hidden="false" customHeight="false" outlineLevel="0" collapsed="false">
      <c r="A7017" s="197" t="s">
        <v>13860</v>
      </c>
      <c r="B7017" s="710"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197" t="s">
        <v>13854</v>
      </c>
      <c r="D7017" s="197" t="s">
        <v>13855</v>
      </c>
      <c r="E7017" s="197" t="s">
        <v>13856</v>
      </c>
      <c r="F7017" s="197" t="s">
        <v>13857</v>
      </c>
      <c r="G7017" s="197" t="s">
        <v>13858</v>
      </c>
      <c r="H7017" s="197" t="s">
        <v>13859</v>
      </c>
      <c r="I7017" s="197" t="s">
        <v>338</v>
      </c>
      <c r="J7017" s="197" t="n">
        <v>383.69</v>
      </c>
    </row>
    <row r="7018" customFormat="false" ht="51" hidden="false" customHeight="false" outlineLevel="0" collapsed="false">
      <c r="A7018" s="197" t="s">
        <v>13861</v>
      </c>
      <c r="B7018" s="710"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197" t="s">
        <v>13854</v>
      </c>
      <c r="D7018" s="197" t="s">
        <v>13862</v>
      </c>
      <c r="E7018" s="197" t="s">
        <v>13863</v>
      </c>
      <c r="F7018" s="197" t="s">
        <v>13864</v>
      </c>
      <c r="G7018" s="197" t="s">
        <v>13865</v>
      </c>
      <c r="H7018" s="197" t="s">
        <v>13866</v>
      </c>
      <c r="I7018" s="197" t="s">
        <v>338</v>
      </c>
      <c r="J7018" s="197" t="n">
        <v>383.82</v>
      </c>
    </row>
    <row r="7019" customFormat="false" ht="51" hidden="false" customHeight="false" outlineLevel="0" collapsed="false">
      <c r="A7019" s="197" t="s">
        <v>13867</v>
      </c>
      <c r="B7019" s="710"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197" t="s">
        <v>13854</v>
      </c>
      <c r="D7019" s="197" t="s">
        <v>13862</v>
      </c>
      <c r="E7019" s="197" t="s">
        <v>13863</v>
      </c>
      <c r="F7019" s="197" t="s">
        <v>13864</v>
      </c>
      <c r="G7019" s="197" t="s">
        <v>13865</v>
      </c>
      <c r="H7019" s="197" t="s">
        <v>13866</v>
      </c>
      <c r="I7019" s="197" t="s">
        <v>338</v>
      </c>
      <c r="J7019" s="197" t="n">
        <v>383.82</v>
      </c>
    </row>
    <row r="7020" customFormat="false" ht="51" hidden="false" customHeight="false" outlineLevel="0" collapsed="false">
      <c r="A7020" s="197" t="s">
        <v>13868</v>
      </c>
      <c r="B7020" s="710"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197" t="s">
        <v>13854</v>
      </c>
      <c r="D7020" s="197" t="s">
        <v>13862</v>
      </c>
      <c r="E7020" s="197" t="s">
        <v>13863</v>
      </c>
      <c r="F7020" s="197" t="s">
        <v>13864</v>
      </c>
      <c r="G7020" s="197" t="s">
        <v>13865</v>
      </c>
      <c r="H7020" s="197" t="s">
        <v>13869</v>
      </c>
      <c r="I7020" s="197" t="s">
        <v>338</v>
      </c>
      <c r="J7020" s="197" t="n">
        <v>443.04</v>
      </c>
    </row>
    <row r="7021" customFormat="false" ht="51" hidden="false" customHeight="false" outlineLevel="0" collapsed="false">
      <c r="A7021" s="197" t="s">
        <v>13870</v>
      </c>
      <c r="B7021" s="710"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197" t="s">
        <v>13854</v>
      </c>
      <c r="D7021" s="197" t="s">
        <v>13862</v>
      </c>
      <c r="E7021" s="197" t="s">
        <v>13863</v>
      </c>
      <c r="F7021" s="197" t="s">
        <v>13864</v>
      </c>
      <c r="G7021" s="197" t="s">
        <v>13865</v>
      </c>
      <c r="H7021" s="197" t="s">
        <v>13869</v>
      </c>
      <c r="I7021" s="197" t="s">
        <v>338</v>
      </c>
      <c r="J7021" s="197" t="n">
        <v>443.04</v>
      </c>
    </row>
    <row r="7022" customFormat="false" ht="51" hidden="false" customHeight="false" outlineLevel="0" collapsed="false">
      <c r="A7022" s="197" t="s">
        <v>13871</v>
      </c>
      <c r="B7022" s="710"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197" t="s">
        <v>13854</v>
      </c>
      <c r="D7022" s="197" t="s">
        <v>13862</v>
      </c>
      <c r="E7022" s="197" t="s">
        <v>13863</v>
      </c>
      <c r="F7022" s="197" t="s">
        <v>13864</v>
      </c>
      <c r="G7022" s="197" t="s">
        <v>13865</v>
      </c>
      <c r="H7022" s="197" t="s">
        <v>13872</v>
      </c>
      <c r="I7022" s="197" t="s">
        <v>338</v>
      </c>
      <c r="J7022" s="197" t="n">
        <v>518.18</v>
      </c>
    </row>
    <row r="7023" customFormat="false" ht="51" hidden="false" customHeight="false" outlineLevel="0" collapsed="false">
      <c r="A7023" s="197" t="s">
        <v>13873</v>
      </c>
      <c r="B7023" s="710"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197" t="s">
        <v>13854</v>
      </c>
      <c r="D7023" s="197" t="s">
        <v>13862</v>
      </c>
      <c r="E7023" s="197" t="s">
        <v>13863</v>
      </c>
      <c r="F7023" s="197" t="s">
        <v>13864</v>
      </c>
      <c r="G7023" s="197" t="s">
        <v>13865</v>
      </c>
      <c r="H7023" s="197" t="s">
        <v>13872</v>
      </c>
      <c r="I7023" s="197" t="s">
        <v>338</v>
      </c>
      <c r="J7023" s="197" t="n">
        <v>518.18</v>
      </c>
    </row>
    <row r="7024" customFormat="false" ht="51" hidden="false" customHeight="false" outlineLevel="0" collapsed="false">
      <c r="A7024" s="197" t="s">
        <v>13874</v>
      </c>
      <c r="B7024" s="710"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197" t="s">
        <v>13854</v>
      </c>
      <c r="D7024" s="197" t="s">
        <v>13862</v>
      </c>
      <c r="E7024" s="197" t="s">
        <v>13863</v>
      </c>
      <c r="F7024" s="197" t="s">
        <v>13864</v>
      </c>
      <c r="G7024" s="197" t="s">
        <v>13865</v>
      </c>
      <c r="H7024" s="197" t="s">
        <v>13875</v>
      </c>
      <c r="I7024" s="197" t="s">
        <v>338</v>
      </c>
      <c r="J7024" s="197" t="n">
        <v>643.06</v>
      </c>
    </row>
    <row r="7025" customFormat="false" ht="51" hidden="false" customHeight="false" outlineLevel="0" collapsed="false">
      <c r="A7025" s="197" t="s">
        <v>13876</v>
      </c>
      <c r="B7025" s="710"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197" t="s">
        <v>13854</v>
      </c>
      <c r="D7025" s="197" t="s">
        <v>13862</v>
      </c>
      <c r="E7025" s="197" t="s">
        <v>13863</v>
      </c>
      <c r="F7025" s="197" t="s">
        <v>13864</v>
      </c>
      <c r="G7025" s="197" t="s">
        <v>13865</v>
      </c>
      <c r="H7025" s="197" t="s">
        <v>13875</v>
      </c>
      <c r="I7025" s="197" t="s">
        <v>338</v>
      </c>
      <c r="J7025" s="197" t="n">
        <v>643.06</v>
      </c>
    </row>
    <row r="7026" customFormat="false" ht="51" hidden="false" customHeight="false" outlineLevel="0" collapsed="false">
      <c r="A7026" s="197" t="s">
        <v>13877</v>
      </c>
      <c r="B7026" s="710"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197" t="s">
        <v>13854</v>
      </c>
      <c r="D7026" s="197" t="s">
        <v>13862</v>
      </c>
      <c r="E7026" s="197" t="s">
        <v>13863</v>
      </c>
      <c r="F7026" s="197" t="s">
        <v>13864</v>
      </c>
      <c r="G7026" s="197" t="s">
        <v>13865</v>
      </c>
      <c r="H7026" s="197" t="s">
        <v>13878</v>
      </c>
      <c r="I7026" s="197" t="s">
        <v>338</v>
      </c>
      <c r="J7026" s="197" t="n">
        <v>725.95</v>
      </c>
    </row>
    <row r="7027" customFormat="false" ht="51" hidden="false" customHeight="false" outlineLevel="0" collapsed="false">
      <c r="A7027" s="197" t="s">
        <v>13879</v>
      </c>
      <c r="B7027" s="710"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197" t="s">
        <v>13854</v>
      </c>
      <c r="D7027" s="197" t="s">
        <v>13862</v>
      </c>
      <c r="E7027" s="197" t="s">
        <v>13863</v>
      </c>
      <c r="F7027" s="197" t="s">
        <v>13864</v>
      </c>
      <c r="G7027" s="197" t="s">
        <v>13865</v>
      </c>
      <c r="H7027" s="197" t="s">
        <v>13878</v>
      </c>
      <c r="I7027" s="197" t="s">
        <v>338</v>
      </c>
      <c r="J7027" s="197" t="n">
        <v>725.95</v>
      </c>
    </row>
    <row r="7028" customFormat="false" ht="51" hidden="false" customHeight="false" outlineLevel="0" collapsed="false">
      <c r="A7028" s="197" t="s">
        <v>13880</v>
      </c>
      <c r="B7028" s="710"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197" t="s">
        <v>13854</v>
      </c>
      <c r="D7028" s="197" t="s">
        <v>13862</v>
      </c>
      <c r="E7028" s="197" t="s">
        <v>13863</v>
      </c>
      <c r="F7028" s="197" t="s">
        <v>13864</v>
      </c>
      <c r="G7028" s="197" t="s">
        <v>13865</v>
      </c>
      <c r="H7028" s="197" t="s">
        <v>13881</v>
      </c>
      <c r="I7028" s="197" t="s">
        <v>338</v>
      </c>
      <c r="J7028" s="197" t="n">
        <v>970.5</v>
      </c>
    </row>
    <row r="7029" customFormat="false" ht="51" hidden="false" customHeight="false" outlineLevel="0" collapsed="false">
      <c r="A7029" s="197" t="s">
        <v>13882</v>
      </c>
      <c r="B7029" s="710"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197" t="s">
        <v>13854</v>
      </c>
      <c r="D7029" s="197" t="s">
        <v>13862</v>
      </c>
      <c r="E7029" s="197" t="s">
        <v>13863</v>
      </c>
      <c r="F7029" s="197" t="s">
        <v>13864</v>
      </c>
      <c r="G7029" s="197" t="s">
        <v>13865</v>
      </c>
      <c r="H7029" s="197" t="s">
        <v>13881</v>
      </c>
      <c r="I7029" s="197" t="s">
        <v>338</v>
      </c>
      <c r="J7029" s="197" t="n">
        <v>970.5</v>
      </c>
    </row>
    <row r="7030" customFormat="false" ht="51" hidden="false" customHeight="false" outlineLevel="0" collapsed="false">
      <c r="A7030" s="197" t="s">
        <v>13883</v>
      </c>
      <c r="B7030" s="710"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197" t="s">
        <v>13854</v>
      </c>
      <c r="D7030" s="197" t="s">
        <v>13862</v>
      </c>
      <c r="E7030" s="197" t="s">
        <v>13863</v>
      </c>
      <c r="F7030" s="197" t="s">
        <v>13864</v>
      </c>
      <c r="G7030" s="197" t="s">
        <v>13865</v>
      </c>
      <c r="H7030" s="197" t="s">
        <v>13884</v>
      </c>
      <c r="I7030" s="197" t="s">
        <v>338</v>
      </c>
      <c r="J7030" s="197" t="n">
        <v>1061.4</v>
      </c>
    </row>
    <row r="7031" customFormat="false" ht="51" hidden="false" customHeight="false" outlineLevel="0" collapsed="false">
      <c r="A7031" s="197" t="s">
        <v>13885</v>
      </c>
      <c r="B7031" s="710"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197" t="s">
        <v>13854</v>
      </c>
      <c r="D7031" s="197" t="s">
        <v>13862</v>
      </c>
      <c r="E7031" s="197" t="s">
        <v>13863</v>
      </c>
      <c r="F7031" s="197" t="s">
        <v>13864</v>
      </c>
      <c r="G7031" s="197" t="s">
        <v>13865</v>
      </c>
      <c r="H7031" s="197" t="s">
        <v>13884</v>
      </c>
      <c r="I7031" s="197" t="s">
        <v>338</v>
      </c>
      <c r="J7031" s="197" t="n">
        <v>1061.4</v>
      </c>
    </row>
    <row r="7032" customFormat="false" ht="51" hidden="false" customHeight="false" outlineLevel="0" collapsed="false">
      <c r="A7032" s="197" t="s">
        <v>13886</v>
      </c>
      <c r="B7032" s="710"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197" t="s">
        <v>13854</v>
      </c>
      <c r="D7032" s="197" t="s">
        <v>13862</v>
      </c>
      <c r="E7032" s="197" t="s">
        <v>13863</v>
      </c>
      <c r="F7032" s="197" t="s">
        <v>13864</v>
      </c>
      <c r="G7032" s="197" t="s">
        <v>13865</v>
      </c>
      <c r="H7032" s="197" t="s">
        <v>13887</v>
      </c>
      <c r="I7032" s="197" t="s">
        <v>338</v>
      </c>
      <c r="J7032" s="197" t="n">
        <v>1214.88</v>
      </c>
    </row>
    <row r="7033" customFormat="false" ht="51" hidden="false" customHeight="false" outlineLevel="0" collapsed="false">
      <c r="A7033" s="197" t="s">
        <v>13888</v>
      </c>
      <c r="B7033" s="710"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197" t="s">
        <v>13854</v>
      </c>
      <c r="D7033" s="197" t="s">
        <v>13862</v>
      </c>
      <c r="E7033" s="197" t="s">
        <v>13863</v>
      </c>
      <c r="F7033" s="197" t="s">
        <v>13864</v>
      </c>
      <c r="G7033" s="197" t="s">
        <v>13865</v>
      </c>
      <c r="H7033" s="197" t="s">
        <v>13887</v>
      </c>
      <c r="I7033" s="197" t="s">
        <v>338</v>
      </c>
      <c r="J7033" s="197" t="n">
        <v>1214.88</v>
      </c>
    </row>
    <row r="7034" customFormat="false" ht="51" hidden="false" customHeight="false" outlineLevel="0" collapsed="false">
      <c r="A7034" s="197" t="s">
        <v>13889</v>
      </c>
      <c r="B7034" s="710"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197" t="s">
        <v>13854</v>
      </c>
      <c r="D7034" s="197" t="s">
        <v>13862</v>
      </c>
      <c r="E7034" s="197" t="s">
        <v>13863</v>
      </c>
      <c r="F7034" s="197" t="s">
        <v>13864</v>
      </c>
      <c r="G7034" s="197" t="s">
        <v>13865</v>
      </c>
      <c r="H7034" s="197" t="s">
        <v>13890</v>
      </c>
      <c r="I7034" s="197" t="s">
        <v>338</v>
      </c>
      <c r="J7034" s="197" t="n">
        <v>1304.87</v>
      </c>
    </row>
    <row r="7035" customFormat="false" ht="51" hidden="false" customHeight="false" outlineLevel="0" collapsed="false">
      <c r="A7035" s="197" t="s">
        <v>13891</v>
      </c>
      <c r="B7035" s="710"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197" t="s">
        <v>13854</v>
      </c>
      <c r="D7035" s="197" t="s">
        <v>13862</v>
      </c>
      <c r="E7035" s="197" t="s">
        <v>13863</v>
      </c>
      <c r="F7035" s="197" t="s">
        <v>13864</v>
      </c>
      <c r="G7035" s="197" t="s">
        <v>13865</v>
      </c>
      <c r="H7035" s="197" t="s">
        <v>13890</v>
      </c>
      <c r="I7035" s="197" t="s">
        <v>338</v>
      </c>
      <c r="J7035" s="197" t="n">
        <v>1304.87</v>
      </c>
    </row>
    <row r="7036" customFormat="false" ht="51" hidden="false" customHeight="false" outlineLevel="0" collapsed="false">
      <c r="A7036" s="197" t="s">
        <v>13892</v>
      </c>
      <c r="B7036" s="710"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197" t="s">
        <v>13854</v>
      </c>
      <c r="D7036" s="197" t="s">
        <v>13862</v>
      </c>
      <c r="E7036" s="197" t="s">
        <v>13863</v>
      </c>
      <c r="F7036" s="197" t="s">
        <v>13864</v>
      </c>
      <c r="G7036" s="197" t="s">
        <v>13865</v>
      </c>
      <c r="H7036" s="197" t="s">
        <v>13893</v>
      </c>
      <c r="I7036" s="197" t="s">
        <v>338</v>
      </c>
      <c r="J7036" s="197" t="n">
        <v>1732.16</v>
      </c>
    </row>
    <row r="7037" customFormat="false" ht="51" hidden="false" customHeight="false" outlineLevel="0" collapsed="false">
      <c r="A7037" s="197" t="s">
        <v>13894</v>
      </c>
      <c r="B7037" s="710"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197" t="s">
        <v>13854</v>
      </c>
      <c r="D7037" s="197" t="s">
        <v>13862</v>
      </c>
      <c r="E7037" s="197" t="s">
        <v>13863</v>
      </c>
      <c r="F7037" s="197" t="s">
        <v>13864</v>
      </c>
      <c r="G7037" s="197" t="s">
        <v>13865</v>
      </c>
      <c r="H7037" s="197" t="s">
        <v>13893</v>
      </c>
      <c r="I7037" s="197" t="s">
        <v>338</v>
      </c>
      <c r="J7037" s="197" t="n">
        <v>1732.16</v>
      </c>
    </row>
    <row r="7038" customFormat="false" ht="51" hidden="false" customHeight="false" outlineLevel="0" collapsed="false">
      <c r="A7038" s="197" t="s">
        <v>13895</v>
      </c>
      <c r="B7038" s="710"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197" t="s">
        <v>13854</v>
      </c>
      <c r="D7038" s="197" t="s">
        <v>13862</v>
      </c>
      <c r="E7038" s="197" t="s">
        <v>13863</v>
      </c>
      <c r="F7038" s="197" t="s">
        <v>13864</v>
      </c>
      <c r="G7038" s="197" t="s">
        <v>13865</v>
      </c>
      <c r="H7038" s="197" t="s">
        <v>13896</v>
      </c>
      <c r="I7038" s="197" t="s">
        <v>338</v>
      </c>
      <c r="J7038" s="197" t="n">
        <v>2529.06</v>
      </c>
    </row>
    <row r="7039" customFormat="false" ht="51" hidden="false" customHeight="false" outlineLevel="0" collapsed="false">
      <c r="A7039" s="197" t="s">
        <v>13897</v>
      </c>
      <c r="B7039" s="710"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197" t="s">
        <v>13854</v>
      </c>
      <c r="D7039" s="197" t="s">
        <v>13862</v>
      </c>
      <c r="E7039" s="197" t="s">
        <v>13863</v>
      </c>
      <c r="F7039" s="197" t="s">
        <v>13864</v>
      </c>
      <c r="G7039" s="197" t="s">
        <v>13865</v>
      </c>
      <c r="H7039" s="197" t="s">
        <v>13896</v>
      </c>
      <c r="I7039" s="197" t="s">
        <v>338</v>
      </c>
      <c r="J7039" s="197" t="n">
        <v>2529.06</v>
      </c>
    </row>
    <row r="7040" customFormat="false" ht="51" hidden="false" customHeight="false" outlineLevel="0" collapsed="false">
      <c r="A7040" s="197" t="s">
        <v>13898</v>
      </c>
      <c r="B7040" s="710"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197" t="s">
        <v>13854</v>
      </c>
      <c r="D7040" s="197" t="s">
        <v>13862</v>
      </c>
      <c r="E7040" s="197" t="s">
        <v>13863</v>
      </c>
      <c r="F7040" s="197" t="s">
        <v>13864</v>
      </c>
      <c r="G7040" s="197" t="s">
        <v>13865</v>
      </c>
      <c r="H7040" s="197" t="s">
        <v>13899</v>
      </c>
      <c r="I7040" s="197" t="s">
        <v>338</v>
      </c>
      <c r="J7040" s="197" t="n">
        <v>2962.22</v>
      </c>
    </row>
    <row r="7041" customFormat="false" ht="51" hidden="false" customHeight="false" outlineLevel="0" collapsed="false">
      <c r="A7041" s="197" t="s">
        <v>13900</v>
      </c>
      <c r="B7041" s="710"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197" t="s">
        <v>13854</v>
      </c>
      <c r="D7041" s="197" t="s">
        <v>13862</v>
      </c>
      <c r="E7041" s="197" t="s">
        <v>13863</v>
      </c>
      <c r="F7041" s="197" t="s">
        <v>13864</v>
      </c>
      <c r="G7041" s="197" t="s">
        <v>13865</v>
      </c>
      <c r="H7041" s="197" t="s">
        <v>13899</v>
      </c>
      <c r="I7041" s="197" t="s">
        <v>338</v>
      </c>
      <c r="J7041" s="197" t="n">
        <v>2962.22</v>
      </c>
    </row>
    <row r="7042" customFormat="false" ht="51" hidden="false" customHeight="false" outlineLevel="0" collapsed="false">
      <c r="A7042" s="197" t="s">
        <v>13901</v>
      </c>
      <c r="B7042" s="710"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197" t="s">
        <v>13854</v>
      </c>
      <c r="D7042" s="197" t="s">
        <v>13862</v>
      </c>
      <c r="E7042" s="197" t="s">
        <v>13863</v>
      </c>
      <c r="F7042" s="197" t="s">
        <v>13864</v>
      </c>
      <c r="G7042" s="197" t="s">
        <v>13865</v>
      </c>
      <c r="H7042" s="197" t="s">
        <v>13902</v>
      </c>
      <c r="I7042" s="197" t="s">
        <v>338</v>
      </c>
      <c r="J7042" s="197" t="n">
        <v>3522.27</v>
      </c>
    </row>
    <row r="7043" customFormat="false" ht="51" hidden="false" customHeight="false" outlineLevel="0" collapsed="false">
      <c r="A7043" s="197" t="s">
        <v>13903</v>
      </c>
      <c r="B7043" s="710"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197" t="s">
        <v>13854</v>
      </c>
      <c r="D7043" s="197" t="s">
        <v>13862</v>
      </c>
      <c r="E7043" s="197" t="s">
        <v>13863</v>
      </c>
      <c r="F7043" s="197" t="s">
        <v>13864</v>
      </c>
      <c r="G7043" s="197" t="s">
        <v>13865</v>
      </c>
      <c r="H7043" s="197" t="s">
        <v>13902</v>
      </c>
      <c r="I7043" s="197" t="s">
        <v>338</v>
      </c>
      <c r="J7043" s="197" t="n">
        <v>3522.27</v>
      </c>
    </row>
    <row r="7044" customFormat="false" ht="51" hidden="false" customHeight="false" outlineLevel="0" collapsed="false">
      <c r="A7044" s="197" t="s">
        <v>13904</v>
      </c>
      <c r="B7044" s="710"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197" t="s">
        <v>13854</v>
      </c>
      <c r="D7044" s="197" t="s">
        <v>13862</v>
      </c>
      <c r="E7044" s="197" t="s">
        <v>13863</v>
      </c>
      <c r="F7044" s="197" t="s">
        <v>13864</v>
      </c>
      <c r="G7044" s="197" t="s">
        <v>13865</v>
      </c>
      <c r="H7044" s="197" t="s">
        <v>13905</v>
      </c>
      <c r="I7044" s="197" t="s">
        <v>338</v>
      </c>
      <c r="J7044" s="197" t="n">
        <v>4128.95</v>
      </c>
    </row>
    <row r="7045" customFormat="false" ht="51" hidden="false" customHeight="false" outlineLevel="0" collapsed="false">
      <c r="A7045" s="197" t="s">
        <v>13906</v>
      </c>
      <c r="B7045" s="710"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197" t="s">
        <v>13854</v>
      </c>
      <c r="D7045" s="197" t="s">
        <v>13862</v>
      </c>
      <c r="E7045" s="197" t="s">
        <v>13863</v>
      </c>
      <c r="F7045" s="197" t="s">
        <v>13864</v>
      </c>
      <c r="G7045" s="197" t="s">
        <v>13865</v>
      </c>
      <c r="H7045" s="197" t="s">
        <v>13905</v>
      </c>
      <c r="I7045" s="197" t="s">
        <v>338</v>
      </c>
      <c r="J7045" s="197" t="n">
        <v>4128.95</v>
      </c>
    </row>
    <row r="7046" customFormat="false" ht="51" hidden="false" customHeight="false" outlineLevel="0" collapsed="false">
      <c r="A7046" s="197" t="s">
        <v>13907</v>
      </c>
      <c r="B7046" s="710"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197" t="s">
        <v>13854</v>
      </c>
      <c r="D7046" s="197" t="s">
        <v>13862</v>
      </c>
      <c r="E7046" s="197" t="s">
        <v>13863</v>
      </c>
      <c r="F7046" s="197" t="s">
        <v>13864</v>
      </c>
      <c r="G7046" s="197" t="s">
        <v>13908</v>
      </c>
      <c r="H7046" s="197" t="s">
        <v>13909</v>
      </c>
      <c r="I7046" s="197" t="s">
        <v>338</v>
      </c>
      <c r="J7046" s="197" t="n">
        <v>5780.7</v>
      </c>
    </row>
    <row r="7047" customFormat="false" ht="51" hidden="false" customHeight="false" outlineLevel="0" collapsed="false">
      <c r="A7047" s="197" t="s">
        <v>13910</v>
      </c>
      <c r="B7047" s="710"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197" t="s">
        <v>13854</v>
      </c>
      <c r="D7047" s="197" t="s">
        <v>13862</v>
      </c>
      <c r="E7047" s="197" t="s">
        <v>13863</v>
      </c>
      <c r="F7047" s="197" t="s">
        <v>13864</v>
      </c>
      <c r="G7047" s="197" t="s">
        <v>13908</v>
      </c>
      <c r="H7047" s="197" t="s">
        <v>13909</v>
      </c>
      <c r="I7047" s="197" t="s">
        <v>338</v>
      </c>
      <c r="J7047" s="197" t="n">
        <v>5780.7</v>
      </c>
    </row>
    <row r="7048" customFormat="false" ht="12.75" hidden="true" customHeight="false" outlineLevel="0" collapsed="false">
      <c r="A7048" s="197" t="s">
        <v>13911</v>
      </c>
      <c r="B7048" s="197"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197" t="s">
        <v>13912</v>
      </c>
      <c r="D7048" s="197" t="s">
        <v>13913</v>
      </c>
      <c r="E7048" s="197" t="s">
        <v>13914</v>
      </c>
      <c r="F7048" s="197" t="s">
        <v>13915</v>
      </c>
      <c r="G7048" s="197" t="s">
        <v>13916</v>
      </c>
      <c r="H7048" s="197" t="s">
        <v>13917</v>
      </c>
      <c r="I7048" s="197" t="s">
        <v>30</v>
      </c>
      <c r="J7048" s="197" t="n">
        <v>1273.34</v>
      </c>
    </row>
    <row r="7049" customFormat="false" ht="12.75" hidden="true" customHeight="false" outlineLevel="0" collapsed="false">
      <c r="A7049" s="197" t="s">
        <v>13918</v>
      </c>
      <c r="B7049" s="197"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197" t="s">
        <v>13912</v>
      </c>
      <c r="D7049" s="197" t="s">
        <v>13913</v>
      </c>
      <c r="E7049" s="197" t="s">
        <v>13914</v>
      </c>
      <c r="F7049" s="197" t="s">
        <v>13915</v>
      </c>
      <c r="G7049" s="197" t="s">
        <v>13916</v>
      </c>
      <c r="H7049" s="197" t="s">
        <v>13917</v>
      </c>
      <c r="I7049" s="197" t="s">
        <v>30</v>
      </c>
      <c r="J7049" s="197" t="n">
        <v>1273.34</v>
      </c>
    </row>
    <row r="7050" customFormat="false" ht="12.75" hidden="true" customHeight="false" outlineLevel="0" collapsed="false">
      <c r="A7050" s="197" t="s">
        <v>13919</v>
      </c>
      <c r="B7050" s="197"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197" t="s">
        <v>13912</v>
      </c>
      <c r="D7050" s="197" t="s">
        <v>13913</v>
      </c>
      <c r="E7050" s="197" t="s">
        <v>13914</v>
      </c>
      <c r="F7050" s="197" t="s">
        <v>13915</v>
      </c>
      <c r="G7050" s="197" t="s">
        <v>13920</v>
      </c>
      <c r="H7050" s="197" t="s">
        <v>13921</v>
      </c>
      <c r="I7050" s="197" t="s">
        <v>30</v>
      </c>
      <c r="J7050" s="197" t="n">
        <v>1417.28</v>
      </c>
    </row>
    <row r="7051" customFormat="false" ht="12.75" hidden="true" customHeight="false" outlineLevel="0" collapsed="false">
      <c r="A7051" s="197" t="s">
        <v>13922</v>
      </c>
      <c r="B7051" s="197"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197" t="s">
        <v>13912</v>
      </c>
      <c r="D7051" s="197" t="s">
        <v>13913</v>
      </c>
      <c r="E7051" s="197" t="s">
        <v>13914</v>
      </c>
      <c r="F7051" s="197" t="s">
        <v>13915</v>
      </c>
      <c r="G7051" s="197" t="s">
        <v>13920</v>
      </c>
      <c r="H7051" s="197" t="s">
        <v>13921</v>
      </c>
      <c r="I7051" s="197" t="s">
        <v>30</v>
      </c>
      <c r="J7051" s="197" t="n">
        <v>1417.28</v>
      </c>
    </row>
    <row r="7052" customFormat="false" ht="12.75" hidden="true" customHeight="false" outlineLevel="0" collapsed="false">
      <c r="A7052" s="197" t="s">
        <v>13923</v>
      </c>
      <c r="B7052" s="197"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197" t="s">
        <v>13912</v>
      </c>
      <c r="D7052" s="197" t="s">
        <v>13913</v>
      </c>
      <c r="E7052" s="197" t="s">
        <v>13914</v>
      </c>
      <c r="F7052" s="197" t="s">
        <v>13915</v>
      </c>
      <c r="G7052" s="197" t="s">
        <v>13924</v>
      </c>
      <c r="H7052" s="197" t="s">
        <v>13925</v>
      </c>
      <c r="I7052" s="197" t="s">
        <v>30</v>
      </c>
      <c r="J7052" s="197" t="n">
        <v>1749</v>
      </c>
    </row>
    <row r="7053" customFormat="false" ht="12.75" hidden="true" customHeight="false" outlineLevel="0" collapsed="false">
      <c r="A7053" s="197" t="s">
        <v>13926</v>
      </c>
      <c r="B7053" s="197"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197" t="s">
        <v>13912</v>
      </c>
      <c r="D7053" s="197" t="s">
        <v>13913</v>
      </c>
      <c r="E7053" s="197" t="s">
        <v>13914</v>
      </c>
      <c r="F7053" s="197" t="s">
        <v>13915</v>
      </c>
      <c r="G7053" s="197" t="s">
        <v>13924</v>
      </c>
      <c r="H7053" s="197" t="s">
        <v>13925</v>
      </c>
      <c r="I7053" s="197" t="s">
        <v>30</v>
      </c>
      <c r="J7053" s="197" t="n">
        <v>1749</v>
      </c>
    </row>
    <row r="7054" customFormat="false" ht="12.75" hidden="true" customHeight="false" outlineLevel="0" collapsed="false">
      <c r="A7054" s="197" t="s">
        <v>13927</v>
      </c>
      <c r="B7054" s="197"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197" t="s">
        <v>13912</v>
      </c>
      <c r="D7054" s="197" t="s">
        <v>13913</v>
      </c>
      <c r="E7054" s="197" t="s">
        <v>13914</v>
      </c>
      <c r="F7054" s="197" t="s">
        <v>13915</v>
      </c>
      <c r="G7054" s="197" t="s">
        <v>13928</v>
      </c>
      <c r="H7054" s="197" t="s">
        <v>13925</v>
      </c>
      <c r="I7054" s="197" t="s">
        <v>30</v>
      </c>
      <c r="J7054" s="197" t="n">
        <v>2112.95</v>
      </c>
    </row>
    <row r="7055" customFormat="false" ht="12.75" hidden="true" customHeight="false" outlineLevel="0" collapsed="false">
      <c r="A7055" s="197" t="s">
        <v>13929</v>
      </c>
      <c r="B7055" s="197"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197" t="s">
        <v>13912</v>
      </c>
      <c r="D7055" s="197" t="s">
        <v>13913</v>
      </c>
      <c r="E7055" s="197" t="s">
        <v>13914</v>
      </c>
      <c r="F7055" s="197" t="s">
        <v>13915</v>
      </c>
      <c r="G7055" s="197" t="s">
        <v>13928</v>
      </c>
      <c r="H7055" s="197" t="s">
        <v>13925</v>
      </c>
      <c r="I7055" s="197" t="s">
        <v>30</v>
      </c>
      <c r="J7055" s="197" t="n">
        <v>2112.95</v>
      </c>
    </row>
    <row r="7056" customFormat="false" ht="12.75" hidden="true" customHeight="false" outlineLevel="0" collapsed="false">
      <c r="A7056" s="197" t="s">
        <v>13930</v>
      </c>
      <c r="B7056" s="197"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197" t="s">
        <v>13912</v>
      </c>
      <c r="D7056" s="197" t="s">
        <v>13913</v>
      </c>
      <c r="E7056" s="197" t="s">
        <v>13914</v>
      </c>
      <c r="F7056" s="197" t="s">
        <v>13915</v>
      </c>
      <c r="G7056" s="197" t="s">
        <v>13931</v>
      </c>
      <c r="H7056" s="197" t="s">
        <v>13925</v>
      </c>
      <c r="I7056" s="197" t="s">
        <v>30</v>
      </c>
      <c r="J7056" s="197" t="n">
        <v>2498.39</v>
      </c>
    </row>
    <row r="7057" customFormat="false" ht="12.75" hidden="true" customHeight="false" outlineLevel="0" collapsed="false">
      <c r="A7057" s="197" t="s">
        <v>13932</v>
      </c>
      <c r="B7057" s="197"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197" t="s">
        <v>13912</v>
      </c>
      <c r="D7057" s="197" t="s">
        <v>13913</v>
      </c>
      <c r="E7057" s="197" t="s">
        <v>13914</v>
      </c>
      <c r="F7057" s="197" t="s">
        <v>13915</v>
      </c>
      <c r="G7057" s="197" t="s">
        <v>13931</v>
      </c>
      <c r="H7057" s="197" t="s">
        <v>13925</v>
      </c>
      <c r="I7057" s="197" t="s">
        <v>30</v>
      </c>
      <c r="J7057" s="197" t="n">
        <v>2498.39</v>
      </c>
    </row>
    <row r="7058" customFormat="false" ht="12.75" hidden="true" customHeight="false" outlineLevel="0" collapsed="false">
      <c r="A7058" s="197" t="s">
        <v>13933</v>
      </c>
      <c r="B7058" s="197"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197" t="s">
        <v>13912</v>
      </c>
      <c r="D7058" s="197" t="s">
        <v>13913</v>
      </c>
      <c r="E7058" s="197" t="s">
        <v>13914</v>
      </c>
      <c r="F7058" s="197" t="s">
        <v>13915</v>
      </c>
      <c r="G7058" s="197" t="s">
        <v>13934</v>
      </c>
      <c r="H7058" s="197" t="s">
        <v>13925</v>
      </c>
      <c r="I7058" s="197" t="s">
        <v>30</v>
      </c>
      <c r="J7058" s="197" t="n">
        <v>3059.86</v>
      </c>
    </row>
    <row r="7059" customFormat="false" ht="12.75" hidden="true" customHeight="false" outlineLevel="0" collapsed="false">
      <c r="A7059" s="197" t="s">
        <v>13935</v>
      </c>
      <c r="B7059" s="197"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197" t="s">
        <v>13912</v>
      </c>
      <c r="D7059" s="197" t="s">
        <v>13913</v>
      </c>
      <c r="E7059" s="197" t="s">
        <v>13914</v>
      </c>
      <c r="F7059" s="197" t="s">
        <v>13915</v>
      </c>
      <c r="G7059" s="197" t="s">
        <v>13934</v>
      </c>
      <c r="H7059" s="197" t="s">
        <v>13925</v>
      </c>
      <c r="I7059" s="197" t="s">
        <v>30</v>
      </c>
      <c r="J7059" s="197" t="n">
        <v>3059.86</v>
      </c>
    </row>
    <row r="7060" customFormat="false" ht="12.75" hidden="true" customHeight="false" outlineLevel="0" collapsed="false">
      <c r="A7060" s="197" t="s">
        <v>13936</v>
      </c>
      <c r="B7060" s="197"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197" t="s">
        <v>13912</v>
      </c>
      <c r="D7060" s="197" t="s">
        <v>13913</v>
      </c>
      <c r="E7060" s="197" t="s">
        <v>13914</v>
      </c>
      <c r="F7060" s="197" t="s">
        <v>13915</v>
      </c>
      <c r="G7060" s="197" t="s">
        <v>13937</v>
      </c>
      <c r="H7060" s="197" t="s">
        <v>13925</v>
      </c>
      <c r="I7060" s="197" t="s">
        <v>30</v>
      </c>
      <c r="J7060" s="197" t="n">
        <v>3556.27</v>
      </c>
    </row>
    <row r="7061" customFormat="false" ht="12.75" hidden="true" customHeight="false" outlineLevel="0" collapsed="false">
      <c r="A7061" s="197" t="s">
        <v>13938</v>
      </c>
      <c r="B7061" s="197"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197" t="s">
        <v>13912</v>
      </c>
      <c r="D7061" s="197" t="s">
        <v>13913</v>
      </c>
      <c r="E7061" s="197" t="s">
        <v>13914</v>
      </c>
      <c r="F7061" s="197" t="s">
        <v>13915</v>
      </c>
      <c r="G7061" s="197" t="s">
        <v>13937</v>
      </c>
      <c r="H7061" s="197" t="s">
        <v>13925</v>
      </c>
      <c r="I7061" s="197" t="s">
        <v>30</v>
      </c>
      <c r="J7061" s="197" t="n">
        <v>3556.27</v>
      </c>
    </row>
    <row r="7062" customFormat="false" ht="12.75" hidden="true" customHeight="false" outlineLevel="0" collapsed="false">
      <c r="A7062" s="197" t="s">
        <v>13939</v>
      </c>
      <c r="B7062" s="197"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197" t="s">
        <v>13912</v>
      </c>
      <c r="D7062" s="197" t="s">
        <v>13913</v>
      </c>
      <c r="E7062" s="197" t="s">
        <v>13914</v>
      </c>
      <c r="F7062" s="197" t="s">
        <v>13915</v>
      </c>
      <c r="G7062" s="197" t="s">
        <v>13940</v>
      </c>
      <c r="H7062" s="197" t="s">
        <v>13925</v>
      </c>
      <c r="I7062" s="197" t="s">
        <v>30</v>
      </c>
      <c r="J7062" s="197" t="n">
        <v>4001.63</v>
      </c>
    </row>
    <row r="7063" customFormat="false" ht="12.75" hidden="true" customHeight="false" outlineLevel="0" collapsed="false">
      <c r="A7063" s="197" t="s">
        <v>13941</v>
      </c>
      <c r="B7063" s="197"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197" t="s">
        <v>13912</v>
      </c>
      <c r="D7063" s="197" t="s">
        <v>13913</v>
      </c>
      <c r="E7063" s="197" t="s">
        <v>13914</v>
      </c>
      <c r="F7063" s="197" t="s">
        <v>13915</v>
      </c>
      <c r="G7063" s="197" t="s">
        <v>13940</v>
      </c>
      <c r="H7063" s="197" t="s">
        <v>13925</v>
      </c>
      <c r="I7063" s="197" t="s">
        <v>30</v>
      </c>
      <c r="J7063" s="197" t="n">
        <v>4001.63</v>
      </c>
    </row>
    <row r="7064" customFormat="false" ht="12.75" hidden="true" customHeight="false" outlineLevel="0" collapsed="false">
      <c r="A7064" s="197" t="s">
        <v>13942</v>
      </c>
      <c r="B7064" s="197"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197" t="s">
        <v>13912</v>
      </c>
      <c r="D7064" s="197" t="s">
        <v>13913</v>
      </c>
      <c r="E7064" s="197" t="s">
        <v>13914</v>
      </c>
      <c r="F7064" s="197" t="s">
        <v>13915</v>
      </c>
      <c r="G7064" s="197" t="s">
        <v>13943</v>
      </c>
      <c r="H7064" s="197" t="s">
        <v>13925</v>
      </c>
      <c r="I7064" s="197" t="s">
        <v>30</v>
      </c>
      <c r="J7064" s="197" t="n">
        <v>4902.21</v>
      </c>
    </row>
    <row r="7065" customFormat="false" ht="12.75" hidden="true" customHeight="false" outlineLevel="0" collapsed="false">
      <c r="A7065" s="197" t="s">
        <v>13944</v>
      </c>
      <c r="B7065" s="197"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197" t="s">
        <v>13912</v>
      </c>
      <c r="D7065" s="197" t="s">
        <v>13913</v>
      </c>
      <c r="E7065" s="197" t="s">
        <v>13914</v>
      </c>
      <c r="F7065" s="197" t="s">
        <v>13915</v>
      </c>
      <c r="G7065" s="197" t="s">
        <v>13943</v>
      </c>
      <c r="H7065" s="197" t="s">
        <v>13925</v>
      </c>
      <c r="I7065" s="197" t="s">
        <v>30</v>
      </c>
      <c r="J7065" s="197" t="n">
        <v>4902.21</v>
      </c>
    </row>
    <row r="7066" customFormat="false" ht="12.75" hidden="true" customHeight="false" outlineLevel="0" collapsed="false">
      <c r="A7066" s="197" t="s">
        <v>13945</v>
      </c>
      <c r="B7066" s="197"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197" t="s">
        <v>13912</v>
      </c>
      <c r="D7066" s="197" t="s">
        <v>13913</v>
      </c>
      <c r="E7066" s="197" t="s">
        <v>13914</v>
      </c>
      <c r="F7066" s="197" t="s">
        <v>13915</v>
      </c>
      <c r="G7066" s="197" t="s">
        <v>13946</v>
      </c>
      <c r="H7066" s="197" t="s">
        <v>13925</v>
      </c>
      <c r="I7066" s="197" t="s">
        <v>30</v>
      </c>
      <c r="J7066" s="197" t="n">
        <v>5224.44</v>
      </c>
    </row>
    <row r="7067" customFormat="false" ht="12.75" hidden="true" customHeight="false" outlineLevel="0" collapsed="false">
      <c r="A7067" s="197" t="s">
        <v>13947</v>
      </c>
      <c r="B7067" s="197"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197" t="s">
        <v>13912</v>
      </c>
      <c r="D7067" s="197" t="s">
        <v>13913</v>
      </c>
      <c r="E7067" s="197" t="s">
        <v>13914</v>
      </c>
      <c r="F7067" s="197" t="s">
        <v>13915</v>
      </c>
      <c r="G7067" s="197" t="s">
        <v>13946</v>
      </c>
      <c r="H7067" s="197" t="s">
        <v>13925</v>
      </c>
      <c r="I7067" s="197" t="s">
        <v>30</v>
      </c>
      <c r="J7067" s="197" t="n">
        <v>5224.44</v>
      </c>
    </row>
    <row r="7068" customFormat="false" ht="12.75" hidden="true" customHeight="false" outlineLevel="0" collapsed="false">
      <c r="A7068" s="197" t="s">
        <v>13948</v>
      </c>
      <c r="B7068" s="197"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197" t="s">
        <v>13912</v>
      </c>
      <c r="D7068" s="197" t="s">
        <v>13913</v>
      </c>
      <c r="E7068" s="197" t="s">
        <v>13914</v>
      </c>
      <c r="F7068" s="197" t="s">
        <v>13915</v>
      </c>
      <c r="G7068" s="197" t="s">
        <v>13949</v>
      </c>
      <c r="H7068" s="197" t="s">
        <v>13925</v>
      </c>
      <c r="I7068" s="197" t="s">
        <v>30</v>
      </c>
      <c r="J7068" s="197" t="n">
        <v>6327.92</v>
      </c>
    </row>
    <row r="7069" customFormat="false" ht="12.75" hidden="true" customHeight="false" outlineLevel="0" collapsed="false">
      <c r="A7069" s="197" t="s">
        <v>13950</v>
      </c>
      <c r="B7069" s="197"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197" t="s">
        <v>13912</v>
      </c>
      <c r="D7069" s="197" t="s">
        <v>13913</v>
      </c>
      <c r="E7069" s="197" t="s">
        <v>13914</v>
      </c>
      <c r="F7069" s="197" t="s">
        <v>13915</v>
      </c>
      <c r="G7069" s="197" t="s">
        <v>13949</v>
      </c>
      <c r="H7069" s="197" t="s">
        <v>13925</v>
      </c>
      <c r="I7069" s="197" t="s">
        <v>30</v>
      </c>
      <c r="J7069" s="197" t="n">
        <v>6327.92</v>
      </c>
    </row>
    <row r="7070" customFormat="false" ht="12.75" hidden="true" customHeight="false" outlineLevel="0" collapsed="false">
      <c r="A7070" s="197" t="s">
        <v>13951</v>
      </c>
      <c r="B7070" s="197"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197" t="s">
        <v>13952</v>
      </c>
      <c r="D7070" s="197" t="s">
        <v>13953</v>
      </c>
      <c r="E7070" s="197" t="s">
        <v>13954</v>
      </c>
      <c r="F7070" s="197" t="s">
        <v>13955</v>
      </c>
      <c r="G7070" s="197" t="s">
        <v>13956</v>
      </c>
      <c r="H7070" s="197" t="s">
        <v>13957</v>
      </c>
      <c r="I7070" s="197" t="s">
        <v>30</v>
      </c>
      <c r="J7070" s="197" t="n">
        <v>14068.01</v>
      </c>
    </row>
    <row r="7071" customFormat="false" ht="12.75" hidden="true" customHeight="false" outlineLevel="0" collapsed="false">
      <c r="A7071" s="197" t="s">
        <v>13958</v>
      </c>
      <c r="B7071" s="197"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197" t="s">
        <v>13952</v>
      </c>
      <c r="D7071" s="197" t="s">
        <v>13953</v>
      </c>
      <c r="E7071" s="197" t="s">
        <v>13954</v>
      </c>
      <c r="F7071" s="197" t="s">
        <v>13955</v>
      </c>
      <c r="G7071" s="197" t="s">
        <v>13956</v>
      </c>
      <c r="H7071" s="197" t="s">
        <v>13957</v>
      </c>
      <c r="I7071" s="197" t="s">
        <v>30</v>
      </c>
      <c r="J7071" s="197" t="n">
        <v>14068.01</v>
      </c>
    </row>
    <row r="7072" customFormat="false" ht="12.75" hidden="true" customHeight="false" outlineLevel="0" collapsed="false">
      <c r="A7072" s="197" t="s">
        <v>13959</v>
      </c>
      <c r="B7072" s="197"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197" t="s">
        <v>13952</v>
      </c>
      <c r="D7072" s="197" t="s">
        <v>13953</v>
      </c>
      <c r="E7072" s="197" t="s">
        <v>13954</v>
      </c>
      <c r="F7072" s="197" t="s">
        <v>13955</v>
      </c>
      <c r="G7072" s="197" t="s">
        <v>13960</v>
      </c>
      <c r="H7072" s="197" t="s">
        <v>13957</v>
      </c>
      <c r="I7072" s="197" t="s">
        <v>30</v>
      </c>
      <c r="J7072" s="197" t="n">
        <v>17863.37</v>
      </c>
    </row>
    <row r="7073" customFormat="false" ht="12.75" hidden="true" customHeight="false" outlineLevel="0" collapsed="false">
      <c r="A7073" s="197" t="s">
        <v>13961</v>
      </c>
      <c r="B7073" s="197"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197" t="s">
        <v>13952</v>
      </c>
      <c r="D7073" s="197" t="s">
        <v>13953</v>
      </c>
      <c r="E7073" s="197" t="s">
        <v>13954</v>
      </c>
      <c r="F7073" s="197" t="s">
        <v>13955</v>
      </c>
      <c r="G7073" s="197" t="s">
        <v>13960</v>
      </c>
      <c r="H7073" s="197" t="s">
        <v>13957</v>
      </c>
      <c r="I7073" s="197" t="s">
        <v>30</v>
      </c>
      <c r="J7073" s="197" t="n">
        <v>17863.37</v>
      </c>
    </row>
    <row r="7074" customFormat="false" ht="12.75" hidden="true" customHeight="false" outlineLevel="0" collapsed="false">
      <c r="A7074" s="197" t="s">
        <v>13962</v>
      </c>
      <c r="B7074" s="197"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197" t="s">
        <v>13952</v>
      </c>
      <c r="D7074" s="197" t="s">
        <v>13953</v>
      </c>
      <c r="E7074" s="197" t="s">
        <v>13954</v>
      </c>
      <c r="F7074" s="197" t="s">
        <v>13955</v>
      </c>
      <c r="G7074" s="197" t="s">
        <v>13963</v>
      </c>
      <c r="H7074" s="197" t="s">
        <v>13957</v>
      </c>
      <c r="I7074" s="197" t="s">
        <v>30</v>
      </c>
      <c r="J7074" s="197" t="n">
        <v>25949.32</v>
      </c>
    </row>
    <row r="7075" customFormat="false" ht="12.75" hidden="true" customHeight="false" outlineLevel="0" collapsed="false">
      <c r="A7075" s="197" t="s">
        <v>13964</v>
      </c>
      <c r="B7075" s="197"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197" t="s">
        <v>13952</v>
      </c>
      <c r="D7075" s="197" t="s">
        <v>13953</v>
      </c>
      <c r="E7075" s="197" t="s">
        <v>13954</v>
      </c>
      <c r="F7075" s="197" t="s">
        <v>13955</v>
      </c>
      <c r="G7075" s="197" t="s">
        <v>13963</v>
      </c>
      <c r="H7075" s="197" t="s">
        <v>13957</v>
      </c>
      <c r="I7075" s="197" t="s">
        <v>30</v>
      </c>
      <c r="J7075" s="197" t="n">
        <v>25949.32</v>
      </c>
    </row>
    <row r="7076" customFormat="false" ht="12.75" hidden="true" customHeight="false" outlineLevel="0" collapsed="false">
      <c r="A7076" s="197" t="s">
        <v>13965</v>
      </c>
      <c r="B7076" s="197"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197" t="s">
        <v>13952</v>
      </c>
      <c r="D7076" s="197" t="s">
        <v>13953</v>
      </c>
      <c r="E7076" s="197" t="s">
        <v>13954</v>
      </c>
      <c r="F7076" s="197" t="s">
        <v>13955</v>
      </c>
      <c r="G7076" s="197" t="s">
        <v>13966</v>
      </c>
      <c r="H7076" s="197" t="s">
        <v>13967</v>
      </c>
      <c r="I7076" s="197" t="s">
        <v>30</v>
      </c>
      <c r="J7076" s="197" t="n">
        <v>26921.17</v>
      </c>
    </row>
    <row r="7077" customFormat="false" ht="12.75" hidden="true" customHeight="false" outlineLevel="0" collapsed="false">
      <c r="A7077" s="197" t="s">
        <v>13968</v>
      </c>
      <c r="B7077" s="197"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197" t="s">
        <v>13952</v>
      </c>
      <c r="D7077" s="197" t="s">
        <v>13953</v>
      </c>
      <c r="E7077" s="197" t="s">
        <v>13954</v>
      </c>
      <c r="F7077" s="197" t="s">
        <v>13955</v>
      </c>
      <c r="G7077" s="197" t="s">
        <v>13966</v>
      </c>
      <c r="H7077" s="197" t="s">
        <v>13967</v>
      </c>
      <c r="I7077" s="197" t="s">
        <v>30</v>
      </c>
      <c r="J7077" s="197" t="n">
        <v>26921.17</v>
      </c>
    </row>
    <row r="7078" customFormat="false" ht="12.75" hidden="true" customHeight="false" outlineLevel="0" collapsed="false">
      <c r="A7078" s="197" t="s">
        <v>13969</v>
      </c>
      <c r="B7078" s="197"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197" t="s">
        <v>13952</v>
      </c>
      <c r="D7078" s="197" t="s">
        <v>13953</v>
      </c>
      <c r="E7078" s="197" t="s">
        <v>13954</v>
      </c>
      <c r="F7078" s="197" t="s">
        <v>13955</v>
      </c>
      <c r="G7078" s="197" t="s">
        <v>13970</v>
      </c>
      <c r="H7078" s="197" t="s">
        <v>13957</v>
      </c>
      <c r="I7078" s="197" t="s">
        <v>30</v>
      </c>
      <c r="J7078" s="197" t="n">
        <v>38611.44</v>
      </c>
    </row>
    <row r="7079" customFormat="false" ht="12.75" hidden="true" customHeight="false" outlineLevel="0" collapsed="false">
      <c r="A7079" s="197" t="s">
        <v>13971</v>
      </c>
      <c r="B7079" s="197"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197" t="s">
        <v>13952</v>
      </c>
      <c r="D7079" s="197" t="s">
        <v>13953</v>
      </c>
      <c r="E7079" s="197" t="s">
        <v>13954</v>
      </c>
      <c r="F7079" s="197" t="s">
        <v>13955</v>
      </c>
      <c r="G7079" s="197" t="s">
        <v>13970</v>
      </c>
      <c r="H7079" s="197" t="s">
        <v>13957</v>
      </c>
      <c r="I7079" s="197" t="s">
        <v>30</v>
      </c>
      <c r="J7079" s="197" t="n">
        <v>38611.44</v>
      </c>
    </row>
    <row r="7080" customFormat="false" ht="12.75" hidden="true" customHeight="false" outlineLevel="0" collapsed="false">
      <c r="A7080" s="197" t="s">
        <v>13972</v>
      </c>
      <c r="B7080" s="197"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197" t="s">
        <v>13973</v>
      </c>
      <c r="D7080" s="197" t="s">
        <v>13974</v>
      </c>
      <c r="E7080" s="197" t="s">
        <v>13975</v>
      </c>
      <c r="F7080" s="197" t="s">
        <v>13976</v>
      </c>
      <c r="G7080" s="197" t="s">
        <v>13977</v>
      </c>
      <c r="H7080" s="197" t="s">
        <v>13978</v>
      </c>
      <c r="I7080" s="197" t="s">
        <v>30</v>
      </c>
      <c r="J7080" s="197" t="n">
        <v>1273.34</v>
      </c>
    </row>
    <row r="7081" customFormat="false" ht="12.75" hidden="true" customHeight="false" outlineLevel="0" collapsed="false">
      <c r="A7081" s="197" t="s">
        <v>13979</v>
      </c>
      <c r="B7081" s="197"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197" t="s">
        <v>13973</v>
      </c>
      <c r="D7081" s="197" t="s">
        <v>13974</v>
      </c>
      <c r="E7081" s="197" t="s">
        <v>13975</v>
      </c>
      <c r="F7081" s="197" t="s">
        <v>13976</v>
      </c>
      <c r="G7081" s="197" t="s">
        <v>13977</v>
      </c>
      <c r="H7081" s="197" t="s">
        <v>13978</v>
      </c>
      <c r="I7081" s="197" t="s">
        <v>30</v>
      </c>
      <c r="J7081" s="197" t="n">
        <v>1273.34</v>
      </c>
    </row>
    <row r="7082" customFormat="false" ht="12.75" hidden="true" customHeight="false" outlineLevel="0" collapsed="false">
      <c r="A7082" s="197" t="s">
        <v>13980</v>
      </c>
      <c r="B7082" s="197"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197" t="s">
        <v>13973</v>
      </c>
      <c r="D7082" s="197" t="s">
        <v>13974</v>
      </c>
      <c r="E7082" s="197" t="s">
        <v>13975</v>
      </c>
      <c r="F7082" s="197" t="s">
        <v>13976</v>
      </c>
      <c r="G7082" s="197" t="s">
        <v>13981</v>
      </c>
      <c r="H7082" s="197" t="s">
        <v>13978</v>
      </c>
      <c r="I7082" s="197" t="s">
        <v>30</v>
      </c>
      <c r="J7082" s="197" t="n">
        <v>1417.28</v>
      </c>
    </row>
    <row r="7083" customFormat="false" ht="12.75" hidden="true" customHeight="false" outlineLevel="0" collapsed="false">
      <c r="A7083" s="197" t="s">
        <v>13982</v>
      </c>
      <c r="B7083" s="197"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197" t="s">
        <v>13973</v>
      </c>
      <c r="D7083" s="197" t="s">
        <v>13974</v>
      </c>
      <c r="E7083" s="197" t="s">
        <v>13975</v>
      </c>
      <c r="F7083" s="197" t="s">
        <v>13976</v>
      </c>
      <c r="G7083" s="197" t="s">
        <v>13981</v>
      </c>
      <c r="H7083" s="197" t="s">
        <v>13978</v>
      </c>
      <c r="I7083" s="197" t="s">
        <v>30</v>
      </c>
      <c r="J7083" s="197" t="n">
        <v>1417.28</v>
      </c>
    </row>
    <row r="7084" customFormat="false" ht="12.75" hidden="true" customHeight="false" outlineLevel="0" collapsed="false">
      <c r="A7084" s="197" t="s">
        <v>13983</v>
      </c>
      <c r="B7084" s="197"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197" t="s">
        <v>13973</v>
      </c>
      <c r="D7084" s="197" t="s">
        <v>13974</v>
      </c>
      <c r="E7084" s="197" t="s">
        <v>13975</v>
      </c>
      <c r="F7084" s="197" t="s">
        <v>13984</v>
      </c>
      <c r="G7084" s="197" t="s">
        <v>13985</v>
      </c>
      <c r="H7084" s="197" t="s">
        <v>13978</v>
      </c>
      <c r="I7084" s="197" t="s">
        <v>30</v>
      </c>
      <c r="J7084" s="197" t="n">
        <v>1749</v>
      </c>
    </row>
    <row r="7085" customFormat="false" ht="12.75" hidden="true" customHeight="false" outlineLevel="0" collapsed="false">
      <c r="A7085" s="197" t="s">
        <v>13986</v>
      </c>
      <c r="B7085" s="197"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197" t="s">
        <v>13973</v>
      </c>
      <c r="D7085" s="197" t="s">
        <v>13974</v>
      </c>
      <c r="E7085" s="197" t="s">
        <v>13975</v>
      </c>
      <c r="F7085" s="197" t="s">
        <v>13984</v>
      </c>
      <c r="G7085" s="197" t="s">
        <v>13985</v>
      </c>
      <c r="H7085" s="197" t="s">
        <v>13978</v>
      </c>
      <c r="I7085" s="197" t="s">
        <v>30</v>
      </c>
      <c r="J7085" s="197" t="n">
        <v>1749</v>
      </c>
    </row>
    <row r="7086" customFormat="false" ht="12.75" hidden="true" customHeight="false" outlineLevel="0" collapsed="false">
      <c r="A7086" s="197" t="s">
        <v>13987</v>
      </c>
      <c r="B7086" s="197"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197" t="s">
        <v>13973</v>
      </c>
      <c r="D7086" s="197" t="s">
        <v>13974</v>
      </c>
      <c r="E7086" s="197" t="s">
        <v>13975</v>
      </c>
      <c r="F7086" s="197" t="s">
        <v>13976</v>
      </c>
      <c r="G7086" s="197" t="s">
        <v>13988</v>
      </c>
      <c r="H7086" s="197" t="s">
        <v>13978</v>
      </c>
      <c r="I7086" s="197" t="s">
        <v>30</v>
      </c>
      <c r="J7086" s="197" t="n">
        <v>2113.81</v>
      </c>
    </row>
    <row r="7087" customFormat="false" ht="12.75" hidden="true" customHeight="false" outlineLevel="0" collapsed="false">
      <c r="A7087" s="197" t="s">
        <v>13989</v>
      </c>
      <c r="B7087" s="197"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197" t="s">
        <v>13973</v>
      </c>
      <c r="D7087" s="197" t="s">
        <v>13974</v>
      </c>
      <c r="E7087" s="197" t="s">
        <v>13975</v>
      </c>
      <c r="F7087" s="197" t="s">
        <v>13976</v>
      </c>
      <c r="G7087" s="197" t="s">
        <v>13988</v>
      </c>
      <c r="H7087" s="197" t="s">
        <v>13978</v>
      </c>
      <c r="I7087" s="197" t="s">
        <v>30</v>
      </c>
      <c r="J7087" s="197" t="n">
        <v>2113.81</v>
      </c>
    </row>
    <row r="7088" customFormat="false" ht="12.75" hidden="true" customHeight="false" outlineLevel="0" collapsed="false">
      <c r="A7088" s="197" t="s">
        <v>13990</v>
      </c>
      <c r="B7088" s="197"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197" t="s">
        <v>13973</v>
      </c>
      <c r="D7088" s="197" t="s">
        <v>13974</v>
      </c>
      <c r="E7088" s="197" t="s">
        <v>13975</v>
      </c>
      <c r="F7088" s="197" t="s">
        <v>13984</v>
      </c>
      <c r="G7088" s="197" t="s">
        <v>13991</v>
      </c>
      <c r="H7088" s="197" t="s">
        <v>13978</v>
      </c>
      <c r="I7088" s="197" t="s">
        <v>30</v>
      </c>
      <c r="J7088" s="197" t="n">
        <v>2555.83</v>
      </c>
    </row>
    <row r="7089" customFormat="false" ht="12.75" hidden="true" customHeight="false" outlineLevel="0" collapsed="false">
      <c r="A7089" s="197" t="s">
        <v>13992</v>
      </c>
      <c r="B7089" s="197"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197" t="s">
        <v>13973</v>
      </c>
      <c r="D7089" s="197" t="s">
        <v>13974</v>
      </c>
      <c r="E7089" s="197" t="s">
        <v>13975</v>
      </c>
      <c r="F7089" s="197" t="s">
        <v>13984</v>
      </c>
      <c r="G7089" s="197" t="s">
        <v>13991</v>
      </c>
      <c r="H7089" s="197" t="s">
        <v>13978</v>
      </c>
      <c r="I7089" s="197" t="s">
        <v>30</v>
      </c>
      <c r="J7089" s="197" t="n">
        <v>2555.83</v>
      </c>
    </row>
    <row r="7090" customFormat="false" ht="12.75" hidden="true" customHeight="false" outlineLevel="0" collapsed="false">
      <c r="A7090" s="197" t="s">
        <v>13993</v>
      </c>
      <c r="B7090" s="197"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197" t="s">
        <v>13973</v>
      </c>
      <c r="D7090" s="197" t="s">
        <v>13974</v>
      </c>
      <c r="E7090" s="197" t="s">
        <v>13975</v>
      </c>
      <c r="F7090" s="197" t="s">
        <v>13984</v>
      </c>
      <c r="G7090" s="197" t="s">
        <v>13994</v>
      </c>
      <c r="H7090" s="197" t="s">
        <v>13978</v>
      </c>
      <c r="I7090" s="197" t="s">
        <v>30</v>
      </c>
      <c r="J7090" s="197" t="n">
        <v>3107.01</v>
      </c>
    </row>
    <row r="7091" customFormat="false" ht="12.75" hidden="true" customHeight="false" outlineLevel="0" collapsed="false">
      <c r="A7091" s="197" t="s">
        <v>13995</v>
      </c>
      <c r="B7091" s="197"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197" t="s">
        <v>13973</v>
      </c>
      <c r="D7091" s="197" t="s">
        <v>13974</v>
      </c>
      <c r="E7091" s="197" t="s">
        <v>13975</v>
      </c>
      <c r="F7091" s="197" t="s">
        <v>13984</v>
      </c>
      <c r="G7091" s="197" t="s">
        <v>13994</v>
      </c>
      <c r="H7091" s="197" t="s">
        <v>13978</v>
      </c>
      <c r="I7091" s="197" t="s">
        <v>30</v>
      </c>
      <c r="J7091" s="197" t="n">
        <v>3107.01</v>
      </c>
    </row>
    <row r="7092" customFormat="false" ht="12.75" hidden="true" customHeight="false" outlineLevel="0" collapsed="false">
      <c r="A7092" s="197" t="s">
        <v>13996</v>
      </c>
      <c r="B7092" s="197"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197" t="s">
        <v>13973</v>
      </c>
      <c r="D7092" s="197" t="s">
        <v>13974</v>
      </c>
      <c r="E7092" s="197" t="s">
        <v>13975</v>
      </c>
      <c r="F7092" s="197" t="s">
        <v>13976</v>
      </c>
      <c r="G7092" s="197" t="s">
        <v>13997</v>
      </c>
      <c r="H7092" s="197" t="s">
        <v>13978</v>
      </c>
      <c r="I7092" s="197" t="s">
        <v>30</v>
      </c>
      <c r="J7092" s="197" t="n">
        <v>3607.04</v>
      </c>
    </row>
    <row r="7093" customFormat="false" ht="12.75" hidden="true" customHeight="false" outlineLevel="0" collapsed="false">
      <c r="A7093" s="197" t="s">
        <v>13998</v>
      </c>
      <c r="B7093" s="197"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197" t="s">
        <v>13973</v>
      </c>
      <c r="D7093" s="197" t="s">
        <v>13974</v>
      </c>
      <c r="E7093" s="197" t="s">
        <v>13975</v>
      </c>
      <c r="F7093" s="197" t="s">
        <v>13976</v>
      </c>
      <c r="G7093" s="197" t="s">
        <v>13997</v>
      </c>
      <c r="H7093" s="197" t="s">
        <v>13978</v>
      </c>
      <c r="I7093" s="197" t="s">
        <v>30</v>
      </c>
      <c r="J7093" s="197" t="n">
        <v>3607.04</v>
      </c>
    </row>
    <row r="7094" customFormat="false" ht="12.75" hidden="true" customHeight="false" outlineLevel="0" collapsed="false">
      <c r="A7094" s="197" t="s">
        <v>13999</v>
      </c>
      <c r="B7094" s="197"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197" t="s">
        <v>13973</v>
      </c>
      <c r="D7094" s="197" t="s">
        <v>13974</v>
      </c>
      <c r="E7094" s="197" t="s">
        <v>13975</v>
      </c>
      <c r="F7094" s="197" t="s">
        <v>13976</v>
      </c>
      <c r="G7094" s="197" t="s">
        <v>14000</v>
      </c>
      <c r="H7094" s="197" t="s">
        <v>13978</v>
      </c>
      <c r="I7094" s="197" t="s">
        <v>30</v>
      </c>
      <c r="J7094" s="197" t="n">
        <v>4243.23</v>
      </c>
    </row>
    <row r="7095" customFormat="false" ht="12.75" hidden="true" customHeight="false" outlineLevel="0" collapsed="false">
      <c r="A7095" s="197" t="s">
        <v>14001</v>
      </c>
      <c r="B7095" s="197"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197" t="s">
        <v>13973</v>
      </c>
      <c r="D7095" s="197" t="s">
        <v>13974</v>
      </c>
      <c r="E7095" s="197" t="s">
        <v>13975</v>
      </c>
      <c r="F7095" s="197" t="s">
        <v>13976</v>
      </c>
      <c r="G7095" s="197" t="s">
        <v>14000</v>
      </c>
      <c r="H7095" s="197" t="s">
        <v>13978</v>
      </c>
      <c r="I7095" s="197" t="s">
        <v>30</v>
      </c>
      <c r="J7095" s="197" t="n">
        <v>4243.23</v>
      </c>
    </row>
    <row r="7096" customFormat="false" ht="12.75" hidden="true" customHeight="false" outlineLevel="0" collapsed="false">
      <c r="A7096" s="197" t="s">
        <v>14002</v>
      </c>
      <c r="B7096" s="197"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197" t="s">
        <v>13973</v>
      </c>
      <c r="D7096" s="197" t="s">
        <v>13974</v>
      </c>
      <c r="E7096" s="197" t="s">
        <v>13975</v>
      </c>
      <c r="F7096" s="197" t="s">
        <v>13976</v>
      </c>
      <c r="G7096" s="197" t="s">
        <v>14003</v>
      </c>
      <c r="H7096" s="197" t="s">
        <v>13978</v>
      </c>
      <c r="I7096" s="197" t="s">
        <v>30</v>
      </c>
      <c r="J7096" s="197" t="n">
        <v>5198.94</v>
      </c>
    </row>
    <row r="7097" customFormat="false" ht="12.75" hidden="true" customHeight="false" outlineLevel="0" collapsed="false">
      <c r="A7097" s="197" t="s">
        <v>14004</v>
      </c>
      <c r="B7097" s="197"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197" t="s">
        <v>13973</v>
      </c>
      <c r="D7097" s="197" t="s">
        <v>13974</v>
      </c>
      <c r="E7097" s="197" t="s">
        <v>13975</v>
      </c>
      <c r="F7097" s="197" t="s">
        <v>13976</v>
      </c>
      <c r="G7097" s="197" t="s">
        <v>14003</v>
      </c>
      <c r="H7097" s="197" t="s">
        <v>13978</v>
      </c>
      <c r="I7097" s="197" t="s">
        <v>30</v>
      </c>
      <c r="J7097" s="197" t="n">
        <v>5198.94</v>
      </c>
    </row>
    <row r="7098" customFormat="false" ht="12.75" hidden="true" customHeight="false" outlineLevel="0" collapsed="false">
      <c r="A7098" s="197" t="s">
        <v>14005</v>
      </c>
      <c r="B7098" s="197"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197" t="s">
        <v>13973</v>
      </c>
      <c r="D7098" s="197" t="s">
        <v>13974</v>
      </c>
      <c r="E7098" s="197" t="s">
        <v>13975</v>
      </c>
      <c r="F7098" s="197" t="s">
        <v>13976</v>
      </c>
      <c r="G7098" s="197" t="s">
        <v>14006</v>
      </c>
      <c r="H7098" s="197" t="s">
        <v>13978</v>
      </c>
      <c r="I7098" s="197" t="s">
        <v>30</v>
      </c>
      <c r="J7098" s="197" t="n">
        <v>6031.04</v>
      </c>
    </row>
    <row r="7099" customFormat="false" ht="12.75" hidden="true" customHeight="false" outlineLevel="0" collapsed="false">
      <c r="A7099" s="197" t="s">
        <v>14007</v>
      </c>
      <c r="B7099" s="197"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197" t="s">
        <v>13973</v>
      </c>
      <c r="D7099" s="197" t="s">
        <v>13974</v>
      </c>
      <c r="E7099" s="197" t="s">
        <v>13975</v>
      </c>
      <c r="F7099" s="197" t="s">
        <v>13976</v>
      </c>
      <c r="G7099" s="197" t="s">
        <v>14006</v>
      </c>
      <c r="H7099" s="197" t="s">
        <v>13978</v>
      </c>
      <c r="I7099" s="197" t="s">
        <v>30</v>
      </c>
      <c r="J7099" s="197" t="n">
        <v>6031.04</v>
      </c>
    </row>
    <row r="7100" customFormat="false" ht="12.75" hidden="true" customHeight="false" outlineLevel="0" collapsed="false">
      <c r="A7100" s="197" t="s">
        <v>14008</v>
      </c>
      <c r="B7100" s="197"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197" t="s">
        <v>13973</v>
      </c>
      <c r="D7100" s="197" t="s">
        <v>13974</v>
      </c>
      <c r="E7100" s="197" t="s">
        <v>13975</v>
      </c>
      <c r="F7100" s="197" t="s">
        <v>13976</v>
      </c>
      <c r="G7100" s="197" t="s">
        <v>14009</v>
      </c>
      <c r="H7100" s="197" t="s">
        <v>13978</v>
      </c>
      <c r="I7100" s="197" t="s">
        <v>30</v>
      </c>
      <c r="J7100" s="197" t="n">
        <v>8283.02</v>
      </c>
    </row>
    <row r="7101" customFormat="false" ht="12.75" hidden="true" customHeight="false" outlineLevel="0" collapsed="false">
      <c r="A7101" s="197" t="s">
        <v>14010</v>
      </c>
      <c r="B7101" s="197"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197" t="s">
        <v>13973</v>
      </c>
      <c r="D7101" s="197" t="s">
        <v>13974</v>
      </c>
      <c r="E7101" s="197" t="s">
        <v>13975</v>
      </c>
      <c r="F7101" s="197" t="s">
        <v>13976</v>
      </c>
      <c r="G7101" s="197" t="s">
        <v>14009</v>
      </c>
      <c r="H7101" s="197" t="s">
        <v>13978</v>
      </c>
      <c r="I7101" s="197" t="s">
        <v>30</v>
      </c>
      <c r="J7101" s="197" t="n">
        <v>8283.02</v>
      </c>
    </row>
    <row r="7102" customFormat="false" ht="12.75" hidden="true" customHeight="false" outlineLevel="0" collapsed="false">
      <c r="A7102" s="197" t="s">
        <v>14011</v>
      </c>
      <c r="B7102" s="197"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197" t="s">
        <v>14012</v>
      </c>
      <c r="D7102" s="197" t="s">
        <v>14013</v>
      </c>
      <c r="E7102" s="197" t="s">
        <v>14014</v>
      </c>
      <c r="F7102" s="197" t="s">
        <v>14015</v>
      </c>
      <c r="G7102" s="197" t="s">
        <v>14016</v>
      </c>
      <c r="H7102" s="197" t="s">
        <v>13925</v>
      </c>
      <c r="I7102" s="197" t="s">
        <v>30</v>
      </c>
      <c r="J7102" s="197" t="n">
        <v>14448.43</v>
      </c>
    </row>
    <row r="7103" customFormat="false" ht="12.75" hidden="true" customHeight="false" outlineLevel="0" collapsed="false">
      <c r="A7103" s="197" t="s">
        <v>14017</v>
      </c>
      <c r="B7103" s="197"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197" t="s">
        <v>14012</v>
      </c>
      <c r="D7103" s="197" t="s">
        <v>14013</v>
      </c>
      <c r="E7103" s="197" t="s">
        <v>14014</v>
      </c>
      <c r="F7103" s="197" t="s">
        <v>14015</v>
      </c>
      <c r="G7103" s="197" t="s">
        <v>14016</v>
      </c>
      <c r="H7103" s="197" t="s">
        <v>13925</v>
      </c>
      <c r="I7103" s="197" t="s">
        <v>30</v>
      </c>
      <c r="J7103" s="197" t="n">
        <v>14448.43</v>
      </c>
    </row>
    <row r="7104" customFormat="false" ht="12.75" hidden="true" customHeight="false" outlineLevel="0" collapsed="false">
      <c r="A7104" s="197" t="s">
        <v>14018</v>
      </c>
      <c r="B7104" s="197"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197" t="s">
        <v>14019</v>
      </c>
      <c r="D7104" s="197" t="s">
        <v>14020</v>
      </c>
      <c r="E7104" s="197" t="s">
        <v>14021</v>
      </c>
      <c r="F7104" s="197" t="s">
        <v>14022</v>
      </c>
      <c r="G7104" s="197" t="s">
        <v>14023</v>
      </c>
      <c r="I7104" s="197" t="s">
        <v>30</v>
      </c>
      <c r="J7104" s="197" t="n">
        <v>25971.84</v>
      </c>
    </row>
    <row r="7105" customFormat="false" ht="12.75" hidden="true" customHeight="false" outlineLevel="0" collapsed="false">
      <c r="A7105" s="197" t="s">
        <v>14024</v>
      </c>
      <c r="B7105" s="197"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197" t="s">
        <v>14019</v>
      </c>
      <c r="D7105" s="197" t="s">
        <v>14020</v>
      </c>
      <c r="E7105" s="197" t="s">
        <v>14021</v>
      </c>
      <c r="F7105" s="197" t="s">
        <v>14022</v>
      </c>
      <c r="G7105" s="197" t="s">
        <v>14023</v>
      </c>
      <c r="I7105" s="197" t="s">
        <v>30</v>
      </c>
      <c r="J7105" s="197" t="n">
        <v>25971.84</v>
      </c>
    </row>
    <row r="7106" customFormat="false" ht="12.75" hidden="true" customHeight="false" outlineLevel="0" collapsed="false">
      <c r="A7106" s="197" t="s">
        <v>14025</v>
      </c>
      <c r="B7106" s="197"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197" t="s">
        <v>14019</v>
      </c>
      <c r="D7106" s="197" t="s">
        <v>14020</v>
      </c>
      <c r="E7106" s="197" t="s">
        <v>14021</v>
      </c>
      <c r="F7106" s="197" t="s">
        <v>14022</v>
      </c>
      <c r="G7106" s="197" t="s">
        <v>14026</v>
      </c>
      <c r="I7106" s="197" t="s">
        <v>30</v>
      </c>
      <c r="J7106" s="197" t="n">
        <v>34412.78</v>
      </c>
    </row>
    <row r="7107" customFormat="false" ht="12.75" hidden="true" customHeight="false" outlineLevel="0" collapsed="false">
      <c r="A7107" s="197" t="s">
        <v>14027</v>
      </c>
      <c r="B7107" s="197"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197" t="s">
        <v>14019</v>
      </c>
      <c r="D7107" s="197" t="s">
        <v>14020</v>
      </c>
      <c r="E7107" s="197" t="s">
        <v>14021</v>
      </c>
      <c r="F7107" s="197" t="s">
        <v>14022</v>
      </c>
      <c r="G7107" s="197" t="s">
        <v>14026</v>
      </c>
      <c r="I7107" s="197" t="s">
        <v>30</v>
      </c>
      <c r="J7107" s="197" t="n">
        <v>34412.78</v>
      </c>
    </row>
    <row r="7108" customFormat="false" ht="12.75" hidden="true" customHeight="false" outlineLevel="0" collapsed="false">
      <c r="A7108" s="197" t="s">
        <v>14028</v>
      </c>
      <c r="B7108" s="197"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197" t="s">
        <v>14019</v>
      </c>
      <c r="D7108" s="197" t="s">
        <v>14020</v>
      </c>
      <c r="E7108" s="197" t="s">
        <v>14021</v>
      </c>
      <c r="F7108" s="197" t="s">
        <v>14022</v>
      </c>
      <c r="G7108" s="197" t="s">
        <v>14029</v>
      </c>
      <c r="I7108" s="197" t="s">
        <v>30</v>
      </c>
      <c r="J7108" s="197" t="n">
        <v>47258.53</v>
      </c>
    </row>
    <row r="7109" customFormat="false" ht="12.75" hidden="true" customHeight="false" outlineLevel="0" collapsed="false">
      <c r="A7109" s="197" t="s">
        <v>14030</v>
      </c>
      <c r="B7109" s="197"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197" t="s">
        <v>14019</v>
      </c>
      <c r="D7109" s="197" t="s">
        <v>14020</v>
      </c>
      <c r="E7109" s="197" t="s">
        <v>14021</v>
      </c>
      <c r="F7109" s="197" t="s">
        <v>14022</v>
      </c>
      <c r="G7109" s="197" t="s">
        <v>14029</v>
      </c>
      <c r="I7109" s="197" t="s">
        <v>30</v>
      </c>
      <c r="J7109" s="197" t="n">
        <v>47258.53</v>
      </c>
    </row>
    <row r="7110" customFormat="false" ht="12.75" hidden="true" customHeight="false" outlineLevel="0" collapsed="false">
      <c r="A7110" s="197" t="s">
        <v>14031</v>
      </c>
      <c r="B7110" s="197"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197" t="s">
        <v>14019</v>
      </c>
      <c r="D7110" s="197" t="s">
        <v>14020</v>
      </c>
      <c r="E7110" s="197" t="s">
        <v>14021</v>
      </c>
      <c r="F7110" s="197" t="s">
        <v>14022</v>
      </c>
      <c r="G7110" s="197" t="s">
        <v>14032</v>
      </c>
      <c r="I7110" s="197" t="s">
        <v>30</v>
      </c>
      <c r="J7110" s="197" t="n">
        <v>28059.19</v>
      </c>
    </row>
    <row r="7111" customFormat="false" ht="12.75" hidden="true" customHeight="false" outlineLevel="0" collapsed="false">
      <c r="A7111" s="197" t="s">
        <v>14033</v>
      </c>
      <c r="B7111" s="197"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197" t="s">
        <v>14019</v>
      </c>
      <c r="D7111" s="197" t="s">
        <v>14020</v>
      </c>
      <c r="E7111" s="197" t="s">
        <v>14021</v>
      </c>
      <c r="F7111" s="197" t="s">
        <v>14022</v>
      </c>
      <c r="G7111" s="197" t="s">
        <v>14032</v>
      </c>
      <c r="I7111" s="197" t="s">
        <v>30</v>
      </c>
      <c r="J7111" s="197" t="n">
        <v>28059.19</v>
      </c>
    </row>
    <row r="7112" customFormat="false" ht="12.75" hidden="true" customHeight="false" outlineLevel="0" collapsed="false">
      <c r="A7112" s="197" t="s">
        <v>14034</v>
      </c>
      <c r="B7112" s="197"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197" t="s">
        <v>14019</v>
      </c>
      <c r="D7112" s="197" t="s">
        <v>14020</v>
      </c>
      <c r="E7112" s="197" t="s">
        <v>14021</v>
      </c>
      <c r="F7112" s="197" t="s">
        <v>14022</v>
      </c>
      <c r="G7112" s="197" t="s">
        <v>14035</v>
      </c>
      <c r="I7112" s="197" t="s">
        <v>30</v>
      </c>
      <c r="J7112" s="197" t="n">
        <v>34412.78</v>
      </c>
    </row>
    <row r="7113" customFormat="false" ht="12.75" hidden="true" customHeight="false" outlineLevel="0" collapsed="false">
      <c r="A7113" s="197" t="s">
        <v>14036</v>
      </c>
      <c r="B7113" s="197"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197" t="s">
        <v>14019</v>
      </c>
      <c r="D7113" s="197" t="s">
        <v>14020</v>
      </c>
      <c r="E7113" s="197" t="s">
        <v>14021</v>
      </c>
      <c r="F7113" s="197" t="s">
        <v>14022</v>
      </c>
      <c r="G7113" s="197" t="s">
        <v>14035</v>
      </c>
      <c r="I7113" s="197" t="s">
        <v>30</v>
      </c>
      <c r="J7113" s="197" t="n">
        <v>34412.78</v>
      </c>
    </row>
    <row r="7114" customFormat="false" ht="12.75" hidden="true" customHeight="false" outlineLevel="0" collapsed="false">
      <c r="A7114" s="197" t="s">
        <v>14037</v>
      </c>
      <c r="B7114" s="197"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197" t="s">
        <v>14019</v>
      </c>
      <c r="D7114" s="197" t="s">
        <v>14020</v>
      </c>
      <c r="E7114" s="197" t="s">
        <v>14021</v>
      </c>
      <c r="F7114" s="197" t="s">
        <v>14022</v>
      </c>
      <c r="G7114" s="197" t="s">
        <v>14038</v>
      </c>
      <c r="I7114" s="197" t="s">
        <v>30</v>
      </c>
      <c r="J7114" s="197" t="n">
        <v>51082.11</v>
      </c>
    </row>
    <row r="7115" customFormat="false" ht="12.75" hidden="true" customHeight="false" outlineLevel="0" collapsed="false">
      <c r="A7115" s="197" t="s">
        <v>14039</v>
      </c>
      <c r="B7115" s="197"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197" t="s">
        <v>14019</v>
      </c>
      <c r="D7115" s="197" t="s">
        <v>14020</v>
      </c>
      <c r="E7115" s="197" t="s">
        <v>14021</v>
      </c>
      <c r="F7115" s="197" t="s">
        <v>14022</v>
      </c>
      <c r="G7115" s="197" t="s">
        <v>14038</v>
      </c>
      <c r="I7115" s="197" t="s">
        <v>30</v>
      </c>
      <c r="J7115" s="197" t="n">
        <v>51082.11</v>
      </c>
    </row>
    <row r="7116" customFormat="false" ht="12.75" hidden="true" customHeight="false" outlineLevel="0" collapsed="false">
      <c r="A7116" s="197" t="s">
        <v>14040</v>
      </c>
      <c r="B7116" s="197"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197" t="s">
        <v>14019</v>
      </c>
      <c r="D7116" s="197" t="s">
        <v>14020</v>
      </c>
      <c r="E7116" s="197" t="s">
        <v>14021</v>
      </c>
      <c r="F7116" s="197" t="s">
        <v>14022</v>
      </c>
      <c r="G7116" s="197" t="s">
        <v>14041</v>
      </c>
      <c r="I7116" s="197" t="s">
        <v>30</v>
      </c>
      <c r="J7116" s="197" t="n">
        <v>35771.35</v>
      </c>
    </row>
    <row r="7117" customFormat="false" ht="12.75" hidden="true" customHeight="false" outlineLevel="0" collapsed="false">
      <c r="A7117" s="197" t="s">
        <v>14042</v>
      </c>
      <c r="B7117" s="197"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197" t="s">
        <v>14019</v>
      </c>
      <c r="D7117" s="197" t="s">
        <v>14020</v>
      </c>
      <c r="E7117" s="197" t="s">
        <v>14021</v>
      </c>
      <c r="F7117" s="197" t="s">
        <v>14022</v>
      </c>
      <c r="G7117" s="197" t="s">
        <v>14041</v>
      </c>
      <c r="I7117" s="197" t="s">
        <v>30</v>
      </c>
      <c r="J7117" s="197" t="n">
        <v>35771.35</v>
      </c>
    </row>
    <row r="7118" customFormat="false" ht="12.75" hidden="true" customHeight="false" outlineLevel="0" collapsed="false">
      <c r="A7118" s="197" t="s">
        <v>14043</v>
      </c>
      <c r="B7118" s="197"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197" t="s">
        <v>14019</v>
      </c>
      <c r="D7118" s="197" t="s">
        <v>14020</v>
      </c>
      <c r="E7118" s="197" t="s">
        <v>14021</v>
      </c>
      <c r="F7118" s="197" t="s">
        <v>14022</v>
      </c>
      <c r="G7118" s="197" t="s">
        <v>14044</v>
      </c>
      <c r="I7118" s="197" t="s">
        <v>30</v>
      </c>
      <c r="J7118" s="197" t="n">
        <v>45191.54</v>
      </c>
    </row>
    <row r="7119" customFormat="false" ht="12.75" hidden="true" customHeight="false" outlineLevel="0" collapsed="false">
      <c r="A7119" s="197" t="s">
        <v>14045</v>
      </c>
      <c r="B7119" s="197"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197" t="s">
        <v>14019</v>
      </c>
      <c r="D7119" s="197" t="s">
        <v>14020</v>
      </c>
      <c r="E7119" s="197" t="s">
        <v>14021</v>
      </c>
      <c r="F7119" s="197" t="s">
        <v>14022</v>
      </c>
      <c r="G7119" s="197" t="s">
        <v>14044</v>
      </c>
      <c r="I7119" s="197" t="s">
        <v>30</v>
      </c>
      <c r="J7119" s="197" t="n">
        <v>45191.54</v>
      </c>
    </row>
    <row r="7120" customFormat="false" ht="12.75" hidden="true" customHeight="false" outlineLevel="0" collapsed="false">
      <c r="A7120" s="197" t="s">
        <v>14046</v>
      </c>
      <c r="B7120" s="197"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197" t="s">
        <v>14019</v>
      </c>
      <c r="D7120" s="197" t="s">
        <v>14020</v>
      </c>
      <c r="E7120" s="197" t="s">
        <v>14021</v>
      </c>
      <c r="F7120" s="197" t="s">
        <v>14022</v>
      </c>
      <c r="G7120" s="197" t="s">
        <v>14047</v>
      </c>
      <c r="I7120" s="197" t="s">
        <v>30</v>
      </c>
      <c r="J7120" s="197" t="n">
        <v>55387.73</v>
      </c>
    </row>
    <row r="7121" customFormat="false" ht="12.75" hidden="true" customHeight="false" outlineLevel="0" collapsed="false">
      <c r="A7121" s="197" t="s">
        <v>14048</v>
      </c>
      <c r="B7121" s="197"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197" t="s">
        <v>14019</v>
      </c>
      <c r="D7121" s="197" t="s">
        <v>14020</v>
      </c>
      <c r="E7121" s="197" t="s">
        <v>14021</v>
      </c>
      <c r="F7121" s="197" t="s">
        <v>14022</v>
      </c>
      <c r="G7121" s="197" t="s">
        <v>14047</v>
      </c>
      <c r="I7121" s="197" t="s">
        <v>30</v>
      </c>
      <c r="J7121" s="197" t="n">
        <v>55387.73</v>
      </c>
    </row>
    <row r="7122" customFormat="false" ht="12.75" hidden="true" customHeight="false" outlineLevel="0" collapsed="false">
      <c r="A7122" s="197" t="s">
        <v>14049</v>
      </c>
      <c r="B7122" s="197"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197" t="s">
        <v>14019</v>
      </c>
      <c r="D7122" s="197" t="s">
        <v>14020</v>
      </c>
      <c r="E7122" s="197" t="s">
        <v>14021</v>
      </c>
      <c r="F7122" s="197" t="s">
        <v>14022</v>
      </c>
      <c r="G7122" s="197" t="s">
        <v>14050</v>
      </c>
      <c r="I7122" s="197" t="s">
        <v>30</v>
      </c>
      <c r="J7122" s="197" t="n">
        <v>52135.09</v>
      </c>
    </row>
    <row r="7123" customFormat="false" ht="12.75" hidden="true" customHeight="false" outlineLevel="0" collapsed="false">
      <c r="A7123" s="197" t="s">
        <v>14051</v>
      </c>
      <c r="B7123" s="197"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197" t="s">
        <v>14019</v>
      </c>
      <c r="D7123" s="197" t="s">
        <v>14020</v>
      </c>
      <c r="E7123" s="197" t="s">
        <v>14021</v>
      </c>
      <c r="F7123" s="197" t="s">
        <v>14022</v>
      </c>
      <c r="G7123" s="197" t="s">
        <v>14050</v>
      </c>
      <c r="I7123" s="197" t="s">
        <v>30</v>
      </c>
      <c r="J7123" s="197" t="n">
        <v>52135.09</v>
      </c>
    </row>
    <row r="7124" customFormat="false" ht="12.75" hidden="true" customHeight="false" outlineLevel="0" collapsed="false">
      <c r="A7124" s="197" t="s">
        <v>14052</v>
      </c>
      <c r="B7124" s="197"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197" t="s">
        <v>14019</v>
      </c>
      <c r="D7124" s="197" t="s">
        <v>14020</v>
      </c>
      <c r="E7124" s="197" t="s">
        <v>14021</v>
      </c>
      <c r="F7124" s="197" t="s">
        <v>14022</v>
      </c>
      <c r="G7124" s="197" t="s">
        <v>14053</v>
      </c>
      <c r="I7124" s="197" t="s">
        <v>30</v>
      </c>
      <c r="J7124" s="197" t="n">
        <v>60816.83</v>
      </c>
    </row>
    <row r="7125" customFormat="false" ht="12.75" hidden="true" customHeight="false" outlineLevel="0" collapsed="false">
      <c r="A7125" s="197" t="s">
        <v>14054</v>
      </c>
      <c r="B7125" s="197"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197" t="s">
        <v>14019</v>
      </c>
      <c r="D7125" s="197" t="s">
        <v>14020</v>
      </c>
      <c r="E7125" s="197" t="s">
        <v>14021</v>
      </c>
      <c r="F7125" s="197" t="s">
        <v>14022</v>
      </c>
      <c r="G7125" s="197" t="s">
        <v>14053</v>
      </c>
      <c r="I7125" s="197" t="s">
        <v>30</v>
      </c>
      <c r="J7125" s="197" t="n">
        <v>60816.83</v>
      </c>
    </row>
    <row r="7126" customFormat="false" ht="12.75" hidden="true" customHeight="false" outlineLevel="0" collapsed="false">
      <c r="A7126" s="197" t="s">
        <v>14055</v>
      </c>
      <c r="B7126" s="197"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197" t="s">
        <v>14019</v>
      </c>
      <c r="D7126" s="197" t="s">
        <v>14020</v>
      </c>
      <c r="E7126" s="197" t="s">
        <v>14021</v>
      </c>
      <c r="F7126" s="197" t="s">
        <v>14022</v>
      </c>
      <c r="G7126" s="197" t="s">
        <v>14056</v>
      </c>
      <c r="I7126" s="197" t="s">
        <v>30</v>
      </c>
      <c r="J7126" s="197" t="n">
        <v>76170.53</v>
      </c>
    </row>
    <row r="7127" customFormat="false" ht="12.75" hidden="true" customHeight="false" outlineLevel="0" collapsed="false">
      <c r="A7127" s="197" t="s">
        <v>14057</v>
      </c>
      <c r="B7127" s="197"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197" t="s">
        <v>14019</v>
      </c>
      <c r="D7127" s="197" t="s">
        <v>14020</v>
      </c>
      <c r="E7127" s="197" t="s">
        <v>14021</v>
      </c>
      <c r="F7127" s="197" t="s">
        <v>14022</v>
      </c>
      <c r="G7127" s="197" t="s">
        <v>14056</v>
      </c>
      <c r="I7127" s="197" t="s">
        <v>30</v>
      </c>
      <c r="J7127" s="197" t="n">
        <v>76170.53</v>
      </c>
    </row>
    <row r="7128" customFormat="false" ht="12.75" hidden="true" customHeight="false" outlineLevel="0" collapsed="false">
      <c r="A7128" s="197" t="s">
        <v>14058</v>
      </c>
      <c r="B7128" s="197"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197" t="s">
        <v>14059</v>
      </c>
      <c r="D7128" s="197" t="s">
        <v>14060</v>
      </c>
      <c r="E7128" s="197" t="s">
        <v>14061</v>
      </c>
      <c r="F7128" s="197" t="s">
        <v>14062</v>
      </c>
      <c r="G7128" s="197" t="s">
        <v>14063</v>
      </c>
      <c r="H7128" s="197" t="s">
        <v>13640</v>
      </c>
      <c r="I7128" s="197" t="s">
        <v>30</v>
      </c>
      <c r="J7128" s="197" t="n">
        <v>918.3</v>
      </c>
    </row>
    <row r="7129" customFormat="false" ht="12.75" hidden="true" customHeight="false" outlineLevel="0" collapsed="false">
      <c r="A7129" s="197" t="s">
        <v>14064</v>
      </c>
      <c r="B7129" s="197"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197" t="s">
        <v>14059</v>
      </c>
      <c r="D7129" s="197" t="s">
        <v>14060</v>
      </c>
      <c r="E7129" s="197" t="s">
        <v>14061</v>
      </c>
      <c r="F7129" s="197" t="s">
        <v>14062</v>
      </c>
      <c r="G7129" s="197" t="s">
        <v>14063</v>
      </c>
      <c r="H7129" s="197" t="s">
        <v>13640</v>
      </c>
      <c r="I7129" s="197" t="s">
        <v>30</v>
      </c>
      <c r="J7129" s="197" t="n">
        <v>918.3</v>
      </c>
    </row>
    <row r="7130" customFormat="false" ht="12.75" hidden="true" customHeight="false" outlineLevel="0" collapsed="false">
      <c r="A7130" s="197" t="s">
        <v>14065</v>
      </c>
      <c r="B7130" s="197"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197" t="s">
        <v>14059</v>
      </c>
      <c r="D7130" s="197" t="s">
        <v>14060</v>
      </c>
      <c r="E7130" s="197" t="s">
        <v>14061</v>
      </c>
      <c r="F7130" s="197" t="s">
        <v>14062</v>
      </c>
      <c r="G7130" s="197" t="s">
        <v>14066</v>
      </c>
      <c r="H7130" s="197" t="s">
        <v>13640</v>
      </c>
      <c r="I7130" s="197" t="s">
        <v>30</v>
      </c>
      <c r="J7130" s="197" t="n">
        <v>1004.09</v>
      </c>
    </row>
    <row r="7131" customFormat="false" ht="12.75" hidden="true" customHeight="false" outlineLevel="0" collapsed="false">
      <c r="A7131" s="197" t="s">
        <v>14067</v>
      </c>
      <c r="B7131" s="197"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197" t="s">
        <v>14059</v>
      </c>
      <c r="D7131" s="197" t="s">
        <v>14060</v>
      </c>
      <c r="E7131" s="197" t="s">
        <v>14061</v>
      </c>
      <c r="F7131" s="197" t="s">
        <v>14062</v>
      </c>
      <c r="G7131" s="197" t="s">
        <v>14066</v>
      </c>
      <c r="H7131" s="197" t="s">
        <v>13640</v>
      </c>
      <c r="I7131" s="197" t="s">
        <v>30</v>
      </c>
      <c r="J7131" s="197" t="n">
        <v>1004.09</v>
      </c>
    </row>
    <row r="7132" customFormat="false" ht="12.75" hidden="true" customHeight="false" outlineLevel="0" collapsed="false">
      <c r="A7132" s="197" t="s">
        <v>14068</v>
      </c>
      <c r="B7132" s="197"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197" t="s">
        <v>14059</v>
      </c>
      <c r="D7132" s="197" t="s">
        <v>14060</v>
      </c>
      <c r="E7132" s="197" t="s">
        <v>14061</v>
      </c>
      <c r="F7132" s="197" t="s">
        <v>14062</v>
      </c>
      <c r="G7132" s="197" t="s">
        <v>14069</v>
      </c>
      <c r="H7132" s="197" t="s">
        <v>13640</v>
      </c>
      <c r="I7132" s="197" t="s">
        <v>30</v>
      </c>
      <c r="J7132" s="197" t="n">
        <v>1221.89</v>
      </c>
    </row>
    <row r="7133" customFormat="false" ht="12.75" hidden="true" customHeight="false" outlineLevel="0" collapsed="false">
      <c r="A7133" s="197" t="s">
        <v>14070</v>
      </c>
      <c r="B7133" s="197"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197" t="s">
        <v>14059</v>
      </c>
      <c r="D7133" s="197" t="s">
        <v>14060</v>
      </c>
      <c r="E7133" s="197" t="s">
        <v>14061</v>
      </c>
      <c r="F7133" s="197" t="s">
        <v>14062</v>
      </c>
      <c r="G7133" s="197" t="s">
        <v>14069</v>
      </c>
      <c r="H7133" s="197" t="s">
        <v>13640</v>
      </c>
      <c r="I7133" s="197" t="s">
        <v>30</v>
      </c>
      <c r="J7133" s="197" t="n">
        <v>1221.89</v>
      </c>
    </row>
    <row r="7134" customFormat="false" ht="12.75" hidden="true" customHeight="false" outlineLevel="0" collapsed="false">
      <c r="A7134" s="197" t="s">
        <v>14071</v>
      </c>
      <c r="B7134" s="197"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197" t="s">
        <v>14059</v>
      </c>
      <c r="D7134" s="197" t="s">
        <v>14060</v>
      </c>
      <c r="E7134" s="197" t="s">
        <v>14061</v>
      </c>
      <c r="F7134" s="197" t="s">
        <v>14062</v>
      </c>
      <c r="G7134" s="197" t="s">
        <v>14072</v>
      </c>
      <c r="H7134" s="197" t="s">
        <v>13640</v>
      </c>
      <c r="I7134" s="197" t="s">
        <v>30</v>
      </c>
      <c r="J7134" s="197" t="n">
        <v>1483.34</v>
      </c>
    </row>
    <row r="7135" customFormat="false" ht="12.75" hidden="true" customHeight="false" outlineLevel="0" collapsed="false">
      <c r="A7135" s="197" t="s">
        <v>14073</v>
      </c>
      <c r="B7135" s="197"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197" t="s">
        <v>14059</v>
      </c>
      <c r="D7135" s="197" t="s">
        <v>14060</v>
      </c>
      <c r="E7135" s="197" t="s">
        <v>14061</v>
      </c>
      <c r="F7135" s="197" t="s">
        <v>14062</v>
      </c>
      <c r="G7135" s="197" t="s">
        <v>14072</v>
      </c>
      <c r="H7135" s="197" t="s">
        <v>13640</v>
      </c>
      <c r="I7135" s="197" t="s">
        <v>30</v>
      </c>
      <c r="J7135" s="197" t="n">
        <v>1483.34</v>
      </c>
    </row>
    <row r="7136" customFormat="false" ht="12.75" hidden="true" customHeight="false" outlineLevel="0" collapsed="false">
      <c r="A7136" s="197" t="s">
        <v>14074</v>
      </c>
      <c r="B7136" s="197"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197" t="s">
        <v>14059</v>
      </c>
      <c r="D7136" s="197" t="s">
        <v>14060</v>
      </c>
      <c r="E7136" s="197" t="s">
        <v>14061</v>
      </c>
      <c r="F7136" s="197" t="s">
        <v>14062</v>
      </c>
      <c r="G7136" s="197" t="s">
        <v>14075</v>
      </c>
      <c r="H7136" s="197" t="s">
        <v>13640</v>
      </c>
      <c r="I7136" s="197" t="s">
        <v>30</v>
      </c>
      <c r="J7136" s="197" t="n">
        <v>1756.76</v>
      </c>
    </row>
    <row r="7137" customFormat="false" ht="12.75" hidden="true" customHeight="false" outlineLevel="0" collapsed="false">
      <c r="A7137" s="197" t="s">
        <v>14076</v>
      </c>
      <c r="B7137" s="197"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197" t="s">
        <v>14059</v>
      </c>
      <c r="D7137" s="197" t="s">
        <v>14060</v>
      </c>
      <c r="E7137" s="197" t="s">
        <v>14061</v>
      </c>
      <c r="F7137" s="197" t="s">
        <v>14062</v>
      </c>
      <c r="G7137" s="197" t="s">
        <v>14075</v>
      </c>
      <c r="H7137" s="197" t="s">
        <v>13640</v>
      </c>
      <c r="I7137" s="197" t="s">
        <v>30</v>
      </c>
      <c r="J7137" s="197" t="n">
        <v>1756.76</v>
      </c>
    </row>
    <row r="7138" customFormat="false" ht="12.75" hidden="true" customHeight="false" outlineLevel="0" collapsed="false">
      <c r="A7138" s="197" t="s">
        <v>14077</v>
      </c>
      <c r="B7138" s="197"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197" t="s">
        <v>14059</v>
      </c>
      <c r="D7138" s="197" t="s">
        <v>14060</v>
      </c>
      <c r="E7138" s="197" t="s">
        <v>14061</v>
      </c>
      <c r="F7138" s="197" t="s">
        <v>14062</v>
      </c>
      <c r="G7138" s="197" t="s">
        <v>14078</v>
      </c>
      <c r="H7138" s="197" t="s">
        <v>13640</v>
      </c>
      <c r="I7138" s="197" t="s">
        <v>30</v>
      </c>
      <c r="J7138" s="197" t="n">
        <v>2110.3</v>
      </c>
    </row>
    <row r="7139" customFormat="false" ht="12.75" hidden="true" customHeight="false" outlineLevel="0" collapsed="false">
      <c r="A7139" s="197" t="s">
        <v>14079</v>
      </c>
      <c r="B7139" s="197"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197" t="s">
        <v>14059</v>
      </c>
      <c r="D7139" s="197" t="s">
        <v>14060</v>
      </c>
      <c r="E7139" s="197" t="s">
        <v>14061</v>
      </c>
      <c r="F7139" s="197" t="s">
        <v>14062</v>
      </c>
      <c r="G7139" s="197" t="s">
        <v>14078</v>
      </c>
      <c r="H7139" s="197" t="s">
        <v>13640</v>
      </c>
      <c r="I7139" s="197" t="s">
        <v>30</v>
      </c>
      <c r="J7139" s="197" t="n">
        <v>2110.3</v>
      </c>
    </row>
    <row r="7140" customFormat="false" ht="12.75" hidden="true" customHeight="false" outlineLevel="0" collapsed="false">
      <c r="A7140" s="197" t="s">
        <v>14080</v>
      </c>
      <c r="B7140" s="197"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197" t="s">
        <v>14059</v>
      </c>
      <c r="D7140" s="197" t="s">
        <v>14060</v>
      </c>
      <c r="E7140" s="197" t="s">
        <v>14061</v>
      </c>
      <c r="F7140" s="197" t="s">
        <v>14062</v>
      </c>
      <c r="G7140" s="197" t="s">
        <v>14081</v>
      </c>
      <c r="H7140" s="197" t="s">
        <v>13640</v>
      </c>
      <c r="I7140" s="197" t="s">
        <v>30</v>
      </c>
      <c r="J7140" s="197" t="n">
        <v>2433.67</v>
      </c>
    </row>
    <row r="7141" customFormat="false" ht="12.75" hidden="true" customHeight="false" outlineLevel="0" collapsed="false">
      <c r="A7141" s="197" t="s">
        <v>14082</v>
      </c>
      <c r="B7141" s="197"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197" t="s">
        <v>14059</v>
      </c>
      <c r="D7141" s="197" t="s">
        <v>14060</v>
      </c>
      <c r="E7141" s="197" t="s">
        <v>14061</v>
      </c>
      <c r="F7141" s="197" t="s">
        <v>14062</v>
      </c>
      <c r="G7141" s="197" t="s">
        <v>14081</v>
      </c>
      <c r="H7141" s="197" t="s">
        <v>13640</v>
      </c>
      <c r="I7141" s="197" t="s">
        <v>30</v>
      </c>
      <c r="J7141" s="197" t="n">
        <v>2433.67</v>
      </c>
    </row>
    <row r="7142" customFormat="false" ht="12.75" hidden="true" customHeight="false" outlineLevel="0" collapsed="false">
      <c r="A7142" s="197" t="s">
        <v>14083</v>
      </c>
      <c r="B7142" s="197"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197" t="s">
        <v>14059</v>
      </c>
      <c r="D7142" s="197" t="s">
        <v>14060</v>
      </c>
      <c r="E7142" s="197" t="s">
        <v>14061</v>
      </c>
      <c r="F7142" s="197" t="s">
        <v>14062</v>
      </c>
      <c r="G7142" s="197" t="s">
        <v>14084</v>
      </c>
      <c r="H7142" s="197" t="s">
        <v>13640</v>
      </c>
      <c r="I7142" s="197" t="s">
        <v>30</v>
      </c>
      <c r="J7142" s="197" t="n">
        <v>2767.03</v>
      </c>
    </row>
    <row r="7143" customFormat="false" ht="12.75" hidden="true" customHeight="false" outlineLevel="0" collapsed="false">
      <c r="A7143" s="197" t="s">
        <v>14085</v>
      </c>
      <c r="B7143" s="197"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197" t="s">
        <v>14059</v>
      </c>
      <c r="D7143" s="197" t="s">
        <v>14060</v>
      </c>
      <c r="E7143" s="197" t="s">
        <v>14061</v>
      </c>
      <c r="F7143" s="197" t="s">
        <v>14062</v>
      </c>
      <c r="G7143" s="197" t="s">
        <v>14084</v>
      </c>
      <c r="H7143" s="197" t="s">
        <v>13640</v>
      </c>
      <c r="I7143" s="197" t="s">
        <v>30</v>
      </c>
      <c r="J7143" s="197" t="n">
        <v>2767.03</v>
      </c>
    </row>
    <row r="7144" customFormat="false" ht="12.75" hidden="true" customHeight="false" outlineLevel="0" collapsed="false">
      <c r="A7144" s="197" t="s">
        <v>14086</v>
      </c>
      <c r="B7144" s="197"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197" t="s">
        <v>14059</v>
      </c>
      <c r="D7144" s="197" t="s">
        <v>14060</v>
      </c>
      <c r="E7144" s="197" t="s">
        <v>14061</v>
      </c>
      <c r="F7144" s="197" t="s">
        <v>14062</v>
      </c>
      <c r="G7144" s="197" t="s">
        <v>14087</v>
      </c>
      <c r="H7144" s="197" t="s">
        <v>13640</v>
      </c>
      <c r="I7144" s="197" t="s">
        <v>30</v>
      </c>
      <c r="J7144" s="197" t="n">
        <v>3311.61</v>
      </c>
    </row>
    <row r="7145" customFormat="false" ht="12.75" hidden="true" customHeight="false" outlineLevel="0" collapsed="false">
      <c r="A7145" s="197" t="s">
        <v>14088</v>
      </c>
      <c r="B7145" s="197"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197" t="s">
        <v>14059</v>
      </c>
      <c r="D7145" s="197" t="s">
        <v>14060</v>
      </c>
      <c r="E7145" s="197" t="s">
        <v>14061</v>
      </c>
      <c r="F7145" s="197" t="s">
        <v>14062</v>
      </c>
      <c r="G7145" s="197" t="s">
        <v>14087</v>
      </c>
      <c r="H7145" s="197" t="s">
        <v>13640</v>
      </c>
      <c r="I7145" s="197" t="s">
        <v>30</v>
      </c>
      <c r="J7145" s="197" t="n">
        <v>3311.61</v>
      </c>
    </row>
    <row r="7146" customFormat="false" ht="12.75" hidden="true" customHeight="false" outlineLevel="0" collapsed="false">
      <c r="A7146" s="197" t="s">
        <v>14089</v>
      </c>
      <c r="B7146" s="197"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197" t="s">
        <v>14059</v>
      </c>
      <c r="D7146" s="197" t="s">
        <v>14060</v>
      </c>
      <c r="E7146" s="197" t="s">
        <v>14061</v>
      </c>
      <c r="F7146" s="197" t="s">
        <v>14062</v>
      </c>
      <c r="G7146" s="197" t="s">
        <v>14090</v>
      </c>
      <c r="H7146" s="197" t="s">
        <v>13640</v>
      </c>
      <c r="I7146" s="197" t="s">
        <v>30</v>
      </c>
      <c r="J7146" s="197" t="n">
        <v>3567.62</v>
      </c>
    </row>
    <row r="7147" customFormat="false" ht="12.75" hidden="true" customHeight="false" outlineLevel="0" collapsed="false">
      <c r="A7147" s="197" t="s">
        <v>14091</v>
      </c>
      <c r="B7147" s="197"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197" t="s">
        <v>14059</v>
      </c>
      <c r="D7147" s="197" t="s">
        <v>14060</v>
      </c>
      <c r="E7147" s="197" t="s">
        <v>14061</v>
      </c>
      <c r="F7147" s="197" t="s">
        <v>14062</v>
      </c>
      <c r="G7147" s="197" t="s">
        <v>14090</v>
      </c>
      <c r="H7147" s="197" t="s">
        <v>13640</v>
      </c>
      <c r="I7147" s="197" t="s">
        <v>30</v>
      </c>
      <c r="J7147" s="197" t="n">
        <v>3567.62</v>
      </c>
    </row>
    <row r="7148" customFormat="false" ht="12.75" hidden="true" customHeight="false" outlineLevel="0" collapsed="false">
      <c r="A7148" s="197" t="s">
        <v>14092</v>
      </c>
      <c r="B7148" s="197"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197" t="s">
        <v>14059</v>
      </c>
      <c r="D7148" s="197" t="s">
        <v>14060</v>
      </c>
      <c r="E7148" s="197" t="s">
        <v>14061</v>
      </c>
      <c r="F7148" s="197" t="s">
        <v>14062</v>
      </c>
      <c r="G7148" s="197" t="s">
        <v>14093</v>
      </c>
      <c r="H7148" s="197" t="s">
        <v>13640</v>
      </c>
      <c r="I7148" s="197" t="s">
        <v>30</v>
      </c>
      <c r="J7148" s="197" t="n">
        <v>4371.49</v>
      </c>
    </row>
    <row r="7149" customFormat="false" ht="12.75" hidden="true" customHeight="false" outlineLevel="0" collapsed="false">
      <c r="A7149" s="197" t="s">
        <v>14094</v>
      </c>
      <c r="B7149" s="197"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197" t="s">
        <v>14059</v>
      </c>
      <c r="D7149" s="197" t="s">
        <v>14060</v>
      </c>
      <c r="E7149" s="197" t="s">
        <v>14061</v>
      </c>
      <c r="F7149" s="197" t="s">
        <v>14062</v>
      </c>
      <c r="G7149" s="197" t="s">
        <v>14093</v>
      </c>
      <c r="H7149" s="197" t="s">
        <v>13640</v>
      </c>
      <c r="I7149" s="197" t="s">
        <v>30</v>
      </c>
      <c r="J7149" s="197" t="n">
        <v>4371.49</v>
      </c>
    </row>
    <row r="7150" customFormat="false" ht="12.75" hidden="true" customHeight="false" outlineLevel="0" collapsed="false">
      <c r="A7150" s="197" t="s">
        <v>14095</v>
      </c>
      <c r="B7150" s="197"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197" t="s">
        <v>14096</v>
      </c>
      <c r="D7150" s="197" t="s">
        <v>14097</v>
      </c>
      <c r="E7150" s="197" t="s">
        <v>14098</v>
      </c>
      <c r="F7150" s="197" t="s">
        <v>14099</v>
      </c>
      <c r="G7150" s="197" t="s">
        <v>14100</v>
      </c>
      <c r="H7150" s="197" t="s">
        <v>13640</v>
      </c>
      <c r="I7150" s="197" t="s">
        <v>30</v>
      </c>
      <c r="J7150" s="197" t="n">
        <v>8754</v>
      </c>
    </row>
    <row r="7151" customFormat="false" ht="12.75" hidden="true" customHeight="false" outlineLevel="0" collapsed="false">
      <c r="A7151" s="197" t="s">
        <v>14101</v>
      </c>
      <c r="B7151" s="197"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197" t="s">
        <v>14096</v>
      </c>
      <c r="D7151" s="197" t="s">
        <v>14097</v>
      </c>
      <c r="E7151" s="197" t="s">
        <v>14098</v>
      </c>
      <c r="F7151" s="197" t="s">
        <v>14099</v>
      </c>
      <c r="G7151" s="197" t="s">
        <v>14100</v>
      </c>
      <c r="H7151" s="197" t="s">
        <v>13640</v>
      </c>
      <c r="I7151" s="197" t="s">
        <v>30</v>
      </c>
      <c r="J7151" s="197" t="n">
        <v>8754</v>
      </c>
    </row>
    <row r="7152" customFormat="false" ht="12.75" hidden="true" customHeight="false" outlineLevel="0" collapsed="false">
      <c r="A7152" s="197" t="s">
        <v>14102</v>
      </c>
      <c r="B7152" s="197"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197" t="s">
        <v>14096</v>
      </c>
      <c r="D7152" s="197" t="s">
        <v>14097</v>
      </c>
      <c r="E7152" s="197" t="s">
        <v>14098</v>
      </c>
      <c r="F7152" s="197" t="s">
        <v>14099</v>
      </c>
      <c r="G7152" s="197" t="s">
        <v>14103</v>
      </c>
      <c r="H7152" s="197" t="s">
        <v>13640</v>
      </c>
      <c r="I7152" s="197" t="s">
        <v>30</v>
      </c>
      <c r="J7152" s="197" t="n">
        <v>11084.06</v>
      </c>
    </row>
    <row r="7153" customFormat="false" ht="12.75" hidden="true" customHeight="false" outlineLevel="0" collapsed="false">
      <c r="A7153" s="197" t="s">
        <v>14104</v>
      </c>
      <c r="B7153" s="197"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197" t="s">
        <v>14096</v>
      </c>
      <c r="D7153" s="197" t="s">
        <v>14097</v>
      </c>
      <c r="E7153" s="197" t="s">
        <v>14098</v>
      </c>
      <c r="F7153" s="197" t="s">
        <v>14099</v>
      </c>
      <c r="G7153" s="197" t="s">
        <v>14103</v>
      </c>
      <c r="H7153" s="197" t="s">
        <v>13640</v>
      </c>
      <c r="I7153" s="197" t="s">
        <v>30</v>
      </c>
      <c r="J7153" s="197" t="n">
        <v>11084.06</v>
      </c>
    </row>
    <row r="7154" customFormat="false" ht="12.75" hidden="true" customHeight="false" outlineLevel="0" collapsed="false">
      <c r="A7154" s="197" t="s">
        <v>14105</v>
      </c>
      <c r="B7154" s="197"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197" t="s">
        <v>14096</v>
      </c>
      <c r="D7154" s="197" t="s">
        <v>14097</v>
      </c>
      <c r="E7154" s="197" t="s">
        <v>14098</v>
      </c>
      <c r="F7154" s="197" t="s">
        <v>14099</v>
      </c>
      <c r="G7154" s="197" t="s">
        <v>14106</v>
      </c>
      <c r="H7154" s="197" t="s">
        <v>14107</v>
      </c>
      <c r="I7154" s="197" t="s">
        <v>30</v>
      </c>
      <c r="J7154" s="197" t="n">
        <v>17071.07</v>
      </c>
    </row>
    <row r="7155" customFormat="false" ht="12.75" hidden="true" customHeight="false" outlineLevel="0" collapsed="false">
      <c r="A7155" s="197" t="s">
        <v>14108</v>
      </c>
      <c r="B7155" s="197"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197" t="s">
        <v>14096</v>
      </c>
      <c r="D7155" s="197" t="s">
        <v>14097</v>
      </c>
      <c r="E7155" s="197" t="s">
        <v>14098</v>
      </c>
      <c r="F7155" s="197" t="s">
        <v>14099</v>
      </c>
      <c r="G7155" s="197" t="s">
        <v>14106</v>
      </c>
      <c r="H7155" s="197" t="s">
        <v>14107</v>
      </c>
      <c r="I7155" s="197" t="s">
        <v>30</v>
      </c>
      <c r="J7155" s="197" t="n">
        <v>17071.07</v>
      </c>
    </row>
    <row r="7156" customFormat="false" ht="12.75" hidden="true" customHeight="false" outlineLevel="0" collapsed="false">
      <c r="A7156" s="197" t="s">
        <v>14109</v>
      </c>
      <c r="B7156" s="197"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197" t="s">
        <v>14096</v>
      </c>
      <c r="D7156" s="197" t="s">
        <v>14097</v>
      </c>
      <c r="E7156" s="197" t="s">
        <v>14098</v>
      </c>
      <c r="F7156" s="197" t="s">
        <v>14099</v>
      </c>
      <c r="G7156" s="197" t="s">
        <v>14110</v>
      </c>
      <c r="H7156" s="197" t="s">
        <v>13640</v>
      </c>
      <c r="I7156" s="197" t="s">
        <v>30</v>
      </c>
      <c r="J7156" s="197" t="n">
        <v>17969.05</v>
      </c>
    </row>
    <row r="7157" customFormat="false" ht="12.75" hidden="true" customHeight="false" outlineLevel="0" collapsed="false">
      <c r="A7157" s="197" t="s">
        <v>14111</v>
      </c>
      <c r="B7157" s="197"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197" t="s">
        <v>14096</v>
      </c>
      <c r="D7157" s="197" t="s">
        <v>14097</v>
      </c>
      <c r="E7157" s="197" t="s">
        <v>14098</v>
      </c>
      <c r="F7157" s="197" t="s">
        <v>14099</v>
      </c>
      <c r="G7157" s="197" t="s">
        <v>14110</v>
      </c>
      <c r="H7157" s="197" t="s">
        <v>13640</v>
      </c>
      <c r="I7157" s="197" t="s">
        <v>30</v>
      </c>
      <c r="J7157" s="197" t="n">
        <v>17969.05</v>
      </c>
    </row>
    <row r="7158" customFormat="false" ht="12.75" hidden="true" customHeight="false" outlineLevel="0" collapsed="false">
      <c r="A7158" s="197" t="s">
        <v>14112</v>
      </c>
      <c r="B7158" s="197"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197" t="s">
        <v>14096</v>
      </c>
      <c r="D7158" s="197" t="s">
        <v>14097</v>
      </c>
      <c r="E7158" s="197" t="s">
        <v>14098</v>
      </c>
      <c r="F7158" s="197" t="s">
        <v>14099</v>
      </c>
      <c r="G7158" s="197" t="s">
        <v>14113</v>
      </c>
      <c r="H7158" s="197" t="s">
        <v>13640</v>
      </c>
      <c r="I7158" s="197" t="s">
        <v>30</v>
      </c>
      <c r="J7158" s="197" t="n">
        <v>24714.53</v>
      </c>
    </row>
    <row r="7159" customFormat="false" ht="12.75" hidden="true" customHeight="false" outlineLevel="0" collapsed="false">
      <c r="A7159" s="197" t="s">
        <v>14114</v>
      </c>
      <c r="B7159" s="197"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197" t="s">
        <v>14096</v>
      </c>
      <c r="D7159" s="197" t="s">
        <v>14097</v>
      </c>
      <c r="E7159" s="197" t="s">
        <v>14098</v>
      </c>
      <c r="F7159" s="197" t="s">
        <v>14099</v>
      </c>
      <c r="G7159" s="197" t="s">
        <v>14113</v>
      </c>
      <c r="H7159" s="197" t="s">
        <v>13640</v>
      </c>
      <c r="I7159" s="197" t="s">
        <v>30</v>
      </c>
      <c r="J7159" s="197" t="n">
        <v>24714.53</v>
      </c>
    </row>
    <row r="7160" customFormat="false" ht="12.75" hidden="true" customHeight="false" outlineLevel="0" collapsed="false">
      <c r="A7160" s="197" t="s">
        <v>14115</v>
      </c>
      <c r="B7160" s="197"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197" t="s">
        <v>14059</v>
      </c>
      <c r="D7160" s="197" t="s">
        <v>14116</v>
      </c>
      <c r="E7160" s="197" t="s">
        <v>14061</v>
      </c>
      <c r="F7160" s="197" t="s">
        <v>14117</v>
      </c>
      <c r="G7160" s="197" t="s">
        <v>14118</v>
      </c>
      <c r="H7160" s="197" t="s">
        <v>14119</v>
      </c>
      <c r="I7160" s="197" t="s">
        <v>30</v>
      </c>
      <c r="J7160" s="197" t="n">
        <v>918.3</v>
      </c>
    </row>
    <row r="7161" customFormat="false" ht="12.75" hidden="true" customHeight="false" outlineLevel="0" collapsed="false">
      <c r="A7161" s="197" t="s">
        <v>14120</v>
      </c>
      <c r="B7161" s="197"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197" t="s">
        <v>14059</v>
      </c>
      <c r="D7161" s="197" t="s">
        <v>14116</v>
      </c>
      <c r="E7161" s="197" t="s">
        <v>14061</v>
      </c>
      <c r="F7161" s="197" t="s">
        <v>14117</v>
      </c>
      <c r="G7161" s="197" t="s">
        <v>14118</v>
      </c>
      <c r="H7161" s="197" t="s">
        <v>14119</v>
      </c>
      <c r="I7161" s="197" t="s">
        <v>30</v>
      </c>
      <c r="J7161" s="197" t="n">
        <v>918.3</v>
      </c>
    </row>
    <row r="7162" customFormat="false" ht="12.75" hidden="true" customHeight="false" outlineLevel="0" collapsed="false">
      <c r="A7162" s="197" t="s">
        <v>14121</v>
      </c>
      <c r="B7162" s="197"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197" t="s">
        <v>14059</v>
      </c>
      <c r="D7162" s="197" t="s">
        <v>14116</v>
      </c>
      <c r="E7162" s="197" t="s">
        <v>14061</v>
      </c>
      <c r="F7162" s="197" t="s">
        <v>14117</v>
      </c>
      <c r="G7162" s="197" t="s">
        <v>14122</v>
      </c>
      <c r="H7162" s="197" t="s">
        <v>14119</v>
      </c>
      <c r="I7162" s="197" t="s">
        <v>30</v>
      </c>
      <c r="J7162" s="197" t="n">
        <v>1004.09</v>
      </c>
    </row>
    <row r="7163" customFormat="false" ht="12.75" hidden="true" customHeight="false" outlineLevel="0" collapsed="false">
      <c r="A7163" s="197" t="s">
        <v>14123</v>
      </c>
      <c r="B7163" s="197"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197" t="s">
        <v>14059</v>
      </c>
      <c r="D7163" s="197" t="s">
        <v>14116</v>
      </c>
      <c r="E7163" s="197" t="s">
        <v>14061</v>
      </c>
      <c r="F7163" s="197" t="s">
        <v>14117</v>
      </c>
      <c r="G7163" s="197" t="s">
        <v>14122</v>
      </c>
      <c r="H7163" s="197" t="s">
        <v>14119</v>
      </c>
      <c r="I7163" s="197" t="s">
        <v>30</v>
      </c>
      <c r="J7163" s="197" t="n">
        <v>1004.09</v>
      </c>
    </row>
    <row r="7164" customFormat="false" ht="12.75" hidden="true" customHeight="false" outlineLevel="0" collapsed="false">
      <c r="A7164" s="197" t="s">
        <v>14124</v>
      </c>
      <c r="B7164" s="197"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197" t="s">
        <v>14059</v>
      </c>
      <c r="D7164" s="197" t="s">
        <v>14116</v>
      </c>
      <c r="E7164" s="197" t="s">
        <v>14061</v>
      </c>
      <c r="F7164" s="197" t="s">
        <v>14117</v>
      </c>
      <c r="G7164" s="197" t="s">
        <v>14125</v>
      </c>
      <c r="H7164" s="197" t="s">
        <v>14119</v>
      </c>
      <c r="I7164" s="197" t="s">
        <v>30</v>
      </c>
      <c r="J7164" s="197" t="n">
        <v>1221.89</v>
      </c>
    </row>
    <row r="7165" customFormat="false" ht="12.75" hidden="true" customHeight="false" outlineLevel="0" collapsed="false">
      <c r="A7165" s="197" t="s">
        <v>14126</v>
      </c>
      <c r="B7165" s="197"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197" t="s">
        <v>14059</v>
      </c>
      <c r="D7165" s="197" t="s">
        <v>14116</v>
      </c>
      <c r="E7165" s="197" t="s">
        <v>14061</v>
      </c>
      <c r="F7165" s="197" t="s">
        <v>14117</v>
      </c>
      <c r="G7165" s="197" t="s">
        <v>14125</v>
      </c>
      <c r="H7165" s="197" t="s">
        <v>14119</v>
      </c>
      <c r="I7165" s="197" t="s">
        <v>30</v>
      </c>
      <c r="J7165" s="197" t="n">
        <v>1221.89</v>
      </c>
    </row>
    <row r="7166" customFormat="false" ht="12.75" hidden="true" customHeight="false" outlineLevel="0" collapsed="false">
      <c r="A7166" s="197" t="s">
        <v>14127</v>
      </c>
      <c r="B7166" s="197"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197" t="s">
        <v>14059</v>
      </c>
      <c r="D7166" s="197" t="s">
        <v>14116</v>
      </c>
      <c r="E7166" s="197" t="s">
        <v>14061</v>
      </c>
      <c r="F7166" s="197" t="s">
        <v>14117</v>
      </c>
      <c r="G7166" s="197" t="s">
        <v>14128</v>
      </c>
      <c r="H7166" s="197" t="s">
        <v>14119</v>
      </c>
      <c r="I7166" s="197" t="s">
        <v>30</v>
      </c>
      <c r="J7166" s="197" t="n">
        <v>1483.77</v>
      </c>
    </row>
    <row r="7167" customFormat="false" ht="12.75" hidden="true" customHeight="false" outlineLevel="0" collapsed="false">
      <c r="A7167" s="197" t="s">
        <v>14129</v>
      </c>
      <c r="B7167" s="197"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197" t="s">
        <v>14059</v>
      </c>
      <c r="D7167" s="197" t="s">
        <v>14116</v>
      </c>
      <c r="E7167" s="197" t="s">
        <v>14061</v>
      </c>
      <c r="F7167" s="197" t="s">
        <v>14117</v>
      </c>
      <c r="G7167" s="197" t="s">
        <v>14128</v>
      </c>
      <c r="H7167" s="197" t="s">
        <v>14119</v>
      </c>
      <c r="I7167" s="197" t="s">
        <v>30</v>
      </c>
      <c r="J7167" s="197" t="n">
        <v>1483.77</v>
      </c>
    </row>
    <row r="7168" customFormat="false" ht="12.75" hidden="true" customHeight="false" outlineLevel="0" collapsed="false">
      <c r="A7168" s="197" t="s">
        <v>14130</v>
      </c>
      <c r="B7168" s="197"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197" t="s">
        <v>14059</v>
      </c>
      <c r="D7168" s="197" t="s">
        <v>14116</v>
      </c>
      <c r="E7168" s="197" t="s">
        <v>14061</v>
      </c>
      <c r="F7168" s="197" t="s">
        <v>14117</v>
      </c>
      <c r="G7168" s="197" t="s">
        <v>14131</v>
      </c>
      <c r="H7168" s="197" t="s">
        <v>14119</v>
      </c>
      <c r="I7168" s="197" t="s">
        <v>30</v>
      </c>
      <c r="J7168" s="197" t="n">
        <v>1785.53</v>
      </c>
    </row>
    <row r="7169" customFormat="false" ht="12.75" hidden="true" customHeight="false" outlineLevel="0" collapsed="false">
      <c r="A7169" s="197" t="s">
        <v>14132</v>
      </c>
      <c r="B7169" s="197"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197" t="s">
        <v>14059</v>
      </c>
      <c r="D7169" s="197" t="s">
        <v>14116</v>
      </c>
      <c r="E7169" s="197" t="s">
        <v>14061</v>
      </c>
      <c r="F7169" s="197" t="s">
        <v>14117</v>
      </c>
      <c r="G7169" s="197" t="s">
        <v>14131</v>
      </c>
      <c r="H7169" s="197" t="s">
        <v>14119</v>
      </c>
      <c r="I7169" s="197" t="s">
        <v>30</v>
      </c>
      <c r="J7169" s="197" t="n">
        <v>1785.53</v>
      </c>
    </row>
    <row r="7170" customFormat="false" ht="12.75" hidden="true" customHeight="false" outlineLevel="0" collapsed="false">
      <c r="A7170" s="197" t="s">
        <v>14133</v>
      </c>
      <c r="B7170" s="197"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197" t="s">
        <v>14059</v>
      </c>
      <c r="D7170" s="197" t="s">
        <v>14116</v>
      </c>
      <c r="E7170" s="197" t="s">
        <v>14061</v>
      </c>
      <c r="F7170" s="197" t="s">
        <v>14117</v>
      </c>
      <c r="G7170" s="197" t="s">
        <v>14134</v>
      </c>
      <c r="H7170" s="197" t="s">
        <v>14119</v>
      </c>
      <c r="I7170" s="197" t="s">
        <v>30</v>
      </c>
      <c r="J7170" s="197" t="n">
        <v>2133.87</v>
      </c>
    </row>
    <row r="7171" customFormat="false" ht="12.75" hidden="true" customHeight="false" outlineLevel="0" collapsed="false">
      <c r="A7171" s="197" t="s">
        <v>14135</v>
      </c>
      <c r="B7171" s="197"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197" t="s">
        <v>14059</v>
      </c>
      <c r="D7171" s="197" t="s">
        <v>14116</v>
      </c>
      <c r="E7171" s="197" t="s">
        <v>14061</v>
      </c>
      <c r="F7171" s="197" t="s">
        <v>14117</v>
      </c>
      <c r="G7171" s="197" t="s">
        <v>14134</v>
      </c>
      <c r="H7171" s="197" t="s">
        <v>14119</v>
      </c>
      <c r="I7171" s="197" t="s">
        <v>30</v>
      </c>
      <c r="J7171" s="197" t="n">
        <v>2133.87</v>
      </c>
    </row>
    <row r="7172" customFormat="false" ht="12.75" hidden="true" customHeight="false" outlineLevel="0" collapsed="false">
      <c r="A7172" s="197" t="s">
        <v>14136</v>
      </c>
      <c r="B7172" s="197"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197" t="s">
        <v>14059</v>
      </c>
      <c r="D7172" s="197" t="s">
        <v>14116</v>
      </c>
      <c r="E7172" s="197" t="s">
        <v>14061</v>
      </c>
      <c r="F7172" s="197" t="s">
        <v>14117</v>
      </c>
      <c r="G7172" s="197" t="s">
        <v>14137</v>
      </c>
      <c r="H7172" s="197" t="s">
        <v>14119</v>
      </c>
      <c r="I7172" s="197" t="s">
        <v>30</v>
      </c>
      <c r="J7172" s="197" t="n">
        <v>2459.04</v>
      </c>
    </row>
    <row r="7173" customFormat="false" ht="12.75" hidden="true" customHeight="false" outlineLevel="0" collapsed="false">
      <c r="A7173" s="197" t="s">
        <v>14138</v>
      </c>
      <c r="B7173" s="197"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197" t="s">
        <v>14059</v>
      </c>
      <c r="D7173" s="197" t="s">
        <v>14116</v>
      </c>
      <c r="E7173" s="197" t="s">
        <v>14061</v>
      </c>
      <c r="F7173" s="197" t="s">
        <v>14117</v>
      </c>
      <c r="G7173" s="197" t="s">
        <v>14137</v>
      </c>
      <c r="H7173" s="197" t="s">
        <v>14119</v>
      </c>
      <c r="I7173" s="197" t="s">
        <v>30</v>
      </c>
      <c r="J7173" s="197" t="n">
        <v>2459.04</v>
      </c>
    </row>
    <row r="7174" customFormat="false" ht="12.75" hidden="true" customHeight="false" outlineLevel="0" collapsed="false">
      <c r="A7174" s="197" t="s">
        <v>14139</v>
      </c>
      <c r="B7174" s="197"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197" t="s">
        <v>14059</v>
      </c>
      <c r="D7174" s="197" t="s">
        <v>14116</v>
      </c>
      <c r="E7174" s="197" t="s">
        <v>14061</v>
      </c>
      <c r="F7174" s="197" t="s">
        <v>14117</v>
      </c>
      <c r="G7174" s="197" t="s">
        <v>14140</v>
      </c>
      <c r="H7174" s="197" t="s">
        <v>14119</v>
      </c>
      <c r="I7174" s="197" t="s">
        <v>30</v>
      </c>
      <c r="J7174" s="197" t="n">
        <v>2887.82</v>
      </c>
    </row>
    <row r="7175" customFormat="false" ht="12.75" hidden="true" customHeight="false" outlineLevel="0" collapsed="false">
      <c r="A7175" s="197" t="s">
        <v>14141</v>
      </c>
      <c r="B7175" s="197"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197" t="s">
        <v>14059</v>
      </c>
      <c r="D7175" s="197" t="s">
        <v>14116</v>
      </c>
      <c r="E7175" s="197" t="s">
        <v>14061</v>
      </c>
      <c r="F7175" s="197" t="s">
        <v>14117</v>
      </c>
      <c r="G7175" s="197" t="s">
        <v>14140</v>
      </c>
      <c r="H7175" s="197" t="s">
        <v>14119</v>
      </c>
      <c r="I7175" s="197" t="s">
        <v>30</v>
      </c>
      <c r="J7175" s="197" t="n">
        <v>2887.82</v>
      </c>
    </row>
    <row r="7176" customFormat="false" ht="12.75" hidden="true" customHeight="false" outlineLevel="0" collapsed="false">
      <c r="A7176" s="197" t="s">
        <v>14142</v>
      </c>
      <c r="B7176" s="197"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197" t="s">
        <v>14059</v>
      </c>
      <c r="D7176" s="197" t="s">
        <v>14116</v>
      </c>
      <c r="E7176" s="197" t="s">
        <v>14061</v>
      </c>
      <c r="F7176" s="197" t="s">
        <v>14117</v>
      </c>
      <c r="G7176" s="197" t="s">
        <v>14143</v>
      </c>
      <c r="H7176" s="197" t="s">
        <v>14119</v>
      </c>
      <c r="I7176" s="197" t="s">
        <v>30</v>
      </c>
      <c r="J7176" s="197" t="n">
        <v>3462.61</v>
      </c>
    </row>
    <row r="7177" customFormat="false" ht="12.75" hidden="true" customHeight="false" outlineLevel="0" collapsed="false">
      <c r="A7177" s="197" t="s">
        <v>14144</v>
      </c>
      <c r="B7177" s="197"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197" t="s">
        <v>14059</v>
      </c>
      <c r="D7177" s="197" t="s">
        <v>14116</v>
      </c>
      <c r="E7177" s="197" t="s">
        <v>14061</v>
      </c>
      <c r="F7177" s="197" t="s">
        <v>14117</v>
      </c>
      <c r="G7177" s="197" t="s">
        <v>14143</v>
      </c>
      <c r="H7177" s="197" t="s">
        <v>14119</v>
      </c>
      <c r="I7177" s="197" t="s">
        <v>30</v>
      </c>
      <c r="J7177" s="197" t="n">
        <v>3462.61</v>
      </c>
    </row>
    <row r="7178" customFormat="false" ht="12.75" hidden="true" customHeight="false" outlineLevel="0" collapsed="false">
      <c r="A7178" s="197" t="s">
        <v>14145</v>
      </c>
      <c r="B7178" s="197"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197" t="s">
        <v>14059</v>
      </c>
      <c r="D7178" s="197" t="s">
        <v>14116</v>
      </c>
      <c r="E7178" s="197" t="s">
        <v>14061</v>
      </c>
      <c r="F7178" s="197" t="s">
        <v>14117</v>
      </c>
      <c r="G7178" s="197" t="s">
        <v>14146</v>
      </c>
      <c r="H7178" s="197" t="s">
        <v>14119</v>
      </c>
      <c r="I7178" s="197" t="s">
        <v>30</v>
      </c>
      <c r="J7178" s="197" t="n">
        <v>3968.24</v>
      </c>
    </row>
    <row r="7179" customFormat="false" ht="12.75" hidden="true" customHeight="false" outlineLevel="0" collapsed="false">
      <c r="A7179" s="197" t="s">
        <v>14147</v>
      </c>
      <c r="B7179" s="197"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197" t="s">
        <v>14059</v>
      </c>
      <c r="D7179" s="197" t="s">
        <v>14116</v>
      </c>
      <c r="E7179" s="197" t="s">
        <v>14061</v>
      </c>
      <c r="F7179" s="197" t="s">
        <v>14117</v>
      </c>
      <c r="G7179" s="197" t="s">
        <v>14146</v>
      </c>
      <c r="H7179" s="197" t="s">
        <v>14119</v>
      </c>
      <c r="I7179" s="197" t="s">
        <v>30</v>
      </c>
      <c r="J7179" s="197" t="n">
        <v>3968.24</v>
      </c>
    </row>
    <row r="7180" customFormat="false" ht="12.75" hidden="true" customHeight="false" outlineLevel="0" collapsed="false">
      <c r="A7180" s="197" t="s">
        <v>14148</v>
      </c>
      <c r="B7180" s="197"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197" t="s">
        <v>14059</v>
      </c>
      <c r="D7180" s="197" t="s">
        <v>14116</v>
      </c>
      <c r="E7180" s="197" t="s">
        <v>14061</v>
      </c>
      <c r="F7180" s="197" t="s">
        <v>14117</v>
      </c>
      <c r="G7180" s="197" t="s">
        <v>14149</v>
      </c>
      <c r="H7180" s="197" t="s">
        <v>14119</v>
      </c>
      <c r="I7180" s="197" t="s">
        <v>30</v>
      </c>
      <c r="J7180" s="197" t="n">
        <v>5441.85</v>
      </c>
    </row>
    <row r="7181" customFormat="false" ht="12.75" hidden="true" customHeight="false" outlineLevel="0" collapsed="false">
      <c r="A7181" s="197" t="s">
        <v>14150</v>
      </c>
      <c r="B7181" s="197"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197" t="s">
        <v>14059</v>
      </c>
      <c r="D7181" s="197" t="s">
        <v>14116</v>
      </c>
      <c r="E7181" s="197" t="s">
        <v>14061</v>
      </c>
      <c r="F7181" s="197" t="s">
        <v>14117</v>
      </c>
      <c r="G7181" s="197" t="s">
        <v>14149</v>
      </c>
      <c r="H7181" s="197" t="s">
        <v>14119</v>
      </c>
      <c r="I7181" s="197" t="s">
        <v>30</v>
      </c>
      <c r="J7181" s="197" t="n">
        <v>5441.85</v>
      </c>
    </row>
    <row r="7182" customFormat="false" ht="12.75" hidden="true" customHeight="false" outlineLevel="0" collapsed="false">
      <c r="A7182" s="197" t="s">
        <v>14151</v>
      </c>
      <c r="B7182" s="197"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197" t="s">
        <v>14096</v>
      </c>
      <c r="D7182" s="197" t="s">
        <v>14152</v>
      </c>
      <c r="E7182" s="197" t="s">
        <v>14098</v>
      </c>
      <c r="F7182" s="197" t="s">
        <v>14099</v>
      </c>
      <c r="G7182" s="197" t="s">
        <v>14153</v>
      </c>
      <c r="H7182" s="197" t="s">
        <v>13640</v>
      </c>
      <c r="I7182" s="197" t="s">
        <v>30</v>
      </c>
      <c r="J7182" s="197" t="n">
        <v>9398.2</v>
      </c>
    </row>
    <row r="7183" customFormat="false" ht="12.75" hidden="true" customHeight="false" outlineLevel="0" collapsed="false">
      <c r="A7183" s="197" t="s">
        <v>14154</v>
      </c>
      <c r="B7183" s="197"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197" t="s">
        <v>14096</v>
      </c>
      <c r="D7183" s="197" t="s">
        <v>14152</v>
      </c>
      <c r="E7183" s="197" t="s">
        <v>14098</v>
      </c>
      <c r="F7183" s="197" t="s">
        <v>14099</v>
      </c>
      <c r="G7183" s="197" t="s">
        <v>14153</v>
      </c>
      <c r="H7183" s="197" t="s">
        <v>13640</v>
      </c>
      <c r="I7183" s="197" t="s">
        <v>30</v>
      </c>
      <c r="J7183" s="197" t="n">
        <v>9398.2</v>
      </c>
    </row>
    <row r="7184" customFormat="false" ht="12.75" hidden="true" customHeight="false" outlineLevel="0" collapsed="false">
      <c r="A7184" s="197" t="s">
        <v>14155</v>
      </c>
      <c r="B7184" s="197"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197" t="s">
        <v>14156</v>
      </c>
      <c r="D7184" s="197" t="s">
        <v>14157</v>
      </c>
      <c r="E7184" s="197" t="s">
        <v>14158</v>
      </c>
      <c r="F7184" s="197" t="s">
        <v>13764</v>
      </c>
      <c r="G7184" s="197" t="s">
        <v>14159</v>
      </c>
      <c r="H7184" s="197" t="s">
        <v>14160</v>
      </c>
      <c r="I7184" s="197" t="s">
        <v>30</v>
      </c>
      <c r="J7184" s="197" t="n">
        <v>946.88</v>
      </c>
    </row>
    <row r="7185" customFormat="false" ht="12.75" hidden="true" customHeight="false" outlineLevel="0" collapsed="false">
      <c r="A7185" s="197" t="s">
        <v>14161</v>
      </c>
      <c r="B7185" s="197"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197" t="s">
        <v>14156</v>
      </c>
      <c r="D7185" s="197" t="s">
        <v>14157</v>
      </c>
      <c r="E7185" s="197" t="s">
        <v>14158</v>
      </c>
      <c r="F7185" s="197" t="s">
        <v>13764</v>
      </c>
      <c r="G7185" s="197" t="s">
        <v>14159</v>
      </c>
      <c r="H7185" s="197" t="s">
        <v>14160</v>
      </c>
      <c r="I7185" s="197" t="s">
        <v>30</v>
      </c>
      <c r="J7185" s="197" t="n">
        <v>946.88</v>
      </c>
    </row>
    <row r="7186" customFormat="false" ht="12.75" hidden="true" customHeight="false" outlineLevel="0" collapsed="false">
      <c r="A7186" s="197" t="s">
        <v>14162</v>
      </c>
      <c r="B7186" s="197"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197" t="s">
        <v>14156</v>
      </c>
      <c r="D7186" s="197" t="s">
        <v>14163</v>
      </c>
      <c r="E7186" s="197" t="s">
        <v>14164</v>
      </c>
      <c r="F7186" s="197" t="s">
        <v>14165</v>
      </c>
      <c r="G7186" s="197" t="s">
        <v>14166</v>
      </c>
      <c r="H7186" s="197" t="s">
        <v>14167</v>
      </c>
      <c r="I7186" s="197" t="s">
        <v>30</v>
      </c>
      <c r="J7186" s="197" t="n">
        <v>1041.83</v>
      </c>
    </row>
    <row r="7187" customFormat="false" ht="12.75" hidden="true" customHeight="false" outlineLevel="0" collapsed="false">
      <c r="A7187" s="197" t="s">
        <v>14168</v>
      </c>
      <c r="B7187" s="197"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197" t="s">
        <v>14156</v>
      </c>
      <c r="D7187" s="197" t="s">
        <v>14163</v>
      </c>
      <c r="E7187" s="197" t="s">
        <v>14164</v>
      </c>
      <c r="F7187" s="197" t="s">
        <v>14165</v>
      </c>
      <c r="G7187" s="197" t="s">
        <v>14166</v>
      </c>
      <c r="H7187" s="197" t="s">
        <v>14167</v>
      </c>
      <c r="I7187" s="197" t="s">
        <v>30</v>
      </c>
      <c r="J7187" s="197" t="n">
        <v>1041.83</v>
      </c>
    </row>
    <row r="7188" customFormat="false" ht="12.75" hidden="true" customHeight="false" outlineLevel="0" collapsed="false">
      <c r="A7188" s="197" t="s">
        <v>14169</v>
      </c>
      <c r="B7188" s="197"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197" t="s">
        <v>14156</v>
      </c>
      <c r="D7188" s="197" t="s">
        <v>14163</v>
      </c>
      <c r="E7188" s="197" t="s">
        <v>14164</v>
      </c>
      <c r="F7188" s="197" t="s">
        <v>14165</v>
      </c>
      <c r="G7188" s="197" t="s">
        <v>14166</v>
      </c>
      <c r="H7188" s="197" t="s">
        <v>14170</v>
      </c>
      <c r="I7188" s="197" t="s">
        <v>30</v>
      </c>
      <c r="J7188" s="197" t="n">
        <v>1271.17</v>
      </c>
    </row>
    <row r="7189" customFormat="false" ht="12.75" hidden="true" customHeight="false" outlineLevel="0" collapsed="false">
      <c r="A7189" s="197" t="s">
        <v>14171</v>
      </c>
      <c r="B7189" s="197"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197" t="s">
        <v>14156</v>
      </c>
      <c r="D7189" s="197" t="s">
        <v>14163</v>
      </c>
      <c r="E7189" s="197" t="s">
        <v>14164</v>
      </c>
      <c r="F7189" s="197" t="s">
        <v>14165</v>
      </c>
      <c r="G7189" s="197" t="s">
        <v>14166</v>
      </c>
      <c r="H7189" s="197" t="s">
        <v>14170</v>
      </c>
      <c r="I7189" s="197" t="s">
        <v>30</v>
      </c>
      <c r="J7189" s="197" t="n">
        <v>1271.17</v>
      </c>
    </row>
    <row r="7190" customFormat="false" ht="12.75" hidden="true" customHeight="false" outlineLevel="0" collapsed="false">
      <c r="A7190" s="197" t="s">
        <v>14172</v>
      </c>
      <c r="B7190" s="197"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197" t="s">
        <v>14156</v>
      </c>
      <c r="D7190" s="197" t="s">
        <v>14163</v>
      </c>
      <c r="E7190" s="197" t="s">
        <v>14164</v>
      </c>
      <c r="F7190" s="197" t="s">
        <v>14165</v>
      </c>
      <c r="G7190" s="197" t="s">
        <v>14166</v>
      </c>
      <c r="H7190" s="197" t="s">
        <v>14173</v>
      </c>
      <c r="I7190" s="197" t="s">
        <v>30</v>
      </c>
      <c r="J7190" s="197" t="n">
        <v>1551.99</v>
      </c>
    </row>
    <row r="7191" customFormat="false" ht="12.75" hidden="true" customHeight="false" outlineLevel="0" collapsed="false">
      <c r="A7191" s="197" t="s">
        <v>14174</v>
      </c>
      <c r="B7191" s="197"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197" t="s">
        <v>14156</v>
      </c>
      <c r="D7191" s="197" t="s">
        <v>14163</v>
      </c>
      <c r="E7191" s="197" t="s">
        <v>14164</v>
      </c>
      <c r="F7191" s="197" t="s">
        <v>14165</v>
      </c>
      <c r="G7191" s="197" t="s">
        <v>14166</v>
      </c>
      <c r="H7191" s="197" t="s">
        <v>14173</v>
      </c>
      <c r="I7191" s="197" t="s">
        <v>30</v>
      </c>
      <c r="J7191" s="197" t="n">
        <v>1551.99</v>
      </c>
    </row>
    <row r="7192" customFormat="false" ht="12.75" hidden="true" customHeight="false" outlineLevel="0" collapsed="false">
      <c r="A7192" s="197" t="s">
        <v>14175</v>
      </c>
      <c r="B7192" s="197"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197" t="s">
        <v>14156</v>
      </c>
      <c r="D7192" s="197" t="s">
        <v>14163</v>
      </c>
      <c r="E7192" s="197" t="s">
        <v>14164</v>
      </c>
      <c r="F7192" s="197" t="s">
        <v>14165</v>
      </c>
      <c r="G7192" s="197" t="s">
        <v>14166</v>
      </c>
      <c r="H7192" s="197" t="s">
        <v>14176</v>
      </c>
      <c r="I7192" s="197" t="s">
        <v>30</v>
      </c>
      <c r="J7192" s="197" t="n">
        <v>1851.12</v>
      </c>
    </row>
    <row r="7193" customFormat="false" ht="12.75" hidden="true" customHeight="false" outlineLevel="0" collapsed="false">
      <c r="A7193" s="197" t="s">
        <v>14177</v>
      </c>
      <c r="B7193" s="197"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197" t="s">
        <v>14156</v>
      </c>
      <c r="D7193" s="197" t="s">
        <v>14163</v>
      </c>
      <c r="E7193" s="197" t="s">
        <v>14164</v>
      </c>
      <c r="F7193" s="197" t="s">
        <v>14165</v>
      </c>
      <c r="G7193" s="197" t="s">
        <v>14166</v>
      </c>
      <c r="H7193" s="197" t="s">
        <v>14176</v>
      </c>
      <c r="I7193" s="197" t="s">
        <v>30</v>
      </c>
      <c r="J7193" s="197" t="n">
        <v>1851.12</v>
      </c>
    </row>
    <row r="7194" customFormat="false" ht="12.75" hidden="true" customHeight="false" outlineLevel="0" collapsed="false">
      <c r="A7194" s="197" t="s">
        <v>14178</v>
      </c>
      <c r="B7194" s="197"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197" t="s">
        <v>14156</v>
      </c>
      <c r="D7194" s="197" t="s">
        <v>14163</v>
      </c>
      <c r="E7194" s="197" t="s">
        <v>14164</v>
      </c>
      <c r="F7194" s="197" t="s">
        <v>14165</v>
      </c>
      <c r="G7194" s="197" t="s">
        <v>14166</v>
      </c>
      <c r="H7194" s="197" t="s">
        <v>14179</v>
      </c>
      <c r="I7194" s="197" t="s">
        <v>30</v>
      </c>
      <c r="J7194" s="197" t="n">
        <v>2239.64</v>
      </c>
    </row>
    <row r="7195" customFormat="false" ht="12.75" hidden="true" customHeight="false" outlineLevel="0" collapsed="false">
      <c r="A7195" s="197" t="s">
        <v>14180</v>
      </c>
      <c r="B7195" s="197"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197" t="s">
        <v>14156</v>
      </c>
      <c r="D7195" s="197" t="s">
        <v>14163</v>
      </c>
      <c r="E7195" s="197" t="s">
        <v>14164</v>
      </c>
      <c r="F7195" s="197" t="s">
        <v>14165</v>
      </c>
      <c r="G7195" s="197" t="s">
        <v>14166</v>
      </c>
      <c r="H7195" s="197" t="s">
        <v>14179</v>
      </c>
      <c r="I7195" s="197" t="s">
        <v>30</v>
      </c>
      <c r="J7195" s="197" t="n">
        <v>2239.64</v>
      </c>
    </row>
    <row r="7196" customFormat="false" ht="12.75" hidden="true" customHeight="false" outlineLevel="0" collapsed="false">
      <c r="A7196" s="197" t="s">
        <v>14181</v>
      </c>
      <c r="B7196" s="197"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197" t="s">
        <v>14156</v>
      </c>
      <c r="D7196" s="197" t="s">
        <v>14163</v>
      </c>
      <c r="E7196" s="197" t="s">
        <v>14164</v>
      </c>
      <c r="F7196" s="197" t="s">
        <v>14165</v>
      </c>
      <c r="G7196" s="197" t="s">
        <v>14166</v>
      </c>
      <c r="H7196" s="197" t="s">
        <v>14182</v>
      </c>
      <c r="I7196" s="197" t="s">
        <v>30</v>
      </c>
      <c r="J7196" s="197" t="n">
        <v>2609.43</v>
      </c>
    </row>
    <row r="7197" customFormat="false" ht="12.75" hidden="true" customHeight="false" outlineLevel="0" collapsed="false">
      <c r="A7197" s="197" t="s">
        <v>14183</v>
      </c>
      <c r="B7197" s="197"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197" t="s">
        <v>14156</v>
      </c>
      <c r="D7197" s="197" t="s">
        <v>14163</v>
      </c>
      <c r="E7197" s="197" t="s">
        <v>14164</v>
      </c>
      <c r="F7197" s="197" t="s">
        <v>14165</v>
      </c>
      <c r="G7197" s="197" t="s">
        <v>14166</v>
      </c>
      <c r="H7197" s="197" t="s">
        <v>14182</v>
      </c>
      <c r="I7197" s="197" t="s">
        <v>30</v>
      </c>
      <c r="J7197" s="197" t="n">
        <v>2609.43</v>
      </c>
    </row>
    <row r="7198" customFormat="false" ht="12.75" hidden="true" customHeight="false" outlineLevel="0" collapsed="false">
      <c r="A7198" s="197" t="s">
        <v>14184</v>
      </c>
      <c r="B7198" s="197"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197" t="s">
        <v>14156</v>
      </c>
      <c r="D7198" s="197" t="s">
        <v>14163</v>
      </c>
      <c r="E7198" s="197" t="s">
        <v>14164</v>
      </c>
      <c r="F7198" s="197" t="s">
        <v>14165</v>
      </c>
      <c r="G7198" s="197" t="s">
        <v>14166</v>
      </c>
      <c r="H7198" s="197" t="s">
        <v>14185</v>
      </c>
      <c r="I7198" s="197" t="s">
        <v>30</v>
      </c>
      <c r="J7198" s="197" t="n">
        <v>2960.21</v>
      </c>
    </row>
    <row r="7199" customFormat="false" ht="12.75" hidden="true" customHeight="false" outlineLevel="0" collapsed="false">
      <c r="A7199" s="197" t="s">
        <v>14186</v>
      </c>
      <c r="B7199" s="197"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197" t="s">
        <v>14156</v>
      </c>
      <c r="D7199" s="197" t="s">
        <v>14163</v>
      </c>
      <c r="E7199" s="197" t="s">
        <v>14164</v>
      </c>
      <c r="F7199" s="197" t="s">
        <v>14165</v>
      </c>
      <c r="G7199" s="197" t="s">
        <v>14166</v>
      </c>
      <c r="H7199" s="197" t="s">
        <v>14185</v>
      </c>
      <c r="I7199" s="197" t="s">
        <v>30</v>
      </c>
      <c r="J7199" s="197" t="n">
        <v>2960.21</v>
      </c>
    </row>
    <row r="7200" customFormat="false" ht="12.75" hidden="true" customHeight="false" outlineLevel="0" collapsed="false">
      <c r="A7200" s="197" t="s">
        <v>14187</v>
      </c>
      <c r="B7200" s="197"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197" t="s">
        <v>14156</v>
      </c>
      <c r="D7200" s="197" t="s">
        <v>14163</v>
      </c>
      <c r="E7200" s="197" t="s">
        <v>14164</v>
      </c>
      <c r="F7200" s="197" t="s">
        <v>14165</v>
      </c>
      <c r="G7200" s="197" t="s">
        <v>14166</v>
      </c>
      <c r="H7200" s="197" t="s">
        <v>14188</v>
      </c>
      <c r="I7200" s="197" t="s">
        <v>30</v>
      </c>
      <c r="J7200" s="197" t="n">
        <v>3566.75</v>
      </c>
    </row>
    <row r="7201" customFormat="false" ht="12.75" hidden="true" customHeight="false" outlineLevel="0" collapsed="false">
      <c r="A7201" s="197" t="s">
        <v>14189</v>
      </c>
      <c r="B7201" s="197"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197" t="s">
        <v>14156</v>
      </c>
      <c r="D7201" s="197" t="s">
        <v>14163</v>
      </c>
      <c r="E7201" s="197" t="s">
        <v>14164</v>
      </c>
      <c r="F7201" s="197" t="s">
        <v>14165</v>
      </c>
      <c r="G7201" s="197" t="s">
        <v>14166</v>
      </c>
      <c r="H7201" s="197" t="s">
        <v>14188</v>
      </c>
      <c r="I7201" s="197" t="s">
        <v>30</v>
      </c>
      <c r="J7201" s="197" t="n">
        <v>3566.75</v>
      </c>
    </row>
    <row r="7202" customFormat="false" ht="12.75" hidden="true" customHeight="false" outlineLevel="0" collapsed="false">
      <c r="A7202" s="197" t="s">
        <v>14190</v>
      </c>
      <c r="B7202" s="197"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197" t="s">
        <v>14156</v>
      </c>
      <c r="D7202" s="197" t="s">
        <v>14163</v>
      </c>
      <c r="E7202" s="197" t="s">
        <v>14164</v>
      </c>
      <c r="F7202" s="197" t="s">
        <v>14165</v>
      </c>
      <c r="G7202" s="197" t="s">
        <v>14166</v>
      </c>
      <c r="H7202" s="197" t="s">
        <v>14191</v>
      </c>
      <c r="I7202" s="197" t="s">
        <v>30</v>
      </c>
      <c r="J7202" s="197" t="n">
        <v>3854.13</v>
      </c>
    </row>
    <row r="7203" customFormat="false" ht="12.75" hidden="true" customHeight="false" outlineLevel="0" collapsed="false">
      <c r="A7203" s="197" t="s">
        <v>14192</v>
      </c>
      <c r="B7203" s="197"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197" t="s">
        <v>14156</v>
      </c>
      <c r="D7203" s="197" t="s">
        <v>14163</v>
      </c>
      <c r="E7203" s="197" t="s">
        <v>14164</v>
      </c>
      <c r="F7203" s="197" t="s">
        <v>14165</v>
      </c>
      <c r="G7203" s="197" t="s">
        <v>14166</v>
      </c>
      <c r="H7203" s="197" t="s">
        <v>14191</v>
      </c>
      <c r="I7203" s="197" t="s">
        <v>30</v>
      </c>
      <c r="J7203" s="197" t="n">
        <v>3854.13</v>
      </c>
    </row>
    <row r="7204" customFormat="false" ht="12.75" hidden="true" customHeight="false" outlineLevel="0" collapsed="false">
      <c r="A7204" s="197" t="s">
        <v>14193</v>
      </c>
      <c r="B7204" s="197"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197" t="s">
        <v>14156</v>
      </c>
      <c r="D7204" s="197" t="s">
        <v>14163</v>
      </c>
      <c r="E7204" s="197" t="s">
        <v>14164</v>
      </c>
      <c r="F7204" s="197" t="s">
        <v>14165</v>
      </c>
      <c r="G7204" s="197" t="s">
        <v>14166</v>
      </c>
      <c r="H7204" s="197" t="s">
        <v>14194</v>
      </c>
      <c r="I7204" s="197" t="s">
        <v>30</v>
      </c>
      <c r="J7204" s="197" t="n">
        <v>4766.55</v>
      </c>
    </row>
    <row r="7205" customFormat="false" ht="12.75" hidden="true" customHeight="false" outlineLevel="0" collapsed="false">
      <c r="A7205" s="197" t="s">
        <v>14195</v>
      </c>
      <c r="B7205" s="197"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197" t="s">
        <v>14156</v>
      </c>
      <c r="D7205" s="197" t="s">
        <v>14163</v>
      </c>
      <c r="E7205" s="197" t="s">
        <v>14164</v>
      </c>
      <c r="F7205" s="197" t="s">
        <v>14165</v>
      </c>
      <c r="G7205" s="197" t="s">
        <v>14166</v>
      </c>
      <c r="H7205" s="197" t="s">
        <v>14194</v>
      </c>
      <c r="I7205" s="197" t="s">
        <v>30</v>
      </c>
      <c r="J7205" s="197" t="n">
        <v>4766.55</v>
      </c>
    </row>
    <row r="7206" customFormat="false" ht="12.75" hidden="true" customHeight="false" outlineLevel="0" collapsed="false">
      <c r="A7206" s="197" t="s">
        <v>14196</v>
      </c>
      <c r="B7206" s="197"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197" t="s">
        <v>14156</v>
      </c>
      <c r="D7206" s="197" t="s">
        <v>14197</v>
      </c>
      <c r="E7206" s="197" t="s">
        <v>14198</v>
      </c>
      <c r="F7206" s="197" t="s">
        <v>14199</v>
      </c>
      <c r="G7206" s="197" t="s">
        <v>14200</v>
      </c>
      <c r="H7206" s="197" t="s">
        <v>14201</v>
      </c>
      <c r="I7206" s="197" t="s">
        <v>30</v>
      </c>
      <c r="J7206" s="197" t="n">
        <v>9353.31</v>
      </c>
    </row>
    <row r="7207" customFormat="false" ht="12.75" hidden="true" customHeight="false" outlineLevel="0" collapsed="false">
      <c r="A7207" s="197" t="s">
        <v>14202</v>
      </c>
      <c r="B7207" s="197"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197" t="s">
        <v>14156</v>
      </c>
      <c r="D7207" s="197" t="s">
        <v>14197</v>
      </c>
      <c r="E7207" s="197" t="s">
        <v>14198</v>
      </c>
      <c r="F7207" s="197" t="s">
        <v>14199</v>
      </c>
      <c r="G7207" s="197" t="s">
        <v>14200</v>
      </c>
      <c r="H7207" s="197" t="s">
        <v>14201</v>
      </c>
      <c r="I7207" s="197" t="s">
        <v>30</v>
      </c>
      <c r="J7207" s="197" t="n">
        <v>9353.31</v>
      </c>
    </row>
    <row r="7208" customFormat="false" ht="12.75" hidden="true" customHeight="false" outlineLevel="0" collapsed="false">
      <c r="A7208" s="197" t="s">
        <v>14203</v>
      </c>
      <c r="B7208" s="197"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197" t="s">
        <v>14156</v>
      </c>
      <c r="D7208" s="197" t="s">
        <v>14197</v>
      </c>
      <c r="E7208" s="197" t="s">
        <v>14198</v>
      </c>
      <c r="F7208" s="197" t="s">
        <v>14199</v>
      </c>
      <c r="G7208" s="197" t="s">
        <v>14200</v>
      </c>
      <c r="H7208" s="197" t="s">
        <v>14204</v>
      </c>
      <c r="I7208" s="197" t="s">
        <v>30</v>
      </c>
      <c r="J7208" s="197" t="n">
        <v>11833.06</v>
      </c>
    </row>
    <row r="7209" customFormat="false" ht="12.75" hidden="true" customHeight="false" outlineLevel="0" collapsed="false">
      <c r="A7209" s="197" t="s">
        <v>14205</v>
      </c>
      <c r="B7209" s="197"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197" t="s">
        <v>14156</v>
      </c>
      <c r="D7209" s="197" t="s">
        <v>14197</v>
      </c>
      <c r="E7209" s="197" t="s">
        <v>14198</v>
      </c>
      <c r="F7209" s="197" t="s">
        <v>14199</v>
      </c>
      <c r="G7209" s="197" t="s">
        <v>14200</v>
      </c>
      <c r="H7209" s="197" t="s">
        <v>14204</v>
      </c>
      <c r="I7209" s="197" t="s">
        <v>30</v>
      </c>
      <c r="J7209" s="197" t="n">
        <v>11833.06</v>
      </c>
    </row>
    <row r="7210" customFormat="false" ht="12.75" hidden="true" customHeight="false" outlineLevel="0" collapsed="false">
      <c r="A7210" s="197" t="s">
        <v>14206</v>
      </c>
      <c r="B7210" s="197"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197" t="s">
        <v>14156</v>
      </c>
      <c r="D7210" s="197" t="s">
        <v>14197</v>
      </c>
      <c r="E7210" s="197" t="s">
        <v>14198</v>
      </c>
      <c r="F7210" s="197" t="s">
        <v>14199</v>
      </c>
      <c r="G7210" s="197" t="s">
        <v>14200</v>
      </c>
      <c r="H7210" s="197" t="s">
        <v>14207</v>
      </c>
      <c r="I7210" s="197" t="s">
        <v>30</v>
      </c>
      <c r="J7210" s="197" t="n">
        <v>17998.84</v>
      </c>
    </row>
    <row r="7211" customFormat="false" ht="12.75" hidden="true" customHeight="false" outlineLevel="0" collapsed="false">
      <c r="A7211" s="197" t="s">
        <v>14208</v>
      </c>
      <c r="B7211" s="197"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197" t="s">
        <v>14156</v>
      </c>
      <c r="D7211" s="197" t="s">
        <v>14197</v>
      </c>
      <c r="E7211" s="197" t="s">
        <v>14198</v>
      </c>
      <c r="F7211" s="197" t="s">
        <v>14199</v>
      </c>
      <c r="G7211" s="197" t="s">
        <v>14200</v>
      </c>
      <c r="H7211" s="197" t="s">
        <v>14207</v>
      </c>
      <c r="I7211" s="197" t="s">
        <v>30</v>
      </c>
      <c r="J7211" s="197" t="n">
        <v>17998.84</v>
      </c>
    </row>
    <row r="7212" customFormat="false" ht="12.75" hidden="true" customHeight="false" outlineLevel="0" collapsed="false">
      <c r="A7212" s="197" t="s">
        <v>14209</v>
      </c>
      <c r="B7212" s="197"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197" t="s">
        <v>14156</v>
      </c>
      <c r="D7212" s="197" t="s">
        <v>14197</v>
      </c>
      <c r="E7212" s="197" t="s">
        <v>14198</v>
      </c>
      <c r="F7212" s="197" t="s">
        <v>14199</v>
      </c>
      <c r="G7212" s="197" t="s">
        <v>14200</v>
      </c>
      <c r="H7212" s="197" t="s">
        <v>14210</v>
      </c>
      <c r="I7212" s="197" t="s">
        <v>30</v>
      </c>
      <c r="J7212" s="197" t="n">
        <v>19119.86</v>
      </c>
    </row>
    <row r="7213" customFormat="false" ht="12.75" hidden="true" customHeight="false" outlineLevel="0" collapsed="false">
      <c r="A7213" s="197" t="s">
        <v>14211</v>
      </c>
      <c r="B7213" s="197"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197" t="s">
        <v>14156</v>
      </c>
      <c r="D7213" s="197" t="s">
        <v>14197</v>
      </c>
      <c r="E7213" s="197" t="s">
        <v>14198</v>
      </c>
      <c r="F7213" s="197" t="s">
        <v>14199</v>
      </c>
      <c r="G7213" s="197" t="s">
        <v>14200</v>
      </c>
      <c r="H7213" s="197" t="s">
        <v>14210</v>
      </c>
      <c r="I7213" s="197" t="s">
        <v>30</v>
      </c>
      <c r="J7213" s="197" t="n">
        <v>19119.86</v>
      </c>
    </row>
    <row r="7214" customFormat="false" ht="12.75" hidden="true" customHeight="false" outlineLevel="0" collapsed="false">
      <c r="A7214" s="197" t="s">
        <v>14212</v>
      </c>
      <c r="B7214" s="197"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197" t="s">
        <v>14156</v>
      </c>
      <c r="D7214" s="197" t="s">
        <v>14197</v>
      </c>
      <c r="E7214" s="197" t="s">
        <v>14198</v>
      </c>
      <c r="F7214" s="197" t="s">
        <v>14199</v>
      </c>
      <c r="G7214" s="197" t="s">
        <v>14200</v>
      </c>
      <c r="H7214" s="197" t="s">
        <v>14213</v>
      </c>
      <c r="I7214" s="197" t="s">
        <v>30</v>
      </c>
      <c r="J7214" s="197" t="n">
        <v>26413.15</v>
      </c>
    </row>
    <row r="7215" customFormat="false" ht="12.75" hidden="true" customHeight="false" outlineLevel="0" collapsed="false">
      <c r="A7215" s="197" t="s">
        <v>14214</v>
      </c>
      <c r="B7215" s="197"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197" t="s">
        <v>14156</v>
      </c>
      <c r="D7215" s="197" t="s">
        <v>14197</v>
      </c>
      <c r="E7215" s="197" t="s">
        <v>14198</v>
      </c>
      <c r="F7215" s="197" t="s">
        <v>14199</v>
      </c>
      <c r="G7215" s="197" t="s">
        <v>14200</v>
      </c>
      <c r="H7215" s="197" t="s">
        <v>14213</v>
      </c>
      <c r="I7215" s="197" t="s">
        <v>30</v>
      </c>
      <c r="J7215" s="197" t="n">
        <v>26413.15</v>
      </c>
    </row>
    <row r="7216" customFormat="false" ht="12.75" hidden="true" customHeight="false" outlineLevel="0" collapsed="false">
      <c r="A7216" s="197" t="s">
        <v>14215</v>
      </c>
      <c r="B7216" s="197"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197" t="s">
        <v>14156</v>
      </c>
      <c r="D7216" s="197" t="s">
        <v>14216</v>
      </c>
      <c r="E7216" s="197" t="s">
        <v>14164</v>
      </c>
      <c r="F7216" s="197" t="s">
        <v>14165</v>
      </c>
      <c r="G7216" s="197" t="s">
        <v>14166</v>
      </c>
      <c r="H7216" s="197" t="s">
        <v>14217</v>
      </c>
      <c r="I7216" s="197" t="s">
        <v>30</v>
      </c>
      <c r="J7216" s="197" t="n">
        <v>946.88</v>
      </c>
    </row>
    <row r="7217" customFormat="false" ht="12.75" hidden="true" customHeight="false" outlineLevel="0" collapsed="false">
      <c r="A7217" s="197" t="s">
        <v>14218</v>
      </c>
      <c r="B7217" s="197"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197" t="s">
        <v>14156</v>
      </c>
      <c r="D7217" s="197" t="s">
        <v>14216</v>
      </c>
      <c r="E7217" s="197" t="s">
        <v>14164</v>
      </c>
      <c r="F7217" s="197" t="s">
        <v>14165</v>
      </c>
      <c r="G7217" s="197" t="s">
        <v>14166</v>
      </c>
      <c r="H7217" s="197" t="s">
        <v>14217</v>
      </c>
      <c r="I7217" s="197" t="s">
        <v>30</v>
      </c>
      <c r="J7217" s="197" t="n">
        <v>946.88</v>
      </c>
    </row>
    <row r="7218" customFormat="false" ht="12.75" hidden="true" customHeight="false" outlineLevel="0" collapsed="false">
      <c r="A7218" s="197" t="s">
        <v>14219</v>
      </c>
      <c r="B7218" s="197"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197" t="s">
        <v>14156</v>
      </c>
      <c r="D7218" s="197" t="s">
        <v>14216</v>
      </c>
      <c r="E7218" s="197" t="s">
        <v>14164</v>
      </c>
      <c r="F7218" s="197" t="s">
        <v>14165</v>
      </c>
      <c r="G7218" s="197" t="s">
        <v>14166</v>
      </c>
      <c r="H7218" s="197" t="s">
        <v>14167</v>
      </c>
      <c r="I7218" s="197" t="s">
        <v>30</v>
      </c>
      <c r="J7218" s="197" t="n">
        <v>1041.83</v>
      </c>
    </row>
    <row r="7219" customFormat="false" ht="12.75" hidden="true" customHeight="false" outlineLevel="0" collapsed="false">
      <c r="A7219" s="197" t="s">
        <v>14220</v>
      </c>
      <c r="B7219" s="197"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197" t="s">
        <v>14156</v>
      </c>
      <c r="D7219" s="197" t="s">
        <v>14216</v>
      </c>
      <c r="E7219" s="197" t="s">
        <v>14164</v>
      </c>
      <c r="F7219" s="197" t="s">
        <v>14165</v>
      </c>
      <c r="G7219" s="197" t="s">
        <v>14166</v>
      </c>
      <c r="H7219" s="197" t="s">
        <v>14167</v>
      </c>
      <c r="I7219" s="197" t="s">
        <v>30</v>
      </c>
      <c r="J7219" s="197" t="n">
        <v>1041.83</v>
      </c>
    </row>
    <row r="7220" customFormat="false" ht="12.75" hidden="true" customHeight="false" outlineLevel="0" collapsed="false">
      <c r="A7220" s="197" t="s">
        <v>14221</v>
      </c>
      <c r="B7220" s="197"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197" t="s">
        <v>14156</v>
      </c>
      <c r="D7220" s="197" t="s">
        <v>14216</v>
      </c>
      <c r="E7220" s="197" t="s">
        <v>14164</v>
      </c>
      <c r="F7220" s="197" t="s">
        <v>14165</v>
      </c>
      <c r="G7220" s="197" t="s">
        <v>14166</v>
      </c>
      <c r="H7220" s="197" t="s">
        <v>14170</v>
      </c>
      <c r="I7220" s="197" t="s">
        <v>30</v>
      </c>
      <c r="J7220" s="197" t="n">
        <v>1271.17</v>
      </c>
    </row>
    <row r="7221" customFormat="false" ht="12.75" hidden="true" customHeight="false" outlineLevel="0" collapsed="false">
      <c r="A7221" s="197" t="s">
        <v>14222</v>
      </c>
      <c r="B7221" s="197"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197" t="s">
        <v>14156</v>
      </c>
      <c r="D7221" s="197" t="s">
        <v>14216</v>
      </c>
      <c r="E7221" s="197" t="s">
        <v>14164</v>
      </c>
      <c r="F7221" s="197" t="s">
        <v>14165</v>
      </c>
      <c r="G7221" s="197" t="s">
        <v>14166</v>
      </c>
      <c r="H7221" s="197" t="s">
        <v>14170</v>
      </c>
      <c r="I7221" s="197" t="s">
        <v>30</v>
      </c>
      <c r="J7221" s="197" t="n">
        <v>1271.17</v>
      </c>
    </row>
    <row r="7222" customFormat="false" ht="12.75" hidden="true" customHeight="false" outlineLevel="0" collapsed="false">
      <c r="A7222" s="197" t="s">
        <v>14223</v>
      </c>
      <c r="B7222" s="197"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197" t="s">
        <v>14156</v>
      </c>
      <c r="D7222" s="197" t="s">
        <v>14216</v>
      </c>
      <c r="E7222" s="197" t="s">
        <v>14164</v>
      </c>
      <c r="F7222" s="197" t="s">
        <v>14165</v>
      </c>
      <c r="G7222" s="197" t="s">
        <v>14166</v>
      </c>
      <c r="H7222" s="197" t="s">
        <v>14173</v>
      </c>
      <c r="I7222" s="197" t="s">
        <v>30</v>
      </c>
      <c r="J7222" s="197" t="n">
        <v>1552.43</v>
      </c>
    </row>
    <row r="7223" customFormat="false" ht="12.75" hidden="true" customHeight="false" outlineLevel="0" collapsed="false">
      <c r="A7223" s="197" t="s">
        <v>14224</v>
      </c>
      <c r="B7223" s="197"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197" t="s">
        <v>14156</v>
      </c>
      <c r="D7223" s="197" t="s">
        <v>14216</v>
      </c>
      <c r="E7223" s="197" t="s">
        <v>14164</v>
      </c>
      <c r="F7223" s="197" t="s">
        <v>14165</v>
      </c>
      <c r="G7223" s="197" t="s">
        <v>14166</v>
      </c>
      <c r="H7223" s="197" t="s">
        <v>14173</v>
      </c>
      <c r="I7223" s="197" t="s">
        <v>30</v>
      </c>
      <c r="J7223" s="197" t="n">
        <v>1552.43</v>
      </c>
    </row>
    <row r="7224" customFormat="false" ht="12.75" hidden="true" customHeight="false" outlineLevel="0" collapsed="false">
      <c r="A7224" s="197" t="s">
        <v>14225</v>
      </c>
      <c r="B7224" s="197"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197" t="s">
        <v>14156</v>
      </c>
      <c r="D7224" s="197" t="s">
        <v>14216</v>
      </c>
      <c r="E7224" s="197" t="s">
        <v>14164</v>
      </c>
      <c r="F7224" s="197" t="s">
        <v>14165</v>
      </c>
      <c r="G7224" s="197" t="s">
        <v>14166</v>
      </c>
      <c r="H7224" s="197" t="s">
        <v>14176</v>
      </c>
      <c r="I7224" s="197" t="s">
        <v>30</v>
      </c>
      <c r="J7224" s="197" t="n">
        <v>1879.87</v>
      </c>
    </row>
    <row r="7225" customFormat="false" ht="12.75" hidden="true" customHeight="false" outlineLevel="0" collapsed="false">
      <c r="A7225" s="197" t="s">
        <v>14226</v>
      </c>
      <c r="B7225" s="197"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197" t="s">
        <v>14156</v>
      </c>
      <c r="D7225" s="197" t="s">
        <v>14216</v>
      </c>
      <c r="E7225" s="197" t="s">
        <v>14164</v>
      </c>
      <c r="F7225" s="197" t="s">
        <v>14165</v>
      </c>
      <c r="G7225" s="197" t="s">
        <v>14166</v>
      </c>
      <c r="H7225" s="197" t="s">
        <v>14176</v>
      </c>
      <c r="I7225" s="197" t="s">
        <v>30</v>
      </c>
      <c r="J7225" s="197" t="n">
        <v>1879.87</v>
      </c>
    </row>
    <row r="7226" customFormat="false" ht="12.75" hidden="true" customHeight="false" outlineLevel="0" collapsed="false">
      <c r="A7226" s="197" t="s">
        <v>14227</v>
      </c>
      <c r="B7226" s="197"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197" t="s">
        <v>14156</v>
      </c>
      <c r="D7226" s="197" t="s">
        <v>14216</v>
      </c>
      <c r="E7226" s="197" t="s">
        <v>14164</v>
      </c>
      <c r="F7226" s="197" t="s">
        <v>14165</v>
      </c>
      <c r="G7226" s="197" t="s">
        <v>14166</v>
      </c>
      <c r="H7226" s="197" t="s">
        <v>14179</v>
      </c>
      <c r="I7226" s="197" t="s">
        <v>30</v>
      </c>
      <c r="J7226" s="197" t="n">
        <v>2263.22</v>
      </c>
    </row>
    <row r="7227" customFormat="false" ht="12.75" hidden="true" customHeight="false" outlineLevel="0" collapsed="false">
      <c r="A7227" s="197" t="s">
        <v>14228</v>
      </c>
      <c r="B7227" s="197"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197" t="s">
        <v>14156</v>
      </c>
      <c r="D7227" s="197" t="s">
        <v>14216</v>
      </c>
      <c r="E7227" s="197" t="s">
        <v>14164</v>
      </c>
      <c r="F7227" s="197" t="s">
        <v>14165</v>
      </c>
      <c r="G7227" s="197" t="s">
        <v>14166</v>
      </c>
      <c r="H7227" s="197" t="s">
        <v>14179</v>
      </c>
      <c r="I7227" s="197" t="s">
        <v>30</v>
      </c>
      <c r="J7227" s="197" t="n">
        <v>2263.22</v>
      </c>
    </row>
    <row r="7228" customFormat="false" ht="12.75" hidden="true" customHeight="false" outlineLevel="0" collapsed="false">
      <c r="A7228" s="197" t="s">
        <v>14229</v>
      </c>
      <c r="B7228" s="197"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197" t="s">
        <v>14156</v>
      </c>
      <c r="D7228" s="197" t="s">
        <v>14216</v>
      </c>
      <c r="E7228" s="197" t="s">
        <v>14164</v>
      </c>
      <c r="F7228" s="197" t="s">
        <v>14165</v>
      </c>
      <c r="G7228" s="197" t="s">
        <v>14166</v>
      </c>
      <c r="H7228" s="197" t="s">
        <v>14182</v>
      </c>
      <c r="I7228" s="197" t="s">
        <v>30</v>
      </c>
      <c r="J7228" s="197" t="n">
        <v>2634.81</v>
      </c>
    </row>
    <row r="7229" customFormat="false" ht="12.75" hidden="true" customHeight="false" outlineLevel="0" collapsed="false">
      <c r="A7229" s="197" t="s">
        <v>14230</v>
      </c>
      <c r="B7229" s="197"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197" t="s">
        <v>14156</v>
      </c>
      <c r="D7229" s="197" t="s">
        <v>14216</v>
      </c>
      <c r="E7229" s="197" t="s">
        <v>14164</v>
      </c>
      <c r="F7229" s="197" t="s">
        <v>14165</v>
      </c>
      <c r="G7229" s="197" t="s">
        <v>14166</v>
      </c>
      <c r="H7229" s="197" t="s">
        <v>14182</v>
      </c>
      <c r="I7229" s="197" t="s">
        <v>30</v>
      </c>
      <c r="J7229" s="197" t="n">
        <v>2634.81</v>
      </c>
    </row>
    <row r="7230" customFormat="false" ht="12.75" hidden="true" customHeight="false" outlineLevel="0" collapsed="false">
      <c r="A7230" s="197" t="s">
        <v>14231</v>
      </c>
      <c r="B7230" s="197"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197" t="s">
        <v>14156</v>
      </c>
      <c r="D7230" s="197" t="s">
        <v>14216</v>
      </c>
      <c r="E7230" s="197" t="s">
        <v>14164</v>
      </c>
      <c r="F7230" s="197" t="s">
        <v>14165</v>
      </c>
      <c r="G7230" s="197" t="s">
        <v>14166</v>
      </c>
      <c r="H7230" s="197" t="s">
        <v>14185</v>
      </c>
      <c r="I7230" s="197" t="s">
        <v>30</v>
      </c>
      <c r="J7230" s="197" t="n">
        <v>3081</v>
      </c>
    </row>
    <row r="7231" customFormat="false" ht="12.75" hidden="true" customHeight="false" outlineLevel="0" collapsed="false">
      <c r="A7231" s="197" t="s">
        <v>14232</v>
      </c>
      <c r="B7231" s="197"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197" t="s">
        <v>14156</v>
      </c>
      <c r="D7231" s="197" t="s">
        <v>14216</v>
      </c>
      <c r="E7231" s="197" t="s">
        <v>14164</v>
      </c>
      <c r="F7231" s="197" t="s">
        <v>14165</v>
      </c>
      <c r="G7231" s="197" t="s">
        <v>14166</v>
      </c>
      <c r="H7231" s="197" t="s">
        <v>14185</v>
      </c>
      <c r="I7231" s="197" t="s">
        <v>30</v>
      </c>
      <c r="J7231" s="197" t="n">
        <v>3081</v>
      </c>
    </row>
    <row r="7232" customFormat="false" ht="12.75" hidden="true" customHeight="false" outlineLevel="0" collapsed="false">
      <c r="A7232" s="197" t="s">
        <v>14233</v>
      </c>
      <c r="B7232" s="197"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197" t="s">
        <v>14156</v>
      </c>
      <c r="D7232" s="197" t="s">
        <v>14216</v>
      </c>
      <c r="E7232" s="197" t="s">
        <v>14164</v>
      </c>
      <c r="F7232" s="197" t="s">
        <v>14165</v>
      </c>
      <c r="G7232" s="197" t="s">
        <v>14166</v>
      </c>
      <c r="H7232" s="197" t="s">
        <v>14188</v>
      </c>
      <c r="I7232" s="197" t="s">
        <v>30</v>
      </c>
      <c r="J7232" s="197" t="n">
        <v>3717.76</v>
      </c>
    </row>
    <row r="7233" customFormat="false" ht="12.75" hidden="true" customHeight="false" outlineLevel="0" collapsed="false">
      <c r="A7233" s="197" t="s">
        <v>14234</v>
      </c>
      <c r="B7233" s="197"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197" t="s">
        <v>14156</v>
      </c>
      <c r="D7233" s="197" t="s">
        <v>14216</v>
      </c>
      <c r="E7233" s="197" t="s">
        <v>14164</v>
      </c>
      <c r="F7233" s="197" t="s">
        <v>14165</v>
      </c>
      <c r="G7233" s="197" t="s">
        <v>14166</v>
      </c>
      <c r="H7233" s="197" t="s">
        <v>14188</v>
      </c>
      <c r="I7233" s="197" t="s">
        <v>30</v>
      </c>
      <c r="J7233" s="197" t="n">
        <v>3717.76</v>
      </c>
    </row>
    <row r="7234" customFormat="false" ht="12.75" hidden="true" customHeight="false" outlineLevel="0" collapsed="false">
      <c r="A7234" s="197" t="s">
        <v>14235</v>
      </c>
      <c r="B7234" s="197"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197" t="s">
        <v>14156</v>
      </c>
      <c r="D7234" s="197" t="s">
        <v>14216</v>
      </c>
      <c r="E7234" s="197" t="s">
        <v>14164</v>
      </c>
      <c r="F7234" s="197" t="s">
        <v>14165</v>
      </c>
      <c r="G7234" s="197" t="s">
        <v>14166</v>
      </c>
      <c r="H7234" s="197" t="s">
        <v>14191</v>
      </c>
      <c r="I7234" s="197" t="s">
        <v>30</v>
      </c>
      <c r="J7234" s="197" t="n">
        <v>4254.75</v>
      </c>
    </row>
    <row r="7235" customFormat="false" ht="12.75" hidden="true" customHeight="false" outlineLevel="0" collapsed="false">
      <c r="A7235" s="197" t="s">
        <v>14236</v>
      </c>
      <c r="B7235" s="197"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197" t="s">
        <v>14156</v>
      </c>
      <c r="D7235" s="197" t="s">
        <v>14216</v>
      </c>
      <c r="E7235" s="197" t="s">
        <v>14164</v>
      </c>
      <c r="F7235" s="197" t="s">
        <v>14165</v>
      </c>
      <c r="G7235" s="197" t="s">
        <v>14166</v>
      </c>
      <c r="H7235" s="197" t="s">
        <v>14191</v>
      </c>
      <c r="I7235" s="197" t="s">
        <v>30</v>
      </c>
      <c r="J7235" s="197" t="n">
        <v>4254.75</v>
      </c>
    </row>
    <row r="7236" customFormat="false" ht="12.75" hidden="true" customHeight="false" outlineLevel="0" collapsed="false">
      <c r="A7236" s="197" t="s">
        <v>14237</v>
      </c>
      <c r="B7236" s="197"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197" t="s">
        <v>14156</v>
      </c>
      <c r="D7236" s="197" t="s">
        <v>14216</v>
      </c>
      <c r="E7236" s="197" t="s">
        <v>14164</v>
      </c>
      <c r="F7236" s="197" t="s">
        <v>14165</v>
      </c>
      <c r="G7236" s="197" t="s">
        <v>14166</v>
      </c>
      <c r="H7236" s="197" t="s">
        <v>14238</v>
      </c>
      <c r="I7236" s="197" t="s">
        <v>30</v>
      </c>
      <c r="J7236" s="197" t="n">
        <v>5831.62</v>
      </c>
    </row>
    <row r="7237" customFormat="false" ht="12.75" hidden="true" customHeight="false" outlineLevel="0" collapsed="false">
      <c r="A7237" s="197" t="s">
        <v>14239</v>
      </c>
      <c r="B7237" s="197"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197" t="s">
        <v>14156</v>
      </c>
      <c r="D7237" s="197" t="s">
        <v>14216</v>
      </c>
      <c r="E7237" s="197" t="s">
        <v>14164</v>
      </c>
      <c r="F7237" s="197" t="s">
        <v>14165</v>
      </c>
      <c r="G7237" s="197" t="s">
        <v>14166</v>
      </c>
      <c r="H7237" s="197" t="s">
        <v>14238</v>
      </c>
      <c r="I7237" s="197" t="s">
        <v>30</v>
      </c>
      <c r="J7237" s="197" t="n">
        <v>5831.62</v>
      </c>
    </row>
    <row r="7238" customFormat="false" ht="12.75" hidden="true" customHeight="false" outlineLevel="0" collapsed="false">
      <c r="A7238" s="197" t="s">
        <v>14240</v>
      </c>
      <c r="B7238" s="197"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197" t="s">
        <v>14156</v>
      </c>
      <c r="D7238" s="197" t="s">
        <v>14241</v>
      </c>
      <c r="E7238" s="197" t="s">
        <v>14242</v>
      </c>
      <c r="F7238" s="197" t="s">
        <v>14165</v>
      </c>
      <c r="G7238" s="197" t="s">
        <v>14166</v>
      </c>
      <c r="H7238" s="197" t="s">
        <v>14243</v>
      </c>
      <c r="I7238" s="197" t="s">
        <v>30</v>
      </c>
      <c r="J7238" s="197" t="n">
        <v>9992.2</v>
      </c>
    </row>
    <row r="7239" customFormat="false" ht="12.75" hidden="true" customHeight="false" outlineLevel="0" collapsed="false">
      <c r="A7239" s="197" t="s">
        <v>14244</v>
      </c>
      <c r="B7239" s="197"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197" t="s">
        <v>14156</v>
      </c>
      <c r="D7239" s="197" t="s">
        <v>14241</v>
      </c>
      <c r="E7239" s="197" t="s">
        <v>14242</v>
      </c>
      <c r="F7239" s="197" t="s">
        <v>14165</v>
      </c>
      <c r="G7239" s="197" t="s">
        <v>14166</v>
      </c>
      <c r="H7239" s="197" t="s">
        <v>14243</v>
      </c>
      <c r="I7239" s="197" t="s">
        <v>30</v>
      </c>
      <c r="J7239" s="197" t="n">
        <v>9992.2</v>
      </c>
    </row>
    <row r="7240" customFormat="false" ht="12.75" hidden="true" customHeight="false" outlineLevel="0" collapsed="false">
      <c r="A7240" s="197" t="s">
        <v>14245</v>
      </c>
      <c r="B7240" s="197" t="str">
        <f aca="false">C7240&amp;D7240&amp;E7240&amp;F7240&amp;G7240&amp;H7240</f>
        <v>ADICIONAL DE EXTENSAO EXCEDENTE A 1,0M,POR CADA 0,5M OU FRACAO EM TUBOS COM FLANGES SOLDADOS,CLASSE K-9,PN-10,PARA AGUA,COM DIAMETRO DE 80MM.FORNECIMENTO</v>
      </c>
      <c r="C7240" s="197" t="s">
        <v>14246</v>
      </c>
      <c r="D7240" s="197" t="s">
        <v>14247</v>
      </c>
      <c r="E7240" s="197" t="s">
        <v>14248</v>
      </c>
      <c r="I7240" s="197" t="s">
        <v>338</v>
      </c>
      <c r="J7240" s="197" t="n">
        <v>313.92</v>
      </c>
    </row>
    <row r="7241" customFormat="false" ht="12.75" hidden="true" customHeight="false" outlineLevel="0" collapsed="false">
      <c r="A7241" s="197" t="s">
        <v>14249</v>
      </c>
      <c r="B7241" s="197" t="str">
        <f aca="false">C7241&amp;D7241&amp;E7241&amp;F7241&amp;G7241&amp;H7241</f>
        <v>ADICIONAL DE EXTENSAO EXCEDENTE A 1,0M,POR CADA 0,5M OU FRACAO EM TUBOS COM FLANGES SOLDADOS,CLASSE K-9,PN-10,PARA AGUA,COM DIAMETRO DE 80MM.FORNECIMENTO</v>
      </c>
      <c r="C7241" s="197" t="s">
        <v>14246</v>
      </c>
      <c r="D7241" s="197" t="s">
        <v>14247</v>
      </c>
      <c r="E7241" s="197" t="s">
        <v>14248</v>
      </c>
      <c r="I7241" s="197" t="s">
        <v>338</v>
      </c>
      <c r="J7241" s="197" t="n">
        <v>313.92</v>
      </c>
    </row>
    <row r="7242" customFormat="false" ht="12.75" hidden="true" customHeight="false" outlineLevel="0" collapsed="false">
      <c r="A7242" s="197" t="s">
        <v>14250</v>
      </c>
      <c r="B7242" s="197" t="str">
        <f aca="false">C7242&amp;D7242&amp;E7242&amp;F7242&amp;G7242&amp;H7242</f>
        <v>ADICIONAL DE EXTENSAO EXCEDENTE A 1,0M,POR CADA 0,5M OU FRACAO EM TUBOS COM FLANGES SOLDADOS,CLASSE K-9,PN-10,PARA AGUA,COM DIAMETRO DE 100MM.FORNECIMENTO</v>
      </c>
      <c r="C7242" s="197" t="s">
        <v>14246</v>
      </c>
      <c r="D7242" s="197" t="s">
        <v>14247</v>
      </c>
      <c r="E7242" s="197" t="s">
        <v>14251</v>
      </c>
      <c r="I7242" s="197" t="s">
        <v>338</v>
      </c>
      <c r="J7242" s="197" t="n">
        <v>331.72</v>
      </c>
    </row>
    <row r="7243" customFormat="false" ht="12.75" hidden="true" customHeight="false" outlineLevel="0" collapsed="false">
      <c r="A7243" s="197" t="s">
        <v>14252</v>
      </c>
      <c r="B7243" s="197" t="str">
        <f aca="false">C7243&amp;D7243&amp;E7243&amp;F7243&amp;G7243&amp;H7243</f>
        <v>ADICIONAL DE EXTENSAO EXCEDENTE A 1,0M,POR CADA 0,5M OU FRACAO EM TUBOS COM FLANGES SOLDADOS,CLASSE K-9,PN-10,PARA AGUA,COM DIAMETRO DE 100MM.FORNECIMENTO</v>
      </c>
      <c r="C7243" s="197" t="s">
        <v>14246</v>
      </c>
      <c r="D7243" s="197" t="s">
        <v>14247</v>
      </c>
      <c r="E7243" s="197" t="s">
        <v>14251</v>
      </c>
      <c r="I7243" s="197" t="s">
        <v>338</v>
      </c>
      <c r="J7243" s="197" t="n">
        <v>331.72</v>
      </c>
    </row>
    <row r="7244" customFormat="false" ht="12.75" hidden="true" customHeight="false" outlineLevel="0" collapsed="false">
      <c r="A7244" s="197" t="s">
        <v>14253</v>
      </c>
      <c r="B7244" s="197" t="str">
        <f aca="false">C7244&amp;D7244&amp;E7244&amp;F7244&amp;G7244&amp;H7244</f>
        <v>ADICIONAL DE EXTENSAO EXCEDENTE A 1,0M,POR CADA 0,5M OU FRACAO EM TUBOS COM FLANGES SOLDADOS,CLASSE K-9,PN-10,PARA AGUA,COM DIAMETRO DE 150MM.FORNECIMENTO</v>
      </c>
      <c r="C7244" s="197" t="s">
        <v>14246</v>
      </c>
      <c r="D7244" s="197" t="s">
        <v>14247</v>
      </c>
      <c r="E7244" s="197" t="s">
        <v>14254</v>
      </c>
      <c r="I7244" s="197" t="s">
        <v>338</v>
      </c>
      <c r="J7244" s="197" t="n">
        <v>422.84</v>
      </c>
    </row>
    <row r="7245" customFormat="false" ht="12.75" hidden="true" customHeight="false" outlineLevel="0" collapsed="false">
      <c r="A7245" s="197" t="s">
        <v>14255</v>
      </c>
      <c r="B7245" s="197" t="str">
        <f aca="false">C7245&amp;D7245&amp;E7245&amp;F7245&amp;G7245&amp;H7245</f>
        <v>ADICIONAL DE EXTENSAO EXCEDENTE A 1,0M,POR CADA 0,5M OU FRACAO EM TUBOS COM FLANGES SOLDADOS,CLASSE K-9,PN-10,PARA AGUA,COM DIAMETRO DE 150MM.FORNECIMENTO</v>
      </c>
      <c r="C7245" s="197" t="s">
        <v>14246</v>
      </c>
      <c r="D7245" s="197" t="s">
        <v>14247</v>
      </c>
      <c r="E7245" s="197" t="s">
        <v>14254</v>
      </c>
      <c r="I7245" s="197" t="s">
        <v>338</v>
      </c>
      <c r="J7245" s="197" t="n">
        <v>422.84</v>
      </c>
    </row>
    <row r="7246" customFormat="false" ht="12.75" hidden="true" customHeight="false" outlineLevel="0" collapsed="false">
      <c r="A7246" s="197" t="s">
        <v>14256</v>
      </c>
      <c r="B7246" s="197" t="str">
        <f aca="false">C7246&amp;D7246&amp;E7246&amp;F7246&amp;G7246&amp;H7246</f>
        <v>ADICIONAL DE EXTENSAO EXCEDENTE A 1,0M,POR CADA 0,5M OU FRACAO EM TUBOS COM FLANGES SOLDADOS,CLASSE K-9,PN-10,PARA AGUA,COM DIAMETRO DE 200MM.FORNECIMENTO</v>
      </c>
      <c r="C7246" s="197" t="s">
        <v>14246</v>
      </c>
      <c r="D7246" s="197" t="s">
        <v>14247</v>
      </c>
      <c r="E7246" s="197" t="s">
        <v>14257</v>
      </c>
      <c r="I7246" s="197" t="s">
        <v>338</v>
      </c>
      <c r="J7246" s="197" t="n">
        <v>548.92</v>
      </c>
    </row>
    <row r="7247" customFormat="false" ht="12.75" hidden="true" customHeight="false" outlineLevel="0" collapsed="false">
      <c r="A7247" s="197" t="s">
        <v>14258</v>
      </c>
      <c r="B7247" s="197" t="str">
        <f aca="false">C7247&amp;D7247&amp;E7247&amp;F7247&amp;G7247&amp;H7247</f>
        <v>ADICIONAL DE EXTENSAO EXCEDENTE A 1,0M,POR CADA 0,5M OU FRACAO EM TUBOS COM FLANGES SOLDADOS,CLASSE K-9,PN-10,PARA AGUA,COM DIAMETRO DE 200MM.FORNECIMENTO</v>
      </c>
      <c r="C7247" s="197" t="s">
        <v>14246</v>
      </c>
      <c r="D7247" s="197" t="s">
        <v>14247</v>
      </c>
      <c r="E7247" s="197" t="s">
        <v>14257</v>
      </c>
      <c r="I7247" s="197" t="s">
        <v>338</v>
      </c>
      <c r="J7247" s="197" t="n">
        <v>548.92</v>
      </c>
    </row>
    <row r="7248" customFormat="false" ht="12.75" hidden="true" customHeight="false" outlineLevel="0" collapsed="false">
      <c r="A7248" s="197" t="s">
        <v>14259</v>
      </c>
      <c r="B7248" s="197" t="str">
        <f aca="false">C7248&amp;D7248&amp;E7248&amp;F7248&amp;G7248&amp;H7248</f>
        <v>ADICIONAL DE EXTENSAO EXCEDENTE A 1,0M,POR CADA 0,5M OU FRACAO EM TUBOS COM FLANGES SOLDADOS,CLASSE K-9,PN-10,PARA AGUA,COM DIAMETRO DE 250MM.FORNECIMENTO</v>
      </c>
      <c r="C7248" s="197" t="s">
        <v>14246</v>
      </c>
      <c r="D7248" s="197" t="s">
        <v>14247</v>
      </c>
      <c r="E7248" s="197" t="s">
        <v>14260</v>
      </c>
      <c r="I7248" s="197" t="s">
        <v>338</v>
      </c>
      <c r="J7248" s="197" t="n">
        <v>703.17</v>
      </c>
    </row>
    <row r="7249" customFormat="false" ht="12.75" hidden="true" customHeight="false" outlineLevel="0" collapsed="false">
      <c r="A7249" s="197" t="s">
        <v>14261</v>
      </c>
      <c r="B7249" s="197" t="str">
        <f aca="false">C7249&amp;D7249&amp;E7249&amp;F7249&amp;G7249&amp;H7249</f>
        <v>ADICIONAL DE EXTENSAO EXCEDENTE A 1,0M,POR CADA 0,5M OU FRACAO EM TUBOS COM FLANGES SOLDADOS,CLASSE K-9,PN-10,PARA AGUA,COM DIAMETRO DE 250MM.FORNECIMENTO</v>
      </c>
      <c r="C7249" s="197" t="s">
        <v>14246</v>
      </c>
      <c r="D7249" s="197" t="s">
        <v>14247</v>
      </c>
      <c r="E7249" s="197" t="s">
        <v>14260</v>
      </c>
      <c r="I7249" s="197" t="s">
        <v>338</v>
      </c>
      <c r="J7249" s="197" t="n">
        <v>703.17</v>
      </c>
    </row>
    <row r="7250" customFormat="false" ht="12.75" hidden="true" customHeight="false" outlineLevel="0" collapsed="false">
      <c r="A7250" s="197" t="s">
        <v>14262</v>
      </c>
      <c r="B7250" s="197" t="str">
        <f aca="false">C7250&amp;D7250&amp;E7250&amp;F7250&amp;G7250&amp;H7250</f>
        <v>ADICIONAL DE EXTENSAO EXCEDENTE A 1,0M,POR CADA 0,5M OU FRACAO EM TUBOS COM FLANGES SOLDADOS,CLASSE K-9,PN-10,PARA AGUA,COM DIAMETRO DE 300MM.FORNECIMENTO</v>
      </c>
      <c r="C7250" s="197" t="s">
        <v>14246</v>
      </c>
      <c r="D7250" s="197" t="s">
        <v>14247</v>
      </c>
      <c r="E7250" s="197" t="s">
        <v>14263</v>
      </c>
      <c r="I7250" s="197" t="s">
        <v>338</v>
      </c>
      <c r="J7250" s="197" t="n">
        <v>843.24</v>
      </c>
    </row>
    <row r="7251" customFormat="false" ht="12.75" hidden="true" customHeight="false" outlineLevel="0" collapsed="false">
      <c r="A7251" s="197" t="s">
        <v>14264</v>
      </c>
      <c r="B7251" s="197" t="str">
        <f aca="false">C7251&amp;D7251&amp;E7251&amp;F7251&amp;G7251&amp;H7251</f>
        <v>ADICIONAL DE EXTENSAO EXCEDENTE A 1,0M,POR CADA 0,5M OU FRACAO EM TUBOS COM FLANGES SOLDADOS,CLASSE K-9,PN-10,PARA AGUA,COM DIAMETRO DE 300MM.FORNECIMENTO</v>
      </c>
      <c r="C7251" s="197" t="s">
        <v>14246</v>
      </c>
      <c r="D7251" s="197" t="s">
        <v>14247</v>
      </c>
      <c r="E7251" s="197" t="s">
        <v>14263</v>
      </c>
      <c r="I7251" s="197" t="s">
        <v>338</v>
      </c>
      <c r="J7251" s="197" t="n">
        <v>843.24</v>
      </c>
    </row>
    <row r="7252" customFormat="false" ht="12.75" hidden="true" customHeight="false" outlineLevel="0" collapsed="false">
      <c r="A7252" s="197" t="s">
        <v>14265</v>
      </c>
      <c r="B7252" s="197" t="str">
        <f aca="false">C7252&amp;D7252&amp;E7252&amp;F7252&amp;G7252&amp;H7252</f>
        <v>ADICIONAL DE EXTENSAO EXCEDENTE A 1,0M,POR CADA 0,5M OU FRACAO EM TUBOS COM FLANGES SOLDADOS,CLASSE K-9,PN-10,PARA AGUA,COM DIAMETRO DE 350MM.FORNECIMENTO</v>
      </c>
      <c r="C7252" s="197" t="s">
        <v>14246</v>
      </c>
      <c r="D7252" s="197" t="s">
        <v>14247</v>
      </c>
      <c r="E7252" s="197" t="s">
        <v>14266</v>
      </c>
      <c r="I7252" s="197" t="s">
        <v>338</v>
      </c>
      <c r="J7252" s="197" t="n">
        <v>990.2</v>
      </c>
    </row>
    <row r="7253" customFormat="false" ht="12.75" hidden="true" customHeight="false" outlineLevel="0" collapsed="false">
      <c r="A7253" s="197" t="s">
        <v>14267</v>
      </c>
      <c r="B7253" s="197" t="str">
        <f aca="false">C7253&amp;D7253&amp;E7253&amp;F7253&amp;G7253&amp;H7253</f>
        <v>ADICIONAL DE EXTENSAO EXCEDENTE A 1,0M,POR CADA 0,5M OU FRACAO EM TUBOS COM FLANGES SOLDADOS,CLASSE K-9,PN-10,PARA AGUA,COM DIAMETRO DE 350MM.FORNECIMENTO</v>
      </c>
      <c r="C7253" s="197" t="s">
        <v>14246</v>
      </c>
      <c r="D7253" s="197" t="s">
        <v>14247</v>
      </c>
      <c r="E7253" s="197" t="s">
        <v>14266</v>
      </c>
      <c r="I7253" s="197" t="s">
        <v>338</v>
      </c>
      <c r="J7253" s="197" t="n">
        <v>990.2</v>
      </c>
    </row>
    <row r="7254" customFormat="false" ht="12.75" hidden="true" customHeight="false" outlineLevel="0" collapsed="false">
      <c r="A7254" s="197" t="s">
        <v>14268</v>
      </c>
      <c r="B7254" s="197" t="str">
        <f aca="false">C7254&amp;D7254&amp;E7254&amp;F7254&amp;G7254&amp;H7254</f>
        <v>ADICIONAL DE EXTENSAO EXCEDENTE A 1,0M,POR CADA 0,5M OU FRACAO EM TUBOS COM FLANGES SOLDADOS,CLASSE K-9,PN-10,PARA AGUA,COM DIAMETRO DE 400MM.FORNECIMENTO</v>
      </c>
      <c r="C7254" s="197" t="s">
        <v>14246</v>
      </c>
      <c r="D7254" s="197" t="s">
        <v>14247</v>
      </c>
      <c r="E7254" s="197" t="s">
        <v>14269</v>
      </c>
      <c r="I7254" s="197" t="s">
        <v>338</v>
      </c>
      <c r="J7254" s="197" t="n">
        <v>1090.81</v>
      </c>
    </row>
    <row r="7255" customFormat="false" ht="12.75" hidden="true" customHeight="false" outlineLevel="0" collapsed="false">
      <c r="A7255" s="197" t="s">
        <v>14270</v>
      </c>
      <c r="B7255" s="197" t="str">
        <f aca="false">C7255&amp;D7255&amp;E7255&amp;F7255&amp;G7255&amp;H7255</f>
        <v>ADICIONAL DE EXTENSAO EXCEDENTE A 1,0M,POR CADA 0,5M OU FRACAO EM TUBOS COM FLANGES SOLDADOS,CLASSE K-9,PN-10,PARA AGUA,COM DIAMETRO DE 400MM.FORNECIMENTO</v>
      </c>
      <c r="C7255" s="197" t="s">
        <v>14246</v>
      </c>
      <c r="D7255" s="197" t="s">
        <v>14247</v>
      </c>
      <c r="E7255" s="197" t="s">
        <v>14269</v>
      </c>
      <c r="I7255" s="197" t="s">
        <v>338</v>
      </c>
      <c r="J7255" s="197" t="n">
        <v>1090.81</v>
      </c>
    </row>
    <row r="7256" customFormat="false" ht="12.75" hidden="true" customHeight="false" outlineLevel="0" collapsed="false">
      <c r="A7256" s="197" t="s">
        <v>14271</v>
      </c>
      <c r="B7256" s="197" t="str">
        <f aca="false">C7256&amp;D7256&amp;E7256&amp;F7256&amp;G7256&amp;H7256</f>
        <v>ADICIONAL DE EXTENSAO EXCEDENTE A 1,0M,POR CADA 0,5M OU FRACAO EM TUBOS COM FLANGES SOLDADOS,CLASSE K-9,PN-10,PARA AGUA,COM DIAMETRO DE 450MM.FORNECIMENTO</v>
      </c>
      <c r="C7256" s="197" t="s">
        <v>14246</v>
      </c>
      <c r="D7256" s="197" t="s">
        <v>14247</v>
      </c>
      <c r="E7256" s="197" t="s">
        <v>14272</v>
      </c>
      <c r="I7256" s="197" t="s">
        <v>338</v>
      </c>
      <c r="J7256" s="197" t="n">
        <v>1274.07</v>
      </c>
    </row>
    <row r="7257" customFormat="false" ht="12.75" hidden="true" customHeight="false" outlineLevel="0" collapsed="false">
      <c r="A7257" s="197" t="s">
        <v>14273</v>
      </c>
      <c r="B7257" s="197" t="str">
        <f aca="false">C7257&amp;D7257&amp;E7257&amp;F7257&amp;G7257&amp;H7257</f>
        <v>ADICIONAL DE EXTENSAO EXCEDENTE A 1,0M,POR CADA 0,5M OU FRACAO EM TUBOS COM FLANGES SOLDADOS,CLASSE K-9,PN-10,PARA AGUA,COM DIAMETRO DE 450MM.FORNECIMENTO</v>
      </c>
      <c r="C7257" s="197" t="s">
        <v>14246</v>
      </c>
      <c r="D7257" s="197" t="s">
        <v>14247</v>
      </c>
      <c r="E7257" s="197" t="s">
        <v>14272</v>
      </c>
      <c r="I7257" s="197" t="s">
        <v>338</v>
      </c>
      <c r="J7257" s="197" t="n">
        <v>1274.07</v>
      </c>
    </row>
    <row r="7258" customFormat="false" ht="12.75" hidden="true" customHeight="false" outlineLevel="0" collapsed="false">
      <c r="A7258" s="197" t="s">
        <v>14274</v>
      </c>
      <c r="B7258" s="197" t="str">
        <f aca="false">C7258&amp;D7258&amp;E7258&amp;F7258&amp;G7258&amp;H7258</f>
        <v>ADICIONAL DE EXTENSAO EXCEDENTE A 1,0M,POR CADA 0,5M OU FRACAO EM TUBOS COM FLANGES SOLDADOS,CLASSE K-9,PN-10,PARA AGUA,COM DIAMETRO DE 500MM.FORNECIMENTO</v>
      </c>
      <c r="C7258" s="197" t="s">
        <v>14246</v>
      </c>
      <c r="D7258" s="197" t="s">
        <v>14247</v>
      </c>
      <c r="E7258" s="197" t="s">
        <v>14275</v>
      </c>
      <c r="I7258" s="197" t="s">
        <v>338</v>
      </c>
      <c r="J7258" s="197" t="n">
        <v>1429.16</v>
      </c>
    </row>
    <row r="7259" customFormat="false" ht="12.75" hidden="true" customHeight="false" outlineLevel="0" collapsed="false">
      <c r="A7259" s="197" t="s">
        <v>14276</v>
      </c>
      <c r="B7259" s="197" t="str">
        <f aca="false">C7259&amp;D7259&amp;E7259&amp;F7259&amp;G7259&amp;H7259</f>
        <v>ADICIONAL DE EXTENSAO EXCEDENTE A 1,0M,POR CADA 0,5M OU FRACAO EM TUBOS COM FLANGES SOLDADOS,CLASSE K-9,PN-10,PARA AGUA,COM DIAMETRO DE 500MM.FORNECIMENTO</v>
      </c>
      <c r="C7259" s="197" t="s">
        <v>14246</v>
      </c>
      <c r="D7259" s="197" t="s">
        <v>14247</v>
      </c>
      <c r="E7259" s="197" t="s">
        <v>14275</v>
      </c>
      <c r="I7259" s="197" t="s">
        <v>338</v>
      </c>
      <c r="J7259" s="197" t="n">
        <v>1429.16</v>
      </c>
    </row>
    <row r="7260" customFormat="false" ht="12.75" hidden="true" customHeight="false" outlineLevel="0" collapsed="false">
      <c r="A7260" s="197" t="s">
        <v>14277</v>
      </c>
      <c r="B7260" s="197" t="str">
        <f aca="false">C7260&amp;D7260&amp;E7260&amp;F7260&amp;G7260&amp;H7260</f>
        <v>ADICIONAL DE EXTENSAO EXCEDENTE A 1,0M,POR CADA 0,5M OU FRACAO EM TUBOS COM FLANGES SOLDADOS,CLASSE K-9,PN-10,PARA AGUA,COM DIAMETRO DE 600MM.FORNECIMENTO</v>
      </c>
      <c r="C7260" s="197" t="s">
        <v>14246</v>
      </c>
      <c r="D7260" s="197" t="s">
        <v>14247</v>
      </c>
      <c r="E7260" s="197" t="s">
        <v>14278</v>
      </c>
      <c r="I7260" s="197" t="s">
        <v>338</v>
      </c>
      <c r="J7260" s="197" t="n">
        <v>1848.71</v>
      </c>
    </row>
    <row r="7261" customFormat="false" ht="12.75" hidden="true" customHeight="false" outlineLevel="0" collapsed="false">
      <c r="A7261" s="197" t="s">
        <v>14279</v>
      </c>
      <c r="B7261" s="197" t="str">
        <f aca="false">C7261&amp;D7261&amp;E7261&amp;F7261&amp;G7261&amp;H7261</f>
        <v>ADICIONAL DE EXTENSAO EXCEDENTE A 1,0M,POR CADA 0,5M OU FRACAO EM TUBOS COM FLANGES SOLDADOS,CLASSE K-9,PN-10,PARA AGUA,COM DIAMETRO DE 600MM.FORNECIMENTO</v>
      </c>
      <c r="C7261" s="197" t="s">
        <v>14246</v>
      </c>
      <c r="D7261" s="197" t="s">
        <v>14247</v>
      </c>
      <c r="E7261" s="197" t="s">
        <v>14278</v>
      </c>
      <c r="I7261" s="197" t="s">
        <v>338</v>
      </c>
      <c r="J7261" s="197" t="n">
        <v>1848.71</v>
      </c>
    </row>
    <row r="7262" customFormat="false" ht="12.75" hidden="true" customHeight="false" outlineLevel="0" collapsed="false">
      <c r="A7262" s="197" t="s">
        <v>14280</v>
      </c>
      <c r="B7262" s="197" t="str">
        <f aca="false">C7262&amp;D7262&amp;E7262&amp;F7262&amp;G7262&amp;H7262</f>
        <v>ADICIONAL DE EXTENSAO EXCEDENTE A 1,0M,POR CADA 0,5M OU FRACAO EM TUBOS COM FLANGES ROSCADOS,CLASSE K-12,PN-10,PARA AGUA,COM DIAMETRO DE 700MM.FORNECIMENTO</v>
      </c>
      <c r="C7262" s="197" t="s">
        <v>14246</v>
      </c>
      <c r="D7262" s="197" t="s">
        <v>14281</v>
      </c>
      <c r="E7262" s="197" t="s">
        <v>14282</v>
      </c>
      <c r="I7262" s="197" t="s">
        <v>338</v>
      </c>
      <c r="J7262" s="197" t="n">
        <v>2505.98</v>
      </c>
    </row>
    <row r="7263" customFormat="false" ht="12.75" hidden="true" customHeight="false" outlineLevel="0" collapsed="false">
      <c r="A7263" s="197" t="s">
        <v>14283</v>
      </c>
      <c r="B7263" s="197" t="str">
        <f aca="false">C7263&amp;D7263&amp;E7263&amp;F7263&amp;G7263&amp;H7263</f>
        <v>ADICIONAL DE EXTENSAO EXCEDENTE A 1,0M,POR CADA 0,5M OU FRACAO EM TUBOS COM FLANGES ROSCADOS,CLASSE K-12,PN-10,PARA AGUA,COM DIAMETRO DE 700MM.FORNECIMENTO</v>
      </c>
      <c r="C7263" s="197" t="s">
        <v>14246</v>
      </c>
      <c r="D7263" s="197" t="s">
        <v>14281</v>
      </c>
      <c r="E7263" s="197" t="s">
        <v>14282</v>
      </c>
      <c r="I7263" s="197" t="s">
        <v>338</v>
      </c>
      <c r="J7263" s="197" t="n">
        <v>2505.98</v>
      </c>
    </row>
    <row r="7264" customFormat="false" ht="12.75" hidden="true" customHeight="false" outlineLevel="0" collapsed="false">
      <c r="A7264" s="197" t="s">
        <v>14284</v>
      </c>
      <c r="B7264" s="197" t="str">
        <f aca="false">C7264&amp;D7264&amp;E7264&amp;F7264&amp;G7264&amp;H7264</f>
        <v>ADICIONAL DE EXTENSAO EXCEDENTE A 1,0M,POR CADA 0,5M OU FRACAO EM TUBOS COM FLANGES ROSCADOS,CLASSE K-12,PN-10,PARA AGUA,COM DIAMETRO DE 800MM.FORNECIMENTO</v>
      </c>
      <c r="C7264" s="197" t="s">
        <v>14246</v>
      </c>
      <c r="D7264" s="197" t="s">
        <v>14281</v>
      </c>
      <c r="E7264" s="197" t="s">
        <v>14285</v>
      </c>
      <c r="I7264" s="197" t="s">
        <v>338</v>
      </c>
      <c r="J7264" s="197" t="n">
        <v>2995.22</v>
      </c>
    </row>
    <row r="7265" customFormat="false" ht="12.75" hidden="true" customHeight="false" outlineLevel="0" collapsed="false">
      <c r="A7265" s="197" t="s">
        <v>14286</v>
      </c>
      <c r="B7265" s="197" t="str">
        <f aca="false">C7265&amp;D7265&amp;E7265&amp;F7265&amp;G7265&amp;H7265</f>
        <v>ADICIONAL DE EXTENSAO EXCEDENTE A 1,0M,POR CADA 0,5M OU FRACAO EM TUBOS COM FLANGES ROSCADOS,CLASSE K-12,PN-10,PARA AGUA,COM DIAMETRO DE 800MM.FORNECIMENTO</v>
      </c>
      <c r="C7265" s="197" t="s">
        <v>14246</v>
      </c>
      <c r="D7265" s="197" t="s">
        <v>14281</v>
      </c>
      <c r="E7265" s="197" t="s">
        <v>14285</v>
      </c>
      <c r="I7265" s="197" t="s">
        <v>338</v>
      </c>
      <c r="J7265" s="197" t="n">
        <v>2995.22</v>
      </c>
    </row>
    <row r="7266" customFormat="false" ht="12.75" hidden="true" customHeight="false" outlineLevel="0" collapsed="false">
      <c r="A7266" s="197" t="s">
        <v>14287</v>
      </c>
      <c r="B7266" s="197" t="str">
        <f aca="false">C7266&amp;D7266&amp;E7266&amp;F7266&amp;G7266&amp;H7266</f>
        <v>ADICIONAL DE EXTENSAO EXCEDENTE A 1,0M,POR CADA 0,5M OU FRACAO EM TUBOS COM FLANGES ROSCADOS,CLASSE K-12,PN-10,PARA AGUA,COM DIAMETRO DE 900MM.FORNECIMENTO</v>
      </c>
      <c r="C7266" s="197" t="s">
        <v>14246</v>
      </c>
      <c r="D7266" s="197" t="s">
        <v>14281</v>
      </c>
      <c r="E7266" s="197" t="s">
        <v>14288</v>
      </c>
      <c r="I7266" s="197" t="s">
        <v>338</v>
      </c>
      <c r="J7266" s="197" t="n">
        <v>4618.01</v>
      </c>
    </row>
    <row r="7267" customFormat="false" ht="12.75" hidden="true" customHeight="false" outlineLevel="0" collapsed="false">
      <c r="A7267" s="197" t="s">
        <v>14289</v>
      </c>
      <c r="B7267" s="197" t="str">
        <f aca="false">C7267&amp;D7267&amp;E7267&amp;F7267&amp;G7267&amp;H7267</f>
        <v>ADICIONAL DE EXTENSAO EXCEDENTE A 1,0M,POR CADA 0,5M OU FRACAO EM TUBOS COM FLANGES ROSCADOS,CLASSE K-12,PN-10,PARA AGUA,COM DIAMETRO DE 900MM.FORNECIMENTO</v>
      </c>
      <c r="C7267" s="197" t="s">
        <v>14246</v>
      </c>
      <c r="D7267" s="197" t="s">
        <v>14281</v>
      </c>
      <c r="E7267" s="197" t="s">
        <v>14288</v>
      </c>
      <c r="I7267" s="197" t="s">
        <v>338</v>
      </c>
      <c r="J7267" s="197" t="n">
        <v>4618.01</v>
      </c>
    </row>
    <row r="7268" customFormat="false" ht="12.75" hidden="true" customHeight="false" outlineLevel="0" collapsed="false">
      <c r="A7268" s="197" t="s">
        <v>14290</v>
      </c>
      <c r="B7268" s="197" t="str">
        <f aca="false">C7268&amp;D7268&amp;E7268&amp;F7268&amp;G7268&amp;H7268</f>
        <v>ADICIONAL DE EXTENSAO EXCEDENTE A 1,0M,POR CADA 0,5M OU FRACAO EM TUBOS COM FLANGES ROSCADOS,CLASSE K-12,PN-10,PARA AGUA,COM DIAMETRO DE 1000MM.FORNECIMENTO</v>
      </c>
      <c r="C7268" s="197" t="s">
        <v>14246</v>
      </c>
      <c r="D7268" s="197" t="s">
        <v>14281</v>
      </c>
      <c r="E7268" s="197" t="s">
        <v>14291</v>
      </c>
      <c r="I7268" s="197" t="s">
        <v>338</v>
      </c>
      <c r="J7268" s="197" t="n">
        <v>5442.17</v>
      </c>
    </row>
    <row r="7269" customFormat="false" ht="12.75" hidden="true" customHeight="false" outlineLevel="0" collapsed="false">
      <c r="A7269" s="197" t="s">
        <v>14292</v>
      </c>
      <c r="B7269" s="197" t="str">
        <f aca="false">C7269&amp;D7269&amp;E7269&amp;F7269&amp;G7269&amp;H7269</f>
        <v>ADICIONAL DE EXTENSAO EXCEDENTE A 1,0M,POR CADA 0,5M OU FRACAO EM TUBOS COM FLANGES ROSCADOS,CLASSE K-12,PN-10,PARA AGUA,COM DIAMETRO DE 1000MM.FORNECIMENTO</v>
      </c>
      <c r="C7269" s="197" t="s">
        <v>14246</v>
      </c>
      <c r="D7269" s="197" t="s">
        <v>14281</v>
      </c>
      <c r="E7269" s="197" t="s">
        <v>14291</v>
      </c>
      <c r="I7269" s="197" t="s">
        <v>338</v>
      </c>
      <c r="J7269" s="197" t="n">
        <v>5442.17</v>
      </c>
    </row>
    <row r="7270" customFormat="false" ht="12.75" hidden="true" customHeight="false" outlineLevel="0" collapsed="false">
      <c r="A7270" s="197" t="s">
        <v>14293</v>
      </c>
      <c r="B7270" s="197" t="str">
        <f aca="false">C7270&amp;D7270&amp;E7270&amp;F7270&amp;G7270&amp;H7270</f>
        <v>ADICIONAL DE EXTENSAO EXCEDENTE A 1,0M,POR CADA 0,5M OU FRACAO EM TUBOS COM FLANGES ROSCADOS,CLASSE K-12,PN-10,PARA AGUA,COM DIAMETRO DE 1200MM.FORNECIMENTO</v>
      </c>
      <c r="C7270" s="197" t="s">
        <v>14246</v>
      </c>
      <c r="D7270" s="197" t="s">
        <v>14281</v>
      </c>
      <c r="E7270" s="197" t="s">
        <v>14294</v>
      </c>
      <c r="I7270" s="197" t="s">
        <v>338</v>
      </c>
      <c r="J7270" s="197" t="n">
        <v>7237.62</v>
      </c>
    </row>
    <row r="7271" customFormat="false" ht="12.75" hidden="true" customHeight="false" outlineLevel="0" collapsed="false">
      <c r="A7271" s="197" t="s">
        <v>14295</v>
      </c>
      <c r="B7271" s="197" t="str">
        <f aca="false">C7271&amp;D7271&amp;E7271&amp;F7271&amp;G7271&amp;H7271</f>
        <v>ADICIONAL DE EXTENSAO EXCEDENTE A 1,0M,POR CADA 0,5M OU FRACAO EM TUBOS COM FLANGES ROSCADOS,CLASSE K-12,PN-10,PARA AGUA,COM DIAMETRO DE 1200MM.FORNECIMENTO</v>
      </c>
      <c r="C7271" s="197" t="s">
        <v>14246</v>
      </c>
      <c r="D7271" s="197" t="s">
        <v>14281</v>
      </c>
      <c r="E7271" s="197" t="s">
        <v>14294</v>
      </c>
      <c r="I7271" s="197" t="s">
        <v>338</v>
      </c>
      <c r="J7271" s="197" t="n">
        <v>7237.62</v>
      </c>
    </row>
    <row r="7272" customFormat="false" ht="12.75" hidden="true" customHeight="false" outlineLevel="0" collapsed="false">
      <c r="A7272" s="197" t="s">
        <v>14296</v>
      </c>
      <c r="B7272" s="197" t="str">
        <f aca="false">C7272&amp;D7272&amp;E7272&amp;F7272&amp;G7272&amp;H7272</f>
        <v>ADICIONAL DE EXTENSAO EXCEDENTE A 1,0M,POR CADA 0,5M OU FRACAO EM TUBOS COM FLANGES SOLDADOS,CLASSE K-9,PN-16,PARA AGUA,COM DIAMETRO DE 80MM.FORNECIMENTO</v>
      </c>
      <c r="C7272" s="197" t="s">
        <v>14246</v>
      </c>
      <c r="D7272" s="197" t="s">
        <v>14297</v>
      </c>
      <c r="E7272" s="197" t="s">
        <v>14248</v>
      </c>
      <c r="I7272" s="197" t="s">
        <v>338</v>
      </c>
      <c r="J7272" s="197" t="n">
        <v>313.92</v>
      </c>
    </row>
    <row r="7273" customFormat="false" ht="12.75" hidden="true" customHeight="false" outlineLevel="0" collapsed="false">
      <c r="A7273" s="197" t="s">
        <v>14298</v>
      </c>
      <c r="B7273" s="197" t="str">
        <f aca="false">C7273&amp;D7273&amp;E7273&amp;F7273&amp;G7273&amp;H7273</f>
        <v>ADICIONAL DE EXTENSAO EXCEDENTE A 1,0M,POR CADA 0,5M OU FRACAO EM TUBOS COM FLANGES SOLDADOS,CLASSE K-9,PN-16,PARA AGUA,COM DIAMETRO DE 80MM.FORNECIMENTO</v>
      </c>
      <c r="C7273" s="197" t="s">
        <v>14246</v>
      </c>
      <c r="D7273" s="197" t="s">
        <v>14297</v>
      </c>
      <c r="E7273" s="197" t="s">
        <v>14248</v>
      </c>
      <c r="I7273" s="197" t="s">
        <v>338</v>
      </c>
      <c r="J7273" s="197" t="n">
        <v>313.92</v>
      </c>
    </row>
    <row r="7274" customFormat="false" ht="12.75" hidden="true" customHeight="false" outlineLevel="0" collapsed="false">
      <c r="A7274" s="197" t="s">
        <v>14299</v>
      </c>
      <c r="B7274" s="197" t="str">
        <f aca="false">C7274&amp;D7274&amp;E7274&amp;F7274&amp;G7274&amp;H7274</f>
        <v>ADICIONAL DE EXTENSAO EXCEDENTE A 1,0M,POR CADA 0,5M OU FRACAO EM TUBOS COM FLANGES SOLDADOS,CLASSE K-9,PN-16,PARA AGUA,COM DIAMETRO DE 100MM.FORNECIMENTO</v>
      </c>
      <c r="C7274" s="197" t="s">
        <v>14246</v>
      </c>
      <c r="D7274" s="197" t="s">
        <v>14297</v>
      </c>
      <c r="E7274" s="197" t="s">
        <v>14251</v>
      </c>
      <c r="I7274" s="197" t="s">
        <v>338</v>
      </c>
      <c r="J7274" s="197" t="n">
        <v>331.72</v>
      </c>
    </row>
    <row r="7275" customFormat="false" ht="12.75" hidden="true" customHeight="false" outlineLevel="0" collapsed="false">
      <c r="A7275" s="197" t="s">
        <v>14300</v>
      </c>
      <c r="B7275" s="197" t="str">
        <f aca="false">C7275&amp;D7275&amp;E7275&amp;F7275&amp;G7275&amp;H7275</f>
        <v>ADICIONAL DE EXTENSAO EXCEDENTE A 1,0M,POR CADA 0,5M OU FRACAO EM TUBOS COM FLANGES SOLDADOS,CLASSE K-9,PN-16,PARA AGUA,COM DIAMETRO DE 100MM.FORNECIMENTO</v>
      </c>
      <c r="C7275" s="197" t="s">
        <v>14246</v>
      </c>
      <c r="D7275" s="197" t="s">
        <v>14297</v>
      </c>
      <c r="E7275" s="197" t="s">
        <v>14251</v>
      </c>
      <c r="I7275" s="197" t="s">
        <v>338</v>
      </c>
      <c r="J7275" s="197" t="n">
        <v>331.72</v>
      </c>
    </row>
    <row r="7276" customFormat="false" ht="12.75" hidden="true" customHeight="false" outlineLevel="0" collapsed="false">
      <c r="A7276" s="197" t="s">
        <v>14301</v>
      </c>
      <c r="B7276" s="197" t="str">
        <f aca="false">C7276&amp;D7276&amp;E7276&amp;F7276&amp;G7276&amp;H7276</f>
        <v>ADICIONAL DE EXTENSAO EXCEDENTE A 1,0M,POR CADA 0,5M OU FRACAO EM TUBOS COM FLANGES SOLDADOS,CLASSE K-9,PN-16,PARA AGUA,COM DIAMETRO DE 150MM.FORNECIMENTO</v>
      </c>
      <c r="C7276" s="197" t="s">
        <v>14246</v>
      </c>
      <c r="D7276" s="197" t="s">
        <v>14297</v>
      </c>
      <c r="E7276" s="197" t="s">
        <v>14254</v>
      </c>
      <c r="I7276" s="197" t="s">
        <v>338</v>
      </c>
      <c r="J7276" s="197" t="n">
        <v>422.84</v>
      </c>
    </row>
    <row r="7277" customFormat="false" ht="12.75" hidden="true" customHeight="false" outlineLevel="0" collapsed="false">
      <c r="A7277" s="197" t="s">
        <v>14302</v>
      </c>
      <c r="B7277" s="197" t="str">
        <f aca="false">C7277&amp;D7277&amp;E7277&amp;F7277&amp;G7277&amp;H7277</f>
        <v>ADICIONAL DE EXTENSAO EXCEDENTE A 1,0M,POR CADA 0,5M OU FRACAO EM TUBOS COM FLANGES SOLDADOS,CLASSE K-9,PN-16,PARA AGUA,COM DIAMETRO DE 150MM.FORNECIMENTO</v>
      </c>
      <c r="C7277" s="197" t="s">
        <v>14246</v>
      </c>
      <c r="D7277" s="197" t="s">
        <v>14297</v>
      </c>
      <c r="E7277" s="197" t="s">
        <v>14254</v>
      </c>
      <c r="I7277" s="197" t="s">
        <v>338</v>
      </c>
      <c r="J7277" s="197" t="n">
        <v>422.84</v>
      </c>
    </row>
    <row r="7278" customFormat="false" ht="12.75" hidden="true" customHeight="false" outlineLevel="0" collapsed="false">
      <c r="A7278" s="197" t="s">
        <v>14303</v>
      </c>
      <c r="B7278" s="197" t="str">
        <f aca="false">C7278&amp;D7278&amp;E7278&amp;F7278&amp;G7278&amp;H7278</f>
        <v>ADICIONAL DE EXTENSAO EXCEDENTE A 1,0M,POR CADA 0,5M OU FRACAO EM TUBOS COM FLANGES SOLDADOS,CLASSE K-9,PN-16,PARA AGUA,COM DIAMETRO DE 200MM.FORNECIMENTO</v>
      </c>
      <c r="C7278" s="197" t="s">
        <v>14246</v>
      </c>
      <c r="D7278" s="197" t="s">
        <v>14297</v>
      </c>
      <c r="E7278" s="197" t="s">
        <v>14257</v>
      </c>
      <c r="I7278" s="197" t="s">
        <v>338</v>
      </c>
      <c r="J7278" s="197" t="n">
        <v>548.92</v>
      </c>
    </row>
    <row r="7279" customFormat="false" ht="12.75" hidden="true" customHeight="false" outlineLevel="0" collapsed="false">
      <c r="A7279" s="197" t="s">
        <v>14304</v>
      </c>
      <c r="B7279" s="197" t="str">
        <f aca="false">C7279&amp;D7279&amp;E7279&amp;F7279&amp;G7279&amp;H7279</f>
        <v>ADICIONAL DE EXTENSAO EXCEDENTE A 1,0M,POR CADA 0,5M OU FRACAO EM TUBOS COM FLANGES SOLDADOS,CLASSE K-9,PN-16,PARA AGUA,COM DIAMETRO DE 200MM.FORNECIMENTO</v>
      </c>
      <c r="C7279" s="197" t="s">
        <v>14246</v>
      </c>
      <c r="D7279" s="197" t="s">
        <v>14297</v>
      </c>
      <c r="E7279" s="197" t="s">
        <v>14257</v>
      </c>
      <c r="I7279" s="197" t="s">
        <v>338</v>
      </c>
      <c r="J7279" s="197" t="n">
        <v>548.92</v>
      </c>
    </row>
    <row r="7280" customFormat="false" ht="12.75" hidden="true" customHeight="false" outlineLevel="0" collapsed="false">
      <c r="A7280" s="197" t="s">
        <v>14305</v>
      </c>
      <c r="B7280" s="197" t="str">
        <f aca="false">C7280&amp;D7280&amp;E7280&amp;F7280&amp;G7280&amp;H7280</f>
        <v>ADICIONAL DE EXTENSAO EXCEDENTE A 1,0M,POR CADA 0,5M OU FRACAO EM TUBOS COM FLANGES SOLDADOS,CLASSE K-9,PN-16,PARA AGUA,COM DIAMETRO DE 250MM.FORNECIMENTO</v>
      </c>
      <c r="C7280" s="197" t="s">
        <v>14246</v>
      </c>
      <c r="D7280" s="197" t="s">
        <v>14297</v>
      </c>
      <c r="E7280" s="197" t="s">
        <v>14260</v>
      </c>
      <c r="I7280" s="197" t="s">
        <v>338</v>
      </c>
      <c r="J7280" s="197" t="n">
        <v>703.24</v>
      </c>
    </row>
    <row r="7281" customFormat="false" ht="12.75" hidden="true" customHeight="false" outlineLevel="0" collapsed="false">
      <c r="A7281" s="197" t="s">
        <v>14306</v>
      </c>
      <c r="B7281" s="197" t="str">
        <f aca="false">C7281&amp;D7281&amp;E7281&amp;F7281&amp;G7281&amp;H7281</f>
        <v>ADICIONAL DE EXTENSAO EXCEDENTE A 1,0M,POR CADA 0,5M OU FRACAO EM TUBOS COM FLANGES SOLDADOS,CLASSE K-9,PN-16,PARA AGUA,COM DIAMETRO DE 250MM.FORNECIMENTO</v>
      </c>
      <c r="C7281" s="197" t="s">
        <v>14246</v>
      </c>
      <c r="D7281" s="197" t="s">
        <v>14297</v>
      </c>
      <c r="E7281" s="197" t="s">
        <v>14260</v>
      </c>
      <c r="I7281" s="197" t="s">
        <v>338</v>
      </c>
      <c r="J7281" s="197" t="n">
        <v>703.24</v>
      </c>
    </row>
    <row r="7282" customFormat="false" ht="12.75" hidden="true" customHeight="false" outlineLevel="0" collapsed="false">
      <c r="A7282" s="197" t="s">
        <v>14307</v>
      </c>
      <c r="B7282" s="197" t="str">
        <f aca="false">C7282&amp;D7282&amp;E7282&amp;F7282&amp;G7282&amp;H7282</f>
        <v>ADICIONAL DE EXTENSAO EXCEDENTE A 1,0M,POR CADA 0,5M OU FRACAO EM TUBOS COM FLANGES SOLDADOS,CLASSE K-9,PN-16,PARA AGUA,COM DIAMETRO DE 300MM.FORNECIMENTO</v>
      </c>
      <c r="C7282" s="197" t="s">
        <v>14246</v>
      </c>
      <c r="D7282" s="197" t="s">
        <v>14297</v>
      </c>
      <c r="E7282" s="197" t="s">
        <v>14263</v>
      </c>
      <c r="I7282" s="197" t="s">
        <v>338</v>
      </c>
      <c r="J7282" s="197" t="n">
        <v>843.26</v>
      </c>
    </row>
    <row r="7283" customFormat="false" ht="12.75" hidden="true" customHeight="false" outlineLevel="0" collapsed="false">
      <c r="A7283" s="197" t="s">
        <v>14308</v>
      </c>
      <c r="B7283" s="197" t="str">
        <f aca="false">C7283&amp;D7283&amp;E7283&amp;F7283&amp;G7283&amp;H7283</f>
        <v>ADICIONAL DE EXTENSAO EXCEDENTE A 1,0M,POR CADA 0,5M OU FRACAO EM TUBOS COM FLANGES SOLDADOS,CLASSE K-9,PN-16,PARA AGUA,COM DIAMETRO DE 300MM.FORNECIMENTO</v>
      </c>
      <c r="C7283" s="197" t="s">
        <v>14246</v>
      </c>
      <c r="D7283" s="197" t="s">
        <v>14297</v>
      </c>
      <c r="E7283" s="197" t="s">
        <v>14263</v>
      </c>
      <c r="I7283" s="197" t="s">
        <v>338</v>
      </c>
      <c r="J7283" s="197" t="n">
        <v>843.26</v>
      </c>
    </row>
    <row r="7284" customFormat="false" ht="12.75" hidden="true" customHeight="false" outlineLevel="0" collapsed="false">
      <c r="A7284" s="197" t="s">
        <v>14309</v>
      </c>
      <c r="B7284" s="197" t="str">
        <f aca="false">C7284&amp;D7284&amp;E7284&amp;F7284&amp;G7284&amp;H7284</f>
        <v>ADICIONAL DE EXTENSAO EXCEDENTE A 1,0M,POR CADA 0,5M OU FRACAO EM TUBOS COM FLANGES SOLDADOS,CLASSE K-9,PN-16,PARA AGUA,COM DIAMETRO DE 350MM.FORNECIMENTO</v>
      </c>
      <c r="C7284" s="197" t="s">
        <v>14246</v>
      </c>
      <c r="D7284" s="197" t="s">
        <v>14297</v>
      </c>
      <c r="E7284" s="197" t="s">
        <v>14266</v>
      </c>
      <c r="I7284" s="197" t="s">
        <v>338</v>
      </c>
      <c r="J7284" s="197" t="n">
        <v>990.18</v>
      </c>
    </row>
    <row r="7285" customFormat="false" ht="12.75" hidden="true" customHeight="false" outlineLevel="0" collapsed="false">
      <c r="A7285" s="197" t="s">
        <v>14310</v>
      </c>
      <c r="B7285" s="197" t="str">
        <f aca="false">C7285&amp;D7285&amp;E7285&amp;F7285&amp;G7285&amp;H7285</f>
        <v>ADICIONAL DE EXTENSAO EXCEDENTE A 1,0M,POR CADA 0,5M OU FRACAO EM TUBOS COM FLANGES SOLDADOS,CLASSE K-9,PN-16,PARA AGUA,COM DIAMETRO DE 350MM.FORNECIMENTO</v>
      </c>
      <c r="C7285" s="197" t="s">
        <v>14246</v>
      </c>
      <c r="D7285" s="197" t="s">
        <v>14297</v>
      </c>
      <c r="E7285" s="197" t="s">
        <v>14266</v>
      </c>
      <c r="I7285" s="197" t="s">
        <v>338</v>
      </c>
      <c r="J7285" s="197" t="n">
        <v>990.18</v>
      </c>
    </row>
    <row r="7286" customFormat="false" ht="12.75" hidden="true" customHeight="false" outlineLevel="0" collapsed="false">
      <c r="A7286" s="197" t="s">
        <v>14311</v>
      </c>
      <c r="B7286" s="197" t="str">
        <f aca="false">C7286&amp;D7286&amp;E7286&amp;F7286&amp;G7286&amp;H7286</f>
        <v>ADICIONAL DE EXTENSAO EXCEDENTE A 1,0M,POR CADA 0,5M OU FRACAO EM TUBOS COM FLANGES SOLDADOS,CLASSE K-9,PN-16,PARA AGUA,COM DIAMETRO DE 400MM.FORNECIMENTO</v>
      </c>
      <c r="C7286" s="197" t="s">
        <v>14246</v>
      </c>
      <c r="D7286" s="197" t="s">
        <v>14297</v>
      </c>
      <c r="E7286" s="197" t="s">
        <v>14269</v>
      </c>
      <c r="I7286" s="197" t="s">
        <v>338</v>
      </c>
      <c r="J7286" s="197" t="n">
        <v>1090.83</v>
      </c>
    </row>
    <row r="7287" customFormat="false" ht="12.75" hidden="true" customHeight="false" outlineLevel="0" collapsed="false">
      <c r="A7287" s="197" t="s">
        <v>14312</v>
      </c>
      <c r="B7287" s="197" t="str">
        <f aca="false">C7287&amp;D7287&amp;E7287&amp;F7287&amp;G7287&amp;H7287</f>
        <v>ADICIONAL DE EXTENSAO EXCEDENTE A 1,0M,POR CADA 0,5M OU FRACAO EM TUBOS COM FLANGES SOLDADOS,CLASSE K-9,PN-16,PARA AGUA,COM DIAMETRO DE 400MM.FORNECIMENTO</v>
      </c>
      <c r="C7287" s="197" t="s">
        <v>14246</v>
      </c>
      <c r="D7287" s="197" t="s">
        <v>14297</v>
      </c>
      <c r="E7287" s="197" t="s">
        <v>14269</v>
      </c>
      <c r="I7287" s="197" t="s">
        <v>338</v>
      </c>
      <c r="J7287" s="197" t="n">
        <v>1090.83</v>
      </c>
    </row>
    <row r="7288" customFormat="false" ht="12.75" hidden="true" customHeight="false" outlineLevel="0" collapsed="false">
      <c r="A7288" s="197" t="s">
        <v>14313</v>
      </c>
      <c r="B7288" s="197" t="str">
        <f aca="false">C7288&amp;D7288&amp;E7288&amp;F7288&amp;G7288&amp;H7288</f>
        <v>ADICIONAL DE EXTENSAO EXCEDENTE A 1,0M,POR CADA 0,5M OU FRACAO EM TUBOS COM FLANGES SOLDADOS,CLASSE K-9,PN-16,PARA AGUA,COM DIAMETRO DE 450MM.FORNECIMENTO</v>
      </c>
      <c r="C7288" s="197" t="s">
        <v>14246</v>
      </c>
      <c r="D7288" s="197" t="s">
        <v>14297</v>
      </c>
      <c r="E7288" s="197" t="s">
        <v>14272</v>
      </c>
      <c r="I7288" s="197" t="s">
        <v>338</v>
      </c>
      <c r="J7288" s="197" t="n">
        <v>1274.08</v>
      </c>
    </row>
    <row r="7289" customFormat="false" ht="12.75" hidden="true" customHeight="false" outlineLevel="0" collapsed="false">
      <c r="A7289" s="197" t="s">
        <v>14314</v>
      </c>
      <c r="B7289" s="197" t="str">
        <f aca="false">C7289&amp;D7289&amp;E7289&amp;F7289&amp;G7289&amp;H7289</f>
        <v>ADICIONAL DE EXTENSAO EXCEDENTE A 1,0M,POR CADA 0,5M OU FRACAO EM TUBOS COM FLANGES SOLDADOS,CLASSE K-9,PN-16,PARA AGUA,COM DIAMETRO DE 450MM.FORNECIMENTO</v>
      </c>
      <c r="C7289" s="197" t="s">
        <v>14246</v>
      </c>
      <c r="D7289" s="197" t="s">
        <v>14297</v>
      </c>
      <c r="E7289" s="197" t="s">
        <v>14272</v>
      </c>
      <c r="I7289" s="197" t="s">
        <v>338</v>
      </c>
      <c r="J7289" s="197" t="n">
        <v>1274.08</v>
      </c>
    </row>
    <row r="7290" customFormat="false" ht="12.75" hidden="true" customHeight="false" outlineLevel="0" collapsed="false">
      <c r="A7290" s="197" t="s">
        <v>14315</v>
      </c>
      <c r="B7290" s="197" t="str">
        <f aca="false">C7290&amp;D7290&amp;E7290&amp;F7290&amp;G7290&amp;H7290</f>
        <v>ADICIONAL DE EXTENSAO EXCEDENTE A 1,0M,POR CADA 0,5M OU FRACAO EM TUBOS COM FLANGES SOLDADOS,CLASSE K-9,PN-16,PARA AGUA,COM DIAMETRO DE 500MM.FORNECIMENTO</v>
      </c>
      <c r="C7290" s="197" t="s">
        <v>14246</v>
      </c>
      <c r="D7290" s="197" t="s">
        <v>14297</v>
      </c>
      <c r="E7290" s="197" t="s">
        <v>14275</v>
      </c>
      <c r="I7290" s="197" t="s">
        <v>338</v>
      </c>
      <c r="J7290" s="197" t="n">
        <v>1429.18</v>
      </c>
    </row>
    <row r="7291" customFormat="false" ht="12.75" hidden="true" customHeight="false" outlineLevel="0" collapsed="false">
      <c r="A7291" s="197" t="s">
        <v>14316</v>
      </c>
      <c r="B7291" s="197" t="str">
        <f aca="false">C7291&amp;D7291&amp;E7291&amp;F7291&amp;G7291&amp;H7291</f>
        <v>ADICIONAL DE EXTENSAO EXCEDENTE A 1,0M,POR CADA 0,5M OU FRACAO EM TUBOS COM FLANGES SOLDADOS,CLASSE K-9,PN-16,PARA AGUA,COM DIAMETRO DE 500MM.FORNECIMENTO</v>
      </c>
      <c r="C7291" s="197" t="s">
        <v>14246</v>
      </c>
      <c r="D7291" s="197" t="s">
        <v>14297</v>
      </c>
      <c r="E7291" s="197" t="s">
        <v>14275</v>
      </c>
      <c r="I7291" s="197" t="s">
        <v>338</v>
      </c>
      <c r="J7291" s="197" t="n">
        <v>1429.18</v>
      </c>
    </row>
    <row r="7292" customFormat="false" ht="12.75" hidden="true" customHeight="false" outlineLevel="0" collapsed="false">
      <c r="A7292" s="197" t="s">
        <v>14317</v>
      </c>
      <c r="B7292" s="197" t="str">
        <f aca="false">C7292&amp;D7292&amp;E7292&amp;F7292&amp;G7292&amp;H7292</f>
        <v>ADICIONAL DE EXTENSAO EXCEDENTE A 1,0M,POR CADA 0,5M OU FRACAO EM TUBOS COM FLANGES SOLDADOS,CLASSE K-9,PN-16,PARA AGUA,COM DIAMETRO DE 600MM.FORNECIMENTO</v>
      </c>
      <c r="C7292" s="197" t="s">
        <v>14246</v>
      </c>
      <c r="D7292" s="197" t="s">
        <v>14297</v>
      </c>
      <c r="E7292" s="197" t="s">
        <v>14278</v>
      </c>
      <c r="I7292" s="197" t="s">
        <v>338</v>
      </c>
      <c r="J7292" s="197" t="n">
        <v>2029.03</v>
      </c>
    </row>
    <row r="7293" customFormat="false" ht="12.75" hidden="true" customHeight="false" outlineLevel="0" collapsed="false">
      <c r="A7293" s="197" t="s">
        <v>14318</v>
      </c>
      <c r="B7293" s="197" t="str">
        <f aca="false">C7293&amp;D7293&amp;E7293&amp;F7293&amp;G7293&amp;H7293</f>
        <v>ADICIONAL DE EXTENSAO EXCEDENTE A 1,0M,POR CADA 0,5M OU FRACAO EM TUBOS COM FLANGES SOLDADOS,CLASSE K-9,PN-16,PARA AGUA,COM DIAMETRO DE 600MM.FORNECIMENTO</v>
      </c>
      <c r="C7293" s="197" t="s">
        <v>14246</v>
      </c>
      <c r="D7293" s="197" t="s">
        <v>14297</v>
      </c>
      <c r="E7293" s="197" t="s">
        <v>14278</v>
      </c>
      <c r="I7293" s="197" t="s">
        <v>338</v>
      </c>
      <c r="J7293" s="197" t="n">
        <v>2029.03</v>
      </c>
    </row>
    <row r="7294" customFormat="false" ht="12.75" hidden="true" customHeight="false" outlineLevel="0" collapsed="false">
      <c r="A7294" s="197" t="s">
        <v>14319</v>
      </c>
      <c r="B7294" s="197" t="str">
        <f aca="false">C7294&amp;D7294&amp;E7294&amp;F7294&amp;G7294&amp;H7294</f>
        <v>ADICIONAL DE EXTENSAO EXCEDENTE A 1,0M,POR CADA 0,5M OU FRACAO EM TUBOS COM FLANGES ROSCADOS,CLASSE K-12,PN-16,PARA AGUA,COM DIAMETRO DE 700MM.FORNECIMENTO</v>
      </c>
      <c r="C7294" s="197" t="s">
        <v>14246</v>
      </c>
      <c r="D7294" s="197" t="s">
        <v>14320</v>
      </c>
      <c r="E7294" s="197" t="s">
        <v>14282</v>
      </c>
      <c r="I7294" s="197" t="s">
        <v>338</v>
      </c>
      <c r="J7294" s="197" t="n">
        <v>3245.77</v>
      </c>
    </row>
    <row r="7295" customFormat="false" ht="12.75" hidden="true" customHeight="false" outlineLevel="0" collapsed="false">
      <c r="A7295" s="197" t="s">
        <v>14321</v>
      </c>
      <c r="B7295" s="197" t="str">
        <f aca="false">C7295&amp;D7295&amp;E7295&amp;F7295&amp;G7295&amp;H7295</f>
        <v>ADICIONAL DE EXTENSAO EXCEDENTE A 1,0M,POR CADA 0,5M OU FRACAO EM TUBOS COM FLANGES ROSCADOS,CLASSE K-12,PN-16,PARA AGUA,COM DIAMETRO DE 700MM.FORNECIMENTO</v>
      </c>
      <c r="C7295" s="197" t="s">
        <v>14246</v>
      </c>
      <c r="D7295" s="197" t="s">
        <v>14320</v>
      </c>
      <c r="E7295" s="197" t="s">
        <v>14282</v>
      </c>
      <c r="I7295" s="197" t="s">
        <v>338</v>
      </c>
      <c r="J7295" s="197" t="n">
        <v>3245.77</v>
      </c>
    </row>
    <row r="7296" customFormat="false" ht="12.75" hidden="true" customHeight="false" outlineLevel="0" collapsed="false">
      <c r="A7296" s="197" t="s">
        <v>14322</v>
      </c>
      <c r="B7296" s="197" t="str">
        <f aca="false">C7296&amp;D7296&amp;E7296&amp;F7296&amp;G7296&amp;H7296</f>
        <v>ADICIONAL DE EXTENSAO EXCEDENTE A 1,0M,POR CADA 0,5M OU FRACAO EM TUBOS COM FLANGES INTEGRAL FUNDIDOS,CLASSE K-14,PN-16,PARA AGUA,COM DIAMETRO DE 800MM.FORNECIMENTO</v>
      </c>
      <c r="C7296" s="197" t="s">
        <v>14246</v>
      </c>
      <c r="D7296" s="197" t="s">
        <v>14323</v>
      </c>
      <c r="E7296" s="197" t="s">
        <v>14324</v>
      </c>
      <c r="I7296" s="197" t="s">
        <v>338</v>
      </c>
      <c r="J7296" s="197" t="n">
        <v>21286.69</v>
      </c>
    </row>
    <row r="7297" customFormat="false" ht="12.75" hidden="true" customHeight="false" outlineLevel="0" collapsed="false">
      <c r="A7297" s="197" t="s">
        <v>14325</v>
      </c>
      <c r="B7297" s="197" t="str">
        <f aca="false">C7297&amp;D7297&amp;E7297&amp;F7297&amp;G7297&amp;H7297</f>
        <v>ADICIONAL DE EXTENSAO EXCEDENTE A 1,0M,POR CADA 0,5M OU FRACAO EM TUBOS COM FLANGES INTEGRAL FUNDIDOS,CLASSE K-14,PN-16,PARA AGUA,COM DIAMETRO DE 800MM.FORNECIMENTO</v>
      </c>
      <c r="C7297" s="197" t="s">
        <v>14246</v>
      </c>
      <c r="D7297" s="197" t="s">
        <v>14323</v>
      </c>
      <c r="E7297" s="197" t="s">
        <v>14324</v>
      </c>
      <c r="I7297" s="197" t="s">
        <v>338</v>
      </c>
      <c r="J7297" s="197" t="n">
        <v>21286.69</v>
      </c>
    </row>
    <row r="7298" customFormat="false" ht="12.75" hidden="true" customHeight="false" outlineLevel="0" collapsed="false">
      <c r="A7298" s="197" t="s">
        <v>14326</v>
      </c>
      <c r="B7298" s="197" t="str">
        <f aca="false">C7298&amp;D7298&amp;E7298&amp;F7298&amp;G7298&amp;H7298</f>
        <v>ADICIONAL DE EXTENSAO EXCEDENTE A 1,0M,POR CADA 0,5M OU FRACAO EM TUBOS COM FLANGES INTEGRAL FUNDIDOS,CLASSE K-14,PN-16,PARA AGUA,COM DIAMETRO DE 900MM.FORNECIMENTO</v>
      </c>
      <c r="C7298" s="197" t="s">
        <v>14246</v>
      </c>
      <c r="D7298" s="197" t="s">
        <v>14323</v>
      </c>
      <c r="E7298" s="197" t="s">
        <v>14327</v>
      </c>
      <c r="I7298" s="197" t="s">
        <v>338</v>
      </c>
      <c r="J7298" s="197" t="n">
        <v>23022.92</v>
      </c>
    </row>
    <row r="7299" customFormat="false" ht="12.75" hidden="true" customHeight="false" outlineLevel="0" collapsed="false">
      <c r="A7299" s="197" t="s">
        <v>14328</v>
      </c>
      <c r="B7299" s="197" t="str">
        <f aca="false">C7299&amp;D7299&amp;E7299&amp;F7299&amp;G7299&amp;H7299</f>
        <v>ADICIONAL DE EXTENSAO EXCEDENTE A 1,0M,POR CADA 0,5M OU FRACAO EM TUBOS COM FLANGES INTEGRAL FUNDIDOS,CLASSE K-14,PN-16,PARA AGUA,COM DIAMETRO DE 900MM.FORNECIMENTO</v>
      </c>
      <c r="C7299" s="197" t="s">
        <v>14246</v>
      </c>
      <c r="D7299" s="197" t="s">
        <v>14323</v>
      </c>
      <c r="E7299" s="197" t="s">
        <v>14327</v>
      </c>
      <c r="I7299" s="197" t="s">
        <v>338</v>
      </c>
      <c r="J7299" s="197" t="n">
        <v>23022.92</v>
      </c>
    </row>
    <row r="7300" customFormat="false" ht="12.75" hidden="true" customHeight="false" outlineLevel="0" collapsed="false">
      <c r="A7300" s="197" t="s">
        <v>14329</v>
      </c>
      <c r="B7300" s="197" t="str">
        <f aca="false">C7300&amp;D7300&amp;E7300&amp;F7300&amp;G7300&amp;H7300</f>
        <v>ADICIONAL DE EXTENSAO EXCEDENTE A 1,0M,POR CADA 0,5M OU FRACAO EM TUBOS COM FLANGES INTEGRAL FUNDIDOS,CLASSE K-14,PN-16,PARA AGUA,COM DIAMETRO DE 1000MM.FORNECIMENTO</v>
      </c>
      <c r="C7300" s="197" t="s">
        <v>14246</v>
      </c>
      <c r="D7300" s="197" t="s">
        <v>14323</v>
      </c>
      <c r="E7300" s="197" t="s">
        <v>14330</v>
      </c>
      <c r="I7300" s="197" t="s">
        <v>338</v>
      </c>
      <c r="J7300" s="197" t="n">
        <v>19616.38</v>
      </c>
    </row>
    <row r="7301" customFormat="false" ht="12.75" hidden="true" customHeight="false" outlineLevel="0" collapsed="false">
      <c r="A7301" s="197" t="s">
        <v>14331</v>
      </c>
      <c r="B7301" s="197" t="str">
        <f aca="false">C7301&amp;D7301&amp;E7301&amp;F7301&amp;G7301&amp;H7301</f>
        <v>ADICIONAL DE EXTENSAO EXCEDENTE A 1,0M,POR CADA 0,5M OU FRACAO EM TUBOS COM FLANGES INTEGRAL FUNDIDOS,CLASSE K-14,PN-16,PARA AGUA,COM DIAMETRO DE 1000MM.FORNECIMENTO</v>
      </c>
      <c r="C7301" s="197" t="s">
        <v>14246</v>
      </c>
      <c r="D7301" s="197" t="s">
        <v>14323</v>
      </c>
      <c r="E7301" s="197" t="s">
        <v>14330</v>
      </c>
      <c r="I7301" s="197" t="s">
        <v>338</v>
      </c>
      <c r="J7301" s="197" t="n">
        <v>19616.38</v>
      </c>
    </row>
    <row r="7302" customFormat="false" ht="12.75" hidden="true" customHeight="false" outlineLevel="0" collapsed="false">
      <c r="A7302" s="197" t="s">
        <v>14332</v>
      </c>
      <c r="B7302" s="197" t="str">
        <f aca="false">C7302&amp;D7302&amp;E7302&amp;F7302&amp;G7302&amp;H7302</f>
        <v>ADICIONAL DE EXTENSAO EXCEDENTE A 1,0M,POR CADA 0,5M OU FRACAO EM TUBOS COM FLANGES INTEGRAL FUNDIDOS,CLASSE K-14,PN-16,PARA AGUA,COM DIAMETRO DE 1200MM.FORNECIMENTO</v>
      </c>
      <c r="C7302" s="197" t="s">
        <v>14246</v>
      </c>
      <c r="D7302" s="197" t="s">
        <v>14323</v>
      </c>
      <c r="E7302" s="197" t="s">
        <v>14333</v>
      </c>
      <c r="I7302" s="197" t="s">
        <v>338</v>
      </c>
      <c r="J7302" s="197" t="n">
        <v>24035.44</v>
      </c>
    </row>
    <row r="7303" customFormat="false" ht="12.75" hidden="true" customHeight="false" outlineLevel="0" collapsed="false">
      <c r="A7303" s="197" t="s">
        <v>14334</v>
      </c>
      <c r="B7303" s="197" t="str">
        <f aca="false">C7303&amp;D7303&amp;E7303&amp;F7303&amp;G7303&amp;H7303</f>
        <v>ADICIONAL DE EXTENSAO EXCEDENTE A 1,0M,POR CADA 0,5M OU FRACAO EM TUBOS COM FLANGES INTEGRAL FUNDIDOS,CLASSE K-14,PN-16,PARA AGUA,COM DIAMETRO DE 1200MM.FORNECIMENTO</v>
      </c>
      <c r="C7303" s="197" t="s">
        <v>14246</v>
      </c>
      <c r="D7303" s="197" t="s">
        <v>14323</v>
      </c>
      <c r="E7303" s="197" t="s">
        <v>14333</v>
      </c>
      <c r="I7303" s="197" t="s">
        <v>338</v>
      </c>
      <c r="J7303" s="197" t="n">
        <v>24035.44</v>
      </c>
    </row>
    <row r="7304" customFormat="false" ht="51" hidden="false" customHeight="false" outlineLevel="0" collapsed="false">
      <c r="A7304" s="197" t="s">
        <v>14335</v>
      </c>
      <c r="B7304" s="710"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197" t="s">
        <v>14336</v>
      </c>
      <c r="D7304" s="197" t="s">
        <v>14337</v>
      </c>
      <c r="E7304" s="197" t="s">
        <v>14338</v>
      </c>
      <c r="F7304" s="197" t="s">
        <v>14339</v>
      </c>
      <c r="G7304" s="197" t="s">
        <v>14340</v>
      </c>
      <c r="H7304" s="197" t="s">
        <v>14341</v>
      </c>
      <c r="I7304" s="197" t="s">
        <v>30</v>
      </c>
      <c r="J7304" s="197" t="n">
        <v>1292.63</v>
      </c>
    </row>
    <row r="7305" customFormat="false" ht="51" hidden="false" customHeight="false" outlineLevel="0" collapsed="false">
      <c r="A7305" s="197" t="s">
        <v>14342</v>
      </c>
      <c r="B7305" s="710"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197" t="s">
        <v>14336</v>
      </c>
      <c r="D7305" s="197" t="s">
        <v>14337</v>
      </c>
      <c r="E7305" s="197" t="s">
        <v>14338</v>
      </c>
      <c r="F7305" s="197" t="s">
        <v>14339</v>
      </c>
      <c r="G7305" s="197" t="s">
        <v>14340</v>
      </c>
      <c r="H7305" s="197" t="s">
        <v>14341</v>
      </c>
      <c r="I7305" s="197" t="s">
        <v>30</v>
      </c>
      <c r="J7305" s="197" t="n">
        <v>1292.63</v>
      </c>
    </row>
    <row r="7306" customFormat="false" ht="51" hidden="false" customHeight="false" outlineLevel="0" collapsed="false">
      <c r="A7306" s="197" t="s">
        <v>14343</v>
      </c>
      <c r="B7306" s="710"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197" t="s">
        <v>14336</v>
      </c>
      <c r="D7306" s="197" t="s">
        <v>14337</v>
      </c>
      <c r="E7306" s="197" t="s">
        <v>14338</v>
      </c>
      <c r="F7306" s="197" t="s">
        <v>14344</v>
      </c>
      <c r="G7306" s="197" t="s">
        <v>14345</v>
      </c>
      <c r="H7306" s="197" t="s">
        <v>14346</v>
      </c>
      <c r="I7306" s="197" t="s">
        <v>30</v>
      </c>
      <c r="J7306" s="197" t="n">
        <v>1438.4</v>
      </c>
    </row>
    <row r="7307" customFormat="false" ht="51" hidden="false" customHeight="false" outlineLevel="0" collapsed="false">
      <c r="A7307" s="197" t="s">
        <v>14347</v>
      </c>
      <c r="B7307" s="710"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197" t="s">
        <v>14336</v>
      </c>
      <c r="D7307" s="197" t="s">
        <v>14337</v>
      </c>
      <c r="E7307" s="197" t="s">
        <v>14338</v>
      </c>
      <c r="F7307" s="197" t="s">
        <v>14344</v>
      </c>
      <c r="G7307" s="197" t="s">
        <v>14345</v>
      </c>
      <c r="H7307" s="197" t="s">
        <v>14346</v>
      </c>
      <c r="I7307" s="197" t="s">
        <v>30</v>
      </c>
      <c r="J7307" s="197" t="n">
        <v>1438.4</v>
      </c>
    </row>
    <row r="7308" customFormat="false" ht="51" hidden="false" customHeight="false" outlineLevel="0" collapsed="false">
      <c r="A7308" s="197" t="s">
        <v>14348</v>
      </c>
      <c r="B7308" s="710"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197" t="s">
        <v>14336</v>
      </c>
      <c r="D7308" s="197" t="s">
        <v>14337</v>
      </c>
      <c r="E7308" s="197" t="s">
        <v>14338</v>
      </c>
      <c r="F7308" s="197" t="s">
        <v>14344</v>
      </c>
      <c r="G7308" s="197" t="s">
        <v>14345</v>
      </c>
      <c r="H7308" s="197" t="s">
        <v>14349</v>
      </c>
      <c r="I7308" s="197" t="s">
        <v>30</v>
      </c>
      <c r="J7308" s="197" t="n">
        <v>1778.19</v>
      </c>
    </row>
    <row r="7309" customFormat="false" ht="51" hidden="false" customHeight="false" outlineLevel="0" collapsed="false">
      <c r="A7309" s="197" t="s">
        <v>14350</v>
      </c>
      <c r="B7309" s="710"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197" t="s">
        <v>14336</v>
      </c>
      <c r="D7309" s="197" t="s">
        <v>14337</v>
      </c>
      <c r="E7309" s="197" t="s">
        <v>14338</v>
      </c>
      <c r="F7309" s="197" t="s">
        <v>14344</v>
      </c>
      <c r="G7309" s="197" t="s">
        <v>14345</v>
      </c>
      <c r="H7309" s="197" t="s">
        <v>14349</v>
      </c>
      <c r="I7309" s="197" t="s">
        <v>30</v>
      </c>
      <c r="J7309" s="197" t="n">
        <v>1778.19</v>
      </c>
    </row>
    <row r="7310" customFormat="false" ht="51" hidden="false" customHeight="false" outlineLevel="0" collapsed="false">
      <c r="A7310" s="197" t="s">
        <v>14351</v>
      </c>
      <c r="B7310" s="710"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197" t="s">
        <v>14336</v>
      </c>
      <c r="D7310" s="197" t="s">
        <v>14337</v>
      </c>
      <c r="E7310" s="197" t="s">
        <v>14338</v>
      </c>
      <c r="F7310" s="197" t="s">
        <v>14344</v>
      </c>
      <c r="G7310" s="197" t="s">
        <v>14345</v>
      </c>
      <c r="H7310" s="197" t="s">
        <v>14352</v>
      </c>
      <c r="I7310" s="197" t="s">
        <v>30</v>
      </c>
      <c r="J7310" s="197" t="n">
        <v>2140.25</v>
      </c>
    </row>
    <row r="7311" customFormat="false" ht="51" hidden="false" customHeight="false" outlineLevel="0" collapsed="false">
      <c r="A7311" s="197" t="s">
        <v>14353</v>
      </c>
      <c r="B7311" s="710"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197" t="s">
        <v>14336</v>
      </c>
      <c r="D7311" s="197" t="s">
        <v>14337</v>
      </c>
      <c r="E7311" s="197" t="s">
        <v>14338</v>
      </c>
      <c r="F7311" s="197" t="s">
        <v>14344</v>
      </c>
      <c r="G7311" s="197" t="s">
        <v>14345</v>
      </c>
      <c r="H7311" s="197" t="s">
        <v>14352</v>
      </c>
      <c r="I7311" s="197" t="s">
        <v>30</v>
      </c>
      <c r="J7311" s="197" t="n">
        <v>2140.25</v>
      </c>
    </row>
    <row r="7312" customFormat="false" ht="51" hidden="false" customHeight="false" outlineLevel="0" collapsed="false">
      <c r="A7312" s="197" t="s">
        <v>14354</v>
      </c>
      <c r="B7312" s="710"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197" t="s">
        <v>14336</v>
      </c>
      <c r="D7312" s="197" t="s">
        <v>14337</v>
      </c>
      <c r="E7312" s="197" t="s">
        <v>14338</v>
      </c>
      <c r="F7312" s="197" t="s">
        <v>14344</v>
      </c>
      <c r="G7312" s="197" t="s">
        <v>14345</v>
      </c>
      <c r="H7312" s="197" t="s">
        <v>14355</v>
      </c>
      <c r="I7312" s="197" t="s">
        <v>30</v>
      </c>
      <c r="J7312" s="197" t="n">
        <v>2544.68</v>
      </c>
    </row>
    <row r="7313" customFormat="false" ht="51" hidden="false" customHeight="false" outlineLevel="0" collapsed="false">
      <c r="A7313" s="197" t="s">
        <v>14356</v>
      </c>
      <c r="B7313" s="710"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197" t="s">
        <v>14336</v>
      </c>
      <c r="D7313" s="197" t="s">
        <v>14337</v>
      </c>
      <c r="E7313" s="197" t="s">
        <v>14338</v>
      </c>
      <c r="F7313" s="197" t="s">
        <v>14344</v>
      </c>
      <c r="G7313" s="197" t="s">
        <v>14345</v>
      </c>
      <c r="H7313" s="197" t="s">
        <v>14355</v>
      </c>
      <c r="I7313" s="197" t="s">
        <v>30</v>
      </c>
      <c r="J7313" s="197" t="n">
        <v>2544.68</v>
      </c>
    </row>
    <row r="7314" customFormat="false" ht="51" hidden="false" customHeight="false" outlineLevel="0" collapsed="false">
      <c r="A7314" s="197" t="s">
        <v>14357</v>
      </c>
      <c r="B7314" s="710"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197" t="s">
        <v>14336</v>
      </c>
      <c r="D7314" s="197" t="s">
        <v>14337</v>
      </c>
      <c r="E7314" s="197" t="s">
        <v>14338</v>
      </c>
      <c r="F7314" s="197" t="s">
        <v>14344</v>
      </c>
      <c r="G7314" s="197" t="s">
        <v>14345</v>
      </c>
      <c r="H7314" s="197" t="s">
        <v>14358</v>
      </c>
      <c r="I7314" s="197" t="s">
        <v>30</v>
      </c>
      <c r="J7314" s="197" t="n">
        <v>3109.76</v>
      </c>
    </row>
    <row r="7315" customFormat="false" ht="51" hidden="false" customHeight="false" outlineLevel="0" collapsed="false">
      <c r="A7315" s="197" t="s">
        <v>14359</v>
      </c>
      <c r="B7315" s="710"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197" t="s">
        <v>14336</v>
      </c>
      <c r="D7315" s="197" t="s">
        <v>14337</v>
      </c>
      <c r="E7315" s="197" t="s">
        <v>14338</v>
      </c>
      <c r="F7315" s="197" t="s">
        <v>14344</v>
      </c>
      <c r="G7315" s="197" t="s">
        <v>14345</v>
      </c>
      <c r="H7315" s="197" t="s">
        <v>14358</v>
      </c>
      <c r="I7315" s="197" t="s">
        <v>30</v>
      </c>
      <c r="J7315" s="197" t="n">
        <v>3109.76</v>
      </c>
    </row>
    <row r="7316" customFormat="false" ht="51" hidden="false" customHeight="false" outlineLevel="0" collapsed="false">
      <c r="A7316" s="197" t="s">
        <v>14360</v>
      </c>
      <c r="B7316" s="710"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197" t="s">
        <v>14336</v>
      </c>
      <c r="D7316" s="197" t="s">
        <v>14337</v>
      </c>
      <c r="E7316" s="197" t="s">
        <v>14338</v>
      </c>
      <c r="F7316" s="197" t="s">
        <v>14344</v>
      </c>
      <c r="G7316" s="197" t="s">
        <v>14345</v>
      </c>
      <c r="H7316" s="197" t="s">
        <v>14361</v>
      </c>
      <c r="I7316" s="197" t="s">
        <v>30</v>
      </c>
      <c r="J7316" s="197" t="n">
        <v>3633.68</v>
      </c>
    </row>
    <row r="7317" customFormat="false" ht="51" hidden="false" customHeight="false" outlineLevel="0" collapsed="false">
      <c r="A7317" s="197" t="s">
        <v>14362</v>
      </c>
      <c r="B7317" s="710"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197" t="s">
        <v>14336</v>
      </c>
      <c r="D7317" s="197" t="s">
        <v>14337</v>
      </c>
      <c r="E7317" s="197" t="s">
        <v>14338</v>
      </c>
      <c r="F7317" s="197" t="s">
        <v>14344</v>
      </c>
      <c r="G7317" s="197" t="s">
        <v>14345</v>
      </c>
      <c r="H7317" s="197" t="s">
        <v>14361</v>
      </c>
      <c r="I7317" s="197" t="s">
        <v>30</v>
      </c>
      <c r="J7317" s="197" t="n">
        <v>3633.68</v>
      </c>
    </row>
    <row r="7318" customFormat="false" ht="51" hidden="false" customHeight="false" outlineLevel="0" collapsed="false">
      <c r="A7318" s="197" t="s">
        <v>14363</v>
      </c>
      <c r="B7318" s="710"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197" t="s">
        <v>14336</v>
      </c>
      <c r="D7318" s="197" t="s">
        <v>14337</v>
      </c>
      <c r="E7318" s="197" t="s">
        <v>14338</v>
      </c>
      <c r="F7318" s="197" t="s">
        <v>14344</v>
      </c>
      <c r="G7318" s="197" t="s">
        <v>14345</v>
      </c>
      <c r="H7318" s="197" t="s">
        <v>14364</v>
      </c>
      <c r="I7318" s="197" t="s">
        <v>30</v>
      </c>
      <c r="J7318" s="197" t="n">
        <v>4101.29</v>
      </c>
    </row>
    <row r="7319" customFormat="false" ht="51" hidden="false" customHeight="false" outlineLevel="0" collapsed="false">
      <c r="A7319" s="197" t="s">
        <v>14365</v>
      </c>
      <c r="B7319" s="710"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197" t="s">
        <v>14336</v>
      </c>
      <c r="D7319" s="197" t="s">
        <v>14337</v>
      </c>
      <c r="E7319" s="197" t="s">
        <v>14338</v>
      </c>
      <c r="F7319" s="197" t="s">
        <v>14344</v>
      </c>
      <c r="G7319" s="197" t="s">
        <v>14345</v>
      </c>
      <c r="H7319" s="197" t="s">
        <v>14364</v>
      </c>
      <c r="I7319" s="197" t="s">
        <v>30</v>
      </c>
      <c r="J7319" s="197" t="n">
        <v>4101.29</v>
      </c>
    </row>
    <row r="7320" customFormat="false" ht="51" hidden="false" customHeight="false" outlineLevel="0" collapsed="false">
      <c r="A7320" s="197" t="s">
        <v>14366</v>
      </c>
      <c r="B7320" s="710"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197" t="s">
        <v>14336</v>
      </c>
      <c r="D7320" s="197" t="s">
        <v>14337</v>
      </c>
      <c r="E7320" s="197" t="s">
        <v>14338</v>
      </c>
      <c r="F7320" s="197" t="s">
        <v>14344</v>
      </c>
      <c r="G7320" s="197" t="s">
        <v>14345</v>
      </c>
      <c r="H7320" s="197" t="s">
        <v>14367</v>
      </c>
      <c r="I7320" s="197" t="s">
        <v>30</v>
      </c>
      <c r="J7320" s="197" t="n">
        <v>5000.86</v>
      </c>
    </row>
    <row r="7321" customFormat="false" ht="51" hidden="false" customHeight="false" outlineLevel="0" collapsed="false">
      <c r="A7321" s="197" t="s">
        <v>14368</v>
      </c>
      <c r="B7321" s="710"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197" t="s">
        <v>14336</v>
      </c>
      <c r="D7321" s="197" t="s">
        <v>14337</v>
      </c>
      <c r="E7321" s="197" t="s">
        <v>14338</v>
      </c>
      <c r="F7321" s="197" t="s">
        <v>14344</v>
      </c>
      <c r="G7321" s="197" t="s">
        <v>14345</v>
      </c>
      <c r="H7321" s="197" t="s">
        <v>14367</v>
      </c>
      <c r="I7321" s="197" t="s">
        <v>30</v>
      </c>
      <c r="J7321" s="197" t="n">
        <v>5000.86</v>
      </c>
    </row>
    <row r="7322" customFormat="false" ht="51" hidden="false" customHeight="false" outlineLevel="0" collapsed="false">
      <c r="A7322" s="197" t="s">
        <v>14369</v>
      </c>
      <c r="B7322" s="710"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197" t="s">
        <v>14336</v>
      </c>
      <c r="D7322" s="197" t="s">
        <v>14337</v>
      </c>
      <c r="E7322" s="197" t="s">
        <v>14338</v>
      </c>
      <c r="F7322" s="197" t="s">
        <v>14344</v>
      </c>
      <c r="G7322" s="197" t="s">
        <v>14345</v>
      </c>
      <c r="H7322" s="197" t="s">
        <v>14370</v>
      </c>
      <c r="I7322" s="197" t="s">
        <v>30</v>
      </c>
      <c r="J7322" s="197" t="n">
        <v>5336.87</v>
      </c>
    </row>
    <row r="7323" customFormat="false" ht="51" hidden="false" customHeight="false" outlineLevel="0" collapsed="false">
      <c r="A7323" s="197" t="s">
        <v>14371</v>
      </c>
      <c r="B7323" s="710"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197" t="s">
        <v>14336</v>
      </c>
      <c r="D7323" s="197" t="s">
        <v>14337</v>
      </c>
      <c r="E7323" s="197" t="s">
        <v>14338</v>
      </c>
      <c r="F7323" s="197" t="s">
        <v>14344</v>
      </c>
      <c r="G7323" s="197" t="s">
        <v>14345</v>
      </c>
      <c r="H7323" s="197" t="s">
        <v>14370</v>
      </c>
      <c r="I7323" s="197" t="s">
        <v>30</v>
      </c>
      <c r="J7323" s="197" t="n">
        <v>5336.87</v>
      </c>
    </row>
    <row r="7324" customFormat="false" ht="51" hidden="false" customHeight="false" outlineLevel="0" collapsed="false">
      <c r="A7324" s="197" t="s">
        <v>14372</v>
      </c>
      <c r="B7324" s="710"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197" t="s">
        <v>14336</v>
      </c>
      <c r="D7324" s="197" t="s">
        <v>14337</v>
      </c>
      <c r="E7324" s="197" t="s">
        <v>14338</v>
      </c>
      <c r="F7324" s="197" t="s">
        <v>14344</v>
      </c>
      <c r="G7324" s="197" t="s">
        <v>14345</v>
      </c>
      <c r="H7324" s="197" t="s">
        <v>14373</v>
      </c>
      <c r="I7324" s="197" t="s">
        <v>30</v>
      </c>
      <c r="J7324" s="197" t="n">
        <v>6496.62</v>
      </c>
    </row>
    <row r="7325" customFormat="false" ht="51" hidden="false" customHeight="false" outlineLevel="0" collapsed="false">
      <c r="A7325" s="197" t="s">
        <v>14374</v>
      </c>
      <c r="B7325" s="710"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197" t="s">
        <v>14336</v>
      </c>
      <c r="D7325" s="197" t="s">
        <v>14337</v>
      </c>
      <c r="E7325" s="197" t="s">
        <v>14338</v>
      </c>
      <c r="F7325" s="197" t="s">
        <v>14344</v>
      </c>
      <c r="G7325" s="197" t="s">
        <v>14345</v>
      </c>
      <c r="H7325" s="197" t="s">
        <v>14373</v>
      </c>
      <c r="I7325" s="197" t="s">
        <v>30</v>
      </c>
      <c r="J7325" s="197" t="n">
        <v>6496.62</v>
      </c>
    </row>
    <row r="7326" customFormat="false" ht="51" hidden="false" customHeight="false" outlineLevel="0" collapsed="false">
      <c r="A7326" s="197" t="s">
        <v>14375</v>
      </c>
      <c r="B7326" s="710"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197" t="s">
        <v>14376</v>
      </c>
      <c r="D7326" s="197" t="s">
        <v>14377</v>
      </c>
      <c r="E7326" s="197" t="s">
        <v>14378</v>
      </c>
      <c r="F7326" s="197" t="s">
        <v>14379</v>
      </c>
      <c r="G7326" s="197" t="s">
        <v>14380</v>
      </c>
      <c r="H7326" s="197" t="s">
        <v>14381</v>
      </c>
      <c r="I7326" s="197" t="s">
        <v>30</v>
      </c>
      <c r="J7326" s="197" t="n">
        <v>14268.69</v>
      </c>
    </row>
    <row r="7327" customFormat="false" ht="51" hidden="false" customHeight="false" outlineLevel="0" collapsed="false">
      <c r="A7327" s="197" t="s">
        <v>14382</v>
      </c>
      <c r="B7327" s="710"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197" t="s">
        <v>14376</v>
      </c>
      <c r="D7327" s="197" t="s">
        <v>14377</v>
      </c>
      <c r="E7327" s="197" t="s">
        <v>14378</v>
      </c>
      <c r="F7327" s="197" t="s">
        <v>14379</v>
      </c>
      <c r="G7327" s="197" t="s">
        <v>14380</v>
      </c>
      <c r="H7327" s="197" t="s">
        <v>14381</v>
      </c>
      <c r="I7327" s="197" t="s">
        <v>30</v>
      </c>
      <c r="J7327" s="197" t="n">
        <v>14268.69</v>
      </c>
    </row>
    <row r="7328" customFormat="false" ht="51" hidden="false" customHeight="false" outlineLevel="0" collapsed="false">
      <c r="A7328" s="197" t="s">
        <v>14383</v>
      </c>
      <c r="B7328" s="710"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197" t="s">
        <v>14376</v>
      </c>
      <c r="D7328" s="197" t="s">
        <v>14377</v>
      </c>
      <c r="E7328" s="197" t="s">
        <v>14378</v>
      </c>
      <c r="F7328" s="197" t="s">
        <v>14379</v>
      </c>
      <c r="G7328" s="197" t="s">
        <v>14380</v>
      </c>
      <c r="H7328" s="197" t="s">
        <v>14384</v>
      </c>
      <c r="I7328" s="197" t="s">
        <v>30</v>
      </c>
      <c r="J7328" s="197" t="n">
        <v>18110.39</v>
      </c>
    </row>
    <row r="7329" customFormat="false" ht="51" hidden="false" customHeight="false" outlineLevel="0" collapsed="false">
      <c r="A7329" s="197" t="s">
        <v>14385</v>
      </c>
      <c r="B7329" s="710"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197" t="s">
        <v>14376</v>
      </c>
      <c r="D7329" s="197" t="s">
        <v>14377</v>
      </c>
      <c r="E7329" s="197" t="s">
        <v>14378</v>
      </c>
      <c r="F7329" s="197" t="s">
        <v>14379</v>
      </c>
      <c r="G7329" s="197" t="s">
        <v>14380</v>
      </c>
      <c r="H7329" s="197" t="s">
        <v>14384</v>
      </c>
      <c r="I7329" s="197" t="s">
        <v>30</v>
      </c>
      <c r="J7329" s="197" t="n">
        <v>18110.39</v>
      </c>
    </row>
    <row r="7330" customFormat="false" ht="51" hidden="false" customHeight="false" outlineLevel="0" collapsed="false">
      <c r="A7330" s="197" t="s">
        <v>14386</v>
      </c>
      <c r="B7330" s="710"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197" t="s">
        <v>14376</v>
      </c>
      <c r="D7330" s="197" t="s">
        <v>14377</v>
      </c>
      <c r="E7330" s="197" t="s">
        <v>14378</v>
      </c>
      <c r="F7330" s="197" t="s">
        <v>14379</v>
      </c>
      <c r="G7330" s="197" t="s">
        <v>14380</v>
      </c>
      <c r="H7330" s="197" t="s">
        <v>14387</v>
      </c>
      <c r="I7330" s="197" t="s">
        <v>30</v>
      </c>
      <c r="J7330" s="197" t="n">
        <v>26246.98</v>
      </c>
    </row>
    <row r="7331" customFormat="false" ht="51" hidden="false" customHeight="false" outlineLevel="0" collapsed="false">
      <c r="A7331" s="197" t="s">
        <v>14388</v>
      </c>
      <c r="B7331" s="710"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197" t="s">
        <v>14376</v>
      </c>
      <c r="D7331" s="197" t="s">
        <v>14377</v>
      </c>
      <c r="E7331" s="197" t="s">
        <v>14378</v>
      </c>
      <c r="F7331" s="197" t="s">
        <v>14379</v>
      </c>
      <c r="G7331" s="197" t="s">
        <v>14380</v>
      </c>
      <c r="H7331" s="197" t="s">
        <v>14387</v>
      </c>
      <c r="I7331" s="197" t="s">
        <v>30</v>
      </c>
      <c r="J7331" s="197" t="n">
        <v>26246.98</v>
      </c>
    </row>
    <row r="7332" customFormat="false" ht="51" hidden="false" customHeight="false" outlineLevel="0" collapsed="false">
      <c r="A7332" s="197" t="s">
        <v>14389</v>
      </c>
      <c r="B7332" s="710"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197" t="s">
        <v>14376</v>
      </c>
      <c r="D7332" s="197" t="s">
        <v>14377</v>
      </c>
      <c r="E7332" s="197" t="s">
        <v>14378</v>
      </c>
      <c r="F7332" s="197" t="s">
        <v>14379</v>
      </c>
      <c r="G7332" s="197" t="s">
        <v>14380</v>
      </c>
      <c r="H7332" s="197" t="s">
        <v>14390</v>
      </c>
      <c r="I7332" s="197" t="s">
        <v>30</v>
      </c>
      <c r="J7332" s="197" t="n">
        <v>27278.9</v>
      </c>
    </row>
    <row r="7333" customFormat="false" ht="51" hidden="false" customHeight="false" outlineLevel="0" collapsed="false">
      <c r="A7333" s="197" t="s">
        <v>14391</v>
      </c>
      <c r="B7333" s="710"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197" t="s">
        <v>14376</v>
      </c>
      <c r="D7333" s="197" t="s">
        <v>14377</v>
      </c>
      <c r="E7333" s="197" t="s">
        <v>14378</v>
      </c>
      <c r="F7333" s="197" t="s">
        <v>14379</v>
      </c>
      <c r="G7333" s="197" t="s">
        <v>14380</v>
      </c>
      <c r="H7333" s="197" t="s">
        <v>14390</v>
      </c>
      <c r="I7333" s="197" t="s">
        <v>30</v>
      </c>
      <c r="J7333" s="197" t="n">
        <v>27278.9</v>
      </c>
    </row>
    <row r="7334" customFormat="false" ht="51" hidden="false" customHeight="false" outlineLevel="0" collapsed="false">
      <c r="A7334" s="197" t="s">
        <v>14392</v>
      </c>
      <c r="B7334" s="710"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197" t="s">
        <v>14376</v>
      </c>
      <c r="D7334" s="197" t="s">
        <v>14377</v>
      </c>
      <c r="E7334" s="197" t="s">
        <v>14378</v>
      </c>
      <c r="F7334" s="197" t="s">
        <v>14379</v>
      </c>
      <c r="G7334" s="197" t="s">
        <v>14380</v>
      </c>
      <c r="H7334" s="197" t="s">
        <v>14393</v>
      </c>
      <c r="I7334" s="197" t="s">
        <v>30</v>
      </c>
      <c r="J7334" s="197" t="n">
        <v>39095.42</v>
      </c>
    </row>
    <row r="7335" customFormat="false" ht="51" hidden="false" customHeight="false" outlineLevel="0" collapsed="false">
      <c r="A7335" s="197" t="s">
        <v>14394</v>
      </c>
      <c r="B7335" s="710"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197" t="s">
        <v>14376</v>
      </c>
      <c r="D7335" s="197" t="s">
        <v>14377</v>
      </c>
      <c r="E7335" s="197" t="s">
        <v>14378</v>
      </c>
      <c r="F7335" s="197" t="s">
        <v>14379</v>
      </c>
      <c r="G7335" s="197" t="s">
        <v>14380</v>
      </c>
      <c r="H7335" s="197" t="s">
        <v>14393</v>
      </c>
      <c r="I7335" s="197" t="s">
        <v>30</v>
      </c>
      <c r="J7335" s="197" t="n">
        <v>39095.42</v>
      </c>
    </row>
    <row r="7336" customFormat="false" ht="51" hidden="false" customHeight="false" outlineLevel="0" collapsed="false">
      <c r="A7336" s="197" t="s">
        <v>14395</v>
      </c>
      <c r="B7336" s="710"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197" t="s">
        <v>14336</v>
      </c>
      <c r="D7336" s="197" t="s">
        <v>14396</v>
      </c>
      <c r="E7336" s="197" t="s">
        <v>14338</v>
      </c>
      <c r="F7336" s="197" t="s">
        <v>14344</v>
      </c>
      <c r="G7336" s="197" t="s">
        <v>14345</v>
      </c>
      <c r="H7336" s="197" t="s">
        <v>14397</v>
      </c>
      <c r="I7336" s="197" t="s">
        <v>30</v>
      </c>
      <c r="J7336" s="197" t="n">
        <v>1292.63</v>
      </c>
    </row>
    <row r="7337" customFormat="false" ht="51" hidden="false" customHeight="false" outlineLevel="0" collapsed="false">
      <c r="A7337" s="197" t="s">
        <v>14398</v>
      </c>
      <c r="B7337" s="710"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197" t="s">
        <v>14336</v>
      </c>
      <c r="D7337" s="197" t="s">
        <v>14396</v>
      </c>
      <c r="E7337" s="197" t="s">
        <v>14338</v>
      </c>
      <c r="F7337" s="197" t="s">
        <v>14344</v>
      </c>
      <c r="G7337" s="197" t="s">
        <v>14345</v>
      </c>
      <c r="H7337" s="197" t="s">
        <v>14397</v>
      </c>
      <c r="I7337" s="197" t="s">
        <v>30</v>
      </c>
      <c r="J7337" s="197" t="n">
        <v>1292.63</v>
      </c>
    </row>
    <row r="7338" customFormat="false" ht="51" hidden="false" customHeight="false" outlineLevel="0" collapsed="false">
      <c r="A7338" s="197" t="s">
        <v>14399</v>
      </c>
      <c r="B7338" s="710"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197" t="s">
        <v>14336</v>
      </c>
      <c r="D7338" s="197" t="s">
        <v>14396</v>
      </c>
      <c r="E7338" s="197" t="s">
        <v>14338</v>
      </c>
      <c r="F7338" s="197" t="s">
        <v>14344</v>
      </c>
      <c r="G7338" s="197" t="s">
        <v>14345</v>
      </c>
      <c r="H7338" s="197" t="s">
        <v>14346</v>
      </c>
      <c r="I7338" s="197" t="s">
        <v>30</v>
      </c>
      <c r="J7338" s="197" t="n">
        <v>1438.4</v>
      </c>
    </row>
    <row r="7339" customFormat="false" ht="51" hidden="false" customHeight="false" outlineLevel="0" collapsed="false">
      <c r="A7339" s="197" t="s">
        <v>14400</v>
      </c>
      <c r="B7339" s="710"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197" t="s">
        <v>14336</v>
      </c>
      <c r="D7339" s="197" t="s">
        <v>14396</v>
      </c>
      <c r="E7339" s="197" t="s">
        <v>14338</v>
      </c>
      <c r="F7339" s="197" t="s">
        <v>14344</v>
      </c>
      <c r="G7339" s="197" t="s">
        <v>14345</v>
      </c>
      <c r="H7339" s="197" t="s">
        <v>14346</v>
      </c>
      <c r="I7339" s="197" t="s">
        <v>30</v>
      </c>
      <c r="J7339" s="197" t="n">
        <v>1438.4</v>
      </c>
    </row>
    <row r="7340" customFormat="false" ht="51" hidden="false" customHeight="false" outlineLevel="0" collapsed="false">
      <c r="A7340" s="197" t="s">
        <v>14401</v>
      </c>
      <c r="B7340" s="710"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197" t="s">
        <v>14336</v>
      </c>
      <c r="D7340" s="197" t="s">
        <v>14396</v>
      </c>
      <c r="E7340" s="197" t="s">
        <v>14338</v>
      </c>
      <c r="F7340" s="197" t="s">
        <v>14344</v>
      </c>
      <c r="G7340" s="197" t="s">
        <v>14345</v>
      </c>
      <c r="H7340" s="197" t="s">
        <v>14349</v>
      </c>
      <c r="I7340" s="197" t="s">
        <v>30</v>
      </c>
      <c r="J7340" s="197" t="n">
        <v>1778.19</v>
      </c>
    </row>
    <row r="7341" customFormat="false" ht="51" hidden="false" customHeight="false" outlineLevel="0" collapsed="false">
      <c r="A7341" s="197" t="s">
        <v>14402</v>
      </c>
      <c r="B7341" s="710"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197" t="s">
        <v>14336</v>
      </c>
      <c r="D7341" s="197" t="s">
        <v>14396</v>
      </c>
      <c r="E7341" s="197" t="s">
        <v>14338</v>
      </c>
      <c r="F7341" s="197" t="s">
        <v>14344</v>
      </c>
      <c r="G7341" s="197" t="s">
        <v>14345</v>
      </c>
      <c r="H7341" s="197" t="s">
        <v>14349</v>
      </c>
      <c r="I7341" s="197" t="s">
        <v>30</v>
      </c>
      <c r="J7341" s="197" t="n">
        <v>1778.19</v>
      </c>
    </row>
    <row r="7342" customFormat="false" ht="51" hidden="false" customHeight="false" outlineLevel="0" collapsed="false">
      <c r="A7342" s="197" t="s">
        <v>14403</v>
      </c>
      <c r="B7342" s="710"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197" t="s">
        <v>14336</v>
      </c>
      <c r="D7342" s="197" t="s">
        <v>14396</v>
      </c>
      <c r="E7342" s="197" t="s">
        <v>14338</v>
      </c>
      <c r="F7342" s="197" t="s">
        <v>14344</v>
      </c>
      <c r="G7342" s="197" t="s">
        <v>14345</v>
      </c>
      <c r="H7342" s="197" t="s">
        <v>14352</v>
      </c>
      <c r="I7342" s="197" t="s">
        <v>30</v>
      </c>
      <c r="J7342" s="197" t="n">
        <v>2141.1</v>
      </c>
    </row>
    <row r="7343" customFormat="false" ht="51" hidden="false" customHeight="false" outlineLevel="0" collapsed="false">
      <c r="A7343" s="197" t="s">
        <v>14404</v>
      </c>
      <c r="B7343" s="710"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197" t="s">
        <v>14336</v>
      </c>
      <c r="D7343" s="197" t="s">
        <v>14396</v>
      </c>
      <c r="E7343" s="197" t="s">
        <v>14338</v>
      </c>
      <c r="F7343" s="197" t="s">
        <v>14344</v>
      </c>
      <c r="G7343" s="197" t="s">
        <v>14345</v>
      </c>
      <c r="H7343" s="197" t="s">
        <v>14352</v>
      </c>
      <c r="I7343" s="197" t="s">
        <v>30</v>
      </c>
      <c r="J7343" s="197" t="n">
        <v>2141.1</v>
      </c>
    </row>
    <row r="7344" customFormat="false" ht="51" hidden="false" customHeight="false" outlineLevel="0" collapsed="false">
      <c r="A7344" s="197" t="s">
        <v>14405</v>
      </c>
      <c r="B7344" s="710"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197" t="s">
        <v>14336</v>
      </c>
      <c r="D7344" s="197" t="s">
        <v>14396</v>
      </c>
      <c r="E7344" s="197" t="s">
        <v>14338</v>
      </c>
      <c r="F7344" s="197" t="s">
        <v>14344</v>
      </c>
      <c r="G7344" s="197" t="s">
        <v>14345</v>
      </c>
      <c r="H7344" s="197" t="s">
        <v>14355</v>
      </c>
      <c r="I7344" s="197" t="s">
        <v>30</v>
      </c>
      <c r="J7344" s="197" t="n">
        <v>2602.18</v>
      </c>
    </row>
    <row r="7345" customFormat="false" ht="51" hidden="false" customHeight="false" outlineLevel="0" collapsed="false">
      <c r="A7345" s="197" t="s">
        <v>14406</v>
      </c>
      <c r="B7345" s="710"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197" t="s">
        <v>14336</v>
      </c>
      <c r="D7345" s="197" t="s">
        <v>14396</v>
      </c>
      <c r="E7345" s="197" t="s">
        <v>14338</v>
      </c>
      <c r="F7345" s="197" t="s">
        <v>14344</v>
      </c>
      <c r="G7345" s="197" t="s">
        <v>14345</v>
      </c>
      <c r="H7345" s="197" t="s">
        <v>14355</v>
      </c>
      <c r="I7345" s="197" t="s">
        <v>30</v>
      </c>
      <c r="J7345" s="197" t="n">
        <v>2602.18</v>
      </c>
    </row>
    <row r="7346" customFormat="false" ht="51" hidden="false" customHeight="false" outlineLevel="0" collapsed="false">
      <c r="A7346" s="197" t="s">
        <v>14407</v>
      </c>
      <c r="B7346" s="710"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197" t="s">
        <v>14336</v>
      </c>
      <c r="D7346" s="197" t="s">
        <v>14408</v>
      </c>
      <c r="E7346" s="197" t="s">
        <v>14338</v>
      </c>
      <c r="F7346" s="197" t="s">
        <v>14344</v>
      </c>
      <c r="G7346" s="197" t="s">
        <v>14345</v>
      </c>
      <c r="H7346" s="197" t="s">
        <v>14358</v>
      </c>
      <c r="I7346" s="197" t="s">
        <v>30</v>
      </c>
      <c r="J7346" s="197" t="n">
        <v>3156.93</v>
      </c>
    </row>
    <row r="7347" customFormat="false" ht="51" hidden="false" customHeight="false" outlineLevel="0" collapsed="false">
      <c r="A7347" s="197" t="s">
        <v>14409</v>
      </c>
      <c r="B7347" s="710"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197" t="s">
        <v>14336</v>
      </c>
      <c r="D7347" s="197" t="s">
        <v>14408</v>
      </c>
      <c r="E7347" s="197" t="s">
        <v>14338</v>
      </c>
      <c r="F7347" s="197" t="s">
        <v>14344</v>
      </c>
      <c r="G7347" s="197" t="s">
        <v>14345</v>
      </c>
      <c r="H7347" s="197" t="s">
        <v>14358</v>
      </c>
      <c r="I7347" s="197" t="s">
        <v>30</v>
      </c>
      <c r="J7347" s="197" t="n">
        <v>3156.93</v>
      </c>
    </row>
    <row r="7348" customFormat="false" ht="51" hidden="false" customHeight="false" outlineLevel="0" collapsed="false">
      <c r="A7348" s="197" t="s">
        <v>14410</v>
      </c>
      <c r="B7348" s="710"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197" t="s">
        <v>14336</v>
      </c>
      <c r="D7348" s="197" t="s">
        <v>14396</v>
      </c>
      <c r="E7348" s="197" t="s">
        <v>14338</v>
      </c>
      <c r="F7348" s="197" t="s">
        <v>14344</v>
      </c>
      <c r="G7348" s="197" t="s">
        <v>14345</v>
      </c>
      <c r="H7348" s="197" t="s">
        <v>14361</v>
      </c>
      <c r="I7348" s="197" t="s">
        <v>30</v>
      </c>
      <c r="J7348" s="197" t="n">
        <v>3684.46</v>
      </c>
    </row>
    <row r="7349" customFormat="false" ht="51" hidden="false" customHeight="false" outlineLevel="0" collapsed="false">
      <c r="A7349" s="197" t="s">
        <v>14411</v>
      </c>
      <c r="B7349" s="710"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197" t="s">
        <v>14336</v>
      </c>
      <c r="D7349" s="197" t="s">
        <v>14396</v>
      </c>
      <c r="E7349" s="197" t="s">
        <v>14338</v>
      </c>
      <c r="F7349" s="197" t="s">
        <v>14344</v>
      </c>
      <c r="G7349" s="197" t="s">
        <v>14345</v>
      </c>
      <c r="H7349" s="197" t="s">
        <v>14361</v>
      </c>
      <c r="I7349" s="197" t="s">
        <v>30</v>
      </c>
      <c r="J7349" s="197" t="n">
        <v>3684.46</v>
      </c>
    </row>
    <row r="7350" customFormat="false" ht="51" hidden="false" customHeight="false" outlineLevel="0" collapsed="false">
      <c r="A7350" s="197" t="s">
        <v>14412</v>
      </c>
      <c r="B7350" s="710"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197" t="s">
        <v>14336</v>
      </c>
      <c r="D7350" s="197" t="s">
        <v>14396</v>
      </c>
      <c r="E7350" s="197" t="s">
        <v>14338</v>
      </c>
      <c r="F7350" s="197" t="s">
        <v>14344</v>
      </c>
      <c r="G7350" s="197" t="s">
        <v>14345</v>
      </c>
      <c r="H7350" s="197" t="s">
        <v>14364</v>
      </c>
      <c r="I7350" s="197" t="s">
        <v>30</v>
      </c>
      <c r="J7350" s="197" t="n">
        <v>4342.91</v>
      </c>
    </row>
    <row r="7351" customFormat="false" ht="51" hidden="false" customHeight="false" outlineLevel="0" collapsed="false">
      <c r="A7351" s="197" t="s">
        <v>14413</v>
      </c>
      <c r="B7351" s="710"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197" t="s">
        <v>14336</v>
      </c>
      <c r="D7351" s="197" t="s">
        <v>14396</v>
      </c>
      <c r="E7351" s="197" t="s">
        <v>14338</v>
      </c>
      <c r="F7351" s="197" t="s">
        <v>14344</v>
      </c>
      <c r="G7351" s="197" t="s">
        <v>14345</v>
      </c>
      <c r="H7351" s="197" t="s">
        <v>14364</v>
      </c>
      <c r="I7351" s="197" t="s">
        <v>30</v>
      </c>
      <c r="J7351" s="197" t="n">
        <v>4342.91</v>
      </c>
    </row>
    <row r="7352" customFormat="false" ht="51" hidden="false" customHeight="false" outlineLevel="0" collapsed="false">
      <c r="A7352" s="197" t="s">
        <v>14414</v>
      </c>
      <c r="B7352" s="710"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197" t="s">
        <v>14336</v>
      </c>
      <c r="D7352" s="197" t="s">
        <v>14396</v>
      </c>
      <c r="E7352" s="197" t="s">
        <v>14338</v>
      </c>
      <c r="F7352" s="197" t="s">
        <v>14344</v>
      </c>
      <c r="G7352" s="197" t="s">
        <v>14345</v>
      </c>
      <c r="H7352" s="197" t="s">
        <v>14367</v>
      </c>
      <c r="I7352" s="197" t="s">
        <v>30</v>
      </c>
      <c r="J7352" s="197" t="n">
        <v>5297.61</v>
      </c>
    </row>
    <row r="7353" customFormat="false" ht="51" hidden="false" customHeight="false" outlineLevel="0" collapsed="false">
      <c r="A7353" s="197" t="s">
        <v>14415</v>
      </c>
      <c r="B7353" s="710"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197" t="s">
        <v>14336</v>
      </c>
      <c r="D7353" s="197" t="s">
        <v>14396</v>
      </c>
      <c r="E7353" s="197" t="s">
        <v>14338</v>
      </c>
      <c r="F7353" s="197" t="s">
        <v>14344</v>
      </c>
      <c r="G7353" s="197" t="s">
        <v>14345</v>
      </c>
      <c r="H7353" s="197" t="s">
        <v>14367</v>
      </c>
      <c r="I7353" s="197" t="s">
        <v>30</v>
      </c>
      <c r="J7353" s="197" t="n">
        <v>5297.61</v>
      </c>
    </row>
    <row r="7354" customFormat="false" ht="51" hidden="false" customHeight="false" outlineLevel="0" collapsed="false">
      <c r="A7354" s="197" t="s">
        <v>14416</v>
      </c>
      <c r="B7354" s="710"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197" t="s">
        <v>14336</v>
      </c>
      <c r="D7354" s="197" t="s">
        <v>14396</v>
      </c>
      <c r="E7354" s="197" t="s">
        <v>14338</v>
      </c>
      <c r="F7354" s="197" t="s">
        <v>14344</v>
      </c>
      <c r="G7354" s="197" t="s">
        <v>14345</v>
      </c>
      <c r="H7354" s="197" t="s">
        <v>14370</v>
      </c>
      <c r="I7354" s="197" t="s">
        <v>30</v>
      </c>
      <c r="J7354" s="197" t="n">
        <v>6143.49</v>
      </c>
    </row>
    <row r="7355" customFormat="false" ht="51" hidden="false" customHeight="false" outlineLevel="0" collapsed="false">
      <c r="A7355" s="197" t="s">
        <v>14417</v>
      </c>
      <c r="B7355" s="710"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197" t="s">
        <v>14336</v>
      </c>
      <c r="D7355" s="197" t="s">
        <v>14396</v>
      </c>
      <c r="E7355" s="197" t="s">
        <v>14338</v>
      </c>
      <c r="F7355" s="197" t="s">
        <v>14344</v>
      </c>
      <c r="G7355" s="197" t="s">
        <v>14345</v>
      </c>
      <c r="H7355" s="197" t="s">
        <v>14370</v>
      </c>
      <c r="I7355" s="197" t="s">
        <v>30</v>
      </c>
      <c r="J7355" s="197" t="n">
        <v>6143.49</v>
      </c>
    </row>
    <row r="7356" customFormat="false" ht="51" hidden="false" customHeight="false" outlineLevel="0" collapsed="false">
      <c r="A7356" s="197" t="s">
        <v>14418</v>
      </c>
      <c r="B7356" s="710"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197" t="s">
        <v>14336</v>
      </c>
      <c r="D7356" s="197" t="s">
        <v>14396</v>
      </c>
      <c r="E7356" s="197" t="s">
        <v>14338</v>
      </c>
      <c r="F7356" s="197" t="s">
        <v>14344</v>
      </c>
      <c r="G7356" s="197" t="s">
        <v>14345</v>
      </c>
      <c r="H7356" s="197" t="s">
        <v>14373</v>
      </c>
      <c r="I7356" s="197" t="s">
        <v>30</v>
      </c>
      <c r="J7356" s="197" t="n">
        <v>8382.74</v>
      </c>
    </row>
    <row r="7357" customFormat="false" ht="51" hidden="false" customHeight="false" outlineLevel="0" collapsed="false">
      <c r="A7357" s="197" t="s">
        <v>14419</v>
      </c>
      <c r="B7357" s="710"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197" t="s">
        <v>14336</v>
      </c>
      <c r="D7357" s="197" t="s">
        <v>14396</v>
      </c>
      <c r="E7357" s="197" t="s">
        <v>14338</v>
      </c>
      <c r="F7357" s="197" t="s">
        <v>14344</v>
      </c>
      <c r="G7357" s="197" t="s">
        <v>14345</v>
      </c>
      <c r="H7357" s="197" t="s">
        <v>14373</v>
      </c>
      <c r="I7357" s="197" t="s">
        <v>30</v>
      </c>
      <c r="J7357" s="197" t="n">
        <v>8382.74</v>
      </c>
    </row>
    <row r="7358" customFormat="false" ht="51" hidden="false" customHeight="false" outlineLevel="0" collapsed="false">
      <c r="A7358" s="197" t="s">
        <v>14420</v>
      </c>
      <c r="B7358" s="710"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197" t="s">
        <v>14376</v>
      </c>
      <c r="D7358" s="197" t="s">
        <v>14421</v>
      </c>
      <c r="E7358" s="197" t="s">
        <v>14378</v>
      </c>
      <c r="F7358" s="197" t="s">
        <v>14379</v>
      </c>
      <c r="G7358" s="197" t="s">
        <v>14380</v>
      </c>
      <c r="H7358" s="197" t="s">
        <v>14381</v>
      </c>
      <c r="I7358" s="197" t="s">
        <v>30</v>
      </c>
      <c r="J7358" s="197" t="n">
        <v>14650.66</v>
      </c>
    </row>
    <row r="7359" customFormat="false" ht="51" hidden="false" customHeight="false" outlineLevel="0" collapsed="false">
      <c r="A7359" s="197" t="s">
        <v>14422</v>
      </c>
      <c r="B7359" s="710"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197" t="s">
        <v>14376</v>
      </c>
      <c r="D7359" s="197" t="s">
        <v>14421</v>
      </c>
      <c r="E7359" s="197" t="s">
        <v>14378</v>
      </c>
      <c r="F7359" s="197" t="s">
        <v>14379</v>
      </c>
      <c r="G7359" s="197" t="s">
        <v>14380</v>
      </c>
      <c r="H7359" s="197" t="s">
        <v>14381</v>
      </c>
      <c r="I7359" s="197" t="s">
        <v>30</v>
      </c>
      <c r="J7359" s="197" t="n">
        <v>14650.66</v>
      </c>
    </row>
    <row r="7360" customFormat="false" ht="51" hidden="false" customHeight="false" outlineLevel="0" collapsed="false">
      <c r="A7360" s="197" t="s">
        <v>14423</v>
      </c>
      <c r="B7360" s="710"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197" t="s">
        <v>14019</v>
      </c>
      <c r="D7360" s="197" t="s">
        <v>14424</v>
      </c>
      <c r="E7360" s="197" t="s">
        <v>14425</v>
      </c>
      <c r="F7360" s="197" t="s">
        <v>14426</v>
      </c>
      <c r="G7360" s="197" t="s">
        <v>14427</v>
      </c>
      <c r="H7360" s="197" t="s">
        <v>14428</v>
      </c>
      <c r="I7360" s="197" t="s">
        <v>30</v>
      </c>
      <c r="J7360" s="197" t="n">
        <v>20355.56</v>
      </c>
    </row>
    <row r="7361" customFormat="false" ht="51" hidden="false" customHeight="false" outlineLevel="0" collapsed="false">
      <c r="A7361" s="197" t="s">
        <v>14429</v>
      </c>
      <c r="B7361" s="710"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197" t="s">
        <v>14019</v>
      </c>
      <c r="D7361" s="197" t="s">
        <v>14424</v>
      </c>
      <c r="E7361" s="197" t="s">
        <v>14425</v>
      </c>
      <c r="F7361" s="197" t="s">
        <v>14426</v>
      </c>
      <c r="G7361" s="197" t="s">
        <v>14427</v>
      </c>
      <c r="H7361" s="197" t="s">
        <v>14428</v>
      </c>
      <c r="I7361" s="197" t="s">
        <v>30</v>
      </c>
      <c r="J7361" s="197" t="n">
        <v>20355.56</v>
      </c>
    </row>
    <row r="7362" customFormat="false" ht="51" hidden="false" customHeight="false" outlineLevel="0" collapsed="false">
      <c r="A7362" s="197" t="s">
        <v>14430</v>
      </c>
      <c r="B7362" s="710"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197" t="s">
        <v>14019</v>
      </c>
      <c r="D7362" s="197" t="s">
        <v>14424</v>
      </c>
      <c r="E7362" s="197" t="s">
        <v>14425</v>
      </c>
      <c r="F7362" s="197" t="s">
        <v>14426</v>
      </c>
      <c r="G7362" s="197" t="s">
        <v>14427</v>
      </c>
      <c r="H7362" s="197" t="s">
        <v>14431</v>
      </c>
      <c r="I7362" s="197" t="s">
        <v>30</v>
      </c>
      <c r="J7362" s="197" t="n">
        <v>26128.6</v>
      </c>
    </row>
    <row r="7363" customFormat="false" ht="51" hidden="false" customHeight="false" outlineLevel="0" collapsed="false">
      <c r="A7363" s="197" t="s">
        <v>14432</v>
      </c>
      <c r="B7363" s="710"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197" t="s">
        <v>14019</v>
      </c>
      <c r="D7363" s="197" t="s">
        <v>14424</v>
      </c>
      <c r="E7363" s="197" t="s">
        <v>14425</v>
      </c>
      <c r="F7363" s="197" t="s">
        <v>14426</v>
      </c>
      <c r="G7363" s="197" t="s">
        <v>14427</v>
      </c>
      <c r="H7363" s="197" t="s">
        <v>14431</v>
      </c>
      <c r="I7363" s="197" t="s">
        <v>30</v>
      </c>
      <c r="J7363" s="197" t="n">
        <v>26128.6</v>
      </c>
    </row>
    <row r="7364" customFormat="false" ht="51" hidden="false" customHeight="false" outlineLevel="0" collapsed="false">
      <c r="A7364" s="197" t="s">
        <v>14433</v>
      </c>
      <c r="B7364" s="710"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197" t="s">
        <v>14019</v>
      </c>
      <c r="D7364" s="197" t="s">
        <v>14424</v>
      </c>
      <c r="E7364" s="197" t="s">
        <v>14425</v>
      </c>
      <c r="F7364" s="197" t="s">
        <v>14426</v>
      </c>
      <c r="G7364" s="197" t="s">
        <v>14427</v>
      </c>
      <c r="H7364" s="197" t="s">
        <v>14434</v>
      </c>
      <c r="I7364" s="197" t="s">
        <v>30</v>
      </c>
      <c r="J7364" s="197" t="n">
        <v>38677.36</v>
      </c>
    </row>
    <row r="7365" customFormat="false" ht="51" hidden="false" customHeight="false" outlineLevel="0" collapsed="false">
      <c r="A7365" s="197" t="s">
        <v>14435</v>
      </c>
      <c r="B7365" s="710"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197" t="s">
        <v>14019</v>
      </c>
      <c r="D7365" s="197" t="s">
        <v>14424</v>
      </c>
      <c r="E7365" s="197" t="s">
        <v>14425</v>
      </c>
      <c r="F7365" s="197" t="s">
        <v>14426</v>
      </c>
      <c r="G7365" s="197" t="s">
        <v>14427</v>
      </c>
      <c r="H7365" s="197" t="s">
        <v>14434</v>
      </c>
      <c r="I7365" s="197" t="s">
        <v>30</v>
      </c>
      <c r="J7365" s="197" t="n">
        <v>38677.36</v>
      </c>
    </row>
    <row r="7366" customFormat="false" ht="51" hidden="false" customHeight="false" outlineLevel="0" collapsed="false">
      <c r="A7366" s="197" t="s">
        <v>14436</v>
      </c>
      <c r="B7366" s="710"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197" t="s">
        <v>14019</v>
      </c>
      <c r="D7366" s="197" t="s">
        <v>14424</v>
      </c>
      <c r="E7366" s="197" t="s">
        <v>14425</v>
      </c>
      <c r="F7366" s="197" t="s">
        <v>14426</v>
      </c>
      <c r="G7366" s="197" t="s">
        <v>14427</v>
      </c>
      <c r="H7366" s="197" t="s">
        <v>14437</v>
      </c>
      <c r="I7366" s="197" t="s">
        <v>30</v>
      </c>
      <c r="J7366" s="197" t="n">
        <v>28751.21</v>
      </c>
    </row>
    <row r="7367" customFormat="false" ht="51" hidden="false" customHeight="false" outlineLevel="0" collapsed="false">
      <c r="A7367" s="197" t="s">
        <v>14438</v>
      </c>
      <c r="B7367" s="710"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197" t="s">
        <v>14019</v>
      </c>
      <c r="D7367" s="197" t="s">
        <v>14424</v>
      </c>
      <c r="E7367" s="197" t="s">
        <v>14425</v>
      </c>
      <c r="F7367" s="197" t="s">
        <v>14426</v>
      </c>
      <c r="G7367" s="197" t="s">
        <v>14427</v>
      </c>
      <c r="H7367" s="197" t="s">
        <v>14437</v>
      </c>
      <c r="I7367" s="197" t="s">
        <v>30</v>
      </c>
      <c r="J7367" s="197" t="n">
        <v>28751.21</v>
      </c>
    </row>
    <row r="7368" customFormat="false" ht="51" hidden="false" customHeight="false" outlineLevel="0" collapsed="false">
      <c r="A7368" s="197" t="s">
        <v>14439</v>
      </c>
      <c r="B7368" s="710"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197" t="s">
        <v>14019</v>
      </c>
      <c r="D7368" s="197" t="s">
        <v>14424</v>
      </c>
      <c r="E7368" s="197" t="s">
        <v>14425</v>
      </c>
      <c r="F7368" s="197" t="s">
        <v>14426</v>
      </c>
      <c r="G7368" s="197" t="s">
        <v>14427</v>
      </c>
      <c r="H7368" s="197" t="s">
        <v>14440</v>
      </c>
      <c r="I7368" s="197" t="s">
        <v>30</v>
      </c>
      <c r="J7368" s="197" t="n">
        <v>28905.45</v>
      </c>
    </row>
    <row r="7369" customFormat="false" ht="51" hidden="false" customHeight="false" outlineLevel="0" collapsed="false">
      <c r="A7369" s="197" t="s">
        <v>14441</v>
      </c>
      <c r="B7369" s="710"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197" t="s">
        <v>14019</v>
      </c>
      <c r="D7369" s="197" t="s">
        <v>14424</v>
      </c>
      <c r="E7369" s="197" t="s">
        <v>14425</v>
      </c>
      <c r="F7369" s="197" t="s">
        <v>14426</v>
      </c>
      <c r="G7369" s="197" t="s">
        <v>14427</v>
      </c>
      <c r="H7369" s="197" t="s">
        <v>14440</v>
      </c>
      <c r="I7369" s="197" t="s">
        <v>30</v>
      </c>
      <c r="J7369" s="197" t="n">
        <v>28905.45</v>
      </c>
    </row>
    <row r="7370" customFormat="false" ht="51" hidden="false" customHeight="false" outlineLevel="0" collapsed="false">
      <c r="A7370" s="197" t="s">
        <v>14442</v>
      </c>
      <c r="B7370" s="710"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197" t="s">
        <v>14019</v>
      </c>
      <c r="D7370" s="197" t="s">
        <v>14424</v>
      </c>
      <c r="E7370" s="197" t="s">
        <v>14425</v>
      </c>
      <c r="F7370" s="197" t="s">
        <v>14426</v>
      </c>
      <c r="G7370" s="197" t="s">
        <v>14427</v>
      </c>
      <c r="H7370" s="197" t="s">
        <v>14443</v>
      </c>
      <c r="I7370" s="197" t="s">
        <v>30</v>
      </c>
      <c r="J7370" s="197" t="n">
        <v>41847.28</v>
      </c>
    </row>
    <row r="7371" customFormat="false" ht="51" hidden="false" customHeight="false" outlineLevel="0" collapsed="false">
      <c r="A7371" s="197" t="s">
        <v>14444</v>
      </c>
      <c r="B7371" s="710"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197" t="s">
        <v>14019</v>
      </c>
      <c r="D7371" s="197" t="s">
        <v>14424</v>
      </c>
      <c r="E7371" s="197" t="s">
        <v>14425</v>
      </c>
      <c r="F7371" s="197" t="s">
        <v>14426</v>
      </c>
      <c r="G7371" s="197" t="s">
        <v>14427</v>
      </c>
      <c r="H7371" s="197" t="s">
        <v>14443</v>
      </c>
      <c r="I7371" s="197" t="s">
        <v>30</v>
      </c>
      <c r="J7371" s="197" t="n">
        <v>41847.28</v>
      </c>
    </row>
    <row r="7372" customFormat="false" ht="51" hidden="false" customHeight="false" outlineLevel="0" collapsed="false">
      <c r="A7372" s="197" t="s">
        <v>14445</v>
      </c>
      <c r="B7372" s="710"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197" t="s">
        <v>14019</v>
      </c>
      <c r="D7372" s="197" t="s">
        <v>14424</v>
      </c>
      <c r="E7372" s="197" t="s">
        <v>14425</v>
      </c>
      <c r="F7372" s="197" t="s">
        <v>14426</v>
      </c>
      <c r="G7372" s="197" t="s">
        <v>14427</v>
      </c>
      <c r="H7372" s="197" t="s">
        <v>14446</v>
      </c>
      <c r="I7372" s="197" t="s">
        <v>30</v>
      </c>
      <c r="J7372" s="197" t="n">
        <v>29334.56</v>
      </c>
    </row>
    <row r="7373" customFormat="false" ht="51" hidden="false" customHeight="false" outlineLevel="0" collapsed="false">
      <c r="A7373" s="197" t="s">
        <v>14447</v>
      </c>
      <c r="B7373" s="710"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197" t="s">
        <v>14019</v>
      </c>
      <c r="D7373" s="197" t="s">
        <v>14424</v>
      </c>
      <c r="E7373" s="197" t="s">
        <v>14425</v>
      </c>
      <c r="F7373" s="197" t="s">
        <v>14426</v>
      </c>
      <c r="G7373" s="197" t="s">
        <v>14427</v>
      </c>
      <c r="H7373" s="197" t="s">
        <v>14446</v>
      </c>
      <c r="I7373" s="197" t="s">
        <v>30</v>
      </c>
      <c r="J7373" s="197" t="n">
        <v>29334.56</v>
      </c>
    </row>
    <row r="7374" customFormat="false" ht="51" hidden="false" customHeight="false" outlineLevel="0" collapsed="false">
      <c r="A7374" s="197" t="s">
        <v>14448</v>
      </c>
      <c r="B7374" s="710"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197" t="s">
        <v>14019</v>
      </c>
      <c r="D7374" s="197" t="s">
        <v>14424</v>
      </c>
      <c r="E7374" s="197" t="s">
        <v>14425</v>
      </c>
      <c r="F7374" s="197" t="s">
        <v>14426</v>
      </c>
      <c r="G7374" s="197" t="s">
        <v>14427</v>
      </c>
      <c r="H7374" s="197" t="s">
        <v>14449</v>
      </c>
      <c r="I7374" s="197" t="s">
        <v>30</v>
      </c>
      <c r="J7374" s="197" t="n">
        <v>37144.84</v>
      </c>
    </row>
    <row r="7375" customFormat="false" ht="51" hidden="false" customHeight="false" outlineLevel="0" collapsed="false">
      <c r="A7375" s="197" t="s">
        <v>14450</v>
      </c>
      <c r="B7375" s="710"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197" t="s">
        <v>14019</v>
      </c>
      <c r="D7375" s="197" t="s">
        <v>14424</v>
      </c>
      <c r="E7375" s="197" t="s">
        <v>14425</v>
      </c>
      <c r="F7375" s="197" t="s">
        <v>14426</v>
      </c>
      <c r="G7375" s="197" t="s">
        <v>14427</v>
      </c>
      <c r="H7375" s="197" t="s">
        <v>14449</v>
      </c>
      <c r="I7375" s="197" t="s">
        <v>30</v>
      </c>
      <c r="J7375" s="197" t="n">
        <v>37144.84</v>
      </c>
    </row>
    <row r="7376" customFormat="false" ht="51" hidden="false" customHeight="false" outlineLevel="0" collapsed="false">
      <c r="A7376" s="197" t="s">
        <v>14451</v>
      </c>
      <c r="B7376" s="710"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197" t="s">
        <v>14019</v>
      </c>
      <c r="D7376" s="197" t="s">
        <v>14424</v>
      </c>
      <c r="E7376" s="197" t="s">
        <v>14425</v>
      </c>
      <c r="F7376" s="197" t="s">
        <v>14426</v>
      </c>
      <c r="G7376" s="197" t="s">
        <v>14427</v>
      </c>
      <c r="H7376" s="197" t="s">
        <v>14452</v>
      </c>
      <c r="I7376" s="197" t="s">
        <v>30</v>
      </c>
      <c r="J7376" s="197" t="n">
        <v>49556.07</v>
      </c>
    </row>
    <row r="7377" customFormat="false" ht="51" hidden="false" customHeight="false" outlineLevel="0" collapsed="false">
      <c r="A7377" s="197" t="s">
        <v>14453</v>
      </c>
      <c r="B7377" s="710"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197" t="s">
        <v>14019</v>
      </c>
      <c r="D7377" s="197" t="s">
        <v>14424</v>
      </c>
      <c r="E7377" s="197" t="s">
        <v>14425</v>
      </c>
      <c r="F7377" s="197" t="s">
        <v>14426</v>
      </c>
      <c r="G7377" s="197" t="s">
        <v>14427</v>
      </c>
      <c r="H7377" s="197" t="s">
        <v>14452</v>
      </c>
      <c r="I7377" s="197" t="s">
        <v>30</v>
      </c>
      <c r="J7377" s="197" t="n">
        <v>49556.07</v>
      </c>
    </row>
    <row r="7378" customFormat="false" ht="51" hidden="false" customHeight="false" outlineLevel="0" collapsed="false">
      <c r="A7378" s="197" t="s">
        <v>14454</v>
      </c>
      <c r="B7378" s="710"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197" t="s">
        <v>14019</v>
      </c>
      <c r="D7378" s="197" t="s">
        <v>14424</v>
      </c>
      <c r="E7378" s="197" t="s">
        <v>14425</v>
      </c>
      <c r="F7378" s="197" t="s">
        <v>14426</v>
      </c>
      <c r="G7378" s="197" t="s">
        <v>14427</v>
      </c>
      <c r="H7378" s="197" t="s">
        <v>14455</v>
      </c>
      <c r="I7378" s="197" t="s">
        <v>30</v>
      </c>
      <c r="J7378" s="197" t="n">
        <v>43965.29</v>
      </c>
    </row>
    <row r="7379" customFormat="false" ht="51" hidden="false" customHeight="false" outlineLevel="0" collapsed="false">
      <c r="A7379" s="197" t="s">
        <v>14456</v>
      </c>
      <c r="B7379" s="710"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197" t="s">
        <v>14019</v>
      </c>
      <c r="D7379" s="197" t="s">
        <v>14424</v>
      </c>
      <c r="E7379" s="197" t="s">
        <v>14425</v>
      </c>
      <c r="F7379" s="197" t="s">
        <v>14426</v>
      </c>
      <c r="G7379" s="197" t="s">
        <v>14427</v>
      </c>
      <c r="H7379" s="197" t="s">
        <v>14455</v>
      </c>
      <c r="I7379" s="197" t="s">
        <v>30</v>
      </c>
      <c r="J7379" s="197" t="n">
        <v>43965.29</v>
      </c>
    </row>
    <row r="7380" customFormat="false" ht="51" hidden="false" customHeight="false" outlineLevel="0" collapsed="false">
      <c r="A7380" s="197" t="s">
        <v>14457</v>
      </c>
      <c r="B7380" s="710"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197" t="s">
        <v>14019</v>
      </c>
      <c r="D7380" s="197" t="s">
        <v>14424</v>
      </c>
      <c r="E7380" s="197" t="s">
        <v>14425</v>
      </c>
      <c r="F7380" s="197" t="s">
        <v>14426</v>
      </c>
      <c r="G7380" s="197" t="s">
        <v>14427</v>
      </c>
      <c r="H7380" s="197" t="s">
        <v>14458</v>
      </c>
      <c r="I7380" s="197" t="s">
        <v>30</v>
      </c>
      <c r="J7380" s="197" t="n">
        <v>50843.73</v>
      </c>
    </row>
    <row r="7381" customFormat="false" ht="51" hidden="false" customHeight="false" outlineLevel="0" collapsed="false">
      <c r="A7381" s="197" t="s">
        <v>14459</v>
      </c>
      <c r="B7381" s="710"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197" t="s">
        <v>14019</v>
      </c>
      <c r="D7381" s="197" t="s">
        <v>14424</v>
      </c>
      <c r="E7381" s="197" t="s">
        <v>14425</v>
      </c>
      <c r="F7381" s="197" t="s">
        <v>14426</v>
      </c>
      <c r="G7381" s="197" t="s">
        <v>14427</v>
      </c>
      <c r="H7381" s="197" t="s">
        <v>14458</v>
      </c>
      <c r="I7381" s="197" t="s">
        <v>30</v>
      </c>
      <c r="J7381" s="197" t="n">
        <v>50843.73</v>
      </c>
    </row>
    <row r="7382" customFormat="false" ht="51" hidden="false" customHeight="false" outlineLevel="0" collapsed="false">
      <c r="A7382" s="197" t="s">
        <v>14460</v>
      </c>
      <c r="B7382" s="710"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197" t="s">
        <v>14019</v>
      </c>
      <c r="D7382" s="197" t="s">
        <v>14424</v>
      </c>
      <c r="E7382" s="197" t="s">
        <v>14425</v>
      </c>
      <c r="F7382" s="197" t="s">
        <v>14426</v>
      </c>
      <c r="G7382" s="197" t="s">
        <v>14427</v>
      </c>
      <c r="H7382" s="197" t="s">
        <v>14461</v>
      </c>
      <c r="I7382" s="197" t="s">
        <v>30</v>
      </c>
      <c r="J7382" s="197" t="n">
        <v>63793.82</v>
      </c>
    </row>
    <row r="7383" customFormat="false" ht="51" hidden="false" customHeight="false" outlineLevel="0" collapsed="false">
      <c r="A7383" s="197" t="s">
        <v>14462</v>
      </c>
      <c r="B7383" s="710"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197" t="s">
        <v>14019</v>
      </c>
      <c r="D7383" s="197" t="s">
        <v>14424</v>
      </c>
      <c r="E7383" s="197" t="s">
        <v>14425</v>
      </c>
      <c r="F7383" s="197" t="s">
        <v>14426</v>
      </c>
      <c r="G7383" s="197" t="s">
        <v>14427</v>
      </c>
      <c r="H7383" s="197" t="s">
        <v>14461</v>
      </c>
      <c r="I7383" s="197" t="s">
        <v>30</v>
      </c>
      <c r="J7383" s="197" t="n">
        <v>63793.82</v>
      </c>
    </row>
    <row r="7384" customFormat="false" ht="51" hidden="false" customHeight="false" outlineLevel="0" collapsed="false">
      <c r="A7384" s="197" t="s">
        <v>14463</v>
      </c>
      <c r="B7384" s="710"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197" t="s">
        <v>14059</v>
      </c>
      <c r="D7384" s="197" t="s">
        <v>14464</v>
      </c>
      <c r="E7384" s="197" t="s">
        <v>14465</v>
      </c>
      <c r="F7384" s="197" t="s">
        <v>14466</v>
      </c>
      <c r="G7384" s="197" t="s">
        <v>14467</v>
      </c>
      <c r="H7384" s="197" t="s">
        <v>14468</v>
      </c>
      <c r="I7384" s="197" t="s">
        <v>30</v>
      </c>
      <c r="J7384" s="197" t="n">
        <v>937.58</v>
      </c>
    </row>
    <row r="7385" customFormat="false" ht="51" hidden="false" customHeight="false" outlineLevel="0" collapsed="false">
      <c r="A7385" s="197" t="s">
        <v>14469</v>
      </c>
      <c r="B7385" s="710"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197" t="s">
        <v>14059</v>
      </c>
      <c r="D7385" s="197" t="s">
        <v>14464</v>
      </c>
      <c r="E7385" s="197" t="s">
        <v>14465</v>
      </c>
      <c r="F7385" s="197" t="s">
        <v>14466</v>
      </c>
      <c r="G7385" s="197" t="s">
        <v>14467</v>
      </c>
      <c r="H7385" s="197" t="s">
        <v>14468</v>
      </c>
      <c r="I7385" s="197" t="s">
        <v>30</v>
      </c>
      <c r="J7385" s="197" t="n">
        <v>937.58</v>
      </c>
    </row>
    <row r="7386" customFormat="false" ht="51" hidden="false" customHeight="false" outlineLevel="0" collapsed="false">
      <c r="A7386" s="197" t="s">
        <v>14470</v>
      </c>
      <c r="B7386" s="710"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197" t="s">
        <v>14059</v>
      </c>
      <c r="D7386" s="197" t="s">
        <v>14464</v>
      </c>
      <c r="E7386" s="197" t="s">
        <v>14465</v>
      </c>
      <c r="F7386" s="197" t="s">
        <v>14466</v>
      </c>
      <c r="G7386" s="197" t="s">
        <v>14467</v>
      </c>
      <c r="H7386" s="197" t="s">
        <v>14471</v>
      </c>
      <c r="I7386" s="197" t="s">
        <v>30</v>
      </c>
      <c r="J7386" s="197" t="n">
        <v>1025.24</v>
      </c>
    </row>
    <row r="7387" customFormat="false" ht="51" hidden="false" customHeight="false" outlineLevel="0" collapsed="false">
      <c r="A7387" s="197" t="s">
        <v>14472</v>
      </c>
      <c r="B7387" s="710"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197" t="s">
        <v>14059</v>
      </c>
      <c r="D7387" s="197" t="s">
        <v>14464</v>
      </c>
      <c r="E7387" s="197" t="s">
        <v>14465</v>
      </c>
      <c r="F7387" s="197" t="s">
        <v>14466</v>
      </c>
      <c r="G7387" s="197" t="s">
        <v>14467</v>
      </c>
      <c r="H7387" s="197" t="s">
        <v>14471</v>
      </c>
      <c r="I7387" s="197" t="s">
        <v>30</v>
      </c>
      <c r="J7387" s="197" t="n">
        <v>1025.24</v>
      </c>
    </row>
    <row r="7388" customFormat="false" ht="51" hidden="false" customHeight="false" outlineLevel="0" collapsed="false">
      <c r="A7388" s="197" t="s">
        <v>14473</v>
      </c>
      <c r="B7388" s="710"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197" t="s">
        <v>14059</v>
      </c>
      <c r="D7388" s="197" t="s">
        <v>14464</v>
      </c>
      <c r="E7388" s="197" t="s">
        <v>14465</v>
      </c>
      <c r="F7388" s="197" t="s">
        <v>14466</v>
      </c>
      <c r="G7388" s="197" t="s">
        <v>14467</v>
      </c>
      <c r="H7388" s="197" t="s">
        <v>14474</v>
      </c>
      <c r="I7388" s="197" t="s">
        <v>30</v>
      </c>
      <c r="J7388" s="197" t="n">
        <v>1256.37</v>
      </c>
    </row>
    <row r="7389" customFormat="false" ht="51" hidden="false" customHeight="false" outlineLevel="0" collapsed="false">
      <c r="A7389" s="197" t="s">
        <v>14475</v>
      </c>
      <c r="B7389" s="710"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197" t="s">
        <v>14059</v>
      </c>
      <c r="D7389" s="197" t="s">
        <v>14464</v>
      </c>
      <c r="E7389" s="197" t="s">
        <v>14465</v>
      </c>
      <c r="F7389" s="197" t="s">
        <v>14466</v>
      </c>
      <c r="G7389" s="197" t="s">
        <v>14467</v>
      </c>
      <c r="H7389" s="197" t="s">
        <v>14474</v>
      </c>
      <c r="I7389" s="197" t="s">
        <v>30</v>
      </c>
      <c r="J7389" s="197" t="n">
        <v>1256.37</v>
      </c>
    </row>
    <row r="7390" customFormat="false" ht="51" hidden="false" customHeight="false" outlineLevel="0" collapsed="false">
      <c r="A7390" s="197" t="s">
        <v>14476</v>
      </c>
      <c r="B7390" s="710"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197" t="s">
        <v>14059</v>
      </c>
      <c r="D7390" s="197" t="s">
        <v>14464</v>
      </c>
      <c r="E7390" s="197" t="s">
        <v>14465</v>
      </c>
      <c r="F7390" s="197" t="s">
        <v>14466</v>
      </c>
      <c r="G7390" s="197" t="s">
        <v>14467</v>
      </c>
      <c r="H7390" s="197" t="s">
        <v>14477</v>
      </c>
      <c r="I7390" s="197" t="s">
        <v>30</v>
      </c>
      <c r="J7390" s="197" t="n">
        <v>1515.92</v>
      </c>
    </row>
    <row r="7391" customFormat="false" ht="51" hidden="false" customHeight="false" outlineLevel="0" collapsed="false">
      <c r="A7391" s="197" t="s">
        <v>14478</v>
      </c>
      <c r="B7391" s="710"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197" t="s">
        <v>14059</v>
      </c>
      <c r="D7391" s="197" t="s">
        <v>14464</v>
      </c>
      <c r="E7391" s="197" t="s">
        <v>14465</v>
      </c>
      <c r="F7391" s="197" t="s">
        <v>14466</v>
      </c>
      <c r="G7391" s="197" t="s">
        <v>14467</v>
      </c>
      <c r="H7391" s="197" t="s">
        <v>14477</v>
      </c>
      <c r="I7391" s="197" t="s">
        <v>30</v>
      </c>
      <c r="J7391" s="197" t="n">
        <v>1515.92</v>
      </c>
    </row>
    <row r="7392" customFormat="false" ht="51" hidden="false" customHeight="false" outlineLevel="0" collapsed="false">
      <c r="A7392" s="197" t="s">
        <v>14479</v>
      </c>
      <c r="B7392" s="710"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197" t="s">
        <v>14059</v>
      </c>
      <c r="D7392" s="197" t="s">
        <v>14464</v>
      </c>
      <c r="E7392" s="197" t="s">
        <v>14465</v>
      </c>
      <c r="F7392" s="197" t="s">
        <v>14466</v>
      </c>
      <c r="G7392" s="197" t="s">
        <v>14467</v>
      </c>
      <c r="H7392" s="197" t="s">
        <v>14480</v>
      </c>
      <c r="I7392" s="197" t="s">
        <v>30</v>
      </c>
      <c r="J7392" s="197" t="n">
        <v>1803.05</v>
      </c>
    </row>
    <row r="7393" customFormat="false" ht="51" hidden="false" customHeight="false" outlineLevel="0" collapsed="false">
      <c r="A7393" s="197" t="s">
        <v>14481</v>
      </c>
      <c r="B7393" s="710"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197" t="s">
        <v>14059</v>
      </c>
      <c r="D7393" s="197" t="s">
        <v>14464</v>
      </c>
      <c r="E7393" s="197" t="s">
        <v>14465</v>
      </c>
      <c r="F7393" s="197" t="s">
        <v>14466</v>
      </c>
      <c r="G7393" s="197" t="s">
        <v>14467</v>
      </c>
      <c r="H7393" s="197" t="s">
        <v>14480</v>
      </c>
      <c r="I7393" s="197" t="s">
        <v>30</v>
      </c>
      <c r="J7393" s="197" t="n">
        <v>1803.05</v>
      </c>
    </row>
    <row r="7394" customFormat="false" ht="51" hidden="false" customHeight="false" outlineLevel="0" collapsed="false">
      <c r="A7394" s="197" t="s">
        <v>14482</v>
      </c>
      <c r="B7394" s="710"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197" t="s">
        <v>14059</v>
      </c>
      <c r="D7394" s="197" t="s">
        <v>14464</v>
      </c>
      <c r="E7394" s="197" t="s">
        <v>14465</v>
      </c>
      <c r="F7394" s="197" t="s">
        <v>14466</v>
      </c>
      <c r="G7394" s="197" t="s">
        <v>14467</v>
      </c>
      <c r="H7394" s="197" t="s">
        <v>14483</v>
      </c>
      <c r="I7394" s="197" t="s">
        <v>30</v>
      </c>
      <c r="J7394" s="197" t="n">
        <v>2165.49</v>
      </c>
    </row>
    <row r="7395" customFormat="false" ht="51" hidden="false" customHeight="false" outlineLevel="0" collapsed="false">
      <c r="A7395" s="197" t="s">
        <v>14484</v>
      </c>
      <c r="B7395" s="710"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197" t="s">
        <v>14059</v>
      </c>
      <c r="D7395" s="197" t="s">
        <v>14464</v>
      </c>
      <c r="E7395" s="197" t="s">
        <v>14465</v>
      </c>
      <c r="F7395" s="197" t="s">
        <v>14466</v>
      </c>
      <c r="G7395" s="197" t="s">
        <v>14467</v>
      </c>
      <c r="H7395" s="197" t="s">
        <v>14483</v>
      </c>
      <c r="I7395" s="197" t="s">
        <v>30</v>
      </c>
      <c r="J7395" s="197" t="n">
        <v>2165.49</v>
      </c>
    </row>
    <row r="7396" customFormat="false" ht="51" hidden="false" customHeight="false" outlineLevel="0" collapsed="false">
      <c r="A7396" s="197" t="s">
        <v>14485</v>
      </c>
      <c r="B7396" s="710"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197" t="s">
        <v>14059</v>
      </c>
      <c r="D7396" s="197" t="s">
        <v>14464</v>
      </c>
      <c r="E7396" s="197" t="s">
        <v>14465</v>
      </c>
      <c r="F7396" s="197" t="s">
        <v>14466</v>
      </c>
      <c r="G7396" s="197" t="s">
        <v>14467</v>
      </c>
      <c r="H7396" s="197" t="s">
        <v>14486</v>
      </c>
      <c r="I7396" s="197" t="s">
        <v>30</v>
      </c>
      <c r="J7396" s="197" t="n">
        <v>2516.38</v>
      </c>
    </row>
    <row r="7397" customFormat="false" ht="51" hidden="false" customHeight="false" outlineLevel="0" collapsed="false">
      <c r="A7397" s="197" t="s">
        <v>14487</v>
      </c>
      <c r="B7397" s="710"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197" t="s">
        <v>14059</v>
      </c>
      <c r="D7397" s="197" t="s">
        <v>14464</v>
      </c>
      <c r="E7397" s="197" t="s">
        <v>14465</v>
      </c>
      <c r="F7397" s="197" t="s">
        <v>14466</v>
      </c>
      <c r="G7397" s="197" t="s">
        <v>14467</v>
      </c>
      <c r="H7397" s="197" t="s">
        <v>14486</v>
      </c>
      <c r="I7397" s="197" t="s">
        <v>30</v>
      </c>
      <c r="J7397" s="197" t="n">
        <v>2516.38</v>
      </c>
    </row>
    <row r="7398" customFormat="false" ht="51" hidden="false" customHeight="false" outlineLevel="0" collapsed="false">
      <c r="A7398" s="197" t="s">
        <v>14488</v>
      </c>
      <c r="B7398" s="710"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197" t="s">
        <v>14059</v>
      </c>
      <c r="D7398" s="197" t="s">
        <v>14464</v>
      </c>
      <c r="E7398" s="197" t="s">
        <v>14465</v>
      </c>
      <c r="F7398" s="197" t="s">
        <v>14466</v>
      </c>
      <c r="G7398" s="197" t="s">
        <v>14467</v>
      </c>
      <c r="H7398" s="197" t="s">
        <v>14489</v>
      </c>
      <c r="I7398" s="197" t="s">
        <v>30</v>
      </c>
      <c r="J7398" s="197" t="n">
        <v>2866.7</v>
      </c>
    </row>
    <row r="7399" customFormat="false" ht="51" hidden="false" customHeight="false" outlineLevel="0" collapsed="false">
      <c r="A7399" s="197" t="s">
        <v>14490</v>
      </c>
      <c r="B7399" s="710"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197" t="s">
        <v>14059</v>
      </c>
      <c r="D7399" s="197" t="s">
        <v>14464</v>
      </c>
      <c r="E7399" s="197" t="s">
        <v>14465</v>
      </c>
      <c r="F7399" s="197" t="s">
        <v>14466</v>
      </c>
      <c r="G7399" s="197" t="s">
        <v>14467</v>
      </c>
      <c r="H7399" s="197" t="s">
        <v>14489</v>
      </c>
      <c r="I7399" s="197" t="s">
        <v>30</v>
      </c>
      <c r="J7399" s="197" t="n">
        <v>2866.7</v>
      </c>
    </row>
    <row r="7400" customFormat="false" ht="51" hidden="false" customHeight="false" outlineLevel="0" collapsed="false">
      <c r="A7400" s="197" t="s">
        <v>14491</v>
      </c>
      <c r="B7400" s="710"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197" t="s">
        <v>14059</v>
      </c>
      <c r="D7400" s="197" t="s">
        <v>14464</v>
      </c>
      <c r="E7400" s="197" t="s">
        <v>14465</v>
      </c>
      <c r="F7400" s="197" t="s">
        <v>14466</v>
      </c>
      <c r="G7400" s="197" t="s">
        <v>14467</v>
      </c>
      <c r="H7400" s="197" t="s">
        <v>14492</v>
      </c>
      <c r="I7400" s="197" t="s">
        <v>30</v>
      </c>
      <c r="J7400" s="197" t="n">
        <v>3415.59</v>
      </c>
    </row>
    <row r="7401" customFormat="false" ht="51" hidden="false" customHeight="false" outlineLevel="0" collapsed="false">
      <c r="A7401" s="197" t="s">
        <v>14493</v>
      </c>
      <c r="B7401" s="710"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197" t="s">
        <v>14059</v>
      </c>
      <c r="D7401" s="197" t="s">
        <v>14464</v>
      </c>
      <c r="E7401" s="197" t="s">
        <v>14465</v>
      </c>
      <c r="F7401" s="197" t="s">
        <v>14466</v>
      </c>
      <c r="G7401" s="197" t="s">
        <v>14467</v>
      </c>
      <c r="H7401" s="197" t="s">
        <v>14492</v>
      </c>
      <c r="I7401" s="197" t="s">
        <v>30</v>
      </c>
      <c r="J7401" s="197" t="n">
        <v>3415.59</v>
      </c>
    </row>
    <row r="7402" customFormat="false" ht="51" hidden="false" customHeight="false" outlineLevel="0" collapsed="false">
      <c r="A7402" s="197" t="s">
        <v>14494</v>
      </c>
      <c r="B7402" s="710"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197" t="s">
        <v>14059</v>
      </c>
      <c r="D7402" s="197" t="s">
        <v>14464</v>
      </c>
      <c r="E7402" s="197" t="s">
        <v>14465</v>
      </c>
      <c r="F7402" s="197" t="s">
        <v>14466</v>
      </c>
      <c r="G7402" s="197" t="s">
        <v>14467</v>
      </c>
      <c r="H7402" s="197" t="s">
        <v>14495</v>
      </c>
      <c r="I7402" s="197" t="s">
        <v>30</v>
      </c>
      <c r="J7402" s="197" t="n">
        <v>3680.05</v>
      </c>
    </row>
    <row r="7403" customFormat="false" ht="51" hidden="false" customHeight="false" outlineLevel="0" collapsed="false">
      <c r="A7403" s="197" t="s">
        <v>14496</v>
      </c>
      <c r="B7403" s="710"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197" t="s">
        <v>14059</v>
      </c>
      <c r="D7403" s="197" t="s">
        <v>14464</v>
      </c>
      <c r="E7403" s="197" t="s">
        <v>14465</v>
      </c>
      <c r="F7403" s="197" t="s">
        <v>14466</v>
      </c>
      <c r="G7403" s="197" t="s">
        <v>14467</v>
      </c>
      <c r="H7403" s="197" t="s">
        <v>14495</v>
      </c>
      <c r="I7403" s="197" t="s">
        <v>30</v>
      </c>
      <c r="J7403" s="197" t="n">
        <v>3680.05</v>
      </c>
    </row>
    <row r="7404" customFormat="false" ht="51" hidden="false" customHeight="false" outlineLevel="0" collapsed="false">
      <c r="A7404" s="197" t="s">
        <v>14497</v>
      </c>
      <c r="B7404" s="710"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197" t="s">
        <v>14059</v>
      </c>
      <c r="D7404" s="197" t="s">
        <v>14464</v>
      </c>
      <c r="E7404" s="197" t="s">
        <v>14465</v>
      </c>
      <c r="F7404" s="197" t="s">
        <v>14466</v>
      </c>
      <c r="G7404" s="197" t="s">
        <v>14467</v>
      </c>
      <c r="H7404" s="197" t="s">
        <v>14498</v>
      </c>
      <c r="I7404" s="197" t="s">
        <v>30</v>
      </c>
      <c r="J7404" s="197" t="n">
        <v>4545.5</v>
      </c>
    </row>
    <row r="7405" customFormat="false" ht="51" hidden="false" customHeight="false" outlineLevel="0" collapsed="false">
      <c r="A7405" s="197" t="s">
        <v>14499</v>
      </c>
      <c r="B7405" s="710"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197" t="s">
        <v>14059</v>
      </c>
      <c r="D7405" s="197" t="s">
        <v>14464</v>
      </c>
      <c r="E7405" s="197" t="s">
        <v>14465</v>
      </c>
      <c r="F7405" s="197" t="s">
        <v>14466</v>
      </c>
      <c r="G7405" s="197" t="s">
        <v>14467</v>
      </c>
      <c r="H7405" s="197" t="s">
        <v>14498</v>
      </c>
      <c r="I7405" s="197" t="s">
        <v>30</v>
      </c>
      <c r="J7405" s="197" t="n">
        <v>4545.5</v>
      </c>
    </row>
    <row r="7406" customFormat="false" ht="51" hidden="false" customHeight="false" outlineLevel="0" collapsed="false">
      <c r="A7406" s="197" t="s">
        <v>14500</v>
      </c>
      <c r="B7406" s="710"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197" t="s">
        <v>14096</v>
      </c>
      <c r="D7406" s="197" t="s">
        <v>14501</v>
      </c>
      <c r="E7406" s="197" t="s">
        <v>14502</v>
      </c>
      <c r="F7406" s="197" t="s">
        <v>14503</v>
      </c>
      <c r="G7406" s="197" t="s">
        <v>14504</v>
      </c>
      <c r="H7406" s="197" t="s">
        <v>14505</v>
      </c>
      <c r="I7406" s="197" t="s">
        <v>30</v>
      </c>
      <c r="J7406" s="197" t="n">
        <v>8959.99</v>
      </c>
    </row>
    <row r="7407" customFormat="false" ht="51" hidden="false" customHeight="false" outlineLevel="0" collapsed="false">
      <c r="A7407" s="197" t="s">
        <v>14506</v>
      </c>
      <c r="B7407" s="710"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197" t="s">
        <v>14096</v>
      </c>
      <c r="D7407" s="197" t="s">
        <v>14501</v>
      </c>
      <c r="E7407" s="197" t="s">
        <v>14502</v>
      </c>
      <c r="F7407" s="197" t="s">
        <v>14503</v>
      </c>
      <c r="G7407" s="197" t="s">
        <v>14504</v>
      </c>
      <c r="H7407" s="197" t="s">
        <v>14505</v>
      </c>
      <c r="I7407" s="197" t="s">
        <v>30</v>
      </c>
      <c r="J7407" s="197" t="n">
        <v>8959.99</v>
      </c>
    </row>
    <row r="7408" customFormat="false" ht="51" hidden="false" customHeight="false" outlineLevel="0" collapsed="false">
      <c r="A7408" s="197" t="s">
        <v>14507</v>
      </c>
      <c r="B7408" s="710"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197" t="s">
        <v>14096</v>
      </c>
      <c r="D7408" s="197" t="s">
        <v>14501</v>
      </c>
      <c r="E7408" s="197" t="s">
        <v>14502</v>
      </c>
      <c r="F7408" s="197" t="s">
        <v>14503</v>
      </c>
      <c r="G7408" s="197" t="s">
        <v>14504</v>
      </c>
      <c r="H7408" s="197" t="s">
        <v>14508</v>
      </c>
      <c r="I7408" s="197" t="s">
        <v>30</v>
      </c>
      <c r="J7408" s="197" t="n">
        <v>11331.03</v>
      </c>
    </row>
    <row r="7409" customFormat="false" ht="51" hidden="false" customHeight="false" outlineLevel="0" collapsed="false">
      <c r="A7409" s="197" t="s">
        <v>14509</v>
      </c>
      <c r="B7409" s="710"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197" t="s">
        <v>14096</v>
      </c>
      <c r="D7409" s="197" t="s">
        <v>14501</v>
      </c>
      <c r="E7409" s="197" t="s">
        <v>14502</v>
      </c>
      <c r="F7409" s="197" t="s">
        <v>14503</v>
      </c>
      <c r="G7409" s="197" t="s">
        <v>14504</v>
      </c>
      <c r="H7409" s="197" t="s">
        <v>14508</v>
      </c>
      <c r="I7409" s="197" t="s">
        <v>30</v>
      </c>
      <c r="J7409" s="197" t="n">
        <v>11331.03</v>
      </c>
    </row>
    <row r="7410" customFormat="false" ht="51" hidden="false" customHeight="false" outlineLevel="0" collapsed="false">
      <c r="A7410" s="197" t="s">
        <v>14510</v>
      </c>
      <c r="B7410" s="710"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197" t="s">
        <v>14096</v>
      </c>
      <c r="D7410" s="197" t="s">
        <v>14501</v>
      </c>
      <c r="E7410" s="197" t="s">
        <v>14502</v>
      </c>
      <c r="F7410" s="197" t="s">
        <v>14503</v>
      </c>
      <c r="G7410" s="197" t="s">
        <v>14504</v>
      </c>
      <c r="H7410" s="197" t="s">
        <v>14511</v>
      </c>
      <c r="I7410" s="197" t="s">
        <v>30</v>
      </c>
      <c r="J7410" s="197" t="n">
        <v>17374.05</v>
      </c>
    </row>
    <row r="7411" customFormat="false" ht="51" hidden="false" customHeight="false" outlineLevel="0" collapsed="false">
      <c r="A7411" s="197" t="s">
        <v>14512</v>
      </c>
      <c r="B7411" s="710"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197" t="s">
        <v>14096</v>
      </c>
      <c r="D7411" s="197" t="s">
        <v>14501</v>
      </c>
      <c r="E7411" s="197" t="s">
        <v>14502</v>
      </c>
      <c r="F7411" s="197" t="s">
        <v>14503</v>
      </c>
      <c r="G7411" s="197" t="s">
        <v>14504</v>
      </c>
      <c r="H7411" s="197" t="s">
        <v>14511</v>
      </c>
      <c r="I7411" s="197" t="s">
        <v>30</v>
      </c>
      <c r="J7411" s="197" t="n">
        <v>17374.05</v>
      </c>
    </row>
    <row r="7412" customFormat="false" ht="51" hidden="false" customHeight="false" outlineLevel="0" collapsed="false">
      <c r="A7412" s="197" t="s">
        <v>14513</v>
      </c>
      <c r="B7412" s="710"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197" t="s">
        <v>14096</v>
      </c>
      <c r="D7412" s="197" t="s">
        <v>14501</v>
      </c>
      <c r="E7412" s="197" t="s">
        <v>14502</v>
      </c>
      <c r="F7412" s="197" t="s">
        <v>14503</v>
      </c>
      <c r="G7412" s="197" t="s">
        <v>14504</v>
      </c>
      <c r="H7412" s="197" t="s">
        <v>14514</v>
      </c>
      <c r="I7412" s="197" t="s">
        <v>30</v>
      </c>
      <c r="J7412" s="197" t="n">
        <v>18326.79</v>
      </c>
    </row>
    <row r="7413" customFormat="false" ht="51" hidden="false" customHeight="false" outlineLevel="0" collapsed="false">
      <c r="A7413" s="197" t="s">
        <v>14515</v>
      </c>
      <c r="B7413" s="710"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197" t="s">
        <v>14096</v>
      </c>
      <c r="D7413" s="197" t="s">
        <v>14501</v>
      </c>
      <c r="E7413" s="197" t="s">
        <v>14502</v>
      </c>
      <c r="F7413" s="197" t="s">
        <v>14503</v>
      </c>
      <c r="G7413" s="197" t="s">
        <v>14504</v>
      </c>
      <c r="H7413" s="197" t="s">
        <v>14514</v>
      </c>
      <c r="I7413" s="197" t="s">
        <v>30</v>
      </c>
      <c r="J7413" s="197" t="n">
        <v>18326.79</v>
      </c>
    </row>
    <row r="7414" customFormat="false" ht="51" hidden="false" customHeight="false" outlineLevel="0" collapsed="false">
      <c r="A7414" s="197" t="s">
        <v>14516</v>
      </c>
      <c r="B7414" s="710"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197" t="s">
        <v>14096</v>
      </c>
      <c r="D7414" s="197" t="s">
        <v>14501</v>
      </c>
      <c r="E7414" s="197" t="s">
        <v>14502</v>
      </c>
      <c r="F7414" s="197" t="s">
        <v>14503</v>
      </c>
      <c r="G7414" s="197" t="s">
        <v>14504</v>
      </c>
      <c r="H7414" s="197" t="s">
        <v>14517</v>
      </c>
      <c r="I7414" s="197" t="s">
        <v>30</v>
      </c>
      <c r="J7414" s="197" t="n">
        <v>25198.55</v>
      </c>
    </row>
    <row r="7415" customFormat="false" ht="51" hidden="false" customHeight="false" outlineLevel="0" collapsed="false">
      <c r="A7415" s="197" t="s">
        <v>14518</v>
      </c>
      <c r="B7415" s="710"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197" t="s">
        <v>14096</v>
      </c>
      <c r="D7415" s="197" t="s">
        <v>14501</v>
      </c>
      <c r="E7415" s="197" t="s">
        <v>14502</v>
      </c>
      <c r="F7415" s="197" t="s">
        <v>14503</v>
      </c>
      <c r="G7415" s="197" t="s">
        <v>14504</v>
      </c>
      <c r="H7415" s="197" t="s">
        <v>14517</v>
      </c>
      <c r="I7415" s="197" t="s">
        <v>30</v>
      </c>
      <c r="J7415" s="197" t="n">
        <v>25198.55</v>
      </c>
    </row>
    <row r="7416" customFormat="false" ht="51" hidden="false" customHeight="false" outlineLevel="0" collapsed="false">
      <c r="A7416" s="197" t="s">
        <v>14519</v>
      </c>
      <c r="B7416" s="710"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197" t="s">
        <v>14059</v>
      </c>
      <c r="D7416" s="197" t="s">
        <v>14520</v>
      </c>
      <c r="E7416" s="197" t="s">
        <v>14465</v>
      </c>
      <c r="F7416" s="197" t="s">
        <v>14466</v>
      </c>
      <c r="G7416" s="197" t="s">
        <v>14521</v>
      </c>
      <c r="H7416" s="197" t="s">
        <v>14522</v>
      </c>
      <c r="I7416" s="197" t="s">
        <v>30</v>
      </c>
      <c r="J7416" s="197" t="n">
        <v>937.58</v>
      </c>
    </row>
    <row r="7417" customFormat="false" ht="51" hidden="false" customHeight="false" outlineLevel="0" collapsed="false">
      <c r="A7417" s="197" t="s">
        <v>14523</v>
      </c>
      <c r="B7417" s="710"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197" t="s">
        <v>14059</v>
      </c>
      <c r="D7417" s="197" t="s">
        <v>14520</v>
      </c>
      <c r="E7417" s="197" t="s">
        <v>14465</v>
      </c>
      <c r="F7417" s="197" t="s">
        <v>14466</v>
      </c>
      <c r="G7417" s="197" t="s">
        <v>14521</v>
      </c>
      <c r="H7417" s="197" t="s">
        <v>14522</v>
      </c>
      <c r="I7417" s="197" t="s">
        <v>30</v>
      </c>
      <c r="J7417" s="197" t="n">
        <v>937.58</v>
      </c>
    </row>
    <row r="7418" customFormat="false" ht="51" hidden="false" customHeight="false" outlineLevel="0" collapsed="false">
      <c r="A7418" s="197" t="s">
        <v>14524</v>
      </c>
      <c r="B7418" s="710"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197" t="s">
        <v>14059</v>
      </c>
      <c r="D7418" s="197" t="s">
        <v>14520</v>
      </c>
      <c r="E7418" s="197" t="s">
        <v>14465</v>
      </c>
      <c r="F7418" s="197" t="s">
        <v>14466</v>
      </c>
      <c r="G7418" s="197" t="s">
        <v>14521</v>
      </c>
      <c r="H7418" s="197" t="s">
        <v>14525</v>
      </c>
      <c r="I7418" s="197" t="s">
        <v>30</v>
      </c>
      <c r="J7418" s="197" t="n">
        <v>1025.24</v>
      </c>
    </row>
    <row r="7419" customFormat="false" ht="51" hidden="false" customHeight="false" outlineLevel="0" collapsed="false">
      <c r="A7419" s="197" t="s">
        <v>14526</v>
      </c>
      <c r="B7419" s="710"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197" t="s">
        <v>14059</v>
      </c>
      <c r="D7419" s="197" t="s">
        <v>14520</v>
      </c>
      <c r="E7419" s="197" t="s">
        <v>14465</v>
      </c>
      <c r="F7419" s="197" t="s">
        <v>14466</v>
      </c>
      <c r="G7419" s="197" t="s">
        <v>14521</v>
      </c>
      <c r="H7419" s="197" t="s">
        <v>14525</v>
      </c>
      <c r="I7419" s="197" t="s">
        <v>30</v>
      </c>
      <c r="J7419" s="197" t="n">
        <v>1025.24</v>
      </c>
    </row>
    <row r="7420" customFormat="false" ht="51" hidden="false" customHeight="false" outlineLevel="0" collapsed="false">
      <c r="A7420" s="197" t="s">
        <v>14527</v>
      </c>
      <c r="B7420" s="710"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197" t="s">
        <v>14059</v>
      </c>
      <c r="D7420" s="197" t="s">
        <v>14520</v>
      </c>
      <c r="E7420" s="197" t="s">
        <v>14465</v>
      </c>
      <c r="F7420" s="197" t="s">
        <v>14466</v>
      </c>
      <c r="G7420" s="197" t="s">
        <v>14521</v>
      </c>
      <c r="H7420" s="197" t="s">
        <v>14528</v>
      </c>
      <c r="I7420" s="197" t="s">
        <v>30</v>
      </c>
      <c r="J7420" s="197" t="n">
        <v>1256.37</v>
      </c>
    </row>
    <row r="7421" customFormat="false" ht="51" hidden="false" customHeight="false" outlineLevel="0" collapsed="false">
      <c r="A7421" s="197" t="s">
        <v>14529</v>
      </c>
      <c r="B7421" s="710"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197" t="s">
        <v>14059</v>
      </c>
      <c r="D7421" s="197" t="s">
        <v>14520</v>
      </c>
      <c r="E7421" s="197" t="s">
        <v>14465</v>
      </c>
      <c r="F7421" s="197" t="s">
        <v>14466</v>
      </c>
      <c r="G7421" s="197" t="s">
        <v>14521</v>
      </c>
      <c r="H7421" s="197" t="s">
        <v>14528</v>
      </c>
      <c r="I7421" s="197" t="s">
        <v>30</v>
      </c>
      <c r="J7421" s="197" t="n">
        <v>1256.37</v>
      </c>
    </row>
    <row r="7422" customFormat="false" ht="51" hidden="false" customHeight="false" outlineLevel="0" collapsed="false">
      <c r="A7422" s="197" t="s">
        <v>14530</v>
      </c>
      <c r="B7422" s="710"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197" t="s">
        <v>14059</v>
      </c>
      <c r="D7422" s="197" t="s">
        <v>14520</v>
      </c>
      <c r="E7422" s="197" t="s">
        <v>14465</v>
      </c>
      <c r="F7422" s="197" t="s">
        <v>14466</v>
      </c>
      <c r="G7422" s="197" t="s">
        <v>14521</v>
      </c>
      <c r="H7422" s="197" t="s">
        <v>14531</v>
      </c>
      <c r="I7422" s="197" t="s">
        <v>30</v>
      </c>
      <c r="J7422" s="197" t="n">
        <v>1516.35</v>
      </c>
    </row>
    <row r="7423" customFormat="false" ht="51" hidden="false" customHeight="false" outlineLevel="0" collapsed="false">
      <c r="A7423" s="197" t="s">
        <v>14532</v>
      </c>
      <c r="B7423" s="710"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197" t="s">
        <v>14059</v>
      </c>
      <c r="D7423" s="197" t="s">
        <v>14520</v>
      </c>
      <c r="E7423" s="197" t="s">
        <v>14465</v>
      </c>
      <c r="F7423" s="197" t="s">
        <v>14466</v>
      </c>
      <c r="G7423" s="197" t="s">
        <v>14521</v>
      </c>
      <c r="H7423" s="197" t="s">
        <v>14531</v>
      </c>
      <c r="I7423" s="197" t="s">
        <v>30</v>
      </c>
      <c r="J7423" s="197" t="n">
        <v>1516.35</v>
      </c>
    </row>
    <row r="7424" customFormat="false" ht="51" hidden="false" customHeight="false" outlineLevel="0" collapsed="false">
      <c r="A7424" s="197" t="s">
        <v>14533</v>
      </c>
      <c r="B7424" s="710"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197" t="s">
        <v>14059</v>
      </c>
      <c r="D7424" s="197" t="s">
        <v>14520</v>
      </c>
      <c r="E7424" s="197" t="s">
        <v>14465</v>
      </c>
      <c r="F7424" s="197" t="s">
        <v>14466</v>
      </c>
      <c r="G7424" s="197" t="s">
        <v>14521</v>
      </c>
      <c r="H7424" s="197" t="s">
        <v>14534</v>
      </c>
      <c r="I7424" s="197" t="s">
        <v>30</v>
      </c>
      <c r="J7424" s="197" t="n">
        <v>1831.8</v>
      </c>
    </row>
    <row r="7425" customFormat="false" ht="51" hidden="false" customHeight="false" outlineLevel="0" collapsed="false">
      <c r="A7425" s="197" t="s">
        <v>14535</v>
      </c>
      <c r="B7425" s="710"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197" t="s">
        <v>14059</v>
      </c>
      <c r="D7425" s="197" t="s">
        <v>14520</v>
      </c>
      <c r="E7425" s="197" t="s">
        <v>14465</v>
      </c>
      <c r="F7425" s="197" t="s">
        <v>14466</v>
      </c>
      <c r="G7425" s="197" t="s">
        <v>14521</v>
      </c>
      <c r="H7425" s="197" t="s">
        <v>14534</v>
      </c>
      <c r="I7425" s="197" t="s">
        <v>30</v>
      </c>
      <c r="J7425" s="197" t="n">
        <v>1831.8</v>
      </c>
    </row>
    <row r="7426" customFormat="false" ht="51" hidden="false" customHeight="false" outlineLevel="0" collapsed="false">
      <c r="A7426" s="197" t="s">
        <v>14536</v>
      </c>
      <c r="B7426" s="710"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197" t="s">
        <v>14059</v>
      </c>
      <c r="D7426" s="197" t="s">
        <v>14520</v>
      </c>
      <c r="E7426" s="197" t="s">
        <v>14465</v>
      </c>
      <c r="F7426" s="197" t="s">
        <v>14466</v>
      </c>
      <c r="G7426" s="197" t="s">
        <v>14521</v>
      </c>
      <c r="H7426" s="197" t="s">
        <v>14537</v>
      </c>
      <c r="I7426" s="197" t="s">
        <v>30</v>
      </c>
      <c r="J7426" s="197" t="n">
        <v>2189.07</v>
      </c>
    </row>
    <row r="7427" customFormat="false" ht="51" hidden="false" customHeight="false" outlineLevel="0" collapsed="false">
      <c r="A7427" s="197" t="s">
        <v>14538</v>
      </c>
      <c r="B7427" s="710"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197" t="s">
        <v>14059</v>
      </c>
      <c r="D7427" s="197" t="s">
        <v>14520</v>
      </c>
      <c r="E7427" s="197" t="s">
        <v>14465</v>
      </c>
      <c r="F7427" s="197" t="s">
        <v>14466</v>
      </c>
      <c r="G7427" s="197" t="s">
        <v>14521</v>
      </c>
      <c r="H7427" s="197" t="s">
        <v>14537</v>
      </c>
      <c r="I7427" s="197" t="s">
        <v>30</v>
      </c>
      <c r="J7427" s="197" t="n">
        <v>2189.07</v>
      </c>
    </row>
    <row r="7428" customFormat="false" ht="51" hidden="false" customHeight="false" outlineLevel="0" collapsed="false">
      <c r="A7428" s="197" t="s">
        <v>14539</v>
      </c>
      <c r="B7428" s="710"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197" t="s">
        <v>14059</v>
      </c>
      <c r="D7428" s="197" t="s">
        <v>14520</v>
      </c>
      <c r="E7428" s="197" t="s">
        <v>14465</v>
      </c>
      <c r="F7428" s="197" t="s">
        <v>14466</v>
      </c>
      <c r="G7428" s="197" t="s">
        <v>14521</v>
      </c>
      <c r="H7428" s="197" t="s">
        <v>14540</v>
      </c>
      <c r="I7428" s="197" t="s">
        <v>30</v>
      </c>
      <c r="J7428" s="197" t="n">
        <v>2541.77</v>
      </c>
    </row>
    <row r="7429" customFormat="false" ht="51" hidden="false" customHeight="false" outlineLevel="0" collapsed="false">
      <c r="A7429" s="197" t="s">
        <v>14541</v>
      </c>
      <c r="B7429" s="710"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197" t="s">
        <v>14059</v>
      </c>
      <c r="D7429" s="197" t="s">
        <v>14520</v>
      </c>
      <c r="E7429" s="197" t="s">
        <v>14465</v>
      </c>
      <c r="F7429" s="197" t="s">
        <v>14466</v>
      </c>
      <c r="G7429" s="197" t="s">
        <v>14521</v>
      </c>
      <c r="H7429" s="197" t="s">
        <v>14540</v>
      </c>
      <c r="I7429" s="197" t="s">
        <v>30</v>
      </c>
      <c r="J7429" s="197" t="n">
        <v>2541.77</v>
      </c>
    </row>
    <row r="7430" customFormat="false" ht="51" hidden="false" customHeight="false" outlineLevel="0" collapsed="false">
      <c r="A7430" s="197" t="s">
        <v>14542</v>
      </c>
      <c r="B7430" s="710"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197" t="s">
        <v>14059</v>
      </c>
      <c r="D7430" s="197" t="s">
        <v>14520</v>
      </c>
      <c r="E7430" s="197" t="s">
        <v>14465</v>
      </c>
      <c r="F7430" s="197" t="s">
        <v>14466</v>
      </c>
      <c r="G7430" s="197" t="s">
        <v>14521</v>
      </c>
      <c r="H7430" s="197" t="s">
        <v>14543</v>
      </c>
      <c r="I7430" s="197" t="s">
        <v>30</v>
      </c>
      <c r="J7430" s="197" t="n">
        <v>2987.46</v>
      </c>
    </row>
    <row r="7431" customFormat="false" ht="51" hidden="false" customHeight="false" outlineLevel="0" collapsed="false">
      <c r="A7431" s="197" t="s">
        <v>14544</v>
      </c>
      <c r="B7431" s="710"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197" t="s">
        <v>14059</v>
      </c>
      <c r="D7431" s="197" t="s">
        <v>14520</v>
      </c>
      <c r="E7431" s="197" t="s">
        <v>14465</v>
      </c>
      <c r="F7431" s="197" t="s">
        <v>14466</v>
      </c>
      <c r="G7431" s="197" t="s">
        <v>14521</v>
      </c>
      <c r="H7431" s="197" t="s">
        <v>14543</v>
      </c>
      <c r="I7431" s="197" t="s">
        <v>30</v>
      </c>
      <c r="J7431" s="197" t="n">
        <v>2987.46</v>
      </c>
    </row>
    <row r="7432" customFormat="false" ht="51" hidden="false" customHeight="false" outlineLevel="0" collapsed="false">
      <c r="A7432" s="197" t="s">
        <v>14545</v>
      </c>
      <c r="B7432" s="710"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197" t="s">
        <v>14059</v>
      </c>
      <c r="D7432" s="197" t="s">
        <v>14520</v>
      </c>
      <c r="E7432" s="197" t="s">
        <v>14465</v>
      </c>
      <c r="F7432" s="197" t="s">
        <v>14466</v>
      </c>
      <c r="G7432" s="197" t="s">
        <v>14521</v>
      </c>
      <c r="H7432" s="197" t="s">
        <v>14546</v>
      </c>
      <c r="I7432" s="197" t="s">
        <v>30</v>
      </c>
      <c r="J7432" s="197" t="n">
        <v>3561.27</v>
      </c>
    </row>
    <row r="7433" customFormat="false" ht="51" hidden="false" customHeight="false" outlineLevel="0" collapsed="false">
      <c r="A7433" s="197" t="s">
        <v>14547</v>
      </c>
      <c r="B7433" s="710"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197" t="s">
        <v>14059</v>
      </c>
      <c r="D7433" s="197" t="s">
        <v>14520</v>
      </c>
      <c r="E7433" s="197" t="s">
        <v>14465</v>
      </c>
      <c r="F7433" s="197" t="s">
        <v>14466</v>
      </c>
      <c r="G7433" s="197" t="s">
        <v>14521</v>
      </c>
      <c r="H7433" s="197" t="s">
        <v>14546</v>
      </c>
      <c r="I7433" s="197" t="s">
        <v>30</v>
      </c>
      <c r="J7433" s="197" t="n">
        <v>3561.27</v>
      </c>
    </row>
    <row r="7434" customFormat="false" ht="51" hidden="false" customHeight="false" outlineLevel="0" collapsed="false">
      <c r="A7434" s="197" t="s">
        <v>14548</v>
      </c>
      <c r="B7434" s="710"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197" t="s">
        <v>14059</v>
      </c>
      <c r="D7434" s="197" t="s">
        <v>14520</v>
      </c>
      <c r="E7434" s="197" t="s">
        <v>14465</v>
      </c>
      <c r="F7434" s="197" t="s">
        <v>14466</v>
      </c>
      <c r="G7434" s="197" t="s">
        <v>14521</v>
      </c>
      <c r="H7434" s="197" t="s">
        <v>14549</v>
      </c>
      <c r="I7434" s="197" t="s">
        <v>30</v>
      </c>
      <c r="J7434" s="197" t="n">
        <v>4085.99</v>
      </c>
    </row>
    <row r="7435" customFormat="false" ht="51" hidden="false" customHeight="false" outlineLevel="0" collapsed="false">
      <c r="A7435" s="197" t="s">
        <v>14550</v>
      </c>
      <c r="B7435" s="710"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197" t="s">
        <v>14059</v>
      </c>
      <c r="D7435" s="197" t="s">
        <v>14520</v>
      </c>
      <c r="E7435" s="197" t="s">
        <v>14465</v>
      </c>
      <c r="F7435" s="197" t="s">
        <v>14466</v>
      </c>
      <c r="G7435" s="197" t="s">
        <v>14521</v>
      </c>
      <c r="H7435" s="197" t="s">
        <v>14549</v>
      </c>
      <c r="I7435" s="197" t="s">
        <v>30</v>
      </c>
      <c r="J7435" s="197" t="n">
        <v>4085.99</v>
      </c>
    </row>
    <row r="7436" customFormat="false" ht="51" hidden="false" customHeight="false" outlineLevel="0" collapsed="false">
      <c r="A7436" s="197" t="s">
        <v>14551</v>
      </c>
      <c r="B7436" s="710"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197" t="s">
        <v>14059</v>
      </c>
      <c r="D7436" s="197" t="s">
        <v>14520</v>
      </c>
      <c r="E7436" s="197" t="s">
        <v>14465</v>
      </c>
      <c r="F7436" s="197" t="s">
        <v>14466</v>
      </c>
      <c r="G7436" s="197" t="s">
        <v>14521</v>
      </c>
      <c r="H7436" s="197" t="s">
        <v>14552</v>
      </c>
      <c r="I7436" s="197" t="s">
        <v>30</v>
      </c>
      <c r="J7436" s="197" t="n">
        <v>5483.27</v>
      </c>
    </row>
    <row r="7437" customFormat="false" ht="51" hidden="false" customHeight="false" outlineLevel="0" collapsed="false">
      <c r="A7437" s="197" t="s">
        <v>14553</v>
      </c>
      <c r="B7437" s="710"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197" t="s">
        <v>14059</v>
      </c>
      <c r="D7437" s="197" t="s">
        <v>14520</v>
      </c>
      <c r="E7437" s="197" t="s">
        <v>14465</v>
      </c>
      <c r="F7437" s="197" t="s">
        <v>14466</v>
      </c>
      <c r="G7437" s="197" t="s">
        <v>14521</v>
      </c>
      <c r="H7437" s="197" t="s">
        <v>14552</v>
      </c>
      <c r="I7437" s="197" t="s">
        <v>30</v>
      </c>
      <c r="J7437" s="197" t="n">
        <v>5483.27</v>
      </c>
    </row>
    <row r="7438" customFormat="false" ht="51" hidden="false" customHeight="false" outlineLevel="0" collapsed="false">
      <c r="A7438" s="197" t="s">
        <v>14554</v>
      </c>
      <c r="B7438" s="710"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197" t="s">
        <v>14096</v>
      </c>
      <c r="D7438" s="197" t="s">
        <v>14555</v>
      </c>
      <c r="E7438" s="197" t="s">
        <v>14502</v>
      </c>
      <c r="F7438" s="197" t="s">
        <v>14503</v>
      </c>
      <c r="G7438" s="197" t="s">
        <v>14504</v>
      </c>
      <c r="H7438" s="197" t="s">
        <v>14505</v>
      </c>
      <c r="I7438" s="197" t="s">
        <v>30</v>
      </c>
      <c r="J7438" s="197" t="n">
        <v>9600.44</v>
      </c>
    </row>
    <row r="7439" customFormat="false" ht="51" hidden="false" customHeight="false" outlineLevel="0" collapsed="false">
      <c r="A7439" s="197" t="s">
        <v>14556</v>
      </c>
      <c r="B7439" s="710"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197" t="s">
        <v>14096</v>
      </c>
      <c r="D7439" s="197" t="s">
        <v>14555</v>
      </c>
      <c r="E7439" s="197" t="s">
        <v>14502</v>
      </c>
      <c r="F7439" s="197" t="s">
        <v>14503</v>
      </c>
      <c r="G7439" s="197" t="s">
        <v>14504</v>
      </c>
      <c r="H7439" s="197" t="s">
        <v>14505</v>
      </c>
      <c r="I7439" s="197" t="s">
        <v>30</v>
      </c>
      <c r="J7439" s="197" t="n">
        <v>9600.44</v>
      </c>
    </row>
    <row r="7440" customFormat="false" ht="51" hidden="false" customHeight="false" outlineLevel="0" collapsed="false">
      <c r="A7440" s="197" t="s">
        <v>14557</v>
      </c>
      <c r="B7440" s="710"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197" t="s">
        <v>14156</v>
      </c>
      <c r="D7440" s="197" t="s">
        <v>14558</v>
      </c>
      <c r="E7440" s="197" t="s">
        <v>14559</v>
      </c>
      <c r="F7440" s="197" t="s">
        <v>14560</v>
      </c>
      <c r="G7440" s="197" t="s">
        <v>14561</v>
      </c>
      <c r="H7440" s="197" t="s">
        <v>14562</v>
      </c>
      <c r="I7440" s="197" t="s">
        <v>30</v>
      </c>
      <c r="J7440" s="197" t="n">
        <v>962.73</v>
      </c>
    </row>
    <row r="7441" customFormat="false" ht="51" hidden="false" customHeight="false" outlineLevel="0" collapsed="false">
      <c r="A7441" s="197" t="s">
        <v>14563</v>
      </c>
      <c r="B7441" s="710"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197" t="s">
        <v>14156</v>
      </c>
      <c r="D7441" s="197" t="s">
        <v>14558</v>
      </c>
      <c r="E7441" s="197" t="s">
        <v>14559</v>
      </c>
      <c r="F7441" s="197" t="s">
        <v>14560</v>
      </c>
      <c r="G7441" s="197" t="s">
        <v>14561</v>
      </c>
      <c r="H7441" s="197" t="s">
        <v>14562</v>
      </c>
      <c r="I7441" s="197" t="s">
        <v>30</v>
      </c>
      <c r="J7441" s="197" t="n">
        <v>962.73</v>
      </c>
    </row>
    <row r="7442" customFormat="false" ht="51" hidden="false" customHeight="false" outlineLevel="0" collapsed="false">
      <c r="A7442" s="197" t="s">
        <v>14564</v>
      </c>
      <c r="B7442" s="710"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197" t="s">
        <v>14156</v>
      </c>
      <c r="D7442" s="197" t="s">
        <v>14558</v>
      </c>
      <c r="E7442" s="197" t="s">
        <v>14559</v>
      </c>
      <c r="F7442" s="197" t="s">
        <v>14560</v>
      </c>
      <c r="G7442" s="197" t="s">
        <v>14561</v>
      </c>
      <c r="H7442" s="197" t="s">
        <v>14565</v>
      </c>
      <c r="I7442" s="197" t="s">
        <v>30</v>
      </c>
      <c r="J7442" s="197" t="n">
        <v>1059.26</v>
      </c>
    </row>
    <row r="7443" customFormat="false" ht="51" hidden="false" customHeight="false" outlineLevel="0" collapsed="false">
      <c r="A7443" s="197" t="s">
        <v>14566</v>
      </c>
      <c r="B7443" s="710"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197" t="s">
        <v>14156</v>
      </c>
      <c r="D7443" s="197" t="s">
        <v>14558</v>
      </c>
      <c r="E7443" s="197" t="s">
        <v>14559</v>
      </c>
      <c r="F7443" s="197" t="s">
        <v>14560</v>
      </c>
      <c r="G7443" s="197" t="s">
        <v>14561</v>
      </c>
      <c r="H7443" s="197" t="s">
        <v>14565</v>
      </c>
      <c r="I7443" s="197" t="s">
        <v>30</v>
      </c>
      <c r="J7443" s="197" t="n">
        <v>1059.26</v>
      </c>
    </row>
    <row r="7444" customFormat="false" ht="51" hidden="false" customHeight="false" outlineLevel="0" collapsed="false">
      <c r="A7444" s="197" t="s">
        <v>14567</v>
      </c>
      <c r="B7444" s="710"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197" t="s">
        <v>14156</v>
      </c>
      <c r="D7444" s="197" t="s">
        <v>14558</v>
      </c>
      <c r="E7444" s="197" t="s">
        <v>14559</v>
      </c>
      <c r="F7444" s="197" t="s">
        <v>14560</v>
      </c>
      <c r="G7444" s="197" t="s">
        <v>14561</v>
      </c>
      <c r="H7444" s="197" t="s">
        <v>14568</v>
      </c>
      <c r="I7444" s="197" t="s">
        <v>30</v>
      </c>
      <c r="J7444" s="197" t="n">
        <v>1311.63</v>
      </c>
    </row>
    <row r="7445" customFormat="false" ht="51" hidden="false" customHeight="false" outlineLevel="0" collapsed="false">
      <c r="A7445" s="197" t="s">
        <v>14569</v>
      </c>
      <c r="B7445" s="710"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197" t="s">
        <v>14156</v>
      </c>
      <c r="D7445" s="197" t="s">
        <v>14558</v>
      </c>
      <c r="E7445" s="197" t="s">
        <v>14559</v>
      </c>
      <c r="F7445" s="197" t="s">
        <v>14560</v>
      </c>
      <c r="G7445" s="197" t="s">
        <v>14561</v>
      </c>
      <c r="H7445" s="197" t="s">
        <v>14568</v>
      </c>
      <c r="I7445" s="197" t="s">
        <v>30</v>
      </c>
      <c r="J7445" s="197" t="n">
        <v>1311.63</v>
      </c>
    </row>
    <row r="7446" customFormat="false" ht="51" hidden="false" customHeight="false" outlineLevel="0" collapsed="false">
      <c r="A7446" s="197" t="s">
        <v>14570</v>
      </c>
      <c r="B7446" s="710"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197" t="s">
        <v>14156</v>
      </c>
      <c r="D7446" s="197" t="s">
        <v>14558</v>
      </c>
      <c r="E7446" s="197" t="s">
        <v>14559</v>
      </c>
      <c r="F7446" s="197" t="s">
        <v>14560</v>
      </c>
      <c r="G7446" s="197" t="s">
        <v>14561</v>
      </c>
      <c r="H7446" s="197" t="s">
        <v>14571</v>
      </c>
      <c r="I7446" s="197" t="s">
        <v>30</v>
      </c>
      <c r="J7446" s="197" t="n">
        <v>1591.63</v>
      </c>
    </row>
    <row r="7447" customFormat="false" ht="51" hidden="false" customHeight="false" outlineLevel="0" collapsed="false">
      <c r="A7447" s="197" t="s">
        <v>14572</v>
      </c>
      <c r="B7447" s="710"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197" t="s">
        <v>14156</v>
      </c>
      <c r="D7447" s="197" t="s">
        <v>14558</v>
      </c>
      <c r="E7447" s="197" t="s">
        <v>14559</v>
      </c>
      <c r="F7447" s="197" t="s">
        <v>14560</v>
      </c>
      <c r="G7447" s="197" t="s">
        <v>14561</v>
      </c>
      <c r="H7447" s="197" t="s">
        <v>14571</v>
      </c>
      <c r="I7447" s="197" t="s">
        <v>30</v>
      </c>
      <c r="J7447" s="197" t="n">
        <v>1591.63</v>
      </c>
    </row>
    <row r="7448" customFormat="false" ht="51" hidden="false" customHeight="false" outlineLevel="0" collapsed="false">
      <c r="A7448" s="197" t="s">
        <v>14573</v>
      </c>
      <c r="B7448" s="710"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197" t="s">
        <v>14156</v>
      </c>
      <c r="D7448" s="197" t="s">
        <v>14163</v>
      </c>
      <c r="E7448" s="197" t="s">
        <v>14574</v>
      </c>
      <c r="F7448" s="197" t="s">
        <v>14575</v>
      </c>
      <c r="G7448" s="197" t="s">
        <v>14576</v>
      </c>
      <c r="H7448" s="197" t="s">
        <v>14534</v>
      </c>
      <c r="I7448" s="197" t="s">
        <v>30</v>
      </c>
      <c r="J7448" s="197" t="n">
        <v>1924.55</v>
      </c>
    </row>
    <row r="7449" customFormat="false" ht="51" hidden="false" customHeight="false" outlineLevel="0" collapsed="false">
      <c r="A7449" s="197" t="s">
        <v>14577</v>
      </c>
      <c r="B7449" s="710"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197" t="s">
        <v>14156</v>
      </c>
      <c r="D7449" s="197" t="s">
        <v>14163</v>
      </c>
      <c r="E7449" s="197" t="s">
        <v>14574</v>
      </c>
      <c r="F7449" s="197" t="s">
        <v>14575</v>
      </c>
      <c r="G7449" s="197" t="s">
        <v>14576</v>
      </c>
      <c r="H7449" s="197" t="s">
        <v>14534</v>
      </c>
      <c r="I7449" s="197" t="s">
        <v>30</v>
      </c>
      <c r="J7449" s="197" t="n">
        <v>1924.55</v>
      </c>
    </row>
    <row r="7450" customFormat="false" ht="51" hidden="false" customHeight="false" outlineLevel="0" collapsed="false">
      <c r="A7450" s="197" t="s">
        <v>14578</v>
      </c>
      <c r="B7450" s="710"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197" t="s">
        <v>14156</v>
      </c>
      <c r="D7450" s="197" t="s">
        <v>14558</v>
      </c>
      <c r="E7450" s="197" t="s">
        <v>14559</v>
      </c>
      <c r="F7450" s="197" t="s">
        <v>14560</v>
      </c>
      <c r="G7450" s="197" t="s">
        <v>14561</v>
      </c>
      <c r="H7450" s="197" t="s">
        <v>14579</v>
      </c>
      <c r="I7450" s="197" t="s">
        <v>30</v>
      </c>
      <c r="J7450" s="197" t="n">
        <v>2301.54</v>
      </c>
    </row>
    <row r="7451" customFormat="false" ht="51" hidden="false" customHeight="false" outlineLevel="0" collapsed="false">
      <c r="A7451" s="197" t="s">
        <v>14580</v>
      </c>
      <c r="B7451" s="710"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197" t="s">
        <v>14156</v>
      </c>
      <c r="D7451" s="197" t="s">
        <v>14558</v>
      </c>
      <c r="E7451" s="197" t="s">
        <v>14559</v>
      </c>
      <c r="F7451" s="197" t="s">
        <v>14560</v>
      </c>
      <c r="G7451" s="197" t="s">
        <v>14561</v>
      </c>
      <c r="H7451" s="197" t="s">
        <v>14579</v>
      </c>
      <c r="I7451" s="197" t="s">
        <v>30</v>
      </c>
      <c r="J7451" s="197" t="n">
        <v>2301.54</v>
      </c>
    </row>
    <row r="7452" customFormat="false" ht="51" hidden="false" customHeight="false" outlineLevel="0" collapsed="false">
      <c r="A7452" s="197" t="s">
        <v>14581</v>
      </c>
      <c r="B7452" s="710"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197" t="s">
        <v>14156</v>
      </c>
      <c r="D7452" s="197" t="s">
        <v>14558</v>
      </c>
      <c r="E7452" s="197" t="s">
        <v>14559</v>
      </c>
      <c r="F7452" s="197" t="s">
        <v>14560</v>
      </c>
      <c r="G7452" s="197" t="s">
        <v>14561</v>
      </c>
      <c r="H7452" s="197" t="s">
        <v>14582</v>
      </c>
      <c r="I7452" s="197" t="s">
        <v>30</v>
      </c>
      <c r="J7452" s="197" t="n">
        <v>2701.1</v>
      </c>
    </row>
    <row r="7453" customFormat="false" ht="51" hidden="false" customHeight="false" outlineLevel="0" collapsed="false">
      <c r="A7453" s="197" t="s">
        <v>14583</v>
      </c>
      <c r="B7453" s="710"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197" t="s">
        <v>14156</v>
      </c>
      <c r="D7453" s="197" t="s">
        <v>14558</v>
      </c>
      <c r="E7453" s="197" t="s">
        <v>14559</v>
      </c>
      <c r="F7453" s="197" t="s">
        <v>14560</v>
      </c>
      <c r="G7453" s="197" t="s">
        <v>14561</v>
      </c>
      <c r="H7453" s="197" t="s">
        <v>14582</v>
      </c>
      <c r="I7453" s="197" t="s">
        <v>30</v>
      </c>
      <c r="J7453" s="197" t="n">
        <v>2701.1</v>
      </c>
    </row>
    <row r="7454" customFormat="false" ht="51" hidden="false" customHeight="false" outlineLevel="0" collapsed="false">
      <c r="A7454" s="197" t="s">
        <v>14584</v>
      </c>
      <c r="B7454" s="710"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197" t="s">
        <v>14156</v>
      </c>
      <c r="D7454" s="197" t="s">
        <v>14558</v>
      </c>
      <c r="E7454" s="197" t="s">
        <v>14559</v>
      </c>
      <c r="F7454" s="197" t="s">
        <v>14560</v>
      </c>
      <c r="G7454" s="197" t="s">
        <v>14561</v>
      </c>
      <c r="H7454" s="197" t="s">
        <v>14585</v>
      </c>
      <c r="I7454" s="197" t="s">
        <v>30</v>
      </c>
      <c r="J7454" s="197" t="n">
        <v>3074.4</v>
      </c>
    </row>
    <row r="7455" customFormat="false" ht="51" hidden="false" customHeight="false" outlineLevel="0" collapsed="false">
      <c r="A7455" s="197" t="s">
        <v>14586</v>
      </c>
      <c r="B7455" s="710"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197" t="s">
        <v>14156</v>
      </c>
      <c r="D7455" s="197" t="s">
        <v>14558</v>
      </c>
      <c r="E7455" s="197" t="s">
        <v>14559</v>
      </c>
      <c r="F7455" s="197" t="s">
        <v>14560</v>
      </c>
      <c r="G7455" s="197" t="s">
        <v>14561</v>
      </c>
      <c r="H7455" s="197" t="s">
        <v>14585</v>
      </c>
      <c r="I7455" s="197" t="s">
        <v>30</v>
      </c>
      <c r="J7455" s="197" t="n">
        <v>3074.4</v>
      </c>
    </row>
    <row r="7456" customFormat="false" ht="51" hidden="false" customHeight="false" outlineLevel="0" collapsed="false">
      <c r="A7456" s="197" t="s">
        <v>14587</v>
      </c>
      <c r="B7456" s="710"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197" t="s">
        <v>14156</v>
      </c>
      <c r="D7456" s="197" t="s">
        <v>14558</v>
      </c>
      <c r="E7456" s="197" t="s">
        <v>14559</v>
      </c>
      <c r="F7456" s="197" t="s">
        <v>14560</v>
      </c>
      <c r="G7456" s="197" t="s">
        <v>14561</v>
      </c>
      <c r="H7456" s="197" t="s">
        <v>14588</v>
      </c>
      <c r="I7456" s="197" t="s">
        <v>30</v>
      </c>
      <c r="J7456" s="197" t="n">
        <v>3681.8</v>
      </c>
    </row>
    <row r="7457" customFormat="false" ht="51" hidden="false" customHeight="false" outlineLevel="0" collapsed="false">
      <c r="A7457" s="197" t="s">
        <v>14589</v>
      </c>
      <c r="B7457" s="710"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197" t="s">
        <v>14156</v>
      </c>
      <c r="D7457" s="197" t="s">
        <v>14558</v>
      </c>
      <c r="E7457" s="197" t="s">
        <v>14559</v>
      </c>
      <c r="F7457" s="197" t="s">
        <v>14560</v>
      </c>
      <c r="G7457" s="197" t="s">
        <v>14561</v>
      </c>
      <c r="H7457" s="197" t="s">
        <v>14588</v>
      </c>
      <c r="I7457" s="197" t="s">
        <v>30</v>
      </c>
      <c r="J7457" s="197" t="n">
        <v>3681.8</v>
      </c>
    </row>
    <row r="7458" customFormat="false" ht="51" hidden="false" customHeight="false" outlineLevel="0" collapsed="false">
      <c r="A7458" s="197" t="s">
        <v>14590</v>
      </c>
      <c r="B7458" s="710"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197" t="s">
        <v>14156</v>
      </c>
      <c r="D7458" s="197" t="s">
        <v>14558</v>
      </c>
      <c r="E7458" s="197" t="s">
        <v>14559</v>
      </c>
      <c r="F7458" s="197" t="s">
        <v>14560</v>
      </c>
      <c r="G7458" s="197" t="s">
        <v>14561</v>
      </c>
      <c r="H7458" s="197" t="s">
        <v>14591</v>
      </c>
      <c r="I7458" s="197" t="s">
        <v>30</v>
      </c>
      <c r="J7458" s="197" t="n">
        <v>3983.87</v>
      </c>
    </row>
    <row r="7459" customFormat="false" ht="51" hidden="false" customHeight="false" outlineLevel="0" collapsed="false">
      <c r="A7459" s="197" t="s">
        <v>14592</v>
      </c>
      <c r="B7459" s="710"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197" t="s">
        <v>14156</v>
      </c>
      <c r="D7459" s="197" t="s">
        <v>14558</v>
      </c>
      <c r="E7459" s="197" t="s">
        <v>14559</v>
      </c>
      <c r="F7459" s="197" t="s">
        <v>14560</v>
      </c>
      <c r="G7459" s="197" t="s">
        <v>14561</v>
      </c>
      <c r="H7459" s="197" t="s">
        <v>14591</v>
      </c>
      <c r="I7459" s="197" t="s">
        <v>30</v>
      </c>
      <c r="J7459" s="197" t="n">
        <v>3983.87</v>
      </c>
    </row>
    <row r="7460" customFormat="false" ht="51" hidden="false" customHeight="false" outlineLevel="0" collapsed="false">
      <c r="A7460" s="197" t="s">
        <v>14593</v>
      </c>
      <c r="B7460" s="710"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197" t="s">
        <v>14156</v>
      </c>
      <c r="D7460" s="197" t="s">
        <v>14558</v>
      </c>
      <c r="E7460" s="197" t="s">
        <v>14559</v>
      </c>
      <c r="F7460" s="197" t="s">
        <v>14560</v>
      </c>
      <c r="G7460" s="197" t="s">
        <v>14561</v>
      </c>
      <c r="H7460" s="197" t="s">
        <v>14594</v>
      </c>
      <c r="I7460" s="197" t="s">
        <v>30</v>
      </c>
      <c r="J7460" s="197" t="n">
        <v>4985.19</v>
      </c>
    </row>
    <row r="7461" customFormat="false" ht="51" hidden="false" customHeight="false" outlineLevel="0" collapsed="false">
      <c r="A7461" s="197" t="s">
        <v>14595</v>
      </c>
      <c r="B7461" s="710"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197" t="s">
        <v>14156</v>
      </c>
      <c r="D7461" s="197" t="s">
        <v>14558</v>
      </c>
      <c r="E7461" s="197" t="s">
        <v>14559</v>
      </c>
      <c r="F7461" s="197" t="s">
        <v>14560</v>
      </c>
      <c r="G7461" s="197" t="s">
        <v>14561</v>
      </c>
      <c r="H7461" s="197" t="s">
        <v>14594</v>
      </c>
      <c r="I7461" s="197" t="s">
        <v>30</v>
      </c>
      <c r="J7461" s="197" t="n">
        <v>4985.19</v>
      </c>
    </row>
    <row r="7462" customFormat="false" ht="51" hidden="false" customHeight="false" outlineLevel="0" collapsed="false">
      <c r="A7462" s="197" t="s">
        <v>14596</v>
      </c>
      <c r="B7462" s="710"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197" t="s">
        <v>14597</v>
      </c>
      <c r="D7462" s="197" t="s">
        <v>14501</v>
      </c>
      <c r="E7462" s="197" t="s">
        <v>14502</v>
      </c>
      <c r="F7462" s="197" t="s">
        <v>14503</v>
      </c>
      <c r="G7462" s="197" t="s">
        <v>14504</v>
      </c>
      <c r="H7462" s="197" t="s">
        <v>14598</v>
      </c>
      <c r="I7462" s="197" t="s">
        <v>30</v>
      </c>
      <c r="J7462" s="197" t="n">
        <v>9581.92</v>
      </c>
    </row>
    <row r="7463" customFormat="false" ht="51" hidden="false" customHeight="false" outlineLevel="0" collapsed="false">
      <c r="A7463" s="197" t="s">
        <v>14599</v>
      </c>
      <c r="B7463" s="710"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197" t="s">
        <v>14597</v>
      </c>
      <c r="D7463" s="197" t="s">
        <v>14501</v>
      </c>
      <c r="E7463" s="197" t="s">
        <v>14502</v>
      </c>
      <c r="F7463" s="197" t="s">
        <v>14503</v>
      </c>
      <c r="G7463" s="197" t="s">
        <v>14504</v>
      </c>
      <c r="H7463" s="197" t="s">
        <v>14598</v>
      </c>
      <c r="I7463" s="197" t="s">
        <v>30</v>
      </c>
      <c r="J7463" s="197" t="n">
        <v>9581.92</v>
      </c>
    </row>
    <row r="7464" customFormat="false" ht="51" hidden="false" customHeight="false" outlineLevel="0" collapsed="false">
      <c r="A7464" s="197" t="s">
        <v>14600</v>
      </c>
      <c r="B7464" s="710"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197" t="s">
        <v>14601</v>
      </c>
      <c r="D7464" s="197" t="s">
        <v>14602</v>
      </c>
      <c r="E7464" s="197" t="s">
        <v>14465</v>
      </c>
      <c r="F7464" s="197" t="s">
        <v>14466</v>
      </c>
      <c r="G7464" s="197" t="s">
        <v>14521</v>
      </c>
      <c r="H7464" s="197" t="s">
        <v>14603</v>
      </c>
      <c r="I7464" s="197" t="s">
        <v>30</v>
      </c>
      <c r="J7464" s="197" t="n">
        <v>12143.42</v>
      </c>
    </row>
    <row r="7465" customFormat="false" ht="51" hidden="false" customHeight="false" outlineLevel="0" collapsed="false">
      <c r="A7465" s="197" t="s">
        <v>14604</v>
      </c>
      <c r="B7465" s="710"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197" t="s">
        <v>14601</v>
      </c>
      <c r="D7465" s="197" t="s">
        <v>14602</v>
      </c>
      <c r="E7465" s="197" t="s">
        <v>14465</v>
      </c>
      <c r="F7465" s="197" t="s">
        <v>14466</v>
      </c>
      <c r="G7465" s="197" t="s">
        <v>14521</v>
      </c>
      <c r="H7465" s="197" t="s">
        <v>14603</v>
      </c>
      <c r="I7465" s="197" t="s">
        <v>30</v>
      </c>
      <c r="J7465" s="197" t="n">
        <v>12143.42</v>
      </c>
    </row>
    <row r="7466" customFormat="false" ht="51" hidden="false" customHeight="false" outlineLevel="0" collapsed="false">
      <c r="A7466" s="197" t="s">
        <v>14605</v>
      </c>
      <c r="B7466" s="710"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197" t="s">
        <v>14601</v>
      </c>
      <c r="D7466" s="197" t="s">
        <v>14602</v>
      </c>
      <c r="E7466" s="197" t="s">
        <v>14465</v>
      </c>
      <c r="F7466" s="197" t="s">
        <v>14466</v>
      </c>
      <c r="G7466" s="197" t="s">
        <v>14521</v>
      </c>
      <c r="H7466" s="197" t="s">
        <v>14606</v>
      </c>
      <c r="I7466" s="197" t="s">
        <v>30</v>
      </c>
      <c r="J7466" s="197" t="n">
        <v>18412.99</v>
      </c>
    </row>
    <row r="7467" customFormat="false" ht="51" hidden="false" customHeight="false" outlineLevel="0" collapsed="false">
      <c r="A7467" s="197" t="s">
        <v>14607</v>
      </c>
      <c r="B7467" s="710"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197" t="s">
        <v>14601</v>
      </c>
      <c r="D7467" s="197" t="s">
        <v>14602</v>
      </c>
      <c r="E7467" s="197" t="s">
        <v>14465</v>
      </c>
      <c r="F7467" s="197" t="s">
        <v>14466</v>
      </c>
      <c r="G7467" s="197" t="s">
        <v>14521</v>
      </c>
      <c r="H7467" s="197" t="s">
        <v>14606</v>
      </c>
      <c r="I7467" s="197" t="s">
        <v>30</v>
      </c>
      <c r="J7467" s="197" t="n">
        <v>18412.99</v>
      </c>
    </row>
    <row r="7468" customFormat="false" ht="51" hidden="false" customHeight="false" outlineLevel="0" collapsed="false">
      <c r="A7468" s="197" t="s">
        <v>14608</v>
      </c>
      <c r="B7468" s="710"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197" t="s">
        <v>14597</v>
      </c>
      <c r="D7468" s="197" t="s">
        <v>14501</v>
      </c>
      <c r="E7468" s="197" t="s">
        <v>14502</v>
      </c>
      <c r="F7468" s="197" t="s">
        <v>14503</v>
      </c>
      <c r="G7468" s="197" t="s">
        <v>14504</v>
      </c>
      <c r="H7468" s="197" t="s">
        <v>14514</v>
      </c>
      <c r="I7468" s="197" t="s">
        <v>30</v>
      </c>
      <c r="J7468" s="197" t="n">
        <v>20235.01</v>
      </c>
    </row>
    <row r="7469" customFormat="false" ht="51" hidden="false" customHeight="false" outlineLevel="0" collapsed="false">
      <c r="A7469" s="197" t="s">
        <v>14609</v>
      </c>
      <c r="B7469" s="710"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197" t="s">
        <v>14597</v>
      </c>
      <c r="D7469" s="197" t="s">
        <v>14501</v>
      </c>
      <c r="E7469" s="197" t="s">
        <v>14502</v>
      </c>
      <c r="F7469" s="197" t="s">
        <v>14503</v>
      </c>
      <c r="G7469" s="197" t="s">
        <v>14504</v>
      </c>
      <c r="H7469" s="197" t="s">
        <v>14514</v>
      </c>
      <c r="I7469" s="197" t="s">
        <v>30</v>
      </c>
      <c r="J7469" s="197" t="n">
        <v>20235.01</v>
      </c>
    </row>
    <row r="7470" customFormat="false" ht="51" hidden="false" customHeight="false" outlineLevel="0" collapsed="false">
      <c r="A7470" s="197" t="s">
        <v>14610</v>
      </c>
      <c r="B7470" s="710"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197" t="s">
        <v>14597</v>
      </c>
      <c r="D7470" s="197" t="s">
        <v>14501</v>
      </c>
      <c r="E7470" s="197" t="s">
        <v>14502</v>
      </c>
      <c r="F7470" s="197" t="s">
        <v>14503</v>
      </c>
      <c r="G7470" s="197" t="s">
        <v>14504</v>
      </c>
      <c r="H7470" s="197" t="s">
        <v>14517</v>
      </c>
      <c r="I7470" s="197" t="s">
        <v>30</v>
      </c>
      <c r="J7470" s="197" t="n">
        <v>27000.55</v>
      </c>
    </row>
    <row r="7471" customFormat="false" ht="51" hidden="false" customHeight="false" outlineLevel="0" collapsed="false">
      <c r="A7471" s="197" t="s">
        <v>14611</v>
      </c>
      <c r="B7471" s="710"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197" t="s">
        <v>14597</v>
      </c>
      <c r="D7471" s="197" t="s">
        <v>14501</v>
      </c>
      <c r="E7471" s="197" t="s">
        <v>14502</v>
      </c>
      <c r="F7471" s="197" t="s">
        <v>14503</v>
      </c>
      <c r="G7471" s="197" t="s">
        <v>14504</v>
      </c>
      <c r="H7471" s="197" t="s">
        <v>14517</v>
      </c>
      <c r="I7471" s="197" t="s">
        <v>30</v>
      </c>
      <c r="J7471" s="197" t="n">
        <v>27000.55</v>
      </c>
    </row>
    <row r="7472" customFormat="false" ht="51" hidden="false" customHeight="false" outlineLevel="0" collapsed="false">
      <c r="A7472" s="197" t="s">
        <v>14612</v>
      </c>
      <c r="B7472" s="710"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197" t="s">
        <v>14613</v>
      </c>
      <c r="D7472" s="197" t="s">
        <v>14520</v>
      </c>
      <c r="E7472" s="197" t="s">
        <v>14465</v>
      </c>
      <c r="F7472" s="197" t="s">
        <v>14466</v>
      </c>
      <c r="G7472" s="197" t="s">
        <v>14521</v>
      </c>
      <c r="H7472" s="197" t="s">
        <v>14614</v>
      </c>
      <c r="I7472" s="197" t="s">
        <v>30</v>
      </c>
      <c r="J7472" s="197" t="n">
        <v>962.73</v>
      </c>
    </row>
    <row r="7473" customFormat="false" ht="51" hidden="false" customHeight="false" outlineLevel="0" collapsed="false">
      <c r="A7473" s="197" t="s">
        <v>14615</v>
      </c>
      <c r="B7473" s="710"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197" t="s">
        <v>14613</v>
      </c>
      <c r="D7473" s="197" t="s">
        <v>14520</v>
      </c>
      <c r="E7473" s="197" t="s">
        <v>14465</v>
      </c>
      <c r="F7473" s="197" t="s">
        <v>14466</v>
      </c>
      <c r="G7473" s="197" t="s">
        <v>14521</v>
      </c>
      <c r="H7473" s="197" t="s">
        <v>14614</v>
      </c>
      <c r="I7473" s="197" t="s">
        <v>30</v>
      </c>
      <c r="J7473" s="197" t="n">
        <v>962.73</v>
      </c>
    </row>
    <row r="7474" customFormat="false" ht="51" hidden="false" customHeight="false" outlineLevel="0" collapsed="false">
      <c r="A7474" s="197" t="s">
        <v>14616</v>
      </c>
      <c r="B7474" s="710"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197" t="s">
        <v>14613</v>
      </c>
      <c r="D7474" s="197" t="s">
        <v>14520</v>
      </c>
      <c r="E7474" s="197" t="s">
        <v>14465</v>
      </c>
      <c r="F7474" s="197" t="s">
        <v>14466</v>
      </c>
      <c r="G7474" s="197" t="s">
        <v>14521</v>
      </c>
      <c r="H7474" s="197" t="s">
        <v>14617</v>
      </c>
      <c r="I7474" s="197" t="s">
        <v>30</v>
      </c>
      <c r="J7474" s="197" t="n">
        <v>1059.26</v>
      </c>
    </row>
    <row r="7475" customFormat="false" ht="51" hidden="false" customHeight="false" outlineLevel="0" collapsed="false">
      <c r="A7475" s="197" t="s">
        <v>14618</v>
      </c>
      <c r="B7475" s="710"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197" t="s">
        <v>14613</v>
      </c>
      <c r="D7475" s="197" t="s">
        <v>14520</v>
      </c>
      <c r="E7475" s="197" t="s">
        <v>14465</v>
      </c>
      <c r="F7475" s="197" t="s">
        <v>14466</v>
      </c>
      <c r="G7475" s="197" t="s">
        <v>14521</v>
      </c>
      <c r="H7475" s="197" t="s">
        <v>14617</v>
      </c>
      <c r="I7475" s="197" t="s">
        <v>30</v>
      </c>
      <c r="J7475" s="197" t="n">
        <v>1059.26</v>
      </c>
    </row>
    <row r="7476" customFormat="false" ht="51" hidden="false" customHeight="false" outlineLevel="0" collapsed="false">
      <c r="A7476" s="197" t="s">
        <v>14619</v>
      </c>
      <c r="B7476" s="710"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197" t="s">
        <v>14613</v>
      </c>
      <c r="D7476" s="197" t="s">
        <v>14520</v>
      </c>
      <c r="E7476" s="197" t="s">
        <v>14465</v>
      </c>
      <c r="F7476" s="197" t="s">
        <v>14466</v>
      </c>
      <c r="G7476" s="197" t="s">
        <v>14521</v>
      </c>
      <c r="H7476" s="197" t="s">
        <v>14620</v>
      </c>
      <c r="I7476" s="197" t="s">
        <v>30</v>
      </c>
      <c r="J7476" s="197" t="n">
        <v>1311.63</v>
      </c>
    </row>
    <row r="7477" customFormat="false" ht="51" hidden="false" customHeight="false" outlineLevel="0" collapsed="false">
      <c r="A7477" s="197" t="s">
        <v>14621</v>
      </c>
      <c r="B7477" s="710"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197" t="s">
        <v>14613</v>
      </c>
      <c r="D7477" s="197" t="s">
        <v>14520</v>
      </c>
      <c r="E7477" s="197" t="s">
        <v>14465</v>
      </c>
      <c r="F7477" s="197" t="s">
        <v>14466</v>
      </c>
      <c r="G7477" s="197" t="s">
        <v>14521</v>
      </c>
      <c r="H7477" s="197" t="s">
        <v>14620</v>
      </c>
      <c r="I7477" s="197" t="s">
        <v>30</v>
      </c>
      <c r="J7477" s="197" t="n">
        <v>1311.63</v>
      </c>
    </row>
    <row r="7478" customFormat="false" ht="51" hidden="false" customHeight="false" outlineLevel="0" collapsed="false">
      <c r="A7478" s="197" t="s">
        <v>14622</v>
      </c>
      <c r="B7478" s="710"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197" t="s">
        <v>14613</v>
      </c>
      <c r="D7478" s="197" t="s">
        <v>14520</v>
      </c>
      <c r="E7478" s="197" t="s">
        <v>14465</v>
      </c>
      <c r="F7478" s="197" t="s">
        <v>14466</v>
      </c>
      <c r="G7478" s="197" t="s">
        <v>14521</v>
      </c>
      <c r="H7478" s="197" t="s">
        <v>14623</v>
      </c>
      <c r="I7478" s="197" t="s">
        <v>30</v>
      </c>
      <c r="J7478" s="197" t="n">
        <v>1592.06</v>
      </c>
    </row>
    <row r="7479" customFormat="false" ht="51" hidden="false" customHeight="false" outlineLevel="0" collapsed="false">
      <c r="A7479" s="197" t="s">
        <v>14624</v>
      </c>
      <c r="B7479" s="710"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197" t="s">
        <v>14613</v>
      </c>
      <c r="D7479" s="197" t="s">
        <v>14520</v>
      </c>
      <c r="E7479" s="197" t="s">
        <v>14465</v>
      </c>
      <c r="F7479" s="197" t="s">
        <v>14466</v>
      </c>
      <c r="G7479" s="197" t="s">
        <v>14521</v>
      </c>
      <c r="H7479" s="197" t="s">
        <v>14623</v>
      </c>
      <c r="I7479" s="197" t="s">
        <v>30</v>
      </c>
      <c r="J7479" s="197" t="n">
        <v>1592.06</v>
      </c>
    </row>
    <row r="7480" customFormat="false" ht="51" hidden="false" customHeight="false" outlineLevel="0" collapsed="false">
      <c r="A7480" s="197" t="s">
        <v>14625</v>
      </c>
      <c r="B7480" s="710"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197" t="s">
        <v>14613</v>
      </c>
      <c r="D7480" s="197" t="s">
        <v>14520</v>
      </c>
      <c r="E7480" s="197" t="s">
        <v>14465</v>
      </c>
      <c r="F7480" s="197" t="s">
        <v>14466</v>
      </c>
      <c r="G7480" s="197" t="s">
        <v>14521</v>
      </c>
      <c r="H7480" s="197" t="s">
        <v>14626</v>
      </c>
      <c r="I7480" s="197" t="s">
        <v>30</v>
      </c>
      <c r="J7480" s="197" t="n">
        <v>1944.5</v>
      </c>
    </row>
    <row r="7481" customFormat="false" ht="51" hidden="false" customHeight="false" outlineLevel="0" collapsed="false">
      <c r="A7481" s="197" t="s">
        <v>14627</v>
      </c>
      <c r="B7481" s="710"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197" t="s">
        <v>14613</v>
      </c>
      <c r="D7481" s="197" t="s">
        <v>14520</v>
      </c>
      <c r="E7481" s="197" t="s">
        <v>14465</v>
      </c>
      <c r="F7481" s="197" t="s">
        <v>14466</v>
      </c>
      <c r="G7481" s="197" t="s">
        <v>14521</v>
      </c>
      <c r="H7481" s="197" t="s">
        <v>14626</v>
      </c>
      <c r="I7481" s="197" t="s">
        <v>30</v>
      </c>
      <c r="J7481" s="197" t="n">
        <v>1944.5</v>
      </c>
    </row>
    <row r="7482" customFormat="false" ht="51" hidden="false" customHeight="false" outlineLevel="0" collapsed="false">
      <c r="A7482" s="197" t="s">
        <v>14628</v>
      </c>
      <c r="B7482" s="710"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197" t="s">
        <v>14613</v>
      </c>
      <c r="D7482" s="197" t="s">
        <v>14520</v>
      </c>
      <c r="E7482" s="197" t="s">
        <v>14465</v>
      </c>
      <c r="F7482" s="197" t="s">
        <v>14466</v>
      </c>
      <c r="G7482" s="197" t="s">
        <v>14521</v>
      </c>
      <c r="H7482" s="197" t="s">
        <v>14629</v>
      </c>
      <c r="I7482" s="197" t="s">
        <v>30</v>
      </c>
      <c r="J7482" s="197" t="n">
        <v>2324.67</v>
      </c>
    </row>
    <row r="7483" customFormat="false" ht="51" hidden="false" customHeight="false" outlineLevel="0" collapsed="false">
      <c r="A7483" s="197" t="s">
        <v>14630</v>
      </c>
      <c r="B7483" s="710"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197" t="s">
        <v>14613</v>
      </c>
      <c r="D7483" s="197" t="s">
        <v>14520</v>
      </c>
      <c r="E7483" s="197" t="s">
        <v>14465</v>
      </c>
      <c r="F7483" s="197" t="s">
        <v>14466</v>
      </c>
      <c r="G7483" s="197" t="s">
        <v>14521</v>
      </c>
      <c r="H7483" s="197" t="s">
        <v>14629</v>
      </c>
      <c r="I7483" s="197" t="s">
        <v>30</v>
      </c>
      <c r="J7483" s="197" t="n">
        <v>2324.67</v>
      </c>
    </row>
    <row r="7484" customFormat="false" ht="51" hidden="false" customHeight="false" outlineLevel="0" collapsed="false">
      <c r="A7484" s="197" t="s">
        <v>14631</v>
      </c>
      <c r="B7484" s="710"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197" t="s">
        <v>14613</v>
      </c>
      <c r="D7484" s="197" t="s">
        <v>14520</v>
      </c>
      <c r="E7484" s="197" t="s">
        <v>14465</v>
      </c>
      <c r="F7484" s="197" t="s">
        <v>14466</v>
      </c>
      <c r="G7484" s="197" t="s">
        <v>14521</v>
      </c>
      <c r="H7484" s="197" t="s">
        <v>14632</v>
      </c>
      <c r="I7484" s="197" t="s">
        <v>30</v>
      </c>
      <c r="J7484" s="197" t="n">
        <v>2726.48</v>
      </c>
    </row>
    <row r="7485" customFormat="false" ht="51" hidden="false" customHeight="false" outlineLevel="0" collapsed="false">
      <c r="A7485" s="197" t="s">
        <v>14633</v>
      </c>
      <c r="B7485" s="710"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197" t="s">
        <v>14613</v>
      </c>
      <c r="D7485" s="197" t="s">
        <v>14520</v>
      </c>
      <c r="E7485" s="197" t="s">
        <v>14465</v>
      </c>
      <c r="F7485" s="197" t="s">
        <v>14466</v>
      </c>
      <c r="G7485" s="197" t="s">
        <v>14521</v>
      </c>
      <c r="H7485" s="197" t="s">
        <v>14632</v>
      </c>
      <c r="I7485" s="197" t="s">
        <v>30</v>
      </c>
      <c r="J7485" s="197" t="n">
        <v>2726.48</v>
      </c>
    </row>
    <row r="7486" customFormat="false" ht="51" hidden="false" customHeight="false" outlineLevel="0" collapsed="false">
      <c r="A7486" s="197" t="s">
        <v>14634</v>
      </c>
      <c r="B7486" s="710"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197" t="s">
        <v>14613</v>
      </c>
      <c r="D7486" s="197" t="s">
        <v>14520</v>
      </c>
      <c r="E7486" s="197" t="s">
        <v>14465</v>
      </c>
      <c r="F7486" s="197" t="s">
        <v>14466</v>
      </c>
      <c r="G7486" s="197" t="s">
        <v>14521</v>
      </c>
      <c r="H7486" s="197" t="s">
        <v>14635</v>
      </c>
      <c r="I7486" s="197" t="s">
        <v>30</v>
      </c>
      <c r="J7486" s="197" t="n">
        <v>3194.34</v>
      </c>
    </row>
    <row r="7487" customFormat="false" ht="51" hidden="false" customHeight="false" outlineLevel="0" collapsed="false">
      <c r="A7487" s="197" t="s">
        <v>14636</v>
      </c>
      <c r="B7487" s="710"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197" t="s">
        <v>14613</v>
      </c>
      <c r="D7487" s="197" t="s">
        <v>14520</v>
      </c>
      <c r="E7487" s="197" t="s">
        <v>14465</v>
      </c>
      <c r="F7487" s="197" t="s">
        <v>14466</v>
      </c>
      <c r="G7487" s="197" t="s">
        <v>14521</v>
      </c>
      <c r="H7487" s="197" t="s">
        <v>14635</v>
      </c>
      <c r="I7487" s="197" t="s">
        <v>30</v>
      </c>
      <c r="J7487" s="197" t="n">
        <v>3194.34</v>
      </c>
    </row>
    <row r="7488" customFormat="false" ht="51" hidden="false" customHeight="false" outlineLevel="0" collapsed="false">
      <c r="A7488" s="197" t="s">
        <v>14637</v>
      </c>
      <c r="B7488" s="710"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197" t="s">
        <v>14613</v>
      </c>
      <c r="D7488" s="197" t="s">
        <v>14520</v>
      </c>
      <c r="E7488" s="197" t="s">
        <v>14465</v>
      </c>
      <c r="F7488" s="197" t="s">
        <v>14466</v>
      </c>
      <c r="G7488" s="197" t="s">
        <v>14521</v>
      </c>
      <c r="H7488" s="197" t="s">
        <v>14638</v>
      </c>
      <c r="I7488" s="197" t="s">
        <v>30</v>
      </c>
      <c r="J7488" s="197" t="n">
        <v>3832.61</v>
      </c>
    </row>
    <row r="7489" customFormat="false" ht="51" hidden="false" customHeight="false" outlineLevel="0" collapsed="false">
      <c r="A7489" s="197" t="s">
        <v>14639</v>
      </c>
      <c r="B7489" s="710"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197" t="s">
        <v>14613</v>
      </c>
      <c r="D7489" s="197" t="s">
        <v>14520</v>
      </c>
      <c r="E7489" s="197" t="s">
        <v>14465</v>
      </c>
      <c r="F7489" s="197" t="s">
        <v>14466</v>
      </c>
      <c r="G7489" s="197" t="s">
        <v>14521</v>
      </c>
      <c r="H7489" s="197" t="s">
        <v>14638</v>
      </c>
      <c r="I7489" s="197" t="s">
        <v>30</v>
      </c>
      <c r="J7489" s="197" t="n">
        <v>3832.61</v>
      </c>
    </row>
    <row r="7490" customFormat="false" ht="51" hidden="false" customHeight="false" outlineLevel="0" collapsed="false">
      <c r="A7490" s="197" t="s">
        <v>14640</v>
      </c>
      <c r="B7490" s="710"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197" t="s">
        <v>14613</v>
      </c>
      <c r="D7490" s="197" t="s">
        <v>14520</v>
      </c>
      <c r="E7490" s="197" t="s">
        <v>14465</v>
      </c>
      <c r="F7490" s="197" t="s">
        <v>14466</v>
      </c>
      <c r="G7490" s="197" t="s">
        <v>14521</v>
      </c>
      <c r="H7490" s="197" t="s">
        <v>14641</v>
      </c>
      <c r="I7490" s="197" t="s">
        <v>30</v>
      </c>
      <c r="J7490" s="197" t="n">
        <v>4384.28</v>
      </c>
    </row>
    <row r="7491" customFormat="false" ht="51" hidden="false" customHeight="false" outlineLevel="0" collapsed="false">
      <c r="A7491" s="197" t="s">
        <v>14642</v>
      </c>
      <c r="B7491" s="710"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197" t="s">
        <v>14613</v>
      </c>
      <c r="D7491" s="197" t="s">
        <v>14520</v>
      </c>
      <c r="E7491" s="197" t="s">
        <v>14465</v>
      </c>
      <c r="F7491" s="197" t="s">
        <v>14466</v>
      </c>
      <c r="G7491" s="197" t="s">
        <v>14521</v>
      </c>
      <c r="H7491" s="197" t="s">
        <v>14641</v>
      </c>
      <c r="I7491" s="197" t="s">
        <v>30</v>
      </c>
      <c r="J7491" s="197" t="n">
        <v>4384.28</v>
      </c>
    </row>
    <row r="7492" customFormat="false" ht="51" hidden="false" customHeight="false" outlineLevel="0" collapsed="false">
      <c r="A7492" s="197" t="s">
        <v>14643</v>
      </c>
      <c r="B7492" s="710"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197" t="s">
        <v>14613</v>
      </c>
      <c r="D7492" s="197" t="s">
        <v>14520</v>
      </c>
      <c r="E7492" s="197" t="s">
        <v>14465</v>
      </c>
      <c r="F7492" s="197" t="s">
        <v>14466</v>
      </c>
      <c r="G7492" s="197" t="s">
        <v>14521</v>
      </c>
      <c r="H7492" s="197" t="s">
        <v>14644</v>
      </c>
      <c r="I7492" s="197" t="s">
        <v>30</v>
      </c>
      <c r="J7492" s="197" t="n">
        <v>5928.01</v>
      </c>
    </row>
    <row r="7493" customFormat="false" ht="51" hidden="false" customHeight="false" outlineLevel="0" collapsed="false">
      <c r="A7493" s="197" t="s">
        <v>14645</v>
      </c>
      <c r="B7493" s="710"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197" t="s">
        <v>14613</v>
      </c>
      <c r="D7493" s="197" t="s">
        <v>14520</v>
      </c>
      <c r="E7493" s="197" t="s">
        <v>14465</v>
      </c>
      <c r="F7493" s="197" t="s">
        <v>14466</v>
      </c>
      <c r="G7493" s="197" t="s">
        <v>14521</v>
      </c>
      <c r="H7493" s="197" t="s">
        <v>14644</v>
      </c>
      <c r="I7493" s="197" t="s">
        <v>30</v>
      </c>
      <c r="J7493" s="197" t="n">
        <v>5928.01</v>
      </c>
    </row>
    <row r="7494" customFormat="false" ht="51" hidden="false" customHeight="false" outlineLevel="0" collapsed="false">
      <c r="A7494" s="197" t="s">
        <v>14646</v>
      </c>
      <c r="B7494" s="710"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197" t="s">
        <v>14597</v>
      </c>
      <c r="D7494" s="197" t="s">
        <v>14555</v>
      </c>
      <c r="E7494" s="197" t="s">
        <v>14502</v>
      </c>
      <c r="F7494" s="197" t="s">
        <v>14503</v>
      </c>
      <c r="G7494" s="197" t="s">
        <v>14504</v>
      </c>
      <c r="H7494" s="197" t="s">
        <v>14598</v>
      </c>
      <c r="I7494" s="197" t="s">
        <v>30</v>
      </c>
      <c r="J7494" s="197" t="n">
        <v>10222.35</v>
      </c>
    </row>
    <row r="7495" customFormat="false" ht="51" hidden="false" customHeight="false" outlineLevel="0" collapsed="false">
      <c r="A7495" s="197" t="s">
        <v>14647</v>
      </c>
      <c r="B7495" s="710"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197" t="s">
        <v>14597</v>
      </c>
      <c r="D7495" s="197" t="s">
        <v>14555</v>
      </c>
      <c r="E7495" s="197" t="s">
        <v>14502</v>
      </c>
      <c r="F7495" s="197" t="s">
        <v>14503</v>
      </c>
      <c r="G7495" s="197" t="s">
        <v>14504</v>
      </c>
      <c r="H7495" s="197" t="s">
        <v>14598</v>
      </c>
      <c r="I7495" s="197" t="s">
        <v>30</v>
      </c>
      <c r="J7495" s="197" t="n">
        <v>10222.35</v>
      </c>
    </row>
    <row r="7496" customFormat="false" ht="38.25" hidden="false" customHeight="false" outlineLevel="0" collapsed="false">
      <c r="A7496" s="197" t="s">
        <v>14648</v>
      </c>
      <c r="B7496" s="710" t="str">
        <f aca="false">C7496&amp;D7496&amp;E7496&amp;F7496&amp;G7496&amp;H7496</f>
        <v>ADICIONAL DE EXTENSAO EXCEDENTE A 1,0M,POR CADA 0,5M OU FRACAO EM TUBOS COM FLANGES SOLDADOS,CLASSE K-9,PN-10,REVESTIMENTO INTERNO COM CIMENTO ALUMINOSO,PARA ESGOTO SANITARIO,COM DIAMETRO DE 80MM.FORNECIMENTO</v>
      </c>
      <c r="C7496" s="197" t="s">
        <v>14246</v>
      </c>
      <c r="D7496" s="197" t="s">
        <v>14649</v>
      </c>
      <c r="E7496" s="197" t="s">
        <v>14650</v>
      </c>
      <c r="F7496" s="197" t="s">
        <v>14651</v>
      </c>
      <c r="I7496" s="197" t="s">
        <v>338</v>
      </c>
      <c r="J7496" s="197" t="n">
        <v>322.59</v>
      </c>
    </row>
    <row r="7497" customFormat="false" ht="38.25" hidden="false" customHeight="false" outlineLevel="0" collapsed="false">
      <c r="A7497" s="197" t="s">
        <v>14652</v>
      </c>
      <c r="B7497" s="710" t="str">
        <f aca="false">C7497&amp;D7497&amp;E7497&amp;F7497&amp;G7497&amp;H7497</f>
        <v>ADICIONAL DE EXTENSAO EXCEDENTE A 1,0M,POR CADA 0,5M OU FRACAO EM TUBOS COM FLANGES SOLDADOS,CLASSE K-9,PN-10,REVESTIMENTO INTERNO COM CIMENTO ALUMINOSO,PARA ESGOTO SANITARIO,COM DIAMETRO DE 80MM.FORNECIMENTO</v>
      </c>
      <c r="C7497" s="197" t="s">
        <v>14246</v>
      </c>
      <c r="D7497" s="197" t="s">
        <v>14649</v>
      </c>
      <c r="E7497" s="197" t="s">
        <v>14650</v>
      </c>
      <c r="F7497" s="197" t="s">
        <v>14651</v>
      </c>
      <c r="I7497" s="197" t="s">
        <v>338</v>
      </c>
      <c r="J7497" s="197" t="n">
        <v>322.59</v>
      </c>
    </row>
    <row r="7498" customFormat="false" ht="38.25" hidden="false" customHeight="false" outlineLevel="0" collapsed="false">
      <c r="A7498" s="197" t="s">
        <v>14653</v>
      </c>
      <c r="B7498" s="710" t="str">
        <f aca="false">C7498&amp;D7498&amp;E7498&amp;F7498&amp;G7498&amp;H7498</f>
        <v>ADICIONAL DE EXTENSAO EXCEDENTE A 1,0M,POR CADA 0,5M OU FRACAO EM TUBOS COM FLANGES SOLDADOS,CLASSE K-9,PN-10,REVESTIMENTO INTERNO COM CIMENTO ALUMINOSO,PARA ESGOTO SANITARIO,COM DIAMETRO DE 100MM.FORNECIMENTO</v>
      </c>
      <c r="C7498" s="197" t="s">
        <v>14246</v>
      </c>
      <c r="D7498" s="197" t="s">
        <v>14649</v>
      </c>
      <c r="E7498" s="197" t="s">
        <v>14650</v>
      </c>
      <c r="F7498" s="197" t="s">
        <v>14654</v>
      </c>
      <c r="I7498" s="197" t="s">
        <v>338</v>
      </c>
      <c r="J7498" s="197" t="n">
        <v>347.55</v>
      </c>
    </row>
    <row r="7499" customFormat="false" ht="38.25" hidden="false" customHeight="false" outlineLevel="0" collapsed="false">
      <c r="A7499" s="197" t="s">
        <v>14655</v>
      </c>
      <c r="B7499" s="710" t="str">
        <f aca="false">C7499&amp;D7499&amp;E7499&amp;F7499&amp;G7499&amp;H7499</f>
        <v>ADICIONAL DE EXTENSAO EXCEDENTE A 1,0M,POR CADA 0,5M OU FRACAO EM TUBOS COM FLANGES SOLDADOS,CLASSE K-9,PN-10,REVESTIMENTO INTERNO COM CIMENTO ALUMINOSO,PARA ESGOTO SANITARIO,COM DIAMETRO DE 100MM.FORNECIMENTO</v>
      </c>
      <c r="C7499" s="197" t="s">
        <v>14246</v>
      </c>
      <c r="D7499" s="197" t="s">
        <v>14649</v>
      </c>
      <c r="E7499" s="197" t="s">
        <v>14650</v>
      </c>
      <c r="F7499" s="197" t="s">
        <v>14654</v>
      </c>
      <c r="I7499" s="197" t="s">
        <v>338</v>
      </c>
      <c r="J7499" s="197" t="n">
        <v>347.55</v>
      </c>
    </row>
    <row r="7500" customFormat="false" ht="38.25" hidden="false" customHeight="false" outlineLevel="0" collapsed="false">
      <c r="A7500" s="197" t="s">
        <v>14656</v>
      </c>
      <c r="B7500" s="710" t="str">
        <f aca="false">C7500&amp;D7500&amp;E7500&amp;F7500&amp;G7500&amp;H7500</f>
        <v>ADICIONAL DE EXTENSAO EXCEDENTE A 1,0M,POR CADA 0,5M OU FRACAO EM TUBOS COM FLANGES SOLDADOS,CLASSE K-9,PN-10,REVESTIMENTO INTERNO COM CIMENTO ALUMINOSO,PARA ESGOTO SANITARIO,COM DIAMETRO DE 150MM.FORNECIMENTO</v>
      </c>
      <c r="C7500" s="197" t="s">
        <v>14246</v>
      </c>
      <c r="D7500" s="197" t="s">
        <v>14649</v>
      </c>
      <c r="E7500" s="197" t="s">
        <v>14650</v>
      </c>
      <c r="F7500" s="197" t="s">
        <v>14657</v>
      </c>
      <c r="I7500" s="197" t="s">
        <v>338</v>
      </c>
      <c r="J7500" s="197" t="n">
        <v>457.35</v>
      </c>
    </row>
    <row r="7501" customFormat="false" ht="38.25" hidden="false" customHeight="false" outlineLevel="0" collapsed="false">
      <c r="A7501" s="197" t="s">
        <v>14658</v>
      </c>
      <c r="B7501" s="710" t="str">
        <f aca="false">C7501&amp;D7501&amp;E7501&amp;F7501&amp;G7501&amp;H7501</f>
        <v>ADICIONAL DE EXTENSAO EXCEDENTE A 1,0M,POR CADA 0,5M OU FRACAO EM TUBOS COM FLANGES SOLDADOS,CLASSE K-9,PN-10,REVESTIMENTO INTERNO COM CIMENTO ALUMINOSO,PARA ESGOTO SANITARIO,COM DIAMETRO DE 150MM.FORNECIMENTO</v>
      </c>
      <c r="C7501" s="197" t="s">
        <v>14246</v>
      </c>
      <c r="D7501" s="197" t="s">
        <v>14649</v>
      </c>
      <c r="E7501" s="197" t="s">
        <v>14650</v>
      </c>
      <c r="F7501" s="197" t="s">
        <v>14657</v>
      </c>
      <c r="I7501" s="197" t="s">
        <v>338</v>
      </c>
      <c r="J7501" s="197" t="n">
        <v>457.35</v>
      </c>
    </row>
    <row r="7502" customFormat="false" ht="38.25" hidden="false" customHeight="false" outlineLevel="0" collapsed="false">
      <c r="A7502" s="197" t="s">
        <v>14659</v>
      </c>
      <c r="B7502" s="710" t="str">
        <f aca="false">C7502&amp;D7502&amp;E7502&amp;F7502&amp;G7502&amp;H7502</f>
        <v>ADICIONAL DE EXTENSAO EXCEDENTE A 1,0M,POR CADA 0,5M OU FRACAO EM TUBOS COM FLANGES SOLDADOS,CLASSE K-9,PN-10,REVESTIMENTO INTERNO COM CIMENTO ALUMINOSO,PARA ESGOTO SANITARIO,COM DIAMETRO DE 200MM.FORNECIMENTO</v>
      </c>
      <c r="C7502" s="197" t="s">
        <v>14246</v>
      </c>
      <c r="D7502" s="197" t="s">
        <v>14649</v>
      </c>
      <c r="E7502" s="197" t="s">
        <v>14650</v>
      </c>
      <c r="F7502" s="197" t="s">
        <v>14660</v>
      </c>
      <c r="I7502" s="197" t="s">
        <v>338</v>
      </c>
      <c r="J7502" s="197" t="n">
        <v>586.85</v>
      </c>
    </row>
    <row r="7503" customFormat="false" ht="38.25" hidden="false" customHeight="false" outlineLevel="0" collapsed="false">
      <c r="A7503" s="197" t="s">
        <v>14661</v>
      </c>
      <c r="B7503" s="710" t="str">
        <f aca="false">C7503&amp;D7503&amp;E7503&amp;F7503&amp;G7503&amp;H7503</f>
        <v>ADICIONAL DE EXTENSAO EXCEDENTE A 1,0M,POR CADA 0,5M OU FRACAO EM TUBOS COM FLANGES SOLDADOS,CLASSE K-9,PN-10,REVESTIMENTO INTERNO COM CIMENTO ALUMINOSO,PARA ESGOTO SANITARIO,COM DIAMETRO DE 200MM.FORNECIMENTO</v>
      </c>
      <c r="C7503" s="197" t="s">
        <v>14246</v>
      </c>
      <c r="D7503" s="197" t="s">
        <v>14649</v>
      </c>
      <c r="E7503" s="197" t="s">
        <v>14650</v>
      </c>
      <c r="F7503" s="197" t="s">
        <v>14660</v>
      </c>
      <c r="I7503" s="197" t="s">
        <v>338</v>
      </c>
      <c r="J7503" s="197" t="n">
        <v>586.85</v>
      </c>
    </row>
    <row r="7504" customFormat="false" ht="38.25" hidden="false" customHeight="false" outlineLevel="0" collapsed="false">
      <c r="A7504" s="197" t="s">
        <v>14662</v>
      </c>
      <c r="B7504" s="710" t="str">
        <f aca="false">C7504&amp;D7504&amp;E7504&amp;F7504&amp;G7504&amp;H7504</f>
        <v>ADICIONAL DE EXTENSAO EXCEDENTE A 1,0M,POR CADA 0,5M OU FRACAO EM TUBOS COM FLANGES SOLDADOS,CLASSE K-9,PN-10,REVESTIMENTO INTERNO COM CIMENTO ALUMINOSO,PARA ESGOTO SANITARIO,COM DIAMETRO DE 250MM.FORNECIMENTO</v>
      </c>
      <c r="C7504" s="197" t="s">
        <v>14246</v>
      </c>
      <c r="D7504" s="197" t="s">
        <v>14649</v>
      </c>
      <c r="E7504" s="197" t="s">
        <v>14650</v>
      </c>
      <c r="F7504" s="197" t="s">
        <v>14663</v>
      </c>
      <c r="I7504" s="197" t="s">
        <v>338</v>
      </c>
      <c r="J7504" s="197" t="n">
        <v>749.49</v>
      </c>
    </row>
    <row r="7505" customFormat="false" ht="38.25" hidden="false" customHeight="false" outlineLevel="0" collapsed="false">
      <c r="A7505" s="197" t="s">
        <v>14664</v>
      </c>
      <c r="B7505" s="710" t="str">
        <f aca="false">C7505&amp;D7505&amp;E7505&amp;F7505&amp;G7505&amp;H7505</f>
        <v>ADICIONAL DE EXTENSAO EXCEDENTE A 1,0M,POR CADA 0,5M OU FRACAO EM TUBOS COM FLANGES SOLDADOS,CLASSE K-9,PN-10,REVESTIMENTO INTERNO COM CIMENTO ALUMINOSO,PARA ESGOTO SANITARIO,COM DIAMETRO DE 250MM.FORNECIMENTO</v>
      </c>
      <c r="C7505" s="197" t="s">
        <v>14246</v>
      </c>
      <c r="D7505" s="197" t="s">
        <v>14649</v>
      </c>
      <c r="E7505" s="197" t="s">
        <v>14650</v>
      </c>
      <c r="F7505" s="197" t="s">
        <v>14663</v>
      </c>
      <c r="I7505" s="197" t="s">
        <v>338</v>
      </c>
      <c r="J7505" s="197" t="n">
        <v>749.49</v>
      </c>
    </row>
    <row r="7506" customFormat="false" ht="38.25" hidden="false" customHeight="false" outlineLevel="0" collapsed="false">
      <c r="A7506" s="197" t="s">
        <v>14665</v>
      </c>
      <c r="B7506" s="710" t="str">
        <f aca="false">C7506&amp;D7506&amp;E7506&amp;F7506&amp;G7506&amp;H7506</f>
        <v>ADICIONAL DE EXTENSAO EXCEDENTE A 1,0M,POR CADA 0,5M OU FRACAO EM TUBOS COM FLANGES SOLDADOS,CLASSE K-9,PN-10,REVESTIMENTO INTERNO COM CIMENTO ALUMINOSO,PARA ESGOTO SANITARIO,COM DIAMETRO DE 300MM.FORNECIMENTO</v>
      </c>
      <c r="C7506" s="197" t="s">
        <v>14246</v>
      </c>
      <c r="D7506" s="197" t="s">
        <v>14649</v>
      </c>
      <c r="E7506" s="197" t="s">
        <v>14650</v>
      </c>
      <c r="F7506" s="197" t="s">
        <v>14666</v>
      </c>
      <c r="I7506" s="197" t="s">
        <v>338</v>
      </c>
      <c r="J7506" s="197" t="n">
        <v>893.16</v>
      </c>
    </row>
    <row r="7507" customFormat="false" ht="38.25" hidden="false" customHeight="false" outlineLevel="0" collapsed="false">
      <c r="A7507" s="197" t="s">
        <v>14667</v>
      </c>
      <c r="B7507" s="710" t="str">
        <f aca="false">C7507&amp;D7507&amp;E7507&amp;F7507&amp;G7507&amp;H7507</f>
        <v>ADICIONAL DE EXTENSAO EXCEDENTE A 1,0M,POR CADA 0,5M OU FRACAO EM TUBOS COM FLANGES SOLDADOS,CLASSE K-9,PN-10,REVESTIMENTO INTERNO COM CIMENTO ALUMINOSO,PARA ESGOTO SANITARIO,COM DIAMETRO DE 300MM.FORNECIMENTO</v>
      </c>
      <c r="C7507" s="197" t="s">
        <v>14246</v>
      </c>
      <c r="D7507" s="197" t="s">
        <v>14649</v>
      </c>
      <c r="E7507" s="197" t="s">
        <v>14650</v>
      </c>
      <c r="F7507" s="197" t="s">
        <v>14666</v>
      </c>
      <c r="I7507" s="197" t="s">
        <v>338</v>
      </c>
      <c r="J7507" s="197" t="n">
        <v>893.16</v>
      </c>
    </row>
    <row r="7508" customFormat="false" ht="38.25" hidden="false" customHeight="false" outlineLevel="0" collapsed="false">
      <c r="A7508" s="197" t="s">
        <v>14668</v>
      </c>
      <c r="B7508" s="710" t="str">
        <f aca="false">C7508&amp;D7508&amp;E7508&amp;F7508&amp;G7508&amp;H7508</f>
        <v>ADICIONAL DE EXTENSAO EXCEDENTE A 1,0M,POR CADA 0,5M OU FRACAO EM TUBOS COM FLANGES SOLDADOS,CLASSE K-9,PN-10,REVESTIMENTO INTERNO COM CIMENTO ALUMINOSO,PARA ESGOTO SANITARIO,COM DIAMETRO DE 350MM.FORNECIMENTO</v>
      </c>
      <c r="C7508" s="197" t="s">
        <v>14246</v>
      </c>
      <c r="D7508" s="197" t="s">
        <v>14649</v>
      </c>
      <c r="E7508" s="197" t="s">
        <v>14650</v>
      </c>
      <c r="F7508" s="197" t="s">
        <v>14669</v>
      </c>
      <c r="I7508" s="197" t="s">
        <v>338</v>
      </c>
      <c r="J7508" s="197" t="n">
        <v>1067.63</v>
      </c>
    </row>
    <row r="7509" customFormat="false" ht="38.25" hidden="false" customHeight="false" outlineLevel="0" collapsed="false">
      <c r="A7509" s="197" t="s">
        <v>14670</v>
      </c>
      <c r="B7509" s="710" t="str">
        <f aca="false">C7509&amp;D7509&amp;E7509&amp;F7509&amp;G7509&amp;H7509</f>
        <v>ADICIONAL DE EXTENSAO EXCEDENTE A 1,0M,POR CADA 0,5M OU FRACAO EM TUBOS COM FLANGES SOLDADOS,CLASSE K-9,PN-10,REVESTIMENTO INTERNO COM CIMENTO ALUMINOSO,PARA ESGOTO SANITARIO,COM DIAMETRO DE 350MM.FORNECIMENTO</v>
      </c>
      <c r="C7509" s="197" t="s">
        <v>14246</v>
      </c>
      <c r="D7509" s="197" t="s">
        <v>14649</v>
      </c>
      <c r="E7509" s="197" t="s">
        <v>14650</v>
      </c>
      <c r="F7509" s="197" t="s">
        <v>14669</v>
      </c>
      <c r="I7509" s="197" t="s">
        <v>338</v>
      </c>
      <c r="J7509" s="197" t="n">
        <v>1067.63</v>
      </c>
    </row>
    <row r="7510" customFormat="false" ht="38.25" hidden="false" customHeight="false" outlineLevel="0" collapsed="false">
      <c r="A7510" s="197" t="s">
        <v>14671</v>
      </c>
      <c r="B7510" s="710" t="str">
        <f aca="false">C7510&amp;D7510&amp;E7510&amp;F7510&amp;G7510&amp;H7510</f>
        <v>ADICIONAL DE EXTENSAO EXCEDENTE A 1,0M,POR CADA 0,5M OU FRACAO EM TUBOS COM FLANGES SOLDADOS,CLASSE K-9,PN-10,REVESTIMENTO INTERNO COM CIMENTO ALUMINOSO,PARA ESGOTO SANITARIO,COM DIAMETRO DE 400MM.FORNECIMENTO</v>
      </c>
      <c r="C7510" s="197" t="s">
        <v>14246</v>
      </c>
      <c r="D7510" s="197" t="s">
        <v>14649</v>
      </c>
      <c r="E7510" s="197" t="s">
        <v>14650</v>
      </c>
      <c r="F7510" s="197" t="s">
        <v>14672</v>
      </c>
      <c r="I7510" s="197" t="s">
        <v>338</v>
      </c>
      <c r="J7510" s="197" t="n">
        <v>1190.38</v>
      </c>
    </row>
    <row r="7511" customFormat="false" ht="38.25" hidden="false" customHeight="false" outlineLevel="0" collapsed="false">
      <c r="A7511" s="197" t="s">
        <v>14673</v>
      </c>
      <c r="B7511" s="710" t="str">
        <f aca="false">C7511&amp;D7511&amp;E7511&amp;F7511&amp;G7511&amp;H7511</f>
        <v>ADICIONAL DE EXTENSAO EXCEDENTE A 1,0M,POR CADA 0,5M OU FRACAO EM TUBOS COM FLANGES SOLDADOS,CLASSE K-9,PN-10,REVESTIMENTO INTERNO COM CIMENTO ALUMINOSO,PARA ESGOTO SANITARIO,COM DIAMETRO DE 400MM.FORNECIMENTO</v>
      </c>
      <c r="C7511" s="197" t="s">
        <v>14246</v>
      </c>
      <c r="D7511" s="197" t="s">
        <v>14649</v>
      </c>
      <c r="E7511" s="197" t="s">
        <v>14650</v>
      </c>
      <c r="F7511" s="197" t="s">
        <v>14672</v>
      </c>
      <c r="I7511" s="197" t="s">
        <v>338</v>
      </c>
      <c r="J7511" s="197" t="n">
        <v>1190.38</v>
      </c>
    </row>
    <row r="7512" customFormat="false" ht="38.25" hidden="false" customHeight="false" outlineLevel="0" collapsed="false">
      <c r="A7512" s="197" t="s">
        <v>14674</v>
      </c>
      <c r="B7512" s="710" t="str">
        <f aca="false">C7512&amp;D7512&amp;E7512&amp;F7512&amp;G7512&amp;H7512</f>
        <v>ADICIONAL DE EXTENSAO EXCEDENTE A 1,0M,POR CADA 0,5M OU FRACAO EM TUBOS COM FLANGES SOLDADOS,CLASSE K-9,PN-10,REVESTIMENTO INTERNO COM CIMENTO ALUMINOSO,PARA ESGOTO SANITARIO,COM DIAMETRO DE 450MM.FORNECIMENTO</v>
      </c>
      <c r="C7512" s="197" t="s">
        <v>14246</v>
      </c>
      <c r="D7512" s="197" t="s">
        <v>14649</v>
      </c>
      <c r="E7512" s="197" t="s">
        <v>14650</v>
      </c>
      <c r="F7512" s="197" t="s">
        <v>14675</v>
      </c>
      <c r="I7512" s="197" t="s">
        <v>338</v>
      </c>
      <c r="J7512" s="197" t="n">
        <v>1375.81</v>
      </c>
    </row>
    <row r="7513" customFormat="false" ht="38.25" hidden="false" customHeight="false" outlineLevel="0" collapsed="false">
      <c r="A7513" s="197" t="s">
        <v>14676</v>
      </c>
      <c r="B7513" s="710" t="str">
        <f aca="false">C7513&amp;D7513&amp;E7513&amp;F7513&amp;G7513&amp;H7513</f>
        <v>ADICIONAL DE EXTENSAO EXCEDENTE A 1,0M,POR CADA 0,5M OU FRACAO EM TUBOS COM FLANGES SOLDADOS,CLASSE K-9,PN-10,REVESTIMENTO INTERNO COM CIMENTO ALUMINOSO,PARA ESGOTO SANITARIO,COM DIAMETRO DE 450MM.FORNECIMENTO</v>
      </c>
      <c r="C7513" s="197" t="s">
        <v>14246</v>
      </c>
      <c r="D7513" s="197" t="s">
        <v>14649</v>
      </c>
      <c r="E7513" s="197" t="s">
        <v>14650</v>
      </c>
      <c r="F7513" s="197" t="s">
        <v>14675</v>
      </c>
      <c r="I7513" s="197" t="s">
        <v>338</v>
      </c>
      <c r="J7513" s="197" t="n">
        <v>1375.81</v>
      </c>
    </row>
    <row r="7514" customFormat="false" ht="38.25" hidden="false" customHeight="false" outlineLevel="0" collapsed="false">
      <c r="A7514" s="197" t="s">
        <v>14677</v>
      </c>
      <c r="B7514" s="710" t="str">
        <f aca="false">C7514&amp;D7514&amp;E7514&amp;F7514&amp;G7514&amp;H7514</f>
        <v>ADICIONAL DE EXTENSAO EXCEDENTE A 1,0M,POR CADA 0,5M OU FRACAO EM TUBOS COM FLANGES SOLDADOS,CLASSE K-9,PN-10,REVESTIMENTO INTERNO COM CIMENTO ALUMINOSO,PARA ESGOTO SANITARIO,COM DIAMETRO DE 500MM.FORNECIMENTO</v>
      </c>
      <c r="C7514" s="197" t="s">
        <v>14246</v>
      </c>
      <c r="D7514" s="197" t="s">
        <v>14649</v>
      </c>
      <c r="E7514" s="197" t="s">
        <v>14650</v>
      </c>
      <c r="F7514" s="197" t="s">
        <v>14678</v>
      </c>
      <c r="I7514" s="197" t="s">
        <v>338</v>
      </c>
      <c r="J7514" s="197" t="n">
        <v>1541.69</v>
      </c>
    </row>
    <row r="7515" customFormat="false" ht="38.25" hidden="false" customHeight="false" outlineLevel="0" collapsed="false">
      <c r="A7515" s="197" t="s">
        <v>14679</v>
      </c>
      <c r="B7515" s="710" t="str">
        <f aca="false">C7515&amp;D7515&amp;E7515&amp;F7515&amp;G7515&amp;H7515</f>
        <v>ADICIONAL DE EXTENSAO EXCEDENTE A 1,0M,POR CADA 0,5M OU FRACAO EM TUBOS COM FLANGES SOLDADOS,CLASSE K-9,PN-10,REVESTIMENTO INTERNO COM CIMENTO ALUMINOSO,PARA ESGOTO SANITARIO,COM DIAMETRO DE 500MM.FORNECIMENTO</v>
      </c>
      <c r="C7515" s="197" t="s">
        <v>14246</v>
      </c>
      <c r="D7515" s="197" t="s">
        <v>14649</v>
      </c>
      <c r="E7515" s="197" t="s">
        <v>14650</v>
      </c>
      <c r="F7515" s="197" t="s">
        <v>14678</v>
      </c>
      <c r="I7515" s="197" t="s">
        <v>338</v>
      </c>
      <c r="J7515" s="197" t="n">
        <v>1541.69</v>
      </c>
    </row>
    <row r="7516" customFormat="false" ht="38.25" hidden="false" customHeight="false" outlineLevel="0" collapsed="false">
      <c r="A7516" s="197" t="s">
        <v>14680</v>
      </c>
      <c r="B7516" s="710" t="str">
        <f aca="false">C7516&amp;D7516&amp;E7516&amp;F7516&amp;G7516&amp;H7516</f>
        <v>ADICIONAL DE EXTENSAO EXCEDENTE A 1,0M,POR CADA 0,5M OU FRACAO EM TUBOS COM FLANGES SOLDADOS,CLASSE K-9,PN-10,REVESTIMENTO INTERNO COM CIMENTO ALUMINOSO,PARA ESGOTO SANITARIO,COM DIAMETRO DE 600MM.FORNECIMENTO</v>
      </c>
      <c r="C7516" s="197" t="s">
        <v>14246</v>
      </c>
      <c r="D7516" s="197" t="s">
        <v>14649</v>
      </c>
      <c r="E7516" s="197" t="s">
        <v>14650</v>
      </c>
      <c r="F7516" s="197" t="s">
        <v>14681</v>
      </c>
      <c r="I7516" s="197" t="s">
        <v>338</v>
      </c>
      <c r="J7516" s="197" t="n">
        <v>2017.44</v>
      </c>
    </row>
    <row r="7517" customFormat="false" ht="38.25" hidden="false" customHeight="false" outlineLevel="0" collapsed="false">
      <c r="A7517" s="197" t="s">
        <v>14682</v>
      </c>
      <c r="B7517" s="710" t="str">
        <f aca="false">C7517&amp;D7517&amp;E7517&amp;F7517&amp;G7517&amp;H7517</f>
        <v>ADICIONAL DE EXTENSAO EXCEDENTE A 1,0M,POR CADA 0,5M OU FRACAO EM TUBOS COM FLANGES SOLDADOS,CLASSE K-9,PN-10,REVESTIMENTO INTERNO COM CIMENTO ALUMINOSO,PARA ESGOTO SANITARIO,COM DIAMETRO DE 600MM.FORNECIMENTO</v>
      </c>
      <c r="C7517" s="197" t="s">
        <v>14246</v>
      </c>
      <c r="D7517" s="197" t="s">
        <v>14649</v>
      </c>
      <c r="E7517" s="197" t="s">
        <v>14650</v>
      </c>
      <c r="F7517" s="197" t="s">
        <v>14681</v>
      </c>
      <c r="I7517" s="197" t="s">
        <v>338</v>
      </c>
      <c r="J7517" s="197" t="n">
        <v>2017.44</v>
      </c>
    </row>
    <row r="7518" customFormat="false" ht="38.25" hidden="false" customHeight="false" outlineLevel="0" collapsed="false">
      <c r="A7518" s="197" t="s">
        <v>14683</v>
      </c>
      <c r="B7518" s="710" t="str">
        <f aca="false">C7518&amp;D7518&amp;E7518&amp;F7518&amp;G7518&amp;H7518</f>
        <v>ADICIONAL DE EXTENSAO EXCEDENTE A 1,0M,POR CADA 0,5M OU FRACAO EM TUBOS COM FLANGES ROSCADOS,CLASSE K-12,PN-10,REVESTIMENTO INTERNO COM CIMENTO ALUMINOSO,PARA ESGOTO SANITARIO,COMDIAMETRO DE 700MM.FORNECIMENTO</v>
      </c>
      <c r="C7518" s="197" t="s">
        <v>14246</v>
      </c>
      <c r="D7518" s="197" t="s">
        <v>14684</v>
      </c>
      <c r="E7518" s="197" t="s">
        <v>14685</v>
      </c>
      <c r="F7518" s="197" t="s">
        <v>14686</v>
      </c>
      <c r="I7518" s="197" t="s">
        <v>338</v>
      </c>
      <c r="J7518" s="197" t="n">
        <v>2711.94</v>
      </c>
    </row>
    <row r="7519" customFormat="false" ht="38.25" hidden="false" customHeight="false" outlineLevel="0" collapsed="false">
      <c r="A7519" s="197" t="s">
        <v>14687</v>
      </c>
      <c r="B7519" s="710" t="str">
        <f aca="false">C7519&amp;D7519&amp;E7519&amp;F7519&amp;G7519&amp;H7519</f>
        <v>ADICIONAL DE EXTENSAO EXCEDENTE A 1,0M,POR CADA 0,5M OU FRACAO EM TUBOS COM FLANGES ROSCADOS,CLASSE K-12,PN-10,REVESTIMENTO INTERNO COM CIMENTO ALUMINOSO,PARA ESGOTO SANITARIO,COMDIAMETRO DE 700MM.FORNECIMENTO</v>
      </c>
      <c r="C7519" s="197" t="s">
        <v>14246</v>
      </c>
      <c r="D7519" s="197" t="s">
        <v>14684</v>
      </c>
      <c r="E7519" s="197" t="s">
        <v>14685</v>
      </c>
      <c r="F7519" s="197" t="s">
        <v>14686</v>
      </c>
      <c r="I7519" s="197" t="s">
        <v>338</v>
      </c>
      <c r="J7519" s="197" t="n">
        <v>2711.94</v>
      </c>
    </row>
    <row r="7520" customFormat="false" ht="38.25" hidden="false" customHeight="false" outlineLevel="0" collapsed="false">
      <c r="A7520" s="197" t="s">
        <v>14688</v>
      </c>
      <c r="B7520" s="710" t="str">
        <f aca="false">C7520&amp;D7520&amp;E7520&amp;F7520&amp;G7520&amp;H7520</f>
        <v>ADICIONAL DE EXTENSAO EXCEDENTE A 1,0M,POR CADA 0,5M OU FRACAO EM TUBOS COM FLANGES ROSCADOS,CLASSE K-12,PN-10,REVESTIMENTO INTERNO COM CIMENTO ALUMINOSO,PARA ESGOTO SANITARIO,COMDIAMETRO DE 800MM.FORNECIMENTO</v>
      </c>
      <c r="C7520" s="197" t="s">
        <v>14246</v>
      </c>
      <c r="D7520" s="197" t="s">
        <v>14684</v>
      </c>
      <c r="E7520" s="197" t="s">
        <v>14685</v>
      </c>
      <c r="F7520" s="197" t="s">
        <v>14689</v>
      </c>
      <c r="I7520" s="197" t="s">
        <v>338</v>
      </c>
      <c r="J7520" s="197" t="n">
        <v>3236.99</v>
      </c>
    </row>
    <row r="7521" customFormat="false" ht="38.25" hidden="false" customHeight="false" outlineLevel="0" collapsed="false">
      <c r="A7521" s="197" t="s">
        <v>14690</v>
      </c>
      <c r="B7521" s="710" t="str">
        <f aca="false">C7521&amp;D7521&amp;E7521&amp;F7521&amp;G7521&amp;H7521</f>
        <v>ADICIONAL DE EXTENSAO EXCEDENTE A 1,0M,POR CADA 0,5M OU FRACAO EM TUBOS COM FLANGES ROSCADOS,CLASSE K-12,PN-10,REVESTIMENTO INTERNO COM CIMENTO ALUMINOSO,PARA ESGOTO SANITARIO,COMDIAMETRO DE 800MM.FORNECIMENTO</v>
      </c>
      <c r="C7521" s="197" t="s">
        <v>14246</v>
      </c>
      <c r="D7521" s="197" t="s">
        <v>14684</v>
      </c>
      <c r="E7521" s="197" t="s">
        <v>14685</v>
      </c>
      <c r="F7521" s="197" t="s">
        <v>14689</v>
      </c>
      <c r="I7521" s="197" t="s">
        <v>338</v>
      </c>
      <c r="J7521" s="197" t="n">
        <v>3236.99</v>
      </c>
    </row>
    <row r="7522" customFormat="false" ht="38.25" hidden="false" customHeight="false" outlineLevel="0" collapsed="false">
      <c r="A7522" s="197" t="s">
        <v>14691</v>
      </c>
      <c r="B7522" s="710" t="str">
        <f aca="false">C7522&amp;D7522&amp;E7522&amp;F7522&amp;G7522&amp;H7522</f>
        <v>ADICIONAL DE EXTENSAO EXCEDENTE A 1,0M,POR CADA 0,5M OU FRACAO EM TUBOS COM FLANGES ROSCADOS,CLASSE K-12,PN-10,REVESTIMENTO INTERNO COM CIMENTO ALUMINOSO,PARA ESGOTO SANITARIO,COMDIAMETRO DE 900MM.FORNECIMENTO</v>
      </c>
      <c r="C7522" s="197" t="s">
        <v>14246</v>
      </c>
      <c r="D7522" s="197" t="s">
        <v>14684</v>
      </c>
      <c r="E7522" s="197" t="s">
        <v>14685</v>
      </c>
      <c r="F7522" s="197" t="s">
        <v>14692</v>
      </c>
      <c r="I7522" s="197" t="s">
        <v>338</v>
      </c>
      <c r="J7522" s="197" t="n">
        <v>4920.92</v>
      </c>
    </row>
    <row r="7523" customFormat="false" ht="38.25" hidden="false" customHeight="false" outlineLevel="0" collapsed="false">
      <c r="A7523" s="197" t="s">
        <v>14693</v>
      </c>
      <c r="B7523" s="710" t="str">
        <f aca="false">C7523&amp;D7523&amp;E7523&amp;F7523&amp;G7523&amp;H7523</f>
        <v>ADICIONAL DE EXTENSAO EXCEDENTE A 1,0M,POR CADA 0,5M OU FRACAO EM TUBOS COM FLANGES ROSCADOS,CLASSE K-12,PN-10,REVESTIMENTO INTERNO COM CIMENTO ALUMINOSO,PARA ESGOTO SANITARIO,COMDIAMETRO DE 900MM.FORNECIMENTO</v>
      </c>
      <c r="C7523" s="197" t="s">
        <v>14246</v>
      </c>
      <c r="D7523" s="197" t="s">
        <v>14684</v>
      </c>
      <c r="E7523" s="197" t="s">
        <v>14685</v>
      </c>
      <c r="F7523" s="197" t="s">
        <v>14692</v>
      </c>
      <c r="I7523" s="197" t="s">
        <v>338</v>
      </c>
      <c r="J7523" s="197" t="n">
        <v>4920.92</v>
      </c>
    </row>
    <row r="7524" customFormat="false" ht="38.25" hidden="false" customHeight="false" outlineLevel="0" collapsed="false">
      <c r="A7524" s="197" t="s">
        <v>14694</v>
      </c>
      <c r="B7524" s="710" t="str">
        <f aca="false">C7524&amp;D7524&amp;E7524&amp;F7524&amp;G7524&amp;H7524</f>
        <v>ADICIONAL DE EXTENSAO EXCEDENTE A 1,0M,POR CADA 0,5M OU FRACAO EM TUBOS COM FLANGES ROSCADOS,CLASSE K-12,PN-10,REVESTIMENTO INTERNO COM CIMENTO ALUMINOSO,PARA ESGOTO SANITARIO,COMDIAMETRO DE 1000MM.FORNECIMENTO</v>
      </c>
      <c r="C7524" s="197" t="s">
        <v>14246</v>
      </c>
      <c r="D7524" s="197" t="s">
        <v>14684</v>
      </c>
      <c r="E7524" s="197" t="s">
        <v>14685</v>
      </c>
      <c r="F7524" s="197" t="s">
        <v>14695</v>
      </c>
      <c r="I7524" s="197" t="s">
        <v>338</v>
      </c>
      <c r="J7524" s="197" t="n">
        <v>5794.67</v>
      </c>
    </row>
    <row r="7525" customFormat="false" ht="38.25" hidden="false" customHeight="false" outlineLevel="0" collapsed="false">
      <c r="A7525" s="197" t="s">
        <v>14696</v>
      </c>
      <c r="B7525" s="710" t="str">
        <f aca="false">C7525&amp;D7525&amp;E7525&amp;F7525&amp;G7525&amp;H7525</f>
        <v>ADICIONAL DE EXTENSAO EXCEDENTE A 1,0M,POR CADA 0,5M OU FRACAO EM TUBOS COM FLANGES ROSCADOS,CLASSE K-12,PN-10,REVESTIMENTO INTERNO COM CIMENTO ALUMINOSO,PARA ESGOTO SANITARIO,COMDIAMETRO DE 1000MM.FORNECIMENTO</v>
      </c>
      <c r="C7525" s="197" t="s">
        <v>14246</v>
      </c>
      <c r="D7525" s="197" t="s">
        <v>14684</v>
      </c>
      <c r="E7525" s="197" t="s">
        <v>14685</v>
      </c>
      <c r="F7525" s="197" t="s">
        <v>14695</v>
      </c>
      <c r="I7525" s="197" t="s">
        <v>338</v>
      </c>
      <c r="J7525" s="197" t="n">
        <v>5794.67</v>
      </c>
    </row>
    <row r="7526" customFormat="false" ht="38.25" hidden="false" customHeight="false" outlineLevel="0" collapsed="false">
      <c r="A7526" s="197" t="s">
        <v>14697</v>
      </c>
      <c r="B7526" s="710" t="str">
        <f aca="false">C7526&amp;D7526&amp;E7526&amp;F7526&amp;G7526&amp;H7526</f>
        <v>ADICIONAL DE EXTENSAO EXCEDENTE A 1,0M,POR CADA 0,5M OU FRACAO EM TUBOS COM FLANGES ROSCADOS,CLASSE K-12,PN-10,REVESTIMENTO INTERNO COM CIMENTO ALUMINOSO,PARA ESGOTO SANITARIO,COMDIAMETRO DE 1200MM.FORNECIMENTO</v>
      </c>
      <c r="C7526" s="197" t="s">
        <v>14246</v>
      </c>
      <c r="D7526" s="197" t="s">
        <v>14684</v>
      </c>
      <c r="E7526" s="197" t="s">
        <v>14685</v>
      </c>
      <c r="F7526" s="197" t="s">
        <v>14698</v>
      </c>
      <c r="I7526" s="197" t="s">
        <v>338</v>
      </c>
      <c r="J7526" s="197" t="n">
        <v>7716.35</v>
      </c>
    </row>
    <row r="7527" customFormat="false" ht="38.25" hidden="false" customHeight="false" outlineLevel="0" collapsed="false">
      <c r="A7527" s="197" t="s">
        <v>14699</v>
      </c>
      <c r="B7527" s="710" t="str">
        <f aca="false">C7527&amp;D7527&amp;E7527&amp;F7527&amp;G7527&amp;H7527</f>
        <v>ADICIONAL DE EXTENSAO EXCEDENTE A 1,0M,POR CADA 0,5M OU FRACAO EM TUBOS COM FLANGES ROSCADOS,CLASSE K-12,PN-10,REVESTIMENTO INTERNO COM CIMENTO ALUMINOSO,PARA ESGOTO SANITARIO,COMDIAMETRO DE 1200MM.FORNECIMENTO</v>
      </c>
      <c r="C7527" s="197" t="s">
        <v>14246</v>
      </c>
      <c r="D7527" s="197" t="s">
        <v>14684</v>
      </c>
      <c r="E7527" s="197" t="s">
        <v>14685</v>
      </c>
      <c r="F7527" s="197" t="s">
        <v>14698</v>
      </c>
      <c r="I7527" s="197" t="s">
        <v>338</v>
      </c>
      <c r="J7527" s="197" t="n">
        <v>7716.35</v>
      </c>
    </row>
    <row r="7528" customFormat="false" ht="38.25" hidden="false" customHeight="false" outlineLevel="0" collapsed="false">
      <c r="A7528" s="197" t="s">
        <v>14700</v>
      </c>
      <c r="B7528" s="710" t="str">
        <f aca="false">C7528&amp;D7528&amp;E7528&amp;F7528&amp;G7528&amp;H7528</f>
        <v>ADICIONAL DE EXTENSAO EXCEDENTE A 1,0M,POR CADA 0,5M OU FRACAO EM TUBOS COM FLANGES SOLDADOS,CLASSE K-9,PN-16,REVESTIMENTO INTERNO COM CIMENTO ALUMINOSO,PARA ESGOTO SANITARIO,COM DIAMETRO DE 80MM.FORNECIMENTO</v>
      </c>
      <c r="C7528" s="197" t="s">
        <v>14246</v>
      </c>
      <c r="D7528" s="197" t="s">
        <v>14701</v>
      </c>
      <c r="E7528" s="197" t="s">
        <v>14650</v>
      </c>
      <c r="F7528" s="197" t="s">
        <v>14651</v>
      </c>
      <c r="I7528" s="197" t="s">
        <v>338</v>
      </c>
      <c r="J7528" s="197" t="n">
        <v>322.59</v>
      </c>
    </row>
    <row r="7529" customFormat="false" ht="38.25" hidden="false" customHeight="false" outlineLevel="0" collapsed="false">
      <c r="A7529" s="197" t="s">
        <v>14702</v>
      </c>
      <c r="B7529" s="710" t="str">
        <f aca="false">C7529&amp;D7529&amp;E7529&amp;F7529&amp;G7529&amp;H7529</f>
        <v>ADICIONAL DE EXTENSAO EXCEDENTE A 1,0M,POR CADA 0,5M OU FRACAO EM TUBOS COM FLANGES SOLDADOS,CLASSE K-9,PN-16,REVESTIMENTO INTERNO COM CIMENTO ALUMINOSO,PARA ESGOTO SANITARIO,COM DIAMETRO DE 80MM.FORNECIMENTO</v>
      </c>
      <c r="C7529" s="197" t="s">
        <v>14246</v>
      </c>
      <c r="D7529" s="197" t="s">
        <v>14701</v>
      </c>
      <c r="E7529" s="197" t="s">
        <v>14650</v>
      </c>
      <c r="F7529" s="197" t="s">
        <v>14651</v>
      </c>
      <c r="I7529" s="197" t="s">
        <v>338</v>
      </c>
      <c r="J7529" s="197" t="n">
        <v>322.59</v>
      </c>
    </row>
    <row r="7530" customFormat="false" ht="38.25" hidden="false" customHeight="false" outlineLevel="0" collapsed="false">
      <c r="A7530" s="197" t="s">
        <v>14703</v>
      </c>
      <c r="B7530" s="710" t="str">
        <f aca="false">C7530&amp;D7530&amp;E7530&amp;F7530&amp;G7530&amp;H7530</f>
        <v>ADICIONAL DE EXTENSAO EXCEDENTE A 1,0M,POR CADA 0,5M OU FRACAO EM TUBOS COM FLANGES SOLDADOS,CLASSE K-9,PN-16,REVESTIMENTO INTERNO COM CIMENTO ALUMINOSO,PARA ESGOTO SANITARIO,COM DIAMETRO DE 100MM.FORNECIMENTO</v>
      </c>
      <c r="C7530" s="197" t="s">
        <v>14246</v>
      </c>
      <c r="D7530" s="197" t="s">
        <v>14701</v>
      </c>
      <c r="E7530" s="197" t="s">
        <v>14650</v>
      </c>
      <c r="F7530" s="197" t="s">
        <v>14654</v>
      </c>
      <c r="I7530" s="197" t="s">
        <v>338</v>
      </c>
      <c r="J7530" s="197" t="n">
        <v>347.55</v>
      </c>
    </row>
    <row r="7531" customFormat="false" ht="38.25" hidden="false" customHeight="false" outlineLevel="0" collapsed="false">
      <c r="A7531" s="197" t="s">
        <v>14704</v>
      </c>
      <c r="B7531" s="710" t="str">
        <f aca="false">C7531&amp;D7531&amp;E7531&amp;F7531&amp;G7531&amp;H7531</f>
        <v>ADICIONAL DE EXTENSAO EXCEDENTE A 1,0M,POR CADA 0,5M OU FRACAO EM TUBOS COM FLANGES SOLDADOS,CLASSE K-9,PN-16,REVESTIMENTO INTERNO COM CIMENTO ALUMINOSO,PARA ESGOTO SANITARIO,COM DIAMETRO DE 100MM.FORNECIMENTO</v>
      </c>
      <c r="C7531" s="197" t="s">
        <v>14246</v>
      </c>
      <c r="D7531" s="197" t="s">
        <v>14701</v>
      </c>
      <c r="E7531" s="197" t="s">
        <v>14650</v>
      </c>
      <c r="F7531" s="197" t="s">
        <v>14654</v>
      </c>
      <c r="I7531" s="197" t="s">
        <v>338</v>
      </c>
      <c r="J7531" s="197" t="n">
        <v>347.55</v>
      </c>
    </row>
    <row r="7532" customFormat="false" ht="38.25" hidden="false" customHeight="false" outlineLevel="0" collapsed="false">
      <c r="A7532" s="197" t="s">
        <v>14705</v>
      </c>
      <c r="B7532" s="710" t="str">
        <f aca="false">C7532&amp;D7532&amp;E7532&amp;F7532&amp;G7532&amp;H7532</f>
        <v>ADICIONAL DE EXTENSAO EXCEDENTE A 1,0M,POR CADA 0,5M OU FRACAO EM TUBOS COM FLANGES SOLDADOS,CLASSE K-9,PN-16,REVESTIMENTO INTERNO COM CIMENTO ALUMINOSO,PARA ESGOTO SANITARIO,COM DIAMETRO DE 150MM.FORNECIMENTO</v>
      </c>
      <c r="C7532" s="197" t="s">
        <v>14246</v>
      </c>
      <c r="D7532" s="197" t="s">
        <v>14701</v>
      </c>
      <c r="E7532" s="197" t="s">
        <v>14650</v>
      </c>
      <c r="F7532" s="197" t="s">
        <v>14657</v>
      </c>
      <c r="I7532" s="197" t="s">
        <v>338</v>
      </c>
      <c r="J7532" s="197" t="n">
        <v>457.35</v>
      </c>
    </row>
    <row r="7533" customFormat="false" ht="38.25" hidden="false" customHeight="false" outlineLevel="0" collapsed="false">
      <c r="A7533" s="197" t="s">
        <v>14706</v>
      </c>
      <c r="B7533" s="710" t="str">
        <f aca="false">C7533&amp;D7533&amp;E7533&amp;F7533&amp;G7533&amp;H7533</f>
        <v>ADICIONAL DE EXTENSAO EXCEDENTE A 1,0M,POR CADA 0,5M OU FRACAO EM TUBOS COM FLANGES SOLDADOS,CLASSE K-9,PN-16,REVESTIMENTO INTERNO COM CIMENTO ALUMINOSO,PARA ESGOTO SANITARIO,COM DIAMETRO DE 150MM.FORNECIMENTO</v>
      </c>
      <c r="C7533" s="197" t="s">
        <v>14246</v>
      </c>
      <c r="D7533" s="197" t="s">
        <v>14701</v>
      </c>
      <c r="E7533" s="197" t="s">
        <v>14650</v>
      </c>
      <c r="F7533" s="197" t="s">
        <v>14657</v>
      </c>
      <c r="I7533" s="197" t="s">
        <v>338</v>
      </c>
      <c r="J7533" s="197" t="n">
        <v>457.35</v>
      </c>
    </row>
    <row r="7534" customFormat="false" ht="38.25" hidden="false" customHeight="false" outlineLevel="0" collapsed="false">
      <c r="A7534" s="197" t="s">
        <v>14707</v>
      </c>
      <c r="B7534" s="710" t="str">
        <f aca="false">C7534&amp;D7534&amp;E7534&amp;F7534&amp;G7534&amp;H7534</f>
        <v>ADICIONAL DE EXTENSAO EXCEDENTE A 1,0M,POR CADA 0,5M OU FRACAO EM TUBOS COM FLANGES SOLDADOS,CLASSE K-9,PN-16,REVESTIMENTO INTERNO COM CIMENTO ALUMINOSO,PARA ESGOTO SANITARIO,COM DIAMETRO DE 200MM.FORNECIMENTO</v>
      </c>
      <c r="C7534" s="197" t="s">
        <v>14246</v>
      </c>
      <c r="D7534" s="197" t="s">
        <v>14701</v>
      </c>
      <c r="E7534" s="197" t="s">
        <v>14650</v>
      </c>
      <c r="F7534" s="197" t="s">
        <v>14660</v>
      </c>
      <c r="I7534" s="197" t="s">
        <v>338</v>
      </c>
      <c r="J7534" s="197" t="n">
        <v>586.84</v>
      </c>
    </row>
    <row r="7535" customFormat="false" ht="38.25" hidden="false" customHeight="false" outlineLevel="0" collapsed="false">
      <c r="A7535" s="197" t="s">
        <v>14708</v>
      </c>
      <c r="B7535" s="710" t="str">
        <f aca="false">C7535&amp;D7535&amp;E7535&amp;F7535&amp;G7535&amp;H7535</f>
        <v>ADICIONAL DE EXTENSAO EXCEDENTE A 1,0M,POR CADA 0,5M OU FRACAO EM TUBOS COM FLANGES SOLDADOS,CLASSE K-9,PN-16,REVESTIMENTO INTERNO COM CIMENTO ALUMINOSO,PARA ESGOTO SANITARIO,COM DIAMETRO DE 200MM.FORNECIMENTO</v>
      </c>
      <c r="C7535" s="197" t="s">
        <v>14246</v>
      </c>
      <c r="D7535" s="197" t="s">
        <v>14701</v>
      </c>
      <c r="E7535" s="197" t="s">
        <v>14650</v>
      </c>
      <c r="F7535" s="197" t="s">
        <v>14660</v>
      </c>
      <c r="I7535" s="197" t="s">
        <v>338</v>
      </c>
      <c r="J7535" s="197" t="n">
        <v>586.84</v>
      </c>
    </row>
    <row r="7536" customFormat="false" ht="38.25" hidden="false" customHeight="false" outlineLevel="0" collapsed="false">
      <c r="A7536" s="197" t="s">
        <v>14709</v>
      </c>
      <c r="B7536" s="710" t="str">
        <f aca="false">C7536&amp;D7536&amp;E7536&amp;F7536&amp;G7536&amp;H7536</f>
        <v>ADICIONAL DE EXTENSAO EXCEDENTE A 1,0M,POR CADA 0,5M OU FRACAO EM TUBOS COM FLANGES SOLDADOS,CLASSE K-9,PN-16,REVESTIMENTO INTERNO COM CIMENTO ALUMINOSO,PARA ESGOTO SANITARIO,COM DIAMETRO DE 250MM.FORNECIMENTO</v>
      </c>
      <c r="C7536" s="197" t="s">
        <v>14246</v>
      </c>
      <c r="D7536" s="197" t="s">
        <v>14701</v>
      </c>
      <c r="E7536" s="197" t="s">
        <v>14650</v>
      </c>
      <c r="F7536" s="197" t="s">
        <v>14663</v>
      </c>
      <c r="I7536" s="197" t="s">
        <v>338</v>
      </c>
      <c r="J7536" s="197" t="n">
        <v>749.5</v>
      </c>
    </row>
    <row r="7537" customFormat="false" ht="38.25" hidden="false" customHeight="false" outlineLevel="0" collapsed="false">
      <c r="A7537" s="197" t="s">
        <v>14710</v>
      </c>
      <c r="B7537" s="710" t="str">
        <f aca="false">C7537&amp;D7537&amp;E7537&amp;F7537&amp;G7537&amp;H7537</f>
        <v>ADICIONAL DE EXTENSAO EXCEDENTE A 1,0M,POR CADA 0,5M OU FRACAO EM TUBOS COM FLANGES SOLDADOS,CLASSE K-9,PN-16,REVESTIMENTO INTERNO COM CIMENTO ALUMINOSO,PARA ESGOTO SANITARIO,COM DIAMETRO DE 250MM.FORNECIMENTO</v>
      </c>
      <c r="C7537" s="197" t="s">
        <v>14246</v>
      </c>
      <c r="D7537" s="197" t="s">
        <v>14701</v>
      </c>
      <c r="E7537" s="197" t="s">
        <v>14650</v>
      </c>
      <c r="F7537" s="197" t="s">
        <v>14663</v>
      </c>
      <c r="I7537" s="197" t="s">
        <v>338</v>
      </c>
      <c r="J7537" s="197" t="n">
        <v>749.5</v>
      </c>
    </row>
    <row r="7538" customFormat="false" ht="38.25" hidden="false" customHeight="false" outlineLevel="0" collapsed="false">
      <c r="A7538" s="197" t="s">
        <v>14711</v>
      </c>
      <c r="B7538" s="710" t="str">
        <f aca="false">C7538&amp;D7538&amp;E7538&amp;F7538&amp;G7538&amp;H7538</f>
        <v>ADICIONAL DE EXTENSAO EXCEDENTE A 1,0M,POR CADA 0,5M OU FRACAO EM TUBOS COM FLANGES SOLDADOS,CLASSE K-9,PN-16,REVESTIMENTO INTERNO COM CIMENTO ALUMINOSO,PARA ESGOTO SANITARIO,COM DIAMETRO DE 300MM.FORNECIMENTO</v>
      </c>
      <c r="C7538" s="197" t="s">
        <v>14246</v>
      </c>
      <c r="D7538" s="197" t="s">
        <v>14701</v>
      </c>
      <c r="E7538" s="197" t="s">
        <v>14650</v>
      </c>
      <c r="F7538" s="197" t="s">
        <v>14666</v>
      </c>
      <c r="I7538" s="197" t="s">
        <v>338</v>
      </c>
      <c r="J7538" s="197" t="n">
        <v>893.15</v>
      </c>
    </row>
    <row r="7539" customFormat="false" ht="38.25" hidden="false" customHeight="false" outlineLevel="0" collapsed="false">
      <c r="A7539" s="197" t="s">
        <v>14712</v>
      </c>
      <c r="B7539" s="710" t="str">
        <f aca="false">C7539&amp;D7539&amp;E7539&amp;F7539&amp;G7539&amp;H7539</f>
        <v>ADICIONAL DE EXTENSAO EXCEDENTE A 1,0M,POR CADA 0,5M OU FRACAO EM TUBOS COM FLANGES SOLDADOS,CLASSE K-9,PN-16,REVESTIMENTO INTERNO COM CIMENTO ALUMINOSO,PARA ESGOTO SANITARIO,COM DIAMETRO DE 300MM.FORNECIMENTO</v>
      </c>
      <c r="C7539" s="197" t="s">
        <v>14246</v>
      </c>
      <c r="D7539" s="197" t="s">
        <v>14701</v>
      </c>
      <c r="E7539" s="197" t="s">
        <v>14650</v>
      </c>
      <c r="F7539" s="197" t="s">
        <v>14666</v>
      </c>
      <c r="I7539" s="197" t="s">
        <v>338</v>
      </c>
      <c r="J7539" s="197" t="n">
        <v>893.15</v>
      </c>
    </row>
    <row r="7540" customFormat="false" ht="38.25" hidden="false" customHeight="false" outlineLevel="0" collapsed="false">
      <c r="A7540" s="197" t="s">
        <v>14713</v>
      </c>
      <c r="B7540" s="710" t="str">
        <f aca="false">C7540&amp;D7540&amp;E7540&amp;F7540&amp;G7540&amp;H7540</f>
        <v>ADICIONAL DE EXTENSAO EXCEDENTE A 1,0M,POR CADA 0,5M OU FRACAO EM TUBOS COM FLANGES SOLDADOS,CLASSE K-9,PN-16,REVESTIMENTO INTERNO COM CIMENTO ALUMINOSO,PARA ESGOTO SANITARIO,COM DIAMETRO DE 350MM.FORNECIMENTO</v>
      </c>
      <c r="C7540" s="197" t="s">
        <v>14246</v>
      </c>
      <c r="D7540" s="197" t="s">
        <v>14701</v>
      </c>
      <c r="E7540" s="197" t="s">
        <v>14650</v>
      </c>
      <c r="F7540" s="197" t="s">
        <v>14669</v>
      </c>
      <c r="I7540" s="197" t="s">
        <v>338</v>
      </c>
      <c r="J7540" s="197" t="n">
        <v>1067.59</v>
      </c>
    </row>
    <row r="7541" customFormat="false" ht="38.25" hidden="false" customHeight="false" outlineLevel="0" collapsed="false">
      <c r="A7541" s="197" t="s">
        <v>14714</v>
      </c>
      <c r="B7541" s="710" t="str">
        <f aca="false">C7541&amp;D7541&amp;E7541&amp;F7541&amp;G7541&amp;H7541</f>
        <v>ADICIONAL DE EXTENSAO EXCEDENTE A 1,0M,POR CADA 0,5M OU FRACAO EM TUBOS COM FLANGES SOLDADOS,CLASSE K-9,PN-16,REVESTIMENTO INTERNO COM CIMENTO ALUMINOSO,PARA ESGOTO SANITARIO,COM DIAMETRO DE 350MM.FORNECIMENTO</v>
      </c>
      <c r="C7541" s="197" t="s">
        <v>14246</v>
      </c>
      <c r="D7541" s="197" t="s">
        <v>14701</v>
      </c>
      <c r="E7541" s="197" t="s">
        <v>14650</v>
      </c>
      <c r="F7541" s="197" t="s">
        <v>14669</v>
      </c>
      <c r="I7541" s="197" t="s">
        <v>338</v>
      </c>
      <c r="J7541" s="197" t="n">
        <v>1067.59</v>
      </c>
    </row>
    <row r="7542" customFormat="false" ht="38.25" hidden="false" customHeight="false" outlineLevel="0" collapsed="false">
      <c r="A7542" s="197" t="s">
        <v>14715</v>
      </c>
      <c r="B7542" s="710" t="str">
        <f aca="false">C7542&amp;D7542&amp;E7542&amp;F7542&amp;G7542&amp;H7542</f>
        <v>ADICIONAL DE EXTENSAO EXCEDENTE A 1,0M,POR CADA 0,5M OU FRACAO EM TUBOS COM FLANGES SOLDADOS,CLASSE K-9,PN-16,REVESTIMENTO INTERNO COM CIMENTO ALUMINOSO,PARA ESGOTO SANITARIO,COM DIAMETRO DE 400MM.FORNECIMENTO</v>
      </c>
      <c r="C7542" s="197" t="s">
        <v>14246</v>
      </c>
      <c r="D7542" s="197" t="s">
        <v>14701</v>
      </c>
      <c r="E7542" s="197" t="s">
        <v>14650</v>
      </c>
      <c r="F7542" s="197" t="s">
        <v>14672</v>
      </c>
      <c r="I7542" s="197" t="s">
        <v>338</v>
      </c>
      <c r="J7542" s="197" t="n">
        <v>1190.38</v>
      </c>
    </row>
    <row r="7543" customFormat="false" ht="38.25" hidden="false" customHeight="false" outlineLevel="0" collapsed="false">
      <c r="A7543" s="197" t="s">
        <v>14716</v>
      </c>
      <c r="B7543" s="710" t="str">
        <f aca="false">C7543&amp;D7543&amp;E7543&amp;F7543&amp;G7543&amp;H7543</f>
        <v>ADICIONAL DE EXTENSAO EXCEDENTE A 1,0M,POR CADA 0,5M OU FRACAO EM TUBOS COM FLANGES SOLDADOS,CLASSE K-9,PN-16,REVESTIMENTO INTERNO COM CIMENTO ALUMINOSO,PARA ESGOTO SANITARIO,COM DIAMETRO DE 400MM.FORNECIMENTO</v>
      </c>
      <c r="C7543" s="197" t="s">
        <v>14246</v>
      </c>
      <c r="D7543" s="197" t="s">
        <v>14701</v>
      </c>
      <c r="E7543" s="197" t="s">
        <v>14650</v>
      </c>
      <c r="F7543" s="197" t="s">
        <v>14672</v>
      </c>
      <c r="I7543" s="197" t="s">
        <v>338</v>
      </c>
      <c r="J7543" s="197" t="n">
        <v>1190.38</v>
      </c>
    </row>
    <row r="7544" customFormat="false" ht="38.25" hidden="false" customHeight="false" outlineLevel="0" collapsed="false">
      <c r="A7544" s="197" t="s">
        <v>14717</v>
      </c>
      <c r="B7544" s="710" t="str">
        <f aca="false">C7544&amp;D7544&amp;E7544&amp;F7544&amp;G7544&amp;H7544</f>
        <v>ADICIONAL DE EXTENSAO EXCEDENTE A 1,0M,POR CADA 0,5M OU FRACAO EM TUBOS COM FLANGES SOLDADOS,CLASSE K-9,PN-16,REVESTIMENTO INTERNO COM CIMENTO ALUMINOSO,PARA ESGOTO SANITARIO,COM DIAMETRO DE 450MM.FORNECIMENTO</v>
      </c>
      <c r="C7544" s="197" t="s">
        <v>14246</v>
      </c>
      <c r="D7544" s="197" t="s">
        <v>14701</v>
      </c>
      <c r="E7544" s="197" t="s">
        <v>14650</v>
      </c>
      <c r="F7544" s="197" t="s">
        <v>14675</v>
      </c>
      <c r="I7544" s="197" t="s">
        <v>338</v>
      </c>
      <c r="J7544" s="197" t="n">
        <v>1372.8</v>
      </c>
    </row>
    <row r="7545" customFormat="false" ht="38.25" hidden="false" customHeight="false" outlineLevel="0" collapsed="false">
      <c r="A7545" s="197" t="s">
        <v>14718</v>
      </c>
      <c r="B7545" s="710" t="str">
        <f aca="false">C7545&amp;D7545&amp;E7545&amp;F7545&amp;G7545&amp;H7545</f>
        <v>ADICIONAL DE EXTENSAO EXCEDENTE A 1,0M,POR CADA 0,5M OU FRACAO EM TUBOS COM FLANGES SOLDADOS,CLASSE K-9,PN-16,REVESTIMENTO INTERNO COM CIMENTO ALUMINOSO,PARA ESGOTO SANITARIO,COM DIAMETRO DE 450MM.FORNECIMENTO</v>
      </c>
      <c r="C7545" s="197" t="s">
        <v>14246</v>
      </c>
      <c r="D7545" s="197" t="s">
        <v>14701</v>
      </c>
      <c r="E7545" s="197" t="s">
        <v>14650</v>
      </c>
      <c r="F7545" s="197" t="s">
        <v>14675</v>
      </c>
      <c r="I7545" s="197" t="s">
        <v>338</v>
      </c>
      <c r="J7545" s="197" t="n">
        <v>1372.8</v>
      </c>
    </row>
    <row r="7546" customFormat="false" ht="38.25" hidden="false" customHeight="false" outlineLevel="0" collapsed="false">
      <c r="A7546" s="197" t="s">
        <v>14719</v>
      </c>
      <c r="B7546" s="710" t="str">
        <f aca="false">C7546&amp;D7546&amp;E7546&amp;F7546&amp;G7546&amp;H7546</f>
        <v>ADICIONAL DE EXTENSAO EXCEDENTE A 1,0M,POR CADA 0,5M OU FRACAO EM TUBOS COM FLANGES SOLDADOS,CLASSE K-9,PN-16,REVESTIMENTO INTERNO COM CIMENTO ALUMINOSO,PARA ESGOTO SANITARIO,COM DIAMETRO DE 500MM.FORNECIMENTO</v>
      </c>
      <c r="C7546" s="197" t="s">
        <v>14246</v>
      </c>
      <c r="D7546" s="197" t="s">
        <v>14701</v>
      </c>
      <c r="E7546" s="197" t="s">
        <v>14650</v>
      </c>
      <c r="F7546" s="197" t="s">
        <v>14678</v>
      </c>
      <c r="I7546" s="197" t="s">
        <v>338</v>
      </c>
      <c r="J7546" s="197" t="n">
        <v>1541.69</v>
      </c>
    </row>
    <row r="7547" customFormat="false" ht="38.25" hidden="false" customHeight="false" outlineLevel="0" collapsed="false">
      <c r="A7547" s="197" t="s">
        <v>14720</v>
      </c>
      <c r="B7547" s="710" t="str">
        <f aca="false">C7547&amp;D7547&amp;E7547&amp;F7547&amp;G7547&amp;H7547</f>
        <v>ADICIONAL DE EXTENSAO EXCEDENTE A 1,0M,POR CADA 0,5M OU FRACAO EM TUBOS COM FLANGES SOLDADOS,CLASSE K-9,PN-16,REVESTIMENTO INTERNO COM CIMENTO ALUMINOSO,PARA ESGOTO SANITARIO,COM DIAMETRO DE 500MM.FORNECIMENTO</v>
      </c>
      <c r="C7547" s="197" t="s">
        <v>14246</v>
      </c>
      <c r="D7547" s="197" t="s">
        <v>14701</v>
      </c>
      <c r="E7547" s="197" t="s">
        <v>14650</v>
      </c>
      <c r="F7547" s="197" t="s">
        <v>14678</v>
      </c>
      <c r="I7547" s="197" t="s">
        <v>338</v>
      </c>
      <c r="J7547" s="197" t="n">
        <v>1541.69</v>
      </c>
    </row>
    <row r="7548" customFormat="false" ht="38.25" hidden="false" customHeight="false" outlineLevel="0" collapsed="false">
      <c r="A7548" s="197" t="s">
        <v>14721</v>
      </c>
      <c r="B7548" s="710" t="str">
        <f aca="false">C7548&amp;D7548&amp;E7548&amp;F7548&amp;G7548&amp;H7548</f>
        <v>ADICIONAL DE EXTENSAO EXCEDENTE A 1,0M,POR CADA 0,5M OU FRACAO EM TUBOS COM FLANGES SOLDADOS,CLASSE K-9,PN-16,REVESTIMENTO INTERNO COM CIMENTO ALUMINOSO,PARA ESGOTO SANITARIO,COM DIAMETRO DE 600MM.FORNECIMENTO</v>
      </c>
      <c r="C7548" s="197" t="s">
        <v>14246</v>
      </c>
      <c r="D7548" s="197" t="s">
        <v>14701</v>
      </c>
      <c r="E7548" s="197" t="s">
        <v>14650</v>
      </c>
      <c r="F7548" s="197" t="s">
        <v>14681</v>
      </c>
      <c r="I7548" s="197" t="s">
        <v>338</v>
      </c>
      <c r="J7548" s="197" t="n">
        <v>2017.46</v>
      </c>
    </row>
    <row r="7549" customFormat="false" ht="38.25" hidden="false" customHeight="false" outlineLevel="0" collapsed="false">
      <c r="A7549" s="197" t="s">
        <v>14722</v>
      </c>
      <c r="B7549" s="710" t="str">
        <f aca="false">C7549&amp;D7549&amp;E7549&amp;F7549&amp;G7549&amp;H7549</f>
        <v>ADICIONAL DE EXTENSAO EXCEDENTE A 1,0M,POR CADA 0,5M OU FRACAO EM TUBOS COM FLANGES SOLDADOS,CLASSE K-9,PN-16,REVESTIMENTO INTERNO COM CIMENTO ALUMINOSO,PARA ESGOTO SANITARIO,COM DIAMETRO DE 600MM.FORNECIMENTO</v>
      </c>
      <c r="C7549" s="197" t="s">
        <v>14246</v>
      </c>
      <c r="D7549" s="197" t="s">
        <v>14701</v>
      </c>
      <c r="E7549" s="197" t="s">
        <v>14650</v>
      </c>
      <c r="F7549" s="197" t="s">
        <v>14681</v>
      </c>
      <c r="I7549" s="197" t="s">
        <v>338</v>
      </c>
      <c r="J7549" s="197" t="n">
        <v>2017.46</v>
      </c>
    </row>
    <row r="7550" customFormat="false" ht="38.25" hidden="false" customHeight="false" outlineLevel="0" collapsed="false">
      <c r="A7550" s="197" t="s">
        <v>14723</v>
      </c>
      <c r="B7550" s="710" t="str">
        <f aca="false">C7550&amp;D7550&amp;E7550&amp;F7550&amp;G7550&amp;H7550</f>
        <v>ADICIONAL DE EXTENSAO EXCEDENTE A 1,0M,POR CADA 0,5M OU FRACAO EM TUBOS COM FLANGES ROSCADOS,CLASSE K-12,PN-16,REVESTIMENTO INTERNO COM CIMENTO ALUMINOSO,PARA ESGOTO SANITARIO,COMDIAMETRO DE 700MM.FORNECIMENTO</v>
      </c>
      <c r="C7550" s="197" t="s">
        <v>14246</v>
      </c>
      <c r="D7550" s="197" t="s">
        <v>14724</v>
      </c>
      <c r="E7550" s="197" t="s">
        <v>14685</v>
      </c>
      <c r="F7550" s="197" t="s">
        <v>14686</v>
      </c>
      <c r="I7550" s="197" t="s">
        <v>338</v>
      </c>
      <c r="J7550" s="197" t="n">
        <v>3453.24</v>
      </c>
    </row>
    <row r="7551" customFormat="false" ht="38.25" hidden="false" customHeight="false" outlineLevel="0" collapsed="false">
      <c r="A7551" s="197" t="s">
        <v>14725</v>
      </c>
      <c r="B7551" s="710" t="str">
        <f aca="false">C7551&amp;D7551&amp;E7551&amp;F7551&amp;G7551&amp;H7551</f>
        <v>ADICIONAL DE EXTENSAO EXCEDENTE A 1,0M,POR CADA 0,5M OU FRACAO EM TUBOS COM FLANGES ROSCADOS,CLASSE K-12,PN-16,REVESTIMENTO INTERNO COM CIMENTO ALUMINOSO,PARA ESGOTO SANITARIO,COMDIAMETRO DE 700MM.FORNECIMENTO</v>
      </c>
      <c r="C7551" s="197" t="s">
        <v>14246</v>
      </c>
      <c r="D7551" s="197" t="s">
        <v>14724</v>
      </c>
      <c r="E7551" s="197" t="s">
        <v>14685</v>
      </c>
      <c r="F7551" s="197" t="s">
        <v>14686</v>
      </c>
      <c r="I7551" s="197" t="s">
        <v>338</v>
      </c>
      <c r="J7551" s="197" t="n">
        <v>3453.24</v>
      </c>
    </row>
    <row r="7552" customFormat="false" ht="38.25" hidden="false" customHeight="false" outlineLevel="0" collapsed="false">
      <c r="A7552" s="197" t="s">
        <v>14726</v>
      </c>
      <c r="B7552" s="710"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197" t="s">
        <v>14246</v>
      </c>
      <c r="D7552" s="197" t="s">
        <v>14323</v>
      </c>
      <c r="E7552" s="197" t="s">
        <v>14727</v>
      </c>
      <c r="F7552" s="197" t="s">
        <v>14728</v>
      </c>
      <c r="I7552" s="197" t="s">
        <v>338</v>
      </c>
      <c r="J7552" s="197" t="n">
        <v>18321.8</v>
      </c>
    </row>
    <row r="7553" customFormat="false" ht="38.25" hidden="false" customHeight="false" outlineLevel="0" collapsed="false">
      <c r="A7553" s="197" t="s">
        <v>14729</v>
      </c>
      <c r="B7553" s="710"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197" t="s">
        <v>14246</v>
      </c>
      <c r="D7553" s="197" t="s">
        <v>14323</v>
      </c>
      <c r="E7553" s="197" t="s">
        <v>14727</v>
      </c>
      <c r="F7553" s="197" t="s">
        <v>14728</v>
      </c>
      <c r="I7553" s="197" t="s">
        <v>338</v>
      </c>
      <c r="J7553" s="197" t="n">
        <v>18321.8</v>
      </c>
    </row>
    <row r="7554" customFormat="false" ht="38.25" hidden="false" customHeight="false" outlineLevel="0" collapsed="false">
      <c r="A7554" s="197" t="s">
        <v>14730</v>
      </c>
      <c r="B7554" s="710"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197" t="s">
        <v>14246</v>
      </c>
      <c r="D7554" s="197" t="s">
        <v>14323</v>
      </c>
      <c r="E7554" s="197" t="s">
        <v>14727</v>
      </c>
      <c r="F7554" s="197" t="s">
        <v>14731</v>
      </c>
      <c r="I7554" s="197" t="s">
        <v>338</v>
      </c>
      <c r="J7554" s="197" t="n">
        <v>13096.07</v>
      </c>
    </row>
    <row r="7555" customFormat="false" ht="38.25" hidden="false" customHeight="false" outlineLevel="0" collapsed="false">
      <c r="A7555" s="197" t="s">
        <v>14732</v>
      </c>
      <c r="B7555" s="710"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197" t="s">
        <v>14246</v>
      </c>
      <c r="D7555" s="197" t="s">
        <v>14323</v>
      </c>
      <c r="E7555" s="197" t="s">
        <v>14727</v>
      </c>
      <c r="F7555" s="197" t="s">
        <v>14731</v>
      </c>
      <c r="I7555" s="197" t="s">
        <v>338</v>
      </c>
      <c r="J7555" s="197" t="n">
        <v>13096.07</v>
      </c>
    </row>
    <row r="7556" customFormat="false" ht="38.25" hidden="false" customHeight="false" outlineLevel="0" collapsed="false">
      <c r="A7556" s="197" t="s">
        <v>14733</v>
      </c>
      <c r="B7556" s="710"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197" t="s">
        <v>14246</v>
      </c>
      <c r="D7556" s="197" t="s">
        <v>14323</v>
      </c>
      <c r="E7556" s="197" t="s">
        <v>14727</v>
      </c>
      <c r="F7556" s="197" t="s">
        <v>14734</v>
      </c>
      <c r="I7556" s="197" t="s">
        <v>338</v>
      </c>
      <c r="J7556" s="197" t="n">
        <v>20221.51</v>
      </c>
    </row>
    <row r="7557" customFormat="false" ht="38.25" hidden="false" customHeight="false" outlineLevel="0" collapsed="false">
      <c r="A7557" s="197" t="s">
        <v>14735</v>
      </c>
      <c r="B7557" s="710"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197" t="s">
        <v>14246</v>
      </c>
      <c r="D7557" s="197" t="s">
        <v>14323</v>
      </c>
      <c r="E7557" s="197" t="s">
        <v>14727</v>
      </c>
      <c r="F7557" s="197" t="s">
        <v>14734</v>
      </c>
      <c r="I7557" s="197" t="s">
        <v>338</v>
      </c>
      <c r="J7557" s="197" t="n">
        <v>20221.51</v>
      </c>
    </row>
    <row r="7558" customFormat="false" ht="38.25" hidden="false" customHeight="false" outlineLevel="0" collapsed="false">
      <c r="A7558" s="197" t="s">
        <v>14736</v>
      </c>
      <c r="B7558" s="710"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197" t="s">
        <v>14246</v>
      </c>
      <c r="D7558" s="197" t="s">
        <v>14323</v>
      </c>
      <c r="E7558" s="197" t="s">
        <v>14727</v>
      </c>
      <c r="F7558" s="197" t="s">
        <v>14737</v>
      </c>
      <c r="I7558" s="197" t="s">
        <v>338</v>
      </c>
      <c r="J7558" s="197" t="n">
        <v>19828.53</v>
      </c>
    </row>
    <row r="7559" customFormat="false" ht="38.25" hidden="false" customHeight="false" outlineLevel="0" collapsed="false">
      <c r="A7559" s="197" t="s">
        <v>14738</v>
      </c>
      <c r="B7559" s="710"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197" t="s">
        <v>14246</v>
      </c>
      <c r="D7559" s="197" t="s">
        <v>14323</v>
      </c>
      <c r="E7559" s="197" t="s">
        <v>14727</v>
      </c>
      <c r="F7559" s="197" t="s">
        <v>14737</v>
      </c>
      <c r="I7559" s="197" t="s">
        <v>338</v>
      </c>
      <c r="J7559" s="197" t="n">
        <v>19828.53</v>
      </c>
    </row>
    <row r="7560" customFormat="false" ht="12.75" hidden="true" customHeight="false" outlineLevel="0" collapsed="false">
      <c r="A7560" s="197" t="s">
        <v>14739</v>
      </c>
      <c r="B7560" s="197" t="str">
        <f aca="false">C7560&amp;D7560&amp;E7560&amp;F7560&amp;G7560&amp;H7560</f>
        <v>TUBO DE POLIETILENO DE ALTA DENSIDADE(PEAD),RESINA PE80/100,NORMA ISO 4427,CLASSE PN-4,DE=63MM.FORNECIMENTO</v>
      </c>
      <c r="C7560" s="197" t="s">
        <v>14740</v>
      </c>
      <c r="D7560" s="197" t="s">
        <v>14741</v>
      </c>
      <c r="I7560" s="197" t="s">
        <v>338</v>
      </c>
      <c r="J7560" s="197" t="n">
        <v>7.98</v>
      </c>
    </row>
    <row r="7561" customFormat="false" ht="12.75" hidden="true" customHeight="false" outlineLevel="0" collapsed="false">
      <c r="A7561" s="197" t="s">
        <v>14742</v>
      </c>
      <c r="B7561" s="197" t="str">
        <f aca="false">C7561&amp;D7561&amp;E7561&amp;F7561&amp;G7561&amp;H7561</f>
        <v>TUBO DE POLIETILENO DE ALTA DENSIDADE(PEAD),RESINA PE80/100,NORMA ISO 4427,CLASSE PN-4,DE=63MM.FORNECIMENTO</v>
      </c>
      <c r="C7561" s="197" t="s">
        <v>14740</v>
      </c>
      <c r="D7561" s="197" t="s">
        <v>14741</v>
      </c>
      <c r="I7561" s="197" t="s">
        <v>338</v>
      </c>
      <c r="J7561" s="197" t="n">
        <v>7.98</v>
      </c>
    </row>
    <row r="7562" customFormat="false" ht="12.75" hidden="true" customHeight="false" outlineLevel="0" collapsed="false">
      <c r="A7562" s="197" t="s">
        <v>14743</v>
      </c>
      <c r="B7562" s="197" t="str">
        <f aca="false">C7562&amp;D7562&amp;E7562&amp;F7562&amp;G7562&amp;H7562</f>
        <v>TUBO DE POLIETILENO DE ALTA DENSIDADE(PEAD),RESINA PE80/100,NORMA ISO 4427,CLASSE PN-4,DE=75MM.FORNECIMENTO</v>
      </c>
      <c r="C7562" s="197" t="s">
        <v>14740</v>
      </c>
      <c r="D7562" s="197" t="s">
        <v>14744</v>
      </c>
      <c r="I7562" s="197" t="s">
        <v>338</v>
      </c>
      <c r="J7562" s="197" t="n">
        <v>10.2</v>
      </c>
    </row>
    <row r="7563" customFormat="false" ht="12.75" hidden="true" customHeight="false" outlineLevel="0" collapsed="false">
      <c r="A7563" s="197" t="s">
        <v>14745</v>
      </c>
      <c r="B7563" s="197" t="str">
        <f aca="false">C7563&amp;D7563&amp;E7563&amp;F7563&amp;G7563&amp;H7563</f>
        <v>TUBO DE POLIETILENO DE ALTA DENSIDADE(PEAD),RESINA PE80/100,NORMA ISO 4427,CLASSE PN-4,DE=75MM.FORNECIMENTO</v>
      </c>
      <c r="C7563" s="197" t="s">
        <v>14740</v>
      </c>
      <c r="D7563" s="197" t="s">
        <v>14744</v>
      </c>
      <c r="I7563" s="197" t="s">
        <v>338</v>
      </c>
      <c r="J7563" s="197" t="n">
        <v>10.2</v>
      </c>
    </row>
    <row r="7564" customFormat="false" ht="12.75" hidden="true" customHeight="false" outlineLevel="0" collapsed="false">
      <c r="A7564" s="197" t="s">
        <v>14746</v>
      </c>
      <c r="B7564" s="197" t="str">
        <f aca="false">C7564&amp;D7564&amp;E7564&amp;F7564&amp;G7564&amp;H7564</f>
        <v>TUBO DE POLIETILENO DE ALTA DENSIDADE(PEAD),RESINA PE80/100,NORMA ISO 4427, CLASSE PN-4, DE=90MM. FORNECIMENTO</v>
      </c>
      <c r="C7564" s="197" t="s">
        <v>14740</v>
      </c>
      <c r="D7564" s="197" t="s">
        <v>14747</v>
      </c>
      <c r="I7564" s="197" t="s">
        <v>338</v>
      </c>
      <c r="J7564" s="197" t="n">
        <v>15.82</v>
      </c>
    </row>
    <row r="7565" customFormat="false" ht="12.75" hidden="true" customHeight="false" outlineLevel="0" collapsed="false">
      <c r="A7565" s="197" t="s">
        <v>14748</v>
      </c>
      <c r="B7565" s="197" t="str">
        <f aca="false">C7565&amp;D7565&amp;E7565&amp;F7565&amp;G7565&amp;H7565</f>
        <v>TUBO DE POLIETILENO DE ALTA DENSIDADE(PEAD),RESINA PE80/100,NORMA ISO 4427, CLASSE PN-4, DE=90MM. FORNECIMENTO</v>
      </c>
      <c r="C7565" s="197" t="s">
        <v>14740</v>
      </c>
      <c r="D7565" s="197" t="s">
        <v>14747</v>
      </c>
      <c r="I7565" s="197" t="s">
        <v>338</v>
      </c>
      <c r="J7565" s="197" t="n">
        <v>15.82</v>
      </c>
    </row>
    <row r="7566" customFormat="false" ht="12.75" hidden="true" customHeight="false" outlineLevel="0" collapsed="false">
      <c r="A7566" s="197" t="s">
        <v>14749</v>
      </c>
      <c r="B7566" s="197" t="str">
        <f aca="false">C7566&amp;D7566&amp;E7566&amp;F7566&amp;G7566&amp;H7566</f>
        <v>TUBO DE POLIETILENO DE ALTA DENSIDADE(PEAD),RESINA PE80/100,NORMA ISO 4427, CLASSE PN-4, DE=110MM. FORNECIMENTO</v>
      </c>
      <c r="C7566" s="197" t="s">
        <v>14740</v>
      </c>
      <c r="D7566" s="197" t="s">
        <v>14750</v>
      </c>
      <c r="I7566" s="197" t="s">
        <v>338</v>
      </c>
      <c r="J7566" s="197" t="n">
        <v>23.4</v>
      </c>
    </row>
    <row r="7567" customFormat="false" ht="12.75" hidden="true" customHeight="false" outlineLevel="0" collapsed="false">
      <c r="A7567" s="197" t="s">
        <v>14751</v>
      </c>
      <c r="B7567" s="197" t="str">
        <f aca="false">C7567&amp;D7567&amp;E7567&amp;F7567&amp;G7567&amp;H7567</f>
        <v>TUBO DE POLIETILENO DE ALTA DENSIDADE(PEAD),RESINA PE80/100,NORMA ISO 4427, CLASSE PN-4, DE=110MM. FORNECIMENTO</v>
      </c>
      <c r="C7567" s="197" t="s">
        <v>14740</v>
      </c>
      <c r="D7567" s="197" t="s">
        <v>14750</v>
      </c>
      <c r="I7567" s="197" t="s">
        <v>338</v>
      </c>
      <c r="J7567" s="197" t="n">
        <v>23.4</v>
      </c>
    </row>
    <row r="7568" customFormat="false" ht="12.75" hidden="true" customHeight="false" outlineLevel="0" collapsed="false">
      <c r="A7568" s="197" t="s">
        <v>14752</v>
      </c>
      <c r="B7568" s="197" t="str">
        <f aca="false">C7568&amp;D7568&amp;E7568&amp;F7568&amp;G7568&amp;H7568</f>
        <v>TUBO DE POLIETILENO DE ALTA DENSIDADE(PEAD),RESINA PE80/100,NORMA ISO 4427, CLASSE PN-4, DE=125MM. FORNECIMENTO</v>
      </c>
      <c r="C7568" s="197" t="s">
        <v>14740</v>
      </c>
      <c r="D7568" s="197" t="s">
        <v>14753</v>
      </c>
      <c r="I7568" s="197" t="s">
        <v>338</v>
      </c>
      <c r="J7568" s="197" t="n">
        <v>30.2</v>
      </c>
    </row>
    <row r="7569" customFormat="false" ht="12.75" hidden="true" customHeight="false" outlineLevel="0" collapsed="false">
      <c r="A7569" s="197" t="s">
        <v>14754</v>
      </c>
      <c r="B7569" s="197" t="str">
        <f aca="false">C7569&amp;D7569&amp;E7569&amp;F7569&amp;G7569&amp;H7569</f>
        <v>TUBO DE POLIETILENO DE ALTA DENSIDADE(PEAD),RESINA PE80/100,NORMA ISO 4427, CLASSE PN-4, DE=125MM. FORNECIMENTO</v>
      </c>
      <c r="C7569" s="197" t="s">
        <v>14740</v>
      </c>
      <c r="D7569" s="197" t="s">
        <v>14753</v>
      </c>
      <c r="I7569" s="197" t="s">
        <v>338</v>
      </c>
      <c r="J7569" s="197" t="n">
        <v>30.2</v>
      </c>
    </row>
    <row r="7570" customFormat="false" ht="12.75" hidden="true" customHeight="false" outlineLevel="0" collapsed="false">
      <c r="A7570" s="197" t="s">
        <v>14755</v>
      </c>
      <c r="B7570" s="197" t="str">
        <f aca="false">C7570&amp;D7570&amp;E7570&amp;F7570&amp;G7570&amp;H7570</f>
        <v>TUBO DE POLIETILENO DE ALTA DENSIDADE(PEAD),RESINA PE80/100,NORMA ISO 4427, CLASSE PN-4, DE=140MM. FORNECIMENTO</v>
      </c>
      <c r="C7570" s="197" t="s">
        <v>14740</v>
      </c>
      <c r="D7570" s="197" t="s">
        <v>14756</v>
      </c>
      <c r="I7570" s="197" t="s">
        <v>338</v>
      </c>
      <c r="J7570" s="197" t="n">
        <v>37.6</v>
      </c>
    </row>
    <row r="7571" customFormat="false" ht="12.75" hidden="true" customHeight="false" outlineLevel="0" collapsed="false">
      <c r="A7571" s="197" t="s">
        <v>14757</v>
      </c>
      <c r="B7571" s="197" t="str">
        <f aca="false">C7571&amp;D7571&amp;E7571&amp;F7571&amp;G7571&amp;H7571</f>
        <v>TUBO DE POLIETILENO DE ALTA DENSIDADE(PEAD),RESINA PE80/100,NORMA ISO 4427, CLASSE PN-4, DE=140MM. FORNECIMENTO</v>
      </c>
      <c r="C7571" s="197" t="s">
        <v>14740</v>
      </c>
      <c r="D7571" s="197" t="s">
        <v>14756</v>
      </c>
      <c r="I7571" s="197" t="s">
        <v>338</v>
      </c>
      <c r="J7571" s="197" t="n">
        <v>37.6</v>
      </c>
    </row>
    <row r="7572" customFormat="false" ht="12.75" hidden="true" customHeight="false" outlineLevel="0" collapsed="false">
      <c r="A7572" s="197" t="s">
        <v>14758</v>
      </c>
      <c r="B7572" s="197" t="str">
        <f aca="false">C7572&amp;D7572&amp;E7572&amp;F7572&amp;G7572&amp;H7572</f>
        <v>TUBO DE POLIETILENO DE ALTA DENSIDADE(PEAD),RESINA PE80/100,NORMA ISO 4427, CLASSE PN-4, DE=160MM. FORNECIMENTO</v>
      </c>
      <c r="C7572" s="197" t="s">
        <v>14740</v>
      </c>
      <c r="D7572" s="197" t="s">
        <v>14759</v>
      </c>
      <c r="I7572" s="197" t="s">
        <v>338</v>
      </c>
      <c r="J7572" s="197" t="n">
        <v>48.4</v>
      </c>
    </row>
    <row r="7573" customFormat="false" ht="12.75" hidden="true" customHeight="false" outlineLevel="0" collapsed="false">
      <c r="A7573" s="197" t="s">
        <v>14760</v>
      </c>
      <c r="B7573" s="197" t="str">
        <f aca="false">C7573&amp;D7573&amp;E7573&amp;F7573&amp;G7573&amp;H7573</f>
        <v>TUBO DE POLIETILENO DE ALTA DENSIDADE(PEAD),RESINA PE80/100,NORMA ISO 4427, CLASSE PN-4, DE=160MM. FORNECIMENTO</v>
      </c>
      <c r="C7573" s="197" t="s">
        <v>14740</v>
      </c>
      <c r="D7573" s="197" t="s">
        <v>14759</v>
      </c>
      <c r="I7573" s="197" t="s">
        <v>338</v>
      </c>
      <c r="J7573" s="197" t="n">
        <v>48.4</v>
      </c>
    </row>
    <row r="7574" customFormat="false" ht="12.75" hidden="true" customHeight="false" outlineLevel="0" collapsed="false">
      <c r="A7574" s="197" t="s">
        <v>14761</v>
      </c>
      <c r="B7574" s="197" t="str">
        <f aca="false">C7574&amp;D7574&amp;E7574&amp;F7574&amp;G7574&amp;H7574</f>
        <v>TUBO DE POLIETILENO DE ALTA DENSIDADE(PEAD),RESINA PE80/100,NORMA ISO 4427, CLASSE PN-4, DE=180MM. FORNECIMENTO</v>
      </c>
      <c r="C7574" s="197" t="s">
        <v>14740</v>
      </c>
      <c r="D7574" s="197" t="s">
        <v>14762</v>
      </c>
      <c r="I7574" s="197" t="s">
        <v>338</v>
      </c>
      <c r="J7574" s="197" t="n">
        <v>61.4</v>
      </c>
    </row>
    <row r="7575" customFormat="false" ht="12.75" hidden="true" customHeight="false" outlineLevel="0" collapsed="false">
      <c r="A7575" s="197" t="s">
        <v>14763</v>
      </c>
      <c r="B7575" s="197" t="str">
        <f aca="false">C7575&amp;D7575&amp;E7575&amp;F7575&amp;G7575&amp;H7575</f>
        <v>TUBO DE POLIETILENO DE ALTA DENSIDADE(PEAD),RESINA PE80/100,NORMA ISO 4427, CLASSE PN-4, DE=180MM. FORNECIMENTO</v>
      </c>
      <c r="C7575" s="197" t="s">
        <v>14740</v>
      </c>
      <c r="D7575" s="197" t="s">
        <v>14762</v>
      </c>
      <c r="I7575" s="197" t="s">
        <v>338</v>
      </c>
      <c r="J7575" s="197" t="n">
        <v>61.4</v>
      </c>
    </row>
    <row r="7576" customFormat="false" ht="12.75" hidden="true" customHeight="false" outlineLevel="0" collapsed="false">
      <c r="A7576" s="197" t="s">
        <v>14764</v>
      </c>
      <c r="B7576" s="197" t="str">
        <f aca="false">C7576&amp;D7576&amp;E7576&amp;F7576&amp;G7576&amp;H7576</f>
        <v>TUBO DE POLIETILENO DE ALTA DENSIDADE(PEAD),RESINA PE80/100,NORMA ISO 4427, CLASSE PN-4, DE=200MM. FORNECIMENTO</v>
      </c>
      <c r="C7576" s="197" t="s">
        <v>14740</v>
      </c>
      <c r="D7576" s="197" t="s">
        <v>14765</v>
      </c>
      <c r="I7576" s="197" t="s">
        <v>338</v>
      </c>
      <c r="J7576" s="197" t="n">
        <v>76.8</v>
      </c>
    </row>
    <row r="7577" customFormat="false" ht="12.75" hidden="true" customHeight="false" outlineLevel="0" collapsed="false">
      <c r="A7577" s="197" t="s">
        <v>14766</v>
      </c>
      <c r="B7577" s="197" t="str">
        <f aca="false">C7577&amp;D7577&amp;E7577&amp;F7577&amp;G7577&amp;H7577</f>
        <v>TUBO DE POLIETILENO DE ALTA DENSIDADE(PEAD),RESINA PE80/100,NORMA ISO 4427, CLASSE PN-4, DE=200MM. FORNECIMENTO</v>
      </c>
      <c r="C7577" s="197" t="s">
        <v>14740</v>
      </c>
      <c r="D7577" s="197" t="s">
        <v>14765</v>
      </c>
      <c r="I7577" s="197" t="s">
        <v>338</v>
      </c>
      <c r="J7577" s="197" t="n">
        <v>76.8</v>
      </c>
    </row>
    <row r="7578" customFormat="false" ht="12.75" hidden="true" customHeight="false" outlineLevel="0" collapsed="false">
      <c r="A7578" s="197" t="s">
        <v>14767</v>
      </c>
      <c r="B7578" s="197" t="str">
        <f aca="false">C7578&amp;D7578&amp;E7578&amp;F7578&amp;G7578&amp;H7578</f>
        <v>TUBO DE POLIETILENO DE ALTA DENSIDADE(PEAD),RESINA PE80/100,NORMA ISO 4427, CLASSE PN-4, DE=225MM. FORNECIMENTO</v>
      </c>
      <c r="C7578" s="197" t="s">
        <v>14740</v>
      </c>
      <c r="D7578" s="197" t="s">
        <v>14768</v>
      </c>
      <c r="I7578" s="197" t="s">
        <v>338</v>
      </c>
      <c r="J7578" s="197" t="n">
        <v>95.4</v>
      </c>
    </row>
    <row r="7579" customFormat="false" ht="12.75" hidden="true" customHeight="false" outlineLevel="0" collapsed="false">
      <c r="A7579" s="197" t="s">
        <v>14769</v>
      </c>
      <c r="B7579" s="197" t="str">
        <f aca="false">C7579&amp;D7579&amp;E7579&amp;F7579&amp;G7579&amp;H7579</f>
        <v>TUBO DE POLIETILENO DE ALTA DENSIDADE(PEAD),RESINA PE80/100,NORMA ISO 4427, CLASSE PN-4, DE=225MM. FORNECIMENTO</v>
      </c>
      <c r="C7579" s="197" t="s">
        <v>14740</v>
      </c>
      <c r="D7579" s="197" t="s">
        <v>14768</v>
      </c>
      <c r="I7579" s="197" t="s">
        <v>338</v>
      </c>
      <c r="J7579" s="197" t="n">
        <v>95.4</v>
      </c>
    </row>
    <row r="7580" customFormat="false" ht="12.75" hidden="true" customHeight="false" outlineLevel="0" collapsed="false">
      <c r="A7580" s="197" t="s">
        <v>14770</v>
      </c>
      <c r="B7580" s="197" t="str">
        <f aca="false">C7580&amp;D7580&amp;E7580&amp;F7580&amp;G7580&amp;H7580</f>
        <v>TUBO DE POLIETILENO DE ALTA DENSIDADE(PEAD),RESINA PE80/100,NORMA ISO 4427, CLASSE PN-4, DE=250MM. FORNECIMENTO</v>
      </c>
      <c r="C7580" s="197" t="s">
        <v>14740</v>
      </c>
      <c r="D7580" s="197" t="s">
        <v>14771</v>
      </c>
      <c r="I7580" s="197" t="s">
        <v>338</v>
      </c>
      <c r="J7580" s="197" t="n">
        <v>118.4</v>
      </c>
    </row>
    <row r="7581" customFormat="false" ht="12.75" hidden="true" customHeight="false" outlineLevel="0" collapsed="false">
      <c r="A7581" s="197" t="s">
        <v>14772</v>
      </c>
      <c r="B7581" s="197" t="str">
        <f aca="false">C7581&amp;D7581&amp;E7581&amp;F7581&amp;G7581&amp;H7581</f>
        <v>TUBO DE POLIETILENO DE ALTA DENSIDADE(PEAD),RESINA PE80/100,NORMA ISO 4427, CLASSE PN-4, DE=250MM. FORNECIMENTO</v>
      </c>
      <c r="C7581" s="197" t="s">
        <v>14740</v>
      </c>
      <c r="D7581" s="197" t="s">
        <v>14771</v>
      </c>
      <c r="I7581" s="197" t="s">
        <v>338</v>
      </c>
      <c r="J7581" s="197" t="n">
        <v>118.4</v>
      </c>
    </row>
    <row r="7582" customFormat="false" ht="12.75" hidden="true" customHeight="false" outlineLevel="0" collapsed="false">
      <c r="A7582" s="197" t="s">
        <v>14773</v>
      </c>
      <c r="B7582" s="197" t="str">
        <f aca="false">C7582&amp;D7582&amp;E7582&amp;F7582&amp;G7582&amp;H7582</f>
        <v>TUBO DE POLIETILENO DE ALTA DENSIDADE(PEAD),RESINA PE80/100,NORMA ISO 4427, CLASSE PN-4, DE=280MM. FORNECIMENTO</v>
      </c>
      <c r="C7582" s="197" t="s">
        <v>14740</v>
      </c>
      <c r="D7582" s="197" t="s">
        <v>14774</v>
      </c>
      <c r="I7582" s="197" t="s">
        <v>338</v>
      </c>
      <c r="J7582" s="197" t="n">
        <v>148</v>
      </c>
    </row>
    <row r="7583" customFormat="false" ht="12.75" hidden="true" customHeight="false" outlineLevel="0" collapsed="false">
      <c r="A7583" s="197" t="s">
        <v>14775</v>
      </c>
      <c r="B7583" s="197" t="str">
        <f aca="false">C7583&amp;D7583&amp;E7583&amp;F7583&amp;G7583&amp;H7583</f>
        <v>TUBO DE POLIETILENO DE ALTA DENSIDADE(PEAD),RESINA PE80/100,NORMA ISO 4427, CLASSE PN-4, DE=280MM. FORNECIMENTO</v>
      </c>
      <c r="C7583" s="197" t="s">
        <v>14740</v>
      </c>
      <c r="D7583" s="197" t="s">
        <v>14774</v>
      </c>
      <c r="I7583" s="197" t="s">
        <v>338</v>
      </c>
      <c r="J7583" s="197" t="n">
        <v>148</v>
      </c>
    </row>
    <row r="7584" customFormat="false" ht="12.75" hidden="true" customHeight="false" outlineLevel="0" collapsed="false">
      <c r="A7584" s="197" t="s">
        <v>14776</v>
      </c>
      <c r="B7584" s="197" t="str">
        <f aca="false">C7584&amp;D7584&amp;E7584&amp;F7584&amp;G7584&amp;H7584</f>
        <v>TUBO DE POLIETILENO DE ALTA DENSIDADE(PEAD),RESINA PE80/100,NORMA ISO 4427, CLASSE PN-4, DE=315MM. FORNECIMENTO</v>
      </c>
      <c r="C7584" s="197" t="s">
        <v>14740</v>
      </c>
      <c r="D7584" s="197" t="s">
        <v>14777</v>
      </c>
      <c r="I7584" s="197" t="s">
        <v>338</v>
      </c>
      <c r="J7584" s="197" t="n">
        <v>188.22</v>
      </c>
    </row>
    <row r="7585" customFormat="false" ht="12.75" hidden="true" customHeight="false" outlineLevel="0" collapsed="false">
      <c r="A7585" s="197" t="s">
        <v>14778</v>
      </c>
      <c r="B7585" s="197" t="str">
        <f aca="false">C7585&amp;D7585&amp;E7585&amp;F7585&amp;G7585&amp;H7585</f>
        <v>TUBO DE POLIETILENO DE ALTA DENSIDADE(PEAD),RESINA PE80/100,NORMA ISO 4427, CLASSE PN-4, DE=315MM. FORNECIMENTO</v>
      </c>
      <c r="C7585" s="197" t="s">
        <v>14740</v>
      </c>
      <c r="D7585" s="197" t="s">
        <v>14777</v>
      </c>
      <c r="I7585" s="197" t="s">
        <v>338</v>
      </c>
      <c r="J7585" s="197" t="n">
        <v>188.22</v>
      </c>
    </row>
    <row r="7586" customFormat="false" ht="12.75" hidden="true" customHeight="false" outlineLevel="0" collapsed="false">
      <c r="A7586" s="197" t="s">
        <v>14779</v>
      </c>
      <c r="B7586" s="197" t="str">
        <f aca="false">C7586&amp;D7586&amp;E7586&amp;F7586&amp;G7586&amp;H7586</f>
        <v>TUBO DE POLIETILENO DE ALTA DENSIDADE(PEAD),RESINA PE80/100,NORMA ISO 4427, CLASSE PN-4, DE=355MM. FORNECIMENTO</v>
      </c>
      <c r="C7586" s="197" t="s">
        <v>14740</v>
      </c>
      <c r="D7586" s="197" t="s">
        <v>14780</v>
      </c>
      <c r="I7586" s="197" t="s">
        <v>338</v>
      </c>
      <c r="J7586" s="197" t="n">
        <v>240.74</v>
      </c>
    </row>
    <row r="7587" customFormat="false" ht="12.75" hidden="true" customHeight="false" outlineLevel="0" collapsed="false">
      <c r="A7587" s="197" t="s">
        <v>14781</v>
      </c>
      <c r="B7587" s="197" t="str">
        <f aca="false">C7587&amp;D7587&amp;E7587&amp;F7587&amp;G7587&amp;H7587</f>
        <v>TUBO DE POLIETILENO DE ALTA DENSIDADE(PEAD),RESINA PE80/100,NORMA ISO 4427, CLASSE PN-4, DE=355MM. FORNECIMENTO</v>
      </c>
      <c r="C7587" s="197" t="s">
        <v>14740</v>
      </c>
      <c r="D7587" s="197" t="s">
        <v>14780</v>
      </c>
      <c r="I7587" s="197" t="s">
        <v>338</v>
      </c>
      <c r="J7587" s="197" t="n">
        <v>240.74</v>
      </c>
    </row>
    <row r="7588" customFormat="false" ht="12.75" hidden="true" customHeight="false" outlineLevel="0" collapsed="false">
      <c r="A7588" s="197" t="s">
        <v>14782</v>
      </c>
      <c r="B7588" s="197" t="str">
        <f aca="false">C7588&amp;D7588&amp;E7588&amp;F7588&amp;G7588&amp;H7588</f>
        <v>TUBO DE POLIETILENO DE ALTA DENSIDADE(PEAD),RESINA PE80/100,NORMA ISO 4427, CLASSE PN-4, DE=400MM. FORNECIMENTO</v>
      </c>
      <c r="C7588" s="197" t="s">
        <v>14740</v>
      </c>
      <c r="D7588" s="197" t="s">
        <v>14783</v>
      </c>
      <c r="I7588" s="197" t="s">
        <v>338</v>
      </c>
      <c r="J7588" s="197" t="n">
        <v>302.54</v>
      </c>
    </row>
    <row r="7589" customFormat="false" ht="12.75" hidden="true" customHeight="false" outlineLevel="0" collapsed="false">
      <c r="A7589" s="197" t="s">
        <v>14784</v>
      </c>
      <c r="B7589" s="197" t="str">
        <f aca="false">C7589&amp;D7589&amp;E7589&amp;F7589&amp;G7589&amp;H7589</f>
        <v>TUBO DE POLIETILENO DE ALTA DENSIDADE(PEAD),RESINA PE80/100,NORMA ISO 4427, CLASSE PN-4, DE=400MM. FORNECIMENTO</v>
      </c>
      <c r="C7589" s="197" t="s">
        <v>14740</v>
      </c>
      <c r="D7589" s="197" t="s">
        <v>14783</v>
      </c>
      <c r="I7589" s="197" t="s">
        <v>338</v>
      </c>
      <c r="J7589" s="197" t="n">
        <v>302.54</v>
      </c>
    </row>
    <row r="7590" customFormat="false" ht="12.75" hidden="true" customHeight="false" outlineLevel="0" collapsed="false">
      <c r="A7590" s="197" t="s">
        <v>14785</v>
      </c>
      <c r="B7590" s="197" t="str">
        <f aca="false">C7590&amp;D7590&amp;E7590&amp;F7590&amp;G7590&amp;H7590</f>
        <v>TUBO DE POLIETILENO DE ALTA DENSIDADE(PEAD),RESINA PE80/100,NORMA ISO 4427, CLASSE PN-4, DE=450MM. FORNECIMENTO</v>
      </c>
      <c r="C7590" s="197" t="s">
        <v>14740</v>
      </c>
      <c r="D7590" s="197" t="s">
        <v>14786</v>
      </c>
      <c r="I7590" s="197" t="s">
        <v>338</v>
      </c>
      <c r="J7590" s="197" t="n">
        <v>383.2</v>
      </c>
    </row>
    <row r="7591" customFormat="false" ht="12.75" hidden="true" customHeight="false" outlineLevel="0" collapsed="false">
      <c r="A7591" s="197" t="s">
        <v>14787</v>
      </c>
      <c r="B7591" s="197" t="str">
        <f aca="false">C7591&amp;D7591&amp;E7591&amp;F7591&amp;G7591&amp;H7591</f>
        <v>TUBO DE POLIETILENO DE ALTA DENSIDADE(PEAD),RESINA PE80/100,NORMA ISO 4427, CLASSE PN-4, DE=450MM. FORNECIMENTO</v>
      </c>
      <c r="C7591" s="197" t="s">
        <v>14740</v>
      </c>
      <c r="D7591" s="197" t="s">
        <v>14786</v>
      </c>
      <c r="I7591" s="197" t="s">
        <v>338</v>
      </c>
      <c r="J7591" s="197" t="n">
        <v>383.2</v>
      </c>
    </row>
    <row r="7592" customFormat="false" ht="12.75" hidden="true" customHeight="false" outlineLevel="0" collapsed="false">
      <c r="A7592" s="197" t="s">
        <v>14788</v>
      </c>
      <c r="B7592" s="197" t="str">
        <f aca="false">C7592&amp;D7592&amp;E7592&amp;F7592&amp;G7592&amp;H7592</f>
        <v>TUBO DE POLIETILENO DE ALTA DENSIDADE(PEAD),RESINA PE80/100.NORMA ISO 4427, CLASSE PN-4, DE=500MM. FORNECIMENTO</v>
      </c>
      <c r="C7592" s="197" t="s">
        <v>14789</v>
      </c>
      <c r="D7592" s="197" t="s">
        <v>14790</v>
      </c>
      <c r="I7592" s="197" t="s">
        <v>338</v>
      </c>
      <c r="J7592" s="197" t="n">
        <v>472.02</v>
      </c>
    </row>
    <row r="7593" customFormat="false" ht="12.75" hidden="true" customHeight="false" outlineLevel="0" collapsed="false">
      <c r="A7593" s="197" t="s">
        <v>14791</v>
      </c>
      <c r="B7593" s="197" t="str">
        <f aca="false">C7593&amp;D7593&amp;E7593&amp;F7593&amp;G7593&amp;H7593</f>
        <v>TUBO DE POLIETILENO DE ALTA DENSIDADE(PEAD),RESINA PE80/100.NORMA ISO 4427, CLASSE PN-4, DE=500MM. FORNECIMENTO</v>
      </c>
      <c r="C7593" s="197" t="s">
        <v>14789</v>
      </c>
      <c r="D7593" s="197" t="s">
        <v>14790</v>
      </c>
      <c r="I7593" s="197" t="s">
        <v>338</v>
      </c>
      <c r="J7593" s="197" t="n">
        <v>472.02</v>
      </c>
    </row>
    <row r="7594" customFormat="false" ht="12.75" hidden="true" customHeight="false" outlineLevel="0" collapsed="false">
      <c r="A7594" s="197" t="s">
        <v>14792</v>
      </c>
      <c r="B7594" s="197" t="str">
        <f aca="false">C7594&amp;D7594&amp;E7594&amp;F7594&amp;G7594&amp;H7594</f>
        <v>TUBO DE POLIETILENO DE ALTA DENSIDADE(PEAD),RESINA PE80/100,NORMA ISO 4427, CLASSE PN-4, DE=560MM. FORNECIMENTO</v>
      </c>
      <c r="C7594" s="197" t="s">
        <v>14740</v>
      </c>
      <c r="D7594" s="197" t="s">
        <v>14793</v>
      </c>
      <c r="I7594" s="197" t="s">
        <v>338</v>
      </c>
      <c r="J7594" s="197" t="n">
        <v>593.28</v>
      </c>
    </row>
    <row r="7595" customFormat="false" ht="12.75" hidden="true" customHeight="false" outlineLevel="0" collapsed="false">
      <c r="A7595" s="197" t="s">
        <v>14794</v>
      </c>
      <c r="B7595" s="197" t="str">
        <f aca="false">C7595&amp;D7595&amp;E7595&amp;F7595&amp;G7595&amp;H7595</f>
        <v>TUBO DE POLIETILENO DE ALTA DENSIDADE(PEAD),RESINA PE80/100,NORMA ISO 4427, CLASSE PN-4, DE=560MM. FORNECIMENTO</v>
      </c>
      <c r="C7595" s="197" t="s">
        <v>14740</v>
      </c>
      <c r="D7595" s="197" t="s">
        <v>14793</v>
      </c>
      <c r="I7595" s="197" t="s">
        <v>338</v>
      </c>
      <c r="J7595" s="197" t="n">
        <v>593.28</v>
      </c>
    </row>
    <row r="7596" customFormat="false" ht="12.75" hidden="true" customHeight="false" outlineLevel="0" collapsed="false">
      <c r="A7596" s="197" t="s">
        <v>14795</v>
      </c>
      <c r="B7596" s="197" t="str">
        <f aca="false">C7596&amp;D7596&amp;E7596&amp;F7596&amp;G7596&amp;H7596</f>
        <v>TUBO DE POLIETILENO DE ALTA DENSIDADE(PEAD),RESINA PE80/100.NORMA ISO 4427, CLASSE PN-4, DE=630MM. FORNECIMENTO</v>
      </c>
      <c r="C7596" s="197" t="s">
        <v>14789</v>
      </c>
      <c r="D7596" s="197" t="s">
        <v>14796</v>
      </c>
      <c r="I7596" s="197" t="s">
        <v>338</v>
      </c>
      <c r="J7596" s="197" t="n">
        <v>751.08</v>
      </c>
    </row>
    <row r="7597" customFormat="false" ht="12.75" hidden="true" customHeight="false" outlineLevel="0" collapsed="false">
      <c r="A7597" s="197" t="s">
        <v>14797</v>
      </c>
      <c r="B7597" s="197" t="str">
        <f aca="false">C7597&amp;D7597&amp;E7597&amp;F7597&amp;G7597&amp;H7597</f>
        <v>TUBO DE POLIETILENO DE ALTA DENSIDADE(PEAD),RESINA PE80/100.NORMA ISO 4427, CLASSE PN-4, DE=630MM. FORNECIMENTO</v>
      </c>
      <c r="C7597" s="197" t="s">
        <v>14789</v>
      </c>
      <c r="D7597" s="197" t="s">
        <v>14796</v>
      </c>
      <c r="I7597" s="197" t="s">
        <v>338</v>
      </c>
      <c r="J7597" s="197" t="n">
        <v>751.08</v>
      </c>
    </row>
    <row r="7598" customFormat="false" ht="12.75" hidden="true" customHeight="false" outlineLevel="0" collapsed="false">
      <c r="A7598" s="197" t="s">
        <v>14798</v>
      </c>
      <c r="B7598" s="197" t="str">
        <f aca="false">C7598&amp;D7598&amp;E7598&amp;F7598&amp;G7598&amp;H7598</f>
        <v>TUBO DE POLIETILENO DE ALTA DENSIDADE(PEAD),RESINA PE80/100.NORMA ISO 4427, CLASSE PN-4, DE=800MM. FORNECIMENTO</v>
      </c>
      <c r="C7598" s="197" t="s">
        <v>14789</v>
      </c>
      <c r="D7598" s="197" t="s">
        <v>14799</v>
      </c>
      <c r="I7598" s="197" t="s">
        <v>338</v>
      </c>
      <c r="J7598" s="197" t="n">
        <v>1210.14</v>
      </c>
    </row>
    <row r="7599" customFormat="false" ht="12.75" hidden="true" customHeight="false" outlineLevel="0" collapsed="false">
      <c r="A7599" s="197" t="s">
        <v>14800</v>
      </c>
      <c r="B7599" s="197" t="str">
        <f aca="false">C7599&amp;D7599&amp;E7599&amp;F7599&amp;G7599&amp;H7599</f>
        <v>TUBO DE POLIETILENO DE ALTA DENSIDADE(PEAD),RESINA PE80/100.NORMA ISO 4427, CLASSE PN-4, DE=800MM. FORNECIMENTO</v>
      </c>
      <c r="C7599" s="197" t="s">
        <v>14789</v>
      </c>
      <c r="D7599" s="197" t="s">
        <v>14799</v>
      </c>
      <c r="I7599" s="197" t="s">
        <v>338</v>
      </c>
      <c r="J7599" s="197" t="n">
        <v>1210.14</v>
      </c>
    </row>
    <row r="7600" customFormat="false" ht="12.75" hidden="true" customHeight="false" outlineLevel="0" collapsed="false">
      <c r="A7600" s="197" t="s">
        <v>14801</v>
      </c>
      <c r="B7600" s="197" t="str">
        <f aca="false">C7600&amp;D7600&amp;E7600&amp;F7600&amp;G7600&amp;H7600</f>
        <v>TUBO DE POLIETILENO DE ALTA DENSIDADE(PEAD),RESINA PE80/100,NORMA ISO 4427, CLASSE PN-4, DE=900MM. FORNECIMENTO</v>
      </c>
      <c r="C7600" s="197" t="s">
        <v>14740</v>
      </c>
      <c r="D7600" s="197" t="s">
        <v>14802</v>
      </c>
      <c r="I7600" s="197" t="s">
        <v>338</v>
      </c>
      <c r="J7600" s="197" t="n">
        <v>1530.32</v>
      </c>
    </row>
    <row r="7601" customFormat="false" ht="12.75" hidden="true" customHeight="false" outlineLevel="0" collapsed="false">
      <c r="A7601" s="197" t="s">
        <v>14803</v>
      </c>
      <c r="B7601" s="197" t="str">
        <f aca="false">C7601&amp;D7601&amp;E7601&amp;F7601&amp;G7601&amp;H7601</f>
        <v>TUBO DE POLIETILENO DE ALTA DENSIDADE(PEAD),RESINA PE80/100,NORMA ISO 4427, CLASSE PN-4, DE=900MM. FORNECIMENTO</v>
      </c>
      <c r="C7601" s="197" t="s">
        <v>14740</v>
      </c>
      <c r="D7601" s="197" t="s">
        <v>14802</v>
      </c>
      <c r="I7601" s="197" t="s">
        <v>338</v>
      </c>
      <c r="J7601" s="197" t="n">
        <v>1530.32</v>
      </c>
    </row>
    <row r="7602" customFormat="false" ht="12.75" hidden="true" customHeight="false" outlineLevel="0" collapsed="false">
      <c r="A7602" s="197" t="s">
        <v>14804</v>
      </c>
      <c r="B7602" s="197" t="str">
        <f aca="false">C7602&amp;D7602&amp;E7602&amp;F7602&amp;G7602&amp;H7602</f>
        <v>TUBO DE POLIETILENO DE ALTA DENSIDADE(PEAD),RESINA PE80/100.NORMA ISO 4427, CLASSE PN-4, DE=1000MM. FORNECIMENTO</v>
      </c>
      <c r="C7602" s="197" t="s">
        <v>14789</v>
      </c>
      <c r="D7602" s="197" t="s">
        <v>14805</v>
      </c>
      <c r="I7602" s="197" t="s">
        <v>338</v>
      </c>
      <c r="J7602" s="197" t="n">
        <v>1890.84</v>
      </c>
    </row>
    <row r="7603" customFormat="false" ht="12.75" hidden="true" customHeight="false" outlineLevel="0" collapsed="false">
      <c r="A7603" s="197" t="s">
        <v>14806</v>
      </c>
      <c r="B7603" s="197" t="str">
        <f aca="false">C7603&amp;D7603&amp;E7603&amp;F7603&amp;G7603&amp;H7603</f>
        <v>TUBO DE POLIETILENO DE ALTA DENSIDADE(PEAD),RESINA PE80/100.NORMA ISO 4427, CLASSE PN-4, DE=1000MM. FORNECIMENTO</v>
      </c>
      <c r="C7603" s="197" t="s">
        <v>14789</v>
      </c>
      <c r="D7603" s="197" t="s">
        <v>14805</v>
      </c>
      <c r="I7603" s="197" t="s">
        <v>338</v>
      </c>
      <c r="J7603" s="197" t="n">
        <v>1890.84</v>
      </c>
    </row>
    <row r="7604" customFormat="false" ht="12.75" hidden="true" customHeight="false" outlineLevel="0" collapsed="false">
      <c r="A7604" s="197" t="s">
        <v>14807</v>
      </c>
      <c r="B7604" s="197" t="str">
        <f aca="false">C7604&amp;D7604&amp;E7604&amp;F7604&amp;G7604&amp;H7604</f>
        <v>TUBO DE POLIETILENO DE ALTA DENSIDADE(PEAD),RESINA PE80/100.NORMA ISO 4427, CLASSE PN-4, DE=1200MM. FORNECIMENTO</v>
      </c>
      <c r="C7604" s="197" t="s">
        <v>14789</v>
      </c>
      <c r="D7604" s="197" t="s">
        <v>14808</v>
      </c>
      <c r="I7604" s="197" t="s">
        <v>338</v>
      </c>
      <c r="J7604" s="197" t="n">
        <v>2719.46</v>
      </c>
    </row>
    <row r="7605" customFormat="false" ht="12.75" hidden="true" customHeight="false" outlineLevel="0" collapsed="false">
      <c r="A7605" s="197" t="s">
        <v>14809</v>
      </c>
      <c r="B7605" s="197" t="str">
        <f aca="false">C7605&amp;D7605&amp;E7605&amp;F7605&amp;G7605&amp;H7605</f>
        <v>TUBO DE POLIETILENO DE ALTA DENSIDADE(PEAD),RESINA PE80/100.NORMA ISO 4427, CLASSE PN-4, DE=1200MM. FORNECIMENTO</v>
      </c>
      <c r="C7605" s="197" t="s">
        <v>14789</v>
      </c>
      <c r="D7605" s="197" t="s">
        <v>14808</v>
      </c>
      <c r="I7605" s="197" t="s">
        <v>338</v>
      </c>
      <c r="J7605" s="197" t="n">
        <v>2719.46</v>
      </c>
    </row>
    <row r="7606" customFormat="false" ht="12.75" hidden="true" customHeight="false" outlineLevel="0" collapsed="false">
      <c r="A7606" s="197" t="s">
        <v>14810</v>
      </c>
      <c r="B7606" s="197" t="str">
        <f aca="false">C7606&amp;D7606&amp;E7606&amp;F7606&amp;G7606&amp;H7606</f>
        <v>TUBO DE POLIETILENO DE ALTA DENSIDADE(PEAD),RESINA PE80/100.NORMA ISO 4427, CLASSE PN-10, DE=32MM. FORNECIMENTO</v>
      </c>
      <c r="C7606" s="197" t="s">
        <v>14789</v>
      </c>
      <c r="D7606" s="197" t="s">
        <v>14811</v>
      </c>
      <c r="I7606" s="197" t="s">
        <v>338</v>
      </c>
      <c r="J7606" s="197" t="n">
        <v>3.84</v>
      </c>
    </row>
    <row r="7607" customFormat="false" ht="12.75" hidden="true" customHeight="false" outlineLevel="0" collapsed="false">
      <c r="A7607" s="197" t="s">
        <v>14812</v>
      </c>
      <c r="B7607" s="197" t="str">
        <f aca="false">C7607&amp;D7607&amp;E7607&amp;F7607&amp;G7607&amp;H7607</f>
        <v>TUBO DE POLIETILENO DE ALTA DENSIDADE(PEAD),RESINA PE80/100.NORMA ISO 4427, CLASSE PN-10, DE=32MM. FORNECIMENTO</v>
      </c>
      <c r="C7607" s="197" t="s">
        <v>14789</v>
      </c>
      <c r="D7607" s="197" t="s">
        <v>14811</v>
      </c>
      <c r="I7607" s="197" t="s">
        <v>338</v>
      </c>
      <c r="J7607" s="197" t="n">
        <v>3.84</v>
      </c>
    </row>
    <row r="7608" customFormat="false" ht="12.75" hidden="true" customHeight="false" outlineLevel="0" collapsed="false">
      <c r="A7608" s="197" t="s">
        <v>14813</v>
      </c>
      <c r="B7608" s="197" t="str">
        <f aca="false">C7608&amp;D7608&amp;E7608&amp;F7608&amp;G7608&amp;H7608</f>
        <v>TUBO DE POLIETILENO DE ALTA DENSIDADE(PEAD),RESINA PE80/100.NORMA ISO 4427, CLASSE PN-10, DE=40MM. FORNECIMENTO</v>
      </c>
      <c r="C7608" s="197" t="s">
        <v>14789</v>
      </c>
      <c r="D7608" s="197" t="s">
        <v>14814</v>
      </c>
      <c r="I7608" s="197" t="s">
        <v>338</v>
      </c>
      <c r="J7608" s="197" t="n">
        <v>5.8</v>
      </c>
    </row>
    <row r="7609" customFormat="false" ht="12.75" hidden="true" customHeight="false" outlineLevel="0" collapsed="false">
      <c r="A7609" s="197" t="s">
        <v>14815</v>
      </c>
      <c r="B7609" s="197" t="str">
        <f aca="false">C7609&amp;D7609&amp;E7609&amp;F7609&amp;G7609&amp;H7609</f>
        <v>TUBO DE POLIETILENO DE ALTA DENSIDADE(PEAD),RESINA PE80/100.NORMA ISO 4427, CLASSE PN-10, DE=40MM. FORNECIMENTO</v>
      </c>
      <c r="C7609" s="197" t="s">
        <v>14789</v>
      </c>
      <c r="D7609" s="197" t="s">
        <v>14814</v>
      </c>
      <c r="I7609" s="197" t="s">
        <v>338</v>
      </c>
      <c r="J7609" s="197" t="n">
        <v>5.8</v>
      </c>
    </row>
    <row r="7610" customFormat="false" ht="12.75" hidden="true" customHeight="false" outlineLevel="0" collapsed="false">
      <c r="A7610" s="197" t="s">
        <v>14816</v>
      </c>
      <c r="B7610" s="197" t="str">
        <f aca="false">C7610&amp;D7610&amp;E7610&amp;F7610&amp;G7610&amp;H7610</f>
        <v>TUBO DE POLIETILENO DE ALTA DENSIDADE(PEAD),RESINA PE80/100.NORMA ISO 4427, CLASSE PN-10, DE=50MM. FORNECIMENTO</v>
      </c>
      <c r="C7610" s="197" t="s">
        <v>14789</v>
      </c>
      <c r="D7610" s="197" t="s">
        <v>14817</v>
      </c>
      <c r="I7610" s="197" t="s">
        <v>338</v>
      </c>
      <c r="J7610" s="197" t="n">
        <v>8.94</v>
      </c>
    </row>
    <row r="7611" customFormat="false" ht="12.75" hidden="true" customHeight="false" outlineLevel="0" collapsed="false">
      <c r="A7611" s="197" t="s">
        <v>14818</v>
      </c>
      <c r="B7611" s="197" t="str">
        <f aca="false">C7611&amp;D7611&amp;E7611&amp;F7611&amp;G7611&amp;H7611</f>
        <v>TUBO DE POLIETILENO DE ALTA DENSIDADE(PEAD),RESINA PE80/100.NORMA ISO 4427, CLASSE PN-10, DE=50MM. FORNECIMENTO</v>
      </c>
      <c r="C7611" s="197" t="s">
        <v>14789</v>
      </c>
      <c r="D7611" s="197" t="s">
        <v>14817</v>
      </c>
      <c r="I7611" s="197" t="s">
        <v>338</v>
      </c>
      <c r="J7611" s="197" t="n">
        <v>8.94</v>
      </c>
    </row>
    <row r="7612" customFormat="false" ht="12.75" hidden="true" customHeight="false" outlineLevel="0" collapsed="false">
      <c r="A7612" s="197" t="s">
        <v>14819</v>
      </c>
      <c r="B7612" s="197" t="str">
        <f aca="false">C7612&amp;D7612&amp;E7612&amp;F7612&amp;G7612&amp;H7612</f>
        <v>TUBO DE POLIETILENO DE ALTA DENSIDADE(PEAD),RESINA PE80/100.NORMA ISO 4427, CLASSE PN-10, DE=75MM. FORNECIMENTO</v>
      </c>
      <c r="C7612" s="197" t="s">
        <v>14789</v>
      </c>
      <c r="D7612" s="197" t="s">
        <v>14820</v>
      </c>
      <c r="I7612" s="197" t="s">
        <v>338</v>
      </c>
      <c r="J7612" s="197" t="n">
        <v>20.12</v>
      </c>
    </row>
    <row r="7613" customFormat="false" ht="12.75" hidden="true" customHeight="false" outlineLevel="0" collapsed="false">
      <c r="A7613" s="197" t="s">
        <v>14821</v>
      </c>
      <c r="B7613" s="197" t="str">
        <f aca="false">C7613&amp;D7613&amp;E7613&amp;F7613&amp;G7613&amp;H7613</f>
        <v>TUBO DE POLIETILENO DE ALTA DENSIDADE(PEAD),RESINA PE80/100.NORMA ISO 4427, CLASSE PN-10, DE=75MM. FORNECIMENTO</v>
      </c>
      <c r="C7613" s="197" t="s">
        <v>14789</v>
      </c>
      <c r="D7613" s="197" t="s">
        <v>14820</v>
      </c>
      <c r="I7613" s="197" t="s">
        <v>338</v>
      </c>
      <c r="J7613" s="197" t="n">
        <v>20.12</v>
      </c>
    </row>
    <row r="7614" customFormat="false" ht="12.75" hidden="true" customHeight="false" outlineLevel="0" collapsed="false">
      <c r="A7614" s="197" t="s">
        <v>14822</v>
      </c>
      <c r="B7614" s="197" t="str">
        <f aca="false">C7614&amp;D7614&amp;E7614&amp;F7614&amp;G7614&amp;H7614</f>
        <v>TUBO DE POLIETILENO DE ALTA DENSIDADE(PEAD),RESINA PE80/100.NORMA ISO 4427, CLASSE PN-10, DE=90MM. FORNECIMENTO</v>
      </c>
      <c r="C7614" s="197" t="s">
        <v>14789</v>
      </c>
      <c r="D7614" s="197" t="s">
        <v>14823</v>
      </c>
      <c r="I7614" s="197" t="s">
        <v>338</v>
      </c>
      <c r="J7614" s="197" t="n">
        <v>28.92</v>
      </c>
    </row>
    <row r="7615" customFormat="false" ht="12.75" hidden="true" customHeight="false" outlineLevel="0" collapsed="false">
      <c r="A7615" s="197" t="s">
        <v>14824</v>
      </c>
      <c r="B7615" s="197" t="str">
        <f aca="false">C7615&amp;D7615&amp;E7615&amp;F7615&amp;G7615&amp;H7615</f>
        <v>TUBO DE POLIETILENO DE ALTA DENSIDADE(PEAD),RESINA PE80/100.NORMA ISO 4427, CLASSE PN-10, DE=90MM. FORNECIMENTO</v>
      </c>
      <c r="C7615" s="197" t="s">
        <v>14789</v>
      </c>
      <c r="D7615" s="197" t="s">
        <v>14823</v>
      </c>
      <c r="I7615" s="197" t="s">
        <v>338</v>
      </c>
      <c r="J7615" s="197" t="n">
        <v>28.92</v>
      </c>
    </row>
    <row r="7616" customFormat="false" ht="12.75" hidden="true" customHeight="false" outlineLevel="0" collapsed="false">
      <c r="A7616" s="197" t="s">
        <v>14825</v>
      </c>
      <c r="B7616" s="197" t="str">
        <f aca="false">C7616&amp;D7616&amp;E7616&amp;F7616&amp;G7616&amp;H7616</f>
        <v>TUBO DE POLIETILENO DE ALTA DENSIDADE(PEAD),RESINA PE80/100,NORMA ISO 4427, CLASSE PN-10, DE=110MM. FORNECIMENTO</v>
      </c>
      <c r="C7616" s="197" t="s">
        <v>14740</v>
      </c>
      <c r="D7616" s="197" t="s">
        <v>14826</v>
      </c>
      <c r="I7616" s="197" t="s">
        <v>338</v>
      </c>
      <c r="J7616" s="197" t="n">
        <v>43.04</v>
      </c>
    </row>
    <row r="7617" customFormat="false" ht="12.75" hidden="true" customHeight="false" outlineLevel="0" collapsed="false">
      <c r="A7617" s="197" t="s">
        <v>14827</v>
      </c>
      <c r="B7617" s="197" t="str">
        <f aca="false">C7617&amp;D7617&amp;E7617&amp;F7617&amp;G7617&amp;H7617</f>
        <v>TUBO DE POLIETILENO DE ALTA DENSIDADE(PEAD),RESINA PE80/100,NORMA ISO 4427, CLASSE PN-10, DE=110MM. FORNECIMENTO</v>
      </c>
      <c r="C7617" s="197" t="s">
        <v>14740</v>
      </c>
      <c r="D7617" s="197" t="s">
        <v>14826</v>
      </c>
      <c r="I7617" s="197" t="s">
        <v>338</v>
      </c>
      <c r="J7617" s="197" t="n">
        <v>43.04</v>
      </c>
    </row>
    <row r="7618" customFormat="false" ht="12.75" hidden="true" customHeight="false" outlineLevel="0" collapsed="false">
      <c r="A7618" s="197" t="s">
        <v>14828</v>
      </c>
      <c r="B7618" s="197" t="str">
        <f aca="false">C7618&amp;D7618&amp;E7618&amp;F7618&amp;G7618&amp;H7618</f>
        <v>TUBO DE POLIETILENO DE ALTA DENSIDADE(PEAD),RESINA PE80/100,NORMA ISO 4427, CLASSE PN-10, DE=125MM. FORNECIMENTO</v>
      </c>
      <c r="C7618" s="197" t="s">
        <v>14740</v>
      </c>
      <c r="D7618" s="197" t="s">
        <v>14829</v>
      </c>
      <c r="I7618" s="197" t="s">
        <v>338</v>
      </c>
      <c r="J7618" s="197" t="n">
        <v>55.54</v>
      </c>
    </row>
    <row r="7619" customFormat="false" ht="12.75" hidden="true" customHeight="false" outlineLevel="0" collapsed="false">
      <c r="A7619" s="197" t="s">
        <v>14830</v>
      </c>
      <c r="B7619" s="197" t="str">
        <f aca="false">C7619&amp;D7619&amp;E7619&amp;F7619&amp;G7619&amp;H7619</f>
        <v>TUBO DE POLIETILENO DE ALTA DENSIDADE(PEAD),RESINA PE80/100,NORMA ISO 4427, CLASSE PN-10, DE=125MM. FORNECIMENTO</v>
      </c>
      <c r="C7619" s="197" t="s">
        <v>14740</v>
      </c>
      <c r="D7619" s="197" t="s">
        <v>14829</v>
      </c>
      <c r="I7619" s="197" t="s">
        <v>338</v>
      </c>
      <c r="J7619" s="197" t="n">
        <v>55.54</v>
      </c>
    </row>
    <row r="7620" customFormat="false" ht="12.75" hidden="true" customHeight="false" outlineLevel="0" collapsed="false">
      <c r="A7620" s="197" t="s">
        <v>14831</v>
      </c>
      <c r="B7620" s="197" t="str">
        <f aca="false">C7620&amp;D7620&amp;E7620&amp;F7620&amp;G7620&amp;H7620</f>
        <v>TUBO DE POLIETILENO DE ALTA DENSIDADE(PEAD),RESINA PE80/100,FORMA ISO 4427, CLASSE PN-10, DE=140MM. FORNECIMENTO</v>
      </c>
      <c r="C7620" s="197" t="s">
        <v>14740</v>
      </c>
      <c r="D7620" s="197" t="s">
        <v>14832</v>
      </c>
      <c r="I7620" s="197" t="s">
        <v>338</v>
      </c>
      <c r="J7620" s="197" t="n">
        <v>68.92</v>
      </c>
    </row>
    <row r="7621" customFormat="false" ht="12.75" hidden="true" customHeight="false" outlineLevel="0" collapsed="false">
      <c r="A7621" s="197" t="s">
        <v>14833</v>
      </c>
      <c r="B7621" s="197" t="str">
        <f aca="false">C7621&amp;D7621&amp;E7621&amp;F7621&amp;G7621&amp;H7621</f>
        <v>TUBO DE POLIETILENO DE ALTA DENSIDADE(PEAD),RESINA PE80/100,FORMA ISO 4427, CLASSE PN-10, DE=140MM. FORNECIMENTO</v>
      </c>
      <c r="C7621" s="197" t="s">
        <v>14740</v>
      </c>
      <c r="D7621" s="197" t="s">
        <v>14832</v>
      </c>
      <c r="I7621" s="197" t="s">
        <v>338</v>
      </c>
      <c r="J7621" s="197" t="n">
        <v>68.92</v>
      </c>
    </row>
    <row r="7622" customFormat="false" ht="12.75" hidden="true" customHeight="false" outlineLevel="0" collapsed="false">
      <c r="A7622" s="197" t="s">
        <v>14834</v>
      </c>
      <c r="B7622" s="197" t="str">
        <f aca="false">C7622&amp;D7622&amp;E7622&amp;F7622&amp;G7622&amp;H7622</f>
        <v>TUBO DE POLIETILENO DE ALTA DENSIDADE(PEAD),RESINA PE80/100,NORMA ISO 4427, CLASSE PN-10, DE=160MM. FORNECIMENTO</v>
      </c>
      <c r="C7622" s="197" t="s">
        <v>14740</v>
      </c>
      <c r="D7622" s="197" t="s">
        <v>14835</v>
      </c>
      <c r="I7622" s="197" t="s">
        <v>338</v>
      </c>
      <c r="J7622" s="197" t="n">
        <v>89.96</v>
      </c>
    </row>
    <row r="7623" customFormat="false" ht="12.75" hidden="true" customHeight="false" outlineLevel="0" collapsed="false">
      <c r="A7623" s="197" t="s">
        <v>14836</v>
      </c>
      <c r="B7623" s="197" t="str">
        <f aca="false">C7623&amp;D7623&amp;E7623&amp;F7623&amp;G7623&amp;H7623</f>
        <v>TUBO DE POLIETILENO DE ALTA DENSIDADE(PEAD),RESINA PE80/100,NORMA ISO 4427, CLASSE PN-10, DE=160MM. FORNECIMENTO</v>
      </c>
      <c r="C7623" s="197" t="s">
        <v>14740</v>
      </c>
      <c r="D7623" s="197" t="s">
        <v>14835</v>
      </c>
      <c r="I7623" s="197" t="s">
        <v>338</v>
      </c>
      <c r="J7623" s="197" t="n">
        <v>89.96</v>
      </c>
    </row>
    <row r="7624" customFormat="false" ht="12.75" hidden="true" customHeight="false" outlineLevel="0" collapsed="false">
      <c r="A7624" s="197" t="s">
        <v>14837</v>
      </c>
      <c r="B7624" s="197" t="str">
        <f aca="false">C7624&amp;D7624&amp;E7624&amp;F7624&amp;G7624&amp;H7624</f>
        <v>TUBO DE POLIETILENO DE ALTA DENSIDADE(PEAD),RESINA PE80/100,NORMA ISO 4427, CLASSE PN-10, DE=180MM. FORNECIMENTO</v>
      </c>
      <c r="C7624" s="197" t="s">
        <v>14740</v>
      </c>
      <c r="D7624" s="197" t="s">
        <v>14838</v>
      </c>
      <c r="I7624" s="197" t="s">
        <v>338</v>
      </c>
      <c r="J7624" s="197" t="n">
        <v>113.78</v>
      </c>
    </row>
    <row r="7625" customFormat="false" ht="12.75" hidden="true" customHeight="false" outlineLevel="0" collapsed="false">
      <c r="A7625" s="197" t="s">
        <v>14839</v>
      </c>
      <c r="B7625" s="197" t="str">
        <f aca="false">C7625&amp;D7625&amp;E7625&amp;F7625&amp;G7625&amp;H7625</f>
        <v>TUBO DE POLIETILENO DE ALTA DENSIDADE(PEAD),RESINA PE80/100,NORMA ISO 4427, CLASSE PN-10, DE=180MM. FORNECIMENTO</v>
      </c>
      <c r="C7625" s="197" t="s">
        <v>14740</v>
      </c>
      <c r="D7625" s="197" t="s">
        <v>14838</v>
      </c>
      <c r="I7625" s="197" t="s">
        <v>338</v>
      </c>
      <c r="J7625" s="197" t="n">
        <v>113.78</v>
      </c>
    </row>
    <row r="7626" customFormat="false" ht="12.75" hidden="true" customHeight="false" outlineLevel="0" collapsed="false">
      <c r="A7626" s="197" t="s">
        <v>14840</v>
      </c>
      <c r="B7626" s="197" t="str">
        <f aca="false">C7626&amp;D7626&amp;E7626&amp;F7626&amp;G7626&amp;H7626</f>
        <v>TUBO DE POLIETILENO DE ALTA DENSIDADE(PEAD),RESINA PE80/100,NORMA ISO 4427, CLASSE PN-10, DE=200MM. FORNECIMENTO</v>
      </c>
      <c r="C7626" s="197" t="s">
        <v>14740</v>
      </c>
      <c r="D7626" s="197" t="s">
        <v>14841</v>
      </c>
      <c r="I7626" s="197" t="s">
        <v>338</v>
      </c>
      <c r="J7626" s="197" t="n">
        <v>140.42</v>
      </c>
    </row>
    <row r="7627" customFormat="false" ht="12.75" hidden="true" customHeight="false" outlineLevel="0" collapsed="false">
      <c r="A7627" s="197" t="s">
        <v>14842</v>
      </c>
      <c r="B7627" s="197" t="str">
        <f aca="false">C7627&amp;D7627&amp;E7627&amp;F7627&amp;G7627&amp;H7627</f>
        <v>TUBO DE POLIETILENO DE ALTA DENSIDADE(PEAD),RESINA PE80/100,NORMA ISO 4427, CLASSE PN-10, DE=200MM. FORNECIMENTO</v>
      </c>
      <c r="C7627" s="197" t="s">
        <v>14740</v>
      </c>
      <c r="D7627" s="197" t="s">
        <v>14841</v>
      </c>
      <c r="I7627" s="197" t="s">
        <v>338</v>
      </c>
      <c r="J7627" s="197" t="n">
        <v>140.42</v>
      </c>
    </row>
    <row r="7628" customFormat="false" ht="12.75" hidden="true" customHeight="false" outlineLevel="0" collapsed="false">
      <c r="A7628" s="197" t="s">
        <v>14843</v>
      </c>
      <c r="B7628" s="197" t="str">
        <f aca="false">C7628&amp;D7628&amp;E7628&amp;F7628&amp;G7628&amp;H7628</f>
        <v>TUBO DE POLIETILENO DE ALTA DENSIDADE(PEAD),RESINA PE80/100,NORMA ISO 4427, CLASSE PN-10, DE=225MM. FORNECIMENTO</v>
      </c>
      <c r="C7628" s="197" t="s">
        <v>14740</v>
      </c>
      <c r="D7628" s="197" t="s">
        <v>14844</v>
      </c>
      <c r="I7628" s="197" t="s">
        <v>338</v>
      </c>
      <c r="J7628" s="197" t="n">
        <v>178.08</v>
      </c>
    </row>
    <row r="7629" customFormat="false" ht="12.75" hidden="true" customHeight="false" outlineLevel="0" collapsed="false">
      <c r="A7629" s="197" t="s">
        <v>14845</v>
      </c>
      <c r="B7629" s="197" t="str">
        <f aca="false">C7629&amp;D7629&amp;E7629&amp;F7629&amp;G7629&amp;H7629</f>
        <v>TUBO DE POLIETILENO DE ALTA DENSIDADE(PEAD),RESINA PE80/100,NORMA ISO 4427, CLASSE PN-10, DE=225MM. FORNECIMENTO</v>
      </c>
      <c r="C7629" s="197" t="s">
        <v>14740</v>
      </c>
      <c r="D7629" s="197" t="s">
        <v>14844</v>
      </c>
      <c r="I7629" s="197" t="s">
        <v>338</v>
      </c>
      <c r="J7629" s="197" t="n">
        <v>178.08</v>
      </c>
    </row>
    <row r="7630" customFormat="false" ht="12.75" hidden="true" customHeight="false" outlineLevel="0" collapsed="false">
      <c r="A7630" s="197" t="s">
        <v>14846</v>
      </c>
      <c r="B7630" s="197" t="str">
        <f aca="false">C7630&amp;D7630&amp;E7630&amp;F7630&amp;G7630&amp;H7630</f>
        <v>TUBO DE POLIETILENO DE ALTA DENSIDADE(PEAD),RESINA PE80/100,NORMA ISO 4427, CLASSE PN-10, DE=250MM. FORNECIMENTO</v>
      </c>
      <c r="C7630" s="197" t="s">
        <v>14740</v>
      </c>
      <c r="D7630" s="197" t="s">
        <v>14847</v>
      </c>
      <c r="I7630" s="197" t="s">
        <v>338</v>
      </c>
      <c r="J7630" s="197" t="n">
        <v>219.58</v>
      </c>
    </row>
    <row r="7631" customFormat="false" ht="12.75" hidden="true" customHeight="false" outlineLevel="0" collapsed="false">
      <c r="A7631" s="197" t="s">
        <v>14848</v>
      </c>
      <c r="B7631" s="197" t="str">
        <f aca="false">C7631&amp;D7631&amp;E7631&amp;F7631&amp;G7631&amp;H7631</f>
        <v>TUBO DE POLIETILENO DE ALTA DENSIDADE(PEAD),RESINA PE80/100,NORMA ISO 4427, CLASSE PN-10, DE=250MM. FORNECIMENTO</v>
      </c>
      <c r="C7631" s="197" t="s">
        <v>14740</v>
      </c>
      <c r="D7631" s="197" t="s">
        <v>14847</v>
      </c>
      <c r="I7631" s="197" t="s">
        <v>338</v>
      </c>
      <c r="J7631" s="197" t="n">
        <v>219.58</v>
      </c>
    </row>
    <row r="7632" customFormat="false" ht="12.75" hidden="true" customHeight="false" outlineLevel="0" collapsed="false">
      <c r="A7632" s="197" t="s">
        <v>14849</v>
      </c>
      <c r="B7632" s="197" t="str">
        <f aca="false">C7632&amp;D7632&amp;E7632&amp;F7632&amp;G7632&amp;H7632</f>
        <v>TUBO DE POLIETILENO DE ALTA DENSIDADE(PEAD),RESINA PE80/100,NORMA ISO 4427, CLASSE PN-10, DE=280MM. FORNECIMENTO</v>
      </c>
      <c r="C7632" s="197" t="s">
        <v>14740</v>
      </c>
      <c r="D7632" s="197" t="s">
        <v>14850</v>
      </c>
      <c r="I7632" s="197" t="s">
        <v>338</v>
      </c>
      <c r="J7632" s="197" t="n">
        <v>274.2</v>
      </c>
    </row>
    <row r="7633" customFormat="false" ht="12.75" hidden="true" customHeight="false" outlineLevel="0" collapsed="false">
      <c r="A7633" s="197" t="s">
        <v>14851</v>
      </c>
      <c r="B7633" s="197" t="str">
        <f aca="false">C7633&amp;D7633&amp;E7633&amp;F7633&amp;G7633&amp;H7633</f>
        <v>TUBO DE POLIETILENO DE ALTA DENSIDADE(PEAD),RESINA PE80/100,NORMA ISO 4427, CLASSE PN-10, DE=280MM. FORNECIMENTO</v>
      </c>
      <c r="C7633" s="197" t="s">
        <v>14740</v>
      </c>
      <c r="D7633" s="197" t="s">
        <v>14850</v>
      </c>
      <c r="I7633" s="197" t="s">
        <v>338</v>
      </c>
      <c r="J7633" s="197" t="n">
        <v>274.2</v>
      </c>
    </row>
    <row r="7634" customFormat="false" ht="12.75" hidden="true" customHeight="false" outlineLevel="0" collapsed="false">
      <c r="A7634" s="197" t="s">
        <v>14852</v>
      </c>
      <c r="B7634" s="197" t="str">
        <f aca="false">C7634&amp;D7634&amp;E7634&amp;F7634&amp;G7634&amp;H7634</f>
        <v>TUBO DE POLIETILENO DE ALTA DENSIDADE(PEAD),RESINA PE80/100,NORMA ISO 4427, CLASSE PN-10, DE=315MM. FORNECIMENTO</v>
      </c>
      <c r="C7634" s="197" t="s">
        <v>14740</v>
      </c>
      <c r="D7634" s="197" t="s">
        <v>14853</v>
      </c>
      <c r="I7634" s="197" t="s">
        <v>338</v>
      </c>
      <c r="J7634" s="197" t="n">
        <v>347.24</v>
      </c>
    </row>
    <row r="7635" customFormat="false" ht="12.75" hidden="true" customHeight="false" outlineLevel="0" collapsed="false">
      <c r="A7635" s="197" t="s">
        <v>14854</v>
      </c>
      <c r="B7635" s="197" t="str">
        <f aca="false">C7635&amp;D7635&amp;E7635&amp;F7635&amp;G7635&amp;H7635</f>
        <v>TUBO DE POLIETILENO DE ALTA DENSIDADE(PEAD),RESINA PE80/100,NORMA ISO 4427, CLASSE PN-10, DE=315MM. FORNECIMENTO</v>
      </c>
      <c r="C7635" s="197" t="s">
        <v>14740</v>
      </c>
      <c r="D7635" s="197" t="s">
        <v>14853</v>
      </c>
      <c r="I7635" s="197" t="s">
        <v>338</v>
      </c>
      <c r="J7635" s="197" t="n">
        <v>347.24</v>
      </c>
    </row>
    <row r="7636" customFormat="false" ht="12.75" hidden="true" customHeight="false" outlineLevel="0" collapsed="false">
      <c r="A7636" s="197" t="s">
        <v>14855</v>
      </c>
      <c r="B7636" s="197" t="str">
        <f aca="false">C7636&amp;D7636&amp;E7636&amp;F7636&amp;G7636&amp;H7636</f>
        <v>TUBO DE POLIETILENO DE ALTA DENSIDADE(PEAD),RESINA PE80/100,NORMA ISO 4427, CLASSE PN-10, DE=355MM. FORNECIMENTO</v>
      </c>
      <c r="C7636" s="197" t="s">
        <v>14740</v>
      </c>
      <c r="D7636" s="197" t="s">
        <v>14856</v>
      </c>
      <c r="I7636" s="197" t="s">
        <v>338</v>
      </c>
      <c r="J7636" s="197" t="n">
        <v>441.92</v>
      </c>
    </row>
    <row r="7637" customFormat="false" ht="12.75" hidden="true" customHeight="false" outlineLevel="0" collapsed="false">
      <c r="A7637" s="197" t="s">
        <v>14857</v>
      </c>
      <c r="B7637" s="197" t="str">
        <f aca="false">C7637&amp;D7637&amp;E7637&amp;F7637&amp;G7637&amp;H7637</f>
        <v>TUBO DE POLIETILENO DE ALTA DENSIDADE(PEAD),RESINA PE80/100,NORMA ISO 4427, CLASSE PN-10, DE=355MM. FORNECIMENTO</v>
      </c>
      <c r="C7637" s="197" t="s">
        <v>14740</v>
      </c>
      <c r="D7637" s="197" t="s">
        <v>14856</v>
      </c>
      <c r="I7637" s="197" t="s">
        <v>338</v>
      </c>
      <c r="J7637" s="197" t="n">
        <v>441.92</v>
      </c>
    </row>
    <row r="7638" customFormat="false" ht="12.75" hidden="true" customHeight="false" outlineLevel="0" collapsed="false">
      <c r="A7638" s="197" t="s">
        <v>14858</v>
      </c>
      <c r="B7638" s="197" t="str">
        <f aca="false">C7638&amp;D7638&amp;E7638&amp;F7638&amp;G7638&amp;H7638</f>
        <v>TUBO DE POLIETILENO DE ALTA DENSIDADE(PEAD),RESINA PE80/100,NORMA ISO 4427, CLASSE PN-10, DE=400MM. FORNECIMENTO</v>
      </c>
      <c r="C7638" s="197" t="s">
        <v>14740</v>
      </c>
      <c r="D7638" s="197" t="s">
        <v>14859</v>
      </c>
      <c r="I7638" s="197" t="s">
        <v>338</v>
      </c>
      <c r="J7638" s="197" t="n">
        <v>560.64</v>
      </c>
    </row>
    <row r="7639" customFormat="false" ht="12.75" hidden="true" customHeight="false" outlineLevel="0" collapsed="false">
      <c r="A7639" s="197" t="s">
        <v>14860</v>
      </c>
      <c r="B7639" s="197" t="str">
        <f aca="false">C7639&amp;D7639&amp;E7639&amp;F7639&amp;G7639&amp;H7639</f>
        <v>TUBO DE POLIETILENO DE ALTA DENSIDADE(PEAD),RESINA PE80/100,NORMA ISO 4427, CLASSE PN-10, DE=400MM. FORNECIMENTO</v>
      </c>
      <c r="C7639" s="197" t="s">
        <v>14740</v>
      </c>
      <c r="D7639" s="197" t="s">
        <v>14859</v>
      </c>
      <c r="I7639" s="197" t="s">
        <v>338</v>
      </c>
      <c r="J7639" s="197" t="n">
        <v>560.64</v>
      </c>
    </row>
    <row r="7640" customFormat="false" ht="12.75" hidden="true" customHeight="false" outlineLevel="0" collapsed="false">
      <c r="A7640" s="197" t="s">
        <v>14861</v>
      </c>
      <c r="B7640" s="197" t="str">
        <f aca="false">C7640&amp;D7640&amp;E7640&amp;F7640&amp;G7640&amp;H7640</f>
        <v>TUBO DE POLIETILENO DE ALTA DENSIDADE(PEAD),RESINA PE80/100,NORMA ISO 4427, CLASSE PN-10, DE=450MM. FORNECIMENTO</v>
      </c>
      <c r="C7640" s="197" t="s">
        <v>14740</v>
      </c>
      <c r="D7640" s="197" t="s">
        <v>14862</v>
      </c>
      <c r="I7640" s="197" t="s">
        <v>338</v>
      </c>
      <c r="J7640" s="197" t="n">
        <v>707.66</v>
      </c>
    </row>
    <row r="7641" customFormat="false" ht="12.75" hidden="true" customHeight="false" outlineLevel="0" collapsed="false">
      <c r="A7641" s="197" t="s">
        <v>14863</v>
      </c>
      <c r="B7641" s="197" t="str">
        <f aca="false">C7641&amp;D7641&amp;E7641&amp;F7641&amp;G7641&amp;H7641</f>
        <v>TUBO DE POLIETILENO DE ALTA DENSIDADE(PEAD),RESINA PE80/100,NORMA ISO 4427, CLASSE PN-10, DE=450MM. FORNECIMENTO</v>
      </c>
      <c r="C7641" s="197" t="s">
        <v>14740</v>
      </c>
      <c r="D7641" s="197" t="s">
        <v>14862</v>
      </c>
      <c r="I7641" s="197" t="s">
        <v>338</v>
      </c>
      <c r="J7641" s="197" t="n">
        <v>707.66</v>
      </c>
    </row>
    <row r="7642" customFormat="false" ht="12.75" hidden="true" customHeight="false" outlineLevel="0" collapsed="false">
      <c r="A7642" s="197" t="s">
        <v>14864</v>
      </c>
      <c r="B7642" s="197" t="str">
        <f aca="false">C7642&amp;D7642&amp;E7642&amp;F7642&amp;G7642&amp;H7642</f>
        <v>TUBO DE POLIETILENO DE ALTA DENSIDADE(PEAD),RESINA PE80/100,NORMA ISO 4427, CLASSE PN-10, DE=500MM. FORNECIMENTO</v>
      </c>
      <c r="C7642" s="197" t="s">
        <v>14740</v>
      </c>
      <c r="D7642" s="197" t="s">
        <v>14865</v>
      </c>
      <c r="I7642" s="197" t="s">
        <v>338</v>
      </c>
      <c r="J7642" s="197" t="n">
        <v>874.36</v>
      </c>
    </row>
    <row r="7643" customFormat="false" ht="12.75" hidden="true" customHeight="false" outlineLevel="0" collapsed="false">
      <c r="A7643" s="197" t="s">
        <v>14866</v>
      </c>
      <c r="B7643" s="197" t="str">
        <f aca="false">C7643&amp;D7643&amp;E7643&amp;F7643&amp;G7643&amp;H7643</f>
        <v>TUBO DE POLIETILENO DE ALTA DENSIDADE(PEAD),RESINA PE80/100,NORMA ISO 4427, CLASSE PN-10, DE=500MM. FORNECIMENTO</v>
      </c>
      <c r="C7643" s="197" t="s">
        <v>14740</v>
      </c>
      <c r="D7643" s="197" t="s">
        <v>14865</v>
      </c>
      <c r="I7643" s="197" t="s">
        <v>338</v>
      </c>
      <c r="J7643" s="197" t="n">
        <v>874.36</v>
      </c>
    </row>
    <row r="7644" customFormat="false" ht="12.75" hidden="true" customHeight="false" outlineLevel="0" collapsed="false">
      <c r="A7644" s="197" t="s">
        <v>14867</v>
      </c>
      <c r="B7644" s="197" t="str">
        <f aca="false">C7644&amp;D7644&amp;E7644&amp;F7644&amp;G7644&amp;H7644</f>
        <v>TUBO DE POLIETILENO DE ALTA DENSIDADE(PEAD),RESINA PE80/100,NORMA ISO 4427, CLASSE PN-10, DE=560MM. FORNECIMENTO</v>
      </c>
      <c r="C7644" s="197" t="s">
        <v>14740</v>
      </c>
      <c r="D7644" s="197" t="s">
        <v>14868</v>
      </c>
      <c r="I7644" s="197" t="s">
        <v>338</v>
      </c>
      <c r="J7644" s="197" t="n">
        <v>1095.34</v>
      </c>
    </row>
    <row r="7645" customFormat="false" ht="12.75" hidden="true" customHeight="false" outlineLevel="0" collapsed="false">
      <c r="A7645" s="197" t="s">
        <v>14869</v>
      </c>
      <c r="B7645" s="197" t="str">
        <f aca="false">C7645&amp;D7645&amp;E7645&amp;F7645&amp;G7645&amp;H7645</f>
        <v>TUBO DE POLIETILENO DE ALTA DENSIDADE(PEAD),RESINA PE80/100,NORMA ISO 4427, CLASSE PN-10, DE=560MM. FORNECIMENTO</v>
      </c>
      <c r="C7645" s="197" t="s">
        <v>14740</v>
      </c>
      <c r="D7645" s="197" t="s">
        <v>14868</v>
      </c>
      <c r="I7645" s="197" t="s">
        <v>338</v>
      </c>
      <c r="J7645" s="197" t="n">
        <v>1095.34</v>
      </c>
    </row>
    <row r="7646" customFormat="false" ht="12.75" hidden="true" customHeight="false" outlineLevel="0" collapsed="false">
      <c r="A7646" s="197" t="s">
        <v>14870</v>
      </c>
      <c r="B7646" s="197" t="str">
        <f aca="false">C7646&amp;D7646&amp;E7646&amp;F7646&amp;G7646&amp;H7646</f>
        <v>TUBO DE POLIETILENO DE ALTA DENSIDADE(PEAD),RESINA PE80/100,NORMA ISO 4427, CLASSE PN-10, DE=630MM. FORNECIMENTO</v>
      </c>
      <c r="C7646" s="197" t="s">
        <v>14740</v>
      </c>
      <c r="D7646" s="197" t="s">
        <v>14871</v>
      </c>
      <c r="I7646" s="197" t="s">
        <v>338</v>
      </c>
      <c r="J7646" s="197" t="n">
        <v>1387.32</v>
      </c>
    </row>
    <row r="7647" customFormat="false" ht="12.75" hidden="true" customHeight="false" outlineLevel="0" collapsed="false">
      <c r="A7647" s="197" t="s">
        <v>14872</v>
      </c>
      <c r="B7647" s="197" t="str">
        <f aca="false">C7647&amp;D7647&amp;E7647&amp;F7647&amp;G7647&amp;H7647</f>
        <v>TUBO DE POLIETILENO DE ALTA DENSIDADE(PEAD),RESINA PE80/100,NORMA ISO 4427, CLASSE PN-10, DE=630MM. FORNECIMENTO</v>
      </c>
      <c r="C7647" s="197" t="s">
        <v>14740</v>
      </c>
      <c r="D7647" s="197" t="s">
        <v>14871</v>
      </c>
      <c r="I7647" s="197" t="s">
        <v>338</v>
      </c>
      <c r="J7647" s="197" t="n">
        <v>1387.32</v>
      </c>
    </row>
    <row r="7648" customFormat="false" ht="12.75" hidden="true" customHeight="false" outlineLevel="0" collapsed="false">
      <c r="A7648" s="197" t="s">
        <v>14873</v>
      </c>
      <c r="B7648" s="197" t="str">
        <f aca="false">C7648&amp;D7648&amp;E7648&amp;F7648&amp;G7648&amp;H7648</f>
        <v>TUBO DE POLIETILENO DE ALTA DENSIDADE(PEAD),RESINA PE80/100,NORMA ISO 4427, CLASSE PN-10, DE=800MM. FORNECIMENTO</v>
      </c>
      <c r="C7648" s="197" t="s">
        <v>14740</v>
      </c>
      <c r="D7648" s="197" t="s">
        <v>14874</v>
      </c>
      <c r="I7648" s="197" t="s">
        <v>338</v>
      </c>
      <c r="J7648" s="197" t="n">
        <v>2236.3</v>
      </c>
    </row>
    <row r="7649" customFormat="false" ht="12.75" hidden="true" customHeight="false" outlineLevel="0" collapsed="false">
      <c r="A7649" s="197" t="s">
        <v>14875</v>
      </c>
      <c r="B7649" s="197" t="str">
        <f aca="false">C7649&amp;D7649&amp;E7649&amp;F7649&amp;G7649&amp;H7649</f>
        <v>TUBO DE POLIETILENO DE ALTA DENSIDADE(PEAD),RESINA PE80/100,NORMA ISO 4427, CLASSE PN-10, DE=800MM. FORNECIMENTO</v>
      </c>
      <c r="C7649" s="197" t="s">
        <v>14740</v>
      </c>
      <c r="D7649" s="197" t="s">
        <v>14874</v>
      </c>
      <c r="I7649" s="197" t="s">
        <v>338</v>
      </c>
      <c r="J7649" s="197" t="n">
        <v>2236.3</v>
      </c>
    </row>
    <row r="7650" customFormat="false" ht="12.75" hidden="true" customHeight="false" outlineLevel="0" collapsed="false">
      <c r="A7650" s="197" t="s">
        <v>14876</v>
      </c>
      <c r="B7650" s="197" t="str">
        <f aca="false">C7650&amp;D7650&amp;E7650&amp;F7650&amp;G7650&amp;H7650</f>
        <v>TUBO DE POLIETILENO DE ALTA DENSIDADE(PEAD),RESINA PE80/100,NORMA ISO 4427, CLASSE PN-16, DE=20MM. FORNECIMENTO</v>
      </c>
      <c r="C7650" s="197" t="s">
        <v>14740</v>
      </c>
      <c r="D7650" s="197" t="s">
        <v>14877</v>
      </c>
      <c r="I7650" s="197" t="s">
        <v>338</v>
      </c>
      <c r="J7650" s="197" t="n">
        <v>2.24</v>
      </c>
    </row>
    <row r="7651" customFormat="false" ht="12.75" hidden="true" customHeight="false" outlineLevel="0" collapsed="false">
      <c r="A7651" s="197" t="s">
        <v>14878</v>
      </c>
      <c r="B7651" s="197" t="str">
        <f aca="false">C7651&amp;D7651&amp;E7651&amp;F7651&amp;G7651&amp;H7651</f>
        <v>TUBO DE POLIETILENO DE ALTA DENSIDADE(PEAD),RESINA PE80/100,NORMA ISO 4427, CLASSE PN-16, DE=20MM. FORNECIMENTO</v>
      </c>
      <c r="C7651" s="197" t="s">
        <v>14740</v>
      </c>
      <c r="D7651" s="197" t="s">
        <v>14877</v>
      </c>
      <c r="I7651" s="197" t="s">
        <v>338</v>
      </c>
      <c r="J7651" s="197" t="n">
        <v>2.24</v>
      </c>
    </row>
    <row r="7652" customFormat="false" ht="12.75" hidden="true" customHeight="false" outlineLevel="0" collapsed="false">
      <c r="A7652" s="197" t="s">
        <v>14879</v>
      </c>
      <c r="B7652" s="197" t="str">
        <f aca="false">C7652&amp;D7652&amp;E7652&amp;F7652&amp;G7652&amp;H7652</f>
        <v>TUBO DE POLIETILENO DE ALTA DENSIDADE(PEAD),RESINA PE80/100,NORMA ISO 4427, CLASSE PN-16, DE=25MM. FORNECIMENTO</v>
      </c>
      <c r="C7652" s="197" t="s">
        <v>14740</v>
      </c>
      <c r="D7652" s="197" t="s">
        <v>14880</v>
      </c>
      <c r="I7652" s="197" t="s">
        <v>338</v>
      </c>
      <c r="J7652" s="197" t="n">
        <v>3.42</v>
      </c>
    </row>
    <row r="7653" customFormat="false" ht="12.75" hidden="true" customHeight="false" outlineLevel="0" collapsed="false">
      <c r="A7653" s="197" t="s">
        <v>14881</v>
      </c>
      <c r="B7653" s="197" t="str">
        <f aca="false">C7653&amp;D7653&amp;E7653&amp;F7653&amp;G7653&amp;H7653</f>
        <v>TUBO DE POLIETILENO DE ALTA DENSIDADE(PEAD),RESINA PE80/100,NORMA ISO 4427, CLASSE PN-16, DE=25MM. FORNECIMENTO</v>
      </c>
      <c r="C7653" s="197" t="s">
        <v>14740</v>
      </c>
      <c r="D7653" s="197" t="s">
        <v>14880</v>
      </c>
      <c r="I7653" s="197" t="s">
        <v>338</v>
      </c>
      <c r="J7653" s="197" t="n">
        <v>3.42</v>
      </c>
    </row>
    <row r="7654" customFormat="false" ht="12.75" hidden="true" customHeight="false" outlineLevel="0" collapsed="false">
      <c r="A7654" s="197" t="s">
        <v>14882</v>
      </c>
      <c r="B7654" s="197" t="str">
        <f aca="false">C7654&amp;D7654&amp;E7654&amp;F7654&amp;G7654&amp;H7654</f>
        <v>TUBO DE POLIETILENO DE ALTA DENSIDADE(PEAD),RESINA PE80/100,NORMA ISO 4427, CLASSE PN-16, DE=32MM. FORNECIMENTO</v>
      </c>
      <c r="C7654" s="197" t="s">
        <v>14740</v>
      </c>
      <c r="D7654" s="197" t="s">
        <v>14883</v>
      </c>
      <c r="I7654" s="197" t="s">
        <v>338</v>
      </c>
      <c r="J7654" s="197" t="n">
        <v>5.5</v>
      </c>
    </row>
    <row r="7655" customFormat="false" ht="12.75" hidden="true" customHeight="false" outlineLevel="0" collapsed="false">
      <c r="A7655" s="197" t="s">
        <v>14884</v>
      </c>
      <c r="B7655" s="197" t="str">
        <f aca="false">C7655&amp;D7655&amp;E7655&amp;F7655&amp;G7655&amp;H7655</f>
        <v>TUBO DE POLIETILENO DE ALTA DENSIDADE(PEAD),RESINA PE80/100,NORMA ISO 4427, CLASSE PN-16, DE=32MM. FORNECIMENTO</v>
      </c>
      <c r="C7655" s="197" t="s">
        <v>14740</v>
      </c>
      <c r="D7655" s="197" t="s">
        <v>14883</v>
      </c>
      <c r="I7655" s="197" t="s">
        <v>338</v>
      </c>
      <c r="J7655" s="197" t="n">
        <v>5.5</v>
      </c>
    </row>
    <row r="7656" customFormat="false" ht="12.75" hidden="true" customHeight="false" outlineLevel="0" collapsed="false">
      <c r="A7656" s="197" t="s">
        <v>14885</v>
      </c>
      <c r="B7656" s="197" t="str">
        <f aca="false">C7656&amp;D7656&amp;E7656&amp;F7656&amp;G7656&amp;H7656</f>
        <v>TUBO DE POLIETILENO DE ALTA DENSIDADE(PEAD),RESINA PE80/100,NORMA ISO 4427, CLASSE PN-16, DE=40MM. FORNECIMENTO</v>
      </c>
      <c r="C7656" s="197" t="s">
        <v>14740</v>
      </c>
      <c r="D7656" s="197" t="s">
        <v>14886</v>
      </c>
      <c r="I7656" s="197" t="s">
        <v>338</v>
      </c>
      <c r="J7656" s="197" t="n">
        <v>8.5</v>
      </c>
    </row>
    <row r="7657" customFormat="false" ht="12.75" hidden="true" customHeight="false" outlineLevel="0" collapsed="false">
      <c r="A7657" s="197" t="s">
        <v>14887</v>
      </c>
      <c r="B7657" s="197" t="str">
        <f aca="false">C7657&amp;D7657&amp;E7657&amp;F7657&amp;G7657&amp;H7657</f>
        <v>TUBO DE POLIETILENO DE ALTA DENSIDADE(PEAD),RESINA PE80/100,NORMA ISO 4427, CLASSE PN-16, DE=40MM. FORNECIMENTO</v>
      </c>
      <c r="C7657" s="197" t="s">
        <v>14740</v>
      </c>
      <c r="D7657" s="197" t="s">
        <v>14886</v>
      </c>
      <c r="I7657" s="197" t="s">
        <v>338</v>
      </c>
      <c r="J7657" s="197" t="n">
        <v>8.5</v>
      </c>
    </row>
    <row r="7658" customFormat="false" ht="12.75" hidden="true" customHeight="false" outlineLevel="0" collapsed="false">
      <c r="A7658" s="197" t="s">
        <v>14888</v>
      </c>
      <c r="B7658" s="197" t="str">
        <f aca="false">C7658&amp;D7658&amp;E7658&amp;F7658&amp;G7658&amp;H7658</f>
        <v>TUBO DE POLIETILENO DE ALTA DENSIDADE(PEAD),RESINA PE80/100,NORMA ISO 4427, CLASSE PN-16, DE=50MM. FORNECIMENTO</v>
      </c>
      <c r="C7658" s="197" t="s">
        <v>14740</v>
      </c>
      <c r="D7658" s="197" t="s">
        <v>14889</v>
      </c>
      <c r="I7658" s="197" t="s">
        <v>338</v>
      </c>
      <c r="J7658" s="197" t="n">
        <v>13.2</v>
      </c>
    </row>
    <row r="7659" customFormat="false" ht="12.75" hidden="true" customHeight="false" outlineLevel="0" collapsed="false">
      <c r="A7659" s="197" t="s">
        <v>14890</v>
      </c>
      <c r="B7659" s="197" t="str">
        <f aca="false">C7659&amp;D7659&amp;E7659&amp;F7659&amp;G7659&amp;H7659</f>
        <v>TUBO DE POLIETILENO DE ALTA DENSIDADE(PEAD),RESINA PE80/100,NORMA ISO 4427, CLASSE PN-16, DE=50MM. FORNECIMENTO</v>
      </c>
      <c r="C7659" s="197" t="s">
        <v>14740</v>
      </c>
      <c r="D7659" s="197" t="s">
        <v>14889</v>
      </c>
      <c r="I7659" s="197" t="s">
        <v>338</v>
      </c>
      <c r="J7659" s="197" t="n">
        <v>13.2</v>
      </c>
    </row>
    <row r="7660" customFormat="false" ht="12.75" hidden="true" customHeight="false" outlineLevel="0" collapsed="false">
      <c r="A7660" s="197" t="s">
        <v>14891</v>
      </c>
      <c r="B7660" s="197" t="str">
        <f aca="false">C7660&amp;D7660&amp;E7660&amp;F7660&amp;G7660&amp;H7660</f>
        <v>TUBO DE POLIETILENO DE ALTA DENSIDADE(PEAD),RESINA PE80/100,NORMA ISO 4427, CLASSE PN-16, DE=75MM. FORNECIMENTO</v>
      </c>
      <c r="C7660" s="197" t="s">
        <v>14740</v>
      </c>
      <c r="D7660" s="197" t="s">
        <v>14892</v>
      </c>
      <c r="I7660" s="197" t="s">
        <v>338</v>
      </c>
      <c r="J7660" s="197" t="n">
        <v>29.5</v>
      </c>
    </row>
    <row r="7661" customFormat="false" ht="12.75" hidden="true" customHeight="false" outlineLevel="0" collapsed="false">
      <c r="A7661" s="197" t="s">
        <v>14893</v>
      </c>
      <c r="B7661" s="197" t="str">
        <f aca="false">C7661&amp;D7661&amp;E7661&amp;F7661&amp;G7661&amp;H7661</f>
        <v>TUBO DE POLIETILENO DE ALTA DENSIDADE(PEAD),RESINA PE80/100,NORMA ISO 4427, CLASSE PN-16, DE=75MM. FORNECIMENTO</v>
      </c>
      <c r="C7661" s="197" t="s">
        <v>14740</v>
      </c>
      <c r="D7661" s="197" t="s">
        <v>14892</v>
      </c>
      <c r="I7661" s="197" t="s">
        <v>338</v>
      </c>
      <c r="J7661" s="197" t="n">
        <v>29.5</v>
      </c>
    </row>
    <row r="7662" customFormat="false" ht="12.75" hidden="true" customHeight="false" outlineLevel="0" collapsed="false">
      <c r="A7662" s="197" t="s">
        <v>14894</v>
      </c>
      <c r="B7662" s="197" t="str">
        <f aca="false">C7662&amp;D7662&amp;E7662&amp;F7662&amp;G7662&amp;H7662</f>
        <v>TUBO DE POLIETILENO DE ALTA DENSIDADE(PEAD),RESINA PE80/100,NORMA ISO 4427, CLASSE PN-16, DE=90MM. FORNECIMENTO</v>
      </c>
      <c r="C7662" s="197" t="s">
        <v>14740</v>
      </c>
      <c r="D7662" s="197" t="s">
        <v>14895</v>
      </c>
      <c r="I7662" s="197" t="s">
        <v>338</v>
      </c>
      <c r="J7662" s="197" t="n">
        <v>42.22</v>
      </c>
    </row>
    <row r="7663" customFormat="false" ht="12.75" hidden="true" customHeight="false" outlineLevel="0" collapsed="false">
      <c r="A7663" s="197" t="s">
        <v>14896</v>
      </c>
      <c r="B7663" s="197" t="str">
        <f aca="false">C7663&amp;D7663&amp;E7663&amp;F7663&amp;G7663&amp;H7663</f>
        <v>TUBO DE POLIETILENO DE ALTA DENSIDADE(PEAD),RESINA PE80/100,NORMA ISO 4427, CLASSE PN-16, DE=90MM. FORNECIMENTO</v>
      </c>
      <c r="C7663" s="197" t="s">
        <v>14740</v>
      </c>
      <c r="D7663" s="197" t="s">
        <v>14895</v>
      </c>
      <c r="I7663" s="197" t="s">
        <v>338</v>
      </c>
      <c r="J7663" s="197" t="n">
        <v>42.22</v>
      </c>
    </row>
    <row r="7664" customFormat="false" ht="12.75" hidden="true" customHeight="false" outlineLevel="0" collapsed="false">
      <c r="A7664" s="197" t="s">
        <v>14897</v>
      </c>
      <c r="B7664" s="197" t="str">
        <f aca="false">C7664&amp;D7664&amp;E7664&amp;F7664&amp;G7664&amp;H7664</f>
        <v>TUBO DE POLIETILENO DE ALTA DENSIDADE(PEAD),RESINA PE80/100,NORMA ISO 4427, CLASSE PN-16, DE=110MM. FORNECIMENTO</v>
      </c>
      <c r="C7664" s="197" t="s">
        <v>14740</v>
      </c>
      <c r="D7664" s="197" t="s">
        <v>14898</v>
      </c>
      <c r="I7664" s="197" t="s">
        <v>338</v>
      </c>
      <c r="J7664" s="197" t="n">
        <v>62.62</v>
      </c>
    </row>
    <row r="7665" customFormat="false" ht="12.75" hidden="true" customHeight="false" outlineLevel="0" collapsed="false">
      <c r="A7665" s="197" t="s">
        <v>14899</v>
      </c>
      <c r="B7665" s="197" t="str">
        <f aca="false">C7665&amp;D7665&amp;E7665&amp;F7665&amp;G7665&amp;H7665</f>
        <v>TUBO DE POLIETILENO DE ALTA DENSIDADE(PEAD),RESINA PE80/100,NORMA ISO 4427, CLASSE PN-16, DE=110MM. FORNECIMENTO</v>
      </c>
      <c r="C7665" s="197" t="s">
        <v>14740</v>
      </c>
      <c r="D7665" s="197" t="s">
        <v>14898</v>
      </c>
      <c r="I7665" s="197" t="s">
        <v>338</v>
      </c>
      <c r="J7665" s="197" t="n">
        <v>62.62</v>
      </c>
    </row>
    <row r="7666" customFormat="false" ht="12.75" hidden="true" customHeight="false" outlineLevel="0" collapsed="false">
      <c r="A7666" s="197" t="s">
        <v>14900</v>
      </c>
      <c r="B7666" s="197" t="str">
        <f aca="false">C7666&amp;D7666&amp;E7666&amp;F7666&amp;G7666&amp;H7666</f>
        <v>TUBO DE POLIETILENO DE ALTA DENSIDADE(PEAD),RESINA PE80/100,NORMA ISO 4427, CLASSE PN-16, DE=125MM. FORNECIMENTO</v>
      </c>
      <c r="C7666" s="197" t="s">
        <v>14740</v>
      </c>
      <c r="D7666" s="197" t="s">
        <v>14901</v>
      </c>
      <c r="I7666" s="197" t="s">
        <v>338</v>
      </c>
      <c r="J7666" s="197" t="n">
        <v>81.24</v>
      </c>
    </row>
    <row r="7667" customFormat="false" ht="12.75" hidden="true" customHeight="false" outlineLevel="0" collapsed="false">
      <c r="A7667" s="197" t="s">
        <v>14902</v>
      </c>
      <c r="B7667" s="197" t="str">
        <f aca="false">C7667&amp;D7667&amp;E7667&amp;F7667&amp;G7667&amp;H7667</f>
        <v>TUBO DE POLIETILENO DE ALTA DENSIDADE(PEAD),RESINA PE80/100,NORMA ISO 4427, CLASSE PN-16, DE=125MM. FORNECIMENTO</v>
      </c>
      <c r="C7667" s="197" t="s">
        <v>14740</v>
      </c>
      <c r="D7667" s="197" t="s">
        <v>14901</v>
      </c>
      <c r="I7667" s="197" t="s">
        <v>338</v>
      </c>
      <c r="J7667" s="197" t="n">
        <v>81.24</v>
      </c>
    </row>
    <row r="7668" customFormat="false" ht="12.75" hidden="true" customHeight="false" outlineLevel="0" collapsed="false">
      <c r="A7668" s="197" t="s">
        <v>14903</v>
      </c>
      <c r="B7668" s="197" t="str">
        <f aca="false">C7668&amp;D7668&amp;E7668&amp;F7668&amp;G7668&amp;H7668</f>
        <v>TUBO DE POLIETILENO DE ALTA DENSIDADE(PEAD),RESINA PE80/100,NORMA ISO 4427, CLASSE PN-16, DE=140MM. FORNECIMENTO</v>
      </c>
      <c r="C7668" s="197" t="s">
        <v>14740</v>
      </c>
      <c r="D7668" s="197" t="s">
        <v>14904</v>
      </c>
      <c r="I7668" s="197" t="s">
        <v>338</v>
      </c>
      <c r="J7668" s="197" t="n">
        <v>101.94</v>
      </c>
    </row>
    <row r="7669" customFormat="false" ht="12.75" hidden="true" customHeight="false" outlineLevel="0" collapsed="false">
      <c r="A7669" s="197" t="s">
        <v>14905</v>
      </c>
      <c r="B7669" s="197" t="str">
        <f aca="false">C7669&amp;D7669&amp;E7669&amp;F7669&amp;G7669&amp;H7669</f>
        <v>TUBO DE POLIETILENO DE ALTA DENSIDADE(PEAD),RESINA PE80/100,NORMA ISO 4427, CLASSE PN-16, DE=140MM. FORNECIMENTO</v>
      </c>
      <c r="C7669" s="197" t="s">
        <v>14740</v>
      </c>
      <c r="D7669" s="197" t="s">
        <v>14904</v>
      </c>
      <c r="I7669" s="197" t="s">
        <v>338</v>
      </c>
      <c r="J7669" s="197" t="n">
        <v>101.94</v>
      </c>
    </row>
    <row r="7670" customFormat="false" ht="12.75" hidden="true" customHeight="false" outlineLevel="0" collapsed="false">
      <c r="A7670" s="197" t="s">
        <v>14906</v>
      </c>
      <c r="B7670" s="197" t="str">
        <f aca="false">C7670&amp;D7670&amp;E7670&amp;F7670&amp;G7670&amp;H7670</f>
        <v>TUBO DE POLIETILENO DE ALTA DENSIDADE(PEAD),RESINA PE80/100,NORMA ISO 4427, CLASSE PN-16, DE=160MM. FORNECIMENTO</v>
      </c>
      <c r="C7670" s="197" t="s">
        <v>14740</v>
      </c>
      <c r="D7670" s="197" t="s">
        <v>14907</v>
      </c>
      <c r="I7670" s="197" t="s">
        <v>338</v>
      </c>
      <c r="J7670" s="197" t="n">
        <v>132.92</v>
      </c>
    </row>
    <row r="7671" customFormat="false" ht="12.75" hidden="true" customHeight="false" outlineLevel="0" collapsed="false">
      <c r="A7671" s="197" t="s">
        <v>14908</v>
      </c>
      <c r="B7671" s="197" t="str">
        <f aca="false">C7671&amp;D7671&amp;E7671&amp;F7671&amp;G7671&amp;H7671</f>
        <v>TUBO DE POLIETILENO DE ALTA DENSIDADE(PEAD),RESINA PE80/100,NORMA ISO 4427, CLASSE PN-16, DE=160MM. FORNECIMENTO</v>
      </c>
      <c r="C7671" s="197" t="s">
        <v>14740</v>
      </c>
      <c r="D7671" s="197" t="s">
        <v>14907</v>
      </c>
      <c r="I7671" s="197" t="s">
        <v>338</v>
      </c>
      <c r="J7671" s="197" t="n">
        <v>132.92</v>
      </c>
    </row>
    <row r="7672" customFormat="false" ht="12.75" hidden="true" customHeight="false" outlineLevel="0" collapsed="false">
      <c r="A7672" s="197" t="s">
        <v>14909</v>
      </c>
      <c r="B7672" s="197" t="str">
        <f aca="false">C7672&amp;D7672&amp;E7672&amp;F7672&amp;G7672&amp;H7672</f>
        <v>TUBO DE POLIETILENO DE ALTA DENSIDADE(PEAD),RESINA PE80/100,NORMA ISO 4427, CLASSE PN-16, DE=180MM. FORNECIMENTO</v>
      </c>
      <c r="C7672" s="197" t="s">
        <v>14740</v>
      </c>
      <c r="D7672" s="197" t="s">
        <v>14910</v>
      </c>
      <c r="I7672" s="197" t="s">
        <v>338</v>
      </c>
      <c r="J7672" s="197" t="n">
        <v>168.02</v>
      </c>
    </row>
    <row r="7673" customFormat="false" ht="12.75" hidden="true" customHeight="false" outlineLevel="0" collapsed="false">
      <c r="A7673" s="197" t="s">
        <v>14911</v>
      </c>
      <c r="B7673" s="197" t="str">
        <f aca="false">C7673&amp;D7673&amp;E7673&amp;F7673&amp;G7673&amp;H7673</f>
        <v>TUBO DE POLIETILENO DE ALTA DENSIDADE(PEAD),RESINA PE80/100,NORMA ISO 4427, CLASSE PN-16, DE=180MM. FORNECIMENTO</v>
      </c>
      <c r="C7673" s="197" t="s">
        <v>14740</v>
      </c>
      <c r="D7673" s="197" t="s">
        <v>14910</v>
      </c>
      <c r="I7673" s="197" t="s">
        <v>338</v>
      </c>
      <c r="J7673" s="197" t="n">
        <v>168.02</v>
      </c>
    </row>
    <row r="7674" customFormat="false" ht="12.75" hidden="true" customHeight="false" outlineLevel="0" collapsed="false">
      <c r="A7674" s="197" t="s">
        <v>14912</v>
      </c>
      <c r="B7674" s="197" t="str">
        <f aca="false">C7674&amp;D7674&amp;E7674&amp;F7674&amp;G7674&amp;H7674</f>
        <v>TUBO DE POLIETILENO DE ALTA DENSIDADE(PEAD),RESINA PE80/100,NORMA ISO 4427, CLASSE PN-16, DE=200MM. FORNECIMENTO</v>
      </c>
      <c r="C7674" s="197" t="s">
        <v>14740</v>
      </c>
      <c r="D7674" s="197" t="s">
        <v>14913</v>
      </c>
      <c r="I7674" s="197" t="s">
        <v>338</v>
      </c>
      <c r="J7674" s="197" t="n">
        <v>207.2</v>
      </c>
    </row>
    <row r="7675" customFormat="false" ht="12.75" hidden="true" customHeight="false" outlineLevel="0" collapsed="false">
      <c r="A7675" s="197" t="s">
        <v>14914</v>
      </c>
      <c r="B7675" s="197" t="str">
        <f aca="false">C7675&amp;D7675&amp;E7675&amp;F7675&amp;G7675&amp;H7675</f>
        <v>TUBO DE POLIETILENO DE ALTA DENSIDADE(PEAD),RESINA PE80/100,NORMA ISO 4427, CLASSE PN-16, DE=200MM. FORNECIMENTO</v>
      </c>
      <c r="C7675" s="197" t="s">
        <v>14740</v>
      </c>
      <c r="D7675" s="197" t="s">
        <v>14913</v>
      </c>
      <c r="I7675" s="197" t="s">
        <v>338</v>
      </c>
      <c r="J7675" s="197" t="n">
        <v>207.2</v>
      </c>
    </row>
    <row r="7676" customFormat="false" ht="12.75" hidden="true" customHeight="false" outlineLevel="0" collapsed="false">
      <c r="A7676" s="197" t="s">
        <v>14915</v>
      </c>
      <c r="B7676" s="197" t="str">
        <f aca="false">C7676&amp;D7676&amp;E7676&amp;F7676&amp;G7676&amp;H7676</f>
        <v>TUBO DE POLIETILENO DE ALTA DENSIDADE(PEAD),RESINA PE80/100,NORMA ISO 4427, CLASSE PN-16, DE=225MM. FORNECIMENTO</v>
      </c>
      <c r="C7676" s="197" t="s">
        <v>14740</v>
      </c>
      <c r="D7676" s="197" t="s">
        <v>14916</v>
      </c>
      <c r="I7676" s="197" t="s">
        <v>338</v>
      </c>
      <c r="J7676" s="197" t="n">
        <v>262.24</v>
      </c>
    </row>
    <row r="7677" customFormat="false" ht="12.75" hidden="true" customHeight="false" outlineLevel="0" collapsed="false">
      <c r="A7677" s="197" t="s">
        <v>14917</v>
      </c>
      <c r="B7677" s="197" t="str">
        <f aca="false">C7677&amp;D7677&amp;E7677&amp;F7677&amp;G7677&amp;H7677</f>
        <v>TUBO DE POLIETILENO DE ALTA DENSIDADE(PEAD),RESINA PE80/100,NORMA ISO 4427, CLASSE PN-16, DE=225MM. FORNECIMENTO</v>
      </c>
      <c r="C7677" s="197" t="s">
        <v>14740</v>
      </c>
      <c r="D7677" s="197" t="s">
        <v>14916</v>
      </c>
      <c r="I7677" s="197" t="s">
        <v>338</v>
      </c>
      <c r="J7677" s="197" t="n">
        <v>262.24</v>
      </c>
    </row>
    <row r="7678" customFormat="false" ht="12.75" hidden="true" customHeight="false" outlineLevel="0" collapsed="false">
      <c r="A7678" s="197" t="s">
        <v>14918</v>
      </c>
      <c r="B7678" s="197" t="str">
        <f aca="false">C7678&amp;D7678&amp;E7678&amp;F7678&amp;G7678&amp;H7678</f>
        <v>TUBO DE POLIETILENO DE ALTA DENSIDADE(PEAD),RESINA PE80/100,NORMA ISO 4427, CLASSE PN-16, DE=250MM. FORNECIMENTO</v>
      </c>
      <c r="C7678" s="197" t="s">
        <v>14740</v>
      </c>
      <c r="D7678" s="197" t="s">
        <v>14919</v>
      </c>
      <c r="I7678" s="197" t="s">
        <v>338</v>
      </c>
      <c r="J7678" s="197" t="n">
        <v>323.76</v>
      </c>
    </row>
    <row r="7679" customFormat="false" ht="12.75" hidden="true" customHeight="false" outlineLevel="0" collapsed="false">
      <c r="A7679" s="197" t="s">
        <v>14920</v>
      </c>
      <c r="B7679" s="197" t="str">
        <f aca="false">C7679&amp;D7679&amp;E7679&amp;F7679&amp;G7679&amp;H7679</f>
        <v>TUBO DE POLIETILENO DE ALTA DENSIDADE(PEAD),RESINA PE80/100,NORMA ISO 4427, CLASSE PN-16, DE=250MM. FORNECIMENTO</v>
      </c>
      <c r="C7679" s="197" t="s">
        <v>14740</v>
      </c>
      <c r="D7679" s="197" t="s">
        <v>14919</v>
      </c>
      <c r="I7679" s="197" t="s">
        <v>338</v>
      </c>
      <c r="J7679" s="197" t="n">
        <v>323.76</v>
      </c>
    </row>
    <row r="7680" customFormat="false" ht="12.75" hidden="true" customHeight="false" outlineLevel="0" collapsed="false">
      <c r="A7680" s="197" t="s">
        <v>14921</v>
      </c>
      <c r="B7680" s="197" t="str">
        <f aca="false">C7680&amp;D7680&amp;E7680&amp;F7680&amp;G7680&amp;H7680</f>
        <v>TUBO DE POLIETILENO DE ALTA DENSIDADE(PEAD),RESINA PE80/100,NORMA ISO 4427, CLASSE PN-16, DE=280MM. FORNECIMENTO</v>
      </c>
      <c r="C7680" s="197" t="s">
        <v>14740</v>
      </c>
      <c r="D7680" s="197" t="s">
        <v>14922</v>
      </c>
      <c r="I7680" s="197" t="s">
        <v>338</v>
      </c>
      <c r="J7680" s="197" t="n">
        <v>405.72</v>
      </c>
    </row>
    <row r="7681" customFormat="false" ht="12.75" hidden="true" customHeight="false" outlineLevel="0" collapsed="false">
      <c r="A7681" s="197" t="s">
        <v>14923</v>
      </c>
      <c r="B7681" s="197" t="str">
        <f aca="false">C7681&amp;D7681&amp;E7681&amp;F7681&amp;G7681&amp;H7681</f>
        <v>TUBO DE POLIETILENO DE ALTA DENSIDADE(PEAD),RESINA PE80/100,NORMA ISO 4427, CLASSE PN-16, DE=280MM. FORNECIMENTO</v>
      </c>
      <c r="C7681" s="197" t="s">
        <v>14740</v>
      </c>
      <c r="D7681" s="197" t="s">
        <v>14922</v>
      </c>
      <c r="I7681" s="197" t="s">
        <v>338</v>
      </c>
      <c r="J7681" s="197" t="n">
        <v>405.72</v>
      </c>
    </row>
    <row r="7682" customFormat="false" ht="12.75" hidden="true" customHeight="false" outlineLevel="0" collapsed="false">
      <c r="A7682" s="197" t="s">
        <v>14924</v>
      </c>
      <c r="B7682" s="197" t="str">
        <f aca="false">C7682&amp;D7682&amp;E7682&amp;F7682&amp;G7682&amp;H7682</f>
        <v>TUBO DE POLIETILENO DE ALTA DENSIDADE(PEAD),RESINA PE80/100,NORMA ISO 4427, CLASSE PN-16, DE=315MM. FORNECIMENTO</v>
      </c>
      <c r="C7682" s="197" t="s">
        <v>14740</v>
      </c>
      <c r="D7682" s="197" t="s">
        <v>14925</v>
      </c>
      <c r="I7682" s="197" t="s">
        <v>338</v>
      </c>
      <c r="J7682" s="197" t="n">
        <v>513.4</v>
      </c>
    </row>
    <row r="7683" customFormat="false" ht="12.75" hidden="true" customHeight="false" outlineLevel="0" collapsed="false">
      <c r="A7683" s="197" t="s">
        <v>14926</v>
      </c>
      <c r="B7683" s="197" t="str">
        <f aca="false">C7683&amp;D7683&amp;E7683&amp;F7683&amp;G7683&amp;H7683</f>
        <v>TUBO DE POLIETILENO DE ALTA DENSIDADE(PEAD),RESINA PE80/100,NORMA ISO 4427, CLASSE PN-16, DE=315MM. FORNECIMENTO</v>
      </c>
      <c r="C7683" s="197" t="s">
        <v>14740</v>
      </c>
      <c r="D7683" s="197" t="s">
        <v>14925</v>
      </c>
      <c r="I7683" s="197" t="s">
        <v>338</v>
      </c>
      <c r="J7683" s="197" t="n">
        <v>513.4</v>
      </c>
    </row>
    <row r="7684" customFormat="false" ht="12.75" hidden="true" customHeight="false" outlineLevel="0" collapsed="false">
      <c r="A7684" s="197" t="s">
        <v>14927</v>
      </c>
      <c r="B7684" s="197" t="str">
        <f aca="false">C7684&amp;D7684&amp;E7684&amp;F7684&amp;G7684&amp;H7684</f>
        <v>TUBO DE POLIETILENO DE ALTA DENSIDADE(PEAD),RESINA PE80/100,NORMA ISO 4427, CLASSE PN-16, DE=355MM. FORNECIMENTO</v>
      </c>
      <c r="C7684" s="197" t="s">
        <v>14740</v>
      </c>
      <c r="D7684" s="197" t="s">
        <v>14928</v>
      </c>
      <c r="I7684" s="197" t="s">
        <v>338</v>
      </c>
      <c r="J7684" s="197" t="n">
        <v>651.46</v>
      </c>
    </row>
    <row r="7685" customFormat="false" ht="12.75" hidden="true" customHeight="false" outlineLevel="0" collapsed="false">
      <c r="A7685" s="197" t="s">
        <v>14929</v>
      </c>
      <c r="B7685" s="197" t="str">
        <f aca="false">C7685&amp;D7685&amp;E7685&amp;F7685&amp;G7685&amp;H7685</f>
        <v>TUBO DE POLIETILENO DE ALTA DENSIDADE(PEAD),RESINA PE80/100,NORMA ISO 4427, CLASSE PN-16, DE=355MM. FORNECIMENTO</v>
      </c>
      <c r="C7685" s="197" t="s">
        <v>14740</v>
      </c>
      <c r="D7685" s="197" t="s">
        <v>14928</v>
      </c>
      <c r="I7685" s="197" t="s">
        <v>338</v>
      </c>
      <c r="J7685" s="197" t="n">
        <v>651.46</v>
      </c>
    </row>
    <row r="7686" customFormat="false" ht="12.75" hidden="true" customHeight="false" outlineLevel="0" collapsed="false">
      <c r="A7686" s="197" t="s">
        <v>14930</v>
      </c>
      <c r="B7686" s="197" t="str">
        <f aca="false">C7686&amp;D7686&amp;E7686&amp;F7686&amp;G7686&amp;H7686</f>
        <v>TUBO DE POLIETILENO DE ALTA DENSIDADE(PEAD),RESINA PE80/100,NORMA ISO 4427, CLASSE PN-16, DE=400MM. FORNECIMENTO</v>
      </c>
      <c r="C7686" s="197" t="s">
        <v>14740</v>
      </c>
      <c r="D7686" s="197" t="s">
        <v>14931</v>
      </c>
      <c r="I7686" s="197" t="s">
        <v>338</v>
      </c>
      <c r="J7686" s="197" t="n">
        <v>826.9</v>
      </c>
    </row>
    <row r="7687" customFormat="false" ht="12.75" hidden="true" customHeight="false" outlineLevel="0" collapsed="false">
      <c r="A7687" s="197" t="s">
        <v>14932</v>
      </c>
      <c r="B7687" s="197" t="str">
        <f aca="false">C7687&amp;D7687&amp;E7687&amp;F7687&amp;G7687&amp;H7687</f>
        <v>TUBO DE POLIETILENO DE ALTA DENSIDADE(PEAD),RESINA PE80/100,NORMA ISO 4427, CLASSE PN-16, DE=400MM. FORNECIMENTO</v>
      </c>
      <c r="C7687" s="197" t="s">
        <v>14740</v>
      </c>
      <c r="D7687" s="197" t="s">
        <v>14931</v>
      </c>
      <c r="I7687" s="197" t="s">
        <v>338</v>
      </c>
      <c r="J7687" s="197" t="n">
        <v>826.9</v>
      </c>
    </row>
    <row r="7688" customFormat="false" ht="12.75" hidden="true" customHeight="false" outlineLevel="0" collapsed="false">
      <c r="A7688" s="197" t="s">
        <v>14933</v>
      </c>
      <c r="B7688" s="197" t="str">
        <f aca="false">C7688&amp;D7688&amp;E7688&amp;F7688&amp;G7688&amp;H7688</f>
        <v>TUBO DE POLIETILENO DE ALTA DENSIDADE(PEAD),RESINA PE80/100,NORMA ISO 4427, CLASSE PN-16, DE=450MM. FORNECIMENTO</v>
      </c>
      <c r="C7688" s="197" t="s">
        <v>14740</v>
      </c>
      <c r="D7688" s="197" t="s">
        <v>14934</v>
      </c>
      <c r="I7688" s="197" t="s">
        <v>338</v>
      </c>
      <c r="J7688" s="197" t="n">
        <v>1046.82</v>
      </c>
    </row>
    <row r="7689" customFormat="false" ht="12.75" hidden="true" customHeight="false" outlineLevel="0" collapsed="false">
      <c r="A7689" s="197" t="s">
        <v>14935</v>
      </c>
      <c r="B7689" s="197" t="str">
        <f aca="false">C7689&amp;D7689&amp;E7689&amp;F7689&amp;G7689&amp;H7689</f>
        <v>TUBO DE POLIETILENO DE ALTA DENSIDADE(PEAD),RESINA PE80/100,NORMA ISO 4427, CLASSE PN-16, DE=450MM. FORNECIMENTO</v>
      </c>
      <c r="C7689" s="197" t="s">
        <v>14740</v>
      </c>
      <c r="D7689" s="197" t="s">
        <v>14934</v>
      </c>
      <c r="I7689" s="197" t="s">
        <v>338</v>
      </c>
      <c r="J7689" s="197" t="n">
        <v>1046.82</v>
      </c>
    </row>
    <row r="7690" customFormat="false" ht="12.75" hidden="true" customHeight="false" outlineLevel="0" collapsed="false">
      <c r="A7690" s="197" t="s">
        <v>14936</v>
      </c>
      <c r="B7690" s="197" t="str">
        <f aca="false">C7690&amp;D7690&amp;E7690&amp;F7690&amp;G7690&amp;H7690</f>
        <v>TUBO DE POLIETILENO DE ALTA DENSIDADE(PEAD),RESINA PE80/100,NORMA ISO 4427, CLASSE PN-16, DE=500MM. FORNECIMENTO</v>
      </c>
      <c r="C7690" s="197" t="s">
        <v>14740</v>
      </c>
      <c r="D7690" s="197" t="s">
        <v>14937</v>
      </c>
      <c r="I7690" s="197" t="s">
        <v>338</v>
      </c>
      <c r="J7690" s="197" t="n">
        <v>1291.42</v>
      </c>
    </row>
    <row r="7691" customFormat="false" ht="12.75" hidden="true" customHeight="false" outlineLevel="0" collapsed="false">
      <c r="A7691" s="197" t="s">
        <v>14938</v>
      </c>
      <c r="B7691" s="197" t="str">
        <f aca="false">C7691&amp;D7691&amp;E7691&amp;F7691&amp;G7691&amp;H7691</f>
        <v>TUBO DE POLIETILENO DE ALTA DENSIDADE(PEAD),RESINA PE80/100,NORMA ISO 4427, CLASSE PN-16, DE=500MM. FORNECIMENTO</v>
      </c>
      <c r="C7691" s="197" t="s">
        <v>14740</v>
      </c>
      <c r="D7691" s="197" t="s">
        <v>14937</v>
      </c>
      <c r="I7691" s="197" t="s">
        <v>338</v>
      </c>
      <c r="J7691" s="197" t="n">
        <v>1291.42</v>
      </c>
    </row>
    <row r="7692" customFormat="false" ht="12.75" hidden="true" customHeight="false" outlineLevel="0" collapsed="false">
      <c r="A7692" s="197" t="s">
        <v>14939</v>
      </c>
      <c r="B7692" s="197" t="str">
        <f aca="false">C7692&amp;D7692&amp;E7692&amp;F7692&amp;G7692&amp;H7692</f>
        <v>TUBO DE POLIETILENO DE ALTA DENSIDADE(PEAD),RESINA PE80/100,NORMA ISO 4427, CLASSE PN-16, DE=560MM. FORNECIMENTO</v>
      </c>
      <c r="C7692" s="197" t="s">
        <v>14740</v>
      </c>
      <c r="D7692" s="197" t="s">
        <v>14940</v>
      </c>
      <c r="I7692" s="197" t="s">
        <v>338</v>
      </c>
      <c r="J7692" s="197" t="n">
        <v>1620.18</v>
      </c>
    </row>
    <row r="7693" customFormat="false" ht="12.75" hidden="true" customHeight="false" outlineLevel="0" collapsed="false">
      <c r="A7693" s="197" t="s">
        <v>14941</v>
      </c>
      <c r="B7693" s="197" t="str">
        <f aca="false">C7693&amp;D7693&amp;E7693&amp;F7693&amp;G7693&amp;H7693</f>
        <v>TUBO DE POLIETILENO DE ALTA DENSIDADE(PEAD),RESINA PE80/100,NORMA ISO 4427, CLASSE PN-16, DE=560MM. FORNECIMENTO</v>
      </c>
      <c r="C7693" s="197" t="s">
        <v>14740</v>
      </c>
      <c r="D7693" s="197" t="s">
        <v>14940</v>
      </c>
      <c r="I7693" s="197" t="s">
        <v>338</v>
      </c>
      <c r="J7693" s="197" t="n">
        <v>1620.18</v>
      </c>
    </row>
    <row r="7694" customFormat="false" ht="12.75" hidden="true" customHeight="false" outlineLevel="0" collapsed="false">
      <c r="A7694" s="197" t="s">
        <v>14942</v>
      </c>
      <c r="B7694" s="197" t="str">
        <f aca="false">C7694&amp;D7694&amp;E7694&amp;F7694&amp;G7694&amp;H7694</f>
        <v>COLARINHO DE POLIETILENO DE ALTA DENSIDADE(PEAD),RESINA PE80/100,CLASSE PN-4,DE=63MM.FORNECIMENTO</v>
      </c>
      <c r="C7694" s="197" t="s">
        <v>14943</v>
      </c>
      <c r="D7694" s="197" t="s">
        <v>14944</v>
      </c>
      <c r="I7694" s="197" t="s">
        <v>30</v>
      </c>
      <c r="J7694" s="197" t="n">
        <v>15.95</v>
      </c>
    </row>
    <row r="7695" customFormat="false" ht="12.75" hidden="true" customHeight="false" outlineLevel="0" collapsed="false">
      <c r="A7695" s="197" t="s">
        <v>14945</v>
      </c>
      <c r="B7695" s="197" t="str">
        <f aca="false">C7695&amp;D7695&amp;E7695&amp;F7695&amp;G7695&amp;H7695</f>
        <v>COLARINHO DE POLIETILENO DE ALTA DENSIDADE(PEAD),RESINA PE80/100,CLASSE PN-4,DE=63MM.FORNECIMENTO</v>
      </c>
      <c r="C7695" s="197" t="s">
        <v>14943</v>
      </c>
      <c r="D7695" s="197" t="s">
        <v>14944</v>
      </c>
      <c r="I7695" s="197" t="s">
        <v>30</v>
      </c>
      <c r="J7695" s="197" t="n">
        <v>15.95</v>
      </c>
    </row>
    <row r="7696" customFormat="false" ht="12.75" hidden="true" customHeight="false" outlineLevel="0" collapsed="false">
      <c r="A7696" s="197" t="s">
        <v>14946</v>
      </c>
      <c r="B7696" s="197" t="str">
        <f aca="false">C7696&amp;D7696&amp;E7696&amp;F7696&amp;G7696&amp;H7696</f>
        <v>COLARINHO DE POLIETILENO DE ALTA DENSIDADE(PEAD),RESINA PE80/100,CLASSE PN-4,DE=75MM.FORNECIMENTO</v>
      </c>
      <c r="C7696" s="197" t="s">
        <v>14943</v>
      </c>
      <c r="D7696" s="197" t="s">
        <v>14947</v>
      </c>
      <c r="I7696" s="197" t="s">
        <v>30</v>
      </c>
      <c r="J7696" s="197" t="n">
        <v>18.9</v>
      </c>
    </row>
    <row r="7697" customFormat="false" ht="12.75" hidden="true" customHeight="false" outlineLevel="0" collapsed="false">
      <c r="A7697" s="197" t="s">
        <v>14948</v>
      </c>
      <c r="B7697" s="197" t="str">
        <f aca="false">C7697&amp;D7697&amp;E7697&amp;F7697&amp;G7697&amp;H7697</f>
        <v>COLARINHO DE POLIETILENO DE ALTA DENSIDADE(PEAD),RESINA PE80/100,CLASSE PN-4,DE=75MM.FORNECIMENTO</v>
      </c>
      <c r="C7697" s="197" t="s">
        <v>14943</v>
      </c>
      <c r="D7697" s="197" t="s">
        <v>14947</v>
      </c>
      <c r="I7697" s="197" t="s">
        <v>30</v>
      </c>
      <c r="J7697" s="197" t="n">
        <v>18.9</v>
      </c>
    </row>
    <row r="7698" customFormat="false" ht="12.75" hidden="true" customHeight="false" outlineLevel="0" collapsed="false">
      <c r="A7698" s="197" t="s">
        <v>14949</v>
      </c>
      <c r="B7698" s="197" t="str">
        <f aca="false">C7698&amp;D7698&amp;E7698&amp;F7698&amp;G7698&amp;H7698</f>
        <v>COLARINHO DE POLIETILENO DE ALTA DENSIDADE(PEAD),RESINA PE80/100, CLASSE PN-4, DE=90MM. FORNECIMENTO</v>
      </c>
      <c r="C7698" s="197" t="s">
        <v>14943</v>
      </c>
      <c r="D7698" s="197" t="s">
        <v>14950</v>
      </c>
      <c r="I7698" s="197" t="s">
        <v>30</v>
      </c>
      <c r="J7698" s="197" t="n">
        <v>29.79</v>
      </c>
    </row>
    <row r="7699" customFormat="false" ht="12.75" hidden="true" customHeight="false" outlineLevel="0" collapsed="false">
      <c r="A7699" s="197" t="s">
        <v>14951</v>
      </c>
      <c r="B7699" s="197" t="str">
        <f aca="false">C7699&amp;D7699&amp;E7699&amp;F7699&amp;G7699&amp;H7699</f>
        <v>COLARINHO DE POLIETILENO DE ALTA DENSIDADE(PEAD),RESINA PE80/100, CLASSE PN-4, DE=90MM. FORNECIMENTO</v>
      </c>
      <c r="C7699" s="197" t="s">
        <v>14943</v>
      </c>
      <c r="D7699" s="197" t="s">
        <v>14950</v>
      </c>
      <c r="I7699" s="197" t="s">
        <v>30</v>
      </c>
      <c r="J7699" s="197" t="n">
        <v>29.79</v>
      </c>
    </row>
    <row r="7700" customFormat="false" ht="12.75" hidden="true" customHeight="false" outlineLevel="0" collapsed="false">
      <c r="A7700" s="197" t="s">
        <v>14952</v>
      </c>
      <c r="B7700" s="197" t="str">
        <f aca="false">C7700&amp;D7700&amp;E7700&amp;F7700&amp;G7700&amp;H7700</f>
        <v>COLARINHO DE POLIETILENO DE ALTA DENSIDADE(PEAD),RESINA PE80/100, CLASSE PN-4, DE=110MM. FORNECIMENTO</v>
      </c>
      <c r="C7700" s="197" t="s">
        <v>14943</v>
      </c>
      <c r="D7700" s="197" t="s">
        <v>14953</v>
      </c>
      <c r="I7700" s="197" t="s">
        <v>30</v>
      </c>
      <c r="J7700" s="197" t="n">
        <v>46.16</v>
      </c>
    </row>
    <row r="7701" customFormat="false" ht="12.75" hidden="true" customHeight="false" outlineLevel="0" collapsed="false">
      <c r="A7701" s="197" t="s">
        <v>14954</v>
      </c>
      <c r="B7701" s="197" t="str">
        <f aca="false">C7701&amp;D7701&amp;E7701&amp;F7701&amp;G7701&amp;H7701</f>
        <v>COLARINHO DE POLIETILENO DE ALTA DENSIDADE(PEAD),RESINA PE80/100, CLASSE PN-4, DE=110MM. FORNECIMENTO</v>
      </c>
      <c r="C7701" s="197" t="s">
        <v>14943</v>
      </c>
      <c r="D7701" s="197" t="s">
        <v>14953</v>
      </c>
      <c r="I7701" s="197" t="s">
        <v>30</v>
      </c>
      <c r="J7701" s="197" t="n">
        <v>46.16</v>
      </c>
    </row>
    <row r="7702" customFormat="false" ht="12.75" hidden="true" customHeight="false" outlineLevel="0" collapsed="false">
      <c r="A7702" s="197" t="s">
        <v>14955</v>
      </c>
      <c r="B7702" s="197" t="str">
        <f aca="false">C7702&amp;D7702&amp;E7702&amp;F7702&amp;G7702&amp;H7702</f>
        <v>COLARINHO DE POLIETILENO DE ALTA DENSIDADE(PEAD),RESINA PE80/100, CLASSE PN-4, DE=125MM. FORNECIMENTO</v>
      </c>
      <c r="C7702" s="197" t="s">
        <v>14943</v>
      </c>
      <c r="D7702" s="197" t="s">
        <v>14956</v>
      </c>
      <c r="I7702" s="197" t="s">
        <v>30</v>
      </c>
      <c r="J7702" s="197" t="n">
        <v>52.74</v>
      </c>
    </row>
    <row r="7703" customFormat="false" ht="12.75" hidden="true" customHeight="false" outlineLevel="0" collapsed="false">
      <c r="A7703" s="197" t="s">
        <v>14957</v>
      </c>
      <c r="B7703" s="197" t="str">
        <f aca="false">C7703&amp;D7703&amp;E7703&amp;F7703&amp;G7703&amp;H7703</f>
        <v>COLARINHO DE POLIETILENO DE ALTA DENSIDADE(PEAD),RESINA PE80/100, CLASSE PN-4, DE=125MM. FORNECIMENTO</v>
      </c>
      <c r="C7703" s="197" t="s">
        <v>14943</v>
      </c>
      <c r="D7703" s="197" t="s">
        <v>14956</v>
      </c>
      <c r="I7703" s="197" t="s">
        <v>30</v>
      </c>
      <c r="J7703" s="197" t="n">
        <v>52.74</v>
      </c>
    </row>
    <row r="7704" customFormat="false" ht="12.75" hidden="true" customHeight="false" outlineLevel="0" collapsed="false">
      <c r="A7704" s="197" t="s">
        <v>14958</v>
      </c>
      <c r="B7704" s="197" t="str">
        <f aca="false">C7704&amp;D7704&amp;E7704&amp;F7704&amp;G7704&amp;H7704</f>
        <v>COLARINHO DE POLIETILENO DE ALTA DENSIDADE(PEAD),RESINA PE80/100, CLASSE PN-4, DE=140MM. FORNECIMENTO</v>
      </c>
      <c r="C7704" s="197" t="s">
        <v>14943</v>
      </c>
      <c r="D7704" s="197" t="s">
        <v>14959</v>
      </c>
      <c r="I7704" s="197" t="s">
        <v>30</v>
      </c>
      <c r="J7704" s="197" t="n">
        <v>66.18</v>
      </c>
    </row>
    <row r="7705" customFormat="false" ht="12.75" hidden="true" customHeight="false" outlineLevel="0" collapsed="false">
      <c r="A7705" s="197" t="s">
        <v>14960</v>
      </c>
      <c r="B7705" s="197" t="str">
        <f aca="false">C7705&amp;D7705&amp;E7705&amp;F7705&amp;G7705&amp;H7705</f>
        <v>COLARINHO DE POLIETILENO DE ALTA DENSIDADE(PEAD),RESINA PE80/100, CLASSE PN-4, DE=140MM. FORNECIMENTO</v>
      </c>
      <c r="C7705" s="197" t="s">
        <v>14943</v>
      </c>
      <c r="D7705" s="197" t="s">
        <v>14959</v>
      </c>
      <c r="I7705" s="197" t="s">
        <v>30</v>
      </c>
      <c r="J7705" s="197" t="n">
        <v>66.18</v>
      </c>
    </row>
    <row r="7706" customFormat="false" ht="12.75" hidden="true" customHeight="false" outlineLevel="0" collapsed="false">
      <c r="A7706" s="197" t="s">
        <v>14961</v>
      </c>
      <c r="B7706" s="197" t="str">
        <f aca="false">C7706&amp;D7706&amp;E7706&amp;F7706&amp;G7706&amp;H7706</f>
        <v>COLARINHO DE POLIETILENO DE ALTA DENSIDADE(PEAD),RESINA PE80/100, CLASSE PN-4, DE=160MM. FORNECIMENTO</v>
      </c>
      <c r="C7706" s="197" t="s">
        <v>14943</v>
      </c>
      <c r="D7706" s="197" t="s">
        <v>14962</v>
      </c>
      <c r="I7706" s="197" t="s">
        <v>30</v>
      </c>
      <c r="J7706" s="197" t="n">
        <v>80.76</v>
      </c>
    </row>
    <row r="7707" customFormat="false" ht="12.75" hidden="true" customHeight="false" outlineLevel="0" collapsed="false">
      <c r="A7707" s="197" t="s">
        <v>14963</v>
      </c>
      <c r="B7707" s="197" t="str">
        <f aca="false">C7707&amp;D7707&amp;E7707&amp;F7707&amp;G7707&amp;H7707</f>
        <v>COLARINHO DE POLIETILENO DE ALTA DENSIDADE(PEAD),RESINA PE80/100, CLASSE PN-4, DE=160MM. FORNECIMENTO</v>
      </c>
      <c r="C7707" s="197" t="s">
        <v>14943</v>
      </c>
      <c r="D7707" s="197" t="s">
        <v>14962</v>
      </c>
      <c r="I7707" s="197" t="s">
        <v>30</v>
      </c>
      <c r="J7707" s="197" t="n">
        <v>80.76</v>
      </c>
    </row>
    <row r="7708" customFormat="false" ht="12.75" hidden="true" customHeight="false" outlineLevel="0" collapsed="false">
      <c r="A7708" s="197" t="s">
        <v>14964</v>
      </c>
      <c r="B7708" s="197" t="str">
        <f aca="false">C7708&amp;D7708&amp;E7708&amp;F7708&amp;G7708&amp;H7708</f>
        <v>COLARINHO DE POLIETILENO DE ALTA DENSIDADE(PEAD),RESINA PE80/100, CLASSE PN-4, DE=180MM. FORNECIMENTO</v>
      </c>
      <c r="C7708" s="197" t="s">
        <v>14943</v>
      </c>
      <c r="D7708" s="197" t="s">
        <v>14965</v>
      </c>
      <c r="I7708" s="197" t="s">
        <v>30</v>
      </c>
      <c r="J7708" s="197" t="n">
        <v>102.84</v>
      </c>
    </row>
    <row r="7709" customFormat="false" ht="12.75" hidden="true" customHeight="false" outlineLevel="0" collapsed="false">
      <c r="A7709" s="197" t="s">
        <v>14966</v>
      </c>
      <c r="B7709" s="197" t="str">
        <f aca="false">C7709&amp;D7709&amp;E7709&amp;F7709&amp;G7709&amp;H7709</f>
        <v>COLARINHO DE POLIETILENO DE ALTA DENSIDADE(PEAD),RESINA PE80/100, CLASSE PN-4, DE=180MM. FORNECIMENTO</v>
      </c>
      <c r="C7709" s="197" t="s">
        <v>14943</v>
      </c>
      <c r="D7709" s="197" t="s">
        <v>14965</v>
      </c>
      <c r="I7709" s="197" t="s">
        <v>30</v>
      </c>
      <c r="J7709" s="197" t="n">
        <v>102.84</v>
      </c>
    </row>
    <row r="7710" customFormat="false" ht="12.75" hidden="true" customHeight="false" outlineLevel="0" collapsed="false">
      <c r="A7710" s="197" t="s">
        <v>14967</v>
      </c>
      <c r="B7710" s="197" t="str">
        <f aca="false">C7710&amp;D7710&amp;E7710&amp;F7710&amp;G7710&amp;H7710</f>
        <v>COLARINHO DE POLIETILENO DE ALTA DENSIDADE(PEAD),RESINA PE80/100, CLASSE PN-4, DE=200MM. FORNECIMENTO</v>
      </c>
      <c r="C7710" s="197" t="s">
        <v>14943</v>
      </c>
      <c r="D7710" s="197" t="s">
        <v>14968</v>
      </c>
      <c r="I7710" s="197" t="s">
        <v>30</v>
      </c>
      <c r="J7710" s="197" t="n">
        <v>138.13</v>
      </c>
    </row>
    <row r="7711" customFormat="false" ht="12.75" hidden="true" customHeight="false" outlineLevel="0" collapsed="false">
      <c r="A7711" s="197" t="s">
        <v>14969</v>
      </c>
      <c r="B7711" s="197" t="str">
        <f aca="false">C7711&amp;D7711&amp;E7711&amp;F7711&amp;G7711&amp;H7711</f>
        <v>COLARINHO DE POLIETILENO DE ALTA DENSIDADE(PEAD),RESINA PE80/100, CLASSE PN-4, DE=200MM. FORNECIMENTO</v>
      </c>
      <c r="C7711" s="197" t="s">
        <v>14943</v>
      </c>
      <c r="D7711" s="197" t="s">
        <v>14968</v>
      </c>
      <c r="I7711" s="197" t="s">
        <v>30</v>
      </c>
      <c r="J7711" s="197" t="n">
        <v>138.13</v>
      </c>
    </row>
    <row r="7712" customFormat="false" ht="12.75" hidden="true" customHeight="false" outlineLevel="0" collapsed="false">
      <c r="A7712" s="197" t="s">
        <v>14970</v>
      </c>
      <c r="B7712" s="197" t="str">
        <f aca="false">C7712&amp;D7712&amp;E7712&amp;F7712&amp;G7712&amp;H7712</f>
        <v>COLARINHO DE POLIETILENO DE ALTA DENSIDADE(PEAD),RESINA PE80/100, CLASSE PN-4, DE=225MM. FORNECIMENTO</v>
      </c>
      <c r="C7712" s="197" t="s">
        <v>14943</v>
      </c>
      <c r="D7712" s="197" t="s">
        <v>14971</v>
      </c>
      <c r="I7712" s="197" t="s">
        <v>30</v>
      </c>
      <c r="J7712" s="197" t="n">
        <v>204.73</v>
      </c>
    </row>
    <row r="7713" customFormat="false" ht="12.75" hidden="true" customHeight="false" outlineLevel="0" collapsed="false">
      <c r="A7713" s="197" t="s">
        <v>14972</v>
      </c>
      <c r="B7713" s="197" t="str">
        <f aca="false">C7713&amp;D7713&amp;E7713&amp;F7713&amp;G7713&amp;H7713</f>
        <v>COLARINHO DE POLIETILENO DE ALTA DENSIDADE(PEAD),RESINA PE80/100, CLASSE PN-4, DE=225MM. FORNECIMENTO</v>
      </c>
      <c r="C7713" s="197" t="s">
        <v>14943</v>
      </c>
      <c r="D7713" s="197" t="s">
        <v>14971</v>
      </c>
      <c r="I7713" s="197" t="s">
        <v>30</v>
      </c>
      <c r="J7713" s="197" t="n">
        <v>204.73</v>
      </c>
    </row>
    <row r="7714" customFormat="false" ht="12.75" hidden="true" customHeight="false" outlineLevel="0" collapsed="false">
      <c r="A7714" s="197" t="s">
        <v>14973</v>
      </c>
      <c r="B7714" s="197" t="str">
        <f aca="false">C7714&amp;D7714&amp;E7714&amp;F7714&amp;G7714&amp;H7714</f>
        <v>COLARINHO DE POLIETILENO DE ALTA DENSIDADE(PEAD),RESINA PE80/100, CLASSE PN-4, DE=250MM. FORNECIMENTO</v>
      </c>
      <c r="C7714" s="197" t="s">
        <v>14943</v>
      </c>
      <c r="D7714" s="197" t="s">
        <v>14974</v>
      </c>
      <c r="I7714" s="197" t="s">
        <v>30</v>
      </c>
      <c r="J7714" s="197" t="n">
        <v>213.25</v>
      </c>
    </row>
    <row r="7715" customFormat="false" ht="12.75" hidden="true" customHeight="false" outlineLevel="0" collapsed="false">
      <c r="A7715" s="197" t="s">
        <v>14975</v>
      </c>
      <c r="B7715" s="197" t="str">
        <f aca="false">C7715&amp;D7715&amp;E7715&amp;F7715&amp;G7715&amp;H7715</f>
        <v>COLARINHO DE POLIETILENO DE ALTA DENSIDADE(PEAD),RESINA PE80/100, CLASSE PN-4, DE=250MM. FORNECIMENTO</v>
      </c>
      <c r="C7715" s="197" t="s">
        <v>14943</v>
      </c>
      <c r="D7715" s="197" t="s">
        <v>14974</v>
      </c>
      <c r="I7715" s="197" t="s">
        <v>30</v>
      </c>
      <c r="J7715" s="197" t="n">
        <v>213.25</v>
      </c>
    </row>
    <row r="7716" customFormat="false" ht="12.75" hidden="true" customHeight="false" outlineLevel="0" collapsed="false">
      <c r="A7716" s="197" t="s">
        <v>14976</v>
      </c>
      <c r="B7716" s="197" t="str">
        <f aca="false">C7716&amp;D7716&amp;E7716&amp;F7716&amp;G7716&amp;H7716</f>
        <v>COLARINHO DE POLIETILENO DE ALTA DENSIDADE(PEAD),RESINA PE80/100, CLASSE PN-4, DE=280MM. FORNECIMENTO</v>
      </c>
      <c r="C7716" s="197" t="s">
        <v>14943</v>
      </c>
      <c r="D7716" s="197" t="s">
        <v>14977</v>
      </c>
      <c r="I7716" s="197" t="s">
        <v>30</v>
      </c>
      <c r="J7716" s="197" t="n">
        <v>253.27</v>
      </c>
    </row>
    <row r="7717" customFormat="false" ht="12.75" hidden="true" customHeight="false" outlineLevel="0" collapsed="false">
      <c r="A7717" s="197" t="s">
        <v>14978</v>
      </c>
      <c r="B7717" s="197" t="str">
        <f aca="false">C7717&amp;D7717&amp;E7717&amp;F7717&amp;G7717&amp;H7717</f>
        <v>COLARINHO DE POLIETILENO DE ALTA DENSIDADE(PEAD),RESINA PE80/100, CLASSE PN-4, DE=280MM. FORNECIMENTO</v>
      </c>
      <c r="C7717" s="197" t="s">
        <v>14943</v>
      </c>
      <c r="D7717" s="197" t="s">
        <v>14977</v>
      </c>
      <c r="I7717" s="197" t="s">
        <v>30</v>
      </c>
      <c r="J7717" s="197" t="n">
        <v>253.27</v>
      </c>
    </row>
    <row r="7718" customFormat="false" ht="12.75" hidden="true" customHeight="false" outlineLevel="0" collapsed="false">
      <c r="A7718" s="197" t="s">
        <v>14979</v>
      </c>
      <c r="B7718" s="197" t="str">
        <f aca="false">C7718&amp;D7718&amp;E7718&amp;F7718&amp;G7718&amp;H7718</f>
        <v>COLARINHO DE POLIETILENO DE ALTA DENSIDADE(PEAD),RESINA PE80/100, CLASSE PN-4, DE=315MM. FORNECIMENTO</v>
      </c>
      <c r="C7718" s="197" t="s">
        <v>14943</v>
      </c>
      <c r="D7718" s="197" t="s">
        <v>14980</v>
      </c>
      <c r="I7718" s="197" t="s">
        <v>30</v>
      </c>
      <c r="J7718" s="197" t="n">
        <v>538</v>
      </c>
    </row>
    <row r="7719" customFormat="false" ht="12.75" hidden="true" customHeight="false" outlineLevel="0" collapsed="false">
      <c r="A7719" s="197" t="s">
        <v>14981</v>
      </c>
      <c r="B7719" s="197" t="str">
        <f aca="false">C7719&amp;D7719&amp;E7719&amp;F7719&amp;G7719&amp;H7719</f>
        <v>COLARINHO DE POLIETILENO DE ALTA DENSIDADE(PEAD),RESINA PE80/100, CLASSE PN-4, DE=315MM. FORNECIMENTO</v>
      </c>
      <c r="C7719" s="197" t="s">
        <v>14943</v>
      </c>
      <c r="D7719" s="197" t="s">
        <v>14980</v>
      </c>
      <c r="I7719" s="197" t="s">
        <v>30</v>
      </c>
      <c r="J7719" s="197" t="n">
        <v>538</v>
      </c>
    </row>
    <row r="7720" customFormat="false" ht="12.75" hidden="true" customHeight="false" outlineLevel="0" collapsed="false">
      <c r="A7720" s="197" t="s">
        <v>14982</v>
      </c>
      <c r="B7720" s="197" t="str">
        <f aca="false">C7720&amp;D7720&amp;E7720&amp;F7720&amp;G7720&amp;H7720</f>
        <v>COLARINHO DE POLIETILENO DE ALTA DENSIDADE(PEAD),RESINA PE80/100, CLASSE PN-4, DE=355MM. FORNECIMENTO</v>
      </c>
      <c r="C7720" s="197" t="s">
        <v>14943</v>
      </c>
      <c r="D7720" s="197" t="s">
        <v>14983</v>
      </c>
      <c r="I7720" s="197" t="s">
        <v>30</v>
      </c>
      <c r="J7720" s="197" t="n">
        <v>548.56</v>
      </c>
    </row>
    <row r="7721" customFormat="false" ht="12.75" hidden="true" customHeight="false" outlineLevel="0" collapsed="false">
      <c r="A7721" s="197" t="s">
        <v>14984</v>
      </c>
      <c r="B7721" s="197" t="str">
        <f aca="false">C7721&amp;D7721&amp;E7721&amp;F7721&amp;G7721&amp;H7721</f>
        <v>COLARINHO DE POLIETILENO DE ALTA DENSIDADE(PEAD),RESINA PE80/100, CLASSE PN-4, DE=355MM. FORNECIMENTO</v>
      </c>
      <c r="C7721" s="197" t="s">
        <v>14943</v>
      </c>
      <c r="D7721" s="197" t="s">
        <v>14983</v>
      </c>
      <c r="I7721" s="197" t="s">
        <v>30</v>
      </c>
      <c r="J7721" s="197" t="n">
        <v>548.56</v>
      </c>
    </row>
    <row r="7722" customFormat="false" ht="12.75" hidden="true" customHeight="false" outlineLevel="0" collapsed="false">
      <c r="A7722" s="197" t="s">
        <v>14985</v>
      </c>
      <c r="B7722" s="197" t="str">
        <f aca="false">C7722&amp;D7722&amp;E7722&amp;F7722&amp;G7722&amp;H7722</f>
        <v>COLARINHO DE POLIETILENO DE ALTA DENSIDADE(PEAD),RESINA PE80/100, CLASSE PN-4, DE=400MM. FORNECIMENTO</v>
      </c>
      <c r="C7722" s="197" t="s">
        <v>14943</v>
      </c>
      <c r="D7722" s="197" t="s">
        <v>14986</v>
      </c>
      <c r="I7722" s="197" t="s">
        <v>30</v>
      </c>
      <c r="J7722" s="197" t="n">
        <v>563.42</v>
      </c>
    </row>
    <row r="7723" customFormat="false" ht="12.75" hidden="true" customHeight="false" outlineLevel="0" collapsed="false">
      <c r="A7723" s="197" t="s">
        <v>14987</v>
      </c>
      <c r="B7723" s="197" t="str">
        <f aca="false">C7723&amp;D7723&amp;E7723&amp;F7723&amp;G7723&amp;H7723</f>
        <v>COLARINHO DE POLIETILENO DE ALTA DENSIDADE(PEAD),RESINA PE80/100, CLASSE PN-4, DE=400MM. FORNECIMENTO</v>
      </c>
      <c r="C7723" s="197" t="s">
        <v>14943</v>
      </c>
      <c r="D7723" s="197" t="s">
        <v>14986</v>
      </c>
      <c r="I7723" s="197" t="s">
        <v>30</v>
      </c>
      <c r="J7723" s="197" t="n">
        <v>563.42</v>
      </c>
    </row>
    <row r="7724" customFormat="false" ht="12.75" hidden="true" customHeight="false" outlineLevel="0" collapsed="false">
      <c r="A7724" s="197" t="s">
        <v>14988</v>
      </c>
      <c r="B7724" s="197" t="str">
        <f aca="false">C7724&amp;D7724&amp;E7724&amp;F7724&amp;G7724&amp;H7724</f>
        <v>COLARINHO DE POLIETILENO DE ALTA DENSIDADE(PEAD),RESINA PE80/100, CLASSE PN-4, DE=450MM. FORNECIMENTO</v>
      </c>
      <c r="C7724" s="197" t="s">
        <v>14943</v>
      </c>
      <c r="D7724" s="197" t="s">
        <v>14989</v>
      </c>
      <c r="I7724" s="197" t="s">
        <v>30</v>
      </c>
      <c r="J7724" s="197" t="n">
        <v>583.98</v>
      </c>
    </row>
    <row r="7725" customFormat="false" ht="12.75" hidden="true" customHeight="false" outlineLevel="0" collapsed="false">
      <c r="A7725" s="197" t="s">
        <v>14990</v>
      </c>
      <c r="B7725" s="197" t="str">
        <f aca="false">C7725&amp;D7725&amp;E7725&amp;F7725&amp;G7725&amp;H7725</f>
        <v>COLARINHO DE POLIETILENO DE ALTA DENSIDADE(PEAD),RESINA PE80/100, CLASSE PN-4, DE=450MM. FORNECIMENTO</v>
      </c>
      <c r="C7725" s="197" t="s">
        <v>14943</v>
      </c>
      <c r="D7725" s="197" t="s">
        <v>14989</v>
      </c>
      <c r="I7725" s="197" t="s">
        <v>30</v>
      </c>
      <c r="J7725" s="197" t="n">
        <v>583.98</v>
      </c>
    </row>
    <row r="7726" customFormat="false" ht="12.75" hidden="true" customHeight="false" outlineLevel="0" collapsed="false">
      <c r="A7726" s="197" t="s">
        <v>14991</v>
      </c>
      <c r="B7726" s="197" t="str">
        <f aca="false">C7726&amp;D7726&amp;E7726&amp;F7726&amp;G7726&amp;H7726</f>
        <v>COLARINHO DE POLIETILENO DE ALTA DENSIDADE(PEAD),RESINA PE80/100, CLASSE PN-4, DE=500MM. FORNECIMENTO</v>
      </c>
      <c r="C7726" s="197" t="s">
        <v>14943</v>
      </c>
      <c r="D7726" s="197" t="s">
        <v>14992</v>
      </c>
      <c r="I7726" s="197" t="s">
        <v>30</v>
      </c>
      <c r="J7726" s="197" t="n">
        <v>663.56</v>
      </c>
    </row>
    <row r="7727" customFormat="false" ht="12.75" hidden="true" customHeight="false" outlineLevel="0" collapsed="false">
      <c r="A7727" s="197" t="s">
        <v>14993</v>
      </c>
      <c r="B7727" s="197" t="str">
        <f aca="false">C7727&amp;D7727&amp;E7727&amp;F7727&amp;G7727&amp;H7727</f>
        <v>COLARINHO DE POLIETILENO DE ALTA DENSIDADE(PEAD),RESINA PE80/100, CLASSE PN-4, DE=500MM. FORNECIMENTO</v>
      </c>
      <c r="C7727" s="197" t="s">
        <v>14943</v>
      </c>
      <c r="D7727" s="197" t="s">
        <v>14992</v>
      </c>
      <c r="I7727" s="197" t="s">
        <v>30</v>
      </c>
      <c r="J7727" s="197" t="n">
        <v>663.56</v>
      </c>
    </row>
    <row r="7728" customFormat="false" ht="12.75" hidden="true" customHeight="false" outlineLevel="0" collapsed="false">
      <c r="A7728" s="197" t="s">
        <v>14994</v>
      </c>
      <c r="B7728" s="197" t="str">
        <f aca="false">C7728&amp;D7728&amp;E7728&amp;F7728&amp;G7728&amp;H7728</f>
        <v>COLARINHO DE POLIETILENO DE ALTA DENSIDADE(PEAD),RESINA PE80/100, CLASSE PN-4, DE=560MM. FORNECIMENTO</v>
      </c>
      <c r="C7728" s="197" t="s">
        <v>14943</v>
      </c>
      <c r="D7728" s="197" t="s">
        <v>14995</v>
      </c>
      <c r="I7728" s="197" t="s">
        <v>30</v>
      </c>
      <c r="J7728" s="197" t="n">
        <v>1344.16</v>
      </c>
    </row>
    <row r="7729" customFormat="false" ht="12.75" hidden="true" customHeight="false" outlineLevel="0" collapsed="false">
      <c r="A7729" s="197" t="s">
        <v>14996</v>
      </c>
      <c r="B7729" s="197" t="str">
        <f aca="false">C7729&amp;D7729&amp;E7729&amp;F7729&amp;G7729&amp;H7729</f>
        <v>COLARINHO DE POLIETILENO DE ALTA DENSIDADE(PEAD),RESINA PE80/100, CLASSE PN-4, DE=560MM. FORNECIMENTO</v>
      </c>
      <c r="C7729" s="197" t="s">
        <v>14943</v>
      </c>
      <c r="D7729" s="197" t="s">
        <v>14995</v>
      </c>
      <c r="I7729" s="197" t="s">
        <v>30</v>
      </c>
      <c r="J7729" s="197" t="n">
        <v>1344.16</v>
      </c>
    </row>
    <row r="7730" customFormat="false" ht="12.75" hidden="true" customHeight="false" outlineLevel="0" collapsed="false">
      <c r="A7730" s="197" t="s">
        <v>14997</v>
      </c>
      <c r="B7730" s="197" t="str">
        <f aca="false">C7730&amp;D7730&amp;E7730&amp;F7730&amp;G7730&amp;H7730</f>
        <v>COLARINHO DE POLIETILENO DE ALTA DENSIDADE(PEAD),RESINA PE80/100, CLASSE PN-4, DE=630MM. FORNECIMENTO</v>
      </c>
      <c r="C7730" s="197" t="s">
        <v>14943</v>
      </c>
      <c r="D7730" s="197" t="s">
        <v>14998</v>
      </c>
      <c r="I7730" s="197" t="s">
        <v>30</v>
      </c>
      <c r="J7730" s="197" t="n">
        <v>1394.82</v>
      </c>
    </row>
    <row r="7731" customFormat="false" ht="12.75" hidden="true" customHeight="false" outlineLevel="0" collapsed="false">
      <c r="A7731" s="197" t="s">
        <v>14999</v>
      </c>
      <c r="B7731" s="197" t="str">
        <f aca="false">C7731&amp;D7731&amp;E7731&amp;F7731&amp;G7731&amp;H7731</f>
        <v>COLARINHO DE POLIETILENO DE ALTA DENSIDADE(PEAD),RESINA PE80/100, CLASSE PN-4, DE=630MM. FORNECIMENTO</v>
      </c>
      <c r="C7731" s="197" t="s">
        <v>14943</v>
      </c>
      <c r="D7731" s="197" t="s">
        <v>14998</v>
      </c>
      <c r="I7731" s="197" t="s">
        <v>30</v>
      </c>
      <c r="J7731" s="197" t="n">
        <v>1394.82</v>
      </c>
    </row>
    <row r="7732" customFormat="false" ht="12.75" hidden="true" customHeight="false" outlineLevel="0" collapsed="false">
      <c r="A7732" s="197" t="s">
        <v>15000</v>
      </c>
      <c r="B7732" s="197" t="str">
        <f aca="false">C7732&amp;D7732&amp;E7732&amp;F7732&amp;G7732&amp;H7732</f>
        <v>COLARINHO DE POLIETILENO DE ALTA DENSIDADE(PEAD),RESINA PE80/100, CLASSE PN-4, DE=800MM. FORNECIMENTO</v>
      </c>
      <c r="C7732" s="197" t="s">
        <v>14943</v>
      </c>
      <c r="D7732" s="197" t="s">
        <v>15001</v>
      </c>
      <c r="I7732" s="197" t="s">
        <v>30</v>
      </c>
      <c r="J7732" s="197" t="n">
        <v>2876.06</v>
      </c>
    </row>
    <row r="7733" customFormat="false" ht="12.75" hidden="true" customHeight="false" outlineLevel="0" collapsed="false">
      <c r="A7733" s="197" t="s">
        <v>15002</v>
      </c>
      <c r="B7733" s="197" t="str">
        <f aca="false">C7733&amp;D7733&amp;E7733&amp;F7733&amp;G7733&amp;H7733</f>
        <v>COLARINHO DE POLIETILENO DE ALTA DENSIDADE(PEAD),RESINA PE80/100, CLASSE PN-4, DE=800MM. FORNECIMENTO</v>
      </c>
      <c r="C7733" s="197" t="s">
        <v>14943</v>
      </c>
      <c r="D7733" s="197" t="s">
        <v>15001</v>
      </c>
      <c r="I7733" s="197" t="s">
        <v>30</v>
      </c>
      <c r="J7733" s="197" t="n">
        <v>2876.06</v>
      </c>
    </row>
    <row r="7734" customFormat="false" ht="12.75" hidden="true" customHeight="false" outlineLevel="0" collapsed="false">
      <c r="A7734" s="197" t="s">
        <v>15003</v>
      </c>
      <c r="B7734" s="197" t="str">
        <f aca="false">C7734&amp;D7734&amp;E7734&amp;F7734&amp;G7734&amp;H7734</f>
        <v>COLARINHO DE POLIETILENO DE ALTA DENSIDADE(PEAD),RESINA PE80/100, CLASSE PN-4, DE=900MM. FORNECIMENTO</v>
      </c>
      <c r="C7734" s="197" t="s">
        <v>14943</v>
      </c>
      <c r="D7734" s="197" t="s">
        <v>15004</v>
      </c>
      <c r="I7734" s="197" t="s">
        <v>30</v>
      </c>
      <c r="J7734" s="197" t="n">
        <v>3231.54</v>
      </c>
    </row>
    <row r="7735" customFormat="false" ht="12.75" hidden="true" customHeight="false" outlineLevel="0" collapsed="false">
      <c r="A7735" s="197" t="s">
        <v>15005</v>
      </c>
      <c r="B7735" s="197" t="str">
        <f aca="false">C7735&amp;D7735&amp;E7735&amp;F7735&amp;G7735&amp;H7735</f>
        <v>COLARINHO DE POLIETILENO DE ALTA DENSIDADE(PEAD),RESINA PE80/100, CLASSE PN-4, DE=900MM. FORNECIMENTO</v>
      </c>
      <c r="C7735" s="197" t="s">
        <v>14943</v>
      </c>
      <c r="D7735" s="197" t="s">
        <v>15004</v>
      </c>
      <c r="I7735" s="197" t="s">
        <v>30</v>
      </c>
      <c r="J7735" s="197" t="n">
        <v>3231.54</v>
      </c>
    </row>
    <row r="7736" customFormat="false" ht="12.75" hidden="true" customHeight="false" outlineLevel="0" collapsed="false">
      <c r="A7736" s="197" t="s">
        <v>15006</v>
      </c>
      <c r="B7736" s="197" t="str">
        <f aca="false">C7736&amp;D7736&amp;E7736&amp;F7736&amp;G7736&amp;H7736</f>
        <v>COLARINHO DE POLIETILENO DE ALTA DENSIDADE(PEAD),RESINA PE80/100, CLASSE PN-4, DE=1000MM. FORNECIMENTO</v>
      </c>
      <c r="C7736" s="197" t="s">
        <v>14943</v>
      </c>
      <c r="D7736" s="197" t="s">
        <v>15007</v>
      </c>
      <c r="I7736" s="197" t="s">
        <v>30</v>
      </c>
      <c r="J7736" s="197" t="n">
        <v>5995.38</v>
      </c>
    </row>
    <row r="7737" customFormat="false" ht="12.75" hidden="true" customHeight="false" outlineLevel="0" collapsed="false">
      <c r="A7737" s="197" t="s">
        <v>15008</v>
      </c>
      <c r="B7737" s="197" t="str">
        <f aca="false">C7737&amp;D7737&amp;E7737&amp;F7737&amp;G7737&amp;H7737</f>
        <v>COLARINHO DE POLIETILENO DE ALTA DENSIDADE(PEAD),RESINA PE80/100, CLASSE PN-4, DE=1000MM. FORNECIMENTO</v>
      </c>
      <c r="C7737" s="197" t="s">
        <v>14943</v>
      </c>
      <c r="D7737" s="197" t="s">
        <v>15007</v>
      </c>
      <c r="I7737" s="197" t="s">
        <v>30</v>
      </c>
      <c r="J7737" s="197" t="n">
        <v>5995.38</v>
      </c>
    </row>
    <row r="7738" customFormat="false" ht="12.75" hidden="true" customHeight="false" outlineLevel="0" collapsed="false">
      <c r="A7738" s="197" t="s">
        <v>15009</v>
      </c>
      <c r="B7738" s="197" t="str">
        <f aca="false">C7738&amp;D7738&amp;E7738&amp;F7738&amp;G7738&amp;H7738</f>
        <v>COLARINHO DE POLIETILENO DE ALTA DENSIDADE(PEAD),RESINA PE80/100, CLASSE PN-4, DE=1200MM. FORNECIMENTO</v>
      </c>
      <c r="C7738" s="197" t="s">
        <v>14943</v>
      </c>
      <c r="D7738" s="197" t="s">
        <v>15010</v>
      </c>
      <c r="I7738" s="197" t="s">
        <v>30</v>
      </c>
      <c r="J7738" s="197" t="n">
        <v>6353.68</v>
      </c>
    </row>
    <row r="7739" customFormat="false" ht="12.75" hidden="true" customHeight="false" outlineLevel="0" collapsed="false">
      <c r="A7739" s="197" t="s">
        <v>15011</v>
      </c>
      <c r="B7739" s="197" t="str">
        <f aca="false">C7739&amp;D7739&amp;E7739&amp;F7739&amp;G7739&amp;H7739</f>
        <v>COLARINHO DE POLIETILENO DE ALTA DENSIDADE(PEAD),RESINA PE80/100, CLASSE PN-4, DE=1200MM. FORNECIMENTO</v>
      </c>
      <c r="C7739" s="197" t="s">
        <v>14943</v>
      </c>
      <c r="D7739" s="197" t="s">
        <v>15010</v>
      </c>
      <c r="I7739" s="197" t="s">
        <v>30</v>
      </c>
      <c r="J7739" s="197" t="n">
        <v>6353.68</v>
      </c>
    </row>
    <row r="7740" customFormat="false" ht="12.75" hidden="true" customHeight="false" outlineLevel="0" collapsed="false">
      <c r="A7740" s="197" t="s">
        <v>15012</v>
      </c>
      <c r="B7740" s="197" t="str">
        <f aca="false">C7740&amp;D7740&amp;E7740&amp;F7740&amp;G7740&amp;H7740</f>
        <v>COLARINHO DE POLIETILENO DE ALTA DENSIDADE(PEAD),RESINA PE80/100, CLASSE PN-10, DE=63MM. FORNECIMENTO</v>
      </c>
      <c r="C7740" s="197" t="s">
        <v>14943</v>
      </c>
      <c r="D7740" s="197" t="s">
        <v>15013</v>
      </c>
      <c r="I7740" s="197" t="s">
        <v>30</v>
      </c>
      <c r="J7740" s="197" t="n">
        <v>15.14</v>
      </c>
    </row>
    <row r="7741" customFormat="false" ht="12.75" hidden="true" customHeight="false" outlineLevel="0" collapsed="false">
      <c r="A7741" s="197" t="s">
        <v>15014</v>
      </c>
      <c r="B7741" s="197" t="str">
        <f aca="false">C7741&amp;D7741&amp;E7741&amp;F7741&amp;G7741&amp;H7741</f>
        <v>COLARINHO DE POLIETILENO DE ALTA DENSIDADE(PEAD),RESINA PE80/100, CLASSE PN-10, DE=63MM. FORNECIMENTO</v>
      </c>
      <c r="C7741" s="197" t="s">
        <v>14943</v>
      </c>
      <c r="D7741" s="197" t="s">
        <v>15013</v>
      </c>
      <c r="I7741" s="197" t="s">
        <v>30</v>
      </c>
      <c r="J7741" s="197" t="n">
        <v>15.14</v>
      </c>
    </row>
    <row r="7742" customFormat="false" ht="12.75" hidden="true" customHeight="false" outlineLevel="0" collapsed="false">
      <c r="A7742" s="197" t="s">
        <v>15015</v>
      </c>
      <c r="B7742" s="197" t="str">
        <f aca="false">C7742&amp;D7742&amp;E7742&amp;F7742&amp;G7742&amp;H7742</f>
        <v>COLARINHO DE POLIETILENO DE ALTA DENSIDADE(PEAD),RESINA PE80/100, CLASSE PN-10, DE=75MM. FORNECIMENTO</v>
      </c>
      <c r="C7742" s="197" t="s">
        <v>14943</v>
      </c>
      <c r="D7742" s="197" t="s">
        <v>15016</v>
      </c>
      <c r="I7742" s="197" t="s">
        <v>30</v>
      </c>
      <c r="J7742" s="197" t="n">
        <v>17.87</v>
      </c>
    </row>
    <row r="7743" customFormat="false" ht="12.75" hidden="true" customHeight="false" outlineLevel="0" collapsed="false">
      <c r="A7743" s="197" t="s">
        <v>15017</v>
      </c>
      <c r="B7743" s="197" t="str">
        <f aca="false">C7743&amp;D7743&amp;E7743&amp;F7743&amp;G7743&amp;H7743</f>
        <v>COLARINHO DE POLIETILENO DE ALTA DENSIDADE(PEAD),RESINA PE80/100, CLASSE PN-10, DE=75MM. FORNECIMENTO</v>
      </c>
      <c r="C7743" s="197" t="s">
        <v>14943</v>
      </c>
      <c r="D7743" s="197" t="s">
        <v>15016</v>
      </c>
      <c r="I7743" s="197" t="s">
        <v>30</v>
      </c>
      <c r="J7743" s="197" t="n">
        <v>17.87</v>
      </c>
    </row>
    <row r="7744" customFormat="false" ht="12.75" hidden="true" customHeight="false" outlineLevel="0" collapsed="false">
      <c r="A7744" s="197" t="s">
        <v>15018</v>
      </c>
      <c r="B7744" s="197" t="str">
        <f aca="false">C7744&amp;D7744&amp;E7744&amp;F7744&amp;G7744&amp;H7744</f>
        <v>COLARINHO DE POLIETILENO DE ALTA DENSIDADE(PEAD),RESINA PE80/100, CLASSE PN-10, DE=90MM. FORNECIMENTO</v>
      </c>
      <c r="C7744" s="197" t="s">
        <v>14943</v>
      </c>
      <c r="D7744" s="197" t="s">
        <v>15019</v>
      </c>
      <c r="I7744" s="197" t="s">
        <v>30</v>
      </c>
      <c r="J7744" s="197" t="n">
        <v>23.68</v>
      </c>
    </row>
    <row r="7745" customFormat="false" ht="12.75" hidden="true" customHeight="false" outlineLevel="0" collapsed="false">
      <c r="A7745" s="197" t="s">
        <v>15020</v>
      </c>
      <c r="B7745" s="197" t="str">
        <f aca="false">C7745&amp;D7745&amp;E7745&amp;F7745&amp;G7745&amp;H7745</f>
        <v>COLARINHO DE POLIETILENO DE ALTA DENSIDADE(PEAD),RESINA PE80/100, CLASSE PN-10, DE=90MM. FORNECIMENTO</v>
      </c>
      <c r="C7745" s="197" t="s">
        <v>14943</v>
      </c>
      <c r="D7745" s="197" t="s">
        <v>15019</v>
      </c>
      <c r="I7745" s="197" t="s">
        <v>30</v>
      </c>
      <c r="J7745" s="197" t="n">
        <v>23.68</v>
      </c>
    </row>
    <row r="7746" customFormat="false" ht="12.75" hidden="true" customHeight="false" outlineLevel="0" collapsed="false">
      <c r="A7746" s="197" t="s">
        <v>15021</v>
      </c>
      <c r="B7746" s="197" t="str">
        <f aca="false">C7746&amp;D7746&amp;E7746&amp;F7746&amp;G7746&amp;H7746</f>
        <v>COLARINHO DE POLIETILENO DE ALTA DENSIDADE(PEAD),RESINA PE80/100, CLASSE PN-10, DE=110MM. FORNECIMENTO</v>
      </c>
      <c r="C7746" s="197" t="s">
        <v>14943</v>
      </c>
      <c r="D7746" s="197" t="s">
        <v>15022</v>
      </c>
      <c r="I7746" s="197" t="s">
        <v>30</v>
      </c>
      <c r="J7746" s="197" t="n">
        <v>36.96</v>
      </c>
    </row>
    <row r="7747" customFormat="false" ht="12.75" hidden="true" customHeight="false" outlineLevel="0" collapsed="false">
      <c r="A7747" s="197" t="s">
        <v>15023</v>
      </c>
      <c r="B7747" s="197" t="str">
        <f aca="false">C7747&amp;D7747&amp;E7747&amp;F7747&amp;G7747&amp;H7747</f>
        <v>COLARINHO DE POLIETILENO DE ALTA DENSIDADE(PEAD),RESINA PE80/100, CLASSE PN-10, DE=110MM. FORNECIMENTO</v>
      </c>
      <c r="C7747" s="197" t="s">
        <v>14943</v>
      </c>
      <c r="D7747" s="197" t="s">
        <v>15022</v>
      </c>
      <c r="I7747" s="197" t="s">
        <v>30</v>
      </c>
      <c r="J7747" s="197" t="n">
        <v>36.96</v>
      </c>
    </row>
    <row r="7748" customFormat="false" ht="12.75" hidden="true" customHeight="false" outlineLevel="0" collapsed="false">
      <c r="A7748" s="197" t="s">
        <v>15024</v>
      </c>
      <c r="B7748" s="197" t="str">
        <f aca="false">C7748&amp;D7748&amp;E7748&amp;F7748&amp;G7748&amp;H7748</f>
        <v>COLARINHO DE POLIETILENO DE ALTA DENSIDADE(PEAD),RESINA PE80/100, CLASSE PN-10, DE=125MM. FORNECIMENTO</v>
      </c>
      <c r="C7748" s="197" t="s">
        <v>14943</v>
      </c>
      <c r="D7748" s="197" t="s">
        <v>15025</v>
      </c>
      <c r="I7748" s="197" t="s">
        <v>30</v>
      </c>
      <c r="J7748" s="197" t="n">
        <v>44.46</v>
      </c>
    </row>
    <row r="7749" customFormat="false" ht="12.75" hidden="true" customHeight="false" outlineLevel="0" collapsed="false">
      <c r="A7749" s="197" t="s">
        <v>15026</v>
      </c>
      <c r="B7749" s="197" t="str">
        <f aca="false">C7749&amp;D7749&amp;E7749&amp;F7749&amp;G7749&amp;H7749</f>
        <v>COLARINHO DE POLIETILENO DE ALTA DENSIDADE(PEAD),RESINA PE80/100, CLASSE PN-10, DE=125MM. FORNECIMENTO</v>
      </c>
      <c r="C7749" s="197" t="s">
        <v>14943</v>
      </c>
      <c r="D7749" s="197" t="s">
        <v>15025</v>
      </c>
      <c r="I7749" s="197" t="s">
        <v>30</v>
      </c>
      <c r="J7749" s="197" t="n">
        <v>44.46</v>
      </c>
    </row>
    <row r="7750" customFormat="false" ht="12.75" hidden="true" customHeight="false" outlineLevel="0" collapsed="false">
      <c r="A7750" s="197" t="s">
        <v>15027</v>
      </c>
      <c r="B7750" s="197" t="str">
        <f aca="false">C7750&amp;D7750&amp;E7750&amp;F7750&amp;G7750&amp;H7750</f>
        <v>COLARINHO DE POLIETILENO DE ALTA DENSIDADE(PEAD),RESINA PE80/100, CLASSE PN-10, DE=140MM. FORNECIMENTO</v>
      </c>
      <c r="C7750" s="197" t="s">
        <v>14943</v>
      </c>
      <c r="D7750" s="197" t="s">
        <v>15028</v>
      </c>
      <c r="I7750" s="197" t="s">
        <v>30</v>
      </c>
      <c r="J7750" s="197" t="n">
        <v>56.56</v>
      </c>
    </row>
    <row r="7751" customFormat="false" ht="12.75" hidden="true" customHeight="false" outlineLevel="0" collapsed="false">
      <c r="A7751" s="197" t="s">
        <v>15029</v>
      </c>
      <c r="B7751" s="197" t="str">
        <f aca="false">C7751&amp;D7751&amp;E7751&amp;F7751&amp;G7751&amp;H7751</f>
        <v>COLARINHO DE POLIETILENO DE ALTA DENSIDADE(PEAD),RESINA PE80/100, CLASSE PN-10, DE=140MM. FORNECIMENTO</v>
      </c>
      <c r="C7751" s="197" t="s">
        <v>14943</v>
      </c>
      <c r="D7751" s="197" t="s">
        <v>15028</v>
      </c>
      <c r="I7751" s="197" t="s">
        <v>30</v>
      </c>
      <c r="J7751" s="197" t="n">
        <v>56.56</v>
      </c>
    </row>
    <row r="7752" customFormat="false" ht="12.75" hidden="true" customHeight="false" outlineLevel="0" collapsed="false">
      <c r="A7752" s="197" t="s">
        <v>15030</v>
      </c>
      <c r="B7752" s="197" t="str">
        <f aca="false">C7752&amp;D7752&amp;E7752&amp;F7752&amp;G7752&amp;H7752</f>
        <v>COLARINHO DE POLIETILENO DE ALTA DENSIDADE(PEAD),RESINA PE80/100, CLASSE PN-10, DE=160MM. FORNECIMENTO</v>
      </c>
      <c r="C7752" s="197" t="s">
        <v>14943</v>
      </c>
      <c r="D7752" s="197" t="s">
        <v>15031</v>
      </c>
      <c r="I7752" s="197" t="s">
        <v>30</v>
      </c>
      <c r="J7752" s="197" t="n">
        <v>65.94</v>
      </c>
    </row>
    <row r="7753" customFormat="false" ht="12.75" hidden="true" customHeight="false" outlineLevel="0" collapsed="false">
      <c r="A7753" s="197" t="s">
        <v>15032</v>
      </c>
      <c r="B7753" s="197" t="str">
        <f aca="false">C7753&amp;D7753&amp;E7753&amp;F7753&amp;G7753&amp;H7753</f>
        <v>COLARINHO DE POLIETILENO DE ALTA DENSIDADE(PEAD),RESINA PE80/100, CLASSE PN-10, DE=160MM. FORNECIMENTO</v>
      </c>
      <c r="C7753" s="197" t="s">
        <v>14943</v>
      </c>
      <c r="D7753" s="197" t="s">
        <v>15031</v>
      </c>
      <c r="I7753" s="197" t="s">
        <v>30</v>
      </c>
      <c r="J7753" s="197" t="n">
        <v>65.94</v>
      </c>
    </row>
    <row r="7754" customFormat="false" ht="12.75" hidden="true" customHeight="false" outlineLevel="0" collapsed="false">
      <c r="A7754" s="197" t="s">
        <v>15033</v>
      </c>
      <c r="B7754" s="197" t="str">
        <f aca="false">C7754&amp;D7754&amp;E7754&amp;F7754&amp;G7754&amp;H7754</f>
        <v>COLARINHO DE POLIETILENO DE ALTA DENSIDADE(PEAD),RESINA PE80/100, CLASSE PN-10, DE=180MM. FORNECIMENTO</v>
      </c>
      <c r="C7754" s="197" t="s">
        <v>14943</v>
      </c>
      <c r="D7754" s="197" t="s">
        <v>15034</v>
      </c>
      <c r="I7754" s="197" t="s">
        <v>30</v>
      </c>
      <c r="J7754" s="197" t="n">
        <v>92.51</v>
      </c>
    </row>
    <row r="7755" customFormat="false" ht="12.75" hidden="true" customHeight="false" outlineLevel="0" collapsed="false">
      <c r="A7755" s="197" t="s">
        <v>15035</v>
      </c>
      <c r="B7755" s="197" t="str">
        <f aca="false">C7755&amp;D7755&amp;E7755&amp;F7755&amp;G7755&amp;H7755</f>
        <v>COLARINHO DE POLIETILENO DE ALTA DENSIDADE(PEAD),RESINA PE80/100, CLASSE PN-10, DE=180MM. FORNECIMENTO</v>
      </c>
      <c r="C7755" s="197" t="s">
        <v>14943</v>
      </c>
      <c r="D7755" s="197" t="s">
        <v>15034</v>
      </c>
      <c r="I7755" s="197" t="s">
        <v>30</v>
      </c>
      <c r="J7755" s="197" t="n">
        <v>92.51</v>
      </c>
    </row>
    <row r="7756" customFormat="false" ht="12.75" hidden="true" customHeight="false" outlineLevel="0" collapsed="false">
      <c r="A7756" s="197" t="s">
        <v>15036</v>
      </c>
      <c r="B7756" s="197" t="str">
        <f aca="false">C7756&amp;D7756&amp;E7756&amp;F7756&amp;G7756&amp;H7756</f>
        <v>COLARINHO DE POLIETILENO DE ALTA DENSIDADE(PEAD),RESINA PE80/100, CLASSE PN-10, DE=200MM. FORNECIMENTO</v>
      </c>
      <c r="C7756" s="197" t="s">
        <v>14943</v>
      </c>
      <c r="D7756" s="197" t="s">
        <v>15037</v>
      </c>
      <c r="I7756" s="197" t="s">
        <v>30</v>
      </c>
      <c r="J7756" s="197" t="n">
        <v>116.19</v>
      </c>
    </row>
    <row r="7757" customFormat="false" ht="12.75" hidden="true" customHeight="false" outlineLevel="0" collapsed="false">
      <c r="A7757" s="197" t="s">
        <v>15038</v>
      </c>
      <c r="B7757" s="197" t="str">
        <f aca="false">C7757&amp;D7757&amp;E7757&amp;F7757&amp;G7757&amp;H7757</f>
        <v>COLARINHO DE POLIETILENO DE ALTA DENSIDADE(PEAD),RESINA PE80/100, CLASSE PN-10, DE=200MM. FORNECIMENTO</v>
      </c>
      <c r="C7757" s="197" t="s">
        <v>14943</v>
      </c>
      <c r="D7757" s="197" t="s">
        <v>15037</v>
      </c>
      <c r="I7757" s="197" t="s">
        <v>30</v>
      </c>
      <c r="J7757" s="197" t="n">
        <v>116.19</v>
      </c>
    </row>
    <row r="7758" customFormat="false" ht="12.75" hidden="true" customHeight="false" outlineLevel="0" collapsed="false">
      <c r="A7758" s="197" t="s">
        <v>15039</v>
      </c>
      <c r="B7758" s="197" t="str">
        <f aca="false">C7758&amp;D7758&amp;E7758&amp;F7758&amp;G7758&amp;H7758</f>
        <v>COLARINHO DE POLIETILENO DE ALTA DENSIDADE(PEAD),RESINA PE80/100, CLASSE PN-10, DE=225MM. FORNECIMENTO</v>
      </c>
      <c r="C7758" s="197" t="s">
        <v>14943</v>
      </c>
      <c r="D7758" s="197" t="s">
        <v>15040</v>
      </c>
      <c r="I7758" s="197" t="s">
        <v>30</v>
      </c>
      <c r="J7758" s="197" t="n">
        <v>126.75</v>
      </c>
    </row>
    <row r="7759" customFormat="false" ht="12.75" hidden="true" customHeight="false" outlineLevel="0" collapsed="false">
      <c r="A7759" s="197" t="s">
        <v>15041</v>
      </c>
      <c r="B7759" s="197" t="str">
        <f aca="false">C7759&amp;D7759&amp;E7759&amp;F7759&amp;G7759&amp;H7759</f>
        <v>COLARINHO DE POLIETILENO DE ALTA DENSIDADE(PEAD),RESINA PE80/100, CLASSE PN-10, DE=225MM. FORNECIMENTO</v>
      </c>
      <c r="C7759" s="197" t="s">
        <v>14943</v>
      </c>
      <c r="D7759" s="197" t="s">
        <v>15040</v>
      </c>
      <c r="I7759" s="197" t="s">
        <v>30</v>
      </c>
      <c r="J7759" s="197" t="n">
        <v>126.75</v>
      </c>
    </row>
    <row r="7760" customFormat="false" ht="12.75" hidden="true" customHeight="false" outlineLevel="0" collapsed="false">
      <c r="A7760" s="197" t="s">
        <v>15042</v>
      </c>
      <c r="B7760" s="197" t="str">
        <f aca="false">C7760&amp;D7760&amp;E7760&amp;F7760&amp;G7760&amp;H7760</f>
        <v>COLARINHO DE POLIETILENO DE ALTA DENSIDADE(PEAD),RESINA PE80/100, CLASSE PN-10, DE=250MM. FORNECIMENTO</v>
      </c>
      <c r="C7760" s="197" t="s">
        <v>14943</v>
      </c>
      <c r="D7760" s="197" t="s">
        <v>15043</v>
      </c>
      <c r="I7760" s="197" t="s">
        <v>30</v>
      </c>
      <c r="J7760" s="197" t="n">
        <v>234.34</v>
      </c>
    </row>
    <row r="7761" customFormat="false" ht="12.75" hidden="true" customHeight="false" outlineLevel="0" collapsed="false">
      <c r="A7761" s="197" t="s">
        <v>15044</v>
      </c>
      <c r="B7761" s="197" t="str">
        <f aca="false">C7761&amp;D7761&amp;E7761&amp;F7761&amp;G7761&amp;H7761</f>
        <v>COLARINHO DE POLIETILENO DE ALTA DENSIDADE(PEAD),RESINA PE80/100, CLASSE PN-10, DE=250MM. FORNECIMENTO</v>
      </c>
      <c r="C7761" s="197" t="s">
        <v>14943</v>
      </c>
      <c r="D7761" s="197" t="s">
        <v>15043</v>
      </c>
      <c r="I7761" s="197" t="s">
        <v>30</v>
      </c>
      <c r="J7761" s="197" t="n">
        <v>234.34</v>
      </c>
    </row>
    <row r="7762" customFormat="false" ht="12.75" hidden="true" customHeight="false" outlineLevel="0" collapsed="false">
      <c r="A7762" s="197" t="s">
        <v>15045</v>
      </c>
      <c r="B7762" s="197" t="str">
        <f aca="false">C7762&amp;D7762&amp;E7762&amp;F7762&amp;G7762&amp;H7762</f>
        <v>COLARINHO DE POLIETILENO DE ALTA DENSIDADE(PEAD),RESINA PE80/100, CLASSE PN-10, DE=280MM. FORNECIMENTO</v>
      </c>
      <c r="C7762" s="197" t="s">
        <v>14943</v>
      </c>
      <c r="D7762" s="197" t="s">
        <v>15046</v>
      </c>
      <c r="I7762" s="197" t="s">
        <v>30</v>
      </c>
      <c r="J7762" s="197" t="n">
        <v>277.41</v>
      </c>
    </row>
    <row r="7763" customFormat="false" ht="12.75" hidden="true" customHeight="false" outlineLevel="0" collapsed="false">
      <c r="A7763" s="197" t="s">
        <v>15047</v>
      </c>
      <c r="B7763" s="197" t="str">
        <f aca="false">C7763&amp;D7763&amp;E7763&amp;F7763&amp;G7763&amp;H7763</f>
        <v>COLARINHO DE POLIETILENO DE ALTA DENSIDADE(PEAD),RESINA PE80/100, CLASSE PN-10, DE=280MM. FORNECIMENTO</v>
      </c>
      <c r="C7763" s="197" t="s">
        <v>14943</v>
      </c>
      <c r="D7763" s="197" t="s">
        <v>15046</v>
      </c>
      <c r="I7763" s="197" t="s">
        <v>30</v>
      </c>
      <c r="J7763" s="197" t="n">
        <v>277.41</v>
      </c>
    </row>
    <row r="7764" customFormat="false" ht="12.75" hidden="true" customHeight="false" outlineLevel="0" collapsed="false">
      <c r="A7764" s="197" t="s">
        <v>15048</v>
      </c>
      <c r="B7764" s="197" t="str">
        <f aca="false">C7764&amp;D7764&amp;E7764&amp;F7764&amp;G7764&amp;H7764</f>
        <v>COLARINHO DE POLIETILENO DE ALTA DENSIDADE(PEAD),RESINA PE80/100, CLASSE PN-10, DE=315MM. FORNECIMENTO</v>
      </c>
      <c r="C7764" s="197" t="s">
        <v>14943</v>
      </c>
      <c r="D7764" s="197" t="s">
        <v>15049</v>
      </c>
      <c r="I7764" s="197" t="s">
        <v>30</v>
      </c>
      <c r="J7764" s="197" t="n">
        <v>400.92</v>
      </c>
    </row>
    <row r="7765" customFormat="false" ht="12.75" hidden="true" customHeight="false" outlineLevel="0" collapsed="false">
      <c r="A7765" s="197" t="s">
        <v>15050</v>
      </c>
      <c r="B7765" s="197" t="str">
        <f aca="false">C7765&amp;D7765&amp;E7765&amp;F7765&amp;G7765&amp;H7765</f>
        <v>COLARINHO DE POLIETILENO DE ALTA DENSIDADE(PEAD),RESINA PE80/100, CLASSE PN-10, DE=315MM. FORNECIMENTO</v>
      </c>
      <c r="C7765" s="197" t="s">
        <v>14943</v>
      </c>
      <c r="D7765" s="197" t="s">
        <v>15049</v>
      </c>
      <c r="I7765" s="197" t="s">
        <v>30</v>
      </c>
      <c r="J7765" s="197" t="n">
        <v>400.92</v>
      </c>
    </row>
    <row r="7766" customFormat="false" ht="12.75" hidden="true" customHeight="false" outlineLevel="0" collapsed="false">
      <c r="A7766" s="197" t="s">
        <v>15051</v>
      </c>
      <c r="B7766" s="197" t="str">
        <f aca="false">C7766&amp;D7766&amp;E7766&amp;F7766&amp;G7766&amp;H7766</f>
        <v>COLARINHO DE POLIETILENO DE ALTA DENSIDADE(PEAD),RESINA PE80/100, CLASSE PN-10, DE=355MM. FORNECIMENTO</v>
      </c>
      <c r="C7766" s="197" t="s">
        <v>14943</v>
      </c>
      <c r="D7766" s="197" t="s">
        <v>15052</v>
      </c>
      <c r="I7766" s="197" t="s">
        <v>30</v>
      </c>
      <c r="J7766" s="197" t="n">
        <v>708</v>
      </c>
    </row>
    <row r="7767" customFormat="false" ht="12.75" hidden="true" customHeight="false" outlineLevel="0" collapsed="false">
      <c r="A7767" s="197" t="s">
        <v>15053</v>
      </c>
      <c r="B7767" s="197" t="str">
        <f aca="false">C7767&amp;D7767&amp;E7767&amp;F7767&amp;G7767&amp;H7767</f>
        <v>COLARINHO DE POLIETILENO DE ALTA DENSIDADE(PEAD),RESINA PE80/100, CLASSE PN-10, DE=355MM. FORNECIMENTO</v>
      </c>
      <c r="C7767" s="197" t="s">
        <v>14943</v>
      </c>
      <c r="D7767" s="197" t="s">
        <v>15052</v>
      </c>
      <c r="I7767" s="197" t="s">
        <v>30</v>
      </c>
      <c r="J7767" s="197" t="n">
        <v>708</v>
      </c>
    </row>
    <row r="7768" customFormat="false" ht="12.75" hidden="true" customHeight="false" outlineLevel="0" collapsed="false">
      <c r="A7768" s="197" t="s">
        <v>15054</v>
      </c>
      <c r="B7768" s="197" t="str">
        <f aca="false">C7768&amp;D7768&amp;E7768&amp;F7768&amp;G7768&amp;H7768</f>
        <v>COLARINHO DE POLIETILENO DE ALTA DENSIDADE(PEAD),RESINA PE80/100, CLASSE PN-10, DE=400MM. FORNECIMENTO</v>
      </c>
      <c r="C7768" s="197" t="s">
        <v>14943</v>
      </c>
      <c r="D7768" s="197" t="s">
        <v>15055</v>
      </c>
      <c r="I7768" s="197" t="s">
        <v>30</v>
      </c>
      <c r="J7768" s="197" t="n">
        <v>876</v>
      </c>
    </row>
    <row r="7769" customFormat="false" ht="12.75" hidden="true" customHeight="false" outlineLevel="0" collapsed="false">
      <c r="A7769" s="197" t="s">
        <v>15056</v>
      </c>
      <c r="B7769" s="197" t="str">
        <f aca="false">C7769&amp;D7769&amp;E7769&amp;F7769&amp;G7769&amp;H7769</f>
        <v>COLARINHO DE POLIETILENO DE ALTA DENSIDADE(PEAD),RESINA PE80/100, CLASSE PN-10, DE=400MM. FORNECIMENTO</v>
      </c>
      <c r="C7769" s="197" t="s">
        <v>14943</v>
      </c>
      <c r="D7769" s="197" t="s">
        <v>15055</v>
      </c>
      <c r="I7769" s="197" t="s">
        <v>30</v>
      </c>
      <c r="J7769" s="197" t="n">
        <v>876</v>
      </c>
    </row>
    <row r="7770" customFormat="false" ht="12.75" hidden="true" customHeight="false" outlineLevel="0" collapsed="false">
      <c r="A7770" s="197" t="s">
        <v>15057</v>
      </c>
      <c r="B7770" s="197" t="str">
        <f aca="false">C7770&amp;D7770&amp;E7770&amp;F7770&amp;G7770&amp;H7770</f>
        <v>COLARINHO DE POLIETILENO DE ALTA DENSIDADE(PEAD),RESINA PE80/100, CLASSE PN-10, DE=450MM. FORNECIMENTO</v>
      </c>
      <c r="C7770" s="197" t="s">
        <v>14943</v>
      </c>
      <c r="D7770" s="197" t="s">
        <v>15058</v>
      </c>
      <c r="I7770" s="197" t="s">
        <v>30</v>
      </c>
      <c r="J7770" s="197" t="n">
        <v>1700</v>
      </c>
    </row>
    <row r="7771" customFormat="false" ht="12.75" hidden="true" customHeight="false" outlineLevel="0" collapsed="false">
      <c r="A7771" s="197" t="s">
        <v>15059</v>
      </c>
      <c r="B7771" s="197" t="str">
        <f aca="false">C7771&amp;D7771&amp;E7771&amp;F7771&amp;G7771&amp;H7771</f>
        <v>COLARINHO DE POLIETILENO DE ALTA DENSIDADE(PEAD),RESINA PE80/100, CLASSE PN-10, DE=450MM. FORNECIMENTO</v>
      </c>
      <c r="C7771" s="197" t="s">
        <v>14943</v>
      </c>
      <c r="D7771" s="197" t="s">
        <v>15058</v>
      </c>
      <c r="I7771" s="197" t="s">
        <v>30</v>
      </c>
      <c r="J7771" s="197" t="n">
        <v>1700</v>
      </c>
    </row>
    <row r="7772" customFormat="false" ht="12.75" hidden="true" customHeight="false" outlineLevel="0" collapsed="false">
      <c r="A7772" s="197" t="s">
        <v>15060</v>
      </c>
      <c r="B7772" s="197" t="str">
        <f aca="false">C7772&amp;D7772&amp;E7772&amp;F7772&amp;G7772&amp;H7772</f>
        <v>COLARINHO DE POLIETILENO DE ALTA DENSIDADE(PEAD),RESINA PE80/100, CLASSE PN-10, DE=500MM. FORNECIMENTO</v>
      </c>
      <c r="C7772" s="197" t="s">
        <v>14943</v>
      </c>
      <c r="D7772" s="197" t="s">
        <v>15061</v>
      </c>
      <c r="I7772" s="197" t="s">
        <v>30</v>
      </c>
      <c r="J7772" s="197" t="n">
        <v>1885</v>
      </c>
    </row>
    <row r="7773" customFormat="false" ht="12.75" hidden="true" customHeight="false" outlineLevel="0" collapsed="false">
      <c r="A7773" s="197" t="s">
        <v>15062</v>
      </c>
      <c r="B7773" s="197" t="str">
        <f aca="false">C7773&amp;D7773&amp;E7773&amp;F7773&amp;G7773&amp;H7773</f>
        <v>COLARINHO DE POLIETILENO DE ALTA DENSIDADE(PEAD),RESINA PE80/100, CLASSE PN-10, DE=500MM. FORNECIMENTO</v>
      </c>
      <c r="C7773" s="197" t="s">
        <v>14943</v>
      </c>
      <c r="D7773" s="197" t="s">
        <v>15061</v>
      </c>
      <c r="I7773" s="197" t="s">
        <v>30</v>
      </c>
      <c r="J7773" s="197" t="n">
        <v>1885</v>
      </c>
    </row>
    <row r="7774" customFormat="false" ht="12.75" hidden="true" customHeight="false" outlineLevel="0" collapsed="false">
      <c r="A7774" s="197" t="s">
        <v>15063</v>
      </c>
      <c r="B7774" s="197" t="str">
        <f aca="false">C7774&amp;D7774&amp;E7774&amp;F7774&amp;G7774&amp;H7774</f>
        <v>COLARINHO DE POLIETILENO DE ALTA DENSIDADE(PEAD),RESINA PE80/100, CLASSE PN-10, DE=560MM. FORNECIMENTO</v>
      </c>
      <c r="C7774" s="197" t="s">
        <v>14943</v>
      </c>
      <c r="D7774" s="197" t="s">
        <v>15064</v>
      </c>
      <c r="I7774" s="197" t="s">
        <v>30</v>
      </c>
      <c r="J7774" s="197" t="n">
        <v>2240</v>
      </c>
    </row>
    <row r="7775" customFormat="false" ht="12.75" hidden="true" customHeight="false" outlineLevel="0" collapsed="false">
      <c r="A7775" s="197" t="s">
        <v>15065</v>
      </c>
      <c r="B7775" s="197" t="str">
        <f aca="false">C7775&amp;D7775&amp;E7775&amp;F7775&amp;G7775&amp;H7775</f>
        <v>COLARINHO DE POLIETILENO DE ALTA DENSIDADE(PEAD),RESINA PE80/100, CLASSE PN-10, DE=560MM. FORNECIMENTO</v>
      </c>
      <c r="C7775" s="197" t="s">
        <v>14943</v>
      </c>
      <c r="D7775" s="197" t="s">
        <v>15064</v>
      </c>
      <c r="I7775" s="197" t="s">
        <v>30</v>
      </c>
      <c r="J7775" s="197" t="n">
        <v>2240</v>
      </c>
    </row>
    <row r="7776" customFormat="false" ht="12.75" hidden="true" customHeight="false" outlineLevel="0" collapsed="false">
      <c r="A7776" s="197" t="s">
        <v>15066</v>
      </c>
      <c r="B7776" s="197" t="str">
        <f aca="false">C7776&amp;D7776&amp;E7776&amp;F7776&amp;G7776&amp;H7776</f>
        <v>COLARINHO DE POLIETILENO DE ALTA DENSIDADE(PEAD),RESINA PE80/100, CLASSE PN-10, DE=630MM. FORNECIMENTO</v>
      </c>
      <c r="C7776" s="197" t="s">
        <v>14943</v>
      </c>
      <c r="D7776" s="197" t="s">
        <v>15067</v>
      </c>
      <c r="I7776" s="197" t="s">
        <v>30</v>
      </c>
      <c r="J7776" s="197" t="n">
        <v>2427</v>
      </c>
    </row>
    <row r="7777" customFormat="false" ht="12.75" hidden="true" customHeight="false" outlineLevel="0" collapsed="false">
      <c r="A7777" s="197" t="s">
        <v>15068</v>
      </c>
      <c r="B7777" s="197" t="str">
        <f aca="false">C7777&amp;D7777&amp;E7777&amp;F7777&amp;G7777&amp;H7777</f>
        <v>COLARINHO DE POLIETILENO DE ALTA DENSIDADE(PEAD),RESINA PE80/100, CLASSE PN-10, DE=630MM. FORNECIMENTO</v>
      </c>
      <c r="C7777" s="197" t="s">
        <v>14943</v>
      </c>
      <c r="D7777" s="197" t="s">
        <v>15067</v>
      </c>
      <c r="I7777" s="197" t="s">
        <v>30</v>
      </c>
      <c r="J7777" s="197" t="n">
        <v>2427</v>
      </c>
    </row>
    <row r="7778" customFormat="false" ht="12.75" hidden="true" customHeight="false" outlineLevel="0" collapsed="false">
      <c r="A7778" s="197" t="s">
        <v>15069</v>
      </c>
      <c r="B7778" s="197" t="str">
        <f aca="false">C7778&amp;D7778&amp;E7778&amp;F7778&amp;G7778&amp;H7778</f>
        <v>COLARINHO DE POLIETILENO DE ALTA DENSIDADE(PEAD),RESINA PE80/100, CLASSE PN-10, DE=800MM. FORNECIMENTO</v>
      </c>
      <c r="C7778" s="197" t="s">
        <v>14943</v>
      </c>
      <c r="D7778" s="197" t="s">
        <v>15070</v>
      </c>
      <c r="I7778" s="197" t="s">
        <v>30</v>
      </c>
      <c r="J7778" s="197" t="n">
        <v>7637</v>
      </c>
    </row>
    <row r="7779" customFormat="false" ht="12.75" hidden="true" customHeight="false" outlineLevel="0" collapsed="false">
      <c r="A7779" s="197" t="s">
        <v>15071</v>
      </c>
      <c r="B7779" s="197" t="str">
        <f aca="false">C7779&amp;D7779&amp;E7779&amp;F7779&amp;G7779&amp;H7779</f>
        <v>COLARINHO DE POLIETILENO DE ALTA DENSIDADE(PEAD),RESINA PE80/100, CLASSE PN-10, DE=800MM. FORNECIMENTO</v>
      </c>
      <c r="C7779" s="197" t="s">
        <v>14943</v>
      </c>
      <c r="D7779" s="197" t="s">
        <v>15070</v>
      </c>
      <c r="I7779" s="197" t="s">
        <v>30</v>
      </c>
      <c r="J7779" s="197" t="n">
        <v>7637</v>
      </c>
    </row>
    <row r="7780" customFormat="false" ht="12.75" hidden="true" customHeight="false" outlineLevel="0" collapsed="false">
      <c r="A7780" s="197" t="s">
        <v>15072</v>
      </c>
      <c r="B7780" s="197" t="str">
        <f aca="false">C7780&amp;D7780&amp;E7780&amp;F7780&amp;G7780&amp;H7780</f>
        <v>COLARINHO DE POLIETILENO DE ALTA DENSIDADE(PEAD),RESINA PE80/100,CLASSE PN-16, DE=63MM. FORNECIMENTO</v>
      </c>
      <c r="C7780" s="197" t="s">
        <v>14943</v>
      </c>
      <c r="D7780" s="197" t="s">
        <v>15073</v>
      </c>
      <c r="I7780" s="197" t="s">
        <v>30</v>
      </c>
      <c r="J7780" s="197" t="n">
        <v>18.69</v>
      </c>
    </row>
    <row r="7781" customFormat="false" ht="12.75" hidden="true" customHeight="false" outlineLevel="0" collapsed="false">
      <c r="A7781" s="197" t="s">
        <v>15074</v>
      </c>
      <c r="B7781" s="197" t="str">
        <f aca="false">C7781&amp;D7781&amp;E7781&amp;F7781&amp;G7781&amp;H7781</f>
        <v>COLARINHO DE POLIETILENO DE ALTA DENSIDADE(PEAD),RESINA PE80/100,CLASSE PN-16, DE=63MM. FORNECIMENTO</v>
      </c>
      <c r="C7781" s="197" t="s">
        <v>14943</v>
      </c>
      <c r="D7781" s="197" t="s">
        <v>15073</v>
      </c>
      <c r="I7781" s="197" t="s">
        <v>30</v>
      </c>
      <c r="J7781" s="197" t="n">
        <v>18.69</v>
      </c>
    </row>
    <row r="7782" customFormat="false" ht="12.75" hidden="true" customHeight="false" outlineLevel="0" collapsed="false">
      <c r="A7782" s="197" t="s">
        <v>15075</v>
      </c>
      <c r="B7782" s="197" t="str">
        <f aca="false">C7782&amp;D7782&amp;E7782&amp;F7782&amp;G7782&amp;H7782</f>
        <v>COLARINHO DE POLIETILENO DE ALTA DENSIDADE(PEAD),RESINA PE80/100, CLASSE PN-16, DE=75MM. FORNECIMENTO</v>
      </c>
      <c r="C7782" s="197" t="s">
        <v>14943</v>
      </c>
      <c r="D7782" s="197" t="s">
        <v>15076</v>
      </c>
      <c r="I7782" s="197" t="s">
        <v>30</v>
      </c>
      <c r="J7782" s="197" t="n">
        <v>21.96</v>
      </c>
    </row>
    <row r="7783" customFormat="false" ht="12.75" hidden="true" customHeight="false" outlineLevel="0" collapsed="false">
      <c r="A7783" s="197" t="s">
        <v>15077</v>
      </c>
      <c r="B7783" s="197" t="str">
        <f aca="false">C7783&amp;D7783&amp;E7783&amp;F7783&amp;G7783&amp;H7783</f>
        <v>COLARINHO DE POLIETILENO DE ALTA DENSIDADE(PEAD),RESINA PE80/100, CLASSE PN-16, DE=75MM. FORNECIMENTO</v>
      </c>
      <c r="C7783" s="197" t="s">
        <v>14943</v>
      </c>
      <c r="D7783" s="197" t="s">
        <v>15076</v>
      </c>
      <c r="I7783" s="197" t="s">
        <v>30</v>
      </c>
      <c r="J7783" s="197" t="n">
        <v>21.96</v>
      </c>
    </row>
    <row r="7784" customFormat="false" ht="12.75" hidden="true" customHeight="false" outlineLevel="0" collapsed="false">
      <c r="A7784" s="197" t="s">
        <v>15078</v>
      </c>
      <c r="B7784" s="197" t="str">
        <f aca="false">C7784&amp;D7784&amp;E7784&amp;F7784&amp;G7784&amp;H7784</f>
        <v>COLARINHO DE POLIETILENO DE ALTA DENSIDADE(PEAD),RESINA PE80/100, CLASSE PN-16, DE=90MM. FORNECIMENTO</v>
      </c>
      <c r="C7784" s="197" t="s">
        <v>14943</v>
      </c>
      <c r="D7784" s="197" t="s">
        <v>15079</v>
      </c>
      <c r="I7784" s="197" t="s">
        <v>30</v>
      </c>
      <c r="J7784" s="197" t="n">
        <v>30.09</v>
      </c>
    </row>
    <row r="7785" customFormat="false" ht="12.75" hidden="true" customHeight="false" outlineLevel="0" collapsed="false">
      <c r="A7785" s="197" t="s">
        <v>15080</v>
      </c>
      <c r="B7785" s="197" t="str">
        <f aca="false">C7785&amp;D7785&amp;E7785&amp;F7785&amp;G7785&amp;H7785</f>
        <v>COLARINHO DE POLIETILENO DE ALTA DENSIDADE(PEAD),RESINA PE80/100, CLASSE PN-16, DE=90MM. FORNECIMENTO</v>
      </c>
      <c r="C7785" s="197" t="s">
        <v>14943</v>
      </c>
      <c r="D7785" s="197" t="s">
        <v>15079</v>
      </c>
      <c r="I7785" s="197" t="s">
        <v>30</v>
      </c>
      <c r="J7785" s="197" t="n">
        <v>30.09</v>
      </c>
    </row>
    <row r="7786" customFormat="false" ht="12.75" hidden="true" customHeight="false" outlineLevel="0" collapsed="false">
      <c r="A7786" s="197" t="s">
        <v>15081</v>
      </c>
      <c r="B7786" s="197" t="str">
        <f aca="false">C7786&amp;D7786&amp;E7786&amp;F7786&amp;G7786&amp;H7786</f>
        <v>COLARINHO DE POLIETILENO DE ALTA DENSIDADE(PEAD),RESINA PE80/100, CLASSE PN-16, DE=110MM. FORNECIMENTO</v>
      </c>
      <c r="C7786" s="197" t="s">
        <v>14943</v>
      </c>
      <c r="D7786" s="197" t="s">
        <v>15082</v>
      </c>
      <c r="I7786" s="197" t="s">
        <v>30</v>
      </c>
      <c r="J7786" s="197" t="n">
        <v>35.58</v>
      </c>
    </row>
    <row r="7787" customFormat="false" ht="12.75" hidden="true" customHeight="false" outlineLevel="0" collapsed="false">
      <c r="A7787" s="197" t="s">
        <v>15083</v>
      </c>
      <c r="B7787" s="197" t="str">
        <f aca="false">C7787&amp;D7787&amp;E7787&amp;F7787&amp;G7787&amp;H7787</f>
        <v>COLARINHO DE POLIETILENO DE ALTA DENSIDADE(PEAD),RESINA PE80/100, CLASSE PN-16, DE=110MM. FORNECIMENTO</v>
      </c>
      <c r="C7787" s="197" t="s">
        <v>14943</v>
      </c>
      <c r="D7787" s="197" t="s">
        <v>15082</v>
      </c>
      <c r="I7787" s="197" t="s">
        <v>30</v>
      </c>
      <c r="J7787" s="197" t="n">
        <v>35.58</v>
      </c>
    </row>
    <row r="7788" customFormat="false" ht="12.75" hidden="true" customHeight="false" outlineLevel="0" collapsed="false">
      <c r="A7788" s="197" t="s">
        <v>15084</v>
      </c>
      <c r="B7788" s="197" t="str">
        <f aca="false">C7788&amp;D7788&amp;E7788&amp;F7788&amp;G7788&amp;H7788</f>
        <v>COLARINHO DE POLIETILENO DE ALTA DENSIDADE(PEAD),RESINA PE80/100, CLASSE PN-16, DE=125MM. FORNECIMENTO</v>
      </c>
      <c r="C7788" s="197" t="s">
        <v>14943</v>
      </c>
      <c r="D7788" s="197" t="s">
        <v>15085</v>
      </c>
      <c r="I7788" s="197" t="s">
        <v>30</v>
      </c>
      <c r="J7788" s="197" t="n">
        <v>46.48</v>
      </c>
    </row>
    <row r="7789" customFormat="false" ht="12.75" hidden="true" customHeight="false" outlineLevel="0" collapsed="false">
      <c r="A7789" s="197" t="s">
        <v>15086</v>
      </c>
      <c r="B7789" s="197" t="str">
        <f aca="false">C7789&amp;D7789&amp;E7789&amp;F7789&amp;G7789&amp;H7789</f>
        <v>COLARINHO DE POLIETILENO DE ALTA DENSIDADE(PEAD),RESINA PE80/100, CLASSE PN-16, DE=125MM. FORNECIMENTO</v>
      </c>
      <c r="C7789" s="197" t="s">
        <v>14943</v>
      </c>
      <c r="D7789" s="197" t="s">
        <v>15085</v>
      </c>
      <c r="I7789" s="197" t="s">
        <v>30</v>
      </c>
      <c r="J7789" s="197" t="n">
        <v>46.48</v>
      </c>
    </row>
    <row r="7790" customFormat="false" ht="12.75" hidden="true" customHeight="false" outlineLevel="0" collapsed="false">
      <c r="A7790" s="197" t="s">
        <v>15087</v>
      </c>
      <c r="B7790" s="197" t="str">
        <f aca="false">C7790&amp;D7790&amp;E7790&amp;F7790&amp;G7790&amp;H7790</f>
        <v>COLARINHO DE POLIETILENO DE ALTA DENSIDADE(PEAD),RESINA PE80/100, CLASSE PN-16, DE=140MM. FORNECIMENTO</v>
      </c>
      <c r="C7790" s="197" t="s">
        <v>14943</v>
      </c>
      <c r="D7790" s="197" t="s">
        <v>15088</v>
      </c>
      <c r="I7790" s="197" t="s">
        <v>30</v>
      </c>
      <c r="J7790" s="197" t="n">
        <v>59.9</v>
      </c>
    </row>
    <row r="7791" customFormat="false" ht="12.75" hidden="true" customHeight="false" outlineLevel="0" collapsed="false">
      <c r="A7791" s="197" t="s">
        <v>15089</v>
      </c>
      <c r="B7791" s="197" t="str">
        <f aca="false">C7791&amp;D7791&amp;E7791&amp;F7791&amp;G7791&amp;H7791</f>
        <v>COLARINHO DE POLIETILENO DE ALTA DENSIDADE(PEAD),RESINA PE80/100, CLASSE PN-16, DE=140MM. FORNECIMENTO</v>
      </c>
      <c r="C7791" s="197" t="s">
        <v>14943</v>
      </c>
      <c r="D7791" s="197" t="s">
        <v>15088</v>
      </c>
      <c r="I7791" s="197" t="s">
        <v>30</v>
      </c>
      <c r="J7791" s="197" t="n">
        <v>59.9</v>
      </c>
    </row>
    <row r="7792" customFormat="false" ht="12.75" hidden="true" customHeight="false" outlineLevel="0" collapsed="false">
      <c r="A7792" s="197" t="s">
        <v>15090</v>
      </c>
      <c r="B7792" s="197" t="str">
        <f aca="false">C7792&amp;D7792&amp;E7792&amp;F7792&amp;G7792&amp;H7792</f>
        <v>COLARINHO DE POLIETILENO DE ALTA DENSIDADE(PEAD),RESINA PE80/100, CLASSE PN-16, DE=160MM. FORNECIMENTO</v>
      </c>
      <c r="C7792" s="197" t="s">
        <v>14943</v>
      </c>
      <c r="D7792" s="197" t="s">
        <v>15091</v>
      </c>
      <c r="I7792" s="197" t="s">
        <v>30</v>
      </c>
      <c r="J7792" s="197" t="n">
        <v>69.42</v>
      </c>
    </row>
    <row r="7793" customFormat="false" ht="12.75" hidden="true" customHeight="false" outlineLevel="0" collapsed="false">
      <c r="A7793" s="197" t="s">
        <v>15092</v>
      </c>
      <c r="B7793" s="197" t="str">
        <f aca="false">C7793&amp;D7793&amp;E7793&amp;F7793&amp;G7793&amp;H7793</f>
        <v>COLARINHO DE POLIETILENO DE ALTA DENSIDADE(PEAD),RESINA PE80/100, CLASSE PN-16, DE=160MM. FORNECIMENTO</v>
      </c>
      <c r="C7793" s="197" t="s">
        <v>14943</v>
      </c>
      <c r="D7793" s="197" t="s">
        <v>15091</v>
      </c>
      <c r="I7793" s="197" t="s">
        <v>30</v>
      </c>
      <c r="J7793" s="197" t="n">
        <v>69.42</v>
      </c>
    </row>
    <row r="7794" customFormat="false" ht="12.75" hidden="true" customHeight="false" outlineLevel="0" collapsed="false">
      <c r="A7794" s="197" t="s">
        <v>15093</v>
      </c>
      <c r="B7794" s="197" t="str">
        <f aca="false">C7794&amp;D7794&amp;E7794&amp;F7794&amp;G7794&amp;H7794</f>
        <v>COLARINHO DE POLIETILENO DE ALTA DENSIDADE(PEAD),RESINA PE80/100, CLASSE PN-16, DE=180MM. FORNECIMENTO</v>
      </c>
      <c r="C7794" s="197" t="s">
        <v>14943</v>
      </c>
      <c r="D7794" s="197" t="s">
        <v>15094</v>
      </c>
      <c r="I7794" s="197" t="s">
        <v>30</v>
      </c>
      <c r="J7794" s="197" t="n">
        <v>96.09</v>
      </c>
    </row>
    <row r="7795" customFormat="false" ht="12.75" hidden="true" customHeight="false" outlineLevel="0" collapsed="false">
      <c r="A7795" s="197" t="s">
        <v>15095</v>
      </c>
      <c r="B7795" s="197" t="str">
        <f aca="false">C7795&amp;D7795&amp;E7795&amp;F7795&amp;G7795&amp;H7795</f>
        <v>COLARINHO DE POLIETILENO DE ALTA DENSIDADE(PEAD),RESINA PE80/100, CLASSE PN-16, DE=180MM. FORNECIMENTO</v>
      </c>
      <c r="C7795" s="197" t="s">
        <v>14943</v>
      </c>
      <c r="D7795" s="197" t="s">
        <v>15094</v>
      </c>
      <c r="I7795" s="197" t="s">
        <v>30</v>
      </c>
      <c r="J7795" s="197" t="n">
        <v>96.09</v>
      </c>
    </row>
    <row r="7796" customFormat="false" ht="12.75" hidden="true" customHeight="false" outlineLevel="0" collapsed="false">
      <c r="A7796" s="197" t="s">
        <v>15096</v>
      </c>
      <c r="B7796" s="197" t="str">
        <f aca="false">C7796&amp;D7796&amp;E7796&amp;F7796&amp;G7796&amp;H7796</f>
        <v>COLARINHO DE POLIETILENO DE ALTA DENSIDADE(PEAD),RESINA PE80/100, CLASSE PN-16, DE=200MM. FORNECIMENTO</v>
      </c>
      <c r="C7796" s="197" t="s">
        <v>14943</v>
      </c>
      <c r="D7796" s="197" t="s">
        <v>15097</v>
      </c>
      <c r="I7796" s="197" t="s">
        <v>30</v>
      </c>
      <c r="J7796" s="197" t="n">
        <v>118.2</v>
      </c>
    </row>
    <row r="7797" customFormat="false" ht="12.75" hidden="true" customHeight="false" outlineLevel="0" collapsed="false">
      <c r="A7797" s="197" t="s">
        <v>15098</v>
      </c>
      <c r="B7797" s="197" t="str">
        <f aca="false">C7797&amp;D7797&amp;E7797&amp;F7797&amp;G7797&amp;H7797</f>
        <v>COLARINHO DE POLIETILENO DE ALTA DENSIDADE(PEAD),RESINA PE80/100, CLASSE PN-16, DE=200MM. FORNECIMENTO</v>
      </c>
      <c r="C7797" s="197" t="s">
        <v>14943</v>
      </c>
      <c r="D7797" s="197" t="s">
        <v>15097</v>
      </c>
      <c r="I7797" s="197" t="s">
        <v>30</v>
      </c>
      <c r="J7797" s="197" t="n">
        <v>118.2</v>
      </c>
    </row>
    <row r="7798" customFormat="false" ht="12.75" hidden="true" customHeight="false" outlineLevel="0" collapsed="false">
      <c r="A7798" s="197" t="s">
        <v>15099</v>
      </c>
      <c r="B7798" s="197" t="str">
        <f aca="false">C7798&amp;D7798&amp;E7798&amp;F7798&amp;G7798&amp;H7798</f>
        <v>COLARINHO DE POLIETILENO DE ALTA DENSIDADE(PEAD),RESINA PE80/100, CLASSE PN-16, DE=225MM. FORNECIMENTO</v>
      </c>
      <c r="C7798" s="197" t="s">
        <v>14943</v>
      </c>
      <c r="D7798" s="197" t="s">
        <v>15100</v>
      </c>
      <c r="I7798" s="197" t="s">
        <v>30</v>
      </c>
      <c r="J7798" s="197" t="n">
        <v>143.28</v>
      </c>
    </row>
    <row r="7799" customFormat="false" ht="12.75" hidden="true" customHeight="false" outlineLevel="0" collapsed="false">
      <c r="A7799" s="197" t="s">
        <v>15101</v>
      </c>
      <c r="B7799" s="197" t="str">
        <f aca="false">C7799&amp;D7799&amp;E7799&amp;F7799&amp;G7799&amp;H7799</f>
        <v>COLARINHO DE POLIETILENO DE ALTA DENSIDADE(PEAD),RESINA PE80/100, CLASSE PN-16, DE=225MM. FORNECIMENTO</v>
      </c>
      <c r="C7799" s="197" t="s">
        <v>14943</v>
      </c>
      <c r="D7799" s="197" t="s">
        <v>15100</v>
      </c>
      <c r="I7799" s="197" t="s">
        <v>30</v>
      </c>
      <c r="J7799" s="197" t="n">
        <v>143.28</v>
      </c>
    </row>
    <row r="7800" customFormat="false" ht="12.75" hidden="true" customHeight="false" outlineLevel="0" collapsed="false">
      <c r="A7800" s="197" t="s">
        <v>15102</v>
      </c>
      <c r="B7800" s="197" t="str">
        <f aca="false">C7800&amp;D7800&amp;E7800&amp;F7800&amp;G7800&amp;H7800</f>
        <v>COLARINHO DE POLIETILENO DE ALTA DENSIDADE(PEAD),RESINA PE80/100, CLASSE PN-16, DE=250MM. FORNECIMENTO</v>
      </c>
      <c r="C7800" s="197" t="s">
        <v>14943</v>
      </c>
      <c r="D7800" s="197" t="s">
        <v>15103</v>
      </c>
      <c r="I7800" s="197" t="s">
        <v>30</v>
      </c>
      <c r="J7800" s="197" t="n">
        <v>269.58</v>
      </c>
    </row>
    <row r="7801" customFormat="false" ht="12.75" hidden="true" customHeight="false" outlineLevel="0" collapsed="false">
      <c r="A7801" s="197" t="s">
        <v>15104</v>
      </c>
      <c r="B7801" s="197" t="str">
        <f aca="false">C7801&amp;D7801&amp;E7801&amp;F7801&amp;G7801&amp;H7801</f>
        <v>COLARINHO DE POLIETILENO DE ALTA DENSIDADE(PEAD),RESINA PE80/100, CLASSE PN-16, DE=250MM. FORNECIMENTO</v>
      </c>
      <c r="C7801" s="197" t="s">
        <v>14943</v>
      </c>
      <c r="D7801" s="197" t="s">
        <v>15103</v>
      </c>
      <c r="I7801" s="197" t="s">
        <v>30</v>
      </c>
      <c r="J7801" s="197" t="n">
        <v>269.58</v>
      </c>
    </row>
    <row r="7802" customFormat="false" ht="12.75" hidden="true" customHeight="false" outlineLevel="0" collapsed="false">
      <c r="A7802" s="197" t="s">
        <v>15105</v>
      </c>
      <c r="B7802" s="197" t="str">
        <f aca="false">C7802&amp;D7802&amp;E7802&amp;F7802&amp;G7802&amp;H7802</f>
        <v>COLARINHO DE POLIETILENO DE ALTA DENSIDADE(PEAD),RESINA PE80/100, CLASSE PN-16, DE=280MM. FORNECIMENTO</v>
      </c>
      <c r="C7802" s="197" t="s">
        <v>14943</v>
      </c>
      <c r="D7802" s="197" t="s">
        <v>15106</v>
      </c>
      <c r="I7802" s="197" t="s">
        <v>30</v>
      </c>
      <c r="J7802" s="197" t="n">
        <v>432</v>
      </c>
    </row>
    <row r="7803" customFormat="false" ht="12.75" hidden="true" customHeight="false" outlineLevel="0" collapsed="false">
      <c r="A7803" s="197" t="s">
        <v>15107</v>
      </c>
      <c r="B7803" s="197" t="str">
        <f aca="false">C7803&amp;D7803&amp;E7803&amp;F7803&amp;G7803&amp;H7803</f>
        <v>COLARINHO DE POLIETILENO DE ALTA DENSIDADE(PEAD),RESINA PE80/100, CLASSE PN-16, DE=280MM. FORNECIMENTO</v>
      </c>
      <c r="C7803" s="197" t="s">
        <v>14943</v>
      </c>
      <c r="D7803" s="197" t="s">
        <v>15106</v>
      </c>
      <c r="I7803" s="197" t="s">
        <v>30</v>
      </c>
      <c r="J7803" s="197" t="n">
        <v>432</v>
      </c>
    </row>
    <row r="7804" customFormat="false" ht="12.75" hidden="true" customHeight="false" outlineLevel="0" collapsed="false">
      <c r="A7804" s="197" t="s">
        <v>15108</v>
      </c>
      <c r="B7804" s="197" t="str">
        <f aca="false">C7804&amp;D7804&amp;E7804&amp;F7804&amp;G7804&amp;H7804</f>
        <v>COLARINHO DE POLIETILENO DE ALTA DENSIDADE(PEAD),RESINA PE80/100, CLASSE PN-16, DE=315MM. FORNECIMENTO</v>
      </c>
      <c r="C7804" s="197" t="s">
        <v>14943</v>
      </c>
      <c r="D7804" s="197" t="s">
        <v>15109</v>
      </c>
      <c r="I7804" s="197" t="s">
        <v>30</v>
      </c>
      <c r="J7804" s="197" t="n">
        <v>538</v>
      </c>
    </row>
    <row r="7805" customFormat="false" ht="12.75" hidden="true" customHeight="false" outlineLevel="0" collapsed="false">
      <c r="A7805" s="197" t="s">
        <v>15110</v>
      </c>
      <c r="B7805" s="197" t="str">
        <f aca="false">C7805&amp;D7805&amp;E7805&amp;F7805&amp;G7805&amp;H7805</f>
        <v>COLARINHO DE POLIETILENO DE ALTA DENSIDADE(PEAD),RESINA PE80/100, CLASSE PN-16, DE=315MM. FORNECIMENTO</v>
      </c>
      <c r="C7805" s="197" t="s">
        <v>14943</v>
      </c>
      <c r="D7805" s="197" t="s">
        <v>15109</v>
      </c>
      <c r="I7805" s="197" t="s">
        <v>30</v>
      </c>
      <c r="J7805" s="197" t="n">
        <v>538</v>
      </c>
    </row>
    <row r="7806" customFormat="false" ht="12.75" hidden="true" customHeight="false" outlineLevel="0" collapsed="false">
      <c r="A7806" s="197" t="s">
        <v>15111</v>
      </c>
      <c r="B7806" s="197" t="str">
        <f aca="false">C7806&amp;D7806&amp;E7806&amp;F7806&amp;G7806&amp;H7806</f>
        <v>COLARINHO DE POLIETILENO DE ALTA DENSIDADE(PEAD),RESINA PE80/100, CLASSE PN-16, DE=355MM. FORNECIMENTO</v>
      </c>
      <c r="C7806" s="197" t="s">
        <v>14943</v>
      </c>
      <c r="D7806" s="197" t="s">
        <v>15112</v>
      </c>
      <c r="I7806" s="197" t="s">
        <v>30</v>
      </c>
      <c r="J7806" s="197" t="n">
        <v>708</v>
      </c>
    </row>
    <row r="7807" customFormat="false" ht="12.75" hidden="true" customHeight="false" outlineLevel="0" collapsed="false">
      <c r="A7807" s="197" t="s">
        <v>15113</v>
      </c>
      <c r="B7807" s="197" t="str">
        <f aca="false">C7807&amp;D7807&amp;E7807&amp;F7807&amp;G7807&amp;H7807</f>
        <v>COLARINHO DE POLIETILENO DE ALTA DENSIDADE(PEAD),RESINA PE80/100, CLASSE PN-16, DE=355MM. FORNECIMENTO</v>
      </c>
      <c r="C7807" s="197" t="s">
        <v>14943</v>
      </c>
      <c r="D7807" s="197" t="s">
        <v>15112</v>
      </c>
      <c r="I7807" s="197" t="s">
        <v>30</v>
      </c>
      <c r="J7807" s="197" t="n">
        <v>708</v>
      </c>
    </row>
    <row r="7808" customFormat="false" ht="12.75" hidden="true" customHeight="false" outlineLevel="0" collapsed="false">
      <c r="A7808" s="197" t="s">
        <v>15114</v>
      </c>
      <c r="B7808" s="197" t="str">
        <f aca="false">C7808&amp;D7808&amp;E7808&amp;F7808&amp;G7808&amp;H7808</f>
        <v>COLARINHO DE POLIETILENO DE ALTA DENSIDADE(PEAD),RESINA PE80/100, CLASSE PN-16, DE=400MM. FORNECIMENTO</v>
      </c>
      <c r="C7808" s="197" t="s">
        <v>14943</v>
      </c>
      <c r="D7808" s="197" t="s">
        <v>15115</v>
      </c>
      <c r="I7808" s="197" t="s">
        <v>30</v>
      </c>
      <c r="J7808" s="197" t="n">
        <v>876</v>
      </c>
    </row>
    <row r="7809" customFormat="false" ht="12.75" hidden="true" customHeight="false" outlineLevel="0" collapsed="false">
      <c r="A7809" s="197" t="s">
        <v>15116</v>
      </c>
      <c r="B7809" s="197" t="str">
        <f aca="false">C7809&amp;D7809&amp;E7809&amp;F7809&amp;G7809&amp;H7809</f>
        <v>COLARINHO DE POLIETILENO DE ALTA DENSIDADE(PEAD),RESINA PE80/100, CLASSE PN-16, DE=400MM. FORNECIMENTO</v>
      </c>
      <c r="C7809" s="197" t="s">
        <v>14943</v>
      </c>
      <c r="D7809" s="197" t="s">
        <v>15115</v>
      </c>
      <c r="I7809" s="197" t="s">
        <v>30</v>
      </c>
      <c r="J7809" s="197" t="n">
        <v>876</v>
      </c>
    </row>
    <row r="7810" customFormat="false" ht="12.75" hidden="true" customHeight="false" outlineLevel="0" collapsed="false">
      <c r="A7810" s="197" t="s">
        <v>15117</v>
      </c>
      <c r="B7810" s="197" t="str">
        <f aca="false">C7810&amp;D7810&amp;E7810&amp;F7810&amp;G7810&amp;H7810</f>
        <v>COLARINHO DE POLIETILENO DE ALTA DENSIDADE(PEAD),RESINA PE80/100, CLASSE PN-16, DE=450MM. FORNECIMENTO</v>
      </c>
      <c r="C7810" s="197" t="s">
        <v>14943</v>
      </c>
      <c r="D7810" s="197" t="s">
        <v>15118</v>
      </c>
      <c r="I7810" s="197" t="s">
        <v>30</v>
      </c>
      <c r="J7810" s="197" t="n">
        <v>1700</v>
      </c>
    </row>
    <row r="7811" customFormat="false" ht="12.75" hidden="true" customHeight="false" outlineLevel="0" collapsed="false">
      <c r="A7811" s="197" t="s">
        <v>15119</v>
      </c>
      <c r="B7811" s="197" t="str">
        <f aca="false">C7811&amp;D7811&amp;E7811&amp;F7811&amp;G7811&amp;H7811</f>
        <v>COLARINHO DE POLIETILENO DE ALTA DENSIDADE(PEAD),RESINA PE80/100, CLASSE PN-16, DE=450MM. FORNECIMENTO</v>
      </c>
      <c r="C7811" s="197" t="s">
        <v>14943</v>
      </c>
      <c r="D7811" s="197" t="s">
        <v>15118</v>
      </c>
      <c r="I7811" s="197" t="s">
        <v>30</v>
      </c>
      <c r="J7811" s="197" t="n">
        <v>1700</v>
      </c>
    </row>
    <row r="7812" customFormat="false" ht="12.75" hidden="true" customHeight="false" outlineLevel="0" collapsed="false">
      <c r="A7812" s="197" t="s">
        <v>15120</v>
      </c>
      <c r="B7812" s="197" t="str">
        <f aca="false">C7812&amp;D7812&amp;E7812&amp;F7812&amp;G7812&amp;H7812</f>
        <v>COLARINHO DE POLIETILENO DE ALTA DENSIDADE(PEAD),RESINA PE80/100, CLASSE PN-16, DE=500MM. FORNECIMENTO</v>
      </c>
      <c r="C7812" s="197" t="s">
        <v>14943</v>
      </c>
      <c r="D7812" s="197" t="s">
        <v>15121</v>
      </c>
      <c r="I7812" s="197" t="s">
        <v>30</v>
      </c>
      <c r="J7812" s="197" t="n">
        <v>1885</v>
      </c>
    </row>
    <row r="7813" customFormat="false" ht="12.75" hidden="true" customHeight="false" outlineLevel="0" collapsed="false">
      <c r="A7813" s="197" t="s">
        <v>15122</v>
      </c>
      <c r="B7813" s="197" t="str">
        <f aca="false">C7813&amp;D7813&amp;E7813&amp;F7813&amp;G7813&amp;H7813</f>
        <v>COLARINHO DE POLIETILENO DE ALTA DENSIDADE(PEAD),RESINA PE80/100, CLASSE PN-16, DE=500MM. FORNECIMENTO</v>
      </c>
      <c r="C7813" s="197" t="s">
        <v>14943</v>
      </c>
      <c r="D7813" s="197" t="s">
        <v>15121</v>
      </c>
      <c r="I7813" s="197" t="s">
        <v>30</v>
      </c>
      <c r="J7813" s="197" t="n">
        <v>1885</v>
      </c>
    </row>
    <row r="7814" customFormat="false" ht="12.75" hidden="true" customHeight="false" outlineLevel="0" collapsed="false">
      <c r="A7814" s="197" t="s">
        <v>15123</v>
      </c>
      <c r="B7814" s="197" t="str">
        <f aca="false">C7814&amp;D7814&amp;E7814&amp;F7814&amp;G7814&amp;H7814</f>
        <v>COLARINHO DE POLIETILENO DE ALTA DENSIDADE(PEAD),RESINA PE80/100, CLASSE PN-16, DE=560MM. FORNECIMENTO</v>
      </c>
      <c r="C7814" s="197" t="s">
        <v>14943</v>
      </c>
      <c r="D7814" s="197" t="s">
        <v>15124</v>
      </c>
      <c r="I7814" s="197" t="s">
        <v>30</v>
      </c>
      <c r="J7814" s="197" t="n">
        <v>2240</v>
      </c>
    </row>
    <row r="7815" customFormat="false" ht="12.75" hidden="true" customHeight="false" outlineLevel="0" collapsed="false">
      <c r="A7815" s="197" t="s">
        <v>15125</v>
      </c>
      <c r="B7815" s="197" t="str">
        <f aca="false">C7815&amp;D7815&amp;E7815&amp;F7815&amp;G7815&amp;H7815</f>
        <v>COLARINHO DE POLIETILENO DE ALTA DENSIDADE(PEAD),RESINA PE80/100, CLASSE PN-16, DE=560MM. FORNECIMENTO</v>
      </c>
      <c r="C7815" s="197" t="s">
        <v>14943</v>
      </c>
      <c r="D7815" s="197" t="s">
        <v>15124</v>
      </c>
      <c r="I7815" s="197" t="s">
        <v>30</v>
      </c>
      <c r="J7815" s="197" t="n">
        <v>2240</v>
      </c>
    </row>
    <row r="7816" customFormat="false" ht="12.75" hidden="true" customHeight="false" outlineLevel="0" collapsed="false">
      <c r="A7816" s="197" t="s">
        <v>15126</v>
      </c>
      <c r="B7816" s="197" t="str">
        <f aca="false">C7816&amp;D7816&amp;E7816&amp;F7816&amp;G7816&amp;H7816</f>
        <v>LUVA DE ELETROFUSAO DE POLIETILENO DE ALTA DENSIDADE (PEAD),RESINA PE80/100, PARA DE=20MM. FORNECIMENTO</v>
      </c>
      <c r="C7816" s="197" t="s">
        <v>15127</v>
      </c>
      <c r="D7816" s="197" t="s">
        <v>15128</v>
      </c>
      <c r="I7816" s="197" t="s">
        <v>30</v>
      </c>
      <c r="J7816" s="197" t="n">
        <v>8.16</v>
      </c>
    </row>
    <row r="7817" customFormat="false" ht="12.75" hidden="true" customHeight="false" outlineLevel="0" collapsed="false">
      <c r="A7817" s="197" t="s">
        <v>15129</v>
      </c>
      <c r="B7817" s="197" t="str">
        <f aca="false">C7817&amp;D7817&amp;E7817&amp;F7817&amp;G7817&amp;H7817</f>
        <v>LUVA DE ELETROFUSAO DE POLIETILENO DE ALTA DENSIDADE (PEAD),RESINA PE80/100, PARA DE=20MM. FORNECIMENTO</v>
      </c>
      <c r="C7817" s="197" t="s">
        <v>15127</v>
      </c>
      <c r="D7817" s="197" t="s">
        <v>15128</v>
      </c>
      <c r="I7817" s="197" t="s">
        <v>30</v>
      </c>
      <c r="J7817" s="197" t="n">
        <v>8.16</v>
      </c>
    </row>
    <row r="7818" customFormat="false" ht="12.75" hidden="true" customHeight="false" outlineLevel="0" collapsed="false">
      <c r="A7818" s="197" t="s">
        <v>15130</v>
      </c>
      <c r="B7818" s="197" t="str">
        <f aca="false">C7818&amp;D7818&amp;E7818&amp;F7818&amp;G7818&amp;H7818</f>
        <v>LUVA DE ELETROFUSAO DE POLIETILENO DE ALTA DENSIDADE (PEAD),RESINA PE80/100, PARA DE=25MM. FORNECIMENTO</v>
      </c>
      <c r="C7818" s="197" t="s">
        <v>15127</v>
      </c>
      <c r="D7818" s="197" t="s">
        <v>15131</v>
      </c>
      <c r="I7818" s="197" t="s">
        <v>30</v>
      </c>
      <c r="J7818" s="197" t="n">
        <v>8.38</v>
      </c>
    </row>
    <row r="7819" customFormat="false" ht="12.75" hidden="true" customHeight="false" outlineLevel="0" collapsed="false">
      <c r="A7819" s="197" t="s">
        <v>15132</v>
      </c>
      <c r="B7819" s="197" t="str">
        <f aca="false">C7819&amp;D7819&amp;E7819&amp;F7819&amp;G7819&amp;H7819</f>
        <v>LUVA DE ELETROFUSAO DE POLIETILENO DE ALTA DENSIDADE (PEAD),RESINA PE80/100, PARA DE=25MM. FORNECIMENTO</v>
      </c>
      <c r="C7819" s="197" t="s">
        <v>15127</v>
      </c>
      <c r="D7819" s="197" t="s">
        <v>15131</v>
      </c>
      <c r="I7819" s="197" t="s">
        <v>30</v>
      </c>
      <c r="J7819" s="197" t="n">
        <v>8.38</v>
      </c>
    </row>
    <row r="7820" customFormat="false" ht="12.75" hidden="true" customHeight="false" outlineLevel="0" collapsed="false">
      <c r="A7820" s="197" t="s">
        <v>15133</v>
      </c>
      <c r="B7820" s="197" t="str">
        <f aca="false">C7820&amp;D7820&amp;E7820&amp;F7820&amp;G7820&amp;H7820</f>
        <v>LUVA DE ELETROFUSAO DE POLIETILENO DE ALTA DENSIDADE (PEAD),RESINA PE80/100, PARA DE=32MM. FORNECIMENTO</v>
      </c>
      <c r="C7820" s="197" t="s">
        <v>15127</v>
      </c>
      <c r="D7820" s="197" t="s">
        <v>15134</v>
      </c>
      <c r="I7820" s="197" t="s">
        <v>30</v>
      </c>
      <c r="J7820" s="197" t="n">
        <v>8.79</v>
      </c>
    </row>
    <row r="7821" customFormat="false" ht="12.75" hidden="true" customHeight="false" outlineLevel="0" collapsed="false">
      <c r="A7821" s="197" t="s">
        <v>15135</v>
      </c>
      <c r="B7821" s="197" t="str">
        <f aca="false">C7821&amp;D7821&amp;E7821&amp;F7821&amp;G7821&amp;H7821</f>
        <v>LUVA DE ELETROFUSAO DE POLIETILENO DE ALTA DENSIDADE (PEAD),RESINA PE80/100, PARA DE=32MM. FORNECIMENTO</v>
      </c>
      <c r="C7821" s="197" t="s">
        <v>15127</v>
      </c>
      <c r="D7821" s="197" t="s">
        <v>15134</v>
      </c>
      <c r="I7821" s="197" t="s">
        <v>30</v>
      </c>
      <c r="J7821" s="197" t="n">
        <v>8.79</v>
      </c>
    </row>
    <row r="7822" customFormat="false" ht="12.75" hidden="true" customHeight="false" outlineLevel="0" collapsed="false">
      <c r="A7822" s="197" t="s">
        <v>15136</v>
      </c>
      <c r="B7822" s="197" t="str">
        <f aca="false">C7822&amp;D7822&amp;E7822&amp;F7822&amp;G7822&amp;H7822</f>
        <v>LUVA DE ELETROFUSAO DE POLIETILENO DE ALTA DENSIDADE (PEAD),RESINA PE80/100, PARA DE=40MM. FORNECIMENTO</v>
      </c>
      <c r="C7822" s="197" t="s">
        <v>15127</v>
      </c>
      <c r="D7822" s="197" t="s">
        <v>15137</v>
      </c>
      <c r="I7822" s="197" t="s">
        <v>30</v>
      </c>
      <c r="J7822" s="197" t="n">
        <v>9.82</v>
      </c>
    </row>
    <row r="7823" customFormat="false" ht="12.75" hidden="true" customHeight="false" outlineLevel="0" collapsed="false">
      <c r="A7823" s="197" t="s">
        <v>15138</v>
      </c>
      <c r="B7823" s="197" t="str">
        <f aca="false">C7823&amp;D7823&amp;E7823&amp;F7823&amp;G7823&amp;H7823</f>
        <v>LUVA DE ELETROFUSAO DE POLIETILENO DE ALTA DENSIDADE (PEAD),RESINA PE80/100, PARA DE=40MM. FORNECIMENTO</v>
      </c>
      <c r="C7823" s="197" t="s">
        <v>15127</v>
      </c>
      <c r="D7823" s="197" t="s">
        <v>15137</v>
      </c>
      <c r="I7823" s="197" t="s">
        <v>30</v>
      </c>
      <c r="J7823" s="197" t="n">
        <v>9.82</v>
      </c>
    </row>
    <row r="7824" customFormat="false" ht="12.75" hidden="true" customHeight="false" outlineLevel="0" collapsed="false">
      <c r="A7824" s="197" t="s">
        <v>15139</v>
      </c>
      <c r="B7824" s="197" t="str">
        <f aca="false">C7824&amp;D7824&amp;E7824&amp;F7824&amp;G7824&amp;H7824</f>
        <v>LUVA DE ELETROFUSAO DE POLIETILENO DE ALTA DENSIDADE (PEAD),RESINA PE80/100, PARA DE=50MM. FORNECIMENTO</v>
      </c>
      <c r="C7824" s="197" t="s">
        <v>15127</v>
      </c>
      <c r="D7824" s="197" t="s">
        <v>15140</v>
      </c>
      <c r="I7824" s="197" t="s">
        <v>30</v>
      </c>
      <c r="J7824" s="197" t="n">
        <v>13.75</v>
      </c>
    </row>
    <row r="7825" customFormat="false" ht="12.75" hidden="true" customHeight="false" outlineLevel="0" collapsed="false">
      <c r="A7825" s="197" t="s">
        <v>15141</v>
      </c>
      <c r="B7825" s="197" t="str">
        <f aca="false">C7825&amp;D7825&amp;E7825&amp;F7825&amp;G7825&amp;H7825</f>
        <v>LUVA DE ELETROFUSAO DE POLIETILENO DE ALTA DENSIDADE (PEAD),RESINA PE80/100, PARA DE=50MM. FORNECIMENTO</v>
      </c>
      <c r="C7825" s="197" t="s">
        <v>15127</v>
      </c>
      <c r="D7825" s="197" t="s">
        <v>15140</v>
      </c>
      <c r="I7825" s="197" t="s">
        <v>30</v>
      </c>
      <c r="J7825" s="197" t="n">
        <v>13.75</v>
      </c>
    </row>
    <row r="7826" customFormat="false" ht="12.75" hidden="true" customHeight="false" outlineLevel="0" collapsed="false">
      <c r="A7826" s="197" t="s">
        <v>15142</v>
      </c>
      <c r="B7826" s="197" t="str">
        <f aca="false">C7826&amp;D7826&amp;E7826&amp;F7826&amp;G7826&amp;H7826</f>
        <v>LUVA DE ELETROFUSAO DE POLIETILENO DE ALTA DENSIDADE (PEAD),RESINA PE80/100, PARA DE=75MM. FORNECIMENTO</v>
      </c>
      <c r="C7826" s="197" t="s">
        <v>15127</v>
      </c>
      <c r="D7826" s="197" t="s">
        <v>15143</v>
      </c>
      <c r="I7826" s="197" t="s">
        <v>30</v>
      </c>
      <c r="J7826" s="197" t="n">
        <v>22.12</v>
      </c>
    </row>
    <row r="7827" customFormat="false" ht="12.75" hidden="true" customHeight="false" outlineLevel="0" collapsed="false">
      <c r="A7827" s="197" t="s">
        <v>15144</v>
      </c>
      <c r="B7827" s="197" t="str">
        <f aca="false">C7827&amp;D7827&amp;E7827&amp;F7827&amp;G7827&amp;H7827</f>
        <v>LUVA DE ELETROFUSAO DE POLIETILENO DE ALTA DENSIDADE (PEAD),RESINA PE80/100, PARA DE=75MM. FORNECIMENTO</v>
      </c>
      <c r="C7827" s="197" t="s">
        <v>15127</v>
      </c>
      <c r="D7827" s="197" t="s">
        <v>15143</v>
      </c>
      <c r="I7827" s="197" t="s">
        <v>30</v>
      </c>
      <c r="J7827" s="197" t="n">
        <v>22.12</v>
      </c>
    </row>
    <row r="7828" customFormat="false" ht="12.75" hidden="true" customHeight="false" outlineLevel="0" collapsed="false">
      <c r="A7828" s="197" t="s">
        <v>15145</v>
      </c>
      <c r="B7828" s="197" t="str">
        <f aca="false">C7828&amp;D7828&amp;E7828&amp;F7828&amp;G7828&amp;H7828</f>
        <v>LUVA DE ELETROFUSAO DE POLIETILENO DE ALTA DENSIDADE (PEAD),RESINA PE80/100, PARA DE=90MM. FORNECIMENTO</v>
      </c>
      <c r="C7828" s="197" t="s">
        <v>15127</v>
      </c>
      <c r="D7828" s="197" t="s">
        <v>15146</v>
      </c>
      <c r="I7828" s="197" t="s">
        <v>30</v>
      </c>
      <c r="J7828" s="197" t="n">
        <v>23.32</v>
      </c>
    </row>
    <row r="7829" customFormat="false" ht="12.75" hidden="true" customHeight="false" outlineLevel="0" collapsed="false">
      <c r="A7829" s="197" t="s">
        <v>15147</v>
      </c>
      <c r="B7829" s="197" t="str">
        <f aca="false">C7829&amp;D7829&amp;E7829&amp;F7829&amp;G7829&amp;H7829</f>
        <v>LUVA DE ELETROFUSAO DE POLIETILENO DE ALTA DENSIDADE (PEAD),RESINA PE80/100, PARA DE=90MM. FORNECIMENTO</v>
      </c>
      <c r="C7829" s="197" t="s">
        <v>15127</v>
      </c>
      <c r="D7829" s="197" t="s">
        <v>15146</v>
      </c>
      <c r="I7829" s="197" t="s">
        <v>30</v>
      </c>
      <c r="J7829" s="197" t="n">
        <v>23.32</v>
      </c>
    </row>
    <row r="7830" customFormat="false" ht="12.75" hidden="true" customHeight="false" outlineLevel="0" collapsed="false">
      <c r="A7830" s="197" t="s">
        <v>15148</v>
      </c>
      <c r="B7830" s="197" t="str">
        <f aca="false">C7830&amp;D7830&amp;E7830&amp;F7830&amp;G7830&amp;H7830</f>
        <v>LUVA DE ELETROFUSAO DE POLIETILENO DE ALTA DENSIDADE (PEAD),RESINA PE80/100, PARA DE=110MM. FORNECIMENTO</v>
      </c>
      <c r="C7830" s="197" t="s">
        <v>15127</v>
      </c>
      <c r="D7830" s="197" t="s">
        <v>15149</v>
      </c>
      <c r="I7830" s="197" t="s">
        <v>30</v>
      </c>
      <c r="J7830" s="197" t="n">
        <v>24.08</v>
      </c>
    </row>
    <row r="7831" customFormat="false" ht="12.75" hidden="true" customHeight="false" outlineLevel="0" collapsed="false">
      <c r="A7831" s="197" t="s">
        <v>15150</v>
      </c>
      <c r="B7831" s="197" t="str">
        <f aca="false">C7831&amp;D7831&amp;E7831&amp;F7831&amp;G7831&amp;H7831</f>
        <v>LUVA DE ELETROFUSAO DE POLIETILENO DE ALTA DENSIDADE (PEAD),RESINA PE80/100, PARA DE=110MM. FORNECIMENTO</v>
      </c>
      <c r="C7831" s="197" t="s">
        <v>15127</v>
      </c>
      <c r="D7831" s="197" t="s">
        <v>15149</v>
      </c>
      <c r="I7831" s="197" t="s">
        <v>30</v>
      </c>
      <c r="J7831" s="197" t="n">
        <v>24.08</v>
      </c>
    </row>
    <row r="7832" customFormat="false" ht="12.75" hidden="true" customHeight="false" outlineLevel="0" collapsed="false">
      <c r="A7832" s="197" t="s">
        <v>15151</v>
      </c>
      <c r="B7832" s="197" t="str">
        <f aca="false">C7832&amp;D7832&amp;E7832&amp;F7832&amp;G7832&amp;H7832</f>
        <v>LUVA DE ELETROFUSAO DE POLIETILENO DE ALTA DENSIDADE (PEAD),RESINA PE80/100, PARA DE=125MM. FORNECIMENTO</v>
      </c>
      <c r="C7832" s="197" t="s">
        <v>15127</v>
      </c>
      <c r="D7832" s="197" t="s">
        <v>15152</v>
      </c>
      <c r="I7832" s="197" t="s">
        <v>30</v>
      </c>
      <c r="J7832" s="197" t="n">
        <v>42.35</v>
      </c>
    </row>
    <row r="7833" customFormat="false" ht="12.75" hidden="true" customHeight="false" outlineLevel="0" collapsed="false">
      <c r="A7833" s="197" t="s">
        <v>15153</v>
      </c>
      <c r="B7833" s="197" t="str">
        <f aca="false">C7833&amp;D7833&amp;E7833&amp;F7833&amp;G7833&amp;H7833</f>
        <v>LUVA DE ELETROFUSAO DE POLIETILENO DE ALTA DENSIDADE (PEAD),RESINA PE80/100, PARA DE=125MM. FORNECIMENTO</v>
      </c>
      <c r="C7833" s="197" t="s">
        <v>15127</v>
      </c>
      <c r="D7833" s="197" t="s">
        <v>15152</v>
      </c>
      <c r="I7833" s="197" t="s">
        <v>30</v>
      </c>
      <c r="J7833" s="197" t="n">
        <v>42.35</v>
      </c>
    </row>
    <row r="7834" customFormat="false" ht="12.75" hidden="true" customHeight="false" outlineLevel="0" collapsed="false">
      <c r="A7834" s="197" t="s">
        <v>15154</v>
      </c>
      <c r="B7834" s="197" t="str">
        <f aca="false">C7834&amp;D7834&amp;E7834&amp;F7834&amp;G7834&amp;H7834</f>
        <v>LUVA DE ELETROFUSAO DE POLIETILENO DE ALTA DENSIDADE (PEAD),RESINA PE80/100, PARA DE=140MM. FORNECIMENTO</v>
      </c>
      <c r="C7834" s="197" t="s">
        <v>15127</v>
      </c>
      <c r="D7834" s="197" t="s">
        <v>15155</v>
      </c>
      <c r="I7834" s="197" t="s">
        <v>30</v>
      </c>
      <c r="J7834" s="197" t="n">
        <v>77.02</v>
      </c>
    </row>
    <row r="7835" customFormat="false" ht="12.75" hidden="true" customHeight="false" outlineLevel="0" collapsed="false">
      <c r="A7835" s="197" t="s">
        <v>15156</v>
      </c>
      <c r="B7835" s="197" t="str">
        <f aca="false">C7835&amp;D7835&amp;E7835&amp;F7835&amp;G7835&amp;H7835</f>
        <v>LUVA DE ELETROFUSAO DE POLIETILENO DE ALTA DENSIDADE (PEAD),RESINA PE80/100, PARA DE=140MM. FORNECIMENTO</v>
      </c>
      <c r="C7835" s="197" t="s">
        <v>15127</v>
      </c>
      <c r="D7835" s="197" t="s">
        <v>15155</v>
      </c>
      <c r="I7835" s="197" t="s">
        <v>30</v>
      </c>
      <c r="J7835" s="197" t="n">
        <v>77.02</v>
      </c>
    </row>
    <row r="7836" customFormat="false" ht="12.75" hidden="true" customHeight="false" outlineLevel="0" collapsed="false">
      <c r="A7836" s="197" t="s">
        <v>15157</v>
      </c>
      <c r="B7836" s="197" t="str">
        <f aca="false">C7836&amp;D7836&amp;E7836&amp;F7836&amp;G7836&amp;H7836</f>
        <v>LUVA DE ELETROFUSAO DE POLIETILENO DE ALTA DENSIDADE (PEAD),RESINA PE80/100, PARA DE=160MM. FORNECIMENTO</v>
      </c>
      <c r="C7836" s="197" t="s">
        <v>15127</v>
      </c>
      <c r="D7836" s="197" t="s">
        <v>15158</v>
      </c>
      <c r="I7836" s="197" t="s">
        <v>30</v>
      </c>
      <c r="J7836" s="197" t="n">
        <v>82.51</v>
      </c>
    </row>
    <row r="7837" customFormat="false" ht="12.75" hidden="true" customHeight="false" outlineLevel="0" collapsed="false">
      <c r="A7837" s="197" t="s">
        <v>15159</v>
      </c>
      <c r="B7837" s="197" t="str">
        <f aca="false">C7837&amp;D7837&amp;E7837&amp;F7837&amp;G7837&amp;H7837</f>
        <v>LUVA DE ELETROFUSAO DE POLIETILENO DE ALTA DENSIDADE (PEAD),RESINA PE80/100, PARA DE=160MM. FORNECIMENTO</v>
      </c>
      <c r="C7837" s="197" t="s">
        <v>15127</v>
      </c>
      <c r="D7837" s="197" t="s">
        <v>15158</v>
      </c>
      <c r="I7837" s="197" t="s">
        <v>30</v>
      </c>
      <c r="J7837" s="197" t="n">
        <v>82.51</v>
      </c>
    </row>
    <row r="7838" customFormat="false" ht="12.75" hidden="true" customHeight="false" outlineLevel="0" collapsed="false">
      <c r="A7838" s="197" t="s">
        <v>15160</v>
      </c>
      <c r="B7838" s="197" t="str">
        <f aca="false">C7838&amp;D7838&amp;E7838&amp;F7838&amp;G7838&amp;H7838</f>
        <v>LUVA DE ELETROFUSAO DE POLIETILENO DE ALTA DENSIDADE (PEAD),RESINA PE80/100, PARA DE=180MM. FORNECIMENTO</v>
      </c>
      <c r="C7838" s="197" t="s">
        <v>15127</v>
      </c>
      <c r="D7838" s="197" t="s">
        <v>15161</v>
      </c>
      <c r="I7838" s="197" t="s">
        <v>30</v>
      </c>
      <c r="J7838" s="197" t="n">
        <v>111.64</v>
      </c>
    </row>
    <row r="7839" customFormat="false" ht="12.75" hidden="true" customHeight="false" outlineLevel="0" collapsed="false">
      <c r="A7839" s="197" t="s">
        <v>15162</v>
      </c>
      <c r="B7839" s="197" t="str">
        <f aca="false">C7839&amp;D7839&amp;E7839&amp;F7839&amp;G7839&amp;H7839</f>
        <v>LUVA DE ELETROFUSAO DE POLIETILENO DE ALTA DENSIDADE (PEAD),RESINA PE80/100, PARA DE=180MM. FORNECIMENTO</v>
      </c>
      <c r="C7839" s="197" t="s">
        <v>15127</v>
      </c>
      <c r="D7839" s="197" t="s">
        <v>15161</v>
      </c>
      <c r="I7839" s="197" t="s">
        <v>30</v>
      </c>
      <c r="J7839" s="197" t="n">
        <v>111.64</v>
      </c>
    </row>
    <row r="7840" customFormat="false" ht="12.75" hidden="true" customHeight="false" outlineLevel="0" collapsed="false">
      <c r="A7840" s="197" t="s">
        <v>15163</v>
      </c>
      <c r="B7840" s="197" t="str">
        <f aca="false">C7840&amp;D7840&amp;E7840&amp;F7840&amp;G7840&amp;H7840</f>
        <v>LUVA DE ELETROFUSAO DE POLIETILENO DE ALTA DENSIDADE (PEAD),RESINA PE80/100, PARA DE=200MM. FORNECIMENTO</v>
      </c>
      <c r="C7840" s="197" t="s">
        <v>15127</v>
      </c>
      <c r="D7840" s="197" t="s">
        <v>15164</v>
      </c>
      <c r="I7840" s="197" t="s">
        <v>30</v>
      </c>
      <c r="J7840" s="197" t="n">
        <v>145.95</v>
      </c>
    </row>
    <row r="7841" customFormat="false" ht="12.75" hidden="true" customHeight="false" outlineLevel="0" collapsed="false">
      <c r="A7841" s="197" t="s">
        <v>15165</v>
      </c>
      <c r="B7841" s="197" t="str">
        <f aca="false">C7841&amp;D7841&amp;E7841&amp;F7841&amp;G7841&amp;H7841</f>
        <v>LUVA DE ELETROFUSAO DE POLIETILENO DE ALTA DENSIDADE (PEAD),RESINA PE80/100, PARA DE=200MM. FORNECIMENTO</v>
      </c>
      <c r="C7841" s="197" t="s">
        <v>15127</v>
      </c>
      <c r="D7841" s="197" t="s">
        <v>15164</v>
      </c>
      <c r="I7841" s="197" t="s">
        <v>30</v>
      </c>
      <c r="J7841" s="197" t="n">
        <v>145.95</v>
      </c>
    </row>
    <row r="7842" customFormat="false" ht="12.75" hidden="true" customHeight="false" outlineLevel="0" collapsed="false">
      <c r="A7842" s="197" t="s">
        <v>15166</v>
      </c>
      <c r="B7842" s="197" t="str">
        <f aca="false">C7842&amp;D7842&amp;E7842&amp;F7842&amp;G7842&amp;H7842</f>
        <v>LUVA DE ELETROFUSAO DE POLIETILENO DE ALTA DENSIDADE (PEAD),RESINA PE80/100, PARA DE=225MM. FORNECIMENTO</v>
      </c>
      <c r="C7842" s="197" t="s">
        <v>15127</v>
      </c>
      <c r="D7842" s="197" t="s">
        <v>15167</v>
      </c>
      <c r="I7842" s="197" t="s">
        <v>30</v>
      </c>
      <c r="J7842" s="197" t="n">
        <v>187.32</v>
      </c>
    </row>
    <row r="7843" customFormat="false" ht="12.75" hidden="true" customHeight="false" outlineLevel="0" collapsed="false">
      <c r="A7843" s="197" t="s">
        <v>15168</v>
      </c>
      <c r="B7843" s="197" t="str">
        <f aca="false">C7843&amp;D7843&amp;E7843&amp;F7843&amp;G7843&amp;H7843</f>
        <v>LUVA DE ELETROFUSAO DE POLIETILENO DE ALTA DENSIDADE (PEAD),RESINA PE80/100, PARA DE=225MM. FORNECIMENTO</v>
      </c>
      <c r="C7843" s="197" t="s">
        <v>15127</v>
      </c>
      <c r="D7843" s="197" t="s">
        <v>15167</v>
      </c>
      <c r="I7843" s="197" t="s">
        <v>30</v>
      </c>
      <c r="J7843" s="197" t="n">
        <v>187.32</v>
      </c>
    </row>
    <row r="7844" customFormat="false" ht="12.75" hidden="true" customHeight="false" outlineLevel="0" collapsed="false">
      <c r="A7844" s="197" t="s">
        <v>15169</v>
      </c>
      <c r="B7844" s="197" t="str">
        <f aca="false">C7844&amp;D7844&amp;E7844&amp;F7844&amp;G7844&amp;H7844</f>
        <v>LUVA DE ELETROFUSAO DE POLIETILENO DE ALTA DENSIDADE (PEAD),RESINA PE80/100, PARA DE=250MM. FORNECIMENTO</v>
      </c>
      <c r="C7844" s="197" t="s">
        <v>15127</v>
      </c>
      <c r="D7844" s="197" t="s">
        <v>15170</v>
      </c>
      <c r="I7844" s="197" t="s">
        <v>30</v>
      </c>
      <c r="J7844" s="197" t="n">
        <v>207.65</v>
      </c>
    </row>
    <row r="7845" customFormat="false" ht="12.75" hidden="true" customHeight="false" outlineLevel="0" collapsed="false">
      <c r="A7845" s="197" t="s">
        <v>15171</v>
      </c>
      <c r="B7845" s="197" t="str">
        <f aca="false">C7845&amp;D7845&amp;E7845&amp;F7845&amp;G7845&amp;H7845</f>
        <v>LUVA DE ELETROFUSAO DE POLIETILENO DE ALTA DENSIDADE (PEAD),RESINA PE80/100, PARA DE=250MM. FORNECIMENTO</v>
      </c>
      <c r="C7845" s="197" t="s">
        <v>15127</v>
      </c>
      <c r="D7845" s="197" t="s">
        <v>15170</v>
      </c>
      <c r="I7845" s="197" t="s">
        <v>30</v>
      </c>
      <c r="J7845" s="197" t="n">
        <v>207.65</v>
      </c>
    </row>
    <row r="7846" customFormat="false" ht="12.75" hidden="true" customHeight="false" outlineLevel="0" collapsed="false">
      <c r="A7846" s="197" t="s">
        <v>15172</v>
      </c>
      <c r="B7846" s="197" t="str">
        <f aca="false">C7846&amp;D7846&amp;E7846&amp;F7846&amp;G7846&amp;H7846</f>
        <v>LUVA DE ELETROFUSAO DE POLIETILENO DE ALTA DENSIDADE (PEAD),RESINA PE80/100, PARA DE=280MM. FORNECIMENTO</v>
      </c>
      <c r="C7846" s="197" t="s">
        <v>15127</v>
      </c>
      <c r="D7846" s="197" t="s">
        <v>15173</v>
      </c>
      <c r="I7846" s="197" t="s">
        <v>30</v>
      </c>
      <c r="J7846" s="197" t="n">
        <v>501.48</v>
      </c>
    </row>
    <row r="7847" customFormat="false" ht="12.75" hidden="true" customHeight="false" outlineLevel="0" collapsed="false">
      <c r="A7847" s="197" t="s">
        <v>15174</v>
      </c>
      <c r="B7847" s="197" t="str">
        <f aca="false">C7847&amp;D7847&amp;E7847&amp;F7847&amp;G7847&amp;H7847</f>
        <v>LUVA DE ELETROFUSAO DE POLIETILENO DE ALTA DENSIDADE (PEAD),RESINA PE80/100, PARA DE=280MM. FORNECIMENTO</v>
      </c>
      <c r="C7847" s="197" t="s">
        <v>15127</v>
      </c>
      <c r="D7847" s="197" t="s">
        <v>15173</v>
      </c>
      <c r="I7847" s="197" t="s">
        <v>30</v>
      </c>
      <c r="J7847" s="197" t="n">
        <v>501.48</v>
      </c>
    </row>
    <row r="7848" customFormat="false" ht="12.75" hidden="true" customHeight="false" outlineLevel="0" collapsed="false">
      <c r="A7848" s="197" t="s">
        <v>15175</v>
      </c>
      <c r="B7848" s="197" t="str">
        <f aca="false">C7848&amp;D7848&amp;E7848&amp;F7848&amp;G7848&amp;H7848</f>
        <v>LUVA DE ELETROFUSAO DE POLIETILENO DE ALTA DENSIDADE (PEAD),RESINA PE80/100, PARA DE=315MM. FORNECIMENTO</v>
      </c>
      <c r="C7848" s="197" t="s">
        <v>15127</v>
      </c>
      <c r="D7848" s="197" t="s">
        <v>15176</v>
      </c>
      <c r="I7848" s="197" t="s">
        <v>30</v>
      </c>
      <c r="J7848" s="197" t="n">
        <v>526.79</v>
      </c>
    </row>
    <row r="7849" customFormat="false" ht="12.75" hidden="true" customHeight="false" outlineLevel="0" collapsed="false">
      <c r="A7849" s="197" t="s">
        <v>15177</v>
      </c>
      <c r="B7849" s="197" t="str">
        <f aca="false">C7849&amp;D7849&amp;E7849&amp;F7849&amp;G7849&amp;H7849</f>
        <v>LUVA DE ELETROFUSAO DE POLIETILENO DE ALTA DENSIDADE (PEAD),RESINA PE80/100, PARA DE=315MM. FORNECIMENTO</v>
      </c>
      <c r="C7849" s="197" t="s">
        <v>15127</v>
      </c>
      <c r="D7849" s="197" t="s">
        <v>15176</v>
      </c>
      <c r="I7849" s="197" t="s">
        <v>30</v>
      </c>
      <c r="J7849" s="197" t="n">
        <v>526.79</v>
      </c>
    </row>
    <row r="7850" customFormat="false" ht="12.75" hidden="true" customHeight="false" outlineLevel="0" collapsed="false">
      <c r="A7850" s="197" t="s">
        <v>15178</v>
      </c>
      <c r="B7850" s="197" t="str">
        <f aca="false">C7850&amp;D7850&amp;E7850&amp;F7850&amp;G7850&amp;H7850</f>
        <v>LUVA DE ELETROFUSAO DE POLIETILENO DE ALTA DENSIDADE (PEAD),RESINA PE80/100, PARA DE=355MM. FORNECIMENTO</v>
      </c>
      <c r="C7850" s="197" t="s">
        <v>15127</v>
      </c>
      <c r="D7850" s="197" t="s">
        <v>15179</v>
      </c>
      <c r="I7850" s="197" t="s">
        <v>30</v>
      </c>
      <c r="J7850" s="197" t="n">
        <v>775.75</v>
      </c>
    </row>
    <row r="7851" customFormat="false" ht="12.75" hidden="true" customHeight="false" outlineLevel="0" collapsed="false">
      <c r="A7851" s="197" t="s">
        <v>15180</v>
      </c>
      <c r="B7851" s="197" t="str">
        <f aca="false">C7851&amp;D7851&amp;E7851&amp;F7851&amp;G7851&amp;H7851</f>
        <v>LUVA DE ELETROFUSAO DE POLIETILENO DE ALTA DENSIDADE (PEAD),RESINA PE80/100, PARA DE=355MM. FORNECIMENTO</v>
      </c>
      <c r="C7851" s="197" t="s">
        <v>15127</v>
      </c>
      <c r="D7851" s="197" t="s">
        <v>15179</v>
      </c>
      <c r="I7851" s="197" t="s">
        <v>30</v>
      </c>
      <c r="J7851" s="197" t="n">
        <v>775.75</v>
      </c>
    </row>
    <row r="7852" customFormat="false" ht="12.75" hidden="true" customHeight="false" outlineLevel="0" collapsed="false">
      <c r="A7852" s="197" t="s">
        <v>15181</v>
      </c>
      <c r="B7852" s="197" t="str">
        <f aca="false">C7852&amp;D7852&amp;E7852&amp;F7852&amp;G7852&amp;H7852</f>
        <v>LUVA DE ELETROFUSAO DE POLIETILENO DE ALTA DENSIDADE (PEAD),RESINA PE80/100, PARA DE=400MM. FORNECIMENTO</v>
      </c>
      <c r="C7852" s="197" t="s">
        <v>15127</v>
      </c>
      <c r="D7852" s="197" t="s">
        <v>15182</v>
      </c>
      <c r="I7852" s="197" t="s">
        <v>30</v>
      </c>
      <c r="J7852" s="197" t="n">
        <v>1845.66</v>
      </c>
    </row>
    <row r="7853" customFormat="false" ht="12.75" hidden="true" customHeight="false" outlineLevel="0" collapsed="false">
      <c r="A7853" s="197" t="s">
        <v>15183</v>
      </c>
      <c r="B7853" s="197" t="str">
        <f aca="false">C7853&amp;D7853&amp;E7853&amp;F7853&amp;G7853&amp;H7853</f>
        <v>LUVA DE ELETROFUSAO DE POLIETILENO DE ALTA DENSIDADE (PEAD),RESINA PE80/100, PARA DE=400MM. FORNECIMENTO</v>
      </c>
      <c r="C7853" s="197" t="s">
        <v>15127</v>
      </c>
      <c r="D7853" s="197" t="s">
        <v>15182</v>
      </c>
      <c r="I7853" s="197" t="s">
        <v>30</v>
      </c>
      <c r="J7853" s="197" t="n">
        <v>1845.66</v>
      </c>
    </row>
    <row r="7854" customFormat="false" ht="12.75" hidden="true" customHeight="false" outlineLevel="0" collapsed="false">
      <c r="A7854" s="197" t="s">
        <v>15184</v>
      </c>
      <c r="B7854" s="197" t="str">
        <f aca="false">C7854&amp;D7854&amp;E7854&amp;F7854&amp;G7854&amp;H7854</f>
        <v>TUBO PRFV DEFOFO COM JUNTA ELASTICA INTEGRADA, CLASSE PN-6,COM DIAMETRO DE 50MM / SN 5000N/M². FORNECIMENTO</v>
      </c>
      <c r="C7854" s="197" t="s">
        <v>15185</v>
      </c>
      <c r="D7854" s="197" t="s">
        <v>15186</v>
      </c>
      <c r="I7854" s="197" t="s">
        <v>338</v>
      </c>
      <c r="J7854" s="197" t="n">
        <v>18.63</v>
      </c>
    </row>
    <row r="7855" customFormat="false" ht="12.75" hidden="true" customHeight="false" outlineLevel="0" collapsed="false">
      <c r="A7855" s="197" t="s">
        <v>15187</v>
      </c>
      <c r="B7855" s="197" t="str">
        <f aca="false">C7855&amp;D7855&amp;E7855&amp;F7855&amp;G7855&amp;H7855</f>
        <v>TUBO PRFV DEFOFO COM JUNTA ELASTICA INTEGRADA, CLASSE PN-6,COM DIAMETRO DE 50MM / SN 5000N/M². FORNECIMENTO</v>
      </c>
      <c r="C7855" s="197" t="s">
        <v>15185</v>
      </c>
      <c r="D7855" s="197" t="s">
        <v>15186</v>
      </c>
      <c r="I7855" s="197" t="s">
        <v>338</v>
      </c>
      <c r="J7855" s="197" t="n">
        <v>18.63</v>
      </c>
    </row>
    <row r="7856" customFormat="false" ht="12.75" hidden="true" customHeight="false" outlineLevel="0" collapsed="false">
      <c r="A7856" s="197" t="s">
        <v>15188</v>
      </c>
      <c r="B7856" s="197" t="str">
        <f aca="false">C7856&amp;D7856&amp;E7856&amp;F7856&amp;G7856&amp;H7856</f>
        <v>TUBO PRFV DEFOFO COM JUNTA ELASTICA INTEGRADA, CLASSE PN-6,COM DIAMETRO DE 100MM / SN 5000N/M². FORNECIMENTO</v>
      </c>
      <c r="C7856" s="197" t="s">
        <v>15185</v>
      </c>
      <c r="D7856" s="197" t="s">
        <v>15189</v>
      </c>
      <c r="I7856" s="197" t="s">
        <v>338</v>
      </c>
      <c r="J7856" s="197" t="n">
        <v>37.42</v>
      </c>
    </row>
    <row r="7857" customFormat="false" ht="12.75" hidden="true" customHeight="false" outlineLevel="0" collapsed="false">
      <c r="A7857" s="197" t="s">
        <v>15190</v>
      </c>
      <c r="B7857" s="197" t="str">
        <f aca="false">C7857&amp;D7857&amp;E7857&amp;F7857&amp;G7857&amp;H7857</f>
        <v>TUBO PRFV DEFOFO COM JUNTA ELASTICA INTEGRADA, CLASSE PN-6,COM DIAMETRO DE 100MM / SN 5000N/M². FORNECIMENTO</v>
      </c>
      <c r="C7857" s="197" t="s">
        <v>15185</v>
      </c>
      <c r="D7857" s="197" t="s">
        <v>15189</v>
      </c>
      <c r="I7857" s="197" t="s">
        <v>338</v>
      </c>
      <c r="J7857" s="197" t="n">
        <v>37.42</v>
      </c>
    </row>
    <row r="7858" customFormat="false" ht="12.75" hidden="true" customHeight="false" outlineLevel="0" collapsed="false">
      <c r="A7858" s="197" t="s">
        <v>15191</v>
      </c>
      <c r="B7858" s="197" t="str">
        <f aca="false">C7858&amp;D7858&amp;E7858&amp;F7858&amp;G7858&amp;H7858</f>
        <v>TUBO PRFV DEFOFO COM JUNTA ELASTICA INTEGRADA, CLASSE PN-6,COM DIAMETRO DE 150MM / SN 5000N/M2. FORNECIMENTO</v>
      </c>
      <c r="C7858" s="197" t="s">
        <v>15185</v>
      </c>
      <c r="D7858" s="197" t="s">
        <v>15192</v>
      </c>
      <c r="I7858" s="197" t="s">
        <v>338</v>
      </c>
      <c r="J7858" s="197" t="n">
        <v>54.64</v>
      </c>
    </row>
    <row r="7859" customFormat="false" ht="12.75" hidden="true" customHeight="false" outlineLevel="0" collapsed="false">
      <c r="A7859" s="197" t="s">
        <v>15193</v>
      </c>
      <c r="B7859" s="197" t="str">
        <f aca="false">C7859&amp;D7859&amp;E7859&amp;F7859&amp;G7859&amp;H7859</f>
        <v>TUBO PRFV DEFOFO COM JUNTA ELASTICA INTEGRADA, CLASSE PN-6,COM DIAMETRO DE 150MM / SN 5000N/M2. FORNECIMENTO</v>
      </c>
      <c r="C7859" s="197" t="s">
        <v>15185</v>
      </c>
      <c r="D7859" s="197" t="s">
        <v>15192</v>
      </c>
      <c r="I7859" s="197" t="s">
        <v>338</v>
      </c>
      <c r="J7859" s="197" t="n">
        <v>54.64</v>
      </c>
    </row>
    <row r="7860" customFormat="false" ht="12.75" hidden="true" customHeight="false" outlineLevel="0" collapsed="false">
      <c r="A7860" s="197" t="s">
        <v>15194</v>
      </c>
      <c r="B7860" s="197" t="str">
        <f aca="false">C7860&amp;D7860&amp;E7860&amp;F7860&amp;G7860&amp;H7860</f>
        <v>TUBO PRFV DEFOFO COM JUNTA ELASTICA INTEGRADA, CLASSE PN-6,COM DIAMETRO DE 200MM / SN 5000N/M². FORNECIMENTO</v>
      </c>
      <c r="C7860" s="197" t="s">
        <v>15185</v>
      </c>
      <c r="D7860" s="197" t="s">
        <v>15195</v>
      </c>
      <c r="I7860" s="197" t="s">
        <v>338</v>
      </c>
      <c r="J7860" s="197" t="n">
        <v>80.56</v>
      </c>
    </row>
    <row r="7861" customFormat="false" ht="12.75" hidden="true" customHeight="false" outlineLevel="0" collapsed="false">
      <c r="A7861" s="197" t="s">
        <v>15196</v>
      </c>
      <c r="B7861" s="197" t="str">
        <f aca="false">C7861&amp;D7861&amp;E7861&amp;F7861&amp;G7861&amp;H7861</f>
        <v>TUBO PRFV DEFOFO COM JUNTA ELASTICA INTEGRADA, CLASSE PN-6,COM DIAMETRO DE 200MM / SN 5000N/M². FORNECIMENTO</v>
      </c>
      <c r="C7861" s="197" t="s">
        <v>15185</v>
      </c>
      <c r="D7861" s="197" t="s">
        <v>15195</v>
      </c>
      <c r="I7861" s="197" t="s">
        <v>338</v>
      </c>
      <c r="J7861" s="197" t="n">
        <v>80.56</v>
      </c>
    </row>
    <row r="7862" customFormat="false" ht="12.75" hidden="true" customHeight="false" outlineLevel="0" collapsed="false">
      <c r="A7862" s="197" t="s">
        <v>15197</v>
      </c>
      <c r="B7862" s="197" t="str">
        <f aca="false">C7862&amp;D7862&amp;E7862&amp;F7862&amp;G7862&amp;H7862</f>
        <v>TUBO PRFV DEFOFO COM JUNTA ELASTICA INTEGRADA, CLASSE PN-6,COM DIAMETRO DE 250MM / SN 5000N/M². FORNECIMENTO</v>
      </c>
      <c r="C7862" s="197" t="s">
        <v>15185</v>
      </c>
      <c r="D7862" s="197" t="s">
        <v>15198</v>
      </c>
      <c r="I7862" s="197" t="s">
        <v>338</v>
      </c>
      <c r="J7862" s="197" t="n">
        <v>103.13</v>
      </c>
    </row>
    <row r="7863" customFormat="false" ht="12.75" hidden="true" customHeight="false" outlineLevel="0" collapsed="false">
      <c r="A7863" s="197" t="s">
        <v>15199</v>
      </c>
      <c r="B7863" s="197" t="str">
        <f aca="false">C7863&amp;D7863&amp;E7863&amp;F7863&amp;G7863&amp;H7863</f>
        <v>TUBO PRFV DEFOFO COM JUNTA ELASTICA INTEGRADA, CLASSE PN-6,COM DIAMETRO DE 250MM / SN 5000N/M². FORNECIMENTO</v>
      </c>
      <c r="C7863" s="197" t="s">
        <v>15185</v>
      </c>
      <c r="D7863" s="197" t="s">
        <v>15198</v>
      </c>
      <c r="I7863" s="197" t="s">
        <v>338</v>
      </c>
      <c r="J7863" s="197" t="n">
        <v>103.13</v>
      </c>
    </row>
    <row r="7864" customFormat="false" ht="12.75" hidden="true" customHeight="false" outlineLevel="0" collapsed="false">
      <c r="A7864" s="197" t="s">
        <v>15200</v>
      </c>
      <c r="B7864" s="197" t="str">
        <f aca="false">C7864&amp;D7864&amp;E7864&amp;F7864&amp;G7864&amp;H7864</f>
        <v>TUBO PRFV DEFOFO COM JUNTA ELASTICA INTEGRADA, CLASSE PN-6,COM DIAMETRO DE 300MM / SN 5000 N/M2. FORNECIMENTO</v>
      </c>
      <c r="C7864" s="197" t="s">
        <v>15185</v>
      </c>
      <c r="D7864" s="197" t="s">
        <v>15201</v>
      </c>
      <c r="I7864" s="197" t="s">
        <v>338</v>
      </c>
      <c r="J7864" s="197" t="n">
        <v>215.21</v>
      </c>
    </row>
    <row r="7865" customFormat="false" ht="12.75" hidden="true" customHeight="false" outlineLevel="0" collapsed="false">
      <c r="A7865" s="197" t="s">
        <v>15202</v>
      </c>
      <c r="B7865" s="197" t="str">
        <f aca="false">C7865&amp;D7865&amp;E7865&amp;F7865&amp;G7865&amp;H7865</f>
        <v>TUBO PRFV DEFOFO COM JUNTA ELASTICA INTEGRADA, CLASSE PN-6,COM DIAMETRO DE 300MM / SN 5000 N/M2. FORNECIMENTO</v>
      </c>
      <c r="C7865" s="197" t="s">
        <v>15185</v>
      </c>
      <c r="D7865" s="197" t="s">
        <v>15201</v>
      </c>
      <c r="I7865" s="197" t="s">
        <v>338</v>
      </c>
      <c r="J7865" s="197" t="n">
        <v>215.21</v>
      </c>
    </row>
    <row r="7866" customFormat="false" ht="12.75" hidden="true" customHeight="false" outlineLevel="0" collapsed="false">
      <c r="A7866" s="197" t="s">
        <v>15203</v>
      </c>
      <c r="B7866" s="197" t="str">
        <f aca="false">C7866&amp;D7866&amp;E7866&amp;F7866&amp;G7866&amp;H7866</f>
        <v>TUBO PRFV DEFOFO COM JUNTA ELASTICA INTEGRADA, CLASSE PN-6,COM DIAMETRO DE 350MM / SN 5000 N/M2. FORNECIMENTO</v>
      </c>
      <c r="C7866" s="197" t="s">
        <v>15185</v>
      </c>
      <c r="D7866" s="197" t="s">
        <v>15204</v>
      </c>
      <c r="I7866" s="197" t="s">
        <v>338</v>
      </c>
      <c r="J7866" s="197" t="n">
        <v>269.77</v>
      </c>
    </row>
    <row r="7867" customFormat="false" ht="12.75" hidden="true" customHeight="false" outlineLevel="0" collapsed="false">
      <c r="A7867" s="197" t="s">
        <v>15205</v>
      </c>
      <c r="B7867" s="197" t="str">
        <f aca="false">C7867&amp;D7867&amp;E7867&amp;F7867&amp;G7867&amp;H7867</f>
        <v>TUBO PRFV DEFOFO COM JUNTA ELASTICA INTEGRADA, CLASSE PN-6,COM DIAMETRO DE 350MM / SN 5000 N/M2. FORNECIMENTO</v>
      </c>
      <c r="C7867" s="197" t="s">
        <v>15185</v>
      </c>
      <c r="D7867" s="197" t="s">
        <v>15204</v>
      </c>
      <c r="I7867" s="197" t="s">
        <v>338</v>
      </c>
      <c r="J7867" s="197" t="n">
        <v>269.77</v>
      </c>
    </row>
    <row r="7868" customFormat="false" ht="12.75" hidden="true" customHeight="false" outlineLevel="0" collapsed="false">
      <c r="A7868" s="197" t="s">
        <v>15206</v>
      </c>
      <c r="B7868" s="197" t="str">
        <f aca="false">C7868&amp;D7868&amp;E7868&amp;F7868&amp;G7868&amp;H7868</f>
        <v>TUBO PRFV DEFOFO COM JUNTA ELASTICA INTEGRADA, CLASSE PN-6,COM DIAMETRO DE 400MM / SN 5000 N/M2. FORNECIMENTO</v>
      </c>
      <c r="C7868" s="197" t="s">
        <v>15185</v>
      </c>
      <c r="D7868" s="197" t="s">
        <v>15207</v>
      </c>
      <c r="I7868" s="197" t="s">
        <v>338</v>
      </c>
      <c r="J7868" s="197" t="n">
        <v>320.26</v>
      </c>
    </row>
    <row r="7869" customFormat="false" ht="12.75" hidden="true" customHeight="false" outlineLevel="0" collapsed="false">
      <c r="A7869" s="197" t="s">
        <v>15208</v>
      </c>
      <c r="B7869" s="197" t="str">
        <f aca="false">C7869&amp;D7869&amp;E7869&amp;F7869&amp;G7869&amp;H7869</f>
        <v>TUBO PRFV DEFOFO COM JUNTA ELASTICA INTEGRADA, CLASSE PN-6,COM DIAMETRO DE 400MM / SN 5000 N/M2. FORNECIMENTO</v>
      </c>
      <c r="C7869" s="197" t="s">
        <v>15185</v>
      </c>
      <c r="D7869" s="197" t="s">
        <v>15207</v>
      </c>
      <c r="I7869" s="197" t="s">
        <v>338</v>
      </c>
      <c r="J7869" s="197" t="n">
        <v>320.26</v>
      </c>
    </row>
    <row r="7870" customFormat="false" ht="12.75" hidden="true" customHeight="false" outlineLevel="0" collapsed="false">
      <c r="A7870" s="197" t="s">
        <v>15209</v>
      </c>
      <c r="B7870" s="197" t="str">
        <f aca="false">C7870&amp;D7870&amp;E7870&amp;F7870&amp;G7870&amp;H7870</f>
        <v>TUBO PRFV DEFOFO COM JUNTA ELASTICA INTEGRADA, CLASSE PN-6,COM DIAMETRO DE 500MM / 5000 N/M2. FORNECIMENTO</v>
      </c>
      <c r="C7870" s="197" t="s">
        <v>15185</v>
      </c>
      <c r="D7870" s="197" t="s">
        <v>15210</v>
      </c>
      <c r="I7870" s="197" t="s">
        <v>338</v>
      </c>
      <c r="J7870" s="197" t="n">
        <v>457.08</v>
      </c>
    </row>
    <row r="7871" customFormat="false" ht="12.75" hidden="true" customHeight="false" outlineLevel="0" collapsed="false">
      <c r="A7871" s="197" t="s">
        <v>15211</v>
      </c>
      <c r="B7871" s="197" t="str">
        <f aca="false">C7871&amp;D7871&amp;E7871&amp;F7871&amp;G7871&amp;H7871</f>
        <v>TUBO PRFV DEFOFO COM JUNTA ELASTICA INTEGRADA, CLASSE PN-6,COM DIAMETRO DE 500MM / 5000 N/M2. FORNECIMENTO</v>
      </c>
      <c r="C7871" s="197" t="s">
        <v>15185</v>
      </c>
      <c r="D7871" s="197" t="s">
        <v>15210</v>
      </c>
      <c r="I7871" s="197" t="s">
        <v>338</v>
      </c>
      <c r="J7871" s="197" t="n">
        <v>457.08</v>
      </c>
    </row>
    <row r="7872" customFormat="false" ht="12.75" hidden="true" customHeight="false" outlineLevel="0" collapsed="false">
      <c r="A7872" s="197" t="s">
        <v>15212</v>
      </c>
      <c r="B7872" s="197" t="str">
        <f aca="false">C7872&amp;D7872&amp;E7872&amp;F7872&amp;G7872&amp;H7872</f>
        <v>TUBO PRFV DEFOFO COM JUNTA ELASTICA INTEGRADA, CLASSE PN-6,COM DIAMETRO DE 600MM / SN 5000N/M2. FORNECIMENTO</v>
      </c>
      <c r="C7872" s="197" t="s">
        <v>15185</v>
      </c>
      <c r="D7872" s="197" t="s">
        <v>15213</v>
      </c>
      <c r="I7872" s="197" t="s">
        <v>338</v>
      </c>
      <c r="J7872" s="197" t="n">
        <v>623.6</v>
      </c>
    </row>
    <row r="7873" customFormat="false" ht="12.75" hidden="true" customHeight="false" outlineLevel="0" collapsed="false">
      <c r="A7873" s="197" t="s">
        <v>15214</v>
      </c>
      <c r="B7873" s="197" t="str">
        <f aca="false">C7873&amp;D7873&amp;E7873&amp;F7873&amp;G7873&amp;H7873</f>
        <v>TUBO PRFV DEFOFO COM JUNTA ELASTICA INTEGRADA, CLASSE PN-6,COM DIAMETRO DE 600MM / SN 5000N/M2. FORNECIMENTO</v>
      </c>
      <c r="C7873" s="197" t="s">
        <v>15185</v>
      </c>
      <c r="D7873" s="197" t="s">
        <v>15213</v>
      </c>
      <c r="I7873" s="197" t="s">
        <v>338</v>
      </c>
      <c r="J7873" s="197" t="n">
        <v>623.6</v>
      </c>
    </row>
    <row r="7874" customFormat="false" ht="12.75" hidden="true" customHeight="false" outlineLevel="0" collapsed="false">
      <c r="A7874" s="197" t="s">
        <v>15215</v>
      </c>
      <c r="B7874" s="197" t="str">
        <f aca="false">C7874&amp;D7874&amp;E7874&amp;F7874&amp;G7874&amp;H7874</f>
        <v>TUBO PRFV DEFOFO COM JUNTA ELASTICA INTEGRADA, CLASSE PN-6,COM DIAMETRO DE 700MM / SN 5000N/M2. FORNECIMENTO</v>
      </c>
      <c r="C7874" s="197" t="s">
        <v>15185</v>
      </c>
      <c r="D7874" s="197" t="s">
        <v>15216</v>
      </c>
      <c r="I7874" s="197" t="s">
        <v>338</v>
      </c>
      <c r="J7874" s="197" t="n">
        <v>794.12</v>
      </c>
    </row>
    <row r="7875" customFormat="false" ht="12.75" hidden="true" customHeight="false" outlineLevel="0" collapsed="false">
      <c r="A7875" s="197" t="s">
        <v>15217</v>
      </c>
      <c r="B7875" s="197" t="str">
        <f aca="false">C7875&amp;D7875&amp;E7875&amp;F7875&amp;G7875&amp;H7875</f>
        <v>TUBO PRFV DEFOFO COM JUNTA ELASTICA INTEGRADA, CLASSE PN-6,COM DIAMETRO DE 700MM / SN 5000N/M2. FORNECIMENTO</v>
      </c>
      <c r="C7875" s="197" t="s">
        <v>15185</v>
      </c>
      <c r="D7875" s="197" t="s">
        <v>15216</v>
      </c>
      <c r="I7875" s="197" t="s">
        <v>338</v>
      </c>
      <c r="J7875" s="197" t="n">
        <v>794.12</v>
      </c>
    </row>
    <row r="7876" customFormat="false" ht="12.75" hidden="true" customHeight="false" outlineLevel="0" collapsed="false">
      <c r="A7876" s="197" t="s">
        <v>15218</v>
      </c>
      <c r="B7876" s="197" t="str">
        <f aca="false">C7876&amp;D7876&amp;E7876&amp;F7876&amp;G7876&amp;H7876</f>
        <v>TUBO PRFV DEFOFO COM JUNTA ELASTICA INTEGRADA, CLASSE PN-6,COM DIAMETRO DE 800MM / SN 5000 N/M2. FORNECIMENTO</v>
      </c>
      <c r="C7876" s="197" t="s">
        <v>15185</v>
      </c>
      <c r="D7876" s="197" t="s">
        <v>15219</v>
      </c>
      <c r="I7876" s="197" t="s">
        <v>338</v>
      </c>
      <c r="J7876" s="197" t="n">
        <v>1020.03</v>
      </c>
    </row>
    <row r="7877" customFormat="false" ht="12.75" hidden="true" customHeight="false" outlineLevel="0" collapsed="false">
      <c r="A7877" s="197" t="s">
        <v>15220</v>
      </c>
      <c r="B7877" s="197" t="str">
        <f aca="false">C7877&amp;D7877&amp;E7877&amp;F7877&amp;G7877&amp;H7877</f>
        <v>TUBO PRFV DEFOFO COM JUNTA ELASTICA INTEGRADA, CLASSE PN-6,COM DIAMETRO DE 800MM / SN 5000 N/M2. FORNECIMENTO</v>
      </c>
      <c r="C7877" s="197" t="s">
        <v>15185</v>
      </c>
      <c r="D7877" s="197" t="s">
        <v>15219</v>
      </c>
      <c r="I7877" s="197" t="s">
        <v>338</v>
      </c>
      <c r="J7877" s="197" t="n">
        <v>1020.03</v>
      </c>
    </row>
    <row r="7878" customFormat="false" ht="12.75" hidden="true" customHeight="false" outlineLevel="0" collapsed="false">
      <c r="A7878" s="197" t="s">
        <v>15221</v>
      </c>
      <c r="B7878" s="197" t="str">
        <f aca="false">C7878&amp;D7878&amp;E7878&amp;F7878&amp;G7878&amp;H7878</f>
        <v>TUBO PRFV DEFOFO COM JUNTA ELASTICA INTEGRADA, CLASSE PN-6,COM DIAMETRO DE 900MM / SN 5000 N/M2. FORNECIMENTO</v>
      </c>
      <c r="C7878" s="197" t="s">
        <v>15185</v>
      </c>
      <c r="D7878" s="197" t="s">
        <v>15222</v>
      </c>
      <c r="I7878" s="197" t="s">
        <v>338</v>
      </c>
      <c r="J7878" s="197" t="n">
        <v>1283.78</v>
      </c>
    </row>
    <row r="7879" customFormat="false" ht="12.75" hidden="true" customHeight="false" outlineLevel="0" collapsed="false">
      <c r="A7879" s="197" t="s">
        <v>15223</v>
      </c>
      <c r="B7879" s="197" t="str">
        <f aca="false">C7879&amp;D7879&amp;E7879&amp;F7879&amp;G7879&amp;H7879</f>
        <v>TUBO PRFV DEFOFO COM JUNTA ELASTICA INTEGRADA, CLASSE PN-6,COM DIAMETRO DE 900MM / SN 5000 N/M2. FORNECIMENTO</v>
      </c>
      <c r="C7879" s="197" t="s">
        <v>15185</v>
      </c>
      <c r="D7879" s="197" t="s">
        <v>15222</v>
      </c>
      <c r="I7879" s="197" t="s">
        <v>338</v>
      </c>
      <c r="J7879" s="197" t="n">
        <v>1283.78</v>
      </c>
    </row>
    <row r="7880" customFormat="false" ht="12.75" hidden="true" customHeight="false" outlineLevel="0" collapsed="false">
      <c r="A7880" s="197" t="s">
        <v>15224</v>
      </c>
      <c r="B7880" s="197" t="str">
        <f aca="false">C7880&amp;D7880&amp;E7880&amp;F7880&amp;G7880&amp;H7880</f>
        <v>TUBO PRFV DEFOFO COM JUNTA ELASTICA INTEGRADA, CLASSE PN-6,COM DIAMETRO DE 1000MM / SN 5000 N/M2. FORNECIMENTO</v>
      </c>
      <c r="C7880" s="197" t="s">
        <v>15185</v>
      </c>
      <c r="D7880" s="197" t="s">
        <v>15225</v>
      </c>
      <c r="I7880" s="197" t="s">
        <v>338</v>
      </c>
      <c r="J7880" s="197" t="n">
        <v>1490.58</v>
      </c>
    </row>
    <row r="7881" customFormat="false" ht="12.75" hidden="true" customHeight="false" outlineLevel="0" collapsed="false">
      <c r="A7881" s="197" t="s">
        <v>15226</v>
      </c>
      <c r="B7881" s="197" t="str">
        <f aca="false">C7881&amp;D7881&amp;E7881&amp;F7881&amp;G7881&amp;H7881</f>
        <v>TUBO PRFV DEFOFO COM JUNTA ELASTICA INTEGRADA, CLASSE PN-6,COM DIAMETRO DE 1000MM / SN 5000 N/M2. FORNECIMENTO</v>
      </c>
      <c r="C7881" s="197" t="s">
        <v>15185</v>
      </c>
      <c r="D7881" s="197" t="s">
        <v>15225</v>
      </c>
      <c r="I7881" s="197" t="s">
        <v>338</v>
      </c>
      <c r="J7881" s="197" t="n">
        <v>1490.58</v>
      </c>
    </row>
    <row r="7882" customFormat="false" ht="12.75" hidden="true" customHeight="false" outlineLevel="0" collapsed="false">
      <c r="A7882" s="197" t="s">
        <v>15227</v>
      </c>
      <c r="B7882" s="197" t="str">
        <f aca="false">C7882&amp;D7882&amp;E7882&amp;F7882&amp;G7882&amp;H7882</f>
        <v>TUBO PRFV DEFOFO COM JUNTA ELASTICA INTEGRADA, CLASSE PN-6,COM DIAMETRO DE 1200MM / SN 5000 N/M2. FORNECIMENTO</v>
      </c>
      <c r="C7882" s="197" t="s">
        <v>15185</v>
      </c>
      <c r="D7882" s="197" t="s">
        <v>15228</v>
      </c>
      <c r="I7882" s="197" t="s">
        <v>338</v>
      </c>
      <c r="J7882" s="197" t="n">
        <v>1944.95</v>
      </c>
    </row>
    <row r="7883" customFormat="false" ht="12.75" hidden="true" customHeight="false" outlineLevel="0" collapsed="false">
      <c r="A7883" s="197" t="s">
        <v>15229</v>
      </c>
      <c r="B7883" s="197" t="str">
        <f aca="false">C7883&amp;D7883&amp;E7883&amp;F7883&amp;G7883&amp;H7883</f>
        <v>TUBO PRFV DEFOFO COM JUNTA ELASTICA INTEGRADA, CLASSE PN-6,COM DIAMETRO DE 1200MM / SN 5000 N/M2. FORNECIMENTO</v>
      </c>
      <c r="C7883" s="197" t="s">
        <v>15185</v>
      </c>
      <c r="D7883" s="197" t="s">
        <v>15228</v>
      </c>
      <c r="I7883" s="197" t="s">
        <v>338</v>
      </c>
      <c r="J7883" s="197" t="n">
        <v>1944.95</v>
      </c>
    </row>
    <row r="7884" customFormat="false" ht="12.75" hidden="true" customHeight="false" outlineLevel="0" collapsed="false">
      <c r="A7884" s="197" t="s">
        <v>15230</v>
      </c>
      <c r="B7884" s="197" t="str">
        <f aca="false">C7884&amp;D7884&amp;E7884&amp;F7884&amp;G7884&amp;H7884</f>
        <v>TUBO PRFV DEFOFO COM JUNTA ELASTICA INTEGRADA, CLASSE PN-6,COM DIAMETRO DE 1300MM / SN 5000N/M². FORNECIMENTO</v>
      </c>
      <c r="C7884" s="197" t="s">
        <v>15185</v>
      </c>
      <c r="D7884" s="197" t="s">
        <v>15231</v>
      </c>
      <c r="I7884" s="197" t="s">
        <v>338</v>
      </c>
      <c r="J7884" s="197" t="n">
        <v>2390.97</v>
      </c>
    </row>
    <row r="7885" customFormat="false" ht="12.75" hidden="true" customHeight="false" outlineLevel="0" collapsed="false">
      <c r="A7885" s="197" t="s">
        <v>15232</v>
      </c>
      <c r="B7885" s="197" t="str">
        <f aca="false">C7885&amp;D7885&amp;E7885&amp;F7885&amp;G7885&amp;H7885</f>
        <v>TUBO PRFV DEFOFO COM JUNTA ELASTICA INTEGRADA, CLASSE PN-6,COM DIAMETRO DE 1300MM / SN 5000N/M². FORNECIMENTO</v>
      </c>
      <c r="C7885" s="197" t="s">
        <v>15185</v>
      </c>
      <c r="D7885" s="197" t="s">
        <v>15231</v>
      </c>
      <c r="I7885" s="197" t="s">
        <v>338</v>
      </c>
      <c r="J7885" s="197" t="n">
        <v>2390.97</v>
      </c>
    </row>
    <row r="7886" customFormat="false" ht="12.75" hidden="true" customHeight="false" outlineLevel="0" collapsed="false">
      <c r="A7886" s="197" t="s">
        <v>15233</v>
      </c>
      <c r="B7886" s="197" t="str">
        <f aca="false">C7886&amp;D7886&amp;E7886&amp;F7886&amp;G7886&amp;H7886</f>
        <v>TUBO PRFV DEFOFO COM JUNTA ELASTICA INTEGRADA, CLASSE PN-6,COM DIAMETRO DE 1400MM / SN 5000N/M². FORNECIMENTO</v>
      </c>
      <c r="C7886" s="197" t="s">
        <v>15185</v>
      </c>
      <c r="D7886" s="197" t="s">
        <v>15234</v>
      </c>
      <c r="I7886" s="197" t="s">
        <v>338</v>
      </c>
      <c r="J7886" s="197" t="n">
        <v>2658.57</v>
      </c>
    </row>
    <row r="7887" customFormat="false" ht="12.75" hidden="true" customHeight="false" outlineLevel="0" collapsed="false">
      <c r="A7887" s="197" t="s">
        <v>15235</v>
      </c>
      <c r="B7887" s="197" t="str">
        <f aca="false">C7887&amp;D7887&amp;E7887&amp;F7887&amp;G7887&amp;H7887</f>
        <v>TUBO PRFV DEFOFO COM JUNTA ELASTICA INTEGRADA, CLASSE PN-6,COM DIAMETRO DE 1400MM / SN 5000N/M². FORNECIMENTO</v>
      </c>
      <c r="C7887" s="197" t="s">
        <v>15185</v>
      </c>
      <c r="D7887" s="197" t="s">
        <v>15234</v>
      </c>
      <c r="I7887" s="197" t="s">
        <v>338</v>
      </c>
      <c r="J7887" s="197" t="n">
        <v>2658.57</v>
      </c>
    </row>
    <row r="7888" customFormat="false" ht="12.75" hidden="true" customHeight="false" outlineLevel="0" collapsed="false">
      <c r="A7888" s="197" t="s">
        <v>15236</v>
      </c>
      <c r="B7888" s="197" t="str">
        <f aca="false">C7888&amp;D7888&amp;E7888&amp;F7888&amp;G7888&amp;H7888</f>
        <v>TUBO PRFV DEFOFO COM JUNTA ELASTICA INTEGRADA, CLASSE PN-6,COM DIAMETRO DE 1500MM / SN 5000N/M². FORNECIMENTO</v>
      </c>
      <c r="C7888" s="197" t="s">
        <v>15185</v>
      </c>
      <c r="D7888" s="197" t="s">
        <v>15237</v>
      </c>
      <c r="I7888" s="197" t="s">
        <v>338</v>
      </c>
      <c r="J7888" s="197" t="n">
        <v>3035.77</v>
      </c>
    </row>
    <row r="7889" customFormat="false" ht="12.75" hidden="true" customHeight="false" outlineLevel="0" collapsed="false">
      <c r="A7889" s="197" t="s">
        <v>15238</v>
      </c>
      <c r="B7889" s="197" t="str">
        <f aca="false">C7889&amp;D7889&amp;E7889&amp;F7889&amp;G7889&amp;H7889</f>
        <v>TUBO PRFV DEFOFO COM JUNTA ELASTICA INTEGRADA, CLASSE PN-6,COM DIAMETRO DE 1500MM / SN 5000N/M². FORNECIMENTO</v>
      </c>
      <c r="C7889" s="197" t="s">
        <v>15185</v>
      </c>
      <c r="D7889" s="197" t="s">
        <v>15237</v>
      </c>
      <c r="I7889" s="197" t="s">
        <v>338</v>
      </c>
      <c r="J7889" s="197" t="n">
        <v>3035.77</v>
      </c>
    </row>
    <row r="7890" customFormat="false" ht="12.75" hidden="true" customHeight="false" outlineLevel="0" collapsed="false">
      <c r="A7890" s="197" t="s">
        <v>15239</v>
      </c>
      <c r="B7890" s="197" t="str">
        <f aca="false">C7890&amp;D7890&amp;E7890&amp;F7890&amp;G7890&amp;H7890</f>
        <v>TUBO PRFV DEFOFO COM JUNTA ELASTICA INTEGRADA, CLASSE PN-10,COM DIAMETRO DE 50MM / SN 5000N/M². FORNECIMENTO</v>
      </c>
      <c r="C7890" s="197" t="s">
        <v>15240</v>
      </c>
      <c r="D7890" s="197" t="s">
        <v>15186</v>
      </c>
      <c r="I7890" s="197" t="s">
        <v>338</v>
      </c>
      <c r="J7890" s="197" t="n">
        <v>23.38</v>
      </c>
    </row>
    <row r="7891" customFormat="false" ht="12.75" hidden="true" customHeight="false" outlineLevel="0" collapsed="false">
      <c r="A7891" s="197" t="s">
        <v>15241</v>
      </c>
      <c r="B7891" s="197" t="str">
        <f aca="false">C7891&amp;D7891&amp;E7891&amp;F7891&amp;G7891&amp;H7891</f>
        <v>TUBO PRFV DEFOFO COM JUNTA ELASTICA INTEGRADA, CLASSE PN-10,COM DIAMETRO DE 50MM / SN 5000N/M². FORNECIMENTO</v>
      </c>
      <c r="C7891" s="197" t="s">
        <v>15240</v>
      </c>
      <c r="D7891" s="197" t="s">
        <v>15186</v>
      </c>
      <c r="I7891" s="197" t="s">
        <v>338</v>
      </c>
      <c r="J7891" s="197" t="n">
        <v>23.38</v>
      </c>
    </row>
    <row r="7892" customFormat="false" ht="12.75" hidden="true" customHeight="false" outlineLevel="0" collapsed="false">
      <c r="A7892" s="197" t="s">
        <v>15242</v>
      </c>
      <c r="B7892" s="197" t="str">
        <f aca="false">C7892&amp;D7892&amp;E7892&amp;F7892&amp;G7892&amp;H7892</f>
        <v>TUBO PRFV DEFOFO COM JUNTA ELASTICA INTEGRADA, CLASSE PN-10,COM DIAMETRO DE 100MM / SN 5000N/M². FORNECIMENTO</v>
      </c>
      <c r="C7892" s="197" t="s">
        <v>15240</v>
      </c>
      <c r="D7892" s="197" t="s">
        <v>15189</v>
      </c>
      <c r="I7892" s="197" t="s">
        <v>338</v>
      </c>
      <c r="J7892" s="197" t="n">
        <v>48.38</v>
      </c>
    </row>
    <row r="7893" customFormat="false" ht="12.75" hidden="true" customHeight="false" outlineLevel="0" collapsed="false">
      <c r="A7893" s="197" t="s">
        <v>15243</v>
      </c>
      <c r="B7893" s="197" t="str">
        <f aca="false">C7893&amp;D7893&amp;E7893&amp;F7893&amp;G7893&amp;H7893</f>
        <v>TUBO PRFV DEFOFO COM JUNTA ELASTICA INTEGRADA, CLASSE PN-10,COM DIAMETRO DE 100MM / SN 5000N/M². FORNECIMENTO</v>
      </c>
      <c r="C7893" s="197" t="s">
        <v>15240</v>
      </c>
      <c r="D7893" s="197" t="s">
        <v>15189</v>
      </c>
      <c r="I7893" s="197" t="s">
        <v>338</v>
      </c>
      <c r="J7893" s="197" t="n">
        <v>48.38</v>
      </c>
    </row>
    <row r="7894" customFormat="false" ht="12.75" hidden="true" customHeight="false" outlineLevel="0" collapsed="false">
      <c r="A7894" s="197" t="s">
        <v>15244</v>
      </c>
      <c r="B7894" s="197" t="str">
        <f aca="false">C7894&amp;D7894&amp;E7894&amp;F7894&amp;G7894&amp;H7894</f>
        <v>TUBO PRFV DEFOFO COM JUNTA ELASTICA INTEGRADA, CLASSE PN-10,COM DIAMETRO DE 150MM / SN 5000N/M². FORNECIMENTO</v>
      </c>
      <c r="C7894" s="197" t="s">
        <v>15240</v>
      </c>
      <c r="D7894" s="197" t="s">
        <v>15245</v>
      </c>
      <c r="I7894" s="197" t="s">
        <v>338</v>
      </c>
      <c r="J7894" s="197" t="n">
        <v>73.26</v>
      </c>
    </row>
    <row r="7895" customFormat="false" ht="12.75" hidden="true" customHeight="false" outlineLevel="0" collapsed="false">
      <c r="A7895" s="197" t="s">
        <v>15246</v>
      </c>
      <c r="B7895" s="197" t="str">
        <f aca="false">C7895&amp;D7895&amp;E7895&amp;F7895&amp;G7895&amp;H7895</f>
        <v>TUBO PRFV DEFOFO COM JUNTA ELASTICA INTEGRADA, CLASSE PN-10,COM DIAMETRO DE 150MM / SN 5000N/M². FORNECIMENTO</v>
      </c>
      <c r="C7895" s="197" t="s">
        <v>15240</v>
      </c>
      <c r="D7895" s="197" t="s">
        <v>15245</v>
      </c>
      <c r="I7895" s="197" t="s">
        <v>338</v>
      </c>
      <c r="J7895" s="197" t="n">
        <v>73.26</v>
      </c>
    </row>
    <row r="7896" customFormat="false" ht="12.75" hidden="true" customHeight="false" outlineLevel="0" collapsed="false">
      <c r="A7896" s="197" t="s">
        <v>15247</v>
      </c>
      <c r="B7896" s="197" t="str">
        <f aca="false">C7896&amp;D7896&amp;E7896&amp;F7896&amp;G7896&amp;H7896</f>
        <v>TUBO PRFV DEFOFO COM JUNTA ELASTICA INTEGRADA, CLASSE PN-10,COM DIAMETRO DE 200MM / SN 5000N/M². FORNECIMENTO</v>
      </c>
      <c r="C7896" s="197" t="s">
        <v>15240</v>
      </c>
      <c r="D7896" s="197" t="s">
        <v>15195</v>
      </c>
      <c r="I7896" s="197" t="s">
        <v>338</v>
      </c>
      <c r="J7896" s="197" t="n">
        <v>109.24</v>
      </c>
    </row>
    <row r="7897" customFormat="false" ht="12.75" hidden="true" customHeight="false" outlineLevel="0" collapsed="false">
      <c r="A7897" s="197" t="s">
        <v>15248</v>
      </c>
      <c r="B7897" s="197" t="str">
        <f aca="false">C7897&amp;D7897&amp;E7897&amp;F7897&amp;G7897&amp;H7897</f>
        <v>TUBO PRFV DEFOFO COM JUNTA ELASTICA INTEGRADA, CLASSE PN-10,COM DIAMETRO DE 200MM / SN 5000N/M². FORNECIMENTO</v>
      </c>
      <c r="C7897" s="197" t="s">
        <v>15240</v>
      </c>
      <c r="D7897" s="197" t="s">
        <v>15195</v>
      </c>
      <c r="I7897" s="197" t="s">
        <v>338</v>
      </c>
      <c r="J7897" s="197" t="n">
        <v>109.24</v>
      </c>
    </row>
    <row r="7898" customFormat="false" ht="12.75" hidden="true" customHeight="false" outlineLevel="0" collapsed="false">
      <c r="A7898" s="197" t="s">
        <v>15249</v>
      </c>
      <c r="B7898" s="197" t="str">
        <f aca="false">C7898&amp;D7898&amp;E7898&amp;F7898&amp;G7898&amp;H7898</f>
        <v>TUBO PRFV DEFOFO COM JUNTA ELASTICA INTEGRADA, CLASSE PN-10,COM DIAMETRO 250MM / SN 5000N/M². FORNECIMENTO</v>
      </c>
      <c r="C7898" s="197" t="s">
        <v>15240</v>
      </c>
      <c r="D7898" s="197" t="s">
        <v>15250</v>
      </c>
      <c r="I7898" s="197" t="s">
        <v>338</v>
      </c>
      <c r="J7898" s="197" t="n">
        <v>144.1</v>
      </c>
    </row>
    <row r="7899" customFormat="false" ht="12.75" hidden="true" customHeight="false" outlineLevel="0" collapsed="false">
      <c r="A7899" s="197" t="s">
        <v>15251</v>
      </c>
      <c r="B7899" s="197" t="str">
        <f aca="false">C7899&amp;D7899&amp;E7899&amp;F7899&amp;G7899&amp;H7899</f>
        <v>TUBO PRFV DEFOFO COM JUNTA ELASTICA INTEGRADA, CLASSE PN-10,COM DIAMETRO 250MM / SN 5000N/M². FORNECIMENTO</v>
      </c>
      <c r="C7899" s="197" t="s">
        <v>15240</v>
      </c>
      <c r="D7899" s="197" t="s">
        <v>15250</v>
      </c>
      <c r="I7899" s="197" t="s">
        <v>338</v>
      </c>
      <c r="J7899" s="197" t="n">
        <v>144.1</v>
      </c>
    </row>
    <row r="7900" customFormat="false" ht="12.75" hidden="true" customHeight="false" outlineLevel="0" collapsed="false">
      <c r="A7900" s="197" t="s">
        <v>15252</v>
      </c>
      <c r="B7900" s="197" t="str">
        <f aca="false">C7900&amp;D7900&amp;E7900&amp;F7900&amp;G7900&amp;H7900</f>
        <v>TUBO PRFV DEFOFO COM JUNTA ELASTICA INTEGRADA,CLASSE PN-10,COM DIAMETRO DE 300MM / SN 5000 N/M2. FORNECIMENTO</v>
      </c>
      <c r="C7900" s="197" t="s">
        <v>15253</v>
      </c>
      <c r="D7900" s="197" t="s">
        <v>15201</v>
      </c>
      <c r="I7900" s="197" t="s">
        <v>338</v>
      </c>
      <c r="J7900" s="197" t="n">
        <v>258.24</v>
      </c>
    </row>
    <row r="7901" customFormat="false" ht="12.75" hidden="true" customHeight="false" outlineLevel="0" collapsed="false">
      <c r="A7901" s="197" t="s">
        <v>15254</v>
      </c>
      <c r="B7901" s="197" t="str">
        <f aca="false">C7901&amp;D7901&amp;E7901&amp;F7901&amp;G7901&amp;H7901</f>
        <v>TUBO PRFV DEFOFO COM JUNTA ELASTICA INTEGRADA,CLASSE PN-10,COM DIAMETRO DE 300MM / SN 5000 N/M2. FORNECIMENTO</v>
      </c>
      <c r="C7901" s="197" t="s">
        <v>15253</v>
      </c>
      <c r="D7901" s="197" t="s">
        <v>15201</v>
      </c>
      <c r="I7901" s="197" t="s">
        <v>338</v>
      </c>
      <c r="J7901" s="197" t="n">
        <v>258.24</v>
      </c>
    </row>
    <row r="7902" customFormat="false" ht="12.75" hidden="true" customHeight="false" outlineLevel="0" collapsed="false">
      <c r="A7902" s="197" t="s">
        <v>15255</v>
      </c>
      <c r="B7902" s="197" t="str">
        <f aca="false">C7902&amp;D7902&amp;E7902&amp;F7902&amp;G7902&amp;H7902</f>
        <v>TUBO PRFV DEFOFO COM JUNTA ELASTICA INTEGRADA,CLASSE PN-10,COM DIAMETRO DE 350MM / SN 5000 N/M2. FORNECIMENTO</v>
      </c>
      <c r="C7902" s="197" t="s">
        <v>15253</v>
      </c>
      <c r="D7902" s="197" t="s">
        <v>15204</v>
      </c>
      <c r="I7902" s="197" t="s">
        <v>338</v>
      </c>
      <c r="J7902" s="197" t="n">
        <v>325.91</v>
      </c>
    </row>
    <row r="7903" customFormat="false" ht="12.75" hidden="true" customHeight="false" outlineLevel="0" collapsed="false">
      <c r="A7903" s="197" t="s">
        <v>15256</v>
      </c>
      <c r="B7903" s="197" t="str">
        <f aca="false">C7903&amp;D7903&amp;E7903&amp;F7903&amp;G7903&amp;H7903</f>
        <v>TUBO PRFV DEFOFO COM JUNTA ELASTICA INTEGRADA,CLASSE PN-10,COM DIAMETRO DE 350MM / SN 5000 N/M2. FORNECIMENTO</v>
      </c>
      <c r="C7903" s="197" t="s">
        <v>15253</v>
      </c>
      <c r="D7903" s="197" t="s">
        <v>15204</v>
      </c>
      <c r="I7903" s="197" t="s">
        <v>338</v>
      </c>
      <c r="J7903" s="197" t="n">
        <v>325.91</v>
      </c>
    </row>
    <row r="7904" customFormat="false" ht="12.75" hidden="true" customHeight="false" outlineLevel="0" collapsed="false">
      <c r="A7904" s="197" t="s">
        <v>15257</v>
      </c>
      <c r="B7904" s="197" t="str">
        <f aca="false">C7904&amp;D7904&amp;E7904&amp;F7904&amp;G7904&amp;H7904</f>
        <v>TUBO PRFV DEFOFO COM JUNTA ELASTICA INTEGRADA,CLASSE PN-10,COM DIAMETRO DE 400MM / SN 5000 N/M2. FORNECIMENTO</v>
      </c>
      <c r="C7904" s="197" t="s">
        <v>15253</v>
      </c>
      <c r="D7904" s="197" t="s">
        <v>15207</v>
      </c>
      <c r="I7904" s="197" t="s">
        <v>338</v>
      </c>
      <c r="J7904" s="197" t="n">
        <v>388.14</v>
      </c>
    </row>
    <row r="7905" customFormat="false" ht="12.75" hidden="true" customHeight="false" outlineLevel="0" collapsed="false">
      <c r="A7905" s="197" t="s">
        <v>15258</v>
      </c>
      <c r="B7905" s="197" t="str">
        <f aca="false">C7905&amp;D7905&amp;E7905&amp;F7905&amp;G7905&amp;H7905</f>
        <v>TUBO PRFV DEFOFO COM JUNTA ELASTICA INTEGRADA,CLASSE PN-10,COM DIAMETRO DE 400MM / SN 5000 N/M2. FORNECIMENTO</v>
      </c>
      <c r="C7905" s="197" t="s">
        <v>15253</v>
      </c>
      <c r="D7905" s="197" t="s">
        <v>15207</v>
      </c>
      <c r="I7905" s="197" t="s">
        <v>338</v>
      </c>
      <c r="J7905" s="197" t="n">
        <v>388.14</v>
      </c>
    </row>
    <row r="7906" customFormat="false" ht="12.75" hidden="true" customHeight="false" outlineLevel="0" collapsed="false">
      <c r="A7906" s="197" t="s">
        <v>15259</v>
      </c>
      <c r="B7906" s="197" t="str">
        <f aca="false">C7906&amp;D7906&amp;E7906&amp;F7906&amp;G7906&amp;H7906</f>
        <v>TUBO PRFV DEFOFO COM JUNTA ELASTICA INTEGRADA,CLASSE PN-10,COM DIAMETRO DE 500MM / SN 5000 N/M2. FORNECIMENTO</v>
      </c>
      <c r="C7906" s="197" t="s">
        <v>15253</v>
      </c>
      <c r="D7906" s="197" t="s">
        <v>15260</v>
      </c>
      <c r="I7906" s="197" t="s">
        <v>338</v>
      </c>
      <c r="J7906" s="197" t="n">
        <v>547.19</v>
      </c>
    </row>
    <row r="7907" customFormat="false" ht="12.75" hidden="true" customHeight="false" outlineLevel="0" collapsed="false">
      <c r="A7907" s="197" t="s">
        <v>15261</v>
      </c>
      <c r="B7907" s="197" t="str">
        <f aca="false">C7907&amp;D7907&amp;E7907&amp;F7907&amp;G7907&amp;H7907</f>
        <v>TUBO PRFV DEFOFO COM JUNTA ELASTICA INTEGRADA,CLASSE PN-10,COM DIAMETRO DE 500MM / SN 5000 N/M2. FORNECIMENTO</v>
      </c>
      <c r="C7907" s="197" t="s">
        <v>15253</v>
      </c>
      <c r="D7907" s="197" t="s">
        <v>15260</v>
      </c>
      <c r="I7907" s="197" t="s">
        <v>338</v>
      </c>
      <c r="J7907" s="197" t="n">
        <v>547.19</v>
      </c>
    </row>
    <row r="7908" customFormat="false" ht="12.75" hidden="true" customHeight="false" outlineLevel="0" collapsed="false">
      <c r="A7908" s="197" t="s">
        <v>15262</v>
      </c>
      <c r="B7908" s="197" t="str">
        <f aca="false">C7908&amp;D7908&amp;E7908&amp;F7908&amp;G7908&amp;H7908</f>
        <v>TUBO PRFV DEFOFO COM JUNTA ELASTICA INTEGRADA,CLASSE PN-10,COM DIAMETRO DE 600MM / SN 5000 N/M2. FORNECIMENTO</v>
      </c>
      <c r="C7908" s="197" t="s">
        <v>15253</v>
      </c>
      <c r="D7908" s="197" t="s">
        <v>15263</v>
      </c>
      <c r="I7908" s="197" t="s">
        <v>338</v>
      </c>
      <c r="J7908" s="197" t="n">
        <v>749.94</v>
      </c>
    </row>
    <row r="7909" customFormat="false" ht="12.75" hidden="true" customHeight="false" outlineLevel="0" collapsed="false">
      <c r="A7909" s="197" t="s">
        <v>15264</v>
      </c>
      <c r="B7909" s="197" t="str">
        <f aca="false">C7909&amp;D7909&amp;E7909&amp;F7909&amp;G7909&amp;H7909</f>
        <v>TUBO PRFV DEFOFO COM JUNTA ELASTICA INTEGRADA,CLASSE PN-10,COM DIAMETRO DE 600MM / SN 5000 N/M2. FORNECIMENTO</v>
      </c>
      <c r="C7909" s="197" t="s">
        <v>15253</v>
      </c>
      <c r="D7909" s="197" t="s">
        <v>15263</v>
      </c>
      <c r="I7909" s="197" t="s">
        <v>338</v>
      </c>
      <c r="J7909" s="197" t="n">
        <v>749.94</v>
      </c>
    </row>
    <row r="7910" customFormat="false" ht="12.75" hidden="true" customHeight="false" outlineLevel="0" collapsed="false">
      <c r="A7910" s="197" t="s">
        <v>15265</v>
      </c>
      <c r="B7910" s="197" t="str">
        <f aca="false">C7910&amp;D7910&amp;E7910&amp;F7910&amp;G7910&amp;H7910</f>
        <v>TUBO PRFV DEFOFO COM JUNTA ELASTICA INTEGRADA,CLASSE PN-10,COM DIAMETRO DE 700MM / SN 5000 N/M2. FORNECIMENTO</v>
      </c>
      <c r="C7910" s="197" t="s">
        <v>15253</v>
      </c>
      <c r="D7910" s="197" t="s">
        <v>15266</v>
      </c>
      <c r="I7910" s="197" t="s">
        <v>338</v>
      </c>
      <c r="J7910" s="197" t="n">
        <v>939.7</v>
      </c>
    </row>
    <row r="7911" customFormat="false" ht="12.75" hidden="true" customHeight="false" outlineLevel="0" collapsed="false">
      <c r="A7911" s="197" t="s">
        <v>15267</v>
      </c>
      <c r="B7911" s="197" t="str">
        <f aca="false">C7911&amp;D7911&amp;E7911&amp;F7911&amp;G7911&amp;H7911</f>
        <v>TUBO PRFV DEFOFO COM JUNTA ELASTICA INTEGRADA,CLASSE PN-10,COM DIAMETRO DE 700MM / SN 5000 N/M2. FORNECIMENTO</v>
      </c>
      <c r="C7911" s="197" t="s">
        <v>15253</v>
      </c>
      <c r="D7911" s="197" t="s">
        <v>15266</v>
      </c>
      <c r="I7911" s="197" t="s">
        <v>338</v>
      </c>
      <c r="J7911" s="197" t="n">
        <v>939.7</v>
      </c>
    </row>
    <row r="7912" customFormat="false" ht="12.75" hidden="true" customHeight="false" outlineLevel="0" collapsed="false">
      <c r="A7912" s="197" t="s">
        <v>15268</v>
      </c>
      <c r="B7912" s="197" t="str">
        <f aca="false">C7912&amp;D7912&amp;E7912&amp;F7912&amp;G7912&amp;H7912</f>
        <v>TUBO PRFV DEFOFO COM JUNTA ELASTICA INTEGRADA,CLASSE PN-10,COM DIAMETRO DE 800MM / SN 5000 N/M2. FORNECIMENTO</v>
      </c>
      <c r="C7912" s="197" t="s">
        <v>15253</v>
      </c>
      <c r="D7912" s="197" t="s">
        <v>15219</v>
      </c>
      <c r="I7912" s="197" t="s">
        <v>338</v>
      </c>
      <c r="J7912" s="197" t="n">
        <v>1170.07</v>
      </c>
    </row>
    <row r="7913" customFormat="false" ht="12.75" hidden="true" customHeight="false" outlineLevel="0" collapsed="false">
      <c r="A7913" s="197" t="s">
        <v>15269</v>
      </c>
      <c r="B7913" s="197" t="str">
        <f aca="false">C7913&amp;D7913&amp;E7913&amp;F7913&amp;G7913&amp;H7913</f>
        <v>TUBO PRFV DEFOFO COM JUNTA ELASTICA INTEGRADA,CLASSE PN-10,COM DIAMETRO DE 800MM / SN 5000 N/M2. FORNECIMENTO</v>
      </c>
      <c r="C7913" s="197" t="s">
        <v>15253</v>
      </c>
      <c r="D7913" s="197" t="s">
        <v>15219</v>
      </c>
      <c r="I7913" s="197" t="s">
        <v>338</v>
      </c>
      <c r="J7913" s="197" t="n">
        <v>1170.07</v>
      </c>
    </row>
    <row r="7914" customFormat="false" ht="12.75" hidden="true" customHeight="false" outlineLevel="0" collapsed="false">
      <c r="A7914" s="197" t="s">
        <v>15270</v>
      </c>
      <c r="B7914" s="197" t="str">
        <f aca="false">C7914&amp;D7914&amp;E7914&amp;F7914&amp;G7914&amp;H7914</f>
        <v>TUBO PRFV DEFOFO COM JUNTA ELASTICA INTEGRADA,CLASSE PN-10,COM DIAMETRO DE 900MM / SN 5000 N/M2. FORNECIMENTO</v>
      </c>
      <c r="C7914" s="197" t="s">
        <v>15253</v>
      </c>
      <c r="D7914" s="197" t="s">
        <v>15222</v>
      </c>
      <c r="I7914" s="197" t="s">
        <v>338</v>
      </c>
      <c r="J7914" s="197" t="n">
        <v>1436.82</v>
      </c>
    </row>
    <row r="7915" customFormat="false" ht="12.75" hidden="true" customHeight="false" outlineLevel="0" collapsed="false">
      <c r="A7915" s="197" t="s">
        <v>15271</v>
      </c>
      <c r="B7915" s="197" t="str">
        <f aca="false">C7915&amp;D7915&amp;E7915&amp;F7915&amp;G7915&amp;H7915</f>
        <v>TUBO PRFV DEFOFO COM JUNTA ELASTICA INTEGRADA,CLASSE PN-10,COM DIAMETRO DE 900MM / SN 5000 N/M2. FORNECIMENTO</v>
      </c>
      <c r="C7915" s="197" t="s">
        <v>15253</v>
      </c>
      <c r="D7915" s="197" t="s">
        <v>15222</v>
      </c>
      <c r="I7915" s="197" t="s">
        <v>338</v>
      </c>
      <c r="J7915" s="197" t="n">
        <v>1436.82</v>
      </c>
    </row>
    <row r="7916" customFormat="false" ht="12.75" hidden="true" customHeight="false" outlineLevel="0" collapsed="false">
      <c r="A7916" s="197" t="s">
        <v>15272</v>
      </c>
      <c r="B7916" s="197" t="str">
        <f aca="false">C7916&amp;D7916&amp;E7916&amp;F7916&amp;G7916&amp;H7916</f>
        <v>TUBO PRFV DEFOFO COM JUNTA ELASTICA INTEGRADA,CLASSE PN-10,COM DIAMETRO DE 1000MM / SN 5000 N/M2. FORNECIMENTO</v>
      </c>
      <c r="C7916" s="197" t="s">
        <v>15253</v>
      </c>
      <c r="D7916" s="197" t="s">
        <v>15225</v>
      </c>
      <c r="I7916" s="197" t="s">
        <v>338</v>
      </c>
      <c r="J7916" s="197" t="n">
        <v>1657.59</v>
      </c>
    </row>
    <row r="7917" customFormat="false" ht="12.75" hidden="true" customHeight="false" outlineLevel="0" collapsed="false">
      <c r="A7917" s="197" t="s">
        <v>15273</v>
      </c>
      <c r="B7917" s="197" t="str">
        <f aca="false">C7917&amp;D7917&amp;E7917&amp;F7917&amp;G7917&amp;H7917</f>
        <v>TUBO PRFV DEFOFO COM JUNTA ELASTICA INTEGRADA,CLASSE PN-10,COM DIAMETRO DE 1000MM / SN 5000 N/M2. FORNECIMENTO</v>
      </c>
      <c r="C7917" s="197" t="s">
        <v>15253</v>
      </c>
      <c r="D7917" s="197" t="s">
        <v>15225</v>
      </c>
      <c r="I7917" s="197" t="s">
        <v>338</v>
      </c>
      <c r="J7917" s="197" t="n">
        <v>1657.59</v>
      </c>
    </row>
    <row r="7918" customFormat="false" ht="12.75" hidden="true" customHeight="false" outlineLevel="0" collapsed="false">
      <c r="A7918" s="197" t="s">
        <v>15274</v>
      </c>
      <c r="B7918" s="197" t="str">
        <f aca="false">C7918&amp;D7918&amp;E7918&amp;F7918&amp;G7918&amp;H7918</f>
        <v>TUBO PRFV DEFOFO COM JUNTA ELASTICA INTEGRADA,CLASSE PN-10,COM DIAMETRO DE 1200MM / SN 5000 N/M2. FORNECIMENTO</v>
      </c>
      <c r="C7918" s="197" t="s">
        <v>15253</v>
      </c>
      <c r="D7918" s="197" t="s">
        <v>15228</v>
      </c>
      <c r="I7918" s="197" t="s">
        <v>338</v>
      </c>
      <c r="J7918" s="197" t="n">
        <v>2284.97</v>
      </c>
    </row>
    <row r="7919" customFormat="false" ht="12.75" hidden="true" customHeight="false" outlineLevel="0" collapsed="false">
      <c r="A7919" s="197" t="s">
        <v>15275</v>
      </c>
      <c r="B7919" s="197" t="str">
        <f aca="false">C7919&amp;D7919&amp;E7919&amp;F7919&amp;G7919&amp;H7919</f>
        <v>TUBO PRFV DEFOFO COM JUNTA ELASTICA INTEGRADA,CLASSE PN-10,COM DIAMETRO DE 1200MM / SN 5000 N/M2. FORNECIMENTO</v>
      </c>
      <c r="C7919" s="197" t="s">
        <v>15253</v>
      </c>
      <c r="D7919" s="197" t="s">
        <v>15228</v>
      </c>
      <c r="I7919" s="197" t="s">
        <v>338</v>
      </c>
      <c r="J7919" s="197" t="n">
        <v>2284.97</v>
      </c>
    </row>
    <row r="7920" customFormat="false" ht="12.75" hidden="true" customHeight="false" outlineLevel="0" collapsed="false">
      <c r="A7920" s="197" t="s">
        <v>15276</v>
      </c>
      <c r="B7920" s="197" t="str">
        <f aca="false">C7920&amp;D7920&amp;E7920&amp;F7920&amp;G7920&amp;H7920</f>
        <v>TUBO PRFV DEFOFO COM JUNTA ELASTICA INTEGRADA, CLASSE PN-10,COM DIAMETRO DE 1300MM / SN 5000N/M². FORNECIMENTO</v>
      </c>
      <c r="C7920" s="197" t="s">
        <v>15240</v>
      </c>
      <c r="D7920" s="197" t="s">
        <v>15231</v>
      </c>
      <c r="I7920" s="197" t="s">
        <v>338</v>
      </c>
      <c r="J7920" s="197" t="n">
        <v>2915.82</v>
      </c>
    </row>
    <row r="7921" customFormat="false" ht="12.75" hidden="true" customHeight="false" outlineLevel="0" collapsed="false">
      <c r="A7921" s="197" t="s">
        <v>15277</v>
      </c>
      <c r="B7921" s="197" t="str">
        <f aca="false">C7921&amp;D7921&amp;E7921&amp;F7921&amp;G7921&amp;H7921</f>
        <v>TUBO PRFV DEFOFO COM JUNTA ELASTICA INTEGRADA, CLASSE PN-10,COM DIAMETRO DE 1300MM / SN 5000N/M². FORNECIMENTO</v>
      </c>
      <c r="C7921" s="197" t="s">
        <v>15240</v>
      </c>
      <c r="D7921" s="197" t="s">
        <v>15231</v>
      </c>
      <c r="I7921" s="197" t="s">
        <v>338</v>
      </c>
      <c r="J7921" s="197" t="n">
        <v>2915.82</v>
      </c>
    </row>
    <row r="7922" customFormat="false" ht="12.75" hidden="true" customHeight="false" outlineLevel="0" collapsed="false">
      <c r="A7922" s="197" t="s">
        <v>15278</v>
      </c>
      <c r="B7922" s="197" t="str">
        <f aca="false">C7922&amp;D7922&amp;E7922&amp;F7922&amp;G7922&amp;H7922</f>
        <v>TUBO PRFV DEFOFO COM JUNTA ELASTICA INTEGRADA, CLASSE PN-10,COM DIAMETRO DE 1400MM / SN 5000N/M². FORNECIMENTO</v>
      </c>
      <c r="C7922" s="197" t="s">
        <v>15240</v>
      </c>
      <c r="D7922" s="197" t="s">
        <v>15234</v>
      </c>
      <c r="I7922" s="197" t="s">
        <v>338</v>
      </c>
      <c r="J7922" s="197" t="n">
        <v>3243.07</v>
      </c>
    </row>
    <row r="7923" customFormat="false" ht="12.75" hidden="true" customHeight="false" outlineLevel="0" collapsed="false">
      <c r="A7923" s="197" t="s">
        <v>15279</v>
      </c>
      <c r="B7923" s="197" t="str">
        <f aca="false">C7923&amp;D7923&amp;E7923&amp;F7923&amp;G7923&amp;H7923</f>
        <v>TUBO PRFV DEFOFO COM JUNTA ELASTICA INTEGRADA, CLASSE PN-10,COM DIAMETRO DE 1400MM / SN 5000N/M². FORNECIMENTO</v>
      </c>
      <c r="C7923" s="197" t="s">
        <v>15240</v>
      </c>
      <c r="D7923" s="197" t="s">
        <v>15234</v>
      </c>
      <c r="I7923" s="197" t="s">
        <v>338</v>
      </c>
      <c r="J7923" s="197" t="n">
        <v>3243.07</v>
      </c>
    </row>
    <row r="7924" customFormat="false" ht="12.75" hidden="true" customHeight="false" outlineLevel="0" collapsed="false">
      <c r="A7924" s="197" t="s">
        <v>15280</v>
      </c>
      <c r="B7924" s="197" t="str">
        <f aca="false">C7924&amp;D7924&amp;E7924&amp;F7924&amp;G7924&amp;H7924</f>
        <v>TUBO PRFV DEFOFO COM JUNTA ELASTICA INTEGRADA, CLASSE PN-10,COM DIAMETRO DE 1500MM / SN 5000N/M². FORNECIMENTO</v>
      </c>
      <c r="C7924" s="197" t="s">
        <v>15240</v>
      </c>
      <c r="D7924" s="197" t="s">
        <v>15237</v>
      </c>
      <c r="I7924" s="197" t="s">
        <v>338</v>
      </c>
      <c r="J7924" s="197" t="n">
        <v>3713.31</v>
      </c>
    </row>
    <row r="7925" customFormat="false" ht="12.75" hidden="true" customHeight="false" outlineLevel="0" collapsed="false">
      <c r="A7925" s="197" t="s">
        <v>15281</v>
      </c>
      <c r="B7925" s="197" t="str">
        <f aca="false">C7925&amp;D7925&amp;E7925&amp;F7925&amp;G7925&amp;H7925</f>
        <v>TUBO PRFV DEFOFO COM JUNTA ELASTICA INTEGRADA, CLASSE PN-10,COM DIAMETRO DE 1500MM / SN 5000N/M². FORNECIMENTO</v>
      </c>
      <c r="C7925" s="197" t="s">
        <v>15240</v>
      </c>
      <c r="D7925" s="197" t="s">
        <v>15237</v>
      </c>
      <c r="I7925" s="197" t="s">
        <v>338</v>
      </c>
      <c r="J7925" s="197" t="n">
        <v>3713.31</v>
      </c>
    </row>
    <row r="7926" customFormat="false" ht="12.75" hidden="true" customHeight="false" outlineLevel="0" collapsed="false">
      <c r="A7926" s="197" t="s">
        <v>15282</v>
      </c>
      <c r="B7926" s="197" t="str">
        <f aca="false">C7926&amp;D7926&amp;E7926&amp;F7926&amp;G7926&amp;H7926</f>
        <v>TUBO PRFV DEFOFO COM JUNTA ELASTICA INTEGRADA, CLASSE PN-16,COM DIAMETRO DE 50MM / SN 5000N/M². FORNECIMENTO</v>
      </c>
      <c r="C7926" s="197" t="s">
        <v>15283</v>
      </c>
      <c r="D7926" s="197" t="s">
        <v>15186</v>
      </c>
      <c r="I7926" s="197" t="s">
        <v>338</v>
      </c>
      <c r="J7926" s="197" t="n">
        <v>23.55</v>
      </c>
    </row>
    <row r="7927" customFormat="false" ht="12.75" hidden="true" customHeight="false" outlineLevel="0" collapsed="false">
      <c r="A7927" s="197" t="s">
        <v>15284</v>
      </c>
      <c r="B7927" s="197" t="str">
        <f aca="false">C7927&amp;D7927&amp;E7927&amp;F7927&amp;G7927&amp;H7927</f>
        <v>TUBO PRFV DEFOFO COM JUNTA ELASTICA INTEGRADA, CLASSE PN-16,COM DIAMETRO DE 50MM / SN 5000N/M². FORNECIMENTO</v>
      </c>
      <c r="C7927" s="197" t="s">
        <v>15283</v>
      </c>
      <c r="D7927" s="197" t="s">
        <v>15186</v>
      </c>
      <c r="I7927" s="197" t="s">
        <v>338</v>
      </c>
      <c r="J7927" s="197" t="n">
        <v>23.55</v>
      </c>
    </row>
    <row r="7928" customFormat="false" ht="12.75" hidden="true" customHeight="false" outlineLevel="0" collapsed="false">
      <c r="A7928" s="197" t="s">
        <v>15285</v>
      </c>
      <c r="B7928" s="197" t="str">
        <f aca="false">C7928&amp;D7928&amp;E7928&amp;F7928&amp;G7928&amp;H7928</f>
        <v>TUBO PRFV DEFOFO COM JUNTA ELASTICA INTEGRADA, CLASSE PN-16,COM DIAMETRO DE 100MM / SN 5000N/M². FORNECIMENTO</v>
      </c>
      <c r="C7928" s="197" t="s">
        <v>15283</v>
      </c>
      <c r="D7928" s="197" t="s">
        <v>15189</v>
      </c>
      <c r="I7928" s="197" t="s">
        <v>338</v>
      </c>
      <c r="J7928" s="197" t="n">
        <v>56.41</v>
      </c>
    </row>
    <row r="7929" customFormat="false" ht="12.75" hidden="true" customHeight="false" outlineLevel="0" collapsed="false">
      <c r="A7929" s="197" t="s">
        <v>15286</v>
      </c>
      <c r="B7929" s="197" t="str">
        <f aca="false">C7929&amp;D7929&amp;E7929&amp;F7929&amp;G7929&amp;H7929</f>
        <v>TUBO PRFV DEFOFO COM JUNTA ELASTICA INTEGRADA, CLASSE PN-16,COM DIAMETRO DE 100MM / SN 5000N/M². FORNECIMENTO</v>
      </c>
      <c r="C7929" s="197" t="s">
        <v>15283</v>
      </c>
      <c r="D7929" s="197" t="s">
        <v>15189</v>
      </c>
      <c r="I7929" s="197" t="s">
        <v>338</v>
      </c>
      <c r="J7929" s="197" t="n">
        <v>56.41</v>
      </c>
    </row>
    <row r="7930" customFormat="false" ht="12.75" hidden="true" customHeight="false" outlineLevel="0" collapsed="false">
      <c r="A7930" s="197" t="s">
        <v>15287</v>
      </c>
      <c r="B7930" s="197" t="str">
        <f aca="false">C7930&amp;D7930&amp;E7930&amp;F7930&amp;G7930&amp;H7930</f>
        <v>TUBO PRFV DEFOFO COM JUNTA ELASTICA INTEGRADA, CLASSE PN-16,COM DIAMETRO DE 150MM / SN 5000N/M². FORNECIMENTO</v>
      </c>
      <c r="C7930" s="197" t="s">
        <v>15283</v>
      </c>
      <c r="D7930" s="197" t="s">
        <v>15245</v>
      </c>
      <c r="I7930" s="197" t="s">
        <v>338</v>
      </c>
      <c r="J7930" s="197" t="n">
        <v>81.28</v>
      </c>
    </row>
    <row r="7931" customFormat="false" ht="12.75" hidden="true" customHeight="false" outlineLevel="0" collapsed="false">
      <c r="A7931" s="197" t="s">
        <v>15288</v>
      </c>
      <c r="B7931" s="197" t="str">
        <f aca="false">C7931&amp;D7931&amp;E7931&amp;F7931&amp;G7931&amp;H7931</f>
        <v>TUBO PRFV DEFOFO COM JUNTA ELASTICA INTEGRADA, CLASSE PN-16,COM DIAMETRO DE 150MM / SN 5000N/M². FORNECIMENTO</v>
      </c>
      <c r="C7931" s="197" t="s">
        <v>15283</v>
      </c>
      <c r="D7931" s="197" t="s">
        <v>15245</v>
      </c>
      <c r="I7931" s="197" t="s">
        <v>338</v>
      </c>
      <c r="J7931" s="197" t="n">
        <v>81.28</v>
      </c>
    </row>
    <row r="7932" customFormat="false" ht="12.75" hidden="true" customHeight="false" outlineLevel="0" collapsed="false">
      <c r="A7932" s="197" t="s">
        <v>15289</v>
      </c>
      <c r="B7932" s="197" t="str">
        <f aca="false">C7932&amp;D7932&amp;E7932&amp;F7932&amp;G7932&amp;H7932</f>
        <v>TUBO PRFV DEFOFO COM JUNTA ELASTICA INTEGRADA, CLASSE PN-16,COM DIAMETRO DE 200MM / SN 5000N/M². FORNECIMENTO</v>
      </c>
      <c r="C7932" s="197" t="s">
        <v>15283</v>
      </c>
      <c r="D7932" s="197" t="s">
        <v>15195</v>
      </c>
      <c r="I7932" s="197" t="s">
        <v>338</v>
      </c>
      <c r="J7932" s="197" t="n">
        <v>108.4</v>
      </c>
    </row>
    <row r="7933" customFormat="false" ht="12.75" hidden="true" customHeight="false" outlineLevel="0" collapsed="false">
      <c r="A7933" s="197" t="s">
        <v>15290</v>
      </c>
      <c r="B7933" s="197" t="str">
        <f aca="false">C7933&amp;D7933&amp;E7933&amp;F7933&amp;G7933&amp;H7933</f>
        <v>TUBO PRFV DEFOFO COM JUNTA ELASTICA INTEGRADA, CLASSE PN-16,COM DIAMETRO DE 200MM / SN 5000N/M². FORNECIMENTO</v>
      </c>
      <c r="C7933" s="197" t="s">
        <v>15283</v>
      </c>
      <c r="D7933" s="197" t="s">
        <v>15195</v>
      </c>
      <c r="I7933" s="197" t="s">
        <v>338</v>
      </c>
      <c r="J7933" s="197" t="n">
        <v>108.4</v>
      </c>
    </row>
    <row r="7934" customFormat="false" ht="12.75" hidden="true" customHeight="false" outlineLevel="0" collapsed="false">
      <c r="A7934" s="197" t="s">
        <v>15291</v>
      </c>
      <c r="B7934" s="197" t="str">
        <f aca="false">C7934&amp;D7934&amp;E7934&amp;F7934&amp;G7934&amp;H7934</f>
        <v>TUBO PRFV DEFOFO COM JUNTA ELASTICA INTEGRADA, CLASSE PN-16,COM DIAMETRO DE 250MM / SN 5000N/M². FORNECIMENTO</v>
      </c>
      <c r="C7934" s="197" t="s">
        <v>15283</v>
      </c>
      <c r="D7934" s="197" t="s">
        <v>15198</v>
      </c>
      <c r="I7934" s="197" t="s">
        <v>338</v>
      </c>
      <c r="J7934" s="197" t="n">
        <v>154.97</v>
      </c>
    </row>
    <row r="7935" customFormat="false" ht="12.75" hidden="true" customHeight="false" outlineLevel="0" collapsed="false">
      <c r="A7935" s="197" t="s">
        <v>15292</v>
      </c>
      <c r="B7935" s="197" t="str">
        <f aca="false">C7935&amp;D7935&amp;E7935&amp;F7935&amp;G7935&amp;H7935</f>
        <v>TUBO PRFV DEFOFO COM JUNTA ELASTICA INTEGRADA, CLASSE PN-16,COM DIAMETRO DE 250MM / SN 5000N/M². FORNECIMENTO</v>
      </c>
      <c r="C7935" s="197" t="s">
        <v>15283</v>
      </c>
      <c r="D7935" s="197" t="s">
        <v>15198</v>
      </c>
      <c r="I7935" s="197" t="s">
        <v>338</v>
      </c>
      <c r="J7935" s="197" t="n">
        <v>154.97</v>
      </c>
    </row>
    <row r="7936" customFormat="false" ht="12.75" hidden="true" customHeight="false" outlineLevel="0" collapsed="false">
      <c r="A7936" s="197" t="s">
        <v>15293</v>
      </c>
      <c r="B7936" s="197" t="str">
        <f aca="false">C7936&amp;D7936&amp;E7936&amp;F7936&amp;G7936&amp;H7936</f>
        <v>TUBO PRFV DEFOFO COM JUNTA ELASTICA INTEGRADA,CLASSE PN-16,COM DIAMETRO DE 300MM / SN 5000 N/M2. FORNECIMENTO</v>
      </c>
      <c r="C7936" s="197" t="s">
        <v>15294</v>
      </c>
      <c r="D7936" s="197" t="s">
        <v>15201</v>
      </c>
      <c r="I7936" s="197" t="s">
        <v>338</v>
      </c>
      <c r="J7936" s="197" t="n">
        <v>289.23</v>
      </c>
    </row>
    <row r="7937" customFormat="false" ht="12.75" hidden="true" customHeight="false" outlineLevel="0" collapsed="false">
      <c r="A7937" s="197" t="s">
        <v>15295</v>
      </c>
      <c r="B7937" s="197" t="str">
        <f aca="false">C7937&amp;D7937&amp;E7937&amp;F7937&amp;G7937&amp;H7937</f>
        <v>TUBO PRFV DEFOFO COM JUNTA ELASTICA INTEGRADA,CLASSE PN-16,COM DIAMETRO DE 300MM / SN 5000 N/M2. FORNECIMENTO</v>
      </c>
      <c r="C7937" s="197" t="s">
        <v>15294</v>
      </c>
      <c r="D7937" s="197" t="s">
        <v>15201</v>
      </c>
      <c r="I7937" s="197" t="s">
        <v>338</v>
      </c>
      <c r="J7937" s="197" t="n">
        <v>289.23</v>
      </c>
    </row>
    <row r="7938" customFormat="false" ht="12.75" hidden="true" customHeight="false" outlineLevel="0" collapsed="false">
      <c r="A7938" s="197" t="s">
        <v>15296</v>
      </c>
      <c r="B7938" s="197" t="str">
        <f aca="false">C7938&amp;D7938&amp;E7938&amp;F7938&amp;G7938&amp;H7938</f>
        <v>TUBO PRFV DEFOFO COM JUNTA ELASTICA INTEGRADA,CLASSE PN-16,COM DIAMETRO DE 350MM / SN 5000 N/M2. FORNECIMENTO</v>
      </c>
      <c r="C7938" s="197" t="s">
        <v>15294</v>
      </c>
      <c r="D7938" s="197" t="s">
        <v>15204</v>
      </c>
      <c r="I7938" s="197" t="s">
        <v>338</v>
      </c>
      <c r="J7938" s="197" t="n">
        <v>346.22</v>
      </c>
    </row>
    <row r="7939" customFormat="false" ht="12.75" hidden="true" customHeight="false" outlineLevel="0" collapsed="false">
      <c r="A7939" s="197" t="s">
        <v>15297</v>
      </c>
      <c r="B7939" s="197" t="str">
        <f aca="false">C7939&amp;D7939&amp;E7939&amp;F7939&amp;G7939&amp;H7939</f>
        <v>TUBO PRFV DEFOFO COM JUNTA ELASTICA INTEGRADA,CLASSE PN-16,COM DIAMETRO DE 350MM / SN 5000 N/M2. FORNECIMENTO</v>
      </c>
      <c r="C7939" s="197" t="s">
        <v>15294</v>
      </c>
      <c r="D7939" s="197" t="s">
        <v>15204</v>
      </c>
      <c r="I7939" s="197" t="s">
        <v>338</v>
      </c>
      <c r="J7939" s="197" t="n">
        <v>346.22</v>
      </c>
    </row>
    <row r="7940" customFormat="false" ht="12.75" hidden="true" customHeight="false" outlineLevel="0" collapsed="false">
      <c r="A7940" s="197" t="s">
        <v>15298</v>
      </c>
      <c r="B7940" s="197" t="str">
        <f aca="false">C7940&amp;D7940&amp;E7940&amp;F7940&amp;G7940&amp;H7940</f>
        <v>TUBO PRFV DEFOFO COM JUNTA ELASTICA INTEGRADA,CLASSE PN-16,COM DIAMETRO DE 400MM / SN 5000 N/M2. FORNECIMENTO</v>
      </c>
      <c r="C7940" s="197" t="s">
        <v>15294</v>
      </c>
      <c r="D7940" s="197" t="s">
        <v>15207</v>
      </c>
      <c r="I7940" s="197" t="s">
        <v>338</v>
      </c>
      <c r="J7940" s="197" t="n">
        <v>412.94</v>
      </c>
    </row>
    <row r="7941" customFormat="false" ht="12.75" hidden="true" customHeight="false" outlineLevel="0" collapsed="false">
      <c r="A7941" s="197" t="s">
        <v>15299</v>
      </c>
      <c r="B7941" s="197" t="str">
        <f aca="false">C7941&amp;D7941&amp;E7941&amp;F7941&amp;G7941&amp;H7941</f>
        <v>TUBO PRFV DEFOFO COM JUNTA ELASTICA INTEGRADA,CLASSE PN-16,COM DIAMETRO DE 400MM / SN 5000 N/M2. FORNECIMENTO</v>
      </c>
      <c r="C7941" s="197" t="s">
        <v>15294</v>
      </c>
      <c r="D7941" s="197" t="s">
        <v>15207</v>
      </c>
      <c r="I7941" s="197" t="s">
        <v>338</v>
      </c>
      <c r="J7941" s="197" t="n">
        <v>412.94</v>
      </c>
    </row>
    <row r="7942" customFormat="false" ht="12.75" hidden="true" customHeight="false" outlineLevel="0" collapsed="false">
      <c r="A7942" s="197" t="s">
        <v>15300</v>
      </c>
      <c r="B7942" s="197" t="str">
        <f aca="false">C7942&amp;D7942&amp;E7942&amp;F7942&amp;G7942&amp;H7942</f>
        <v>TUBO PRFV DEFOFO COM JUNTA ELASTICA INTEGRADA,CLASSE PN-16,COM DIAMETRO DE 500MM / SN 5000 N/M2. FORNECIMENTO</v>
      </c>
      <c r="C7942" s="197" t="s">
        <v>15294</v>
      </c>
      <c r="D7942" s="197" t="s">
        <v>15260</v>
      </c>
      <c r="I7942" s="197" t="s">
        <v>338</v>
      </c>
      <c r="J7942" s="197" t="n">
        <v>555.61</v>
      </c>
    </row>
    <row r="7943" customFormat="false" ht="12.75" hidden="true" customHeight="false" outlineLevel="0" collapsed="false">
      <c r="A7943" s="197" t="s">
        <v>15301</v>
      </c>
      <c r="B7943" s="197" t="str">
        <f aca="false">C7943&amp;D7943&amp;E7943&amp;F7943&amp;G7943&amp;H7943</f>
        <v>TUBO PRFV DEFOFO COM JUNTA ELASTICA INTEGRADA,CLASSE PN-16,COM DIAMETRO DE 500MM / SN 5000 N/M2. FORNECIMENTO</v>
      </c>
      <c r="C7943" s="197" t="s">
        <v>15294</v>
      </c>
      <c r="D7943" s="197" t="s">
        <v>15260</v>
      </c>
      <c r="I7943" s="197" t="s">
        <v>338</v>
      </c>
      <c r="J7943" s="197" t="n">
        <v>555.61</v>
      </c>
    </row>
    <row r="7944" customFormat="false" ht="12.75" hidden="true" customHeight="false" outlineLevel="0" collapsed="false">
      <c r="A7944" s="197" t="s">
        <v>15302</v>
      </c>
      <c r="B7944" s="197" t="str">
        <f aca="false">C7944&amp;D7944&amp;E7944&amp;F7944&amp;G7944&amp;H7944</f>
        <v>TUBO PRFV DEFOFO COM JUNTA ELASTICA INTEGRADA,CLASSE PN-16,COM DIAMETRO DE 600MM / SN 5000 N/M2. FORNECIMENTO</v>
      </c>
      <c r="C7944" s="197" t="s">
        <v>15294</v>
      </c>
      <c r="D7944" s="197" t="s">
        <v>15263</v>
      </c>
      <c r="I7944" s="197" t="s">
        <v>338</v>
      </c>
      <c r="J7944" s="197" t="n">
        <v>758.37</v>
      </c>
    </row>
    <row r="7945" customFormat="false" ht="12.75" hidden="true" customHeight="false" outlineLevel="0" collapsed="false">
      <c r="A7945" s="197" t="s">
        <v>15303</v>
      </c>
      <c r="B7945" s="197" t="str">
        <f aca="false">C7945&amp;D7945&amp;E7945&amp;F7945&amp;G7945&amp;H7945</f>
        <v>TUBO PRFV DEFOFO COM JUNTA ELASTICA INTEGRADA,CLASSE PN-16,COM DIAMETRO DE 600MM / SN 5000 N/M2. FORNECIMENTO</v>
      </c>
      <c r="C7945" s="197" t="s">
        <v>15294</v>
      </c>
      <c r="D7945" s="197" t="s">
        <v>15263</v>
      </c>
      <c r="I7945" s="197" t="s">
        <v>338</v>
      </c>
      <c r="J7945" s="197" t="n">
        <v>758.37</v>
      </c>
    </row>
    <row r="7946" customFormat="false" ht="12.75" hidden="true" customHeight="false" outlineLevel="0" collapsed="false">
      <c r="A7946" s="197" t="s">
        <v>15304</v>
      </c>
      <c r="B7946" s="197" t="str">
        <f aca="false">C7946&amp;D7946&amp;E7946&amp;F7946&amp;G7946&amp;H7946</f>
        <v>TUBO PRFV DEFOFO COM JUNTA ELASTICA INTEGRADA,CLASSE PN-16,COM DIAMETRO DE 700MM / SN 5000 N/M2. FORNECIMENTO</v>
      </c>
      <c r="C7946" s="197" t="s">
        <v>15294</v>
      </c>
      <c r="D7946" s="197" t="s">
        <v>15266</v>
      </c>
      <c r="I7946" s="197" t="s">
        <v>338</v>
      </c>
      <c r="J7946" s="197" t="n">
        <v>948.12</v>
      </c>
    </row>
    <row r="7947" customFormat="false" ht="12.75" hidden="true" customHeight="false" outlineLevel="0" collapsed="false">
      <c r="A7947" s="197" t="s">
        <v>15305</v>
      </c>
      <c r="B7947" s="197" t="str">
        <f aca="false">C7947&amp;D7947&amp;E7947&amp;F7947&amp;G7947&amp;H7947</f>
        <v>TUBO PRFV DEFOFO COM JUNTA ELASTICA INTEGRADA,CLASSE PN-16,COM DIAMETRO DE 700MM / SN 5000 N/M2. FORNECIMENTO</v>
      </c>
      <c r="C7947" s="197" t="s">
        <v>15294</v>
      </c>
      <c r="D7947" s="197" t="s">
        <v>15266</v>
      </c>
      <c r="I7947" s="197" t="s">
        <v>338</v>
      </c>
      <c r="J7947" s="197" t="n">
        <v>948.12</v>
      </c>
    </row>
    <row r="7948" customFormat="false" ht="12.75" hidden="true" customHeight="false" outlineLevel="0" collapsed="false">
      <c r="A7948" s="197" t="s">
        <v>15306</v>
      </c>
      <c r="B7948" s="197" t="str">
        <f aca="false">C7948&amp;D7948&amp;E7948&amp;F7948&amp;G7948&amp;H7948</f>
        <v>TUBO PRFV DEFOFO COM JUNTA ELASTICA INTEGRADA,CLASSE PN-16,COM DIAMETRO DE 800MM / SN 5000 N/M2. FORNECIMENTO</v>
      </c>
      <c r="C7948" s="197" t="s">
        <v>15294</v>
      </c>
      <c r="D7948" s="197" t="s">
        <v>15219</v>
      </c>
      <c r="I7948" s="197" t="s">
        <v>338</v>
      </c>
      <c r="J7948" s="197" t="n">
        <v>1178.5</v>
      </c>
    </row>
    <row r="7949" customFormat="false" ht="12.75" hidden="true" customHeight="false" outlineLevel="0" collapsed="false">
      <c r="A7949" s="197" t="s">
        <v>15307</v>
      </c>
      <c r="B7949" s="197" t="str">
        <f aca="false">C7949&amp;D7949&amp;E7949&amp;F7949&amp;G7949&amp;H7949</f>
        <v>TUBO PRFV DEFOFO COM JUNTA ELASTICA INTEGRADA,CLASSE PN-16,COM DIAMETRO DE 800MM / SN 5000 N/M2. FORNECIMENTO</v>
      </c>
      <c r="C7949" s="197" t="s">
        <v>15294</v>
      </c>
      <c r="D7949" s="197" t="s">
        <v>15219</v>
      </c>
      <c r="I7949" s="197" t="s">
        <v>338</v>
      </c>
      <c r="J7949" s="197" t="n">
        <v>1178.5</v>
      </c>
    </row>
    <row r="7950" customFormat="false" ht="12.75" hidden="true" customHeight="false" outlineLevel="0" collapsed="false">
      <c r="A7950" s="197" t="s">
        <v>15308</v>
      </c>
      <c r="B7950" s="197" t="str">
        <f aca="false">C7950&amp;D7950&amp;E7950&amp;F7950&amp;G7950&amp;H7950</f>
        <v>TUBO PRFV DEFOFO COM JUNTA ELASTICA INTEGRADA,CLASSE PN-16,COM DIAMETRO DE 900MM / SN 5000 N/M2. FORNECIMENTO</v>
      </c>
      <c r="C7950" s="197" t="s">
        <v>15294</v>
      </c>
      <c r="D7950" s="197" t="s">
        <v>15222</v>
      </c>
      <c r="I7950" s="197" t="s">
        <v>338</v>
      </c>
      <c r="J7950" s="197" t="n">
        <v>1445.25</v>
      </c>
    </row>
    <row r="7951" customFormat="false" ht="12.75" hidden="true" customHeight="false" outlineLevel="0" collapsed="false">
      <c r="A7951" s="197" t="s">
        <v>15309</v>
      </c>
      <c r="B7951" s="197" t="str">
        <f aca="false">C7951&amp;D7951&amp;E7951&amp;F7951&amp;G7951&amp;H7951</f>
        <v>TUBO PRFV DEFOFO COM JUNTA ELASTICA INTEGRADA,CLASSE PN-16,COM DIAMETRO DE 900MM / SN 5000 N/M2. FORNECIMENTO</v>
      </c>
      <c r="C7951" s="197" t="s">
        <v>15294</v>
      </c>
      <c r="D7951" s="197" t="s">
        <v>15222</v>
      </c>
      <c r="I7951" s="197" t="s">
        <v>338</v>
      </c>
      <c r="J7951" s="197" t="n">
        <v>1445.25</v>
      </c>
    </row>
    <row r="7952" customFormat="false" ht="12.75" hidden="true" customHeight="false" outlineLevel="0" collapsed="false">
      <c r="A7952" s="197" t="s">
        <v>15310</v>
      </c>
      <c r="B7952" s="197" t="str">
        <f aca="false">C7952&amp;D7952&amp;E7952&amp;F7952&amp;G7952&amp;H7952</f>
        <v>TUBO PRFV DEFOFO COM JUNTA ELASTICA INTEGRADA,CLASSE PN-16,COM DIAMETRO DE 1000MM / SN 5000 N/M2. FORNECIMENTO</v>
      </c>
      <c r="C7952" s="197" t="s">
        <v>15294</v>
      </c>
      <c r="D7952" s="197" t="s">
        <v>15225</v>
      </c>
      <c r="I7952" s="197" t="s">
        <v>338</v>
      </c>
      <c r="J7952" s="197" t="n">
        <v>1666.02</v>
      </c>
    </row>
    <row r="7953" customFormat="false" ht="12.75" hidden="true" customHeight="false" outlineLevel="0" collapsed="false">
      <c r="A7953" s="197" t="s">
        <v>15311</v>
      </c>
      <c r="B7953" s="197" t="str">
        <f aca="false">C7953&amp;D7953&amp;E7953&amp;F7953&amp;G7953&amp;H7953</f>
        <v>TUBO PRFV DEFOFO COM JUNTA ELASTICA INTEGRADA,CLASSE PN-16,COM DIAMETRO DE 1000MM / SN 5000 N/M2. FORNECIMENTO</v>
      </c>
      <c r="C7953" s="197" t="s">
        <v>15294</v>
      </c>
      <c r="D7953" s="197" t="s">
        <v>15225</v>
      </c>
      <c r="I7953" s="197" t="s">
        <v>338</v>
      </c>
      <c r="J7953" s="197" t="n">
        <v>1666.02</v>
      </c>
    </row>
    <row r="7954" customFormat="false" ht="12.75" hidden="true" customHeight="false" outlineLevel="0" collapsed="false">
      <c r="A7954" s="197" t="s">
        <v>15312</v>
      </c>
      <c r="B7954" s="197" t="str">
        <f aca="false">C7954&amp;D7954&amp;E7954&amp;F7954&amp;G7954&amp;H7954</f>
        <v>TUBO PRFV DEFOFO COM JUNTA ELASTICA INTEGRADA,CLASSE PN-16,COM DIAMETRO DE 1200MM / SN 5000 N/M2. FORNECIMENTO</v>
      </c>
      <c r="C7954" s="197" t="s">
        <v>15294</v>
      </c>
      <c r="D7954" s="197" t="s">
        <v>15228</v>
      </c>
      <c r="I7954" s="197" t="s">
        <v>338</v>
      </c>
      <c r="J7954" s="197" t="n">
        <v>2293.39</v>
      </c>
    </row>
    <row r="7955" customFormat="false" ht="12.75" hidden="true" customHeight="false" outlineLevel="0" collapsed="false">
      <c r="A7955" s="197" t="s">
        <v>15313</v>
      </c>
      <c r="B7955" s="197" t="str">
        <f aca="false">C7955&amp;D7955&amp;E7955&amp;F7955&amp;G7955&amp;H7955</f>
        <v>TUBO PRFV DEFOFO COM JUNTA ELASTICA INTEGRADA,CLASSE PN-16,COM DIAMETRO DE 1200MM / SN 5000 N/M2. FORNECIMENTO</v>
      </c>
      <c r="C7955" s="197" t="s">
        <v>15294</v>
      </c>
      <c r="D7955" s="197" t="s">
        <v>15228</v>
      </c>
      <c r="I7955" s="197" t="s">
        <v>338</v>
      </c>
      <c r="J7955" s="197" t="n">
        <v>2293.39</v>
      </c>
    </row>
    <row r="7956" customFormat="false" ht="12.75" hidden="true" customHeight="false" outlineLevel="0" collapsed="false">
      <c r="A7956" s="197" t="s">
        <v>15314</v>
      </c>
      <c r="B7956" s="197" t="str">
        <f aca="false">C7956&amp;D7956&amp;E7956&amp;F7956&amp;G7956&amp;H7956</f>
        <v>TUBO PRFV DEFOFO COM JUNTA ELASTICA INTEGRADA, CLASSE PN-16,COM DIAMETRO DE 1300MM / SN 5000N/M². FORNECIMENTO</v>
      </c>
      <c r="C7956" s="197" t="s">
        <v>15283</v>
      </c>
      <c r="D7956" s="197" t="s">
        <v>15231</v>
      </c>
      <c r="I7956" s="197" t="s">
        <v>338</v>
      </c>
      <c r="J7956" s="197" t="n">
        <v>3168.55</v>
      </c>
    </row>
    <row r="7957" customFormat="false" ht="12.75" hidden="true" customHeight="false" outlineLevel="0" collapsed="false">
      <c r="A7957" s="197" t="s">
        <v>15315</v>
      </c>
      <c r="B7957" s="197" t="str">
        <f aca="false">C7957&amp;D7957&amp;E7957&amp;F7957&amp;G7957&amp;H7957</f>
        <v>TUBO PRFV DEFOFO COM JUNTA ELASTICA INTEGRADA, CLASSE PN-16,COM DIAMETRO DE 1300MM / SN 5000N/M². FORNECIMENTO</v>
      </c>
      <c r="C7957" s="197" t="s">
        <v>15283</v>
      </c>
      <c r="D7957" s="197" t="s">
        <v>15231</v>
      </c>
      <c r="I7957" s="197" t="s">
        <v>338</v>
      </c>
      <c r="J7957" s="197" t="n">
        <v>3168.55</v>
      </c>
    </row>
    <row r="7958" customFormat="false" ht="12.75" hidden="true" customHeight="false" outlineLevel="0" collapsed="false">
      <c r="A7958" s="197" t="s">
        <v>15316</v>
      </c>
      <c r="B7958" s="197" t="str">
        <f aca="false">C7958&amp;D7958&amp;E7958&amp;F7958&amp;G7958&amp;H7958</f>
        <v>TUBO PRFV DEFOFO COM JUNTA ELASTICA INTEGRADA, CLASSE PN-16,COM DIAMETRO DE 1400MM / SN 5000N/M². FORNECIMENTO</v>
      </c>
      <c r="C7958" s="197" t="s">
        <v>15283</v>
      </c>
      <c r="D7958" s="197" t="s">
        <v>15234</v>
      </c>
      <c r="I7958" s="197" t="s">
        <v>338</v>
      </c>
      <c r="J7958" s="197" t="n">
        <v>3543.17</v>
      </c>
    </row>
    <row r="7959" customFormat="false" ht="12.75" hidden="true" customHeight="false" outlineLevel="0" collapsed="false">
      <c r="A7959" s="197" t="s">
        <v>15317</v>
      </c>
      <c r="B7959" s="197" t="str">
        <f aca="false">C7959&amp;D7959&amp;E7959&amp;F7959&amp;G7959&amp;H7959</f>
        <v>TUBO PRFV DEFOFO COM JUNTA ELASTICA INTEGRADA, CLASSE PN-16,COM DIAMETRO DE 1400MM / SN 5000N/M². FORNECIMENTO</v>
      </c>
      <c r="C7959" s="197" t="s">
        <v>15283</v>
      </c>
      <c r="D7959" s="197" t="s">
        <v>15234</v>
      </c>
      <c r="I7959" s="197" t="s">
        <v>338</v>
      </c>
      <c r="J7959" s="197" t="n">
        <v>3543.17</v>
      </c>
    </row>
    <row r="7960" customFormat="false" ht="12.75" hidden="true" customHeight="false" outlineLevel="0" collapsed="false">
      <c r="A7960" s="197" t="s">
        <v>15318</v>
      </c>
      <c r="B7960" s="197" t="str">
        <f aca="false">C7960&amp;D7960&amp;E7960&amp;F7960&amp;G7960&amp;H7960</f>
        <v>TUBO PRFV DEFOFO COM JUNTA ELASTICA INTEGRADA, CLASSE PN-16,COM DIAMETRO DE 1500MM / SN 5000N/M². FORNECIMENTO</v>
      </c>
      <c r="C7960" s="197" t="s">
        <v>15283</v>
      </c>
      <c r="D7960" s="197" t="s">
        <v>15237</v>
      </c>
      <c r="I7960" s="197" t="s">
        <v>338</v>
      </c>
      <c r="J7960" s="197" t="n">
        <v>4056.92</v>
      </c>
    </row>
    <row r="7961" customFormat="false" ht="12.75" hidden="true" customHeight="false" outlineLevel="0" collapsed="false">
      <c r="A7961" s="197" t="s">
        <v>15319</v>
      </c>
      <c r="B7961" s="197" t="str">
        <f aca="false">C7961&amp;D7961&amp;E7961&amp;F7961&amp;G7961&amp;H7961</f>
        <v>TUBO PRFV DEFOFO COM JUNTA ELASTICA INTEGRADA, CLASSE PN-16,COM DIAMETRO DE 1500MM / SN 5000N/M². FORNECIMENTO</v>
      </c>
      <c r="C7961" s="197" t="s">
        <v>15283</v>
      </c>
      <c r="D7961" s="197" t="s">
        <v>15237</v>
      </c>
      <c r="I7961" s="197" t="s">
        <v>338</v>
      </c>
      <c r="J7961" s="197" t="n">
        <v>4056.92</v>
      </c>
    </row>
    <row r="7962" customFormat="false" ht="12.75" hidden="true" customHeight="false" outlineLevel="0" collapsed="false">
      <c r="A7962" s="197" t="s">
        <v>15320</v>
      </c>
      <c r="B7962" s="197" t="str">
        <f aca="false">C7962&amp;D7962&amp;E7962&amp;F7962&amp;G7962&amp;H7962</f>
        <v>TUBO PRFV DEFOFO COM JUNTA ELASTICA INTEGRADA, CLASSE PN-6,COM DIAMETRO DE 50MM / SN 10000N/M². FORNECIMENTO</v>
      </c>
      <c r="C7962" s="197" t="s">
        <v>15185</v>
      </c>
      <c r="D7962" s="197" t="s">
        <v>15321</v>
      </c>
      <c r="I7962" s="197" t="s">
        <v>338</v>
      </c>
      <c r="J7962" s="197" t="n">
        <v>19.33</v>
      </c>
    </row>
    <row r="7963" customFormat="false" ht="12.75" hidden="true" customHeight="false" outlineLevel="0" collapsed="false">
      <c r="A7963" s="197" t="s">
        <v>15322</v>
      </c>
      <c r="B7963" s="197" t="str">
        <f aca="false">C7963&amp;D7963&amp;E7963&amp;F7963&amp;G7963&amp;H7963</f>
        <v>TUBO PRFV DEFOFO COM JUNTA ELASTICA INTEGRADA, CLASSE PN-6,COM DIAMETRO DE 50MM / SN 10000N/M². FORNECIMENTO</v>
      </c>
      <c r="C7963" s="197" t="s">
        <v>15185</v>
      </c>
      <c r="D7963" s="197" t="s">
        <v>15321</v>
      </c>
      <c r="I7963" s="197" t="s">
        <v>338</v>
      </c>
      <c r="J7963" s="197" t="n">
        <v>19.33</v>
      </c>
    </row>
    <row r="7964" customFormat="false" ht="12.75" hidden="true" customHeight="false" outlineLevel="0" collapsed="false">
      <c r="A7964" s="197" t="s">
        <v>15323</v>
      </c>
      <c r="B7964" s="197" t="str">
        <f aca="false">C7964&amp;D7964&amp;E7964&amp;F7964&amp;G7964&amp;H7964</f>
        <v>TUBO PRFV DEFOFO COM JUNTA ELASTICA INTEGRADA, CLASSE PN-6,COM DIAMETRO DE 100MM / SN 10000N/M². FORNECIMENTO</v>
      </c>
      <c r="C7964" s="197" t="s">
        <v>15185</v>
      </c>
      <c r="D7964" s="197" t="s">
        <v>15324</v>
      </c>
      <c r="I7964" s="197" t="s">
        <v>338</v>
      </c>
      <c r="J7964" s="197" t="n">
        <v>38.85</v>
      </c>
    </row>
    <row r="7965" customFormat="false" ht="12.75" hidden="true" customHeight="false" outlineLevel="0" collapsed="false">
      <c r="A7965" s="197" t="s">
        <v>15325</v>
      </c>
      <c r="B7965" s="197" t="str">
        <f aca="false">C7965&amp;D7965&amp;E7965&amp;F7965&amp;G7965&amp;H7965</f>
        <v>TUBO PRFV DEFOFO COM JUNTA ELASTICA INTEGRADA, CLASSE PN-6,COM DIAMETRO DE 100MM / SN 10000N/M². FORNECIMENTO</v>
      </c>
      <c r="C7965" s="197" t="s">
        <v>15185</v>
      </c>
      <c r="D7965" s="197" t="s">
        <v>15324</v>
      </c>
      <c r="I7965" s="197" t="s">
        <v>338</v>
      </c>
      <c r="J7965" s="197" t="n">
        <v>38.85</v>
      </c>
    </row>
    <row r="7966" customFormat="false" ht="12.75" hidden="true" customHeight="false" outlineLevel="0" collapsed="false">
      <c r="A7966" s="197" t="s">
        <v>15326</v>
      </c>
      <c r="B7966" s="197" t="str">
        <f aca="false">C7966&amp;D7966&amp;E7966&amp;F7966&amp;G7966&amp;H7966</f>
        <v>TUBO PRFV DEFOFO COM JUNTA ELASTICA INTEGRADA, CLASSE PN-6,COM DIAMETRO DE 150MM / SN 10000N/M². FORNECIMENTO</v>
      </c>
      <c r="C7966" s="197" t="s">
        <v>15185</v>
      </c>
      <c r="D7966" s="197" t="s">
        <v>15327</v>
      </c>
      <c r="I7966" s="197" t="s">
        <v>338</v>
      </c>
      <c r="J7966" s="197" t="n">
        <v>73.26</v>
      </c>
    </row>
    <row r="7967" customFormat="false" ht="12.75" hidden="true" customHeight="false" outlineLevel="0" collapsed="false">
      <c r="A7967" s="197" t="s">
        <v>15328</v>
      </c>
      <c r="B7967" s="197" t="str">
        <f aca="false">C7967&amp;D7967&amp;E7967&amp;F7967&amp;G7967&amp;H7967</f>
        <v>TUBO PRFV DEFOFO COM JUNTA ELASTICA INTEGRADA, CLASSE PN-6,COM DIAMETRO DE 150MM / SN 10000N/M². FORNECIMENTO</v>
      </c>
      <c r="C7967" s="197" t="s">
        <v>15185</v>
      </c>
      <c r="D7967" s="197" t="s">
        <v>15327</v>
      </c>
      <c r="I7967" s="197" t="s">
        <v>338</v>
      </c>
      <c r="J7967" s="197" t="n">
        <v>73.26</v>
      </c>
    </row>
    <row r="7968" customFormat="false" ht="12.75" hidden="true" customHeight="false" outlineLevel="0" collapsed="false">
      <c r="A7968" s="197" t="s">
        <v>15329</v>
      </c>
      <c r="B7968" s="197" t="str">
        <f aca="false">C7968&amp;D7968&amp;E7968&amp;F7968&amp;G7968&amp;H7968</f>
        <v>TUBO PRFV DEFOFO COM JUNTA ELASTICA INTEGRADA, CLASSE PN-6,COM DIAMETRO DE 200MM / SN 10000N/M². FORNECIMENTO</v>
      </c>
      <c r="C7968" s="197" t="s">
        <v>15185</v>
      </c>
      <c r="D7968" s="197" t="s">
        <v>15330</v>
      </c>
      <c r="I7968" s="197" t="s">
        <v>338</v>
      </c>
      <c r="J7968" s="197" t="n">
        <v>98.2</v>
      </c>
    </row>
    <row r="7969" customFormat="false" ht="12.75" hidden="true" customHeight="false" outlineLevel="0" collapsed="false">
      <c r="A7969" s="197" t="s">
        <v>15331</v>
      </c>
      <c r="B7969" s="197" t="str">
        <f aca="false">C7969&amp;D7969&amp;E7969&amp;F7969&amp;G7969&amp;H7969</f>
        <v>TUBO PRFV DEFOFO COM JUNTA ELASTICA INTEGRADA, CLASSE PN-6,COM DIAMETRO DE 200MM / SN 10000N/M². FORNECIMENTO</v>
      </c>
      <c r="C7969" s="197" t="s">
        <v>15185</v>
      </c>
      <c r="D7969" s="197" t="s">
        <v>15330</v>
      </c>
      <c r="I7969" s="197" t="s">
        <v>338</v>
      </c>
      <c r="J7969" s="197" t="n">
        <v>98.2</v>
      </c>
    </row>
    <row r="7970" customFormat="false" ht="12.75" hidden="true" customHeight="false" outlineLevel="0" collapsed="false">
      <c r="A7970" s="197" t="s">
        <v>15332</v>
      </c>
      <c r="B7970" s="197" t="str">
        <f aca="false">C7970&amp;D7970&amp;E7970&amp;F7970&amp;G7970&amp;H7970</f>
        <v>TUBO PRFV DEFOFO COM JUNTA ELASTICA INTEGRADA, CLASSE PN-6,COM DIAMETRO DE 250MM / SN 10000N/M². FORNECIMENTO</v>
      </c>
      <c r="C7970" s="197" t="s">
        <v>15185</v>
      </c>
      <c r="D7970" s="197" t="s">
        <v>15333</v>
      </c>
      <c r="I7970" s="197" t="s">
        <v>338</v>
      </c>
      <c r="J7970" s="197" t="n">
        <v>126.86</v>
      </c>
    </row>
    <row r="7971" customFormat="false" ht="12.75" hidden="true" customHeight="false" outlineLevel="0" collapsed="false">
      <c r="A7971" s="197" t="s">
        <v>15334</v>
      </c>
      <c r="B7971" s="197" t="str">
        <f aca="false">C7971&amp;D7971&amp;E7971&amp;F7971&amp;G7971&amp;H7971</f>
        <v>TUBO PRFV DEFOFO COM JUNTA ELASTICA INTEGRADA, CLASSE PN-6,COM DIAMETRO DE 250MM / SN 10000N/M². FORNECIMENTO</v>
      </c>
      <c r="C7971" s="197" t="s">
        <v>15185</v>
      </c>
      <c r="D7971" s="197" t="s">
        <v>15333</v>
      </c>
      <c r="I7971" s="197" t="s">
        <v>338</v>
      </c>
      <c r="J7971" s="197" t="n">
        <v>126.86</v>
      </c>
    </row>
    <row r="7972" customFormat="false" ht="12.75" hidden="true" customHeight="false" outlineLevel="0" collapsed="false">
      <c r="A7972" s="197" t="s">
        <v>15335</v>
      </c>
      <c r="B7972" s="197" t="str">
        <f aca="false">C7972&amp;D7972&amp;E7972&amp;F7972&amp;G7972&amp;H7972</f>
        <v>TUBO PRFV DEFOFO COM JUNTA ELASTICA INTEGRADA, CLASSE PN-6,COM DIAMETRO DE 300MM / SN 10000N/M². FORNECIMENTO</v>
      </c>
      <c r="C7972" s="197" t="s">
        <v>15185</v>
      </c>
      <c r="D7972" s="197" t="s">
        <v>15336</v>
      </c>
      <c r="I7972" s="197" t="s">
        <v>338</v>
      </c>
      <c r="J7972" s="197" t="n">
        <v>247.49</v>
      </c>
    </row>
    <row r="7973" customFormat="false" ht="12.75" hidden="true" customHeight="false" outlineLevel="0" collapsed="false">
      <c r="A7973" s="197" t="s">
        <v>15337</v>
      </c>
      <c r="B7973" s="197" t="str">
        <f aca="false">C7973&amp;D7973&amp;E7973&amp;F7973&amp;G7973&amp;H7973</f>
        <v>TUBO PRFV DEFOFO COM JUNTA ELASTICA INTEGRADA, CLASSE PN-6,COM DIAMETRO DE 300MM / SN 10000N/M². FORNECIMENTO</v>
      </c>
      <c r="C7973" s="197" t="s">
        <v>15185</v>
      </c>
      <c r="D7973" s="197" t="s">
        <v>15336</v>
      </c>
      <c r="I7973" s="197" t="s">
        <v>338</v>
      </c>
      <c r="J7973" s="197" t="n">
        <v>247.49</v>
      </c>
    </row>
    <row r="7974" customFormat="false" ht="12.75" hidden="true" customHeight="false" outlineLevel="0" collapsed="false">
      <c r="A7974" s="197" t="s">
        <v>15338</v>
      </c>
      <c r="B7974" s="197" t="str">
        <f aca="false">C7974&amp;D7974&amp;E7974&amp;F7974&amp;G7974&amp;H7974</f>
        <v>TUBO PRFV DEFOFO COM JUNTA ELASTICA INTEGRADA, CLASSE PN-6,COM DIAMETRO DE 350MM / SN 10000N/M². FORNECIMENTO</v>
      </c>
      <c r="C7974" s="197" t="s">
        <v>15185</v>
      </c>
      <c r="D7974" s="197" t="s">
        <v>15339</v>
      </c>
      <c r="I7974" s="197" t="s">
        <v>338</v>
      </c>
      <c r="J7974" s="197" t="n">
        <v>312.64</v>
      </c>
    </row>
    <row r="7975" customFormat="false" ht="12.75" hidden="true" customHeight="false" outlineLevel="0" collapsed="false">
      <c r="A7975" s="197" t="s">
        <v>15340</v>
      </c>
      <c r="B7975" s="197" t="str">
        <f aca="false">C7975&amp;D7975&amp;E7975&amp;F7975&amp;G7975&amp;H7975</f>
        <v>TUBO PRFV DEFOFO COM JUNTA ELASTICA INTEGRADA, CLASSE PN-6,COM DIAMETRO DE 350MM / SN 10000N/M². FORNECIMENTO</v>
      </c>
      <c r="C7975" s="197" t="s">
        <v>15185</v>
      </c>
      <c r="D7975" s="197" t="s">
        <v>15339</v>
      </c>
      <c r="I7975" s="197" t="s">
        <v>338</v>
      </c>
      <c r="J7975" s="197" t="n">
        <v>312.64</v>
      </c>
    </row>
    <row r="7976" customFormat="false" ht="12.75" hidden="true" customHeight="false" outlineLevel="0" collapsed="false">
      <c r="A7976" s="197" t="s">
        <v>15341</v>
      </c>
      <c r="B7976" s="197" t="str">
        <f aca="false">C7976&amp;D7976&amp;E7976&amp;F7976&amp;G7976&amp;H7976</f>
        <v>TUBO PRFV DEFOFO COM JUNTA ELASTICA INTEGRADA, CLASSE PN-6,COM DIAMETRO DE 400MM / SN 10000N/M². FORNECIMENTO</v>
      </c>
      <c r="C7976" s="197" t="s">
        <v>15185</v>
      </c>
      <c r="D7976" s="197" t="s">
        <v>15342</v>
      </c>
      <c r="I7976" s="197" t="s">
        <v>338</v>
      </c>
      <c r="J7976" s="197" t="n">
        <v>372.61</v>
      </c>
    </row>
    <row r="7977" customFormat="false" ht="12.75" hidden="true" customHeight="false" outlineLevel="0" collapsed="false">
      <c r="A7977" s="197" t="s">
        <v>15343</v>
      </c>
      <c r="B7977" s="197" t="str">
        <f aca="false">C7977&amp;D7977&amp;E7977&amp;F7977&amp;G7977&amp;H7977</f>
        <v>TUBO PRFV DEFOFO COM JUNTA ELASTICA INTEGRADA, CLASSE PN-6,COM DIAMETRO DE 400MM / SN 10000N/M². FORNECIMENTO</v>
      </c>
      <c r="C7977" s="197" t="s">
        <v>15185</v>
      </c>
      <c r="D7977" s="197" t="s">
        <v>15342</v>
      </c>
      <c r="I7977" s="197" t="s">
        <v>338</v>
      </c>
      <c r="J7977" s="197" t="n">
        <v>372.61</v>
      </c>
    </row>
    <row r="7978" customFormat="false" ht="12.75" hidden="true" customHeight="false" outlineLevel="0" collapsed="false">
      <c r="A7978" s="197" t="s">
        <v>15344</v>
      </c>
      <c r="B7978" s="197" t="str">
        <f aca="false">C7978&amp;D7978&amp;E7978&amp;F7978&amp;G7978&amp;H7978</f>
        <v>TUBO PRFV DEFOFO COM JUNTA ELASTICA INTEGRADA, CLASSE PN-6,COM DIAMETRO DE 500MM / SN 10000N/M². FORNECIMENTO</v>
      </c>
      <c r="C7978" s="197" t="s">
        <v>15185</v>
      </c>
      <c r="D7978" s="197" t="s">
        <v>15345</v>
      </c>
      <c r="I7978" s="197" t="s">
        <v>338</v>
      </c>
      <c r="J7978" s="197" t="n">
        <v>537.64</v>
      </c>
    </row>
    <row r="7979" customFormat="false" ht="12.75" hidden="true" customHeight="false" outlineLevel="0" collapsed="false">
      <c r="A7979" s="197" t="s">
        <v>15346</v>
      </c>
      <c r="B7979" s="197" t="str">
        <f aca="false">C7979&amp;D7979&amp;E7979&amp;F7979&amp;G7979&amp;H7979</f>
        <v>TUBO PRFV DEFOFO COM JUNTA ELASTICA INTEGRADA, CLASSE PN-6,COM DIAMETRO DE 500MM / SN 10000N/M². FORNECIMENTO</v>
      </c>
      <c r="C7979" s="197" t="s">
        <v>15185</v>
      </c>
      <c r="D7979" s="197" t="s">
        <v>15345</v>
      </c>
      <c r="I7979" s="197" t="s">
        <v>338</v>
      </c>
      <c r="J7979" s="197" t="n">
        <v>537.64</v>
      </c>
    </row>
    <row r="7980" customFormat="false" ht="12.75" hidden="true" customHeight="false" outlineLevel="0" collapsed="false">
      <c r="A7980" s="197" t="s">
        <v>15347</v>
      </c>
      <c r="B7980" s="197" t="str">
        <f aca="false">C7980&amp;D7980&amp;E7980&amp;F7980&amp;G7980&amp;H7980</f>
        <v>TUBO PRFV DEFOFO COM JUNTA ELASTICA INTEGRADA, CLASSE PN-6,COM DIAMETRO DE 600MM / SN 10000N/M². FORNECIMENTO</v>
      </c>
      <c r="C7980" s="197" t="s">
        <v>15185</v>
      </c>
      <c r="D7980" s="197" t="s">
        <v>15348</v>
      </c>
      <c r="I7980" s="197" t="s">
        <v>338</v>
      </c>
      <c r="J7980" s="197" t="n">
        <v>733.59</v>
      </c>
    </row>
    <row r="7981" customFormat="false" ht="12.75" hidden="true" customHeight="false" outlineLevel="0" collapsed="false">
      <c r="A7981" s="197" t="s">
        <v>15349</v>
      </c>
      <c r="B7981" s="197" t="str">
        <f aca="false">C7981&amp;D7981&amp;E7981&amp;F7981&amp;G7981&amp;H7981</f>
        <v>TUBO PRFV DEFOFO COM JUNTA ELASTICA INTEGRADA, CLASSE PN-6,COM DIAMETRO DE 600MM / SN 10000N/M². FORNECIMENTO</v>
      </c>
      <c r="C7981" s="197" t="s">
        <v>15185</v>
      </c>
      <c r="D7981" s="197" t="s">
        <v>15348</v>
      </c>
      <c r="I7981" s="197" t="s">
        <v>338</v>
      </c>
      <c r="J7981" s="197" t="n">
        <v>733.59</v>
      </c>
    </row>
    <row r="7982" customFormat="false" ht="12.75" hidden="true" customHeight="false" outlineLevel="0" collapsed="false">
      <c r="A7982" s="197" t="s">
        <v>15350</v>
      </c>
      <c r="B7982" s="197" t="str">
        <f aca="false">C7982&amp;D7982&amp;E7982&amp;F7982&amp;G7982&amp;H7982</f>
        <v>TUBO PRFV DEFOFO COM JUNTA ELASTICA INTEGRADA, CLASSE PN-6,COM DIAMETRO DE 700MM / SN 10000N/M². FORNECIMENTO</v>
      </c>
      <c r="C7982" s="197" t="s">
        <v>15185</v>
      </c>
      <c r="D7982" s="197" t="s">
        <v>15351</v>
      </c>
      <c r="I7982" s="197" t="s">
        <v>338</v>
      </c>
      <c r="J7982" s="197" t="n">
        <v>937.55</v>
      </c>
    </row>
    <row r="7983" customFormat="false" ht="12.75" hidden="true" customHeight="false" outlineLevel="0" collapsed="false">
      <c r="A7983" s="197" t="s">
        <v>15352</v>
      </c>
      <c r="B7983" s="197" t="str">
        <f aca="false">C7983&amp;D7983&amp;E7983&amp;F7983&amp;G7983&amp;H7983</f>
        <v>TUBO PRFV DEFOFO COM JUNTA ELASTICA INTEGRADA, CLASSE PN-6,COM DIAMETRO DE 700MM / SN 10000N/M². FORNECIMENTO</v>
      </c>
      <c r="C7983" s="197" t="s">
        <v>15185</v>
      </c>
      <c r="D7983" s="197" t="s">
        <v>15351</v>
      </c>
      <c r="I7983" s="197" t="s">
        <v>338</v>
      </c>
      <c r="J7983" s="197" t="n">
        <v>937.55</v>
      </c>
    </row>
    <row r="7984" customFormat="false" ht="12.75" hidden="true" customHeight="false" outlineLevel="0" collapsed="false">
      <c r="A7984" s="197" t="s">
        <v>15353</v>
      </c>
      <c r="B7984" s="197" t="str">
        <f aca="false">C7984&amp;D7984&amp;E7984&amp;F7984&amp;G7984&amp;H7984</f>
        <v>TUBO PRFV DEFOFO COM JUNTA ELASTICA INTEGRADA, CLASSE PN-6,COM DIAMETRO DE 800MM / SN 10000N/M². FORNECIMENTO</v>
      </c>
      <c r="C7984" s="197" t="s">
        <v>15185</v>
      </c>
      <c r="D7984" s="197" t="s">
        <v>15354</v>
      </c>
      <c r="I7984" s="197" t="s">
        <v>338</v>
      </c>
      <c r="J7984" s="197" t="n">
        <v>1209.92</v>
      </c>
    </row>
    <row r="7985" customFormat="false" ht="12.75" hidden="true" customHeight="false" outlineLevel="0" collapsed="false">
      <c r="A7985" s="197" t="s">
        <v>15355</v>
      </c>
      <c r="B7985" s="197" t="str">
        <f aca="false">C7985&amp;D7985&amp;E7985&amp;F7985&amp;G7985&amp;H7985</f>
        <v>TUBO PRFV DEFOFO COM JUNTA ELASTICA INTEGRADA, CLASSE PN-6,COM DIAMETRO DE 800MM / SN 10000N/M². FORNECIMENTO</v>
      </c>
      <c r="C7985" s="197" t="s">
        <v>15185</v>
      </c>
      <c r="D7985" s="197" t="s">
        <v>15354</v>
      </c>
      <c r="I7985" s="197" t="s">
        <v>338</v>
      </c>
      <c r="J7985" s="197" t="n">
        <v>1209.92</v>
      </c>
    </row>
    <row r="7986" customFormat="false" ht="12.75" hidden="true" customHeight="false" outlineLevel="0" collapsed="false">
      <c r="A7986" s="197" t="s">
        <v>15356</v>
      </c>
      <c r="B7986" s="197" t="str">
        <f aca="false">C7986&amp;D7986&amp;E7986&amp;F7986&amp;G7986&amp;H7986</f>
        <v>TUBO PRFV DEFOFO COM JUNTA ELASTICA INTEGRADA, CLASSE PN-6,COM DIAMETRO DE 900MM / SN 10000N/M². FORNECIMENTO</v>
      </c>
      <c r="C7986" s="197" t="s">
        <v>15185</v>
      </c>
      <c r="D7986" s="197" t="s">
        <v>15357</v>
      </c>
      <c r="I7986" s="197" t="s">
        <v>338</v>
      </c>
      <c r="J7986" s="197" t="n">
        <v>1519.51</v>
      </c>
    </row>
    <row r="7987" customFormat="false" ht="12.75" hidden="true" customHeight="false" outlineLevel="0" collapsed="false">
      <c r="A7987" s="197" t="s">
        <v>15358</v>
      </c>
      <c r="B7987" s="197" t="str">
        <f aca="false">C7987&amp;D7987&amp;E7987&amp;F7987&amp;G7987&amp;H7987</f>
        <v>TUBO PRFV DEFOFO COM JUNTA ELASTICA INTEGRADA, CLASSE PN-6,COM DIAMETRO DE 900MM / SN 10000N/M². FORNECIMENTO</v>
      </c>
      <c r="C7987" s="197" t="s">
        <v>15185</v>
      </c>
      <c r="D7987" s="197" t="s">
        <v>15357</v>
      </c>
      <c r="I7987" s="197" t="s">
        <v>338</v>
      </c>
      <c r="J7987" s="197" t="n">
        <v>1519.51</v>
      </c>
    </row>
    <row r="7988" customFormat="false" ht="12.75" hidden="true" customHeight="false" outlineLevel="0" collapsed="false">
      <c r="A7988" s="197" t="s">
        <v>15359</v>
      </c>
      <c r="B7988" s="197" t="str">
        <f aca="false">C7988&amp;D7988&amp;E7988&amp;F7988&amp;G7988&amp;H7988</f>
        <v>TUBO PRFV DEFOFO COM JUNTA ELASTICA INTEGRADA, CLASSE PN-6,COM DIAMETRO DE 1000MM / SN 10000N/M². FORNECIMENTO</v>
      </c>
      <c r="C7988" s="197" t="s">
        <v>15185</v>
      </c>
      <c r="D7988" s="197" t="s">
        <v>15360</v>
      </c>
      <c r="I7988" s="197" t="s">
        <v>338</v>
      </c>
      <c r="J7988" s="197" t="n">
        <v>1781</v>
      </c>
    </row>
    <row r="7989" customFormat="false" ht="12.75" hidden="true" customHeight="false" outlineLevel="0" collapsed="false">
      <c r="A7989" s="197" t="s">
        <v>15361</v>
      </c>
      <c r="B7989" s="197" t="str">
        <f aca="false">C7989&amp;D7989&amp;E7989&amp;F7989&amp;G7989&amp;H7989</f>
        <v>TUBO PRFV DEFOFO COM JUNTA ELASTICA INTEGRADA, CLASSE PN-6,COM DIAMETRO DE 1000MM / SN 10000N/M². FORNECIMENTO</v>
      </c>
      <c r="C7989" s="197" t="s">
        <v>15185</v>
      </c>
      <c r="D7989" s="197" t="s">
        <v>15360</v>
      </c>
      <c r="I7989" s="197" t="s">
        <v>338</v>
      </c>
      <c r="J7989" s="197" t="n">
        <v>1781</v>
      </c>
    </row>
    <row r="7990" customFormat="false" ht="12.75" hidden="true" customHeight="false" outlineLevel="0" collapsed="false">
      <c r="A7990" s="197" t="s">
        <v>15362</v>
      </c>
      <c r="B7990" s="197" t="str">
        <f aca="false">C7990&amp;D7990&amp;E7990&amp;F7990&amp;G7990&amp;H7990</f>
        <v>TUBO PRFV DEFOFO COM JUNTA ELASTICA INTEGRADA, CLASSE PN-6,COM DIAMETRO DE 1200MM / SN 10000N/M². FORNECIMENTO</v>
      </c>
      <c r="C7990" s="197" t="s">
        <v>15185</v>
      </c>
      <c r="D7990" s="197" t="s">
        <v>15363</v>
      </c>
      <c r="I7990" s="197" t="s">
        <v>338</v>
      </c>
      <c r="J7990" s="197" t="n">
        <v>2357.13</v>
      </c>
    </row>
    <row r="7991" customFormat="false" ht="12.75" hidden="true" customHeight="false" outlineLevel="0" collapsed="false">
      <c r="A7991" s="197" t="s">
        <v>15364</v>
      </c>
      <c r="B7991" s="197" t="str">
        <f aca="false">C7991&amp;D7991&amp;E7991&amp;F7991&amp;G7991&amp;H7991</f>
        <v>TUBO PRFV DEFOFO COM JUNTA ELASTICA INTEGRADA, CLASSE PN-6,COM DIAMETRO DE 1200MM / SN 10000N/M². FORNECIMENTO</v>
      </c>
      <c r="C7991" s="197" t="s">
        <v>15185</v>
      </c>
      <c r="D7991" s="197" t="s">
        <v>15363</v>
      </c>
      <c r="I7991" s="197" t="s">
        <v>338</v>
      </c>
      <c r="J7991" s="197" t="n">
        <v>2357.13</v>
      </c>
    </row>
    <row r="7992" customFormat="false" ht="12.75" hidden="true" customHeight="false" outlineLevel="0" collapsed="false">
      <c r="A7992" s="197" t="s">
        <v>15365</v>
      </c>
      <c r="B7992" s="197" t="str">
        <f aca="false">C7992&amp;D7992&amp;E7992&amp;F7992&amp;G7992&amp;H7992</f>
        <v>TUBO PRFV DEFOFO COM JUNTA ELASTICA INTEGRADA, CLASSE PN-6,COM DIAMETRO DE 1300MM / SN 10000N/M². FORNECIMENTO</v>
      </c>
      <c r="C7992" s="197" t="s">
        <v>15185</v>
      </c>
      <c r="D7992" s="197" t="s">
        <v>15366</v>
      </c>
      <c r="I7992" s="197" t="s">
        <v>338</v>
      </c>
      <c r="J7992" s="197" t="n">
        <v>2855.73</v>
      </c>
    </row>
    <row r="7993" customFormat="false" ht="12.75" hidden="true" customHeight="false" outlineLevel="0" collapsed="false">
      <c r="A7993" s="197" t="s">
        <v>15367</v>
      </c>
      <c r="B7993" s="197" t="str">
        <f aca="false">C7993&amp;D7993&amp;E7993&amp;F7993&amp;G7993&amp;H7993</f>
        <v>TUBO PRFV DEFOFO COM JUNTA ELASTICA INTEGRADA, CLASSE PN-6,COM DIAMETRO DE 1300MM / SN 10000N/M². FORNECIMENTO</v>
      </c>
      <c r="C7993" s="197" t="s">
        <v>15185</v>
      </c>
      <c r="D7993" s="197" t="s">
        <v>15366</v>
      </c>
      <c r="I7993" s="197" t="s">
        <v>338</v>
      </c>
      <c r="J7993" s="197" t="n">
        <v>2855.73</v>
      </c>
    </row>
    <row r="7994" customFormat="false" ht="12.75" hidden="true" customHeight="false" outlineLevel="0" collapsed="false">
      <c r="A7994" s="197" t="s">
        <v>15368</v>
      </c>
      <c r="B7994" s="197" t="str">
        <f aca="false">C7994&amp;D7994&amp;E7994&amp;F7994&amp;G7994&amp;H7994</f>
        <v>TUBO PRFV DEFOFO COM JUNTA ELASTICA INTEGRADA, CLASSE PN-6,COM DIAMETRO DE 1400MM / SN 10000N/M². FORNECIMENTO</v>
      </c>
      <c r="C7994" s="197" t="s">
        <v>15185</v>
      </c>
      <c r="D7994" s="197" t="s">
        <v>15369</v>
      </c>
      <c r="I7994" s="197" t="s">
        <v>338</v>
      </c>
      <c r="J7994" s="197" t="n">
        <v>3193.88</v>
      </c>
    </row>
    <row r="7995" customFormat="false" ht="12.75" hidden="true" customHeight="false" outlineLevel="0" collapsed="false">
      <c r="A7995" s="197" t="s">
        <v>15370</v>
      </c>
      <c r="B7995" s="197" t="str">
        <f aca="false">C7995&amp;D7995&amp;E7995&amp;F7995&amp;G7995&amp;H7995</f>
        <v>TUBO PRFV DEFOFO COM JUNTA ELASTICA INTEGRADA, CLASSE PN-6,COM DIAMETRO DE 1400MM / SN 10000N/M². FORNECIMENTO</v>
      </c>
      <c r="C7995" s="197" t="s">
        <v>15185</v>
      </c>
      <c r="D7995" s="197" t="s">
        <v>15369</v>
      </c>
      <c r="I7995" s="197" t="s">
        <v>338</v>
      </c>
      <c r="J7995" s="197" t="n">
        <v>3193.88</v>
      </c>
    </row>
    <row r="7996" customFormat="false" ht="12.75" hidden="true" customHeight="false" outlineLevel="0" collapsed="false">
      <c r="A7996" s="197" t="s">
        <v>15371</v>
      </c>
      <c r="B7996" s="197" t="str">
        <f aca="false">C7996&amp;D7996&amp;E7996&amp;F7996&amp;G7996&amp;H7996</f>
        <v>TUBO PRFV DEFOFO COM JUNTA ELASTICA INTEGRADA, CLASSE PN-6,COM DIAMETRO DE 1500MM / SN 10000N/M². FORNECIMENTO</v>
      </c>
      <c r="C7996" s="197" t="s">
        <v>15185</v>
      </c>
      <c r="D7996" s="197" t="s">
        <v>15372</v>
      </c>
      <c r="I7996" s="197" t="s">
        <v>338</v>
      </c>
      <c r="J7996" s="197" t="n">
        <v>3656.99</v>
      </c>
    </row>
    <row r="7997" customFormat="false" ht="12.75" hidden="true" customHeight="false" outlineLevel="0" collapsed="false">
      <c r="A7997" s="197" t="s">
        <v>15373</v>
      </c>
      <c r="B7997" s="197" t="str">
        <f aca="false">C7997&amp;D7997&amp;E7997&amp;F7997&amp;G7997&amp;H7997</f>
        <v>TUBO PRFV DEFOFO COM JUNTA ELASTICA INTEGRADA, CLASSE PN-6,COM DIAMETRO DE 1500MM / SN 10000N/M². FORNECIMENTO</v>
      </c>
      <c r="C7997" s="197" t="s">
        <v>15185</v>
      </c>
      <c r="D7997" s="197" t="s">
        <v>15372</v>
      </c>
      <c r="I7997" s="197" t="s">
        <v>338</v>
      </c>
      <c r="J7997" s="197" t="n">
        <v>3656.99</v>
      </c>
    </row>
    <row r="7998" customFormat="false" ht="12.75" hidden="true" customHeight="false" outlineLevel="0" collapsed="false">
      <c r="A7998" s="197" t="s">
        <v>15374</v>
      </c>
      <c r="B7998" s="197" t="str">
        <f aca="false">C7998&amp;D7998&amp;E7998&amp;F7998&amp;G7998&amp;H7998</f>
        <v>TUBO PRFV DEFOFO COM JUNTA ELASTICA INTEGRADA, CLASSE PN-10,COM DIAMETRO DE 50MM / SN 10000N/M². FORNECIMENTO</v>
      </c>
      <c r="C7998" s="197" t="s">
        <v>15240</v>
      </c>
      <c r="D7998" s="197" t="s">
        <v>15321</v>
      </c>
      <c r="I7998" s="197" t="s">
        <v>338</v>
      </c>
      <c r="J7998" s="197" t="n">
        <v>23.39</v>
      </c>
    </row>
    <row r="7999" customFormat="false" ht="12.75" hidden="true" customHeight="false" outlineLevel="0" collapsed="false">
      <c r="A7999" s="197" t="s">
        <v>15375</v>
      </c>
      <c r="B7999" s="197" t="str">
        <f aca="false">C7999&amp;D7999&amp;E7999&amp;F7999&amp;G7999&amp;H7999</f>
        <v>TUBO PRFV DEFOFO COM JUNTA ELASTICA INTEGRADA, CLASSE PN-10,COM DIAMETRO DE 50MM / SN 10000N/M². FORNECIMENTO</v>
      </c>
      <c r="C7999" s="197" t="s">
        <v>15240</v>
      </c>
      <c r="D7999" s="197" t="s">
        <v>15321</v>
      </c>
      <c r="I7999" s="197" t="s">
        <v>338</v>
      </c>
      <c r="J7999" s="197" t="n">
        <v>23.39</v>
      </c>
    </row>
    <row r="8000" customFormat="false" ht="12.75" hidden="true" customHeight="false" outlineLevel="0" collapsed="false">
      <c r="A8000" s="197" t="s">
        <v>15376</v>
      </c>
      <c r="B8000" s="197" t="str">
        <f aca="false">C8000&amp;D8000&amp;E8000&amp;F8000&amp;G8000&amp;H8000</f>
        <v>TUBO PRFV DEFOFO COM JUNTA ELASTICA INTEGRADA, CLASSE PN-10,COM DIAMETRO DE 100MM / SN 10000N/M². FORNECIMENTO</v>
      </c>
      <c r="C8000" s="197" t="s">
        <v>15240</v>
      </c>
      <c r="D8000" s="197" t="s">
        <v>15324</v>
      </c>
      <c r="I8000" s="197" t="s">
        <v>338</v>
      </c>
      <c r="J8000" s="197" t="n">
        <v>54.71</v>
      </c>
    </row>
    <row r="8001" customFormat="false" ht="12.75" hidden="true" customHeight="false" outlineLevel="0" collapsed="false">
      <c r="A8001" s="197" t="s">
        <v>15377</v>
      </c>
      <c r="B8001" s="197" t="str">
        <f aca="false">C8001&amp;D8001&amp;E8001&amp;F8001&amp;G8001&amp;H8001</f>
        <v>TUBO PRFV DEFOFO COM JUNTA ELASTICA INTEGRADA, CLASSE PN-10,COM DIAMETRO DE 100MM / SN 10000N/M². FORNECIMENTO</v>
      </c>
      <c r="C8001" s="197" t="s">
        <v>15240</v>
      </c>
      <c r="D8001" s="197" t="s">
        <v>15324</v>
      </c>
      <c r="I8001" s="197" t="s">
        <v>338</v>
      </c>
      <c r="J8001" s="197" t="n">
        <v>54.71</v>
      </c>
    </row>
    <row r="8002" customFormat="false" ht="12.75" hidden="true" customHeight="false" outlineLevel="0" collapsed="false">
      <c r="A8002" s="197" t="s">
        <v>15378</v>
      </c>
      <c r="B8002" s="197" t="str">
        <f aca="false">C8002&amp;D8002&amp;E8002&amp;F8002&amp;G8002&amp;H8002</f>
        <v>TUBO PRFV DEFOFO COM JUNTA ELASTICA INTEGRADA, CLASSE PN-10,COM DIAMETRO DE 150MM / SN 10000N/M². FORNECIMENTO</v>
      </c>
      <c r="C8002" s="197" t="s">
        <v>15240</v>
      </c>
      <c r="D8002" s="197" t="s">
        <v>15327</v>
      </c>
      <c r="I8002" s="197" t="s">
        <v>338</v>
      </c>
      <c r="J8002" s="197" t="n">
        <v>94.69</v>
      </c>
    </row>
    <row r="8003" customFormat="false" ht="12.75" hidden="true" customHeight="false" outlineLevel="0" collapsed="false">
      <c r="A8003" s="197" t="s">
        <v>15379</v>
      </c>
      <c r="B8003" s="197" t="str">
        <f aca="false">C8003&amp;D8003&amp;E8003&amp;F8003&amp;G8003&amp;H8003</f>
        <v>TUBO PRFV DEFOFO COM JUNTA ELASTICA INTEGRADA, CLASSE PN-10,COM DIAMETRO DE 150MM / SN 10000N/M². FORNECIMENTO</v>
      </c>
      <c r="C8003" s="197" t="s">
        <v>15240</v>
      </c>
      <c r="D8003" s="197" t="s">
        <v>15327</v>
      </c>
      <c r="I8003" s="197" t="s">
        <v>338</v>
      </c>
      <c r="J8003" s="197" t="n">
        <v>94.69</v>
      </c>
    </row>
    <row r="8004" customFormat="false" ht="12.75" hidden="true" customHeight="false" outlineLevel="0" collapsed="false">
      <c r="A8004" s="197" t="s">
        <v>15380</v>
      </c>
      <c r="B8004" s="197" t="str">
        <f aca="false">C8004&amp;D8004&amp;E8004&amp;F8004&amp;G8004&amp;H8004</f>
        <v>TUBO PRFV DEFOFO COM JUNTA ELASTICA INTEGRADA, CLASSE PN-10,COM DIAMETRO DE 200MM / SN 10000N/M². FORNECIMENTO</v>
      </c>
      <c r="C8004" s="197" t="s">
        <v>15240</v>
      </c>
      <c r="D8004" s="197" t="s">
        <v>15330</v>
      </c>
      <c r="I8004" s="197" t="s">
        <v>338</v>
      </c>
      <c r="J8004" s="197" t="n">
        <v>113.21</v>
      </c>
    </row>
    <row r="8005" customFormat="false" ht="12.75" hidden="true" customHeight="false" outlineLevel="0" collapsed="false">
      <c r="A8005" s="197" t="s">
        <v>15381</v>
      </c>
      <c r="B8005" s="197" t="str">
        <f aca="false">C8005&amp;D8005&amp;E8005&amp;F8005&amp;G8005&amp;H8005</f>
        <v>TUBO PRFV DEFOFO COM JUNTA ELASTICA INTEGRADA, CLASSE PN-10,COM DIAMETRO DE 200MM / SN 10000N/M². FORNECIMENTO</v>
      </c>
      <c r="C8005" s="197" t="s">
        <v>15240</v>
      </c>
      <c r="D8005" s="197" t="s">
        <v>15330</v>
      </c>
      <c r="I8005" s="197" t="s">
        <v>338</v>
      </c>
      <c r="J8005" s="197" t="n">
        <v>113.21</v>
      </c>
    </row>
    <row r="8006" customFormat="false" ht="12.75" hidden="true" customHeight="false" outlineLevel="0" collapsed="false">
      <c r="A8006" s="197" t="s">
        <v>15382</v>
      </c>
      <c r="B8006" s="197" t="str">
        <f aca="false">C8006&amp;D8006&amp;E8006&amp;F8006&amp;G8006&amp;H8006</f>
        <v>TUBO PRFV DEFOFO COM JUNTA ELASTICA INTEGRADA, CLASSE PN-10,COM DIAMETRO DE 250MM / SN 10000N/M². FORNECIMENTO</v>
      </c>
      <c r="C8006" s="197" t="s">
        <v>15240</v>
      </c>
      <c r="D8006" s="197" t="s">
        <v>15333</v>
      </c>
      <c r="I8006" s="197" t="s">
        <v>338</v>
      </c>
      <c r="J8006" s="197" t="n">
        <v>153.51</v>
      </c>
    </row>
    <row r="8007" customFormat="false" ht="12.75" hidden="true" customHeight="false" outlineLevel="0" collapsed="false">
      <c r="A8007" s="197" t="s">
        <v>15383</v>
      </c>
      <c r="B8007" s="197" t="str">
        <f aca="false">C8007&amp;D8007&amp;E8007&amp;F8007&amp;G8007&amp;H8007</f>
        <v>TUBO PRFV DEFOFO COM JUNTA ELASTICA INTEGRADA, CLASSE PN-10,COM DIAMETRO DE 250MM / SN 10000N/M². FORNECIMENTO</v>
      </c>
      <c r="C8007" s="197" t="s">
        <v>15240</v>
      </c>
      <c r="D8007" s="197" t="s">
        <v>15333</v>
      </c>
      <c r="I8007" s="197" t="s">
        <v>338</v>
      </c>
      <c r="J8007" s="197" t="n">
        <v>153.51</v>
      </c>
    </row>
    <row r="8008" customFormat="false" ht="12.75" hidden="true" customHeight="false" outlineLevel="0" collapsed="false">
      <c r="A8008" s="197" t="s">
        <v>15384</v>
      </c>
      <c r="B8008" s="197" t="str">
        <f aca="false">C8008&amp;D8008&amp;E8008&amp;F8008&amp;G8008&amp;H8008</f>
        <v>TUBO PRFV DEFOFO COM JUNTA ELASTICA INTEGRADA, CLASSE PN-10,COM DIAMETRO DE 300MM / SN 10000N/M². FORNECIMENTO</v>
      </c>
      <c r="C8008" s="197" t="s">
        <v>15240</v>
      </c>
      <c r="D8008" s="197" t="s">
        <v>15336</v>
      </c>
      <c r="I8008" s="197" t="s">
        <v>338</v>
      </c>
      <c r="J8008" s="197" t="n">
        <v>284.07</v>
      </c>
    </row>
    <row r="8009" customFormat="false" ht="12.75" hidden="true" customHeight="false" outlineLevel="0" collapsed="false">
      <c r="A8009" s="197" t="s">
        <v>15385</v>
      </c>
      <c r="B8009" s="197" t="str">
        <f aca="false">C8009&amp;D8009&amp;E8009&amp;F8009&amp;G8009&amp;H8009</f>
        <v>TUBO PRFV DEFOFO COM JUNTA ELASTICA INTEGRADA, CLASSE PN-10,COM DIAMETRO DE 300MM / SN 10000N/M². FORNECIMENTO</v>
      </c>
      <c r="C8009" s="197" t="s">
        <v>15240</v>
      </c>
      <c r="D8009" s="197" t="s">
        <v>15336</v>
      </c>
      <c r="I8009" s="197" t="s">
        <v>338</v>
      </c>
      <c r="J8009" s="197" t="n">
        <v>284.07</v>
      </c>
    </row>
    <row r="8010" customFormat="false" ht="12.75" hidden="true" customHeight="false" outlineLevel="0" collapsed="false">
      <c r="A8010" s="197" t="s">
        <v>15386</v>
      </c>
      <c r="B8010" s="197" t="str">
        <f aca="false">C8010&amp;D8010&amp;E8010&amp;F8010&amp;G8010&amp;H8010</f>
        <v>TUBO PRFV DEFOFO COM JUNTA ELASTICA INTEGRADA, CLASSE PN-10,COM DIAMETRO DE 350MM / SN 10000N/M². FORNECIMENTO</v>
      </c>
      <c r="C8010" s="197" t="s">
        <v>15240</v>
      </c>
      <c r="D8010" s="197" t="s">
        <v>15339</v>
      </c>
      <c r="I8010" s="197" t="s">
        <v>338</v>
      </c>
      <c r="J8010" s="197" t="n">
        <v>359.23</v>
      </c>
    </row>
    <row r="8011" customFormat="false" ht="12.75" hidden="true" customHeight="false" outlineLevel="0" collapsed="false">
      <c r="A8011" s="197" t="s">
        <v>15387</v>
      </c>
      <c r="B8011" s="197" t="str">
        <f aca="false">C8011&amp;D8011&amp;E8011&amp;F8011&amp;G8011&amp;H8011</f>
        <v>TUBO PRFV DEFOFO COM JUNTA ELASTICA INTEGRADA, CLASSE PN-10,COM DIAMETRO DE 350MM / SN 10000N/M². FORNECIMENTO</v>
      </c>
      <c r="C8011" s="197" t="s">
        <v>15240</v>
      </c>
      <c r="D8011" s="197" t="s">
        <v>15339</v>
      </c>
      <c r="I8011" s="197" t="s">
        <v>338</v>
      </c>
      <c r="J8011" s="197" t="n">
        <v>359.23</v>
      </c>
    </row>
    <row r="8012" customFormat="false" ht="12.75" hidden="true" customHeight="false" outlineLevel="0" collapsed="false">
      <c r="A8012" s="197" t="s">
        <v>15388</v>
      </c>
      <c r="B8012" s="197" t="str">
        <f aca="false">C8012&amp;D8012&amp;E8012&amp;F8012&amp;G8012&amp;H8012</f>
        <v>TUBO PRFV DEFOFO COM JUNTA ELASTICA INTEGRADA, CLASSE PN-10,COM DIAMETRO DE 400MM / SN 10000N/M². FORNECIMENTO</v>
      </c>
      <c r="C8012" s="197" t="s">
        <v>15240</v>
      </c>
      <c r="D8012" s="197" t="s">
        <v>15342</v>
      </c>
      <c r="I8012" s="197" t="s">
        <v>338</v>
      </c>
      <c r="J8012" s="197" t="n">
        <v>428.13</v>
      </c>
    </row>
    <row r="8013" customFormat="false" ht="12.75" hidden="true" customHeight="false" outlineLevel="0" collapsed="false">
      <c r="A8013" s="197" t="s">
        <v>15389</v>
      </c>
      <c r="B8013" s="197" t="str">
        <f aca="false">C8013&amp;D8013&amp;E8013&amp;F8013&amp;G8013&amp;H8013</f>
        <v>TUBO PRFV DEFOFO COM JUNTA ELASTICA INTEGRADA, CLASSE PN-10,COM DIAMETRO DE 400MM / SN 10000N/M². FORNECIMENTO</v>
      </c>
      <c r="C8013" s="197" t="s">
        <v>15240</v>
      </c>
      <c r="D8013" s="197" t="s">
        <v>15342</v>
      </c>
      <c r="I8013" s="197" t="s">
        <v>338</v>
      </c>
      <c r="J8013" s="197" t="n">
        <v>428.13</v>
      </c>
    </row>
    <row r="8014" customFormat="false" ht="12.75" hidden="true" customHeight="false" outlineLevel="0" collapsed="false">
      <c r="A8014" s="197" t="s">
        <v>15390</v>
      </c>
      <c r="B8014" s="197" t="str">
        <f aca="false">C8014&amp;D8014&amp;E8014&amp;F8014&amp;G8014&amp;H8014</f>
        <v>TUBO PRFV DEFOFO COM JUNTA ELASTICA INTEGRADA, CLASSE PN-10,COM DIAMETRO DE 500MM / SN 10000N/M². FORNECIMENTO</v>
      </c>
      <c r="C8014" s="197" t="s">
        <v>15240</v>
      </c>
      <c r="D8014" s="197" t="s">
        <v>15345</v>
      </c>
      <c r="I8014" s="197" t="s">
        <v>338</v>
      </c>
      <c r="J8014" s="197" t="n">
        <v>579.78</v>
      </c>
    </row>
    <row r="8015" customFormat="false" ht="12.75" hidden="true" customHeight="false" outlineLevel="0" collapsed="false">
      <c r="A8015" s="197" t="s">
        <v>15391</v>
      </c>
      <c r="B8015" s="197" t="str">
        <f aca="false">C8015&amp;D8015&amp;E8015&amp;F8015&amp;G8015&amp;H8015</f>
        <v>TUBO PRFV DEFOFO COM JUNTA ELASTICA INTEGRADA, CLASSE PN-10,COM DIAMETRO DE 500MM / SN 10000N/M². FORNECIMENTO</v>
      </c>
      <c r="C8015" s="197" t="s">
        <v>15240</v>
      </c>
      <c r="D8015" s="197" t="s">
        <v>15345</v>
      </c>
      <c r="I8015" s="197" t="s">
        <v>338</v>
      </c>
      <c r="J8015" s="197" t="n">
        <v>579.78</v>
      </c>
    </row>
    <row r="8016" customFormat="false" ht="12.75" hidden="true" customHeight="false" outlineLevel="0" collapsed="false">
      <c r="A8016" s="197" t="s">
        <v>15392</v>
      </c>
      <c r="B8016" s="197" t="str">
        <f aca="false">C8016&amp;D8016&amp;E8016&amp;F8016&amp;G8016&amp;H8016</f>
        <v>TUBO PRFV DEFOFO COM JUNTA ELASTICA INTEGRADA, CLASSE PN-10,COM DIAMETRO DE 600MM / SN 10000N/M². FORNECIMENTO</v>
      </c>
      <c r="C8016" s="197" t="s">
        <v>15240</v>
      </c>
      <c r="D8016" s="197" t="s">
        <v>15348</v>
      </c>
      <c r="I8016" s="197" t="s">
        <v>338</v>
      </c>
      <c r="J8016" s="197" t="n">
        <v>796.58</v>
      </c>
    </row>
    <row r="8017" customFormat="false" ht="12.75" hidden="true" customHeight="false" outlineLevel="0" collapsed="false">
      <c r="A8017" s="197" t="s">
        <v>15393</v>
      </c>
      <c r="B8017" s="197" t="str">
        <f aca="false">C8017&amp;D8017&amp;E8017&amp;F8017&amp;G8017&amp;H8017</f>
        <v>TUBO PRFV DEFOFO COM JUNTA ELASTICA INTEGRADA, CLASSE PN-10,COM DIAMETRO DE 600MM / SN 10000N/M². FORNECIMENTO</v>
      </c>
      <c r="C8017" s="197" t="s">
        <v>15240</v>
      </c>
      <c r="D8017" s="197" t="s">
        <v>15348</v>
      </c>
      <c r="I8017" s="197" t="s">
        <v>338</v>
      </c>
      <c r="J8017" s="197" t="n">
        <v>796.58</v>
      </c>
    </row>
    <row r="8018" customFormat="false" ht="12.75" hidden="true" customHeight="false" outlineLevel="0" collapsed="false">
      <c r="A8018" s="197" t="s">
        <v>15394</v>
      </c>
      <c r="B8018" s="197" t="str">
        <f aca="false">C8018&amp;D8018&amp;E8018&amp;F8018&amp;G8018&amp;H8018</f>
        <v>TUBO PRFV DEFOFO COM JUNTA ELASTICA INTEGRADA, CLASSE PN-10,COM DIAMETRO DE 700MM / SN 10000N/M². FORNECIMENTO</v>
      </c>
      <c r="C8018" s="197" t="s">
        <v>15240</v>
      </c>
      <c r="D8018" s="197" t="s">
        <v>15351</v>
      </c>
      <c r="I8018" s="197" t="s">
        <v>338</v>
      </c>
      <c r="J8018" s="197" t="n">
        <v>979.59</v>
      </c>
    </row>
    <row r="8019" customFormat="false" ht="12.75" hidden="true" customHeight="false" outlineLevel="0" collapsed="false">
      <c r="A8019" s="197" t="s">
        <v>15395</v>
      </c>
      <c r="B8019" s="197" t="str">
        <f aca="false">C8019&amp;D8019&amp;E8019&amp;F8019&amp;G8019&amp;H8019</f>
        <v>TUBO PRFV DEFOFO COM JUNTA ELASTICA INTEGRADA, CLASSE PN-10,COM DIAMETRO DE 700MM / SN 10000N/M². FORNECIMENTO</v>
      </c>
      <c r="C8019" s="197" t="s">
        <v>15240</v>
      </c>
      <c r="D8019" s="197" t="s">
        <v>15351</v>
      </c>
      <c r="I8019" s="197" t="s">
        <v>338</v>
      </c>
      <c r="J8019" s="197" t="n">
        <v>979.59</v>
      </c>
    </row>
    <row r="8020" customFormat="false" ht="12.75" hidden="true" customHeight="false" outlineLevel="0" collapsed="false">
      <c r="A8020" s="197" t="s">
        <v>15396</v>
      </c>
      <c r="B8020" s="197" t="str">
        <f aca="false">C8020&amp;D8020&amp;E8020&amp;F8020&amp;G8020&amp;H8020</f>
        <v>TUBO PRFV DEFOFO COM JUNTA ELASTICA INTEGRADA, CLASSE PN-10,COM DIAMETRO DE 800MM / SN 10000N/M². FORNECIMENTO</v>
      </c>
      <c r="C8020" s="197" t="s">
        <v>15240</v>
      </c>
      <c r="D8020" s="197" t="s">
        <v>15354</v>
      </c>
      <c r="I8020" s="197" t="s">
        <v>338</v>
      </c>
      <c r="J8020" s="197" t="n">
        <v>1249.87</v>
      </c>
    </row>
    <row r="8021" customFormat="false" ht="12.75" hidden="true" customHeight="false" outlineLevel="0" collapsed="false">
      <c r="A8021" s="197" t="s">
        <v>15397</v>
      </c>
      <c r="B8021" s="197" t="str">
        <f aca="false">C8021&amp;D8021&amp;E8021&amp;F8021&amp;G8021&amp;H8021</f>
        <v>TUBO PRFV DEFOFO COM JUNTA ELASTICA INTEGRADA, CLASSE PN-10,COM DIAMETRO DE 800MM / SN 10000N/M². FORNECIMENTO</v>
      </c>
      <c r="C8021" s="197" t="s">
        <v>15240</v>
      </c>
      <c r="D8021" s="197" t="s">
        <v>15354</v>
      </c>
      <c r="I8021" s="197" t="s">
        <v>338</v>
      </c>
      <c r="J8021" s="197" t="n">
        <v>1249.87</v>
      </c>
    </row>
    <row r="8022" customFormat="false" ht="12.75" hidden="true" customHeight="false" outlineLevel="0" collapsed="false">
      <c r="A8022" s="197" t="s">
        <v>15398</v>
      </c>
      <c r="B8022" s="197" t="str">
        <f aca="false">C8022&amp;D8022&amp;E8022&amp;F8022&amp;G8022&amp;H8022</f>
        <v>TUBO PRFV DEFOFO COM JUNTA ELASTICA INTEGRADA, CLASSE PN-10,COM DIAMETRO DE 900MM / SN 10000N/M². FORNECIMENTO</v>
      </c>
      <c r="C8022" s="197" t="s">
        <v>15240</v>
      </c>
      <c r="D8022" s="197" t="s">
        <v>15357</v>
      </c>
      <c r="I8022" s="197" t="s">
        <v>338</v>
      </c>
      <c r="J8022" s="197" t="n">
        <v>1536.84</v>
      </c>
    </row>
    <row r="8023" customFormat="false" ht="12.75" hidden="true" customHeight="false" outlineLevel="0" collapsed="false">
      <c r="A8023" s="197" t="s">
        <v>15399</v>
      </c>
      <c r="B8023" s="197" t="str">
        <f aca="false">C8023&amp;D8023&amp;E8023&amp;F8023&amp;G8023&amp;H8023</f>
        <v>TUBO PRFV DEFOFO COM JUNTA ELASTICA INTEGRADA, CLASSE PN-10,COM DIAMETRO DE 900MM / SN 10000N/M². FORNECIMENTO</v>
      </c>
      <c r="C8023" s="197" t="s">
        <v>15240</v>
      </c>
      <c r="D8023" s="197" t="s">
        <v>15357</v>
      </c>
      <c r="I8023" s="197" t="s">
        <v>338</v>
      </c>
      <c r="J8023" s="197" t="n">
        <v>1536.84</v>
      </c>
    </row>
    <row r="8024" customFormat="false" ht="12.75" hidden="true" customHeight="false" outlineLevel="0" collapsed="false">
      <c r="A8024" s="197" t="s">
        <v>15400</v>
      </c>
      <c r="B8024" s="197" t="str">
        <f aca="false">C8024&amp;D8024&amp;E8024&amp;F8024&amp;G8024&amp;H8024</f>
        <v>TUBO PRFV DEFOFO COM JUNTA ELASTICA INTEGRADA, CLASSE PN-10,COM DIAMETRO DE 1000MM / SN 10000N/M². FORNECIMENTO</v>
      </c>
      <c r="C8024" s="197" t="s">
        <v>15240</v>
      </c>
      <c r="D8024" s="197" t="s">
        <v>15360</v>
      </c>
      <c r="I8024" s="197" t="s">
        <v>338</v>
      </c>
      <c r="J8024" s="197" t="n">
        <v>1799.2</v>
      </c>
    </row>
    <row r="8025" customFormat="false" ht="12.75" hidden="true" customHeight="false" outlineLevel="0" collapsed="false">
      <c r="A8025" s="197" t="s">
        <v>15401</v>
      </c>
      <c r="B8025" s="197" t="str">
        <f aca="false">C8025&amp;D8025&amp;E8025&amp;F8025&amp;G8025&amp;H8025</f>
        <v>TUBO PRFV DEFOFO COM JUNTA ELASTICA INTEGRADA, CLASSE PN-10,COM DIAMETRO DE 1000MM / SN 10000N/M². FORNECIMENTO</v>
      </c>
      <c r="C8025" s="197" t="s">
        <v>15240</v>
      </c>
      <c r="D8025" s="197" t="s">
        <v>15360</v>
      </c>
      <c r="I8025" s="197" t="s">
        <v>338</v>
      </c>
      <c r="J8025" s="197" t="n">
        <v>1799.2</v>
      </c>
    </row>
    <row r="8026" customFormat="false" ht="12.75" hidden="true" customHeight="false" outlineLevel="0" collapsed="false">
      <c r="A8026" s="197" t="s">
        <v>15402</v>
      </c>
      <c r="B8026" s="197" t="str">
        <f aca="false">C8026&amp;D8026&amp;E8026&amp;F8026&amp;G8026&amp;H8026</f>
        <v>TUBO PRFV DEFOFO COM JUNTA ELASTICA INTEGRADA, CLASSE PN-10,COM DIAMETRO DE 1200MM / SN 10000N/M². FORNECIMENTO</v>
      </c>
      <c r="C8026" s="197" t="s">
        <v>15240</v>
      </c>
      <c r="D8026" s="197" t="s">
        <v>15363</v>
      </c>
      <c r="I8026" s="197" t="s">
        <v>338</v>
      </c>
      <c r="J8026" s="197" t="n">
        <v>2461.41</v>
      </c>
    </row>
    <row r="8027" customFormat="false" ht="12.75" hidden="true" customHeight="false" outlineLevel="0" collapsed="false">
      <c r="A8027" s="197" t="s">
        <v>15403</v>
      </c>
      <c r="B8027" s="197" t="str">
        <f aca="false">C8027&amp;D8027&amp;E8027&amp;F8027&amp;G8027&amp;H8027</f>
        <v>TUBO PRFV DEFOFO COM JUNTA ELASTICA INTEGRADA, CLASSE PN-10,COM DIAMETRO DE 1200MM / SN 10000N/M². FORNECIMENTO</v>
      </c>
      <c r="C8027" s="197" t="s">
        <v>15240</v>
      </c>
      <c r="D8027" s="197" t="s">
        <v>15363</v>
      </c>
      <c r="I8027" s="197" t="s">
        <v>338</v>
      </c>
      <c r="J8027" s="197" t="n">
        <v>2461.41</v>
      </c>
    </row>
    <row r="8028" customFormat="false" ht="12.75" hidden="true" customHeight="false" outlineLevel="0" collapsed="false">
      <c r="A8028" s="197" t="s">
        <v>15404</v>
      </c>
      <c r="B8028" s="197" t="str">
        <f aca="false">C8028&amp;D8028&amp;E8028&amp;F8028&amp;G8028&amp;H8028</f>
        <v>TUBO PRFV DEFOFO COM JUNTA ELASTICA INTEGRADA, CLASSE PN-10,COM DIAMETRO DE 1300MM / SN 10000N/M². FORNECIMENTO</v>
      </c>
      <c r="C8028" s="197" t="s">
        <v>15240</v>
      </c>
      <c r="D8028" s="197" t="s">
        <v>15366</v>
      </c>
      <c r="I8028" s="197" t="s">
        <v>338</v>
      </c>
      <c r="J8028" s="197" t="n">
        <v>3298.27</v>
      </c>
    </row>
    <row r="8029" customFormat="false" ht="12.75" hidden="true" customHeight="false" outlineLevel="0" collapsed="false">
      <c r="A8029" s="197" t="s">
        <v>15405</v>
      </c>
      <c r="B8029" s="197" t="str">
        <f aca="false">C8029&amp;D8029&amp;E8029&amp;F8029&amp;G8029&amp;H8029</f>
        <v>TUBO PRFV DEFOFO COM JUNTA ELASTICA INTEGRADA, CLASSE PN-10,COM DIAMETRO DE 1300MM / SN 10000N/M². FORNECIMENTO</v>
      </c>
      <c r="C8029" s="197" t="s">
        <v>15240</v>
      </c>
      <c r="D8029" s="197" t="s">
        <v>15366</v>
      </c>
      <c r="I8029" s="197" t="s">
        <v>338</v>
      </c>
      <c r="J8029" s="197" t="n">
        <v>3298.27</v>
      </c>
    </row>
    <row r="8030" customFormat="false" ht="12.75" hidden="true" customHeight="false" outlineLevel="0" collapsed="false">
      <c r="A8030" s="197" t="s">
        <v>15406</v>
      </c>
      <c r="B8030" s="197" t="str">
        <f aca="false">C8030&amp;D8030&amp;E8030&amp;F8030&amp;G8030&amp;H8030</f>
        <v>TUBO PRFV DEFOFO COM JUNTA ELASTICA INTEGRADA, CLASSE PN-10,COM DIAMETRO DE 1400MM / SN 10000N/M². FORNECIMENTO</v>
      </c>
      <c r="C8030" s="197" t="s">
        <v>15240</v>
      </c>
      <c r="D8030" s="197" t="s">
        <v>15369</v>
      </c>
      <c r="I8030" s="197" t="s">
        <v>338</v>
      </c>
      <c r="J8030" s="197" t="n">
        <v>3688.77</v>
      </c>
    </row>
    <row r="8031" customFormat="false" ht="12.75" hidden="true" customHeight="false" outlineLevel="0" collapsed="false">
      <c r="A8031" s="197" t="s">
        <v>15407</v>
      </c>
      <c r="B8031" s="197" t="str">
        <f aca="false">C8031&amp;D8031&amp;E8031&amp;F8031&amp;G8031&amp;H8031</f>
        <v>TUBO PRFV DEFOFO COM JUNTA ELASTICA INTEGRADA, CLASSE PN-10,COM DIAMETRO DE 1400MM / SN 10000N/M². FORNECIMENTO</v>
      </c>
      <c r="C8031" s="197" t="s">
        <v>15240</v>
      </c>
      <c r="D8031" s="197" t="s">
        <v>15369</v>
      </c>
      <c r="I8031" s="197" t="s">
        <v>338</v>
      </c>
      <c r="J8031" s="197" t="n">
        <v>3688.77</v>
      </c>
    </row>
    <row r="8032" customFormat="false" ht="12.75" hidden="true" customHeight="false" outlineLevel="0" collapsed="false">
      <c r="A8032" s="197" t="s">
        <v>15408</v>
      </c>
      <c r="B8032" s="197" t="str">
        <f aca="false">C8032&amp;D8032&amp;E8032&amp;F8032&amp;G8032&amp;H8032</f>
        <v>TUBO PRFV DEFOFO COM JUNTA ELASTICA INTEGRADA, CLASSE PN-10,COM DIAMETRO DE 1500MM / SN 10000N/M². FORNECIMENTO</v>
      </c>
      <c r="C8032" s="197" t="s">
        <v>15240</v>
      </c>
      <c r="D8032" s="197" t="s">
        <v>15372</v>
      </c>
      <c r="I8032" s="197" t="s">
        <v>338</v>
      </c>
      <c r="J8032" s="197" t="n">
        <v>4197.47</v>
      </c>
    </row>
    <row r="8033" customFormat="false" ht="12.75" hidden="true" customHeight="false" outlineLevel="0" collapsed="false">
      <c r="A8033" s="197" t="s">
        <v>15409</v>
      </c>
      <c r="B8033" s="197" t="str">
        <f aca="false">C8033&amp;D8033&amp;E8033&amp;F8033&amp;G8033&amp;H8033</f>
        <v>TUBO PRFV DEFOFO COM JUNTA ELASTICA INTEGRADA, CLASSE PN-10,COM DIAMETRO DE 1500MM / SN 10000N/M². FORNECIMENTO</v>
      </c>
      <c r="C8033" s="197" t="s">
        <v>15240</v>
      </c>
      <c r="D8033" s="197" t="s">
        <v>15372</v>
      </c>
      <c r="I8033" s="197" t="s">
        <v>338</v>
      </c>
      <c r="J8033" s="197" t="n">
        <v>4197.47</v>
      </c>
    </row>
    <row r="8034" customFormat="false" ht="12.75" hidden="true" customHeight="false" outlineLevel="0" collapsed="false">
      <c r="A8034" s="197" t="s">
        <v>15410</v>
      </c>
      <c r="B8034" s="197" t="str">
        <f aca="false">C8034&amp;D8034&amp;E8034&amp;F8034&amp;G8034&amp;H8034</f>
        <v>TUBO PRFV DEFOFO COM JUNTA ELASTICA INTEGRADA, CLASSE PN-16,COM DIAMETRO DE 50MM / SN 10000N/M². FORNECIMENTO</v>
      </c>
      <c r="C8034" s="197" t="s">
        <v>15283</v>
      </c>
      <c r="D8034" s="197" t="s">
        <v>15321</v>
      </c>
      <c r="I8034" s="197" t="s">
        <v>338</v>
      </c>
      <c r="J8034" s="197" t="n">
        <v>24.56</v>
      </c>
    </row>
    <row r="8035" customFormat="false" ht="12.75" hidden="true" customHeight="false" outlineLevel="0" collapsed="false">
      <c r="A8035" s="197" t="s">
        <v>15411</v>
      </c>
      <c r="B8035" s="197" t="str">
        <f aca="false">C8035&amp;D8035&amp;E8035&amp;F8035&amp;G8035&amp;H8035</f>
        <v>TUBO PRFV DEFOFO COM JUNTA ELASTICA INTEGRADA, CLASSE PN-16,COM DIAMETRO DE 50MM / SN 10000N/M². FORNECIMENTO</v>
      </c>
      <c r="C8035" s="197" t="s">
        <v>15283</v>
      </c>
      <c r="D8035" s="197" t="s">
        <v>15321</v>
      </c>
      <c r="I8035" s="197" t="s">
        <v>338</v>
      </c>
      <c r="J8035" s="197" t="n">
        <v>24.56</v>
      </c>
    </row>
    <row r="8036" customFormat="false" ht="12.75" hidden="true" customHeight="false" outlineLevel="0" collapsed="false">
      <c r="A8036" s="197" t="s">
        <v>15412</v>
      </c>
      <c r="B8036" s="197" t="str">
        <f aca="false">C8036&amp;D8036&amp;E8036&amp;F8036&amp;G8036&amp;H8036</f>
        <v>TUBO PRFV DEFOFO COM JUNTA ELASTICA INTEGRADA, CLASSE PN-16,COM DIAMETRO DE 100MM / SN 10000N/M². FORNECIMENTO</v>
      </c>
      <c r="C8036" s="197" t="s">
        <v>15283</v>
      </c>
      <c r="D8036" s="197" t="s">
        <v>15324</v>
      </c>
      <c r="I8036" s="197" t="s">
        <v>338</v>
      </c>
      <c r="J8036" s="197" t="n">
        <v>61.98</v>
      </c>
    </row>
    <row r="8037" customFormat="false" ht="12.75" hidden="true" customHeight="false" outlineLevel="0" collapsed="false">
      <c r="A8037" s="197" t="s">
        <v>15413</v>
      </c>
      <c r="B8037" s="197" t="str">
        <f aca="false">C8037&amp;D8037&amp;E8037&amp;F8037&amp;G8037&amp;H8037</f>
        <v>TUBO PRFV DEFOFO COM JUNTA ELASTICA INTEGRADA, CLASSE PN-16,COM DIAMETRO DE 100MM / SN 10000N/M². FORNECIMENTO</v>
      </c>
      <c r="C8037" s="197" t="s">
        <v>15283</v>
      </c>
      <c r="D8037" s="197" t="s">
        <v>15324</v>
      </c>
      <c r="I8037" s="197" t="s">
        <v>338</v>
      </c>
      <c r="J8037" s="197" t="n">
        <v>61.98</v>
      </c>
    </row>
    <row r="8038" customFormat="false" ht="12.75" hidden="true" customHeight="false" outlineLevel="0" collapsed="false">
      <c r="A8038" s="197" t="s">
        <v>15414</v>
      </c>
      <c r="B8038" s="197" t="str">
        <f aca="false">C8038&amp;D8038&amp;E8038&amp;F8038&amp;G8038&amp;H8038</f>
        <v>TUBO PRFV DEFOFO COM JUNTA ELASTICA INTEGRADA, CLASSE PN-16,COM DIAMETRO DE 150MM / SN 10000N/M². FORNECIMENTO</v>
      </c>
      <c r="C8038" s="197" t="s">
        <v>15283</v>
      </c>
      <c r="D8038" s="197" t="s">
        <v>15327</v>
      </c>
      <c r="I8038" s="197" t="s">
        <v>338</v>
      </c>
      <c r="J8038" s="197" t="n">
        <v>104.27</v>
      </c>
    </row>
    <row r="8039" customFormat="false" ht="12.75" hidden="true" customHeight="false" outlineLevel="0" collapsed="false">
      <c r="A8039" s="197" t="s">
        <v>15415</v>
      </c>
      <c r="B8039" s="197" t="str">
        <f aca="false">C8039&amp;D8039&amp;E8039&amp;F8039&amp;G8039&amp;H8039</f>
        <v>TUBO PRFV DEFOFO COM JUNTA ELASTICA INTEGRADA, CLASSE PN-16,COM DIAMETRO DE 150MM / SN 10000N/M². FORNECIMENTO</v>
      </c>
      <c r="C8039" s="197" t="s">
        <v>15283</v>
      </c>
      <c r="D8039" s="197" t="s">
        <v>15327</v>
      </c>
      <c r="I8039" s="197" t="s">
        <v>338</v>
      </c>
      <c r="J8039" s="197" t="n">
        <v>104.27</v>
      </c>
    </row>
    <row r="8040" customFormat="false" ht="12.75" hidden="true" customHeight="false" outlineLevel="0" collapsed="false">
      <c r="A8040" s="197" t="s">
        <v>15416</v>
      </c>
      <c r="B8040" s="197" t="str">
        <f aca="false">C8040&amp;D8040&amp;E8040&amp;F8040&amp;G8040&amp;H8040</f>
        <v>TUBO PRFV DEFOFO COM JUNTA ELASTICA INTEGRADA, CLASSE PN-16,COM DIAMETRO DE 200MM / SN 10000N/M². FORNECIMENTO</v>
      </c>
      <c r="C8040" s="197" t="s">
        <v>15283</v>
      </c>
      <c r="D8040" s="197" t="s">
        <v>15330</v>
      </c>
      <c r="I8040" s="197" t="s">
        <v>338</v>
      </c>
      <c r="J8040" s="197" t="n">
        <v>131.25</v>
      </c>
    </row>
    <row r="8041" customFormat="false" ht="12.75" hidden="true" customHeight="false" outlineLevel="0" collapsed="false">
      <c r="A8041" s="197" t="s">
        <v>15417</v>
      </c>
      <c r="B8041" s="197" t="str">
        <f aca="false">C8041&amp;D8041&amp;E8041&amp;F8041&amp;G8041&amp;H8041</f>
        <v>TUBO PRFV DEFOFO COM JUNTA ELASTICA INTEGRADA, CLASSE PN-16,COM DIAMETRO DE 200MM / SN 10000N/M². FORNECIMENTO</v>
      </c>
      <c r="C8041" s="197" t="s">
        <v>15283</v>
      </c>
      <c r="D8041" s="197" t="s">
        <v>15330</v>
      </c>
      <c r="I8041" s="197" t="s">
        <v>338</v>
      </c>
      <c r="J8041" s="197" t="n">
        <v>131.25</v>
      </c>
    </row>
    <row r="8042" customFormat="false" ht="12.75" hidden="true" customHeight="false" outlineLevel="0" collapsed="false">
      <c r="A8042" s="197" t="s">
        <v>15418</v>
      </c>
      <c r="B8042" s="197" t="str">
        <f aca="false">C8042&amp;D8042&amp;E8042&amp;F8042&amp;G8042&amp;H8042</f>
        <v>TUBO PRFV DEFOFO COM JUNTA ELASTICA INTEGRADA, CLASSE PN-16,COM DIAMETRO DE 250MM / SN 10000N/M². FORNECIMENTO</v>
      </c>
      <c r="C8042" s="197" t="s">
        <v>15283</v>
      </c>
      <c r="D8042" s="197" t="s">
        <v>15333</v>
      </c>
      <c r="I8042" s="197" t="s">
        <v>338</v>
      </c>
      <c r="J8042" s="197" t="n">
        <v>169.07</v>
      </c>
    </row>
    <row r="8043" customFormat="false" ht="12.75" hidden="true" customHeight="false" outlineLevel="0" collapsed="false">
      <c r="A8043" s="197" t="s">
        <v>15419</v>
      </c>
      <c r="B8043" s="197" t="str">
        <f aca="false">C8043&amp;D8043&amp;E8043&amp;F8043&amp;G8043&amp;H8043</f>
        <v>TUBO PRFV DEFOFO COM JUNTA ELASTICA INTEGRADA, CLASSE PN-16,COM DIAMETRO DE 250MM / SN 10000N/M². FORNECIMENTO</v>
      </c>
      <c r="C8043" s="197" t="s">
        <v>15283</v>
      </c>
      <c r="D8043" s="197" t="s">
        <v>15333</v>
      </c>
      <c r="I8043" s="197" t="s">
        <v>338</v>
      </c>
      <c r="J8043" s="197" t="n">
        <v>169.07</v>
      </c>
    </row>
    <row r="8044" customFormat="false" ht="12.75" hidden="true" customHeight="false" outlineLevel="0" collapsed="false">
      <c r="A8044" s="197" t="s">
        <v>15420</v>
      </c>
      <c r="B8044" s="197" t="str">
        <f aca="false">C8044&amp;D8044&amp;E8044&amp;F8044&amp;G8044&amp;H8044</f>
        <v>TUBO PRFV DEFOFO COM JUNTA ELASTICA INTEGRADA, CLASSE PN-16,COM DIAMETRO DE 300MM / SN 10000N/M². FORNECIMENTO</v>
      </c>
      <c r="C8044" s="197" t="s">
        <v>15283</v>
      </c>
      <c r="D8044" s="197" t="s">
        <v>15336</v>
      </c>
      <c r="I8044" s="197" t="s">
        <v>338</v>
      </c>
      <c r="J8044" s="197" t="n">
        <v>318.15</v>
      </c>
    </row>
    <row r="8045" customFormat="false" ht="12.75" hidden="true" customHeight="false" outlineLevel="0" collapsed="false">
      <c r="A8045" s="197" t="s">
        <v>15421</v>
      </c>
      <c r="B8045" s="197" t="str">
        <f aca="false">C8045&amp;D8045&amp;E8045&amp;F8045&amp;G8045&amp;H8045</f>
        <v>TUBO PRFV DEFOFO COM JUNTA ELASTICA INTEGRADA, CLASSE PN-16,COM DIAMETRO DE 300MM / SN 10000N/M². FORNECIMENTO</v>
      </c>
      <c r="C8045" s="197" t="s">
        <v>15283</v>
      </c>
      <c r="D8045" s="197" t="s">
        <v>15336</v>
      </c>
      <c r="I8045" s="197" t="s">
        <v>338</v>
      </c>
      <c r="J8045" s="197" t="n">
        <v>318.15</v>
      </c>
    </row>
    <row r="8046" customFormat="false" ht="12.75" hidden="true" customHeight="false" outlineLevel="0" collapsed="false">
      <c r="A8046" s="197" t="s">
        <v>15422</v>
      </c>
      <c r="B8046" s="197" t="str">
        <f aca="false">C8046&amp;D8046&amp;E8046&amp;F8046&amp;G8046&amp;H8046</f>
        <v>TUBO PRFV DEFOFO COM JUNTA ELASTICA INTEGRADA, CLASSE PN-16,COM DIAMETRO DE 350MM / SN 10000N/M². FORNECIMENTO</v>
      </c>
      <c r="C8046" s="197" t="s">
        <v>15283</v>
      </c>
      <c r="D8046" s="197" t="s">
        <v>15339</v>
      </c>
      <c r="I8046" s="197" t="s">
        <v>338</v>
      </c>
      <c r="J8046" s="197" t="n">
        <v>383.56</v>
      </c>
    </row>
    <row r="8047" customFormat="false" ht="12.75" hidden="true" customHeight="false" outlineLevel="0" collapsed="false">
      <c r="A8047" s="197" t="s">
        <v>15423</v>
      </c>
      <c r="B8047" s="197" t="str">
        <f aca="false">C8047&amp;D8047&amp;E8047&amp;F8047&amp;G8047&amp;H8047</f>
        <v>TUBO PRFV DEFOFO COM JUNTA ELASTICA INTEGRADA, CLASSE PN-16,COM DIAMETRO DE 350MM / SN 10000N/M². FORNECIMENTO</v>
      </c>
      <c r="C8047" s="197" t="s">
        <v>15283</v>
      </c>
      <c r="D8047" s="197" t="s">
        <v>15339</v>
      </c>
      <c r="I8047" s="197" t="s">
        <v>338</v>
      </c>
      <c r="J8047" s="197" t="n">
        <v>383.56</v>
      </c>
    </row>
    <row r="8048" customFormat="false" ht="12.75" hidden="true" customHeight="false" outlineLevel="0" collapsed="false">
      <c r="A8048" s="197" t="s">
        <v>15424</v>
      </c>
      <c r="B8048" s="197" t="str">
        <f aca="false">C8048&amp;D8048&amp;E8048&amp;F8048&amp;G8048&amp;H8048</f>
        <v>TUBO PRFV DEFOFO COM JUNTA ELASTICA INTEGRADA, CLASSE PN-16,COM DIAMETRO DE 400MM / SN 10000N/M2. FORNECIMENTO</v>
      </c>
      <c r="C8048" s="197" t="s">
        <v>15283</v>
      </c>
      <c r="D8048" s="197" t="s">
        <v>15425</v>
      </c>
      <c r="I8048" s="197" t="s">
        <v>338</v>
      </c>
      <c r="J8048" s="197" t="n">
        <v>447.55</v>
      </c>
    </row>
    <row r="8049" customFormat="false" ht="12.75" hidden="true" customHeight="false" outlineLevel="0" collapsed="false">
      <c r="A8049" s="197" t="s">
        <v>15426</v>
      </c>
      <c r="B8049" s="197" t="str">
        <f aca="false">C8049&amp;D8049&amp;E8049&amp;F8049&amp;G8049&amp;H8049</f>
        <v>TUBO PRFV DEFOFO COM JUNTA ELASTICA INTEGRADA, CLASSE PN-16,COM DIAMETRO DE 400MM / SN 10000N/M2. FORNECIMENTO</v>
      </c>
      <c r="C8049" s="197" t="s">
        <v>15283</v>
      </c>
      <c r="D8049" s="197" t="s">
        <v>15425</v>
      </c>
      <c r="I8049" s="197" t="s">
        <v>338</v>
      </c>
      <c r="J8049" s="197" t="n">
        <v>447.55</v>
      </c>
    </row>
    <row r="8050" customFormat="false" ht="12.75" hidden="true" customHeight="false" outlineLevel="0" collapsed="false">
      <c r="A8050" s="197" t="s">
        <v>15427</v>
      </c>
      <c r="B8050" s="197" t="str">
        <f aca="false">C8050&amp;D8050&amp;E8050&amp;F8050&amp;G8050&amp;H8050</f>
        <v>TUBO PRFV DEFOFO COM JUNTA ELASTICA INTEGRADA, CLASSE PN-16,COM DIAMETRO DE 500MM / SN 10000N/M². FORNECIMENTO</v>
      </c>
      <c r="C8050" s="197" t="s">
        <v>15283</v>
      </c>
      <c r="D8050" s="197" t="s">
        <v>15345</v>
      </c>
      <c r="I8050" s="197" t="s">
        <v>338</v>
      </c>
      <c r="J8050" s="197" t="n">
        <v>588.2</v>
      </c>
    </row>
    <row r="8051" customFormat="false" ht="12.75" hidden="true" customHeight="false" outlineLevel="0" collapsed="false">
      <c r="A8051" s="197" t="s">
        <v>15428</v>
      </c>
      <c r="B8051" s="197" t="str">
        <f aca="false">C8051&amp;D8051&amp;E8051&amp;F8051&amp;G8051&amp;H8051</f>
        <v>TUBO PRFV DEFOFO COM JUNTA ELASTICA INTEGRADA, CLASSE PN-16,COM DIAMETRO DE 500MM / SN 10000N/M². FORNECIMENTO</v>
      </c>
      <c r="C8051" s="197" t="s">
        <v>15283</v>
      </c>
      <c r="D8051" s="197" t="s">
        <v>15345</v>
      </c>
      <c r="I8051" s="197" t="s">
        <v>338</v>
      </c>
      <c r="J8051" s="197" t="n">
        <v>588.2</v>
      </c>
    </row>
    <row r="8052" customFormat="false" ht="12.75" hidden="true" customHeight="false" outlineLevel="0" collapsed="false">
      <c r="A8052" s="197" t="s">
        <v>15429</v>
      </c>
      <c r="B8052" s="197" t="str">
        <f aca="false">C8052&amp;D8052&amp;E8052&amp;F8052&amp;G8052&amp;H8052</f>
        <v>TUBO PRFV DEFOFO COM JUNTA ELASTICA INTEGRADA, CLASSE PN-16,COM DIAMETRO DE 600MM / SN 10000N/M². FORNECIMENTO</v>
      </c>
      <c r="C8052" s="197" t="s">
        <v>15283</v>
      </c>
      <c r="D8052" s="197" t="s">
        <v>15348</v>
      </c>
      <c r="I8052" s="197" t="s">
        <v>338</v>
      </c>
      <c r="J8052" s="197" t="n">
        <v>805.01</v>
      </c>
    </row>
    <row r="8053" customFormat="false" ht="12.75" hidden="true" customHeight="false" outlineLevel="0" collapsed="false">
      <c r="A8053" s="197" t="s">
        <v>15430</v>
      </c>
      <c r="B8053" s="197" t="str">
        <f aca="false">C8053&amp;D8053&amp;E8053&amp;F8053&amp;G8053&amp;H8053</f>
        <v>TUBO PRFV DEFOFO COM JUNTA ELASTICA INTEGRADA, CLASSE PN-16,COM DIAMETRO DE 600MM / SN 10000N/M². FORNECIMENTO</v>
      </c>
      <c r="C8053" s="197" t="s">
        <v>15283</v>
      </c>
      <c r="D8053" s="197" t="s">
        <v>15348</v>
      </c>
      <c r="I8053" s="197" t="s">
        <v>338</v>
      </c>
      <c r="J8053" s="197" t="n">
        <v>805.01</v>
      </c>
    </row>
    <row r="8054" customFormat="false" ht="12.75" hidden="true" customHeight="false" outlineLevel="0" collapsed="false">
      <c r="A8054" s="197" t="s">
        <v>15431</v>
      </c>
      <c r="B8054" s="197" t="str">
        <f aca="false">C8054&amp;D8054&amp;E8054&amp;F8054&amp;G8054&amp;H8054</f>
        <v>TUBO PRFV DEFOFO COM JUNTA ELASTICA INTEGRADA, CLASSE PN-16,COM DIAMETRO DE 700MM / SN 10000N/M². FORNECIMENTO</v>
      </c>
      <c r="C8054" s="197" t="s">
        <v>15283</v>
      </c>
      <c r="D8054" s="197" t="s">
        <v>15351</v>
      </c>
      <c r="I8054" s="197" t="s">
        <v>338</v>
      </c>
      <c r="J8054" s="197" t="n">
        <v>988.02</v>
      </c>
    </row>
    <row r="8055" customFormat="false" ht="12.75" hidden="true" customHeight="false" outlineLevel="0" collapsed="false">
      <c r="A8055" s="197" t="s">
        <v>15432</v>
      </c>
      <c r="B8055" s="197" t="str">
        <f aca="false">C8055&amp;D8055&amp;E8055&amp;F8055&amp;G8055&amp;H8055</f>
        <v>TUBO PRFV DEFOFO COM JUNTA ELASTICA INTEGRADA, CLASSE PN-16,COM DIAMETRO DE 700MM / SN 10000N/M². FORNECIMENTO</v>
      </c>
      <c r="C8055" s="197" t="s">
        <v>15283</v>
      </c>
      <c r="D8055" s="197" t="s">
        <v>15351</v>
      </c>
      <c r="I8055" s="197" t="s">
        <v>338</v>
      </c>
      <c r="J8055" s="197" t="n">
        <v>988.02</v>
      </c>
    </row>
    <row r="8056" customFormat="false" ht="12.75" hidden="true" customHeight="false" outlineLevel="0" collapsed="false">
      <c r="A8056" s="197" t="s">
        <v>15433</v>
      </c>
      <c r="B8056" s="197" t="str">
        <f aca="false">C8056&amp;D8056&amp;E8056&amp;F8056&amp;G8056&amp;H8056</f>
        <v>TUBO PRFV DEFOFO COM JUNTA ELASTICA INTEGRADA, CLASSE PN-16,COM DIAMETRO DE 800MM / SN 10000N/M². FORNECIMENTO</v>
      </c>
      <c r="C8056" s="197" t="s">
        <v>15283</v>
      </c>
      <c r="D8056" s="197" t="s">
        <v>15354</v>
      </c>
      <c r="I8056" s="197" t="s">
        <v>338</v>
      </c>
      <c r="J8056" s="197" t="n">
        <v>1258.29</v>
      </c>
    </row>
    <row r="8057" customFormat="false" ht="12.75" hidden="true" customHeight="false" outlineLevel="0" collapsed="false">
      <c r="A8057" s="197" t="s">
        <v>15434</v>
      </c>
      <c r="B8057" s="197" t="str">
        <f aca="false">C8057&amp;D8057&amp;E8057&amp;F8057&amp;G8057&amp;H8057</f>
        <v>TUBO PRFV DEFOFO COM JUNTA ELASTICA INTEGRADA, CLASSE PN-16,COM DIAMETRO DE 800MM / SN 10000N/M². FORNECIMENTO</v>
      </c>
      <c r="C8057" s="197" t="s">
        <v>15283</v>
      </c>
      <c r="D8057" s="197" t="s">
        <v>15354</v>
      </c>
      <c r="I8057" s="197" t="s">
        <v>338</v>
      </c>
      <c r="J8057" s="197" t="n">
        <v>1258.29</v>
      </c>
    </row>
    <row r="8058" customFormat="false" ht="12.75" hidden="true" customHeight="false" outlineLevel="0" collapsed="false">
      <c r="A8058" s="197" t="s">
        <v>15435</v>
      </c>
      <c r="B8058" s="197" t="str">
        <f aca="false">C8058&amp;D8058&amp;E8058&amp;F8058&amp;G8058&amp;H8058</f>
        <v>TUBO PRFV DEFOFO COM JUNTA ELASTICA INTEGRADA, CLASSE PN-16,COM DIAMETRO DE 900MM / SN 10000N/M². FORNECIMENTO</v>
      </c>
      <c r="C8058" s="197" t="s">
        <v>15283</v>
      </c>
      <c r="D8058" s="197" t="s">
        <v>15357</v>
      </c>
      <c r="I8058" s="197" t="s">
        <v>338</v>
      </c>
      <c r="J8058" s="197" t="n">
        <v>1545.27</v>
      </c>
    </row>
    <row r="8059" customFormat="false" ht="12.75" hidden="true" customHeight="false" outlineLevel="0" collapsed="false">
      <c r="A8059" s="197" t="s">
        <v>15436</v>
      </c>
      <c r="B8059" s="197" t="str">
        <f aca="false">C8059&amp;D8059&amp;E8059&amp;F8059&amp;G8059&amp;H8059</f>
        <v>TUBO PRFV DEFOFO COM JUNTA ELASTICA INTEGRADA, CLASSE PN-16,COM DIAMETRO DE 900MM / SN 10000N/M². FORNECIMENTO</v>
      </c>
      <c r="C8059" s="197" t="s">
        <v>15283</v>
      </c>
      <c r="D8059" s="197" t="s">
        <v>15357</v>
      </c>
      <c r="I8059" s="197" t="s">
        <v>338</v>
      </c>
      <c r="J8059" s="197" t="n">
        <v>1545.27</v>
      </c>
    </row>
    <row r="8060" customFormat="false" ht="12.75" hidden="true" customHeight="false" outlineLevel="0" collapsed="false">
      <c r="A8060" s="197" t="s">
        <v>15437</v>
      </c>
      <c r="B8060" s="197" t="str">
        <f aca="false">C8060&amp;D8060&amp;E8060&amp;F8060&amp;G8060&amp;H8060</f>
        <v>TUBO PRFV DEFOFO COM JUNTA ELASTICA INTEGRADA, CLASSE PN-16,COM DIAMETRO DE 1000MM / SN 10000N/M². FORNECIMENTO</v>
      </c>
      <c r="C8060" s="197" t="s">
        <v>15283</v>
      </c>
      <c r="D8060" s="197" t="s">
        <v>15360</v>
      </c>
      <c r="I8060" s="197" t="s">
        <v>338</v>
      </c>
      <c r="J8060" s="197" t="n">
        <v>1807.63</v>
      </c>
    </row>
    <row r="8061" customFormat="false" ht="12.75" hidden="true" customHeight="false" outlineLevel="0" collapsed="false">
      <c r="A8061" s="197" t="s">
        <v>15438</v>
      </c>
      <c r="B8061" s="197" t="str">
        <f aca="false">C8061&amp;D8061&amp;E8061&amp;F8061&amp;G8061&amp;H8061</f>
        <v>TUBO PRFV DEFOFO COM JUNTA ELASTICA INTEGRADA, CLASSE PN-16,COM DIAMETRO DE 1000MM / SN 10000N/M². FORNECIMENTO</v>
      </c>
      <c r="C8061" s="197" t="s">
        <v>15283</v>
      </c>
      <c r="D8061" s="197" t="s">
        <v>15360</v>
      </c>
      <c r="I8061" s="197" t="s">
        <v>338</v>
      </c>
      <c r="J8061" s="197" t="n">
        <v>1807.63</v>
      </c>
    </row>
    <row r="8062" customFormat="false" ht="12.75" hidden="true" customHeight="false" outlineLevel="0" collapsed="false">
      <c r="A8062" s="197" t="s">
        <v>15439</v>
      </c>
      <c r="B8062" s="197" t="str">
        <f aca="false">C8062&amp;D8062&amp;E8062&amp;F8062&amp;G8062&amp;H8062</f>
        <v>TUBO PRFV DEFOFO COM JUNTA ELASTICA INTEGRADA, CLASSE PN-16,COM DIAMETRO DE 1200MM / SN 10000N/M². FORNECIMENTO</v>
      </c>
      <c r="C8062" s="197" t="s">
        <v>15283</v>
      </c>
      <c r="D8062" s="197" t="s">
        <v>15363</v>
      </c>
      <c r="I8062" s="197" t="s">
        <v>338</v>
      </c>
      <c r="J8062" s="197" t="n">
        <v>2469.84</v>
      </c>
    </row>
    <row r="8063" customFormat="false" ht="12.75" hidden="true" customHeight="false" outlineLevel="0" collapsed="false">
      <c r="A8063" s="197" t="s">
        <v>15440</v>
      </c>
      <c r="B8063" s="197" t="str">
        <f aca="false">C8063&amp;D8063&amp;E8063&amp;F8063&amp;G8063&amp;H8063</f>
        <v>TUBO PRFV DEFOFO COM JUNTA ELASTICA INTEGRADA, CLASSE PN-16,COM DIAMETRO DE 1200MM / SN 10000N/M². FORNECIMENTO</v>
      </c>
      <c r="C8063" s="197" t="s">
        <v>15283</v>
      </c>
      <c r="D8063" s="197" t="s">
        <v>15363</v>
      </c>
      <c r="I8063" s="197" t="s">
        <v>338</v>
      </c>
      <c r="J8063" s="197" t="n">
        <v>2469.84</v>
      </c>
    </row>
    <row r="8064" customFormat="false" ht="12.75" hidden="true" customHeight="false" outlineLevel="0" collapsed="false">
      <c r="A8064" s="197" t="s">
        <v>15441</v>
      </c>
      <c r="B8064" s="197" t="str">
        <f aca="false">C8064&amp;D8064&amp;E8064&amp;F8064&amp;G8064&amp;H8064</f>
        <v>TUBO PRFV DEFOFO COM JUNTA ELASTICA INTEGRADA, CLASSE PN-16,COM DIAMETRO DE 1300MM / SN 10000N/M². FORNECIMENTO</v>
      </c>
      <c r="C8064" s="197" t="s">
        <v>15283</v>
      </c>
      <c r="D8064" s="197" t="s">
        <v>15366</v>
      </c>
      <c r="I8064" s="197" t="s">
        <v>338</v>
      </c>
      <c r="J8064" s="197" t="n">
        <v>3610.51</v>
      </c>
    </row>
    <row r="8065" customFormat="false" ht="12.75" hidden="true" customHeight="false" outlineLevel="0" collapsed="false">
      <c r="A8065" s="197" t="s">
        <v>15442</v>
      </c>
      <c r="B8065" s="197" t="str">
        <f aca="false">C8065&amp;D8065&amp;E8065&amp;F8065&amp;G8065&amp;H8065</f>
        <v>TUBO PRFV DEFOFO COM JUNTA ELASTICA INTEGRADA, CLASSE PN-16,COM DIAMETRO DE 1300MM / SN 10000N/M². FORNECIMENTO</v>
      </c>
      <c r="C8065" s="197" t="s">
        <v>15283</v>
      </c>
      <c r="D8065" s="197" t="s">
        <v>15366</v>
      </c>
      <c r="I8065" s="197" t="s">
        <v>338</v>
      </c>
      <c r="J8065" s="197" t="n">
        <v>3610.51</v>
      </c>
    </row>
    <row r="8066" customFormat="false" ht="12.75" hidden="true" customHeight="false" outlineLevel="0" collapsed="false">
      <c r="A8066" s="197" t="s">
        <v>15443</v>
      </c>
      <c r="B8066" s="197" t="str">
        <f aca="false">C8066&amp;D8066&amp;E8066&amp;F8066&amp;G8066&amp;H8066</f>
        <v>TUBO PRFV DEFOFO COM JUNTA ELASTICA INTEGRADA, CLASSE PN-16,COM DIAMETRO DE 1400MM / SN 10000N/M². FORNECIMENTO</v>
      </c>
      <c r="C8066" s="197" t="s">
        <v>15283</v>
      </c>
      <c r="D8066" s="197" t="s">
        <v>15369</v>
      </c>
      <c r="I8066" s="197" t="s">
        <v>338</v>
      </c>
      <c r="J8066" s="197" t="n">
        <v>4049.46</v>
      </c>
    </row>
    <row r="8067" customFormat="false" ht="12.75" hidden="true" customHeight="false" outlineLevel="0" collapsed="false">
      <c r="A8067" s="197" t="s">
        <v>15444</v>
      </c>
      <c r="B8067" s="197" t="str">
        <f aca="false">C8067&amp;D8067&amp;E8067&amp;F8067&amp;G8067&amp;H8067</f>
        <v>TUBO PRFV DEFOFO COM JUNTA ELASTICA INTEGRADA, CLASSE PN-16,COM DIAMETRO DE 1400MM / SN 10000N/M². FORNECIMENTO</v>
      </c>
      <c r="C8067" s="197" t="s">
        <v>15283</v>
      </c>
      <c r="D8067" s="197" t="s">
        <v>15369</v>
      </c>
      <c r="I8067" s="197" t="s">
        <v>338</v>
      </c>
      <c r="J8067" s="197" t="n">
        <v>4049.46</v>
      </c>
    </row>
    <row r="8068" customFormat="false" ht="12.75" hidden="true" customHeight="false" outlineLevel="0" collapsed="false">
      <c r="A8068" s="197" t="s">
        <v>15445</v>
      </c>
      <c r="B8068" s="197" t="str">
        <f aca="false">C8068&amp;D8068&amp;E8068&amp;F8068&amp;G8068&amp;H8068</f>
        <v>TUBO PRFV DEFOFO COM JUNTA ELASTICA INTEGRADA, CLASSE PN-16,COM DIAMETRO DE 1500MM / SN 10000N/M². FORNECIMENTO</v>
      </c>
      <c r="C8068" s="197" t="s">
        <v>15283</v>
      </c>
      <c r="D8068" s="197" t="s">
        <v>15372</v>
      </c>
      <c r="I8068" s="197" t="s">
        <v>338</v>
      </c>
      <c r="J8068" s="197" t="n">
        <v>4616.36</v>
      </c>
    </row>
    <row r="8069" customFormat="false" ht="12.75" hidden="true" customHeight="false" outlineLevel="0" collapsed="false">
      <c r="A8069" s="197" t="s">
        <v>15446</v>
      </c>
      <c r="B8069" s="197" t="str">
        <f aca="false">C8069&amp;D8069&amp;E8069&amp;F8069&amp;G8069&amp;H8069</f>
        <v>TUBO PRFV DEFOFO COM JUNTA ELASTICA INTEGRADA, CLASSE PN-16,COM DIAMETRO DE 1500MM / SN 10000N/M². FORNECIMENTO</v>
      </c>
      <c r="C8069" s="197" t="s">
        <v>15283</v>
      </c>
      <c r="D8069" s="197" t="s">
        <v>15372</v>
      </c>
      <c r="I8069" s="197" t="s">
        <v>338</v>
      </c>
      <c r="J8069" s="197" t="n">
        <v>4616.36</v>
      </c>
    </row>
    <row r="8070" customFormat="false" ht="25.5" hidden="false" customHeight="false" outlineLevel="0" collapsed="false">
      <c r="A8070" s="197" t="s">
        <v>15447</v>
      </c>
      <c r="B8070" s="710" t="str">
        <f aca="false">C8070&amp;D8070&amp;E8070&amp;F8070&amp;G8070&amp;H8070</f>
        <v>TUBO DE CONCRETO ARMADO, CLASSE EA-2(NBR-8890/03),JUNTA ELASTICA,PARA ESGOTO SANITARIO,COM DIAMETRO DE  400MM,INCLUSIVEANEL DE BORRACHA. FORNECIMENTO</v>
      </c>
      <c r="C8070" s="197" t="s">
        <v>15448</v>
      </c>
      <c r="D8070" s="197" t="s">
        <v>15449</v>
      </c>
      <c r="E8070" s="197" t="s">
        <v>15450</v>
      </c>
      <c r="I8070" s="197" t="s">
        <v>338</v>
      </c>
      <c r="J8070" s="197" t="n">
        <v>120</v>
      </c>
    </row>
    <row r="8071" customFormat="false" ht="25.5" hidden="false" customHeight="false" outlineLevel="0" collapsed="false">
      <c r="A8071" s="197" t="s">
        <v>15451</v>
      </c>
      <c r="B8071" s="710" t="str">
        <f aca="false">C8071&amp;D8071&amp;E8071&amp;F8071&amp;G8071&amp;H8071</f>
        <v>TUBO DE CONCRETO ARMADO, CLASSE EA-2(NBR-8890/03),JUNTA ELASTICA,PARA ESGOTO SANITARIO,COM DIAMETRO DE  400MM,INCLUSIVEANEL DE BORRACHA. FORNECIMENTO</v>
      </c>
      <c r="C8071" s="197" t="s">
        <v>15448</v>
      </c>
      <c r="D8071" s="197" t="s">
        <v>15449</v>
      </c>
      <c r="E8071" s="197" t="s">
        <v>15450</v>
      </c>
      <c r="I8071" s="197" t="s">
        <v>338</v>
      </c>
      <c r="J8071" s="197" t="n">
        <v>120</v>
      </c>
    </row>
    <row r="8072" customFormat="false" ht="25.5" hidden="false" customHeight="false" outlineLevel="0" collapsed="false">
      <c r="A8072" s="197" t="s">
        <v>15452</v>
      </c>
      <c r="B8072" s="710" t="str">
        <f aca="false">C8072&amp;D8072&amp;E8072&amp;F8072&amp;G8072&amp;H8072</f>
        <v>TUBO DE CONCRETO ARMADO, CLASSE EA-2(NBR-8890/03),JUNTA ELASTICA,PARA ESGOTO SANITARIO,COM DIAMETRO DE  500MM,INCLUSIVEANEL DE BORRACHA. FORNECIMENTO</v>
      </c>
      <c r="C8072" s="197" t="s">
        <v>15448</v>
      </c>
      <c r="D8072" s="197" t="s">
        <v>15453</v>
      </c>
      <c r="E8072" s="197" t="s">
        <v>15450</v>
      </c>
      <c r="I8072" s="197" t="s">
        <v>338</v>
      </c>
      <c r="J8072" s="197" t="n">
        <v>164.93</v>
      </c>
    </row>
    <row r="8073" customFormat="false" ht="25.5" hidden="false" customHeight="false" outlineLevel="0" collapsed="false">
      <c r="A8073" s="197" t="s">
        <v>15454</v>
      </c>
      <c r="B8073" s="710" t="str">
        <f aca="false">C8073&amp;D8073&amp;E8073&amp;F8073&amp;G8073&amp;H8073</f>
        <v>TUBO DE CONCRETO ARMADO, CLASSE EA-2(NBR-8890/03),JUNTA ELASTICA,PARA ESGOTO SANITARIO,COM DIAMETRO DE  500MM,INCLUSIVEANEL DE BORRACHA. FORNECIMENTO</v>
      </c>
      <c r="C8073" s="197" t="s">
        <v>15448</v>
      </c>
      <c r="D8073" s="197" t="s">
        <v>15453</v>
      </c>
      <c r="E8073" s="197" t="s">
        <v>15450</v>
      </c>
      <c r="I8073" s="197" t="s">
        <v>338</v>
      </c>
      <c r="J8073" s="197" t="n">
        <v>164.93</v>
      </c>
    </row>
    <row r="8074" customFormat="false" ht="25.5" hidden="false" customHeight="false" outlineLevel="0" collapsed="false">
      <c r="A8074" s="197" t="s">
        <v>15455</v>
      </c>
      <c r="B8074" s="710" t="str">
        <f aca="false">C8074&amp;D8074&amp;E8074&amp;F8074&amp;G8074&amp;H8074</f>
        <v>TUBO DE CONCRETO ARMADO, CLASSE EA-2(NBR-8890/03),JUNTA ELASTICA,PARA ESGOTO SANITARIO,COM DIAMETRO DE  600MM,INCLUSIVEANEL DE BORRACHA. FORNECIMENTO</v>
      </c>
      <c r="C8074" s="197" t="s">
        <v>15448</v>
      </c>
      <c r="D8074" s="197" t="s">
        <v>15456</v>
      </c>
      <c r="E8074" s="197" t="s">
        <v>15450</v>
      </c>
      <c r="I8074" s="197" t="s">
        <v>338</v>
      </c>
      <c r="J8074" s="197" t="n">
        <v>201.34</v>
      </c>
    </row>
    <row r="8075" customFormat="false" ht="25.5" hidden="false" customHeight="false" outlineLevel="0" collapsed="false">
      <c r="A8075" s="197" t="s">
        <v>15457</v>
      </c>
      <c r="B8075" s="710" t="str">
        <f aca="false">C8075&amp;D8075&amp;E8075&amp;F8075&amp;G8075&amp;H8075</f>
        <v>TUBO DE CONCRETO ARMADO, CLASSE EA-2(NBR-8890/03),JUNTA ELASTICA,PARA ESGOTO SANITARIO,COM DIAMETRO DE  600MM,INCLUSIVEANEL DE BORRACHA. FORNECIMENTO</v>
      </c>
      <c r="C8075" s="197" t="s">
        <v>15448</v>
      </c>
      <c r="D8075" s="197" t="s">
        <v>15456</v>
      </c>
      <c r="E8075" s="197" t="s">
        <v>15450</v>
      </c>
      <c r="I8075" s="197" t="s">
        <v>338</v>
      </c>
      <c r="J8075" s="197" t="n">
        <v>201.34</v>
      </c>
    </row>
    <row r="8076" customFormat="false" ht="25.5" hidden="false" customHeight="false" outlineLevel="0" collapsed="false">
      <c r="A8076" s="197" t="s">
        <v>15458</v>
      </c>
      <c r="B8076" s="710" t="str">
        <f aca="false">C8076&amp;D8076&amp;E8076&amp;F8076&amp;G8076&amp;H8076</f>
        <v>TUBO DE CONCRETO ARMADO, CLASSE EA-2(NBR-8890/03),JUNTA ELASTICA,PARA ESGOTO SANITARIO,COM DIAMETRO DE  700MM,INCLUSIVEANEL DE BORRACHA. FORNECIMENTO</v>
      </c>
      <c r="C8076" s="197" t="s">
        <v>15448</v>
      </c>
      <c r="D8076" s="197" t="s">
        <v>15459</v>
      </c>
      <c r="E8076" s="197" t="s">
        <v>15450</v>
      </c>
      <c r="I8076" s="197" t="s">
        <v>338</v>
      </c>
      <c r="J8076" s="197" t="n">
        <v>204.22</v>
      </c>
    </row>
    <row r="8077" customFormat="false" ht="25.5" hidden="false" customHeight="false" outlineLevel="0" collapsed="false">
      <c r="A8077" s="197" t="s">
        <v>15460</v>
      </c>
      <c r="B8077" s="710" t="str">
        <f aca="false">C8077&amp;D8077&amp;E8077&amp;F8077&amp;G8077&amp;H8077</f>
        <v>TUBO DE CONCRETO ARMADO, CLASSE EA-2(NBR-8890/03),JUNTA ELASTICA,PARA ESGOTO SANITARIO,COM DIAMETRO DE  700MM,INCLUSIVEANEL DE BORRACHA. FORNECIMENTO</v>
      </c>
      <c r="C8077" s="197" t="s">
        <v>15448</v>
      </c>
      <c r="D8077" s="197" t="s">
        <v>15459</v>
      </c>
      <c r="E8077" s="197" t="s">
        <v>15450</v>
      </c>
      <c r="I8077" s="197" t="s">
        <v>338</v>
      </c>
      <c r="J8077" s="197" t="n">
        <v>204.22</v>
      </c>
    </row>
    <row r="8078" customFormat="false" ht="25.5" hidden="false" customHeight="false" outlineLevel="0" collapsed="false">
      <c r="A8078" s="197" t="s">
        <v>15461</v>
      </c>
      <c r="B8078" s="710" t="str">
        <f aca="false">C8078&amp;D8078&amp;E8078&amp;F8078&amp;G8078&amp;H8078</f>
        <v>TUBO DE CONCRETO ARMADO, CLASSE EA-2(NBR-8890/03),JUNTA ELASTICA,PARA ESGOTO SANITARIO,COM DIAMETRO DE  800MM,INCLUSIVEANEL DE BORRACHA. FORNECIMENTO</v>
      </c>
      <c r="C8078" s="197" t="s">
        <v>15448</v>
      </c>
      <c r="D8078" s="197" t="s">
        <v>15462</v>
      </c>
      <c r="E8078" s="197" t="s">
        <v>15450</v>
      </c>
      <c r="I8078" s="197" t="s">
        <v>338</v>
      </c>
      <c r="J8078" s="197" t="n">
        <v>305.71</v>
      </c>
    </row>
    <row r="8079" customFormat="false" ht="25.5" hidden="false" customHeight="false" outlineLevel="0" collapsed="false">
      <c r="A8079" s="197" t="s">
        <v>15463</v>
      </c>
      <c r="B8079" s="710" t="str">
        <f aca="false">C8079&amp;D8079&amp;E8079&amp;F8079&amp;G8079&amp;H8079</f>
        <v>TUBO DE CONCRETO ARMADO, CLASSE EA-2(NBR-8890/03),JUNTA ELASTICA,PARA ESGOTO SANITARIO,COM DIAMETRO DE  800MM,INCLUSIVEANEL DE BORRACHA. FORNECIMENTO</v>
      </c>
      <c r="C8079" s="197" t="s">
        <v>15448</v>
      </c>
      <c r="D8079" s="197" t="s">
        <v>15462</v>
      </c>
      <c r="E8079" s="197" t="s">
        <v>15450</v>
      </c>
      <c r="I8079" s="197" t="s">
        <v>338</v>
      </c>
      <c r="J8079" s="197" t="n">
        <v>305.71</v>
      </c>
    </row>
    <row r="8080" customFormat="false" ht="25.5" hidden="false" customHeight="false" outlineLevel="0" collapsed="false">
      <c r="A8080" s="197" t="s">
        <v>15464</v>
      </c>
      <c r="B8080" s="710" t="str">
        <f aca="false">C8080&amp;D8080&amp;E8080&amp;F8080&amp;G8080&amp;H8080</f>
        <v>TUBO DE CONCRETO ARMADO, CLASSE EA-2(NBR-8890/03),JUNTA ELASTICA,PARA ESGOTO SANITARIO,COM DIAMETRO DE  900MM,INCLUSIVEANEL DE BORRACHA. FORNECIMENTO</v>
      </c>
      <c r="C8080" s="197" t="s">
        <v>15448</v>
      </c>
      <c r="D8080" s="197" t="s">
        <v>15465</v>
      </c>
      <c r="E8080" s="197" t="s">
        <v>15450</v>
      </c>
      <c r="I8080" s="197" t="s">
        <v>338</v>
      </c>
      <c r="J8080" s="197" t="n">
        <v>345.62</v>
      </c>
    </row>
    <row r="8081" customFormat="false" ht="25.5" hidden="false" customHeight="false" outlineLevel="0" collapsed="false">
      <c r="A8081" s="197" t="s">
        <v>15466</v>
      </c>
      <c r="B8081" s="710" t="str">
        <f aca="false">C8081&amp;D8081&amp;E8081&amp;F8081&amp;G8081&amp;H8081</f>
        <v>TUBO DE CONCRETO ARMADO, CLASSE EA-2(NBR-8890/03),JUNTA ELASTICA,PARA ESGOTO SANITARIO,COM DIAMETRO DE  900MM,INCLUSIVEANEL DE BORRACHA. FORNECIMENTO</v>
      </c>
      <c r="C8081" s="197" t="s">
        <v>15448</v>
      </c>
      <c r="D8081" s="197" t="s">
        <v>15465</v>
      </c>
      <c r="E8081" s="197" t="s">
        <v>15450</v>
      </c>
      <c r="I8081" s="197" t="s">
        <v>338</v>
      </c>
      <c r="J8081" s="197" t="n">
        <v>345.62</v>
      </c>
    </row>
    <row r="8082" customFormat="false" ht="25.5" hidden="false" customHeight="false" outlineLevel="0" collapsed="false">
      <c r="A8082" s="197" t="s">
        <v>15467</v>
      </c>
      <c r="B8082" s="710" t="str">
        <f aca="false">C8082&amp;D8082&amp;E8082&amp;F8082&amp;G8082&amp;H8082</f>
        <v>TUBO DE CONCRETO ARMADO, CLASSE EA-2(NBR-8890/03),JUNTA ELASTICA,PARA ESGOTO SANITARIO,COM DIAMETRO DE 1000MM,INCLUSIVEANEL DE BORRACHA. FORNECIMENTO</v>
      </c>
      <c r="C8082" s="197" t="s">
        <v>15448</v>
      </c>
      <c r="D8082" s="197" t="s">
        <v>15468</v>
      </c>
      <c r="E8082" s="197" t="s">
        <v>15450</v>
      </c>
      <c r="I8082" s="197" t="s">
        <v>338</v>
      </c>
      <c r="J8082" s="197" t="n">
        <v>427.35</v>
      </c>
    </row>
    <row r="8083" customFormat="false" ht="25.5" hidden="false" customHeight="false" outlineLevel="0" collapsed="false">
      <c r="A8083" s="197" t="s">
        <v>15469</v>
      </c>
      <c r="B8083" s="710" t="str">
        <f aca="false">C8083&amp;D8083&amp;E8083&amp;F8083&amp;G8083&amp;H8083</f>
        <v>TUBO DE CONCRETO ARMADO, CLASSE EA-2(NBR-8890/03),JUNTA ELASTICA,PARA ESGOTO SANITARIO,COM DIAMETRO DE 1000MM,INCLUSIVEANEL DE BORRACHA. FORNECIMENTO</v>
      </c>
      <c r="C8083" s="197" t="s">
        <v>15448</v>
      </c>
      <c r="D8083" s="197" t="s">
        <v>15468</v>
      </c>
      <c r="E8083" s="197" t="s">
        <v>15450</v>
      </c>
      <c r="I8083" s="197" t="s">
        <v>338</v>
      </c>
      <c r="J8083" s="197" t="n">
        <v>427.35</v>
      </c>
    </row>
    <row r="8084" customFormat="false" ht="25.5" hidden="false" customHeight="false" outlineLevel="0" collapsed="false">
      <c r="A8084" s="197" t="s">
        <v>15470</v>
      </c>
      <c r="B8084" s="710" t="str">
        <f aca="false">C8084&amp;D8084&amp;E8084&amp;F8084&amp;G8084&amp;H8084</f>
        <v>TUBO DE CONCRETO ARMADO, CLASSE EA-2(NBR-8890/03),JUNTA ELASTICA,PARA ESGOTO SANITARIO,COM DIAMETRO DE 1200MM,INCLUSIVEANEL DE BORRACHA. FORNECIMENTO</v>
      </c>
      <c r="C8084" s="197" t="s">
        <v>15448</v>
      </c>
      <c r="D8084" s="197" t="s">
        <v>15471</v>
      </c>
      <c r="E8084" s="197" t="s">
        <v>15450</v>
      </c>
      <c r="I8084" s="197" t="s">
        <v>338</v>
      </c>
      <c r="J8084" s="197" t="n">
        <v>729</v>
      </c>
    </row>
    <row r="8085" customFormat="false" ht="25.5" hidden="false" customHeight="false" outlineLevel="0" collapsed="false">
      <c r="A8085" s="197" t="s">
        <v>15472</v>
      </c>
      <c r="B8085" s="710" t="str">
        <f aca="false">C8085&amp;D8085&amp;E8085&amp;F8085&amp;G8085&amp;H8085</f>
        <v>TUBO DE CONCRETO ARMADO, CLASSE EA-2(NBR-8890/03),JUNTA ELASTICA,PARA ESGOTO SANITARIO,COM DIAMETRO DE 1200MM,INCLUSIVEANEL DE BORRACHA. FORNECIMENTO</v>
      </c>
      <c r="C8085" s="197" t="s">
        <v>15448</v>
      </c>
      <c r="D8085" s="197" t="s">
        <v>15471</v>
      </c>
      <c r="E8085" s="197" t="s">
        <v>15450</v>
      </c>
      <c r="I8085" s="197" t="s">
        <v>338</v>
      </c>
      <c r="J8085" s="197" t="n">
        <v>729</v>
      </c>
    </row>
    <row r="8086" customFormat="false" ht="25.5" hidden="false" customHeight="false" outlineLevel="0" collapsed="false">
      <c r="A8086" s="197" t="s">
        <v>15473</v>
      </c>
      <c r="B8086" s="710" t="str">
        <f aca="false">C8086&amp;D8086&amp;E8086&amp;F8086&amp;G8086&amp;H8086</f>
        <v>TUBO DE CONCRETO ARMADO, CLASSE EA-2(NBR-8890/03),JUNTA ELASTICA,PARA ESGOTO SANITARIO,COM DIAMETRO DE 1500MM,INCLUSIVEANEL DE BORRACHA. FORNECIMENTO</v>
      </c>
      <c r="C8086" s="197" t="s">
        <v>15448</v>
      </c>
      <c r="D8086" s="197" t="s">
        <v>15474</v>
      </c>
      <c r="E8086" s="197" t="s">
        <v>15450</v>
      </c>
      <c r="I8086" s="197" t="s">
        <v>338</v>
      </c>
      <c r="J8086" s="197" t="n">
        <v>1101</v>
      </c>
    </row>
    <row r="8087" customFormat="false" ht="25.5" hidden="false" customHeight="false" outlineLevel="0" collapsed="false">
      <c r="A8087" s="197" t="s">
        <v>15475</v>
      </c>
      <c r="B8087" s="710" t="str">
        <f aca="false">C8087&amp;D8087&amp;E8087&amp;F8087&amp;G8087&amp;H8087</f>
        <v>TUBO DE CONCRETO ARMADO, CLASSE EA-2(NBR-8890/03),JUNTA ELASTICA,PARA ESGOTO SANITARIO,COM DIAMETRO DE 1500MM,INCLUSIVEANEL DE BORRACHA. FORNECIMENTO</v>
      </c>
      <c r="C8087" s="197" t="s">
        <v>15448</v>
      </c>
      <c r="D8087" s="197" t="s">
        <v>15474</v>
      </c>
      <c r="E8087" s="197" t="s">
        <v>15450</v>
      </c>
      <c r="I8087" s="197" t="s">
        <v>338</v>
      </c>
      <c r="J8087" s="197" t="n">
        <v>1101</v>
      </c>
    </row>
    <row r="8088" customFormat="false" ht="25.5" hidden="false" customHeight="false" outlineLevel="0" collapsed="false">
      <c r="A8088" s="197" t="s">
        <v>15476</v>
      </c>
      <c r="B8088" s="710" t="str">
        <f aca="false">C8088&amp;D8088&amp;E8088&amp;F8088&amp;G8088&amp;H8088</f>
        <v>TUBO DE CONCRETO ARMADO, CLASSE EA-2(NBR 8890/03),JUNTA ELASTICA,PARA ESGOTO SANITARIO,COM DIAMETRO DE 1750MM,INCLUSIVEANEL DE BORRACHA. FORNECIMENTO</v>
      </c>
      <c r="C8088" s="197" t="s">
        <v>15477</v>
      </c>
      <c r="D8088" s="197" t="s">
        <v>15478</v>
      </c>
      <c r="E8088" s="197" t="s">
        <v>15450</v>
      </c>
      <c r="I8088" s="197" t="s">
        <v>338</v>
      </c>
      <c r="J8088" s="197" t="n">
        <v>1397</v>
      </c>
    </row>
    <row r="8089" customFormat="false" ht="25.5" hidden="false" customHeight="false" outlineLevel="0" collapsed="false">
      <c r="A8089" s="197" t="s">
        <v>15479</v>
      </c>
      <c r="B8089" s="710" t="str">
        <f aca="false">C8089&amp;D8089&amp;E8089&amp;F8089&amp;G8089&amp;H8089</f>
        <v>TUBO DE CONCRETO ARMADO, CLASSE EA-2(NBR 8890/03),JUNTA ELASTICA,PARA ESGOTO SANITARIO,COM DIAMETRO DE 1750MM,INCLUSIVEANEL DE BORRACHA. FORNECIMENTO</v>
      </c>
      <c r="C8089" s="197" t="s">
        <v>15477</v>
      </c>
      <c r="D8089" s="197" t="s">
        <v>15478</v>
      </c>
      <c r="E8089" s="197" t="s">
        <v>15450</v>
      </c>
      <c r="I8089" s="197" t="s">
        <v>338</v>
      </c>
      <c r="J8089" s="197" t="n">
        <v>1397</v>
      </c>
    </row>
    <row r="8090" customFormat="false" ht="25.5" hidden="false" customHeight="false" outlineLevel="0" collapsed="false">
      <c r="A8090" s="197" t="s">
        <v>15480</v>
      </c>
      <c r="B8090" s="710" t="str">
        <f aca="false">C8090&amp;D8090&amp;E8090&amp;F8090&amp;G8090&amp;H8090</f>
        <v>TUBO DE CONCRETO ARMADO, CLASSE EA-2(NBR 8890/03),JUNTA ELASTICA,PARA ESGOTO SANITARIO,COM DIAMETRO DE 2000MM,INCLUSIVEANEL DE BORRACHA. FORNECIMENTO</v>
      </c>
      <c r="C8090" s="197" t="s">
        <v>15477</v>
      </c>
      <c r="D8090" s="197" t="s">
        <v>15481</v>
      </c>
      <c r="E8090" s="197" t="s">
        <v>15450</v>
      </c>
      <c r="I8090" s="197" t="s">
        <v>338</v>
      </c>
      <c r="J8090" s="197" t="n">
        <v>1732.5</v>
      </c>
    </row>
    <row r="8091" customFormat="false" ht="25.5" hidden="false" customHeight="false" outlineLevel="0" collapsed="false">
      <c r="A8091" s="197" t="s">
        <v>15482</v>
      </c>
      <c r="B8091" s="710" t="str">
        <f aca="false">C8091&amp;D8091&amp;E8091&amp;F8091&amp;G8091&amp;H8091</f>
        <v>TUBO DE CONCRETO ARMADO, CLASSE EA-2(NBR 8890/03),JUNTA ELASTICA,PARA ESGOTO SANITARIO,COM DIAMETRO DE 2000MM,INCLUSIVEANEL DE BORRACHA. FORNECIMENTO</v>
      </c>
      <c r="C8091" s="197" t="s">
        <v>15477</v>
      </c>
      <c r="D8091" s="197" t="s">
        <v>15481</v>
      </c>
      <c r="E8091" s="197" t="s">
        <v>15450</v>
      </c>
      <c r="I8091" s="197" t="s">
        <v>338</v>
      </c>
      <c r="J8091" s="197" t="n">
        <v>1732.5</v>
      </c>
    </row>
    <row r="8092" customFormat="false" ht="25.5" hidden="false" customHeight="false" outlineLevel="0" collapsed="false">
      <c r="A8092" s="197" t="s">
        <v>15483</v>
      </c>
      <c r="B8092" s="710" t="str">
        <f aca="false">C8092&amp;D8092&amp;E8092&amp;F8092&amp;G8092&amp;H8092</f>
        <v>TUBO DE CONCRETO ARMADO, CLASSE EA-3(NBR 8890/03),JUNTA ELASTICA,PARA ESGOTO SANITARIO,COM DIAMETRO DE  400MM,INCLUSIVEANEL DE BORRACHA. FORNECIMENTO</v>
      </c>
      <c r="C8092" s="197" t="s">
        <v>15484</v>
      </c>
      <c r="D8092" s="197" t="s">
        <v>15449</v>
      </c>
      <c r="E8092" s="197" t="s">
        <v>15450</v>
      </c>
      <c r="I8092" s="197" t="s">
        <v>338</v>
      </c>
      <c r="J8092" s="197" t="n">
        <v>127.04</v>
      </c>
    </row>
    <row r="8093" customFormat="false" ht="25.5" hidden="false" customHeight="false" outlineLevel="0" collapsed="false">
      <c r="A8093" s="197" t="s">
        <v>15485</v>
      </c>
      <c r="B8093" s="710" t="str">
        <f aca="false">C8093&amp;D8093&amp;E8093&amp;F8093&amp;G8093&amp;H8093</f>
        <v>TUBO DE CONCRETO ARMADO, CLASSE EA-3(NBR 8890/03),JUNTA ELASTICA,PARA ESGOTO SANITARIO,COM DIAMETRO DE  400MM,INCLUSIVEANEL DE BORRACHA. FORNECIMENTO</v>
      </c>
      <c r="C8093" s="197" t="s">
        <v>15484</v>
      </c>
      <c r="D8093" s="197" t="s">
        <v>15449</v>
      </c>
      <c r="E8093" s="197" t="s">
        <v>15450</v>
      </c>
      <c r="I8093" s="197" t="s">
        <v>338</v>
      </c>
      <c r="J8093" s="197" t="n">
        <v>127.04</v>
      </c>
    </row>
    <row r="8094" customFormat="false" ht="25.5" hidden="false" customHeight="false" outlineLevel="0" collapsed="false">
      <c r="A8094" s="197" t="s">
        <v>15486</v>
      </c>
      <c r="B8094" s="710" t="str">
        <f aca="false">C8094&amp;D8094&amp;E8094&amp;F8094&amp;G8094&amp;H8094</f>
        <v>TUBO DE CONCRETO ARMADO, CLASSE EA-3(NBR 8890/03),JUNTA ELASTICA,PARA ESGOTO SANITARIO,COM DIAMETRO DE  500MM,INCLUSIVEANEL DE BORRACHA. FORNECIMENTO</v>
      </c>
      <c r="C8094" s="197" t="s">
        <v>15484</v>
      </c>
      <c r="D8094" s="197" t="s">
        <v>15453</v>
      </c>
      <c r="E8094" s="197" t="s">
        <v>15450</v>
      </c>
      <c r="I8094" s="197" t="s">
        <v>338</v>
      </c>
      <c r="J8094" s="197" t="n">
        <v>196</v>
      </c>
    </row>
    <row r="8095" customFormat="false" ht="25.5" hidden="false" customHeight="false" outlineLevel="0" collapsed="false">
      <c r="A8095" s="197" t="s">
        <v>15487</v>
      </c>
      <c r="B8095" s="710" t="str">
        <f aca="false">C8095&amp;D8095&amp;E8095&amp;F8095&amp;G8095&amp;H8095</f>
        <v>TUBO DE CONCRETO ARMADO, CLASSE EA-3(NBR 8890/03),JUNTA ELASTICA,PARA ESGOTO SANITARIO,COM DIAMETRO DE  500MM,INCLUSIVEANEL DE BORRACHA. FORNECIMENTO</v>
      </c>
      <c r="C8095" s="197" t="s">
        <v>15484</v>
      </c>
      <c r="D8095" s="197" t="s">
        <v>15453</v>
      </c>
      <c r="E8095" s="197" t="s">
        <v>15450</v>
      </c>
      <c r="I8095" s="197" t="s">
        <v>338</v>
      </c>
      <c r="J8095" s="197" t="n">
        <v>196</v>
      </c>
    </row>
    <row r="8096" customFormat="false" ht="25.5" hidden="false" customHeight="false" outlineLevel="0" collapsed="false">
      <c r="A8096" s="197" t="s">
        <v>15488</v>
      </c>
      <c r="B8096" s="710" t="str">
        <f aca="false">C8096&amp;D8096&amp;E8096&amp;F8096&amp;G8096&amp;H8096</f>
        <v>TUBO DE CONCRETO ARMADO, CLASSE EA-3(NBR 8890/03),JUNTA ELASTICA,PARA ESGOTO SANITARIO,COM DIAMETRO DE  600MM,INCLUSIVEANEL DE BORRACHA. FORNECIMENTO</v>
      </c>
      <c r="C8096" s="197" t="s">
        <v>15484</v>
      </c>
      <c r="D8096" s="197" t="s">
        <v>15456</v>
      </c>
      <c r="E8096" s="197" t="s">
        <v>15450</v>
      </c>
      <c r="I8096" s="197" t="s">
        <v>338</v>
      </c>
      <c r="J8096" s="197" t="n">
        <v>218.35</v>
      </c>
    </row>
    <row r="8097" customFormat="false" ht="25.5" hidden="false" customHeight="false" outlineLevel="0" collapsed="false">
      <c r="A8097" s="197" t="s">
        <v>15489</v>
      </c>
      <c r="B8097" s="710" t="str">
        <f aca="false">C8097&amp;D8097&amp;E8097&amp;F8097&amp;G8097&amp;H8097</f>
        <v>TUBO DE CONCRETO ARMADO, CLASSE EA-3(NBR 8890/03),JUNTA ELASTICA,PARA ESGOTO SANITARIO,COM DIAMETRO DE  600MM,INCLUSIVEANEL DE BORRACHA. FORNECIMENTO</v>
      </c>
      <c r="C8097" s="197" t="s">
        <v>15484</v>
      </c>
      <c r="D8097" s="197" t="s">
        <v>15456</v>
      </c>
      <c r="E8097" s="197" t="s">
        <v>15450</v>
      </c>
      <c r="I8097" s="197" t="s">
        <v>338</v>
      </c>
      <c r="J8097" s="197" t="n">
        <v>218.35</v>
      </c>
    </row>
    <row r="8098" customFormat="false" ht="25.5" hidden="false" customHeight="false" outlineLevel="0" collapsed="false">
      <c r="A8098" s="197" t="s">
        <v>15490</v>
      </c>
      <c r="B8098" s="710" t="str">
        <f aca="false">C8098&amp;D8098&amp;E8098&amp;F8098&amp;G8098&amp;H8098</f>
        <v>TUBO DE CONCRETO ARMADO, CLASSE EA-3(NBR 8890/03),JUNTA ELASTICA,PARA ESGOTO SANITARIO,COM DIAMETRO DE  700MM,INCLUSIVEANEL DE BORRACHA. FORNECIMENTO</v>
      </c>
      <c r="C8098" s="197" t="s">
        <v>15484</v>
      </c>
      <c r="D8098" s="197" t="s">
        <v>15459</v>
      </c>
      <c r="E8098" s="197" t="s">
        <v>15450</v>
      </c>
      <c r="I8098" s="197" t="s">
        <v>338</v>
      </c>
      <c r="J8098" s="197" t="n">
        <v>243.48</v>
      </c>
    </row>
    <row r="8099" customFormat="false" ht="25.5" hidden="false" customHeight="false" outlineLevel="0" collapsed="false">
      <c r="A8099" s="197" t="s">
        <v>15491</v>
      </c>
      <c r="B8099" s="710" t="str">
        <f aca="false">C8099&amp;D8099&amp;E8099&amp;F8099&amp;G8099&amp;H8099</f>
        <v>TUBO DE CONCRETO ARMADO, CLASSE EA-3(NBR 8890/03),JUNTA ELASTICA,PARA ESGOTO SANITARIO,COM DIAMETRO DE  700MM,INCLUSIVEANEL DE BORRACHA. FORNECIMENTO</v>
      </c>
      <c r="C8099" s="197" t="s">
        <v>15484</v>
      </c>
      <c r="D8099" s="197" t="s">
        <v>15459</v>
      </c>
      <c r="E8099" s="197" t="s">
        <v>15450</v>
      </c>
      <c r="I8099" s="197" t="s">
        <v>338</v>
      </c>
      <c r="J8099" s="197" t="n">
        <v>243.48</v>
      </c>
    </row>
    <row r="8100" customFormat="false" ht="25.5" hidden="false" customHeight="false" outlineLevel="0" collapsed="false">
      <c r="A8100" s="197" t="s">
        <v>15492</v>
      </c>
      <c r="B8100" s="710" t="str">
        <f aca="false">C8100&amp;D8100&amp;E8100&amp;F8100&amp;G8100&amp;H8100</f>
        <v>TUBO DE CONCRETO ARMADO, CLASSE EA-3(NBR 8890/03),JUNTA ELASTICA,PARA ESGOTO SANITARIO,COM DIAMETRO DE  800MM,INCLUSIVEANEL DE BORRACHA. FORNECIMENTO</v>
      </c>
      <c r="C8100" s="197" t="s">
        <v>15484</v>
      </c>
      <c r="D8100" s="197" t="s">
        <v>15462</v>
      </c>
      <c r="E8100" s="197" t="s">
        <v>15450</v>
      </c>
      <c r="I8100" s="197" t="s">
        <v>338</v>
      </c>
      <c r="J8100" s="197" t="n">
        <v>299.56</v>
      </c>
    </row>
    <row r="8101" customFormat="false" ht="25.5" hidden="false" customHeight="false" outlineLevel="0" collapsed="false">
      <c r="A8101" s="197" t="s">
        <v>15493</v>
      </c>
      <c r="B8101" s="710" t="str">
        <f aca="false">C8101&amp;D8101&amp;E8101&amp;F8101&amp;G8101&amp;H8101</f>
        <v>TUBO DE CONCRETO ARMADO, CLASSE EA-3(NBR 8890/03),JUNTA ELASTICA,PARA ESGOTO SANITARIO,COM DIAMETRO DE  800MM,INCLUSIVEANEL DE BORRACHA. FORNECIMENTO</v>
      </c>
      <c r="C8101" s="197" t="s">
        <v>15484</v>
      </c>
      <c r="D8101" s="197" t="s">
        <v>15462</v>
      </c>
      <c r="E8101" s="197" t="s">
        <v>15450</v>
      </c>
      <c r="I8101" s="197" t="s">
        <v>338</v>
      </c>
      <c r="J8101" s="197" t="n">
        <v>299.56</v>
      </c>
    </row>
    <row r="8102" customFormat="false" ht="25.5" hidden="false" customHeight="false" outlineLevel="0" collapsed="false">
      <c r="A8102" s="197" t="s">
        <v>15494</v>
      </c>
      <c r="B8102" s="710" t="str">
        <f aca="false">C8102&amp;D8102&amp;E8102&amp;F8102&amp;G8102&amp;H8102</f>
        <v>TUBO DE CONCRETO ARMADO, CLASSE EA-3(NBR 8890/03),JUNTA ELASTICA,PARA ESGOTO SANITARIO,COM DIAMETRO DE  900MM,INCLUSIVEANEL DE BORRACHA. FORNECIMENTO</v>
      </c>
      <c r="C8102" s="197" t="s">
        <v>15484</v>
      </c>
      <c r="D8102" s="197" t="s">
        <v>15465</v>
      </c>
      <c r="E8102" s="197" t="s">
        <v>15450</v>
      </c>
      <c r="I8102" s="197" t="s">
        <v>338</v>
      </c>
      <c r="J8102" s="197" t="n">
        <v>433.07</v>
      </c>
    </row>
    <row r="8103" customFormat="false" ht="25.5" hidden="false" customHeight="false" outlineLevel="0" collapsed="false">
      <c r="A8103" s="197" t="s">
        <v>15495</v>
      </c>
      <c r="B8103" s="710" t="str">
        <f aca="false">C8103&amp;D8103&amp;E8103&amp;F8103&amp;G8103&amp;H8103</f>
        <v>TUBO DE CONCRETO ARMADO, CLASSE EA-3(NBR 8890/03),JUNTA ELASTICA,PARA ESGOTO SANITARIO,COM DIAMETRO DE  900MM,INCLUSIVEANEL DE BORRACHA. FORNECIMENTO</v>
      </c>
      <c r="C8103" s="197" t="s">
        <v>15484</v>
      </c>
      <c r="D8103" s="197" t="s">
        <v>15465</v>
      </c>
      <c r="E8103" s="197" t="s">
        <v>15450</v>
      </c>
      <c r="I8103" s="197" t="s">
        <v>338</v>
      </c>
      <c r="J8103" s="197" t="n">
        <v>433.07</v>
      </c>
    </row>
    <row r="8104" customFormat="false" ht="25.5" hidden="false" customHeight="false" outlineLevel="0" collapsed="false">
      <c r="A8104" s="197" t="s">
        <v>15496</v>
      </c>
      <c r="B8104" s="710" t="str">
        <f aca="false">C8104&amp;D8104&amp;E8104&amp;F8104&amp;G8104&amp;H8104</f>
        <v>TUBO DE CONCRETO ARMADO, CLASSE EA-3(NBR 8890/03),JUNTA ELASTICA,PARA ESGOTO SANITARIO,COM DIAMETRO DE 1000MM,INCLUSIVEANEL DE BORRACHA. FORNECIMENTO</v>
      </c>
      <c r="C8104" s="197" t="s">
        <v>15484</v>
      </c>
      <c r="D8104" s="197" t="s">
        <v>15468</v>
      </c>
      <c r="E8104" s="197" t="s">
        <v>15450</v>
      </c>
      <c r="I8104" s="197" t="s">
        <v>338</v>
      </c>
      <c r="J8104" s="197" t="n">
        <v>473.72</v>
      </c>
    </row>
    <row r="8105" customFormat="false" ht="25.5" hidden="false" customHeight="false" outlineLevel="0" collapsed="false">
      <c r="A8105" s="197" t="s">
        <v>15497</v>
      </c>
      <c r="B8105" s="710" t="str">
        <f aca="false">C8105&amp;D8105&amp;E8105&amp;F8105&amp;G8105&amp;H8105</f>
        <v>TUBO DE CONCRETO ARMADO, CLASSE EA-3(NBR 8890/03),JUNTA ELASTICA,PARA ESGOTO SANITARIO,COM DIAMETRO DE 1000MM,INCLUSIVEANEL DE BORRACHA. FORNECIMENTO</v>
      </c>
      <c r="C8105" s="197" t="s">
        <v>15484</v>
      </c>
      <c r="D8105" s="197" t="s">
        <v>15468</v>
      </c>
      <c r="E8105" s="197" t="s">
        <v>15450</v>
      </c>
      <c r="I8105" s="197" t="s">
        <v>338</v>
      </c>
      <c r="J8105" s="197" t="n">
        <v>473.72</v>
      </c>
    </row>
    <row r="8106" customFormat="false" ht="25.5" hidden="false" customHeight="false" outlineLevel="0" collapsed="false">
      <c r="A8106" s="197" t="s">
        <v>15498</v>
      </c>
      <c r="B8106" s="710" t="str">
        <f aca="false">C8106&amp;D8106&amp;E8106&amp;F8106&amp;G8106&amp;H8106</f>
        <v>TUBO DE CONCRETO ARMADO, CLASSE EA-3(NBR 8890/03),JUNTA ELASTICA,PARA ESGOTO SANITARIO,COM DIAMETRO DE 1200MM,INCLUSIVEANEL DE BORRACHA. FORNECIMENTO</v>
      </c>
      <c r="C8106" s="197" t="s">
        <v>15484</v>
      </c>
      <c r="D8106" s="197" t="s">
        <v>15471</v>
      </c>
      <c r="E8106" s="197" t="s">
        <v>15450</v>
      </c>
      <c r="I8106" s="197" t="s">
        <v>338</v>
      </c>
      <c r="J8106" s="197" t="n">
        <v>802</v>
      </c>
    </row>
    <row r="8107" customFormat="false" ht="25.5" hidden="false" customHeight="false" outlineLevel="0" collapsed="false">
      <c r="A8107" s="197" t="s">
        <v>15499</v>
      </c>
      <c r="B8107" s="710" t="str">
        <f aca="false">C8107&amp;D8107&amp;E8107&amp;F8107&amp;G8107&amp;H8107</f>
        <v>TUBO DE CONCRETO ARMADO, CLASSE EA-3(NBR 8890/03),JUNTA ELASTICA,PARA ESGOTO SANITARIO,COM DIAMETRO DE 1200MM,INCLUSIVEANEL DE BORRACHA. FORNECIMENTO</v>
      </c>
      <c r="C8107" s="197" t="s">
        <v>15484</v>
      </c>
      <c r="D8107" s="197" t="s">
        <v>15471</v>
      </c>
      <c r="E8107" s="197" t="s">
        <v>15450</v>
      </c>
      <c r="I8107" s="197" t="s">
        <v>338</v>
      </c>
      <c r="J8107" s="197" t="n">
        <v>802</v>
      </c>
    </row>
    <row r="8108" customFormat="false" ht="25.5" hidden="false" customHeight="false" outlineLevel="0" collapsed="false">
      <c r="A8108" s="197" t="s">
        <v>15500</v>
      </c>
      <c r="B8108" s="710" t="str">
        <f aca="false">C8108&amp;D8108&amp;E8108&amp;F8108&amp;G8108&amp;H8108</f>
        <v>TUBO DE CONCRETO ARMADO, CLASSE EA-3(NBR 8890/03),JUNTA ELASTICA,PARA ESGOTO SANITARIO,COM DIAMETRO DE 1500MM,INCLUSIVEANEL DE BORRACHA. FORNECIMENTO</v>
      </c>
      <c r="C8108" s="197" t="s">
        <v>15484</v>
      </c>
      <c r="D8108" s="197" t="s">
        <v>15474</v>
      </c>
      <c r="E8108" s="197" t="s">
        <v>15450</v>
      </c>
      <c r="I8108" s="197" t="s">
        <v>338</v>
      </c>
      <c r="J8108" s="197" t="n">
        <v>1211</v>
      </c>
    </row>
    <row r="8109" customFormat="false" ht="25.5" hidden="false" customHeight="false" outlineLevel="0" collapsed="false">
      <c r="A8109" s="197" t="s">
        <v>15501</v>
      </c>
      <c r="B8109" s="710" t="str">
        <f aca="false">C8109&amp;D8109&amp;E8109&amp;F8109&amp;G8109&amp;H8109</f>
        <v>TUBO DE CONCRETO ARMADO, CLASSE EA-3(NBR 8890/03),JUNTA ELASTICA,PARA ESGOTO SANITARIO,COM DIAMETRO DE 1500MM,INCLUSIVEANEL DE BORRACHA. FORNECIMENTO</v>
      </c>
      <c r="C8109" s="197" t="s">
        <v>15484</v>
      </c>
      <c r="D8109" s="197" t="s">
        <v>15474</v>
      </c>
      <c r="E8109" s="197" t="s">
        <v>15450</v>
      </c>
      <c r="I8109" s="197" t="s">
        <v>338</v>
      </c>
      <c r="J8109" s="197" t="n">
        <v>1211</v>
      </c>
    </row>
    <row r="8110" customFormat="false" ht="25.5" hidden="false" customHeight="false" outlineLevel="0" collapsed="false">
      <c r="A8110" s="197" t="s">
        <v>15502</v>
      </c>
      <c r="B8110" s="710" t="str">
        <f aca="false">C8110&amp;D8110&amp;E8110&amp;F8110&amp;G8110&amp;H8110</f>
        <v>TUBO DE CONCRETO ARMADO, CLASSE EA-4(NBR 8890/03),JUNTA ELASTICA,PARA ESGOTO SANITARIO,COM DIAMETRO DE  400MM,INCLUSIVEANEL DE BORRACHA. FORNECIMENTO</v>
      </c>
      <c r="C8110" s="197" t="s">
        <v>15503</v>
      </c>
      <c r="D8110" s="197" t="s">
        <v>15449</v>
      </c>
      <c r="E8110" s="197" t="s">
        <v>15450</v>
      </c>
      <c r="I8110" s="197" t="s">
        <v>338</v>
      </c>
      <c r="J8110" s="197" t="n">
        <v>145</v>
      </c>
    </row>
    <row r="8111" customFormat="false" ht="25.5" hidden="false" customHeight="false" outlineLevel="0" collapsed="false">
      <c r="A8111" s="197" t="s">
        <v>15504</v>
      </c>
      <c r="B8111" s="710" t="str">
        <f aca="false">C8111&amp;D8111&amp;E8111&amp;F8111&amp;G8111&amp;H8111</f>
        <v>TUBO DE CONCRETO ARMADO, CLASSE EA-4(NBR 8890/03),JUNTA ELASTICA,PARA ESGOTO SANITARIO,COM DIAMETRO DE  400MM,INCLUSIVEANEL DE BORRACHA. FORNECIMENTO</v>
      </c>
      <c r="C8111" s="197" t="s">
        <v>15503</v>
      </c>
      <c r="D8111" s="197" t="s">
        <v>15449</v>
      </c>
      <c r="E8111" s="197" t="s">
        <v>15450</v>
      </c>
      <c r="I8111" s="197" t="s">
        <v>338</v>
      </c>
      <c r="J8111" s="197" t="n">
        <v>145</v>
      </c>
    </row>
    <row r="8112" customFormat="false" ht="25.5" hidden="false" customHeight="false" outlineLevel="0" collapsed="false">
      <c r="A8112" s="197" t="s">
        <v>15505</v>
      </c>
      <c r="B8112" s="710" t="str">
        <f aca="false">C8112&amp;D8112&amp;E8112&amp;F8112&amp;G8112&amp;H8112</f>
        <v>TUBO DE CONCRETO ARMADO, CLASSE EA-4(NBR 8890/03),JUNTA ELASTICA,PARA ESGOTO SANITARIO,COM DIAMETRO DE  500MM,INCLUSIVEANEL DE BORRACHA. FORNECIMENTO</v>
      </c>
      <c r="C8112" s="197" t="s">
        <v>15503</v>
      </c>
      <c r="D8112" s="197" t="s">
        <v>15453</v>
      </c>
      <c r="E8112" s="197" t="s">
        <v>15450</v>
      </c>
      <c r="I8112" s="197" t="s">
        <v>338</v>
      </c>
      <c r="J8112" s="197" t="n">
        <v>216</v>
      </c>
    </row>
    <row r="8113" customFormat="false" ht="25.5" hidden="false" customHeight="false" outlineLevel="0" collapsed="false">
      <c r="A8113" s="197" t="s">
        <v>15506</v>
      </c>
      <c r="B8113" s="710" t="str">
        <f aca="false">C8113&amp;D8113&amp;E8113&amp;F8113&amp;G8113&amp;H8113</f>
        <v>TUBO DE CONCRETO ARMADO, CLASSE EA-4(NBR 8890/03),JUNTA ELASTICA,PARA ESGOTO SANITARIO,COM DIAMETRO DE  500MM,INCLUSIVEANEL DE BORRACHA. FORNECIMENTO</v>
      </c>
      <c r="C8113" s="197" t="s">
        <v>15503</v>
      </c>
      <c r="D8113" s="197" t="s">
        <v>15453</v>
      </c>
      <c r="E8113" s="197" t="s">
        <v>15450</v>
      </c>
      <c r="I8113" s="197" t="s">
        <v>338</v>
      </c>
      <c r="J8113" s="197" t="n">
        <v>216</v>
      </c>
    </row>
    <row r="8114" customFormat="false" ht="25.5" hidden="false" customHeight="false" outlineLevel="0" collapsed="false">
      <c r="A8114" s="197" t="s">
        <v>15507</v>
      </c>
      <c r="B8114" s="710" t="str">
        <f aca="false">C8114&amp;D8114&amp;E8114&amp;F8114&amp;G8114&amp;H8114</f>
        <v>TUBO DE CONCRETO ARMADO, CLASSE EA-4(NBR 8890/03),JUNTA ELASTICA,PARA ESGOTO SANITARIO,COM DIAMETRO DE  600MM,INCLUSIVEANEL DE BORRACHA. FORNECIMENTO</v>
      </c>
      <c r="C8114" s="197" t="s">
        <v>15503</v>
      </c>
      <c r="D8114" s="197" t="s">
        <v>15456</v>
      </c>
      <c r="E8114" s="197" t="s">
        <v>15450</v>
      </c>
      <c r="I8114" s="197" t="s">
        <v>338</v>
      </c>
      <c r="J8114" s="197" t="n">
        <v>269</v>
      </c>
    </row>
    <row r="8115" customFormat="false" ht="25.5" hidden="false" customHeight="false" outlineLevel="0" collapsed="false">
      <c r="A8115" s="197" t="s">
        <v>15508</v>
      </c>
      <c r="B8115" s="710" t="str">
        <f aca="false">C8115&amp;D8115&amp;E8115&amp;F8115&amp;G8115&amp;H8115</f>
        <v>TUBO DE CONCRETO ARMADO, CLASSE EA-4(NBR 8890/03),JUNTA ELASTICA,PARA ESGOTO SANITARIO,COM DIAMETRO DE  600MM,INCLUSIVEANEL DE BORRACHA. FORNECIMENTO</v>
      </c>
      <c r="C8115" s="197" t="s">
        <v>15503</v>
      </c>
      <c r="D8115" s="197" t="s">
        <v>15456</v>
      </c>
      <c r="E8115" s="197" t="s">
        <v>15450</v>
      </c>
      <c r="I8115" s="197" t="s">
        <v>338</v>
      </c>
      <c r="J8115" s="197" t="n">
        <v>269</v>
      </c>
    </row>
    <row r="8116" customFormat="false" ht="25.5" hidden="false" customHeight="false" outlineLevel="0" collapsed="false">
      <c r="A8116" s="197" t="s">
        <v>15509</v>
      </c>
      <c r="B8116" s="710" t="str">
        <f aca="false">C8116&amp;D8116&amp;E8116&amp;F8116&amp;G8116&amp;H8116</f>
        <v>TUBO DE CONCRETO ARMADO, CLASSE EA-4(NBR 8890/03),JUNTA ELASTICA,PARA ESGOTO SANITARIO,COM DIAMETRO DE  700MM,INCLUSIVEANEL DE BORRACHA. FORNECIMENTO</v>
      </c>
      <c r="C8116" s="197" t="s">
        <v>15503</v>
      </c>
      <c r="D8116" s="197" t="s">
        <v>15459</v>
      </c>
      <c r="E8116" s="197" t="s">
        <v>15450</v>
      </c>
      <c r="I8116" s="197" t="s">
        <v>338</v>
      </c>
      <c r="J8116" s="197" t="n">
        <v>344</v>
      </c>
    </row>
    <row r="8117" customFormat="false" ht="25.5" hidden="false" customHeight="false" outlineLevel="0" collapsed="false">
      <c r="A8117" s="197" t="s">
        <v>15510</v>
      </c>
      <c r="B8117" s="710" t="str">
        <f aca="false">C8117&amp;D8117&amp;E8117&amp;F8117&amp;G8117&amp;H8117</f>
        <v>TUBO DE CONCRETO ARMADO, CLASSE EA-4(NBR 8890/03),JUNTA ELASTICA,PARA ESGOTO SANITARIO,COM DIAMETRO DE  700MM,INCLUSIVEANEL DE BORRACHA. FORNECIMENTO</v>
      </c>
      <c r="C8117" s="197" t="s">
        <v>15503</v>
      </c>
      <c r="D8117" s="197" t="s">
        <v>15459</v>
      </c>
      <c r="E8117" s="197" t="s">
        <v>15450</v>
      </c>
      <c r="I8117" s="197" t="s">
        <v>338</v>
      </c>
      <c r="J8117" s="197" t="n">
        <v>344</v>
      </c>
    </row>
    <row r="8118" customFormat="false" ht="25.5" hidden="false" customHeight="false" outlineLevel="0" collapsed="false">
      <c r="A8118" s="197" t="s">
        <v>15511</v>
      </c>
      <c r="B8118" s="710" t="str">
        <f aca="false">C8118&amp;D8118&amp;E8118&amp;F8118&amp;G8118&amp;H8118</f>
        <v>TUBO DE CONCRETO ARMADO, CLASSE EA-4(NBR 8890/03),JUNTA ELASTICA,PARA ESGOTO SANITARIO,COM DIAMETRO DE  800MM,INCLUSIVEANEL DE BORRACHA. FORNECIMENTO</v>
      </c>
      <c r="C8118" s="197" t="s">
        <v>15503</v>
      </c>
      <c r="D8118" s="197" t="s">
        <v>15462</v>
      </c>
      <c r="E8118" s="197" t="s">
        <v>15450</v>
      </c>
      <c r="I8118" s="197" t="s">
        <v>338</v>
      </c>
      <c r="J8118" s="197" t="n">
        <v>422</v>
      </c>
    </row>
    <row r="8119" customFormat="false" ht="25.5" hidden="false" customHeight="false" outlineLevel="0" collapsed="false">
      <c r="A8119" s="197" t="s">
        <v>15512</v>
      </c>
      <c r="B8119" s="710" t="str">
        <f aca="false">C8119&amp;D8119&amp;E8119&amp;F8119&amp;G8119&amp;H8119</f>
        <v>TUBO DE CONCRETO ARMADO, CLASSE EA-4(NBR 8890/03),JUNTA ELASTICA,PARA ESGOTO SANITARIO,COM DIAMETRO DE  800MM,INCLUSIVEANEL DE BORRACHA. FORNECIMENTO</v>
      </c>
      <c r="C8119" s="197" t="s">
        <v>15503</v>
      </c>
      <c r="D8119" s="197" t="s">
        <v>15462</v>
      </c>
      <c r="E8119" s="197" t="s">
        <v>15450</v>
      </c>
      <c r="I8119" s="197" t="s">
        <v>338</v>
      </c>
      <c r="J8119" s="197" t="n">
        <v>422</v>
      </c>
    </row>
    <row r="8120" customFormat="false" ht="25.5" hidden="false" customHeight="false" outlineLevel="0" collapsed="false">
      <c r="A8120" s="197" t="s">
        <v>15513</v>
      </c>
      <c r="B8120" s="710" t="str">
        <f aca="false">C8120&amp;D8120&amp;E8120&amp;F8120&amp;G8120&amp;H8120</f>
        <v>TUBO DE CONCRETO ARMADO, CLASSE EA-4(NBR 8890/03),JUNTA ELASTICA,PARA ESGOTO SANITARIO,COM DIAMETRO DE  900MM,INCLUSIVEANEL DE BORRACHA. FORNECIMENTO</v>
      </c>
      <c r="C8120" s="197" t="s">
        <v>15503</v>
      </c>
      <c r="D8120" s="197" t="s">
        <v>15465</v>
      </c>
      <c r="E8120" s="197" t="s">
        <v>15450</v>
      </c>
      <c r="I8120" s="197" t="s">
        <v>338</v>
      </c>
      <c r="J8120" s="197" t="n">
        <v>537</v>
      </c>
    </row>
    <row r="8121" customFormat="false" ht="25.5" hidden="false" customHeight="false" outlineLevel="0" collapsed="false">
      <c r="A8121" s="197" t="s">
        <v>15514</v>
      </c>
      <c r="B8121" s="710" t="str">
        <f aca="false">C8121&amp;D8121&amp;E8121&amp;F8121&amp;G8121&amp;H8121</f>
        <v>TUBO DE CONCRETO ARMADO, CLASSE EA-4(NBR 8890/03),JUNTA ELASTICA,PARA ESGOTO SANITARIO,COM DIAMETRO DE  900MM,INCLUSIVEANEL DE BORRACHA. FORNECIMENTO</v>
      </c>
      <c r="C8121" s="197" t="s">
        <v>15503</v>
      </c>
      <c r="D8121" s="197" t="s">
        <v>15465</v>
      </c>
      <c r="E8121" s="197" t="s">
        <v>15450</v>
      </c>
      <c r="I8121" s="197" t="s">
        <v>338</v>
      </c>
      <c r="J8121" s="197" t="n">
        <v>537</v>
      </c>
    </row>
    <row r="8122" customFormat="false" ht="25.5" hidden="false" customHeight="false" outlineLevel="0" collapsed="false">
      <c r="A8122" s="197" t="s">
        <v>15515</v>
      </c>
      <c r="B8122" s="710" t="str">
        <f aca="false">C8122&amp;D8122&amp;E8122&amp;F8122&amp;G8122&amp;H8122</f>
        <v>TUBO DE CONCRETO ARMADO, CLASSE EA-4(NBR 8890/03),JUNTA ELASTICA,PARA ESGOTO SANITARIO,COM DIAMETRO DE 1000MM,INCLUSIVEANEL DE BORRACHA. FORNECIMENTO</v>
      </c>
      <c r="C8122" s="197" t="s">
        <v>15503</v>
      </c>
      <c r="D8122" s="197" t="s">
        <v>15468</v>
      </c>
      <c r="E8122" s="197" t="s">
        <v>15450</v>
      </c>
      <c r="I8122" s="197" t="s">
        <v>338</v>
      </c>
      <c r="J8122" s="197" t="n">
        <v>613</v>
      </c>
    </row>
    <row r="8123" customFormat="false" ht="25.5" hidden="false" customHeight="false" outlineLevel="0" collapsed="false">
      <c r="A8123" s="197" t="s">
        <v>15516</v>
      </c>
      <c r="B8123" s="710" t="str">
        <f aca="false">C8123&amp;D8123&amp;E8123&amp;F8123&amp;G8123&amp;H8123</f>
        <v>TUBO DE CONCRETO ARMADO, CLASSE EA-4(NBR 8890/03),JUNTA ELASTICA,PARA ESGOTO SANITARIO,COM DIAMETRO DE 1000MM,INCLUSIVEANEL DE BORRACHA. FORNECIMENTO</v>
      </c>
      <c r="C8123" s="197" t="s">
        <v>15503</v>
      </c>
      <c r="D8123" s="197" t="s">
        <v>15468</v>
      </c>
      <c r="E8123" s="197" t="s">
        <v>15450</v>
      </c>
      <c r="I8123" s="197" t="s">
        <v>338</v>
      </c>
      <c r="J8123" s="197" t="n">
        <v>613</v>
      </c>
    </row>
    <row r="8124" customFormat="false" ht="25.5" hidden="false" customHeight="false" outlineLevel="0" collapsed="false">
      <c r="A8124" s="197" t="s">
        <v>15517</v>
      </c>
      <c r="B8124" s="710" t="str">
        <f aca="false">C8124&amp;D8124&amp;E8124&amp;F8124&amp;G8124&amp;H8124</f>
        <v>TUBO DE CONCRETO ARMADO, CLASSE EA-4(NBR 8890/03),JUNTA ELASTICA,PARA ESGOTO SANITARIO,COM DIAMETRO DE 1200MM,INCLUSIVEANEL DE BORRACHA. FORNECIMENTO</v>
      </c>
      <c r="C8124" s="197" t="s">
        <v>15503</v>
      </c>
      <c r="D8124" s="197" t="s">
        <v>15471</v>
      </c>
      <c r="E8124" s="197" t="s">
        <v>15450</v>
      </c>
      <c r="I8124" s="197" t="s">
        <v>338</v>
      </c>
      <c r="J8124" s="197" t="n">
        <v>883</v>
      </c>
    </row>
    <row r="8125" customFormat="false" ht="25.5" hidden="false" customHeight="false" outlineLevel="0" collapsed="false">
      <c r="A8125" s="197" t="s">
        <v>15518</v>
      </c>
      <c r="B8125" s="710" t="str">
        <f aca="false">C8125&amp;D8125&amp;E8125&amp;F8125&amp;G8125&amp;H8125</f>
        <v>TUBO DE CONCRETO ARMADO, CLASSE EA-4(NBR 8890/03),JUNTA ELASTICA,PARA ESGOTO SANITARIO,COM DIAMETRO DE 1200MM,INCLUSIVEANEL DE BORRACHA. FORNECIMENTO</v>
      </c>
      <c r="C8125" s="197" t="s">
        <v>15503</v>
      </c>
      <c r="D8125" s="197" t="s">
        <v>15471</v>
      </c>
      <c r="E8125" s="197" t="s">
        <v>15450</v>
      </c>
      <c r="I8125" s="197" t="s">
        <v>338</v>
      </c>
      <c r="J8125" s="197" t="n">
        <v>883</v>
      </c>
    </row>
    <row r="8126" customFormat="false" ht="25.5" hidden="false" customHeight="false" outlineLevel="0" collapsed="false">
      <c r="A8126" s="197" t="s">
        <v>15519</v>
      </c>
      <c r="B8126" s="710" t="str">
        <f aca="false">C8126&amp;D8126&amp;E8126&amp;F8126&amp;G8126&amp;H8126</f>
        <v>TUBO DE CONCRETO ARMADO, CLASSE EA-4(NBR 8890/03),JUNTA ELASTICA,PARA ESGOTO SANITARIO,COM DIAMETRO DE 1500MM,INCLUSIVEANEL DE BORRACHA. FORNECIMENTO</v>
      </c>
      <c r="C8126" s="197" t="s">
        <v>15503</v>
      </c>
      <c r="D8126" s="197" t="s">
        <v>15474</v>
      </c>
      <c r="E8126" s="197" t="s">
        <v>15450</v>
      </c>
      <c r="I8126" s="197" t="s">
        <v>338</v>
      </c>
      <c r="J8126" s="197" t="n">
        <v>1332</v>
      </c>
    </row>
    <row r="8127" customFormat="false" ht="25.5" hidden="false" customHeight="false" outlineLevel="0" collapsed="false">
      <c r="A8127" s="197" t="s">
        <v>15520</v>
      </c>
      <c r="B8127" s="710" t="str">
        <f aca="false">C8127&amp;D8127&amp;E8127&amp;F8127&amp;G8127&amp;H8127</f>
        <v>TUBO DE CONCRETO ARMADO, CLASSE EA-4(NBR 8890/03),JUNTA ELASTICA,PARA ESGOTO SANITARIO,COM DIAMETRO DE 1500MM,INCLUSIVEANEL DE BORRACHA. FORNECIMENTO</v>
      </c>
      <c r="C8127" s="197" t="s">
        <v>15503</v>
      </c>
      <c r="D8127" s="197" t="s">
        <v>15474</v>
      </c>
      <c r="E8127" s="197" t="s">
        <v>15450</v>
      </c>
      <c r="I8127" s="197" t="s">
        <v>338</v>
      </c>
      <c r="J8127" s="197" t="n">
        <v>1332</v>
      </c>
    </row>
    <row r="8128" customFormat="false" ht="12.75" hidden="true" customHeight="false" outlineLevel="0" collapsed="false">
      <c r="A8128" s="197" t="s">
        <v>15521</v>
      </c>
      <c r="B8128" s="197" t="str">
        <f aca="false">C8128&amp;D8128&amp;E8128&amp;F8128&amp;G8128&amp;H8128</f>
        <v>TUBO DE CONCRETO ARMADO, CLASSE PA-1,PARA GALERIAS DE AGUASPLUVIAIS,COM DIAMETRO DE  300MM,JUNTA DE ARGAMASSA. FORNECIMENTO</v>
      </c>
      <c r="C8128" s="197" t="s">
        <v>15522</v>
      </c>
      <c r="D8128" s="197" t="s">
        <v>15523</v>
      </c>
      <c r="E8128" s="197" t="s">
        <v>6200</v>
      </c>
      <c r="I8128" s="197" t="s">
        <v>338</v>
      </c>
      <c r="J8128" s="197" t="n">
        <v>55.22</v>
      </c>
    </row>
    <row r="8129" customFormat="false" ht="12.75" hidden="true" customHeight="false" outlineLevel="0" collapsed="false">
      <c r="A8129" s="197" t="s">
        <v>15524</v>
      </c>
      <c r="B8129" s="197" t="str">
        <f aca="false">C8129&amp;D8129&amp;E8129&amp;F8129&amp;G8129&amp;H8129</f>
        <v>TUBO DE CONCRETO ARMADO, CLASSE PA-1,PARA GALERIAS DE AGUASPLUVIAIS,COM DIAMETRO DE  300MM,JUNTA DE ARGAMASSA. FORNECIMENTO</v>
      </c>
      <c r="C8129" s="197" t="s">
        <v>15522</v>
      </c>
      <c r="D8129" s="197" t="s">
        <v>15523</v>
      </c>
      <c r="E8129" s="197" t="s">
        <v>6200</v>
      </c>
      <c r="I8129" s="197" t="s">
        <v>338</v>
      </c>
      <c r="J8129" s="197" t="n">
        <v>55.22</v>
      </c>
    </row>
    <row r="8130" customFormat="false" ht="12.75" hidden="true" customHeight="false" outlineLevel="0" collapsed="false">
      <c r="A8130" s="197" t="s">
        <v>15525</v>
      </c>
      <c r="B8130" s="197" t="str">
        <f aca="false">C8130&amp;D8130&amp;E8130&amp;F8130&amp;G8130&amp;H8130</f>
        <v>TUBO DE CONCRETO ARMADO, CLASSE PA-1,PARA GALERIAS DE AGUASPLUVIAIS,COM DIAMETRO DE  400MM,JUNTA DE ARGAMASSA. FORNECIMENTO</v>
      </c>
      <c r="C8130" s="197" t="s">
        <v>15522</v>
      </c>
      <c r="D8130" s="197" t="s">
        <v>15526</v>
      </c>
      <c r="E8130" s="197" t="s">
        <v>6200</v>
      </c>
      <c r="I8130" s="197" t="s">
        <v>338</v>
      </c>
      <c r="J8130" s="197" t="n">
        <v>60.8</v>
      </c>
    </row>
    <row r="8131" customFormat="false" ht="12.75" hidden="true" customHeight="false" outlineLevel="0" collapsed="false">
      <c r="A8131" s="197" t="s">
        <v>15527</v>
      </c>
      <c r="B8131" s="197" t="str">
        <f aca="false">C8131&amp;D8131&amp;E8131&amp;F8131&amp;G8131&amp;H8131</f>
        <v>TUBO DE CONCRETO ARMADO, CLASSE PA-1,PARA GALERIAS DE AGUASPLUVIAIS,COM DIAMETRO DE  400MM,JUNTA DE ARGAMASSA. FORNECIMENTO</v>
      </c>
      <c r="C8131" s="197" t="s">
        <v>15522</v>
      </c>
      <c r="D8131" s="197" t="s">
        <v>15526</v>
      </c>
      <c r="E8131" s="197" t="s">
        <v>6200</v>
      </c>
      <c r="I8131" s="197" t="s">
        <v>338</v>
      </c>
      <c r="J8131" s="197" t="n">
        <v>60.8</v>
      </c>
    </row>
    <row r="8132" customFormat="false" ht="12.75" hidden="true" customHeight="false" outlineLevel="0" collapsed="false">
      <c r="A8132" s="197" t="s">
        <v>15528</v>
      </c>
      <c r="B8132" s="197" t="str">
        <f aca="false">C8132&amp;D8132&amp;E8132&amp;F8132&amp;G8132&amp;H8132</f>
        <v>TUBO DE CONCRETO ARMADO, CLASSE PA-1,PARA GALERIAS DE AGUASPLUVIAIS,COM DIAMETRO DE  500MM,JUNTA DE ARGAMASSA. FORNECIMENTO</v>
      </c>
      <c r="C8132" s="197" t="s">
        <v>15522</v>
      </c>
      <c r="D8132" s="197" t="s">
        <v>15529</v>
      </c>
      <c r="E8132" s="197" t="s">
        <v>6200</v>
      </c>
      <c r="I8132" s="197" t="s">
        <v>338</v>
      </c>
      <c r="J8132" s="197" t="n">
        <v>98.88</v>
      </c>
    </row>
    <row r="8133" customFormat="false" ht="12.75" hidden="true" customHeight="false" outlineLevel="0" collapsed="false">
      <c r="A8133" s="197" t="s">
        <v>15530</v>
      </c>
      <c r="B8133" s="197" t="str">
        <f aca="false">C8133&amp;D8133&amp;E8133&amp;F8133&amp;G8133&amp;H8133</f>
        <v>TUBO DE CONCRETO ARMADO, CLASSE PA-1,PARA GALERIAS DE AGUASPLUVIAIS,COM DIAMETRO DE  500MM,JUNTA DE ARGAMASSA. FORNECIMENTO</v>
      </c>
      <c r="C8133" s="197" t="s">
        <v>15522</v>
      </c>
      <c r="D8133" s="197" t="s">
        <v>15529</v>
      </c>
      <c r="E8133" s="197" t="s">
        <v>6200</v>
      </c>
      <c r="I8133" s="197" t="s">
        <v>338</v>
      </c>
      <c r="J8133" s="197" t="n">
        <v>98.88</v>
      </c>
    </row>
    <row r="8134" customFormat="false" ht="12.75" hidden="true" customHeight="false" outlineLevel="0" collapsed="false">
      <c r="A8134" s="197" t="s">
        <v>15531</v>
      </c>
      <c r="B8134" s="197" t="str">
        <f aca="false">C8134&amp;D8134&amp;E8134&amp;F8134&amp;G8134&amp;H8134</f>
        <v>TUBO DE CONCRETO ARMADO, CLASSE PA-1,PARA GALERIAS DE AGUASPLUVIAIS,COM DIAMETRO DE  600MM,JUNTA DE ARGAMASSA. FORNECIMENTO</v>
      </c>
      <c r="C8134" s="197" t="s">
        <v>15522</v>
      </c>
      <c r="D8134" s="197" t="s">
        <v>15532</v>
      </c>
      <c r="E8134" s="197" t="s">
        <v>6200</v>
      </c>
      <c r="I8134" s="197" t="s">
        <v>338</v>
      </c>
      <c r="J8134" s="197" t="n">
        <v>114</v>
      </c>
    </row>
    <row r="8135" customFormat="false" ht="12.75" hidden="true" customHeight="false" outlineLevel="0" collapsed="false">
      <c r="A8135" s="197" t="s">
        <v>15533</v>
      </c>
      <c r="B8135" s="197" t="str">
        <f aca="false">C8135&amp;D8135&amp;E8135&amp;F8135&amp;G8135&amp;H8135</f>
        <v>TUBO DE CONCRETO ARMADO, CLASSE PA-1,PARA GALERIAS DE AGUASPLUVIAIS,COM DIAMETRO DE  600MM,JUNTA DE ARGAMASSA. FORNECIMENTO</v>
      </c>
      <c r="C8135" s="197" t="s">
        <v>15522</v>
      </c>
      <c r="D8135" s="197" t="s">
        <v>15532</v>
      </c>
      <c r="E8135" s="197" t="s">
        <v>6200</v>
      </c>
      <c r="I8135" s="197" t="s">
        <v>338</v>
      </c>
      <c r="J8135" s="197" t="n">
        <v>114</v>
      </c>
    </row>
    <row r="8136" customFormat="false" ht="12.75" hidden="true" customHeight="false" outlineLevel="0" collapsed="false">
      <c r="A8136" s="197" t="s">
        <v>15534</v>
      </c>
      <c r="B8136" s="197" t="str">
        <f aca="false">C8136&amp;D8136&amp;E8136&amp;F8136&amp;G8136&amp;H8136</f>
        <v>TUBO DE CONCRETO ARMADO, CLASSE PA-1,PARA GALERIAS DE AGUASPLUVIAIS,COM DIAMETRO DE  700MM,JUNTA DE ARGAMASSA. FORNECIMENTO</v>
      </c>
      <c r="C8136" s="197" t="s">
        <v>15522</v>
      </c>
      <c r="D8136" s="197" t="s">
        <v>15535</v>
      </c>
      <c r="E8136" s="197" t="s">
        <v>6200</v>
      </c>
      <c r="I8136" s="197" t="s">
        <v>338</v>
      </c>
      <c r="J8136" s="197" t="n">
        <v>152.8</v>
      </c>
    </row>
    <row r="8137" customFormat="false" ht="12.75" hidden="true" customHeight="false" outlineLevel="0" collapsed="false">
      <c r="A8137" s="197" t="s">
        <v>15536</v>
      </c>
      <c r="B8137" s="197" t="str">
        <f aca="false">C8137&amp;D8137&amp;E8137&amp;F8137&amp;G8137&amp;H8137</f>
        <v>TUBO DE CONCRETO ARMADO, CLASSE PA-1,PARA GALERIAS DE AGUASPLUVIAIS,COM DIAMETRO DE  700MM,JUNTA DE ARGAMASSA. FORNECIMENTO</v>
      </c>
      <c r="C8137" s="197" t="s">
        <v>15522</v>
      </c>
      <c r="D8137" s="197" t="s">
        <v>15535</v>
      </c>
      <c r="E8137" s="197" t="s">
        <v>6200</v>
      </c>
      <c r="I8137" s="197" t="s">
        <v>338</v>
      </c>
      <c r="J8137" s="197" t="n">
        <v>152.8</v>
      </c>
    </row>
    <row r="8138" customFormat="false" ht="12.75" hidden="true" customHeight="false" outlineLevel="0" collapsed="false">
      <c r="A8138" s="197" t="s">
        <v>15537</v>
      </c>
      <c r="B8138" s="197" t="str">
        <f aca="false">C8138&amp;D8138&amp;E8138&amp;F8138&amp;G8138&amp;H8138</f>
        <v>TUBO DE CONCRETO ARMADO, CLASSE PA-1,PARA GALERIAS DE AGUASPLUVIAIS,COM DIAMETRO DE  800MM,JUNTA DE ARGAMASSA. FORNECIMENTO</v>
      </c>
      <c r="C8138" s="197" t="s">
        <v>15522</v>
      </c>
      <c r="D8138" s="197" t="s">
        <v>15538</v>
      </c>
      <c r="E8138" s="197" t="s">
        <v>6200</v>
      </c>
      <c r="I8138" s="197" t="s">
        <v>338</v>
      </c>
      <c r="J8138" s="197" t="n">
        <v>210.5</v>
      </c>
    </row>
    <row r="8139" customFormat="false" ht="12.75" hidden="true" customHeight="false" outlineLevel="0" collapsed="false">
      <c r="A8139" s="197" t="s">
        <v>15539</v>
      </c>
      <c r="B8139" s="197" t="str">
        <f aca="false">C8139&amp;D8139&amp;E8139&amp;F8139&amp;G8139&amp;H8139</f>
        <v>TUBO DE CONCRETO ARMADO, CLASSE PA-1,PARA GALERIAS DE AGUASPLUVIAIS,COM DIAMETRO DE  800MM,JUNTA DE ARGAMASSA. FORNECIMENTO</v>
      </c>
      <c r="C8139" s="197" t="s">
        <v>15522</v>
      </c>
      <c r="D8139" s="197" t="s">
        <v>15538</v>
      </c>
      <c r="E8139" s="197" t="s">
        <v>6200</v>
      </c>
      <c r="I8139" s="197" t="s">
        <v>338</v>
      </c>
      <c r="J8139" s="197" t="n">
        <v>210.5</v>
      </c>
    </row>
    <row r="8140" customFormat="false" ht="12.75" hidden="true" customHeight="false" outlineLevel="0" collapsed="false">
      <c r="A8140" s="197" t="s">
        <v>15540</v>
      </c>
      <c r="B8140" s="197" t="str">
        <f aca="false">C8140&amp;D8140&amp;E8140&amp;F8140&amp;G8140&amp;H8140</f>
        <v>TUBO DE CONCRETO ARMADO, CLASSE PA-1,PARA GALERIAS DE AGUASPLUVIAIS,COM DIAMETRO DE  900MM,JUNTA DE ARGAMASSA. FORNECIMENTO</v>
      </c>
      <c r="C8140" s="197" t="s">
        <v>15522</v>
      </c>
      <c r="D8140" s="197" t="s">
        <v>15541</v>
      </c>
      <c r="E8140" s="197" t="s">
        <v>6200</v>
      </c>
      <c r="I8140" s="197" t="s">
        <v>338</v>
      </c>
      <c r="J8140" s="197" t="n">
        <v>257.04</v>
      </c>
    </row>
    <row r="8141" customFormat="false" ht="12.75" hidden="true" customHeight="false" outlineLevel="0" collapsed="false">
      <c r="A8141" s="197" t="s">
        <v>15542</v>
      </c>
      <c r="B8141" s="197" t="str">
        <f aca="false">C8141&amp;D8141&amp;E8141&amp;F8141&amp;G8141&amp;H8141</f>
        <v>TUBO DE CONCRETO ARMADO, CLASSE PA-1,PARA GALERIAS DE AGUASPLUVIAIS,COM DIAMETRO DE  900MM,JUNTA DE ARGAMASSA. FORNECIMENTO</v>
      </c>
      <c r="C8141" s="197" t="s">
        <v>15522</v>
      </c>
      <c r="D8141" s="197" t="s">
        <v>15541</v>
      </c>
      <c r="E8141" s="197" t="s">
        <v>6200</v>
      </c>
      <c r="I8141" s="197" t="s">
        <v>338</v>
      </c>
      <c r="J8141" s="197" t="n">
        <v>257.04</v>
      </c>
    </row>
    <row r="8142" customFormat="false" ht="12.75" hidden="true" customHeight="false" outlineLevel="0" collapsed="false">
      <c r="A8142" s="197" t="s">
        <v>15543</v>
      </c>
      <c r="B8142" s="197" t="str">
        <f aca="false">C8142&amp;D8142&amp;E8142&amp;F8142&amp;G8142&amp;H8142</f>
        <v>TUBO DE CONCRETO ARMADO, CLASSE PA-1,PARA GALERIAS DE AGUASPLUVIAIS,COM DIAMETRO DE 1000MM,JUNTA DE ARGAMASSA. FORNECIMENTO</v>
      </c>
      <c r="C8142" s="197" t="s">
        <v>15522</v>
      </c>
      <c r="D8142" s="197" t="s">
        <v>15544</v>
      </c>
      <c r="E8142" s="197" t="s">
        <v>6200</v>
      </c>
      <c r="I8142" s="197" t="s">
        <v>338</v>
      </c>
      <c r="J8142" s="197" t="n">
        <v>335</v>
      </c>
    </row>
    <row r="8143" customFormat="false" ht="12.75" hidden="true" customHeight="false" outlineLevel="0" collapsed="false">
      <c r="A8143" s="197" t="s">
        <v>15545</v>
      </c>
      <c r="B8143" s="197" t="str">
        <f aca="false">C8143&amp;D8143&amp;E8143&amp;F8143&amp;G8143&amp;H8143</f>
        <v>TUBO DE CONCRETO ARMADO, CLASSE PA-1,PARA GALERIAS DE AGUASPLUVIAIS,COM DIAMETRO DE 1000MM,JUNTA DE ARGAMASSA. FORNECIMENTO</v>
      </c>
      <c r="C8143" s="197" t="s">
        <v>15522</v>
      </c>
      <c r="D8143" s="197" t="s">
        <v>15544</v>
      </c>
      <c r="E8143" s="197" t="s">
        <v>6200</v>
      </c>
      <c r="I8143" s="197" t="s">
        <v>338</v>
      </c>
      <c r="J8143" s="197" t="n">
        <v>335</v>
      </c>
    </row>
    <row r="8144" customFormat="false" ht="12.75" hidden="true" customHeight="false" outlineLevel="0" collapsed="false">
      <c r="A8144" s="197" t="s">
        <v>15546</v>
      </c>
      <c r="B8144" s="197" t="str">
        <f aca="false">C8144&amp;D8144&amp;E8144&amp;F8144&amp;G8144&amp;H8144</f>
        <v>TUBO DE CONCRETO ARMADO, CLASSE PA-1,PARA GALERIAS DE AGUASPLUVIAIS,COM DIAMETRO DE 1200MM,JUNTA DE ARGAMASSA. FORNECIMENTO</v>
      </c>
      <c r="C8144" s="197" t="s">
        <v>15522</v>
      </c>
      <c r="D8144" s="197" t="s">
        <v>15547</v>
      </c>
      <c r="E8144" s="197" t="s">
        <v>6200</v>
      </c>
      <c r="I8144" s="197" t="s">
        <v>338</v>
      </c>
      <c r="J8144" s="197" t="n">
        <v>491</v>
      </c>
    </row>
    <row r="8145" customFormat="false" ht="12.75" hidden="true" customHeight="false" outlineLevel="0" collapsed="false">
      <c r="A8145" s="197" t="s">
        <v>15548</v>
      </c>
      <c r="B8145" s="197" t="str">
        <f aca="false">C8145&amp;D8145&amp;E8145&amp;F8145&amp;G8145&amp;H8145</f>
        <v>TUBO DE CONCRETO ARMADO, CLASSE PA-1,PARA GALERIAS DE AGUASPLUVIAIS,COM DIAMETRO DE 1200MM,JUNTA DE ARGAMASSA. FORNECIMENTO</v>
      </c>
      <c r="C8145" s="197" t="s">
        <v>15522</v>
      </c>
      <c r="D8145" s="197" t="s">
        <v>15547</v>
      </c>
      <c r="E8145" s="197" t="s">
        <v>6200</v>
      </c>
      <c r="I8145" s="197" t="s">
        <v>338</v>
      </c>
      <c r="J8145" s="197" t="n">
        <v>491</v>
      </c>
    </row>
    <row r="8146" customFormat="false" ht="12.75" hidden="true" customHeight="false" outlineLevel="0" collapsed="false">
      <c r="A8146" s="197" t="s">
        <v>15549</v>
      </c>
      <c r="B8146" s="197" t="str">
        <f aca="false">C8146&amp;D8146&amp;E8146&amp;F8146&amp;G8146&amp;H8146</f>
        <v>TUBO DE CONCRETO ARMADO, CLASSE PA-1,PARA GALERIAS DE AGUASPLUVIAIS,COM DIAMETRO DE 1500MM,JUNTA DE ARGAMASSA. FORNECIMENTO</v>
      </c>
      <c r="C8146" s="197" t="s">
        <v>15522</v>
      </c>
      <c r="D8146" s="197" t="s">
        <v>15550</v>
      </c>
      <c r="E8146" s="197" t="s">
        <v>6200</v>
      </c>
      <c r="I8146" s="197" t="s">
        <v>338</v>
      </c>
      <c r="J8146" s="197" t="n">
        <v>720</v>
      </c>
    </row>
    <row r="8147" customFormat="false" ht="12.75" hidden="true" customHeight="false" outlineLevel="0" collapsed="false">
      <c r="A8147" s="197" t="s">
        <v>15551</v>
      </c>
      <c r="B8147" s="197" t="str">
        <f aca="false">C8147&amp;D8147&amp;E8147&amp;F8147&amp;G8147&amp;H8147</f>
        <v>TUBO DE CONCRETO ARMADO, CLASSE PA-1,PARA GALERIAS DE AGUASPLUVIAIS,COM DIAMETRO DE 1500MM,JUNTA DE ARGAMASSA. FORNECIMENTO</v>
      </c>
      <c r="C8147" s="197" t="s">
        <v>15522</v>
      </c>
      <c r="D8147" s="197" t="s">
        <v>15550</v>
      </c>
      <c r="E8147" s="197" t="s">
        <v>6200</v>
      </c>
      <c r="I8147" s="197" t="s">
        <v>338</v>
      </c>
      <c r="J8147" s="197" t="n">
        <v>720</v>
      </c>
    </row>
    <row r="8148" customFormat="false" ht="12.75" hidden="true" customHeight="false" outlineLevel="0" collapsed="false">
      <c r="A8148" s="197" t="s">
        <v>15552</v>
      </c>
      <c r="B8148" s="197" t="str">
        <f aca="false">C8148&amp;D8148&amp;E8148&amp;F8148&amp;G8148&amp;H8148</f>
        <v>TUBO DE CONCRETO ARMADO, CLASSE PA-2,PARA GALERIAS DE AGUASPLUVIAIS,COM DIAMETRO DE  300MM,JUNTA DE ARGAMASSA. FORNECIMENTO</v>
      </c>
      <c r="C8148" s="197" t="s">
        <v>15553</v>
      </c>
      <c r="D8148" s="197" t="s">
        <v>15523</v>
      </c>
      <c r="E8148" s="197" t="s">
        <v>6200</v>
      </c>
      <c r="I8148" s="197" t="s">
        <v>338</v>
      </c>
      <c r="J8148" s="197" t="n">
        <v>72</v>
      </c>
    </row>
    <row r="8149" customFormat="false" ht="12.75" hidden="true" customHeight="false" outlineLevel="0" collapsed="false">
      <c r="A8149" s="197" t="s">
        <v>15554</v>
      </c>
      <c r="B8149" s="197" t="str">
        <f aca="false">C8149&amp;D8149&amp;E8149&amp;F8149&amp;G8149&amp;H8149</f>
        <v>TUBO DE CONCRETO ARMADO, CLASSE PA-2,PARA GALERIAS DE AGUASPLUVIAIS,COM DIAMETRO DE  300MM,JUNTA DE ARGAMASSA. FORNECIMENTO</v>
      </c>
      <c r="C8149" s="197" t="s">
        <v>15553</v>
      </c>
      <c r="D8149" s="197" t="s">
        <v>15523</v>
      </c>
      <c r="E8149" s="197" t="s">
        <v>6200</v>
      </c>
      <c r="I8149" s="197" t="s">
        <v>338</v>
      </c>
      <c r="J8149" s="197" t="n">
        <v>72</v>
      </c>
    </row>
    <row r="8150" customFormat="false" ht="12.75" hidden="true" customHeight="false" outlineLevel="0" collapsed="false">
      <c r="A8150" s="197" t="s">
        <v>15555</v>
      </c>
      <c r="B8150" s="197" t="str">
        <f aca="false">C8150&amp;D8150&amp;E8150&amp;F8150&amp;G8150&amp;H8150</f>
        <v>TUBO DE CONCRETO ARMADO, CLASSE PA-2,PARA GALERIAS DE AGUASPLUVIAIS,COM DIAMETRO DE  400MM,JUNTA DE ARGAMASSA. FORNECIMENTO</v>
      </c>
      <c r="C8150" s="197" t="s">
        <v>15553</v>
      </c>
      <c r="D8150" s="197" t="s">
        <v>15526</v>
      </c>
      <c r="E8150" s="197" t="s">
        <v>6200</v>
      </c>
      <c r="I8150" s="197" t="s">
        <v>338</v>
      </c>
      <c r="J8150" s="197" t="n">
        <v>81</v>
      </c>
    </row>
    <row r="8151" customFormat="false" ht="12.75" hidden="true" customHeight="false" outlineLevel="0" collapsed="false">
      <c r="A8151" s="197" t="s">
        <v>15556</v>
      </c>
      <c r="B8151" s="197" t="str">
        <f aca="false">C8151&amp;D8151&amp;E8151&amp;F8151&amp;G8151&amp;H8151</f>
        <v>TUBO DE CONCRETO ARMADO, CLASSE PA-2,PARA GALERIAS DE AGUASPLUVIAIS,COM DIAMETRO DE  400MM,JUNTA DE ARGAMASSA. FORNECIMENTO</v>
      </c>
      <c r="C8151" s="197" t="s">
        <v>15553</v>
      </c>
      <c r="D8151" s="197" t="s">
        <v>15526</v>
      </c>
      <c r="E8151" s="197" t="s">
        <v>6200</v>
      </c>
      <c r="I8151" s="197" t="s">
        <v>338</v>
      </c>
      <c r="J8151" s="197" t="n">
        <v>81</v>
      </c>
    </row>
    <row r="8152" customFormat="false" ht="12.75" hidden="true" customHeight="false" outlineLevel="0" collapsed="false">
      <c r="A8152" s="197" t="s">
        <v>15557</v>
      </c>
      <c r="B8152" s="197" t="str">
        <f aca="false">C8152&amp;D8152&amp;E8152&amp;F8152&amp;G8152&amp;H8152</f>
        <v>TUBO DE CONCRETO ARMADO, CLASSE PA-2,PARA GALERIAS DE AGUASPLUVIAIS,COM DIAMETRO DE  500MM,JUNTA DE ARGAMASSA. FORNECIMENTO</v>
      </c>
      <c r="C8152" s="197" t="s">
        <v>15553</v>
      </c>
      <c r="D8152" s="197" t="s">
        <v>15529</v>
      </c>
      <c r="E8152" s="197" t="s">
        <v>6200</v>
      </c>
      <c r="I8152" s="197" t="s">
        <v>338</v>
      </c>
      <c r="J8152" s="197" t="n">
        <v>113.36</v>
      </c>
    </row>
    <row r="8153" customFormat="false" ht="12.75" hidden="true" customHeight="false" outlineLevel="0" collapsed="false">
      <c r="A8153" s="197" t="s">
        <v>15558</v>
      </c>
      <c r="B8153" s="197" t="str">
        <f aca="false">C8153&amp;D8153&amp;E8153&amp;F8153&amp;G8153&amp;H8153</f>
        <v>TUBO DE CONCRETO ARMADO, CLASSE PA-2,PARA GALERIAS DE AGUASPLUVIAIS,COM DIAMETRO DE  500MM,JUNTA DE ARGAMASSA. FORNECIMENTO</v>
      </c>
      <c r="C8153" s="197" t="s">
        <v>15553</v>
      </c>
      <c r="D8153" s="197" t="s">
        <v>15529</v>
      </c>
      <c r="E8153" s="197" t="s">
        <v>6200</v>
      </c>
      <c r="I8153" s="197" t="s">
        <v>338</v>
      </c>
      <c r="J8153" s="197" t="n">
        <v>113.36</v>
      </c>
    </row>
    <row r="8154" customFormat="false" ht="12.75" hidden="true" customHeight="false" outlineLevel="0" collapsed="false">
      <c r="A8154" s="197" t="s">
        <v>15559</v>
      </c>
      <c r="B8154" s="197" t="str">
        <f aca="false">C8154&amp;D8154&amp;E8154&amp;F8154&amp;G8154&amp;H8154</f>
        <v>TUBO DE CONCRETO ARMADO, CLASSE PA-2,PARA GALERIAS DE AGUASPLUVIAIS,COM DIAMETRO DE  600MM,JUNTA DE ARGAMASSA. FORNECIMENTO</v>
      </c>
      <c r="C8154" s="197" t="s">
        <v>15553</v>
      </c>
      <c r="D8154" s="197" t="s">
        <v>15532</v>
      </c>
      <c r="E8154" s="197" t="s">
        <v>6200</v>
      </c>
      <c r="I8154" s="197" t="s">
        <v>338</v>
      </c>
      <c r="J8154" s="197" t="n">
        <v>150</v>
      </c>
    </row>
    <row r="8155" customFormat="false" ht="12.75" hidden="true" customHeight="false" outlineLevel="0" collapsed="false">
      <c r="A8155" s="197" t="s">
        <v>15560</v>
      </c>
      <c r="B8155" s="197" t="str">
        <f aca="false">C8155&amp;D8155&amp;E8155&amp;F8155&amp;G8155&amp;H8155</f>
        <v>TUBO DE CONCRETO ARMADO, CLASSE PA-2,PARA GALERIAS DE AGUASPLUVIAIS,COM DIAMETRO DE  600MM,JUNTA DE ARGAMASSA. FORNECIMENTO</v>
      </c>
      <c r="C8155" s="197" t="s">
        <v>15553</v>
      </c>
      <c r="D8155" s="197" t="s">
        <v>15532</v>
      </c>
      <c r="E8155" s="197" t="s">
        <v>6200</v>
      </c>
      <c r="I8155" s="197" t="s">
        <v>338</v>
      </c>
      <c r="J8155" s="197" t="n">
        <v>150</v>
      </c>
    </row>
    <row r="8156" customFormat="false" ht="12.75" hidden="true" customHeight="false" outlineLevel="0" collapsed="false">
      <c r="A8156" s="197" t="s">
        <v>15561</v>
      </c>
      <c r="B8156" s="197" t="str">
        <f aca="false">C8156&amp;D8156&amp;E8156&amp;F8156&amp;G8156&amp;H8156</f>
        <v>TUBO DE CONCRETO ARMADO, CLASSE PA-2,PARA GALERIAS DE AGUASPLUVIAIS,COM DIAMETRO DE  700MM,JUNTA DE ARGAMASSA. FORNECIMENTO</v>
      </c>
      <c r="C8156" s="197" t="s">
        <v>15553</v>
      </c>
      <c r="D8156" s="197" t="s">
        <v>15535</v>
      </c>
      <c r="E8156" s="197" t="s">
        <v>6200</v>
      </c>
      <c r="I8156" s="197" t="s">
        <v>338</v>
      </c>
      <c r="J8156" s="197" t="n">
        <v>227</v>
      </c>
    </row>
    <row r="8157" customFormat="false" ht="12.75" hidden="true" customHeight="false" outlineLevel="0" collapsed="false">
      <c r="A8157" s="197" t="s">
        <v>15562</v>
      </c>
      <c r="B8157" s="197" t="str">
        <f aca="false">C8157&amp;D8157&amp;E8157&amp;F8157&amp;G8157&amp;H8157</f>
        <v>TUBO DE CONCRETO ARMADO, CLASSE PA-2,PARA GALERIAS DE AGUASPLUVIAIS,COM DIAMETRO DE  700MM,JUNTA DE ARGAMASSA. FORNECIMENTO</v>
      </c>
      <c r="C8157" s="197" t="s">
        <v>15553</v>
      </c>
      <c r="D8157" s="197" t="s">
        <v>15535</v>
      </c>
      <c r="E8157" s="197" t="s">
        <v>6200</v>
      </c>
      <c r="I8157" s="197" t="s">
        <v>338</v>
      </c>
      <c r="J8157" s="197" t="n">
        <v>227</v>
      </c>
    </row>
    <row r="8158" customFormat="false" ht="12.75" hidden="true" customHeight="false" outlineLevel="0" collapsed="false">
      <c r="A8158" s="197" t="s">
        <v>15563</v>
      </c>
      <c r="B8158" s="197" t="str">
        <f aca="false">C8158&amp;D8158&amp;E8158&amp;F8158&amp;G8158&amp;H8158</f>
        <v>TUBO DE CONCRETO ARMADO, CLASSE PA-2,PARA GALERIAS DE AGUASPLUVIAIS,COM DIAMETRO DE  800MM,JUNTA DE ARGAMASSA. FORNECIMENTO</v>
      </c>
      <c r="C8158" s="197" t="s">
        <v>15553</v>
      </c>
      <c r="D8158" s="197" t="s">
        <v>15538</v>
      </c>
      <c r="E8158" s="197" t="s">
        <v>6200</v>
      </c>
      <c r="I8158" s="197" t="s">
        <v>338</v>
      </c>
      <c r="J8158" s="197" t="n">
        <v>235</v>
      </c>
    </row>
    <row r="8159" customFormat="false" ht="12.75" hidden="true" customHeight="false" outlineLevel="0" collapsed="false">
      <c r="A8159" s="197" t="s">
        <v>15564</v>
      </c>
      <c r="B8159" s="197" t="str">
        <f aca="false">C8159&amp;D8159&amp;E8159&amp;F8159&amp;G8159&amp;H8159</f>
        <v>TUBO DE CONCRETO ARMADO, CLASSE PA-2,PARA GALERIAS DE AGUASPLUVIAIS,COM DIAMETRO DE  800MM,JUNTA DE ARGAMASSA. FORNECIMENTO</v>
      </c>
      <c r="C8159" s="197" t="s">
        <v>15553</v>
      </c>
      <c r="D8159" s="197" t="s">
        <v>15538</v>
      </c>
      <c r="E8159" s="197" t="s">
        <v>6200</v>
      </c>
      <c r="I8159" s="197" t="s">
        <v>338</v>
      </c>
      <c r="J8159" s="197" t="n">
        <v>235</v>
      </c>
    </row>
    <row r="8160" customFormat="false" ht="12.75" hidden="true" customHeight="false" outlineLevel="0" collapsed="false">
      <c r="A8160" s="197" t="s">
        <v>15565</v>
      </c>
      <c r="B8160" s="197" t="str">
        <f aca="false">C8160&amp;D8160&amp;E8160&amp;F8160&amp;G8160&amp;H8160</f>
        <v>TUBO DE CONCRETO ARMADO, CLASSE PA-2,PARA GALERIAS DE AGUASPLUVIAIS,COM DIAMETRO DE  900MM,JUNTA DE ARGAMASSA. FORNECIMENTO</v>
      </c>
      <c r="C8160" s="197" t="s">
        <v>15553</v>
      </c>
      <c r="D8160" s="197" t="s">
        <v>15541</v>
      </c>
      <c r="E8160" s="197" t="s">
        <v>6200</v>
      </c>
      <c r="I8160" s="197" t="s">
        <v>338</v>
      </c>
      <c r="J8160" s="197" t="n">
        <v>248.94</v>
      </c>
    </row>
    <row r="8161" customFormat="false" ht="12.75" hidden="true" customHeight="false" outlineLevel="0" collapsed="false">
      <c r="A8161" s="197" t="s">
        <v>15566</v>
      </c>
      <c r="B8161" s="197" t="str">
        <f aca="false">C8161&amp;D8161&amp;E8161&amp;F8161&amp;G8161&amp;H8161</f>
        <v>TUBO DE CONCRETO ARMADO, CLASSE PA-2,PARA GALERIAS DE AGUASPLUVIAIS,COM DIAMETRO DE  900MM,JUNTA DE ARGAMASSA. FORNECIMENTO</v>
      </c>
      <c r="C8161" s="197" t="s">
        <v>15553</v>
      </c>
      <c r="D8161" s="197" t="s">
        <v>15541</v>
      </c>
      <c r="E8161" s="197" t="s">
        <v>6200</v>
      </c>
      <c r="I8161" s="197" t="s">
        <v>338</v>
      </c>
      <c r="J8161" s="197" t="n">
        <v>248.94</v>
      </c>
    </row>
    <row r="8162" customFormat="false" ht="12.75" hidden="true" customHeight="false" outlineLevel="0" collapsed="false">
      <c r="A8162" s="197" t="s">
        <v>15567</v>
      </c>
      <c r="B8162" s="197" t="str">
        <f aca="false">C8162&amp;D8162&amp;E8162&amp;F8162&amp;G8162&amp;H8162</f>
        <v>TUBO DE CONCRETO ARMADO, CLASSE PA-2,PARA GALERIAS DE AGUASPLUVIAIS,COM DIAMETRO DE 1000MM,JUNTA DE ARGAMASSA. FORNECIMENTO</v>
      </c>
      <c r="C8162" s="197" t="s">
        <v>15553</v>
      </c>
      <c r="D8162" s="197" t="s">
        <v>15544</v>
      </c>
      <c r="E8162" s="197" t="s">
        <v>6200</v>
      </c>
      <c r="I8162" s="197" t="s">
        <v>338</v>
      </c>
      <c r="J8162" s="197" t="n">
        <v>369</v>
      </c>
    </row>
    <row r="8163" customFormat="false" ht="12.75" hidden="true" customHeight="false" outlineLevel="0" collapsed="false">
      <c r="A8163" s="197" t="s">
        <v>15568</v>
      </c>
      <c r="B8163" s="197" t="str">
        <f aca="false">C8163&amp;D8163&amp;E8163&amp;F8163&amp;G8163&amp;H8163</f>
        <v>TUBO DE CONCRETO ARMADO, CLASSE PA-2,PARA GALERIAS DE AGUASPLUVIAIS,COM DIAMETRO DE 1000MM,JUNTA DE ARGAMASSA. FORNECIMENTO</v>
      </c>
      <c r="C8163" s="197" t="s">
        <v>15553</v>
      </c>
      <c r="D8163" s="197" t="s">
        <v>15544</v>
      </c>
      <c r="E8163" s="197" t="s">
        <v>6200</v>
      </c>
      <c r="I8163" s="197" t="s">
        <v>338</v>
      </c>
      <c r="J8163" s="197" t="n">
        <v>369</v>
      </c>
    </row>
    <row r="8164" customFormat="false" ht="12.75" hidden="true" customHeight="false" outlineLevel="0" collapsed="false">
      <c r="A8164" s="197" t="s">
        <v>15569</v>
      </c>
      <c r="B8164" s="197" t="str">
        <f aca="false">C8164&amp;D8164&amp;E8164&amp;F8164&amp;G8164&amp;H8164</f>
        <v>TUBO DE CONCRETO ARMADO, CLASSE PA-2,PARA GALERIAS DE AGUASPLUVIAIS,COM DIAMETRO DE 1200MM,JUNTA DE ARGAMASSA. FORNECIMENTO</v>
      </c>
      <c r="C8164" s="197" t="s">
        <v>15553</v>
      </c>
      <c r="D8164" s="197" t="s">
        <v>15547</v>
      </c>
      <c r="E8164" s="197" t="s">
        <v>6200</v>
      </c>
      <c r="I8164" s="197" t="s">
        <v>338</v>
      </c>
      <c r="J8164" s="197" t="n">
        <v>545.5</v>
      </c>
    </row>
    <row r="8165" customFormat="false" ht="12.75" hidden="true" customHeight="false" outlineLevel="0" collapsed="false">
      <c r="A8165" s="197" t="s">
        <v>15570</v>
      </c>
      <c r="B8165" s="197" t="str">
        <f aca="false">C8165&amp;D8165&amp;E8165&amp;F8165&amp;G8165&amp;H8165</f>
        <v>TUBO DE CONCRETO ARMADO, CLASSE PA-2,PARA GALERIAS DE AGUASPLUVIAIS,COM DIAMETRO DE 1200MM,JUNTA DE ARGAMASSA. FORNECIMENTO</v>
      </c>
      <c r="C8165" s="197" t="s">
        <v>15553</v>
      </c>
      <c r="D8165" s="197" t="s">
        <v>15547</v>
      </c>
      <c r="E8165" s="197" t="s">
        <v>6200</v>
      </c>
      <c r="I8165" s="197" t="s">
        <v>338</v>
      </c>
      <c r="J8165" s="197" t="n">
        <v>545.5</v>
      </c>
    </row>
    <row r="8166" customFormat="false" ht="12.75" hidden="true" customHeight="false" outlineLevel="0" collapsed="false">
      <c r="A8166" s="197" t="s">
        <v>15571</v>
      </c>
      <c r="B8166" s="197" t="str">
        <f aca="false">C8166&amp;D8166&amp;E8166&amp;F8166&amp;G8166&amp;H8166</f>
        <v>TUBO DE CONCRETO ARMADO, CLASSE PA-2,PARA GALERIAS DE AGUASPLUVIAIS,COM DIAMETRO DE 1500MM,JUNTA DE ARGAMASSA. FORNECIMENTO</v>
      </c>
      <c r="C8166" s="197" t="s">
        <v>15553</v>
      </c>
      <c r="D8166" s="197" t="s">
        <v>15550</v>
      </c>
      <c r="E8166" s="197" t="s">
        <v>6200</v>
      </c>
      <c r="I8166" s="197" t="s">
        <v>338</v>
      </c>
      <c r="J8166" s="197" t="n">
        <v>583.44</v>
      </c>
    </row>
    <row r="8167" customFormat="false" ht="12.75" hidden="true" customHeight="false" outlineLevel="0" collapsed="false">
      <c r="A8167" s="197" t="s">
        <v>15572</v>
      </c>
      <c r="B8167" s="197" t="str">
        <f aca="false">C8167&amp;D8167&amp;E8167&amp;F8167&amp;G8167&amp;H8167</f>
        <v>TUBO DE CONCRETO ARMADO, CLASSE PA-2,PARA GALERIAS DE AGUASPLUVIAIS,COM DIAMETRO DE 1500MM,JUNTA DE ARGAMASSA. FORNECIMENTO</v>
      </c>
      <c r="C8167" s="197" t="s">
        <v>15553</v>
      </c>
      <c r="D8167" s="197" t="s">
        <v>15550</v>
      </c>
      <c r="E8167" s="197" t="s">
        <v>6200</v>
      </c>
      <c r="I8167" s="197" t="s">
        <v>338</v>
      </c>
      <c r="J8167" s="197" t="n">
        <v>583.44</v>
      </c>
    </row>
    <row r="8168" customFormat="false" ht="12.75" hidden="true" customHeight="false" outlineLevel="0" collapsed="false">
      <c r="A8168" s="197" t="s">
        <v>15573</v>
      </c>
      <c r="B8168" s="197" t="str">
        <f aca="false">C8168&amp;D8168&amp;E8168&amp;F8168&amp;G8168&amp;H8168</f>
        <v>TUBO DE CONCRETO ARMADO, CLASSE PA-3,PARA GALERIAS DE AGUASPLUVIAIS,COM DIAMETRO DE  300MM,JUNTA DE ARGAMASSA. FORNECIMENTO</v>
      </c>
      <c r="C8168" s="197" t="s">
        <v>15574</v>
      </c>
      <c r="D8168" s="197" t="s">
        <v>15523</v>
      </c>
      <c r="E8168" s="197" t="s">
        <v>6200</v>
      </c>
      <c r="I8168" s="197" t="s">
        <v>338</v>
      </c>
      <c r="J8168" s="197" t="n">
        <v>83</v>
      </c>
    </row>
    <row r="8169" customFormat="false" ht="12.75" hidden="true" customHeight="false" outlineLevel="0" collapsed="false">
      <c r="A8169" s="197" t="s">
        <v>15575</v>
      </c>
      <c r="B8169" s="197" t="str">
        <f aca="false">C8169&amp;D8169&amp;E8169&amp;F8169&amp;G8169&amp;H8169</f>
        <v>TUBO DE CONCRETO ARMADO, CLASSE PA-3,PARA GALERIAS DE AGUASPLUVIAIS,COM DIAMETRO DE  300MM,JUNTA DE ARGAMASSA. FORNECIMENTO</v>
      </c>
      <c r="C8169" s="197" t="s">
        <v>15574</v>
      </c>
      <c r="D8169" s="197" t="s">
        <v>15523</v>
      </c>
      <c r="E8169" s="197" t="s">
        <v>6200</v>
      </c>
      <c r="I8169" s="197" t="s">
        <v>338</v>
      </c>
      <c r="J8169" s="197" t="n">
        <v>83</v>
      </c>
    </row>
    <row r="8170" customFormat="false" ht="12.75" hidden="true" customHeight="false" outlineLevel="0" collapsed="false">
      <c r="A8170" s="197" t="s">
        <v>15576</v>
      </c>
      <c r="B8170" s="197" t="str">
        <f aca="false">C8170&amp;D8170&amp;E8170&amp;F8170&amp;G8170&amp;H8170</f>
        <v>TUBO DE CONCRETO ARMADO, CLASSE PA-3,PARA GALERIAS DE AGUASPLUVIAIS,COM DIAMETRO DE  400MM,JUNTA DE ARGAMASSA. FORNECIMENTO</v>
      </c>
      <c r="C8170" s="197" t="s">
        <v>15574</v>
      </c>
      <c r="D8170" s="197" t="s">
        <v>15526</v>
      </c>
      <c r="E8170" s="197" t="s">
        <v>6200</v>
      </c>
      <c r="I8170" s="197" t="s">
        <v>338</v>
      </c>
      <c r="J8170" s="197" t="n">
        <v>85.14</v>
      </c>
    </row>
    <row r="8171" customFormat="false" ht="12.75" hidden="true" customHeight="false" outlineLevel="0" collapsed="false">
      <c r="A8171" s="197" t="s">
        <v>15577</v>
      </c>
      <c r="B8171" s="197" t="str">
        <f aca="false">C8171&amp;D8171&amp;E8171&amp;F8171&amp;G8171&amp;H8171</f>
        <v>TUBO DE CONCRETO ARMADO, CLASSE PA-3,PARA GALERIAS DE AGUASPLUVIAIS,COM DIAMETRO DE  400MM,JUNTA DE ARGAMASSA. FORNECIMENTO</v>
      </c>
      <c r="C8171" s="197" t="s">
        <v>15574</v>
      </c>
      <c r="D8171" s="197" t="s">
        <v>15526</v>
      </c>
      <c r="E8171" s="197" t="s">
        <v>6200</v>
      </c>
      <c r="I8171" s="197" t="s">
        <v>338</v>
      </c>
      <c r="J8171" s="197" t="n">
        <v>85.14</v>
      </c>
    </row>
    <row r="8172" customFormat="false" ht="12.75" hidden="true" customHeight="false" outlineLevel="0" collapsed="false">
      <c r="A8172" s="197" t="s">
        <v>15578</v>
      </c>
      <c r="B8172" s="197" t="str">
        <f aca="false">C8172&amp;D8172&amp;E8172&amp;F8172&amp;G8172&amp;H8172</f>
        <v>TUBO DE CONCRETO ARMADO, CLASSE PA-3,PARA GALERIAS DE AGUASPLUVIAIS,COM DIAMETRO DE  500MM,JUNTA DE ARGAMASSA. FORNECIMENTO</v>
      </c>
      <c r="C8172" s="197" t="s">
        <v>15574</v>
      </c>
      <c r="D8172" s="197" t="s">
        <v>15529</v>
      </c>
      <c r="E8172" s="197" t="s">
        <v>6200</v>
      </c>
      <c r="I8172" s="197" t="s">
        <v>338</v>
      </c>
      <c r="J8172" s="197" t="n">
        <v>117.86</v>
      </c>
    </row>
    <row r="8173" customFormat="false" ht="12.75" hidden="true" customHeight="false" outlineLevel="0" collapsed="false">
      <c r="A8173" s="197" t="s">
        <v>15579</v>
      </c>
      <c r="B8173" s="197" t="str">
        <f aca="false">C8173&amp;D8173&amp;E8173&amp;F8173&amp;G8173&amp;H8173</f>
        <v>TUBO DE CONCRETO ARMADO, CLASSE PA-3,PARA GALERIAS DE AGUASPLUVIAIS,COM DIAMETRO DE  500MM,JUNTA DE ARGAMASSA. FORNECIMENTO</v>
      </c>
      <c r="C8173" s="197" t="s">
        <v>15574</v>
      </c>
      <c r="D8173" s="197" t="s">
        <v>15529</v>
      </c>
      <c r="E8173" s="197" t="s">
        <v>6200</v>
      </c>
      <c r="I8173" s="197" t="s">
        <v>338</v>
      </c>
      <c r="J8173" s="197" t="n">
        <v>117.86</v>
      </c>
    </row>
    <row r="8174" customFormat="false" ht="12.75" hidden="true" customHeight="false" outlineLevel="0" collapsed="false">
      <c r="A8174" s="197" t="s">
        <v>15580</v>
      </c>
      <c r="B8174" s="197" t="str">
        <f aca="false">C8174&amp;D8174&amp;E8174&amp;F8174&amp;G8174&amp;H8174</f>
        <v>TUBO DE CONCRETO ARMADO, CLASSE PA-3,PARA GALERIAS DE AGUASPLUVIAIS,COM DIAMETRO DE  600MM,JUNTA DE ARGAMASSA. FORNECIMENTO</v>
      </c>
      <c r="C8174" s="197" t="s">
        <v>15574</v>
      </c>
      <c r="D8174" s="197" t="s">
        <v>15532</v>
      </c>
      <c r="E8174" s="197" t="s">
        <v>6200</v>
      </c>
      <c r="I8174" s="197" t="s">
        <v>338</v>
      </c>
      <c r="J8174" s="197" t="n">
        <v>160.9</v>
      </c>
    </row>
    <row r="8175" customFormat="false" ht="12.75" hidden="true" customHeight="false" outlineLevel="0" collapsed="false">
      <c r="A8175" s="197" t="s">
        <v>15581</v>
      </c>
      <c r="B8175" s="197" t="str">
        <f aca="false">C8175&amp;D8175&amp;E8175&amp;F8175&amp;G8175&amp;H8175</f>
        <v>TUBO DE CONCRETO ARMADO, CLASSE PA-3,PARA GALERIAS DE AGUASPLUVIAIS,COM DIAMETRO DE  600MM,JUNTA DE ARGAMASSA. FORNECIMENTO</v>
      </c>
      <c r="C8175" s="197" t="s">
        <v>15574</v>
      </c>
      <c r="D8175" s="197" t="s">
        <v>15532</v>
      </c>
      <c r="E8175" s="197" t="s">
        <v>6200</v>
      </c>
      <c r="I8175" s="197" t="s">
        <v>338</v>
      </c>
      <c r="J8175" s="197" t="n">
        <v>160.9</v>
      </c>
    </row>
    <row r="8176" customFormat="false" ht="12.75" hidden="true" customHeight="false" outlineLevel="0" collapsed="false">
      <c r="A8176" s="197" t="s">
        <v>15582</v>
      </c>
      <c r="B8176" s="197" t="str">
        <f aca="false">C8176&amp;D8176&amp;E8176&amp;F8176&amp;G8176&amp;H8176</f>
        <v>TUBO DE CONCRETO ARMADO, CLASSE PA-3,PARA GALERIAS DE AGUASPLUVIAIS,COM DIAMETRO DE  700MM,JUNTA DE ARGAMASSA. FORNECIMENTO</v>
      </c>
      <c r="C8176" s="197" t="s">
        <v>15574</v>
      </c>
      <c r="D8176" s="197" t="s">
        <v>15535</v>
      </c>
      <c r="E8176" s="197" t="s">
        <v>6200</v>
      </c>
      <c r="I8176" s="197" t="s">
        <v>338</v>
      </c>
      <c r="J8176" s="197" t="n">
        <v>272</v>
      </c>
    </row>
    <row r="8177" customFormat="false" ht="12.75" hidden="true" customHeight="false" outlineLevel="0" collapsed="false">
      <c r="A8177" s="197" t="s">
        <v>15583</v>
      </c>
      <c r="B8177" s="197" t="str">
        <f aca="false">C8177&amp;D8177&amp;E8177&amp;F8177&amp;G8177&amp;H8177</f>
        <v>TUBO DE CONCRETO ARMADO, CLASSE PA-3,PARA GALERIAS DE AGUASPLUVIAIS,COM DIAMETRO DE  700MM,JUNTA DE ARGAMASSA. FORNECIMENTO</v>
      </c>
      <c r="C8177" s="197" t="s">
        <v>15574</v>
      </c>
      <c r="D8177" s="197" t="s">
        <v>15535</v>
      </c>
      <c r="E8177" s="197" t="s">
        <v>6200</v>
      </c>
      <c r="I8177" s="197" t="s">
        <v>338</v>
      </c>
      <c r="J8177" s="197" t="n">
        <v>272</v>
      </c>
    </row>
    <row r="8178" customFormat="false" ht="12.75" hidden="true" customHeight="false" outlineLevel="0" collapsed="false">
      <c r="A8178" s="197" t="s">
        <v>15584</v>
      </c>
      <c r="B8178" s="197" t="str">
        <f aca="false">C8178&amp;D8178&amp;E8178&amp;F8178&amp;G8178&amp;H8178</f>
        <v>TUBO DE CONCRETO ARMADO, CLASSE PA-3,PARA GALERIAS DE AGUASPLUVIAIS,COM DIAMETRO DE  800MM,JUNTA DE ARGAMASSA. FORNECIMENTO</v>
      </c>
      <c r="C8178" s="197" t="s">
        <v>15574</v>
      </c>
      <c r="D8178" s="197" t="s">
        <v>15538</v>
      </c>
      <c r="E8178" s="197" t="s">
        <v>6200</v>
      </c>
      <c r="I8178" s="197" t="s">
        <v>338</v>
      </c>
      <c r="J8178" s="197" t="n">
        <v>282</v>
      </c>
    </row>
    <row r="8179" customFormat="false" ht="12.75" hidden="true" customHeight="false" outlineLevel="0" collapsed="false">
      <c r="A8179" s="197" t="s">
        <v>15585</v>
      </c>
      <c r="B8179" s="197" t="str">
        <f aca="false">C8179&amp;D8179&amp;E8179&amp;F8179&amp;G8179&amp;H8179</f>
        <v>TUBO DE CONCRETO ARMADO, CLASSE PA-3,PARA GALERIAS DE AGUASPLUVIAIS,COM DIAMETRO DE  800MM,JUNTA DE ARGAMASSA. FORNECIMENTO</v>
      </c>
      <c r="C8179" s="197" t="s">
        <v>15574</v>
      </c>
      <c r="D8179" s="197" t="s">
        <v>15538</v>
      </c>
      <c r="E8179" s="197" t="s">
        <v>6200</v>
      </c>
      <c r="I8179" s="197" t="s">
        <v>338</v>
      </c>
      <c r="J8179" s="197" t="n">
        <v>282</v>
      </c>
    </row>
    <row r="8180" customFormat="false" ht="12.75" hidden="true" customHeight="false" outlineLevel="0" collapsed="false">
      <c r="A8180" s="197" t="s">
        <v>15586</v>
      </c>
      <c r="B8180" s="197" t="str">
        <f aca="false">C8180&amp;D8180&amp;E8180&amp;F8180&amp;G8180&amp;H8180</f>
        <v>TUBO DE CONCRETO ARMADO, CLASSE PA-3,PARA GALERIAS DE AGUASPLUVIAIS,COM DIAMETRO DE  900MM,JUNTA DE ARGAMASSA. FORNECIMENTO</v>
      </c>
      <c r="C8180" s="197" t="s">
        <v>15574</v>
      </c>
      <c r="D8180" s="197" t="s">
        <v>15541</v>
      </c>
      <c r="E8180" s="197" t="s">
        <v>6200</v>
      </c>
      <c r="I8180" s="197" t="s">
        <v>338</v>
      </c>
      <c r="J8180" s="197" t="n">
        <v>406</v>
      </c>
    </row>
    <row r="8181" customFormat="false" ht="12.75" hidden="true" customHeight="false" outlineLevel="0" collapsed="false">
      <c r="A8181" s="197" t="s">
        <v>15587</v>
      </c>
      <c r="B8181" s="197" t="str">
        <f aca="false">C8181&amp;D8181&amp;E8181&amp;F8181&amp;G8181&amp;H8181</f>
        <v>TUBO DE CONCRETO ARMADO, CLASSE PA-3,PARA GALERIAS DE AGUASPLUVIAIS,COM DIAMETRO DE  900MM,JUNTA DE ARGAMASSA. FORNECIMENTO</v>
      </c>
      <c r="C8181" s="197" t="s">
        <v>15574</v>
      </c>
      <c r="D8181" s="197" t="s">
        <v>15541</v>
      </c>
      <c r="E8181" s="197" t="s">
        <v>6200</v>
      </c>
      <c r="I8181" s="197" t="s">
        <v>338</v>
      </c>
      <c r="J8181" s="197" t="n">
        <v>406</v>
      </c>
    </row>
    <row r="8182" customFormat="false" ht="12.75" hidden="true" customHeight="false" outlineLevel="0" collapsed="false">
      <c r="A8182" s="197" t="s">
        <v>15588</v>
      </c>
      <c r="B8182" s="197" t="str">
        <f aca="false">C8182&amp;D8182&amp;E8182&amp;F8182&amp;G8182&amp;H8182</f>
        <v>TUBO DE CONCRETO ARMADO, CLASSE PA-3,PARA GALERIAS DE AGUASPLUVIAIS,COM DIAMETRO DE 1000MM,JUNTA DE ARGAMASSA. FORNECIMENTO</v>
      </c>
      <c r="C8182" s="197" t="s">
        <v>15574</v>
      </c>
      <c r="D8182" s="197" t="s">
        <v>15544</v>
      </c>
      <c r="E8182" s="197" t="s">
        <v>6200</v>
      </c>
      <c r="I8182" s="197" t="s">
        <v>338</v>
      </c>
      <c r="J8182" s="197" t="n">
        <v>442</v>
      </c>
    </row>
    <row r="8183" customFormat="false" ht="12.75" hidden="true" customHeight="false" outlineLevel="0" collapsed="false">
      <c r="A8183" s="197" t="s">
        <v>15589</v>
      </c>
      <c r="B8183" s="197" t="str">
        <f aca="false">C8183&amp;D8183&amp;E8183&amp;F8183&amp;G8183&amp;H8183</f>
        <v>TUBO DE CONCRETO ARMADO, CLASSE PA-3,PARA GALERIAS DE AGUASPLUVIAIS,COM DIAMETRO DE 1000MM,JUNTA DE ARGAMASSA. FORNECIMENTO</v>
      </c>
      <c r="C8183" s="197" t="s">
        <v>15574</v>
      </c>
      <c r="D8183" s="197" t="s">
        <v>15544</v>
      </c>
      <c r="E8183" s="197" t="s">
        <v>6200</v>
      </c>
      <c r="I8183" s="197" t="s">
        <v>338</v>
      </c>
      <c r="J8183" s="197" t="n">
        <v>442</v>
      </c>
    </row>
    <row r="8184" customFormat="false" ht="12.75" hidden="true" customHeight="false" outlineLevel="0" collapsed="false">
      <c r="A8184" s="197" t="s">
        <v>15590</v>
      </c>
      <c r="B8184" s="197" t="str">
        <f aca="false">C8184&amp;D8184&amp;E8184&amp;F8184&amp;G8184&amp;H8184</f>
        <v>TUBO DE CONCRETO ARMADO, CLASSE PA-3,PARA GALERIAS DE AGUASPLUVIAIS,COM DIAMETRO DE 1200MM,JUNTA DE ARGAMASSA. FORNECIMENTO</v>
      </c>
      <c r="C8184" s="197" t="s">
        <v>15574</v>
      </c>
      <c r="D8184" s="197" t="s">
        <v>15547</v>
      </c>
      <c r="E8184" s="197" t="s">
        <v>6200</v>
      </c>
      <c r="I8184" s="197" t="s">
        <v>338</v>
      </c>
      <c r="J8184" s="197" t="n">
        <v>662</v>
      </c>
    </row>
    <row r="8185" customFormat="false" ht="12.75" hidden="true" customHeight="false" outlineLevel="0" collapsed="false">
      <c r="A8185" s="197" t="s">
        <v>15591</v>
      </c>
      <c r="B8185" s="197" t="str">
        <f aca="false">C8185&amp;D8185&amp;E8185&amp;F8185&amp;G8185&amp;H8185</f>
        <v>TUBO DE CONCRETO ARMADO, CLASSE PA-3,PARA GALERIAS DE AGUASPLUVIAIS,COM DIAMETRO DE 1200MM,JUNTA DE ARGAMASSA. FORNECIMENTO</v>
      </c>
      <c r="C8185" s="197" t="s">
        <v>15574</v>
      </c>
      <c r="D8185" s="197" t="s">
        <v>15547</v>
      </c>
      <c r="E8185" s="197" t="s">
        <v>6200</v>
      </c>
      <c r="I8185" s="197" t="s">
        <v>338</v>
      </c>
      <c r="J8185" s="197" t="n">
        <v>662</v>
      </c>
    </row>
    <row r="8186" customFormat="false" ht="12.75" hidden="true" customHeight="false" outlineLevel="0" collapsed="false">
      <c r="A8186" s="197" t="s">
        <v>15592</v>
      </c>
      <c r="B8186" s="197" t="str">
        <f aca="false">C8186&amp;D8186&amp;E8186&amp;F8186&amp;G8186&amp;H8186</f>
        <v>TUBO DE CONCRETO ARMADO, CLASSE PA-3,PARA GALERIAS DE AGUASPLUVIAIS,COM DIAMETRO DE 1500MM,JUNTA DE ARGAMASSA. FORNECIMENTO</v>
      </c>
      <c r="C8186" s="197" t="s">
        <v>15574</v>
      </c>
      <c r="D8186" s="197" t="s">
        <v>15550</v>
      </c>
      <c r="E8186" s="197" t="s">
        <v>6200</v>
      </c>
      <c r="I8186" s="197" t="s">
        <v>338</v>
      </c>
      <c r="J8186" s="197" t="n">
        <v>913</v>
      </c>
    </row>
    <row r="8187" customFormat="false" ht="12.75" hidden="true" customHeight="false" outlineLevel="0" collapsed="false">
      <c r="A8187" s="197" t="s">
        <v>15593</v>
      </c>
      <c r="B8187" s="197" t="str">
        <f aca="false">C8187&amp;D8187&amp;E8187&amp;F8187&amp;G8187&amp;H8187</f>
        <v>TUBO DE CONCRETO ARMADO, CLASSE PA-3,PARA GALERIAS DE AGUASPLUVIAIS,COM DIAMETRO DE 1500MM,JUNTA DE ARGAMASSA. FORNECIMENTO</v>
      </c>
      <c r="C8187" s="197" t="s">
        <v>15574</v>
      </c>
      <c r="D8187" s="197" t="s">
        <v>15550</v>
      </c>
      <c r="E8187" s="197" t="s">
        <v>6200</v>
      </c>
      <c r="I8187" s="197" t="s">
        <v>338</v>
      </c>
      <c r="J8187" s="197" t="n">
        <v>913</v>
      </c>
    </row>
    <row r="8188" customFormat="false" ht="12.75" hidden="true" customHeight="false" outlineLevel="0" collapsed="false">
      <c r="A8188" s="197" t="s">
        <v>15594</v>
      </c>
      <c r="B8188" s="197" t="str">
        <f aca="false">C8188&amp;D8188&amp;E8188&amp;F8188&amp;G8188&amp;H8188</f>
        <v>TUBO DE CONCRETO ARMADO, CLASSE PA-4,PARA GALERIAS DE AGUASPLUVIAIS, COM DIAMETRO DE 300MM, JUNTA DE ARGAMASSA. FORNECIMENTO</v>
      </c>
      <c r="C8188" s="197" t="s">
        <v>15595</v>
      </c>
      <c r="D8188" s="197" t="s">
        <v>15596</v>
      </c>
      <c r="E8188" s="197" t="s">
        <v>10224</v>
      </c>
      <c r="I8188" s="197" t="s">
        <v>338</v>
      </c>
      <c r="J8188" s="197" t="n">
        <v>95</v>
      </c>
    </row>
    <row r="8189" customFormat="false" ht="12.75" hidden="true" customHeight="false" outlineLevel="0" collapsed="false">
      <c r="A8189" s="197" t="s">
        <v>15597</v>
      </c>
      <c r="B8189" s="197" t="str">
        <f aca="false">C8189&amp;D8189&amp;E8189&amp;F8189&amp;G8189&amp;H8189</f>
        <v>TUBO DE CONCRETO ARMADO, CLASSE PA-4,PARA GALERIAS DE AGUASPLUVIAIS, COM DIAMETRO DE 300MM, JUNTA DE ARGAMASSA. FORNECIMENTO</v>
      </c>
      <c r="C8189" s="197" t="s">
        <v>15595</v>
      </c>
      <c r="D8189" s="197" t="s">
        <v>15596</v>
      </c>
      <c r="E8189" s="197" t="s">
        <v>10224</v>
      </c>
      <c r="I8189" s="197" t="s">
        <v>338</v>
      </c>
      <c r="J8189" s="197" t="n">
        <v>95</v>
      </c>
    </row>
    <row r="8190" customFormat="false" ht="12.75" hidden="true" customHeight="false" outlineLevel="0" collapsed="false">
      <c r="A8190" s="197" t="s">
        <v>15598</v>
      </c>
      <c r="B8190" s="197" t="str">
        <f aca="false">C8190&amp;D8190&amp;E8190&amp;F8190&amp;G8190&amp;H8190</f>
        <v>TUBO DE CONCRETO ARMADO, CLASSE PA-4,PARA GALERIAS DE AGUASPLUVIAIS,COM DIAMETRO DE 400MM,JUNTA DE ARGAMASSA. FORNECIMENTO</v>
      </c>
      <c r="C8190" s="197" t="s">
        <v>15595</v>
      </c>
      <c r="D8190" s="197" t="s">
        <v>15599</v>
      </c>
      <c r="E8190" s="197" t="s">
        <v>5130</v>
      </c>
      <c r="I8190" s="197" t="s">
        <v>338</v>
      </c>
      <c r="J8190" s="197" t="n">
        <v>107</v>
      </c>
    </row>
    <row r="8191" customFormat="false" ht="12.75" hidden="true" customHeight="false" outlineLevel="0" collapsed="false">
      <c r="A8191" s="197" t="s">
        <v>15600</v>
      </c>
      <c r="B8191" s="197" t="str">
        <f aca="false">C8191&amp;D8191&amp;E8191&amp;F8191&amp;G8191&amp;H8191</f>
        <v>TUBO DE CONCRETO ARMADO, CLASSE PA-4,PARA GALERIAS DE AGUASPLUVIAIS,COM DIAMETRO DE 400MM,JUNTA DE ARGAMASSA. FORNECIMENTO</v>
      </c>
      <c r="C8191" s="197" t="s">
        <v>15595</v>
      </c>
      <c r="D8191" s="197" t="s">
        <v>15599</v>
      </c>
      <c r="E8191" s="197" t="s">
        <v>5130</v>
      </c>
      <c r="I8191" s="197" t="s">
        <v>338</v>
      </c>
      <c r="J8191" s="197" t="n">
        <v>107</v>
      </c>
    </row>
    <row r="8192" customFormat="false" ht="12.75" hidden="true" customHeight="false" outlineLevel="0" collapsed="false">
      <c r="A8192" s="197" t="s">
        <v>15601</v>
      </c>
      <c r="B8192" s="197" t="str">
        <f aca="false">C8192&amp;D8192&amp;E8192&amp;F8192&amp;G8192&amp;H8192</f>
        <v>TUBO DE CONCRETO ARMADO, CLASSE PA-4,PARA GALERIAS DE AGUASPLUVIAIS,COM DIAMETRO DE  500MM,JUNTA DE ARGAMASSA. FORNECIMENTO</v>
      </c>
      <c r="C8192" s="197" t="s">
        <v>15595</v>
      </c>
      <c r="D8192" s="197" t="s">
        <v>15529</v>
      </c>
      <c r="E8192" s="197" t="s">
        <v>6200</v>
      </c>
      <c r="I8192" s="197" t="s">
        <v>338</v>
      </c>
      <c r="J8192" s="197" t="n">
        <v>127.86</v>
      </c>
    </row>
    <row r="8193" customFormat="false" ht="12.75" hidden="true" customHeight="false" outlineLevel="0" collapsed="false">
      <c r="A8193" s="197" t="s">
        <v>15602</v>
      </c>
      <c r="B8193" s="197" t="str">
        <f aca="false">C8193&amp;D8193&amp;E8193&amp;F8193&amp;G8193&amp;H8193</f>
        <v>TUBO DE CONCRETO ARMADO, CLASSE PA-4,PARA GALERIAS DE AGUASPLUVIAIS,COM DIAMETRO DE  500MM,JUNTA DE ARGAMASSA. FORNECIMENTO</v>
      </c>
      <c r="C8193" s="197" t="s">
        <v>15595</v>
      </c>
      <c r="D8193" s="197" t="s">
        <v>15529</v>
      </c>
      <c r="E8193" s="197" t="s">
        <v>6200</v>
      </c>
      <c r="I8193" s="197" t="s">
        <v>338</v>
      </c>
      <c r="J8193" s="197" t="n">
        <v>127.86</v>
      </c>
    </row>
    <row r="8194" customFormat="false" ht="12.75" hidden="true" customHeight="false" outlineLevel="0" collapsed="false">
      <c r="A8194" s="197" t="s">
        <v>15603</v>
      </c>
      <c r="B8194" s="197" t="str">
        <f aca="false">C8194&amp;D8194&amp;E8194&amp;F8194&amp;G8194&amp;H8194</f>
        <v>TUBO DE CONCRETO ARMADO, CLASSE PA-4,PARA GALERIAS DE AGUASPLUVIAIS,COM DIAMETRO DE  600MM,JUNTA DE ARGAMASSA. FORNECIMENTO</v>
      </c>
      <c r="C8194" s="197" t="s">
        <v>15595</v>
      </c>
      <c r="D8194" s="197" t="s">
        <v>15532</v>
      </c>
      <c r="E8194" s="197" t="s">
        <v>6200</v>
      </c>
      <c r="I8194" s="197" t="s">
        <v>338</v>
      </c>
      <c r="J8194" s="197" t="n">
        <v>173.4</v>
      </c>
    </row>
    <row r="8195" customFormat="false" ht="12.75" hidden="true" customHeight="false" outlineLevel="0" collapsed="false">
      <c r="A8195" s="197" t="s">
        <v>15604</v>
      </c>
      <c r="B8195" s="197" t="str">
        <f aca="false">C8195&amp;D8195&amp;E8195&amp;F8195&amp;G8195&amp;H8195</f>
        <v>TUBO DE CONCRETO ARMADO, CLASSE PA-4,PARA GALERIAS DE AGUASPLUVIAIS,COM DIAMETRO DE  600MM,JUNTA DE ARGAMASSA. FORNECIMENTO</v>
      </c>
      <c r="C8195" s="197" t="s">
        <v>15595</v>
      </c>
      <c r="D8195" s="197" t="s">
        <v>15532</v>
      </c>
      <c r="E8195" s="197" t="s">
        <v>6200</v>
      </c>
      <c r="I8195" s="197" t="s">
        <v>338</v>
      </c>
      <c r="J8195" s="197" t="n">
        <v>173.4</v>
      </c>
    </row>
    <row r="8196" customFormat="false" ht="12.75" hidden="true" customHeight="false" outlineLevel="0" collapsed="false">
      <c r="A8196" s="197" t="s">
        <v>15605</v>
      </c>
      <c r="B8196" s="197" t="str">
        <f aca="false">C8196&amp;D8196&amp;E8196&amp;F8196&amp;G8196&amp;H8196</f>
        <v>TUBO DE CONCRETO ARMADO, CLASSE PA-4,PARA GALERIAS DE AGUASPLUVIAIS,COM DIAMETRO DE 700MM,JUNTA DE ARGAMASSA.FORNECIMENTO</v>
      </c>
      <c r="C8196" s="197" t="s">
        <v>15595</v>
      </c>
      <c r="D8196" s="197" t="s">
        <v>15606</v>
      </c>
      <c r="E8196" s="197" t="s">
        <v>5114</v>
      </c>
      <c r="I8196" s="197" t="s">
        <v>338</v>
      </c>
      <c r="J8196" s="197" t="n">
        <v>299</v>
      </c>
    </row>
    <row r="8197" customFormat="false" ht="12.75" hidden="true" customHeight="false" outlineLevel="0" collapsed="false">
      <c r="A8197" s="197" t="s">
        <v>15607</v>
      </c>
      <c r="B8197" s="197" t="str">
        <f aca="false">C8197&amp;D8197&amp;E8197&amp;F8197&amp;G8197&amp;H8197</f>
        <v>TUBO DE CONCRETO ARMADO, CLASSE PA-4,PARA GALERIAS DE AGUASPLUVIAIS,COM DIAMETRO DE 700MM,JUNTA DE ARGAMASSA.FORNECIMENTO</v>
      </c>
      <c r="C8197" s="197" t="s">
        <v>15595</v>
      </c>
      <c r="D8197" s="197" t="s">
        <v>15606</v>
      </c>
      <c r="E8197" s="197" t="s">
        <v>5114</v>
      </c>
      <c r="I8197" s="197" t="s">
        <v>338</v>
      </c>
      <c r="J8197" s="197" t="n">
        <v>299</v>
      </c>
    </row>
    <row r="8198" customFormat="false" ht="12.75" hidden="true" customHeight="false" outlineLevel="0" collapsed="false">
      <c r="A8198" s="197" t="s">
        <v>15608</v>
      </c>
      <c r="B8198" s="197" t="str">
        <f aca="false">C8198&amp;D8198&amp;E8198&amp;F8198&amp;G8198&amp;H8198</f>
        <v>TUBO DE CONCRETO ARMADO, CLASSE PA-4,PARA GALERIAS DE AGUASPLUVIAIS,COM DIAMETRO DE  800MM,JUNTA DE ARGAMASSA. FORNECIMENTO</v>
      </c>
      <c r="C8198" s="197" t="s">
        <v>15595</v>
      </c>
      <c r="D8198" s="197" t="s">
        <v>15538</v>
      </c>
      <c r="E8198" s="197" t="s">
        <v>6200</v>
      </c>
      <c r="I8198" s="197" t="s">
        <v>338</v>
      </c>
      <c r="J8198" s="197" t="n">
        <v>310</v>
      </c>
    </row>
    <row r="8199" customFormat="false" ht="12.75" hidden="true" customHeight="false" outlineLevel="0" collapsed="false">
      <c r="A8199" s="197" t="s">
        <v>15609</v>
      </c>
      <c r="B8199" s="197" t="str">
        <f aca="false">C8199&amp;D8199&amp;E8199&amp;F8199&amp;G8199&amp;H8199</f>
        <v>TUBO DE CONCRETO ARMADO, CLASSE PA-4,PARA GALERIAS DE AGUASPLUVIAIS,COM DIAMETRO DE  800MM,JUNTA DE ARGAMASSA. FORNECIMENTO</v>
      </c>
      <c r="C8199" s="197" t="s">
        <v>15595</v>
      </c>
      <c r="D8199" s="197" t="s">
        <v>15538</v>
      </c>
      <c r="E8199" s="197" t="s">
        <v>6200</v>
      </c>
      <c r="I8199" s="197" t="s">
        <v>338</v>
      </c>
      <c r="J8199" s="197" t="n">
        <v>310</v>
      </c>
    </row>
    <row r="8200" customFormat="false" ht="12.75" hidden="true" customHeight="false" outlineLevel="0" collapsed="false">
      <c r="A8200" s="197" t="s">
        <v>15610</v>
      </c>
      <c r="B8200" s="197" t="str">
        <f aca="false">C8200&amp;D8200&amp;E8200&amp;F8200&amp;G8200&amp;H8200</f>
        <v>TUBO DE CONCRETO ARMADO, CLASSE PA-4,PARA GALERIAS DE AGUASPLUVIAIS,COM DIAMETRO DE  900MM,JUNTA DE ARGAMASSA. FORNECIMENTO</v>
      </c>
      <c r="C8200" s="197" t="s">
        <v>15595</v>
      </c>
      <c r="D8200" s="197" t="s">
        <v>15541</v>
      </c>
      <c r="E8200" s="197" t="s">
        <v>6200</v>
      </c>
      <c r="I8200" s="197" t="s">
        <v>338</v>
      </c>
      <c r="J8200" s="197" t="n">
        <v>447</v>
      </c>
    </row>
    <row r="8201" customFormat="false" ht="12.75" hidden="true" customHeight="false" outlineLevel="0" collapsed="false">
      <c r="A8201" s="197" t="s">
        <v>15611</v>
      </c>
      <c r="B8201" s="197" t="str">
        <f aca="false">C8201&amp;D8201&amp;E8201&amp;F8201&amp;G8201&amp;H8201</f>
        <v>TUBO DE CONCRETO ARMADO, CLASSE PA-4,PARA GALERIAS DE AGUASPLUVIAIS,COM DIAMETRO DE  900MM,JUNTA DE ARGAMASSA. FORNECIMENTO</v>
      </c>
      <c r="C8201" s="197" t="s">
        <v>15595</v>
      </c>
      <c r="D8201" s="197" t="s">
        <v>15541</v>
      </c>
      <c r="E8201" s="197" t="s">
        <v>6200</v>
      </c>
      <c r="I8201" s="197" t="s">
        <v>338</v>
      </c>
      <c r="J8201" s="197" t="n">
        <v>447</v>
      </c>
    </row>
    <row r="8202" customFormat="false" ht="12.75" hidden="true" customHeight="false" outlineLevel="0" collapsed="false">
      <c r="A8202" s="197" t="s">
        <v>15612</v>
      </c>
      <c r="B8202" s="197" t="str">
        <f aca="false">C8202&amp;D8202&amp;E8202&amp;F8202&amp;G8202&amp;H8202</f>
        <v>TUBO DE CONCRETO ARMADO, CLASSE PA-4,PARA GALERIAS DE AGUASPLUVIAIS,COM DIAMETRO DE 1000MM,JUNTA DE ARGAMASSA. FORNECIMENTO</v>
      </c>
      <c r="C8202" s="197" t="s">
        <v>15595</v>
      </c>
      <c r="D8202" s="197" t="s">
        <v>15544</v>
      </c>
      <c r="E8202" s="197" t="s">
        <v>6200</v>
      </c>
      <c r="I8202" s="197" t="s">
        <v>338</v>
      </c>
      <c r="J8202" s="197" t="n">
        <v>486</v>
      </c>
    </row>
    <row r="8203" customFormat="false" ht="12.75" hidden="true" customHeight="false" outlineLevel="0" collapsed="false">
      <c r="A8203" s="197" t="s">
        <v>15613</v>
      </c>
      <c r="B8203" s="197" t="str">
        <f aca="false">C8203&amp;D8203&amp;E8203&amp;F8203&amp;G8203&amp;H8203</f>
        <v>TUBO DE CONCRETO ARMADO, CLASSE PA-4,PARA GALERIAS DE AGUASPLUVIAIS,COM DIAMETRO DE 1000MM,JUNTA DE ARGAMASSA. FORNECIMENTO</v>
      </c>
      <c r="C8203" s="197" t="s">
        <v>15595</v>
      </c>
      <c r="D8203" s="197" t="s">
        <v>15544</v>
      </c>
      <c r="E8203" s="197" t="s">
        <v>6200</v>
      </c>
      <c r="I8203" s="197" t="s">
        <v>338</v>
      </c>
      <c r="J8203" s="197" t="n">
        <v>486</v>
      </c>
    </row>
    <row r="8204" customFormat="false" ht="12.75" hidden="true" customHeight="false" outlineLevel="0" collapsed="false">
      <c r="A8204" s="197" t="s">
        <v>15614</v>
      </c>
      <c r="B8204" s="197" t="str">
        <f aca="false">C8204&amp;D8204&amp;E8204&amp;F8204&amp;G8204&amp;H8204</f>
        <v>TUBO DE CONCRETO ARMADO, CLASSE PA-4,PARA GALERIAS DE AGUASPLUVIAIS,COM DIAMETRO DE 1200MM,JUNTA DE ARGAMASSA. FORNECIMENTO</v>
      </c>
      <c r="C8204" s="197" t="s">
        <v>15595</v>
      </c>
      <c r="D8204" s="197" t="s">
        <v>15547</v>
      </c>
      <c r="E8204" s="197" t="s">
        <v>6200</v>
      </c>
      <c r="I8204" s="197" t="s">
        <v>338</v>
      </c>
      <c r="J8204" s="197" t="n">
        <v>748.6</v>
      </c>
    </row>
    <row r="8205" customFormat="false" ht="12.75" hidden="true" customHeight="false" outlineLevel="0" collapsed="false">
      <c r="A8205" s="197" t="s">
        <v>15615</v>
      </c>
      <c r="B8205" s="197" t="str">
        <f aca="false">C8205&amp;D8205&amp;E8205&amp;F8205&amp;G8205&amp;H8205</f>
        <v>TUBO DE CONCRETO ARMADO, CLASSE PA-4,PARA GALERIAS DE AGUASPLUVIAIS,COM DIAMETRO DE 1200MM,JUNTA DE ARGAMASSA. FORNECIMENTO</v>
      </c>
      <c r="C8205" s="197" t="s">
        <v>15595</v>
      </c>
      <c r="D8205" s="197" t="s">
        <v>15547</v>
      </c>
      <c r="E8205" s="197" t="s">
        <v>6200</v>
      </c>
      <c r="I8205" s="197" t="s">
        <v>338</v>
      </c>
      <c r="J8205" s="197" t="n">
        <v>748.6</v>
      </c>
    </row>
    <row r="8206" customFormat="false" ht="12.75" hidden="true" customHeight="false" outlineLevel="0" collapsed="false">
      <c r="A8206" s="197" t="s">
        <v>15616</v>
      </c>
      <c r="B8206" s="197" t="str">
        <f aca="false">C8206&amp;D8206&amp;E8206&amp;F8206&amp;G8206&amp;H8206</f>
        <v>TUBO DE CONCRETO ARMADO, CLASSE PA-4,PARA GALERIAS DE AGUASPLUVIAIS,COM DIAMETRO DE 1500MM,JUNTA DE ARGAMASSA. FORNECIMENTO</v>
      </c>
      <c r="C8206" s="197" t="s">
        <v>15595</v>
      </c>
      <c r="D8206" s="197" t="s">
        <v>15550</v>
      </c>
      <c r="E8206" s="197" t="s">
        <v>6200</v>
      </c>
      <c r="I8206" s="197" t="s">
        <v>338</v>
      </c>
      <c r="J8206" s="197" t="n">
        <v>957.5</v>
      </c>
    </row>
    <row r="8207" customFormat="false" ht="12.75" hidden="true" customHeight="false" outlineLevel="0" collapsed="false">
      <c r="A8207" s="197" t="s">
        <v>15617</v>
      </c>
      <c r="B8207" s="197" t="str">
        <f aca="false">C8207&amp;D8207&amp;E8207&amp;F8207&amp;G8207&amp;H8207</f>
        <v>TUBO DE CONCRETO ARMADO, CLASSE PA-4,PARA GALERIAS DE AGUASPLUVIAIS,COM DIAMETRO DE 1500MM,JUNTA DE ARGAMASSA. FORNECIMENTO</v>
      </c>
      <c r="C8207" s="197" t="s">
        <v>15595</v>
      </c>
      <c r="D8207" s="197" t="s">
        <v>15550</v>
      </c>
      <c r="E8207" s="197" t="s">
        <v>6200</v>
      </c>
      <c r="I8207" s="197" t="s">
        <v>338</v>
      </c>
      <c r="J8207" s="197" t="n">
        <v>957.5</v>
      </c>
    </row>
    <row r="8208" customFormat="false" ht="12.75" hidden="true" customHeight="false" outlineLevel="0" collapsed="false">
      <c r="A8208" s="197" t="s">
        <v>15618</v>
      </c>
      <c r="B8208" s="197" t="str">
        <f aca="false">C8208&amp;D8208&amp;E8208&amp;F8208&amp;G8208&amp;H8208</f>
        <v>TUBO PVC-PBA,CLASSE 15(EB-183),PARA ADUCAO E DISTRIBUICAO DE AGUAS,COM DIAMETRO NOMINAL DE 50MM, INCLUSIVE ANEL DE BORRACHA. FORNECIMENTO</v>
      </c>
      <c r="C8208" s="197" t="s">
        <v>15619</v>
      </c>
      <c r="D8208" s="197" t="s">
        <v>15620</v>
      </c>
      <c r="E8208" s="197" t="s">
        <v>15621</v>
      </c>
      <c r="I8208" s="197" t="s">
        <v>338</v>
      </c>
      <c r="J8208" s="197" t="n">
        <v>9.39</v>
      </c>
    </row>
    <row r="8209" customFormat="false" ht="12.75" hidden="true" customHeight="false" outlineLevel="0" collapsed="false">
      <c r="A8209" s="197" t="s">
        <v>15622</v>
      </c>
      <c r="B8209" s="197" t="str">
        <f aca="false">C8209&amp;D8209&amp;E8209&amp;F8209&amp;G8209&amp;H8209</f>
        <v>TUBO PVC-PBA,CLASSE 15(EB-183),PARA ADUCAO E DISTRIBUICAO DE AGUAS,COM DIAMETRO NOMINAL DE 50MM, INCLUSIVE ANEL DE BORRACHA. FORNECIMENTO</v>
      </c>
      <c r="C8209" s="197" t="s">
        <v>15619</v>
      </c>
      <c r="D8209" s="197" t="s">
        <v>15620</v>
      </c>
      <c r="E8209" s="197" t="s">
        <v>15621</v>
      </c>
      <c r="I8209" s="197" t="s">
        <v>338</v>
      </c>
      <c r="J8209" s="197" t="n">
        <v>9.39</v>
      </c>
    </row>
    <row r="8210" customFormat="false" ht="12.75" hidden="true" customHeight="false" outlineLevel="0" collapsed="false">
      <c r="A8210" s="197" t="s">
        <v>15623</v>
      </c>
      <c r="B8210" s="197" t="str">
        <f aca="false">C8210&amp;D8210&amp;E8210&amp;F8210&amp;G8210&amp;H8210</f>
        <v>TUBO PVC-PBA,CLASSE 15(EB-183),PARA ADUCAO E DISTRIBUICAO DE AGUAS,COM DIAMETRO NOMINAL DE 75MM, INCLUSIVE ANEL DE BORRACHA. FORNECIMENTO</v>
      </c>
      <c r="C8210" s="197" t="s">
        <v>15619</v>
      </c>
      <c r="D8210" s="197" t="s">
        <v>15624</v>
      </c>
      <c r="E8210" s="197" t="s">
        <v>15621</v>
      </c>
      <c r="I8210" s="197" t="s">
        <v>338</v>
      </c>
      <c r="J8210" s="197" t="n">
        <v>19.14</v>
      </c>
    </row>
    <row r="8211" customFormat="false" ht="12.75" hidden="true" customHeight="false" outlineLevel="0" collapsed="false">
      <c r="A8211" s="197" t="s">
        <v>15625</v>
      </c>
      <c r="B8211" s="197" t="str">
        <f aca="false">C8211&amp;D8211&amp;E8211&amp;F8211&amp;G8211&amp;H8211</f>
        <v>TUBO PVC-PBA,CLASSE 15(EB-183),PARA ADUCAO E DISTRIBUICAO DE AGUAS,COM DIAMETRO NOMINAL DE 75MM, INCLUSIVE ANEL DE BORRACHA. FORNECIMENTO</v>
      </c>
      <c r="C8211" s="197" t="s">
        <v>15619</v>
      </c>
      <c r="D8211" s="197" t="s">
        <v>15624</v>
      </c>
      <c r="E8211" s="197" t="s">
        <v>15621</v>
      </c>
      <c r="I8211" s="197" t="s">
        <v>338</v>
      </c>
      <c r="J8211" s="197" t="n">
        <v>19.14</v>
      </c>
    </row>
    <row r="8212" customFormat="false" ht="12.75" hidden="true" customHeight="false" outlineLevel="0" collapsed="false">
      <c r="A8212" s="197" t="s">
        <v>15626</v>
      </c>
      <c r="B8212" s="197" t="str">
        <f aca="false">C8212&amp;D8212&amp;E8212&amp;F8212&amp;G8212&amp;H8212</f>
        <v>TUBO PVC-PBA,CLASSE 15(EB-183),PARA ADUCAO E DISTRIBUICAO DE AGUAS,COM DIAMETRO NOMINAL DE 100MM,INCLUSIVE ANEL DE BORRACHA. FORNECIMENTO</v>
      </c>
      <c r="C8212" s="197" t="s">
        <v>15619</v>
      </c>
      <c r="D8212" s="197" t="s">
        <v>15627</v>
      </c>
      <c r="E8212" s="197" t="s">
        <v>15621</v>
      </c>
      <c r="I8212" s="197" t="s">
        <v>338</v>
      </c>
      <c r="J8212" s="197" t="n">
        <v>31.42</v>
      </c>
    </row>
    <row r="8213" customFormat="false" ht="12.75" hidden="true" customHeight="false" outlineLevel="0" collapsed="false">
      <c r="A8213" s="197" t="s">
        <v>15628</v>
      </c>
      <c r="B8213" s="197" t="str">
        <f aca="false">C8213&amp;D8213&amp;E8213&amp;F8213&amp;G8213&amp;H8213</f>
        <v>TUBO PVC-PBA,CLASSE 15(EB-183),PARA ADUCAO E DISTRIBUICAO DE AGUAS,COM DIAMETRO NOMINAL DE 100MM,INCLUSIVE ANEL DE BORRACHA. FORNECIMENTO</v>
      </c>
      <c r="C8213" s="197" t="s">
        <v>15619</v>
      </c>
      <c r="D8213" s="197" t="s">
        <v>15627</v>
      </c>
      <c r="E8213" s="197" t="s">
        <v>15621</v>
      </c>
      <c r="I8213" s="197" t="s">
        <v>338</v>
      </c>
      <c r="J8213" s="197" t="n">
        <v>31.42</v>
      </c>
    </row>
    <row r="8214" customFormat="false" ht="12.75" hidden="true" customHeight="false" outlineLevel="0" collapsed="false">
      <c r="A8214" s="197" t="s">
        <v>15629</v>
      </c>
      <c r="B8214" s="197" t="str">
        <f aca="false">C8214&amp;D8214&amp;E8214&amp;F8214&amp;G8214&amp;H8214</f>
        <v>TUBO PVC-PBA,CLASSE 20(EB-183),PARA ADUCAO E DISTRIBUICAO DE AGUAS,COM DIAMETRO NOMINAL DE  50MM,INCLUSIVE ANEL DE BORRACHA. FORNECIMENTO</v>
      </c>
      <c r="C8214" s="197" t="s">
        <v>15630</v>
      </c>
      <c r="D8214" s="197" t="s">
        <v>15631</v>
      </c>
      <c r="E8214" s="197" t="s">
        <v>15621</v>
      </c>
      <c r="I8214" s="197" t="s">
        <v>338</v>
      </c>
      <c r="J8214" s="197" t="n">
        <v>11.8</v>
      </c>
    </row>
    <row r="8215" customFormat="false" ht="12.75" hidden="true" customHeight="false" outlineLevel="0" collapsed="false">
      <c r="A8215" s="197" t="s">
        <v>15632</v>
      </c>
      <c r="B8215" s="197" t="str">
        <f aca="false">C8215&amp;D8215&amp;E8215&amp;F8215&amp;G8215&amp;H8215</f>
        <v>TUBO PVC-PBA,CLASSE 20(EB-183),PARA ADUCAO E DISTRIBUICAO DE AGUAS,COM DIAMETRO NOMINAL DE  50MM,INCLUSIVE ANEL DE BORRACHA. FORNECIMENTO</v>
      </c>
      <c r="C8215" s="197" t="s">
        <v>15630</v>
      </c>
      <c r="D8215" s="197" t="s">
        <v>15631</v>
      </c>
      <c r="E8215" s="197" t="s">
        <v>15621</v>
      </c>
      <c r="I8215" s="197" t="s">
        <v>338</v>
      </c>
      <c r="J8215" s="197" t="n">
        <v>11.8</v>
      </c>
    </row>
    <row r="8216" customFormat="false" ht="12.75" hidden="true" customHeight="false" outlineLevel="0" collapsed="false">
      <c r="A8216" s="197" t="s">
        <v>15633</v>
      </c>
      <c r="B8216" s="197" t="str">
        <f aca="false">C8216&amp;D8216&amp;E8216&amp;F8216&amp;G8216&amp;H8216</f>
        <v>TUBO PVC-PBA,CLASSE 20(EB-183),PARA ADUCAO E DISTRIBUICAO DE AGUAS,COM DIAMETRO NOMINAL DE  75MM,INCLUSIVE ANEL DE BORRACHA. FORNECIMENTO</v>
      </c>
      <c r="C8216" s="197" t="s">
        <v>15630</v>
      </c>
      <c r="D8216" s="197" t="s">
        <v>15634</v>
      </c>
      <c r="E8216" s="197" t="s">
        <v>15621</v>
      </c>
      <c r="I8216" s="197" t="s">
        <v>338</v>
      </c>
      <c r="J8216" s="197" t="n">
        <v>24.27</v>
      </c>
    </row>
    <row r="8217" customFormat="false" ht="12.75" hidden="true" customHeight="false" outlineLevel="0" collapsed="false">
      <c r="A8217" s="197" t="s">
        <v>15635</v>
      </c>
      <c r="B8217" s="197" t="str">
        <f aca="false">C8217&amp;D8217&amp;E8217&amp;F8217&amp;G8217&amp;H8217</f>
        <v>TUBO PVC-PBA,CLASSE 20(EB-183),PARA ADUCAO E DISTRIBUICAO DE AGUAS,COM DIAMETRO NOMINAL DE  75MM,INCLUSIVE ANEL DE BORRACHA. FORNECIMENTO</v>
      </c>
      <c r="C8217" s="197" t="s">
        <v>15630</v>
      </c>
      <c r="D8217" s="197" t="s">
        <v>15634</v>
      </c>
      <c r="E8217" s="197" t="s">
        <v>15621</v>
      </c>
      <c r="I8217" s="197" t="s">
        <v>338</v>
      </c>
      <c r="J8217" s="197" t="n">
        <v>24.27</v>
      </c>
    </row>
    <row r="8218" customFormat="false" ht="12.75" hidden="true" customHeight="false" outlineLevel="0" collapsed="false">
      <c r="A8218" s="197" t="s">
        <v>15636</v>
      </c>
      <c r="B8218" s="197" t="str">
        <f aca="false">C8218&amp;D8218&amp;E8218&amp;F8218&amp;G8218&amp;H8218</f>
        <v>TUBO PVC-PBA,CLASSE 20(EB-183),PARA ADUCAO E DISTRIBUICAO DE AGUAS,COM DIAMETRO NOMINAL DE 100MM,INCLUSIVE ANEL DE BORRACHA, FORNECIMENTO</v>
      </c>
      <c r="C8218" s="197" t="s">
        <v>15630</v>
      </c>
      <c r="D8218" s="197" t="s">
        <v>15627</v>
      </c>
      <c r="E8218" s="197" t="s">
        <v>15637</v>
      </c>
      <c r="I8218" s="197" t="s">
        <v>338</v>
      </c>
      <c r="J8218" s="197" t="n">
        <v>39.57</v>
      </c>
    </row>
    <row r="8219" customFormat="false" ht="12.75" hidden="true" customHeight="false" outlineLevel="0" collapsed="false">
      <c r="A8219" s="197" t="s">
        <v>15638</v>
      </c>
      <c r="B8219" s="197" t="str">
        <f aca="false">C8219&amp;D8219&amp;E8219&amp;F8219&amp;G8219&amp;H8219</f>
        <v>TUBO PVC-PBA,CLASSE 20(EB-183),PARA ADUCAO E DISTRIBUICAO DE AGUAS,COM DIAMETRO NOMINAL DE 100MM,INCLUSIVE ANEL DE BORRACHA, FORNECIMENTO</v>
      </c>
      <c r="C8219" s="197" t="s">
        <v>15630</v>
      </c>
      <c r="D8219" s="197" t="s">
        <v>15627</v>
      </c>
      <c r="E8219" s="197" t="s">
        <v>15637</v>
      </c>
      <c r="I8219" s="197" t="s">
        <v>338</v>
      </c>
      <c r="J8219" s="197" t="n">
        <v>39.57</v>
      </c>
    </row>
    <row r="8220" customFormat="false" ht="12.75" hidden="true" customHeight="false" outlineLevel="0" collapsed="false">
      <c r="A8220" s="197" t="s">
        <v>15639</v>
      </c>
      <c r="B8220" s="197" t="str">
        <f aca="false">C8220&amp;D8220&amp;E8220&amp;F8220&amp;G8220&amp;H8220</f>
        <v>ADAPTADOR PVC-PBA (NBR 10351), PB, RQ X PBA COM DIAMETRONOMINAL DE 50MM, INCLUSIVE ANEL DE BORRACHA. FORNECIMENTO</v>
      </c>
      <c r="C8220" s="197" t="s">
        <v>15640</v>
      </c>
      <c r="D8220" s="197" t="s">
        <v>15641</v>
      </c>
      <c r="I8220" s="197" t="s">
        <v>30</v>
      </c>
      <c r="J8220" s="197" t="n">
        <v>15.2</v>
      </c>
    </row>
    <row r="8221" customFormat="false" ht="12.75" hidden="true" customHeight="false" outlineLevel="0" collapsed="false">
      <c r="A8221" s="197" t="s">
        <v>15642</v>
      </c>
      <c r="B8221" s="197" t="str">
        <f aca="false">C8221&amp;D8221&amp;E8221&amp;F8221&amp;G8221&amp;H8221</f>
        <v>ADAPTADOR PVC-PBA (NBR 10351), PB, RQ X PBA COM DIAMETRONOMINAL DE 50MM, INCLUSIVE ANEL DE BORRACHA. FORNECIMENTO</v>
      </c>
      <c r="C8221" s="197" t="s">
        <v>15640</v>
      </c>
      <c r="D8221" s="197" t="s">
        <v>15641</v>
      </c>
      <c r="I8221" s="197" t="s">
        <v>30</v>
      </c>
      <c r="J8221" s="197" t="n">
        <v>15.2</v>
      </c>
    </row>
    <row r="8222" customFormat="false" ht="12.75" hidden="true" customHeight="false" outlineLevel="0" collapsed="false">
      <c r="A8222" s="197" t="s">
        <v>15643</v>
      </c>
      <c r="B8222" s="197" t="str">
        <f aca="false">C8222&amp;D8222&amp;E8222&amp;F8222&amp;G8222&amp;H8222</f>
        <v>ADAPTADOR PVC-PBA (NBR 10351),PB,RQ X PBA COM DIAMETRO NOMINAL DE 75MM,INCLUSIVE ANEL DE BORRACHA.FORNECIMENTO</v>
      </c>
      <c r="C8222" s="197" t="s">
        <v>15644</v>
      </c>
      <c r="D8222" s="197" t="s">
        <v>15645</v>
      </c>
      <c r="I8222" s="197" t="s">
        <v>30</v>
      </c>
      <c r="J8222" s="197" t="n">
        <v>32.54</v>
      </c>
    </row>
    <row r="8223" customFormat="false" ht="12.75" hidden="true" customHeight="false" outlineLevel="0" collapsed="false">
      <c r="A8223" s="197" t="s">
        <v>15646</v>
      </c>
      <c r="B8223" s="197" t="str">
        <f aca="false">C8223&amp;D8223&amp;E8223&amp;F8223&amp;G8223&amp;H8223</f>
        <v>ADAPTADOR PVC-PBA (NBR 10351),PB,RQ X PBA COM DIAMETRO NOMINAL DE 75MM,INCLUSIVE ANEL DE BORRACHA.FORNECIMENTO</v>
      </c>
      <c r="C8223" s="197" t="s">
        <v>15644</v>
      </c>
      <c r="D8223" s="197" t="s">
        <v>15645</v>
      </c>
      <c r="I8223" s="197" t="s">
        <v>30</v>
      </c>
      <c r="J8223" s="197" t="n">
        <v>32.54</v>
      </c>
    </row>
    <row r="8224" customFormat="false" ht="12.75" hidden="true" customHeight="false" outlineLevel="0" collapsed="false">
      <c r="A8224" s="197" t="s">
        <v>15647</v>
      </c>
      <c r="B8224" s="197" t="str">
        <f aca="false">C8224&amp;D8224&amp;E8224&amp;F8224&amp;G8224&amp;H8224</f>
        <v>ADAPTADOR PVC-PBA (NBR 10351),PB,RQ X PBA COM DIAMETRO NOMINAL DE 100MM,INCLUSIVE ANEL DE BORRACHA.FORNECIMENTO</v>
      </c>
      <c r="C8224" s="197" t="s">
        <v>15644</v>
      </c>
      <c r="D8224" s="197" t="s">
        <v>15648</v>
      </c>
      <c r="I8224" s="197" t="s">
        <v>30</v>
      </c>
      <c r="J8224" s="197" t="n">
        <v>45.91</v>
      </c>
    </row>
    <row r="8225" customFormat="false" ht="12.75" hidden="true" customHeight="false" outlineLevel="0" collapsed="false">
      <c r="A8225" s="197" t="s">
        <v>15649</v>
      </c>
      <c r="B8225" s="197" t="str">
        <f aca="false">C8225&amp;D8225&amp;E8225&amp;F8225&amp;G8225&amp;H8225</f>
        <v>ADAPTADOR PVC-PBA (NBR 10351),PB,RQ X PBA COM DIAMETRO NOMINAL DE 100MM,INCLUSIVE ANEL DE BORRACHA.FORNECIMENTO</v>
      </c>
      <c r="C8225" s="197" t="s">
        <v>15644</v>
      </c>
      <c r="D8225" s="197" t="s">
        <v>15648</v>
      </c>
      <c r="I8225" s="197" t="s">
        <v>30</v>
      </c>
      <c r="J8225" s="197" t="n">
        <v>45.91</v>
      </c>
    </row>
    <row r="8226" customFormat="false" ht="12.75" hidden="true" customHeight="false" outlineLevel="0" collapsed="false">
      <c r="A8226" s="197" t="s">
        <v>15650</v>
      </c>
      <c r="B8226" s="197" t="str">
        <f aca="false">C8226&amp;D8226&amp;E8226&amp;F8226&amp;G8226&amp;H8226</f>
        <v>ADAPTADOR PVC-PBA (NBR 10351),PP,RQ X PBA COM DIAMETRO NOMINAL DE 50MM. FORNECIMENTO</v>
      </c>
      <c r="C8226" s="197" t="s">
        <v>15651</v>
      </c>
      <c r="D8226" s="197" t="s">
        <v>15652</v>
      </c>
      <c r="I8226" s="197" t="s">
        <v>30</v>
      </c>
      <c r="J8226" s="197" t="n">
        <v>8.84</v>
      </c>
    </row>
    <row r="8227" customFormat="false" ht="12.75" hidden="true" customHeight="false" outlineLevel="0" collapsed="false">
      <c r="A8227" s="197" t="s">
        <v>15653</v>
      </c>
      <c r="B8227" s="197" t="str">
        <f aca="false">C8227&amp;D8227&amp;E8227&amp;F8227&amp;G8227&amp;H8227</f>
        <v>ADAPTADOR PVC-PBA (NBR 10351),PP,RQ X PBA COM DIAMETRO NOMINAL DE 50MM. FORNECIMENTO</v>
      </c>
      <c r="C8227" s="197" t="s">
        <v>15651</v>
      </c>
      <c r="D8227" s="197" t="s">
        <v>15652</v>
      </c>
      <c r="I8227" s="197" t="s">
        <v>30</v>
      </c>
      <c r="J8227" s="197" t="n">
        <v>8.84</v>
      </c>
    </row>
    <row r="8228" customFormat="false" ht="12.75" hidden="true" customHeight="false" outlineLevel="0" collapsed="false">
      <c r="A8228" s="197" t="s">
        <v>15654</v>
      </c>
      <c r="B8228" s="197" t="str">
        <f aca="false">C8228&amp;D8228&amp;E8228&amp;F8228&amp;G8228&amp;H8228</f>
        <v>ADAPTADOR PVC-PBA (NBR 10351),PP,RQ X PBA COM DIAMETRO NOMINAL DE 75MM. FORNECIMENTO</v>
      </c>
      <c r="C8228" s="197" t="s">
        <v>15651</v>
      </c>
      <c r="D8228" s="197" t="s">
        <v>15655</v>
      </c>
      <c r="I8228" s="197" t="s">
        <v>30</v>
      </c>
      <c r="J8228" s="197" t="n">
        <v>6.41</v>
      </c>
    </row>
    <row r="8229" customFormat="false" ht="12.75" hidden="true" customHeight="false" outlineLevel="0" collapsed="false">
      <c r="A8229" s="197" t="s">
        <v>15656</v>
      </c>
      <c r="B8229" s="197" t="str">
        <f aca="false">C8229&amp;D8229&amp;E8229&amp;F8229&amp;G8229&amp;H8229</f>
        <v>ADAPTADOR PVC-PBA (NBR 10351),PP,RQ X PBA COM DIAMETRO NOMINAL DE 75MM. FORNECIMENTO</v>
      </c>
      <c r="C8229" s="197" t="s">
        <v>15651</v>
      </c>
      <c r="D8229" s="197" t="s">
        <v>15655</v>
      </c>
      <c r="I8229" s="197" t="s">
        <v>30</v>
      </c>
      <c r="J8229" s="197" t="n">
        <v>6.41</v>
      </c>
    </row>
    <row r="8230" customFormat="false" ht="12.75" hidden="true" customHeight="false" outlineLevel="0" collapsed="false">
      <c r="A8230" s="197" t="s">
        <v>15657</v>
      </c>
      <c r="B8230" s="197" t="str">
        <f aca="false">C8230&amp;D8230&amp;E8230&amp;F8230&amp;G8230&amp;H8230</f>
        <v>CAP PVC-PBA (NBR 10351),COM DIAMETRO NOMINAL DE 50MM,INCLUSIVE ANEL DE BORRACHA. FORNECIMENTO</v>
      </c>
      <c r="C8230" s="197" t="s">
        <v>15658</v>
      </c>
      <c r="D8230" s="197" t="s">
        <v>15659</v>
      </c>
      <c r="I8230" s="197" t="s">
        <v>30</v>
      </c>
      <c r="J8230" s="197" t="n">
        <v>4.94</v>
      </c>
    </row>
    <row r="8231" customFormat="false" ht="12.75" hidden="true" customHeight="false" outlineLevel="0" collapsed="false">
      <c r="A8231" s="197" t="s">
        <v>15660</v>
      </c>
      <c r="B8231" s="197" t="str">
        <f aca="false">C8231&amp;D8231&amp;E8231&amp;F8231&amp;G8231&amp;H8231</f>
        <v>CAP PVC-PBA (NBR 10351),COM DIAMETRO NOMINAL DE 50MM,INCLUSIVE ANEL DE BORRACHA. FORNECIMENTO</v>
      </c>
      <c r="C8231" s="197" t="s">
        <v>15658</v>
      </c>
      <c r="D8231" s="197" t="s">
        <v>15659</v>
      </c>
      <c r="I8231" s="197" t="s">
        <v>30</v>
      </c>
      <c r="J8231" s="197" t="n">
        <v>4.94</v>
      </c>
    </row>
    <row r="8232" customFormat="false" ht="12.75" hidden="true" customHeight="false" outlineLevel="0" collapsed="false">
      <c r="A8232" s="197" t="s">
        <v>15661</v>
      </c>
      <c r="B8232" s="197" t="str">
        <f aca="false">C8232&amp;D8232&amp;E8232&amp;F8232&amp;G8232&amp;H8232</f>
        <v>CAP PVC-PBA (NBR 10351),COM DIAMETRO NOMINAL DE 75MM,INCLUSIVE ANEL DE BORRACHA.FORNECIMENTO</v>
      </c>
      <c r="C8232" s="197" t="s">
        <v>15662</v>
      </c>
      <c r="D8232" s="197" t="s">
        <v>15663</v>
      </c>
      <c r="I8232" s="197" t="s">
        <v>30</v>
      </c>
      <c r="J8232" s="197" t="n">
        <v>10.96</v>
      </c>
    </row>
    <row r="8233" customFormat="false" ht="12.75" hidden="true" customHeight="false" outlineLevel="0" collapsed="false">
      <c r="A8233" s="197" t="s">
        <v>15664</v>
      </c>
      <c r="B8233" s="197" t="str">
        <f aca="false">C8233&amp;D8233&amp;E8233&amp;F8233&amp;G8233&amp;H8233</f>
        <v>CAP PVC-PBA (NBR 10351),COM DIAMETRO NOMINAL DE 75MM,INCLUSIVE ANEL DE BORRACHA.FORNECIMENTO</v>
      </c>
      <c r="C8233" s="197" t="s">
        <v>15662</v>
      </c>
      <c r="D8233" s="197" t="s">
        <v>15663</v>
      </c>
      <c r="I8233" s="197" t="s">
        <v>30</v>
      </c>
      <c r="J8233" s="197" t="n">
        <v>10.96</v>
      </c>
    </row>
    <row r="8234" customFormat="false" ht="12.75" hidden="true" customHeight="false" outlineLevel="0" collapsed="false">
      <c r="A8234" s="197" t="s">
        <v>15665</v>
      </c>
      <c r="B8234" s="197" t="str">
        <f aca="false">C8234&amp;D8234&amp;E8234&amp;F8234&amp;G8234&amp;H8234</f>
        <v>CAP PVC-PBA (NBR 10351),COM DIAMETRO NOMINAL DE 100MM,INCLUSIVE ANEL DE BORRACHA.FORNECIMENTO</v>
      </c>
      <c r="C8234" s="197" t="s">
        <v>15666</v>
      </c>
      <c r="D8234" s="197" t="s">
        <v>15667</v>
      </c>
      <c r="I8234" s="197" t="s">
        <v>30</v>
      </c>
      <c r="J8234" s="197" t="n">
        <v>20.46</v>
      </c>
    </row>
    <row r="8235" customFormat="false" ht="12.75" hidden="true" customHeight="false" outlineLevel="0" collapsed="false">
      <c r="A8235" s="197" t="s">
        <v>15668</v>
      </c>
      <c r="B8235" s="197" t="str">
        <f aca="false">C8235&amp;D8235&amp;E8235&amp;F8235&amp;G8235&amp;H8235</f>
        <v>CAP PVC-PBA (NBR 10351),COM DIAMETRO NOMINAL DE 100MM,INCLUSIVE ANEL DE BORRACHA.FORNECIMENTO</v>
      </c>
      <c r="C8235" s="197" t="s">
        <v>15666</v>
      </c>
      <c r="D8235" s="197" t="s">
        <v>15667</v>
      </c>
      <c r="I8235" s="197" t="s">
        <v>30</v>
      </c>
      <c r="J8235" s="197" t="n">
        <v>20.46</v>
      </c>
    </row>
    <row r="8236" customFormat="false" ht="12.75" hidden="true" customHeight="false" outlineLevel="0" collapsed="false">
      <c r="A8236" s="197" t="s">
        <v>15669</v>
      </c>
      <c r="B8236" s="197" t="str">
        <f aca="false">C8236&amp;D8236&amp;E8236&amp;F8236&amp;G8236&amp;H8236</f>
        <v>CRUZETA PVC-PBA (NBR 10351),BBBB COM DIAMETROS NOMINAIS DE50MMX50MM,INCLUSIVE ANEIS DE BORRACHA.FORNECIMENTO</v>
      </c>
      <c r="C8236" s="197" t="s">
        <v>15670</v>
      </c>
      <c r="D8236" s="197" t="s">
        <v>15671</v>
      </c>
      <c r="I8236" s="197" t="s">
        <v>30</v>
      </c>
      <c r="J8236" s="197" t="n">
        <v>14.68</v>
      </c>
    </row>
    <row r="8237" customFormat="false" ht="12.75" hidden="true" customHeight="false" outlineLevel="0" collapsed="false">
      <c r="A8237" s="197" t="s">
        <v>15672</v>
      </c>
      <c r="B8237" s="197" t="str">
        <f aca="false">C8237&amp;D8237&amp;E8237&amp;F8237&amp;G8237&amp;H8237</f>
        <v>CRUZETA PVC-PBA (NBR 10351),BBBB COM DIAMETROS NOMINAIS DE50MMX50MM,INCLUSIVE ANEIS DE BORRACHA.FORNECIMENTO</v>
      </c>
      <c r="C8237" s="197" t="s">
        <v>15670</v>
      </c>
      <c r="D8237" s="197" t="s">
        <v>15671</v>
      </c>
      <c r="I8237" s="197" t="s">
        <v>30</v>
      </c>
      <c r="J8237" s="197" t="n">
        <v>14.68</v>
      </c>
    </row>
    <row r="8238" customFormat="false" ht="12.75" hidden="true" customHeight="false" outlineLevel="0" collapsed="false">
      <c r="A8238" s="197" t="s">
        <v>15673</v>
      </c>
      <c r="B8238" s="197" t="str">
        <f aca="false">C8238&amp;D8238&amp;E8238&amp;F8238&amp;G8238&amp;H8238</f>
        <v>CRUZETA PVC-PBA (NBR 10351),BBBB COM DIAMETROS NOMINAIS DE75MMX50MM,INCLUSIVE ANEIS DE BORRACHA. FORNECIMENTO</v>
      </c>
      <c r="C8238" s="197" t="s">
        <v>15670</v>
      </c>
      <c r="D8238" s="197" t="s">
        <v>15674</v>
      </c>
      <c r="I8238" s="197" t="s">
        <v>30</v>
      </c>
      <c r="J8238" s="197" t="n">
        <v>33.65</v>
      </c>
    </row>
    <row r="8239" customFormat="false" ht="12.75" hidden="true" customHeight="false" outlineLevel="0" collapsed="false">
      <c r="A8239" s="197" t="s">
        <v>15675</v>
      </c>
      <c r="B8239" s="197" t="str">
        <f aca="false">C8239&amp;D8239&amp;E8239&amp;F8239&amp;G8239&amp;H8239</f>
        <v>CRUZETA PVC-PBA (NBR 10351),BBBB COM DIAMETROS NOMINAIS DE75MMX50MM,INCLUSIVE ANEIS DE BORRACHA. FORNECIMENTO</v>
      </c>
      <c r="C8239" s="197" t="s">
        <v>15670</v>
      </c>
      <c r="D8239" s="197" t="s">
        <v>15674</v>
      </c>
      <c r="I8239" s="197" t="s">
        <v>30</v>
      </c>
      <c r="J8239" s="197" t="n">
        <v>33.65</v>
      </c>
    </row>
    <row r="8240" customFormat="false" ht="12.75" hidden="true" customHeight="false" outlineLevel="0" collapsed="false">
      <c r="A8240" s="197" t="s">
        <v>15676</v>
      </c>
      <c r="B8240" s="197" t="str">
        <f aca="false">C8240&amp;D8240&amp;E8240&amp;F8240&amp;G8240&amp;H8240</f>
        <v>CRUZETA PVC-PBA (NBR 10351),BBBB COM DIAMETROS NOMINAIS DE75MMX75MM,INCLUSIVE ANEIS DE BORRACHA.FORNECIMENTO</v>
      </c>
      <c r="C8240" s="197" t="s">
        <v>15670</v>
      </c>
      <c r="D8240" s="197" t="s">
        <v>15677</v>
      </c>
      <c r="I8240" s="197" t="s">
        <v>30</v>
      </c>
      <c r="J8240" s="197" t="n">
        <v>32.78</v>
      </c>
    </row>
    <row r="8241" customFormat="false" ht="12.75" hidden="true" customHeight="false" outlineLevel="0" collapsed="false">
      <c r="A8241" s="197" t="s">
        <v>15678</v>
      </c>
      <c r="B8241" s="197" t="str">
        <f aca="false">C8241&amp;D8241&amp;E8241&amp;F8241&amp;G8241&amp;H8241</f>
        <v>CRUZETA PVC-PBA (NBR 10351),BBBB COM DIAMETROS NOMINAIS DE75MMX75MM,INCLUSIVE ANEIS DE BORRACHA.FORNECIMENTO</v>
      </c>
      <c r="C8241" s="197" t="s">
        <v>15670</v>
      </c>
      <c r="D8241" s="197" t="s">
        <v>15677</v>
      </c>
      <c r="I8241" s="197" t="s">
        <v>30</v>
      </c>
      <c r="J8241" s="197" t="n">
        <v>32.78</v>
      </c>
    </row>
    <row r="8242" customFormat="false" ht="12.75" hidden="true" customHeight="false" outlineLevel="0" collapsed="false">
      <c r="A8242" s="197" t="s">
        <v>15679</v>
      </c>
      <c r="B8242" s="197" t="str">
        <f aca="false">C8242&amp;D8242&amp;E8242&amp;F8242&amp;G8242&amp;H8242</f>
        <v>CRUZETA PVC-PBA (NBR 10351),BBBB COM DIAMETROS NOMINAIS DE100MMX100MM, INCLUSIVE ANEIS DE BORRACHA. FORNECIMENTO</v>
      </c>
      <c r="C8242" s="197" t="s">
        <v>15670</v>
      </c>
      <c r="D8242" s="197" t="s">
        <v>15680</v>
      </c>
      <c r="I8242" s="197" t="s">
        <v>30</v>
      </c>
      <c r="J8242" s="197" t="n">
        <v>95.51</v>
      </c>
    </row>
    <row r="8243" customFormat="false" ht="12.75" hidden="true" customHeight="false" outlineLevel="0" collapsed="false">
      <c r="A8243" s="197" t="s">
        <v>15681</v>
      </c>
      <c r="B8243" s="197" t="str">
        <f aca="false">C8243&amp;D8243&amp;E8243&amp;F8243&amp;G8243&amp;H8243</f>
        <v>CRUZETA PVC-PBA (NBR 10351),BBBB COM DIAMETROS NOMINAIS DE100MMX100MM, INCLUSIVE ANEIS DE BORRACHA. FORNECIMENTO</v>
      </c>
      <c r="C8243" s="197" t="s">
        <v>15670</v>
      </c>
      <c r="D8243" s="197" t="s">
        <v>15680</v>
      </c>
      <c r="I8243" s="197" t="s">
        <v>30</v>
      </c>
      <c r="J8243" s="197" t="n">
        <v>95.51</v>
      </c>
    </row>
    <row r="8244" customFormat="false" ht="12.75" hidden="true" customHeight="false" outlineLevel="0" collapsed="false">
      <c r="A8244" s="197" t="s">
        <v>15682</v>
      </c>
      <c r="B8244" s="197" t="str">
        <f aca="false">C8244&amp;D8244&amp;E8244&amp;F8244&amp;G8244&amp;H8244</f>
        <v>CURVA PVC-PBA (NBR 10351),DE 22°30`,PB,C/DIAMETRO NOMINAL DE 50MM,INCLUSIVE ANEL DE BORRACHA.FORNECIMENTO</v>
      </c>
      <c r="C8244" s="197" t="s">
        <v>15683</v>
      </c>
      <c r="D8244" s="197" t="s">
        <v>15684</v>
      </c>
      <c r="I8244" s="197" t="s">
        <v>30</v>
      </c>
      <c r="J8244" s="197" t="n">
        <v>12.09</v>
      </c>
    </row>
    <row r="8245" customFormat="false" ht="12.75" hidden="true" customHeight="false" outlineLevel="0" collapsed="false">
      <c r="A8245" s="197" t="s">
        <v>15685</v>
      </c>
      <c r="B8245" s="197" t="str">
        <f aca="false">C8245&amp;D8245&amp;E8245&amp;F8245&amp;G8245&amp;H8245</f>
        <v>CURVA PVC-PBA (NBR 10351),DE 22°30`,PB,C/DIAMETRO NOMINAL DE 50MM,INCLUSIVE ANEL DE BORRACHA.FORNECIMENTO</v>
      </c>
      <c r="C8245" s="197" t="s">
        <v>15683</v>
      </c>
      <c r="D8245" s="197" t="s">
        <v>15684</v>
      </c>
      <c r="I8245" s="197" t="s">
        <v>30</v>
      </c>
      <c r="J8245" s="197" t="n">
        <v>12.09</v>
      </c>
    </row>
    <row r="8246" customFormat="false" ht="12.75" hidden="true" customHeight="false" outlineLevel="0" collapsed="false">
      <c r="A8246" s="197" t="s">
        <v>15686</v>
      </c>
      <c r="B8246" s="197" t="str">
        <f aca="false">C8246&amp;D8246&amp;E8246&amp;F8246&amp;G8246&amp;H8246</f>
        <v>CURVA PVC-PBA (NBR 10351),DE 22°30`,PB,C/DIAMETRO NOMINAL DE 75MM,INCLUSIVE ANEL DE BORRACHA.FORNECIMENTO</v>
      </c>
      <c r="C8246" s="197" t="s">
        <v>15683</v>
      </c>
      <c r="D8246" s="197" t="s">
        <v>15687</v>
      </c>
      <c r="I8246" s="197" t="s">
        <v>30</v>
      </c>
      <c r="J8246" s="197" t="n">
        <v>28.17</v>
      </c>
    </row>
    <row r="8247" customFormat="false" ht="12.75" hidden="true" customHeight="false" outlineLevel="0" collapsed="false">
      <c r="A8247" s="197" t="s">
        <v>15688</v>
      </c>
      <c r="B8247" s="197" t="str">
        <f aca="false">C8247&amp;D8247&amp;E8247&amp;F8247&amp;G8247&amp;H8247</f>
        <v>CURVA PVC-PBA (NBR 10351),DE 22°30`,PB,C/DIAMETRO NOMINAL DE 75MM,INCLUSIVE ANEL DE BORRACHA.FORNECIMENTO</v>
      </c>
      <c r="C8247" s="197" t="s">
        <v>15683</v>
      </c>
      <c r="D8247" s="197" t="s">
        <v>15687</v>
      </c>
      <c r="I8247" s="197" t="s">
        <v>30</v>
      </c>
      <c r="J8247" s="197" t="n">
        <v>28.17</v>
      </c>
    </row>
    <row r="8248" customFormat="false" ht="12.75" hidden="true" customHeight="false" outlineLevel="0" collapsed="false">
      <c r="A8248" s="197" t="s">
        <v>15689</v>
      </c>
      <c r="B8248" s="197" t="str">
        <f aca="false">C8248&amp;D8248&amp;E8248&amp;F8248&amp;G8248&amp;H8248</f>
        <v>CURVA PVC-PBA (NBR 10351),DE 22°30`,PB,C/DIAMETRO NOMINAL DE 100MM,INCLUSIVE ANEL DE BORRACHA.FORNECIMENTO</v>
      </c>
      <c r="C8248" s="197" t="s">
        <v>15683</v>
      </c>
      <c r="D8248" s="197" t="s">
        <v>15690</v>
      </c>
      <c r="I8248" s="197" t="s">
        <v>30</v>
      </c>
      <c r="J8248" s="197" t="n">
        <v>49.25</v>
      </c>
    </row>
    <row r="8249" customFormat="false" ht="12.75" hidden="true" customHeight="false" outlineLevel="0" collapsed="false">
      <c r="A8249" s="197" t="s">
        <v>15691</v>
      </c>
      <c r="B8249" s="197" t="str">
        <f aca="false">C8249&amp;D8249&amp;E8249&amp;F8249&amp;G8249&amp;H8249</f>
        <v>CURVA PVC-PBA (NBR 10351),DE 22°30`,PB,C/DIAMETRO NOMINAL DE 100MM,INCLUSIVE ANEL DE BORRACHA.FORNECIMENTO</v>
      </c>
      <c r="C8249" s="197" t="s">
        <v>15683</v>
      </c>
      <c r="D8249" s="197" t="s">
        <v>15690</v>
      </c>
      <c r="I8249" s="197" t="s">
        <v>30</v>
      </c>
      <c r="J8249" s="197" t="n">
        <v>49.25</v>
      </c>
    </row>
    <row r="8250" customFormat="false" ht="12.75" hidden="true" customHeight="false" outlineLevel="0" collapsed="false">
      <c r="A8250" s="197" t="s">
        <v>15692</v>
      </c>
      <c r="B8250" s="197" t="str">
        <f aca="false">C8250&amp;D8250&amp;E8250&amp;F8250&amp;G8250&amp;H8250</f>
        <v>CURVA PVC-PBA (NBR 10351), DE 45°, PB, COM DIAMETRO NOMINALDE 50MM,INCLUSIVE ANEL DE BORRACHA.FORNECIMENTO</v>
      </c>
      <c r="C8250" s="197" t="s">
        <v>15693</v>
      </c>
      <c r="D8250" s="197" t="s">
        <v>15694</v>
      </c>
      <c r="I8250" s="197" t="s">
        <v>30</v>
      </c>
      <c r="J8250" s="197" t="n">
        <v>12.55</v>
      </c>
    </row>
    <row r="8251" customFormat="false" ht="12.75" hidden="true" customHeight="false" outlineLevel="0" collapsed="false">
      <c r="A8251" s="197" t="s">
        <v>15695</v>
      </c>
      <c r="B8251" s="197" t="str">
        <f aca="false">C8251&amp;D8251&amp;E8251&amp;F8251&amp;G8251&amp;H8251</f>
        <v>CURVA PVC-PBA (NBR 10351), DE 45°, PB, COM DIAMETRO NOMINALDE 50MM,INCLUSIVE ANEL DE BORRACHA.FORNECIMENTO</v>
      </c>
      <c r="C8251" s="197" t="s">
        <v>15693</v>
      </c>
      <c r="D8251" s="197" t="s">
        <v>15694</v>
      </c>
      <c r="I8251" s="197" t="s">
        <v>30</v>
      </c>
      <c r="J8251" s="197" t="n">
        <v>12.55</v>
      </c>
    </row>
    <row r="8252" customFormat="false" ht="12.75" hidden="true" customHeight="false" outlineLevel="0" collapsed="false">
      <c r="A8252" s="197" t="s">
        <v>15696</v>
      </c>
      <c r="B8252" s="197" t="str">
        <f aca="false">C8252&amp;D8252&amp;E8252&amp;F8252&amp;G8252&amp;H8252</f>
        <v>CURVA PVC-PBA (NBR 10351), DE 45°, PB, COM DIAMETRO NOMINALDE 75MM, INCLUSIVE ANEL DE BORRACHA. FORNECIMENTO</v>
      </c>
      <c r="C8252" s="197" t="s">
        <v>15693</v>
      </c>
      <c r="D8252" s="197" t="s">
        <v>15697</v>
      </c>
      <c r="I8252" s="197" t="s">
        <v>30</v>
      </c>
      <c r="J8252" s="197" t="n">
        <v>28.41</v>
      </c>
    </row>
    <row r="8253" customFormat="false" ht="12.75" hidden="true" customHeight="false" outlineLevel="0" collapsed="false">
      <c r="A8253" s="197" t="s">
        <v>15698</v>
      </c>
      <c r="B8253" s="197" t="str">
        <f aca="false">C8253&amp;D8253&amp;E8253&amp;F8253&amp;G8253&amp;H8253</f>
        <v>CURVA PVC-PBA (NBR 10351), DE 45°, PB, COM DIAMETRO NOMINALDE 75MM, INCLUSIVE ANEL DE BORRACHA. FORNECIMENTO</v>
      </c>
      <c r="C8253" s="197" t="s">
        <v>15693</v>
      </c>
      <c r="D8253" s="197" t="s">
        <v>15697</v>
      </c>
      <c r="I8253" s="197" t="s">
        <v>30</v>
      </c>
      <c r="J8253" s="197" t="n">
        <v>28.41</v>
      </c>
    </row>
    <row r="8254" customFormat="false" ht="12.75" hidden="true" customHeight="false" outlineLevel="0" collapsed="false">
      <c r="A8254" s="197" t="s">
        <v>15699</v>
      </c>
      <c r="B8254" s="197" t="str">
        <f aca="false">C8254&amp;D8254&amp;E8254&amp;F8254&amp;G8254&amp;H8254</f>
        <v>CURVA PVC-PBA (NBR 10351), DE 45°, PB, COM DIAMETRO NOMINALDE 100MM, INCLUSIVE ANEL DE BORRACHA. FORNECIMENTO</v>
      </c>
      <c r="C8254" s="197" t="s">
        <v>15693</v>
      </c>
      <c r="D8254" s="197" t="s">
        <v>15700</v>
      </c>
      <c r="I8254" s="197" t="s">
        <v>30</v>
      </c>
      <c r="J8254" s="197" t="n">
        <v>42.81</v>
      </c>
    </row>
    <row r="8255" customFormat="false" ht="12.75" hidden="true" customHeight="false" outlineLevel="0" collapsed="false">
      <c r="A8255" s="197" t="s">
        <v>15701</v>
      </c>
      <c r="B8255" s="197" t="str">
        <f aca="false">C8255&amp;D8255&amp;E8255&amp;F8255&amp;G8255&amp;H8255</f>
        <v>CURVA PVC-PBA (NBR 10351), DE 45°, PB, COM DIAMETRO NOMINALDE 100MM, INCLUSIVE ANEL DE BORRACHA. FORNECIMENTO</v>
      </c>
      <c r="C8255" s="197" t="s">
        <v>15693</v>
      </c>
      <c r="D8255" s="197" t="s">
        <v>15700</v>
      </c>
      <c r="I8255" s="197" t="s">
        <v>30</v>
      </c>
      <c r="J8255" s="197" t="n">
        <v>42.81</v>
      </c>
    </row>
    <row r="8256" customFormat="false" ht="12.75" hidden="true" customHeight="false" outlineLevel="0" collapsed="false">
      <c r="A8256" s="197" t="s">
        <v>15702</v>
      </c>
      <c r="B8256" s="197" t="str">
        <f aca="false">C8256&amp;D8256&amp;E8256&amp;F8256&amp;G8256&amp;H8256</f>
        <v>CURVA PVC-PBA (NBR 10351), DE 90°, PB, COM DIAMETRO NOMINALDE 50MM, INCLUSIVE ANEL DE BORRACHA. FORNECIMENTO</v>
      </c>
      <c r="C8256" s="197" t="s">
        <v>15703</v>
      </c>
      <c r="D8256" s="197" t="s">
        <v>15704</v>
      </c>
      <c r="I8256" s="197" t="s">
        <v>30</v>
      </c>
      <c r="J8256" s="197" t="n">
        <v>17.25</v>
      </c>
    </row>
    <row r="8257" customFormat="false" ht="12.75" hidden="true" customHeight="false" outlineLevel="0" collapsed="false">
      <c r="A8257" s="197" t="s">
        <v>15705</v>
      </c>
      <c r="B8257" s="197" t="str">
        <f aca="false">C8257&amp;D8257&amp;E8257&amp;F8257&amp;G8257&amp;H8257</f>
        <v>CURVA PVC-PBA (NBR 10351), DE 90°, PB, COM DIAMETRO NOMINALDE 50MM, INCLUSIVE ANEL DE BORRACHA. FORNECIMENTO</v>
      </c>
      <c r="C8257" s="197" t="s">
        <v>15703</v>
      </c>
      <c r="D8257" s="197" t="s">
        <v>15704</v>
      </c>
      <c r="I8257" s="197" t="s">
        <v>30</v>
      </c>
      <c r="J8257" s="197" t="n">
        <v>17.25</v>
      </c>
    </row>
    <row r="8258" customFormat="false" ht="12.75" hidden="true" customHeight="false" outlineLevel="0" collapsed="false">
      <c r="A8258" s="197" t="s">
        <v>15706</v>
      </c>
      <c r="B8258" s="197" t="str">
        <f aca="false">C8258&amp;D8258&amp;E8258&amp;F8258&amp;G8258&amp;H8258</f>
        <v>CURVA PVC-PBA (NBR 10351), DE 90°, PB, COM DIAMETRO NOMINALDE 75MM, INCLUSIVE ANEL DE BORRACHA. FORNECIMENTO</v>
      </c>
      <c r="C8258" s="197" t="s">
        <v>15703</v>
      </c>
      <c r="D8258" s="197" t="s">
        <v>15697</v>
      </c>
      <c r="I8258" s="197" t="s">
        <v>30</v>
      </c>
      <c r="J8258" s="197" t="n">
        <v>42.07</v>
      </c>
    </row>
    <row r="8259" customFormat="false" ht="12.75" hidden="true" customHeight="false" outlineLevel="0" collapsed="false">
      <c r="A8259" s="197" t="s">
        <v>15707</v>
      </c>
      <c r="B8259" s="197" t="str">
        <f aca="false">C8259&amp;D8259&amp;E8259&amp;F8259&amp;G8259&amp;H8259</f>
        <v>CURVA PVC-PBA (NBR 10351), DE 90°, PB, COM DIAMETRO NOMINALDE 75MM, INCLUSIVE ANEL DE BORRACHA. FORNECIMENTO</v>
      </c>
      <c r="C8259" s="197" t="s">
        <v>15703</v>
      </c>
      <c r="D8259" s="197" t="s">
        <v>15697</v>
      </c>
      <c r="I8259" s="197" t="s">
        <v>30</v>
      </c>
      <c r="J8259" s="197" t="n">
        <v>42.07</v>
      </c>
    </row>
    <row r="8260" customFormat="false" ht="12.75" hidden="true" customHeight="false" outlineLevel="0" collapsed="false">
      <c r="A8260" s="197" t="s">
        <v>15708</v>
      </c>
      <c r="B8260" s="197" t="str">
        <f aca="false">C8260&amp;D8260&amp;E8260&amp;F8260&amp;G8260&amp;H8260</f>
        <v>CURVA PVC-PBA (NBR 10351), DE 90°, PB, COM DIAMETRO NOMINALDE 100MM, INCLUSIVE ANEL DE BORRACHA. FORNECIMENTO</v>
      </c>
      <c r="C8260" s="197" t="s">
        <v>15703</v>
      </c>
      <c r="D8260" s="197" t="s">
        <v>15700</v>
      </c>
      <c r="I8260" s="197" t="s">
        <v>30</v>
      </c>
      <c r="J8260" s="197" t="n">
        <v>68.95</v>
      </c>
    </row>
    <row r="8261" customFormat="false" ht="12.75" hidden="true" customHeight="false" outlineLevel="0" collapsed="false">
      <c r="A8261" s="197" t="s">
        <v>15709</v>
      </c>
      <c r="B8261" s="197" t="str">
        <f aca="false">C8261&amp;D8261&amp;E8261&amp;F8261&amp;G8261&amp;H8261</f>
        <v>CURVA PVC-PBA (NBR 10351), DE 90°, PB, COM DIAMETRO NOMINALDE 100MM, INCLUSIVE ANEL DE BORRACHA. FORNECIMENTO</v>
      </c>
      <c r="C8261" s="197" t="s">
        <v>15703</v>
      </c>
      <c r="D8261" s="197" t="s">
        <v>15700</v>
      </c>
      <c r="I8261" s="197" t="s">
        <v>30</v>
      </c>
      <c r="J8261" s="197" t="n">
        <v>68.95</v>
      </c>
    </row>
    <row r="8262" customFormat="false" ht="12.75" hidden="true" customHeight="false" outlineLevel="0" collapsed="false">
      <c r="A8262" s="197" t="s">
        <v>15710</v>
      </c>
      <c r="B8262" s="197" t="str">
        <f aca="false">C8262&amp;D8262&amp;E8262&amp;F8262&amp;G8262&amp;H8262</f>
        <v>EXTREMIDADE PVC-PBA (NBR 10351), BF, COM DIAMETRO NOMINAL DE 50MM, INCLUSIVE ANEL DE BORRACHA. FORNECIMENTO</v>
      </c>
      <c r="C8262" s="197" t="s">
        <v>15711</v>
      </c>
      <c r="D8262" s="197" t="s">
        <v>15712</v>
      </c>
      <c r="I8262" s="197" t="s">
        <v>30</v>
      </c>
      <c r="J8262" s="197" t="n">
        <v>45.39</v>
      </c>
    </row>
    <row r="8263" customFormat="false" ht="12.75" hidden="true" customHeight="false" outlineLevel="0" collapsed="false">
      <c r="A8263" s="197" t="s">
        <v>15713</v>
      </c>
      <c r="B8263" s="197" t="str">
        <f aca="false">C8263&amp;D8263&amp;E8263&amp;F8263&amp;G8263&amp;H8263</f>
        <v>EXTREMIDADE PVC-PBA (NBR 10351), BF, COM DIAMETRO NOMINAL DE 50MM, INCLUSIVE ANEL DE BORRACHA. FORNECIMENTO</v>
      </c>
      <c r="C8263" s="197" t="s">
        <v>15711</v>
      </c>
      <c r="D8263" s="197" t="s">
        <v>15712</v>
      </c>
      <c r="I8263" s="197" t="s">
        <v>30</v>
      </c>
      <c r="J8263" s="197" t="n">
        <v>45.39</v>
      </c>
    </row>
    <row r="8264" customFormat="false" ht="12.75" hidden="true" customHeight="false" outlineLevel="0" collapsed="false">
      <c r="A8264" s="197" t="s">
        <v>15714</v>
      </c>
      <c r="B8264" s="197" t="str">
        <f aca="false">C8264&amp;D8264&amp;E8264&amp;F8264&amp;G8264&amp;H8264</f>
        <v>EXTREMIDADE PVC-PBA (NBR 10351), BF, COM DIAMETRO NOMINAL DE 75MM, INCLUSIVE ANEL DE BORRACHA. FORNECIMENTO</v>
      </c>
      <c r="C8264" s="197" t="s">
        <v>15711</v>
      </c>
      <c r="D8264" s="197" t="s">
        <v>15715</v>
      </c>
      <c r="I8264" s="197" t="s">
        <v>30</v>
      </c>
      <c r="J8264" s="197" t="n">
        <v>76.74</v>
      </c>
    </row>
    <row r="8265" customFormat="false" ht="12.75" hidden="true" customHeight="false" outlineLevel="0" collapsed="false">
      <c r="A8265" s="197" t="s">
        <v>15716</v>
      </c>
      <c r="B8265" s="197" t="str">
        <f aca="false">C8265&amp;D8265&amp;E8265&amp;F8265&amp;G8265&amp;H8265</f>
        <v>EXTREMIDADE PVC-PBA (NBR 10351), BF, COM DIAMETRO NOMINAL DE 75MM, INCLUSIVE ANEL DE BORRACHA. FORNECIMENTO</v>
      </c>
      <c r="C8265" s="197" t="s">
        <v>15711</v>
      </c>
      <c r="D8265" s="197" t="s">
        <v>15715</v>
      </c>
      <c r="I8265" s="197" t="s">
        <v>30</v>
      </c>
      <c r="J8265" s="197" t="n">
        <v>76.74</v>
      </c>
    </row>
    <row r="8266" customFormat="false" ht="12.75" hidden="true" customHeight="false" outlineLevel="0" collapsed="false">
      <c r="A8266" s="197" t="s">
        <v>15717</v>
      </c>
      <c r="B8266" s="197" t="str">
        <f aca="false">C8266&amp;D8266&amp;E8266&amp;F8266&amp;G8266&amp;H8266</f>
        <v>EXTREMIDADE PVC-PBA (NBR 10351), BF, COM DIAMETRO NOMINAL DE 100MM, INCLUSIVE ANEL DE BORRACHA. FORNECIMENTO</v>
      </c>
      <c r="C8266" s="197" t="s">
        <v>15711</v>
      </c>
      <c r="D8266" s="197" t="s">
        <v>15718</v>
      </c>
      <c r="I8266" s="197" t="s">
        <v>30</v>
      </c>
      <c r="J8266" s="197" t="n">
        <v>101.36</v>
      </c>
    </row>
    <row r="8267" customFormat="false" ht="12.75" hidden="true" customHeight="false" outlineLevel="0" collapsed="false">
      <c r="A8267" s="197" t="s">
        <v>15719</v>
      </c>
      <c r="B8267" s="197" t="str">
        <f aca="false">C8267&amp;D8267&amp;E8267&amp;F8267&amp;G8267&amp;H8267</f>
        <v>EXTREMIDADE PVC-PBA (NBR 10351), BF, COM DIAMETRO NOMINAL DE 100MM, INCLUSIVE ANEL DE BORRACHA. FORNECIMENTO</v>
      </c>
      <c r="C8267" s="197" t="s">
        <v>15711</v>
      </c>
      <c r="D8267" s="197" t="s">
        <v>15718</v>
      </c>
      <c r="I8267" s="197" t="s">
        <v>30</v>
      </c>
      <c r="J8267" s="197" t="n">
        <v>101.36</v>
      </c>
    </row>
    <row r="8268" customFormat="false" ht="12.75" hidden="true" customHeight="false" outlineLevel="0" collapsed="false">
      <c r="A8268" s="197" t="s">
        <v>15720</v>
      </c>
      <c r="B8268" s="197" t="str">
        <f aca="false">C8268&amp;D8268&amp;E8268&amp;F8268&amp;G8268&amp;H8268</f>
        <v>EXTREMIDADE PVC-PBA (NBR 10351), PF, COM DIAMETRO NOMINAL DE 50MM. FORNECIMENTO</v>
      </c>
      <c r="C8268" s="197" t="s">
        <v>15721</v>
      </c>
      <c r="D8268" s="197" t="s">
        <v>15722</v>
      </c>
      <c r="I8268" s="197" t="s">
        <v>30</v>
      </c>
      <c r="J8268" s="197" t="n">
        <v>38.36</v>
      </c>
    </row>
    <row r="8269" customFormat="false" ht="12.75" hidden="true" customHeight="false" outlineLevel="0" collapsed="false">
      <c r="A8269" s="197" t="s">
        <v>15723</v>
      </c>
      <c r="B8269" s="197" t="str">
        <f aca="false">C8269&amp;D8269&amp;E8269&amp;F8269&amp;G8269&amp;H8269</f>
        <v>EXTREMIDADE PVC-PBA (NBR 10351), PF, COM DIAMETRO NOMINAL DE 50MM. FORNECIMENTO</v>
      </c>
      <c r="C8269" s="197" t="s">
        <v>15721</v>
      </c>
      <c r="D8269" s="197" t="s">
        <v>15722</v>
      </c>
      <c r="I8269" s="197" t="s">
        <v>30</v>
      </c>
      <c r="J8269" s="197" t="n">
        <v>38.36</v>
      </c>
    </row>
    <row r="8270" customFormat="false" ht="12.75" hidden="true" customHeight="false" outlineLevel="0" collapsed="false">
      <c r="A8270" s="197" t="s">
        <v>15724</v>
      </c>
      <c r="B8270" s="197" t="str">
        <f aca="false">C8270&amp;D8270&amp;E8270&amp;F8270&amp;G8270&amp;H8270</f>
        <v>EXTREMIDADE PVC-PBA (NBR 10351), PF, COM DIAMETRO NOMINAL DE 75MM. FORNECIMENTO</v>
      </c>
      <c r="C8270" s="197" t="s">
        <v>15721</v>
      </c>
      <c r="D8270" s="197" t="s">
        <v>15725</v>
      </c>
      <c r="I8270" s="197" t="s">
        <v>30</v>
      </c>
      <c r="J8270" s="197" t="n">
        <v>69.9</v>
      </c>
    </row>
    <row r="8271" customFormat="false" ht="12.75" hidden="true" customHeight="false" outlineLevel="0" collapsed="false">
      <c r="A8271" s="197" t="s">
        <v>15726</v>
      </c>
      <c r="B8271" s="197" t="str">
        <f aca="false">C8271&amp;D8271&amp;E8271&amp;F8271&amp;G8271&amp;H8271</f>
        <v>EXTREMIDADE PVC-PBA (NBR 10351), PF, COM DIAMETRO NOMINAL DE 75MM. FORNECIMENTO</v>
      </c>
      <c r="C8271" s="197" t="s">
        <v>15721</v>
      </c>
      <c r="D8271" s="197" t="s">
        <v>15725</v>
      </c>
      <c r="I8271" s="197" t="s">
        <v>30</v>
      </c>
      <c r="J8271" s="197" t="n">
        <v>69.9</v>
      </c>
    </row>
    <row r="8272" customFormat="false" ht="12.75" hidden="true" customHeight="false" outlineLevel="0" collapsed="false">
      <c r="A8272" s="197" t="s">
        <v>15727</v>
      </c>
      <c r="B8272" s="197" t="str">
        <f aca="false">C8272&amp;D8272&amp;E8272&amp;F8272&amp;G8272&amp;H8272</f>
        <v>EXTREMIDADE PVC-PBA (NBR 10351), PF, COM DIAMETRO NOMINAL DE 100MM. FORNECIMENTO</v>
      </c>
      <c r="C8272" s="197" t="s">
        <v>15721</v>
      </c>
      <c r="D8272" s="197" t="s">
        <v>15728</v>
      </c>
      <c r="I8272" s="197" t="s">
        <v>30</v>
      </c>
      <c r="J8272" s="197" t="n">
        <v>99.48</v>
      </c>
    </row>
    <row r="8273" customFormat="false" ht="12.75" hidden="true" customHeight="false" outlineLevel="0" collapsed="false">
      <c r="A8273" s="197" t="s">
        <v>15729</v>
      </c>
      <c r="B8273" s="197" t="str">
        <f aca="false">C8273&amp;D8273&amp;E8273&amp;F8273&amp;G8273&amp;H8273</f>
        <v>EXTREMIDADE PVC-PBA (NBR 10351), PF, COM DIAMETRO NOMINAL DE 100MM. FORNECIMENTO</v>
      </c>
      <c r="C8273" s="197" t="s">
        <v>15721</v>
      </c>
      <c r="D8273" s="197" t="s">
        <v>15728</v>
      </c>
      <c r="I8273" s="197" t="s">
        <v>30</v>
      </c>
      <c r="J8273" s="197" t="n">
        <v>99.48</v>
      </c>
    </row>
    <row r="8274" customFormat="false" ht="12.75" hidden="true" customHeight="false" outlineLevel="0" collapsed="false">
      <c r="A8274" s="197" t="s">
        <v>15730</v>
      </c>
      <c r="B8274" s="197" t="str">
        <f aca="false">C8274&amp;D8274&amp;E8274&amp;F8274&amp;G8274&amp;H8274</f>
        <v>LUVA DE CORRER PVC-PBA (NBR 10351), COM DIAMETRO NOMINAL DE50MM, INCLUSIVE ANEIS DE BORRACHA. FORNECIMENTO</v>
      </c>
      <c r="C8274" s="197" t="s">
        <v>15731</v>
      </c>
      <c r="D8274" s="197" t="s">
        <v>15732</v>
      </c>
      <c r="I8274" s="197" t="s">
        <v>30</v>
      </c>
      <c r="J8274" s="197" t="n">
        <v>6.25</v>
      </c>
    </row>
    <row r="8275" customFormat="false" ht="12.75" hidden="true" customHeight="false" outlineLevel="0" collapsed="false">
      <c r="A8275" s="197" t="s">
        <v>15733</v>
      </c>
      <c r="B8275" s="197" t="str">
        <f aca="false">C8275&amp;D8275&amp;E8275&amp;F8275&amp;G8275&amp;H8275</f>
        <v>LUVA DE CORRER PVC-PBA (NBR 10351), COM DIAMETRO NOMINAL DE50MM, INCLUSIVE ANEIS DE BORRACHA. FORNECIMENTO</v>
      </c>
      <c r="C8275" s="197" t="s">
        <v>15731</v>
      </c>
      <c r="D8275" s="197" t="s">
        <v>15732</v>
      </c>
      <c r="I8275" s="197" t="s">
        <v>30</v>
      </c>
      <c r="J8275" s="197" t="n">
        <v>6.25</v>
      </c>
    </row>
    <row r="8276" customFormat="false" ht="12.75" hidden="true" customHeight="false" outlineLevel="0" collapsed="false">
      <c r="A8276" s="197" t="s">
        <v>15734</v>
      </c>
      <c r="B8276" s="197" t="str">
        <f aca="false">C8276&amp;D8276&amp;E8276&amp;F8276&amp;G8276&amp;H8276</f>
        <v>LUVA DE CORRER PVC-PBA (NBR 10351), COM DIAMETRO NOMINAL DE75MM, INCLUSIVE ANEIS DE BORRACHA. FORNECIMENTO</v>
      </c>
      <c r="C8276" s="197" t="s">
        <v>15731</v>
      </c>
      <c r="D8276" s="197" t="s">
        <v>15735</v>
      </c>
      <c r="I8276" s="197" t="s">
        <v>30</v>
      </c>
      <c r="J8276" s="197" t="n">
        <v>7.08</v>
      </c>
    </row>
    <row r="8277" customFormat="false" ht="12.75" hidden="true" customHeight="false" outlineLevel="0" collapsed="false">
      <c r="A8277" s="197" t="s">
        <v>15736</v>
      </c>
      <c r="B8277" s="197" t="str">
        <f aca="false">C8277&amp;D8277&amp;E8277&amp;F8277&amp;G8277&amp;H8277</f>
        <v>LUVA DE CORRER PVC-PBA (NBR 10351), COM DIAMETRO NOMINAL DE75MM, INCLUSIVE ANEIS DE BORRACHA. FORNECIMENTO</v>
      </c>
      <c r="C8277" s="197" t="s">
        <v>15731</v>
      </c>
      <c r="D8277" s="197" t="s">
        <v>15735</v>
      </c>
      <c r="I8277" s="197" t="s">
        <v>30</v>
      </c>
      <c r="J8277" s="197" t="n">
        <v>7.08</v>
      </c>
    </row>
    <row r="8278" customFormat="false" ht="12.75" hidden="true" customHeight="false" outlineLevel="0" collapsed="false">
      <c r="A8278" s="197" t="s">
        <v>15737</v>
      </c>
      <c r="B8278" s="197" t="str">
        <f aca="false">C8278&amp;D8278&amp;E8278&amp;F8278&amp;G8278&amp;H8278</f>
        <v>LUVA DE CORRER PVC-PBA (NBR 10351), COM DIAMETRO NOMINAL DE100MM, INCLUSIVE ANEIS DE BORRACHA. FORNECIMENTO</v>
      </c>
      <c r="C8278" s="197" t="s">
        <v>15731</v>
      </c>
      <c r="D8278" s="197" t="s">
        <v>15738</v>
      </c>
      <c r="I8278" s="197" t="s">
        <v>30</v>
      </c>
      <c r="J8278" s="197" t="n">
        <v>10.93</v>
      </c>
    </row>
    <row r="8279" customFormat="false" ht="12.75" hidden="true" customHeight="false" outlineLevel="0" collapsed="false">
      <c r="A8279" s="197" t="s">
        <v>15739</v>
      </c>
      <c r="B8279" s="197" t="str">
        <f aca="false">C8279&amp;D8279&amp;E8279&amp;F8279&amp;G8279&amp;H8279</f>
        <v>LUVA DE CORRER PVC-PBA (NBR 10351), COM DIAMETRO NOMINAL DE100MM, INCLUSIVE ANEIS DE BORRACHA. FORNECIMENTO</v>
      </c>
      <c r="C8279" s="197" t="s">
        <v>15731</v>
      </c>
      <c r="D8279" s="197" t="s">
        <v>15738</v>
      </c>
      <c r="I8279" s="197" t="s">
        <v>30</v>
      </c>
      <c r="J8279" s="197" t="n">
        <v>10.93</v>
      </c>
    </row>
    <row r="8280" customFormat="false" ht="12.75" hidden="true" customHeight="false" outlineLevel="0" collapsed="false">
      <c r="A8280" s="197" t="s">
        <v>15740</v>
      </c>
      <c r="B8280" s="197" t="str">
        <f aca="false">C8280&amp;D8280&amp;E8280&amp;F8280&amp;G8280&amp;H8280</f>
        <v>LUVA SIMPLES PVC-PBA (NBR 10351), COM DIAMETRO NOMINAL DE50MM, INCLUSIVE ANEIS DE BORRACHA. FORNECIMENTO</v>
      </c>
      <c r="C8280" s="197" t="s">
        <v>15741</v>
      </c>
      <c r="D8280" s="197" t="s">
        <v>15732</v>
      </c>
      <c r="I8280" s="197" t="s">
        <v>30</v>
      </c>
      <c r="J8280" s="197" t="n">
        <v>21.23</v>
      </c>
    </row>
    <row r="8281" customFormat="false" ht="12.75" hidden="true" customHeight="false" outlineLevel="0" collapsed="false">
      <c r="A8281" s="197" t="s">
        <v>15742</v>
      </c>
      <c r="B8281" s="197" t="str">
        <f aca="false">C8281&amp;D8281&amp;E8281&amp;F8281&amp;G8281&amp;H8281</f>
        <v>LUVA SIMPLES PVC-PBA (NBR 10351), COM DIAMETRO NOMINAL DE50MM, INCLUSIVE ANEIS DE BORRACHA. FORNECIMENTO</v>
      </c>
      <c r="C8281" s="197" t="s">
        <v>15741</v>
      </c>
      <c r="D8281" s="197" t="s">
        <v>15732</v>
      </c>
      <c r="I8281" s="197" t="s">
        <v>30</v>
      </c>
      <c r="J8281" s="197" t="n">
        <v>21.23</v>
      </c>
    </row>
    <row r="8282" customFormat="false" ht="12.75" hidden="true" customHeight="false" outlineLevel="0" collapsed="false">
      <c r="A8282" s="197" t="s">
        <v>15743</v>
      </c>
      <c r="B8282" s="197" t="str">
        <f aca="false">C8282&amp;D8282&amp;E8282&amp;F8282&amp;G8282&amp;H8282</f>
        <v>LUVA SIMPLES PVC-PBA (NBR 10351), COM DIAMETRO NOMINAL DE75MM, INCLUSIVE ANEIS DE BORRACHA. FORNECIMENTO</v>
      </c>
      <c r="C8282" s="197" t="s">
        <v>15741</v>
      </c>
      <c r="D8282" s="197" t="s">
        <v>15735</v>
      </c>
      <c r="I8282" s="197" t="s">
        <v>30</v>
      </c>
      <c r="J8282" s="197" t="n">
        <v>31.44</v>
      </c>
    </row>
    <row r="8283" customFormat="false" ht="12.75" hidden="true" customHeight="false" outlineLevel="0" collapsed="false">
      <c r="A8283" s="197" t="s">
        <v>15744</v>
      </c>
      <c r="B8283" s="197" t="str">
        <f aca="false">C8283&amp;D8283&amp;E8283&amp;F8283&amp;G8283&amp;H8283</f>
        <v>LUVA SIMPLES PVC-PBA (NBR 10351), COM DIAMETRO NOMINAL DE75MM, INCLUSIVE ANEIS DE BORRACHA. FORNECIMENTO</v>
      </c>
      <c r="C8283" s="197" t="s">
        <v>15741</v>
      </c>
      <c r="D8283" s="197" t="s">
        <v>15735</v>
      </c>
      <c r="I8283" s="197" t="s">
        <v>30</v>
      </c>
      <c r="J8283" s="197" t="n">
        <v>31.44</v>
      </c>
    </row>
    <row r="8284" customFormat="false" ht="12.75" hidden="true" customHeight="false" outlineLevel="0" collapsed="false">
      <c r="A8284" s="197" t="s">
        <v>15745</v>
      </c>
      <c r="B8284" s="197" t="str">
        <f aca="false">C8284&amp;D8284&amp;E8284&amp;F8284&amp;G8284&amp;H8284</f>
        <v>LUVA SIMPLES PVC-PBA (NBR 10351), COM DIAMETRO NOMINAL DE100MM, INCLUSIVE ANEIS DE BORRACHA. FORNECIMENTO</v>
      </c>
      <c r="C8284" s="197" t="s">
        <v>15741</v>
      </c>
      <c r="D8284" s="197" t="s">
        <v>15738</v>
      </c>
      <c r="I8284" s="197" t="s">
        <v>30</v>
      </c>
      <c r="J8284" s="197" t="n">
        <v>56.59</v>
      </c>
    </row>
    <row r="8285" customFormat="false" ht="12.75" hidden="true" customHeight="false" outlineLevel="0" collapsed="false">
      <c r="A8285" s="197" t="s">
        <v>15746</v>
      </c>
      <c r="B8285" s="197" t="str">
        <f aca="false">C8285&amp;D8285&amp;E8285&amp;F8285&amp;G8285&amp;H8285</f>
        <v>LUVA SIMPLES PVC-PBA (NBR 10351), COM DIAMETRO NOMINAL DE100MM, INCLUSIVE ANEIS DE BORRACHA. FORNECIMENTO</v>
      </c>
      <c r="C8285" s="197" t="s">
        <v>15741</v>
      </c>
      <c r="D8285" s="197" t="s">
        <v>15738</v>
      </c>
      <c r="I8285" s="197" t="s">
        <v>30</v>
      </c>
      <c r="J8285" s="197" t="n">
        <v>56.59</v>
      </c>
    </row>
    <row r="8286" customFormat="false" ht="12.75" hidden="true" customHeight="false" outlineLevel="0" collapsed="false">
      <c r="A8286" s="197" t="s">
        <v>15747</v>
      </c>
      <c r="B8286" s="197" t="str">
        <f aca="false">C8286&amp;D8286&amp;E8286&amp;F8286&amp;G8286&amp;H8286</f>
        <v>REDUCAO PVC-PBA (NBR 10351),PB,COM DIAMETROS NOMINAIS DE75MMX50MM,INCLUSIVE ANEL DE BORRACHA.FORNECIMENTO</v>
      </c>
      <c r="C8286" s="197" t="s">
        <v>15748</v>
      </c>
      <c r="D8286" s="197" t="s">
        <v>15749</v>
      </c>
      <c r="I8286" s="197" t="s">
        <v>30</v>
      </c>
      <c r="J8286" s="197" t="n">
        <v>8.5</v>
      </c>
    </row>
    <row r="8287" customFormat="false" ht="12.75" hidden="true" customHeight="false" outlineLevel="0" collapsed="false">
      <c r="A8287" s="197" t="s">
        <v>15750</v>
      </c>
      <c r="B8287" s="197" t="str">
        <f aca="false">C8287&amp;D8287&amp;E8287&amp;F8287&amp;G8287&amp;H8287</f>
        <v>REDUCAO PVC-PBA (NBR 10351),PB,COM DIAMETROS NOMINAIS DE75MMX50MM,INCLUSIVE ANEL DE BORRACHA.FORNECIMENTO</v>
      </c>
      <c r="C8287" s="197" t="s">
        <v>15748</v>
      </c>
      <c r="D8287" s="197" t="s">
        <v>15749</v>
      </c>
      <c r="I8287" s="197" t="s">
        <v>30</v>
      </c>
      <c r="J8287" s="197" t="n">
        <v>8.5</v>
      </c>
    </row>
    <row r="8288" customFormat="false" ht="12.75" hidden="true" customHeight="false" outlineLevel="0" collapsed="false">
      <c r="A8288" s="197" t="s">
        <v>15751</v>
      </c>
      <c r="B8288" s="197" t="str">
        <f aca="false">C8288&amp;D8288&amp;E8288&amp;F8288&amp;G8288&amp;H8288</f>
        <v>REDUCAO PVC-PBA (NBR 10351),PB,COM DIAMETROS NOMINAIS DE100MMX50MM,INCLUSIVE ANEL DE BORRACHA. FORNECIMENTO</v>
      </c>
      <c r="C8288" s="197" t="s">
        <v>15748</v>
      </c>
      <c r="D8288" s="197" t="s">
        <v>15752</v>
      </c>
      <c r="I8288" s="197" t="s">
        <v>30</v>
      </c>
      <c r="J8288" s="197" t="n">
        <v>18.63</v>
      </c>
    </row>
    <row r="8289" customFormat="false" ht="12.75" hidden="true" customHeight="false" outlineLevel="0" collapsed="false">
      <c r="A8289" s="197" t="s">
        <v>15753</v>
      </c>
      <c r="B8289" s="197" t="str">
        <f aca="false">C8289&amp;D8289&amp;E8289&amp;F8289&amp;G8289&amp;H8289</f>
        <v>REDUCAO PVC-PBA (NBR 10351),PB,COM DIAMETROS NOMINAIS DE100MMX50MM,INCLUSIVE ANEL DE BORRACHA. FORNECIMENTO</v>
      </c>
      <c r="C8289" s="197" t="s">
        <v>15748</v>
      </c>
      <c r="D8289" s="197" t="s">
        <v>15752</v>
      </c>
      <c r="I8289" s="197" t="s">
        <v>30</v>
      </c>
      <c r="J8289" s="197" t="n">
        <v>18.63</v>
      </c>
    </row>
    <row r="8290" customFormat="false" ht="12.75" hidden="true" customHeight="false" outlineLevel="0" collapsed="false">
      <c r="A8290" s="197" t="s">
        <v>15754</v>
      </c>
      <c r="B8290" s="197" t="str">
        <f aca="false">C8290&amp;D8290&amp;E8290&amp;F8290&amp;G8290&amp;H8290</f>
        <v>REDUCAO DE PVC-PBA (NBR 10351),PB,COM DIAMETROS NOMINAIS DE100MMX75MM,INCLUSIVE ANEL DE BORRACHA.FORNECIMENTO</v>
      </c>
      <c r="C8290" s="197" t="s">
        <v>15755</v>
      </c>
      <c r="D8290" s="197" t="s">
        <v>15756</v>
      </c>
      <c r="I8290" s="197" t="s">
        <v>30</v>
      </c>
      <c r="J8290" s="197" t="n">
        <v>25.38</v>
      </c>
    </row>
    <row r="8291" customFormat="false" ht="12.75" hidden="true" customHeight="false" outlineLevel="0" collapsed="false">
      <c r="A8291" s="197" t="s">
        <v>15757</v>
      </c>
      <c r="B8291" s="197" t="str">
        <f aca="false">C8291&amp;D8291&amp;E8291&amp;F8291&amp;G8291&amp;H8291</f>
        <v>REDUCAO DE PVC-PBA (NBR 10351),PB,COM DIAMETROS NOMINAIS DE100MMX75MM,INCLUSIVE ANEL DE BORRACHA.FORNECIMENTO</v>
      </c>
      <c r="C8291" s="197" t="s">
        <v>15755</v>
      </c>
      <c r="D8291" s="197" t="s">
        <v>15756</v>
      </c>
      <c r="I8291" s="197" t="s">
        <v>30</v>
      </c>
      <c r="J8291" s="197" t="n">
        <v>25.38</v>
      </c>
    </row>
    <row r="8292" customFormat="false" ht="12.75" hidden="true" customHeight="false" outlineLevel="0" collapsed="false">
      <c r="A8292" s="197" t="s">
        <v>15758</v>
      </c>
      <c r="B8292" s="197" t="str">
        <f aca="false">C8292&amp;D8292&amp;E8292&amp;F8292&amp;G8292&amp;H8292</f>
        <v>TE PVC-PBA (NBR 10351),BBB,COM DIAMETROS NOMINAIS DE 50MMX50MM,INCLUSIVE ANEIS DE BORRACHA.FORNECIMENTO</v>
      </c>
      <c r="C8292" s="197" t="s">
        <v>15759</v>
      </c>
      <c r="D8292" s="197" t="s">
        <v>15760</v>
      </c>
      <c r="I8292" s="197" t="s">
        <v>30</v>
      </c>
      <c r="J8292" s="197" t="n">
        <v>11.74</v>
      </c>
    </row>
    <row r="8293" customFormat="false" ht="12.75" hidden="true" customHeight="false" outlineLevel="0" collapsed="false">
      <c r="A8293" s="197" t="s">
        <v>15761</v>
      </c>
      <c r="B8293" s="197" t="str">
        <f aca="false">C8293&amp;D8293&amp;E8293&amp;F8293&amp;G8293&amp;H8293</f>
        <v>TE PVC-PBA (NBR 10351),BBB,COM DIAMETROS NOMINAIS DE 50MMX50MM,INCLUSIVE ANEIS DE BORRACHA.FORNECIMENTO</v>
      </c>
      <c r="C8293" s="197" t="s">
        <v>15759</v>
      </c>
      <c r="D8293" s="197" t="s">
        <v>15760</v>
      </c>
      <c r="I8293" s="197" t="s">
        <v>30</v>
      </c>
      <c r="J8293" s="197" t="n">
        <v>11.74</v>
      </c>
    </row>
    <row r="8294" customFormat="false" ht="12.75" hidden="true" customHeight="false" outlineLevel="0" collapsed="false">
      <c r="A8294" s="197" t="s">
        <v>15762</v>
      </c>
      <c r="B8294" s="197" t="str">
        <f aca="false">C8294&amp;D8294&amp;E8294&amp;F8294&amp;G8294&amp;H8294</f>
        <v>TE PVC-PBA (NBR 10351), BBB, COM DIAMETROS NOMINAIS DE 75MMX50MM, INCLUSIVE ANEIS DE BORRACHA. FORNECIMENTO</v>
      </c>
      <c r="C8294" s="197" t="s">
        <v>15763</v>
      </c>
      <c r="D8294" s="197" t="s">
        <v>15732</v>
      </c>
      <c r="I8294" s="197" t="s">
        <v>30</v>
      </c>
      <c r="J8294" s="197" t="n">
        <v>27.76</v>
      </c>
    </row>
    <row r="8295" customFormat="false" ht="12.75" hidden="true" customHeight="false" outlineLevel="0" collapsed="false">
      <c r="A8295" s="197" t="s">
        <v>15764</v>
      </c>
      <c r="B8295" s="197" t="str">
        <f aca="false">C8295&amp;D8295&amp;E8295&amp;F8295&amp;G8295&amp;H8295</f>
        <v>TE PVC-PBA (NBR 10351), BBB, COM DIAMETROS NOMINAIS DE 75MMX50MM, INCLUSIVE ANEIS DE BORRACHA. FORNECIMENTO</v>
      </c>
      <c r="C8295" s="197" t="s">
        <v>15763</v>
      </c>
      <c r="D8295" s="197" t="s">
        <v>15732</v>
      </c>
      <c r="I8295" s="197" t="s">
        <v>30</v>
      </c>
      <c r="J8295" s="197" t="n">
        <v>27.76</v>
      </c>
    </row>
    <row r="8296" customFormat="false" ht="12.75" hidden="true" customHeight="false" outlineLevel="0" collapsed="false">
      <c r="A8296" s="197" t="s">
        <v>15765</v>
      </c>
      <c r="B8296" s="197" t="str">
        <f aca="false">C8296&amp;D8296&amp;E8296&amp;F8296&amp;G8296&amp;H8296</f>
        <v>TE PVC-PBA (NBR 10351), BBB, COM DIAMETROS NOMINAIS DE 75MMX75MM, INCLUSIVE ANEIS DE BORRACHA. FORNECIMENTO</v>
      </c>
      <c r="C8296" s="197" t="s">
        <v>15763</v>
      </c>
      <c r="D8296" s="197" t="s">
        <v>15735</v>
      </c>
      <c r="I8296" s="197" t="s">
        <v>30</v>
      </c>
      <c r="J8296" s="197" t="n">
        <v>24.93</v>
      </c>
    </row>
    <row r="8297" customFormat="false" ht="12.75" hidden="true" customHeight="false" outlineLevel="0" collapsed="false">
      <c r="A8297" s="197" t="s">
        <v>15766</v>
      </c>
      <c r="B8297" s="197" t="str">
        <f aca="false">C8297&amp;D8297&amp;E8297&amp;F8297&amp;G8297&amp;H8297</f>
        <v>TE PVC-PBA (NBR 10351), BBB, COM DIAMETROS NOMINAIS DE 75MMX75MM, INCLUSIVE ANEIS DE BORRACHA. FORNECIMENTO</v>
      </c>
      <c r="C8297" s="197" t="s">
        <v>15763</v>
      </c>
      <c r="D8297" s="197" t="s">
        <v>15735</v>
      </c>
      <c r="I8297" s="197" t="s">
        <v>30</v>
      </c>
      <c r="J8297" s="197" t="n">
        <v>24.93</v>
      </c>
    </row>
    <row r="8298" customFormat="false" ht="12.75" hidden="true" customHeight="false" outlineLevel="0" collapsed="false">
      <c r="A8298" s="197" t="s">
        <v>15767</v>
      </c>
      <c r="B8298" s="197" t="str">
        <f aca="false">C8298&amp;D8298&amp;E8298&amp;F8298&amp;G8298&amp;H8298</f>
        <v>TE PVC-PBA (NBR 10351), BBB, COM DIAMETROS NOMINAIS DE 100MMX50MM, INCLUSIVE ANEIS DE BORRACHA. FORNECIMENTO</v>
      </c>
      <c r="C8298" s="197" t="s">
        <v>15768</v>
      </c>
      <c r="D8298" s="197" t="s">
        <v>15769</v>
      </c>
      <c r="I8298" s="197" t="s">
        <v>30</v>
      </c>
      <c r="J8298" s="197" t="n">
        <v>51.8</v>
      </c>
    </row>
    <row r="8299" customFormat="false" ht="12.75" hidden="true" customHeight="false" outlineLevel="0" collapsed="false">
      <c r="A8299" s="197" t="s">
        <v>15770</v>
      </c>
      <c r="B8299" s="197" t="str">
        <f aca="false">C8299&amp;D8299&amp;E8299&amp;F8299&amp;G8299&amp;H8299</f>
        <v>TE PVC-PBA (NBR 10351), BBB, COM DIAMETROS NOMINAIS DE 100MMX50MM, INCLUSIVE ANEIS DE BORRACHA. FORNECIMENTO</v>
      </c>
      <c r="C8299" s="197" t="s">
        <v>15768</v>
      </c>
      <c r="D8299" s="197" t="s">
        <v>15769</v>
      </c>
      <c r="I8299" s="197" t="s">
        <v>30</v>
      </c>
      <c r="J8299" s="197" t="n">
        <v>51.8</v>
      </c>
    </row>
    <row r="8300" customFormat="false" ht="12.75" hidden="true" customHeight="false" outlineLevel="0" collapsed="false">
      <c r="A8300" s="197" t="s">
        <v>15771</v>
      </c>
      <c r="B8300" s="197" t="str">
        <f aca="false">C8300&amp;D8300&amp;E8300&amp;F8300&amp;G8300&amp;H8300</f>
        <v>TE PVC-PBA (NBR 10351), BBB, COM DIAMETROS NOMINAIS DE 100MMX75MM, INCLUSIVE ANEIS DE BORRACHA. FORNECIMENTO</v>
      </c>
      <c r="C8300" s="197" t="s">
        <v>15768</v>
      </c>
      <c r="D8300" s="197" t="s">
        <v>15772</v>
      </c>
      <c r="I8300" s="197" t="s">
        <v>30</v>
      </c>
      <c r="J8300" s="197" t="n">
        <v>55.71</v>
      </c>
    </row>
    <row r="8301" customFormat="false" ht="12.75" hidden="true" customHeight="false" outlineLevel="0" collapsed="false">
      <c r="A8301" s="197" t="s">
        <v>15773</v>
      </c>
      <c r="B8301" s="197" t="str">
        <f aca="false">C8301&amp;D8301&amp;E8301&amp;F8301&amp;G8301&amp;H8301</f>
        <v>TE PVC-PBA (NBR 10351), BBB, COM DIAMETROS NOMINAIS DE 100MMX75MM, INCLUSIVE ANEIS DE BORRACHA. FORNECIMENTO</v>
      </c>
      <c r="C8301" s="197" t="s">
        <v>15768</v>
      </c>
      <c r="D8301" s="197" t="s">
        <v>15772</v>
      </c>
      <c r="I8301" s="197" t="s">
        <v>30</v>
      </c>
      <c r="J8301" s="197" t="n">
        <v>55.71</v>
      </c>
    </row>
    <row r="8302" customFormat="false" ht="12.75" hidden="true" customHeight="false" outlineLevel="0" collapsed="false">
      <c r="A8302" s="197" t="s">
        <v>15774</v>
      </c>
      <c r="B8302" s="197" t="str">
        <f aca="false">C8302&amp;D8302&amp;E8302&amp;F8302&amp;G8302&amp;H8302</f>
        <v>TE PVC-PBA (NBR 10351), BBB, COM DIAMETROS NOMINAIS DE 100MMX100MM, INCLUSIVE ANEIS DE BORRACHA. FORNECIMENTO</v>
      </c>
      <c r="C8302" s="197" t="s">
        <v>15768</v>
      </c>
      <c r="D8302" s="197" t="s">
        <v>15775</v>
      </c>
      <c r="I8302" s="197" t="s">
        <v>30</v>
      </c>
      <c r="J8302" s="197" t="n">
        <v>39.6</v>
      </c>
    </row>
    <row r="8303" customFormat="false" ht="12.75" hidden="true" customHeight="false" outlineLevel="0" collapsed="false">
      <c r="A8303" s="197" t="s">
        <v>15776</v>
      </c>
      <c r="B8303" s="197" t="str">
        <f aca="false">C8303&amp;D8303&amp;E8303&amp;F8303&amp;G8303&amp;H8303</f>
        <v>TE PVC-PBA (NBR 10351), BBB, COM DIAMETROS NOMINAIS DE 100MMX100MM, INCLUSIVE ANEIS DE BORRACHA. FORNECIMENTO</v>
      </c>
      <c r="C8303" s="197" t="s">
        <v>15768</v>
      </c>
      <c r="D8303" s="197" t="s">
        <v>15775</v>
      </c>
      <c r="I8303" s="197" t="s">
        <v>30</v>
      </c>
      <c r="J8303" s="197" t="n">
        <v>39.6</v>
      </c>
    </row>
    <row r="8304" customFormat="false" ht="12.75" hidden="true" customHeight="false" outlineLevel="0" collapsed="false">
      <c r="A8304" s="197" t="s">
        <v>15777</v>
      </c>
      <c r="B8304" s="197" t="str">
        <f aca="false">C8304&amp;D8304&amp;E8304&amp;F8304&amp;G8304&amp;H8304</f>
        <v>COLAR DE TOMADA DE PVC COM TRAVAS, SAIDA ROSQUEADA DE 3/4",PARA DISTRIBUIDOR PBA COM DN=50MM.FORNECIMENTO</v>
      </c>
      <c r="C8304" s="197" t="s">
        <v>15778</v>
      </c>
      <c r="D8304" s="197" t="s">
        <v>15779</v>
      </c>
      <c r="I8304" s="197" t="s">
        <v>30</v>
      </c>
      <c r="J8304" s="197" t="n">
        <v>6.31</v>
      </c>
    </row>
    <row r="8305" customFormat="false" ht="12.75" hidden="true" customHeight="false" outlineLevel="0" collapsed="false">
      <c r="A8305" s="197" t="s">
        <v>15780</v>
      </c>
      <c r="B8305" s="197" t="str">
        <f aca="false">C8305&amp;D8305&amp;E8305&amp;F8305&amp;G8305&amp;H8305</f>
        <v>COLAR DE TOMADA DE PVC COM TRAVAS, SAIDA ROSQUEADA DE 3/4",PARA DISTRIBUIDOR PBA COM DN=50MM.FORNECIMENTO</v>
      </c>
      <c r="C8305" s="197" t="s">
        <v>15778</v>
      </c>
      <c r="D8305" s="197" t="s">
        <v>15779</v>
      </c>
      <c r="I8305" s="197" t="s">
        <v>30</v>
      </c>
      <c r="J8305" s="197" t="n">
        <v>6.31</v>
      </c>
    </row>
    <row r="8306" customFormat="false" ht="12.75" hidden="true" customHeight="false" outlineLevel="0" collapsed="false">
      <c r="A8306" s="197" t="s">
        <v>15781</v>
      </c>
      <c r="B8306" s="197" t="str">
        <f aca="false">C8306&amp;D8306&amp;E8306&amp;F8306&amp;G8306&amp;H8306</f>
        <v>COLAR DE TOMADA DE PVC COM TRAVAS, SAIDA ROSQUEADA DE 3/4",PARA DISTRIBUIDOR PBA COM DN=75MM.FORNECIMENTO</v>
      </c>
      <c r="C8306" s="197" t="s">
        <v>15778</v>
      </c>
      <c r="D8306" s="197" t="s">
        <v>15782</v>
      </c>
      <c r="I8306" s="197" t="s">
        <v>30</v>
      </c>
      <c r="J8306" s="197" t="n">
        <v>8.58</v>
      </c>
    </row>
    <row r="8307" customFormat="false" ht="12.75" hidden="true" customHeight="false" outlineLevel="0" collapsed="false">
      <c r="A8307" s="197" t="s">
        <v>15783</v>
      </c>
      <c r="B8307" s="197" t="str">
        <f aca="false">C8307&amp;D8307&amp;E8307&amp;F8307&amp;G8307&amp;H8307</f>
        <v>COLAR DE TOMADA DE PVC COM TRAVAS, SAIDA ROSQUEADA DE 3/4",PARA DISTRIBUIDOR PBA COM DN=75MM.FORNECIMENTO</v>
      </c>
      <c r="C8307" s="197" t="s">
        <v>15778</v>
      </c>
      <c r="D8307" s="197" t="s">
        <v>15782</v>
      </c>
      <c r="I8307" s="197" t="s">
        <v>30</v>
      </c>
      <c r="J8307" s="197" t="n">
        <v>8.58</v>
      </c>
    </row>
    <row r="8308" customFormat="false" ht="12.75" hidden="true" customHeight="false" outlineLevel="0" collapsed="false">
      <c r="A8308" s="197" t="s">
        <v>15784</v>
      </c>
      <c r="B8308" s="197" t="str">
        <f aca="false">C8308&amp;D8308&amp;E8308&amp;F8308&amp;G8308&amp;H8308</f>
        <v>TUBO PVC-DEFOFO(EB-1208),PARA ADUCAO E DISTRIBUICAO DE AGUAS,COM DIAMETRO NOMINAL DE 100MM, INCLUSIVE ANEL DE BORRACHA.FORNECIMENTO</v>
      </c>
      <c r="C8308" s="197" t="s">
        <v>15785</v>
      </c>
      <c r="D8308" s="197" t="s">
        <v>15786</v>
      </c>
      <c r="E8308" s="197" t="s">
        <v>13640</v>
      </c>
      <c r="I8308" s="197" t="s">
        <v>338</v>
      </c>
      <c r="J8308" s="197" t="n">
        <v>27.21</v>
      </c>
    </row>
    <row r="8309" customFormat="false" ht="12.75" hidden="true" customHeight="false" outlineLevel="0" collapsed="false">
      <c r="A8309" s="197" t="s">
        <v>15787</v>
      </c>
      <c r="B8309" s="197" t="str">
        <f aca="false">C8309&amp;D8309&amp;E8309&amp;F8309&amp;G8309&amp;H8309</f>
        <v>TUBO PVC-DEFOFO(EB-1208),PARA ADUCAO E DISTRIBUICAO DE AGUAS,COM DIAMETRO NOMINAL DE 100MM, INCLUSIVE ANEL DE BORRACHA.FORNECIMENTO</v>
      </c>
      <c r="C8309" s="197" t="s">
        <v>15785</v>
      </c>
      <c r="D8309" s="197" t="s">
        <v>15786</v>
      </c>
      <c r="E8309" s="197" t="s">
        <v>13640</v>
      </c>
      <c r="I8309" s="197" t="s">
        <v>338</v>
      </c>
      <c r="J8309" s="197" t="n">
        <v>27.21</v>
      </c>
    </row>
    <row r="8310" customFormat="false" ht="12.75" hidden="true" customHeight="false" outlineLevel="0" collapsed="false">
      <c r="A8310" s="197" t="s">
        <v>15788</v>
      </c>
      <c r="B8310" s="197" t="str">
        <f aca="false">C8310&amp;D8310&amp;E8310&amp;F8310&amp;G8310&amp;H8310</f>
        <v>TUBO PVC-DEFOFO(EB-1208),PARA ADUCAO E DISTRIBUICAO DE AGUAS,COM DIAMETRO NOMINAL DE 150MM, INCLUSIVE ANEL DE BORRACHA.FORNECIMENTO</v>
      </c>
      <c r="C8310" s="197" t="s">
        <v>15785</v>
      </c>
      <c r="D8310" s="197" t="s">
        <v>15789</v>
      </c>
      <c r="E8310" s="197" t="s">
        <v>13640</v>
      </c>
      <c r="I8310" s="197" t="s">
        <v>338</v>
      </c>
      <c r="J8310" s="197" t="n">
        <v>55.37</v>
      </c>
    </row>
    <row r="8311" customFormat="false" ht="12.75" hidden="true" customHeight="false" outlineLevel="0" collapsed="false">
      <c r="A8311" s="197" t="s">
        <v>15790</v>
      </c>
      <c r="B8311" s="197" t="str">
        <f aca="false">C8311&amp;D8311&amp;E8311&amp;F8311&amp;G8311&amp;H8311</f>
        <v>TUBO PVC-DEFOFO(EB-1208),PARA ADUCAO E DISTRIBUICAO DE AGUAS,COM DIAMETRO NOMINAL DE 150MM, INCLUSIVE ANEL DE BORRACHA.FORNECIMENTO</v>
      </c>
      <c r="C8311" s="197" t="s">
        <v>15785</v>
      </c>
      <c r="D8311" s="197" t="s">
        <v>15789</v>
      </c>
      <c r="E8311" s="197" t="s">
        <v>13640</v>
      </c>
      <c r="I8311" s="197" t="s">
        <v>338</v>
      </c>
      <c r="J8311" s="197" t="n">
        <v>55.37</v>
      </c>
    </row>
    <row r="8312" customFormat="false" ht="12.75" hidden="true" customHeight="false" outlineLevel="0" collapsed="false">
      <c r="A8312" s="197" t="s">
        <v>15791</v>
      </c>
      <c r="B8312" s="197" t="str">
        <f aca="false">C8312&amp;D8312&amp;E8312&amp;F8312&amp;G8312&amp;H8312</f>
        <v>TUBO PVC-DEFOFO(EB-1208),PARA ADUCAO E DISTRIBUICAO DE AGUAS,COM DIAMETRO NOMINAL DE 200MM, INCLUSIVE ANEL DE BORRACHA.FORNECIMENTO</v>
      </c>
      <c r="C8312" s="197" t="s">
        <v>15785</v>
      </c>
      <c r="D8312" s="197" t="s">
        <v>15792</v>
      </c>
      <c r="E8312" s="197" t="s">
        <v>13640</v>
      </c>
      <c r="I8312" s="197" t="s">
        <v>338</v>
      </c>
      <c r="J8312" s="197" t="n">
        <v>94.92</v>
      </c>
    </row>
    <row r="8313" customFormat="false" ht="12.75" hidden="true" customHeight="false" outlineLevel="0" collapsed="false">
      <c r="A8313" s="197" t="s">
        <v>15793</v>
      </c>
      <c r="B8313" s="197" t="str">
        <f aca="false">C8313&amp;D8313&amp;E8313&amp;F8313&amp;G8313&amp;H8313</f>
        <v>TUBO PVC-DEFOFO(EB-1208),PARA ADUCAO E DISTRIBUICAO DE AGUAS,COM DIAMETRO NOMINAL DE 200MM, INCLUSIVE ANEL DE BORRACHA.FORNECIMENTO</v>
      </c>
      <c r="C8313" s="197" t="s">
        <v>15785</v>
      </c>
      <c r="D8313" s="197" t="s">
        <v>15792</v>
      </c>
      <c r="E8313" s="197" t="s">
        <v>13640</v>
      </c>
      <c r="I8313" s="197" t="s">
        <v>338</v>
      </c>
      <c r="J8313" s="197" t="n">
        <v>94.92</v>
      </c>
    </row>
    <row r="8314" customFormat="false" ht="12.75" hidden="true" customHeight="false" outlineLevel="0" collapsed="false">
      <c r="A8314" s="197" t="s">
        <v>15794</v>
      </c>
      <c r="B8314" s="197" t="str">
        <f aca="false">C8314&amp;D8314&amp;E8314&amp;F8314&amp;G8314&amp;H8314</f>
        <v>TUBO PVC-DEFOFO(EB-1208),PARA ADUCAO E DISTRIBUICAO DE AGUAS,COM DIAMETRO NOMINAL DE 250MM, INCLUSIVE ANEL DE BORRACHA.FORNECIMENTO</v>
      </c>
      <c r="C8314" s="197" t="s">
        <v>15785</v>
      </c>
      <c r="D8314" s="197" t="s">
        <v>15795</v>
      </c>
      <c r="E8314" s="197" t="s">
        <v>13640</v>
      </c>
      <c r="I8314" s="197" t="s">
        <v>338</v>
      </c>
      <c r="J8314" s="197" t="n">
        <v>144.28</v>
      </c>
    </row>
    <row r="8315" customFormat="false" ht="12.75" hidden="true" customHeight="false" outlineLevel="0" collapsed="false">
      <c r="A8315" s="197" t="s">
        <v>15796</v>
      </c>
      <c r="B8315" s="197" t="str">
        <f aca="false">C8315&amp;D8315&amp;E8315&amp;F8315&amp;G8315&amp;H8315</f>
        <v>TUBO PVC-DEFOFO(EB-1208),PARA ADUCAO E DISTRIBUICAO DE AGUAS,COM DIAMETRO NOMINAL DE 250MM, INCLUSIVE ANEL DE BORRACHA.FORNECIMENTO</v>
      </c>
      <c r="C8315" s="197" t="s">
        <v>15785</v>
      </c>
      <c r="D8315" s="197" t="s">
        <v>15795</v>
      </c>
      <c r="E8315" s="197" t="s">
        <v>13640</v>
      </c>
      <c r="I8315" s="197" t="s">
        <v>338</v>
      </c>
      <c r="J8315" s="197" t="n">
        <v>144.28</v>
      </c>
    </row>
    <row r="8316" customFormat="false" ht="12.75" hidden="true" customHeight="false" outlineLevel="0" collapsed="false">
      <c r="A8316" s="197" t="s">
        <v>15797</v>
      </c>
      <c r="B8316" s="197" t="str">
        <f aca="false">C8316&amp;D8316&amp;E8316&amp;F8316&amp;G8316&amp;H8316</f>
        <v>TUBO PVC-DEFOFO(EB-1208),PARA ADUCAO E DISTRIBUICAO DE AGUAS,COM DIAMETRO NOMINAL DE 300MM, INCLUSIVE ANEL DE BORRACHA.FORNECIMENTO</v>
      </c>
      <c r="C8316" s="197" t="s">
        <v>15785</v>
      </c>
      <c r="D8316" s="197" t="s">
        <v>15798</v>
      </c>
      <c r="E8316" s="197" t="s">
        <v>13640</v>
      </c>
      <c r="I8316" s="197" t="s">
        <v>338</v>
      </c>
      <c r="J8316" s="197" t="n">
        <v>204.39</v>
      </c>
    </row>
    <row r="8317" customFormat="false" ht="12.75" hidden="true" customHeight="false" outlineLevel="0" collapsed="false">
      <c r="A8317" s="197" t="s">
        <v>15799</v>
      </c>
      <c r="B8317" s="197" t="str">
        <f aca="false">C8317&amp;D8317&amp;E8317&amp;F8317&amp;G8317&amp;H8317</f>
        <v>TUBO PVC-DEFOFO(EB-1208),PARA ADUCAO E DISTRIBUICAO DE AGUAS,COM DIAMETRO NOMINAL DE 300MM, INCLUSIVE ANEL DE BORRACHA.FORNECIMENTO</v>
      </c>
      <c r="C8317" s="197" t="s">
        <v>15785</v>
      </c>
      <c r="D8317" s="197" t="s">
        <v>15798</v>
      </c>
      <c r="E8317" s="197" t="s">
        <v>13640</v>
      </c>
      <c r="I8317" s="197" t="s">
        <v>338</v>
      </c>
      <c r="J8317" s="197" t="n">
        <v>204.39</v>
      </c>
    </row>
    <row r="8318" customFormat="false" ht="12.75" hidden="true" customHeight="false" outlineLevel="0" collapsed="false">
      <c r="A8318" s="197" t="s">
        <v>15800</v>
      </c>
      <c r="B8318" s="197" t="str">
        <f aca="false">C8318&amp;D8318&amp;E8318&amp;F8318&amp;G8318&amp;H8318</f>
        <v>TUBO PVC-DEFOFO(EB-1208),PARA ADUCAO E DISTRIBUICAO DE AGUAS,COM DIAMETRO NOMINAL DE 400MM, INCLUSIVE ANEL DE BORRACHA.FORNECIMENTO</v>
      </c>
      <c r="C8318" s="197" t="s">
        <v>15785</v>
      </c>
      <c r="D8318" s="197" t="s">
        <v>15801</v>
      </c>
      <c r="E8318" s="197" t="s">
        <v>13640</v>
      </c>
      <c r="I8318" s="197" t="s">
        <v>338</v>
      </c>
      <c r="J8318" s="197" t="n">
        <v>959.45</v>
      </c>
    </row>
    <row r="8319" customFormat="false" ht="12.75" hidden="true" customHeight="false" outlineLevel="0" collapsed="false">
      <c r="A8319" s="197" t="s">
        <v>15802</v>
      </c>
      <c r="B8319" s="197" t="str">
        <f aca="false">C8319&amp;D8319&amp;E8319&amp;F8319&amp;G8319&amp;H8319</f>
        <v>TUBO PVC-DEFOFO(EB-1208),PARA ADUCAO E DISTRIBUICAO DE AGUAS,COM DIAMETRO NOMINAL DE 400MM, INCLUSIVE ANEL DE BORRACHA.FORNECIMENTO</v>
      </c>
      <c r="C8319" s="197" t="s">
        <v>15785</v>
      </c>
      <c r="D8319" s="197" t="s">
        <v>15801</v>
      </c>
      <c r="E8319" s="197" t="s">
        <v>13640</v>
      </c>
      <c r="I8319" s="197" t="s">
        <v>338</v>
      </c>
      <c r="J8319" s="197" t="n">
        <v>959.45</v>
      </c>
    </row>
    <row r="8320" customFormat="false" ht="12.75" hidden="true" customHeight="false" outlineLevel="0" collapsed="false">
      <c r="A8320" s="197" t="s">
        <v>15803</v>
      </c>
      <c r="B8320" s="197" t="str">
        <f aca="false">C8320&amp;D8320&amp;E8320&amp;F8320&amp;G8320&amp;H8320</f>
        <v>TUBO PVC-DEFOFO(EB-1208),PARA ADUCAO E DISTRIBUICAO DE AGUAS,COM DIAMETRO NOMINAL DE 500MM, INCLUSIVE ANEL DE BORRACHA.FORNECIMENTO</v>
      </c>
      <c r="C8320" s="197" t="s">
        <v>15785</v>
      </c>
      <c r="D8320" s="197" t="s">
        <v>15804</v>
      </c>
      <c r="E8320" s="197" t="s">
        <v>13640</v>
      </c>
      <c r="I8320" s="197" t="s">
        <v>338</v>
      </c>
      <c r="J8320" s="197" t="n">
        <v>1480</v>
      </c>
    </row>
    <row r="8321" customFormat="false" ht="12.75" hidden="true" customHeight="false" outlineLevel="0" collapsed="false">
      <c r="A8321" s="197" t="s">
        <v>15805</v>
      </c>
      <c r="B8321" s="197" t="str">
        <f aca="false">C8321&amp;D8321&amp;E8321&amp;F8321&amp;G8321&amp;H8321</f>
        <v>TUBO PVC-DEFOFO(EB-1208),PARA ADUCAO E DISTRIBUICAO DE AGUAS,COM DIAMETRO NOMINAL DE 500MM, INCLUSIVE ANEL DE BORRACHA.FORNECIMENTO</v>
      </c>
      <c r="C8321" s="197" t="s">
        <v>15785</v>
      </c>
      <c r="D8321" s="197" t="s">
        <v>15804</v>
      </c>
      <c r="E8321" s="197" t="s">
        <v>13640</v>
      </c>
      <c r="I8321" s="197" t="s">
        <v>338</v>
      </c>
      <c r="J8321" s="197" t="n">
        <v>1480</v>
      </c>
    </row>
    <row r="8322" customFormat="false" ht="12.75" hidden="true" customHeight="false" outlineLevel="0" collapsed="false">
      <c r="A8322" s="197" t="s">
        <v>15806</v>
      </c>
      <c r="B8322" s="197" t="str">
        <f aca="false">C8322&amp;D8322&amp;E8322&amp;F8322&amp;G8322&amp;H8322</f>
        <v>LUVA DE CORRER PVC-DEFOFO (NBR 10569), COM DIAMETRO NOMINALDE 100MM, INCLUSIVE ANEIS DE BORRACHA. FORNECIMENTO</v>
      </c>
      <c r="C8322" s="197" t="s">
        <v>15807</v>
      </c>
      <c r="D8322" s="197" t="s">
        <v>15808</v>
      </c>
      <c r="I8322" s="197" t="s">
        <v>30</v>
      </c>
      <c r="J8322" s="197" t="n">
        <v>37.87</v>
      </c>
    </row>
    <row r="8323" customFormat="false" ht="12.75" hidden="true" customHeight="false" outlineLevel="0" collapsed="false">
      <c r="A8323" s="197" t="s">
        <v>15809</v>
      </c>
      <c r="B8323" s="197" t="str">
        <f aca="false">C8323&amp;D8323&amp;E8323&amp;F8323&amp;G8323&amp;H8323</f>
        <v>LUVA DE CORRER PVC-DEFOFO (NBR 10569), COM DIAMETRO NOMINALDE 100MM, INCLUSIVE ANEIS DE BORRACHA. FORNECIMENTO</v>
      </c>
      <c r="C8323" s="197" t="s">
        <v>15807</v>
      </c>
      <c r="D8323" s="197" t="s">
        <v>15808</v>
      </c>
      <c r="I8323" s="197" t="s">
        <v>30</v>
      </c>
      <c r="J8323" s="197" t="n">
        <v>37.87</v>
      </c>
    </row>
    <row r="8324" customFormat="false" ht="12.75" hidden="true" customHeight="false" outlineLevel="0" collapsed="false">
      <c r="A8324" s="197" t="s">
        <v>15810</v>
      </c>
      <c r="B8324" s="197" t="str">
        <f aca="false">C8324&amp;D8324&amp;E8324&amp;F8324&amp;G8324&amp;H8324</f>
        <v>LUVA DE CORRER PVC-DEFOFO (NBR 10569), COM DIAMETRO NOMINALDE 150MM, INCLUSIVE ANEIS DE BORRACHA. FORNECIMENTO</v>
      </c>
      <c r="C8324" s="197" t="s">
        <v>15807</v>
      </c>
      <c r="D8324" s="197" t="s">
        <v>15811</v>
      </c>
      <c r="I8324" s="197" t="s">
        <v>30</v>
      </c>
      <c r="J8324" s="197" t="n">
        <v>49.08</v>
      </c>
    </row>
    <row r="8325" customFormat="false" ht="12.75" hidden="true" customHeight="false" outlineLevel="0" collapsed="false">
      <c r="A8325" s="197" t="s">
        <v>15812</v>
      </c>
      <c r="B8325" s="197" t="str">
        <f aca="false">C8325&amp;D8325&amp;E8325&amp;F8325&amp;G8325&amp;H8325</f>
        <v>LUVA DE CORRER PVC-DEFOFO (NBR 10569), COM DIAMETRO NOMINALDE 150MM, INCLUSIVE ANEIS DE BORRACHA. FORNECIMENTO</v>
      </c>
      <c r="C8325" s="197" t="s">
        <v>15807</v>
      </c>
      <c r="D8325" s="197" t="s">
        <v>15811</v>
      </c>
      <c r="I8325" s="197" t="s">
        <v>30</v>
      </c>
      <c r="J8325" s="197" t="n">
        <v>49.08</v>
      </c>
    </row>
    <row r="8326" customFormat="false" ht="12.75" hidden="true" customHeight="false" outlineLevel="0" collapsed="false">
      <c r="A8326" s="197" t="s">
        <v>15813</v>
      </c>
      <c r="B8326" s="197" t="str">
        <f aca="false">C8326&amp;D8326&amp;E8326&amp;F8326&amp;G8326&amp;H8326</f>
        <v>LUVA DE CORRER PVC-DEFOFO (NBR 10569), COM DIAMETRO NOMINALDE 200MM, INCLUSIVE ANEIS DE BORRACHA. FORNECIMENTO</v>
      </c>
      <c r="C8326" s="197" t="s">
        <v>15807</v>
      </c>
      <c r="D8326" s="197" t="s">
        <v>15814</v>
      </c>
      <c r="I8326" s="197" t="s">
        <v>30</v>
      </c>
      <c r="J8326" s="197" t="n">
        <v>85.52</v>
      </c>
    </row>
    <row r="8327" customFormat="false" ht="12.75" hidden="true" customHeight="false" outlineLevel="0" collapsed="false">
      <c r="A8327" s="197" t="s">
        <v>15815</v>
      </c>
      <c r="B8327" s="197" t="str">
        <f aca="false">C8327&amp;D8327&amp;E8327&amp;F8327&amp;G8327&amp;H8327</f>
        <v>LUVA DE CORRER PVC-DEFOFO (NBR 10569), COM DIAMETRO NOMINALDE 200MM, INCLUSIVE ANEIS DE BORRACHA. FORNECIMENTO</v>
      </c>
      <c r="C8327" s="197" t="s">
        <v>15807</v>
      </c>
      <c r="D8327" s="197" t="s">
        <v>15814</v>
      </c>
      <c r="I8327" s="197" t="s">
        <v>30</v>
      </c>
      <c r="J8327" s="197" t="n">
        <v>85.52</v>
      </c>
    </row>
    <row r="8328" customFormat="false" ht="12.75" hidden="true" customHeight="false" outlineLevel="0" collapsed="false">
      <c r="A8328" s="197" t="s">
        <v>15816</v>
      </c>
      <c r="B8328" s="197" t="str">
        <f aca="false">C8328&amp;D8328&amp;E8328&amp;F8328&amp;G8328&amp;H8328</f>
        <v>LUVA DE CORRER PVC-DEFOFO (NBR 10569), COM DIAMETRO NOMINALDE 250MM, INCLUSIVE ANEIS DE BORRACHA. FORNECIMENTO</v>
      </c>
      <c r="C8328" s="197" t="s">
        <v>15807</v>
      </c>
      <c r="D8328" s="197" t="s">
        <v>15817</v>
      </c>
      <c r="I8328" s="197" t="s">
        <v>30</v>
      </c>
      <c r="J8328" s="197" t="n">
        <v>155.18</v>
      </c>
    </row>
    <row r="8329" customFormat="false" ht="12.75" hidden="true" customHeight="false" outlineLevel="0" collapsed="false">
      <c r="A8329" s="197" t="s">
        <v>15818</v>
      </c>
      <c r="B8329" s="197" t="str">
        <f aca="false">C8329&amp;D8329&amp;E8329&amp;F8329&amp;G8329&amp;H8329</f>
        <v>LUVA DE CORRER PVC-DEFOFO (NBR 10569), COM DIAMETRO NOMINALDE 250MM, INCLUSIVE ANEIS DE BORRACHA. FORNECIMENTO</v>
      </c>
      <c r="C8329" s="197" t="s">
        <v>15807</v>
      </c>
      <c r="D8329" s="197" t="s">
        <v>15817</v>
      </c>
      <c r="I8329" s="197" t="s">
        <v>30</v>
      </c>
      <c r="J8329" s="197" t="n">
        <v>155.18</v>
      </c>
    </row>
    <row r="8330" customFormat="false" ht="12.75" hidden="true" customHeight="false" outlineLevel="0" collapsed="false">
      <c r="A8330" s="197" t="s">
        <v>15819</v>
      </c>
      <c r="B8330" s="197" t="str">
        <f aca="false">C8330&amp;D8330&amp;E8330&amp;F8330&amp;G8330&amp;H8330</f>
        <v>LUVA DE CORRER PVC-DEFOFO (NBR 10569), COM DIAMETRO NOMINALDE 300MM, INCLUSIVE ANEIS DE BORRACHA. FORNECIMENTO</v>
      </c>
      <c r="C8330" s="197" t="s">
        <v>15807</v>
      </c>
      <c r="D8330" s="197" t="s">
        <v>15820</v>
      </c>
      <c r="I8330" s="197" t="s">
        <v>30</v>
      </c>
      <c r="J8330" s="197" t="n">
        <v>284.63</v>
      </c>
    </row>
    <row r="8331" customFormat="false" ht="12.75" hidden="true" customHeight="false" outlineLevel="0" collapsed="false">
      <c r="A8331" s="197" t="s">
        <v>15821</v>
      </c>
      <c r="B8331" s="197" t="str">
        <f aca="false">C8331&amp;D8331&amp;E8331&amp;F8331&amp;G8331&amp;H8331</f>
        <v>LUVA DE CORRER PVC-DEFOFO (NBR 10569), COM DIAMETRO NOMINALDE 300MM, INCLUSIVE ANEIS DE BORRACHA. FORNECIMENTO</v>
      </c>
      <c r="C8331" s="197" t="s">
        <v>15807</v>
      </c>
      <c r="D8331" s="197" t="s">
        <v>15820</v>
      </c>
      <c r="I8331" s="197" t="s">
        <v>30</v>
      </c>
      <c r="J8331" s="197" t="n">
        <v>284.63</v>
      </c>
    </row>
    <row r="8332" customFormat="false" ht="12.75" hidden="true" customHeight="false" outlineLevel="0" collapsed="false">
      <c r="A8332" s="197" t="s">
        <v>15822</v>
      </c>
      <c r="B8332" s="197" t="str">
        <f aca="false">C8332&amp;D8332&amp;E8332&amp;F8332&amp;G8332&amp;H8332</f>
        <v>LUVA DE CORRER PVC-DEFOFO (NBR 10569), COM DIAMETRO NOMINALDE 400MM, INCLUSIVE ANEIS DE BORRACHA. FORNECIMENTO</v>
      </c>
      <c r="C8332" s="197" t="s">
        <v>15807</v>
      </c>
      <c r="D8332" s="197" t="s">
        <v>15823</v>
      </c>
      <c r="I8332" s="197" t="s">
        <v>30</v>
      </c>
      <c r="J8332" s="197" t="n">
        <v>417.54</v>
      </c>
    </row>
    <row r="8333" customFormat="false" ht="12.75" hidden="true" customHeight="false" outlineLevel="0" collapsed="false">
      <c r="A8333" s="197" t="s">
        <v>15824</v>
      </c>
      <c r="B8333" s="197" t="str">
        <f aca="false">C8333&amp;D8333&amp;E8333&amp;F8333&amp;G8333&amp;H8333</f>
        <v>LUVA DE CORRER PVC-DEFOFO (NBR 10569), COM DIAMETRO NOMINALDE 400MM, INCLUSIVE ANEIS DE BORRACHA. FORNECIMENTO</v>
      </c>
      <c r="C8333" s="197" t="s">
        <v>15807</v>
      </c>
      <c r="D8333" s="197" t="s">
        <v>15823</v>
      </c>
      <c r="I8333" s="197" t="s">
        <v>30</v>
      </c>
      <c r="J8333" s="197" t="n">
        <v>417.54</v>
      </c>
    </row>
    <row r="8334" customFormat="false" ht="12.75" hidden="true" customHeight="false" outlineLevel="0" collapsed="false">
      <c r="A8334" s="197" t="s">
        <v>15825</v>
      </c>
      <c r="B8334" s="197" t="str">
        <f aca="false">C8334&amp;D8334&amp;E8334&amp;F8334&amp;G8334&amp;H8334</f>
        <v>LUVA DE CORRER PVC-DEFOFO (NBR 10569), COM DIAMETRO NOMINALDE 500MM, INCLUSIVE ANEIS DE BORRACHA. FORNECIMENTO</v>
      </c>
      <c r="C8334" s="197" t="s">
        <v>15807</v>
      </c>
      <c r="D8334" s="197" t="s">
        <v>15826</v>
      </c>
      <c r="I8334" s="197" t="s">
        <v>30</v>
      </c>
      <c r="J8334" s="197" t="n">
        <v>760.56</v>
      </c>
    </row>
    <row r="8335" customFormat="false" ht="12.75" hidden="true" customHeight="false" outlineLevel="0" collapsed="false">
      <c r="A8335" s="197" t="s">
        <v>15827</v>
      </c>
      <c r="B8335" s="197" t="str">
        <f aca="false">C8335&amp;D8335&amp;E8335&amp;F8335&amp;G8335&amp;H8335</f>
        <v>LUVA DE CORRER PVC-DEFOFO (NBR 10569), COM DIAMETRO NOMINALDE 500MM, INCLUSIVE ANEIS DE BORRACHA. FORNECIMENTO</v>
      </c>
      <c r="C8335" s="197" t="s">
        <v>15807</v>
      </c>
      <c r="D8335" s="197" t="s">
        <v>15826</v>
      </c>
      <c r="I8335" s="197" t="s">
        <v>30</v>
      </c>
      <c r="J8335" s="197" t="n">
        <v>760.56</v>
      </c>
    </row>
    <row r="8336" customFormat="false" ht="12.75" hidden="true" customHeight="false" outlineLevel="0" collapsed="false">
      <c r="A8336" s="197" t="s">
        <v>15828</v>
      </c>
      <c r="B8336" s="197" t="str">
        <f aca="false">C8336&amp;D8336&amp;E8336&amp;F8336&amp;G8336&amp;H8336</f>
        <v>TUBO DE PVC RIGIDO,ROSQUEAVEL,PARA AGUA FRIA,COM DIAMETRO DE 1/2".FORNECIMENTO</v>
      </c>
      <c r="C8336" s="197" t="s">
        <v>15829</v>
      </c>
      <c r="D8336" s="197" t="s">
        <v>15830</v>
      </c>
      <c r="I8336" s="197" t="s">
        <v>338</v>
      </c>
      <c r="J8336" s="197" t="n">
        <v>3.72</v>
      </c>
    </row>
    <row r="8337" customFormat="false" ht="12.75" hidden="true" customHeight="false" outlineLevel="0" collapsed="false">
      <c r="A8337" s="197" t="s">
        <v>15831</v>
      </c>
      <c r="B8337" s="197" t="str">
        <f aca="false">C8337&amp;D8337&amp;E8337&amp;F8337&amp;G8337&amp;H8337</f>
        <v>TUBO DE PVC RIGIDO,ROSQUEAVEL,PARA AGUA FRIA,COM DIAMETRO DE 1/2".FORNECIMENTO</v>
      </c>
      <c r="C8337" s="197" t="s">
        <v>15829</v>
      </c>
      <c r="D8337" s="197" t="s">
        <v>15830</v>
      </c>
      <c r="I8337" s="197" t="s">
        <v>338</v>
      </c>
      <c r="J8337" s="197" t="n">
        <v>3.72</v>
      </c>
    </row>
    <row r="8338" customFormat="false" ht="12.75" hidden="true" customHeight="false" outlineLevel="0" collapsed="false">
      <c r="A8338" s="197" t="s">
        <v>15832</v>
      </c>
      <c r="B8338" s="197" t="str">
        <f aca="false">C8338&amp;D8338&amp;E8338&amp;F8338&amp;G8338&amp;H8338</f>
        <v>TUBO DE PVC RIGIDO,ROSQUEAVEL,PARA AGUA FRIA,COM DIAMETRO DE 3/4".FORNECIMENTO</v>
      </c>
      <c r="C8338" s="197" t="s">
        <v>15829</v>
      </c>
      <c r="D8338" s="197" t="s">
        <v>15833</v>
      </c>
      <c r="I8338" s="197" t="s">
        <v>338</v>
      </c>
      <c r="J8338" s="197" t="n">
        <v>5.48</v>
      </c>
    </row>
    <row r="8339" customFormat="false" ht="12.75" hidden="true" customHeight="false" outlineLevel="0" collapsed="false">
      <c r="A8339" s="197" t="s">
        <v>15834</v>
      </c>
      <c r="B8339" s="197" t="str">
        <f aca="false">C8339&amp;D8339&amp;E8339&amp;F8339&amp;G8339&amp;H8339</f>
        <v>TUBO DE PVC RIGIDO,ROSQUEAVEL,PARA AGUA FRIA,COM DIAMETRO DE 3/4".FORNECIMENTO</v>
      </c>
      <c r="C8339" s="197" t="s">
        <v>15829</v>
      </c>
      <c r="D8339" s="197" t="s">
        <v>15833</v>
      </c>
      <c r="I8339" s="197" t="s">
        <v>338</v>
      </c>
      <c r="J8339" s="197" t="n">
        <v>5.48</v>
      </c>
    </row>
    <row r="8340" customFormat="false" ht="12.75" hidden="true" customHeight="false" outlineLevel="0" collapsed="false">
      <c r="A8340" s="197" t="s">
        <v>15835</v>
      </c>
      <c r="B8340" s="197" t="str">
        <f aca="false">C8340&amp;D8340&amp;E8340&amp;F8340&amp;G8340&amp;H8340</f>
        <v>TUBO DE PVC RIGIDO,ROSQUEAVEL,PARA AGUA FRIA,COM DIAMETRO DE 1".FORNECIMENTO</v>
      </c>
      <c r="C8340" s="197" t="s">
        <v>15829</v>
      </c>
      <c r="D8340" s="197" t="s">
        <v>15836</v>
      </c>
      <c r="I8340" s="197" t="s">
        <v>338</v>
      </c>
      <c r="J8340" s="197" t="n">
        <v>10.96</v>
      </c>
    </row>
    <row r="8341" customFormat="false" ht="12.75" hidden="true" customHeight="false" outlineLevel="0" collapsed="false">
      <c r="A8341" s="197" t="s">
        <v>15837</v>
      </c>
      <c r="B8341" s="197" t="str">
        <f aca="false">C8341&amp;D8341&amp;E8341&amp;F8341&amp;G8341&amp;H8341</f>
        <v>TUBO DE PVC RIGIDO,ROSQUEAVEL,PARA AGUA FRIA,COM DIAMETRO DE 1".FORNECIMENTO</v>
      </c>
      <c r="C8341" s="197" t="s">
        <v>15829</v>
      </c>
      <c r="D8341" s="197" t="s">
        <v>15836</v>
      </c>
      <c r="I8341" s="197" t="s">
        <v>338</v>
      </c>
      <c r="J8341" s="197" t="n">
        <v>10.96</v>
      </c>
    </row>
    <row r="8342" customFormat="false" ht="12.75" hidden="true" customHeight="false" outlineLevel="0" collapsed="false">
      <c r="A8342" s="197" t="s">
        <v>15838</v>
      </c>
      <c r="B8342" s="197" t="str">
        <f aca="false">C8342&amp;D8342&amp;E8342&amp;F8342&amp;G8342&amp;H8342</f>
        <v>TUBO DE PVC RIGIDO,ROSQUEAVEL,PARA AGUA FRIA,COM DIAMETRO DE 1.1/2".FORNECIMENTO</v>
      </c>
      <c r="C8342" s="197" t="s">
        <v>15829</v>
      </c>
      <c r="D8342" s="197" t="s">
        <v>15839</v>
      </c>
      <c r="I8342" s="197" t="s">
        <v>338</v>
      </c>
      <c r="J8342" s="197" t="n">
        <v>19.36</v>
      </c>
    </row>
    <row r="8343" customFormat="false" ht="12.75" hidden="true" customHeight="false" outlineLevel="0" collapsed="false">
      <c r="A8343" s="197" t="s">
        <v>15840</v>
      </c>
      <c r="B8343" s="197" t="str">
        <f aca="false">C8343&amp;D8343&amp;E8343&amp;F8343&amp;G8343&amp;H8343</f>
        <v>TUBO DE PVC RIGIDO,ROSQUEAVEL,PARA AGUA FRIA,COM DIAMETRO DE 1.1/2".FORNECIMENTO</v>
      </c>
      <c r="C8343" s="197" t="s">
        <v>15829</v>
      </c>
      <c r="D8343" s="197" t="s">
        <v>15839</v>
      </c>
      <c r="I8343" s="197" t="s">
        <v>338</v>
      </c>
      <c r="J8343" s="197" t="n">
        <v>19.36</v>
      </c>
    </row>
    <row r="8344" customFormat="false" ht="12.75" hidden="true" customHeight="false" outlineLevel="0" collapsed="false">
      <c r="A8344" s="197" t="s">
        <v>15841</v>
      </c>
      <c r="B8344" s="197" t="str">
        <f aca="false">C8344&amp;D8344&amp;E8344&amp;F8344&amp;G8344&amp;H8344</f>
        <v>TUBO DE PVC RIGIDO ROSQUEAVEL,PARA AGUA FRIA,COM DIAMETRO DE 2".FORNECIMENTO</v>
      </c>
      <c r="C8344" s="197" t="s">
        <v>15842</v>
      </c>
      <c r="D8344" s="197" t="s">
        <v>15843</v>
      </c>
      <c r="I8344" s="197" t="s">
        <v>338</v>
      </c>
      <c r="J8344" s="197" t="n">
        <v>24.95</v>
      </c>
    </row>
    <row r="8345" customFormat="false" ht="12.75" hidden="true" customHeight="false" outlineLevel="0" collapsed="false">
      <c r="A8345" s="197" t="s">
        <v>15844</v>
      </c>
      <c r="B8345" s="197" t="str">
        <f aca="false">C8345&amp;D8345&amp;E8345&amp;F8345&amp;G8345&amp;H8345</f>
        <v>TUBO DE PVC RIGIDO ROSQUEAVEL,PARA AGUA FRIA,COM DIAMETRO DE 2".FORNECIMENTO</v>
      </c>
      <c r="C8345" s="197" t="s">
        <v>15842</v>
      </c>
      <c r="D8345" s="197" t="s">
        <v>15843</v>
      </c>
      <c r="I8345" s="197" t="s">
        <v>338</v>
      </c>
      <c r="J8345" s="197" t="n">
        <v>24.95</v>
      </c>
    </row>
    <row r="8346" customFormat="false" ht="12.75" hidden="true" customHeight="false" outlineLevel="0" collapsed="false">
      <c r="A8346" s="197" t="s">
        <v>15845</v>
      </c>
      <c r="B8346" s="197" t="str">
        <f aca="false">C8346&amp;D8346&amp;E8346&amp;F8346&amp;G8346&amp;H8346</f>
        <v>TUBO DE PVC RIGIDO,ROSQUEAVEL,PARA AGUA FRIA,COM DIAMETRO DE 3".FORNECIMENTO</v>
      </c>
      <c r="C8346" s="197" t="s">
        <v>15829</v>
      </c>
      <c r="D8346" s="197" t="s">
        <v>15846</v>
      </c>
      <c r="I8346" s="197" t="s">
        <v>338</v>
      </c>
      <c r="J8346" s="197" t="n">
        <v>70.44</v>
      </c>
    </row>
    <row r="8347" customFormat="false" ht="12.75" hidden="true" customHeight="false" outlineLevel="0" collapsed="false">
      <c r="A8347" s="197" t="s">
        <v>15847</v>
      </c>
      <c r="B8347" s="197" t="str">
        <f aca="false">C8347&amp;D8347&amp;E8347&amp;F8347&amp;G8347&amp;H8347</f>
        <v>TUBO DE PVC RIGIDO,ROSQUEAVEL,PARA AGUA FRIA,COM DIAMETRO DE 3".FORNECIMENTO</v>
      </c>
      <c r="C8347" s="197" t="s">
        <v>15829</v>
      </c>
      <c r="D8347" s="197" t="s">
        <v>15846</v>
      </c>
      <c r="I8347" s="197" t="s">
        <v>338</v>
      </c>
      <c r="J8347" s="197" t="n">
        <v>70.44</v>
      </c>
    </row>
    <row r="8348" customFormat="false" ht="12.75" hidden="true" customHeight="false" outlineLevel="0" collapsed="false">
      <c r="A8348" s="197" t="s">
        <v>15848</v>
      </c>
      <c r="B8348" s="197" t="str">
        <f aca="false">C8348&amp;D8348&amp;E8348&amp;F8348&amp;G8348&amp;H8348</f>
        <v>TUBO DE PVC RIGIDO ROSQUEAVEL,PARA AGUA FRIA,COM DIAMETRO DE 4".FORNECIMENTO</v>
      </c>
      <c r="C8348" s="197" t="s">
        <v>15842</v>
      </c>
      <c r="D8348" s="197" t="s">
        <v>15849</v>
      </c>
      <c r="I8348" s="197" t="s">
        <v>338</v>
      </c>
      <c r="J8348" s="197" t="n">
        <v>81.36</v>
      </c>
    </row>
    <row r="8349" customFormat="false" ht="12.75" hidden="true" customHeight="false" outlineLevel="0" collapsed="false">
      <c r="A8349" s="197" t="s">
        <v>15850</v>
      </c>
      <c r="B8349" s="197" t="str">
        <f aca="false">C8349&amp;D8349&amp;E8349&amp;F8349&amp;G8349&amp;H8349</f>
        <v>TUBO DE PVC RIGIDO ROSQUEAVEL,PARA AGUA FRIA,COM DIAMETRO DE 4".FORNECIMENTO</v>
      </c>
      <c r="C8349" s="197" t="s">
        <v>15842</v>
      </c>
      <c r="D8349" s="197" t="s">
        <v>15849</v>
      </c>
      <c r="I8349" s="197" t="s">
        <v>338</v>
      </c>
      <c r="J8349" s="197" t="n">
        <v>81.36</v>
      </c>
    </row>
    <row r="8350" customFormat="false" ht="12.75" hidden="true" customHeight="false" outlineLevel="0" collapsed="false">
      <c r="A8350" s="197" t="s">
        <v>15851</v>
      </c>
      <c r="B8350" s="197" t="str">
        <f aca="false">C8350&amp;D8350&amp;E8350&amp;F8350&amp;G8350&amp;H8350</f>
        <v>TUBO DE PVC RIGIDO SOLDAVEL,PARA AGUA FRIA, COM DIAMETRO DE20MM.FORNECIMENTO</v>
      </c>
      <c r="C8350" s="197" t="s">
        <v>15852</v>
      </c>
      <c r="D8350" s="197" t="s">
        <v>15853</v>
      </c>
      <c r="I8350" s="197" t="s">
        <v>338</v>
      </c>
      <c r="J8350" s="197" t="n">
        <v>1.54</v>
      </c>
    </row>
    <row r="8351" customFormat="false" ht="12.75" hidden="true" customHeight="false" outlineLevel="0" collapsed="false">
      <c r="A8351" s="197" t="s">
        <v>15854</v>
      </c>
      <c r="B8351" s="197" t="str">
        <f aca="false">C8351&amp;D8351&amp;E8351&amp;F8351&amp;G8351&amp;H8351</f>
        <v>TUBO DE PVC RIGIDO SOLDAVEL,PARA AGUA FRIA, COM DIAMETRO DE20MM.FORNECIMENTO</v>
      </c>
      <c r="C8351" s="197" t="s">
        <v>15852</v>
      </c>
      <c r="D8351" s="197" t="s">
        <v>15853</v>
      </c>
      <c r="I8351" s="197" t="s">
        <v>338</v>
      </c>
      <c r="J8351" s="197" t="n">
        <v>1.54</v>
      </c>
    </row>
    <row r="8352" customFormat="false" ht="12.75" hidden="true" customHeight="false" outlineLevel="0" collapsed="false">
      <c r="A8352" s="197" t="s">
        <v>15855</v>
      </c>
      <c r="B8352" s="197" t="str">
        <f aca="false">C8352&amp;D8352&amp;E8352&amp;F8352&amp;G8352&amp;H8352</f>
        <v>TUBO DE PVC RIGIDO SOLDAVEL,PARA AGUA FRIA, COM DIAMETRO DE25MM.FORNECIMENTO</v>
      </c>
      <c r="C8352" s="197" t="s">
        <v>15852</v>
      </c>
      <c r="D8352" s="197" t="s">
        <v>15856</v>
      </c>
      <c r="I8352" s="197" t="s">
        <v>338</v>
      </c>
      <c r="J8352" s="197" t="n">
        <v>1.8</v>
      </c>
    </row>
    <row r="8353" customFormat="false" ht="12.75" hidden="true" customHeight="false" outlineLevel="0" collapsed="false">
      <c r="A8353" s="197" t="s">
        <v>15857</v>
      </c>
      <c r="B8353" s="197" t="str">
        <f aca="false">C8353&amp;D8353&amp;E8353&amp;F8353&amp;G8353&amp;H8353</f>
        <v>TUBO DE PVC RIGIDO SOLDAVEL,PARA AGUA FRIA, COM DIAMETRO DE25MM.FORNECIMENTO</v>
      </c>
      <c r="C8353" s="197" t="s">
        <v>15852</v>
      </c>
      <c r="D8353" s="197" t="s">
        <v>15856</v>
      </c>
      <c r="I8353" s="197" t="s">
        <v>338</v>
      </c>
      <c r="J8353" s="197" t="n">
        <v>1.8</v>
      </c>
    </row>
    <row r="8354" customFormat="false" ht="12.75" hidden="true" customHeight="false" outlineLevel="0" collapsed="false">
      <c r="A8354" s="197" t="s">
        <v>15858</v>
      </c>
      <c r="B8354" s="197" t="str">
        <f aca="false">C8354&amp;D8354&amp;E8354&amp;F8354&amp;G8354&amp;H8354</f>
        <v>TUBO DE PVC RIGIDO SOLDAVEL,PARA AGUA FRIA, COM DIAMETRO DE32MM.FORNECIMENTO</v>
      </c>
      <c r="C8354" s="197" t="s">
        <v>15852</v>
      </c>
      <c r="D8354" s="197" t="s">
        <v>15859</v>
      </c>
      <c r="I8354" s="197" t="s">
        <v>338</v>
      </c>
      <c r="J8354" s="197" t="n">
        <v>4.57</v>
      </c>
    </row>
    <row r="8355" customFormat="false" ht="12.75" hidden="true" customHeight="false" outlineLevel="0" collapsed="false">
      <c r="A8355" s="197" t="s">
        <v>15860</v>
      </c>
      <c r="B8355" s="197" t="str">
        <f aca="false">C8355&amp;D8355&amp;E8355&amp;F8355&amp;G8355&amp;H8355</f>
        <v>TUBO DE PVC RIGIDO SOLDAVEL,PARA AGUA FRIA, COM DIAMETRO DE32MM.FORNECIMENTO</v>
      </c>
      <c r="C8355" s="197" t="s">
        <v>15852</v>
      </c>
      <c r="D8355" s="197" t="s">
        <v>15859</v>
      </c>
      <c r="I8355" s="197" t="s">
        <v>338</v>
      </c>
      <c r="J8355" s="197" t="n">
        <v>4.57</v>
      </c>
    </row>
    <row r="8356" customFormat="false" ht="12.75" hidden="true" customHeight="false" outlineLevel="0" collapsed="false">
      <c r="A8356" s="197" t="s">
        <v>15861</v>
      </c>
      <c r="B8356" s="197" t="str">
        <f aca="false">C8356&amp;D8356&amp;E8356&amp;F8356&amp;G8356&amp;H8356</f>
        <v>TUBO DE PVC RIGIDO SOLDAVEL,PARA AGUA FRIA, COM DIAMETRO DE40MM.FORNECIMENTO</v>
      </c>
      <c r="C8356" s="197" t="s">
        <v>15852</v>
      </c>
      <c r="D8356" s="197" t="s">
        <v>15862</v>
      </c>
      <c r="I8356" s="197" t="s">
        <v>338</v>
      </c>
      <c r="J8356" s="197" t="n">
        <v>7.06</v>
      </c>
    </row>
    <row r="8357" customFormat="false" ht="12.75" hidden="true" customHeight="false" outlineLevel="0" collapsed="false">
      <c r="A8357" s="197" t="s">
        <v>15863</v>
      </c>
      <c r="B8357" s="197" t="str">
        <f aca="false">C8357&amp;D8357&amp;E8357&amp;F8357&amp;G8357&amp;H8357</f>
        <v>TUBO DE PVC RIGIDO SOLDAVEL,PARA AGUA FRIA, COM DIAMETRO DE40MM.FORNECIMENTO</v>
      </c>
      <c r="C8357" s="197" t="s">
        <v>15852</v>
      </c>
      <c r="D8357" s="197" t="s">
        <v>15862</v>
      </c>
      <c r="I8357" s="197" t="s">
        <v>338</v>
      </c>
      <c r="J8357" s="197" t="n">
        <v>7.06</v>
      </c>
    </row>
    <row r="8358" customFormat="false" ht="12.75" hidden="true" customHeight="false" outlineLevel="0" collapsed="false">
      <c r="A8358" s="197" t="s">
        <v>15864</v>
      </c>
      <c r="B8358" s="197" t="str">
        <f aca="false">C8358&amp;D8358&amp;E8358&amp;F8358&amp;G8358&amp;H8358</f>
        <v>TUBO DE PVC RIGIDO SOLDAVEL,PARA AGUA FRIA, COM DIAMETRO DE50MM.FORNECIMENTO</v>
      </c>
      <c r="C8358" s="197" t="s">
        <v>15852</v>
      </c>
      <c r="D8358" s="197" t="s">
        <v>15865</v>
      </c>
      <c r="I8358" s="197" t="s">
        <v>338</v>
      </c>
      <c r="J8358" s="197" t="n">
        <v>7.28</v>
      </c>
    </row>
    <row r="8359" customFormat="false" ht="12.75" hidden="true" customHeight="false" outlineLevel="0" collapsed="false">
      <c r="A8359" s="197" t="s">
        <v>15866</v>
      </c>
      <c r="B8359" s="197" t="str">
        <f aca="false">C8359&amp;D8359&amp;E8359&amp;F8359&amp;G8359&amp;H8359</f>
        <v>TUBO DE PVC RIGIDO SOLDAVEL,PARA AGUA FRIA, COM DIAMETRO DE50MM.FORNECIMENTO</v>
      </c>
      <c r="C8359" s="197" t="s">
        <v>15852</v>
      </c>
      <c r="D8359" s="197" t="s">
        <v>15865</v>
      </c>
      <c r="I8359" s="197" t="s">
        <v>338</v>
      </c>
      <c r="J8359" s="197" t="n">
        <v>7.28</v>
      </c>
    </row>
    <row r="8360" customFormat="false" ht="12.75" hidden="true" customHeight="false" outlineLevel="0" collapsed="false">
      <c r="A8360" s="197" t="s">
        <v>15867</v>
      </c>
      <c r="B8360" s="197" t="str">
        <f aca="false">C8360&amp;D8360&amp;E8360&amp;F8360&amp;G8360&amp;H8360</f>
        <v>TUBO DE PVC RIGIDO SOLDAVEL,PARA AGUA FRIA, COM DIAMETRO DE60MM.FORNECIMENTO</v>
      </c>
      <c r="C8360" s="197" t="s">
        <v>15852</v>
      </c>
      <c r="D8360" s="197" t="s">
        <v>15868</v>
      </c>
      <c r="I8360" s="197" t="s">
        <v>338</v>
      </c>
      <c r="J8360" s="197" t="n">
        <v>12.07</v>
      </c>
    </row>
    <row r="8361" customFormat="false" ht="12.75" hidden="true" customHeight="false" outlineLevel="0" collapsed="false">
      <c r="A8361" s="197" t="s">
        <v>15869</v>
      </c>
      <c r="B8361" s="197" t="str">
        <f aca="false">C8361&amp;D8361&amp;E8361&amp;F8361&amp;G8361&amp;H8361</f>
        <v>TUBO DE PVC RIGIDO SOLDAVEL,PARA AGUA FRIA, COM DIAMETRO DE60MM.FORNECIMENTO</v>
      </c>
      <c r="C8361" s="197" t="s">
        <v>15852</v>
      </c>
      <c r="D8361" s="197" t="s">
        <v>15868</v>
      </c>
      <c r="I8361" s="197" t="s">
        <v>338</v>
      </c>
      <c r="J8361" s="197" t="n">
        <v>12.07</v>
      </c>
    </row>
    <row r="8362" customFormat="false" ht="12.75" hidden="true" customHeight="false" outlineLevel="0" collapsed="false">
      <c r="A8362" s="197" t="s">
        <v>15870</v>
      </c>
      <c r="B8362" s="197" t="str">
        <f aca="false">C8362&amp;D8362&amp;E8362&amp;F8362&amp;G8362&amp;H8362</f>
        <v>TUBO DE PVC RIGIDO SOLDAVEL,PARA AGUA FRIA, COM DIAMETRO DE75MM.FORNECIMENTO</v>
      </c>
      <c r="C8362" s="197" t="s">
        <v>15852</v>
      </c>
      <c r="D8362" s="197" t="s">
        <v>15871</v>
      </c>
      <c r="I8362" s="197" t="s">
        <v>338</v>
      </c>
      <c r="J8362" s="197" t="n">
        <v>22.14</v>
      </c>
    </row>
    <row r="8363" customFormat="false" ht="12.75" hidden="true" customHeight="false" outlineLevel="0" collapsed="false">
      <c r="A8363" s="197" t="s">
        <v>15872</v>
      </c>
      <c r="B8363" s="197" t="str">
        <f aca="false">C8363&amp;D8363&amp;E8363&amp;F8363&amp;G8363&amp;H8363</f>
        <v>TUBO DE PVC RIGIDO SOLDAVEL,PARA AGUA FRIA, COM DIAMETRO DE75MM.FORNECIMENTO</v>
      </c>
      <c r="C8363" s="197" t="s">
        <v>15852</v>
      </c>
      <c r="D8363" s="197" t="s">
        <v>15871</v>
      </c>
      <c r="I8363" s="197" t="s">
        <v>338</v>
      </c>
      <c r="J8363" s="197" t="n">
        <v>22.14</v>
      </c>
    </row>
    <row r="8364" customFormat="false" ht="12.75" hidden="true" customHeight="false" outlineLevel="0" collapsed="false">
      <c r="A8364" s="197" t="s">
        <v>15873</v>
      </c>
      <c r="B8364" s="197" t="str">
        <f aca="false">C8364&amp;D8364&amp;E8364&amp;F8364&amp;G8364&amp;H8364</f>
        <v>TUBO DE PVC RIGIDO SOLDAVEL,PARA AGUA FRIA, COM DIAMETRO DE85MM.FORNECIMENTO</v>
      </c>
      <c r="C8364" s="197" t="s">
        <v>15852</v>
      </c>
      <c r="D8364" s="197" t="s">
        <v>15874</v>
      </c>
      <c r="I8364" s="197" t="s">
        <v>338</v>
      </c>
      <c r="J8364" s="197" t="n">
        <v>26.92</v>
      </c>
    </row>
    <row r="8365" customFormat="false" ht="12.75" hidden="true" customHeight="false" outlineLevel="0" collapsed="false">
      <c r="A8365" s="197" t="s">
        <v>15875</v>
      </c>
      <c r="B8365" s="197" t="str">
        <f aca="false">C8365&amp;D8365&amp;E8365&amp;F8365&amp;G8365&amp;H8365</f>
        <v>TUBO DE PVC RIGIDO SOLDAVEL,PARA AGUA FRIA, COM DIAMETRO DE85MM.FORNECIMENTO</v>
      </c>
      <c r="C8365" s="197" t="s">
        <v>15852</v>
      </c>
      <c r="D8365" s="197" t="s">
        <v>15874</v>
      </c>
      <c r="I8365" s="197" t="s">
        <v>338</v>
      </c>
      <c r="J8365" s="197" t="n">
        <v>26.92</v>
      </c>
    </row>
    <row r="8366" customFormat="false" ht="12.75" hidden="true" customHeight="false" outlineLevel="0" collapsed="false">
      <c r="A8366" s="197" t="s">
        <v>15876</v>
      </c>
      <c r="B8366" s="197" t="str">
        <f aca="false">C8366&amp;D8366&amp;E8366&amp;F8366&amp;G8366&amp;H8366</f>
        <v>TUBO DE PVC RIGIDO SOLDAVEL,PARA AGUA FRIA, COM DIAMETRO DE110MM.FORNECIMENTO</v>
      </c>
      <c r="C8366" s="197" t="s">
        <v>15852</v>
      </c>
      <c r="D8366" s="197" t="s">
        <v>15877</v>
      </c>
      <c r="I8366" s="197" t="s">
        <v>338</v>
      </c>
      <c r="J8366" s="197" t="n">
        <v>43.42</v>
      </c>
    </row>
    <row r="8367" customFormat="false" ht="12.75" hidden="true" customHeight="false" outlineLevel="0" collapsed="false">
      <c r="A8367" s="197" t="s">
        <v>15878</v>
      </c>
      <c r="B8367" s="197" t="str">
        <f aca="false">C8367&amp;D8367&amp;E8367&amp;F8367&amp;G8367&amp;H8367</f>
        <v>TUBO DE PVC RIGIDO SOLDAVEL,PARA AGUA FRIA, COM DIAMETRO DE110MM.FORNECIMENTO</v>
      </c>
      <c r="C8367" s="197" t="s">
        <v>15852</v>
      </c>
      <c r="D8367" s="197" t="s">
        <v>15877</v>
      </c>
      <c r="I8367" s="197" t="s">
        <v>338</v>
      </c>
      <c r="J8367" s="197" t="n">
        <v>43.42</v>
      </c>
    </row>
    <row r="8368" customFormat="false" ht="25.5" hidden="false" customHeight="false" outlineLevel="0" collapsed="false">
      <c r="A8368" s="197" t="s">
        <v>15879</v>
      </c>
      <c r="B8368" s="710" t="str">
        <f aca="false">C8368&amp;D8368&amp;E8368&amp;F8368&amp;G8368&amp;H8368</f>
        <v>TUBO PVC (NBR-7362), PARA ESGOTO SANITARIO, COM DIAMETRO NOMINAL DE 100MM, INCLUSIVE ANEL DE BORRACHA. FORNECIMENTO</v>
      </c>
      <c r="C8368" s="197" t="s">
        <v>15880</v>
      </c>
      <c r="D8368" s="197" t="s">
        <v>15881</v>
      </c>
      <c r="I8368" s="197" t="s">
        <v>338</v>
      </c>
      <c r="J8368" s="197" t="n">
        <v>13.88</v>
      </c>
    </row>
    <row r="8369" customFormat="false" ht="25.5" hidden="false" customHeight="false" outlineLevel="0" collapsed="false">
      <c r="A8369" s="197" t="s">
        <v>175</v>
      </c>
      <c r="B8369" s="710" t="str">
        <f aca="false">C8369&amp;D8369&amp;E8369&amp;F8369&amp;G8369&amp;H8369</f>
        <v>TUBO PVC (NBR-7362), PARA ESGOTO SANITARIO, COM DIAMETRO NOMINAL DE 100MM, INCLUSIVE ANEL DE BORRACHA. FORNECIMENTO</v>
      </c>
      <c r="C8369" s="197" t="s">
        <v>15880</v>
      </c>
      <c r="D8369" s="197" t="s">
        <v>15881</v>
      </c>
      <c r="I8369" s="197" t="s">
        <v>338</v>
      </c>
      <c r="J8369" s="197" t="n">
        <v>13.88</v>
      </c>
    </row>
    <row r="8370" customFormat="false" ht="25.5" hidden="false" customHeight="false" outlineLevel="0" collapsed="false">
      <c r="A8370" s="197" t="s">
        <v>15882</v>
      </c>
      <c r="B8370" s="710" t="str">
        <f aca="false">C8370&amp;D8370&amp;E8370&amp;F8370&amp;G8370&amp;H8370</f>
        <v>TUBO PVC (NBR-7362), PARA ESGOTO SANITARIO, COM DIAMETRO NOMINAL DE 150MM, INCLUSIVE ANEL DE BORRACHA. FORNECIMENTO</v>
      </c>
      <c r="C8370" s="197" t="s">
        <v>15880</v>
      </c>
      <c r="D8370" s="197" t="s">
        <v>15883</v>
      </c>
      <c r="I8370" s="197" t="s">
        <v>338</v>
      </c>
      <c r="J8370" s="197" t="n">
        <v>30.9</v>
      </c>
    </row>
    <row r="8371" customFormat="false" ht="25.5" hidden="false" customHeight="false" outlineLevel="0" collapsed="false">
      <c r="A8371" s="197" t="s">
        <v>181</v>
      </c>
      <c r="B8371" s="710" t="str">
        <f aca="false">C8371&amp;D8371&amp;E8371&amp;F8371&amp;G8371&amp;H8371</f>
        <v>TUBO PVC (NBR-7362), PARA ESGOTO SANITARIO, COM DIAMETRO NOMINAL DE 150MM, INCLUSIVE ANEL DE BORRACHA. FORNECIMENTO</v>
      </c>
      <c r="C8371" s="197" t="s">
        <v>15880</v>
      </c>
      <c r="D8371" s="197" t="s">
        <v>15883</v>
      </c>
      <c r="I8371" s="197" t="s">
        <v>338</v>
      </c>
      <c r="J8371" s="197" t="n">
        <v>30.9</v>
      </c>
    </row>
    <row r="8372" customFormat="false" ht="25.5" hidden="false" customHeight="false" outlineLevel="0" collapsed="false">
      <c r="A8372" s="197" t="s">
        <v>15884</v>
      </c>
      <c r="B8372" s="710" t="str">
        <f aca="false">C8372&amp;D8372&amp;E8372&amp;F8372&amp;G8372&amp;H8372</f>
        <v>TUBO PVC (NBR-7362), PARA ESGOTO SANITARIO, COM DIAMETRO NOMINAL DE 200MM, INCLUSIVE ANEL DE BORRACHA. FORNECIMENTO</v>
      </c>
      <c r="C8372" s="197" t="s">
        <v>15880</v>
      </c>
      <c r="D8372" s="197" t="s">
        <v>15885</v>
      </c>
      <c r="I8372" s="197" t="s">
        <v>338</v>
      </c>
      <c r="J8372" s="197" t="n">
        <v>48.61</v>
      </c>
    </row>
    <row r="8373" customFormat="false" ht="25.5" hidden="false" customHeight="false" outlineLevel="0" collapsed="false">
      <c r="A8373" s="197" t="s">
        <v>15886</v>
      </c>
      <c r="B8373" s="710" t="str">
        <f aca="false">C8373&amp;D8373&amp;E8373&amp;F8373&amp;G8373&amp;H8373</f>
        <v>TUBO PVC (NBR-7362), PARA ESGOTO SANITARIO, COM DIAMETRO NOMINAL DE 200MM, INCLUSIVE ANEL DE BORRACHA. FORNECIMENTO</v>
      </c>
      <c r="C8373" s="197" t="s">
        <v>15880</v>
      </c>
      <c r="D8373" s="197" t="s">
        <v>15885</v>
      </c>
      <c r="I8373" s="197" t="s">
        <v>338</v>
      </c>
      <c r="J8373" s="197" t="n">
        <v>48.61</v>
      </c>
    </row>
    <row r="8374" customFormat="false" ht="25.5" hidden="false" customHeight="false" outlineLevel="0" collapsed="false">
      <c r="A8374" s="197" t="s">
        <v>15887</v>
      </c>
      <c r="B8374" s="710" t="str">
        <f aca="false">C8374&amp;D8374&amp;E8374&amp;F8374&amp;G8374&amp;H8374</f>
        <v>TUBO PVC (NBR-7362), PARA ESGOTO SANITARIO, COM DIAMETRO NOMINAL DE 250MM, INCLUSIVE ANEL DE BORRACHA. FORNECIMENTO</v>
      </c>
      <c r="C8374" s="197" t="s">
        <v>15880</v>
      </c>
      <c r="D8374" s="197" t="s">
        <v>15888</v>
      </c>
      <c r="I8374" s="197" t="s">
        <v>338</v>
      </c>
      <c r="J8374" s="197" t="n">
        <v>135.61</v>
      </c>
    </row>
    <row r="8375" customFormat="false" ht="25.5" hidden="false" customHeight="false" outlineLevel="0" collapsed="false">
      <c r="A8375" s="197" t="s">
        <v>15889</v>
      </c>
      <c r="B8375" s="710" t="str">
        <f aca="false">C8375&amp;D8375&amp;E8375&amp;F8375&amp;G8375&amp;H8375</f>
        <v>TUBO PVC (NBR-7362), PARA ESGOTO SANITARIO, COM DIAMETRO NOMINAL DE 250MM, INCLUSIVE ANEL DE BORRACHA. FORNECIMENTO</v>
      </c>
      <c r="C8375" s="197" t="s">
        <v>15880</v>
      </c>
      <c r="D8375" s="197" t="s">
        <v>15888</v>
      </c>
      <c r="I8375" s="197" t="s">
        <v>338</v>
      </c>
      <c r="J8375" s="197" t="n">
        <v>135.61</v>
      </c>
    </row>
    <row r="8376" customFormat="false" ht="25.5" hidden="false" customHeight="false" outlineLevel="0" collapsed="false">
      <c r="A8376" s="197" t="s">
        <v>15890</v>
      </c>
      <c r="B8376" s="710" t="str">
        <f aca="false">C8376&amp;D8376&amp;E8376&amp;F8376&amp;G8376&amp;H8376</f>
        <v>TUBO PVC (NBR-7362), PARA ESGOTO SANITARIO, COM DIAMETRO NOMINAL DE 300MM, INCLUSIVE ANEL DE BORRACHA. FORNECIMENTO</v>
      </c>
      <c r="C8376" s="197" t="s">
        <v>15880</v>
      </c>
      <c r="D8376" s="197" t="s">
        <v>15891</v>
      </c>
      <c r="I8376" s="197" t="s">
        <v>338</v>
      </c>
      <c r="J8376" s="197" t="n">
        <v>216.99</v>
      </c>
    </row>
    <row r="8377" customFormat="false" ht="25.5" hidden="false" customHeight="false" outlineLevel="0" collapsed="false">
      <c r="A8377" s="197" t="s">
        <v>15892</v>
      </c>
      <c r="B8377" s="710" t="str">
        <f aca="false">C8377&amp;D8377&amp;E8377&amp;F8377&amp;G8377&amp;H8377</f>
        <v>TUBO PVC (NBR-7362), PARA ESGOTO SANITARIO, COM DIAMETRO NOMINAL DE 300MM, INCLUSIVE ANEL DE BORRACHA. FORNECIMENTO</v>
      </c>
      <c r="C8377" s="197" t="s">
        <v>15880</v>
      </c>
      <c r="D8377" s="197" t="s">
        <v>15891</v>
      </c>
      <c r="I8377" s="197" t="s">
        <v>338</v>
      </c>
      <c r="J8377" s="197" t="n">
        <v>216.99</v>
      </c>
    </row>
    <row r="8378" customFormat="false" ht="25.5" hidden="false" customHeight="false" outlineLevel="0" collapsed="false">
      <c r="A8378" s="197" t="s">
        <v>15893</v>
      </c>
      <c r="B8378" s="710" t="str">
        <f aca="false">C8378&amp;D8378&amp;E8378&amp;F8378&amp;G8378&amp;H8378</f>
        <v>TUBO PVC (NBR 7362), PARA ESGOTO SANITARIO, COM DIAMETRO NOMINAL DE 350MM, INCLUSIVE ANEL DE BORRACHA. FORNECIMENTO.</v>
      </c>
      <c r="C8378" s="197" t="s">
        <v>15894</v>
      </c>
      <c r="D8378" s="197" t="s">
        <v>15895</v>
      </c>
      <c r="I8378" s="197" t="s">
        <v>338</v>
      </c>
      <c r="J8378" s="197" t="n">
        <v>308.09</v>
      </c>
    </row>
    <row r="8379" customFormat="false" ht="25.5" hidden="false" customHeight="false" outlineLevel="0" collapsed="false">
      <c r="A8379" s="197" t="s">
        <v>15896</v>
      </c>
      <c r="B8379" s="710" t="str">
        <f aca="false">C8379&amp;D8379&amp;E8379&amp;F8379&amp;G8379&amp;H8379</f>
        <v>TUBO PVC (NBR 7362), PARA ESGOTO SANITARIO, COM DIAMETRO NOMINAL DE 350MM, INCLUSIVE ANEL DE BORRACHA. FORNECIMENTO.</v>
      </c>
      <c r="C8379" s="197" t="s">
        <v>15894</v>
      </c>
      <c r="D8379" s="197" t="s">
        <v>15895</v>
      </c>
      <c r="I8379" s="197" t="s">
        <v>338</v>
      </c>
      <c r="J8379" s="197" t="n">
        <v>308.09</v>
      </c>
    </row>
    <row r="8380" customFormat="false" ht="25.5" hidden="false" customHeight="false" outlineLevel="0" collapsed="false">
      <c r="A8380" s="197" t="s">
        <v>15897</v>
      </c>
      <c r="B8380" s="710" t="str">
        <f aca="false">C8380&amp;D8380&amp;E8380&amp;F8380&amp;G8380&amp;H8380</f>
        <v>TUBO PVC (NBR 7362), PARA ESGOTO SANITARIO, COM DIAMETRO NOMINAL DE 400MM, INCLUSIVE ANEL DE BORRACHA. FORNECIMENTO</v>
      </c>
      <c r="C8380" s="197" t="s">
        <v>15894</v>
      </c>
      <c r="D8380" s="197" t="s">
        <v>15898</v>
      </c>
      <c r="I8380" s="197" t="s">
        <v>338</v>
      </c>
      <c r="J8380" s="197" t="n">
        <v>354.96</v>
      </c>
    </row>
    <row r="8381" customFormat="false" ht="25.5" hidden="false" customHeight="false" outlineLevel="0" collapsed="false">
      <c r="A8381" s="197" t="s">
        <v>15899</v>
      </c>
      <c r="B8381" s="710" t="str">
        <f aca="false">C8381&amp;D8381&amp;E8381&amp;F8381&amp;G8381&amp;H8381</f>
        <v>TUBO PVC (NBR 7362), PARA ESGOTO SANITARIO, COM DIAMETRO NOMINAL DE 400MM, INCLUSIVE ANEL DE BORRACHA. FORNECIMENTO</v>
      </c>
      <c r="C8381" s="197" t="s">
        <v>15894</v>
      </c>
      <c r="D8381" s="197" t="s">
        <v>15898</v>
      </c>
      <c r="I8381" s="197" t="s">
        <v>338</v>
      </c>
      <c r="J8381" s="197" t="n">
        <v>354.96</v>
      </c>
    </row>
    <row r="8382" customFormat="false" ht="25.5" hidden="false" customHeight="false" outlineLevel="0" collapsed="false">
      <c r="A8382" s="197" t="s">
        <v>15900</v>
      </c>
      <c r="B8382" s="710" t="str">
        <f aca="false">C8382&amp;D8382&amp;E8382&amp;F8382&amp;G8382&amp;H8382</f>
        <v>CURVA DE PVC PARA REDE DE ESGOTO (NBR 10569), DE 45°,PB,COMDIAMETRO NOMINAL DE 100MM,INCLUSIVE ANEL DE BORRACHA.FORNECIMENTO</v>
      </c>
      <c r="C8382" s="197" t="s">
        <v>15901</v>
      </c>
      <c r="D8382" s="197" t="s">
        <v>15902</v>
      </c>
      <c r="E8382" s="197" t="s">
        <v>10224</v>
      </c>
      <c r="I8382" s="197" t="s">
        <v>30</v>
      </c>
      <c r="J8382" s="197" t="n">
        <v>20.89</v>
      </c>
    </row>
    <row r="8383" customFormat="false" ht="25.5" hidden="false" customHeight="false" outlineLevel="0" collapsed="false">
      <c r="A8383" s="197" t="s">
        <v>15903</v>
      </c>
      <c r="B8383" s="710" t="str">
        <f aca="false">C8383&amp;D8383&amp;E8383&amp;F8383&amp;G8383&amp;H8383</f>
        <v>CURVA DE PVC PARA REDE DE ESGOTO (NBR 10569), DE 45°,PB,COMDIAMETRO NOMINAL DE 100MM,INCLUSIVE ANEL DE BORRACHA.FORNECIMENTO</v>
      </c>
      <c r="C8383" s="197" t="s">
        <v>15901</v>
      </c>
      <c r="D8383" s="197" t="s">
        <v>15902</v>
      </c>
      <c r="E8383" s="197" t="s">
        <v>10224</v>
      </c>
      <c r="I8383" s="197" t="s">
        <v>30</v>
      </c>
      <c r="J8383" s="197" t="n">
        <v>20.89</v>
      </c>
    </row>
    <row r="8384" customFormat="false" ht="25.5" hidden="false" customHeight="false" outlineLevel="0" collapsed="false">
      <c r="A8384" s="197" t="s">
        <v>15904</v>
      </c>
      <c r="B8384" s="710" t="str">
        <f aca="false">C8384&amp;D8384&amp;E8384&amp;F8384&amp;G8384&amp;H8384</f>
        <v>CURVA DE PVC PARA REDE DE ESGOTO (NBR 10569), DE 45°,PB,COMDIAMETRO NOMINAL DE 150MM,INCLUSIVE ANEL DE BORRACHA.FORNECIMENTO</v>
      </c>
      <c r="C8384" s="197" t="s">
        <v>15901</v>
      </c>
      <c r="D8384" s="197" t="s">
        <v>15905</v>
      </c>
      <c r="E8384" s="197" t="s">
        <v>10224</v>
      </c>
      <c r="I8384" s="197" t="s">
        <v>30</v>
      </c>
      <c r="J8384" s="197" t="n">
        <v>77.02</v>
      </c>
    </row>
    <row r="8385" customFormat="false" ht="25.5" hidden="false" customHeight="false" outlineLevel="0" collapsed="false">
      <c r="A8385" s="197" t="s">
        <v>15906</v>
      </c>
      <c r="B8385" s="710" t="str">
        <f aca="false">C8385&amp;D8385&amp;E8385&amp;F8385&amp;G8385&amp;H8385</f>
        <v>CURVA DE PVC PARA REDE DE ESGOTO (NBR 10569), DE 45°,PB,COMDIAMETRO NOMINAL DE 150MM,INCLUSIVE ANEL DE BORRACHA.FORNECIMENTO</v>
      </c>
      <c r="C8385" s="197" t="s">
        <v>15901</v>
      </c>
      <c r="D8385" s="197" t="s">
        <v>15905</v>
      </c>
      <c r="E8385" s="197" t="s">
        <v>10224</v>
      </c>
      <c r="I8385" s="197" t="s">
        <v>30</v>
      </c>
      <c r="J8385" s="197" t="n">
        <v>77.02</v>
      </c>
    </row>
    <row r="8386" customFormat="false" ht="25.5" hidden="false" customHeight="false" outlineLevel="0" collapsed="false">
      <c r="A8386" s="197" t="s">
        <v>15907</v>
      </c>
      <c r="B8386" s="710" t="str">
        <f aca="false">C8386&amp;D8386&amp;E8386&amp;F8386&amp;G8386&amp;H8386</f>
        <v>CURVA DE PVC PARA REDE DE ESGOTO (NBR 10569), DE 90°,PB,COMDIAMETRO NOMINAL DE 100MM,INCLUSIVE ANEL DE BORRACHA.FORNECIMENTO</v>
      </c>
      <c r="C8386" s="197" t="s">
        <v>15908</v>
      </c>
      <c r="D8386" s="197" t="s">
        <v>15902</v>
      </c>
      <c r="E8386" s="197" t="s">
        <v>10224</v>
      </c>
      <c r="I8386" s="197" t="s">
        <v>30</v>
      </c>
      <c r="J8386" s="197" t="n">
        <v>13.49</v>
      </c>
    </row>
    <row r="8387" customFormat="false" ht="25.5" hidden="false" customHeight="false" outlineLevel="0" collapsed="false">
      <c r="A8387" s="197" t="s">
        <v>15909</v>
      </c>
      <c r="B8387" s="710" t="str">
        <f aca="false">C8387&amp;D8387&amp;E8387&amp;F8387&amp;G8387&amp;H8387</f>
        <v>CURVA DE PVC PARA REDE DE ESGOTO (NBR 10569), DE 90°,PB,COMDIAMETRO NOMINAL DE 100MM,INCLUSIVE ANEL DE BORRACHA.FORNECIMENTO</v>
      </c>
      <c r="C8387" s="197" t="s">
        <v>15908</v>
      </c>
      <c r="D8387" s="197" t="s">
        <v>15902</v>
      </c>
      <c r="E8387" s="197" t="s">
        <v>10224</v>
      </c>
      <c r="I8387" s="197" t="s">
        <v>30</v>
      </c>
      <c r="J8387" s="197" t="n">
        <v>13.49</v>
      </c>
    </row>
    <row r="8388" customFormat="false" ht="25.5" hidden="false" customHeight="false" outlineLevel="0" collapsed="false">
      <c r="A8388" s="197" t="s">
        <v>15910</v>
      </c>
      <c r="B8388" s="710" t="str">
        <f aca="false">C8388&amp;D8388&amp;E8388&amp;F8388&amp;G8388&amp;H8388</f>
        <v>CURVA DE PVC PARA REDE DE ESGOTO (NBR 10569), DE 90°,PB,COMDIAMETRO NOMINAL DE 150MM,INCLUSIVE ANEL DE BORRACHA.FORNECIMENTO</v>
      </c>
      <c r="C8388" s="197" t="s">
        <v>15908</v>
      </c>
      <c r="D8388" s="197" t="s">
        <v>15905</v>
      </c>
      <c r="E8388" s="197" t="s">
        <v>10224</v>
      </c>
      <c r="I8388" s="197" t="s">
        <v>30</v>
      </c>
      <c r="J8388" s="197" t="n">
        <v>155.71</v>
      </c>
    </row>
    <row r="8389" customFormat="false" ht="25.5" hidden="false" customHeight="false" outlineLevel="0" collapsed="false">
      <c r="A8389" s="197" t="s">
        <v>15911</v>
      </c>
      <c r="B8389" s="710" t="str">
        <f aca="false">C8389&amp;D8389&amp;E8389&amp;F8389&amp;G8389&amp;H8389</f>
        <v>CURVA DE PVC PARA REDE DE ESGOTO (NBR 10569), DE 90°,PB,COMDIAMETRO NOMINAL DE 150MM,INCLUSIVE ANEL DE BORRACHA.FORNECIMENTO</v>
      </c>
      <c r="C8389" s="197" t="s">
        <v>15908</v>
      </c>
      <c r="D8389" s="197" t="s">
        <v>15905</v>
      </c>
      <c r="E8389" s="197" t="s">
        <v>10224</v>
      </c>
      <c r="I8389" s="197" t="s">
        <v>30</v>
      </c>
      <c r="J8389" s="197" t="n">
        <v>155.71</v>
      </c>
    </row>
    <row r="8390" customFormat="false" ht="25.5" hidden="false" customHeight="false" outlineLevel="0" collapsed="false">
      <c r="A8390" s="197" t="s">
        <v>15912</v>
      </c>
      <c r="B8390" s="710" t="str">
        <f aca="false">C8390&amp;D8390&amp;E8390&amp;F8390&amp;G8390&amp;H8390</f>
        <v>JUNCAO DE PVC PARA REDE DE ESGOTO (NBR 10569), DE 45°, BBB,COM DIAMETRO NOMINAL DE 100MM, INCLUSIVE ANEIS DE BORRACHA.FORNECIMENTO</v>
      </c>
      <c r="C8390" s="197" t="s">
        <v>15913</v>
      </c>
      <c r="D8390" s="197" t="s">
        <v>15914</v>
      </c>
      <c r="E8390" s="197" t="s">
        <v>13640</v>
      </c>
      <c r="I8390" s="197" t="s">
        <v>30</v>
      </c>
      <c r="J8390" s="197" t="n">
        <v>25.7</v>
      </c>
    </row>
    <row r="8391" customFormat="false" ht="25.5" hidden="false" customHeight="false" outlineLevel="0" collapsed="false">
      <c r="A8391" s="197" t="s">
        <v>15915</v>
      </c>
      <c r="B8391" s="710" t="str">
        <f aca="false">C8391&amp;D8391&amp;E8391&amp;F8391&amp;G8391&amp;H8391</f>
        <v>JUNCAO DE PVC PARA REDE DE ESGOTO (NBR 10569), DE 45°, BBB,COM DIAMETRO NOMINAL DE 100MM, INCLUSIVE ANEIS DE BORRACHA.FORNECIMENTO</v>
      </c>
      <c r="C8391" s="197" t="s">
        <v>15913</v>
      </c>
      <c r="D8391" s="197" t="s">
        <v>15914</v>
      </c>
      <c r="E8391" s="197" t="s">
        <v>13640</v>
      </c>
      <c r="I8391" s="197" t="s">
        <v>30</v>
      </c>
      <c r="J8391" s="197" t="n">
        <v>25.7</v>
      </c>
    </row>
    <row r="8392" customFormat="false" ht="25.5" hidden="false" customHeight="false" outlineLevel="0" collapsed="false">
      <c r="A8392" s="197" t="s">
        <v>15916</v>
      </c>
      <c r="B8392" s="710" t="str">
        <f aca="false">C8392&amp;D8392&amp;E8392&amp;F8392&amp;G8392&amp;H8392</f>
        <v>JUNCAO DE PVC PARA REDE DE ESGOTO (NBR 10569), DE 45°, BBB,COM DIAMETRO NOMINAL DE 150MM, INCLUSIVE ANEIS DE BORRACHA.FORNECIMENTO</v>
      </c>
      <c r="C8392" s="197" t="s">
        <v>15913</v>
      </c>
      <c r="D8392" s="197" t="s">
        <v>15917</v>
      </c>
      <c r="E8392" s="197" t="s">
        <v>13640</v>
      </c>
      <c r="I8392" s="197" t="s">
        <v>30</v>
      </c>
      <c r="J8392" s="197" t="n">
        <v>79.43</v>
      </c>
    </row>
    <row r="8393" customFormat="false" ht="25.5" hidden="false" customHeight="false" outlineLevel="0" collapsed="false">
      <c r="A8393" s="197" t="s">
        <v>15918</v>
      </c>
      <c r="B8393" s="710" t="str">
        <f aca="false">C8393&amp;D8393&amp;E8393&amp;F8393&amp;G8393&amp;H8393</f>
        <v>JUNCAO DE PVC PARA REDE DE ESGOTO (NBR 10569), DE 45°, BBB,COM DIAMETRO NOMINAL DE 150MM, INCLUSIVE ANEIS DE BORRACHA.FORNECIMENTO</v>
      </c>
      <c r="C8393" s="197" t="s">
        <v>15913</v>
      </c>
      <c r="D8393" s="197" t="s">
        <v>15917</v>
      </c>
      <c r="E8393" s="197" t="s">
        <v>13640</v>
      </c>
      <c r="I8393" s="197" t="s">
        <v>30</v>
      </c>
      <c r="J8393" s="197" t="n">
        <v>79.43</v>
      </c>
    </row>
    <row r="8394" customFormat="false" ht="12.75" hidden="false" customHeight="false" outlineLevel="0" collapsed="false">
      <c r="A8394" s="197" t="s">
        <v>15919</v>
      </c>
      <c r="B8394" s="710" t="str">
        <f aca="false">C8394&amp;D8394&amp;E8394&amp;F8394&amp;G8394&amp;H8394</f>
        <v>PLUG DE PVC PARA REDE DE ESGOTO (NBR 10569), COM DIAMETRONOMINAL DE 100MM. FORNECIMENTO</v>
      </c>
      <c r="C8394" s="197" t="s">
        <v>15920</v>
      </c>
      <c r="D8394" s="197" t="s">
        <v>15921</v>
      </c>
      <c r="I8394" s="197" t="s">
        <v>30</v>
      </c>
      <c r="J8394" s="197" t="n">
        <v>25.37</v>
      </c>
    </row>
    <row r="8395" customFormat="false" ht="12.75" hidden="false" customHeight="false" outlineLevel="0" collapsed="false">
      <c r="A8395" s="197" t="s">
        <v>15922</v>
      </c>
      <c r="B8395" s="710" t="str">
        <f aca="false">C8395&amp;D8395&amp;E8395&amp;F8395&amp;G8395&amp;H8395</f>
        <v>PLUG DE PVC PARA REDE DE ESGOTO (NBR 10569), COM DIAMETRONOMINAL DE 100MM. FORNECIMENTO</v>
      </c>
      <c r="C8395" s="197" t="s">
        <v>15920</v>
      </c>
      <c r="D8395" s="197" t="s">
        <v>15921</v>
      </c>
      <c r="I8395" s="197" t="s">
        <v>30</v>
      </c>
      <c r="J8395" s="197" t="n">
        <v>25.37</v>
      </c>
    </row>
    <row r="8396" customFormat="false" ht="12.75" hidden="false" customHeight="false" outlineLevel="0" collapsed="false">
      <c r="A8396" s="197" t="s">
        <v>15923</v>
      </c>
      <c r="B8396" s="710" t="str">
        <f aca="false">C8396&amp;D8396&amp;E8396&amp;F8396&amp;G8396&amp;H8396</f>
        <v>PLUG DE PVC PARA REDE DE ESGOTO (NBR 10569), COM DIAMETRONOMINAL DE 150MM. FORNECIMENTO</v>
      </c>
      <c r="C8396" s="197" t="s">
        <v>15920</v>
      </c>
      <c r="D8396" s="197" t="s">
        <v>15924</v>
      </c>
      <c r="I8396" s="197" t="s">
        <v>30</v>
      </c>
      <c r="J8396" s="197" t="n">
        <v>57.45</v>
      </c>
    </row>
    <row r="8397" customFormat="false" ht="12.75" hidden="false" customHeight="false" outlineLevel="0" collapsed="false">
      <c r="A8397" s="197" t="s">
        <v>15925</v>
      </c>
      <c r="B8397" s="710" t="str">
        <f aca="false">C8397&amp;D8397&amp;E8397&amp;F8397&amp;G8397&amp;H8397</f>
        <v>PLUG DE PVC PARA REDE DE ESGOTO (NBR 10569), COM DIAMETRONOMINAL DE 150MM. FORNECIMENTO</v>
      </c>
      <c r="C8397" s="197" t="s">
        <v>15920</v>
      </c>
      <c r="D8397" s="197" t="s">
        <v>15924</v>
      </c>
      <c r="I8397" s="197" t="s">
        <v>30</v>
      </c>
      <c r="J8397" s="197" t="n">
        <v>57.45</v>
      </c>
    </row>
    <row r="8398" customFormat="false" ht="25.5" hidden="false" customHeight="false" outlineLevel="0" collapsed="false">
      <c r="A8398" s="197" t="s">
        <v>15926</v>
      </c>
      <c r="B8398" s="710" t="str">
        <f aca="false">C8398&amp;D8398&amp;E8398&amp;F8398&amp;G8398&amp;H8398</f>
        <v>SELIM ELASTICO DE PVC PARA LIGACAO PREDIAL DE REDE DE ESGOTO(NBR 10569), DE 150MMX100MM, INCLUSIVE ANEL DE BORRACHA.FORNECIMENTO</v>
      </c>
      <c r="C8398" s="197" t="s">
        <v>15927</v>
      </c>
      <c r="D8398" s="197" t="s">
        <v>15928</v>
      </c>
      <c r="E8398" s="197" t="s">
        <v>13640</v>
      </c>
      <c r="I8398" s="197" t="s">
        <v>30</v>
      </c>
      <c r="J8398" s="197" t="n">
        <v>25.03</v>
      </c>
    </row>
    <row r="8399" customFormat="false" ht="25.5" hidden="false" customHeight="false" outlineLevel="0" collapsed="false">
      <c r="A8399" s="197" t="s">
        <v>15929</v>
      </c>
      <c r="B8399" s="710" t="str">
        <f aca="false">C8399&amp;D8399&amp;E8399&amp;F8399&amp;G8399&amp;H8399</f>
        <v>SELIM ELASTICO DE PVC PARA LIGACAO PREDIAL DE REDE DE ESGOTO(NBR 10569), DE 150MMX100MM, INCLUSIVE ANEL DE BORRACHA.FORNECIMENTO</v>
      </c>
      <c r="C8399" s="197" t="s">
        <v>15927</v>
      </c>
      <c r="D8399" s="197" t="s">
        <v>15928</v>
      </c>
      <c r="E8399" s="197" t="s">
        <v>13640</v>
      </c>
      <c r="I8399" s="197" t="s">
        <v>30</v>
      </c>
      <c r="J8399" s="197" t="n">
        <v>25.03</v>
      </c>
    </row>
    <row r="8400" customFormat="false" ht="25.5" hidden="false" customHeight="false" outlineLevel="0" collapsed="false">
      <c r="A8400" s="197" t="s">
        <v>15930</v>
      </c>
      <c r="B8400" s="710" t="str">
        <f aca="false">C8400&amp;D8400&amp;E8400&amp;F8400&amp;G8400&amp;H8400</f>
        <v>TIL LIGACAO PREDIAL DE PVC PARA REDE DE ESGOTO (NBR 10569),BBB, COM DIAMETRO NOMINAL DE 100MM, INCLUSIVE ANEIS DE BORRACHA. FORNECIMENTO</v>
      </c>
      <c r="C8400" s="197" t="s">
        <v>15931</v>
      </c>
      <c r="D8400" s="197" t="s">
        <v>15932</v>
      </c>
      <c r="E8400" s="197" t="s">
        <v>15621</v>
      </c>
      <c r="I8400" s="197" t="s">
        <v>30</v>
      </c>
      <c r="J8400" s="197" t="n">
        <v>35.5</v>
      </c>
    </row>
    <row r="8401" customFormat="false" ht="25.5" hidden="false" customHeight="false" outlineLevel="0" collapsed="false">
      <c r="A8401" s="197" t="s">
        <v>15933</v>
      </c>
      <c r="B8401" s="710" t="str">
        <f aca="false">C8401&amp;D8401&amp;E8401&amp;F8401&amp;G8401&amp;H8401</f>
        <v>TIL LIGACAO PREDIAL DE PVC PARA REDE DE ESGOTO (NBR 10569),BBB, COM DIAMETRO NOMINAL DE 100MM, INCLUSIVE ANEIS DE BORRACHA. FORNECIMENTO</v>
      </c>
      <c r="C8401" s="197" t="s">
        <v>15931</v>
      </c>
      <c r="D8401" s="197" t="s">
        <v>15932</v>
      </c>
      <c r="E8401" s="197" t="s">
        <v>15621</v>
      </c>
      <c r="I8401" s="197" t="s">
        <v>30</v>
      </c>
      <c r="J8401" s="197" t="n">
        <v>35.5</v>
      </c>
    </row>
    <row r="8402" customFormat="false" ht="25.5" hidden="false" customHeight="false" outlineLevel="0" collapsed="false">
      <c r="A8402" s="197" t="s">
        <v>15934</v>
      </c>
      <c r="B8402" s="710" t="str">
        <f aca="false">C8402&amp;D8402&amp;E8402&amp;F8402&amp;G8402&amp;H8402</f>
        <v>TIL TUBO DE QUEDA DE PVC PARA REDE DE ESGOTO(NBR 10569),BBB, COM DIAMETRO NOMINAL DE 150MM,INCLUSIVE ANEIS DE BORRACHA. FORNECIMENTO</v>
      </c>
      <c r="C8402" s="197" t="s">
        <v>15935</v>
      </c>
      <c r="D8402" s="197" t="s">
        <v>15936</v>
      </c>
      <c r="E8402" s="197" t="s">
        <v>14119</v>
      </c>
      <c r="I8402" s="197" t="s">
        <v>30</v>
      </c>
      <c r="J8402" s="197" t="n">
        <v>1352.96</v>
      </c>
    </row>
    <row r="8403" customFormat="false" ht="25.5" hidden="false" customHeight="false" outlineLevel="0" collapsed="false">
      <c r="A8403" s="197" t="s">
        <v>15937</v>
      </c>
      <c r="B8403" s="710" t="str">
        <f aca="false">C8403&amp;D8403&amp;E8403&amp;F8403&amp;G8403&amp;H8403</f>
        <v>TIL TUBO DE QUEDA DE PVC PARA REDE DE ESGOTO(NBR 10569),BBB, COM DIAMETRO NOMINAL DE 150MM,INCLUSIVE ANEIS DE BORRACHA. FORNECIMENTO</v>
      </c>
      <c r="C8403" s="197" t="s">
        <v>15935</v>
      </c>
      <c r="D8403" s="197" t="s">
        <v>15936</v>
      </c>
      <c r="E8403" s="197" t="s">
        <v>14119</v>
      </c>
      <c r="I8403" s="197" t="s">
        <v>30</v>
      </c>
      <c r="J8403" s="197" t="n">
        <v>1352.96</v>
      </c>
    </row>
    <row r="8404" customFormat="false" ht="25.5" hidden="false" customHeight="false" outlineLevel="0" collapsed="false">
      <c r="A8404" s="197" t="s">
        <v>15938</v>
      </c>
      <c r="B8404" s="710" t="str">
        <f aca="false">C8404&amp;D8404&amp;E8404&amp;F8404&amp;G8404&amp;H8404</f>
        <v>TAMPAO COMPLETO PARA TIL DE PVC PARA REDE DE ESGOTO(NBR 10569), COM DIAMETRO NOMINAL DE 100MM. FORNECIMENTO</v>
      </c>
      <c r="C8404" s="197" t="s">
        <v>15939</v>
      </c>
      <c r="D8404" s="197" t="s">
        <v>15940</v>
      </c>
      <c r="I8404" s="197" t="s">
        <v>30</v>
      </c>
      <c r="J8404" s="197" t="n">
        <v>74.65</v>
      </c>
    </row>
    <row r="8405" customFormat="false" ht="25.5" hidden="false" customHeight="false" outlineLevel="0" collapsed="false">
      <c r="A8405" s="197" t="s">
        <v>15941</v>
      </c>
      <c r="B8405" s="710" t="str">
        <f aca="false">C8405&amp;D8405&amp;E8405&amp;F8405&amp;G8405&amp;H8405</f>
        <v>TAMPAO COMPLETO PARA TIL DE PVC PARA REDE DE ESGOTO(NBR 10569), COM DIAMETRO NOMINAL DE 100MM. FORNECIMENTO</v>
      </c>
      <c r="C8405" s="197" t="s">
        <v>15939</v>
      </c>
      <c r="D8405" s="197" t="s">
        <v>15940</v>
      </c>
      <c r="I8405" s="197" t="s">
        <v>30</v>
      </c>
      <c r="J8405" s="197" t="n">
        <v>74.65</v>
      </c>
    </row>
    <row r="8406" customFormat="false" ht="25.5" hidden="false" customHeight="false" outlineLevel="0" collapsed="false">
      <c r="A8406" s="197" t="s">
        <v>15942</v>
      </c>
      <c r="B8406" s="710" t="str">
        <f aca="false">C8406&amp;D8406&amp;E8406&amp;F8406&amp;G8406&amp;H8406</f>
        <v>TAMPAO COMPLETO PARA TIL DE PVC PARA REDE DE ESGOTO(NBR 10569), COM DIAMETRO NOMINAL DE 150MM. FORNECIMENTO</v>
      </c>
      <c r="C8406" s="197" t="s">
        <v>15939</v>
      </c>
      <c r="D8406" s="197" t="s">
        <v>15943</v>
      </c>
      <c r="I8406" s="197" t="s">
        <v>30</v>
      </c>
      <c r="J8406" s="197" t="n">
        <v>114.6</v>
      </c>
    </row>
    <row r="8407" customFormat="false" ht="25.5" hidden="false" customHeight="false" outlineLevel="0" collapsed="false">
      <c r="A8407" s="197" t="s">
        <v>15944</v>
      </c>
      <c r="B8407" s="710" t="str">
        <f aca="false">C8407&amp;D8407&amp;E8407&amp;F8407&amp;G8407&amp;H8407</f>
        <v>TAMPAO COMPLETO PARA TIL DE PVC PARA REDE DE ESGOTO(NBR 10569), COM DIAMETRO NOMINAL DE 150MM. FORNECIMENTO</v>
      </c>
      <c r="C8407" s="197" t="s">
        <v>15939</v>
      </c>
      <c r="D8407" s="197" t="s">
        <v>15943</v>
      </c>
      <c r="I8407" s="197" t="s">
        <v>30</v>
      </c>
      <c r="J8407" s="197" t="n">
        <v>114.6</v>
      </c>
    </row>
    <row r="8408" customFormat="false" ht="12.75" hidden="true" customHeight="false" outlineLevel="0" collapsed="false">
      <c r="A8408" s="197" t="s">
        <v>15945</v>
      </c>
      <c r="B8408" s="197" t="str">
        <f aca="false">C8408&amp;D8408&amp;E8408&amp;F8408&amp;G8408&amp;H8408</f>
        <v>TUBO FLEXIVEL ESTRUTURADO DE PVC PARA AGUAS PLUVIAIS,INCLUSIVE JUNTAS,COM DIAMETRO DE 300MM. FORNECIMENTO</v>
      </c>
      <c r="C8408" s="197" t="s">
        <v>15946</v>
      </c>
      <c r="D8408" s="197" t="s">
        <v>15947</v>
      </c>
      <c r="I8408" s="197" t="s">
        <v>338</v>
      </c>
      <c r="J8408" s="197" t="n">
        <v>78.38</v>
      </c>
    </row>
    <row r="8409" customFormat="false" ht="12.75" hidden="true" customHeight="false" outlineLevel="0" collapsed="false">
      <c r="A8409" s="197" t="s">
        <v>15948</v>
      </c>
      <c r="B8409" s="197" t="str">
        <f aca="false">C8409&amp;D8409&amp;E8409&amp;F8409&amp;G8409&amp;H8409</f>
        <v>TUBO FLEXIVEL ESTRUTURADO DE PVC PARA AGUAS PLUVIAIS,INCLUSIVE JUNTAS,COM DIAMETRO DE 300MM. FORNECIMENTO</v>
      </c>
      <c r="C8409" s="197" t="s">
        <v>15946</v>
      </c>
      <c r="D8409" s="197" t="s">
        <v>15947</v>
      </c>
      <c r="I8409" s="197" t="s">
        <v>338</v>
      </c>
      <c r="J8409" s="197" t="n">
        <v>78.38</v>
      </c>
    </row>
    <row r="8410" customFormat="false" ht="12.75" hidden="true" customHeight="false" outlineLevel="0" collapsed="false">
      <c r="A8410" s="197" t="s">
        <v>15949</v>
      </c>
      <c r="B8410" s="197" t="str">
        <f aca="false">C8410&amp;D8410&amp;E8410&amp;F8410&amp;G8410&amp;H8410</f>
        <v>TUBO FLEXIVEL ESTRUTURADO DE PVC,PARA AGUAS PLUVIAIS,INCLUSIVE JUNTAS,COM DIAMETRO DE 400MM. FORNECIMENTO</v>
      </c>
      <c r="C8410" s="197" t="s">
        <v>15950</v>
      </c>
      <c r="D8410" s="197" t="s">
        <v>15951</v>
      </c>
      <c r="I8410" s="197" t="s">
        <v>338</v>
      </c>
      <c r="J8410" s="197" t="n">
        <v>104.52</v>
      </c>
    </row>
    <row r="8411" customFormat="false" ht="12.75" hidden="true" customHeight="false" outlineLevel="0" collapsed="false">
      <c r="A8411" s="197" t="s">
        <v>15952</v>
      </c>
      <c r="B8411" s="197" t="str">
        <f aca="false">C8411&amp;D8411&amp;E8411&amp;F8411&amp;G8411&amp;H8411</f>
        <v>TUBO FLEXIVEL ESTRUTURADO DE PVC,PARA AGUAS PLUVIAIS,INCLUSIVE JUNTAS,COM DIAMETRO DE 400MM. FORNECIMENTO</v>
      </c>
      <c r="C8411" s="197" t="s">
        <v>15950</v>
      </c>
      <c r="D8411" s="197" t="s">
        <v>15951</v>
      </c>
      <c r="I8411" s="197" t="s">
        <v>338</v>
      </c>
      <c r="J8411" s="197" t="n">
        <v>104.52</v>
      </c>
    </row>
    <row r="8412" customFormat="false" ht="12.75" hidden="true" customHeight="false" outlineLevel="0" collapsed="false">
      <c r="A8412" s="197" t="s">
        <v>15953</v>
      </c>
      <c r="B8412" s="197" t="str">
        <f aca="false">C8412&amp;D8412&amp;E8412&amp;F8412&amp;G8412&amp;H8412</f>
        <v>TUBO FLEXIVEL ESTRUTURADO DE PVC,PARA AGUAS PLUVIAIS,INCLUSIVE JUNTAS,COM DIAMETRO DE 500MM. FORNECIMENTO</v>
      </c>
      <c r="C8412" s="197" t="s">
        <v>15950</v>
      </c>
      <c r="D8412" s="197" t="s">
        <v>15954</v>
      </c>
      <c r="I8412" s="197" t="s">
        <v>338</v>
      </c>
      <c r="J8412" s="197" t="n">
        <v>157.05</v>
      </c>
    </row>
    <row r="8413" customFormat="false" ht="12.75" hidden="true" customHeight="false" outlineLevel="0" collapsed="false">
      <c r="A8413" s="197" t="s">
        <v>15955</v>
      </c>
      <c r="B8413" s="197" t="str">
        <f aca="false">C8413&amp;D8413&amp;E8413&amp;F8413&amp;G8413&amp;H8413</f>
        <v>TUBO FLEXIVEL ESTRUTURADO DE PVC,PARA AGUAS PLUVIAIS,INCLUSIVE JUNTAS,COM DIAMETRO DE 500MM. FORNECIMENTO</v>
      </c>
      <c r="C8413" s="197" t="s">
        <v>15950</v>
      </c>
      <c r="D8413" s="197" t="s">
        <v>15954</v>
      </c>
      <c r="I8413" s="197" t="s">
        <v>338</v>
      </c>
      <c r="J8413" s="197" t="n">
        <v>157.05</v>
      </c>
    </row>
    <row r="8414" customFormat="false" ht="12.75" hidden="true" customHeight="false" outlineLevel="0" collapsed="false">
      <c r="A8414" s="197" t="s">
        <v>15956</v>
      </c>
      <c r="B8414" s="197" t="str">
        <f aca="false">C8414&amp;D8414&amp;E8414&amp;F8414&amp;G8414&amp;H8414</f>
        <v>TUBO FLEXIVEL ESTRUTURADO DE PVC,PARA AGUAS PLUVIAIS,INCLUSIVE JUNTAS,COM DIAMETRO DE 600MM. FORNECIMENTO</v>
      </c>
      <c r="C8414" s="197" t="s">
        <v>15950</v>
      </c>
      <c r="D8414" s="197" t="s">
        <v>15957</v>
      </c>
      <c r="I8414" s="197" t="s">
        <v>338</v>
      </c>
      <c r="J8414" s="197" t="n">
        <v>188.45</v>
      </c>
    </row>
    <row r="8415" customFormat="false" ht="12.75" hidden="true" customHeight="false" outlineLevel="0" collapsed="false">
      <c r="A8415" s="197" t="s">
        <v>15958</v>
      </c>
      <c r="B8415" s="197" t="str">
        <f aca="false">C8415&amp;D8415&amp;E8415&amp;F8415&amp;G8415&amp;H8415</f>
        <v>TUBO FLEXIVEL ESTRUTURADO DE PVC,PARA AGUAS PLUVIAIS,INCLUSIVE JUNTAS,COM DIAMETRO DE 600MM. FORNECIMENTO</v>
      </c>
      <c r="C8415" s="197" t="s">
        <v>15950</v>
      </c>
      <c r="D8415" s="197" t="s">
        <v>15957</v>
      </c>
      <c r="I8415" s="197" t="s">
        <v>338</v>
      </c>
      <c r="J8415" s="197" t="n">
        <v>188.45</v>
      </c>
    </row>
    <row r="8416" customFormat="false" ht="12.75" hidden="true" customHeight="false" outlineLevel="0" collapsed="false">
      <c r="A8416" s="197" t="s">
        <v>15959</v>
      </c>
      <c r="B8416" s="197" t="str">
        <f aca="false">C8416&amp;D8416&amp;E8416&amp;F8416&amp;G8416&amp;H8416</f>
        <v>TUBO FLEXIVEL ESTRUTURADO DE PVC,PARA AGUAS PLUVIAIS,INCLUSIVE JUNTAS,COM DIAMETRO DE 700MM. FORNECIMENTO</v>
      </c>
      <c r="C8416" s="197" t="s">
        <v>15950</v>
      </c>
      <c r="D8416" s="197" t="s">
        <v>15960</v>
      </c>
      <c r="I8416" s="197" t="s">
        <v>338</v>
      </c>
      <c r="J8416" s="197" t="n">
        <v>262.72</v>
      </c>
    </row>
    <row r="8417" customFormat="false" ht="12.75" hidden="true" customHeight="false" outlineLevel="0" collapsed="false">
      <c r="A8417" s="197" t="s">
        <v>15961</v>
      </c>
      <c r="B8417" s="197" t="str">
        <f aca="false">C8417&amp;D8417&amp;E8417&amp;F8417&amp;G8417&amp;H8417</f>
        <v>TUBO FLEXIVEL ESTRUTURADO DE PVC,PARA AGUAS PLUVIAIS,INCLUSIVE JUNTAS,COM DIAMETRO DE 700MM. FORNECIMENTO</v>
      </c>
      <c r="C8417" s="197" t="s">
        <v>15950</v>
      </c>
      <c r="D8417" s="197" t="s">
        <v>15960</v>
      </c>
      <c r="I8417" s="197" t="s">
        <v>338</v>
      </c>
      <c r="J8417" s="197" t="n">
        <v>262.72</v>
      </c>
    </row>
    <row r="8418" customFormat="false" ht="12.75" hidden="true" customHeight="false" outlineLevel="0" collapsed="false">
      <c r="A8418" s="197" t="s">
        <v>15962</v>
      </c>
      <c r="B8418" s="197" t="str">
        <f aca="false">C8418&amp;D8418&amp;E8418&amp;F8418&amp;G8418&amp;H8418</f>
        <v>TUBO FLEXIVEL ESTRUTURADO DE PVC,PARA AGUAS PLUVIAIS,INCLUSIVE JUNTAS,COM DIAMETRO DE 800MM. FORNECIMENTO</v>
      </c>
      <c r="C8418" s="197" t="s">
        <v>15950</v>
      </c>
      <c r="D8418" s="197" t="s">
        <v>15963</v>
      </c>
      <c r="I8418" s="197" t="s">
        <v>338</v>
      </c>
      <c r="J8418" s="197" t="n">
        <v>300.25</v>
      </c>
    </row>
    <row r="8419" customFormat="false" ht="12.75" hidden="true" customHeight="false" outlineLevel="0" collapsed="false">
      <c r="A8419" s="197" t="s">
        <v>15964</v>
      </c>
      <c r="B8419" s="197" t="str">
        <f aca="false">C8419&amp;D8419&amp;E8419&amp;F8419&amp;G8419&amp;H8419</f>
        <v>TUBO FLEXIVEL ESTRUTURADO DE PVC,PARA AGUAS PLUVIAIS,INCLUSIVE JUNTAS,COM DIAMETRO DE 800MM. FORNECIMENTO</v>
      </c>
      <c r="C8419" s="197" t="s">
        <v>15950</v>
      </c>
      <c r="D8419" s="197" t="s">
        <v>15963</v>
      </c>
      <c r="I8419" s="197" t="s">
        <v>338</v>
      </c>
      <c r="J8419" s="197" t="n">
        <v>300.25</v>
      </c>
    </row>
    <row r="8420" customFormat="false" ht="12.75" hidden="true" customHeight="false" outlineLevel="0" collapsed="false">
      <c r="A8420" s="197" t="s">
        <v>15965</v>
      </c>
      <c r="B8420" s="197" t="str">
        <f aca="false">C8420&amp;D8420&amp;E8420&amp;F8420&amp;G8420&amp;H8420</f>
        <v>TUBO FLEXIVEL ESTRUTURADO DE PVC PARA AGUAS PLUVIAIS,INCLUSIVE JUNTAS,COM DIAMETRO DE 900MM. FORNECIMENTO</v>
      </c>
      <c r="C8420" s="197" t="s">
        <v>15946</v>
      </c>
      <c r="D8420" s="197" t="s">
        <v>15966</v>
      </c>
      <c r="I8420" s="197" t="s">
        <v>338</v>
      </c>
      <c r="J8420" s="197" t="n">
        <v>470.73</v>
      </c>
    </row>
    <row r="8421" customFormat="false" ht="12.75" hidden="true" customHeight="false" outlineLevel="0" collapsed="false">
      <c r="A8421" s="197" t="s">
        <v>15967</v>
      </c>
      <c r="B8421" s="197" t="str">
        <f aca="false">C8421&amp;D8421&amp;E8421&amp;F8421&amp;G8421&amp;H8421</f>
        <v>TUBO FLEXIVEL ESTRUTURADO DE PVC PARA AGUAS PLUVIAIS,INCLUSIVE JUNTAS,COM DIAMETRO DE 900MM. FORNECIMENTO</v>
      </c>
      <c r="C8421" s="197" t="s">
        <v>15946</v>
      </c>
      <c r="D8421" s="197" t="s">
        <v>15966</v>
      </c>
      <c r="I8421" s="197" t="s">
        <v>338</v>
      </c>
      <c r="J8421" s="197" t="n">
        <v>470.73</v>
      </c>
    </row>
    <row r="8422" customFormat="false" ht="12.75" hidden="true" customHeight="false" outlineLevel="0" collapsed="false">
      <c r="A8422" s="197" t="s">
        <v>15968</v>
      </c>
      <c r="B8422" s="197" t="str">
        <f aca="false">C8422&amp;D8422&amp;E8422&amp;F8422&amp;G8422&amp;H8422</f>
        <v>TUBO FLEXIVEL ESTRUTURADO DE PVC,PARA AGUAS PLUVIAIS,INCLUSIVE JUNTAS,COM DIAMETRO DE 1000MM. FORNECIMENTO</v>
      </c>
      <c r="C8422" s="197" t="s">
        <v>15950</v>
      </c>
      <c r="D8422" s="197" t="s">
        <v>15969</v>
      </c>
      <c r="I8422" s="197" t="s">
        <v>338</v>
      </c>
      <c r="J8422" s="197" t="n">
        <v>523.04</v>
      </c>
    </row>
    <row r="8423" customFormat="false" ht="12.75" hidden="true" customHeight="false" outlineLevel="0" collapsed="false">
      <c r="A8423" s="197" t="s">
        <v>15970</v>
      </c>
      <c r="B8423" s="197" t="str">
        <f aca="false">C8423&amp;D8423&amp;E8423&amp;F8423&amp;G8423&amp;H8423</f>
        <v>TUBO FLEXIVEL ESTRUTURADO DE PVC,PARA AGUAS PLUVIAIS,INCLUSIVE JUNTAS,COM DIAMETRO DE 1000MM. FORNECIMENTO</v>
      </c>
      <c r="C8423" s="197" t="s">
        <v>15950</v>
      </c>
      <c r="D8423" s="197" t="s">
        <v>15969</v>
      </c>
      <c r="I8423" s="197" t="s">
        <v>338</v>
      </c>
      <c r="J8423" s="197" t="n">
        <v>523.04</v>
      </c>
    </row>
    <row r="8424" customFormat="false" ht="12.75" hidden="true" customHeight="false" outlineLevel="0" collapsed="false">
      <c r="A8424" s="197" t="s">
        <v>15971</v>
      </c>
      <c r="B8424" s="197" t="str">
        <f aca="false">C8424&amp;D8424&amp;E8424&amp;F8424&amp;G8424&amp;H8424</f>
        <v>TUBO FLEXIVEL ESTRUTURADO DE PVC,PARA AGUAS PLUVIAIS,INCLUSIVE JUNTAS,COM DIAMETRO DE 1100MM. FORNECIMENTO</v>
      </c>
      <c r="C8424" s="197" t="s">
        <v>15950</v>
      </c>
      <c r="D8424" s="197" t="s">
        <v>15972</v>
      </c>
      <c r="I8424" s="197" t="s">
        <v>338</v>
      </c>
      <c r="J8424" s="197" t="n">
        <v>575.34</v>
      </c>
    </row>
    <row r="8425" customFormat="false" ht="12.75" hidden="true" customHeight="false" outlineLevel="0" collapsed="false">
      <c r="A8425" s="197" t="s">
        <v>15973</v>
      </c>
      <c r="B8425" s="197" t="str">
        <f aca="false">C8425&amp;D8425&amp;E8425&amp;F8425&amp;G8425&amp;H8425</f>
        <v>TUBO FLEXIVEL ESTRUTURADO DE PVC,PARA AGUAS PLUVIAIS,INCLUSIVE JUNTAS,COM DIAMETRO DE 1100MM. FORNECIMENTO</v>
      </c>
      <c r="C8425" s="197" t="s">
        <v>15950</v>
      </c>
      <c r="D8425" s="197" t="s">
        <v>15972</v>
      </c>
      <c r="I8425" s="197" t="s">
        <v>338</v>
      </c>
      <c r="J8425" s="197" t="n">
        <v>575.34</v>
      </c>
    </row>
    <row r="8426" customFormat="false" ht="12.75" hidden="true" customHeight="false" outlineLevel="0" collapsed="false">
      <c r="A8426" s="197" t="s">
        <v>15974</v>
      </c>
      <c r="B8426" s="197" t="str">
        <f aca="false">C8426&amp;D8426&amp;E8426&amp;F8426&amp;G8426&amp;H8426</f>
        <v>TUBO FLEXIVEL ESTRUTURADO DE PVC,PARA AGUAS PLUVIAIS,INCLUSIVE JUNTAS,COM DIAMETRO DE 1200MM. FORNECIMENTO</v>
      </c>
      <c r="C8426" s="197" t="s">
        <v>15950</v>
      </c>
      <c r="D8426" s="197" t="s">
        <v>15975</v>
      </c>
      <c r="I8426" s="197" t="s">
        <v>338</v>
      </c>
      <c r="J8426" s="197" t="n">
        <v>627.66</v>
      </c>
    </row>
    <row r="8427" customFormat="false" ht="12.75" hidden="true" customHeight="false" outlineLevel="0" collapsed="false">
      <c r="A8427" s="197" t="s">
        <v>15976</v>
      </c>
      <c r="B8427" s="197" t="str">
        <f aca="false">C8427&amp;D8427&amp;E8427&amp;F8427&amp;G8427&amp;H8427</f>
        <v>TUBO FLEXIVEL ESTRUTURADO DE PVC,PARA AGUAS PLUVIAIS,INCLUSIVE JUNTAS,COM DIAMETRO DE 1200MM. FORNECIMENTO</v>
      </c>
      <c r="C8427" s="197" t="s">
        <v>15950</v>
      </c>
      <c r="D8427" s="197" t="s">
        <v>15975</v>
      </c>
      <c r="I8427" s="197" t="s">
        <v>338</v>
      </c>
      <c r="J8427" s="197" t="n">
        <v>627.66</v>
      </c>
    </row>
    <row r="8428" customFormat="false" ht="12.75" hidden="true" customHeight="false" outlineLevel="0" collapsed="false">
      <c r="A8428" s="197" t="s">
        <v>15977</v>
      </c>
      <c r="B8428" s="197" t="str">
        <f aca="false">C8428&amp;D8428&amp;E8428&amp;F8428&amp;G8428&amp;H8428</f>
        <v>TUBO FLEXIVEL ESTRUTURADO DE PVC,PARA AGUAS PLUVIAIS,INCLUSIVE JUNTAS,COM DIAMETRO DE 1500MM. FORNECIMENTO</v>
      </c>
      <c r="C8428" s="197" t="s">
        <v>15950</v>
      </c>
      <c r="D8428" s="197" t="s">
        <v>15978</v>
      </c>
      <c r="I8428" s="197" t="s">
        <v>338</v>
      </c>
      <c r="J8428" s="197" t="n">
        <v>1029.28</v>
      </c>
    </row>
    <row r="8429" customFormat="false" ht="12.75" hidden="true" customHeight="false" outlineLevel="0" collapsed="false">
      <c r="A8429" s="197" t="s">
        <v>15979</v>
      </c>
      <c r="B8429" s="197" t="str">
        <f aca="false">C8429&amp;D8429&amp;E8429&amp;F8429&amp;G8429&amp;H8429</f>
        <v>TUBO FLEXIVEL ESTRUTURADO DE PVC,PARA AGUAS PLUVIAIS,INCLUSIVE JUNTAS,COM DIAMETRO DE 1500MM. FORNECIMENTO</v>
      </c>
      <c r="C8429" s="197" t="s">
        <v>15950</v>
      </c>
      <c r="D8429" s="197" t="s">
        <v>15978</v>
      </c>
      <c r="I8429" s="197" t="s">
        <v>338</v>
      </c>
      <c r="J8429" s="197" t="n">
        <v>1029.28</v>
      </c>
    </row>
    <row r="8430" customFormat="false" ht="12.75" hidden="true" customHeight="false" outlineLevel="0" collapsed="false">
      <c r="A8430" s="197" t="s">
        <v>15980</v>
      </c>
      <c r="B8430" s="197" t="str">
        <f aca="false">C8430&amp;D8430&amp;E8430&amp;F8430&amp;G8430&amp;H8430</f>
        <v>TUBO FLEXIVEL ESTRUTURADO DE PVC,PARA AGUAS PLUVIAIS,INCLUSIVE JUNTAS,COM DIAMETRO DE 1800MM. FORNECIMENTO</v>
      </c>
      <c r="C8430" s="197" t="s">
        <v>15950</v>
      </c>
      <c r="D8430" s="197" t="s">
        <v>15981</v>
      </c>
      <c r="I8430" s="197" t="s">
        <v>338</v>
      </c>
      <c r="J8430" s="197" t="n">
        <v>1418.08</v>
      </c>
    </row>
    <row r="8431" customFormat="false" ht="12.75" hidden="true" customHeight="false" outlineLevel="0" collapsed="false">
      <c r="A8431" s="197" t="s">
        <v>15982</v>
      </c>
      <c r="B8431" s="197" t="str">
        <f aca="false">C8431&amp;D8431&amp;E8431&amp;F8431&amp;G8431&amp;H8431</f>
        <v>TUBO FLEXIVEL ESTRUTURADO DE PVC,PARA AGUAS PLUVIAIS,INCLUSIVE JUNTAS,COM DIAMETRO DE 1800MM. FORNECIMENTO</v>
      </c>
      <c r="C8431" s="197" t="s">
        <v>15950</v>
      </c>
      <c r="D8431" s="197" t="s">
        <v>15981</v>
      </c>
      <c r="I8431" s="197" t="s">
        <v>338</v>
      </c>
      <c r="J8431" s="197" t="n">
        <v>1418.08</v>
      </c>
    </row>
    <row r="8432" customFormat="false" ht="12.75" hidden="true" customHeight="false" outlineLevel="0" collapsed="false">
      <c r="A8432" s="197" t="s">
        <v>15983</v>
      </c>
      <c r="B8432" s="197" t="str">
        <f aca="false">C8432&amp;D8432&amp;E8432&amp;F8432&amp;G8432&amp;H8432</f>
        <v>TUBO FLEXIVEL ESTRUTURADO DE PVC,PARA AGUAS PLUVIAIS,INCLUSIVE JUNTAS,COM DIAMETRO DE 2000MM. FORNECIMENTO</v>
      </c>
      <c r="C8432" s="197" t="s">
        <v>15950</v>
      </c>
      <c r="D8432" s="197" t="s">
        <v>15984</v>
      </c>
      <c r="I8432" s="197" t="s">
        <v>338</v>
      </c>
      <c r="J8432" s="197" t="n">
        <v>1575.62</v>
      </c>
    </row>
    <row r="8433" customFormat="false" ht="12.75" hidden="true" customHeight="false" outlineLevel="0" collapsed="false">
      <c r="A8433" s="197" t="s">
        <v>15985</v>
      </c>
      <c r="B8433" s="197" t="str">
        <f aca="false">C8433&amp;D8433&amp;E8433&amp;F8433&amp;G8433&amp;H8433</f>
        <v>TUBO FLEXIVEL ESTRUTURADO DE PVC,PARA AGUAS PLUVIAIS,INCLUSIVE JUNTAS,COM DIAMETRO DE 2000MM. FORNECIMENTO</v>
      </c>
      <c r="C8433" s="197" t="s">
        <v>15950</v>
      </c>
      <c r="D8433" s="197" t="s">
        <v>15984</v>
      </c>
      <c r="I8433" s="197" t="s">
        <v>338</v>
      </c>
      <c r="J8433" s="197" t="n">
        <v>1575.62</v>
      </c>
    </row>
    <row r="8434" customFormat="false" ht="12.75" hidden="true" customHeight="false" outlineLevel="0" collapsed="false">
      <c r="A8434" s="197" t="s">
        <v>15986</v>
      </c>
      <c r="B8434" s="197" t="str">
        <f aca="false">C8434&amp;D8434&amp;E8434&amp;F8434&amp;G8434&amp;H8434</f>
        <v>TUBO FLEXIVEL ESTRUTURADO DE PVC,PARA AGUAS PLUVIAIS,INCLUSIVE JUNTAS,COM DIAMETRO DE 2500MM. FORNECIMENTO</v>
      </c>
      <c r="C8434" s="197" t="s">
        <v>15950</v>
      </c>
      <c r="D8434" s="197" t="s">
        <v>15987</v>
      </c>
      <c r="I8434" s="197" t="s">
        <v>338</v>
      </c>
      <c r="J8434" s="197" t="n">
        <v>2003.94</v>
      </c>
    </row>
    <row r="8435" customFormat="false" ht="12.75" hidden="true" customHeight="false" outlineLevel="0" collapsed="false">
      <c r="A8435" s="197" t="s">
        <v>15988</v>
      </c>
      <c r="B8435" s="197" t="str">
        <f aca="false">C8435&amp;D8435&amp;E8435&amp;F8435&amp;G8435&amp;H8435</f>
        <v>TUBO FLEXIVEL ESTRUTURADO DE PVC,PARA AGUAS PLUVIAIS,INCLUSIVE JUNTAS,COM DIAMETRO DE 2500MM. FORNECIMENTO</v>
      </c>
      <c r="C8435" s="197" t="s">
        <v>15950</v>
      </c>
      <c r="D8435" s="197" t="s">
        <v>15987</v>
      </c>
      <c r="I8435" s="197" t="s">
        <v>338</v>
      </c>
      <c r="J8435" s="197" t="n">
        <v>2003.94</v>
      </c>
    </row>
    <row r="8436" customFormat="false" ht="12.75" hidden="true" customHeight="false" outlineLevel="0" collapsed="false">
      <c r="A8436" s="197" t="s">
        <v>15989</v>
      </c>
      <c r="B8436" s="197" t="str">
        <f aca="false">C8436&amp;D8436&amp;E8436&amp;F8436&amp;G8436&amp;H8436</f>
        <v>TUBO FLEXIVEL ESTRUTURADO DE PVC,PARA AGUAS PLUVIAIS,INCLUSIVE JUNTAS,COM DIAMETRO DE 3000MM. FORNECIMENTO</v>
      </c>
      <c r="C8436" s="197" t="s">
        <v>15950</v>
      </c>
      <c r="D8436" s="197" t="s">
        <v>15990</v>
      </c>
      <c r="I8436" s="197" t="s">
        <v>338</v>
      </c>
      <c r="J8436" s="197" t="n">
        <v>2776.82</v>
      </c>
    </row>
    <row r="8437" customFormat="false" ht="12.75" hidden="true" customHeight="false" outlineLevel="0" collapsed="false">
      <c r="A8437" s="197" t="s">
        <v>15991</v>
      </c>
      <c r="B8437" s="197" t="str">
        <f aca="false">C8437&amp;D8437&amp;E8437&amp;F8437&amp;G8437&amp;H8437</f>
        <v>TUBO FLEXIVEL ESTRUTURADO DE PVC,PARA AGUAS PLUVIAIS,INCLUSIVE JUNTAS,COM DIAMETRO DE 3000MM. FORNECIMENTO</v>
      </c>
      <c r="C8437" s="197" t="s">
        <v>15950</v>
      </c>
      <c r="D8437" s="197" t="s">
        <v>15990</v>
      </c>
      <c r="I8437" s="197" t="s">
        <v>338</v>
      </c>
      <c r="J8437" s="197" t="n">
        <v>2776.82</v>
      </c>
    </row>
    <row r="8438" customFormat="false" ht="12.75" hidden="true" customHeight="false" outlineLevel="0" collapsed="false">
      <c r="A8438" s="197" t="s">
        <v>15992</v>
      </c>
      <c r="B8438" s="197" t="str">
        <f aca="false">C8438&amp;D8438&amp;E8438&amp;F8438&amp;G8438&amp;H8438</f>
        <v>CURVA DE 45° DE PVC-PBA,COM BOLSA DE JUNTA ELASTICA,DIAMETRO NOMINAL 50MM. FORNECIMENTO</v>
      </c>
      <c r="C8438" s="197" t="s">
        <v>15993</v>
      </c>
      <c r="D8438" s="197" t="s">
        <v>15994</v>
      </c>
      <c r="I8438" s="197" t="s">
        <v>30</v>
      </c>
      <c r="J8438" s="197" t="n">
        <v>12.55</v>
      </c>
    </row>
    <row r="8439" customFormat="false" ht="12.75" hidden="true" customHeight="false" outlineLevel="0" collapsed="false">
      <c r="A8439" s="197" t="s">
        <v>15995</v>
      </c>
      <c r="B8439" s="197" t="str">
        <f aca="false">C8439&amp;D8439&amp;E8439&amp;F8439&amp;G8439&amp;H8439</f>
        <v>CURVA DE 45° DE PVC-PBA,COM BOLSA DE JUNTA ELASTICA,DIAMETRO NOMINAL 50MM. FORNECIMENTO</v>
      </c>
      <c r="C8439" s="197" t="s">
        <v>15993</v>
      </c>
      <c r="D8439" s="197" t="s">
        <v>15994</v>
      </c>
      <c r="I8439" s="197" t="s">
        <v>30</v>
      </c>
      <c r="J8439" s="197" t="n">
        <v>12.55</v>
      </c>
    </row>
    <row r="8440" customFormat="false" ht="12.75" hidden="true" customHeight="false" outlineLevel="0" collapsed="false">
      <c r="A8440" s="197" t="s">
        <v>15996</v>
      </c>
      <c r="B8440" s="197" t="str">
        <f aca="false">C8440&amp;D8440&amp;E8440&amp;F8440&amp;G8440&amp;H8440</f>
        <v>CURVA DE 45° DE PVC-PBA,COM BOLSA DE JUNTA ELASTICA,DIAMETRO NOMINAL 75MM. FORNECIMENTO</v>
      </c>
      <c r="C8440" s="197" t="s">
        <v>15993</v>
      </c>
      <c r="D8440" s="197" t="s">
        <v>15997</v>
      </c>
      <c r="I8440" s="197" t="s">
        <v>30</v>
      </c>
      <c r="J8440" s="197" t="n">
        <v>28.41</v>
      </c>
    </row>
    <row r="8441" customFormat="false" ht="12.75" hidden="true" customHeight="false" outlineLevel="0" collapsed="false">
      <c r="A8441" s="197" t="s">
        <v>15998</v>
      </c>
      <c r="B8441" s="197" t="str">
        <f aca="false">C8441&amp;D8441&amp;E8441&amp;F8441&amp;G8441&amp;H8441</f>
        <v>CURVA DE 45° DE PVC-PBA,COM BOLSA DE JUNTA ELASTICA,DIAMETRO NOMINAL 75MM. FORNECIMENTO</v>
      </c>
      <c r="C8441" s="197" t="s">
        <v>15993</v>
      </c>
      <c r="D8441" s="197" t="s">
        <v>15997</v>
      </c>
      <c r="I8441" s="197" t="s">
        <v>30</v>
      </c>
      <c r="J8441" s="197" t="n">
        <v>28.41</v>
      </c>
    </row>
    <row r="8442" customFormat="false" ht="12.75" hidden="true" customHeight="false" outlineLevel="0" collapsed="false">
      <c r="A8442" s="197" t="s">
        <v>15999</v>
      </c>
      <c r="B8442" s="197" t="str">
        <f aca="false">C8442&amp;D8442&amp;E8442&amp;F8442&amp;G8442&amp;H8442</f>
        <v>CURVA DE 45° DE PVC-PBA,COM BOLSA DE JUNTA ELASTICA,DIAMETRO NOMINAL 100MM. FORNECIMENTO</v>
      </c>
      <c r="C8442" s="197" t="s">
        <v>15993</v>
      </c>
      <c r="D8442" s="197" t="s">
        <v>16000</v>
      </c>
      <c r="I8442" s="197" t="s">
        <v>30</v>
      </c>
      <c r="J8442" s="197" t="n">
        <v>42.81</v>
      </c>
    </row>
    <row r="8443" customFormat="false" ht="12.75" hidden="true" customHeight="false" outlineLevel="0" collapsed="false">
      <c r="A8443" s="197" t="s">
        <v>16001</v>
      </c>
      <c r="B8443" s="197" t="str">
        <f aca="false">C8443&amp;D8443&amp;E8443&amp;F8443&amp;G8443&amp;H8443</f>
        <v>CURVA DE 45° DE PVC-PBA,COM BOLSA DE JUNTA ELASTICA,DIAMETRO NOMINAL 100MM. FORNECIMENTO</v>
      </c>
      <c r="C8443" s="197" t="s">
        <v>15993</v>
      </c>
      <c r="D8443" s="197" t="s">
        <v>16000</v>
      </c>
      <c r="I8443" s="197" t="s">
        <v>30</v>
      </c>
      <c r="J8443" s="197" t="n">
        <v>42.81</v>
      </c>
    </row>
    <row r="8444" customFormat="false" ht="12.75" hidden="true" customHeight="false" outlineLevel="0" collapsed="false">
      <c r="A8444" s="197" t="s">
        <v>16002</v>
      </c>
      <c r="B8444" s="197" t="str">
        <f aca="false">C8444&amp;D8444&amp;E8444&amp;F8444&amp;G8444&amp;H8444</f>
        <v>TE DE PVC-PBA,COM TRES BOLSAS DE JUNTA ELASTICA, DIAMETRO NOMINAL DE 50MM. FORNECIMENTO</v>
      </c>
      <c r="C8444" s="197" t="s">
        <v>16003</v>
      </c>
      <c r="D8444" s="197" t="s">
        <v>16004</v>
      </c>
      <c r="I8444" s="197" t="s">
        <v>30</v>
      </c>
      <c r="J8444" s="197" t="n">
        <v>11.74</v>
      </c>
    </row>
    <row r="8445" customFormat="false" ht="12.75" hidden="true" customHeight="false" outlineLevel="0" collapsed="false">
      <c r="A8445" s="197" t="s">
        <v>16005</v>
      </c>
      <c r="B8445" s="197" t="str">
        <f aca="false">C8445&amp;D8445&amp;E8445&amp;F8445&amp;G8445&amp;H8445</f>
        <v>TE DE PVC-PBA,COM TRES BOLSAS DE JUNTA ELASTICA, DIAMETRO NOMINAL DE 50MM. FORNECIMENTO</v>
      </c>
      <c r="C8445" s="197" t="s">
        <v>16003</v>
      </c>
      <c r="D8445" s="197" t="s">
        <v>16004</v>
      </c>
      <c r="I8445" s="197" t="s">
        <v>30</v>
      </c>
      <c r="J8445" s="197" t="n">
        <v>11.74</v>
      </c>
    </row>
    <row r="8446" customFormat="false" ht="12.75" hidden="true" customHeight="false" outlineLevel="0" collapsed="false">
      <c r="A8446" s="197" t="s">
        <v>16006</v>
      </c>
      <c r="B8446" s="197" t="str">
        <f aca="false">C8446&amp;D8446&amp;E8446&amp;F8446&amp;G8446&amp;H8446</f>
        <v>TE DE PVC-PBA,COM TRES BOLSAS DE JUNTA ELASTICA, DIAMETRO NOMINAL DE 75MM. FORNECIMENTO</v>
      </c>
      <c r="C8446" s="197" t="s">
        <v>16003</v>
      </c>
      <c r="D8446" s="197" t="s">
        <v>16007</v>
      </c>
      <c r="I8446" s="197" t="s">
        <v>30</v>
      </c>
      <c r="J8446" s="197" t="n">
        <v>24.93</v>
      </c>
    </row>
    <row r="8447" customFormat="false" ht="12.75" hidden="true" customHeight="false" outlineLevel="0" collapsed="false">
      <c r="A8447" s="197" t="s">
        <v>16008</v>
      </c>
      <c r="B8447" s="197" t="str">
        <f aca="false">C8447&amp;D8447&amp;E8447&amp;F8447&amp;G8447&amp;H8447</f>
        <v>TE DE PVC-PBA,COM TRES BOLSAS DE JUNTA ELASTICA, DIAMETRO NOMINAL DE 75MM. FORNECIMENTO</v>
      </c>
      <c r="C8447" s="197" t="s">
        <v>16003</v>
      </c>
      <c r="D8447" s="197" t="s">
        <v>16007</v>
      </c>
      <c r="I8447" s="197" t="s">
        <v>30</v>
      </c>
      <c r="J8447" s="197" t="n">
        <v>24.93</v>
      </c>
    </row>
    <row r="8448" customFormat="false" ht="12.75" hidden="true" customHeight="false" outlineLevel="0" collapsed="false">
      <c r="A8448" s="197" t="s">
        <v>16009</v>
      </c>
      <c r="B8448" s="197" t="str">
        <f aca="false">C8448&amp;D8448&amp;E8448&amp;F8448&amp;G8448&amp;H8448</f>
        <v>TE DE PVC-PBA,COM TRES BOLSAS DE JUNTA ELASTICA, DIAMETRO NOMINAL DE 100MM. FORNECIMENTO</v>
      </c>
      <c r="C8448" s="197" t="s">
        <v>16003</v>
      </c>
      <c r="D8448" s="197" t="s">
        <v>16010</v>
      </c>
      <c r="I8448" s="197" t="s">
        <v>30</v>
      </c>
      <c r="J8448" s="197" t="n">
        <v>39.6</v>
      </c>
    </row>
    <row r="8449" customFormat="false" ht="12.75" hidden="true" customHeight="false" outlineLevel="0" collapsed="false">
      <c r="A8449" s="197" t="s">
        <v>16011</v>
      </c>
      <c r="B8449" s="197" t="str">
        <f aca="false">C8449&amp;D8449&amp;E8449&amp;F8449&amp;G8449&amp;H8449</f>
        <v>TE DE PVC-PBA,COM TRES BOLSAS DE JUNTA ELASTICA, DIAMETRO NOMINAL DE 100MM. FORNECIMENTO</v>
      </c>
      <c r="C8449" s="197" t="s">
        <v>16003</v>
      </c>
      <c r="D8449" s="197" t="s">
        <v>16010</v>
      </c>
      <c r="I8449" s="197" t="s">
        <v>30</v>
      </c>
      <c r="J8449" s="197" t="n">
        <v>39.6</v>
      </c>
    </row>
    <row r="8450" customFormat="false" ht="25.5" hidden="false" customHeight="false" outlineLevel="0" collapsed="false">
      <c r="A8450" s="197" t="s">
        <v>16012</v>
      </c>
      <c r="B8450" s="710" t="str">
        <f aca="false">C8450&amp;D8450&amp;E8450&amp;F8450&amp;G8450&amp;H8450</f>
        <v>TUBO CERAMICO,PARA JUNTA NAO ELASTICA(EB-5),PARA ESGOTO SANITARIO,COM DIAMETRO DE 100MM. FORNECIMENTO</v>
      </c>
      <c r="C8450" s="197" t="s">
        <v>16013</v>
      </c>
      <c r="D8450" s="197" t="s">
        <v>16014</v>
      </c>
      <c r="I8450" s="197" t="s">
        <v>338</v>
      </c>
      <c r="J8450" s="197" t="n">
        <v>9.96</v>
      </c>
    </row>
    <row r="8451" customFormat="false" ht="25.5" hidden="false" customHeight="false" outlineLevel="0" collapsed="false">
      <c r="A8451" s="197" t="s">
        <v>16015</v>
      </c>
      <c r="B8451" s="710" t="str">
        <f aca="false">C8451&amp;D8451&amp;E8451&amp;F8451&amp;G8451&amp;H8451</f>
        <v>TUBO CERAMICO,PARA JUNTA NAO ELASTICA(EB-5),PARA ESGOTO SANITARIO,COM DIAMETRO DE 100MM. FORNECIMENTO</v>
      </c>
      <c r="C8451" s="197" t="s">
        <v>16013</v>
      </c>
      <c r="D8451" s="197" t="s">
        <v>16014</v>
      </c>
      <c r="I8451" s="197" t="s">
        <v>338</v>
      </c>
      <c r="J8451" s="197" t="n">
        <v>9.96</v>
      </c>
    </row>
    <row r="8452" customFormat="false" ht="25.5" hidden="false" customHeight="false" outlineLevel="0" collapsed="false">
      <c r="A8452" s="197" t="s">
        <v>16016</v>
      </c>
      <c r="B8452" s="710" t="str">
        <f aca="false">C8452&amp;D8452&amp;E8452&amp;F8452&amp;G8452&amp;H8452</f>
        <v>TUBO CERAMICO,PARA JUNTA NAO ELASTICA(EB-5),PARA ESGOTO SANITARIO,COM DIAMETRO DE 150MM. FORNECIMENTO</v>
      </c>
      <c r="C8452" s="197" t="s">
        <v>16013</v>
      </c>
      <c r="D8452" s="197" t="s">
        <v>16017</v>
      </c>
      <c r="I8452" s="197" t="s">
        <v>338</v>
      </c>
      <c r="J8452" s="197" t="n">
        <v>14.47</v>
      </c>
    </row>
    <row r="8453" customFormat="false" ht="25.5" hidden="false" customHeight="false" outlineLevel="0" collapsed="false">
      <c r="A8453" s="197" t="s">
        <v>16018</v>
      </c>
      <c r="B8453" s="710" t="str">
        <f aca="false">C8453&amp;D8453&amp;E8453&amp;F8453&amp;G8453&amp;H8453</f>
        <v>TUBO CERAMICO,PARA JUNTA NAO ELASTICA(EB-5),PARA ESGOTO SANITARIO,COM DIAMETRO DE 150MM. FORNECIMENTO</v>
      </c>
      <c r="C8453" s="197" t="s">
        <v>16013</v>
      </c>
      <c r="D8453" s="197" t="s">
        <v>16017</v>
      </c>
      <c r="I8453" s="197" t="s">
        <v>338</v>
      </c>
      <c r="J8453" s="197" t="n">
        <v>14.47</v>
      </c>
    </row>
    <row r="8454" customFormat="false" ht="25.5" hidden="false" customHeight="false" outlineLevel="0" collapsed="false">
      <c r="A8454" s="197" t="s">
        <v>16019</v>
      </c>
      <c r="B8454" s="710" t="str">
        <f aca="false">C8454&amp;D8454&amp;E8454&amp;F8454&amp;G8454&amp;H8454</f>
        <v>TUBO CERAMICO,PARA JUNTA NAO ELASTICA(EB-5),PARA ESGOTO SANITARIO,COM DIAMETRO DE 200MM. FORNECIMENTO</v>
      </c>
      <c r="C8454" s="197" t="s">
        <v>16013</v>
      </c>
      <c r="D8454" s="197" t="s">
        <v>16020</v>
      </c>
      <c r="I8454" s="197" t="s">
        <v>338</v>
      </c>
      <c r="J8454" s="197" t="n">
        <v>24.87</v>
      </c>
    </row>
    <row r="8455" customFormat="false" ht="25.5" hidden="false" customHeight="false" outlineLevel="0" collapsed="false">
      <c r="A8455" s="197" t="s">
        <v>16021</v>
      </c>
      <c r="B8455" s="710" t="str">
        <f aca="false">C8455&amp;D8455&amp;E8455&amp;F8455&amp;G8455&amp;H8455</f>
        <v>TUBO CERAMICO,PARA JUNTA NAO ELASTICA(EB-5),PARA ESGOTO SANITARIO,COM DIAMETRO DE 200MM. FORNECIMENTO</v>
      </c>
      <c r="C8455" s="197" t="s">
        <v>16013</v>
      </c>
      <c r="D8455" s="197" t="s">
        <v>16020</v>
      </c>
      <c r="I8455" s="197" t="s">
        <v>338</v>
      </c>
      <c r="J8455" s="197" t="n">
        <v>24.87</v>
      </c>
    </row>
    <row r="8456" customFormat="false" ht="25.5" hidden="false" customHeight="false" outlineLevel="0" collapsed="false">
      <c r="A8456" s="197" t="s">
        <v>16022</v>
      </c>
      <c r="B8456" s="710" t="str">
        <f aca="false">C8456&amp;D8456&amp;E8456&amp;F8456&amp;G8456&amp;H8456</f>
        <v>TUBO CERAMICO,PARA JUNTA NAO ELASTICA(EB-5),PARA ESGOTO SANITARIO,COM DIAMETRO DE 250MM. FORNECIMENTO</v>
      </c>
      <c r="C8456" s="197" t="s">
        <v>16013</v>
      </c>
      <c r="D8456" s="197" t="s">
        <v>16023</v>
      </c>
      <c r="I8456" s="197" t="s">
        <v>338</v>
      </c>
      <c r="J8456" s="197" t="n">
        <v>44.02</v>
      </c>
    </row>
    <row r="8457" customFormat="false" ht="25.5" hidden="false" customHeight="false" outlineLevel="0" collapsed="false">
      <c r="A8457" s="197" t="s">
        <v>16024</v>
      </c>
      <c r="B8457" s="710" t="str">
        <f aca="false">C8457&amp;D8457&amp;E8457&amp;F8457&amp;G8457&amp;H8457</f>
        <v>TUBO CERAMICO,PARA JUNTA NAO ELASTICA(EB-5),PARA ESGOTO SANITARIO,COM DIAMETRO DE 250MM. FORNECIMENTO</v>
      </c>
      <c r="C8457" s="197" t="s">
        <v>16013</v>
      </c>
      <c r="D8457" s="197" t="s">
        <v>16023</v>
      </c>
      <c r="I8457" s="197" t="s">
        <v>338</v>
      </c>
      <c r="J8457" s="197" t="n">
        <v>44.02</v>
      </c>
    </row>
    <row r="8458" customFormat="false" ht="25.5" hidden="false" customHeight="false" outlineLevel="0" collapsed="false">
      <c r="A8458" s="197" t="s">
        <v>16025</v>
      </c>
      <c r="B8458" s="710" t="str">
        <f aca="false">C8458&amp;D8458&amp;E8458&amp;F8458&amp;G8458&amp;H8458</f>
        <v>TUBO CERAMICO,PARA JUNTA NAO ELASTICA(EB-5),PARA ESGOTO SANITARIO,COM DIAMETRO DE 300MM. FORNECIMENTO</v>
      </c>
      <c r="C8458" s="197" t="s">
        <v>16013</v>
      </c>
      <c r="D8458" s="197" t="s">
        <v>16026</v>
      </c>
      <c r="I8458" s="197" t="s">
        <v>338</v>
      </c>
      <c r="J8458" s="197" t="n">
        <v>60.72</v>
      </c>
    </row>
    <row r="8459" customFormat="false" ht="25.5" hidden="false" customHeight="false" outlineLevel="0" collapsed="false">
      <c r="A8459" s="197" t="s">
        <v>16027</v>
      </c>
      <c r="B8459" s="710" t="str">
        <f aca="false">C8459&amp;D8459&amp;E8459&amp;F8459&amp;G8459&amp;H8459</f>
        <v>TUBO CERAMICO,PARA JUNTA NAO ELASTICA(EB-5),PARA ESGOTO SANITARIO,COM DIAMETRO DE 300MM. FORNECIMENTO</v>
      </c>
      <c r="C8459" s="197" t="s">
        <v>16013</v>
      </c>
      <c r="D8459" s="197" t="s">
        <v>16026</v>
      </c>
      <c r="I8459" s="197" t="s">
        <v>338</v>
      </c>
      <c r="J8459" s="197" t="n">
        <v>60.72</v>
      </c>
    </row>
    <row r="8460" customFormat="false" ht="12.75" hidden="true" customHeight="false" outlineLevel="0" collapsed="false">
      <c r="A8460" s="197" t="s">
        <v>16028</v>
      </c>
      <c r="B8460" s="197" t="str">
        <f aca="false">C8460&amp;D8460&amp;E8460&amp;F8460&amp;G8460&amp;H8460</f>
        <v>MONTAGEM,SEM FORNECIMENTO,DE CONJUNTO MOTO-BOMBA COM POTENCIA ATE 5CV,COMPREENDENDO TODOS OS SERVICOS DE MANUSEIO,ALINHAMENTO,FIXACAO E LIGACOES,INCLUSIVE FORNECIMENTO DE CHUMBADORES E CONECTORES ELETRICOS</v>
      </c>
      <c r="C8460" s="197" t="s">
        <v>16029</v>
      </c>
      <c r="D8460" s="197" t="s">
        <v>16030</v>
      </c>
      <c r="E8460" s="197" t="s">
        <v>16031</v>
      </c>
      <c r="F8460" s="197" t="s">
        <v>16032</v>
      </c>
      <c r="I8460" s="197" t="s">
        <v>30</v>
      </c>
      <c r="J8460" s="197" t="n">
        <v>300.38</v>
      </c>
    </row>
    <row r="8461" customFormat="false" ht="12.75" hidden="true" customHeight="false" outlineLevel="0" collapsed="false">
      <c r="A8461" s="197" t="s">
        <v>16033</v>
      </c>
      <c r="B8461" s="197" t="str">
        <f aca="false">C8461&amp;D8461&amp;E8461&amp;F8461&amp;G8461&amp;H8461</f>
        <v>MONTAGEM,SEM FORNECIMENTO,DE CONJUNTO MOTO-BOMBA COM POTENCIA ATE 5CV,COMPREENDENDO TODOS OS SERVICOS DE MANUSEIO,ALINHAMENTO,FIXACAO E LIGACOES,INCLUSIVE FORNECIMENTO DE CHUMBADORES E CONECTORES ELETRICOS</v>
      </c>
      <c r="C8461" s="197" t="s">
        <v>16029</v>
      </c>
      <c r="D8461" s="197" t="s">
        <v>16030</v>
      </c>
      <c r="E8461" s="197" t="s">
        <v>16031</v>
      </c>
      <c r="F8461" s="197" t="s">
        <v>16032</v>
      </c>
      <c r="I8461" s="197" t="s">
        <v>30</v>
      </c>
      <c r="J8461" s="197" t="n">
        <v>268.76</v>
      </c>
    </row>
    <row r="8462" customFormat="false" ht="12.75" hidden="true" customHeight="false" outlineLevel="0" collapsed="false">
      <c r="A8462" s="197" t="s">
        <v>16034</v>
      </c>
      <c r="B8462" s="197"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197" t="s">
        <v>16029</v>
      </c>
      <c r="D8462" s="197" t="s">
        <v>16035</v>
      </c>
      <c r="E8462" s="197" t="s">
        <v>16036</v>
      </c>
      <c r="F8462" s="197" t="s">
        <v>16037</v>
      </c>
      <c r="I8462" s="197" t="s">
        <v>30</v>
      </c>
      <c r="J8462" s="197" t="n">
        <v>342.67</v>
      </c>
    </row>
    <row r="8463" customFormat="false" ht="12.75" hidden="true" customHeight="false" outlineLevel="0" collapsed="false">
      <c r="A8463" s="197" t="s">
        <v>16038</v>
      </c>
      <c r="B8463" s="197"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197" t="s">
        <v>16029</v>
      </c>
      <c r="D8463" s="197" t="s">
        <v>16035</v>
      </c>
      <c r="E8463" s="197" t="s">
        <v>16036</v>
      </c>
      <c r="F8463" s="197" t="s">
        <v>16037</v>
      </c>
      <c r="I8463" s="197" t="s">
        <v>30</v>
      </c>
      <c r="J8463" s="197" t="n">
        <v>305.41</v>
      </c>
    </row>
    <row r="8464" customFormat="false" ht="12.75" hidden="true" customHeight="false" outlineLevel="0" collapsed="false">
      <c r="A8464" s="197" t="s">
        <v>16039</v>
      </c>
      <c r="B8464" s="197"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197" t="s">
        <v>16029</v>
      </c>
      <c r="D8464" s="197" t="s">
        <v>16040</v>
      </c>
      <c r="E8464" s="197" t="s">
        <v>16041</v>
      </c>
      <c r="F8464" s="197" t="s">
        <v>16042</v>
      </c>
      <c r="I8464" s="197" t="s">
        <v>30</v>
      </c>
      <c r="J8464" s="197" t="n">
        <v>1513.12</v>
      </c>
    </row>
    <row r="8465" customFormat="false" ht="12.75" hidden="true" customHeight="false" outlineLevel="0" collapsed="false">
      <c r="A8465" s="197" t="s">
        <v>16043</v>
      </c>
      <c r="B8465" s="197"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197" t="s">
        <v>16029</v>
      </c>
      <c r="D8465" s="197" t="s">
        <v>16040</v>
      </c>
      <c r="E8465" s="197" t="s">
        <v>16041</v>
      </c>
      <c r="F8465" s="197" t="s">
        <v>16042</v>
      </c>
      <c r="I8465" s="197" t="s">
        <v>30</v>
      </c>
      <c r="J8465" s="197" t="n">
        <v>1319.82</v>
      </c>
    </row>
    <row r="8466" customFormat="false" ht="12.75" hidden="true" customHeight="false" outlineLevel="0" collapsed="false">
      <c r="A8466" s="197" t="s">
        <v>16044</v>
      </c>
      <c r="B8466" s="197"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197" t="s">
        <v>16029</v>
      </c>
      <c r="D8466" s="197" t="s">
        <v>16045</v>
      </c>
      <c r="E8466" s="197" t="s">
        <v>16046</v>
      </c>
      <c r="F8466" s="197" t="s">
        <v>16042</v>
      </c>
      <c r="I8466" s="197" t="s">
        <v>30</v>
      </c>
      <c r="J8466" s="197" t="n">
        <v>1808.49</v>
      </c>
    </row>
    <row r="8467" customFormat="false" ht="12.75" hidden="true" customHeight="false" outlineLevel="0" collapsed="false">
      <c r="A8467" s="197" t="s">
        <v>16047</v>
      </c>
      <c r="B8467" s="197"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197" t="s">
        <v>16029</v>
      </c>
      <c r="D8467" s="197" t="s">
        <v>16045</v>
      </c>
      <c r="E8467" s="197" t="s">
        <v>16046</v>
      </c>
      <c r="F8467" s="197" t="s">
        <v>16042</v>
      </c>
      <c r="I8467" s="197" t="s">
        <v>30</v>
      </c>
      <c r="J8467" s="197" t="n">
        <v>1575.81</v>
      </c>
    </row>
    <row r="8468" customFormat="false" ht="12.75" hidden="true" customHeight="false" outlineLevel="0" collapsed="false">
      <c r="A8468" s="197" t="s">
        <v>16048</v>
      </c>
      <c r="B8468" s="197"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197" t="s">
        <v>16029</v>
      </c>
      <c r="D8468" s="197" t="s">
        <v>16049</v>
      </c>
      <c r="E8468" s="197" t="s">
        <v>16050</v>
      </c>
      <c r="F8468" s="197" t="s">
        <v>16051</v>
      </c>
      <c r="I8468" s="197" t="s">
        <v>30</v>
      </c>
      <c r="J8468" s="197" t="n">
        <v>1937.06</v>
      </c>
    </row>
    <row r="8469" customFormat="false" ht="12.75" hidden="true" customHeight="false" outlineLevel="0" collapsed="false">
      <c r="A8469" s="197" t="s">
        <v>16052</v>
      </c>
      <c r="B8469" s="197"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197" t="s">
        <v>16029</v>
      </c>
      <c r="D8469" s="197" t="s">
        <v>16049</v>
      </c>
      <c r="E8469" s="197" t="s">
        <v>16050</v>
      </c>
      <c r="F8469" s="197" t="s">
        <v>16051</v>
      </c>
      <c r="I8469" s="197" t="s">
        <v>30</v>
      </c>
      <c r="J8469" s="197" t="n">
        <v>1687.24</v>
      </c>
    </row>
    <row r="8470" customFormat="false" ht="12.75" hidden="true" customHeight="false" outlineLevel="0" collapsed="false">
      <c r="A8470" s="197" t="s">
        <v>16053</v>
      </c>
      <c r="B8470" s="197"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197" t="s">
        <v>16029</v>
      </c>
      <c r="D8470" s="197" t="s">
        <v>16054</v>
      </c>
      <c r="E8470" s="197" t="s">
        <v>16050</v>
      </c>
      <c r="F8470" s="197" t="s">
        <v>16051</v>
      </c>
      <c r="I8470" s="197" t="s">
        <v>30</v>
      </c>
      <c r="J8470" s="197" t="n">
        <v>1999.61</v>
      </c>
    </row>
    <row r="8471" customFormat="false" ht="12.75" hidden="true" customHeight="false" outlineLevel="0" collapsed="false">
      <c r="A8471" s="197" t="s">
        <v>16055</v>
      </c>
      <c r="B8471" s="197"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197" t="s">
        <v>16029</v>
      </c>
      <c r="D8471" s="197" t="s">
        <v>16054</v>
      </c>
      <c r="E8471" s="197" t="s">
        <v>16050</v>
      </c>
      <c r="F8471" s="197" t="s">
        <v>16051</v>
      </c>
      <c r="I8471" s="197" t="s">
        <v>30</v>
      </c>
      <c r="J8471" s="197" t="n">
        <v>1741.45</v>
      </c>
    </row>
    <row r="8472" customFormat="false" ht="12.75" hidden="true" customHeight="false" outlineLevel="0" collapsed="false">
      <c r="A8472" s="197" t="s">
        <v>16056</v>
      </c>
      <c r="B8472" s="197" t="str">
        <f aca="false">C8472&amp;D8472&amp;E8472&amp;F8472&amp;G8472&amp;H8472</f>
        <v>MONTAGEM,SEM FORNECIMENTO,DE PAINEL DE PARTIDA PARA CONJUNTO ATE 5CV,INCLUSIVE FORNECIMENTO DE MATERIAIS PARA FIXACAO ELIGACAO</v>
      </c>
      <c r="C8472" s="197" t="s">
        <v>16057</v>
      </c>
      <c r="D8472" s="197" t="s">
        <v>16058</v>
      </c>
      <c r="E8472" s="197" t="s">
        <v>16059</v>
      </c>
      <c r="I8472" s="197" t="s">
        <v>30</v>
      </c>
      <c r="J8472" s="197" t="n">
        <v>133.15</v>
      </c>
    </row>
    <row r="8473" customFormat="false" ht="12.75" hidden="true" customHeight="false" outlineLevel="0" collapsed="false">
      <c r="A8473" s="197" t="s">
        <v>16060</v>
      </c>
      <c r="B8473" s="197" t="str">
        <f aca="false">C8473&amp;D8473&amp;E8473&amp;F8473&amp;G8473&amp;H8473</f>
        <v>MONTAGEM,SEM FORNECIMENTO,DE PAINEL DE PARTIDA PARA CONJUNTO ATE 5CV,INCLUSIVE FORNECIMENTO DE MATERIAIS PARA FIXACAO ELIGACAO</v>
      </c>
      <c r="C8473" s="197" t="s">
        <v>16057</v>
      </c>
      <c r="D8473" s="197" t="s">
        <v>16058</v>
      </c>
      <c r="E8473" s="197" t="s">
        <v>16059</v>
      </c>
      <c r="I8473" s="197" t="s">
        <v>30</v>
      </c>
      <c r="J8473" s="197" t="n">
        <v>115.38</v>
      </c>
    </row>
    <row r="8474" customFormat="false" ht="12.75" hidden="true" customHeight="false" outlineLevel="0" collapsed="false">
      <c r="A8474" s="197" t="s">
        <v>16061</v>
      </c>
      <c r="B8474" s="197" t="str">
        <f aca="false">C8474&amp;D8474&amp;E8474&amp;F8474&amp;G8474&amp;H8474</f>
        <v>MONTAGEM,SEM FORNECIMENTO,DE PAINEL DE PARTIDA PARA CONJUNTO ACIMA DE 5CV,ATE 15CV, INCLUSIVE FORNECIMENTO DE MATERIAISPARA FIXACAO E LIGACAO</v>
      </c>
      <c r="C8474" s="197" t="s">
        <v>16057</v>
      </c>
      <c r="D8474" s="197" t="s">
        <v>16062</v>
      </c>
      <c r="E8474" s="197" t="s">
        <v>16063</v>
      </c>
      <c r="I8474" s="197" t="s">
        <v>30</v>
      </c>
      <c r="J8474" s="197" t="n">
        <v>159.59</v>
      </c>
    </row>
    <row r="8475" customFormat="false" ht="12.75" hidden="true" customHeight="false" outlineLevel="0" collapsed="false">
      <c r="A8475" s="197" t="s">
        <v>16064</v>
      </c>
      <c r="B8475" s="197" t="str">
        <f aca="false">C8475&amp;D8475&amp;E8475&amp;F8475&amp;G8475&amp;H8475</f>
        <v>MONTAGEM,SEM FORNECIMENTO,DE PAINEL DE PARTIDA PARA CONJUNTO ACIMA DE 5CV,ATE 15CV, INCLUSIVE FORNECIMENTO DE MATERIAISPARA FIXACAO E LIGACAO</v>
      </c>
      <c r="C8475" s="197" t="s">
        <v>16057</v>
      </c>
      <c r="D8475" s="197" t="s">
        <v>16062</v>
      </c>
      <c r="E8475" s="197" t="s">
        <v>16063</v>
      </c>
      <c r="I8475" s="197" t="s">
        <v>30</v>
      </c>
      <c r="J8475" s="197" t="n">
        <v>138.29</v>
      </c>
    </row>
    <row r="8476" customFormat="false" ht="12.75" hidden="true" customHeight="false" outlineLevel="0" collapsed="false">
      <c r="A8476" s="197" t="s">
        <v>16065</v>
      </c>
      <c r="B8476" s="197" t="str">
        <f aca="false">C8476&amp;D8476&amp;E8476&amp;F8476&amp;G8476&amp;H8476</f>
        <v>MONTAGEM,SEM FORNECIMENTO,DE PAINEL DE PARTIDA PARA CONJUNTO ACIMA DE 15CV,ATE 40CV,INCLUSIVE FORNECIMENTO DE MATERIAISPARA FIXACAO E LIGACAO</v>
      </c>
      <c r="C8476" s="197" t="s">
        <v>16057</v>
      </c>
      <c r="D8476" s="197" t="s">
        <v>16066</v>
      </c>
      <c r="E8476" s="197" t="s">
        <v>16063</v>
      </c>
      <c r="I8476" s="197" t="s">
        <v>30</v>
      </c>
      <c r="J8476" s="197" t="n">
        <v>545.25</v>
      </c>
    </row>
    <row r="8477" customFormat="false" ht="12.75" hidden="true" customHeight="false" outlineLevel="0" collapsed="false">
      <c r="A8477" s="197" t="s">
        <v>16067</v>
      </c>
      <c r="B8477" s="197" t="str">
        <f aca="false">C8477&amp;D8477&amp;E8477&amp;F8477&amp;G8477&amp;H8477</f>
        <v>MONTAGEM,SEM FORNECIMENTO,DE PAINEL DE PARTIDA PARA CONJUNTO ACIMA DE 15CV,ATE 40CV,INCLUSIVE FORNECIMENTO DE MATERIAISPARA FIXACAO E LIGACAO</v>
      </c>
      <c r="C8477" s="197" t="s">
        <v>16057</v>
      </c>
      <c r="D8477" s="197" t="s">
        <v>16066</v>
      </c>
      <c r="E8477" s="197" t="s">
        <v>16063</v>
      </c>
      <c r="I8477" s="197" t="s">
        <v>30</v>
      </c>
      <c r="J8477" s="197" t="n">
        <v>472.48</v>
      </c>
    </row>
    <row r="8478" customFormat="false" ht="12.75" hidden="true" customHeight="false" outlineLevel="0" collapsed="false">
      <c r="A8478" s="197" t="s">
        <v>16068</v>
      </c>
      <c r="B8478" s="197" t="str">
        <f aca="false">C8478&amp;D8478&amp;E8478&amp;F8478&amp;G8478&amp;H8478</f>
        <v>MONTAGEM,SEM FORNECIMENTO,DE PAINEL DE PARTIDA PARA CONJUNTO ACIMA DE 40CV,ATE 100CV,INCLUSIVE FORNECIMENTO DE MATERIAIS PARA FIXACAO E LIGACAO</v>
      </c>
      <c r="C8478" s="197" t="s">
        <v>16057</v>
      </c>
      <c r="D8478" s="197" t="s">
        <v>16069</v>
      </c>
      <c r="E8478" s="197" t="s">
        <v>16070</v>
      </c>
      <c r="I8478" s="197" t="s">
        <v>30</v>
      </c>
      <c r="J8478" s="197" t="n">
        <v>658.38</v>
      </c>
    </row>
    <row r="8479" customFormat="false" ht="12.75" hidden="true" customHeight="false" outlineLevel="0" collapsed="false">
      <c r="A8479" s="197" t="s">
        <v>16071</v>
      </c>
      <c r="B8479" s="197" t="str">
        <f aca="false">C8479&amp;D8479&amp;E8479&amp;F8479&amp;G8479&amp;H8479</f>
        <v>MONTAGEM,SEM FORNECIMENTO,DE PAINEL DE PARTIDA PARA CONJUNTO ACIMA DE 40CV,ATE 100CV,INCLUSIVE FORNECIMENTO DE MATERIAIS PARA FIXACAO E LIGACAO</v>
      </c>
      <c r="C8479" s="197" t="s">
        <v>16057</v>
      </c>
      <c r="D8479" s="197" t="s">
        <v>16069</v>
      </c>
      <c r="E8479" s="197" t="s">
        <v>16070</v>
      </c>
      <c r="I8479" s="197" t="s">
        <v>30</v>
      </c>
      <c r="J8479" s="197" t="n">
        <v>570.51</v>
      </c>
    </row>
    <row r="8480" customFormat="false" ht="12.75" hidden="true" customHeight="false" outlineLevel="0" collapsed="false">
      <c r="A8480" s="197" t="s">
        <v>16072</v>
      </c>
      <c r="B8480" s="197" t="str">
        <f aca="false">C8480&amp;D8480&amp;E8480&amp;F8480&amp;G8480&amp;H8480</f>
        <v>MONTAGEM,SEM FORNECIMENTO,DE PAINEL DE PARTIDA PARA CONJUNTO ACIMA DE 100CV, ATE 400CV, INCLUSIVE FORNECIMENTO DE MATERIAIS PARA FIXACAO E LIGACAO</v>
      </c>
      <c r="C8480" s="197" t="s">
        <v>16057</v>
      </c>
      <c r="D8480" s="197" t="s">
        <v>16073</v>
      </c>
      <c r="E8480" s="197" t="s">
        <v>16074</v>
      </c>
      <c r="I8480" s="197" t="s">
        <v>30</v>
      </c>
      <c r="J8480" s="197" t="n">
        <v>707.47</v>
      </c>
    </row>
    <row r="8481" customFormat="false" ht="12.75" hidden="true" customHeight="false" outlineLevel="0" collapsed="false">
      <c r="A8481" s="197" t="s">
        <v>16075</v>
      </c>
      <c r="B8481" s="197" t="str">
        <f aca="false">C8481&amp;D8481&amp;E8481&amp;F8481&amp;G8481&amp;H8481</f>
        <v>MONTAGEM,SEM FORNECIMENTO,DE PAINEL DE PARTIDA PARA CONJUNTO ACIMA DE 100CV, ATE 400CV, INCLUSIVE FORNECIMENTO DE MATERIAIS PARA FIXACAO E LIGACAO</v>
      </c>
      <c r="C8481" s="197" t="s">
        <v>16057</v>
      </c>
      <c r="D8481" s="197" t="s">
        <v>16073</v>
      </c>
      <c r="E8481" s="197" t="s">
        <v>16074</v>
      </c>
      <c r="I8481" s="197" t="s">
        <v>30</v>
      </c>
      <c r="J8481" s="197" t="n">
        <v>613.05</v>
      </c>
    </row>
    <row r="8482" customFormat="false" ht="12.75" hidden="true" customHeight="false" outlineLevel="0" collapsed="false">
      <c r="A8482" s="197" t="s">
        <v>16076</v>
      </c>
      <c r="B8482" s="197" t="str">
        <f aca="false">C8482&amp;D8482&amp;E8482&amp;F8482&amp;G8482&amp;H8482</f>
        <v>MONTAGEM,SEM FORNECIMENTO,DE PAINEL DE PARTIDA PARA CONJUNTO ACIMA 400CV,ATE 1000CV,INCLUSIVE FORNECIMENTO DE MATERIAISPARA FIXACAO E LIGACAO</v>
      </c>
      <c r="C8482" s="197" t="s">
        <v>16057</v>
      </c>
      <c r="D8482" s="197" t="s">
        <v>16077</v>
      </c>
      <c r="E8482" s="197" t="s">
        <v>16063</v>
      </c>
      <c r="I8482" s="197" t="s">
        <v>30</v>
      </c>
      <c r="J8482" s="197" t="n">
        <v>731.4</v>
      </c>
    </row>
    <row r="8483" customFormat="false" ht="12.75" hidden="true" customHeight="false" outlineLevel="0" collapsed="false">
      <c r="A8483" s="197" t="s">
        <v>16078</v>
      </c>
      <c r="B8483" s="197" t="str">
        <f aca="false">C8483&amp;D8483&amp;E8483&amp;F8483&amp;G8483&amp;H8483</f>
        <v>MONTAGEM,SEM FORNECIMENTO,DE PAINEL DE PARTIDA PARA CONJUNTO ACIMA 400CV,ATE 1000CV,INCLUSIVE FORNECIMENTO DE MATERIAISPARA FIXACAO E LIGACAO</v>
      </c>
      <c r="C8483" s="197" t="s">
        <v>16057</v>
      </c>
      <c r="D8483" s="197" t="s">
        <v>16077</v>
      </c>
      <c r="E8483" s="197" t="s">
        <v>16063</v>
      </c>
      <c r="I8483" s="197" t="s">
        <v>30</v>
      </c>
      <c r="J8483" s="197" t="n">
        <v>633.78</v>
      </c>
    </row>
    <row r="8484" customFormat="false" ht="12.75" hidden="true" customHeight="false" outlineLevel="0" collapsed="false">
      <c r="A8484" s="197" t="s">
        <v>16079</v>
      </c>
      <c r="B8484" s="197"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197" t="s">
        <v>16080</v>
      </c>
      <c r="D8484" s="197" t="s">
        <v>16081</v>
      </c>
      <c r="E8484" s="197" t="s">
        <v>16082</v>
      </c>
      <c r="F8484" s="197" t="s">
        <v>16083</v>
      </c>
      <c r="G8484" s="197" t="s">
        <v>16084</v>
      </c>
      <c r="I8484" s="197" t="s">
        <v>30</v>
      </c>
      <c r="J8484" s="197" t="n">
        <v>1070.04</v>
      </c>
    </row>
    <row r="8485" customFormat="false" ht="12.75" hidden="true" customHeight="false" outlineLevel="0" collapsed="false">
      <c r="A8485" s="197" t="s">
        <v>16085</v>
      </c>
      <c r="B8485" s="197"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197" t="s">
        <v>16080</v>
      </c>
      <c r="D8485" s="197" t="s">
        <v>16081</v>
      </c>
      <c r="E8485" s="197" t="s">
        <v>16082</v>
      </c>
      <c r="F8485" s="197" t="s">
        <v>16083</v>
      </c>
      <c r="G8485" s="197" t="s">
        <v>16084</v>
      </c>
      <c r="I8485" s="197" t="s">
        <v>30</v>
      </c>
      <c r="J8485" s="197" t="n">
        <v>940.24</v>
      </c>
    </row>
    <row r="8486" customFormat="false" ht="12.75" hidden="true" customHeight="false" outlineLevel="0" collapsed="false">
      <c r="A8486" s="197" t="s">
        <v>16086</v>
      </c>
      <c r="B8486" s="197" t="str">
        <f aca="false">C8486&amp;D8486&amp;E8486&amp;F8486&amp;G8486&amp;H8486</f>
        <v>CARVAO ANTRACITOSO PARA FILTROS DE TRATAMENTO DE AGUA COM T.E. 0,9MM A 1MM, C.U. 1,7MM. FORNECIMENTO</v>
      </c>
      <c r="C8486" s="197" t="s">
        <v>16087</v>
      </c>
      <c r="D8486" s="197" t="s">
        <v>16088</v>
      </c>
      <c r="I8486" s="197" t="s">
        <v>1158</v>
      </c>
      <c r="J8486" s="197" t="n">
        <v>1571.23</v>
      </c>
    </row>
    <row r="8487" customFormat="false" ht="12.75" hidden="true" customHeight="false" outlineLevel="0" collapsed="false">
      <c r="A8487" s="197" t="s">
        <v>16089</v>
      </c>
      <c r="B8487" s="197" t="str">
        <f aca="false">C8487&amp;D8487&amp;E8487&amp;F8487&amp;G8487&amp;H8487</f>
        <v>CARVAO ANTRACITOSO PARA FILTROS DE TRATAMENTO DE AGUA COM T.E. 0,9MM A 1MM, C.U. 1,7MM. FORNECIMENTO</v>
      </c>
      <c r="C8487" s="197" t="s">
        <v>16087</v>
      </c>
      <c r="D8487" s="197" t="s">
        <v>16088</v>
      </c>
      <c r="I8487" s="197" t="s">
        <v>1158</v>
      </c>
      <c r="J8487" s="197" t="n">
        <v>1571.23</v>
      </c>
    </row>
    <row r="8488" customFormat="false" ht="12.75" hidden="true" customHeight="false" outlineLevel="0" collapsed="false">
      <c r="A8488" s="197" t="s">
        <v>16090</v>
      </c>
      <c r="B8488" s="197" t="str">
        <f aca="false">C8488&amp;D8488&amp;E8488&amp;F8488&amp;G8488&amp;H8488</f>
        <v>AREIA PARA FILTROS DE TRATAMENTO DE AGUA, COM GRANULOMETRIADE 12 A 40(1,68 A 0,42)MM. FORNECIMENTO</v>
      </c>
      <c r="C8488" s="197" t="s">
        <v>16091</v>
      </c>
      <c r="D8488" s="197" t="s">
        <v>16092</v>
      </c>
      <c r="I8488" s="197" t="s">
        <v>1158</v>
      </c>
      <c r="J8488" s="197" t="n">
        <v>1034</v>
      </c>
    </row>
    <row r="8489" customFormat="false" ht="12.75" hidden="true" customHeight="false" outlineLevel="0" collapsed="false">
      <c r="A8489" s="197" t="s">
        <v>16093</v>
      </c>
      <c r="B8489" s="197" t="str">
        <f aca="false">C8489&amp;D8489&amp;E8489&amp;F8489&amp;G8489&amp;H8489</f>
        <v>AREIA PARA FILTROS DE TRATAMENTO DE AGUA, COM GRANULOMETRIADE 12 A 40(1,68 A 0,42)MM. FORNECIMENTO</v>
      </c>
      <c r="C8489" s="197" t="s">
        <v>16091</v>
      </c>
      <c r="D8489" s="197" t="s">
        <v>16092</v>
      </c>
      <c r="I8489" s="197" t="s">
        <v>1158</v>
      </c>
      <c r="J8489" s="197" t="n">
        <v>1034</v>
      </c>
    </row>
    <row r="8490" customFormat="false" ht="12.75" hidden="true" customHeight="false" outlineLevel="0" collapsed="false">
      <c r="A8490" s="197" t="s">
        <v>16094</v>
      </c>
      <c r="B8490" s="197" t="str">
        <f aca="false">C8490&amp;D8490&amp;E8490&amp;F8490&amp;G8490&amp;H8490</f>
        <v>SEIXOS ROLADOS PARA FILTROS DE TRATAMENTO DE AGUA,DE 1.1/2"A 3/4" (38,1 A 19,1)MM. FORNECIMENTO</v>
      </c>
      <c r="C8490" s="197" t="s">
        <v>16095</v>
      </c>
      <c r="D8490" s="197" t="s">
        <v>16096</v>
      </c>
      <c r="I8490" s="197" t="s">
        <v>1158</v>
      </c>
      <c r="J8490" s="197" t="n">
        <v>1102.5</v>
      </c>
    </row>
    <row r="8491" customFormat="false" ht="12.75" hidden="true" customHeight="false" outlineLevel="0" collapsed="false">
      <c r="A8491" s="197" t="s">
        <v>16097</v>
      </c>
      <c r="B8491" s="197" t="str">
        <f aca="false">C8491&amp;D8491&amp;E8491&amp;F8491&amp;G8491&amp;H8491</f>
        <v>SEIXOS ROLADOS PARA FILTROS DE TRATAMENTO DE AGUA,DE 1.1/2"A 3/4" (38,1 A 19,1)MM. FORNECIMENTO</v>
      </c>
      <c r="C8491" s="197" t="s">
        <v>16095</v>
      </c>
      <c r="D8491" s="197" t="s">
        <v>16096</v>
      </c>
      <c r="I8491" s="197" t="s">
        <v>1158</v>
      </c>
      <c r="J8491" s="197" t="n">
        <v>1102.5</v>
      </c>
    </row>
    <row r="8492" customFormat="false" ht="12.75" hidden="true" customHeight="false" outlineLevel="0" collapsed="false">
      <c r="A8492" s="197" t="s">
        <v>16098</v>
      </c>
      <c r="B8492" s="197" t="str">
        <f aca="false">C8492&amp;D8492&amp;E8492&amp;F8492&amp;G8492&amp;H8492</f>
        <v>SEIXOS ROLADOS PARA FILTROS DE TRATAMENTO DE AGUA,DE 3/4" A3/8" (19,1 A 9,5)MM.FORNECIMENTO</v>
      </c>
      <c r="C8492" s="197" t="s">
        <v>16099</v>
      </c>
      <c r="D8492" s="197" t="s">
        <v>16100</v>
      </c>
      <c r="I8492" s="197" t="s">
        <v>1158</v>
      </c>
      <c r="J8492" s="197" t="n">
        <v>1102.5</v>
      </c>
    </row>
    <row r="8493" customFormat="false" ht="12.75" hidden="true" customHeight="false" outlineLevel="0" collapsed="false">
      <c r="A8493" s="197" t="s">
        <v>16101</v>
      </c>
      <c r="B8493" s="197" t="str">
        <f aca="false">C8493&amp;D8493&amp;E8493&amp;F8493&amp;G8493&amp;H8493</f>
        <v>SEIXOS ROLADOS PARA FILTROS DE TRATAMENTO DE AGUA,DE 3/4" A3/8" (19,1 A 9,5)MM.FORNECIMENTO</v>
      </c>
      <c r="C8493" s="197" t="s">
        <v>16099</v>
      </c>
      <c r="D8493" s="197" t="s">
        <v>16100</v>
      </c>
      <c r="I8493" s="197" t="s">
        <v>1158</v>
      </c>
      <c r="J8493" s="197" t="n">
        <v>1102.5</v>
      </c>
    </row>
    <row r="8494" customFormat="false" ht="12.75" hidden="true" customHeight="false" outlineLevel="0" collapsed="false">
      <c r="A8494" s="197" t="s">
        <v>16102</v>
      </c>
      <c r="B8494" s="197" t="str">
        <f aca="false">C8494&amp;D8494&amp;E8494&amp;F8494&amp;G8494&amp;H8494</f>
        <v>SEIXOS ROLADOS PARA FILTROS DE TRATAMENTO DE AGUA,DE 3/8" A1/4" (9,5 A 6,4)MM. FORNECIMENTO</v>
      </c>
      <c r="C8494" s="197" t="s">
        <v>16103</v>
      </c>
      <c r="D8494" s="197" t="s">
        <v>16104</v>
      </c>
      <c r="I8494" s="197" t="s">
        <v>1158</v>
      </c>
      <c r="J8494" s="197" t="n">
        <v>1102.5</v>
      </c>
    </row>
    <row r="8495" customFormat="false" ht="12.75" hidden="true" customHeight="false" outlineLevel="0" collapsed="false">
      <c r="A8495" s="197" t="s">
        <v>16105</v>
      </c>
      <c r="B8495" s="197" t="str">
        <f aca="false">C8495&amp;D8495&amp;E8495&amp;F8495&amp;G8495&amp;H8495</f>
        <v>SEIXOS ROLADOS PARA FILTROS DE TRATAMENTO DE AGUA,DE 3/8" A1/4" (9,5 A 6,4)MM. FORNECIMENTO</v>
      </c>
      <c r="C8495" s="197" t="s">
        <v>16103</v>
      </c>
      <c r="D8495" s="197" t="s">
        <v>16104</v>
      </c>
      <c r="I8495" s="197" t="s">
        <v>1158</v>
      </c>
      <c r="J8495" s="197" t="n">
        <v>1102.5</v>
      </c>
    </row>
    <row r="8496" customFormat="false" ht="12.75" hidden="true" customHeight="false" outlineLevel="0" collapsed="false">
      <c r="A8496" s="197" t="s">
        <v>16106</v>
      </c>
      <c r="B8496" s="197" t="str">
        <f aca="false">C8496&amp;D8496&amp;E8496&amp;F8496&amp;G8496&amp;H8496</f>
        <v>SEIXOS ROLADOS PARA FILTROS DE TRATAMENTO DE AGUA,DE 1/4" A1/8" (6,4 A 3,2)MM.FORNECIMENTO</v>
      </c>
      <c r="C8496" s="197" t="s">
        <v>16107</v>
      </c>
      <c r="D8496" s="197" t="s">
        <v>16108</v>
      </c>
      <c r="I8496" s="197" t="s">
        <v>1158</v>
      </c>
      <c r="J8496" s="197" t="n">
        <v>1102.5</v>
      </c>
    </row>
    <row r="8497" customFormat="false" ht="12.75" hidden="true" customHeight="false" outlineLevel="0" collapsed="false">
      <c r="A8497" s="197" t="s">
        <v>16109</v>
      </c>
      <c r="B8497" s="197" t="str">
        <f aca="false">C8497&amp;D8497&amp;E8497&amp;F8497&amp;G8497&amp;H8497</f>
        <v>SEIXOS ROLADOS PARA FILTROS DE TRATAMENTO DE AGUA,DE 1/4" A1/8" (6,4 A 3,2)MM.FORNECIMENTO</v>
      </c>
      <c r="C8497" s="197" t="s">
        <v>16107</v>
      </c>
      <c r="D8497" s="197" t="s">
        <v>16108</v>
      </c>
      <c r="I8497" s="197" t="s">
        <v>1158</v>
      </c>
      <c r="J8497" s="197" t="n">
        <v>1102.5</v>
      </c>
    </row>
    <row r="8498" customFormat="false" ht="12.75" hidden="true" customHeight="false" outlineLevel="0" collapsed="false">
      <c r="A8498" s="197" t="s">
        <v>16110</v>
      </c>
      <c r="B8498" s="197" t="str">
        <f aca="false">C8498&amp;D8498&amp;E8498&amp;F8498&amp;G8498&amp;H8498</f>
        <v>PASTA DE CIMENTO COMUM</v>
      </c>
      <c r="C8498" s="197" t="s">
        <v>16111</v>
      </c>
      <c r="I8498" s="197" t="s">
        <v>1158</v>
      </c>
      <c r="J8498" s="197" t="n">
        <v>564.88</v>
      </c>
    </row>
    <row r="8499" customFormat="false" ht="12.75" hidden="true" customHeight="false" outlineLevel="0" collapsed="false">
      <c r="A8499" s="197" t="s">
        <v>16112</v>
      </c>
      <c r="B8499" s="197" t="str">
        <f aca="false">C8499&amp;D8499&amp;E8499&amp;F8499&amp;G8499&amp;H8499</f>
        <v>PASTA DE CIMENTO COMUM</v>
      </c>
      <c r="C8499" s="197" t="s">
        <v>16111</v>
      </c>
      <c r="I8499" s="197" t="s">
        <v>1158</v>
      </c>
      <c r="J8499" s="197" t="n">
        <v>546.25</v>
      </c>
    </row>
    <row r="8500" customFormat="false" ht="12.75" hidden="true" customHeight="false" outlineLevel="0" collapsed="false">
      <c r="A8500" s="197" t="s">
        <v>16113</v>
      </c>
      <c r="B8500" s="197" t="str">
        <f aca="false">C8500&amp;D8500&amp;E8500&amp;F8500&amp;G8500&amp;H8500</f>
        <v>PASTA DE CIMENTO BRANCO</v>
      </c>
      <c r="C8500" s="197" t="s">
        <v>16114</v>
      </c>
      <c r="I8500" s="197" t="s">
        <v>1158</v>
      </c>
      <c r="J8500" s="197" t="n">
        <v>2014.88</v>
      </c>
    </row>
    <row r="8501" customFormat="false" ht="12.75" hidden="true" customHeight="false" outlineLevel="0" collapsed="false">
      <c r="A8501" s="197" t="s">
        <v>16115</v>
      </c>
      <c r="B8501" s="197" t="str">
        <f aca="false">C8501&amp;D8501&amp;E8501&amp;F8501&amp;G8501&amp;H8501</f>
        <v>PASTA DE CIMENTO BRANCO</v>
      </c>
      <c r="C8501" s="197" t="s">
        <v>16114</v>
      </c>
      <c r="I8501" s="197" t="s">
        <v>1158</v>
      </c>
      <c r="J8501" s="197" t="n">
        <v>1996.25</v>
      </c>
    </row>
    <row r="8502" customFormat="false" ht="12.75" hidden="true" customHeight="false" outlineLevel="0" collapsed="false">
      <c r="A8502" s="197" t="s">
        <v>16116</v>
      </c>
      <c r="B8502" s="197" t="str">
        <f aca="false">C8502&amp;D8502&amp;E8502&amp;F8502&amp;G8502&amp;H8502</f>
        <v>PASTA DE CAL</v>
      </c>
      <c r="C8502" s="197" t="s">
        <v>16117</v>
      </c>
      <c r="I8502" s="197" t="s">
        <v>1158</v>
      </c>
      <c r="J8502" s="197" t="n">
        <v>575.98</v>
      </c>
    </row>
    <row r="8503" customFormat="false" ht="12.75" hidden="true" customHeight="false" outlineLevel="0" collapsed="false">
      <c r="A8503" s="197" t="s">
        <v>16118</v>
      </c>
      <c r="B8503" s="197" t="str">
        <f aca="false">C8503&amp;D8503&amp;E8503&amp;F8503&amp;G8503&amp;H8503</f>
        <v>PASTA DE CAL</v>
      </c>
      <c r="C8503" s="197" t="s">
        <v>16117</v>
      </c>
      <c r="I8503" s="197" t="s">
        <v>1158</v>
      </c>
      <c r="J8503" s="197" t="n">
        <v>557.35</v>
      </c>
    </row>
    <row r="8504" customFormat="false" ht="12.75" hidden="true" customHeight="false" outlineLevel="0" collapsed="false">
      <c r="A8504" s="197" t="s">
        <v>16119</v>
      </c>
      <c r="B8504" s="197" t="str">
        <f aca="false">C8504&amp;D8504&amp;E8504&amp;F8504&amp;G8504&amp;H8504</f>
        <v>PASTA DE GESSO</v>
      </c>
      <c r="C8504" s="197" t="s">
        <v>16120</v>
      </c>
      <c r="I8504" s="197" t="s">
        <v>1158</v>
      </c>
      <c r="J8504" s="197" t="n">
        <v>1121.98</v>
      </c>
    </row>
    <row r="8505" customFormat="false" ht="12.75" hidden="true" customHeight="false" outlineLevel="0" collapsed="false">
      <c r="A8505" s="197" t="s">
        <v>16121</v>
      </c>
      <c r="B8505" s="197" t="str">
        <f aca="false">C8505&amp;D8505&amp;E8505&amp;F8505&amp;G8505&amp;H8505</f>
        <v>PASTA DE GESSO</v>
      </c>
      <c r="C8505" s="197" t="s">
        <v>16120</v>
      </c>
      <c r="I8505" s="197" t="s">
        <v>1158</v>
      </c>
      <c r="J8505" s="197" t="n">
        <v>1103.35</v>
      </c>
    </row>
    <row r="8506" customFormat="false" ht="12.75" hidden="true" customHeight="false" outlineLevel="0" collapsed="false">
      <c r="A8506" s="197" t="s">
        <v>16122</v>
      </c>
      <c r="B8506" s="197" t="str">
        <f aca="false">C8506&amp;D8506&amp;E8506&amp;F8506&amp;G8506&amp;H8506</f>
        <v>PASTA DE CIMENTO BRANCO E CAL,NO TRACO 1:1</v>
      </c>
      <c r="C8506" s="197" t="s">
        <v>16123</v>
      </c>
      <c r="I8506" s="197" t="s">
        <v>1158</v>
      </c>
      <c r="J8506" s="197" t="n">
        <v>1295.43</v>
      </c>
    </row>
    <row r="8507" customFormat="false" ht="12.75" hidden="true" customHeight="false" outlineLevel="0" collapsed="false">
      <c r="A8507" s="197" t="s">
        <v>16124</v>
      </c>
      <c r="B8507" s="197" t="str">
        <f aca="false">C8507&amp;D8507&amp;E8507&amp;F8507&amp;G8507&amp;H8507</f>
        <v>PASTA DE CIMENTO BRANCO E CAL,NO TRACO 1:1</v>
      </c>
      <c r="C8507" s="197" t="s">
        <v>16123</v>
      </c>
      <c r="I8507" s="197" t="s">
        <v>1158</v>
      </c>
      <c r="J8507" s="197" t="n">
        <v>1276.8</v>
      </c>
    </row>
    <row r="8508" customFormat="false" ht="12.75" hidden="true" customHeight="false" outlineLevel="0" collapsed="false">
      <c r="A8508" s="197" t="s">
        <v>16125</v>
      </c>
      <c r="B8508" s="197" t="str">
        <f aca="false">C8508&amp;D8508&amp;E8508&amp;F8508&amp;G8508&amp;H8508</f>
        <v>ARGAMASSA DE CIMENTO E AREIA NO TRACO 1:1,PREPARO MANUAL</v>
      </c>
      <c r="C8508" s="197" t="s">
        <v>16126</v>
      </c>
      <c r="I8508" s="197" t="s">
        <v>1158</v>
      </c>
      <c r="J8508" s="197" t="n">
        <v>485.22</v>
      </c>
    </row>
    <row r="8509" customFormat="false" ht="12.75" hidden="true" customHeight="false" outlineLevel="0" collapsed="false">
      <c r="A8509" s="197" t="s">
        <v>16127</v>
      </c>
      <c r="B8509" s="197" t="str">
        <f aca="false">C8509&amp;D8509&amp;E8509&amp;F8509&amp;G8509&amp;H8509</f>
        <v>ARGAMASSA DE CIMENTO E AREIA NO TRACO 1:1,PREPARO MANUAL</v>
      </c>
      <c r="C8509" s="197" t="s">
        <v>16126</v>
      </c>
      <c r="I8509" s="197" t="s">
        <v>1158</v>
      </c>
      <c r="J8509" s="197" t="n">
        <v>462.45</v>
      </c>
    </row>
    <row r="8510" customFormat="false" ht="12.75" hidden="true" customHeight="false" outlineLevel="0" collapsed="false">
      <c r="A8510" s="197" t="s">
        <v>16128</v>
      </c>
      <c r="B8510" s="197" t="str">
        <f aca="false">C8510&amp;D8510&amp;E8510&amp;F8510&amp;G8510&amp;H8510</f>
        <v>ARGAMASSA DE CIMENTO E AREIA NO TRACO 1:1,5,PREPARO MANUAL</v>
      </c>
      <c r="C8510" s="197" t="s">
        <v>16129</v>
      </c>
      <c r="I8510" s="197" t="s">
        <v>1158</v>
      </c>
      <c r="J8510" s="197" t="n">
        <v>456.17</v>
      </c>
    </row>
    <row r="8511" customFormat="false" ht="12.75" hidden="true" customHeight="false" outlineLevel="0" collapsed="false">
      <c r="A8511" s="197" t="s">
        <v>16130</v>
      </c>
      <c r="B8511" s="197" t="str">
        <f aca="false">C8511&amp;D8511&amp;E8511&amp;F8511&amp;G8511&amp;H8511</f>
        <v>ARGAMASSA DE CIMENTO E AREIA NO TRACO 1:1,5,PREPARO MANUAL</v>
      </c>
      <c r="C8511" s="197" t="s">
        <v>16129</v>
      </c>
      <c r="I8511" s="197" t="s">
        <v>1158</v>
      </c>
      <c r="J8511" s="197" t="n">
        <v>433.4</v>
      </c>
    </row>
    <row r="8512" customFormat="false" ht="12.75" hidden="true" customHeight="false" outlineLevel="0" collapsed="false">
      <c r="A8512" s="197" t="s">
        <v>16131</v>
      </c>
      <c r="B8512" s="197" t="str">
        <f aca="false">C8512&amp;D8512&amp;E8512&amp;F8512&amp;G8512&amp;H8512</f>
        <v>ARGAMASSA DE CIMENTO E AREIA NO TRACO 1:2,PREPARO MANUAL</v>
      </c>
      <c r="C8512" s="197" t="s">
        <v>16132</v>
      </c>
      <c r="I8512" s="197" t="s">
        <v>1158</v>
      </c>
      <c r="J8512" s="197" t="n">
        <v>430.94</v>
      </c>
    </row>
    <row r="8513" customFormat="false" ht="12.75" hidden="true" customHeight="false" outlineLevel="0" collapsed="false">
      <c r="A8513" s="197" t="s">
        <v>16133</v>
      </c>
      <c r="B8513" s="197" t="str">
        <f aca="false">C8513&amp;D8513&amp;E8513&amp;F8513&amp;G8513&amp;H8513</f>
        <v>ARGAMASSA DE CIMENTO E AREIA NO TRACO 1:2,PREPARO MANUAL</v>
      </c>
      <c r="C8513" s="197" t="s">
        <v>16132</v>
      </c>
      <c r="I8513" s="197" t="s">
        <v>1158</v>
      </c>
      <c r="J8513" s="197" t="n">
        <v>408.17</v>
      </c>
    </row>
    <row r="8514" customFormat="false" ht="12.75" hidden="true" customHeight="false" outlineLevel="0" collapsed="false">
      <c r="A8514" s="197" t="s">
        <v>16134</v>
      </c>
      <c r="B8514" s="197" t="str">
        <f aca="false">C8514&amp;D8514&amp;E8514&amp;F8514&amp;G8514&amp;H8514</f>
        <v>ARGAMASSA DE CIMENTO E AREIA NO TRACO 1:3,PREPARO MANUAL</v>
      </c>
      <c r="C8514" s="197" t="s">
        <v>16135</v>
      </c>
      <c r="I8514" s="197" t="s">
        <v>1158</v>
      </c>
      <c r="J8514" s="197" t="n">
        <v>391.55</v>
      </c>
    </row>
    <row r="8515" customFormat="false" ht="12.75" hidden="true" customHeight="false" outlineLevel="0" collapsed="false">
      <c r="A8515" s="197" t="s">
        <v>16136</v>
      </c>
      <c r="B8515" s="197" t="str">
        <f aca="false">C8515&amp;D8515&amp;E8515&amp;F8515&amp;G8515&amp;H8515</f>
        <v>ARGAMASSA DE CIMENTO E AREIA NO TRACO 1:3,PREPARO MANUAL</v>
      </c>
      <c r="C8515" s="197" t="s">
        <v>16135</v>
      </c>
      <c r="I8515" s="197" t="s">
        <v>1158</v>
      </c>
      <c r="J8515" s="197" t="n">
        <v>368.78</v>
      </c>
    </row>
    <row r="8516" customFormat="false" ht="12.75" hidden="true" customHeight="false" outlineLevel="0" collapsed="false">
      <c r="A8516" s="197" t="s">
        <v>16137</v>
      </c>
      <c r="B8516" s="197" t="str">
        <f aca="false">C8516&amp;D8516&amp;E8516&amp;F8516&amp;G8516&amp;H8516</f>
        <v>ARGAMASSA DE CIMENTO E AREIA NO TRACO 1:4,PREPARO MANUAL</v>
      </c>
      <c r="C8516" s="197" t="s">
        <v>16138</v>
      </c>
      <c r="I8516" s="197" t="s">
        <v>1158</v>
      </c>
      <c r="J8516" s="197" t="n">
        <v>371.53</v>
      </c>
    </row>
    <row r="8517" customFormat="false" ht="12.75" hidden="true" customHeight="false" outlineLevel="0" collapsed="false">
      <c r="A8517" s="197" t="s">
        <v>16139</v>
      </c>
      <c r="B8517" s="197" t="str">
        <f aca="false">C8517&amp;D8517&amp;E8517&amp;F8517&amp;G8517&amp;H8517</f>
        <v>ARGAMASSA DE CIMENTO E AREIA NO TRACO 1:4,PREPARO MANUAL</v>
      </c>
      <c r="C8517" s="197" t="s">
        <v>16138</v>
      </c>
      <c r="I8517" s="197" t="s">
        <v>1158</v>
      </c>
      <c r="J8517" s="197" t="n">
        <v>348.76</v>
      </c>
    </row>
    <row r="8518" customFormat="false" ht="12.75" hidden="true" customHeight="false" outlineLevel="0" collapsed="false">
      <c r="A8518" s="197" t="s">
        <v>16140</v>
      </c>
      <c r="B8518" s="197" t="str">
        <f aca="false">C8518&amp;D8518&amp;E8518&amp;F8518&amp;G8518&amp;H8518</f>
        <v>ARGAMASSA DE CIMENTO E AREIA NO TRACO 1:5,PREPARO MANUAL</v>
      </c>
      <c r="C8518" s="197" t="s">
        <v>16141</v>
      </c>
      <c r="I8518" s="197" t="s">
        <v>1158</v>
      </c>
      <c r="J8518" s="197" t="n">
        <v>354.09</v>
      </c>
    </row>
    <row r="8519" customFormat="false" ht="12.75" hidden="true" customHeight="false" outlineLevel="0" collapsed="false">
      <c r="A8519" s="197" t="s">
        <v>16142</v>
      </c>
      <c r="B8519" s="197" t="str">
        <f aca="false">C8519&amp;D8519&amp;E8519&amp;F8519&amp;G8519&amp;H8519</f>
        <v>ARGAMASSA DE CIMENTO E AREIA NO TRACO 1:5,PREPARO MANUAL</v>
      </c>
      <c r="C8519" s="197" t="s">
        <v>16141</v>
      </c>
      <c r="I8519" s="197" t="s">
        <v>1158</v>
      </c>
      <c r="J8519" s="197" t="n">
        <v>331.32</v>
      </c>
    </row>
    <row r="8520" customFormat="false" ht="12.75" hidden="true" customHeight="false" outlineLevel="0" collapsed="false">
      <c r="A8520" s="197" t="s">
        <v>16143</v>
      </c>
      <c r="B8520" s="197" t="str">
        <f aca="false">C8520&amp;D8520&amp;E8520&amp;F8520&amp;G8520&amp;H8520</f>
        <v>ARGAMASSA DE CIMENTO E AREIA NO TRACO 1:6,PREPARO MANUAL</v>
      </c>
      <c r="C8520" s="197" t="s">
        <v>16144</v>
      </c>
      <c r="I8520" s="197" t="s">
        <v>1158</v>
      </c>
      <c r="J8520" s="197" t="n">
        <v>342.09</v>
      </c>
    </row>
    <row r="8521" customFormat="false" ht="12.75" hidden="true" customHeight="false" outlineLevel="0" collapsed="false">
      <c r="A8521" s="197" t="s">
        <v>16145</v>
      </c>
      <c r="B8521" s="197" t="str">
        <f aca="false">C8521&amp;D8521&amp;E8521&amp;F8521&amp;G8521&amp;H8521</f>
        <v>ARGAMASSA DE CIMENTO E AREIA NO TRACO 1:6,PREPARO MANUAL</v>
      </c>
      <c r="C8521" s="197" t="s">
        <v>16144</v>
      </c>
      <c r="I8521" s="197" t="s">
        <v>1158</v>
      </c>
      <c r="J8521" s="197" t="n">
        <v>319.32</v>
      </c>
    </row>
    <row r="8522" customFormat="false" ht="12.75" hidden="true" customHeight="false" outlineLevel="0" collapsed="false">
      <c r="A8522" s="197" t="s">
        <v>16146</v>
      </c>
      <c r="B8522" s="197" t="str">
        <f aca="false">C8522&amp;D8522&amp;E8522&amp;F8522&amp;G8522&amp;H8522</f>
        <v>ARGAMASSA DE CIMENTO E AREIA NO TRACO 1:8,PREPARO MANUAL</v>
      </c>
      <c r="C8522" s="197" t="s">
        <v>16147</v>
      </c>
      <c r="I8522" s="197" t="s">
        <v>1158</v>
      </c>
      <c r="J8522" s="197" t="n">
        <v>325.9</v>
      </c>
    </row>
    <row r="8523" customFormat="false" ht="12.75" hidden="true" customHeight="false" outlineLevel="0" collapsed="false">
      <c r="A8523" s="197" t="s">
        <v>16148</v>
      </c>
      <c r="B8523" s="197" t="str">
        <f aca="false">C8523&amp;D8523&amp;E8523&amp;F8523&amp;G8523&amp;H8523</f>
        <v>ARGAMASSA DE CIMENTO E AREIA NO TRACO 1:8,PREPARO MANUAL</v>
      </c>
      <c r="C8523" s="197" t="s">
        <v>16147</v>
      </c>
      <c r="I8523" s="197" t="s">
        <v>1158</v>
      </c>
      <c r="J8523" s="197" t="n">
        <v>303.13</v>
      </c>
    </row>
    <row r="8524" customFormat="false" ht="12.75" hidden="true" customHeight="false" outlineLevel="0" collapsed="false">
      <c r="A8524" s="197" t="s">
        <v>16149</v>
      </c>
      <c r="B8524" s="197" t="str">
        <f aca="false">C8524&amp;D8524&amp;E8524&amp;F8524&amp;G8524&amp;H8524</f>
        <v>ARGAMASSA DE CIMENTO E PO-DE-PEDRA,NO TRACO 1:3,PREPARO MANUAL</v>
      </c>
      <c r="C8524" s="197" t="s">
        <v>16150</v>
      </c>
      <c r="D8524" s="197" t="s">
        <v>1197</v>
      </c>
      <c r="I8524" s="197" t="s">
        <v>1158</v>
      </c>
      <c r="J8524" s="197" t="n">
        <v>358.19</v>
      </c>
    </row>
    <row r="8525" customFormat="false" ht="12.75" hidden="true" customHeight="false" outlineLevel="0" collapsed="false">
      <c r="A8525" s="197" t="s">
        <v>16151</v>
      </c>
      <c r="B8525" s="197" t="str">
        <f aca="false">C8525&amp;D8525&amp;E8525&amp;F8525&amp;G8525&amp;H8525</f>
        <v>ARGAMASSA DE CIMENTO E PO-DE-PEDRA,NO TRACO 1:3,PREPARO MANUAL</v>
      </c>
      <c r="C8525" s="197" t="s">
        <v>16150</v>
      </c>
      <c r="D8525" s="197" t="s">
        <v>1197</v>
      </c>
      <c r="I8525" s="197" t="s">
        <v>1158</v>
      </c>
      <c r="J8525" s="197" t="n">
        <v>335.42</v>
      </c>
    </row>
    <row r="8526" customFormat="false" ht="12.75" hidden="true" customHeight="false" outlineLevel="0" collapsed="false">
      <c r="A8526" s="197" t="s">
        <v>16152</v>
      </c>
      <c r="B8526" s="197" t="str">
        <f aca="false">C8526&amp;D8526&amp;E8526&amp;F8526&amp;G8526&amp;H8526</f>
        <v>ARGAMASSA DE CIMENTO E PO-DE-PEDRA,NO TRACO 1:4,PREPARO MANUAL</v>
      </c>
      <c r="C8526" s="197" t="s">
        <v>16153</v>
      </c>
      <c r="D8526" s="197" t="s">
        <v>1197</v>
      </c>
      <c r="I8526" s="197" t="s">
        <v>1158</v>
      </c>
      <c r="J8526" s="197" t="n">
        <v>334.7</v>
      </c>
    </row>
    <row r="8527" customFormat="false" ht="12.75" hidden="true" customHeight="false" outlineLevel="0" collapsed="false">
      <c r="A8527" s="197" t="s">
        <v>16154</v>
      </c>
      <c r="B8527" s="197" t="str">
        <f aca="false">C8527&amp;D8527&amp;E8527&amp;F8527&amp;G8527&amp;H8527</f>
        <v>ARGAMASSA DE CIMENTO E PO-DE-PEDRA,NO TRACO 1:4,PREPARO MANUAL</v>
      </c>
      <c r="C8527" s="197" t="s">
        <v>16153</v>
      </c>
      <c r="D8527" s="197" t="s">
        <v>1197</v>
      </c>
      <c r="I8527" s="197" t="s">
        <v>1158</v>
      </c>
      <c r="J8527" s="197" t="n">
        <v>311.93</v>
      </c>
    </row>
    <row r="8528" customFormat="false" ht="12.75" hidden="true" customHeight="false" outlineLevel="0" collapsed="false">
      <c r="A8528" s="197" t="s">
        <v>16155</v>
      </c>
      <c r="B8528" s="197" t="str">
        <f aca="false">C8528&amp;D8528&amp;E8528&amp;F8528&amp;G8528&amp;H8528</f>
        <v>ARGAMASSA DE CIMENTO,CAL E AREIA FINA,NO TRACO 1:3:5,PREPARO MANUAL</v>
      </c>
      <c r="C8528" s="197" t="s">
        <v>16156</v>
      </c>
      <c r="D8528" s="197" t="s">
        <v>16157</v>
      </c>
      <c r="I8528" s="197" t="s">
        <v>1158</v>
      </c>
      <c r="J8528" s="197" t="n">
        <v>448.69</v>
      </c>
    </row>
    <row r="8529" customFormat="false" ht="12.75" hidden="true" customHeight="false" outlineLevel="0" collapsed="false">
      <c r="A8529" s="197" t="s">
        <v>16158</v>
      </c>
      <c r="B8529" s="197" t="str">
        <f aca="false">C8529&amp;D8529&amp;E8529&amp;F8529&amp;G8529&amp;H8529</f>
        <v>ARGAMASSA DE CIMENTO,CAL E AREIA FINA,NO TRACO 1:3:5,PREPARO MANUAL</v>
      </c>
      <c r="C8529" s="197" t="s">
        <v>16156</v>
      </c>
      <c r="D8529" s="197" t="s">
        <v>16157</v>
      </c>
      <c r="I8529" s="197" t="s">
        <v>1158</v>
      </c>
      <c r="J8529" s="197" t="n">
        <v>425.92</v>
      </c>
    </row>
    <row r="8530" customFormat="false" ht="12.75" hidden="true" customHeight="false" outlineLevel="0" collapsed="false">
      <c r="A8530" s="197" t="s">
        <v>16159</v>
      </c>
      <c r="B8530" s="197" t="str">
        <f aca="false">C8530&amp;D8530&amp;E8530&amp;F8530&amp;G8530&amp;H8530</f>
        <v>ARGAMASSA DE CIMENTO,CAL E AREIA FINA,NO TRACO 1:3:8,PREPARO MANUAL</v>
      </c>
      <c r="C8530" s="197" t="s">
        <v>16160</v>
      </c>
      <c r="D8530" s="197" t="s">
        <v>16157</v>
      </c>
      <c r="I8530" s="197" t="s">
        <v>1158</v>
      </c>
      <c r="J8530" s="197" t="n">
        <v>415.67</v>
      </c>
    </row>
    <row r="8531" customFormat="false" ht="12.75" hidden="true" customHeight="false" outlineLevel="0" collapsed="false">
      <c r="A8531" s="197" t="s">
        <v>16161</v>
      </c>
      <c r="B8531" s="197" t="str">
        <f aca="false">C8531&amp;D8531&amp;E8531&amp;F8531&amp;G8531&amp;H8531</f>
        <v>ARGAMASSA DE CIMENTO,CAL E AREIA FINA,NO TRACO 1:3:8,PREPARO MANUAL</v>
      </c>
      <c r="C8531" s="197" t="s">
        <v>16160</v>
      </c>
      <c r="D8531" s="197" t="s">
        <v>16157</v>
      </c>
      <c r="I8531" s="197" t="s">
        <v>1158</v>
      </c>
      <c r="J8531" s="197" t="n">
        <v>392.9</v>
      </c>
    </row>
    <row r="8532" customFormat="false" ht="12.75" hidden="true" customHeight="false" outlineLevel="0" collapsed="false">
      <c r="A8532" s="197" t="s">
        <v>16162</v>
      </c>
      <c r="B8532" s="197" t="str">
        <f aca="false">C8532&amp;D8532&amp;E8532&amp;F8532&amp;G8532&amp;H8532</f>
        <v>ARGAMASSA DE CIMENTO BRANCO,CAL E PO-DE-MARMORE,NO TRACO 1:1:3,PREPARO MANUAL</v>
      </c>
      <c r="C8532" s="197" t="s">
        <v>16163</v>
      </c>
      <c r="D8532" s="197" t="s">
        <v>16164</v>
      </c>
      <c r="I8532" s="197" t="s">
        <v>1158</v>
      </c>
      <c r="J8532" s="197" t="n">
        <v>719.21</v>
      </c>
    </row>
    <row r="8533" customFormat="false" ht="12.75" hidden="true" customHeight="false" outlineLevel="0" collapsed="false">
      <c r="A8533" s="197" t="s">
        <v>16165</v>
      </c>
      <c r="B8533" s="197" t="str">
        <f aca="false">C8533&amp;D8533&amp;E8533&amp;F8533&amp;G8533&amp;H8533</f>
        <v>ARGAMASSA DE CIMENTO BRANCO,CAL E PO-DE-MARMORE,NO TRACO 1:1:3,PREPARO MANUAL</v>
      </c>
      <c r="C8533" s="197" t="s">
        <v>16163</v>
      </c>
      <c r="D8533" s="197" t="s">
        <v>16164</v>
      </c>
      <c r="I8533" s="197" t="s">
        <v>1158</v>
      </c>
      <c r="J8533" s="197" t="n">
        <v>696.44</v>
      </c>
    </row>
    <row r="8534" customFormat="false" ht="12.75" hidden="true" customHeight="false" outlineLevel="0" collapsed="false">
      <c r="A8534" s="197" t="s">
        <v>16166</v>
      </c>
      <c r="B8534" s="197" t="str">
        <f aca="false">C8534&amp;D8534&amp;E8534&amp;F8534&amp;G8534&amp;H8534</f>
        <v>ARGAMASSA DE CIMENTO E SAIBRO,NO TRACO 1:2,PREPARO MANUAL</v>
      </c>
      <c r="C8534" s="197" t="s">
        <v>16167</v>
      </c>
      <c r="I8534" s="197" t="s">
        <v>1158</v>
      </c>
      <c r="J8534" s="197" t="n">
        <v>405.28</v>
      </c>
    </row>
    <row r="8535" customFormat="false" ht="12.75" hidden="true" customHeight="false" outlineLevel="0" collapsed="false">
      <c r="A8535" s="197" t="s">
        <v>16168</v>
      </c>
      <c r="B8535" s="197" t="str">
        <f aca="false">C8535&amp;D8535&amp;E8535&amp;F8535&amp;G8535&amp;H8535</f>
        <v>ARGAMASSA DE CIMENTO E SAIBRO,NO TRACO 1:2,PREPARO MANUAL</v>
      </c>
      <c r="C8535" s="197" t="s">
        <v>16167</v>
      </c>
      <c r="I8535" s="197" t="s">
        <v>1158</v>
      </c>
      <c r="J8535" s="197" t="n">
        <v>382.5</v>
      </c>
    </row>
    <row r="8536" customFormat="false" ht="12.75" hidden="true" customHeight="false" outlineLevel="0" collapsed="false">
      <c r="A8536" s="197" t="s">
        <v>16169</v>
      </c>
      <c r="B8536" s="197" t="str">
        <f aca="false">C8536&amp;D8536&amp;E8536&amp;F8536&amp;G8536&amp;H8536</f>
        <v>ARGAMASSA DE CIMENTO E SAIBRO,NO TRACO 1:4,PREPARO MANUAL</v>
      </c>
      <c r="C8536" s="197" t="s">
        <v>16170</v>
      </c>
      <c r="I8536" s="197" t="s">
        <v>1158</v>
      </c>
      <c r="J8536" s="197" t="n">
        <v>345.62</v>
      </c>
    </row>
    <row r="8537" customFormat="false" ht="12.75" hidden="true" customHeight="false" outlineLevel="0" collapsed="false">
      <c r="A8537" s="197" t="s">
        <v>16171</v>
      </c>
      <c r="B8537" s="197" t="str">
        <f aca="false">C8537&amp;D8537&amp;E8537&amp;F8537&amp;G8537&amp;H8537</f>
        <v>ARGAMASSA DE CIMENTO E SAIBRO,NO TRACO 1:4,PREPARO MANUAL</v>
      </c>
      <c r="C8537" s="197" t="s">
        <v>16170</v>
      </c>
      <c r="I8537" s="197" t="s">
        <v>1158</v>
      </c>
      <c r="J8537" s="197" t="n">
        <v>322.85</v>
      </c>
    </row>
    <row r="8538" customFormat="false" ht="12.75" hidden="true" customHeight="false" outlineLevel="0" collapsed="false">
      <c r="A8538" s="197" t="s">
        <v>16172</v>
      </c>
      <c r="B8538" s="197" t="str">
        <f aca="false">C8538&amp;D8538&amp;E8538&amp;F8538&amp;G8538&amp;H8538</f>
        <v>ARGAMASSA DE CIMENTO E SAIBRO,NO TRACO 1:6,PREPARO MANUAL</v>
      </c>
      <c r="C8538" s="197" t="s">
        <v>16173</v>
      </c>
      <c r="I8538" s="197" t="s">
        <v>1158</v>
      </c>
      <c r="J8538" s="197" t="n">
        <v>317.89</v>
      </c>
    </row>
    <row r="8539" customFormat="false" ht="12.75" hidden="true" customHeight="false" outlineLevel="0" collapsed="false">
      <c r="A8539" s="197" t="s">
        <v>16174</v>
      </c>
      <c r="B8539" s="197" t="str">
        <f aca="false">C8539&amp;D8539&amp;E8539&amp;F8539&amp;G8539&amp;H8539</f>
        <v>ARGAMASSA DE CIMENTO E SAIBRO,NO TRACO 1:6,PREPARO MANUAL</v>
      </c>
      <c r="C8539" s="197" t="s">
        <v>16173</v>
      </c>
      <c r="I8539" s="197" t="s">
        <v>1158</v>
      </c>
      <c r="J8539" s="197" t="n">
        <v>295.11</v>
      </c>
    </row>
    <row r="8540" customFormat="false" ht="12.75" hidden="true" customHeight="false" outlineLevel="0" collapsed="false">
      <c r="A8540" s="197" t="s">
        <v>16175</v>
      </c>
      <c r="B8540" s="197" t="str">
        <f aca="false">C8540&amp;D8540&amp;E8540&amp;F8540&amp;G8540&amp;H8540</f>
        <v>ARGAMASSA DE CIMENTO E SAIBRO,NO TRACO 1:8,PREPARO MANUAL</v>
      </c>
      <c r="C8540" s="197" t="s">
        <v>16176</v>
      </c>
      <c r="I8540" s="197" t="s">
        <v>1158</v>
      </c>
      <c r="J8540" s="197" t="n">
        <v>303.02</v>
      </c>
    </row>
    <row r="8541" customFormat="false" ht="12.75" hidden="true" customHeight="false" outlineLevel="0" collapsed="false">
      <c r="A8541" s="197" t="s">
        <v>16177</v>
      </c>
      <c r="B8541" s="197" t="str">
        <f aca="false">C8541&amp;D8541&amp;E8541&amp;F8541&amp;G8541&amp;H8541</f>
        <v>ARGAMASSA DE CIMENTO E SAIBRO,NO TRACO 1:8,PREPARO MANUAL</v>
      </c>
      <c r="C8541" s="197" t="s">
        <v>16176</v>
      </c>
      <c r="I8541" s="197" t="s">
        <v>1158</v>
      </c>
      <c r="J8541" s="197" t="n">
        <v>280.25</v>
      </c>
    </row>
    <row r="8542" customFormat="false" ht="12.75" hidden="true" customHeight="false" outlineLevel="0" collapsed="false">
      <c r="A8542" s="197" t="s">
        <v>16178</v>
      </c>
      <c r="B8542" s="197" t="str">
        <f aca="false">C8542&amp;D8542&amp;E8542&amp;F8542&amp;G8542&amp;H8542</f>
        <v>ARGAMASSA DE CIMENTO,SAIBRO E AREIA,NO TRACO 1:2:2,PREPAROMANUAL</v>
      </c>
      <c r="C8542" s="197" t="s">
        <v>16179</v>
      </c>
      <c r="D8542" s="197" t="s">
        <v>16180</v>
      </c>
      <c r="I8542" s="197" t="s">
        <v>1158</v>
      </c>
      <c r="J8542" s="197" t="n">
        <v>330.35</v>
      </c>
    </row>
    <row r="8543" customFormat="false" ht="12.75" hidden="true" customHeight="false" outlineLevel="0" collapsed="false">
      <c r="A8543" s="197" t="s">
        <v>16181</v>
      </c>
      <c r="B8543" s="197" t="str">
        <f aca="false">C8543&amp;D8543&amp;E8543&amp;F8543&amp;G8543&amp;H8543</f>
        <v>ARGAMASSA DE CIMENTO,SAIBRO E AREIA,NO TRACO 1:2:2,PREPAROMANUAL</v>
      </c>
      <c r="C8543" s="197" t="s">
        <v>16179</v>
      </c>
      <c r="D8543" s="197" t="s">
        <v>16180</v>
      </c>
      <c r="I8543" s="197" t="s">
        <v>1158</v>
      </c>
      <c r="J8543" s="197" t="n">
        <v>307.58</v>
      </c>
    </row>
    <row r="8544" customFormat="false" ht="12.75" hidden="true" customHeight="false" outlineLevel="0" collapsed="false">
      <c r="A8544" s="197" t="s">
        <v>16182</v>
      </c>
      <c r="B8544" s="197" t="str">
        <f aca="false">C8544&amp;D8544&amp;E8544&amp;F8544&amp;G8544&amp;H8544</f>
        <v>ARGAMASSA DE CIMENTO,SAIBRO E AREIA,NO TRACO 1:2:3,PREPAROMANUAL</v>
      </c>
      <c r="C8544" s="197" t="s">
        <v>16183</v>
      </c>
      <c r="D8544" s="197" t="s">
        <v>16180</v>
      </c>
      <c r="I8544" s="197" t="s">
        <v>1158</v>
      </c>
      <c r="J8544" s="197" t="n">
        <v>351.06</v>
      </c>
    </row>
    <row r="8545" customFormat="false" ht="12.75" hidden="true" customHeight="false" outlineLevel="0" collapsed="false">
      <c r="A8545" s="197" t="s">
        <v>16184</v>
      </c>
      <c r="B8545" s="197" t="str">
        <f aca="false">C8545&amp;D8545&amp;E8545&amp;F8545&amp;G8545&amp;H8545</f>
        <v>ARGAMASSA DE CIMENTO,SAIBRO E AREIA,NO TRACO 1:2:3,PREPAROMANUAL</v>
      </c>
      <c r="C8545" s="197" t="s">
        <v>16183</v>
      </c>
      <c r="D8545" s="197" t="s">
        <v>16180</v>
      </c>
      <c r="I8545" s="197" t="s">
        <v>1158</v>
      </c>
      <c r="J8545" s="197" t="n">
        <v>328.29</v>
      </c>
    </row>
    <row r="8546" customFormat="false" ht="12.75" hidden="true" customHeight="false" outlineLevel="0" collapsed="false">
      <c r="A8546" s="197" t="s">
        <v>16185</v>
      </c>
      <c r="B8546" s="197" t="str">
        <f aca="false">C8546&amp;D8546&amp;E8546&amp;F8546&amp;G8546&amp;H8546</f>
        <v>ARGAMASSA DE CIMENTO,SAIBRO E AREIA,NO TRACO 1:3:3,PREPAROMANUAL</v>
      </c>
      <c r="C8546" s="197" t="s">
        <v>16186</v>
      </c>
      <c r="D8546" s="197" t="s">
        <v>16180</v>
      </c>
      <c r="I8546" s="197" t="s">
        <v>1158</v>
      </c>
      <c r="J8546" s="197" t="n">
        <v>340.29</v>
      </c>
    </row>
    <row r="8547" customFormat="false" ht="12.75" hidden="true" customHeight="false" outlineLevel="0" collapsed="false">
      <c r="A8547" s="197" t="s">
        <v>16187</v>
      </c>
      <c r="B8547" s="197" t="str">
        <f aca="false">C8547&amp;D8547&amp;E8547&amp;F8547&amp;G8547&amp;H8547</f>
        <v>ARGAMASSA DE CIMENTO,SAIBRO E AREIA,NO TRACO 1:3:3,PREPAROMANUAL</v>
      </c>
      <c r="C8547" s="197" t="s">
        <v>16186</v>
      </c>
      <c r="D8547" s="197" t="s">
        <v>16180</v>
      </c>
      <c r="I8547" s="197" t="s">
        <v>1158</v>
      </c>
      <c r="J8547" s="197" t="n">
        <v>317.52</v>
      </c>
    </row>
    <row r="8548" customFormat="false" ht="12.75" hidden="true" customHeight="false" outlineLevel="0" collapsed="false">
      <c r="A8548" s="197" t="s">
        <v>16188</v>
      </c>
      <c r="B8548" s="197" t="str">
        <f aca="false">C8548&amp;D8548&amp;E8548&amp;F8548&amp;G8548&amp;H8548</f>
        <v>ARGAMASSA DE CIMENTO,SAIBRO E AREIA,NO TRACO 1:3:5,PREPAROMANUAL</v>
      </c>
      <c r="C8548" s="197" t="s">
        <v>16189</v>
      </c>
      <c r="D8548" s="197" t="s">
        <v>16180</v>
      </c>
      <c r="I8548" s="197" t="s">
        <v>1158</v>
      </c>
      <c r="J8548" s="197" t="n">
        <v>345.17</v>
      </c>
    </row>
    <row r="8549" customFormat="false" ht="12.75" hidden="true" customHeight="false" outlineLevel="0" collapsed="false">
      <c r="A8549" s="197" t="s">
        <v>16190</v>
      </c>
      <c r="B8549" s="197" t="str">
        <f aca="false">C8549&amp;D8549&amp;E8549&amp;F8549&amp;G8549&amp;H8549</f>
        <v>ARGAMASSA DE CIMENTO,SAIBRO E AREIA,NO TRACO 1:3:5,PREPAROMANUAL</v>
      </c>
      <c r="C8549" s="197" t="s">
        <v>16189</v>
      </c>
      <c r="D8549" s="197" t="s">
        <v>16180</v>
      </c>
      <c r="I8549" s="197" t="s">
        <v>1158</v>
      </c>
      <c r="J8549" s="197" t="n">
        <v>322.4</v>
      </c>
    </row>
    <row r="8550" customFormat="false" ht="12.75" hidden="true" customHeight="false" outlineLevel="0" collapsed="false">
      <c r="A8550" s="197" t="s">
        <v>16191</v>
      </c>
      <c r="B8550" s="197" t="str">
        <f aca="false">C8550&amp;D8550&amp;E8550&amp;F8550&amp;G8550&amp;H8550</f>
        <v>ARGAMASSA DE CIMENTO,CAL,SAIBRO E AREIA,NO TRACO 1:2:4:4,PREPARO MANUAL</v>
      </c>
      <c r="C8550" s="197" t="s">
        <v>16192</v>
      </c>
      <c r="D8550" s="197" t="s">
        <v>16193</v>
      </c>
      <c r="I8550" s="197" t="s">
        <v>1158</v>
      </c>
      <c r="J8550" s="197" t="n">
        <v>372.56</v>
      </c>
    </row>
    <row r="8551" customFormat="false" ht="12.75" hidden="true" customHeight="false" outlineLevel="0" collapsed="false">
      <c r="A8551" s="197" t="s">
        <v>16194</v>
      </c>
      <c r="B8551" s="197" t="str">
        <f aca="false">C8551&amp;D8551&amp;E8551&amp;F8551&amp;G8551&amp;H8551</f>
        <v>ARGAMASSA DE CIMENTO,CAL,SAIBRO E AREIA,NO TRACO 1:2:4:4,PREPARO MANUAL</v>
      </c>
      <c r="C8551" s="197" t="s">
        <v>16192</v>
      </c>
      <c r="D8551" s="197" t="s">
        <v>16193</v>
      </c>
      <c r="I8551" s="197" t="s">
        <v>1158</v>
      </c>
      <c r="J8551" s="197" t="n">
        <v>349.79</v>
      </c>
    </row>
    <row r="8552" customFormat="false" ht="12.75" hidden="true" customHeight="false" outlineLevel="0" collapsed="false">
      <c r="A8552" s="197" t="s">
        <v>16195</v>
      </c>
      <c r="B8552" s="197" t="str">
        <f aca="false">C8552&amp;D8552&amp;E8552&amp;F8552&amp;G8552&amp;H8552</f>
        <v>ARGAMASSA DE CIMENTO E AREOLA PARA EMBOCO,NO TRACO 1:2,PREPARO MANUAL</v>
      </c>
      <c r="C8552" s="197" t="s">
        <v>16196</v>
      </c>
      <c r="D8552" s="197" t="s">
        <v>16197</v>
      </c>
      <c r="I8552" s="197" t="s">
        <v>1158</v>
      </c>
      <c r="J8552" s="197" t="n">
        <v>444.21</v>
      </c>
    </row>
    <row r="8553" customFormat="false" ht="12.75" hidden="true" customHeight="false" outlineLevel="0" collapsed="false">
      <c r="A8553" s="197" t="s">
        <v>16198</v>
      </c>
      <c r="B8553" s="197" t="str">
        <f aca="false">C8553&amp;D8553&amp;E8553&amp;F8553&amp;G8553&amp;H8553</f>
        <v>ARGAMASSA DE CIMENTO E AREOLA PARA EMBOCO,NO TRACO 1:2,PREPARO MANUAL</v>
      </c>
      <c r="C8553" s="197" t="s">
        <v>16196</v>
      </c>
      <c r="D8553" s="197" t="s">
        <v>16197</v>
      </c>
      <c r="I8553" s="197" t="s">
        <v>1158</v>
      </c>
      <c r="J8553" s="197" t="n">
        <v>421.44</v>
      </c>
    </row>
    <row r="8554" customFormat="false" ht="12.75" hidden="true" customHeight="false" outlineLevel="0" collapsed="false">
      <c r="A8554" s="197" t="s">
        <v>16199</v>
      </c>
      <c r="B8554" s="197" t="str">
        <f aca="false">C8554&amp;D8554&amp;E8554&amp;F8554&amp;G8554&amp;H8554</f>
        <v>ARGAMASSA DE CIMENTO E AREOLA PARA EMBOCO,NO TRACO 1:4,PREPARO MANUAL</v>
      </c>
      <c r="C8554" s="197" t="s">
        <v>16200</v>
      </c>
      <c r="D8554" s="197" t="s">
        <v>16197</v>
      </c>
      <c r="I8554" s="197" t="s">
        <v>1158</v>
      </c>
      <c r="J8554" s="197" t="n">
        <v>372.81</v>
      </c>
    </row>
    <row r="8555" customFormat="false" ht="12.75" hidden="true" customHeight="false" outlineLevel="0" collapsed="false">
      <c r="A8555" s="197" t="s">
        <v>16201</v>
      </c>
      <c r="B8555" s="197" t="str">
        <f aca="false">C8555&amp;D8555&amp;E8555&amp;F8555&amp;G8555&amp;H8555</f>
        <v>ARGAMASSA DE CIMENTO E AREOLA PARA EMBOCO,NO TRACO 1:4,PREPARO MANUAL</v>
      </c>
      <c r="C8555" s="197" t="s">
        <v>16200</v>
      </c>
      <c r="D8555" s="197" t="s">
        <v>16197</v>
      </c>
      <c r="I8555" s="197" t="s">
        <v>1158</v>
      </c>
      <c r="J8555" s="197" t="n">
        <v>350.04</v>
      </c>
    </row>
    <row r="8556" customFormat="false" ht="12.75" hidden="true" customHeight="false" outlineLevel="0" collapsed="false">
      <c r="A8556" s="197" t="s">
        <v>16202</v>
      </c>
      <c r="B8556" s="197" t="str">
        <f aca="false">C8556&amp;D8556&amp;E8556&amp;F8556&amp;G8556&amp;H8556</f>
        <v>ARGAMASSA DE CIMENTO E AREOLA PARA EMBOCO,NO TRACO 1:6,PREPARO MANUAL</v>
      </c>
      <c r="C8556" s="197" t="s">
        <v>16203</v>
      </c>
      <c r="D8556" s="197" t="s">
        <v>16197</v>
      </c>
      <c r="I8556" s="197" t="s">
        <v>1158</v>
      </c>
      <c r="J8556" s="197" t="n">
        <v>345.96</v>
      </c>
    </row>
    <row r="8557" customFormat="false" ht="12.75" hidden="true" customHeight="false" outlineLevel="0" collapsed="false">
      <c r="A8557" s="197" t="s">
        <v>16204</v>
      </c>
      <c r="B8557" s="197" t="str">
        <f aca="false">C8557&amp;D8557&amp;E8557&amp;F8557&amp;G8557&amp;H8557</f>
        <v>ARGAMASSA DE CIMENTO E AREOLA PARA EMBOCO,NO TRACO 1:6,PREPARO MANUAL</v>
      </c>
      <c r="C8557" s="197" t="s">
        <v>16203</v>
      </c>
      <c r="D8557" s="197" t="s">
        <v>16197</v>
      </c>
      <c r="I8557" s="197" t="s">
        <v>1158</v>
      </c>
      <c r="J8557" s="197" t="n">
        <v>323.19</v>
      </c>
    </row>
    <row r="8558" customFormat="false" ht="12.75" hidden="true" customHeight="false" outlineLevel="0" collapsed="false">
      <c r="A8558" s="197" t="s">
        <v>16205</v>
      </c>
      <c r="B8558" s="197" t="str">
        <f aca="false">C8558&amp;D8558&amp;E8558&amp;F8558&amp;G8558&amp;H8558</f>
        <v>ARGAMASSA DE CIMENTO,AREIA E VERMICULITA NO TRACO 1:2:5,PREPARO MANUAL</v>
      </c>
      <c r="C8558" s="197" t="s">
        <v>16206</v>
      </c>
      <c r="D8558" s="197" t="s">
        <v>16193</v>
      </c>
      <c r="I8558" s="197" t="s">
        <v>1158</v>
      </c>
      <c r="J8558" s="197" t="n">
        <v>703.71</v>
      </c>
    </row>
    <row r="8559" customFormat="false" ht="12.75" hidden="true" customHeight="false" outlineLevel="0" collapsed="false">
      <c r="A8559" s="197" t="s">
        <v>16207</v>
      </c>
      <c r="B8559" s="197" t="str">
        <f aca="false">C8559&amp;D8559&amp;E8559&amp;F8559&amp;G8559&amp;H8559</f>
        <v>ARGAMASSA DE CIMENTO,AREIA E VERMICULITA NO TRACO 1:2:5,PREPARO MANUAL</v>
      </c>
      <c r="C8559" s="197" t="s">
        <v>16206</v>
      </c>
      <c r="D8559" s="197" t="s">
        <v>16193</v>
      </c>
      <c r="I8559" s="197" t="s">
        <v>1158</v>
      </c>
      <c r="J8559" s="197" t="n">
        <v>680.94</v>
      </c>
    </row>
    <row r="8560" customFormat="false" ht="12.75" hidden="true" customHeight="false" outlineLevel="0" collapsed="false">
      <c r="A8560" s="197" t="s">
        <v>16208</v>
      </c>
      <c r="B8560" s="197" t="str">
        <f aca="false">C8560&amp;D8560&amp;E8560&amp;F8560&amp;G8560&amp;H8560</f>
        <v>ARGAMASSA DE CIMENTO E AREIA,NO TRACO 1:1,PREPARO MECANICO</v>
      </c>
      <c r="C8560" s="197" t="s">
        <v>16209</v>
      </c>
      <c r="I8560" s="197" t="s">
        <v>1158</v>
      </c>
      <c r="J8560" s="197" t="n">
        <v>351.15</v>
      </c>
    </row>
    <row r="8561" customFormat="false" ht="12.75" hidden="true" customHeight="false" outlineLevel="0" collapsed="false">
      <c r="A8561" s="197" t="s">
        <v>16210</v>
      </c>
      <c r="B8561" s="197" t="str">
        <f aca="false">C8561&amp;D8561&amp;E8561&amp;F8561&amp;G8561&amp;H8561</f>
        <v>ARGAMASSA DE CIMENTO E AREIA,NO TRACO 1:1,PREPARO MECANICO</v>
      </c>
      <c r="C8561" s="197" t="s">
        <v>16209</v>
      </c>
      <c r="I8561" s="197" t="s">
        <v>1158</v>
      </c>
      <c r="J8561" s="197" t="n">
        <v>347.02</v>
      </c>
    </row>
    <row r="8562" customFormat="false" ht="12.75" hidden="true" customHeight="false" outlineLevel="0" collapsed="false">
      <c r="A8562" s="197" t="s">
        <v>16211</v>
      </c>
      <c r="B8562" s="197" t="str">
        <f aca="false">C8562&amp;D8562&amp;E8562&amp;F8562&amp;G8562&amp;H8562</f>
        <v>ARGAMASSA DE CIMENTO E AREIA,NO TRACO 1:1,5,PREPARO MECANICO</v>
      </c>
      <c r="C8562" s="197" t="s">
        <v>16212</v>
      </c>
      <c r="I8562" s="197" t="s">
        <v>1158</v>
      </c>
      <c r="J8562" s="197" t="n">
        <v>326.46</v>
      </c>
    </row>
    <row r="8563" customFormat="false" ht="12.75" hidden="true" customHeight="false" outlineLevel="0" collapsed="false">
      <c r="A8563" s="197" t="s">
        <v>16213</v>
      </c>
      <c r="B8563" s="197" t="str">
        <f aca="false">C8563&amp;D8563&amp;E8563&amp;F8563&amp;G8563&amp;H8563</f>
        <v>ARGAMASSA DE CIMENTO E AREIA,NO TRACO 1:1,5,PREPARO MECANICO</v>
      </c>
      <c r="C8563" s="197" t="s">
        <v>16212</v>
      </c>
      <c r="I8563" s="197" t="s">
        <v>1158</v>
      </c>
      <c r="J8563" s="197" t="n">
        <v>321.74</v>
      </c>
    </row>
    <row r="8564" customFormat="false" ht="12.75" hidden="true" customHeight="false" outlineLevel="0" collapsed="false">
      <c r="A8564" s="197" t="s">
        <v>16214</v>
      </c>
      <c r="B8564" s="197" t="str">
        <f aca="false">C8564&amp;D8564&amp;E8564&amp;F8564&amp;G8564&amp;H8564</f>
        <v>ARGAMASSA DE CIMENTO E AREIA,NO TRACO 1:2,PREPARO MECANICO</v>
      </c>
      <c r="C8564" s="197" t="s">
        <v>16215</v>
      </c>
      <c r="I8564" s="197" t="s">
        <v>1158</v>
      </c>
      <c r="J8564" s="197" t="n">
        <v>305.42</v>
      </c>
    </row>
    <row r="8565" customFormat="false" ht="12.75" hidden="true" customHeight="false" outlineLevel="0" collapsed="false">
      <c r="A8565" s="197" t="s">
        <v>16216</v>
      </c>
      <c r="B8565" s="197" t="str">
        <f aca="false">C8565&amp;D8565&amp;E8565&amp;F8565&amp;G8565&amp;H8565</f>
        <v>ARGAMASSA DE CIMENTO E AREIA,NO TRACO 1:2,PREPARO MECANICO</v>
      </c>
      <c r="C8565" s="197" t="s">
        <v>16215</v>
      </c>
      <c r="I8565" s="197" t="s">
        <v>1158</v>
      </c>
      <c r="J8565" s="197" t="n">
        <v>300.15</v>
      </c>
    </row>
    <row r="8566" customFormat="false" ht="12.75" hidden="true" customHeight="false" outlineLevel="0" collapsed="false">
      <c r="A8566" s="197" t="s">
        <v>16217</v>
      </c>
      <c r="B8566" s="197" t="str">
        <f aca="false">C8566&amp;D8566&amp;E8566&amp;F8566&amp;G8566&amp;H8566</f>
        <v>ARGAMASSA DE CIMENTO E AREIA,NO TRACO 1:3,PREPARO MECANICO</v>
      </c>
      <c r="C8566" s="197" t="s">
        <v>16218</v>
      </c>
      <c r="I8566" s="197" t="s">
        <v>1158</v>
      </c>
      <c r="J8566" s="197" t="n">
        <v>274.58</v>
      </c>
    </row>
    <row r="8567" customFormat="false" ht="12.75" hidden="true" customHeight="false" outlineLevel="0" collapsed="false">
      <c r="A8567" s="197" t="s">
        <v>16219</v>
      </c>
      <c r="B8567" s="197" t="str">
        <f aca="false">C8567&amp;D8567&amp;E8567&amp;F8567&amp;G8567&amp;H8567</f>
        <v>ARGAMASSA DE CIMENTO E AREIA,NO TRACO 1:3,PREPARO MECANICO</v>
      </c>
      <c r="C8567" s="197" t="s">
        <v>16218</v>
      </c>
      <c r="I8567" s="197" t="s">
        <v>1158</v>
      </c>
      <c r="J8567" s="197" t="n">
        <v>268.17</v>
      </c>
    </row>
    <row r="8568" customFormat="false" ht="12.75" hidden="true" customHeight="false" outlineLevel="0" collapsed="false">
      <c r="A8568" s="197" t="s">
        <v>16220</v>
      </c>
      <c r="B8568" s="197" t="str">
        <f aca="false">C8568&amp;D8568&amp;E8568&amp;F8568&amp;G8568&amp;H8568</f>
        <v>ARGAMASSA DE CIMENTO E AREIA,NO TRACO 1:4,PREPARO MECANICO</v>
      </c>
      <c r="C8568" s="197" t="s">
        <v>16221</v>
      </c>
      <c r="I8568" s="197" t="s">
        <v>1158</v>
      </c>
      <c r="J8568" s="197" t="n">
        <v>263.11</v>
      </c>
    </row>
    <row r="8569" customFormat="false" ht="12.75" hidden="true" customHeight="false" outlineLevel="0" collapsed="false">
      <c r="A8569" s="197" t="s">
        <v>16222</v>
      </c>
      <c r="B8569" s="197" t="str">
        <f aca="false">C8569&amp;D8569&amp;E8569&amp;F8569&amp;G8569&amp;H8569</f>
        <v>ARGAMASSA DE CIMENTO E AREIA,NO TRACO 1:4,PREPARO MECANICO</v>
      </c>
      <c r="C8569" s="197" t="s">
        <v>16221</v>
      </c>
      <c r="I8569" s="197" t="s">
        <v>1158</v>
      </c>
      <c r="J8569" s="197" t="n">
        <v>255.56</v>
      </c>
    </row>
    <row r="8570" customFormat="false" ht="12.75" hidden="true" customHeight="false" outlineLevel="0" collapsed="false">
      <c r="A8570" s="197" t="s">
        <v>16223</v>
      </c>
      <c r="B8570" s="197" t="str">
        <f aca="false">C8570&amp;D8570&amp;E8570&amp;F8570&amp;G8570&amp;H8570</f>
        <v>ARGAMASSA DE CIMENTO E AREIA,NO TRACO 1:5,PREPARO MECANICO</v>
      </c>
      <c r="C8570" s="197" t="s">
        <v>16224</v>
      </c>
      <c r="I8570" s="197" t="s">
        <v>1158</v>
      </c>
      <c r="J8570" s="197" t="n">
        <v>254.22</v>
      </c>
    </row>
    <row r="8571" customFormat="false" ht="12.75" hidden="true" customHeight="false" outlineLevel="0" collapsed="false">
      <c r="A8571" s="197" t="s">
        <v>16225</v>
      </c>
      <c r="B8571" s="197" t="str">
        <f aca="false">C8571&amp;D8571&amp;E8571&amp;F8571&amp;G8571&amp;H8571</f>
        <v>ARGAMASSA DE CIMENTO E AREIA,NO TRACO 1:5,PREPARO MECANICO</v>
      </c>
      <c r="C8571" s="197" t="s">
        <v>16224</v>
      </c>
      <c r="I8571" s="197" t="s">
        <v>1158</v>
      </c>
      <c r="J8571" s="197" t="n">
        <v>245.53</v>
      </c>
    </row>
    <row r="8572" customFormat="false" ht="12.75" hidden="true" customHeight="false" outlineLevel="0" collapsed="false">
      <c r="A8572" s="197" t="s">
        <v>16226</v>
      </c>
      <c r="B8572" s="197" t="str">
        <f aca="false">C8572&amp;D8572&amp;E8572&amp;F8572&amp;G8572&amp;H8572</f>
        <v>ARGAMASSA DE CIMENTO E AREIA,NO TRACO 1:6,PREPARO MECANICO</v>
      </c>
      <c r="C8572" s="197" t="s">
        <v>16227</v>
      </c>
      <c r="I8572" s="197" t="s">
        <v>1158</v>
      </c>
      <c r="J8572" s="197" t="n">
        <v>249.99</v>
      </c>
    </row>
    <row r="8573" customFormat="false" ht="12.75" hidden="true" customHeight="false" outlineLevel="0" collapsed="false">
      <c r="A8573" s="197" t="s">
        <v>16228</v>
      </c>
      <c r="B8573" s="197" t="str">
        <f aca="false">C8573&amp;D8573&amp;E8573&amp;F8573&amp;G8573&amp;H8573</f>
        <v>ARGAMASSA DE CIMENTO E AREIA,NO TRACO 1:6,PREPARO MECANICO</v>
      </c>
      <c r="C8573" s="197" t="s">
        <v>16227</v>
      </c>
      <c r="I8573" s="197" t="s">
        <v>1158</v>
      </c>
      <c r="J8573" s="197" t="n">
        <v>240.26</v>
      </c>
    </row>
    <row r="8574" customFormat="false" ht="12.75" hidden="true" customHeight="false" outlineLevel="0" collapsed="false">
      <c r="A8574" s="197" t="s">
        <v>16229</v>
      </c>
      <c r="B8574" s="197" t="str">
        <f aca="false">C8574&amp;D8574&amp;E8574&amp;F8574&amp;G8574&amp;H8574</f>
        <v>ARGAMASSA DE CIMENTO E AREIA,NO TRACO 1:8,PREPARO MECANICO</v>
      </c>
      <c r="C8574" s="197" t="s">
        <v>16230</v>
      </c>
      <c r="I8574" s="197" t="s">
        <v>1158</v>
      </c>
      <c r="J8574" s="197" t="n">
        <v>250.9</v>
      </c>
    </row>
    <row r="8575" customFormat="false" ht="12.75" hidden="true" customHeight="false" outlineLevel="0" collapsed="false">
      <c r="A8575" s="197" t="s">
        <v>16231</v>
      </c>
      <c r="B8575" s="197" t="str">
        <f aca="false">C8575&amp;D8575&amp;E8575&amp;F8575&amp;G8575&amp;H8575</f>
        <v>ARGAMASSA DE CIMENTO E AREIA,NO TRACO 1:8,PREPARO MECANICO</v>
      </c>
      <c r="C8575" s="197" t="s">
        <v>16230</v>
      </c>
      <c r="I8575" s="197" t="s">
        <v>1158</v>
      </c>
      <c r="J8575" s="197" t="n">
        <v>238.89</v>
      </c>
    </row>
    <row r="8576" customFormat="false" ht="12.75" hidden="true" customHeight="false" outlineLevel="0" collapsed="false">
      <c r="A8576" s="197" t="s">
        <v>16232</v>
      </c>
      <c r="B8576" s="197" t="str">
        <f aca="false">C8576&amp;D8576&amp;E8576&amp;F8576&amp;G8576&amp;H8576</f>
        <v>ARGAMASSA DE CIMENTO E PO-DE-PEDRA,NO TRACO 1:3,PREPARO MECANICO</v>
      </c>
      <c r="C8576" s="197" t="s">
        <v>16233</v>
      </c>
      <c r="D8576" s="197" t="s">
        <v>16234</v>
      </c>
      <c r="I8576" s="197" t="s">
        <v>1158</v>
      </c>
      <c r="J8576" s="197" t="n">
        <v>241.22</v>
      </c>
    </row>
    <row r="8577" customFormat="false" ht="12.75" hidden="true" customHeight="false" outlineLevel="0" collapsed="false">
      <c r="A8577" s="197" t="s">
        <v>16235</v>
      </c>
      <c r="B8577" s="197" t="str">
        <f aca="false">C8577&amp;D8577&amp;E8577&amp;F8577&amp;G8577&amp;H8577</f>
        <v>ARGAMASSA DE CIMENTO E PO-DE-PEDRA,NO TRACO 1:3,PREPARO MECANICO</v>
      </c>
      <c r="C8577" s="197" t="s">
        <v>16233</v>
      </c>
      <c r="D8577" s="197" t="s">
        <v>16234</v>
      </c>
      <c r="I8577" s="197" t="s">
        <v>1158</v>
      </c>
      <c r="J8577" s="197" t="n">
        <v>234.81</v>
      </c>
    </row>
    <row r="8578" customFormat="false" ht="12.75" hidden="true" customHeight="false" outlineLevel="0" collapsed="false">
      <c r="A8578" s="197" t="s">
        <v>16236</v>
      </c>
      <c r="B8578" s="197" t="str">
        <f aca="false">C8578&amp;D8578&amp;E8578&amp;F8578&amp;G8578&amp;H8578</f>
        <v>ARGAMASSA DE CIMENTO E PO-DE-PEDRA,NO TRACO 1:4,PREPARO MECANICO</v>
      </c>
      <c r="C8578" s="197" t="s">
        <v>16237</v>
      </c>
      <c r="D8578" s="197" t="s">
        <v>16234</v>
      </c>
      <c r="I8578" s="197" t="s">
        <v>1158</v>
      </c>
      <c r="J8578" s="197" t="n">
        <v>226.28</v>
      </c>
    </row>
    <row r="8579" customFormat="false" ht="12.75" hidden="true" customHeight="false" outlineLevel="0" collapsed="false">
      <c r="A8579" s="197" t="s">
        <v>16238</v>
      </c>
      <c r="B8579" s="197" t="str">
        <f aca="false">C8579&amp;D8579&amp;E8579&amp;F8579&amp;G8579&amp;H8579</f>
        <v>ARGAMASSA DE CIMENTO E PO-DE-PEDRA,NO TRACO 1:4,PREPARO MECANICO</v>
      </c>
      <c r="C8579" s="197" t="s">
        <v>16237</v>
      </c>
      <c r="D8579" s="197" t="s">
        <v>16234</v>
      </c>
      <c r="I8579" s="197" t="s">
        <v>1158</v>
      </c>
      <c r="J8579" s="197" t="n">
        <v>218.72</v>
      </c>
    </row>
    <row r="8580" customFormat="false" ht="12.75" hidden="true" customHeight="false" outlineLevel="0" collapsed="false">
      <c r="A8580" s="197" t="s">
        <v>16239</v>
      </c>
      <c r="B8580" s="197" t="str">
        <f aca="false">C8580&amp;D8580&amp;E8580&amp;F8580&amp;G8580&amp;H8580</f>
        <v>ARGAMASSA DE CIMENTO,CAL E AREIA FINA,NO TRACO 1:3:5,PREPARO MECANICO</v>
      </c>
      <c r="C8580" s="197" t="s">
        <v>16156</v>
      </c>
      <c r="D8580" s="197" t="s">
        <v>16240</v>
      </c>
      <c r="I8580" s="197" t="s">
        <v>1158</v>
      </c>
      <c r="J8580" s="197" t="n">
        <v>374.46</v>
      </c>
    </row>
    <row r="8581" customFormat="false" ht="12.75" hidden="true" customHeight="false" outlineLevel="0" collapsed="false">
      <c r="A8581" s="197" t="s">
        <v>16241</v>
      </c>
      <c r="B8581" s="197" t="str">
        <f aca="false">C8581&amp;D8581&amp;E8581&amp;F8581&amp;G8581&amp;H8581</f>
        <v>ARGAMASSA DE CIMENTO,CAL E AREIA FINA,NO TRACO 1:3:5,PREPARO MECANICO</v>
      </c>
      <c r="C8581" s="197" t="s">
        <v>16156</v>
      </c>
      <c r="D8581" s="197" t="s">
        <v>16240</v>
      </c>
      <c r="I8581" s="197" t="s">
        <v>1158</v>
      </c>
      <c r="J8581" s="197" t="n">
        <v>362.35</v>
      </c>
    </row>
    <row r="8582" customFormat="false" ht="12.75" hidden="true" customHeight="false" outlineLevel="0" collapsed="false">
      <c r="A8582" s="197" t="s">
        <v>16242</v>
      </c>
      <c r="B8582" s="197" t="str">
        <f aca="false">C8582&amp;D8582&amp;E8582&amp;F8582&amp;G8582&amp;H8582</f>
        <v>ARGAMASSA DE CIMENTO,CAL E AREIA FINA,NO TRACO 1:3:8,PREPARO MECANICO</v>
      </c>
      <c r="C8582" s="197" t="s">
        <v>16160</v>
      </c>
      <c r="D8582" s="197" t="s">
        <v>16240</v>
      </c>
      <c r="I8582" s="197" t="s">
        <v>1158</v>
      </c>
      <c r="J8582" s="197" t="n">
        <v>367.08</v>
      </c>
    </row>
    <row r="8583" customFormat="false" ht="12.75" hidden="true" customHeight="false" outlineLevel="0" collapsed="false">
      <c r="A8583" s="197" t="s">
        <v>16243</v>
      </c>
      <c r="B8583" s="197" t="str">
        <f aca="false">C8583&amp;D8583&amp;E8583&amp;F8583&amp;G8583&amp;H8583</f>
        <v>ARGAMASSA DE CIMENTO,CAL E AREIA FINA,NO TRACO 1:3:8,PREPARO MECANICO</v>
      </c>
      <c r="C8583" s="197" t="s">
        <v>16160</v>
      </c>
      <c r="D8583" s="197" t="s">
        <v>16240</v>
      </c>
      <c r="I8583" s="197" t="s">
        <v>1158</v>
      </c>
      <c r="J8583" s="197" t="n">
        <v>351.56</v>
      </c>
    </row>
    <row r="8584" customFormat="false" ht="12.75" hidden="true" customHeight="false" outlineLevel="0" collapsed="false">
      <c r="A8584" s="197" t="s">
        <v>16244</v>
      </c>
      <c r="B8584" s="197" t="str">
        <f aca="false">C8584&amp;D8584&amp;E8584&amp;F8584&amp;G8584&amp;H8584</f>
        <v>ARGAMASSA DE CIMENTO BRANCO,CAL E PO-DE-MARMORE,NO TRACO 1:1:3,PREPARO MECANICO</v>
      </c>
      <c r="C8584" s="197" t="s">
        <v>16163</v>
      </c>
      <c r="D8584" s="197" t="s">
        <v>16245</v>
      </c>
      <c r="I8584" s="197" t="s">
        <v>1158</v>
      </c>
      <c r="J8584" s="197" t="n">
        <v>610.79</v>
      </c>
    </row>
    <row r="8585" customFormat="false" ht="12.75" hidden="true" customHeight="false" outlineLevel="0" collapsed="false">
      <c r="A8585" s="197" t="s">
        <v>16246</v>
      </c>
      <c r="B8585" s="197" t="str">
        <f aca="false">C8585&amp;D8585&amp;E8585&amp;F8585&amp;G8585&amp;H8585</f>
        <v>ARGAMASSA DE CIMENTO BRANCO,CAL E PO-DE-MARMORE,NO TRACO 1:1:3,PREPARO MECANICO</v>
      </c>
      <c r="C8585" s="197" t="s">
        <v>16163</v>
      </c>
      <c r="D8585" s="197" t="s">
        <v>16245</v>
      </c>
      <c r="I8585" s="197" t="s">
        <v>1158</v>
      </c>
      <c r="J8585" s="197" t="n">
        <v>603.24</v>
      </c>
    </row>
    <row r="8586" customFormat="false" ht="12.75" hidden="true" customHeight="false" outlineLevel="0" collapsed="false">
      <c r="A8586" s="197" t="s">
        <v>16247</v>
      </c>
      <c r="B8586" s="197" t="str">
        <f aca="false">C8586&amp;D8586&amp;E8586&amp;F8586&amp;G8586&amp;H8586</f>
        <v>ARGAMASSA DE CIMENTO,CAL HIDRATADA ADITIVADA E AREIA,NO TRACO 1:1:10</v>
      </c>
      <c r="C8586" s="197" t="s">
        <v>16248</v>
      </c>
      <c r="D8586" s="197" t="s">
        <v>16249</v>
      </c>
      <c r="I8586" s="197" t="s">
        <v>1158</v>
      </c>
      <c r="J8586" s="197" t="n">
        <v>268.04</v>
      </c>
    </row>
    <row r="8587" customFormat="false" ht="12.75" hidden="true" customHeight="false" outlineLevel="0" collapsed="false">
      <c r="A8587" s="197" t="s">
        <v>16250</v>
      </c>
      <c r="B8587" s="197" t="str">
        <f aca="false">C8587&amp;D8587&amp;E8587&amp;F8587&amp;G8587&amp;H8587</f>
        <v>ARGAMASSA DE CIMENTO,CAL HIDRATADA ADITIVADA E AREIA,NO TRACO 1:1:10</v>
      </c>
      <c r="C8587" s="197" t="s">
        <v>16248</v>
      </c>
      <c r="D8587" s="197" t="s">
        <v>16249</v>
      </c>
      <c r="I8587" s="197" t="s">
        <v>1158</v>
      </c>
      <c r="J8587" s="197" t="n">
        <v>258.31</v>
      </c>
    </row>
    <row r="8588" customFormat="false" ht="12.75" hidden="true" customHeight="false" outlineLevel="0" collapsed="false">
      <c r="A8588" s="197" t="s">
        <v>16251</v>
      </c>
      <c r="B8588" s="197" t="str">
        <f aca="false">C8588&amp;D8588&amp;E8588&amp;F8588&amp;G8588&amp;H8588</f>
        <v>ARGAMASSA DE CIMENTO,CAL HIDRATADA ADITIVADA E AREIA,NO TRACO 1:1:8</v>
      </c>
      <c r="C8588" s="197" t="s">
        <v>16248</v>
      </c>
      <c r="D8588" s="197" t="s">
        <v>16252</v>
      </c>
      <c r="I8588" s="197" t="s">
        <v>1158</v>
      </c>
      <c r="J8588" s="197" t="n">
        <v>295</v>
      </c>
    </row>
    <row r="8589" customFormat="false" ht="12.75" hidden="true" customHeight="false" outlineLevel="0" collapsed="false">
      <c r="A8589" s="197" t="s">
        <v>16253</v>
      </c>
      <c r="B8589" s="197" t="str">
        <f aca="false">C8589&amp;D8589&amp;E8589&amp;F8589&amp;G8589&amp;H8589</f>
        <v>ARGAMASSA DE CIMENTO,CAL HIDRATADA ADITIVADA E AREIA,NO TRACO 1:1:8</v>
      </c>
      <c r="C8589" s="197" t="s">
        <v>16248</v>
      </c>
      <c r="D8589" s="197" t="s">
        <v>16252</v>
      </c>
      <c r="I8589" s="197" t="s">
        <v>1158</v>
      </c>
      <c r="J8589" s="197" t="n">
        <v>285.89</v>
      </c>
    </row>
    <row r="8590" customFormat="false" ht="12.75" hidden="true" customHeight="false" outlineLevel="0" collapsed="false">
      <c r="A8590" s="197" t="s">
        <v>16254</v>
      </c>
      <c r="B8590" s="197" t="str">
        <f aca="false">C8590&amp;D8590&amp;E8590&amp;F8590&amp;G8590&amp;H8590</f>
        <v>ARGAMASSA DE CIMENTO,CAL HIDRATADA ADITIVADA E AREIA,NO TRACO 1:1:12</v>
      </c>
      <c r="C8590" s="197" t="s">
        <v>16248</v>
      </c>
      <c r="D8590" s="197" t="s">
        <v>16255</v>
      </c>
      <c r="I8590" s="197" t="s">
        <v>1158</v>
      </c>
      <c r="J8590" s="197" t="n">
        <v>247.3</v>
      </c>
    </row>
    <row r="8591" customFormat="false" ht="12.75" hidden="true" customHeight="false" outlineLevel="0" collapsed="false">
      <c r="A8591" s="197" t="s">
        <v>16256</v>
      </c>
      <c r="B8591" s="197" t="str">
        <f aca="false">C8591&amp;D8591&amp;E8591&amp;F8591&amp;G8591&amp;H8591</f>
        <v>ARGAMASSA DE CIMENTO,CAL HIDRATADA ADITIVADA E AREIA,NO TRACO 1:1:12</v>
      </c>
      <c r="C8591" s="197" t="s">
        <v>16248</v>
      </c>
      <c r="D8591" s="197" t="s">
        <v>16255</v>
      </c>
      <c r="I8591" s="197" t="s">
        <v>1158</v>
      </c>
      <c r="J8591" s="197" t="n">
        <v>236.12</v>
      </c>
    </row>
    <row r="8592" customFormat="false" ht="12.75" hidden="true" customHeight="false" outlineLevel="0" collapsed="false">
      <c r="A8592" s="197" t="s">
        <v>16257</v>
      </c>
      <c r="B8592" s="197" t="str">
        <f aca="false">C8592&amp;D8592&amp;E8592&amp;F8592&amp;G8592&amp;H8592</f>
        <v>ARGAMASSA DE CIMENTO E SAIBRO,NO TRACO 1:2,PREPARO MECANICO</v>
      </c>
      <c r="C8592" s="197" t="s">
        <v>16258</v>
      </c>
      <c r="I8592" s="197" t="s">
        <v>1158</v>
      </c>
      <c r="J8592" s="197" t="n">
        <v>279.75</v>
      </c>
    </row>
    <row r="8593" customFormat="false" ht="12.75" hidden="true" customHeight="false" outlineLevel="0" collapsed="false">
      <c r="A8593" s="197" t="s">
        <v>16259</v>
      </c>
      <c r="B8593" s="197" t="str">
        <f aca="false">C8593&amp;D8593&amp;E8593&amp;F8593&amp;G8593&amp;H8593</f>
        <v>ARGAMASSA DE CIMENTO E SAIBRO,NO TRACO 1:2,PREPARO MECANICO</v>
      </c>
      <c r="C8593" s="197" t="s">
        <v>16258</v>
      </c>
      <c r="I8593" s="197" t="s">
        <v>1158</v>
      </c>
      <c r="J8593" s="197" t="n">
        <v>274.48</v>
      </c>
    </row>
    <row r="8594" customFormat="false" ht="12.75" hidden="true" customHeight="false" outlineLevel="0" collapsed="false">
      <c r="A8594" s="197" t="s">
        <v>16260</v>
      </c>
      <c r="B8594" s="197" t="str">
        <f aca="false">C8594&amp;D8594&amp;E8594&amp;F8594&amp;G8594&amp;H8594</f>
        <v>ARGAMASSA DE CIMENTO E SAIBRO,NO TRACO 1:4,PREPARO MECANICO</v>
      </c>
      <c r="C8594" s="197" t="s">
        <v>16261</v>
      </c>
      <c r="I8594" s="197" t="s">
        <v>1158</v>
      </c>
      <c r="J8594" s="197" t="n">
        <v>237.2</v>
      </c>
    </row>
    <row r="8595" customFormat="false" ht="12.75" hidden="true" customHeight="false" outlineLevel="0" collapsed="false">
      <c r="A8595" s="197" t="s">
        <v>16262</v>
      </c>
      <c r="B8595" s="197" t="str">
        <f aca="false">C8595&amp;D8595&amp;E8595&amp;F8595&amp;G8595&amp;H8595</f>
        <v>ARGAMASSA DE CIMENTO E SAIBRO,NO TRACO 1:4,PREPARO MECANICO</v>
      </c>
      <c r="C8595" s="197" t="s">
        <v>16261</v>
      </c>
      <c r="I8595" s="197" t="s">
        <v>1158</v>
      </c>
      <c r="J8595" s="197" t="n">
        <v>229.64</v>
      </c>
    </row>
    <row r="8596" customFormat="false" ht="12.75" hidden="true" customHeight="false" outlineLevel="0" collapsed="false">
      <c r="A8596" s="197" t="s">
        <v>16263</v>
      </c>
      <c r="B8596" s="197" t="str">
        <f aca="false">C8596&amp;D8596&amp;E8596&amp;F8596&amp;G8596&amp;H8596</f>
        <v>ARGAMASSA DE CIMENTO E SAIBRO,NO TRACO 1:6,PREPARO MECANICO</v>
      </c>
      <c r="C8596" s="197" t="s">
        <v>16264</v>
      </c>
      <c r="I8596" s="197" t="s">
        <v>1158</v>
      </c>
      <c r="J8596" s="197" t="n">
        <v>225.25</v>
      </c>
    </row>
    <row r="8597" customFormat="false" ht="12.75" hidden="true" customHeight="false" outlineLevel="0" collapsed="false">
      <c r="A8597" s="197" t="s">
        <v>16265</v>
      </c>
      <c r="B8597" s="197" t="str">
        <f aca="false">C8597&amp;D8597&amp;E8597&amp;F8597&amp;G8597&amp;H8597</f>
        <v>ARGAMASSA DE CIMENTO E SAIBRO,NO TRACO 1:6,PREPARO MECANICO</v>
      </c>
      <c r="C8597" s="197" t="s">
        <v>16264</v>
      </c>
      <c r="I8597" s="197" t="s">
        <v>1158</v>
      </c>
      <c r="J8597" s="197" t="n">
        <v>215.52</v>
      </c>
    </row>
    <row r="8598" customFormat="false" ht="12.75" hidden="true" customHeight="false" outlineLevel="0" collapsed="false">
      <c r="A8598" s="197" t="s">
        <v>16266</v>
      </c>
      <c r="B8598" s="197" t="str">
        <f aca="false">C8598&amp;D8598&amp;E8598&amp;F8598&amp;G8598&amp;H8598</f>
        <v>ARGAMASSA DE CIMENTO E SAIBRO,NO TRACO 1:8,PREPARO MECANICO</v>
      </c>
      <c r="C8598" s="197" t="s">
        <v>16267</v>
      </c>
      <c r="I8598" s="197" t="s">
        <v>1158</v>
      </c>
      <c r="J8598" s="197" t="n">
        <v>228.01</v>
      </c>
    </row>
    <row r="8599" customFormat="false" ht="12.75" hidden="true" customHeight="false" outlineLevel="0" collapsed="false">
      <c r="A8599" s="197" t="s">
        <v>16268</v>
      </c>
      <c r="B8599" s="197" t="str">
        <f aca="false">C8599&amp;D8599&amp;E8599&amp;F8599&amp;G8599&amp;H8599</f>
        <v>ARGAMASSA DE CIMENTO E SAIBRO,NO TRACO 1:8,PREPARO MECANICO</v>
      </c>
      <c r="C8599" s="197" t="s">
        <v>16267</v>
      </c>
      <c r="I8599" s="197" t="s">
        <v>1158</v>
      </c>
      <c r="J8599" s="197" t="n">
        <v>216.01</v>
      </c>
    </row>
    <row r="8600" customFormat="false" ht="12.75" hidden="true" customHeight="false" outlineLevel="0" collapsed="false">
      <c r="A8600" s="197" t="s">
        <v>16269</v>
      </c>
      <c r="B8600" s="197" t="str">
        <f aca="false">C8600&amp;D8600&amp;E8600&amp;F8600&amp;G8600&amp;H8600</f>
        <v>ARGAMASSA DE CIMENTO,SAIBRO E AREIA,NO TRACO 1:2:2,PREPAROMECANICO</v>
      </c>
      <c r="C8600" s="197" t="s">
        <v>16179</v>
      </c>
      <c r="D8600" s="197" t="s">
        <v>16270</v>
      </c>
      <c r="I8600" s="197" t="s">
        <v>1158</v>
      </c>
      <c r="J8600" s="197" t="n">
        <v>255.93</v>
      </c>
    </row>
    <row r="8601" customFormat="false" ht="12.75" hidden="true" customHeight="false" outlineLevel="0" collapsed="false">
      <c r="A8601" s="197" t="s">
        <v>16271</v>
      </c>
      <c r="B8601" s="197" t="str">
        <f aca="false">C8601&amp;D8601&amp;E8601&amp;F8601&amp;G8601&amp;H8601</f>
        <v>ARGAMASSA DE CIMENTO,SAIBRO E AREIA,NO TRACO 1:2:2,PREPAROMECANICO</v>
      </c>
      <c r="C8601" s="197" t="s">
        <v>16179</v>
      </c>
      <c r="D8601" s="197" t="s">
        <v>16270</v>
      </c>
      <c r="I8601" s="197" t="s">
        <v>1158</v>
      </c>
      <c r="J8601" s="197" t="n">
        <v>248.37</v>
      </c>
    </row>
    <row r="8602" customFormat="false" ht="12.75" hidden="true" customHeight="false" outlineLevel="0" collapsed="false">
      <c r="A8602" s="197" t="s">
        <v>16272</v>
      </c>
      <c r="B8602" s="197" t="str">
        <f aca="false">C8602&amp;D8602&amp;E8602&amp;F8602&amp;G8602&amp;H8602</f>
        <v>ARGAMASSA DE CIMENTO,SAIBRO E AREIA,NO TRACO 1:2:3,PREPAROMECANICO</v>
      </c>
      <c r="C8602" s="197" t="s">
        <v>16183</v>
      </c>
      <c r="D8602" s="197" t="s">
        <v>16270</v>
      </c>
      <c r="I8602" s="197" t="s">
        <v>1158</v>
      </c>
      <c r="J8602" s="197" t="n">
        <v>251.19</v>
      </c>
    </row>
    <row r="8603" customFormat="false" ht="12.75" hidden="true" customHeight="false" outlineLevel="0" collapsed="false">
      <c r="A8603" s="197" t="s">
        <v>16273</v>
      </c>
      <c r="B8603" s="197" t="str">
        <f aca="false">C8603&amp;D8603&amp;E8603&amp;F8603&amp;G8603&amp;H8603</f>
        <v>ARGAMASSA DE CIMENTO,SAIBRO E AREIA,NO TRACO 1:2:3,PREPAROMECANICO</v>
      </c>
      <c r="C8603" s="197" t="s">
        <v>16183</v>
      </c>
      <c r="D8603" s="197" t="s">
        <v>16270</v>
      </c>
      <c r="I8603" s="197" t="s">
        <v>1158</v>
      </c>
      <c r="J8603" s="197" t="n">
        <v>242.49</v>
      </c>
    </row>
    <row r="8604" customFormat="false" ht="12.75" hidden="true" customHeight="false" outlineLevel="0" collapsed="false">
      <c r="A8604" s="197" t="s">
        <v>16274</v>
      </c>
      <c r="B8604" s="197" t="str">
        <f aca="false">C8604&amp;D8604&amp;E8604&amp;F8604&amp;G8604&amp;H8604</f>
        <v>ARGAMASSA DE CIMENTO,SAIBRO E AREIA,NO TRACO 1:3:3,PREPAROMECANICO</v>
      </c>
      <c r="C8604" s="197" t="s">
        <v>16186</v>
      </c>
      <c r="D8604" s="197" t="s">
        <v>16270</v>
      </c>
      <c r="I8604" s="197" t="s">
        <v>1158</v>
      </c>
      <c r="J8604" s="197" t="n">
        <v>248.19</v>
      </c>
    </row>
    <row r="8605" customFormat="false" ht="12.75" hidden="true" customHeight="false" outlineLevel="0" collapsed="false">
      <c r="A8605" s="197" t="s">
        <v>16275</v>
      </c>
      <c r="B8605" s="197" t="str">
        <f aca="false">C8605&amp;D8605&amp;E8605&amp;F8605&amp;G8605&amp;H8605</f>
        <v>ARGAMASSA DE CIMENTO,SAIBRO E AREIA,NO TRACO 1:3:3,PREPAROMECANICO</v>
      </c>
      <c r="C8605" s="197" t="s">
        <v>16186</v>
      </c>
      <c r="D8605" s="197" t="s">
        <v>16270</v>
      </c>
      <c r="I8605" s="197" t="s">
        <v>1158</v>
      </c>
      <c r="J8605" s="197" t="n">
        <v>238.46</v>
      </c>
    </row>
    <row r="8606" customFormat="false" ht="12.75" hidden="true" customHeight="false" outlineLevel="0" collapsed="false">
      <c r="A8606" s="197" t="s">
        <v>16276</v>
      </c>
      <c r="B8606" s="197" t="str">
        <f aca="false">C8606&amp;D8606&amp;E8606&amp;F8606&amp;G8606&amp;H8606</f>
        <v>ARGAMASSA DE CIMENTO,SAIBRO E AREIA,NO TRACO 1:3:5,PREPAROMECANICO</v>
      </c>
      <c r="C8606" s="197" t="s">
        <v>16189</v>
      </c>
      <c r="D8606" s="197" t="s">
        <v>16270</v>
      </c>
      <c r="I8606" s="197" t="s">
        <v>1158</v>
      </c>
      <c r="J8606" s="197" t="n">
        <v>253.17</v>
      </c>
    </row>
    <row r="8607" customFormat="false" ht="12.75" hidden="true" customHeight="false" outlineLevel="0" collapsed="false">
      <c r="A8607" s="197" t="s">
        <v>16277</v>
      </c>
      <c r="B8607" s="197" t="str">
        <f aca="false">C8607&amp;D8607&amp;E8607&amp;F8607&amp;G8607&amp;H8607</f>
        <v>ARGAMASSA DE CIMENTO,SAIBRO E AREIA,NO TRACO 1:3:5,PREPAROMECANICO</v>
      </c>
      <c r="C8607" s="197" t="s">
        <v>16189</v>
      </c>
      <c r="D8607" s="197" t="s">
        <v>16270</v>
      </c>
      <c r="I8607" s="197" t="s">
        <v>1158</v>
      </c>
      <c r="J8607" s="197" t="n">
        <v>241.16</v>
      </c>
    </row>
    <row r="8608" customFormat="false" ht="12.75" hidden="true" customHeight="false" outlineLevel="0" collapsed="false">
      <c r="A8608" s="197" t="s">
        <v>16278</v>
      </c>
      <c r="B8608" s="197" t="str">
        <f aca="false">C8608&amp;D8608&amp;E8608&amp;F8608&amp;G8608&amp;H8608</f>
        <v>ARGAMASSA DE CIMENTO,CAL,SAIBRO E AREIA,NO TRACO 1:2:4:4,PREPARO MECANICO</v>
      </c>
      <c r="C8608" s="197" t="s">
        <v>16279</v>
      </c>
      <c r="D8608" s="197" t="s">
        <v>16280</v>
      </c>
      <c r="I8608" s="197" t="s">
        <v>1158</v>
      </c>
      <c r="J8608" s="197" t="n">
        <v>314.65</v>
      </c>
    </row>
    <row r="8609" customFormat="false" ht="12.75" hidden="true" customHeight="false" outlineLevel="0" collapsed="false">
      <c r="A8609" s="197" t="s">
        <v>16281</v>
      </c>
      <c r="B8609" s="197" t="str">
        <f aca="false">C8609&amp;D8609&amp;E8609&amp;F8609&amp;G8609&amp;H8609</f>
        <v>ARGAMASSA DE CIMENTO,CAL,SAIBRO E AREIA,NO TRACO 1:2:4:4,PREPARO MECANICO</v>
      </c>
      <c r="C8609" s="197" t="s">
        <v>16279</v>
      </c>
      <c r="D8609" s="197" t="s">
        <v>16280</v>
      </c>
      <c r="I8609" s="197" t="s">
        <v>1158</v>
      </c>
      <c r="J8609" s="197" t="n">
        <v>300.37</v>
      </c>
    </row>
    <row r="8610" customFormat="false" ht="12.75" hidden="true" customHeight="false" outlineLevel="0" collapsed="false">
      <c r="A8610" s="197" t="s">
        <v>16282</v>
      </c>
      <c r="B8610" s="197" t="str">
        <f aca="false">C8610&amp;D8610&amp;E8610&amp;F8610&amp;G8610&amp;H8610</f>
        <v>ARGAMASSA DE CIMENTO E AREOLA PARA EMBOCO,NO TRACO 1:2,PREPARO MECANICO</v>
      </c>
      <c r="C8610" s="197" t="s">
        <v>16196</v>
      </c>
      <c r="D8610" s="197" t="s">
        <v>16283</v>
      </c>
      <c r="I8610" s="197" t="s">
        <v>1158</v>
      </c>
      <c r="J8610" s="197" t="n">
        <v>318.69</v>
      </c>
    </row>
    <row r="8611" customFormat="false" ht="12.75" hidden="true" customHeight="false" outlineLevel="0" collapsed="false">
      <c r="A8611" s="197" t="s">
        <v>16284</v>
      </c>
      <c r="B8611" s="197" t="str">
        <f aca="false">C8611&amp;D8611&amp;E8611&amp;F8611&amp;G8611&amp;H8611</f>
        <v>ARGAMASSA DE CIMENTO E AREOLA PARA EMBOCO,NO TRACO 1:2,PREPARO MECANICO</v>
      </c>
      <c r="C8611" s="197" t="s">
        <v>16196</v>
      </c>
      <c r="D8611" s="197" t="s">
        <v>16283</v>
      </c>
      <c r="I8611" s="197" t="s">
        <v>1158</v>
      </c>
      <c r="J8611" s="197" t="n">
        <v>313.42</v>
      </c>
    </row>
    <row r="8612" customFormat="false" ht="12.75" hidden="true" customHeight="false" outlineLevel="0" collapsed="false">
      <c r="A8612" s="197" t="s">
        <v>16285</v>
      </c>
      <c r="B8612" s="197" t="str">
        <f aca="false">C8612&amp;D8612&amp;E8612&amp;F8612&amp;G8612&amp;H8612</f>
        <v>ARGAMASSA DE CIMENTO E AREOLA PARA EMBOCO,NO TRACO 1:4,PREPARO MECANICO</v>
      </c>
      <c r="C8612" s="197" t="s">
        <v>16200</v>
      </c>
      <c r="D8612" s="197" t="s">
        <v>16283</v>
      </c>
      <c r="I8612" s="197" t="s">
        <v>1158</v>
      </c>
      <c r="J8612" s="197" t="n">
        <v>264.39</v>
      </c>
    </row>
    <row r="8613" customFormat="false" ht="12.75" hidden="true" customHeight="false" outlineLevel="0" collapsed="false">
      <c r="A8613" s="197" t="s">
        <v>16286</v>
      </c>
      <c r="B8613" s="197" t="str">
        <f aca="false">C8613&amp;D8613&amp;E8613&amp;F8613&amp;G8613&amp;H8613</f>
        <v>ARGAMASSA DE CIMENTO E AREOLA PARA EMBOCO,NO TRACO 1:4,PREPARO MECANICO</v>
      </c>
      <c r="C8613" s="197" t="s">
        <v>16200</v>
      </c>
      <c r="D8613" s="197" t="s">
        <v>16283</v>
      </c>
      <c r="I8613" s="197" t="s">
        <v>1158</v>
      </c>
      <c r="J8613" s="197" t="n">
        <v>256.84</v>
      </c>
    </row>
    <row r="8614" customFormat="false" ht="12.75" hidden="true" customHeight="false" outlineLevel="0" collapsed="false">
      <c r="A8614" s="197" t="s">
        <v>16287</v>
      </c>
      <c r="B8614" s="197" t="str">
        <f aca="false">C8614&amp;D8614&amp;E8614&amp;F8614&amp;G8614&amp;H8614</f>
        <v>ARGAMASSA DE CIMENTO E AREOLA PARA EMBOCO,NO TRACO 1:6,PREPARO MECANICO</v>
      </c>
      <c r="C8614" s="197" t="s">
        <v>16203</v>
      </c>
      <c r="D8614" s="197" t="s">
        <v>16283</v>
      </c>
      <c r="I8614" s="197" t="s">
        <v>1158</v>
      </c>
      <c r="J8614" s="197" t="n">
        <v>253.86</v>
      </c>
    </row>
    <row r="8615" customFormat="false" ht="12.75" hidden="true" customHeight="false" outlineLevel="0" collapsed="false">
      <c r="A8615" s="197" t="s">
        <v>16288</v>
      </c>
      <c r="B8615" s="197" t="str">
        <f aca="false">C8615&amp;D8615&amp;E8615&amp;F8615&amp;G8615&amp;H8615</f>
        <v>ARGAMASSA DE CIMENTO E AREOLA PARA EMBOCO,NO TRACO 1:6,PREPARO MECANICO</v>
      </c>
      <c r="C8615" s="197" t="s">
        <v>16203</v>
      </c>
      <c r="D8615" s="197" t="s">
        <v>16283</v>
      </c>
      <c r="I8615" s="197" t="s">
        <v>1158</v>
      </c>
      <c r="J8615" s="197" t="n">
        <v>244.13</v>
      </c>
    </row>
    <row r="8616" customFormat="false" ht="12.75" hidden="true" customHeight="false" outlineLevel="0" collapsed="false">
      <c r="A8616" s="197" t="s">
        <v>16289</v>
      </c>
      <c r="B8616" s="197" t="str">
        <f aca="false">C8616&amp;D8616&amp;E8616&amp;F8616&amp;G8616&amp;H8616</f>
        <v>ENCHIMENTO DE AREIA,INCLUSIVE FORNECIMENTO DESTA,POR MEIO DE BOMBA</v>
      </c>
      <c r="C8616" s="197" t="s">
        <v>16290</v>
      </c>
      <c r="D8616" s="197" t="s">
        <v>16291</v>
      </c>
      <c r="I8616" s="197" t="s">
        <v>1158</v>
      </c>
      <c r="J8616" s="197" t="n">
        <v>125.6</v>
      </c>
    </row>
    <row r="8617" customFormat="false" ht="12.75" hidden="true" customHeight="false" outlineLevel="0" collapsed="false">
      <c r="A8617" s="197" t="s">
        <v>16292</v>
      </c>
      <c r="B8617" s="197" t="str">
        <f aca="false">C8617&amp;D8617&amp;E8617&amp;F8617&amp;G8617&amp;H8617</f>
        <v>ENCHIMENTO DE AREIA,INCLUSIVE FORNECIMENTO DESTA,POR MEIO DE BOMBA</v>
      </c>
      <c r="C8617" s="197" t="s">
        <v>16290</v>
      </c>
      <c r="D8617" s="197" t="s">
        <v>16291</v>
      </c>
      <c r="I8617" s="197" t="s">
        <v>1158</v>
      </c>
      <c r="J8617" s="197" t="n">
        <v>120.89</v>
      </c>
    </row>
    <row r="8618" customFormat="false" ht="12.75" hidden="true" customHeight="false" outlineLevel="0" collapsed="false">
      <c r="A8618" s="197" t="s">
        <v>16293</v>
      </c>
      <c r="B8618" s="197" t="str">
        <f aca="false">C8618&amp;D8618&amp;E8618&amp;F8618&amp;G8618&amp;H8618</f>
        <v>INJECAO DE CALDA DE CIMENTO,ADMITINDO UMA PRODUCAO MEDIA BRUTA DE 2 SACOS/H,INCLUSIVE FORNECIMENTO DOS MATERIAIS,MEDIDOPOR SACO DE 50KG</v>
      </c>
      <c r="C8618" s="197" t="s">
        <v>16294</v>
      </c>
      <c r="D8618" s="197" t="s">
        <v>16295</v>
      </c>
      <c r="E8618" s="197" t="s">
        <v>16296</v>
      </c>
      <c r="I8618" s="197" t="s">
        <v>16297</v>
      </c>
      <c r="J8618" s="197" t="n">
        <v>51.36</v>
      </c>
    </row>
    <row r="8619" customFormat="false" ht="12.75" hidden="true" customHeight="false" outlineLevel="0" collapsed="false">
      <c r="A8619" s="197" t="s">
        <v>16298</v>
      </c>
      <c r="B8619" s="197" t="str">
        <f aca="false">C8619&amp;D8619&amp;E8619&amp;F8619&amp;G8619&amp;H8619</f>
        <v>INJECAO DE CALDA DE CIMENTO,ADMITINDO UMA PRODUCAO MEDIA BRUTA DE 2 SACOS/H,INCLUSIVE FORNECIMENTO DOS MATERIAIS,MEDIDOPOR SACO DE 50KG</v>
      </c>
      <c r="C8619" s="197" t="s">
        <v>16294</v>
      </c>
      <c r="D8619" s="197" t="s">
        <v>16295</v>
      </c>
      <c r="E8619" s="197" t="s">
        <v>16296</v>
      </c>
      <c r="I8619" s="197" t="s">
        <v>16297</v>
      </c>
      <c r="J8619" s="197" t="n">
        <v>46.83</v>
      </c>
    </row>
    <row r="8620" customFormat="false" ht="12.75" hidden="true" customHeight="false" outlineLevel="0" collapsed="false">
      <c r="A8620" s="197" t="s">
        <v>16299</v>
      </c>
      <c r="B8620" s="197" t="str">
        <f aca="false">C8620&amp;D8620&amp;E8620&amp;F8620&amp;G8620&amp;H8620</f>
        <v>INJECAO DE CALDA DE CIMENTO,ADMITINDO UMA PRODUCAO MEDIA BRUTA DE 1 SACO/H,INCLUSIVE FORNECIMENTO DOS MATERIAIS,MEDIDO POR SACO DE 50KG</v>
      </c>
      <c r="C8620" s="197" t="s">
        <v>16294</v>
      </c>
      <c r="D8620" s="197" t="s">
        <v>16300</v>
      </c>
      <c r="E8620" s="197" t="s">
        <v>16301</v>
      </c>
      <c r="I8620" s="197" t="s">
        <v>16297</v>
      </c>
      <c r="J8620" s="197" t="n">
        <v>85.65</v>
      </c>
    </row>
    <row r="8621" customFormat="false" ht="12.75" hidden="true" customHeight="false" outlineLevel="0" collapsed="false">
      <c r="A8621" s="197" t="s">
        <v>16302</v>
      </c>
      <c r="B8621" s="197" t="str">
        <f aca="false">C8621&amp;D8621&amp;E8621&amp;F8621&amp;G8621&amp;H8621</f>
        <v>INJECAO DE CALDA DE CIMENTO,ADMITINDO UMA PRODUCAO MEDIA BRUTA DE 1 SACO/H,INCLUSIVE FORNECIMENTO DOS MATERIAIS,MEDIDO POR SACO DE 50KG</v>
      </c>
      <c r="C8621" s="197" t="s">
        <v>16294</v>
      </c>
      <c r="D8621" s="197" t="s">
        <v>16300</v>
      </c>
      <c r="E8621" s="197" t="s">
        <v>16301</v>
      </c>
      <c r="I8621" s="197" t="s">
        <v>16297</v>
      </c>
      <c r="J8621" s="197" t="n">
        <v>76.57</v>
      </c>
    </row>
    <row r="8622" customFormat="false" ht="12.75" hidden="true" customHeight="false" outlineLevel="0" collapsed="false">
      <c r="A8622" s="197" t="s">
        <v>16303</v>
      </c>
      <c r="B8622" s="197" t="str">
        <f aca="false">C8622&amp;D8622&amp;E8622&amp;F8622&amp;G8622&amp;H8622</f>
        <v>INJECAO DE CALDA DE CIMENTO,ADMITINDO UMA PRODUCAO MEDIA BRUTA DE 0,5 SACO/H,INCLUSIVE FORNECIMENTO DOS MATERIAIS,MEDIDO POR SACO DE 50KG</v>
      </c>
      <c r="C8622" s="197" t="s">
        <v>16294</v>
      </c>
      <c r="D8622" s="197" t="s">
        <v>16304</v>
      </c>
      <c r="E8622" s="197" t="s">
        <v>16305</v>
      </c>
      <c r="I8622" s="197" t="s">
        <v>16297</v>
      </c>
      <c r="J8622" s="197" t="n">
        <v>154.18</v>
      </c>
    </row>
    <row r="8623" customFormat="false" ht="12.75" hidden="true" customHeight="false" outlineLevel="0" collapsed="false">
      <c r="A8623" s="197" t="s">
        <v>16306</v>
      </c>
      <c r="B8623" s="197" t="str">
        <f aca="false">C8623&amp;D8623&amp;E8623&amp;F8623&amp;G8623&amp;H8623</f>
        <v>INJECAO DE CALDA DE CIMENTO,ADMITINDO UMA PRODUCAO MEDIA BRUTA DE 0,5 SACO/H,INCLUSIVE FORNECIMENTO DOS MATERIAIS,MEDIDO POR SACO DE 50KG</v>
      </c>
      <c r="C8623" s="197" t="s">
        <v>16294</v>
      </c>
      <c r="D8623" s="197" t="s">
        <v>16304</v>
      </c>
      <c r="E8623" s="197" t="s">
        <v>16305</v>
      </c>
      <c r="I8623" s="197" t="s">
        <v>16297</v>
      </c>
      <c r="J8623" s="197" t="n">
        <v>136.03</v>
      </c>
    </row>
    <row r="8624" customFormat="false" ht="12.75" hidden="true" customHeight="false" outlineLevel="0" collapsed="false">
      <c r="A8624" s="197" t="s">
        <v>16307</v>
      </c>
      <c r="B8624" s="197" t="str">
        <f aca="false">C8624&amp;D8624&amp;E8624&amp;F8624&amp;G8624&amp;H8624</f>
        <v>INJECAO DE ARGAMASSA DE CIMENTO E AREIA,NO TRACO 1:6,EM VOLUME,UTILIZANDO EQUIPAMENTO DE AR COMPRIMIDO,ADMITINDO UMA PRODUCAO MEDIA BRUTA DE 1,00M3/H,INCLUSIVE FORNECIMENTO DOS MATERIAIS</v>
      </c>
      <c r="C8624" s="197" t="s">
        <v>16308</v>
      </c>
      <c r="D8624" s="197" t="s">
        <v>16309</v>
      </c>
      <c r="E8624" s="197" t="s">
        <v>16310</v>
      </c>
      <c r="F8624" s="197" t="s">
        <v>16311</v>
      </c>
      <c r="I8624" s="197" t="s">
        <v>1158</v>
      </c>
      <c r="J8624" s="197" t="n">
        <v>382.75</v>
      </c>
    </row>
    <row r="8625" customFormat="false" ht="12.75" hidden="true" customHeight="false" outlineLevel="0" collapsed="false">
      <c r="A8625" s="197" t="s">
        <v>16312</v>
      </c>
      <c r="B8625" s="197" t="str">
        <f aca="false">C8625&amp;D8625&amp;E8625&amp;F8625&amp;G8625&amp;H8625</f>
        <v>INJECAO DE ARGAMASSA DE CIMENTO E AREIA,NO TRACO 1:6,EM VOLUME,UTILIZANDO EQUIPAMENTO DE AR COMPRIMIDO,ADMITINDO UMA PRODUCAO MEDIA BRUTA DE 1,00M3/H,INCLUSIVE FORNECIMENTO DOS MATERIAIS</v>
      </c>
      <c r="C8625" s="197" t="s">
        <v>16308</v>
      </c>
      <c r="D8625" s="197" t="s">
        <v>16309</v>
      </c>
      <c r="E8625" s="197" t="s">
        <v>16310</v>
      </c>
      <c r="F8625" s="197" t="s">
        <v>16311</v>
      </c>
      <c r="I8625" s="197" t="s">
        <v>1158</v>
      </c>
      <c r="J8625" s="197" t="n">
        <v>358.94</v>
      </c>
    </row>
    <row r="8626" customFormat="false" ht="12.75" hidden="true" customHeight="false" outlineLevel="0" collapsed="false">
      <c r="A8626" s="197" t="s">
        <v>16313</v>
      </c>
      <c r="B8626" s="197" t="str">
        <f aca="false">C8626&amp;D8626&amp;E8626&amp;F8626&amp;G8626&amp;H8626</f>
        <v>INJECAO DE ARGAMASSA DE CIMENTO E AREIA,NO TRACO 1:6,EM VOLUME,UTILIZANDO EQUIPAMENTO DE AR COMPRIMIDO,ADMITINDO UMA PRODUCAO MEDIA BRUTA DE 0,75M3/H,INCLUSIVE FORNECIMENTO DOS MATERIAIS</v>
      </c>
      <c r="C8626" s="197" t="s">
        <v>16308</v>
      </c>
      <c r="D8626" s="197" t="s">
        <v>16309</v>
      </c>
      <c r="E8626" s="197" t="s">
        <v>16314</v>
      </c>
      <c r="F8626" s="197" t="s">
        <v>16311</v>
      </c>
      <c r="I8626" s="197" t="s">
        <v>1158</v>
      </c>
      <c r="J8626" s="197" t="n">
        <v>396.92</v>
      </c>
    </row>
    <row r="8627" customFormat="false" ht="12.75" hidden="true" customHeight="false" outlineLevel="0" collapsed="false">
      <c r="A8627" s="197" t="s">
        <v>16315</v>
      </c>
      <c r="B8627" s="197" t="str">
        <f aca="false">C8627&amp;D8627&amp;E8627&amp;F8627&amp;G8627&amp;H8627</f>
        <v>INJECAO DE ARGAMASSA DE CIMENTO E AREIA,NO TRACO 1:6,EM VOLUME,UTILIZANDO EQUIPAMENTO DE AR COMPRIMIDO,ADMITINDO UMA PRODUCAO MEDIA BRUTA DE 0,75M3/H,INCLUSIVE FORNECIMENTO DOS MATERIAIS</v>
      </c>
      <c r="C8627" s="197" t="s">
        <v>16308</v>
      </c>
      <c r="D8627" s="197" t="s">
        <v>16309</v>
      </c>
      <c r="E8627" s="197" t="s">
        <v>16314</v>
      </c>
      <c r="F8627" s="197" t="s">
        <v>16311</v>
      </c>
      <c r="I8627" s="197" t="s">
        <v>1158</v>
      </c>
      <c r="J8627" s="197" t="n">
        <v>371.5</v>
      </c>
    </row>
    <row r="8628" customFormat="false" ht="12.75" hidden="true" customHeight="false" outlineLevel="0" collapsed="false">
      <c r="A8628" s="197" t="s">
        <v>16316</v>
      </c>
      <c r="B8628" s="197" t="str">
        <f aca="false">C8628&amp;D8628&amp;E8628&amp;F8628&amp;G8628&amp;H8628</f>
        <v>INJECAO DE ARGAMASSA DE CIMENTO E AREIA,NO TRACO 1:6,EM VOLUME,UTILIZANDO EQUIPAMENTO DE AR COMPRIMIDO,ADMITINDO UMA PRODUCAO MEDIA BRUTA DE 0,50M3/H,INCLUSIVE FORNECIMENTO DOS MATERIAIS</v>
      </c>
      <c r="C8628" s="197" t="s">
        <v>16308</v>
      </c>
      <c r="D8628" s="197" t="s">
        <v>16309</v>
      </c>
      <c r="E8628" s="197" t="s">
        <v>16317</v>
      </c>
      <c r="F8628" s="197" t="s">
        <v>16311</v>
      </c>
      <c r="I8628" s="197" t="s">
        <v>1158</v>
      </c>
      <c r="J8628" s="197" t="n">
        <v>430.61</v>
      </c>
    </row>
    <row r="8629" customFormat="false" ht="12.75" hidden="true" customHeight="false" outlineLevel="0" collapsed="false">
      <c r="A8629" s="197" t="s">
        <v>16318</v>
      </c>
      <c r="B8629" s="197" t="str">
        <f aca="false">C8629&amp;D8629&amp;E8629&amp;F8629&amp;G8629&amp;H8629</f>
        <v>INJECAO DE ARGAMASSA DE CIMENTO E AREIA,NO TRACO 1:6,EM VOLUME,UTILIZANDO EQUIPAMENTO DE AR COMPRIMIDO,ADMITINDO UMA PRODUCAO MEDIA BRUTA DE 0,50M3/H,INCLUSIVE FORNECIMENTO DOS MATERIAIS</v>
      </c>
      <c r="C8629" s="197" t="s">
        <v>16308</v>
      </c>
      <c r="D8629" s="197" t="s">
        <v>16309</v>
      </c>
      <c r="E8629" s="197" t="s">
        <v>16317</v>
      </c>
      <c r="F8629" s="197" t="s">
        <v>16311</v>
      </c>
      <c r="I8629" s="197" t="s">
        <v>1158</v>
      </c>
      <c r="J8629" s="197" t="n">
        <v>401.25</v>
      </c>
    </row>
    <row r="8630" customFormat="false" ht="12.75" hidden="true" customHeight="false" outlineLevel="0" collapsed="false">
      <c r="A8630" s="197" t="s">
        <v>16319</v>
      </c>
      <c r="B8630" s="197" t="str">
        <f aca="false">C8630&amp;D8630&amp;E8630&amp;F8630&amp;G8630&amp;H8630</f>
        <v>INJECAO DE ARGAMASSA DE CIMENTO E AREIA,NO TRACO 1:6,EM VOLUME,UTILIZANDO EQUIPAMENTO DE AR COMPRIMIDO,ADMITINDO UMA PRODUCAO MEDIA BRUTA DE 0,25M3/H,INCLUSIVE FORNECIMENTO DOS MATERIAIS</v>
      </c>
      <c r="C8630" s="197" t="s">
        <v>16308</v>
      </c>
      <c r="D8630" s="197" t="s">
        <v>16309</v>
      </c>
      <c r="E8630" s="197" t="s">
        <v>16320</v>
      </c>
      <c r="F8630" s="197" t="s">
        <v>16311</v>
      </c>
      <c r="I8630" s="197" t="s">
        <v>1158</v>
      </c>
      <c r="J8630" s="197" t="n">
        <v>805.37</v>
      </c>
    </row>
    <row r="8631" customFormat="false" ht="12.75" hidden="true" customHeight="false" outlineLevel="0" collapsed="false">
      <c r="A8631" s="197" t="s">
        <v>16321</v>
      </c>
      <c r="B8631" s="197" t="str">
        <f aca="false">C8631&amp;D8631&amp;E8631&amp;F8631&amp;G8631&amp;H8631</f>
        <v>INJECAO DE ARGAMASSA DE CIMENTO E AREIA,NO TRACO 1:6,EM VOLUME,UTILIZANDO EQUIPAMENTO DE AR COMPRIMIDO,ADMITINDO UMA PRODUCAO MEDIA BRUTA DE 0,25M3/H,INCLUSIVE FORNECIMENTO DOS MATERIAIS</v>
      </c>
      <c r="C8631" s="197" t="s">
        <v>16308</v>
      </c>
      <c r="D8631" s="197" t="s">
        <v>16309</v>
      </c>
      <c r="E8631" s="197" t="s">
        <v>16320</v>
      </c>
      <c r="F8631" s="197" t="s">
        <v>16311</v>
      </c>
      <c r="I8631" s="197" t="s">
        <v>1158</v>
      </c>
      <c r="J8631" s="197" t="n">
        <v>761.44</v>
      </c>
    </row>
    <row r="8632" customFormat="false" ht="12.75" hidden="true" customHeight="false" outlineLevel="0" collapsed="false">
      <c r="A8632" s="197" t="s">
        <v>16322</v>
      </c>
      <c r="B8632" s="197"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197" t="s">
        <v>16323</v>
      </c>
      <c r="D8632" s="197" t="s">
        <v>16324</v>
      </c>
      <c r="E8632" s="197" t="s">
        <v>16325</v>
      </c>
      <c r="F8632" s="197" t="s">
        <v>16326</v>
      </c>
      <c r="G8632" s="197" t="s">
        <v>16327</v>
      </c>
      <c r="I8632" s="197" t="s">
        <v>1158</v>
      </c>
      <c r="J8632" s="197" t="n">
        <v>414.53</v>
      </c>
    </row>
    <row r="8633" customFormat="false" ht="12.75" hidden="true" customHeight="false" outlineLevel="0" collapsed="false">
      <c r="A8633" s="197" t="s">
        <v>16328</v>
      </c>
      <c r="B8633" s="197"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197" t="s">
        <v>16323</v>
      </c>
      <c r="D8633" s="197" t="s">
        <v>16324</v>
      </c>
      <c r="E8633" s="197" t="s">
        <v>16325</v>
      </c>
      <c r="F8633" s="197" t="s">
        <v>16326</v>
      </c>
      <c r="G8633" s="197" t="s">
        <v>16327</v>
      </c>
      <c r="I8633" s="197" t="s">
        <v>1158</v>
      </c>
      <c r="J8633" s="197" t="n">
        <v>391.24</v>
      </c>
    </row>
    <row r="8634" customFormat="false" ht="12.75" hidden="true" customHeight="false" outlineLevel="0" collapsed="false">
      <c r="A8634" s="197" t="s">
        <v>16329</v>
      </c>
      <c r="B8634" s="197" t="str">
        <f aca="false">C8634&amp;D8634&amp;E8634&amp;F8634&amp;G8634&amp;H8634</f>
        <v>INJECAO PARA TRATAMENTO DE SOLO DE FUNDACAO COM RESINA EPOXICA OU OUTROS MATERIAIS QUIMICOS,EXCLUSIVE O FORNECIMENTO DOS MESMOS.CUSTO POR KG DE MATERIAL OU MISTURA</v>
      </c>
      <c r="C8634" s="197" t="s">
        <v>16330</v>
      </c>
      <c r="D8634" s="197" t="s">
        <v>16331</v>
      </c>
      <c r="E8634" s="197" t="s">
        <v>16332</v>
      </c>
      <c r="I8634" s="197" t="s">
        <v>6277</v>
      </c>
      <c r="J8634" s="197" t="n">
        <v>44.76</v>
      </c>
    </row>
    <row r="8635" customFormat="false" ht="12.75" hidden="true" customHeight="false" outlineLevel="0" collapsed="false">
      <c r="A8635" s="197" t="s">
        <v>16333</v>
      </c>
      <c r="B8635" s="197" t="str">
        <f aca="false">C8635&amp;D8635&amp;E8635&amp;F8635&amp;G8635&amp;H8635</f>
        <v>INJECAO PARA TRATAMENTO DE SOLO DE FUNDACAO COM RESINA EPOXICA OU OUTROS MATERIAIS QUIMICOS,EXCLUSIVE O FORNECIMENTO DOS MESMOS.CUSTO POR KG DE MATERIAL OU MISTURA</v>
      </c>
      <c r="C8635" s="197" t="s">
        <v>16330</v>
      </c>
      <c r="D8635" s="197" t="s">
        <v>16331</v>
      </c>
      <c r="E8635" s="197" t="s">
        <v>16332</v>
      </c>
      <c r="I8635" s="197" t="s">
        <v>6277</v>
      </c>
      <c r="J8635" s="197" t="n">
        <v>40.83</v>
      </c>
    </row>
    <row r="8636" customFormat="false" ht="12.75" hidden="true" customHeight="false" outlineLevel="0" collapsed="false">
      <c r="A8636" s="197" t="s">
        <v>16334</v>
      </c>
      <c r="B8636" s="197" t="str">
        <f aca="false">C8636&amp;D8636&amp;E8636&amp;F8636&amp;G8636&amp;H8636</f>
        <v>APLICACAO DE RESINA EPOXICA EM COLAGEM DE PECAS DE CONCRETO,INCLUSIVE PREPARO DO LOCAL E EXCLUSIVE FORNECIMENTO DA RESINA.CUSTO POR KG DE RESINA UTILIZADA</v>
      </c>
      <c r="C8636" s="197" t="s">
        <v>16335</v>
      </c>
      <c r="D8636" s="197" t="s">
        <v>16336</v>
      </c>
      <c r="E8636" s="197" t="s">
        <v>16337</v>
      </c>
      <c r="I8636" s="197" t="s">
        <v>6277</v>
      </c>
      <c r="J8636" s="197" t="n">
        <v>16.03</v>
      </c>
    </row>
    <row r="8637" customFormat="false" ht="12.75" hidden="true" customHeight="false" outlineLevel="0" collapsed="false">
      <c r="A8637" s="197" t="s">
        <v>16338</v>
      </c>
      <c r="B8637" s="197" t="str">
        <f aca="false">C8637&amp;D8637&amp;E8637&amp;F8637&amp;G8637&amp;H8637</f>
        <v>APLICACAO DE RESINA EPOXICA EM COLAGEM DE PECAS DE CONCRETO,INCLUSIVE PREPARO DO LOCAL E EXCLUSIVE FORNECIMENTO DA RESINA.CUSTO POR KG DE RESINA UTILIZADA</v>
      </c>
      <c r="C8637" s="197" t="s">
        <v>16335</v>
      </c>
      <c r="D8637" s="197" t="s">
        <v>16336</v>
      </c>
      <c r="E8637" s="197" t="s">
        <v>16337</v>
      </c>
      <c r="I8637" s="197" t="s">
        <v>6277</v>
      </c>
      <c r="J8637" s="197" t="n">
        <v>13.89</v>
      </c>
    </row>
    <row r="8638" customFormat="false" ht="12.75" hidden="true" customHeight="false" outlineLevel="0" collapsed="false">
      <c r="A8638" s="197" t="s">
        <v>16339</v>
      </c>
      <c r="B8638" s="197" t="str">
        <f aca="false">C8638&amp;D8638&amp;E8638&amp;F8638&amp;G8638&amp;H8638</f>
        <v>INJECAO DE RESINA EPOXICA EM FISSURAS DE CONCRETO ESTRUTURAL,INCLUSIVE PREPARO DO LOCAL,PERFURACAO E VEDACAO E O FORNECIMENTO DOS MATERIAIS A INJETAR</v>
      </c>
      <c r="C8638" s="197" t="s">
        <v>16340</v>
      </c>
      <c r="D8638" s="197" t="s">
        <v>16341</v>
      </c>
      <c r="E8638" s="197" t="s">
        <v>16342</v>
      </c>
      <c r="I8638" s="197" t="s">
        <v>6277</v>
      </c>
      <c r="J8638" s="197" t="n">
        <v>130.11</v>
      </c>
    </row>
    <row r="8639" customFormat="false" ht="12.75" hidden="true" customHeight="false" outlineLevel="0" collapsed="false">
      <c r="A8639" s="197" t="s">
        <v>16343</v>
      </c>
      <c r="B8639" s="197" t="str">
        <f aca="false">C8639&amp;D8639&amp;E8639&amp;F8639&amp;G8639&amp;H8639</f>
        <v>INJECAO DE RESINA EPOXICA EM FISSURAS DE CONCRETO ESTRUTURAL,INCLUSIVE PREPARO DO LOCAL,PERFURACAO E VEDACAO E O FORNECIMENTO DOS MATERIAIS A INJETAR</v>
      </c>
      <c r="C8639" s="197" t="s">
        <v>16340</v>
      </c>
      <c r="D8639" s="197" t="s">
        <v>16341</v>
      </c>
      <c r="E8639" s="197" t="s">
        <v>16342</v>
      </c>
      <c r="I8639" s="197" t="s">
        <v>6277</v>
      </c>
      <c r="J8639" s="197" t="n">
        <v>127.46</v>
      </c>
    </row>
    <row r="8640" customFormat="false" ht="12.75" hidden="true" customHeight="false" outlineLevel="0" collapsed="false">
      <c r="A8640" s="197" t="s">
        <v>16344</v>
      </c>
      <c r="B8640" s="197" t="str">
        <f aca="false">C8640&amp;D8640&amp;E8640&amp;F8640&amp;G8640&amp;H8640</f>
        <v>APLICACAO DE RESINA EPOXICA EM COLAGEM DE PECAS DE CONCRETO,INCLUSIVE PREPARO DO LOCAL E FORNECIMENTO DE MATERIAL.CUSTOPOR KG DE RESINA UTILIZADA</v>
      </c>
      <c r="C8640" s="197" t="s">
        <v>16335</v>
      </c>
      <c r="D8640" s="197" t="s">
        <v>16345</v>
      </c>
      <c r="E8640" s="197" t="s">
        <v>16346</v>
      </c>
      <c r="I8640" s="197" t="s">
        <v>6277</v>
      </c>
      <c r="J8640" s="197" t="n">
        <v>55.17</v>
      </c>
    </row>
    <row r="8641" customFormat="false" ht="12.75" hidden="true" customHeight="false" outlineLevel="0" collapsed="false">
      <c r="A8641" s="197" t="s">
        <v>16347</v>
      </c>
      <c r="B8641" s="197" t="str">
        <f aca="false">C8641&amp;D8641&amp;E8641&amp;F8641&amp;G8641&amp;H8641</f>
        <v>APLICACAO DE RESINA EPOXICA EM COLAGEM DE PECAS DE CONCRETO,INCLUSIVE PREPARO DO LOCAL E FORNECIMENTO DE MATERIAL.CUSTOPOR KG DE RESINA UTILIZADA</v>
      </c>
      <c r="C8641" s="197" t="s">
        <v>16335</v>
      </c>
      <c r="D8641" s="197" t="s">
        <v>16345</v>
      </c>
      <c r="E8641" s="197" t="s">
        <v>16346</v>
      </c>
      <c r="I8641" s="197" t="s">
        <v>6277</v>
      </c>
      <c r="J8641" s="197" t="n">
        <v>53.03</v>
      </c>
    </row>
    <row r="8642" customFormat="false" ht="12.75" hidden="true" customHeight="false" outlineLevel="0" collapsed="false">
      <c r="A8642" s="197" t="s">
        <v>16348</v>
      </c>
      <c r="B8642" s="197" t="str">
        <f aca="false">C8642&amp;D8642&amp;E8642&amp;F8642&amp;G8642&amp;H8642</f>
        <v>ARGAMASSA DE CIMENTO E AREIA,NO TRACO 1:3,COM ADICAO DE ADESIVO A BASE DE RESINA SINTETICA DE ALTA ADERENCIA</v>
      </c>
      <c r="C8642" s="197" t="s">
        <v>16349</v>
      </c>
      <c r="D8642" s="197" t="s">
        <v>16350</v>
      </c>
      <c r="I8642" s="197" t="s">
        <v>1158</v>
      </c>
      <c r="J8642" s="197" t="n">
        <v>445.87</v>
      </c>
    </row>
    <row r="8643" customFormat="false" ht="12.75" hidden="true" customHeight="false" outlineLevel="0" collapsed="false">
      <c r="A8643" s="197" t="s">
        <v>16351</v>
      </c>
      <c r="B8643" s="197" t="str">
        <f aca="false">C8643&amp;D8643&amp;E8643&amp;F8643&amp;G8643&amp;H8643</f>
        <v>ARGAMASSA DE CIMENTO E AREIA,NO TRACO 1:3,COM ADICAO DE ADESIVO A BASE DE RESINA SINTETICA DE ALTA ADERENCIA</v>
      </c>
      <c r="C8643" s="197" t="s">
        <v>16349</v>
      </c>
      <c r="D8643" s="197" t="s">
        <v>16350</v>
      </c>
      <c r="I8643" s="197" t="s">
        <v>1158</v>
      </c>
      <c r="J8643" s="197" t="n">
        <v>423.1</v>
      </c>
    </row>
    <row r="8644" customFormat="false" ht="12.75" hidden="true" customHeight="false" outlineLevel="0" collapsed="false">
      <c r="A8644" s="197" t="s">
        <v>16352</v>
      </c>
      <c r="B8644" s="197" t="str">
        <f aca="false">C8644&amp;D8644&amp;E8644&amp;F8644&amp;G8644&amp;H8644</f>
        <v>ARGAMASSA DE CIMENTO E AREIA NO TRACO 1:2 COM ADICAO DE ADESIVO A BASE DE RESINA ACRILICA</v>
      </c>
      <c r="C8644" s="197" t="s">
        <v>16353</v>
      </c>
      <c r="D8644" s="197" t="s">
        <v>16354</v>
      </c>
      <c r="I8644" s="197" t="s">
        <v>1158</v>
      </c>
      <c r="J8644" s="197" t="n">
        <v>1240.6</v>
      </c>
    </row>
    <row r="8645" customFormat="false" ht="12.75" hidden="true" customHeight="false" outlineLevel="0" collapsed="false">
      <c r="A8645" s="197" t="s">
        <v>16355</v>
      </c>
      <c r="B8645" s="197" t="str">
        <f aca="false">C8645&amp;D8645&amp;E8645&amp;F8645&amp;G8645&amp;H8645</f>
        <v>ARGAMASSA DE CIMENTO E AREIA NO TRACO 1:2 COM ADICAO DE ADESIVO A BASE DE RESINA ACRILICA</v>
      </c>
      <c r="C8645" s="197" t="s">
        <v>16353</v>
      </c>
      <c r="D8645" s="197" t="s">
        <v>16354</v>
      </c>
      <c r="I8645" s="197" t="s">
        <v>1158</v>
      </c>
      <c r="J8645" s="197" t="n">
        <v>1217.82</v>
      </c>
    </row>
    <row r="8646" customFormat="false" ht="12.75" hidden="true" customHeight="false" outlineLevel="0" collapsed="false">
      <c r="A8646" s="197" t="s">
        <v>16356</v>
      </c>
      <c r="B8646" s="197" t="str">
        <f aca="false">C8646&amp;D8646&amp;E8646&amp;F8646&amp;G8646&amp;H8646</f>
        <v>BASE DE MACADAME SIMPLES,MEDIDA EM VOLUME DEPOIS DE COMPRIMIDO O MACADAME</v>
      </c>
      <c r="C8646" s="197" t="s">
        <v>16357</v>
      </c>
      <c r="D8646" s="197" t="s">
        <v>16358</v>
      </c>
      <c r="I8646" s="197" t="s">
        <v>1158</v>
      </c>
      <c r="J8646" s="197" t="n">
        <v>97.05</v>
      </c>
    </row>
    <row r="8647" customFormat="false" ht="12.75" hidden="true" customHeight="false" outlineLevel="0" collapsed="false">
      <c r="A8647" s="197" t="s">
        <v>16359</v>
      </c>
      <c r="B8647" s="197" t="str">
        <f aca="false">C8647&amp;D8647&amp;E8647&amp;F8647&amp;G8647&amp;H8647</f>
        <v>BASE DE MACADAME SIMPLES,MEDIDA EM VOLUME DEPOIS DE COMPRIMIDO O MACADAME</v>
      </c>
      <c r="C8647" s="197" t="s">
        <v>16357</v>
      </c>
      <c r="D8647" s="197" t="s">
        <v>16358</v>
      </c>
      <c r="I8647" s="197" t="s">
        <v>1158</v>
      </c>
      <c r="J8647" s="197" t="n">
        <v>96.74</v>
      </c>
    </row>
    <row r="8648" customFormat="false" ht="12.75" hidden="true" customHeight="false" outlineLevel="0" collapsed="false">
      <c r="A8648" s="197" t="s">
        <v>16360</v>
      </c>
      <c r="B8648" s="197" t="str">
        <f aca="false">C8648&amp;D8648&amp;E8648&amp;F8648&amp;G8648&amp;H8648</f>
        <v>BASE DE BRITA GRADUADA,INCLUSIVE FORNECIMENTO DOS MATERIAIS,MEDIDA APOS A COMPACTACAO</v>
      </c>
      <c r="C8648" s="197" t="s">
        <v>16361</v>
      </c>
      <c r="D8648" s="197" t="s">
        <v>16362</v>
      </c>
      <c r="I8648" s="197" t="s">
        <v>1158</v>
      </c>
      <c r="J8648" s="197" t="n">
        <v>106.85</v>
      </c>
    </row>
    <row r="8649" customFormat="false" ht="12.75" hidden="true" customHeight="false" outlineLevel="0" collapsed="false">
      <c r="A8649" s="197" t="s">
        <v>317</v>
      </c>
      <c r="B8649" s="197" t="str">
        <f aca="false">C8649&amp;D8649&amp;E8649&amp;F8649&amp;G8649&amp;H8649</f>
        <v>BASE DE BRITA GRADUADA,INCLUSIVE FORNECIMENTO DOS MATERIAIS,MEDIDA APOS A COMPACTACAO</v>
      </c>
      <c r="C8649" s="197" t="s">
        <v>16361</v>
      </c>
      <c r="D8649" s="197" t="s">
        <v>16362</v>
      </c>
      <c r="I8649" s="197" t="s">
        <v>1158</v>
      </c>
      <c r="J8649" s="197" t="n">
        <v>106.31</v>
      </c>
    </row>
    <row r="8650" customFormat="false" ht="12.75" hidden="true" customHeight="false" outlineLevel="0" collapsed="false">
      <c r="A8650" s="197" t="s">
        <v>16363</v>
      </c>
      <c r="B8650" s="197" t="str">
        <f aca="false">C8650&amp;D8650&amp;E8650&amp;F8650&amp;G8650&amp;H8650</f>
        <v>BASE DE BRITA GRADUADA,COM ADICAO DE 3% DE CIMENTO,UTILIZANDO DISTRIBUIDORA DE AGREGADOS,MEDIDA APOS A COMPACTACAO,INCLUSIVE FORNECIMENTO DOS MATERIAS</v>
      </c>
      <c r="C8650" s="197" t="s">
        <v>16364</v>
      </c>
      <c r="D8650" s="197" t="s">
        <v>16365</v>
      </c>
      <c r="E8650" s="197" t="s">
        <v>16366</v>
      </c>
      <c r="I8650" s="197" t="s">
        <v>1158</v>
      </c>
      <c r="J8650" s="197" t="n">
        <v>128.88</v>
      </c>
    </row>
    <row r="8651" customFormat="false" ht="12.75" hidden="true" customHeight="false" outlineLevel="0" collapsed="false">
      <c r="A8651" s="197" t="s">
        <v>16367</v>
      </c>
      <c r="B8651" s="197" t="str">
        <f aca="false">C8651&amp;D8651&amp;E8651&amp;F8651&amp;G8651&amp;H8651</f>
        <v>BASE DE BRITA GRADUADA,COM ADICAO DE 3% DE CIMENTO,UTILIZANDO DISTRIBUIDORA DE AGREGADOS,MEDIDA APOS A COMPACTACAO,INCLUSIVE FORNECIMENTO DOS MATERIAS</v>
      </c>
      <c r="C8651" s="197" t="s">
        <v>16364</v>
      </c>
      <c r="D8651" s="197" t="s">
        <v>16365</v>
      </c>
      <c r="E8651" s="197" t="s">
        <v>16366</v>
      </c>
      <c r="I8651" s="197" t="s">
        <v>1158</v>
      </c>
      <c r="J8651" s="197" t="n">
        <v>128.34</v>
      </c>
    </row>
    <row r="8652" customFormat="false" ht="12.75" hidden="true" customHeight="false" outlineLevel="0" collapsed="false">
      <c r="A8652" s="197" t="s">
        <v>16368</v>
      </c>
      <c r="B8652" s="197" t="str">
        <f aca="false">C8652&amp;D8652&amp;E8652&amp;F8652&amp;G8652&amp;H8652</f>
        <v>SUB-BASE DE PO-DE-PEDRA,INCLUSIVE ESPALHAMENTO,IRRIGACAO,COMPACTACAO E FORNECIMENTO DO MATERIAL</v>
      </c>
      <c r="C8652" s="197" t="s">
        <v>16369</v>
      </c>
      <c r="D8652" s="197" t="s">
        <v>16370</v>
      </c>
      <c r="I8652" s="197" t="s">
        <v>1158</v>
      </c>
      <c r="J8652" s="197" t="n">
        <v>59.84</v>
      </c>
    </row>
    <row r="8653" customFormat="false" ht="12.75" hidden="true" customHeight="false" outlineLevel="0" collapsed="false">
      <c r="A8653" s="197" t="s">
        <v>16371</v>
      </c>
      <c r="B8653" s="197" t="str">
        <f aca="false">C8653&amp;D8653&amp;E8653&amp;F8653&amp;G8653&amp;H8653</f>
        <v>SUB-BASE DE PO-DE-PEDRA,INCLUSIVE ESPALHAMENTO,IRRIGACAO,COMPACTACAO E FORNECIMENTO DO MATERIAL</v>
      </c>
      <c r="C8653" s="197" t="s">
        <v>16369</v>
      </c>
      <c r="D8653" s="197" t="s">
        <v>16370</v>
      </c>
      <c r="I8653" s="197" t="s">
        <v>1158</v>
      </c>
      <c r="J8653" s="197" t="n">
        <v>59.3</v>
      </c>
    </row>
    <row r="8654" customFormat="false" ht="12.75" hidden="true" customHeight="false" outlineLevel="0" collapsed="false">
      <c r="A8654" s="197" t="s">
        <v>16372</v>
      </c>
      <c r="B8654" s="197" t="str">
        <f aca="false">C8654&amp;D8654&amp;E8654&amp;F8654&amp;G8654&amp;H8654</f>
        <v>BASE DE BRITA CORRIDA,INCLUSIVE FORNECIMENTO DOS MATERIAIS,MEDIDA APOS A COMPACTACAO</v>
      </c>
      <c r="C8654" s="197" t="s">
        <v>16373</v>
      </c>
      <c r="D8654" s="197" t="s">
        <v>16374</v>
      </c>
      <c r="I8654" s="197" t="s">
        <v>1158</v>
      </c>
      <c r="J8654" s="197" t="n">
        <v>65.12</v>
      </c>
    </row>
    <row r="8655" customFormat="false" ht="12.75" hidden="true" customHeight="false" outlineLevel="0" collapsed="false">
      <c r="A8655" s="197" t="s">
        <v>16375</v>
      </c>
      <c r="B8655" s="197" t="str">
        <f aca="false">C8655&amp;D8655&amp;E8655&amp;F8655&amp;G8655&amp;H8655</f>
        <v>BASE DE BRITA CORRIDA,INCLUSIVE FORNECIMENTO DOS MATERIAIS,MEDIDA APOS A COMPACTACAO</v>
      </c>
      <c r="C8655" s="197" t="s">
        <v>16373</v>
      </c>
      <c r="D8655" s="197" t="s">
        <v>16374</v>
      </c>
      <c r="I8655" s="197" t="s">
        <v>1158</v>
      </c>
      <c r="J8655" s="197" t="n">
        <v>64.73</v>
      </c>
    </row>
    <row r="8656" customFormat="false" ht="12.75" hidden="true" customHeight="false" outlineLevel="0" collapsed="false">
      <c r="A8656" s="197" t="s">
        <v>16376</v>
      </c>
      <c r="B8656" s="197" t="str">
        <f aca="false">C8656&amp;D8656&amp;E8656&amp;F8656&amp;G8656&amp;H8656</f>
        <v>SUB-BASE DE BRITA CORRIDA,INCLUSIVE FORNECIMENTO DOS MATERIAIS,MEDIDA APOS A COMPACTACAO</v>
      </c>
      <c r="C8656" s="197" t="s">
        <v>16377</v>
      </c>
      <c r="D8656" s="197" t="s">
        <v>16378</v>
      </c>
      <c r="I8656" s="197" t="s">
        <v>1158</v>
      </c>
      <c r="J8656" s="197" t="n">
        <v>65.12</v>
      </c>
    </row>
    <row r="8657" customFormat="false" ht="12.75" hidden="true" customHeight="false" outlineLevel="0" collapsed="false">
      <c r="A8657" s="197" t="s">
        <v>16379</v>
      </c>
      <c r="B8657" s="197" t="str">
        <f aca="false">C8657&amp;D8657&amp;E8657&amp;F8657&amp;G8657&amp;H8657</f>
        <v>SUB-BASE DE BRITA CORRIDA,INCLUSIVE FORNECIMENTO DOS MATERIAIS,MEDIDA APOS A COMPACTACAO</v>
      </c>
      <c r="C8657" s="197" t="s">
        <v>16377</v>
      </c>
      <c r="D8657" s="197" t="s">
        <v>16378</v>
      </c>
      <c r="I8657" s="197" t="s">
        <v>1158</v>
      </c>
      <c r="J8657" s="197" t="n">
        <v>64.73</v>
      </c>
    </row>
    <row r="8658" customFormat="false" ht="12.75" hidden="true" customHeight="false" outlineLevel="0" collapsed="false">
      <c r="A8658" s="197" t="s">
        <v>16380</v>
      </c>
      <c r="B8658" s="197"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197" t="s">
        <v>16381</v>
      </c>
      <c r="D8658" s="197" t="s">
        <v>16382</v>
      </c>
      <c r="E8658" s="197" t="s">
        <v>16383</v>
      </c>
      <c r="F8658" s="197" t="s">
        <v>16384</v>
      </c>
      <c r="G8658" s="197" t="s">
        <v>16385</v>
      </c>
      <c r="I8658" s="197" t="s">
        <v>1158</v>
      </c>
      <c r="J8658" s="197" t="n">
        <v>138.59</v>
      </c>
    </row>
    <row r="8659" customFormat="false" ht="12.75" hidden="true" customHeight="false" outlineLevel="0" collapsed="false">
      <c r="A8659" s="197" t="s">
        <v>16386</v>
      </c>
      <c r="B8659" s="197"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197" t="s">
        <v>16381</v>
      </c>
      <c r="D8659" s="197" t="s">
        <v>16382</v>
      </c>
      <c r="E8659" s="197" t="s">
        <v>16383</v>
      </c>
      <c r="F8659" s="197" t="s">
        <v>16384</v>
      </c>
      <c r="G8659" s="197" t="s">
        <v>16385</v>
      </c>
      <c r="I8659" s="197" t="s">
        <v>1158</v>
      </c>
      <c r="J8659" s="197" t="n">
        <v>136.29</v>
      </c>
    </row>
    <row r="8660" customFormat="false" ht="12.75" hidden="true" customHeight="false" outlineLevel="0" collapsed="false">
      <c r="A8660" s="197" t="s">
        <v>16387</v>
      </c>
      <c r="B8660" s="197"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197" t="s">
        <v>16388</v>
      </c>
      <c r="D8660" s="197" t="s">
        <v>16389</v>
      </c>
      <c r="E8660" s="197" t="s">
        <v>16390</v>
      </c>
      <c r="F8660" s="197" t="s">
        <v>16391</v>
      </c>
      <c r="I8660" s="197" t="s">
        <v>1158</v>
      </c>
      <c r="J8660" s="197" t="n">
        <v>10.21</v>
      </c>
    </row>
    <row r="8661" customFormat="false" ht="12.75" hidden="true" customHeight="false" outlineLevel="0" collapsed="false">
      <c r="A8661" s="197" t="s">
        <v>16392</v>
      </c>
      <c r="B8661" s="197"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197" t="s">
        <v>16388</v>
      </c>
      <c r="D8661" s="197" t="s">
        <v>16389</v>
      </c>
      <c r="E8661" s="197" t="s">
        <v>16390</v>
      </c>
      <c r="F8661" s="197" t="s">
        <v>16391</v>
      </c>
      <c r="I8661" s="197" t="s">
        <v>1158</v>
      </c>
      <c r="J8661" s="197" t="n">
        <v>9.78</v>
      </c>
    </row>
    <row r="8662" customFormat="false" ht="12.75" hidden="true" customHeight="false" outlineLevel="0" collapsed="false">
      <c r="A8662" s="197" t="s">
        <v>16393</v>
      </c>
      <c r="B8662" s="197" t="str">
        <f aca="false">C8662&amp;D8662&amp;E8662&amp;F8662&amp;G8662&amp;H8662</f>
        <v>BASE OU SUB-BASE ESTABILIZADA SEM MISTURA DE MATERIAIS,DE ACORDO COM AS "INSTRUCOES PARA EXECUCAO",DO DER-RJ,EXCLUSIVE ESCAVACAO E TRANSPORTE DOS MATERIAIS,INCLUSIVE O TRANSPORTE DE AGUA</v>
      </c>
      <c r="C8662" s="197" t="s">
        <v>16394</v>
      </c>
      <c r="D8662" s="197" t="s">
        <v>16395</v>
      </c>
      <c r="E8662" s="197" t="s">
        <v>16396</v>
      </c>
      <c r="F8662" s="197" t="s">
        <v>16397</v>
      </c>
      <c r="I8662" s="197" t="s">
        <v>1158</v>
      </c>
      <c r="J8662" s="197" t="n">
        <v>8.77</v>
      </c>
    </row>
    <row r="8663" customFormat="false" ht="12.75" hidden="true" customHeight="false" outlineLevel="0" collapsed="false">
      <c r="A8663" s="197" t="s">
        <v>16398</v>
      </c>
      <c r="B8663" s="197" t="str">
        <f aca="false">C8663&amp;D8663&amp;E8663&amp;F8663&amp;G8663&amp;H8663</f>
        <v>BASE OU SUB-BASE ESTABILIZADA SEM MISTURA DE MATERIAIS,DE ACORDO COM AS "INSTRUCOES PARA EXECUCAO",DO DER-RJ,EXCLUSIVE ESCAVACAO E TRANSPORTE DOS MATERIAIS,INCLUSIVE O TRANSPORTE DE AGUA</v>
      </c>
      <c r="C8663" s="197" t="s">
        <v>16394</v>
      </c>
      <c r="D8663" s="197" t="s">
        <v>16395</v>
      </c>
      <c r="E8663" s="197" t="s">
        <v>16396</v>
      </c>
      <c r="F8663" s="197" t="s">
        <v>16397</v>
      </c>
      <c r="I8663" s="197" t="s">
        <v>1158</v>
      </c>
      <c r="J8663" s="197" t="n">
        <v>8.41</v>
      </c>
    </row>
    <row r="8664" customFormat="false" ht="12.75" hidden="true" customHeight="false" outlineLevel="0" collapsed="false">
      <c r="A8664" s="197" t="s">
        <v>16399</v>
      </c>
      <c r="B8664" s="197" t="str">
        <f aca="false">C8664&amp;D8664&amp;E8664&amp;F8664&amp;G8664&amp;H8664</f>
        <v>SUB-BASE ESTABILIZADA EM ARGILA,SEM MISTURA DOS MATERIAIS,COM ADITIVO(ESTABILIZADOR LIQUIDO DE SOLOS),EXCLUSIVE FORNECIMENTO DA ARGILA</v>
      </c>
      <c r="C8664" s="197" t="s">
        <v>16400</v>
      </c>
      <c r="D8664" s="197" t="s">
        <v>16401</v>
      </c>
      <c r="E8664" s="197" t="s">
        <v>16402</v>
      </c>
      <c r="I8664" s="197" t="s">
        <v>1158</v>
      </c>
      <c r="J8664" s="197" t="n">
        <v>106.42</v>
      </c>
    </row>
    <row r="8665" customFormat="false" ht="12.75" hidden="true" customHeight="false" outlineLevel="0" collapsed="false">
      <c r="A8665" s="197" t="s">
        <v>16403</v>
      </c>
      <c r="B8665" s="197" t="str">
        <f aca="false">C8665&amp;D8665&amp;E8665&amp;F8665&amp;G8665&amp;H8665</f>
        <v>SUB-BASE ESTABILIZADA EM ARGILA,SEM MISTURA DOS MATERIAIS,COM ADITIVO(ESTABILIZADOR LIQUIDO DE SOLOS),EXCLUSIVE FORNECIMENTO DA ARGILA</v>
      </c>
      <c r="C8665" s="197" t="s">
        <v>16400</v>
      </c>
      <c r="D8665" s="197" t="s">
        <v>16401</v>
      </c>
      <c r="E8665" s="197" t="s">
        <v>16402</v>
      </c>
      <c r="I8665" s="197" t="s">
        <v>1158</v>
      </c>
      <c r="J8665" s="197" t="n">
        <v>106.06</v>
      </c>
    </row>
    <row r="8666" customFormat="false" ht="12.75" hidden="true" customHeight="false" outlineLevel="0" collapsed="false">
      <c r="A8666" s="197" t="s">
        <v>16404</v>
      </c>
      <c r="B8666" s="197" t="str">
        <f aca="false">C8666&amp;D8666&amp;E8666&amp;F8666&amp;G8666&amp;H8666</f>
        <v>BASE DE AGREGADO SIDERURGICO(ESCORIA DE ACIARIA),INCLUSIVE FORNECIMENTO DOS MATERIAIS,MEDIDA APOS A COMPACTACAO</v>
      </c>
      <c r="C8666" s="197" t="s">
        <v>16405</v>
      </c>
      <c r="D8666" s="197" t="s">
        <v>16406</v>
      </c>
      <c r="I8666" s="197" t="s">
        <v>1158</v>
      </c>
      <c r="J8666" s="197" t="n">
        <v>75.5</v>
      </c>
    </row>
    <row r="8667" customFormat="false" ht="12.75" hidden="true" customHeight="false" outlineLevel="0" collapsed="false">
      <c r="A8667" s="197" t="s">
        <v>16407</v>
      </c>
      <c r="B8667" s="197" t="str">
        <f aca="false">C8667&amp;D8667&amp;E8667&amp;F8667&amp;G8667&amp;H8667</f>
        <v>BASE DE AGREGADO SIDERURGICO(ESCORIA DE ACIARIA),INCLUSIVE FORNECIMENTO DOS MATERIAIS,MEDIDA APOS A COMPACTACAO</v>
      </c>
      <c r="C8667" s="197" t="s">
        <v>16405</v>
      </c>
      <c r="D8667" s="197" t="s">
        <v>16406</v>
      </c>
      <c r="I8667" s="197" t="s">
        <v>1158</v>
      </c>
      <c r="J8667" s="197" t="n">
        <v>74.01</v>
      </c>
    </row>
    <row r="8668" customFormat="false" ht="12.75" hidden="true" customHeight="false" outlineLevel="0" collapsed="false">
      <c r="A8668" s="197" t="s">
        <v>16408</v>
      </c>
      <c r="B8668" s="197" t="str">
        <f aca="false">C8668&amp;D8668&amp;E8668&amp;F8668&amp;G8668&amp;H8668</f>
        <v>BASE OU SUB-BASE ESTABILIZADA DE AGREGADO SIDERURGICO(ESCORIA DE ACIARIA),MISTURA EM USINA,INCLUSIVE FORNECIMENTO DOS MATERIAIS,EXCLUSIVE TRANSPORTE DA MISTURA,MEDIDA APOS A COMPACTACAO</v>
      </c>
      <c r="C8668" s="197" t="s">
        <v>16409</v>
      </c>
      <c r="D8668" s="197" t="s">
        <v>16410</v>
      </c>
      <c r="E8668" s="197" t="s">
        <v>16411</v>
      </c>
      <c r="F8668" s="197" t="s">
        <v>16412</v>
      </c>
      <c r="I8668" s="197" t="s">
        <v>1158</v>
      </c>
      <c r="J8668" s="197" t="n">
        <v>84.3</v>
      </c>
    </row>
    <row r="8669" customFormat="false" ht="12.75" hidden="true" customHeight="false" outlineLevel="0" collapsed="false">
      <c r="A8669" s="197" t="s">
        <v>16413</v>
      </c>
      <c r="B8669" s="197" t="str">
        <f aca="false">C8669&amp;D8669&amp;E8669&amp;F8669&amp;G8669&amp;H8669</f>
        <v>BASE OU SUB-BASE ESTABILIZADA DE AGREGADO SIDERURGICO(ESCORIA DE ACIARIA),MISTURA EM USINA,INCLUSIVE FORNECIMENTO DOS MATERIAIS,EXCLUSIVE TRANSPORTE DA MISTURA,MEDIDA APOS A COMPACTACAO</v>
      </c>
      <c r="C8669" s="197" t="s">
        <v>16409</v>
      </c>
      <c r="D8669" s="197" t="s">
        <v>16410</v>
      </c>
      <c r="E8669" s="197" t="s">
        <v>16411</v>
      </c>
      <c r="F8669" s="197" t="s">
        <v>16412</v>
      </c>
      <c r="I8669" s="197" t="s">
        <v>1158</v>
      </c>
      <c r="J8669" s="197" t="n">
        <v>82.5</v>
      </c>
    </row>
    <row r="8670" customFormat="false" ht="12.75" hidden="true" customHeight="false" outlineLevel="0" collapsed="false">
      <c r="A8670" s="197" t="s">
        <v>16414</v>
      </c>
      <c r="B8670" s="197" t="str">
        <f aca="false">C8670&amp;D8670&amp;E8670&amp;F8670&amp;G8670&amp;H8670</f>
        <v>BASE DE AGREGADOS RECICLADOS DE RESIDUOS DE CONSTRUCAO CIVIL,INCLUSIVE FORNECIMENTO DOS MATERIAIS,MEDIDA APOS A COMPACTACAO</v>
      </c>
      <c r="C8670" s="197" t="s">
        <v>16415</v>
      </c>
      <c r="D8670" s="197" t="s">
        <v>16416</v>
      </c>
      <c r="E8670" s="197" t="s">
        <v>7353</v>
      </c>
      <c r="I8670" s="197" t="s">
        <v>1158</v>
      </c>
      <c r="J8670" s="197" t="n">
        <v>44.4</v>
      </c>
    </row>
    <row r="8671" customFormat="false" ht="12.75" hidden="true" customHeight="false" outlineLevel="0" collapsed="false">
      <c r="A8671" s="197" t="s">
        <v>16417</v>
      </c>
      <c r="B8671" s="197" t="str">
        <f aca="false">C8671&amp;D8671&amp;E8671&amp;F8671&amp;G8671&amp;H8671</f>
        <v>BASE DE AGREGADOS RECICLADOS DE RESIDUOS DE CONSTRUCAO CIVIL,INCLUSIVE FORNECIMENTO DOS MATERIAIS,MEDIDA APOS A COMPACTACAO</v>
      </c>
      <c r="C8671" s="197" t="s">
        <v>16415</v>
      </c>
      <c r="D8671" s="197" t="s">
        <v>16416</v>
      </c>
      <c r="E8671" s="197" t="s">
        <v>7353</v>
      </c>
      <c r="I8671" s="197" t="s">
        <v>1158</v>
      </c>
      <c r="J8671" s="197" t="n">
        <v>44.01</v>
      </c>
    </row>
    <row r="8672" customFormat="false" ht="12.75" hidden="true" customHeight="false" outlineLevel="0" collapsed="false">
      <c r="A8672" s="197" t="s">
        <v>16418</v>
      </c>
      <c r="B8672" s="197" t="str">
        <f aca="false">C8672&amp;D8672&amp;E8672&amp;F8672&amp;G8672&amp;H8672</f>
        <v>SUB-BASE E REFORCO DE AGREGADOS RECICLADOS,DE RESIDUOS DA CONSTRUCAO CIVIL,INCLUSIVE FORNECIMENTO DOS MATERIAIS,MEDIDO APOS A COMPACTACAO</v>
      </c>
      <c r="C8672" s="197" t="s">
        <v>16419</v>
      </c>
      <c r="D8672" s="197" t="s">
        <v>16420</v>
      </c>
      <c r="E8672" s="197" t="s">
        <v>16421</v>
      </c>
      <c r="I8672" s="197" t="s">
        <v>1158</v>
      </c>
      <c r="J8672" s="197" t="n">
        <v>35.82</v>
      </c>
    </row>
    <row r="8673" customFormat="false" ht="12.75" hidden="true" customHeight="false" outlineLevel="0" collapsed="false">
      <c r="A8673" s="197" t="s">
        <v>16422</v>
      </c>
      <c r="B8673" s="197" t="str">
        <f aca="false">C8673&amp;D8673&amp;E8673&amp;F8673&amp;G8673&amp;H8673</f>
        <v>SUB-BASE E REFORCO DE AGREGADOS RECICLADOS,DE RESIDUOS DA CONSTRUCAO CIVIL,INCLUSIVE FORNECIMENTO DOS MATERIAIS,MEDIDO APOS A COMPACTACAO</v>
      </c>
      <c r="C8673" s="197" t="s">
        <v>16419</v>
      </c>
      <c r="D8673" s="197" t="s">
        <v>16420</v>
      </c>
      <c r="E8673" s="197" t="s">
        <v>16421</v>
      </c>
      <c r="I8673" s="197" t="s">
        <v>1158</v>
      </c>
      <c r="J8673" s="197" t="n">
        <v>35.43</v>
      </c>
    </row>
    <row r="8674" customFormat="false" ht="12.75" hidden="true" customHeight="false" outlineLevel="0" collapsed="false">
      <c r="A8674" s="197" t="s">
        <v>16423</v>
      </c>
      <c r="B8674" s="197"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197" t="s">
        <v>16424</v>
      </c>
      <c r="D8674" s="197" t="s">
        <v>16425</v>
      </c>
      <c r="E8674" s="197" t="s">
        <v>16426</v>
      </c>
      <c r="F8674" s="197" t="s">
        <v>16427</v>
      </c>
      <c r="G8674" s="197" t="s">
        <v>16428</v>
      </c>
      <c r="I8674" s="197" t="s">
        <v>1158</v>
      </c>
      <c r="J8674" s="197" t="n">
        <v>8</v>
      </c>
    </row>
    <row r="8675" customFormat="false" ht="12.75" hidden="true" customHeight="false" outlineLevel="0" collapsed="false">
      <c r="A8675" s="197" t="s">
        <v>16429</v>
      </c>
      <c r="B8675" s="197"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197" t="s">
        <v>16424</v>
      </c>
      <c r="D8675" s="197" t="s">
        <v>16425</v>
      </c>
      <c r="E8675" s="197" t="s">
        <v>16426</v>
      </c>
      <c r="F8675" s="197" t="s">
        <v>16427</v>
      </c>
      <c r="G8675" s="197" t="s">
        <v>16428</v>
      </c>
      <c r="I8675" s="197" t="s">
        <v>1158</v>
      </c>
      <c r="J8675" s="197" t="n">
        <v>7.55</v>
      </c>
    </row>
    <row r="8676" customFormat="false" ht="12.75" hidden="true" customHeight="false" outlineLevel="0" collapsed="false">
      <c r="A8676" s="197" t="s">
        <v>16430</v>
      </c>
      <c r="B8676" s="197" t="str">
        <f aca="false">C8676&amp;D8676&amp;E8676&amp;F8676&amp;G8676&amp;H8676</f>
        <v>BASE DE SOLO-CIMENTO,COM OS MATERIAIS MISTURADOS NA USINA.OCUSTO INDENIZA AS OPERACOES DE EXECUCAO NA USINA E NA PISTA,EXCLUSIVE O TRANSPORTE DO MATERIAL DA USINA PARA A PISTA</v>
      </c>
      <c r="C8676" s="197" t="s">
        <v>16431</v>
      </c>
      <c r="D8676" s="197" t="s">
        <v>16432</v>
      </c>
      <c r="E8676" s="197" t="s">
        <v>16433</v>
      </c>
      <c r="I8676" s="197" t="s">
        <v>1158</v>
      </c>
      <c r="J8676" s="197" t="n">
        <v>9.58</v>
      </c>
    </row>
    <row r="8677" customFormat="false" ht="12.75" hidden="true" customHeight="false" outlineLevel="0" collapsed="false">
      <c r="A8677" s="197" t="s">
        <v>16434</v>
      </c>
      <c r="B8677" s="197" t="str">
        <f aca="false">C8677&amp;D8677&amp;E8677&amp;F8677&amp;G8677&amp;H8677</f>
        <v>BASE DE SOLO-CIMENTO,COM OS MATERIAIS MISTURADOS NA USINA.OCUSTO INDENIZA AS OPERACOES DE EXECUCAO NA USINA E NA PISTA,EXCLUSIVE O TRANSPORTE DO MATERIAL DA USINA PARA A PISTA</v>
      </c>
      <c r="C8677" s="197" t="s">
        <v>16431</v>
      </c>
      <c r="D8677" s="197" t="s">
        <v>16432</v>
      </c>
      <c r="E8677" s="197" t="s">
        <v>16433</v>
      </c>
      <c r="I8677" s="197" t="s">
        <v>1158</v>
      </c>
      <c r="J8677" s="197" t="n">
        <v>9.12</v>
      </c>
    </row>
    <row r="8678" customFormat="false" ht="12.75" hidden="true" customHeight="false" outlineLevel="0" collapsed="false">
      <c r="A8678" s="197" t="s">
        <v>16435</v>
      </c>
      <c r="B8678" s="197"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197" t="s">
        <v>16436</v>
      </c>
      <c r="D8678" s="197" t="s">
        <v>16437</v>
      </c>
      <c r="E8678" s="197" t="s">
        <v>16438</v>
      </c>
      <c r="F8678" s="197" t="s">
        <v>16439</v>
      </c>
      <c r="G8678" s="197" t="s">
        <v>16440</v>
      </c>
      <c r="I8678" s="197" t="s">
        <v>1158</v>
      </c>
      <c r="J8678" s="197" t="n">
        <v>13.27</v>
      </c>
    </row>
    <row r="8679" customFormat="false" ht="12.75" hidden="true" customHeight="false" outlineLevel="0" collapsed="false">
      <c r="A8679" s="197" t="s">
        <v>16441</v>
      </c>
      <c r="B8679" s="197"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197" t="s">
        <v>16436</v>
      </c>
      <c r="D8679" s="197" t="s">
        <v>16437</v>
      </c>
      <c r="E8679" s="197" t="s">
        <v>16438</v>
      </c>
      <c r="F8679" s="197" t="s">
        <v>16439</v>
      </c>
      <c r="G8679" s="197" t="s">
        <v>16440</v>
      </c>
      <c r="I8679" s="197" t="s">
        <v>1158</v>
      </c>
      <c r="J8679" s="197" t="n">
        <v>12.7</v>
      </c>
    </row>
    <row r="8680" customFormat="false" ht="12.75" hidden="true" customHeight="false" outlineLevel="0" collapsed="false">
      <c r="A8680" s="197" t="s">
        <v>16442</v>
      </c>
      <c r="B8680" s="197" t="str">
        <f aca="false">C8680&amp;D8680&amp;E8680&amp;F8680&amp;G8680&amp;H8680</f>
        <v>BASE OU SUB-BASE DE SOLO-CAL,COM MISTURA EM USINA,EXCLUSIVEESCAVACAO,TRANSPORTE DO SOLO E TRANSPORTE DA MISTURA,MAS INCLUINDO O FORNECIMENTO DA CAL,MEDIDO APOS A COMPACTACAO</v>
      </c>
      <c r="C8680" s="197" t="s">
        <v>16443</v>
      </c>
      <c r="D8680" s="197" t="s">
        <v>16444</v>
      </c>
      <c r="E8680" s="197" t="s">
        <v>16445</v>
      </c>
      <c r="I8680" s="197" t="s">
        <v>1158</v>
      </c>
      <c r="J8680" s="197" t="n">
        <v>287.9</v>
      </c>
    </row>
    <row r="8681" customFormat="false" ht="12.75" hidden="true" customHeight="false" outlineLevel="0" collapsed="false">
      <c r="A8681" s="197" t="s">
        <v>16446</v>
      </c>
      <c r="B8681" s="197" t="str">
        <f aca="false">C8681&amp;D8681&amp;E8681&amp;F8681&amp;G8681&amp;H8681</f>
        <v>BASE OU SUB-BASE DE SOLO-CAL,COM MISTURA EM USINA,EXCLUSIVEESCAVACAO,TRANSPORTE DO SOLO E TRANSPORTE DA MISTURA,MAS INCLUINDO O FORNECIMENTO DA CAL,MEDIDO APOS A COMPACTACAO</v>
      </c>
      <c r="C8681" s="197" t="s">
        <v>16443</v>
      </c>
      <c r="D8681" s="197" t="s">
        <v>16444</v>
      </c>
      <c r="E8681" s="197" t="s">
        <v>16445</v>
      </c>
      <c r="I8681" s="197" t="s">
        <v>1158</v>
      </c>
      <c r="J8681" s="197" t="n">
        <v>287.44</v>
      </c>
    </row>
    <row r="8682" customFormat="false" ht="12.75" hidden="true" customHeight="false" outlineLevel="0" collapsed="false">
      <c r="A8682" s="197" t="s">
        <v>16447</v>
      </c>
      <c r="B8682" s="197" t="str">
        <f aca="false">C8682&amp;D8682&amp;E8682&amp;F8682&amp;G8682&amp;H8682</f>
        <v>BASE DE MACADAME CIMENTADO DE MISTURA PREVIA(CONCRETO MAGRO),TRACO 1:15,DE ACORDO COM AS "INSTRUCOES PARA EXECUCAO",DO DER-RJ,INCLUSIVE TRANSPORTE PARA PISTA</v>
      </c>
      <c r="C8682" s="197" t="s">
        <v>16448</v>
      </c>
      <c r="D8682" s="197" t="s">
        <v>16449</v>
      </c>
      <c r="E8682" s="197" t="s">
        <v>16450</v>
      </c>
      <c r="I8682" s="197" t="s">
        <v>1158</v>
      </c>
      <c r="J8682" s="197" t="n">
        <v>446.23</v>
      </c>
    </row>
    <row r="8683" customFormat="false" ht="12.75" hidden="true" customHeight="false" outlineLevel="0" collapsed="false">
      <c r="A8683" s="197" t="s">
        <v>16451</v>
      </c>
      <c r="B8683" s="197" t="str">
        <f aca="false">C8683&amp;D8683&amp;E8683&amp;F8683&amp;G8683&amp;H8683</f>
        <v>BASE DE MACADAME CIMENTADO DE MISTURA PREVIA(CONCRETO MAGRO),TRACO 1:15,DE ACORDO COM AS "INSTRUCOES PARA EXECUCAO",DO DER-RJ,INCLUSIVE TRANSPORTE PARA PISTA</v>
      </c>
      <c r="C8683" s="197" t="s">
        <v>16448</v>
      </c>
      <c r="D8683" s="197" t="s">
        <v>16449</v>
      </c>
      <c r="E8683" s="197" t="s">
        <v>16450</v>
      </c>
      <c r="I8683" s="197" t="s">
        <v>1158</v>
      </c>
      <c r="J8683" s="197" t="n">
        <v>421.32</v>
      </c>
    </row>
    <row r="8684" customFormat="false" ht="12.75" hidden="true" customHeight="false" outlineLevel="0" collapsed="false">
      <c r="A8684" s="197" t="s">
        <v>16452</v>
      </c>
      <c r="B8684" s="197" t="str">
        <f aca="false">C8684&amp;D8684&amp;E8684&amp;F8684&amp;G8684&amp;H8684</f>
        <v>BASE DE MACADAME CIMENTADO DE MISTURA PREVIA(CONCRETO MAGRO),TRACO 1:19,DE ACORDO COM AS "INSTRUCOES PARA EXECUCAO",DO DER-RJ,INCLUSIVE TRANSPORTE PARA PISTA</v>
      </c>
      <c r="C8684" s="197" t="s">
        <v>16448</v>
      </c>
      <c r="D8684" s="197" t="s">
        <v>16453</v>
      </c>
      <c r="E8684" s="197" t="s">
        <v>16450</v>
      </c>
      <c r="I8684" s="197" t="s">
        <v>1158</v>
      </c>
      <c r="J8684" s="197" t="n">
        <v>432.18</v>
      </c>
    </row>
    <row r="8685" customFormat="false" ht="12.75" hidden="true" customHeight="false" outlineLevel="0" collapsed="false">
      <c r="A8685" s="197" t="s">
        <v>16454</v>
      </c>
      <c r="B8685" s="197" t="str">
        <f aca="false">C8685&amp;D8685&amp;E8685&amp;F8685&amp;G8685&amp;H8685</f>
        <v>BASE DE MACADAME CIMENTADO DE MISTURA PREVIA(CONCRETO MAGRO),TRACO 1:19,DE ACORDO COM AS "INSTRUCOES PARA EXECUCAO",DO DER-RJ,INCLUSIVE TRANSPORTE PARA PISTA</v>
      </c>
      <c r="C8685" s="197" t="s">
        <v>16448</v>
      </c>
      <c r="D8685" s="197" t="s">
        <v>16453</v>
      </c>
      <c r="E8685" s="197" t="s">
        <v>16450</v>
      </c>
      <c r="I8685" s="197" t="s">
        <v>1158</v>
      </c>
      <c r="J8685" s="197" t="n">
        <v>407.33</v>
      </c>
    </row>
    <row r="8686" customFormat="false" ht="12.75" hidden="true" customHeight="false" outlineLevel="0" collapsed="false">
      <c r="A8686" s="197" t="s">
        <v>16455</v>
      </c>
      <c r="B8686" s="197" t="str">
        <f aca="false">C8686&amp;D8686&amp;E8686&amp;F8686&amp;G8686&amp;H8686</f>
        <v>BASE DE MACADAME CIMENTADO DE MISTURA PREVIA(CONCRETO MAGRO),TRACO 1:24,DE ACORDO COM AS "INSTRUCOES PARA EXECUCAO",DO DER-RJ,INCLUSIVE TRANSPORTE PARA PISTA</v>
      </c>
      <c r="C8686" s="197" t="s">
        <v>16448</v>
      </c>
      <c r="D8686" s="197" t="s">
        <v>16456</v>
      </c>
      <c r="E8686" s="197" t="s">
        <v>16450</v>
      </c>
      <c r="I8686" s="197" t="s">
        <v>1158</v>
      </c>
      <c r="J8686" s="197" t="n">
        <v>422.23</v>
      </c>
    </row>
    <row r="8687" customFormat="false" ht="12.75" hidden="true" customHeight="false" outlineLevel="0" collapsed="false">
      <c r="A8687" s="197" t="s">
        <v>16457</v>
      </c>
      <c r="B8687" s="197" t="str">
        <f aca="false">C8687&amp;D8687&amp;E8687&amp;F8687&amp;G8687&amp;H8687</f>
        <v>BASE DE MACADAME CIMENTADO DE MISTURA PREVIA(CONCRETO MAGRO),TRACO 1:24,DE ACORDO COM AS "INSTRUCOES PARA EXECUCAO",DO DER-RJ,INCLUSIVE TRANSPORTE PARA PISTA</v>
      </c>
      <c r="C8687" s="197" t="s">
        <v>16448</v>
      </c>
      <c r="D8687" s="197" t="s">
        <v>16456</v>
      </c>
      <c r="E8687" s="197" t="s">
        <v>16450</v>
      </c>
      <c r="I8687" s="197" t="s">
        <v>1158</v>
      </c>
      <c r="J8687" s="197" t="n">
        <v>397.47</v>
      </c>
    </row>
    <row r="8688" customFormat="false" ht="12.75" hidden="true" customHeight="false" outlineLevel="0" collapsed="false">
      <c r="A8688" s="197" t="s">
        <v>16458</v>
      </c>
      <c r="B8688" s="197"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197" t="s">
        <v>16459</v>
      </c>
      <c r="D8688" s="197" t="s">
        <v>16460</v>
      </c>
      <c r="E8688" s="197" t="s">
        <v>16461</v>
      </c>
      <c r="F8688" s="197" t="s">
        <v>16462</v>
      </c>
      <c r="I8688" s="197" t="s">
        <v>1993</v>
      </c>
      <c r="J8688" s="197" t="n">
        <v>72.79</v>
      </c>
    </row>
    <row r="8689" customFormat="false" ht="12.75" hidden="true" customHeight="false" outlineLevel="0" collapsed="false">
      <c r="A8689" s="197" t="s">
        <v>16463</v>
      </c>
      <c r="B8689" s="197"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197" t="s">
        <v>16459</v>
      </c>
      <c r="D8689" s="197" t="s">
        <v>16460</v>
      </c>
      <c r="E8689" s="197" t="s">
        <v>16461</v>
      </c>
      <c r="F8689" s="197" t="s">
        <v>16462</v>
      </c>
      <c r="I8689" s="197" t="s">
        <v>1993</v>
      </c>
      <c r="J8689" s="197" t="n">
        <v>66.27</v>
      </c>
    </row>
    <row r="8690" customFormat="false" ht="12.75" hidden="true" customHeight="false" outlineLevel="0" collapsed="false">
      <c r="A8690" s="197" t="s">
        <v>16464</v>
      </c>
      <c r="B8690" s="197"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197" t="s">
        <v>16459</v>
      </c>
      <c r="D8690" s="197" t="s">
        <v>16465</v>
      </c>
      <c r="E8690" s="197" t="s">
        <v>16466</v>
      </c>
      <c r="F8690" s="197" t="s">
        <v>16467</v>
      </c>
      <c r="I8690" s="197" t="s">
        <v>1993</v>
      </c>
      <c r="J8690" s="197" t="n">
        <v>70.99</v>
      </c>
    </row>
    <row r="8691" customFormat="false" ht="12.75" hidden="true" customHeight="false" outlineLevel="0" collapsed="false">
      <c r="A8691" s="197" t="s">
        <v>16468</v>
      </c>
      <c r="B8691" s="197"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197" t="s">
        <v>16459</v>
      </c>
      <c r="D8691" s="197" t="s">
        <v>16465</v>
      </c>
      <c r="E8691" s="197" t="s">
        <v>16466</v>
      </c>
      <c r="F8691" s="197" t="s">
        <v>16467</v>
      </c>
      <c r="I8691" s="197" t="s">
        <v>1993</v>
      </c>
      <c r="J8691" s="197" t="n">
        <v>64.47</v>
      </c>
    </row>
    <row r="8692" customFormat="false" ht="12.75" hidden="true" customHeight="false" outlineLevel="0" collapsed="false">
      <c r="A8692" s="197" t="s">
        <v>16469</v>
      </c>
      <c r="B8692" s="197" t="str">
        <f aca="false">C8692&amp;D8692&amp;E8692&amp;F8692&amp;G8692&amp;H8692</f>
        <v>ASSENTAMENTO DE PARALELEPIPEDOS COM REAPROVEITAMENTO DOS PARALELEPIPEDOS E FORNECIMENTO DE PO-DE-PEDRA,E REJUNTAMENTO COM BETUME E CASCALHINHO</v>
      </c>
      <c r="C8692" s="197" t="s">
        <v>16470</v>
      </c>
      <c r="D8692" s="197" t="s">
        <v>16471</v>
      </c>
      <c r="E8692" s="197" t="s">
        <v>16472</v>
      </c>
      <c r="I8692" s="197" t="s">
        <v>1993</v>
      </c>
      <c r="J8692" s="197" t="n">
        <v>50.79</v>
      </c>
    </row>
    <row r="8693" customFormat="false" ht="12.75" hidden="true" customHeight="false" outlineLevel="0" collapsed="false">
      <c r="A8693" s="197" t="s">
        <v>16473</v>
      </c>
      <c r="B8693" s="197" t="str">
        <f aca="false">C8693&amp;D8693&amp;E8693&amp;F8693&amp;G8693&amp;H8693</f>
        <v>ASSENTAMENTO DE PARALELEPIPEDOS COM REAPROVEITAMENTO DOS PARALELEPIPEDOS E FORNECIMENTO DE PO-DE-PEDRA,E REJUNTAMENTO COM BETUME E CASCALHINHO</v>
      </c>
      <c r="C8693" s="197" t="s">
        <v>16470</v>
      </c>
      <c r="D8693" s="197" t="s">
        <v>16471</v>
      </c>
      <c r="E8693" s="197" t="s">
        <v>16472</v>
      </c>
      <c r="I8693" s="197" t="s">
        <v>1993</v>
      </c>
      <c r="J8693" s="197" t="n">
        <v>46.95</v>
      </c>
    </row>
    <row r="8694" customFormat="false" ht="12.75" hidden="true" customHeight="false" outlineLevel="0" collapsed="false">
      <c r="A8694" s="197" t="s">
        <v>16474</v>
      </c>
      <c r="B8694" s="197" t="str">
        <f aca="false">C8694&amp;D8694&amp;E8694&amp;F8694&amp;G8694&amp;H8694</f>
        <v>ASSENTAMENTO DE PARALELEPIPEDOS COM REAPROVEITAMENTO DOS PARALELEPIPEDOS E FORNECIMENTO DE AREIA,E REJUNTAMENTO COM BETUME E CASCALHINHO</v>
      </c>
      <c r="C8694" s="197" t="s">
        <v>16470</v>
      </c>
      <c r="D8694" s="197" t="s">
        <v>16475</v>
      </c>
      <c r="E8694" s="197" t="s">
        <v>16476</v>
      </c>
      <c r="I8694" s="197" t="s">
        <v>1993</v>
      </c>
      <c r="J8694" s="197" t="n">
        <v>52.59</v>
      </c>
    </row>
    <row r="8695" customFormat="false" ht="12.75" hidden="true" customHeight="false" outlineLevel="0" collapsed="false">
      <c r="A8695" s="197" t="s">
        <v>16477</v>
      </c>
      <c r="B8695" s="197" t="str">
        <f aca="false">C8695&amp;D8695&amp;E8695&amp;F8695&amp;G8695&amp;H8695</f>
        <v>ASSENTAMENTO DE PARALELEPIPEDOS COM REAPROVEITAMENTO DOS PARALELEPIPEDOS E FORNECIMENTO DE AREIA,E REJUNTAMENTO COM BETUME E CASCALHINHO</v>
      </c>
      <c r="C8695" s="197" t="s">
        <v>16470</v>
      </c>
      <c r="D8695" s="197" t="s">
        <v>16475</v>
      </c>
      <c r="E8695" s="197" t="s">
        <v>16476</v>
      </c>
      <c r="I8695" s="197" t="s">
        <v>1993</v>
      </c>
      <c r="J8695" s="197" t="n">
        <v>48.75</v>
      </c>
    </row>
    <row r="8696" customFormat="false" ht="12.75" hidden="true" customHeight="false" outlineLevel="0" collapsed="false">
      <c r="A8696" s="197" t="s">
        <v>16478</v>
      </c>
      <c r="B8696" s="197" t="str">
        <f aca="false">C8696&amp;D8696&amp;E8696&amp;F8696&amp;G8696&amp;H8696</f>
        <v>REJUNTAMENTO DE PAVIMENTACAO DE PARALELEPIPEDOS COM AREIA,INCLUSIVE FORNECIMENTO DO MATERIAL</v>
      </c>
      <c r="C8696" s="197" t="s">
        <v>16479</v>
      </c>
      <c r="D8696" s="197" t="s">
        <v>16480</v>
      </c>
      <c r="I8696" s="197" t="s">
        <v>1993</v>
      </c>
      <c r="J8696" s="197" t="n">
        <v>8.34</v>
      </c>
    </row>
    <row r="8697" customFormat="false" ht="12.75" hidden="true" customHeight="false" outlineLevel="0" collapsed="false">
      <c r="A8697" s="197" t="s">
        <v>16481</v>
      </c>
      <c r="B8697" s="197" t="str">
        <f aca="false">C8697&amp;D8697&amp;E8697&amp;F8697&amp;G8697&amp;H8697</f>
        <v>REJUNTAMENTO DE PAVIMENTACAO DE PARALELEPIPEDOS COM AREIA,INCLUSIVE FORNECIMENTO DO MATERIAL</v>
      </c>
      <c r="C8697" s="197" t="s">
        <v>16479</v>
      </c>
      <c r="D8697" s="197" t="s">
        <v>16480</v>
      </c>
      <c r="I8697" s="197" t="s">
        <v>1993</v>
      </c>
      <c r="J8697" s="197" t="n">
        <v>7.3</v>
      </c>
    </row>
    <row r="8698" customFormat="false" ht="12.75" hidden="true" customHeight="false" outlineLevel="0" collapsed="false">
      <c r="A8698" s="197" t="s">
        <v>16482</v>
      </c>
      <c r="B8698" s="197" t="str">
        <f aca="false">C8698&amp;D8698&amp;E8698&amp;F8698&amp;G8698&amp;H8698</f>
        <v>REJUNTAMENTO DE PAVIMENTACAO DE PARALELEPIPEDOS COM BETUME E CASCALHINHO,EXCLUSIVE O FORNECIMENTO DO BETUME</v>
      </c>
      <c r="C8698" s="197" t="s">
        <v>16483</v>
      </c>
      <c r="D8698" s="197" t="s">
        <v>16484</v>
      </c>
      <c r="I8698" s="197" t="s">
        <v>1993</v>
      </c>
      <c r="J8698" s="197" t="n">
        <v>8.81</v>
      </c>
    </row>
    <row r="8699" customFormat="false" ht="12.75" hidden="true" customHeight="false" outlineLevel="0" collapsed="false">
      <c r="A8699" s="197" t="s">
        <v>16485</v>
      </c>
      <c r="B8699" s="197" t="str">
        <f aca="false">C8699&amp;D8699&amp;E8699&amp;F8699&amp;G8699&amp;H8699</f>
        <v>REJUNTAMENTO DE PAVIMENTACAO DE PARALELEPIPEDOS COM BETUME E CASCALHINHO,EXCLUSIVE O FORNECIMENTO DO BETUME</v>
      </c>
      <c r="C8699" s="197" t="s">
        <v>16483</v>
      </c>
      <c r="D8699" s="197" t="s">
        <v>16484</v>
      </c>
      <c r="I8699" s="197" t="s">
        <v>1993</v>
      </c>
      <c r="J8699" s="197" t="n">
        <v>7.78</v>
      </c>
    </row>
    <row r="8700" customFormat="false" ht="12.75" hidden="true" customHeight="false" outlineLevel="0" collapsed="false">
      <c r="A8700" s="197" t="s">
        <v>16486</v>
      </c>
      <c r="B8700" s="197" t="str">
        <f aca="false">C8700&amp;D8700&amp;E8700&amp;F8700&amp;G8700&amp;H8700</f>
        <v>REJUNTAMENTO DE PAVIMENTACAO DE PARALELEPIPEDOS COM BETUME E CASCALHINHO,COM FORNECIMENTO DE TODOS OS MATERIAIS</v>
      </c>
      <c r="C8700" s="197" t="s">
        <v>16483</v>
      </c>
      <c r="D8700" s="197" t="s">
        <v>16487</v>
      </c>
      <c r="I8700" s="197" t="s">
        <v>1993</v>
      </c>
      <c r="J8700" s="197" t="n">
        <v>25.87</v>
      </c>
    </row>
    <row r="8701" customFormat="false" ht="12.75" hidden="true" customHeight="false" outlineLevel="0" collapsed="false">
      <c r="A8701" s="197" t="s">
        <v>16488</v>
      </c>
      <c r="B8701" s="197" t="str">
        <f aca="false">C8701&amp;D8701&amp;E8701&amp;F8701&amp;G8701&amp;H8701</f>
        <v>REJUNTAMENTO DE PAVIMENTACAO DE PARALELEPIPEDOS COM BETUME E CASCALHINHO,COM FORNECIMENTO DE TODOS OS MATERIAIS</v>
      </c>
      <c r="C8701" s="197" t="s">
        <v>16483</v>
      </c>
      <c r="D8701" s="197" t="s">
        <v>16487</v>
      </c>
      <c r="I8701" s="197" t="s">
        <v>1993</v>
      </c>
      <c r="J8701" s="197" t="n">
        <v>24.84</v>
      </c>
    </row>
    <row r="8702" customFormat="false" ht="12.75" hidden="true" customHeight="false" outlineLevel="0" collapsed="false">
      <c r="A8702" s="197" t="s">
        <v>16489</v>
      </c>
      <c r="B8702" s="197" t="str">
        <f aca="false">C8702&amp;D8702&amp;E8702&amp;F8702&amp;G8702&amp;H8702</f>
        <v>REJUNTAMENTO DE ARTEFATO DE CONCRETO,COM ARGAMASSA DE CIMENTO E AREIA NO TRACO 1:3,COM FORNECIMENTO DE TODOS OS MATERIAIS</v>
      </c>
      <c r="C8702" s="197" t="s">
        <v>16490</v>
      </c>
      <c r="D8702" s="197" t="s">
        <v>16491</v>
      </c>
      <c r="E8702" s="197" t="s">
        <v>1317</v>
      </c>
      <c r="I8702" s="197" t="s">
        <v>1993</v>
      </c>
      <c r="J8702" s="197" t="n">
        <v>19.89</v>
      </c>
    </row>
    <row r="8703" customFormat="false" ht="12.75" hidden="true" customHeight="false" outlineLevel="0" collapsed="false">
      <c r="A8703" s="197" t="s">
        <v>16492</v>
      </c>
      <c r="B8703" s="197" t="str">
        <f aca="false">C8703&amp;D8703&amp;E8703&amp;F8703&amp;G8703&amp;H8703</f>
        <v>REJUNTAMENTO DE ARTEFATO DE CONCRETO,COM ARGAMASSA DE CIMENTO E AREIA NO TRACO 1:3,COM FORNECIMENTO DE TODOS OS MATERIAIS</v>
      </c>
      <c r="C8703" s="197" t="s">
        <v>16490</v>
      </c>
      <c r="D8703" s="197" t="s">
        <v>16491</v>
      </c>
      <c r="E8703" s="197" t="s">
        <v>1317</v>
      </c>
      <c r="I8703" s="197" t="s">
        <v>1993</v>
      </c>
      <c r="J8703" s="197" t="n">
        <v>18.04</v>
      </c>
    </row>
    <row r="8704" customFormat="false" ht="12.75" hidden="true" customHeight="false" outlineLevel="0" collapsed="false">
      <c r="A8704" s="197" t="s">
        <v>16493</v>
      </c>
      <c r="B8704" s="197"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197" t="s">
        <v>16459</v>
      </c>
      <c r="D8704" s="197" t="s">
        <v>16494</v>
      </c>
      <c r="E8704" s="197" t="s">
        <v>16495</v>
      </c>
      <c r="F8704" s="197" t="s">
        <v>16496</v>
      </c>
      <c r="G8704" s="197" t="s">
        <v>16497</v>
      </c>
      <c r="I8704" s="197" t="s">
        <v>1993</v>
      </c>
      <c r="J8704" s="197" t="n">
        <v>58.38</v>
      </c>
    </row>
    <row r="8705" customFormat="false" ht="12.75" hidden="true" customHeight="false" outlineLevel="0" collapsed="false">
      <c r="A8705" s="197" t="s">
        <v>16498</v>
      </c>
      <c r="B8705" s="197"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197" t="s">
        <v>16459</v>
      </c>
      <c r="D8705" s="197" t="s">
        <v>16494</v>
      </c>
      <c r="E8705" s="197" t="s">
        <v>16495</v>
      </c>
      <c r="F8705" s="197" t="s">
        <v>16496</v>
      </c>
      <c r="G8705" s="197" t="s">
        <v>16497</v>
      </c>
      <c r="I8705" s="197" t="s">
        <v>1993</v>
      </c>
      <c r="J8705" s="197" t="n">
        <v>51.72</v>
      </c>
    </row>
    <row r="8706" customFormat="false" ht="12.75" hidden="true" customHeight="false" outlineLevel="0" collapsed="false">
      <c r="A8706" s="197" t="s">
        <v>16499</v>
      </c>
      <c r="B8706" s="197" t="str">
        <f aca="false">C8706&amp;D8706&amp;E8706&amp;F8706&amp;G8706&amp;H8706</f>
        <v>ASSENTAMENTO DE PARALELEPIPEDOS COM REAPROVEITAMENTO DOS MESMOS E FORNECIMENTO DE PO-DE-PEDRA,E REJUNTAMENTO COM ARGAMASSA DE CIMENTO E AREIA,NO TRACO 1:3</v>
      </c>
      <c r="C8706" s="197" t="s">
        <v>16500</v>
      </c>
      <c r="D8706" s="197" t="s">
        <v>16501</v>
      </c>
      <c r="E8706" s="197" t="s">
        <v>16502</v>
      </c>
      <c r="I8706" s="197" t="s">
        <v>1993</v>
      </c>
      <c r="J8706" s="197" t="n">
        <v>38.17</v>
      </c>
    </row>
    <row r="8707" customFormat="false" ht="12.75" hidden="true" customHeight="false" outlineLevel="0" collapsed="false">
      <c r="A8707" s="197" t="s">
        <v>16503</v>
      </c>
      <c r="B8707" s="197" t="str">
        <f aca="false">C8707&amp;D8707&amp;E8707&amp;F8707&amp;G8707&amp;H8707</f>
        <v>ASSENTAMENTO DE PARALELEPIPEDOS COM REAPROVEITAMENTO DOS MESMOS E FORNECIMENTO DE PO-DE-PEDRA,E REJUNTAMENTO COM ARGAMASSA DE CIMENTO E AREIA,NO TRACO 1:3</v>
      </c>
      <c r="C8707" s="197" t="s">
        <v>16500</v>
      </c>
      <c r="D8707" s="197" t="s">
        <v>16501</v>
      </c>
      <c r="E8707" s="197" t="s">
        <v>16502</v>
      </c>
      <c r="I8707" s="197" t="s">
        <v>1993</v>
      </c>
      <c r="J8707" s="197" t="n">
        <v>34.21</v>
      </c>
    </row>
    <row r="8708" customFormat="false" ht="12.75" hidden="true" customHeight="false" outlineLevel="0" collapsed="false">
      <c r="A8708" s="197" t="s">
        <v>16504</v>
      </c>
      <c r="B8708" s="197" t="str">
        <f aca="false">C8708&amp;D8708&amp;E8708&amp;F8708&amp;G8708&amp;H8708</f>
        <v>ARRANCAMENTO E REASSENTAMENTO DE PARALELEPIPEDOS COM LIMPEZA FO BETUME ADERENTE SOBRE COLCHAO DE PO-DE-PEDRA,INCLUSIVE FORNECIMENTO DO PO-DE-PEDRA,EXCLUSIVE REJUNTAMENTO E FORNECIMENTO DOS PARALELEPIPEDOS</v>
      </c>
      <c r="C8708" s="197" t="s">
        <v>16459</v>
      </c>
      <c r="D8708" s="197" t="s">
        <v>16505</v>
      </c>
      <c r="E8708" s="197" t="s">
        <v>16506</v>
      </c>
      <c r="F8708" s="197" t="s">
        <v>16507</v>
      </c>
      <c r="I8708" s="197" t="s">
        <v>1993</v>
      </c>
      <c r="J8708" s="197" t="n">
        <v>45.12</v>
      </c>
    </row>
    <row r="8709" customFormat="false" ht="12.75" hidden="true" customHeight="false" outlineLevel="0" collapsed="false">
      <c r="A8709" s="197" t="s">
        <v>16508</v>
      </c>
      <c r="B8709" s="197" t="str">
        <f aca="false">C8709&amp;D8709&amp;E8709&amp;F8709&amp;G8709&amp;H8709</f>
        <v>ARRANCAMENTO E REASSENTAMENTO DE PARALELEPIPEDOS COM LIMPEZA FO BETUME ADERENTE SOBRE COLCHAO DE PO-DE-PEDRA,INCLUSIVE FORNECIMENTO DO PO-DE-PEDRA,EXCLUSIVE REJUNTAMENTO E FORNECIMENTO DOS PARALELEPIPEDOS</v>
      </c>
      <c r="C8709" s="197" t="s">
        <v>16459</v>
      </c>
      <c r="D8709" s="197" t="s">
        <v>16505</v>
      </c>
      <c r="E8709" s="197" t="s">
        <v>16506</v>
      </c>
      <c r="F8709" s="197" t="s">
        <v>16507</v>
      </c>
      <c r="I8709" s="197" t="s">
        <v>1993</v>
      </c>
      <c r="J8709" s="197" t="n">
        <v>39.62</v>
      </c>
    </row>
    <row r="8710" customFormat="false" ht="12.75" hidden="true" customHeight="false" outlineLevel="0" collapsed="false">
      <c r="A8710" s="197" t="s">
        <v>16509</v>
      </c>
      <c r="B8710" s="197" t="str">
        <f aca="false">C8710&amp;D8710&amp;E8710&amp;F8710&amp;G8710&amp;H8710</f>
        <v>ASSENTAMENTO DE PARALELEPIPEDOS COM REAPROVEITAMENTO DOS MESMOS E FORNECIMENTO DO PO-DE-PEDRA,EXCLUSIVE REJUNTAMENTO</v>
      </c>
      <c r="C8710" s="197" t="s">
        <v>16500</v>
      </c>
      <c r="D8710" s="197" t="s">
        <v>16510</v>
      </c>
      <c r="I8710" s="197" t="s">
        <v>1993</v>
      </c>
      <c r="J8710" s="197" t="n">
        <v>31.13</v>
      </c>
    </row>
    <row r="8711" customFormat="false" ht="12.75" hidden="true" customHeight="false" outlineLevel="0" collapsed="false">
      <c r="A8711" s="197" t="s">
        <v>16511</v>
      </c>
      <c r="B8711" s="197" t="str">
        <f aca="false">C8711&amp;D8711&amp;E8711&amp;F8711&amp;G8711&amp;H8711</f>
        <v>ASSENTAMENTO DE PARALELEPIPEDOS COM REAPROVEITAMENTO DOS MESMOS E FORNECIMENTO DO PO-DE-PEDRA,EXCLUSIVE REJUNTAMENTO</v>
      </c>
      <c r="C8711" s="197" t="s">
        <v>16500</v>
      </c>
      <c r="D8711" s="197" t="s">
        <v>16510</v>
      </c>
      <c r="I8711" s="197" t="s">
        <v>1993</v>
      </c>
      <c r="J8711" s="197" t="n">
        <v>27.5</v>
      </c>
    </row>
    <row r="8712" customFormat="false" ht="12.75" hidden="true" customHeight="false" outlineLevel="0" collapsed="false">
      <c r="A8712" s="197" t="s">
        <v>16512</v>
      </c>
      <c r="B8712" s="197" t="str">
        <f aca="false">C8712&amp;D8712&amp;E8712&amp;F8712&amp;G8712&amp;H8712</f>
        <v>PAVIMENTACAO COM PARALELEPIPEDOS SOBRE COLCHAO DE PO-DE-PEDRA E REJUNTAMENTO COM ARGAMASSA DE CIMENTO E AREIA, NO TRACO1:3,INCLUSIVE FORNECIMENTO DE TODOS OS MATERIAIS</v>
      </c>
      <c r="C8712" s="197" t="s">
        <v>16513</v>
      </c>
      <c r="D8712" s="197" t="s">
        <v>16514</v>
      </c>
      <c r="E8712" s="197" t="s">
        <v>16515</v>
      </c>
      <c r="I8712" s="197" t="s">
        <v>1993</v>
      </c>
      <c r="J8712" s="197" t="n">
        <v>83.04</v>
      </c>
    </row>
    <row r="8713" customFormat="false" ht="12.75" hidden="true" customHeight="false" outlineLevel="0" collapsed="false">
      <c r="A8713" s="197" t="s">
        <v>16516</v>
      </c>
      <c r="B8713" s="197" t="str">
        <f aca="false">C8713&amp;D8713&amp;E8713&amp;F8713&amp;G8713&amp;H8713</f>
        <v>PAVIMENTACAO COM PARALELEPIPEDOS SOBRE COLCHAO DE PO-DE-PEDRA E REJUNTAMENTO COM ARGAMASSA DE CIMENTO E AREIA, NO TRACO1:3,INCLUSIVE FORNECIMENTO DE TODOS OS MATERIAIS</v>
      </c>
      <c r="C8713" s="197" t="s">
        <v>16513</v>
      </c>
      <c r="D8713" s="197" t="s">
        <v>16514</v>
      </c>
      <c r="E8713" s="197" t="s">
        <v>16515</v>
      </c>
      <c r="I8713" s="197" t="s">
        <v>1993</v>
      </c>
      <c r="J8713" s="197" t="n">
        <v>78.85</v>
      </c>
    </row>
    <row r="8714" customFormat="false" ht="12.75" hidden="true" customHeight="false" outlineLevel="0" collapsed="false">
      <c r="A8714" s="197" t="s">
        <v>16517</v>
      </c>
      <c r="B8714" s="197" t="str">
        <f aca="false">C8714&amp;D8714&amp;E8714&amp;F8714&amp;G8714&amp;H8714</f>
        <v>PAVIMENTACAO COM PARALELEPIPEDOS SOBRE COLCHAO DE PO-DE-PEDRA E REJUNTAMENTO COM BETUME E CASCALHINHO,INCLUSIVE FORNECIMENTO DE TODOS OS MATERIAIS</v>
      </c>
      <c r="C8714" s="197" t="s">
        <v>16513</v>
      </c>
      <c r="D8714" s="197" t="s">
        <v>16518</v>
      </c>
      <c r="E8714" s="197" t="s">
        <v>16519</v>
      </c>
      <c r="I8714" s="197" t="s">
        <v>1993</v>
      </c>
      <c r="J8714" s="197" t="n">
        <v>95.65</v>
      </c>
    </row>
    <row r="8715" customFormat="false" ht="12.75" hidden="true" customHeight="false" outlineLevel="0" collapsed="false">
      <c r="A8715" s="197" t="s">
        <v>16520</v>
      </c>
      <c r="B8715" s="197" t="str">
        <f aca="false">C8715&amp;D8715&amp;E8715&amp;F8715&amp;G8715&amp;H8715</f>
        <v>PAVIMENTACAO COM PARALELEPIPEDOS SOBRE COLCHAO DE PO-DE-PEDRA E REJUNTAMENTO COM BETUME E CASCALHINHO,INCLUSIVE FORNECIMENTO DE TODOS OS MATERIAIS</v>
      </c>
      <c r="C8715" s="197" t="s">
        <v>16513</v>
      </c>
      <c r="D8715" s="197" t="s">
        <v>16518</v>
      </c>
      <c r="E8715" s="197" t="s">
        <v>16519</v>
      </c>
      <c r="I8715" s="197" t="s">
        <v>1993</v>
      </c>
      <c r="J8715" s="197" t="n">
        <v>91.59</v>
      </c>
    </row>
    <row r="8716" customFormat="false" ht="12.75" hidden="true" customHeight="false" outlineLevel="0" collapsed="false">
      <c r="A8716" s="197" t="s">
        <v>16521</v>
      </c>
      <c r="B8716" s="197" t="str">
        <f aca="false">C8716&amp;D8716&amp;E8716&amp;F8716&amp;G8716&amp;H8716</f>
        <v>PAVIMENTACAO COM PARALELEPIPEDOS SOBRE COLCHAO DE AREIA E REJUNTAMENTO DO MESMO MATERIAL,INCLUSIVE FORNECIMENTO DE TODOSOS MATERIAIS</v>
      </c>
      <c r="C8716" s="197" t="s">
        <v>16522</v>
      </c>
      <c r="D8716" s="197" t="s">
        <v>16523</v>
      </c>
      <c r="E8716" s="197" t="s">
        <v>16524</v>
      </c>
      <c r="I8716" s="197" t="s">
        <v>1993</v>
      </c>
      <c r="J8716" s="197" t="n">
        <v>79.14</v>
      </c>
    </row>
    <row r="8717" customFormat="false" ht="12.75" hidden="true" customHeight="false" outlineLevel="0" collapsed="false">
      <c r="A8717" s="197" t="s">
        <v>16525</v>
      </c>
      <c r="B8717" s="197" t="str">
        <f aca="false">C8717&amp;D8717&amp;E8717&amp;F8717&amp;G8717&amp;H8717</f>
        <v>PAVIMENTACAO COM PARALELEPIPEDOS SOBRE COLCHAO DE AREIA E REJUNTAMENTO DO MESMO MATERIAL,INCLUSIVE FORNECIMENTO DE TODOSOS MATERIAIS</v>
      </c>
      <c r="C8717" s="197" t="s">
        <v>16522</v>
      </c>
      <c r="D8717" s="197" t="s">
        <v>16523</v>
      </c>
      <c r="E8717" s="197" t="s">
        <v>16524</v>
      </c>
      <c r="I8717" s="197" t="s">
        <v>1993</v>
      </c>
      <c r="J8717" s="197" t="n">
        <v>75.07</v>
      </c>
    </row>
    <row r="8718" customFormat="false" ht="12.75" hidden="true" customHeight="false" outlineLevel="0" collapsed="false">
      <c r="A8718" s="197" t="s">
        <v>16526</v>
      </c>
      <c r="B8718" s="197" t="str">
        <f aca="false">C8718&amp;D8718&amp;E8718&amp;F8718&amp;G8718&amp;H8718</f>
        <v>PAVIMENTACAO COM PARALELEPIPEDOS SOBRE COLCHAO DE PO-DE-PEDRA,BASE DE 10CM DE CONCRETO MAGRO FCK=10MPA E REJUNTAMENTO COM BETUME E CASCALHINHO,INCLUSIVE O FORNECIMENTO DE TODOS OSMATERIAIS</v>
      </c>
      <c r="C8718" s="197" t="s">
        <v>16513</v>
      </c>
      <c r="D8718" s="197" t="s">
        <v>16527</v>
      </c>
      <c r="E8718" s="197" t="s">
        <v>16528</v>
      </c>
      <c r="F8718" s="197" t="s">
        <v>16428</v>
      </c>
      <c r="I8718" s="197" t="s">
        <v>1993</v>
      </c>
      <c r="J8718" s="197" t="n">
        <v>124.59</v>
      </c>
    </row>
    <row r="8719" customFormat="false" ht="12.75" hidden="true" customHeight="false" outlineLevel="0" collapsed="false">
      <c r="A8719" s="197" t="s">
        <v>16529</v>
      </c>
      <c r="B8719" s="197" t="str">
        <f aca="false">C8719&amp;D8719&amp;E8719&amp;F8719&amp;G8719&amp;H8719</f>
        <v>PAVIMENTACAO COM PARALELEPIPEDOS SOBRE COLCHAO DE PO-DE-PEDRA,BASE DE 10CM DE CONCRETO MAGRO FCK=10MPA E REJUNTAMENTO COM BETUME E CASCALHINHO,INCLUSIVE O FORNECIMENTO DE TODOS OSMATERIAIS</v>
      </c>
      <c r="C8719" s="197" t="s">
        <v>16513</v>
      </c>
      <c r="D8719" s="197" t="s">
        <v>16527</v>
      </c>
      <c r="E8719" s="197" t="s">
        <v>16528</v>
      </c>
      <c r="F8719" s="197" t="s">
        <v>16428</v>
      </c>
      <c r="I8719" s="197" t="s">
        <v>1993</v>
      </c>
      <c r="J8719" s="197" t="n">
        <v>119.36</v>
      </c>
    </row>
    <row r="8720" customFormat="false" ht="12.75" hidden="true" customHeight="false" outlineLevel="0" collapsed="false">
      <c r="A8720" s="197" t="s">
        <v>16530</v>
      </c>
      <c r="B8720" s="197" t="str">
        <f aca="false">C8720&amp;D8720&amp;E8720&amp;F8720&amp;G8720&amp;H8720</f>
        <v>SARJETA-GUIA DE PARALELEPIPEDOS(1 FIADA),ASSENTE SOBRE BASEDE CONCRETO FCK=10MPA,INCLUSIVE ESTA,REJUNTAMENTO DE ARGAMASSA DE CIMENTO E AREIA(TRACO 1:3),PARA PAVIMENTACAO BETUMINOSA</v>
      </c>
      <c r="C8720" s="197" t="s">
        <v>16531</v>
      </c>
      <c r="D8720" s="197" t="s">
        <v>16532</v>
      </c>
      <c r="E8720" s="197" t="s">
        <v>16533</v>
      </c>
      <c r="F8720" s="197" t="s">
        <v>2381</v>
      </c>
      <c r="I8720" s="197" t="s">
        <v>338</v>
      </c>
      <c r="J8720" s="197" t="n">
        <v>24.78</v>
      </c>
    </row>
    <row r="8721" customFormat="false" ht="12.75" hidden="true" customHeight="false" outlineLevel="0" collapsed="false">
      <c r="A8721" s="197" t="s">
        <v>16534</v>
      </c>
      <c r="B8721" s="197" t="str">
        <f aca="false">C8721&amp;D8721&amp;E8721&amp;F8721&amp;G8721&amp;H8721</f>
        <v>SARJETA-GUIA DE PARALELEPIPEDOS(1 FIADA),ASSENTE SOBRE BASEDE CONCRETO FCK=10MPA,INCLUSIVE ESTA,REJUNTAMENTO DE ARGAMASSA DE CIMENTO E AREIA(TRACO 1:3),PARA PAVIMENTACAO BETUMINOSA</v>
      </c>
      <c r="C8721" s="197" t="s">
        <v>16531</v>
      </c>
      <c r="D8721" s="197" t="s">
        <v>16532</v>
      </c>
      <c r="E8721" s="197" t="s">
        <v>16533</v>
      </c>
      <c r="F8721" s="197" t="s">
        <v>2381</v>
      </c>
      <c r="I8721" s="197" t="s">
        <v>338</v>
      </c>
      <c r="J8721" s="197" t="n">
        <v>22.63</v>
      </c>
    </row>
    <row r="8722" customFormat="false" ht="12.75" hidden="true" customHeight="false" outlineLevel="0" collapsed="false">
      <c r="A8722" s="197" t="s">
        <v>16535</v>
      </c>
      <c r="B8722" s="197" t="str">
        <f aca="false">C8722&amp;D8722&amp;E8722&amp;F8722&amp;G8722&amp;H8722</f>
        <v>SARJETA DE PARALELEPIPEDOS(3 FIADAS),ASSENTE SOBRE COLCHAO DE PO-DE-PEDRA,INCLUSIVE FORNECIMENTO DO PO-DE-PEDRA E BASE DE MACADAME HIDRAULICO,COM 15CM DE ESPESSURA E REJUNTAMENTO COM BETUME E CASCALHINHO</v>
      </c>
      <c r="C8722" s="197" t="s">
        <v>16536</v>
      </c>
      <c r="D8722" s="197" t="s">
        <v>16537</v>
      </c>
      <c r="E8722" s="197" t="s">
        <v>16538</v>
      </c>
      <c r="F8722" s="197" t="s">
        <v>16539</v>
      </c>
      <c r="I8722" s="197" t="s">
        <v>338</v>
      </c>
      <c r="J8722" s="197" t="n">
        <v>51.88</v>
      </c>
    </row>
    <row r="8723" customFormat="false" ht="12.75" hidden="true" customHeight="false" outlineLevel="0" collapsed="false">
      <c r="A8723" s="197" t="s">
        <v>16540</v>
      </c>
      <c r="B8723" s="197" t="str">
        <f aca="false">C8723&amp;D8723&amp;E8723&amp;F8723&amp;G8723&amp;H8723</f>
        <v>SARJETA DE PARALELEPIPEDOS(3 FIADAS),ASSENTE SOBRE COLCHAO DE PO-DE-PEDRA,INCLUSIVE FORNECIMENTO DO PO-DE-PEDRA E BASE DE MACADAME HIDRAULICO,COM 15CM DE ESPESSURA E REJUNTAMENTO COM BETUME E CASCALHINHO</v>
      </c>
      <c r="C8723" s="197" t="s">
        <v>16536</v>
      </c>
      <c r="D8723" s="197" t="s">
        <v>16537</v>
      </c>
      <c r="E8723" s="197" t="s">
        <v>16538</v>
      </c>
      <c r="F8723" s="197" t="s">
        <v>16539</v>
      </c>
      <c r="I8723" s="197" t="s">
        <v>338</v>
      </c>
      <c r="J8723" s="197" t="n">
        <v>49.44</v>
      </c>
    </row>
    <row r="8724" customFormat="false" ht="12.75" hidden="true" customHeight="false" outlineLevel="0" collapsed="false">
      <c r="A8724" s="197" t="s">
        <v>16541</v>
      </c>
      <c r="B8724" s="197" t="str">
        <f aca="false">C8724&amp;D8724&amp;E8724&amp;F8724&amp;G8724&amp;H8724</f>
        <v>LEVANTAMENTO E REASSENTAMENTO DE MEIO-FIO</v>
      </c>
      <c r="C8724" s="197" t="s">
        <v>16542</v>
      </c>
      <c r="I8724" s="197" t="s">
        <v>338</v>
      </c>
      <c r="J8724" s="197" t="n">
        <v>51.83</v>
      </c>
    </row>
    <row r="8725" customFormat="false" ht="12.75" hidden="true" customHeight="false" outlineLevel="0" collapsed="false">
      <c r="A8725" s="197" t="s">
        <v>16543</v>
      </c>
      <c r="B8725" s="197" t="str">
        <f aca="false">C8725&amp;D8725&amp;E8725&amp;F8725&amp;G8725&amp;H8725</f>
        <v>LEVANTAMENTO E REASSENTAMENTO DE MEIO-FIO</v>
      </c>
      <c r="C8725" s="197" t="s">
        <v>16542</v>
      </c>
      <c r="I8725" s="197" t="s">
        <v>338</v>
      </c>
      <c r="J8725" s="197" t="n">
        <v>44.95</v>
      </c>
    </row>
    <row r="8726" customFormat="false" ht="12.75" hidden="true" customHeight="false" outlineLevel="0" collapsed="false">
      <c r="A8726" s="197" t="s">
        <v>16544</v>
      </c>
      <c r="B8726" s="197" t="str">
        <f aca="false">C8726&amp;D8726&amp;E8726&amp;F8726&amp;G8726&amp;H8726</f>
        <v>LEVANTAMENTO E REASSENTAMENTO DE TENTO OU TRAVESSAO</v>
      </c>
      <c r="C8726" s="197" t="s">
        <v>16545</v>
      </c>
      <c r="I8726" s="197" t="s">
        <v>338</v>
      </c>
      <c r="J8726" s="197" t="n">
        <v>44.05</v>
      </c>
    </row>
    <row r="8727" customFormat="false" ht="12.75" hidden="true" customHeight="false" outlineLevel="0" collapsed="false">
      <c r="A8727" s="197" t="s">
        <v>16546</v>
      </c>
      <c r="B8727" s="197" t="str">
        <f aca="false">C8727&amp;D8727&amp;E8727&amp;F8727&amp;G8727&amp;H8727</f>
        <v>LEVANTAMENTO E REASSENTAMENTO DE TENTO OU TRAVESSAO</v>
      </c>
      <c r="C8727" s="197" t="s">
        <v>16545</v>
      </c>
      <c r="I8727" s="197" t="s">
        <v>338</v>
      </c>
      <c r="J8727" s="197" t="n">
        <v>38.21</v>
      </c>
    </row>
    <row r="8728" customFormat="false" ht="12.75" hidden="true" customHeight="false" outlineLevel="0" collapsed="false">
      <c r="A8728" s="197" t="s">
        <v>16547</v>
      </c>
      <c r="B8728" s="197" t="str">
        <f aca="false">C8728&amp;D8728&amp;E8728&amp;F8728&amp;G8728&amp;H8728</f>
        <v>REASSENTAMENTO DE MEIO-FIO</v>
      </c>
      <c r="C8728" s="197" t="s">
        <v>16548</v>
      </c>
      <c r="I8728" s="197" t="s">
        <v>338</v>
      </c>
      <c r="J8728" s="197" t="n">
        <v>40.95</v>
      </c>
    </row>
    <row r="8729" customFormat="false" ht="12.75" hidden="true" customHeight="false" outlineLevel="0" collapsed="false">
      <c r="A8729" s="197" t="s">
        <v>16549</v>
      </c>
      <c r="B8729" s="197" t="str">
        <f aca="false">C8729&amp;D8729&amp;E8729&amp;F8729&amp;G8729&amp;H8729</f>
        <v>REASSENTAMENTO DE MEIO-FIO</v>
      </c>
      <c r="C8729" s="197" t="s">
        <v>16548</v>
      </c>
      <c r="I8729" s="197" t="s">
        <v>338</v>
      </c>
      <c r="J8729" s="197" t="n">
        <v>35.52</v>
      </c>
    </row>
    <row r="8730" customFormat="false" ht="12.75" hidden="true" customHeight="false" outlineLevel="0" collapsed="false">
      <c r="A8730" s="197" t="s">
        <v>16550</v>
      </c>
      <c r="B8730" s="197" t="str">
        <f aca="false">C8730&amp;D8730&amp;E8730&amp;F8730&amp;G8730&amp;H8730</f>
        <v>REASSENTAMENTO DE TENTO OU TRAVESSAO</v>
      </c>
      <c r="C8730" s="197" t="s">
        <v>16551</v>
      </c>
      <c r="I8730" s="197" t="s">
        <v>338</v>
      </c>
      <c r="J8730" s="197" t="n">
        <v>36.28</v>
      </c>
    </row>
    <row r="8731" customFormat="false" ht="12.75" hidden="true" customHeight="false" outlineLevel="0" collapsed="false">
      <c r="A8731" s="197" t="s">
        <v>16552</v>
      </c>
      <c r="B8731" s="197" t="str">
        <f aca="false">C8731&amp;D8731&amp;E8731&amp;F8731&amp;G8731&amp;H8731</f>
        <v>REASSENTAMENTO DE TENTO OU TRAVESSAO</v>
      </c>
      <c r="C8731" s="197" t="s">
        <v>16551</v>
      </c>
      <c r="I8731" s="197" t="s">
        <v>338</v>
      </c>
      <c r="J8731" s="197" t="n">
        <v>31.47</v>
      </c>
    </row>
    <row r="8732" customFormat="false" ht="12.75" hidden="true" customHeight="false" outlineLevel="0" collapsed="false">
      <c r="A8732" s="197" t="s">
        <v>16553</v>
      </c>
      <c r="B8732" s="197" t="str">
        <f aca="false">C8732&amp;D8732&amp;E8732&amp;F8732&amp;G8732&amp;H8732</f>
        <v>TRAVESSAO OU TENTO DE GRANITO,FORNECIMENTO E ASSENTAMENTO COM REJUNTAMENTO DE ARGAMASSA DE CIMENTO E AREIA,NO TRACO 1:4</v>
      </c>
      <c r="C8732" s="197" t="s">
        <v>16554</v>
      </c>
      <c r="D8732" s="197" t="s">
        <v>16555</v>
      </c>
      <c r="I8732" s="197" t="s">
        <v>338</v>
      </c>
      <c r="J8732" s="197" t="n">
        <v>42.79</v>
      </c>
    </row>
    <row r="8733" customFormat="false" ht="12.75" hidden="true" customHeight="false" outlineLevel="0" collapsed="false">
      <c r="A8733" s="197" t="s">
        <v>16556</v>
      </c>
      <c r="B8733" s="197" t="str">
        <f aca="false">C8733&amp;D8733&amp;E8733&amp;F8733&amp;G8733&amp;H8733</f>
        <v>TRAVESSAO OU TENTO DE GRANITO,FORNECIMENTO E ASSENTAMENTO COM REJUNTAMENTO DE ARGAMASSA DE CIMENTO E AREIA,NO TRACO 1:4</v>
      </c>
      <c r="C8733" s="197" t="s">
        <v>16554</v>
      </c>
      <c r="D8733" s="197" t="s">
        <v>16555</v>
      </c>
      <c r="I8733" s="197" t="s">
        <v>338</v>
      </c>
      <c r="J8733" s="197" t="n">
        <v>40.11</v>
      </c>
    </row>
    <row r="8734" customFormat="false" ht="12.75" hidden="true" customHeight="false" outlineLevel="0" collapsed="false">
      <c r="A8734" s="197" t="s">
        <v>16557</v>
      </c>
      <c r="B8734" s="197"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197" t="s">
        <v>16558</v>
      </c>
      <c r="D8734" s="197" t="s">
        <v>16559</v>
      </c>
      <c r="E8734" s="197" t="s">
        <v>16560</v>
      </c>
      <c r="F8734" s="197" t="s">
        <v>16561</v>
      </c>
      <c r="G8734" s="197" t="s">
        <v>16562</v>
      </c>
      <c r="I8734" s="197" t="s">
        <v>338</v>
      </c>
      <c r="J8734" s="197" t="n">
        <v>86.96</v>
      </c>
    </row>
    <row r="8735" customFormat="false" ht="12.75" hidden="true" customHeight="false" outlineLevel="0" collapsed="false">
      <c r="A8735" s="197" t="s">
        <v>16563</v>
      </c>
      <c r="B8735" s="197"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197" t="s">
        <v>16558</v>
      </c>
      <c r="D8735" s="197" t="s">
        <v>16559</v>
      </c>
      <c r="E8735" s="197" t="s">
        <v>16560</v>
      </c>
      <c r="F8735" s="197" t="s">
        <v>16561</v>
      </c>
      <c r="G8735" s="197" t="s">
        <v>16562</v>
      </c>
      <c r="I8735" s="197" t="s">
        <v>338</v>
      </c>
      <c r="J8735" s="197" t="n">
        <v>83.79</v>
      </c>
    </row>
    <row r="8736" customFormat="false" ht="12.75" hidden="true" customHeight="false" outlineLevel="0" collapsed="false">
      <c r="A8736" s="197" t="s">
        <v>16564</v>
      </c>
      <c r="B8736" s="197" t="str">
        <f aca="false">C8736&amp;D8736&amp;E8736&amp;F8736&amp;G8736&amp;H8736</f>
        <v>MEIO-FIO RETO DE GRANITO,ALTURA DE 0,35CM,APICOADO COMUM,FORNECIMENTO E ASSENTAMENTO COM REJUNTAMENTO DE ARGAMASSA DE CIMENTO E AREIA NO TRACO 1:4</v>
      </c>
      <c r="C8736" s="197" t="s">
        <v>16565</v>
      </c>
      <c r="D8736" s="197" t="s">
        <v>16566</v>
      </c>
      <c r="E8736" s="197" t="s">
        <v>16567</v>
      </c>
      <c r="I8736" s="197" t="s">
        <v>338</v>
      </c>
      <c r="J8736" s="197" t="n">
        <v>86.96</v>
      </c>
    </row>
    <row r="8737" customFormat="false" ht="12.75" hidden="true" customHeight="false" outlineLevel="0" collapsed="false">
      <c r="A8737" s="197" t="s">
        <v>16568</v>
      </c>
      <c r="B8737" s="197" t="str">
        <f aca="false">C8737&amp;D8737&amp;E8737&amp;F8737&amp;G8737&amp;H8737</f>
        <v>MEIO-FIO RETO DE GRANITO,ALTURA DE 0,35CM,APICOADO COMUM,FORNECIMENTO E ASSENTAMENTO COM REJUNTAMENTO DE ARGAMASSA DE CIMENTO E AREIA NO TRACO 1:4</v>
      </c>
      <c r="C8737" s="197" t="s">
        <v>16565</v>
      </c>
      <c r="D8737" s="197" t="s">
        <v>16566</v>
      </c>
      <c r="E8737" s="197" t="s">
        <v>16567</v>
      </c>
      <c r="I8737" s="197" t="s">
        <v>338</v>
      </c>
      <c r="J8737" s="197" t="n">
        <v>83.79</v>
      </c>
    </row>
    <row r="8738" customFormat="false" ht="12.75" hidden="true" customHeight="false" outlineLevel="0" collapsed="false">
      <c r="A8738" s="197" t="s">
        <v>16569</v>
      </c>
      <c r="B8738" s="197" t="str">
        <f aca="false">C8738&amp;D8738&amp;E8738&amp;F8738&amp;G8738&amp;H8738</f>
        <v>REVESTIMENTO DO TIPO "TRATAMENTO SUPERFICIAL BETUMINOSO SIMPLES",DE ACORDO COM AS "INSTRUCOES PARA EXECUCAO",DO DER-RJ,INCLUSIVE TRANSPORTE DENTRO DO CANTEIRO</v>
      </c>
      <c r="C8738" s="197" t="s">
        <v>16570</v>
      </c>
      <c r="D8738" s="197" t="s">
        <v>16571</v>
      </c>
      <c r="E8738" s="197" t="s">
        <v>16572</v>
      </c>
      <c r="I8738" s="197" t="s">
        <v>1993</v>
      </c>
      <c r="J8738" s="197" t="n">
        <v>4.94</v>
      </c>
    </row>
    <row r="8739" customFormat="false" ht="12.75" hidden="true" customHeight="false" outlineLevel="0" collapsed="false">
      <c r="A8739" s="197" t="s">
        <v>16573</v>
      </c>
      <c r="B8739" s="197" t="str">
        <f aca="false">C8739&amp;D8739&amp;E8739&amp;F8739&amp;G8739&amp;H8739</f>
        <v>REVESTIMENTO DO TIPO "TRATAMENTO SUPERFICIAL BETUMINOSO SIMPLES",DE ACORDO COM AS "INSTRUCOES PARA EXECUCAO",DO DER-RJ,INCLUSIVE TRANSPORTE DENTRO DO CANTEIRO</v>
      </c>
      <c r="C8739" s="197" t="s">
        <v>16570</v>
      </c>
      <c r="D8739" s="197" t="s">
        <v>16571</v>
      </c>
      <c r="E8739" s="197" t="s">
        <v>16572</v>
      </c>
      <c r="I8739" s="197" t="s">
        <v>1993</v>
      </c>
      <c r="J8739" s="197" t="n">
        <v>4.86</v>
      </c>
    </row>
    <row r="8740" customFormat="false" ht="12.75" hidden="true" customHeight="false" outlineLevel="0" collapsed="false">
      <c r="A8740" s="197" t="s">
        <v>16574</v>
      </c>
      <c r="B8740" s="197" t="str">
        <f aca="false">C8740&amp;D8740&amp;E8740&amp;F8740&amp;G8740&amp;H8740</f>
        <v>REVESTIMENTO DO TIPO "TRATAMENTO SUPERFICIAL BETUMINOSO DUPLO" DE ACORDO COM AS "INSTRUCOES PARA EXECUCAO",DO DER-RJ,INCLUSIVE TRANSPORTE DENTRO DO CANTEIRO</v>
      </c>
      <c r="C8740" s="197" t="s">
        <v>16575</v>
      </c>
      <c r="D8740" s="197" t="s">
        <v>16576</v>
      </c>
      <c r="E8740" s="197" t="s">
        <v>16577</v>
      </c>
      <c r="I8740" s="197" t="s">
        <v>1993</v>
      </c>
      <c r="J8740" s="197" t="n">
        <v>13.3</v>
      </c>
    </row>
    <row r="8741" customFormat="false" ht="12.75" hidden="true" customHeight="false" outlineLevel="0" collapsed="false">
      <c r="A8741" s="197" t="s">
        <v>16578</v>
      </c>
      <c r="B8741" s="197" t="str">
        <f aca="false">C8741&amp;D8741&amp;E8741&amp;F8741&amp;G8741&amp;H8741</f>
        <v>REVESTIMENTO DO TIPO "TRATAMENTO SUPERFICIAL BETUMINOSO DUPLO" DE ACORDO COM AS "INSTRUCOES PARA EXECUCAO",DO DER-RJ,INCLUSIVE TRANSPORTE DENTRO DO CANTEIRO</v>
      </c>
      <c r="C8741" s="197" t="s">
        <v>16575</v>
      </c>
      <c r="D8741" s="197" t="s">
        <v>16576</v>
      </c>
      <c r="E8741" s="197" t="s">
        <v>16577</v>
      </c>
      <c r="I8741" s="197" t="s">
        <v>1993</v>
      </c>
      <c r="J8741" s="197" t="n">
        <v>13.17</v>
      </c>
    </row>
    <row r="8742" customFormat="false" ht="12.75" hidden="true" customHeight="false" outlineLevel="0" collapsed="false">
      <c r="A8742" s="197" t="s">
        <v>16579</v>
      </c>
      <c r="B8742" s="197" t="str">
        <f aca="false">C8742&amp;D8742&amp;E8742&amp;F8742&amp;G8742&amp;H8742</f>
        <v>REVESTIMENTO DO TIPO "TRATAMENTO SUPERFICIAL BETUMINOSO TRIPLO",DE ACORDO COM AS "INSTRUCOES PARA EXECUCAO",DO DER-RJ,INCLUSIVE TRANSPORTE DENTRO DO CANTEIRO</v>
      </c>
      <c r="C8742" s="197" t="s">
        <v>16580</v>
      </c>
      <c r="D8742" s="197" t="s">
        <v>16581</v>
      </c>
      <c r="E8742" s="197" t="s">
        <v>16582</v>
      </c>
      <c r="I8742" s="197" t="s">
        <v>1993</v>
      </c>
      <c r="J8742" s="197" t="n">
        <v>17.7</v>
      </c>
    </row>
    <row r="8743" customFormat="false" ht="12.75" hidden="true" customHeight="false" outlineLevel="0" collapsed="false">
      <c r="A8743" s="197" t="s">
        <v>16583</v>
      </c>
      <c r="B8743" s="197" t="str">
        <f aca="false">C8743&amp;D8743&amp;E8743&amp;F8743&amp;G8743&amp;H8743</f>
        <v>REVESTIMENTO DO TIPO "TRATAMENTO SUPERFICIAL BETUMINOSO TRIPLO",DE ACORDO COM AS "INSTRUCOES PARA EXECUCAO",DO DER-RJ,INCLUSIVE TRANSPORTE DENTRO DO CANTEIRO</v>
      </c>
      <c r="C8743" s="197" t="s">
        <v>16580</v>
      </c>
      <c r="D8743" s="197" t="s">
        <v>16581</v>
      </c>
      <c r="E8743" s="197" t="s">
        <v>16582</v>
      </c>
      <c r="I8743" s="197" t="s">
        <v>1993</v>
      </c>
      <c r="J8743" s="197" t="n">
        <v>17.49</v>
      </c>
    </row>
    <row r="8744" customFormat="false" ht="12.75" hidden="true" customHeight="false" outlineLevel="0" collapsed="false">
      <c r="A8744" s="197" t="s">
        <v>16584</v>
      </c>
      <c r="B8744" s="197"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197" t="s">
        <v>16585</v>
      </c>
      <c r="D8744" s="197" t="s">
        <v>16586</v>
      </c>
      <c r="E8744" s="197" t="s">
        <v>16587</v>
      </c>
      <c r="F8744" s="197" t="s">
        <v>16588</v>
      </c>
      <c r="I8744" s="197" t="s">
        <v>1158</v>
      </c>
      <c r="J8744" s="197" t="n">
        <v>447.05</v>
      </c>
    </row>
    <row r="8745" customFormat="false" ht="12.75" hidden="true" customHeight="false" outlineLevel="0" collapsed="false">
      <c r="A8745" s="197" t="s">
        <v>16589</v>
      </c>
      <c r="B8745" s="197"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197" t="s">
        <v>16585</v>
      </c>
      <c r="D8745" s="197" t="s">
        <v>16586</v>
      </c>
      <c r="E8745" s="197" t="s">
        <v>16587</v>
      </c>
      <c r="F8745" s="197" t="s">
        <v>16588</v>
      </c>
      <c r="I8745" s="197" t="s">
        <v>1158</v>
      </c>
      <c r="J8745" s="197" t="n">
        <v>445.34</v>
      </c>
    </row>
    <row r="8746" customFormat="false" ht="12.75" hidden="true" customHeight="false" outlineLevel="0" collapsed="false">
      <c r="A8746" s="197" t="s">
        <v>16590</v>
      </c>
      <c r="B8746" s="197"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197" t="s">
        <v>16591</v>
      </c>
      <c r="D8746" s="197" t="s">
        <v>16592</v>
      </c>
      <c r="E8746" s="197" t="s">
        <v>16593</v>
      </c>
      <c r="F8746" s="197" t="s">
        <v>16594</v>
      </c>
      <c r="G8746" s="197" t="s">
        <v>16595</v>
      </c>
      <c r="I8746" s="197" t="s">
        <v>1158</v>
      </c>
      <c r="J8746" s="197" t="n">
        <v>659.91</v>
      </c>
    </row>
    <row r="8747" customFormat="false" ht="12.75" hidden="true" customHeight="false" outlineLevel="0" collapsed="false">
      <c r="A8747" s="197" t="s">
        <v>16596</v>
      </c>
      <c r="B8747" s="197"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197" t="s">
        <v>16591</v>
      </c>
      <c r="D8747" s="197" t="s">
        <v>16592</v>
      </c>
      <c r="E8747" s="197" t="s">
        <v>16593</v>
      </c>
      <c r="F8747" s="197" t="s">
        <v>16594</v>
      </c>
      <c r="G8747" s="197" t="s">
        <v>16595</v>
      </c>
      <c r="I8747" s="197" t="s">
        <v>1158</v>
      </c>
      <c r="J8747" s="197" t="n">
        <v>656.11</v>
      </c>
    </row>
    <row r="8748" customFormat="false" ht="12.75" hidden="true" customHeight="false" outlineLevel="0" collapsed="false">
      <c r="A8748" s="197" t="s">
        <v>16597</v>
      </c>
      <c r="B8748" s="197" t="str">
        <f aca="false">C8748&amp;D8748&amp;E8748&amp;F8748&amp;G8748&amp;H8748</f>
        <v>CAPA SELANTE COMPREENDENDO APLICACAO DE ASFALTO NA PROPORCAO DE 0,7 A 1,5L/M2,DISTRIBUICAO DE AGREGADO(5 A 15KG/M2)E COMPACTACAO COM ROLO LEVE</v>
      </c>
      <c r="C8748" s="197" t="s">
        <v>16598</v>
      </c>
      <c r="D8748" s="197" t="s">
        <v>16599</v>
      </c>
      <c r="E8748" s="197" t="s">
        <v>16600</v>
      </c>
      <c r="I8748" s="197" t="s">
        <v>1993</v>
      </c>
      <c r="J8748" s="197" t="n">
        <v>5.2</v>
      </c>
    </row>
    <row r="8749" customFormat="false" ht="12.75" hidden="true" customHeight="false" outlineLevel="0" collapsed="false">
      <c r="A8749" s="197" t="s">
        <v>16601</v>
      </c>
      <c r="B8749" s="197" t="str">
        <f aca="false">C8749&amp;D8749&amp;E8749&amp;F8749&amp;G8749&amp;H8749</f>
        <v>CAPA SELANTE COMPREENDENDO APLICACAO DE ASFALTO NA PROPORCAO DE 0,7 A 1,5L/M2,DISTRIBUICAO DE AGREGADO(5 A 15KG/M2)E COMPACTACAO COM ROLO LEVE</v>
      </c>
      <c r="C8749" s="197" t="s">
        <v>16598</v>
      </c>
      <c r="D8749" s="197" t="s">
        <v>16599</v>
      </c>
      <c r="E8749" s="197" t="s">
        <v>16600</v>
      </c>
      <c r="I8749" s="197" t="s">
        <v>1993</v>
      </c>
      <c r="J8749" s="197" t="n">
        <v>5.18</v>
      </c>
    </row>
    <row r="8750" customFormat="false" ht="12.75" hidden="true" customHeight="false" outlineLevel="0" collapsed="false">
      <c r="A8750" s="197" t="s">
        <v>16602</v>
      </c>
      <c r="B8750" s="197"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197" t="s">
        <v>16603</v>
      </c>
      <c r="D8750" s="197" t="s">
        <v>16604</v>
      </c>
      <c r="E8750" s="197" t="s">
        <v>16605</v>
      </c>
      <c r="F8750" s="197" t="s">
        <v>16606</v>
      </c>
      <c r="G8750" s="197" t="s">
        <v>16607</v>
      </c>
      <c r="I8750" s="197" t="s">
        <v>1410</v>
      </c>
      <c r="J8750" s="197" t="n">
        <v>390.82</v>
      </c>
    </row>
    <row r="8751" customFormat="false" ht="12.75" hidden="true" customHeight="false" outlineLevel="0" collapsed="false">
      <c r="A8751" s="197" t="s">
        <v>16608</v>
      </c>
      <c r="B8751" s="197"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197" t="s">
        <v>16603</v>
      </c>
      <c r="D8751" s="197" t="s">
        <v>16604</v>
      </c>
      <c r="E8751" s="197" t="s">
        <v>16605</v>
      </c>
      <c r="F8751" s="197" t="s">
        <v>16606</v>
      </c>
      <c r="G8751" s="197" t="s">
        <v>16607</v>
      </c>
      <c r="I8751" s="197" t="s">
        <v>1410</v>
      </c>
      <c r="J8751" s="197" t="n">
        <v>378.87</v>
      </c>
    </row>
    <row r="8752" customFormat="false" ht="12.75" hidden="true" customHeight="false" outlineLevel="0" collapsed="false">
      <c r="A8752" s="197" t="s">
        <v>16609</v>
      </c>
      <c r="B8752" s="197"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197" t="s">
        <v>16610</v>
      </c>
      <c r="D8752" s="197" t="s">
        <v>16611</v>
      </c>
      <c r="E8752" s="197" t="s">
        <v>16612</v>
      </c>
      <c r="F8752" s="197" t="s">
        <v>16613</v>
      </c>
      <c r="G8752" s="197" t="s">
        <v>16614</v>
      </c>
      <c r="H8752" s="197" t="s">
        <v>16615</v>
      </c>
      <c r="I8752" s="197" t="s">
        <v>1993</v>
      </c>
      <c r="J8752" s="197" t="n">
        <v>10.63</v>
      </c>
    </row>
    <row r="8753" customFormat="false" ht="12.75" hidden="true" customHeight="false" outlineLevel="0" collapsed="false">
      <c r="A8753" s="197" t="s">
        <v>16616</v>
      </c>
      <c r="B8753" s="197"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197" t="s">
        <v>16610</v>
      </c>
      <c r="D8753" s="197" t="s">
        <v>16611</v>
      </c>
      <c r="E8753" s="197" t="s">
        <v>16612</v>
      </c>
      <c r="F8753" s="197" t="s">
        <v>16613</v>
      </c>
      <c r="G8753" s="197" t="s">
        <v>16614</v>
      </c>
      <c r="H8753" s="197" t="s">
        <v>16615</v>
      </c>
      <c r="I8753" s="197" t="s">
        <v>1993</v>
      </c>
      <c r="J8753" s="197" t="n">
        <v>10.58</v>
      </c>
    </row>
    <row r="8754" customFormat="false" ht="12.75" hidden="true" customHeight="false" outlineLevel="0" collapsed="false">
      <c r="A8754" s="197" t="s">
        <v>16617</v>
      </c>
      <c r="B8754" s="197" t="str">
        <f aca="false">C8754&amp;D8754&amp;E8754&amp;F8754&amp;G8754&amp;H8754</f>
        <v>SELAGEM DE TRINCA EM PAVIMENTO RIGIDO OU FLEXIVEL,INCLUSIVEFRESAGEM DA TRINCA,LIMPEZA COM JATO DE AR COMPRIMIDO E SELAGEM COM EMULSAO RR-1C</v>
      </c>
      <c r="C8754" s="197" t="s">
        <v>16618</v>
      </c>
      <c r="D8754" s="197" t="s">
        <v>16619</v>
      </c>
      <c r="E8754" s="197" t="s">
        <v>16620</v>
      </c>
      <c r="I8754" s="197" t="s">
        <v>338</v>
      </c>
      <c r="J8754" s="197" t="n">
        <v>9.74</v>
      </c>
    </row>
    <row r="8755" customFormat="false" ht="12.75" hidden="true" customHeight="false" outlineLevel="0" collapsed="false">
      <c r="A8755" s="197" t="s">
        <v>16621</v>
      </c>
      <c r="B8755" s="197" t="str">
        <f aca="false">C8755&amp;D8755&amp;E8755&amp;F8755&amp;G8755&amp;H8755</f>
        <v>SELAGEM DE TRINCA EM PAVIMENTO RIGIDO OU FLEXIVEL,INCLUSIVEFRESAGEM DA TRINCA,LIMPEZA COM JATO DE AR COMPRIMIDO E SELAGEM COM EMULSAO RR-1C</v>
      </c>
      <c r="C8755" s="197" t="s">
        <v>16618</v>
      </c>
      <c r="D8755" s="197" t="s">
        <v>16619</v>
      </c>
      <c r="E8755" s="197" t="s">
        <v>16620</v>
      </c>
      <c r="I8755" s="197" t="s">
        <v>338</v>
      </c>
      <c r="J8755" s="197" t="n">
        <v>9.4</v>
      </c>
    </row>
    <row r="8756" customFormat="false" ht="12.75" hidden="true" customHeight="false" outlineLevel="0" collapsed="false">
      <c r="A8756" s="197" t="s">
        <v>16622</v>
      </c>
      <c r="B8756" s="197" t="str">
        <f aca="false">C8756&amp;D8756&amp;E8756&amp;F8756&amp;G8756&amp;H8756</f>
        <v>MICRORREVESTIMENTO ASFALTICO A FRIO,COM EMULSAO MODIFICADA COM POLIMERO (SBS) E FIBRAS,ESPESSURA DE 1CM,INCLUSIVE FORNECIMENTO DE TODOS OS MATERIAIS,CONFORME "INSTRUCOES PARA EXECUCAO" DO DER-RJ</v>
      </c>
      <c r="C8756" s="197" t="s">
        <v>16623</v>
      </c>
      <c r="D8756" s="197" t="s">
        <v>16624</v>
      </c>
      <c r="E8756" s="197" t="s">
        <v>16625</v>
      </c>
      <c r="F8756" s="197" t="s">
        <v>16626</v>
      </c>
      <c r="I8756" s="197" t="s">
        <v>1993</v>
      </c>
      <c r="J8756" s="197" t="n">
        <v>31.1</v>
      </c>
    </row>
    <row r="8757" customFormat="false" ht="12.75" hidden="true" customHeight="false" outlineLevel="0" collapsed="false">
      <c r="A8757" s="197" t="s">
        <v>16627</v>
      </c>
      <c r="B8757" s="197" t="str">
        <f aca="false">C8757&amp;D8757&amp;E8757&amp;F8757&amp;G8757&amp;H8757</f>
        <v>MICRORREVESTIMENTO ASFALTICO A FRIO,COM EMULSAO MODIFICADA COM POLIMERO (SBS) E FIBRAS,ESPESSURA DE 1CM,INCLUSIVE FORNECIMENTO DE TODOS OS MATERIAIS,CONFORME "INSTRUCOES PARA EXECUCAO" DO DER-RJ</v>
      </c>
      <c r="C8757" s="197" t="s">
        <v>16623</v>
      </c>
      <c r="D8757" s="197" t="s">
        <v>16624</v>
      </c>
      <c r="E8757" s="197" t="s">
        <v>16625</v>
      </c>
      <c r="F8757" s="197" t="s">
        <v>16626</v>
      </c>
      <c r="I8757" s="197" t="s">
        <v>1993</v>
      </c>
      <c r="J8757" s="197" t="n">
        <v>31.05</v>
      </c>
    </row>
    <row r="8758" customFormat="false" ht="12.75" hidden="true" customHeight="false" outlineLevel="0" collapsed="false">
      <c r="A8758" s="197" t="s">
        <v>16628</v>
      </c>
      <c r="B8758" s="197"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197" t="s">
        <v>16629</v>
      </c>
      <c r="D8758" s="197" t="s">
        <v>16630</v>
      </c>
      <c r="E8758" s="197" t="s">
        <v>16631</v>
      </c>
      <c r="F8758" s="197" t="s">
        <v>16632</v>
      </c>
      <c r="G8758" s="197" t="s">
        <v>16633</v>
      </c>
      <c r="I8758" s="197" t="s">
        <v>1993</v>
      </c>
      <c r="J8758" s="197" t="n">
        <v>58.81</v>
      </c>
    </row>
    <row r="8759" customFormat="false" ht="12.75" hidden="true" customHeight="false" outlineLevel="0" collapsed="false">
      <c r="A8759" s="197" t="s">
        <v>16634</v>
      </c>
      <c r="B8759" s="197"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197" t="s">
        <v>16629</v>
      </c>
      <c r="D8759" s="197" t="s">
        <v>16630</v>
      </c>
      <c r="E8759" s="197" t="s">
        <v>16631</v>
      </c>
      <c r="F8759" s="197" t="s">
        <v>16632</v>
      </c>
      <c r="G8759" s="197" t="s">
        <v>16633</v>
      </c>
      <c r="I8759" s="197" t="s">
        <v>1993</v>
      </c>
      <c r="J8759" s="197" t="n">
        <v>58.28</v>
      </c>
    </row>
    <row r="8760" customFormat="false" ht="12.75" hidden="true" customHeight="false" outlineLevel="0" collapsed="false">
      <c r="A8760" s="197" t="s">
        <v>16635</v>
      </c>
      <c r="B8760" s="197"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197" t="s">
        <v>16636</v>
      </c>
      <c r="D8760" s="197" t="s">
        <v>16637</v>
      </c>
      <c r="E8760" s="197" t="s">
        <v>16638</v>
      </c>
      <c r="F8760" s="197" t="s">
        <v>16639</v>
      </c>
      <c r="G8760" s="197" t="s">
        <v>16640</v>
      </c>
      <c r="I8760" s="197" t="s">
        <v>1993</v>
      </c>
      <c r="J8760" s="197" t="n">
        <v>72.07</v>
      </c>
    </row>
    <row r="8761" customFormat="false" ht="12.75" hidden="true" customHeight="false" outlineLevel="0" collapsed="false">
      <c r="A8761" s="197" t="s">
        <v>16641</v>
      </c>
      <c r="B8761" s="197"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197" t="s">
        <v>16636</v>
      </c>
      <c r="D8761" s="197" t="s">
        <v>16637</v>
      </c>
      <c r="E8761" s="197" t="s">
        <v>16638</v>
      </c>
      <c r="F8761" s="197" t="s">
        <v>16639</v>
      </c>
      <c r="G8761" s="197" t="s">
        <v>16640</v>
      </c>
      <c r="I8761" s="197" t="s">
        <v>1993</v>
      </c>
      <c r="J8761" s="197" t="n">
        <v>71.37</v>
      </c>
    </row>
    <row r="8762" customFormat="false" ht="12.75" hidden="true" customHeight="false" outlineLevel="0" collapsed="false">
      <c r="A8762" s="197" t="s">
        <v>16642</v>
      </c>
      <c r="B8762" s="197"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197" t="s">
        <v>16643</v>
      </c>
      <c r="D8762" s="197" t="s">
        <v>16644</v>
      </c>
      <c r="E8762" s="197" t="s">
        <v>16645</v>
      </c>
      <c r="F8762" s="197" t="s">
        <v>16646</v>
      </c>
      <c r="G8762" s="197" t="s">
        <v>16647</v>
      </c>
      <c r="H8762" s="197" t="s">
        <v>16648</v>
      </c>
      <c r="I8762" s="197" t="s">
        <v>1993</v>
      </c>
      <c r="J8762" s="197" t="n">
        <v>63.93</v>
      </c>
    </row>
    <row r="8763" customFormat="false" ht="12.75" hidden="true" customHeight="false" outlineLevel="0" collapsed="false">
      <c r="A8763" s="197" t="s">
        <v>16649</v>
      </c>
      <c r="B8763" s="197"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197" t="s">
        <v>16643</v>
      </c>
      <c r="D8763" s="197" t="s">
        <v>16644</v>
      </c>
      <c r="E8763" s="197" t="s">
        <v>16645</v>
      </c>
      <c r="F8763" s="197" t="s">
        <v>16646</v>
      </c>
      <c r="G8763" s="197" t="s">
        <v>16647</v>
      </c>
      <c r="H8763" s="197" t="s">
        <v>16648</v>
      </c>
      <c r="I8763" s="197" t="s">
        <v>1993</v>
      </c>
      <c r="J8763" s="197" t="n">
        <v>63.14</v>
      </c>
    </row>
    <row r="8764" customFormat="false" ht="12.75" hidden="true" customHeight="false" outlineLevel="0" collapsed="false">
      <c r="A8764" s="197" t="s">
        <v>16650</v>
      </c>
      <c r="B8764" s="197"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197" t="s">
        <v>16651</v>
      </c>
      <c r="D8764" s="197" t="s">
        <v>16652</v>
      </c>
      <c r="E8764" s="197" t="s">
        <v>16653</v>
      </c>
      <c r="F8764" s="197" t="s">
        <v>16654</v>
      </c>
      <c r="G8764" s="197" t="s">
        <v>16655</v>
      </c>
      <c r="I8764" s="197" t="s">
        <v>1993</v>
      </c>
      <c r="J8764" s="197" t="n">
        <v>38.59</v>
      </c>
    </row>
    <row r="8765" customFormat="false" ht="12.75" hidden="true" customHeight="false" outlineLevel="0" collapsed="false">
      <c r="A8765" s="197" t="s">
        <v>16656</v>
      </c>
      <c r="B8765" s="197"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197" t="s">
        <v>16651</v>
      </c>
      <c r="D8765" s="197" t="s">
        <v>16652</v>
      </c>
      <c r="E8765" s="197" t="s">
        <v>16653</v>
      </c>
      <c r="F8765" s="197" t="s">
        <v>16654</v>
      </c>
      <c r="G8765" s="197" t="s">
        <v>16655</v>
      </c>
      <c r="I8765" s="197" t="s">
        <v>1993</v>
      </c>
      <c r="J8765" s="197" t="n">
        <v>37.74</v>
      </c>
    </row>
    <row r="8766" customFormat="false" ht="12.75" hidden="true" customHeight="false" outlineLevel="0" collapsed="false">
      <c r="A8766" s="197" t="s">
        <v>16657</v>
      </c>
      <c r="B8766" s="197"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197" t="s">
        <v>16651</v>
      </c>
      <c r="D8766" s="197" t="s">
        <v>16652</v>
      </c>
      <c r="E8766" s="197" t="s">
        <v>16653</v>
      </c>
      <c r="F8766" s="197" t="s">
        <v>16654</v>
      </c>
      <c r="G8766" s="197" t="s">
        <v>16658</v>
      </c>
      <c r="I8766" s="197" t="s">
        <v>1993</v>
      </c>
      <c r="J8766" s="197" t="n">
        <v>35.39</v>
      </c>
    </row>
    <row r="8767" customFormat="false" ht="12.75" hidden="true" customHeight="false" outlineLevel="0" collapsed="false">
      <c r="A8767" s="197" t="s">
        <v>16659</v>
      </c>
      <c r="B8767" s="197"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197" t="s">
        <v>16651</v>
      </c>
      <c r="D8767" s="197" t="s">
        <v>16652</v>
      </c>
      <c r="E8767" s="197" t="s">
        <v>16653</v>
      </c>
      <c r="F8767" s="197" t="s">
        <v>16654</v>
      </c>
      <c r="G8767" s="197" t="s">
        <v>16658</v>
      </c>
      <c r="I8767" s="197" t="s">
        <v>1993</v>
      </c>
      <c r="J8767" s="197" t="n">
        <v>34.79</v>
      </c>
    </row>
    <row r="8768" customFormat="false" ht="12.75" hidden="true" customHeight="false" outlineLevel="0" collapsed="false">
      <c r="A8768" s="197" t="s">
        <v>16660</v>
      </c>
      <c r="B8768" s="197"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197" t="s">
        <v>16651</v>
      </c>
      <c r="D8768" s="197" t="s">
        <v>16652</v>
      </c>
      <c r="E8768" s="197" t="s">
        <v>16653</v>
      </c>
      <c r="F8768" s="197" t="s">
        <v>16654</v>
      </c>
      <c r="G8768" s="197" t="s">
        <v>16661</v>
      </c>
      <c r="I8768" s="197" t="s">
        <v>1993</v>
      </c>
      <c r="J8768" s="197" t="n">
        <v>33.79</v>
      </c>
    </row>
    <row r="8769" customFormat="false" ht="12.75" hidden="true" customHeight="false" outlineLevel="0" collapsed="false">
      <c r="A8769" s="197" t="s">
        <v>16662</v>
      </c>
      <c r="B8769" s="197"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197" t="s">
        <v>16651</v>
      </c>
      <c r="D8769" s="197" t="s">
        <v>16652</v>
      </c>
      <c r="E8769" s="197" t="s">
        <v>16653</v>
      </c>
      <c r="F8769" s="197" t="s">
        <v>16654</v>
      </c>
      <c r="G8769" s="197" t="s">
        <v>16661</v>
      </c>
      <c r="I8769" s="197" t="s">
        <v>1993</v>
      </c>
      <c r="J8769" s="197" t="n">
        <v>33.33</v>
      </c>
    </row>
    <row r="8770" customFormat="false" ht="12.75" hidden="true" customHeight="false" outlineLevel="0" collapsed="false">
      <c r="A8770" s="197" t="s">
        <v>16663</v>
      </c>
      <c r="B8770" s="197"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197" t="s">
        <v>16651</v>
      </c>
      <c r="D8770" s="197" t="s">
        <v>16652</v>
      </c>
      <c r="E8770" s="197" t="s">
        <v>16653</v>
      </c>
      <c r="F8770" s="197" t="s">
        <v>16654</v>
      </c>
      <c r="G8770" s="197" t="s">
        <v>16664</v>
      </c>
      <c r="I8770" s="197" t="s">
        <v>1993</v>
      </c>
      <c r="J8770" s="197" t="n">
        <v>32.5</v>
      </c>
    </row>
    <row r="8771" customFormat="false" ht="12.75" hidden="true" customHeight="false" outlineLevel="0" collapsed="false">
      <c r="A8771" s="197" t="s">
        <v>16665</v>
      </c>
      <c r="B8771" s="197"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197" t="s">
        <v>16651</v>
      </c>
      <c r="D8771" s="197" t="s">
        <v>16652</v>
      </c>
      <c r="E8771" s="197" t="s">
        <v>16653</v>
      </c>
      <c r="F8771" s="197" t="s">
        <v>16654</v>
      </c>
      <c r="G8771" s="197" t="s">
        <v>16664</v>
      </c>
      <c r="I8771" s="197" t="s">
        <v>1993</v>
      </c>
      <c r="J8771" s="197" t="n">
        <v>32.15</v>
      </c>
    </row>
    <row r="8772" customFormat="false" ht="12.75" hidden="true" customHeight="false" outlineLevel="0" collapsed="false">
      <c r="A8772" s="197" t="s">
        <v>16666</v>
      </c>
      <c r="B8772" s="197"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197" t="s">
        <v>16651</v>
      </c>
      <c r="D8772" s="197" t="s">
        <v>16652</v>
      </c>
      <c r="E8772" s="197" t="s">
        <v>16653</v>
      </c>
      <c r="F8772" s="197" t="s">
        <v>16654</v>
      </c>
      <c r="G8772" s="197" t="s">
        <v>16667</v>
      </c>
      <c r="I8772" s="197" t="s">
        <v>1993</v>
      </c>
      <c r="J8772" s="197" t="n">
        <v>31.65</v>
      </c>
    </row>
    <row r="8773" customFormat="false" ht="12.75" hidden="true" customHeight="false" outlineLevel="0" collapsed="false">
      <c r="A8773" s="197" t="s">
        <v>16668</v>
      </c>
      <c r="B8773" s="197"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197" t="s">
        <v>16651</v>
      </c>
      <c r="D8773" s="197" t="s">
        <v>16652</v>
      </c>
      <c r="E8773" s="197" t="s">
        <v>16653</v>
      </c>
      <c r="F8773" s="197" t="s">
        <v>16654</v>
      </c>
      <c r="G8773" s="197" t="s">
        <v>16667</v>
      </c>
      <c r="I8773" s="197" t="s">
        <v>1993</v>
      </c>
      <c r="J8773" s="197" t="n">
        <v>31.37</v>
      </c>
    </row>
    <row r="8774" customFormat="false" ht="12.75" hidden="true" customHeight="false" outlineLevel="0" collapsed="false">
      <c r="A8774" s="197" t="s">
        <v>16669</v>
      </c>
      <c r="B8774" s="197"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197" t="s">
        <v>16651</v>
      </c>
      <c r="D8774" s="197" t="s">
        <v>16652</v>
      </c>
      <c r="E8774" s="197" t="s">
        <v>16653</v>
      </c>
      <c r="F8774" s="197" t="s">
        <v>16654</v>
      </c>
      <c r="G8774" s="197" t="s">
        <v>16670</v>
      </c>
      <c r="I8774" s="197" t="s">
        <v>1993</v>
      </c>
      <c r="J8774" s="197" t="n">
        <v>31.15</v>
      </c>
    </row>
    <row r="8775" customFormat="false" ht="12.75" hidden="true" customHeight="false" outlineLevel="0" collapsed="false">
      <c r="A8775" s="197" t="s">
        <v>16671</v>
      </c>
      <c r="B8775" s="197"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197" t="s">
        <v>16651</v>
      </c>
      <c r="D8775" s="197" t="s">
        <v>16652</v>
      </c>
      <c r="E8775" s="197" t="s">
        <v>16653</v>
      </c>
      <c r="F8775" s="197" t="s">
        <v>16654</v>
      </c>
      <c r="G8775" s="197" t="s">
        <v>16670</v>
      </c>
      <c r="I8775" s="197" t="s">
        <v>1993</v>
      </c>
      <c r="J8775" s="197" t="n">
        <v>30.91</v>
      </c>
    </row>
    <row r="8776" customFormat="false" ht="12.75" hidden="true" customHeight="false" outlineLevel="0" collapsed="false">
      <c r="A8776" s="197" t="s">
        <v>16672</v>
      </c>
      <c r="B8776" s="197" t="str">
        <f aca="false">C8776&amp;D8776&amp;E8776&amp;F8776&amp;G8776&amp;H8776</f>
        <v>REVESTIMENTO DE CONCRETO BETUMINOSO USINADO A QUENTE,PARA CAMADA DE ROLAMENTO,COM 4CM DE ESPESSURA,EXCLUSIVE TRANSPORTEDA USINA PARA A PISTA,E CONSIDERANDO UMA PRODUCAO DE USINA DE 2.000T/MES</v>
      </c>
      <c r="C8776" s="197" t="s">
        <v>16673</v>
      </c>
      <c r="D8776" s="197" t="s">
        <v>16674</v>
      </c>
      <c r="E8776" s="197" t="s">
        <v>16675</v>
      </c>
      <c r="F8776" s="197" t="s">
        <v>16676</v>
      </c>
      <c r="I8776" s="197" t="s">
        <v>1993</v>
      </c>
      <c r="J8776" s="197" t="n">
        <v>30.86</v>
      </c>
    </row>
    <row r="8777" customFormat="false" ht="12.75" hidden="true" customHeight="false" outlineLevel="0" collapsed="false">
      <c r="A8777" s="197" t="s">
        <v>16677</v>
      </c>
      <c r="B8777" s="197" t="str">
        <f aca="false">C8777&amp;D8777&amp;E8777&amp;F8777&amp;G8777&amp;H8777</f>
        <v>REVESTIMENTO DE CONCRETO BETUMINOSO USINADO A QUENTE,PARA CAMADA DE ROLAMENTO,COM 4CM DE ESPESSURA,EXCLUSIVE TRANSPORTEDA USINA PARA A PISTA,E CONSIDERANDO UMA PRODUCAO DE USINA DE 2.000T/MES</v>
      </c>
      <c r="C8777" s="197" t="s">
        <v>16673</v>
      </c>
      <c r="D8777" s="197" t="s">
        <v>16674</v>
      </c>
      <c r="E8777" s="197" t="s">
        <v>16675</v>
      </c>
      <c r="F8777" s="197" t="s">
        <v>16676</v>
      </c>
      <c r="I8777" s="197" t="s">
        <v>1993</v>
      </c>
      <c r="J8777" s="197" t="n">
        <v>30.18</v>
      </c>
    </row>
    <row r="8778" customFormat="false" ht="12.75" hidden="true" customHeight="false" outlineLevel="0" collapsed="false">
      <c r="A8778" s="197" t="s">
        <v>16678</v>
      </c>
      <c r="B8778" s="197" t="str">
        <f aca="false">C8778&amp;D8778&amp;E8778&amp;F8778&amp;G8778&amp;H8778</f>
        <v>REVESTIMENTO DE CONCRETO BETUMINOSO USINADO A QUENTE,PARA CAMADA DE ROLAMENTO,COM 4CM DE ESPESSURA,EXCLUSIVE TRANSPORTEDA USINA PARA A PISTA,E CONSIDERANDO UMA PRODUCAO DE USINA DE 3.000T/MES</v>
      </c>
      <c r="C8778" s="197" t="s">
        <v>16673</v>
      </c>
      <c r="D8778" s="197" t="s">
        <v>16674</v>
      </c>
      <c r="E8778" s="197" t="s">
        <v>16675</v>
      </c>
      <c r="F8778" s="197" t="s">
        <v>16679</v>
      </c>
      <c r="I8778" s="197" t="s">
        <v>1993</v>
      </c>
      <c r="J8778" s="197" t="n">
        <v>28.29</v>
      </c>
    </row>
    <row r="8779" customFormat="false" ht="12.75" hidden="true" customHeight="false" outlineLevel="0" collapsed="false">
      <c r="A8779" s="197" t="s">
        <v>16680</v>
      </c>
      <c r="B8779" s="197" t="str">
        <f aca="false">C8779&amp;D8779&amp;E8779&amp;F8779&amp;G8779&amp;H8779</f>
        <v>REVESTIMENTO DE CONCRETO BETUMINOSO USINADO A QUENTE,PARA CAMADA DE ROLAMENTO,COM 4CM DE ESPESSURA,EXCLUSIVE TRANSPORTEDA USINA PARA A PISTA,E CONSIDERANDO UMA PRODUCAO DE USINA DE 3.000T/MES</v>
      </c>
      <c r="C8779" s="197" t="s">
        <v>16673</v>
      </c>
      <c r="D8779" s="197" t="s">
        <v>16674</v>
      </c>
      <c r="E8779" s="197" t="s">
        <v>16675</v>
      </c>
      <c r="F8779" s="197" t="s">
        <v>16679</v>
      </c>
      <c r="I8779" s="197" t="s">
        <v>1993</v>
      </c>
      <c r="J8779" s="197" t="n">
        <v>27.82</v>
      </c>
    </row>
    <row r="8780" customFormat="false" ht="12.75" hidden="true" customHeight="false" outlineLevel="0" collapsed="false">
      <c r="A8780" s="197" t="s">
        <v>16681</v>
      </c>
      <c r="B8780" s="197" t="str">
        <f aca="false">C8780&amp;D8780&amp;E8780&amp;F8780&amp;G8780&amp;H8780</f>
        <v>REVESTIMENTO DE CONCRETO BETUMINOSO USINADO A QUENTE,PARA CAMADA DE ROLAMENTO,COM 4CM DE ESPESSURA,EXCLUSIVE TRANSPORTEDA USINA PARA A PISTA,E CONSIDERANDO UMA PRODUCAO DE USINA DE 4.000T/MES</v>
      </c>
      <c r="C8780" s="197" t="s">
        <v>16673</v>
      </c>
      <c r="D8780" s="197" t="s">
        <v>16674</v>
      </c>
      <c r="E8780" s="197" t="s">
        <v>16675</v>
      </c>
      <c r="F8780" s="197" t="s">
        <v>16682</v>
      </c>
      <c r="I8780" s="197" t="s">
        <v>1993</v>
      </c>
      <c r="J8780" s="197" t="n">
        <v>27.02</v>
      </c>
    </row>
    <row r="8781" customFormat="false" ht="12.75" hidden="true" customHeight="false" outlineLevel="0" collapsed="false">
      <c r="A8781" s="197" t="s">
        <v>16683</v>
      </c>
      <c r="B8781" s="197" t="str">
        <f aca="false">C8781&amp;D8781&amp;E8781&amp;F8781&amp;G8781&amp;H8781</f>
        <v>REVESTIMENTO DE CONCRETO BETUMINOSO USINADO A QUENTE,PARA CAMADA DE ROLAMENTO,COM 4CM DE ESPESSURA,EXCLUSIVE TRANSPORTEDA USINA PARA A PISTA,E CONSIDERANDO UMA PRODUCAO DE USINA DE 4.000T/MES</v>
      </c>
      <c r="C8781" s="197" t="s">
        <v>16673</v>
      </c>
      <c r="D8781" s="197" t="s">
        <v>16674</v>
      </c>
      <c r="E8781" s="197" t="s">
        <v>16675</v>
      </c>
      <c r="F8781" s="197" t="s">
        <v>16682</v>
      </c>
      <c r="I8781" s="197" t="s">
        <v>1993</v>
      </c>
      <c r="J8781" s="197" t="n">
        <v>26.65</v>
      </c>
    </row>
    <row r="8782" customFormat="false" ht="12.75" hidden="true" customHeight="false" outlineLevel="0" collapsed="false">
      <c r="A8782" s="197" t="s">
        <v>16684</v>
      </c>
      <c r="B8782" s="197" t="str">
        <f aca="false">C8782&amp;D8782&amp;E8782&amp;F8782&amp;G8782&amp;H8782</f>
        <v>REVESTIMENTO DE CONCRETO BETUMINOSO USINADO A QUENTE,PARA CAMADA DE ROLAMENTO,COM 4CM DE ESPESSURA,EXCLUSIVE TRANSPORTEDA USINA PARA A PISTA,E CONSIDERANDO UMA PRODUCAO DE USINA DE 6.000T/MES</v>
      </c>
      <c r="C8782" s="197" t="s">
        <v>16673</v>
      </c>
      <c r="D8782" s="197" t="s">
        <v>16674</v>
      </c>
      <c r="E8782" s="197" t="s">
        <v>16675</v>
      </c>
      <c r="F8782" s="197" t="s">
        <v>16685</v>
      </c>
      <c r="I8782" s="197" t="s">
        <v>1993</v>
      </c>
      <c r="J8782" s="197" t="n">
        <v>25.99</v>
      </c>
    </row>
    <row r="8783" customFormat="false" ht="12.75" hidden="true" customHeight="false" outlineLevel="0" collapsed="false">
      <c r="A8783" s="197" t="s">
        <v>16686</v>
      </c>
      <c r="B8783" s="197" t="str">
        <f aca="false">C8783&amp;D8783&amp;E8783&amp;F8783&amp;G8783&amp;H8783</f>
        <v>REVESTIMENTO DE CONCRETO BETUMINOSO USINADO A QUENTE,PARA CAMADA DE ROLAMENTO,COM 4CM DE ESPESSURA,EXCLUSIVE TRANSPORTEDA USINA PARA A PISTA,E CONSIDERANDO UMA PRODUCAO DE USINA DE 6.000T/MES</v>
      </c>
      <c r="C8783" s="197" t="s">
        <v>16673</v>
      </c>
      <c r="D8783" s="197" t="s">
        <v>16674</v>
      </c>
      <c r="E8783" s="197" t="s">
        <v>16675</v>
      </c>
      <c r="F8783" s="197" t="s">
        <v>16685</v>
      </c>
      <c r="I8783" s="197" t="s">
        <v>1993</v>
      </c>
      <c r="J8783" s="197" t="n">
        <v>25.71</v>
      </c>
    </row>
    <row r="8784" customFormat="false" ht="12.75" hidden="true" customHeight="false" outlineLevel="0" collapsed="false">
      <c r="A8784" s="197" t="s">
        <v>16687</v>
      </c>
      <c r="B8784" s="197" t="str">
        <f aca="false">C8784&amp;D8784&amp;E8784&amp;F8784&amp;G8784&amp;H8784</f>
        <v>REVESTIMENTO DE CONCRETO BETUMINOSO USINADO A QUENTE,PARA CAMADA DE ROLAMENTO,COM 4CM DE ESPESSURA,EXCLUSIVE TRANSPORTEDA USINA PARA A PISTA,E CONSIDERANDO UMA PRODUCAO DE USINA DE 8.000T/MES</v>
      </c>
      <c r="C8784" s="197" t="s">
        <v>16673</v>
      </c>
      <c r="D8784" s="197" t="s">
        <v>16674</v>
      </c>
      <c r="E8784" s="197" t="s">
        <v>16675</v>
      </c>
      <c r="F8784" s="197" t="s">
        <v>16688</v>
      </c>
      <c r="I8784" s="197" t="s">
        <v>1993</v>
      </c>
      <c r="J8784" s="197" t="n">
        <v>25.31</v>
      </c>
    </row>
    <row r="8785" customFormat="false" ht="12.75" hidden="true" customHeight="false" outlineLevel="0" collapsed="false">
      <c r="A8785" s="197" t="s">
        <v>16689</v>
      </c>
      <c r="B8785" s="197" t="str">
        <f aca="false">C8785&amp;D8785&amp;E8785&amp;F8785&amp;G8785&amp;H8785</f>
        <v>REVESTIMENTO DE CONCRETO BETUMINOSO USINADO A QUENTE,PARA CAMADA DE ROLAMENTO,COM 4CM DE ESPESSURA,EXCLUSIVE TRANSPORTEDA USINA PARA A PISTA,E CONSIDERANDO UMA PRODUCAO DE USINA DE 8.000T/MES</v>
      </c>
      <c r="C8785" s="197" t="s">
        <v>16673</v>
      </c>
      <c r="D8785" s="197" t="s">
        <v>16674</v>
      </c>
      <c r="E8785" s="197" t="s">
        <v>16675</v>
      </c>
      <c r="F8785" s="197" t="s">
        <v>16688</v>
      </c>
      <c r="I8785" s="197" t="s">
        <v>1993</v>
      </c>
      <c r="J8785" s="197" t="n">
        <v>25.08</v>
      </c>
    </row>
    <row r="8786" customFormat="false" ht="12.75" hidden="true" customHeight="false" outlineLevel="0" collapsed="false">
      <c r="A8786" s="197" t="s">
        <v>16690</v>
      </c>
      <c r="B8786" s="197" t="str">
        <f aca="false">C8786&amp;D8786&amp;E8786&amp;F8786&amp;G8786&amp;H8786</f>
        <v>REVESTIMENTO DE CONCRETO BETUMINOSO USINADO A QUENTE,PARA CAMADA DE ROLAMENTO,COM 4CM DE ESPESSURA,EXCLUSIVE TRANSPORTEDA USINA PARA A PISTA,E CONSIDERANDO UMA PRODUCAO DE USINA DE 10.000T/MES</v>
      </c>
      <c r="C8786" s="197" t="s">
        <v>16673</v>
      </c>
      <c r="D8786" s="197" t="s">
        <v>16674</v>
      </c>
      <c r="E8786" s="197" t="s">
        <v>16675</v>
      </c>
      <c r="F8786" s="197" t="s">
        <v>16691</v>
      </c>
      <c r="I8786" s="197" t="s">
        <v>1993</v>
      </c>
      <c r="J8786" s="197" t="n">
        <v>24.91</v>
      </c>
    </row>
    <row r="8787" customFormat="false" ht="12.75" hidden="true" customHeight="false" outlineLevel="0" collapsed="false">
      <c r="A8787" s="197" t="s">
        <v>16692</v>
      </c>
      <c r="B8787" s="197" t="str">
        <f aca="false">C8787&amp;D8787&amp;E8787&amp;F8787&amp;G8787&amp;H8787</f>
        <v>REVESTIMENTO DE CONCRETO BETUMINOSO USINADO A QUENTE,PARA CAMADA DE ROLAMENTO,COM 4CM DE ESPESSURA,EXCLUSIVE TRANSPORTEDA USINA PARA A PISTA,E CONSIDERANDO UMA PRODUCAO DE USINA DE 10.000T/MES</v>
      </c>
      <c r="C8787" s="197" t="s">
        <v>16673</v>
      </c>
      <c r="D8787" s="197" t="s">
        <v>16674</v>
      </c>
      <c r="E8787" s="197" t="s">
        <v>16675</v>
      </c>
      <c r="F8787" s="197" t="s">
        <v>16691</v>
      </c>
      <c r="I8787" s="197" t="s">
        <v>1993</v>
      </c>
      <c r="J8787" s="197" t="n">
        <v>24.72</v>
      </c>
    </row>
    <row r="8788" customFormat="false" ht="12.75" hidden="true" customHeight="false" outlineLevel="0" collapsed="false">
      <c r="A8788" s="197" t="s">
        <v>16693</v>
      </c>
      <c r="B8788" s="197" t="str">
        <f aca="false">C8788&amp;D8788&amp;E8788&amp;F8788&amp;G8788&amp;H8788</f>
        <v>REVESTIMENTO DE CONCRETO BETUMINOSO USINADO A QUENTE,PARA CAMADA DE ROLAMENTO,COM 3CM DE ESPESSURA,EXCLUSIVE TRANSPORTEDA USINA PARA A PISTA,E CONSIDERANDO UMA PRODUCAO DE USINA DE 2.000T/MES</v>
      </c>
      <c r="C8788" s="197" t="s">
        <v>16673</v>
      </c>
      <c r="D8788" s="197" t="s">
        <v>16694</v>
      </c>
      <c r="E8788" s="197" t="s">
        <v>16675</v>
      </c>
      <c r="F8788" s="197" t="s">
        <v>16676</v>
      </c>
      <c r="I8788" s="197" t="s">
        <v>1993</v>
      </c>
      <c r="J8788" s="197" t="n">
        <v>23.14</v>
      </c>
    </row>
    <row r="8789" customFormat="false" ht="12.75" hidden="true" customHeight="false" outlineLevel="0" collapsed="false">
      <c r="A8789" s="197" t="s">
        <v>16695</v>
      </c>
      <c r="B8789" s="197" t="str">
        <f aca="false">C8789&amp;D8789&amp;E8789&amp;F8789&amp;G8789&amp;H8789</f>
        <v>REVESTIMENTO DE CONCRETO BETUMINOSO USINADO A QUENTE,PARA CAMADA DE ROLAMENTO,COM 3CM DE ESPESSURA,EXCLUSIVE TRANSPORTEDA USINA PARA A PISTA,E CONSIDERANDO UMA PRODUCAO DE USINA DE 2.000T/MES</v>
      </c>
      <c r="C8789" s="197" t="s">
        <v>16673</v>
      </c>
      <c r="D8789" s="197" t="s">
        <v>16694</v>
      </c>
      <c r="E8789" s="197" t="s">
        <v>16675</v>
      </c>
      <c r="F8789" s="197" t="s">
        <v>16676</v>
      </c>
      <c r="I8789" s="197" t="s">
        <v>1993</v>
      </c>
      <c r="J8789" s="197" t="n">
        <v>22.63</v>
      </c>
    </row>
    <row r="8790" customFormat="false" ht="12.75" hidden="true" customHeight="false" outlineLevel="0" collapsed="false">
      <c r="A8790" s="197" t="s">
        <v>16696</v>
      </c>
      <c r="B8790" s="197" t="str">
        <f aca="false">C8790&amp;D8790&amp;E8790&amp;F8790&amp;G8790&amp;H8790</f>
        <v>REVESTIMENTO DE CONCRETO BETUMINOSO USINADO A QUENTE,PARA CAMADA DE ROLAMENTO,COM 3CM DE ESPESSURA,EXCLUSIVE TRANSPORTEDA USINA PARA A PISTA,E CONSIDERANDO UMA PRODUCAO DE USINA DE 3.000T/MES</v>
      </c>
      <c r="C8790" s="197" t="s">
        <v>16673</v>
      </c>
      <c r="D8790" s="197" t="s">
        <v>16694</v>
      </c>
      <c r="E8790" s="197" t="s">
        <v>16675</v>
      </c>
      <c r="F8790" s="197" t="s">
        <v>16679</v>
      </c>
      <c r="I8790" s="197" t="s">
        <v>1993</v>
      </c>
      <c r="J8790" s="197" t="n">
        <v>21.22</v>
      </c>
    </row>
    <row r="8791" customFormat="false" ht="12.75" hidden="true" customHeight="false" outlineLevel="0" collapsed="false">
      <c r="A8791" s="197" t="s">
        <v>16697</v>
      </c>
      <c r="B8791" s="197" t="str">
        <f aca="false">C8791&amp;D8791&amp;E8791&amp;F8791&amp;G8791&amp;H8791</f>
        <v>REVESTIMENTO DE CONCRETO BETUMINOSO USINADO A QUENTE,PARA CAMADA DE ROLAMENTO,COM 3CM DE ESPESSURA,EXCLUSIVE TRANSPORTEDA USINA PARA A PISTA,E CONSIDERANDO UMA PRODUCAO DE USINA DE 3.000T/MES</v>
      </c>
      <c r="C8791" s="197" t="s">
        <v>16673</v>
      </c>
      <c r="D8791" s="197" t="s">
        <v>16694</v>
      </c>
      <c r="E8791" s="197" t="s">
        <v>16675</v>
      </c>
      <c r="F8791" s="197" t="s">
        <v>16679</v>
      </c>
      <c r="I8791" s="197" t="s">
        <v>1993</v>
      </c>
      <c r="J8791" s="197" t="n">
        <v>20.86</v>
      </c>
    </row>
    <row r="8792" customFormat="false" ht="12.75" hidden="true" customHeight="false" outlineLevel="0" collapsed="false">
      <c r="A8792" s="197" t="s">
        <v>16698</v>
      </c>
      <c r="B8792" s="197" t="str">
        <f aca="false">C8792&amp;D8792&amp;E8792&amp;F8792&amp;G8792&amp;H8792</f>
        <v>REVESTIMENTO DE CONCRETO BETUMINOSO USINADO A QUENTE,PARA CAMADA DE ROLAMENTO,COM 3CM DE ESPESSURA,EXCLUSIVE TRANSPORTEDA USINA PARA A PISTA,E CONSIDERANDO UMA PRODUCAO DE USINA DE 4.000T/MES</v>
      </c>
      <c r="C8792" s="197" t="s">
        <v>16673</v>
      </c>
      <c r="D8792" s="197" t="s">
        <v>16694</v>
      </c>
      <c r="E8792" s="197" t="s">
        <v>16675</v>
      </c>
      <c r="F8792" s="197" t="s">
        <v>16682</v>
      </c>
      <c r="I8792" s="197" t="s">
        <v>1993</v>
      </c>
      <c r="J8792" s="197" t="n">
        <v>20.28</v>
      </c>
    </row>
    <row r="8793" customFormat="false" ht="12.75" hidden="true" customHeight="false" outlineLevel="0" collapsed="false">
      <c r="A8793" s="197" t="s">
        <v>16699</v>
      </c>
      <c r="B8793" s="197" t="str">
        <f aca="false">C8793&amp;D8793&amp;E8793&amp;F8793&amp;G8793&amp;H8793</f>
        <v>REVESTIMENTO DE CONCRETO BETUMINOSO USINADO A QUENTE,PARA CAMADA DE ROLAMENTO,COM 3CM DE ESPESSURA,EXCLUSIVE TRANSPORTEDA USINA PARA A PISTA,E CONSIDERANDO UMA PRODUCAO DE USINA DE 4.000T/MES</v>
      </c>
      <c r="C8793" s="197" t="s">
        <v>16673</v>
      </c>
      <c r="D8793" s="197" t="s">
        <v>16694</v>
      </c>
      <c r="E8793" s="197" t="s">
        <v>16675</v>
      </c>
      <c r="F8793" s="197" t="s">
        <v>16682</v>
      </c>
      <c r="I8793" s="197" t="s">
        <v>1993</v>
      </c>
      <c r="J8793" s="197" t="n">
        <v>20.01</v>
      </c>
    </row>
    <row r="8794" customFormat="false" ht="12.75" hidden="true" customHeight="false" outlineLevel="0" collapsed="false">
      <c r="A8794" s="197" t="s">
        <v>16700</v>
      </c>
      <c r="B8794" s="197" t="str">
        <f aca="false">C8794&amp;D8794&amp;E8794&amp;F8794&amp;G8794&amp;H8794</f>
        <v>REVESTIMENTO DE CONCRETO BETUMINOSO USINADO A QUENTE,PARA CAMADA DE ROLAMENTO,COM 3CM DE ESPESSURA,EXCLUSIVE TRANSPORTEDA USINA PARA A PISTA,E CONSIDERANDO UMA PRODUCAO DE USINA DE 6.000T/MES</v>
      </c>
      <c r="C8794" s="197" t="s">
        <v>16673</v>
      </c>
      <c r="D8794" s="197" t="s">
        <v>16694</v>
      </c>
      <c r="E8794" s="197" t="s">
        <v>16675</v>
      </c>
      <c r="F8794" s="197" t="s">
        <v>16685</v>
      </c>
      <c r="I8794" s="197" t="s">
        <v>1993</v>
      </c>
      <c r="J8794" s="197" t="n">
        <v>19.43</v>
      </c>
    </row>
    <row r="8795" customFormat="false" ht="12.75" hidden="true" customHeight="false" outlineLevel="0" collapsed="false">
      <c r="A8795" s="197" t="s">
        <v>16701</v>
      </c>
      <c r="B8795" s="197" t="str">
        <f aca="false">C8795&amp;D8795&amp;E8795&amp;F8795&amp;G8795&amp;H8795</f>
        <v>REVESTIMENTO DE CONCRETO BETUMINOSO USINADO A QUENTE,PARA CAMADA DE ROLAMENTO,COM 3CM DE ESPESSURA,EXCLUSIVE TRANSPORTEDA USINA PARA A PISTA,E CONSIDERANDO UMA PRODUCAO DE USINA DE 6.000T/MES</v>
      </c>
      <c r="C8795" s="197" t="s">
        <v>16673</v>
      </c>
      <c r="D8795" s="197" t="s">
        <v>16694</v>
      </c>
      <c r="E8795" s="197" t="s">
        <v>16675</v>
      </c>
      <c r="F8795" s="197" t="s">
        <v>16685</v>
      </c>
      <c r="I8795" s="197" t="s">
        <v>1993</v>
      </c>
      <c r="J8795" s="197" t="n">
        <v>19.23</v>
      </c>
    </row>
    <row r="8796" customFormat="false" ht="12.75" hidden="true" customHeight="false" outlineLevel="0" collapsed="false">
      <c r="A8796" s="197" t="s">
        <v>16702</v>
      </c>
      <c r="B8796" s="197" t="str">
        <f aca="false">C8796&amp;D8796&amp;E8796&amp;F8796&amp;G8796&amp;H8796</f>
        <v>REVESTIMENTO DE CONCRETO BETUMINOSO USINADO A QUENTE,PARA CAMADA DE ROLAMENTO,COM 3CM DE ESPESSURA,EXCLUSIVE TRANSPORTEDA USINA PARA A PISTA,E CONSIDERANDO UMA PRODUCAO DE USINA DE 8.000T/MES</v>
      </c>
      <c r="C8796" s="197" t="s">
        <v>16673</v>
      </c>
      <c r="D8796" s="197" t="s">
        <v>16694</v>
      </c>
      <c r="E8796" s="197" t="s">
        <v>16675</v>
      </c>
      <c r="F8796" s="197" t="s">
        <v>16688</v>
      </c>
      <c r="I8796" s="197" t="s">
        <v>1993</v>
      </c>
      <c r="J8796" s="197" t="n">
        <v>18.98</v>
      </c>
    </row>
    <row r="8797" customFormat="false" ht="12.75" hidden="true" customHeight="false" outlineLevel="0" collapsed="false">
      <c r="A8797" s="197" t="s">
        <v>16703</v>
      </c>
      <c r="B8797" s="197" t="str">
        <f aca="false">C8797&amp;D8797&amp;E8797&amp;F8797&amp;G8797&amp;H8797</f>
        <v>REVESTIMENTO DE CONCRETO BETUMINOSO USINADO A QUENTE,PARA CAMADA DE ROLAMENTO,COM 3CM DE ESPESSURA,EXCLUSIVE TRANSPORTEDA USINA PARA A PISTA,E CONSIDERANDO UMA PRODUCAO DE USINA DE 8.000T/MES</v>
      </c>
      <c r="C8797" s="197" t="s">
        <v>16673</v>
      </c>
      <c r="D8797" s="197" t="s">
        <v>16694</v>
      </c>
      <c r="E8797" s="197" t="s">
        <v>16675</v>
      </c>
      <c r="F8797" s="197" t="s">
        <v>16688</v>
      </c>
      <c r="I8797" s="197" t="s">
        <v>1993</v>
      </c>
      <c r="J8797" s="197" t="n">
        <v>18.81</v>
      </c>
    </row>
    <row r="8798" customFormat="false" ht="12.75" hidden="true" customHeight="false" outlineLevel="0" collapsed="false">
      <c r="A8798" s="197" t="s">
        <v>16704</v>
      </c>
      <c r="B8798" s="197" t="str">
        <f aca="false">C8798&amp;D8798&amp;E8798&amp;F8798&amp;G8798&amp;H8798</f>
        <v>REVESTIMENTO DE CONCRETO BETUMINOSO USINADO A QUENTE,PARA CAMADA DE ROLAMENTO,COM 3CM DE ESPESSURA,EXCLUSIVE TRANSPORTEDA USINA PARA A PISTA,E CONSIDERANDO UMA PRODUCAO DE USINA DE 10.000T/MES</v>
      </c>
      <c r="C8798" s="197" t="s">
        <v>16673</v>
      </c>
      <c r="D8798" s="197" t="s">
        <v>16694</v>
      </c>
      <c r="E8798" s="197" t="s">
        <v>16675</v>
      </c>
      <c r="F8798" s="197" t="s">
        <v>16691</v>
      </c>
      <c r="I8798" s="197" t="s">
        <v>1993</v>
      </c>
      <c r="J8798" s="197" t="n">
        <v>18.68</v>
      </c>
    </row>
    <row r="8799" customFormat="false" ht="12.75" hidden="true" customHeight="false" outlineLevel="0" collapsed="false">
      <c r="A8799" s="197" t="s">
        <v>16705</v>
      </c>
      <c r="B8799" s="197" t="str">
        <f aca="false">C8799&amp;D8799&amp;E8799&amp;F8799&amp;G8799&amp;H8799</f>
        <v>REVESTIMENTO DE CONCRETO BETUMINOSO USINADO A QUENTE,PARA CAMADA DE ROLAMENTO,COM 3CM DE ESPESSURA,EXCLUSIVE TRANSPORTEDA USINA PARA A PISTA,E CONSIDERANDO UMA PRODUCAO DE USINA DE 10.000T/MES</v>
      </c>
      <c r="C8799" s="197" t="s">
        <v>16673</v>
      </c>
      <c r="D8799" s="197" t="s">
        <v>16694</v>
      </c>
      <c r="E8799" s="197" t="s">
        <v>16675</v>
      </c>
      <c r="F8799" s="197" t="s">
        <v>16691</v>
      </c>
      <c r="I8799" s="197" t="s">
        <v>1993</v>
      </c>
      <c r="J8799" s="197" t="n">
        <v>18.54</v>
      </c>
    </row>
    <row r="8800" customFormat="false" ht="12.75" hidden="true" customHeight="false" outlineLevel="0" collapsed="false">
      <c r="A8800" s="197" t="s">
        <v>16706</v>
      </c>
      <c r="B8800" s="197" t="str">
        <f aca="false">C8800&amp;D8800&amp;E8800&amp;F8800&amp;G8800&amp;H8800</f>
        <v>PAVIMENTACAO COM CAMADA DE ROLAMENTO DE SMA("BRITA MASTIQUEASFALTO"),ESPESSURA DE 3,4CM,NIVELAMENTO ELETRONICO,INCLUSIVE FORNECIMENTO DOS MATERIAIS E JUNTA TIPO "INFRA-RED"</v>
      </c>
      <c r="C8800" s="197" t="s">
        <v>16707</v>
      </c>
      <c r="D8800" s="197" t="s">
        <v>16708</v>
      </c>
      <c r="E8800" s="197" t="s">
        <v>16709</v>
      </c>
      <c r="I8800" s="197" t="s">
        <v>1993</v>
      </c>
      <c r="J8800" s="197" t="n">
        <v>72.89</v>
      </c>
    </row>
    <row r="8801" customFormat="false" ht="12.75" hidden="true" customHeight="false" outlineLevel="0" collapsed="false">
      <c r="A8801" s="197" t="s">
        <v>16710</v>
      </c>
      <c r="B8801" s="197" t="str">
        <f aca="false">C8801&amp;D8801&amp;E8801&amp;F8801&amp;G8801&amp;H8801</f>
        <v>PAVIMENTACAO COM CAMADA DE ROLAMENTO DE SMA("BRITA MASTIQUEASFALTO"),ESPESSURA DE 3,4CM,NIVELAMENTO ELETRONICO,INCLUSIVE FORNECIMENTO DOS MATERIAIS E JUNTA TIPO "INFRA-RED"</v>
      </c>
      <c r="C8801" s="197" t="s">
        <v>16707</v>
      </c>
      <c r="D8801" s="197" t="s">
        <v>16708</v>
      </c>
      <c r="E8801" s="197" t="s">
        <v>16709</v>
      </c>
      <c r="I8801" s="197" t="s">
        <v>1993</v>
      </c>
      <c r="J8801" s="197" t="n">
        <v>72.58</v>
      </c>
    </row>
    <row r="8802" customFormat="false" ht="12.75" hidden="true" customHeight="false" outlineLevel="0" collapsed="false">
      <c r="A8802" s="197" t="s">
        <v>16711</v>
      </c>
      <c r="B8802" s="197" t="str">
        <f aca="false">C8802&amp;D8802&amp;E8802&amp;F8802&amp;G8802&amp;H8802</f>
        <v>PAVIMENTACAO COM CAMADA DE ROLAMENTO DE SMA("BRITA MASTIQUEASFALTO"),ESPESSURA DE 4CM,NIVELAMENTO ELETRONICO,INCLUSIVEFORNECIMENTO DOS MATERIAIS E JUNTA TIPO "INFRA-RED"</v>
      </c>
      <c r="C8802" s="197" t="s">
        <v>16707</v>
      </c>
      <c r="D8802" s="197" t="s">
        <v>16712</v>
      </c>
      <c r="E8802" s="197" t="s">
        <v>16713</v>
      </c>
      <c r="I8802" s="197" t="s">
        <v>1993</v>
      </c>
      <c r="J8802" s="197" t="n">
        <v>83.98</v>
      </c>
    </row>
    <row r="8803" customFormat="false" ht="12.75" hidden="true" customHeight="false" outlineLevel="0" collapsed="false">
      <c r="A8803" s="197" t="s">
        <v>16714</v>
      </c>
      <c r="B8803" s="197" t="str">
        <f aca="false">C8803&amp;D8803&amp;E8803&amp;F8803&amp;G8803&amp;H8803</f>
        <v>PAVIMENTACAO COM CAMADA DE ROLAMENTO DE SMA("BRITA MASTIQUEASFALTO"),ESPESSURA DE 4CM,NIVELAMENTO ELETRONICO,INCLUSIVEFORNECIMENTO DOS MATERIAIS E JUNTA TIPO "INFRA-RED"</v>
      </c>
      <c r="C8803" s="197" t="s">
        <v>16707</v>
      </c>
      <c r="D8803" s="197" t="s">
        <v>16712</v>
      </c>
      <c r="E8803" s="197" t="s">
        <v>16713</v>
      </c>
      <c r="I8803" s="197" t="s">
        <v>1993</v>
      </c>
      <c r="J8803" s="197" t="n">
        <v>83.68</v>
      </c>
    </row>
    <row r="8804" customFormat="false" ht="12.75" hidden="true" customHeight="false" outlineLevel="0" collapsed="false">
      <c r="A8804" s="197" t="s">
        <v>16715</v>
      </c>
      <c r="B8804" s="197"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197" t="s">
        <v>16716</v>
      </c>
      <c r="D8804" s="197" t="s">
        <v>16717</v>
      </c>
      <c r="E8804" s="197" t="s">
        <v>16718</v>
      </c>
      <c r="F8804" s="197" t="s">
        <v>16719</v>
      </c>
      <c r="G8804" s="197" t="s">
        <v>16720</v>
      </c>
      <c r="H8804" s="197" t="s">
        <v>16721</v>
      </c>
      <c r="I8804" s="197" t="s">
        <v>1410</v>
      </c>
      <c r="J8804" s="197" t="n">
        <v>268.95</v>
      </c>
    </row>
    <row r="8805" customFormat="false" ht="12.75" hidden="true" customHeight="false" outlineLevel="0" collapsed="false">
      <c r="A8805" s="197" t="s">
        <v>16722</v>
      </c>
      <c r="B8805" s="197"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197" t="s">
        <v>16716</v>
      </c>
      <c r="D8805" s="197" t="s">
        <v>16717</v>
      </c>
      <c r="E8805" s="197" t="s">
        <v>16718</v>
      </c>
      <c r="F8805" s="197" t="s">
        <v>16719</v>
      </c>
      <c r="G8805" s="197" t="s">
        <v>16720</v>
      </c>
      <c r="H8805" s="197" t="s">
        <v>16721</v>
      </c>
      <c r="I8805" s="197" t="s">
        <v>1410</v>
      </c>
      <c r="J8805" s="197" t="n">
        <v>266.04</v>
      </c>
    </row>
    <row r="8806" customFormat="false" ht="12.75" hidden="true" customHeight="false" outlineLevel="0" collapsed="false">
      <c r="A8806" s="197" t="s">
        <v>16723</v>
      </c>
      <c r="B8806" s="197" t="str">
        <f aca="false">C8806&amp;D8806&amp;E8806&amp;F8806&amp;G8806&amp;H8806</f>
        <v>EXECUCAO DE MEMBRANA DE ABSORCAO DE ESFORCOS(SAMI-R),INCLUSIVE FORNECIMENTO DOS MATERIAIS</v>
      </c>
      <c r="C8806" s="197" t="s">
        <v>16724</v>
      </c>
      <c r="D8806" s="197" t="s">
        <v>16725</v>
      </c>
      <c r="I8806" s="197" t="s">
        <v>1993</v>
      </c>
      <c r="J8806" s="197" t="n">
        <v>14.39</v>
      </c>
    </row>
    <row r="8807" customFormat="false" ht="12.75" hidden="true" customHeight="false" outlineLevel="0" collapsed="false">
      <c r="A8807" s="197" t="s">
        <v>16726</v>
      </c>
      <c r="B8807" s="197" t="str">
        <f aca="false">C8807&amp;D8807&amp;E8807&amp;F8807&amp;G8807&amp;H8807</f>
        <v>EXECUCAO DE MEMBRANA DE ABSORCAO DE ESFORCOS(SAMI-R),INCLUSIVE FORNECIMENTO DOS MATERIAIS</v>
      </c>
      <c r="C8807" s="197" t="s">
        <v>16724</v>
      </c>
      <c r="D8807" s="197" t="s">
        <v>16725</v>
      </c>
      <c r="I8807" s="197" t="s">
        <v>1993</v>
      </c>
      <c r="J8807" s="197" t="n">
        <v>14.31</v>
      </c>
    </row>
    <row r="8808" customFormat="false" ht="12.75" hidden="true" customHeight="false" outlineLevel="0" collapsed="false">
      <c r="A8808" s="197" t="s">
        <v>16727</v>
      </c>
      <c r="B8808" s="197" t="str">
        <f aca="false">C8808&amp;D8808&amp;E8808&amp;F8808&amp;G8808&amp;H8808</f>
        <v>EXECUCAO DE MEMBRANA ABSORCAO DE ESFORCOS(SAMI-R),UTILIZANDO LIGANTE DE ASFALTO-BORRACHA,APLICADO A APROXIMADAMENTE 170°C,COM VISCOSIDADE DE 3500 CP E TAXA DE 2,8L/M2,EXCLUSIVE FORNECIMENTO DO LIGANTE</v>
      </c>
      <c r="C8808" s="197" t="s">
        <v>16728</v>
      </c>
      <c r="D8808" s="197" t="s">
        <v>16729</v>
      </c>
      <c r="E8808" s="197" t="s">
        <v>16730</v>
      </c>
      <c r="F8808" s="197" t="s">
        <v>16731</v>
      </c>
      <c r="I8808" s="197" t="s">
        <v>1993</v>
      </c>
      <c r="J8808" s="197" t="n">
        <v>2.31</v>
      </c>
    </row>
    <row r="8809" customFormat="false" ht="12.75" hidden="true" customHeight="false" outlineLevel="0" collapsed="false">
      <c r="A8809" s="197" t="s">
        <v>16732</v>
      </c>
      <c r="B8809" s="197" t="str">
        <f aca="false">C8809&amp;D8809&amp;E8809&amp;F8809&amp;G8809&amp;H8809</f>
        <v>EXECUCAO DE MEMBRANA ABSORCAO DE ESFORCOS(SAMI-R),UTILIZANDO LIGANTE DE ASFALTO-BORRACHA,APLICADO A APROXIMADAMENTE 170°C,COM VISCOSIDADE DE 3500 CP E TAXA DE 2,8L/M2,EXCLUSIVE FORNECIMENTO DO LIGANTE</v>
      </c>
      <c r="C8809" s="197" t="s">
        <v>16728</v>
      </c>
      <c r="D8809" s="197" t="s">
        <v>16729</v>
      </c>
      <c r="E8809" s="197" t="s">
        <v>16730</v>
      </c>
      <c r="F8809" s="197" t="s">
        <v>16731</v>
      </c>
      <c r="I8809" s="197" t="s">
        <v>1993</v>
      </c>
      <c r="J8809" s="197" t="n">
        <v>2.26</v>
      </c>
    </row>
    <row r="8810" customFormat="false" ht="12.75" hidden="true" customHeight="false" outlineLevel="0" collapsed="false">
      <c r="A8810" s="197" t="s">
        <v>16733</v>
      </c>
      <c r="B8810" s="197" t="str">
        <f aca="false">C8810&amp;D8810&amp;E8810&amp;F8810&amp;G8810&amp;H8810</f>
        <v>EXECUCAO DE MEMBRANA DE ABSORCAO DE ESFORCOS(SAMI-R),UTILIZANDO BMB,APLICADO A APROXIMADAMENTE 170°C, COM VISCOSIDADE DE 3500 CP E TAXA DE 2,8L/M2,INCLUSIVE FORNECIMENTO DOS MATERIAIS</v>
      </c>
      <c r="C8810" s="197" t="s">
        <v>16734</v>
      </c>
      <c r="D8810" s="197" t="s">
        <v>16735</v>
      </c>
      <c r="E8810" s="197" t="s">
        <v>16736</v>
      </c>
      <c r="F8810" s="197" t="s">
        <v>4036</v>
      </c>
      <c r="I8810" s="197" t="s">
        <v>1993</v>
      </c>
      <c r="J8810" s="197" t="n">
        <v>9.88</v>
      </c>
    </row>
    <row r="8811" customFormat="false" ht="12.75" hidden="true" customHeight="false" outlineLevel="0" collapsed="false">
      <c r="A8811" s="197" t="s">
        <v>16737</v>
      </c>
      <c r="B8811" s="197" t="str">
        <f aca="false">C8811&amp;D8811&amp;E8811&amp;F8811&amp;G8811&amp;H8811</f>
        <v>EXECUCAO DE MEMBRANA DE ABSORCAO DE ESFORCOS(SAMI-R),UTILIZANDO BMB,APLICADO A APROXIMADAMENTE 170°C, COM VISCOSIDADE DE 3500 CP E TAXA DE 2,8L/M2,INCLUSIVE FORNECIMENTO DOS MATERIAIS</v>
      </c>
      <c r="C8811" s="197" t="s">
        <v>16734</v>
      </c>
      <c r="D8811" s="197" t="s">
        <v>16735</v>
      </c>
      <c r="E8811" s="197" t="s">
        <v>16736</v>
      </c>
      <c r="F8811" s="197" t="s">
        <v>4036</v>
      </c>
      <c r="I8811" s="197" t="s">
        <v>1993</v>
      </c>
      <c r="J8811" s="197" t="n">
        <v>9.85</v>
      </c>
    </row>
    <row r="8812" customFormat="false" ht="12.75" hidden="true" customHeight="false" outlineLevel="0" collapsed="false">
      <c r="A8812" s="197" t="s">
        <v>16738</v>
      </c>
      <c r="B8812" s="197" t="str">
        <f aca="false">C8812&amp;D8812&amp;E8812&amp;F8812&amp;G8812&amp;H8812</f>
        <v>REVESTIMENTO DE CONCRETO ASFALTICO,COM POLIMERO,USINADO A QUENTE,COM 5CM DE ESPESSURA,EXECUTADO COM VIBROACABADORA COM CONTROLE ELETRONICO E MESA EXTENSIVA DE NO MINIMO 7M</v>
      </c>
      <c r="C8812" s="197" t="s">
        <v>16739</v>
      </c>
      <c r="D8812" s="197" t="s">
        <v>16740</v>
      </c>
      <c r="E8812" s="197" t="s">
        <v>16741</v>
      </c>
      <c r="I8812" s="197" t="s">
        <v>1993</v>
      </c>
      <c r="J8812" s="197" t="n">
        <v>48.56</v>
      </c>
    </row>
    <row r="8813" customFormat="false" ht="12.75" hidden="true" customHeight="false" outlineLevel="0" collapsed="false">
      <c r="A8813" s="197" t="s">
        <v>16742</v>
      </c>
      <c r="B8813" s="197" t="str">
        <f aca="false">C8813&amp;D8813&amp;E8813&amp;F8813&amp;G8813&amp;H8813</f>
        <v>REVESTIMENTO DE CONCRETO ASFALTICO,COM POLIMERO,USINADO A QUENTE,COM 5CM DE ESPESSURA,EXECUTADO COM VIBROACABADORA COM CONTROLE ELETRONICO E MESA EXTENSIVA DE NO MINIMO 7M</v>
      </c>
      <c r="C8813" s="197" t="s">
        <v>16739</v>
      </c>
      <c r="D8813" s="197" t="s">
        <v>16740</v>
      </c>
      <c r="E8813" s="197" t="s">
        <v>16741</v>
      </c>
      <c r="I8813" s="197" t="s">
        <v>1993</v>
      </c>
      <c r="J8813" s="197" t="n">
        <v>48.26</v>
      </c>
    </row>
    <row r="8814" customFormat="false" ht="12.75" hidden="true" customHeight="false" outlineLevel="0" collapsed="false">
      <c r="A8814" s="197" t="s">
        <v>16743</v>
      </c>
      <c r="B8814" s="197" t="str">
        <f aca="false">C8814&amp;D8814&amp;E8814&amp;F8814&amp;G8814&amp;H8814</f>
        <v>REVESTIMENTO DE CONCRETO ASFALTICO,COM POLIMERO,USINADO A QUENTE COM 7CM DE ESPESSURA,EXECUTADO COM VIBROACABADORA COM CONTROLE ELETRONICO E MESA EXTENSIVA DE NO MINIMO 7M</v>
      </c>
      <c r="C8814" s="197" t="s">
        <v>16739</v>
      </c>
      <c r="D8814" s="197" t="s">
        <v>16744</v>
      </c>
      <c r="E8814" s="197" t="s">
        <v>16741</v>
      </c>
      <c r="I8814" s="197" t="s">
        <v>1993</v>
      </c>
      <c r="J8814" s="197" t="n">
        <v>66.71</v>
      </c>
    </row>
    <row r="8815" customFormat="false" ht="12.75" hidden="true" customHeight="false" outlineLevel="0" collapsed="false">
      <c r="A8815" s="197" t="s">
        <v>16745</v>
      </c>
      <c r="B8815" s="197" t="str">
        <f aca="false">C8815&amp;D8815&amp;E8815&amp;F8815&amp;G8815&amp;H8815</f>
        <v>REVESTIMENTO DE CONCRETO ASFALTICO,COM POLIMERO,USINADO A QUENTE COM 7CM DE ESPESSURA,EXECUTADO COM VIBROACABADORA COM CONTROLE ELETRONICO E MESA EXTENSIVA DE NO MINIMO 7M</v>
      </c>
      <c r="C8815" s="197" t="s">
        <v>16739</v>
      </c>
      <c r="D8815" s="197" t="s">
        <v>16744</v>
      </c>
      <c r="E8815" s="197" t="s">
        <v>16741</v>
      </c>
      <c r="I8815" s="197" t="s">
        <v>1993</v>
      </c>
      <c r="J8815" s="197" t="n">
        <v>66.35</v>
      </c>
    </row>
    <row r="8816" customFormat="false" ht="12.75" hidden="true" customHeight="false" outlineLevel="0" collapsed="false">
      <c r="A8816" s="197" t="s">
        <v>16746</v>
      </c>
      <c r="B8816" s="197" t="str">
        <f aca="false">C8816&amp;D8816&amp;E8816&amp;F8816&amp;G8816&amp;H8816</f>
        <v>LAMA ASFALTICA FINA DE RUPTURA CONTROLADA,COM FORNECIMENTO E TRANSPORTE DOS MATERIAIS,EXCLUSIVE EMULSAO</v>
      </c>
      <c r="C8816" s="197" t="s">
        <v>16747</v>
      </c>
      <c r="D8816" s="197" t="s">
        <v>16748</v>
      </c>
      <c r="I8816" s="197" t="s">
        <v>1993</v>
      </c>
      <c r="J8816" s="197" t="n">
        <v>5.5</v>
      </c>
    </row>
    <row r="8817" customFormat="false" ht="12.75" hidden="true" customHeight="false" outlineLevel="0" collapsed="false">
      <c r="A8817" s="197" t="s">
        <v>16749</v>
      </c>
      <c r="B8817" s="197" t="str">
        <f aca="false">C8817&amp;D8817&amp;E8817&amp;F8817&amp;G8817&amp;H8817</f>
        <v>LAMA ASFALTICA FINA DE RUPTURA CONTROLADA,COM FORNECIMENTO E TRANSPORTE DOS MATERIAIS,EXCLUSIVE EMULSAO</v>
      </c>
      <c r="C8817" s="197" t="s">
        <v>16747</v>
      </c>
      <c r="D8817" s="197" t="s">
        <v>16748</v>
      </c>
      <c r="I8817" s="197" t="s">
        <v>1993</v>
      </c>
      <c r="J8817" s="197" t="n">
        <v>5.19</v>
      </c>
    </row>
    <row r="8818" customFormat="false" ht="12.75" hidden="true" customHeight="false" outlineLevel="0" collapsed="false">
      <c r="A8818" s="197" t="s">
        <v>16750</v>
      </c>
      <c r="B8818" s="197" t="str">
        <f aca="false">C8818&amp;D8818&amp;E8818&amp;F8818&amp;G8818&amp;H8818</f>
        <v>LAMA ASFALTICA GROSSA DE RUPTURA CONTROLADA,COM FORNECIMENTO E TRANSPORTE DOS MATERIAIS,EXCLUSIVE EMULSAO</v>
      </c>
      <c r="C8818" s="197" t="s">
        <v>16751</v>
      </c>
      <c r="D8818" s="197" t="s">
        <v>16752</v>
      </c>
      <c r="I8818" s="197" t="s">
        <v>1993</v>
      </c>
      <c r="J8818" s="197" t="n">
        <v>8.05</v>
      </c>
    </row>
    <row r="8819" customFormat="false" ht="12.75" hidden="true" customHeight="false" outlineLevel="0" collapsed="false">
      <c r="A8819" s="197" t="s">
        <v>16753</v>
      </c>
      <c r="B8819" s="197" t="str">
        <f aca="false">C8819&amp;D8819&amp;E8819&amp;F8819&amp;G8819&amp;H8819</f>
        <v>LAMA ASFALTICA GROSSA DE RUPTURA CONTROLADA,COM FORNECIMENTO E TRANSPORTE DOS MATERIAIS,EXCLUSIVE EMULSAO</v>
      </c>
      <c r="C8819" s="197" t="s">
        <v>16751</v>
      </c>
      <c r="D8819" s="197" t="s">
        <v>16752</v>
      </c>
      <c r="I8819" s="197" t="s">
        <v>1993</v>
      </c>
      <c r="J8819" s="197" t="n">
        <v>7.63</v>
      </c>
    </row>
    <row r="8820" customFormat="false" ht="12.75" hidden="true" customHeight="false" outlineLevel="0" collapsed="false">
      <c r="A8820" s="197" t="s">
        <v>16754</v>
      </c>
      <c r="B8820" s="197"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197" t="s">
        <v>16755</v>
      </c>
      <c r="D8820" s="197" t="s">
        <v>16756</v>
      </c>
      <c r="E8820" s="197" t="s">
        <v>16757</v>
      </c>
      <c r="F8820" s="197" t="s">
        <v>16758</v>
      </c>
      <c r="G8820" s="197" t="s">
        <v>16759</v>
      </c>
      <c r="I8820" s="197" t="s">
        <v>1410</v>
      </c>
      <c r="J8820" s="197" t="n">
        <v>283.72</v>
      </c>
    </row>
    <row r="8821" customFormat="false" ht="12.75" hidden="true" customHeight="false" outlineLevel="0" collapsed="false">
      <c r="A8821" s="197" t="s">
        <v>16760</v>
      </c>
      <c r="B8821" s="197"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197" t="s">
        <v>16755</v>
      </c>
      <c r="D8821" s="197" t="s">
        <v>16756</v>
      </c>
      <c r="E8821" s="197" t="s">
        <v>16757</v>
      </c>
      <c r="F8821" s="197" t="s">
        <v>16758</v>
      </c>
      <c r="G8821" s="197" t="s">
        <v>16759</v>
      </c>
      <c r="I8821" s="197" t="s">
        <v>1410</v>
      </c>
      <c r="J8821" s="197" t="n">
        <v>281.5</v>
      </c>
    </row>
    <row r="8822" customFormat="false" ht="12.75" hidden="true" customHeight="false" outlineLevel="0" collapsed="false">
      <c r="A8822" s="197" t="s">
        <v>16761</v>
      </c>
      <c r="B8822" s="197"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197" t="s">
        <v>16762</v>
      </c>
      <c r="D8822" s="197" t="s">
        <v>16763</v>
      </c>
      <c r="E8822" s="197" t="s">
        <v>16764</v>
      </c>
      <c r="F8822" s="197" t="s">
        <v>16765</v>
      </c>
      <c r="G8822" s="197" t="s">
        <v>16766</v>
      </c>
      <c r="I8822" s="197" t="s">
        <v>1410</v>
      </c>
      <c r="J8822" s="197" t="n">
        <v>317.71</v>
      </c>
    </row>
    <row r="8823" customFormat="false" ht="12.75" hidden="true" customHeight="false" outlineLevel="0" collapsed="false">
      <c r="A8823" s="197" t="s">
        <v>16767</v>
      </c>
      <c r="B8823" s="197"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197" t="s">
        <v>16762</v>
      </c>
      <c r="D8823" s="197" t="s">
        <v>16763</v>
      </c>
      <c r="E8823" s="197" t="s">
        <v>16764</v>
      </c>
      <c r="F8823" s="197" t="s">
        <v>16765</v>
      </c>
      <c r="G8823" s="197" t="s">
        <v>16766</v>
      </c>
      <c r="I8823" s="197" t="s">
        <v>1410</v>
      </c>
      <c r="J8823" s="197" t="n">
        <v>312.23</v>
      </c>
    </row>
    <row r="8824" customFormat="false" ht="12.75" hidden="true" customHeight="false" outlineLevel="0" collapsed="false">
      <c r="A8824" s="197" t="s">
        <v>16768</v>
      </c>
      <c r="B8824" s="197"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197" t="s">
        <v>16769</v>
      </c>
      <c r="D8824" s="197" t="s">
        <v>16763</v>
      </c>
      <c r="E8824" s="197" t="s">
        <v>16764</v>
      </c>
      <c r="F8824" s="197" t="s">
        <v>16765</v>
      </c>
      <c r="G8824" s="197" t="s">
        <v>16770</v>
      </c>
      <c r="I8824" s="197" t="s">
        <v>1410</v>
      </c>
      <c r="J8824" s="197" t="n">
        <v>296.04</v>
      </c>
    </row>
    <row r="8825" customFormat="false" ht="12.75" hidden="true" customHeight="false" outlineLevel="0" collapsed="false">
      <c r="A8825" s="197" t="s">
        <v>16771</v>
      </c>
      <c r="B8825" s="197"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197" t="s">
        <v>16769</v>
      </c>
      <c r="D8825" s="197" t="s">
        <v>16763</v>
      </c>
      <c r="E8825" s="197" t="s">
        <v>16764</v>
      </c>
      <c r="F8825" s="197" t="s">
        <v>16765</v>
      </c>
      <c r="G8825" s="197" t="s">
        <v>16770</v>
      </c>
      <c r="I8825" s="197" t="s">
        <v>1410</v>
      </c>
      <c r="J8825" s="197" t="n">
        <v>292.38</v>
      </c>
    </row>
    <row r="8826" customFormat="false" ht="12.75" hidden="true" customHeight="false" outlineLevel="0" collapsed="false">
      <c r="A8826" s="197" t="s">
        <v>16772</v>
      </c>
      <c r="B8826" s="197"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197" t="s">
        <v>16762</v>
      </c>
      <c r="D8826" s="197" t="s">
        <v>16763</v>
      </c>
      <c r="E8826" s="197" t="s">
        <v>16764</v>
      </c>
      <c r="F8826" s="197" t="s">
        <v>16765</v>
      </c>
      <c r="G8826" s="197" t="s">
        <v>16773</v>
      </c>
      <c r="I8826" s="197" t="s">
        <v>1410</v>
      </c>
      <c r="J8826" s="197" t="n">
        <v>285.17</v>
      </c>
    </row>
    <row r="8827" customFormat="false" ht="12.75" hidden="true" customHeight="false" outlineLevel="0" collapsed="false">
      <c r="A8827" s="197" t="s">
        <v>16774</v>
      </c>
      <c r="B8827" s="197"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197" t="s">
        <v>16762</v>
      </c>
      <c r="D8827" s="197" t="s">
        <v>16763</v>
      </c>
      <c r="E8827" s="197" t="s">
        <v>16764</v>
      </c>
      <c r="F8827" s="197" t="s">
        <v>16765</v>
      </c>
      <c r="G8827" s="197" t="s">
        <v>16773</v>
      </c>
      <c r="I8827" s="197" t="s">
        <v>1410</v>
      </c>
      <c r="J8827" s="197" t="n">
        <v>282.42</v>
      </c>
    </row>
    <row r="8828" customFormat="false" ht="12.75" hidden="true" customHeight="false" outlineLevel="0" collapsed="false">
      <c r="A8828" s="197" t="s">
        <v>16775</v>
      </c>
      <c r="B8828" s="197"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197" t="s">
        <v>16762</v>
      </c>
      <c r="D8828" s="197" t="s">
        <v>16763</v>
      </c>
      <c r="E8828" s="197" t="s">
        <v>16764</v>
      </c>
      <c r="F8828" s="197" t="s">
        <v>16765</v>
      </c>
      <c r="G8828" s="197" t="s">
        <v>16776</v>
      </c>
      <c r="I8828" s="197" t="s">
        <v>1410</v>
      </c>
      <c r="J8828" s="197" t="n">
        <v>274.36</v>
      </c>
    </row>
    <row r="8829" customFormat="false" ht="12.75" hidden="true" customHeight="false" outlineLevel="0" collapsed="false">
      <c r="A8829" s="197" t="s">
        <v>16777</v>
      </c>
      <c r="B8829" s="197"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197" t="s">
        <v>16762</v>
      </c>
      <c r="D8829" s="197" t="s">
        <v>16763</v>
      </c>
      <c r="E8829" s="197" t="s">
        <v>16764</v>
      </c>
      <c r="F8829" s="197" t="s">
        <v>16765</v>
      </c>
      <c r="G8829" s="197" t="s">
        <v>16776</v>
      </c>
      <c r="I8829" s="197" t="s">
        <v>1410</v>
      </c>
      <c r="J8829" s="197" t="n">
        <v>272.53</v>
      </c>
    </row>
    <row r="8830" customFormat="false" ht="12.75" hidden="true" customHeight="false" outlineLevel="0" collapsed="false">
      <c r="A8830" s="197" t="s">
        <v>16778</v>
      </c>
      <c r="B8830" s="197"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197" t="s">
        <v>16762</v>
      </c>
      <c r="D8830" s="197" t="s">
        <v>16763</v>
      </c>
      <c r="E8830" s="197" t="s">
        <v>16764</v>
      </c>
      <c r="F8830" s="197" t="s">
        <v>16765</v>
      </c>
      <c r="G8830" s="197" t="s">
        <v>16779</v>
      </c>
      <c r="I8830" s="197" t="s">
        <v>1410</v>
      </c>
      <c r="J8830" s="197" t="n">
        <v>268.89</v>
      </c>
    </row>
    <row r="8831" customFormat="false" ht="12.75" hidden="true" customHeight="false" outlineLevel="0" collapsed="false">
      <c r="A8831" s="197" t="s">
        <v>16780</v>
      </c>
      <c r="B8831" s="197"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197" t="s">
        <v>16762</v>
      </c>
      <c r="D8831" s="197" t="s">
        <v>16763</v>
      </c>
      <c r="E8831" s="197" t="s">
        <v>16764</v>
      </c>
      <c r="F8831" s="197" t="s">
        <v>16765</v>
      </c>
      <c r="G8831" s="197" t="s">
        <v>16779</v>
      </c>
      <c r="I8831" s="197" t="s">
        <v>1410</v>
      </c>
      <c r="J8831" s="197" t="n">
        <v>267.52</v>
      </c>
    </row>
    <row r="8832" customFormat="false" ht="12.75" hidden="true" customHeight="false" outlineLevel="0" collapsed="false">
      <c r="A8832" s="197" t="s">
        <v>16781</v>
      </c>
      <c r="B8832" s="197"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197" t="s">
        <v>16762</v>
      </c>
      <c r="D8832" s="197" t="s">
        <v>16763</v>
      </c>
      <c r="E8832" s="197" t="s">
        <v>16764</v>
      </c>
      <c r="F8832" s="197" t="s">
        <v>16765</v>
      </c>
      <c r="G8832" s="197" t="s">
        <v>16782</v>
      </c>
      <c r="I8832" s="197" t="s">
        <v>1410</v>
      </c>
      <c r="J8832" s="197" t="n">
        <v>265.68</v>
      </c>
    </row>
    <row r="8833" customFormat="false" ht="12.75" hidden="true" customHeight="false" outlineLevel="0" collapsed="false">
      <c r="A8833" s="197" t="s">
        <v>16783</v>
      </c>
      <c r="B8833" s="197"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197" t="s">
        <v>16762</v>
      </c>
      <c r="D8833" s="197" t="s">
        <v>16763</v>
      </c>
      <c r="E8833" s="197" t="s">
        <v>16764</v>
      </c>
      <c r="F8833" s="197" t="s">
        <v>16765</v>
      </c>
      <c r="G8833" s="197" t="s">
        <v>16782</v>
      </c>
      <c r="I8833" s="197" t="s">
        <v>1410</v>
      </c>
      <c r="J8833" s="197" t="n">
        <v>264.58</v>
      </c>
    </row>
    <row r="8834" customFormat="false" ht="12.75" hidden="true" customHeight="false" outlineLevel="0" collapsed="false">
      <c r="A8834" s="197" t="s">
        <v>16784</v>
      </c>
      <c r="B8834" s="197"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197" t="s">
        <v>16762</v>
      </c>
      <c r="D8834" s="197" t="s">
        <v>16785</v>
      </c>
      <c r="E8834" s="197" t="s">
        <v>16786</v>
      </c>
      <c r="F8834" s="197" t="s">
        <v>16787</v>
      </c>
      <c r="G8834" s="197" t="s">
        <v>16788</v>
      </c>
      <c r="H8834" s="197" t="s">
        <v>16789</v>
      </c>
      <c r="I8834" s="197" t="s">
        <v>1410</v>
      </c>
      <c r="J8834" s="197" t="n">
        <v>295.57</v>
      </c>
    </row>
    <row r="8835" customFormat="false" ht="12.75" hidden="true" customHeight="false" outlineLevel="0" collapsed="false">
      <c r="A8835" s="197" t="s">
        <v>16790</v>
      </c>
      <c r="B8835" s="197"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197" t="s">
        <v>16762</v>
      </c>
      <c r="D8835" s="197" t="s">
        <v>16785</v>
      </c>
      <c r="E8835" s="197" t="s">
        <v>16786</v>
      </c>
      <c r="F8835" s="197" t="s">
        <v>16787</v>
      </c>
      <c r="G8835" s="197" t="s">
        <v>16788</v>
      </c>
      <c r="H8835" s="197" t="s">
        <v>16789</v>
      </c>
      <c r="I8835" s="197" t="s">
        <v>1410</v>
      </c>
      <c r="J8835" s="197" t="n">
        <v>290.07</v>
      </c>
    </row>
    <row r="8836" customFormat="false" ht="12.75" hidden="true" customHeight="false" outlineLevel="0" collapsed="false">
      <c r="A8836" s="197" t="s">
        <v>16791</v>
      </c>
      <c r="B8836" s="197"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197" t="s">
        <v>16762</v>
      </c>
      <c r="D8836" s="197" t="s">
        <v>16785</v>
      </c>
      <c r="E8836" s="197" t="s">
        <v>16786</v>
      </c>
      <c r="F8836" s="197" t="s">
        <v>16787</v>
      </c>
      <c r="G8836" s="197" t="s">
        <v>16792</v>
      </c>
      <c r="H8836" s="197" t="s">
        <v>16789</v>
      </c>
      <c r="I8836" s="197" t="s">
        <v>1410</v>
      </c>
      <c r="J8836" s="197" t="n">
        <v>273.78</v>
      </c>
    </row>
    <row r="8837" customFormat="false" ht="12.75" hidden="true" customHeight="false" outlineLevel="0" collapsed="false">
      <c r="A8837" s="197" t="s">
        <v>16793</v>
      </c>
      <c r="B8837" s="197"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197" t="s">
        <v>16762</v>
      </c>
      <c r="D8837" s="197" t="s">
        <v>16785</v>
      </c>
      <c r="E8837" s="197" t="s">
        <v>16786</v>
      </c>
      <c r="F8837" s="197" t="s">
        <v>16787</v>
      </c>
      <c r="G8837" s="197" t="s">
        <v>16792</v>
      </c>
      <c r="H8837" s="197" t="s">
        <v>16789</v>
      </c>
      <c r="I8837" s="197" t="s">
        <v>1410</v>
      </c>
      <c r="J8837" s="197" t="n">
        <v>270.12</v>
      </c>
    </row>
    <row r="8838" customFormat="false" ht="12.75" hidden="true" customHeight="false" outlineLevel="0" collapsed="false">
      <c r="A8838" s="197" t="s">
        <v>16794</v>
      </c>
      <c r="B8838" s="197"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197" t="s">
        <v>16762</v>
      </c>
      <c r="D8838" s="197" t="s">
        <v>16785</v>
      </c>
      <c r="E8838" s="197" t="s">
        <v>16786</v>
      </c>
      <c r="F8838" s="197" t="s">
        <v>16787</v>
      </c>
      <c r="G8838" s="197" t="s">
        <v>16795</v>
      </c>
      <c r="H8838" s="197" t="s">
        <v>16789</v>
      </c>
      <c r="I8838" s="197" t="s">
        <v>1410</v>
      </c>
      <c r="J8838" s="197" t="n">
        <v>262.91</v>
      </c>
    </row>
    <row r="8839" customFormat="false" ht="12.75" hidden="true" customHeight="false" outlineLevel="0" collapsed="false">
      <c r="A8839" s="197" t="s">
        <v>16796</v>
      </c>
      <c r="B8839" s="197"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197" t="s">
        <v>16762</v>
      </c>
      <c r="D8839" s="197" t="s">
        <v>16785</v>
      </c>
      <c r="E8839" s="197" t="s">
        <v>16786</v>
      </c>
      <c r="F8839" s="197" t="s">
        <v>16787</v>
      </c>
      <c r="G8839" s="197" t="s">
        <v>16795</v>
      </c>
      <c r="H8839" s="197" t="s">
        <v>16789</v>
      </c>
      <c r="I8839" s="197" t="s">
        <v>1410</v>
      </c>
      <c r="J8839" s="197" t="n">
        <v>260.16</v>
      </c>
    </row>
    <row r="8840" customFormat="false" ht="12.75" hidden="true" customHeight="false" outlineLevel="0" collapsed="false">
      <c r="A8840" s="197" t="s">
        <v>16797</v>
      </c>
      <c r="B8840" s="197"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197" t="s">
        <v>16762</v>
      </c>
      <c r="D8840" s="197" t="s">
        <v>16785</v>
      </c>
      <c r="E8840" s="197" t="s">
        <v>16786</v>
      </c>
      <c r="F8840" s="197" t="s">
        <v>16787</v>
      </c>
      <c r="G8840" s="197" t="s">
        <v>16798</v>
      </c>
      <c r="H8840" s="197" t="s">
        <v>16789</v>
      </c>
      <c r="I8840" s="197" t="s">
        <v>1410</v>
      </c>
      <c r="J8840" s="197" t="n">
        <v>252.1</v>
      </c>
    </row>
    <row r="8841" customFormat="false" ht="12.75" hidden="true" customHeight="false" outlineLevel="0" collapsed="false">
      <c r="A8841" s="197" t="s">
        <v>16799</v>
      </c>
      <c r="B8841" s="197"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197" t="s">
        <v>16762</v>
      </c>
      <c r="D8841" s="197" t="s">
        <v>16785</v>
      </c>
      <c r="E8841" s="197" t="s">
        <v>16786</v>
      </c>
      <c r="F8841" s="197" t="s">
        <v>16787</v>
      </c>
      <c r="G8841" s="197" t="s">
        <v>16798</v>
      </c>
      <c r="H8841" s="197" t="s">
        <v>16789</v>
      </c>
      <c r="I8841" s="197" t="s">
        <v>1410</v>
      </c>
      <c r="J8841" s="197" t="n">
        <v>250.27</v>
      </c>
    </row>
    <row r="8842" customFormat="false" ht="12.75" hidden="true" customHeight="false" outlineLevel="0" collapsed="false">
      <c r="A8842" s="197" t="s">
        <v>16800</v>
      </c>
      <c r="B8842" s="197"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197" t="s">
        <v>16762</v>
      </c>
      <c r="D8842" s="197" t="s">
        <v>16785</v>
      </c>
      <c r="E8842" s="197" t="s">
        <v>16786</v>
      </c>
      <c r="F8842" s="197" t="s">
        <v>16787</v>
      </c>
      <c r="G8842" s="197" t="s">
        <v>16801</v>
      </c>
      <c r="H8842" s="197" t="s">
        <v>16789</v>
      </c>
      <c r="I8842" s="197" t="s">
        <v>1410</v>
      </c>
      <c r="J8842" s="197" t="n">
        <v>246.64</v>
      </c>
    </row>
    <row r="8843" customFormat="false" ht="12.75" hidden="true" customHeight="false" outlineLevel="0" collapsed="false">
      <c r="A8843" s="197" t="s">
        <v>16802</v>
      </c>
      <c r="B8843" s="197"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197" t="s">
        <v>16762</v>
      </c>
      <c r="D8843" s="197" t="s">
        <v>16785</v>
      </c>
      <c r="E8843" s="197" t="s">
        <v>16786</v>
      </c>
      <c r="F8843" s="197" t="s">
        <v>16787</v>
      </c>
      <c r="G8843" s="197" t="s">
        <v>16801</v>
      </c>
      <c r="H8843" s="197" t="s">
        <v>16789</v>
      </c>
      <c r="I8843" s="197" t="s">
        <v>1410</v>
      </c>
      <c r="J8843" s="197" t="n">
        <v>245.26</v>
      </c>
    </row>
    <row r="8844" customFormat="false" ht="12.75" hidden="true" customHeight="false" outlineLevel="0" collapsed="false">
      <c r="A8844" s="197" t="s">
        <v>16803</v>
      </c>
      <c r="B8844" s="197"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197" t="s">
        <v>16762</v>
      </c>
      <c r="D8844" s="197" t="s">
        <v>16785</v>
      </c>
      <c r="E8844" s="197" t="s">
        <v>16786</v>
      </c>
      <c r="F8844" s="197" t="s">
        <v>16787</v>
      </c>
      <c r="G8844" s="197" t="s">
        <v>16804</v>
      </c>
      <c r="H8844" s="197" t="s">
        <v>16805</v>
      </c>
      <c r="I8844" s="197" t="s">
        <v>1410</v>
      </c>
      <c r="J8844" s="197" t="n">
        <v>243.42</v>
      </c>
    </row>
    <row r="8845" customFormat="false" ht="12.75" hidden="true" customHeight="false" outlineLevel="0" collapsed="false">
      <c r="A8845" s="197" t="s">
        <v>16806</v>
      </c>
      <c r="B8845" s="197"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197" t="s">
        <v>16762</v>
      </c>
      <c r="D8845" s="197" t="s">
        <v>16785</v>
      </c>
      <c r="E8845" s="197" t="s">
        <v>16786</v>
      </c>
      <c r="F8845" s="197" t="s">
        <v>16787</v>
      </c>
      <c r="G8845" s="197" t="s">
        <v>16804</v>
      </c>
      <c r="H8845" s="197" t="s">
        <v>16805</v>
      </c>
      <c r="I8845" s="197" t="s">
        <v>1410</v>
      </c>
      <c r="J8845" s="197" t="n">
        <v>242.32</v>
      </c>
    </row>
    <row r="8846" customFormat="false" ht="12.75" hidden="true" customHeight="false" outlineLevel="0" collapsed="false">
      <c r="A8846" s="197" t="s">
        <v>16807</v>
      </c>
      <c r="B8846" s="197"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197" t="s">
        <v>16808</v>
      </c>
      <c r="D8846" s="197" t="s">
        <v>16809</v>
      </c>
      <c r="E8846" s="197" t="s">
        <v>16810</v>
      </c>
      <c r="F8846" s="197" t="s">
        <v>16811</v>
      </c>
      <c r="G8846" s="197" t="s">
        <v>16812</v>
      </c>
      <c r="H8846" s="197" t="s">
        <v>16813</v>
      </c>
      <c r="I8846" s="197" t="s">
        <v>1410</v>
      </c>
      <c r="J8846" s="197" t="n">
        <v>252.37</v>
      </c>
    </row>
    <row r="8847" customFormat="false" ht="12.75" hidden="true" customHeight="false" outlineLevel="0" collapsed="false">
      <c r="A8847" s="197" t="s">
        <v>16814</v>
      </c>
      <c r="B8847" s="197"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197" t="s">
        <v>16808</v>
      </c>
      <c r="D8847" s="197" t="s">
        <v>16809</v>
      </c>
      <c r="E8847" s="197" t="s">
        <v>16810</v>
      </c>
      <c r="F8847" s="197" t="s">
        <v>16811</v>
      </c>
      <c r="G8847" s="197" t="s">
        <v>16812</v>
      </c>
      <c r="H8847" s="197" t="s">
        <v>16813</v>
      </c>
      <c r="I8847" s="197" t="s">
        <v>1410</v>
      </c>
      <c r="J8847" s="197" t="n">
        <v>246.89</v>
      </c>
    </row>
    <row r="8848" customFormat="false" ht="12.75" hidden="true" customHeight="false" outlineLevel="0" collapsed="false">
      <c r="A8848" s="197" t="s">
        <v>16815</v>
      </c>
      <c r="B8848" s="197"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197" t="s">
        <v>16808</v>
      </c>
      <c r="D8848" s="197" t="s">
        <v>16809</v>
      </c>
      <c r="E8848" s="197" t="s">
        <v>16810</v>
      </c>
      <c r="F8848" s="197" t="s">
        <v>16811</v>
      </c>
      <c r="G8848" s="197" t="s">
        <v>16816</v>
      </c>
      <c r="H8848" s="197" t="s">
        <v>16817</v>
      </c>
      <c r="I8848" s="197" t="s">
        <v>1410</v>
      </c>
      <c r="J8848" s="197" t="n">
        <v>230.7</v>
      </c>
    </row>
    <row r="8849" customFormat="false" ht="12.75" hidden="true" customHeight="false" outlineLevel="0" collapsed="false">
      <c r="A8849" s="197" t="s">
        <v>16818</v>
      </c>
      <c r="B8849" s="197"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197" t="s">
        <v>16808</v>
      </c>
      <c r="D8849" s="197" t="s">
        <v>16809</v>
      </c>
      <c r="E8849" s="197" t="s">
        <v>16810</v>
      </c>
      <c r="F8849" s="197" t="s">
        <v>16811</v>
      </c>
      <c r="G8849" s="197" t="s">
        <v>16816</v>
      </c>
      <c r="H8849" s="197" t="s">
        <v>16817</v>
      </c>
      <c r="I8849" s="197" t="s">
        <v>1410</v>
      </c>
      <c r="J8849" s="197" t="n">
        <v>227.04</v>
      </c>
    </row>
    <row r="8850" customFormat="false" ht="12.75" hidden="true" customHeight="false" outlineLevel="0" collapsed="false">
      <c r="A8850" s="197" t="s">
        <v>16819</v>
      </c>
      <c r="B8850" s="197"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197" t="s">
        <v>16808</v>
      </c>
      <c r="D8850" s="197" t="s">
        <v>16809</v>
      </c>
      <c r="E8850" s="197" t="s">
        <v>16810</v>
      </c>
      <c r="F8850" s="197" t="s">
        <v>16811</v>
      </c>
      <c r="G8850" s="197" t="s">
        <v>16820</v>
      </c>
      <c r="H8850" s="197" t="s">
        <v>16817</v>
      </c>
      <c r="I8850" s="197" t="s">
        <v>1410</v>
      </c>
      <c r="J8850" s="197" t="n">
        <v>219.83</v>
      </c>
    </row>
    <row r="8851" customFormat="false" ht="12.75" hidden="true" customHeight="false" outlineLevel="0" collapsed="false">
      <c r="A8851" s="197" t="s">
        <v>16821</v>
      </c>
      <c r="B8851" s="197"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197" t="s">
        <v>16808</v>
      </c>
      <c r="D8851" s="197" t="s">
        <v>16809</v>
      </c>
      <c r="E8851" s="197" t="s">
        <v>16810</v>
      </c>
      <c r="F8851" s="197" t="s">
        <v>16811</v>
      </c>
      <c r="G8851" s="197" t="s">
        <v>16820</v>
      </c>
      <c r="H8851" s="197" t="s">
        <v>16817</v>
      </c>
      <c r="I8851" s="197" t="s">
        <v>1410</v>
      </c>
      <c r="J8851" s="197" t="n">
        <v>217.08</v>
      </c>
    </row>
    <row r="8852" customFormat="false" ht="12.75" hidden="true" customHeight="false" outlineLevel="0" collapsed="false">
      <c r="A8852" s="197" t="s">
        <v>16822</v>
      </c>
      <c r="B8852" s="197"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197" t="s">
        <v>16808</v>
      </c>
      <c r="D8852" s="197" t="s">
        <v>16809</v>
      </c>
      <c r="E8852" s="197" t="s">
        <v>16810</v>
      </c>
      <c r="F8852" s="197" t="s">
        <v>16811</v>
      </c>
      <c r="G8852" s="197" t="s">
        <v>16823</v>
      </c>
      <c r="H8852" s="197" t="s">
        <v>16817</v>
      </c>
      <c r="I8852" s="197" t="s">
        <v>1410</v>
      </c>
      <c r="J8852" s="197" t="n">
        <v>209.02</v>
      </c>
    </row>
    <row r="8853" customFormat="false" ht="12.75" hidden="true" customHeight="false" outlineLevel="0" collapsed="false">
      <c r="A8853" s="197" t="s">
        <v>16824</v>
      </c>
      <c r="B8853" s="197"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197" t="s">
        <v>16808</v>
      </c>
      <c r="D8853" s="197" t="s">
        <v>16809</v>
      </c>
      <c r="E8853" s="197" t="s">
        <v>16810</v>
      </c>
      <c r="F8853" s="197" t="s">
        <v>16811</v>
      </c>
      <c r="G8853" s="197" t="s">
        <v>16823</v>
      </c>
      <c r="H8853" s="197" t="s">
        <v>16817</v>
      </c>
      <c r="I8853" s="197" t="s">
        <v>1410</v>
      </c>
      <c r="J8853" s="197" t="n">
        <v>207.19</v>
      </c>
    </row>
    <row r="8854" customFormat="false" ht="12.75" hidden="true" customHeight="false" outlineLevel="0" collapsed="false">
      <c r="A8854" s="197" t="s">
        <v>16825</v>
      </c>
      <c r="B8854" s="197"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197" t="s">
        <v>16808</v>
      </c>
      <c r="D8854" s="197" t="s">
        <v>16809</v>
      </c>
      <c r="E8854" s="197" t="s">
        <v>16810</v>
      </c>
      <c r="F8854" s="197" t="s">
        <v>16811</v>
      </c>
      <c r="G8854" s="197" t="s">
        <v>16826</v>
      </c>
      <c r="H8854" s="197" t="s">
        <v>16817</v>
      </c>
      <c r="I8854" s="197" t="s">
        <v>1410</v>
      </c>
      <c r="J8854" s="197" t="n">
        <v>203.55</v>
      </c>
    </row>
    <row r="8855" customFormat="false" ht="12.75" hidden="true" customHeight="false" outlineLevel="0" collapsed="false">
      <c r="A8855" s="197" t="s">
        <v>16827</v>
      </c>
      <c r="B8855" s="197"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197" t="s">
        <v>16808</v>
      </c>
      <c r="D8855" s="197" t="s">
        <v>16809</v>
      </c>
      <c r="E8855" s="197" t="s">
        <v>16810</v>
      </c>
      <c r="F8855" s="197" t="s">
        <v>16811</v>
      </c>
      <c r="G8855" s="197" t="s">
        <v>16826</v>
      </c>
      <c r="H8855" s="197" t="s">
        <v>16817</v>
      </c>
      <c r="I8855" s="197" t="s">
        <v>1410</v>
      </c>
      <c r="J8855" s="197" t="n">
        <v>202.18</v>
      </c>
    </row>
    <row r="8856" customFormat="false" ht="12.75" hidden="true" customHeight="false" outlineLevel="0" collapsed="false">
      <c r="A8856" s="197" t="s">
        <v>16828</v>
      </c>
      <c r="B8856" s="197"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197" t="s">
        <v>16808</v>
      </c>
      <c r="D8856" s="197" t="s">
        <v>16809</v>
      </c>
      <c r="E8856" s="197" t="s">
        <v>16810</v>
      </c>
      <c r="F8856" s="197" t="s">
        <v>16811</v>
      </c>
      <c r="G8856" s="197" t="s">
        <v>16829</v>
      </c>
      <c r="H8856" s="197" t="s">
        <v>16817</v>
      </c>
      <c r="I8856" s="197" t="s">
        <v>1410</v>
      </c>
      <c r="J8856" s="197" t="n">
        <v>200.34</v>
      </c>
    </row>
    <row r="8857" customFormat="false" ht="12.75" hidden="true" customHeight="false" outlineLevel="0" collapsed="false">
      <c r="A8857" s="197" t="s">
        <v>16830</v>
      </c>
      <c r="B8857" s="197"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197" t="s">
        <v>16808</v>
      </c>
      <c r="D8857" s="197" t="s">
        <v>16809</v>
      </c>
      <c r="E8857" s="197" t="s">
        <v>16810</v>
      </c>
      <c r="F8857" s="197" t="s">
        <v>16811</v>
      </c>
      <c r="G8857" s="197" t="s">
        <v>16829</v>
      </c>
      <c r="H8857" s="197" t="s">
        <v>16817</v>
      </c>
      <c r="I8857" s="197" t="s">
        <v>1410</v>
      </c>
      <c r="J8857" s="197" t="n">
        <v>199.24</v>
      </c>
    </row>
    <row r="8858" customFormat="false" ht="12.75" hidden="true" customHeight="false" outlineLevel="0" collapsed="false">
      <c r="A8858" s="197" t="s">
        <v>16831</v>
      </c>
      <c r="B8858" s="197"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197" t="s">
        <v>16651</v>
      </c>
      <c r="D8858" s="197" t="s">
        <v>16832</v>
      </c>
      <c r="E8858" s="197" t="s">
        <v>16833</v>
      </c>
      <c r="F8858" s="197" t="s">
        <v>16834</v>
      </c>
      <c r="G8858" s="197" t="s">
        <v>16835</v>
      </c>
      <c r="I8858" s="197" t="s">
        <v>1993</v>
      </c>
      <c r="J8858" s="197" t="n">
        <v>46.78</v>
      </c>
    </row>
    <row r="8859" customFormat="false" ht="12.75" hidden="true" customHeight="false" outlineLevel="0" collapsed="false">
      <c r="A8859" s="197" t="s">
        <v>16836</v>
      </c>
      <c r="B8859" s="197"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197" t="s">
        <v>16651</v>
      </c>
      <c r="D8859" s="197" t="s">
        <v>16832</v>
      </c>
      <c r="E8859" s="197" t="s">
        <v>16833</v>
      </c>
      <c r="F8859" s="197" t="s">
        <v>16834</v>
      </c>
      <c r="G8859" s="197" t="s">
        <v>16835</v>
      </c>
      <c r="I8859" s="197" t="s">
        <v>1993</v>
      </c>
      <c r="J8859" s="197" t="n">
        <v>45.78</v>
      </c>
    </row>
    <row r="8860" customFormat="false" ht="12.75" hidden="true" customHeight="false" outlineLevel="0" collapsed="false">
      <c r="A8860" s="197" t="s">
        <v>16837</v>
      </c>
      <c r="B8860" s="197"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197" t="s">
        <v>16651</v>
      </c>
      <c r="D8860" s="197" t="s">
        <v>16832</v>
      </c>
      <c r="E8860" s="197" t="s">
        <v>16833</v>
      </c>
      <c r="F8860" s="197" t="s">
        <v>16834</v>
      </c>
      <c r="G8860" s="197" t="s">
        <v>16838</v>
      </c>
      <c r="I8860" s="197" t="s">
        <v>1993</v>
      </c>
      <c r="J8860" s="197" t="n">
        <v>43</v>
      </c>
    </row>
    <row r="8861" customFormat="false" ht="12.75" hidden="true" customHeight="false" outlineLevel="0" collapsed="false">
      <c r="A8861" s="197" t="s">
        <v>16839</v>
      </c>
      <c r="B8861" s="197"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197" t="s">
        <v>16651</v>
      </c>
      <c r="D8861" s="197" t="s">
        <v>16832</v>
      </c>
      <c r="E8861" s="197" t="s">
        <v>16833</v>
      </c>
      <c r="F8861" s="197" t="s">
        <v>16834</v>
      </c>
      <c r="G8861" s="197" t="s">
        <v>16838</v>
      </c>
      <c r="I8861" s="197" t="s">
        <v>1993</v>
      </c>
      <c r="J8861" s="197" t="n">
        <v>42.31</v>
      </c>
    </row>
    <row r="8862" customFormat="false" ht="12.75" hidden="true" customHeight="false" outlineLevel="0" collapsed="false">
      <c r="A8862" s="197" t="s">
        <v>16840</v>
      </c>
      <c r="B8862" s="197"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197" t="s">
        <v>16651</v>
      </c>
      <c r="D8862" s="197" t="s">
        <v>16841</v>
      </c>
      <c r="E8862" s="197" t="s">
        <v>16833</v>
      </c>
      <c r="F8862" s="197" t="s">
        <v>16834</v>
      </c>
      <c r="G8862" s="197" t="s">
        <v>16842</v>
      </c>
      <c r="I8862" s="197" t="s">
        <v>1993</v>
      </c>
      <c r="J8862" s="197" t="n">
        <v>41.12</v>
      </c>
    </row>
    <row r="8863" customFormat="false" ht="12.75" hidden="true" customHeight="false" outlineLevel="0" collapsed="false">
      <c r="A8863" s="197" t="s">
        <v>16843</v>
      </c>
      <c r="B8863" s="197"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197" t="s">
        <v>16651</v>
      </c>
      <c r="D8863" s="197" t="s">
        <v>16841</v>
      </c>
      <c r="E8863" s="197" t="s">
        <v>16833</v>
      </c>
      <c r="F8863" s="197" t="s">
        <v>16834</v>
      </c>
      <c r="G8863" s="197" t="s">
        <v>16842</v>
      </c>
      <c r="I8863" s="197" t="s">
        <v>1993</v>
      </c>
      <c r="J8863" s="197" t="n">
        <v>40.58</v>
      </c>
    </row>
    <row r="8864" customFormat="false" ht="12.75" hidden="true" customHeight="false" outlineLevel="0" collapsed="false">
      <c r="A8864" s="197" t="s">
        <v>16844</v>
      </c>
      <c r="B8864" s="197"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197" t="s">
        <v>16651</v>
      </c>
      <c r="D8864" s="197" t="s">
        <v>16832</v>
      </c>
      <c r="E8864" s="197" t="s">
        <v>16833</v>
      </c>
      <c r="F8864" s="197" t="s">
        <v>16834</v>
      </c>
      <c r="G8864" s="197" t="s">
        <v>16845</v>
      </c>
      <c r="I8864" s="197" t="s">
        <v>1993</v>
      </c>
      <c r="J8864" s="197" t="n">
        <v>39.53</v>
      </c>
    </row>
    <row r="8865" customFormat="false" ht="12.75" hidden="true" customHeight="false" outlineLevel="0" collapsed="false">
      <c r="A8865" s="197" t="s">
        <v>16846</v>
      </c>
      <c r="B8865" s="197"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197" t="s">
        <v>16651</v>
      </c>
      <c r="D8865" s="197" t="s">
        <v>16832</v>
      </c>
      <c r="E8865" s="197" t="s">
        <v>16833</v>
      </c>
      <c r="F8865" s="197" t="s">
        <v>16834</v>
      </c>
      <c r="G8865" s="197" t="s">
        <v>16845</v>
      </c>
      <c r="I8865" s="197" t="s">
        <v>1993</v>
      </c>
      <c r="J8865" s="197" t="n">
        <v>39.14</v>
      </c>
    </row>
    <row r="8866" customFormat="false" ht="12.75" hidden="true" customHeight="false" outlineLevel="0" collapsed="false">
      <c r="A8866" s="197" t="s">
        <v>16847</v>
      </c>
      <c r="B8866" s="197"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197" t="s">
        <v>16651</v>
      </c>
      <c r="D8866" s="197" t="s">
        <v>16832</v>
      </c>
      <c r="E8866" s="197" t="s">
        <v>16833</v>
      </c>
      <c r="F8866" s="197" t="s">
        <v>16834</v>
      </c>
      <c r="G8866" s="197" t="s">
        <v>16848</v>
      </c>
      <c r="I8866" s="197" t="s">
        <v>1993</v>
      </c>
      <c r="J8866" s="197" t="n">
        <v>38.54</v>
      </c>
    </row>
    <row r="8867" customFormat="false" ht="12.75" hidden="true" customHeight="false" outlineLevel="0" collapsed="false">
      <c r="A8867" s="197" t="s">
        <v>16849</v>
      </c>
      <c r="B8867" s="197"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197" t="s">
        <v>16651</v>
      </c>
      <c r="D8867" s="197" t="s">
        <v>16832</v>
      </c>
      <c r="E8867" s="197" t="s">
        <v>16833</v>
      </c>
      <c r="F8867" s="197" t="s">
        <v>16834</v>
      </c>
      <c r="G8867" s="197" t="s">
        <v>16848</v>
      </c>
      <c r="I8867" s="197" t="s">
        <v>1993</v>
      </c>
      <c r="J8867" s="197" t="n">
        <v>38.22</v>
      </c>
    </row>
    <row r="8868" customFormat="false" ht="12.75" hidden="true" customHeight="false" outlineLevel="0" collapsed="false">
      <c r="A8868" s="197" t="s">
        <v>16850</v>
      </c>
      <c r="B8868" s="197"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197" t="s">
        <v>16651</v>
      </c>
      <c r="D8868" s="197" t="s">
        <v>16832</v>
      </c>
      <c r="E8868" s="197" t="s">
        <v>16833</v>
      </c>
      <c r="F8868" s="197" t="s">
        <v>16834</v>
      </c>
      <c r="G8868" s="197" t="s">
        <v>16851</v>
      </c>
      <c r="I8868" s="197" t="s">
        <v>1993</v>
      </c>
      <c r="J8868" s="197" t="n">
        <v>37.96</v>
      </c>
    </row>
    <row r="8869" customFormat="false" ht="12.75" hidden="true" customHeight="false" outlineLevel="0" collapsed="false">
      <c r="A8869" s="197" t="s">
        <v>16852</v>
      </c>
      <c r="B8869" s="197"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197" t="s">
        <v>16651</v>
      </c>
      <c r="D8869" s="197" t="s">
        <v>16832</v>
      </c>
      <c r="E8869" s="197" t="s">
        <v>16833</v>
      </c>
      <c r="F8869" s="197" t="s">
        <v>16834</v>
      </c>
      <c r="G8869" s="197" t="s">
        <v>16851</v>
      </c>
      <c r="I8869" s="197" t="s">
        <v>1993</v>
      </c>
      <c r="J8869" s="197" t="n">
        <v>37.69</v>
      </c>
    </row>
    <row r="8870" customFormat="false" ht="12.75" hidden="true" customHeight="false" outlineLevel="0" collapsed="false">
      <c r="A8870" s="197" t="s">
        <v>16853</v>
      </c>
      <c r="B8870" s="197"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197" t="s">
        <v>16854</v>
      </c>
      <c r="D8870" s="197" t="s">
        <v>16855</v>
      </c>
      <c r="E8870" s="197" t="s">
        <v>16856</v>
      </c>
      <c r="F8870" s="197" t="s">
        <v>16857</v>
      </c>
      <c r="I8870" s="197" t="s">
        <v>1993</v>
      </c>
      <c r="J8870" s="197" t="n">
        <v>37.4</v>
      </c>
    </row>
    <row r="8871" customFormat="false" ht="12.75" hidden="true" customHeight="false" outlineLevel="0" collapsed="false">
      <c r="A8871" s="197" t="s">
        <v>16858</v>
      </c>
      <c r="B8871" s="197"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197" t="s">
        <v>16854</v>
      </c>
      <c r="D8871" s="197" t="s">
        <v>16855</v>
      </c>
      <c r="E8871" s="197" t="s">
        <v>16856</v>
      </c>
      <c r="F8871" s="197" t="s">
        <v>16857</v>
      </c>
      <c r="I8871" s="197" t="s">
        <v>1993</v>
      </c>
      <c r="J8871" s="197" t="n">
        <v>36.61</v>
      </c>
    </row>
    <row r="8872" customFormat="false" ht="12.75" hidden="true" customHeight="false" outlineLevel="0" collapsed="false">
      <c r="A8872" s="197" t="s">
        <v>16859</v>
      </c>
      <c r="B8872" s="197"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197" t="s">
        <v>16854</v>
      </c>
      <c r="D8872" s="197" t="s">
        <v>16860</v>
      </c>
      <c r="E8872" s="197" t="s">
        <v>16856</v>
      </c>
      <c r="F8872" s="197" t="s">
        <v>16861</v>
      </c>
      <c r="I8872" s="197" t="s">
        <v>1993</v>
      </c>
      <c r="J8872" s="197" t="n">
        <v>34.38</v>
      </c>
    </row>
    <row r="8873" customFormat="false" ht="12.75" hidden="true" customHeight="false" outlineLevel="0" collapsed="false">
      <c r="A8873" s="197" t="s">
        <v>16862</v>
      </c>
      <c r="B8873" s="197"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197" t="s">
        <v>16854</v>
      </c>
      <c r="D8873" s="197" t="s">
        <v>16860</v>
      </c>
      <c r="E8873" s="197" t="s">
        <v>16856</v>
      </c>
      <c r="F8873" s="197" t="s">
        <v>16861</v>
      </c>
      <c r="I8873" s="197" t="s">
        <v>1993</v>
      </c>
      <c r="J8873" s="197" t="n">
        <v>33.83</v>
      </c>
    </row>
    <row r="8874" customFormat="false" ht="12.75" hidden="true" customHeight="false" outlineLevel="0" collapsed="false">
      <c r="A8874" s="197" t="s">
        <v>16863</v>
      </c>
      <c r="B8874" s="197"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197" t="s">
        <v>16854</v>
      </c>
      <c r="D8874" s="197" t="s">
        <v>16855</v>
      </c>
      <c r="E8874" s="197" t="s">
        <v>16856</v>
      </c>
      <c r="F8874" s="197" t="s">
        <v>16864</v>
      </c>
      <c r="I8874" s="197" t="s">
        <v>1993</v>
      </c>
      <c r="J8874" s="197" t="n">
        <v>32.88</v>
      </c>
    </row>
    <row r="8875" customFormat="false" ht="12.75" hidden="true" customHeight="false" outlineLevel="0" collapsed="false">
      <c r="A8875" s="197" t="s">
        <v>16865</v>
      </c>
      <c r="B8875" s="197"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197" t="s">
        <v>16854</v>
      </c>
      <c r="D8875" s="197" t="s">
        <v>16855</v>
      </c>
      <c r="E8875" s="197" t="s">
        <v>16856</v>
      </c>
      <c r="F8875" s="197" t="s">
        <v>16864</v>
      </c>
      <c r="I8875" s="197" t="s">
        <v>1993</v>
      </c>
      <c r="J8875" s="197" t="n">
        <v>32.44</v>
      </c>
    </row>
    <row r="8876" customFormat="false" ht="12.75" hidden="true" customHeight="false" outlineLevel="0" collapsed="false">
      <c r="A8876" s="197" t="s">
        <v>16866</v>
      </c>
      <c r="B8876" s="197"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197" t="s">
        <v>16854</v>
      </c>
      <c r="D8876" s="197" t="s">
        <v>16855</v>
      </c>
      <c r="E8876" s="197" t="s">
        <v>16856</v>
      </c>
      <c r="F8876" s="197" t="s">
        <v>16867</v>
      </c>
      <c r="I8876" s="197" t="s">
        <v>1993</v>
      </c>
      <c r="J8876" s="197" t="n">
        <v>31.61</v>
      </c>
    </row>
    <row r="8877" customFormat="false" ht="12.75" hidden="true" customHeight="false" outlineLevel="0" collapsed="false">
      <c r="A8877" s="197" t="s">
        <v>16868</v>
      </c>
      <c r="B8877" s="197"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197" t="s">
        <v>16854</v>
      </c>
      <c r="D8877" s="197" t="s">
        <v>16855</v>
      </c>
      <c r="E8877" s="197" t="s">
        <v>16856</v>
      </c>
      <c r="F8877" s="197" t="s">
        <v>16867</v>
      </c>
      <c r="I8877" s="197" t="s">
        <v>1993</v>
      </c>
      <c r="J8877" s="197" t="n">
        <v>31.29</v>
      </c>
    </row>
    <row r="8878" customFormat="false" ht="12.75" hidden="true" customHeight="false" outlineLevel="0" collapsed="false">
      <c r="A8878" s="197" t="s">
        <v>16869</v>
      </c>
      <c r="B8878" s="197"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197" t="s">
        <v>16854</v>
      </c>
      <c r="D8878" s="197" t="s">
        <v>16855</v>
      </c>
      <c r="E8878" s="197" t="s">
        <v>16856</v>
      </c>
      <c r="F8878" s="197" t="s">
        <v>16870</v>
      </c>
      <c r="I8878" s="197" t="s">
        <v>1993</v>
      </c>
      <c r="J8878" s="197" t="n">
        <v>30.82</v>
      </c>
    </row>
    <row r="8879" customFormat="false" ht="12.75" hidden="true" customHeight="false" outlineLevel="0" collapsed="false">
      <c r="A8879" s="197" t="s">
        <v>16871</v>
      </c>
      <c r="B8879" s="197"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197" t="s">
        <v>16854</v>
      </c>
      <c r="D8879" s="197" t="s">
        <v>16855</v>
      </c>
      <c r="E8879" s="197" t="s">
        <v>16856</v>
      </c>
      <c r="F8879" s="197" t="s">
        <v>16870</v>
      </c>
      <c r="I8879" s="197" t="s">
        <v>1993</v>
      </c>
      <c r="J8879" s="197" t="n">
        <v>30.57</v>
      </c>
    </row>
    <row r="8880" customFormat="false" ht="12.75" hidden="true" customHeight="false" outlineLevel="0" collapsed="false">
      <c r="A8880" s="197" t="s">
        <v>16872</v>
      </c>
      <c r="B8880" s="197"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197" t="s">
        <v>16854</v>
      </c>
      <c r="D8880" s="197" t="s">
        <v>16855</v>
      </c>
      <c r="E8880" s="197" t="s">
        <v>16856</v>
      </c>
      <c r="F8880" s="197" t="s">
        <v>16873</v>
      </c>
      <c r="I8880" s="197" t="s">
        <v>1993</v>
      </c>
      <c r="J8880" s="197" t="n">
        <v>30.36</v>
      </c>
    </row>
    <row r="8881" customFormat="false" ht="12.75" hidden="true" customHeight="false" outlineLevel="0" collapsed="false">
      <c r="A8881" s="197" t="s">
        <v>16874</v>
      </c>
      <c r="B8881" s="197"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197" t="s">
        <v>16854</v>
      </c>
      <c r="D8881" s="197" t="s">
        <v>16855</v>
      </c>
      <c r="E8881" s="197" t="s">
        <v>16856</v>
      </c>
      <c r="F8881" s="197" t="s">
        <v>16873</v>
      </c>
      <c r="I8881" s="197" t="s">
        <v>1993</v>
      </c>
      <c r="J8881" s="197" t="n">
        <v>30.14</v>
      </c>
    </row>
    <row r="8882" customFormat="false" ht="12.75" hidden="true" customHeight="false" outlineLevel="0" collapsed="false">
      <c r="A8882" s="197" t="s">
        <v>16875</v>
      </c>
      <c r="B8882" s="197"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197" t="s">
        <v>16876</v>
      </c>
      <c r="D8882" s="197" t="s">
        <v>16809</v>
      </c>
      <c r="E8882" s="197" t="s">
        <v>16877</v>
      </c>
      <c r="F8882" s="197" t="s">
        <v>16878</v>
      </c>
      <c r="G8882" s="197" t="s">
        <v>16879</v>
      </c>
      <c r="H8882" s="197" t="s">
        <v>16880</v>
      </c>
      <c r="I8882" s="197" t="s">
        <v>1410</v>
      </c>
      <c r="J8882" s="197" t="n">
        <v>390.79</v>
      </c>
    </row>
    <row r="8883" customFormat="false" ht="12.75" hidden="true" customHeight="false" outlineLevel="0" collapsed="false">
      <c r="A8883" s="197" t="s">
        <v>16881</v>
      </c>
      <c r="B8883" s="197"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197" t="s">
        <v>16876</v>
      </c>
      <c r="D8883" s="197" t="s">
        <v>16809</v>
      </c>
      <c r="E8883" s="197" t="s">
        <v>16877</v>
      </c>
      <c r="F8883" s="197" t="s">
        <v>16878</v>
      </c>
      <c r="G8883" s="197" t="s">
        <v>16879</v>
      </c>
      <c r="H8883" s="197" t="s">
        <v>16880</v>
      </c>
      <c r="I8883" s="197" t="s">
        <v>1410</v>
      </c>
      <c r="J8883" s="197" t="n">
        <v>384.04</v>
      </c>
    </row>
    <row r="8884" customFormat="false" ht="12.75" hidden="true" customHeight="false" outlineLevel="0" collapsed="false">
      <c r="A8884" s="197" t="s">
        <v>16882</v>
      </c>
      <c r="B8884" s="197"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197" t="s">
        <v>16876</v>
      </c>
      <c r="D8884" s="197" t="s">
        <v>16809</v>
      </c>
      <c r="E8884" s="197" t="s">
        <v>16877</v>
      </c>
      <c r="F8884" s="197" t="s">
        <v>16878</v>
      </c>
      <c r="G8884" s="197" t="s">
        <v>16879</v>
      </c>
      <c r="H8884" s="197" t="s">
        <v>16883</v>
      </c>
      <c r="I8884" s="197" t="s">
        <v>1410</v>
      </c>
      <c r="J8884" s="197" t="n">
        <v>364.13</v>
      </c>
    </row>
    <row r="8885" customFormat="false" ht="12.75" hidden="true" customHeight="false" outlineLevel="0" collapsed="false">
      <c r="A8885" s="197" t="s">
        <v>16884</v>
      </c>
      <c r="B8885" s="197"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197" t="s">
        <v>16876</v>
      </c>
      <c r="D8885" s="197" t="s">
        <v>16809</v>
      </c>
      <c r="E8885" s="197" t="s">
        <v>16877</v>
      </c>
      <c r="F8885" s="197" t="s">
        <v>16878</v>
      </c>
      <c r="G8885" s="197" t="s">
        <v>16879</v>
      </c>
      <c r="H8885" s="197" t="s">
        <v>16883</v>
      </c>
      <c r="I8885" s="197" t="s">
        <v>1410</v>
      </c>
      <c r="J8885" s="197" t="n">
        <v>359.62</v>
      </c>
    </row>
    <row r="8886" customFormat="false" ht="12.75" hidden="true" customHeight="false" outlineLevel="0" collapsed="false">
      <c r="A8886" s="197" t="s">
        <v>16885</v>
      </c>
      <c r="B8886" s="197"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197" t="s">
        <v>16876</v>
      </c>
      <c r="D8886" s="197" t="s">
        <v>16809</v>
      </c>
      <c r="E8886" s="197" t="s">
        <v>16877</v>
      </c>
      <c r="F8886" s="197" t="s">
        <v>16878</v>
      </c>
      <c r="G8886" s="197" t="s">
        <v>16879</v>
      </c>
      <c r="H8886" s="197" t="s">
        <v>16886</v>
      </c>
      <c r="I8886" s="197" t="s">
        <v>1410</v>
      </c>
      <c r="J8886" s="197" t="n">
        <v>350.76</v>
      </c>
    </row>
    <row r="8887" customFormat="false" ht="12.75" hidden="true" customHeight="false" outlineLevel="0" collapsed="false">
      <c r="A8887" s="197" t="s">
        <v>16887</v>
      </c>
      <c r="B8887" s="197"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197" t="s">
        <v>16876</v>
      </c>
      <c r="D8887" s="197" t="s">
        <v>16809</v>
      </c>
      <c r="E8887" s="197" t="s">
        <v>16877</v>
      </c>
      <c r="F8887" s="197" t="s">
        <v>16878</v>
      </c>
      <c r="G8887" s="197" t="s">
        <v>16879</v>
      </c>
      <c r="H8887" s="197" t="s">
        <v>16886</v>
      </c>
      <c r="I8887" s="197" t="s">
        <v>1410</v>
      </c>
      <c r="J8887" s="197" t="n">
        <v>347.38</v>
      </c>
    </row>
    <row r="8888" customFormat="false" ht="12.75" hidden="true" customHeight="false" outlineLevel="0" collapsed="false">
      <c r="A8888" s="197" t="s">
        <v>16888</v>
      </c>
      <c r="B8888" s="197"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197" t="s">
        <v>16876</v>
      </c>
      <c r="D8888" s="197" t="s">
        <v>16809</v>
      </c>
      <c r="E8888" s="197" t="s">
        <v>16877</v>
      </c>
      <c r="F8888" s="197" t="s">
        <v>16878</v>
      </c>
      <c r="G8888" s="197" t="s">
        <v>16879</v>
      </c>
      <c r="H8888" s="197" t="s">
        <v>16889</v>
      </c>
      <c r="I8888" s="197" t="s">
        <v>1410</v>
      </c>
      <c r="J8888" s="197" t="n">
        <v>337.47</v>
      </c>
    </row>
    <row r="8889" customFormat="false" ht="12.75" hidden="true" customHeight="false" outlineLevel="0" collapsed="false">
      <c r="A8889" s="197" t="s">
        <v>16890</v>
      </c>
      <c r="B8889" s="197"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197" t="s">
        <v>16876</v>
      </c>
      <c r="D8889" s="197" t="s">
        <v>16809</v>
      </c>
      <c r="E8889" s="197" t="s">
        <v>16877</v>
      </c>
      <c r="F8889" s="197" t="s">
        <v>16878</v>
      </c>
      <c r="G8889" s="197" t="s">
        <v>16879</v>
      </c>
      <c r="H8889" s="197" t="s">
        <v>16889</v>
      </c>
      <c r="I8889" s="197" t="s">
        <v>1410</v>
      </c>
      <c r="J8889" s="197" t="n">
        <v>335.21</v>
      </c>
    </row>
    <row r="8890" customFormat="false" ht="12.75" hidden="true" customHeight="false" outlineLevel="0" collapsed="false">
      <c r="A8890" s="197" t="s">
        <v>16891</v>
      </c>
      <c r="B8890" s="197"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197" t="s">
        <v>16876</v>
      </c>
      <c r="D8890" s="197" t="s">
        <v>16809</v>
      </c>
      <c r="E8890" s="197" t="s">
        <v>16877</v>
      </c>
      <c r="F8890" s="197" t="s">
        <v>16878</v>
      </c>
      <c r="G8890" s="197" t="s">
        <v>16879</v>
      </c>
      <c r="H8890" s="197" t="s">
        <v>16892</v>
      </c>
      <c r="I8890" s="197" t="s">
        <v>1410</v>
      </c>
      <c r="J8890" s="197" t="n">
        <v>330.74</v>
      </c>
    </row>
    <row r="8891" customFormat="false" ht="12.75" hidden="true" customHeight="false" outlineLevel="0" collapsed="false">
      <c r="A8891" s="197" t="s">
        <v>16893</v>
      </c>
      <c r="B8891" s="197"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197" t="s">
        <v>16876</v>
      </c>
      <c r="D8891" s="197" t="s">
        <v>16809</v>
      </c>
      <c r="E8891" s="197" t="s">
        <v>16877</v>
      </c>
      <c r="F8891" s="197" t="s">
        <v>16878</v>
      </c>
      <c r="G8891" s="197" t="s">
        <v>16879</v>
      </c>
      <c r="H8891" s="197" t="s">
        <v>16892</v>
      </c>
      <c r="I8891" s="197" t="s">
        <v>1410</v>
      </c>
      <c r="J8891" s="197" t="n">
        <v>329.05</v>
      </c>
    </row>
    <row r="8892" customFormat="false" ht="12.75" hidden="true" customHeight="false" outlineLevel="0" collapsed="false">
      <c r="A8892" s="197" t="s">
        <v>16894</v>
      </c>
      <c r="B8892" s="197"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197" t="s">
        <v>16876</v>
      </c>
      <c r="D8892" s="197" t="s">
        <v>16809</v>
      </c>
      <c r="E8892" s="197" t="s">
        <v>16877</v>
      </c>
      <c r="F8892" s="197" t="s">
        <v>16878</v>
      </c>
      <c r="G8892" s="197" t="s">
        <v>16879</v>
      </c>
      <c r="H8892" s="197" t="s">
        <v>16895</v>
      </c>
      <c r="I8892" s="197" t="s">
        <v>1410</v>
      </c>
      <c r="J8892" s="197" t="n">
        <v>326.78</v>
      </c>
    </row>
    <row r="8893" customFormat="false" ht="12.75" hidden="true" customHeight="false" outlineLevel="0" collapsed="false">
      <c r="A8893" s="197" t="s">
        <v>16896</v>
      </c>
      <c r="B8893" s="197"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197" t="s">
        <v>16876</v>
      </c>
      <c r="D8893" s="197" t="s">
        <v>16809</v>
      </c>
      <c r="E8893" s="197" t="s">
        <v>16877</v>
      </c>
      <c r="F8893" s="197" t="s">
        <v>16878</v>
      </c>
      <c r="G8893" s="197" t="s">
        <v>16879</v>
      </c>
      <c r="H8893" s="197" t="s">
        <v>16895</v>
      </c>
      <c r="I8893" s="197" t="s">
        <v>1410</v>
      </c>
      <c r="J8893" s="197" t="n">
        <v>325.43</v>
      </c>
    </row>
    <row r="8894" customFormat="false" ht="12.75" hidden="true" customHeight="false" outlineLevel="0" collapsed="false">
      <c r="A8894" s="197" t="s">
        <v>16897</v>
      </c>
      <c r="B8894" s="197"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197" t="s">
        <v>16876</v>
      </c>
      <c r="D8894" s="197" t="s">
        <v>16809</v>
      </c>
      <c r="E8894" s="197" t="s">
        <v>16898</v>
      </c>
      <c r="F8894" s="197" t="s">
        <v>16899</v>
      </c>
      <c r="G8894" s="197" t="s">
        <v>16900</v>
      </c>
      <c r="H8894" s="197" t="s">
        <v>16901</v>
      </c>
      <c r="I8894" s="197" t="s">
        <v>1410</v>
      </c>
      <c r="J8894" s="197" t="n">
        <v>363.56</v>
      </c>
    </row>
    <row r="8895" customFormat="false" ht="12.75" hidden="true" customHeight="false" outlineLevel="0" collapsed="false">
      <c r="A8895" s="197" t="s">
        <v>16902</v>
      </c>
      <c r="B8895" s="197"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197" t="s">
        <v>16876</v>
      </c>
      <c r="D8895" s="197" t="s">
        <v>16809</v>
      </c>
      <c r="E8895" s="197" t="s">
        <v>16898</v>
      </c>
      <c r="F8895" s="197" t="s">
        <v>16899</v>
      </c>
      <c r="G8895" s="197" t="s">
        <v>16900</v>
      </c>
      <c r="H8895" s="197" t="s">
        <v>16901</v>
      </c>
      <c r="I8895" s="197" t="s">
        <v>1410</v>
      </c>
      <c r="J8895" s="197" t="n">
        <v>356.79</v>
      </c>
    </row>
    <row r="8896" customFormat="false" ht="12.75" hidden="true" customHeight="false" outlineLevel="0" collapsed="false">
      <c r="A8896" s="197" t="s">
        <v>16903</v>
      </c>
      <c r="B8896" s="197"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197" t="s">
        <v>16876</v>
      </c>
      <c r="D8896" s="197" t="s">
        <v>16809</v>
      </c>
      <c r="E8896" s="197" t="s">
        <v>16898</v>
      </c>
      <c r="F8896" s="197" t="s">
        <v>16899</v>
      </c>
      <c r="G8896" s="197" t="s">
        <v>16900</v>
      </c>
      <c r="H8896" s="197" t="s">
        <v>16904</v>
      </c>
      <c r="I8896" s="197" t="s">
        <v>1410</v>
      </c>
      <c r="J8896" s="197" t="n">
        <v>336.75</v>
      </c>
    </row>
    <row r="8897" customFormat="false" ht="12.75" hidden="true" customHeight="false" outlineLevel="0" collapsed="false">
      <c r="A8897" s="197" t="s">
        <v>16905</v>
      </c>
      <c r="B8897" s="197"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197" t="s">
        <v>16876</v>
      </c>
      <c r="D8897" s="197" t="s">
        <v>16809</v>
      </c>
      <c r="E8897" s="197" t="s">
        <v>16898</v>
      </c>
      <c r="F8897" s="197" t="s">
        <v>16899</v>
      </c>
      <c r="G8897" s="197" t="s">
        <v>16900</v>
      </c>
      <c r="H8897" s="197" t="s">
        <v>16904</v>
      </c>
      <c r="I8897" s="197" t="s">
        <v>1410</v>
      </c>
      <c r="J8897" s="197" t="n">
        <v>332.25</v>
      </c>
    </row>
    <row r="8898" customFormat="false" ht="12.75" hidden="true" customHeight="false" outlineLevel="0" collapsed="false">
      <c r="A8898" s="197" t="s">
        <v>16906</v>
      </c>
      <c r="B8898" s="197"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197" t="s">
        <v>16876</v>
      </c>
      <c r="D8898" s="197" t="s">
        <v>16907</v>
      </c>
      <c r="E8898" s="197" t="s">
        <v>16908</v>
      </c>
      <c r="F8898" s="197" t="s">
        <v>16909</v>
      </c>
      <c r="G8898" s="197" t="s">
        <v>16910</v>
      </c>
      <c r="H8898" s="197" t="s">
        <v>16911</v>
      </c>
      <c r="I8898" s="197" t="s">
        <v>1410</v>
      </c>
      <c r="J8898" s="197" t="n">
        <v>323.38</v>
      </c>
    </row>
    <row r="8899" customFormat="false" ht="12.75" hidden="true" customHeight="false" outlineLevel="0" collapsed="false">
      <c r="A8899" s="197" t="s">
        <v>16912</v>
      </c>
      <c r="B8899" s="197"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197" t="s">
        <v>16876</v>
      </c>
      <c r="D8899" s="197" t="s">
        <v>16907</v>
      </c>
      <c r="E8899" s="197" t="s">
        <v>16908</v>
      </c>
      <c r="F8899" s="197" t="s">
        <v>16909</v>
      </c>
      <c r="G8899" s="197" t="s">
        <v>16910</v>
      </c>
      <c r="H8899" s="197" t="s">
        <v>16911</v>
      </c>
      <c r="I8899" s="197" t="s">
        <v>1410</v>
      </c>
      <c r="J8899" s="197" t="n">
        <v>320</v>
      </c>
    </row>
    <row r="8900" customFormat="false" ht="12.75" hidden="true" customHeight="false" outlineLevel="0" collapsed="false">
      <c r="A8900" s="197" t="s">
        <v>16913</v>
      </c>
      <c r="B8900" s="197"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197" t="s">
        <v>16876</v>
      </c>
      <c r="D8900" s="197" t="s">
        <v>16809</v>
      </c>
      <c r="E8900" s="197" t="s">
        <v>16898</v>
      </c>
      <c r="F8900" s="197" t="s">
        <v>16899</v>
      </c>
      <c r="G8900" s="197" t="s">
        <v>16900</v>
      </c>
      <c r="H8900" s="197" t="s">
        <v>16914</v>
      </c>
      <c r="I8900" s="197" t="s">
        <v>1410</v>
      </c>
      <c r="J8900" s="197" t="n">
        <v>310.09</v>
      </c>
    </row>
    <row r="8901" customFormat="false" ht="12.75" hidden="true" customHeight="false" outlineLevel="0" collapsed="false">
      <c r="A8901" s="197" t="s">
        <v>16915</v>
      </c>
      <c r="B8901" s="197"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197" t="s">
        <v>16876</v>
      </c>
      <c r="D8901" s="197" t="s">
        <v>16809</v>
      </c>
      <c r="E8901" s="197" t="s">
        <v>16898</v>
      </c>
      <c r="F8901" s="197" t="s">
        <v>16899</v>
      </c>
      <c r="G8901" s="197" t="s">
        <v>16900</v>
      </c>
      <c r="H8901" s="197" t="s">
        <v>16914</v>
      </c>
      <c r="I8901" s="197" t="s">
        <v>1410</v>
      </c>
      <c r="J8901" s="197" t="n">
        <v>307.83</v>
      </c>
    </row>
    <row r="8902" customFormat="false" ht="12.75" hidden="true" customHeight="false" outlineLevel="0" collapsed="false">
      <c r="A8902" s="197" t="s">
        <v>16916</v>
      </c>
      <c r="B8902" s="197"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197" t="s">
        <v>16876</v>
      </c>
      <c r="D8902" s="197" t="s">
        <v>16809</v>
      </c>
      <c r="E8902" s="197" t="s">
        <v>16898</v>
      </c>
      <c r="F8902" s="197" t="s">
        <v>16899</v>
      </c>
      <c r="G8902" s="197" t="s">
        <v>16900</v>
      </c>
      <c r="H8902" s="197" t="s">
        <v>16917</v>
      </c>
      <c r="I8902" s="197" t="s">
        <v>1410</v>
      </c>
      <c r="J8902" s="197" t="n">
        <v>303.36</v>
      </c>
    </row>
    <row r="8903" customFormat="false" ht="12.75" hidden="true" customHeight="false" outlineLevel="0" collapsed="false">
      <c r="A8903" s="197" t="s">
        <v>16918</v>
      </c>
      <c r="B8903" s="197"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197" t="s">
        <v>16876</v>
      </c>
      <c r="D8903" s="197" t="s">
        <v>16809</v>
      </c>
      <c r="E8903" s="197" t="s">
        <v>16898</v>
      </c>
      <c r="F8903" s="197" t="s">
        <v>16899</v>
      </c>
      <c r="G8903" s="197" t="s">
        <v>16900</v>
      </c>
      <c r="H8903" s="197" t="s">
        <v>16917</v>
      </c>
      <c r="I8903" s="197" t="s">
        <v>1410</v>
      </c>
      <c r="J8903" s="197" t="n">
        <v>301.68</v>
      </c>
    </row>
    <row r="8904" customFormat="false" ht="12.75" hidden="true" customHeight="false" outlineLevel="0" collapsed="false">
      <c r="A8904" s="197" t="s">
        <v>16919</v>
      </c>
      <c r="B8904" s="197"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197" t="s">
        <v>16876</v>
      </c>
      <c r="D8904" s="197" t="s">
        <v>16809</v>
      </c>
      <c r="E8904" s="197" t="s">
        <v>16898</v>
      </c>
      <c r="F8904" s="197" t="s">
        <v>16899</v>
      </c>
      <c r="G8904" s="197" t="s">
        <v>16900</v>
      </c>
      <c r="H8904" s="197" t="s">
        <v>16920</v>
      </c>
      <c r="I8904" s="197" t="s">
        <v>1410</v>
      </c>
      <c r="J8904" s="197" t="n">
        <v>299.41</v>
      </c>
    </row>
    <row r="8905" customFormat="false" ht="12.75" hidden="true" customHeight="false" outlineLevel="0" collapsed="false">
      <c r="A8905" s="197" t="s">
        <v>16921</v>
      </c>
      <c r="B8905" s="197"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197" t="s">
        <v>16876</v>
      </c>
      <c r="D8905" s="197" t="s">
        <v>16809</v>
      </c>
      <c r="E8905" s="197" t="s">
        <v>16898</v>
      </c>
      <c r="F8905" s="197" t="s">
        <v>16899</v>
      </c>
      <c r="G8905" s="197" t="s">
        <v>16900</v>
      </c>
      <c r="H8905" s="197" t="s">
        <v>16920</v>
      </c>
      <c r="I8905" s="197" t="s">
        <v>1410</v>
      </c>
      <c r="J8905" s="197" t="n">
        <v>298.05</v>
      </c>
    </row>
    <row r="8906" customFormat="false" ht="12.75" hidden="true" customHeight="false" outlineLevel="0" collapsed="false">
      <c r="A8906" s="197" t="s">
        <v>16922</v>
      </c>
      <c r="B8906" s="197"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197" t="s">
        <v>16923</v>
      </c>
      <c r="D8906" s="197" t="s">
        <v>16924</v>
      </c>
      <c r="E8906" s="197" t="s">
        <v>16925</v>
      </c>
      <c r="F8906" s="197" t="s">
        <v>16926</v>
      </c>
      <c r="G8906" s="197" t="s">
        <v>16927</v>
      </c>
      <c r="H8906" s="197" t="s">
        <v>16928</v>
      </c>
      <c r="I8906" s="197" t="s">
        <v>1410</v>
      </c>
      <c r="J8906" s="197" t="n">
        <v>310.42</v>
      </c>
    </row>
    <row r="8907" customFormat="false" ht="12.75" hidden="true" customHeight="false" outlineLevel="0" collapsed="false">
      <c r="A8907" s="197" t="s">
        <v>16929</v>
      </c>
      <c r="B8907" s="197"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197" t="s">
        <v>16923</v>
      </c>
      <c r="D8907" s="197" t="s">
        <v>16924</v>
      </c>
      <c r="E8907" s="197" t="s">
        <v>16925</v>
      </c>
      <c r="F8907" s="197" t="s">
        <v>16926</v>
      </c>
      <c r="G8907" s="197" t="s">
        <v>16927</v>
      </c>
      <c r="H8907" s="197" t="s">
        <v>16928</v>
      </c>
      <c r="I8907" s="197" t="s">
        <v>1410</v>
      </c>
      <c r="J8907" s="197" t="n">
        <v>303.67</v>
      </c>
    </row>
    <row r="8908" customFormat="false" ht="12.75" hidden="true" customHeight="false" outlineLevel="0" collapsed="false">
      <c r="A8908" s="197" t="s">
        <v>16930</v>
      </c>
      <c r="B8908" s="197"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197" t="s">
        <v>16923</v>
      </c>
      <c r="D8908" s="197" t="s">
        <v>16924</v>
      </c>
      <c r="E8908" s="197" t="s">
        <v>16925</v>
      </c>
      <c r="F8908" s="197" t="s">
        <v>16926</v>
      </c>
      <c r="G8908" s="197" t="s">
        <v>16927</v>
      </c>
      <c r="H8908" s="197" t="s">
        <v>16931</v>
      </c>
      <c r="I8908" s="197" t="s">
        <v>1410</v>
      </c>
      <c r="J8908" s="197" t="n">
        <v>283.76</v>
      </c>
    </row>
    <row r="8909" customFormat="false" ht="12.75" hidden="true" customHeight="false" outlineLevel="0" collapsed="false">
      <c r="A8909" s="197" t="s">
        <v>16932</v>
      </c>
      <c r="B8909" s="197"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197" t="s">
        <v>16923</v>
      </c>
      <c r="D8909" s="197" t="s">
        <v>16924</v>
      </c>
      <c r="E8909" s="197" t="s">
        <v>16925</v>
      </c>
      <c r="F8909" s="197" t="s">
        <v>16926</v>
      </c>
      <c r="G8909" s="197" t="s">
        <v>16927</v>
      </c>
      <c r="H8909" s="197" t="s">
        <v>16931</v>
      </c>
      <c r="I8909" s="197" t="s">
        <v>1410</v>
      </c>
      <c r="J8909" s="197" t="n">
        <v>279.26</v>
      </c>
    </row>
    <row r="8910" customFormat="false" ht="12.75" hidden="true" customHeight="false" outlineLevel="0" collapsed="false">
      <c r="A8910" s="197" t="s">
        <v>16933</v>
      </c>
      <c r="B8910" s="197"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197" t="s">
        <v>16923</v>
      </c>
      <c r="D8910" s="197" t="s">
        <v>16924</v>
      </c>
      <c r="E8910" s="197" t="s">
        <v>16925</v>
      </c>
      <c r="F8910" s="197" t="s">
        <v>16926</v>
      </c>
      <c r="G8910" s="197" t="s">
        <v>16927</v>
      </c>
      <c r="H8910" s="197" t="s">
        <v>16934</v>
      </c>
      <c r="I8910" s="197" t="s">
        <v>1410</v>
      </c>
      <c r="J8910" s="197" t="n">
        <v>270.39</v>
      </c>
    </row>
    <row r="8911" customFormat="false" ht="12.75" hidden="true" customHeight="false" outlineLevel="0" collapsed="false">
      <c r="A8911" s="197" t="s">
        <v>16935</v>
      </c>
      <c r="B8911" s="197"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197" t="s">
        <v>16923</v>
      </c>
      <c r="D8911" s="197" t="s">
        <v>16924</v>
      </c>
      <c r="E8911" s="197" t="s">
        <v>16925</v>
      </c>
      <c r="F8911" s="197" t="s">
        <v>16926</v>
      </c>
      <c r="G8911" s="197" t="s">
        <v>16927</v>
      </c>
      <c r="H8911" s="197" t="s">
        <v>16934</v>
      </c>
      <c r="I8911" s="197" t="s">
        <v>1410</v>
      </c>
      <c r="J8911" s="197" t="n">
        <v>267.01</v>
      </c>
    </row>
    <row r="8912" customFormat="false" ht="12.75" hidden="true" customHeight="false" outlineLevel="0" collapsed="false">
      <c r="A8912" s="197" t="s">
        <v>16936</v>
      </c>
      <c r="B8912" s="197"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197" t="s">
        <v>16923</v>
      </c>
      <c r="D8912" s="197" t="s">
        <v>16924</v>
      </c>
      <c r="E8912" s="197" t="s">
        <v>16925</v>
      </c>
      <c r="F8912" s="197" t="s">
        <v>16926</v>
      </c>
      <c r="G8912" s="197" t="s">
        <v>16927</v>
      </c>
      <c r="H8912" s="197" t="s">
        <v>16937</v>
      </c>
      <c r="I8912" s="197" t="s">
        <v>1410</v>
      </c>
      <c r="J8912" s="197" t="n">
        <v>257.1</v>
      </c>
    </row>
    <row r="8913" customFormat="false" ht="12.75" hidden="true" customHeight="false" outlineLevel="0" collapsed="false">
      <c r="A8913" s="197" t="s">
        <v>16938</v>
      </c>
      <c r="B8913" s="197"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197" t="s">
        <v>16923</v>
      </c>
      <c r="D8913" s="197" t="s">
        <v>16924</v>
      </c>
      <c r="E8913" s="197" t="s">
        <v>16925</v>
      </c>
      <c r="F8913" s="197" t="s">
        <v>16926</v>
      </c>
      <c r="G8913" s="197" t="s">
        <v>16927</v>
      </c>
      <c r="H8913" s="197" t="s">
        <v>16937</v>
      </c>
      <c r="I8913" s="197" t="s">
        <v>1410</v>
      </c>
      <c r="J8913" s="197" t="n">
        <v>254.84</v>
      </c>
    </row>
    <row r="8914" customFormat="false" ht="12.75" hidden="true" customHeight="false" outlineLevel="0" collapsed="false">
      <c r="A8914" s="197" t="s">
        <v>16939</v>
      </c>
      <c r="B8914" s="197"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197" t="s">
        <v>16923</v>
      </c>
      <c r="D8914" s="197" t="s">
        <v>16924</v>
      </c>
      <c r="E8914" s="197" t="s">
        <v>16925</v>
      </c>
      <c r="F8914" s="197" t="s">
        <v>16926</v>
      </c>
      <c r="G8914" s="197" t="s">
        <v>16927</v>
      </c>
      <c r="H8914" s="197" t="s">
        <v>16940</v>
      </c>
      <c r="I8914" s="197" t="s">
        <v>1410</v>
      </c>
      <c r="J8914" s="197" t="n">
        <v>250.37</v>
      </c>
    </row>
    <row r="8915" customFormat="false" ht="12.75" hidden="true" customHeight="false" outlineLevel="0" collapsed="false">
      <c r="A8915" s="197" t="s">
        <v>16941</v>
      </c>
      <c r="B8915" s="197"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197" t="s">
        <v>16923</v>
      </c>
      <c r="D8915" s="197" t="s">
        <v>16924</v>
      </c>
      <c r="E8915" s="197" t="s">
        <v>16925</v>
      </c>
      <c r="F8915" s="197" t="s">
        <v>16926</v>
      </c>
      <c r="G8915" s="197" t="s">
        <v>16927</v>
      </c>
      <c r="H8915" s="197" t="s">
        <v>16940</v>
      </c>
      <c r="I8915" s="197" t="s">
        <v>1410</v>
      </c>
      <c r="J8915" s="197" t="n">
        <v>248.68</v>
      </c>
    </row>
    <row r="8916" customFormat="false" ht="12.75" hidden="true" customHeight="false" outlineLevel="0" collapsed="false">
      <c r="A8916" s="197" t="s">
        <v>16942</v>
      </c>
      <c r="B8916" s="197"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197" t="s">
        <v>16923</v>
      </c>
      <c r="D8916" s="197" t="s">
        <v>16924</v>
      </c>
      <c r="E8916" s="197" t="s">
        <v>16925</v>
      </c>
      <c r="F8916" s="197" t="s">
        <v>16926</v>
      </c>
      <c r="G8916" s="197" t="s">
        <v>16927</v>
      </c>
      <c r="H8916" s="197" t="s">
        <v>16943</v>
      </c>
      <c r="I8916" s="197" t="s">
        <v>1410</v>
      </c>
      <c r="J8916" s="197" t="n">
        <v>246.42</v>
      </c>
    </row>
    <row r="8917" customFormat="false" ht="12.75" hidden="true" customHeight="false" outlineLevel="0" collapsed="false">
      <c r="A8917" s="197" t="s">
        <v>16944</v>
      </c>
      <c r="B8917" s="197"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197" t="s">
        <v>16923</v>
      </c>
      <c r="D8917" s="197" t="s">
        <v>16924</v>
      </c>
      <c r="E8917" s="197" t="s">
        <v>16925</v>
      </c>
      <c r="F8917" s="197" t="s">
        <v>16926</v>
      </c>
      <c r="G8917" s="197" t="s">
        <v>16927</v>
      </c>
      <c r="H8917" s="197" t="s">
        <v>16943</v>
      </c>
      <c r="I8917" s="197" t="s">
        <v>1410</v>
      </c>
      <c r="J8917" s="197" t="n">
        <v>245.06</v>
      </c>
    </row>
    <row r="8918" customFormat="false" ht="12.75" hidden="true" customHeight="false" outlineLevel="0" collapsed="false">
      <c r="A8918" s="197" t="s">
        <v>16945</v>
      </c>
      <c r="B8918" s="197"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197" t="s">
        <v>16946</v>
      </c>
      <c r="D8918" s="197" t="s">
        <v>16947</v>
      </c>
      <c r="E8918" s="197" t="s">
        <v>16948</v>
      </c>
      <c r="F8918" s="197" t="s">
        <v>16949</v>
      </c>
      <c r="I8918" s="197" t="s">
        <v>1410</v>
      </c>
      <c r="J8918" s="197" t="n">
        <v>12.01</v>
      </c>
    </row>
    <row r="8919" customFormat="false" ht="12.75" hidden="true" customHeight="false" outlineLevel="0" collapsed="false">
      <c r="A8919" s="197" t="s">
        <v>16950</v>
      </c>
      <c r="B8919" s="197"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197" t="s">
        <v>16946</v>
      </c>
      <c r="D8919" s="197" t="s">
        <v>16947</v>
      </c>
      <c r="E8919" s="197" t="s">
        <v>16948</v>
      </c>
      <c r="F8919" s="197" t="s">
        <v>16949</v>
      </c>
      <c r="I8919" s="197" t="s">
        <v>1410</v>
      </c>
      <c r="J8919" s="197" t="n">
        <v>11.55</v>
      </c>
    </row>
    <row r="8920" customFormat="false" ht="12.75" hidden="true" customHeight="false" outlineLevel="0" collapsed="false">
      <c r="A8920" s="197" t="s">
        <v>16951</v>
      </c>
      <c r="B8920" s="197"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197" t="s">
        <v>16952</v>
      </c>
      <c r="D8920" s="197" t="s">
        <v>16953</v>
      </c>
      <c r="E8920" s="197" t="s">
        <v>16954</v>
      </c>
      <c r="F8920" s="197" t="s">
        <v>16955</v>
      </c>
      <c r="G8920" s="197" t="s">
        <v>16956</v>
      </c>
      <c r="I8920" s="197" t="s">
        <v>1410</v>
      </c>
      <c r="J8920" s="197" t="n">
        <v>12.13</v>
      </c>
    </row>
    <row r="8921" customFormat="false" ht="12.75" hidden="true" customHeight="false" outlineLevel="0" collapsed="false">
      <c r="A8921" s="197" t="s">
        <v>16957</v>
      </c>
      <c r="B8921" s="197"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197" t="s">
        <v>16952</v>
      </c>
      <c r="D8921" s="197" t="s">
        <v>16953</v>
      </c>
      <c r="E8921" s="197" t="s">
        <v>16954</v>
      </c>
      <c r="F8921" s="197" t="s">
        <v>16955</v>
      </c>
      <c r="G8921" s="197" t="s">
        <v>16956</v>
      </c>
      <c r="I8921" s="197" t="s">
        <v>1410</v>
      </c>
      <c r="J8921" s="197" t="n">
        <v>11.68</v>
      </c>
    </row>
    <row r="8922" customFormat="false" ht="12.75" hidden="true" customHeight="false" outlineLevel="0" collapsed="false">
      <c r="A8922" s="197" t="s">
        <v>16958</v>
      </c>
      <c r="B8922" s="197"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197" t="s">
        <v>16959</v>
      </c>
      <c r="D8922" s="197" t="s">
        <v>16960</v>
      </c>
      <c r="E8922" s="197" t="s">
        <v>16961</v>
      </c>
      <c r="F8922" s="197" t="s">
        <v>16962</v>
      </c>
      <c r="I8922" s="197" t="s">
        <v>1410</v>
      </c>
      <c r="J8922" s="197" t="n">
        <v>55.57</v>
      </c>
    </row>
    <row r="8923" customFormat="false" ht="12.75" hidden="true" customHeight="false" outlineLevel="0" collapsed="false">
      <c r="A8923" s="197" t="s">
        <v>16963</v>
      </c>
      <c r="B8923" s="197"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197" t="s">
        <v>16959</v>
      </c>
      <c r="D8923" s="197" t="s">
        <v>16960</v>
      </c>
      <c r="E8923" s="197" t="s">
        <v>16961</v>
      </c>
      <c r="F8923" s="197" t="s">
        <v>16962</v>
      </c>
      <c r="I8923" s="197" t="s">
        <v>1410</v>
      </c>
      <c r="J8923" s="197" t="n">
        <v>55.11</v>
      </c>
    </row>
    <row r="8924" customFormat="false" ht="12.75" hidden="true" customHeight="false" outlineLevel="0" collapsed="false">
      <c r="A8924" s="197" t="s">
        <v>16964</v>
      </c>
      <c r="B8924" s="197"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197" t="s">
        <v>16965</v>
      </c>
      <c r="D8924" s="197" t="s">
        <v>16966</v>
      </c>
      <c r="E8924" s="197" t="s">
        <v>16967</v>
      </c>
      <c r="F8924" s="197" t="s">
        <v>16968</v>
      </c>
      <c r="G8924" s="197" t="s">
        <v>16969</v>
      </c>
      <c r="I8924" s="197" t="s">
        <v>1410</v>
      </c>
      <c r="J8924" s="197" t="n">
        <v>55.26</v>
      </c>
    </row>
    <row r="8925" customFormat="false" ht="12.75" hidden="true" customHeight="false" outlineLevel="0" collapsed="false">
      <c r="A8925" s="197" t="s">
        <v>16970</v>
      </c>
      <c r="B8925" s="197"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197" t="s">
        <v>16965</v>
      </c>
      <c r="D8925" s="197" t="s">
        <v>16966</v>
      </c>
      <c r="E8925" s="197" t="s">
        <v>16967</v>
      </c>
      <c r="F8925" s="197" t="s">
        <v>16968</v>
      </c>
      <c r="G8925" s="197" t="s">
        <v>16969</v>
      </c>
      <c r="I8925" s="197" t="s">
        <v>1410</v>
      </c>
      <c r="J8925" s="197" t="n">
        <v>54.81</v>
      </c>
    </row>
    <row r="8926" customFormat="false" ht="12.75" hidden="true" customHeight="false" outlineLevel="0" collapsed="false">
      <c r="A8926" s="197" t="s">
        <v>16971</v>
      </c>
      <c r="B8926" s="197" t="str">
        <f aca="false">C8926&amp;D8926&amp;E8926&amp;F8926&amp;G8926&amp;H8926</f>
        <v>MISTURA BETUMINOSA UTILIZANDO BMB,TIPO "OPEN GRADED" OU "GAP GRADED",CONSIDERANDO APENAS A USINAGEM</v>
      </c>
      <c r="C8926" s="197" t="s">
        <v>16972</v>
      </c>
      <c r="D8926" s="197" t="s">
        <v>16973</v>
      </c>
      <c r="I8926" s="197" t="s">
        <v>1410</v>
      </c>
      <c r="J8926" s="197" t="n">
        <v>68.73</v>
      </c>
    </row>
    <row r="8927" customFormat="false" ht="12.75" hidden="true" customHeight="false" outlineLevel="0" collapsed="false">
      <c r="A8927" s="197" t="s">
        <v>16974</v>
      </c>
      <c r="B8927" s="197" t="str">
        <f aca="false">C8927&amp;D8927&amp;E8927&amp;F8927&amp;G8927&amp;H8927</f>
        <v>MISTURA BETUMINOSA UTILIZANDO BMB,TIPO "OPEN GRADED" OU "GAP GRADED",CONSIDERANDO APENAS A USINAGEM</v>
      </c>
      <c r="C8927" s="197" t="s">
        <v>16972</v>
      </c>
      <c r="D8927" s="197" t="s">
        <v>16973</v>
      </c>
      <c r="I8927" s="197" t="s">
        <v>1410</v>
      </c>
      <c r="J8927" s="197" t="n">
        <v>66.69</v>
      </c>
    </row>
    <row r="8928" customFormat="false" ht="12.75" hidden="true" customHeight="false" outlineLevel="0" collapsed="false">
      <c r="A8928" s="197" t="s">
        <v>16975</v>
      </c>
      <c r="B8928" s="197"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197" t="s">
        <v>16976</v>
      </c>
      <c r="D8928" s="197" t="s">
        <v>16977</v>
      </c>
      <c r="E8928" s="197" t="s">
        <v>16978</v>
      </c>
      <c r="F8928" s="197" t="s">
        <v>16979</v>
      </c>
      <c r="G8928" s="197" t="s">
        <v>16980</v>
      </c>
      <c r="I8928" s="197" t="s">
        <v>1410</v>
      </c>
      <c r="J8928" s="197" t="n">
        <v>3016.05</v>
      </c>
    </row>
    <row r="8929" customFormat="false" ht="12.75" hidden="true" customHeight="false" outlineLevel="0" collapsed="false">
      <c r="A8929" s="197" t="s">
        <v>16981</v>
      </c>
      <c r="B8929" s="197"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197" t="s">
        <v>16976</v>
      </c>
      <c r="D8929" s="197" t="s">
        <v>16977</v>
      </c>
      <c r="E8929" s="197" t="s">
        <v>16978</v>
      </c>
      <c r="F8929" s="197" t="s">
        <v>16979</v>
      </c>
      <c r="G8929" s="197" t="s">
        <v>16980</v>
      </c>
      <c r="I8929" s="197" t="s">
        <v>1410</v>
      </c>
      <c r="J8929" s="197" t="n">
        <v>3015.17</v>
      </c>
    </row>
    <row r="8930" customFormat="false" ht="12.75" hidden="true" customHeight="false" outlineLevel="0" collapsed="false">
      <c r="A8930" s="197" t="s">
        <v>16982</v>
      </c>
      <c r="B8930" s="197"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197" t="s">
        <v>16976</v>
      </c>
      <c r="D8930" s="197" t="s">
        <v>16977</v>
      </c>
      <c r="E8930" s="197" t="s">
        <v>16983</v>
      </c>
      <c r="F8930" s="197" t="s">
        <v>16984</v>
      </c>
      <c r="G8930" s="197" t="s">
        <v>16985</v>
      </c>
      <c r="I8930" s="197" t="s">
        <v>1410</v>
      </c>
      <c r="J8930" s="197" t="n">
        <v>3048</v>
      </c>
    </row>
    <row r="8931" customFormat="false" ht="12.75" hidden="true" customHeight="false" outlineLevel="0" collapsed="false">
      <c r="A8931" s="197" t="s">
        <v>16986</v>
      </c>
      <c r="B8931" s="197"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197" t="s">
        <v>16976</v>
      </c>
      <c r="D8931" s="197" t="s">
        <v>16977</v>
      </c>
      <c r="E8931" s="197" t="s">
        <v>16983</v>
      </c>
      <c r="F8931" s="197" t="s">
        <v>16984</v>
      </c>
      <c r="G8931" s="197" t="s">
        <v>16985</v>
      </c>
      <c r="I8931" s="197" t="s">
        <v>1410</v>
      </c>
      <c r="J8931" s="197" t="n">
        <v>3047.12</v>
      </c>
    </row>
    <row r="8932" customFormat="false" ht="12.75" hidden="true" customHeight="false" outlineLevel="0" collapsed="false">
      <c r="A8932" s="197" t="s">
        <v>16987</v>
      </c>
      <c r="B8932" s="197"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197" t="s">
        <v>16988</v>
      </c>
      <c r="D8932" s="197" t="s">
        <v>16989</v>
      </c>
      <c r="E8932" s="197" t="s">
        <v>16990</v>
      </c>
      <c r="F8932" s="197" t="s">
        <v>16991</v>
      </c>
      <c r="G8932" s="197" t="s">
        <v>16992</v>
      </c>
      <c r="I8932" s="197" t="s">
        <v>1410</v>
      </c>
      <c r="J8932" s="197" t="n">
        <v>3709.74</v>
      </c>
    </row>
    <row r="8933" customFormat="false" ht="12.75" hidden="true" customHeight="false" outlineLevel="0" collapsed="false">
      <c r="A8933" s="197" t="s">
        <v>16993</v>
      </c>
      <c r="B8933" s="197"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197" t="s">
        <v>16988</v>
      </c>
      <c r="D8933" s="197" t="s">
        <v>16989</v>
      </c>
      <c r="E8933" s="197" t="s">
        <v>16990</v>
      </c>
      <c r="F8933" s="197" t="s">
        <v>16991</v>
      </c>
      <c r="G8933" s="197" t="s">
        <v>16992</v>
      </c>
      <c r="I8933" s="197" t="s">
        <v>1410</v>
      </c>
      <c r="J8933" s="197" t="n">
        <v>3708.66</v>
      </c>
    </row>
    <row r="8934" customFormat="false" ht="12.75" hidden="true" customHeight="false" outlineLevel="0" collapsed="false">
      <c r="A8934" s="197" t="s">
        <v>16994</v>
      </c>
      <c r="B8934" s="197"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197" t="s">
        <v>16995</v>
      </c>
      <c r="D8934" s="197" t="s">
        <v>16996</v>
      </c>
      <c r="E8934" s="197" t="s">
        <v>16997</v>
      </c>
      <c r="F8934" s="197" t="s">
        <v>16998</v>
      </c>
      <c r="G8934" s="197" t="s">
        <v>16999</v>
      </c>
      <c r="I8934" s="197" t="s">
        <v>1158</v>
      </c>
      <c r="J8934" s="197" t="n">
        <v>360.82</v>
      </c>
    </row>
    <row r="8935" customFormat="false" ht="12.75" hidden="true" customHeight="false" outlineLevel="0" collapsed="false">
      <c r="A8935" s="197" t="s">
        <v>17000</v>
      </c>
      <c r="B8935" s="197"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197" t="s">
        <v>16995</v>
      </c>
      <c r="D8935" s="197" t="s">
        <v>16996</v>
      </c>
      <c r="E8935" s="197" t="s">
        <v>16997</v>
      </c>
      <c r="F8935" s="197" t="s">
        <v>16998</v>
      </c>
      <c r="G8935" s="197" t="s">
        <v>16999</v>
      </c>
      <c r="I8935" s="197" t="s">
        <v>1158</v>
      </c>
      <c r="J8935" s="197" t="n">
        <v>359.42</v>
      </c>
    </row>
    <row r="8936" customFormat="false" ht="12.75" hidden="true" customHeight="false" outlineLevel="0" collapsed="false">
      <c r="A8936" s="197" t="s">
        <v>17001</v>
      </c>
      <c r="B8936" s="197" t="str">
        <f aca="false">C8936&amp;D8936&amp;E8936&amp;F8936&amp;G8936&amp;H8936</f>
        <v>SONORIZADOR DE CBUQ COM 8,00M DE LARGURA E 10,20M DE EXTENSAO FEITO EM FAIXA,INCLUSIVE MATERIAIS</v>
      </c>
      <c r="C8936" s="197" t="s">
        <v>17002</v>
      </c>
      <c r="D8936" s="197" t="s">
        <v>17003</v>
      </c>
      <c r="I8936" s="197" t="s">
        <v>30</v>
      </c>
      <c r="J8936" s="197" t="n">
        <v>8576.58</v>
      </c>
    </row>
    <row r="8937" customFormat="false" ht="12.75" hidden="true" customHeight="false" outlineLevel="0" collapsed="false">
      <c r="A8937" s="197" t="s">
        <v>17004</v>
      </c>
      <c r="B8937" s="197" t="str">
        <f aca="false">C8937&amp;D8937&amp;E8937&amp;F8937&amp;G8937&amp;H8937</f>
        <v>SONORIZADOR DE CBUQ COM 8,00M DE LARGURA E 10,20M DE EXTENSAO FEITO EM FAIXA,INCLUSIVE MATERIAIS</v>
      </c>
      <c r="C8937" s="197" t="s">
        <v>17002</v>
      </c>
      <c r="D8937" s="197" t="s">
        <v>17003</v>
      </c>
      <c r="I8937" s="197" t="s">
        <v>30</v>
      </c>
      <c r="J8937" s="197" t="n">
        <v>7925.38</v>
      </c>
    </row>
    <row r="8938" customFormat="false" ht="12.75" hidden="true" customHeight="false" outlineLevel="0" collapsed="false">
      <c r="A8938" s="197" t="s">
        <v>17005</v>
      </c>
      <c r="B8938" s="197"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197" t="s">
        <v>17006</v>
      </c>
      <c r="D8938" s="197" t="s">
        <v>17007</v>
      </c>
      <c r="E8938" s="197" t="s">
        <v>17008</v>
      </c>
      <c r="F8938" s="197" t="s">
        <v>17009</v>
      </c>
      <c r="I8938" s="197" t="s">
        <v>1158</v>
      </c>
      <c r="J8938" s="197" t="n">
        <v>800.77</v>
      </c>
    </row>
    <row r="8939" customFormat="false" ht="12.75" hidden="true" customHeight="false" outlineLevel="0" collapsed="false">
      <c r="A8939" s="197" t="s">
        <v>17010</v>
      </c>
      <c r="B8939" s="197"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197" t="s">
        <v>17006</v>
      </c>
      <c r="D8939" s="197" t="s">
        <v>17007</v>
      </c>
      <c r="E8939" s="197" t="s">
        <v>17008</v>
      </c>
      <c r="F8939" s="197" t="s">
        <v>17009</v>
      </c>
      <c r="I8939" s="197" t="s">
        <v>1158</v>
      </c>
      <c r="J8939" s="197" t="n">
        <v>792.34</v>
      </c>
    </row>
    <row r="8940" customFormat="false" ht="12.75" hidden="true" customHeight="false" outlineLevel="0" collapsed="false">
      <c r="A8940" s="197" t="s">
        <v>17011</v>
      </c>
      <c r="B8940" s="197"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197" t="s">
        <v>17012</v>
      </c>
      <c r="D8940" s="197" t="s">
        <v>17013</v>
      </c>
      <c r="E8940" s="197" t="s">
        <v>17014</v>
      </c>
      <c r="F8940" s="197" t="s">
        <v>17015</v>
      </c>
      <c r="I8940" s="197" t="s">
        <v>1158</v>
      </c>
      <c r="J8940" s="197" t="n">
        <v>752.44</v>
      </c>
    </row>
    <row r="8941" customFormat="false" ht="12.75" hidden="true" customHeight="false" outlineLevel="0" collapsed="false">
      <c r="A8941" s="197" t="s">
        <v>17016</v>
      </c>
      <c r="B8941" s="197"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197" t="s">
        <v>17012</v>
      </c>
      <c r="D8941" s="197" t="s">
        <v>17013</v>
      </c>
      <c r="E8941" s="197" t="s">
        <v>17014</v>
      </c>
      <c r="F8941" s="197" t="s">
        <v>17015</v>
      </c>
      <c r="I8941" s="197" t="s">
        <v>1158</v>
      </c>
      <c r="J8941" s="197" t="n">
        <v>747.6</v>
      </c>
    </row>
    <row r="8942" customFormat="false" ht="12.75" hidden="true" customHeight="false" outlineLevel="0" collapsed="false">
      <c r="A8942" s="197" t="s">
        <v>17017</v>
      </c>
      <c r="B8942" s="197"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197" t="s">
        <v>17018</v>
      </c>
      <c r="D8942" s="197" t="s">
        <v>17019</v>
      </c>
      <c r="E8942" s="197" t="s">
        <v>17020</v>
      </c>
      <c r="F8942" s="197" t="s">
        <v>17021</v>
      </c>
      <c r="G8942" s="197" t="s">
        <v>17022</v>
      </c>
      <c r="I8942" s="197" t="s">
        <v>1158</v>
      </c>
      <c r="J8942" s="197" t="n">
        <v>298</v>
      </c>
    </row>
    <row r="8943" customFormat="false" ht="12.75" hidden="true" customHeight="false" outlineLevel="0" collapsed="false">
      <c r="A8943" s="197" t="s">
        <v>17023</v>
      </c>
      <c r="B8943" s="197"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197" t="s">
        <v>17018</v>
      </c>
      <c r="D8943" s="197" t="s">
        <v>17019</v>
      </c>
      <c r="E8943" s="197" t="s">
        <v>17020</v>
      </c>
      <c r="F8943" s="197" t="s">
        <v>17021</v>
      </c>
      <c r="G8943" s="197" t="s">
        <v>17022</v>
      </c>
      <c r="I8943" s="197" t="s">
        <v>1158</v>
      </c>
      <c r="J8943" s="197" t="n">
        <v>295.09</v>
      </c>
    </row>
    <row r="8944" customFormat="false" ht="12.75" hidden="true" customHeight="false" outlineLevel="0" collapsed="false">
      <c r="A8944" s="197" t="s">
        <v>17024</v>
      </c>
      <c r="B8944" s="197"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197" t="s">
        <v>17025</v>
      </c>
      <c r="D8944" s="197" t="s">
        <v>17026</v>
      </c>
      <c r="E8944" s="197" t="s">
        <v>17020</v>
      </c>
      <c r="F8944" s="197" t="s">
        <v>17021</v>
      </c>
      <c r="G8944" s="197" t="s">
        <v>17022</v>
      </c>
      <c r="I8944" s="197" t="s">
        <v>1158</v>
      </c>
      <c r="J8944" s="197" t="n">
        <v>369.02</v>
      </c>
    </row>
    <row r="8945" customFormat="false" ht="12.75" hidden="true" customHeight="false" outlineLevel="0" collapsed="false">
      <c r="A8945" s="197" t="s">
        <v>17027</v>
      </c>
      <c r="B8945" s="197"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197" t="s">
        <v>17025</v>
      </c>
      <c r="D8945" s="197" t="s">
        <v>17026</v>
      </c>
      <c r="E8945" s="197" t="s">
        <v>17020</v>
      </c>
      <c r="F8945" s="197" t="s">
        <v>17021</v>
      </c>
      <c r="G8945" s="197" t="s">
        <v>17022</v>
      </c>
      <c r="I8945" s="197" t="s">
        <v>1158</v>
      </c>
      <c r="J8945" s="197" t="n">
        <v>367.11</v>
      </c>
    </row>
    <row r="8946" customFormat="false" ht="12.75" hidden="true" customHeight="false" outlineLevel="0" collapsed="false">
      <c r="A8946" s="197" t="s">
        <v>17028</v>
      </c>
      <c r="B8946" s="197"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197" t="s">
        <v>17029</v>
      </c>
      <c r="D8946" s="197" t="s">
        <v>17030</v>
      </c>
      <c r="E8946" s="197" t="s">
        <v>17031</v>
      </c>
      <c r="F8946" s="197" t="s">
        <v>17032</v>
      </c>
      <c r="G8946" s="197" t="s">
        <v>17033</v>
      </c>
      <c r="H8946" s="197" t="s">
        <v>17034</v>
      </c>
      <c r="I8946" s="197" t="s">
        <v>1993</v>
      </c>
      <c r="J8946" s="197" t="n">
        <v>240.01</v>
      </c>
    </row>
    <row r="8947" customFormat="false" ht="12.75" hidden="true" customHeight="false" outlineLevel="0" collapsed="false">
      <c r="A8947" s="197" t="s">
        <v>17035</v>
      </c>
      <c r="B8947" s="197"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197" t="s">
        <v>17029</v>
      </c>
      <c r="D8947" s="197" t="s">
        <v>17030</v>
      </c>
      <c r="E8947" s="197" t="s">
        <v>17031</v>
      </c>
      <c r="F8947" s="197" t="s">
        <v>17032</v>
      </c>
      <c r="G8947" s="197" t="s">
        <v>17033</v>
      </c>
      <c r="H8947" s="197" t="s">
        <v>17034</v>
      </c>
      <c r="I8947" s="197" t="s">
        <v>1993</v>
      </c>
      <c r="J8947" s="197" t="n">
        <v>220.37</v>
      </c>
    </row>
    <row r="8948" customFormat="false" ht="12.75" hidden="true" customHeight="false" outlineLevel="0" collapsed="false">
      <c r="A8948" s="197" t="s">
        <v>17036</v>
      </c>
      <c r="B8948" s="197" t="str">
        <f aca="false">C8948&amp;D8948&amp;E8948&amp;F8948&amp;G8948&amp;H8948</f>
        <v>REVESTIMENTO DE SAIBRO,EXECUTADO MECANICAMENTE,COMPRIMIDO EM CAMADA,EXCLUSIVE FORNECIMENTO DO SAIBRO,SENDO A CAMADA MEDIDA APOS A COMPACTACAO</v>
      </c>
      <c r="C8948" s="197" t="s">
        <v>17037</v>
      </c>
      <c r="D8948" s="197" t="s">
        <v>17038</v>
      </c>
      <c r="E8948" s="197" t="s">
        <v>17039</v>
      </c>
      <c r="I8948" s="197" t="s">
        <v>1158</v>
      </c>
      <c r="J8948" s="197" t="n">
        <v>9.69</v>
      </c>
    </row>
    <row r="8949" customFormat="false" ht="12.75" hidden="true" customHeight="false" outlineLevel="0" collapsed="false">
      <c r="A8949" s="197" t="s">
        <v>17040</v>
      </c>
      <c r="B8949" s="197" t="str">
        <f aca="false">C8949&amp;D8949&amp;E8949&amp;F8949&amp;G8949&amp;H8949</f>
        <v>REVESTIMENTO DE SAIBRO,EXECUTADO MECANICAMENTE,COMPRIMIDO EM CAMADA,EXCLUSIVE FORNECIMENTO DO SAIBRO,SENDO A CAMADA MEDIDA APOS A COMPACTACAO</v>
      </c>
      <c r="C8949" s="197" t="s">
        <v>17037</v>
      </c>
      <c r="D8949" s="197" t="s">
        <v>17038</v>
      </c>
      <c r="E8949" s="197" t="s">
        <v>17039</v>
      </c>
      <c r="I8949" s="197" t="s">
        <v>1158</v>
      </c>
      <c r="J8949" s="197" t="n">
        <v>9.04</v>
      </c>
    </row>
    <row r="8950" customFormat="false" ht="12.75" hidden="true" customHeight="false" outlineLevel="0" collapsed="false">
      <c r="A8950" s="197" t="s">
        <v>17041</v>
      </c>
      <c r="B8950" s="197" t="str">
        <f aca="false">C8950&amp;D8950&amp;E8950&amp;F8950&amp;G8950&amp;H8950</f>
        <v>REVESTIMENTO DE SAIBRO,EXECUTADO MECANICAMENTE,COMPRIMIDO EM CAMADA,INCLUSIVE FORNECIMENTO DO SAIBRO,SENDO A CAMADA MEDIDA APOS A COMPACTACAO</v>
      </c>
      <c r="C8950" s="197" t="s">
        <v>17037</v>
      </c>
      <c r="D8950" s="197" t="s">
        <v>17042</v>
      </c>
      <c r="E8950" s="197" t="s">
        <v>17039</v>
      </c>
      <c r="I8950" s="197" t="s">
        <v>1158</v>
      </c>
      <c r="J8950" s="197" t="n">
        <v>78.02</v>
      </c>
    </row>
    <row r="8951" customFormat="false" ht="12.75" hidden="true" customHeight="false" outlineLevel="0" collapsed="false">
      <c r="A8951" s="197" t="s">
        <v>17043</v>
      </c>
      <c r="B8951" s="197" t="str">
        <f aca="false">C8951&amp;D8951&amp;E8951&amp;F8951&amp;G8951&amp;H8951</f>
        <v>REVESTIMENTO DE SAIBRO,EXECUTADO MECANICAMENTE,COMPRIMIDO EM CAMADA,INCLUSIVE FORNECIMENTO DO SAIBRO,SENDO A CAMADA MEDIDA APOS A COMPACTACAO</v>
      </c>
      <c r="C8951" s="197" t="s">
        <v>17037</v>
      </c>
      <c r="D8951" s="197" t="s">
        <v>17042</v>
      </c>
      <c r="E8951" s="197" t="s">
        <v>17039</v>
      </c>
      <c r="I8951" s="197" t="s">
        <v>1158</v>
      </c>
      <c r="J8951" s="197" t="n">
        <v>77.37</v>
      </c>
    </row>
    <row r="8952" customFormat="false" ht="12.75" hidden="true" customHeight="false" outlineLevel="0" collapsed="false">
      <c r="A8952" s="197" t="s">
        <v>17044</v>
      </c>
      <c r="B8952" s="197"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197" t="s">
        <v>17037</v>
      </c>
      <c r="D8952" s="197" t="s">
        <v>17045</v>
      </c>
      <c r="E8952" s="197" t="s">
        <v>17046</v>
      </c>
      <c r="F8952" s="197" t="s">
        <v>17047</v>
      </c>
      <c r="I8952" s="197" t="s">
        <v>1158</v>
      </c>
      <c r="J8952" s="197" t="n">
        <v>78.36</v>
      </c>
    </row>
    <row r="8953" customFormat="false" ht="12.75" hidden="true" customHeight="false" outlineLevel="0" collapsed="false">
      <c r="A8953" s="197" t="s">
        <v>17048</v>
      </c>
      <c r="B8953" s="197"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197" t="s">
        <v>17037</v>
      </c>
      <c r="D8953" s="197" t="s">
        <v>17045</v>
      </c>
      <c r="E8953" s="197" t="s">
        <v>17046</v>
      </c>
      <c r="F8953" s="197" t="s">
        <v>17047</v>
      </c>
      <c r="I8953" s="197" t="s">
        <v>1158</v>
      </c>
      <c r="J8953" s="197" t="n">
        <v>77.71</v>
      </c>
    </row>
    <row r="8954" customFormat="false" ht="12.75" hidden="true" customHeight="false" outlineLevel="0" collapsed="false">
      <c r="A8954" s="197" t="s">
        <v>17049</v>
      </c>
      <c r="B8954" s="197" t="str">
        <f aca="false">C8954&amp;D8954&amp;E8954&amp;F8954&amp;G8954&amp;H8954</f>
        <v>REVESTIMENTO DE SAIBRO,EXECUTADO MANUALMENTE,COMPRIMIDO EM CAMADA,EXCLUSIVE O FORNECIMENTO DO SAIBRO,SENDO A CAMADA MEDIDA APOS A COMPRESSAO</v>
      </c>
      <c r="C8954" s="197" t="s">
        <v>17050</v>
      </c>
      <c r="D8954" s="197" t="s">
        <v>17051</v>
      </c>
      <c r="E8954" s="197" t="s">
        <v>17052</v>
      </c>
      <c r="I8954" s="197" t="s">
        <v>1158</v>
      </c>
      <c r="J8954" s="197" t="n">
        <v>41.88</v>
      </c>
    </row>
    <row r="8955" customFormat="false" ht="12.75" hidden="true" customHeight="false" outlineLevel="0" collapsed="false">
      <c r="A8955" s="197" t="s">
        <v>17053</v>
      </c>
      <c r="B8955" s="197" t="str">
        <f aca="false">C8955&amp;D8955&amp;E8955&amp;F8955&amp;G8955&amp;H8955</f>
        <v>REVESTIMENTO DE SAIBRO,EXECUTADO MANUALMENTE,COMPRIMIDO EM CAMADA,EXCLUSIVE O FORNECIMENTO DO SAIBRO,SENDO A CAMADA MEDIDA APOS A COMPRESSAO</v>
      </c>
      <c r="C8955" s="197" t="s">
        <v>17050</v>
      </c>
      <c r="D8955" s="197" t="s">
        <v>17051</v>
      </c>
      <c r="E8955" s="197" t="s">
        <v>17052</v>
      </c>
      <c r="I8955" s="197" t="s">
        <v>1158</v>
      </c>
      <c r="J8955" s="197" t="n">
        <v>36.6</v>
      </c>
    </row>
    <row r="8956" customFormat="false" ht="12.75" hidden="true" customHeight="false" outlineLevel="0" collapsed="false">
      <c r="A8956" s="197" t="s">
        <v>17054</v>
      </c>
      <c r="B8956" s="197" t="str">
        <f aca="false">C8956&amp;D8956&amp;E8956&amp;F8956&amp;G8956&amp;H8956</f>
        <v>REVESTIMENTO DE SAIBRO,EXECUTADO MANUALMENTE,COMPRIMIDO EM CAMADA,INCLUSIVE O FORNECIMENTO DO SAIBRO,SENDO A CAMADA MEDIDA APOS A COMPRESSAO</v>
      </c>
      <c r="C8956" s="197" t="s">
        <v>17050</v>
      </c>
      <c r="D8956" s="197" t="s">
        <v>17055</v>
      </c>
      <c r="E8956" s="197" t="s">
        <v>17052</v>
      </c>
      <c r="I8956" s="197" t="s">
        <v>1158</v>
      </c>
      <c r="J8956" s="197" t="n">
        <v>110.21</v>
      </c>
    </row>
    <row r="8957" customFormat="false" ht="12.75" hidden="true" customHeight="false" outlineLevel="0" collapsed="false">
      <c r="A8957" s="197" t="s">
        <v>17056</v>
      </c>
      <c r="B8957" s="197" t="str">
        <f aca="false">C8957&amp;D8957&amp;E8957&amp;F8957&amp;G8957&amp;H8957</f>
        <v>REVESTIMENTO DE SAIBRO,EXECUTADO MANUALMENTE,COMPRIMIDO EM CAMADA,INCLUSIVE O FORNECIMENTO DO SAIBRO,SENDO A CAMADA MEDIDA APOS A COMPRESSAO</v>
      </c>
      <c r="C8957" s="197" t="s">
        <v>17050</v>
      </c>
      <c r="D8957" s="197" t="s">
        <v>17055</v>
      </c>
      <c r="E8957" s="197" t="s">
        <v>17052</v>
      </c>
      <c r="I8957" s="197" t="s">
        <v>1158</v>
      </c>
      <c r="J8957" s="197" t="n">
        <v>104.92</v>
      </c>
    </row>
    <row r="8958" customFormat="false" ht="12.75" hidden="true" customHeight="false" outlineLevel="0" collapsed="false">
      <c r="A8958" s="197" t="s">
        <v>17057</v>
      </c>
      <c r="B8958" s="197" t="str">
        <f aca="false">C8958&amp;D8958&amp;E8958&amp;F8958&amp;G8958&amp;H8958</f>
        <v>ESTABILIZACAO E IMPERMEABILIZACAO DE SOLO COM 16CM DE ESPESSURA,INCLUSIVE EQUIPAMENTOS,MAO-DE-OBRA E ESTABILIZADOR LIQUIDO</v>
      </c>
      <c r="C8958" s="197" t="s">
        <v>17058</v>
      </c>
      <c r="D8958" s="197" t="s">
        <v>17059</v>
      </c>
      <c r="E8958" s="197" t="s">
        <v>17060</v>
      </c>
      <c r="I8958" s="197" t="s">
        <v>1993</v>
      </c>
      <c r="J8958" s="197" t="n">
        <v>17.02</v>
      </c>
    </row>
    <row r="8959" customFormat="false" ht="12.75" hidden="true" customHeight="false" outlineLevel="0" collapsed="false">
      <c r="A8959" s="197" t="s">
        <v>17061</v>
      </c>
      <c r="B8959" s="197" t="str">
        <f aca="false">C8959&amp;D8959&amp;E8959&amp;F8959&amp;G8959&amp;H8959</f>
        <v>ESTABILIZACAO E IMPERMEABILIZACAO DE SOLO COM 16CM DE ESPESSURA,INCLUSIVE EQUIPAMENTOS,MAO-DE-OBRA E ESTABILIZADOR LIQUIDO</v>
      </c>
      <c r="C8959" s="197" t="s">
        <v>17058</v>
      </c>
      <c r="D8959" s="197" t="s">
        <v>17059</v>
      </c>
      <c r="E8959" s="197" t="s">
        <v>17060</v>
      </c>
      <c r="I8959" s="197" t="s">
        <v>1993</v>
      </c>
      <c r="J8959" s="197" t="n">
        <v>16.97</v>
      </c>
    </row>
    <row r="8960" customFormat="false" ht="12.75" hidden="true" customHeight="false" outlineLevel="0" collapsed="false">
      <c r="A8960" s="197" t="s">
        <v>17062</v>
      </c>
      <c r="B8960" s="197" t="str">
        <f aca="false">C8960&amp;D8960&amp;E8960&amp;F8960&amp;G8960&amp;H8960</f>
        <v>JUNTA LONGITUDINAL EM REVESTIMENTO DE PLACA DE CONCRETO DO TIPO ENCAIXE(MACHO E FEMEA),EXCLUSIVE BARRAS DE LIGACAO(LIGADORES)</v>
      </c>
      <c r="C8960" s="197" t="s">
        <v>17063</v>
      </c>
      <c r="D8960" s="197" t="s">
        <v>17064</v>
      </c>
      <c r="E8960" s="197" t="s">
        <v>17065</v>
      </c>
      <c r="I8960" s="197" t="s">
        <v>338</v>
      </c>
      <c r="J8960" s="197" t="n">
        <v>20.5</v>
      </c>
    </row>
    <row r="8961" customFormat="false" ht="12.75" hidden="true" customHeight="false" outlineLevel="0" collapsed="false">
      <c r="A8961" s="197" t="s">
        <v>17066</v>
      </c>
      <c r="B8961" s="197" t="str">
        <f aca="false">C8961&amp;D8961&amp;E8961&amp;F8961&amp;G8961&amp;H8961</f>
        <v>JUNTA LONGITUDINAL EM REVESTIMENTO DE PLACA DE CONCRETO DO TIPO ENCAIXE(MACHO E FEMEA),EXCLUSIVE BARRAS DE LIGACAO(LIGADORES)</v>
      </c>
      <c r="C8961" s="197" t="s">
        <v>17063</v>
      </c>
      <c r="D8961" s="197" t="s">
        <v>17064</v>
      </c>
      <c r="E8961" s="197" t="s">
        <v>17065</v>
      </c>
      <c r="I8961" s="197" t="s">
        <v>338</v>
      </c>
      <c r="J8961" s="197" t="n">
        <v>17.91</v>
      </c>
    </row>
    <row r="8962" customFormat="false" ht="12.75" hidden="true" customHeight="false" outlineLevel="0" collapsed="false">
      <c r="A8962" s="197" t="s">
        <v>17067</v>
      </c>
      <c r="B8962" s="197" t="str">
        <f aca="false">C8962&amp;D8962&amp;E8962&amp;F8962&amp;G8962&amp;H8962</f>
        <v>JUNTA DE RETRACAO EM REVESTIMENTO DE PLACAS DE CONCRETO,EXCLUSIVE BARRA DE LIGACAO(LIGADORES)</v>
      </c>
      <c r="C8962" s="197" t="s">
        <v>17068</v>
      </c>
      <c r="D8962" s="197" t="s">
        <v>17069</v>
      </c>
      <c r="I8962" s="197" t="s">
        <v>338</v>
      </c>
      <c r="J8962" s="197" t="n">
        <v>6.9</v>
      </c>
    </row>
    <row r="8963" customFormat="false" ht="12.75" hidden="true" customHeight="false" outlineLevel="0" collapsed="false">
      <c r="A8963" s="197" t="s">
        <v>17070</v>
      </c>
      <c r="B8963" s="197" t="str">
        <f aca="false">C8963&amp;D8963&amp;E8963&amp;F8963&amp;G8963&amp;H8963</f>
        <v>JUNTA DE RETRACAO EM REVESTIMENTO DE PLACAS DE CONCRETO,EXCLUSIVE BARRA DE LIGACAO(LIGADORES)</v>
      </c>
      <c r="C8963" s="197" t="s">
        <v>17068</v>
      </c>
      <c r="D8963" s="197" t="s">
        <v>17069</v>
      </c>
      <c r="I8963" s="197" t="s">
        <v>338</v>
      </c>
      <c r="J8963" s="197" t="n">
        <v>6.07</v>
      </c>
    </row>
    <row r="8964" customFormat="false" ht="12.75" hidden="true" customHeight="false" outlineLevel="0" collapsed="false">
      <c r="A8964" s="197" t="s">
        <v>17071</v>
      </c>
      <c r="B8964" s="197" t="str">
        <f aca="false">C8964&amp;D8964&amp;E8964&amp;F8964&amp;G8964&amp;H8964</f>
        <v>JUNTA DE CONSTRUCAO EM REVESTIMENTO DE PLACA DE CONCRETO,DEMACHO E FEMEA,EXCLUSIVE PASSADORES</v>
      </c>
      <c r="C8964" s="197" t="s">
        <v>17072</v>
      </c>
      <c r="D8964" s="197" t="s">
        <v>17073</v>
      </c>
      <c r="I8964" s="197" t="s">
        <v>338</v>
      </c>
      <c r="J8964" s="197" t="n">
        <v>35.65</v>
      </c>
    </row>
    <row r="8965" customFormat="false" ht="12.75" hidden="true" customHeight="false" outlineLevel="0" collapsed="false">
      <c r="A8965" s="197" t="s">
        <v>17074</v>
      </c>
      <c r="B8965" s="197" t="str">
        <f aca="false">C8965&amp;D8965&amp;E8965&amp;F8965&amp;G8965&amp;H8965</f>
        <v>JUNTA DE CONSTRUCAO EM REVESTIMENTO DE PLACA DE CONCRETO,DEMACHO E FEMEA,EXCLUSIVE PASSADORES</v>
      </c>
      <c r="C8965" s="197" t="s">
        <v>17072</v>
      </c>
      <c r="D8965" s="197" t="s">
        <v>17073</v>
      </c>
      <c r="I8965" s="197" t="s">
        <v>338</v>
      </c>
      <c r="J8965" s="197" t="n">
        <v>31.45</v>
      </c>
    </row>
    <row r="8966" customFormat="false" ht="12.75" hidden="true" customHeight="false" outlineLevel="0" collapsed="false">
      <c r="A8966" s="197" t="s">
        <v>17075</v>
      </c>
      <c r="B8966" s="197" t="str">
        <f aca="false">C8966&amp;D8966&amp;E8966&amp;F8966&amp;G8966&amp;H8966</f>
        <v>JUNTA LONGITUDINAL DE LIGACAO ENTRE SARJETAS E PLACAS DE REVESTIMENTO DE CONCRETO,INCLUSIVE LIGADORES</v>
      </c>
      <c r="C8966" s="197" t="s">
        <v>17076</v>
      </c>
      <c r="D8966" s="197" t="s">
        <v>17077</v>
      </c>
      <c r="I8966" s="197" t="s">
        <v>338</v>
      </c>
      <c r="J8966" s="197" t="n">
        <v>30.43</v>
      </c>
    </row>
    <row r="8967" customFormat="false" ht="12.75" hidden="true" customHeight="false" outlineLevel="0" collapsed="false">
      <c r="A8967" s="197" t="s">
        <v>17078</v>
      </c>
      <c r="B8967" s="197" t="str">
        <f aca="false">C8967&amp;D8967&amp;E8967&amp;F8967&amp;G8967&amp;H8967</f>
        <v>JUNTA LONGITUDINAL DE LIGACAO ENTRE SARJETAS E PLACAS DE REVESTIMENTO DE CONCRETO,INCLUSIVE LIGADORES</v>
      </c>
      <c r="C8967" s="197" t="s">
        <v>17076</v>
      </c>
      <c r="D8967" s="197" t="s">
        <v>17077</v>
      </c>
      <c r="I8967" s="197" t="s">
        <v>338</v>
      </c>
      <c r="J8967" s="197" t="n">
        <v>29.39</v>
      </c>
    </row>
    <row r="8968" customFormat="false" ht="12.75" hidden="true" customHeight="false" outlineLevel="0" collapsed="false">
      <c r="A8968" s="197" t="s">
        <v>17079</v>
      </c>
      <c r="B8968" s="197" t="str">
        <f aca="false">C8968&amp;D8968&amp;E8968&amp;F8968&amp;G8968&amp;H8968</f>
        <v>JUNTA DE RETRACAO,SERRADA COM DISCO DE DIAMANTE,PARA PAVIMENTOS DE PLACAS DE CONCRETO,COM 5CM DE PROFUNDIDADE</v>
      </c>
      <c r="C8968" s="197" t="s">
        <v>17080</v>
      </c>
      <c r="D8968" s="197" t="s">
        <v>17081</v>
      </c>
      <c r="I8968" s="197" t="s">
        <v>338</v>
      </c>
      <c r="J8968" s="197" t="n">
        <v>13.69</v>
      </c>
    </row>
    <row r="8969" customFormat="false" ht="12.75" hidden="true" customHeight="false" outlineLevel="0" collapsed="false">
      <c r="A8969" s="197" t="s">
        <v>17082</v>
      </c>
      <c r="B8969" s="197" t="str">
        <f aca="false">C8969&amp;D8969&amp;E8969&amp;F8969&amp;G8969&amp;H8969</f>
        <v>JUNTA DE RETRACAO,SERRADA COM DISCO DE DIAMANTE,PARA PAVIMENTOS DE PLACAS DE CONCRETO,COM 5CM DE PROFUNDIDADE</v>
      </c>
      <c r="C8969" s="197" t="s">
        <v>17080</v>
      </c>
      <c r="D8969" s="197" t="s">
        <v>17081</v>
      </c>
      <c r="I8969" s="197" t="s">
        <v>338</v>
      </c>
      <c r="J8969" s="197" t="n">
        <v>12.3</v>
      </c>
    </row>
    <row r="8970" customFormat="false" ht="12.75" hidden="true" customHeight="false" outlineLevel="0" collapsed="false">
      <c r="A8970" s="197" t="s">
        <v>17083</v>
      </c>
      <c r="B8970" s="197" t="str">
        <f aca="false">C8970&amp;D8970&amp;E8970&amp;F8970&amp;G8970&amp;H8970</f>
        <v>LIMPEZA E PREENCHIMENTO DE JUNTA DE RETRACAO,COM ASFALTO DILUIDO CM-30,EXCLUSIVE CORTE,BARRAS DE LIGACAO E DE TRANSFERENCIA</v>
      </c>
      <c r="C8970" s="197" t="s">
        <v>17084</v>
      </c>
      <c r="D8970" s="197" t="s">
        <v>17085</v>
      </c>
      <c r="E8970" s="197" t="s">
        <v>17086</v>
      </c>
      <c r="I8970" s="197" t="s">
        <v>338</v>
      </c>
      <c r="J8970" s="197" t="n">
        <v>4.18</v>
      </c>
    </row>
    <row r="8971" customFormat="false" ht="12.75" hidden="true" customHeight="false" outlineLevel="0" collapsed="false">
      <c r="A8971" s="197" t="s">
        <v>17087</v>
      </c>
      <c r="B8971" s="197" t="str">
        <f aca="false">C8971&amp;D8971&amp;E8971&amp;F8971&amp;G8971&amp;H8971</f>
        <v>LIMPEZA E PREENCHIMENTO DE JUNTA DE RETRACAO,COM ASFALTO DILUIDO CM-30,EXCLUSIVE CORTE,BARRAS DE LIGACAO E DE TRANSFERENCIA</v>
      </c>
      <c r="C8971" s="197" t="s">
        <v>17084</v>
      </c>
      <c r="D8971" s="197" t="s">
        <v>17085</v>
      </c>
      <c r="E8971" s="197" t="s">
        <v>17086</v>
      </c>
      <c r="I8971" s="197" t="s">
        <v>338</v>
      </c>
      <c r="J8971" s="197" t="n">
        <v>3.77</v>
      </c>
    </row>
    <row r="8972" customFormat="false" ht="12.75" hidden="true" customHeight="false" outlineLevel="0" collapsed="false">
      <c r="A8972" s="197" t="s">
        <v>17088</v>
      </c>
      <c r="B8972" s="197"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197" t="s">
        <v>17089</v>
      </c>
      <c r="D8972" s="197" t="s">
        <v>17090</v>
      </c>
      <c r="E8972" s="197" t="s">
        <v>17091</v>
      </c>
      <c r="F8972" s="197" t="s">
        <v>17092</v>
      </c>
      <c r="G8972" s="197" t="s">
        <v>17093</v>
      </c>
      <c r="H8972" s="197" t="s">
        <v>17094</v>
      </c>
      <c r="I8972" s="197" t="s">
        <v>1993</v>
      </c>
      <c r="J8972" s="197" t="n">
        <v>69.22</v>
      </c>
    </row>
    <row r="8973" customFormat="false" ht="12.75" hidden="true" customHeight="false" outlineLevel="0" collapsed="false">
      <c r="A8973" s="197" t="s">
        <v>17095</v>
      </c>
      <c r="B8973" s="197"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197" t="s">
        <v>17089</v>
      </c>
      <c r="D8973" s="197" t="s">
        <v>17090</v>
      </c>
      <c r="E8973" s="197" t="s">
        <v>17091</v>
      </c>
      <c r="F8973" s="197" t="s">
        <v>17092</v>
      </c>
      <c r="G8973" s="197" t="s">
        <v>17093</v>
      </c>
      <c r="H8973" s="197" t="s">
        <v>17094</v>
      </c>
      <c r="I8973" s="197" t="s">
        <v>1993</v>
      </c>
      <c r="J8973" s="197" t="n">
        <v>66.38</v>
      </c>
    </row>
    <row r="8974" customFormat="false" ht="12.75" hidden="true" customHeight="false" outlineLevel="0" collapsed="false">
      <c r="A8974" s="197" t="s">
        <v>17096</v>
      </c>
      <c r="B8974" s="197"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197" t="s">
        <v>17089</v>
      </c>
      <c r="D8974" s="197" t="s">
        <v>17097</v>
      </c>
      <c r="E8974" s="197" t="s">
        <v>17091</v>
      </c>
      <c r="F8974" s="197" t="s">
        <v>17092</v>
      </c>
      <c r="G8974" s="197" t="s">
        <v>17093</v>
      </c>
      <c r="H8974" s="197" t="s">
        <v>17094</v>
      </c>
      <c r="I8974" s="197" t="s">
        <v>1993</v>
      </c>
      <c r="J8974" s="197" t="n">
        <v>78.86</v>
      </c>
    </row>
    <row r="8975" customFormat="false" ht="12.75" hidden="true" customHeight="false" outlineLevel="0" collapsed="false">
      <c r="A8975" s="197" t="s">
        <v>17098</v>
      </c>
      <c r="B8975" s="197"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197" t="s">
        <v>17089</v>
      </c>
      <c r="D8975" s="197" t="s">
        <v>17097</v>
      </c>
      <c r="E8975" s="197" t="s">
        <v>17091</v>
      </c>
      <c r="F8975" s="197" t="s">
        <v>17092</v>
      </c>
      <c r="G8975" s="197" t="s">
        <v>17093</v>
      </c>
      <c r="H8975" s="197" t="s">
        <v>17094</v>
      </c>
      <c r="I8975" s="197" t="s">
        <v>1993</v>
      </c>
      <c r="J8975" s="197" t="n">
        <v>75.98</v>
      </c>
    </row>
    <row r="8976" customFormat="false" ht="12.75" hidden="true" customHeight="false" outlineLevel="0" collapsed="false">
      <c r="A8976" s="197" t="s">
        <v>17099</v>
      </c>
      <c r="B8976" s="197"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197" t="s">
        <v>17089</v>
      </c>
      <c r="D8976" s="197" t="s">
        <v>17100</v>
      </c>
      <c r="E8976" s="197" t="s">
        <v>17101</v>
      </c>
      <c r="F8976" s="197" t="s">
        <v>17102</v>
      </c>
      <c r="G8976" s="197" t="s">
        <v>17103</v>
      </c>
      <c r="H8976" s="197" t="s">
        <v>17104</v>
      </c>
      <c r="I8976" s="197" t="s">
        <v>1993</v>
      </c>
      <c r="J8976" s="197" t="n">
        <v>94.63</v>
      </c>
    </row>
    <row r="8977" customFormat="false" ht="12.75" hidden="true" customHeight="false" outlineLevel="0" collapsed="false">
      <c r="A8977" s="197" t="s">
        <v>17105</v>
      </c>
      <c r="B8977" s="197"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197" t="s">
        <v>17089</v>
      </c>
      <c r="D8977" s="197" t="s">
        <v>17100</v>
      </c>
      <c r="E8977" s="197" t="s">
        <v>17101</v>
      </c>
      <c r="F8977" s="197" t="s">
        <v>17102</v>
      </c>
      <c r="G8977" s="197" t="s">
        <v>17103</v>
      </c>
      <c r="H8977" s="197" t="s">
        <v>17104</v>
      </c>
      <c r="I8977" s="197" t="s">
        <v>1993</v>
      </c>
      <c r="J8977" s="197" t="n">
        <v>91.6</v>
      </c>
    </row>
    <row r="8978" customFormat="false" ht="12.75" hidden="true" customHeight="false" outlineLevel="0" collapsed="false">
      <c r="A8978" s="197" t="s">
        <v>17106</v>
      </c>
      <c r="B8978" s="197"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197" t="s">
        <v>17089</v>
      </c>
      <c r="D8978" s="197" t="s">
        <v>17100</v>
      </c>
      <c r="E8978" s="197" t="s">
        <v>17107</v>
      </c>
      <c r="F8978" s="197" t="s">
        <v>17108</v>
      </c>
      <c r="G8978" s="197" t="s">
        <v>17109</v>
      </c>
      <c r="H8978" s="197" t="s">
        <v>17094</v>
      </c>
      <c r="I8978" s="197" t="s">
        <v>1993</v>
      </c>
      <c r="J8978" s="197" t="n">
        <v>102.02</v>
      </c>
    </row>
    <row r="8979" customFormat="false" ht="12.75" hidden="true" customHeight="false" outlineLevel="0" collapsed="false">
      <c r="A8979" s="197" t="s">
        <v>17110</v>
      </c>
      <c r="B8979" s="197"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197" t="s">
        <v>17089</v>
      </c>
      <c r="D8979" s="197" t="s">
        <v>17100</v>
      </c>
      <c r="E8979" s="197" t="s">
        <v>17107</v>
      </c>
      <c r="F8979" s="197" t="s">
        <v>17108</v>
      </c>
      <c r="G8979" s="197" t="s">
        <v>17109</v>
      </c>
      <c r="H8979" s="197" t="s">
        <v>17094</v>
      </c>
      <c r="I8979" s="197" t="s">
        <v>1993</v>
      </c>
      <c r="J8979" s="197" t="n">
        <v>98.99</v>
      </c>
    </row>
    <row r="8980" customFormat="false" ht="12.75" hidden="true" customHeight="false" outlineLevel="0" collapsed="false">
      <c r="A8980" s="197" t="s">
        <v>17111</v>
      </c>
      <c r="B8980" s="197"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197" t="s">
        <v>17089</v>
      </c>
      <c r="D8980" s="197" t="s">
        <v>17112</v>
      </c>
      <c r="E8980" s="197" t="s">
        <v>17113</v>
      </c>
      <c r="F8980" s="197" t="s">
        <v>17114</v>
      </c>
      <c r="G8980" s="197" t="s">
        <v>17115</v>
      </c>
      <c r="H8980" s="197" t="s">
        <v>17116</v>
      </c>
      <c r="I8980" s="197" t="s">
        <v>1993</v>
      </c>
      <c r="J8980" s="197" t="n">
        <v>75.52</v>
      </c>
    </row>
    <row r="8981" customFormat="false" ht="12.75" hidden="true" customHeight="false" outlineLevel="0" collapsed="false">
      <c r="A8981" s="197" t="s">
        <v>17117</v>
      </c>
      <c r="B8981" s="197"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197" t="s">
        <v>17089</v>
      </c>
      <c r="D8981" s="197" t="s">
        <v>17112</v>
      </c>
      <c r="E8981" s="197" t="s">
        <v>17113</v>
      </c>
      <c r="F8981" s="197" t="s">
        <v>17114</v>
      </c>
      <c r="G8981" s="197" t="s">
        <v>17115</v>
      </c>
      <c r="H8981" s="197" t="s">
        <v>17116</v>
      </c>
      <c r="I8981" s="197" t="s">
        <v>1993</v>
      </c>
      <c r="J8981" s="197" t="n">
        <v>72.68</v>
      </c>
    </row>
    <row r="8982" customFormat="false" ht="12.75" hidden="true" customHeight="false" outlineLevel="0" collapsed="false">
      <c r="A8982" s="197" t="s">
        <v>17118</v>
      </c>
      <c r="B8982" s="197"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197" t="s">
        <v>17089</v>
      </c>
      <c r="D8982" s="197" t="s">
        <v>17119</v>
      </c>
      <c r="E8982" s="197" t="s">
        <v>17113</v>
      </c>
      <c r="F8982" s="197" t="s">
        <v>17114</v>
      </c>
      <c r="G8982" s="197" t="s">
        <v>17115</v>
      </c>
      <c r="H8982" s="197" t="s">
        <v>17120</v>
      </c>
      <c r="I8982" s="197" t="s">
        <v>1993</v>
      </c>
      <c r="J8982" s="197" t="n">
        <v>82.22</v>
      </c>
    </row>
    <row r="8983" customFormat="false" ht="12.75" hidden="true" customHeight="false" outlineLevel="0" collapsed="false">
      <c r="A8983" s="197" t="s">
        <v>17121</v>
      </c>
      <c r="B8983" s="197"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197" t="s">
        <v>17089</v>
      </c>
      <c r="D8983" s="197" t="s">
        <v>17119</v>
      </c>
      <c r="E8983" s="197" t="s">
        <v>17113</v>
      </c>
      <c r="F8983" s="197" t="s">
        <v>17114</v>
      </c>
      <c r="G8983" s="197" t="s">
        <v>17115</v>
      </c>
      <c r="H8983" s="197" t="s">
        <v>17120</v>
      </c>
      <c r="I8983" s="197" t="s">
        <v>1993</v>
      </c>
      <c r="J8983" s="197" t="n">
        <v>79.34</v>
      </c>
    </row>
    <row r="8984" customFormat="false" ht="12.75" hidden="true" customHeight="false" outlineLevel="0" collapsed="false">
      <c r="A8984" s="197" t="s">
        <v>17122</v>
      </c>
      <c r="B8984" s="197"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197" t="s">
        <v>17089</v>
      </c>
      <c r="D8984" s="197" t="s">
        <v>17123</v>
      </c>
      <c r="E8984" s="197" t="s">
        <v>17124</v>
      </c>
      <c r="F8984" s="197" t="s">
        <v>17125</v>
      </c>
      <c r="G8984" s="197" t="s">
        <v>17126</v>
      </c>
      <c r="H8984" s="197" t="s">
        <v>17127</v>
      </c>
      <c r="I8984" s="197" t="s">
        <v>1993</v>
      </c>
      <c r="J8984" s="197" t="n">
        <v>98.76</v>
      </c>
    </row>
    <row r="8985" customFormat="false" ht="12.75" hidden="true" customHeight="false" outlineLevel="0" collapsed="false">
      <c r="A8985" s="197" t="s">
        <v>17128</v>
      </c>
      <c r="B8985" s="197"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197" t="s">
        <v>17089</v>
      </c>
      <c r="D8985" s="197" t="s">
        <v>17123</v>
      </c>
      <c r="E8985" s="197" t="s">
        <v>17124</v>
      </c>
      <c r="F8985" s="197" t="s">
        <v>17125</v>
      </c>
      <c r="G8985" s="197" t="s">
        <v>17126</v>
      </c>
      <c r="H8985" s="197" t="s">
        <v>17127</v>
      </c>
      <c r="I8985" s="197" t="s">
        <v>1993</v>
      </c>
      <c r="J8985" s="197" t="n">
        <v>95.73</v>
      </c>
    </row>
    <row r="8986" customFormat="false" ht="12.75" hidden="true" customHeight="false" outlineLevel="0" collapsed="false">
      <c r="A8986" s="197" t="s">
        <v>17129</v>
      </c>
      <c r="B8986" s="197" t="str">
        <f aca="false">C8986&amp;D8986&amp;E8986&amp;F8986&amp;G8986&amp;H8986</f>
        <v>ASSENTAMENTO DE ARTEFATO DE CONCRETO,SOBRE COLCHAO DE PO-DE-PEDRA,AREIA OU MATERIAL EQUIVALENTE,COM FORNECIMENTO DE TODOS OS MATERIAIS,EXCLUSIVE O ARTEFATO DE CONCRETO,INCLUSIVE REJUNTAMENTO</v>
      </c>
      <c r="C8986" s="197" t="s">
        <v>17130</v>
      </c>
      <c r="D8986" s="197" t="s">
        <v>17131</v>
      </c>
      <c r="E8986" s="197" t="s">
        <v>17132</v>
      </c>
      <c r="F8986" s="197" t="s">
        <v>17133</v>
      </c>
      <c r="I8986" s="197" t="s">
        <v>1993</v>
      </c>
      <c r="J8986" s="197" t="n">
        <v>48.65</v>
      </c>
    </row>
    <row r="8987" customFormat="false" ht="12.75" hidden="true" customHeight="false" outlineLevel="0" collapsed="false">
      <c r="A8987" s="197" t="s">
        <v>17134</v>
      </c>
      <c r="B8987" s="197" t="str">
        <f aca="false">C8987&amp;D8987&amp;E8987&amp;F8987&amp;G8987&amp;H8987</f>
        <v>ASSENTAMENTO DE ARTEFATO DE CONCRETO,SOBRE COLCHAO DE PO-DE-PEDRA,AREIA OU MATERIAL EQUIVALENTE,COM FORNECIMENTO DE TODOS OS MATERIAIS,EXCLUSIVE O ARTEFATO DE CONCRETO,INCLUSIVE REJUNTAMENTO</v>
      </c>
      <c r="C8987" s="197" t="s">
        <v>17130</v>
      </c>
      <c r="D8987" s="197" t="s">
        <v>17131</v>
      </c>
      <c r="E8987" s="197" t="s">
        <v>17132</v>
      </c>
      <c r="F8987" s="197" t="s">
        <v>17133</v>
      </c>
      <c r="I8987" s="197" t="s">
        <v>1993</v>
      </c>
      <c r="J8987" s="197" t="n">
        <v>45.95</v>
      </c>
    </row>
    <row r="8988" customFormat="false" ht="12.75" hidden="true" customHeight="false" outlineLevel="0" collapsed="false">
      <c r="A8988" s="197" t="s">
        <v>17135</v>
      </c>
      <c r="B8988" s="197"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197" t="s">
        <v>17136</v>
      </c>
      <c r="D8988" s="197" t="s">
        <v>17137</v>
      </c>
      <c r="E8988" s="197" t="s">
        <v>17138</v>
      </c>
      <c r="F8988" s="197" t="s">
        <v>17139</v>
      </c>
      <c r="G8988" s="197" t="s">
        <v>4378</v>
      </c>
      <c r="I8988" s="197" t="s">
        <v>1993</v>
      </c>
      <c r="J8988" s="197" t="n">
        <v>56.42</v>
      </c>
    </row>
    <row r="8989" customFormat="false" ht="12.75" hidden="true" customHeight="false" outlineLevel="0" collapsed="false">
      <c r="A8989" s="197" t="s">
        <v>17140</v>
      </c>
      <c r="B8989" s="197"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197" t="s">
        <v>17136</v>
      </c>
      <c r="D8989" s="197" t="s">
        <v>17137</v>
      </c>
      <c r="E8989" s="197" t="s">
        <v>17138</v>
      </c>
      <c r="F8989" s="197" t="s">
        <v>17139</v>
      </c>
      <c r="G8989" s="197" t="s">
        <v>4378</v>
      </c>
      <c r="I8989" s="197" t="s">
        <v>1993</v>
      </c>
      <c r="J8989" s="197" t="n">
        <v>52.69</v>
      </c>
    </row>
    <row r="8990" customFormat="false" ht="12.75" hidden="true" customHeight="false" outlineLevel="0" collapsed="false">
      <c r="A8990" s="197" t="s">
        <v>17141</v>
      </c>
      <c r="B8990" s="197"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197" t="s">
        <v>17136</v>
      </c>
      <c r="D8990" s="197" t="s">
        <v>17142</v>
      </c>
      <c r="E8990" s="197" t="s">
        <v>17143</v>
      </c>
      <c r="F8990" s="197" t="s">
        <v>17144</v>
      </c>
      <c r="I8990" s="197" t="s">
        <v>1993</v>
      </c>
      <c r="J8990" s="197" t="n">
        <v>40.74</v>
      </c>
    </row>
    <row r="8991" customFormat="false" ht="12.75" hidden="true" customHeight="false" outlineLevel="0" collapsed="false">
      <c r="A8991" s="197" t="s">
        <v>17145</v>
      </c>
      <c r="B8991" s="197"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197" t="s">
        <v>17136</v>
      </c>
      <c r="D8991" s="197" t="s">
        <v>17142</v>
      </c>
      <c r="E8991" s="197" t="s">
        <v>17143</v>
      </c>
      <c r="F8991" s="197" t="s">
        <v>17144</v>
      </c>
      <c r="I8991" s="197" t="s">
        <v>1993</v>
      </c>
      <c r="J8991" s="197" t="n">
        <v>37.34</v>
      </c>
    </row>
    <row r="8992" customFormat="false" ht="12.75" hidden="true" customHeight="false" outlineLevel="0" collapsed="false">
      <c r="A8992" s="197" t="s">
        <v>17146</v>
      </c>
      <c r="B8992" s="197"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197" t="s">
        <v>17147</v>
      </c>
      <c r="D8992" s="197" t="s">
        <v>17148</v>
      </c>
      <c r="E8992" s="197" t="s">
        <v>17149</v>
      </c>
      <c r="F8992" s="197" t="s">
        <v>17150</v>
      </c>
      <c r="I8992" s="197" t="s">
        <v>1993</v>
      </c>
      <c r="J8992" s="197" t="n">
        <v>1.08</v>
      </c>
    </row>
    <row r="8993" customFormat="false" ht="12.75" hidden="true" customHeight="false" outlineLevel="0" collapsed="false">
      <c r="A8993" s="197" t="s">
        <v>17151</v>
      </c>
      <c r="B8993" s="197"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197" t="s">
        <v>17147</v>
      </c>
      <c r="D8993" s="197" t="s">
        <v>17148</v>
      </c>
      <c r="E8993" s="197" t="s">
        <v>17149</v>
      </c>
      <c r="F8993" s="197" t="s">
        <v>17150</v>
      </c>
      <c r="I8993" s="197" t="s">
        <v>1993</v>
      </c>
      <c r="J8993" s="197" t="n">
        <v>1.04</v>
      </c>
    </row>
    <row r="8994" customFormat="false" ht="12.75" hidden="true" customHeight="false" outlineLevel="0" collapsed="false">
      <c r="A8994" s="197" t="s">
        <v>17152</v>
      </c>
      <c r="B8994" s="197" t="str">
        <f aca="false">C8994&amp;D8994&amp;E8994&amp;F8994&amp;G8994&amp;H8994</f>
        <v>REFORCO DE SUBLEITO,DE ACORDO COM AS "INSTRUCOES PARA EXECUCAO",DO DER-RJ,EXCLUSIVE ESCAVACAO,CARGA,TRANPORTE E FORNECIMENTO DOS MATERIAIS</v>
      </c>
      <c r="C8994" s="197" t="s">
        <v>17153</v>
      </c>
      <c r="D8994" s="197" t="s">
        <v>17154</v>
      </c>
      <c r="E8994" s="197" t="s">
        <v>17155</v>
      </c>
      <c r="I8994" s="197" t="s">
        <v>1158</v>
      </c>
      <c r="J8994" s="197" t="n">
        <v>4.56</v>
      </c>
    </row>
    <row r="8995" customFormat="false" ht="12.75" hidden="true" customHeight="false" outlineLevel="0" collapsed="false">
      <c r="A8995" s="197" t="s">
        <v>17156</v>
      </c>
      <c r="B8995" s="197" t="str">
        <f aca="false">C8995&amp;D8995&amp;E8995&amp;F8995&amp;G8995&amp;H8995</f>
        <v>REFORCO DE SUBLEITO,DE ACORDO COM AS "INSTRUCOES PARA EXECUCAO",DO DER-RJ,EXCLUSIVE ESCAVACAO,CARGA,TRANPORTE E FORNECIMENTO DOS MATERIAIS</v>
      </c>
      <c r="C8995" s="197" t="s">
        <v>17153</v>
      </c>
      <c r="D8995" s="197" t="s">
        <v>17154</v>
      </c>
      <c r="E8995" s="197" t="s">
        <v>17155</v>
      </c>
      <c r="I8995" s="197" t="s">
        <v>1158</v>
      </c>
      <c r="J8995" s="197" t="n">
        <v>4.37</v>
      </c>
    </row>
    <row r="8996" customFormat="false" ht="12.75" hidden="true" customHeight="false" outlineLevel="0" collapsed="false">
      <c r="A8996" s="197" t="s">
        <v>17157</v>
      </c>
      <c r="B8996" s="197" t="str">
        <f aca="false">C8996&amp;D8996&amp;E8996&amp;F8996&amp;G8996&amp;H8996</f>
        <v>ATERRO,DE ACORDO COM AS "INSTRUCOES PARA EXECUCAO",DO DER-RJ,EXCLUSIVE ESCAVACAO,CARGA E TRANSPORTE DE MATERIAIS</v>
      </c>
      <c r="C8996" s="197" t="s">
        <v>17158</v>
      </c>
      <c r="D8996" s="197" t="s">
        <v>17159</v>
      </c>
      <c r="I8996" s="197" t="s">
        <v>1158</v>
      </c>
      <c r="J8996" s="197" t="n">
        <v>2.29</v>
      </c>
    </row>
    <row r="8997" customFormat="false" ht="12.75" hidden="true" customHeight="false" outlineLevel="0" collapsed="false">
      <c r="A8997" s="197" t="s">
        <v>17160</v>
      </c>
      <c r="B8997" s="197" t="str">
        <f aca="false">C8997&amp;D8997&amp;E8997&amp;F8997&amp;G8997&amp;H8997</f>
        <v>ATERRO,DE ACORDO COM AS "INSTRUCOES PARA EXECUCAO",DO DER-RJ,EXCLUSIVE ESCAVACAO,CARGA E TRANSPORTE DE MATERIAIS</v>
      </c>
      <c r="C8997" s="197" t="s">
        <v>17158</v>
      </c>
      <c r="D8997" s="197" t="s">
        <v>17159</v>
      </c>
      <c r="I8997" s="197" t="s">
        <v>1158</v>
      </c>
      <c r="J8997" s="197" t="n">
        <v>2.23</v>
      </c>
    </row>
    <row r="8998" customFormat="false" ht="12.75" hidden="true" customHeight="false" outlineLevel="0" collapsed="false">
      <c r="A8998" s="197" t="s">
        <v>17161</v>
      </c>
      <c r="B8998" s="197" t="str">
        <f aca="false">C8998&amp;D8998&amp;E8998&amp;F8998&amp;G8998&amp;H8998</f>
        <v>REGULARIZACAO DE PAVIMENTACAO COM APROVEITAMENTO DO PAVIMENTO EXISTENTE,COM CAMADA DE CONCRETO BETUMINOSO,DE ACORDO COMAS "INSTRUCOES PARA EXECUCAO",DO DER-RJ</v>
      </c>
      <c r="C8998" s="197" t="s">
        <v>17162</v>
      </c>
      <c r="D8998" s="197" t="s">
        <v>17163</v>
      </c>
      <c r="E8998" s="197" t="s">
        <v>17164</v>
      </c>
      <c r="I8998" s="197" t="s">
        <v>1158</v>
      </c>
      <c r="J8998" s="197" t="n">
        <v>720.79</v>
      </c>
    </row>
    <row r="8999" customFormat="false" ht="12.75" hidden="true" customHeight="false" outlineLevel="0" collapsed="false">
      <c r="A8999" s="197" t="s">
        <v>17165</v>
      </c>
      <c r="B8999" s="197" t="str">
        <f aca="false">C8999&amp;D8999&amp;E8999&amp;F8999&amp;G8999&amp;H8999</f>
        <v>REGULARIZACAO DE PAVIMENTACAO COM APROVEITAMENTO DO PAVIMENTO EXISTENTE,COM CAMADA DE CONCRETO BETUMINOSO,DE ACORDO COMAS "INSTRUCOES PARA EXECUCAO",DO DER-RJ</v>
      </c>
      <c r="C8999" s="197" t="s">
        <v>17162</v>
      </c>
      <c r="D8999" s="197" t="s">
        <v>17163</v>
      </c>
      <c r="E8999" s="197" t="s">
        <v>17164</v>
      </c>
      <c r="I8999" s="197" t="s">
        <v>1158</v>
      </c>
      <c r="J8999" s="197" t="n">
        <v>713.35</v>
      </c>
    </row>
    <row r="9000" customFormat="false" ht="12.75" hidden="true" customHeight="false" outlineLevel="0" collapsed="false">
      <c r="A9000" s="197" t="s">
        <v>17166</v>
      </c>
      <c r="B9000" s="197" t="str">
        <f aca="false">C9000&amp;D9000&amp;E9000&amp;F9000&amp;G9000&amp;H9000</f>
        <v>ESPALHAMENTO MANUAL DE CONCRETO ASFALTICO EM CAMADAS (SOMENTE MAO DE OBRA),CONSIDERADO NESTE ITEM: A)CONCRETO ASFALTICOJUNTO AO LOCAL DE APLICACAO; B)BASE JA PREPARADA; C)EXCLUIDO O FORNECIMENTO DO CONCRETO</v>
      </c>
      <c r="C9000" s="197" t="s">
        <v>17167</v>
      </c>
      <c r="D9000" s="197" t="s">
        <v>17168</v>
      </c>
      <c r="E9000" s="197" t="s">
        <v>17169</v>
      </c>
      <c r="F9000" s="197" t="s">
        <v>17170</v>
      </c>
      <c r="I9000" s="197" t="s">
        <v>1410</v>
      </c>
      <c r="J9000" s="197" t="n">
        <v>39.33</v>
      </c>
    </row>
    <row r="9001" customFormat="false" ht="12.75" hidden="true" customHeight="false" outlineLevel="0" collapsed="false">
      <c r="A9001" s="197" t="s">
        <v>17171</v>
      </c>
      <c r="B9001" s="197" t="str">
        <f aca="false">C9001&amp;D9001&amp;E9001&amp;F9001&amp;G9001&amp;H9001</f>
        <v>ESPALHAMENTO MANUAL DE CONCRETO ASFALTICO EM CAMADAS (SOMENTE MAO DE OBRA),CONSIDERADO NESTE ITEM: A)CONCRETO ASFALTICOJUNTO AO LOCAL DE APLICACAO; B)BASE JA PREPARADA; C)EXCLUIDO O FORNECIMENTO DO CONCRETO</v>
      </c>
      <c r="C9001" s="197" t="s">
        <v>17167</v>
      </c>
      <c r="D9001" s="197" t="s">
        <v>17168</v>
      </c>
      <c r="E9001" s="197" t="s">
        <v>17169</v>
      </c>
      <c r="F9001" s="197" t="s">
        <v>17170</v>
      </c>
      <c r="I9001" s="197" t="s">
        <v>1410</v>
      </c>
      <c r="J9001" s="197" t="n">
        <v>34.09</v>
      </c>
    </row>
    <row r="9002" customFormat="false" ht="12.75" hidden="true" customHeight="false" outlineLevel="0" collapsed="false">
      <c r="A9002" s="197" t="s">
        <v>17172</v>
      </c>
      <c r="B9002" s="197" t="str">
        <f aca="false">C9002&amp;D9002&amp;E9002&amp;F9002&amp;G9002&amp;H9002</f>
        <v>IMPRIMACAO DE BASE DE PAVIMENTACAO,DE ACORDO COM AS "INSTRUCOES PARA EXECUCAO",DO DER-RJ</v>
      </c>
      <c r="C9002" s="197" t="s">
        <v>17173</v>
      </c>
      <c r="D9002" s="197" t="s">
        <v>17174</v>
      </c>
      <c r="I9002" s="197" t="s">
        <v>1993</v>
      </c>
      <c r="J9002" s="197" t="n">
        <v>7.73</v>
      </c>
    </row>
    <row r="9003" customFormat="false" ht="12.75" hidden="true" customHeight="false" outlineLevel="0" collapsed="false">
      <c r="A9003" s="197" t="s">
        <v>17175</v>
      </c>
      <c r="B9003" s="197" t="str">
        <f aca="false">C9003&amp;D9003&amp;E9003&amp;F9003&amp;G9003&amp;H9003</f>
        <v>IMPRIMACAO DE BASE DE PAVIMENTACAO,DE ACORDO COM AS "INSTRUCOES PARA EXECUCAO",DO DER-RJ</v>
      </c>
      <c r="C9003" s="197" t="s">
        <v>17173</v>
      </c>
      <c r="D9003" s="197" t="s">
        <v>17174</v>
      </c>
      <c r="I9003" s="197" t="s">
        <v>1993</v>
      </c>
      <c r="J9003" s="197" t="n">
        <v>7.72</v>
      </c>
    </row>
    <row r="9004" customFormat="false" ht="12.75" hidden="true" customHeight="false" outlineLevel="0" collapsed="false">
      <c r="A9004" s="197" t="s">
        <v>17176</v>
      </c>
      <c r="B9004" s="197" t="str">
        <f aca="false">C9004&amp;D9004&amp;E9004&amp;F9004&amp;G9004&amp;H9004</f>
        <v>PINTURA DE LIGACAO,DE ACORDO COM AS "INSTRUCOES PARA EXECUCAO",DO DER-RJ</v>
      </c>
      <c r="C9004" s="197" t="s">
        <v>17177</v>
      </c>
      <c r="D9004" s="197" t="s">
        <v>17178</v>
      </c>
      <c r="I9004" s="197" t="s">
        <v>1993</v>
      </c>
      <c r="J9004" s="197" t="n">
        <v>1.6</v>
      </c>
    </row>
    <row r="9005" customFormat="false" ht="12.75" hidden="true" customHeight="false" outlineLevel="0" collapsed="false">
      <c r="A9005" s="197" t="s">
        <v>17179</v>
      </c>
      <c r="B9005" s="197" t="str">
        <f aca="false">C9005&amp;D9005&amp;E9005&amp;F9005&amp;G9005&amp;H9005</f>
        <v>PINTURA DE LIGACAO,DE ACORDO COM AS "INSTRUCOES PARA EXECUCAO",DO DER-RJ</v>
      </c>
      <c r="C9005" s="197" t="s">
        <v>17177</v>
      </c>
      <c r="D9005" s="197" t="s">
        <v>17178</v>
      </c>
      <c r="I9005" s="197" t="s">
        <v>1993</v>
      </c>
      <c r="J9005" s="197" t="n">
        <v>1.59</v>
      </c>
    </row>
    <row r="9006" customFormat="false" ht="12.75" hidden="true" customHeight="false" outlineLevel="0" collapsed="false">
      <c r="A9006" s="197" t="s">
        <v>17180</v>
      </c>
      <c r="B9006" s="197" t="str">
        <f aca="false">C9006&amp;D9006&amp;E9006&amp;F9006&amp;G9006&amp;H9006</f>
        <v>IMPRIMACAO DE BASE DE PAVIMENTACAO,UTILIZANDO CM ECO XISTO,DE ACORDO COM AS "INSTRUCOES PARA EXECUCAO",DO DER-RJ</v>
      </c>
      <c r="C9006" s="197" t="s">
        <v>17181</v>
      </c>
      <c r="D9006" s="197" t="s">
        <v>17182</v>
      </c>
      <c r="I9006" s="197" t="s">
        <v>1993</v>
      </c>
      <c r="J9006" s="197" t="n">
        <v>2.64</v>
      </c>
    </row>
    <row r="9007" customFormat="false" ht="12.75" hidden="true" customHeight="false" outlineLevel="0" collapsed="false">
      <c r="A9007" s="197" t="s">
        <v>17183</v>
      </c>
      <c r="B9007" s="197" t="str">
        <f aca="false">C9007&amp;D9007&amp;E9007&amp;F9007&amp;G9007&amp;H9007</f>
        <v>IMPRIMACAO DE BASE DE PAVIMENTACAO,UTILIZANDO CM ECO XISTO,DE ACORDO COM AS "INSTRUCOES PARA EXECUCAO",DO DER-RJ</v>
      </c>
      <c r="C9007" s="197" t="s">
        <v>17181</v>
      </c>
      <c r="D9007" s="197" t="s">
        <v>17182</v>
      </c>
      <c r="I9007" s="197" t="s">
        <v>1993</v>
      </c>
      <c r="J9007" s="197" t="n">
        <v>2.62</v>
      </c>
    </row>
    <row r="9008" customFormat="false" ht="12.75" hidden="true" customHeight="false" outlineLevel="0" collapsed="false">
      <c r="A9008" s="197" t="s">
        <v>17184</v>
      </c>
      <c r="B9008" s="197" t="str">
        <f aca="false">C9008&amp;D9008&amp;E9008&amp;F9008&amp;G9008&amp;H9008</f>
        <v>PINTURA DE LIGACAO COM ADICAO DE POLIMERO,DE ACORDO COM AS "INSTRUCOES PARA EXECUCAO" DO DER-RJ</v>
      </c>
      <c r="C9008" s="197" t="s">
        <v>17185</v>
      </c>
      <c r="D9008" s="197" t="s">
        <v>17186</v>
      </c>
      <c r="I9008" s="197" t="s">
        <v>1993</v>
      </c>
      <c r="J9008" s="197" t="n">
        <v>1.62</v>
      </c>
    </row>
    <row r="9009" customFormat="false" ht="12.75" hidden="true" customHeight="false" outlineLevel="0" collapsed="false">
      <c r="A9009" s="197" t="s">
        <v>17187</v>
      </c>
      <c r="B9009" s="197" t="str">
        <f aca="false">C9009&amp;D9009&amp;E9009&amp;F9009&amp;G9009&amp;H9009</f>
        <v>PINTURA DE LIGACAO COM ADICAO DE POLIMERO,DE ACORDO COM AS "INSTRUCOES PARA EXECUCAO" DO DER-RJ</v>
      </c>
      <c r="C9009" s="197" t="s">
        <v>17185</v>
      </c>
      <c r="D9009" s="197" t="s">
        <v>17186</v>
      </c>
      <c r="I9009" s="197" t="s">
        <v>1993</v>
      </c>
      <c r="J9009" s="197" t="n">
        <v>1.61</v>
      </c>
    </row>
    <row r="9010" customFormat="false" ht="12.75" hidden="true" customHeight="false" outlineLevel="0" collapsed="false">
      <c r="A9010" s="197" t="s">
        <v>17188</v>
      </c>
      <c r="B9010" s="197"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197" t="s">
        <v>17189</v>
      </c>
      <c r="D9010" s="197" t="s">
        <v>17190</v>
      </c>
      <c r="E9010" s="197" t="s">
        <v>17191</v>
      </c>
      <c r="F9010" s="197" t="s">
        <v>17192</v>
      </c>
      <c r="I9010" s="197" t="s">
        <v>338</v>
      </c>
      <c r="J9010" s="197" t="n">
        <v>83.39</v>
      </c>
    </row>
    <row r="9011" customFormat="false" ht="12.75" hidden="true" customHeight="false" outlineLevel="0" collapsed="false">
      <c r="A9011" s="197" t="s">
        <v>17193</v>
      </c>
      <c r="B9011" s="197"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197" t="s">
        <v>17189</v>
      </c>
      <c r="D9011" s="197" t="s">
        <v>17190</v>
      </c>
      <c r="E9011" s="197" t="s">
        <v>17191</v>
      </c>
      <c r="F9011" s="197" t="s">
        <v>17192</v>
      </c>
      <c r="I9011" s="197" t="s">
        <v>338</v>
      </c>
      <c r="J9011" s="197" t="n">
        <v>76.22</v>
      </c>
    </row>
    <row r="9012" customFormat="false" ht="12.75" hidden="true" customHeight="false" outlineLevel="0" collapsed="false">
      <c r="A9012" s="197" t="s">
        <v>17194</v>
      </c>
      <c r="B9012" s="197"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197" t="s">
        <v>17195</v>
      </c>
      <c r="D9012" s="197" t="s">
        <v>17196</v>
      </c>
      <c r="E9012" s="197" t="s">
        <v>17197</v>
      </c>
      <c r="F9012" s="197" t="s">
        <v>17198</v>
      </c>
      <c r="I9012" s="197" t="s">
        <v>338</v>
      </c>
      <c r="J9012" s="197" t="n">
        <v>91.73</v>
      </c>
    </row>
    <row r="9013" customFormat="false" ht="12.75" hidden="true" customHeight="false" outlineLevel="0" collapsed="false">
      <c r="A9013" s="197" t="s">
        <v>17199</v>
      </c>
      <c r="B9013" s="197"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197" t="s">
        <v>17195</v>
      </c>
      <c r="D9013" s="197" t="s">
        <v>17196</v>
      </c>
      <c r="E9013" s="197" t="s">
        <v>17197</v>
      </c>
      <c r="F9013" s="197" t="s">
        <v>17198</v>
      </c>
      <c r="I9013" s="197" t="s">
        <v>338</v>
      </c>
      <c r="J9013" s="197" t="n">
        <v>83.84</v>
      </c>
    </row>
    <row r="9014" customFormat="false" ht="12.75" hidden="true" customHeight="false" outlineLevel="0" collapsed="false">
      <c r="A9014" s="197" t="s">
        <v>17200</v>
      </c>
      <c r="B9014" s="197"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197" t="s">
        <v>17201</v>
      </c>
      <c r="D9014" s="197" t="s">
        <v>17202</v>
      </c>
      <c r="E9014" s="197" t="s">
        <v>17203</v>
      </c>
      <c r="F9014" s="197" t="s">
        <v>17204</v>
      </c>
      <c r="I9014" s="197" t="s">
        <v>338</v>
      </c>
      <c r="J9014" s="197" t="n">
        <v>83.3</v>
      </c>
    </row>
    <row r="9015" customFormat="false" ht="12.75" hidden="true" customHeight="false" outlineLevel="0" collapsed="false">
      <c r="A9015" s="197" t="s">
        <v>17205</v>
      </c>
      <c r="B9015" s="197"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197" t="s">
        <v>17201</v>
      </c>
      <c r="D9015" s="197" t="s">
        <v>17202</v>
      </c>
      <c r="E9015" s="197" t="s">
        <v>17203</v>
      </c>
      <c r="F9015" s="197" t="s">
        <v>17204</v>
      </c>
      <c r="I9015" s="197" t="s">
        <v>338</v>
      </c>
      <c r="J9015" s="197" t="n">
        <v>74.67</v>
      </c>
    </row>
    <row r="9016" customFormat="false" ht="12.75" hidden="true" customHeight="false" outlineLevel="0" collapsed="false">
      <c r="A9016" s="197" t="s">
        <v>17206</v>
      </c>
      <c r="B9016" s="197"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197" t="s">
        <v>17189</v>
      </c>
      <c r="D9016" s="197" t="s">
        <v>17207</v>
      </c>
      <c r="E9016" s="197" t="s">
        <v>17191</v>
      </c>
      <c r="F9016" s="197" t="s">
        <v>17192</v>
      </c>
      <c r="I9016" s="197" t="s">
        <v>338</v>
      </c>
      <c r="J9016" s="197" t="n">
        <v>56.95</v>
      </c>
    </row>
    <row r="9017" customFormat="false" ht="12.75" hidden="true" customHeight="false" outlineLevel="0" collapsed="false">
      <c r="A9017" s="197" t="s">
        <v>17208</v>
      </c>
      <c r="B9017" s="197"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197" t="s">
        <v>17189</v>
      </c>
      <c r="D9017" s="197" t="s">
        <v>17207</v>
      </c>
      <c r="E9017" s="197" t="s">
        <v>17191</v>
      </c>
      <c r="F9017" s="197" t="s">
        <v>17192</v>
      </c>
      <c r="I9017" s="197" t="s">
        <v>338</v>
      </c>
      <c r="J9017" s="197" t="n">
        <v>52.03</v>
      </c>
    </row>
    <row r="9018" customFormat="false" ht="12.75" hidden="true" customHeight="false" outlineLevel="0" collapsed="false">
      <c r="A9018" s="197" t="s">
        <v>17209</v>
      </c>
      <c r="B9018" s="197"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197" t="s">
        <v>17195</v>
      </c>
      <c r="D9018" s="197" t="s">
        <v>17210</v>
      </c>
      <c r="E9018" s="197" t="s">
        <v>17197</v>
      </c>
      <c r="F9018" s="197" t="s">
        <v>17198</v>
      </c>
      <c r="I9018" s="197" t="s">
        <v>338</v>
      </c>
      <c r="J9018" s="197" t="n">
        <v>62.65</v>
      </c>
    </row>
    <row r="9019" customFormat="false" ht="12.75" hidden="true" customHeight="false" outlineLevel="0" collapsed="false">
      <c r="A9019" s="197" t="s">
        <v>17211</v>
      </c>
      <c r="B9019" s="197"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197" t="s">
        <v>17195</v>
      </c>
      <c r="D9019" s="197" t="s">
        <v>17210</v>
      </c>
      <c r="E9019" s="197" t="s">
        <v>17197</v>
      </c>
      <c r="F9019" s="197" t="s">
        <v>17198</v>
      </c>
      <c r="I9019" s="197" t="s">
        <v>338</v>
      </c>
      <c r="J9019" s="197" t="n">
        <v>57.23</v>
      </c>
    </row>
    <row r="9020" customFormat="false" ht="12.75" hidden="true" customHeight="false" outlineLevel="0" collapsed="false">
      <c r="A9020" s="197" t="s">
        <v>17212</v>
      </c>
      <c r="B9020" s="197"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197" t="s">
        <v>17201</v>
      </c>
      <c r="D9020" s="197" t="s">
        <v>17213</v>
      </c>
      <c r="E9020" s="197" t="s">
        <v>17214</v>
      </c>
      <c r="F9020" s="197" t="s">
        <v>17204</v>
      </c>
      <c r="I9020" s="197" t="s">
        <v>338</v>
      </c>
      <c r="J9020" s="197" t="n">
        <v>56.58</v>
      </c>
    </row>
    <row r="9021" customFormat="false" ht="12.75" hidden="true" customHeight="false" outlineLevel="0" collapsed="false">
      <c r="A9021" s="197" t="s">
        <v>17215</v>
      </c>
      <c r="B9021" s="197"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197" t="s">
        <v>17201</v>
      </c>
      <c r="D9021" s="197" t="s">
        <v>17213</v>
      </c>
      <c r="E9021" s="197" t="s">
        <v>17214</v>
      </c>
      <c r="F9021" s="197" t="s">
        <v>17204</v>
      </c>
      <c r="I9021" s="197" t="s">
        <v>338</v>
      </c>
      <c r="J9021" s="197" t="n">
        <v>50.73</v>
      </c>
    </row>
    <row r="9022" customFormat="false" ht="12.75" hidden="true" customHeight="false" outlineLevel="0" collapsed="false">
      <c r="A9022" s="197" t="s">
        <v>17216</v>
      </c>
      <c r="B9022" s="197"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197" t="s">
        <v>17217</v>
      </c>
      <c r="D9022" s="197" t="s">
        <v>17218</v>
      </c>
      <c r="E9022" s="197" t="s">
        <v>17219</v>
      </c>
      <c r="F9022" s="197" t="s">
        <v>17220</v>
      </c>
      <c r="I9022" s="197" t="s">
        <v>338</v>
      </c>
      <c r="J9022" s="197" t="n">
        <v>111.01</v>
      </c>
    </row>
    <row r="9023" customFormat="false" ht="12.75" hidden="true" customHeight="false" outlineLevel="0" collapsed="false">
      <c r="A9023" s="197" t="s">
        <v>17221</v>
      </c>
      <c r="B9023" s="197"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197" t="s">
        <v>17217</v>
      </c>
      <c r="D9023" s="197" t="s">
        <v>17218</v>
      </c>
      <c r="E9023" s="197" t="s">
        <v>17219</v>
      </c>
      <c r="F9023" s="197" t="s">
        <v>17220</v>
      </c>
      <c r="I9023" s="197" t="s">
        <v>338</v>
      </c>
      <c r="J9023" s="197" t="n">
        <v>102.21</v>
      </c>
    </row>
    <row r="9024" customFormat="false" ht="12.75" hidden="true" customHeight="false" outlineLevel="0" collapsed="false">
      <c r="A9024" s="197" t="s">
        <v>17222</v>
      </c>
      <c r="B9024" s="197"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197" t="s">
        <v>17223</v>
      </c>
      <c r="D9024" s="197" t="s">
        <v>17224</v>
      </c>
      <c r="E9024" s="197" t="s">
        <v>17225</v>
      </c>
      <c r="F9024" s="197" t="s">
        <v>17226</v>
      </c>
      <c r="I9024" s="197" t="s">
        <v>338</v>
      </c>
      <c r="J9024" s="197" t="n">
        <v>100.85</v>
      </c>
    </row>
    <row r="9025" customFormat="false" ht="12.75" hidden="true" customHeight="false" outlineLevel="0" collapsed="false">
      <c r="A9025" s="197" t="s">
        <v>17227</v>
      </c>
      <c r="B9025" s="197"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197" t="s">
        <v>17223</v>
      </c>
      <c r="D9025" s="197" t="s">
        <v>17224</v>
      </c>
      <c r="E9025" s="197" t="s">
        <v>17225</v>
      </c>
      <c r="F9025" s="197" t="s">
        <v>17226</v>
      </c>
      <c r="I9025" s="197" t="s">
        <v>338</v>
      </c>
      <c r="J9025" s="197" t="n">
        <v>92.85</v>
      </c>
    </row>
    <row r="9026" customFormat="false" ht="12.75" hidden="true" customHeight="false" outlineLevel="0" collapsed="false">
      <c r="A9026" s="197" t="s">
        <v>17228</v>
      </c>
      <c r="B9026" s="197"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197" t="s">
        <v>17223</v>
      </c>
      <c r="D9026" s="197" t="s">
        <v>17229</v>
      </c>
      <c r="E9026" s="197" t="s">
        <v>17230</v>
      </c>
      <c r="F9026" s="197" t="s">
        <v>17231</v>
      </c>
      <c r="I9026" s="197" t="s">
        <v>338</v>
      </c>
      <c r="J9026" s="197" t="n">
        <v>99.15</v>
      </c>
    </row>
    <row r="9027" customFormat="false" ht="12.75" hidden="true" customHeight="false" outlineLevel="0" collapsed="false">
      <c r="A9027" s="197" t="s">
        <v>17232</v>
      </c>
      <c r="B9027" s="197"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197" t="s">
        <v>17223</v>
      </c>
      <c r="D9027" s="197" t="s">
        <v>17229</v>
      </c>
      <c r="E9027" s="197" t="s">
        <v>17230</v>
      </c>
      <c r="F9027" s="197" t="s">
        <v>17231</v>
      </c>
      <c r="I9027" s="197" t="s">
        <v>338</v>
      </c>
      <c r="J9027" s="197" t="n">
        <v>90.49</v>
      </c>
    </row>
    <row r="9028" customFormat="false" ht="12.75" hidden="true" customHeight="false" outlineLevel="0" collapsed="false">
      <c r="A9028" s="197" t="s">
        <v>17233</v>
      </c>
      <c r="B9028" s="197"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197" t="s">
        <v>17234</v>
      </c>
      <c r="D9028" s="197" t="s">
        <v>17235</v>
      </c>
      <c r="E9028" s="197" t="s">
        <v>17236</v>
      </c>
      <c r="F9028" s="197" t="s">
        <v>17237</v>
      </c>
      <c r="I9028" s="197" t="s">
        <v>338</v>
      </c>
      <c r="J9028" s="197" t="n">
        <v>109.07</v>
      </c>
    </row>
    <row r="9029" customFormat="false" ht="12.75" hidden="true" customHeight="false" outlineLevel="0" collapsed="false">
      <c r="A9029" s="197" t="s">
        <v>17238</v>
      </c>
      <c r="B9029" s="197"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197" t="s">
        <v>17234</v>
      </c>
      <c r="D9029" s="197" t="s">
        <v>17235</v>
      </c>
      <c r="E9029" s="197" t="s">
        <v>17236</v>
      </c>
      <c r="F9029" s="197" t="s">
        <v>17237</v>
      </c>
      <c r="I9029" s="197" t="s">
        <v>338</v>
      </c>
      <c r="J9029" s="197" t="n">
        <v>99.54</v>
      </c>
    </row>
    <row r="9030" customFormat="false" ht="12.75" hidden="true" customHeight="false" outlineLevel="0" collapsed="false">
      <c r="A9030" s="197" t="s">
        <v>17239</v>
      </c>
      <c r="B9030" s="197"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197" t="s">
        <v>17234</v>
      </c>
      <c r="D9030" s="197" t="s">
        <v>17240</v>
      </c>
      <c r="E9030" s="197" t="s">
        <v>17219</v>
      </c>
      <c r="F9030" s="197" t="s">
        <v>17220</v>
      </c>
      <c r="I9030" s="197" t="s">
        <v>338</v>
      </c>
      <c r="J9030" s="197" t="n">
        <v>122.19</v>
      </c>
    </row>
    <row r="9031" customFormat="false" ht="12.75" hidden="true" customHeight="false" outlineLevel="0" collapsed="false">
      <c r="A9031" s="197" t="s">
        <v>17241</v>
      </c>
      <c r="B9031" s="197"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197" t="s">
        <v>17234</v>
      </c>
      <c r="D9031" s="197" t="s">
        <v>17240</v>
      </c>
      <c r="E9031" s="197" t="s">
        <v>17219</v>
      </c>
      <c r="F9031" s="197" t="s">
        <v>17220</v>
      </c>
      <c r="I9031" s="197" t="s">
        <v>338</v>
      </c>
      <c r="J9031" s="197" t="n">
        <v>113.39</v>
      </c>
    </row>
    <row r="9032" customFormat="false" ht="12.75" hidden="true" customHeight="false" outlineLevel="0" collapsed="false">
      <c r="A9032" s="197" t="s">
        <v>17242</v>
      </c>
      <c r="B9032" s="197"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197" t="s">
        <v>17243</v>
      </c>
      <c r="D9032" s="197" t="s">
        <v>17224</v>
      </c>
      <c r="E9032" s="197" t="s">
        <v>17225</v>
      </c>
      <c r="F9032" s="197" t="s">
        <v>17226</v>
      </c>
      <c r="I9032" s="197" t="s">
        <v>338</v>
      </c>
      <c r="J9032" s="197" t="n">
        <v>111.08</v>
      </c>
    </row>
    <row r="9033" customFormat="false" ht="12.75" hidden="true" customHeight="false" outlineLevel="0" collapsed="false">
      <c r="A9033" s="197" t="s">
        <v>17244</v>
      </c>
      <c r="B9033" s="197"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197" t="s">
        <v>17243</v>
      </c>
      <c r="D9033" s="197" t="s">
        <v>17224</v>
      </c>
      <c r="E9033" s="197" t="s">
        <v>17225</v>
      </c>
      <c r="F9033" s="197" t="s">
        <v>17226</v>
      </c>
      <c r="I9033" s="197" t="s">
        <v>338</v>
      </c>
      <c r="J9033" s="197" t="n">
        <v>103.08</v>
      </c>
    </row>
    <row r="9034" customFormat="false" ht="12.75" hidden="true" customHeight="false" outlineLevel="0" collapsed="false">
      <c r="A9034" s="197" t="s">
        <v>17245</v>
      </c>
      <c r="B9034" s="197"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197" t="s">
        <v>17243</v>
      </c>
      <c r="D9034" s="197" t="s">
        <v>17229</v>
      </c>
      <c r="E9034" s="197" t="s">
        <v>17230</v>
      </c>
      <c r="F9034" s="197" t="s">
        <v>17231</v>
      </c>
      <c r="I9034" s="197" t="s">
        <v>338</v>
      </c>
      <c r="J9034" s="197" t="n">
        <v>109.38</v>
      </c>
    </row>
    <row r="9035" customFormat="false" ht="12.75" hidden="true" customHeight="false" outlineLevel="0" collapsed="false">
      <c r="A9035" s="197" t="s">
        <v>17246</v>
      </c>
      <c r="B9035" s="197"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197" t="s">
        <v>17243</v>
      </c>
      <c r="D9035" s="197" t="s">
        <v>17229</v>
      </c>
      <c r="E9035" s="197" t="s">
        <v>17230</v>
      </c>
      <c r="F9035" s="197" t="s">
        <v>17231</v>
      </c>
      <c r="I9035" s="197" t="s">
        <v>338</v>
      </c>
      <c r="J9035" s="197" t="n">
        <v>100.72</v>
      </c>
    </row>
    <row r="9036" customFormat="false" ht="12.75" hidden="true" customHeight="false" outlineLevel="0" collapsed="false">
      <c r="A9036" s="197" t="s">
        <v>17247</v>
      </c>
      <c r="B9036" s="197"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197" t="s">
        <v>17234</v>
      </c>
      <c r="D9036" s="197" t="s">
        <v>17248</v>
      </c>
      <c r="E9036" s="197" t="s">
        <v>17249</v>
      </c>
      <c r="F9036" s="197" t="s">
        <v>17250</v>
      </c>
      <c r="I9036" s="197" t="s">
        <v>338</v>
      </c>
      <c r="J9036" s="197" t="n">
        <v>120.32</v>
      </c>
    </row>
    <row r="9037" customFormat="false" ht="12.75" hidden="true" customHeight="false" outlineLevel="0" collapsed="false">
      <c r="A9037" s="197" t="s">
        <v>17251</v>
      </c>
      <c r="B9037" s="197"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197" t="s">
        <v>17234</v>
      </c>
      <c r="D9037" s="197" t="s">
        <v>17248</v>
      </c>
      <c r="E9037" s="197" t="s">
        <v>17249</v>
      </c>
      <c r="F9037" s="197" t="s">
        <v>17250</v>
      </c>
      <c r="I9037" s="197" t="s">
        <v>338</v>
      </c>
      <c r="J9037" s="197" t="n">
        <v>110.79</v>
      </c>
    </row>
    <row r="9038" customFormat="false" ht="12.75" hidden="true" customHeight="false" outlineLevel="0" collapsed="false">
      <c r="A9038" s="197" t="s">
        <v>17252</v>
      </c>
      <c r="B9038" s="197"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197" t="s">
        <v>17253</v>
      </c>
      <c r="D9038" s="197" t="s">
        <v>17254</v>
      </c>
      <c r="E9038" s="197" t="s">
        <v>17255</v>
      </c>
      <c r="F9038" s="197" t="s">
        <v>17256</v>
      </c>
      <c r="G9038" s="197" t="s">
        <v>16311</v>
      </c>
      <c r="I9038" s="197" t="s">
        <v>338</v>
      </c>
      <c r="J9038" s="197" t="n">
        <v>139.97</v>
      </c>
    </row>
    <row r="9039" customFormat="false" ht="12.75" hidden="true" customHeight="false" outlineLevel="0" collapsed="false">
      <c r="A9039" s="197" t="s">
        <v>17257</v>
      </c>
      <c r="B9039" s="197"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197" t="s">
        <v>17253</v>
      </c>
      <c r="D9039" s="197" t="s">
        <v>17254</v>
      </c>
      <c r="E9039" s="197" t="s">
        <v>17255</v>
      </c>
      <c r="F9039" s="197" t="s">
        <v>17256</v>
      </c>
      <c r="G9039" s="197" t="s">
        <v>16311</v>
      </c>
      <c r="I9039" s="197" t="s">
        <v>338</v>
      </c>
      <c r="J9039" s="197" t="n">
        <v>131.17</v>
      </c>
    </row>
    <row r="9040" customFormat="false" ht="12.75" hidden="true" customHeight="false" outlineLevel="0" collapsed="false">
      <c r="A9040" s="197" t="s">
        <v>17258</v>
      </c>
      <c r="B9040" s="197"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197" t="s">
        <v>17259</v>
      </c>
      <c r="D9040" s="197" t="s">
        <v>17260</v>
      </c>
      <c r="E9040" s="197" t="s">
        <v>17255</v>
      </c>
      <c r="F9040" s="197" t="s">
        <v>17261</v>
      </c>
      <c r="G9040" s="197" t="s">
        <v>17262</v>
      </c>
      <c r="I9040" s="197" t="s">
        <v>338</v>
      </c>
      <c r="J9040" s="197" t="n">
        <v>127.24</v>
      </c>
    </row>
    <row r="9041" customFormat="false" ht="12.75" hidden="true" customHeight="false" outlineLevel="0" collapsed="false">
      <c r="A9041" s="197" t="s">
        <v>17263</v>
      </c>
      <c r="B9041" s="197"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197" t="s">
        <v>17259</v>
      </c>
      <c r="D9041" s="197" t="s">
        <v>17260</v>
      </c>
      <c r="E9041" s="197" t="s">
        <v>17255</v>
      </c>
      <c r="F9041" s="197" t="s">
        <v>17261</v>
      </c>
      <c r="G9041" s="197" t="s">
        <v>17262</v>
      </c>
      <c r="I9041" s="197" t="s">
        <v>338</v>
      </c>
      <c r="J9041" s="197" t="n">
        <v>119.25</v>
      </c>
    </row>
    <row r="9042" customFormat="false" ht="12.75" hidden="true" customHeight="false" outlineLevel="0" collapsed="false">
      <c r="A9042" s="197" t="s">
        <v>17264</v>
      </c>
      <c r="B9042" s="197"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197" t="s">
        <v>17259</v>
      </c>
      <c r="D9042" s="197" t="s">
        <v>17265</v>
      </c>
      <c r="E9042" s="197" t="s">
        <v>17266</v>
      </c>
      <c r="F9042" s="197" t="s">
        <v>17267</v>
      </c>
      <c r="I9042" s="197" t="s">
        <v>338</v>
      </c>
      <c r="J9042" s="197" t="n">
        <v>129.84</v>
      </c>
    </row>
    <row r="9043" customFormat="false" ht="12.75" hidden="true" customHeight="false" outlineLevel="0" collapsed="false">
      <c r="A9043" s="197" t="s">
        <v>17268</v>
      </c>
      <c r="B9043" s="197"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197" t="s">
        <v>17259</v>
      </c>
      <c r="D9043" s="197" t="s">
        <v>17265</v>
      </c>
      <c r="E9043" s="197" t="s">
        <v>17266</v>
      </c>
      <c r="F9043" s="197" t="s">
        <v>17267</v>
      </c>
      <c r="I9043" s="197" t="s">
        <v>338</v>
      </c>
      <c r="J9043" s="197" t="n">
        <v>120.6</v>
      </c>
    </row>
    <row r="9044" customFormat="false" ht="12.75" hidden="true" customHeight="false" outlineLevel="0" collapsed="false">
      <c r="A9044" s="197" t="s">
        <v>17269</v>
      </c>
      <c r="B9044" s="197"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197" t="s">
        <v>17253</v>
      </c>
      <c r="D9044" s="197" t="s">
        <v>17270</v>
      </c>
      <c r="E9044" s="197" t="s">
        <v>17271</v>
      </c>
      <c r="F9044" s="197" t="s">
        <v>17272</v>
      </c>
      <c r="I9044" s="197" t="s">
        <v>338</v>
      </c>
      <c r="J9044" s="197" t="n">
        <v>138.1</v>
      </c>
    </row>
    <row r="9045" customFormat="false" ht="12.75" hidden="true" customHeight="false" outlineLevel="0" collapsed="false">
      <c r="A9045" s="197" t="s">
        <v>17273</v>
      </c>
      <c r="B9045" s="197"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197" t="s">
        <v>17253</v>
      </c>
      <c r="D9045" s="197" t="s">
        <v>17270</v>
      </c>
      <c r="E9045" s="197" t="s">
        <v>17271</v>
      </c>
      <c r="F9045" s="197" t="s">
        <v>17272</v>
      </c>
      <c r="I9045" s="197" t="s">
        <v>338</v>
      </c>
      <c r="J9045" s="197" t="n">
        <v>128.57</v>
      </c>
    </row>
    <row r="9046" customFormat="false" ht="12.75" hidden="true" customHeight="false" outlineLevel="0" collapsed="false">
      <c r="A9046" s="197" t="s">
        <v>17274</v>
      </c>
      <c r="B9046" s="197"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197" t="s">
        <v>17275</v>
      </c>
      <c r="D9046" s="197" t="s">
        <v>17276</v>
      </c>
      <c r="E9046" s="197" t="s">
        <v>17277</v>
      </c>
      <c r="F9046" s="197" t="s">
        <v>17226</v>
      </c>
      <c r="I9046" s="197" t="s">
        <v>338</v>
      </c>
      <c r="J9046" s="197" t="n">
        <v>87.98</v>
      </c>
    </row>
    <row r="9047" customFormat="false" ht="12.75" hidden="true" customHeight="false" outlineLevel="0" collapsed="false">
      <c r="A9047" s="197" t="s">
        <v>17278</v>
      </c>
      <c r="B9047" s="197"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197" t="s">
        <v>17275</v>
      </c>
      <c r="D9047" s="197" t="s">
        <v>17276</v>
      </c>
      <c r="E9047" s="197" t="s">
        <v>17277</v>
      </c>
      <c r="F9047" s="197" t="s">
        <v>17226</v>
      </c>
      <c r="I9047" s="197" t="s">
        <v>338</v>
      </c>
      <c r="J9047" s="197" t="n">
        <v>80.88</v>
      </c>
    </row>
    <row r="9048" customFormat="false" ht="12.75" hidden="true" customHeight="false" outlineLevel="0" collapsed="false">
      <c r="A9048" s="197" t="s">
        <v>17279</v>
      </c>
      <c r="B9048" s="197"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197" t="s">
        <v>17223</v>
      </c>
      <c r="D9048" s="197" t="s">
        <v>17280</v>
      </c>
      <c r="E9048" s="197" t="s">
        <v>17281</v>
      </c>
      <c r="F9048" s="197" t="s">
        <v>17237</v>
      </c>
      <c r="I9048" s="197" t="s">
        <v>338</v>
      </c>
      <c r="J9048" s="197" t="n">
        <v>79.98</v>
      </c>
    </row>
    <row r="9049" customFormat="false" ht="12.75" hidden="true" customHeight="false" outlineLevel="0" collapsed="false">
      <c r="A9049" s="197" t="s">
        <v>17282</v>
      </c>
      <c r="B9049" s="197"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197" t="s">
        <v>17223</v>
      </c>
      <c r="D9049" s="197" t="s">
        <v>17280</v>
      </c>
      <c r="E9049" s="197" t="s">
        <v>17281</v>
      </c>
      <c r="F9049" s="197" t="s">
        <v>17237</v>
      </c>
      <c r="I9049" s="197" t="s">
        <v>338</v>
      </c>
      <c r="J9049" s="197" t="n">
        <v>73.52</v>
      </c>
    </row>
    <row r="9050" customFormat="false" ht="12.75" hidden="true" customHeight="false" outlineLevel="0" collapsed="false">
      <c r="A9050" s="197" t="s">
        <v>17283</v>
      </c>
      <c r="B9050" s="197"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197" t="s">
        <v>17234</v>
      </c>
      <c r="D9050" s="197" t="s">
        <v>17284</v>
      </c>
      <c r="E9050" s="197" t="s">
        <v>17285</v>
      </c>
      <c r="F9050" s="197" t="s">
        <v>17286</v>
      </c>
      <c r="I9050" s="197" t="s">
        <v>338</v>
      </c>
      <c r="J9050" s="197" t="n">
        <v>80.16</v>
      </c>
    </row>
    <row r="9051" customFormat="false" ht="12.75" hidden="true" customHeight="false" outlineLevel="0" collapsed="false">
      <c r="A9051" s="197" t="s">
        <v>17287</v>
      </c>
      <c r="B9051" s="197"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197" t="s">
        <v>17234</v>
      </c>
      <c r="D9051" s="197" t="s">
        <v>17284</v>
      </c>
      <c r="E9051" s="197" t="s">
        <v>17285</v>
      </c>
      <c r="F9051" s="197" t="s">
        <v>17286</v>
      </c>
      <c r="I9051" s="197" t="s">
        <v>338</v>
      </c>
      <c r="J9051" s="197" t="n">
        <v>73.11</v>
      </c>
    </row>
    <row r="9052" customFormat="false" ht="12.75" hidden="true" customHeight="false" outlineLevel="0" collapsed="false">
      <c r="A9052" s="197" t="s">
        <v>17288</v>
      </c>
      <c r="B9052" s="197"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197" t="s">
        <v>17223</v>
      </c>
      <c r="D9052" s="197" t="s">
        <v>17289</v>
      </c>
      <c r="E9052" s="197" t="s">
        <v>17290</v>
      </c>
      <c r="F9052" s="197" t="s">
        <v>17291</v>
      </c>
      <c r="I9052" s="197" t="s">
        <v>338</v>
      </c>
      <c r="J9052" s="197" t="n">
        <v>72.87</v>
      </c>
    </row>
    <row r="9053" customFormat="false" ht="12.75" hidden="true" customHeight="false" outlineLevel="0" collapsed="false">
      <c r="A9053" s="197" t="s">
        <v>17292</v>
      </c>
      <c r="B9053" s="197"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197" t="s">
        <v>17223</v>
      </c>
      <c r="D9053" s="197" t="s">
        <v>17289</v>
      </c>
      <c r="E9053" s="197" t="s">
        <v>17290</v>
      </c>
      <c r="F9053" s="197" t="s">
        <v>17291</v>
      </c>
      <c r="I9053" s="197" t="s">
        <v>338</v>
      </c>
      <c r="J9053" s="197" t="n">
        <v>66.46</v>
      </c>
    </row>
    <row r="9054" customFormat="false" ht="12.75" hidden="true" customHeight="false" outlineLevel="0" collapsed="false">
      <c r="A9054" s="197" t="s">
        <v>17293</v>
      </c>
      <c r="B9054" s="197"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197" t="s">
        <v>17294</v>
      </c>
      <c r="D9054" s="197" t="s">
        <v>17295</v>
      </c>
      <c r="E9054" s="197" t="s">
        <v>17296</v>
      </c>
      <c r="F9054" s="197" t="s">
        <v>17237</v>
      </c>
      <c r="I9054" s="197" t="s">
        <v>338</v>
      </c>
      <c r="J9054" s="197" t="n">
        <v>92.98</v>
      </c>
    </row>
    <row r="9055" customFormat="false" ht="12.75" hidden="true" customHeight="false" outlineLevel="0" collapsed="false">
      <c r="A9055" s="197" t="s">
        <v>17297</v>
      </c>
      <c r="B9055" s="197"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197" t="s">
        <v>17294</v>
      </c>
      <c r="D9055" s="197" t="s">
        <v>17295</v>
      </c>
      <c r="E9055" s="197" t="s">
        <v>17296</v>
      </c>
      <c r="F9055" s="197" t="s">
        <v>17237</v>
      </c>
      <c r="I9055" s="197" t="s">
        <v>338</v>
      </c>
      <c r="J9055" s="197" t="n">
        <v>85.88</v>
      </c>
    </row>
    <row r="9056" customFormat="false" ht="12.75" hidden="true" customHeight="false" outlineLevel="0" collapsed="false">
      <c r="A9056" s="197" t="s">
        <v>17298</v>
      </c>
      <c r="B9056" s="197"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197" t="s">
        <v>17243</v>
      </c>
      <c r="D9056" s="197" t="s">
        <v>17280</v>
      </c>
      <c r="E9056" s="197" t="s">
        <v>17281</v>
      </c>
      <c r="F9056" s="197" t="s">
        <v>17237</v>
      </c>
      <c r="I9056" s="197" t="s">
        <v>338</v>
      </c>
      <c r="J9056" s="197" t="n">
        <v>84.53</v>
      </c>
    </row>
    <row r="9057" customFormat="false" ht="12.75" hidden="true" customHeight="false" outlineLevel="0" collapsed="false">
      <c r="A9057" s="197" t="s">
        <v>17299</v>
      </c>
      <c r="B9057" s="197"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197" t="s">
        <v>17243</v>
      </c>
      <c r="D9057" s="197" t="s">
        <v>17280</v>
      </c>
      <c r="E9057" s="197" t="s">
        <v>17281</v>
      </c>
      <c r="F9057" s="197" t="s">
        <v>17237</v>
      </c>
      <c r="I9057" s="197" t="s">
        <v>338</v>
      </c>
      <c r="J9057" s="197" t="n">
        <v>78.07</v>
      </c>
    </row>
    <row r="9058" customFormat="false" ht="12.75" hidden="true" customHeight="false" outlineLevel="0" collapsed="false">
      <c r="A9058" s="197" t="s">
        <v>17300</v>
      </c>
      <c r="B9058" s="197"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197" t="s">
        <v>17234</v>
      </c>
      <c r="D9058" s="197" t="s">
        <v>17301</v>
      </c>
      <c r="E9058" s="197" t="s">
        <v>17285</v>
      </c>
      <c r="F9058" s="197" t="s">
        <v>17286</v>
      </c>
      <c r="I9058" s="197" t="s">
        <v>338</v>
      </c>
      <c r="J9058" s="197" t="n">
        <v>85.16</v>
      </c>
    </row>
    <row r="9059" customFormat="false" ht="12.75" hidden="true" customHeight="false" outlineLevel="0" collapsed="false">
      <c r="A9059" s="197" t="s">
        <v>17302</v>
      </c>
      <c r="B9059" s="197"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197" t="s">
        <v>17234</v>
      </c>
      <c r="D9059" s="197" t="s">
        <v>17301</v>
      </c>
      <c r="E9059" s="197" t="s">
        <v>17285</v>
      </c>
      <c r="F9059" s="197" t="s">
        <v>17286</v>
      </c>
      <c r="I9059" s="197" t="s">
        <v>338</v>
      </c>
      <c r="J9059" s="197" t="n">
        <v>78.11</v>
      </c>
    </row>
    <row r="9060" customFormat="false" ht="12.75" hidden="true" customHeight="false" outlineLevel="0" collapsed="false">
      <c r="A9060" s="197" t="s">
        <v>17303</v>
      </c>
      <c r="B9060" s="197"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197" t="s">
        <v>17243</v>
      </c>
      <c r="D9060" s="197" t="s">
        <v>17289</v>
      </c>
      <c r="E9060" s="197" t="s">
        <v>17290</v>
      </c>
      <c r="F9060" s="197" t="s">
        <v>17291</v>
      </c>
      <c r="I9060" s="197" t="s">
        <v>338</v>
      </c>
      <c r="J9060" s="197" t="n">
        <v>77.42</v>
      </c>
    </row>
    <row r="9061" customFormat="false" ht="12.75" hidden="true" customHeight="false" outlineLevel="0" collapsed="false">
      <c r="A9061" s="197" t="s">
        <v>17304</v>
      </c>
      <c r="B9061" s="197"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197" t="s">
        <v>17243</v>
      </c>
      <c r="D9061" s="197" t="s">
        <v>17289</v>
      </c>
      <c r="E9061" s="197" t="s">
        <v>17290</v>
      </c>
      <c r="F9061" s="197" t="s">
        <v>17291</v>
      </c>
      <c r="I9061" s="197" t="s">
        <v>338</v>
      </c>
      <c r="J9061" s="197" t="n">
        <v>71.01</v>
      </c>
    </row>
    <row r="9062" customFormat="false" ht="12.75" hidden="true" customHeight="false" outlineLevel="0" collapsed="false">
      <c r="A9062" s="197" t="s">
        <v>17305</v>
      </c>
      <c r="B9062" s="197"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197" t="s">
        <v>17253</v>
      </c>
      <c r="D9062" s="197" t="s">
        <v>17306</v>
      </c>
      <c r="E9062" s="197" t="s">
        <v>17307</v>
      </c>
      <c r="F9062" s="197" t="s">
        <v>17308</v>
      </c>
      <c r="G9062" s="197" t="s">
        <v>4047</v>
      </c>
      <c r="I9062" s="197" t="s">
        <v>338</v>
      </c>
      <c r="J9062" s="197" t="n">
        <v>105.66</v>
      </c>
    </row>
    <row r="9063" customFormat="false" ht="12.75" hidden="true" customHeight="false" outlineLevel="0" collapsed="false">
      <c r="A9063" s="197" t="s">
        <v>17309</v>
      </c>
      <c r="B9063" s="197"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197" t="s">
        <v>17253</v>
      </c>
      <c r="D9063" s="197" t="s">
        <v>17306</v>
      </c>
      <c r="E9063" s="197" t="s">
        <v>17307</v>
      </c>
      <c r="F9063" s="197" t="s">
        <v>17308</v>
      </c>
      <c r="G9063" s="197" t="s">
        <v>4047</v>
      </c>
      <c r="I9063" s="197" t="s">
        <v>338</v>
      </c>
      <c r="J9063" s="197" t="n">
        <v>98.55</v>
      </c>
    </row>
    <row r="9064" customFormat="false" ht="12.75" hidden="true" customHeight="false" outlineLevel="0" collapsed="false">
      <c r="A9064" s="197" t="s">
        <v>17310</v>
      </c>
      <c r="B9064" s="197"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197" t="s">
        <v>17311</v>
      </c>
      <c r="D9064" s="197" t="s">
        <v>17312</v>
      </c>
      <c r="E9064" s="197" t="s">
        <v>17307</v>
      </c>
      <c r="F9064" s="197" t="s">
        <v>17308</v>
      </c>
      <c r="G9064" s="197" t="s">
        <v>4047</v>
      </c>
      <c r="I9064" s="197" t="s">
        <v>338</v>
      </c>
      <c r="J9064" s="197" t="n">
        <v>96.05</v>
      </c>
    </row>
    <row r="9065" customFormat="false" ht="12.75" hidden="true" customHeight="false" outlineLevel="0" collapsed="false">
      <c r="A9065" s="197" t="s">
        <v>17313</v>
      </c>
      <c r="B9065" s="197"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197" t="s">
        <v>17311</v>
      </c>
      <c r="D9065" s="197" t="s">
        <v>17312</v>
      </c>
      <c r="E9065" s="197" t="s">
        <v>17307</v>
      </c>
      <c r="F9065" s="197" t="s">
        <v>17308</v>
      </c>
      <c r="G9065" s="197" t="s">
        <v>4047</v>
      </c>
      <c r="I9065" s="197" t="s">
        <v>338</v>
      </c>
      <c r="J9065" s="197" t="n">
        <v>89.59</v>
      </c>
    </row>
    <row r="9066" customFormat="false" ht="12.75" hidden="true" customHeight="false" outlineLevel="0" collapsed="false">
      <c r="A9066" s="197" t="s">
        <v>17314</v>
      </c>
      <c r="B9066" s="197"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197" t="s">
        <v>17253</v>
      </c>
      <c r="D9066" s="197" t="s">
        <v>17315</v>
      </c>
      <c r="E9066" s="197" t="s">
        <v>17316</v>
      </c>
      <c r="F9066" s="197" t="s">
        <v>17220</v>
      </c>
      <c r="I9066" s="197" t="s">
        <v>338</v>
      </c>
      <c r="J9066" s="197" t="n">
        <v>97.83</v>
      </c>
    </row>
    <row r="9067" customFormat="false" ht="12.75" hidden="true" customHeight="false" outlineLevel="0" collapsed="false">
      <c r="A9067" s="197" t="s">
        <v>17317</v>
      </c>
      <c r="B9067" s="197"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197" t="s">
        <v>17253</v>
      </c>
      <c r="D9067" s="197" t="s">
        <v>17315</v>
      </c>
      <c r="E9067" s="197" t="s">
        <v>17316</v>
      </c>
      <c r="F9067" s="197" t="s">
        <v>17220</v>
      </c>
      <c r="I9067" s="197" t="s">
        <v>338</v>
      </c>
      <c r="J9067" s="197" t="n">
        <v>90.78</v>
      </c>
    </row>
    <row r="9068" customFormat="false" ht="12.75" hidden="true" customHeight="false" outlineLevel="0" collapsed="false">
      <c r="A9068" s="197" t="s">
        <v>17318</v>
      </c>
      <c r="B9068" s="197"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197" t="s">
        <v>17259</v>
      </c>
      <c r="D9068" s="197" t="s">
        <v>17319</v>
      </c>
      <c r="E9068" s="197" t="s">
        <v>17320</v>
      </c>
      <c r="F9068" s="197" t="s">
        <v>17321</v>
      </c>
      <c r="I9068" s="197" t="s">
        <v>338</v>
      </c>
      <c r="J9068" s="197" t="n">
        <v>88.94</v>
      </c>
    </row>
    <row r="9069" customFormat="false" ht="12.75" hidden="true" customHeight="false" outlineLevel="0" collapsed="false">
      <c r="A9069" s="197" t="s">
        <v>17322</v>
      </c>
      <c r="B9069" s="197"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197" t="s">
        <v>17259</v>
      </c>
      <c r="D9069" s="197" t="s">
        <v>17319</v>
      </c>
      <c r="E9069" s="197" t="s">
        <v>17320</v>
      </c>
      <c r="F9069" s="197" t="s">
        <v>17321</v>
      </c>
      <c r="I9069" s="197" t="s">
        <v>338</v>
      </c>
      <c r="J9069" s="197" t="n">
        <v>82.53</v>
      </c>
    </row>
    <row r="9070" customFormat="false" ht="12.75" hidden="true" customHeight="false" outlineLevel="0" collapsed="false">
      <c r="A9070" s="197" t="s">
        <v>17323</v>
      </c>
      <c r="B9070" s="197"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197" t="s">
        <v>17324</v>
      </c>
      <c r="D9070" s="197" t="s">
        <v>17325</v>
      </c>
      <c r="E9070" s="197" t="s">
        <v>17326</v>
      </c>
      <c r="F9070" s="197" t="s">
        <v>17327</v>
      </c>
      <c r="I9070" s="197" t="s">
        <v>338</v>
      </c>
      <c r="J9070" s="197" t="n">
        <v>171.17</v>
      </c>
    </row>
    <row r="9071" customFormat="false" ht="12.75" hidden="true" customHeight="false" outlineLevel="0" collapsed="false">
      <c r="A9071" s="197" t="s">
        <v>17328</v>
      </c>
      <c r="B9071" s="197"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197" t="s">
        <v>17324</v>
      </c>
      <c r="D9071" s="197" t="s">
        <v>17325</v>
      </c>
      <c r="E9071" s="197" t="s">
        <v>17326</v>
      </c>
      <c r="F9071" s="197" t="s">
        <v>17327</v>
      </c>
      <c r="I9071" s="197" t="s">
        <v>338</v>
      </c>
      <c r="J9071" s="197" t="n">
        <v>158.48</v>
      </c>
    </row>
    <row r="9072" customFormat="false" ht="12.75" hidden="true" customHeight="false" outlineLevel="0" collapsed="false">
      <c r="A9072" s="197" t="s">
        <v>17329</v>
      </c>
      <c r="B9072" s="197" t="str">
        <f aca="false">C9072&amp;D9072&amp;E9072&amp;F9072&amp;G9072&amp;H9072</f>
        <v>SARJETA-GUIA DE PARALELEPIPEDO(1 FIADA),ASSENTE SOBRE BASE DE CONCRETO(FCK=11MPA),INCLUSIVE ESTA,REJUNTAMENTO DE ARGAMASSA DE CIMENTO E AREIA(TRACO 1:3),PARA PAVIMENTACAO BETUMINOSA</v>
      </c>
      <c r="C9072" s="197" t="s">
        <v>17330</v>
      </c>
      <c r="D9072" s="197" t="s">
        <v>17331</v>
      </c>
      <c r="E9072" s="197" t="s">
        <v>16533</v>
      </c>
      <c r="F9072" s="197" t="s">
        <v>2381</v>
      </c>
      <c r="I9072" s="197" t="s">
        <v>338</v>
      </c>
      <c r="J9072" s="197" t="n">
        <v>25.99</v>
      </c>
    </row>
    <row r="9073" customFormat="false" ht="12.75" hidden="true" customHeight="false" outlineLevel="0" collapsed="false">
      <c r="A9073" s="197" t="s">
        <v>17332</v>
      </c>
      <c r="B9073" s="197" t="str">
        <f aca="false">C9073&amp;D9073&amp;E9073&amp;F9073&amp;G9073&amp;H9073</f>
        <v>SARJETA-GUIA DE PARALELEPIPEDO(1 FIADA),ASSENTE SOBRE BASE DE CONCRETO(FCK=11MPA),INCLUSIVE ESTA,REJUNTAMENTO DE ARGAMASSA DE CIMENTO E AREIA(TRACO 1:3),PARA PAVIMENTACAO BETUMINOSA</v>
      </c>
      <c r="C9073" s="197" t="s">
        <v>17330</v>
      </c>
      <c r="D9073" s="197" t="s">
        <v>17331</v>
      </c>
      <c r="E9073" s="197" t="s">
        <v>16533</v>
      </c>
      <c r="F9073" s="197" t="s">
        <v>2381</v>
      </c>
      <c r="I9073" s="197" t="s">
        <v>338</v>
      </c>
      <c r="J9073" s="197" t="n">
        <v>23.79</v>
      </c>
    </row>
    <row r="9074" customFormat="false" ht="12.75" hidden="true" customHeight="false" outlineLevel="0" collapsed="false">
      <c r="A9074" s="197" t="s">
        <v>17333</v>
      </c>
      <c r="B9074" s="197"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197" t="s">
        <v>17334</v>
      </c>
      <c r="D9074" s="197" t="s">
        <v>17335</v>
      </c>
      <c r="E9074" s="197" t="s">
        <v>17336</v>
      </c>
      <c r="F9074" s="197" t="s">
        <v>17337</v>
      </c>
      <c r="G9074" s="197" t="s">
        <v>17338</v>
      </c>
      <c r="I9074" s="197" t="s">
        <v>338</v>
      </c>
      <c r="J9074" s="197" t="n">
        <v>1107.39</v>
      </c>
    </row>
    <row r="9075" customFormat="false" ht="12.75" hidden="true" customHeight="false" outlineLevel="0" collapsed="false">
      <c r="A9075" s="197" t="s">
        <v>17339</v>
      </c>
      <c r="B9075" s="197"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197" t="s">
        <v>17334</v>
      </c>
      <c r="D9075" s="197" t="s">
        <v>17335</v>
      </c>
      <c r="E9075" s="197" t="s">
        <v>17336</v>
      </c>
      <c r="F9075" s="197" t="s">
        <v>17337</v>
      </c>
      <c r="G9075" s="197" t="s">
        <v>17338</v>
      </c>
      <c r="I9075" s="197" t="s">
        <v>338</v>
      </c>
      <c r="J9075" s="197" t="n">
        <v>1069.83</v>
      </c>
    </row>
    <row r="9076" customFormat="false" ht="12.75" hidden="true" customHeight="false" outlineLevel="0" collapsed="false">
      <c r="A9076" s="197" t="s">
        <v>17340</v>
      </c>
      <c r="B9076" s="197"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197" t="s">
        <v>17341</v>
      </c>
      <c r="D9076" s="197" t="s">
        <v>17342</v>
      </c>
      <c r="E9076" s="197" t="s">
        <v>17343</v>
      </c>
      <c r="F9076" s="197" t="s">
        <v>17344</v>
      </c>
      <c r="G9076" s="197" t="s">
        <v>17345</v>
      </c>
      <c r="H9076" s="197" t="s">
        <v>17346</v>
      </c>
      <c r="I9076" s="197" t="s">
        <v>338</v>
      </c>
      <c r="J9076" s="197" t="n">
        <v>1479.54</v>
      </c>
    </row>
    <row r="9077" customFormat="false" ht="12.75" hidden="true" customHeight="false" outlineLevel="0" collapsed="false">
      <c r="A9077" s="197" t="s">
        <v>17347</v>
      </c>
      <c r="B9077" s="197"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197" t="s">
        <v>17341</v>
      </c>
      <c r="D9077" s="197" t="s">
        <v>17342</v>
      </c>
      <c r="E9077" s="197" t="s">
        <v>17343</v>
      </c>
      <c r="F9077" s="197" t="s">
        <v>17344</v>
      </c>
      <c r="G9077" s="197" t="s">
        <v>17345</v>
      </c>
      <c r="H9077" s="197" t="s">
        <v>17346</v>
      </c>
      <c r="I9077" s="197" t="s">
        <v>338</v>
      </c>
      <c r="J9077" s="197" t="n">
        <v>1408.45</v>
      </c>
    </row>
    <row r="9078" customFormat="false" ht="12.75" hidden="true" customHeight="false" outlineLevel="0" collapsed="false">
      <c r="A9078" s="197" t="s">
        <v>17348</v>
      </c>
      <c r="B9078" s="197"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197" t="s">
        <v>17341</v>
      </c>
      <c r="D9078" s="197" t="s">
        <v>17349</v>
      </c>
      <c r="E9078" s="197" t="s">
        <v>17350</v>
      </c>
      <c r="F9078" s="197" t="s">
        <v>17351</v>
      </c>
      <c r="G9078" s="197" t="s">
        <v>17352</v>
      </c>
      <c r="H9078" s="197" t="s">
        <v>17353</v>
      </c>
      <c r="I9078" s="197" t="s">
        <v>338</v>
      </c>
      <c r="J9078" s="197" t="n">
        <v>1420.89</v>
      </c>
    </row>
    <row r="9079" customFormat="false" ht="12.75" hidden="true" customHeight="false" outlineLevel="0" collapsed="false">
      <c r="A9079" s="197" t="s">
        <v>17354</v>
      </c>
      <c r="B9079" s="197"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197" t="s">
        <v>17341</v>
      </c>
      <c r="D9079" s="197" t="s">
        <v>17349</v>
      </c>
      <c r="E9079" s="197" t="s">
        <v>17350</v>
      </c>
      <c r="F9079" s="197" t="s">
        <v>17351</v>
      </c>
      <c r="G9079" s="197" t="s">
        <v>17352</v>
      </c>
      <c r="H9079" s="197" t="s">
        <v>17353</v>
      </c>
      <c r="I9079" s="197" t="s">
        <v>338</v>
      </c>
      <c r="J9079" s="197" t="n">
        <v>1350.17</v>
      </c>
    </row>
    <row r="9080" customFormat="false" ht="12.75" hidden="true" customHeight="false" outlineLevel="0" collapsed="false">
      <c r="A9080" s="197" t="s">
        <v>17355</v>
      </c>
      <c r="B9080" s="197" t="str">
        <f aca="false">C9080&amp;D9080&amp;E9080&amp;F9080&amp;G9080&amp;H9080</f>
        <v>MANTA GEOTEXTIL,EM 1 CAMADA, SOBRE PAVIMENTACAO BETUMINOSA.FORNECIMENTO E COLOCACAO</v>
      </c>
      <c r="C9080" s="197" t="s">
        <v>17356</v>
      </c>
      <c r="D9080" s="197" t="s">
        <v>7960</v>
      </c>
      <c r="I9080" s="197" t="s">
        <v>1993</v>
      </c>
      <c r="J9080" s="197" t="n">
        <v>5.41</v>
      </c>
    </row>
    <row r="9081" customFormat="false" ht="12.75" hidden="true" customHeight="false" outlineLevel="0" collapsed="false">
      <c r="A9081" s="197" t="s">
        <v>17357</v>
      </c>
      <c r="B9081" s="197" t="str">
        <f aca="false">C9081&amp;D9081&amp;E9081&amp;F9081&amp;G9081&amp;H9081</f>
        <v>MANTA GEOTEXTIL,EM 1 CAMADA, SOBRE PAVIMENTACAO BETUMINOSA.FORNECIMENTO E COLOCACAO</v>
      </c>
      <c r="C9081" s="197" t="s">
        <v>17356</v>
      </c>
      <c r="D9081" s="197" t="s">
        <v>7960</v>
      </c>
      <c r="I9081" s="197" t="s">
        <v>1993</v>
      </c>
      <c r="J9081" s="197" t="n">
        <v>5.2</v>
      </c>
    </row>
    <row r="9082" customFormat="false" ht="12.75" hidden="true" customHeight="false" outlineLevel="0" collapsed="false">
      <c r="A9082" s="197" t="s">
        <v>17358</v>
      </c>
      <c r="B9082" s="197"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197" t="s">
        <v>17359</v>
      </c>
      <c r="D9082" s="197" t="s">
        <v>17360</v>
      </c>
      <c r="E9082" s="197" t="s">
        <v>17361</v>
      </c>
      <c r="F9082" s="197" t="s">
        <v>17362</v>
      </c>
      <c r="G9082" s="197" t="s">
        <v>17363</v>
      </c>
      <c r="I9082" s="197" t="s">
        <v>338</v>
      </c>
      <c r="J9082" s="197" t="n">
        <v>43.91</v>
      </c>
    </row>
    <row r="9083" customFormat="false" ht="12.75" hidden="true" customHeight="false" outlineLevel="0" collapsed="false">
      <c r="A9083" s="197" t="s">
        <v>17364</v>
      </c>
      <c r="B9083" s="197"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197" t="s">
        <v>17359</v>
      </c>
      <c r="D9083" s="197" t="s">
        <v>17360</v>
      </c>
      <c r="E9083" s="197" t="s">
        <v>17361</v>
      </c>
      <c r="F9083" s="197" t="s">
        <v>17362</v>
      </c>
      <c r="G9083" s="197" t="s">
        <v>17363</v>
      </c>
      <c r="I9083" s="197" t="s">
        <v>338</v>
      </c>
      <c r="J9083" s="197" t="n">
        <v>40.98</v>
      </c>
    </row>
    <row r="9084" customFormat="false" ht="12.75" hidden="true" customHeight="false" outlineLevel="0" collapsed="false">
      <c r="A9084" s="197" t="s">
        <v>17365</v>
      </c>
      <c r="B9084" s="197" t="str">
        <f aca="false">C9084&amp;D9084&amp;E9084&amp;F9084&amp;G9084&amp;H9084</f>
        <v>GUARDA-CORPO EM CONCRETO ARMADO,FCK=15MPA,ACO CA-50,FORMADOPOR QUADROS RETANGULARES DE(1,90X0,50)M SUSTENTADOS POR 2 MONTANTES DE 0,85M DE ALTURA,INCLUSIVE FORNECIMENTO DE MATERIAIS E ELEMENTOS DE FIXACAO NA PONTE</v>
      </c>
      <c r="C9084" s="197" t="s">
        <v>17366</v>
      </c>
      <c r="D9084" s="197" t="s">
        <v>17367</v>
      </c>
      <c r="E9084" s="197" t="s">
        <v>17368</v>
      </c>
      <c r="F9084" s="197" t="s">
        <v>17369</v>
      </c>
      <c r="I9084" s="197" t="s">
        <v>338</v>
      </c>
      <c r="J9084" s="197" t="n">
        <v>152.06</v>
      </c>
    </row>
    <row r="9085" customFormat="false" ht="12.75" hidden="true" customHeight="false" outlineLevel="0" collapsed="false">
      <c r="A9085" s="197" t="s">
        <v>17370</v>
      </c>
      <c r="B9085" s="197" t="str">
        <f aca="false">C9085&amp;D9085&amp;E9085&amp;F9085&amp;G9085&amp;H9085</f>
        <v>GUARDA-CORPO EM CONCRETO ARMADO,FCK=15MPA,ACO CA-50,FORMADOPOR QUADROS RETANGULARES DE(1,90X0,50)M SUSTENTADOS POR 2 MONTANTES DE 0,85M DE ALTURA,INCLUSIVE FORNECIMENTO DE MATERIAIS E ELEMENTOS DE FIXACAO NA PONTE</v>
      </c>
      <c r="C9085" s="197" t="s">
        <v>17366</v>
      </c>
      <c r="D9085" s="197" t="s">
        <v>17367</v>
      </c>
      <c r="E9085" s="197" t="s">
        <v>17368</v>
      </c>
      <c r="F9085" s="197" t="s">
        <v>17369</v>
      </c>
      <c r="I9085" s="197" t="s">
        <v>338</v>
      </c>
      <c r="J9085" s="197" t="n">
        <v>139.13</v>
      </c>
    </row>
    <row r="9086" customFormat="false" ht="12.75" hidden="true" customHeight="false" outlineLevel="0" collapsed="false">
      <c r="A9086" s="197" t="s">
        <v>17371</v>
      </c>
      <c r="B9086" s="197" t="str">
        <f aca="false">C9086&amp;D9086&amp;E9086&amp;F9086&amp;G9086&amp;H9086</f>
        <v>GUARDA-RODAS DE CONCRETO ARMADO,CONFORME PROJETO DA PREFEITURA-RJ,PARA VIADUTOS,MOLDADOS NO LOCAL,COMPREENDENDO VIGAS LONGITUDINAIS APOIADAS SOBRE MONTANTES</v>
      </c>
      <c r="C9086" s="197" t="s">
        <v>17372</v>
      </c>
      <c r="D9086" s="197" t="s">
        <v>17373</v>
      </c>
      <c r="E9086" s="197" t="s">
        <v>17374</v>
      </c>
      <c r="I9086" s="197" t="s">
        <v>338</v>
      </c>
      <c r="J9086" s="197" t="n">
        <v>216.97</v>
      </c>
    </row>
    <row r="9087" customFormat="false" ht="12.75" hidden="true" customHeight="false" outlineLevel="0" collapsed="false">
      <c r="A9087" s="197" t="s">
        <v>17375</v>
      </c>
      <c r="B9087" s="197" t="str">
        <f aca="false">C9087&amp;D9087&amp;E9087&amp;F9087&amp;G9087&amp;H9087</f>
        <v>GUARDA-RODAS DE CONCRETO ARMADO,CONFORME PROJETO DA PREFEITURA-RJ,PARA VIADUTOS,MOLDADOS NO LOCAL,COMPREENDENDO VIGAS LONGITUDINAIS APOIADAS SOBRE MONTANTES</v>
      </c>
      <c r="C9087" s="197" t="s">
        <v>17372</v>
      </c>
      <c r="D9087" s="197" t="s">
        <v>17373</v>
      </c>
      <c r="E9087" s="197" t="s">
        <v>17374</v>
      </c>
      <c r="I9087" s="197" t="s">
        <v>338</v>
      </c>
      <c r="J9087" s="197" t="n">
        <v>201.32</v>
      </c>
    </row>
    <row r="9088" customFormat="false" ht="12.75" hidden="true" customHeight="false" outlineLevel="0" collapsed="false">
      <c r="A9088" s="197" t="s">
        <v>17376</v>
      </c>
      <c r="B9088" s="197"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197" t="s">
        <v>17372</v>
      </c>
      <c r="D9088" s="197" t="s">
        <v>17377</v>
      </c>
      <c r="E9088" s="197" t="s">
        <v>17378</v>
      </c>
      <c r="F9088" s="197" t="s">
        <v>17379</v>
      </c>
      <c r="I9088" s="197" t="s">
        <v>338</v>
      </c>
      <c r="J9088" s="197" t="n">
        <v>216.97</v>
      </c>
    </row>
    <row r="9089" customFormat="false" ht="12.75" hidden="true" customHeight="false" outlineLevel="0" collapsed="false">
      <c r="A9089" s="197" t="s">
        <v>17380</v>
      </c>
      <c r="B9089" s="197"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197" t="s">
        <v>17372</v>
      </c>
      <c r="D9089" s="197" t="s">
        <v>17377</v>
      </c>
      <c r="E9089" s="197" t="s">
        <v>17378</v>
      </c>
      <c r="F9089" s="197" t="s">
        <v>17379</v>
      </c>
      <c r="I9089" s="197" t="s">
        <v>338</v>
      </c>
      <c r="J9089" s="197" t="n">
        <v>201.32</v>
      </c>
    </row>
    <row r="9090" customFormat="false" ht="12.75" hidden="true" customHeight="false" outlineLevel="0" collapsed="false">
      <c r="A9090" s="197" t="s">
        <v>17381</v>
      </c>
      <c r="B9090" s="197"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197" t="s">
        <v>17382</v>
      </c>
      <c r="D9090" s="197" t="s">
        <v>17383</v>
      </c>
      <c r="E9090" s="197" t="s">
        <v>17384</v>
      </c>
      <c r="F9090" s="197" t="s">
        <v>17385</v>
      </c>
      <c r="G9090" s="197" t="s">
        <v>17386</v>
      </c>
      <c r="H9090" s="197" t="s">
        <v>17387</v>
      </c>
      <c r="I9090" s="197" t="s">
        <v>338</v>
      </c>
      <c r="J9090" s="197" t="n">
        <v>554.07</v>
      </c>
    </row>
    <row r="9091" customFormat="false" ht="12.75" hidden="true" customHeight="false" outlineLevel="0" collapsed="false">
      <c r="A9091" s="197" t="s">
        <v>17388</v>
      </c>
      <c r="B9091" s="197"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197" t="s">
        <v>17382</v>
      </c>
      <c r="D9091" s="197" t="s">
        <v>17383</v>
      </c>
      <c r="E9091" s="197" t="s">
        <v>17384</v>
      </c>
      <c r="F9091" s="197" t="s">
        <v>17385</v>
      </c>
      <c r="G9091" s="197" t="s">
        <v>17386</v>
      </c>
      <c r="H9091" s="197" t="s">
        <v>17387</v>
      </c>
      <c r="I9091" s="197" t="s">
        <v>338</v>
      </c>
      <c r="J9091" s="197" t="n">
        <v>502.93</v>
      </c>
    </row>
    <row r="9092" customFormat="false" ht="12.75" hidden="true" customHeight="false" outlineLevel="0" collapsed="false">
      <c r="A9092" s="197" t="s">
        <v>17389</v>
      </c>
      <c r="B9092" s="197"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197" t="s">
        <v>17390</v>
      </c>
      <c r="D9092" s="197" t="s">
        <v>17391</v>
      </c>
      <c r="E9092" s="197" t="s">
        <v>17392</v>
      </c>
      <c r="F9092" s="197" t="s">
        <v>17393</v>
      </c>
      <c r="G9092" s="197" t="s">
        <v>17394</v>
      </c>
      <c r="I9092" s="197" t="s">
        <v>338</v>
      </c>
      <c r="J9092" s="197" t="n">
        <v>524.76</v>
      </c>
    </row>
    <row r="9093" customFormat="false" ht="12.75" hidden="true" customHeight="false" outlineLevel="0" collapsed="false">
      <c r="A9093" s="197" t="s">
        <v>17395</v>
      </c>
      <c r="B9093" s="197"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197" t="s">
        <v>17390</v>
      </c>
      <c r="D9093" s="197" t="s">
        <v>17391</v>
      </c>
      <c r="E9093" s="197" t="s">
        <v>17392</v>
      </c>
      <c r="F9093" s="197" t="s">
        <v>17393</v>
      </c>
      <c r="G9093" s="197" t="s">
        <v>17394</v>
      </c>
      <c r="I9093" s="197" t="s">
        <v>338</v>
      </c>
      <c r="J9093" s="197" t="n">
        <v>475.09</v>
      </c>
    </row>
    <row r="9094" customFormat="false" ht="12.75" hidden="true" customHeight="false" outlineLevel="0" collapsed="false">
      <c r="A9094" s="197" t="s">
        <v>17396</v>
      </c>
      <c r="B9094" s="197" t="str">
        <f aca="false">C9094&amp;D9094&amp;E9094&amp;F9094&amp;G9094&amp;H9094</f>
        <v>CAMADA DE BLOQUEIO(COLCHAO)DE PO-DE-PEDRA,ESPALHADO E COMPRIMIDO MECANICAMENTE,MEDIDA APOS COMPACTACAO</v>
      </c>
      <c r="C9094" s="197" t="s">
        <v>17397</v>
      </c>
      <c r="D9094" s="197" t="s">
        <v>17398</v>
      </c>
      <c r="I9094" s="197" t="s">
        <v>1158</v>
      </c>
      <c r="J9094" s="197" t="n">
        <v>55.18</v>
      </c>
    </row>
    <row r="9095" customFormat="false" ht="12.75" hidden="true" customHeight="false" outlineLevel="0" collapsed="false">
      <c r="A9095" s="197" t="s">
        <v>17399</v>
      </c>
      <c r="B9095" s="197" t="str">
        <f aca="false">C9095&amp;D9095&amp;E9095&amp;F9095&amp;G9095&amp;H9095</f>
        <v>CAMADA DE BLOQUEIO(COLCHAO)DE PO-DE-PEDRA,ESPALHADO E COMPRIMIDO MECANICAMENTE,MEDIDA APOS COMPACTACAO</v>
      </c>
      <c r="C9095" s="197" t="s">
        <v>17397</v>
      </c>
      <c r="D9095" s="197" t="s">
        <v>17398</v>
      </c>
      <c r="I9095" s="197" t="s">
        <v>1158</v>
      </c>
      <c r="J9095" s="197" t="n">
        <v>54.93</v>
      </c>
    </row>
    <row r="9096" customFormat="false" ht="12.75" hidden="true" customHeight="false" outlineLevel="0" collapsed="false">
      <c r="A9096" s="197" t="s">
        <v>17400</v>
      </c>
      <c r="B9096" s="197" t="str">
        <f aca="false">C9096&amp;D9096&amp;E9096&amp;F9096&amp;G9096&amp;H9096</f>
        <v>CAMADA DE BLOQUEIO(COLCHAO)DE PO-DE-PEDRA,ESPALHADO E COMPRIMIDO MANUALMENTE,MEDIDA APOS COMPACTACAO</v>
      </c>
      <c r="C9096" s="197" t="s">
        <v>17397</v>
      </c>
      <c r="D9096" s="197" t="s">
        <v>17401</v>
      </c>
      <c r="I9096" s="197" t="s">
        <v>1158</v>
      </c>
      <c r="J9096" s="197" t="n">
        <v>89.55</v>
      </c>
    </row>
    <row r="9097" customFormat="false" ht="12.75" hidden="true" customHeight="false" outlineLevel="0" collapsed="false">
      <c r="A9097" s="197" t="s">
        <v>17402</v>
      </c>
      <c r="B9097" s="197" t="str">
        <f aca="false">C9097&amp;D9097&amp;E9097&amp;F9097&amp;G9097&amp;H9097</f>
        <v>CAMADA DE BLOQUEIO(COLCHAO)DE PO-DE-PEDRA,ESPALHADO E COMPRIMIDO MANUALMENTE,MEDIDA APOS COMPACTACAO</v>
      </c>
      <c r="C9097" s="197" t="s">
        <v>17397</v>
      </c>
      <c r="D9097" s="197" t="s">
        <v>17401</v>
      </c>
      <c r="I9097" s="197" t="s">
        <v>1158</v>
      </c>
      <c r="J9097" s="197" t="n">
        <v>84.38</v>
      </c>
    </row>
    <row r="9098" customFormat="false" ht="12.75" hidden="true" customHeight="false" outlineLevel="0" collapsed="false">
      <c r="A9098" s="197" t="s">
        <v>17403</v>
      </c>
      <c r="B9098" s="197" t="str">
        <f aca="false">C9098&amp;D9098&amp;E9098&amp;F9098&amp;G9098&amp;H9098</f>
        <v>CAMADA DE BLOQUEIO(COLCHAO)DE AREIA,ESPALHADO E COMPRIMIDO MECANICAMENTE,MEDIDA APOS COMPACTACAO</v>
      </c>
      <c r="C9098" s="197" t="s">
        <v>17404</v>
      </c>
      <c r="D9098" s="197" t="s">
        <v>17405</v>
      </c>
      <c r="I9098" s="197" t="s">
        <v>1158</v>
      </c>
      <c r="J9098" s="197" t="n">
        <v>78.58</v>
      </c>
    </row>
    <row r="9099" customFormat="false" ht="12.75" hidden="true" customHeight="false" outlineLevel="0" collapsed="false">
      <c r="A9099" s="197" t="s">
        <v>17406</v>
      </c>
      <c r="B9099" s="197" t="str">
        <f aca="false">C9099&amp;D9099&amp;E9099&amp;F9099&amp;G9099&amp;H9099</f>
        <v>CAMADA DE BLOQUEIO(COLCHAO)DE AREIA,ESPALHADO E COMPRIMIDO MECANICAMENTE,MEDIDA APOS COMPACTACAO</v>
      </c>
      <c r="C9099" s="197" t="s">
        <v>17404</v>
      </c>
      <c r="D9099" s="197" t="s">
        <v>17405</v>
      </c>
      <c r="I9099" s="197" t="s">
        <v>1158</v>
      </c>
      <c r="J9099" s="197" t="n">
        <v>78.33</v>
      </c>
    </row>
    <row r="9100" customFormat="false" ht="12.75" hidden="true" customHeight="false" outlineLevel="0" collapsed="false">
      <c r="A9100" s="197" t="s">
        <v>17407</v>
      </c>
      <c r="B9100" s="197" t="str">
        <f aca="false">C9100&amp;D9100&amp;E9100&amp;F9100&amp;G9100&amp;H9100</f>
        <v>CAMADA DE BLOQUEIO (COLCHAO) DE AREIA,ESPALHADO E COMPRIMIDO MANUALMENTE,MEDIDA APOS COMPACTACAO</v>
      </c>
      <c r="C9100" s="197" t="s">
        <v>17408</v>
      </c>
      <c r="D9100" s="197" t="s">
        <v>17409</v>
      </c>
      <c r="I9100" s="197" t="s">
        <v>1158</v>
      </c>
      <c r="J9100" s="197" t="n">
        <v>112.95</v>
      </c>
    </row>
    <row r="9101" customFormat="false" ht="12.75" hidden="true" customHeight="false" outlineLevel="0" collapsed="false">
      <c r="A9101" s="197" t="s">
        <v>17410</v>
      </c>
      <c r="B9101" s="197" t="str">
        <f aca="false">C9101&amp;D9101&amp;E9101&amp;F9101&amp;G9101&amp;H9101</f>
        <v>CAMADA DE BLOQUEIO (COLCHAO) DE AREIA,ESPALHADO E COMPRIMIDO MANUALMENTE,MEDIDA APOS COMPACTACAO</v>
      </c>
      <c r="C9101" s="197" t="s">
        <v>17408</v>
      </c>
      <c r="D9101" s="197" t="s">
        <v>17409</v>
      </c>
      <c r="I9101" s="197" t="s">
        <v>1158</v>
      </c>
      <c r="J9101" s="197" t="n">
        <v>107.78</v>
      </c>
    </row>
    <row r="9102" customFormat="false" ht="12.75" hidden="true" customHeight="false" outlineLevel="0" collapsed="false">
      <c r="A9102" s="197" t="s">
        <v>17411</v>
      </c>
      <c r="B9102" s="197" t="str">
        <f aca="false">C9102&amp;D9102&amp;E9102&amp;F9102&amp;G9102&amp;H9102</f>
        <v>CONCRETO ASFALTICO,USINADO A QUENTE,CONSIDERANDO APENAS O ESPALHAMENTO COM VIBROACABADORA CONVENCIONAL E COMPACTACAO MECANICA,PARA UMA PRODUCAO DE USINA DE 2000T/MES</v>
      </c>
      <c r="C9102" s="197" t="s">
        <v>17412</v>
      </c>
      <c r="D9102" s="197" t="s">
        <v>17413</v>
      </c>
      <c r="E9102" s="197" t="s">
        <v>17414</v>
      </c>
      <c r="I9102" s="197" t="s">
        <v>1410</v>
      </c>
      <c r="J9102" s="197" t="n">
        <v>5.28</v>
      </c>
    </row>
    <row r="9103" customFormat="false" ht="12.75" hidden="true" customHeight="false" outlineLevel="0" collapsed="false">
      <c r="A9103" s="197" t="s">
        <v>17415</v>
      </c>
      <c r="B9103" s="197" t="str">
        <f aca="false">C9103&amp;D9103&amp;E9103&amp;F9103&amp;G9103&amp;H9103</f>
        <v>CONCRETO ASFALTICO,USINADO A QUENTE,CONSIDERANDO APENAS O ESPALHAMENTO COM VIBROACABADORA CONVENCIONAL E COMPACTACAO MECANICA,PARA UMA PRODUCAO DE USINA DE 2000T/MES</v>
      </c>
      <c r="C9103" s="197" t="s">
        <v>17412</v>
      </c>
      <c r="D9103" s="197" t="s">
        <v>17413</v>
      </c>
      <c r="E9103" s="197" t="s">
        <v>17414</v>
      </c>
      <c r="I9103" s="197" t="s">
        <v>1410</v>
      </c>
      <c r="J9103" s="197" t="n">
        <v>4.89</v>
      </c>
    </row>
    <row r="9104" customFormat="false" ht="12.75" hidden="true" customHeight="false" outlineLevel="0" collapsed="false">
      <c r="A9104" s="197" t="s">
        <v>17416</v>
      </c>
      <c r="B9104" s="197" t="str">
        <f aca="false">C9104&amp;D9104&amp;E9104&amp;F9104&amp;G9104&amp;H9104</f>
        <v>CONCRETO ASFALTICO,USINADO A QUENTE,CONSIDERANDO APENAS O ESPALHAMENTO COM VIBROACABADORA CONVENCIONAL E COMPACTACAO MECANICA,PARA UMA PRODUCAO DE USINA DE 3.000T/MES</v>
      </c>
      <c r="C9104" s="197" t="s">
        <v>17412</v>
      </c>
      <c r="D9104" s="197" t="s">
        <v>17413</v>
      </c>
      <c r="E9104" s="197" t="s">
        <v>17417</v>
      </c>
      <c r="I9104" s="197" t="s">
        <v>1410</v>
      </c>
      <c r="J9104" s="197" t="n">
        <v>4.02</v>
      </c>
    </row>
    <row r="9105" customFormat="false" ht="12.75" hidden="true" customHeight="false" outlineLevel="0" collapsed="false">
      <c r="A9105" s="197" t="s">
        <v>17418</v>
      </c>
      <c r="B9105" s="197" t="str">
        <f aca="false">C9105&amp;D9105&amp;E9105&amp;F9105&amp;G9105&amp;H9105</f>
        <v>CONCRETO ASFALTICO,USINADO A QUENTE,CONSIDERANDO APENAS O ESPALHAMENTO COM VIBROACABADORA CONVENCIONAL E COMPACTACAO MECANICA,PARA UMA PRODUCAO DE USINA DE 3.000T/MES</v>
      </c>
      <c r="C9105" s="197" t="s">
        <v>17412</v>
      </c>
      <c r="D9105" s="197" t="s">
        <v>17413</v>
      </c>
      <c r="E9105" s="197" t="s">
        <v>17417</v>
      </c>
      <c r="I9105" s="197" t="s">
        <v>1410</v>
      </c>
      <c r="J9105" s="197" t="n">
        <v>3.72</v>
      </c>
    </row>
    <row r="9106" customFormat="false" ht="12.75" hidden="true" customHeight="false" outlineLevel="0" collapsed="false">
      <c r="A9106" s="197" t="s">
        <v>17419</v>
      </c>
      <c r="B9106" s="197" t="str">
        <f aca="false">C9106&amp;D9106&amp;E9106&amp;F9106&amp;G9106&amp;H9106</f>
        <v>CONCRETO ASFALTICO,USINADO A QUENTE,CONSIDERANDO APENAS O ESPALHAMENTO COM VIBROACABADORA CONVENCIONAL E COMPACTACAO MECANICA,PARA UMA PRODUCAO DE USINA DE 4.000T/MES</v>
      </c>
      <c r="C9106" s="197" t="s">
        <v>17412</v>
      </c>
      <c r="D9106" s="197" t="s">
        <v>17413</v>
      </c>
      <c r="E9106" s="197" t="s">
        <v>17420</v>
      </c>
      <c r="I9106" s="197" t="s">
        <v>1410</v>
      </c>
      <c r="J9106" s="197" t="n">
        <v>3.42</v>
      </c>
    </row>
    <row r="9107" customFormat="false" ht="12.75" hidden="true" customHeight="false" outlineLevel="0" collapsed="false">
      <c r="A9107" s="197" t="s">
        <v>17421</v>
      </c>
      <c r="B9107" s="197" t="str">
        <f aca="false">C9107&amp;D9107&amp;E9107&amp;F9107&amp;G9107&amp;H9107</f>
        <v>CONCRETO ASFALTICO,USINADO A QUENTE,CONSIDERANDO APENAS O ESPALHAMENTO COM VIBROACABADORA CONVENCIONAL E COMPACTACAO MECANICA,PARA UMA PRODUCAO DE USINA DE 4.000T/MES</v>
      </c>
      <c r="C9107" s="197" t="s">
        <v>17412</v>
      </c>
      <c r="D9107" s="197" t="s">
        <v>17413</v>
      </c>
      <c r="E9107" s="197" t="s">
        <v>17420</v>
      </c>
      <c r="I9107" s="197" t="s">
        <v>1410</v>
      </c>
      <c r="J9107" s="197" t="n">
        <v>3.16</v>
      </c>
    </row>
    <row r="9108" customFormat="false" ht="12.75" hidden="true" customHeight="false" outlineLevel="0" collapsed="false">
      <c r="A9108" s="197" t="s">
        <v>17422</v>
      </c>
      <c r="B9108" s="197" t="str">
        <f aca="false">C9108&amp;D9108&amp;E9108&amp;F9108&amp;G9108&amp;H9108</f>
        <v>CONCRETO ASFALTICO,USINADO A QUENTE,CONSIDERANDO APENAS O ESPALHAMENTO COM VIBROACABADORA CONVENCIONAL E COMPACTACAO MECANICA,PARA UMA PRODUCAO DE USINA DE 6.000T/MES</v>
      </c>
      <c r="C9108" s="197" t="s">
        <v>17412</v>
      </c>
      <c r="D9108" s="197" t="s">
        <v>17413</v>
      </c>
      <c r="E9108" s="197" t="s">
        <v>17423</v>
      </c>
      <c r="I9108" s="197" t="s">
        <v>1410</v>
      </c>
      <c r="J9108" s="197" t="n">
        <v>3.33</v>
      </c>
    </row>
    <row r="9109" customFormat="false" ht="12.75" hidden="true" customHeight="false" outlineLevel="0" collapsed="false">
      <c r="A9109" s="197" t="s">
        <v>17424</v>
      </c>
      <c r="B9109" s="197" t="str">
        <f aca="false">C9109&amp;D9109&amp;E9109&amp;F9109&amp;G9109&amp;H9109</f>
        <v>CONCRETO ASFALTICO,USINADO A QUENTE,CONSIDERANDO APENAS O ESPALHAMENTO COM VIBROACABADORA CONVENCIONAL E COMPACTACAO MECANICA,PARA UMA PRODUCAO DE USINA DE 6.000T/MES</v>
      </c>
      <c r="C9109" s="197" t="s">
        <v>17412</v>
      </c>
      <c r="D9109" s="197" t="s">
        <v>17413</v>
      </c>
      <c r="E9109" s="197" t="s">
        <v>17423</v>
      </c>
      <c r="I9109" s="197" t="s">
        <v>1410</v>
      </c>
      <c r="J9109" s="197" t="n">
        <v>3.09</v>
      </c>
    </row>
    <row r="9110" customFormat="false" ht="12.75" hidden="true" customHeight="false" outlineLevel="0" collapsed="false">
      <c r="A9110" s="197" t="s">
        <v>17425</v>
      </c>
      <c r="B9110" s="197" t="str">
        <f aca="false">C9110&amp;D9110&amp;E9110&amp;F9110&amp;G9110&amp;H9110</f>
        <v>CONCRETO ASFALTICO,USINADO A QUENTE,CONSIDERANDO APENAS O ESPALHAMENTO COM VIBROACABADORA CONVENCIONAL E COMPACTACAO MECANICA,PARA UMA PRODUCAO DE USINA DE 8.000T/MES</v>
      </c>
      <c r="C9110" s="197" t="s">
        <v>17412</v>
      </c>
      <c r="D9110" s="197" t="s">
        <v>17413</v>
      </c>
      <c r="E9110" s="197" t="s">
        <v>17426</v>
      </c>
      <c r="I9110" s="197" t="s">
        <v>1410</v>
      </c>
      <c r="J9110" s="197" t="n">
        <v>2.95</v>
      </c>
    </row>
    <row r="9111" customFormat="false" ht="12.75" hidden="true" customHeight="false" outlineLevel="0" collapsed="false">
      <c r="A9111" s="197" t="s">
        <v>17427</v>
      </c>
      <c r="B9111" s="197" t="str">
        <f aca="false">C9111&amp;D9111&amp;E9111&amp;F9111&amp;G9111&amp;H9111</f>
        <v>CONCRETO ASFALTICO,USINADO A QUENTE,CONSIDERANDO APENAS O ESPALHAMENTO COM VIBROACABADORA CONVENCIONAL E COMPACTACAO MECANICA,PARA UMA PRODUCAO DE USINA DE 8.000T/MES</v>
      </c>
      <c r="C9111" s="197" t="s">
        <v>17412</v>
      </c>
      <c r="D9111" s="197" t="s">
        <v>17413</v>
      </c>
      <c r="E9111" s="197" t="s">
        <v>17426</v>
      </c>
      <c r="I9111" s="197" t="s">
        <v>1410</v>
      </c>
      <c r="J9111" s="197" t="n">
        <v>2.73</v>
      </c>
    </row>
    <row r="9112" customFormat="false" ht="12.75" hidden="true" customHeight="false" outlineLevel="0" collapsed="false">
      <c r="A9112" s="197" t="s">
        <v>17428</v>
      </c>
      <c r="B9112" s="197" t="str">
        <f aca="false">C9112&amp;D9112&amp;E9112&amp;F9112&amp;G9112&amp;H9112</f>
        <v>CONCRETO ASFALTICO,USINADO A QUENTE,CONSIDERANDO APENAS O ESPALHAMENTO COM VIBROACABADORA CONVENCIONAL E COMPACTACAO MECANICA,PARA UMA PRODUCAO DE USINA DE 10.000T/MES</v>
      </c>
      <c r="C9112" s="197" t="s">
        <v>17412</v>
      </c>
      <c r="D9112" s="197" t="s">
        <v>17413</v>
      </c>
      <c r="E9112" s="197" t="s">
        <v>17429</v>
      </c>
      <c r="I9112" s="197" t="s">
        <v>1410</v>
      </c>
      <c r="J9112" s="197" t="n">
        <v>2.73</v>
      </c>
    </row>
    <row r="9113" customFormat="false" ht="12.75" hidden="true" customHeight="false" outlineLevel="0" collapsed="false">
      <c r="A9113" s="197" t="s">
        <v>17430</v>
      </c>
      <c r="B9113" s="197" t="str">
        <f aca="false">C9113&amp;D9113&amp;E9113&amp;F9113&amp;G9113&amp;H9113</f>
        <v>CONCRETO ASFALTICO,USINADO A QUENTE,CONSIDERANDO APENAS O ESPALHAMENTO COM VIBROACABADORA CONVENCIONAL E COMPACTACAO MECANICA,PARA UMA PRODUCAO DE USINA DE 10.000T/MES</v>
      </c>
      <c r="C9113" s="197" t="s">
        <v>17412</v>
      </c>
      <c r="D9113" s="197" t="s">
        <v>17413</v>
      </c>
      <c r="E9113" s="197" t="s">
        <v>17429</v>
      </c>
      <c r="I9113" s="197" t="s">
        <v>1410</v>
      </c>
      <c r="J9113" s="197" t="n">
        <v>2.52</v>
      </c>
    </row>
    <row r="9114" customFormat="false" ht="12.75" hidden="true" customHeight="false" outlineLevel="0" collapsed="false">
      <c r="A9114" s="197" t="s">
        <v>17431</v>
      </c>
      <c r="B9114" s="197" t="str">
        <f aca="false">C9114&amp;D9114&amp;E9114&amp;F9114&amp;G9114&amp;H9114</f>
        <v>CONCRETO ASFALTICO,USINADO A QUENTE,CONSIDERANDO APENAS O ESPALHAMENTO COM MOTONIVELADORA E COMPACTACAO MECANICA,PARA UMA PRODUCAO DE USINA DE 2000T/MES</v>
      </c>
      <c r="C9114" s="197" t="s">
        <v>17412</v>
      </c>
      <c r="D9114" s="197" t="s">
        <v>17432</v>
      </c>
      <c r="E9114" s="197" t="s">
        <v>17433</v>
      </c>
      <c r="I9114" s="197" t="s">
        <v>1410</v>
      </c>
      <c r="J9114" s="197" t="n">
        <v>6.11</v>
      </c>
    </row>
    <row r="9115" customFormat="false" ht="12.75" hidden="true" customHeight="false" outlineLevel="0" collapsed="false">
      <c r="A9115" s="197" t="s">
        <v>17434</v>
      </c>
      <c r="B9115" s="197" t="str">
        <f aca="false">C9115&amp;D9115&amp;E9115&amp;F9115&amp;G9115&amp;H9115</f>
        <v>CONCRETO ASFALTICO,USINADO A QUENTE,CONSIDERANDO APENAS O ESPALHAMENTO COM MOTONIVELADORA E COMPACTACAO MECANICA,PARA UMA PRODUCAO DE USINA DE 2000T/MES</v>
      </c>
      <c r="C9115" s="197" t="s">
        <v>17412</v>
      </c>
      <c r="D9115" s="197" t="s">
        <v>17432</v>
      </c>
      <c r="E9115" s="197" t="s">
        <v>17433</v>
      </c>
      <c r="I9115" s="197" t="s">
        <v>1410</v>
      </c>
      <c r="J9115" s="197" t="n">
        <v>5.68</v>
      </c>
    </row>
    <row r="9116" customFormat="false" ht="12.75" hidden="true" customHeight="false" outlineLevel="0" collapsed="false">
      <c r="A9116" s="197" t="s">
        <v>17435</v>
      </c>
      <c r="B9116" s="197" t="str">
        <f aca="false">C9116&amp;D9116&amp;E9116&amp;F9116&amp;G9116&amp;H9116</f>
        <v>CONCRETO ASFALTICO,USINADO A QUENTE,CONSIDERANDO APENAS O ESPALHAMENTO COM MOTONIVELADORA E COMPACTACAO MECANICA,PARA UMA PRODUCAO DE USINA DE 3000T/MES</v>
      </c>
      <c r="C9116" s="197" t="s">
        <v>17412</v>
      </c>
      <c r="D9116" s="197" t="s">
        <v>17432</v>
      </c>
      <c r="E9116" s="197" t="s">
        <v>17436</v>
      </c>
      <c r="I9116" s="197" t="s">
        <v>1410</v>
      </c>
      <c r="J9116" s="197" t="n">
        <v>4.75</v>
      </c>
    </row>
    <row r="9117" customFormat="false" ht="12.75" hidden="true" customHeight="false" outlineLevel="0" collapsed="false">
      <c r="A9117" s="197" t="s">
        <v>17437</v>
      </c>
      <c r="B9117" s="197" t="str">
        <f aca="false">C9117&amp;D9117&amp;E9117&amp;F9117&amp;G9117&amp;H9117</f>
        <v>CONCRETO ASFALTICO,USINADO A QUENTE,CONSIDERANDO APENAS O ESPALHAMENTO COM MOTONIVELADORA E COMPACTACAO MECANICA,PARA UMA PRODUCAO DE USINA DE 3000T/MES</v>
      </c>
      <c r="C9117" s="197" t="s">
        <v>17412</v>
      </c>
      <c r="D9117" s="197" t="s">
        <v>17432</v>
      </c>
      <c r="E9117" s="197" t="s">
        <v>17436</v>
      </c>
      <c r="I9117" s="197" t="s">
        <v>1410</v>
      </c>
      <c r="J9117" s="197" t="n">
        <v>4.4</v>
      </c>
    </row>
    <row r="9118" customFormat="false" ht="12.75" hidden="true" customHeight="false" outlineLevel="0" collapsed="false">
      <c r="A9118" s="197" t="s">
        <v>17438</v>
      </c>
      <c r="B9118" s="197" t="str">
        <f aca="false">C9118&amp;D9118&amp;E9118&amp;F9118&amp;G9118&amp;H9118</f>
        <v>CONCRETO ASFALTICO,USINADO A QUENTE,CONSIDERANDO APENAS O ESPALHAMENTO COM MOTONIVELADORA E COMPACTACAO MECANICA,PARA UMA PRODUCAO DE USINA DE 4000T/MES</v>
      </c>
      <c r="C9118" s="197" t="s">
        <v>17412</v>
      </c>
      <c r="D9118" s="197" t="s">
        <v>17432</v>
      </c>
      <c r="E9118" s="197" t="s">
        <v>17439</v>
      </c>
      <c r="I9118" s="197" t="s">
        <v>1410</v>
      </c>
      <c r="J9118" s="197" t="n">
        <v>4.1</v>
      </c>
    </row>
    <row r="9119" customFormat="false" ht="12.75" hidden="true" customHeight="false" outlineLevel="0" collapsed="false">
      <c r="A9119" s="197" t="s">
        <v>17440</v>
      </c>
      <c r="B9119" s="197" t="str">
        <f aca="false">C9119&amp;D9119&amp;E9119&amp;F9119&amp;G9119&amp;H9119</f>
        <v>CONCRETO ASFALTICO,USINADO A QUENTE,CONSIDERANDO APENAS O ESPALHAMENTO COM MOTONIVELADORA E COMPACTACAO MECANICA,PARA UMA PRODUCAO DE USINA DE 4000T/MES</v>
      </c>
      <c r="C9119" s="197" t="s">
        <v>17412</v>
      </c>
      <c r="D9119" s="197" t="s">
        <v>17432</v>
      </c>
      <c r="E9119" s="197" t="s">
        <v>17439</v>
      </c>
      <c r="I9119" s="197" t="s">
        <v>1410</v>
      </c>
      <c r="J9119" s="197" t="n">
        <v>3.79</v>
      </c>
    </row>
    <row r="9120" customFormat="false" ht="12.75" hidden="true" customHeight="false" outlineLevel="0" collapsed="false">
      <c r="A9120" s="197" t="s">
        <v>17441</v>
      </c>
      <c r="B9120" s="197" t="str">
        <f aca="false">C9120&amp;D9120&amp;E9120&amp;F9120&amp;G9120&amp;H9120</f>
        <v>CONCRETO ASFALTICO,USINADO A QUENTE,CONSIDERANDO APENAS O ESPALHAMENTO COM MOTONIVELADORA E COMPACTACAO MECANICA,PARA UMA PRODUCAO DE USINA DE 6000T/MES</v>
      </c>
      <c r="C9120" s="197" t="s">
        <v>17412</v>
      </c>
      <c r="D9120" s="197" t="s">
        <v>17432</v>
      </c>
      <c r="E9120" s="197" t="s">
        <v>17442</v>
      </c>
      <c r="I9120" s="197" t="s">
        <v>1410</v>
      </c>
      <c r="J9120" s="197" t="n">
        <v>3.4</v>
      </c>
    </row>
    <row r="9121" customFormat="false" ht="12.75" hidden="true" customHeight="false" outlineLevel="0" collapsed="false">
      <c r="A9121" s="197" t="s">
        <v>17443</v>
      </c>
      <c r="B9121" s="197" t="str">
        <f aca="false">C9121&amp;D9121&amp;E9121&amp;F9121&amp;G9121&amp;H9121</f>
        <v>CONCRETO ASFALTICO,USINADO A QUENTE,CONSIDERANDO APENAS O ESPALHAMENTO COM MOTONIVELADORA E COMPACTACAO MECANICA,PARA UMA PRODUCAO DE USINA DE 6000T/MES</v>
      </c>
      <c r="C9121" s="197" t="s">
        <v>17412</v>
      </c>
      <c r="D9121" s="197" t="s">
        <v>17432</v>
      </c>
      <c r="E9121" s="197" t="s">
        <v>17442</v>
      </c>
      <c r="I9121" s="197" t="s">
        <v>1410</v>
      </c>
      <c r="J9121" s="197" t="n">
        <v>3.14</v>
      </c>
    </row>
    <row r="9122" customFormat="false" ht="12.75" hidden="true" customHeight="false" outlineLevel="0" collapsed="false">
      <c r="A9122" s="197" t="s">
        <v>17444</v>
      </c>
      <c r="B9122" s="197" t="str">
        <f aca="false">C9122&amp;D9122&amp;E9122&amp;F9122&amp;G9122&amp;H9122</f>
        <v>CONCRETO ASFALTICO,USINADO A QUENTE,CONSIDERANDO APENAS O ESPALHAMENTO COM MOTONIVELADORA E COMPACTACAO MECANICA,PARA UMA PRODUCAO DE USINA DE 8000T/MES</v>
      </c>
      <c r="C9122" s="197" t="s">
        <v>17412</v>
      </c>
      <c r="D9122" s="197" t="s">
        <v>17432</v>
      </c>
      <c r="E9122" s="197" t="s">
        <v>17445</v>
      </c>
      <c r="I9122" s="197" t="s">
        <v>1410</v>
      </c>
      <c r="J9122" s="197" t="n">
        <v>2.94</v>
      </c>
    </row>
    <row r="9123" customFormat="false" ht="12.75" hidden="true" customHeight="false" outlineLevel="0" collapsed="false">
      <c r="A9123" s="197" t="s">
        <v>17446</v>
      </c>
      <c r="B9123" s="197" t="str">
        <f aca="false">C9123&amp;D9123&amp;E9123&amp;F9123&amp;G9123&amp;H9123</f>
        <v>CONCRETO ASFALTICO,USINADO A QUENTE,CONSIDERANDO APENAS O ESPALHAMENTO COM MOTONIVELADORA E COMPACTACAO MECANICA,PARA UMA PRODUCAO DE USINA DE 8000T/MES</v>
      </c>
      <c r="C9123" s="197" t="s">
        <v>17412</v>
      </c>
      <c r="D9123" s="197" t="s">
        <v>17432</v>
      </c>
      <c r="E9123" s="197" t="s">
        <v>17445</v>
      </c>
      <c r="I9123" s="197" t="s">
        <v>1410</v>
      </c>
      <c r="J9123" s="197" t="n">
        <v>2.7</v>
      </c>
    </row>
    <row r="9124" customFormat="false" ht="12.75" hidden="true" customHeight="false" outlineLevel="0" collapsed="false">
      <c r="A9124" s="197" t="s">
        <v>17447</v>
      </c>
      <c r="B9124" s="197" t="str">
        <f aca="false">C9124&amp;D9124&amp;E9124&amp;F9124&amp;G9124&amp;H9124</f>
        <v>CONCRETO ASFALTICO,USINADO A QUENTE,CONSIDERANDO APENAS O ESPALHAMENTO COM MOTONIVELADORA E COMPACTACAO MECANICA,PARA UMA PRODUCAO DE USINA DE 10000T/MES</v>
      </c>
      <c r="C9124" s="197" t="s">
        <v>17412</v>
      </c>
      <c r="D9124" s="197" t="s">
        <v>17432</v>
      </c>
      <c r="E9124" s="197" t="s">
        <v>17448</v>
      </c>
      <c r="I9124" s="197" t="s">
        <v>1410</v>
      </c>
      <c r="J9124" s="197" t="n">
        <v>2.74</v>
      </c>
    </row>
    <row r="9125" customFormat="false" ht="12.75" hidden="true" customHeight="false" outlineLevel="0" collapsed="false">
      <c r="A9125" s="197" t="s">
        <v>17449</v>
      </c>
      <c r="B9125" s="197" t="str">
        <f aca="false">C9125&amp;D9125&amp;E9125&amp;F9125&amp;G9125&amp;H9125</f>
        <v>CONCRETO ASFALTICO,USINADO A QUENTE,CONSIDERANDO APENAS O ESPALHAMENTO COM MOTONIVELADORA E COMPACTACAO MECANICA,PARA UMA PRODUCAO DE USINA DE 10000T/MES</v>
      </c>
      <c r="C9125" s="197" t="s">
        <v>17412</v>
      </c>
      <c r="D9125" s="197" t="s">
        <v>17432</v>
      </c>
      <c r="E9125" s="197" t="s">
        <v>17448</v>
      </c>
      <c r="I9125" s="197" t="s">
        <v>1410</v>
      </c>
      <c r="J9125" s="197" t="n">
        <v>2.51</v>
      </c>
    </row>
    <row r="9126" customFormat="false" ht="12.75" hidden="true" customHeight="false" outlineLevel="0" collapsed="false">
      <c r="A9126" s="197" t="s">
        <v>17450</v>
      </c>
      <c r="B9126" s="197" t="str">
        <f aca="false">C9126&amp;D9126&amp;E9126&amp;F9126&amp;G9126&amp;H9126</f>
        <v>CONCRETO ASFALTICO,USINADO A QUENTE,CONSIDERANDO APENAS O ESPALHAMENTO COM VIBROACABADORA ELETRONICA E COMPACTACAO MECANICA,PARA UMA PRODUCAO DE USINA DE 2000T/MES</v>
      </c>
      <c r="C9126" s="197" t="s">
        <v>17412</v>
      </c>
      <c r="D9126" s="197" t="s">
        <v>17451</v>
      </c>
      <c r="E9126" s="197" t="s">
        <v>17452</v>
      </c>
      <c r="I9126" s="197" t="s">
        <v>1410</v>
      </c>
      <c r="J9126" s="197" t="n">
        <v>8.09</v>
      </c>
    </row>
    <row r="9127" customFormat="false" ht="12.75" hidden="true" customHeight="false" outlineLevel="0" collapsed="false">
      <c r="A9127" s="197" t="s">
        <v>17453</v>
      </c>
      <c r="B9127" s="197" t="str">
        <f aca="false">C9127&amp;D9127&amp;E9127&amp;F9127&amp;G9127&amp;H9127</f>
        <v>CONCRETO ASFALTICO,USINADO A QUENTE,CONSIDERANDO APENAS O ESPALHAMENTO COM VIBROACABADORA ELETRONICA E COMPACTACAO MECANICA,PARA UMA PRODUCAO DE USINA DE 2000T/MES</v>
      </c>
      <c r="C9127" s="197" t="s">
        <v>17412</v>
      </c>
      <c r="D9127" s="197" t="s">
        <v>17451</v>
      </c>
      <c r="E9127" s="197" t="s">
        <v>17452</v>
      </c>
      <c r="I9127" s="197" t="s">
        <v>1410</v>
      </c>
      <c r="J9127" s="197" t="n">
        <v>7.54</v>
      </c>
    </row>
    <row r="9128" customFormat="false" ht="12.75" hidden="true" customHeight="false" outlineLevel="0" collapsed="false">
      <c r="A9128" s="197" t="s">
        <v>17454</v>
      </c>
      <c r="B9128" s="197" t="str">
        <f aca="false">C9128&amp;D9128&amp;E9128&amp;F9128&amp;G9128&amp;H9128</f>
        <v>CONCRETO ASFALTICO,USINADO A QUENTE,CONSIDERANDO APENAS O ESPALHAMENTO COM VIBROACABADORA ELETRONICA E COMPACTACAO MECANICA,PARA UMA PRODUCAO DE USINA DE 3000T/MES</v>
      </c>
      <c r="C9128" s="197" t="s">
        <v>17412</v>
      </c>
      <c r="D9128" s="197" t="s">
        <v>17451</v>
      </c>
      <c r="E9128" s="197" t="s">
        <v>17455</v>
      </c>
      <c r="I9128" s="197" t="s">
        <v>1410</v>
      </c>
      <c r="J9128" s="197" t="n">
        <v>6.13</v>
      </c>
    </row>
    <row r="9129" customFormat="false" ht="12.75" hidden="true" customHeight="false" outlineLevel="0" collapsed="false">
      <c r="A9129" s="197" t="s">
        <v>17456</v>
      </c>
      <c r="B9129" s="197" t="str">
        <f aca="false">C9129&amp;D9129&amp;E9129&amp;F9129&amp;G9129&amp;H9129</f>
        <v>CONCRETO ASFALTICO,USINADO A QUENTE,CONSIDERANDO APENAS O ESPALHAMENTO COM VIBROACABADORA ELETRONICA E COMPACTACAO MECANICA,PARA UMA PRODUCAO DE USINA DE 3000T/MES</v>
      </c>
      <c r="C9129" s="197" t="s">
        <v>17412</v>
      </c>
      <c r="D9129" s="197" t="s">
        <v>17451</v>
      </c>
      <c r="E9129" s="197" t="s">
        <v>17455</v>
      </c>
      <c r="I9129" s="197" t="s">
        <v>1410</v>
      </c>
      <c r="J9129" s="197" t="n">
        <v>5.7</v>
      </c>
    </row>
    <row r="9130" customFormat="false" ht="12.75" hidden="true" customHeight="false" outlineLevel="0" collapsed="false">
      <c r="A9130" s="197" t="s">
        <v>17457</v>
      </c>
      <c r="B9130" s="197" t="str">
        <f aca="false">C9130&amp;D9130&amp;E9130&amp;F9130&amp;G9130&amp;H9130</f>
        <v>CONCRETO ASFALTICO,USINADO A QUENTE,CONSIDERANDO APENAS O ESPALHAMENTO COM VIBROACABADORA ELETRONICA E COMPACTACAO MECANICA,PARA UMA PRODUCAO DE USINA DE 4000T/MES</v>
      </c>
      <c r="C9130" s="197" t="s">
        <v>17412</v>
      </c>
      <c r="D9130" s="197" t="s">
        <v>17451</v>
      </c>
      <c r="E9130" s="197" t="s">
        <v>17458</v>
      </c>
      <c r="I9130" s="197" t="s">
        <v>1410</v>
      </c>
      <c r="J9130" s="197" t="n">
        <v>5.2</v>
      </c>
    </row>
    <row r="9131" customFormat="false" ht="12.75" hidden="true" customHeight="false" outlineLevel="0" collapsed="false">
      <c r="A9131" s="197" t="s">
        <v>17459</v>
      </c>
      <c r="B9131" s="197" t="str">
        <f aca="false">C9131&amp;D9131&amp;E9131&amp;F9131&amp;G9131&amp;H9131</f>
        <v>CONCRETO ASFALTICO,USINADO A QUENTE,CONSIDERANDO APENAS O ESPALHAMENTO COM VIBROACABADORA ELETRONICA E COMPACTACAO MECANICA,PARA UMA PRODUCAO DE USINA DE 4000T/MES</v>
      </c>
      <c r="C9131" s="197" t="s">
        <v>17412</v>
      </c>
      <c r="D9131" s="197" t="s">
        <v>17451</v>
      </c>
      <c r="E9131" s="197" t="s">
        <v>17458</v>
      </c>
      <c r="I9131" s="197" t="s">
        <v>1410</v>
      </c>
      <c r="J9131" s="197" t="n">
        <v>4.82</v>
      </c>
    </row>
    <row r="9132" customFormat="false" ht="12.75" hidden="true" customHeight="false" outlineLevel="0" collapsed="false">
      <c r="A9132" s="197" t="s">
        <v>17460</v>
      </c>
      <c r="B9132" s="197" t="str">
        <f aca="false">C9132&amp;D9132&amp;E9132&amp;F9132&amp;G9132&amp;H9132</f>
        <v>CONCRETO ASFALTICO,USINADO A QUENTE,CONSIDERANDO APENAS O ESPALHAMENTO COM VIBROACABADORA ELETRONICA E COMPACTACAO MECANICA,PARA UMA PRODUCAO DE USINA DE 6000T/MES</v>
      </c>
      <c r="C9132" s="197" t="s">
        <v>17412</v>
      </c>
      <c r="D9132" s="197" t="s">
        <v>17451</v>
      </c>
      <c r="E9132" s="197" t="s">
        <v>17461</v>
      </c>
      <c r="I9132" s="197" t="s">
        <v>1410</v>
      </c>
      <c r="J9132" s="197" t="n">
        <v>4.98</v>
      </c>
    </row>
    <row r="9133" customFormat="false" ht="12.75" hidden="true" customHeight="false" outlineLevel="0" collapsed="false">
      <c r="A9133" s="197" t="s">
        <v>17462</v>
      </c>
      <c r="B9133" s="197" t="str">
        <f aca="false">C9133&amp;D9133&amp;E9133&amp;F9133&amp;G9133&amp;H9133</f>
        <v>CONCRETO ASFALTICO,USINADO A QUENTE,CONSIDERANDO APENAS O ESPALHAMENTO COM VIBROACABADORA ELETRONICA E COMPACTACAO MECANICA,PARA UMA PRODUCAO DE USINA DE 6000T/MES</v>
      </c>
      <c r="C9133" s="197" t="s">
        <v>17412</v>
      </c>
      <c r="D9133" s="197" t="s">
        <v>17451</v>
      </c>
      <c r="E9133" s="197" t="s">
        <v>17461</v>
      </c>
      <c r="I9133" s="197" t="s">
        <v>1410</v>
      </c>
      <c r="J9133" s="197" t="n">
        <v>4.63</v>
      </c>
    </row>
    <row r="9134" customFormat="false" ht="12.75" hidden="true" customHeight="false" outlineLevel="0" collapsed="false">
      <c r="A9134" s="197" t="s">
        <v>17463</v>
      </c>
      <c r="B9134" s="197" t="str">
        <f aca="false">C9134&amp;D9134&amp;E9134&amp;F9134&amp;G9134&amp;H9134</f>
        <v>CONCRETO ASFALTICO,USINADO A QUENTE,CONSIDERANDO APENAS O ESPALHAMENTO COM VIBROACABADORA ELETRONICA E COMPACTACAO MECANICA,PARA UMA PRODUCAO DE USINA DE 8000T/MES</v>
      </c>
      <c r="C9134" s="197" t="s">
        <v>17412</v>
      </c>
      <c r="D9134" s="197" t="s">
        <v>17451</v>
      </c>
      <c r="E9134" s="197" t="s">
        <v>17464</v>
      </c>
      <c r="I9134" s="197" t="s">
        <v>1410</v>
      </c>
      <c r="J9134" s="197" t="n">
        <v>4.38</v>
      </c>
    </row>
    <row r="9135" customFormat="false" ht="12.75" hidden="true" customHeight="false" outlineLevel="0" collapsed="false">
      <c r="A9135" s="197" t="s">
        <v>17465</v>
      </c>
      <c r="B9135" s="197" t="str">
        <f aca="false">C9135&amp;D9135&amp;E9135&amp;F9135&amp;G9135&amp;H9135</f>
        <v>CONCRETO ASFALTICO,USINADO A QUENTE,CONSIDERANDO APENAS O ESPALHAMENTO COM VIBROACABADORA ELETRONICA E COMPACTACAO MECANICA,PARA UMA PRODUCAO DE USINA DE 8000T/MES</v>
      </c>
      <c r="C9135" s="197" t="s">
        <v>17412</v>
      </c>
      <c r="D9135" s="197" t="s">
        <v>17451</v>
      </c>
      <c r="E9135" s="197" t="s">
        <v>17464</v>
      </c>
      <c r="I9135" s="197" t="s">
        <v>1410</v>
      </c>
      <c r="J9135" s="197" t="n">
        <v>4.07</v>
      </c>
    </row>
    <row r="9136" customFormat="false" ht="12.75" hidden="true" customHeight="false" outlineLevel="0" collapsed="false">
      <c r="A9136" s="197" t="s">
        <v>17466</v>
      </c>
      <c r="B9136" s="197" t="str">
        <f aca="false">C9136&amp;D9136&amp;E9136&amp;F9136&amp;G9136&amp;H9136</f>
        <v>CONCRETO ASFALTICO,USINADO A QUENTE,CONSIDERANDO APENAS O ESPALHAMENTO COM VIBROACABADORA ELETRONICA E COMPACTACAO MECANICA, PARA UMA PRODUCAO DE USINA DE 10.000T/MES</v>
      </c>
      <c r="C9136" s="197" t="s">
        <v>17412</v>
      </c>
      <c r="D9136" s="197" t="s">
        <v>17451</v>
      </c>
      <c r="E9136" s="197" t="s">
        <v>17467</v>
      </c>
      <c r="I9136" s="197" t="s">
        <v>1410</v>
      </c>
      <c r="J9136" s="197" t="n">
        <v>4.04</v>
      </c>
    </row>
    <row r="9137" customFormat="false" ht="12.75" hidden="true" customHeight="false" outlineLevel="0" collapsed="false">
      <c r="A9137" s="197" t="s">
        <v>17468</v>
      </c>
      <c r="B9137" s="197" t="str">
        <f aca="false">C9137&amp;D9137&amp;E9137&amp;F9137&amp;G9137&amp;H9137</f>
        <v>CONCRETO ASFALTICO,USINADO A QUENTE,CONSIDERANDO APENAS O ESPALHAMENTO COM VIBROACABADORA ELETRONICA E COMPACTACAO MECANICA, PARA UMA PRODUCAO DE USINA DE 10.000T/MES</v>
      </c>
      <c r="C9137" s="197" t="s">
        <v>17412</v>
      </c>
      <c r="D9137" s="197" t="s">
        <v>17451</v>
      </c>
      <c r="E9137" s="197" t="s">
        <v>17467</v>
      </c>
      <c r="I9137" s="197" t="s">
        <v>1410</v>
      </c>
      <c r="J9137" s="197" t="n">
        <v>3.74</v>
      </c>
    </row>
    <row r="9138" customFormat="false" ht="12.75" hidden="true" customHeight="false" outlineLevel="0" collapsed="false">
      <c r="A9138" s="197" t="s">
        <v>17469</v>
      </c>
      <c r="B9138" s="197" t="str">
        <f aca="false">C9138&amp;D9138&amp;E9138&amp;F9138&amp;G9138&amp;H9138</f>
        <v>CONCRETO ASFALTICO,USINADO A QUENTE,CONSIDERANDO APENAS O ESPALHAMENTO MANUAL E COMPACTACAO MECANICA,PARA UMA PRODUCAO DE USINA DE 2000T/MES</v>
      </c>
      <c r="C9138" s="197" t="s">
        <v>17412</v>
      </c>
      <c r="D9138" s="197" t="s">
        <v>17470</v>
      </c>
      <c r="E9138" s="197" t="s">
        <v>17471</v>
      </c>
      <c r="I9138" s="197" t="s">
        <v>1410</v>
      </c>
      <c r="J9138" s="197" t="n">
        <v>6.37</v>
      </c>
    </row>
    <row r="9139" customFormat="false" ht="12.75" hidden="true" customHeight="false" outlineLevel="0" collapsed="false">
      <c r="A9139" s="197" t="s">
        <v>17472</v>
      </c>
      <c r="B9139" s="197" t="str">
        <f aca="false">C9139&amp;D9139&amp;E9139&amp;F9139&amp;G9139&amp;H9139</f>
        <v>CONCRETO ASFALTICO,USINADO A QUENTE,CONSIDERANDO APENAS O ESPALHAMENTO MANUAL E COMPACTACAO MECANICA,PARA UMA PRODUCAO DE USINA DE 2000T/MES</v>
      </c>
      <c r="C9139" s="197" t="s">
        <v>17412</v>
      </c>
      <c r="D9139" s="197" t="s">
        <v>17470</v>
      </c>
      <c r="E9139" s="197" t="s">
        <v>17471</v>
      </c>
      <c r="I9139" s="197" t="s">
        <v>1410</v>
      </c>
      <c r="J9139" s="197" t="n">
        <v>5.74</v>
      </c>
    </row>
    <row r="9140" customFormat="false" ht="12.75" hidden="true" customHeight="false" outlineLevel="0" collapsed="false">
      <c r="A9140" s="197" t="s">
        <v>17473</v>
      </c>
      <c r="B9140" s="197" t="str">
        <f aca="false">C9140&amp;D9140&amp;E9140&amp;F9140&amp;G9140&amp;H9140</f>
        <v>CONCRETO ASFALTICO,USINADO A QUENTE,CONSIDERANDO APENAS O ESPALHAMENTO MANUAL E COMPACTACAO MECANICA,PARA UMA PRODUCAO DE USINA DE 3000T/MES</v>
      </c>
      <c r="C9140" s="197" t="s">
        <v>17412</v>
      </c>
      <c r="D9140" s="197" t="s">
        <v>17470</v>
      </c>
      <c r="E9140" s="197" t="s">
        <v>17474</v>
      </c>
      <c r="I9140" s="197" t="s">
        <v>1410</v>
      </c>
      <c r="J9140" s="197" t="n">
        <v>5.88</v>
      </c>
    </row>
    <row r="9141" customFormat="false" ht="12.75" hidden="true" customHeight="false" outlineLevel="0" collapsed="false">
      <c r="A9141" s="197" t="s">
        <v>17475</v>
      </c>
      <c r="B9141" s="197" t="str">
        <f aca="false">C9141&amp;D9141&amp;E9141&amp;F9141&amp;G9141&amp;H9141</f>
        <v>CONCRETO ASFALTICO,USINADO A QUENTE,CONSIDERANDO APENAS O ESPALHAMENTO MANUAL E COMPACTACAO MECANICA,PARA UMA PRODUCAO DE USINA DE 3000T/MES</v>
      </c>
      <c r="C9141" s="197" t="s">
        <v>17412</v>
      </c>
      <c r="D9141" s="197" t="s">
        <v>17470</v>
      </c>
      <c r="E9141" s="197" t="s">
        <v>17474</v>
      </c>
      <c r="I9141" s="197" t="s">
        <v>1410</v>
      </c>
      <c r="J9141" s="197" t="n">
        <v>5.28</v>
      </c>
    </row>
    <row r="9142" customFormat="false" ht="12.75" hidden="true" customHeight="false" outlineLevel="0" collapsed="false">
      <c r="A9142" s="197" t="s">
        <v>17476</v>
      </c>
      <c r="B9142" s="197" t="str">
        <f aca="false">C9142&amp;D9142&amp;E9142&amp;F9142&amp;G9142&amp;H9142</f>
        <v>CONCRETO ASFALTICO,USINADO A QUENTE,CONSIDERANDO APENAS O ESPALHAMENTO MANUAL E COMPACTACAO MECANICA,PARA UMA PRODUCAO DE USINA DE 4000T/MES</v>
      </c>
      <c r="C9142" s="197" t="s">
        <v>17412</v>
      </c>
      <c r="D9142" s="197" t="s">
        <v>17470</v>
      </c>
      <c r="E9142" s="197" t="s">
        <v>17477</v>
      </c>
      <c r="I9142" s="197" t="s">
        <v>1410</v>
      </c>
      <c r="J9142" s="197" t="n">
        <v>5.42</v>
      </c>
    </row>
    <row r="9143" customFormat="false" ht="12.75" hidden="true" customHeight="false" outlineLevel="0" collapsed="false">
      <c r="A9143" s="197" t="s">
        <v>17478</v>
      </c>
      <c r="B9143" s="197" t="str">
        <f aca="false">C9143&amp;D9143&amp;E9143&amp;F9143&amp;G9143&amp;H9143</f>
        <v>CONCRETO ASFALTICO,USINADO A QUENTE,CONSIDERANDO APENAS O ESPALHAMENTO MANUAL E COMPACTACAO MECANICA,PARA UMA PRODUCAO DE USINA DE 4000T/MES</v>
      </c>
      <c r="C9143" s="197" t="s">
        <v>17412</v>
      </c>
      <c r="D9143" s="197" t="s">
        <v>17470</v>
      </c>
      <c r="E9143" s="197" t="s">
        <v>17477</v>
      </c>
      <c r="I9143" s="197" t="s">
        <v>1410</v>
      </c>
      <c r="J9143" s="197" t="n">
        <v>4.83</v>
      </c>
    </row>
    <row r="9144" customFormat="false" ht="12.75" hidden="true" customHeight="false" outlineLevel="0" collapsed="false">
      <c r="A9144" s="197" t="s">
        <v>17479</v>
      </c>
      <c r="B9144" s="197" t="str">
        <f aca="false">C9144&amp;D9144&amp;E9144&amp;F9144&amp;G9144&amp;H9144</f>
        <v>CONCRETO ASFALTICO,USINADO A QUENTE,CONSIDERANDO APENAS O ESPALHAMENTO MANUAL E COMPACTACAO MECANICA,PARA UMA PRODUCAO DE USINA DE 6000T/MES</v>
      </c>
      <c r="C9144" s="197" t="s">
        <v>17412</v>
      </c>
      <c r="D9144" s="197" t="s">
        <v>17470</v>
      </c>
      <c r="E9144" s="197" t="s">
        <v>17480</v>
      </c>
      <c r="I9144" s="197" t="s">
        <v>1410</v>
      </c>
      <c r="J9144" s="197" t="n">
        <v>4.97</v>
      </c>
    </row>
    <row r="9145" customFormat="false" ht="12.75" hidden="true" customHeight="false" outlineLevel="0" collapsed="false">
      <c r="A9145" s="197" t="s">
        <v>17481</v>
      </c>
      <c r="B9145" s="197" t="str">
        <f aca="false">C9145&amp;D9145&amp;E9145&amp;F9145&amp;G9145&amp;H9145</f>
        <v>CONCRETO ASFALTICO,USINADO A QUENTE,CONSIDERANDO APENAS O ESPALHAMENTO MANUAL E COMPACTACAO MECANICA,PARA UMA PRODUCAO DE USINA DE 6000T/MES</v>
      </c>
      <c r="C9145" s="197" t="s">
        <v>17412</v>
      </c>
      <c r="D9145" s="197" t="s">
        <v>17470</v>
      </c>
      <c r="E9145" s="197" t="s">
        <v>17480</v>
      </c>
      <c r="I9145" s="197" t="s">
        <v>1410</v>
      </c>
      <c r="J9145" s="197" t="n">
        <v>4.4</v>
      </c>
    </row>
    <row r="9146" customFormat="false" ht="12.75" hidden="true" customHeight="false" outlineLevel="0" collapsed="false">
      <c r="A9146" s="197" t="s">
        <v>17482</v>
      </c>
      <c r="B9146" s="197" t="str">
        <f aca="false">C9146&amp;D9146&amp;E9146&amp;F9146&amp;G9146&amp;H9146</f>
        <v>CONCRETO ASFALTICO,USINADO A QUENTE,CONSIDERANDO APENAS O ESPALHAMENTO MANUAL E COMPACTACAO MECANICA,PARA UMA PRODUCAO DE USINA DE 8000T/MES</v>
      </c>
      <c r="C9146" s="197" t="s">
        <v>17412</v>
      </c>
      <c r="D9146" s="197" t="s">
        <v>17470</v>
      </c>
      <c r="E9146" s="197" t="s">
        <v>17483</v>
      </c>
      <c r="I9146" s="197" t="s">
        <v>1410</v>
      </c>
      <c r="J9146" s="197" t="n">
        <v>4.86</v>
      </c>
    </row>
    <row r="9147" customFormat="false" ht="12.75" hidden="true" customHeight="false" outlineLevel="0" collapsed="false">
      <c r="A9147" s="197" t="s">
        <v>17484</v>
      </c>
      <c r="B9147" s="197" t="str">
        <f aca="false">C9147&amp;D9147&amp;E9147&amp;F9147&amp;G9147&amp;H9147</f>
        <v>CONCRETO ASFALTICO,USINADO A QUENTE,CONSIDERANDO APENAS O ESPALHAMENTO MANUAL E COMPACTACAO MECANICA,PARA UMA PRODUCAO DE USINA DE 8000T/MES</v>
      </c>
      <c r="C9147" s="197" t="s">
        <v>17412</v>
      </c>
      <c r="D9147" s="197" t="s">
        <v>17470</v>
      </c>
      <c r="E9147" s="197" t="s">
        <v>17483</v>
      </c>
      <c r="I9147" s="197" t="s">
        <v>1410</v>
      </c>
      <c r="J9147" s="197" t="n">
        <v>4.29</v>
      </c>
    </row>
    <row r="9148" customFormat="false" ht="12.75" hidden="true" customHeight="false" outlineLevel="0" collapsed="false">
      <c r="A9148" s="197" t="s">
        <v>17485</v>
      </c>
      <c r="B9148" s="197" t="str">
        <f aca="false">C9148&amp;D9148&amp;E9148&amp;F9148&amp;G9148&amp;H9148</f>
        <v>CONCRETO ASFALTICO,USINADO A QUENTE,CONSIDERANDO APENAS O ESPALHAMENTO MANUAL E COMPACTACAO MECANICA,PARA UMA PRODUCAO DE USINA DE 10000T/MES</v>
      </c>
      <c r="C9148" s="197" t="s">
        <v>17412</v>
      </c>
      <c r="D9148" s="197" t="s">
        <v>17470</v>
      </c>
      <c r="E9148" s="197" t="s">
        <v>17486</v>
      </c>
      <c r="I9148" s="197" t="s">
        <v>1410</v>
      </c>
      <c r="J9148" s="197" t="n">
        <v>4.72</v>
      </c>
    </row>
    <row r="9149" customFormat="false" ht="12.75" hidden="true" customHeight="false" outlineLevel="0" collapsed="false">
      <c r="A9149" s="197" t="s">
        <v>17487</v>
      </c>
      <c r="B9149" s="197" t="str">
        <f aca="false">C9149&amp;D9149&amp;E9149&amp;F9149&amp;G9149&amp;H9149</f>
        <v>CONCRETO ASFALTICO,USINADO A QUENTE,CONSIDERANDO APENAS O ESPALHAMENTO MANUAL E COMPACTACAO MECANICA,PARA UMA PRODUCAO DE USINA DE 10000T/MES</v>
      </c>
      <c r="C9149" s="197" t="s">
        <v>17412</v>
      </c>
      <c r="D9149" s="197" t="s">
        <v>17470</v>
      </c>
      <c r="E9149" s="197" t="s">
        <v>17486</v>
      </c>
      <c r="I9149" s="197" t="s">
        <v>1410</v>
      </c>
      <c r="J9149" s="197" t="n">
        <v>4.16</v>
      </c>
    </row>
    <row r="9150" customFormat="false" ht="12.75" hidden="true" customHeight="false" outlineLevel="0" collapsed="false">
      <c r="A9150" s="197" t="s">
        <v>17488</v>
      </c>
      <c r="B9150" s="197"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197" t="s">
        <v>17489</v>
      </c>
      <c r="D9150" s="197" t="s">
        <v>17490</v>
      </c>
      <c r="E9150" s="197" t="s">
        <v>17491</v>
      </c>
      <c r="F9150" s="197" t="s">
        <v>17492</v>
      </c>
      <c r="G9150" s="197" t="s">
        <v>17493</v>
      </c>
      <c r="H9150" s="197" t="s">
        <v>17494</v>
      </c>
      <c r="I9150" s="197" t="s">
        <v>1993</v>
      </c>
      <c r="J9150" s="197" t="n">
        <v>116.76</v>
      </c>
    </row>
    <row r="9151" customFormat="false" ht="12.75" hidden="true" customHeight="false" outlineLevel="0" collapsed="false">
      <c r="A9151" s="197" t="s">
        <v>17495</v>
      </c>
      <c r="B9151" s="197"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197" t="s">
        <v>17489</v>
      </c>
      <c r="D9151" s="197" t="s">
        <v>17490</v>
      </c>
      <c r="E9151" s="197" t="s">
        <v>17491</v>
      </c>
      <c r="F9151" s="197" t="s">
        <v>17492</v>
      </c>
      <c r="G9151" s="197" t="s">
        <v>17493</v>
      </c>
      <c r="H9151" s="197" t="s">
        <v>17494</v>
      </c>
      <c r="I9151" s="197" t="s">
        <v>1993</v>
      </c>
      <c r="J9151" s="197" t="n">
        <v>108.95</v>
      </c>
    </row>
    <row r="9152" customFormat="false" ht="12.75" hidden="true" customHeight="false" outlineLevel="0" collapsed="false">
      <c r="A9152" s="197" t="s">
        <v>17496</v>
      </c>
      <c r="B9152" s="197"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197" t="s">
        <v>17497</v>
      </c>
      <c r="D9152" s="197" t="s">
        <v>17498</v>
      </c>
      <c r="E9152" s="197" t="s">
        <v>17499</v>
      </c>
      <c r="F9152" s="197" t="s">
        <v>17500</v>
      </c>
      <c r="G9152" s="197" t="s">
        <v>17501</v>
      </c>
      <c r="I9152" s="197" t="s">
        <v>338</v>
      </c>
      <c r="J9152" s="197" t="n">
        <v>36.56</v>
      </c>
    </row>
    <row r="9153" customFormat="false" ht="12.75" hidden="true" customHeight="false" outlineLevel="0" collapsed="false">
      <c r="A9153" s="197" t="s">
        <v>17502</v>
      </c>
      <c r="B9153" s="197"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197" t="s">
        <v>17497</v>
      </c>
      <c r="D9153" s="197" t="s">
        <v>17498</v>
      </c>
      <c r="E9153" s="197" t="s">
        <v>17499</v>
      </c>
      <c r="F9153" s="197" t="s">
        <v>17500</v>
      </c>
      <c r="G9153" s="197" t="s">
        <v>17501</v>
      </c>
      <c r="I9153" s="197" t="s">
        <v>338</v>
      </c>
      <c r="J9153" s="197" t="n">
        <v>35.24</v>
      </c>
    </row>
    <row r="9154" customFormat="false" ht="12.75" hidden="true" customHeight="false" outlineLevel="0" collapsed="false">
      <c r="A9154" s="197" t="s">
        <v>17503</v>
      </c>
      <c r="B9154" s="197"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197" t="s">
        <v>17497</v>
      </c>
      <c r="D9154" s="197" t="s">
        <v>17498</v>
      </c>
      <c r="E9154" s="197" t="s">
        <v>17504</v>
      </c>
      <c r="F9154" s="197" t="s">
        <v>17500</v>
      </c>
      <c r="G9154" s="197" t="s">
        <v>17501</v>
      </c>
      <c r="I9154" s="197" t="s">
        <v>338</v>
      </c>
      <c r="J9154" s="197" t="n">
        <v>30.64</v>
      </c>
    </row>
    <row r="9155" customFormat="false" ht="12.75" hidden="true" customHeight="false" outlineLevel="0" collapsed="false">
      <c r="A9155" s="197" t="s">
        <v>17505</v>
      </c>
      <c r="B9155" s="197"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197" t="s">
        <v>17497</v>
      </c>
      <c r="D9155" s="197" t="s">
        <v>17498</v>
      </c>
      <c r="E9155" s="197" t="s">
        <v>17504</v>
      </c>
      <c r="F9155" s="197" t="s">
        <v>17500</v>
      </c>
      <c r="G9155" s="197" t="s">
        <v>17501</v>
      </c>
      <c r="I9155" s="197" t="s">
        <v>338</v>
      </c>
      <c r="J9155" s="197" t="n">
        <v>29.54</v>
      </c>
    </row>
    <row r="9156" customFormat="false" ht="12.75" hidden="true" customHeight="false" outlineLevel="0" collapsed="false">
      <c r="A9156" s="197" t="s">
        <v>17506</v>
      </c>
      <c r="B9156" s="197"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197" t="s">
        <v>17507</v>
      </c>
      <c r="D9156" s="197" t="s">
        <v>17508</v>
      </c>
      <c r="E9156" s="197" t="s">
        <v>17509</v>
      </c>
      <c r="F9156" s="197" t="s">
        <v>17510</v>
      </c>
      <c r="G9156" s="197" t="s">
        <v>17511</v>
      </c>
      <c r="I9156" s="197" t="s">
        <v>338</v>
      </c>
      <c r="J9156" s="197" t="n">
        <v>22.37</v>
      </c>
    </row>
    <row r="9157" customFormat="false" ht="12.75" hidden="true" customHeight="false" outlineLevel="0" collapsed="false">
      <c r="A9157" s="197" t="s">
        <v>17512</v>
      </c>
      <c r="B9157" s="197"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197" t="s">
        <v>17507</v>
      </c>
      <c r="D9157" s="197" t="s">
        <v>17508</v>
      </c>
      <c r="E9157" s="197" t="s">
        <v>17509</v>
      </c>
      <c r="F9157" s="197" t="s">
        <v>17510</v>
      </c>
      <c r="G9157" s="197" t="s">
        <v>17511</v>
      </c>
      <c r="I9157" s="197" t="s">
        <v>338</v>
      </c>
      <c r="J9157" s="197" t="n">
        <v>21.56</v>
      </c>
    </row>
    <row r="9158" customFormat="false" ht="12.75" hidden="true" customHeight="false" outlineLevel="0" collapsed="false">
      <c r="A9158" s="197" t="s">
        <v>17513</v>
      </c>
      <c r="B9158" s="197"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197" t="s">
        <v>17514</v>
      </c>
      <c r="D9158" s="197" t="s">
        <v>17515</v>
      </c>
      <c r="E9158" s="197" t="s">
        <v>17516</v>
      </c>
      <c r="F9158" s="197" t="s">
        <v>17517</v>
      </c>
      <c r="G9158" s="197" t="s">
        <v>17518</v>
      </c>
      <c r="I9158" s="197" t="s">
        <v>338</v>
      </c>
      <c r="J9158" s="197" t="n">
        <v>18.3</v>
      </c>
    </row>
    <row r="9159" customFormat="false" ht="12.75" hidden="true" customHeight="false" outlineLevel="0" collapsed="false">
      <c r="A9159" s="197" t="s">
        <v>17519</v>
      </c>
      <c r="B9159" s="197"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197" t="s">
        <v>17514</v>
      </c>
      <c r="D9159" s="197" t="s">
        <v>17515</v>
      </c>
      <c r="E9159" s="197" t="s">
        <v>17516</v>
      </c>
      <c r="F9159" s="197" t="s">
        <v>17517</v>
      </c>
      <c r="G9159" s="197" t="s">
        <v>17518</v>
      </c>
      <c r="I9159" s="197" t="s">
        <v>338</v>
      </c>
      <c r="J9159" s="197" t="n">
        <v>17.65</v>
      </c>
    </row>
    <row r="9160" customFormat="false" ht="12.75" hidden="true" customHeight="false" outlineLevel="0" collapsed="false">
      <c r="A9160" s="197" t="s">
        <v>17520</v>
      </c>
      <c r="B9160" s="197"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197" t="s">
        <v>17514</v>
      </c>
      <c r="D9160" s="197" t="s">
        <v>17521</v>
      </c>
      <c r="E9160" s="197" t="s">
        <v>17516</v>
      </c>
      <c r="F9160" s="197" t="s">
        <v>17517</v>
      </c>
      <c r="G9160" s="197" t="s">
        <v>17518</v>
      </c>
      <c r="I9160" s="197" t="s">
        <v>338</v>
      </c>
      <c r="J9160" s="197" t="n">
        <v>17.92</v>
      </c>
    </row>
    <row r="9161" customFormat="false" ht="12.75" hidden="true" customHeight="false" outlineLevel="0" collapsed="false">
      <c r="A9161" s="197" t="s">
        <v>17522</v>
      </c>
      <c r="B9161" s="197"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197" t="s">
        <v>17514</v>
      </c>
      <c r="D9161" s="197" t="s">
        <v>17521</v>
      </c>
      <c r="E9161" s="197" t="s">
        <v>17516</v>
      </c>
      <c r="F9161" s="197" t="s">
        <v>17517</v>
      </c>
      <c r="G9161" s="197" t="s">
        <v>17518</v>
      </c>
      <c r="I9161" s="197" t="s">
        <v>338</v>
      </c>
      <c r="J9161" s="197" t="n">
        <v>17.27</v>
      </c>
    </row>
    <row r="9162" customFormat="false" ht="12.75" hidden="true" customHeight="false" outlineLevel="0" collapsed="false">
      <c r="A9162" s="197" t="s">
        <v>17523</v>
      </c>
      <c r="B9162" s="197"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197" t="s">
        <v>17524</v>
      </c>
      <c r="D9162" s="197" t="s">
        <v>17525</v>
      </c>
      <c r="E9162" s="197" t="s">
        <v>17526</v>
      </c>
      <c r="F9162" s="197" t="s">
        <v>17527</v>
      </c>
      <c r="G9162" s="197" t="s">
        <v>17528</v>
      </c>
      <c r="H9162" s="197" t="s">
        <v>17529</v>
      </c>
      <c r="I9162" s="197" t="s">
        <v>338</v>
      </c>
      <c r="J9162" s="197" t="n">
        <v>7.99</v>
      </c>
    </row>
    <row r="9163" customFormat="false" ht="12.75" hidden="true" customHeight="false" outlineLevel="0" collapsed="false">
      <c r="A9163" s="197" t="s">
        <v>325</v>
      </c>
      <c r="B9163" s="197"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197" t="s">
        <v>17524</v>
      </c>
      <c r="D9163" s="197" t="s">
        <v>17525</v>
      </c>
      <c r="E9163" s="197" t="s">
        <v>17526</v>
      </c>
      <c r="F9163" s="197" t="s">
        <v>17527</v>
      </c>
      <c r="G9163" s="197" t="s">
        <v>17528</v>
      </c>
      <c r="H9163" s="197" t="s">
        <v>17529</v>
      </c>
      <c r="I9163" s="197" t="s">
        <v>338</v>
      </c>
      <c r="J9163" s="197" t="n">
        <v>7.7</v>
      </c>
    </row>
    <row r="9164" customFormat="false" ht="12.75" hidden="true" customHeight="false" outlineLevel="0" collapsed="false">
      <c r="A9164" s="197" t="s">
        <v>17530</v>
      </c>
      <c r="B9164" s="197" t="str">
        <f aca="false">C9164&amp;D9164&amp;E9164&amp;F9164&amp;G9164&amp;H9164</f>
        <v>PAVIMENTACAO COM BLOCOS VAZADOS DE CONCRETO,MEDINDO(50X50X10)CM,ASSENTES EM CAMADAS DE AREIA GROSSA DE 2CM,EXCLUSIVE PREPARO DE TERRENO.FORNECIMENTO E ASSENTAMENTO</v>
      </c>
      <c r="C9164" s="197" t="s">
        <v>17531</v>
      </c>
      <c r="D9164" s="197" t="s">
        <v>17532</v>
      </c>
      <c r="E9164" s="197" t="s">
        <v>17533</v>
      </c>
      <c r="I9164" s="197" t="s">
        <v>1993</v>
      </c>
      <c r="J9164" s="197" t="n">
        <v>64.86</v>
      </c>
    </row>
    <row r="9165" customFormat="false" ht="12.75" hidden="true" customHeight="false" outlineLevel="0" collapsed="false">
      <c r="A9165" s="197" t="s">
        <v>17534</v>
      </c>
      <c r="B9165" s="197" t="str">
        <f aca="false">C9165&amp;D9165&amp;E9165&amp;F9165&amp;G9165&amp;H9165</f>
        <v>PAVIMENTACAO COM BLOCOS VAZADOS DE CONCRETO,MEDINDO(50X50X10)CM,ASSENTES EM CAMADAS DE AREIA GROSSA DE 2CM,EXCLUSIVE PREPARO DE TERRENO.FORNECIMENTO E ASSENTAMENTO</v>
      </c>
      <c r="C9165" s="197" t="s">
        <v>17531</v>
      </c>
      <c r="D9165" s="197" t="s">
        <v>17532</v>
      </c>
      <c r="E9165" s="197" t="s">
        <v>17533</v>
      </c>
      <c r="I9165" s="197" t="s">
        <v>1993</v>
      </c>
      <c r="J9165" s="197" t="n">
        <v>63.37</v>
      </c>
    </row>
    <row r="9166" customFormat="false" ht="12.75" hidden="true" customHeight="false" outlineLevel="0" collapsed="false">
      <c r="A9166" s="197" t="s">
        <v>17535</v>
      </c>
      <c r="B9166" s="197" t="str">
        <f aca="false">C9166&amp;D9166&amp;E9166&amp;F9166&amp;G9166&amp;H9166</f>
        <v>PAVIMENTACAO COM BLOCOS VAZADOS DE CONCRETO,MEDINDO(60X45X7,5)CM,ASSENTES EM CAMADAS DE AREIA GROSSA DE 2CM,EXCLUSIVE PREPARO DE TERRENO.FORNECIMENTO E ASSENTAMENTO</v>
      </c>
      <c r="C9166" s="197" t="s">
        <v>17536</v>
      </c>
      <c r="D9166" s="197" t="s">
        <v>17537</v>
      </c>
      <c r="E9166" s="197" t="s">
        <v>17538</v>
      </c>
      <c r="I9166" s="197" t="s">
        <v>1993</v>
      </c>
      <c r="J9166" s="197" t="n">
        <v>64.58</v>
      </c>
    </row>
    <row r="9167" customFormat="false" ht="12.75" hidden="true" customHeight="false" outlineLevel="0" collapsed="false">
      <c r="A9167" s="197" t="s">
        <v>17539</v>
      </c>
      <c r="B9167" s="197" t="str">
        <f aca="false">C9167&amp;D9167&amp;E9167&amp;F9167&amp;G9167&amp;H9167</f>
        <v>PAVIMENTACAO COM BLOCOS VAZADOS DE CONCRETO,MEDINDO(60X45X7,5)CM,ASSENTES EM CAMADAS DE AREIA GROSSA DE 2CM,EXCLUSIVE PREPARO DE TERRENO.FORNECIMENTO E ASSENTAMENTO</v>
      </c>
      <c r="C9167" s="197" t="s">
        <v>17536</v>
      </c>
      <c r="D9167" s="197" t="s">
        <v>17537</v>
      </c>
      <c r="E9167" s="197" t="s">
        <v>17538</v>
      </c>
      <c r="I9167" s="197" t="s">
        <v>1993</v>
      </c>
      <c r="J9167" s="197" t="n">
        <v>63.09</v>
      </c>
    </row>
    <row r="9168" customFormat="false" ht="12.75" hidden="true" customHeight="false" outlineLevel="0" collapsed="false">
      <c r="A9168" s="197" t="s">
        <v>17540</v>
      </c>
      <c r="B9168" s="197" t="str">
        <f aca="false">C9168&amp;D9168&amp;E9168&amp;F9168&amp;G9168&amp;H9168</f>
        <v>PLANTIO DE GRAMA EM PLACAS,TIPO SAO CARLOS,BATATAIS,LARGA ESANTO AGOSTINHO,INCLUSIVE COMPRA E ARRANCAMENTO NO LOCAL DEORIGEM,CARGA,TRANSPORTE,DESCARGA E PREPARO DO TERRENO</v>
      </c>
      <c r="C9168" s="197" t="s">
        <v>17541</v>
      </c>
      <c r="D9168" s="197" t="s">
        <v>17542</v>
      </c>
      <c r="E9168" s="197" t="s">
        <v>17543</v>
      </c>
      <c r="I9168" s="197" t="s">
        <v>1993</v>
      </c>
      <c r="J9168" s="197" t="n">
        <v>11.71</v>
      </c>
    </row>
    <row r="9169" customFormat="false" ht="12.75" hidden="true" customHeight="false" outlineLevel="0" collapsed="false">
      <c r="A9169" s="197" t="s">
        <v>17544</v>
      </c>
      <c r="B9169" s="197" t="str">
        <f aca="false">C9169&amp;D9169&amp;E9169&amp;F9169&amp;G9169&amp;H9169</f>
        <v>PLANTIO DE GRAMA EM PLACAS,TIPO SAO CARLOS,BATATAIS,LARGA ESANTO AGOSTINHO,INCLUSIVE COMPRA E ARRANCAMENTO NO LOCAL DEORIGEM,CARGA,TRANSPORTE,DESCARGA E PREPARO DO TERRENO</v>
      </c>
      <c r="C9169" s="197" t="s">
        <v>17541</v>
      </c>
      <c r="D9169" s="197" t="s">
        <v>17542</v>
      </c>
      <c r="E9169" s="197" t="s">
        <v>17543</v>
      </c>
      <c r="I9169" s="197" t="s">
        <v>1993</v>
      </c>
      <c r="J9169" s="197" t="n">
        <v>10.85</v>
      </c>
    </row>
    <row r="9170" customFormat="false" ht="12.75" hidden="true" customHeight="false" outlineLevel="0" collapsed="false">
      <c r="A9170" s="197" t="s">
        <v>17545</v>
      </c>
      <c r="B9170" s="197"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197" t="s">
        <v>17541</v>
      </c>
      <c r="D9170" s="197" t="s">
        <v>17542</v>
      </c>
      <c r="E9170" s="197" t="s">
        <v>17546</v>
      </c>
      <c r="F9170" s="197" t="s">
        <v>17547</v>
      </c>
      <c r="I9170" s="197" t="s">
        <v>1993</v>
      </c>
      <c r="J9170" s="197" t="n">
        <v>14.91</v>
      </c>
    </row>
    <row r="9171" customFormat="false" ht="12.75" hidden="true" customHeight="false" outlineLevel="0" collapsed="false">
      <c r="A9171" s="197" t="s">
        <v>17548</v>
      </c>
      <c r="B9171" s="197"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197" t="s">
        <v>17541</v>
      </c>
      <c r="D9171" s="197" t="s">
        <v>17542</v>
      </c>
      <c r="E9171" s="197" t="s">
        <v>17546</v>
      </c>
      <c r="F9171" s="197" t="s">
        <v>17547</v>
      </c>
      <c r="I9171" s="197" t="s">
        <v>1993</v>
      </c>
      <c r="J9171" s="197" t="n">
        <v>13.63</v>
      </c>
    </row>
    <row r="9172" customFormat="false" ht="12.75" hidden="true" customHeight="false" outlineLevel="0" collapsed="false">
      <c r="A9172" s="197" t="s">
        <v>17549</v>
      </c>
      <c r="B9172" s="197" t="str">
        <f aca="false">C9172&amp;D9172&amp;E9172&amp;F9172&amp;G9172&amp;H9172</f>
        <v>PLANTIO DE GRAMA EM PLACAS,TIPO SAO CARLOS,BATATAIS,LARGA ESANTO AGOSTINHO,EXCLUSIVE TRANSPORTE</v>
      </c>
      <c r="C9172" s="197" t="s">
        <v>17541</v>
      </c>
      <c r="D9172" s="197" t="s">
        <v>17550</v>
      </c>
      <c r="I9172" s="197" t="s">
        <v>1993</v>
      </c>
      <c r="J9172" s="197" t="n">
        <v>11.2</v>
      </c>
    </row>
    <row r="9173" customFormat="false" ht="12.75" hidden="true" customHeight="false" outlineLevel="0" collapsed="false">
      <c r="A9173" s="197" t="s">
        <v>17551</v>
      </c>
      <c r="B9173" s="197" t="str">
        <f aca="false">C9173&amp;D9173&amp;E9173&amp;F9173&amp;G9173&amp;H9173</f>
        <v>PLANTIO DE GRAMA EM PLACAS,TIPO SAO CARLOS,BATATAIS,LARGA ESANTO AGOSTINHO,EXCLUSIVE TRANSPORTE</v>
      </c>
      <c r="C9173" s="197" t="s">
        <v>17541</v>
      </c>
      <c r="D9173" s="197" t="s">
        <v>17550</v>
      </c>
      <c r="I9173" s="197" t="s">
        <v>1993</v>
      </c>
      <c r="J9173" s="197" t="n">
        <v>10.34</v>
      </c>
    </row>
    <row r="9174" customFormat="false" ht="12.75" hidden="true" customHeight="false" outlineLevel="0" collapsed="false">
      <c r="A9174" s="197" t="s">
        <v>17552</v>
      </c>
      <c r="B9174" s="197" t="str">
        <f aca="false">C9174&amp;D9174&amp;E9174&amp;F9174&amp;G9174&amp;H9174</f>
        <v>PLANTIO DE GRAMA EM PLACAS,EM ENCOSTA,DE ACORDO COM O ITEM 09.001.0001,INCLUSIVE TRANSPORTE MANUAL ENCOSTA ACIMA</v>
      </c>
      <c r="C9174" s="197" t="s">
        <v>17553</v>
      </c>
      <c r="D9174" s="197" t="s">
        <v>17554</v>
      </c>
      <c r="I9174" s="197" t="s">
        <v>1993</v>
      </c>
      <c r="J9174" s="197" t="n">
        <v>13.5</v>
      </c>
    </row>
    <row r="9175" customFormat="false" ht="12.75" hidden="true" customHeight="false" outlineLevel="0" collapsed="false">
      <c r="A9175" s="197" t="s">
        <v>17555</v>
      </c>
      <c r="B9175" s="197" t="str">
        <f aca="false">C9175&amp;D9175&amp;E9175&amp;F9175&amp;G9175&amp;H9175</f>
        <v>PLANTIO DE GRAMA EM PLACAS,EM ENCOSTA,DE ACORDO COM O ITEM 09.001.0001,INCLUSIVE TRANSPORTE MANUAL ENCOSTA ACIMA</v>
      </c>
      <c r="C9175" s="197" t="s">
        <v>17553</v>
      </c>
      <c r="D9175" s="197" t="s">
        <v>17554</v>
      </c>
      <c r="I9175" s="197" t="s">
        <v>1993</v>
      </c>
      <c r="J9175" s="197" t="n">
        <v>12.41</v>
      </c>
    </row>
    <row r="9176" customFormat="false" ht="12.75" hidden="true" customHeight="false" outlineLevel="0" collapsed="false">
      <c r="A9176" s="197" t="s">
        <v>17556</v>
      </c>
      <c r="B9176" s="197" t="str">
        <f aca="false">C9176&amp;D9176&amp;E9176&amp;F9176&amp;G9176&amp;H9176</f>
        <v>PLANTIO DE GRAMA EM PLACAS TIPO ESMERALDA,INCLUSIVE FORNECIMENTO DA GRAMA E TRANSPORTE,EXCLUSIVE PREPARO DO TERRENO E OMATERIAL PARA ESTE</v>
      </c>
      <c r="C9176" s="197" t="s">
        <v>17557</v>
      </c>
      <c r="D9176" s="197" t="s">
        <v>17558</v>
      </c>
      <c r="E9176" s="197" t="s">
        <v>17559</v>
      </c>
      <c r="I9176" s="197" t="s">
        <v>1993</v>
      </c>
      <c r="J9176" s="197" t="n">
        <v>9.22</v>
      </c>
    </row>
    <row r="9177" customFormat="false" ht="12.75" hidden="true" customHeight="false" outlineLevel="0" collapsed="false">
      <c r="A9177" s="197" t="s">
        <v>17560</v>
      </c>
      <c r="B9177" s="197" t="str">
        <f aca="false">C9177&amp;D9177&amp;E9177&amp;F9177&amp;G9177&amp;H9177</f>
        <v>PLANTIO DE GRAMA EM PLACAS TIPO ESMERALDA,INCLUSIVE FORNECIMENTO DA GRAMA E TRANSPORTE,EXCLUSIVE PREPARO DO TERRENO E OMATERIAL PARA ESTE</v>
      </c>
      <c r="C9177" s="197" t="s">
        <v>17557</v>
      </c>
      <c r="D9177" s="197" t="s">
        <v>17558</v>
      </c>
      <c r="E9177" s="197" t="s">
        <v>17559</v>
      </c>
      <c r="I9177" s="197" t="s">
        <v>1993</v>
      </c>
      <c r="J9177" s="197" t="n">
        <v>8.62</v>
      </c>
    </row>
    <row r="9178" customFormat="false" ht="12.75" hidden="true" customHeight="false" outlineLevel="0" collapsed="false">
      <c r="A9178" s="197" t="s">
        <v>17561</v>
      </c>
      <c r="B9178" s="197" t="str">
        <f aca="false">C9178&amp;D9178&amp;E9178&amp;F9178&amp;G9178&amp;H9178</f>
        <v>PLANTIO DE GRAMA EM PLACAS,EM ENCOSTA,DE ACORDO COM O ITEM 09.001.0020,INCLUSIVE TRANSPORTE MANUAL ENCOSTA ACIMA</v>
      </c>
      <c r="C9178" s="197" t="s">
        <v>17553</v>
      </c>
      <c r="D9178" s="197" t="s">
        <v>17562</v>
      </c>
      <c r="I9178" s="197" t="s">
        <v>1993</v>
      </c>
      <c r="J9178" s="197" t="n">
        <v>13.71</v>
      </c>
    </row>
    <row r="9179" customFormat="false" ht="12.75" hidden="true" customHeight="false" outlineLevel="0" collapsed="false">
      <c r="A9179" s="197" t="s">
        <v>17563</v>
      </c>
      <c r="B9179" s="197" t="str">
        <f aca="false">C9179&amp;D9179&amp;E9179&amp;F9179&amp;G9179&amp;H9179</f>
        <v>PLANTIO DE GRAMA EM PLACAS,EM ENCOSTA,DE ACORDO COM O ITEM 09.001.0020,INCLUSIVE TRANSPORTE MANUAL ENCOSTA ACIMA</v>
      </c>
      <c r="C9179" s="197" t="s">
        <v>17553</v>
      </c>
      <c r="D9179" s="197" t="s">
        <v>17562</v>
      </c>
      <c r="I9179" s="197" t="s">
        <v>1993</v>
      </c>
      <c r="J9179" s="197" t="n">
        <v>12.51</v>
      </c>
    </row>
    <row r="9180" customFormat="false" ht="12.75" hidden="true" customHeight="false" outlineLevel="0" collapsed="false">
      <c r="A9180" s="197" t="s">
        <v>17564</v>
      </c>
      <c r="B9180" s="197" t="str">
        <f aca="false">C9180&amp;D9180&amp;E9180&amp;F9180&amp;G9180&amp;H9180</f>
        <v>RECOMPOSICAO DE AREAS GRAMADAS EVENTUALMENTE DANIFICADAS,INCLUSIVE FORNECIMENTO DA GRAMA E TRANSPORTE,EXCLUSIVE PREPARODO TERRENO E O MATERIAL PARA ESTE</v>
      </c>
      <c r="C9180" s="197" t="s">
        <v>17565</v>
      </c>
      <c r="D9180" s="197" t="s">
        <v>17566</v>
      </c>
      <c r="E9180" s="197" t="s">
        <v>17567</v>
      </c>
      <c r="I9180" s="197" t="s">
        <v>1993</v>
      </c>
      <c r="J9180" s="197" t="n">
        <v>10.12</v>
      </c>
    </row>
    <row r="9181" customFormat="false" ht="12.75" hidden="true" customHeight="false" outlineLevel="0" collapsed="false">
      <c r="A9181" s="197" t="s">
        <v>17568</v>
      </c>
      <c r="B9181" s="197" t="str">
        <f aca="false">C9181&amp;D9181&amp;E9181&amp;F9181&amp;G9181&amp;H9181</f>
        <v>RECOMPOSICAO DE AREAS GRAMADAS EVENTUALMENTE DANIFICADAS,INCLUSIVE FORNECIMENTO DA GRAMA E TRANSPORTE,EXCLUSIVE PREPARODO TERRENO E O MATERIAL PARA ESTE</v>
      </c>
      <c r="C9181" s="197" t="s">
        <v>17565</v>
      </c>
      <c r="D9181" s="197" t="s">
        <v>17566</v>
      </c>
      <c r="E9181" s="197" t="s">
        <v>17567</v>
      </c>
      <c r="I9181" s="197" t="s">
        <v>1993</v>
      </c>
      <c r="J9181" s="197" t="n">
        <v>9.4</v>
      </c>
    </row>
    <row r="9182" customFormat="false" ht="12.75" hidden="true" customHeight="false" outlineLevel="0" collapsed="false">
      <c r="A9182" s="197" t="s">
        <v>17569</v>
      </c>
      <c r="B9182" s="197" t="str">
        <f aca="false">C9182&amp;D9182&amp;E9182&amp;F9182&amp;G9182&amp;H9182</f>
        <v>PLANTIO DE GRAMA EM PLACAS TIPO ESMERALDA,INCLUSIVE FORNECIMENTO DA GRAMA,EXCLUSIVE TRANSPORTE,PREPARO DO TERRENO E MATERIAL PARA ESTE</v>
      </c>
      <c r="C9182" s="197" t="s">
        <v>17557</v>
      </c>
      <c r="D9182" s="197" t="s">
        <v>17570</v>
      </c>
      <c r="E9182" s="197" t="s">
        <v>17571</v>
      </c>
      <c r="I9182" s="197" t="s">
        <v>1993</v>
      </c>
      <c r="J9182" s="197" t="n">
        <v>8.71</v>
      </c>
    </row>
    <row r="9183" customFormat="false" ht="12.75" hidden="true" customHeight="false" outlineLevel="0" collapsed="false">
      <c r="A9183" s="197" t="s">
        <v>17572</v>
      </c>
      <c r="B9183" s="197" t="str">
        <f aca="false">C9183&amp;D9183&amp;E9183&amp;F9183&amp;G9183&amp;H9183</f>
        <v>PLANTIO DE GRAMA EM PLACAS TIPO ESMERALDA,INCLUSIVE FORNECIMENTO DA GRAMA,EXCLUSIVE TRANSPORTE,PREPARO DO TERRENO E MATERIAL PARA ESTE</v>
      </c>
      <c r="C9183" s="197" t="s">
        <v>17557</v>
      </c>
      <c r="D9183" s="197" t="s">
        <v>17570</v>
      </c>
      <c r="E9183" s="197" t="s">
        <v>17571</v>
      </c>
      <c r="I9183" s="197" t="s">
        <v>1993</v>
      </c>
      <c r="J9183" s="197" t="n">
        <v>8.11</v>
      </c>
    </row>
    <row r="9184" customFormat="false" ht="12.75" hidden="true" customHeight="false" outlineLevel="0" collapsed="false">
      <c r="A9184" s="197" t="s">
        <v>17573</v>
      </c>
      <c r="B9184" s="197" t="str">
        <f aca="false">C9184&amp;D9184&amp;E9184&amp;F9184&amp;G9184&amp;H9184</f>
        <v>PLANTIO DE GRAMA EM HIDRO-SEMEADURA,EM TALUDES</v>
      </c>
      <c r="C9184" s="197" t="s">
        <v>17574</v>
      </c>
      <c r="I9184" s="197" t="s">
        <v>1993</v>
      </c>
      <c r="J9184" s="197" t="n">
        <v>4.72</v>
      </c>
    </row>
    <row r="9185" customFormat="false" ht="12.75" hidden="true" customHeight="false" outlineLevel="0" collapsed="false">
      <c r="A9185" s="197" t="s">
        <v>17575</v>
      </c>
      <c r="B9185" s="197" t="str">
        <f aca="false">C9185&amp;D9185&amp;E9185&amp;F9185&amp;G9185&amp;H9185</f>
        <v>PLANTIO DE GRAMA EM HIDRO-SEMEADURA,EM TALUDES</v>
      </c>
      <c r="C9185" s="197" t="s">
        <v>17574</v>
      </c>
      <c r="I9185" s="197" t="s">
        <v>1993</v>
      </c>
      <c r="J9185" s="197" t="n">
        <v>4.63</v>
      </c>
    </row>
    <row r="9186" customFormat="false" ht="12.75" hidden="true" customHeight="false" outlineLevel="0" collapsed="false">
      <c r="A9186" s="197" t="s">
        <v>17576</v>
      </c>
      <c r="B9186" s="197"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197" t="s">
        <v>17577</v>
      </c>
      <c r="D9186" s="197" t="s">
        <v>17578</v>
      </c>
      <c r="E9186" s="197" t="s">
        <v>17579</v>
      </c>
      <c r="F9186" s="197" t="s">
        <v>17580</v>
      </c>
      <c r="G9186" s="197" t="s">
        <v>6995</v>
      </c>
      <c r="I9186" s="197" t="s">
        <v>1993</v>
      </c>
      <c r="J9186" s="197" t="n">
        <v>8.94</v>
      </c>
    </row>
    <row r="9187" customFormat="false" ht="12.75" hidden="true" customHeight="false" outlineLevel="0" collapsed="false">
      <c r="A9187" s="197" t="s">
        <v>17581</v>
      </c>
      <c r="B9187" s="197"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197" t="s">
        <v>17577</v>
      </c>
      <c r="D9187" s="197" t="s">
        <v>17578</v>
      </c>
      <c r="E9187" s="197" t="s">
        <v>17579</v>
      </c>
      <c r="F9187" s="197" t="s">
        <v>17580</v>
      </c>
      <c r="G9187" s="197" t="s">
        <v>6995</v>
      </c>
      <c r="I9187" s="197" t="s">
        <v>1993</v>
      </c>
      <c r="J9187" s="197" t="n">
        <v>8.11</v>
      </c>
    </row>
    <row r="9188" customFormat="false" ht="12.75" hidden="true" customHeight="false" outlineLevel="0" collapsed="false">
      <c r="A9188" s="197" t="s">
        <v>17582</v>
      </c>
      <c r="B9188" s="197"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197" t="s">
        <v>17577</v>
      </c>
      <c r="D9188" s="197" t="s">
        <v>17583</v>
      </c>
      <c r="E9188" s="197" t="s">
        <v>17584</v>
      </c>
      <c r="F9188" s="197" t="s">
        <v>17585</v>
      </c>
      <c r="G9188" s="197" t="s">
        <v>17586</v>
      </c>
      <c r="H9188" s="197" t="s">
        <v>17587</v>
      </c>
      <c r="I9188" s="197" t="s">
        <v>1993</v>
      </c>
      <c r="J9188" s="197" t="n">
        <v>14.74</v>
      </c>
    </row>
    <row r="9189" customFormat="false" ht="12.75" hidden="true" customHeight="false" outlineLevel="0" collapsed="false">
      <c r="A9189" s="197" t="s">
        <v>17588</v>
      </c>
      <c r="B9189" s="197"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197" t="s">
        <v>17577</v>
      </c>
      <c r="D9189" s="197" t="s">
        <v>17583</v>
      </c>
      <c r="E9189" s="197" t="s">
        <v>17584</v>
      </c>
      <c r="F9189" s="197" t="s">
        <v>17585</v>
      </c>
      <c r="G9189" s="197" t="s">
        <v>17586</v>
      </c>
      <c r="H9189" s="197" t="s">
        <v>17587</v>
      </c>
      <c r="I9189" s="197" t="s">
        <v>1993</v>
      </c>
      <c r="J9189" s="197" t="n">
        <v>14</v>
      </c>
    </row>
    <row r="9190" customFormat="false" ht="12.75" hidden="true" customHeight="false" outlineLevel="0" collapsed="false">
      <c r="A9190" s="197" t="s">
        <v>17589</v>
      </c>
      <c r="B9190" s="197"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197" t="s">
        <v>17577</v>
      </c>
      <c r="D9190" s="197" t="s">
        <v>17583</v>
      </c>
      <c r="E9190" s="197" t="s">
        <v>17584</v>
      </c>
      <c r="F9190" s="197" t="s">
        <v>17585</v>
      </c>
      <c r="G9190" s="197" t="s">
        <v>17590</v>
      </c>
      <c r="H9190" s="197" t="s">
        <v>17591</v>
      </c>
      <c r="I9190" s="197" t="s">
        <v>1993</v>
      </c>
      <c r="J9190" s="197" t="n">
        <v>10.29</v>
      </c>
    </row>
    <row r="9191" customFormat="false" ht="12.75" hidden="true" customHeight="false" outlineLevel="0" collapsed="false">
      <c r="A9191" s="197" t="s">
        <v>17592</v>
      </c>
      <c r="B9191" s="197"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197" t="s">
        <v>17577</v>
      </c>
      <c r="D9191" s="197" t="s">
        <v>17583</v>
      </c>
      <c r="E9191" s="197" t="s">
        <v>17584</v>
      </c>
      <c r="F9191" s="197" t="s">
        <v>17585</v>
      </c>
      <c r="G9191" s="197" t="s">
        <v>17590</v>
      </c>
      <c r="H9191" s="197" t="s">
        <v>17591</v>
      </c>
      <c r="I9191" s="197" t="s">
        <v>1993</v>
      </c>
      <c r="J9191" s="197" t="n">
        <v>9.36</v>
      </c>
    </row>
    <row r="9192" customFormat="false" ht="12.75" hidden="true" customHeight="false" outlineLevel="0" collapsed="false">
      <c r="A9192" s="197" t="s">
        <v>17593</v>
      </c>
      <c r="B9192" s="197"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197" t="s">
        <v>17577</v>
      </c>
      <c r="D9192" s="197" t="s">
        <v>17583</v>
      </c>
      <c r="E9192" s="197" t="s">
        <v>17584</v>
      </c>
      <c r="F9192" s="197" t="s">
        <v>17594</v>
      </c>
      <c r="G9192" s="197" t="s">
        <v>17595</v>
      </c>
      <c r="H9192" s="197" t="s">
        <v>17596</v>
      </c>
      <c r="I9192" s="197" t="s">
        <v>1993</v>
      </c>
      <c r="J9192" s="197" t="n">
        <v>20.14</v>
      </c>
    </row>
    <row r="9193" customFormat="false" ht="12.75" hidden="true" customHeight="false" outlineLevel="0" collapsed="false">
      <c r="A9193" s="197" t="s">
        <v>17597</v>
      </c>
      <c r="B9193" s="197"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197" t="s">
        <v>17577</v>
      </c>
      <c r="D9193" s="197" t="s">
        <v>17583</v>
      </c>
      <c r="E9193" s="197" t="s">
        <v>17584</v>
      </c>
      <c r="F9193" s="197" t="s">
        <v>17594</v>
      </c>
      <c r="G9193" s="197" t="s">
        <v>17595</v>
      </c>
      <c r="H9193" s="197" t="s">
        <v>17596</v>
      </c>
      <c r="I9193" s="197" t="s">
        <v>1993</v>
      </c>
      <c r="J9193" s="197" t="n">
        <v>18.39</v>
      </c>
    </row>
    <row r="9194" customFormat="false" ht="12.75" hidden="true" customHeight="false" outlineLevel="0" collapsed="false">
      <c r="A9194" s="197" t="s">
        <v>17598</v>
      </c>
      <c r="B9194" s="197"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197" t="s">
        <v>17577</v>
      </c>
      <c r="D9194" s="197" t="s">
        <v>17599</v>
      </c>
      <c r="E9194" s="197" t="s">
        <v>17584</v>
      </c>
      <c r="F9194" s="197" t="s">
        <v>17600</v>
      </c>
      <c r="G9194" s="197" t="s">
        <v>17601</v>
      </c>
      <c r="H9194" s="197" t="s">
        <v>17602</v>
      </c>
      <c r="I9194" s="197" t="s">
        <v>1993</v>
      </c>
      <c r="J9194" s="197" t="n">
        <v>30.76</v>
      </c>
    </row>
    <row r="9195" customFormat="false" ht="12.75" hidden="true" customHeight="false" outlineLevel="0" collapsed="false">
      <c r="A9195" s="197" t="s">
        <v>17603</v>
      </c>
      <c r="B9195" s="197"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197" t="s">
        <v>17577</v>
      </c>
      <c r="D9195" s="197" t="s">
        <v>17599</v>
      </c>
      <c r="E9195" s="197" t="s">
        <v>17584</v>
      </c>
      <c r="F9195" s="197" t="s">
        <v>17600</v>
      </c>
      <c r="G9195" s="197" t="s">
        <v>17601</v>
      </c>
      <c r="H9195" s="197" t="s">
        <v>17602</v>
      </c>
      <c r="I9195" s="197" t="s">
        <v>1993</v>
      </c>
      <c r="J9195" s="197" t="n">
        <v>29.01</v>
      </c>
    </row>
    <row r="9196" customFormat="false" ht="12.75" hidden="true" customHeight="false" outlineLevel="0" collapsed="false">
      <c r="A9196" s="197" t="s">
        <v>17604</v>
      </c>
      <c r="B9196" s="197" t="str">
        <f aca="false">C9196&amp;D9196&amp;E9196&amp;F9196&amp;G9196&amp;H9196</f>
        <v>PLANTIO DE PLANTAS DE COBERTURA DE SOLO,TIPO MARGARIDAO,ZEBRINA,DICONDRA,TRAPOERABA,ETC,EXCLUSIVE FORNECIMENTO</v>
      </c>
      <c r="C9196" s="197" t="s">
        <v>17605</v>
      </c>
      <c r="D9196" s="197" t="s">
        <v>17606</v>
      </c>
      <c r="I9196" s="197" t="s">
        <v>1993</v>
      </c>
      <c r="J9196" s="197" t="n">
        <v>5.26</v>
      </c>
    </row>
    <row r="9197" customFormat="false" ht="12.75" hidden="true" customHeight="false" outlineLevel="0" collapsed="false">
      <c r="A9197" s="197" t="s">
        <v>17607</v>
      </c>
      <c r="B9197" s="197" t="str">
        <f aca="false">C9197&amp;D9197&amp;E9197&amp;F9197&amp;G9197&amp;H9197</f>
        <v>PLANTIO DE PLANTAS DE COBERTURA DE SOLO,TIPO MARGARIDAO,ZEBRINA,DICONDRA,TRAPOERABA,ETC,EXCLUSIVE FORNECIMENTO</v>
      </c>
      <c r="C9197" s="197" t="s">
        <v>17605</v>
      </c>
      <c r="D9197" s="197" t="s">
        <v>17606</v>
      </c>
      <c r="I9197" s="197" t="s">
        <v>1993</v>
      </c>
      <c r="J9197" s="197" t="n">
        <v>4.57</v>
      </c>
    </row>
    <row r="9198" customFormat="false" ht="12.75" hidden="true" customHeight="false" outlineLevel="0" collapsed="false">
      <c r="A9198" s="197" t="s">
        <v>17608</v>
      </c>
      <c r="B9198" s="197" t="str">
        <f aca="false">C9198&amp;D9198&amp;E9198&amp;F9198&amp;G9198&amp;H9198</f>
        <v>PLANTIO DE PLANTAS DE COBERTURA FLORIDAS,TIPO MOISES,BELA-EMILIA,ETC,EXCLUSIVE FORNECIMENTO</v>
      </c>
      <c r="C9198" s="197" t="s">
        <v>17609</v>
      </c>
      <c r="D9198" s="197" t="s">
        <v>17610</v>
      </c>
      <c r="I9198" s="197" t="s">
        <v>1993</v>
      </c>
      <c r="J9198" s="197" t="n">
        <v>5.26</v>
      </c>
    </row>
    <row r="9199" customFormat="false" ht="12.75" hidden="true" customHeight="false" outlineLevel="0" collapsed="false">
      <c r="A9199" s="197" t="s">
        <v>17611</v>
      </c>
      <c r="B9199" s="197" t="str">
        <f aca="false">C9199&amp;D9199&amp;E9199&amp;F9199&amp;G9199&amp;H9199</f>
        <v>PLANTIO DE PLANTAS DE COBERTURA FLORIDAS,TIPO MOISES,BELA-EMILIA,ETC,EXCLUSIVE FORNECIMENTO</v>
      </c>
      <c r="C9199" s="197" t="s">
        <v>17609</v>
      </c>
      <c r="D9199" s="197" t="s">
        <v>17610</v>
      </c>
      <c r="I9199" s="197" t="s">
        <v>1993</v>
      </c>
      <c r="J9199" s="197" t="n">
        <v>4.57</v>
      </c>
    </row>
    <row r="9200" customFormat="false" ht="12.75" hidden="true" customHeight="false" outlineLevel="0" collapsed="false">
      <c r="A9200" s="197" t="s">
        <v>17612</v>
      </c>
      <c r="B9200" s="197" t="str">
        <f aca="false">C9200&amp;D9200&amp;E9200&amp;F9200&amp;G9200&amp;H9200</f>
        <v>CERCA VIVA CONSTITUIDA DE HIBISCO,CEDRINHO,CALIANDRA OU ACALIFA RAJADA OU VERMELHA,COM 50 A 70CM DE ALTURA, ESPACADAS ACADA 30CM.FORNECIMENTO E PLANTIO</v>
      </c>
      <c r="C9200" s="197" t="s">
        <v>17613</v>
      </c>
      <c r="D9200" s="197" t="s">
        <v>17614</v>
      </c>
      <c r="E9200" s="197" t="s">
        <v>17615</v>
      </c>
      <c r="I9200" s="197" t="s">
        <v>338</v>
      </c>
      <c r="J9200" s="197" t="n">
        <v>16.2</v>
      </c>
    </row>
    <row r="9201" customFormat="false" ht="12.75" hidden="true" customHeight="false" outlineLevel="0" collapsed="false">
      <c r="A9201" s="197" t="s">
        <v>17616</v>
      </c>
      <c r="B9201" s="197" t="str">
        <f aca="false">C9201&amp;D9201&amp;E9201&amp;F9201&amp;G9201&amp;H9201</f>
        <v>CERCA VIVA CONSTITUIDA DE HIBISCO,CEDRINHO,CALIANDRA OU ACALIFA RAJADA OU VERMELHA,COM 50 A 70CM DE ALTURA, ESPACADAS ACADA 30CM.FORNECIMENTO E PLANTIO</v>
      </c>
      <c r="C9201" s="197" t="s">
        <v>17613</v>
      </c>
      <c r="D9201" s="197" t="s">
        <v>17614</v>
      </c>
      <c r="E9201" s="197" t="s">
        <v>17615</v>
      </c>
      <c r="I9201" s="197" t="s">
        <v>338</v>
      </c>
      <c r="J9201" s="197" t="n">
        <v>15.77</v>
      </c>
    </row>
    <row r="9202" customFormat="false" ht="12.75" hidden="true" customHeight="false" outlineLevel="0" collapsed="false">
      <c r="A9202" s="197" t="s">
        <v>17617</v>
      </c>
      <c r="B9202" s="197"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197" t="s">
        <v>17618</v>
      </c>
      <c r="D9202" s="197" t="s">
        <v>17619</v>
      </c>
      <c r="E9202" s="197" t="s">
        <v>17620</v>
      </c>
      <c r="F9202" s="197" t="s">
        <v>17621</v>
      </c>
      <c r="G9202" s="197" t="s">
        <v>17622</v>
      </c>
      <c r="H9202" s="197" t="s">
        <v>17623</v>
      </c>
      <c r="I9202" s="197" t="s">
        <v>1993</v>
      </c>
      <c r="J9202" s="197" t="n">
        <v>77.63</v>
      </c>
    </row>
    <row r="9203" customFormat="false" ht="12.75" hidden="true" customHeight="false" outlineLevel="0" collapsed="false">
      <c r="A9203" s="197" t="s">
        <v>323</v>
      </c>
      <c r="B9203" s="197"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197" t="s">
        <v>17618</v>
      </c>
      <c r="D9203" s="197" t="s">
        <v>17619</v>
      </c>
      <c r="E9203" s="197" t="s">
        <v>17620</v>
      </c>
      <c r="F9203" s="197" t="s">
        <v>17621</v>
      </c>
      <c r="G9203" s="197" t="s">
        <v>17622</v>
      </c>
      <c r="H9203" s="197" t="s">
        <v>17623</v>
      </c>
      <c r="I9203" s="197" t="s">
        <v>1993</v>
      </c>
      <c r="J9203" s="197" t="n">
        <v>77.59</v>
      </c>
    </row>
    <row r="9204" customFormat="false" ht="12.75" hidden="true" customHeight="false" outlineLevel="0" collapsed="false">
      <c r="A9204" s="197" t="s">
        <v>17624</v>
      </c>
      <c r="B9204" s="197" t="str">
        <f aca="false">C9204&amp;D9204&amp;E9204&amp;F9204&amp;G9204&amp;H9204</f>
        <v>PLANTIO DE ARVORE ISOLADA ATE 2,00M DE ALTURA,DE QUALQUER ESPECIE,EM LOGRADOURO PUBLICO,INCLUSIVE TRANSPORTE,TERRA PRETA SIMPLES E ESTACA DE MADEIRA(TUTOR),EXCLUSIVE O FORNECIMENTO DA ARVORE</v>
      </c>
      <c r="C9204" s="197" t="s">
        <v>17625</v>
      </c>
      <c r="D9204" s="197" t="s">
        <v>17626</v>
      </c>
      <c r="E9204" s="197" t="s">
        <v>17627</v>
      </c>
      <c r="F9204" s="197" t="s">
        <v>17628</v>
      </c>
      <c r="I9204" s="197" t="s">
        <v>30</v>
      </c>
      <c r="J9204" s="197" t="n">
        <v>44</v>
      </c>
    </row>
    <row r="9205" customFormat="false" ht="12.75" hidden="true" customHeight="false" outlineLevel="0" collapsed="false">
      <c r="A9205" s="197" t="s">
        <v>17629</v>
      </c>
      <c r="B9205" s="197" t="str">
        <f aca="false">C9205&amp;D9205&amp;E9205&amp;F9205&amp;G9205&amp;H9205</f>
        <v>PLANTIO DE ARVORE ISOLADA ATE 2,00M DE ALTURA,DE QUALQUER ESPECIE,EM LOGRADOURO PUBLICO,INCLUSIVE TRANSPORTE,TERRA PRETA SIMPLES E ESTACA DE MADEIRA(TUTOR),EXCLUSIVE O FORNECIMENTO DA ARVORE</v>
      </c>
      <c r="C9205" s="197" t="s">
        <v>17625</v>
      </c>
      <c r="D9205" s="197" t="s">
        <v>17626</v>
      </c>
      <c r="E9205" s="197" t="s">
        <v>17627</v>
      </c>
      <c r="F9205" s="197" t="s">
        <v>17628</v>
      </c>
      <c r="I9205" s="197" t="s">
        <v>30</v>
      </c>
      <c r="J9205" s="197" t="n">
        <v>40.44</v>
      </c>
    </row>
    <row r="9206" customFormat="false" ht="12.75" hidden="true" customHeight="false" outlineLevel="0" collapsed="false">
      <c r="A9206" s="197" t="s">
        <v>17630</v>
      </c>
      <c r="B9206" s="197" t="str">
        <f aca="false">C9206&amp;D9206&amp;E9206&amp;F9206&amp;G9206&amp;H9206</f>
        <v>PLANTIO DE ARBUSTOS DE 50 A 70CM DE ALTURA,FORMANDO JARDIM,COM 12 UNIDADES POR METRO QUADRADO,EXCLUSIVE O FORNECIMENTO</v>
      </c>
      <c r="C9206" s="197" t="s">
        <v>17631</v>
      </c>
      <c r="D9206" s="197" t="s">
        <v>17632</v>
      </c>
      <c r="I9206" s="197" t="s">
        <v>1993</v>
      </c>
      <c r="J9206" s="197" t="n">
        <v>6.4</v>
      </c>
    </row>
    <row r="9207" customFormat="false" ht="12.75" hidden="true" customHeight="false" outlineLevel="0" collapsed="false">
      <c r="A9207" s="197" t="s">
        <v>17633</v>
      </c>
      <c r="B9207" s="197" t="str">
        <f aca="false">C9207&amp;D9207&amp;E9207&amp;F9207&amp;G9207&amp;H9207</f>
        <v>PLANTIO DE ARBUSTOS DE 50 A 70CM DE ALTURA,FORMANDO JARDIM,COM 12 UNIDADES POR METRO QUADRADO,EXCLUSIVE O FORNECIMENTO</v>
      </c>
      <c r="C9207" s="197" t="s">
        <v>17631</v>
      </c>
      <c r="D9207" s="197" t="s">
        <v>17632</v>
      </c>
      <c r="I9207" s="197" t="s">
        <v>1993</v>
      </c>
      <c r="J9207" s="197" t="n">
        <v>5.55</v>
      </c>
    </row>
    <row r="9208" customFormat="false" ht="12.75" hidden="true" customHeight="false" outlineLevel="0" collapsed="false">
      <c r="A9208" s="197" t="s">
        <v>17634</v>
      </c>
      <c r="B9208" s="197" t="str">
        <f aca="false">C9208&amp;D9208&amp;E9208&amp;F9208&amp;G9208&amp;H9208</f>
        <v>PLANTIO DE ARBUSTOS DE 70 A 100CM DE ALTURA,FORMANDO JARDIM,COM 9 UNIDADES POR METRO QUADRADO,EXCLUSIVE O FORNECIMENTO</v>
      </c>
      <c r="C9208" s="197" t="s">
        <v>17635</v>
      </c>
      <c r="D9208" s="197" t="s">
        <v>17636</v>
      </c>
      <c r="I9208" s="197" t="s">
        <v>1993</v>
      </c>
      <c r="J9208" s="197" t="n">
        <v>5.76</v>
      </c>
    </row>
    <row r="9209" customFormat="false" ht="12.75" hidden="true" customHeight="false" outlineLevel="0" collapsed="false">
      <c r="A9209" s="197" t="s">
        <v>17637</v>
      </c>
      <c r="B9209" s="197" t="str">
        <f aca="false">C9209&amp;D9209&amp;E9209&amp;F9209&amp;G9209&amp;H9209</f>
        <v>PLANTIO DE ARBUSTOS DE 70 A 100CM DE ALTURA,FORMANDO JARDIM,COM 9 UNIDADES POR METRO QUADRADO,EXCLUSIVE O FORNECIMENTO</v>
      </c>
      <c r="C9209" s="197" t="s">
        <v>17635</v>
      </c>
      <c r="D9209" s="197" t="s">
        <v>17636</v>
      </c>
      <c r="I9209" s="197" t="s">
        <v>1993</v>
      </c>
      <c r="J9209" s="197" t="n">
        <v>4.99</v>
      </c>
    </row>
    <row r="9210" customFormat="false" ht="12.75" hidden="true" customHeight="false" outlineLevel="0" collapsed="false">
      <c r="A9210" s="197" t="s">
        <v>17638</v>
      </c>
      <c r="B9210" s="197" t="str">
        <f aca="false">C9210&amp;D9210&amp;E9210&amp;F9210&amp;G9210&amp;H9210</f>
        <v>PLANTIO DE ARBUSTOS DE 50 A 100CM DE ALTURA,FORMANDO JARDIMCOM 6 UNIDADES POR METRO QUADRADO,EXCLUSIVE O FORNECIMENTO</v>
      </c>
      <c r="C9210" s="197" t="s">
        <v>17639</v>
      </c>
      <c r="D9210" s="197" t="s">
        <v>17640</v>
      </c>
      <c r="I9210" s="197" t="s">
        <v>1993</v>
      </c>
      <c r="J9210" s="197" t="n">
        <v>4.48</v>
      </c>
    </row>
    <row r="9211" customFormat="false" ht="12.75" hidden="true" customHeight="false" outlineLevel="0" collapsed="false">
      <c r="A9211" s="197" t="s">
        <v>17641</v>
      </c>
      <c r="B9211" s="197" t="str">
        <f aca="false">C9211&amp;D9211&amp;E9211&amp;F9211&amp;G9211&amp;H9211</f>
        <v>PLANTIO DE ARBUSTOS DE 50 A 100CM DE ALTURA,FORMANDO JARDIMCOM 6 UNIDADES POR METRO QUADRADO,EXCLUSIVE O FORNECIMENTO</v>
      </c>
      <c r="C9211" s="197" t="s">
        <v>17639</v>
      </c>
      <c r="D9211" s="197" t="s">
        <v>17640</v>
      </c>
      <c r="I9211" s="197" t="s">
        <v>1993</v>
      </c>
      <c r="J9211" s="197" t="n">
        <v>3.88</v>
      </c>
    </row>
    <row r="9212" customFormat="false" ht="12.75" hidden="true" customHeight="false" outlineLevel="0" collapsed="false">
      <c r="A9212" s="197" t="s">
        <v>17642</v>
      </c>
      <c r="B9212" s="197" t="str">
        <f aca="false">C9212&amp;D9212&amp;E9212&amp;F9212&amp;G9212&amp;H9212</f>
        <v>PLANTIO EM ENCOSTA DE MUDAS COM 50 A 70CM DE ALTURA,EXCLUSIVE FORNECIMENTO</v>
      </c>
      <c r="C9212" s="197" t="s">
        <v>17643</v>
      </c>
      <c r="D9212" s="197" t="s">
        <v>17644</v>
      </c>
      <c r="I9212" s="197" t="s">
        <v>30</v>
      </c>
      <c r="J9212" s="197" t="n">
        <v>2.05</v>
      </c>
    </row>
    <row r="9213" customFormat="false" ht="12.75" hidden="true" customHeight="false" outlineLevel="0" collapsed="false">
      <c r="A9213" s="197" t="s">
        <v>17645</v>
      </c>
      <c r="B9213" s="197" t="str">
        <f aca="false">C9213&amp;D9213&amp;E9213&amp;F9213&amp;G9213&amp;H9213</f>
        <v>PLANTIO EM ENCOSTA DE MUDAS COM 50 A 70CM DE ALTURA,EXCLUSIVE FORNECIMENTO</v>
      </c>
      <c r="C9213" s="197" t="s">
        <v>17643</v>
      </c>
      <c r="D9213" s="197" t="s">
        <v>17644</v>
      </c>
      <c r="I9213" s="197" t="s">
        <v>30</v>
      </c>
      <c r="J9213" s="197" t="n">
        <v>1.77</v>
      </c>
    </row>
    <row r="9214" customFormat="false" ht="12.75" hidden="true" customHeight="false" outlineLevel="0" collapsed="false">
      <c r="A9214" s="197" t="s">
        <v>17646</v>
      </c>
      <c r="B9214" s="197" t="str">
        <f aca="false">C9214&amp;D9214&amp;E9214&amp;F9214&amp;G9214&amp;H9214</f>
        <v>PLANTIO DE PLANTAS DE COBERTURA VEGETAL,CONSIDERANDO 4 MUDAS/M2,EXCLUSIVE FORNECIMENTO DA PLANTA</v>
      </c>
      <c r="C9214" s="197" t="s">
        <v>17647</v>
      </c>
      <c r="D9214" s="197" t="s">
        <v>17648</v>
      </c>
      <c r="I9214" s="197" t="s">
        <v>1993</v>
      </c>
      <c r="J9214" s="197" t="n">
        <v>2.8</v>
      </c>
    </row>
    <row r="9215" customFormat="false" ht="12.75" hidden="true" customHeight="false" outlineLevel="0" collapsed="false">
      <c r="A9215" s="197" t="s">
        <v>17649</v>
      </c>
      <c r="B9215" s="197" t="str">
        <f aca="false">C9215&amp;D9215&amp;E9215&amp;F9215&amp;G9215&amp;H9215</f>
        <v>PLANTIO DE PLANTAS DE COBERTURA VEGETAL,CONSIDERANDO 4 MUDAS/M2,EXCLUSIVE FORNECIMENTO DA PLANTA</v>
      </c>
      <c r="C9215" s="197" t="s">
        <v>17647</v>
      </c>
      <c r="D9215" s="197" t="s">
        <v>17648</v>
      </c>
      <c r="I9215" s="197" t="s">
        <v>1993</v>
      </c>
      <c r="J9215" s="197" t="n">
        <v>2.8</v>
      </c>
    </row>
    <row r="9216" customFormat="false" ht="12.75" hidden="true" customHeight="false" outlineLevel="0" collapsed="false">
      <c r="A9216" s="197" t="s">
        <v>17650</v>
      </c>
      <c r="B9216" s="197" t="str">
        <f aca="false">C9216&amp;D9216&amp;E9216&amp;F9216&amp;G9216&amp;H9216</f>
        <v>PLANTIO DE PLANTAS DE COBERTURA VEGETAL,CONSIDERANDO 8 MUDAS/M2,EXCLUSIVE FORNECIMENTO DA PLANTA</v>
      </c>
      <c r="C9216" s="197" t="s">
        <v>17651</v>
      </c>
      <c r="D9216" s="197" t="s">
        <v>17648</v>
      </c>
      <c r="I9216" s="197" t="s">
        <v>1993</v>
      </c>
      <c r="J9216" s="197" t="n">
        <v>5.6</v>
      </c>
    </row>
    <row r="9217" customFormat="false" ht="12.75" hidden="true" customHeight="false" outlineLevel="0" collapsed="false">
      <c r="A9217" s="197" t="s">
        <v>17652</v>
      </c>
      <c r="B9217" s="197" t="str">
        <f aca="false">C9217&amp;D9217&amp;E9217&amp;F9217&amp;G9217&amp;H9217</f>
        <v>PLANTIO DE PLANTAS DE COBERTURA VEGETAL,CONSIDERANDO 8 MUDAS/M2,EXCLUSIVE FORNECIMENTO DA PLANTA</v>
      </c>
      <c r="C9217" s="197" t="s">
        <v>17651</v>
      </c>
      <c r="D9217" s="197" t="s">
        <v>17648</v>
      </c>
      <c r="I9217" s="197" t="s">
        <v>1993</v>
      </c>
      <c r="J9217" s="197" t="n">
        <v>5.6</v>
      </c>
    </row>
    <row r="9218" customFormat="false" ht="12.75" hidden="true" customHeight="false" outlineLevel="0" collapsed="false">
      <c r="A9218" s="197" t="s">
        <v>17653</v>
      </c>
      <c r="B9218" s="197" t="str">
        <f aca="false">C9218&amp;D9218&amp;E9218&amp;F9218&amp;G9218&amp;H9218</f>
        <v>PLANTIO DE PLANTAS DE COBERTURA VEGETAL,CONSIDERANDO 12 MUDAS/M2,EXCLUSIVE FORNECIMENTO DA PLANTA</v>
      </c>
      <c r="C9218" s="197" t="s">
        <v>17654</v>
      </c>
      <c r="D9218" s="197" t="s">
        <v>17655</v>
      </c>
      <c r="I9218" s="197" t="s">
        <v>1993</v>
      </c>
      <c r="J9218" s="197" t="n">
        <v>8.4</v>
      </c>
    </row>
    <row r="9219" customFormat="false" ht="12.75" hidden="true" customHeight="false" outlineLevel="0" collapsed="false">
      <c r="A9219" s="197" t="s">
        <v>17656</v>
      </c>
      <c r="B9219" s="197" t="str">
        <f aca="false">C9219&amp;D9219&amp;E9219&amp;F9219&amp;G9219&amp;H9219</f>
        <v>PLANTIO DE PLANTAS DE COBERTURA VEGETAL,CONSIDERANDO 12 MUDAS/M2,EXCLUSIVE FORNECIMENTO DA PLANTA</v>
      </c>
      <c r="C9219" s="197" t="s">
        <v>17654</v>
      </c>
      <c r="D9219" s="197" t="s">
        <v>17655</v>
      </c>
      <c r="I9219" s="197" t="s">
        <v>1993</v>
      </c>
      <c r="J9219" s="197" t="n">
        <v>8.4</v>
      </c>
    </row>
    <row r="9220" customFormat="false" ht="12.75" hidden="true" customHeight="false" outlineLevel="0" collapsed="false">
      <c r="A9220" s="197" t="s">
        <v>17657</v>
      </c>
      <c r="B9220" s="197" t="str">
        <f aca="false">C9220&amp;D9220&amp;E9220&amp;F9220&amp;G9220&amp;H9220</f>
        <v>PLANTIO DE PLANTAS DE COBERTURA VEGETAL,CONSIDERANDO 16 MUDAS/M2,EXCLUSIVE FORNECIMENTO DA PLANTA</v>
      </c>
      <c r="C9220" s="197" t="s">
        <v>17658</v>
      </c>
      <c r="D9220" s="197" t="s">
        <v>17655</v>
      </c>
      <c r="I9220" s="197" t="s">
        <v>1993</v>
      </c>
      <c r="J9220" s="197" t="n">
        <v>11.2</v>
      </c>
    </row>
    <row r="9221" customFormat="false" ht="12.75" hidden="true" customHeight="false" outlineLevel="0" collapsed="false">
      <c r="A9221" s="197" t="s">
        <v>17659</v>
      </c>
      <c r="B9221" s="197" t="str">
        <f aca="false">C9221&amp;D9221&amp;E9221&amp;F9221&amp;G9221&amp;H9221</f>
        <v>PLANTIO DE PLANTAS DE COBERTURA VEGETAL,CONSIDERANDO 16 MUDAS/M2,EXCLUSIVE FORNECIMENTO DA PLANTA</v>
      </c>
      <c r="C9221" s="197" t="s">
        <v>17658</v>
      </c>
      <c r="D9221" s="197" t="s">
        <v>17655</v>
      </c>
      <c r="I9221" s="197" t="s">
        <v>1993</v>
      </c>
      <c r="J9221" s="197" t="n">
        <v>11.2</v>
      </c>
    </row>
    <row r="9222" customFormat="false" ht="12.75" hidden="true" customHeight="false" outlineLevel="0" collapsed="false">
      <c r="A9222" s="197" t="s">
        <v>17660</v>
      </c>
      <c r="B9222" s="197" t="str">
        <f aca="false">C9222&amp;D9222&amp;E9222&amp;F9222&amp;G9222&amp;H9222</f>
        <v>PLANTIO DE PLANTAS DE COBERTURA VEGETAL,CONSIDERANDO 25 MUDAS/M2,EXCLUSIVE FORNECIMENTO DA PLANTA</v>
      </c>
      <c r="C9222" s="197" t="s">
        <v>17661</v>
      </c>
      <c r="D9222" s="197" t="s">
        <v>17655</v>
      </c>
      <c r="I9222" s="197" t="s">
        <v>1993</v>
      </c>
      <c r="J9222" s="197" t="n">
        <v>17.5</v>
      </c>
    </row>
    <row r="9223" customFormat="false" ht="12.75" hidden="true" customHeight="false" outlineLevel="0" collapsed="false">
      <c r="A9223" s="197" t="s">
        <v>17662</v>
      </c>
      <c r="B9223" s="197" t="str">
        <f aca="false">C9223&amp;D9223&amp;E9223&amp;F9223&amp;G9223&amp;H9223</f>
        <v>PLANTIO DE PLANTAS DE COBERTURA VEGETAL,CONSIDERANDO 25 MUDAS/M2,EXCLUSIVE FORNECIMENTO DA PLANTA</v>
      </c>
      <c r="C9223" s="197" t="s">
        <v>17661</v>
      </c>
      <c r="D9223" s="197" t="s">
        <v>17655</v>
      </c>
      <c r="I9223" s="197" t="s">
        <v>1993</v>
      </c>
      <c r="J9223" s="197" t="n">
        <v>17.5</v>
      </c>
    </row>
    <row r="9224" customFormat="false" ht="12.75" hidden="true" customHeight="false" outlineLevel="0" collapsed="false">
      <c r="A9224" s="197" t="s">
        <v>17663</v>
      </c>
      <c r="B9224" s="197" t="str">
        <f aca="false">C9224&amp;D9224&amp;E9224&amp;F9224&amp;G9224&amp;H9224</f>
        <v>PLANTIO DE GRAMA,INCLUINDO PREPARO DO TERRENO COM 10CM DE SAIBRO E 5CM DE TERRA ESTRUMADA,EXCLUSIVE FORNECIMENTO DA GRAMA</v>
      </c>
      <c r="C9224" s="197" t="s">
        <v>17664</v>
      </c>
      <c r="D9224" s="197" t="s">
        <v>17665</v>
      </c>
      <c r="E9224" s="197" t="s">
        <v>2381</v>
      </c>
      <c r="I9224" s="197" t="s">
        <v>1993</v>
      </c>
      <c r="J9224" s="197" t="n">
        <v>20.59</v>
      </c>
    </row>
    <row r="9225" customFormat="false" ht="12.75" hidden="true" customHeight="false" outlineLevel="0" collapsed="false">
      <c r="A9225" s="197" t="s">
        <v>17666</v>
      </c>
      <c r="B9225" s="197" t="str">
        <f aca="false">C9225&amp;D9225&amp;E9225&amp;F9225&amp;G9225&amp;H9225</f>
        <v>PLANTIO DE GRAMA,INCLUINDO PREPARO DO TERRENO COM 10CM DE SAIBRO E 5CM DE TERRA ESTRUMADA,EXCLUSIVE FORNECIMENTO DA GRAMA</v>
      </c>
      <c r="C9225" s="197" t="s">
        <v>17664</v>
      </c>
      <c r="D9225" s="197" t="s">
        <v>17665</v>
      </c>
      <c r="E9225" s="197" t="s">
        <v>2381</v>
      </c>
      <c r="I9225" s="197" t="s">
        <v>1993</v>
      </c>
      <c r="J9225" s="197" t="n">
        <v>19.43</v>
      </c>
    </row>
    <row r="9226" customFormat="false" ht="12.75" hidden="true" customHeight="false" outlineLevel="0" collapsed="false">
      <c r="A9226" s="197" t="s">
        <v>17667</v>
      </c>
      <c r="B9226" s="197" t="str">
        <f aca="false">C9226&amp;D9226&amp;E9226&amp;F9226&amp;G9226&amp;H9226</f>
        <v>PLANTIO DE GRAMA EM MUDAS,EXCLUSIVE O FORNECIMENTO DO MATERIAL</v>
      </c>
      <c r="C9226" s="197" t="s">
        <v>17668</v>
      </c>
      <c r="D9226" s="197" t="s">
        <v>1197</v>
      </c>
      <c r="I9226" s="197" t="s">
        <v>1993</v>
      </c>
      <c r="J9226" s="197" t="n">
        <v>6.4</v>
      </c>
    </row>
    <row r="9227" customFormat="false" ht="12.75" hidden="true" customHeight="false" outlineLevel="0" collapsed="false">
      <c r="A9227" s="197" t="s">
        <v>17669</v>
      </c>
      <c r="B9227" s="197" t="str">
        <f aca="false">C9227&amp;D9227&amp;E9227&amp;F9227&amp;G9227&amp;H9227</f>
        <v>PLANTIO DE GRAMA EM MUDAS,EXCLUSIVE O FORNECIMENTO DO MATERIAL</v>
      </c>
      <c r="C9227" s="197" t="s">
        <v>17668</v>
      </c>
      <c r="D9227" s="197" t="s">
        <v>1197</v>
      </c>
      <c r="I9227" s="197" t="s">
        <v>1993</v>
      </c>
      <c r="J9227" s="197" t="n">
        <v>5.55</v>
      </c>
    </row>
    <row r="9228" customFormat="false" ht="12.75" hidden="true" customHeight="false" outlineLevel="0" collapsed="false">
      <c r="A9228" s="197" t="s">
        <v>17670</v>
      </c>
      <c r="B9228" s="197" t="str">
        <f aca="false">C9228&amp;D9228&amp;E9228&amp;F9228&amp;G9228&amp;H9228</f>
        <v>AMARRIO DE MUDAS DE ARVORES AO TUTOR,COM FITILHO PLASTICO,EXCLUSIVE ESTE</v>
      </c>
      <c r="C9228" s="197" t="s">
        <v>17671</v>
      </c>
      <c r="D9228" s="197" t="s">
        <v>17672</v>
      </c>
      <c r="I9228" s="197" t="s">
        <v>30</v>
      </c>
      <c r="J9228" s="197" t="n">
        <v>0.64</v>
      </c>
    </row>
    <row r="9229" customFormat="false" ht="12.75" hidden="true" customHeight="false" outlineLevel="0" collapsed="false">
      <c r="A9229" s="197" t="s">
        <v>17673</v>
      </c>
      <c r="B9229" s="197" t="str">
        <f aca="false">C9229&amp;D9229&amp;E9229&amp;F9229&amp;G9229&amp;H9229</f>
        <v>AMARRIO DE MUDAS DE ARVORES AO TUTOR,COM FITILHO PLASTICO,EXCLUSIVE ESTE</v>
      </c>
      <c r="C9229" s="197" t="s">
        <v>17671</v>
      </c>
      <c r="D9229" s="197" t="s">
        <v>17672</v>
      </c>
      <c r="I9229" s="197" t="s">
        <v>30</v>
      </c>
      <c r="J9229" s="197" t="n">
        <v>0.55</v>
      </c>
    </row>
    <row r="9230" customFormat="false" ht="12.75" hidden="true" customHeight="false" outlineLevel="0" collapsed="false">
      <c r="A9230" s="197" t="s">
        <v>17674</v>
      </c>
      <c r="B9230" s="197" t="str">
        <f aca="false">C9230&amp;D9230&amp;E9230&amp;F9230&amp;G9230&amp;H9230</f>
        <v>ARVORE EM TORNO DE 2,00M DE ALTURA,TIPO AMENDOEIRA,CASTANHEIRA,ETC.FORNECIMENTO</v>
      </c>
      <c r="C9230" s="197" t="s">
        <v>17675</v>
      </c>
      <c r="D9230" s="197" t="s">
        <v>17676</v>
      </c>
      <c r="I9230" s="197" t="s">
        <v>30</v>
      </c>
      <c r="J9230" s="197" t="n">
        <v>20</v>
      </c>
    </row>
    <row r="9231" customFormat="false" ht="12.75" hidden="true" customHeight="false" outlineLevel="0" collapsed="false">
      <c r="A9231" s="197" t="s">
        <v>17677</v>
      </c>
      <c r="B9231" s="197" t="str">
        <f aca="false">C9231&amp;D9231&amp;E9231&amp;F9231&amp;G9231&amp;H9231</f>
        <v>ARVORE EM TORNO DE 2,00M DE ALTURA,TIPO AMENDOEIRA,CASTANHEIRA,ETC.FORNECIMENTO</v>
      </c>
      <c r="C9231" s="197" t="s">
        <v>17675</v>
      </c>
      <c r="D9231" s="197" t="s">
        <v>17676</v>
      </c>
      <c r="I9231" s="197" t="s">
        <v>30</v>
      </c>
      <c r="J9231" s="197" t="n">
        <v>20</v>
      </c>
    </row>
    <row r="9232" customFormat="false" ht="12.75" hidden="true" customHeight="false" outlineLevel="0" collapsed="false">
      <c r="A9232" s="197" t="s">
        <v>17678</v>
      </c>
      <c r="B9232" s="197" t="str">
        <f aca="false">C9232&amp;D9232&amp;E9232&amp;F9232&amp;G9232&amp;H9232</f>
        <v>ARBUSTO PARA JARDINS,TIPO LANTANA,HIBISCO,CEDRINHO,ETC,COM 50 A 70CM DE ALTURA.FORNECIMENTO</v>
      </c>
      <c r="C9232" s="197" t="s">
        <v>17679</v>
      </c>
      <c r="D9232" s="197" t="s">
        <v>17680</v>
      </c>
      <c r="I9232" s="197" t="s">
        <v>30</v>
      </c>
      <c r="J9232" s="197" t="n">
        <v>10</v>
      </c>
    </row>
    <row r="9233" customFormat="false" ht="12.75" hidden="true" customHeight="false" outlineLevel="0" collapsed="false">
      <c r="A9233" s="197" t="s">
        <v>17681</v>
      </c>
      <c r="B9233" s="197" t="str">
        <f aca="false">C9233&amp;D9233&amp;E9233&amp;F9233&amp;G9233&amp;H9233</f>
        <v>ARBUSTO PARA JARDINS,TIPO LANTANA,HIBISCO,CEDRINHO,ETC,COM 50 A 70CM DE ALTURA.FORNECIMENTO</v>
      </c>
      <c r="C9233" s="197" t="s">
        <v>17679</v>
      </c>
      <c r="D9233" s="197" t="s">
        <v>17680</v>
      </c>
      <c r="I9233" s="197" t="s">
        <v>30</v>
      </c>
      <c r="J9233" s="197" t="n">
        <v>10</v>
      </c>
    </row>
    <row r="9234" customFormat="false" ht="12.75" hidden="true" customHeight="false" outlineLevel="0" collapsed="false">
      <c r="A9234" s="197" t="s">
        <v>17682</v>
      </c>
      <c r="B9234" s="197" t="str">
        <f aca="false">C9234&amp;D9234&amp;E9234&amp;F9234&amp;G9234&amp;H9234</f>
        <v>ARBUSTO PARA JARDINS,TIPO LANTANA,HIBISCO,CEDRINHO,ETC,COM 70 A 100CM DE ALTURA.FORNECIMENTO</v>
      </c>
      <c r="C9234" s="197" t="s">
        <v>17683</v>
      </c>
      <c r="D9234" s="197" t="s">
        <v>17684</v>
      </c>
      <c r="I9234" s="197" t="s">
        <v>30</v>
      </c>
      <c r="J9234" s="197" t="n">
        <v>12</v>
      </c>
    </row>
    <row r="9235" customFormat="false" ht="12.75" hidden="true" customHeight="false" outlineLevel="0" collapsed="false">
      <c r="A9235" s="197" t="s">
        <v>17685</v>
      </c>
      <c r="B9235" s="197" t="str">
        <f aca="false">C9235&amp;D9235&amp;E9235&amp;F9235&amp;G9235&amp;H9235</f>
        <v>ARBUSTO PARA JARDINS,TIPO LANTANA,HIBISCO,CEDRINHO,ETC,COM 70 A 100CM DE ALTURA.FORNECIMENTO</v>
      </c>
      <c r="C9235" s="197" t="s">
        <v>17683</v>
      </c>
      <c r="D9235" s="197" t="s">
        <v>17684</v>
      </c>
      <c r="I9235" s="197" t="s">
        <v>30</v>
      </c>
      <c r="J9235" s="197" t="n">
        <v>12</v>
      </c>
    </row>
    <row r="9236" customFormat="false" ht="12.75" hidden="true" customHeight="false" outlineLevel="0" collapsed="false">
      <c r="A9236" s="197" t="s">
        <v>17686</v>
      </c>
      <c r="B9236" s="197"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197" t="s">
        <v>17687</v>
      </c>
      <c r="D9236" s="197" t="s">
        <v>17688</v>
      </c>
      <c r="E9236" s="197" t="s">
        <v>17689</v>
      </c>
      <c r="F9236" s="197" t="s">
        <v>17690</v>
      </c>
      <c r="G9236" s="197" t="s">
        <v>17691</v>
      </c>
      <c r="I9236" s="197" t="s">
        <v>30</v>
      </c>
      <c r="J9236" s="197" t="n">
        <v>3</v>
      </c>
    </row>
    <row r="9237" customFormat="false" ht="12.75" hidden="true" customHeight="false" outlineLevel="0" collapsed="false">
      <c r="A9237" s="197" t="s">
        <v>17692</v>
      </c>
      <c r="B9237" s="197"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197" t="s">
        <v>17687</v>
      </c>
      <c r="D9237" s="197" t="s">
        <v>17688</v>
      </c>
      <c r="E9237" s="197" t="s">
        <v>17689</v>
      </c>
      <c r="F9237" s="197" t="s">
        <v>17690</v>
      </c>
      <c r="G9237" s="197" t="s">
        <v>17691</v>
      </c>
      <c r="I9237" s="197" t="s">
        <v>30</v>
      </c>
      <c r="J9237" s="197" t="n">
        <v>3</v>
      </c>
    </row>
    <row r="9238" customFormat="false" ht="12.75" hidden="true" customHeight="false" outlineLevel="0" collapsed="false">
      <c r="A9238" s="197" t="s">
        <v>17693</v>
      </c>
      <c r="B9238" s="197"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197" t="s">
        <v>17694</v>
      </c>
      <c r="D9238" s="197" t="s">
        <v>17695</v>
      </c>
      <c r="E9238" s="197" t="s">
        <v>17696</v>
      </c>
      <c r="F9238" s="197" t="s">
        <v>17697</v>
      </c>
      <c r="G9238" s="197" t="s">
        <v>17698</v>
      </c>
      <c r="H9238" s="197" t="s">
        <v>17699</v>
      </c>
      <c r="I9238" s="197" t="s">
        <v>30</v>
      </c>
      <c r="J9238" s="197" t="n">
        <v>3</v>
      </c>
    </row>
    <row r="9239" customFormat="false" ht="12.75" hidden="true" customHeight="false" outlineLevel="0" collapsed="false">
      <c r="A9239" s="197" t="s">
        <v>17700</v>
      </c>
      <c r="B9239" s="197"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197" t="s">
        <v>17694</v>
      </c>
      <c r="D9239" s="197" t="s">
        <v>17695</v>
      </c>
      <c r="E9239" s="197" t="s">
        <v>17696</v>
      </c>
      <c r="F9239" s="197" t="s">
        <v>17697</v>
      </c>
      <c r="G9239" s="197" t="s">
        <v>17698</v>
      </c>
      <c r="H9239" s="197" t="s">
        <v>17699</v>
      </c>
      <c r="I9239" s="197" t="s">
        <v>30</v>
      </c>
      <c r="J9239" s="197" t="n">
        <v>3</v>
      </c>
    </row>
    <row r="9240" customFormat="false" ht="12.75" hidden="true" customHeight="false" outlineLevel="0" collapsed="false">
      <c r="A9240" s="197" t="s">
        <v>17701</v>
      </c>
      <c r="B9240" s="197" t="str">
        <f aca="false">C9240&amp;D9240&amp;E9240&amp;F9240&amp;G9240&amp;H9240</f>
        <v>ESPECIES VEGETAIS NATIVAS COM CAP(CIRCUNFERENCIA NA ALTURA DO PEITO)VARIANDO ENTRE 0,10M E 0,15M E ALTURA ENTRE 2,50M E3,00M.FORNECIMENTO</v>
      </c>
      <c r="C9240" s="197" t="s">
        <v>17702</v>
      </c>
      <c r="D9240" s="197" t="s">
        <v>17703</v>
      </c>
      <c r="E9240" s="197" t="s">
        <v>17704</v>
      </c>
      <c r="I9240" s="197" t="s">
        <v>30</v>
      </c>
      <c r="J9240" s="197" t="n">
        <v>280</v>
      </c>
    </row>
    <row r="9241" customFormat="false" ht="12.75" hidden="true" customHeight="false" outlineLevel="0" collapsed="false">
      <c r="A9241" s="197" t="s">
        <v>17705</v>
      </c>
      <c r="B9241" s="197" t="str">
        <f aca="false">C9241&amp;D9241&amp;E9241&amp;F9241&amp;G9241&amp;H9241</f>
        <v>ESPECIES VEGETAIS NATIVAS COM CAP(CIRCUNFERENCIA NA ALTURA DO PEITO)VARIANDO ENTRE 0,10M E 0,15M E ALTURA ENTRE 2,50M E3,00M.FORNECIMENTO</v>
      </c>
      <c r="C9241" s="197" t="s">
        <v>17702</v>
      </c>
      <c r="D9241" s="197" t="s">
        <v>17703</v>
      </c>
      <c r="E9241" s="197" t="s">
        <v>17704</v>
      </c>
      <c r="I9241" s="197" t="s">
        <v>30</v>
      </c>
      <c r="J9241" s="197" t="n">
        <v>280</v>
      </c>
    </row>
    <row r="9242" customFormat="false" ht="12.75" hidden="true" customHeight="false" outlineLevel="0" collapsed="false">
      <c r="A9242" s="197" t="s">
        <v>17706</v>
      </c>
      <c r="B9242" s="197" t="str">
        <f aca="false">C9242&amp;D9242&amp;E9242&amp;F9242&amp;G9242&amp;H9242</f>
        <v>ESPECIES VEGETAIS NATIVAS COM CAP(CIRCUNFERENCIA NA ALTURA DO PEITO)VARIANDO ENTRE 0,15M E 0,20M E ALTURA ENTRE 3,00M E3,50M.FORNECIMENTO</v>
      </c>
      <c r="C9242" s="197" t="s">
        <v>17702</v>
      </c>
      <c r="D9242" s="197" t="s">
        <v>17707</v>
      </c>
      <c r="E9242" s="197" t="s">
        <v>17708</v>
      </c>
      <c r="I9242" s="197" t="s">
        <v>30</v>
      </c>
      <c r="J9242" s="197" t="n">
        <v>350</v>
      </c>
    </row>
    <row r="9243" customFormat="false" ht="12.75" hidden="true" customHeight="false" outlineLevel="0" collapsed="false">
      <c r="A9243" s="197" t="s">
        <v>17709</v>
      </c>
      <c r="B9243" s="197" t="str">
        <f aca="false">C9243&amp;D9243&amp;E9243&amp;F9243&amp;G9243&amp;H9243</f>
        <v>ESPECIES VEGETAIS NATIVAS COM CAP(CIRCUNFERENCIA NA ALTURA DO PEITO)VARIANDO ENTRE 0,15M E 0,20M E ALTURA ENTRE 3,00M E3,50M.FORNECIMENTO</v>
      </c>
      <c r="C9243" s="197" t="s">
        <v>17702</v>
      </c>
      <c r="D9243" s="197" t="s">
        <v>17707</v>
      </c>
      <c r="E9243" s="197" t="s">
        <v>17708</v>
      </c>
      <c r="I9243" s="197" t="s">
        <v>30</v>
      </c>
      <c r="J9243" s="197" t="n">
        <v>350</v>
      </c>
    </row>
    <row r="9244" customFormat="false" ht="12.75" hidden="true" customHeight="false" outlineLevel="0" collapsed="false">
      <c r="A9244" s="197" t="s">
        <v>17710</v>
      </c>
      <c r="B9244" s="197" t="str">
        <f aca="false">C9244&amp;D9244&amp;E9244&amp;F9244&amp;G9244&amp;H9244</f>
        <v>ESPECIES VEGETAIS NATIVAS COM CAP(CIRCUNFERENCIA NA ALTURA DO PEITO)VARIANDO ENTRE 0,20M E 0,25M E ALTURA ENTRE 3,50M E4,00M.FORNECIMENTO</v>
      </c>
      <c r="C9244" s="197" t="s">
        <v>17702</v>
      </c>
      <c r="D9244" s="197" t="s">
        <v>17711</v>
      </c>
      <c r="E9244" s="197" t="s">
        <v>17712</v>
      </c>
      <c r="I9244" s="197" t="s">
        <v>30</v>
      </c>
      <c r="J9244" s="197" t="n">
        <v>380</v>
      </c>
    </row>
    <row r="9245" customFormat="false" ht="12.75" hidden="true" customHeight="false" outlineLevel="0" collapsed="false">
      <c r="A9245" s="197" t="s">
        <v>17713</v>
      </c>
      <c r="B9245" s="197" t="str">
        <f aca="false">C9245&amp;D9245&amp;E9245&amp;F9245&amp;G9245&amp;H9245</f>
        <v>ESPECIES VEGETAIS NATIVAS COM CAP(CIRCUNFERENCIA NA ALTURA DO PEITO)VARIANDO ENTRE 0,20M E 0,25M E ALTURA ENTRE 3,50M E4,00M.FORNECIMENTO</v>
      </c>
      <c r="C9245" s="197" t="s">
        <v>17702</v>
      </c>
      <c r="D9245" s="197" t="s">
        <v>17711</v>
      </c>
      <c r="E9245" s="197" t="s">
        <v>17712</v>
      </c>
      <c r="I9245" s="197" t="s">
        <v>30</v>
      </c>
      <c r="J9245" s="197" t="n">
        <v>380</v>
      </c>
    </row>
    <row r="9246" customFormat="false" ht="12.75" hidden="true" customHeight="false" outlineLevel="0" collapsed="false">
      <c r="A9246" s="197" t="s">
        <v>17714</v>
      </c>
      <c r="B9246" s="197" t="str">
        <f aca="false">C9246&amp;D9246&amp;E9246&amp;F9246&amp;G9246&amp;H9246</f>
        <v>ESPECIES VEGETAIS COM ALTURA DE(0,60 A 1,00)M,TIPO PALMEIRAPHEONIX ROEBELENII(TAMAREIRA ANA), COCCOTHRINAX SP(LEQUE-PRATEADA),ELAEIS GUINEENSIS(DENDEZEIRO),GAUSSIA MAYA(PALMEIRA MAIA) OU SIMILAR.FORNECIMENTO</v>
      </c>
      <c r="C9246" s="197" t="s">
        <v>17715</v>
      </c>
      <c r="D9246" s="197" t="s">
        <v>17716</v>
      </c>
      <c r="E9246" s="197" t="s">
        <v>17717</v>
      </c>
      <c r="F9246" s="197" t="s">
        <v>17718</v>
      </c>
      <c r="I9246" s="197" t="s">
        <v>30</v>
      </c>
      <c r="J9246" s="197" t="n">
        <v>4</v>
      </c>
    </row>
    <row r="9247" customFormat="false" ht="12.75" hidden="true" customHeight="false" outlineLevel="0" collapsed="false">
      <c r="A9247" s="197" t="s">
        <v>17719</v>
      </c>
      <c r="B9247" s="197" t="str">
        <f aca="false">C9247&amp;D9247&amp;E9247&amp;F9247&amp;G9247&amp;H9247</f>
        <v>ESPECIES VEGETAIS COM ALTURA DE(0,60 A 1,00)M,TIPO PALMEIRAPHEONIX ROEBELENII(TAMAREIRA ANA), COCCOTHRINAX SP(LEQUE-PRATEADA),ELAEIS GUINEENSIS(DENDEZEIRO),GAUSSIA MAYA(PALMEIRA MAIA) OU SIMILAR.FORNECIMENTO</v>
      </c>
      <c r="C9247" s="197" t="s">
        <v>17715</v>
      </c>
      <c r="D9247" s="197" t="s">
        <v>17716</v>
      </c>
      <c r="E9247" s="197" t="s">
        <v>17717</v>
      </c>
      <c r="F9247" s="197" t="s">
        <v>17718</v>
      </c>
      <c r="I9247" s="197" t="s">
        <v>30</v>
      </c>
      <c r="J9247" s="197" t="n">
        <v>4</v>
      </c>
    </row>
    <row r="9248" customFormat="false" ht="12.75" hidden="true" customHeight="false" outlineLevel="0" collapsed="false">
      <c r="A9248" s="197" t="s">
        <v>17720</v>
      </c>
      <c r="B9248" s="197"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197" t="s">
        <v>17721</v>
      </c>
      <c r="D9248" s="197" t="s">
        <v>17722</v>
      </c>
      <c r="E9248" s="197" t="s">
        <v>17723</v>
      </c>
      <c r="F9248" s="197" t="s">
        <v>17724</v>
      </c>
      <c r="G9248" s="197" t="s">
        <v>17725</v>
      </c>
      <c r="I9248" s="197" t="s">
        <v>30</v>
      </c>
      <c r="J9248" s="197" t="n">
        <v>4.5</v>
      </c>
    </row>
    <row r="9249" customFormat="false" ht="12.75" hidden="true" customHeight="false" outlineLevel="0" collapsed="false">
      <c r="A9249" s="197" t="s">
        <v>17726</v>
      </c>
      <c r="B9249" s="197"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197" t="s">
        <v>17721</v>
      </c>
      <c r="D9249" s="197" t="s">
        <v>17722</v>
      </c>
      <c r="E9249" s="197" t="s">
        <v>17723</v>
      </c>
      <c r="F9249" s="197" t="s">
        <v>17724</v>
      </c>
      <c r="G9249" s="197" t="s">
        <v>17725</v>
      </c>
      <c r="I9249" s="197" t="s">
        <v>30</v>
      </c>
      <c r="J9249" s="197" t="n">
        <v>4.5</v>
      </c>
    </row>
    <row r="9250" customFormat="false" ht="12.75" hidden="true" customHeight="false" outlineLevel="0" collapsed="false">
      <c r="A9250" s="197" t="s">
        <v>17727</v>
      </c>
      <c r="B9250" s="197"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197" t="s">
        <v>17728</v>
      </c>
      <c r="D9250" s="197" t="s">
        <v>17729</v>
      </c>
      <c r="E9250" s="197" t="s">
        <v>17730</v>
      </c>
      <c r="F9250" s="197" t="s">
        <v>17731</v>
      </c>
      <c r="G9250" s="197" t="s">
        <v>17732</v>
      </c>
      <c r="I9250" s="197" t="s">
        <v>1993</v>
      </c>
      <c r="J9250" s="197" t="n">
        <v>14</v>
      </c>
    </row>
    <row r="9251" customFormat="false" ht="12.75" hidden="true" customHeight="false" outlineLevel="0" collapsed="false">
      <c r="A9251" s="197" t="s">
        <v>17733</v>
      </c>
      <c r="B9251" s="197"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197" t="s">
        <v>17728</v>
      </c>
      <c r="D9251" s="197" t="s">
        <v>17729</v>
      </c>
      <c r="E9251" s="197" t="s">
        <v>17730</v>
      </c>
      <c r="F9251" s="197" t="s">
        <v>17731</v>
      </c>
      <c r="G9251" s="197" t="s">
        <v>17732</v>
      </c>
      <c r="I9251" s="197" t="s">
        <v>1993</v>
      </c>
      <c r="J9251" s="197" t="n">
        <v>14</v>
      </c>
    </row>
    <row r="9252" customFormat="false" ht="12.75" hidden="true" customHeight="false" outlineLevel="0" collapsed="false">
      <c r="A9252" s="197" t="s">
        <v>17734</v>
      </c>
      <c r="B9252" s="197"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197" t="s">
        <v>17735</v>
      </c>
      <c r="D9252" s="197" t="s">
        <v>17736</v>
      </c>
      <c r="E9252" s="197" t="s">
        <v>17737</v>
      </c>
      <c r="F9252" s="197" t="s">
        <v>17738</v>
      </c>
      <c r="I9252" s="197" t="s">
        <v>1993</v>
      </c>
      <c r="J9252" s="197" t="n">
        <v>12</v>
      </c>
    </row>
    <row r="9253" customFormat="false" ht="12.75" hidden="true" customHeight="false" outlineLevel="0" collapsed="false">
      <c r="A9253" s="197" t="s">
        <v>17739</v>
      </c>
      <c r="B9253" s="197"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197" t="s">
        <v>17735</v>
      </c>
      <c r="D9253" s="197" t="s">
        <v>17736</v>
      </c>
      <c r="E9253" s="197" t="s">
        <v>17737</v>
      </c>
      <c r="F9253" s="197" t="s">
        <v>17738</v>
      </c>
      <c r="I9253" s="197" t="s">
        <v>1993</v>
      </c>
      <c r="J9253" s="197" t="n">
        <v>12</v>
      </c>
    </row>
    <row r="9254" customFormat="false" ht="12.75" hidden="true" customHeight="false" outlineLevel="0" collapsed="false">
      <c r="A9254" s="197" t="s">
        <v>17740</v>
      </c>
      <c r="B9254" s="197"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197" t="s">
        <v>17741</v>
      </c>
      <c r="D9254" s="197" t="s">
        <v>17742</v>
      </c>
      <c r="E9254" s="197" t="s">
        <v>17743</v>
      </c>
      <c r="F9254" s="197" t="s">
        <v>17744</v>
      </c>
      <c r="G9254" s="197" t="s">
        <v>17745</v>
      </c>
      <c r="H9254" s="197" t="s">
        <v>17746</v>
      </c>
      <c r="I9254" s="197" t="s">
        <v>1993</v>
      </c>
      <c r="J9254" s="197" t="n">
        <v>24</v>
      </c>
    </row>
    <row r="9255" customFormat="false" ht="12.75" hidden="true" customHeight="false" outlineLevel="0" collapsed="false">
      <c r="A9255" s="197" t="s">
        <v>17747</v>
      </c>
      <c r="B9255" s="197"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197" t="s">
        <v>17741</v>
      </c>
      <c r="D9255" s="197" t="s">
        <v>17742</v>
      </c>
      <c r="E9255" s="197" t="s">
        <v>17743</v>
      </c>
      <c r="F9255" s="197" t="s">
        <v>17744</v>
      </c>
      <c r="G9255" s="197" t="s">
        <v>17745</v>
      </c>
      <c r="H9255" s="197" t="s">
        <v>17746</v>
      </c>
      <c r="I9255" s="197" t="s">
        <v>1993</v>
      </c>
      <c r="J9255" s="197" t="n">
        <v>24</v>
      </c>
    </row>
    <row r="9256" customFormat="false" ht="12.75" hidden="true" customHeight="false" outlineLevel="0" collapsed="false">
      <c r="A9256" s="197" t="s">
        <v>17748</v>
      </c>
      <c r="B9256" s="197"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197" t="s">
        <v>17749</v>
      </c>
      <c r="D9256" s="197" t="s">
        <v>17750</v>
      </c>
      <c r="E9256" s="197" t="s">
        <v>17751</v>
      </c>
      <c r="F9256" s="197" t="s">
        <v>17752</v>
      </c>
      <c r="G9256" s="197" t="s">
        <v>17753</v>
      </c>
      <c r="I9256" s="197" t="s">
        <v>1993</v>
      </c>
      <c r="J9256" s="197" t="n">
        <v>28</v>
      </c>
    </row>
    <row r="9257" customFormat="false" ht="12.75" hidden="true" customHeight="false" outlineLevel="0" collapsed="false">
      <c r="A9257" s="197" t="s">
        <v>17754</v>
      </c>
      <c r="B9257" s="197"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197" t="s">
        <v>17749</v>
      </c>
      <c r="D9257" s="197" t="s">
        <v>17750</v>
      </c>
      <c r="E9257" s="197" t="s">
        <v>17751</v>
      </c>
      <c r="F9257" s="197" t="s">
        <v>17752</v>
      </c>
      <c r="G9257" s="197" t="s">
        <v>17753</v>
      </c>
      <c r="I9257" s="197" t="s">
        <v>1993</v>
      </c>
      <c r="J9257" s="197" t="n">
        <v>28</v>
      </c>
    </row>
    <row r="9258" customFormat="false" ht="12.75" hidden="true" customHeight="false" outlineLevel="0" collapsed="false">
      <c r="A9258" s="197" t="s">
        <v>17755</v>
      </c>
      <c r="B9258" s="197"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197" t="s">
        <v>17756</v>
      </c>
      <c r="D9258" s="197" t="s">
        <v>17757</v>
      </c>
      <c r="E9258" s="197" t="s">
        <v>17758</v>
      </c>
      <c r="F9258" s="197" t="s">
        <v>17759</v>
      </c>
      <c r="I9258" s="197" t="s">
        <v>1993</v>
      </c>
      <c r="J9258" s="197" t="n">
        <v>13.2</v>
      </c>
    </row>
    <row r="9259" customFormat="false" ht="12.75" hidden="true" customHeight="false" outlineLevel="0" collapsed="false">
      <c r="A9259" s="197" t="s">
        <v>17760</v>
      </c>
      <c r="B9259" s="197"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197" t="s">
        <v>17756</v>
      </c>
      <c r="D9259" s="197" t="s">
        <v>17757</v>
      </c>
      <c r="E9259" s="197" t="s">
        <v>17758</v>
      </c>
      <c r="F9259" s="197" t="s">
        <v>17759</v>
      </c>
      <c r="I9259" s="197" t="s">
        <v>1993</v>
      </c>
      <c r="J9259" s="197" t="n">
        <v>13.2</v>
      </c>
    </row>
    <row r="9260" customFormat="false" ht="12.75" hidden="true" customHeight="false" outlineLevel="0" collapsed="false">
      <c r="A9260" s="197" t="s">
        <v>17761</v>
      </c>
      <c r="B9260" s="197"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197" t="s">
        <v>17762</v>
      </c>
      <c r="D9260" s="197" t="s">
        <v>17763</v>
      </c>
      <c r="E9260" s="197" t="s">
        <v>17764</v>
      </c>
      <c r="F9260" s="197" t="s">
        <v>17765</v>
      </c>
      <c r="I9260" s="197" t="s">
        <v>1993</v>
      </c>
      <c r="J9260" s="197" t="n">
        <v>42</v>
      </c>
    </row>
    <row r="9261" customFormat="false" ht="12.75" hidden="true" customHeight="false" outlineLevel="0" collapsed="false">
      <c r="A9261" s="197" t="s">
        <v>17766</v>
      </c>
      <c r="B9261" s="197"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197" t="s">
        <v>17762</v>
      </c>
      <c r="D9261" s="197" t="s">
        <v>17763</v>
      </c>
      <c r="E9261" s="197" t="s">
        <v>17764</v>
      </c>
      <c r="F9261" s="197" t="s">
        <v>17765</v>
      </c>
      <c r="I9261" s="197" t="s">
        <v>1993</v>
      </c>
      <c r="J9261" s="197" t="n">
        <v>42</v>
      </c>
    </row>
    <row r="9262" customFormat="false" ht="12.75" hidden="true" customHeight="false" outlineLevel="0" collapsed="false">
      <c r="A9262" s="197" t="s">
        <v>17767</v>
      </c>
      <c r="B9262" s="197"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197" t="s">
        <v>17768</v>
      </c>
      <c r="D9262" s="197" t="s">
        <v>17769</v>
      </c>
      <c r="E9262" s="197" t="s">
        <v>17770</v>
      </c>
      <c r="F9262" s="197" t="s">
        <v>17771</v>
      </c>
      <c r="G9262" s="197" t="s">
        <v>17772</v>
      </c>
      <c r="H9262" s="197" t="s">
        <v>17773</v>
      </c>
      <c r="I9262" s="197" t="s">
        <v>1993</v>
      </c>
      <c r="J9262" s="197" t="n">
        <v>8</v>
      </c>
    </row>
    <row r="9263" customFormat="false" ht="12.75" hidden="true" customHeight="false" outlineLevel="0" collapsed="false">
      <c r="A9263" s="197" t="s">
        <v>17774</v>
      </c>
      <c r="B9263" s="197"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197" t="s">
        <v>17768</v>
      </c>
      <c r="D9263" s="197" t="s">
        <v>17769</v>
      </c>
      <c r="E9263" s="197" t="s">
        <v>17770</v>
      </c>
      <c r="F9263" s="197" t="s">
        <v>17771</v>
      </c>
      <c r="G9263" s="197" t="s">
        <v>17772</v>
      </c>
      <c r="H9263" s="197" t="s">
        <v>17773</v>
      </c>
      <c r="I9263" s="197" t="s">
        <v>1993</v>
      </c>
      <c r="J9263" s="197" t="n">
        <v>8</v>
      </c>
    </row>
    <row r="9264" customFormat="false" ht="12.75" hidden="true" customHeight="false" outlineLevel="0" collapsed="false">
      <c r="A9264" s="197" t="s">
        <v>17775</v>
      </c>
      <c r="B9264" s="197"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197" t="s">
        <v>17776</v>
      </c>
      <c r="D9264" s="197" t="s">
        <v>17777</v>
      </c>
      <c r="E9264" s="197" t="s">
        <v>17778</v>
      </c>
      <c r="F9264" s="197" t="s">
        <v>17779</v>
      </c>
      <c r="G9264" s="197" t="s">
        <v>17780</v>
      </c>
      <c r="H9264" s="197" t="s">
        <v>17781</v>
      </c>
      <c r="I9264" s="197" t="s">
        <v>1993</v>
      </c>
      <c r="J9264" s="197" t="n">
        <v>17.6</v>
      </c>
    </row>
    <row r="9265" customFormat="false" ht="12.75" hidden="true" customHeight="false" outlineLevel="0" collapsed="false">
      <c r="A9265" s="197" t="s">
        <v>17782</v>
      </c>
      <c r="B9265" s="197"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197" t="s">
        <v>17776</v>
      </c>
      <c r="D9265" s="197" t="s">
        <v>17777</v>
      </c>
      <c r="E9265" s="197" t="s">
        <v>17778</v>
      </c>
      <c r="F9265" s="197" t="s">
        <v>17779</v>
      </c>
      <c r="G9265" s="197" t="s">
        <v>17780</v>
      </c>
      <c r="H9265" s="197" t="s">
        <v>17781</v>
      </c>
      <c r="I9265" s="197" t="s">
        <v>1993</v>
      </c>
      <c r="J9265" s="197" t="n">
        <v>17.6</v>
      </c>
    </row>
    <row r="9266" customFormat="false" ht="12.75" hidden="true" customHeight="false" outlineLevel="0" collapsed="false">
      <c r="A9266" s="197" t="s">
        <v>17783</v>
      </c>
      <c r="B9266" s="197"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197" t="s">
        <v>17784</v>
      </c>
      <c r="D9266" s="197" t="s">
        <v>17785</v>
      </c>
      <c r="E9266" s="197" t="s">
        <v>17786</v>
      </c>
      <c r="F9266" s="197" t="s">
        <v>17787</v>
      </c>
      <c r="G9266" s="197" t="s">
        <v>17788</v>
      </c>
      <c r="H9266" s="197" t="s">
        <v>17789</v>
      </c>
      <c r="I9266" s="197" t="s">
        <v>1993</v>
      </c>
      <c r="J9266" s="197" t="n">
        <v>27.5</v>
      </c>
    </row>
    <row r="9267" customFormat="false" ht="12.75" hidden="true" customHeight="false" outlineLevel="0" collapsed="false">
      <c r="A9267" s="197" t="s">
        <v>17790</v>
      </c>
      <c r="B9267" s="197"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197" t="s">
        <v>17784</v>
      </c>
      <c r="D9267" s="197" t="s">
        <v>17785</v>
      </c>
      <c r="E9267" s="197" t="s">
        <v>17786</v>
      </c>
      <c r="F9267" s="197" t="s">
        <v>17787</v>
      </c>
      <c r="G9267" s="197" t="s">
        <v>17788</v>
      </c>
      <c r="H9267" s="197" t="s">
        <v>17789</v>
      </c>
      <c r="I9267" s="197" t="s">
        <v>1993</v>
      </c>
      <c r="J9267" s="197" t="n">
        <v>27.5</v>
      </c>
    </row>
    <row r="9268" customFormat="false" ht="12.75" hidden="true" customHeight="false" outlineLevel="0" collapsed="false">
      <c r="A9268" s="197" t="s">
        <v>17791</v>
      </c>
      <c r="B9268" s="197"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197" t="s">
        <v>17792</v>
      </c>
      <c r="D9268" s="197" t="s">
        <v>17793</v>
      </c>
      <c r="E9268" s="197" t="s">
        <v>17794</v>
      </c>
      <c r="F9268" s="197" t="s">
        <v>17795</v>
      </c>
      <c r="G9268" s="197" t="s">
        <v>17796</v>
      </c>
      <c r="H9268" s="197" t="s">
        <v>17797</v>
      </c>
      <c r="I9268" s="197" t="s">
        <v>1993</v>
      </c>
      <c r="J9268" s="197" t="n">
        <v>27.5</v>
      </c>
    </row>
    <row r="9269" customFormat="false" ht="12.75" hidden="true" customHeight="false" outlineLevel="0" collapsed="false">
      <c r="A9269" s="197" t="s">
        <v>17798</v>
      </c>
      <c r="B9269" s="197"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197" t="s">
        <v>17792</v>
      </c>
      <c r="D9269" s="197" t="s">
        <v>17793</v>
      </c>
      <c r="E9269" s="197" t="s">
        <v>17794</v>
      </c>
      <c r="F9269" s="197" t="s">
        <v>17795</v>
      </c>
      <c r="G9269" s="197" t="s">
        <v>17796</v>
      </c>
      <c r="H9269" s="197" t="s">
        <v>17797</v>
      </c>
      <c r="I9269" s="197" t="s">
        <v>1993</v>
      </c>
      <c r="J9269" s="197" t="n">
        <v>27.5</v>
      </c>
    </row>
    <row r="9270" customFormat="false" ht="12.75" hidden="true" customHeight="false" outlineLevel="0" collapsed="false">
      <c r="A9270" s="197" t="s">
        <v>17799</v>
      </c>
      <c r="B9270" s="197"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197" t="s">
        <v>17800</v>
      </c>
      <c r="D9270" s="197" t="s">
        <v>17801</v>
      </c>
      <c r="E9270" s="197" t="s">
        <v>17802</v>
      </c>
      <c r="F9270" s="197" t="s">
        <v>17803</v>
      </c>
      <c r="G9270" s="197" t="s">
        <v>17804</v>
      </c>
      <c r="I9270" s="197" t="s">
        <v>1993</v>
      </c>
      <c r="J9270" s="197" t="n">
        <v>27.5</v>
      </c>
    </row>
    <row r="9271" customFormat="false" ht="12.75" hidden="true" customHeight="false" outlineLevel="0" collapsed="false">
      <c r="A9271" s="197" t="s">
        <v>17805</v>
      </c>
      <c r="B9271" s="197"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197" t="s">
        <v>17800</v>
      </c>
      <c r="D9271" s="197" t="s">
        <v>17801</v>
      </c>
      <c r="E9271" s="197" t="s">
        <v>17802</v>
      </c>
      <c r="F9271" s="197" t="s">
        <v>17803</v>
      </c>
      <c r="G9271" s="197" t="s">
        <v>17804</v>
      </c>
      <c r="I9271" s="197" t="s">
        <v>1993</v>
      </c>
      <c r="J9271" s="197" t="n">
        <v>27.5</v>
      </c>
    </row>
    <row r="9272" customFormat="false" ht="12.75" hidden="true" customHeight="false" outlineLevel="0" collapsed="false">
      <c r="A9272" s="197" t="s">
        <v>17806</v>
      </c>
      <c r="B9272" s="197" t="str">
        <f aca="false">C9272&amp;D9272&amp;E9272&amp;F9272&amp;G9272&amp;H9272</f>
        <v>ESPECIES VEGETAIS C/ALTURA DE(0,15 A 0,30)M,TIPO OPHIOPOGONJABURAN(BARBA-DE-SERPENTE),KALANCHOE BLOSSFELDIANA(CALANCOE),MARANTA BICOLOR(CAETE)OU SIMILAR E CONSIDERANDO 25 MUDAS P/ M2.FORNECIMENTO</v>
      </c>
      <c r="C9272" s="197" t="s">
        <v>17807</v>
      </c>
      <c r="D9272" s="197" t="s">
        <v>17808</v>
      </c>
      <c r="E9272" s="197" t="s">
        <v>17809</v>
      </c>
      <c r="F9272" s="197" t="s">
        <v>17810</v>
      </c>
      <c r="I9272" s="197" t="s">
        <v>1993</v>
      </c>
      <c r="J9272" s="197" t="n">
        <v>27.5</v>
      </c>
    </row>
    <row r="9273" customFormat="false" ht="12.75" hidden="true" customHeight="false" outlineLevel="0" collapsed="false">
      <c r="A9273" s="197" t="s">
        <v>17811</v>
      </c>
      <c r="B9273" s="197" t="str">
        <f aca="false">C9273&amp;D9273&amp;E9273&amp;F9273&amp;G9273&amp;H9273</f>
        <v>ESPECIES VEGETAIS C/ALTURA DE(0,15 A 0,30)M,TIPO OPHIOPOGONJABURAN(BARBA-DE-SERPENTE),KALANCHOE BLOSSFELDIANA(CALANCOE),MARANTA BICOLOR(CAETE)OU SIMILAR E CONSIDERANDO 25 MUDAS P/ M2.FORNECIMENTO</v>
      </c>
      <c r="C9273" s="197" t="s">
        <v>17807</v>
      </c>
      <c r="D9273" s="197" t="s">
        <v>17808</v>
      </c>
      <c r="E9273" s="197" t="s">
        <v>17809</v>
      </c>
      <c r="F9273" s="197" t="s">
        <v>17810</v>
      </c>
      <c r="I9273" s="197" t="s">
        <v>1993</v>
      </c>
      <c r="J9273" s="197" t="n">
        <v>27.5</v>
      </c>
    </row>
    <row r="9274" customFormat="false" ht="12.75" hidden="true" customHeight="false" outlineLevel="0" collapsed="false">
      <c r="A9274" s="197" t="s">
        <v>17812</v>
      </c>
      <c r="B9274" s="197" t="str">
        <f aca="false">C9274&amp;D9274&amp;E9274&amp;F9274&amp;G9274&amp;H9274</f>
        <v>PROTETOR DE MADEIRA DE LEI,PINTADO A OLEO,PARA ARVORE.FORNECIMENTO E COLOCACAO</v>
      </c>
      <c r="C9274" s="197" t="s">
        <v>17813</v>
      </c>
      <c r="D9274" s="197" t="s">
        <v>8002</v>
      </c>
      <c r="I9274" s="197" t="s">
        <v>30</v>
      </c>
      <c r="J9274" s="197" t="n">
        <v>130.45</v>
      </c>
    </row>
    <row r="9275" customFormat="false" ht="12.75" hidden="true" customHeight="false" outlineLevel="0" collapsed="false">
      <c r="A9275" s="197" t="s">
        <v>17814</v>
      </c>
      <c r="B9275" s="197" t="str">
        <f aca="false">C9275&amp;D9275&amp;E9275&amp;F9275&amp;G9275&amp;H9275</f>
        <v>PROTETOR DE MADEIRA DE LEI,PINTADO A OLEO,PARA ARVORE.FORNECIMENTO E COLOCACAO</v>
      </c>
      <c r="C9275" s="197" t="s">
        <v>17813</v>
      </c>
      <c r="D9275" s="197" t="s">
        <v>8002</v>
      </c>
      <c r="I9275" s="197" t="s">
        <v>30</v>
      </c>
      <c r="J9275" s="197" t="n">
        <v>123.72</v>
      </c>
    </row>
    <row r="9276" customFormat="false" ht="12.75" hidden="true" customHeight="false" outlineLevel="0" collapsed="false">
      <c r="A9276" s="197" t="s">
        <v>17815</v>
      </c>
      <c r="B9276" s="197" t="str">
        <f aca="false">C9276&amp;D9276&amp;E9276&amp;F9276&amp;G9276&amp;H9276</f>
        <v>PROTETOR DE FERRO,PINTADO A OLEO,PARA ARVORE.FORNECIMENTO ECOLOCACAO</v>
      </c>
      <c r="C9276" s="197" t="s">
        <v>17816</v>
      </c>
      <c r="D9276" s="197" t="s">
        <v>7924</v>
      </c>
      <c r="I9276" s="197" t="s">
        <v>30</v>
      </c>
      <c r="J9276" s="197" t="n">
        <v>227.3</v>
      </c>
    </row>
    <row r="9277" customFormat="false" ht="12.75" hidden="true" customHeight="false" outlineLevel="0" collapsed="false">
      <c r="A9277" s="197" t="s">
        <v>17817</v>
      </c>
      <c r="B9277" s="197" t="str">
        <f aca="false">C9277&amp;D9277&amp;E9277&amp;F9277&amp;G9277&amp;H9277</f>
        <v>PROTETOR DE FERRO,PINTADO A OLEO,PARA ARVORE.FORNECIMENTO ECOLOCACAO</v>
      </c>
      <c r="C9277" s="197" t="s">
        <v>17816</v>
      </c>
      <c r="D9277" s="197" t="s">
        <v>7924</v>
      </c>
      <c r="I9277" s="197" t="s">
        <v>30</v>
      </c>
      <c r="J9277" s="197" t="n">
        <v>214.46</v>
      </c>
    </row>
    <row r="9278" customFormat="false" ht="12.75" hidden="true" customHeight="false" outlineLevel="0" collapsed="false">
      <c r="A9278" s="197" t="s">
        <v>17818</v>
      </c>
      <c r="B9278" s="197" t="str">
        <f aca="false">C9278&amp;D9278&amp;E9278&amp;F9278&amp;G9278&amp;H9278</f>
        <v>PROTETOR(GOLA)DE ARVORE EM FERRO FUNDIDO NODULAR,NAS DIMENSOES DE(1,00X1,00X0,60)M.FORNECIMENTO</v>
      </c>
      <c r="C9278" s="197" t="s">
        <v>17819</v>
      </c>
      <c r="D9278" s="197" t="s">
        <v>17820</v>
      </c>
      <c r="I9278" s="197" t="s">
        <v>30</v>
      </c>
      <c r="J9278" s="197" t="n">
        <v>420</v>
      </c>
    </row>
    <row r="9279" customFormat="false" ht="12.75" hidden="true" customHeight="false" outlineLevel="0" collapsed="false">
      <c r="A9279" s="197" t="s">
        <v>17821</v>
      </c>
      <c r="B9279" s="197" t="str">
        <f aca="false">C9279&amp;D9279&amp;E9279&amp;F9279&amp;G9279&amp;H9279</f>
        <v>PROTETOR(GOLA)DE ARVORE EM FERRO FUNDIDO NODULAR,NAS DIMENSOES DE(1,00X1,00X0,60)M.FORNECIMENTO</v>
      </c>
      <c r="C9279" s="197" t="s">
        <v>17819</v>
      </c>
      <c r="D9279" s="197" t="s">
        <v>17820</v>
      </c>
      <c r="I9279" s="197" t="s">
        <v>30</v>
      </c>
      <c r="J9279" s="197" t="n">
        <v>420</v>
      </c>
    </row>
    <row r="9280" customFormat="false" ht="12.75" hidden="true" customHeight="false" outlineLevel="0" collapsed="false">
      <c r="A9280" s="197" t="s">
        <v>17822</v>
      </c>
      <c r="B9280" s="197" t="str">
        <f aca="false">C9280&amp;D9280&amp;E9280&amp;F9280&amp;G9280&amp;H9280</f>
        <v>PROTETOR(GOLA)DE ARVORE EM FERRO FUNDIDO NODULAR,NAS DIMENSOES DE(1,28X1,28X0,90)M.FORNECIMENTO</v>
      </c>
      <c r="C9280" s="197" t="s">
        <v>17819</v>
      </c>
      <c r="D9280" s="197" t="s">
        <v>17823</v>
      </c>
      <c r="I9280" s="197" t="s">
        <v>30</v>
      </c>
      <c r="J9280" s="197" t="n">
        <v>860.83</v>
      </c>
    </row>
    <row r="9281" customFormat="false" ht="12.75" hidden="true" customHeight="false" outlineLevel="0" collapsed="false">
      <c r="A9281" s="197" t="s">
        <v>17824</v>
      </c>
      <c r="B9281" s="197" t="str">
        <f aca="false">C9281&amp;D9281&amp;E9281&amp;F9281&amp;G9281&amp;H9281</f>
        <v>PROTETOR(GOLA)DE ARVORE EM FERRO FUNDIDO NODULAR,NAS DIMENSOES DE(1,28X1,28X0,90)M.FORNECIMENTO</v>
      </c>
      <c r="C9281" s="197" t="s">
        <v>17819</v>
      </c>
      <c r="D9281" s="197" t="s">
        <v>17823</v>
      </c>
      <c r="I9281" s="197" t="s">
        <v>30</v>
      </c>
      <c r="J9281" s="197" t="n">
        <v>860.83</v>
      </c>
    </row>
    <row r="9282" customFormat="false" ht="12.75" hidden="true" customHeight="false" outlineLevel="0" collapsed="false">
      <c r="A9282" s="197" t="s">
        <v>17825</v>
      </c>
      <c r="B9282" s="197"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197" t="s">
        <v>17826</v>
      </c>
      <c r="D9282" s="197" t="s">
        <v>17827</v>
      </c>
      <c r="E9282" s="197" t="s">
        <v>17828</v>
      </c>
      <c r="F9282" s="197" t="s">
        <v>17829</v>
      </c>
      <c r="G9282" s="197" t="s">
        <v>17830</v>
      </c>
      <c r="H9282" s="197" t="s">
        <v>17831</v>
      </c>
      <c r="I9282" s="197" t="s">
        <v>338</v>
      </c>
      <c r="J9282" s="197" t="n">
        <v>454.01</v>
      </c>
    </row>
    <row r="9283" customFormat="false" ht="12.75" hidden="true" customHeight="false" outlineLevel="0" collapsed="false">
      <c r="A9283" s="197" t="s">
        <v>17832</v>
      </c>
      <c r="B9283" s="197"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197" t="s">
        <v>17826</v>
      </c>
      <c r="D9283" s="197" t="s">
        <v>17827</v>
      </c>
      <c r="E9283" s="197" t="s">
        <v>17828</v>
      </c>
      <c r="F9283" s="197" t="s">
        <v>17829</v>
      </c>
      <c r="G9283" s="197" t="s">
        <v>17830</v>
      </c>
      <c r="H9283" s="197" t="s">
        <v>17831</v>
      </c>
      <c r="I9283" s="197" t="s">
        <v>338</v>
      </c>
      <c r="J9283" s="197" t="n">
        <v>432.08</v>
      </c>
    </row>
    <row r="9284" customFormat="false" ht="12.75" hidden="true" customHeight="false" outlineLevel="0" collapsed="false">
      <c r="A9284" s="197" t="s">
        <v>17833</v>
      </c>
      <c r="B9284" s="197"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197" t="s">
        <v>17834</v>
      </c>
      <c r="D9284" s="197" t="s">
        <v>17835</v>
      </c>
      <c r="E9284" s="197" t="s">
        <v>17836</v>
      </c>
      <c r="F9284" s="197" t="s">
        <v>17837</v>
      </c>
      <c r="I9284" s="197" t="s">
        <v>338</v>
      </c>
      <c r="J9284" s="197" t="n">
        <v>33.83</v>
      </c>
    </row>
    <row r="9285" customFormat="false" ht="12.75" hidden="true" customHeight="false" outlineLevel="0" collapsed="false">
      <c r="A9285" s="197" t="s">
        <v>17838</v>
      </c>
      <c r="B9285" s="197"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197" t="s">
        <v>17834</v>
      </c>
      <c r="D9285" s="197" t="s">
        <v>17835</v>
      </c>
      <c r="E9285" s="197" t="s">
        <v>17836</v>
      </c>
      <c r="F9285" s="197" t="s">
        <v>17837</v>
      </c>
      <c r="I9285" s="197" t="s">
        <v>338</v>
      </c>
      <c r="J9285" s="197" t="n">
        <v>31.53</v>
      </c>
    </row>
    <row r="9286" customFormat="false" ht="12.75" hidden="true" customHeight="false" outlineLevel="0" collapsed="false">
      <c r="A9286" s="197" t="s">
        <v>17839</v>
      </c>
      <c r="B9286" s="197" t="str">
        <f aca="false">C9286&amp;D9286&amp;E9286&amp;F9286&amp;G9286&amp;H9286</f>
        <v>CERCA PROTETORA PARA JARDIM,DE 40CM DE ALTURA,EM BARRA CHATA DE 1"X1/4",CHUMBADA NO SOLO COM HASTES DE 30CM,ESPACADAS DE 60CM,EM MODULOS DE 1,20M.FORNECIMENTO E COLOCACAO</v>
      </c>
      <c r="C9286" s="197" t="s">
        <v>17840</v>
      </c>
      <c r="D9286" s="197" t="s">
        <v>17841</v>
      </c>
      <c r="E9286" s="197" t="s">
        <v>17842</v>
      </c>
      <c r="I9286" s="197" t="s">
        <v>338</v>
      </c>
      <c r="J9286" s="197" t="n">
        <v>69.36</v>
      </c>
    </row>
    <row r="9287" customFormat="false" ht="12.75" hidden="true" customHeight="false" outlineLevel="0" collapsed="false">
      <c r="A9287" s="197" t="s">
        <v>17843</v>
      </c>
      <c r="B9287" s="197" t="str">
        <f aca="false">C9287&amp;D9287&amp;E9287&amp;F9287&amp;G9287&amp;H9287</f>
        <v>CERCA PROTETORA PARA JARDIM,DE 40CM DE ALTURA,EM BARRA CHATA DE 1"X1/4",CHUMBADA NO SOLO COM HASTES DE 30CM,ESPACADAS DE 60CM,EM MODULOS DE 1,20M.FORNECIMENTO E COLOCACAO</v>
      </c>
      <c r="C9287" s="197" t="s">
        <v>17840</v>
      </c>
      <c r="D9287" s="197" t="s">
        <v>17841</v>
      </c>
      <c r="E9287" s="197" t="s">
        <v>17842</v>
      </c>
      <c r="I9287" s="197" t="s">
        <v>338</v>
      </c>
      <c r="J9287" s="197" t="n">
        <v>64.52</v>
      </c>
    </row>
    <row r="9288" customFormat="false" ht="12.75" hidden="true" customHeight="false" outlineLevel="0" collapsed="false">
      <c r="A9288" s="197" t="s">
        <v>17844</v>
      </c>
      <c r="B9288" s="197"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197" t="s">
        <v>17845</v>
      </c>
      <c r="D9288" s="197" t="s">
        <v>17846</v>
      </c>
      <c r="E9288" s="197" t="s">
        <v>17847</v>
      </c>
      <c r="F9288" s="197" t="s">
        <v>17848</v>
      </c>
      <c r="I9288" s="197" t="s">
        <v>30</v>
      </c>
      <c r="J9288" s="197" t="n">
        <v>324.94</v>
      </c>
    </row>
    <row r="9289" customFormat="false" ht="12.75" hidden="true" customHeight="false" outlineLevel="0" collapsed="false">
      <c r="A9289" s="197" t="s">
        <v>17849</v>
      </c>
      <c r="B9289" s="197"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197" t="s">
        <v>17845</v>
      </c>
      <c r="D9289" s="197" t="s">
        <v>17846</v>
      </c>
      <c r="E9289" s="197" t="s">
        <v>17847</v>
      </c>
      <c r="F9289" s="197" t="s">
        <v>17848</v>
      </c>
      <c r="I9289" s="197" t="s">
        <v>30</v>
      </c>
      <c r="J9289" s="197" t="n">
        <v>304.99</v>
      </c>
    </row>
    <row r="9290" customFormat="false" ht="12.75" hidden="true" customHeight="false" outlineLevel="0" collapsed="false">
      <c r="A9290" s="197" t="s">
        <v>17850</v>
      </c>
      <c r="B9290" s="197" t="str">
        <f aca="false">C9290&amp;D9290&amp;E9290&amp;F9290&amp;G9290&amp;H9290</f>
        <v>RETENTOR FLUTUANTE PARA PROTECAO DE MANGUEZAL.CONFECCAO E INSTALACAO</v>
      </c>
      <c r="C9290" s="197" t="s">
        <v>17851</v>
      </c>
      <c r="D9290" s="197" t="s">
        <v>17852</v>
      </c>
      <c r="I9290" s="197" t="s">
        <v>338</v>
      </c>
      <c r="J9290" s="197" t="n">
        <v>61.11</v>
      </c>
    </row>
    <row r="9291" customFormat="false" ht="12.75" hidden="true" customHeight="false" outlineLevel="0" collapsed="false">
      <c r="A9291" s="197" t="s">
        <v>17853</v>
      </c>
      <c r="B9291" s="197" t="str">
        <f aca="false">C9291&amp;D9291&amp;E9291&amp;F9291&amp;G9291&amp;H9291</f>
        <v>RETENTOR FLUTUANTE PARA PROTECAO DE MANGUEZAL.CONFECCAO E INSTALACAO</v>
      </c>
      <c r="C9291" s="197" t="s">
        <v>17851</v>
      </c>
      <c r="D9291" s="197" t="s">
        <v>17852</v>
      </c>
      <c r="I9291" s="197" t="s">
        <v>338</v>
      </c>
      <c r="J9291" s="197" t="n">
        <v>53.98</v>
      </c>
    </row>
    <row r="9292" customFormat="false" ht="12.75" hidden="true" customHeight="false" outlineLevel="0" collapsed="false">
      <c r="A9292" s="197" t="s">
        <v>17854</v>
      </c>
      <c r="B9292" s="197"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197" t="s">
        <v>17855</v>
      </c>
      <c r="D9292" s="197" t="s">
        <v>17856</v>
      </c>
      <c r="E9292" s="197" t="s">
        <v>17857</v>
      </c>
      <c r="F9292" s="197" t="s">
        <v>17858</v>
      </c>
      <c r="I9292" s="197" t="s">
        <v>338</v>
      </c>
      <c r="J9292" s="197" t="n">
        <v>67.47</v>
      </c>
    </row>
    <row r="9293" customFormat="false" ht="12.75" hidden="true" customHeight="false" outlineLevel="0" collapsed="false">
      <c r="A9293" s="197" t="s">
        <v>17859</v>
      </c>
      <c r="B9293" s="197"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197" t="s">
        <v>17855</v>
      </c>
      <c r="D9293" s="197" t="s">
        <v>17856</v>
      </c>
      <c r="E9293" s="197" t="s">
        <v>17857</v>
      </c>
      <c r="F9293" s="197" t="s">
        <v>17858</v>
      </c>
      <c r="I9293" s="197" t="s">
        <v>338</v>
      </c>
      <c r="J9293" s="197" t="n">
        <v>63.11</v>
      </c>
    </row>
    <row r="9294" customFormat="false" ht="12.75" hidden="true" customHeight="false" outlineLevel="0" collapsed="false">
      <c r="A9294" s="197" t="s">
        <v>17860</v>
      </c>
      <c r="B9294" s="197" t="str">
        <f aca="false">C9294&amp;D9294&amp;E9294&amp;F9294&amp;G9294&amp;H9294</f>
        <v>CERCA PROTETORA DE JARDIM,TIPO CAPELINHA,EM MODULOS DE 1,20M.FORNECIMENTO E COLOCACAO</v>
      </c>
      <c r="C9294" s="197" t="s">
        <v>17861</v>
      </c>
      <c r="D9294" s="197" t="s">
        <v>7939</v>
      </c>
      <c r="I9294" s="197" t="s">
        <v>30</v>
      </c>
      <c r="J9294" s="197" t="n">
        <v>102.33</v>
      </c>
    </row>
    <row r="9295" customFormat="false" ht="12.75" hidden="true" customHeight="false" outlineLevel="0" collapsed="false">
      <c r="A9295" s="197" t="s">
        <v>17862</v>
      </c>
      <c r="B9295" s="197" t="str">
        <f aca="false">C9295&amp;D9295&amp;E9295&amp;F9295&amp;G9295&amp;H9295</f>
        <v>CERCA PROTETORA DE JARDIM,TIPO CAPELINHA,EM MODULOS DE 1,20M.FORNECIMENTO E COLOCACAO</v>
      </c>
      <c r="C9295" s="197" t="s">
        <v>17861</v>
      </c>
      <c r="D9295" s="197" t="s">
        <v>7939</v>
      </c>
      <c r="I9295" s="197" t="s">
        <v>30</v>
      </c>
      <c r="J9295" s="197" t="n">
        <v>93.93</v>
      </c>
    </row>
    <row r="9296" customFormat="false" ht="12.75" hidden="true" customHeight="false" outlineLevel="0" collapsed="false">
      <c r="A9296" s="197" t="s">
        <v>17863</v>
      </c>
      <c r="B9296" s="197"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197" t="s">
        <v>17864</v>
      </c>
      <c r="D9296" s="197" t="s">
        <v>17865</v>
      </c>
      <c r="E9296" s="197" t="s">
        <v>17866</v>
      </c>
      <c r="F9296" s="197" t="s">
        <v>17867</v>
      </c>
      <c r="G9296" s="197" t="s">
        <v>17868</v>
      </c>
      <c r="H9296" s="197" t="s">
        <v>7872</v>
      </c>
      <c r="I9296" s="197" t="s">
        <v>338</v>
      </c>
      <c r="J9296" s="197" t="n">
        <v>77.55</v>
      </c>
    </row>
    <row r="9297" customFormat="false" ht="12.75" hidden="true" customHeight="false" outlineLevel="0" collapsed="false">
      <c r="A9297" s="197" t="s">
        <v>17869</v>
      </c>
      <c r="B9297" s="197"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197" t="s">
        <v>17864</v>
      </c>
      <c r="D9297" s="197" t="s">
        <v>17865</v>
      </c>
      <c r="E9297" s="197" t="s">
        <v>17866</v>
      </c>
      <c r="F9297" s="197" t="s">
        <v>17867</v>
      </c>
      <c r="G9297" s="197" t="s">
        <v>17868</v>
      </c>
      <c r="H9297" s="197" t="s">
        <v>7872</v>
      </c>
      <c r="I9297" s="197" t="s">
        <v>338</v>
      </c>
      <c r="J9297" s="197" t="n">
        <v>72.11</v>
      </c>
    </row>
    <row r="9298" customFormat="false" ht="12.75" hidden="true" customHeight="false" outlineLevel="0" collapsed="false">
      <c r="A9298" s="197" t="s">
        <v>17870</v>
      </c>
      <c r="B9298" s="197" t="str">
        <f aca="false">C9298&amp;D9298&amp;E9298&amp;F9298&amp;G9298&amp;H9298</f>
        <v>LIMITADOR DE GRAMA EM PVC RECICLADO-LINHA BORDA.FORNECIMENTO E COLOCACAO</v>
      </c>
      <c r="C9298" s="197" t="s">
        <v>17871</v>
      </c>
      <c r="D9298" s="197" t="s">
        <v>6630</v>
      </c>
      <c r="I9298" s="197" t="s">
        <v>338</v>
      </c>
      <c r="J9298" s="197" t="n">
        <v>5.4</v>
      </c>
    </row>
    <row r="9299" customFormat="false" ht="12.75" hidden="true" customHeight="false" outlineLevel="0" collapsed="false">
      <c r="A9299" s="197" t="s">
        <v>17872</v>
      </c>
      <c r="B9299" s="197" t="str">
        <f aca="false">C9299&amp;D9299&amp;E9299&amp;F9299&amp;G9299&amp;H9299</f>
        <v>LIMITADOR DE GRAMA EM PVC RECICLADO-LINHA BORDA.FORNECIMENTO E COLOCACAO</v>
      </c>
      <c r="C9299" s="197" t="s">
        <v>17871</v>
      </c>
      <c r="D9299" s="197" t="s">
        <v>6630</v>
      </c>
      <c r="I9299" s="197" t="s">
        <v>338</v>
      </c>
      <c r="J9299" s="197" t="n">
        <v>4.94</v>
      </c>
    </row>
    <row r="9300" customFormat="false" ht="12.75" hidden="true" customHeight="false" outlineLevel="0" collapsed="false">
      <c r="A9300" s="197" t="s">
        <v>17873</v>
      </c>
      <c r="B9300" s="197" t="str">
        <f aca="false">C9300&amp;D9300&amp;E9300&amp;F9300&amp;G9300&amp;H9300</f>
        <v>LIMITADOR DE GRAMA EM PVC RECICLADO-LINHA PLANA.FORNECIMENTO E COLOCACAO</v>
      </c>
      <c r="C9300" s="197" t="s">
        <v>17874</v>
      </c>
      <c r="D9300" s="197" t="s">
        <v>6630</v>
      </c>
      <c r="I9300" s="197" t="s">
        <v>338</v>
      </c>
      <c r="J9300" s="197" t="n">
        <v>5.6</v>
      </c>
    </row>
    <row r="9301" customFormat="false" ht="12.75" hidden="true" customHeight="false" outlineLevel="0" collapsed="false">
      <c r="A9301" s="197" t="s">
        <v>17875</v>
      </c>
      <c r="B9301" s="197" t="str">
        <f aca="false">C9301&amp;D9301&amp;E9301&amp;F9301&amp;G9301&amp;H9301</f>
        <v>LIMITADOR DE GRAMA EM PVC RECICLADO-LINHA PLANA.FORNECIMENTO E COLOCACAO</v>
      </c>
      <c r="C9301" s="197" t="s">
        <v>17874</v>
      </c>
      <c r="D9301" s="197" t="s">
        <v>6630</v>
      </c>
      <c r="I9301" s="197" t="s">
        <v>338</v>
      </c>
      <c r="J9301" s="197" t="n">
        <v>5.14</v>
      </c>
    </row>
    <row r="9302" customFormat="false" ht="12.75" hidden="true" customHeight="false" outlineLevel="0" collapsed="false">
      <c r="A9302" s="197" t="s">
        <v>17876</v>
      </c>
      <c r="B9302" s="197"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197" t="s">
        <v>17877</v>
      </c>
      <c r="D9302" s="197" t="s">
        <v>17878</v>
      </c>
      <c r="E9302" s="197" t="s">
        <v>17879</v>
      </c>
      <c r="F9302" s="197" t="s">
        <v>17880</v>
      </c>
      <c r="I9302" s="197" t="s">
        <v>30</v>
      </c>
      <c r="J9302" s="197" t="n">
        <v>68.2</v>
      </c>
    </row>
    <row r="9303" customFormat="false" ht="12.75" hidden="true" customHeight="false" outlineLevel="0" collapsed="false">
      <c r="A9303" s="197" t="s">
        <v>17881</v>
      </c>
      <c r="B9303" s="197"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197" t="s">
        <v>17877</v>
      </c>
      <c r="D9303" s="197" t="s">
        <v>17878</v>
      </c>
      <c r="E9303" s="197" t="s">
        <v>17879</v>
      </c>
      <c r="F9303" s="197" t="s">
        <v>17880</v>
      </c>
      <c r="I9303" s="197" t="s">
        <v>30</v>
      </c>
      <c r="J9303" s="197" t="n">
        <v>66.34</v>
      </c>
    </row>
    <row r="9304" customFormat="false" ht="12.75" hidden="true" customHeight="false" outlineLevel="0" collapsed="false">
      <c r="A9304" s="197" t="s">
        <v>17882</v>
      </c>
      <c r="B9304" s="197" t="str">
        <f aca="false">C9304&amp;D9304&amp;E9304&amp;F9304&amp;G9304&amp;H9304</f>
        <v>FRADE DE CONCRETO 10MPA,PARA PROTECAO DE CALCADAS,APICOADO,INCLUSIVE ESCAVACAO E REATERRO.FORNECIMENTO E COLOCACAO</v>
      </c>
      <c r="C9304" s="197" t="s">
        <v>17883</v>
      </c>
      <c r="D9304" s="197" t="s">
        <v>17884</v>
      </c>
      <c r="I9304" s="197" t="s">
        <v>30</v>
      </c>
      <c r="J9304" s="197" t="n">
        <v>181.76</v>
      </c>
    </row>
    <row r="9305" customFormat="false" ht="12.75" hidden="true" customHeight="false" outlineLevel="0" collapsed="false">
      <c r="A9305" s="197" t="s">
        <v>17885</v>
      </c>
      <c r="B9305" s="197" t="str">
        <f aca="false">C9305&amp;D9305&amp;E9305&amp;F9305&amp;G9305&amp;H9305</f>
        <v>FRADE DE CONCRETO 10MPA,PARA PROTECAO DE CALCADAS,APICOADO,INCLUSIVE ESCAVACAO E REATERRO.FORNECIMENTO E COLOCACAO</v>
      </c>
      <c r="C9305" s="197" t="s">
        <v>17883</v>
      </c>
      <c r="D9305" s="197" t="s">
        <v>17884</v>
      </c>
      <c r="I9305" s="197" t="s">
        <v>30</v>
      </c>
      <c r="J9305" s="197" t="n">
        <v>160.67</v>
      </c>
    </row>
    <row r="9306" customFormat="false" ht="12.75" hidden="true" customHeight="false" outlineLevel="0" collapsed="false">
      <c r="A9306" s="197" t="s">
        <v>17886</v>
      </c>
      <c r="B9306" s="197" t="str">
        <f aca="false">C9306&amp;D9306&amp;E9306&amp;F9306&amp;G9306&amp;H9306</f>
        <v>FRADE DE CONCRETO 10MPA,PINTADO COM VERNIZ,P/PROTECAO DE CALCADAS,APICOADO,INCLUSIVE ESCAVACAO E REATERRO.FORNECIMENTO E COLOCACAO</v>
      </c>
      <c r="C9306" s="197" t="s">
        <v>17887</v>
      </c>
      <c r="D9306" s="197" t="s">
        <v>17888</v>
      </c>
      <c r="E9306" s="197" t="s">
        <v>17889</v>
      </c>
      <c r="I9306" s="197" t="s">
        <v>30</v>
      </c>
      <c r="J9306" s="197" t="n">
        <v>215.54</v>
      </c>
    </row>
    <row r="9307" customFormat="false" ht="12.75" hidden="true" customHeight="false" outlineLevel="0" collapsed="false">
      <c r="A9307" s="197" t="s">
        <v>17890</v>
      </c>
      <c r="B9307" s="197" t="str">
        <f aca="false">C9307&amp;D9307&amp;E9307&amp;F9307&amp;G9307&amp;H9307</f>
        <v>FRADE DE CONCRETO 10MPA,PINTADO COM VERNIZ,P/PROTECAO DE CALCADAS,APICOADO,INCLUSIVE ESCAVACAO E REATERRO.FORNECIMENTO E COLOCACAO</v>
      </c>
      <c r="C9307" s="197" t="s">
        <v>17887</v>
      </c>
      <c r="D9307" s="197" t="s">
        <v>17888</v>
      </c>
      <c r="E9307" s="197" t="s">
        <v>17889</v>
      </c>
      <c r="I9307" s="197" t="s">
        <v>30</v>
      </c>
      <c r="J9307" s="197" t="n">
        <v>190.53</v>
      </c>
    </row>
    <row r="9308" customFormat="false" ht="12.75" hidden="true" customHeight="false" outlineLevel="0" collapsed="false">
      <c r="A9308" s="197" t="s">
        <v>17891</v>
      </c>
      <c r="B9308" s="197" t="str">
        <f aca="false">C9308&amp;D9308&amp;E9308&amp;F9308&amp;G9308&amp;H9308</f>
        <v>FRADE DE CONCRETO 10MPA,LISO,PARA PROTECAO DE CALCADAS,INCLUSIVE ESCAVACAO E REATERRO.FORNECIMENTO E COLOCACAO</v>
      </c>
      <c r="C9308" s="197" t="s">
        <v>17892</v>
      </c>
      <c r="D9308" s="197" t="s">
        <v>17893</v>
      </c>
      <c r="I9308" s="197" t="s">
        <v>30</v>
      </c>
      <c r="J9308" s="197" t="n">
        <v>173.82</v>
      </c>
    </row>
    <row r="9309" customFormat="false" ht="12.75" hidden="true" customHeight="false" outlineLevel="0" collapsed="false">
      <c r="A9309" s="197" t="s">
        <v>17894</v>
      </c>
      <c r="B9309" s="197" t="str">
        <f aca="false">C9309&amp;D9309&amp;E9309&amp;F9309&amp;G9309&amp;H9309</f>
        <v>FRADE DE CONCRETO 10MPA,LISO,PARA PROTECAO DE CALCADAS,INCLUSIVE ESCAVACAO E REATERRO.FORNECIMENTO E COLOCACAO</v>
      </c>
      <c r="C9309" s="197" t="s">
        <v>17892</v>
      </c>
      <c r="D9309" s="197" t="s">
        <v>17893</v>
      </c>
      <c r="I9309" s="197" t="s">
        <v>30</v>
      </c>
      <c r="J9309" s="197" t="n">
        <v>153.79</v>
      </c>
    </row>
    <row r="9310" customFormat="false" ht="12.75" hidden="true" customHeight="false" outlineLevel="0" collapsed="false">
      <c r="A9310" s="197" t="s">
        <v>17895</v>
      </c>
      <c r="B9310" s="197" t="str">
        <f aca="false">C9310&amp;D9310&amp;E9310&amp;F9310&amp;G9310&amp;H9310</f>
        <v>FRADE DE CONCRETO 10MPA,LISO,PINTADO COM VERNIZ,PARA PROTECAO DE CALCADAS,INCLUSIVE ESCAVACAO E REATERRO.FORNECIMENTO ECOLOCACAO</v>
      </c>
      <c r="C9310" s="197" t="s">
        <v>17896</v>
      </c>
      <c r="D9310" s="197" t="s">
        <v>17897</v>
      </c>
      <c r="E9310" s="197" t="s">
        <v>7924</v>
      </c>
      <c r="I9310" s="197" t="s">
        <v>30</v>
      </c>
      <c r="J9310" s="197" t="n">
        <v>195.74</v>
      </c>
    </row>
    <row r="9311" customFormat="false" ht="12.75" hidden="true" customHeight="false" outlineLevel="0" collapsed="false">
      <c r="A9311" s="197" t="s">
        <v>17898</v>
      </c>
      <c r="B9311" s="197" t="str">
        <f aca="false">C9311&amp;D9311&amp;E9311&amp;F9311&amp;G9311&amp;H9311</f>
        <v>FRADE DE CONCRETO 10MPA,LISO,PINTADO COM VERNIZ,PARA PROTECAO DE CALCADAS,INCLUSIVE ESCAVACAO E REATERRO.FORNECIMENTO ECOLOCACAO</v>
      </c>
      <c r="C9311" s="197" t="s">
        <v>17896</v>
      </c>
      <c r="D9311" s="197" t="s">
        <v>17897</v>
      </c>
      <c r="E9311" s="197" t="s">
        <v>7924</v>
      </c>
      <c r="I9311" s="197" t="s">
        <v>30</v>
      </c>
      <c r="J9311" s="197" t="n">
        <v>173.08</v>
      </c>
    </row>
    <row r="9312" customFormat="false" ht="12.75" hidden="true" customHeight="false" outlineLevel="0" collapsed="false">
      <c r="A9312" s="197" t="s">
        <v>17899</v>
      </c>
      <c r="B9312" s="197" t="str">
        <f aca="false">C9312&amp;D9312&amp;E9312&amp;F9312&amp;G9312&amp;H9312</f>
        <v>FRADE METALICO,EM FERRO FUNDIDO,MODELO CICLOVIA.FORNECIMENTO E COLOCACAO</v>
      </c>
      <c r="C9312" s="197" t="s">
        <v>17900</v>
      </c>
      <c r="D9312" s="197" t="s">
        <v>6630</v>
      </c>
      <c r="I9312" s="197" t="s">
        <v>30</v>
      </c>
      <c r="J9312" s="197" t="n">
        <v>276.88</v>
      </c>
    </row>
    <row r="9313" customFormat="false" ht="12.75" hidden="true" customHeight="false" outlineLevel="0" collapsed="false">
      <c r="A9313" s="197" t="s">
        <v>17901</v>
      </c>
      <c r="B9313" s="197" t="str">
        <f aca="false">C9313&amp;D9313&amp;E9313&amp;F9313&amp;G9313&amp;H9313</f>
        <v>FRADE METALICO,EM FERRO FUNDIDO,MODELO CICLOVIA.FORNECIMENTO E COLOCACAO</v>
      </c>
      <c r="C9313" s="197" t="s">
        <v>17900</v>
      </c>
      <c r="D9313" s="197" t="s">
        <v>6630</v>
      </c>
      <c r="I9313" s="197" t="s">
        <v>30</v>
      </c>
      <c r="J9313" s="197" t="n">
        <v>273.63</v>
      </c>
    </row>
    <row r="9314" customFormat="false" ht="12.75" hidden="true" customHeight="false" outlineLevel="0" collapsed="false">
      <c r="A9314" s="197" t="s">
        <v>17902</v>
      </c>
      <c r="B9314" s="197" t="str">
        <f aca="false">C9314&amp;D9314&amp;E9314&amp;F9314&amp;G9314&amp;H9314</f>
        <v>REVOLVIMENTO E DESTORROAMENTO DA CAMADA SUPERFICIAL DE GRAMADO,ATE 20CM DE PROFUNDIDADE</v>
      </c>
      <c r="C9314" s="197" t="s">
        <v>17903</v>
      </c>
      <c r="D9314" s="197" t="s">
        <v>17904</v>
      </c>
      <c r="I9314" s="197" t="s">
        <v>1993</v>
      </c>
      <c r="J9314" s="197" t="n">
        <v>2.05</v>
      </c>
    </row>
    <row r="9315" customFormat="false" ht="12.75" hidden="true" customHeight="false" outlineLevel="0" collapsed="false">
      <c r="A9315" s="197" t="s">
        <v>17905</v>
      </c>
      <c r="B9315" s="197" t="str">
        <f aca="false">C9315&amp;D9315&amp;E9315&amp;F9315&amp;G9315&amp;H9315</f>
        <v>REVOLVIMENTO E DESTORROAMENTO DA CAMADA SUPERFICIAL DE GRAMADO,ATE 20CM DE PROFUNDIDADE</v>
      </c>
      <c r="C9315" s="197" t="s">
        <v>17903</v>
      </c>
      <c r="D9315" s="197" t="s">
        <v>17904</v>
      </c>
      <c r="I9315" s="197" t="s">
        <v>1993</v>
      </c>
      <c r="J9315" s="197" t="n">
        <v>1.77</v>
      </c>
    </row>
    <row r="9316" customFormat="false" ht="12.75" hidden="true" customHeight="false" outlineLevel="0" collapsed="false">
      <c r="A9316" s="197" t="s">
        <v>17906</v>
      </c>
      <c r="B9316" s="197" t="str">
        <f aca="false">C9316&amp;D9316&amp;E9316&amp;F9316&amp;G9316&amp;H9316</f>
        <v>REVOLVIMENTO DE SOLO ATE 10CM DE PROFUNDIDADE</v>
      </c>
      <c r="C9316" s="197" t="s">
        <v>17907</v>
      </c>
      <c r="I9316" s="197" t="s">
        <v>1993</v>
      </c>
      <c r="J9316" s="197" t="n">
        <v>1.28</v>
      </c>
    </row>
    <row r="9317" customFormat="false" ht="12.75" hidden="true" customHeight="false" outlineLevel="0" collapsed="false">
      <c r="A9317" s="197" t="s">
        <v>17908</v>
      </c>
      <c r="B9317" s="197" t="str">
        <f aca="false">C9317&amp;D9317&amp;E9317&amp;F9317&amp;G9317&amp;H9317</f>
        <v>REVOLVIMENTO DE SOLO ATE 10CM DE PROFUNDIDADE</v>
      </c>
      <c r="C9317" s="197" t="s">
        <v>17907</v>
      </c>
      <c r="I9317" s="197" t="s">
        <v>1993</v>
      </c>
      <c r="J9317" s="197" t="n">
        <v>1.11</v>
      </c>
    </row>
    <row r="9318" customFormat="false" ht="12.75" hidden="true" customHeight="false" outlineLevel="0" collapsed="false">
      <c r="A9318" s="197" t="s">
        <v>17909</v>
      </c>
      <c r="B9318" s="197" t="str">
        <f aca="false">C9318&amp;D9318&amp;E9318&amp;F9318&amp;G9318&amp;H9318</f>
        <v>REVOLVIMENTO DE SOLO ATE 20CM DE PROFUNDIDADE</v>
      </c>
      <c r="C9318" s="197" t="s">
        <v>17910</v>
      </c>
      <c r="I9318" s="197" t="s">
        <v>1993</v>
      </c>
      <c r="J9318" s="197" t="n">
        <v>1.92</v>
      </c>
    </row>
    <row r="9319" customFormat="false" ht="12.75" hidden="true" customHeight="false" outlineLevel="0" collapsed="false">
      <c r="A9319" s="197" t="s">
        <v>17911</v>
      </c>
      <c r="B9319" s="197" t="str">
        <f aca="false">C9319&amp;D9319&amp;E9319&amp;F9319&amp;G9319&amp;H9319</f>
        <v>REVOLVIMENTO DE SOLO ATE 20CM DE PROFUNDIDADE</v>
      </c>
      <c r="C9319" s="197" t="s">
        <v>17910</v>
      </c>
      <c r="I9319" s="197" t="s">
        <v>1993</v>
      </c>
      <c r="J9319" s="197" t="n">
        <v>1.66</v>
      </c>
    </row>
    <row r="9320" customFormat="false" ht="12.75" hidden="true" customHeight="false" outlineLevel="0" collapsed="false">
      <c r="A9320" s="197" t="s">
        <v>17912</v>
      </c>
      <c r="B9320" s="197" t="str">
        <f aca="false">C9320&amp;D9320&amp;E9320&amp;F9320&amp;G9320&amp;H9320</f>
        <v>IRRIGADOR GIRATORIO,DE PLASTICO.FORNECIMENTO E COLOCACAO</v>
      </c>
      <c r="C9320" s="197" t="s">
        <v>17913</v>
      </c>
      <c r="I9320" s="197" t="s">
        <v>30</v>
      </c>
      <c r="J9320" s="197" t="n">
        <v>17.79</v>
      </c>
    </row>
    <row r="9321" customFormat="false" ht="12.75" hidden="true" customHeight="false" outlineLevel="0" collapsed="false">
      <c r="A9321" s="197" t="s">
        <v>17914</v>
      </c>
      <c r="B9321" s="197" t="str">
        <f aca="false">C9321&amp;D9321&amp;E9321&amp;F9321&amp;G9321&amp;H9321</f>
        <v>IRRIGADOR GIRATORIO,DE PLASTICO.FORNECIMENTO E COLOCACAO</v>
      </c>
      <c r="C9321" s="197" t="s">
        <v>17913</v>
      </c>
      <c r="I9321" s="197" t="s">
        <v>30</v>
      </c>
      <c r="J9321" s="197" t="n">
        <v>17.36</v>
      </c>
    </row>
    <row r="9322" customFormat="false" ht="12.75" hidden="true" customHeight="false" outlineLevel="0" collapsed="false">
      <c r="A9322" s="197" t="s">
        <v>17915</v>
      </c>
      <c r="B9322" s="197" t="str">
        <f aca="false">C9322&amp;D9322&amp;E9322&amp;F9322&amp;G9322&amp;H9322</f>
        <v>IRRIGADOR DE IMPULSO SETORIAL,DE PLASTICO,COM 10CM DE ALTURA.FORNECIMENTO E COLOCACAO</v>
      </c>
      <c r="C9322" s="197" t="s">
        <v>17916</v>
      </c>
      <c r="D9322" s="197" t="s">
        <v>7939</v>
      </c>
      <c r="I9322" s="197" t="s">
        <v>30</v>
      </c>
      <c r="J9322" s="197" t="n">
        <v>18.71</v>
      </c>
    </row>
    <row r="9323" customFormat="false" ht="12.75" hidden="true" customHeight="false" outlineLevel="0" collapsed="false">
      <c r="A9323" s="197" t="s">
        <v>17917</v>
      </c>
      <c r="B9323" s="197" t="str">
        <f aca="false">C9323&amp;D9323&amp;E9323&amp;F9323&amp;G9323&amp;H9323</f>
        <v>IRRIGADOR DE IMPULSO SETORIAL,DE PLASTICO,COM 10CM DE ALTURA.FORNECIMENTO E COLOCACAO</v>
      </c>
      <c r="C9323" s="197" t="s">
        <v>17916</v>
      </c>
      <c r="D9323" s="197" t="s">
        <v>7939</v>
      </c>
      <c r="I9323" s="197" t="s">
        <v>30</v>
      </c>
      <c r="J9323" s="197" t="n">
        <v>18.28</v>
      </c>
    </row>
    <row r="9324" customFormat="false" ht="12.75" hidden="true" customHeight="false" outlineLevel="0" collapsed="false">
      <c r="A9324" s="197" t="s">
        <v>17918</v>
      </c>
      <c r="B9324" s="197" t="str">
        <f aca="false">C9324&amp;D9324&amp;E9324&amp;F9324&amp;G9324&amp;H9324</f>
        <v>IRRIGADOR DE IMPULSO SETORIAL,DE PLASTICO,COM 40CM DE ALTURA.FORNECIMENTO E COLOCACAO</v>
      </c>
      <c r="C9324" s="197" t="s">
        <v>17919</v>
      </c>
      <c r="D9324" s="197" t="s">
        <v>7939</v>
      </c>
      <c r="I9324" s="197" t="s">
        <v>30</v>
      </c>
      <c r="J9324" s="197" t="n">
        <v>29.93</v>
      </c>
    </row>
    <row r="9325" customFormat="false" ht="12.75" hidden="true" customHeight="false" outlineLevel="0" collapsed="false">
      <c r="A9325" s="197" t="s">
        <v>17920</v>
      </c>
      <c r="B9325" s="197" t="str">
        <f aca="false">C9325&amp;D9325&amp;E9325&amp;F9325&amp;G9325&amp;H9325</f>
        <v>IRRIGADOR DE IMPULSO SETORIAL,DE PLASTICO,COM 40CM DE ALTURA.FORNECIMENTO E COLOCACAO</v>
      </c>
      <c r="C9325" s="197" t="s">
        <v>17919</v>
      </c>
      <c r="D9325" s="197" t="s">
        <v>7939</v>
      </c>
      <c r="I9325" s="197" t="s">
        <v>30</v>
      </c>
      <c r="J9325" s="197" t="n">
        <v>29.5</v>
      </c>
    </row>
    <row r="9326" customFormat="false" ht="12.75" hidden="true" customHeight="false" outlineLevel="0" collapsed="false">
      <c r="A9326" s="197" t="s">
        <v>17921</v>
      </c>
      <c r="B9326" s="197" t="str">
        <f aca="false">C9326&amp;D9326&amp;E9326&amp;F9326&amp;G9326&amp;H9326</f>
        <v>REGA DE JARDIM OU GRAMADO,COM ESGUICHO,USANDO AGUA LOCAL CANALIZADA</v>
      </c>
      <c r="C9326" s="197" t="s">
        <v>17922</v>
      </c>
      <c r="D9326" s="197" t="s">
        <v>17923</v>
      </c>
      <c r="I9326" s="197" t="s">
        <v>17924</v>
      </c>
      <c r="J9326" s="197" t="n">
        <v>2.56</v>
      </c>
    </row>
    <row r="9327" customFormat="false" ht="12.75" hidden="true" customHeight="false" outlineLevel="0" collapsed="false">
      <c r="A9327" s="197" t="s">
        <v>17925</v>
      </c>
      <c r="B9327" s="197" t="str">
        <f aca="false">C9327&amp;D9327&amp;E9327&amp;F9327&amp;G9327&amp;H9327</f>
        <v>REGA DE JARDIM OU GRAMADO,COM ESGUICHO,USANDO AGUA LOCAL CANALIZADA</v>
      </c>
      <c r="C9327" s="197" t="s">
        <v>17922</v>
      </c>
      <c r="D9327" s="197" t="s">
        <v>17923</v>
      </c>
      <c r="I9327" s="197" t="s">
        <v>17924</v>
      </c>
      <c r="J9327" s="197" t="n">
        <v>2.22</v>
      </c>
    </row>
    <row r="9328" customFormat="false" ht="12.75" hidden="true" customHeight="false" outlineLevel="0" collapsed="false">
      <c r="A9328" s="197" t="s">
        <v>17926</v>
      </c>
      <c r="B9328" s="197" t="str">
        <f aca="false">C9328&amp;D9328&amp;E9328&amp;F9328&amp;G9328&amp;H9328</f>
        <v>ERRADICACAO MANUAL DE ERVAS DANINHAS EM GRAMADOS(200,00M2/DIA)_</v>
      </c>
      <c r="C9328" s="197" t="s">
        <v>17927</v>
      </c>
      <c r="D9328" s="197" t="s">
        <v>17928</v>
      </c>
      <c r="I9328" s="197" t="s">
        <v>2106</v>
      </c>
      <c r="J9328" s="197" t="n">
        <v>5151.31</v>
      </c>
    </row>
    <row r="9329" customFormat="false" ht="12.75" hidden="true" customHeight="false" outlineLevel="0" collapsed="false">
      <c r="A9329" s="197" t="s">
        <v>17929</v>
      </c>
      <c r="B9329" s="197" t="str">
        <f aca="false">C9329&amp;D9329&amp;E9329&amp;F9329&amp;G9329&amp;H9329</f>
        <v>ERRADICACAO MANUAL DE ERVAS DANINHAS EM GRAMADOS(200,00M2/DIA)_</v>
      </c>
      <c r="C9329" s="197" t="s">
        <v>17927</v>
      </c>
      <c r="D9329" s="197" t="s">
        <v>17928</v>
      </c>
      <c r="I9329" s="197" t="s">
        <v>2106</v>
      </c>
      <c r="J9329" s="197" t="n">
        <v>4466</v>
      </c>
    </row>
    <row r="9330" customFormat="false" ht="12.75" hidden="true" customHeight="false" outlineLevel="0" collapsed="false">
      <c r="A9330" s="197" t="s">
        <v>17930</v>
      </c>
      <c r="B9330" s="197" t="str">
        <f aca="false">C9330&amp;D9330&amp;E9330&amp;F9330&amp;G9330&amp;H9330</f>
        <v>RETIRADA DE GRAMA EM PLACAS</v>
      </c>
      <c r="C9330" s="197" t="s">
        <v>17931</v>
      </c>
      <c r="I9330" s="197" t="s">
        <v>1993</v>
      </c>
      <c r="J9330" s="197" t="n">
        <v>3.2</v>
      </c>
    </row>
    <row r="9331" customFormat="false" ht="12.75" hidden="true" customHeight="false" outlineLevel="0" collapsed="false">
      <c r="A9331" s="197" t="s">
        <v>17932</v>
      </c>
      <c r="B9331" s="197" t="str">
        <f aca="false">C9331&amp;D9331&amp;E9331&amp;F9331&amp;G9331&amp;H9331</f>
        <v>RETIRADA DE GRAMA EM PLACAS</v>
      </c>
      <c r="C9331" s="197" t="s">
        <v>17931</v>
      </c>
      <c r="I9331" s="197" t="s">
        <v>1993</v>
      </c>
      <c r="J9331" s="197" t="n">
        <v>2.77</v>
      </c>
    </row>
    <row r="9332" customFormat="false" ht="12.75" hidden="true" customHeight="false" outlineLevel="0" collapsed="false">
      <c r="A9332" s="197" t="s">
        <v>17933</v>
      </c>
      <c r="B9332" s="197" t="str">
        <f aca="false">C9332&amp;D9332&amp;E9332&amp;F9332&amp;G9332&amp;H9332</f>
        <v>NIVELAMENTO EM GRAMADOS,INCLUSIVE TRANSPORTE NO SERVICO,CARGA E DESCARGA,EXCLUSIVE O FORNECIMENTO DO MATERIAL</v>
      </c>
      <c r="C9332" s="197" t="s">
        <v>17934</v>
      </c>
      <c r="D9332" s="197" t="s">
        <v>17935</v>
      </c>
      <c r="I9332" s="197" t="s">
        <v>1158</v>
      </c>
      <c r="J9332" s="197" t="n">
        <v>116.67</v>
      </c>
    </row>
    <row r="9333" customFormat="false" ht="12.75" hidden="true" customHeight="false" outlineLevel="0" collapsed="false">
      <c r="A9333" s="197" t="s">
        <v>17936</v>
      </c>
      <c r="B9333" s="197" t="str">
        <f aca="false">C9333&amp;D9333&amp;E9333&amp;F9333&amp;G9333&amp;H9333</f>
        <v>NIVELAMENTO EM GRAMADOS,INCLUSIVE TRANSPORTE NO SERVICO,CARGA E DESCARGA,EXCLUSIVE O FORNECIMENTO DO MATERIAL</v>
      </c>
      <c r="C9333" s="197" t="s">
        <v>17934</v>
      </c>
      <c r="D9333" s="197" t="s">
        <v>17935</v>
      </c>
      <c r="I9333" s="197" t="s">
        <v>1158</v>
      </c>
      <c r="J9333" s="197" t="n">
        <v>111.17</v>
      </c>
    </row>
    <row r="9334" customFormat="false" ht="12.75" hidden="true" customHeight="false" outlineLevel="0" collapsed="false">
      <c r="A9334" s="197" t="s">
        <v>17937</v>
      </c>
      <c r="B9334" s="197" t="str">
        <f aca="false">C9334&amp;D9334&amp;E9334&amp;F9334&amp;G9334&amp;H9334</f>
        <v>NIVELAMENTO E COMPACTACAO DE AREAS ENSAIBRADAS</v>
      </c>
      <c r="C9334" s="197" t="s">
        <v>17938</v>
      </c>
      <c r="I9334" s="197" t="s">
        <v>2106</v>
      </c>
      <c r="J9334" s="197" t="n">
        <v>2803.75</v>
      </c>
    </row>
    <row r="9335" customFormat="false" ht="12.75" hidden="true" customHeight="false" outlineLevel="0" collapsed="false">
      <c r="A9335" s="197" t="s">
        <v>17939</v>
      </c>
      <c r="B9335" s="197" t="str">
        <f aca="false">C9335&amp;D9335&amp;E9335&amp;F9335&amp;G9335&amp;H9335</f>
        <v>NIVELAMENTO E COMPACTACAO DE AREAS ENSAIBRADAS</v>
      </c>
      <c r="C9335" s="197" t="s">
        <v>17938</v>
      </c>
      <c r="I9335" s="197" t="s">
        <v>2106</v>
      </c>
      <c r="J9335" s="197" t="n">
        <v>2604.57</v>
      </c>
    </row>
    <row r="9336" customFormat="false" ht="12.75" hidden="true" customHeight="false" outlineLevel="0" collapsed="false">
      <c r="A9336" s="197" t="s">
        <v>17940</v>
      </c>
      <c r="B9336" s="197" t="str">
        <f aca="false">C9336&amp;D9336&amp;E9336&amp;F9336&amp;G9336&amp;H9336</f>
        <v>CATACAO DE PAPEIS EM GRAMADO(196 VEZES POR ANO)</v>
      </c>
      <c r="C9336" s="197" t="s">
        <v>17941</v>
      </c>
      <c r="I9336" s="197" t="s">
        <v>2106</v>
      </c>
      <c r="J9336" s="197" t="n">
        <v>20.5</v>
      </c>
    </row>
    <row r="9337" customFormat="false" ht="12.75" hidden="true" customHeight="false" outlineLevel="0" collapsed="false">
      <c r="A9337" s="197" t="s">
        <v>17942</v>
      </c>
      <c r="B9337" s="197" t="str">
        <f aca="false">C9337&amp;D9337&amp;E9337&amp;F9337&amp;G9337&amp;H9337</f>
        <v>CATACAO DE PAPEIS EM GRAMADO(196 VEZES POR ANO)</v>
      </c>
      <c r="C9337" s="197" t="s">
        <v>17941</v>
      </c>
      <c r="I9337" s="197" t="s">
        <v>2106</v>
      </c>
      <c r="J9337" s="197" t="n">
        <v>17.76</v>
      </c>
    </row>
    <row r="9338" customFormat="false" ht="12.75" hidden="true" customHeight="false" outlineLevel="0" collapsed="false">
      <c r="A9338" s="197" t="s">
        <v>17943</v>
      </c>
      <c r="B9338" s="197" t="str">
        <f aca="false">C9338&amp;D9338&amp;E9338&amp;F9338&amp;G9338&amp;H9338</f>
        <v>CATACAO DE PAPEIS EM SUPERFICIES PAVIMENTADAS(196 VEZES PORANO)</v>
      </c>
      <c r="C9338" s="197" t="s">
        <v>17944</v>
      </c>
      <c r="D9338" s="197" t="s">
        <v>17945</v>
      </c>
      <c r="I9338" s="197" t="s">
        <v>2106</v>
      </c>
      <c r="J9338" s="197" t="n">
        <v>20.5</v>
      </c>
    </row>
    <row r="9339" customFormat="false" ht="12.75" hidden="true" customHeight="false" outlineLevel="0" collapsed="false">
      <c r="A9339" s="197" t="s">
        <v>17946</v>
      </c>
      <c r="B9339" s="197" t="str">
        <f aca="false">C9339&amp;D9339&amp;E9339&amp;F9339&amp;G9339&amp;H9339</f>
        <v>CATACAO DE PAPEIS EM SUPERFICIES PAVIMENTADAS(196 VEZES PORANO)</v>
      </c>
      <c r="C9339" s="197" t="s">
        <v>17944</v>
      </c>
      <c r="D9339" s="197" t="s">
        <v>17945</v>
      </c>
      <c r="I9339" s="197" t="s">
        <v>2106</v>
      </c>
      <c r="J9339" s="197" t="n">
        <v>17.76</v>
      </c>
    </row>
    <row r="9340" customFormat="false" ht="12.75" hidden="true" customHeight="false" outlineLevel="0" collapsed="false">
      <c r="A9340" s="197" t="s">
        <v>17947</v>
      </c>
      <c r="B9340" s="197" t="str">
        <f aca="false">C9340&amp;D9340&amp;E9340&amp;F9340&amp;G9340&amp;H9340</f>
        <v>CATACAO DE PAPEIS EM SUPERFICIES ENSAIBRADAS OU EM AREIA(196 VEZES POR ANO)</v>
      </c>
      <c r="C9340" s="197" t="s">
        <v>17948</v>
      </c>
      <c r="D9340" s="197" t="s">
        <v>17949</v>
      </c>
      <c r="I9340" s="197" t="s">
        <v>2106</v>
      </c>
      <c r="J9340" s="197" t="n">
        <v>20.5</v>
      </c>
    </row>
    <row r="9341" customFormat="false" ht="12.75" hidden="true" customHeight="false" outlineLevel="0" collapsed="false">
      <c r="A9341" s="197" t="s">
        <v>17950</v>
      </c>
      <c r="B9341" s="197" t="str">
        <f aca="false">C9341&amp;D9341&amp;E9341&amp;F9341&amp;G9341&amp;H9341</f>
        <v>CATACAO DE PAPEIS EM SUPERFICIES ENSAIBRADAS OU EM AREIA(196 VEZES POR ANO)</v>
      </c>
      <c r="C9341" s="197" t="s">
        <v>17948</v>
      </c>
      <c r="D9341" s="197" t="s">
        <v>17949</v>
      </c>
      <c r="I9341" s="197" t="s">
        <v>2106</v>
      </c>
      <c r="J9341" s="197" t="n">
        <v>17.76</v>
      </c>
    </row>
    <row r="9342" customFormat="false" ht="12.75" hidden="true" customHeight="false" outlineLevel="0" collapsed="false">
      <c r="A9342" s="197" t="s">
        <v>17951</v>
      </c>
      <c r="B9342" s="197" t="str">
        <f aca="false">C9342&amp;D9342&amp;E9342&amp;F9342&amp;G9342&amp;H9342</f>
        <v>CATACAO DE PAPEIS EM SUPERFICIES PAVIMENTADAS COM PEDRA PORTUGUESA(196 VEZES POR ANO)</v>
      </c>
      <c r="C9342" s="197" t="s">
        <v>17952</v>
      </c>
      <c r="D9342" s="197" t="s">
        <v>17953</v>
      </c>
      <c r="I9342" s="197" t="s">
        <v>2106</v>
      </c>
      <c r="J9342" s="197" t="n">
        <v>20.5</v>
      </c>
    </row>
    <row r="9343" customFormat="false" ht="12.75" hidden="true" customHeight="false" outlineLevel="0" collapsed="false">
      <c r="A9343" s="197" t="s">
        <v>17954</v>
      </c>
      <c r="B9343" s="197" t="str">
        <f aca="false">C9343&amp;D9343&amp;E9343&amp;F9343&amp;G9343&amp;H9343</f>
        <v>CATACAO DE PAPEIS EM SUPERFICIES PAVIMENTADAS COM PEDRA PORTUGUESA(196 VEZES POR ANO)</v>
      </c>
      <c r="C9343" s="197" t="s">
        <v>17952</v>
      </c>
      <c r="D9343" s="197" t="s">
        <v>17953</v>
      </c>
      <c r="I9343" s="197" t="s">
        <v>2106</v>
      </c>
      <c r="J9343" s="197" t="n">
        <v>17.76</v>
      </c>
    </row>
    <row r="9344" customFormat="false" ht="12.75" hidden="true" customHeight="false" outlineLevel="0" collapsed="false">
      <c r="A9344" s="197" t="s">
        <v>17955</v>
      </c>
      <c r="B9344" s="197" t="str">
        <f aca="false">C9344&amp;D9344&amp;E9344&amp;F9344&amp;G9344&amp;H9344</f>
        <v>VARREDURA EM GRAMADOS(104 VEZES POR ANO)</v>
      </c>
      <c r="C9344" s="197" t="s">
        <v>17956</v>
      </c>
      <c r="I9344" s="197" t="s">
        <v>2106</v>
      </c>
      <c r="J9344" s="197" t="n">
        <v>333.34</v>
      </c>
    </row>
    <row r="9345" customFormat="false" ht="12.75" hidden="true" customHeight="false" outlineLevel="0" collapsed="false">
      <c r="A9345" s="197" t="s">
        <v>17957</v>
      </c>
      <c r="B9345" s="197" t="str">
        <f aca="false">C9345&amp;D9345&amp;E9345&amp;F9345&amp;G9345&amp;H9345</f>
        <v>VARREDURA EM GRAMADOS(104 VEZES POR ANO)</v>
      </c>
      <c r="C9345" s="197" t="s">
        <v>17956</v>
      </c>
      <c r="I9345" s="197" t="s">
        <v>2106</v>
      </c>
      <c r="J9345" s="197" t="n">
        <v>289.9</v>
      </c>
    </row>
    <row r="9346" customFormat="false" ht="12.75" hidden="true" customHeight="false" outlineLevel="0" collapsed="false">
      <c r="A9346" s="197" t="s">
        <v>17958</v>
      </c>
      <c r="B9346" s="197" t="str">
        <f aca="false">C9346&amp;D9346&amp;E9346&amp;F9346&amp;G9346&amp;H9346</f>
        <v>VARREDURA EM SUPERFICIES CIMENTADAS OU ASFALTADAS(104 VEZESPOR ANO)</v>
      </c>
      <c r="C9346" s="197" t="s">
        <v>17959</v>
      </c>
      <c r="D9346" s="197" t="s">
        <v>17960</v>
      </c>
      <c r="I9346" s="197" t="s">
        <v>2106</v>
      </c>
      <c r="J9346" s="197" t="n">
        <v>265.11</v>
      </c>
    </row>
    <row r="9347" customFormat="false" ht="12.75" hidden="true" customHeight="false" outlineLevel="0" collapsed="false">
      <c r="A9347" s="197" t="s">
        <v>17961</v>
      </c>
      <c r="B9347" s="197" t="str">
        <f aca="false">C9347&amp;D9347&amp;E9347&amp;F9347&amp;G9347&amp;H9347</f>
        <v>VARREDURA EM SUPERFICIES CIMENTADAS OU ASFALTADAS(104 VEZESPOR ANO)</v>
      </c>
      <c r="C9347" s="197" t="s">
        <v>17959</v>
      </c>
      <c r="D9347" s="197" t="s">
        <v>17960</v>
      </c>
      <c r="I9347" s="197" t="s">
        <v>2106</v>
      </c>
      <c r="J9347" s="197" t="n">
        <v>230.44</v>
      </c>
    </row>
    <row r="9348" customFormat="false" ht="12.75" hidden="true" customHeight="false" outlineLevel="0" collapsed="false">
      <c r="A9348" s="197" t="s">
        <v>17962</v>
      </c>
      <c r="B9348" s="197" t="str">
        <f aca="false">C9348&amp;D9348&amp;E9348&amp;F9348&amp;G9348&amp;H9348</f>
        <v>VARREDURA EM SUPERFICIES ENSAIBRADAS (104 VEZES POR ANO)</v>
      </c>
      <c r="C9348" s="197" t="s">
        <v>17963</v>
      </c>
      <c r="I9348" s="197" t="s">
        <v>2106</v>
      </c>
      <c r="J9348" s="197" t="n">
        <v>288.39</v>
      </c>
    </row>
    <row r="9349" customFormat="false" ht="12.75" hidden="true" customHeight="false" outlineLevel="0" collapsed="false">
      <c r="A9349" s="197" t="s">
        <v>17964</v>
      </c>
      <c r="B9349" s="197" t="str">
        <f aca="false">C9349&amp;D9349&amp;E9349&amp;F9349&amp;G9349&amp;H9349</f>
        <v>VARREDURA EM SUPERFICIES ENSAIBRADAS (104 VEZES POR ANO)</v>
      </c>
      <c r="C9349" s="197" t="s">
        <v>17963</v>
      </c>
      <c r="I9349" s="197" t="s">
        <v>2106</v>
      </c>
      <c r="J9349" s="197" t="n">
        <v>250.43</v>
      </c>
    </row>
    <row r="9350" customFormat="false" ht="12.75" hidden="true" customHeight="false" outlineLevel="0" collapsed="false">
      <c r="A9350" s="197" t="s">
        <v>17965</v>
      </c>
      <c r="B9350" s="197" t="str">
        <f aca="false">C9350&amp;D9350&amp;E9350&amp;F9350&amp;G9350&amp;H9350</f>
        <v>VARREDURA DE PAPEIS EM SUPERFICIES PAVIMENTADAS COM PEDRA PORTUGUESA(104 VEZES POR ANO)</v>
      </c>
      <c r="C9350" s="197" t="s">
        <v>17966</v>
      </c>
      <c r="D9350" s="197" t="s">
        <v>17967</v>
      </c>
      <c r="I9350" s="197" t="s">
        <v>2106</v>
      </c>
      <c r="J9350" s="197" t="n">
        <v>265.11</v>
      </c>
    </row>
    <row r="9351" customFormat="false" ht="12.75" hidden="true" customHeight="false" outlineLevel="0" collapsed="false">
      <c r="A9351" s="197" t="s">
        <v>17968</v>
      </c>
      <c r="B9351" s="197" t="str">
        <f aca="false">C9351&amp;D9351&amp;E9351&amp;F9351&amp;G9351&amp;H9351</f>
        <v>VARREDURA DE PAPEIS EM SUPERFICIES PAVIMENTADAS COM PEDRA PORTUGUESA(104 VEZES POR ANO)</v>
      </c>
      <c r="C9351" s="197" t="s">
        <v>17966</v>
      </c>
      <c r="D9351" s="197" t="s">
        <v>17967</v>
      </c>
      <c r="I9351" s="197" t="s">
        <v>2106</v>
      </c>
      <c r="J9351" s="197" t="n">
        <v>230.44</v>
      </c>
    </row>
    <row r="9352" customFormat="false" ht="12.75" hidden="true" customHeight="false" outlineLevel="0" collapsed="false">
      <c r="A9352" s="197" t="s">
        <v>17969</v>
      </c>
      <c r="B9352" s="197" t="str">
        <f aca="false">C9352&amp;D9352&amp;E9352&amp;F9352&amp;G9352&amp;H9352</f>
        <v>CAPINA EM SUPERFICIES ENSAIBRADAS(24 VEZES POR ANO)</v>
      </c>
      <c r="C9352" s="197" t="s">
        <v>17970</v>
      </c>
      <c r="I9352" s="197" t="s">
        <v>2106</v>
      </c>
      <c r="J9352" s="197" t="n">
        <v>1641.72</v>
      </c>
    </row>
    <row r="9353" customFormat="false" ht="12.75" hidden="true" customHeight="false" outlineLevel="0" collapsed="false">
      <c r="A9353" s="197" t="s">
        <v>17971</v>
      </c>
      <c r="B9353" s="197" t="str">
        <f aca="false">C9353&amp;D9353&amp;E9353&amp;F9353&amp;G9353&amp;H9353</f>
        <v>CAPINA EM SUPERFICIES ENSAIBRADAS(24 VEZES POR ANO)</v>
      </c>
      <c r="C9353" s="197" t="s">
        <v>17970</v>
      </c>
      <c r="I9353" s="197" t="s">
        <v>2106</v>
      </c>
      <c r="J9353" s="197" t="n">
        <v>1430.98</v>
      </c>
    </row>
    <row r="9354" customFormat="false" ht="12.75" hidden="true" customHeight="false" outlineLevel="0" collapsed="false">
      <c r="A9354" s="197" t="s">
        <v>17972</v>
      </c>
      <c r="B9354" s="197" t="str">
        <f aca="false">C9354&amp;D9354&amp;E9354&amp;F9354&amp;G9354&amp;H9354</f>
        <v>CAPINA DE CONSERVACAO(1 VEZ POR ANO),EM TERRENO DE VEGETACAO POUCO DENSA,COM RETIRADA OU QUEIMA DE RESIDUOS</v>
      </c>
      <c r="C9354" s="197" t="s">
        <v>17973</v>
      </c>
      <c r="D9354" s="197" t="s">
        <v>17974</v>
      </c>
      <c r="I9354" s="197" t="s">
        <v>1993</v>
      </c>
      <c r="J9354" s="197" t="n">
        <v>3.84</v>
      </c>
    </row>
    <row r="9355" customFormat="false" ht="12.75" hidden="true" customHeight="false" outlineLevel="0" collapsed="false">
      <c r="A9355" s="197" t="s">
        <v>17975</v>
      </c>
      <c r="B9355" s="197" t="str">
        <f aca="false">C9355&amp;D9355&amp;E9355&amp;F9355&amp;G9355&amp;H9355</f>
        <v>CAPINA DE CONSERVACAO(1 VEZ POR ANO),EM TERRENO DE VEGETACAO POUCO DENSA,COM RETIRADA OU QUEIMA DE RESIDUOS</v>
      </c>
      <c r="C9355" s="197" t="s">
        <v>17973</v>
      </c>
      <c r="D9355" s="197" t="s">
        <v>17974</v>
      </c>
      <c r="I9355" s="197" t="s">
        <v>1993</v>
      </c>
      <c r="J9355" s="197" t="n">
        <v>3.33</v>
      </c>
    </row>
    <row r="9356" customFormat="false" ht="12.75" hidden="true" customHeight="false" outlineLevel="0" collapsed="false">
      <c r="A9356" s="197" t="s">
        <v>17976</v>
      </c>
      <c r="B9356" s="197" t="str">
        <f aca="false">C9356&amp;D9356&amp;E9356&amp;F9356&amp;G9356&amp;H9356</f>
        <v>LIMPEZA DE FOLHAS E PAPEIS FLUTUANDO EM LAGOS E CANAIS(104 VEZES AO ANO)</v>
      </c>
      <c r="C9356" s="197" t="s">
        <v>17977</v>
      </c>
      <c r="D9356" s="197" t="s">
        <v>17978</v>
      </c>
      <c r="I9356" s="197" t="s">
        <v>2106</v>
      </c>
      <c r="J9356" s="197" t="n">
        <v>128.13</v>
      </c>
    </row>
    <row r="9357" customFormat="false" ht="12.75" hidden="true" customHeight="false" outlineLevel="0" collapsed="false">
      <c r="A9357" s="197" t="s">
        <v>17979</v>
      </c>
      <c r="B9357" s="197" t="str">
        <f aca="false">C9357&amp;D9357&amp;E9357&amp;F9357&amp;G9357&amp;H9357</f>
        <v>LIMPEZA DE FOLHAS E PAPEIS FLUTUANDO EM LAGOS E CANAIS(104 VEZES AO ANO)</v>
      </c>
      <c r="C9357" s="197" t="s">
        <v>17977</v>
      </c>
      <c r="D9357" s="197" t="s">
        <v>17978</v>
      </c>
      <c r="I9357" s="197" t="s">
        <v>2106</v>
      </c>
      <c r="J9357" s="197" t="n">
        <v>111.03</v>
      </c>
    </row>
    <row r="9358" customFormat="false" ht="12.75" hidden="true" customHeight="false" outlineLevel="0" collapsed="false">
      <c r="A9358" s="197" t="s">
        <v>17980</v>
      </c>
      <c r="B9358" s="197" t="str">
        <f aca="false">C9358&amp;D9358&amp;E9358&amp;F9358&amp;G9358&amp;H9358</f>
        <v>LIMPEZA DE CAIXAS DE AREIA EM PARQUES E JARDINS(12 VEZES POR ANO)</v>
      </c>
      <c r="C9358" s="197" t="s">
        <v>17981</v>
      </c>
      <c r="D9358" s="197" t="s">
        <v>17982</v>
      </c>
      <c r="I9358" s="197" t="s">
        <v>30</v>
      </c>
      <c r="J9358" s="197" t="n">
        <v>73.11</v>
      </c>
    </row>
    <row r="9359" customFormat="false" ht="12.75" hidden="true" customHeight="false" outlineLevel="0" collapsed="false">
      <c r="A9359" s="197" t="s">
        <v>17983</v>
      </c>
      <c r="B9359" s="197" t="str">
        <f aca="false">C9359&amp;D9359&amp;E9359&amp;F9359&amp;G9359&amp;H9359</f>
        <v>LIMPEZA DE CAIXAS DE AREIA EM PARQUES E JARDINS(12 VEZES POR ANO)</v>
      </c>
      <c r="C9359" s="197" t="s">
        <v>17981</v>
      </c>
      <c r="D9359" s="197" t="s">
        <v>17982</v>
      </c>
      <c r="I9359" s="197" t="s">
        <v>30</v>
      </c>
      <c r="J9359" s="197" t="n">
        <v>63.77</v>
      </c>
    </row>
    <row r="9360" customFormat="false" ht="12.75" hidden="true" customHeight="false" outlineLevel="0" collapsed="false">
      <c r="A9360" s="197" t="s">
        <v>17984</v>
      </c>
      <c r="B9360" s="197" t="str">
        <f aca="false">C9360&amp;D9360&amp;E9360&amp;F9360&amp;G9360&amp;H9360</f>
        <v>LIMPEZA DE CAIXAS DE RALO EM PARQUES E JARDINS(12 VEZES PORANO)</v>
      </c>
      <c r="C9360" s="197" t="s">
        <v>17985</v>
      </c>
      <c r="D9360" s="197" t="s">
        <v>17945</v>
      </c>
      <c r="I9360" s="197" t="s">
        <v>30</v>
      </c>
      <c r="J9360" s="197" t="n">
        <v>11.84</v>
      </c>
    </row>
    <row r="9361" customFormat="false" ht="12.75" hidden="true" customHeight="false" outlineLevel="0" collapsed="false">
      <c r="A9361" s="197" t="s">
        <v>17986</v>
      </c>
      <c r="B9361" s="197" t="str">
        <f aca="false">C9361&amp;D9361&amp;E9361&amp;F9361&amp;G9361&amp;H9361</f>
        <v>LIMPEZA DE CAIXAS DE RALO EM PARQUES E JARDINS(12 VEZES PORANO)</v>
      </c>
      <c r="C9361" s="197" t="s">
        <v>17985</v>
      </c>
      <c r="D9361" s="197" t="s">
        <v>17945</v>
      </c>
      <c r="I9361" s="197" t="s">
        <v>30</v>
      </c>
      <c r="J9361" s="197" t="n">
        <v>10.28</v>
      </c>
    </row>
    <row r="9362" customFormat="false" ht="12.75" hidden="true" customHeight="false" outlineLevel="0" collapsed="false">
      <c r="A9362" s="197" t="s">
        <v>17987</v>
      </c>
      <c r="B9362" s="197" t="str">
        <f aca="false">C9362&amp;D9362&amp;E9362&amp;F9362&amp;G9362&amp;H9362</f>
        <v>LIMPEZA DE GALERIAS EM PARQUES E JARDINS(2 VEZES POR ANO)</v>
      </c>
      <c r="C9362" s="197" t="s">
        <v>17988</v>
      </c>
      <c r="I9362" s="197" t="s">
        <v>338</v>
      </c>
      <c r="J9362" s="197" t="n">
        <v>26.66</v>
      </c>
    </row>
    <row r="9363" customFormat="false" ht="12.75" hidden="true" customHeight="false" outlineLevel="0" collapsed="false">
      <c r="A9363" s="197" t="s">
        <v>17989</v>
      </c>
      <c r="B9363" s="197" t="str">
        <f aca="false">C9363&amp;D9363&amp;E9363&amp;F9363&amp;G9363&amp;H9363</f>
        <v>LIMPEZA DE GALERIAS EM PARQUES E JARDINS(2 VEZES POR ANO)</v>
      </c>
      <c r="C9363" s="197" t="s">
        <v>17988</v>
      </c>
      <c r="I9363" s="197" t="s">
        <v>338</v>
      </c>
      <c r="J9363" s="197" t="n">
        <v>23.19</v>
      </c>
    </row>
    <row r="9364" customFormat="false" ht="12.75" hidden="true" customHeight="false" outlineLevel="0" collapsed="false">
      <c r="A9364" s="197" t="s">
        <v>17990</v>
      </c>
      <c r="B9364" s="197" t="str">
        <f aca="false">C9364&amp;D9364&amp;E9364&amp;F9364&amp;G9364&amp;H9364</f>
        <v>LIMPEZA DE RAMAIS DE RALO EM PARQUES E JARDINS(12 VEZES PORANO)</v>
      </c>
      <c r="C9364" s="197" t="s">
        <v>17991</v>
      </c>
      <c r="D9364" s="197" t="s">
        <v>17945</v>
      </c>
      <c r="I9364" s="197" t="s">
        <v>338</v>
      </c>
      <c r="J9364" s="197" t="n">
        <v>4.01</v>
      </c>
    </row>
    <row r="9365" customFormat="false" ht="12.75" hidden="true" customHeight="false" outlineLevel="0" collapsed="false">
      <c r="A9365" s="197" t="s">
        <v>17992</v>
      </c>
      <c r="B9365" s="197" t="str">
        <f aca="false">C9365&amp;D9365&amp;E9365&amp;F9365&amp;G9365&amp;H9365</f>
        <v>LIMPEZA DE RAMAIS DE RALO EM PARQUES E JARDINS(12 VEZES PORANO)</v>
      </c>
      <c r="C9365" s="197" t="s">
        <v>17991</v>
      </c>
      <c r="D9365" s="197" t="s">
        <v>17945</v>
      </c>
      <c r="I9365" s="197" t="s">
        <v>338</v>
      </c>
      <c r="J9365" s="197" t="n">
        <v>3.49</v>
      </c>
    </row>
    <row r="9366" customFormat="false" ht="12.75" hidden="true" customHeight="false" outlineLevel="0" collapsed="false">
      <c r="A9366" s="197" t="s">
        <v>17993</v>
      </c>
      <c r="B9366" s="197" t="str">
        <f aca="false">C9366&amp;D9366&amp;E9366&amp;F9366&amp;G9366&amp;H9366</f>
        <v>RETIRADA DE MATERIAL PROVENIENTE DE PODA,DE VARREDURA,OU DELIMPEZAS DIVERSAS,A SER FEITA EM CAMINHAO C/NO MINIMO 4,00M3 DE CAPACIDADE,COMPREENDENDO CARGA,DESCARGA E TRANSPORTE ATE 30KM DE DISTANCIA</v>
      </c>
      <c r="C9366" s="197" t="s">
        <v>17994</v>
      </c>
      <c r="D9366" s="197" t="s">
        <v>17995</v>
      </c>
      <c r="E9366" s="197" t="s">
        <v>17996</v>
      </c>
      <c r="F9366" s="197" t="s">
        <v>17997</v>
      </c>
      <c r="I9366" s="197" t="s">
        <v>1158</v>
      </c>
      <c r="J9366" s="197" t="n">
        <v>25.41</v>
      </c>
    </row>
    <row r="9367" customFormat="false" ht="12.75" hidden="true" customHeight="false" outlineLevel="0" collapsed="false">
      <c r="A9367" s="197" t="s">
        <v>17998</v>
      </c>
      <c r="B9367" s="197" t="str">
        <f aca="false">C9367&amp;D9367&amp;E9367&amp;F9367&amp;G9367&amp;H9367</f>
        <v>RETIRADA DE MATERIAL PROVENIENTE DE PODA,DE VARREDURA,OU DELIMPEZAS DIVERSAS,A SER FEITA EM CAMINHAO C/NO MINIMO 4,00M3 DE CAPACIDADE,COMPREENDENDO CARGA,DESCARGA E TRANSPORTE ATE 30KM DE DISTANCIA</v>
      </c>
      <c r="C9367" s="197" t="s">
        <v>17994</v>
      </c>
      <c r="D9367" s="197" t="s">
        <v>17995</v>
      </c>
      <c r="E9367" s="197" t="s">
        <v>17996</v>
      </c>
      <c r="F9367" s="197" t="s">
        <v>17997</v>
      </c>
      <c r="I9367" s="197" t="s">
        <v>1158</v>
      </c>
      <c r="J9367" s="197" t="n">
        <v>24.46</v>
      </c>
    </row>
    <row r="9368" customFormat="false" ht="12.75" hidden="true" customHeight="false" outlineLevel="0" collapsed="false">
      <c r="A9368" s="197" t="s">
        <v>17999</v>
      </c>
      <c r="B9368" s="197" t="str">
        <f aca="false">C9368&amp;D9368&amp;E9368&amp;F9368&amp;G9368&amp;H9368</f>
        <v>IRRIGACAO DE ARVORE E/OU PALMEIRA COM CAMINHAO PIPA,INCLUSIVE FORNECIMENTO DA AGUA</v>
      </c>
      <c r="C9368" s="197" t="s">
        <v>18000</v>
      </c>
      <c r="D9368" s="197" t="s">
        <v>18001</v>
      </c>
      <c r="I9368" s="197" t="s">
        <v>30</v>
      </c>
      <c r="J9368" s="197" t="n">
        <v>0.73</v>
      </c>
    </row>
    <row r="9369" customFormat="false" ht="12.75" hidden="true" customHeight="false" outlineLevel="0" collapsed="false">
      <c r="A9369" s="197" t="s">
        <v>18002</v>
      </c>
      <c r="B9369" s="197" t="str">
        <f aca="false">C9369&amp;D9369&amp;E9369&amp;F9369&amp;G9369&amp;H9369</f>
        <v>IRRIGACAO DE ARVORE E/OU PALMEIRA COM CAMINHAO PIPA,INCLUSIVE FORNECIMENTO DA AGUA</v>
      </c>
      <c r="C9369" s="197" t="s">
        <v>18000</v>
      </c>
      <c r="D9369" s="197" t="s">
        <v>18001</v>
      </c>
      <c r="I9369" s="197" t="s">
        <v>30</v>
      </c>
      <c r="J9369" s="197" t="n">
        <v>0.71</v>
      </c>
    </row>
    <row r="9370" customFormat="false" ht="12.75" hidden="true" customHeight="false" outlineLevel="0" collapsed="false">
      <c r="A9370" s="197" t="s">
        <v>18003</v>
      </c>
      <c r="B9370" s="197" t="str">
        <f aca="false">C9370&amp;D9370&amp;E9370&amp;F9370&amp;G9370&amp;H9370</f>
        <v>IRRIGACAO DE ARVORE E/OU PALMEIRA COM CAMINHAO PIPA,EXCLUSIVE O FORNECIMENTO DA AGUA</v>
      </c>
      <c r="C9370" s="197" t="s">
        <v>18004</v>
      </c>
      <c r="D9370" s="197" t="s">
        <v>18005</v>
      </c>
      <c r="I9370" s="197" t="s">
        <v>30</v>
      </c>
      <c r="J9370" s="197" t="n">
        <v>0.5</v>
      </c>
    </row>
    <row r="9371" customFormat="false" ht="12.75" hidden="true" customHeight="false" outlineLevel="0" collapsed="false">
      <c r="A9371" s="197" t="s">
        <v>18006</v>
      </c>
      <c r="B9371" s="197" t="str">
        <f aca="false">C9371&amp;D9371&amp;E9371&amp;F9371&amp;G9371&amp;H9371</f>
        <v>IRRIGACAO DE ARVORE E/OU PALMEIRA COM CAMINHAO PIPA,EXCLUSIVE O FORNECIMENTO DA AGUA</v>
      </c>
      <c r="C9371" s="197" t="s">
        <v>18004</v>
      </c>
      <c r="D9371" s="197" t="s">
        <v>18005</v>
      </c>
      <c r="I9371" s="197" t="s">
        <v>30</v>
      </c>
      <c r="J9371" s="197" t="n">
        <v>0.47</v>
      </c>
    </row>
    <row r="9372" customFormat="false" ht="12.75" hidden="true" customHeight="false" outlineLevel="0" collapsed="false">
      <c r="A9372" s="197" t="s">
        <v>18007</v>
      </c>
      <c r="B9372" s="197" t="str">
        <f aca="false">C9372&amp;D9372&amp;E9372&amp;F9372&amp;G9372&amp;H9372</f>
        <v>IRRIGACAO DE GRAMADO E/OU CANTEIRO COM CAMINHAO PIPA,EXCLUSIVE O FORNECIMENTO DA AGUA</v>
      </c>
      <c r="C9372" s="197" t="s">
        <v>18008</v>
      </c>
      <c r="D9372" s="197" t="s">
        <v>18009</v>
      </c>
      <c r="I9372" s="197" t="s">
        <v>1993</v>
      </c>
      <c r="J9372" s="197" t="n">
        <v>0.08</v>
      </c>
    </row>
    <row r="9373" customFormat="false" ht="12.75" hidden="true" customHeight="false" outlineLevel="0" collapsed="false">
      <c r="A9373" s="197" t="s">
        <v>18010</v>
      </c>
      <c r="B9373" s="197" t="str">
        <f aca="false">C9373&amp;D9373&amp;E9373&amp;F9373&amp;G9373&amp;H9373</f>
        <v>IRRIGACAO DE GRAMADO E/OU CANTEIRO COM CAMINHAO PIPA,EXCLUSIVE O FORNECIMENTO DA AGUA</v>
      </c>
      <c r="C9373" s="197" t="s">
        <v>18008</v>
      </c>
      <c r="D9373" s="197" t="s">
        <v>18009</v>
      </c>
      <c r="I9373" s="197" t="s">
        <v>1993</v>
      </c>
      <c r="J9373" s="197" t="n">
        <v>0.07</v>
      </c>
    </row>
    <row r="9374" customFormat="false" ht="12.75" hidden="true" customHeight="false" outlineLevel="0" collapsed="false">
      <c r="A9374" s="197" t="s">
        <v>18011</v>
      </c>
      <c r="B9374" s="197" t="str">
        <f aca="false">C9374&amp;D9374&amp;E9374&amp;F9374&amp;G9374&amp;H9374</f>
        <v>IRRIGACAO DE GRAMADO COM CAMINHAO PIPA,INCLUSIVE FORNECIMENTO DE AGUA</v>
      </c>
      <c r="C9374" s="197" t="s">
        <v>18012</v>
      </c>
      <c r="D9374" s="197" t="s">
        <v>18013</v>
      </c>
      <c r="I9374" s="197" t="s">
        <v>17924</v>
      </c>
      <c r="J9374" s="197" t="n">
        <v>27.09</v>
      </c>
    </row>
    <row r="9375" customFormat="false" ht="12.75" hidden="true" customHeight="false" outlineLevel="0" collapsed="false">
      <c r="A9375" s="197" t="s">
        <v>18014</v>
      </c>
      <c r="B9375" s="197" t="str">
        <f aca="false">C9375&amp;D9375&amp;E9375&amp;F9375&amp;G9375&amp;H9375</f>
        <v>IRRIGACAO DE GRAMADO COM CAMINHAO PIPA,INCLUSIVE FORNECIMENTO DE AGUA</v>
      </c>
      <c r="C9375" s="197" t="s">
        <v>18012</v>
      </c>
      <c r="D9375" s="197" t="s">
        <v>18013</v>
      </c>
      <c r="I9375" s="197" t="s">
        <v>17924</v>
      </c>
      <c r="J9375" s="197" t="n">
        <v>26.44</v>
      </c>
    </row>
    <row r="9376" customFormat="false" ht="12.75" hidden="true" customHeight="false" outlineLevel="0" collapsed="false">
      <c r="A9376" s="197" t="s">
        <v>18015</v>
      </c>
      <c r="B9376" s="197" t="str">
        <f aca="false">C9376&amp;D9376&amp;E9376&amp;F9376&amp;G9376&amp;H9376</f>
        <v>CORTE,DESGALHAMENTO,DESTOCAMENTO E DESENRAIZAMENTO DE ARVORE,COM ALTURA ATE 3,00M,DIAMETRO EM TORNO DE 15CM,COM AUXILIODE EQUIPAMENTO MECANICO</v>
      </c>
      <c r="C9376" s="197" t="s">
        <v>18016</v>
      </c>
      <c r="D9376" s="197" t="s">
        <v>18017</v>
      </c>
      <c r="E9376" s="197" t="s">
        <v>18018</v>
      </c>
      <c r="I9376" s="197" t="s">
        <v>30</v>
      </c>
      <c r="J9376" s="197" t="n">
        <v>176.53</v>
      </c>
    </row>
    <row r="9377" customFormat="false" ht="12.75" hidden="true" customHeight="false" outlineLevel="0" collapsed="false">
      <c r="A9377" s="197" t="s">
        <v>18019</v>
      </c>
      <c r="B9377" s="197" t="str">
        <f aca="false">C9377&amp;D9377&amp;E9377&amp;F9377&amp;G9377&amp;H9377</f>
        <v>CORTE,DESGALHAMENTO,DESTOCAMENTO E DESENRAIZAMENTO DE ARVORE,COM ALTURA ATE 3,00M,DIAMETRO EM TORNO DE 15CM,COM AUXILIODE EQUIPAMENTO MECANICO</v>
      </c>
      <c r="C9377" s="197" t="s">
        <v>18016</v>
      </c>
      <c r="D9377" s="197" t="s">
        <v>18017</v>
      </c>
      <c r="E9377" s="197" t="s">
        <v>18018</v>
      </c>
      <c r="I9377" s="197" t="s">
        <v>30</v>
      </c>
      <c r="J9377" s="197" t="n">
        <v>161.7</v>
      </c>
    </row>
    <row r="9378" customFormat="false" ht="12.75" hidden="true" customHeight="false" outlineLevel="0" collapsed="false">
      <c r="A9378" s="197" t="s">
        <v>18020</v>
      </c>
      <c r="B9378" s="197" t="str">
        <f aca="false">C9378&amp;D9378&amp;E9378&amp;F9378&amp;G9378&amp;H9378</f>
        <v>CORTE,DESGALHAMENTO,DESTOCAMENTO E DESENRAIZAMENTO DE ARVORE,COM ALTURA DE 3,00 A 5,00M E DIAMETRO EM TORNO DE 25CM,COMAUXILIO DE EQUIPAMENTO MECANICO</v>
      </c>
      <c r="C9378" s="197" t="s">
        <v>18016</v>
      </c>
      <c r="D9378" s="197" t="s">
        <v>18021</v>
      </c>
      <c r="E9378" s="197" t="s">
        <v>18022</v>
      </c>
      <c r="I9378" s="197" t="s">
        <v>30</v>
      </c>
      <c r="J9378" s="197" t="n">
        <v>252.56</v>
      </c>
    </row>
    <row r="9379" customFormat="false" ht="12.75" hidden="true" customHeight="false" outlineLevel="0" collapsed="false">
      <c r="A9379" s="197" t="s">
        <v>18023</v>
      </c>
      <c r="B9379" s="197" t="str">
        <f aca="false">C9379&amp;D9379&amp;E9379&amp;F9379&amp;G9379&amp;H9379</f>
        <v>CORTE,DESGALHAMENTO,DESTOCAMENTO E DESENRAIZAMENTO DE ARVORE,COM ALTURA DE 3,00 A 5,00M E DIAMETRO EM TORNO DE 25CM,COMAUXILIO DE EQUIPAMENTO MECANICO</v>
      </c>
      <c r="C9379" s="197" t="s">
        <v>18016</v>
      </c>
      <c r="D9379" s="197" t="s">
        <v>18021</v>
      </c>
      <c r="E9379" s="197" t="s">
        <v>18022</v>
      </c>
      <c r="I9379" s="197" t="s">
        <v>30</v>
      </c>
      <c r="J9379" s="197" t="n">
        <v>231.32</v>
      </c>
    </row>
    <row r="9380" customFormat="false" ht="12.75" hidden="true" customHeight="false" outlineLevel="0" collapsed="false">
      <c r="A9380" s="197" t="s">
        <v>18024</v>
      </c>
      <c r="B9380" s="197" t="str">
        <f aca="false">C9380&amp;D9380&amp;E9380&amp;F9380&amp;G9380&amp;H9380</f>
        <v>CORTE,DESGALHAMENTO,DESTOCAMENTO E DESENRAIZAMENTO DE ARVORE,COM ALTURA ACIMA DE 5,00M E DIAMETRO EM TORNO DE 50CM, COMAUXILIO DE EQUIPAMENTO MECANICO</v>
      </c>
      <c r="C9380" s="197" t="s">
        <v>18016</v>
      </c>
      <c r="D9380" s="197" t="s">
        <v>18025</v>
      </c>
      <c r="E9380" s="197" t="s">
        <v>18022</v>
      </c>
      <c r="I9380" s="197" t="s">
        <v>30</v>
      </c>
      <c r="J9380" s="197" t="n">
        <v>401.91</v>
      </c>
    </row>
    <row r="9381" customFormat="false" ht="12.75" hidden="true" customHeight="false" outlineLevel="0" collapsed="false">
      <c r="A9381" s="197" t="s">
        <v>18026</v>
      </c>
      <c r="B9381" s="197" t="str">
        <f aca="false">C9381&amp;D9381&amp;E9381&amp;F9381&amp;G9381&amp;H9381</f>
        <v>CORTE,DESGALHAMENTO,DESTOCAMENTO E DESENRAIZAMENTO DE ARVORE,COM ALTURA ACIMA DE 5,00M E DIAMETRO EM TORNO DE 50CM, COMAUXILIO DE EQUIPAMENTO MECANICO</v>
      </c>
      <c r="C9381" s="197" t="s">
        <v>18016</v>
      </c>
      <c r="D9381" s="197" t="s">
        <v>18025</v>
      </c>
      <c r="E9381" s="197" t="s">
        <v>18022</v>
      </c>
      <c r="I9381" s="197" t="s">
        <v>30</v>
      </c>
      <c r="J9381" s="197" t="n">
        <v>366.96</v>
      </c>
    </row>
    <row r="9382" customFormat="false" ht="12.75" hidden="true" customHeight="false" outlineLevel="0" collapsed="false">
      <c r="A9382" s="197" t="s">
        <v>18027</v>
      </c>
      <c r="B9382" s="197" t="str">
        <f aca="false">C9382&amp;D9382&amp;E9382&amp;F9382&amp;G9382&amp;H9382</f>
        <v>MANUTENCAO E RECOMPOSICAO DE AREAS AJARDINADAS,CORTE DE FOLHAS E RAMOS SECOS,RETIRADA DE PARASITAS, LIMPEZA E REPLANTIODE ARBUSTOS (1 VEZ POR SEMANA)</v>
      </c>
      <c r="C9382" s="197" t="s">
        <v>18028</v>
      </c>
      <c r="D9382" s="197" t="s">
        <v>18029</v>
      </c>
      <c r="E9382" s="197" t="s">
        <v>18030</v>
      </c>
      <c r="I9382" s="197" t="s">
        <v>1993</v>
      </c>
      <c r="J9382" s="197" t="n">
        <v>0.76</v>
      </c>
    </row>
    <row r="9383" customFormat="false" ht="12.75" hidden="true" customHeight="false" outlineLevel="0" collapsed="false">
      <c r="A9383" s="197" t="s">
        <v>18031</v>
      </c>
      <c r="B9383" s="197" t="str">
        <f aca="false">C9383&amp;D9383&amp;E9383&amp;F9383&amp;G9383&amp;H9383</f>
        <v>MANUTENCAO E RECOMPOSICAO DE AREAS AJARDINADAS,CORTE DE FOLHAS E RAMOS SECOS,RETIRADA DE PARASITAS, LIMPEZA E REPLANTIODE ARBUSTOS (1 VEZ POR SEMANA)</v>
      </c>
      <c r="C9383" s="197" t="s">
        <v>18028</v>
      </c>
      <c r="D9383" s="197" t="s">
        <v>18029</v>
      </c>
      <c r="E9383" s="197" t="s">
        <v>18030</v>
      </c>
      <c r="I9383" s="197" t="s">
        <v>1993</v>
      </c>
      <c r="J9383" s="197" t="n">
        <v>0.66</v>
      </c>
    </row>
    <row r="9384" customFormat="false" ht="12.75" hidden="true" customHeight="false" outlineLevel="0" collapsed="false">
      <c r="A9384" s="197" t="s">
        <v>18032</v>
      </c>
      <c r="B9384" s="197" t="str">
        <f aca="false">C9384&amp;D9384&amp;E9384&amp;F9384&amp;G9384&amp;H9384</f>
        <v>LIMPEZA,APOS ESVAZIAMENTO,DOS FUNDOS DE LAGOS E CANAIS</v>
      </c>
      <c r="C9384" s="197" t="s">
        <v>18033</v>
      </c>
      <c r="I9384" s="197" t="s">
        <v>1993</v>
      </c>
      <c r="J9384" s="197" t="n">
        <v>1.92</v>
      </c>
    </row>
    <row r="9385" customFormat="false" ht="12.75" hidden="true" customHeight="false" outlineLevel="0" collapsed="false">
      <c r="A9385" s="197" t="s">
        <v>18034</v>
      </c>
      <c r="B9385" s="197" t="str">
        <f aca="false">C9385&amp;D9385&amp;E9385&amp;F9385&amp;G9385&amp;H9385</f>
        <v>LIMPEZA,APOS ESVAZIAMENTO,DOS FUNDOS DE LAGOS E CANAIS</v>
      </c>
      <c r="C9385" s="197" t="s">
        <v>18033</v>
      </c>
      <c r="I9385" s="197" t="s">
        <v>1993</v>
      </c>
      <c r="J9385" s="197" t="n">
        <v>1.67</v>
      </c>
    </row>
    <row r="9386" customFormat="false" ht="12.75" hidden="true" customHeight="false" outlineLevel="0" collapsed="false">
      <c r="A9386" s="197" t="s">
        <v>18035</v>
      </c>
      <c r="B9386" s="197" t="str">
        <f aca="false">C9386&amp;D9386&amp;E9386&amp;F9386&amp;G9386&amp;H9386</f>
        <v>LIMPEZA DE SUPERFICIE DE FUNDO DE LAGOS E BACIAS DE CHAFARIZES E ENTORNOS,SEM ESVAZIAMENTO,EXCLUSIVE TRANSPORTE</v>
      </c>
      <c r="C9386" s="197" t="s">
        <v>18036</v>
      </c>
      <c r="D9386" s="197" t="s">
        <v>18037</v>
      </c>
      <c r="I9386" s="197" t="s">
        <v>1993</v>
      </c>
      <c r="J9386" s="197" t="n">
        <v>25.93</v>
      </c>
    </row>
    <row r="9387" customFormat="false" ht="12.75" hidden="true" customHeight="false" outlineLevel="0" collapsed="false">
      <c r="A9387" s="197" t="s">
        <v>18038</v>
      </c>
      <c r="B9387" s="197" t="str">
        <f aca="false">C9387&amp;D9387&amp;E9387&amp;F9387&amp;G9387&amp;H9387</f>
        <v>LIMPEZA DE SUPERFICIE DE FUNDO DE LAGOS E BACIAS DE CHAFARIZES E ENTORNOS,SEM ESVAZIAMENTO,EXCLUSIVE TRANSPORTE</v>
      </c>
      <c r="C9387" s="197" t="s">
        <v>18036</v>
      </c>
      <c r="D9387" s="197" t="s">
        <v>18037</v>
      </c>
      <c r="I9387" s="197" t="s">
        <v>1993</v>
      </c>
      <c r="J9387" s="197" t="n">
        <v>22.51</v>
      </c>
    </row>
    <row r="9388" customFormat="false" ht="12.75" hidden="true" customHeight="false" outlineLevel="0" collapsed="false">
      <c r="A9388" s="197" t="s">
        <v>18039</v>
      </c>
      <c r="B9388" s="197" t="str">
        <f aca="false">C9388&amp;D9388&amp;E9388&amp;F9388&amp;G9388&amp;H9388</f>
        <v>CORTE DE GRAMA COM ALFANGE,INCLUSIVE VARREDURA E REMOCAO DEENTULHO</v>
      </c>
      <c r="C9388" s="197" t="s">
        <v>18040</v>
      </c>
      <c r="D9388" s="197" t="s">
        <v>18041</v>
      </c>
      <c r="I9388" s="197" t="s">
        <v>2106</v>
      </c>
      <c r="J9388" s="197" t="n">
        <v>2619.91</v>
      </c>
    </row>
    <row r="9389" customFormat="false" ht="12.75" hidden="true" customHeight="false" outlineLevel="0" collapsed="false">
      <c r="A9389" s="197" t="s">
        <v>18042</v>
      </c>
      <c r="B9389" s="197" t="str">
        <f aca="false">C9389&amp;D9389&amp;E9389&amp;F9389&amp;G9389&amp;H9389</f>
        <v>CORTE DE GRAMA COM ALFANGE,INCLUSIVE VARREDURA E REMOCAO DEENTULHO</v>
      </c>
      <c r="C9389" s="197" t="s">
        <v>18040</v>
      </c>
      <c r="D9389" s="197" t="s">
        <v>18041</v>
      </c>
      <c r="I9389" s="197" t="s">
        <v>2106</v>
      </c>
      <c r="J9389" s="197" t="n">
        <v>2274.89</v>
      </c>
    </row>
    <row r="9390" customFormat="false" ht="12.75" hidden="true" customHeight="false" outlineLevel="0" collapsed="false">
      <c r="A9390" s="197" t="s">
        <v>18043</v>
      </c>
      <c r="B9390" s="197" t="str">
        <f aca="false">C9390&amp;D9390&amp;E9390&amp;F9390&amp;G9390&amp;H9390</f>
        <v>CORTE DE GRAMA COM MAQUINAS MANUAIS,INCLUSIVE VARREDURA E REMOCAO DE ENTULHO</v>
      </c>
      <c r="C9390" s="197" t="s">
        <v>18044</v>
      </c>
      <c r="D9390" s="197" t="s">
        <v>18045</v>
      </c>
      <c r="I9390" s="197" t="s">
        <v>2106</v>
      </c>
      <c r="J9390" s="197" t="n">
        <v>1056.7</v>
      </c>
    </row>
    <row r="9391" customFormat="false" ht="12.75" hidden="true" customHeight="false" outlineLevel="0" collapsed="false">
      <c r="A9391" s="197" t="s">
        <v>18046</v>
      </c>
      <c r="B9391" s="197" t="str">
        <f aca="false">C9391&amp;D9391&amp;E9391&amp;F9391&amp;G9391&amp;H9391</f>
        <v>CORTE DE GRAMA COM MAQUINAS MANUAIS,INCLUSIVE VARREDURA E REMOCAO DE ENTULHO</v>
      </c>
      <c r="C9391" s="197" t="s">
        <v>18044</v>
      </c>
      <c r="D9391" s="197" t="s">
        <v>18045</v>
      </c>
      <c r="I9391" s="197" t="s">
        <v>2106</v>
      </c>
      <c r="J9391" s="197" t="n">
        <v>920.28</v>
      </c>
    </row>
    <row r="9392" customFormat="false" ht="12.75" hidden="true" customHeight="false" outlineLevel="0" collapsed="false">
      <c r="A9392" s="197" t="s">
        <v>18047</v>
      </c>
      <c r="B9392" s="197" t="str">
        <f aca="false">C9392&amp;D9392&amp;E9392&amp;F9392&amp;G9392&amp;H9392</f>
        <v>PODA DE ARBUSTOS TIPO CERCA VIVA</v>
      </c>
      <c r="C9392" s="197" t="s">
        <v>18048</v>
      </c>
      <c r="I9392" s="197" t="s">
        <v>1993</v>
      </c>
      <c r="J9392" s="197" t="n">
        <v>3.2</v>
      </c>
    </row>
    <row r="9393" customFormat="false" ht="12.75" hidden="true" customHeight="false" outlineLevel="0" collapsed="false">
      <c r="A9393" s="197" t="s">
        <v>18049</v>
      </c>
      <c r="B9393" s="197" t="str">
        <f aca="false">C9393&amp;D9393&amp;E9393&amp;F9393&amp;G9393&amp;H9393</f>
        <v>PODA DE ARBUSTOS TIPO CERCA VIVA</v>
      </c>
      <c r="C9393" s="197" t="s">
        <v>18048</v>
      </c>
      <c r="I9393" s="197" t="s">
        <v>1993</v>
      </c>
      <c r="J9393" s="197" t="n">
        <v>2.77</v>
      </c>
    </row>
    <row r="9394" customFormat="false" ht="12.75" hidden="true" customHeight="false" outlineLevel="0" collapsed="false">
      <c r="A9394" s="197" t="s">
        <v>18050</v>
      </c>
      <c r="B9394" s="197" t="str">
        <f aca="false">C9394&amp;D9394&amp;E9394&amp;F9394&amp;G9394&amp;H9394</f>
        <v>PODA DE ARVORES,LIMPEZA DE GALHOS SECOS E RETIRADA DE PARASITAS</v>
      </c>
      <c r="C9394" s="197" t="s">
        <v>18051</v>
      </c>
      <c r="D9394" s="197" t="s">
        <v>18052</v>
      </c>
      <c r="I9394" s="197" t="s">
        <v>30</v>
      </c>
      <c r="J9394" s="197" t="n">
        <v>65.68</v>
      </c>
    </row>
    <row r="9395" customFormat="false" ht="12.75" hidden="true" customHeight="false" outlineLevel="0" collapsed="false">
      <c r="A9395" s="197" t="s">
        <v>18053</v>
      </c>
      <c r="B9395" s="197" t="str">
        <f aca="false">C9395&amp;D9395&amp;E9395&amp;F9395&amp;G9395&amp;H9395</f>
        <v>PODA DE ARVORES,LIMPEZA DE GALHOS SECOS E RETIRADA DE PARASITAS</v>
      </c>
      <c r="C9395" s="197" t="s">
        <v>18051</v>
      </c>
      <c r="D9395" s="197" t="s">
        <v>18052</v>
      </c>
      <c r="I9395" s="197" t="s">
        <v>30</v>
      </c>
      <c r="J9395" s="197" t="n">
        <v>57.04</v>
      </c>
    </row>
    <row r="9396" customFormat="false" ht="12.75" hidden="true" customHeight="false" outlineLevel="0" collapsed="false">
      <c r="A9396" s="197" t="s">
        <v>18054</v>
      </c>
      <c r="B9396" s="197" t="str">
        <f aca="false">C9396&amp;D9396&amp;E9396&amp;F9396&amp;G9396&amp;H9396</f>
        <v>CORTE DE GRAMA COM MAQUINAS MOTORIZADAS,INCLUSIVE VARREDURAE RECOLHIMENTO DO ENTULHO (24 VEZES POR ANO)</v>
      </c>
      <c r="C9396" s="197" t="s">
        <v>18055</v>
      </c>
      <c r="D9396" s="197" t="s">
        <v>18056</v>
      </c>
      <c r="I9396" s="197" t="s">
        <v>2106</v>
      </c>
      <c r="J9396" s="197" t="n">
        <v>1044.17</v>
      </c>
    </row>
    <row r="9397" customFormat="false" ht="12.75" hidden="true" customHeight="false" outlineLevel="0" collapsed="false">
      <c r="A9397" s="197" t="s">
        <v>18057</v>
      </c>
      <c r="B9397" s="197" t="str">
        <f aca="false">C9397&amp;D9397&amp;E9397&amp;F9397&amp;G9397&amp;H9397</f>
        <v>CORTE DE GRAMA COM MAQUINAS MOTORIZADAS,INCLUSIVE VARREDURAE RECOLHIMENTO DO ENTULHO (24 VEZES POR ANO)</v>
      </c>
      <c r="C9397" s="197" t="s">
        <v>18055</v>
      </c>
      <c r="D9397" s="197" t="s">
        <v>18056</v>
      </c>
      <c r="I9397" s="197" t="s">
        <v>2106</v>
      </c>
      <c r="J9397" s="197" t="n">
        <v>907.38</v>
      </c>
    </row>
    <row r="9398" customFormat="false" ht="12.75" hidden="true" customHeight="false" outlineLevel="0" collapsed="false">
      <c r="A9398" s="197" t="s">
        <v>18058</v>
      </c>
      <c r="B9398" s="197" t="str">
        <f aca="false">C9398&amp;D9398&amp;E9398&amp;F9398&amp;G9398&amp;H9398</f>
        <v>APARO DE BORDOS EM GRAMADOS(6 VEZES POR ANO)</v>
      </c>
      <c r="C9398" s="197" t="s">
        <v>18059</v>
      </c>
      <c r="I9398" s="197" t="s">
        <v>2024</v>
      </c>
      <c r="J9398" s="197" t="n">
        <v>265.11</v>
      </c>
    </row>
    <row r="9399" customFormat="false" ht="12.75" hidden="true" customHeight="false" outlineLevel="0" collapsed="false">
      <c r="A9399" s="197" t="s">
        <v>18060</v>
      </c>
      <c r="B9399" s="197" t="str">
        <f aca="false">C9399&amp;D9399&amp;E9399&amp;F9399&amp;G9399&amp;H9399</f>
        <v>APARO DE BORDOS EM GRAMADOS(6 VEZES POR ANO)</v>
      </c>
      <c r="C9399" s="197" t="s">
        <v>18059</v>
      </c>
      <c r="I9399" s="197" t="s">
        <v>2024</v>
      </c>
      <c r="J9399" s="197" t="n">
        <v>230.44</v>
      </c>
    </row>
    <row r="9400" customFormat="false" ht="12.75" hidden="true" customHeight="false" outlineLevel="0" collapsed="false">
      <c r="A9400" s="197" t="s">
        <v>18061</v>
      </c>
      <c r="B9400" s="197" t="str">
        <f aca="false">C9400&amp;D9400&amp;E9400&amp;F9400&amp;G9400&amp;H9400</f>
        <v>APARO MANUAL,COM ENXADAO OU TESOURA,DE BEIRAL DE GRAMADO</v>
      </c>
      <c r="C9400" s="197" t="s">
        <v>18062</v>
      </c>
      <c r="I9400" s="197" t="s">
        <v>338</v>
      </c>
      <c r="J9400" s="197" t="n">
        <v>0.25</v>
      </c>
    </row>
    <row r="9401" customFormat="false" ht="12.75" hidden="true" customHeight="false" outlineLevel="0" collapsed="false">
      <c r="A9401" s="197" t="s">
        <v>18063</v>
      </c>
      <c r="B9401" s="197" t="str">
        <f aca="false">C9401&amp;D9401&amp;E9401&amp;F9401&amp;G9401&amp;H9401</f>
        <v>APARO MANUAL,COM ENXADAO OU TESOURA,DE BEIRAL DE GRAMADO</v>
      </c>
      <c r="C9401" s="197" t="s">
        <v>18062</v>
      </c>
      <c r="I9401" s="197" t="s">
        <v>338</v>
      </c>
      <c r="J9401" s="197" t="n">
        <v>0.22</v>
      </c>
    </row>
    <row r="9402" customFormat="false" ht="12.75" hidden="true" customHeight="false" outlineLevel="0" collapsed="false">
      <c r="A9402" s="197" t="s">
        <v>18064</v>
      </c>
      <c r="B9402" s="197" t="str">
        <f aca="false">C9402&amp;D9402&amp;E9402&amp;F9402&amp;G9402&amp;H9402</f>
        <v>APARO MANUAL DE CAPIM,COM TESOURA,AO REDOR DE MUDAS VEGETAIS</v>
      </c>
      <c r="C9402" s="197" t="s">
        <v>18065</v>
      </c>
      <c r="I9402" s="197" t="s">
        <v>338</v>
      </c>
      <c r="J9402" s="197" t="n">
        <v>1.28</v>
      </c>
    </row>
    <row r="9403" customFormat="false" ht="12.75" hidden="true" customHeight="false" outlineLevel="0" collapsed="false">
      <c r="A9403" s="197" t="s">
        <v>18066</v>
      </c>
      <c r="B9403" s="197" t="str">
        <f aca="false">C9403&amp;D9403&amp;E9403&amp;F9403&amp;G9403&amp;H9403</f>
        <v>APARO MANUAL DE CAPIM,COM TESOURA,AO REDOR DE MUDAS VEGETAIS</v>
      </c>
      <c r="C9403" s="197" t="s">
        <v>18065</v>
      </c>
      <c r="I9403" s="197" t="s">
        <v>338</v>
      </c>
      <c r="J9403" s="197" t="n">
        <v>1.11</v>
      </c>
    </row>
    <row r="9404" customFormat="false" ht="12.75" hidden="true" customHeight="false" outlineLevel="0" collapsed="false">
      <c r="A9404" s="197" t="s">
        <v>18067</v>
      </c>
      <c r="B9404" s="197" t="str">
        <f aca="false">C9404&amp;D9404&amp;E9404&amp;F9404&amp;G9404&amp;H9404</f>
        <v>ARRANCAMENTO DE ERVAS DANINHAS PELA RAIZ,EM AREA GRAMADA</v>
      </c>
      <c r="C9404" s="197" t="s">
        <v>18068</v>
      </c>
      <c r="I9404" s="197" t="s">
        <v>1993</v>
      </c>
      <c r="J9404" s="197" t="n">
        <v>1.02</v>
      </c>
    </row>
    <row r="9405" customFormat="false" ht="12.75" hidden="true" customHeight="false" outlineLevel="0" collapsed="false">
      <c r="A9405" s="197" t="s">
        <v>18069</v>
      </c>
      <c r="B9405" s="197" t="str">
        <f aca="false">C9405&amp;D9405&amp;E9405&amp;F9405&amp;G9405&amp;H9405</f>
        <v>ARRANCAMENTO DE ERVAS DANINHAS PELA RAIZ,EM AREA GRAMADA</v>
      </c>
      <c r="C9405" s="197" t="s">
        <v>18068</v>
      </c>
      <c r="I9405" s="197" t="s">
        <v>1993</v>
      </c>
      <c r="J9405" s="197" t="n">
        <v>0.88</v>
      </c>
    </row>
    <row r="9406" customFormat="false" ht="12.75" hidden="true" customHeight="false" outlineLevel="0" collapsed="false">
      <c r="A9406" s="197" t="s">
        <v>18070</v>
      </c>
      <c r="B9406" s="197" t="str">
        <f aca="false">C9406&amp;D9406&amp;E9406&amp;F9406&amp;G9406&amp;H9406</f>
        <v>CAPINA DE ERVAS,GRAMINEAS,ETC,EM AREA DE BRITA</v>
      </c>
      <c r="C9406" s="197" t="s">
        <v>18071</v>
      </c>
      <c r="I9406" s="197" t="s">
        <v>1993</v>
      </c>
      <c r="J9406" s="197" t="n">
        <v>3.2</v>
      </c>
    </row>
    <row r="9407" customFormat="false" ht="12.75" hidden="true" customHeight="false" outlineLevel="0" collapsed="false">
      <c r="A9407" s="197" t="s">
        <v>18072</v>
      </c>
      <c r="B9407" s="197" t="str">
        <f aca="false">C9407&amp;D9407&amp;E9407&amp;F9407&amp;G9407&amp;H9407</f>
        <v>CAPINA DE ERVAS,GRAMINEAS,ETC,EM AREA DE BRITA</v>
      </c>
      <c r="C9407" s="197" t="s">
        <v>18071</v>
      </c>
      <c r="I9407" s="197" t="s">
        <v>1993</v>
      </c>
      <c r="J9407" s="197" t="n">
        <v>2.77</v>
      </c>
    </row>
    <row r="9408" customFormat="false" ht="12.75" hidden="true" customHeight="false" outlineLevel="0" collapsed="false">
      <c r="A9408" s="197" t="s">
        <v>18073</v>
      </c>
      <c r="B9408" s="197" t="str">
        <f aca="false">C9408&amp;D9408&amp;E9408&amp;F9408&amp;G9408&amp;H9408</f>
        <v>CAPINA DE ERVAS,GRAMINEAS,ETC,EM SUPERFICIE ENSAIBRADA</v>
      </c>
      <c r="C9408" s="197" t="s">
        <v>18074</v>
      </c>
      <c r="I9408" s="197" t="s">
        <v>1993</v>
      </c>
      <c r="J9408" s="197" t="n">
        <v>0.15</v>
      </c>
    </row>
    <row r="9409" customFormat="false" ht="12.75" hidden="true" customHeight="false" outlineLevel="0" collapsed="false">
      <c r="A9409" s="197" t="s">
        <v>18075</v>
      </c>
      <c r="B9409" s="197" t="str">
        <f aca="false">C9409&amp;D9409&amp;E9409&amp;F9409&amp;G9409&amp;H9409</f>
        <v>CAPINA DE ERVAS,GRAMINEAS,ETC,EM SUPERFICIE ENSAIBRADA</v>
      </c>
      <c r="C9409" s="197" t="s">
        <v>18074</v>
      </c>
      <c r="I9409" s="197" t="s">
        <v>1993</v>
      </c>
      <c r="J9409" s="197" t="n">
        <v>0.13</v>
      </c>
    </row>
    <row r="9410" customFormat="false" ht="12.75" hidden="true" customHeight="false" outlineLevel="0" collapsed="false">
      <c r="A9410" s="197" t="s">
        <v>18076</v>
      </c>
      <c r="B9410" s="197" t="str">
        <f aca="false">C9410&amp;D9410&amp;E9410&amp;F9410&amp;G9410&amp;H9410</f>
        <v>CAPINA PARA CONSTRUCAO DE TRILHAS E ACEIROS,SOBRE MATERIAL DE 1ª CATEGORIA,A CEU ABERTO,ATE A PROFUNDIDADE DE 0,10M</v>
      </c>
      <c r="C9410" s="197" t="s">
        <v>18077</v>
      </c>
      <c r="D9410" s="197" t="s">
        <v>18078</v>
      </c>
      <c r="I9410" s="197" t="s">
        <v>1993</v>
      </c>
      <c r="J9410" s="197" t="n">
        <v>2.56</v>
      </c>
    </row>
    <row r="9411" customFormat="false" ht="12.75" hidden="true" customHeight="false" outlineLevel="0" collapsed="false">
      <c r="A9411" s="197" t="s">
        <v>18079</v>
      </c>
      <c r="B9411" s="197" t="str">
        <f aca="false">C9411&amp;D9411&amp;E9411&amp;F9411&amp;G9411&amp;H9411</f>
        <v>CAPINA PARA CONSTRUCAO DE TRILHAS E ACEIROS,SOBRE MATERIAL DE 1ª CATEGORIA,A CEU ABERTO,ATE A PROFUNDIDADE DE 0,10M</v>
      </c>
      <c r="C9411" s="197" t="s">
        <v>18077</v>
      </c>
      <c r="D9411" s="197" t="s">
        <v>18078</v>
      </c>
      <c r="I9411" s="197" t="s">
        <v>1993</v>
      </c>
      <c r="J9411" s="197" t="n">
        <v>2.22</v>
      </c>
    </row>
    <row r="9412" customFormat="false" ht="12.75" hidden="true" customHeight="false" outlineLevel="0" collapsed="false">
      <c r="A9412" s="197" t="s">
        <v>18080</v>
      </c>
      <c r="B9412" s="197" t="str">
        <f aca="false">C9412&amp;D9412&amp;E9412&amp;F9412&amp;G9412&amp;H9412</f>
        <v>ENCHIMENTO DE CAVAS,SENDO UM TERCO COM TERRA PRETA VEGETAL</v>
      </c>
      <c r="C9412" s="197" t="s">
        <v>18081</v>
      </c>
      <c r="I9412" s="197" t="s">
        <v>1158</v>
      </c>
      <c r="J9412" s="197" t="n">
        <v>54.5</v>
      </c>
    </row>
    <row r="9413" customFormat="false" ht="12.75" hidden="true" customHeight="false" outlineLevel="0" collapsed="false">
      <c r="A9413" s="197" t="s">
        <v>18082</v>
      </c>
      <c r="B9413" s="197" t="str">
        <f aca="false">C9413&amp;D9413&amp;E9413&amp;F9413&amp;G9413&amp;H9413</f>
        <v>ENCHIMENTO DE CAVAS,SENDO UM TERCO COM TERRA PRETA VEGETAL</v>
      </c>
      <c r="C9413" s="197" t="s">
        <v>18081</v>
      </c>
      <c r="I9413" s="197" t="s">
        <v>1158</v>
      </c>
      <c r="J9413" s="197" t="n">
        <v>53.65</v>
      </c>
    </row>
    <row r="9414" customFormat="false" ht="12.75" hidden="true" customHeight="false" outlineLevel="0" collapsed="false">
      <c r="A9414" s="197" t="s">
        <v>18083</v>
      </c>
      <c r="B9414" s="197" t="str">
        <f aca="false">C9414&amp;D9414&amp;E9414&amp;F9414&amp;G9414&amp;H9414</f>
        <v>CALAGEM DE GRAMADOS(1 VEZ POR ANO)</v>
      </c>
      <c r="C9414" s="197" t="s">
        <v>18084</v>
      </c>
      <c r="I9414" s="197" t="s">
        <v>2106</v>
      </c>
      <c r="J9414" s="197" t="n">
        <v>764.49</v>
      </c>
    </row>
    <row r="9415" customFormat="false" ht="12.75" hidden="true" customHeight="false" outlineLevel="0" collapsed="false">
      <c r="A9415" s="197" t="s">
        <v>18085</v>
      </c>
      <c r="B9415" s="197" t="str">
        <f aca="false">C9415&amp;D9415&amp;E9415&amp;F9415&amp;G9415&amp;H9415</f>
        <v>CALAGEM DE GRAMADOS(1 VEZ POR ANO)</v>
      </c>
      <c r="C9415" s="197" t="s">
        <v>18084</v>
      </c>
      <c r="I9415" s="197" t="s">
        <v>2106</v>
      </c>
      <c r="J9415" s="197" t="n">
        <v>698.66</v>
      </c>
    </row>
    <row r="9416" customFormat="false" ht="12.75" hidden="true" customHeight="false" outlineLevel="0" collapsed="false">
      <c r="A9416" s="197" t="s">
        <v>18086</v>
      </c>
      <c r="B9416" s="197" t="str">
        <f aca="false">C9416&amp;D9416&amp;E9416&amp;F9416&amp;G9416&amp;H9416</f>
        <v>APLICACAO DE HERBICIDA SELETIVO EM GRAMADOS(2 VEZES POR ANO)</v>
      </c>
      <c r="C9416" s="197" t="s">
        <v>18087</v>
      </c>
      <c r="I9416" s="197" t="s">
        <v>2106</v>
      </c>
      <c r="J9416" s="197" t="n">
        <v>381.26</v>
      </c>
    </row>
    <row r="9417" customFormat="false" ht="12.75" hidden="true" customHeight="false" outlineLevel="0" collapsed="false">
      <c r="A9417" s="197" t="s">
        <v>18088</v>
      </c>
      <c r="B9417" s="197" t="str">
        <f aca="false">C9417&amp;D9417&amp;E9417&amp;F9417&amp;G9417&amp;H9417</f>
        <v>APLICACAO DE HERBICIDA SELETIVO EM GRAMADOS(2 VEZES POR ANO)</v>
      </c>
      <c r="C9417" s="197" t="s">
        <v>18087</v>
      </c>
      <c r="I9417" s="197" t="s">
        <v>2106</v>
      </c>
      <c r="J9417" s="197" t="n">
        <v>347.06</v>
      </c>
    </row>
    <row r="9418" customFormat="false" ht="12.75" hidden="true" customHeight="false" outlineLevel="0" collapsed="false">
      <c r="A9418" s="197" t="s">
        <v>18089</v>
      </c>
      <c r="B9418" s="197" t="str">
        <f aca="false">C9418&amp;D9418&amp;E9418&amp;F9418&amp;G9418&amp;H9418</f>
        <v>APLICACAO DE HERBICIDA DE ACAO TOTAL EM SUPERFICIES PAVIMENTADAS COM PEDRA PORTUGUESA(2 VEZES POR ANO)</v>
      </c>
      <c r="C9418" s="197" t="s">
        <v>18090</v>
      </c>
      <c r="D9418" s="197" t="s">
        <v>18091</v>
      </c>
      <c r="I9418" s="197" t="s">
        <v>2106</v>
      </c>
      <c r="J9418" s="197" t="n">
        <v>325.01</v>
      </c>
    </row>
    <row r="9419" customFormat="false" ht="12.75" hidden="true" customHeight="false" outlineLevel="0" collapsed="false">
      <c r="A9419" s="197" t="s">
        <v>18092</v>
      </c>
      <c r="B9419" s="197" t="str">
        <f aca="false">C9419&amp;D9419&amp;E9419&amp;F9419&amp;G9419&amp;H9419</f>
        <v>APLICACAO DE HERBICIDA DE ACAO TOTAL EM SUPERFICIES PAVIMENTADAS COM PEDRA PORTUGUESA(2 VEZES POR ANO)</v>
      </c>
      <c r="C9419" s="197" t="s">
        <v>18090</v>
      </c>
      <c r="D9419" s="197" t="s">
        <v>18091</v>
      </c>
      <c r="I9419" s="197" t="s">
        <v>2106</v>
      </c>
      <c r="J9419" s="197" t="n">
        <v>297.65</v>
      </c>
    </row>
    <row r="9420" customFormat="false" ht="12.75" hidden="true" customHeight="false" outlineLevel="0" collapsed="false">
      <c r="A9420" s="197" t="s">
        <v>18093</v>
      </c>
      <c r="B9420" s="197" t="str">
        <f aca="false">C9420&amp;D9420&amp;E9420&amp;F9420&amp;G9420&amp;H9420</f>
        <v>COMBATE AS FORMIGAS,COM APLICACAO DE FORMICIDA,EM ENCOSTA,EXCLUSIVE ESTE</v>
      </c>
      <c r="C9420" s="197" t="s">
        <v>18094</v>
      </c>
      <c r="D9420" s="197" t="s">
        <v>17672</v>
      </c>
      <c r="I9420" s="197" t="s">
        <v>2106</v>
      </c>
      <c r="J9420" s="197" t="n">
        <v>51.25</v>
      </c>
    </row>
    <row r="9421" customFormat="false" ht="12.75" hidden="true" customHeight="false" outlineLevel="0" collapsed="false">
      <c r="A9421" s="197" t="s">
        <v>18095</v>
      </c>
      <c r="B9421" s="197" t="str">
        <f aca="false">C9421&amp;D9421&amp;E9421&amp;F9421&amp;G9421&amp;H9421</f>
        <v>COMBATE AS FORMIGAS,COM APLICACAO DE FORMICIDA,EM ENCOSTA,EXCLUSIVE ESTE</v>
      </c>
      <c r="C9421" s="197" t="s">
        <v>18094</v>
      </c>
      <c r="D9421" s="197" t="s">
        <v>17672</v>
      </c>
      <c r="I9421" s="197" t="s">
        <v>2106</v>
      </c>
      <c r="J9421" s="197" t="n">
        <v>44.41</v>
      </c>
    </row>
    <row r="9422" customFormat="false" ht="12.75" hidden="true" customHeight="false" outlineLevel="0" collapsed="false">
      <c r="A9422" s="197" t="s">
        <v>18096</v>
      </c>
      <c r="B9422" s="197" t="str">
        <f aca="false">C9422&amp;D9422&amp;E9422&amp;F9422&amp;G9422&amp;H9422</f>
        <v>ADUBACAO QUIMICA COM FORMULA COMPLETA(NPK-04-14-08)E ALDRINIZADA,EM GRAMADOS(1 VEZ POR ANO)</v>
      </c>
      <c r="C9422" s="197" t="s">
        <v>18097</v>
      </c>
      <c r="D9422" s="197" t="s">
        <v>18098</v>
      </c>
      <c r="I9422" s="197" t="s">
        <v>2106</v>
      </c>
      <c r="J9422" s="197" t="n">
        <v>1284.99</v>
      </c>
    </row>
    <row r="9423" customFormat="false" ht="12.75" hidden="true" customHeight="false" outlineLevel="0" collapsed="false">
      <c r="A9423" s="197" t="s">
        <v>18099</v>
      </c>
      <c r="B9423" s="197" t="str">
        <f aca="false">C9423&amp;D9423&amp;E9423&amp;F9423&amp;G9423&amp;H9423</f>
        <v>ADUBACAO QUIMICA COM FORMULA COMPLETA(NPK-04-14-08)E ALDRINIZADA,EM GRAMADOS(1 VEZ POR ANO)</v>
      </c>
      <c r="C9423" s="197" t="s">
        <v>18097</v>
      </c>
      <c r="D9423" s="197" t="s">
        <v>18098</v>
      </c>
      <c r="I9423" s="197" t="s">
        <v>2106</v>
      </c>
      <c r="J9423" s="197" t="n">
        <v>1219.16</v>
      </c>
    </row>
    <row r="9424" customFormat="false" ht="12.75" hidden="true" customHeight="false" outlineLevel="0" collapsed="false">
      <c r="A9424" s="197" t="s">
        <v>18100</v>
      </c>
      <c r="B9424" s="197" t="str">
        <f aca="false">C9424&amp;D9424&amp;E9424&amp;F9424&amp;G9424&amp;H9424</f>
        <v>ADUBACAO NITROGENADA EM GRAMADOS(5 VEZES POR ANO)</v>
      </c>
      <c r="C9424" s="197" t="s">
        <v>18101</v>
      </c>
      <c r="I9424" s="197" t="s">
        <v>2106</v>
      </c>
      <c r="J9424" s="197" t="n">
        <v>904.29</v>
      </c>
    </row>
    <row r="9425" customFormat="false" ht="12.75" hidden="true" customHeight="false" outlineLevel="0" collapsed="false">
      <c r="A9425" s="197" t="s">
        <v>18102</v>
      </c>
      <c r="B9425" s="197" t="str">
        <f aca="false">C9425&amp;D9425&amp;E9425&amp;F9425&amp;G9425&amp;H9425</f>
        <v>ADUBACAO NITROGENADA EM GRAMADOS(5 VEZES POR ANO)</v>
      </c>
      <c r="C9425" s="197" t="s">
        <v>18101</v>
      </c>
      <c r="I9425" s="197" t="s">
        <v>2106</v>
      </c>
      <c r="J9425" s="197" t="n">
        <v>838.46</v>
      </c>
    </row>
    <row r="9426" customFormat="false" ht="12.75" hidden="true" customHeight="false" outlineLevel="0" collapsed="false">
      <c r="A9426" s="197" t="s">
        <v>18103</v>
      </c>
      <c r="B9426" s="197" t="str">
        <f aca="false">C9426&amp;D9426&amp;E9426&amp;F9426&amp;G9426&amp;H9426</f>
        <v>ADUBO ORGANICO(ESTERCO DE GADO).FORNECIMENTO</v>
      </c>
      <c r="C9426" s="197" t="s">
        <v>18104</v>
      </c>
      <c r="I9426" s="197" t="s">
        <v>1158</v>
      </c>
      <c r="J9426" s="197" t="n">
        <v>218.88</v>
      </c>
    </row>
    <row r="9427" customFormat="false" ht="12.75" hidden="true" customHeight="false" outlineLevel="0" collapsed="false">
      <c r="A9427" s="197" t="s">
        <v>18105</v>
      </c>
      <c r="B9427" s="197" t="str">
        <f aca="false">C9427&amp;D9427&amp;E9427&amp;F9427&amp;G9427&amp;H9427</f>
        <v>ADUBO ORGANICO(ESTERCO DE GADO).FORNECIMENTO</v>
      </c>
      <c r="C9427" s="197" t="s">
        <v>18104</v>
      </c>
      <c r="I9427" s="197" t="s">
        <v>1158</v>
      </c>
      <c r="J9427" s="197" t="n">
        <v>218.88</v>
      </c>
    </row>
    <row r="9428" customFormat="false" ht="12.75" hidden="true" customHeight="false" outlineLevel="0" collapsed="false">
      <c r="A9428" s="197" t="s">
        <v>18106</v>
      </c>
      <c r="B9428" s="197" t="str">
        <f aca="false">C9428&amp;D9428&amp;E9428&amp;F9428&amp;G9428&amp;H9428</f>
        <v>ATERRO COM TERRA PRETA VEGETAL,PARA EXECUCAO DE GRAMADOS</v>
      </c>
      <c r="C9428" s="197" t="s">
        <v>18107</v>
      </c>
      <c r="I9428" s="197" t="s">
        <v>1158</v>
      </c>
      <c r="J9428" s="197" t="n">
        <v>183.46</v>
      </c>
    </row>
    <row r="9429" customFormat="false" ht="12.75" hidden="true" customHeight="false" outlineLevel="0" collapsed="false">
      <c r="A9429" s="197" t="s">
        <v>18108</v>
      </c>
      <c r="B9429" s="197" t="str">
        <f aca="false">C9429&amp;D9429&amp;E9429&amp;F9429&amp;G9429&amp;H9429</f>
        <v>ATERRO COM TERRA PRETA VEGETAL,PARA EXECUCAO DE GRAMADOS</v>
      </c>
      <c r="C9429" s="197" t="s">
        <v>18107</v>
      </c>
      <c r="I9429" s="197" t="s">
        <v>1158</v>
      </c>
      <c r="J9429" s="197" t="n">
        <v>179.01</v>
      </c>
    </row>
    <row r="9430" customFormat="false" ht="12.75" hidden="true" customHeight="false" outlineLevel="0" collapsed="false">
      <c r="A9430" s="197" t="s">
        <v>18109</v>
      </c>
      <c r="B9430" s="197" t="str">
        <f aca="false">C9430&amp;D9430&amp;E9430&amp;F9430&amp;G9430&amp;H9430</f>
        <v>TERRA ESTRUMADA,INCLUSIVE CARGA,TRANSPORTE E DESCARGA.FORNECIMENTO</v>
      </c>
      <c r="C9430" s="197" t="s">
        <v>18110</v>
      </c>
      <c r="D9430" s="197" t="s">
        <v>18111</v>
      </c>
      <c r="I9430" s="197" t="s">
        <v>1158</v>
      </c>
      <c r="J9430" s="197" t="n">
        <v>130</v>
      </c>
    </row>
    <row r="9431" customFormat="false" ht="12.75" hidden="true" customHeight="false" outlineLevel="0" collapsed="false">
      <c r="A9431" s="197" t="s">
        <v>18112</v>
      </c>
      <c r="B9431" s="197" t="str">
        <f aca="false">C9431&amp;D9431&amp;E9431&amp;F9431&amp;G9431&amp;H9431</f>
        <v>TERRA ESTRUMADA,INCLUSIVE CARGA,TRANSPORTE E DESCARGA.FORNECIMENTO</v>
      </c>
      <c r="C9431" s="197" t="s">
        <v>18110</v>
      </c>
      <c r="D9431" s="197" t="s">
        <v>18111</v>
      </c>
      <c r="I9431" s="197" t="s">
        <v>1158</v>
      </c>
      <c r="J9431" s="197" t="n">
        <v>130</v>
      </c>
    </row>
    <row r="9432" customFormat="false" ht="12.75" hidden="true" customHeight="false" outlineLevel="0" collapsed="false">
      <c r="A9432" s="197" t="s">
        <v>18113</v>
      </c>
      <c r="B9432" s="197" t="str">
        <f aca="false">C9432&amp;D9432&amp;E9432&amp;F9432&amp;G9432&amp;H9432</f>
        <v>ARRANCAMENTO E REPLANTIO DE ARVORE ADULTA, COM ATE 3,00M DEALTURA E ATE 15CM DE DIAMETRO, INCLUSIVE ESCAVACAO E REGA DURANTE 15 DIAS,EXCLUSIVE TRANSPORTE</v>
      </c>
      <c r="C9432" s="197" t="s">
        <v>18114</v>
      </c>
      <c r="D9432" s="197" t="s">
        <v>18115</v>
      </c>
      <c r="E9432" s="197" t="s">
        <v>18116</v>
      </c>
      <c r="I9432" s="197" t="s">
        <v>30</v>
      </c>
      <c r="J9432" s="197" t="n">
        <v>102.5</v>
      </c>
    </row>
    <row r="9433" customFormat="false" ht="12.75" hidden="true" customHeight="false" outlineLevel="0" collapsed="false">
      <c r="A9433" s="197" t="s">
        <v>18117</v>
      </c>
      <c r="B9433" s="197" t="str">
        <f aca="false">C9433&amp;D9433&amp;E9433&amp;F9433&amp;G9433&amp;H9433</f>
        <v>ARRANCAMENTO E REPLANTIO DE ARVORE ADULTA, COM ATE 3,00M DEALTURA E ATE 15CM DE DIAMETRO, INCLUSIVE ESCAVACAO E REGA DURANTE 15 DIAS,EXCLUSIVE TRANSPORTE</v>
      </c>
      <c r="C9433" s="197" t="s">
        <v>18114</v>
      </c>
      <c r="D9433" s="197" t="s">
        <v>18115</v>
      </c>
      <c r="E9433" s="197" t="s">
        <v>18116</v>
      </c>
      <c r="I9433" s="197" t="s">
        <v>30</v>
      </c>
      <c r="J9433" s="197" t="n">
        <v>88.82</v>
      </c>
    </row>
    <row r="9434" customFormat="false" ht="12.75" hidden="true" customHeight="false" outlineLevel="0" collapsed="false">
      <c r="A9434" s="197" t="s">
        <v>18118</v>
      </c>
      <c r="B9434" s="197" t="str">
        <f aca="false">C9434&amp;D9434&amp;E9434&amp;F9434&amp;G9434&amp;H9434</f>
        <v>ARRANCAMENTO E REPLANTIO DE ARVORE ADULTA,ENTRE 3,00 E 5,00MDE ALTURA E ATE 20CM DE DIAMETRO,INCLUSIVE ESCAVACAO E REGADURANTE 15 DIAS,EXCLUSIVE TRANSPORTE</v>
      </c>
      <c r="C9434" s="197" t="s">
        <v>18119</v>
      </c>
      <c r="D9434" s="197" t="s">
        <v>18120</v>
      </c>
      <c r="E9434" s="197" t="s">
        <v>18121</v>
      </c>
      <c r="I9434" s="197" t="s">
        <v>30</v>
      </c>
      <c r="J9434" s="197" t="n">
        <v>134.53</v>
      </c>
    </row>
    <row r="9435" customFormat="false" ht="12.75" hidden="true" customHeight="false" outlineLevel="0" collapsed="false">
      <c r="A9435" s="197" t="s">
        <v>18122</v>
      </c>
      <c r="B9435" s="197" t="str">
        <f aca="false">C9435&amp;D9435&amp;E9435&amp;F9435&amp;G9435&amp;H9435</f>
        <v>ARRANCAMENTO E REPLANTIO DE ARVORE ADULTA,ENTRE 3,00 E 5,00MDE ALTURA E ATE 20CM DE DIAMETRO,INCLUSIVE ESCAVACAO E REGADURANTE 15 DIAS,EXCLUSIVE TRANSPORTE</v>
      </c>
      <c r="C9435" s="197" t="s">
        <v>18119</v>
      </c>
      <c r="D9435" s="197" t="s">
        <v>18120</v>
      </c>
      <c r="E9435" s="197" t="s">
        <v>18121</v>
      </c>
      <c r="I9435" s="197" t="s">
        <v>30</v>
      </c>
      <c r="J9435" s="197" t="n">
        <v>116.58</v>
      </c>
    </row>
    <row r="9436" customFormat="false" ht="12.75" hidden="true" customHeight="false" outlineLevel="0" collapsed="false">
      <c r="A9436" s="197" t="s">
        <v>18123</v>
      </c>
      <c r="B9436" s="197" t="str">
        <f aca="false">C9436&amp;D9436&amp;E9436&amp;F9436&amp;G9436&amp;H9436</f>
        <v>ARRANCAMENTO E REPLANTIO DE ARVORE ADULTA,ACIMA DE 5,00M DEALTURA E MAIS DE 20CM DE DIAMETRO,INCLUSIVE ESCAVACAO E REGA DURANTE 15 DIAS,EXCLUSIVE TRANSPORTE</v>
      </c>
      <c r="C9436" s="197" t="s">
        <v>18124</v>
      </c>
      <c r="D9436" s="197" t="s">
        <v>18125</v>
      </c>
      <c r="E9436" s="197" t="s">
        <v>18126</v>
      </c>
      <c r="I9436" s="197" t="s">
        <v>30</v>
      </c>
      <c r="J9436" s="197" t="n">
        <v>155.68</v>
      </c>
    </row>
    <row r="9437" customFormat="false" ht="12.75" hidden="true" customHeight="false" outlineLevel="0" collapsed="false">
      <c r="A9437" s="197" t="s">
        <v>18127</v>
      </c>
      <c r="B9437" s="197" t="str">
        <f aca="false">C9437&amp;D9437&amp;E9437&amp;F9437&amp;G9437&amp;H9437</f>
        <v>ARRANCAMENTO E REPLANTIO DE ARVORE ADULTA,ACIMA DE 5,00M DEALTURA E MAIS DE 20CM DE DIAMETRO,INCLUSIVE ESCAVACAO E REGA DURANTE 15 DIAS,EXCLUSIVE TRANSPORTE</v>
      </c>
      <c r="C9437" s="197" t="s">
        <v>18124</v>
      </c>
      <c r="D9437" s="197" t="s">
        <v>18125</v>
      </c>
      <c r="E9437" s="197" t="s">
        <v>18126</v>
      </c>
      <c r="I9437" s="197" t="s">
        <v>30</v>
      </c>
      <c r="J9437" s="197" t="n">
        <v>134.9</v>
      </c>
    </row>
    <row r="9438" customFormat="false" ht="12.75" hidden="true" customHeight="false" outlineLevel="0" collapsed="false">
      <c r="A9438" s="197" t="s">
        <v>18128</v>
      </c>
      <c r="B9438" s="197" t="str">
        <f aca="false">C9438&amp;D9438&amp;E9438&amp;F9438&amp;G9438&amp;H9438</f>
        <v>RETIRADA DE GRAMINEAS EM PISO DE PEDRA PORTUGUESA,UTILIZANDO ROCADEIRA COSTAL</v>
      </c>
      <c r="C9438" s="197" t="s">
        <v>18129</v>
      </c>
      <c r="D9438" s="197" t="s">
        <v>18130</v>
      </c>
      <c r="I9438" s="197" t="s">
        <v>1993</v>
      </c>
      <c r="J9438" s="197" t="n">
        <v>1.37</v>
      </c>
    </row>
    <row r="9439" customFormat="false" ht="12.75" hidden="true" customHeight="false" outlineLevel="0" collapsed="false">
      <c r="A9439" s="197" t="s">
        <v>18131</v>
      </c>
      <c r="B9439" s="197" t="str">
        <f aca="false">C9439&amp;D9439&amp;E9439&amp;F9439&amp;G9439&amp;H9439</f>
        <v>RETIRADA DE GRAMINEAS EM PISO DE PEDRA PORTUGUESA,UTILIZANDO ROCADEIRA COSTAL</v>
      </c>
      <c r="C9439" s="197" t="s">
        <v>18129</v>
      </c>
      <c r="D9439" s="197" t="s">
        <v>18130</v>
      </c>
      <c r="I9439" s="197" t="s">
        <v>1993</v>
      </c>
      <c r="J9439" s="197" t="n">
        <v>1.21</v>
      </c>
    </row>
    <row r="9440" customFormat="false" ht="12.75" hidden="true" customHeight="false" outlineLevel="0" collapsed="false">
      <c r="A9440" s="197" t="s">
        <v>18132</v>
      </c>
      <c r="B9440" s="197" t="str">
        <f aca="false">C9440&amp;D9440&amp;E9440&amp;F9440&amp;G9440&amp;H9440</f>
        <v>RETIRADA DE COBERTURA VEGETAL DE PISO DE JUNTA SECA</v>
      </c>
      <c r="C9440" s="197" t="s">
        <v>18133</v>
      </c>
      <c r="I9440" s="197" t="s">
        <v>338</v>
      </c>
      <c r="J9440" s="197" t="n">
        <v>19.21</v>
      </c>
    </row>
    <row r="9441" customFormat="false" ht="12.75" hidden="true" customHeight="false" outlineLevel="0" collapsed="false">
      <c r="A9441" s="197" t="s">
        <v>18134</v>
      </c>
      <c r="B9441" s="197" t="str">
        <f aca="false">C9441&amp;D9441&amp;E9441&amp;F9441&amp;G9441&amp;H9441</f>
        <v>RETIRADA DE COBERTURA VEGETAL DE PISO DE JUNTA SECA</v>
      </c>
      <c r="C9441" s="197" t="s">
        <v>18133</v>
      </c>
      <c r="I9441" s="197" t="s">
        <v>338</v>
      </c>
      <c r="J9441" s="197" t="n">
        <v>16.65</v>
      </c>
    </row>
    <row r="9442" customFormat="false" ht="12.75" hidden="true" customHeight="false" outlineLevel="0" collapsed="false">
      <c r="A9442" s="197" t="s">
        <v>18135</v>
      </c>
      <c r="B9442" s="197" t="str">
        <f aca="false">C9442&amp;D9442&amp;E9442&amp;F9442&amp;G9442&amp;H9442</f>
        <v>RETIRADA DE PROTETOR DE ARVORE,INCLUSIVE CARGA,DESCARGA E TRANSPORTE</v>
      </c>
      <c r="C9442" s="197" t="s">
        <v>18136</v>
      </c>
      <c r="D9442" s="197" t="s">
        <v>18137</v>
      </c>
      <c r="I9442" s="197" t="s">
        <v>30</v>
      </c>
      <c r="J9442" s="197" t="n">
        <v>9.6</v>
      </c>
    </row>
    <row r="9443" customFormat="false" ht="12.75" hidden="true" customHeight="false" outlineLevel="0" collapsed="false">
      <c r="A9443" s="197" t="s">
        <v>18138</v>
      </c>
      <c r="B9443" s="197" t="str">
        <f aca="false">C9443&amp;D9443&amp;E9443&amp;F9443&amp;G9443&amp;H9443</f>
        <v>RETIRADA DE PROTETOR DE ARVORE,INCLUSIVE CARGA,DESCARGA E TRANSPORTE</v>
      </c>
      <c r="C9443" s="197" t="s">
        <v>18136</v>
      </c>
      <c r="D9443" s="197" t="s">
        <v>18137</v>
      </c>
      <c r="I9443" s="197" t="s">
        <v>30</v>
      </c>
      <c r="J9443" s="197" t="n">
        <v>8.32</v>
      </c>
    </row>
    <row r="9444" customFormat="false" ht="12.75" hidden="true" customHeight="false" outlineLevel="0" collapsed="false">
      <c r="A9444" s="197" t="s">
        <v>18139</v>
      </c>
      <c r="B9444" s="197" t="str">
        <f aca="false">C9444&amp;D9444&amp;E9444&amp;F9444&amp;G9444&amp;H9444</f>
        <v>RETIRADA DE GALHOS SECOS E DE PARASITAS EM ARVORES</v>
      </c>
      <c r="C9444" s="197" t="s">
        <v>18140</v>
      </c>
      <c r="I9444" s="197" t="s">
        <v>30</v>
      </c>
      <c r="J9444" s="197" t="n">
        <v>64.06</v>
      </c>
    </row>
    <row r="9445" customFormat="false" ht="12.75" hidden="true" customHeight="false" outlineLevel="0" collapsed="false">
      <c r="A9445" s="197" t="s">
        <v>18141</v>
      </c>
      <c r="B9445" s="197" t="str">
        <f aca="false">C9445&amp;D9445&amp;E9445&amp;F9445&amp;G9445&amp;H9445</f>
        <v>RETIRADA DE GALHOS SECOS E DE PARASITAS EM ARVORES</v>
      </c>
      <c r="C9445" s="197" t="s">
        <v>18140</v>
      </c>
      <c r="I9445" s="197" t="s">
        <v>30</v>
      </c>
      <c r="J9445" s="197" t="n">
        <v>55.51</v>
      </c>
    </row>
    <row r="9446" customFormat="false" ht="12.75" hidden="true" customHeight="false" outlineLevel="0" collapsed="false">
      <c r="A9446" s="197" t="s">
        <v>18142</v>
      </c>
      <c r="B9446" s="197" t="str">
        <f aca="false">C9446&amp;D9446&amp;E9446&amp;F9446&amp;G9446&amp;H9446</f>
        <v>CAMADA DE AREIA ESPALHADA MANUALMENTE,MEDIDA APOS A COMPACTACAO</v>
      </c>
      <c r="C9446" s="197" t="s">
        <v>18143</v>
      </c>
      <c r="D9446" s="197" t="s">
        <v>7353</v>
      </c>
      <c r="I9446" s="197" t="s">
        <v>1158</v>
      </c>
      <c r="J9446" s="197" t="n">
        <v>94.73</v>
      </c>
    </row>
    <row r="9447" customFormat="false" ht="12.75" hidden="true" customHeight="false" outlineLevel="0" collapsed="false">
      <c r="A9447" s="197" t="s">
        <v>18144</v>
      </c>
      <c r="B9447" s="197" t="str">
        <f aca="false">C9447&amp;D9447&amp;E9447&amp;F9447&amp;G9447&amp;H9447</f>
        <v>CAMADA DE AREIA ESPALHADA MANUALMENTE,MEDIDA APOS A COMPACTACAO</v>
      </c>
      <c r="C9447" s="197" t="s">
        <v>18143</v>
      </c>
      <c r="D9447" s="197" t="s">
        <v>7353</v>
      </c>
      <c r="I9447" s="197" t="s">
        <v>1158</v>
      </c>
      <c r="J9447" s="197" t="n">
        <v>90.45</v>
      </c>
    </row>
    <row r="9448" customFormat="false" ht="12.75" hidden="true" customHeight="false" outlineLevel="0" collapsed="false">
      <c r="A9448" s="197" t="s">
        <v>18145</v>
      </c>
      <c r="B9448" s="197" t="str">
        <f aca="false">C9448&amp;D9448&amp;E9448&amp;F9448&amp;G9448&amp;H9448</f>
        <v>EXECUCAO DE PAVIMENTACAO EM SAIBRO MELHORADO COM CIMENTO,EMCAMADAS DE 8CM DE ESPESSURA,MEDIDA APOS A COMPRESSAO,SENDO A PROPORCAO DE CIMENTO DE 5% EM VOLUME(72KG/M3),INCLUSIVE FORNECIMENTO DOS MATERIAIS</v>
      </c>
      <c r="C9448" s="197" t="s">
        <v>18146</v>
      </c>
      <c r="D9448" s="197" t="s">
        <v>18147</v>
      </c>
      <c r="E9448" s="197" t="s">
        <v>18148</v>
      </c>
      <c r="F9448" s="197" t="s">
        <v>18149</v>
      </c>
      <c r="I9448" s="197" t="s">
        <v>1993</v>
      </c>
      <c r="J9448" s="197" t="n">
        <v>13.81</v>
      </c>
    </row>
    <row r="9449" customFormat="false" ht="12.75" hidden="true" customHeight="false" outlineLevel="0" collapsed="false">
      <c r="A9449" s="197" t="s">
        <v>18150</v>
      </c>
      <c r="B9449" s="197" t="str">
        <f aca="false">C9449&amp;D9449&amp;E9449&amp;F9449&amp;G9449&amp;H9449</f>
        <v>EXECUCAO DE PAVIMENTACAO EM SAIBRO MELHORADO COM CIMENTO,EMCAMADAS DE 8CM DE ESPESSURA,MEDIDA APOS A COMPRESSAO,SENDO A PROPORCAO DE CIMENTO DE 5% EM VOLUME(72KG/M3),INCLUSIVE FORNECIMENTO DOS MATERIAIS</v>
      </c>
      <c r="C9449" s="197" t="s">
        <v>18146</v>
      </c>
      <c r="D9449" s="197" t="s">
        <v>18147</v>
      </c>
      <c r="E9449" s="197" t="s">
        <v>18148</v>
      </c>
      <c r="F9449" s="197" t="s">
        <v>18149</v>
      </c>
      <c r="I9449" s="197" t="s">
        <v>1993</v>
      </c>
      <c r="J9449" s="197" t="n">
        <v>12.92</v>
      </c>
    </row>
    <row r="9450" customFormat="false" ht="12.75" hidden="true" customHeight="false" outlineLevel="0" collapsed="false">
      <c r="A9450" s="197" t="s">
        <v>18151</v>
      </c>
      <c r="B9450" s="197" t="str">
        <f aca="false">C9450&amp;D9450&amp;E9450&amp;F9450&amp;G9450&amp;H9450</f>
        <v>EXECUCAO DE PAVIMENTACAO DE SAIBRO E AREIA GROSSA NA PROPORCAO DE 3:1,EM CAMADAS DE 15CM,MEDIDA APOS A COMPACTACAO,INCLUSIVE ESPALHAMENTO E REGA</v>
      </c>
      <c r="C9450" s="197" t="s">
        <v>18152</v>
      </c>
      <c r="D9450" s="197" t="s">
        <v>18153</v>
      </c>
      <c r="E9450" s="197" t="s">
        <v>18154</v>
      </c>
      <c r="I9450" s="197" t="s">
        <v>1993</v>
      </c>
      <c r="J9450" s="197" t="n">
        <v>19.55</v>
      </c>
    </row>
    <row r="9451" customFormat="false" ht="12.75" hidden="true" customHeight="false" outlineLevel="0" collapsed="false">
      <c r="A9451" s="197" t="s">
        <v>18155</v>
      </c>
      <c r="B9451" s="197" t="str">
        <f aca="false">C9451&amp;D9451&amp;E9451&amp;F9451&amp;G9451&amp;H9451</f>
        <v>EXECUCAO DE PAVIMENTACAO DE SAIBRO E AREIA GROSSA NA PROPORCAO DE 3:1,EM CAMADAS DE 15CM,MEDIDA APOS A COMPACTACAO,INCLUSIVE ESPALHAMENTO E REGA</v>
      </c>
      <c r="C9451" s="197" t="s">
        <v>18152</v>
      </c>
      <c r="D9451" s="197" t="s">
        <v>18153</v>
      </c>
      <c r="E9451" s="197" t="s">
        <v>18154</v>
      </c>
      <c r="I9451" s="197" t="s">
        <v>1993</v>
      </c>
      <c r="J9451" s="197" t="n">
        <v>18.36</v>
      </c>
    </row>
    <row r="9452" customFormat="false" ht="12.75" hidden="true" customHeight="false" outlineLevel="0" collapsed="false">
      <c r="A9452" s="197" t="s">
        <v>18156</v>
      </c>
      <c r="B9452" s="197" t="str">
        <f aca="false">C9452&amp;D9452&amp;E9452&amp;F9452&amp;G9452&amp;H9452</f>
        <v>EXECUCAO DE PAVIMENTACAO DE SAIBRO ARENOSO,EM CAMADAS DE 10CM,MEDIDA APOS A COMPACTACAO,INCLUSIVE ESPALHAMENTO E REGA</v>
      </c>
      <c r="C9452" s="197" t="s">
        <v>18157</v>
      </c>
      <c r="D9452" s="197" t="s">
        <v>18158</v>
      </c>
      <c r="I9452" s="197" t="s">
        <v>1993</v>
      </c>
      <c r="J9452" s="197" t="n">
        <v>11.79</v>
      </c>
    </row>
    <row r="9453" customFormat="false" ht="12.75" hidden="true" customHeight="false" outlineLevel="0" collapsed="false">
      <c r="A9453" s="197" t="s">
        <v>18159</v>
      </c>
      <c r="B9453" s="197" t="str">
        <f aca="false">C9453&amp;D9453&amp;E9453&amp;F9453&amp;G9453&amp;H9453</f>
        <v>EXECUCAO DE PAVIMENTACAO DE SAIBRO ARENOSO,EM CAMADAS DE 10CM,MEDIDA APOS A COMPACTACAO,INCLUSIVE ESPALHAMENTO E REGA</v>
      </c>
      <c r="C9453" s="197" t="s">
        <v>18157</v>
      </c>
      <c r="D9453" s="197" t="s">
        <v>18158</v>
      </c>
      <c r="I9453" s="197" t="s">
        <v>1993</v>
      </c>
      <c r="J9453" s="197" t="n">
        <v>11.11</v>
      </c>
    </row>
    <row r="9454" customFormat="false" ht="12.75" hidden="true" customHeight="false" outlineLevel="0" collapsed="false">
      <c r="A9454" s="197" t="s">
        <v>18160</v>
      </c>
      <c r="B9454" s="197" t="str">
        <f aca="false">C9454&amp;D9454&amp;E9454&amp;F9454&amp;G9454&amp;H9454</f>
        <v>CAMADA DE PO-DE-PEDRA ESPALHADA MANUALMENTE,MEDIDA APOS A COMPACTACAO</v>
      </c>
      <c r="C9454" s="197" t="s">
        <v>18161</v>
      </c>
      <c r="D9454" s="197" t="s">
        <v>18162</v>
      </c>
      <c r="I9454" s="197" t="s">
        <v>1158</v>
      </c>
      <c r="J9454" s="197" t="n">
        <v>74.93</v>
      </c>
    </row>
    <row r="9455" customFormat="false" ht="12.75" hidden="true" customHeight="false" outlineLevel="0" collapsed="false">
      <c r="A9455" s="197" t="s">
        <v>18163</v>
      </c>
      <c r="B9455" s="197" t="str">
        <f aca="false">C9455&amp;D9455&amp;E9455&amp;F9455&amp;G9455&amp;H9455</f>
        <v>CAMADA DE PO-DE-PEDRA ESPALHADA MANUALMENTE,MEDIDA APOS A COMPACTACAO</v>
      </c>
      <c r="C9455" s="197" t="s">
        <v>18161</v>
      </c>
      <c r="D9455" s="197" t="s">
        <v>18162</v>
      </c>
      <c r="I9455" s="197" t="s">
        <v>1158</v>
      </c>
      <c r="J9455" s="197" t="n">
        <v>70.65</v>
      </c>
    </row>
    <row r="9456" customFormat="false" ht="12.75" hidden="true" customHeight="false" outlineLevel="0" collapsed="false">
      <c r="A9456" s="197" t="s">
        <v>18164</v>
      </c>
      <c r="B9456" s="197" t="str">
        <f aca="false">C9456&amp;D9456&amp;E9456&amp;F9456&amp;G9456&amp;H9456</f>
        <v>NIVELAMENTO E COMPACTACAO DE AREAS ENSAIBRADAS</v>
      </c>
      <c r="C9456" s="197" t="s">
        <v>17938</v>
      </c>
      <c r="I9456" s="197" t="s">
        <v>2106</v>
      </c>
      <c r="J9456" s="197" t="n">
        <v>2803.75</v>
      </c>
    </row>
    <row r="9457" customFormat="false" ht="12.75" hidden="true" customHeight="false" outlineLevel="0" collapsed="false">
      <c r="A9457" s="197" t="s">
        <v>18165</v>
      </c>
      <c r="B9457" s="197" t="str">
        <f aca="false">C9457&amp;D9457&amp;E9457&amp;F9457&amp;G9457&amp;H9457</f>
        <v>NIVELAMENTO E COMPACTACAO DE AREAS ENSAIBRADAS</v>
      </c>
      <c r="C9457" s="197" t="s">
        <v>17938</v>
      </c>
      <c r="I9457" s="197" t="s">
        <v>2106</v>
      </c>
      <c r="J9457" s="197" t="n">
        <v>2604.57</v>
      </c>
    </row>
    <row r="9458" customFormat="false" ht="12.75" hidden="true" customHeight="false" outlineLevel="0" collapsed="false">
      <c r="A9458" s="197" t="s">
        <v>18166</v>
      </c>
      <c r="B9458" s="197" t="str">
        <f aca="false">C9458&amp;D9458&amp;E9458&amp;F9458&amp;G9458&amp;H9458</f>
        <v>CORDOES DE CONCRETO SIMPLES,COM SECAO DE 10X25CM,MOLDADOS NO LOCAL,INCLUSIVE ESCAVACAO E REATERRO</v>
      </c>
      <c r="C9458" s="197" t="s">
        <v>18167</v>
      </c>
      <c r="D9458" s="197" t="s">
        <v>18168</v>
      </c>
      <c r="I9458" s="197" t="s">
        <v>338</v>
      </c>
      <c r="J9458" s="197" t="n">
        <v>39.55</v>
      </c>
    </row>
    <row r="9459" customFormat="false" ht="12.75" hidden="true" customHeight="false" outlineLevel="0" collapsed="false">
      <c r="A9459" s="197" t="s">
        <v>18169</v>
      </c>
      <c r="B9459" s="197" t="str">
        <f aca="false">C9459&amp;D9459&amp;E9459&amp;F9459&amp;G9459&amp;H9459</f>
        <v>CORDOES DE CONCRETO SIMPLES,COM SECAO DE 10X25CM,MOLDADOS NO LOCAL,INCLUSIVE ESCAVACAO E REATERRO</v>
      </c>
      <c r="C9459" s="197" t="s">
        <v>18167</v>
      </c>
      <c r="D9459" s="197" t="s">
        <v>18168</v>
      </c>
      <c r="I9459" s="197" t="s">
        <v>338</v>
      </c>
      <c r="J9459" s="197" t="n">
        <v>36.14</v>
      </c>
    </row>
    <row r="9460" customFormat="false" ht="12.75" hidden="true" customHeight="false" outlineLevel="0" collapsed="false">
      <c r="A9460" s="197" t="s">
        <v>18170</v>
      </c>
      <c r="B9460" s="197" t="str">
        <f aca="false">C9460&amp;D9460&amp;E9460&amp;F9460&amp;G9460&amp;H9460</f>
        <v>CORDOES DE CONCRETO SIMPLES PRE-MOLDADO,COM SECAO DE 6X25CM,INCLUSIVE ESCAVACAO E REATERRO</v>
      </c>
      <c r="C9460" s="197" t="s">
        <v>18171</v>
      </c>
      <c r="D9460" s="197" t="s">
        <v>18172</v>
      </c>
      <c r="I9460" s="197" t="s">
        <v>338</v>
      </c>
      <c r="J9460" s="197" t="n">
        <v>23.94</v>
      </c>
    </row>
    <row r="9461" customFormat="false" ht="12.75" hidden="true" customHeight="false" outlineLevel="0" collapsed="false">
      <c r="A9461" s="197" t="s">
        <v>18173</v>
      </c>
      <c r="B9461" s="197" t="str">
        <f aca="false">C9461&amp;D9461&amp;E9461&amp;F9461&amp;G9461&amp;H9461</f>
        <v>CORDOES DE CONCRETO SIMPLES PRE-MOLDADO,COM SECAO DE 6X25CM,INCLUSIVE ESCAVACAO E REATERRO</v>
      </c>
      <c r="C9461" s="197" t="s">
        <v>18171</v>
      </c>
      <c r="D9461" s="197" t="s">
        <v>18172</v>
      </c>
      <c r="I9461" s="197" t="s">
        <v>338</v>
      </c>
      <c r="J9461" s="197" t="n">
        <v>21.61</v>
      </c>
    </row>
    <row r="9462" customFormat="false" ht="12.75" hidden="true" customHeight="false" outlineLevel="0" collapsed="false">
      <c r="A9462" s="197" t="s">
        <v>18174</v>
      </c>
      <c r="B9462" s="197" t="str">
        <f aca="false">C9462&amp;D9462&amp;E9462&amp;F9462&amp;G9462&amp;H9462</f>
        <v>CORDOES DE GRANITO,COM SECAO DE 10X25CM,INCLUSIVE ESCAVACAOE REATERRO</v>
      </c>
      <c r="C9462" s="197" t="s">
        <v>18175</v>
      </c>
      <c r="D9462" s="197" t="s">
        <v>18176</v>
      </c>
      <c r="I9462" s="197" t="s">
        <v>338</v>
      </c>
      <c r="J9462" s="197" t="n">
        <v>33.32</v>
      </c>
    </row>
    <row r="9463" customFormat="false" ht="12.75" hidden="true" customHeight="false" outlineLevel="0" collapsed="false">
      <c r="A9463" s="197" t="s">
        <v>18177</v>
      </c>
      <c r="B9463" s="197" t="str">
        <f aca="false">C9463&amp;D9463&amp;E9463&amp;F9463&amp;G9463&amp;H9463</f>
        <v>CORDOES DE GRANITO,COM SECAO DE 10X25CM,INCLUSIVE ESCAVACAOE REATERRO</v>
      </c>
      <c r="C9463" s="197" t="s">
        <v>18175</v>
      </c>
      <c r="D9463" s="197" t="s">
        <v>18176</v>
      </c>
      <c r="I9463" s="197" t="s">
        <v>338</v>
      </c>
      <c r="J9463" s="197" t="n">
        <v>32.05</v>
      </c>
    </row>
    <row r="9464" customFormat="false" ht="12.75" hidden="true" customHeight="false" outlineLevel="0" collapsed="false">
      <c r="A9464" s="197" t="s">
        <v>18178</v>
      </c>
      <c r="B9464" s="197" t="str">
        <f aca="false">C9464&amp;D9464&amp;E9464&amp;F9464&amp;G9464&amp;H9464</f>
        <v>BANCO DE CONCRETO APARENTE,COM 1,50M DE COMPRIMENTO,45CM DELARGURA E 10CM DE ESPESSURA, SOBRE DOIS APOIOS DO MESMO MATERIAL,COM SECAO DE 10X30CM</v>
      </c>
      <c r="C9464" s="197" t="s">
        <v>18179</v>
      </c>
      <c r="D9464" s="197" t="s">
        <v>18180</v>
      </c>
      <c r="E9464" s="197" t="s">
        <v>18181</v>
      </c>
      <c r="I9464" s="197" t="s">
        <v>30</v>
      </c>
      <c r="J9464" s="197" t="n">
        <v>259.25</v>
      </c>
    </row>
    <row r="9465" customFormat="false" ht="12.75" hidden="true" customHeight="false" outlineLevel="0" collapsed="false">
      <c r="A9465" s="197" t="s">
        <v>18182</v>
      </c>
      <c r="B9465" s="197" t="str">
        <f aca="false">C9465&amp;D9465&amp;E9465&amp;F9465&amp;G9465&amp;H9465</f>
        <v>BANCO DE CONCRETO APARENTE,COM 1,50M DE COMPRIMENTO,45CM DELARGURA E 10CM DE ESPESSURA, SOBRE DOIS APOIOS DO MESMO MATERIAL,COM SECAO DE 10X30CM</v>
      </c>
      <c r="C9465" s="197" t="s">
        <v>18179</v>
      </c>
      <c r="D9465" s="197" t="s">
        <v>18180</v>
      </c>
      <c r="E9465" s="197" t="s">
        <v>18181</v>
      </c>
      <c r="I9465" s="197" t="s">
        <v>30</v>
      </c>
      <c r="J9465" s="197" t="n">
        <v>232.87</v>
      </c>
    </row>
    <row r="9466" customFormat="false" ht="12.75" hidden="true" customHeight="false" outlineLevel="0" collapsed="false">
      <c r="A9466" s="197" t="s">
        <v>18183</v>
      </c>
      <c r="B9466" s="197" t="str">
        <f aca="false">C9466&amp;D9466&amp;E9466&amp;F9466&amp;G9466&amp;H9466</f>
        <v>BANCO DE CONCRETO APARENTE,C/45CM DE LARGURA E 10CM DE ESPESSURA,SOBRE DOIS APOIOS DO MESMO MATERIAL,C/SECAO DE 10X30CM</v>
      </c>
      <c r="C9466" s="197" t="s">
        <v>18184</v>
      </c>
      <c r="D9466" s="197" t="s">
        <v>18185</v>
      </c>
      <c r="I9466" s="197" t="s">
        <v>338</v>
      </c>
      <c r="J9466" s="197" t="n">
        <v>186.55</v>
      </c>
    </row>
    <row r="9467" customFormat="false" ht="12.75" hidden="true" customHeight="false" outlineLevel="0" collapsed="false">
      <c r="A9467" s="197" t="s">
        <v>18186</v>
      </c>
      <c r="B9467" s="197" t="str">
        <f aca="false">C9467&amp;D9467&amp;E9467&amp;F9467&amp;G9467&amp;H9467</f>
        <v>BANCO DE CONCRETO APARENTE,C/45CM DE LARGURA E 10CM DE ESPESSURA,SOBRE DOIS APOIOS DO MESMO MATERIAL,C/SECAO DE 10X30CM</v>
      </c>
      <c r="C9467" s="197" t="s">
        <v>18184</v>
      </c>
      <c r="D9467" s="197" t="s">
        <v>18185</v>
      </c>
      <c r="I9467" s="197" t="s">
        <v>338</v>
      </c>
      <c r="J9467" s="197" t="n">
        <v>167.48</v>
      </c>
    </row>
    <row r="9468" customFormat="false" ht="12.75" hidden="true" customHeight="false" outlineLevel="0" collapsed="false">
      <c r="A9468" s="197" t="s">
        <v>18187</v>
      </c>
      <c r="B9468" s="197"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197" t="s">
        <v>18188</v>
      </c>
      <c r="D9468" s="197" t="s">
        <v>18189</v>
      </c>
      <c r="E9468" s="197" t="s">
        <v>18190</v>
      </c>
      <c r="F9468" s="197" t="s">
        <v>18191</v>
      </c>
      <c r="I9468" s="197" t="s">
        <v>30</v>
      </c>
      <c r="J9468" s="197" t="n">
        <v>499.64</v>
      </c>
    </row>
    <row r="9469" customFormat="false" ht="12.75" hidden="true" customHeight="false" outlineLevel="0" collapsed="false">
      <c r="A9469" s="197" t="s">
        <v>18192</v>
      </c>
      <c r="B9469" s="197"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197" t="s">
        <v>18188</v>
      </c>
      <c r="D9469" s="197" t="s">
        <v>18189</v>
      </c>
      <c r="E9469" s="197" t="s">
        <v>18190</v>
      </c>
      <c r="F9469" s="197" t="s">
        <v>18191</v>
      </c>
      <c r="I9469" s="197" t="s">
        <v>30</v>
      </c>
      <c r="J9469" s="197" t="n">
        <v>455.25</v>
      </c>
    </row>
    <row r="9470" customFormat="false" ht="12.75" hidden="true" customHeight="false" outlineLevel="0" collapsed="false">
      <c r="A9470" s="197" t="s">
        <v>18193</v>
      </c>
      <c r="B9470" s="197"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197" t="s">
        <v>18194</v>
      </c>
      <c r="D9470" s="197" t="s">
        <v>18195</v>
      </c>
      <c r="E9470" s="197" t="s">
        <v>18196</v>
      </c>
      <c r="F9470" s="197" t="s">
        <v>18197</v>
      </c>
      <c r="I9470" s="197" t="s">
        <v>30</v>
      </c>
      <c r="J9470" s="197" t="n">
        <v>871.92</v>
      </c>
    </row>
    <row r="9471" customFormat="false" ht="12.75" hidden="true" customHeight="false" outlineLevel="0" collapsed="false">
      <c r="A9471" s="197" t="s">
        <v>18198</v>
      </c>
      <c r="B9471" s="197"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197" t="s">
        <v>18194</v>
      </c>
      <c r="D9471" s="197" t="s">
        <v>18195</v>
      </c>
      <c r="E9471" s="197" t="s">
        <v>18196</v>
      </c>
      <c r="F9471" s="197" t="s">
        <v>18197</v>
      </c>
      <c r="I9471" s="197" t="s">
        <v>30</v>
      </c>
      <c r="J9471" s="197" t="n">
        <v>791.74</v>
      </c>
    </row>
    <row r="9472" customFormat="false" ht="12.75" hidden="true" customHeight="false" outlineLevel="0" collapsed="false">
      <c r="A9472" s="197" t="s">
        <v>18199</v>
      </c>
      <c r="B9472" s="197" t="str">
        <f aca="false">C9472&amp;D9472&amp;E9472&amp;F9472&amp;G9472&amp;H9472</f>
        <v>BANCO DE CONCRETO ARMADO,SEM ENCOSTO,MEDINDO(225X50X50)CM.FORNECIMENTO</v>
      </c>
      <c r="C9472" s="197" t="s">
        <v>18200</v>
      </c>
      <c r="D9472" s="197" t="s">
        <v>18201</v>
      </c>
      <c r="I9472" s="197" t="s">
        <v>30</v>
      </c>
      <c r="J9472" s="197" t="n">
        <v>921.24</v>
      </c>
    </row>
    <row r="9473" customFormat="false" ht="12.75" hidden="true" customHeight="false" outlineLevel="0" collapsed="false">
      <c r="A9473" s="197" t="s">
        <v>18202</v>
      </c>
      <c r="B9473" s="197" t="str">
        <f aca="false">C9473&amp;D9473&amp;E9473&amp;F9473&amp;G9473&amp;H9473</f>
        <v>BANCO DE CONCRETO ARMADO,SEM ENCOSTO,MEDINDO(225X50X50)CM.FORNECIMENTO</v>
      </c>
      <c r="C9473" s="197" t="s">
        <v>18200</v>
      </c>
      <c r="D9473" s="197" t="s">
        <v>18201</v>
      </c>
      <c r="I9473" s="197" t="s">
        <v>30</v>
      </c>
      <c r="J9473" s="197" t="n">
        <v>921.24</v>
      </c>
    </row>
    <row r="9474" customFormat="false" ht="12.75" hidden="true" customHeight="false" outlineLevel="0" collapsed="false">
      <c r="A9474" s="197" t="s">
        <v>18203</v>
      </c>
      <c r="B9474" s="197"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197" t="s">
        <v>18204</v>
      </c>
      <c r="D9474" s="197" t="s">
        <v>18205</v>
      </c>
      <c r="E9474" s="197" t="s">
        <v>18206</v>
      </c>
      <c r="F9474" s="197" t="s">
        <v>18207</v>
      </c>
      <c r="I9474" s="197" t="s">
        <v>30</v>
      </c>
      <c r="J9474" s="197" t="n">
        <v>164.53</v>
      </c>
    </row>
    <row r="9475" customFormat="false" ht="12.75" hidden="true" customHeight="false" outlineLevel="0" collapsed="false">
      <c r="A9475" s="197" t="s">
        <v>18208</v>
      </c>
      <c r="B9475" s="197"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197" t="s">
        <v>18204</v>
      </c>
      <c r="D9475" s="197" t="s">
        <v>18205</v>
      </c>
      <c r="E9475" s="197" t="s">
        <v>18206</v>
      </c>
      <c r="F9475" s="197" t="s">
        <v>18207</v>
      </c>
      <c r="I9475" s="197" t="s">
        <v>30</v>
      </c>
      <c r="J9475" s="197" t="n">
        <v>155.56</v>
      </c>
    </row>
    <row r="9476" customFormat="false" ht="12.75" hidden="true" customHeight="false" outlineLevel="0" collapsed="false">
      <c r="A9476" s="197" t="s">
        <v>18209</v>
      </c>
      <c r="B9476" s="197" t="str">
        <f aca="false">C9476&amp;D9476&amp;E9476&amp;F9476&amp;G9476&amp;H9476</f>
        <v>BANCO DE PRANCHA EM MADEIRA DE LEI,DE 4CM DE ESPESSURA,40CMDE LARGURA E 2,00M DE COMPRIMENTO,COM DOIS PES DO MESMO MATERIAL,ALTURA TOTAL DE 40CM,ACABAMENTO A OLEO,COM DUAS DEMAOSDIRETAMENTE SOBRE A MADEIRA</v>
      </c>
      <c r="C9476" s="197" t="s">
        <v>18210</v>
      </c>
      <c r="D9476" s="197" t="s">
        <v>18211</v>
      </c>
      <c r="E9476" s="197" t="s">
        <v>18212</v>
      </c>
      <c r="F9476" s="197" t="s">
        <v>18213</v>
      </c>
      <c r="I9476" s="197" t="s">
        <v>30</v>
      </c>
      <c r="J9476" s="197" t="n">
        <v>368.57</v>
      </c>
    </row>
    <row r="9477" customFormat="false" ht="12.75" hidden="true" customHeight="false" outlineLevel="0" collapsed="false">
      <c r="A9477" s="197" t="s">
        <v>18214</v>
      </c>
      <c r="B9477" s="197" t="str">
        <f aca="false">C9477&amp;D9477&amp;E9477&amp;F9477&amp;G9477&amp;H9477</f>
        <v>BANCO DE PRANCHA EM MADEIRA DE LEI,DE 4CM DE ESPESSURA,40CMDE LARGURA E 2,00M DE COMPRIMENTO,COM DOIS PES DO MESMO MATERIAL,ALTURA TOTAL DE 40CM,ACABAMENTO A OLEO,COM DUAS DEMAOSDIRETAMENTE SOBRE A MADEIRA</v>
      </c>
      <c r="C9477" s="197" t="s">
        <v>18210</v>
      </c>
      <c r="D9477" s="197" t="s">
        <v>18211</v>
      </c>
      <c r="E9477" s="197" t="s">
        <v>18212</v>
      </c>
      <c r="F9477" s="197" t="s">
        <v>18213</v>
      </c>
      <c r="I9477" s="197" t="s">
        <v>30</v>
      </c>
      <c r="J9477" s="197" t="n">
        <v>349.9</v>
      </c>
    </row>
    <row r="9478" customFormat="false" ht="12.75" hidden="true" customHeight="false" outlineLevel="0" collapsed="false">
      <c r="A9478" s="197" t="s">
        <v>18215</v>
      </c>
      <c r="B9478" s="197"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197" t="s">
        <v>18216</v>
      </c>
      <c r="D9478" s="197" t="s">
        <v>18217</v>
      </c>
      <c r="E9478" s="197" t="s">
        <v>18218</v>
      </c>
      <c r="F9478" s="197" t="s">
        <v>18219</v>
      </c>
      <c r="G9478" s="197" t="s">
        <v>18220</v>
      </c>
      <c r="I9478" s="197" t="s">
        <v>30</v>
      </c>
      <c r="J9478" s="197" t="n">
        <v>1364.02</v>
      </c>
    </row>
    <row r="9479" customFormat="false" ht="12.75" hidden="true" customHeight="false" outlineLevel="0" collapsed="false">
      <c r="A9479" s="197" t="s">
        <v>18221</v>
      </c>
      <c r="B9479" s="197"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197" t="s">
        <v>18216</v>
      </c>
      <c r="D9479" s="197" t="s">
        <v>18217</v>
      </c>
      <c r="E9479" s="197" t="s">
        <v>18218</v>
      </c>
      <c r="F9479" s="197" t="s">
        <v>18219</v>
      </c>
      <c r="G9479" s="197" t="s">
        <v>18220</v>
      </c>
      <c r="I9479" s="197" t="s">
        <v>30</v>
      </c>
      <c r="J9479" s="197" t="n">
        <v>1230.08</v>
      </c>
    </row>
    <row r="9480" customFormat="false" ht="12.75" hidden="true" customHeight="false" outlineLevel="0" collapsed="false">
      <c r="A9480" s="197" t="s">
        <v>18222</v>
      </c>
      <c r="B9480" s="197" t="str">
        <f aca="false">C9480&amp;D9480&amp;E9480&amp;F9480&amp;G9480&amp;H9480</f>
        <v>BANCO DE MADEIRA DE MACARANDUBA EM RIPAS DE 8X2,5CM,FIXADASEM ESTRUTURA DE 7,5X4CM,CONFORME DETALHE Nº6026/EMOP</v>
      </c>
      <c r="C9480" s="197" t="s">
        <v>18223</v>
      </c>
      <c r="D9480" s="197" t="s">
        <v>18224</v>
      </c>
      <c r="I9480" s="197" t="s">
        <v>338</v>
      </c>
      <c r="J9480" s="197" t="n">
        <v>719.23</v>
      </c>
    </row>
    <row r="9481" customFormat="false" ht="12.75" hidden="true" customHeight="false" outlineLevel="0" collapsed="false">
      <c r="A9481" s="197" t="s">
        <v>18225</v>
      </c>
      <c r="B9481" s="197" t="str">
        <f aca="false">C9481&amp;D9481&amp;E9481&amp;F9481&amp;G9481&amp;H9481</f>
        <v>BANCO DE MADEIRA DE MACARANDUBA EM RIPAS DE 8X2,5CM,FIXADASEM ESTRUTURA DE 7,5X4CM,CONFORME DETALHE Nº6026/EMOP</v>
      </c>
      <c r="C9481" s="197" t="s">
        <v>18223</v>
      </c>
      <c r="D9481" s="197" t="s">
        <v>18224</v>
      </c>
      <c r="I9481" s="197" t="s">
        <v>338</v>
      </c>
      <c r="J9481" s="197" t="n">
        <v>637.7</v>
      </c>
    </row>
    <row r="9482" customFormat="false" ht="12.75" hidden="true" customHeight="false" outlineLevel="0" collapsed="false">
      <c r="A9482" s="197" t="s">
        <v>18226</v>
      </c>
      <c r="B9482" s="197" t="str">
        <f aca="false">C9482&amp;D9482&amp;E9482&amp;F9482&amp;G9482&amp;H9482</f>
        <v>MESA DE JARDIM,MEDINDO 1,80X0,91X0,73M,EXECUTADA EM PECAS DE MACARANDUBA DE 7X22CM,FIXADAS EM 2(DOIS) APOIOS DE CONCRETO,CONFORME DETALHE Nº6028/EMOP.FORNECIMENTO E COLOCACAO</v>
      </c>
      <c r="C9482" s="197" t="s">
        <v>18227</v>
      </c>
      <c r="D9482" s="197" t="s">
        <v>18228</v>
      </c>
      <c r="E9482" s="197" t="s">
        <v>18229</v>
      </c>
      <c r="I9482" s="197" t="s">
        <v>30</v>
      </c>
      <c r="J9482" s="197" t="n">
        <v>881.04</v>
      </c>
    </row>
    <row r="9483" customFormat="false" ht="12.75" hidden="true" customHeight="false" outlineLevel="0" collapsed="false">
      <c r="A9483" s="197" t="s">
        <v>18230</v>
      </c>
      <c r="B9483" s="197" t="str">
        <f aca="false">C9483&amp;D9483&amp;E9483&amp;F9483&amp;G9483&amp;H9483</f>
        <v>MESA DE JARDIM,MEDINDO 1,80X0,91X0,73M,EXECUTADA EM PECAS DE MACARANDUBA DE 7X22CM,FIXADAS EM 2(DOIS) APOIOS DE CONCRETO,CONFORME DETALHE Nº6028/EMOP.FORNECIMENTO E COLOCACAO</v>
      </c>
      <c r="C9483" s="197" t="s">
        <v>18227</v>
      </c>
      <c r="D9483" s="197" t="s">
        <v>18228</v>
      </c>
      <c r="E9483" s="197" t="s">
        <v>18229</v>
      </c>
      <c r="I9483" s="197" t="s">
        <v>30</v>
      </c>
      <c r="J9483" s="197" t="n">
        <v>831.78</v>
      </c>
    </row>
    <row r="9484" customFormat="false" ht="12.75" hidden="true" customHeight="false" outlineLevel="0" collapsed="false">
      <c r="A9484" s="197" t="s">
        <v>18231</v>
      </c>
      <c r="B9484" s="197" t="str">
        <f aca="false">C9484&amp;D9484&amp;E9484&amp;F9484&amp;G9484&amp;H9484</f>
        <v>BANCO DE JARDIM,MEDINDO 1,80X0,30X0,45M,EXECUTADO COM 01(UMA)PECA MACARANDUBA DE 30X7CM,FIXADA EM 02(DOIS) APOIOS DE CONCRETO,CONFORME DETALHE Nº6028/EMOP.FORNECIMENTO E COLOCACAO</v>
      </c>
      <c r="C9484" s="197" t="s">
        <v>18232</v>
      </c>
      <c r="D9484" s="197" t="s">
        <v>18233</v>
      </c>
      <c r="E9484" s="197" t="s">
        <v>18234</v>
      </c>
      <c r="I9484" s="197" t="s">
        <v>30</v>
      </c>
      <c r="J9484" s="197" t="n">
        <v>365.88</v>
      </c>
    </row>
    <row r="9485" customFormat="false" ht="12.75" hidden="true" customHeight="false" outlineLevel="0" collapsed="false">
      <c r="A9485" s="197" t="s">
        <v>18235</v>
      </c>
      <c r="B9485" s="197" t="str">
        <f aca="false">C9485&amp;D9485&amp;E9485&amp;F9485&amp;G9485&amp;H9485</f>
        <v>BANCO DE JARDIM,MEDINDO 1,80X0,30X0,45M,EXECUTADO COM 01(UMA)PECA MACARANDUBA DE 30X7CM,FIXADA EM 02(DOIS) APOIOS DE CONCRETO,CONFORME DETALHE Nº6028/EMOP.FORNECIMENTO E COLOCACAO</v>
      </c>
      <c r="C9485" s="197" t="s">
        <v>18232</v>
      </c>
      <c r="D9485" s="197" t="s">
        <v>18233</v>
      </c>
      <c r="E9485" s="197" t="s">
        <v>18234</v>
      </c>
      <c r="I9485" s="197" t="s">
        <v>30</v>
      </c>
      <c r="J9485" s="197" t="n">
        <v>344.29</v>
      </c>
    </row>
    <row r="9486" customFormat="false" ht="12.75" hidden="true" customHeight="false" outlineLevel="0" collapsed="false">
      <c r="A9486" s="197" t="s">
        <v>18236</v>
      </c>
      <c r="B9486" s="197" t="str">
        <f aca="false">C9486&amp;D9486&amp;E9486&amp;F9486&amp;G9486&amp;H9486</f>
        <v>BANCO RUSTICO.FORNECIMENTO E COLOCACAO</v>
      </c>
      <c r="C9486" s="197" t="s">
        <v>18237</v>
      </c>
      <c r="I9486" s="197" t="s">
        <v>30</v>
      </c>
      <c r="J9486" s="197" t="n">
        <v>973.03</v>
      </c>
    </row>
    <row r="9487" customFormat="false" ht="12.75" hidden="true" customHeight="false" outlineLevel="0" collapsed="false">
      <c r="A9487" s="197" t="s">
        <v>18238</v>
      </c>
      <c r="B9487" s="197" t="str">
        <f aca="false">C9487&amp;D9487&amp;E9487&amp;F9487&amp;G9487&amp;H9487</f>
        <v>BANCO RUSTICO.FORNECIMENTO E COLOCACAO</v>
      </c>
      <c r="C9487" s="197" t="s">
        <v>18237</v>
      </c>
      <c r="I9487" s="197" t="s">
        <v>30</v>
      </c>
      <c r="J9487" s="197" t="n">
        <v>955.58</v>
      </c>
    </row>
    <row r="9488" customFormat="false" ht="12.75" hidden="true" customHeight="false" outlineLevel="0" collapsed="false">
      <c r="A9488" s="197" t="s">
        <v>18239</v>
      </c>
      <c r="B9488" s="197" t="str">
        <f aca="false">C9488&amp;D9488&amp;E9488&amp;F9488&amp;G9488&amp;H9488</f>
        <v>PRANCHA EM MADEIRA APARELHADA PARA BANCOS DE JARDINS,COM SECAO DE(15X4,5)CM E COMPRIMENTO DE 2,20M,PRESA COM PARAFUSOS E PORCAS NOS PES DE FERRO E PINTURA NA COR A SER INDICADA.FORNECIMENTO E COLOCACAO</v>
      </c>
      <c r="C9488" s="197" t="s">
        <v>18240</v>
      </c>
      <c r="D9488" s="197" t="s">
        <v>18241</v>
      </c>
      <c r="E9488" s="197" t="s">
        <v>18242</v>
      </c>
      <c r="F9488" s="197" t="s">
        <v>7400</v>
      </c>
      <c r="I9488" s="197" t="s">
        <v>30</v>
      </c>
      <c r="J9488" s="197" t="n">
        <v>127.58</v>
      </c>
    </row>
    <row r="9489" customFormat="false" ht="12.75" hidden="true" customHeight="false" outlineLevel="0" collapsed="false">
      <c r="A9489" s="197" t="s">
        <v>18243</v>
      </c>
      <c r="B9489" s="197" t="str">
        <f aca="false">C9489&amp;D9489&amp;E9489&amp;F9489&amp;G9489&amp;H9489</f>
        <v>PRANCHA EM MADEIRA APARELHADA PARA BANCOS DE JARDINS,COM SECAO DE(15X4,5)CM E COMPRIMENTO DE 2,20M,PRESA COM PARAFUSOS E PORCAS NOS PES DE FERRO E PINTURA NA COR A SER INDICADA.FORNECIMENTO E COLOCACAO</v>
      </c>
      <c r="C9489" s="197" t="s">
        <v>18240</v>
      </c>
      <c r="D9489" s="197" t="s">
        <v>18241</v>
      </c>
      <c r="E9489" s="197" t="s">
        <v>18242</v>
      </c>
      <c r="F9489" s="197" t="s">
        <v>7400</v>
      </c>
      <c r="I9489" s="197" t="s">
        <v>30</v>
      </c>
      <c r="J9489" s="197" t="n">
        <v>119.95</v>
      </c>
    </row>
    <row r="9490" customFormat="false" ht="12.75" hidden="true" customHeight="false" outlineLevel="0" collapsed="false">
      <c r="A9490" s="197" t="s">
        <v>18244</v>
      </c>
      <c r="B9490" s="197" t="str">
        <f aca="false">C9490&amp;D9490&amp;E9490&amp;F9490&amp;G9490&amp;H9490</f>
        <v>REGUA DE MADEIRA APARELHADA PARA BANCOS DE JARDINS,COM SECAO DE(5,5X3,75)CM E COMPRIMENTO DE 2M,PRESAS COM PARAFUSOS DEPORCAS NOS PES DE FERRO FUNDIDO E PINTURA NA COR A SER INDICADA.FORNECIMENTO E COLOCACAO</v>
      </c>
      <c r="C9490" s="197" t="s">
        <v>18245</v>
      </c>
      <c r="D9490" s="197" t="s">
        <v>18246</v>
      </c>
      <c r="E9490" s="197" t="s">
        <v>18247</v>
      </c>
      <c r="F9490" s="197" t="s">
        <v>18248</v>
      </c>
      <c r="I9490" s="197" t="s">
        <v>30</v>
      </c>
      <c r="J9490" s="197" t="n">
        <v>64.38</v>
      </c>
    </row>
    <row r="9491" customFormat="false" ht="12.75" hidden="true" customHeight="false" outlineLevel="0" collapsed="false">
      <c r="A9491" s="197" t="s">
        <v>18249</v>
      </c>
      <c r="B9491" s="197" t="str">
        <f aca="false">C9491&amp;D9491&amp;E9491&amp;F9491&amp;G9491&amp;H9491</f>
        <v>REGUA DE MADEIRA APARELHADA PARA BANCOS DE JARDINS,COM SECAO DE(5,5X3,75)CM E COMPRIMENTO DE 2M,PRESAS COM PARAFUSOS DEPORCAS NOS PES DE FERRO FUNDIDO E PINTURA NA COR A SER INDICADA.FORNECIMENTO E COLOCACAO</v>
      </c>
      <c r="C9491" s="197" t="s">
        <v>18245</v>
      </c>
      <c r="D9491" s="197" t="s">
        <v>18246</v>
      </c>
      <c r="E9491" s="197" t="s">
        <v>18247</v>
      </c>
      <c r="F9491" s="197" t="s">
        <v>18248</v>
      </c>
      <c r="I9491" s="197" t="s">
        <v>30</v>
      </c>
      <c r="J9491" s="197" t="n">
        <v>58.52</v>
      </c>
    </row>
    <row r="9492" customFormat="false" ht="12.75" hidden="true" customHeight="false" outlineLevel="0" collapsed="false">
      <c r="A9492" s="197" t="s">
        <v>18250</v>
      </c>
      <c r="B9492" s="197" t="str">
        <f aca="false">C9492&amp;D9492&amp;E9492&amp;F9492&amp;G9492&amp;H9492</f>
        <v>REGUA DE MADEIRA APARELHADA PARA BANCOS DE JARDINS,COM SECAO DE(3X1,5)CM E COMPRIMENTO DE 1M,PRESAS COM PARAFUSOS DE PORCAS NOS PES DE FERRO E ENVERNIZADA NA COR A SER INDICADA.FORNECIMENTO E COLOCACAO</v>
      </c>
      <c r="C9492" s="197" t="s">
        <v>18245</v>
      </c>
      <c r="D9492" s="197" t="s">
        <v>18251</v>
      </c>
      <c r="E9492" s="197" t="s">
        <v>18252</v>
      </c>
      <c r="F9492" s="197" t="s">
        <v>7400</v>
      </c>
      <c r="I9492" s="197" t="s">
        <v>30</v>
      </c>
      <c r="J9492" s="197" t="n">
        <v>89.22</v>
      </c>
    </row>
    <row r="9493" customFormat="false" ht="12.75" hidden="true" customHeight="false" outlineLevel="0" collapsed="false">
      <c r="A9493" s="197" t="s">
        <v>18253</v>
      </c>
      <c r="B9493" s="197" t="str">
        <f aca="false">C9493&amp;D9493&amp;E9493&amp;F9493&amp;G9493&amp;H9493</f>
        <v>REGUA DE MADEIRA APARELHADA PARA BANCOS DE JARDINS,COM SECAO DE(3X1,5)CM E COMPRIMENTO DE 1M,PRESAS COM PARAFUSOS DE PORCAS NOS PES DE FERRO E ENVERNIZADA NA COR A SER INDICADA.FORNECIMENTO E COLOCACAO</v>
      </c>
      <c r="C9493" s="197" t="s">
        <v>18245</v>
      </c>
      <c r="D9493" s="197" t="s">
        <v>18251</v>
      </c>
      <c r="E9493" s="197" t="s">
        <v>18252</v>
      </c>
      <c r="F9493" s="197" t="s">
        <v>7400</v>
      </c>
      <c r="I9493" s="197" t="s">
        <v>30</v>
      </c>
      <c r="J9493" s="197" t="n">
        <v>77.83</v>
      </c>
    </row>
    <row r="9494" customFormat="false" ht="12.75" hidden="true" customHeight="false" outlineLevel="0" collapsed="false">
      <c r="A9494" s="197" t="s">
        <v>18254</v>
      </c>
      <c r="B9494" s="197"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197" t="s">
        <v>18255</v>
      </c>
      <c r="D9494" s="197" t="s">
        <v>18256</v>
      </c>
      <c r="E9494" s="197" t="s">
        <v>18257</v>
      </c>
      <c r="F9494" s="197" t="s">
        <v>18258</v>
      </c>
      <c r="I9494" s="197" t="s">
        <v>30</v>
      </c>
      <c r="J9494" s="197" t="n">
        <v>1271.83</v>
      </c>
    </row>
    <row r="9495" customFormat="false" ht="12.75" hidden="true" customHeight="false" outlineLevel="0" collapsed="false">
      <c r="A9495" s="197" t="s">
        <v>334</v>
      </c>
      <c r="B9495" s="197"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197" t="s">
        <v>18255</v>
      </c>
      <c r="D9495" s="197" t="s">
        <v>18256</v>
      </c>
      <c r="E9495" s="197" t="s">
        <v>18257</v>
      </c>
      <c r="F9495" s="197" t="s">
        <v>18258</v>
      </c>
      <c r="I9495" s="197" t="s">
        <v>30</v>
      </c>
      <c r="J9495" s="197" t="n">
        <v>1181.78</v>
      </c>
    </row>
    <row r="9496" customFormat="false" ht="12.75" hidden="true" customHeight="false" outlineLevel="0" collapsed="false">
      <c r="A9496" s="197" t="s">
        <v>18259</v>
      </c>
      <c r="B9496" s="197"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197" t="s">
        <v>18260</v>
      </c>
      <c r="D9496" s="197" t="s">
        <v>18261</v>
      </c>
      <c r="E9496" s="197" t="s">
        <v>18262</v>
      </c>
      <c r="F9496" s="197" t="s">
        <v>18263</v>
      </c>
      <c r="G9496" s="197" t="s">
        <v>18264</v>
      </c>
      <c r="H9496" s="197" t="s">
        <v>18265</v>
      </c>
      <c r="I9496" s="197" t="s">
        <v>1993</v>
      </c>
      <c r="J9496" s="197" t="n">
        <v>165.01</v>
      </c>
    </row>
    <row r="9497" customFormat="false" ht="12.75" hidden="true" customHeight="false" outlineLevel="0" collapsed="false">
      <c r="A9497" s="197" t="s">
        <v>18266</v>
      </c>
      <c r="B9497" s="197"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197" t="s">
        <v>18260</v>
      </c>
      <c r="D9497" s="197" t="s">
        <v>18261</v>
      </c>
      <c r="E9497" s="197" t="s">
        <v>18262</v>
      </c>
      <c r="F9497" s="197" t="s">
        <v>18263</v>
      </c>
      <c r="G9497" s="197" t="s">
        <v>18264</v>
      </c>
      <c r="H9497" s="197" t="s">
        <v>18265</v>
      </c>
      <c r="I9497" s="197" t="s">
        <v>1993</v>
      </c>
      <c r="J9497" s="197" t="n">
        <v>157.3</v>
      </c>
    </row>
    <row r="9498" customFormat="false" ht="12.75" hidden="true" customHeight="false" outlineLevel="0" collapsed="false">
      <c r="A9498" s="197" t="s">
        <v>18267</v>
      </c>
      <c r="B9498" s="197"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197" t="s">
        <v>18268</v>
      </c>
      <c r="D9498" s="197" t="s">
        <v>18269</v>
      </c>
      <c r="E9498" s="197" t="s">
        <v>18270</v>
      </c>
      <c r="F9498" s="197" t="s">
        <v>18271</v>
      </c>
      <c r="G9498" s="197" t="s">
        <v>18272</v>
      </c>
      <c r="H9498" s="197" t="s">
        <v>18273</v>
      </c>
      <c r="I9498" s="197" t="s">
        <v>1993</v>
      </c>
      <c r="J9498" s="197" t="n">
        <v>132.81</v>
      </c>
    </row>
    <row r="9499" customFormat="false" ht="12.75" hidden="true" customHeight="false" outlineLevel="0" collapsed="false">
      <c r="A9499" s="197" t="s">
        <v>18274</v>
      </c>
      <c r="B9499" s="197"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197" t="s">
        <v>18268</v>
      </c>
      <c r="D9499" s="197" t="s">
        <v>18269</v>
      </c>
      <c r="E9499" s="197" t="s">
        <v>18270</v>
      </c>
      <c r="F9499" s="197" t="s">
        <v>18271</v>
      </c>
      <c r="G9499" s="197" t="s">
        <v>18272</v>
      </c>
      <c r="H9499" s="197" t="s">
        <v>18273</v>
      </c>
      <c r="I9499" s="197" t="s">
        <v>1993</v>
      </c>
      <c r="J9499" s="197" t="n">
        <v>123.87</v>
      </c>
    </row>
    <row r="9500" customFormat="false" ht="12.75" hidden="true" customHeight="false" outlineLevel="0" collapsed="false">
      <c r="A9500" s="197" t="s">
        <v>18275</v>
      </c>
      <c r="B9500" s="197"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197" t="s">
        <v>18276</v>
      </c>
      <c r="D9500" s="197" t="s">
        <v>18277</v>
      </c>
      <c r="E9500" s="197" t="s">
        <v>18278</v>
      </c>
      <c r="F9500" s="197" t="s">
        <v>18279</v>
      </c>
      <c r="G9500" s="197" t="s">
        <v>18280</v>
      </c>
      <c r="H9500" s="197" t="s">
        <v>18281</v>
      </c>
      <c r="I9500" s="197" t="s">
        <v>1993</v>
      </c>
      <c r="J9500" s="197" t="n">
        <v>185.16</v>
      </c>
    </row>
    <row r="9501" customFormat="false" ht="12.75" hidden="true" customHeight="false" outlineLevel="0" collapsed="false">
      <c r="A9501" s="197" t="s">
        <v>18282</v>
      </c>
      <c r="B9501" s="197"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197" t="s">
        <v>18276</v>
      </c>
      <c r="D9501" s="197" t="s">
        <v>18277</v>
      </c>
      <c r="E9501" s="197" t="s">
        <v>18278</v>
      </c>
      <c r="F9501" s="197" t="s">
        <v>18279</v>
      </c>
      <c r="G9501" s="197" t="s">
        <v>18280</v>
      </c>
      <c r="H9501" s="197" t="s">
        <v>18281</v>
      </c>
      <c r="I9501" s="197" t="s">
        <v>1993</v>
      </c>
      <c r="J9501" s="197" t="n">
        <v>170.58</v>
      </c>
    </row>
    <row r="9502" customFormat="false" ht="12.75" hidden="true" customHeight="false" outlineLevel="0" collapsed="false">
      <c r="A9502" s="197" t="s">
        <v>18283</v>
      </c>
      <c r="B9502" s="197"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197" t="s">
        <v>18284</v>
      </c>
      <c r="D9502" s="197" t="s">
        <v>18285</v>
      </c>
      <c r="E9502" s="197" t="s">
        <v>18286</v>
      </c>
      <c r="F9502" s="197" t="s">
        <v>18287</v>
      </c>
      <c r="G9502" s="197" t="s">
        <v>18288</v>
      </c>
      <c r="H9502" s="197" t="s">
        <v>18289</v>
      </c>
      <c r="I9502" s="197" t="s">
        <v>1993</v>
      </c>
      <c r="J9502" s="197" t="n">
        <v>192.65</v>
      </c>
    </row>
    <row r="9503" customFormat="false" ht="12.75" hidden="true" customHeight="false" outlineLevel="0" collapsed="false">
      <c r="A9503" s="197" t="s">
        <v>18290</v>
      </c>
      <c r="B9503" s="197"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197" t="s">
        <v>18284</v>
      </c>
      <c r="D9503" s="197" t="s">
        <v>18285</v>
      </c>
      <c r="E9503" s="197" t="s">
        <v>18286</v>
      </c>
      <c r="F9503" s="197" t="s">
        <v>18287</v>
      </c>
      <c r="G9503" s="197" t="s">
        <v>18288</v>
      </c>
      <c r="H9503" s="197" t="s">
        <v>18289</v>
      </c>
      <c r="I9503" s="197" t="s">
        <v>1993</v>
      </c>
      <c r="J9503" s="197" t="n">
        <v>181.37</v>
      </c>
    </row>
    <row r="9504" customFormat="false" ht="12.75" hidden="true" customHeight="false" outlineLevel="0" collapsed="false">
      <c r="A9504" s="197" t="s">
        <v>18291</v>
      </c>
      <c r="B9504" s="197"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197" t="s">
        <v>18292</v>
      </c>
      <c r="D9504" s="197" t="s">
        <v>18293</v>
      </c>
      <c r="E9504" s="197" t="s">
        <v>18294</v>
      </c>
      <c r="F9504" s="197" t="s">
        <v>18295</v>
      </c>
      <c r="G9504" s="197" t="s">
        <v>18296</v>
      </c>
      <c r="H9504" s="197" t="s">
        <v>18297</v>
      </c>
      <c r="I9504" s="197" t="s">
        <v>1993</v>
      </c>
      <c r="J9504" s="197" t="n">
        <v>167.71</v>
      </c>
    </row>
    <row r="9505" customFormat="false" ht="12.75" hidden="true" customHeight="false" outlineLevel="0" collapsed="false">
      <c r="A9505" s="197" t="s">
        <v>18298</v>
      </c>
      <c r="B9505" s="197"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197" t="s">
        <v>18292</v>
      </c>
      <c r="D9505" s="197" t="s">
        <v>18293</v>
      </c>
      <c r="E9505" s="197" t="s">
        <v>18294</v>
      </c>
      <c r="F9505" s="197" t="s">
        <v>18295</v>
      </c>
      <c r="G9505" s="197" t="s">
        <v>18296</v>
      </c>
      <c r="H9505" s="197" t="s">
        <v>18297</v>
      </c>
      <c r="I9505" s="197" t="s">
        <v>1993</v>
      </c>
      <c r="J9505" s="197" t="n">
        <v>158.59</v>
      </c>
    </row>
    <row r="9506" customFormat="false" ht="12.75" hidden="true" customHeight="false" outlineLevel="0" collapsed="false">
      <c r="A9506" s="197" t="s">
        <v>18299</v>
      </c>
      <c r="B9506" s="197"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197" t="s">
        <v>18300</v>
      </c>
      <c r="D9506" s="197" t="s">
        <v>18301</v>
      </c>
      <c r="E9506" s="197" t="s">
        <v>18302</v>
      </c>
      <c r="F9506" s="197" t="s">
        <v>18303</v>
      </c>
      <c r="G9506" s="197" t="s">
        <v>18304</v>
      </c>
      <c r="H9506" s="197" t="s">
        <v>8002</v>
      </c>
      <c r="I9506" s="197" t="s">
        <v>1993</v>
      </c>
      <c r="J9506" s="197" t="n">
        <v>140.56</v>
      </c>
    </row>
    <row r="9507" customFormat="false" ht="12.75" hidden="true" customHeight="false" outlineLevel="0" collapsed="false">
      <c r="A9507" s="197" t="s">
        <v>18305</v>
      </c>
      <c r="B9507" s="197"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197" t="s">
        <v>18300</v>
      </c>
      <c r="D9507" s="197" t="s">
        <v>18301</v>
      </c>
      <c r="E9507" s="197" t="s">
        <v>18302</v>
      </c>
      <c r="F9507" s="197" t="s">
        <v>18303</v>
      </c>
      <c r="G9507" s="197" t="s">
        <v>18304</v>
      </c>
      <c r="H9507" s="197" t="s">
        <v>8002</v>
      </c>
      <c r="I9507" s="197" t="s">
        <v>1993</v>
      </c>
      <c r="J9507" s="197" t="n">
        <v>132.84</v>
      </c>
    </row>
    <row r="9508" customFormat="false" ht="12.75" hidden="true" customHeight="false" outlineLevel="0" collapsed="false">
      <c r="A9508" s="197" t="s">
        <v>18306</v>
      </c>
      <c r="B9508" s="197"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197" t="s">
        <v>18307</v>
      </c>
      <c r="D9508" s="197" t="s">
        <v>18308</v>
      </c>
      <c r="E9508" s="197" t="s">
        <v>18309</v>
      </c>
      <c r="F9508" s="197" t="s">
        <v>18310</v>
      </c>
      <c r="I9508" s="197" t="s">
        <v>1993</v>
      </c>
      <c r="J9508" s="197" t="n">
        <v>120.8</v>
      </c>
    </row>
    <row r="9509" customFormat="false" ht="12.75" hidden="true" customHeight="false" outlineLevel="0" collapsed="false">
      <c r="A9509" s="197" t="s">
        <v>18311</v>
      </c>
      <c r="B9509" s="197"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197" t="s">
        <v>18307</v>
      </c>
      <c r="D9509" s="197" t="s">
        <v>18308</v>
      </c>
      <c r="E9509" s="197" t="s">
        <v>18309</v>
      </c>
      <c r="F9509" s="197" t="s">
        <v>18310</v>
      </c>
      <c r="I9509" s="197" t="s">
        <v>1993</v>
      </c>
      <c r="J9509" s="197" t="n">
        <v>117.71</v>
      </c>
    </row>
    <row r="9510" customFormat="false" ht="12.75" hidden="true" customHeight="false" outlineLevel="0" collapsed="false">
      <c r="A9510" s="197" t="s">
        <v>18312</v>
      </c>
      <c r="B9510" s="197"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197" t="s">
        <v>18313</v>
      </c>
      <c r="D9510" s="197" t="s">
        <v>18314</v>
      </c>
      <c r="E9510" s="197" t="s">
        <v>18315</v>
      </c>
      <c r="F9510" s="197" t="s">
        <v>18316</v>
      </c>
      <c r="G9510" s="197" t="s">
        <v>18317</v>
      </c>
      <c r="H9510" s="197" t="s">
        <v>18318</v>
      </c>
      <c r="I9510" s="197" t="s">
        <v>1993</v>
      </c>
      <c r="J9510" s="197" t="n">
        <v>221.68</v>
      </c>
    </row>
    <row r="9511" customFormat="false" ht="12.75" hidden="true" customHeight="false" outlineLevel="0" collapsed="false">
      <c r="A9511" s="197" t="s">
        <v>18319</v>
      </c>
      <c r="B9511" s="197"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197" t="s">
        <v>18313</v>
      </c>
      <c r="D9511" s="197" t="s">
        <v>18314</v>
      </c>
      <c r="E9511" s="197" t="s">
        <v>18315</v>
      </c>
      <c r="F9511" s="197" t="s">
        <v>18316</v>
      </c>
      <c r="G9511" s="197" t="s">
        <v>18317</v>
      </c>
      <c r="H9511" s="197" t="s">
        <v>18318</v>
      </c>
      <c r="I9511" s="197" t="s">
        <v>1993</v>
      </c>
      <c r="J9511" s="197" t="n">
        <v>208.51</v>
      </c>
    </row>
    <row r="9512" customFormat="false" ht="12.75" hidden="true" customHeight="false" outlineLevel="0" collapsed="false">
      <c r="A9512" s="197" t="s">
        <v>18320</v>
      </c>
      <c r="B9512" s="197"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197" t="s">
        <v>18321</v>
      </c>
      <c r="D9512" s="197" t="s">
        <v>18322</v>
      </c>
      <c r="E9512" s="197" t="s">
        <v>18323</v>
      </c>
      <c r="F9512" s="197" t="s">
        <v>18324</v>
      </c>
      <c r="G9512" s="197" t="s">
        <v>18325</v>
      </c>
      <c r="H9512" s="197" t="s">
        <v>18326</v>
      </c>
      <c r="I9512" s="197" t="s">
        <v>1993</v>
      </c>
      <c r="J9512" s="197" t="n">
        <v>123.83</v>
      </c>
    </row>
    <row r="9513" customFormat="false" ht="12.75" hidden="true" customHeight="false" outlineLevel="0" collapsed="false">
      <c r="A9513" s="197" t="s">
        <v>18327</v>
      </c>
      <c r="B9513" s="197"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197" t="s">
        <v>18321</v>
      </c>
      <c r="D9513" s="197" t="s">
        <v>18322</v>
      </c>
      <c r="E9513" s="197" t="s">
        <v>18323</v>
      </c>
      <c r="F9513" s="197" t="s">
        <v>18324</v>
      </c>
      <c r="G9513" s="197" t="s">
        <v>18325</v>
      </c>
      <c r="H9513" s="197" t="s">
        <v>18326</v>
      </c>
      <c r="I9513" s="197" t="s">
        <v>1993</v>
      </c>
      <c r="J9513" s="197" t="n">
        <v>114.14</v>
      </c>
    </row>
    <row r="9514" customFormat="false" ht="51" hidden="true" customHeight="false" outlineLevel="0" collapsed="false">
      <c r="A9514" s="197" t="s">
        <v>18328</v>
      </c>
      <c r="B9514" s="710"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197" t="s">
        <v>18329</v>
      </c>
      <c r="D9514" s="197" t="s">
        <v>18330</v>
      </c>
      <c r="E9514" s="197" t="s">
        <v>18331</v>
      </c>
      <c r="F9514" s="197" t="s">
        <v>18332</v>
      </c>
      <c r="G9514" s="197" t="s">
        <v>18333</v>
      </c>
      <c r="H9514" s="197" t="s">
        <v>18334</v>
      </c>
      <c r="I9514" s="197" t="s">
        <v>1993</v>
      </c>
      <c r="J9514" s="197" t="n">
        <v>149.12</v>
      </c>
    </row>
    <row r="9515" customFormat="false" ht="51" hidden="true" customHeight="false" outlineLevel="0" collapsed="false">
      <c r="A9515" s="197" t="s">
        <v>18335</v>
      </c>
      <c r="B9515" s="710"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197" t="s">
        <v>18329</v>
      </c>
      <c r="D9515" s="197" t="s">
        <v>18330</v>
      </c>
      <c r="E9515" s="197" t="s">
        <v>18331</v>
      </c>
      <c r="F9515" s="197" t="s">
        <v>18332</v>
      </c>
      <c r="G9515" s="197" t="s">
        <v>18333</v>
      </c>
      <c r="H9515" s="197" t="s">
        <v>18334</v>
      </c>
      <c r="I9515" s="197" t="s">
        <v>1993</v>
      </c>
      <c r="J9515" s="197" t="n">
        <v>140.02</v>
      </c>
    </row>
    <row r="9516" customFormat="false" ht="51" hidden="true" customHeight="false" outlineLevel="0" collapsed="false">
      <c r="A9516" s="197" t="s">
        <v>18336</v>
      </c>
      <c r="B9516" s="710"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197" t="s">
        <v>18329</v>
      </c>
      <c r="D9516" s="197" t="s">
        <v>18337</v>
      </c>
      <c r="E9516" s="197" t="s">
        <v>18338</v>
      </c>
      <c r="F9516" s="197" t="s">
        <v>18339</v>
      </c>
      <c r="G9516" s="197" t="s">
        <v>18340</v>
      </c>
      <c r="H9516" s="197" t="s">
        <v>18341</v>
      </c>
      <c r="I9516" s="197" t="s">
        <v>1993</v>
      </c>
      <c r="J9516" s="197" t="n">
        <v>132.85</v>
      </c>
    </row>
    <row r="9517" customFormat="false" ht="51" hidden="true" customHeight="false" outlineLevel="0" collapsed="false">
      <c r="A9517" s="197" t="s">
        <v>18342</v>
      </c>
      <c r="B9517" s="710"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197" t="s">
        <v>18329</v>
      </c>
      <c r="D9517" s="197" t="s">
        <v>18337</v>
      </c>
      <c r="E9517" s="197" t="s">
        <v>18338</v>
      </c>
      <c r="F9517" s="197" t="s">
        <v>18339</v>
      </c>
      <c r="G9517" s="197" t="s">
        <v>18340</v>
      </c>
      <c r="H9517" s="197" t="s">
        <v>18341</v>
      </c>
      <c r="I9517" s="197" t="s">
        <v>1993</v>
      </c>
      <c r="J9517" s="197" t="n">
        <v>124.3</v>
      </c>
    </row>
    <row r="9518" customFormat="false" ht="51" hidden="true" customHeight="false" outlineLevel="0" collapsed="false">
      <c r="A9518" s="197" t="s">
        <v>18343</v>
      </c>
      <c r="B9518" s="710"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197" t="s">
        <v>18329</v>
      </c>
      <c r="D9518" s="197" t="s">
        <v>18344</v>
      </c>
      <c r="E9518" s="197" t="s">
        <v>18345</v>
      </c>
      <c r="F9518" s="197" t="s">
        <v>18346</v>
      </c>
      <c r="G9518" s="197" t="s">
        <v>18347</v>
      </c>
      <c r="H9518" s="197" t="s">
        <v>18348</v>
      </c>
      <c r="I9518" s="197" t="s">
        <v>1993</v>
      </c>
      <c r="J9518" s="197" t="n">
        <v>121.36</v>
      </c>
    </row>
    <row r="9519" customFormat="false" ht="51" hidden="true" customHeight="false" outlineLevel="0" collapsed="false">
      <c r="A9519" s="197" t="s">
        <v>18349</v>
      </c>
      <c r="B9519" s="710"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197" t="s">
        <v>18329</v>
      </c>
      <c r="D9519" s="197" t="s">
        <v>18344</v>
      </c>
      <c r="E9519" s="197" t="s">
        <v>18345</v>
      </c>
      <c r="F9519" s="197" t="s">
        <v>18346</v>
      </c>
      <c r="G9519" s="197" t="s">
        <v>18347</v>
      </c>
      <c r="H9519" s="197" t="s">
        <v>18348</v>
      </c>
      <c r="I9519" s="197" t="s">
        <v>1993</v>
      </c>
      <c r="J9519" s="197" t="n">
        <v>113.46</v>
      </c>
    </row>
    <row r="9520" customFormat="false" ht="51" hidden="true" customHeight="false" outlineLevel="0" collapsed="false">
      <c r="A9520" s="197" t="s">
        <v>18350</v>
      </c>
      <c r="B9520" s="710"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197" t="s">
        <v>18351</v>
      </c>
      <c r="D9520" s="197" t="s">
        <v>18352</v>
      </c>
      <c r="E9520" s="197" t="s">
        <v>18353</v>
      </c>
      <c r="F9520" s="197" t="s">
        <v>18354</v>
      </c>
      <c r="G9520" s="197" t="s">
        <v>18355</v>
      </c>
      <c r="H9520" s="197" t="s">
        <v>18356</v>
      </c>
      <c r="I9520" s="197" t="s">
        <v>1993</v>
      </c>
      <c r="J9520" s="197" t="n">
        <v>110.52</v>
      </c>
    </row>
    <row r="9521" customFormat="false" ht="51" hidden="true" customHeight="false" outlineLevel="0" collapsed="false">
      <c r="A9521" s="197" t="s">
        <v>18357</v>
      </c>
      <c r="B9521" s="710"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197" t="s">
        <v>18351</v>
      </c>
      <c r="D9521" s="197" t="s">
        <v>18352</v>
      </c>
      <c r="E9521" s="197" t="s">
        <v>18353</v>
      </c>
      <c r="F9521" s="197" t="s">
        <v>18354</v>
      </c>
      <c r="G9521" s="197" t="s">
        <v>18355</v>
      </c>
      <c r="H9521" s="197" t="s">
        <v>18356</v>
      </c>
      <c r="I9521" s="197" t="s">
        <v>1993</v>
      </c>
      <c r="J9521" s="197" t="n">
        <v>103.71</v>
      </c>
    </row>
    <row r="9522" customFormat="false" ht="12.75" hidden="true" customHeight="false" outlineLevel="0" collapsed="false">
      <c r="A9522" s="197" t="s">
        <v>18358</v>
      </c>
      <c r="B9522" s="197"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197" t="s">
        <v>18359</v>
      </c>
      <c r="D9522" s="197" t="s">
        <v>18360</v>
      </c>
      <c r="E9522" s="197" t="s">
        <v>18361</v>
      </c>
      <c r="F9522" s="197" t="s">
        <v>18362</v>
      </c>
      <c r="G9522" s="197" t="s">
        <v>18363</v>
      </c>
      <c r="H9522" s="197" t="s">
        <v>18364</v>
      </c>
      <c r="I9522" s="197" t="s">
        <v>1993</v>
      </c>
      <c r="J9522" s="197" t="n">
        <v>181.55</v>
      </c>
    </row>
    <row r="9523" customFormat="false" ht="12.75" hidden="true" customHeight="false" outlineLevel="0" collapsed="false">
      <c r="A9523" s="197" t="s">
        <v>18365</v>
      </c>
      <c r="B9523" s="197"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197" t="s">
        <v>18359</v>
      </c>
      <c r="D9523" s="197" t="s">
        <v>18360</v>
      </c>
      <c r="E9523" s="197" t="s">
        <v>18361</v>
      </c>
      <c r="F9523" s="197" t="s">
        <v>18362</v>
      </c>
      <c r="G9523" s="197" t="s">
        <v>18363</v>
      </c>
      <c r="H9523" s="197" t="s">
        <v>18364</v>
      </c>
      <c r="I9523" s="197" t="s">
        <v>1993</v>
      </c>
      <c r="J9523" s="197" t="n">
        <v>173.41</v>
      </c>
    </row>
    <row r="9524" customFormat="false" ht="12.75" hidden="true" customHeight="false" outlineLevel="0" collapsed="false">
      <c r="A9524" s="197" t="s">
        <v>18366</v>
      </c>
      <c r="B9524" s="197"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197" t="s">
        <v>18367</v>
      </c>
      <c r="D9524" s="197" t="s">
        <v>18368</v>
      </c>
      <c r="E9524" s="197" t="s">
        <v>18369</v>
      </c>
      <c r="F9524" s="197" t="s">
        <v>18370</v>
      </c>
      <c r="G9524" s="197" t="s">
        <v>18371</v>
      </c>
      <c r="H9524" s="197" t="s">
        <v>18372</v>
      </c>
      <c r="I9524" s="197" t="s">
        <v>1993</v>
      </c>
      <c r="J9524" s="197" t="n">
        <v>175.8</v>
      </c>
    </row>
    <row r="9525" customFormat="false" ht="12.75" hidden="true" customHeight="false" outlineLevel="0" collapsed="false">
      <c r="A9525" s="197" t="s">
        <v>18373</v>
      </c>
      <c r="B9525" s="197"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197" t="s">
        <v>18367</v>
      </c>
      <c r="D9525" s="197" t="s">
        <v>18368</v>
      </c>
      <c r="E9525" s="197" t="s">
        <v>18369</v>
      </c>
      <c r="F9525" s="197" t="s">
        <v>18370</v>
      </c>
      <c r="G9525" s="197" t="s">
        <v>18371</v>
      </c>
      <c r="H9525" s="197" t="s">
        <v>18372</v>
      </c>
      <c r="I9525" s="197" t="s">
        <v>1993</v>
      </c>
      <c r="J9525" s="197" t="n">
        <v>168.19</v>
      </c>
    </row>
    <row r="9526" customFormat="false" ht="12.75" hidden="true" customHeight="false" outlineLevel="0" collapsed="false">
      <c r="A9526" s="197" t="s">
        <v>18374</v>
      </c>
      <c r="B9526" s="197"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197" t="s">
        <v>18375</v>
      </c>
      <c r="D9526" s="197" t="s">
        <v>18376</v>
      </c>
      <c r="E9526" s="197" t="s">
        <v>18377</v>
      </c>
      <c r="F9526" s="197" t="s">
        <v>18378</v>
      </c>
      <c r="G9526" s="197" t="s">
        <v>18379</v>
      </c>
      <c r="H9526" s="197" t="s">
        <v>18380</v>
      </c>
      <c r="I9526" s="197" t="s">
        <v>1993</v>
      </c>
      <c r="J9526" s="197" t="n">
        <v>199.21</v>
      </c>
    </row>
    <row r="9527" customFormat="false" ht="12.75" hidden="true" customHeight="false" outlineLevel="0" collapsed="false">
      <c r="A9527" s="197" t="s">
        <v>18381</v>
      </c>
      <c r="B9527" s="197"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197" t="s">
        <v>18375</v>
      </c>
      <c r="D9527" s="197" t="s">
        <v>18376</v>
      </c>
      <c r="E9527" s="197" t="s">
        <v>18377</v>
      </c>
      <c r="F9527" s="197" t="s">
        <v>18378</v>
      </c>
      <c r="G9527" s="197" t="s">
        <v>18379</v>
      </c>
      <c r="H9527" s="197" t="s">
        <v>18380</v>
      </c>
      <c r="I9527" s="197" t="s">
        <v>1993</v>
      </c>
      <c r="J9527" s="197" t="n">
        <v>191.43</v>
      </c>
    </row>
    <row r="9528" customFormat="false" ht="12.75" hidden="true" customHeight="false" outlineLevel="0" collapsed="false">
      <c r="A9528" s="197" t="s">
        <v>18382</v>
      </c>
      <c r="B9528" s="197"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197" t="s">
        <v>18383</v>
      </c>
      <c r="D9528" s="197" t="s">
        <v>18376</v>
      </c>
      <c r="E9528" s="197" t="s">
        <v>18384</v>
      </c>
      <c r="F9528" s="197" t="s">
        <v>18385</v>
      </c>
      <c r="G9528" s="197" t="s">
        <v>18386</v>
      </c>
      <c r="H9528" s="197" t="s">
        <v>18387</v>
      </c>
      <c r="I9528" s="197" t="s">
        <v>1993</v>
      </c>
      <c r="J9528" s="197" t="n">
        <v>208.83</v>
      </c>
    </row>
    <row r="9529" customFormat="false" ht="12.75" hidden="true" customHeight="false" outlineLevel="0" collapsed="false">
      <c r="A9529" s="197" t="s">
        <v>18388</v>
      </c>
      <c r="B9529" s="197"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197" t="s">
        <v>18383</v>
      </c>
      <c r="D9529" s="197" t="s">
        <v>18376</v>
      </c>
      <c r="E9529" s="197" t="s">
        <v>18384</v>
      </c>
      <c r="F9529" s="197" t="s">
        <v>18385</v>
      </c>
      <c r="G9529" s="197" t="s">
        <v>18386</v>
      </c>
      <c r="H9529" s="197" t="s">
        <v>18387</v>
      </c>
      <c r="I9529" s="197" t="s">
        <v>1993</v>
      </c>
      <c r="J9529" s="197" t="n">
        <v>201.81</v>
      </c>
    </row>
    <row r="9530" customFormat="false" ht="12.75" hidden="true" customHeight="false" outlineLevel="0" collapsed="false">
      <c r="A9530" s="197" t="s">
        <v>18389</v>
      </c>
      <c r="B9530" s="197"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197" t="s">
        <v>18390</v>
      </c>
      <c r="D9530" s="197" t="s">
        <v>18391</v>
      </c>
      <c r="E9530" s="197" t="s">
        <v>18392</v>
      </c>
      <c r="F9530" s="197" t="s">
        <v>18393</v>
      </c>
      <c r="G9530" s="197" t="s">
        <v>18394</v>
      </c>
      <c r="I9530" s="197" t="s">
        <v>1993</v>
      </c>
      <c r="J9530" s="197" t="n">
        <v>177.32</v>
      </c>
    </row>
    <row r="9531" customFormat="false" ht="12.75" hidden="true" customHeight="false" outlineLevel="0" collapsed="false">
      <c r="A9531" s="197" t="s">
        <v>18395</v>
      </c>
      <c r="B9531" s="197"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197" t="s">
        <v>18390</v>
      </c>
      <c r="D9531" s="197" t="s">
        <v>18391</v>
      </c>
      <c r="E9531" s="197" t="s">
        <v>18392</v>
      </c>
      <c r="F9531" s="197" t="s">
        <v>18393</v>
      </c>
      <c r="G9531" s="197" t="s">
        <v>18394</v>
      </c>
      <c r="I9531" s="197" t="s">
        <v>1993</v>
      </c>
      <c r="J9531" s="197" t="n">
        <v>171.65</v>
      </c>
    </row>
    <row r="9532" customFormat="false" ht="12.75" hidden="true" customHeight="false" outlineLevel="0" collapsed="false">
      <c r="A9532" s="197" t="s">
        <v>18396</v>
      </c>
      <c r="B9532" s="197"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197" t="s">
        <v>18397</v>
      </c>
      <c r="D9532" s="197" t="s">
        <v>18398</v>
      </c>
      <c r="E9532" s="197" t="s">
        <v>18399</v>
      </c>
      <c r="F9532" s="197" t="s">
        <v>18400</v>
      </c>
      <c r="G9532" s="197" t="s">
        <v>18401</v>
      </c>
      <c r="H9532" s="197" t="s">
        <v>18402</v>
      </c>
      <c r="I9532" s="197" t="s">
        <v>1993</v>
      </c>
      <c r="J9532" s="197" t="n">
        <v>179.18</v>
      </c>
    </row>
    <row r="9533" customFormat="false" ht="12.75" hidden="true" customHeight="false" outlineLevel="0" collapsed="false">
      <c r="A9533" s="197" t="s">
        <v>18403</v>
      </c>
      <c r="B9533" s="197"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197" t="s">
        <v>18397</v>
      </c>
      <c r="D9533" s="197" t="s">
        <v>18398</v>
      </c>
      <c r="E9533" s="197" t="s">
        <v>18399</v>
      </c>
      <c r="F9533" s="197" t="s">
        <v>18400</v>
      </c>
      <c r="G9533" s="197" t="s">
        <v>18401</v>
      </c>
      <c r="H9533" s="197" t="s">
        <v>18402</v>
      </c>
      <c r="I9533" s="197" t="s">
        <v>1993</v>
      </c>
      <c r="J9533" s="197" t="n">
        <v>171.77</v>
      </c>
    </row>
    <row r="9534" customFormat="false" ht="12.75" hidden="true" customHeight="false" outlineLevel="0" collapsed="false">
      <c r="A9534" s="197" t="s">
        <v>18404</v>
      </c>
      <c r="B9534" s="197"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197" t="s">
        <v>18397</v>
      </c>
      <c r="D9534" s="197" t="s">
        <v>18405</v>
      </c>
      <c r="E9534" s="197" t="s">
        <v>18406</v>
      </c>
      <c r="F9534" s="197" t="s">
        <v>18407</v>
      </c>
      <c r="G9534" s="197" t="s">
        <v>18408</v>
      </c>
      <c r="H9534" s="197" t="s">
        <v>18409</v>
      </c>
      <c r="I9534" s="197" t="s">
        <v>1993</v>
      </c>
      <c r="J9534" s="197" t="n">
        <v>198.1</v>
      </c>
    </row>
    <row r="9535" customFormat="false" ht="12.75" hidden="true" customHeight="false" outlineLevel="0" collapsed="false">
      <c r="A9535" s="197" t="s">
        <v>18410</v>
      </c>
      <c r="B9535" s="197"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197" t="s">
        <v>18397</v>
      </c>
      <c r="D9535" s="197" t="s">
        <v>18405</v>
      </c>
      <c r="E9535" s="197" t="s">
        <v>18406</v>
      </c>
      <c r="F9535" s="197" t="s">
        <v>18407</v>
      </c>
      <c r="G9535" s="197" t="s">
        <v>18408</v>
      </c>
      <c r="H9535" s="197" t="s">
        <v>18409</v>
      </c>
      <c r="I9535" s="197" t="s">
        <v>1993</v>
      </c>
      <c r="J9535" s="197" t="n">
        <v>190.69</v>
      </c>
    </row>
    <row r="9536" customFormat="false" ht="12.75" hidden="true" customHeight="false" outlineLevel="0" collapsed="false">
      <c r="A9536" s="197" t="s">
        <v>18411</v>
      </c>
      <c r="B9536" s="197"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197" t="s">
        <v>18397</v>
      </c>
      <c r="D9536" s="197" t="s">
        <v>18398</v>
      </c>
      <c r="E9536" s="197" t="s">
        <v>18412</v>
      </c>
      <c r="F9536" s="197" t="s">
        <v>18400</v>
      </c>
      <c r="G9536" s="197" t="s">
        <v>18401</v>
      </c>
      <c r="H9536" s="197" t="s">
        <v>18402</v>
      </c>
      <c r="I9536" s="197" t="s">
        <v>1993</v>
      </c>
      <c r="J9536" s="197" t="n">
        <v>215.58</v>
      </c>
    </row>
    <row r="9537" customFormat="false" ht="12.75" hidden="true" customHeight="false" outlineLevel="0" collapsed="false">
      <c r="A9537" s="197" t="s">
        <v>18413</v>
      </c>
      <c r="B9537" s="197"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197" t="s">
        <v>18397</v>
      </c>
      <c r="D9537" s="197" t="s">
        <v>18398</v>
      </c>
      <c r="E9537" s="197" t="s">
        <v>18412</v>
      </c>
      <c r="F9537" s="197" t="s">
        <v>18400</v>
      </c>
      <c r="G9537" s="197" t="s">
        <v>18401</v>
      </c>
      <c r="H9537" s="197" t="s">
        <v>18402</v>
      </c>
      <c r="I9537" s="197" t="s">
        <v>1993</v>
      </c>
      <c r="J9537" s="197" t="n">
        <v>208.12</v>
      </c>
    </row>
    <row r="9538" customFormat="false" ht="12.75" hidden="true" customHeight="false" outlineLevel="0" collapsed="false">
      <c r="A9538" s="197" t="s">
        <v>18414</v>
      </c>
      <c r="B9538" s="197"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197" t="s">
        <v>18415</v>
      </c>
      <c r="D9538" s="197" t="s">
        <v>18416</v>
      </c>
      <c r="E9538" s="197" t="s">
        <v>18417</v>
      </c>
      <c r="F9538" s="197" t="s">
        <v>18418</v>
      </c>
      <c r="G9538" s="197" t="s">
        <v>18401</v>
      </c>
      <c r="H9538" s="197" t="s">
        <v>18402</v>
      </c>
      <c r="I9538" s="197" t="s">
        <v>1993</v>
      </c>
      <c r="J9538" s="197" t="n">
        <v>206.68</v>
      </c>
    </row>
    <row r="9539" customFormat="false" ht="12.75" hidden="true" customHeight="false" outlineLevel="0" collapsed="false">
      <c r="A9539" s="197" t="s">
        <v>18419</v>
      </c>
      <c r="B9539" s="197"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197" t="s">
        <v>18415</v>
      </c>
      <c r="D9539" s="197" t="s">
        <v>18416</v>
      </c>
      <c r="E9539" s="197" t="s">
        <v>18417</v>
      </c>
      <c r="F9539" s="197" t="s">
        <v>18418</v>
      </c>
      <c r="G9539" s="197" t="s">
        <v>18401</v>
      </c>
      <c r="H9539" s="197" t="s">
        <v>18402</v>
      </c>
      <c r="I9539" s="197" t="s">
        <v>1993</v>
      </c>
      <c r="J9539" s="197" t="n">
        <v>199.25</v>
      </c>
    </row>
    <row r="9540" customFormat="false" ht="12.75" hidden="true" customHeight="false" outlineLevel="0" collapsed="false">
      <c r="A9540" s="197" t="s">
        <v>18420</v>
      </c>
      <c r="B9540" s="197"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197" t="s">
        <v>18415</v>
      </c>
      <c r="D9540" s="197" t="s">
        <v>18421</v>
      </c>
      <c r="E9540" s="197" t="s">
        <v>18422</v>
      </c>
      <c r="F9540" s="197" t="s">
        <v>18423</v>
      </c>
      <c r="G9540" s="197" t="s">
        <v>18424</v>
      </c>
      <c r="H9540" s="197" t="s">
        <v>18425</v>
      </c>
      <c r="I9540" s="197" t="s">
        <v>1993</v>
      </c>
      <c r="J9540" s="197" t="n">
        <v>234.49</v>
      </c>
    </row>
    <row r="9541" customFormat="false" ht="12.75" hidden="true" customHeight="false" outlineLevel="0" collapsed="false">
      <c r="A9541" s="197" t="s">
        <v>18426</v>
      </c>
      <c r="B9541" s="197"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197" t="s">
        <v>18415</v>
      </c>
      <c r="D9541" s="197" t="s">
        <v>18421</v>
      </c>
      <c r="E9541" s="197" t="s">
        <v>18422</v>
      </c>
      <c r="F9541" s="197" t="s">
        <v>18423</v>
      </c>
      <c r="G9541" s="197" t="s">
        <v>18424</v>
      </c>
      <c r="H9541" s="197" t="s">
        <v>18425</v>
      </c>
      <c r="I9541" s="197" t="s">
        <v>1993</v>
      </c>
      <c r="J9541" s="197" t="n">
        <v>226.79</v>
      </c>
    </row>
    <row r="9542" customFormat="false" ht="12.75" hidden="true" customHeight="false" outlineLevel="0" collapsed="false">
      <c r="A9542" s="197" t="s">
        <v>18427</v>
      </c>
      <c r="B9542" s="197"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197" t="s">
        <v>18415</v>
      </c>
      <c r="D9542" s="197" t="s">
        <v>18416</v>
      </c>
      <c r="E9542" s="197" t="s">
        <v>18428</v>
      </c>
      <c r="F9542" s="197" t="s">
        <v>18418</v>
      </c>
      <c r="G9542" s="197" t="s">
        <v>18401</v>
      </c>
      <c r="H9542" s="197" t="s">
        <v>18402</v>
      </c>
      <c r="I9542" s="197" t="s">
        <v>1993</v>
      </c>
      <c r="J9542" s="197" t="n">
        <v>268.77</v>
      </c>
    </row>
    <row r="9543" customFormat="false" ht="12.75" hidden="true" customHeight="false" outlineLevel="0" collapsed="false">
      <c r="A9543" s="197" t="s">
        <v>18429</v>
      </c>
      <c r="B9543" s="197"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197" t="s">
        <v>18415</v>
      </c>
      <c r="D9543" s="197" t="s">
        <v>18416</v>
      </c>
      <c r="E9543" s="197" t="s">
        <v>18428</v>
      </c>
      <c r="F9543" s="197" t="s">
        <v>18418</v>
      </c>
      <c r="G9543" s="197" t="s">
        <v>18401</v>
      </c>
      <c r="H9543" s="197" t="s">
        <v>18402</v>
      </c>
      <c r="I9543" s="197" t="s">
        <v>1993</v>
      </c>
      <c r="J9543" s="197" t="n">
        <v>260.31</v>
      </c>
    </row>
    <row r="9544" customFormat="false" ht="12.75" hidden="true" customHeight="false" outlineLevel="0" collapsed="false">
      <c r="A9544" s="197" t="s">
        <v>18430</v>
      </c>
      <c r="B9544" s="197"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197" t="s">
        <v>18431</v>
      </c>
      <c r="D9544" s="197" t="s">
        <v>18432</v>
      </c>
      <c r="E9544" s="197" t="s">
        <v>18433</v>
      </c>
      <c r="F9544" s="197" t="s">
        <v>18434</v>
      </c>
      <c r="G9544" s="197" t="s">
        <v>18435</v>
      </c>
      <c r="H9544" s="197" t="s">
        <v>18436</v>
      </c>
      <c r="I9544" s="197" t="s">
        <v>1993</v>
      </c>
      <c r="J9544" s="197" t="n">
        <v>132.81</v>
      </c>
    </row>
    <row r="9545" customFormat="false" ht="12.75" hidden="true" customHeight="false" outlineLevel="0" collapsed="false">
      <c r="A9545" s="197" t="s">
        <v>18437</v>
      </c>
      <c r="B9545" s="197"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197" t="s">
        <v>18431</v>
      </c>
      <c r="D9545" s="197" t="s">
        <v>18432</v>
      </c>
      <c r="E9545" s="197" t="s">
        <v>18433</v>
      </c>
      <c r="F9545" s="197" t="s">
        <v>18434</v>
      </c>
      <c r="G9545" s="197" t="s">
        <v>18435</v>
      </c>
      <c r="H9545" s="197" t="s">
        <v>18436</v>
      </c>
      <c r="I9545" s="197" t="s">
        <v>1993</v>
      </c>
      <c r="J9545" s="197" t="n">
        <v>123.87</v>
      </c>
    </row>
    <row r="9546" customFormat="false" ht="12.75" hidden="true" customHeight="false" outlineLevel="0" collapsed="false">
      <c r="A9546" s="197" t="s">
        <v>18438</v>
      </c>
      <c r="B9546" s="197"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197" t="s">
        <v>18439</v>
      </c>
      <c r="D9546" s="197" t="s">
        <v>18440</v>
      </c>
      <c r="E9546" s="197" t="s">
        <v>18441</v>
      </c>
      <c r="F9546" s="197" t="s">
        <v>18442</v>
      </c>
      <c r="G9546" s="197" t="s">
        <v>18443</v>
      </c>
      <c r="H9546" s="197" t="s">
        <v>18444</v>
      </c>
      <c r="I9546" s="197" t="s">
        <v>1993</v>
      </c>
      <c r="J9546" s="197" t="n">
        <v>187.99</v>
      </c>
    </row>
    <row r="9547" customFormat="false" ht="12.75" hidden="true" customHeight="false" outlineLevel="0" collapsed="false">
      <c r="A9547" s="197" t="s">
        <v>18445</v>
      </c>
      <c r="B9547" s="197"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197" t="s">
        <v>18439</v>
      </c>
      <c r="D9547" s="197" t="s">
        <v>18440</v>
      </c>
      <c r="E9547" s="197" t="s">
        <v>18441</v>
      </c>
      <c r="F9547" s="197" t="s">
        <v>18442</v>
      </c>
      <c r="G9547" s="197" t="s">
        <v>18443</v>
      </c>
      <c r="H9547" s="197" t="s">
        <v>18444</v>
      </c>
      <c r="I9547" s="197" t="s">
        <v>1993</v>
      </c>
      <c r="J9547" s="197" t="n">
        <v>183.16</v>
      </c>
    </row>
    <row r="9548" customFormat="false" ht="12.75" hidden="true" customHeight="false" outlineLevel="0" collapsed="false">
      <c r="A9548" s="197" t="s">
        <v>18446</v>
      </c>
      <c r="B9548" s="197"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197" t="s">
        <v>18447</v>
      </c>
      <c r="D9548" s="197" t="s">
        <v>18448</v>
      </c>
      <c r="E9548" s="197" t="s">
        <v>18449</v>
      </c>
      <c r="F9548" s="197" t="s">
        <v>18450</v>
      </c>
      <c r="G9548" s="197" t="s">
        <v>18451</v>
      </c>
      <c r="H9548" s="197" t="s">
        <v>18452</v>
      </c>
      <c r="I9548" s="197" t="s">
        <v>1993</v>
      </c>
      <c r="J9548" s="197" t="n">
        <v>169.11</v>
      </c>
    </row>
    <row r="9549" customFormat="false" ht="12.75" hidden="true" customHeight="false" outlineLevel="0" collapsed="false">
      <c r="A9549" s="197" t="s">
        <v>18453</v>
      </c>
      <c r="B9549" s="197"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197" t="s">
        <v>18447</v>
      </c>
      <c r="D9549" s="197" t="s">
        <v>18448</v>
      </c>
      <c r="E9549" s="197" t="s">
        <v>18449</v>
      </c>
      <c r="F9549" s="197" t="s">
        <v>18450</v>
      </c>
      <c r="G9549" s="197" t="s">
        <v>18451</v>
      </c>
      <c r="H9549" s="197" t="s">
        <v>18452</v>
      </c>
      <c r="I9549" s="197" t="s">
        <v>1993</v>
      </c>
      <c r="J9549" s="197" t="n">
        <v>157.36</v>
      </c>
    </row>
    <row r="9550" customFormat="false" ht="12.75" hidden="true" customHeight="false" outlineLevel="0" collapsed="false">
      <c r="A9550" s="197" t="s">
        <v>18454</v>
      </c>
      <c r="B9550" s="197"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197" t="s">
        <v>18455</v>
      </c>
      <c r="D9550" s="197" t="s">
        <v>18456</v>
      </c>
      <c r="E9550" s="197" t="s">
        <v>18457</v>
      </c>
      <c r="F9550" s="197" t="s">
        <v>18458</v>
      </c>
      <c r="G9550" s="197" t="s">
        <v>18459</v>
      </c>
      <c r="H9550" s="197" t="s">
        <v>18460</v>
      </c>
      <c r="I9550" s="197" t="s">
        <v>1993</v>
      </c>
      <c r="J9550" s="197" t="n">
        <v>165.51</v>
      </c>
    </row>
    <row r="9551" customFormat="false" ht="12.75" hidden="true" customHeight="false" outlineLevel="0" collapsed="false">
      <c r="A9551" s="197" t="s">
        <v>18461</v>
      </c>
      <c r="B9551" s="197"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197" t="s">
        <v>18455</v>
      </c>
      <c r="D9551" s="197" t="s">
        <v>18456</v>
      </c>
      <c r="E9551" s="197" t="s">
        <v>18457</v>
      </c>
      <c r="F9551" s="197" t="s">
        <v>18458</v>
      </c>
      <c r="G9551" s="197" t="s">
        <v>18459</v>
      </c>
      <c r="H9551" s="197" t="s">
        <v>18460</v>
      </c>
      <c r="I9551" s="197" t="s">
        <v>1993</v>
      </c>
      <c r="J9551" s="197" t="n">
        <v>153.76</v>
      </c>
    </row>
    <row r="9552" customFormat="false" ht="12.75" hidden="true" customHeight="false" outlineLevel="0" collapsed="false">
      <c r="A9552" s="197" t="s">
        <v>18462</v>
      </c>
      <c r="B9552" s="197"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197" t="s">
        <v>18463</v>
      </c>
      <c r="D9552" s="197" t="s">
        <v>18464</v>
      </c>
      <c r="E9552" s="197" t="s">
        <v>18465</v>
      </c>
      <c r="F9552" s="197" t="s">
        <v>18466</v>
      </c>
      <c r="G9552" s="197" t="s">
        <v>18467</v>
      </c>
      <c r="H9552" s="197" t="s">
        <v>18468</v>
      </c>
      <c r="I9552" s="197" t="s">
        <v>1993</v>
      </c>
      <c r="J9552" s="197" t="n">
        <v>224.56</v>
      </c>
    </row>
    <row r="9553" customFormat="false" ht="12.75" hidden="true" customHeight="false" outlineLevel="0" collapsed="false">
      <c r="A9553" s="197" t="s">
        <v>18469</v>
      </c>
      <c r="B9553" s="197"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197" t="s">
        <v>18463</v>
      </c>
      <c r="D9553" s="197" t="s">
        <v>18464</v>
      </c>
      <c r="E9553" s="197" t="s">
        <v>18465</v>
      </c>
      <c r="F9553" s="197" t="s">
        <v>18466</v>
      </c>
      <c r="G9553" s="197" t="s">
        <v>18467</v>
      </c>
      <c r="H9553" s="197" t="s">
        <v>18468</v>
      </c>
      <c r="I9553" s="197" t="s">
        <v>1993</v>
      </c>
      <c r="J9553" s="197" t="n">
        <v>211.34</v>
      </c>
    </row>
    <row r="9554" customFormat="false" ht="12.75" hidden="true" customHeight="false" outlineLevel="0" collapsed="false">
      <c r="A9554" s="197" t="s">
        <v>18470</v>
      </c>
      <c r="B9554" s="197" t="str">
        <f aca="false">C9554&amp;D9554&amp;E9554&amp;F9554&amp;G9554&amp;H9554</f>
        <v>CONTRAVENTAMENTO DE ALAMBRADO COM TUBOS DE FERRO GALVANIZADO(EXTERN.E INTERNAMENTE),C/DIAMETRO INTERNO DE 2" E ESPESSURA DE PAREDE DE 1/8".FORNECIMENTO E COLOCACAO</v>
      </c>
      <c r="C9554" s="197" t="s">
        <v>18471</v>
      </c>
      <c r="D9554" s="197" t="s">
        <v>18472</v>
      </c>
      <c r="E9554" s="197" t="s">
        <v>18473</v>
      </c>
      <c r="I9554" s="197" t="s">
        <v>338</v>
      </c>
      <c r="J9554" s="197" t="n">
        <v>80.68</v>
      </c>
    </row>
    <row r="9555" customFormat="false" ht="12.75" hidden="true" customHeight="false" outlineLevel="0" collapsed="false">
      <c r="A9555" s="197" t="s">
        <v>18474</v>
      </c>
      <c r="B9555" s="197" t="str">
        <f aca="false">C9555&amp;D9555&amp;E9555&amp;F9555&amp;G9555&amp;H9555</f>
        <v>CONTRAVENTAMENTO DE ALAMBRADO COM TUBOS DE FERRO GALVANIZADO(EXTERN.E INTERNAMENTE),C/DIAMETRO INTERNO DE 2" E ESPESSURA DE PAREDE DE 1/8".FORNECIMENTO E COLOCACAO</v>
      </c>
      <c r="C9555" s="197" t="s">
        <v>18471</v>
      </c>
      <c r="D9555" s="197" t="s">
        <v>18472</v>
      </c>
      <c r="E9555" s="197" t="s">
        <v>18473</v>
      </c>
      <c r="I9555" s="197" t="s">
        <v>338</v>
      </c>
      <c r="J9555" s="197" t="n">
        <v>78.1</v>
      </c>
    </row>
    <row r="9556" customFormat="false" ht="12.75" hidden="true" customHeight="false" outlineLevel="0" collapsed="false">
      <c r="A9556" s="197" t="s">
        <v>18475</v>
      </c>
      <c r="B9556" s="197" t="str">
        <f aca="false">C9556&amp;D9556&amp;E9556&amp;F9556&amp;G9556&amp;H9556</f>
        <v>CONTRAVENTAMENTO DE ALAMBRADO COM TUBOS DE FERRO GALVANIZADO(EXTERNA E INTERNAMENTE),COM DIAMETRO INTERNO NO 2.1/2" E ESPESSURA DE PAREDE DE 1/8".FORNECIMENTO E COLOCACAO</v>
      </c>
      <c r="C9556" s="197" t="s">
        <v>18471</v>
      </c>
      <c r="D9556" s="197" t="s">
        <v>18476</v>
      </c>
      <c r="E9556" s="197" t="s">
        <v>18477</v>
      </c>
      <c r="I9556" s="197" t="s">
        <v>338</v>
      </c>
      <c r="J9556" s="197" t="n">
        <v>93.85</v>
      </c>
    </row>
    <row r="9557" customFormat="false" ht="12.75" hidden="true" customHeight="false" outlineLevel="0" collapsed="false">
      <c r="A9557" s="197" t="s">
        <v>18478</v>
      </c>
      <c r="B9557" s="197" t="str">
        <f aca="false">C9557&amp;D9557&amp;E9557&amp;F9557&amp;G9557&amp;H9557</f>
        <v>CONTRAVENTAMENTO DE ALAMBRADO COM TUBOS DE FERRO GALVANIZADO(EXTERNA E INTERNAMENTE),COM DIAMETRO INTERNO NO 2.1/2" E ESPESSURA DE PAREDE DE 1/8".FORNECIMENTO E COLOCACAO</v>
      </c>
      <c r="C9557" s="197" t="s">
        <v>18471</v>
      </c>
      <c r="D9557" s="197" t="s">
        <v>18476</v>
      </c>
      <c r="E9557" s="197" t="s">
        <v>18477</v>
      </c>
      <c r="I9557" s="197" t="s">
        <v>338</v>
      </c>
      <c r="J9557" s="197" t="n">
        <v>91.27</v>
      </c>
    </row>
    <row r="9558" customFormat="false" ht="12.75" hidden="true" customHeight="false" outlineLevel="0" collapsed="false">
      <c r="A9558" s="197" t="s">
        <v>18479</v>
      </c>
      <c r="B9558" s="197" t="str">
        <f aca="false">C9558&amp;D9558&amp;E9558&amp;F9558&amp;G9558&amp;H9558</f>
        <v>CONTRAVENTAMENTO DE ALAMBRADO COM TUBOS DE FERRO GALVANIZADO(EXTERN.E INTERNAMENTE),COM DIAMETRO INTERNO DE 3" E ESPESSURA DE PAREDE DE 1/8".FORNECIMENTO E COLOCACAO</v>
      </c>
      <c r="C9558" s="197" t="s">
        <v>18471</v>
      </c>
      <c r="D9558" s="197" t="s">
        <v>18480</v>
      </c>
      <c r="E9558" s="197" t="s">
        <v>18481</v>
      </c>
      <c r="I9558" s="197" t="s">
        <v>338</v>
      </c>
      <c r="J9558" s="197" t="n">
        <v>109.54</v>
      </c>
    </row>
    <row r="9559" customFormat="false" ht="12.75" hidden="true" customHeight="false" outlineLevel="0" collapsed="false">
      <c r="A9559" s="197" t="s">
        <v>18482</v>
      </c>
      <c r="B9559" s="197" t="str">
        <f aca="false">C9559&amp;D9559&amp;E9559&amp;F9559&amp;G9559&amp;H9559</f>
        <v>CONTRAVENTAMENTO DE ALAMBRADO COM TUBOS DE FERRO GALVANIZADO(EXTERN.E INTERNAMENTE),COM DIAMETRO INTERNO DE 3" E ESPESSURA DE PAREDE DE 1/8".FORNECIMENTO E COLOCACAO</v>
      </c>
      <c r="C9559" s="197" t="s">
        <v>18471</v>
      </c>
      <c r="D9559" s="197" t="s">
        <v>18480</v>
      </c>
      <c r="E9559" s="197" t="s">
        <v>18481</v>
      </c>
      <c r="I9559" s="197" t="s">
        <v>338</v>
      </c>
      <c r="J9559" s="197" t="n">
        <v>106.45</v>
      </c>
    </row>
    <row r="9560" customFormat="false" ht="12.75" hidden="true" customHeight="false" outlineLevel="0" collapsed="false">
      <c r="A9560" s="197" t="s">
        <v>18483</v>
      </c>
      <c r="B9560" s="197" t="str">
        <f aca="false">C9560&amp;D9560&amp;E9560&amp;F9560&amp;G9560&amp;H9560</f>
        <v>AMARELINHA EM BLOCOS DE CONCRETO PRE-MOLDADOS COM APLICACAODE LETRAS E NUMEROS COLORIDOS EM BAIXO RELEVO.FORNECIMENTO EAPLICACAO</v>
      </c>
      <c r="C9560" s="197" t="s">
        <v>18484</v>
      </c>
      <c r="D9560" s="197" t="s">
        <v>18485</v>
      </c>
      <c r="E9560" s="197" t="s">
        <v>18486</v>
      </c>
      <c r="I9560" s="197" t="s">
        <v>30</v>
      </c>
      <c r="J9560" s="197" t="n">
        <v>419.7</v>
      </c>
    </row>
    <row r="9561" customFormat="false" ht="12.75" hidden="true" customHeight="false" outlineLevel="0" collapsed="false">
      <c r="A9561" s="197" t="s">
        <v>18487</v>
      </c>
      <c r="B9561" s="197" t="str">
        <f aca="false">C9561&amp;D9561&amp;E9561&amp;F9561&amp;G9561&amp;H9561</f>
        <v>AMARELINHA EM BLOCOS DE CONCRETO PRE-MOLDADOS COM APLICACAODE LETRAS E NUMEROS COLORIDOS EM BAIXO RELEVO.FORNECIMENTO EAPLICACAO</v>
      </c>
      <c r="C9561" s="197" t="s">
        <v>18484</v>
      </c>
      <c r="D9561" s="197" t="s">
        <v>18485</v>
      </c>
      <c r="E9561" s="197" t="s">
        <v>18486</v>
      </c>
      <c r="I9561" s="197" t="s">
        <v>30</v>
      </c>
      <c r="J9561" s="197" t="n">
        <v>389.36</v>
      </c>
    </row>
    <row r="9562" customFormat="false" ht="12.75" hidden="true" customHeight="false" outlineLevel="0" collapsed="false">
      <c r="A9562" s="197" t="s">
        <v>18488</v>
      </c>
      <c r="B9562" s="197"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197" t="s">
        <v>18489</v>
      </c>
      <c r="D9562" s="197" t="s">
        <v>18490</v>
      </c>
      <c r="E9562" s="197" t="s">
        <v>18491</v>
      </c>
      <c r="F9562" s="197" t="s">
        <v>18492</v>
      </c>
      <c r="I9562" s="197" t="s">
        <v>30</v>
      </c>
      <c r="J9562" s="197" t="n">
        <v>1266.64</v>
      </c>
    </row>
    <row r="9563" customFormat="false" ht="12.75" hidden="true" customHeight="false" outlineLevel="0" collapsed="false">
      <c r="A9563" s="197" t="s">
        <v>18493</v>
      </c>
      <c r="B9563" s="197"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197" t="s">
        <v>18489</v>
      </c>
      <c r="D9563" s="197" t="s">
        <v>18490</v>
      </c>
      <c r="E9563" s="197" t="s">
        <v>18491</v>
      </c>
      <c r="F9563" s="197" t="s">
        <v>18492</v>
      </c>
      <c r="I9563" s="197" t="s">
        <v>30</v>
      </c>
      <c r="J9563" s="197" t="n">
        <v>1236.26</v>
      </c>
    </row>
    <row r="9564" customFormat="false" ht="12.75" hidden="true" customHeight="false" outlineLevel="0" collapsed="false">
      <c r="A9564" s="197" t="s">
        <v>18494</v>
      </c>
      <c r="B9564" s="197"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197" t="s">
        <v>18495</v>
      </c>
      <c r="D9564" s="197" t="s">
        <v>18496</v>
      </c>
      <c r="E9564" s="197" t="s">
        <v>18497</v>
      </c>
      <c r="F9564" s="197" t="s">
        <v>18498</v>
      </c>
      <c r="I9564" s="197" t="s">
        <v>30</v>
      </c>
      <c r="J9564" s="197" t="n">
        <v>1014.1</v>
      </c>
    </row>
    <row r="9565" customFormat="false" ht="12.75" hidden="true" customHeight="false" outlineLevel="0" collapsed="false">
      <c r="A9565" s="197" t="s">
        <v>18499</v>
      </c>
      <c r="B9565" s="197"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197" t="s">
        <v>18495</v>
      </c>
      <c r="D9565" s="197" t="s">
        <v>18496</v>
      </c>
      <c r="E9565" s="197" t="s">
        <v>18497</v>
      </c>
      <c r="F9565" s="197" t="s">
        <v>18498</v>
      </c>
      <c r="I9565" s="197" t="s">
        <v>30</v>
      </c>
      <c r="J9565" s="197" t="n">
        <v>981.57</v>
      </c>
    </row>
    <row r="9566" customFormat="false" ht="12.75" hidden="true" customHeight="false" outlineLevel="0" collapsed="false">
      <c r="A9566" s="197" t="s">
        <v>18500</v>
      </c>
      <c r="B9566" s="197"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197" t="s">
        <v>18501</v>
      </c>
      <c r="D9566" s="197" t="s">
        <v>18502</v>
      </c>
      <c r="E9566" s="197" t="s">
        <v>18503</v>
      </c>
      <c r="F9566" s="197" t="s">
        <v>18504</v>
      </c>
      <c r="G9566" s="197" t="s">
        <v>7479</v>
      </c>
      <c r="I9566" s="197" t="s">
        <v>30</v>
      </c>
      <c r="J9566" s="197" t="n">
        <v>1316.78</v>
      </c>
    </row>
    <row r="9567" customFormat="false" ht="12.75" hidden="true" customHeight="false" outlineLevel="0" collapsed="false">
      <c r="A9567" s="197" t="s">
        <v>18505</v>
      </c>
      <c r="B9567" s="197"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197" t="s">
        <v>18501</v>
      </c>
      <c r="D9567" s="197" t="s">
        <v>18502</v>
      </c>
      <c r="E9567" s="197" t="s">
        <v>18503</v>
      </c>
      <c r="F9567" s="197" t="s">
        <v>18504</v>
      </c>
      <c r="G9567" s="197" t="s">
        <v>7479</v>
      </c>
      <c r="I9567" s="197" t="s">
        <v>30</v>
      </c>
      <c r="J9567" s="197" t="n">
        <v>1294.68</v>
      </c>
    </row>
    <row r="9568" customFormat="false" ht="12.75" hidden="true" customHeight="false" outlineLevel="0" collapsed="false">
      <c r="A9568" s="197" t="s">
        <v>18506</v>
      </c>
      <c r="B9568" s="197"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197" t="s">
        <v>18507</v>
      </c>
      <c r="D9568" s="197" t="s">
        <v>18508</v>
      </c>
      <c r="E9568" s="197" t="s">
        <v>18509</v>
      </c>
      <c r="F9568" s="197" t="s">
        <v>18510</v>
      </c>
      <c r="I9568" s="197" t="s">
        <v>30</v>
      </c>
      <c r="J9568" s="197" t="n">
        <v>902.59</v>
      </c>
    </row>
    <row r="9569" customFormat="false" ht="12.75" hidden="true" customHeight="false" outlineLevel="0" collapsed="false">
      <c r="A9569" s="197" t="s">
        <v>18511</v>
      </c>
      <c r="B9569" s="197"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197" t="s">
        <v>18507</v>
      </c>
      <c r="D9569" s="197" t="s">
        <v>18508</v>
      </c>
      <c r="E9569" s="197" t="s">
        <v>18509</v>
      </c>
      <c r="F9569" s="197" t="s">
        <v>18510</v>
      </c>
      <c r="I9569" s="197" t="s">
        <v>30</v>
      </c>
      <c r="J9569" s="197" t="n">
        <v>882.58</v>
      </c>
    </row>
    <row r="9570" customFormat="false" ht="12.75" hidden="true" customHeight="false" outlineLevel="0" collapsed="false">
      <c r="A9570" s="197" t="s">
        <v>18512</v>
      </c>
      <c r="B9570" s="197"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197" t="s">
        <v>18513</v>
      </c>
      <c r="D9570" s="197" t="s">
        <v>18514</v>
      </c>
      <c r="E9570" s="197" t="s">
        <v>18515</v>
      </c>
      <c r="F9570" s="197" t="s">
        <v>18516</v>
      </c>
      <c r="G9570" s="197" t="s">
        <v>18517</v>
      </c>
      <c r="H9570" s="197" t="s">
        <v>18518</v>
      </c>
      <c r="I9570" s="197" t="s">
        <v>30</v>
      </c>
      <c r="J9570" s="197" t="n">
        <v>7267.28</v>
      </c>
    </row>
    <row r="9571" customFormat="false" ht="12.75" hidden="true" customHeight="false" outlineLevel="0" collapsed="false">
      <c r="A9571" s="197" t="s">
        <v>18519</v>
      </c>
      <c r="B9571" s="197"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197" t="s">
        <v>18513</v>
      </c>
      <c r="D9571" s="197" t="s">
        <v>18514</v>
      </c>
      <c r="E9571" s="197" t="s">
        <v>18515</v>
      </c>
      <c r="F9571" s="197" t="s">
        <v>18516</v>
      </c>
      <c r="G9571" s="197" t="s">
        <v>18517</v>
      </c>
      <c r="H9571" s="197" t="s">
        <v>18518</v>
      </c>
      <c r="I9571" s="197" t="s">
        <v>30</v>
      </c>
      <c r="J9571" s="197" t="n">
        <v>6806.1</v>
      </c>
    </row>
    <row r="9572" customFormat="false" ht="12.75" hidden="true" customHeight="false" outlineLevel="0" collapsed="false">
      <c r="A9572" s="197" t="s">
        <v>18520</v>
      </c>
      <c r="B9572" s="197"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197" t="s">
        <v>18521</v>
      </c>
      <c r="D9572" s="197" t="s">
        <v>18522</v>
      </c>
      <c r="E9572" s="197" t="s">
        <v>18523</v>
      </c>
      <c r="F9572" s="197" t="s">
        <v>18524</v>
      </c>
      <c r="G9572" s="197" t="s">
        <v>18525</v>
      </c>
      <c r="H9572" s="197" t="s">
        <v>7872</v>
      </c>
      <c r="I9572" s="197" t="s">
        <v>30</v>
      </c>
      <c r="J9572" s="197" t="n">
        <v>2113.96</v>
      </c>
    </row>
    <row r="9573" customFormat="false" ht="12.75" hidden="true" customHeight="false" outlineLevel="0" collapsed="false">
      <c r="A9573" s="197" t="s">
        <v>18526</v>
      </c>
      <c r="B9573" s="197"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197" t="s">
        <v>18521</v>
      </c>
      <c r="D9573" s="197" t="s">
        <v>18522</v>
      </c>
      <c r="E9573" s="197" t="s">
        <v>18523</v>
      </c>
      <c r="F9573" s="197" t="s">
        <v>18524</v>
      </c>
      <c r="G9573" s="197" t="s">
        <v>18525</v>
      </c>
      <c r="H9573" s="197" t="s">
        <v>7872</v>
      </c>
      <c r="I9573" s="197" t="s">
        <v>30</v>
      </c>
      <c r="J9573" s="197" t="n">
        <v>1966.22</v>
      </c>
    </row>
    <row r="9574" customFormat="false" ht="12.75" hidden="true" customHeight="false" outlineLevel="0" collapsed="false">
      <c r="A9574" s="197" t="s">
        <v>18527</v>
      </c>
      <c r="B9574" s="197"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197" t="s">
        <v>18528</v>
      </c>
      <c r="D9574" s="197" t="s">
        <v>18529</v>
      </c>
      <c r="E9574" s="197" t="s">
        <v>18530</v>
      </c>
      <c r="F9574" s="197" t="s">
        <v>18531</v>
      </c>
      <c r="G9574" s="197" t="s">
        <v>18532</v>
      </c>
      <c r="H9574" s="197" t="s">
        <v>17889</v>
      </c>
      <c r="I9574" s="197" t="s">
        <v>30</v>
      </c>
      <c r="J9574" s="197" t="n">
        <v>2330.38</v>
      </c>
    </row>
    <row r="9575" customFormat="false" ht="12.75" hidden="true" customHeight="false" outlineLevel="0" collapsed="false">
      <c r="A9575" s="197" t="s">
        <v>18533</v>
      </c>
      <c r="B9575" s="197"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197" t="s">
        <v>18528</v>
      </c>
      <c r="D9575" s="197" t="s">
        <v>18529</v>
      </c>
      <c r="E9575" s="197" t="s">
        <v>18530</v>
      </c>
      <c r="F9575" s="197" t="s">
        <v>18531</v>
      </c>
      <c r="G9575" s="197" t="s">
        <v>18532</v>
      </c>
      <c r="H9575" s="197" t="s">
        <v>17889</v>
      </c>
      <c r="I9575" s="197" t="s">
        <v>30</v>
      </c>
      <c r="J9575" s="197" t="n">
        <v>2182.01</v>
      </c>
    </row>
    <row r="9576" customFormat="false" ht="12.75" hidden="true" customHeight="false" outlineLevel="0" collapsed="false">
      <c r="A9576" s="197" t="s">
        <v>18534</v>
      </c>
      <c r="B9576" s="197" t="str">
        <f aca="false">C9576&amp;D9576&amp;E9576&amp;F9576&amp;G9576&amp;H9576</f>
        <v>CADEIRA DE BALANCO COMPLETA, COM CORRENTES, BRACADEIRAS,  ROLAMENTOS, PARAFUSOS, BARRAS, ETC., INCLUSIVE DESMONTAGEM DADANIFICADA, PINTURA E TRANSPORTE. FORNECIMENTO E COLOCACAO</v>
      </c>
      <c r="C9576" s="197" t="s">
        <v>18535</v>
      </c>
      <c r="D9576" s="197" t="s">
        <v>18536</v>
      </c>
      <c r="E9576" s="197" t="s">
        <v>18537</v>
      </c>
      <c r="I9576" s="197" t="s">
        <v>30</v>
      </c>
      <c r="J9576" s="197" t="n">
        <v>322.24</v>
      </c>
    </row>
    <row r="9577" customFormat="false" ht="12.75" hidden="true" customHeight="false" outlineLevel="0" collapsed="false">
      <c r="A9577" s="197" t="s">
        <v>18538</v>
      </c>
      <c r="B9577" s="197" t="str">
        <f aca="false">C9577&amp;D9577&amp;E9577&amp;F9577&amp;G9577&amp;H9577</f>
        <v>CADEIRA DE BALANCO COMPLETA, COM CORRENTES, BRACADEIRAS,  ROLAMENTOS, PARAFUSOS, BARRAS, ETC., INCLUSIVE DESMONTAGEM DADANIFICADA, PINTURA E TRANSPORTE. FORNECIMENTO E COLOCACAO</v>
      </c>
      <c r="C9577" s="197" t="s">
        <v>18535</v>
      </c>
      <c r="D9577" s="197" t="s">
        <v>18536</v>
      </c>
      <c r="E9577" s="197" t="s">
        <v>18537</v>
      </c>
      <c r="I9577" s="197" t="s">
        <v>30</v>
      </c>
      <c r="J9577" s="197" t="n">
        <v>295.13</v>
      </c>
    </row>
    <row r="9578" customFormat="false" ht="12.75" hidden="true" customHeight="false" outlineLevel="0" collapsed="false">
      <c r="A9578" s="197" t="s">
        <v>18539</v>
      </c>
      <c r="B9578" s="197" t="str">
        <f aca="false">C9578&amp;D9578&amp;E9578&amp;F9578&amp;G9578&amp;H9578</f>
        <v>BOLA AO ARO EM TUBO DE FERRO GALVANIZADO(EXT.E INTERNAMENTE)DE 3",2" E 3/4"E ESPESSURA DE PAREDE DE 1/8",PINTURA COM UMADEMAO DE GALVITE E DUAS DEMAOS DE ESMALTE SINTETICO. FORNECIMENTO E COLOCACAO</v>
      </c>
      <c r="C9578" s="197" t="s">
        <v>18540</v>
      </c>
      <c r="D9578" s="197" t="s">
        <v>18541</v>
      </c>
      <c r="E9578" s="197" t="s">
        <v>18542</v>
      </c>
      <c r="F9578" s="197" t="s">
        <v>4468</v>
      </c>
      <c r="I9578" s="197" t="s">
        <v>30</v>
      </c>
      <c r="J9578" s="197" t="n">
        <v>725.44</v>
      </c>
    </row>
    <row r="9579" customFormat="false" ht="12.75" hidden="true" customHeight="false" outlineLevel="0" collapsed="false">
      <c r="A9579" s="197" t="s">
        <v>18543</v>
      </c>
      <c r="B9579" s="197" t="str">
        <f aca="false">C9579&amp;D9579&amp;E9579&amp;F9579&amp;G9579&amp;H9579</f>
        <v>BOLA AO ARO EM TUBO DE FERRO GALVANIZADO(EXT.E INTERNAMENTE)DE 3",2" E 3/4"E ESPESSURA DE PAREDE DE 1/8",PINTURA COM UMADEMAO DE GALVITE E DUAS DEMAOS DE ESMALTE SINTETICO. FORNECIMENTO E COLOCACAO</v>
      </c>
      <c r="C9579" s="197" t="s">
        <v>18540</v>
      </c>
      <c r="D9579" s="197" t="s">
        <v>18541</v>
      </c>
      <c r="E9579" s="197" t="s">
        <v>18542</v>
      </c>
      <c r="F9579" s="197" t="s">
        <v>4468</v>
      </c>
      <c r="I9579" s="197" t="s">
        <v>30</v>
      </c>
      <c r="J9579" s="197" t="n">
        <v>679.88</v>
      </c>
    </row>
    <row r="9580" customFormat="false" ht="12.75" hidden="true" customHeight="false" outlineLevel="0" collapsed="false">
      <c r="A9580" s="197" t="s">
        <v>18544</v>
      </c>
      <c r="B9580" s="197" t="str">
        <f aca="false">C9580&amp;D9580&amp;E9580&amp;F9580&amp;G9580&amp;H9580</f>
        <v>ESCADA EM ARVORE, EM MADEIRA APARELHADA. FORNECIMENTO E COLOCACAO</v>
      </c>
      <c r="C9580" s="197" t="s">
        <v>18545</v>
      </c>
      <c r="D9580" s="197" t="s">
        <v>8019</v>
      </c>
      <c r="I9580" s="197" t="s">
        <v>30</v>
      </c>
      <c r="J9580" s="197" t="n">
        <v>1092.01</v>
      </c>
    </row>
    <row r="9581" customFormat="false" ht="12.75" hidden="true" customHeight="false" outlineLevel="0" collapsed="false">
      <c r="A9581" s="197" t="s">
        <v>18546</v>
      </c>
      <c r="B9581" s="197" t="str">
        <f aca="false">C9581&amp;D9581&amp;E9581&amp;F9581&amp;G9581&amp;H9581</f>
        <v>ESCADA EM ARVORE, EM MADEIRA APARELHADA. FORNECIMENTO E COLOCACAO</v>
      </c>
      <c r="C9581" s="197" t="s">
        <v>18545</v>
      </c>
      <c r="D9581" s="197" t="s">
        <v>8019</v>
      </c>
      <c r="I9581" s="197" t="s">
        <v>30</v>
      </c>
      <c r="J9581" s="197" t="n">
        <v>1074.56</v>
      </c>
    </row>
    <row r="9582" customFormat="false" ht="12.75" hidden="true" customHeight="false" outlineLevel="0" collapsed="false">
      <c r="A9582" s="197" t="s">
        <v>18547</v>
      </c>
      <c r="B9582" s="197"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197" t="s">
        <v>18548</v>
      </c>
      <c r="D9582" s="197" t="s">
        <v>18549</v>
      </c>
      <c r="E9582" s="197" t="s">
        <v>18550</v>
      </c>
      <c r="F9582" s="197" t="s">
        <v>18551</v>
      </c>
      <c r="I9582" s="197" t="s">
        <v>30</v>
      </c>
      <c r="J9582" s="197" t="n">
        <v>2039.64</v>
      </c>
    </row>
    <row r="9583" customFormat="false" ht="12.75" hidden="true" customHeight="false" outlineLevel="0" collapsed="false">
      <c r="A9583" s="197" t="s">
        <v>18552</v>
      </c>
      <c r="B9583" s="197"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197" t="s">
        <v>18548</v>
      </c>
      <c r="D9583" s="197" t="s">
        <v>18549</v>
      </c>
      <c r="E9583" s="197" t="s">
        <v>18550</v>
      </c>
      <c r="F9583" s="197" t="s">
        <v>18551</v>
      </c>
      <c r="I9583" s="197" t="s">
        <v>30</v>
      </c>
      <c r="J9583" s="197" t="n">
        <v>1893.72</v>
      </c>
    </row>
    <row r="9584" customFormat="false" ht="12.75" hidden="true" customHeight="false" outlineLevel="0" collapsed="false">
      <c r="A9584" s="197" t="s">
        <v>18553</v>
      </c>
      <c r="B9584" s="197"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197" t="s">
        <v>18554</v>
      </c>
      <c r="D9584" s="197" t="s">
        <v>18555</v>
      </c>
      <c r="E9584" s="197" t="s">
        <v>18556</v>
      </c>
      <c r="F9584" s="197" t="s">
        <v>18557</v>
      </c>
      <c r="I9584" s="197" t="s">
        <v>30</v>
      </c>
      <c r="J9584" s="197" t="n">
        <v>2565.53</v>
      </c>
    </row>
    <row r="9585" customFormat="false" ht="12.75" hidden="true" customHeight="false" outlineLevel="0" collapsed="false">
      <c r="A9585" s="197" t="s">
        <v>18558</v>
      </c>
      <c r="B9585" s="197"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197" t="s">
        <v>18554</v>
      </c>
      <c r="D9585" s="197" t="s">
        <v>18555</v>
      </c>
      <c r="E9585" s="197" t="s">
        <v>18556</v>
      </c>
      <c r="F9585" s="197" t="s">
        <v>18557</v>
      </c>
      <c r="I9585" s="197" t="s">
        <v>30</v>
      </c>
      <c r="J9585" s="197" t="n">
        <v>2417.8</v>
      </c>
    </row>
    <row r="9586" customFormat="false" ht="12.75" hidden="true" customHeight="false" outlineLevel="0" collapsed="false">
      <c r="A9586" s="197" t="s">
        <v>18559</v>
      </c>
      <c r="B9586" s="197" t="str">
        <f aca="false">C9586&amp;D9586&amp;E9586&amp;F9586&amp;G9586&amp;H9586</f>
        <v>ESCADA DE ESCORREGA COMPLETA, INCLUSIVE PATAMAR,COM PINTURATRANSPORTE E DESMONTAGEM DA DANIFICADA.FORNECIMENTO E COLOCACAO</v>
      </c>
      <c r="C9586" s="197" t="s">
        <v>18560</v>
      </c>
      <c r="D9586" s="197" t="s">
        <v>18561</v>
      </c>
      <c r="E9586" s="197" t="s">
        <v>7353</v>
      </c>
      <c r="I9586" s="197" t="s">
        <v>30</v>
      </c>
      <c r="J9586" s="197" t="n">
        <v>725.24</v>
      </c>
    </row>
    <row r="9587" customFormat="false" ht="12.75" hidden="true" customHeight="false" outlineLevel="0" collapsed="false">
      <c r="A9587" s="197" t="s">
        <v>18562</v>
      </c>
      <c r="B9587" s="197" t="str">
        <f aca="false">C9587&amp;D9587&amp;E9587&amp;F9587&amp;G9587&amp;H9587</f>
        <v>ESCADA DE ESCORREGA COMPLETA, INCLUSIVE PATAMAR,COM PINTURATRANSPORTE E DESMONTAGEM DA DANIFICADA.FORNECIMENTO E COLOCACAO</v>
      </c>
      <c r="C9587" s="197" t="s">
        <v>18560</v>
      </c>
      <c r="D9587" s="197" t="s">
        <v>18561</v>
      </c>
      <c r="E9587" s="197" t="s">
        <v>7353</v>
      </c>
      <c r="I9587" s="197" t="s">
        <v>30</v>
      </c>
      <c r="J9587" s="197" t="n">
        <v>692</v>
      </c>
    </row>
    <row r="9588" customFormat="false" ht="12.75" hidden="true" customHeight="false" outlineLevel="0" collapsed="false">
      <c r="A9588" s="197" t="s">
        <v>18563</v>
      </c>
      <c r="B9588" s="197"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197" t="s">
        <v>18564</v>
      </c>
      <c r="D9588" s="197" t="s">
        <v>18565</v>
      </c>
      <c r="E9588" s="197" t="s">
        <v>18566</v>
      </c>
      <c r="F9588" s="197" t="s">
        <v>18567</v>
      </c>
      <c r="I9588" s="197" t="s">
        <v>30</v>
      </c>
      <c r="J9588" s="197" t="n">
        <v>1621.19</v>
      </c>
    </row>
    <row r="9589" customFormat="false" ht="12.75" hidden="true" customHeight="false" outlineLevel="0" collapsed="false">
      <c r="A9589" s="197" t="s">
        <v>18568</v>
      </c>
      <c r="B9589" s="197"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197" t="s">
        <v>18564</v>
      </c>
      <c r="D9589" s="197" t="s">
        <v>18565</v>
      </c>
      <c r="E9589" s="197" t="s">
        <v>18566</v>
      </c>
      <c r="F9589" s="197" t="s">
        <v>18567</v>
      </c>
      <c r="I9589" s="197" t="s">
        <v>30</v>
      </c>
      <c r="J9589" s="197" t="n">
        <v>1472.65</v>
      </c>
    </row>
    <row r="9590" customFormat="false" ht="12.75" hidden="true" customHeight="false" outlineLevel="0" collapsed="false">
      <c r="A9590" s="197" t="s">
        <v>18569</v>
      </c>
      <c r="B9590" s="197"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197" t="s">
        <v>18570</v>
      </c>
      <c r="D9590" s="197" t="s">
        <v>18571</v>
      </c>
      <c r="E9590" s="197" t="s">
        <v>18572</v>
      </c>
      <c r="F9590" s="197" t="s">
        <v>18573</v>
      </c>
      <c r="I9590" s="197" t="s">
        <v>30</v>
      </c>
      <c r="J9590" s="197" t="n">
        <v>1985.9</v>
      </c>
    </row>
    <row r="9591" customFormat="false" ht="12.75" hidden="true" customHeight="false" outlineLevel="0" collapsed="false">
      <c r="A9591" s="197" t="s">
        <v>18574</v>
      </c>
      <c r="B9591" s="197"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197" t="s">
        <v>18570</v>
      </c>
      <c r="D9591" s="197" t="s">
        <v>18571</v>
      </c>
      <c r="E9591" s="197" t="s">
        <v>18572</v>
      </c>
      <c r="F9591" s="197" t="s">
        <v>18573</v>
      </c>
      <c r="I9591" s="197" t="s">
        <v>30</v>
      </c>
      <c r="J9591" s="197" t="n">
        <v>1831.57</v>
      </c>
    </row>
    <row r="9592" customFormat="false" ht="12.75" hidden="true" customHeight="false" outlineLevel="0" collapsed="false">
      <c r="A9592" s="197" t="s">
        <v>18575</v>
      </c>
      <c r="B9592" s="197"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197" t="s">
        <v>18576</v>
      </c>
      <c r="D9592" s="197" t="s">
        <v>18577</v>
      </c>
      <c r="E9592" s="197" t="s">
        <v>18578</v>
      </c>
      <c r="F9592" s="197" t="s">
        <v>18579</v>
      </c>
      <c r="G9592" s="197" t="s">
        <v>7956</v>
      </c>
      <c r="I9592" s="197" t="s">
        <v>30</v>
      </c>
      <c r="J9592" s="197" t="n">
        <v>4732.81</v>
      </c>
    </row>
    <row r="9593" customFormat="false" ht="12.75" hidden="true" customHeight="false" outlineLevel="0" collapsed="false">
      <c r="A9593" s="197" t="s">
        <v>18580</v>
      </c>
      <c r="B9593" s="197"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197" t="s">
        <v>18576</v>
      </c>
      <c r="D9593" s="197" t="s">
        <v>18577</v>
      </c>
      <c r="E9593" s="197" t="s">
        <v>18578</v>
      </c>
      <c r="F9593" s="197" t="s">
        <v>18579</v>
      </c>
      <c r="G9593" s="197" t="s">
        <v>7956</v>
      </c>
      <c r="I9593" s="197" t="s">
        <v>30</v>
      </c>
      <c r="J9593" s="197" t="n">
        <v>4470.91</v>
      </c>
    </row>
    <row r="9594" customFormat="false" ht="12.75" hidden="true" customHeight="false" outlineLevel="0" collapsed="false">
      <c r="A9594" s="197" t="s">
        <v>18581</v>
      </c>
      <c r="B9594" s="197"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197" t="s">
        <v>17845</v>
      </c>
      <c r="D9594" s="197" t="s">
        <v>18582</v>
      </c>
      <c r="E9594" s="197" t="s">
        <v>18583</v>
      </c>
      <c r="F9594" s="197" t="s">
        <v>18584</v>
      </c>
      <c r="G9594" s="197" t="s">
        <v>18585</v>
      </c>
      <c r="H9594" s="197" t="s">
        <v>18586</v>
      </c>
      <c r="I9594" s="197" t="s">
        <v>30</v>
      </c>
      <c r="J9594" s="197" t="n">
        <v>416.27</v>
      </c>
    </row>
    <row r="9595" customFormat="false" ht="12.75" hidden="true" customHeight="false" outlineLevel="0" collapsed="false">
      <c r="A9595" s="197" t="s">
        <v>18587</v>
      </c>
      <c r="B9595" s="197"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197" t="s">
        <v>17845</v>
      </c>
      <c r="D9595" s="197" t="s">
        <v>18582</v>
      </c>
      <c r="E9595" s="197" t="s">
        <v>18583</v>
      </c>
      <c r="F9595" s="197" t="s">
        <v>18584</v>
      </c>
      <c r="G9595" s="197" t="s">
        <v>18585</v>
      </c>
      <c r="H9595" s="197" t="s">
        <v>18586</v>
      </c>
      <c r="I9595" s="197" t="s">
        <v>30</v>
      </c>
      <c r="J9595" s="197" t="n">
        <v>393.39</v>
      </c>
    </row>
    <row r="9596" customFormat="false" ht="12.75" hidden="true" customHeight="false" outlineLevel="0" collapsed="false">
      <c r="A9596" s="197" t="s">
        <v>18588</v>
      </c>
      <c r="B9596" s="197"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197" t="s">
        <v>17845</v>
      </c>
      <c r="D9596" s="197" t="s">
        <v>18589</v>
      </c>
      <c r="E9596" s="197" t="s">
        <v>18590</v>
      </c>
      <c r="F9596" s="197" t="s">
        <v>18591</v>
      </c>
      <c r="G9596" s="197" t="s">
        <v>18592</v>
      </c>
      <c r="H9596" s="197" t="s">
        <v>18593</v>
      </c>
      <c r="I9596" s="197" t="s">
        <v>30</v>
      </c>
      <c r="J9596" s="197" t="n">
        <v>498.71</v>
      </c>
    </row>
    <row r="9597" customFormat="false" ht="12.75" hidden="true" customHeight="false" outlineLevel="0" collapsed="false">
      <c r="A9597" s="197" t="s">
        <v>18594</v>
      </c>
      <c r="B9597" s="197"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197" t="s">
        <v>17845</v>
      </c>
      <c r="D9597" s="197" t="s">
        <v>18589</v>
      </c>
      <c r="E9597" s="197" t="s">
        <v>18590</v>
      </c>
      <c r="F9597" s="197" t="s">
        <v>18591</v>
      </c>
      <c r="G9597" s="197" t="s">
        <v>18592</v>
      </c>
      <c r="H9597" s="197" t="s">
        <v>18593</v>
      </c>
      <c r="I9597" s="197" t="s">
        <v>30</v>
      </c>
      <c r="J9597" s="197" t="n">
        <v>460.08</v>
      </c>
    </row>
    <row r="9598" customFormat="false" ht="12.75" hidden="true" customHeight="false" outlineLevel="0" collapsed="false">
      <c r="A9598" s="197" t="s">
        <v>18595</v>
      </c>
      <c r="B9598" s="197" t="str">
        <f aca="false">C9598&amp;D9598&amp;E9598&amp;F9598&amp;G9598&amp;H9598</f>
        <v>PRANCHA DE GANGORRA COMPLETA,INCLUSIVE PATAMAR,COM PINTURA,TRANSPORTE E DESMONTAGEM DA DANIFICADA.FORNECIMENTO E COLOCACAO</v>
      </c>
      <c r="C9598" s="197" t="s">
        <v>18596</v>
      </c>
      <c r="D9598" s="197" t="s">
        <v>18561</v>
      </c>
      <c r="E9598" s="197" t="s">
        <v>7353</v>
      </c>
      <c r="I9598" s="197" t="s">
        <v>30</v>
      </c>
      <c r="J9598" s="197" t="n">
        <v>470.83</v>
      </c>
    </row>
    <row r="9599" customFormat="false" ht="12.75" hidden="true" customHeight="false" outlineLevel="0" collapsed="false">
      <c r="A9599" s="197" t="s">
        <v>18597</v>
      </c>
      <c r="B9599" s="197" t="str">
        <f aca="false">C9599&amp;D9599&amp;E9599&amp;F9599&amp;G9599&amp;H9599</f>
        <v>PRANCHA DE GANGORRA COMPLETA,INCLUSIVE PATAMAR,COM PINTURA,TRANSPORTE E DESMONTAGEM DA DANIFICADA.FORNECIMENTO E COLOCACAO</v>
      </c>
      <c r="C9599" s="197" t="s">
        <v>18596</v>
      </c>
      <c r="D9599" s="197" t="s">
        <v>18561</v>
      </c>
      <c r="E9599" s="197" t="s">
        <v>7353</v>
      </c>
      <c r="I9599" s="197" t="s">
        <v>30</v>
      </c>
      <c r="J9599" s="197" t="n">
        <v>439.28</v>
      </c>
    </row>
    <row r="9600" customFormat="false" ht="25.5" hidden="true" customHeight="false" outlineLevel="0" collapsed="false">
      <c r="A9600" s="197" t="s">
        <v>18598</v>
      </c>
      <c r="B9600" s="710" t="str">
        <f aca="false">C9600&amp;D9600&amp;E9600&amp;F9600&amp;G9600&amp;H9600</f>
        <v>PRANCHA REMA-REMA,MADEIRA APARELHADA,COMPLETA COM FERRAGENS,BRACADEIRAS,ROLAMENTOS,ETC., PINTURA E TRANSPORTE COM DESMONTAGEM DA DANIFICADA.FORNECIMENTO E COLOCACAO</v>
      </c>
      <c r="C9600" s="197" t="s">
        <v>18599</v>
      </c>
      <c r="D9600" s="197" t="s">
        <v>18600</v>
      </c>
      <c r="E9600" s="197" t="s">
        <v>18601</v>
      </c>
      <c r="I9600" s="197" t="s">
        <v>30</v>
      </c>
      <c r="J9600" s="197" t="n">
        <v>583.54</v>
      </c>
    </row>
    <row r="9601" customFormat="false" ht="25.5" hidden="true" customHeight="false" outlineLevel="0" collapsed="false">
      <c r="A9601" s="197" t="s">
        <v>18602</v>
      </c>
      <c r="B9601" s="710" t="str">
        <f aca="false">C9601&amp;D9601&amp;E9601&amp;F9601&amp;G9601&amp;H9601</f>
        <v>PRANCHA REMA-REMA,MADEIRA APARELHADA,COMPLETA COM FERRAGENS,BRACADEIRAS,ROLAMENTOS,ETC., PINTURA E TRANSPORTE COM DESMONTAGEM DA DANIFICADA.FORNECIMENTO E COLOCACAO</v>
      </c>
      <c r="C9601" s="197" t="s">
        <v>18599</v>
      </c>
      <c r="D9601" s="197" t="s">
        <v>18600</v>
      </c>
      <c r="E9601" s="197" t="s">
        <v>18601</v>
      </c>
      <c r="I9601" s="197" t="s">
        <v>30</v>
      </c>
      <c r="J9601" s="197" t="n">
        <v>545.89</v>
      </c>
    </row>
    <row r="9602" customFormat="false" ht="12.75" hidden="true" customHeight="false" outlineLevel="0" collapsed="false">
      <c r="A9602" s="197" t="s">
        <v>18603</v>
      </c>
      <c r="B9602" s="197"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197" t="s">
        <v>18604</v>
      </c>
      <c r="D9602" s="197" t="s">
        <v>18605</v>
      </c>
      <c r="E9602" s="197" t="s">
        <v>18606</v>
      </c>
      <c r="F9602" s="197" t="s">
        <v>18607</v>
      </c>
      <c r="I9602" s="197" t="s">
        <v>30</v>
      </c>
      <c r="J9602" s="197" t="n">
        <v>779.45</v>
      </c>
    </row>
    <row r="9603" customFormat="false" ht="12.75" hidden="true" customHeight="false" outlineLevel="0" collapsed="false">
      <c r="A9603" s="197" t="s">
        <v>18608</v>
      </c>
      <c r="B9603" s="197"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197" t="s">
        <v>18604</v>
      </c>
      <c r="D9603" s="197" t="s">
        <v>18605</v>
      </c>
      <c r="E9603" s="197" t="s">
        <v>18606</v>
      </c>
      <c r="F9603" s="197" t="s">
        <v>18607</v>
      </c>
      <c r="I9603" s="197" t="s">
        <v>30</v>
      </c>
      <c r="J9603" s="197" t="n">
        <v>723.92</v>
      </c>
    </row>
    <row r="9604" customFormat="false" ht="12.75" hidden="true" customHeight="false" outlineLevel="0" collapsed="false">
      <c r="A9604" s="197" t="s">
        <v>18609</v>
      </c>
      <c r="B9604" s="197" t="str">
        <f aca="false">C9604&amp;D9604&amp;E9604&amp;F9604&amp;G9604&amp;H9604</f>
        <v>CONTENTOR PLASTICO PARA COLETA DE LIXO DOMICILIAR EM POLIETILENO(DIN) DE 500L.FORNECIMENTO</v>
      </c>
      <c r="C9604" s="197" t="s">
        <v>18610</v>
      </c>
      <c r="D9604" s="197" t="s">
        <v>18611</v>
      </c>
      <c r="I9604" s="197" t="s">
        <v>30</v>
      </c>
      <c r="J9604" s="197" t="n">
        <v>1106.5</v>
      </c>
    </row>
    <row r="9605" customFormat="false" ht="12.75" hidden="true" customHeight="false" outlineLevel="0" collapsed="false">
      <c r="A9605" s="197" t="s">
        <v>18612</v>
      </c>
      <c r="B9605" s="197" t="str">
        <f aca="false">C9605&amp;D9605&amp;E9605&amp;F9605&amp;G9605&amp;H9605</f>
        <v>CONTENTOR PLASTICO PARA COLETA DE LIXO DOMICILIAR EM POLIETILENO(DIN) DE 500L.FORNECIMENTO</v>
      </c>
      <c r="C9605" s="197" t="s">
        <v>18610</v>
      </c>
      <c r="D9605" s="197" t="s">
        <v>18611</v>
      </c>
      <c r="I9605" s="197" t="s">
        <v>30</v>
      </c>
      <c r="J9605" s="197" t="n">
        <v>1106.5</v>
      </c>
    </row>
    <row r="9606" customFormat="false" ht="12.75" hidden="true" customHeight="false" outlineLevel="0" collapsed="false">
      <c r="A9606" s="197" t="s">
        <v>18613</v>
      </c>
      <c r="B9606" s="197" t="str">
        <f aca="false">C9606&amp;D9606&amp;E9606&amp;F9606&amp;G9606&amp;H9606</f>
        <v>CONTENTOR PLASTICO EM POLIETILENO,COM DUAS RODAS MACICAS DEBORRACHA,CAPACIDADE PARA 240 LITROS.FORNECIMENTO</v>
      </c>
      <c r="C9606" s="197" t="s">
        <v>18614</v>
      </c>
      <c r="D9606" s="197" t="s">
        <v>18615</v>
      </c>
      <c r="I9606" s="197" t="s">
        <v>30</v>
      </c>
      <c r="J9606" s="197" t="n">
        <v>256.2</v>
      </c>
    </row>
    <row r="9607" customFormat="false" ht="12.75" hidden="true" customHeight="false" outlineLevel="0" collapsed="false">
      <c r="A9607" s="197" t="s">
        <v>18616</v>
      </c>
      <c r="B9607" s="197" t="str">
        <f aca="false">C9607&amp;D9607&amp;E9607&amp;F9607&amp;G9607&amp;H9607</f>
        <v>CONTENTOR PLASTICO EM POLIETILENO,COM DUAS RODAS MACICAS DEBORRACHA,CAPACIDADE PARA 240 LITROS.FORNECIMENTO</v>
      </c>
      <c r="C9607" s="197" t="s">
        <v>18614</v>
      </c>
      <c r="D9607" s="197" t="s">
        <v>18615</v>
      </c>
      <c r="I9607" s="197" t="s">
        <v>30</v>
      </c>
      <c r="J9607" s="197" t="n">
        <v>256.2</v>
      </c>
    </row>
    <row r="9608" customFormat="false" ht="12.75" hidden="true" customHeight="false" outlineLevel="0" collapsed="false">
      <c r="A9608" s="197" t="s">
        <v>18617</v>
      </c>
      <c r="B9608" s="197" t="str">
        <f aca="false">C9608&amp;D9608&amp;E9608&amp;F9608&amp;G9608&amp;H9608</f>
        <v>FIO DE NYLON.FORNECIMENTO</v>
      </c>
      <c r="C9608" s="197" t="s">
        <v>18618</v>
      </c>
      <c r="I9608" s="197" t="s">
        <v>6277</v>
      </c>
      <c r="J9608" s="197" t="n">
        <v>42.75</v>
      </c>
    </row>
    <row r="9609" customFormat="false" ht="12.75" hidden="true" customHeight="false" outlineLevel="0" collapsed="false">
      <c r="A9609" s="197" t="s">
        <v>18619</v>
      </c>
      <c r="B9609" s="197" t="str">
        <f aca="false">C9609&amp;D9609&amp;E9609&amp;F9609&amp;G9609&amp;H9609</f>
        <v>FIO DE NYLON.FORNECIMENTO</v>
      </c>
      <c r="C9609" s="197" t="s">
        <v>18618</v>
      </c>
      <c r="I9609" s="197" t="s">
        <v>6277</v>
      </c>
      <c r="J9609" s="197" t="n">
        <v>42.75</v>
      </c>
    </row>
    <row r="9610" customFormat="false" ht="12.75" hidden="true" customHeight="false" outlineLevel="0" collapsed="false">
      <c r="A9610" s="197" t="s">
        <v>18620</v>
      </c>
      <c r="B9610" s="197" t="str">
        <f aca="false">C9610&amp;D9610&amp;E9610&amp;F9610&amp;G9610&amp;H9610</f>
        <v>PAPELEIRA PLASTICA P/VIAS E PRACAS PUBLICAS EM POLIETILENO(DIN),CAPACIDADE PARA 50L,MEDINDO(75,50X34,50X43,50)CM.FORNECIMENTO E COLOCACAO</v>
      </c>
      <c r="C9610" s="197" t="s">
        <v>18621</v>
      </c>
      <c r="D9610" s="197" t="s">
        <v>18622</v>
      </c>
      <c r="E9610" s="197" t="s">
        <v>4468</v>
      </c>
      <c r="I9610" s="197" t="s">
        <v>30</v>
      </c>
      <c r="J9610" s="197" t="n">
        <v>134.4</v>
      </c>
    </row>
    <row r="9611" customFormat="false" ht="12.75" hidden="true" customHeight="false" outlineLevel="0" collapsed="false">
      <c r="A9611" s="197" t="s">
        <v>18623</v>
      </c>
      <c r="B9611" s="197" t="str">
        <f aca="false">C9611&amp;D9611&amp;E9611&amp;F9611&amp;G9611&amp;H9611</f>
        <v>PAPELEIRA PLASTICA P/VIAS E PRACAS PUBLICAS EM POLIETILENO(DIN),CAPACIDADE PARA 50L,MEDINDO(75,50X34,50X43,50)CM.FORNECIMENTO E COLOCACAO</v>
      </c>
      <c r="C9611" s="197" t="s">
        <v>18621</v>
      </c>
      <c r="D9611" s="197" t="s">
        <v>18622</v>
      </c>
      <c r="E9611" s="197" t="s">
        <v>4468</v>
      </c>
      <c r="I9611" s="197" t="s">
        <v>30</v>
      </c>
      <c r="J9611" s="197" t="n">
        <v>134.05</v>
      </c>
    </row>
    <row r="9612" customFormat="false" ht="12.75" hidden="true" customHeight="false" outlineLevel="0" collapsed="false">
      <c r="A9612" s="197" t="s">
        <v>18624</v>
      </c>
      <c r="B9612" s="197" t="str">
        <f aca="false">C9612&amp;D9612&amp;E9612&amp;F9612&amp;G9612&amp;H9612</f>
        <v>VASO PLASTICO REDONDO,NA COR TERRACOTA,CERAMICA OU CINZA,COM DIAMETRO ENTRE 30CM E 40CM E ALTURA ENTRE 30CM E 35CM,INCLUSIVE PRATO.FORNECIMENTO</v>
      </c>
      <c r="C9612" s="197" t="s">
        <v>18625</v>
      </c>
      <c r="D9612" s="197" t="s">
        <v>18626</v>
      </c>
      <c r="E9612" s="197" t="s">
        <v>18627</v>
      </c>
      <c r="I9612" s="197" t="s">
        <v>30</v>
      </c>
      <c r="J9612" s="197" t="n">
        <v>36.32</v>
      </c>
    </row>
    <row r="9613" customFormat="false" ht="12.75" hidden="true" customHeight="false" outlineLevel="0" collapsed="false">
      <c r="A9613" s="197" t="s">
        <v>18628</v>
      </c>
      <c r="B9613" s="197" t="str">
        <f aca="false">C9613&amp;D9613&amp;E9613&amp;F9613&amp;G9613&amp;H9613</f>
        <v>VASO PLASTICO REDONDO,NA COR TERRACOTA,CERAMICA OU CINZA,COM DIAMETRO ENTRE 30CM E 40CM E ALTURA ENTRE 30CM E 35CM,INCLUSIVE PRATO.FORNECIMENTO</v>
      </c>
      <c r="C9613" s="197" t="s">
        <v>18625</v>
      </c>
      <c r="D9613" s="197" t="s">
        <v>18626</v>
      </c>
      <c r="E9613" s="197" t="s">
        <v>18627</v>
      </c>
      <c r="I9613" s="197" t="s">
        <v>30</v>
      </c>
      <c r="J9613" s="197" t="n">
        <v>36.32</v>
      </c>
    </row>
    <row r="9614" customFormat="false" ht="12.75" hidden="true" customHeight="false" outlineLevel="0" collapsed="false">
      <c r="A9614" s="197" t="s">
        <v>18629</v>
      </c>
      <c r="B9614" s="197" t="str">
        <f aca="false">C9614&amp;D9614&amp;E9614&amp;F9614&amp;G9614&amp;H9614</f>
        <v>VASO PLASTICO QUADRADO,NA COR TERRACOTA,CERAMICA OU CINZA,COM LADOS ENTRE 34CM E 40CM E ALTURA ENTRE 28CM E 34CM,INCLUSIVE PRATO.FORNECIMENTO</v>
      </c>
      <c r="C9614" s="197" t="s">
        <v>18630</v>
      </c>
      <c r="D9614" s="197" t="s">
        <v>18631</v>
      </c>
      <c r="E9614" s="197" t="s">
        <v>18632</v>
      </c>
      <c r="I9614" s="197" t="s">
        <v>30</v>
      </c>
      <c r="J9614" s="197" t="n">
        <v>23.65</v>
      </c>
    </row>
    <row r="9615" customFormat="false" ht="12.75" hidden="true" customHeight="false" outlineLevel="0" collapsed="false">
      <c r="A9615" s="197" t="s">
        <v>18633</v>
      </c>
      <c r="B9615" s="197" t="str">
        <f aca="false">C9615&amp;D9615&amp;E9615&amp;F9615&amp;G9615&amp;H9615</f>
        <v>VASO PLASTICO QUADRADO,NA COR TERRACOTA,CERAMICA OU CINZA,COM LADOS ENTRE 34CM E 40CM E ALTURA ENTRE 28CM E 34CM,INCLUSIVE PRATO.FORNECIMENTO</v>
      </c>
      <c r="C9615" s="197" t="s">
        <v>18630</v>
      </c>
      <c r="D9615" s="197" t="s">
        <v>18631</v>
      </c>
      <c r="E9615" s="197" t="s">
        <v>18632</v>
      </c>
      <c r="I9615" s="197" t="s">
        <v>30</v>
      </c>
      <c r="J9615" s="197" t="n">
        <v>23.65</v>
      </c>
    </row>
    <row r="9616" customFormat="false" ht="12.75" hidden="true" customHeight="false" outlineLevel="0" collapsed="false">
      <c r="A9616" s="197" t="s">
        <v>18634</v>
      </c>
      <c r="B9616" s="197" t="str">
        <f aca="false">C9616&amp;D9616&amp;E9616&amp;F9616&amp;G9616&amp;H9616</f>
        <v>VASO PLASTICO REDONDO,NA COR TERRACOTA,CERAMICA OU CINZA,COMDIAMETRO ENTRE 41CM E 50CM E ALTURA ENTRE 36CM E 40CM, INCLUSIVE PRATO.FORNECIMENTO</v>
      </c>
      <c r="C9616" s="197" t="s">
        <v>18625</v>
      </c>
      <c r="D9616" s="197" t="s">
        <v>18635</v>
      </c>
      <c r="E9616" s="197" t="s">
        <v>18627</v>
      </c>
      <c r="I9616" s="197" t="s">
        <v>30</v>
      </c>
      <c r="J9616" s="197" t="n">
        <v>60.92</v>
      </c>
    </row>
    <row r="9617" customFormat="false" ht="12.75" hidden="true" customHeight="false" outlineLevel="0" collapsed="false">
      <c r="A9617" s="197" t="s">
        <v>18636</v>
      </c>
      <c r="B9617" s="197" t="str">
        <f aca="false">C9617&amp;D9617&amp;E9617&amp;F9617&amp;G9617&amp;H9617</f>
        <v>VASO PLASTICO REDONDO,NA COR TERRACOTA,CERAMICA OU CINZA,COMDIAMETRO ENTRE 41CM E 50CM E ALTURA ENTRE 36CM E 40CM, INCLUSIVE PRATO.FORNECIMENTO</v>
      </c>
      <c r="C9617" s="197" t="s">
        <v>18625</v>
      </c>
      <c r="D9617" s="197" t="s">
        <v>18635</v>
      </c>
      <c r="E9617" s="197" t="s">
        <v>18627</v>
      </c>
      <c r="I9617" s="197" t="s">
        <v>30</v>
      </c>
      <c r="J9617" s="197" t="n">
        <v>60.92</v>
      </c>
    </row>
    <row r="9618" customFormat="false" ht="12.75" hidden="true" customHeight="false" outlineLevel="0" collapsed="false">
      <c r="A9618" s="197" t="s">
        <v>18637</v>
      </c>
      <c r="B9618" s="197" t="str">
        <f aca="false">C9618&amp;D9618&amp;E9618&amp;F9618&amp;G9618&amp;H9618</f>
        <v>CESTO DE TELA PARA RETIRADA DE LIXO,CONFECCIONADO EM ACO E SOMBRIT,MODELO COMLURB.FORNECIMENTO</v>
      </c>
      <c r="C9618" s="197" t="s">
        <v>18638</v>
      </c>
      <c r="D9618" s="197" t="s">
        <v>18639</v>
      </c>
      <c r="I9618" s="197" t="s">
        <v>30</v>
      </c>
      <c r="J9618" s="197" t="n">
        <v>36.79</v>
      </c>
    </row>
    <row r="9619" customFormat="false" ht="12.75" hidden="true" customHeight="false" outlineLevel="0" collapsed="false">
      <c r="A9619" s="197" t="s">
        <v>18640</v>
      </c>
      <c r="B9619" s="197" t="str">
        <f aca="false">C9619&amp;D9619&amp;E9619&amp;F9619&amp;G9619&amp;H9619</f>
        <v>CESTO DE TELA PARA RETIRADA DE LIXO,CONFECCIONADO EM ACO E SOMBRIT,MODELO COMLURB.FORNECIMENTO</v>
      </c>
      <c r="C9619" s="197" t="s">
        <v>18638</v>
      </c>
      <c r="D9619" s="197" t="s">
        <v>18639</v>
      </c>
      <c r="I9619" s="197" t="s">
        <v>30</v>
      </c>
      <c r="J9619" s="197" t="n">
        <v>34.72</v>
      </c>
    </row>
    <row r="9620" customFormat="false" ht="12.75" hidden="true" customHeight="false" outlineLevel="0" collapsed="false">
      <c r="A9620" s="197" t="s">
        <v>18641</v>
      </c>
      <c r="B9620" s="197" t="str">
        <f aca="false">C9620&amp;D9620&amp;E9620&amp;F9620&amp;G9620&amp;H9620</f>
        <v>CRAVACAO DE ESTACA EM MADEIRA DE REFLORESTAMENTO, COM DIAMETRO DE 25CM,INCLUSIVE FORNECIMENTO DA ESTACA</v>
      </c>
      <c r="C9620" s="197" t="s">
        <v>18642</v>
      </c>
      <c r="D9620" s="197" t="s">
        <v>18643</v>
      </c>
      <c r="I9620" s="197" t="s">
        <v>338</v>
      </c>
      <c r="J9620" s="197" t="n">
        <v>125.07</v>
      </c>
    </row>
    <row r="9621" customFormat="false" ht="12.75" hidden="true" customHeight="false" outlineLevel="0" collapsed="false">
      <c r="A9621" s="197" t="s">
        <v>18644</v>
      </c>
      <c r="B9621" s="197" t="str">
        <f aca="false">C9621&amp;D9621&amp;E9621&amp;F9621&amp;G9621&amp;H9621</f>
        <v>CRAVACAO DE ESTACA EM MADEIRA DE REFLORESTAMENTO, COM DIAMETRO DE 25CM,INCLUSIVE FORNECIMENTO DA ESTACA</v>
      </c>
      <c r="C9621" s="197" t="s">
        <v>18642</v>
      </c>
      <c r="D9621" s="197" t="s">
        <v>18643</v>
      </c>
      <c r="I9621" s="197" t="s">
        <v>338</v>
      </c>
      <c r="J9621" s="197" t="n">
        <v>119.78</v>
      </c>
    </row>
    <row r="9622" customFormat="false" ht="12.75" hidden="true" customHeight="false" outlineLevel="0" collapsed="false">
      <c r="A9622" s="197" t="s">
        <v>18645</v>
      </c>
      <c r="B9622" s="197" t="str">
        <f aca="false">C9622&amp;D9622&amp;E9622&amp;F9622&amp;G9622&amp;H9622</f>
        <v>FUNDACAO DE ALVENARIA DE PEDRA,COM ARGAMASSA DE CIMENTO,SAIBRO E AREIA,NO TRACO 1:2:3,TENDO 0,35 A 0,45M DE LARGURA</v>
      </c>
      <c r="C9622" s="197" t="s">
        <v>18646</v>
      </c>
      <c r="D9622" s="197" t="s">
        <v>18647</v>
      </c>
      <c r="I9622" s="197" t="s">
        <v>1158</v>
      </c>
      <c r="J9622" s="197" t="n">
        <v>409.68</v>
      </c>
    </row>
    <row r="9623" customFormat="false" ht="12.75" hidden="true" customHeight="false" outlineLevel="0" collapsed="false">
      <c r="A9623" s="197" t="s">
        <v>18648</v>
      </c>
      <c r="B9623" s="197" t="str">
        <f aca="false">C9623&amp;D9623&amp;E9623&amp;F9623&amp;G9623&amp;H9623</f>
        <v>FUNDACAO DE ALVENARIA DE PEDRA,COM ARGAMASSA DE CIMENTO,SAIBRO E AREIA,NO TRACO 1:2:3,TENDO 0,35 A 0,45M DE LARGURA</v>
      </c>
      <c r="C9623" s="197" t="s">
        <v>18646</v>
      </c>
      <c r="D9623" s="197" t="s">
        <v>18647</v>
      </c>
      <c r="I9623" s="197" t="s">
        <v>1158</v>
      </c>
      <c r="J9623" s="197" t="n">
        <v>371.38</v>
      </c>
    </row>
    <row r="9624" customFormat="false" ht="12.75" hidden="true" customHeight="false" outlineLevel="0" collapsed="false">
      <c r="A9624" s="197" t="s">
        <v>18649</v>
      </c>
      <c r="B9624" s="197" t="str">
        <f aca="false">C9624&amp;D9624&amp;E9624&amp;F9624&amp;G9624&amp;H9624</f>
        <v>FUNDACAO DE ALVENARIA DE PEDRA,COM ARGAMASSA DE CIMENTO,SAIBRO E AREIA,NO TRACO 1:2:3,TENDO 0,60 A 0,80M DE LARGURA</v>
      </c>
      <c r="C9624" s="197" t="s">
        <v>18646</v>
      </c>
      <c r="D9624" s="197" t="s">
        <v>18650</v>
      </c>
      <c r="I9624" s="197" t="s">
        <v>1158</v>
      </c>
      <c r="J9624" s="197" t="n">
        <v>501.23</v>
      </c>
    </row>
    <row r="9625" customFormat="false" ht="12.75" hidden="true" customHeight="false" outlineLevel="0" collapsed="false">
      <c r="A9625" s="197" t="s">
        <v>18651</v>
      </c>
      <c r="B9625" s="197" t="str">
        <f aca="false">C9625&amp;D9625&amp;E9625&amp;F9625&amp;G9625&amp;H9625</f>
        <v>FUNDACAO DE ALVENARIA DE PEDRA,COM ARGAMASSA DE CIMENTO,SAIBRO E AREIA,NO TRACO 1:2:3,TENDO 0,60 A 0,80M DE LARGURA</v>
      </c>
      <c r="C9625" s="197" t="s">
        <v>18646</v>
      </c>
      <c r="D9625" s="197" t="s">
        <v>18650</v>
      </c>
      <c r="I9625" s="197" t="s">
        <v>1158</v>
      </c>
      <c r="J9625" s="197" t="n">
        <v>451.92</v>
      </c>
    </row>
    <row r="9626" customFormat="false" ht="12.75" hidden="true" customHeight="false" outlineLevel="0" collapsed="false">
      <c r="A9626" s="197" t="s">
        <v>18652</v>
      </c>
      <c r="B9626" s="197" t="str">
        <f aca="false">C9626&amp;D9626&amp;E9626&amp;F9626&amp;G9626&amp;H9626</f>
        <v>CRAVACAO DE ESTACA DE ACO,PERFIL "H" DE 6"X6",1ª ALMA,INCLUSIVE FORNECIMENTO E UM CORTE AO MACARICO E PERDAS DO PERFIL,EXCLUSIVE EMENDAS ENTALADAS</v>
      </c>
      <c r="C9626" s="197" t="s">
        <v>18653</v>
      </c>
      <c r="D9626" s="197" t="s">
        <v>18654</v>
      </c>
      <c r="E9626" s="197" t="s">
        <v>18655</v>
      </c>
      <c r="I9626" s="197" t="s">
        <v>338</v>
      </c>
      <c r="J9626" s="197" t="n">
        <v>260.65</v>
      </c>
    </row>
    <row r="9627" customFormat="false" ht="12.75" hidden="true" customHeight="false" outlineLevel="0" collapsed="false">
      <c r="A9627" s="197" t="s">
        <v>18656</v>
      </c>
      <c r="B9627" s="197" t="str">
        <f aca="false">C9627&amp;D9627&amp;E9627&amp;F9627&amp;G9627&amp;H9627</f>
        <v>CRAVACAO DE ESTACA DE ACO,PERFIL "H" DE 6"X6",1ª ALMA,INCLUSIVE FORNECIMENTO E UM CORTE AO MACARICO E PERDAS DO PERFIL,EXCLUSIVE EMENDAS ENTALADAS</v>
      </c>
      <c r="C9627" s="197" t="s">
        <v>18653</v>
      </c>
      <c r="D9627" s="197" t="s">
        <v>18654</v>
      </c>
      <c r="E9627" s="197" t="s">
        <v>18655</v>
      </c>
      <c r="I9627" s="197" t="s">
        <v>338</v>
      </c>
      <c r="J9627" s="197" t="n">
        <v>256.52</v>
      </c>
    </row>
    <row r="9628" customFormat="false" ht="12.75" hidden="true" customHeight="false" outlineLevel="0" collapsed="false">
      <c r="A9628" s="197" t="s">
        <v>18657</v>
      </c>
      <c r="B9628" s="197" t="str">
        <f aca="false">C9628&amp;D9628&amp;E9628&amp;F9628&amp;G9628&amp;H9628</f>
        <v>CRAVACAO DE ESTACA,TRILHO TR-25,SIMPLES,INCLUSIVE FORNECIMENTO,UM CORTE AO MACARICO E PERDAS,EXCLUSIVE EMENDAS TRANSVERSAIS E DISPOSITIVOS CONTRA A PUNCAO</v>
      </c>
      <c r="C9628" s="197" t="s">
        <v>18658</v>
      </c>
      <c r="D9628" s="197" t="s">
        <v>18659</v>
      </c>
      <c r="E9628" s="197" t="s">
        <v>18660</v>
      </c>
      <c r="I9628" s="197" t="s">
        <v>338</v>
      </c>
      <c r="J9628" s="197" t="n">
        <v>75.78</v>
      </c>
    </row>
    <row r="9629" customFormat="false" ht="12.75" hidden="true" customHeight="false" outlineLevel="0" collapsed="false">
      <c r="A9629" s="197" t="s">
        <v>18661</v>
      </c>
      <c r="B9629" s="197" t="str">
        <f aca="false">C9629&amp;D9629&amp;E9629&amp;F9629&amp;G9629&amp;H9629</f>
        <v>CRAVACAO DE ESTACA,TRILHO TR-25,SIMPLES,INCLUSIVE FORNECIMENTO,UM CORTE AO MACARICO E PERDAS,EXCLUSIVE EMENDAS TRANSVERSAIS E DISPOSITIVOS CONTRA A PUNCAO</v>
      </c>
      <c r="C9629" s="197" t="s">
        <v>18658</v>
      </c>
      <c r="D9629" s="197" t="s">
        <v>18659</v>
      </c>
      <c r="E9629" s="197" t="s">
        <v>18660</v>
      </c>
      <c r="I9629" s="197" t="s">
        <v>338</v>
      </c>
      <c r="J9629" s="197" t="n">
        <v>72.97</v>
      </c>
    </row>
    <row r="9630" customFormat="false" ht="12.75" hidden="true" customHeight="false" outlineLevel="0" collapsed="false">
      <c r="A9630" s="197" t="s">
        <v>18662</v>
      </c>
      <c r="B9630" s="197" t="str">
        <f aca="false">C9630&amp;D9630&amp;E9630&amp;F9630&amp;G9630&amp;H9630</f>
        <v>CRAVACAO DE ESTACA,TRILHO TR-25,DUPLO,INCLUSIVE FORNECIMENTO,INCLUSIVE FORNECIMENTO,UM CORTE AO MACARICO E PERDAS,EXCLUSIVE EMENDAS TRANSVERSAIS E DISPOSITIVOS CONTRA A PUNCAO</v>
      </c>
      <c r="C9630" s="197" t="s">
        <v>18663</v>
      </c>
      <c r="D9630" s="197" t="s">
        <v>18664</v>
      </c>
      <c r="E9630" s="197" t="s">
        <v>18665</v>
      </c>
      <c r="I9630" s="197" t="s">
        <v>338</v>
      </c>
      <c r="J9630" s="197" t="n">
        <v>194.66</v>
      </c>
    </row>
    <row r="9631" customFormat="false" ht="12.75" hidden="true" customHeight="false" outlineLevel="0" collapsed="false">
      <c r="A9631" s="197" t="s">
        <v>18666</v>
      </c>
      <c r="B9631" s="197" t="str">
        <f aca="false">C9631&amp;D9631&amp;E9631&amp;F9631&amp;G9631&amp;H9631</f>
        <v>CRAVACAO DE ESTACA,TRILHO TR-25,DUPLO,INCLUSIVE FORNECIMENTO,INCLUSIVE FORNECIMENTO,UM CORTE AO MACARICO E PERDAS,EXCLUSIVE EMENDAS TRANSVERSAIS E DISPOSITIVOS CONTRA A PUNCAO</v>
      </c>
      <c r="C9631" s="197" t="s">
        <v>18663</v>
      </c>
      <c r="D9631" s="197" t="s">
        <v>18664</v>
      </c>
      <c r="E9631" s="197" t="s">
        <v>18665</v>
      </c>
      <c r="I9631" s="197" t="s">
        <v>338</v>
      </c>
      <c r="J9631" s="197" t="n">
        <v>186.92</v>
      </c>
    </row>
    <row r="9632" customFormat="false" ht="12.75" hidden="true" customHeight="false" outlineLevel="0" collapsed="false">
      <c r="A9632" s="197" t="s">
        <v>18667</v>
      </c>
      <c r="B9632" s="197" t="str">
        <f aca="false">C9632&amp;D9632&amp;E9632&amp;F9632&amp;G9632&amp;H9632</f>
        <v>CRAVACAO DE ESTACA,TRILHO TR-25,TRIPLO,INCLUSIVE FORNECIMENTO,UM CORTE AO MACARICO E PERDAS,EXCLUSIVE EMENDAS TRANSVERSAIS E DISPOSITIVOS CONTRA A PUNCAO</v>
      </c>
      <c r="C9632" s="197" t="s">
        <v>18668</v>
      </c>
      <c r="D9632" s="197" t="s">
        <v>18669</v>
      </c>
      <c r="E9632" s="197" t="s">
        <v>18670</v>
      </c>
      <c r="I9632" s="197" t="s">
        <v>338</v>
      </c>
      <c r="J9632" s="197" t="n">
        <v>277.8</v>
      </c>
    </row>
    <row r="9633" customFormat="false" ht="12.75" hidden="true" customHeight="false" outlineLevel="0" collapsed="false">
      <c r="A9633" s="197" t="s">
        <v>18671</v>
      </c>
      <c r="B9633" s="197" t="str">
        <f aca="false">C9633&amp;D9633&amp;E9633&amp;F9633&amp;G9633&amp;H9633</f>
        <v>CRAVACAO DE ESTACA,TRILHO TR-25,TRIPLO,INCLUSIVE FORNECIMENTO,UM CORTE AO MACARICO E PERDAS,EXCLUSIVE EMENDAS TRANSVERSAIS E DISPOSITIVOS CONTRA A PUNCAO</v>
      </c>
      <c r="C9633" s="197" t="s">
        <v>18668</v>
      </c>
      <c r="D9633" s="197" t="s">
        <v>18669</v>
      </c>
      <c r="E9633" s="197" t="s">
        <v>18670</v>
      </c>
      <c r="I9633" s="197" t="s">
        <v>338</v>
      </c>
      <c r="J9633" s="197" t="n">
        <v>267.07</v>
      </c>
    </row>
    <row r="9634" customFormat="false" ht="12.75" hidden="true" customHeight="false" outlineLevel="0" collapsed="false">
      <c r="A9634" s="197" t="s">
        <v>18672</v>
      </c>
      <c r="B9634" s="197" t="str">
        <f aca="false">C9634&amp;D9634&amp;E9634&amp;F9634&amp;G9634&amp;H9634</f>
        <v>CRAVACAO DE ESTACA,TRILHO TR-32,SIMPLES,INCLUSIVE FORNECIMENO,UM CORTE AO MACARICO E PERDAS,EXCLUSIVE EMENDAS TRANSVERSAIS E DISPOSITIVOS CONTRA A PUNCAO</v>
      </c>
      <c r="C9634" s="197" t="s">
        <v>18673</v>
      </c>
      <c r="D9634" s="197" t="s">
        <v>18669</v>
      </c>
      <c r="E9634" s="197" t="s">
        <v>18670</v>
      </c>
      <c r="I9634" s="197" t="s">
        <v>338</v>
      </c>
      <c r="J9634" s="197" t="n">
        <v>96.84</v>
      </c>
    </row>
    <row r="9635" customFormat="false" ht="12.75" hidden="true" customHeight="false" outlineLevel="0" collapsed="false">
      <c r="A9635" s="197" t="s">
        <v>18674</v>
      </c>
      <c r="B9635" s="197" t="str">
        <f aca="false">C9635&amp;D9635&amp;E9635&amp;F9635&amp;G9635&amp;H9635</f>
        <v>CRAVACAO DE ESTACA,TRILHO TR-32,SIMPLES,INCLUSIVE FORNECIMENO,UM CORTE AO MACARICO E PERDAS,EXCLUSIVE EMENDAS TRANSVERSAIS E DISPOSITIVOS CONTRA A PUNCAO</v>
      </c>
      <c r="C9635" s="197" t="s">
        <v>18673</v>
      </c>
      <c r="D9635" s="197" t="s">
        <v>18669</v>
      </c>
      <c r="E9635" s="197" t="s">
        <v>18670</v>
      </c>
      <c r="I9635" s="197" t="s">
        <v>338</v>
      </c>
      <c r="J9635" s="197" t="n">
        <v>93.22</v>
      </c>
    </row>
    <row r="9636" customFormat="false" ht="12.75" hidden="true" customHeight="false" outlineLevel="0" collapsed="false">
      <c r="A9636" s="197" t="s">
        <v>18675</v>
      </c>
      <c r="B9636" s="197" t="str">
        <f aca="false">C9636&amp;D9636&amp;E9636&amp;F9636&amp;G9636&amp;H9636</f>
        <v>CRAVACAO DE ESTACA,TRILHO TR-32,DUPLO,INCLUSIVE FORNECIMENTO,UM CORTE AO MACARICO E PERDAS,EXCLUSIVE EMENDAS TRANSVERSAIS E DISPOSITIVOS CONTRA A PUNCAO</v>
      </c>
      <c r="C9636" s="197" t="s">
        <v>18676</v>
      </c>
      <c r="D9636" s="197" t="s">
        <v>18677</v>
      </c>
      <c r="E9636" s="197" t="s">
        <v>18678</v>
      </c>
      <c r="I9636" s="197" t="s">
        <v>338</v>
      </c>
      <c r="J9636" s="197" t="n">
        <v>234.34</v>
      </c>
    </row>
    <row r="9637" customFormat="false" ht="12.75" hidden="true" customHeight="false" outlineLevel="0" collapsed="false">
      <c r="A9637" s="197" t="s">
        <v>18679</v>
      </c>
      <c r="B9637" s="197" t="str">
        <f aca="false">C9637&amp;D9637&amp;E9637&amp;F9637&amp;G9637&amp;H9637</f>
        <v>CRAVACAO DE ESTACA,TRILHO TR-32,DUPLO,INCLUSIVE FORNECIMENTO,UM CORTE AO MACARICO E PERDAS,EXCLUSIVE EMENDAS TRANSVERSAIS E DISPOSITIVOS CONTRA A PUNCAO</v>
      </c>
      <c r="C9637" s="197" t="s">
        <v>18676</v>
      </c>
      <c r="D9637" s="197" t="s">
        <v>18677</v>
      </c>
      <c r="E9637" s="197" t="s">
        <v>18678</v>
      </c>
      <c r="I9637" s="197" t="s">
        <v>338</v>
      </c>
      <c r="J9637" s="197" t="n">
        <v>225.41</v>
      </c>
    </row>
    <row r="9638" customFormat="false" ht="12.75" hidden="true" customHeight="false" outlineLevel="0" collapsed="false">
      <c r="A9638" s="197" t="s">
        <v>18680</v>
      </c>
      <c r="B9638" s="197" t="str">
        <f aca="false">C9638&amp;D9638&amp;E9638&amp;F9638&amp;G9638&amp;H9638</f>
        <v>CRAVACAO DE ESTACA,TRILHO TR-32,TRIPLO,INCLUSIVE FORNECIMENTO,UM CORTE AO MACARICO E PERDAS,EXCLUSIVE EMENDAS TRANSVERSAIS E DISPOSITIVOS CONTRA A PUNCAO</v>
      </c>
      <c r="C9638" s="197" t="s">
        <v>18681</v>
      </c>
      <c r="D9638" s="197" t="s">
        <v>18669</v>
      </c>
      <c r="E9638" s="197" t="s">
        <v>18670</v>
      </c>
      <c r="I9638" s="197" t="s">
        <v>338</v>
      </c>
      <c r="J9638" s="197" t="n">
        <v>332.39</v>
      </c>
    </row>
    <row r="9639" customFormat="false" ht="12.75" hidden="true" customHeight="false" outlineLevel="0" collapsed="false">
      <c r="A9639" s="197" t="s">
        <v>18682</v>
      </c>
      <c r="B9639" s="197" t="str">
        <f aca="false">C9639&amp;D9639&amp;E9639&amp;F9639&amp;G9639&amp;H9639</f>
        <v>CRAVACAO DE ESTACA,TRILHO TR-32,TRIPLO,INCLUSIVE FORNECIMENTO,UM CORTE AO MACARICO E PERDAS,EXCLUSIVE EMENDAS TRANSVERSAIS E DISPOSITIVOS CONTRA A PUNCAO</v>
      </c>
      <c r="C9639" s="197" t="s">
        <v>18681</v>
      </c>
      <c r="D9639" s="197" t="s">
        <v>18669</v>
      </c>
      <c r="E9639" s="197" t="s">
        <v>18670</v>
      </c>
      <c r="I9639" s="197" t="s">
        <v>338</v>
      </c>
      <c r="J9639" s="197" t="n">
        <v>320.29</v>
      </c>
    </row>
    <row r="9640" customFormat="false" ht="12.75" hidden="true" customHeight="false" outlineLevel="0" collapsed="false">
      <c r="A9640" s="197" t="s">
        <v>18683</v>
      </c>
      <c r="B9640" s="197" t="str">
        <f aca="false">C9640&amp;D9640&amp;E9640&amp;F9640&amp;G9640&amp;H9640</f>
        <v>CRAVACAO DE ESTACA,TRILHO TR-37,SIMPLES,INCLUSIVE FORNECIMENTO,UM CORTE AO MACARICO E PERDAS,EXCLUSIVE EMENDAS TRANSVERSAIS E DISPOSITIVOS CONTRA A PUNCAO</v>
      </c>
      <c r="C9640" s="197" t="s">
        <v>18684</v>
      </c>
      <c r="D9640" s="197" t="s">
        <v>18659</v>
      </c>
      <c r="E9640" s="197" t="s">
        <v>18660</v>
      </c>
      <c r="I9640" s="197" t="s">
        <v>338</v>
      </c>
      <c r="J9640" s="197" t="n">
        <v>113.24</v>
      </c>
    </row>
    <row r="9641" customFormat="false" ht="12.75" hidden="true" customHeight="false" outlineLevel="0" collapsed="false">
      <c r="A9641" s="197" t="s">
        <v>18685</v>
      </c>
      <c r="B9641" s="197" t="str">
        <f aca="false">C9641&amp;D9641&amp;E9641&amp;F9641&amp;G9641&amp;H9641</f>
        <v>CRAVACAO DE ESTACA,TRILHO TR-37,SIMPLES,INCLUSIVE FORNECIMENTO,UM CORTE AO MACARICO E PERDAS,EXCLUSIVE EMENDAS TRANSVERSAIS E DISPOSITIVOS CONTRA A PUNCAO</v>
      </c>
      <c r="C9641" s="197" t="s">
        <v>18684</v>
      </c>
      <c r="D9641" s="197" t="s">
        <v>18659</v>
      </c>
      <c r="E9641" s="197" t="s">
        <v>18660</v>
      </c>
      <c r="I9641" s="197" t="s">
        <v>338</v>
      </c>
      <c r="J9641" s="197" t="n">
        <v>108.96</v>
      </c>
    </row>
    <row r="9642" customFormat="false" ht="12.75" hidden="true" customHeight="false" outlineLevel="0" collapsed="false">
      <c r="A9642" s="197" t="s">
        <v>18686</v>
      </c>
      <c r="B9642" s="197" t="str">
        <f aca="false">C9642&amp;D9642&amp;E9642&amp;F9642&amp;G9642&amp;H9642</f>
        <v>CRAVACAO DE ESTACA,TRILHO TR-37,DUPLO,INCLUSIVE FORNECIMENTO,UM CORTE AO MACARICO E PERDAS,EXCLUSIVE EMENDAS TRANSVERSAIS E DISPOSITIVOS CONTRA A PUNCAO</v>
      </c>
      <c r="C9642" s="197" t="s">
        <v>18687</v>
      </c>
      <c r="D9642" s="197" t="s">
        <v>18677</v>
      </c>
      <c r="E9642" s="197" t="s">
        <v>18678</v>
      </c>
      <c r="I9642" s="197" t="s">
        <v>338</v>
      </c>
      <c r="J9642" s="197" t="n">
        <v>258.17</v>
      </c>
    </row>
    <row r="9643" customFormat="false" ht="12.75" hidden="true" customHeight="false" outlineLevel="0" collapsed="false">
      <c r="A9643" s="197" t="s">
        <v>18688</v>
      </c>
      <c r="B9643" s="197" t="str">
        <f aca="false">C9643&amp;D9643&amp;E9643&amp;F9643&amp;G9643&amp;H9643</f>
        <v>CRAVACAO DE ESTACA,TRILHO TR-37,DUPLO,INCLUSIVE FORNECIMENTO,UM CORTE AO MACARICO E PERDAS,EXCLUSIVE EMENDAS TRANSVERSAIS E DISPOSITIVOS CONTRA A PUNCAO</v>
      </c>
      <c r="C9643" s="197" t="s">
        <v>18687</v>
      </c>
      <c r="D9643" s="197" t="s">
        <v>18677</v>
      </c>
      <c r="E9643" s="197" t="s">
        <v>18678</v>
      </c>
      <c r="I9643" s="197" t="s">
        <v>338</v>
      </c>
      <c r="J9643" s="197" t="n">
        <v>248.77</v>
      </c>
    </row>
    <row r="9644" customFormat="false" ht="12.75" hidden="true" customHeight="false" outlineLevel="0" collapsed="false">
      <c r="A9644" s="197" t="s">
        <v>18689</v>
      </c>
      <c r="B9644" s="197" t="str">
        <f aca="false">C9644&amp;D9644&amp;E9644&amp;F9644&amp;G9644&amp;H9644</f>
        <v>CRAVACAO DE ESTACA,TRILHO TR-37,TRIPLO,INCLUSIVE FORNECIMENTO,UM CORTE AO MACARICO E PERDAS,EXCLUSIVE EMENDAS TRANSVERSAIS E DISPOSITIVOS CONTRA A PUNCAO</v>
      </c>
      <c r="C9644" s="197" t="s">
        <v>18690</v>
      </c>
      <c r="D9644" s="197" t="s">
        <v>18669</v>
      </c>
      <c r="E9644" s="197" t="s">
        <v>18670</v>
      </c>
      <c r="I9644" s="197" t="s">
        <v>338</v>
      </c>
      <c r="J9644" s="197" t="n">
        <v>368.82</v>
      </c>
    </row>
    <row r="9645" customFormat="false" ht="12.75" hidden="true" customHeight="false" outlineLevel="0" collapsed="false">
      <c r="A9645" s="197" t="s">
        <v>18691</v>
      </c>
      <c r="B9645" s="197" t="str">
        <f aca="false">C9645&amp;D9645&amp;E9645&amp;F9645&amp;G9645&amp;H9645</f>
        <v>CRAVACAO DE ESTACA,TRILHO TR-37,TRIPLO,INCLUSIVE FORNECIMENTO,UM CORTE AO MACARICO E PERDAS,EXCLUSIVE EMENDAS TRANSVERSAIS E DISPOSITIVOS CONTRA A PUNCAO</v>
      </c>
      <c r="C9645" s="197" t="s">
        <v>18690</v>
      </c>
      <c r="D9645" s="197" t="s">
        <v>18669</v>
      </c>
      <c r="E9645" s="197" t="s">
        <v>18670</v>
      </c>
      <c r="I9645" s="197" t="s">
        <v>338</v>
      </c>
      <c r="J9645" s="197" t="n">
        <v>355.94</v>
      </c>
    </row>
    <row r="9646" customFormat="false" ht="12.75" hidden="true" customHeight="false" outlineLevel="0" collapsed="false">
      <c r="A9646" s="197" t="s">
        <v>18692</v>
      </c>
      <c r="B9646" s="197" t="str">
        <f aca="false">C9646&amp;D9646&amp;E9646&amp;F9646&amp;G9646&amp;H9646</f>
        <v>CRAVACAO DE ESTACA,TRILHO TR-45,SIMPLES,INCLUSIVE FORNECIMENTO,UM CORTE AO MACARICO E PERDAS,EXCLUSIVE EMENDAS TRANSVERSAIS E DISPOSITIVOS CONTRA A PUNCAO</v>
      </c>
      <c r="C9646" s="197" t="s">
        <v>18693</v>
      </c>
      <c r="D9646" s="197" t="s">
        <v>18659</v>
      </c>
      <c r="E9646" s="197" t="s">
        <v>18660</v>
      </c>
      <c r="I9646" s="197" t="s">
        <v>338</v>
      </c>
      <c r="J9646" s="197" t="n">
        <v>136.42</v>
      </c>
    </row>
    <row r="9647" customFormat="false" ht="12.75" hidden="true" customHeight="false" outlineLevel="0" collapsed="false">
      <c r="A9647" s="197" t="s">
        <v>18694</v>
      </c>
      <c r="B9647" s="197" t="str">
        <f aca="false">C9647&amp;D9647&amp;E9647&amp;F9647&amp;G9647&amp;H9647</f>
        <v>CRAVACAO DE ESTACA,TRILHO TR-45,SIMPLES,INCLUSIVE FORNECIMENTO,UM CORTE AO MACARICO E PERDAS,EXCLUSIVE EMENDAS TRANSVERSAIS E DISPOSITIVOS CONTRA A PUNCAO</v>
      </c>
      <c r="C9647" s="197" t="s">
        <v>18693</v>
      </c>
      <c r="D9647" s="197" t="s">
        <v>18659</v>
      </c>
      <c r="E9647" s="197" t="s">
        <v>18660</v>
      </c>
      <c r="I9647" s="197" t="s">
        <v>338</v>
      </c>
      <c r="J9647" s="197" t="n">
        <v>131.31</v>
      </c>
    </row>
    <row r="9648" customFormat="false" ht="12.75" hidden="true" customHeight="false" outlineLevel="0" collapsed="false">
      <c r="A9648" s="197" t="s">
        <v>18695</v>
      </c>
      <c r="B9648" s="197" t="str">
        <f aca="false">C9648&amp;D9648&amp;E9648&amp;F9648&amp;G9648&amp;H9648</f>
        <v>CRAVACAO DE ESTACA,TRILHO TR-45,DUPLO,INCLUSIVE FORNECIMENTO,UM CORTE AO MACARICO E PERDAS,EXCLUSIVE EMENDAS TRANSVERSAIS E DISPOSITIVOS CONTRA A PUNCAO</v>
      </c>
      <c r="C9648" s="197" t="s">
        <v>18696</v>
      </c>
      <c r="D9648" s="197" t="s">
        <v>18677</v>
      </c>
      <c r="E9648" s="197" t="s">
        <v>18678</v>
      </c>
      <c r="I9648" s="197" t="s">
        <v>338</v>
      </c>
      <c r="J9648" s="197" t="n">
        <v>301.94</v>
      </c>
    </row>
    <row r="9649" customFormat="false" ht="12.75" hidden="true" customHeight="false" outlineLevel="0" collapsed="false">
      <c r="A9649" s="197" t="s">
        <v>18697</v>
      </c>
      <c r="B9649" s="197" t="str">
        <f aca="false">C9649&amp;D9649&amp;E9649&amp;F9649&amp;G9649&amp;H9649</f>
        <v>CRAVACAO DE ESTACA,TRILHO TR-45,DUPLO,INCLUSIVE FORNECIMENTO,UM CORTE AO MACARICO E PERDAS,EXCLUSIVE EMENDAS TRANSVERSAIS E DISPOSITIVOS CONTRA A PUNCAO</v>
      </c>
      <c r="C9649" s="197" t="s">
        <v>18696</v>
      </c>
      <c r="D9649" s="197" t="s">
        <v>18677</v>
      </c>
      <c r="E9649" s="197" t="s">
        <v>18678</v>
      </c>
      <c r="I9649" s="197" t="s">
        <v>338</v>
      </c>
      <c r="J9649" s="197" t="n">
        <v>291.33</v>
      </c>
    </row>
    <row r="9650" customFormat="false" ht="12.75" hidden="true" customHeight="false" outlineLevel="0" collapsed="false">
      <c r="A9650" s="197" t="s">
        <v>18698</v>
      </c>
      <c r="B9650" s="197" t="str">
        <f aca="false">C9650&amp;D9650&amp;E9650&amp;F9650&amp;G9650&amp;H9650</f>
        <v>CRAVACAO DE ESTACA,TRILHO TR-45,TRIPLO,INCLUSIVE FORNECIMENTO,UM CORTE AO MACARICO E PERDAS,EXCLUSIVE EMENDAS TRANSVERSAIS E DISPOSITIVOS CONTRA A PUNCAO</v>
      </c>
      <c r="C9650" s="197" t="s">
        <v>18699</v>
      </c>
      <c r="D9650" s="197" t="s">
        <v>18669</v>
      </c>
      <c r="E9650" s="197" t="s">
        <v>18670</v>
      </c>
      <c r="I9650" s="197" t="s">
        <v>338</v>
      </c>
      <c r="J9650" s="197" t="n">
        <v>428.06</v>
      </c>
    </row>
    <row r="9651" customFormat="false" ht="12.75" hidden="true" customHeight="false" outlineLevel="0" collapsed="false">
      <c r="A9651" s="197" t="s">
        <v>18700</v>
      </c>
      <c r="B9651" s="197" t="str">
        <f aca="false">C9651&amp;D9651&amp;E9651&amp;F9651&amp;G9651&amp;H9651</f>
        <v>CRAVACAO DE ESTACA,TRILHO TR-45,TRIPLO,INCLUSIVE FORNECIMENTO,UM CORTE AO MACARICO E PERDAS,EXCLUSIVE EMENDAS TRANSVERSAIS E DISPOSITIVOS CONTRA A PUNCAO</v>
      </c>
      <c r="C9651" s="197" t="s">
        <v>18699</v>
      </c>
      <c r="D9651" s="197" t="s">
        <v>18669</v>
      </c>
      <c r="E9651" s="197" t="s">
        <v>18670</v>
      </c>
      <c r="I9651" s="197" t="s">
        <v>338</v>
      </c>
      <c r="J9651" s="197" t="n">
        <v>413.85</v>
      </c>
    </row>
    <row r="9652" customFormat="false" ht="12.75" hidden="true" customHeight="false" outlineLevel="0" collapsed="false">
      <c r="A9652" s="197" t="s">
        <v>18701</v>
      </c>
      <c r="B9652" s="197" t="str">
        <f aca="false">C9652&amp;D9652&amp;E9652&amp;F9652&amp;G9652&amp;H9652</f>
        <v>CRAVACAO DE ESTACA,TRILHO TR-50,SIMPLES,INCLUSIVE FORNECIMENTO,UM CORTE AO MACARICO E PERDAS,EXCLUSIVE EMENDAS TRANSVERSAIS E DISPOSITIVOS CONTRA A PUNCAO</v>
      </c>
      <c r="C9652" s="197" t="s">
        <v>18702</v>
      </c>
      <c r="D9652" s="197" t="s">
        <v>18659</v>
      </c>
      <c r="E9652" s="197" t="s">
        <v>18660</v>
      </c>
      <c r="I9652" s="197" t="s">
        <v>338</v>
      </c>
      <c r="J9652" s="197" t="n">
        <v>152.5</v>
      </c>
    </row>
    <row r="9653" customFormat="false" ht="12.75" hidden="true" customHeight="false" outlineLevel="0" collapsed="false">
      <c r="A9653" s="197" t="s">
        <v>18703</v>
      </c>
      <c r="B9653" s="197" t="str">
        <f aca="false">C9653&amp;D9653&amp;E9653&amp;F9653&amp;G9653&amp;H9653</f>
        <v>CRAVACAO DE ESTACA,TRILHO TR-50,SIMPLES,INCLUSIVE FORNECIMENTO,UM CORTE AO MACARICO E PERDAS,EXCLUSIVE EMENDAS TRANSVERSAIS E DISPOSITIVOS CONTRA A PUNCAO</v>
      </c>
      <c r="C9653" s="197" t="s">
        <v>18702</v>
      </c>
      <c r="D9653" s="197" t="s">
        <v>18659</v>
      </c>
      <c r="E9653" s="197" t="s">
        <v>18660</v>
      </c>
      <c r="I9653" s="197" t="s">
        <v>338</v>
      </c>
      <c r="J9653" s="197" t="n">
        <v>146.75</v>
      </c>
    </row>
    <row r="9654" customFormat="false" ht="12.75" hidden="true" customHeight="false" outlineLevel="0" collapsed="false">
      <c r="A9654" s="197" t="s">
        <v>18704</v>
      </c>
      <c r="B9654" s="197" t="str">
        <f aca="false">C9654&amp;D9654&amp;E9654&amp;F9654&amp;G9654&amp;H9654</f>
        <v>CRAVACAO DE ESTACA,TRILHO TR-50,DUPLO,INCLUSIVE FORNECIMENTO,UM CORTE AO MACARICO E PERDAS,EXCLUSIVE EMENDAS TRANSVERSAIS E DISPOSITIVOS CONTRA A PUNCAO</v>
      </c>
      <c r="C9654" s="197" t="s">
        <v>18705</v>
      </c>
      <c r="D9654" s="197" t="s">
        <v>18677</v>
      </c>
      <c r="E9654" s="197" t="s">
        <v>18678</v>
      </c>
      <c r="I9654" s="197" t="s">
        <v>338</v>
      </c>
      <c r="J9654" s="197" t="n">
        <v>330.93</v>
      </c>
    </row>
    <row r="9655" customFormat="false" ht="12.75" hidden="true" customHeight="false" outlineLevel="0" collapsed="false">
      <c r="A9655" s="197" t="s">
        <v>18706</v>
      </c>
      <c r="B9655" s="197" t="str">
        <f aca="false">C9655&amp;D9655&amp;E9655&amp;F9655&amp;G9655&amp;H9655</f>
        <v>CRAVACAO DE ESTACA,TRILHO TR-50,DUPLO,INCLUSIVE FORNECIMENTO,UM CORTE AO MACARICO E PERDAS,EXCLUSIVE EMENDAS TRANSVERSAIS E DISPOSITIVOS CONTRA A PUNCAO</v>
      </c>
      <c r="C9655" s="197" t="s">
        <v>18705</v>
      </c>
      <c r="D9655" s="197" t="s">
        <v>18677</v>
      </c>
      <c r="E9655" s="197" t="s">
        <v>18678</v>
      </c>
      <c r="I9655" s="197" t="s">
        <v>338</v>
      </c>
      <c r="J9655" s="197" t="n">
        <v>319.4</v>
      </c>
    </row>
    <row r="9656" customFormat="false" ht="12.75" hidden="true" customHeight="false" outlineLevel="0" collapsed="false">
      <c r="A9656" s="197" t="s">
        <v>18707</v>
      </c>
      <c r="B9656" s="197" t="str">
        <f aca="false">C9656&amp;D9656&amp;E9656&amp;F9656&amp;G9656&amp;H9656</f>
        <v>CRAVACAO DE ESTACA,TRILHO TR-50,TRIPLO,INCLUSIVE FORNECIMENTO,UM CORTE AO MACARICO E PERDAS,EXCLUSIVE EMENDAS TRANSVERSAIS E DISPOSITIVOS CONTRA A PUNCAO</v>
      </c>
      <c r="C9656" s="197" t="s">
        <v>18708</v>
      </c>
      <c r="D9656" s="197" t="s">
        <v>18669</v>
      </c>
      <c r="E9656" s="197" t="s">
        <v>18670</v>
      </c>
      <c r="I9656" s="197" t="s">
        <v>338</v>
      </c>
      <c r="J9656" s="197" t="n">
        <v>465.02</v>
      </c>
    </row>
    <row r="9657" customFormat="false" ht="12.75" hidden="true" customHeight="false" outlineLevel="0" collapsed="false">
      <c r="A9657" s="197" t="s">
        <v>18709</v>
      </c>
      <c r="B9657" s="197" t="str">
        <f aca="false">C9657&amp;D9657&amp;E9657&amp;F9657&amp;G9657&amp;H9657</f>
        <v>CRAVACAO DE ESTACA,TRILHO TR-50,TRIPLO,INCLUSIVE FORNECIMENTO,UM CORTE AO MACARICO E PERDAS,EXCLUSIVE EMENDAS TRANSVERSAIS E DISPOSITIVOS CONTRA A PUNCAO</v>
      </c>
      <c r="C9657" s="197" t="s">
        <v>18708</v>
      </c>
      <c r="D9657" s="197" t="s">
        <v>18669</v>
      </c>
      <c r="E9657" s="197" t="s">
        <v>18670</v>
      </c>
      <c r="I9657" s="197" t="s">
        <v>338</v>
      </c>
      <c r="J9657" s="197" t="n">
        <v>450.02</v>
      </c>
    </row>
    <row r="9658" customFormat="false" ht="12.75" hidden="true" customHeight="false" outlineLevel="0" collapsed="false">
      <c r="A9658" s="197" t="s">
        <v>18710</v>
      </c>
      <c r="B9658" s="197" t="str">
        <f aca="false">C9658&amp;D9658&amp;E9658&amp;F9658&amp;G9658&amp;H9658</f>
        <v>CRAVACAO DE ESTACA,TRILHO TR-57,SIMPLES,INCLUSIVE FORNECIMENTO,UM CORTE AO MACARICO E PERDAS,EXCLUSIVE EMENDAS TRANSVERSAIS E DISPOSITIVOS CONTRA A PUNCAO</v>
      </c>
      <c r="C9658" s="197" t="s">
        <v>18711</v>
      </c>
      <c r="D9658" s="197" t="s">
        <v>18659</v>
      </c>
      <c r="E9658" s="197" t="s">
        <v>18660</v>
      </c>
      <c r="I9658" s="197" t="s">
        <v>338</v>
      </c>
      <c r="J9658" s="197" t="n">
        <v>172.93</v>
      </c>
    </row>
    <row r="9659" customFormat="false" ht="12.75" hidden="true" customHeight="false" outlineLevel="0" collapsed="false">
      <c r="A9659" s="197" t="s">
        <v>18712</v>
      </c>
      <c r="B9659" s="197" t="str">
        <f aca="false">C9659&amp;D9659&amp;E9659&amp;F9659&amp;G9659&amp;H9659</f>
        <v>CRAVACAO DE ESTACA,TRILHO TR-57,SIMPLES,INCLUSIVE FORNECIMENTO,UM CORTE AO MACARICO E PERDAS,EXCLUSIVE EMENDAS TRANSVERSAIS E DISPOSITIVOS CONTRA A PUNCAO</v>
      </c>
      <c r="C9659" s="197" t="s">
        <v>18711</v>
      </c>
      <c r="D9659" s="197" t="s">
        <v>18659</v>
      </c>
      <c r="E9659" s="197" t="s">
        <v>18660</v>
      </c>
      <c r="I9659" s="197" t="s">
        <v>338</v>
      </c>
      <c r="J9659" s="197" t="n">
        <v>166.5</v>
      </c>
    </row>
    <row r="9660" customFormat="false" ht="12.75" hidden="true" customHeight="false" outlineLevel="0" collapsed="false">
      <c r="A9660" s="197" t="s">
        <v>18713</v>
      </c>
      <c r="B9660" s="197" t="str">
        <f aca="false">C9660&amp;D9660&amp;E9660&amp;F9660&amp;G9660&amp;H9660</f>
        <v>CRAVACAO DE ESTACA,TRILHO TR-57,DUPLO,INCLUSIVE FORNECIMENTO,UM CORTE AO MACARICO E PERDAS,EXCLUSIVE EMENDAS TRANSVERSAIS E DISPOSITIVOS CONTRA A PUNCAO</v>
      </c>
      <c r="C9660" s="197" t="s">
        <v>18714</v>
      </c>
      <c r="D9660" s="197" t="s">
        <v>18677</v>
      </c>
      <c r="E9660" s="197" t="s">
        <v>18678</v>
      </c>
      <c r="I9660" s="197" t="s">
        <v>338</v>
      </c>
      <c r="J9660" s="197" t="n">
        <v>363.46</v>
      </c>
    </row>
    <row r="9661" customFormat="false" ht="12.75" hidden="true" customHeight="false" outlineLevel="0" collapsed="false">
      <c r="A9661" s="197" t="s">
        <v>18715</v>
      </c>
      <c r="B9661" s="197" t="str">
        <f aca="false">C9661&amp;D9661&amp;E9661&amp;F9661&amp;G9661&amp;H9661</f>
        <v>CRAVACAO DE ESTACA,TRILHO TR-57,DUPLO,INCLUSIVE FORNECIMENTO,UM CORTE AO MACARICO E PERDAS,EXCLUSIVE EMENDAS TRANSVERSAIS E DISPOSITIVOS CONTRA A PUNCAO</v>
      </c>
      <c r="C9661" s="197" t="s">
        <v>18714</v>
      </c>
      <c r="D9661" s="197" t="s">
        <v>18677</v>
      </c>
      <c r="E9661" s="197" t="s">
        <v>18678</v>
      </c>
      <c r="I9661" s="197" t="s">
        <v>338</v>
      </c>
      <c r="J9661" s="197" t="n">
        <v>351.39</v>
      </c>
    </row>
    <row r="9662" customFormat="false" ht="12.75" hidden="true" customHeight="false" outlineLevel="0" collapsed="false">
      <c r="A9662" s="197" t="s">
        <v>18716</v>
      </c>
      <c r="B9662" s="197" t="str">
        <f aca="false">C9662&amp;D9662&amp;E9662&amp;F9662&amp;G9662&amp;H9662</f>
        <v>CRAVACAO DE ESTACA,TRILHO TR-57,TRIPLO,INCLUSIVE FORNECIMENTO,UM CORTE AO MACARICO E PERDAS,EXCLUSIVE EMENDAS TRANSVERSAIS E DISPOSITIVOS CONTRA A PUNCAO</v>
      </c>
      <c r="C9662" s="197" t="s">
        <v>18717</v>
      </c>
      <c r="D9662" s="197" t="s">
        <v>18669</v>
      </c>
      <c r="E9662" s="197" t="s">
        <v>18670</v>
      </c>
      <c r="I9662" s="197" t="s">
        <v>338</v>
      </c>
      <c r="J9662" s="197" t="n">
        <v>523.57</v>
      </c>
    </row>
    <row r="9663" customFormat="false" ht="12.75" hidden="true" customHeight="false" outlineLevel="0" collapsed="false">
      <c r="A9663" s="197" t="s">
        <v>18718</v>
      </c>
      <c r="B9663" s="197" t="str">
        <f aca="false">C9663&amp;D9663&amp;E9663&amp;F9663&amp;G9663&amp;H9663</f>
        <v>CRAVACAO DE ESTACA,TRILHO TR-57,TRIPLO,INCLUSIVE FORNECIMENTO,UM CORTE AO MACARICO E PERDAS,EXCLUSIVE EMENDAS TRANSVERSAIS E DISPOSITIVOS CONTRA A PUNCAO</v>
      </c>
      <c r="C9663" s="197" t="s">
        <v>18717</v>
      </c>
      <c r="D9663" s="197" t="s">
        <v>18669</v>
      </c>
      <c r="E9663" s="197" t="s">
        <v>18670</v>
      </c>
      <c r="I9663" s="197" t="s">
        <v>338</v>
      </c>
      <c r="J9663" s="197" t="n">
        <v>506.77</v>
      </c>
    </row>
    <row r="9664" customFormat="false" ht="12.75" hidden="true" customHeight="false" outlineLevel="0" collapsed="false">
      <c r="A9664" s="197" t="s">
        <v>18719</v>
      </c>
      <c r="B9664" s="197" t="str">
        <f aca="false">C9664&amp;D9664&amp;E9664&amp;F9664&amp;G9664&amp;H9664</f>
        <v>ESTACA RAIZ COM DIAMETRO DE 4" PARA CARGA DE 10T, INJECAO DE ARGAMASSA DE CIMENTO E AREIA,COM 450 A 500KG DE CIMENTO POR M3,INCLUSIVE O FORNECIMENTO DOS MATERIAIS (CIMENTO, AREIA E ACO),EXCLUSIVE PERFURACAO</v>
      </c>
      <c r="C9664" s="197" t="s">
        <v>18720</v>
      </c>
      <c r="D9664" s="197" t="s">
        <v>18721</v>
      </c>
      <c r="E9664" s="197" t="s">
        <v>18722</v>
      </c>
      <c r="F9664" s="197" t="s">
        <v>18723</v>
      </c>
      <c r="I9664" s="197" t="s">
        <v>338</v>
      </c>
      <c r="J9664" s="197" t="n">
        <v>40.76</v>
      </c>
    </row>
    <row r="9665" customFormat="false" ht="12.75" hidden="true" customHeight="false" outlineLevel="0" collapsed="false">
      <c r="A9665" s="197" t="s">
        <v>18724</v>
      </c>
      <c r="B9665" s="197" t="str">
        <f aca="false">C9665&amp;D9665&amp;E9665&amp;F9665&amp;G9665&amp;H9665</f>
        <v>ESTACA RAIZ COM DIAMETRO DE 4" PARA CARGA DE 10T, INJECAO DE ARGAMASSA DE CIMENTO E AREIA,COM 450 A 500KG DE CIMENTO POR M3,INCLUSIVE O FORNECIMENTO DOS MATERIAIS (CIMENTO, AREIA E ACO),EXCLUSIVE PERFURACAO</v>
      </c>
      <c r="C9665" s="197" t="s">
        <v>18720</v>
      </c>
      <c r="D9665" s="197" t="s">
        <v>18721</v>
      </c>
      <c r="E9665" s="197" t="s">
        <v>18722</v>
      </c>
      <c r="F9665" s="197" t="s">
        <v>18723</v>
      </c>
      <c r="I9665" s="197" t="s">
        <v>338</v>
      </c>
      <c r="J9665" s="197" t="n">
        <v>38.43</v>
      </c>
    </row>
    <row r="9666" customFormat="false" ht="12.75" hidden="true" customHeight="false" outlineLevel="0" collapsed="false">
      <c r="A9666" s="197" t="s">
        <v>18725</v>
      </c>
      <c r="B9666" s="197" t="str">
        <f aca="false">C9666&amp;D9666&amp;E9666&amp;F9666&amp;G9666&amp;H9666</f>
        <v>ESTACA RAIZ COM DIAMETRO DE 4" PARA CARGA DE 10T,INJECAO DEARGAMASSA  DE CIMENTO E AREIA,COM 450 A 500KG DE CIMENTO PORM3,EXCLUSIVE O FORNECIMENTO DOS MATERIAIS(CIMENTO,AREIA E ACO)E PERFURACAO</v>
      </c>
      <c r="C9666" s="197" t="s">
        <v>18726</v>
      </c>
      <c r="D9666" s="197" t="s">
        <v>18727</v>
      </c>
      <c r="E9666" s="197" t="s">
        <v>18728</v>
      </c>
      <c r="F9666" s="197" t="s">
        <v>18729</v>
      </c>
      <c r="I9666" s="197" t="s">
        <v>338</v>
      </c>
      <c r="J9666" s="197" t="n">
        <v>17.91</v>
      </c>
    </row>
    <row r="9667" customFormat="false" ht="12.75" hidden="true" customHeight="false" outlineLevel="0" collapsed="false">
      <c r="A9667" s="197" t="s">
        <v>18730</v>
      </c>
      <c r="B9667" s="197" t="str">
        <f aca="false">C9667&amp;D9667&amp;E9667&amp;F9667&amp;G9667&amp;H9667</f>
        <v>ESTACA RAIZ COM DIAMETRO DE 4" PARA CARGA DE 10T,INJECAO DEARGAMASSA  DE CIMENTO E AREIA,COM 450 A 500KG DE CIMENTO PORM3,EXCLUSIVE O FORNECIMENTO DOS MATERIAIS(CIMENTO,AREIA E ACO)E PERFURACAO</v>
      </c>
      <c r="C9667" s="197" t="s">
        <v>18726</v>
      </c>
      <c r="D9667" s="197" t="s">
        <v>18727</v>
      </c>
      <c r="E9667" s="197" t="s">
        <v>18728</v>
      </c>
      <c r="F9667" s="197" t="s">
        <v>18729</v>
      </c>
      <c r="I9667" s="197" t="s">
        <v>338</v>
      </c>
      <c r="J9667" s="197" t="n">
        <v>15.58</v>
      </c>
    </row>
    <row r="9668" customFormat="false" ht="12.75" hidden="true" customHeight="false" outlineLevel="0" collapsed="false">
      <c r="A9668" s="197" t="s">
        <v>18731</v>
      </c>
      <c r="B9668" s="197" t="str">
        <f aca="false">C9668&amp;D9668&amp;E9668&amp;F9668&amp;G9668&amp;H9668</f>
        <v>ESTACA RAIZ COM DIAMETRO DE 4" PARA CARGA DE 15T,INJECAO DEARGAMASSA DE CIMENTO E AREIA,COM 450 A 500KG DE CIMENTO PORM3,INCLUSIVE O FORNECIMENTO DOS MATERIAIS(CIMENTO,AREIA E ACO),EXCLUSIVE PERFURACAO</v>
      </c>
      <c r="C9668" s="197" t="s">
        <v>18732</v>
      </c>
      <c r="D9668" s="197" t="s">
        <v>18733</v>
      </c>
      <c r="E9668" s="197" t="s">
        <v>18734</v>
      </c>
      <c r="F9668" s="197" t="s">
        <v>18735</v>
      </c>
      <c r="I9668" s="197" t="s">
        <v>338</v>
      </c>
      <c r="J9668" s="197" t="n">
        <v>42.79</v>
      </c>
    </row>
    <row r="9669" customFormat="false" ht="12.75" hidden="true" customHeight="false" outlineLevel="0" collapsed="false">
      <c r="A9669" s="197" t="s">
        <v>18736</v>
      </c>
      <c r="B9669" s="197" t="str">
        <f aca="false">C9669&amp;D9669&amp;E9669&amp;F9669&amp;G9669&amp;H9669</f>
        <v>ESTACA RAIZ COM DIAMETRO DE 4" PARA CARGA DE 15T,INJECAO DEARGAMASSA DE CIMENTO E AREIA,COM 450 A 500KG DE CIMENTO PORM3,INCLUSIVE O FORNECIMENTO DOS MATERIAIS(CIMENTO,AREIA E ACO),EXCLUSIVE PERFURACAO</v>
      </c>
      <c r="C9669" s="197" t="s">
        <v>18732</v>
      </c>
      <c r="D9669" s="197" t="s">
        <v>18733</v>
      </c>
      <c r="E9669" s="197" t="s">
        <v>18734</v>
      </c>
      <c r="F9669" s="197" t="s">
        <v>18735</v>
      </c>
      <c r="I9669" s="197" t="s">
        <v>338</v>
      </c>
      <c r="J9669" s="197" t="n">
        <v>40.34</v>
      </c>
    </row>
    <row r="9670" customFormat="false" ht="12.75" hidden="true" customHeight="false" outlineLevel="0" collapsed="false">
      <c r="A9670" s="197" t="s">
        <v>18737</v>
      </c>
      <c r="B9670" s="197" t="str">
        <f aca="false">C9670&amp;D9670&amp;E9670&amp;F9670&amp;G9670&amp;H9670</f>
        <v>ESTACA RAIZ COM DIAMETRO DE 4" PARA CARGA DE 15T,INJECAO DEARGAMASSA DE CIMENTO E AREIA,COM 450 A 500KG DE CIMENTO PORM3,EXCLUSIVE FORNECIMENTO DOS MATERIAIS(CIMENTO,AREIA E ACO)E PERFURACAO</v>
      </c>
      <c r="C9670" s="197" t="s">
        <v>18732</v>
      </c>
      <c r="D9670" s="197" t="s">
        <v>18733</v>
      </c>
      <c r="E9670" s="197" t="s">
        <v>18738</v>
      </c>
      <c r="F9670" s="197" t="s">
        <v>18739</v>
      </c>
      <c r="I9670" s="197" t="s">
        <v>338</v>
      </c>
      <c r="J9670" s="197" t="n">
        <v>18.8</v>
      </c>
    </row>
    <row r="9671" customFormat="false" ht="12.75" hidden="true" customHeight="false" outlineLevel="0" collapsed="false">
      <c r="A9671" s="197" t="s">
        <v>18740</v>
      </c>
      <c r="B9671" s="197" t="str">
        <f aca="false">C9671&amp;D9671&amp;E9671&amp;F9671&amp;G9671&amp;H9671</f>
        <v>ESTACA RAIZ COM DIAMETRO DE 4" PARA CARGA DE 15T,INJECAO DEARGAMASSA DE CIMENTO E AREIA,COM 450 A 500KG DE CIMENTO PORM3,EXCLUSIVE FORNECIMENTO DOS MATERIAIS(CIMENTO,AREIA E ACO)E PERFURACAO</v>
      </c>
      <c r="C9671" s="197" t="s">
        <v>18732</v>
      </c>
      <c r="D9671" s="197" t="s">
        <v>18733</v>
      </c>
      <c r="E9671" s="197" t="s">
        <v>18738</v>
      </c>
      <c r="F9671" s="197" t="s">
        <v>18739</v>
      </c>
      <c r="I9671" s="197" t="s">
        <v>338</v>
      </c>
      <c r="J9671" s="197" t="n">
        <v>16.36</v>
      </c>
    </row>
    <row r="9672" customFormat="false" ht="12.75" hidden="true" customHeight="false" outlineLevel="0" collapsed="false">
      <c r="A9672" s="197" t="s">
        <v>18741</v>
      </c>
      <c r="B9672" s="197" t="str">
        <f aca="false">C9672&amp;D9672&amp;E9672&amp;F9672&amp;G9672&amp;H9672</f>
        <v>ESTACA RAIZ COM DIAMETRO DE 4" PARA CARGA DE 20T,INJECAO DEARGAMASSA DE CIMENTO E AREIA,COM 450 A 500KG DE CIMENTO PORM3,INCLUSIVE O FORNECIMENTO DOS MATERIAIS(CIMENTO,AREIA E ACO),EXCLUSIVE PERFURACAO</v>
      </c>
      <c r="C9672" s="197" t="s">
        <v>18742</v>
      </c>
      <c r="D9672" s="197" t="s">
        <v>18733</v>
      </c>
      <c r="E9672" s="197" t="s">
        <v>18734</v>
      </c>
      <c r="F9672" s="197" t="s">
        <v>18735</v>
      </c>
      <c r="I9672" s="197" t="s">
        <v>338</v>
      </c>
      <c r="J9672" s="197" t="n">
        <v>44.83</v>
      </c>
    </row>
    <row r="9673" customFormat="false" ht="12.75" hidden="true" customHeight="false" outlineLevel="0" collapsed="false">
      <c r="A9673" s="197" t="s">
        <v>18743</v>
      </c>
      <c r="B9673" s="197" t="str">
        <f aca="false">C9673&amp;D9673&amp;E9673&amp;F9673&amp;G9673&amp;H9673</f>
        <v>ESTACA RAIZ COM DIAMETRO DE 4" PARA CARGA DE 20T,INJECAO DEARGAMASSA DE CIMENTO E AREIA,COM 450 A 500KG DE CIMENTO PORM3,INCLUSIVE O FORNECIMENTO DOS MATERIAIS(CIMENTO,AREIA E ACO),EXCLUSIVE PERFURACAO</v>
      </c>
      <c r="C9673" s="197" t="s">
        <v>18742</v>
      </c>
      <c r="D9673" s="197" t="s">
        <v>18733</v>
      </c>
      <c r="E9673" s="197" t="s">
        <v>18734</v>
      </c>
      <c r="F9673" s="197" t="s">
        <v>18735</v>
      </c>
      <c r="I9673" s="197" t="s">
        <v>338</v>
      </c>
      <c r="J9673" s="197" t="n">
        <v>42.26</v>
      </c>
    </row>
    <row r="9674" customFormat="false" ht="12.75" hidden="true" customHeight="false" outlineLevel="0" collapsed="false">
      <c r="A9674" s="197" t="s">
        <v>18744</v>
      </c>
      <c r="B9674" s="197" t="str">
        <f aca="false">C9674&amp;D9674&amp;E9674&amp;F9674&amp;G9674&amp;H9674</f>
        <v>ESTACA RAIZ COM DIAMETRO DE 4" PARA CARGA DE 20T,INJECAO DEARGAMASSA DE CIMENTO E AREIA,COM 450 A 500KG DE CIMENTO PORM3,EXCLUSIVE FORNECIMENTO DOS MATERIAIS(CIMENTO,AREIA E ACO)E PERFURACAO</v>
      </c>
      <c r="C9674" s="197" t="s">
        <v>18742</v>
      </c>
      <c r="D9674" s="197" t="s">
        <v>18733</v>
      </c>
      <c r="E9674" s="197" t="s">
        <v>18738</v>
      </c>
      <c r="F9674" s="197" t="s">
        <v>18739</v>
      </c>
      <c r="I9674" s="197" t="s">
        <v>338</v>
      </c>
      <c r="J9674" s="197" t="n">
        <v>19.7</v>
      </c>
    </row>
    <row r="9675" customFormat="false" ht="12.75" hidden="true" customHeight="false" outlineLevel="0" collapsed="false">
      <c r="A9675" s="197" t="s">
        <v>18745</v>
      </c>
      <c r="B9675" s="197" t="str">
        <f aca="false">C9675&amp;D9675&amp;E9675&amp;F9675&amp;G9675&amp;H9675</f>
        <v>ESTACA RAIZ COM DIAMETRO DE 4" PARA CARGA DE 20T,INJECAO DEARGAMASSA DE CIMENTO E AREIA,COM 450 A 500KG DE CIMENTO PORM3,EXCLUSIVE FORNECIMENTO DOS MATERIAIS(CIMENTO,AREIA E ACO)E PERFURACAO</v>
      </c>
      <c r="C9675" s="197" t="s">
        <v>18742</v>
      </c>
      <c r="D9675" s="197" t="s">
        <v>18733</v>
      </c>
      <c r="E9675" s="197" t="s">
        <v>18738</v>
      </c>
      <c r="F9675" s="197" t="s">
        <v>18739</v>
      </c>
      <c r="I9675" s="197" t="s">
        <v>338</v>
      </c>
      <c r="J9675" s="197" t="n">
        <v>17.13</v>
      </c>
    </row>
    <row r="9676" customFormat="false" ht="12.75" hidden="true" customHeight="false" outlineLevel="0" collapsed="false">
      <c r="A9676" s="197" t="s">
        <v>18746</v>
      </c>
      <c r="B9676" s="197" t="str">
        <f aca="false">C9676&amp;D9676&amp;E9676&amp;F9676&amp;G9676&amp;H9676</f>
        <v>ESTACA RAIZ COM DIAMETRO DE 5" PARA CARGA DE 25T,INJECAO DEARGAMASSA DE CIMENTO E AREIA,COM 450 A 500KG DE CIMENTO PORM3,INCLUSIVE O FORNECIMENTO DOS MATERIAIS(CIMENTO,AREIA E ACO),EXCLUSIVE PERFURACAO</v>
      </c>
      <c r="C9676" s="197" t="s">
        <v>18747</v>
      </c>
      <c r="D9676" s="197" t="s">
        <v>18733</v>
      </c>
      <c r="E9676" s="197" t="s">
        <v>18734</v>
      </c>
      <c r="F9676" s="197" t="s">
        <v>18735</v>
      </c>
      <c r="I9676" s="197" t="s">
        <v>338</v>
      </c>
      <c r="J9676" s="197" t="n">
        <v>48.33</v>
      </c>
    </row>
    <row r="9677" customFormat="false" ht="12.75" hidden="true" customHeight="false" outlineLevel="0" collapsed="false">
      <c r="A9677" s="197" t="s">
        <v>18748</v>
      </c>
      <c r="B9677" s="197" t="str">
        <f aca="false">C9677&amp;D9677&amp;E9677&amp;F9677&amp;G9677&amp;H9677</f>
        <v>ESTACA RAIZ COM DIAMETRO DE 5" PARA CARGA DE 25T,INJECAO DEARGAMASSA DE CIMENTO E AREIA,COM 450 A 500KG DE CIMENTO PORM3,INCLUSIVE O FORNECIMENTO DOS MATERIAIS(CIMENTO,AREIA E ACO),EXCLUSIVE PERFURACAO</v>
      </c>
      <c r="C9677" s="197" t="s">
        <v>18747</v>
      </c>
      <c r="D9677" s="197" t="s">
        <v>18733</v>
      </c>
      <c r="E9677" s="197" t="s">
        <v>18734</v>
      </c>
      <c r="F9677" s="197" t="s">
        <v>18735</v>
      </c>
      <c r="I9677" s="197" t="s">
        <v>338</v>
      </c>
      <c r="J9677" s="197" t="n">
        <v>45.56</v>
      </c>
    </row>
    <row r="9678" customFormat="false" ht="12.75" hidden="true" customHeight="false" outlineLevel="0" collapsed="false">
      <c r="A9678" s="197" t="s">
        <v>18749</v>
      </c>
      <c r="B9678" s="197" t="str">
        <f aca="false">C9678&amp;D9678&amp;E9678&amp;F9678&amp;G9678&amp;H9678</f>
        <v>ESTACA RAIZ COM DIAMETRO DE 5" PARA CARGA DE 25T,INJECAO DEARGAMASSA DE CIMENTO E AREIA,COM 450 A 500KG DE CIMENTO PORM3,EXCLUSIVE FORNECIMENTO DOS MATERIAIS(CIMENTO,AREIA E ACO)E PERFURACAO</v>
      </c>
      <c r="C9678" s="197" t="s">
        <v>18747</v>
      </c>
      <c r="D9678" s="197" t="s">
        <v>18733</v>
      </c>
      <c r="E9678" s="197" t="s">
        <v>18738</v>
      </c>
      <c r="F9678" s="197" t="s">
        <v>18739</v>
      </c>
      <c r="I9678" s="197" t="s">
        <v>338</v>
      </c>
      <c r="J9678" s="197" t="n">
        <v>21.44</v>
      </c>
    </row>
    <row r="9679" customFormat="false" ht="12.75" hidden="true" customHeight="false" outlineLevel="0" collapsed="false">
      <c r="A9679" s="197" t="s">
        <v>18750</v>
      </c>
      <c r="B9679" s="197" t="str">
        <f aca="false">C9679&amp;D9679&amp;E9679&amp;F9679&amp;G9679&amp;H9679</f>
        <v>ESTACA RAIZ COM DIAMETRO DE 5" PARA CARGA DE 25T,INJECAO DEARGAMASSA DE CIMENTO E AREIA,COM 450 A 500KG DE CIMENTO PORM3,EXCLUSIVE FORNECIMENTO DOS MATERIAIS(CIMENTO,AREIA E ACO)E PERFURACAO</v>
      </c>
      <c r="C9679" s="197" t="s">
        <v>18747</v>
      </c>
      <c r="D9679" s="197" t="s">
        <v>18733</v>
      </c>
      <c r="E9679" s="197" t="s">
        <v>18738</v>
      </c>
      <c r="F9679" s="197" t="s">
        <v>18739</v>
      </c>
      <c r="I9679" s="197" t="s">
        <v>338</v>
      </c>
      <c r="J9679" s="197" t="n">
        <v>18.67</v>
      </c>
    </row>
    <row r="9680" customFormat="false" ht="12.75" hidden="true" customHeight="false" outlineLevel="0" collapsed="false">
      <c r="A9680" s="197" t="s">
        <v>18751</v>
      </c>
      <c r="B9680" s="197" t="str">
        <f aca="false">C9680&amp;D9680&amp;E9680&amp;F9680&amp;G9680&amp;H9680</f>
        <v>ESTACA RAIZ COM DIAMETRO DE 6" PARA CARGA DE 35T,INJECAO DEARGAMASSA DE CIMENTO E AREIA,COM 450 A 500KG DE CIMENTO PORM3,INCLUSIVE FORNECIMENTO DOS MATERIAIS(CIMENTO,AREIA E ACO),EXCLUSIVE PERFURACAO</v>
      </c>
      <c r="C9680" s="197" t="s">
        <v>18752</v>
      </c>
      <c r="D9680" s="197" t="s">
        <v>18733</v>
      </c>
      <c r="E9680" s="197" t="s">
        <v>18753</v>
      </c>
      <c r="F9680" s="197" t="s">
        <v>18754</v>
      </c>
      <c r="I9680" s="197" t="s">
        <v>338</v>
      </c>
      <c r="J9680" s="197" t="n">
        <v>61.41</v>
      </c>
    </row>
    <row r="9681" customFormat="false" ht="12.75" hidden="true" customHeight="false" outlineLevel="0" collapsed="false">
      <c r="A9681" s="197" t="s">
        <v>18755</v>
      </c>
      <c r="B9681" s="197" t="str">
        <f aca="false">C9681&amp;D9681&amp;E9681&amp;F9681&amp;G9681&amp;H9681</f>
        <v>ESTACA RAIZ COM DIAMETRO DE 6" PARA CARGA DE 35T,INJECAO DEARGAMASSA DE CIMENTO E AREIA,COM 450 A 500KG DE CIMENTO PORM3,INCLUSIVE FORNECIMENTO DOS MATERIAIS(CIMENTO,AREIA E ACO),EXCLUSIVE PERFURACAO</v>
      </c>
      <c r="C9681" s="197" t="s">
        <v>18752</v>
      </c>
      <c r="D9681" s="197" t="s">
        <v>18733</v>
      </c>
      <c r="E9681" s="197" t="s">
        <v>18753</v>
      </c>
      <c r="F9681" s="197" t="s">
        <v>18754</v>
      </c>
      <c r="I9681" s="197" t="s">
        <v>338</v>
      </c>
      <c r="J9681" s="197" t="n">
        <v>57.89</v>
      </c>
    </row>
    <row r="9682" customFormat="false" ht="12.75" hidden="true" customHeight="false" outlineLevel="0" collapsed="false">
      <c r="A9682" s="197" t="s">
        <v>18756</v>
      </c>
      <c r="B9682" s="197" t="str">
        <f aca="false">C9682&amp;D9682&amp;E9682&amp;F9682&amp;G9682&amp;H9682</f>
        <v>ESTACA RAIZ COM DIAMETRO DE 6" PARA CARGA DE 35T,INJECAO DEARGAMASSA DE CIMENTO E AREIA,COM 450 A 500KG DE CIMENTO PORM3,EXCLUSIVE FORNECIMENTO DOS MATERIAIS(CIMENTO,AREIA E ACO)E PERFURACAO</v>
      </c>
      <c r="C9682" s="197" t="s">
        <v>18752</v>
      </c>
      <c r="D9682" s="197" t="s">
        <v>18733</v>
      </c>
      <c r="E9682" s="197" t="s">
        <v>18738</v>
      </c>
      <c r="F9682" s="197" t="s">
        <v>18739</v>
      </c>
      <c r="I9682" s="197" t="s">
        <v>338</v>
      </c>
      <c r="J9682" s="197" t="n">
        <v>27.42</v>
      </c>
    </row>
    <row r="9683" customFormat="false" ht="12.75" hidden="true" customHeight="false" outlineLevel="0" collapsed="false">
      <c r="A9683" s="197" t="s">
        <v>18757</v>
      </c>
      <c r="B9683" s="197" t="str">
        <f aca="false">C9683&amp;D9683&amp;E9683&amp;F9683&amp;G9683&amp;H9683</f>
        <v>ESTACA RAIZ COM DIAMETRO DE 6" PARA CARGA DE 35T,INJECAO DEARGAMASSA DE CIMENTO E AREIA,COM 450 A 500KG DE CIMENTO PORM3,EXCLUSIVE FORNECIMENTO DOS MATERIAIS(CIMENTO,AREIA E ACO)E PERFURACAO</v>
      </c>
      <c r="C9683" s="197" t="s">
        <v>18752</v>
      </c>
      <c r="D9683" s="197" t="s">
        <v>18733</v>
      </c>
      <c r="E9683" s="197" t="s">
        <v>18738</v>
      </c>
      <c r="F9683" s="197" t="s">
        <v>18739</v>
      </c>
      <c r="I9683" s="197" t="s">
        <v>338</v>
      </c>
      <c r="J9683" s="197" t="n">
        <v>23.9</v>
      </c>
    </row>
    <row r="9684" customFormat="false" ht="12.75" hidden="true" customHeight="false" outlineLevel="0" collapsed="false">
      <c r="A9684" s="197" t="s">
        <v>18758</v>
      </c>
      <c r="B9684" s="197" t="str">
        <f aca="false">C9684&amp;D9684&amp;E9684&amp;F9684&amp;G9684&amp;H9684</f>
        <v>ESTACA RAIZ COM DIAMETRO DE 8" PARA CARGA DE 50T,INJECAO DEARGAMASSA DE CIMENTO E AREIA,COM 450 A 500KG DE CIMENTO PORM3,INCLUSIVE FORNECIMENTO DOS MATERIAIS(CIMENTO,AREIA E ACO),EXCLUSIVE PERFURACAO</v>
      </c>
      <c r="C9684" s="197" t="s">
        <v>18759</v>
      </c>
      <c r="D9684" s="197" t="s">
        <v>18733</v>
      </c>
      <c r="E9684" s="197" t="s">
        <v>18753</v>
      </c>
      <c r="F9684" s="197" t="s">
        <v>18754</v>
      </c>
      <c r="I9684" s="197" t="s">
        <v>338</v>
      </c>
      <c r="J9684" s="197" t="n">
        <v>74.73</v>
      </c>
    </row>
    <row r="9685" customFormat="false" ht="12.75" hidden="true" customHeight="false" outlineLevel="0" collapsed="false">
      <c r="A9685" s="197" t="s">
        <v>18760</v>
      </c>
      <c r="B9685" s="197" t="str">
        <f aca="false">C9685&amp;D9685&amp;E9685&amp;F9685&amp;G9685&amp;H9685</f>
        <v>ESTACA RAIZ COM DIAMETRO DE 8" PARA CARGA DE 50T,INJECAO DEARGAMASSA DE CIMENTO E AREIA,COM 450 A 500KG DE CIMENTO PORM3,INCLUSIVE FORNECIMENTO DOS MATERIAIS(CIMENTO,AREIA E ACO),EXCLUSIVE PERFURACAO</v>
      </c>
      <c r="C9685" s="197" t="s">
        <v>18759</v>
      </c>
      <c r="D9685" s="197" t="s">
        <v>18733</v>
      </c>
      <c r="E9685" s="197" t="s">
        <v>18753</v>
      </c>
      <c r="F9685" s="197" t="s">
        <v>18754</v>
      </c>
      <c r="I9685" s="197" t="s">
        <v>338</v>
      </c>
      <c r="J9685" s="197" t="n">
        <v>70.7</v>
      </c>
    </row>
    <row r="9686" customFormat="false" ht="12.75" hidden="true" customHeight="false" outlineLevel="0" collapsed="false">
      <c r="A9686" s="197" t="s">
        <v>18761</v>
      </c>
      <c r="B9686" s="197" t="str">
        <f aca="false">C9686&amp;D9686&amp;E9686&amp;F9686&amp;G9686&amp;H9686</f>
        <v>ESTACA RAIZ COM DIAMETRO DE 8" PARA CARGA DE 50T,INJECAO DEARGAMASSA DE CIMENTO E AREIA,COM 450 A 500KG DE CIMENTO PORM3,EXCLUSIVE FORNECIMENTO DOS MATERIAIS(CIMENTO,AREIA E ACO)E PERFURACAO</v>
      </c>
      <c r="C9686" s="197" t="s">
        <v>18759</v>
      </c>
      <c r="D9686" s="197" t="s">
        <v>18733</v>
      </c>
      <c r="E9686" s="197" t="s">
        <v>18738</v>
      </c>
      <c r="F9686" s="197" t="s">
        <v>18739</v>
      </c>
      <c r="I9686" s="197" t="s">
        <v>338</v>
      </c>
      <c r="J9686" s="197" t="n">
        <v>35.79</v>
      </c>
    </row>
    <row r="9687" customFormat="false" ht="12.75" hidden="true" customHeight="false" outlineLevel="0" collapsed="false">
      <c r="A9687" s="197" t="s">
        <v>18762</v>
      </c>
      <c r="B9687" s="197" t="str">
        <f aca="false">C9687&amp;D9687&amp;E9687&amp;F9687&amp;G9687&amp;H9687</f>
        <v>ESTACA RAIZ COM DIAMETRO DE 8" PARA CARGA DE 50T,INJECAO DEARGAMASSA DE CIMENTO E AREIA,COM 450 A 500KG DE CIMENTO PORM3,EXCLUSIVE FORNECIMENTO DOS MATERIAIS(CIMENTO,AREIA E ACO)E PERFURACAO</v>
      </c>
      <c r="C9687" s="197" t="s">
        <v>18759</v>
      </c>
      <c r="D9687" s="197" t="s">
        <v>18733</v>
      </c>
      <c r="E9687" s="197" t="s">
        <v>18738</v>
      </c>
      <c r="F9687" s="197" t="s">
        <v>18739</v>
      </c>
      <c r="I9687" s="197" t="s">
        <v>338</v>
      </c>
      <c r="J9687" s="197" t="n">
        <v>31.25</v>
      </c>
    </row>
    <row r="9688" customFormat="false" ht="12.75" hidden="true" customHeight="false" outlineLevel="0" collapsed="false">
      <c r="A9688" s="197" t="s">
        <v>18763</v>
      </c>
      <c r="B9688" s="197" t="str">
        <f aca="false">C9688&amp;D9688&amp;E9688&amp;F9688&amp;G9688&amp;H9688</f>
        <v>ESTACA RAIZ COM DIAMETRO DE 8" PARA CARGA DE 65T,INJECAO DEARGAMASSA DE CIMENTO E AREIA,COM 450 A 500KG DE CIMENTO PORM3,INCLUSIVE FORNECIMENTO DOS MATERIAIS(CIMENTO,AREIA E ACO),EXCLUSIVE PERFURACAO</v>
      </c>
      <c r="C9688" s="197" t="s">
        <v>18764</v>
      </c>
      <c r="D9688" s="197" t="s">
        <v>18733</v>
      </c>
      <c r="E9688" s="197" t="s">
        <v>18753</v>
      </c>
      <c r="F9688" s="197" t="s">
        <v>18754</v>
      </c>
      <c r="I9688" s="197" t="s">
        <v>338</v>
      </c>
      <c r="J9688" s="197" t="n">
        <v>77.01</v>
      </c>
    </row>
    <row r="9689" customFormat="false" ht="12.75" hidden="true" customHeight="false" outlineLevel="0" collapsed="false">
      <c r="A9689" s="197" t="s">
        <v>18765</v>
      </c>
      <c r="B9689" s="197" t="str">
        <f aca="false">C9689&amp;D9689&amp;E9689&amp;F9689&amp;G9689&amp;H9689</f>
        <v>ESTACA RAIZ COM DIAMETRO DE 8" PARA CARGA DE 65T,INJECAO DEARGAMASSA DE CIMENTO E AREIA,COM 450 A 500KG DE CIMENTO PORM3,INCLUSIVE FORNECIMENTO DOS MATERIAIS(CIMENTO,AREIA E ACO),EXCLUSIVE PERFURACAO</v>
      </c>
      <c r="C9689" s="197" t="s">
        <v>18764</v>
      </c>
      <c r="D9689" s="197" t="s">
        <v>18733</v>
      </c>
      <c r="E9689" s="197" t="s">
        <v>18753</v>
      </c>
      <c r="F9689" s="197" t="s">
        <v>18754</v>
      </c>
      <c r="I9689" s="197" t="s">
        <v>338</v>
      </c>
      <c r="J9689" s="197" t="n">
        <v>72.87</v>
      </c>
    </row>
    <row r="9690" customFormat="false" ht="12.75" hidden="true" customHeight="false" outlineLevel="0" collapsed="false">
      <c r="A9690" s="197" t="s">
        <v>18766</v>
      </c>
      <c r="B9690" s="197" t="str">
        <f aca="false">C9690&amp;D9690&amp;E9690&amp;F9690&amp;G9690&amp;H9690</f>
        <v>ESTACA RAIZ COM DIAMETRO DE 8" PARA CARGA DE 65T,INJECAO DEARGAMASSA DE CIMENTO E AREIA,COM 450 A 500KG DE CIMENTO PORM3,EXCLUSIVE FORNECIMENTO DOS MATERIAIS(CIMENTO,AREIA E ACO)E PERFURACAO</v>
      </c>
      <c r="C9690" s="197" t="s">
        <v>18764</v>
      </c>
      <c r="D9690" s="197" t="s">
        <v>18733</v>
      </c>
      <c r="E9690" s="197" t="s">
        <v>18738</v>
      </c>
      <c r="F9690" s="197" t="s">
        <v>18739</v>
      </c>
      <c r="I9690" s="197" t="s">
        <v>338</v>
      </c>
      <c r="J9690" s="197" t="n">
        <v>36.69</v>
      </c>
    </row>
    <row r="9691" customFormat="false" ht="12.75" hidden="true" customHeight="false" outlineLevel="0" collapsed="false">
      <c r="A9691" s="197" t="s">
        <v>18767</v>
      </c>
      <c r="B9691" s="197" t="str">
        <f aca="false">C9691&amp;D9691&amp;E9691&amp;F9691&amp;G9691&amp;H9691</f>
        <v>ESTACA RAIZ COM DIAMETRO DE 8" PARA CARGA DE 65T,INJECAO DEARGAMASSA DE CIMENTO E AREIA,COM 450 A 500KG DE CIMENTO PORM3,EXCLUSIVE FORNECIMENTO DOS MATERIAIS(CIMENTO,AREIA E ACO)E PERFURACAO</v>
      </c>
      <c r="C9691" s="197" t="s">
        <v>18764</v>
      </c>
      <c r="D9691" s="197" t="s">
        <v>18733</v>
      </c>
      <c r="E9691" s="197" t="s">
        <v>18738</v>
      </c>
      <c r="F9691" s="197" t="s">
        <v>18739</v>
      </c>
      <c r="I9691" s="197" t="s">
        <v>338</v>
      </c>
      <c r="J9691" s="197" t="n">
        <v>32.03</v>
      </c>
    </row>
    <row r="9692" customFormat="false" ht="12.75" hidden="true" customHeight="false" outlineLevel="0" collapsed="false">
      <c r="A9692" s="197" t="s">
        <v>18768</v>
      </c>
      <c r="B9692" s="197" t="str">
        <f aca="false">C9692&amp;D9692&amp;E9692&amp;F9692&amp;G9692&amp;H9692</f>
        <v>ESTACA RAIZ COM DIAMETRO DE 8" PARA CARGA DE 80T,INJECAO DEARGAMASSA DE CIMENTO E AREIA,COM 450 A 500KG DE CIMENTO PORM3,INCLUSIVE FORNECIMENTO DOS MATERIAIS(CIMENTO,AREIA E ACO),EXCLUSIVE PERFURACAO</v>
      </c>
      <c r="C9692" s="197" t="s">
        <v>18769</v>
      </c>
      <c r="D9692" s="197" t="s">
        <v>18733</v>
      </c>
      <c r="E9692" s="197" t="s">
        <v>18753</v>
      </c>
      <c r="F9692" s="197" t="s">
        <v>18754</v>
      </c>
      <c r="I9692" s="197" t="s">
        <v>338</v>
      </c>
      <c r="J9692" s="197" t="n">
        <v>79.85</v>
      </c>
    </row>
    <row r="9693" customFormat="false" ht="12.75" hidden="true" customHeight="false" outlineLevel="0" collapsed="false">
      <c r="A9693" s="197" t="s">
        <v>18770</v>
      </c>
      <c r="B9693" s="197" t="str">
        <f aca="false">C9693&amp;D9693&amp;E9693&amp;F9693&amp;G9693&amp;H9693</f>
        <v>ESTACA RAIZ COM DIAMETRO DE 8" PARA CARGA DE 80T,INJECAO DEARGAMASSA DE CIMENTO E AREIA,COM 450 A 500KG DE CIMENTO PORM3,INCLUSIVE FORNECIMENTO DOS MATERIAIS(CIMENTO,AREIA E ACO),EXCLUSIVE PERFURACAO</v>
      </c>
      <c r="C9693" s="197" t="s">
        <v>18769</v>
      </c>
      <c r="D9693" s="197" t="s">
        <v>18733</v>
      </c>
      <c r="E9693" s="197" t="s">
        <v>18753</v>
      </c>
      <c r="F9693" s="197" t="s">
        <v>18754</v>
      </c>
      <c r="I9693" s="197" t="s">
        <v>338</v>
      </c>
      <c r="J9693" s="197" t="n">
        <v>75.56</v>
      </c>
    </row>
    <row r="9694" customFormat="false" ht="12.75" hidden="true" customHeight="false" outlineLevel="0" collapsed="false">
      <c r="A9694" s="197" t="s">
        <v>18771</v>
      </c>
      <c r="B9694" s="197" t="str">
        <f aca="false">C9694&amp;D9694&amp;E9694&amp;F9694&amp;G9694&amp;H9694</f>
        <v>ESTACA RAIZ COM DIAMETRO DE 8" PARA CARGA DE 80T,INJECAO DEARGAMASSA DE CIMENTO E AREIA,COM 450 A 500KG DE CIMENTO PORM3,EXCLUSIVE FORNECIMENTO DOS MATERIAIS(CIMENTO,AREIA E ACO)E PERFURACAO</v>
      </c>
      <c r="C9694" s="197" t="s">
        <v>18769</v>
      </c>
      <c r="D9694" s="197" t="s">
        <v>18733</v>
      </c>
      <c r="E9694" s="197" t="s">
        <v>18738</v>
      </c>
      <c r="F9694" s="197" t="s">
        <v>18739</v>
      </c>
      <c r="I9694" s="197" t="s">
        <v>338</v>
      </c>
      <c r="J9694" s="197" t="n">
        <v>38.03</v>
      </c>
    </row>
    <row r="9695" customFormat="false" ht="12.75" hidden="true" customHeight="false" outlineLevel="0" collapsed="false">
      <c r="A9695" s="197" t="s">
        <v>18772</v>
      </c>
      <c r="B9695" s="197" t="str">
        <f aca="false">C9695&amp;D9695&amp;E9695&amp;F9695&amp;G9695&amp;H9695</f>
        <v>ESTACA RAIZ COM DIAMETRO DE 8" PARA CARGA DE 80T,INJECAO DEARGAMASSA DE CIMENTO E AREIA,COM 450 A 500KG DE CIMENTO PORM3,EXCLUSIVE FORNECIMENTO DOS MATERIAIS(CIMENTO,AREIA E ACO)E PERFURACAO</v>
      </c>
      <c r="C9695" s="197" t="s">
        <v>18769</v>
      </c>
      <c r="D9695" s="197" t="s">
        <v>18733</v>
      </c>
      <c r="E9695" s="197" t="s">
        <v>18738</v>
      </c>
      <c r="F9695" s="197" t="s">
        <v>18739</v>
      </c>
      <c r="I9695" s="197" t="s">
        <v>338</v>
      </c>
      <c r="J9695" s="197" t="n">
        <v>33.19</v>
      </c>
    </row>
    <row r="9696" customFormat="false" ht="12.75" hidden="true" customHeight="false" outlineLevel="0" collapsed="false">
      <c r="A9696" s="197" t="s">
        <v>18773</v>
      </c>
      <c r="B9696" s="197" t="str">
        <f aca="false">C9696&amp;D9696&amp;E9696&amp;F9696&amp;G9696&amp;H9696</f>
        <v>ESTACA RAIZ COM DIAMETRO DE 10" PARA CARGA DE 90T,INJECAO DE ARGAMASSA DE CIMENTO E AREIA,COM 450 A 500KG DE CIMENTO POR M3,INCLUSIVE O FORNECIMENTO DOS MATERIAIS(CIMENTO,AREIA E ACO),EXCLUSIVE PERFURACAO</v>
      </c>
      <c r="C9696" s="197" t="s">
        <v>18774</v>
      </c>
      <c r="D9696" s="197" t="s">
        <v>18721</v>
      </c>
      <c r="E9696" s="197" t="s">
        <v>18775</v>
      </c>
      <c r="F9696" s="197" t="s">
        <v>18776</v>
      </c>
      <c r="I9696" s="197" t="s">
        <v>338</v>
      </c>
      <c r="J9696" s="197" t="n">
        <v>99</v>
      </c>
    </row>
    <row r="9697" customFormat="false" ht="12.75" hidden="true" customHeight="false" outlineLevel="0" collapsed="false">
      <c r="A9697" s="197" t="s">
        <v>18777</v>
      </c>
      <c r="B9697" s="197" t="str">
        <f aca="false">C9697&amp;D9697&amp;E9697&amp;F9697&amp;G9697&amp;H9697</f>
        <v>ESTACA RAIZ COM DIAMETRO DE 10" PARA CARGA DE 90T,INJECAO DE ARGAMASSA DE CIMENTO E AREIA,COM 450 A 500KG DE CIMENTO POR M3,INCLUSIVE O FORNECIMENTO DOS MATERIAIS(CIMENTO,AREIA E ACO),EXCLUSIVE PERFURACAO</v>
      </c>
      <c r="C9697" s="197" t="s">
        <v>18774</v>
      </c>
      <c r="D9697" s="197" t="s">
        <v>18721</v>
      </c>
      <c r="E9697" s="197" t="s">
        <v>18775</v>
      </c>
      <c r="F9697" s="197" t="s">
        <v>18776</v>
      </c>
      <c r="I9697" s="197" t="s">
        <v>338</v>
      </c>
      <c r="J9697" s="197" t="n">
        <v>93.66</v>
      </c>
    </row>
    <row r="9698" customFormat="false" ht="12.75" hidden="true" customHeight="false" outlineLevel="0" collapsed="false">
      <c r="A9698" s="197" t="s">
        <v>18778</v>
      </c>
      <c r="B9698" s="197" t="str">
        <f aca="false">C9698&amp;D9698&amp;E9698&amp;F9698&amp;G9698&amp;H9698</f>
        <v>ESTACA RAIZ COM DIAMETRO DE 10" PARA CARGA DE 90T,INJECAO DE ARGAMASSA DE CIMENTO E AREIA,COM 450 A 500KG DE CIMENTO POR M3,EXCLUSIVE FORNECIMENTO DOS MATERIAIS(CIMENTO,AREIA E ACO)E PERFURACAO</v>
      </c>
      <c r="C9698" s="197" t="s">
        <v>18774</v>
      </c>
      <c r="D9698" s="197" t="s">
        <v>18721</v>
      </c>
      <c r="E9698" s="197" t="s">
        <v>18779</v>
      </c>
      <c r="F9698" s="197" t="s">
        <v>18780</v>
      </c>
      <c r="I9698" s="197" t="s">
        <v>338</v>
      </c>
      <c r="J9698" s="197" t="n">
        <v>47.55</v>
      </c>
    </row>
    <row r="9699" customFormat="false" ht="12.75" hidden="true" customHeight="false" outlineLevel="0" collapsed="false">
      <c r="A9699" s="197" t="s">
        <v>18781</v>
      </c>
      <c r="B9699" s="197" t="str">
        <f aca="false">C9699&amp;D9699&amp;E9699&amp;F9699&amp;G9699&amp;H9699</f>
        <v>ESTACA RAIZ COM DIAMETRO DE 10" PARA CARGA DE 90T,INJECAO DE ARGAMASSA DE CIMENTO E AREIA,COM 450 A 500KG DE CIMENTO POR M3,EXCLUSIVE FORNECIMENTO DOS MATERIAIS(CIMENTO,AREIA E ACO)E PERFURACAO</v>
      </c>
      <c r="C9699" s="197" t="s">
        <v>18774</v>
      </c>
      <c r="D9699" s="197" t="s">
        <v>18721</v>
      </c>
      <c r="E9699" s="197" t="s">
        <v>18779</v>
      </c>
      <c r="F9699" s="197" t="s">
        <v>18780</v>
      </c>
      <c r="I9699" s="197" t="s">
        <v>338</v>
      </c>
      <c r="J9699" s="197" t="n">
        <v>41.57</v>
      </c>
    </row>
    <row r="9700" customFormat="false" ht="12.75" hidden="true" customHeight="false" outlineLevel="0" collapsed="false">
      <c r="A9700" s="197" t="s">
        <v>18782</v>
      </c>
      <c r="B9700" s="197" t="str">
        <f aca="false">C9700&amp;D9700&amp;E9700&amp;F9700&amp;G9700&amp;H9700</f>
        <v>ESTACA RAIZ COM DIAMETRO DE 12" PARA CARGA DE 110T,INJECAO DE ARGAMASSA DE CIMENTO E AREIA,COM 450 A 500KG DE CIMENTO POR M3,INCLUSIVE FORNECIMENTO DOS MATERIAIS(CIMENTO,AREIA E ACO),EXCLUSIVE PERFURACAO</v>
      </c>
      <c r="C9700" s="197" t="s">
        <v>18783</v>
      </c>
      <c r="D9700" s="197" t="s">
        <v>18784</v>
      </c>
      <c r="E9700" s="197" t="s">
        <v>18785</v>
      </c>
      <c r="F9700" s="197" t="s">
        <v>18735</v>
      </c>
      <c r="I9700" s="197" t="s">
        <v>338</v>
      </c>
      <c r="J9700" s="197" t="n">
        <v>155.96</v>
      </c>
    </row>
    <row r="9701" customFormat="false" ht="12.75" hidden="true" customHeight="false" outlineLevel="0" collapsed="false">
      <c r="A9701" s="197" t="s">
        <v>18786</v>
      </c>
      <c r="B9701" s="197" t="str">
        <f aca="false">C9701&amp;D9701&amp;E9701&amp;F9701&amp;G9701&amp;H9701</f>
        <v>ESTACA RAIZ COM DIAMETRO DE 12" PARA CARGA DE 110T,INJECAO DE ARGAMASSA DE CIMENTO E AREIA,COM 450 A 500KG DE CIMENTO POR M3,INCLUSIVE FORNECIMENTO DOS MATERIAIS(CIMENTO,AREIA E ACO),EXCLUSIVE PERFURACAO</v>
      </c>
      <c r="C9701" s="197" t="s">
        <v>18783</v>
      </c>
      <c r="D9701" s="197" t="s">
        <v>18784</v>
      </c>
      <c r="E9701" s="197" t="s">
        <v>18785</v>
      </c>
      <c r="F9701" s="197" t="s">
        <v>18735</v>
      </c>
      <c r="I9701" s="197" t="s">
        <v>338</v>
      </c>
      <c r="J9701" s="197" t="n">
        <v>147.02</v>
      </c>
    </row>
    <row r="9702" customFormat="false" ht="12.75" hidden="true" customHeight="false" outlineLevel="0" collapsed="false">
      <c r="A9702" s="197" t="s">
        <v>18787</v>
      </c>
      <c r="B9702" s="197" t="str">
        <f aca="false">C9702&amp;D9702&amp;E9702&amp;F9702&amp;G9702&amp;H9702</f>
        <v>ESTACA RAIZ COM DIAMETRO DE 12" PARA CARGA DE 110T,INJECAO DE ARGAMASSA DE CIMENTO E AREIA,COM 450 A 500KG DE CIMENTO POR M3,EXCLUSIVE FORNECIMENTO DOS MATERIAIS(CIMENTO,AREIA E ACO)E PERFURACAO</v>
      </c>
      <c r="C9702" s="197" t="s">
        <v>18783</v>
      </c>
      <c r="D9702" s="197" t="s">
        <v>18784</v>
      </c>
      <c r="E9702" s="197" t="s">
        <v>18788</v>
      </c>
      <c r="F9702" s="197" t="s">
        <v>18729</v>
      </c>
      <c r="I9702" s="197" t="s">
        <v>338</v>
      </c>
      <c r="J9702" s="197" t="n">
        <v>71.12</v>
      </c>
    </row>
    <row r="9703" customFormat="false" ht="12.75" hidden="true" customHeight="false" outlineLevel="0" collapsed="false">
      <c r="A9703" s="197" t="s">
        <v>18789</v>
      </c>
      <c r="B9703" s="197" t="str">
        <f aca="false">C9703&amp;D9703&amp;E9703&amp;F9703&amp;G9703&amp;H9703</f>
        <v>ESTACA RAIZ COM DIAMETRO DE 12" PARA CARGA DE 110T,INJECAO DE ARGAMASSA DE CIMENTO E AREIA,COM 450 A 500KG DE CIMENTO POR M3,EXCLUSIVE FORNECIMENTO DOS MATERIAIS(CIMENTO,AREIA E ACO)E PERFURACAO</v>
      </c>
      <c r="C9703" s="197" t="s">
        <v>18783</v>
      </c>
      <c r="D9703" s="197" t="s">
        <v>18784</v>
      </c>
      <c r="E9703" s="197" t="s">
        <v>18788</v>
      </c>
      <c r="F9703" s="197" t="s">
        <v>18729</v>
      </c>
      <c r="I9703" s="197" t="s">
        <v>338</v>
      </c>
      <c r="J9703" s="197" t="n">
        <v>62.17</v>
      </c>
    </row>
    <row r="9704" customFormat="false" ht="12.75" hidden="true" customHeight="false" outlineLevel="0" collapsed="false">
      <c r="A9704" s="197" t="s">
        <v>18790</v>
      </c>
      <c r="B9704" s="197" t="str">
        <f aca="false">C9704&amp;D9704&amp;E9704&amp;F9704&amp;G9704&amp;H9704</f>
        <v>ESTACA RAIZ COM DIAMETRO DE 16" PARA CARGA DE 120T,INJECAO DE ARGAMASSA DE CIMENTO E AREIA,COM 450 A 500KG DE CIMENTO POR M3,INCLUSIVE FORNECIMENTO DOS MATERIAIS(CIMENTO,AREIA E ACO),EXCLUSIVE PERFURACAO</v>
      </c>
      <c r="C9704" s="197" t="s">
        <v>18791</v>
      </c>
      <c r="D9704" s="197" t="s">
        <v>18784</v>
      </c>
      <c r="E9704" s="197" t="s">
        <v>18785</v>
      </c>
      <c r="F9704" s="197" t="s">
        <v>18735</v>
      </c>
      <c r="I9704" s="197" t="s">
        <v>338</v>
      </c>
      <c r="J9704" s="197" t="n">
        <v>271.99</v>
      </c>
    </row>
    <row r="9705" customFormat="false" ht="12.75" hidden="true" customHeight="false" outlineLevel="0" collapsed="false">
      <c r="A9705" s="197" t="s">
        <v>18792</v>
      </c>
      <c r="B9705" s="197" t="str">
        <f aca="false">C9705&amp;D9705&amp;E9705&amp;F9705&amp;G9705&amp;H9705</f>
        <v>ESTACA RAIZ COM DIAMETRO DE 16" PARA CARGA DE 120T,INJECAO DE ARGAMASSA DE CIMENTO E AREIA,COM 450 A 500KG DE CIMENTO POR M3,INCLUSIVE FORNECIMENTO DOS MATERIAIS(CIMENTO,AREIA E ACO),EXCLUSIVE PERFURACAO</v>
      </c>
      <c r="C9705" s="197" t="s">
        <v>18791</v>
      </c>
      <c r="D9705" s="197" t="s">
        <v>18784</v>
      </c>
      <c r="E9705" s="197" t="s">
        <v>18785</v>
      </c>
      <c r="F9705" s="197" t="s">
        <v>18735</v>
      </c>
      <c r="I9705" s="197" t="s">
        <v>338</v>
      </c>
      <c r="J9705" s="197" t="n">
        <v>256.29</v>
      </c>
    </row>
    <row r="9706" customFormat="false" ht="12.75" hidden="true" customHeight="false" outlineLevel="0" collapsed="false">
      <c r="A9706" s="197" t="s">
        <v>18793</v>
      </c>
      <c r="B9706" s="197" t="str">
        <f aca="false">C9706&amp;D9706&amp;E9706&amp;F9706&amp;G9706&amp;H9706</f>
        <v>ESTACA RAIZ COM DIAMETRO DE 16" PARA CARGA DE 120T,INJECAO DE ARGAMASSA DE CIMENTO E AREIA,COM 450 A 500KG DE CIMENTO POR M3,EXCLUSIVE FORNECIMENTO DOS MATERIAIS (CIMENTO,AREIA EACO) E PERFURACAO</v>
      </c>
      <c r="C9706" s="197" t="s">
        <v>18791</v>
      </c>
      <c r="D9706" s="197" t="s">
        <v>18784</v>
      </c>
      <c r="E9706" s="197" t="s">
        <v>18794</v>
      </c>
      <c r="F9706" s="197" t="s">
        <v>18795</v>
      </c>
      <c r="I9706" s="197" t="s">
        <v>338</v>
      </c>
      <c r="J9706" s="197" t="n">
        <v>124.88</v>
      </c>
    </row>
    <row r="9707" customFormat="false" ht="12.75" hidden="true" customHeight="false" outlineLevel="0" collapsed="false">
      <c r="A9707" s="197" t="s">
        <v>18796</v>
      </c>
      <c r="B9707" s="197" t="str">
        <f aca="false">C9707&amp;D9707&amp;E9707&amp;F9707&amp;G9707&amp;H9707</f>
        <v>ESTACA RAIZ COM DIAMETRO DE 16" PARA CARGA DE 120T,INJECAO DE ARGAMASSA DE CIMENTO E AREIA,COM 450 A 500KG DE CIMENTO POR M3,EXCLUSIVE FORNECIMENTO DOS MATERIAIS (CIMENTO,AREIA EACO) E PERFURACAO</v>
      </c>
      <c r="C9707" s="197" t="s">
        <v>18791</v>
      </c>
      <c r="D9707" s="197" t="s">
        <v>18784</v>
      </c>
      <c r="E9707" s="197" t="s">
        <v>18794</v>
      </c>
      <c r="F9707" s="197" t="s">
        <v>18795</v>
      </c>
      <c r="I9707" s="197" t="s">
        <v>338</v>
      </c>
      <c r="J9707" s="197" t="n">
        <v>109.18</v>
      </c>
    </row>
    <row r="9708" customFormat="false" ht="12.75" hidden="true" customHeight="false" outlineLevel="0" collapsed="false">
      <c r="A9708" s="197" t="s">
        <v>18797</v>
      </c>
      <c r="B9708" s="197" t="str">
        <f aca="false">C9708&amp;D9708&amp;E9708&amp;F9708&amp;G9708&amp;H9708</f>
        <v>ESTACA DE CONCRETO ARMADO,MOLDADA NO TERRENO,TIPO HELICE CONTINUA,DIAMETRO DE 400MM,CAPACIDADE DE CARGA DE 60T A 80T,INCLUSIVE FORNECIMENTO DOS MATERIAIS CONSIDERANDO O TRECHO CRAVADO E CONCRETADO</v>
      </c>
      <c r="C9708" s="197" t="s">
        <v>18798</v>
      </c>
      <c r="D9708" s="197" t="s">
        <v>18799</v>
      </c>
      <c r="E9708" s="197" t="s">
        <v>18800</v>
      </c>
      <c r="F9708" s="197" t="s">
        <v>18801</v>
      </c>
      <c r="I9708" s="197" t="s">
        <v>338</v>
      </c>
      <c r="J9708" s="197" t="n">
        <v>259.27</v>
      </c>
    </row>
    <row r="9709" customFormat="false" ht="12.75" hidden="true" customHeight="false" outlineLevel="0" collapsed="false">
      <c r="A9709" s="197" t="s">
        <v>18802</v>
      </c>
      <c r="B9709" s="197" t="str">
        <f aca="false">C9709&amp;D9709&amp;E9709&amp;F9709&amp;G9709&amp;H9709</f>
        <v>ESTACA DE CONCRETO ARMADO,MOLDADA NO TERRENO,TIPO HELICE CONTINUA,DIAMETRO DE 400MM,CAPACIDADE DE CARGA DE 60T A 80T,INCLUSIVE FORNECIMENTO DOS MATERIAIS CONSIDERANDO O TRECHO CRAVADO E CONCRETADO</v>
      </c>
      <c r="C9709" s="197" t="s">
        <v>18798</v>
      </c>
      <c r="D9709" s="197" t="s">
        <v>18799</v>
      </c>
      <c r="E9709" s="197" t="s">
        <v>18800</v>
      </c>
      <c r="F9709" s="197" t="s">
        <v>18801</v>
      </c>
      <c r="I9709" s="197" t="s">
        <v>338</v>
      </c>
      <c r="J9709" s="197" t="n">
        <v>247.81</v>
      </c>
    </row>
    <row r="9710" customFormat="false" ht="12.75" hidden="true" customHeight="false" outlineLevel="0" collapsed="false">
      <c r="A9710" s="197" t="s">
        <v>18803</v>
      </c>
      <c r="B9710" s="197" t="str">
        <f aca="false">C9710&amp;D9710&amp;E9710&amp;F9710&amp;G9710&amp;H9710</f>
        <v>ESTACA DE CONCRETO ARMADO,MOLDADA NO TERRENO,TIPO HELICE CONTINUA,DIAMETRO DE 500MM,CAPACIDADE DE CARGA DE 81T A 130T,INCLUSIVE FORNECIMENTO DOS MATERIAIS,CONSIDERANDO O TRECHO CRAVADO E CONCRETADO</v>
      </c>
      <c r="C9710" s="197" t="s">
        <v>18798</v>
      </c>
      <c r="D9710" s="197" t="s">
        <v>18804</v>
      </c>
      <c r="E9710" s="197" t="s">
        <v>18805</v>
      </c>
      <c r="F9710" s="197" t="s">
        <v>18806</v>
      </c>
      <c r="I9710" s="197" t="s">
        <v>338</v>
      </c>
      <c r="J9710" s="197" t="n">
        <v>309.3</v>
      </c>
    </row>
    <row r="9711" customFormat="false" ht="12.75" hidden="true" customHeight="false" outlineLevel="0" collapsed="false">
      <c r="A9711" s="197" t="s">
        <v>18807</v>
      </c>
      <c r="B9711" s="197" t="str">
        <f aca="false">C9711&amp;D9711&amp;E9711&amp;F9711&amp;G9711&amp;H9711</f>
        <v>ESTACA DE CONCRETO ARMADO,MOLDADA NO TERRENO,TIPO HELICE CONTINUA,DIAMETRO DE 500MM,CAPACIDADE DE CARGA DE 81T A 130T,INCLUSIVE FORNECIMENTO DOS MATERIAIS,CONSIDERANDO O TRECHO CRAVADO E CONCRETADO</v>
      </c>
      <c r="C9711" s="197" t="s">
        <v>18798</v>
      </c>
      <c r="D9711" s="197" t="s">
        <v>18804</v>
      </c>
      <c r="E9711" s="197" t="s">
        <v>18805</v>
      </c>
      <c r="F9711" s="197" t="s">
        <v>18806</v>
      </c>
      <c r="I9711" s="197" t="s">
        <v>338</v>
      </c>
      <c r="J9711" s="197" t="n">
        <v>297.08</v>
      </c>
    </row>
    <row r="9712" customFormat="false" ht="12.75" hidden="true" customHeight="false" outlineLevel="0" collapsed="false">
      <c r="A9712" s="197" t="s">
        <v>18808</v>
      </c>
      <c r="B9712" s="197" t="str">
        <f aca="false">C9712&amp;D9712&amp;E9712&amp;F9712&amp;G9712&amp;H9712</f>
        <v>ESTACA DE CONCRETO ARMADO,MOLDADA NO TERRENO,TIPO HELICE CONTINUA,DIAMETRO DE 600MM,CAPACIDADE DE CARGA DE 131T A 150T,INCLUSIVE FORNECIMENTO DOS MATERIAIS,CONSIDERANDOO TRECHO CRAVADO E CONCRETADO</v>
      </c>
      <c r="C9712" s="197" t="s">
        <v>18798</v>
      </c>
      <c r="D9712" s="197" t="s">
        <v>18809</v>
      </c>
      <c r="E9712" s="197" t="s">
        <v>18810</v>
      </c>
      <c r="F9712" s="197" t="s">
        <v>18806</v>
      </c>
      <c r="I9712" s="197" t="s">
        <v>338</v>
      </c>
      <c r="J9712" s="197" t="n">
        <v>437.47</v>
      </c>
    </row>
    <row r="9713" customFormat="false" ht="12.75" hidden="true" customHeight="false" outlineLevel="0" collapsed="false">
      <c r="A9713" s="197" t="s">
        <v>18811</v>
      </c>
      <c r="B9713" s="197" t="str">
        <f aca="false">C9713&amp;D9713&amp;E9713&amp;F9713&amp;G9713&amp;H9713</f>
        <v>ESTACA DE CONCRETO ARMADO,MOLDADA NO TERRENO,TIPO HELICE CONTINUA,DIAMETRO DE 600MM,CAPACIDADE DE CARGA DE 131T A 150T,INCLUSIVE FORNECIMENTO DOS MATERIAIS,CONSIDERANDOO TRECHO CRAVADO E CONCRETADO</v>
      </c>
      <c r="C9713" s="197" t="s">
        <v>18798</v>
      </c>
      <c r="D9713" s="197" t="s">
        <v>18809</v>
      </c>
      <c r="E9713" s="197" t="s">
        <v>18810</v>
      </c>
      <c r="F9713" s="197" t="s">
        <v>18806</v>
      </c>
      <c r="I9713" s="197" t="s">
        <v>338</v>
      </c>
      <c r="J9713" s="197" t="n">
        <v>420.71</v>
      </c>
    </row>
    <row r="9714" customFormat="false" ht="12.75" hidden="true" customHeight="false" outlineLevel="0" collapsed="false">
      <c r="A9714" s="197" t="s">
        <v>18812</v>
      </c>
      <c r="B9714" s="197" t="str">
        <f aca="false">C9714&amp;D9714&amp;E9714&amp;F9714&amp;G9714&amp;H9714</f>
        <v>ESTACA PRE-FABRICADA DE CONCRETO,MEDIDA A PARTIR DA COTA DEARRASAMENTO,EXCLUSIVE EMENDAS,CRAVACAO E TRANSPORTE DE BATE-ESTACAS,PARA CARGA DE TRABALHO DE COMPRESSAO AXIAL DE ATE 250KN (25TF).FORNECIMENTO</v>
      </c>
      <c r="C9714" s="197" t="s">
        <v>18813</v>
      </c>
      <c r="D9714" s="197" t="s">
        <v>18814</v>
      </c>
      <c r="E9714" s="197" t="s">
        <v>18815</v>
      </c>
      <c r="F9714" s="197" t="s">
        <v>18816</v>
      </c>
      <c r="I9714" s="197" t="s">
        <v>338</v>
      </c>
      <c r="J9714" s="197" t="n">
        <v>30</v>
      </c>
    </row>
    <row r="9715" customFormat="false" ht="12.75" hidden="true" customHeight="false" outlineLevel="0" collapsed="false">
      <c r="A9715" s="197" t="s">
        <v>18817</v>
      </c>
      <c r="B9715" s="197" t="str">
        <f aca="false">C9715&amp;D9715&amp;E9715&amp;F9715&amp;G9715&amp;H9715</f>
        <v>ESTACA PRE-FABRICADA DE CONCRETO,MEDIDA A PARTIR DA COTA DEARRASAMENTO,EXCLUSIVE EMENDAS,CRAVACAO E TRANSPORTE DE BATE-ESTACAS,PARA CARGA DE TRABALHO DE COMPRESSAO AXIAL DE ATE 250KN (25TF).FORNECIMENTO</v>
      </c>
      <c r="C9715" s="197" t="s">
        <v>18813</v>
      </c>
      <c r="D9715" s="197" t="s">
        <v>18814</v>
      </c>
      <c r="E9715" s="197" t="s">
        <v>18815</v>
      </c>
      <c r="F9715" s="197" t="s">
        <v>18816</v>
      </c>
      <c r="I9715" s="197" t="s">
        <v>338</v>
      </c>
      <c r="J9715" s="197" t="n">
        <v>30</v>
      </c>
    </row>
    <row r="9716" customFormat="false" ht="12.75" hidden="true" customHeight="false" outlineLevel="0" collapsed="false">
      <c r="A9716" s="197" t="s">
        <v>18818</v>
      </c>
      <c r="B9716" s="197" t="str">
        <f aca="false">C9716&amp;D9716&amp;E9716&amp;F9716&amp;G9716&amp;H9716</f>
        <v>ESTACA PRE-FABRICADA DE CONCRETO,MEDIDA A PARTIR DA COTA DEARRASAMENTO,EXCLUSIVE EMENDAS,CRAVACAO E TRANSPORTE DE BATE-ESTACAS,PARA CARGA DE TRABALHO DE COMPRESSAO AXIAL DE ATE 350KN (35TF).FORNECIMENTO</v>
      </c>
      <c r="C9716" s="197" t="s">
        <v>18813</v>
      </c>
      <c r="D9716" s="197" t="s">
        <v>18814</v>
      </c>
      <c r="E9716" s="197" t="s">
        <v>18819</v>
      </c>
      <c r="F9716" s="197" t="s">
        <v>18820</v>
      </c>
      <c r="I9716" s="197" t="s">
        <v>338</v>
      </c>
      <c r="J9716" s="197" t="n">
        <v>41</v>
      </c>
    </row>
    <row r="9717" customFormat="false" ht="12.75" hidden="true" customHeight="false" outlineLevel="0" collapsed="false">
      <c r="A9717" s="197" t="s">
        <v>18821</v>
      </c>
      <c r="B9717" s="197" t="str">
        <f aca="false">C9717&amp;D9717&amp;E9717&amp;F9717&amp;G9717&amp;H9717</f>
        <v>ESTACA PRE-FABRICADA DE CONCRETO,MEDIDA A PARTIR DA COTA DEARRASAMENTO,EXCLUSIVE EMENDAS,CRAVACAO E TRANSPORTE DE BATE-ESTACAS,PARA CARGA DE TRABALHO DE COMPRESSAO AXIAL DE ATE 350KN (35TF).FORNECIMENTO</v>
      </c>
      <c r="C9717" s="197" t="s">
        <v>18813</v>
      </c>
      <c r="D9717" s="197" t="s">
        <v>18814</v>
      </c>
      <c r="E9717" s="197" t="s">
        <v>18819</v>
      </c>
      <c r="F9717" s="197" t="s">
        <v>18820</v>
      </c>
      <c r="I9717" s="197" t="s">
        <v>338</v>
      </c>
      <c r="J9717" s="197" t="n">
        <v>41</v>
      </c>
    </row>
    <row r="9718" customFormat="false" ht="12.75" hidden="true" customHeight="false" outlineLevel="0" collapsed="false">
      <c r="A9718" s="197" t="s">
        <v>18822</v>
      </c>
      <c r="B9718" s="197" t="str">
        <f aca="false">C9718&amp;D9718&amp;E9718&amp;F9718&amp;G9718&amp;H9718</f>
        <v>ESTACA PRE-FABRICADA DE CONCRETO,MEDIDA A PARTIR DA COTA DEARRASAMENTO,EXCLUSIVE EMENDAS,CRAVACAO E TRANSPORTE DE BATE-ESTACAS,PARA CARGA DE TRABALHO DE COMPRESSAO AXIAL DE ATE 450KN (45TF).FORNECIMENTO</v>
      </c>
      <c r="C9718" s="197" t="s">
        <v>18813</v>
      </c>
      <c r="D9718" s="197" t="s">
        <v>18814</v>
      </c>
      <c r="E9718" s="197" t="s">
        <v>18823</v>
      </c>
      <c r="F9718" s="197" t="s">
        <v>18824</v>
      </c>
      <c r="I9718" s="197" t="s">
        <v>338</v>
      </c>
      <c r="J9718" s="197" t="n">
        <v>54</v>
      </c>
    </row>
    <row r="9719" customFormat="false" ht="12.75" hidden="true" customHeight="false" outlineLevel="0" collapsed="false">
      <c r="A9719" s="197" t="s">
        <v>18825</v>
      </c>
      <c r="B9719" s="197" t="str">
        <f aca="false">C9719&amp;D9719&amp;E9719&amp;F9719&amp;G9719&amp;H9719</f>
        <v>ESTACA PRE-FABRICADA DE CONCRETO,MEDIDA A PARTIR DA COTA DEARRASAMENTO,EXCLUSIVE EMENDAS,CRAVACAO E TRANSPORTE DE BATE-ESTACAS,PARA CARGA DE TRABALHO DE COMPRESSAO AXIAL DE ATE 450KN (45TF).FORNECIMENTO</v>
      </c>
      <c r="C9719" s="197" t="s">
        <v>18813</v>
      </c>
      <c r="D9719" s="197" t="s">
        <v>18814</v>
      </c>
      <c r="E9719" s="197" t="s">
        <v>18823</v>
      </c>
      <c r="F9719" s="197" t="s">
        <v>18824</v>
      </c>
      <c r="I9719" s="197" t="s">
        <v>338</v>
      </c>
      <c r="J9719" s="197" t="n">
        <v>54</v>
      </c>
    </row>
    <row r="9720" customFormat="false" ht="12.75" hidden="true" customHeight="false" outlineLevel="0" collapsed="false">
      <c r="A9720" s="197" t="s">
        <v>18826</v>
      </c>
      <c r="B9720" s="197" t="str">
        <f aca="false">C9720&amp;D9720&amp;E9720&amp;F9720&amp;G9720&amp;H9720</f>
        <v>ESTACA PRE-FABRICADA DE CONCRETO,MEDIDA A PARTIR DA COTA DEARRASAMENTO,EXCLUSIVE EMENDAS,CRAVACAO E TRANSPORTE DE BATE-ESTACAS,PARA CARGA DE TRABALHO DE COMPRESSAO AXIAL DE ATE 600KN (60TF).FORNECIMENTO</v>
      </c>
      <c r="C9720" s="197" t="s">
        <v>18813</v>
      </c>
      <c r="D9720" s="197" t="s">
        <v>18814</v>
      </c>
      <c r="E9720" s="197" t="s">
        <v>18827</v>
      </c>
      <c r="F9720" s="197" t="s">
        <v>18828</v>
      </c>
      <c r="I9720" s="197" t="s">
        <v>338</v>
      </c>
      <c r="J9720" s="197" t="n">
        <v>69.34</v>
      </c>
    </row>
    <row r="9721" customFormat="false" ht="12.75" hidden="true" customHeight="false" outlineLevel="0" collapsed="false">
      <c r="A9721" s="197" t="s">
        <v>18829</v>
      </c>
      <c r="B9721" s="197" t="str">
        <f aca="false">C9721&amp;D9721&amp;E9721&amp;F9721&amp;G9721&amp;H9721</f>
        <v>ESTACA PRE-FABRICADA DE CONCRETO,MEDIDA A PARTIR DA COTA DEARRASAMENTO,EXCLUSIVE EMENDAS,CRAVACAO E TRANSPORTE DE BATE-ESTACAS,PARA CARGA DE TRABALHO DE COMPRESSAO AXIAL DE ATE 600KN (60TF).FORNECIMENTO</v>
      </c>
      <c r="C9721" s="197" t="s">
        <v>18813</v>
      </c>
      <c r="D9721" s="197" t="s">
        <v>18814</v>
      </c>
      <c r="E9721" s="197" t="s">
        <v>18827</v>
      </c>
      <c r="F9721" s="197" t="s">
        <v>18828</v>
      </c>
      <c r="I9721" s="197" t="s">
        <v>338</v>
      </c>
      <c r="J9721" s="197" t="n">
        <v>69.34</v>
      </c>
    </row>
    <row r="9722" customFormat="false" ht="12.75" hidden="true" customHeight="false" outlineLevel="0" collapsed="false">
      <c r="A9722" s="197" t="s">
        <v>18830</v>
      </c>
      <c r="B9722" s="197" t="str">
        <f aca="false">C9722&amp;D9722&amp;E9722&amp;F9722&amp;G9722&amp;H9722</f>
        <v>ESTACA PRE-FABRICADA DE CONCRETO,MEDIDA A PARTIR DA COTA DEARRASAMENTO,EXCLUSIVE EMENDAS,CRAVACAO E TRANSPORTE DE BATE-ESTACAS,PARA CARGA DE TRABALHO DE COMPRESSAO AXIAL DE ATE 750KN (75TF).FORNECIMENTO</v>
      </c>
      <c r="C9722" s="197" t="s">
        <v>18813</v>
      </c>
      <c r="D9722" s="197" t="s">
        <v>18814</v>
      </c>
      <c r="E9722" s="197" t="s">
        <v>18831</v>
      </c>
      <c r="F9722" s="197" t="s">
        <v>18832</v>
      </c>
      <c r="I9722" s="197" t="s">
        <v>338</v>
      </c>
      <c r="J9722" s="197" t="n">
        <v>77</v>
      </c>
    </row>
    <row r="9723" customFormat="false" ht="12.75" hidden="true" customHeight="false" outlineLevel="0" collapsed="false">
      <c r="A9723" s="197" t="s">
        <v>18833</v>
      </c>
      <c r="B9723" s="197" t="str">
        <f aca="false">C9723&amp;D9723&amp;E9723&amp;F9723&amp;G9723&amp;H9723</f>
        <v>ESTACA PRE-FABRICADA DE CONCRETO,MEDIDA A PARTIR DA COTA DEARRASAMENTO,EXCLUSIVE EMENDAS,CRAVACAO E TRANSPORTE DE BATE-ESTACAS,PARA CARGA DE TRABALHO DE COMPRESSAO AXIAL DE ATE 750KN (75TF).FORNECIMENTO</v>
      </c>
      <c r="C9723" s="197" t="s">
        <v>18813</v>
      </c>
      <c r="D9723" s="197" t="s">
        <v>18814</v>
      </c>
      <c r="E9723" s="197" t="s">
        <v>18831</v>
      </c>
      <c r="F9723" s="197" t="s">
        <v>18832</v>
      </c>
      <c r="I9723" s="197" t="s">
        <v>338</v>
      </c>
      <c r="J9723" s="197" t="n">
        <v>77</v>
      </c>
    </row>
    <row r="9724" customFormat="false" ht="12.75" hidden="true" customHeight="false" outlineLevel="0" collapsed="false">
      <c r="A9724" s="197" t="s">
        <v>18834</v>
      </c>
      <c r="B9724" s="197" t="str">
        <f aca="false">C9724&amp;D9724&amp;E9724&amp;F9724&amp;G9724&amp;H9724</f>
        <v>ESTACA PRE-FABRICADA DE CONCRETO,MEDIDA A PARTIR DA COTA DEARRASAMENTO,EXCLUSIVE EMENDAS,CRAVACAO E TRANSPORTE DE BATE-ESTACAS,PARA CARGA DE TRABALHO DE COMPRESSAO AXIAL DE ATE 950KN (95TF).FORNECIMENTO</v>
      </c>
      <c r="C9724" s="197" t="s">
        <v>18813</v>
      </c>
      <c r="D9724" s="197" t="s">
        <v>18814</v>
      </c>
      <c r="E9724" s="197" t="s">
        <v>18835</v>
      </c>
      <c r="F9724" s="197" t="s">
        <v>18836</v>
      </c>
      <c r="I9724" s="197" t="s">
        <v>338</v>
      </c>
      <c r="J9724" s="197" t="n">
        <v>95</v>
      </c>
    </row>
    <row r="9725" customFormat="false" ht="12.75" hidden="true" customHeight="false" outlineLevel="0" collapsed="false">
      <c r="A9725" s="197" t="s">
        <v>18837</v>
      </c>
      <c r="B9725" s="197" t="str">
        <f aca="false">C9725&amp;D9725&amp;E9725&amp;F9725&amp;G9725&amp;H9725</f>
        <v>ESTACA PRE-FABRICADA DE CONCRETO,MEDIDA A PARTIR DA COTA DEARRASAMENTO,EXCLUSIVE EMENDAS,CRAVACAO E TRANSPORTE DE BATE-ESTACAS,PARA CARGA DE TRABALHO DE COMPRESSAO AXIAL DE ATE 950KN (95TF).FORNECIMENTO</v>
      </c>
      <c r="C9725" s="197" t="s">
        <v>18813</v>
      </c>
      <c r="D9725" s="197" t="s">
        <v>18814</v>
      </c>
      <c r="E9725" s="197" t="s">
        <v>18835</v>
      </c>
      <c r="F9725" s="197" t="s">
        <v>18836</v>
      </c>
      <c r="I9725" s="197" t="s">
        <v>338</v>
      </c>
      <c r="J9725" s="197" t="n">
        <v>95</v>
      </c>
    </row>
    <row r="9726" customFormat="false" ht="12.75" hidden="true" customHeight="false" outlineLevel="0" collapsed="false">
      <c r="A9726" s="197" t="s">
        <v>18838</v>
      </c>
      <c r="B9726" s="197" t="str">
        <f aca="false">C9726&amp;D9726&amp;E9726&amp;F9726&amp;G9726&amp;H9726</f>
        <v>ESTACA PRE-FABRICADA DE CONCRETO,MEDIDA A PARTIR DA COTA DEARRASAMENTO,EXCLUSIVE EMENDAS,CRAVACAO E TRANSPORTE DE BATE-ESTACAS,PARA CARGA DE TRABALHO DE COMPRESSAO AXIAL DE ATE 1300KN (130TF).FORNECIMENTO</v>
      </c>
      <c r="C9726" s="197" t="s">
        <v>18813</v>
      </c>
      <c r="D9726" s="197" t="s">
        <v>18814</v>
      </c>
      <c r="E9726" s="197" t="s">
        <v>18839</v>
      </c>
      <c r="F9726" s="197" t="s">
        <v>18840</v>
      </c>
      <c r="I9726" s="197" t="s">
        <v>338</v>
      </c>
      <c r="J9726" s="197" t="n">
        <v>157.82</v>
      </c>
    </row>
    <row r="9727" customFormat="false" ht="12.75" hidden="true" customHeight="false" outlineLevel="0" collapsed="false">
      <c r="A9727" s="197" t="s">
        <v>18841</v>
      </c>
      <c r="B9727" s="197" t="str">
        <f aca="false">C9727&amp;D9727&amp;E9727&amp;F9727&amp;G9727&amp;H9727</f>
        <v>ESTACA PRE-FABRICADA DE CONCRETO,MEDIDA A PARTIR DA COTA DEARRASAMENTO,EXCLUSIVE EMENDAS,CRAVACAO E TRANSPORTE DE BATE-ESTACAS,PARA CARGA DE TRABALHO DE COMPRESSAO AXIAL DE ATE 1300KN (130TF).FORNECIMENTO</v>
      </c>
      <c r="C9727" s="197" t="s">
        <v>18813</v>
      </c>
      <c r="D9727" s="197" t="s">
        <v>18814</v>
      </c>
      <c r="E9727" s="197" t="s">
        <v>18839</v>
      </c>
      <c r="F9727" s="197" t="s">
        <v>18840</v>
      </c>
      <c r="I9727" s="197" t="s">
        <v>338</v>
      </c>
      <c r="J9727" s="197" t="n">
        <v>157.82</v>
      </c>
    </row>
    <row r="9728" customFormat="false" ht="12.75" hidden="true" customHeight="false" outlineLevel="0" collapsed="false">
      <c r="A9728" s="197" t="s">
        <v>18842</v>
      </c>
      <c r="B9728" s="197" t="str">
        <f aca="false">C9728&amp;D9728&amp;E9728&amp;F9728&amp;G9728&amp;H9728</f>
        <v>ESTACA PRE-FABRICADA DE CONCRETO,MEDIDA A PARTIR DA COTA DEARRASAMENTO,EXCLUSIVE EMENDAS,CRAVACAO E TRANSPORTE DE BATE-ESTACAS,PARA CARGA DE TRABALHO DE COMPRESSAO AXIAL DE ATE 1700KN (170TF).FORNECIMENTO</v>
      </c>
      <c r="C9728" s="197" t="s">
        <v>18813</v>
      </c>
      <c r="D9728" s="197" t="s">
        <v>18814</v>
      </c>
      <c r="E9728" s="197" t="s">
        <v>18843</v>
      </c>
      <c r="F9728" s="197" t="s">
        <v>18844</v>
      </c>
      <c r="I9728" s="197" t="s">
        <v>338</v>
      </c>
      <c r="J9728" s="197" t="n">
        <v>189.74</v>
      </c>
    </row>
    <row r="9729" customFormat="false" ht="12.75" hidden="true" customHeight="false" outlineLevel="0" collapsed="false">
      <c r="A9729" s="197" t="s">
        <v>18845</v>
      </c>
      <c r="B9729" s="197" t="str">
        <f aca="false">C9729&amp;D9729&amp;E9729&amp;F9729&amp;G9729&amp;H9729</f>
        <v>ESTACA PRE-FABRICADA DE CONCRETO,MEDIDA A PARTIR DA COTA DEARRASAMENTO,EXCLUSIVE EMENDAS,CRAVACAO E TRANSPORTE DE BATE-ESTACAS,PARA CARGA DE TRABALHO DE COMPRESSAO AXIAL DE ATE 1700KN (170TF).FORNECIMENTO</v>
      </c>
      <c r="C9729" s="197" t="s">
        <v>18813</v>
      </c>
      <c r="D9729" s="197" t="s">
        <v>18814</v>
      </c>
      <c r="E9729" s="197" t="s">
        <v>18843</v>
      </c>
      <c r="F9729" s="197" t="s">
        <v>18844</v>
      </c>
      <c r="I9729" s="197" t="s">
        <v>338</v>
      </c>
      <c r="J9729" s="197" t="n">
        <v>189.74</v>
      </c>
    </row>
    <row r="9730" customFormat="false" ht="12.75" hidden="true" customHeight="false" outlineLevel="0" collapsed="false">
      <c r="A9730" s="197" t="s">
        <v>18846</v>
      </c>
      <c r="B9730" s="197"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197" t="s">
        <v>18847</v>
      </c>
      <c r="D9730" s="197" t="s">
        <v>18848</v>
      </c>
      <c r="E9730" s="197" t="s">
        <v>18849</v>
      </c>
      <c r="F9730" s="197" t="s">
        <v>18850</v>
      </c>
      <c r="I9730" s="197" t="s">
        <v>338</v>
      </c>
      <c r="J9730" s="197" t="n">
        <v>84.37</v>
      </c>
    </row>
    <row r="9731" customFormat="false" ht="12.75" hidden="true" customHeight="false" outlineLevel="0" collapsed="false">
      <c r="A9731" s="197" t="s">
        <v>18851</v>
      </c>
      <c r="B9731" s="197"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197" t="s">
        <v>18847</v>
      </c>
      <c r="D9731" s="197" t="s">
        <v>18848</v>
      </c>
      <c r="E9731" s="197" t="s">
        <v>18849</v>
      </c>
      <c r="F9731" s="197" t="s">
        <v>18850</v>
      </c>
      <c r="I9731" s="197" t="s">
        <v>338</v>
      </c>
      <c r="J9731" s="197" t="n">
        <v>84.37</v>
      </c>
    </row>
    <row r="9732" customFormat="false" ht="12.75" hidden="true" customHeight="false" outlineLevel="0" collapsed="false">
      <c r="A9732" s="197" t="s">
        <v>18852</v>
      </c>
      <c r="B9732" s="197"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197" t="s">
        <v>18847</v>
      </c>
      <c r="D9732" s="197" t="s">
        <v>18848</v>
      </c>
      <c r="E9732" s="197" t="s">
        <v>18853</v>
      </c>
      <c r="F9732" s="197" t="s">
        <v>18854</v>
      </c>
      <c r="I9732" s="197" t="s">
        <v>338</v>
      </c>
      <c r="J9732" s="197" t="n">
        <v>105.45</v>
      </c>
    </row>
    <row r="9733" customFormat="false" ht="12.75" hidden="true" customHeight="false" outlineLevel="0" collapsed="false">
      <c r="A9733" s="197" t="s">
        <v>18855</v>
      </c>
      <c r="B9733" s="197"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197" t="s">
        <v>18847</v>
      </c>
      <c r="D9733" s="197" t="s">
        <v>18848</v>
      </c>
      <c r="E9733" s="197" t="s">
        <v>18853</v>
      </c>
      <c r="F9733" s="197" t="s">
        <v>18854</v>
      </c>
      <c r="I9733" s="197" t="s">
        <v>338</v>
      </c>
      <c r="J9733" s="197" t="n">
        <v>105.45</v>
      </c>
    </row>
    <row r="9734" customFormat="false" ht="12.75" hidden="true" customHeight="false" outlineLevel="0" collapsed="false">
      <c r="A9734" s="197" t="s">
        <v>18856</v>
      </c>
      <c r="B9734" s="197"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197" t="s">
        <v>18847</v>
      </c>
      <c r="D9734" s="197" t="s">
        <v>18848</v>
      </c>
      <c r="E9734" s="197" t="s">
        <v>18857</v>
      </c>
      <c r="F9734" s="197" t="s">
        <v>18858</v>
      </c>
      <c r="I9734" s="197" t="s">
        <v>338</v>
      </c>
      <c r="J9734" s="197" t="n">
        <v>125.09</v>
      </c>
    </row>
    <row r="9735" customFormat="false" ht="12.75" hidden="true" customHeight="false" outlineLevel="0" collapsed="false">
      <c r="A9735" s="197" t="s">
        <v>18859</v>
      </c>
      <c r="B9735" s="197"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197" t="s">
        <v>18847</v>
      </c>
      <c r="D9735" s="197" t="s">
        <v>18848</v>
      </c>
      <c r="E9735" s="197" t="s">
        <v>18857</v>
      </c>
      <c r="F9735" s="197" t="s">
        <v>18858</v>
      </c>
      <c r="I9735" s="197" t="s">
        <v>338</v>
      </c>
      <c r="J9735" s="197" t="n">
        <v>125.09</v>
      </c>
    </row>
    <row r="9736" customFormat="false" ht="12.75" hidden="true" customHeight="false" outlineLevel="0" collapsed="false">
      <c r="A9736" s="197" t="s">
        <v>18860</v>
      </c>
      <c r="B9736" s="197"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197" t="s">
        <v>18847</v>
      </c>
      <c r="D9736" s="197" t="s">
        <v>18848</v>
      </c>
      <c r="E9736" s="197" t="s">
        <v>18861</v>
      </c>
      <c r="F9736" s="197" t="s">
        <v>18862</v>
      </c>
      <c r="I9736" s="197" t="s">
        <v>338</v>
      </c>
      <c r="J9736" s="197" t="n">
        <v>153.04</v>
      </c>
    </row>
    <row r="9737" customFormat="false" ht="12.75" hidden="true" customHeight="false" outlineLevel="0" collapsed="false">
      <c r="A9737" s="197" t="s">
        <v>18863</v>
      </c>
      <c r="B9737" s="197"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197" t="s">
        <v>18847</v>
      </c>
      <c r="D9737" s="197" t="s">
        <v>18848</v>
      </c>
      <c r="E9737" s="197" t="s">
        <v>18861</v>
      </c>
      <c r="F9737" s="197" t="s">
        <v>18862</v>
      </c>
      <c r="I9737" s="197" t="s">
        <v>338</v>
      </c>
      <c r="J9737" s="197" t="n">
        <v>153.04</v>
      </c>
    </row>
    <row r="9738" customFormat="false" ht="12.75" hidden="true" customHeight="false" outlineLevel="0" collapsed="false">
      <c r="A9738" s="197" t="s">
        <v>18864</v>
      </c>
      <c r="B9738" s="197"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197" t="s">
        <v>18847</v>
      </c>
      <c r="D9738" s="197" t="s">
        <v>18848</v>
      </c>
      <c r="E9738" s="197" t="s">
        <v>18865</v>
      </c>
      <c r="F9738" s="197" t="s">
        <v>18866</v>
      </c>
      <c r="I9738" s="197" t="s">
        <v>338</v>
      </c>
      <c r="J9738" s="197" t="n">
        <v>196.46</v>
      </c>
    </row>
    <row r="9739" customFormat="false" ht="12.75" hidden="true" customHeight="false" outlineLevel="0" collapsed="false">
      <c r="A9739" s="197" t="s">
        <v>18867</v>
      </c>
      <c r="B9739" s="197"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197" t="s">
        <v>18847</v>
      </c>
      <c r="D9739" s="197" t="s">
        <v>18848</v>
      </c>
      <c r="E9739" s="197" t="s">
        <v>18865</v>
      </c>
      <c r="F9739" s="197" t="s">
        <v>18866</v>
      </c>
      <c r="I9739" s="197" t="s">
        <v>338</v>
      </c>
      <c r="J9739" s="197" t="n">
        <v>196.46</v>
      </c>
    </row>
    <row r="9740" customFormat="false" ht="12.75" hidden="true" customHeight="false" outlineLevel="0" collapsed="false">
      <c r="A9740" s="197" t="s">
        <v>18868</v>
      </c>
      <c r="B9740" s="197"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197" t="s">
        <v>18847</v>
      </c>
      <c r="D9740" s="197" t="s">
        <v>18848</v>
      </c>
      <c r="E9740" s="197" t="s">
        <v>18869</v>
      </c>
      <c r="F9740" s="197" t="s">
        <v>18870</v>
      </c>
      <c r="I9740" s="197" t="s">
        <v>338</v>
      </c>
      <c r="J9740" s="197" t="n">
        <v>293</v>
      </c>
    </row>
    <row r="9741" customFormat="false" ht="12.75" hidden="true" customHeight="false" outlineLevel="0" collapsed="false">
      <c r="A9741" s="197" t="s">
        <v>18871</v>
      </c>
      <c r="B9741" s="197"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197" t="s">
        <v>18847</v>
      </c>
      <c r="D9741" s="197" t="s">
        <v>18848</v>
      </c>
      <c r="E9741" s="197" t="s">
        <v>18869</v>
      </c>
      <c r="F9741" s="197" t="s">
        <v>18870</v>
      </c>
      <c r="I9741" s="197" t="s">
        <v>338</v>
      </c>
      <c r="J9741" s="197" t="n">
        <v>293</v>
      </c>
    </row>
    <row r="9742" customFormat="false" ht="12.75" hidden="true" customHeight="false" outlineLevel="0" collapsed="false">
      <c r="A9742" s="197" t="s">
        <v>18872</v>
      </c>
      <c r="B9742" s="197"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197" t="s">
        <v>18847</v>
      </c>
      <c r="D9742" s="197" t="s">
        <v>18848</v>
      </c>
      <c r="E9742" s="197" t="s">
        <v>18873</v>
      </c>
      <c r="F9742" s="197" t="s">
        <v>18874</v>
      </c>
      <c r="I9742" s="197" t="s">
        <v>338</v>
      </c>
      <c r="J9742" s="197" t="n">
        <v>395</v>
      </c>
    </row>
    <row r="9743" customFormat="false" ht="12.75" hidden="true" customHeight="false" outlineLevel="0" collapsed="false">
      <c r="A9743" s="197" t="s">
        <v>18875</v>
      </c>
      <c r="B9743" s="197"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197" t="s">
        <v>18847</v>
      </c>
      <c r="D9743" s="197" t="s">
        <v>18848</v>
      </c>
      <c r="E9743" s="197" t="s">
        <v>18873</v>
      </c>
      <c r="F9743" s="197" t="s">
        <v>18874</v>
      </c>
      <c r="I9743" s="197" t="s">
        <v>338</v>
      </c>
      <c r="J9743" s="197" t="n">
        <v>395</v>
      </c>
    </row>
    <row r="9744" customFormat="false" ht="12.75" hidden="true" customHeight="false" outlineLevel="0" collapsed="false">
      <c r="A9744" s="197" t="s">
        <v>18876</v>
      </c>
      <c r="B9744" s="197"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197" t="s">
        <v>18847</v>
      </c>
      <c r="D9744" s="197" t="s">
        <v>18848</v>
      </c>
      <c r="E9744" s="197" t="s">
        <v>18877</v>
      </c>
      <c r="F9744" s="197" t="s">
        <v>18878</v>
      </c>
      <c r="I9744" s="197" t="s">
        <v>338</v>
      </c>
      <c r="J9744" s="197" t="n">
        <v>520</v>
      </c>
    </row>
    <row r="9745" customFormat="false" ht="12.75" hidden="true" customHeight="false" outlineLevel="0" collapsed="false">
      <c r="A9745" s="197" t="s">
        <v>18879</v>
      </c>
      <c r="B9745" s="197"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197" t="s">
        <v>18847</v>
      </c>
      <c r="D9745" s="197" t="s">
        <v>18848</v>
      </c>
      <c r="E9745" s="197" t="s">
        <v>18877</v>
      </c>
      <c r="F9745" s="197" t="s">
        <v>18878</v>
      </c>
      <c r="I9745" s="197" t="s">
        <v>338</v>
      </c>
      <c r="J9745" s="197" t="n">
        <v>520</v>
      </c>
    </row>
    <row r="9746" customFormat="false" ht="12.75" hidden="true" customHeight="false" outlineLevel="0" collapsed="false">
      <c r="A9746" s="197" t="s">
        <v>18880</v>
      </c>
      <c r="B9746" s="197"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197" t="s">
        <v>18881</v>
      </c>
      <c r="D9746" s="197" t="s">
        <v>18882</v>
      </c>
      <c r="E9746" s="197" t="s">
        <v>18883</v>
      </c>
      <c r="F9746" s="197" t="s">
        <v>18884</v>
      </c>
      <c r="I9746" s="197" t="s">
        <v>338</v>
      </c>
      <c r="J9746" s="197" t="n">
        <v>41</v>
      </c>
    </row>
    <row r="9747" customFormat="false" ht="12.75" hidden="true" customHeight="false" outlineLevel="0" collapsed="false">
      <c r="A9747" s="197" t="s">
        <v>18885</v>
      </c>
      <c r="B9747" s="197"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197" t="s">
        <v>18881</v>
      </c>
      <c r="D9747" s="197" t="s">
        <v>18882</v>
      </c>
      <c r="E9747" s="197" t="s">
        <v>18883</v>
      </c>
      <c r="F9747" s="197" t="s">
        <v>18884</v>
      </c>
      <c r="I9747" s="197" t="s">
        <v>338</v>
      </c>
      <c r="J9747" s="197" t="n">
        <v>41</v>
      </c>
    </row>
    <row r="9748" customFormat="false" ht="12.75" hidden="true" customHeight="false" outlineLevel="0" collapsed="false">
      <c r="A9748" s="197" t="s">
        <v>18886</v>
      </c>
      <c r="B9748" s="197"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197" t="s">
        <v>18881</v>
      </c>
      <c r="D9748" s="197" t="s">
        <v>18882</v>
      </c>
      <c r="E9748" s="197" t="s">
        <v>18883</v>
      </c>
      <c r="F9748" s="197" t="s">
        <v>18887</v>
      </c>
      <c r="I9748" s="197" t="s">
        <v>338</v>
      </c>
      <c r="J9748" s="197" t="n">
        <v>43</v>
      </c>
    </row>
    <row r="9749" customFormat="false" ht="12.75" hidden="true" customHeight="false" outlineLevel="0" collapsed="false">
      <c r="A9749" s="197" t="s">
        <v>18888</v>
      </c>
      <c r="B9749" s="197"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197" t="s">
        <v>18881</v>
      </c>
      <c r="D9749" s="197" t="s">
        <v>18882</v>
      </c>
      <c r="E9749" s="197" t="s">
        <v>18883</v>
      </c>
      <c r="F9749" s="197" t="s">
        <v>18887</v>
      </c>
      <c r="I9749" s="197" t="s">
        <v>338</v>
      </c>
      <c r="J9749" s="197" t="n">
        <v>43</v>
      </c>
    </row>
    <row r="9750" customFormat="false" ht="12.75" hidden="true" customHeight="false" outlineLevel="0" collapsed="false">
      <c r="A9750" s="197" t="s">
        <v>18889</v>
      </c>
      <c r="B9750" s="197"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197" t="s">
        <v>18890</v>
      </c>
      <c r="D9750" s="197" t="s">
        <v>18891</v>
      </c>
      <c r="E9750" s="197" t="s">
        <v>18883</v>
      </c>
      <c r="F9750" s="197" t="s">
        <v>18892</v>
      </c>
      <c r="I9750" s="197" t="s">
        <v>338</v>
      </c>
      <c r="J9750" s="197" t="n">
        <v>48</v>
      </c>
    </row>
    <row r="9751" customFormat="false" ht="12.75" hidden="true" customHeight="false" outlineLevel="0" collapsed="false">
      <c r="A9751" s="197" t="s">
        <v>18893</v>
      </c>
      <c r="B9751" s="197"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197" t="s">
        <v>18890</v>
      </c>
      <c r="D9751" s="197" t="s">
        <v>18891</v>
      </c>
      <c r="E9751" s="197" t="s">
        <v>18883</v>
      </c>
      <c r="F9751" s="197" t="s">
        <v>18892</v>
      </c>
      <c r="I9751" s="197" t="s">
        <v>338</v>
      </c>
      <c r="J9751" s="197" t="n">
        <v>48</v>
      </c>
    </row>
    <row r="9752" customFormat="false" ht="12.75" hidden="true" customHeight="false" outlineLevel="0" collapsed="false">
      <c r="A9752" s="197" t="s">
        <v>18894</v>
      </c>
      <c r="B9752" s="197"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197" t="s">
        <v>18881</v>
      </c>
      <c r="D9752" s="197" t="s">
        <v>18882</v>
      </c>
      <c r="E9752" s="197" t="s">
        <v>18883</v>
      </c>
      <c r="F9752" s="197" t="s">
        <v>18895</v>
      </c>
      <c r="I9752" s="197" t="s">
        <v>338</v>
      </c>
      <c r="J9752" s="197" t="n">
        <v>50</v>
      </c>
    </row>
    <row r="9753" customFormat="false" ht="12.75" hidden="true" customHeight="false" outlineLevel="0" collapsed="false">
      <c r="A9753" s="197" t="s">
        <v>18896</v>
      </c>
      <c r="B9753" s="197"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197" t="s">
        <v>18881</v>
      </c>
      <c r="D9753" s="197" t="s">
        <v>18882</v>
      </c>
      <c r="E9753" s="197" t="s">
        <v>18883</v>
      </c>
      <c r="F9753" s="197" t="s">
        <v>18895</v>
      </c>
      <c r="I9753" s="197" t="s">
        <v>338</v>
      </c>
      <c r="J9753" s="197" t="n">
        <v>50</v>
      </c>
    </row>
    <row r="9754" customFormat="false" ht="12.75" hidden="true" customHeight="false" outlineLevel="0" collapsed="false">
      <c r="A9754" s="197" t="s">
        <v>18897</v>
      </c>
      <c r="B9754" s="197"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197" t="s">
        <v>18881</v>
      </c>
      <c r="D9754" s="197" t="s">
        <v>18882</v>
      </c>
      <c r="E9754" s="197" t="s">
        <v>18883</v>
      </c>
      <c r="F9754" s="197" t="s">
        <v>18898</v>
      </c>
      <c r="I9754" s="197" t="s">
        <v>338</v>
      </c>
      <c r="J9754" s="197" t="n">
        <v>50</v>
      </c>
    </row>
    <row r="9755" customFormat="false" ht="12.75" hidden="true" customHeight="false" outlineLevel="0" collapsed="false">
      <c r="A9755" s="197" t="s">
        <v>18899</v>
      </c>
      <c r="B9755" s="197"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197" t="s">
        <v>18881</v>
      </c>
      <c r="D9755" s="197" t="s">
        <v>18882</v>
      </c>
      <c r="E9755" s="197" t="s">
        <v>18883</v>
      </c>
      <c r="F9755" s="197" t="s">
        <v>18898</v>
      </c>
      <c r="I9755" s="197" t="s">
        <v>338</v>
      </c>
      <c r="J9755" s="197" t="n">
        <v>50</v>
      </c>
    </row>
    <row r="9756" customFormat="false" ht="12.75" hidden="true" customHeight="false" outlineLevel="0" collapsed="false">
      <c r="A9756" s="197" t="s">
        <v>18900</v>
      </c>
      <c r="B9756" s="197"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197" t="s">
        <v>18881</v>
      </c>
      <c r="D9756" s="197" t="s">
        <v>18882</v>
      </c>
      <c r="E9756" s="197" t="s">
        <v>18883</v>
      </c>
      <c r="F9756" s="197" t="s">
        <v>18901</v>
      </c>
      <c r="I9756" s="197" t="s">
        <v>338</v>
      </c>
      <c r="J9756" s="197" t="n">
        <v>79.96</v>
      </c>
    </row>
    <row r="9757" customFormat="false" ht="12.75" hidden="true" customHeight="false" outlineLevel="0" collapsed="false">
      <c r="A9757" s="197" t="s">
        <v>18902</v>
      </c>
      <c r="B9757" s="197"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197" t="s">
        <v>18881</v>
      </c>
      <c r="D9757" s="197" t="s">
        <v>18882</v>
      </c>
      <c r="E9757" s="197" t="s">
        <v>18883</v>
      </c>
      <c r="F9757" s="197" t="s">
        <v>18901</v>
      </c>
      <c r="I9757" s="197" t="s">
        <v>338</v>
      </c>
      <c r="J9757" s="197" t="n">
        <v>79.96</v>
      </c>
    </row>
    <row r="9758" customFormat="false" ht="12.75" hidden="true" customHeight="false" outlineLevel="0" collapsed="false">
      <c r="A9758" s="197" t="s">
        <v>18903</v>
      </c>
      <c r="B9758" s="197"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197" t="s">
        <v>18881</v>
      </c>
      <c r="D9758" s="197" t="s">
        <v>18882</v>
      </c>
      <c r="E9758" s="197" t="s">
        <v>18883</v>
      </c>
      <c r="F9758" s="197" t="s">
        <v>18904</v>
      </c>
      <c r="I9758" s="197" t="s">
        <v>338</v>
      </c>
      <c r="J9758" s="197" t="n">
        <v>115</v>
      </c>
    </row>
    <row r="9759" customFormat="false" ht="12.75" hidden="true" customHeight="false" outlineLevel="0" collapsed="false">
      <c r="A9759" s="197" t="s">
        <v>18905</v>
      </c>
      <c r="B9759" s="197"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197" t="s">
        <v>18881</v>
      </c>
      <c r="D9759" s="197" t="s">
        <v>18882</v>
      </c>
      <c r="E9759" s="197" t="s">
        <v>18883</v>
      </c>
      <c r="F9759" s="197" t="s">
        <v>18904</v>
      </c>
      <c r="I9759" s="197" t="s">
        <v>338</v>
      </c>
      <c r="J9759" s="197" t="n">
        <v>115</v>
      </c>
    </row>
    <row r="9760" customFormat="false" ht="12.75" hidden="true" customHeight="false" outlineLevel="0" collapsed="false">
      <c r="A9760" s="197" t="s">
        <v>18906</v>
      </c>
      <c r="B9760" s="197"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197" t="s">
        <v>18881</v>
      </c>
      <c r="D9760" s="197" t="s">
        <v>18882</v>
      </c>
      <c r="E9760" s="197" t="s">
        <v>18883</v>
      </c>
      <c r="F9760" s="197" t="s">
        <v>18907</v>
      </c>
      <c r="I9760" s="197" t="s">
        <v>338</v>
      </c>
      <c r="J9760" s="197" t="n">
        <v>120</v>
      </c>
    </row>
    <row r="9761" customFormat="false" ht="12.75" hidden="true" customHeight="false" outlineLevel="0" collapsed="false">
      <c r="A9761" s="197" t="s">
        <v>18908</v>
      </c>
      <c r="B9761" s="197"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197" t="s">
        <v>18881</v>
      </c>
      <c r="D9761" s="197" t="s">
        <v>18882</v>
      </c>
      <c r="E9761" s="197" t="s">
        <v>18883</v>
      </c>
      <c r="F9761" s="197" t="s">
        <v>18907</v>
      </c>
      <c r="I9761" s="197" t="s">
        <v>338</v>
      </c>
      <c r="J9761" s="197" t="n">
        <v>120</v>
      </c>
    </row>
    <row r="9762" customFormat="false" ht="12.75" hidden="true" customHeight="false" outlineLevel="0" collapsed="false">
      <c r="A9762" s="197" t="s">
        <v>18909</v>
      </c>
      <c r="B9762" s="197" t="str">
        <f aca="false">C9762&amp;D9762&amp;E9762&amp;F9762&amp;G9762&amp;H9762</f>
        <v>EMENDA METALICA EM ESTACA PRE-FABRICADA,PARA CARGA DE TRABALHO DE COMPRESSAO AXIAL DE ATE 250KN(25TF)</v>
      </c>
      <c r="C9762" s="197" t="s">
        <v>18910</v>
      </c>
      <c r="D9762" s="197" t="s">
        <v>18911</v>
      </c>
      <c r="I9762" s="197" t="s">
        <v>30</v>
      </c>
      <c r="J9762" s="197" t="n">
        <v>38</v>
      </c>
    </row>
    <row r="9763" customFormat="false" ht="12.75" hidden="true" customHeight="false" outlineLevel="0" collapsed="false">
      <c r="A9763" s="197" t="s">
        <v>18912</v>
      </c>
      <c r="B9763" s="197" t="str">
        <f aca="false">C9763&amp;D9763&amp;E9763&amp;F9763&amp;G9763&amp;H9763</f>
        <v>EMENDA METALICA EM ESTACA PRE-FABRICADA,PARA CARGA DE TRABALHO DE COMPRESSAO AXIAL DE ATE 250KN(25TF)</v>
      </c>
      <c r="C9763" s="197" t="s">
        <v>18910</v>
      </c>
      <c r="D9763" s="197" t="s">
        <v>18911</v>
      </c>
      <c r="I9763" s="197" t="s">
        <v>30</v>
      </c>
      <c r="J9763" s="197" t="n">
        <v>38</v>
      </c>
    </row>
    <row r="9764" customFormat="false" ht="12.75" hidden="true" customHeight="false" outlineLevel="0" collapsed="false">
      <c r="A9764" s="197" t="s">
        <v>18913</v>
      </c>
      <c r="B9764" s="197" t="str">
        <f aca="false">C9764&amp;D9764&amp;E9764&amp;F9764&amp;G9764&amp;H9764</f>
        <v>EMENDA METALICA EM ESTACA PRE-FABRICADA,PARA CARGA DE TRABALHO DE COMPRESSAO AXIAL DE ATE 350KN(35TF)</v>
      </c>
      <c r="C9764" s="197" t="s">
        <v>18910</v>
      </c>
      <c r="D9764" s="197" t="s">
        <v>18914</v>
      </c>
      <c r="I9764" s="197" t="s">
        <v>30</v>
      </c>
      <c r="J9764" s="197" t="n">
        <v>44</v>
      </c>
    </row>
    <row r="9765" customFormat="false" ht="12.75" hidden="true" customHeight="false" outlineLevel="0" collapsed="false">
      <c r="A9765" s="197" t="s">
        <v>18915</v>
      </c>
      <c r="B9765" s="197" t="str">
        <f aca="false">C9765&amp;D9765&amp;E9765&amp;F9765&amp;G9765&amp;H9765</f>
        <v>EMENDA METALICA EM ESTACA PRE-FABRICADA,PARA CARGA DE TRABALHO DE COMPRESSAO AXIAL DE ATE 350KN(35TF)</v>
      </c>
      <c r="C9765" s="197" t="s">
        <v>18910</v>
      </c>
      <c r="D9765" s="197" t="s">
        <v>18914</v>
      </c>
      <c r="I9765" s="197" t="s">
        <v>30</v>
      </c>
      <c r="J9765" s="197" t="n">
        <v>44</v>
      </c>
    </row>
    <row r="9766" customFormat="false" ht="12.75" hidden="true" customHeight="false" outlineLevel="0" collapsed="false">
      <c r="A9766" s="197" t="s">
        <v>18916</v>
      </c>
      <c r="B9766" s="197" t="str">
        <f aca="false">C9766&amp;D9766&amp;E9766&amp;F9766&amp;G9766&amp;H9766</f>
        <v>EMENDA METALICA EM ESTACA PRE-FABRICADA,PARA CARGA DE TRABALHO DE COMPRESSAO AXIAL DE ATE 450KN(45TF)</v>
      </c>
      <c r="C9766" s="197" t="s">
        <v>18910</v>
      </c>
      <c r="D9766" s="197" t="s">
        <v>18917</v>
      </c>
      <c r="I9766" s="197" t="s">
        <v>30</v>
      </c>
      <c r="J9766" s="197" t="n">
        <v>47</v>
      </c>
    </row>
    <row r="9767" customFormat="false" ht="12.75" hidden="true" customHeight="false" outlineLevel="0" collapsed="false">
      <c r="A9767" s="197" t="s">
        <v>18918</v>
      </c>
      <c r="B9767" s="197" t="str">
        <f aca="false">C9767&amp;D9767&amp;E9767&amp;F9767&amp;G9767&amp;H9767</f>
        <v>EMENDA METALICA EM ESTACA PRE-FABRICADA,PARA CARGA DE TRABALHO DE COMPRESSAO AXIAL DE ATE 450KN(45TF)</v>
      </c>
      <c r="C9767" s="197" t="s">
        <v>18910</v>
      </c>
      <c r="D9767" s="197" t="s">
        <v>18917</v>
      </c>
      <c r="I9767" s="197" t="s">
        <v>30</v>
      </c>
      <c r="J9767" s="197" t="n">
        <v>47</v>
      </c>
    </row>
    <row r="9768" customFormat="false" ht="12.75" hidden="true" customHeight="false" outlineLevel="0" collapsed="false">
      <c r="A9768" s="197" t="s">
        <v>18919</v>
      </c>
      <c r="B9768" s="197" t="str">
        <f aca="false">C9768&amp;D9768&amp;E9768&amp;F9768&amp;G9768&amp;H9768</f>
        <v>EMENDA METALICA EM ESTACA PRE-FABRICADA,PARA CARGA DE TRABALHO DE COMPRESSAO AXIAL DE ATE 600KN(60TF)</v>
      </c>
      <c r="C9768" s="197" t="s">
        <v>18910</v>
      </c>
      <c r="D9768" s="197" t="s">
        <v>18920</v>
      </c>
      <c r="I9768" s="197" t="s">
        <v>30</v>
      </c>
      <c r="J9768" s="197" t="n">
        <v>52</v>
      </c>
    </row>
    <row r="9769" customFormat="false" ht="12.75" hidden="true" customHeight="false" outlineLevel="0" collapsed="false">
      <c r="A9769" s="197" t="s">
        <v>18921</v>
      </c>
      <c r="B9769" s="197" t="str">
        <f aca="false">C9769&amp;D9769&amp;E9769&amp;F9769&amp;G9769&amp;H9769</f>
        <v>EMENDA METALICA EM ESTACA PRE-FABRICADA,PARA CARGA DE TRABALHO DE COMPRESSAO AXIAL DE ATE 600KN(60TF)</v>
      </c>
      <c r="C9769" s="197" t="s">
        <v>18910</v>
      </c>
      <c r="D9769" s="197" t="s">
        <v>18920</v>
      </c>
      <c r="I9769" s="197" t="s">
        <v>30</v>
      </c>
      <c r="J9769" s="197" t="n">
        <v>52</v>
      </c>
    </row>
    <row r="9770" customFormat="false" ht="12.75" hidden="true" customHeight="false" outlineLevel="0" collapsed="false">
      <c r="A9770" s="197" t="s">
        <v>18922</v>
      </c>
      <c r="B9770" s="197" t="str">
        <f aca="false">C9770&amp;D9770&amp;E9770&amp;F9770&amp;G9770&amp;H9770</f>
        <v>EMENDA METALICA EM ESTACA PRE-FABRICADA,PARA CARGA DE TRABALHO DE COMPRESSAO AXIAL DE ATE 750KN(75TF)</v>
      </c>
      <c r="C9770" s="197" t="s">
        <v>18910</v>
      </c>
      <c r="D9770" s="197" t="s">
        <v>18923</v>
      </c>
      <c r="I9770" s="197" t="s">
        <v>30</v>
      </c>
      <c r="J9770" s="197" t="n">
        <v>52</v>
      </c>
    </row>
    <row r="9771" customFormat="false" ht="12.75" hidden="true" customHeight="false" outlineLevel="0" collapsed="false">
      <c r="A9771" s="197" t="s">
        <v>18924</v>
      </c>
      <c r="B9771" s="197" t="str">
        <f aca="false">C9771&amp;D9771&amp;E9771&amp;F9771&amp;G9771&amp;H9771</f>
        <v>EMENDA METALICA EM ESTACA PRE-FABRICADA,PARA CARGA DE TRABALHO DE COMPRESSAO AXIAL DE ATE 750KN(75TF)</v>
      </c>
      <c r="C9771" s="197" t="s">
        <v>18910</v>
      </c>
      <c r="D9771" s="197" t="s">
        <v>18923</v>
      </c>
      <c r="I9771" s="197" t="s">
        <v>30</v>
      </c>
      <c r="J9771" s="197" t="n">
        <v>52</v>
      </c>
    </row>
    <row r="9772" customFormat="false" ht="12.75" hidden="true" customHeight="false" outlineLevel="0" collapsed="false">
      <c r="A9772" s="197" t="s">
        <v>18925</v>
      </c>
      <c r="B9772" s="197" t="str">
        <f aca="false">C9772&amp;D9772&amp;E9772&amp;F9772&amp;G9772&amp;H9772</f>
        <v>EMENDA METALICA EM ESTACA PRE-FABRICADA,PARA CARGA DE TRABALHO DE COMPRESSAO AXIAL DE ATE 950KN(95TF)</v>
      </c>
      <c r="C9772" s="197" t="s">
        <v>18910</v>
      </c>
      <c r="D9772" s="197" t="s">
        <v>18926</v>
      </c>
      <c r="I9772" s="197" t="s">
        <v>30</v>
      </c>
      <c r="J9772" s="197" t="n">
        <v>53</v>
      </c>
    </row>
    <row r="9773" customFormat="false" ht="12.75" hidden="true" customHeight="false" outlineLevel="0" collapsed="false">
      <c r="A9773" s="197" t="s">
        <v>18927</v>
      </c>
      <c r="B9773" s="197" t="str">
        <f aca="false">C9773&amp;D9773&amp;E9773&amp;F9773&amp;G9773&amp;H9773</f>
        <v>EMENDA METALICA EM ESTACA PRE-FABRICADA,PARA CARGA DE TRABALHO DE COMPRESSAO AXIAL DE ATE 950KN(95TF)</v>
      </c>
      <c r="C9773" s="197" t="s">
        <v>18910</v>
      </c>
      <c r="D9773" s="197" t="s">
        <v>18926</v>
      </c>
      <c r="I9773" s="197" t="s">
        <v>30</v>
      </c>
      <c r="J9773" s="197" t="n">
        <v>53</v>
      </c>
    </row>
    <row r="9774" customFormat="false" ht="12.75" hidden="true" customHeight="false" outlineLevel="0" collapsed="false">
      <c r="A9774" s="197" t="s">
        <v>18928</v>
      </c>
      <c r="B9774" s="197" t="str">
        <f aca="false">C9774&amp;D9774&amp;E9774&amp;F9774&amp;G9774&amp;H9774</f>
        <v>EMENDA METALICA EM ESTACA PRE-FABRICADA,PARA CARGA DE TRABALHO DE COMPRESSAO AXIAL DE ATE 1300KN(130TF)</v>
      </c>
      <c r="C9774" s="197" t="s">
        <v>18910</v>
      </c>
      <c r="D9774" s="197" t="s">
        <v>18929</v>
      </c>
      <c r="I9774" s="197" t="s">
        <v>30</v>
      </c>
      <c r="J9774" s="197" t="n">
        <v>80</v>
      </c>
    </row>
    <row r="9775" customFormat="false" ht="12.75" hidden="true" customHeight="false" outlineLevel="0" collapsed="false">
      <c r="A9775" s="197" t="s">
        <v>18930</v>
      </c>
      <c r="B9775" s="197" t="str">
        <f aca="false">C9775&amp;D9775&amp;E9775&amp;F9775&amp;G9775&amp;H9775</f>
        <v>EMENDA METALICA EM ESTACA PRE-FABRICADA,PARA CARGA DE TRABALHO DE COMPRESSAO AXIAL DE ATE 1300KN(130TF)</v>
      </c>
      <c r="C9775" s="197" t="s">
        <v>18910</v>
      </c>
      <c r="D9775" s="197" t="s">
        <v>18929</v>
      </c>
      <c r="I9775" s="197" t="s">
        <v>30</v>
      </c>
      <c r="J9775" s="197" t="n">
        <v>80</v>
      </c>
    </row>
    <row r="9776" customFormat="false" ht="12.75" hidden="true" customHeight="false" outlineLevel="0" collapsed="false">
      <c r="A9776" s="197" t="s">
        <v>18931</v>
      </c>
      <c r="B9776" s="197" t="str">
        <f aca="false">C9776&amp;D9776&amp;E9776&amp;F9776&amp;G9776&amp;H9776</f>
        <v>EMENDA METALICA EM ESTACA PRE-FABRICADA,PARA CARGA DE TRABALHO DE COMPRESSAO AXIAL DE ATE 1700KN(170TF)</v>
      </c>
      <c r="C9776" s="197" t="s">
        <v>18910</v>
      </c>
      <c r="D9776" s="197" t="s">
        <v>18932</v>
      </c>
      <c r="I9776" s="197" t="s">
        <v>30</v>
      </c>
      <c r="J9776" s="197" t="n">
        <v>84</v>
      </c>
    </row>
    <row r="9777" customFormat="false" ht="12.75" hidden="true" customHeight="false" outlineLevel="0" collapsed="false">
      <c r="A9777" s="197" t="s">
        <v>18933</v>
      </c>
      <c r="B9777" s="197" t="str">
        <f aca="false">C9777&amp;D9777&amp;E9777&amp;F9777&amp;G9777&amp;H9777</f>
        <v>EMENDA METALICA EM ESTACA PRE-FABRICADA,PARA CARGA DE TRABALHO DE COMPRESSAO AXIAL DE ATE 1700KN(170TF)</v>
      </c>
      <c r="C9777" s="197" t="s">
        <v>18910</v>
      </c>
      <c r="D9777" s="197" t="s">
        <v>18932</v>
      </c>
      <c r="I9777" s="197" t="s">
        <v>30</v>
      </c>
      <c r="J9777" s="197" t="n">
        <v>84</v>
      </c>
    </row>
    <row r="9778" customFormat="false" ht="12.75" hidden="true" customHeight="false" outlineLevel="0" collapsed="false">
      <c r="A9778" s="197" t="s">
        <v>18934</v>
      </c>
      <c r="B9778" s="197"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197" t="s">
        <v>18935</v>
      </c>
      <c r="D9778" s="197" t="s">
        <v>18936</v>
      </c>
      <c r="E9778" s="197" t="s">
        <v>18937</v>
      </c>
      <c r="F9778" s="197" t="s">
        <v>18938</v>
      </c>
      <c r="I9778" s="197" t="s">
        <v>338</v>
      </c>
      <c r="J9778" s="197" t="n">
        <v>199.8</v>
      </c>
    </row>
    <row r="9779" customFormat="false" ht="12.75" hidden="true" customHeight="false" outlineLevel="0" collapsed="false">
      <c r="A9779" s="197" t="s">
        <v>18939</v>
      </c>
      <c r="B9779" s="197"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197" t="s">
        <v>18935</v>
      </c>
      <c r="D9779" s="197" t="s">
        <v>18936</v>
      </c>
      <c r="E9779" s="197" t="s">
        <v>18937</v>
      </c>
      <c r="F9779" s="197" t="s">
        <v>18938</v>
      </c>
      <c r="I9779" s="197" t="s">
        <v>338</v>
      </c>
      <c r="J9779" s="197" t="n">
        <v>191.13</v>
      </c>
    </row>
    <row r="9780" customFormat="false" ht="12.75" hidden="true" customHeight="false" outlineLevel="0" collapsed="false">
      <c r="A9780" s="197" t="s">
        <v>18940</v>
      </c>
      <c r="B9780" s="197"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197" t="s">
        <v>18935</v>
      </c>
      <c r="D9780" s="197" t="s">
        <v>18941</v>
      </c>
      <c r="E9780" s="197" t="s">
        <v>18942</v>
      </c>
      <c r="F9780" s="197" t="s">
        <v>18938</v>
      </c>
      <c r="I9780" s="197" t="s">
        <v>338</v>
      </c>
      <c r="J9780" s="197" t="n">
        <v>216.37</v>
      </c>
    </row>
    <row r="9781" customFormat="false" ht="12.75" hidden="true" customHeight="false" outlineLevel="0" collapsed="false">
      <c r="A9781" s="197" t="s">
        <v>18943</v>
      </c>
      <c r="B9781" s="197"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197" t="s">
        <v>18935</v>
      </c>
      <c r="D9781" s="197" t="s">
        <v>18941</v>
      </c>
      <c r="E9781" s="197" t="s">
        <v>18942</v>
      </c>
      <c r="F9781" s="197" t="s">
        <v>18938</v>
      </c>
      <c r="I9781" s="197" t="s">
        <v>338</v>
      </c>
      <c r="J9781" s="197" t="n">
        <v>207.34</v>
      </c>
    </row>
    <row r="9782" customFormat="false" ht="12.75" hidden="true" customHeight="false" outlineLevel="0" collapsed="false">
      <c r="A9782" s="197" t="s">
        <v>18944</v>
      </c>
      <c r="B9782" s="197"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197" t="s">
        <v>18935</v>
      </c>
      <c r="D9782" s="197" t="s">
        <v>18945</v>
      </c>
      <c r="E9782" s="197" t="s">
        <v>18946</v>
      </c>
      <c r="F9782" s="197" t="s">
        <v>18947</v>
      </c>
      <c r="I9782" s="197" t="s">
        <v>338</v>
      </c>
      <c r="J9782" s="197" t="n">
        <v>257.52</v>
      </c>
    </row>
    <row r="9783" customFormat="false" ht="12.75" hidden="true" customHeight="false" outlineLevel="0" collapsed="false">
      <c r="A9783" s="197" t="s">
        <v>18948</v>
      </c>
      <c r="B9783" s="197"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197" t="s">
        <v>18935</v>
      </c>
      <c r="D9783" s="197" t="s">
        <v>18945</v>
      </c>
      <c r="E9783" s="197" t="s">
        <v>18946</v>
      </c>
      <c r="F9783" s="197" t="s">
        <v>18947</v>
      </c>
      <c r="I9783" s="197" t="s">
        <v>338</v>
      </c>
      <c r="J9783" s="197" t="n">
        <v>247.74</v>
      </c>
    </row>
    <row r="9784" customFormat="false" ht="12.75" hidden="true" customHeight="false" outlineLevel="0" collapsed="false">
      <c r="A9784" s="197" t="s">
        <v>18949</v>
      </c>
      <c r="B9784" s="197"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197" t="s">
        <v>18935</v>
      </c>
      <c r="D9784" s="197" t="s">
        <v>18950</v>
      </c>
      <c r="E9784" s="197" t="s">
        <v>18951</v>
      </c>
      <c r="F9784" s="197" t="s">
        <v>18947</v>
      </c>
      <c r="I9784" s="197" t="s">
        <v>338</v>
      </c>
      <c r="J9784" s="197" t="n">
        <v>300</v>
      </c>
    </row>
    <row r="9785" customFormat="false" ht="12.75" hidden="true" customHeight="false" outlineLevel="0" collapsed="false">
      <c r="A9785" s="197" t="s">
        <v>18952</v>
      </c>
      <c r="B9785" s="197"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197" t="s">
        <v>18935</v>
      </c>
      <c r="D9785" s="197" t="s">
        <v>18950</v>
      </c>
      <c r="E9785" s="197" t="s">
        <v>18951</v>
      </c>
      <c r="F9785" s="197" t="s">
        <v>18947</v>
      </c>
      <c r="I9785" s="197" t="s">
        <v>338</v>
      </c>
      <c r="J9785" s="197" t="n">
        <v>289.55</v>
      </c>
    </row>
    <row r="9786" customFormat="false" ht="12.75" hidden="true" customHeight="false" outlineLevel="0" collapsed="false">
      <c r="A9786" s="197" t="s">
        <v>18953</v>
      </c>
      <c r="B9786" s="197"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197" t="s">
        <v>18935</v>
      </c>
      <c r="D9786" s="197" t="s">
        <v>18954</v>
      </c>
      <c r="E9786" s="197" t="s">
        <v>18955</v>
      </c>
      <c r="F9786" s="197" t="s">
        <v>18956</v>
      </c>
      <c r="I9786" s="197" t="s">
        <v>338</v>
      </c>
      <c r="J9786" s="197" t="n">
        <v>343.98</v>
      </c>
    </row>
    <row r="9787" customFormat="false" ht="12.75" hidden="true" customHeight="false" outlineLevel="0" collapsed="false">
      <c r="A9787" s="197" t="s">
        <v>18957</v>
      </c>
      <c r="B9787" s="197"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197" t="s">
        <v>18935</v>
      </c>
      <c r="D9787" s="197" t="s">
        <v>18954</v>
      </c>
      <c r="E9787" s="197" t="s">
        <v>18955</v>
      </c>
      <c r="F9787" s="197" t="s">
        <v>18956</v>
      </c>
      <c r="I9787" s="197" t="s">
        <v>338</v>
      </c>
      <c r="J9787" s="197" t="n">
        <v>331.92</v>
      </c>
    </row>
    <row r="9788" customFormat="false" ht="12.75" hidden="true" customHeight="false" outlineLevel="0" collapsed="false">
      <c r="A9788" s="197" t="s">
        <v>18958</v>
      </c>
      <c r="B9788" s="197"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197" t="s">
        <v>18935</v>
      </c>
      <c r="D9788" s="197" t="s">
        <v>18959</v>
      </c>
      <c r="E9788" s="197" t="s">
        <v>18960</v>
      </c>
      <c r="F9788" s="197" t="s">
        <v>18961</v>
      </c>
      <c r="G9788" s="197" t="s">
        <v>18962</v>
      </c>
      <c r="I9788" s="197" t="s">
        <v>338</v>
      </c>
      <c r="J9788" s="197" t="n">
        <v>204.21</v>
      </c>
    </row>
    <row r="9789" customFormat="false" ht="12.75" hidden="true" customHeight="false" outlineLevel="0" collapsed="false">
      <c r="A9789" s="197" t="s">
        <v>18963</v>
      </c>
      <c r="B9789" s="197"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197" t="s">
        <v>18935</v>
      </c>
      <c r="D9789" s="197" t="s">
        <v>18959</v>
      </c>
      <c r="E9789" s="197" t="s">
        <v>18960</v>
      </c>
      <c r="F9789" s="197" t="s">
        <v>18961</v>
      </c>
      <c r="G9789" s="197" t="s">
        <v>18962</v>
      </c>
      <c r="I9789" s="197" t="s">
        <v>338</v>
      </c>
      <c r="J9789" s="197" t="n">
        <v>194.98</v>
      </c>
    </row>
    <row r="9790" customFormat="false" ht="12.75" hidden="true" customHeight="false" outlineLevel="0" collapsed="false">
      <c r="A9790" s="197" t="s">
        <v>18964</v>
      </c>
      <c r="B9790" s="197"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197" t="s">
        <v>18935</v>
      </c>
      <c r="D9790" s="197" t="s">
        <v>18965</v>
      </c>
      <c r="E9790" s="197" t="s">
        <v>18966</v>
      </c>
      <c r="F9790" s="197" t="s">
        <v>18961</v>
      </c>
      <c r="G9790" s="197" t="s">
        <v>18962</v>
      </c>
      <c r="I9790" s="197" t="s">
        <v>338</v>
      </c>
      <c r="J9790" s="197" t="n">
        <v>220.41</v>
      </c>
    </row>
    <row r="9791" customFormat="false" ht="12.75" hidden="true" customHeight="false" outlineLevel="0" collapsed="false">
      <c r="A9791" s="197" t="s">
        <v>18967</v>
      </c>
      <c r="B9791" s="197"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197" t="s">
        <v>18935</v>
      </c>
      <c r="D9791" s="197" t="s">
        <v>18965</v>
      </c>
      <c r="E9791" s="197" t="s">
        <v>18966</v>
      </c>
      <c r="F9791" s="197" t="s">
        <v>18961</v>
      </c>
      <c r="G9791" s="197" t="s">
        <v>18962</v>
      </c>
      <c r="I9791" s="197" t="s">
        <v>338</v>
      </c>
      <c r="J9791" s="197" t="n">
        <v>210.84</v>
      </c>
    </row>
    <row r="9792" customFormat="false" ht="12.75" hidden="true" customHeight="false" outlineLevel="0" collapsed="false">
      <c r="A9792" s="197" t="s">
        <v>18968</v>
      </c>
      <c r="B9792" s="197"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197" t="s">
        <v>18935</v>
      </c>
      <c r="D9792" s="197" t="s">
        <v>18969</v>
      </c>
      <c r="E9792" s="197" t="s">
        <v>18970</v>
      </c>
      <c r="F9792" s="197" t="s">
        <v>18961</v>
      </c>
      <c r="G9792" s="197" t="s">
        <v>18962</v>
      </c>
      <c r="I9792" s="197" t="s">
        <v>338</v>
      </c>
      <c r="J9792" s="197" t="n">
        <v>261.87</v>
      </c>
    </row>
    <row r="9793" customFormat="false" ht="12.75" hidden="true" customHeight="false" outlineLevel="0" collapsed="false">
      <c r="A9793" s="197" t="s">
        <v>18971</v>
      </c>
      <c r="B9793" s="197"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197" t="s">
        <v>18935</v>
      </c>
      <c r="D9793" s="197" t="s">
        <v>18969</v>
      </c>
      <c r="E9793" s="197" t="s">
        <v>18970</v>
      </c>
      <c r="F9793" s="197" t="s">
        <v>18961</v>
      </c>
      <c r="G9793" s="197" t="s">
        <v>18962</v>
      </c>
      <c r="I9793" s="197" t="s">
        <v>338</v>
      </c>
      <c r="J9793" s="197" t="n">
        <v>251.51</v>
      </c>
    </row>
    <row r="9794" customFormat="false" ht="12.75" hidden="true" customHeight="false" outlineLevel="0" collapsed="false">
      <c r="A9794" s="197" t="s">
        <v>18972</v>
      </c>
      <c r="B9794" s="197"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197" t="s">
        <v>18935</v>
      </c>
      <c r="D9794" s="197" t="s">
        <v>18973</v>
      </c>
      <c r="E9794" s="197" t="s">
        <v>18974</v>
      </c>
      <c r="F9794" s="197" t="s">
        <v>18961</v>
      </c>
      <c r="G9794" s="197" t="s">
        <v>18962</v>
      </c>
      <c r="I9794" s="197" t="s">
        <v>338</v>
      </c>
      <c r="J9794" s="197" t="n">
        <v>304.66</v>
      </c>
    </row>
    <row r="9795" customFormat="false" ht="12.75" hidden="true" customHeight="false" outlineLevel="0" collapsed="false">
      <c r="A9795" s="197" t="s">
        <v>18975</v>
      </c>
      <c r="B9795" s="197"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197" t="s">
        <v>18935</v>
      </c>
      <c r="D9795" s="197" t="s">
        <v>18973</v>
      </c>
      <c r="E9795" s="197" t="s">
        <v>18974</v>
      </c>
      <c r="F9795" s="197" t="s">
        <v>18961</v>
      </c>
      <c r="G9795" s="197" t="s">
        <v>18962</v>
      </c>
      <c r="I9795" s="197" t="s">
        <v>338</v>
      </c>
      <c r="J9795" s="197" t="n">
        <v>293.6</v>
      </c>
    </row>
    <row r="9796" customFormat="false" ht="12.75" hidden="true" customHeight="false" outlineLevel="0" collapsed="false">
      <c r="A9796" s="197" t="s">
        <v>18976</v>
      </c>
      <c r="B9796" s="197"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197" t="s">
        <v>18935</v>
      </c>
      <c r="D9796" s="197" t="s">
        <v>18977</v>
      </c>
      <c r="E9796" s="197" t="s">
        <v>18978</v>
      </c>
      <c r="F9796" s="197" t="s">
        <v>18961</v>
      </c>
      <c r="G9796" s="197" t="s">
        <v>18962</v>
      </c>
      <c r="I9796" s="197" t="s">
        <v>338</v>
      </c>
      <c r="J9796" s="197" t="n">
        <v>343.64</v>
      </c>
    </row>
    <row r="9797" customFormat="false" ht="12.75" hidden="true" customHeight="false" outlineLevel="0" collapsed="false">
      <c r="A9797" s="197" t="s">
        <v>18979</v>
      </c>
      <c r="B9797" s="197"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197" t="s">
        <v>18935</v>
      </c>
      <c r="D9797" s="197" t="s">
        <v>18977</v>
      </c>
      <c r="E9797" s="197" t="s">
        <v>18978</v>
      </c>
      <c r="F9797" s="197" t="s">
        <v>18961</v>
      </c>
      <c r="G9797" s="197" t="s">
        <v>18962</v>
      </c>
      <c r="I9797" s="197" t="s">
        <v>338</v>
      </c>
      <c r="J9797" s="197" t="n">
        <v>331.44</v>
      </c>
    </row>
    <row r="9798" customFormat="false" ht="12.75" hidden="true" customHeight="false" outlineLevel="0" collapsed="false">
      <c r="A9798" s="197" t="s">
        <v>18980</v>
      </c>
      <c r="B9798" s="197" t="str">
        <f aca="false">C9798&amp;D9798&amp;E9798&amp;F9798&amp;G9798&amp;H9798</f>
        <v>TRECHO CRAVADO,MAS NAO CONCRETADO(SITUADO ACIMA DA COTA DE ARRASAMENTO),DE TUBULACAO NECESSARIA PARA EXECUCAO DE ESTACAMOLDADA NO TERRENO,TIPO "FRANKI",COM DIAMETRO DE 350MM</v>
      </c>
      <c r="C9798" s="197" t="s">
        <v>18981</v>
      </c>
      <c r="D9798" s="197" t="s">
        <v>18982</v>
      </c>
      <c r="E9798" s="197" t="s">
        <v>18983</v>
      </c>
      <c r="I9798" s="197" t="s">
        <v>338</v>
      </c>
      <c r="J9798" s="197" t="n">
        <v>115.44</v>
      </c>
    </row>
    <row r="9799" customFormat="false" ht="12.75" hidden="true" customHeight="false" outlineLevel="0" collapsed="false">
      <c r="A9799" s="197" t="s">
        <v>18984</v>
      </c>
      <c r="B9799" s="197" t="str">
        <f aca="false">C9799&amp;D9799&amp;E9799&amp;F9799&amp;G9799&amp;H9799</f>
        <v>TRECHO CRAVADO,MAS NAO CONCRETADO(SITUADO ACIMA DA COTA DE ARRASAMENTO),DE TUBULACAO NECESSARIA PARA EXECUCAO DE ESTACAMOLDADA NO TERRENO,TIPO "FRANKI",COM DIAMETRO DE 350MM</v>
      </c>
      <c r="C9799" s="197" t="s">
        <v>18981</v>
      </c>
      <c r="D9799" s="197" t="s">
        <v>18982</v>
      </c>
      <c r="E9799" s="197" t="s">
        <v>18983</v>
      </c>
      <c r="I9799" s="197" t="s">
        <v>338</v>
      </c>
      <c r="J9799" s="197" t="n">
        <v>111.07</v>
      </c>
    </row>
    <row r="9800" customFormat="false" ht="12.75" hidden="true" customHeight="false" outlineLevel="0" collapsed="false">
      <c r="A9800" s="197" t="s">
        <v>18985</v>
      </c>
      <c r="B9800" s="197" t="str">
        <f aca="false">C9800&amp;D9800&amp;E9800&amp;F9800&amp;G9800&amp;H9800</f>
        <v>TRECHO CRAVADO,MAS NAO CONCRETADO(SITUADO ACIMA DA COTA DE ARRASAMENTO),DE TUBULACAO NECESSARIA PARA EXECUCAO DE ESTACAMOLDADA NO TERRENO,TIPO "FRANKI",COM DIAMETRO DE 400MM</v>
      </c>
      <c r="C9800" s="197" t="s">
        <v>18981</v>
      </c>
      <c r="D9800" s="197" t="s">
        <v>18982</v>
      </c>
      <c r="E9800" s="197" t="s">
        <v>18986</v>
      </c>
      <c r="I9800" s="197" t="s">
        <v>338</v>
      </c>
      <c r="J9800" s="197" t="n">
        <v>125.08</v>
      </c>
    </row>
    <row r="9801" customFormat="false" ht="12.75" hidden="true" customHeight="false" outlineLevel="0" collapsed="false">
      <c r="A9801" s="197" t="s">
        <v>18987</v>
      </c>
      <c r="B9801" s="197" t="str">
        <f aca="false">C9801&amp;D9801&amp;E9801&amp;F9801&amp;G9801&amp;H9801</f>
        <v>TRECHO CRAVADO,MAS NAO CONCRETADO(SITUADO ACIMA DA COTA DE ARRASAMENTO),DE TUBULACAO NECESSARIA PARA EXECUCAO DE ESTACAMOLDADA NO TERRENO,TIPO "FRANKI",COM DIAMETRO DE 400MM</v>
      </c>
      <c r="C9801" s="197" t="s">
        <v>18981</v>
      </c>
      <c r="D9801" s="197" t="s">
        <v>18982</v>
      </c>
      <c r="E9801" s="197" t="s">
        <v>18986</v>
      </c>
      <c r="I9801" s="197" t="s">
        <v>338</v>
      </c>
      <c r="J9801" s="197" t="n">
        <v>120.41</v>
      </c>
    </row>
    <row r="9802" customFormat="false" ht="12.75" hidden="true" customHeight="false" outlineLevel="0" collapsed="false">
      <c r="A9802" s="197" t="s">
        <v>18988</v>
      </c>
      <c r="B9802" s="197" t="str">
        <f aca="false">C9802&amp;D9802&amp;E9802&amp;F9802&amp;G9802&amp;H9802</f>
        <v>TRECHO CRAVADO,MAS NAO CONCRETADO(SITUADO ACIMA DA COTA DE ARRASAMENTO),DE TUBULACAO NECESSARIA PARA EXECUCAO DE ESTACAMOLDADA NO TERRENO,TIPO "FRANKI",COM DIAMETRO DE 450MM</v>
      </c>
      <c r="C9802" s="197" t="s">
        <v>18981</v>
      </c>
      <c r="D9802" s="197" t="s">
        <v>18982</v>
      </c>
      <c r="E9802" s="197" t="s">
        <v>18989</v>
      </c>
      <c r="I9802" s="197" t="s">
        <v>338</v>
      </c>
      <c r="J9802" s="197" t="n">
        <v>154.93</v>
      </c>
    </row>
    <row r="9803" customFormat="false" ht="12.75" hidden="true" customHeight="false" outlineLevel="0" collapsed="false">
      <c r="A9803" s="197" t="s">
        <v>18990</v>
      </c>
      <c r="B9803" s="197" t="str">
        <f aca="false">C9803&amp;D9803&amp;E9803&amp;F9803&amp;G9803&amp;H9803</f>
        <v>TRECHO CRAVADO,MAS NAO CONCRETADO(SITUADO ACIMA DA COTA DE ARRASAMENTO),DE TUBULACAO NECESSARIA PARA EXECUCAO DE ESTACAMOLDADA NO TERRENO,TIPO "FRANKI",COM DIAMETRO DE 450MM</v>
      </c>
      <c r="C9803" s="197" t="s">
        <v>18981</v>
      </c>
      <c r="D9803" s="197" t="s">
        <v>18982</v>
      </c>
      <c r="E9803" s="197" t="s">
        <v>18989</v>
      </c>
      <c r="I9803" s="197" t="s">
        <v>338</v>
      </c>
      <c r="J9803" s="197" t="n">
        <v>149.89</v>
      </c>
    </row>
    <row r="9804" customFormat="false" ht="12.75" hidden="true" customHeight="false" outlineLevel="0" collapsed="false">
      <c r="A9804" s="197" t="s">
        <v>18991</v>
      </c>
      <c r="B9804" s="197" t="str">
        <f aca="false">C9804&amp;D9804&amp;E9804&amp;F9804&amp;G9804&amp;H9804</f>
        <v>TRECHO CRAVADO,MAS NAO CONCRETADO(SITUADO ACIMA DA COTA DE ARRASAMENTO),DE TUBULACAO NECESSARIA PARA EXECUCAO DE ESTACAMOLDADA NO TERRENO,TIPO "FRANKI",COM DIAMETRO DE 520MM</v>
      </c>
      <c r="C9804" s="197" t="s">
        <v>18981</v>
      </c>
      <c r="D9804" s="197" t="s">
        <v>18982</v>
      </c>
      <c r="E9804" s="197" t="s">
        <v>18992</v>
      </c>
      <c r="I9804" s="197" t="s">
        <v>338</v>
      </c>
      <c r="J9804" s="197" t="n">
        <v>180.11</v>
      </c>
    </row>
    <row r="9805" customFormat="false" ht="12.75" hidden="true" customHeight="false" outlineLevel="0" collapsed="false">
      <c r="A9805" s="197" t="s">
        <v>18993</v>
      </c>
      <c r="B9805" s="197" t="str">
        <f aca="false">C9805&amp;D9805&amp;E9805&amp;F9805&amp;G9805&amp;H9805</f>
        <v>TRECHO CRAVADO,MAS NAO CONCRETADO(SITUADO ACIMA DA COTA DE ARRASAMENTO),DE TUBULACAO NECESSARIA PARA EXECUCAO DE ESTACAMOLDADA NO TERRENO,TIPO "FRANKI",COM DIAMETRO DE 520MM</v>
      </c>
      <c r="C9805" s="197" t="s">
        <v>18981</v>
      </c>
      <c r="D9805" s="197" t="s">
        <v>18982</v>
      </c>
      <c r="E9805" s="197" t="s">
        <v>18992</v>
      </c>
      <c r="I9805" s="197" t="s">
        <v>338</v>
      </c>
      <c r="J9805" s="197" t="n">
        <v>174.83</v>
      </c>
    </row>
    <row r="9806" customFormat="false" ht="12.75" hidden="true" customHeight="false" outlineLevel="0" collapsed="false">
      <c r="A9806" s="197" t="s">
        <v>18994</v>
      </c>
      <c r="B9806" s="197" t="str">
        <f aca="false">C9806&amp;D9806&amp;E9806&amp;F9806&amp;G9806&amp;H9806</f>
        <v>TRECHO CRAVADO,MAS NAO CONCRETADO(SITUADO ACIMA DA COTA DE ARRASAMENTO),DE TUBULACAO NECESSARIA PARA EXECUCAO DE ESTACAMOLDADA NO TERRENO,TIPO "FRANKI",COM DIAMETRO DE 600MM</v>
      </c>
      <c r="C9806" s="197" t="s">
        <v>18981</v>
      </c>
      <c r="D9806" s="197" t="s">
        <v>18982</v>
      </c>
      <c r="E9806" s="197" t="s">
        <v>18995</v>
      </c>
      <c r="I9806" s="197" t="s">
        <v>338</v>
      </c>
      <c r="J9806" s="197" t="n">
        <v>190.88</v>
      </c>
    </row>
    <row r="9807" customFormat="false" ht="12.75" hidden="true" customHeight="false" outlineLevel="0" collapsed="false">
      <c r="A9807" s="197" t="s">
        <v>18996</v>
      </c>
      <c r="B9807" s="197" t="str">
        <f aca="false">C9807&amp;D9807&amp;E9807&amp;F9807&amp;G9807&amp;H9807</f>
        <v>TRECHO CRAVADO,MAS NAO CONCRETADO(SITUADO ACIMA DA COTA DE ARRASAMENTO),DE TUBULACAO NECESSARIA PARA EXECUCAO DE ESTACAMOLDADA NO TERRENO,TIPO "FRANKI",COM DIAMETRO DE 600MM</v>
      </c>
      <c r="C9807" s="197" t="s">
        <v>18981</v>
      </c>
      <c r="D9807" s="197" t="s">
        <v>18982</v>
      </c>
      <c r="E9807" s="197" t="s">
        <v>18995</v>
      </c>
      <c r="I9807" s="197" t="s">
        <v>338</v>
      </c>
      <c r="J9807" s="197" t="n">
        <v>185.07</v>
      </c>
    </row>
    <row r="9808" customFormat="false" ht="12.75" hidden="true" customHeight="false" outlineLevel="0" collapsed="false">
      <c r="A9808" s="197" t="s">
        <v>18997</v>
      </c>
      <c r="B9808" s="197" t="str">
        <f aca="false">C9808&amp;D9808&amp;E9808&amp;F9808&amp;G9808&amp;H9808</f>
        <v>BULBO DE ALARGAMENTO PARA ESTACA TIPO "FRANKI",DIAMETRO DE 350MM(ATE 270L)</v>
      </c>
      <c r="C9808" s="197" t="s">
        <v>18998</v>
      </c>
      <c r="D9808" s="197" t="s">
        <v>18999</v>
      </c>
      <c r="I9808" s="197" t="s">
        <v>30</v>
      </c>
      <c r="J9808" s="197" t="n">
        <v>199.8</v>
      </c>
    </row>
    <row r="9809" customFormat="false" ht="12.75" hidden="true" customHeight="false" outlineLevel="0" collapsed="false">
      <c r="A9809" s="197" t="s">
        <v>19000</v>
      </c>
      <c r="B9809" s="197" t="str">
        <f aca="false">C9809&amp;D9809&amp;E9809&amp;F9809&amp;G9809&amp;H9809</f>
        <v>BULBO DE ALARGAMENTO PARA ESTACA TIPO "FRANKI",DIAMETRO DE 350MM(ATE 270L)</v>
      </c>
      <c r="C9809" s="197" t="s">
        <v>18998</v>
      </c>
      <c r="D9809" s="197" t="s">
        <v>18999</v>
      </c>
      <c r="I9809" s="197" t="s">
        <v>30</v>
      </c>
      <c r="J9809" s="197" t="n">
        <v>191.13</v>
      </c>
    </row>
    <row r="9810" customFormat="false" ht="12.75" hidden="true" customHeight="false" outlineLevel="0" collapsed="false">
      <c r="A9810" s="197" t="s">
        <v>19001</v>
      </c>
      <c r="B9810" s="197" t="str">
        <f aca="false">C9810&amp;D9810&amp;E9810&amp;F9810&amp;G9810&amp;H9810</f>
        <v>BULBO DE ALARGAMENTO PARA ESTACA TIPO "FRANKI",DIAMETRO DE 400MM(ATE 360L)</v>
      </c>
      <c r="C9810" s="197" t="s">
        <v>19002</v>
      </c>
      <c r="D9810" s="197" t="s">
        <v>19003</v>
      </c>
      <c r="I9810" s="197" t="s">
        <v>30</v>
      </c>
      <c r="J9810" s="197" t="n">
        <v>226.39</v>
      </c>
    </row>
    <row r="9811" customFormat="false" ht="12.75" hidden="true" customHeight="false" outlineLevel="0" collapsed="false">
      <c r="A9811" s="197" t="s">
        <v>19004</v>
      </c>
      <c r="B9811" s="197" t="str">
        <f aca="false">C9811&amp;D9811&amp;E9811&amp;F9811&amp;G9811&amp;H9811</f>
        <v>BULBO DE ALARGAMENTO PARA ESTACA TIPO "FRANKI",DIAMETRO DE 400MM(ATE 360L)</v>
      </c>
      <c r="C9811" s="197" t="s">
        <v>19002</v>
      </c>
      <c r="D9811" s="197" t="s">
        <v>19003</v>
      </c>
      <c r="I9811" s="197" t="s">
        <v>30</v>
      </c>
      <c r="J9811" s="197" t="n">
        <v>216.57</v>
      </c>
    </row>
    <row r="9812" customFormat="false" ht="12.75" hidden="true" customHeight="false" outlineLevel="0" collapsed="false">
      <c r="A9812" s="197" t="s">
        <v>19005</v>
      </c>
      <c r="B9812" s="197" t="str">
        <f aca="false">C9812&amp;D9812&amp;E9812&amp;F9812&amp;G9812&amp;H9812</f>
        <v>BULBO DE ALARGAMENTO PARA ESTACA TIPO "FRANKI",DIAMETRO DE 450MM(ATE 450L)</v>
      </c>
      <c r="C9812" s="197" t="s">
        <v>19002</v>
      </c>
      <c r="D9812" s="197" t="s">
        <v>19006</v>
      </c>
      <c r="I9812" s="197" t="s">
        <v>30</v>
      </c>
      <c r="J9812" s="197" t="n">
        <v>278.51</v>
      </c>
    </row>
    <row r="9813" customFormat="false" ht="12.75" hidden="true" customHeight="false" outlineLevel="0" collapsed="false">
      <c r="A9813" s="197" t="s">
        <v>19007</v>
      </c>
      <c r="B9813" s="197" t="str">
        <f aca="false">C9813&amp;D9813&amp;E9813&amp;F9813&amp;G9813&amp;H9813</f>
        <v>BULBO DE ALARGAMENTO PARA ESTACA TIPO "FRANKI",DIAMETRO DE 450MM(ATE 450L)</v>
      </c>
      <c r="C9813" s="197" t="s">
        <v>19002</v>
      </c>
      <c r="D9813" s="197" t="s">
        <v>19006</v>
      </c>
      <c r="I9813" s="197" t="s">
        <v>30</v>
      </c>
      <c r="J9813" s="197" t="n">
        <v>266.43</v>
      </c>
    </row>
    <row r="9814" customFormat="false" ht="12.75" hidden="true" customHeight="false" outlineLevel="0" collapsed="false">
      <c r="A9814" s="197" t="s">
        <v>19008</v>
      </c>
      <c r="B9814" s="197" t="str">
        <f aca="false">C9814&amp;D9814&amp;E9814&amp;F9814&amp;G9814&amp;H9814</f>
        <v>BULBO DE ALARGAMENTO PARA ESTACA TIPO "FRANKI",DIAMETRO DE 520MM(ATE 600L)</v>
      </c>
      <c r="C9814" s="197" t="s">
        <v>19009</v>
      </c>
      <c r="D9814" s="197" t="s">
        <v>19010</v>
      </c>
      <c r="I9814" s="197" t="s">
        <v>30</v>
      </c>
      <c r="J9814" s="197" t="n">
        <v>335.72</v>
      </c>
    </row>
    <row r="9815" customFormat="false" ht="12.75" hidden="true" customHeight="false" outlineLevel="0" collapsed="false">
      <c r="A9815" s="197" t="s">
        <v>19011</v>
      </c>
      <c r="B9815" s="197" t="str">
        <f aca="false">C9815&amp;D9815&amp;E9815&amp;F9815&amp;G9815&amp;H9815</f>
        <v>BULBO DE ALARGAMENTO PARA ESTACA TIPO "FRANKI",DIAMETRO DE 520MM(ATE 600L)</v>
      </c>
      <c r="C9815" s="197" t="s">
        <v>19009</v>
      </c>
      <c r="D9815" s="197" t="s">
        <v>19010</v>
      </c>
      <c r="I9815" s="197" t="s">
        <v>30</v>
      </c>
      <c r="J9815" s="197" t="n">
        <v>321.16</v>
      </c>
    </row>
    <row r="9816" customFormat="false" ht="12.75" hidden="true" customHeight="false" outlineLevel="0" collapsed="false">
      <c r="A9816" s="197" t="s">
        <v>19012</v>
      </c>
      <c r="B9816" s="197" t="str">
        <f aca="false">C9816&amp;D9816&amp;E9816&amp;F9816&amp;G9816&amp;H9816</f>
        <v>BULBO DE ALARGAMENTO PARA ESTACA TIPO "FRANKI",DIAMETRO DE 600MM(ATE 750L)</v>
      </c>
      <c r="C9816" s="197" t="s">
        <v>19013</v>
      </c>
      <c r="D9816" s="197" t="s">
        <v>19014</v>
      </c>
      <c r="I9816" s="197" t="s">
        <v>30</v>
      </c>
      <c r="J9816" s="197" t="n">
        <v>400.33</v>
      </c>
    </row>
    <row r="9817" customFormat="false" ht="12.75" hidden="true" customHeight="false" outlineLevel="0" collapsed="false">
      <c r="A9817" s="197" t="s">
        <v>19015</v>
      </c>
      <c r="B9817" s="197" t="str">
        <f aca="false">C9817&amp;D9817&amp;E9817&amp;F9817&amp;G9817&amp;H9817</f>
        <v>BULBO DE ALARGAMENTO PARA ESTACA TIPO "FRANKI",DIAMETRO DE 600MM(ATE 750L)</v>
      </c>
      <c r="C9817" s="197" t="s">
        <v>19013</v>
      </c>
      <c r="D9817" s="197" t="s">
        <v>19014</v>
      </c>
      <c r="I9817" s="197" t="s">
        <v>30</v>
      </c>
      <c r="J9817" s="197" t="n">
        <v>382.97</v>
      </c>
    </row>
    <row r="9818" customFormat="false" ht="12.75" hidden="true" customHeight="false" outlineLevel="0" collapsed="false">
      <c r="A9818" s="197" t="s">
        <v>19016</v>
      </c>
      <c r="B9818" s="197"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197" t="s">
        <v>19017</v>
      </c>
      <c r="D9818" s="197" t="s">
        <v>19018</v>
      </c>
      <c r="E9818" s="197" t="s">
        <v>19019</v>
      </c>
      <c r="F9818" s="197" t="s">
        <v>19020</v>
      </c>
      <c r="G9818" s="197" t="s">
        <v>19021</v>
      </c>
      <c r="I9818" s="197" t="s">
        <v>338</v>
      </c>
      <c r="J9818" s="197" t="n">
        <v>216.96</v>
      </c>
    </row>
    <row r="9819" customFormat="false" ht="12.75" hidden="true" customHeight="false" outlineLevel="0" collapsed="false">
      <c r="A9819" s="197" t="s">
        <v>19022</v>
      </c>
      <c r="B9819" s="197"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197" t="s">
        <v>19017</v>
      </c>
      <c r="D9819" s="197" t="s">
        <v>19018</v>
      </c>
      <c r="E9819" s="197" t="s">
        <v>19019</v>
      </c>
      <c r="F9819" s="197" t="s">
        <v>19020</v>
      </c>
      <c r="G9819" s="197" t="s">
        <v>19021</v>
      </c>
      <c r="I9819" s="197" t="s">
        <v>338</v>
      </c>
      <c r="J9819" s="197" t="n">
        <v>207.7</v>
      </c>
    </row>
    <row r="9820" customFormat="false" ht="12.75" hidden="true" customHeight="false" outlineLevel="0" collapsed="false">
      <c r="A9820" s="197" t="s">
        <v>19023</v>
      </c>
      <c r="B9820" s="197"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197" t="s">
        <v>19017</v>
      </c>
      <c r="D9820" s="197" t="s">
        <v>19018</v>
      </c>
      <c r="E9820" s="197" t="s">
        <v>19024</v>
      </c>
      <c r="F9820" s="197" t="s">
        <v>19020</v>
      </c>
      <c r="G9820" s="197" t="s">
        <v>19021</v>
      </c>
      <c r="I9820" s="197" t="s">
        <v>338</v>
      </c>
      <c r="J9820" s="197" t="n">
        <v>282.04</v>
      </c>
    </row>
    <row r="9821" customFormat="false" ht="12.75" hidden="true" customHeight="false" outlineLevel="0" collapsed="false">
      <c r="A9821" s="197" t="s">
        <v>19025</v>
      </c>
      <c r="B9821" s="197"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197" t="s">
        <v>19017</v>
      </c>
      <c r="D9821" s="197" t="s">
        <v>19018</v>
      </c>
      <c r="E9821" s="197" t="s">
        <v>19024</v>
      </c>
      <c r="F9821" s="197" t="s">
        <v>19020</v>
      </c>
      <c r="G9821" s="197" t="s">
        <v>19021</v>
      </c>
      <c r="I9821" s="197" t="s">
        <v>338</v>
      </c>
      <c r="J9821" s="197" t="n">
        <v>270.02</v>
      </c>
    </row>
    <row r="9822" customFormat="false" ht="12.75" hidden="true" customHeight="false" outlineLevel="0" collapsed="false">
      <c r="A9822" s="197" t="s">
        <v>19026</v>
      </c>
      <c r="B9822" s="197"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197" t="s">
        <v>19017</v>
      </c>
      <c r="D9822" s="197" t="s">
        <v>19018</v>
      </c>
      <c r="E9822" s="197" t="s">
        <v>19027</v>
      </c>
      <c r="F9822" s="197" t="s">
        <v>19020</v>
      </c>
      <c r="G9822" s="197" t="s">
        <v>19021</v>
      </c>
      <c r="I9822" s="197" t="s">
        <v>338</v>
      </c>
      <c r="J9822" s="197" t="n">
        <v>292.89</v>
      </c>
    </row>
    <row r="9823" customFormat="false" ht="12.75" hidden="true" customHeight="false" outlineLevel="0" collapsed="false">
      <c r="A9823" s="197" t="s">
        <v>19028</v>
      </c>
      <c r="B9823" s="197"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197" t="s">
        <v>19017</v>
      </c>
      <c r="D9823" s="197" t="s">
        <v>19018</v>
      </c>
      <c r="E9823" s="197" t="s">
        <v>19027</v>
      </c>
      <c r="F9823" s="197" t="s">
        <v>19020</v>
      </c>
      <c r="G9823" s="197" t="s">
        <v>19021</v>
      </c>
      <c r="I9823" s="197" t="s">
        <v>338</v>
      </c>
      <c r="J9823" s="197" t="n">
        <v>280.4</v>
      </c>
    </row>
    <row r="9824" customFormat="false" ht="12.75" hidden="true" customHeight="false" outlineLevel="0" collapsed="false">
      <c r="A9824" s="197" t="s">
        <v>19029</v>
      </c>
      <c r="B9824" s="197"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197" t="s">
        <v>19017</v>
      </c>
      <c r="D9824" s="197" t="s">
        <v>19030</v>
      </c>
      <c r="E9824" s="197" t="s">
        <v>19031</v>
      </c>
      <c r="F9824" s="197" t="s">
        <v>19032</v>
      </c>
      <c r="G9824" s="197" t="s">
        <v>19033</v>
      </c>
      <c r="I9824" s="197" t="s">
        <v>338</v>
      </c>
      <c r="J9824" s="197" t="n">
        <v>238.65</v>
      </c>
    </row>
    <row r="9825" customFormat="false" ht="12.75" hidden="true" customHeight="false" outlineLevel="0" collapsed="false">
      <c r="A9825" s="197" t="s">
        <v>19034</v>
      </c>
      <c r="B9825" s="197"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197" t="s">
        <v>19017</v>
      </c>
      <c r="D9825" s="197" t="s">
        <v>19030</v>
      </c>
      <c r="E9825" s="197" t="s">
        <v>19031</v>
      </c>
      <c r="F9825" s="197" t="s">
        <v>19032</v>
      </c>
      <c r="G9825" s="197" t="s">
        <v>19033</v>
      </c>
      <c r="I9825" s="197" t="s">
        <v>338</v>
      </c>
      <c r="J9825" s="197" t="n">
        <v>228.48</v>
      </c>
    </row>
    <row r="9826" customFormat="false" ht="12.75" hidden="true" customHeight="false" outlineLevel="0" collapsed="false">
      <c r="A9826" s="197" t="s">
        <v>19035</v>
      </c>
      <c r="B9826" s="197"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197" t="s">
        <v>19017</v>
      </c>
      <c r="D9826" s="197" t="s">
        <v>19030</v>
      </c>
      <c r="E9826" s="197" t="s">
        <v>19031</v>
      </c>
      <c r="F9826" s="197" t="s">
        <v>19036</v>
      </c>
      <c r="G9826" s="197" t="s">
        <v>19033</v>
      </c>
      <c r="I9826" s="197" t="s">
        <v>338</v>
      </c>
      <c r="J9826" s="197" t="n">
        <v>310.25</v>
      </c>
    </row>
    <row r="9827" customFormat="false" ht="12.75" hidden="true" customHeight="false" outlineLevel="0" collapsed="false">
      <c r="A9827" s="197" t="s">
        <v>19037</v>
      </c>
      <c r="B9827" s="197"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197" t="s">
        <v>19017</v>
      </c>
      <c r="D9827" s="197" t="s">
        <v>19030</v>
      </c>
      <c r="E9827" s="197" t="s">
        <v>19031</v>
      </c>
      <c r="F9827" s="197" t="s">
        <v>19036</v>
      </c>
      <c r="G9827" s="197" t="s">
        <v>19033</v>
      </c>
      <c r="I9827" s="197" t="s">
        <v>338</v>
      </c>
      <c r="J9827" s="197" t="n">
        <v>297.02</v>
      </c>
    </row>
    <row r="9828" customFormat="false" ht="12.75" hidden="true" customHeight="false" outlineLevel="0" collapsed="false">
      <c r="A9828" s="197" t="s">
        <v>19038</v>
      </c>
      <c r="B9828" s="197"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197" t="s">
        <v>19017</v>
      </c>
      <c r="D9828" s="197" t="s">
        <v>19030</v>
      </c>
      <c r="E9828" s="197" t="s">
        <v>19031</v>
      </c>
      <c r="F9828" s="197" t="s">
        <v>19039</v>
      </c>
      <c r="G9828" s="197" t="s">
        <v>19033</v>
      </c>
      <c r="I9828" s="197" t="s">
        <v>338</v>
      </c>
      <c r="J9828" s="197" t="n">
        <v>322.18</v>
      </c>
    </row>
    <row r="9829" customFormat="false" ht="12.75" hidden="true" customHeight="false" outlineLevel="0" collapsed="false">
      <c r="A9829" s="197" t="s">
        <v>19040</v>
      </c>
      <c r="B9829" s="197"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197" t="s">
        <v>19017</v>
      </c>
      <c r="D9829" s="197" t="s">
        <v>19030</v>
      </c>
      <c r="E9829" s="197" t="s">
        <v>19031</v>
      </c>
      <c r="F9829" s="197" t="s">
        <v>19039</v>
      </c>
      <c r="G9829" s="197" t="s">
        <v>19033</v>
      </c>
      <c r="I9829" s="197" t="s">
        <v>338</v>
      </c>
      <c r="J9829" s="197" t="n">
        <v>308.44</v>
      </c>
    </row>
    <row r="9830" customFormat="false" ht="12.75" hidden="true" customHeight="false" outlineLevel="0" collapsed="false">
      <c r="A9830" s="197" t="s">
        <v>19041</v>
      </c>
      <c r="B9830" s="197"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197" t="s">
        <v>19017</v>
      </c>
      <c r="D9830" s="197" t="s">
        <v>19042</v>
      </c>
      <c r="E9830" s="197" t="s">
        <v>19019</v>
      </c>
      <c r="F9830" s="197" t="s">
        <v>19020</v>
      </c>
      <c r="G9830" s="197" t="s">
        <v>19021</v>
      </c>
      <c r="I9830" s="197" t="s">
        <v>338</v>
      </c>
      <c r="J9830" s="197" t="n">
        <v>308.79</v>
      </c>
    </row>
    <row r="9831" customFormat="false" ht="12.75" hidden="true" customHeight="false" outlineLevel="0" collapsed="false">
      <c r="A9831" s="197" t="s">
        <v>19043</v>
      </c>
      <c r="B9831" s="197"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197" t="s">
        <v>19017</v>
      </c>
      <c r="D9831" s="197" t="s">
        <v>19042</v>
      </c>
      <c r="E9831" s="197" t="s">
        <v>19019</v>
      </c>
      <c r="F9831" s="197" t="s">
        <v>19020</v>
      </c>
      <c r="G9831" s="197" t="s">
        <v>19021</v>
      </c>
      <c r="I9831" s="197" t="s">
        <v>338</v>
      </c>
      <c r="J9831" s="197" t="n">
        <v>296.27</v>
      </c>
    </row>
    <row r="9832" customFormat="false" ht="12.75" hidden="true" customHeight="false" outlineLevel="0" collapsed="false">
      <c r="A9832" s="197" t="s">
        <v>19044</v>
      </c>
      <c r="B9832" s="197"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197" t="s">
        <v>19017</v>
      </c>
      <c r="D9832" s="197" t="s">
        <v>19042</v>
      </c>
      <c r="E9832" s="197" t="s">
        <v>19024</v>
      </c>
      <c r="F9832" s="197" t="s">
        <v>19020</v>
      </c>
      <c r="G9832" s="197" t="s">
        <v>19021</v>
      </c>
      <c r="I9832" s="197" t="s">
        <v>338</v>
      </c>
      <c r="J9832" s="197" t="n">
        <v>401.43</v>
      </c>
    </row>
    <row r="9833" customFormat="false" ht="12.75" hidden="true" customHeight="false" outlineLevel="0" collapsed="false">
      <c r="A9833" s="197" t="s">
        <v>19045</v>
      </c>
      <c r="B9833" s="197"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197" t="s">
        <v>19017</v>
      </c>
      <c r="D9833" s="197" t="s">
        <v>19042</v>
      </c>
      <c r="E9833" s="197" t="s">
        <v>19024</v>
      </c>
      <c r="F9833" s="197" t="s">
        <v>19020</v>
      </c>
      <c r="G9833" s="197" t="s">
        <v>19021</v>
      </c>
      <c r="I9833" s="197" t="s">
        <v>338</v>
      </c>
      <c r="J9833" s="197" t="n">
        <v>385.15</v>
      </c>
    </row>
    <row r="9834" customFormat="false" ht="12.75" hidden="true" customHeight="false" outlineLevel="0" collapsed="false">
      <c r="A9834" s="197" t="s">
        <v>19046</v>
      </c>
      <c r="B9834" s="197"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197" t="s">
        <v>19017</v>
      </c>
      <c r="D9834" s="197" t="s">
        <v>19042</v>
      </c>
      <c r="E9834" s="197" t="s">
        <v>19027</v>
      </c>
      <c r="F9834" s="197" t="s">
        <v>19020</v>
      </c>
      <c r="G9834" s="197" t="s">
        <v>19021</v>
      </c>
      <c r="I9834" s="197" t="s">
        <v>338</v>
      </c>
      <c r="J9834" s="197" t="n">
        <v>416.87</v>
      </c>
    </row>
    <row r="9835" customFormat="false" ht="12.75" hidden="true" customHeight="false" outlineLevel="0" collapsed="false">
      <c r="A9835" s="197" t="s">
        <v>19047</v>
      </c>
      <c r="B9835" s="197"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197" t="s">
        <v>19017</v>
      </c>
      <c r="D9835" s="197" t="s">
        <v>19042</v>
      </c>
      <c r="E9835" s="197" t="s">
        <v>19027</v>
      </c>
      <c r="F9835" s="197" t="s">
        <v>19020</v>
      </c>
      <c r="G9835" s="197" t="s">
        <v>19021</v>
      </c>
      <c r="I9835" s="197" t="s">
        <v>338</v>
      </c>
      <c r="J9835" s="197" t="n">
        <v>399.96</v>
      </c>
    </row>
    <row r="9836" customFormat="false" ht="12.75" hidden="true" customHeight="false" outlineLevel="0" collapsed="false">
      <c r="A9836" s="197" t="s">
        <v>19048</v>
      </c>
      <c r="B9836" s="197"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197" t="s">
        <v>19017</v>
      </c>
      <c r="D9836" s="197" t="s">
        <v>19049</v>
      </c>
      <c r="E9836" s="197" t="s">
        <v>19050</v>
      </c>
      <c r="F9836" s="197" t="s">
        <v>19051</v>
      </c>
      <c r="G9836" s="197" t="s">
        <v>19052</v>
      </c>
      <c r="I9836" s="197" t="s">
        <v>338</v>
      </c>
      <c r="J9836" s="197" t="n">
        <v>339.67</v>
      </c>
    </row>
    <row r="9837" customFormat="false" ht="12.75" hidden="true" customHeight="false" outlineLevel="0" collapsed="false">
      <c r="A9837" s="197" t="s">
        <v>19053</v>
      </c>
      <c r="B9837" s="197"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197" t="s">
        <v>19017</v>
      </c>
      <c r="D9837" s="197" t="s">
        <v>19049</v>
      </c>
      <c r="E9837" s="197" t="s">
        <v>19050</v>
      </c>
      <c r="F9837" s="197" t="s">
        <v>19051</v>
      </c>
      <c r="G9837" s="197" t="s">
        <v>19052</v>
      </c>
      <c r="I9837" s="197" t="s">
        <v>338</v>
      </c>
      <c r="J9837" s="197" t="n">
        <v>325.89</v>
      </c>
    </row>
    <row r="9838" customFormat="false" ht="12.75" hidden="true" customHeight="false" outlineLevel="0" collapsed="false">
      <c r="A9838" s="197" t="s">
        <v>19054</v>
      </c>
      <c r="B9838" s="197"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197" t="s">
        <v>19017</v>
      </c>
      <c r="D9838" s="197" t="s">
        <v>19049</v>
      </c>
      <c r="E9838" s="197" t="s">
        <v>19050</v>
      </c>
      <c r="F9838" s="197" t="s">
        <v>19055</v>
      </c>
      <c r="G9838" s="197" t="s">
        <v>19052</v>
      </c>
      <c r="I9838" s="197" t="s">
        <v>338</v>
      </c>
      <c r="J9838" s="197" t="n">
        <v>441.57</v>
      </c>
    </row>
    <row r="9839" customFormat="false" ht="12.75" hidden="true" customHeight="false" outlineLevel="0" collapsed="false">
      <c r="A9839" s="197" t="s">
        <v>19056</v>
      </c>
      <c r="B9839" s="197"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197" t="s">
        <v>19017</v>
      </c>
      <c r="D9839" s="197" t="s">
        <v>19049</v>
      </c>
      <c r="E9839" s="197" t="s">
        <v>19050</v>
      </c>
      <c r="F9839" s="197" t="s">
        <v>19055</v>
      </c>
      <c r="G9839" s="197" t="s">
        <v>19052</v>
      </c>
      <c r="I9839" s="197" t="s">
        <v>338</v>
      </c>
      <c r="J9839" s="197" t="n">
        <v>423.66</v>
      </c>
    </row>
    <row r="9840" customFormat="false" ht="12.75" hidden="true" customHeight="false" outlineLevel="0" collapsed="false">
      <c r="A9840" s="197" t="s">
        <v>19057</v>
      </c>
      <c r="B9840" s="197"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197" t="s">
        <v>19017</v>
      </c>
      <c r="D9840" s="197" t="s">
        <v>19049</v>
      </c>
      <c r="E9840" s="197" t="s">
        <v>19058</v>
      </c>
      <c r="F9840" s="197" t="s">
        <v>19039</v>
      </c>
      <c r="G9840" s="197" t="s">
        <v>19033</v>
      </c>
      <c r="I9840" s="197" t="s">
        <v>338</v>
      </c>
      <c r="J9840" s="197" t="n">
        <v>458.55</v>
      </c>
    </row>
    <row r="9841" customFormat="false" ht="12.75" hidden="true" customHeight="false" outlineLevel="0" collapsed="false">
      <c r="A9841" s="197" t="s">
        <v>19059</v>
      </c>
      <c r="B9841" s="197"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197" t="s">
        <v>19017</v>
      </c>
      <c r="D9841" s="197" t="s">
        <v>19049</v>
      </c>
      <c r="E9841" s="197" t="s">
        <v>19058</v>
      </c>
      <c r="F9841" s="197" t="s">
        <v>19039</v>
      </c>
      <c r="G9841" s="197" t="s">
        <v>19033</v>
      </c>
      <c r="I9841" s="197" t="s">
        <v>338</v>
      </c>
      <c r="J9841" s="197" t="n">
        <v>439.96</v>
      </c>
    </row>
    <row r="9842" customFormat="false" ht="12.75" hidden="true" customHeight="false" outlineLevel="0" collapsed="false">
      <c r="A9842" s="197" t="s">
        <v>19060</v>
      </c>
      <c r="B9842" s="197"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197" t="s">
        <v>19017</v>
      </c>
      <c r="D9842" s="197" t="s">
        <v>19061</v>
      </c>
      <c r="E9842" s="197" t="s">
        <v>19062</v>
      </c>
      <c r="F9842" s="197" t="s">
        <v>19063</v>
      </c>
      <c r="G9842" s="197" t="s">
        <v>19064</v>
      </c>
      <c r="I9842" s="197" t="s">
        <v>338</v>
      </c>
      <c r="J9842" s="197" t="n">
        <v>442.89</v>
      </c>
    </row>
    <row r="9843" customFormat="false" ht="12.75" hidden="true" customHeight="false" outlineLevel="0" collapsed="false">
      <c r="A9843" s="197" t="s">
        <v>19065</v>
      </c>
      <c r="B9843" s="197"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197" t="s">
        <v>19017</v>
      </c>
      <c r="D9843" s="197" t="s">
        <v>19061</v>
      </c>
      <c r="E9843" s="197" t="s">
        <v>19062</v>
      </c>
      <c r="F9843" s="197" t="s">
        <v>19063</v>
      </c>
      <c r="G9843" s="197" t="s">
        <v>19064</v>
      </c>
      <c r="I9843" s="197" t="s">
        <v>338</v>
      </c>
      <c r="J9843" s="197" t="n">
        <v>425.77</v>
      </c>
    </row>
    <row r="9844" customFormat="false" ht="12.75" hidden="true" customHeight="false" outlineLevel="0" collapsed="false">
      <c r="A9844" s="197" t="s">
        <v>19066</v>
      </c>
      <c r="B9844" s="197"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197" t="s">
        <v>19017</v>
      </c>
      <c r="D9844" s="197" t="s">
        <v>19061</v>
      </c>
      <c r="E9844" s="197" t="s">
        <v>19024</v>
      </c>
      <c r="F9844" s="197" t="s">
        <v>19020</v>
      </c>
      <c r="G9844" s="197" t="s">
        <v>19021</v>
      </c>
      <c r="I9844" s="197" t="s">
        <v>338</v>
      </c>
      <c r="J9844" s="197" t="n">
        <v>575.75</v>
      </c>
    </row>
    <row r="9845" customFormat="false" ht="12.75" hidden="true" customHeight="false" outlineLevel="0" collapsed="false">
      <c r="A9845" s="197" t="s">
        <v>19067</v>
      </c>
      <c r="B9845" s="197"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197" t="s">
        <v>19017</v>
      </c>
      <c r="D9845" s="197" t="s">
        <v>19061</v>
      </c>
      <c r="E9845" s="197" t="s">
        <v>19024</v>
      </c>
      <c r="F9845" s="197" t="s">
        <v>19020</v>
      </c>
      <c r="G9845" s="197" t="s">
        <v>19021</v>
      </c>
      <c r="I9845" s="197" t="s">
        <v>338</v>
      </c>
      <c r="J9845" s="197" t="n">
        <v>553.5</v>
      </c>
    </row>
    <row r="9846" customFormat="false" ht="12.75" hidden="true" customHeight="false" outlineLevel="0" collapsed="false">
      <c r="A9846" s="197" t="s">
        <v>19068</v>
      </c>
      <c r="B9846" s="197"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197" t="s">
        <v>19017</v>
      </c>
      <c r="D9846" s="197" t="s">
        <v>19061</v>
      </c>
      <c r="E9846" s="197" t="s">
        <v>19027</v>
      </c>
      <c r="F9846" s="197" t="s">
        <v>19069</v>
      </c>
      <c r="G9846" s="197" t="s">
        <v>19070</v>
      </c>
      <c r="I9846" s="197" t="s">
        <v>338</v>
      </c>
      <c r="J9846" s="197" t="n">
        <v>597.9</v>
      </c>
    </row>
    <row r="9847" customFormat="false" ht="12.75" hidden="true" customHeight="false" outlineLevel="0" collapsed="false">
      <c r="A9847" s="197" t="s">
        <v>19071</v>
      </c>
      <c r="B9847" s="197"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197" t="s">
        <v>19017</v>
      </c>
      <c r="D9847" s="197" t="s">
        <v>19061</v>
      </c>
      <c r="E9847" s="197" t="s">
        <v>19027</v>
      </c>
      <c r="F9847" s="197" t="s">
        <v>19069</v>
      </c>
      <c r="G9847" s="197" t="s">
        <v>19070</v>
      </c>
      <c r="I9847" s="197" t="s">
        <v>338</v>
      </c>
      <c r="J9847" s="197" t="n">
        <v>574.79</v>
      </c>
    </row>
    <row r="9848" customFormat="false" ht="12.75" hidden="true" customHeight="false" outlineLevel="0" collapsed="false">
      <c r="A9848" s="197" t="s">
        <v>19072</v>
      </c>
      <c r="B9848" s="197"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197" t="s">
        <v>19017</v>
      </c>
      <c r="D9848" s="197" t="s">
        <v>19073</v>
      </c>
      <c r="E9848" s="197" t="s">
        <v>19050</v>
      </c>
      <c r="F9848" s="197" t="s">
        <v>19051</v>
      </c>
      <c r="G9848" s="197" t="s">
        <v>19052</v>
      </c>
      <c r="I9848" s="197" t="s">
        <v>338</v>
      </c>
      <c r="J9848" s="197" t="n">
        <v>487.18</v>
      </c>
    </row>
    <row r="9849" customFormat="false" ht="12.75" hidden="true" customHeight="false" outlineLevel="0" collapsed="false">
      <c r="A9849" s="197" t="s">
        <v>19074</v>
      </c>
      <c r="B9849" s="197"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197" t="s">
        <v>19017</v>
      </c>
      <c r="D9849" s="197" t="s">
        <v>19073</v>
      </c>
      <c r="E9849" s="197" t="s">
        <v>19050</v>
      </c>
      <c r="F9849" s="197" t="s">
        <v>19051</v>
      </c>
      <c r="G9849" s="197" t="s">
        <v>19052</v>
      </c>
      <c r="I9849" s="197" t="s">
        <v>338</v>
      </c>
      <c r="J9849" s="197" t="n">
        <v>468.35</v>
      </c>
    </row>
    <row r="9850" customFormat="false" ht="12.75" hidden="true" customHeight="false" outlineLevel="0" collapsed="false">
      <c r="A9850" s="197" t="s">
        <v>19075</v>
      </c>
      <c r="B9850" s="197"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197" t="s">
        <v>19017</v>
      </c>
      <c r="D9850" s="197" t="s">
        <v>19073</v>
      </c>
      <c r="E9850" s="197" t="s">
        <v>19076</v>
      </c>
      <c r="F9850" s="197" t="s">
        <v>19077</v>
      </c>
      <c r="G9850" s="197" t="s">
        <v>19078</v>
      </c>
      <c r="I9850" s="197" t="s">
        <v>338</v>
      </c>
      <c r="J9850" s="197" t="n">
        <v>633.33</v>
      </c>
    </row>
    <row r="9851" customFormat="false" ht="12.75" hidden="true" customHeight="false" outlineLevel="0" collapsed="false">
      <c r="A9851" s="197" t="s">
        <v>19079</v>
      </c>
      <c r="B9851" s="197"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197" t="s">
        <v>19017</v>
      </c>
      <c r="D9851" s="197" t="s">
        <v>19073</v>
      </c>
      <c r="E9851" s="197" t="s">
        <v>19076</v>
      </c>
      <c r="F9851" s="197" t="s">
        <v>19077</v>
      </c>
      <c r="G9851" s="197" t="s">
        <v>19078</v>
      </c>
      <c r="I9851" s="197" t="s">
        <v>338</v>
      </c>
      <c r="J9851" s="197" t="n">
        <v>608.85</v>
      </c>
    </row>
    <row r="9852" customFormat="false" ht="12.75" hidden="true" customHeight="false" outlineLevel="0" collapsed="false">
      <c r="A9852" s="197" t="s">
        <v>19080</v>
      </c>
      <c r="B9852" s="197"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197" t="s">
        <v>19017</v>
      </c>
      <c r="D9852" s="197" t="s">
        <v>19073</v>
      </c>
      <c r="E9852" s="197" t="s">
        <v>19031</v>
      </c>
      <c r="F9852" s="197" t="s">
        <v>19039</v>
      </c>
      <c r="G9852" s="197" t="s">
        <v>19033</v>
      </c>
      <c r="I9852" s="197" t="s">
        <v>338</v>
      </c>
      <c r="J9852" s="197" t="n">
        <v>657.69</v>
      </c>
    </row>
    <row r="9853" customFormat="false" ht="12.75" hidden="true" customHeight="false" outlineLevel="0" collapsed="false">
      <c r="A9853" s="197" t="s">
        <v>19081</v>
      </c>
      <c r="B9853" s="197"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197" t="s">
        <v>19017</v>
      </c>
      <c r="D9853" s="197" t="s">
        <v>19073</v>
      </c>
      <c r="E9853" s="197" t="s">
        <v>19031</v>
      </c>
      <c r="F9853" s="197" t="s">
        <v>19039</v>
      </c>
      <c r="G9853" s="197" t="s">
        <v>19033</v>
      </c>
      <c r="I9853" s="197" t="s">
        <v>338</v>
      </c>
      <c r="J9853" s="197" t="n">
        <v>632.27</v>
      </c>
    </row>
    <row r="9854" customFormat="false" ht="12.75" hidden="true" customHeight="false" outlineLevel="0" collapsed="false">
      <c r="A9854" s="197" t="s">
        <v>19082</v>
      </c>
      <c r="B9854" s="197"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197" t="s">
        <v>19017</v>
      </c>
      <c r="D9854" s="197" t="s">
        <v>19083</v>
      </c>
      <c r="E9854" s="197" t="s">
        <v>19019</v>
      </c>
      <c r="F9854" s="197" t="s">
        <v>19020</v>
      </c>
      <c r="G9854" s="197" t="s">
        <v>19021</v>
      </c>
      <c r="I9854" s="197" t="s">
        <v>338</v>
      </c>
      <c r="J9854" s="197" t="n">
        <v>667.51</v>
      </c>
    </row>
    <row r="9855" customFormat="false" ht="12.75" hidden="true" customHeight="false" outlineLevel="0" collapsed="false">
      <c r="A9855" s="197" t="s">
        <v>19084</v>
      </c>
      <c r="B9855" s="197"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197" t="s">
        <v>19017</v>
      </c>
      <c r="D9855" s="197" t="s">
        <v>19083</v>
      </c>
      <c r="E9855" s="197" t="s">
        <v>19019</v>
      </c>
      <c r="F9855" s="197" t="s">
        <v>19020</v>
      </c>
      <c r="G9855" s="197" t="s">
        <v>19021</v>
      </c>
      <c r="I9855" s="197" t="s">
        <v>338</v>
      </c>
      <c r="J9855" s="197" t="n">
        <v>645.17</v>
      </c>
    </row>
    <row r="9856" customFormat="false" ht="12.75" hidden="true" customHeight="false" outlineLevel="0" collapsed="false">
      <c r="A9856" s="197" t="s">
        <v>19085</v>
      </c>
      <c r="B9856" s="197"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197" t="s">
        <v>19017</v>
      </c>
      <c r="D9856" s="197" t="s">
        <v>19083</v>
      </c>
      <c r="E9856" s="197" t="s">
        <v>19024</v>
      </c>
      <c r="F9856" s="197" t="s">
        <v>19069</v>
      </c>
      <c r="G9856" s="197" t="s">
        <v>19070</v>
      </c>
      <c r="I9856" s="197" t="s">
        <v>338</v>
      </c>
      <c r="J9856" s="197" t="n">
        <v>867.77</v>
      </c>
    </row>
    <row r="9857" customFormat="false" ht="12.75" hidden="true" customHeight="false" outlineLevel="0" collapsed="false">
      <c r="A9857" s="197" t="s">
        <v>19086</v>
      </c>
      <c r="B9857" s="197"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197" t="s">
        <v>19017</v>
      </c>
      <c r="D9857" s="197" t="s">
        <v>19083</v>
      </c>
      <c r="E9857" s="197" t="s">
        <v>19024</v>
      </c>
      <c r="F9857" s="197" t="s">
        <v>19069</v>
      </c>
      <c r="G9857" s="197" t="s">
        <v>19070</v>
      </c>
      <c r="I9857" s="197" t="s">
        <v>338</v>
      </c>
      <c r="J9857" s="197" t="n">
        <v>838.72</v>
      </c>
    </row>
    <row r="9858" customFormat="false" ht="12.75" hidden="true" customHeight="false" outlineLevel="0" collapsed="false">
      <c r="A9858" s="197" t="s">
        <v>19087</v>
      </c>
      <c r="B9858" s="197"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197" t="s">
        <v>19017</v>
      </c>
      <c r="D9858" s="197" t="s">
        <v>19083</v>
      </c>
      <c r="E9858" s="197" t="s">
        <v>19027</v>
      </c>
      <c r="F9858" s="197" t="s">
        <v>19020</v>
      </c>
      <c r="G9858" s="197" t="s">
        <v>19021</v>
      </c>
      <c r="I9858" s="197" t="s">
        <v>338</v>
      </c>
      <c r="J9858" s="197" t="n">
        <v>901.14</v>
      </c>
    </row>
    <row r="9859" customFormat="false" ht="12.75" hidden="true" customHeight="false" outlineLevel="0" collapsed="false">
      <c r="A9859" s="197" t="s">
        <v>19088</v>
      </c>
      <c r="B9859" s="197"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197" t="s">
        <v>19017</v>
      </c>
      <c r="D9859" s="197" t="s">
        <v>19083</v>
      </c>
      <c r="E9859" s="197" t="s">
        <v>19027</v>
      </c>
      <c r="F9859" s="197" t="s">
        <v>19020</v>
      </c>
      <c r="G9859" s="197" t="s">
        <v>19021</v>
      </c>
      <c r="I9859" s="197" t="s">
        <v>338</v>
      </c>
      <c r="J9859" s="197" t="n">
        <v>870.98</v>
      </c>
    </row>
    <row r="9860" customFormat="false" ht="12.75" hidden="true" customHeight="false" outlineLevel="0" collapsed="false">
      <c r="A9860" s="197" t="s">
        <v>19089</v>
      </c>
      <c r="B9860" s="197"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197" t="s">
        <v>19017</v>
      </c>
      <c r="D9860" s="197" t="s">
        <v>19090</v>
      </c>
      <c r="E9860" s="197" t="s">
        <v>19031</v>
      </c>
      <c r="F9860" s="197" t="s">
        <v>19032</v>
      </c>
      <c r="G9860" s="197" t="s">
        <v>19033</v>
      </c>
      <c r="I9860" s="197" t="s">
        <v>338</v>
      </c>
      <c r="J9860" s="197" t="n">
        <v>734.26</v>
      </c>
    </row>
    <row r="9861" customFormat="false" ht="12.75" hidden="true" customHeight="false" outlineLevel="0" collapsed="false">
      <c r="A9861" s="197" t="s">
        <v>19091</v>
      </c>
      <c r="B9861" s="197"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197" t="s">
        <v>19017</v>
      </c>
      <c r="D9861" s="197" t="s">
        <v>19090</v>
      </c>
      <c r="E9861" s="197" t="s">
        <v>19031</v>
      </c>
      <c r="F9861" s="197" t="s">
        <v>19032</v>
      </c>
      <c r="G9861" s="197" t="s">
        <v>19033</v>
      </c>
      <c r="I9861" s="197" t="s">
        <v>338</v>
      </c>
      <c r="J9861" s="197" t="n">
        <v>709.69</v>
      </c>
    </row>
    <row r="9862" customFormat="false" ht="12.75" hidden="true" customHeight="false" outlineLevel="0" collapsed="false">
      <c r="A9862" s="197" t="s">
        <v>19092</v>
      </c>
      <c r="B9862" s="197"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197" t="s">
        <v>19093</v>
      </c>
      <c r="D9862" s="197" t="s">
        <v>19090</v>
      </c>
      <c r="E9862" s="197" t="s">
        <v>19031</v>
      </c>
      <c r="F9862" s="197" t="s">
        <v>19036</v>
      </c>
      <c r="G9862" s="197" t="s">
        <v>19033</v>
      </c>
      <c r="I9862" s="197" t="s">
        <v>338</v>
      </c>
      <c r="J9862" s="197" t="n">
        <v>954.55</v>
      </c>
    </row>
    <row r="9863" customFormat="false" ht="12.75" hidden="true" customHeight="false" outlineLevel="0" collapsed="false">
      <c r="A9863" s="197" t="s">
        <v>19094</v>
      </c>
      <c r="B9863" s="197"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197" t="s">
        <v>19093</v>
      </c>
      <c r="D9863" s="197" t="s">
        <v>19090</v>
      </c>
      <c r="E9863" s="197" t="s">
        <v>19031</v>
      </c>
      <c r="F9863" s="197" t="s">
        <v>19036</v>
      </c>
      <c r="G9863" s="197" t="s">
        <v>19033</v>
      </c>
      <c r="I9863" s="197" t="s">
        <v>338</v>
      </c>
      <c r="J9863" s="197" t="n">
        <v>922.59</v>
      </c>
    </row>
    <row r="9864" customFormat="false" ht="12.75" hidden="true" customHeight="false" outlineLevel="0" collapsed="false">
      <c r="A9864" s="197" t="s">
        <v>19095</v>
      </c>
      <c r="B9864" s="197"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197" t="s">
        <v>19017</v>
      </c>
      <c r="D9864" s="197" t="s">
        <v>19090</v>
      </c>
      <c r="E9864" s="197" t="s">
        <v>19031</v>
      </c>
      <c r="F9864" s="197" t="s">
        <v>19039</v>
      </c>
      <c r="G9864" s="197" t="s">
        <v>19033</v>
      </c>
      <c r="I9864" s="197" t="s">
        <v>338</v>
      </c>
      <c r="J9864" s="197" t="n">
        <v>991.26</v>
      </c>
    </row>
    <row r="9865" customFormat="false" ht="12.75" hidden="true" customHeight="false" outlineLevel="0" collapsed="false">
      <c r="A9865" s="197" t="s">
        <v>19096</v>
      </c>
      <c r="B9865" s="197"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197" t="s">
        <v>19017</v>
      </c>
      <c r="D9865" s="197" t="s">
        <v>19090</v>
      </c>
      <c r="E9865" s="197" t="s">
        <v>19031</v>
      </c>
      <c r="F9865" s="197" t="s">
        <v>19039</v>
      </c>
      <c r="G9865" s="197" t="s">
        <v>19033</v>
      </c>
      <c r="I9865" s="197" t="s">
        <v>338</v>
      </c>
      <c r="J9865" s="197" t="n">
        <v>958.08</v>
      </c>
    </row>
    <row r="9866" customFormat="false" ht="12.75" hidden="true" customHeight="false" outlineLevel="0" collapsed="false">
      <c r="A9866" s="197" t="s">
        <v>19097</v>
      </c>
      <c r="B9866" s="197"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197" t="s">
        <v>19098</v>
      </c>
      <c r="D9866" s="197" t="s">
        <v>19099</v>
      </c>
      <c r="E9866" s="197" t="s">
        <v>19100</v>
      </c>
      <c r="F9866" s="197" t="s">
        <v>19101</v>
      </c>
      <c r="G9866" s="197" t="s">
        <v>19102</v>
      </c>
      <c r="H9866" s="197" t="s">
        <v>19103</v>
      </c>
      <c r="I9866" s="197" t="s">
        <v>338</v>
      </c>
      <c r="J9866" s="197" t="n">
        <v>3817.44</v>
      </c>
    </row>
    <row r="9867" customFormat="false" ht="12.75" hidden="true" customHeight="false" outlineLevel="0" collapsed="false">
      <c r="A9867" s="197" t="s">
        <v>19104</v>
      </c>
      <c r="B9867" s="197"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197" t="s">
        <v>19098</v>
      </c>
      <c r="D9867" s="197" t="s">
        <v>19099</v>
      </c>
      <c r="E9867" s="197" t="s">
        <v>19100</v>
      </c>
      <c r="F9867" s="197" t="s">
        <v>19101</v>
      </c>
      <c r="G9867" s="197" t="s">
        <v>19102</v>
      </c>
      <c r="H9867" s="197" t="s">
        <v>19103</v>
      </c>
      <c r="I9867" s="197" t="s">
        <v>338</v>
      </c>
      <c r="J9867" s="197" t="n">
        <v>3573.54</v>
      </c>
    </row>
    <row r="9868" customFormat="false" ht="12.75" hidden="true" customHeight="false" outlineLevel="0" collapsed="false">
      <c r="A9868" s="197" t="s">
        <v>19105</v>
      </c>
      <c r="B9868" s="197"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197" t="s">
        <v>19098</v>
      </c>
      <c r="D9868" s="197" t="s">
        <v>19099</v>
      </c>
      <c r="E9868" s="197" t="s">
        <v>19106</v>
      </c>
      <c r="F9868" s="197" t="s">
        <v>19101</v>
      </c>
      <c r="G9868" s="197" t="s">
        <v>19102</v>
      </c>
      <c r="H9868" s="197" t="s">
        <v>19103</v>
      </c>
      <c r="I9868" s="197" t="s">
        <v>338</v>
      </c>
      <c r="J9868" s="197" t="n">
        <v>5344.42</v>
      </c>
    </row>
    <row r="9869" customFormat="false" ht="12.75" hidden="true" customHeight="false" outlineLevel="0" collapsed="false">
      <c r="A9869" s="197" t="s">
        <v>19107</v>
      </c>
      <c r="B9869" s="197"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197" t="s">
        <v>19098</v>
      </c>
      <c r="D9869" s="197" t="s">
        <v>19099</v>
      </c>
      <c r="E9869" s="197" t="s">
        <v>19106</v>
      </c>
      <c r="F9869" s="197" t="s">
        <v>19101</v>
      </c>
      <c r="G9869" s="197" t="s">
        <v>19102</v>
      </c>
      <c r="H9869" s="197" t="s">
        <v>19103</v>
      </c>
      <c r="I9869" s="197" t="s">
        <v>338</v>
      </c>
      <c r="J9869" s="197" t="n">
        <v>5002.96</v>
      </c>
    </row>
    <row r="9870" customFormat="false" ht="12.75" hidden="true" customHeight="false" outlineLevel="0" collapsed="false">
      <c r="A9870" s="197" t="s">
        <v>19108</v>
      </c>
      <c r="B9870" s="197"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197" t="s">
        <v>19098</v>
      </c>
      <c r="D9870" s="197" t="s">
        <v>19099</v>
      </c>
      <c r="E9870" s="197" t="s">
        <v>19109</v>
      </c>
      <c r="F9870" s="197" t="s">
        <v>19101</v>
      </c>
      <c r="G9870" s="197" t="s">
        <v>19102</v>
      </c>
      <c r="H9870" s="197" t="s">
        <v>19103</v>
      </c>
      <c r="I9870" s="197" t="s">
        <v>338</v>
      </c>
      <c r="J9870" s="197" t="n">
        <v>5917.04</v>
      </c>
    </row>
    <row r="9871" customFormat="false" ht="12.75" hidden="true" customHeight="false" outlineLevel="0" collapsed="false">
      <c r="A9871" s="197" t="s">
        <v>19110</v>
      </c>
      <c r="B9871" s="197"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197" t="s">
        <v>19098</v>
      </c>
      <c r="D9871" s="197" t="s">
        <v>19099</v>
      </c>
      <c r="E9871" s="197" t="s">
        <v>19109</v>
      </c>
      <c r="F9871" s="197" t="s">
        <v>19101</v>
      </c>
      <c r="G9871" s="197" t="s">
        <v>19102</v>
      </c>
      <c r="H9871" s="197" t="s">
        <v>19103</v>
      </c>
      <c r="I9871" s="197" t="s">
        <v>338</v>
      </c>
      <c r="J9871" s="197" t="n">
        <v>5538.99</v>
      </c>
    </row>
    <row r="9872" customFormat="false" ht="12.75" hidden="true" customHeight="false" outlineLevel="0" collapsed="false">
      <c r="A9872" s="197" t="s">
        <v>19111</v>
      </c>
      <c r="B9872" s="197"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197" t="s">
        <v>19112</v>
      </c>
      <c r="D9872" s="197" t="s">
        <v>19113</v>
      </c>
      <c r="E9872" s="197" t="s">
        <v>19031</v>
      </c>
      <c r="F9872" s="197" t="s">
        <v>19114</v>
      </c>
      <c r="G9872" s="197" t="s">
        <v>19115</v>
      </c>
      <c r="H9872" s="197" t="s">
        <v>19116</v>
      </c>
      <c r="I9872" s="197" t="s">
        <v>338</v>
      </c>
      <c r="J9872" s="197" t="n">
        <v>4962.68</v>
      </c>
    </row>
    <row r="9873" customFormat="false" ht="12.75" hidden="true" customHeight="false" outlineLevel="0" collapsed="false">
      <c r="A9873" s="197" t="s">
        <v>19117</v>
      </c>
      <c r="B9873" s="197"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197" t="s">
        <v>19112</v>
      </c>
      <c r="D9873" s="197" t="s">
        <v>19113</v>
      </c>
      <c r="E9873" s="197" t="s">
        <v>19031</v>
      </c>
      <c r="F9873" s="197" t="s">
        <v>19114</v>
      </c>
      <c r="G9873" s="197" t="s">
        <v>19115</v>
      </c>
      <c r="H9873" s="197" t="s">
        <v>19116</v>
      </c>
      <c r="I9873" s="197" t="s">
        <v>338</v>
      </c>
      <c r="J9873" s="197" t="n">
        <v>4645.6</v>
      </c>
    </row>
    <row r="9874" customFormat="false" ht="12.75" hidden="true" customHeight="false" outlineLevel="0" collapsed="false">
      <c r="A9874" s="197" t="s">
        <v>19118</v>
      </c>
      <c r="B9874" s="197"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197" t="s">
        <v>19112</v>
      </c>
      <c r="D9874" s="197" t="s">
        <v>19113</v>
      </c>
      <c r="E9874" s="197" t="s">
        <v>19031</v>
      </c>
      <c r="F9874" s="197" t="s">
        <v>19119</v>
      </c>
      <c r="G9874" s="197" t="s">
        <v>19115</v>
      </c>
      <c r="H9874" s="197" t="s">
        <v>19116</v>
      </c>
      <c r="I9874" s="197" t="s">
        <v>338</v>
      </c>
      <c r="J9874" s="197" t="n">
        <v>6947.75</v>
      </c>
    </row>
    <row r="9875" customFormat="false" ht="12.75" hidden="true" customHeight="false" outlineLevel="0" collapsed="false">
      <c r="A9875" s="197" t="s">
        <v>19120</v>
      </c>
      <c r="B9875" s="197"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197" t="s">
        <v>19112</v>
      </c>
      <c r="D9875" s="197" t="s">
        <v>19113</v>
      </c>
      <c r="E9875" s="197" t="s">
        <v>19031</v>
      </c>
      <c r="F9875" s="197" t="s">
        <v>19119</v>
      </c>
      <c r="G9875" s="197" t="s">
        <v>19115</v>
      </c>
      <c r="H9875" s="197" t="s">
        <v>19116</v>
      </c>
      <c r="I9875" s="197" t="s">
        <v>338</v>
      </c>
      <c r="J9875" s="197" t="n">
        <v>6503.85</v>
      </c>
    </row>
    <row r="9876" customFormat="false" ht="12.75" hidden="true" customHeight="false" outlineLevel="0" collapsed="false">
      <c r="A9876" s="197" t="s">
        <v>19121</v>
      </c>
      <c r="B9876" s="197"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197" t="s">
        <v>19112</v>
      </c>
      <c r="D9876" s="197" t="s">
        <v>19113</v>
      </c>
      <c r="E9876" s="197" t="s">
        <v>19031</v>
      </c>
      <c r="F9876" s="197" t="s">
        <v>19122</v>
      </c>
      <c r="G9876" s="197" t="s">
        <v>19115</v>
      </c>
      <c r="H9876" s="197" t="s">
        <v>19116</v>
      </c>
      <c r="I9876" s="197" t="s">
        <v>338</v>
      </c>
      <c r="J9876" s="197" t="n">
        <v>7692.16</v>
      </c>
    </row>
    <row r="9877" customFormat="false" ht="12.75" hidden="true" customHeight="false" outlineLevel="0" collapsed="false">
      <c r="A9877" s="197" t="s">
        <v>19123</v>
      </c>
      <c r="B9877" s="197"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197" t="s">
        <v>19112</v>
      </c>
      <c r="D9877" s="197" t="s">
        <v>19113</v>
      </c>
      <c r="E9877" s="197" t="s">
        <v>19031</v>
      </c>
      <c r="F9877" s="197" t="s">
        <v>19122</v>
      </c>
      <c r="G9877" s="197" t="s">
        <v>19115</v>
      </c>
      <c r="H9877" s="197" t="s">
        <v>19116</v>
      </c>
      <c r="I9877" s="197" t="s">
        <v>338</v>
      </c>
      <c r="J9877" s="197" t="n">
        <v>7200.69</v>
      </c>
    </row>
    <row r="9878" customFormat="false" ht="12.75" hidden="true" customHeight="false" outlineLevel="0" collapsed="false">
      <c r="A9878" s="197" t="s">
        <v>19124</v>
      </c>
      <c r="B9878" s="197"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197" t="s">
        <v>19098</v>
      </c>
      <c r="D9878" s="197" t="s">
        <v>19125</v>
      </c>
      <c r="E9878" s="197" t="s">
        <v>19126</v>
      </c>
      <c r="F9878" s="197" t="s">
        <v>19127</v>
      </c>
      <c r="G9878" s="197" t="s">
        <v>19128</v>
      </c>
      <c r="H9878" s="197" t="s">
        <v>19129</v>
      </c>
      <c r="I9878" s="197" t="s">
        <v>338</v>
      </c>
      <c r="J9878" s="197" t="n">
        <v>4445.17</v>
      </c>
    </row>
    <row r="9879" customFormat="false" ht="12.75" hidden="true" customHeight="false" outlineLevel="0" collapsed="false">
      <c r="A9879" s="197" t="s">
        <v>19130</v>
      </c>
      <c r="B9879" s="197"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197" t="s">
        <v>19098</v>
      </c>
      <c r="D9879" s="197" t="s">
        <v>19125</v>
      </c>
      <c r="E9879" s="197" t="s">
        <v>19126</v>
      </c>
      <c r="F9879" s="197" t="s">
        <v>19127</v>
      </c>
      <c r="G9879" s="197" t="s">
        <v>19128</v>
      </c>
      <c r="H9879" s="197" t="s">
        <v>19129</v>
      </c>
      <c r="I9879" s="197" t="s">
        <v>338</v>
      </c>
      <c r="J9879" s="197" t="n">
        <v>4161.17</v>
      </c>
    </row>
    <row r="9880" customFormat="false" ht="12.75" hidden="true" customHeight="false" outlineLevel="0" collapsed="false">
      <c r="A9880" s="197" t="s">
        <v>19131</v>
      </c>
      <c r="B9880" s="197"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197" t="s">
        <v>19098</v>
      </c>
      <c r="D9880" s="197" t="s">
        <v>19125</v>
      </c>
      <c r="E9880" s="197" t="s">
        <v>19132</v>
      </c>
      <c r="F9880" s="197" t="s">
        <v>19127</v>
      </c>
      <c r="G9880" s="197" t="s">
        <v>19128</v>
      </c>
      <c r="H9880" s="197" t="s">
        <v>19129</v>
      </c>
      <c r="I9880" s="197" t="s">
        <v>338</v>
      </c>
      <c r="J9880" s="197" t="n">
        <v>6223.24</v>
      </c>
    </row>
    <row r="9881" customFormat="false" ht="12.75" hidden="true" customHeight="false" outlineLevel="0" collapsed="false">
      <c r="A9881" s="197" t="s">
        <v>19133</v>
      </c>
      <c r="B9881" s="197"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197" t="s">
        <v>19098</v>
      </c>
      <c r="D9881" s="197" t="s">
        <v>19125</v>
      </c>
      <c r="E9881" s="197" t="s">
        <v>19132</v>
      </c>
      <c r="F9881" s="197" t="s">
        <v>19127</v>
      </c>
      <c r="G9881" s="197" t="s">
        <v>19128</v>
      </c>
      <c r="H9881" s="197" t="s">
        <v>19129</v>
      </c>
      <c r="I9881" s="197" t="s">
        <v>338</v>
      </c>
      <c r="J9881" s="197" t="n">
        <v>5825.65</v>
      </c>
    </row>
    <row r="9882" customFormat="false" ht="12.75" hidden="true" customHeight="false" outlineLevel="0" collapsed="false">
      <c r="A9882" s="197" t="s">
        <v>19134</v>
      </c>
      <c r="B9882" s="197"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197" t="s">
        <v>19098</v>
      </c>
      <c r="D9882" s="197" t="s">
        <v>19125</v>
      </c>
      <c r="E9882" s="197" t="s">
        <v>19135</v>
      </c>
      <c r="F9882" s="197" t="s">
        <v>19127</v>
      </c>
      <c r="G9882" s="197" t="s">
        <v>19128</v>
      </c>
      <c r="H9882" s="197" t="s">
        <v>19129</v>
      </c>
      <c r="I9882" s="197" t="s">
        <v>338</v>
      </c>
      <c r="J9882" s="197" t="n">
        <v>6890.02</v>
      </c>
    </row>
    <row r="9883" customFormat="false" ht="12.75" hidden="true" customHeight="false" outlineLevel="0" collapsed="false">
      <c r="A9883" s="197" t="s">
        <v>19136</v>
      </c>
      <c r="B9883" s="197"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197" t="s">
        <v>19098</v>
      </c>
      <c r="D9883" s="197" t="s">
        <v>19125</v>
      </c>
      <c r="E9883" s="197" t="s">
        <v>19135</v>
      </c>
      <c r="F9883" s="197" t="s">
        <v>19127</v>
      </c>
      <c r="G9883" s="197" t="s">
        <v>19128</v>
      </c>
      <c r="H9883" s="197" t="s">
        <v>19129</v>
      </c>
      <c r="I9883" s="197" t="s">
        <v>338</v>
      </c>
      <c r="J9883" s="197" t="n">
        <v>6449.82</v>
      </c>
    </row>
    <row r="9884" customFormat="false" ht="12.75" hidden="true" customHeight="false" outlineLevel="0" collapsed="false">
      <c r="A9884" s="197" t="s">
        <v>19137</v>
      </c>
      <c r="B9884" s="197"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197" t="s">
        <v>19112</v>
      </c>
      <c r="D9884" s="197" t="s">
        <v>19138</v>
      </c>
      <c r="E9884" s="197" t="s">
        <v>19031</v>
      </c>
      <c r="F9884" s="197" t="s">
        <v>19139</v>
      </c>
      <c r="G9884" s="197" t="s">
        <v>19140</v>
      </c>
      <c r="H9884" s="197" t="s">
        <v>19141</v>
      </c>
      <c r="I9884" s="197" t="s">
        <v>338</v>
      </c>
      <c r="J9884" s="197" t="n">
        <v>5778.72</v>
      </c>
    </row>
    <row r="9885" customFormat="false" ht="12.75" hidden="true" customHeight="false" outlineLevel="0" collapsed="false">
      <c r="A9885" s="197" t="s">
        <v>19142</v>
      </c>
      <c r="B9885" s="197"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197" t="s">
        <v>19112</v>
      </c>
      <c r="D9885" s="197" t="s">
        <v>19138</v>
      </c>
      <c r="E9885" s="197" t="s">
        <v>19031</v>
      </c>
      <c r="F9885" s="197" t="s">
        <v>19139</v>
      </c>
      <c r="G9885" s="197" t="s">
        <v>19140</v>
      </c>
      <c r="H9885" s="197" t="s">
        <v>19141</v>
      </c>
      <c r="I9885" s="197" t="s">
        <v>338</v>
      </c>
      <c r="J9885" s="197" t="n">
        <v>5409.53</v>
      </c>
    </row>
    <row r="9886" customFormat="false" ht="12.75" hidden="true" customHeight="false" outlineLevel="0" collapsed="false">
      <c r="A9886" s="197" t="s">
        <v>19143</v>
      </c>
      <c r="B9886" s="197"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197" t="s">
        <v>19112</v>
      </c>
      <c r="D9886" s="197" t="s">
        <v>19138</v>
      </c>
      <c r="E9886" s="197" t="s">
        <v>19031</v>
      </c>
      <c r="F9886" s="197" t="s">
        <v>19144</v>
      </c>
      <c r="G9886" s="197" t="s">
        <v>19145</v>
      </c>
      <c r="H9886" s="197" t="s">
        <v>19141</v>
      </c>
      <c r="I9886" s="197" t="s">
        <v>338</v>
      </c>
      <c r="J9886" s="197" t="n">
        <v>8090.22</v>
      </c>
    </row>
    <row r="9887" customFormat="false" ht="12.75" hidden="true" customHeight="false" outlineLevel="0" collapsed="false">
      <c r="A9887" s="197" t="s">
        <v>19146</v>
      </c>
      <c r="B9887" s="197"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197" t="s">
        <v>19112</v>
      </c>
      <c r="D9887" s="197" t="s">
        <v>19138</v>
      </c>
      <c r="E9887" s="197" t="s">
        <v>19031</v>
      </c>
      <c r="F9887" s="197" t="s">
        <v>19144</v>
      </c>
      <c r="G9887" s="197" t="s">
        <v>19145</v>
      </c>
      <c r="H9887" s="197" t="s">
        <v>19141</v>
      </c>
      <c r="I9887" s="197" t="s">
        <v>338</v>
      </c>
      <c r="J9887" s="197" t="n">
        <v>7573.34</v>
      </c>
    </row>
    <row r="9888" customFormat="false" ht="12.75" hidden="true" customHeight="false" outlineLevel="0" collapsed="false">
      <c r="A9888" s="197" t="s">
        <v>19147</v>
      </c>
      <c r="B9888" s="197"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197" t="s">
        <v>19112</v>
      </c>
      <c r="D9888" s="197" t="s">
        <v>19138</v>
      </c>
      <c r="E9888" s="197" t="s">
        <v>19031</v>
      </c>
      <c r="F9888" s="197" t="s">
        <v>19148</v>
      </c>
      <c r="G9888" s="197" t="s">
        <v>19140</v>
      </c>
      <c r="H9888" s="197" t="s">
        <v>19141</v>
      </c>
      <c r="I9888" s="197" t="s">
        <v>338</v>
      </c>
      <c r="J9888" s="197" t="n">
        <v>8957.03</v>
      </c>
    </row>
    <row r="9889" customFormat="false" ht="12.75" hidden="true" customHeight="false" outlineLevel="0" collapsed="false">
      <c r="A9889" s="197" t="s">
        <v>19149</v>
      </c>
      <c r="B9889" s="197"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197" t="s">
        <v>19112</v>
      </c>
      <c r="D9889" s="197" t="s">
        <v>19138</v>
      </c>
      <c r="E9889" s="197" t="s">
        <v>19031</v>
      </c>
      <c r="F9889" s="197" t="s">
        <v>19148</v>
      </c>
      <c r="G9889" s="197" t="s">
        <v>19140</v>
      </c>
      <c r="H9889" s="197" t="s">
        <v>19141</v>
      </c>
      <c r="I9889" s="197" t="s">
        <v>338</v>
      </c>
      <c r="J9889" s="197" t="n">
        <v>8384.77</v>
      </c>
    </row>
    <row r="9890" customFormat="false" ht="12.75" hidden="true" customHeight="false" outlineLevel="0" collapsed="false">
      <c r="A9890" s="197" t="s">
        <v>19150</v>
      </c>
      <c r="B9890" s="197"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197" t="s">
        <v>19098</v>
      </c>
      <c r="D9890" s="197" t="s">
        <v>19151</v>
      </c>
      <c r="E9890" s="197" t="s">
        <v>19126</v>
      </c>
      <c r="F9890" s="197" t="s">
        <v>19127</v>
      </c>
      <c r="G9890" s="197" t="s">
        <v>19128</v>
      </c>
      <c r="H9890" s="197" t="s">
        <v>19129</v>
      </c>
      <c r="I9890" s="197" t="s">
        <v>338</v>
      </c>
      <c r="J9890" s="197" t="n">
        <v>5229.62</v>
      </c>
    </row>
    <row r="9891" customFormat="false" ht="12.75" hidden="true" customHeight="false" outlineLevel="0" collapsed="false">
      <c r="A9891" s="197" t="s">
        <v>19152</v>
      </c>
      <c r="B9891" s="197"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197" t="s">
        <v>19098</v>
      </c>
      <c r="D9891" s="197" t="s">
        <v>19151</v>
      </c>
      <c r="E9891" s="197" t="s">
        <v>19126</v>
      </c>
      <c r="F9891" s="197" t="s">
        <v>19127</v>
      </c>
      <c r="G9891" s="197" t="s">
        <v>19128</v>
      </c>
      <c r="H9891" s="197" t="s">
        <v>19129</v>
      </c>
      <c r="I9891" s="197" t="s">
        <v>338</v>
      </c>
      <c r="J9891" s="197" t="n">
        <v>4895.5</v>
      </c>
    </row>
    <row r="9892" customFormat="false" ht="12.75" hidden="true" customHeight="false" outlineLevel="0" collapsed="false">
      <c r="A9892" s="197" t="s">
        <v>19153</v>
      </c>
      <c r="B9892" s="197"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197" t="s">
        <v>19098</v>
      </c>
      <c r="D9892" s="197" t="s">
        <v>19151</v>
      </c>
      <c r="E9892" s="197" t="s">
        <v>19132</v>
      </c>
      <c r="F9892" s="197" t="s">
        <v>19127</v>
      </c>
      <c r="G9892" s="197" t="s">
        <v>19128</v>
      </c>
      <c r="H9892" s="197" t="s">
        <v>19129</v>
      </c>
      <c r="I9892" s="197" t="s">
        <v>338</v>
      </c>
      <c r="J9892" s="197" t="n">
        <v>7321.46</v>
      </c>
    </row>
    <row r="9893" customFormat="false" ht="12.75" hidden="true" customHeight="false" outlineLevel="0" collapsed="false">
      <c r="A9893" s="197" t="s">
        <v>19154</v>
      </c>
      <c r="B9893" s="197"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197" t="s">
        <v>19098</v>
      </c>
      <c r="D9893" s="197" t="s">
        <v>19151</v>
      </c>
      <c r="E9893" s="197" t="s">
        <v>19132</v>
      </c>
      <c r="F9893" s="197" t="s">
        <v>19127</v>
      </c>
      <c r="G9893" s="197" t="s">
        <v>19128</v>
      </c>
      <c r="H9893" s="197" t="s">
        <v>19129</v>
      </c>
      <c r="I9893" s="197" t="s">
        <v>338</v>
      </c>
      <c r="J9893" s="197" t="n">
        <v>6853.7</v>
      </c>
    </row>
    <row r="9894" customFormat="false" ht="12.75" hidden="true" customHeight="false" outlineLevel="0" collapsed="false">
      <c r="A9894" s="197" t="s">
        <v>19155</v>
      </c>
      <c r="B9894" s="197"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197" t="s">
        <v>19098</v>
      </c>
      <c r="D9894" s="197" t="s">
        <v>19151</v>
      </c>
      <c r="E9894" s="197" t="s">
        <v>19135</v>
      </c>
      <c r="F9894" s="197" t="s">
        <v>19127</v>
      </c>
      <c r="G9894" s="197" t="s">
        <v>19128</v>
      </c>
      <c r="H9894" s="197" t="s">
        <v>19129</v>
      </c>
      <c r="I9894" s="197" t="s">
        <v>338</v>
      </c>
      <c r="J9894" s="197" t="n">
        <v>8105.91</v>
      </c>
    </row>
    <row r="9895" customFormat="false" ht="12.75" hidden="true" customHeight="false" outlineLevel="0" collapsed="false">
      <c r="A9895" s="197" t="s">
        <v>19156</v>
      </c>
      <c r="B9895" s="197"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197" t="s">
        <v>19098</v>
      </c>
      <c r="D9895" s="197" t="s">
        <v>19151</v>
      </c>
      <c r="E9895" s="197" t="s">
        <v>19135</v>
      </c>
      <c r="F9895" s="197" t="s">
        <v>19127</v>
      </c>
      <c r="G9895" s="197" t="s">
        <v>19128</v>
      </c>
      <c r="H9895" s="197" t="s">
        <v>19129</v>
      </c>
      <c r="I9895" s="197" t="s">
        <v>338</v>
      </c>
      <c r="J9895" s="197" t="n">
        <v>7588.03</v>
      </c>
    </row>
    <row r="9896" customFormat="false" ht="12.75" hidden="true" customHeight="false" outlineLevel="0" collapsed="false">
      <c r="A9896" s="197" t="s">
        <v>19157</v>
      </c>
      <c r="B9896" s="197"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197" t="s">
        <v>19112</v>
      </c>
      <c r="D9896" s="197" t="s">
        <v>19158</v>
      </c>
      <c r="E9896" s="197" t="s">
        <v>19159</v>
      </c>
      <c r="F9896" s="197" t="s">
        <v>19160</v>
      </c>
      <c r="G9896" s="197" t="s">
        <v>19161</v>
      </c>
      <c r="H9896" s="197" t="s">
        <v>19162</v>
      </c>
      <c r="I9896" s="197" t="s">
        <v>338</v>
      </c>
      <c r="J9896" s="197" t="n">
        <v>6798.5</v>
      </c>
    </row>
    <row r="9897" customFormat="false" ht="12.75" hidden="true" customHeight="false" outlineLevel="0" collapsed="false">
      <c r="A9897" s="197" t="s">
        <v>19163</v>
      </c>
      <c r="B9897" s="197"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197" t="s">
        <v>19112</v>
      </c>
      <c r="D9897" s="197" t="s">
        <v>19158</v>
      </c>
      <c r="E9897" s="197" t="s">
        <v>19159</v>
      </c>
      <c r="F9897" s="197" t="s">
        <v>19160</v>
      </c>
      <c r="G9897" s="197" t="s">
        <v>19161</v>
      </c>
      <c r="H9897" s="197" t="s">
        <v>19162</v>
      </c>
      <c r="I9897" s="197" t="s">
        <v>338</v>
      </c>
      <c r="J9897" s="197" t="n">
        <v>6364.15</v>
      </c>
    </row>
    <row r="9898" customFormat="false" ht="12.75" hidden="true" customHeight="false" outlineLevel="0" collapsed="false">
      <c r="A9898" s="197" t="s">
        <v>19164</v>
      </c>
      <c r="B9898" s="197"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197" t="s">
        <v>19112</v>
      </c>
      <c r="D9898" s="197" t="s">
        <v>19158</v>
      </c>
      <c r="E9898" s="197" t="s">
        <v>19159</v>
      </c>
      <c r="F9898" s="197" t="s">
        <v>19165</v>
      </c>
      <c r="G9898" s="197" t="s">
        <v>19161</v>
      </c>
      <c r="H9898" s="197" t="s">
        <v>19162</v>
      </c>
      <c r="I9898" s="197" t="s">
        <v>338</v>
      </c>
      <c r="J9898" s="197" t="n">
        <v>9517.9</v>
      </c>
    </row>
    <row r="9899" customFormat="false" ht="12.75" hidden="true" customHeight="false" outlineLevel="0" collapsed="false">
      <c r="A9899" s="197" t="s">
        <v>19166</v>
      </c>
      <c r="B9899" s="197"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197" t="s">
        <v>19112</v>
      </c>
      <c r="D9899" s="197" t="s">
        <v>19158</v>
      </c>
      <c r="E9899" s="197" t="s">
        <v>19159</v>
      </c>
      <c r="F9899" s="197" t="s">
        <v>19165</v>
      </c>
      <c r="G9899" s="197" t="s">
        <v>19161</v>
      </c>
      <c r="H9899" s="197" t="s">
        <v>19162</v>
      </c>
      <c r="I9899" s="197" t="s">
        <v>338</v>
      </c>
      <c r="J9899" s="197" t="n">
        <v>8909.81</v>
      </c>
    </row>
    <row r="9900" customFormat="false" ht="12.75" hidden="true" customHeight="false" outlineLevel="0" collapsed="false">
      <c r="A9900" s="197" t="s">
        <v>19167</v>
      </c>
      <c r="B9900" s="197"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197" t="s">
        <v>19112</v>
      </c>
      <c r="D9900" s="197" t="s">
        <v>19158</v>
      </c>
      <c r="E9900" s="197" t="s">
        <v>19159</v>
      </c>
      <c r="F9900" s="197" t="s">
        <v>19168</v>
      </c>
      <c r="G9900" s="197" t="s">
        <v>19161</v>
      </c>
      <c r="H9900" s="197" t="s">
        <v>19162</v>
      </c>
      <c r="I9900" s="197" t="s">
        <v>338</v>
      </c>
      <c r="J9900" s="197" t="n">
        <v>10537.68</v>
      </c>
    </row>
    <row r="9901" customFormat="false" ht="12.75" hidden="true" customHeight="false" outlineLevel="0" collapsed="false">
      <c r="A9901" s="197" t="s">
        <v>19169</v>
      </c>
      <c r="B9901" s="197"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197" t="s">
        <v>19112</v>
      </c>
      <c r="D9901" s="197" t="s">
        <v>19158</v>
      </c>
      <c r="E9901" s="197" t="s">
        <v>19159</v>
      </c>
      <c r="F9901" s="197" t="s">
        <v>19168</v>
      </c>
      <c r="G9901" s="197" t="s">
        <v>19161</v>
      </c>
      <c r="H9901" s="197" t="s">
        <v>19162</v>
      </c>
      <c r="I9901" s="197" t="s">
        <v>338</v>
      </c>
      <c r="J9901" s="197" t="n">
        <v>9864.44</v>
      </c>
    </row>
    <row r="9902" customFormat="false" ht="12.75" hidden="true" customHeight="false" outlineLevel="0" collapsed="false">
      <c r="A9902" s="197" t="s">
        <v>19170</v>
      </c>
      <c r="B9902" s="197"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197" t="s">
        <v>19098</v>
      </c>
      <c r="D9902" s="197" t="s">
        <v>19171</v>
      </c>
      <c r="E9902" s="197" t="s">
        <v>19126</v>
      </c>
      <c r="F9902" s="197" t="s">
        <v>19127</v>
      </c>
      <c r="G9902" s="197" t="s">
        <v>19128</v>
      </c>
      <c r="H9902" s="197" t="s">
        <v>19129</v>
      </c>
      <c r="I9902" s="197" t="s">
        <v>19172</v>
      </c>
      <c r="J9902" s="197" t="n">
        <v>5595.69</v>
      </c>
    </row>
    <row r="9903" customFormat="false" ht="12.75" hidden="true" customHeight="false" outlineLevel="0" collapsed="false">
      <c r="A9903" s="197" t="s">
        <v>19173</v>
      </c>
      <c r="B9903" s="197"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197" t="s">
        <v>19098</v>
      </c>
      <c r="D9903" s="197" t="s">
        <v>19171</v>
      </c>
      <c r="E9903" s="197" t="s">
        <v>19126</v>
      </c>
      <c r="F9903" s="197" t="s">
        <v>19127</v>
      </c>
      <c r="G9903" s="197" t="s">
        <v>19128</v>
      </c>
      <c r="H9903" s="197" t="s">
        <v>19129</v>
      </c>
      <c r="I9903" s="197" t="s">
        <v>19172</v>
      </c>
      <c r="J9903" s="197" t="n">
        <v>5238.18</v>
      </c>
    </row>
    <row r="9904" customFormat="false" ht="12.75" hidden="true" customHeight="false" outlineLevel="0" collapsed="false">
      <c r="A9904" s="197" t="s">
        <v>19174</v>
      </c>
      <c r="B9904" s="197"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197" t="s">
        <v>19098</v>
      </c>
      <c r="D9904" s="197" t="s">
        <v>19171</v>
      </c>
      <c r="E9904" s="197" t="s">
        <v>19132</v>
      </c>
      <c r="F9904" s="197" t="s">
        <v>19127</v>
      </c>
      <c r="G9904" s="197" t="s">
        <v>19128</v>
      </c>
      <c r="H9904" s="197" t="s">
        <v>19129</v>
      </c>
      <c r="I9904" s="197" t="s">
        <v>338</v>
      </c>
      <c r="J9904" s="197" t="n">
        <v>7833.97</v>
      </c>
    </row>
    <row r="9905" customFormat="false" ht="12.75" hidden="true" customHeight="false" outlineLevel="0" collapsed="false">
      <c r="A9905" s="197" t="s">
        <v>19175</v>
      </c>
      <c r="B9905" s="197"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197" t="s">
        <v>19098</v>
      </c>
      <c r="D9905" s="197" t="s">
        <v>19171</v>
      </c>
      <c r="E9905" s="197" t="s">
        <v>19132</v>
      </c>
      <c r="F9905" s="197" t="s">
        <v>19127</v>
      </c>
      <c r="G9905" s="197" t="s">
        <v>19128</v>
      </c>
      <c r="H9905" s="197" t="s">
        <v>19129</v>
      </c>
      <c r="I9905" s="197" t="s">
        <v>338</v>
      </c>
      <c r="J9905" s="197" t="n">
        <v>7333.46</v>
      </c>
    </row>
    <row r="9906" customFormat="false" ht="12.75" hidden="true" customHeight="false" outlineLevel="0" collapsed="false">
      <c r="A9906" s="197" t="s">
        <v>19176</v>
      </c>
      <c r="B9906" s="197"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197" t="s">
        <v>19098</v>
      </c>
      <c r="D9906" s="197" t="s">
        <v>19171</v>
      </c>
      <c r="E9906" s="197" t="s">
        <v>19135</v>
      </c>
      <c r="F9906" s="197" t="s">
        <v>19127</v>
      </c>
      <c r="G9906" s="197" t="s">
        <v>19128</v>
      </c>
      <c r="H9906" s="197" t="s">
        <v>19129</v>
      </c>
      <c r="I9906" s="197" t="s">
        <v>338</v>
      </c>
      <c r="J9906" s="197" t="n">
        <v>8673.32</v>
      </c>
    </row>
    <row r="9907" customFormat="false" ht="12.75" hidden="true" customHeight="false" outlineLevel="0" collapsed="false">
      <c r="A9907" s="197" t="s">
        <v>19177</v>
      </c>
      <c r="B9907" s="197"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197" t="s">
        <v>19098</v>
      </c>
      <c r="D9907" s="197" t="s">
        <v>19171</v>
      </c>
      <c r="E9907" s="197" t="s">
        <v>19135</v>
      </c>
      <c r="F9907" s="197" t="s">
        <v>19127</v>
      </c>
      <c r="G9907" s="197" t="s">
        <v>19128</v>
      </c>
      <c r="H9907" s="197" t="s">
        <v>19129</v>
      </c>
      <c r="I9907" s="197" t="s">
        <v>338</v>
      </c>
      <c r="J9907" s="197" t="n">
        <v>8119.19</v>
      </c>
    </row>
    <row r="9908" customFormat="false" ht="12.75" hidden="true" customHeight="false" outlineLevel="0" collapsed="false">
      <c r="A9908" s="197" t="s">
        <v>19178</v>
      </c>
      <c r="B9908" s="197"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197" t="s">
        <v>19112</v>
      </c>
      <c r="D9908" s="197" t="s">
        <v>19179</v>
      </c>
      <c r="E9908" s="197" t="s">
        <v>19180</v>
      </c>
      <c r="F9908" s="197" t="s">
        <v>19181</v>
      </c>
      <c r="G9908" s="197" t="s">
        <v>19182</v>
      </c>
      <c r="H9908" s="197" t="s">
        <v>19183</v>
      </c>
      <c r="I9908" s="197" t="s">
        <v>338</v>
      </c>
      <c r="J9908" s="197" t="n">
        <v>7274.4</v>
      </c>
    </row>
    <row r="9909" customFormat="false" ht="12.75" hidden="true" customHeight="false" outlineLevel="0" collapsed="false">
      <c r="A9909" s="197" t="s">
        <v>19184</v>
      </c>
      <c r="B9909" s="197"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197" t="s">
        <v>19112</v>
      </c>
      <c r="D9909" s="197" t="s">
        <v>19179</v>
      </c>
      <c r="E9909" s="197" t="s">
        <v>19180</v>
      </c>
      <c r="F9909" s="197" t="s">
        <v>19181</v>
      </c>
      <c r="G9909" s="197" t="s">
        <v>19182</v>
      </c>
      <c r="H9909" s="197" t="s">
        <v>19183</v>
      </c>
      <c r="I9909" s="197" t="s">
        <v>338</v>
      </c>
      <c r="J9909" s="197" t="n">
        <v>6809.64</v>
      </c>
    </row>
    <row r="9910" customFormat="false" ht="12.75" hidden="true" customHeight="false" outlineLevel="0" collapsed="false">
      <c r="A9910" s="197" t="s">
        <v>19185</v>
      </c>
      <c r="B9910" s="197"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197" t="s">
        <v>19112</v>
      </c>
      <c r="D9910" s="197" t="s">
        <v>19179</v>
      </c>
      <c r="E9910" s="197" t="s">
        <v>19180</v>
      </c>
      <c r="F9910" s="197" t="s">
        <v>19186</v>
      </c>
      <c r="G9910" s="197" t="s">
        <v>19182</v>
      </c>
      <c r="H9910" s="197" t="s">
        <v>19183</v>
      </c>
      <c r="I9910" s="197" t="s">
        <v>338</v>
      </c>
      <c r="J9910" s="197" t="n">
        <v>10184.16</v>
      </c>
    </row>
    <row r="9911" customFormat="false" ht="12.75" hidden="true" customHeight="false" outlineLevel="0" collapsed="false">
      <c r="A9911" s="197" t="s">
        <v>19187</v>
      </c>
      <c r="B9911" s="197"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197" t="s">
        <v>19112</v>
      </c>
      <c r="D9911" s="197" t="s">
        <v>19179</v>
      </c>
      <c r="E9911" s="197" t="s">
        <v>19180</v>
      </c>
      <c r="F9911" s="197" t="s">
        <v>19186</v>
      </c>
      <c r="G9911" s="197" t="s">
        <v>19182</v>
      </c>
      <c r="H9911" s="197" t="s">
        <v>19183</v>
      </c>
      <c r="I9911" s="197" t="s">
        <v>338</v>
      </c>
      <c r="J9911" s="197" t="n">
        <v>9533.5</v>
      </c>
    </row>
    <row r="9912" customFormat="false" ht="12.75" hidden="true" customHeight="false" outlineLevel="0" collapsed="false">
      <c r="A9912" s="197" t="s">
        <v>19188</v>
      </c>
      <c r="B9912" s="197"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197" t="s">
        <v>19112</v>
      </c>
      <c r="D9912" s="197" t="s">
        <v>19179</v>
      </c>
      <c r="E9912" s="197" t="s">
        <v>19031</v>
      </c>
      <c r="F9912" s="197" t="s">
        <v>19189</v>
      </c>
      <c r="G9912" s="197" t="s">
        <v>19182</v>
      </c>
      <c r="H9912" s="197" t="s">
        <v>19183</v>
      </c>
      <c r="I9912" s="197" t="s">
        <v>338</v>
      </c>
      <c r="J9912" s="197" t="n">
        <v>11275.32</v>
      </c>
    </row>
    <row r="9913" customFormat="false" ht="12.75" hidden="true" customHeight="false" outlineLevel="0" collapsed="false">
      <c r="A9913" s="197" t="s">
        <v>19190</v>
      </c>
      <c r="B9913" s="197"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197" t="s">
        <v>19112</v>
      </c>
      <c r="D9913" s="197" t="s">
        <v>19179</v>
      </c>
      <c r="E9913" s="197" t="s">
        <v>19031</v>
      </c>
      <c r="F9913" s="197" t="s">
        <v>19189</v>
      </c>
      <c r="G9913" s="197" t="s">
        <v>19182</v>
      </c>
      <c r="H9913" s="197" t="s">
        <v>19183</v>
      </c>
      <c r="I9913" s="197" t="s">
        <v>338</v>
      </c>
      <c r="J9913" s="197" t="n">
        <v>10554.95</v>
      </c>
    </row>
    <row r="9914" customFormat="false" ht="12.75" hidden="true" customHeight="false" outlineLevel="0" collapsed="false">
      <c r="A9914" s="197" t="s">
        <v>19191</v>
      </c>
      <c r="B9914" s="197"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197" t="s">
        <v>19098</v>
      </c>
      <c r="D9914" s="197" t="s">
        <v>19192</v>
      </c>
      <c r="E9914" s="197" t="s">
        <v>19126</v>
      </c>
      <c r="F9914" s="197" t="s">
        <v>19127</v>
      </c>
      <c r="G9914" s="197" t="s">
        <v>19128</v>
      </c>
      <c r="H9914" s="197" t="s">
        <v>19129</v>
      </c>
      <c r="I9914" s="197" t="s">
        <v>338</v>
      </c>
      <c r="J9914" s="197" t="n">
        <v>5961.76</v>
      </c>
    </row>
    <row r="9915" customFormat="false" ht="12.75" hidden="true" customHeight="false" outlineLevel="0" collapsed="false">
      <c r="A9915" s="197" t="s">
        <v>19193</v>
      </c>
      <c r="B9915" s="197"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197" t="s">
        <v>19098</v>
      </c>
      <c r="D9915" s="197" t="s">
        <v>19192</v>
      </c>
      <c r="E9915" s="197" t="s">
        <v>19126</v>
      </c>
      <c r="F9915" s="197" t="s">
        <v>19127</v>
      </c>
      <c r="G9915" s="197" t="s">
        <v>19128</v>
      </c>
      <c r="H9915" s="197" t="s">
        <v>19129</v>
      </c>
      <c r="I9915" s="197" t="s">
        <v>338</v>
      </c>
      <c r="J9915" s="197" t="n">
        <v>5580.87</v>
      </c>
    </row>
    <row r="9916" customFormat="false" ht="12.75" hidden="true" customHeight="false" outlineLevel="0" collapsed="false">
      <c r="A9916" s="197" t="s">
        <v>19194</v>
      </c>
      <c r="B9916" s="197"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197" t="s">
        <v>19098</v>
      </c>
      <c r="D9916" s="197" t="s">
        <v>19192</v>
      </c>
      <c r="E9916" s="197" t="s">
        <v>19132</v>
      </c>
      <c r="F9916" s="197" t="s">
        <v>19127</v>
      </c>
      <c r="G9916" s="197" t="s">
        <v>19128</v>
      </c>
      <c r="H9916" s="197" t="s">
        <v>19195</v>
      </c>
      <c r="I9916" s="197" t="s">
        <v>338</v>
      </c>
      <c r="J9916" s="197" t="n">
        <v>8346.47</v>
      </c>
    </row>
    <row r="9917" customFormat="false" ht="12.75" hidden="true" customHeight="false" outlineLevel="0" collapsed="false">
      <c r="A9917" s="197" t="s">
        <v>19196</v>
      </c>
      <c r="B9917" s="197"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197" t="s">
        <v>19098</v>
      </c>
      <c r="D9917" s="197" t="s">
        <v>19192</v>
      </c>
      <c r="E9917" s="197" t="s">
        <v>19132</v>
      </c>
      <c r="F9917" s="197" t="s">
        <v>19127</v>
      </c>
      <c r="G9917" s="197" t="s">
        <v>19128</v>
      </c>
      <c r="H9917" s="197" t="s">
        <v>19195</v>
      </c>
      <c r="I9917" s="197" t="s">
        <v>338</v>
      </c>
      <c r="J9917" s="197" t="n">
        <v>7813.22</v>
      </c>
    </row>
    <row r="9918" customFormat="false" ht="12.75" hidden="true" customHeight="false" outlineLevel="0" collapsed="false">
      <c r="A9918" s="197" t="s">
        <v>19197</v>
      </c>
      <c r="B9918" s="197"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197" t="s">
        <v>19098</v>
      </c>
      <c r="D9918" s="197" t="s">
        <v>19192</v>
      </c>
      <c r="E9918" s="197" t="s">
        <v>19135</v>
      </c>
      <c r="F9918" s="197" t="s">
        <v>19127</v>
      </c>
      <c r="G9918" s="197" t="s">
        <v>19128</v>
      </c>
      <c r="H9918" s="197" t="s">
        <v>19129</v>
      </c>
      <c r="I9918" s="197" t="s">
        <v>338</v>
      </c>
      <c r="J9918" s="197" t="n">
        <v>9240.73</v>
      </c>
    </row>
    <row r="9919" customFormat="false" ht="12.75" hidden="true" customHeight="false" outlineLevel="0" collapsed="false">
      <c r="A9919" s="197" t="s">
        <v>19198</v>
      </c>
      <c r="B9919" s="197"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197" t="s">
        <v>19098</v>
      </c>
      <c r="D9919" s="197" t="s">
        <v>19192</v>
      </c>
      <c r="E9919" s="197" t="s">
        <v>19135</v>
      </c>
      <c r="F9919" s="197" t="s">
        <v>19127</v>
      </c>
      <c r="G9919" s="197" t="s">
        <v>19128</v>
      </c>
      <c r="H9919" s="197" t="s">
        <v>19129</v>
      </c>
      <c r="I9919" s="197" t="s">
        <v>338</v>
      </c>
      <c r="J9919" s="197" t="n">
        <v>8650.35</v>
      </c>
    </row>
    <row r="9920" customFormat="false" ht="12.75" hidden="true" customHeight="false" outlineLevel="0" collapsed="false">
      <c r="A9920" s="197" t="s">
        <v>19199</v>
      </c>
      <c r="B9920" s="197"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197" t="s">
        <v>19112</v>
      </c>
      <c r="D9920" s="197" t="s">
        <v>19200</v>
      </c>
      <c r="E9920" s="197" t="s">
        <v>19031</v>
      </c>
      <c r="F9920" s="197" t="s">
        <v>19181</v>
      </c>
      <c r="G9920" s="197" t="s">
        <v>19182</v>
      </c>
      <c r="H9920" s="197" t="s">
        <v>19183</v>
      </c>
      <c r="I9920" s="197" t="s">
        <v>338</v>
      </c>
      <c r="J9920" s="197" t="n">
        <v>7750.29</v>
      </c>
    </row>
    <row r="9921" customFormat="false" ht="12.75" hidden="true" customHeight="false" outlineLevel="0" collapsed="false">
      <c r="A9921" s="197" t="s">
        <v>19201</v>
      </c>
      <c r="B9921" s="197"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197" t="s">
        <v>19112</v>
      </c>
      <c r="D9921" s="197" t="s">
        <v>19200</v>
      </c>
      <c r="E9921" s="197" t="s">
        <v>19031</v>
      </c>
      <c r="F9921" s="197" t="s">
        <v>19181</v>
      </c>
      <c r="G9921" s="197" t="s">
        <v>19182</v>
      </c>
      <c r="H9921" s="197" t="s">
        <v>19183</v>
      </c>
      <c r="I9921" s="197" t="s">
        <v>338</v>
      </c>
      <c r="J9921" s="197" t="n">
        <v>7255.13</v>
      </c>
    </row>
    <row r="9922" customFormat="false" ht="12.75" hidden="true" customHeight="false" outlineLevel="0" collapsed="false">
      <c r="A9922" s="197" t="s">
        <v>19202</v>
      </c>
      <c r="B9922" s="197"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197" t="s">
        <v>19112</v>
      </c>
      <c r="D9922" s="197" t="s">
        <v>19200</v>
      </c>
      <c r="E9922" s="197" t="s">
        <v>19031</v>
      </c>
      <c r="F9922" s="197" t="s">
        <v>19186</v>
      </c>
      <c r="G9922" s="197" t="s">
        <v>19182</v>
      </c>
      <c r="H9922" s="197" t="s">
        <v>19183</v>
      </c>
      <c r="I9922" s="197" t="s">
        <v>338</v>
      </c>
      <c r="J9922" s="197" t="n">
        <v>10850.41</v>
      </c>
    </row>
    <row r="9923" customFormat="false" ht="12.75" hidden="true" customHeight="false" outlineLevel="0" collapsed="false">
      <c r="A9923" s="197" t="s">
        <v>19203</v>
      </c>
      <c r="B9923" s="197"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197" t="s">
        <v>19112</v>
      </c>
      <c r="D9923" s="197" t="s">
        <v>19200</v>
      </c>
      <c r="E9923" s="197" t="s">
        <v>19031</v>
      </c>
      <c r="F9923" s="197" t="s">
        <v>19186</v>
      </c>
      <c r="G9923" s="197" t="s">
        <v>19182</v>
      </c>
      <c r="H9923" s="197" t="s">
        <v>19183</v>
      </c>
      <c r="I9923" s="197" t="s">
        <v>338</v>
      </c>
      <c r="J9923" s="197" t="n">
        <v>10157.19</v>
      </c>
    </row>
    <row r="9924" customFormat="false" ht="12.75" hidden="true" customHeight="false" outlineLevel="0" collapsed="false">
      <c r="A9924" s="197" t="s">
        <v>19204</v>
      </c>
      <c r="B9924" s="197"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197" t="s">
        <v>19112</v>
      </c>
      <c r="D9924" s="197" t="s">
        <v>19200</v>
      </c>
      <c r="E9924" s="197" t="s">
        <v>19031</v>
      </c>
      <c r="F9924" s="197" t="s">
        <v>19189</v>
      </c>
      <c r="G9924" s="197" t="s">
        <v>19182</v>
      </c>
      <c r="H9924" s="197" t="s">
        <v>19183</v>
      </c>
      <c r="I9924" s="197" t="s">
        <v>338</v>
      </c>
      <c r="J9924" s="197" t="n">
        <v>12012.96</v>
      </c>
    </row>
    <row r="9925" customFormat="false" ht="12.75" hidden="true" customHeight="false" outlineLevel="0" collapsed="false">
      <c r="A9925" s="197" t="s">
        <v>19205</v>
      </c>
      <c r="B9925" s="197"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197" t="s">
        <v>19112</v>
      </c>
      <c r="D9925" s="197" t="s">
        <v>19200</v>
      </c>
      <c r="E9925" s="197" t="s">
        <v>19031</v>
      </c>
      <c r="F9925" s="197" t="s">
        <v>19189</v>
      </c>
      <c r="G9925" s="197" t="s">
        <v>19182</v>
      </c>
      <c r="H9925" s="197" t="s">
        <v>19183</v>
      </c>
      <c r="I9925" s="197" t="s">
        <v>338</v>
      </c>
      <c r="J9925" s="197" t="n">
        <v>11245.46</v>
      </c>
    </row>
    <row r="9926" customFormat="false" ht="12.75" hidden="true" customHeight="false" outlineLevel="0" collapsed="false">
      <c r="A9926" s="197" t="s">
        <v>19206</v>
      </c>
      <c r="B9926" s="197"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197" t="s">
        <v>19098</v>
      </c>
      <c r="D9926" s="197" t="s">
        <v>19207</v>
      </c>
      <c r="E9926" s="197" t="s">
        <v>19126</v>
      </c>
      <c r="F9926" s="197" t="s">
        <v>19127</v>
      </c>
      <c r="G9926" s="197" t="s">
        <v>19128</v>
      </c>
      <c r="H9926" s="197" t="s">
        <v>19129</v>
      </c>
      <c r="I9926" s="197" t="s">
        <v>338</v>
      </c>
      <c r="J9926" s="197" t="n">
        <v>6641.61</v>
      </c>
    </row>
    <row r="9927" customFormat="false" ht="12.75" hidden="true" customHeight="false" outlineLevel="0" collapsed="false">
      <c r="A9927" s="197" t="s">
        <v>19208</v>
      </c>
      <c r="B9927" s="197"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197" t="s">
        <v>19098</v>
      </c>
      <c r="D9927" s="197" t="s">
        <v>19207</v>
      </c>
      <c r="E9927" s="197" t="s">
        <v>19126</v>
      </c>
      <c r="F9927" s="197" t="s">
        <v>19127</v>
      </c>
      <c r="G9927" s="197" t="s">
        <v>19128</v>
      </c>
      <c r="H9927" s="197" t="s">
        <v>19129</v>
      </c>
      <c r="I9927" s="197" t="s">
        <v>338</v>
      </c>
      <c r="J9927" s="197" t="n">
        <v>6217.29</v>
      </c>
    </row>
    <row r="9928" customFormat="false" ht="12.75" hidden="true" customHeight="false" outlineLevel="0" collapsed="false">
      <c r="A9928" s="197" t="s">
        <v>19209</v>
      </c>
      <c r="B9928" s="197"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197" t="s">
        <v>19098</v>
      </c>
      <c r="D9928" s="197" t="s">
        <v>19207</v>
      </c>
      <c r="E9928" s="197" t="s">
        <v>19132</v>
      </c>
      <c r="F9928" s="197" t="s">
        <v>19127</v>
      </c>
      <c r="G9928" s="197" t="s">
        <v>19128</v>
      </c>
      <c r="H9928" s="197" t="s">
        <v>19129</v>
      </c>
      <c r="I9928" s="197" t="s">
        <v>338</v>
      </c>
      <c r="J9928" s="197" t="n">
        <v>9298.26</v>
      </c>
    </row>
    <row r="9929" customFormat="false" ht="12.75" hidden="true" customHeight="false" outlineLevel="0" collapsed="false">
      <c r="A9929" s="197" t="s">
        <v>19210</v>
      </c>
      <c r="B9929" s="197"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197" t="s">
        <v>19098</v>
      </c>
      <c r="D9929" s="197" t="s">
        <v>19207</v>
      </c>
      <c r="E9929" s="197" t="s">
        <v>19132</v>
      </c>
      <c r="F9929" s="197" t="s">
        <v>19127</v>
      </c>
      <c r="G9929" s="197" t="s">
        <v>19128</v>
      </c>
      <c r="H9929" s="197" t="s">
        <v>19129</v>
      </c>
      <c r="I9929" s="197" t="s">
        <v>338</v>
      </c>
      <c r="J9929" s="197" t="n">
        <v>8704.2</v>
      </c>
    </row>
    <row r="9930" customFormat="false" ht="12.75" hidden="true" customHeight="false" outlineLevel="0" collapsed="false">
      <c r="A9930" s="197" t="s">
        <v>19211</v>
      </c>
      <c r="B9930" s="197"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197" t="s">
        <v>19098</v>
      </c>
      <c r="D9930" s="197" t="s">
        <v>19207</v>
      </c>
      <c r="E9930" s="197" t="s">
        <v>19135</v>
      </c>
      <c r="F9930" s="197" t="s">
        <v>19127</v>
      </c>
      <c r="G9930" s="197" t="s">
        <v>19128</v>
      </c>
      <c r="H9930" s="197" t="s">
        <v>19129</v>
      </c>
      <c r="I9930" s="197" t="s">
        <v>338</v>
      </c>
      <c r="J9930" s="197" t="n">
        <v>10294.5</v>
      </c>
    </row>
    <row r="9931" customFormat="false" ht="12.75" hidden="true" customHeight="false" outlineLevel="0" collapsed="false">
      <c r="A9931" s="197" t="s">
        <v>19212</v>
      </c>
      <c r="B9931" s="197"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197" t="s">
        <v>19098</v>
      </c>
      <c r="D9931" s="197" t="s">
        <v>19207</v>
      </c>
      <c r="E9931" s="197" t="s">
        <v>19135</v>
      </c>
      <c r="F9931" s="197" t="s">
        <v>19127</v>
      </c>
      <c r="G9931" s="197" t="s">
        <v>19128</v>
      </c>
      <c r="H9931" s="197" t="s">
        <v>19129</v>
      </c>
      <c r="I9931" s="197" t="s">
        <v>338</v>
      </c>
      <c r="J9931" s="197" t="n">
        <v>9636.8</v>
      </c>
    </row>
    <row r="9932" customFormat="false" ht="12.75" hidden="true" customHeight="false" outlineLevel="0" collapsed="false">
      <c r="A9932" s="197" t="s">
        <v>19213</v>
      </c>
      <c r="B9932" s="197"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197" t="s">
        <v>19112</v>
      </c>
      <c r="D9932" s="197" t="s">
        <v>19214</v>
      </c>
      <c r="E9932" s="197" t="s">
        <v>19031</v>
      </c>
      <c r="F9932" s="197" t="s">
        <v>19181</v>
      </c>
      <c r="G9932" s="197" t="s">
        <v>19182</v>
      </c>
      <c r="H9932" s="197" t="s">
        <v>19183</v>
      </c>
      <c r="I9932" s="197" t="s">
        <v>338</v>
      </c>
      <c r="J9932" s="197" t="n">
        <v>8634.1</v>
      </c>
    </row>
    <row r="9933" customFormat="false" ht="12.75" hidden="true" customHeight="false" outlineLevel="0" collapsed="false">
      <c r="A9933" s="197" t="s">
        <v>19215</v>
      </c>
      <c r="B9933" s="197"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197" t="s">
        <v>19112</v>
      </c>
      <c r="D9933" s="197" t="s">
        <v>19214</v>
      </c>
      <c r="E9933" s="197" t="s">
        <v>19031</v>
      </c>
      <c r="F9933" s="197" t="s">
        <v>19181</v>
      </c>
      <c r="G9933" s="197" t="s">
        <v>19182</v>
      </c>
      <c r="H9933" s="197" t="s">
        <v>19183</v>
      </c>
      <c r="I9933" s="197" t="s">
        <v>338</v>
      </c>
      <c r="J9933" s="197" t="n">
        <v>8082.47</v>
      </c>
    </row>
    <row r="9934" customFormat="false" ht="12.75" hidden="true" customHeight="false" outlineLevel="0" collapsed="false">
      <c r="A9934" s="197" t="s">
        <v>19216</v>
      </c>
      <c r="B9934" s="197"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197" t="s">
        <v>19112</v>
      </c>
      <c r="D9934" s="197" t="s">
        <v>19214</v>
      </c>
      <c r="E9934" s="197" t="s">
        <v>19031</v>
      </c>
      <c r="F9934" s="197" t="s">
        <v>19186</v>
      </c>
      <c r="G9934" s="197" t="s">
        <v>19182</v>
      </c>
      <c r="H9934" s="197" t="s">
        <v>19183</v>
      </c>
      <c r="I9934" s="197" t="s">
        <v>338</v>
      </c>
      <c r="J9934" s="197" t="n">
        <v>12087.74</v>
      </c>
    </row>
    <row r="9935" customFormat="false" ht="12.75" hidden="true" customHeight="false" outlineLevel="0" collapsed="false">
      <c r="A9935" s="197" t="s">
        <v>19217</v>
      </c>
      <c r="B9935" s="197"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197" t="s">
        <v>19112</v>
      </c>
      <c r="D9935" s="197" t="s">
        <v>19214</v>
      </c>
      <c r="E9935" s="197" t="s">
        <v>19031</v>
      </c>
      <c r="F9935" s="197" t="s">
        <v>19186</v>
      </c>
      <c r="G9935" s="197" t="s">
        <v>19182</v>
      </c>
      <c r="H9935" s="197" t="s">
        <v>19183</v>
      </c>
      <c r="I9935" s="197" t="s">
        <v>338</v>
      </c>
      <c r="J9935" s="197" t="n">
        <v>11315.46</v>
      </c>
    </row>
    <row r="9936" customFormat="false" ht="12.75" hidden="true" customHeight="false" outlineLevel="0" collapsed="false">
      <c r="A9936" s="197" t="s">
        <v>19218</v>
      </c>
      <c r="B9936" s="197"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197" t="s">
        <v>19112</v>
      </c>
      <c r="D9936" s="197" t="s">
        <v>19214</v>
      </c>
      <c r="E9936" s="197" t="s">
        <v>19180</v>
      </c>
      <c r="F9936" s="197" t="s">
        <v>19189</v>
      </c>
      <c r="G9936" s="197" t="s">
        <v>19182</v>
      </c>
      <c r="H9936" s="197" t="s">
        <v>19183</v>
      </c>
      <c r="I9936" s="197" t="s">
        <v>338</v>
      </c>
      <c r="J9936" s="197" t="n">
        <v>13382.85</v>
      </c>
    </row>
    <row r="9937" customFormat="false" ht="12.75" hidden="true" customHeight="false" outlineLevel="0" collapsed="false">
      <c r="A9937" s="197" t="s">
        <v>19219</v>
      </c>
      <c r="B9937" s="197"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197" t="s">
        <v>19112</v>
      </c>
      <c r="D9937" s="197" t="s">
        <v>19214</v>
      </c>
      <c r="E9937" s="197" t="s">
        <v>19180</v>
      </c>
      <c r="F9937" s="197" t="s">
        <v>19189</v>
      </c>
      <c r="G9937" s="197" t="s">
        <v>19182</v>
      </c>
      <c r="H9937" s="197" t="s">
        <v>19183</v>
      </c>
      <c r="I9937" s="197" t="s">
        <v>338</v>
      </c>
      <c r="J9937" s="197" t="n">
        <v>12527.84</v>
      </c>
    </row>
    <row r="9938" customFormat="false" ht="12.75" hidden="true" customHeight="false" outlineLevel="0" collapsed="false">
      <c r="A9938" s="197" t="s">
        <v>19220</v>
      </c>
      <c r="B9938" s="197"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197" t="s">
        <v>19098</v>
      </c>
      <c r="D9938" s="197" t="s">
        <v>19221</v>
      </c>
      <c r="E9938" s="197" t="s">
        <v>19126</v>
      </c>
      <c r="F9938" s="197" t="s">
        <v>19127</v>
      </c>
      <c r="G9938" s="197" t="s">
        <v>19128</v>
      </c>
      <c r="H9938" s="197" t="s">
        <v>19129</v>
      </c>
      <c r="I9938" s="197" t="s">
        <v>338</v>
      </c>
      <c r="J9938" s="197" t="n">
        <v>7216.87</v>
      </c>
    </row>
    <row r="9939" customFormat="false" ht="12.75" hidden="true" customHeight="false" outlineLevel="0" collapsed="false">
      <c r="A9939" s="197" t="s">
        <v>19222</v>
      </c>
      <c r="B9939" s="197"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197" t="s">
        <v>19098</v>
      </c>
      <c r="D9939" s="197" t="s">
        <v>19221</v>
      </c>
      <c r="E9939" s="197" t="s">
        <v>19126</v>
      </c>
      <c r="F9939" s="197" t="s">
        <v>19127</v>
      </c>
      <c r="G9939" s="197" t="s">
        <v>19128</v>
      </c>
      <c r="H9939" s="197" t="s">
        <v>19129</v>
      </c>
      <c r="I9939" s="197" t="s">
        <v>338</v>
      </c>
      <c r="J9939" s="197" t="n">
        <v>6755.79</v>
      </c>
    </row>
    <row r="9940" customFormat="false" ht="12.75" hidden="true" customHeight="false" outlineLevel="0" collapsed="false">
      <c r="A9940" s="197" t="s">
        <v>19223</v>
      </c>
      <c r="B9940" s="197"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197" t="s">
        <v>19098</v>
      </c>
      <c r="D9940" s="197" t="s">
        <v>19221</v>
      </c>
      <c r="E9940" s="197" t="s">
        <v>19132</v>
      </c>
      <c r="F9940" s="197" t="s">
        <v>19127</v>
      </c>
      <c r="G9940" s="197" t="s">
        <v>19128</v>
      </c>
      <c r="H9940" s="197" t="s">
        <v>19129</v>
      </c>
      <c r="I9940" s="197" t="s">
        <v>338</v>
      </c>
      <c r="J9940" s="197" t="n">
        <v>10103.62</v>
      </c>
    </row>
    <row r="9941" customFormat="false" ht="12.75" hidden="true" customHeight="false" outlineLevel="0" collapsed="false">
      <c r="A9941" s="197" t="s">
        <v>19224</v>
      </c>
      <c r="B9941" s="197"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197" t="s">
        <v>19098</v>
      </c>
      <c r="D9941" s="197" t="s">
        <v>19221</v>
      </c>
      <c r="E9941" s="197" t="s">
        <v>19132</v>
      </c>
      <c r="F9941" s="197" t="s">
        <v>19127</v>
      </c>
      <c r="G9941" s="197" t="s">
        <v>19128</v>
      </c>
      <c r="H9941" s="197" t="s">
        <v>19129</v>
      </c>
      <c r="I9941" s="197" t="s">
        <v>338</v>
      </c>
      <c r="J9941" s="197" t="n">
        <v>9458.11</v>
      </c>
    </row>
    <row r="9942" customFormat="false" ht="12.75" hidden="true" customHeight="false" outlineLevel="0" collapsed="false">
      <c r="A9942" s="197" t="s">
        <v>19225</v>
      </c>
      <c r="B9942" s="197"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197" t="s">
        <v>19098</v>
      </c>
      <c r="D9942" s="197" t="s">
        <v>19221</v>
      </c>
      <c r="E9942" s="197" t="s">
        <v>19135</v>
      </c>
      <c r="F9942" s="197" t="s">
        <v>19127</v>
      </c>
      <c r="G9942" s="197" t="s">
        <v>19128</v>
      </c>
      <c r="H9942" s="197" t="s">
        <v>19129</v>
      </c>
      <c r="I9942" s="197" t="s">
        <v>338</v>
      </c>
      <c r="J9942" s="197" t="n">
        <v>11186.15</v>
      </c>
    </row>
    <row r="9943" customFormat="false" ht="12.75" hidden="true" customHeight="false" outlineLevel="0" collapsed="false">
      <c r="A9943" s="197" t="s">
        <v>19226</v>
      </c>
      <c r="B9943" s="197"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197" t="s">
        <v>19098</v>
      </c>
      <c r="D9943" s="197" t="s">
        <v>19221</v>
      </c>
      <c r="E9943" s="197" t="s">
        <v>19135</v>
      </c>
      <c r="F9943" s="197" t="s">
        <v>19127</v>
      </c>
      <c r="G9943" s="197" t="s">
        <v>19128</v>
      </c>
      <c r="H9943" s="197" t="s">
        <v>19129</v>
      </c>
      <c r="I9943" s="197" t="s">
        <v>338</v>
      </c>
      <c r="J9943" s="197" t="n">
        <v>10471.48</v>
      </c>
    </row>
    <row r="9944" customFormat="false" ht="12.75" hidden="true" customHeight="false" outlineLevel="0" collapsed="false">
      <c r="A9944" s="197" t="s">
        <v>19227</v>
      </c>
      <c r="B9944" s="197"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197" t="s">
        <v>19112</v>
      </c>
      <c r="D9944" s="197" t="s">
        <v>19228</v>
      </c>
      <c r="E9944" s="197" t="s">
        <v>19031</v>
      </c>
      <c r="F9944" s="197" t="s">
        <v>19181</v>
      </c>
      <c r="G9944" s="197" t="s">
        <v>19182</v>
      </c>
      <c r="H9944" s="197" t="s">
        <v>19183</v>
      </c>
      <c r="I9944" s="197" t="s">
        <v>338</v>
      </c>
      <c r="J9944" s="197" t="n">
        <v>9381.93</v>
      </c>
    </row>
    <row r="9945" customFormat="false" ht="12.75" hidden="true" customHeight="false" outlineLevel="0" collapsed="false">
      <c r="A9945" s="197" t="s">
        <v>19229</v>
      </c>
      <c r="B9945" s="197"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197" t="s">
        <v>19112</v>
      </c>
      <c r="D9945" s="197" t="s">
        <v>19228</v>
      </c>
      <c r="E9945" s="197" t="s">
        <v>19031</v>
      </c>
      <c r="F9945" s="197" t="s">
        <v>19181</v>
      </c>
      <c r="G9945" s="197" t="s">
        <v>19182</v>
      </c>
      <c r="H9945" s="197" t="s">
        <v>19183</v>
      </c>
      <c r="I9945" s="197" t="s">
        <v>338</v>
      </c>
      <c r="J9945" s="197" t="n">
        <v>8782.53</v>
      </c>
    </row>
    <row r="9946" customFormat="false" ht="12.75" hidden="true" customHeight="false" outlineLevel="0" collapsed="false">
      <c r="A9946" s="197" t="s">
        <v>19230</v>
      </c>
      <c r="B9946" s="197"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197" t="s">
        <v>19112</v>
      </c>
      <c r="D9946" s="197" t="s">
        <v>19231</v>
      </c>
      <c r="E9946" s="197" t="s">
        <v>19180</v>
      </c>
      <c r="F9946" s="197" t="s">
        <v>19186</v>
      </c>
      <c r="G9946" s="197" t="s">
        <v>19182</v>
      </c>
      <c r="H9946" s="197" t="s">
        <v>19183</v>
      </c>
      <c r="I9946" s="197" t="s">
        <v>338</v>
      </c>
      <c r="J9946" s="197" t="n">
        <v>13134.71</v>
      </c>
    </row>
    <row r="9947" customFormat="false" ht="12.75" hidden="true" customHeight="false" outlineLevel="0" collapsed="false">
      <c r="A9947" s="197" t="s">
        <v>19232</v>
      </c>
      <c r="B9947" s="197"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197" t="s">
        <v>19112</v>
      </c>
      <c r="D9947" s="197" t="s">
        <v>19231</v>
      </c>
      <c r="E9947" s="197" t="s">
        <v>19180</v>
      </c>
      <c r="F9947" s="197" t="s">
        <v>19186</v>
      </c>
      <c r="G9947" s="197" t="s">
        <v>19182</v>
      </c>
      <c r="H9947" s="197" t="s">
        <v>19183</v>
      </c>
      <c r="I9947" s="197" t="s">
        <v>338</v>
      </c>
      <c r="J9947" s="197" t="n">
        <v>12295.54</v>
      </c>
    </row>
    <row r="9948" customFormat="false" ht="12.75" hidden="true" customHeight="false" outlineLevel="0" collapsed="false">
      <c r="A9948" s="197" t="s">
        <v>19233</v>
      </c>
      <c r="B9948" s="197"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197" t="s">
        <v>19112</v>
      </c>
      <c r="D9948" s="197" t="s">
        <v>19231</v>
      </c>
      <c r="E9948" s="197" t="s">
        <v>19031</v>
      </c>
      <c r="F9948" s="197" t="s">
        <v>19189</v>
      </c>
      <c r="G9948" s="197" t="s">
        <v>19182</v>
      </c>
      <c r="H9948" s="197" t="s">
        <v>19183</v>
      </c>
      <c r="I9948" s="197" t="s">
        <v>338</v>
      </c>
      <c r="J9948" s="197" t="n">
        <v>14542</v>
      </c>
    </row>
    <row r="9949" customFormat="false" ht="12.75" hidden="true" customHeight="false" outlineLevel="0" collapsed="false">
      <c r="A9949" s="197" t="s">
        <v>19234</v>
      </c>
      <c r="B9949" s="197"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197" t="s">
        <v>19112</v>
      </c>
      <c r="D9949" s="197" t="s">
        <v>19231</v>
      </c>
      <c r="E9949" s="197" t="s">
        <v>19031</v>
      </c>
      <c r="F9949" s="197" t="s">
        <v>19189</v>
      </c>
      <c r="G9949" s="197" t="s">
        <v>19182</v>
      </c>
      <c r="H9949" s="197" t="s">
        <v>19183</v>
      </c>
      <c r="I9949" s="197" t="s">
        <v>338</v>
      </c>
      <c r="J9949" s="197" t="n">
        <v>13612.92</v>
      </c>
    </row>
    <row r="9950" customFormat="false" ht="12.75" hidden="true" customHeight="false" outlineLevel="0" collapsed="false">
      <c r="A9950" s="197" t="s">
        <v>19235</v>
      </c>
      <c r="B9950" s="197"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197" t="s">
        <v>19098</v>
      </c>
      <c r="D9950" s="197" t="s">
        <v>19236</v>
      </c>
      <c r="E9950" s="197" t="s">
        <v>19126</v>
      </c>
      <c r="F9950" s="197" t="s">
        <v>19127</v>
      </c>
      <c r="G9950" s="197" t="s">
        <v>19128</v>
      </c>
      <c r="H9950" s="197" t="s">
        <v>19129</v>
      </c>
      <c r="I9950" s="197" t="s">
        <v>338</v>
      </c>
      <c r="J9950" s="197" t="n">
        <v>7739.83</v>
      </c>
    </row>
    <row r="9951" customFormat="false" ht="12.75" hidden="true" customHeight="false" outlineLevel="0" collapsed="false">
      <c r="A9951" s="197" t="s">
        <v>19237</v>
      </c>
      <c r="B9951" s="197"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197" t="s">
        <v>19098</v>
      </c>
      <c r="D9951" s="197" t="s">
        <v>19236</v>
      </c>
      <c r="E9951" s="197" t="s">
        <v>19126</v>
      </c>
      <c r="F9951" s="197" t="s">
        <v>19127</v>
      </c>
      <c r="G9951" s="197" t="s">
        <v>19128</v>
      </c>
      <c r="H9951" s="197" t="s">
        <v>19129</v>
      </c>
      <c r="I9951" s="197" t="s">
        <v>338</v>
      </c>
      <c r="J9951" s="197" t="n">
        <v>7245.34</v>
      </c>
    </row>
    <row r="9952" customFormat="false" ht="12.75" hidden="true" customHeight="false" outlineLevel="0" collapsed="false">
      <c r="A9952" s="197" t="s">
        <v>19238</v>
      </c>
      <c r="B9952" s="197"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197" t="s">
        <v>19098</v>
      </c>
      <c r="D9952" s="197" t="s">
        <v>19236</v>
      </c>
      <c r="E9952" s="197" t="s">
        <v>19132</v>
      </c>
      <c r="F9952" s="197" t="s">
        <v>19127</v>
      </c>
      <c r="G9952" s="197" t="s">
        <v>19128</v>
      </c>
      <c r="H9952" s="197" t="s">
        <v>19129</v>
      </c>
      <c r="I9952" s="197" t="s">
        <v>338</v>
      </c>
      <c r="J9952" s="197" t="n">
        <v>10835.77</v>
      </c>
    </row>
    <row r="9953" customFormat="false" ht="12.75" hidden="true" customHeight="false" outlineLevel="0" collapsed="false">
      <c r="A9953" s="197" t="s">
        <v>19239</v>
      </c>
      <c r="B9953" s="197"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197" t="s">
        <v>19098</v>
      </c>
      <c r="D9953" s="197" t="s">
        <v>19236</v>
      </c>
      <c r="E9953" s="197" t="s">
        <v>19132</v>
      </c>
      <c r="F9953" s="197" t="s">
        <v>19127</v>
      </c>
      <c r="G9953" s="197" t="s">
        <v>19128</v>
      </c>
      <c r="H9953" s="197" t="s">
        <v>19129</v>
      </c>
      <c r="I9953" s="197" t="s">
        <v>338</v>
      </c>
      <c r="J9953" s="197" t="n">
        <v>10143.48</v>
      </c>
    </row>
    <row r="9954" customFormat="false" ht="12.75" hidden="true" customHeight="false" outlineLevel="0" collapsed="false">
      <c r="A9954" s="197" t="s">
        <v>19240</v>
      </c>
      <c r="B9954" s="197"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197" t="s">
        <v>19098</v>
      </c>
      <c r="D9954" s="197" t="s">
        <v>19236</v>
      </c>
      <c r="E9954" s="197" t="s">
        <v>19135</v>
      </c>
      <c r="F9954" s="197" t="s">
        <v>19127</v>
      </c>
      <c r="G9954" s="197" t="s">
        <v>19128</v>
      </c>
      <c r="H9954" s="197" t="s">
        <v>19129</v>
      </c>
      <c r="I9954" s="197" t="s">
        <v>338</v>
      </c>
      <c r="J9954" s="197" t="n">
        <v>11996.74</v>
      </c>
    </row>
    <row r="9955" customFormat="false" ht="12.75" hidden="true" customHeight="false" outlineLevel="0" collapsed="false">
      <c r="A9955" s="197" t="s">
        <v>19241</v>
      </c>
      <c r="B9955" s="197"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197" t="s">
        <v>19098</v>
      </c>
      <c r="D9955" s="197" t="s">
        <v>19236</v>
      </c>
      <c r="E9955" s="197" t="s">
        <v>19135</v>
      </c>
      <c r="F9955" s="197" t="s">
        <v>19127</v>
      </c>
      <c r="G9955" s="197" t="s">
        <v>19128</v>
      </c>
      <c r="H9955" s="197" t="s">
        <v>19129</v>
      </c>
      <c r="I9955" s="197" t="s">
        <v>338</v>
      </c>
      <c r="J9955" s="197" t="n">
        <v>11230.28</v>
      </c>
    </row>
    <row r="9956" customFormat="false" ht="12.75" hidden="true" customHeight="false" outlineLevel="0" collapsed="false">
      <c r="A9956" s="197" t="s">
        <v>19242</v>
      </c>
      <c r="B9956" s="197"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197" t="s">
        <v>19112</v>
      </c>
      <c r="D9956" s="197" t="s">
        <v>19243</v>
      </c>
      <c r="E9956" s="197" t="s">
        <v>19180</v>
      </c>
      <c r="F9956" s="197" t="s">
        <v>19181</v>
      </c>
      <c r="G9956" s="197" t="s">
        <v>19182</v>
      </c>
      <c r="H9956" s="197" t="s">
        <v>19183</v>
      </c>
      <c r="I9956" s="197" t="s">
        <v>338</v>
      </c>
      <c r="J9956" s="197" t="n">
        <v>10061.78</v>
      </c>
    </row>
    <row r="9957" customFormat="false" ht="12.75" hidden="true" customHeight="false" outlineLevel="0" collapsed="false">
      <c r="A9957" s="197" t="s">
        <v>19244</v>
      </c>
      <c r="B9957" s="197"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197" t="s">
        <v>19112</v>
      </c>
      <c r="D9957" s="197" t="s">
        <v>19243</v>
      </c>
      <c r="E9957" s="197" t="s">
        <v>19180</v>
      </c>
      <c r="F9957" s="197" t="s">
        <v>19181</v>
      </c>
      <c r="G9957" s="197" t="s">
        <v>19182</v>
      </c>
      <c r="H9957" s="197" t="s">
        <v>19183</v>
      </c>
      <c r="I9957" s="197" t="s">
        <v>338</v>
      </c>
      <c r="J9957" s="197" t="n">
        <v>9418.95</v>
      </c>
    </row>
    <row r="9958" customFormat="false" ht="12.75" hidden="true" customHeight="false" outlineLevel="0" collapsed="false">
      <c r="A9958" s="197" t="s">
        <v>19245</v>
      </c>
      <c r="B9958" s="197"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197" t="s">
        <v>19112</v>
      </c>
      <c r="D9958" s="197" t="s">
        <v>19243</v>
      </c>
      <c r="E9958" s="197" t="s">
        <v>19031</v>
      </c>
      <c r="F9958" s="197" t="s">
        <v>19186</v>
      </c>
      <c r="G9958" s="197" t="s">
        <v>19182</v>
      </c>
      <c r="H9958" s="197" t="s">
        <v>19183</v>
      </c>
      <c r="I9958" s="197" t="s">
        <v>338</v>
      </c>
      <c r="J9958" s="197" t="n">
        <v>14086.5</v>
      </c>
    </row>
    <row r="9959" customFormat="false" ht="12.75" hidden="true" customHeight="false" outlineLevel="0" collapsed="false">
      <c r="A9959" s="197" t="s">
        <v>19246</v>
      </c>
      <c r="B9959" s="197"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197" t="s">
        <v>19112</v>
      </c>
      <c r="D9959" s="197" t="s">
        <v>19243</v>
      </c>
      <c r="E9959" s="197" t="s">
        <v>19031</v>
      </c>
      <c r="F9959" s="197" t="s">
        <v>19186</v>
      </c>
      <c r="G9959" s="197" t="s">
        <v>19182</v>
      </c>
      <c r="H9959" s="197" t="s">
        <v>19183</v>
      </c>
      <c r="I9959" s="197" t="s">
        <v>338</v>
      </c>
      <c r="J9959" s="197" t="n">
        <v>13186.53</v>
      </c>
    </row>
    <row r="9960" customFormat="false" ht="12.75" hidden="true" customHeight="false" outlineLevel="0" collapsed="false">
      <c r="A9960" s="197" t="s">
        <v>19247</v>
      </c>
      <c r="B9960" s="197"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197" t="s">
        <v>19112</v>
      </c>
      <c r="D9960" s="197" t="s">
        <v>19243</v>
      </c>
      <c r="E9960" s="197" t="s">
        <v>19180</v>
      </c>
      <c r="F9960" s="197" t="s">
        <v>19189</v>
      </c>
      <c r="G9960" s="197" t="s">
        <v>19182</v>
      </c>
      <c r="H9960" s="197" t="s">
        <v>19183</v>
      </c>
      <c r="I9960" s="197" t="s">
        <v>338</v>
      </c>
      <c r="J9960" s="197" t="n">
        <v>15595.77</v>
      </c>
    </row>
    <row r="9961" customFormat="false" ht="12.75" hidden="true" customHeight="false" outlineLevel="0" collapsed="false">
      <c r="A9961" s="197" t="s">
        <v>19248</v>
      </c>
      <c r="B9961" s="197"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197" t="s">
        <v>19112</v>
      </c>
      <c r="D9961" s="197" t="s">
        <v>19243</v>
      </c>
      <c r="E9961" s="197" t="s">
        <v>19180</v>
      </c>
      <c r="F9961" s="197" t="s">
        <v>19189</v>
      </c>
      <c r="G9961" s="197" t="s">
        <v>19182</v>
      </c>
      <c r="H9961" s="197" t="s">
        <v>19183</v>
      </c>
      <c r="I9961" s="197" t="s">
        <v>338</v>
      </c>
      <c r="J9961" s="197" t="n">
        <v>14599.37</v>
      </c>
    </row>
    <row r="9962" customFormat="false" ht="12.75" hidden="true" customHeight="false" outlineLevel="0" collapsed="false">
      <c r="A9962" s="197" t="s">
        <v>19249</v>
      </c>
      <c r="B9962" s="197"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197" t="s">
        <v>19250</v>
      </c>
      <c r="D9962" s="197" t="s">
        <v>19251</v>
      </c>
      <c r="E9962" s="197" t="s">
        <v>19252</v>
      </c>
      <c r="F9962" s="197" t="s">
        <v>19253</v>
      </c>
      <c r="I9962" s="197" t="s">
        <v>1158</v>
      </c>
      <c r="J9962" s="197" t="n">
        <v>1003.2</v>
      </c>
    </row>
    <row r="9963" customFormat="false" ht="12.75" hidden="true" customHeight="false" outlineLevel="0" collapsed="false">
      <c r="A9963" s="197" t="s">
        <v>19254</v>
      </c>
      <c r="B9963" s="197"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197" t="s">
        <v>19250</v>
      </c>
      <c r="D9963" s="197" t="s">
        <v>19251</v>
      </c>
      <c r="E9963" s="197" t="s">
        <v>19252</v>
      </c>
      <c r="F9963" s="197" t="s">
        <v>19253</v>
      </c>
      <c r="I9963" s="197" t="s">
        <v>1158</v>
      </c>
      <c r="J9963" s="197" t="n">
        <v>949.9</v>
      </c>
    </row>
    <row r="9964" customFormat="false" ht="12.75" hidden="true" customHeight="false" outlineLevel="0" collapsed="false">
      <c r="A9964" s="197" t="s">
        <v>19255</v>
      </c>
      <c r="B9964" s="197"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197" t="s">
        <v>19250</v>
      </c>
      <c r="D9964" s="197" t="s">
        <v>19251</v>
      </c>
      <c r="E9964" s="197" t="s">
        <v>19256</v>
      </c>
      <c r="F9964" s="197" t="s">
        <v>19253</v>
      </c>
      <c r="I9964" s="197" t="s">
        <v>1158</v>
      </c>
      <c r="J9964" s="197" t="n">
        <v>1554.97</v>
      </c>
    </row>
    <row r="9965" customFormat="false" ht="12.75" hidden="true" customHeight="false" outlineLevel="0" collapsed="false">
      <c r="A9965" s="197" t="s">
        <v>19257</v>
      </c>
      <c r="B9965" s="197"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197" t="s">
        <v>19250</v>
      </c>
      <c r="D9965" s="197" t="s">
        <v>19251</v>
      </c>
      <c r="E9965" s="197" t="s">
        <v>19256</v>
      </c>
      <c r="F9965" s="197" t="s">
        <v>19253</v>
      </c>
      <c r="I9965" s="197" t="s">
        <v>1158</v>
      </c>
      <c r="J9965" s="197" t="n">
        <v>1472.35</v>
      </c>
    </row>
    <row r="9966" customFormat="false" ht="12.75" hidden="true" customHeight="false" outlineLevel="0" collapsed="false">
      <c r="A9966" s="197" t="s">
        <v>19258</v>
      </c>
      <c r="B9966" s="197"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197" t="s">
        <v>19250</v>
      </c>
      <c r="D9966" s="197" t="s">
        <v>19251</v>
      </c>
      <c r="E9966" s="197" t="s">
        <v>19259</v>
      </c>
      <c r="F9966" s="197" t="s">
        <v>19253</v>
      </c>
      <c r="I9966" s="197" t="s">
        <v>1158</v>
      </c>
      <c r="J9966" s="197" t="n">
        <v>1755.61</v>
      </c>
    </row>
    <row r="9967" customFormat="false" ht="12.75" hidden="true" customHeight="false" outlineLevel="0" collapsed="false">
      <c r="A9967" s="197" t="s">
        <v>19260</v>
      </c>
      <c r="B9967" s="197"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197" t="s">
        <v>19250</v>
      </c>
      <c r="D9967" s="197" t="s">
        <v>19251</v>
      </c>
      <c r="E9967" s="197" t="s">
        <v>19259</v>
      </c>
      <c r="F9967" s="197" t="s">
        <v>19253</v>
      </c>
      <c r="I9967" s="197" t="s">
        <v>1158</v>
      </c>
      <c r="J9967" s="197" t="n">
        <v>1662.33</v>
      </c>
    </row>
    <row r="9968" customFormat="false" ht="12.75" hidden="true" customHeight="false" outlineLevel="0" collapsed="false">
      <c r="A9968" s="197" t="s">
        <v>19261</v>
      </c>
      <c r="B9968" s="197"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197" t="s">
        <v>19250</v>
      </c>
      <c r="D9968" s="197" t="s">
        <v>19262</v>
      </c>
      <c r="E9968" s="197" t="s">
        <v>19263</v>
      </c>
      <c r="F9968" s="197" t="s">
        <v>19264</v>
      </c>
      <c r="G9968" s="197" t="s">
        <v>19265</v>
      </c>
      <c r="I9968" s="197" t="s">
        <v>1158</v>
      </c>
      <c r="J9968" s="197" t="n">
        <v>1354.32</v>
      </c>
    </row>
    <row r="9969" customFormat="false" ht="12.75" hidden="true" customHeight="false" outlineLevel="0" collapsed="false">
      <c r="A9969" s="197" t="s">
        <v>19266</v>
      </c>
      <c r="B9969" s="197"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197" t="s">
        <v>19250</v>
      </c>
      <c r="D9969" s="197" t="s">
        <v>19262</v>
      </c>
      <c r="E9969" s="197" t="s">
        <v>19263</v>
      </c>
      <c r="F9969" s="197" t="s">
        <v>19264</v>
      </c>
      <c r="G9969" s="197" t="s">
        <v>19265</v>
      </c>
      <c r="I9969" s="197" t="s">
        <v>1158</v>
      </c>
      <c r="J9969" s="197" t="n">
        <v>1282.37</v>
      </c>
    </row>
    <row r="9970" customFormat="false" ht="12.75" hidden="true" customHeight="false" outlineLevel="0" collapsed="false">
      <c r="A9970" s="197" t="s">
        <v>19267</v>
      </c>
      <c r="B9970" s="197"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197" t="s">
        <v>19250</v>
      </c>
      <c r="D9970" s="197" t="s">
        <v>19262</v>
      </c>
      <c r="E9970" s="197" t="s">
        <v>19263</v>
      </c>
      <c r="F9970" s="197" t="s">
        <v>19268</v>
      </c>
      <c r="G9970" s="197" t="s">
        <v>19269</v>
      </c>
      <c r="I9970" s="197" t="s">
        <v>1158</v>
      </c>
      <c r="J9970" s="197" t="n">
        <v>2099.21</v>
      </c>
    </row>
    <row r="9971" customFormat="false" ht="12.75" hidden="true" customHeight="false" outlineLevel="0" collapsed="false">
      <c r="A9971" s="197" t="s">
        <v>19270</v>
      </c>
      <c r="B9971" s="197"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197" t="s">
        <v>19250</v>
      </c>
      <c r="D9971" s="197" t="s">
        <v>19262</v>
      </c>
      <c r="E9971" s="197" t="s">
        <v>19263</v>
      </c>
      <c r="F9971" s="197" t="s">
        <v>19268</v>
      </c>
      <c r="G9971" s="197" t="s">
        <v>19269</v>
      </c>
      <c r="I9971" s="197" t="s">
        <v>1158</v>
      </c>
      <c r="J9971" s="197" t="n">
        <v>1987.67</v>
      </c>
    </row>
    <row r="9972" customFormat="false" ht="12.75" hidden="true" customHeight="false" outlineLevel="0" collapsed="false">
      <c r="A9972" s="197" t="s">
        <v>19271</v>
      </c>
      <c r="B9972" s="197"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197" t="s">
        <v>19250</v>
      </c>
      <c r="D9972" s="197" t="s">
        <v>19272</v>
      </c>
      <c r="E9972" s="197" t="s">
        <v>19263</v>
      </c>
      <c r="F9972" s="197" t="s">
        <v>19273</v>
      </c>
      <c r="G9972" s="197" t="s">
        <v>19269</v>
      </c>
      <c r="I9972" s="197" t="s">
        <v>1158</v>
      </c>
      <c r="J9972" s="197" t="n">
        <v>2370.07</v>
      </c>
    </row>
    <row r="9973" customFormat="false" ht="12.75" hidden="true" customHeight="false" outlineLevel="0" collapsed="false">
      <c r="A9973" s="197" t="s">
        <v>19274</v>
      </c>
      <c r="B9973" s="197"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197" t="s">
        <v>19250</v>
      </c>
      <c r="D9973" s="197" t="s">
        <v>19272</v>
      </c>
      <c r="E9973" s="197" t="s">
        <v>19263</v>
      </c>
      <c r="F9973" s="197" t="s">
        <v>19273</v>
      </c>
      <c r="G9973" s="197" t="s">
        <v>19269</v>
      </c>
      <c r="I9973" s="197" t="s">
        <v>1158</v>
      </c>
      <c r="J9973" s="197" t="n">
        <v>2244.14</v>
      </c>
    </row>
    <row r="9974" customFormat="false" ht="12.75" hidden="true" customHeight="false" outlineLevel="0" collapsed="false">
      <c r="A9974" s="197" t="s">
        <v>19275</v>
      </c>
      <c r="B9974" s="197"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197" t="s">
        <v>19098</v>
      </c>
      <c r="D9974" s="197" t="s">
        <v>19276</v>
      </c>
      <c r="E9974" s="197" t="s">
        <v>19277</v>
      </c>
      <c r="F9974" s="197" t="s">
        <v>19278</v>
      </c>
      <c r="G9974" s="197" t="s">
        <v>19279</v>
      </c>
      <c r="H9974" s="197" t="s">
        <v>19280</v>
      </c>
      <c r="I9974" s="197" t="s">
        <v>338</v>
      </c>
      <c r="J9974" s="197" t="n">
        <v>192.62</v>
      </c>
    </row>
    <row r="9975" customFormat="false" ht="12.75" hidden="true" customHeight="false" outlineLevel="0" collapsed="false">
      <c r="A9975" s="197" t="s">
        <v>19281</v>
      </c>
      <c r="B9975" s="197"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197" t="s">
        <v>19098</v>
      </c>
      <c r="D9975" s="197" t="s">
        <v>19276</v>
      </c>
      <c r="E9975" s="197" t="s">
        <v>19277</v>
      </c>
      <c r="F9975" s="197" t="s">
        <v>19278</v>
      </c>
      <c r="G9975" s="197" t="s">
        <v>19279</v>
      </c>
      <c r="H9975" s="197" t="s">
        <v>19280</v>
      </c>
      <c r="I9975" s="197" t="s">
        <v>338</v>
      </c>
      <c r="J9975" s="197" t="n">
        <v>166.96</v>
      </c>
    </row>
    <row r="9976" customFormat="false" ht="12.75" hidden="true" customHeight="false" outlineLevel="0" collapsed="false">
      <c r="A9976" s="197" t="s">
        <v>19282</v>
      </c>
      <c r="B9976" s="197"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197" t="s">
        <v>19098</v>
      </c>
      <c r="D9976" s="197" t="s">
        <v>19283</v>
      </c>
      <c r="E9976" s="197" t="s">
        <v>19284</v>
      </c>
      <c r="F9976" s="197" t="s">
        <v>19285</v>
      </c>
      <c r="G9976" s="197" t="s">
        <v>19286</v>
      </c>
      <c r="H9976" s="197" t="s">
        <v>19287</v>
      </c>
      <c r="I9976" s="197" t="s">
        <v>338</v>
      </c>
      <c r="J9976" s="197" t="n">
        <v>296.43</v>
      </c>
    </row>
    <row r="9977" customFormat="false" ht="12.75" hidden="true" customHeight="false" outlineLevel="0" collapsed="false">
      <c r="A9977" s="197" t="s">
        <v>19288</v>
      </c>
      <c r="B9977" s="197"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197" t="s">
        <v>19098</v>
      </c>
      <c r="D9977" s="197" t="s">
        <v>19283</v>
      </c>
      <c r="E9977" s="197" t="s">
        <v>19284</v>
      </c>
      <c r="F9977" s="197" t="s">
        <v>19285</v>
      </c>
      <c r="G9977" s="197" t="s">
        <v>19286</v>
      </c>
      <c r="H9977" s="197" t="s">
        <v>19287</v>
      </c>
      <c r="I9977" s="197" t="s">
        <v>338</v>
      </c>
      <c r="J9977" s="197" t="n">
        <v>256.94</v>
      </c>
    </row>
    <row r="9978" customFormat="false" ht="12.75" hidden="true" customHeight="false" outlineLevel="0" collapsed="false">
      <c r="A9978" s="197" t="s">
        <v>19289</v>
      </c>
      <c r="B9978" s="197"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197" t="s">
        <v>19098</v>
      </c>
      <c r="D9978" s="197" t="s">
        <v>19290</v>
      </c>
      <c r="E9978" s="197" t="s">
        <v>19291</v>
      </c>
      <c r="F9978" s="197" t="s">
        <v>19278</v>
      </c>
      <c r="G9978" s="197" t="s">
        <v>19279</v>
      </c>
      <c r="H9978" s="197" t="s">
        <v>19280</v>
      </c>
      <c r="I9978" s="197" t="s">
        <v>338</v>
      </c>
      <c r="J9978" s="197" t="n">
        <v>222.08</v>
      </c>
    </row>
    <row r="9979" customFormat="false" ht="12.75" hidden="true" customHeight="false" outlineLevel="0" collapsed="false">
      <c r="A9979" s="197" t="s">
        <v>19292</v>
      </c>
      <c r="B9979" s="197"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197" t="s">
        <v>19098</v>
      </c>
      <c r="D9979" s="197" t="s">
        <v>19290</v>
      </c>
      <c r="E9979" s="197" t="s">
        <v>19291</v>
      </c>
      <c r="F9979" s="197" t="s">
        <v>19278</v>
      </c>
      <c r="G9979" s="197" t="s">
        <v>19279</v>
      </c>
      <c r="H9979" s="197" t="s">
        <v>19280</v>
      </c>
      <c r="I9979" s="197" t="s">
        <v>338</v>
      </c>
      <c r="J9979" s="197" t="n">
        <v>192.49</v>
      </c>
    </row>
    <row r="9980" customFormat="false" ht="12.75" hidden="true" customHeight="false" outlineLevel="0" collapsed="false">
      <c r="A9980" s="197" t="s">
        <v>19293</v>
      </c>
      <c r="B9980" s="197"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197" t="s">
        <v>19098</v>
      </c>
      <c r="D9980" s="197" t="s">
        <v>19294</v>
      </c>
      <c r="E9980" s="197" t="s">
        <v>19284</v>
      </c>
      <c r="F9980" s="197" t="s">
        <v>19285</v>
      </c>
      <c r="G9980" s="197" t="s">
        <v>19286</v>
      </c>
      <c r="H9980" s="197" t="s">
        <v>19287</v>
      </c>
      <c r="I9980" s="197" t="s">
        <v>338</v>
      </c>
      <c r="J9980" s="197" t="n">
        <v>339.8</v>
      </c>
    </row>
    <row r="9981" customFormat="false" ht="12.75" hidden="true" customHeight="false" outlineLevel="0" collapsed="false">
      <c r="A9981" s="197" t="s">
        <v>19295</v>
      </c>
      <c r="B9981" s="197"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197" t="s">
        <v>19098</v>
      </c>
      <c r="D9981" s="197" t="s">
        <v>19294</v>
      </c>
      <c r="E9981" s="197" t="s">
        <v>19284</v>
      </c>
      <c r="F9981" s="197" t="s">
        <v>19285</v>
      </c>
      <c r="G9981" s="197" t="s">
        <v>19286</v>
      </c>
      <c r="H9981" s="197" t="s">
        <v>19287</v>
      </c>
      <c r="I9981" s="197" t="s">
        <v>338</v>
      </c>
      <c r="J9981" s="197" t="n">
        <v>294.53</v>
      </c>
    </row>
    <row r="9982" customFormat="false" ht="12.75" hidden="true" customHeight="false" outlineLevel="0" collapsed="false">
      <c r="A9982" s="197" t="s">
        <v>19296</v>
      </c>
      <c r="B9982" s="197"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197" t="s">
        <v>19098</v>
      </c>
      <c r="D9982" s="197" t="s">
        <v>19297</v>
      </c>
      <c r="E9982" s="197" t="s">
        <v>19277</v>
      </c>
      <c r="F9982" s="197" t="s">
        <v>19278</v>
      </c>
      <c r="G9982" s="197" t="s">
        <v>19279</v>
      </c>
      <c r="H9982" s="197" t="s">
        <v>19280</v>
      </c>
      <c r="I9982" s="197" t="s">
        <v>338</v>
      </c>
      <c r="J9982" s="197" t="n">
        <v>252.67</v>
      </c>
    </row>
    <row r="9983" customFormat="false" ht="12.75" hidden="true" customHeight="false" outlineLevel="0" collapsed="false">
      <c r="A9983" s="197" t="s">
        <v>19298</v>
      </c>
      <c r="B9983" s="197"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197" t="s">
        <v>19098</v>
      </c>
      <c r="D9983" s="197" t="s">
        <v>19297</v>
      </c>
      <c r="E9983" s="197" t="s">
        <v>19277</v>
      </c>
      <c r="F9983" s="197" t="s">
        <v>19278</v>
      </c>
      <c r="G9983" s="197" t="s">
        <v>19279</v>
      </c>
      <c r="H9983" s="197" t="s">
        <v>19280</v>
      </c>
      <c r="I9983" s="197" t="s">
        <v>338</v>
      </c>
      <c r="J9983" s="197" t="n">
        <v>219.01</v>
      </c>
    </row>
    <row r="9984" customFormat="false" ht="12.75" hidden="true" customHeight="false" outlineLevel="0" collapsed="false">
      <c r="A9984" s="197" t="s">
        <v>19299</v>
      </c>
      <c r="B9984" s="197"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197" t="s">
        <v>19098</v>
      </c>
      <c r="D9984" s="197" t="s">
        <v>19300</v>
      </c>
      <c r="E9984" s="197" t="s">
        <v>19284</v>
      </c>
      <c r="F9984" s="197" t="s">
        <v>19285</v>
      </c>
      <c r="G9984" s="197" t="s">
        <v>19286</v>
      </c>
      <c r="H9984" s="197" t="s">
        <v>19287</v>
      </c>
      <c r="I9984" s="197" t="s">
        <v>338</v>
      </c>
      <c r="J9984" s="197" t="n">
        <v>386.91</v>
      </c>
    </row>
    <row r="9985" customFormat="false" ht="12.75" hidden="true" customHeight="false" outlineLevel="0" collapsed="false">
      <c r="A9985" s="197" t="s">
        <v>19301</v>
      </c>
      <c r="B9985" s="197"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197" t="s">
        <v>19098</v>
      </c>
      <c r="D9985" s="197" t="s">
        <v>19300</v>
      </c>
      <c r="E9985" s="197" t="s">
        <v>19284</v>
      </c>
      <c r="F9985" s="197" t="s">
        <v>19285</v>
      </c>
      <c r="G9985" s="197" t="s">
        <v>19286</v>
      </c>
      <c r="H9985" s="197" t="s">
        <v>19287</v>
      </c>
      <c r="I9985" s="197" t="s">
        <v>338</v>
      </c>
      <c r="J9985" s="197" t="n">
        <v>335.37</v>
      </c>
    </row>
    <row r="9986" customFormat="false" ht="12.75" hidden="true" customHeight="false" outlineLevel="0" collapsed="false">
      <c r="A9986" s="197" t="s">
        <v>19302</v>
      </c>
      <c r="B9986" s="197"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197" t="s">
        <v>19098</v>
      </c>
      <c r="D9986" s="197" t="s">
        <v>19303</v>
      </c>
      <c r="E9986" s="197" t="s">
        <v>19277</v>
      </c>
      <c r="F9986" s="197" t="s">
        <v>19278</v>
      </c>
      <c r="G9986" s="197" t="s">
        <v>19279</v>
      </c>
      <c r="H9986" s="197" t="s">
        <v>19280</v>
      </c>
      <c r="I9986" s="197" t="s">
        <v>338</v>
      </c>
      <c r="J9986" s="197" t="n">
        <v>320.27</v>
      </c>
    </row>
    <row r="9987" customFormat="false" ht="12.75" hidden="true" customHeight="false" outlineLevel="0" collapsed="false">
      <c r="A9987" s="197" t="s">
        <v>19304</v>
      </c>
      <c r="B9987" s="197"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197" t="s">
        <v>19098</v>
      </c>
      <c r="D9987" s="197" t="s">
        <v>19303</v>
      </c>
      <c r="E9987" s="197" t="s">
        <v>19277</v>
      </c>
      <c r="F9987" s="197" t="s">
        <v>19278</v>
      </c>
      <c r="G9987" s="197" t="s">
        <v>19279</v>
      </c>
      <c r="H9987" s="197" t="s">
        <v>19280</v>
      </c>
      <c r="I9987" s="197" t="s">
        <v>338</v>
      </c>
      <c r="J9987" s="197" t="n">
        <v>277.61</v>
      </c>
    </row>
    <row r="9988" customFormat="false" ht="12.75" hidden="true" customHeight="false" outlineLevel="0" collapsed="false">
      <c r="A9988" s="197" t="s">
        <v>19305</v>
      </c>
      <c r="B9988" s="197"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197" t="s">
        <v>19098</v>
      </c>
      <c r="D9988" s="197" t="s">
        <v>19306</v>
      </c>
      <c r="E9988" s="197" t="s">
        <v>19284</v>
      </c>
      <c r="F9988" s="197" t="s">
        <v>19285</v>
      </c>
      <c r="G9988" s="197" t="s">
        <v>19286</v>
      </c>
      <c r="H9988" s="197" t="s">
        <v>19287</v>
      </c>
      <c r="I9988" s="197" t="s">
        <v>338</v>
      </c>
      <c r="J9988" s="197" t="n">
        <v>489.75</v>
      </c>
    </row>
    <row r="9989" customFormat="false" ht="12.75" hidden="true" customHeight="false" outlineLevel="0" collapsed="false">
      <c r="A9989" s="197" t="s">
        <v>19307</v>
      </c>
      <c r="B9989" s="197"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197" t="s">
        <v>19098</v>
      </c>
      <c r="D9989" s="197" t="s">
        <v>19306</v>
      </c>
      <c r="E9989" s="197" t="s">
        <v>19284</v>
      </c>
      <c r="F9989" s="197" t="s">
        <v>19285</v>
      </c>
      <c r="G9989" s="197" t="s">
        <v>19286</v>
      </c>
      <c r="H9989" s="197" t="s">
        <v>19287</v>
      </c>
      <c r="I9989" s="197" t="s">
        <v>338</v>
      </c>
      <c r="J9989" s="197" t="n">
        <v>424.51</v>
      </c>
    </row>
    <row r="9990" customFormat="false" ht="12.75" hidden="true" customHeight="false" outlineLevel="0" collapsed="false">
      <c r="A9990" s="197" t="s">
        <v>19308</v>
      </c>
      <c r="B9990" s="197"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197" t="s">
        <v>19098</v>
      </c>
      <c r="D9990" s="197" t="s">
        <v>19309</v>
      </c>
      <c r="E9990" s="197" t="s">
        <v>19277</v>
      </c>
      <c r="F9990" s="197" t="s">
        <v>19278</v>
      </c>
      <c r="G9990" s="197" t="s">
        <v>19279</v>
      </c>
      <c r="H9990" s="197" t="s">
        <v>19280</v>
      </c>
      <c r="I9990" s="197" t="s">
        <v>338</v>
      </c>
      <c r="J9990" s="197" t="n">
        <v>395.06</v>
      </c>
    </row>
    <row r="9991" customFormat="false" ht="12.75" hidden="true" customHeight="false" outlineLevel="0" collapsed="false">
      <c r="A9991" s="197" t="s">
        <v>19310</v>
      </c>
      <c r="B9991" s="197"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197" t="s">
        <v>19098</v>
      </c>
      <c r="D9991" s="197" t="s">
        <v>19309</v>
      </c>
      <c r="E9991" s="197" t="s">
        <v>19277</v>
      </c>
      <c r="F9991" s="197" t="s">
        <v>19278</v>
      </c>
      <c r="G9991" s="197" t="s">
        <v>19279</v>
      </c>
      <c r="H9991" s="197" t="s">
        <v>19280</v>
      </c>
      <c r="I9991" s="197" t="s">
        <v>338</v>
      </c>
      <c r="J9991" s="197" t="n">
        <v>342.43</v>
      </c>
    </row>
    <row r="9992" customFormat="false" ht="12.75" hidden="true" customHeight="false" outlineLevel="0" collapsed="false">
      <c r="A9992" s="197" t="s">
        <v>19311</v>
      </c>
      <c r="B9992" s="197"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197" t="s">
        <v>19098</v>
      </c>
      <c r="D9992" s="197" t="s">
        <v>19312</v>
      </c>
      <c r="E9992" s="197" t="s">
        <v>19284</v>
      </c>
      <c r="F9992" s="197" t="s">
        <v>19285</v>
      </c>
      <c r="G9992" s="197" t="s">
        <v>19286</v>
      </c>
      <c r="H9992" s="197" t="s">
        <v>19287</v>
      </c>
      <c r="I9992" s="197" t="s">
        <v>338</v>
      </c>
      <c r="J9992" s="197" t="n">
        <v>604.35</v>
      </c>
    </row>
    <row r="9993" customFormat="false" ht="12.75" hidden="true" customHeight="false" outlineLevel="0" collapsed="false">
      <c r="A9993" s="197" t="s">
        <v>19313</v>
      </c>
      <c r="B9993" s="197"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197" t="s">
        <v>19098</v>
      </c>
      <c r="D9993" s="197" t="s">
        <v>19312</v>
      </c>
      <c r="E9993" s="197" t="s">
        <v>19284</v>
      </c>
      <c r="F9993" s="197" t="s">
        <v>19285</v>
      </c>
      <c r="G9993" s="197" t="s">
        <v>19286</v>
      </c>
      <c r="H9993" s="197" t="s">
        <v>19287</v>
      </c>
      <c r="I9993" s="197" t="s">
        <v>338</v>
      </c>
      <c r="J9993" s="197" t="n">
        <v>523.85</v>
      </c>
    </row>
    <row r="9994" customFormat="false" ht="12.75" hidden="true" customHeight="false" outlineLevel="0" collapsed="false">
      <c r="A9994" s="197" t="s">
        <v>19314</v>
      </c>
      <c r="B9994" s="197"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197" t="s">
        <v>19098</v>
      </c>
      <c r="D9994" s="197" t="s">
        <v>19276</v>
      </c>
      <c r="E9994" s="197" t="s">
        <v>19315</v>
      </c>
      <c r="F9994" s="197" t="s">
        <v>19278</v>
      </c>
      <c r="G9994" s="197" t="s">
        <v>19279</v>
      </c>
      <c r="H9994" s="197" t="s">
        <v>19280</v>
      </c>
      <c r="I9994" s="197" t="s">
        <v>338</v>
      </c>
      <c r="J9994" s="197" t="n">
        <v>269.66</v>
      </c>
    </row>
    <row r="9995" customFormat="false" ht="12.75" hidden="true" customHeight="false" outlineLevel="0" collapsed="false">
      <c r="A9995" s="197" t="s">
        <v>19316</v>
      </c>
      <c r="B9995" s="197"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197" t="s">
        <v>19098</v>
      </c>
      <c r="D9995" s="197" t="s">
        <v>19276</v>
      </c>
      <c r="E9995" s="197" t="s">
        <v>19315</v>
      </c>
      <c r="F9995" s="197" t="s">
        <v>19278</v>
      </c>
      <c r="G9995" s="197" t="s">
        <v>19279</v>
      </c>
      <c r="H9995" s="197" t="s">
        <v>19280</v>
      </c>
      <c r="I9995" s="197" t="s">
        <v>338</v>
      </c>
      <c r="J9995" s="197" t="n">
        <v>233.74</v>
      </c>
    </row>
    <row r="9996" customFormat="false" ht="12.75" hidden="true" customHeight="false" outlineLevel="0" collapsed="false">
      <c r="A9996" s="197" t="s">
        <v>19317</v>
      </c>
      <c r="B9996" s="197"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197" t="s">
        <v>19098</v>
      </c>
      <c r="D9996" s="197" t="s">
        <v>19283</v>
      </c>
      <c r="E9996" s="197" t="s">
        <v>19318</v>
      </c>
      <c r="F9996" s="197" t="s">
        <v>19285</v>
      </c>
      <c r="G9996" s="197" t="s">
        <v>19286</v>
      </c>
      <c r="H9996" s="197" t="s">
        <v>19287</v>
      </c>
      <c r="I9996" s="197" t="s">
        <v>338</v>
      </c>
      <c r="J9996" s="197" t="n">
        <v>539.5</v>
      </c>
    </row>
    <row r="9997" customFormat="false" ht="12.75" hidden="true" customHeight="false" outlineLevel="0" collapsed="false">
      <c r="A9997" s="197" t="s">
        <v>19319</v>
      </c>
      <c r="B9997" s="197"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197" t="s">
        <v>19098</v>
      </c>
      <c r="D9997" s="197" t="s">
        <v>19283</v>
      </c>
      <c r="E9997" s="197" t="s">
        <v>19318</v>
      </c>
      <c r="F9997" s="197" t="s">
        <v>19285</v>
      </c>
      <c r="G9997" s="197" t="s">
        <v>19286</v>
      </c>
      <c r="H9997" s="197" t="s">
        <v>19287</v>
      </c>
      <c r="I9997" s="197" t="s">
        <v>338</v>
      </c>
      <c r="J9997" s="197" t="n">
        <v>467.64</v>
      </c>
    </row>
    <row r="9998" customFormat="false" ht="12.75" hidden="true" customHeight="false" outlineLevel="0" collapsed="false">
      <c r="A9998" s="197" t="s">
        <v>19320</v>
      </c>
      <c r="B9998" s="197"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197" t="s">
        <v>19098</v>
      </c>
      <c r="D9998" s="197" t="s">
        <v>19290</v>
      </c>
      <c r="E9998" s="197" t="s">
        <v>19315</v>
      </c>
      <c r="F9998" s="197" t="s">
        <v>19278</v>
      </c>
      <c r="G9998" s="197" t="s">
        <v>19279</v>
      </c>
      <c r="H9998" s="197" t="s">
        <v>19280</v>
      </c>
      <c r="I9998" s="197" t="s">
        <v>338</v>
      </c>
      <c r="J9998" s="197" t="n">
        <v>310.91</v>
      </c>
    </row>
    <row r="9999" customFormat="false" ht="12.75" hidden="true" customHeight="false" outlineLevel="0" collapsed="false">
      <c r="A9999" s="197" t="s">
        <v>19321</v>
      </c>
      <c r="B9999" s="197"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197" t="s">
        <v>19098</v>
      </c>
      <c r="D9999" s="197" t="s">
        <v>19290</v>
      </c>
      <c r="E9999" s="197" t="s">
        <v>19315</v>
      </c>
      <c r="F9999" s="197" t="s">
        <v>19278</v>
      </c>
      <c r="G9999" s="197" t="s">
        <v>19279</v>
      </c>
      <c r="H9999" s="197" t="s">
        <v>19280</v>
      </c>
      <c r="I9999" s="197" t="s">
        <v>338</v>
      </c>
      <c r="J9999" s="197" t="n">
        <v>269.49</v>
      </c>
    </row>
    <row r="10000" customFormat="false" ht="12.75" hidden="true" customHeight="false" outlineLevel="0" collapsed="false">
      <c r="A10000" s="197" t="s">
        <v>19322</v>
      </c>
      <c r="B10000" s="197"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197" t="s">
        <v>19098</v>
      </c>
      <c r="D10000" s="197" t="s">
        <v>19294</v>
      </c>
      <c r="E10000" s="197" t="s">
        <v>19318</v>
      </c>
      <c r="F10000" s="197" t="s">
        <v>19285</v>
      </c>
      <c r="G10000" s="197" t="s">
        <v>19286</v>
      </c>
      <c r="H10000" s="197" t="s">
        <v>19287</v>
      </c>
      <c r="I10000" s="197" t="s">
        <v>338</v>
      </c>
      <c r="J10000" s="197" t="n">
        <v>618.43</v>
      </c>
    </row>
    <row r="10001" customFormat="false" ht="12.75" hidden="true" customHeight="false" outlineLevel="0" collapsed="false">
      <c r="A10001" s="197" t="s">
        <v>19323</v>
      </c>
      <c r="B10001" s="197"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197" t="s">
        <v>19098</v>
      </c>
      <c r="D10001" s="197" t="s">
        <v>19294</v>
      </c>
      <c r="E10001" s="197" t="s">
        <v>19318</v>
      </c>
      <c r="F10001" s="197" t="s">
        <v>19285</v>
      </c>
      <c r="G10001" s="197" t="s">
        <v>19286</v>
      </c>
      <c r="H10001" s="197" t="s">
        <v>19287</v>
      </c>
      <c r="I10001" s="197" t="s">
        <v>338</v>
      </c>
      <c r="J10001" s="197" t="n">
        <v>536.06</v>
      </c>
    </row>
    <row r="10002" customFormat="false" ht="12.75" hidden="true" customHeight="false" outlineLevel="0" collapsed="false">
      <c r="A10002" s="197" t="s">
        <v>19324</v>
      </c>
      <c r="B10002" s="197"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197" t="s">
        <v>19098</v>
      </c>
      <c r="D10002" s="197" t="s">
        <v>19297</v>
      </c>
      <c r="E10002" s="197" t="s">
        <v>19315</v>
      </c>
      <c r="F10002" s="197" t="s">
        <v>19278</v>
      </c>
      <c r="G10002" s="197" t="s">
        <v>19279</v>
      </c>
      <c r="H10002" s="197" t="s">
        <v>19280</v>
      </c>
      <c r="I10002" s="197" t="s">
        <v>338</v>
      </c>
      <c r="J10002" s="197" t="n">
        <v>353.74</v>
      </c>
    </row>
    <row r="10003" customFormat="false" ht="12.75" hidden="true" customHeight="false" outlineLevel="0" collapsed="false">
      <c r="A10003" s="197" t="s">
        <v>19325</v>
      </c>
      <c r="B10003" s="197"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197" t="s">
        <v>19098</v>
      </c>
      <c r="D10003" s="197" t="s">
        <v>19297</v>
      </c>
      <c r="E10003" s="197" t="s">
        <v>19315</v>
      </c>
      <c r="F10003" s="197" t="s">
        <v>19278</v>
      </c>
      <c r="G10003" s="197" t="s">
        <v>19279</v>
      </c>
      <c r="H10003" s="197" t="s">
        <v>19280</v>
      </c>
      <c r="I10003" s="197" t="s">
        <v>338</v>
      </c>
      <c r="J10003" s="197" t="n">
        <v>306.62</v>
      </c>
    </row>
    <row r="10004" customFormat="false" ht="12.75" hidden="true" customHeight="false" outlineLevel="0" collapsed="false">
      <c r="A10004" s="197" t="s">
        <v>19326</v>
      </c>
      <c r="B10004" s="197"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197" t="s">
        <v>19098</v>
      </c>
      <c r="D10004" s="197" t="s">
        <v>19300</v>
      </c>
      <c r="E10004" s="197" t="s">
        <v>19318</v>
      </c>
      <c r="F10004" s="197" t="s">
        <v>19285</v>
      </c>
      <c r="G10004" s="197" t="s">
        <v>19286</v>
      </c>
      <c r="H10004" s="197" t="s">
        <v>19287</v>
      </c>
      <c r="I10004" s="197" t="s">
        <v>338</v>
      </c>
      <c r="J10004" s="197" t="n">
        <v>704.17</v>
      </c>
    </row>
    <row r="10005" customFormat="false" ht="12.75" hidden="true" customHeight="false" outlineLevel="0" collapsed="false">
      <c r="A10005" s="197" t="s">
        <v>19327</v>
      </c>
      <c r="B10005" s="197"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197" t="s">
        <v>19098</v>
      </c>
      <c r="D10005" s="197" t="s">
        <v>19300</v>
      </c>
      <c r="E10005" s="197" t="s">
        <v>19318</v>
      </c>
      <c r="F10005" s="197" t="s">
        <v>19285</v>
      </c>
      <c r="G10005" s="197" t="s">
        <v>19286</v>
      </c>
      <c r="H10005" s="197" t="s">
        <v>19287</v>
      </c>
      <c r="I10005" s="197" t="s">
        <v>338</v>
      </c>
      <c r="J10005" s="197" t="n">
        <v>610.38</v>
      </c>
    </row>
    <row r="10006" customFormat="false" ht="12.75" hidden="true" customHeight="false" outlineLevel="0" collapsed="false">
      <c r="A10006" s="197" t="s">
        <v>19328</v>
      </c>
      <c r="B10006" s="197"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197" t="s">
        <v>19098</v>
      </c>
      <c r="D10006" s="197" t="s">
        <v>19303</v>
      </c>
      <c r="E10006" s="197" t="s">
        <v>19315</v>
      </c>
      <c r="F10006" s="197" t="s">
        <v>19278</v>
      </c>
      <c r="G10006" s="197" t="s">
        <v>19279</v>
      </c>
      <c r="H10006" s="197" t="s">
        <v>19280</v>
      </c>
      <c r="I10006" s="197" t="s">
        <v>338</v>
      </c>
      <c r="J10006" s="197" t="n">
        <v>448.39</v>
      </c>
    </row>
    <row r="10007" customFormat="false" ht="12.75" hidden="true" customHeight="false" outlineLevel="0" collapsed="false">
      <c r="A10007" s="197" t="s">
        <v>19329</v>
      </c>
      <c r="B10007" s="197"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197" t="s">
        <v>19098</v>
      </c>
      <c r="D10007" s="197" t="s">
        <v>19303</v>
      </c>
      <c r="E10007" s="197" t="s">
        <v>19315</v>
      </c>
      <c r="F10007" s="197" t="s">
        <v>19278</v>
      </c>
      <c r="G10007" s="197" t="s">
        <v>19279</v>
      </c>
      <c r="H10007" s="197" t="s">
        <v>19280</v>
      </c>
      <c r="I10007" s="197" t="s">
        <v>338</v>
      </c>
      <c r="J10007" s="197" t="n">
        <v>388.66</v>
      </c>
    </row>
    <row r="10008" customFormat="false" ht="12.75" hidden="true" customHeight="false" outlineLevel="0" collapsed="false">
      <c r="A10008" s="197" t="s">
        <v>19330</v>
      </c>
      <c r="B10008" s="197"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197" t="s">
        <v>19098</v>
      </c>
      <c r="D10008" s="197" t="s">
        <v>19306</v>
      </c>
      <c r="E10008" s="197" t="s">
        <v>19318</v>
      </c>
      <c r="F10008" s="197" t="s">
        <v>19285</v>
      </c>
      <c r="G10008" s="197" t="s">
        <v>19286</v>
      </c>
      <c r="H10008" s="197" t="s">
        <v>19287</v>
      </c>
      <c r="I10008" s="197" t="s">
        <v>338</v>
      </c>
      <c r="J10008" s="197" t="n">
        <v>891.34</v>
      </c>
    </row>
    <row r="10009" customFormat="false" ht="12.75" hidden="true" customHeight="false" outlineLevel="0" collapsed="false">
      <c r="A10009" s="197" t="s">
        <v>19331</v>
      </c>
      <c r="B10009" s="197"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197" t="s">
        <v>19098</v>
      </c>
      <c r="D10009" s="197" t="s">
        <v>19306</v>
      </c>
      <c r="E10009" s="197" t="s">
        <v>19318</v>
      </c>
      <c r="F10009" s="197" t="s">
        <v>19285</v>
      </c>
      <c r="G10009" s="197" t="s">
        <v>19286</v>
      </c>
      <c r="H10009" s="197" t="s">
        <v>19287</v>
      </c>
      <c r="I10009" s="197" t="s">
        <v>338</v>
      </c>
      <c r="J10009" s="197" t="n">
        <v>772.61</v>
      </c>
    </row>
    <row r="10010" customFormat="false" ht="12.75" hidden="true" customHeight="false" outlineLevel="0" collapsed="false">
      <c r="A10010" s="197" t="s">
        <v>19332</v>
      </c>
      <c r="B10010" s="197"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197" t="s">
        <v>19098</v>
      </c>
      <c r="D10010" s="197" t="s">
        <v>19309</v>
      </c>
      <c r="E10010" s="197" t="s">
        <v>19315</v>
      </c>
      <c r="F10010" s="197" t="s">
        <v>19278</v>
      </c>
      <c r="G10010" s="197" t="s">
        <v>19279</v>
      </c>
      <c r="H10010" s="197" t="s">
        <v>19280</v>
      </c>
      <c r="I10010" s="197" t="s">
        <v>338</v>
      </c>
      <c r="J10010" s="197" t="n">
        <v>553.08</v>
      </c>
    </row>
    <row r="10011" customFormat="false" ht="12.75" hidden="true" customHeight="false" outlineLevel="0" collapsed="false">
      <c r="A10011" s="197" t="s">
        <v>19333</v>
      </c>
      <c r="B10011" s="197"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197" t="s">
        <v>19098</v>
      </c>
      <c r="D10011" s="197" t="s">
        <v>19309</v>
      </c>
      <c r="E10011" s="197" t="s">
        <v>19315</v>
      </c>
      <c r="F10011" s="197" t="s">
        <v>19278</v>
      </c>
      <c r="G10011" s="197" t="s">
        <v>19279</v>
      </c>
      <c r="H10011" s="197" t="s">
        <v>19280</v>
      </c>
      <c r="I10011" s="197" t="s">
        <v>338</v>
      </c>
      <c r="J10011" s="197" t="n">
        <v>479.41</v>
      </c>
    </row>
    <row r="10012" customFormat="false" ht="12.75" hidden="true" customHeight="false" outlineLevel="0" collapsed="false">
      <c r="A10012" s="197" t="s">
        <v>19334</v>
      </c>
      <c r="B10012" s="197"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197" t="s">
        <v>19098</v>
      </c>
      <c r="D10012" s="197" t="s">
        <v>19335</v>
      </c>
      <c r="E10012" s="197" t="s">
        <v>19318</v>
      </c>
      <c r="F10012" s="197" t="s">
        <v>19285</v>
      </c>
      <c r="G10012" s="197" t="s">
        <v>19286</v>
      </c>
      <c r="H10012" s="197" t="s">
        <v>19287</v>
      </c>
      <c r="I10012" s="197" t="s">
        <v>338</v>
      </c>
      <c r="J10012" s="197" t="n">
        <v>1099.92</v>
      </c>
    </row>
    <row r="10013" customFormat="false" ht="12.75" hidden="true" customHeight="false" outlineLevel="0" collapsed="false">
      <c r="A10013" s="197" t="s">
        <v>19336</v>
      </c>
      <c r="B10013" s="197"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197" t="s">
        <v>19098</v>
      </c>
      <c r="D10013" s="197" t="s">
        <v>19335</v>
      </c>
      <c r="E10013" s="197" t="s">
        <v>19318</v>
      </c>
      <c r="F10013" s="197" t="s">
        <v>19285</v>
      </c>
      <c r="G10013" s="197" t="s">
        <v>19286</v>
      </c>
      <c r="H10013" s="197" t="s">
        <v>19287</v>
      </c>
      <c r="I10013" s="197" t="s">
        <v>338</v>
      </c>
      <c r="J10013" s="197" t="n">
        <v>953.41</v>
      </c>
    </row>
    <row r="10014" customFormat="false" ht="12.75" hidden="true" customHeight="false" outlineLevel="0" collapsed="false">
      <c r="A10014" s="197" t="s">
        <v>19337</v>
      </c>
      <c r="B10014" s="197"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197" t="s">
        <v>19098</v>
      </c>
      <c r="D10014" s="197" t="s">
        <v>19276</v>
      </c>
      <c r="E10014" s="197" t="s">
        <v>19338</v>
      </c>
      <c r="F10014" s="197" t="s">
        <v>19278</v>
      </c>
      <c r="G10014" s="197" t="s">
        <v>19279</v>
      </c>
      <c r="H10014" s="197" t="s">
        <v>19280</v>
      </c>
      <c r="I10014" s="197" t="s">
        <v>338</v>
      </c>
      <c r="J10014" s="197" t="n">
        <v>298.56</v>
      </c>
    </row>
    <row r="10015" customFormat="false" ht="12.75" hidden="true" customHeight="false" outlineLevel="0" collapsed="false">
      <c r="A10015" s="197" t="s">
        <v>19339</v>
      </c>
      <c r="B10015" s="197"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197" t="s">
        <v>19098</v>
      </c>
      <c r="D10015" s="197" t="s">
        <v>19276</v>
      </c>
      <c r="E10015" s="197" t="s">
        <v>19338</v>
      </c>
      <c r="F10015" s="197" t="s">
        <v>19278</v>
      </c>
      <c r="G10015" s="197" t="s">
        <v>19279</v>
      </c>
      <c r="H10015" s="197" t="s">
        <v>19280</v>
      </c>
      <c r="I10015" s="197" t="s">
        <v>338</v>
      </c>
      <c r="J10015" s="197" t="n">
        <v>258.79</v>
      </c>
    </row>
    <row r="10016" customFormat="false" ht="12.75" hidden="true" customHeight="false" outlineLevel="0" collapsed="false">
      <c r="A10016" s="197" t="s">
        <v>19340</v>
      </c>
      <c r="B10016" s="197"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197" t="s">
        <v>19341</v>
      </c>
      <c r="D10016" s="197" t="s">
        <v>19283</v>
      </c>
      <c r="E10016" s="197" t="s">
        <v>19342</v>
      </c>
      <c r="F10016" s="197" t="s">
        <v>19285</v>
      </c>
      <c r="G10016" s="197" t="s">
        <v>19286</v>
      </c>
      <c r="H10016" s="197" t="s">
        <v>19287</v>
      </c>
      <c r="I10016" s="197" t="s">
        <v>338</v>
      </c>
      <c r="J10016" s="197" t="n">
        <v>597.3</v>
      </c>
    </row>
    <row r="10017" customFormat="false" ht="12.75" hidden="true" customHeight="false" outlineLevel="0" collapsed="false">
      <c r="A10017" s="197" t="s">
        <v>19343</v>
      </c>
      <c r="B10017" s="197"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197" t="s">
        <v>19341</v>
      </c>
      <c r="D10017" s="197" t="s">
        <v>19283</v>
      </c>
      <c r="E10017" s="197" t="s">
        <v>19342</v>
      </c>
      <c r="F10017" s="197" t="s">
        <v>19285</v>
      </c>
      <c r="G10017" s="197" t="s">
        <v>19286</v>
      </c>
      <c r="H10017" s="197" t="s">
        <v>19287</v>
      </c>
      <c r="I10017" s="197" t="s">
        <v>338</v>
      </c>
      <c r="J10017" s="197" t="n">
        <v>517.74</v>
      </c>
    </row>
    <row r="10018" customFormat="false" ht="12.75" hidden="true" customHeight="false" outlineLevel="0" collapsed="false">
      <c r="A10018" s="197" t="s">
        <v>19344</v>
      </c>
      <c r="B10018" s="197"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197" t="s">
        <v>19098</v>
      </c>
      <c r="D10018" s="197" t="s">
        <v>19290</v>
      </c>
      <c r="E10018" s="197" t="s">
        <v>19338</v>
      </c>
      <c r="F10018" s="197" t="s">
        <v>19278</v>
      </c>
      <c r="G10018" s="197" t="s">
        <v>19279</v>
      </c>
      <c r="H10018" s="197" t="s">
        <v>19280</v>
      </c>
      <c r="I10018" s="197" t="s">
        <v>338</v>
      </c>
      <c r="J10018" s="197" t="n">
        <v>344.22</v>
      </c>
    </row>
    <row r="10019" customFormat="false" ht="12.75" hidden="true" customHeight="false" outlineLevel="0" collapsed="false">
      <c r="A10019" s="197" t="s">
        <v>19345</v>
      </c>
      <c r="B10019" s="197"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197" t="s">
        <v>19098</v>
      </c>
      <c r="D10019" s="197" t="s">
        <v>19290</v>
      </c>
      <c r="E10019" s="197" t="s">
        <v>19338</v>
      </c>
      <c r="F10019" s="197" t="s">
        <v>19278</v>
      </c>
      <c r="G10019" s="197" t="s">
        <v>19279</v>
      </c>
      <c r="H10019" s="197" t="s">
        <v>19280</v>
      </c>
      <c r="I10019" s="197" t="s">
        <v>338</v>
      </c>
      <c r="J10019" s="197" t="n">
        <v>298.37</v>
      </c>
    </row>
    <row r="10020" customFormat="false" ht="12.75" hidden="true" customHeight="false" outlineLevel="0" collapsed="false">
      <c r="A10020" s="197" t="s">
        <v>19346</v>
      </c>
      <c r="B10020" s="197"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197" t="s">
        <v>19098</v>
      </c>
      <c r="D10020" s="197" t="s">
        <v>19294</v>
      </c>
      <c r="E10020" s="197" t="s">
        <v>19342</v>
      </c>
      <c r="F10020" s="197" t="s">
        <v>19285</v>
      </c>
      <c r="G10020" s="197" t="s">
        <v>19286</v>
      </c>
      <c r="H10020" s="197" t="s">
        <v>19287</v>
      </c>
      <c r="I10020" s="197" t="s">
        <v>338</v>
      </c>
      <c r="J10020" s="197" t="n">
        <v>684.69</v>
      </c>
    </row>
    <row r="10021" customFormat="false" ht="12.75" hidden="true" customHeight="false" outlineLevel="0" collapsed="false">
      <c r="A10021" s="197" t="s">
        <v>19347</v>
      </c>
      <c r="B10021" s="197"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197" t="s">
        <v>19098</v>
      </c>
      <c r="D10021" s="197" t="s">
        <v>19294</v>
      </c>
      <c r="E10021" s="197" t="s">
        <v>19342</v>
      </c>
      <c r="F10021" s="197" t="s">
        <v>19285</v>
      </c>
      <c r="G10021" s="197" t="s">
        <v>19286</v>
      </c>
      <c r="H10021" s="197" t="s">
        <v>19287</v>
      </c>
      <c r="I10021" s="197" t="s">
        <v>338</v>
      </c>
      <c r="J10021" s="197" t="n">
        <v>593.49</v>
      </c>
    </row>
    <row r="10022" customFormat="false" ht="12.75" hidden="true" customHeight="false" outlineLevel="0" collapsed="false">
      <c r="A10022" s="197" t="s">
        <v>19348</v>
      </c>
      <c r="B10022" s="197"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197" t="s">
        <v>19098</v>
      </c>
      <c r="D10022" s="197" t="s">
        <v>19297</v>
      </c>
      <c r="E10022" s="197" t="s">
        <v>19338</v>
      </c>
      <c r="F10022" s="197" t="s">
        <v>19278</v>
      </c>
      <c r="G10022" s="197" t="s">
        <v>19279</v>
      </c>
      <c r="H10022" s="197" t="s">
        <v>19280</v>
      </c>
      <c r="I10022" s="197" t="s">
        <v>338</v>
      </c>
      <c r="J10022" s="197" t="n">
        <v>391.64</v>
      </c>
    </row>
    <row r="10023" customFormat="false" ht="12.75" hidden="true" customHeight="false" outlineLevel="0" collapsed="false">
      <c r="A10023" s="197" t="s">
        <v>19349</v>
      </c>
      <c r="B10023" s="197"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197" t="s">
        <v>19098</v>
      </c>
      <c r="D10023" s="197" t="s">
        <v>19297</v>
      </c>
      <c r="E10023" s="197" t="s">
        <v>19338</v>
      </c>
      <c r="F10023" s="197" t="s">
        <v>19278</v>
      </c>
      <c r="G10023" s="197" t="s">
        <v>19279</v>
      </c>
      <c r="H10023" s="197" t="s">
        <v>19280</v>
      </c>
      <c r="I10023" s="197" t="s">
        <v>338</v>
      </c>
      <c r="J10023" s="197" t="n">
        <v>339.47</v>
      </c>
    </row>
    <row r="10024" customFormat="false" ht="12.75" hidden="true" customHeight="false" outlineLevel="0" collapsed="false">
      <c r="A10024" s="197" t="s">
        <v>19350</v>
      </c>
      <c r="B10024" s="197"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197" t="s">
        <v>19098</v>
      </c>
      <c r="D10024" s="197" t="s">
        <v>19300</v>
      </c>
      <c r="E10024" s="197" t="s">
        <v>19342</v>
      </c>
      <c r="F10024" s="197" t="s">
        <v>19285</v>
      </c>
      <c r="G10024" s="197" t="s">
        <v>19286</v>
      </c>
      <c r="H10024" s="197" t="s">
        <v>19287</v>
      </c>
      <c r="I10024" s="197" t="s">
        <v>338</v>
      </c>
      <c r="J10024" s="197" t="n">
        <v>779.62</v>
      </c>
    </row>
    <row r="10025" customFormat="false" ht="12.75" hidden="true" customHeight="false" outlineLevel="0" collapsed="false">
      <c r="A10025" s="197" t="s">
        <v>19351</v>
      </c>
      <c r="B10025" s="197"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197" t="s">
        <v>19098</v>
      </c>
      <c r="D10025" s="197" t="s">
        <v>19300</v>
      </c>
      <c r="E10025" s="197" t="s">
        <v>19342</v>
      </c>
      <c r="F10025" s="197" t="s">
        <v>19285</v>
      </c>
      <c r="G10025" s="197" t="s">
        <v>19286</v>
      </c>
      <c r="H10025" s="197" t="s">
        <v>19287</v>
      </c>
      <c r="I10025" s="197" t="s">
        <v>338</v>
      </c>
      <c r="J10025" s="197" t="n">
        <v>675.77</v>
      </c>
    </row>
    <row r="10026" customFormat="false" ht="12.75" hidden="true" customHeight="false" outlineLevel="0" collapsed="false">
      <c r="A10026" s="197" t="s">
        <v>19352</v>
      </c>
      <c r="B10026" s="197"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197" t="s">
        <v>19098</v>
      </c>
      <c r="D10026" s="197" t="s">
        <v>19303</v>
      </c>
      <c r="E10026" s="197" t="s">
        <v>19353</v>
      </c>
      <c r="F10026" s="197" t="s">
        <v>19278</v>
      </c>
      <c r="G10026" s="197" t="s">
        <v>19279</v>
      </c>
      <c r="H10026" s="197" t="s">
        <v>19280</v>
      </c>
      <c r="I10026" s="197" t="s">
        <v>338</v>
      </c>
      <c r="J10026" s="197" t="n">
        <v>496.43</v>
      </c>
    </row>
    <row r="10027" customFormat="false" ht="12.75" hidden="true" customHeight="false" outlineLevel="0" collapsed="false">
      <c r="A10027" s="197" t="s">
        <v>19354</v>
      </c>
      <c r="B10027" s="197"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197" t="s">
        <v>19098</v>
      </c>
      <c r="D10027" s="197" t="s">
        <v>19303</v>
      </c>
      <c r="E10027" s="197" t="s">
        <v>19353</v>
      </c>
      <c r="F10027" s="197" t="s">
        <v>19278</v>
      </c>
      <c r="G10027" s="197" t="s">
        <v>19279</v>
      </c>
      <c r="H10027" s="197" t="s">
        <v>19280</v>
      </c>
      <c r="I10027" s="197" t="s">
        <v>338</v>
      </c>
      <c r="J10027" s="197" t="n">
        <v>430.3</v>
      </c>
    </row>
    <row r="10028" customFormat="false" ht="12.75" hidden="true" customHeight="false" outlineLevel="0" collapsed="false">
      <c r="A10028" s="197" t="s">
        <v>19355</v>
      </c>
      <c r="B10028" s="197"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197" t="s">
        <v>19098</v>
      </c>
      <c r="D10028" s="197" t="s">
        <v>19306</v>
      </c>
      <c r="E10028" s="197" t="s">
        <v>19342</v>
      </c>
      <c r="F10028" s="197" t="s">
        <v>19285</v>
      </c>
      <c r="G10028" s="197" t="s">
        <v>19286</v>
      </c>
      <c r="H10028" s="197" t="s">
        <v>19287</v>
      </c>
      <c r="I10028" s="197" t="s">
        <v>338</v>
      </c>
      <c r="J10028" s="197" t="n">
        <v>986.84</v>
      </c>
    </row>
    <row r="10029" customFormat="false" ht="12.75" hidden="true" customHeight="false" outlineLevel="0" collapsed="false">
      <c r="A10029" s="197" t="s">
        <v>19356</v>
      </c>
      <c r="B10029" s="197"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197" t="s">
        <v>19098</v>
      </c>
      <c r="D10029" s="197" t="s">
        <v>19306</v>
      </c>
      <c r="E10029" s="197" t="s">
        <v>19342</v>
      </c>
      <c r="F10029" s="197" t="s">
        <v>19285</v>
      </c>
      <c r="G10029" s="197" t="s">
        <v>19286</v>
      </c>
      <c r="H10029" s="197" t="s">
        <v>19287</v>
      </c>
      <c r="I10029" s="197" t="s">
        <v>338</v>
      </c>
      <c r="J10029" s="197" t="n">
        <v>855.39</v>
      </c>
    </row>
    <row r="10030" customFormat="false" ht="12.75" hidden="true" customHeight="false" outlineLevel="0" collapsed="false">
      <c r="A10030" s="197" t="s">
        <v>19357</v>
      </c>
      <c r="B10030" s="197"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197" t="s">
        <v>19098</v>
      </c>
      <c r="D10030" s="197" t="s">
        <v>19309</v>
      </c>
      <c r="E10030" s="197" t="s">
        <v>19338</v>
      </c>
      <c r="F10030" s="197" t="s">
        <v>19278</v>
      </c>
      <c r="G10030" s="197" t="s">
        <v>19279</v>
      </c>
      <c r="H10030" s="197" t="s">
        <v>19280</v>
      </c>
      <c r="I10030" s="197" t="s">
        <v>338</v>
      </c>
      <c r="J10030" s="197" t="n">
        <v>612.34</v>
      </c>
    </row>
    <row r="10031" customFormat="false" ht="12.75" hidden="true" customHeight="false" outlineLevel="0" collapsed="false">
      <c r="A10031" s="197" t="s">
        <v>19358</v>
      </c>
      <c r="B10031" s="197"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197" t="s">
        <v>19098</v>
      </c>
      <c r="D10031" s="197" t="s">
        <v>19309</v>
      </c>
      <c r="E10031" s="197" t="s">
        <v>19338</v>
      </c>
      <c r="F10031" s="197" t="s">
        <v>19278</v>
      </c>
      <c r="G10031" s="197" t="s">
        <v>19279</v>
      </c>
      <c r="H10031" s="197" t="s">
        <v>19280</v>
      </c>
      <c r="I10031" s="197" t="s">
        <v>338</v>
      </c>
      <c r="J10031" s="197" t="n">
        <v>530.77</v>
      </c>
    </row>
    <row r="10032" customFormat="false" ht="12.75" hidden="true" customHeight="false" outlineLevel="0" collapsed="false">
      <c r="A10032" s="197" t="s">
        <v>19359</v>
      </c>
      <c r="B10032" s="197"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197" t="s">
        <v>19098</v>
      </c>
      <c r="D10032" s="197" t="s">
        <v>19312</v>
      </c>
      <c r="E10032" s="197" t="s">
        <v>19342</v>
      </c>
      <c r="F10032" s="197" t="s">
        <v>19285</v>
      </c>
      <c r="G10032" s="197" t="s">
        <v>19286</v>
      </c>
      <c r="H10032" s="197" t="s">
        <v>19287</v>
      </c>
      <c r="I10032" s="197" t="s">
        <v>338</v>
      </c>
      <c r="J10032" s="197" t="n">
        <v>1217.77</v>
      </c>
    </row>
    <row r="10033" customFormat="false" ht="12.75" hidden="true" customHeight="false" outlineLevel="0" collapsed="false">
      <c r="A10033" s="197" t="s">
        <v>19360</v>
      </c>
      <c r="B10033" s="197"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197" t="s">
        <v>19098</v>
      </c>
      <c r="D10033" s="197" t="s">
        <v>19312</v>
      </c>
      <c r="E10033" s="197" t="s">
        <v>19342</v>
      </c>
      <c r="F10033" s="197" t="s">
        <v>19285</v>
      </c>
      <c r="G10033" s="197" t="s">
        <v>19286</v>
      </c>
      <c r="H10033" s="197" t="s">
        <v>19287</v>
      </c>
      <c r="I10033" s="197" t="s">
        <v>338</v>
      </c>
      <c r="J10033" s="197" t="n">
        <v>1055.56</v>
      </c>
    </row>
    <row r="10034" customFormat="false" ht="12.75" hidden="true" customHeight="false" outlineLevel="0" collapsed="false">
      <c r="A10034" s="197" t="s">
        <v>19361</v>
      </c>
      <c r="B10034" s="197"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197" t="s">
        <v>19362</v>
      </c>
      <c r="D10034" s="197" t="s">
        <v>19363</v>
      </c>
      <c r="E10034" s="197" t="s">
        <v>19364</v>
      </c>
      <c r="F10034" s="197" t="s">
        <v>19365</v>
      </c>
      <c r="I10034" s="197" t="s">
        <v>1158</v>
      </c>
      <c r="J10034" s="197" t="n">
        <v>126.25</v>
      </c>
    </row>
    <row r="10035" customFormat="false" ht="12.75" hidden="true" customHeight="false" outlineLevel="0" collapsed="false">
      <c r="A10035" s="197" t="s">
        <v>19366</v>
      </c>
      <c r="B10035" s="197"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197" t="s">
        <v>19362</v>
      </c>
      <c r="D10035" s="197" t="s">
        <v>19363</v>
      </c>
      <c r="E10035" s="197" t="s">
        <v>19364</v>
      </c>
      <c r="F10035" s="197" t="s">
        <v>19365</v>
      </c>
      <c r="I10035" s="197" t="s">
        <v>1158</v>
      </c>
      <c r="J10035" s="197" t="n">
        <v>109.44</v>
      </c>
    </row>
    <row r="10036" customFormat="false" ht="12.75" hidden="true" customHeight="false" outlineLevel="0" collapsed="false">
      <c r="A10036" s="197" t="s">
        <v>19367</v>
      </c>
      <c r="B10036" s="197"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197" t="s">
        <v>19362</v>
      </c>
      <c r="D10036" s="197" t="s">
        <v>19368</v>
      </c>
      <c r="E10036" s="197" t="s">
        <v>19369</v>
      </c>
      <c r="F10036" s="197" t="s">
        <v>19370</v>
      </c>
      <c r="I10036" s="197" t="s">
        <v>1158</v>
      </c>
      <c r="J10036" s="197" t="n">
        <v>244.79</v>
      </c>
    </row>
    <row r="10037" customFormat="false" ht="12.75" hidden="true" customHeight="false" outlineLevel="0" collapsed="false">
      <c r="A10037" s="197" t="s">
        <v>19371</v>
      </c>
      <c r="B10037" s="197"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197" t="s">
        <v>19362</v>
      </c>
      <c r="D10037" s="197" t="s">
        <v>19368</v>
      </c>
      <c r="E10037" s="197" t="s">
        <v>19369</v>
      </c>
      <c r="F10037" s="197" t="s">
        <v>19370</v>
      </c>
      <c r="I10037" s="197" t="s">
        <v>1158</v>
      </c>
      <c r="J10037" s="197" t="n">
        <v>212.19</v>
      </c>
    </row>
    <row r="10038" customFormat="false" ht="12.75" hidden="true" customHeight="false" outlineLevel="0" collapsed="false">
      <c r="A10038" s="197" t="s">
        <v>19372</v>
      </c>
      <c r="B10038" s="197"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197" t="s">
        <v>19362</v>
      </c>
      <c r="D10038" s="197" t="s">
        <v>19373</v>
      </c>
      <c r="E10038" s="197" t="s">
        <v>19364</v>
      </c>
      <c r="F10038" s="197" t="s">
        <v>19365</v>
      </c>
      <c r="I10038" s="197" t="s">
        <v>1158</v>
      </c>
      <c r="J10038" s="197" t="n">
        <v>176.76</v>
      </c>
    </row>
    <row r="10039" customFormat="false" ht="12.75" hidden="true" customHeight="false" outlineLevel="0" collapsed="false">
      <c r="A10039" s="197" t="s">
        <v>19374</v>
      </c>
      <c r="B10039" s="197"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197" t="s">
        <v>19362</v>
      </c>
      <c r="D10039" s="197" t="s">
        <v>19373</v>
      </c>
      <c r="E10039" s="197" t="s">
        <v>19364</v>
      </c>
      <c r="F10039" s="197" t="s">
        <v>19365</v>
      </c>
      <c r="I10039" s="197" t="s">
        <v>1158</v>
      </c>
      <c r="J10039" s="197" t="n">
        <v>153.21</v>
      </c>
    </row>
    <row r="10040" customFormat="false" ht="12.75" hidden="true" customHeight="false" outlineLevel="0" collapsed="false">
      <c r="A10040" s="197" t="s">
        <v>19375</v>
      </c>
      <c r="B10040" s="197"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197" t="s">
        <v>19362</v>
      </c>
      <c r="D10040" s="197" t="s">
        <v>19376</v>
      </c>
      <c r="E10040" s="197" t="s">
        <v>19377</v>
      </c>
      <c r="F10040" s="197" t="s">
        <v>19378</v>
      </c>
      <c r="I10040" s="197" t="s">
        <v>1158</v>
      </c>
      <c r="J10040" s="197" t="n">
        <v>445.53</v>
      </c>
    </row>
    <row r="10041" customFormat="false" ht="12.75" hidden="true" customHeight="false" outlineLevel="0" collapsed="false">
      <c r="A10041" s="197" t="s">
        <v>19379</v>
      </c>
      <c r="B10041" s="197"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197" t="s">
        <v>19362</v>
      </c>
      <c r="D10041" s="197" t="s">
        <v>19376</v>
      </c>
      <c r="E10041" s="197" t="s">
        <v>19377</v>
      </c>
      <c r="F10041" s="197" t="s">
        <v>19378</v>
      </c>
      <c r="I10041" s="197" t="s">
        <v>1158</v>
      </c>
      <c r="J10041" s="197" t="n">
        <v>386.18</v>
      </c>
    </row>
    <row r="10042" customFormat="false" ht="12.75" hidden="true" customHeight="false" outlineLevel="0" collapsed="false">
      <c r="A10042" s="197" t="s">
        <v>19380</v>
      </c>
      <c r="B10042" s="197"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197" t="s">
        <v>19362</v>
      </c>
      <c r="D10042" s="197" t="s">
        <v>19381</v>
      </c>
      <c r="E10042" s="197" t="s">
        <v>19364</v>
      </c>
      <c r="F10042" s="197" t="s">
        <v>19365</v>
      </c>
      <c r="I10042" s="197" t="s">
        <v>1158</v>
      </c>
      <c r="J10042" s="197" t="n">
        <v>195.7</v>
      </c>
    </row>
    <row r="10043" customFormat="false" ht="12.75" hidden="true" customHeight="false" outlineLevel="0" collapsed="false">
      <c r="A10043" s="197" t="s">
        <v>19382</v>
      </c>
      <c r="B10043" s="197"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197" t="s">
        <v>19362</v>
      </c>
      <c r="D10043" s="197" t="s">
        <v>19381</v>
      </c>
      <c r="E10043" s="197" t="s">
        <v>19364</v>
      </c>
      <c r="F10043" s="197" t="s">
        <v>19365</v>
      </c>
      <c r="I10043" s="197" t="s">
        <v>1158</v>
      </c>
      <c r="J10043" s="197" t="n">
        <v>169.63</v>
      </c>
    </row>
    <row r="10044" customFormat="false" ht="12.75" hidden="true" customHeight="false" outlineLevel="0" collapsed="false">
      <c r="A10044" s="197" t="s">
        <v>19383</v>
      </c>
      <c r="B10044" s="197"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197" t="s">
        <v>19362</v>
      </c>
      <c r="D10044" s="197" t="s">
        <v>19384</v>
      </c>
      <c r="E10044" s="197" t="s">
        <v>19377</v>
      </c>
      <c r="F10044" s="197" t="s">
        <v>19378</v>
      </c>
      <c r="I10044" s="197" t="s">
        <v>1158</v>
      </c>
      <c r="J10044" s="197" t="n">
        <v>493.26</v>
      </c>
    </row>
    <row r="10045" customFormat="false" ht="12.75" hidden="true" customHeight="false" outlineLevel="0" collapsed="false">
      <c r="A10045" s="197" t="s">
        <v>19385</v>
      </c>
      <c r="B10045" s="197"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197" t="s">
        <v>19362</v>
      </c>
      <c r="D10045" s="197" t="s">
        <v>19384</v>
      </c>
      <c r="E10045" s="197" t="s">
        <v>19377</v>
      </c>
      <c r="F10045" s="197" t="s">
        <v>19378</v>
      </c>
      <c r="I10045" s="197" t="s">
        <v>1158</v>
      </c>
      <c r="J10045" s="197" t="n">
        <v>427.56</v>
      </c>
    </row>
    <row r="10046" customFormat="false" ht="12.75" hidden="true" customHeight="false" outlineLevel="0" collapsed="false">
      <c r="A10046" s="197" t="s">
        <v>19386</v>
      </c>
      <c r="B10046" s="197"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197" t="s">
        <v>19387</v>
      </c>
      <c r="D10046" s="197" t="s">
        <v>19388</v>
      </c>
      <c r="E10046" s="197" t="s">
        <v>19389</v>
      </c>
      <c r="F10046" s="197" t="s">
        <v>19390</v>
      </c>
      <c r="I10046" s="197" t="s">
        <v>338</v>
      </c>
      <c r="J10046" s="197" t="n">
        <v>1429.96</v>
      </c>
    </row>
    <row r="10047" customFormat="false" ht="12.75" hidden="true" customHeight="false" outlineLevel="0" collapsed="false">
      <c r="A10047" s="197" t="s">
        <v>19391</v>
      </c>
      <c r="B10047" s="197"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197" t="s">
        <v>19387</v>
      </c>
      <c r="D10047" s="197" t="s">
        <v>19388</v>
      </c>
      <c r="E10047" s="197" t="s">
        <v>19389</v>
      </c>
      <c r="F10047" s="197" t="s">
        <v>19390</v>
      </c>
      <c r="I10047" s="197" t="s">
        <v>338</v>
      </c>
      <c r="J10047" s="197" t="n">
        <v>1392.89</v>
      </c>
    </row>
    <row r="10048" customFormat="false" ht="12.75" hidden="true" customHeight="false" outlineLevel="0" collapsed="false">
      <c r="A10048" s="197" t="s">
        <v>19392</v>
      </c>
      <c r="B10048" s="197"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197" t="s">
        <v>19387</v>
      </c>
      <c r="D10048" s="197" t="s">
        <v>19393</v>
      </c>
      <c r="E10048" s="197" t="s">
        <v>19389</v>
      </c>
      <c r="F10048" s="197" t="s">
        <v>19390</v>
      </c>
      <c r="I10048" s="197" t="s">
        <v>338</v>
      </c>
      <c r="J10048" s="197" t="n">
        <v>1715.95</v>
      </c>
    </row>
    <row r="10049" customFormat="false" ht="12.75" hidden="true" customHeight="false" outlineLevel="0" collapsed="false">
      <c r="A10049" s="197" t="s">
        <v>19394</v>
      </c>
      <c r="B10049" s="197"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197" t="s">
        <v>19387</v>
      </c>
      <c r="D10049" s="197" t="s">
        <v>19393</v>
      </c>
      <c r="E10049" s="197" t="s">
        <v>19389</v>
      </c>
      <c r="F10049" s="197" t="s">
        <v>19390</v>
      </c>
      <c r="I10049" s="197" t="s">
        <v>338</v>
      </c>
      <c r="J10049" s="197" t="n">
        <v>1671.47</v>
      </c>
    </row>
    <row r="10050" customFormat="false" ht="12.75" hidden="true" customHeight="false" outlineLevel="0" collapsed="false">
      <c r="A10050" s="197" t="s">
        <v>19395</v>
      </c>
      <c r="B10050" s="197"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197" t="s">
        <v>19387</v>
      </c>
      <c r="D10050" s="197" t="s">
        <v>19396</v>
      </c>
      <c r="E10050" s="197" t="s">
        <v>19389</v>
      </c>
      <c r="F10050" s="197" t="s">
        <v>19390</v>
      </c>
      <c r="I10050" s="197" t="s">
        <v>338</v>
      </c>
      <c r="J10050" s="197" t="n">
        <v>2001.95</v>
      </c>
    </row>
    <row r="10051" customFormat="false" ht="12.75" hidden="true" customHeight="false" outlineLevel="0" collapsed="false">
      <c r="A10051" s="197" t="s">
        <v>19397</v>
      </c>
      <c r="B10051" s="197"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197" t="s">
        <v>19387</v>
      </c>
      <c r="D10051" s="197" t="s">
        <v>19396</v>
      </c>
      <c r="E10051" s="197" t="s">
        <v>19389</v>
      </c>
      <c r="F10051" s="197" t="s">
        <v>19390</v>
      </c>
      <c r="I10051" s="197" t="s">
        <v>338</v>
      </c>
      <c r="J10051" s="197" t="n">
        <v>1950.05</v>
      </c>
    </row>
    <row r="10052" customFormat="false" ht="12.75" hidden="true" customHeight="false" outlineLevel="0" collapsed="false">
      <c r="A10052" s="197" t="s">
        <v>19398</v>
      </c>
      <c r="B10052" s="197"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197" t="s">
        <v>19387</v>
      </c>
      <c r="D10052" s="197" t="s">
        <v>19399</v>
      </c>
      <c r="E10052" s="197" t="s">
        <v>19389</v>
      </c>
      <c r="F10052" s="197" t="s">
        <v>19390</v>
      </c>
      <c r="I10052" s="197" t="s">
        <v>338</v>
      </c>
      <c r="J10052" s="197" t="n">
        <v>2144.94</v>
      </c>
    </row>
    <row r="10053" customFormat="false" ht="12.75" hidden="true" customHeight="false" outlineLevel="0" collapsed="false">
      <c r="A10053" s="197" t="s">
        <v>19400</v>
      </c>
      <c r="B10053" s="197"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197" t="s">
        <v>19387</v>
      </c>
      <c r="D10053" s="197" t="s">
        <v>19399</v>
      </c>
      <c r="E10053" s="197" t="s">
        <v>19389</v>
      </c>
      <c r="F10053" s="197" t="s">
        <v>19390</v>
      </c>
      <c r="I10053" s="197" t="s">
        <v>338</v>
      </c>
      <c r="J10053" s="197" t="n">
        <v>2089.34</v>
      </c>
    </row>
    <row r="10054" customFormat="false" ht="12.75" hidden="true" customHeight="false" outlineLevel="0" collapsed="false">
      <c r="A10054" s="197" t="s">
        <v>19401</v>
      </c>
      <c r="B10054" s="197"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197" t="s">
        <v>19387</v>
      </c>
      <c r="D10054" s="197" t="s">
        <v>19402</v>
      </c>
      <c r="E10054" s="197" t="s">
        <v>19389</v>
      </c>
      <c r="F10054" s="197" t="s">
        <v>19390</v>
      </c>
      <c r="I10054" s="197" t="s">
        <v>338</v>
      </c>
      <c r="J10054" s="197" t="n">
        <v>2287.94</v>
      </c>
    </row>
    <row r="10055" customFormat="false" ht="12.75" hidden="true" customHeight="false" outlineLevel="0" collapsed="false">
      <c r="A10055" s="197" t="s">
        <v>19403</v>
      </c>
      <c r="B10055" s="197"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197" t="s">
        <v>19387</v>
      </c>
      <c r="D10055" s="197" t="s">
        <v>19402</v>
      </c>
      <c r="E10055" s="197" t="s">
        <v>19389</v>
      </c>
      <c r="F10055" s="197" t="s">
        <v>19390</v>
      </c>
      <c r="I10055" s="197" t="s">
        <v>338</v>
      </c>
      <c r="J10055" s="197" t="n">
        <v>2228.62</v>
      </c>
    </row>
    <row r="10056" customFormat="false" ht="12.75" hidden="true" customHeight="false" outlineLevel="0" collapsed="false">
      <c r="A10056" s="197" t="s">
        <v>19404</v>
      </c>
      <c r="B10056" s="197"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197" t="s">
        <v>19387</v>
      </c>
      <c r="D10056" s="197" t="s">
        <v>19405</v>
      </c>
      <c r="E10056" s="197" t="s">
        <v>19389</v>
      </c>
      <c r="F10056" s="197" t="s">
        <v>19390</v>
      </c>
      <c r="I10056" s="197" t="s">
        <v>338</v>
      </c>
      <c r="J10056" s="197" t="n">
        <v>2573.93</v>
      </c>
    </row>
    <row r="10057" customFormat="false" ht="12.75" hidden="true" customHeight="false" outlineLevel="0" collapsed="false">
      <c r="A10057" s="197" t="s">
        <v>19406</v>
      </c>
      <c r="B10057" s="197"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197" t="s">
        <v>19387</v>
      </c>
      <c r="D10057" s="197" t="s">
        <v>19405</v>
      </c>
      <c r="E10057" s="197" t="s">
        <v>19389</v>
      </c>
      <c r="F10057" s="197" t="s">
        <v>19390</v>
      </c>
      <c r="I10057" s="197" t="s">
        <v>338</v>
      </c>
      <c r="J10057" s="197" t="n">
        <v>2507.2</v>
      </c>
    </row>
    <row r="10058" customFormat="false" ht="12.75" hidden="true" customHeight="false" outlineLevel="0" collapsed="false">
      <c r="A10058" s="197" t="s">
        <v>19407</v>
      </c>
      <c r="B10058" s="197"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197" t="s">
        <v>19387</v>
      </c>
      <c r="D10058" s="197" t="s">
        <v>19408</v>
      </c>
      <c r="E10058" s="197" t="s">
        <v>19389</v>
      </c>
      <c r="F10058" s="197" t="s">
        <v>19390</v>
      </c>
      <c r="I10058" s="197" t="s">
        <v>338</v>
      </c>
      <c r="J10058" s="197" t="n">
        <v>2859.93</v>
      </c>
    </row>
    <row r="10059" customFormat="false" ht="12.75" hidden="true" customHeight="false" outlineLevel="0" collapsed="false">
      <c r="A10059" s="197" t="s">
        <v>19409</v>
      </c>
      <c r="B10059" s="197"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197" t="s">
        <v>19387</v>
      </c>
      <c r="D10059" s="197" t="s">
        <v>19408</v>
      </c>
      <c r="E10059" s="197" t="s">
        <v>19389</v>
      </c>
      <c r="F10059" s="197" t="s">
        <v>19390</v>
      </c>
      <c r="I10059" s="197" t="s">
        <v>338</v>
      </c>
      <c r="J10059" s="197" t="n">
        <v>2785.78</v>
      </c>
    </row>
    <row r="10060" customFormat="false" ht="12.75" hidden="true" customHeight="false" outlineLevel="0" collapsed="false">
      <c r="A10060" s="197" t="s">
        <v>19410</v>
      </c>
      <c r="B10060" s="197"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197" t="s">
        <v>19387</v>
      </c>
      <c r="D10060" s="197" t="s">
        <v>19411</v>
      </c>
      <c r="E10060" s="197" t="s">
        <v>19389</v>
      </c>
      <c r="F10060" s="197" t="s">
        <v>19390</v>
      </c>
      <c r="I10060" s="197" t="s">
        <v>338</v>
      </c>
      <c r="J10060" s="197" t="n">
        <v>3145.92</v>
      </c>
    </row>
    <row r="10061" customFormat="false" ht="12.75" hidden="true" customHeight="false" outlineLevel="0" collapsed="false">
      <c r="A10061" s="197" t="s">
        <v>19412</v>
      </c>
      <c r="B10061" s="197"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197" t="s">
        <v>19387</v>
      </c>
      <c r="D10061" s="197" t="s">
        <v>19411</v>
      </c>
      <c r="E10061" s="197" t="s">
        <v>19389</v>
      </c>
      <c r="F10061" s="197" t="s">
        <v>19390</v>
      </c>
      <c r="I10061" s="197" t="s">
        <v>338</v>
      </c>
      <c r="J10061" s="197" t="n">
        <v>3064.36</v>
      </c>
    </row>
    <row r="10062" customFormat="false" ht="12.75" hidden="true" customHeight="false" outlineLevel="0" collapsed="false">
      <c r="A10062" s="197" t="s">
        <v>19413</v>
      </c>
      <c r="B10062" s="197" t="str">
        <f aca="false">C10062&amp;D10062&amp;E10062&amp;F10062&amp;G10062&amp;H10062</f>
        <v>MATERIAIS PARA BASE ALARGADA DE TUBULAO COM CAMISA DE CONCRETO ARMADO.FORNECIMENTO,PREPARO E COLOCACAO DOS MATERIAIS(CONCRETO FCK=15MPA)PARA EXECUCAO DE BASE ALARGADA</v>
      </c>
      <c r="C10062" s="197" t="s">
        <v>19414</v>
      </c>
      <c r="D10062" s="197" t="s">
        <v>19415</v>
      </c>
      <c r="E10062" s="197" t="s">
        <v>19416</v>
      </c>
      <c r="I10062" s="197" t="s">
        <v>1158</v>
      </c>
      <c r="J10062" s="197" t="n">
        <v>933.17</v>
      </c>
    </row>
    <row r="10063" customFormat="false" ht="12.75" hidden="true" customHeight="false" outlineLevel="0" collapsed="false">
      <c r="A10063" s="197" t="s">
        <v>19417</v>
      </c>
      <c r="B10063" s="197" t="str">
        <f aca="false">C10063&amp;D10063&amp;E10063&amp;F10063&amp;G10063&amp;H10063</f>
        <v>MATERIAIS PARA BASE ALARGADA DE TUBULAO COM CAMISA DE CONCRETO ARMADO.FORNECIMENTO,PREPARO E COLOCACAO DOS MATERIAIS(CONCRETO FCK=15MPA)PARA EXECUCAO DE BASE ALARGADA</v>
      </c>
      <c r="C10063" s="197" t="s">
        <v>19414</v>
      </c>
      <c r="D10063" s="197" t="s">
        <v>19415</v>
      </c>
      <c r="E10063" s="197" t="s">
        <v>19416</v>
      </c>
      <c r="I10063" s="197" t="s">
        <v>1158</v>
      </c>
      <c r="J10063" s="197" t="n">
        <v>909.27</v>
      </c>
    </row>
    <row r="10064" customFormat="false" ht="12.75" hidden="true" customHeight="false" outlineLevel="0" collapsed="false">
      <c r="A10064" s="197" t="s">
        <v>19418</v>
      </c>
      <c r="B10064" s="197"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197" t="s">
        <v>19419</v>
      </c>
      <c r="D10064" s="197" t="s">
        <v>19420</v>
      </c>
      <c r="E10064" s="197" t="s">
        <v>19421</v>
      </c>
      <c r="F10064" s="197" t="s">
        <v>19422</v>
      </c>
      <c r="I10064" s="197" t="s">
        <v>30</v>
      </c>
      <c r="J10064" s="197" t="n">
        <v>196.25</v>
      </c>
    </row>
    <row r="10065" customFormat="false" ht="12.75" hidden="true" customHeight="false" outlineLevel="0" collapsed="false">
      <c r="A10065" s="197" t="s">
        <v>19423</v>
      </c>
      <c r="B10065" s="197"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197" t="s">
        <v>19419</v>
      </c>
      <c r="D10065" s="197" t="s">
        <v>19420</v>
      </c>
      <c r="E10065" s="197" t="s">
        <v>19421</v>
      </c>
      <c r="F10065" s="197" t="s">
        <v>19422</v>
      </c>
      <c r="I10065" s="197" t="s">
        <v>30</v>
      </c>
      <c r="J10065" s="197" t="n">
        <v>185.24</v>
      </c>
    </row>
    <row r="10066" customFormat="false" ht="12.75" hidden="true" customHeight="false" outlineLevel="0" collapsed="false">
      <c r="A10066" s="197" t="s">
        <v>19424</v>
      </c>
      <c r="B10066" s="197"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197" t="s">
        <v>19425</v>
      </c>
      <c r="D10066" s="197" t="s">
        <v>19426</v>
      </c>
      <c r="E10066" s="197" t="s">
        <v>19427</v>
      </c>
      <c r="F10066" s="197" t="s">
        <v>19428</v>
      </c>
      <c r="I10066" s="197" t="s">
        <v>30</v>
      </c>
      <c r="J10066" s="197" t="n">
        <v>188</v>
      </c>
    </row>
    <row r="10067" customFormat="false" ht="12.75" hidden="true" customHeight="false" outlineLevel="0" collapsed="false">
      <c r="A10067" s="197" t="s">
        <v>19429</v>
      </c>
      <c r="B10067" s="197"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197" t="s">
        <v>19425</v>
      </c>
      <c r="D10067" s="197" t="s">
        <v>19426</v>
      </c>
      <c r="E10067" s="197" t="s">
        <v>19427</v>
      </c>
      <c r="F10067" s="197" t="s">
        <v>19428</v>
      </c>
      <c r="I10067" s="197" t="s">
        <v>30</v>
      </c>
      <c r="J10067" s="197" t="n">
        <v>177.75</v>
      </c>
    </row>
    <row r="10068" customFormat="false" ht="12.75" hidden="true" customHeight="false" outlineLevel="0" collapsed="false">
      <c r="A10068" s="197" t="s">
        <v>19430</v>
      </c>
      <c r="B10068" s="197"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197" t="s">
        <v>19431</v>
      </c>
      <c r="D10068" s="197" t="s">
        <v>19432</v>
      </c>
      <c r="E10068" s="197" t="s">
        <v>19433</v>
      </c>
      <c r="F10068" s="197" t="s">
        <v>19434</v>
      </c>
      <c r="I10068" s="197" t="s">
        <v>30</v>
      </c>
      <c r="J10068" s="197" t="n">
        <v>213.1</v>
      </c>
    </row>
    <row r="10069" customFormat="false" ht="12.75" hidden="true" customHeight="false" outlineLevel="0" collapsed="false">
      <c r="A10069" s="197" t="s">
        <v>19435</v>
      </c>
      <c r="B10069" s="197"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197" t="s">
        <v>19431</v>
      </c>
      <c r="D10069" s="197" t="s">
        <v>19432</v>
      </c>
      <c r="E10069" s="197" t="s">
        <v>19433</v>
      </c>
      <c r="F10069" s="197" t="s">
        <v>19434</v>
      </c>
      <c r="I10069" s="197" t="s">
        <v>30</v>
      </c>
      <c r="J10069" s="197" t="n">
        <v>201.21</v>
      </c>
    </row>
    <row r="10070" customFormat="false" ht="12.75" hidden="true" customHeight="false" outlineLevel="0" collapsed="false">
      <c r="A10070" s="197" t="s">
        <v>19436</v>
      </c>
      <c r="B10070" s="197"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197" t="s">
        <v>19437</v>
      </c>
      <c r="D10070" s="197" t="s">
        <v>19432</v>
      </c>
      <c r="E10070" s="197" t="s">
        <v>19438</v>
      </c>
      <c r="F10070" s="197" t="s">
        <v>19439</v>
      </c>
      <c r="I10070" s="197" t="s">
        <v>30</v>
      </c>
      <c r="J10070" s="197" t="n">
        <v>429.3</v>
      </c>
    </row>
    <row r="10071" customFormat="false" ht="12.75" hidden="true" customHeight="false" outlineLevel="0" collapsed="false">
      <c r="A10071" s="197" t="s">
        <v>19440</v>
      </c>
      <c r="B10071" s="197"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197" t="s">
        <v>19437</v>
      </c>
      <c r="D10071" s="197" t="s">
        <v>19432</v>
      </c>
      <c r="E10071" s="197" t="s">
        <v>19438</v>
      </c>
      <c r="F10071" s="197" t="s">
        <v>19439</v>
      </c>
      <c r="I10071" s="197" t="s">
        <v>30</v>
      </c>
      <c r="J10071" s="197" t="n">
        <v>402.58</v>
      </c>
    </row>
    <row r="10072" customFormat="false" ht="12.75" hidden="true" customHeight="false" outlineLevel="0" collapsed="false">
      <c r="A10072" s="197" t="s">
        <v>19441</v>
      </c>
      <c r="B10072" s="197"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197" t="s">
        <v>19442</v>
      </c>
      <c r="D10072" s="197" t="s">
        <v>19432</v>
      </c>
      <c r="E10072" s="197" t="s">
        <v>19438</v>
      </c>
      <c r="F10072" s="197" t="s">
        <v>19439</v>
      </c>
      <c r="I10072" s="197" t="s">
        <v>30</v>
      </c>
      <c r="J10072" s="197" t="n">
        <v>489.58</v>
      </c>
    </row>
    <row r="10073" customFormat="false" ht="12.75" hidden="true" customHeight="false" outlineLevel="0" collapsed="false">
      <c r="A10073" s="197" t="s">
        <v>19443</v>
      </c>
      <c r="B10073" s="197"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197" t="s">
        <v>19442</v>
      </c>
      <c r="D10073" s="197" t="s">
        <v>19432</v>
      </c>
      <c r="E10073" s="197" t="s">
        <v>19438</v>
      </c>
      <c r="F10073" s="197" t="s">
        <v>19439</v>
      </c>
      <c r="I10073" s="197" t="s">
        <v>30</v>
      </c>
      <c r="J10073" s="197" t="n">
        <v>459.04</v>
      </c>
    </row>
    <row r="10074" customFormat="false" ht="12.75" hidden="true" customHeight="false" outlineLevel="0" collapsed="false">
      <c r="A10074" s="197" t="s">
        <v>19444</v>
      </c>
      <c r="B10074" s="197"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197" t="s">
        <v>19445</v>
      </c>
      <c r="D10074" s="197" t="s">
        <v>19446</v>
      </c>
      <c r="E10074" s="197" t="s">
        <v>19447</v>
      </c>
      <c r="F10074" s="197" t="s">
        <v>19448</v>
      </c>
      <c r="I10074" s="197" t="s">
        <v>30</v>
      </c>
      <c r="J10074" s="197" t="n">
        <v>225.39</v>
      </c>
    </row>
    <row r="10075" customFormat="false" ht="12.75" hidden="true" customHeight="false" outlineLevel="0" collapsed="false">
      <c r="A10075" s="197" t="s">
        <v>19449</v>
      </c>
      <c r="B10075" s="197"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197" t="s">
        <v>19445</v>
      </c>
      <c r="D10075" s="197" t="s">
        <v>19446</v>
      </c>
      <c r="E10075" s="197" t="s">
        <v>19447</v>
      </c>
      <c r="F10075" s="197" t="s">
        <v>19448</v>
      </c>
      <c r="I10075" s="197" t="s">
        <v>30</v>
      </c>
      <c r="J10075" s="197" t="n">
        <v>210.7</v>
      </c>
    </row>
    <row r="10076" customFormat="false" ht="12.75" hidden="true" customHeight="false" outlineLevel="0" collapsed="false">
      <c r="A10076" s="197" t="s">
        <v>19450</v>
      </c>
      <c r="B10076" s="197"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197" t="s">
        <v>19451</v>
      </c>
      <c r="D10076" s="197" t="s">
        <v>19446</v>
      </c>
      <c r="E10076" s="197" t="s">
        <v>19452</v>
      </c>
      <c r="F10076" s="197" t="s">
        <v>19448</v>
      </c>
      <c r="I10076" s="197" t="s">
        <v>30</v>
      </c>
      <c r="J10076" s="197" t="n">
        <v>328.9</v>
      </c>
    </row>
    <row r="10077" customFormat="false" ht="12.75" hidden="true" customHeight="false" outlineLevel="0" collapsed="false">
      <c r="A10077" s="197" t="s">
        <v>19453</v>
      </c>
      <c r="B10077" s="197"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197" t="s">
        <v>19451</v>
      </c>
      <c r="D10077" s="197" t="s">
        <v>19446</v>
      </c>
      <c r="E10077" s="197" t="s">
        <v>19452</v>
      </c>
      <c r="F10077" s="197" t="s">
        <v>19448</v>
      </c>
      <c r="I10077" s="197" t="s">
        <v>30</v>
      </c>
      <c r="J10077" s="197" t="n">
        <v>310.23</v>
      </c>
    </row>
    <row r="10078" customFormat="false" ht="12.75" hidden="true" customHeight="false" outlineLevel="0" collapsed="false">
      <c r="A10078" s="197" t="s">
        <v>19454</v>
      </c>
      <c r="B10078" s="197"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197" t="s">
        <v>19455</v>
      </c>
      <c r="D10078" s="197" t="s">
        <v>19446</v>
      </c>
      <c r="E10078" s="197" t="s">
        <v>19456</v>
      </c>
      <c r="F10078" s="197" t="s">
        <v>19457</v>
      </c>
      <c r="I10078" s="197" t="s">
        <v>30</v>
      </c>
      <c r="J10078" s="197" t="n">
        <v>573.69</v>
      </c>
    </row>
    <row r="10079" customFormat="false" ht="12.75" hidden="true" customHeight="false" outlineLevel="0" collapsed="false">
      <c r="A10079" s="197" t="s">
        <v>19458</v>
      </c>
      <c r="B10079" s="197"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197" t="s">
        <v>19455</v>
      </c>
      <c r="D10079" s="197" t="s">
        <v>19446</v>
      </c>
      <c r="E10079" s="197" t="s">
        <v>19456</v>
      </c>
      <c r="F10079" s="197" t="s">
        <v>19457</v>
      </c>
      <c r="I10079" s="197" t="s">
        <v>30</v>
      </c>
      <c r="J10079" s="197" t="n">
        <v>537.73</v>
      </c>
    </row>
    <row r="10080" customFormat="false" ht="12.75" hidden="true" customHeight="false" outlineLevel="0" collapsed="false">
      <c r="A10080" s="197" t="s">
        <v>19459</v>
      </c>
      <c r="B10080" s="197"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197" t="s">
        <v>19460</v>
      </c>
      <c r="D10080" s="197" t="s">
        <v>19446</v>
      </c>
      <c r="E10080" s="197" t="s">
        <v>19461</v>
      </c>
      <c r="F10080" s="197" t="s">
        <v>19457</v>
      </c>
      <c r="I10080" s="197" t="s">
        <v>30</v>
      </c>
      <c r="J10080" s="197" t="n">
        <v>1125.16</v>
      </c>
    </row>
    <row r="10081" customFormat="false" ht="12.75" hidden="true" customHeight="false" outlineLevel="0" collapsed="false">
      <c r="A10081" s="197" t="s">
        <v>19462</v>
      </c>
      <c r="B10081" s="197"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197" t="s">
        <v>19460</v>
      </c>
      <c r="D10081" s="197" t="s">
        <v>19446</v>
      </c>
      <c r="E10081" s="197" t="s">
        <v>19461</v>
      </c>
      <c r="F10081" s="197" t="s">
        <v>19457</v>
      </c>
      <c r="I10081" s="197" t="s">
        <v>30</v>
      </c>
      <c r="J10081" s="197" t="n">
        <v>1047.91</v>
      </c>
    </row>
    <row r="10082" customFormat="false" ht="12.75" hidden="true" customHeight="false" outlineLevel="0" collapsed="false">
      <c r="A10082" s="197" t="s">
        <v>19463</v>
      </c>
      <c r="B10082" s="197" t="str">
        <f aca="false">C10082&amp;D10082&amp;E10082&amp;F10082&amp;G10082&amp;H10082</f>
        <v>EMENDA DE TOPO EM ESTACA TRILHO TR-25 SIMPLES,INCLUSIVE TALAS DE CHAPA DE ACO E SOLDAGEM DE TOPO,COM FORNECIMENTO DE TODOS OS MATERIAIS</v>
      </c>
      <c r="C10082" s="197" t="s">
        <v>19464</v>
      </c>
      <c r="D10082" s="197" t="s">
        <v>19465</v>
      </c>
      <c r="E10082" s="197" t="s">
        <v>19466</v>
      </c>
      <c r="I10082" s="197" t="s">
        <v>30</v>
      </c>
      <c r="J10082" s="197" t="n">
        <v>125.34</v>
      </c>
    </row>
    <row r="10083" customFormat="false" ht="12.75" hidden="true" customHeight="false" outlineLevel="0" collapsed="false">
      <c r="A10083" s="197" t="s">
        <v>19467</v>
      </c>
      <c r="B10083" s="197" t="str">
        <f aca="false">C10083&amp;D10083&amp;E10083&amp;F10083&amp;G10083&amp;H10083</f>
        <v>EMENDA DE TOPO EM ESTACA TRILHO TR-25 SIMPLES,INCLUSIVE TALAS DE CHAPA DE ACO E SOLDAGEM DE TOPO,COM FORNECIMENTO DE TODOS OS MATERIAIS</v>
      </c>
      <c r="C10083" s="197" t="s">
        <v>19464</v>
      </c>
      <c r="D10083" s="197" t="s">
        <v>19465</v>
      </c>
      <c r="E10083" s="197" t="s">
        <v>19466</v>
      </c>
      <c r="I10083" s="197" t="s">
        <v>30</v>
      </c>
      <c r="J10083" s="197" t="n">
        <v>117.67</v>
      </c>
    </row>
    <row r="10084" customFormat="false" ht="12.75" hidden="true" customHeight="false" outlineLevel="0" collapsed="false">
      <c r="A10084" s="197" t="s">
        <v>19468</v>
      </c>
      <c r="B10084" s="197" t="str">
        <f aca="false">C10084&amp;D10084&amp;E10084&amp;F10084&amp;G10084&amp;H10084</f>
        <v>EMENDA DE TOPO EM ESTACA DE TRILHO TR-25 DUPLO,INCLUSIVE TALAS DE CHAPA DE ACO E SOLDAGEM DE TOPO,COM FORNECIMENTO DE TODOS OS MATERIAIS</v>
      </c>
      <c r="C10084" s="197" t="s">
        <v>19469</v>
      </c>
      <c r="D10084" s="197" t="s">
        <v>19470</v>
      </c>
      <c r="E10084" s="197" t="s">
        <v>19471</v>
      </c>
      <c r="I10084" s="197" t="s">
        <v>30</v>
      </c>
      <c r="J10084" s="197" t="n">
        <v>222.66</v>
      </c>
    </row>
    <row r="10085" customFormat="false" ht="12.75" hidden="true" customHeight="false" outlineLevel="0" collapsed="false">
      <c r="A10085" s="197" t="s">
        <v>19472</v>
      </c>
      <c r="B10085" s="197" t="str">
        <f aca="false">C10085&amp;D10085&amp;E10085&amp;F10085&amp;G10085&amp;H10085</f>
        <v>EMENDA DE TOPO EM ESTACA DE TRILHO TR-25 DUPLO,INCLUSIVE TALAS DE CHAPA DE ACO E SOLDAGEM DE TOPO,COM FORNECIMENTO DE TODOS OS MATERIAIS</v>
      </c>
      <c r="C10085" s="197" t="s">
        <v>19469</v>
      </c>
      <c r="D10085" s="197" t="s">
        <v>19470</v>
      </c>
      <c r="E10085" s="197" t="s">
        <v>19471</v>
      </c>
      <c r="I10085" s="197" t="s">
        <v>30</v>
      </c>
      <c r="J10085" s="197" t="n">
        <v>209.17</v>
      </c>
    </row>
    <row r="10086" customFormat="false" ht="12.75" hidden="true" customHeight="false" outlineLevel="0" collapsed="false">
      <c r="A10086" s="197" t="s">
        <v>19473</v>
      </c>
      <c r="B10086" s="197" t="str">
        <f aca="false">C10086&amp;D10086&amp;E10086&amp;F10086&amp;G10086&amp;H10086</f>
        <v>EMENDA DE TOPO EM ESTACA DE TRILHO TR-25 TRIPLO,INCLUSIVE TALAS DE CHAPA DE ACO E SOLDAGEM DE TOPO, COM FORNECIMENTO DETODOS OS MATERIAIS</v>
      </c>
      <c r="C10086" s="197" t="s">
        <v>19474</v>
      </c>
      <c r="D10086" s="197" t="s">
        <v>19475</v>
      </c>
      <c r="E10086" s="197" t="s">
        <v>19476</v>
      </c>
      <c r="I10086" s="197" t="s">
        <v>30</v>
      </c>
      <c r="J10086" s="197" t="n">
        <v>299.41</v>
      </c>
    </row>
    <row r="10087" customFormat="false" ht="12.75" hidden="true" customHeight="false" outlineLevel="0" collapsed="false">
      <c r="A10087" s="197" t="s">
        <v>19477</v>
      </c>
      <c r="B10087" s="197" t="str">
        <f aca="false">C10087&amp;D10087&amp;E10087&amp;F10087&amp;G10087&amp;H10087</f>
        <v>EMENDA DE TOPO EM ESTACA DE TRILHO TR-25 TRIPLO,INCLUSIVE TALAS DE CHAPA DE ACO E SOLDAGEM DE TOPO, COM FORNECIMENTO DETODOS OS MATERIAIS</v>
      </c>
      <c r="C10087" s="197" t="s">
        <v>19474</v>
      </c>
      <c r="D10087" s="197" t="s">
        <v>19475</v>
      </c>
      <c r="E10087" s="197" t="s">
        <v>19476</v>
      </c>
      <c r="I10087" s="197" t="s">
        <v>30</v>
      </c>
      <c r="J10087" s="197" t="n">
        <v>279.61</v>
      </c>
    </row>
    <row r="10088" customFormat="false" ht="12.75" hidden="true" customHeight="false" outlineLevel="0" collapsed="false">
      <c r="A10088" s="197" t="s">
        <v>19478</v>
      </c>
      <c r="B10088" s="197" t="str">
        <f aca="false">C10088&amp;D10088&amp;E10088&amp;F10088&amp;G10088&amp;H10088</f>
        <v>EMENDA DE TOPO EM ESTACA DE TRILHO TR-32 SIMPLES,INCLUSIVE TALAS DE CHAPA DE ACO E SOLDAGEM DE TOPO,COM FORNECIMENTO DETODOS OS MATERIAIS</v>
      </c>
      <c r="C10088" s="197" t="s">
        <v>19479</v>
      </c>
      <c r="D10088" s="197" t="s">
        <v>19480</v>
      </c>
      <c r="E10088" s="197" t="s">
        <v>19476</v>
      </c>
      <c r="I10088" s="197" t="s">
        <v>30</v>
      </c>
      <c r="J10088" s="197" t="n">
        <v>129.2</v>
      </c>
    </row>
    <row r="10089" customFormat="false" ht="12.75" hidden="true" customHeight="false" outlineLevel="0" collapsed="false">
      <c r="A10089" s="197" t="s">
        <v>19481</v>
      </c>
      <c r="B10089" s="197" t="str">
        <f aca="false">C10089&amp;D10089&amp;E10089&amp;F10089&amp;G10089&amp;H10089</f>
        <v>EMENDA DE TOPO EM ESTACA DE TRILHO TR-32 SIMPLES,INCLUSIVE TALAS DE CHAPA DE ACO E SOLDAGEM DE TOPO,COM FORNECIMENTO DETODOS OS MATERIAIS</v>
      </c>
      <c r="C10089" s="197" t="s">
        <v>19479</v>
      </c>
      <c r="D10089" s="197" t="s">
        <v>19480</v>
      </c>
      <c r="E10089" s="197" t="s">
        <v>19476</v>
      </c>
      <c r="I10089" s="197" t="s">
        <v>30</v>
      </c>
      <c r="J10089" s="197" t="n">
        <v>121.02</v>
      </c>
    </row>
    <row r="10090" customFormat="false" ht="12.75" hidden="true" customHeight="false" outlineLevel="0" collapsed="false">
      <c r="A10090" s="197" t="s">
        <v>19482</v>
      </c>
      <c r="B10090" s="197" t="str">
        <f aca="false">C10090&amp;D10090&amp;E10090&amp;F10090&amp;G10090&amp;H10090</f>
        <v>EMENDA DE TOPO EM ESTACA DE TRILHO TR-32 DUPLO,INCLUSIVE TALAS DE CHAPA DE ACO E SOLDAGEM DE TOPO,COM FORNECIMENTO DE TODOS OS MATERIAIS</v>
      </c>
      <c r="C10090" s="197" t="s">
        <v>19483</v>
      </c>
      <c r="D10090" s="197" t="s">
        <v>19470</v>
      </c>
      <c r="E10090" s="197" t="s">
        <v>19471</v>
      </c>
      <c r="I10090" s="197" t="s">
        <v>30</v>
      </c>
      <c r="J10090" s="197" t="n">
        <v>229.61</v>
      </c>
    </row>
    <row r="10091" customFormat="false" ht="12.75" hidden="true" customHeight="false" outlineLevel="0" collapsed="false">
      <c r="A10091" s="197" t="s">
        <v>19484</v>
      </c>
      <c r="B10091" s="197" t="str">
        <f aca="false">C10091&amp;D10091&amp;E10091&amp;F10091&amp;G10091&amp;H10091</f>
        <v>EMENDA DE TOPO EM ESTACA DE TRILHO TR-32 DUPLO,INCLUSIVE TALAS DE CHAPA DE ACO E SOLDAGEM DE TOPO,COM FORNECIMENTO DE TODOS OS MATERIAIS</v>
      </c>
      <c r="C10091" s="197" t="s">
        <v>19483</v>
      </c>
      <c r="D10091" s="197" t="s">
        <v>19470</v>
      </c>
      <c r="E10091" s="197" t="s">
        <v>19471</v>
      </c>
      <c r="I10091" s="197" t="s">
        <v>30</v>
      </c>
      <c r="J10091" s="197" t="n">
        <v>215.2</v>
      </c>
    </row>
    <row r="10092" customFormat="false" ht="12.75" hidden="true" customHeight="false" outlineLevel="0" collapsed="false">
      <c r="A10092" s="197" t="s">
        <v>19485</v>
      </c>
      <c r="B10092" s="197" t="str">
        <f aca="false">C10092&amp;D10092&amp;E10092&amp;F10092&amp;G10092&amp;H10092</f>
        <v>EMENDA DE TOPO EM ESTACA DE TRILHO TR-32 TRIPLO,INCLUSIVE TALAS DE CHAPA DE ACO E SOLDAGEM DE TOPO, COM FORNECIMENTO DETODOS OS MATERIAIS</v>
      </c>
      <c r="C10092" s="197" t="s">
        <v>19486</v>
      </c>
      <c r="D10092" s="197" t="s">
        <v>19475</v>
      </c>
      <c r="E10092" s="197" t="s">
        <v>19476</v>
      </c>
      <c r="I10092" s="197" t="s">
        <v>30</v>
      </c>
      <c r="J10092" s="197" t="n">
        <v>309.45</v>
      </c>
    </row>
    <row r="10093" customFormat="false" ht="12.75" hidden="true" customHeight="false" outlineLevel="0" collapsed="false">
      <c r="A10093" s="197" t="s">
        <v>19487</v>
      </c>
      <c r="B10093" s="197" t="str">
        <f aca="false">C10093&amp;D10093&amp;E10093&amp;F10093&amp;G10093&amp;H10093</f>
        <v>EMENDA DE TOPO EM ESTACA DE TRILHO TR-32 TRIPLO,INCLUSIVE TALAS DE CHAPA DE ACO E SOLDAGEM DE TOPO, COM FORNECIMENTO DETODOS OS MATERIAIS</v>
      </c>
      <c r="C10093" s="197" t="s">
        <v>19486</v>
      </c>
      <c r="D10093" s="197" t="s">
        <v>19475</v>
      </c>
      <c r="E10093" s="197" t="s">
        <v>19476</v>
      </c>
      <c r="I10093" s="197" t="s">
        <v>30</v>
      </c>
      <c r="J10093" s="197" t="n">
        <v>288.31</v>
      </c>
    </row>
    <row r="10094" customFormat="false" ht="12.75" hidden="true" customHeight="false" outlineLevel="0" collapsed="false">
      <c r="A10094" s="197" t="s">
        <v>19488</v>
      </c>
      <c r="B10094" s="197" t="str">
        <f aca="false">C10094&amp;D10094&amp;E10094&amp;F10094&amp;G10094&amp;H10094</f>
        <v>EMENDA DE TOPO EM ESTACA DE TRILHO TR-37 SIMPLES,INCLUSIVE TALAS DE CHAPA DE ACO E SOLDAGEM DE TOPO,COM FORNECIMENTO DETODOS OS MATERIAIS</v>
      </c>
      <c r="C10094" s="197" t="s">
        <v>19489</v>
      </c>
      <c r="D10094" s="197" t="s">
        <v>19480</v>
      </c>
      <c r="E10094" s="197" t="s">
        <v>19476</v>
      </c>
      <c r="I10094" s="197" t="s">
        <v>30</v>
      </c>
      <c r="J10094" s="197" t="n">
        <v>135.38</v>
      </c>
    </row>
    <row r="10095" customFormat="false" ht="12.75" hidden="true" customHeight="false" outlineLevel="0" collapsed="false">
      <c r="A10095" s="197" t="s">
        <v>19490</v>
      </c>
      <c r="B10095" s="197" t="str">
        <f aca="false">C10095&amp;D10095&amp;E10095&amp;F10095&amp;G10095&amp;H10095</f>
        <v>EMENDA DE TOPO EM ESTACA DE TRILHO TR-37 SIMPLES,INCLUSIVE TALAS DE CHAPA DE ACO E SOLDAGEM DE TOPO,COM FORNECIMENTO DETODOS OS MATERIAIS</v>
      </c>
      <c r="C10095" s="197" t="s">
        <v>19489</v>
      </c>
      <c r="D10095" s="197" t="s">
        <v>19480</v>
      </c>
      <c r="E10095" s="197" t="s">
        <v>19476</v>
      </c>
      <c r="I10095" s="197" t="s">
        <v>30</v>
      </c>
      <c r="J10095" s="197" t="n">
        <v>126.38</v>
      </c>
    </row>
    <row r="10096" customFormat="false" ht="12.75" hidden="true" customHeight="false" outlineLevel="0" collapsed="false">
      <c r="A10096" s="197" t="s">
        <v>19491</v>
      </c>
      <c r="B10096" s="197" t="str">
        <f aca="false">C10096&amp;D10096&amp;E10096&amp;F10096&amp;G10096&amp;H10096</f>
        <v>EMENDA DE TOPO EM ESTACA DE TRILHO TR-37 DUPLO,INCLUSIVE TALAS DE CHAPA DE ACO E SOLDAGEM DE TOPO,COM FORNECIMENTO DE TODOS OS MATERIAIS</v>
      </c>
      <c r="C10096" s="197" t="s">
        <v>19492</v>
      </c>
      <c r="D10096" s="197" t="s">
        <v>19470</v>
      </c>
      <c r="E10096" s="197" t="s">
        <v>19471</v>
      </c>
      <c r="I10096" s="197" t="s">
        <v>30</v>
      </c>
      <c r="J10096" s="197" t="n">
        <v>233.09</v>
      </c>
    </row>
    <row r="10097" customFormat="false" ht="12.75" hidden="true" customHeight="false" outlineLevel="0" collapsed="false">
      <c r="A10097" s="197" t="s">
        <v>19493</v>
      </c>
      <c r="B10097" s="197" t="str">
        <f aca="false">C10097&amp;D10097&amp;E10097&amp;F10097&amp;G10097&amp;H10097</f>
        <v>EMENDA DE TOPO EM ESTACA DE TRILHO TR-37 DUPLO,INCLUSIVE TALAS DE CHAPA DE ACO E SOLDAGEM DE TOPO,COM FORNECIMENTO DE TODOS OS MATERIAIS</v>
      </c>
      <c r="C10097" s="197" t="s">
        <v>19492</v>
      </c>
      <c r="D10097" s="197" t="s">
        <v>19470</v>
      </c>
      <c r="E10097" s="197" t="s">
        <v>19471</v>
      </c>
      <c r="I10097" s="197" t="s">
        <v>30</v>
      </c>
      <c r="J10097" s="197" t="n">
        <v>218.21</v>
      </c>
    </row>
    <row r="10098" customFormat="false" ht="12.75" hidden="true" customHeight="false" outlineLevel="0" collapsed="false">
      <c r="A10098" s="197" t="s">
        <v>19494</v>
      </c>
      <c r="B10098" s="197" t="str">
        <f aca="false">C10098&amp;D10098&amp;E10098&amp;F10098&amp;G10098&amp;H10098</f>
        <v>EMENDA DE TOPO EM ESTACA DE TRILHO TR-37 TRIPLO,INCLUSIVE TALAS DE CHAPA DE ACO E SOLDAGEM DE TOPO, COM FORNECIMENTO DETODOS OS MATERIAIS</v>
      </c>
      <c r="C10098" s="197" t="s">
        <v>19495</v>
      </c>
      <c r="D10098" s="197" t="s">
        <v>19475</v>
      </c>
      <c r="E10098" s="197" t="s">
        <v>19476</v>
      </c>
      <c r="I10098" s="197" t="s">
        <v>30</v>
      </c>
      <c r="J10098" s="197" t="n">
        <v>315.25</v>
      </c>
    </row>
    <row r="10099" customFormat="false" ht="12.75" hidden="true" customHeight="false" outlineLevel="0" collapsed="false">
      <c r="A10099" s="197" t="s">
        <v>19496</v>
      </c>
      <c r="B10099" s="197" t="str">
        <f aca="false">C10099&amp;D10099&amp;E10099&amp;F10099&amp;G10099&amp;H10099</f>
        <v>EMENDA DE TOPO EM ESTACA DE TRILHO TR-37 TRIPLO,INCLUSIVE TALAS DE CHAPA DE ACO E SOLDAGEM DE TOPO, COM FORNECIMENTO DETODOS OS MATERIAIS</v>
      </c>
      <c r="C10099" s="197" t="s">
        <v>19495</v>
      </c>
      <c r="D10099" s="197" t="s">
        <v>19475</v>
      </c>
      <c r="E10099" s="197" t="s">
        <v>19476</v>
      </c>
      <c r="I10099" s="197" t="s">
        <v>30</v>
      </c>
      <c r="J10099" s="197" t="n">
        <v>293.33</v>
      </c>
    </row>
    <row r="10100" customFormat="false" ht="12.75" hidden="true" customHeight="false" outlineLevel="0" collapsed="false">
      <c r="A10100" s="197" t="s">
        <v>19497</v>
      </c>
      <c r="B10100" s="197" t="str">
        <f aca="false">C10100&amp;D10100&amp;E10100&amp;F10100&amp;G10100&amp;H10100</f>
        <v>EMENDA DE TOPO EM ESTACA DE TRILHO TR-45 SIMPLES,INCLUSIVE TALAS DE CHAPA DE ACO E SOLDAGEM DE TOPO,COM FORNECIMENTO DETODOS OS MATERIAIS</v>
      </c>
      <c r="C10100" s="197" t="s">
        <v>19498</v>
      </c>
      <c r="D10100" s="197" t="s">
        <v>19480</v>
      </c>
      <c r="E10100" s="197" t="s">
        <v>19476</v>
      </c>
      <c r="I10100" s="197" t="s">
        <v>30</v>
      </c>
      <c r="J10100" s="197" t="n">
        <v>203.06</v>
      </c>
    </row>
    <row r="10101" customFormat="false" ht="12.75" hidden="true" customHeight="false" outlineLevel="0" collapsed="false">
      <c r="A10101" s="197" t="s">
        <v>19499</v>
      </c>
      <c r="B10101" s="197" t="str">
        <f aca="false">C10101&amp;D10101&amp;E10101&amp;F10101&amp;G10101&amp;H10101</f>
        <v>EMENDA DE TOPO EM ESTACA DE TRILHO TR-45 SIMPLES,INCLUSIVE TALAS DE CHAPA DE ACO E SOLDAGEM DE TOPO,COM FORNECIMENTO DETODOS OS MATERIAIS</v>
      </c>
      <c r="C10101" s="197" t="s">
        <v>19498</v>
      </c>
      <c r="D10101" s="197" t="s">
        <v>19480</v>
      </c>
      <c r="E10101" s="197" t="s">
        <v>19476</v>
      </c>
      <c r="I10101" s="197" t="s">
        <v>30</v>
      </c>
      <c r="J10101" s="197" t="n">
        <v>188.67</v>
      </c>
    </row>
    <row r="10102" customFormat="false" ht="12.75" hidden="true" customHeight="false" outlineLevel="0" collapsed="false">
      <c r="A10102" s="197" t="s">
        <v>19500</v>
      </c>
      <c r="B10102" s="197" t="str">
        <f aca="false">C10102&amp;D10102&amp;E10102&amp;F10102&amp;G10102&amp;H10102</f>
        <v>EMENDA DE TOPO DE ESTACA DE TRILHO TR-45 DUPLO,INCLUSIVE TALAS DE CHAPA DE ACO E SOLDAGEM DE TOPO,COM FORNECIMENTO DE TODOS OS MATERIAIS</v>
      </c>
      <c r="C10102" s="197" t="s">
        <v>19501</v>
      </c>
      <c r="D10102" s="197" t="s">
        <v>19470</v>
      </c>
      <c r="E10102" s="197" t="s">
        <v>19471</v>
      </c>
      <c r="I10102" s="197" t="s">
        <v>30</v>
      </c>
      <c r="J10102" s="197" t="n">
        <v>358.82</v>
      </c>
    </row>
    <row r="10103" customFormat="false" ht="12.75" hidden="true" customHeight="false" outlineLevel="0" collapsed="false">
      <c r="A10103" s="197" t="s">
        <v>19502</v>
      </c>
      <c r="B10103" s="197" t="str">
        <f aca="false">C10103&amp;D10103&amp;E10103&amp;F10103&amp;G10103&amp;H10103</f>
        <v>EMENDA DE TOPO DE ESTACA DE TRILHO TR-45 DUPLO,INCLUSIVE TALAS DE CHAPA DE ACO E SOLDAGEM DE TOPO,COM FORNECIMENTO DE TODOS OS MATERIAIS</v>
      </c>
      <c r="C10103" s="197" t="s">
        <v>19501</v>
      </c>
      <c r="D10103" s="197" t="s">
        <v>19470</v>
      </c>
      <c r="E10103" s="197" t="s">
        <v>19471</v>
      </c>
      <c r="I10103" s="197" t="s">
        <v>30</v>
      </c>
      <c r="J10103" s="197" t="n">
        <v>333.6</v>
      </c>
    </row>
    <row r="10104" customFormat="false" ht="12.75" hidden="true" customHeight="false" outlineLevel="0" collapsed="false">
      <c r="A10104" s="197" t="s">
        <v>19503</v>
      </c>
      <c r="B10104" s="197" t="str">
        <f aca="false">C10104&amp;D10104&amp;E10104&amp;F10104&amp;G10104&amp;H10104</f>
        <v>EMENDA DE TOPO EM ESTACA DE TRILHO TR-45 TRIPLO,INCLUSIVE TALAS DE CHAPA DE ACO E SOLDAGEM DE TOPO, COM FORNECIMENTO DETODOS OS MATERIAIS</v>
      </c>
      <c r="C10104" s="197" t="s">
        <v>19504</v>
      </c>
      <c r="D10104" s="197" t="s">
        <v>19475</v>
      </c>
      <c r="E10104" s="197" t="s">
        <v>19476</v>
      </c>
      <c r="I10104" s="197" t="s">
        <v>30</v>
      </c>
      <c r="J10104" s="197" t="n">
        <v>481.45</v>
      </c>
    </row>
    <row r="10105" customFormat="false" ht="12.75" hidden="true" customHeight="false" outlineLevel="0" collapsed="false">
      <c r="A10105" s="197" t="s">
        <v>19505</v>
      </c>
      <c r="B10105" s="197" t="str">
        <f aca="false">C10105&amp;D10105&amp;E10105&amp;F10105&amp;G10105&amp;H10105</f>
        <v>EMENDA DE TOPO EM ESTACA DE TRILHO TR-45 TRIPLO,INCLUSIVE TALAS DE CHAPA DE ACO E SOLDAGEM DE TOPO, COM FORNECIMENTO DETODOS OS MATERIAIS</v>
      </c>
      <c r="C10105" s="197" t="s">
        <v>19504</v>
      </c>
      <c r="D10105" s="197" t="s">
        <v>19475</v>
      </c>
      <c r="E10105" s="197" t="s">
        <v>19476</v>
      </c>
      <c r="I10105" s="197" t="s">
        <v>30</v>
      </c>
      <c r="J10105" s="197" t="n">
        <v>445.58</v>
      </c>
    </row>
    <row r="10106" customFormat="false" ht="12.75" hidden="true" customHeight="false" outlineLevel="0" collapsed="false">
      <c r="A10106" s="197" t="s">
        <v>19506</v>
      </c>
      <c r="B10106" s="197" t="str">
        <f aca="false">C10106&amp;D10106&amp;E10106&amp;F10106&amp;G10106&amp;H10106</f>
        <v>EMENDA DE TOPO EM ESTACA DE TRILHO TR-50 SIMPLES,INCLUSIVE TALAS DE CHAPA DE ACO E SOLDAGEM DE TOPO,COM FORNECIMENTO DETODOS OS MATERIAIS</v>
      </c>
      <c r="C10106" s="197" t="s">
        <v>19507</v>
      </c>
      <c r="D10106" s="197" t="s">
        <v>19480</v>
      </c>
      <c r="E10106" s="197" t="s">
        <v>19476</v>
      </c>
      <c r="I10106" s="197" t="s">
        <v>30</v>
      </c>
      <c r="J10106" s="197" t="n">
        <v>213.49</v>
      </c>
    </row>
    <row r="10107" customFormat="false" ht="12.75" hidden="true" customHeight="false" outlineLevel="0" collapsed="false">
      <c r="A10107" s="197" t="s">
        <v>19508</v>
      </c>
      <c r="B10107" s="197" t="str">
        <f aca="false">C10107&amp;D10107&amp;E10107&amp;F10107&amp;G10107&amp;H10107</f>
        <v>EMENDA DE TOPO EM ESTACA DE TRILHO TR-50 SIMPLES,INCLUSIVE TALAS DE CHAPA DE ACO E SOLDAGEM DE TOPO,COM FORNECIMENTO DETODOS OS MATERIAIS</v>
      </c>
      <c r="C10107" s="197" t="s">
        <v>19507</v>
      </c>
      <c r="D10107" s="197" t="s">
        <v>19480</v>
      </c>
      <c r="E10107" s="197" t="s">
        <v>19476</v>
      </c>
      <c r="I10107" s="197" t="s">
        <v>30</v>
      </c>
      <c r="J10107" s="197" t="n">
        <v>197.71</v>
      </c>
    </row>
    <row r="10108" customFormat="false" ht="12.75" hidden="true" customHeight="false" outlineLevel="0" collapsed="false">
      <c r="A10108" s="197" t="s">
        <v>19509</v>
      </c>
      <c r="B10108" s="197" t="str">
        <f aca="false">C10108&amp;D10108&amp;E10108&amp;F10108&amp;G10108&amp;H10108</f>
        <v>EMENDA DE TOPO EM ESTACA DE TRILHO TR-50 DUPLO,INCLUSIVE TALAS DE CHAPA DE ACO E SOLDAGEM DE TOPO,COM FORNECIMENTO DE TODOS OS MATERIAIS</v>
      </c>
      <c r="C10108" s="197" t="s">
        <v>19510</v>
      </c>
      <c r="D10108" s="197" t="s">
        <v>19470</v>
      </c>
      <c r="E10108" s="197" t="s">
        <v>19471</v>
      </c>
      <c r="I10108" s="197" t="s">
        <v>30</v>
      </c>
      <c r="J10108" s="197" t="n">
        <v>371.18</v>
      </c>
    </row>
    <row r="10109" customFormat="false" ht="12.75" hidden="true" customHeight="false" outlineLevel="0" collapsed="false">
      <c r="A10109" s="197" t="s">
        <v>19511</v>
      </c>
      <c r="B10109" s="197" t="str">
        <f aca="false">C10109&amp;D10109&amp;E10109&amp;F10109&amp;G10109&amp;H10109</f>
        <v>EMENDA DE TOPO EM ESTACA DE TRILHO TR-50 DUPLO,INCLUSIVE TALAS DE CHAPA DE ACO E SOLDAGEM DE TOPO,COM FORNECIMENTO DE TODOS OS MATERIAIS</v>
      </c>
      <c r="C10109" s="197" t="s">
        <v>19510</v>
      </c>
      <c r="D10109" s="197" t="s">
        <v>19470</v>
      </c>
      <c r="E10109" s="197" t="s">
        <v>19471</v>
      </c>
      <c r="I10109" s="197" t="s">
        <v>30</v>
      </c>
      <c r="J10109" s="197" t="n">
        <v>344.32</v>
      </c>
    </row>
    <row r="10110" customFormat="false" ht="12.75" hidden="true" customHeight="false" outlineLevel="0" collapsed="false">
      <c r="A10110" s="197" t="s">
        <v>19512</v>
      </c>
      <c r="B10110" s="197" t="str">
        <f aca="false">C10110&amp;D10110&amp;E10110&amp;F10110&amp;G10110&amp;H10110</f>
        <v>EMENDA DE TOPO EM ESTACA DE TRILHO TR-50 TRIPLO,INCLUSIVE TALAS DE CHAPA DE ACO E SOLDAGEM DE TOPO, COM FORNECIMENTO DETODOS OS MATERIAIS</v>
      </c>
      <c r="C10110" s="197" t="s">
        <v>19513</v>
      </c>
      <c r="D10110" s="197" t="s">
        <v>19475</v>
      </c>
      <c r="E10110" s="197" t="s">
        <v>19476</v>
      </c>
      <c r="I10110" s="197" t="s">
        <v>30</v>
      </c>
      <c r="J10110" s="197" t="n">
        <v>499.22</v>
      </c>
    </row>
    <row r="10111" customFormat="false" ht="12.75" hidden="true" customHeight="false" outlineLevel="0" collapsed="false">
      <c r="A10111" s="197" t="s">
        <v>19514</v>
      </c>
      <c r="B10111" s="197" t="str">
        <f aca="false">C10111&amp;D10111&amp;E10111&amp;F10111&amp;G10111&amp;H10111</f>
        <v>EMENDA DE TOPO EM ESTACA DE TRILHO TR-50 TRIPLO,INCLUSIVE TALAS DE CHAPA DE ACO E SOLDAGEM DE TOPO, COM FORNECIMENTO DETODOS OS MATERIAIS</v>
      </c>
      <c r="C10111" s="197" t="s">
        <v>19513</v>
      </c>
      <c r="D10111" s="197" t="s">
        <v>19475</v>
      </c>
      <c r="E10111" s="197" t="s">
        <v>19476</v>
      </c>
      <c r="I10111" s="197" t="s">
        <v>30</v>
      </c>
      <c r="J10111" s="197" t="n">
        <v>460.98</v>
      </c>
    </row>
    <row r="10112" customFormat="false" ht="12.75" hidden="true" customHeight="false" outlineLevel="0" collapsed="false">
      <c r="A10112" s="197" t="s">
        <v>19515</v>
      </c>
      <c r="B10112" s="197" t="str">
        <f aca="false">C10112&amp;D10112&amp;E10112&amp;F10112&amp;G10112&amp;H10112</f>
        <v>EMENDA DE TOPO EM ESTACA DE TRILHO TR-57 SIMPLES,INCLUSIVE TALAS DE CHAPA DE ACO E SOLDAGEM DE TOPO,COM FORNECIMENTO DETODOS OS MATERIAIS</v>
      </c>
      <c r="C10112" s="197" t="s">
        <v>19516</v>
      </c>
      <c r="D10112" s="197" t="s">
        <v>19480</v>
      </c>
      <c r="E10112" s="197" t="s">
        <v>19476</v>
      </c>
      <c r="I10112" s="197" t="s">
        <v>30</v>
      </c>
      <c r="J10112" s="197" t="n">
        <v>221.22</v>
      </c>
    </row>
    <row r="10113" customFormat="false" ht="12.75" hidden="true" customHeight="false" outlineLevel="0" collapsed="false">
      <c r="A10113" s="197" t="s">
        <v>19517</v>
      </c>
      <c r="B10113" s="197" t="str">
        <f aca="false">C10113&amp;D10113&amp;E10113&amp;F10113&amp;G10113&amp;H10113</f>
        <v>EMENDA DE TOPO EM ESTACA DE TRILHO TR-57 SIMPLES,INCLUSIVE TALAS DE CHAPA DE ACO E SOLDAGEM DE TOPO,COM FORNECIMENTO DETODOS OS MATERIAIS</v>
      </c>
      <c r="C10113" s="197" t="s">
        <v>19516</v>
      </c>
      <c r="D10113" s="197" t="s">
        <v>19480</v>
      </c>
      <c r="E10113" s="197" t="s">
        <v>19476</v>
      </c>
      <c r="I10113" s="197" t="s">
        <v>30</v>
      </c>
      <c r="J10113" s="197" t="n">
        <v>204.41</v>
      </c>
    </row>
    <row r="10114" customFormat="false" ht="12.75" hidden="true" customHeight="false" outlineLevel="0" collapsed="false">
      <c r="A10114" s="197" t="s">
        <v>19518</v>
      </c>
      <c r="B10114" s="197" t="str">
        <f aca="false">C10114&amp;D10114&amp;E10114&amp;F10114&amp;G10114&amp;H10114</f>
        <v>EMENDA DE TOPO EM ESTACA DE TRILHO TR-57 DUPLO,INCLUSIVE TALAS DE CHAPA DE ACO E SOLDAGEM DE TOPO,COM FORNECIMENTO DE TODOS OS MATERIAIS</v>
      </c>
      <c r="C10114" s="197" t="s">
        <v>19519</v>
      </c>
      <c r="D10114" s="197" t="s">
        <v>19470</v>
      </c>
      <c r="E10114" s="197" t="s">
        <v>19471</v>
      </c>
      <c r="I10114" s="197" t="s">
        <v>30</v>
      </c>
      <c r="J10114" s="197" t="n">
        <v>386.64</v>
      </c>
    </row>
    <row r="10115" customFormat="false" ht="12.75" hidden="true" customHeight="false" outlineLevel="0" collapsed="false">
      <c r="A10115" s="197" t="s">
        <v>19520</v>
      </c>
      <c r="B10115" s="197" t="str">
        <f aca="false">C10115&amp;D10115&amp;E10115&amp;F10115&amp;G10115&amp;H10115</f>
        <v>EMENDA DE TOPO EM ESTACA DE TRILHO TR-57 DUPLO,INCLUSIVE TALAS DE CHAPA DE ACO E SOLDAGEM DE TOPO,COM FORNECIMENTO DE TODOS OS MATERIAIS</v>
      </c>
      <c r="C10115" s="197" t="s">
        <v>19519</v>
      </c>
      <c r="D10115" s="197" t="s">
        <v>19470</v>
      </c>
      <c r="E10115" s="197" t="s">
        <v>19471</v>
      </c>
      <c r="I10115" s="197" t="s">
        <v>30</v>
      </c>
      <c r="J10115" s="197" t="n">
        <v>357.71</v>
      </c>
    </row>
    <row r="10116" customFormat="false" ht="12.75" hidden="true" customHeight="false" outlineLevel="0" collapsed="false">
      <c r="A10116" s="197" t="s">
        <v>19521</v>
      </c>
      <c r="B10116" s="197" t="str">
        <f aca="false">C10116&amp;D10116&amp;E10116&amp;F10116&amp;G10116&amp;H10116</f>
        <v>EMENDA DE TOPO EM ESTACA DE TRILHO TR-57 TRIPLO,INCLUSIVE TALAS DE CHAPA DE ACO E SOLDAGEM DE TOPO, COM FORNECIMENTO DETODOS OS MATERIAIS</v>
      </c>
      <c r="C10116" s="197" t="s">
        <v>19522</v>
      </c>
      <c r="D10116" s="197" t="s">
        <v>19475</v>
      </c>
      <c r="E10116" s="197" t="s">
        <v>19476</v>
      </c>
      <c r="I10116" s="197" t="s">
        <v>30</v>
      </c>
      <c r="J10116" s="197" t="n">
        <v>532.45</v>
      </c>
    </row>
    <row r="10117" customFormat="false" ht="12.75" hidden="true" customHeight="false" outlineLevel="0" collapsed="false">
      <c r="A10117" s="197" t="s">
        <v>19523</v>
      </c>
      <c r="B10117" s="197" t="str">
        <f aca="false">C10117&amp;D10117&amp;E10117&amp;F10117&amp;G10117&amp;H10117</f>
        <v>EMENDA DE TOPO EM ESTACA DE TRILHO TR-57 TRIPLO,INCLUSIVE TALAS DE CHAPA DE ACO E SOLDAGEM DE TOPO, COM FORNECIMENTO DETODOS OS MATERIAIS</v>
      </c>
      <c r="C10117" s="197" t="s">
        <v>19522</v>
      </c>
      <c r="D10117" s="197" t="s">
        <v>19475</v>
      </c>
      <c r="E10117" s="197" t="s">
        <v>19476</v>
      </c>
      <c r="I10117" s="197" t="s">
        <v>30</v>
      </c>
      <c r="J10117" s="197" t="n">
        <v>489.78</v>
      </c>
    </row>
    <row r="10118" customFormat="false" ht="12.75" hidden="true" customHeight="false" outlineLevel="0" collapsed="false">
      <c r="A10118" s="197" t="s">
        <v>19524</v>
      </c>
      <c r="B10118" s="197" t="str">
        <f aca="false">C10118&amp;D10118&amp;E10118&amp;F10118&amp;G10118&amp;H10118</f>
        <v>PLACA DE ACO CONTRAPUNCAO,COM ESPESSURA DE 1/2",SOLDADA SOBRE CABECA DE ESTACA METALICA DE PERFIL SIMPLES DE 10",INCLUSIVE FORNECIMENTO</v>
      </c>
      <c r="C10118" s="197" t="s">
        <v>19525</v>
      </c>
      <c r="D10118" s="197" t="s">
        <v>19526</v>
      </c>
      <c r="E10118" s="197" t="s">
        <v>19527</v>
      </c>
      <c r="I10118" s="197" t="s">
        <v>30</v>
      </c>
      <c r="J10118" s="197" t="n">
        <v>83.14</v>
      </c>
    </row>
    <row r="10119" customFormat="false" ht="12.75" hidden="true" customHeight="false" outlineLevel="0" collapsed="false">
      <c r="A10119" s="197" t="s">
        <v>19528</v>
      </c>
      <c r="B10119" s="197" t="str">
        <f aca="false">C10119&amp;D10119&amp;E10119&amp;F10119&amp;G10119&amp;H10119</f>
        <v>PLACA DE ACO CONTRAPUNCAO,COM ESPESSURA DE 1/2",SOLDADA SOBRE CABECA DE ESTACA METALICA DE PERFIL SIMPLES DE 10",INCLUSIVE FORNECIMENTO</v>
      </c>
      <c r="C10119" s="197" t="s">
        <v>19525</v>
      </c>
      <c r="D10119" s="197" t="s">
        <v>19526</v>
      </c>
      <c r="E10119" s="197" t="s">
        <v>19527</v>
      </c>
      <c r="I10119" s="197" t="s">
        <v>30</v>
      </c>
      <c r="J10119" s="197" t="n">
        <v>76.98</v>
      </c>
    </row>
    <row r="10120" customFormat="false" ht="12.75" hidden="true" customHeight="false" outlineLevel="0" collapsed="false">
      <c r="A10120" s="197" t="s">
        <v>19529</v>
      </c>
      <c r="B10120" s="197" t="str">
        <f aca="false">C10120&amp;D10120&amp;E10120&amp;F10120&amp;G10120&amp;H10120</f>
        <v>PLACA DE ACO CONTRAPUNCAO,COM ESPESSURA DE 1/2",SOLDADA SOBRE CABECA DE ESTACA METALICA DE PERFIL SIMPLES DE 12",INCLUSIVE FORNECIMENTO</v>
      </c>
      <c r="C10120" s="197" t="s">
        <v>19525</v>
      </c>
      <c r="D10120" s="197" t="s">
        <v>19530</v>
      </c>
      <c r="E10120" s="197" t="s">
        <v>19527</v>
      </c>
      <c r="I10120" s="197" t="s">
        <v>30</v>
      </c>
      <c r="J10120" s="197" t="n">
        <v>112.23</v>
      </c>
    </row>
    <row r="10121" customFormat="false" ht="12.75" hidden="true" customHeight="false" outlineLevel="0" collapsed="false">
      <c r="A10121" s="197" t="s">
        <v>19531</v>
      </c>
      <c r="B10121" s="197" t="str">
        <f aca="false">C10121&amp;D10121&amp;E10121&amp;F10121&amp;G10121&amp;H10121</f>
        <v>PLACA DE ACO CONTRAPUNCAO,COM ESPESSURA DE 1/2",SOLDADA SOBRE CABECA DE ESTACA METALICA DE PERFIL SIMPLES DE 12",INCLUSIVE FORNECIMENTO</v>
      </c>
      <c r="C10121" s="197" t="s">
        <v>19525</v>
      </c>
      <c r="D10121" s="197" t="s">
        <v>19530</v>
      </c>
      <c r="E10121" s="197" t="s">
        <v>19527</v>
      </c>
      <c r="I10121" s="197" t="s">
        <v>30</v>
      </c>
      <c r="J10121" s="197" t="n">
        <v>103.92</v>
      </c>
    </row>
    <row r="10122" customFormat="false" ht="12.75" hidden="true" customHeight="false" outlineLevel="0" collapsed="false">
      <c r="A10122" s="197" t="s">
        <v>19532</v>
      </c>
      <c r="B10122" s="197" t="str">
        <f aca="false">C10122&amp;D10122&amp;E10122&amp;F10122&amp;G10122&amp;H10122</f>
        <v>PLACA DE ACO CONTRAPUNCAO,COM ESPESSURA DE 1/2",SOLDADA SOBRE CABECA DE ESTACA METALICA DE PERFIL SIMPLES 15",INCLUSIVEFORNECIMENTO</v>
      </c>
      <c r="C10122" s="197" t="s">
        <v>19525</v>
      </c>
      <c r="D10122" s="197" t="s">
        <v>19533</v>
      </c>
      <c r="E10122" s="197" t="s">
        <v>13640</v>
      </c>
      <c r="I10122" s="197" t="s">
        <v>30</v>
      </c>
      <c r="J10122" s="197" t="n">
        <v>133.02</v>
      </c>
    </row>
    <row r="10123" customFormat="false" ht="12.75" hidden="true" customHeight="false" outlineLevel="0" collapsed="false">
      <c r="A10123" s="197" t="s">
        <v>19534</v>
      </c>
      <c r="B10123" s="197" t="str">
        <f aca="false">C10123&amp;D10123&amp;E10123&amp;F10123&amp;G10123&amp;H10123</f>
        <v>PLACA DE ACO CONTRAPUNCAO,COM ESPESSURA DE 1/2",SOLDADA SOBRE CABECA DE ESTACA METALICA DE PERFIL SIMPLES 15",INCLUSIVEFORNECIMENTO</v>
      </c>
      <c r="C10123" s="197" t="s">
        <v>19525</v>
      </c>
      <c r="D10123" s="197" t="s">
        <v>19533</v>
      </c>
      <c r="E10123" s="197" t="s">
        <v>13640</v>
      </c>
      <c r="I10123" s="197" t="s">
        <v>30</v>
      </c>
      <c r="J10123" s="197" t="n">
        <v>123.17</v>
      </c>
    </row>
    <row r="10124" customFormat="false" ht="12.75" hidden="true" customHeight="false" outlineLevel="0" collapsed="false">
      <c r="A10124" s="197" t="s">
        <v>19535</v>
      </c>
      <c r="B10124" s="197" t="str">
        <f aca="false">C10124&amp;D10124&amp;E10124&amp;F10124&amp;G10124&amp;H10124</f>
        <v>PLACA DE ACO CONTRAPUNCAO,COM ESPESSURA DE 1/2",SOLDADA SOBRE CABECA DE ESTACA METALICA DE PERFIL DUPLO DE 10",INCLUSIVEFORNECIMENTO</v>
      </c>
      <c r="C10124" s="197" t="s">
        <v>19525</v>
      </c>
      <c r="D10124" s="197" t="s">
        <v>19536</v>
      </c>
      <c r="E10124" s="197" t="s">
        <v>13640</v>
      </c>
      <c r="I10124" s="197" t="s">
        <v>30</v>
      </c>
      <c r="J10124" s="197" t="n">
        <v>141.33</v>
      </c>
    </row>
    <row r="10125" customFormat="false" ht="12.75" hidden="true" customHeight="false" outlineLevel="0" collapsed="false">
      <c r="A10125" s="197" t="s">
        <v>19537</v>
      </c>
      <c r="B10125" s="197" t="str">
        <f aca="false">C10125&amp;D10125&amp;E10125&amp;F10125&amp;G10125&amp;H10125</f>
        <v>PLACA DE ACO CONTRAPUNCAO,COM ESPESSURA DE 1/2",SOLDADA SOBRE CABECA DE ESTACA METALICA DE PERFIL DUPLO DE 10",INCLUSIVEFORNECIMENTO</v>
      </c>
      <c r="C10125" s="197" t="s">
        <v>19525</v>
      </c>
      <c r="D10125" s="197" t="s">
        <v>19536</v>
      </c>
      <c r="E10125" s="197" t="s">
        <v>13640</v>
      </c>
      <c r="I10125" s="197" t="s">
        <v>30</v>
      </c>
      <c r="J10125" s="197" t="n">
        <v>130.86</v>
      </c>
    </row>
    <row r="10126" customFormat="false" ht="12.75" hidden="true" customHeight="false" outlineLevel="0" collapsed="false">
      <c r="A10126" s="197" t="s">
        <v>19538</v>
      </c>
      <c r="B10126" s="197" t="str">
        <f aca="false">C10126&amp;D10126&amp;E10126&amp;F10126&amp;G10126&amp;H10126</f>
        <v>PLACA DE ACO CONTRAPUNCAO,COM ESPESSURA DE 1/2",SOLDADA SOBRE CABECA DE ESTACA METALICA DE PERFIL DUPLO DE 12",INCLUSIVEFORNECIMENTO</v>
      </c>
      <c r="C10126" s="197" t="s">
        <v>19525</v>
      </c>
      <c r="D10126" s="197" t="s">
        <v>19539</v>
      </c>
      <c r="E10126" s="197" t="s">
        <v>13640</v>
      </c>
      <c r="I10126" s="197" t="s">
        <v>30</v>
      </c>
      <c r="J10126" s="197" t="n">
        <v>190.8</v>
      </c>
    </row>
    <row r="10127" customFormat="false" ht="12.75" hidden="true" customHeight="false" outlineLevel="0" collapsed="false">
      <c r="A10127" s="197" t="s">
        <v>19540</v>
      </c>
      <c r="B10127" s="197" t="str">
        <f aca="false">C10127&amp;D10127&amp;E10127&amp;F10127&amp;G10127&amp;H10127</f>
        <v>PLACA DE ACO CONTRAPUNCAO,COM ESPESSURA DE 1/2",SOLDADA SOBRE CABECA DE ESTACA METALICA DE PERFIL DUPLO DE 12",INCLUSIVEFORNECIMENTO</v>
      </c>
      <c r="C10127" s="197" t="s">
        <v>19525</v>
      </c>
      <c r="D10127" s="197" t="s">
        <v>19539</v>
      </c>
      <c r="E10127" s="197" t="s">
        <v>13640</v>
      </c>
      <c r="I10127" s="197" t="s">
        <v>30</v>
      </c>
      <c r="J10127" s="197" t="n">
        <v>176.67</v>
      </c>
    </row>
    <row r="10128" customFormat="false" ht="12.75" hidden="true" customHeight="false" outlineLevel="0" collapsed="false">
      <c r="A10128" s="197" t="s">
        <v>19541</v>
      </c>
      <c r="B10128" s="197" t="str">
        <f aca="false">C10128&amp;D10128&amp;E10128&amp;F10128&amp;G10128&amp;H10128</f>
        <v>PLACA DE ACO CONTRAPUNCAO,COM ESPESSURA DE 1/2",SOLDADA SOBRE CABECA DE ESTACA METALICA DE PERFIL DUPLO DE 15",INCLUSIVEFORNECIMENTO</v>
      </c>
      <c r="C10128" s="197" t="s">
        <v>19525</v>
      </c>
      <c r="D10128" s="197" t="s">
        <v>19542</v>
      </c>
      <c r="E10128" s="197" t="s">
        <v>13640</v>
      </c>
      <c r="I10128" s="197" t="s">
        <v>30</v>
      </c>
      <c r="J10128" s="197" t="n">
        <v>226.14</v>
      </c>
    </row>
    <row r="10129" customFormat="false" ht="12.75" hidden="true" customHeight="false" outlineLevel="0" collapsed="false">
      <c r="A10129" s="197" t="s">
        <v>19543</v>
      </c>
      <c r="B10129" s="197" t="str">
        <f aca="false">C10129&amp;D10129&amp;E10129&amp;F10129&amp;G10129&amp;H10129</f>
        <v>PLACA DE ACO CONTRAPUNCAO,COM ESPESSURA DE 1/2",SOLDADA SOBRE CABECA DE ESTACA METALICA DE PERFIL DUPLO DE 15",INCLUSIVEFORNECIMENTO</v>
      </c>
      <c r="C10129" s="197" t="s">
        <v>19525</v>
      </c>
      <c r="D10129" s="197" t="s">
        <v>19542</v>
      </c>
      <c r="E10129" s="197" t="s">
        <v>13640</v>
      </c>
      <c r="I10129" s="197" t="s">
        <v>30</v>
      </c>
      <c r="J10129" s="197" t="n">
        <v>209.38</v>
      </c>
    </row>
    <row r="10130" customFormat="false" ht="12.75" hidden="true" customHeight="false" outlineLevel="0" collapsed="false">
      <c r="A10130" s="197" t="s">
        <v>19544</v>
      </c>
      <c r="B10130" s="197" t="str">
        <f aca="false">C10130&amp;D10130&amp;E10130&amp;F10130&amp;G10130&amp;H10130</f>
        <v>PLACA DE ACO CONTRAPUNCAO,NAS DIMENSOES DE PROJETO,SOLDADA SOBRE CABECA DE ESTACA DE ACO DE PERFIL SIMPLES OU DUPLO,MEDIDA PELO PESO INCORPORADO DE CHAPA DE ACO</v>
      </c>
      <c r="C10130" s="197" t="s">
        <v>19545</v>
      </c>
      <c r="D10130" s="197" t="s">
        <v>19546</v>
      </c>
      <c r="E10130" s="197" t="s">
        <v>19547</v>
      </c>
      <c r="I10130" s="197" t="s">
        <v>6277</v>
      </c>
      <c r="J10130" s="197" t="n">
        <v>11.88</v>
      </c>
    </row>
    <row r="10131" customFormat="false" ht="12.75" hidden="true" customHeight="false" outlineLevel="0" collapsed="false">
      <c r="A10131" s="197" t="s">
        <v>19548</v>
      </c>
      <c r="B10131" s="197" t="str">
        <f aca="false">C10131&amp;D10131&amp;E10131&amp;F10131&amp;G10131&amp;H10131</f>
        <v>PLACA DE ACO CONTRAPUNCAO,NAS DIMENSOES DE PROJETO,SOLDADA SOBRE CABECA DE ESTACA DE ACO DE PERFIL SIMPLES OU DUPLO,MEDIDA PELO PESO INCORPORADO DE CHAPA DE ACO</v>
      </c>
      <c r="C10131" s="197" t="s">
        <v>19545</v>
      </c>
      <c r="D10131" s="197" t="s">
        <v>19546</v>
      </c>
      <c r="E10131" s="197" t="s">
        <v>19547</v>
      </c>
      <c r="I10131" s="197" t="s">
        <v>6277</v>
      </c>
      <c r="J10131" s="197" t="n">
        <v>11</v>
      </c>
    </row>
    <row r="10132" customFormat="false" ht="12.75" hidden="true" customHeight="false" outlineLevel="0" collapsed="false">
      <c r="A10132" s="197" t="s">
        <v>19549</v>
      </c>
      <c r="B10132" s="197" t="str">
        <f aca="false">C10132&amp;D10132&amp;E10132&amp;F10132&amp;G10132&amp;H10132</f>
        <v>ARRASAMENTO DE ESTACA DE CONCRETO PARA CARGA DE TRABALHO DECOMPRESSAO AXIAL ATE 600KN</v>
      </c>
      <c r="C10132" s="197" t="s">
        <v>19550</v>
      </c>
      <c r="D10132" s="197" t="s">
        <v>19551</v>
      </c>
      <c r="I10132" s="197" t="s">
        <v>30</v>
      </c>
      <c r="J10132" s="197" t="n">
        <v>128.72</v>
      </c>
    </row>
    <row r="10133" customFormat="false" ht="12.75" hidden="true" customHeight="false" outlineLevel="0" collapsed="false">
      <c r="A10133" s="197" t="s">
        <v>19552</v>
      </c>
      <c r="B10133" s="197" t="str">
        <f aca="false">C10133&amp;D10133&amp;E10133&amp;F10133&amp;G10133&amp;H10133</f>
        <v>ARRASAMENTO DE ESTACA DE CONCRETO PARA CARGA DE TRABALHO DECOMPRESSAO AXIAL ATE 600KN</v>
      </c>
      <c r="C10133" s="197" t="s">
        <v>19550</v>
      </c>
      <c r="D10133" s="197" t="s">
        <v>19551</v>
      </c>
      <c r="I10133" s="197" t="s">
        <v>30</v>
      </c>
      <c r="J10133" s="197" t="n">
        <v>111.54</v>
      </c>
    </row>
    <row r="10134" customFormat="false" ht="12.75" hidden="true" customHeight="false" outlineLevel="0" collapsed="false">
      <c r="A10134" s="197" t="s">
        <v>19553</v>
      </c>
      <c r="B10134" s="197" t="str">
        <f aca="false">C10134&amp;D10134&amp;E10134&amp;F10134&amp;G10134&amp;H10134</f>
        <v>ARRASAMENTO DE ESTACA DE CONCRETO PARA CARGA DE TRABALHO DECOMPRESSAO AXIAL DE 600 A 950KN</v>
      </c>
      <c r="C10134" s="197" t="s">
        <v>19550</v>
      </c>
      <c r="D10134" s="197" t="s">
        <v>19554</v>
      </c>
      <c r="I10134" s="197" t="s">
        <v>30</v>
      </c>
      <c r="J10134" s="197" t="n">
        <v>167.34</v>
      </c>
    </row>
    <row r="10135" customFormat="false" ht="12.75" hidden="true" customHeight="false" outlineLevel="0" collapsed="false">
      <c r="A10135" s="197" t="s">
        <v>19555</v>
      </c>
      <c r="B10135" s="197" t="str">
        <f aca="false">C10135&amp;D10135&amp;E10135&amp;F10135&amp;G10135&amp;H10135</f>
        <v>ARRASAMENTO DE ESTACA DE CONCRETO PARA CARGA DE TRABALHO DECOMPRESSAO AXIAL DE 600 A 950KN</v>
      </c>
      <c r="C10135" s="197" t="s">
        <v>19550</v>
      </c>
      <c r="D10135" s="197" t="s">
        <v>19554</v>
      </c>
      <c r="I10135" s="197" t="s">
        <v>30</v>
      </c>
      <c r="J10135" s="197" t="n">
        <v>145.01</v>
      </c>
    </row>
    <row r="10136" customFormat="false" ht="12.75" hidden="true" customHeight="false" outlineLevel="0" collapsed="false">
      <c r="A10136" s="197" t="s">
        <v>19556</v>
      </c>
      <c r="B10136" s="197" t="str">
        <f aca="false">C10136&amp;D10136&amp;E10136&amp;F10136&amp;G10136&amp;H10136</f>
        <v>ARRASAMENTO DE ESTACA DE CONCRETO PARA CARGA DE TRABALHO DECOMPRESSAO AXIAL DE 950 A 1.300KN</v>
      </c>
      <c r="C10136" s="197" t="s">
        <v>19550</v>
      </c>
      <c r="D10136" s="197" t="s">
        <v>19557</v>
      </c>
      <c r="I10136" s="197" t="s">
        <v>30</v>
      </c>
      <c r="J10136" s="197" t="n">
        <v>296.07</v>
      </c>
    </row>
    <row r="10137" customFormat="false" ht="12.75" hidden="true" customHeight="false" outlineLevel="0" collapsed="false">
      <c r="A10137" s="197" t="s">
        <v>19558</v>
      </c>
      <c r="B10137" s="197" t="str">
        <f aca="false">C10137&amp;D10137&amp;E10137&amp;F10137&amp;G10137&amp;H10137</f>
        <v>ARRASAMENTO DE ESTACA DE CONCRETO PARA CARGA DE TRABALHO DECOMPRESSAO AXIAL DE 950 A 1.300KN</v>
      </c>
      <c r="C10137" s="197" t="s">
        <v>19550</v>
      </c>
      <c r="D10137" s="197" t="s">
        <v>19557</v>
      </c>
      <c r="I10137" s="197" t="s">
        <v>30</v>
      </c>
      <c r="J10137" s="197" t="n">
        <v>256.56</v>
      </c>
    </row>
    <row r="10138" customFormat="false" ht="12.75" hidden="true" customHeight="false" outlineLevel="0" collapsed="false">
      <c r="A10138" s="197" t="s">
        <v>19559</v>
      </c>
      <c r="B10138" s="197" t="str">
        <f aca="false">C10138&amp;D10138&amp;E10138&amp;F10138&amp;G10138&amp;H10138</f>
        <v>ARRASAMENTO DE ESTACA DE CONCRETO PARA CARGA DE TRABALHO DECOMPRESSAO AXIAL DE 1.300 A 1.700KN</v>
      </c>
      <c r="C10138" s="197" t="s">
        <v>19550</v>
      </c>
      <c r="D10138" s="197" t="s">
        <v>19560</v>
      </c>
      <c r="I10138" s="197" t="s">
        <v>30</v>
      </c>
      <c r="J10138" s="197" t="n">
        <v>347.56</v>
      </c>
    </row>
    <row r="10139" customFormat="false" ht="12.75" hidden="true" customHeight="false" outlineLevel="0" collapsed="false">
      <c r="A10139" s="197" t="s">
        <v>19561</v>
      </c>
      <c r="B10139" s="197" t="str">
        <f aca="false">C10139&amp;D10139&amp;E10139&amp;F10139&amp;G10139&amp;H10139</f>
        <v>ARRASAMENTO DE ESTACA DE CONCRETO PARA CARGA DE TRABALHO DECOMPRESSAO AXIAL DE 1.300 A 1.700KN</v>
      </c>
      <c r="C10139" s="197" t="s">
        <v>19550</v>
      </c>
      <c r="D10139" s="197" t="s">
        <v>19560</v>
      </c>
      <c r="I10139" s="197" t="s">
        <v>30</v>
      </c>
      <c r="J10139" s="197" t="n">
        <v>301.18</v>
      </c>
    </row>
    <row r="10140" customFormat="false" ht="12.75" hidden="true" customHeight="false" outlineLevel="0" collapsed="false">
      <c r="A10140" s="197" t="s">
        <v>19562</v>
      </c>
      <c r="B10140" s="197" t="str">
        <f aca="false">C10140&amp;D10140&amp;E10140&amp;F10140&amp;G10140&amp;H10140</f>
        <v>ARRASAMENTO DE TUBULAO DE CONCRETO COM DIAMETRO DE 80CM</v>
      </c>
      <c r="C10140" s="197" t="s">
        <v>19563</v>
      </c>
      <c r="I10140" s="197" t="s">
        <v>30</v>
      </c>
      <c r="J10140" s="197" t="n">
        <v>307.57</v>
      </c>
    </row>
    <row r="10141" customFormat="false" ht="12.75" hidden="true" customHeight="false" outlineLevel="0" collapsed="false">
      <c r="A10141" s="197" t="s">
        <v>19564</v>
      </c>
      <c r="B10141" s="197" t="str">
        <f aca="false">C10141&amp;D10141&amp;E10141&amp;F10141&amp;G10141&amp;H10141</f>
        <v>ARRASAMENTO DE TUBULAO DE CONCRETO COM DIAMETRO DE 80CM</v>
      </c>
      <c r="C10141" s="197" t="s">
        <v>19563</v>
      </c>
      <c r="I10141" s="197" t="s">
        <v>30</v>
      </c>
      <c r="J10141" s="197" t="n">
        <v>292.77</v>
      </c>
    </row>
    <row r="10142" customFormat="false" ht="12.75" hidden="true" customHeight="false" outlineLevel="0" collapsed="false">
      <c r="A10142" s="197" t="s">
        <v>19565</v>
      </c>
      <c r="B10142" s="197" t="str">
        <f aca="false">C10142&amp;D10142&amp;E10142&amp;F10142&amp;G10142&amp;H10142</f>
        <v>ARRASAMENTO DE TUBULAO DE CONCRETO COM DIAMETRO DE 1,00 A 1,20M</v>
      </c>
      <c r="C10142" s="197" t="s">
        <v>19566</v>
      </c>
      <c r="D10142" s="197" t="s">
        <v>19567</v>
      </c>
      <c r="I10142" s="197" t="s">
        <v>30</v>
      </c>
      <c r="J10142" s="197" t="n">
        <v>461.35</v>
      </c>
    </row>
    <row r="10143" customFormat="false" ht="12.75" hidden="true" customHeight="false" outlineLevel="0" collapsed="false">
      <c r="A10143" s="197" t="s">
        <v>19568</v>
      </c>
      <c r="B10143" s="197" t="str">
        <f aca="false">C10143&amp;D10143&amp;E10143&amp;F10143&amp;G10143&amp;H10143</f>
        <v>ARRASAMENTO DE TUBULAO DE CONCRETO COM DIAMETRO DE 1,00 A 1,20M</v>
      </c>
      <c r="C10143" s="197" t="s">
        <v>19566</v>
      </c>
      <c r="D10143" s="197" t="s">
        <v>19567</v>
      </c>
      <c r="I10143" s="197" t="s">
        <v>30</v>
      </c>
      <c r="J10143" s="197" t="n">
        <v>439.15</v>
      </c>
    </row>
    <row r="10144" customFormat="false" ht="12.75" hidden="true" customHeight="false" outlineLevel="0" collapsed="false">
      <c r="A10144" s="197" t="s">
        <v>19569</v>
      </c>
      <c r="B10144" s="197" t="str">
        <f aca="false">C10144&amp;D10144&amp;E10144&amp;F10144&amp;G10144&amp;H10144</f>
        <v>ARRASAMENTO DE TUBULAO DE CONCRETO COM DIAMETRO DE 1,25 A 1,40M</v>
      </c>
      <c r="C10144" s="197" t="s">
        <v>19570</v>
      </c>
      <c r="D10144" s="197" t="s">
        <v>19571</v>
      </c>
      <c r="I10144" s="197" t="s">
        <v>30</v>
      </c>
      <c r="J10144" s="197" t="n">
        <v>533.12</v>
      </c>
    </row>
    <row r="10145" customFormat="false" ht="12.75" hidden="true" customHeight="false" outlineLevel="0" collapsed="false">
      <c r="A10145" s="197" t="s">
        <v>19572</v>
      </c>
      <c r="B10145" s="197" t="str">
        <f aca="false">C10145&amp;D10145&amp;E10145&amp;F10145&amp;G10145&amp;H10145</f>
        <v>ARRASAMENTO DE TUBULAO DE CONCRETO COM DIAMETRO DE 1,25 A 1,40M</v>
      </c>
      <c r="C10145" s="197" t="s">
        <v>19570</v>
      </c>
      <c r="D10145" s="197" t="s">
        <v>19571</v>
      </c>
      <c r="I10145" s="197" t="s">
        <v>30</v>
      </c>
      <c r="J10145" s="197" t="n">
        <v>507.47</v>
      </c>
    </row>
    <row r="10146" customFormat="false" ht="12.75" hidden="true" customHeight="false" outlineLevel="0" collapsed="false">
      <c r="A10146" s="197" t="s">
        <v>19573</v>
      </c>
      <c r="B10146" s="197" t="str">
        <f aca="false">C10146&amp;D10146&amp;E10146&amp;F10146&amp;G10146&amp;H10146</f>
        <v>ARRASAMENTO DE TUBULAO DE CONCRETO COM DIAMETRO DE 1,45 A 1,60M</v>
      </c>
      <c r="C10146" s="197" t="s">
        <v>19574</v>
      </c>
      <c r="D10146" s="197" t="s">
        <v>19575</v>
      </c>
      <c r="I10146" s="197" t="s">
        <v>30</v>
      </c>
      <c r="J10146" s="197" t="n">
        <v>615.14</v>
      </c>
    </row>
    <row r="10147" customFormat="false" ht="12.75" hidden="true" customHeight="false" outlineLevel="0" collapsed="false">
      <c r="A10147" s="197" t="s">
        <v>19576</v>
      </c>
      <c r="B10147" s="197" t="str">
        <f aca="false">C10147&amp;D10147&amp;E10147&amp;F10147&amp;G10147&amp;H10147</f>
        <v>ARRASAMENTO DE TUBULAO DE CONCRETO COM DIAMETRO DE 1,45 A 1,60M</v>
      </c>
      <c r="C10147" s="197" t="s">
        <v>19574</v>
      </c>
      <c r="D10147" s="197" t="s">
        <v>19575</v>
      </c>
      <c r="I10147" s="197" t="s">
        <v>30</v>
      </c>
      <c r="J10147" s="197" t="n">
        <v>585.54</v>
      </c>
    </row>
    <row r="10148" customFormat="false" ht="12.75" hidden="true" customHeight="false" outlineLevel="0" collapsed="false">
      <c r="A10148" s="197" t="s">
        <v>19577</v>
      </c>
      <c r="B10148" s="197" t="str">
        <f aca="false">C10148&amp;D10148&amp;E10148&amp;F10148&amp;G10148&amp;H10148</f>
        <v>ARRASAMENTO DE TUBULAO DE CONCRETO COM DIAMETRO DE 1,65 A 2,00M</v>
      </c>
      <c r="C10148" s="197" t="s">
        <v>19578</v>
      </c>
      <c r="D10148" s="197" t="s">
        <v>19579</v>
      </c>
      <c r="I10148" s="197" t="s">
        <v>30</v>
      </c>
      <c r="J10148" s="197" t="n">
        <v>768.93</v>
      </c>
    </row>
    <row r="10149" customFormat="false" ht="12.75" hidden="true" customHeight="false" outlineLevel="0" collapsed="false">
      <c r="A10149" s="197" t="s">
        <v>19580</v>
      </c>
      <c r="B10149" s="197" t="str">
        <f aca="false">C10149&amp;D10149&amp;E10149&amp;F10149&amp;G10149&amp;H10149</f>
        <v>ARRASAMENTO DE TUBULAO DE CONCRETO COM DIAMETRO DE 1,65 A 2,00M</v>
      </c>
      <c r="C10149" s="197" t="s">
        <v>19578</v>
      </c>
      <c r="D10149" s="197" t="s">
        <v>19579</v>
      </c>
      <c r="I10149" s="197" t="s">
        <v>30</v>
      </c>
      <c r="J10149" s="197" t="n">
        <v>731.92</v>
      </c>
    </row>
    <row r="10150" customFormat="false" ht="12.75" hidden="true" customHeight="false" outlineLevel="0" collapsed="false">
      <c r="A10150" s="197" t="s">
        <v>19581</v>
      </c>
      <c r="B10150" s="197" t="str">
        <f aca="false">C10150&amp;D10150&amp;E10150&amp;F10150&amp;G10150&amp;H10150</f>
        <v>ARRASAMENTO DE TUBULAO DE CONCRETO COM DIAMETRO DE 2,10 A 2,50M</v>
      </c>
      <c r="C10150" s="197" t="s">
        <v>19582</v>
      </c>
      <c r="D10150" s="197" t="s">
        <v>19583</v>
      </c>
      <c r="I10150" s="197" t="s">
        <v>30</v>
      </c>
      <c r="J10150" s="197" t="n">
        <v>953.47</v>
      </c>
    </row>
    <row r="10151" customFormat="false" ht="12.75" hidden="true" customHeight="false" outlineLevel="0" collapsed="false">
      <c r="A10151" s="197" t="s">
        <v>19584</v>
      </c>
      <c r="B10151" s="197" t="str">
        <f aca="false">C10151&amp;D10151&amp;E10151&amp;F10151&amp;G10151&amp;H10151</f>
        <v>ARRASAMENTO DE TUBULAO DE CONCRETO COM DIAMETRO DE 2,10 A 2,50M</v>
      </c>
      <c r="C10151" s="197" t="s">
        <v>19582</v>
      </c>
      <c r="D10151" s="197" t="s">
        <v>19583</v>
      </c>
      <c r="I10151" s="197" t="s">
        <v>30</v>
      </c>
      <c r="J10151" s="197" t="n">
        <v>907.59</v>
      </c>
    </row>
    <row r="10152" customFormat="false" ht="12.75" hidden="true" customHeight="false" outlineLevel="0" collapsed="false">
      <c r="A10152" s="197" t="s">
        <v>19585</v>
      </c>
      <c r="B10152" s="197" t="str">
        <f aca="false">C10152&amp;D10152&amp;E10152&amp;F10152&amp;G10152&amp;H10152</f>
        <v>ARRASAMENTO DE ESTACA DE TRILHO TR-25,TR-32,TR-37 OU TR-45,SIMPLES</v>
      </c>
      <c r="C10152" s="197" t="s">
        <v>19586</v>
      </c>
      <c r="D10152" s="197" t="s">
        <v>19587</v>
      </c>
      <c r="I10152" s="197" t="s">
        <v>30</v>
      </c>
      <c r="J10152" s="197" t="n">
        <v>134.96</v>
      </c>
    </row>
    <row r="10153" customFormat="false" ht="12.75" hidden="true" customHeight="false" outlineLevel="0" collapsed="false">
      <c r="A10153" s="197" t="s">
        <v>19588</v>
      </c>
      <c r="B10153" s="197" t="str">
        <f aca="false">C10153&amp;D10153&amp;E10153&amp;F10153&amp;G10153&amp;H10153</f>
        <v>ARRASAMENTO DE ESTACA DE TRILHO TR-25,TR-32,TR-37 OU TR-45,SIMPLES</v>
      </c>
      <c r="C10153" s="197" t="s">
        <v>19586</v>
      </c>
      <c r="D10153" s="197" t="s">
        <v>19587</v>
      </c>
      <c r="I10153" s="197" t="s">
        <v>30</v>
      </c>
      <c r="J10153" s="197" t="n">
        <v>117.63</v>
      </c>
    </row>
    <row r="10154" customFormat="false" ht="12.75" hidden="true" customHeight="false" outlineLevel="0" collapsed="false">
      <c r="A10154" s="197" t="s">
        <v>19589</v>
      </c>
      <c r="B10154" s="197" t="str">
        <f aca="false">C10154&amp;D10154&amp;E10154&amp;F10154&amp;G10154&amp;H10154</f>
        <v>ARRASAMENTO DE ESTACA DE TRILHO TR-50 OU TR-57,SIMPLES</v>
      </c>
      <c r="C10154" s="197" t="s">
        <v>19590</v>
      </c>
      <c r="I10154" s="197" t="s">
        <v>30</v>
      </c>
      <c r="J10154" s="197" t="n">
        <v>212.54</v>
      </c>
    </row>
    <row r="10155" customFormat="false" ht="12.75" hidden="true" customHeight="false" outlineLevel="0" collapsed="false">
      <c r="A10155" s="197" t="s">
        <v>19591</v>
      </c>
      <c r="B10155" s="197" t="str">
        <f aca="false">C10155&amp;D10155&amp;E10155&amp;F10155&amp;G10155&amp;H10155</f>
        <v>ARRASAMENTO DE ESTACA DE TRILHO TR-50 OU TR-57,SIMPLES</v>
      </c>
      <c r="C10155" s="197" t="s">
        <v>19590</v>
      </c>
      <c r="I10155" s="197" t="s">
        <v>30</v>
      </c>
      <c r="J10155" s="197" t="n">
        <v>185.12</v>
      </c>
    </row>
    <row r="10156" customFormat="false" ht="12.75" hidden="true" customHeight="false" outlineLevel="0" collapsed="false">
      <c r="A10156" s="197" t="s">
        <v>19592</v>
      </c>
      <c r="B10156" s="197" t="str">
        <f aca="false">C10156&amp;D10156&amp;E10156&amp;F10156&amp;G10156&amp;H10156</f>
        <v>ARRASAMENTO DE ESTACA DE TRILHO,TR-25,TR-32,TR-37 OU TR-45,DUPLO</v>
      </c>
      <c r="C10156" s="197" t="s">
        <v>19593</v>
      </c>
      <c r="D10156" s="197" t="s">
        <v>19594</v>
      </c>
      <c r="I10156" s="197" t="s">
        <v>30</v>
      </c>
      <c r="J10156" s="197" t="n">
        <v>231.2</v>
      </c>
    </row>
    <row r="10157" customFormat="false" ht="12.75" hidden="true" customHeight="false" outlineLevel="0" collapsed="false">
      <c r="A10157" s="197" t="s">
        <v>19595</v>
      </c>
      <c r="B10157" s="197" t="str">
        <f aca="false">C10157&amp;D10157&amp;E10157&amp;F10157&amp;G10157&amp;H10157</f>
        <v>ARRASAMENTO DE ESTACA DE TRILHO,TR-25,TR-32,TR-37 OU TR-45,DUPLO</v>
      </c>
      <c r="C10157" s="197" t="s">
        <v>19593</v>
      </c>
      <c r="D10157" s="197" t="s">
        <v>19594</v>
      </c>
      <c r="I10157" s="197" t="s">
        <v>30</v>
      </c>
      <c r="J10157" s="197" t="n">
        <v>201.6</v>
      </c>
    </row>
    <row r="10158" customFormat="false" ht="12.75" hidden="true" customHeight="false" outlineLevel="0" collapsed="false">
      <c r="A10158" s="197" t="s">
        <v>19596</v>
      </c>
      <c r="B10158" s="197" t="str">
        <f aca="false">C10158&amp;D10158&amp;E10158&amp;F10158&amp;G10158&amp;H10158</f>
        <v>ARRASAMENTO DE ESTACA DE TRILHO TR-50 OU TR-57,DUPLO</v>
      </c>
      <c r="C10158" s="197" t="s">
        <v>19597</v>
      </c>
      <c r="I10158" s="197" t="s">
        <v>30</v>
      </c>
      <c r="J10158" s="197" t="n">
        <v>269.5</v>
      </c>
    </row>
    <row r="10159" customFormat="false" ht="12.75" hidden="true" customHeight="false" outlineLevel="0" collapsed="false">
      <c r="A10159" s="197" t="s">
        <v>19598</v>
      </c>
      <c r="B10159" s="197" t="str">
        <f aca="false">C10159&amp;D10159&amp;E10159&amp;F10159&amp;G10159&amp;H10159</f>
        <v>ARRASAMENTO DE ESTACA DE TRILHO TR-50 OU TR-57,DUPLO</v>
      </c>
      <c r="C10159" s="197" t="s">
        <v>19597</v>
      </c>
      <c r="I10159" s="197" t="s">
        <v>30</v>
      </c>
      <c r="J10159" s="197" t="n">
        <v>235</v>
      </c>
    </row>
    <row r="10160" customFormat="false" ht="12.75" hidden="true" customHeight="false" outlineLevel="0" collapsed="false">
      <c r="A10160" s="197" t="s">
        <v>19599</v>
      </c>
      <c r="B10160" s="197" t="str">
        <f aca="false">C10160&amp;D10160&amp;E10160&amp;F10160&amp;G10160&amp;H10160</f>
        <v>ARRASAMENTO DE ESTACA DE TRILHO TR-25,TR-32,TR-37 OU TR-45,TRIPLO</v>
      </c>
      <c r="C10160" s="197" t="s">
        <v>19600</v>
      </c>
      <c r="D10160" s="197" t="s">
        <v>19601</v>
      </c>
      <c r="I10160" s="197" t="s">
        <v>30</v>
      </c>
      <c r="J10160" s="197" t="n">
        <v>288.65</v>
      </c>
    </row>
    <row r="10161" customFormat="false" ht="12.75" hidden="true" customHeight="false" outlineLevel="0" collapsed="false">
      <c r="A10161" s="197" t="s">
        <v>19602</v>
      </c>
      <c r="B10161" s="197" t="str">
        <f aca="false">C10161&amp;D10161&amp;E10161&amp;F10161&amp;G10161&amp;H10161</f>
        <v>ARRASAMENTO DE ESTACA DE TRILHO TR-25,TR-32,TR-37 OU TR-45,TRIPLO</v>
      </c>
      <c r="C10161" s="197" t="s">
        <v>19600</v>
      </c>
      <c r="D10161" s="197" t="s">
        <v>19601</v>
      </c>
      <c r="I10161" s="197" t="s">
        <v>30</v>
      </c>
      <c r="J10161" s="197" t="n">
        <v>251.85</v>
      </c>
    </row>
    <row r="10162" customFormat="false" ht="12.75" hidden="true" customHeight="false" outlineLevel="0" collapsed="false">
      <c r="A10162" s="197" t="s">
        <v>19603</v>
      </c>
      <c r="B10162" s="197" t="str">
        <f aca="false">C10162&amp;D10162&amp;E10162&amp;F10162&amp;G10162&amp;H10162</f>
        <v>ARRASAMENTO DE ESTACA DE TRILHO TR-50 OU TR-57,TRIPLO</v>
      </c>
      <c r="C10162" s="197" t="s">
        <v>19604</v>
      </c>
      <c r="I10162" s="197" t="s">
        <v>30</v>
      </c>
      <c r="J10162" s="197" t="n">
        <v>311.21</v>
      </c>
    </row>
    <row r="10163" customFormat="false" ht="12.75" hidden="true" customHeight="false" outlineLevel="0" collapsed="false">
      <c r="A10163" s="197" t="s">
        <v>19605</v>
      </c>
      <c r="B10163" s="197" t="str">
        <f aca="false">C10163&amp;D10163&amp;E10163&amp;F10163&amp;G10163&amp;H10163</f>
        <v>ARRASAMENTO DE ESTACA DE TRILHO TR-50 OU TR-57,TRIPLO</v>
      </c>
      <c r="C10163" s="197" t="s">
        <v>19604</v>
      </c>
      <c r="I10163" s="197" t="s">
        <v>30</v>
      </c>
      <c r="J10163" s="197" t="n">
        <v>271.82</v>
      </c>
    </row>
    <row r="10164" customFormat="false" ht="12.75" hidden="true" customHeight="false" outlineLevel="0" collapsed="false">
      <c r="A10164" s="197" t="s">
        <v>19606</v>
      </c>
      <c r="B10164" s="197" t="str">
        <f aca="false">C10164&amp;D10164&amp;E10164&amp;F10164&amp;G10164&amp;H10164</f>
        <v>ARRASAMENTO DE ESTACA DE ACO,PERFIL H DE 6"X6"</v>
      </c>
      <c r="C10164" s="197" t="s">
        <v>19607</v>
      </c>
      <c r="I10164" s="197" t="s">
        <v>30</v>
      </c>
      <c r="J10164" s="197" t="n">
        <v>161.77</v>
      </c>
    </row>
    <row r="10165" customFormat="false" ht="12.75" hidden="true" customHeight="false" outlineLevel="0" collapsed="false">
      <c r="A10165" s="197" t="s">
        <v>19608</v>
      </c>
      <c r="B10165" s="197" t="str">
        <f aca="false">C10165&amp;D10165&amp;E10165&amp;F10165&amp;G10165&amp;H10165</f>
        <v>ARRASAMENTO DE ESTACA DE ACO,PERFIL H DE 6"X6"</v>
      </c>
      <c r="C10165" s="197" t="s">
        <v>19607</v>
      </c>
      <c r="I10165" s="197" t="s">
        <v>30</v>
      </c>
      <c r="J10165" s="197" t="n">
        <v>141.06</v>
      </c>
    </row>
    <row r="10166" customFormat="false" ht="12.75" hidden="true" customHeight="false" outlineLevel="0" collapsed="false">
      <c r="A10166" s="197" t="s">
        <v>19609</v>
      </c>
      <c r="B10166" s="197" t="str">
        <f aca="false">C10166&amp;D10166&amp;E10166&amp;F10166&amp;G10166&amp;H10166</f>
        <v>ARRASAMENTO DE ESTACA DE ACO,PERFIL I DE 12" A 20"</v>
      </c>
      <c r="C10166" s="197" t="s">
        <v>19610</v>
      </c>
      <c r="I10166" s="197" t="s">
        <v>30</v>
      </c>
      <c r="J10166" s="197" t="n">
        <v>238.23</v>
      </c>
    </row>
    <row r="10167" customFormat="false" ht="12.75" hidden="true" customHeight="false" outlineLevel="0" collapsed="false">
      <c r="A10167" s="197" t="s">
        <v>19611</v>
      </c>
      <c r="B10167" s="197" t="str">
        <f aca="false">C10167&amp;D10167&amp;E10167&amp;F10167&amp;G10167&amp;H10167</f>
        <v>ARRASAMENTO DE ESTACA DE ACO,PERFIL I DE 12" A 20"</v>
      </c>
      <c r="C10167" s="197" t="s">
        <v>19610</v>
      </c>
      <c r="I10167" s="197" t="s">
        <v>30</v>
      </c>
      <c r="J10167" s="197" t="n">
        <v>207.78</v>
      </c>
    </row>
    <row r="10168" customFormat="false" ht="12.75" hidden="true" customHeight="false" outlineLevel="0" collapsed="false">
      <c r="A10168" s="197" t="s">
        <v>19612</v>
      </c>
      <c r="B10168" s="197" t="str">
        <f aca="false">C10168&amp;D10168&amp;E10168&amp;F10168&amp;G10168&amp;H10168</f>
        <v>ARRASAMENTO DE ESTACA RAIZ DE 4" A 6" DE DIAMETRO</v>
      </c>
      <c r="C10168" s="197" t="s">
        <v>19613</v>
      </c>
      <c r="I10168" s="197" t="s">
        <v>30</v>
      </c>
      <c r="J10168" s="197" t="n">
        <v>135.82</v>
      </c>
    </row>
    <row r="10169" customFormat="false" ht="12.75" hidden="true" customHeight="false" outlineLevel="0" collapsed="false">
      <c r="A10169" s="197" t="s">
        <v>19614</v>
      </c>
      <c r="B10169" s="197" t="str">
        <f aca="false">C10169&amp;D10169&amp;E10169&amp;F10169&amp;G10169&amp;H10169</f>
        <v>ARRASAMENTO DE ESTACA RAIZ DE 4" A 6" DE DIAMETRO</v>
      </c>
      <c r="C10169" s="197" t="s">
        <v>19613</v>
      </c>
      <c r="I10169" s="197" t="s">
        <v>30</v>
      </c>
      <c r="J10169" s="197" t="n">
        <v>118.47</v>
      </c>
    </row>
    <row r="10170" customFormat="false" ht="12.75" hidden="true" customHeight="false" outlineLevel="0" collapsed="false">
      <c r="A10170" s="197" t="s">
        <v>19615</v>
      </c>
      <c r="B10170" s="197" t="str">
        <f aca="false">C10170&amp;D10170&amp;E10170&amp;F10170&amp;G10170&amp;H10170</f>
        <v>ARRASAMENTO DE ESTACA RAIZ DE 8" A 10" DE DIAMETRO</v>
      </c>
      <c r="C10170" s="197" t="s">
        <v>19616</v>
      </c>
      <c r="I10170" s="197" t="s">
        <v>30</v>
      </c>
      <c r="J10170" s="197" t="n">
        <v>203.22</v>
      </c>
    </row>
    <row r="10171" customFormat="false" ht="12.75" hidden="true" customHeight="false" outlineLevel="0" collapsed="false">
      <c r="A10171" s="197" t="s">
        <v>19617</v>
      </c>
      <c r="B10171" s="197" t="str">
        <f aca="false">C10171&amp;D10171&amp;E10171&amp;F10171&amp;G10171&amp;H10171</f>
        <v>ARRASAMENTO DE ESTACA RAIZ DE 8" A 10" DE DIAMETRO</v>
      </c>
      <c r="C10171" s="197" t="s">
        <v>19616</v>
      </c>
      <c r="I10171" s="197" t="s">
        <v>30</v>
      </c>
      <c r="J10171" s="197" t="n">
        <v>177.08</v>
      </c>
    </row>
    <row r="10172" customFormat="false" ht="12.75" hidden="true" customHeight="false" outlineLevel="0" collapsed="false">
      <c r="A10172" s="197" t="s">
        <v>19618</v>
      </c>
      <c r="B10172" s="197" t="str">
        <f aca="false">C10172&amp;D10172&amp;E10172&amp;F10172&amp;G10172&amp;H10172</f>
        <v>ARRASAMENTO DE ESTACA RAIZ DE 12" A 16" DE DIAMETRO</v>
      </c>
      <c r="C10172" s="197" t="s">
        <v>19619</v>
      </c>
      <c r="I10172" s="197" t="s">
        <v>30</v>
      </c>
      <c r="J10172" s="197" t="n">
        <v>276.17</v>
      </c>
    </row>
    <row r="10173" customFormat="false" ht="12.75" hidden="true" customHeight="false" outlineLevel="0" collapsed="false">
      <c r="A10173" s="197" t="s">
        <v>19620</v>
      </c>
      <c r="B10173" s="197" t="str">
        <f aca="false">C10173&amp;D10173&amp;E10173&amp;F10173&amp;G10173&amp;H10173</f>
        <v>ARRASAMENTO DE ESTACA RAIZ DE 12" A 16" DE DIAMETRO</v>
      </c>
      <c r="C10173" s="197" t="s">
        <v>19619</v>
      </c>
      <c r="I10173" s="197" t="s">
        <v>30</v>
      </c>
      <c r="J10173" s="197" t="n">
        <v>244.63</v>
      </c>
    </row>
    <row r="10174" customFormat="false" ht="12.75" hidden="true" customHeight="false" outlineLevel="0" collapsed="false">
      <c r="A10174" s="197" t="s">
        <v>19621</v>
      </c>
      <c r="B10174" s="197" t="str">
        <f aca="false">C10174&amp;D10174&amp;E10174&amp;F10174&amp;G10174&amp;H10174</f>
        <v>RETIRADA DE ESTACA EM PERFIL DE ACO ALTURA ATE 15" E COMPRIMENTO ATE 12,00M</v>
      </c>
      <c r="C10174" s="197" t="s">
        <v>19622</v>
      </c>
      <c r="D10174" s="197" t="s">
        <v>19623</v>
      </c>
      <c r="I10174" s="197" t="s">
        <v>338</v>
      </c>
      <c r="J10174" s="197" t="n">
        <v>31.55</v>
      </c>
    </row>
    <row r="10175" customFormat="false" ht="12.75" hidden="true" customHeight="false" outlineLevel="0" collapsed="false">
      <c r="A10175" s="197" t="s">
        <v>19624</v>
      </c>
      <c r="B10175" s="197" t="str">
        <f aca="false">C10175&amp;D10175&amp;E10175&amp;F10175&amp;G10175&amp;H10175</f>
        <v>RETIRADA DE ESTACA EM PERFIL DE ACO ALTURA ATE 15" E COMPRIMENTO ATE 12,00M</v>
      </c>
      <c r="C10175" s="197" t="s">
        <v>19622</v>
      </c>
      <c r="D10175" s="197" t="s">
        <v>19623</v>
      </c>
      <c r="I10175" s="197" t="s">
        <v>338</v>
      </c>
      <c r="J10175" s="197" t="n">
        <v>28.89</v>
      </c>
    </row>
    <row r="10176" customFormat="false" ht="12.75" hidden="true" customHeight="false" outlineLevel="0" collapsed="false">
      <c r="A10176" s="197" t="s">
        <v>19625</v>
      </c>
      <c r="B10176" s="197" t="str">
        <f aca="false">C10176&amp;D10176&amp;E10176&amp;F10176&amp;G10176&amp;H10176</f>
        <v>ARRANCAMENTO DE ESTACA EM MADEIRA DE REFLORESTAMENTO,DIAMETRO DE 25CM</v>
      </c>
      <c r="C10176" s="197" t="s">
        <v>19626</v>
      </c>
      <c r="D10176" s="197" t="s">
        <v>19627</v>
      </c>
      <c r="I10176" s="197" t="s">
        <v>338</v>
      </c>
      <c r="J10176" s="197" t="n">
        <v>27.95</v>
      </c>
    </row>
    <row r="10177" customFormat="false" ht="12.75" hidden="true" customHeight="false" outlineLevel="0" collapsed="false">
      <c r="A10177" s="197" t="s">
        <v>19628</v>
      </c>
      <c r="B10177" s="197" t="str">
        <f aca="false">C10177&amp;D10177&amp;E10177&amp;F10177&amp;G10177&amp;H10177</f>
        <v>ARRANCAMENTO DE ESTACA EM MADEIRA DE REFLORESTAMENTO,DIAMETRO DE 25CM</v>
      </c>
      <c r="C10177" s="197" t="s">
        <v>19626</v>
      </c>
      <c r="D10177" s="197" t="s">
        <v>19627</v>
      </c>
      <c r="I10177" s="197" t="s">
        <v>338</v>
      </c>
      <c r="J10177" s="197" t="n">
        <v>25.3</v>
      </c>
    </row>
    <row r="10178" customFormat="false" ht="12.75" hidden="true" customHeight="false" outlineLevel="0" collapsed="false">
      <c r="A10178" s="197" t="s">
        <v>19629</v>
      </c>
      <c r="B10178" s="197" t="str">
        <f aca="false">C10178&amp;D10178&amp;E10178&amp;F10178&amp;G10178&amp;H10178</f>
        <v>PERFIL SIMPLES "I" OU "H" ATE 8",INCLUSIVE PERDAS.FORNECIMENTO</v>
      </c>
      <c r="C10178" s="197" t="s">
        <v>19630</v>
      </c>
      <c r="D10178" s="197" t="s">
        <v>5114</v>
      </c>
      <c r="I10178" s="197" t="s">
        <v>6277</v>
      </c>
      <c r="J10178" s="197" t="n">
        <v>5.85</v>
      </c>
    </row>
    <row r="10179" customFormat="false" ht="12.75" hidden="true" customHeight="false" outlineLevel="0" collapsed="false">
      <c r="A10179" s="197" t="s">
        <v>19631</v>
      </c>
      <c r="B10179" s="197" t="str">
        <f aca="false">C10179&amp;D10179&amp;E10179&amp;F10179&amp;G10179&amp;H10179</f>
        <v>PERFIL SIMPLES "I" OU "H" ATE 8",INCLUSIVE PERDAS.FORNECIMENTO</v>
      </c>
      <c r="C10179" s="197" t="s">
        <v>19630</v>
      </c>
      <c r="D10179" s="197" t="s">
        <v>5114</v>
      </c>
      <c r="I10179" s="197" t="s">
        <v>6277</v>
      </c>
      <c r="J10179" s="197" t="n">
        <v>5.85</v>
      </c>
    </row>
    <row r="10180" customFormat="false" ht="12.75" hidden="true" customHeight="false" outlineLevel="0" collapsed="false">
      <c r="A10180" s="197" t="s">
        <v>19632</v>
      </c>
      <c r="B10180" s="197" t="str">
        <f aca="false">C10180&amp;D10180&amp;E10180&amp;F10180&amp;G10180&amp;H10180</f>
        <v>PERFIL SIMPLES "I" OU "H" SENDO ACIMA DE 8" ATE 12",INCLUSIVE PERDAS.FORNECIMENTO</v>
      </c>
      <c r="C10180" s="197" t="s">
        <v>19633</v>
      </c>
      <c r="D10180" s="197" t="s">
        <v>19634</v>
      </c>
      <c r="I10180" s="197" t="s">
        <v>6277</v>
      </c>
      <c r="J10180" s="197" t="n">
        <v>5.85</v>
      </c>
    </row>
    <row r="10181" customFormat="false" ht="12.75" hidden="true" customHeight="false" outlineLevel="0" collapsed="false">
      <c r="A10181" s="197" t="s">
        <v>19635</v>
      </c>
      <c r="B10181" s="197" t="str">
        <f aca="false">C10181&amp;D10181&amp;E10181&amp;F10181&amp;G10181&amp;H10181</f>
        <v>PERFIL SIMPLES "I" OU "H" SENDO ACIMA DE 8" ATE 12",INCLUSIVE PERDAS.FORNECIMENTO</v>
      </c>
      <c r="C10181" s="197" t="s">
        <v>19633</v>
      </c>
      <c r="D10181" s="197" t="s">
        <v>19634</v>
      </c>
      <c r="I10181" s="197" t="s">
        <v>6277</v>
      </c>
      <c r="J10181" s="197" t="n">
        <v>5.85</v>
      </c>
    </row>
    <row r="10182" customFormat="false" ht="12.75" hidden="true" customHeight="false" outlineLevel="0" collapsed="false">
      <c r="A10182" s="197" t="s">
        <v>19636</v>
      </c>
      <c r="B10182" s="197" t="str">
        <f aca="false">C10182&amp;D10182&amp;E10182&amp;F10182&amp;G10182&amp;H10182</f>
        <v>PERFIL DUPLO "I" OU "H" ATE 8",INCLUSIVE EMENDA LONGITUDINAL.O CUSTO JA ESTA MULTIPLICADO POR 2(DOIS).FORNECIMENTO</v>
      </c>
      <c r="C10182" s="197" t="s">
        <v>19637</v>
      </c>
      <c r="D10182" s="197" t="s">
        <v>19638</v>
      </c>
      <c r="I10182" s="197" t="s">
        <v>6277</v>
      </c>
      <c r="J10182" s="197" t="n">
        <v>15.51</v>
      </c>
    </row>
    <row r="10183" customFormat="false" ht="12.75" hidden="true" customHeight="false" outlineLevel="0" collapsed="false">
      <c r="A10183" s="197" t="s">
        <v>19639</v>
      </c>
      <c r="B10183" s="197" t="str">
        <f aca="false">C10183&amp;D10183&amp;E10183&amp;F10183&amp;G10183&amp;H10183</f>
        <v>PERFIL DUPLO "I" OU "H" ATE 8",INCLUSIVE EMENDA LONGITUDINAL.O CUSTO JA ESTA MULTIPLICADO POR 2(DOIS).FORNECIMENTO</v>
      </c>
      <c r="C10183" s="197" t="s">
        <v>19637</v>
      </c>
      <c r="D10183" s="197" t="s">
        <v>19638</v>
      </c>
      <c r="I10183" s="197" t="s">
        <v>6277</v>
      </c>
      <c r="J10183" s="197" t="n">
        <v>15.3</v>
      </c>
    </row>
    <row r="10184" customFormat="false" ht="12.75" hidden="true" customHeight="false" outlineLevel="0" collapsed="false">
      <c r="A10184" s="197" t="s">
        <v>19640</v>
      </c>
      <c r="B10184" s="197" t="str">
        <f aca="false">C10184&amp;D10184&amp;E10184&amp;F10184&amp;G10184&amp;H10184</f>
        <v>PERFIL DUPLO "I" OU "H" SENDO ACIMA DE 8" ATE 12",INCLUSIVEEMENDA LONGITUDINAL.O CUSTO JA ESTA MULTIPLICADO POR 2(DOIS).FORNECIMENTO</v>
      </c>
      <c r="C10184" s="197" t="s">
        <v>19641</v>
      </c>
      <c r="D10184" s="197" t="s">
        <v>19642</v>
      </c>
      <c r="E10184" s="197" t="s">
        <v>19643</v>
      </c>
      <c r="I10184" s="197" t="s">
        <v>6277</v>
      </c>
      <c r="J10184" s="197" t="n">
        <v>13.83</v>
      </c>
    </row>
    <row r="10185" customFormat="false" ht="12.75" hidden="true" customHeight="false" outlineLevel="0" collapsed="false">
      <c r="A10185" s="197" t="s">
        <v>19644</v>
      </c>
      <c r="B10185" s="197" t="str">
        <f aca="false">C10185&amp;D10185&amp;E10185&amp;F10185&amp;G10185&amp;H10185</f>
        <v>PERFIL DUPLO "I" OU "H" SENDO ACIMA DE 8" ATE 12",INCLUSIVEEMENDA LONGITUDINAL.O CUSTO JA ESTA MULTIPLICADO POR 2(DOIS).FORNECIMENTO</v>
      </c>
      <c r="C10185" s="197" t="s">
        <v>19641</v>
      </c>
      <c r="D10185" s="197" t="s">
        <v>19642</v>
      </c>
      <c r="E10185" s="197" t="s">
        <v>19643</v>
      </c>
      <c r="I10185" s="197" t="s">
        <v>6277</v>
      </c>
      <c r="J10185" s="197" t="n">
        <v>13.76</v>
      </c>
    </row>
    <row r="10186" customFormat="false" ht="12.75" hidden="true" customHeight="false" outlineLevel="0" collapsed="false">
      <c r="A10186" s="197" t="s">
        <v>19645</v>
      </c>
      <c r="B10186" s="197" t="str">
        <f aca="false">C10186&amp;D10186&amp;E10186&amp;F10186&amp;G10186&amp;H10186</f>
        <v>CHAPA DE ACO CARBONO,ESPESSURA DE 1/4",PARA USO GERAL.FORNECIMENTO</v>
      </c>
      <c r="C10186" s="197" t="s">
        <v>19646</v>
      </c>
      <c r="D10186" s="197" t="s">
        <v>18111</v>
      </c>
      <c r="I10186" s="197" t="s">
        <v>6277</v>
      </c>
      <c r="J10186" s="197" t="n">
        <v>4.26</v>
      </c>
    </row>
    <row r="10187" customFormat="false" ht="12.75" hidden="true" customHeight="false" outlineLevel="0" collapsed="false">
      <c r="A10187" s="197" t="s">
        <v>19647</v>
      </c>
      <c r="B10187" s="197" t="str">
        <f aca="false">C10187&amp;D10187&amp;E10187&amp;F10187&amp;G10187&amp;H10187</f>
        <v>CHAPA DE ACO CARBONO,ESPESSURA DE 1/4",PARA USO GERAL.FORNECIMENTO</v>
      </c>
      <c r="C10187" s="197" t="s">
        <v>19646</v>
      </c>
      <c r="D10187" s="197" t="s">
        <v>18111</v>
      </c>
      <c r="I10187" s="197" t="s">
        <v>6277</v>
      </c>
      <c r="J10187" s="197" t="n">
        <v>4.26</v>
      </c>
    </row>
    <row r="10188" customFormat="false" ht="12.75" hidden="true" customHeight="false" outlineLevel="0" collapsed="false">
      <c r="A10188" s="197" t="s">
        <v>19648</v>
      </c>
      <c r="B10188" s="197" t="str">
        <f aca="false">C10188&amp;D10188&amp;E10188&amp;F10188&amp;G10188&amp;H10188</f>
        <v>CHAPA DE ACO CARBONO,ESPESSURA DE 5/16",PARA USO GERAL.FORNECIMENTO</v>
      </c>
      <c r="C10188" s="197" t="s">
        <v>19649</v>
      </c>
      <c r="D10188" s="197" t="s">
        <v>19650</v>
      </c>
      <c r="I10188" s="197" t="s">
        <v>6277</v>
      </c>
      <c r="J10188" s="197" t="n">
        <v>4.62</v>
      </c>
    </row>
    <row r="10189" customFormat="false" ht="12.75" hidden="true" customHeight="false" outlineLevel="0" collapsed="false">
      <c r="A10189" s="197" t="s">
        <v>19651</v>
      </c>
      <c r="B10189" s="197" t="str">
        <f aca="false">C10189&amp;D10189&amp;E10189&amp;F10189&amp;G10189&amp;H10189</f>
        <v>CHAPA DE ACO CARBONO,ESPESSURA DE 5/16",PARA USO GERAL.FORNECIMENTO</v>
      </c>
      <c r="C10189" s="197" t="s">
        <v>19649</v>
      </c>
      <c r="D10189" s="197" t="s">
        <v>19650</v>
      </c>
      <c r="I10189" s="197" t="s">
        <v>6277</v>
      </c>
      <c r="J10189" s="197" t="n">
        <v>4.62</v>
      </c>
    </row>
    <row r="10190" customFormat="false" ht="12.75" hidden="true" customHeight="false" outlineLevel="0" collapsed="false">
      <c r="A10190" s="197" t="s">
        <v>19652</v>
      </c>
      <c r="B10190" s="197" t="str">
        <f aca="false">C10190&amp;D10190&amp;E10190&amp;F10190&amp;G10190&amp;H10190</f>
        <v>CHAPA DE ACO CARBONO,ESPESSURA DE 3/8",PARA USO GERAL.FORNECIMENTO</v>
      </c>
      <c r="C10190" s="197" t="s">
        <v>19653</v>
      </c>
      <c r="D10190" s="197" t="s">
        <v>18111</v>
      </c>
      <c r="I10190" s="197" t="s">
        <v>6277</v>
      </c>
      <c r="J10190" s="197" t="n">
        <v>4.63</v>
      </c>
    </row>
    <row r="10191" customFormat="false" ht="12.75" hidden="true" customHeight="false" outlineLevel="0" collapsed="false">
      <c r="A10191" s="197" t="s">
        <v>19654</v>
      </c>
      <c r="B10191" s="197" t="str">
        <f aca="false">C10191&amp;D10191&amp;E10191&amp;F10191&amp;G10191&amp;H10191</f>
        <v>CHAPA DE ACO CARBONO,ESPESSURA DE 3/8",PARA USO GERAL.FORNECIMENTO</v>
      </c>
      <c r="C10191" s="197" t="s">
        <v>19653</v>
      </c>
      <c r="D10191" s="197" t="s">
        <v>18111</v>
      </c>
      <c r="I10191" s="197" t="s">
        <v>6277</v>
      </c>
      <c r="J10191" s="197" t="n">
        <v>4.63</v>
      </c>
    </row>
    <row r="10192" customFormat="false" ht="12.75" hidden="true" customHeight="false" outlineLevel="0" collapsed="false">
      <c r="A10192" s="197" t="s">
        <v>19655</v>
      </c>
      <c r="B10192" s="197" t="str">
        <f aca="false">C10192&amp;D10192&amp;E10192&amp;F10192&amp;G10192&amp;H10192</f>
        <v>TRILHO SEMINOVO SIMPLES,INCLUSIVE PERDAS.FORNECIMENTO</v>
      </c>
      <c r="C10192" s="197" t="s">
        <v>19656</v>
      </c>
      <c r="I10192" s="197" t="s">
        <v>6277</v>
      </c>
      <c r="J10192" s="197" t="n">
        <v>1.8</v>
      </c>
    </row>
    <row r="10193" customFormat="false" ht="12.75" hidden="true" customHeight="false" outlineLevel="0" collapsed="false">
      <c r="A10193" s="197" t="s">
        <v>19657</v>
      </c>
      <c r="B10193" s="197" t="str">
        <f aca="false">C10193&amp;D10193&amp;E10193&amp;F10193&amp;G10193&amp;H10193</f>
        <v>TRILHO SEMINOVO SIMPLES,INCLUSIVE PERDAS.FORNECIMENTO</v>
      </c>
      <c r="C10193" s="197" t="s">
        <v>19656</v>
      </c>
      <c r="I10193" s="197" t="s">
        <v>6277</v>
      </c>
      <c r="J10193" s="197" t="n">
        <v>1.8</v>
      </c>
    </row>
    <row r="10194" customFormat="false" ht="12.75" hidden="true" customHeight="false" outlineLevel="0" collapsed="false">
      <c r="A10194" s="197" t="s">
        <v>19658</v>
      </c>
      <c r="B10194" s="197" t="str">
        <f aca="false">C10194&amp;D10194&amp;E10194&amp;F10194&amp;G10194&amp;H10194</f>
        <v>TRILHO SEMINOVO DUPLO.NO CUSTO JA FOI CONSIDERADO EMENDA LONGITUDINAL E MULTIPLICADO POR 2(DOIS),INCLUSIVE PERDAS.FORNECIMENTO</v>
      </c>
      <c r="C10194" s="197" t="s">
        <v>19659</v>
      </c>
      <c r="D10194" s="197" t="s">
        <v>19660</v>
      </c>
      <c r="E10194" s="197" t="s">
        <v>18111</v>
      </c>
      <c r="I10194" s="197" t="s">
        <v>6277</v>
      </c>
      <c r="J10194" s="197" t="n">
        <v>6.23</v>
      </c>
    </row>
    <row r="10195" customFormat="false" ht="12.75" hidden="true" customHeight="false" outlineLevel="0" collapsed="false">
      <c r="A10195" s="197" t="s">
        <v>19661</v>
      </c>
      <c r="B10195" s="197" t="str">
        <f aca="false">C10195&amp;D10195&amp;E10195&amp;F10195&amp;G10195&amp;H10195</f>
        <v>TRILHO SEMINOVO DUPLO.NO CUSTO JA FOI CONSIDERADO EMENDA LONGITUDINAL E MULTIPLICADO POR 2(DOIS),INCLUSIVE PERDAS.FORNECIMENTO</v>
      </c>
      <c r="C10195" s="197" t="s">
        <v>19659</v>
      </c>
      <c r="D10195" s="197" t="s">
        <v>19660</v>
      </c>
      <c r="E10195" s="197" t="s">
        <v>18111</v>
      </c>
      <c r="I10195" s="197" t="s">
        <v>6277</v>
      </c>
      <c r="J10195" s="197" t="n">
        <v>6.05</v>
      </c>
    </row>
    <row r="10196" customFormat="false" ht="12.75" hidden="true" customHeight="false" outlineLevel="0" collapsed="false">
      <c r="A10196" s="197" t="s">
        <v>19662</v>
      </c>
      <c r="B10196" s="197" t="str">
        <f aca="false">C10196&amp;D10196&amp;E10196&amp;F10196&amp;G10196&amp;H10196</f>
        <v>TRILHO SEMINOVO TRIPLO.NO CUSTO JA FOI CONSIDERADO EMENDA LONGITUDINAL E MULTIPLICADO POR 2(DOIS),INCLUSIVE PERDAS.FORNECIMENTO</v>
      </c>
      <c r="C10196" s="197" t="s">
        <v>19663</v>
      </c>
      <c r="D10196" s="197" t="s">
        <v>19664</v>
      </c>
      <c r="E10196" s="197" t="s">
        <v>19650</v>
      </c>
      <c r="I10196" s="197" t="s">
        <v>6277</v>
      </c>
      <c r="J10196" s="197" t="n">
        <v>8.7</v>
      </c>
    </row>
    <row r="10197" customFormat="false" ht="12.75" hidden="true" customHeight="false" outlineLevel="0" collapsed="false">
      <c r="A10197" s="197" t="s">
        <v>19665</v>
      </c>
      <c r="B10197" s="197" t="str">
        <f aca="false">C10197&amp;D10197&amp;E10197&amp;F10197&amp;G10197&amp;H10197</f>
        <v>TRILHO SEMINOVO TRIPLO.NO CUSTO JA FOI CONSIDERADO EMENDA LONGITUDINAL E MULTIPLICADO POR 2(DOIS),INCLUSIVE PERDAS.FORNECIMENTO</v>
      </c>
      <c r="C10197" s="197" t="s">
        <v>19663</v>
      </c>
      <c r="D10197" s="197" t="s">
        <v>19664</v>
      </c>
      <c r="E10197" s="197" t="s">
        <v>19650</v>
      </c>
      <c r="I10197" s="197" t="s">
        <v>6277</v>
      </c>
      <c r="J10197" s="197" t="n">
        <v>8.47</v>
      </c>
    </row>
    <row r="10198" customFormat="false" ht="12.75" hidden="true" customHeight="false" outlineLevel="0" collapsed="false">
      <c r="A10198" s="197" t="s">
        <v>19666</v>
      </c>
      <c r="B10198" s="197" t="str">
        <f aca="false">C10198&amp;D10198&amp;E10198&amp;F10198&amp;G10198&amp;H10198</f>
        <v>TRILHO SEMINOVO QUADRUPLO.NO CUSTO JA FOI CONSIDERADO EMENDALONGITUDINAL E MULTIPLICADO POR 2(DOIS),INCLUSIVE PERDAS.FORNECIMENTO</v>
      </c>
      <c r="C10198" s="197" t="s">
        <v>19667</v>
      </c>
      <c r="D10198" s="197" t="s">
        <v>19668</v>
      </c>
      <c r="E10198" s="197" t="s">
        <v>19669</v>
      </c>
      <c r="I10198" s="197" t="s">
        <v>6277</v>
      </c>
      <c r="J10198" s="197" t="n">
        <v>11.28</v>
      </c>
    </row>
    <row r="10199" customFormat="false" ht="12.75" hidden="true" customHeight="false" outlineLevel="0" collapsed="false">
      <c r="A10199" s="197" t="s">
        <v>19670</v>
      </c>
      <c r="B10199" s="197" t="str">
        <f aca="false">C10199&amp;D10199&amp;E10199&amp;F10199&amp;G10199&amp;H10199</f>
        <v>TRILHO SEMINOVO QUADRUPLO.NO CUSTO JA FOI CONSIDERADO EMENDALONGITUDINAL E MULTIPLICADO POR 2(DOIS),INCLUSIVE PERDAS.FORNECIMENTO</v>
      </c>
      <c r="C10199" s="197" t="s">
        <v>19667</v>
      </c>
      <c r="D10199" s="197" t="s">
        <v>19668</v>
      </c>
      <c r="E10199" s="197" t="s">
        <v>19669</v>
      </c>
      <c r="I10199" s="197" t="s">
        <v>6277</v>
      </c>
      <c r="J10199" s="197" t="n">
        <v>11</v>
      </c>
    </row>
    <row r="10200" customFormat="false" ht="12.75" hidden="true" customHeight="false" outlineLevel="0" collapsed="false">
      <c r="A10200" s="197" t="s">
        <v>19671</v>
      </c>
      <c r="B10200" s="197"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197" t="s">
        <v>19672</v>
      </c>
      <c r="D10200" s="197" t="s">
        <v>19673</v>
      </c>
      <c r="E10200" s="197" t="s">
        <v>19674</v>
      </c>
      <c r="F10200" s="197" t="s">
        <v>19675</v>
      </c>
      <c r="G10200" s="197" t="s">
        <v>19527</v>
      </c>
      <c r="I10200" s="197" t="s">
        <v>30</v>
      </c>
      <c r="J10200" s="197" t="n">
        <v>227.56</v>
      </c>
    </row>
    <row r="10201" customFormat="false" ht="12.75" hidden="true" customHeight="false" outlineLevel="0" collapsed="false">
      <c r="A10201" s="197" t="s">
        <v>19676</v>
      </c>
      <c r="B10201" s="197"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197" t="s">
        <v>19672</v>
      </c>
      <c r="D10201" s="197" t="s">
        <v>19673</v>
      </c>
      <c r="E10201" s="197" t="s">
        <v>19674</v>
      </c>
      <c r="F10201" s="197" t="s">
        <v>19675</v>
      </c>
      <c r="G10201" s="197" t="s">
        <v>19527</v>
      </c>
      <c r="I10201" s="197" t="s">
        <v>30</v>
      </c>
      <c r="J10201" s="197" t="n">
        <v>213.61</v>
      </c>
    </row>
    <row r="10202" customFormat="false" ht="12.75" hidden="true" customHeight="false" outlineLevel="0" collapsed="false">
      <c r="A10202" s="197" t="s">
        <v>19677</v>
      </c>
      <c r="B10202" s="197" t="str">
        <f aca="false">C10202&amp;D10202&amp;E10202&amp;F10202&amp;G10202&amp;H10202</f>
        <v>CRAVACAO DE PERFIL DE ACO "H" ATE 8",INCLUSIVE UM CORTE AO MACARICO,EXCLUSIVE EMENDAS,FORNECIMENTO E PERDAS DO PERFIL</v>
      </c>
      <c r="C10202" s="197" t="s">
        <v>19678</v>
      </c>
      <c r="D10202" s="197" t="s">
        <v>19679</v>
      </c>
      <c r="I10202" s="197" t="s">
        <v>338</v>
      </c>
      <c r="J10202" s="197" t="n">
        <v>48.26</v>
      </c>
    </row>
    <row r="10203" customFormat="false" ht="12.75" hidden="true" customHeight="false" outlineLevel="0" collapsed="false">
      <c r="A10203" s="197" t="s">
        <v>19680</v>
      </c>
      <c r="B10203" s="197" t="str">
        <f aca="false">C10203&amp;D10203&amp;E10203&amp;F10203&amp;G10203&amp;H10203</f>
        <v>CRAVACAO DE PERFIL DE ACO "H" ATE 8",INCLUSIVE UM CORTE AO MACARICO,EXCLUSIVE EMENDAS,FORNECIMENTO E PERDAS DO PERFIL</v>
      </c>
      <c r="C10203" s="197" t="s">
        <v>19678</v>
      </c>
      <c r="D10203" s="197" t="s">
        <v>19679</v>
      </c>
      <c r="I10203" s="197" t="s">
        <v>338</v>
      </c>
      <c r="J10203" s="197" t="n">
        <v>44.01</v>
      </c>
    </row>
    <row r="10204" customFormat="false" ht="12.75" hidden="true" customHeight="false" outlineLevel="0" collapsed="false">
      <c r="A10204" s="197" t="s">
        <v>19681</v>
      </c>
      <c r="B10204" s="197" t="str">
        <f aca="false">C10204&amp;D10204&amp;E10204&amp;F10204&amp;G10204&amp;H10204</f>
        <v>CRAVACAO DE PERFIL DE ACO "I" DE 10" A 12",INCLUSIVE UM CORTE AO MACARICO,EXCLUSIVE EMENDAS,FORNECIMENTO E PERDAS DO PERFIL</v>
      </c>
      <c r="C10204" s="197" t="s">
        <v>19682</v>
      </c>
      <c r="D10204" s="197" t="s">
        <v>19683</v>
      </c>
      <c r="E10204" s="197" t="s">
        <v>19684</v>
      </c>
      <c r="I10204" s="197" t="s">
        <v>338</v>
      </c>
      <c r="J10204" s="197" t="n">
        <v>63.63</v>
      </c>
    </row>
    <row r="10205" customFormat="false" ht="12.75" hidden="true" customHeight="false" outlineLevel="0" collapsed="false">
      <c r="A10205" s="197" t="s">
        <v>19685</v>
      </c>
      <c r="B10205" s="197" t="str">
        <f aca="false">C10205&amp;D10205&amp;E10205&amp;F10205&amp;G10205&amp;H10205</f>
        <v>CRAVACAO DE PERFIL DE ACO "I" DE 10" A 12",INCLUSIVE UM CORTE AO MACARICO,EXCLUSIVE EMENDAS,FORNECIMENTO E PERDAS DO PERFIL</v>
      </c>
      <c r="C10205" s="197" t="s">
        <v>19682</v>
      </c>
      <c r="D10205" s="197" t="s">
        <v>19683</v>
      </c>
      <c r="E10205" s="197" t="s">
        <v>19684</v>
      </c>
      <c r="I10205" s="197" t="s">
        <v>338</v>
      </c>
      <c r="J10205" s="197" t="n">
        <v>58.3</v>
      </c>
    </row>
    <row r="10206" customFormat="false" ht="12.75" hidden="true" customHeight="false" outlineLevel="0" collapsed="false">
      <c r="A10206" s="197" t="s">
        <v>19686</v>
      </c>
      <c r="B10206" s="197" t="str">
        <f aca="false">C10206&amp;D10206&amp;E10206&amp;F10206&amp;G10206&amp;H10206</f>
        <v>CRAVACAO DE PERFIL DE ACO "I" DE 15" A 20",INCLUSIVE UM CORTE AO MACARICO,EXCLUSIVE EMENDAS,FORNECIMENTO E PERDAS DO PERFIL</v>
      </c>
      <c r="C10206" s="197" t="s">
        <v>19687</v>
      </c>
      <c r="D10206" s="197" t="s">
        <v>19683</v>
      </c>
      <c r="E10206" s="197" t="s">
        <v>19684</v>
      </c>
      <c r="I10206" s="197" t="s">
        <v>338</v>
      </c>
      <c r="J10206" s="197" t="n">
        <v>96.83</v>
      </c>
    </row>
    <row r="10207" customFormat="false" ht="12.75" hidden="true" customHeight="false" outlineLevel="0" collapsed="false">
      <c r="A10207" s="197" t="s">
        <v>19688</v>
      </c>
      <c r="B10207" s="197" t="str">
        <f aca="false">C10207&amp;D10207&amp;E10207&amp;F10207&amp;G10207&amp;H10207</f>
        <v>CRAVACAO DE PERFIL DE ACO "I" DE 15" A 20",INCLUSIVE UM CORTE AO MACARICO,EXCLUSIVE EMENDAS,FORNECIMENTO E PERDAS DO PERFIL</v>
      </c>
      <c r="C10207" s="197" t="s">
        <v>19687</v>
      </c>
      <c r="D10207" s="197" t="s">
        <v>19683</v>
      </c>
      <c r="E10207" s="197" t="s">
        <v>19684</v>
      </c>
      <c r="I10207" s="197" t="s">
        <v>338</v>
      </c>
      <c r="J10207" s="197" t="n">
        <v>88.75</v>
      </c>
    </row>
    <row r="10208" customFormat="false" ht="12.75" hidden="true" customHeight="false" outlineLevel="0" collapsed="false">
      <c r="A10208" s="197" t="s">
        <v>19689</v>
      </c>
      <c r="B10208" s="197" t="str">
        <f aca="false">C10208&amp;D10208&amp;E10208&amp;F10208&amp;G10208&amp;H10208</f>
        <v>CRAVACAO DE PERFIL DE ACO "I" ATE 8",DUPLO,INCLUSIVE UM CORTE AO MACARICO,EXCLUSIVE EMENDAS,FORNECIMENTO E PERDAS DO PERFIL</v>
      </c>
      <c r="C10208" s="197" t="s">
        <v>19690</v>
      </c>
      <c r="D10208" s="197" t="s">
        <v>19683</v>
      </c>
      <c r="E10208" s="197" t="s">
        <v>19684</v>
      </c>
      <c r="I10208" s="197" t="s">
        <v>338</v>
      </c>
      <c r="J10208" s="197" t="n">
        <v>67.16</v>
      </c>
    </row>
    <row r="10209" customFormat="false" ht="12.75" hidden="true" customHeight="false" outlineLevel="0" collapsed="false">
      <c r="A10209" s="197" t="s">
        <v>19691</v>
      </c>
      <c r="B10209" s="197" t="str">
        <f aca="false">C10209&amp;D10209&amp;E10209&amp;F10209&amp;G10209&amp;H10209</f>
        <v>CRAVACAO DE PERFIL DE ACO "I" ATE 8",DUPLO,INCLUSIVE UM CORTE AO MACARICO,EXCLUSIVE EMENDAS,FORNECIMENTO E PERDAS DO PERFIL</v>
      </c>
      <c r="C10209" s="197" t="s">
        <v>19690</v>
      </c>
      <c r="D10209" s="197" t="s">
        <v>19683</v>
      </c>
      <c r="E10209" s="197" t="s">
        <v>19684</v>
      </c>
      <c r="I10209" s="197" t="s">
        <v>338</v>
      </c>
      <c r="J10209" s="197" t="n">
        <v>61.31</v>
      </c>
    </row>
    <row r="10210" customFormat="false" ht="12.75" hidden="true" customHeight="false" outlineLevel="0" collapsed="false">
      <c r="A10210" s="197" t="s">
        <v>19692</v>
      </c>
      <c r="B10210" s="197" t="str">
        <f aca="false">C10210&amp;D10210&amp;E10210&amp;F10210&amp;G10210&amp;H10210</f>
        <v>CRAVACAO DE PERFIL DE ACO "I" DE 10",DUPLO,INCLUSIVE UM CORTE AO MACARICO,EXCLUSIVE EMENDAS,FORNECIMENTO E PERDAS DO PERFIL</v>
      </c>
      <c r="C10210" s="197" t="s">
        <v>19693</v>
      </c>
      <c r="D10210" s="197" t="s">
        <v>19683</v>
      </c>
      <c r="E10210" s="197" t="s">
        <v>19684</v>
      </c>
      <c r="I10210" s="197" t="s">
        <v>338</v>
      </c>
      <c r="J10210" s="197" t="n">
        <v>84.54</v>
      </c>
    </row>
    <row r="10211" customFormat="false" ht="12.75" hidden="true" customHeight="false" outlineLevel="0" collapsed="false">
      <c r="A10211" s="197" t="s">
        <v>19694</v>
      </c>
      <c r="B10211" s="197" t="str">
        <f aca="false">C10211&amp;D10211&amp;E10211&amp;F10211&amp;G10211&amp;H10211</f>
        <v>CRAVACAO DE PERFIL DE ACO "I" DE 10",DUPLO,INCLUSIVE UM CORTE AO MACARICO,EXCLUSIVE EMENDAS,FORNECIMENTO E PERDAS DO PERFIL</v>
      </c>
      <c r="C10211" s="197" t="s">
        <v>19693</v>
      </c>
      <c r="D10211" s="197" t="s">
        <v>19683</v>
      </c>
      <c r="E10211" s="197" t="s">
        <v>19684</v>
      </c>
      <c r="I10211" s="197" t="s">
        <v>338</v>
      </c>
      <c r="J10211" s="197" t="n">
        <v>77.66</v>
      </c>
    </row>
    <row r="10212" customFormat="false" ht="12.75" hidden="true" customHeight="false" outlineLevel="0" collapsed="false">
      <c r="A10212" s="197" t="s">
        <v>19695</v>
      </c>
      <c r="B10212" s="197" t="str">
        <f aca="false">C10212&amp;D10212&amp;E10212&amp;F10212&amp;G10212&amp;H10212</f>
        <v>CRAVACAO DE PERFIL DE ACO "I" DE 12",DUPLO,INCLUSIVE UM CORTE AO MACARICO,EXCLUSIVE EMENDAS,FORNECIMENTO E PERDAS DO PERFIL</v>
      </c>
      <c r="C10212" s="197" t="s">
        <v>19696</v>
      </c>
      <c r="D10212" s="197" t="s">
        <v>19683</v>
      </c>
      <c r="E10212" s="197" t="s">
        <v>19684</v>
      </c>
      <c r="I10212" s="197" t="s">
        <v>338</v>
      </c>
      <c r="J10212" s="197" t="n">
        <v>98.47</v>
      </c>
    </row>
    <row r="10213" customFormat="false" ht="12.75" hidden="true" customHeight="false" outlineLevel="0" collapsed="false">
      <c r="A10213" s="197" t="s">
        <v>19697</v>
      </c>
      <c r="B10213" s="197" t="str">
        <f aca="false">C10213&amp;D10213&amp;E10213&amp;F10213&amp;G10213&amp;H10213</f>
        <v>CRAVACAO DE PERFIL DE ACO "I" DE 12",DUPLO,INCLUSIVE UM CORTE AO MACARICO,EXCLUSIVE EMENDAS,FORNECIMENTO E PERDAS DO PERFIL</v>
      </c>
      <c r="C10213" s="197" t="s">
        <v>19696</v>
      </c>
      <c r="D10213" s="197" t="s">
        <v>19683</v>
      </c>
      <c r="E10213" s="197" t="s">
        <v>19684</v>
      </c>
      <c r="I10213" s="197" t="s">
        <v>338</v>
      </c>
      <c r="J10213" s="197" t="n">
        <v>90.42</v>
      </c>
    </row>
    <row r="10214" customFormat="false" ht="12.75" hidden="true" customHeight="false" outlineLevel="0" collapsed="false">
      <c r="A10214" s="197" t="s">
        <v>19698</v>
      </c>
      <c r="B10214" s="197" t="str">
        <f aca="false">C10214&amp;D10214&amp;E10214&amp;F10214&amp;G10214&amp;H10214</f>
        <v>ESTACA DE CONCRETO FCK=15MPA,ARMADA,MOLDADA NO TERRENO,COM DIAMETRO DE 150MM,COM CAPACIDADE PARA 15T,INCLUSIVE FORNECIMENTO DOS MATERIAIS E CONCRETAGEM COM ADENSAMENTO MANUAL,EXCLUSIVE PERFURACAO</v>
      </c>
      <c r="C10214" s="197" t="s">
        <v>19699</v>
      </c>
      <c r="D10214" s="197" t="s">
        <v>19700</v>
      </c>
      <c r="E10214" s="197" t="s">
        <v>19701</v>
      </c>
      <c r="F10214" s="197" t="s">
        <v>19702</v>
      </c>
      <c r="I10214" s="197" t="s">
        <v>338</v>
      </c>
      <c r="J10214" s="197" t="n">
        <v>48.29</v>
      </c>
    </row>
    <row r="10215" customFormat="false" ht="12.75" hidden="true" customHeight="false" outlineLevel="0" collapsed="false">
      <c r="A10215" s="197" t="s">
        <v>19703</v>
      </c>
      <c r="B10215" s="197" t="str">
        <f aca="false">C10215&amp;D10215&amp;E10215&amp;F10215&amp;G10215&amp;H10215</f>
        <v>ESTACA DE CONCRETO FCK=15MPA,ARMADA,MOLDADA NO TERRENO,COM DIAMETRO DE 150MM,COM CAPACIDADE PARA 15T,INCLUSIVE FORNECIMENTO DOS MATERIAIS E CONCRETAGEM COM ADENSAMENTO MANUAL,EXCLUSIVE PERFURACAO</v>
      </c>
      <c r="C10215" s="197" t="s">
        <v>19699</v>
      </c>
      <c r="D10215" s="197" t="s">
        <v>19700</v>
      </c>
      <c r="E10215" s="197" t="s">
        <v>19701</v>
      </c>
      <c r="F10215" s="197" t="s">
        <v>19702</v>
      </c>
      <c r="I10215" s="197" t="s">
        <v>338</v>
      </c>
      <c r="J10215" s="197" t="n">
        <v>44.77</v>
      </c>
    </row>
    <row r="10216" customFormat="false" ht="12.75" hidden="true" customHeight="false" outlineLevel="0" collapsed="false">
      <c r="A10216" s="197" t="s">
        <v>19704</v>
      </c>
      <c r="B10216" s="197" t="str">
        <f aca="false">C10216&amp;D10216&amp;E10216&amp;F10216&amp;G10216&amp;H10216</f>
        <v>ESTACA DE CONCRETO FCK=15MPA,ARMADA,MOLDADA NO TERRENO,COM DIAMETRO DE 200MM,COM CAPACIDADE PARA 20T,INCLUSIVE FORNECIMENTO DOS MATERIAIS E CONCRETAGEM COM ANDENSAMENTO MANUAL,EXCLUSIVE PERFURACAO</v>
      </c>
      <c r="C10216" s="197" t="s">
        <v>19699</v>
      </c>
      <c r="D10216" s="197" t="s">
        <v>19705</v>
      </c>
      <c r="E10216" s="197" t="s">
        <v>19706</v>
      </c>
      <c r="F10216" s="197" t="s">
        <v>19707</v>
      </c>
      <c r="I10216" s="197" t="s">
        <v>338</v>
      </c>
      <c r="J10216" s="197" t="n">
        <v>65.43</v>
      </c>
    </row>
    <row r="10217" customFormat="false" ht="12.75" hidden="true" customHeight="false" outlineLevel="0" collapsed="false">
      <c r="A10217" s="197" t="s">
        <v>19708</v>
      </c>
      <c r="B10217" s="197" t="str">
        <f aca="false">C10217&amp;D10217&amp;E10217&amp;F10217&amp;G10217&amp;H10217</f>
        <v>ESTACA DE CONCRETO FCK=15MPA,ARMADA,MOLDADA NO TERRENO,COM DIAMETRO DE 200MM,COM CAPACIDADE PARA 20T,INCLUSIVE FORNECIMENTO DOS MATERIAIS E CONCRETAGEM COM ANDENSAMENTO MANUAL,EXCLUSIVE PERFURACAO</v>
      </c>
      <c r="C10217" s="197" t="s">
        <v>19699</v>
      </c>
      <c r="D10217" s="197" t="s">
        <v>19705</v>
      </c>
      <c r="E10217" s="197" t="s">
        <v>19706</v>
      </c>
      <c r="F10217" s="197" t="s">
        <v>19707</v>
      </c>
      <c r="I10217" s="197" t="s">
        <v>338</v>
      </c>
      <c r="J10217" s="197" t="n">
        <v>60.8</v>
      </c>
    </row>
    <row r="10218" customFormat="false" ht="12.75" hidden="true" customHeight="false" outlineLevel="0" collapsed="false">
      <c r="A10218" s="197" t="s">
        <v>19709</v>
      </c>
      <c r="B10218" s="197" t="str">
        <f aca="false">C10218&amp;D10218&amp;E10218&amp;F10218&amp;G10218&amp;H10218</f>
        <v>ESTACA DE CONCRETO FCK=15MPA,ARMADA,MOLDADA NO TERRENO,COM DIAMETRO DE 250MM,COM CAPACIDADE PARA 25T,INCLUSIVE FORNECIMENTO DOS MATERIAIS E CONCRETAGEM COM ADENSAMENTO MANUAL,EXCLUSIVE PERFURACAO</v>
      </c>
      <c r="C10218" s="197" t="s">
        <v>19699</v>
      </c>
      <c r="D10218" s="197" t="s">
        <v>19710</v>
      </c>
      <c r="E10218" s="197" t="s">
        <v>19701</v>
      </c>
      <c r="F10218" s="197" t="s">
        <v>19702</v>
      </c>
      <c r="I10218" s="197" t="s">
        <v>338</v>
      </c>
      <c r="J10218" s="197" t="n">
        <v>83.36</v>
      </c>
    </row>
    <row r="10219" customFormat="false" ht="12.75" hidden="true" customHeight="false" outlineLevel="0" collapsed="false">
      <c r="A10219" s="197" t="s">
        <v>19711</v>
      </c>
      <c r="B10219" s="197" t="str">
        <f aca="false">C10219&amp;D10219&amp;E10219&amp;F10219&amp;G10219&amp;H10219</f>
        <v>ESTACA DE CONCRETO FCK=15MPA,ARMADA,MOLDADA NO TERRENO,COM DIAMETRO DE 250MM,COM CAPACIDADE PARA 25T,INCLUSIVE FORNECIMENTO DOS MATERIAIS E CONCRETAGEM COM ADENSAMENTO MANUAL,EXCLUSIVE PERFURACAO</v>
      </c>
      <c r="C10219" s="197" t="s">
        <v>19699</v>
      </c>
      <c r="D10219" s="197" t="s">
        <v>19710</v>
      </c>
      <c r="E10219" s="197" t="s">
        <v>19701</v>
      </c>
      <c r="F10219" s="197" t="s">
        <v>19702</v>
      </c>
      <c r="I10219" s="197" t="s">
        <v>338</v>
      </c>
      <c r="J10219" s="197" t="n">
        <v>77.42</v>
      </c>
    </row>
    <row r="10220" customFormat="false" ht="12.75" hidden="true" customHeight="false" outlineLevel="0" collapsed="false">
      <c r="A10220" s="197" t="s">
        <v>19712</v>
      </c>
      <c r="B10220" s="197"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197" t="s">
        <v>19713</v>
      </c>
      <c r="D10220" s="197" t="s">
        <v>19714</v>
      </c>
      <c r="E10220" s="197" t="s">
        <v>19715</v>
      </c>
      <c r="F10220" s="197" t="s">
        <v>19716</v>
      </c>
      <c r="G10220" s="197" t="s">
        <v>19717</v>
      </c>
      <c r="I10220" s="197" t="s">
        <v>338</v>
      </c>
      <c r="J10220" s="197" t="n">
        <v>62.15</v>
      </c>
    </row>
    <row r="10221" customFormat="false" ht="12.75" hidden="true" customHeight="false" outlineLevel="0" collapsed="false">
      <c r="A10221" s="197" t="s">
        <v>19718</v>
      </c>
      <c r="B10221" s="197"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197" t="s">
        <v>19713</v>
      </c>
      <c r="D10221" s="197" t="s">
        <v>19714</v>
      </c>
      <c r="E10221" s="197" t="s">
        <v>19715</v>
      </c>
      <c r="F10221" s="197" t="s">
        <v>19716</v>
      </c>
      <c r="G10221" s="197" t="s">
        <v>19717</v>
      </c>
      <c r="I10221" s="197" t="s">
        <v>338</v>
      </c>
      <c r="J10221" s="197" t="n">
        <v>57.59</v>
      </c>
    </row>
    <row r="10222" customFormat="false" ht="12.75" hidden="true" customHeight="false" outlineLevel="0" collapsed="false">
      <c r="A10222" s="197" t="s">
        <v>19719</v>
      </c>
      <c r="B10222" s="197"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197" t="s">
        <v>19713</v>
      </c>
      <c r="D10222" s="197" t="s">
        <v>19720</v>
      </c>
      <c r="E10222" s="197" t="s">
        <v>19715</v>
      </c>
      <c r="F10222" s="197" t="s">
        <v>19716</v>
      </c>
      <c r="G10222" s="197" t="s">
        <v>19717</v>
      </c>
      <c r="I10222" s="197" t="s">
        <v>338</v>
      </c>
      <c r="J10222" s="197" t="n">
        <v>79.43</v>
      </c>
    </row>
    <row r="10223" customFormat="false" ht="12.75" hidden="true" customHeight="false" outlineLevel="0" collapsed="false">
      <c r="A10223" s="197" t="s">
        <v>19721</v>
      </c>
      <c r="B10223" s="197"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197" t="s">
        <v>19713</v>
      </c>
      <c r="D10223" s="197" t="s">
        <v>19720</v>
      </c>
      <c r="E10223" s="197" t="s">
        <v>19715</v>
      </c>
      <c r="F10223" s="197" t="s">
        <v>19716</v>
      </c>
      <c r="G10223" s="197" t="s">
        <v>19717</v>
      </c>
      <c r="I10223" s="197" t="s">
        <v>338</v>
      </c>
      <c r="J10223" s="197" t="n">
        <v>74.12</v>
      </c>
    </row>
    <row r="10224" customFormat="false" ht="12.75" hidden="true" customHeight="false" outlineLevel="0" collapsed="false">
      <c r="A10224" s="197" t="s">
        <v>19722</v>
      </c>
      <c r="B10224" s="197"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197" t="s">
        <v>19713</v>
      </c>
      <c r="D10224" s="197" t="s">
        <v>19723</v>
      </c>
      <c r="E10224" s="197" t="s">
        <v>19715</v>
      </c>
      <c r="F10224" s="197" t="s">
        <v>19716</v>
      </c>
      <c r="G10224" s="197" t="s">
        <v>19717</v>
      </c>
      <c r="I10224" s="197" t="s">
        <v>338</v>
      </c>
      <c r="J10224" s="197" t="n">
        <v>104</v>
      </c>
    </row>
    <row r="10225" customFormat="false" ht="12.75" hidden="true" customHeight="false" outlineLevel="0" collapsed="false">
      <c r="A10225" s="197" t="s">
        <v>19724</v>
      </c>
      <c r="B10225" s="197"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197" t="s">
        <v>19713</v>
      </c>
      <c r="D10225" s="197" t="s">
        <v>19723</v>
      </c>
      <c r="E10225" s="197" t="s">
        <v>19715</v>
      </c>
      <c r="F10225" s="197" t="s">
        <v>19716</v>
      </c>
      <c r="G10225" s="197" t="s">
        <v>19717</v>
      </c>
      <c r="I10225" s="197" t="s">
        <v>338</v>
      </c>
      <c r="J10225" s="197" t="n">
        <v>97.42</v>
      </c>
    </row>
    <row r="10226" customFormat="false" ht="12.75" hidden="true" customHeight="false" outlineLevel="0" collapsed="false">
      <c r="A10226" s="197" t="s">
        <v>19725</v>
      </c>
      <c r="B10226" s="197"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197" t="s">
        <v>19713</v>
      </c>
      <c r="D10226" s="197" t="s">
        <v>19726</v>
      </c>
      <c r="E10226" s="197" t="s">
        <v>19727</v>
      </c>
      <c r="F10226" s="197" t="s">
        <v>19728</v>
      </c>
      <c r="I10226" s="197" t="s">
        <v>338</v>
      </c>
      <c r="J10226" s="197" t="n">
        <v>113.61</v>
      </c>
    </row>
    <row r="10227" customFormat="false" ht="12.75" hidden="true" customHeight="false" outlineLevel="0" collapsed="false">
      <c r="A10227" s="197" t="s">
        <v>19729</v>
      </c>
      <c r="B10227" s="197"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197" t="s">
        <v>19713</v>
      </c>
      <c r="D10227" s="197" t="s">
        <v>19726</v>
      </c>
      <c r="E10227" s="197" t="s">
        <v>19727</v>
      </c>
      <c r="F10227" s="197" t="s">
        <v>19728</v>
      </c>
      <c r="I10227" s="197" t="s">
        <v>338</v>
      </c>
      <c r="J10227" s="197" t="n">
        <v>109.13</v>
      </c>
    </row>
    <row r="10228" customFormat="false" ht="12.75" hidden="true" customHeight="false" outlineLevel="0" collapsed="false">
      <c r="A10228" s="197" t="s">
        <v>19730</v>
      </c>
      <c r="B10228" s="197"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197" t="s">
        <v>19713</v>
      </c>
      <c r="D10228" s="197" t="s">
        <v>19731</v>
      </c>
      <c r="E10228" s="197" t="s">
        <v>19727</v>
      </c>
      <c r="F10228" s="197" t="s">
        <v>19732</v>
      </c>
      <c r="I10228" s="197" t="s">
        <v>338</v>
      </c>
      <c r="J10228" s="197" t="n">
        <v>188.58</v>
      </c>
    </row>
    <row r="10229" customFormat="false" ht="12.75" hidden="true" customHeight="false" outlineLevel="0" collapsed="false">
      <c r="A10229" s="197" t="s">
        <v>19733</v>
      </c>
      <c r="B10229" s="197"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197" t="s">
        <v>19713</v>
      </c>
      <c r="D10229" s="197" t="s">
        <v>19731</v>
      </c>
      <c r="E10229" s="197" t="s">
        <v>19727</v>
      </c>
      <c r="F10229" s="197" t="s">
        <v>19732</v>
      </c>
      <c r="I10229" s="197" t="s">
        <v>338</v>
      </c>
      <c r="J10229" s="197" t="n">
        <v>181.95</v>
      </c>
    </row>
    <row r="10230" customFormat="false" ht="12.75" hidden="true" customHeight="false" outlineLevel="0" collapsed="false">
      <c r="A10230" s="197" t="s">
        <v>19734</v>
      </c>
      <c r="B10230" s="197"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197" t="s">
        <v>19713</v>
      </c>
      <c r="D10230" s="197" t="s">
        <v>19735</v>
      </c>
      <c r="E10230" s="197" t="s">
        <v>19727</v>
      </c>
      <c r="F10230" s="197" t="s">
        <v>19732</v>
      </c>
      <c r="I10230" s="197" t="s">
        <v>338</v>
      </c>
      <c r="J10230" s="197" t="n">
        <v>260.2</v>
      </c>
    </row>
    <row r="10231" customFormat="false" ht="12.75" hidden="true" customHeight="false" outlineLevel="0" collapsed="false">
      <c r="A10231" s="197" t="s">
        <v>19736</v>
      </c>
      <c r="B10231" s="197"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197" t="s">
        <v>19713</v>
      </c>
      <c r="D10231" s="197" t="s">
        <v>19735</v>
      </c>
      <c r="E10231" s="197" t="s">
        <v>19727</v>
      </c>
      <c r="F10231" s="197" t="s">
        <v>19732</v>
      </c>
      <c r="I10231" s="197" t="s">
        <v>338</v>
      </c>
      <c r="J10231" s="197" t="n">
        <v>252.05</v>
      </c>
    </row>
    <row r="10232" customFormat="false" ht="12.75" hidden="true" customHeight="false" outlineLevel="0" collapsed="false">
      <c r="A10232" s="197" t="s">
        <v>19737</v>
      </c>
      <c r="B10232" s="197" t="str">
        <f aca="false">C10232&amp;D10232&amp;E10232&amp;F10232&amp;G10232&amp;H10232</f>
        <v>CRAVACAO DE ESTACA-PRANCHA DE CONCRETO PRE-MOLDADA,COM LARGURA UTIL DE 30CM E COMPRIMENTO ATE 7,00M,CONSIDERANDO-SE TODA A SUPERFICIE DA ESTACA,EXCLUSIVE ESTACA</v>
      </c>
      <c r="C10232" s="197" t="s">
        <v>19738</v>
      </c>
      <c r="D10232" s="197" t="s">
        <v>19739</v>
      </c>
      <c r="E10232" s="197" t="s">
        <v>19740</v>
      </c>
      <c r="I10232" s="197" t="s">
        <v>1993</v>
      </c>
      <c r="J10232" s="197" t="n">
        <v>118.16</v>
      </c>
    </row>
    <row r="10233" customFormat="false" ht="12.75" hidden="true" customHeight="false" outlineLevel="0" collapsed="false">
      <c r="A10233" s="197" t="s">
        <v>19741</v>
      </c>
      <c r="B10233" s="197" t="str">
        <f aca="false">C10233&amp;D10233&amp;E10233&amp;F10233&amp;G10233&amp;H10233</f>
        <v>CRAVACAO DE ESTACA-PRANCHA DE CONCRETO PRE-MOLDADA,COM LARGURA UTIL DE 30CM E COMPRIMENTO ATE 7,00M,CONSIDERANDO-SE TODA A SUPERFICIE DA ESTACA,EXCLUSIVE ESTACA</v>
      </c>
      <c r="C10233" s="197" t="s">
        <v>19738</v>
      </c>
      <c r="D10233" s="197" t="s">
        <v>19739</v>
      </c>
      <c r="E10233" s="197" t="s">
        <v>19740</v>
      </c>
      <c r="I10233" s="197" t="s">
        <v>1993</v>
      </c>
      <c r="J10233" s="197" t="n">
        <v>106.68</v>
      </c>
    </row>
    <row r="10234" customFormat="false" ht="12.75" hidden="true" customHeight="false" outlineLevel="0" collapsed="false">
      <c r="A10234" s="197" t="s">
        <v>19742</v>
      </c>
      <c r="B10234" s="197"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197" t="s">
        <v>19743</v>
      </c>
      <c r="D10234" s="197" t="s">
        <v>19744</v>
      </c>
      <c r="E10234" s="197" t="s">
        <v>19745</v>
      </c>
      <c r="F10234" s="197" t="s">
        <v>19746</v>
      </c>
      <c r="G10234" s="197" t="s">
        <v>19747</v>
      </c>
      <c r="I10234" s="197" t="s">
        <v>1993</v>
      </c>
      <c r="J10234" s="197" t="n">
        <v>739.95</v>
      </c>
    </row>
    <row r="10235" customFormat="false" ht="12.75" hidden="true" customHeight="false" outlineLevel="0" collapsed="false">
      <c r="A10235" s="197" t="s">
        <v>19748</v>
      </c>
      <c r="B10235" s="197"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197" t="s">
        <v>19743</v>
      </c>
      <c r="D10235" s="197" t="s">
        <v>19744</v>
      </c>
      <c r="E10235" s="197" t="s">
        <v>19745</v>
      </c>
      <c r="F10235" s="197" t="s">
        <v>19746</v>
      </c>
      <c r="G10235" s="197" t="s">
        <v>19747</v>
      </c>
      <c r="I10235" s="197" t="s">
        <v>1993</v>
      </c>
      <c r="J10235" s="197" t="n">
        <v>683.56</v>
      </c>
    </row>
    <row r="10236" customFormat="false" ht="12.75" hidden="true" customHeight="false" outlineLevel="0" collapsed="false">
      <c r="A10236" s="197" t="s">
        <v>19749</v>
      </c>
      <c r="B10236" s="197"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197" t="s">
        <v>19750</v>
      </c>
      <c r="D10236" s="197" t="s">
        <v>19751</v>
      </c>
      <c r="E10236" s="197" t="s">
        <v>19745</v>
      </c>
      <c r="F10236" s="197" t="s">
        <v>19746</v>
      </c>
      <c r="G10236" s="197" t="s">
        <v>19747</v>
      </c>
      <c r="I10236" s="197" t="s">
        <v>1993</v>
      </c>
      <c r="J10236" s="197" t="n">
        <v>902.8</v>
      </c>
    </row>
    <row r="10237" customFormat="false" ht="12.75" hidden="true" customHeight="false" outlineLevel="0" collapsed="false">
      <c r="A10237" s="197" t="s">
        <v>19752</v>
      </c>
      <c r="B10237" s="197"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197" t="s">
        <v>19750</v>
      </c>
      <c r="D10237" s="197" t="s">
        <v>19751</v>
      </c>
      <c r="E10237" s="197" t="s">
        <v>19745</v>
      </c>
      <c r="F10237" s="197" t="s">
        <v>19746</v>
      </c>
      <c r="G10237" s="197" t="s">
        <v>19747</v>
      </c>
      <c r="I10237" s="197" t="s">
        <v>1993</v>
      </c>
      <c r="J10237" s="197" t="n">
        <v>834.11</v>
      </c>
    </row>
    <row r="10238" customFormat="false" ht="12.75" hidden="true" customHeight="false" outlineLevel="0" collapsed="false">
      <c r="A10238" s="197" t="s">
        <v>19753</v>
      </c>
      <c r="B10238" s="197"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197" t="s">
        <v>19754</v>
      </c>
      <c r="D10238" s="197" t="s">
        <v>19744</v>
      </c>
      <c r="E10238" s="197" t="s">
        <v>19755</v>
      </c>
      <c r="F10238" s="197" t="s">
        <v>19756</v>
      </c>
      <c r="G10238" s="197" t="s">
        <v>19757</v>
      </c>
      <c r="I10238" s="197" t="s">
        <v>1993</v>
      </c>
      <c r="J10238" s="197" t="n">
        <v>1479.91</v>
      </c>
    </row>
    <row r="10239" customFormat="false" ht="12.75" hidden="true" customHeight="false" outlineLevel="0" collapsed="false">
      <c r="A10239" s="197" t="s">
        <v>19758</v>
      </c>
      <c r="B10239" s="197"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197" t="s">
        <v>19754</v>
      </c>
      <c r="D10239" s="197" t="s">
        <v>19744</v>
      </c>
      <c r="E10239" s="197" t="s">
        <v>19755</v>
      </c>
      <c r="F10239" s="197" t="s">
        <v>19756</v>
      </c>
      <c r="G10239" s="197" t="s">
        <v>19757</v>
      </c>
      <c r="I10239" s="197" t="s">
        <v>1993</v>
      </c>
      <c r="J10239" s="197" t="n">
        <v>1367.12</v>
      </c>
    </row>
    <row r="10240" customFormat="false" ht="12.75" hidden="true" customHeight="false" outlineLevel="0" collapsed="false">
      <c r="A10240" s="197" t="s">
        <v>19759</v>
      </c>
      <c r="B10240" s="197"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197" t="s">
        <v>19760</v>
      </c>
      <c r="D10240" s="197" t="s">
        <v>19744</v>
      </c>
      <c r="E10240" s="197" t="s">
        <v>19745</v>
      </c>
      <c r="F10240" s="197" t="s">
        <v>19761</v>
      </c>
      <c r="G10240" s="197" t="s">
        <v>19762</v>
      </c>
      <c r="I10240" s="197" t="s">
        <v>1993</v>
      </c>
      <c r="J10240" s="197" t="n">
        <v>1996.62</v>
      </c>
    </row>
    <row r="10241" customFormat="false" ht="12.75" hidden="true" customHeight="false" outlineLevel="0" collapsed="false">
      <c r="A10241" s="197" t="s">
        <v>19763</v>
      </c>
      <c r="B10241" s="197"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197" t="s">
        <v>19760</v>
      </c>
      <c r="D10241" s="197" t="s">
        <v>19744</v>
      </c>
      <c r="E10241" s="197" t="s">
        <v>19745</v>
      </c>
      <c r="F10241" s="197" t="s">
        <v>19761</v>
      </c>
      <c r="G10241" s="197" t="s">
        <v>19762</v>
      </c>
      <c r="I10241" s="197" t="s">
        <v>1993</v>
      </c>
      <c r="J10241" s="197" t="n">
        <v>1844.36</v>
      </c>
    </row>
    <row r="10242" customFormat="false" ht="12.75" hidden="true" customHeight="false" outlineLevel="0" collapsed="false">
      <c r="A10242" s="197" t="s">
        <v>19764</v>
      </c>
      <c r="B10242" s="197" t="str">
        <f aca="false">C10242&amp;D10242&amp;E10242&amp;F10242&amp;G10242&amp;H10242</f>
        <v>GAIOLA ARMADURA PARA PAREDE DIAFRAGMA,EM ACO CA-50,INCLUSIVE FORNECIMENTO,PERDAS,CORTE,DOBRAGEM,MONTAGEM E SOLDAS</v>
      </c>
      <c r="C10242" s="197" t="s">
        <v>19765</v>
      </c>
      <c r="D10242" s="197" t="s">
        <v>19766</v>
      </c>
      <c r="I10242" s="197" t="s">
        <v>6277</v>
      </c>
      <c r="J10242" s="197" t="n">
        <v>10.31</v>
      </c>
    </row>
    <row r="10243" customFormat="false" ht="12.75" hidden="true" customHeight="false" outlineLevel="0" collapsed="false">
      <c r="A10243" s="197" t="s">
        <v>19767</v>
      </c>
      <c r="B10243" s="197" t="str">
        <f aca="false">C10243&amp;D10243&amp;E10243&amp;F10243&amp;G10243&amp;H10243</f>
        <v>GAIOLA ARMADURA PARA PAREDE DIAFRAGMA,EM ACO CA-50,INCLUSIVE FORNECIMENTO,PERDAS,CORTE,DOBRAGEM,MONTAGEM E SOLDAS</v>
      </c>
      <c r="C10243" s="197" t="s">
        <v>19765</v>
      </c>
      <c r="D10243" s="197" t="s">
        <v>19766</v>
      </c>
      <c r="I10243" s="197" t="s">
        <v>6277</v>
      </c>
      <c r="J10243" s="197" t="n">
        <v>9.89</v>
      </c>
    </row>
    <row r="10244" customFormat="false" ht="12.75" hidden="true" customHeight="false" outlineLevel="0" collapsed="false">
      <c r="A10244" s="197" t="s">
        <v>19768</v>
      </c>
      <c r="B10244" s="197" t="str">
        <f aca="false">C10244&amp;D10244&amp;E10244&amp;F10244&amp;G10244&amp;H10244</f>
        <v>MANUSEIO DE PERFIS METALICOS ESTRUTURAIS ATE 20,00M</v>
      </c>
      <c r="C10244" s="197" t="s">
        <v>19769</v>
      </c>
      <c r="I10244" s="197" t="s">
        <v>1410</v>
      </c>
      <c r="J10244" s="197" t="n">
        <v>77.71</v>
      </c>
    </row>
    <row r="10245" customFormat="false" ht="12.75" hidden="true" customHeight="false" outlineLevel="0" collapsed="false">
      <c r="A10245" s="197" t="s">
        <v>19770</v>
      </c>
      <c r="B10245" s="197" t="str">
        <f aca="false">C10245&amp;D10245&amp;E10245&amp;F10245&amp;G10245&amp;H10245</f>
        <v>MANUSEIO DE PERFIS METALICOS ESTRUTURAIS ATE 20,00M</v>
      </c>
      <c r="C10245" s="197" t="s">
        <v>19769</v>
      </c>
      <c r="I10245" s="197" t="s">
        <v>1410</v>
      </c>
      <c r="J10245" s="197" t="n">
        <v>67.36</v>
      </c>
    </row>
    <row r="10246" customFormat="false" ht="12.75" hidden="true" customHeight="false" outlineLevel="0" collapsed="false">
      <c r="A10246" s="197" t="s">
        <v>19771</v>
      </c>
      <c r="B10246" s="197" t="str">
        <f aca="false">C10246&amp;D10246&amp;E10246&amp;F10246&amp;G10246&amp;H10246</f>
        <v>CONCRETO DOSADO RACIONALMENTE PARA UMA RESISTENCIA CARACTERISTICA A COMPRESSAO DE 10MPA,COMPREENDENDO APENAS O FORNECIMENTO DOS MATERIAIS,INCLUSIVE 5% DE PERDAS</v>
      </c>
      <c r="C10246" s="197" t="s">
        <v>19772</v>
      </c>
      <c r="D10246" s="197" t="s">
        <v>19773</v>
      </c>
      <c r="E10246" s="197" t="s">
        <v>19774</v>
      </c>
      <c r="I10246" s="197" t="s">
        <v>1158</v>
      </c>
      <c r="J10246" s="197" t="n">
        <v>194.22</v>
      </c>
    </row>
    <row r="10247" customFormat="false" ht="12.75" hidden="true" customHeight="false" outlineLevel="0" collapsed="false">
      <c r="A10247" s="197" t="s">
        <v>19775</v>
      </c>
      <c r="B10247" s="197" t="str">
        <f aca="false">C10247&amp;D10247&amp;E10247&amp;F10247&amp;G10247&amp;H10247</f>
        <v>CONCRETO DOSADO RACIONALMENTE PARA UMA RESISTENCIA CARACTERISTICA A COMPRESSAO DE 10MPA,COMPREENDENDO APENAS O FORNECIMENTO DOS MATERIAIS,INCLUSIVE 5% DE PERDAS</v>
      </c>
      <c r="C10247" s="197" t="s">
        <v>19772</v>
      </c>
      <c r="D10247" s="197" t="s">
        <v>19773</v>
      </c>
      <c r="E10247" s="197" t="s">
        <v>19774</v>
      </c>
      <c r="I10247" s="197" t="s">
        <v>1158</v>
      </c>
      <c r="J10247" s="197" t="n">
        <v>194.22</v>
      </c>
    </row>
    <row r="10248" customFormat="false" ht="12.75" hidden="true" customHeight="false" outlineLevel="0" collapsed="false">
      <c r="A10248" s="197" t="s">
        <v>19776</v>
      </c>
      <c r="B10248" s="197" t="str">
        <f aca="false">C10248&amp;D10248&amp;E10248&amp;F10248&amp;G10248&amp;H10248</f>
        <v>CONCRETO DOSADO RACIONALMENTE PARA UMA RESISTENCIA CARACTERISTICA A COMPRESSAO DE 15MPA,COMPREENDENDO APENAS O FORNECIMENTO DOS MATERIAIS,INCLUSIVE 5% DE PERDAS</v>
      </c>
      <c r="C10248" s="197" t="s">
        <v>19772</v>
      </c>
      <c r="D10248" s="197" t="s">
        <v>19777</v>
      </c>
      <c r="E10248" s="197" t="s">
        <v>19774</v>
      </c>
      <c r="I10248" s="197" t="s">
        <v>1158</v>
      </c>
      <c r="J10248" s="197" t="n">
        <v>207.59</v>
      </c>
    </row>
    <row r="10249" customFormat="false" ht="12.75" hidden="true" customHeight="false" outlineLevel="0" collapsed="false">
      <c r="A10249" s="197" t="s">
        <v>19778</v>
      </c>
      <c r="B10249" s="197" t="str">
        <f aca="false">C10249&amp;D10249&amp;E10249&amp;F10249&amp;G10249&amp;H10249</f>
        <v>CONCRETO DOSADO RACIONALMENTE PARA UMA RESISTENCIA CARACTERISTICA A COMPRESSAO DE 15MPA,COMPREENDENDO APENAS O FORNECIMENTO DOS MATERIAIS,INCLUSIVE 5% DE PERDAS</v>
      </c>
      <c r="C10249" s="197" t="s">
        <v>19772</v>
      </c>
      <c r="D10249" s="197" t="s">
        <v>19777</v>
      </c>
      <c r="E10249" s="197" t="s">
        <v>19774</v>
      </c>
      <c r="I10249" s="197" t="s">
        <v>1158</v>
      </c>
      <c r="J10249" s="197" t="n">
        <v>207.59</v>
      </c>
    </row>
    <row r="10250" customFormat="false" ht="12.75" hidden="true" customHeight="false" outlineLevel="0" collapsed="false">
      <c r="A10250" s="197" t="s">
        <v>19779</v>
      </c>
      <c r="B10250" s="197" t="str">
        <f aca="false">C10250&amp;D10250&amp;E10250&amp;F10250&amp;G10250&amp;H10250</f>
        <v>CONCRETO DOSADO RACIONALMENTE PARA UMA RESISTENCIA CARACTERISTICA A COMPRESSAO DE 20MPA,COMPREENDENDO APENAS O FORNECIMENTO DOS MATERIAIS,INCLUSIVE 5% DE PERDAS</v>
      </c>
      <c r="C10250" s="197" t="s">
        <v>19772</v>
      </c>
      <c r="D10250" s="197" t="s">
        <v>19780</v>
      </c>
      <c r="E10250" s="197" t="s">
        <v>19774</v>
      </c>
      <c r="I10250" s="197" t="s">
        <v>1158</v>
      </c>
      <c r="J10250" s="197" t="n">
        <v>222.31</v>
      </c>
    </row>
    <row r="10251" customFormat="false" ht="12.75" hidden="true" customHeight="false" outlineLevel="0" collapsed="false">
      <c r="A10251" s="197" t="s">
        <v>19781</v>
      </c>
      <c r="B10251" s="197" t="str">
        <f aca="false">C10251&amp;D10251&amp;E10251&amp;F10251&amp;G10251&amp;H10251</f>
        <v>CONCRETO DOSADO RACIONALMENTE PARA UMA RESISTENCIA CARACTERISTICA A COMPRESSAO DE 20MPA,COMPREENDENDO APENAS O FORNECIMENTO DOS MATERIAIS,INCLUSIVE 5% DE PERDAS</v>
      </c>
      <c r="C10251" s="197" t="s">
        <v>19772</v>
      </c>
      <c r="D10251" s="197" t="s">
        <v>19780</v>
      </c>
      <c r="E10251" s="197" t="s">
        <v>19774</v>
      </c>
      <c r="I10251" s="197" t="s">
        <v>1158</v>
      </c>
      <c r="J10251" s="197" t="n">
        <v>222.31</v>
      </c>
    </row>
    <row r="10252" customFormat="false" ht="12.75" hidden="true" customHeight="false" outlineLevel="0" collapsed="false">
      <c r="A10252" s="197" t="s">
        <v>19782</v>
      </c>
      <c r="B10252" s="197" t="str">
        <f aca="false">C10252&amp;D10252&amp;E10252&amp;F10252&amp;G10252&amp;H10252</f>
        <v>CONCRETO DOSADO RACIONALMENTE PARA UMA RESISTENCIA CARACTERISTICA A COMPRESSAO DE 25MPA,COMPREENDENDO APENAS O FORNECIMENTO DOS MATERIAIS,INCLUSIVE 5% DE PERDAS</v>
      </c>
      <c r="C10252" s="197" t="s">
        <v>19772</v>
      </c>
      <c r="D10252" s="197" t="s">
        <v>19783</v>
      </c>
      <c r="E10252" s="197" t="s">
        <v>19774</v>
      </c>
      <c r="I10252" s="197" t="s">
        <v>1158</v>
      </c>
      <c r="J10252" s="197" t="n">
        <v>234.38</v>
      </c>
    </row>
    <row r="10253" customFormat="false" ht="12.75" hidden="true" customHeight="false" outlineLevel="0" collapsed="false">
      <c r="A10253" s="197" t="s">
        <v>19784</v>
      </c>
      <c r="B10253" s="197" t="str">
        <f aca="false">C10253&amp;D10253&amp;E10253&amp;F10253&amp;G10253&amp;H10253</f>
        <v>CONCRETO DOSADO RACIONALMENTE PARA UMA RESISTENCIA CARACTERISTICA A COMPRESSAO DE 25MPA,COMPREENDENDO APENAS O FORNECIMENTO DOS MATERIAIS,INCLUSIVE 5% DE PERDAS</v>
      </c>
      <c r="C10253" s="197" t="s">
        <v>19772</v>
      </c>
      <c r="D10253" s="197" t="s">
        <v>19783</v>
      </c>
      <c r="E10253" s="197" t="s">
        <v>19774</v>
      </c>
      <c r="I10253" s="197" t="s">
        <v>1158</v>
      </c>
      <c r="J10253" s="197" t="n">
        <v>234.38</v>
      </c>
    </row>
    <row r="10254" customFormat="false" ht="12.75" hidden="true" customHeight="false" outlineLevel="0" collapsed="false">
      <c r="A10254" s="197" t="s">
        <v>19785</v>
      </c>
      <c r="B10254" s="197" t="str">
        <f aca="false">C10254&amp;D10254&amp;E10254&amp;F10254&amp;G10254&amp;H10254</f>
        <v>CONCRETO DOSADO RACIONALMENTE PARA UMA RESISTENCIA CARACTERISTICA A COMPRESSAO DE 30MPA,COMPREENDENDO APENAS O FORNECIMENTO DOS MATERIAIS,INCLUSIVE 5% DE PERDAS</v>
      </c>
      <c r="C10254" s="197" t="s">
        <v>19772</v>
      </c>
      <c r="D10254" s="197" t="s">
        <v>19786</v>
      </c>
      <c r="E10254" s="197" t="s">
        <v>19774</v>
      </c>
      <c r="I10254" s="197" t="s">
        <v>1158</v>
      </c>
      <c r="J10254" s="197" t="n">
        <v>252.1</v>
      </c>
    </row>
    <row r="10255" customFormat="false" ht="12.75" hidden="true" customHeight="false" outlineLevel="0" collapsed="false">
      <c r="A10255" s="197" t="s">
        <v>19787</v>
      </c>
      <c r="B10255" s="197" t="str">
        <f aca="false">C10255&amp;D10255&amp;E10255&amp;F10255&amp;G10255&amp;H10255</f>
        <v>CONCRETO DOSADO RACIONALMENTE PARA UMA RESISTENCIA CARACTERISTICA A COMPRESSAO DE 30MPA,COMPREENDENDO APENAS O FORNECIMENTO DOS MATERIAIS,INCLUSIVE 5% DE PERDAS</v>
      </c>
      <c r="C10255" s="197" t="s">
        <v>19772</v>
      </c>
      <c r="D10255" s="197" t="s">
        <v>19786</v>
      </c>
      <c r="E10255" s="197" t="s">
        <v>19774</v>
      </c>
      <c r="I10255" s="197" t="s">
        <v>1158</v>
      </c>
      <c r="J10255" s="197" t="n">
        <v>252.1</v>
      </c>
    </row>
    <row r="10256" customFormat="false" ht="12.75" hidden="true" customHeight="false" outlineLevel="0" collapsed="false">
      <c r="A10256" s="197" t="s">
        <v>19788</v>
      </c>
      <c r="B10256" s="197" t="str">
        <f aca="false">C10256&amp;D10256&amp;E10256&amp;F10256&amp;G10256&amp;H10256</f>
        <v>CONCRETO DOSADO RACIONALMENTE PARA UMA RESISTENCIA CARACTERISTICA A COMPRESSAO DE 35MPA,COMPREENDENDO APENAS O FORNECIMENTO DOS MATERIAIS,INCLUSIVE 5% DE PERDAS</v>
      </c>
      <c r="C10256" s="197" t="s">
        <v>19772</v>
      </c>
      <c r="D10256" s="197" t="s">
        <v>19789</v>
      </c>
      <c r="E10256" s="197" t="s">
        <v>19774</v>
      </c>
      <c r="I10256" s="197" t="s">
        <v>1158</v>
      </c>
      <c r="J10256" s="197" t="n">
        <v>256.99</v>
      </c>
    </row>
    <row r="10257" customFormat="false" ht="12.75" hidden="true" customHeight="false" outlineLevel="0" collapsed="false">
      <c r="A10257" s="197" t="s">
        <v>19790</v>
      </c>
      <c r="B10257" s="197" t="str">
        <f aca="false">C10257&amp;D10257&amp;E10257&amp;F10257&amp;G10257&amp;H10257</f>
        <v>CONCRETO DOSADO RACIONALMENTE PARA UMA RESISTENCIA CARACTERISTICA A COMPRESSAO DE 35MPA,COMPREENDENDO APENAS O FORNECIMENTO DOS MATERIAIS,INCLUSIVE 5% DE PERDAS</v>
      </c>
      <c r="C10257" s="197" t="s">
        <v>19772</v>
      </c>
      <c r="D10257" s="197" t="s">
        <v>19789</v>
      </c>
      <c r="E10257" s="197" t="s">
        <v>19774</v>
      </c>
      <c r="I10257" s="197" t="s">
        <v>1158</v>
      </c>
      <c r="J10257" s="197" t="n">
        <v>256.99</v>
      </c>
    </row>
    <row r="10258" customFormat="false" ht="12.75" hidden="true" customHeight="false" outlineLevel="0" collapsed="false">
      <c r="A10258" s="197" t="s">
        <v>19791</v>
      </c>
      <c r="B10258" s="197" t="str">
        <f aca="false">C10258&amp;D10258&amp;E10258&amp;F10258&amp;G10258&amp;H10258</f>
        <v>CONCRETO DOSADO RACIONALMENTE PARA UMA RESISTENCIA CARACTERISTICA A COMPRESSAO DE 40MPA,COMPREENDENDO APENAS O FORNECIMENTO DOS MATERIAIS,INCLUSIVE 5% DE PERDAS</v>
      </c>
      <c r="C10258" s="197" t="s">
        <v>19772</v>
      </c>
      <c r="D10258" s="197" t="s">
        <v>19792</v>
      </c>
      <c r="E10258" s="197" t="s">
        <v>19774</v>
      </c>
      <c r="I10258" s="197" t="s">
        <v>1158</v>
      </c>
      <c r="J10258" s="197" t="n">
        <v>258.31</v>
      </c>
    </row>
    <row r="10259" customFormat="false" ht="12.75" hidden="true" customHeight="false" outlineLevel="0" collapsed="false">
      <c r="A10259" s="197" t="s">
        <v>19793</v>
      </c>
      <c r="B10259" s="197" t="str">
        <f aca="false">C10259&amp;D10259&amp;E10259&amp;F10259&amp;G10259&amp;H10259</f>
        <v>CONCRETO DOSADO RACIONALMENTE PARA UMA RESISTENCIA CARACTERISTICA A COMPRESSAO DE 40MPA,COMPREENDENDO APENAS O FORNECIMENTO DOS MATERIAIS,INCLUSIVE 5% DE PERDAS</v>
      </c>
      <c r="C10259" s="197" t="s">
        <v>19772</v>
      </c>
      <c r="D10259" s="197" t="s">
        <v>19792</v>
      </c>
      <c r="E10259" s="197" t="s">
        <v>19774</v>
      </c>
      <c r="I10259" s="197" t="s">
        <v>1158</v>
      </c>
      <c r="J10259" s="197" t="n">
        <v>258.31</v>
      </c>
    </row>
    <row r="10260" customFormat="false" ht="12.75" hidden="true" customHeight="false" outlineLevel="0" collapsed="false">
      <c r="A10260" s="197" t="s">
        <v>19794</v>
      </c>
      <c r="B10260" s="197" t="str">
        <f aca="false">C10260&amp;D10260&amp;E10260&amp;F10260&amp;G10260&amp;H10260</f>
        <v>CONCRETO DOSADO RACIONALMENTE PARA UMA RESISTENCIA CARACTERISTICA A COMPRESSAO DE 25MPA,COMPREENDENDO APENAS O FORNECIMENTO DOS MATERIAIS,INCLUSIVE 5% DE PERDAS E ADICAO DE 8% DE MICROSSILICA</v>
      </c>
      <c r="C10260" s="197" t="s">
        <v>19772</v>
      </c>
      <c r="D10260" s="197" t="s">
        <v>19783</v>
      </c>
      <c r="E10260" s="197" t="s">
        <v>19795</v>
      </c>
      <c r="F10260" s="197" t="s">
        <v>19796</v>
      </c>
      <c r="I10260" s="197" t="s">
        <v>1158</v>
      </c>
      <c r="J10260" s="197" t="n">
        <v>240.9</v>
      </c>
    </row>
    <row r="10261" customFormat="false" ht="12.75" hidden="true" customHeight="false" outlineLevel="0" collapsed="false">
      <c r="A10261" s="197" t="s">
        <v>19797</v>
      </c>
      <c r="B10261" s="197" t="str">
        <f aca="false">C10261&amp;D10261&amp;E10261&amp;F10261&amp;G10261&amp;H10261</f>
        <v>CONCRETO DOSADO RACIONALMENTE PARA UMA RESISTENCIA CARACTERISTICA A COMPRESSAO DE 25MPA,COMPREENDENDO APENAS O FORNECIMENTO DOS MATERIAIS,INCLUSIVE 5% DE PERDAS E ADICAO DE 8% DE MICROSSILICA</v>
      </c>
      <c r="C10261" s="197" t="s">
        <v>19772</v>
      </c>
      <c r="D10261" s="197" t="s">
        <v>19783</v>
      </c>
      <c r="E10261" s="197" t="s">
        <v>19795</v>
      </c>
      <c r="F10261" s="197" t="s">
        <v>19796</v>
      </c>
      <c r="I10261" s="197" t="s">
        <v>1158</v>
      </c>
      <c r="J10261" s="197" t="n">
        <v>240.9</v>
      </c>
    </row>
    <row r="10262" customFormat="false" ht="12.75" hidden="true" customHeight="false" outlineLevel="0" collapsed="false">
      <c r="A10262" s="197" t="s">
        <v>19798</v>
      </c>
      <c r="B10262" s="197"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197" t="s">
        <v>19799</v>
      </c>
      <c r="D10262" s="197" t="s">
        <v>19800</v>
      </c>
      <c r="E10262" s="197" t="s">
        <v>19801</v>
      </c>
      <c r="F10262" s="197" t="s">
        <v>19802</v>
      </c>
      <c r="I10262" s="197" t="s">
        <v>1158</v>
      </c>
      <c r="J10262" s="197" t="n">
        <v>657.59</v>
      </c>
    </row>
    <row r="10263" customFormat="false" ht="12.75" hidden="true" customHeight="false" outlineLevel="0" collapsed="false">
      <c r="A10263" s="197" t="s">
        <v>19803</v>
      </c>
      <c r="B10263" s="197"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197" t="s">
        <v>19799</v>
      </c>
      <c r="D10263" s="197" t="s">
        <v>19800</v>
      </c>
      <c r="E10263" s="197" t="s">
        <v>19801</v>
      </c>
      <c r="F10263" s="197" t="s">
        <v>19802</v>
      </c>
      <c r="I10263" s="197" t="s">
        <v>1158</v>
      </c>
      <c r="J10263" s="197" t="n">
        <v>657.59</v>
      </c>
    </row>
    <row r="10264" customFormat="false" ht="12.75" hidden="true" customHeight="false" outlineLevel="0" collapsed="false">
      <c r="A10264" s="197" t="s">
        <v>19804</v>
      </c>
      <c r="B10264" s="197"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197" t="s">
        <v>19805</v>
      </c>
      <c r="D10264" s="197" t="s">
        <v>19806</v>
      </c>
      <c r="E10264" s="197" t="s">
        <v>19807</v>
      </c>
      <c r="F10264" s="197" t="s">
        <v>19808</v>
      </c>
      <c r="I10264" s="197" t="s">
        <v>1158</v>
      </c>
      <c r="J10264" s="197" t="n">
        <v>251.06</v>
      </c>
    </row>
    <row r="10265" customFormat="false" ht="12.75" hidden="true" customHeight="false" outlineLevel="0" collapsed="false">
      <c r="A10265" s="197" t="s">
        <v>19809</v>
      </c>
      <c r="B10265" s="197"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197" t="s">
        <v>19805</v>
      </c>
      <c r="D10265" s="197" t="s">
        <v>19806</v>
      </c>
      <c r="E10265" s="197" t="s">
        <v>19807</v>
      </c>
      <c r="F10265" s="197" t="s">
        <v>19808</v>
      </c>
      <c r="I10265" s="197" t="s">
        <v>1158</v>
      </c>
      <c r="J10265" s="197" t="n">
        <v>251.06</v>
      </c>
    </row>
    <row r="10266" customFormat="false" ht="12.75" hidden="true" customHeight="false" outlineLevel="0" collapsed="false">
      <c r="A10266" s="197" t="s">
        <v>19810</v>
      </c>
      <c r="B10266" s="197" t="str">
        <f aca="false">C10266&amp;D10266&amp;E10266&amp;F10266&amp;G10266&amp;H10266</f>
        <v>CONCRETO PARA CAMADAS PREPARATORIAS COM 180KG DE CIMENTO POR M3 DE CONCRETO,COMPREENDENDO APENAS O FORNECIMENTO DOS MATERIAIS,INCLUSIVE 5% DE PERDAS</v>
      </c>
      <c r="C10266" s="197" t="s">
        <v>19811</v>
      </c>
      <c r="D10266" s="197" t="s">
        <v>19812</v>
      </c>
      <c r="E10266" s="197" t="s">
        <v>19813</v>
      </c>
      <c r="I10266" s="197" t="s">
        <v>1158</v>
      </c>
      <c r="J10266" s="197" t="n">
        <v>168.75</v>
      </c>
    </row>
    <row r="10267" customFormat="false" ht="12.75" hidden="true" customHeight="false" outlineLevel="0" collapsed="false">
      <c r="A10267" s="197" t="s">
        <v>19814</v>
      </c>
      <c r="B10267" s="197" t="str">
        <f aca="false">C10267&amp;D10267&amp;E10267&amp;F10267&amp;G10267&amp;H10267</f>
        <v>CONCRETO PARA CAMADAS PREPARATORIAS COM 180KG DE CIMENTO POR M3 DE CONCRETO,COMPREENDENDO APENAS O FORNECIMENTO DOS MATERIAIS,INCLUSIVE 5% DE PERDAS</v>
      </c>
      <c r="C10267" s="197" t="s">
        <v>19811</v>
      </c>
      <c r="D10267" s="197" t="s">
        <v>19812</v>
      </c>
      <c r="E10267" s="197" t="s">
        <v>19813</v>
      </c>
      <c r="I10267" s="197" t="s">
        <v>1158</v>
      </c>
      <c r="J10267" s="197" t="n">
        <v>168.75</v>
      </c>
    </row>
    <row r="10268" customFormat="false" ht="12.75" hidden="true" customHeight="false" outlineLevel="0" collapsed="false">
      <c r="A10268" s="197" t="s">
        <v>19815</v>
      </c>
      <c r="B10268" s="197"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197" t="s">
        <v>19816</v>
      </c>
      <c r="D10268" s="197" t="s">
        <v>19817</v>
      </c>
      <c r="E10268" s="197" t="s">
        <v>19818</v>
      </c>
      <c r="F10268" s="197" t="s">
        <v>19819</v>
      </c>
      <c r="I10268" s="197" t="s">
        <v>1158</v>
      </c>
      <c r="J10268" s="197" t="n">
        <v>247.5</v>
      </c>
    </row>
    <row r="10269" customFormat="false" ht="12.75" hidden="true" customHeight="false" outlineLevel="0" collapsed="false">
      <c r="A10269" s="197" t="s">
        <v>19820</v>
      </c>
      <c r="B10269" s="197"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197" t="s">
        <v>19816</v>
      </c>
      <c r="D10269" s="197" t="s">
        <v>19817</v>
      </c>
      <c r="E10269" s="197" t="s">
        <v>19818</v>
      </c>
      <c r="F10269" s="197" t="s">
        <v>19819</v>
      </c>
      <c r="I10269" s="197" t="s">
        <v>1158</v>
      </c>
      <c r="J10269" s="197" t="n">
        <v>247.5</v>
      </c>
    </row>
    <row r="10270" customFormat="false" ht="12.75" hidden="true" customHeight="false" outlineLevel="0" collapsed="false">
      <c r="A10270" s="197" t="s">
        <v>19821</v>
      </c>
      <c r="B10270" s="197" t="str">
        <f aca="false">C10270&amp;D10270&amp;E10270&amp;F10270&amp;G10270&amp;H10270</f>
        <v>CONCRETO AUTO-ADENSAVEL DOSADO RACIONALMENTE PARA UMA RESISTENCIA CARACTERISTICA A COMPRESSAO DE 30MPA, COMPREENDENDO APENAS O FORNECIMENTO DOS MATERIAIS,INCLUSIVE 5% DE PERDAS</v>
      </c>
      <c r="C10270" s="197" t="s">
        <v>19822</v>
      </c>
      <c r="D10270" s="197" t="s">
        <v>19823</v>
      </c>
      <c r="E10270" s="197" t="s">
        <v>19824</v>
      </c>
      <c r="I10270" s="197" t="s">
        <v>1158</v>
      </c>
      <c r="J10270" s="197" t="n">
        <v>319.92</v>
      </c>
    </row>
    <row r="10271" customFormat="false" ht="12.75" hidden="true" customHeight="false" outlineLevel="0" collapsed="false">
      <c r="A10271" s="197" t="s">
        <v>19825</v>
      </c>
      <c r="B10271" s="197" t="str">
        <f aca="false">C10271&amp;D10271&amp;E10271&amp;F10271&amp;G10271&amp;H10271</f>
        <v>CONCRETO AUTO-ADENSAVEL DOSADO RACIONALMENTE PARA UMA RESISTENCIA CARACTERISTICA A COMPRESSAO DE 30MPA, COMPREENDENDO APENAS O FORNECIMENTO DOS MATERIAIS,INCLUSIVE 5% DE PERDAS</v>
      </c>
      <c r="C10271" s="197" t="s">
        <v>19822</v>
      </c>
      <c r="D10271" s="197" t="s">
        <v>19823</v>
      </c>
      <c r="E10271" s="197" t="s">
        <v>19824</v>
      </c>
      <c r="I10271" s="197" t="s">
        <v>1158</v>
      </c>
      <c r="J10271" s="197" t="n">
        <v>319.92</v>
      </c>
    </row>
    <row r="10272" customFormat="false" ht="12.75" hidden="true" customHeight="false" outlineLevel="0" collapsed="false">
      <c r="A10272" s="197" t="s">
        <v>19826</v>
      </c>
      <c r="B10272" s="197" t="str">
        <f aca="false">C10272&amp;D10272&amp;E10272&amp;F10272&amp;G10272&amp;H10272</f>
        <v>CONCRETO DE ALTO DESEMPENHO (CAD) DOSADO RACIONALMENTE PARAUMA RESISTENCIA CARACTERISTICA A COMPRESSAO DE 50MPA,COMPREENDENDO APENAS O FORNECIMENTO DOS MATERIAIS,INCLUSIVE 5% DE PERDAS</v>
      </c>
      <c r="C10272" s="197" t="s">
        <v>19827</v>
      </c>
      <c r="D10272" s="197" t="s">
        <v>19828</v>
      </c>
      <c r="E10272" s="197" t="s">
        <v>19829</v>
      </c>
      <c r="F10272" s="197" t="s">
        <v>19830</v>
      </c>
      <c r="I10272" s="197" t="s">
        <v>1158</v>
      </c>
      <c r="J10272" s="197" t="n">
        <v>271.39</v>
      </c>
    </row>
    <row r="10273" customFormat="false" ht="12.75" hidden="true" customHeight="false" outlineLevel="0" collapsed="false">
      <c r="A10273" s="197" t="s">
        <v>19831</v>
      </c>
      <c r="B10273" s="197" t="str">
        <f aca="false">C10273&amp;D10273&amp;E10273&amp;F10273&amp;G10273&amp;H10273</f>
        <v>CONCRETO DE ALTO DESEMPENHO (CAD) DOSADO RACIONALMENTE PARAUMA RESISTENCIA CARACTERISTICA A COMPRESSAO DE 50MPA,COMPREENDENDO APENAS O FORNECIMENTO DOS MATERIAIS,INCLUSIVE 5% DE PERDAS</v>
      </c>
      <c r="C10273" s="197" t="s">
        <v>19827</v>
      </c>
      <c r="D10273" s="197" t="s">
        <v>19828</v>
      </c>
      <c r="E10273" s="197" t="s">
        <v>19829</v>
      </c>
      <c r="F10273" s="197" t="s">
        <v>19830</v>
      </c>
      <c r="I10273" s="197" t="s">
        <v>1158</v>
      </c>
      <c r="J10273" s="197" t="n">
        <v>271.39</v>
      </c>
    </row>
    <row r="10274" customFormat="false" ht="12.75" hidden="true" customHeight="false" outlineLevel="0" collapsed="false">
      <c r="A10274" s="197" t="s">
        <v>19832</v>
      </c>
      <c r="B10274" s="197" t="str">
        <f aca="false">C10274&amp;D10274&amp;E10274&amp;F10274&amp;G10274&amp;H10274</f>
        <v>CONCRETO DE ALTO DESEMPENHO (CAD) DOSADO RACIONALMENTE PARAUMA RESISTENCIA CARACTERISTICA A COMPRESSAO DE 60MPA,COMPREENDENDO APENAS O FORNECIMENTO DOS MATERIAIS,INCLUSIVE 5% DE PERDAS</v>
      </c>
      <c r="C10274" s="197" t="s">
        <v>19827</v>
      </c>
      <c r="D10274" s="197" t="s">
        <v>19833</v>
      </c>
      <c r="E10274" s="197" t="s">
        <v>19829</v>
      </c>
      <c r="F10274" s="197" t="s">
        <v>19830</v>
      </c>
      <c r="I10274" s="197" t="s">
        <v>1158</v>
      </c>
      <c r="J10274" s="197" t="n">
        <v>293.83</v>
      </c>
    </row>
    <row r="10275" customFormat="false" ht="12.75" hidden="true" customHeight="false" outlineLevel="0" collapsed="false">
      <c r="A10275" s="197" t="s">
        <v>19834</v>
      </c>
      <c r="B10275" s="197" t="str">
        <f aca="false">C10275&amp;D10275&amp;E10275&amp;F10275&amp;G10275&amp;H10275</f>
        <v>CONCRETO DE ALTO DESEMPENHO (CAD) DOSADO RACIONALMENTE PARAUMA RESISTENCIA CARACTERISTICA A COMPRESSAO DE 60MPA,COMPREENDENDO APENAS O FORNECIMENTO DOS MATERIAIS,INCLUSIVE 5% DE PERDAS</v>
      </c>
      <c r="C10275" s="197" t="s">
        <v>19827</v>
      </c>
      <c r="D10275" s="197" t="s">
        <v>19833</v>
      </c>
      <c r="E10275" s="197" t="s">
        <v>19829</v>
      </c>
      <c r="F10275" s="197" t="s">
        <v>19830</v>
      </c>
      <c r="I10275" s="197" t="s">
        <v>1158</v>
      </c>
      <c r="J10275" s="197" t="n">
        <v>293.83</v>
      </c>
    </row>
    <row r="10276" customFormat="false" ht="12.75" hidden="true" customHeight="false" outlineLevel="0" collapsed="false">
      <c r="A10276" s="197" t="s">
        <v>19835</v>
      </c>
      <c r="B10276" s="197" t="str">
        <f aca="false">C10276&amp;D10276&amp;E10276&amp;F10276&amp;G10276&amp;H10276</f>
        <v>CONCRETO DE ALTO DESEMPENHO (CAD) DOSADO RACIONALMENTE PARAUMA RESISTENCIA CARACTERISTICA A COMPRESSAO DE 70MPA,COMPREENDENDO APENAS O FORNECIMENTO DOS MATERIAIS,INCLUSIVE 5% DE PERDAS</v>
      </c>
      <c r="C10276" s="197" t="s">
        <v>19827</v>
      </c>
      <c r="D10276" s="197" t="s">
        <v>19836</v>
      </c>
      <c r="E10276" s="197" t="s">
        <v>19829</v>
      </c>
      <c r="F10276" s="197" t="s">
        <v>19830</v>
      </c>
      <c r="I10276" s="197" t="s">
        <v>1158</v>
      </c>
      <c r="J10276" s="197" t="n">
        <v>313.62</v>
      </c>
    </row>
    <row r="10277" customFormat="false" ht="12.75" hidden="true" customHeight="false" outlineLevel="0" collapsed="false">
      <c r="A10277" s="197" t="s">
        <v>19837</v>
      </c>
      <c r="B10277" s="197" t="str">
        <f aca="false">C10277&amp;D10277&amp;E10277&amp;F10277&amp;G10277&amp;H10277</f>
        <v>CONCRETO DE ALTO DESEMPENHO (CAD) DOSADO RACIONALMENTE PARAUMA RESISTENCIA CARACTERISTICA A COMPRESSAO DE 70MPA,COMPREENDENDO APENAS O FORNECIMENTO DOS MATERIAIS,INCLUSIVE 5% DE PERDAS</v>
      </c>
      <c r="C10277" s="197" t="s">
        <v>19827</v>
      </c>
      <c r="D10277" s="197" t="s">
        <v>19836</v>
      </c>
      <c r="E10277" s="197" t="s">
        <v>19829</v>
      </c>
      <c r="F10277" s="197" t="s">
        <v>19830</v>
      </c>
      <c r="I10277" s="197" t="s">
        <v>1158</v>
      </c>
      <c r="J10277" s="197" t="n">
        <v>313.62</v>
      </c>
    </row>
    <row r="10278" customFormat="false" ht="12.75" hidden="true" customHeight="false" outlineLevel="0" collapsed="false">
      <c r="A10278" s="197" t="s">
        <v>19838</v>
      </c>
      <c r="B10278" s="197" t="str">
        <f aca="false">C10278&amp;D10278&amp;E10278&amp;F10278&amp;G10278&amp;H10278</f>
        <v>PREPARO MANUAL DE CONCRETO,INCLUSIVE TRANSPORTE HORIZONTAL COM CARRINHO DE MAO,ATE 20,00M</v>
      </c>
      <c r="C10278" s="197" t="s">
        <v>19839</v>
      </c>
      <c r="D10278" s="197" t="s">
        <v>19840</v>
      </c>
      <c r="I10278" s="197" t="s">
        <v>1158</v>
      </c>
      <c r="J10278" s="197" t="n">
        <v>124.34</v>
      </c>
    </row>
    <row r="10279" customFormat="false" ht="12.75" hidden="true" customHeight="false" outlineLevel="0" collapsed="false">
      <c r="A10279" s="197" t="s">
        <v>19841</v>
      </c>
      <c r="B10279" s="197" t="str">
        <f aca="false">C10279&amp;D10279&amp;E10279&amp;F10279&amp;G10279&amp;H10279</f>
        <v>PREPARO MANUAL DE CONCRETO,INCLUSIVE TRANSPORTE HORIZONTAL COM CARRINHO DE MAO,ATE 20,00M</v>
      </c>
      <c r="C10279" s="197" t="s">
        <v>19839</v>
      </c>
      <c r="D10279" s="197" t="s">
        <v>19840</v>
      </c>
      <c r="I10279" s="197" t="s">
        <v>1158</v>
      </c>
      <c r="J10279" s="197" t="n">
        <v>107.77</v>
      </c>
    </row>
    <row r="10280" customFormat="false" ht="12.75" hidden="true" customHeight="false" outlineLevel="0" collapsed="false">
      <c r="A10280" s="197" t="s">
        <v>19842</v>
      </c>
      <c r="B10280" s="197" t="str">
        <f aca="false">C10280&amp;D10280&amp;E10280&amp;F10280&amp;G10280&amp;H10280</f>
        <v>PREPARO DE CONCRETO,COMPREENDENDO MISTURA E AMASSAMENTO EM 2 (DUAS) BETONEIRAS DE 600L,ADMITINDO-SE UMA PRODUCAO APROXIMADA DE 7,00M3/H,EXCLUINDO O FORNECIMENTO DOS MATERIAIS</v>
      </c>
      <c r="C10280" s="197" t="s">
        <v>19843</v>
      </c>
      <c r="D10280" s="197" t="s">
        <v>19844</v>
      </c>
      <c r="E10280" s="197" t="s">
        <v>19845</v>
      </c>
      <c r="I10280" s="197" t="s">
        <v>1158</v>
      </c>
      <c r="J10280" s="197" t="n">
        <v>45.13</v>
      </c>
    </row>
    <row r="10281" customFormat="false" ht="12.75" hidden="true" customHeight="false" outlineLevel="0" collapsed="false">
      <c r="A10281" s="197" t="s">
        <v>19846</v>
      </c>
      <c r="B10281" s="197" t="str">
        <f aca="false">C10281&amp;D10281&amp;E10281&amp;F10281&amp;G10281&amp;H10281</f>
        <v>PREPARO DE CONCRETO,COMPREENDENDO MISTURA E AMASSAMENTO EM 2 (DUAS) BETONEIRAS DE 600L,ADMITINDO-SE UMA PRODUCAO APROXIMADA DE 7,00M3/H,EXCLUINDO O FORNECIMENTO DOS MATERIAIS</v>
      </c>
      <c r="C10281" s="197" t="s">
        <v>19843</v>
      </c>
      <c r="D10281" s="197" t="s">
        <v>19844</v>
      </c>
      <c r="E10281" s="197" t="s">
        <v>19845</v>
      </c>
      <c r="I10281" s="197" t="s">
        <v>1158</v>
      </c>
      <c r="J10281" s="197" t="n">
        <v>40.37</v>
      </c>
    </row>
    <row r="10282" customFormat="false" ht="12.75" hidden="true" customHeight="false" outlineLevel="0" collapsed="false">
      <c r="A10282" s="197" t="s">
        <v>19847</v>
      </c>
      <c r="B10282" s="197" t="str">
        <f aca="false">C10282&amp;D10282&amp;E10282&amp;F10282&amp;G10282&amp;H10282</f>
        <v>PREPARO DE CONCRETO,COMPREENDENDO MISTURA E AMASSAMENTO EM UMA BETONEIRA DE 600L,ADMITINDO-SE UMA PRODUCAO APROXIMADA DE 3,50M3/H,EXCLUINDO O FORNECIMENTO DOS MATERIAIS</v>
      </c>
      <c r="C10282" s="197" t="s">
        <v>19848</v>
      </c>
      <c r="D10282" s="197" t="s">
        <v>19849</v>
      </c>
      <c r="E10282" s="197" t="s">
        <v>19850</v>
      </c>
      <c r="I10282" s="197" t="s">
        <v>1158</v>
      </c>
      <c r="J10282" s="197" t="n">
        <v>57.53</v>
      </c>
    </row>
    <row r="10283" customFormat="false" ht="12.75" hidden="true" customHeight="false" outlineLevel="0" collapsed="false">
      <c r="A10283" s="197" t="s">
        <v>19851</v>
      </c>
      <c r="B10283" s="197" t="str">
        <f aca="false">C10283&amp;D10283&amp;E10283&amp;F10283&amp;G10283&amp;H10283</f>
        <v>PREPARO DE CONCRETO,COMPREENDENDO MISTURA E AMASSAMENTO EM UMA BETONEIRA DE 600L,ADMITINDO-SE UMA PRODUCAO APROXIMADA DE 3,50M3/H,EXCLUINDO O FORNECIMENTO DOS MATERIAIS</v>
      </c>
      <c r="C10283" s="197" t="s">
        <v>19848</v>
      </c>
      <c r="D10283" s="197" t="s">
        <v>19849</v>
      </c>
      <c r="E10283" s="197" t="s">
        <v>19850</v>
      </c>
      <c r="I10283" s="197" t="s">
        <v>1158</v>
      </c>
      <c r="J10283" s="197" t="n">
        <v>50.5</v>
      </c>
    </row>
    <row r="10284" customFormat="false" ht="12.75" hidden="true" customHeight="false" outlineLevel="0" collapsed="false">
      <c r="A10284" s="197" t="s">
        <v>19852</v>
      </c>
      <c r="B10284" s="197" t="str">
        <f aca="false">C10284&amp;D10284&amp;E10284&amp;F10284&amp;G10284&amp;H10284</f>
        <v>PREPARO DE CONCRETO,COMPREENDENDO MISTURA E AMASSAMENTO EM UMA BETONEIRA DE 320L,ADMITINDO-SE UMA PRODUCAO APROXIMADA DE 2,00M3/H,EXCLUINDO O FORNECIMENTO DOS MATERIAIS</v>
      </c>
      <c r="C10284" s="197" t="s">
        <v>19848</v>
      </c>
      <c r="D10284" s="197" t="s">
        <v>19853</v>
      </c>
      <c r="E10284" s="197" t="s">
        <v>19854</v>
      </c>
      <c r="I10284" s="197" t="s">
        <v>1158</v>
      </c>
      <c r="J10284" s="197" t="n">
        <v>74.32</v>
      </c>
    </row>
    <row r="10285" customFormat="false" ht="12.75" hidden="true" customHeight="false" outlineLevel="0" collapsed="false">
      <c r="A10285" s="197" t="s">
        <v>19855</v>
      </c>
      <c r="B10285" s="197" t="str">
        <f aca="false">C10285&amp;D10285&amp;E10285&amp;F10285&amp;G10285&amp;H10285</f>
        <v>PREPARO DE CONCRETO,COMPREENDENDO MISTURA E AMASSAMENTO EM UMA BETONEIRA DE 320L,ADMITINDO-SE UMA PRODUCAO APROXIMADA DE 2,00M3/H,EXCLUINDO O FORNECIMENTO DOS MATERIAIS</v>
      </c>
      <c r="C10285" s="197" t="s">
        <v>19848</v>
      </c>
      <c r="D10285" s="197" t="s">
        <v>19853</v>
      </c>
      <c r="E10285" s="197" t="s">
        <v>19854</v>
      </c>
      <c r="I10285" s="197" t="s">
        <v>1158</v>
      </c>
      <c r="J10285" s="197" t="n">
        <v>65</v>
      </c>
    </row>
    <row r="10286" customFormat="false" ht="12.75" hidden="true" customHeight="false" outlineLevel="0" collapsed="false">
      <c r="A10286" s="197" t="s">
        <v>19856</v>
      </c>
      <c r="B10286" s="197" t="str">
        <f aca="false">C10286&amp;D10286&amp;E10286&amp;F10286&amp;G10286&amp;H10286</f>
        <v>PREPARO DE CONCRETO,EM CONDICOES ESPECIAIS,COMPREENDENDO MISTURA E AMASSAMENTO EM UMA BETONEIRA DE 320L,ADMITINDO-SE UMA PRODUCAO APROXIMADA DE 1,50M3/H,EXCLUINDO O FORNECIMENTO DOS MATERIAIS</v>
      </c>
      <c r="C10286" s="197" t="s">
        <v>19857</v>
      </c>
      <c r="D10286" s="197" t="s">
        <v>19858</v>
      </c>
      <c r="E10286" s="197" t="s">
        <v>19859</v>
      </c>
      <c r="F10286" s="197" t="s">
        <v>6706</v>
      </c>
      <c r="I10286" s="197" t="s">
        <v>1158</v>
      </c>
      <c r="J10286" s="197" t="n">
        <v>88.97</v>
      </c>
    </row>
    <row r="10287" customFormat="false" ht="12.75" hidden="true" customHeight="false" outlineLevel="0" collapsed="false">
      <c r="A10287" s="197" t="s">
        <v>19860</v>
      </c>
      <c r="B10287" s="197" t="str">
        <f aca="false">C10287&amp;D10287&amp;E10287&amp;F10287&amp;G10287&amp;H10287</f>
        <v>PREPARO DE CONCRETO,EM CONDICOES ESPECIAIS,COMPREENDENDO MISTURA E AMASSAMENTO EM UMA BETONEIRA DE 320L,ADMITINDO-SE UMA PRODUCAO APROXIMADA DE 1,50M3/H,EXCLUINDO O FORNECIMENTO DOS MATERIAIS</v>
      </c>
      <c r="C10287" s="197" t="s">
        <v>19857</v>
      </c>
      <c r="D10287" s="197" t="s">
        <v>19858</v>
      </c>
      <c r="E10287" s="197" t="s">
        <v>19859</v>
      </c>
      <c r="F10287" s="197" t="s">
        <v>6706</v>
      </c>
      <c r="I10287" s="197" t="s">
        <v>1158</v>
      </c>
      <c r="J10287" s="197" t="n">
        <v>77.94</v>
      </c>
    </row>
    <row r="10288" customFormat="false" ht="12.75" hidden="true" customHeight="false" outlineLevel="0" collapsed="false">
      <c r="A10288" s="197" t="s">
        <v>19861</v>
      </c>
      <c r="B10288" s="197" t="str">
        <f aca="false">C10288&amp;D10288&amp;E10288&amp;F10288&amp;G10288&amp;H10288</f>
        <v>PREPARO DE CONCRETO,EM CONDICOES ESPECIAIS,COMPREENDENDO MISTURA E AMASSAMENTO EM UMA BETONEIRA DE 320L,ADMITINDO-SE UMA PRODUCAO APROXIMADA DE 1,00M3/H,EXCLUINDO O FORNECIMENTO DOS MATERIAIS</v>
      </c>
      <c r="C10288" s="197" t="s">
        <v>19857</v>
      </c>
      <c r="D10288" s="197" t="s">
        <v>19858</v>
      </c>
      <c r="E10288" s="197" t="s">
        <v>19862</v>
      </c>
      <c r="F10288" s="197" t="s">
        <v>6706</v>
      </c>
      <c r="I10288" s="197" t="s">
        <v>1158</v>
      </c>
      <c r="J10288" s="197" t="n">
        <v>102.02</v>
      </c>
    </row>
    <row r="10289" customFormat="false" ht="12.75" hidden="true" customHeight="false" outlineLevel="0" collapsed="false">
      <c r="A10289" s="197" t="s">
        <v>19863</v>
      </c>
      <c r="B10289" s="197" t="str">
        <f aca="false">C10289&amp;D10289&amp;E10289&amp;F10289&amp;G10289&amp;H10289</f>
        <v>PREPARO DE CONCRETO,EM CONDICOES ESPECIAIS,COMPREENDENDO MISTURA E AMASSAMENTO EM UMA BETONEIRA DE 320L,ADMITINDO-SE UMA PRODUCAO APROXIMADA DE 1,00M3/H,EXCLUINDO O FORNECIMENTO DOS MATERIAIS</v>
      </c>
      <c r="C10289" s="197" t="s">
        <v>19857</v>
      </c>
      <c r="D10289" s="197" t="s">
        <v>19858</v>
      </c>
      <c r="E10289" s="197" t="s">
        <v>19862</v>
      </c>
      <c r="F10289" s="197" t="s">
        <v>6706</v>
      </c>
      <c r="I10289" s="197" t="s">
        <v>1158</v>
      </c>
      <c r="J10289" s="197" t="n">
        <v>89.6</v>
      </c>
    </row>
    <row r="10290" customFormat="false" ht="12.75" hidden="true" customHeight="false" outlineLevel="0" collapsed="false">
      <c r="A10290" s="197" t="s">
        <v>19864</v>
      </c>
      <c r="B10290" s="197" t="str">
        <f aca="false">C10290&amp;D10290&amp;E10290&amp;F10290&amp;G10290&amp;H10290</f>
        <v>PREPARO DE CONCRETO EM USINA TIPO PAREDE,PRODUCAO DE 8,00M3/H,EXCLUSIVE O FORNECIMENTO DE MATERIAIS</v>
      </c>
      <c r="C10290" s="197" t="s">
        <v>19865</v>
      </c>
      <c r="D10290" s="197" t="s">
        <v>19866</v>
      </c>
      <c r="I10290" s="197" t="s">
        <v>1158</v>
      </c>
      <c r="J10290" s="197" t="n">
        <v>30.96</v>
      </c>
    </row>
    <row r="10291" customFormat="false" ht="12.75" hidden="true" customHeight="false" outlineLevel="0" collapsed="false">
      <c r="A10291" s="197" t="s">
        <v>19867</v>
      </c>
      <c r="B10291" s="197" t="str">
        <f aca="false">C10291&amp;D10291&amp;E10291&amp;F10291&amp;G10291&amp;H10291</f>
        <v>PREPARO DE CONCRETO EM USINA TIPO PAREDE,PRODUCAO DE 8,00M3/H,EXCLUSIVE O FORNECIMENTO DE MATERIAIS</v>
      </c>
      <c r="C10291" s="197" t="s">
        <v>19865</v>
      </c>
      <c r="D10291" s="197" t="s">
        <v>19866</v>
      </c>
      <c r="I10291" s="197" t="s">
        <v>1158</v>
      </c>
      <c r="J10291" s="197" t="n">
        <v>28.11</v>
      </c>
    </row>
    <row r="10292" customFormat="false" ht="12.75" hidden="true" customHeight="false" outlineLevel="0" collapsed="false">
      <c r="A10292" s="197" t="s">
        <v>19868</v>
      </c>
      <c r="B10292" s="197" t="str">
        <f aca="false">C10292&amp;D10292&amp;E10292&amp;F10292&amp;G10292&amp;H10292</f>
        <v>DOSAGEM DE CONCRETO EM USINA DOSADORA,TIPO VERTICAL,PARA 16,00M3/H,EXCLUSIVE O FORNECIMENTO DE MATERIAIS,SENDO O TRABALHO INTERMITENTE,A 50%</v>
      </c>
      <c r="C10292" s="197" t="s">
        <v>19869</v>
      </c>
      <c r="D10292" s="197" t="s">
        <v>19870</v>
      </c>
      <c r="E10292" s="197" t="s">
        <v>19871</v>
      </c>
      <c r="I10292" s="197" t="s">
        <v>1158</v>
      </c>
      <c r="J10292" s="197" t="n">
        <v>38.87</v>
      </c>
    </row>
    <row r="10293" customFormat="false" ht="12.75" hidden="true" customHeight="false" outlineLevel="0" collapsed="false">
      <c r="A10293" s="197" t="s">
        <v>19872</v>
      </c>
      <c r="B10293" s="197" t="str">
        <f aca="false">C10293&amp;D10293&amp;E10293&amp;F10293&amp;G10293&amp;H10293</f>
        <v>DOSAGEM DE CONCRETO EM USINA DOSADORA,TIPO VERTICAL,PARA 16,00M3/H,EXCLUSIVE O FORNECIMENTO DE MATERIAIS,SENDO O TRABALHO INTERMITENTE,A 50%</v>
      </c>
      <c r="C10293" s="197" t="s">
        <v>19869</v>
      </c>
      <c r="D10293" s="197" t="s">
        <v>19870</v>
      </c>
      <c r="E10293" s="197" t="s">
        <v>19871</v>
      </c>
      <c r="I10293" s="197" t="s">
        <v>1158</v>
      </c>
      <c r="J10293" s="197" t="n">
        <v>34.89</v>
      </c>
    </row>
    <row r="10294" customFormat="false" ht="12.75" hidden="true" customHeight="false" outlineLevel="0" collapsed="false">
      <c r="A10294" s="197" t="s">
        <v>19873</v>
      </c>
      <c r="B10294" s="197"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197" t="s">
        <v>19874</v>
      </c>
      <c r="D10294" s="197" t="s">
        <v>19875</v>
      </c>
      <c r="E10294" s="197" t="s">
        <v>19876</v>
      </c>
      <c r="F10294" s="197" t="s">
        <v>19877</v>
      </c>
      <c r="I10294" s="197" t="s">
        <v>1158</v>
      </c>
      <c r="J10294" s="197" t="n">
        <v>86.98</v>
      </c>
    </row>
    <row r="10295" customFormat="false" ht="12.75" hidden="true" customHeight="false" outlineLevel="0" collapsed="false">
      <c r="A10295" s="197" t="s">
        <v>19878</v>
      </c>
      <c r="B10295" s="197"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197" t="s">
        <v>19874</v>
      </c>
      <c r="D10295" s="197" t="s">
        <v>19875</v>
      </c>
      <c r="E10295" s="197" t="s">
        <v>19876</v>
      </c>
      <c r="F10295" s="197" t="s">
        <v>19877</v>
      </c>
      <c r="I10295" s="197" t="s">
        <v>1158</v>
      </c>
      <c r="J10295" s="197" t="n">
        <v>75.6</v>
      </c>
    </row>
    <row r="10296" customFormat="false" ht="12.75" hidden="true" customHeight="false" outlineLevel="0" collapsed="false">
      <c r="A10296" s="197" t="s">
        <v>19879</v>
      </c>
      <c r="B10296" s="197"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197" t="s">
        <v>19874</v>
      </c>
      <c r="D10296" s="197" t="s">
        <v>19875</v>
      </c>
      <c r="E10296" s="197" t="s">
        <v>19876</v>
      </c>
      <c r="F10296" s="197" t="s">
        <v>19880</v>
      </c>
      <c r="I10296" s="197" t="s">
        <v>1158</v>
      </c>
      <c r="J10296" s="197" t="n">
        <v>90.44</v>
      </c>
    </row>
    <row r="10297" customFormat="false" ht="12.75" hidden="true" customHeight="false" outlineLevel="0" collapsed="false">
      <c r="A10297" s="197" t="s">
        <v>19881</v>
      </c>
      <c r="B10297" s="197"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197" t="s">
        <v>19874</v>
      </c>
      <c r="D10297" s="197" t="s">
        <v>19875</v>
      </c>
      <c r="E10297" s="197" t="s">
        <v>19876</v>
      </c>
      <c r="F10297" s="197" t="s">
        <v>19880</v>
      </c>
      <c r="I10297" s="197" t="s">
        <v>1158</v>
      </c>
      <c r="J10297" s="197" t="n">
        <v>78.63</v>
      </c>
    </row>
    <row r="10298" customFormat="false" ht="12.75" hidden="true" customHeight="false" outlineLevel="0" collapsed="false">
      <c r="A10298" s="197" t="s">
        <v>19882</v>
      </c>
      <c r="B10298" s="197"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197" t="s">
        <v>19874</v>
      </c>
      <c r="D10298" s="197" t="s">
        <v>19875</v>
      </c>
      <c r="E10298" s="197" t="s">
        <v>19876</v>
      </c>
      <c r="F10298" s="197" t="s">
        <v>19883</v>
      </c>
      <c r="I10298" s="197" t="s">
        <v>1158</v>
      </c>
      <c r="J10298" s="197" t="n">
        <v>107.81</v>
      </c>
    </row>
    <row r="10299" customFormat="false" ht="12.75" hidden="true" customHeight="false" outlineLevel="0" collapsed="false">
      <c r="A10299" s="197" t="s">
        <v>19884</v>
      </c>
      <c r="B10299" s="197"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197" t="s">
        <v>19874</v>
      </c>
      <c r="D10299" s="197" t="s">
        <v>19875</v>
      </c>
      <c r="E10299" s="197" t="s">
        <v>19876</v>
      </c>
      <c r="F10299" s="197" t="s">
        <v>19883</v>
      </c>
      <c r="I10299" s="197" t="s">
        <v>1158</v>
      </c>
      <c r="J10299" s="197" t="n">
        <v>93.8</v>
      </c>
    </row>
    <row r="10300" customFormat="false" ht="12.75" hidden="true" customHeight="false" outlineLevel="0" collapsed="false">
      <c r="A10300" s="197" t="s">
        <v>19885</v>
      </c>
      <c r="B10300" s="197"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197" t="s">
        <v>19886</v>
      </c>
      <c r="D10300" s="197" t="s">
        <v>19887</v>
      </c>
      <c r="E10300" s="197" t="s">
        <v>19888</v>
      </c>
      <c r="F10300" s="197" t="s">
        <v>19889</v>
      </c>
      <c r="G10300" s="197" t="s">
        <v>19890</v>
      </c>
      <c r="I10300" s="197" t="s">
        <v>1158</v>
      </c>
      <c r="J10300" s="197" t="n">
        <v>119.06</v>
      </c>
    </row>
    <row r="10301" customFormat="false" ht="12.75" hidden="true" customHeight="false" outlineLevel="0" collapsed="false">
      <c r="A10301" s="197" t="s">
        <v>19891</v>
      </c>
      <c r="B10301" s="197"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197" t="s">
        <v>19886</v>
      </c>
      <c r="D10301" s="197" t="s">
        <v>19887</v>
      </c>
      <c r="E10301" s="197" t="s">
        <v>19888</v>
      </c>
      <c r="F10301" s="197" t="s">
        <v>19889</v>
      </c>
      <c r="G10301" s="197" t="s">
        <v>19890</v>
      </c>
      <c r="I10301" s="197" t="s">
        <v>1158</v>
      </c>
      <c r="J10301" s="197" t="n">
        <v>103.58</v>
      </c>
    </row>
    <row r="10302" customFormat="false" ht="12.75" hidden="true" customHeight="false" outlineLevel="0" collapsed="false">
      <c r="A10302" s="197" t="s">
        <v>19892</v>
      </c>
      <c r="B10302" s="197"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197" t="s">
        <v>19886</v>
      </c>
      <c r="D10302" s="197" t="s">
        <v>19887</v>
      </c>
      <c r="E10302" s="197" t="s">
        <v>19888</v>
      </c>
      <c r="F10302" s="197" t="s">
        <v>19893</v>
      </c>
      <c r="G10302" s="197" t="s">
        <v>19890</v>
      </c>
      <c r="I10302" s="197" t="s">
        <v>1158</v>
      </c>
      <c r="J10302" s="197" t="n">
        <v>160.13</v>
      </c>
    </row>
    <row r="10303" customFormat="false" ht="12.75" hidden="true" customHeight="false" outlineLevel="0" collapsed="false">
      <c r="A10303" s="197" t="s">
        <v>19894</v>
      </c>
      <c r="B10303" s="197"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197" t="s">
        <v>19886</v>
      </c>
      <c r="D10303" s="197" t="s">
        <v>19887</v>
      </c>
      <c r="E10303" s="197" t="s">
        <v>19888</v>
      </c>
      <c r="F10303" s="197" t="s">
        <v>19893</v>
      </c>
      <c r="G10303" s="197" t="s">
        <v>19890</v>
      </c>
      <c r="I10303" s="197" t="s">
        <v>1158</v>
      </c>
      <c r="J10303" s="197" t="n">
        <v>139.12</v>
      </c>
    </row>
    <row r="10304" customFormat="false" ht="12.75" hidden="true" customHeight="false" outlineLevel="0" collapsed="false">
      <c r="A10304" s="197" t="s">
        <v>19895</v>
      </c>
      <c r="B10304" s="197"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197" t="s">
        <v>19896</v>
      </c>
      <c r="D10304" s="197" t="s">
        <v>19897</v>
      </c>
      <c r="E10304" s="197" t="s">
        <v>19898</v>
      </c>
      <c r="F10304" s="197" t="s">
        <v>19899</v>
      </c>
      <c r="I10304" s="197" t="s">
        <v>1158</v>
      </c>
      <c r="J10304" s="197" t="n">
        <v>76.13</v>
      </c>
    </row>
    <row r="10305" customFormat="false" ht="12.75" hidden="true" customHeight="false" outlineLevel="0" collapsed="false">
      <c r="A10305" s="197" t="s">
        <v>19900</v>
      </c>
      <c r="B10305" s="197"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197" t="s">
        <v>19896</v>
      </c>
      <c r="D10305" s="197" t="s">
        <v>19897</v>
      </c>
      <c r="E10305" s="197" t="s">
        <v>19898</v>
      </c>
      <c r="F10305" s="197" t="s">
        <v>19899</v>
      </c>
      <c r="I10305" s="197" t="s">
        <v>1158</v>
      </c>
      <c r="J10305" s="197" t="n">
        <v>66.17</v>
      </c>
    </row>
    <row r="10306" customFormat="false" ht="12.75" hidden="true" customHeight="false" outlineLevel="0" collapsed="false">
      <c r="A10306" s="197" t="s">
        <v>19901</v>
      </c>
      <c r="B10306" s="197"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197" t="s">
        <v>19896</v>
      </c>
      <c r="D10306" s="197" t="s">
        <v>19897</v>
      </c>
      <c r="E10306" s="197" t="s">
        <v>19898</v>
      </c>
      <c r="F10306" s="197" t="s">
        <v>19902</v>
      </c>
      <c r="I10306" s="197" t="s">
        <v>1158</v>
      </c>
      <c r="J10306" s="197" t="n">
        <v>88.68</v>
      </c>
    </row>
    <row r="10307" customFormat="false" ht="12.75" hidden="true" customHeight="false" outlineLevel="0" collapsed="false">
      <c r="A10307" s="197" t="s">
        <v>19903</v>
      </c>
      <c r="B10307" s="197"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197" t="s">
        <v>19896</v>
      </c>
      <c r="D10307" s="197" t="s">
        <v>19897</v>
      </c>
      <c r="E10307" s="197" t="s">
        <v>19898</v>
      </c>
      <c r="F10307" s="197" t="s">
        <v>19902</v>
      </c>
      <c r="I10307" s="197" t="s">
        <v>1158</v>
      </c>
      <c r="J10307" s="197" t="n">
        <v>77.05</v>
      </c>
    </row>
    <row r="10308" customFormat="false" ht="12.75" hidden="true" customHeight="false" outlineLevel="0" collapsed="false">
      <c r="A10308" s="197" t="s">
        <v>19904</v>
      </c>
      <c r="B10308" s="197"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197" t="s">
        <v>19896</v>
      </c>
      <c r="D10308" s="197" t="s">
        <v>19897</v>
      </c>
      <c r="E10308" s="197" t="s">
        <v>19898</v>
      </c>
      <c r="F10308" s="197" t="s">
        <v>19905</v>
      </c>
      <c r="I10308" s="197" t="s">
        <v>1158</v>
      </c>
      <c r="J10308" s="197" t="n">
        <v>96.99</v>
      </c>
    </row>
    <row r="10309" customFormat="false" ht="12.75" hidden="true" customHeight="false" outlineLevel="0" collapsed="false">
      <c r="A10309" s="197" t="s">
        <v>19906</v>
      </c>
      <c r="B10309" s="197"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197" t="s">
        <v>19896</v>
      </c>
      <c r="D10309" s="197" t="s">
        <v>19897</v>
      </c>
      <c r="E10309" s="197" t="s">
        <v>19898</v>
      </c>
      <c r="F10309" s="197" t="s">
        <v>19905</v>
      </c>
      <c r="I10309" s="197" t="s">
        <v>1158</v>
      </c>
      <c r="J10309" s="197" t="n">
        <v>84.42</v>
      </c>
    </row>
    <row r="10310" customFormat="false" ht="12.75" hidden="true" customHeight="false" outlineLevel="0" collapsed="false">
      <c r="A10310" s="197" t="s">
        <v>19907</v>
      </c>
      <c r="B10310" s="197"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197" t="s">
        <v>19908</v>
      </c>
      <c r="D10310" s="197" t="s">
        <v>19909</v>
      </c>
      <c r="E10310" s="197" t="s">
        <v>19910</v>
      </c>
      <c r="F10310" s="197" t="s">
        <v>19911</v>
      </c>
      <c r="G10310" s="197" t="s">
        <v>19912</v>
      </c>
      <c r="I10310" s="197" t="s">
        <v>1158</v>
      </c>
      <c r="J10310" s="197" t="n">
        <v>108.09</v>
      </c>
    </row>
    <row r="10311" customFormat="false" ht="12.75" hidden="true" customHeight="false" outlineLevel="0" collapsed="false">
      <c r="A10311" s="197" t="s">
        <v>19913</v>
      </c>
      <c r="B10311" s="197"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197" t="s">
        <v>19908</v>
      </c>
      <c r="D10311" s="197" t="s">
        <v>19909</v>
      </c>
      <c r="E10311" s="197" t="s">
        <v>19910</v>
      </c>
      <c r="F10311" s="197" t="s">
        <v>19911</v>
      </c>
      <c r="G10311" s="197" t="s">
        <v>19912</v>
      </c>
      <c r="I10311" s="197" t="s">
        <v>1158</v>
      </c>
      <c r="J10311" s="197" t="n">
        <v>94.06</v>
      </c>
    </row>
    <row r="10312" customFormat="false" ht="12.75" hidden="true" customHeight="false" outlineLevel="0" collapsed="false">
      <c r="A10312" s="197" t="s">
        <v>19914</v>
      </c>
      <c r="B10312" s="197"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197" t="s">
        <v>19908</v>
      </c>
      <c r="D10312" s="197" t="s">
        <v>19909</v>
      </c>
      <c r="E10312" s="197" t="s">
        <v>19910</v>
      </c>
      <c r="F10312" s="197" t="s">
        <v>19911</v>
      </c>
      <c r="G10312" s="197" t="s">
        <v>19915</v>
      </c>
      <c r="I10312" s="197" t="s">
        <v>1158</v>
      </c>
      <c r="J10312" s="197" t="n">
        <v>144.54</v>
      </c>
    </row>
    <row r="10313" customFormat="false" ht="12.75" hidden="true" customHeight="false" outlineLevel="0" collapsed="false">
      <c r="A10313" s="197" t="s">
        <v>19916</v>
      </c>
      <c r="B10313" s="197"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197" t="s">
        <v>19908</v>
      </c>
      <c r="D10313" s="197" t="s">
        <v>19909</v>
      </c>
      <c r="E10313" s="197" t="s">
        <v>19910</v>
      </c>
      <c r="F10313" s="197" t="s">
        <v>19911</v>
      </c>
      <c r="G10313" s="197" t="s">
        <v>19915</v>
      </c>
      <c r="I10313" s="197" t="s">
        <v>1158</v>
      </c>
      <c r="J10313" s="197" t="n">
        <v>125.6</v>
      </c>
    </row>
    <row r="10314" customFormat="false" ht="12.75" hidden="true" customHeight="false" outlineLevel="0" collapsed="false">
      <c r="A10314" s="197" t="s">
        <v>19917</v>
      </c>
      <c r="B10314" s="197" t="str">
        <f aca="false">C10314&amp;D10314&amp;E10314&amp;F10314&amp;G10314&amp;H10314</f>
        <v>LANCAMENTO DE CONCRETO EM PECAS SEM ARMADURA,INCLUSIVE O TRANSPORTE HORIZONTAL ATE 20,00M EM CARRINHOS,COLOCACAO,ADENSAMENTO E ACABAMENTO,CONSIDERANDO UMA PRODUCAO APROXIMADA DE 7,00M3/H</v>
      </c>
      <c r="C10314" s="197" t="s">
        <v>19918</v>
      </c>
      <c r="D10314" s="197" t="s">
        <v>19919</v>
      </c>
      <c r="E10314" s="197" t="s">
        <v>19920</v>
      </c>
      <c r="F10314" s="197" t="s">
        <v>19921</v>
      </c>
      <c r="I10314" s="197" t="s">
        <v>1158</v>
      </c>
      <c r="J10314" s="197" t="n">
        <v>67.53</v>
      </c>
    </row>
    <row r="10315" customFormat="false" ht="12.75" hidden="true" customHeight="false" outlineLevel="0" collapsed="false">
      <c r="A10315" s="197" t="s">
        <v>19922</v>
      </c>
      <c r="B10315" s="197" t="str">
        <f aca="false">C10315&amp;D10315&amp;E10315&amp;F10315&amp;G10315&amp;H10315</f>
        <v>LANCAMENTO DE CONCRETO EM PECAS SEM ARMADURA,INCLUSIVE O TRANSPORTE HORIZONTAL ATE 20,00M EM CARRINHOS,COLOCACAO,ADENSAMENTO E ACABAMENTO,CONSIDERANDO UMA PRODUCAO APROXIMADA DE 7,00M3/H</v>
      </c>
      <c r="C10315" s="197" t="s">
        <v>19918</v>
      </c>
      <c r="D10315" s="197" t="s">
        <v>19919</v>
      </c>
      <c r="E10315" s="197" t="s">
        <v>19920</v>
      </c>
      <c r="F10315" s="197" t="s">
        <v>19921</v>
      </c>
      <c r="I10315" s="197" t="s">
        <v>1158</v>
      </c>
      <c r="J10315" s="197" t="n">
        <v>58.62</v>
      </c>
    </row>
    <row r="10316" customFormat="false" ht="12.75" hidden="true" customHeight="false" outlineLevel="0" collapsed="false">
      <c r="A10316" s="197" t="s">
        <v>19923</v>
      </c>
      <c r="B10316" s="197" t="str">
        <f aca="false">C10316&amp;D10316&amp;E10316&amp;F10316&amp;G10316&amp;H10316</f>
        <v>LANCAMENTO DE CONCRETO EM PECAS SEM ARMADURA,INCLUSIVE O TRANSPORTE HORIZONTAL ATE 20,00M EM CARRINHOS,COLOCACAO,ADENSAMENTO E ACABAMENTO,CONSIDERANDO UMA PRODUCAO APROXIMADA DE 3,50M3/H</v>
      </c>
      <c r="C10316" s="197" t="s">
        <v>19918</v>
      </c>
      <c r="D10316" s="197" t="s">
        <v>19919</v>
      </c>
      <c r="E10316" s="197" t="s">
        <v>19924</v>
      </c>
      <c r="F10316" s="197" t="s">
        <v>19925</v>
      </c>
      <c r="I10316" s="197" t="s">
        <v>1158</v>
      </c>
      <c r="J10316" s="197" t="n">
        <v>67.95</v>
      </c>
    </row>
    <row r="10317" customFormat="false" ht="12.75" hidden="true" customHeight="false" outlineLevel="0" collapsed="false">
      <c r="A10317" s="197" t="s">
        <v>19926</v>
      </c>
      <c r="B10317" s="197" t="str">
        <f aca="false">C10317&amp;D10317&amp;E10317&amp;F10317&amp;G10317&amp;H10317</f>
        <v>LANCAMENTO DE CONCRETO EM PECAS SEM ARMADURA,INCLUSIVE O TRANSPORTE HORIZONTAL ATE 20,00M EM CARRINHOS,COLOCACAO,ADENSAMENTO E ACABAMENTO,CONSIDERANDO UMA PRODUCAO APROXIMADA DE 3,50M3/H</v>
      </c>
      <c r="C10317" s="197" t="s">
        <v>19918</v>
      </c>
      <c r="D10317" s="197" t="s">
        <v>19919</v>
      </c>
      <c r="E10317" s="197" t="s">
        <v>19924</v>
      </c>
      <c r="F10317" s="197" t="s">
        <v>19925</v>
      </c>
      <c r="I10317" s="197" t="s">
        <v>1158</v>
      </c>
      <c r="J10317" s="197" t="n">
        <v>58.97</v>
      </c>
    </row>
    <row r="10318" customFormat="false" ht="12.75" hidden="true" customHeight="false" outlineLevel="0" collapsed="false">
      <c r="A10318" s="197" t="s">
        <v>19927</v>
      </c>
      <c r="B10318" s="197" t="str">
        <f aca="false">C10318&amp;D10318&amp;E10318&amp;F10318&amp;G10318&amp;H10318</f>
        <v>LANCAMENTO DE CONCRETO EM PECAS SEM ARMADURA,INCLUSIVE O TRANSPORTE HORIZONTAL ATE 20,00M EM CARRINHOS,COLOCACAO,ADENSAMENTO E ACABAMENTO,CONSIDERANDO UMA PRODUCAO APROXIMADA DE 2,00M3/H</v>
      </c>
      <c r="C10318" s="197" t="s">
        <v>19918</v>
      </c>
      <c r="D10318" s="197" t="s">
        <v>19919</v>
      </c>
      <c r="E10318" s="197" t="s">
        <v>19928</v>
      </c>
      <c r="F10318" s="197" t="s">
        <v>19921</v>
      </c>
      <c r="I10318" s="197" t="s">
        <v>1158</v>
      </c>
      <c r="J10318" s="197" t="n">
        <v>68.58</v>
      </c>
    </row>
    <row r="10319" customFormat="false" ht="12.75" hidden="true" customHeight="false" outlineLevel="0" collapsed="false">
      <c r="A10319" s="197" t="s">
        <v>19929</v>
      </c>
      <c r="B10319" s="197" t="str">
        <f aca="false">C10319&amp;D10319&amp;E10319&amp;F10319&amp;G10319&amp;H10319</f>
        <v>LANCAMENTO DE CONCRETO EM PECAS SEM ARMADURA,INCLUSIVE O TRANSPORTE HORIZONTAL ATE 20,00M EM CARRINHOS,COLOCACAO,ADENSAMENTO E ACABAMENTO,CONSIDERANDO UMA PRODUCAO APROXIMADA DE 2,00M3/H</v>
      </c>
      <c r="C10319" s="197" t="s">
        <v>19918</v>
      </c>
      <c r="D10319" s="197" t="s">
        <v>19919</v>
      </c>
      <c r="E10319" s="197" t="s">
        <v>19928</v>
      </c>
      <c r="F10319" s="197" t="s">
        <v>19921</v>
      </c>
      <c r="I10319" s="197" t="s">
        <v>1158</v>
      </c>
      <c r="J10319" s="197" t="n">
        <v>59.51</v>
      </c>
    </row>
    <row r="10320" customFormat="false" ht="12.75" hidden="true" customHeight="false" outlineLevel="0" collapsed="false">
      <c r="A10320" s="197" t="s">
        <v>19930</v>
      </c>
      <c r="B10320" s="197"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197" t="s">
        <v>19908</v>
      </c>
      <c r="D10320" s="197" t="s">
        <v>19931</v>
      </c>
      <c r="E10320" s="197" t="s">
        <v>19932</v>
      </c>
      <c r="F10320" s="197" t="s">
        <v>19933</v>
      </c>
      <c r="I10320" s="197" t="s">
        <v>1158</v>
      </c>
      <c r="J10320" s="197" t="n">
        <v>71.12</v>
      </c>
    </row>
    <row r="10321" customFormat="false" ht="12.75" hidden="true" customHeight="false" outlineLevel="0" collapsed="false">
      <c r="A10321" s="197" t="s">
        <v>19934</v>
      </c>
      <c r="B10321" s="197"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197" t="s">
        <v>19908</v>
      </c>
      <c r="D10321" s="197" t="s">
        <v>19931</v>
      </c>
      <c r="E10321" s="197" t="s">
        <v>19932</v>
      </c>
      <c r="F10321" s="197" t="s">
        <v>19933</v>
      </c>
      <c r="I10321" s="197" t="s">
        <v>1158</v>
      </c>
      <c r="J10321" s="197" t="n">
        <v>61.7</v>
      </c>
    </row>
    <row r="10322" customFormat="false" ht="12.75" hidden="true" customHeight="false" outlineLevel="0" collapsed="false">
      <c r="A10322" s="197" t="s">
        <v>19935</v>
      </c>
      <c r="B10322" s="197"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197" t="s">
        <v>19908</v>
      </c>
      <c r="D10322" s="197" t="s">
        <v>19931</v>
      </c>
      <c r="E10322" s="197" t="s">
        <v>19932</v>
      </c>
      <c r="F10322" s="197" t="s">
        <v>19936</v>
      </c>
      <c r="I10322" s="197" t="s">
        <v>1158</v>
      </c>
      <c r="J10322" s="197" t="n">
        <v>82.08</v>
      </c>
    </row>
    <row r="10323" customFormat="false" ht="12.75" hidden="true" customHeight="false" outlineLevel="0" collapsed="false">
      <c r="A10323" s="197" t="s">
        <v>19937</v>
      </c>
      <c r="B10323" s="197"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197" t="s">
        <v>19908</v>
      </c>
      <c r="D10323" s="197" t="s">
        <v>19931</v>
      </c>
      <c r="E10323" s="197" t="s">
        <v>19932</v>
      </c>
      <c r="F10323" s="197" t="s">
        <v>19936</v>
      </c>
      <c r="I10323" s="197" t="s">
        <v>1158</v>
      </c>
      <c r="J10323" s="197" t="n">
        <v>71.18</v>
      </c>
    </row>
    <row r="10324" customFormat="false" ht="12.75" hidden="true" customHeight="false" outlineLevel="0" collapsed="false">
      <c r="A10324" s="197" t="s">
        <v>19938</v>
      </c>
      <c r="B10324" s="197" t="str">
        <f aca="false">C10324&amp;D10324&amp;E10324&amp;F10324&amp;G10324&amp;H10324</f>
        <v>ADICIONAL PARA ITENS 11.002.0021 A 11.002.0037,CORRESPONDENTE A ACRESCIMOS NA DISTANCIA HORIZONTAL</v>
      </c>
      <c r="C10324" s="197" t="s">
        <v>19939</v>
      </c>
      <c r="D10324" s="197" t="s">
        <v>19940</v>
      </c>
      <c r="I10324" s="197" t="s">
        <v>19941</v>
      </c>
      <c r="J10324" s="197" t="n">
        <v>6.39</v>
      </c>
    </row>
    <row r="10325" customFormat="false" ht="12.75" hidden="true" customHeight="false" outlineLevel="0" collapsed="false">
      <c r="A10325" s="197" t="s">
        <v>19942</v>
      </c>
      <c r="B10325" s="197" t="str">
        <f aca="false">C10325&amp;D10325&amp;E10325&amp;F10325&amp;G10325&amp;H10325</f>
        <v>ADICIONAL PARA ITENS 11.002.0021 A 11.002.0037,CORRESPONDENTE A ACRESCIMOS NA DISTANCIA HORIZONTAL</v>
      </c>
      <c r="C10325" s="197" t="s">
        <v>19939</v>
      </c>
      <c r="D10325" s="197" t="s">
        <v>19940</v>
      </c>
      <c r="I10325" s="197" t="s">
        <v>19941</v>
      </c>
      <c r="J10325" s="197" t="n">
        <v>5.54</v>
      </c>
    </row>
    <row r="10326" customFormat="false" ht="12.75" hidden="true" customHeight="false" outlineLevel="0" collapsed="false">
      <c r="A10326" s="197" t="s">
        <v>19943</v>
      </c>
      <c r="B10326" s="197" t="str">
        <f aca="false">C10326&amp;D10326&amp;E10326&amp;F10326&amp;G10326&amp;H10326</f>
        <v>ADICIONAL PARA ITENS 11.002.0021 A 11.002.0031,CORRESPONDENTE A ACRESCIMOS NA DISTANCIA VERTICAL</v>
      </c>
      <c r="C10326" s="197" t="s">
        <v>19944</v>
      </c>
      <c r="D10326" s="197" t="s">
        <v>19945</v>
      </c>
      <c r="I10326" s="197" t="s">
        <v>19941</v>
      </c>
      <c r="J10326" s="197" t="n">
        <v>3.45</v>
      </c>
    </row>
    <row r="10327" customFormat="false" ht="12.75" hidden="true" customHeight="false" outlineLevel="0" collapsed="false">
      <c r="A10327" s="197" t="s">
        <v>19946</v>
      </c>
      <c r="B10327" s="197" t="str">
        <f aca="false">C10327&amp;D10327&amp;E10327&amp;F10327&amp;G10327&amp;H10327</f>
        <v>ADICIONAL PARA ITENS 11.002.0021 A 11.002.0031,CORRESPONDENTE A ACRESCIMOS NA DISTANCIA VERTICAL</v>
      </c>
      <c r="C10327" s="197" t="s">
        <v>19944</v>
      </c>
      <c r="D10327" s="197" t="s">
        <v>19945</v>
      </c>
      <c r="I10327" s="197" t="s">
        <v>19941</v>
      </c>
      <c r="J10327" s="197" t="n">
        <v>3.03</v>
      </c>
    </row>
    <row r="10328" customFormat="false" ht="12.75" hidden="true" customHeight="false" outlineLevel="0" collapsed="false">
      <c r="A10328" s="197" t="s">
        <v>19947</v>
      </c>
      <c r="B10328" s="197" t="str">
        <f aca="false">C10328&amp;D10328&amp;E10328&amp;F10328&amp;G10328&amp;H10328</f>
        <v>LANCAMENTO DE CONCRETO EM PECAS ARMADAS,INCLUSIVE O TRANSPORTE HORIZONTAL ATE 20,00M EM CARRINHOS,COLOCACAO,ADENSAMENTOE ACABAMENTO,CONSIDERANDO UMA PRODUCAO APROXIMADA DE 7,00M3/H</v>
      </c>
      <c r="C10328" s="197" t="s">
        <v>19948</v>
      </c>
      <c r="D10328" s="197" t="s">
        <v>19949</v>
      </c>
      <c r="E10328" s="197" t="s">
        <v>19950</v>
      </c>
      <c r="F10328" s="197" t="s">
        <v>3970</v>
      </c>
      <c r="I10328" s="197" t="s">
        <v>1158</v>
      </c>
      <c r="J10328" s="197" t="n">
        <v>77.57</v>
      </c>
    </row>
    <row r="10329" customFormat="false" ht="12.75" hidden="true" customHeight="false" outlineLevel="0" collapsed="false">
      <c r="A10329" s="197" t="s">
        <v>19951</v>
      </c>
      <c r="B10329" s="197" t="str">
        <f aca="false">C10329&amp;D10329&amp;E10329&amp;F10329&amp;G10329&amp;H10329</f>
        <v>LANCAMENTO DE CONCRETO EM PECAS ARMADAS,INCLUSIVE O TRANSPORTE HORIZONTAL ATE 20,00M EM CARRINHOS,COLOCACAO,ADENSAMENTOE ACABAMENTO,CONSIDERANDO UMA PRODUCAO APROXIMADA DE 7,00M3/H</v>
      </c>
      <c r="C10329" s="197" t="s">
        <v>19948</v>
      </c>
      <c r="D10329" s="197" t="s">
        <v>19949</v>
      </c>
      <c r="E10329" s="197" t="s">
        <v>19950</v>
      </c>
      <c r="F10329" s="197" t="s">
        <v>3970</v>
      </c>
      <c r="I10329" s="197" t="s">
        <v>1158</v>
      </c>
      <c r="J10329" s="197" t="n">
        <v>67.33</v>
      </c>
    </row>
    <row r="10330" customFormat="false" ht="12.75" hidden="true" customHeight="false" outlineLevel="0" collapsed="false">
      <c r="A10330" s="197" t="s">
        <v>19952</v>
      </c>
      <c r="B10330" s="197" t="str">
        <f aca="false">C10330&amp;D10330&amp;E10330&amp;F10330&amp;G10330&amp;H10330</f>
        <v>LANCAMENTO DE CONCRETO EM PECAS ARMADAS,INCLUSIVE O TRANSPORTE HORIZONTAL ATE 20,00M EM CARRINHOS,COLOCACAO,ADENSAMENTOE ACABAMENTO,CONSIDERANDO UMA PRODUCAO APROXIMADA DE 3,50M3/H</v>
      </c>
      <c r="C10330" s="197" t="s">
        <v>19948</v>
      </c>
      <c r="D10330" s="197" t="s">
        <v>19949</v>
      </c>
      <c r="E10330" s="197" t="s">
        <v>19953</v>
      </c>
      <c r="F10330" s="197" t="s">
        <v>3970</v>
      </c>
      <c r="I10330" s="197" t="s">
        <v>1158</v>
      </c>
      <c r="J10330" s="197" t="n">
        <v>78.03</v>
      </c>
    </row>
    <row r="10331" customFormat="false" ht="12.75" hidden="true" customHeight="false" outlineLevel="0" collapsed="false">
      <c r="A10331" s="197" t="s">
        <v>19954</v>
      </c>
      <c r="B10331" s="197" t="str">
        <f aca="false">C10331&amp;D10331&amp;E10331&amp;F10331&amp;G10331&amp;H10331</f>
        <v>LANCAMENTO DE CONCRETO EM PECAS ARMADAS,INCLUSIVE O TRANSPORTE HORIZONTAL ATE 20,00M EM CARRINHOS,COLOCACAO,ADENSAMENTOE ACABAMENTO,CONSIDERANDO UMA PRODUCAO APROXIMADA DE 3,50M3/H</v>
      </c>
      <c r="C10331" s="197" t="s">
        <v>19948</v>
      </c>
      <c r="D10331" s="197" t="s">
        <v>19949</v>
      </c>
      <c r="E10331" s="197" t="s">
        <v>19953</v>
      </c>
      <c r="F10331" s="197" t="s">
        <v>3970</v>
      </c>
      <c r="I10331" s="197" t="s">
        <v>1158</v>
      </c>
      <c r="J10331" s="197" t="n">
        <v>67.72</v>
      </c>
    </row>
    <row r="10332" customFormat="false" ht="12.75" hidden="true" customHeight="false" outlineLevel="0" collapsed="false">
      <c r="A10332" s="197" t="s">
        <v>19955</v>
      </c>
      <c r="B10332" s="197" t="str">
        <f aca="false">C10332&amp;D10332&amp;E10332&amp;F10332&amp;G10332&amp;H10332</f>
        <v>LANCAMENTO DE CONCRETO EM PECAS ARMADAS,INCLUSIVE O TRANSPORTE HORIZONTAL ATE 20,00M EM CARRINHOS,COLOCACAO,ADENSAMENTOE ACABAMENTO,CONSIDERANDO UMA PRODUCAO APROXIMADA DE 2,00M3/H</v>
      </c>
      <c r="C10332" s="197" t="s">
        <v>19948</v>
      </c>
      <c r="D10332" s="197" t="s">
        <v>19949</v>
      </c>
      <c r="E10332" s="197" t="s">
        <v>19956</v>
      </c>
      <c r="F10332" s="197" t="s">
        <v>3970</v>
      </c>
      <c r="I10332" s="197" t="s">
        <v>1158</v>
      </c>
      <c r="J10332" s="197" t="n">
        <v>78.87</v>
      </c>
    </row>
    <row r="10333" customFormat="false" ht="12.75" hidden="true" customHeight="false" outlineLevel="0" collapsed="false">
      <c r="A10333" s="197" t="s">
        <v>19957</v>
      </c>
      <c r="B10333" s="197" t="str">
        <f aca="false">C10333&amp;D10333&amp;E10333&amp;F10333&amp;G10333&amp;H10333</f>
        <v>LANCAMENTO DE CONCRETO EM PECAS ARMADAS,INCLUSIVE O TRANSPORTE HORIZONTAL ATE 20,00M EM CARRINHOS,COLOCACAO,ADENSAMENTOE ACABAMENTO,CONSIDERANDO UMA PRODUCAO APROXIMADA DE 2,00M3/H</v>
      </c>
      <c r="C10333" s="197" t="s">
        <v>19948</v>
      </c>
      <c r="D10333" s="197" t="s">
        <v>19949</v>
      </c>
      <c r="E10333" s="197" t="s">
        <v>19956</v>
      </c>
      <c r="F10333" s="197" t="s">
        <v>3970</v>
      </c>
      <c r="I10333" s="197" t="s">
        <v>1158</v>
      </c>
      <c r="J10333" s="197" t="n">
        <v>68.43</v>
      </c>
    </row>
    <row r="10334" customFormat="false" ht="12.75" hidden="true" customHeight="false" outlineLevel="0" collapsed="false">
      <c r="A10334" s="197" t="s">
        <v>19958</v>
      </c>
      <c r="B10334" s="197"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197" t="s">
        <v>19886</v>
      </c>
      <c r="D10334" s="197" t="s">
        <v>19959</v>
      </c>
      <c r="E10334" s="197" t="s">
        <v>19960</v>
      </c>
      <c r="F10334" s="197" t="s">
        <v>19961</v>
      </c>
      <c r="I10334" s="197" t="s">
        <v>1158</v>
      </c>
      <c r="J10334" s="197" t="n">
        <v>81.69</v>
      </c>
    </row>
    <row r="10335" customFormat="false" ht="12.75" hidden="true" customHeight="false" outlineLevel="0" collapsed="false">
      <c r="A10335" s="197" t="s">
        <v>19962</v>
      </c>
      <c r="B10335" s="197"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197" t="s">
        <v>19886</v>
      </c>
      <c r="D10335" s="197" t="s">
        <v>19959</v>
      </c>
      <c r="E10335" s="197" t="s">
        <v>19960</v>
      </c>
      <c r="F10335" s="197" t="s">
        <v>19961</v>
      </c>
      <c r="I10335" s="197" t="s">
        <v>1158</v>
      </c>
      <c r="J10335" s="197" t="n">
        <v>70.86</v>
      </c>
    </row>
    <row r="10336" customFormat="false" ht="12.75" hidden="true" customHeight="false" outlineLevel="0" collapsed="false">
      <c r="A10336" s="197" t="s">
        <v>19963</v>
      </c>
      <c r="B10336" s="197"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197" t="s">
        <v>19886</v>
      </c>
      <c r="D10336" s="197" t="s">
        <v>19959</v>
      </c>
      <c r="E10336" s="197" t="s">
        <v>19960</v>
      </c>
      <c r="F10336" s="197" t="s">
        <v>19964</v>
      </c>
      <c r="I10336" s="197" t="s">
        <v>1158</v>
      </c>
      <c r="J10336" s="197" t="n">
        <v>94.32</v>
      </c>
    </row>
    <row r="10337" customFormat="false" ht="12.75" hidden="true" customHeight="false" outlineLevel="0" collapsed="false">
      <c r="A10337" s="197" t="s">
        <v>19965</v>
      </c>
      <c r="B10337" s="197"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197" t="s">
        <v>19886</v>
      </c>
      <c r="D10337" s="197" t="s">
        <v>19959</v>
      </c>
      <c r="E10337" s="197" t="s">
        <v>19960</v>
      </c>
      <c r="F10337" s="197" t="s">
        <v>19964</v>
      </c>
      <c r="I10337" s="197" t="s">
        <v>1158</v>
      </c>
      <c r="J10337" s="197" t="n">
        <v>81.79</v>
      </c>
    </row>
    <row r="10338" customFormat="false" ht="12.75" hidden="true" customHeight="false" outlineLevel="0" collapsed="false">
      <c r="A10338" s="197" t="s">
        <v>19966</v>
      </c>
      <c r="B10338" s="197" t="str">
        <f aca="false">C10338&amp;D10338&amp;E10338&amp;F10338&amp;G10338&amp;H10338</f>
        <v>LANCAMENTO DE CONCRETO EM PECAS ARMADAS,INCLUSIVE TRANSPORTE HORIZONTAL E VERTICAL,COM AUXILIO DE GUINDASTE E CACAMBAS DE 1,00 A 1,50M3,CURA,COLOCACAO,ADENSAMENTO E ACABAMENTO</v>
      </c>
      <c r="C10338" s="197" t="s">
        <v>19874</v>
      </c>
      <c r="D10338" s="197" t="s">
        <v>19967</v>
      </c>
      <c r="E10338" s="197" t="s">
        <v>19968</v>
      </c>
      <c r="I10338" s="197" t="s">
        <v>1158</v>
      </c>
      <c r="J10338" s="197" t="n">
        <v>132.34</v>
      </c>
    </row>
    <row r="10339" customFormat="false" ht="12.75" hidden="true" customHeight="false" outlineLevel="0" collapsed="false">
      <c r="A10339" s="197" t="s">
        <v>19969</v>
      </c>
      <c r="B10339" s="197" t="str">
        <f aca="false">C10339&amp;D10339&amp;E10339&amp;F10339&amp;G10339&amp;H10339</f>
        <v>LANCAMENTO DE CONCRETO EM PECAS ARMADAS,INCLUSIVE TRANSPORTE HORIZONTAL E VERTICAL,COM AUXILIO DE GUINDASTE E CACAMBAS DE 1,00 A 1,50M3,CURA,COLOCACAO,ADENSAMENTO E ACABAMENTO</v>
      </c>
      <c r="C10339" s="197" t="s">
        <v>19874</v>
      </c>
      <c r="D10339" s="197" t="s">
        <v>19967</v>
      </c>
      <c r="E10339" s="197" t="s">
        <v>19968</v>
      </c>
      <c r="I10339" s="197" t="s">
        <v>1158</v>
      </c>
      <c r="J10339" s="197" t="n">
        <v>115.82</v>
      </c>
    </row>
    <row r="10340" customFormat="false" ht="12.75" hidden="true" customHeight="false" outlineLevel="0" collapsed="false">
      <c r="A10340" s="197" t="s">
        <v>19970</v>
      </c>
      <c r="B10340" s="197" t="str">
        <f aca="false">C10340&amp;D10340&amp;E10340&amp;F10340&amp;G10340&amp;H10340</f>
        <v>CONCRETO DOSADO RACIONALMENTE PARA UMA RESISTENCIA CARACTERISTICA A COMPRESSAO DE 10MPA,INCLUSIVE MATERIAIS,TRANSPORTE,PREPARO COM BETONEIRA,LANCAMENTO E ADENSAMENTO</v>
      </c>
      <c r="C10340" s="197" t="s">
        <v>19772</v>
      </c>
      <c r="D10340" s="197" t="s">
        <v>19971</v>
      </c>
      <c r="E10340" s="197" t="s">
        <v>19972</v>
      </c>
      <c r="I10340" s="197" t="s">
        <v>1158</v>
      </c>
      <c r="J10340" s="197" t="n">
        <v>376.36</v>
      </c>
    </row>
    <row r="10341" customFormat="false" ht="12.75" hidden="true" customHeight="false" outlineLevel="0" collapsed="false">
      <c r="A10341" s="197" t="s">
        <v>19973</v>
      </c>
      <c r="B10341" s="197" t="str">
        <f aca="false">C10341&amp;D10341&amp;E10341&amp;F10341&amp;G10341&amp;H10341</f>
        <v>CONCRETO DOSADO RACIONALMENTE PARA UMA RESISTENCIA CARACTERISTICA A COMPRESSAO DE 10MPA,INCLUSIVE MATERIAIS,TRANSPORTE,PREPARO COM BETONEIRA,LANCAMENTO E ADENSAMENTO</v>
      </c>
      <c r="C10341" s="197" t="s">
        <v>19772</v>
      </c>
      <c r="D10341" s="197" t="s">
        <v>19971</v>
      </c>
      <c r="E10341" s="197" t="s">
        <v>19972</v>
      </c>
      <c r="I10341" s="197" t="s">
        <v>1158</v>
      </c>
      <c r="J10341" s="197" t="n">
        <v>353.03</v>
      </c>
    </row>
    <row r="10342" customFormat="false" ht="12.75" hidden="true" customHeight="false" outlineLevel="0" collapsed="false">
      <c r="A10342" s="197" t="s">
        <v>19974</v>
      </c>
      <c r="B10342" s="197" t="str">
        <f aca="false">C10342&amp;D10342&amp;E10342&amp;F10342&amp;G10342&amp;H10342</f>
        <v>CONCRETO DOSADO RACIONALMENTE PARA UMA RESISTENCIA CARACTERISTICA A COMPRESSAO DE 15MPA,INCLUSIVE MATERIAIS,TRANSPORTE,PREPARO COM BETONEIRA,LANCAMENTO E ADENSAMENTO</v>
      </c>
      <c r="C10342" s="197" t="s">
        <v>19772</v>
      </c>
      <c r="D10342" s="197" t="s">
        <v>19975</v>
      </c>
      <c r="E10342" s="197" t="s">
        <v>19972</v>
      </c>
      <c r="I10342" s="197" t="s">
        <v>1158</v>
      </c>
      <c r="J10342" s="197" t="n">
        <v>389.73</v>
      </c>
    </row>
    <row r="10343" customFormat="false" ht="12.75" hidden="true" customHeight="false" outlineLevel="0" collapsed="false">
      <c r="A10343" s="197" t="s">
        <v>19976</v>
      </c>
      <c r="B10343" s="197" t="str">
        <f aca="false">C10343&amp;D10343&amp;E10343&amp;F10343&amp;G10343&amp;H10343</f>
        <v>CONCRETO DOSADO RACIONALMENTE PARA UMA RESISTENCIA CARACTERISTICA A COMPRESSAO DE 15MPA,INCLUSIVE MATERIAIS,TRANSPORTE,PREPARO COM BETONEIRA,LANCAMENTO E ADENSAMENTO</v>
      </c>
      <c r="C10343" s="197" t="s">
        <v>19772</v>
      </c>
      <c r="D10343" s="197" t="s">
        <v>19975</v>
      </c>
      <c r="E10343" s="197" t="s">
        <v>19972</v>
      </c>
      <c r="I10343" s="197" t="s">
        <v>1158</v>
      </c>
      <c r="J10343" s="197" t="n">
        <v>366.41</v>
      </c>
    </row>
    <row r="10344" customFormat="false" ht="12.75" hidden="true" customHeight="false" outlineLevel="0" collapsed="false">
      <c r="A10344" s="197" t="s">
        <v>19977</v>
      </c>
      <c r="B10344" s="197" t="str">
        <f aca="false">C10344&amp;D10344&amp;E10344&amp;F10344&amp;G10344&amp;H10344</f>
        <v>CONCRETO DOSADO RACIONALMENTE PARA UMA RESISTENCIA CARACTERISTICA A COMPRESSAO DE 20MPA,INCLUSIVE MATERIAIS,TRANSPORTE,PREPARO COM BETONEIRA,LANCAMENTO E ADENSAMENTO</v>
      </c>
      <c r="C10344" s="197" t="s">
        <v>19772</v>
      </c>
      <c r="D10344" s="197" t="s">
        <v>19978</v>
      </c>
      <c r="E10344" s="197" t="s">
        <v>19972</v>
      </c>
      <c r="I10344" s="197" t="s">
        <v>1158</v>
      </c>
      <c r="J10344" s="197" t="n">
        <v>404.45</v>
      </c>
    </row>
    <row r="10345" customFormat="false" ht="12.75" hidden="true" customHeight="false" outlineLevel="0" collapsed="false">
      <c r="A10345" s="197" t="s">
        <v>19979</v>
      </c>
      <c r="B10345" s="197" t="str">
        <f aca="false">C10345&amp;D10345&amp;E10345&amp;F10345&amp;G10345&amp;H10345</f>
        <v>CONCRETO DOSADO RACIONALMENTE PARA UMA RESISTENCIA CARACTERISTICA A COMPRESSAO DE 20MPA,INCLUSIVE MATERIAIS,TRANSPORTE,PREPARO COM BETONEIRA,LANCAMENTO E ADENSAMENTO</v>
      </c>
      <c r="C10345" s="197" t="s">
        <v>19772</v>
      </c>
      <c r="D10345" s="197" t="s">
        <v>19978</v>
      </c>
      <c r="E10345" s="197" t="s">
        <v>19972</v>
      </c>
      <c r="I10345" s="197" t="s">
        <v>1158</v>
      </c>
      <c r="J10345" s="197" t="n">
        <v>381.12</v>
      </c>
    </row>
    <row r="10346" customFormat="false" ht="12.75" hidden="true" customHeight="false" outlineLevel="0" collapsed="false">
      <c r="A10346" s="197" t="s">
        <v>19980</v>
      </c>
      <c r="B10346" s="197" t="str">
        <f aca="false">C10346&amp;D10346&amp;E10346&amp;F10346&amp;G10346&amp;H10346</f>
        <v>CONCRETO DOSADO RACIONALMENTE PARA UMA RESISTENCIA CARACTERISTICA A COMPRESSAO DE 25MPA,INCLUSIVE MATERIAIS,TRANSPORTE,PREPARO COM BETONEIRA,LANCAMENTO E ADENSAMENTO</v>
      </c>
      <c r="C10346" s="197" t="s">
        <v>19772</v>
      </c>
      <c r="D10346" s="197" t="s">
        <v>19981</v>
      </c>
      <c r="E10346" s="197" t="s">
        <v>19972</v>
      </c>
      <c r="I10346" s="197" t="s">
        <v>1158</v>
      </c>
      <c r="J10346" s="197" t="n">
        <v>416.52</v>
      </c>
    </row>
    <row r="10347" customFormat="false" ht="12.75" hidden="true" customHeight="false" outlineLevel="0" collapsed="false">
      <c r="A10347" s="197" t="s">
        <v>19982</v>
      </c>
      <c r="B10347" s="197" t="str">
        <f aca="false">C10347&amp;D10347&amp;E10347&amp;F10347&amp;G10347&amp;H10347</f>
        <v>CONCRETO DOSADO RACIONALMENTE PARA UMA RESISTENCIA CARACTERISTICA A COMPRESSAO DE 25MPA,INCLUSIVE MATERIAIS,TRANSPORTE,PREPARO COM BETONEIRA,LANCAMENTO E ADENSAMENTO</v>
      </c>
      <c r="C10347" s="197" t="s">
        <v>19772</v>
      </c>
      <c r="D10347" s="197" t="s">
        <v>19981</v>
      </c>
      <c r="E10347" s="197" t="s">
        <v>19972</v>
      </c>
      <c r="I10347" s="197" t="s">
        <v>1158</v>
      </c>
      <c r="J10347" s="197" t="n">
        <v>393.2</v>
      </c>
    </row>
    <row r="10348" customFormat="false" ht="12.75" hidden="true" customHeight="false" outlineLevel="0" collapsed="false">
      <c r="A10348" s="197" t="s">
        <v>19983</v>
      </c>
      <c r="B10348" s="197" t="str">
        <f aca="false">C10348&amp;D10348&amp;E10348&amp;F10348&amp;G10348&amp;H10348</f>
        <v>CONCRETO DOSADO RACIONALMENTE PARA UMA RESISTENCIA CARACTERISTICA A COMPRESSAO DE 30MPA,INCLUSIVE MATERIAIS,TRANSPORTE,PREPARO COM BETONEIRA,LANCAMENTO E ADENSAMENTO</v>
      </c>
      <c r="C10348" s="197" t="s">
        <v>19772</v>
      </c>
      <c r="D10348" s="197" t="s">
        <v>19984</v>
      </c>
      <c r="E10348" s="197" t="s">
        <v>19972</v>
      </c>
      <c r="I10348" s="197" t="s">
        <v>1158</v>
      </c>
      <c r="J10348" s="197" t="n">
        <v>434.24</v>
      </c>
    </row>
    <row r="10349" customFormat="false" ht="12.75" hidden="true" customHeight="false" outlineLevel="0" collapsed="false">
      <c r="A10349" s="197" t="s">
        <v>19985</v>
      </c>
      <c r="B10349" s="197" t="str">
        <f aca="false">C10349&amp;D10349&amp;E10349&amp;F10349&amp;G10349&amp;H10349</f>
        <v>CONCRETO DOSADO RACIONALMENTE PARA UMA RESISTENCIA CARACTERISTICA A COMPRESSAO DE 30MPA,INCLUSIVE MATERIAIS,TRANSPORTE,PREPARO COM BETONEIRA,LANCAMENTO E ADENSAMENTO</v>
      </c>
      <c r="C10349" s="197" t="s">
        <v>19772</v>
      </c>
      <c r="D10349" s="197" t="s">
        <v>19984</v>
      </c>
      <c r="E10349" s="197" t="s">
        <v>19972</v>
      </c>
      <c r="I10349" s="197" t="s">
        <v>1158</v>
      </c>
      <c r="J10349" s="197" t="n">
        <v>410.91</v>
      </c>
    </row>
    <row r="10350" customFormat="false" ht="12.75" hidden="true" customHeight="false" outlineLevel="0" collapsed="false">
      <c r="A10350" s="197" t="s">
        <v>19986</v>
      </c>
      <c r="B10350" s="197" t="str">
        <f aca="false">C10350&amp;D10350&amp;E10350&amp;F10350&amp;G10350&amp;H10350</f>
        <v>CONCRETO DOSADO RACIONALMENTE PARA UMA RESISTENCIA CARACTERISTICA A COMPRESSAO DE 35MPA,INCLUSIVE MATERIAIS,TRANSPORTE,PREPARO COM BETONEIRA,LANCAMENTO E ADENSAMENTO</v>
      </c>
      <c r="C10350" s="197" t="s">
        <v>19772</v>
      </c>
      <c r="D10350" s="197" t="s">
        <v>19987</v>
      </c>
      <c r="E10350" s="197" t="s">
        <v>19972</v>
      </c>
      <c r="I10350" s="197" t="s">
        <v>1158</v>
      </c>
      <c r="J10350" s="197" t="n">
        <v>439.13</v>
      </c>
    </row>
    <row r="10351" customFormat="false" ht="12.75" hidden="true" customHeight="false" outlineLevel="0" collapsed="false">
      <c r="A10351" s="197" t="s">
        <v>19988</v>
      </c>
      <c r="B10351" s="197" t="str">
        <f aca="false">C10351&amp;D10351&amp;E10351&amp;F10351&amp;G10351&amp;H10351</f>
        <v>CONCRETO DOSADO RACIONALMENTE PARA UMA RESISTENCIA CARACTERISTICA A COMPRESSAO DE 35MPA,INCLUSIVE MATERIAIS,TRANSPORTE,PREPARO COM BETONEIRA,LANCAMENTO E ADENSAMENTO</v>
      </c>
      <c r="C10351" s="197" t="s">
        <v>19772</v>
      </c>
      <c r="D10351" s="197" t="s">
        <v>19987</v>
      </c>
      <c r="E10351" s="197" t="s">
        <v>19972</v>
      </c>
      <c r="I10351" s="197" t="s">
        <v>1158</v>
      </c>
      <c r="J10351" s="197" t="n">
        <v>415.8</v>
      </c>
    </row>
    <row r="10352" customFormat="false" ht="12.75" hidden="true" customHeight="false" outlineLevel="0" collapsed="false">
      <c r="A10352" s="197" t="s">
        <v>19989</v>
      </c>
      <c r="B10352" s="197" t="str">
        <f aca="false">C10352&amp;D10352&amp;E10352&amp;F10352&amp;G10352&amp;H10352</f>
        <v>CONCRETO DOSADO RACIONALMENTE PARA UMA RESISTENCIA CARACTERISTICA A COMPRESSAO DE 40MPA,INCLUSIVE MATERIAIS,TRANSPORTE,PREPARO COM BETONEIRA,LANCAMENTO E ADENSAMENTO</v>
      </c>
      <c r="C10352" s="197" t="s">
        <v>19772</v>
      </c>
      <c r="D10352" s="197" t="s">
        <v>19990</v>
      </c>
      <c r="E10352" s="197" t="s">
        <v>19972</v>
      </c>
      <c r="I10352" s="197" t="s">
        <v>1158</v>
      </c>
      <c r="J10352" s="197" t="n">
        <v>440.45</v>
      </c>
    </row>
    <row r="10353" customFormat="false" ht="12.75" hidden="true" customHeight="false" outlineLevel="0" collapsed="false">
      <c r="A10353" s="197" t="s">
        <v>19991</v>
      </c>
      <c r="B10353" s="197" t="str">
        <f aca="false">C10353&amp;D10353&amp;E10353&amp;F10353&amp;G10353&amp;H10353</f>
        <v>CONCRETO DOSADO RACIONALMENTE PARA UMA RESISTENCIA CARACTERISTICA A COMPRESSAO DE 40MPA,INCLUSIVE MATERIAIS,TRANSPORTE,PREPARO COM BETONEIRA,LANCAMENTO E ADENSAMENTO</v>
      </c>
      <c r="C10353" s="197" t="s">
        <v>19772</v>
      </c>
      <c r="D10353" s="197" t="s">
        <v>19990</v>
      </c>
      <c r="E10353" s="197" t="s">
        <v>19972</v>
      </c>
      <c r="I10353" s="197" t="s">
        <v>1158</v>
      </c>
      <c r="J10353" s="197" t="n">
        <v>417.13</v>
      </c>
    </row>
    <row r="10354" customFormat="false" ht="12.75" hidden="true" customHeight="false" outlineLevel="0" collapsed="false">
      <c r="A10354" s="197" t="s">
        <v>19992</v>
      </c>
      <c r="B10354" s="197" t="str">
        <f aca="false">C10354&amp;D10354&amp;E10354&amp;F10354&amp;G10354&amp;H10354</f>
        <v>CONCRETO DOSADO RACIONALMENTE PARA UMA RESISTENCIA CARACTERISTICA A COMPRESSAO DE 15MPA,INCLUSIVE IMPERMEABILIZANTE DE PEGA NORMAL,ADICIONADO A AGUA DE AMASSAMENTO</v>
      </c>
      <c r="C10354" s="197" t="s">
        <v>19772</v>
      </c>
      <c r="D10354" s="197" t="s">
        <v>19993</v>
      </c>
      <c r="E10354" s="197" t="s">
        <v>19994</v>
      </c>
      <c r="I10354" s="197" t="s">
        <v>1158</v>
      </c>
      <c r="J10354" s="197" t="n">
        <v>420.13</v>
      </c>
    </row>
    <row r="10355" customFormat="false" ht="12.75" hidden="true" customHeight="false" outlineLevel="0" collapsed="false">
      <c r="A10355" s="197" t="s">
        <v>19995</v>
      </c>
      <c r="B10355" s="197" t="str">
        <f aca="false">C10355&amp;D10355&amp;E10355&amp;F10355&amp;G10355&amp;H10355</f>
        <v>CONCRETO DOSADO RACIONALMENTE PARA UMA RESISTENCIA CARACTERISTICA A COMPRESSAO DE 15MPA,INCLUSIVE IMPERMEABILIZANTE DE PEGA NORMAL,ADICIONADO A AGUA DE AMASSAMENTO</v>
      </c>
      <c r="C10355" s="197" t="s">
        <v>19772</v>
      </c>
      <c r="D10355" s="197" t="s">
        <v>19993</v>
      </c>
      <c r="E10355" s="197" t="s">
        <v>19994</v>
      </c>
      <c r="I10355" s="197" t="s">
        <v>1158</v>
      </c>
      <c r="J10355" s="197" t="n">
        <v>396.81</v>
      </c>
    </row>
    <row r="10356" customFormat="false" ht="12.75" hidden="true" customHeight="false" outlineLevel="0" collapsed="false">
      <c r="A10356" s="197" t="s">
        <v>19996</v>
      </c>
      <c r="B10356" s="197"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197" t="s">
        <v>19997</v>
      </c>
      <c r="D10356" s="197" t="s">
        <v>19998</v>
      </c>
      <c r="E10356" s="197" t="s">
        <v>19999</v>
      </c>
      <c r="F10356" s="197" t="s">
        <v>20000</v>
      </c>
      <c r="I10356" s="197" t="s">
        <v>1158</v>
      </c>
      <c r="J10356" s="197" t="n">
        <v>336.9</v>
      </c>
    </row>
    <row r="10357" customFormat="false" ht="12.75" hidden="true" customHeight="false" outlineLevel="0" collapsed="false">
      <c r="A10357" s="197" t="s">
        <v>20001</v>
      </c>
      <c r="B10357" s="197"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197" t="s">
        <v>19997</v>
      </c>
      <c r="D10357" s="197" t="s">
        <v>19998</v>
      </c>
      <c r="E10357" s="197" t="s">
        <v>19999</v>
      </c>
      <c r="F10357" s="197" t="s">
        <v>20000</v>
      </c>
      <c r="I10357" s="197" t="s">
        <v>1158</v>
      </c>
      <c r="J10357" s="197" t="n">
        <v>316.78</v>
      </c>
    </row>
    <row r="10358" customFormat="false" ht="12.75" hidden="true" customHeight="false" outlineLevel="0" collapsed="false">
      <c r="A10358" s="197" t="s">
        <v>20002</v>
      </c>
      <c r="B10358" s="197" t="str">
        <f aca="false">C10358&amp;D10358&amp;E10358&amp;F10358&amp;G10358&amp;H10358</f>
        <v>CONCRETO CICLOPICO CONFECCIONADO COM CONCRETO DOSADO PARA UMA RESISTENCIA CARACTERISTICA A COMPRESSAO DE 10MPA,EXCLUSIVE A PEDRA-DE-MAO,INCLUSIVE MATERIAIS,TRANSPORTE,PREPARO,LANCAMENTO E ADENSAMENTO</v>
      </c>
      <c r="C10358" s="197" t="s">
        <v>19997</v>
      </c>
      <c r="D10358" s="197" t="s">
        <v>20003</v>
      </c>
      <c r="E10358" s="197" t="s">
        <v>20004</v>
      </c>
      <c r="F10358" s="197" t="s">
        <v>20005</v>
      </c>
      <c r="I10358" s="197" t="s">
        <v>1158</v>
      </c>
      <c r="J10358" s="197" t="n">
        <v>291.54</v>
      </c>
    </row>
    <row r="10359" customFormat="false" ht="12.75" hidden="true" customHeight="false" outlineLevel="0" collapsed="false">
      <c r="A10359" s="197" t="s">
        <v>20006</v>
      </c>
      <c r="B10359" s="197" t="str">
        <f aca="false">C10359&amp;D10359&amp;E10359&amp;F10359&amp;G10359&amp;H10359</f>
        <v>CONCRETO CICLOPICO CONFECCIONADO COM CONCRETO DOSADO PARA UMA RESISTENCIA CARACTERISTICA A COMPRESSAO DE 10MPA,EXCLUSIVE A PEDRA-DE-MAO,INCLUSIVE MATERIAIS,TRANSPORTE,PREPARO,LANCAMENTO E ADENSAMENTO</v>
      </c>
      <c r="C10359" s="197" t="s">
        <v>19997</v>
      </c>
      <c r="D10359" s="197" t="s">
        <v>20003</v>
      </c>
      <c r="E10359" s="197" t="s">
        <v>20004</v>
      </c>
      <c r="F10359" s="197" t="s">
        <v>20005</v>
      </c>
      <c r="I10359" s="197" t="s">
        <v>1158</v>
      </c>
      <c r="J10359" s="197" t="n">
        <v>271.42</v>
      </c>
    </row>
    <row r="10360" customFormat="false" ht="12.75" hidden="true" customHeight="false" outlineLevel="0" collapsed="false">
      <c r="A10360" s="197" t="s">
        <v>20007</v>
      </c>
      <c r="B10360" s="197" t="str">
        <f aca="false">C10360&amp;D10360&amp;E10360&amp;F10360&amp;G10360&amp;H10360</f>
        <v>CONCRETO PARA CAMADAS PREPARATORIAS COM 180KG DE CIMENTO POR M3 DE CONCRETO,INCLUSIVE MATERIAIS,TRANSPORTE,PRODUCAO,LANCAMENTO E ADENSAMENTO</v>
      </c>
      <c r="C10360" s="197" t="s">
        <v>19811</v>
      </c>
      <c r="D10360" s="197" t="s">
        <v>20008</v>
      </c>
      <c r="E10360" s="197" t="s">
        <v>20009</v>
      </c>
      <c r="I10360" s="197" t="s">
        <v>1158</v>
      </c>
      <c r="J10360" s="197" t="n">
        <v>328.86</v>
      </c>
    </row>
    <row r="10361" customFormat="false" ht="12.75" hidden="true" customHeight="false" outlineLevel="0" collapsed="false">
      <c r="A10361" s="197" t="s">
        <v>20010</v>
      </c>
      <c r="B10361" s="197" t="str">
        <f aca="false">C10361&amp;D10361&amp;E10361&amp;F10361&amp;G10361&amp;H10361</f>
        <v>CONCRETO PARA CAMADAS PREPARATORIAS COM 180KG DE CIMENTO POR M3 DE CONCRETO,INCLUSIVE MATERIAIS,TRANSPORTE,PRODUCAO,LANCAMENTO E ADENSAMENTO</v>
      </c>
      <c r="C10361" s="197" t="s">
        <v>19811</v>
      </c>
      <c r="D10361" s="197" t="s">
        <v>20008</v>
      </c>
      <c r="E10361" s="197" t="s">
        <v>20009</v>
      </c>
      <c r="I10361" s="197" t="s">
        <v>1158</v>
      </c>
      <c r="J10361" s="197" t="n">
        <v>308.4</v>
      </c>
    </row>
    <row r="10362" customFormat="false" ht="12.75" hidden="true" customHeight="false" outlineLevel="0" collapsed="false">
      <c r="A10362" s="197" t="s">
        <v>20011</v>
      </c>
      <c r="B10362" s="197" t="str">
        <f aca="false">C10362&amp;D10362&amp;E10362&amp;F10362&amp;G10362&amp;H10362</f>
        <v>PREENCHIMENTO COM CONCRETO DE 15MPA EM VAZIOS DE ALVENARIA DE BLOCOS DE CONCRETO 10X20X40CM,EM PAREDES DE 10CM,MEDIDO PELA AREA REAL,EXCLUSIVE ARMACAO E A ALVENARIA</v>
      </c>
      <c r="C10362" s="197" t="s">
        <v>20012</v>
      </c>
      <c r="D10362" s="197" t="s">
        <v>20013</v>
      </c>
      <c r="E10362" s="197" t="s">
        <v>20014</v>
      </c>
      <c r="I10362" s="197" t="s">
        <v>1993</v>
      </c>
      <c r="J10362" s="197" t="n">
        <v>41.01</v>
      </c>
    </row>
    <row r="10363" customFormat="false" ht="12.75" hidden="true" customHeight="false" outlineLevel="0" collapsed="false">
      <c r="A10363" s="197" t="s">
        <v>20015</v>
      </c>
      <c r="B10363" s="197" t="str">
        <f aca="false">C10363&amp;D10363&amp;E10363&amp;F10363&amp;G10363&amp;H10363</f>
        <v>PREENCHIMENTO COM CONCRETO DE 15MPA EM VAZIOS DE ALVENARIA DE BLOCOS DE CONCRETO 10X20X40CM,EM PAREDES DE 10CM,MEDIDO PELA AREA REAL,EXCLUSIVE ARMACAO E A ALVENARIA</v>
      </c>
      <c r="C10363" s="197" t="s">
        <v>20012</v>
      </c>
      <c r="D10363" s="197" t="s">
        <v>20013</v>
      </c>
      <c r="E10363" s="197" t="s">
        <v>20014</v>
      </c>
      <c r="I10363" s="197" t="s">
        <v>1993</v>
      </c>
      <c r="J10363" s="197" t="n">
        <v>37.06</v>
      </c>
    </row>
    <row r="10364" customFormat="false" ht="12.75" hidden="true" customHeight="false" outlineLevel="0" collapsed="false">
      <c r="A10364" s="197" t="s">
        <v>20016</v>
      </c>
      <c r="B10364" s="197" t="str">
        <f aca="false">C10364&amp;D10364&amp;E10364&amp;F10364&amp;G10364&amp;H10364</f>
        <v>PREENCHIMENTO COM CONCRETO DE 20MPA EM VAZIOS DE ALVENARIA DE BLOCOS DE CONCRETO 10X20X40CM,EM PAREDES DE 10CM,MEDIDO PELA AREA REAL,EXCLUSIVE ARMACAO E A ALVENARIA</v>
      </c>
      <c r="C10364" s="197" t="s">
        <v>20017</v>
      </c>
      <c r="D10364" s="197" t="s">
        <v>20013</v>
      </c>
      <c r="E10364" s="197" t="s">
        <v>20014</v>
      </c>
      <c r="I10364" s="197" t="s">
        <v>1993</v>
      </c>
      <c r="J10364" s="197" t="n">
        <v>41.82</v>
      </c>
    </row>
    <row r="10365" customFormat="false" ht="12.75" hidden="true" customHeight="false" outlineLevel="0" collapsed="false">
      <c r="A10365" s="197" t="s">
        <v>20018</v>
      </c>
      <c r="B10365" s="197" t="str">
        <f aca="false">C10365&amp;D10365&amp;E10365&amp;F10365&amp;G10365&amp;H10365</f>
        <v>PREENCHIMENTO COM CONCRETO DE 20MPA EM VAZIOS DE ALVENARIA DE BLOCOS DE CONCRETO 10X20X40CM,EM PAREDES DE 10CM,MEDIDO PELA AREA REAL,EXCLUSIVE ARMACAO E A ALVENARIA</v>
      </c>
      <c r="C10365" s="197" t="s">
        <v>20017</v>
      </c>
      <c r="D10365" s="197" t="s">
        <v>20013</v>
      </c>
      <c r="E10365" s="197" t="s">
        <v>20014</v>
      </c>
      <c r="I10365" s="197" t="s">
        <v>1993</v>
      </c>
      <c r="J10365" s="197" t="n">
        <v>37.87</v>
      </c>
    </row>
    <row r="10366" customFormat="false" ht="12.75" hidden="true" customHeight="false" outlineLevel="0" collapsed="false">
      <c r="A10366" s="197" t="s">
        <v>20019</v>
      </c>
      <c r="B10366" s="197" t="str">
        <f aca="false">C10366&amp;D10366&amp;E10366&amp;F10366&amp;G10366&amp;H10366</f>
        <v>PREENCHIMENTO COM CONCRETO DE 25MPA EM VAZIOS DE ALVENARIA DE BLOCOS DE CONCRETO 10X20X40CM,EM PAREDES DE 10CM,MEDIDO PELA AREA REAL,EXCLUSIVE ARMACAO E A ALVENARIA</v>
      </c>
      <c r="C10366" s="197" t="s">
        <v>20020</v>
      </c>
      <c r="D10366" s="197" t="s">
        <v>20013</v>
      </c>
      <c r="E10366" s="197" t="s">
        <v>20014</v>
      </c>
      <c r="I10366" s="197" t="s">
        <v>1993</v>
      </c>
      <c r="J10366" s="197" t="n">
        <v>42.48</v>
      </c>
    </row>
    <row r="10367" customFormat="false" ht="12.75" hidden="true" customHeight="false" outlineLevel="0" collapsed="false">
      <c r="A10367" s="197" t="s">
        <v>20021</v>
      </c>
      <c r="B10367" s="197" t="str">
        <f aca="false">C10367&amp;D10367&amp;E10367&amp;F10367&amp;G10367&amp;H10367</f>
        <v>PREENCHIMENTO COM CONCRETO DE 25MPA EM VAZIOS DE ALVENARIA DE BLOCOS DE CONCRETO 10X20X40CM,EM PAREDES DE 10CM,MEDIDO PELA AREA REAL,EXCLUSIVE ARMACAO E A ALVENARIA</v>
      </c>
      <c r="C10367" s="197" t="s">
        <v>20020</v>
      </c>
      <c r="D10367" s="197" t="s">
        <v>20013</v>
      </c>
      <c r="E10367" s="197" t="s">
        <v>20014</v>
      </c>
      <c r="I10367" s="197" t="s">
        <v>1993</v>
      </c>
      <c r="J10367" s="197" t="n">
        <v>38.54</v>
      </c>
    </row>
    <row r="10368" customFormat="false" ht="12.75" hidden="true" customHeight="false" outlineLevel="0" collapsed="false">
      <c r="A10368" s="197" t="s">
        <v>20022</v>
      </c>
      <c r="B10368" s="197" t="str">
        <f aca="false">C10368&amp;D10368&amp;E10368&amp;F10368&amp;G10368&amp;H10368</f>
        <v>PREENCHIMENTO COM CONCRETO DE 30MPA EM VAZIOS DE ALVENARIA DE BLOCOS DE CONCRETO 10X20X40CM,EM PAREDES DE 10CM,MEDIDO PELA AREA REAL,EXCLUSIVE ARMACAO E A ALVENARIA</v>
      </c>
      <c r="C10368" s="197" t="s">
        <v>20023</v>
      </c>
      <c r="D10368" s="197" t="s">
        <v>20013</v>
      </c>
      <c r="E10368" s="197" t="s">
        <v>20014</v>
      </c>
      <c r="I10368" s="197" t="s">
        <v>1993</v>
      </c>
      <c r="J10368" s="197" t="n">
        <v>43.46</v>
      </c>
    </row>
    <row r="10369" customFormat="false" ht="12.75" hidden="true" customHeight="false" outlineLevel="0" collapsed="false">
      <c r="A10369" s="197" t="s">
        <v>20024</v>
      </c>
      <c r="B10369" s="197" t="str">
        <f aca="false">C10369&amp;D10369&amp;E10369&amp;F10369&amp;G10369&amp;H10369</f>
        <v>PREENCHIMENTO COM CONCRETO DE 30MPA EM VAZIOS DE ALVENARIA DE BLOCOS DE CONCRETO 10X20X40CM,EM PAREDES DE 10CM,MEDIDO PELA AREA REAL,EXCLUSIVE ARMACAO E A ALVENARIA</v>
      </c>
      <c r="C10369" s="197" t="s">
        <v>20023</v>
      </c>
      <c r="D10369" s="197" t="s">
        <v>20013</v>
      </c>
      <c r="E10369" s="197" t="s">
        <v>20014</v>
      </c>
      <c r="I10369" s="197" t="s">
        <v>1993</v>
      </c>
      <c r="J10369" s="197" t="n">
        <v>39.51</v>
      </c>
    </row>
    <row r="10370" customFormat="false" ht="12.75" hidden="true" customHeight="false" outlineLevel="0" collapsed="false">
      <c r="A10370" s="197" t="s">
        <v>20025</v>
      </c>
      <c r="B10370" s="197" t="str">
        <f aca="false">C10370&amp;D10370&amp;E10370&amp;F10370&amp;G10370&amp;H10370</f>
        <v>PREENCHIMENTO COM CONCRETO DE 15MPA EM VAZIOS DE ALVENARIA DE BLOCOS DE CONCRETO 15X20X40CM,EM PAREDES DE 15CM,MEDIDO PELA AREA REAL,EXCLUSIVE ARMACAO E A ALVENARIA</v>
      </c>
      <c r="C10370" s="197" t="s">
        <v>20012</v>
      </c>
      <c r="D10370" s="197" t="s">
        <v>20026</v>
      </c>
      <c r="E10370" s="197" t="s">
        <v>20014</v>
      </c>
      <c r="I10370" s="197" t="s">
        <v>1993</v>
      </c>
      <c r="J10370" s="197" t="n">
        <v>46.2</v>
      </c>
    </row>
    <row r="10371" customFormat="false" ht="12.75" hidden="true" customHeight="false" outlineLevel="0" collapsed="false">
      <c r="A10371" s="197" t="s">
        <v>20027</v>
      </c>
      <c r="B10371" s="197" t="str">
        <f aca="false">C10371&amp;D10371&amp;E10371&amp;F10371&amp;G10371&amp;H10371</f>
        <v>PREENCHIMENTO COM CONCRETO DE 15MPA EM VAZIOS DE ALVENARIA DE BLOCOS DE CONCRETO 15X20X40CM,EM PAREDES DE 15CM,MEDIDO PELA AREA REAL,EXCLUSIVE ARMACAO E A ALVENARIA</v>
      </c>
      <c r="C10371" s="197" t="s">
        <v>20012</v>
      </c>
      <c r="D10371" s="197" t="s">
        <v>20026</v>
      </c>
      <c r="E10371" s="197" t="s">
        <v>20014</v>
      </c>
      <c r="I10371" s="197" t="s">
        <v>1993</v>
      </c>
      <c r="J10371" s="197" t="n">
        <v>42.25</v>
      </c>
    </row>
    <row r="10372" customFormat="false" ht="12.75" hidden="true" customHeight="false" outlineLevel="0" collapsed="false">
      <c r="A10372" s="197" t="s">
        <v>20028</v>
      </c>
      <c r="B10372" s="197" t="str">
        <f aca="false">C10372&amp;D10372&amp;E10372&amp;F10372&amp;G10372&amp;H10372</f>
        <v>PREENCHIMENTO COM CONCRETO DE 20MPA EM VAZIOS DE ALVENARIA DE BLOCOS DE CONCRETO 15X20X40CM,EM PAREDES DE 15CM,MEDIDO PELA AREA REAL,EXCLUSIVE ARMACAO E A ALVENARIA</v>
      </c>
      <c r="C10372" s="197" t="s">
        <v>20017</v>
      </c>
      <c r="D10372" s="197" t="s">
        <v>20026</v>
      </c>
      <c r="E10372" s="197" t="s">
        <v>20014</v>
      </c>
      <c r="I10372" s="197" t="s">
        <v>1993</v>
      </c>
      <c r="J10372" s="197" t="n">
        <v>47.38</v>
      </c>
    </row>
    <row r="10373" customFormat="false" ht="12.75" hidden="true" customHeight="false" outlineLevel="0" collapsed="false">
      <c r="A10373" s="197" t="s">
        <v>20029</v>
      </c>
      <c r="B10373" s="197" t="str">
        <f aca="false">C10373&amp;D10373&amp;E10373&amp;F10373&amp;G10373&amp;H10373</f>
        <v>PREENCHIMENTO COM CONCRETO DE 20MPA EM VAZIOS DE ALVENARIA DE BLOCOS DE CONCRETO 15X20X40CM,EM PAREDES DE 15CM,MEDIDO PELA AREA REAL,EXCLUSIVE ARMACAO E A ALVENARIA</v>
      </c>
      <c r="C10373" s="197" t="s">
        <v>20017</v>
      </c>
      <c r="D10373" s="197" t="s">
        <v>20026</v>
      </c>
      <c r="E10373" s="197" t="s">
        <v>20014</v>
      </c>
      <c r="I10373" s="197" t="s">
        <v>1993</v>
      </c>
      <c r="J10373" s="197" t="n">
        <v>43.43</v>
      </c>
    </row>
    <row r="10374" customFormat="false" ht="12.75" hidden="true" customHeight="false" outlineLevel="0" collapsed="false">
      <c r="A10374" s="197" t="s">
        <v>20030</v>
      </c>
      <c r="B10374" s="197" t="str">
        <f aca="false">C10374&amp;D10374&amp;E10374&amp;F10374&amp;G10374&amp;H10374</f>
        <v>PREENCHIMENTO COM CONCRETO DE 25MPA EM VAZIOS DE ALVENARIA DE BLOCOS DE CONCRETO 15X20X40CM,EM PAREDES DE 15CM,MEDIDO PELA AREA REAL,EXCLUSIVE ARMACAO E A ALVENARIA</v>
      </c>
      <c r="C10374" s="197" t="s">
        <v>20020</v>
      </c>
      <c r="D10374" s="197" t="s">
        <v>20026</v>
      </c>
      <c r="E10374" s="197" t="s">
        <v>20014</v>
      </c>
      <c r="I10374" s="197" t="s">
        <v>1993</v>
      </c>
      <c r="J10374" s="197" t="n">
        <v>48.34</v>
      </c>
    </row>
    <row r="10375" customFormat="false" ht="12.75" hidden="true" customHeight="false" outlineLevel="0" collapsed="false">
      <c r="A10375" s="197" t="s">
        <v>20031</v>
      </c>
      <c r="B10375" s="197" t="str">
        <f aca="false">C10375&amp;D10375&amp;E10375&amp;F10375&amp;G10375&amp;H10375</f>
        <v>PREENCHIMENTO COM CONCRETO DE 25MPA EM VAZIOS DE ALVENARIA DE BLOCOS DE CONCRETO 15X20X40CM,EM PAREDES DE 15CM,MEDIDO PELA AREA REAL,EXCLUSIVE ARMACAO E A ALVENARIA</v>
      </c>
      <c r="C10375" s="197" t="s">
        <v>20020</v>
      </c>
      <c r="D10375" s="197" t="s">
        <v>20026</v>
      </c>
      <c r="E10375" s="197" t="s">
        <v>20014</v>
      </c>
      <c r="I10375" s="197" t="s">
        <v>1993</v>
      </c>
      <c r="J10375" s="197" t="n">
        <v>44.4</v>
      </c>
    </row>
    <row r="10376" customFormat="false" ht="12.75" hidden="true" customHeight="false" outlineLevel="0" collapsed="false">
      <c r="A10376" s="197" t="s">
        <v>20032</v>
      </c>
      <c r="B10376" s="197" t="str">
        <f aca="false">C10376&amp;D10376&amp;E10376&amp;F10376&amp;G10376&amp;H10376</f>
        <v>PREENCHIMENTO COM CONCRETO DE 30MPA EM VAZIOS DE ALVENARIA DE BLOCOS DE CONCRETO 15X20X40CM,EM PAREDES DE 15CM,MEDIDO PELA AREA REAL,EXCLUSIVE ARMACAO E A ALVENARIA</v>
      </c>
      <c r="C10376" s="197" t="s">
        <v>20023</v>
      </c>
      <c r="D10376" s="197" t="s">
        <v>20026</v>
      </c>
      <c r="E10376" s="197" t="s">
        <v>20014</v>
      </c>
      <c r="I10376" s="197" t="s">
        <v>1993</v>
      </c>
      <c r="J10376" s="197" t="n">
        <v>49.76</v>
      </c>
    </row>
    <row r="10377" customFormat="false" ht="12.75" hidden="true" customHeight="false" outlineLevel="0" collapsed="false">
      <c r="A10377" s="197" t="s">
        <v>20033</v>
      </c>
      <c r="B10377" s="197" t="str">
        <f aca="false">C10377&amp;D10377&amp;E10377&amp;F10377&amp;G10377&amp;H10377</f>
        <v>PREENCHIMENTO COM CONCRETO DE 30MPA EM VAZIOS DE ALVENARIA DE BLOCOS DE CONCRETO 15X20X40CM,EM PAREDES DE 15CM,MEDIDO PELA AREA REAL,EXCLUSIVE ARMACAO E A ALVENARIA</v>
      </c>
      <c r="C10377" s="197" t="s">
        <v>20023</v>
      </c>
      <c r="D10377" s="197" t="s">
        <v>20026</v>
      </c>
      <c r="E10377" s="197" t="s">
        <v>20014</v>
      </c>
      <c r="I10377" s="197" t="s">
        <v>1993</v>
      </c>
      <c r="J10377" s="197" t="n">
        <v>45.81</v>
      </c>
    </row>
    <row r="10378" customFormat="false" ht="12.75" hidden="true" customHeight="false" outlineLevel="0" collapsed="false">
      <c r="A10378" s="197" t="s">
        <v>20034</v>
      </c>
      <c r="B10378" s="197" t="str">
        <f aca="false">C10378&amp;D10378&amp;E10378&amp;F10378&amp;G10378&amp;H10378</f>
        <v>PREENCHIMENTO COM CONCRETO DE 15MPA EM VAZIOS DE ALVENARIA DE BLOCOS DE CONCRETO 20X20X40CM,EM PAREDES DE 20CM,MEDIDO PELA AREA REAL,EXCLUSIVE ARMACAO E A ALVENARIA</v>
      </c>
      <c r="C10378" s="197" t="s">
        <v>20012</v>
      </c>
      <c r="D10378" s="197" t="s">
        <v>20035</v>
      </c>
      <c r="E10378" s="197" t="s">
        <v>20014</v>
      </c>
      <c r="I10378" s="197" t="s">
        <v>1993</v>
      </c>
      <c r="J10378" s="197" t="n">
        <v>52.43</v>
      </c>
    </row>
    <row r="10379" customFormat="false" ht="12.75" hidden="true" customHeight="false" outlineLevel="0" collapsed="false">
      <c r="A10379" s="197" t="s">
        <v>20036</v>
      </c>
      <c r="B10379" s="197" t="str">
        <f aca="false">C10379&amp;D10379&amp;E10379&amp;F10379&amp;G10379&amp;H10379</f>
        <v>PREENCHIMENTO COM CONCRETO DE 15MPA EM VAZIOS DE ALVENARIA DE BLOCOS DE CONCRETO 20X20X40CM,EM PAREDES DE 20CM,MEDIDO PELA AREA REAL,EXCLUSIVE ARMACAO E A ALVENARIA</v>
      </c>
      <c r="C10379" s="197" t="s">
        <v>20012</v>
      </c>
      <c r="D10379" s="197" t="s">
        <v>20035</v>
      </c>
      <c r="E10379" s="197" t="s">
        <v>20014</v>
      </c>
      <c r="I10379" s="197" t="s">
        <v>1993</v>
      </c>
      <c r="J10379" s="197" t="n">
        <v>48.48</v>
      </c>
    </row>
    <row r="10380" customFormat="false" ht="12.75" hidden="true" customHeight="false" outlineLevel="0" collapsed="false">
      <c r="A10380" s="197" t="s">
        <v>20037</v>
      </c>
      <c r="B10380" s="197" t="str">
        <f aca="false">C10380&amp;D10380&amp;E10380&amp;F10380&amp;G10380&amp;H10380</f>
        <v>PREENCHIMENTO COM CONCRETO DE 20MPA EM VAZIOS DE ALVENARIA DE BLOCOS DE CONCRETO 20X20X40CM,EM PAREDES DE 20CM,MEDIDO PELA AREA REAL,EXCLUSIVE ARMACAO E A ALVENARIA</v>
      </c>
      <c r="C10380" s="197" t="s">
        <v>20017</v>
      </c>
      <c r="D10380" s="197" t="s">
        <v>20035</v>
      </c>
      <c r="E10380" s="197" t="s">
        <v>20014</v>
      </c>
      <c r="I10380" s="197" t="s">
        <v>1993</v>
      </c>
      <c r="J10380" s="197" t="n">
        <v>54.05</v>
      </c>
    </row>
    <row r="10381" customFormat="false" ht="12.75" hidden="true" customHeight="false" outlineLevel="0" collapsed="false">
      <c r="A10381" s="197" t="s">
        <v>20038</v>
      </c>
      <c r="B10381" s="197" t="str">
        <f aca="false">C10381&amp;D10381&amp;E10381&amp;F10381&amp;G10381&amp;H10381</f>
        <v>PREENCHIMENTO COM CONCRETO DE 20MPA EM VAZIOS DE ALVENARIA DE BLOCOS DE CONCRETO 20X20X40CM,EM PAREDES DE 20CM,MEDIDO PELA AREA REAL,EXCLUSIVE ARMACAO E A ALVENARIA</v>
      </c>
      <c r="C10381" s="197" t="s">
        <v>20017</v>
      </c>
      <c r="D10381" s="197" t="s">
        <v>20035</v>
      </c>
      <c r="E10381" s="197" t="s">
        <v>20014</v>
      </c>
      <c r="I10381" s="197" t="s">
        <v>1993</v>
      </c>
      <c r="J10381" s="197" t="n">
        <v>50.1</v>
      </c>
    </row>
    <row r="10382" customFormat="false" ht="12.75" hidden="true" customHeight="false" outlineLevel="0" collapsed="false">
      <c r="A10382" s="197" t="s">
        <v>20039</v>
      </c>
      <c r="B10382" s="197" t="str">
        <f aca="false">C10382&amp;D10382&amp;E10382&amp;F10382&amp;G10382&amp;H10382</f>
        <v>PREENCHIMENTO COM CONCRETO DE 25MPA EM VAZIOS DE ALVENARIA DE BLOCOS DE CONCRETO 20X20X40CM,EM PAREDES DE 20CM,MEDIDO PELA AREA REAL,EXCLUSIVE ARMACAO E A ALVENARIA</v>
      </c>
      <c r="C10382" s="197" t="s">
        <v>20020</v>
      </c>
      <c r="D10382" s="197" t="s">
        <v>20035</v>
      </c>
      <c r="E10382" s="197" t="s">
        <v>20014</v>
      </c>
      <c r="I10382" s="197" t="s">
        <v>1993</v>
      </c>
      <c r="J10382" s="197" t="n">
        <v>55.38</v>
      </c>
    </row>
    <row r="10383" customFormat="false" ht="12.75" hidden="true" customHeight="false" outlineLevel="0" collapsed="false">
      <c r="A10383" s="197" t="s">
        <v>20040</v>
      </c>
      <c r="B10383" s="197" t="str">
        <f aca="false">C10383&amp;D10383&amp;E10383&amp;F10383&amp;G10383&amp;H10383</f>
        <v>PREENCHIMENTO COM CONCRETO DE 25MPA EM VAZIOS DE ALVENARIA DE BLOCOS DE CONCRETO 20X20X40CM,EM PAREDES DE 20CM,MEDIDO PELA AREA REAL,EXCLUSIVE ARMACAO E A ALVENARIA</v>
      </c>
      <c r="C10383" s="197" t="s">
        <v>20020</v>
      </c>
      <c r="D10383" s="197" t="s">
        <v>20035</v>
      </c>
      <c r="E10383" s="197" t="s">
        <v>20014</v>
      </c>
      <c r="I10383" s="197" t="s">
        <v>1993</v>
      </c>
      <c r="J10383" s="197" t="n">
        <v>51.43</v>
      </c>
    </row>
    <row r="10384" customFormat="false" ht="12.75" hidden="true" customHeight="false" outlineLevel="0" collapsed="false">
      <c r="A10384" s="197" t="s">
        <v>20041</v>
      </c>
      <c r="B10384" s="197" t="str">
        <f aca="false">C10384&amp;D10384&amp;E10384&amp;F10384&amp;G10384&amp;H10384</f>
        <v>PREENCHIMENTO COM CONCRETO DE 30MPA EM VAZIOS DE ALVENARIA DE BLOCOS DE CONCRETO 20X20X40CM,EM PAREDES DE 20CM,MEDIDO PELA AREA REAL,EXCLUSIVE ARMACAO E A ALVENARIA</v>
      </c>
      <c r="C10384" s="197" t="s">
        <v>20023</v>
      </c>
      <c r="D10384" s="197" t="s">
        <v>20035</v>
      </c>
      <c r="E10384" s="197" t="s">
        <v>20014</v>
      </c>
      <c r="I10384" s="197" t="s">
        <v>1993</v>
      </c>
      <c r="J10384" s="197" t="n">
        <v>57.32</v>
      </c>
    </row>
    <row r="10385" customFormat="false" ht="12.75" hidden="true" customHeight="false" outlineLevel="0" collapsed="false">
      <c r="A10385" s="197" t="s">
        <v>20042</v>
      </c>
      <c r="B10385" s="197" t="str">
        <f aca="false">C10385&amp;D10385&amp;E10385&amp;F10385&amp;G10385&amp;H10385</f>
        <v>PREENCHIMENTO COM CONCRETO DE 30MPA EM VAZIOS DE ALVENARIA DE BLOCOS DE CONCRETO 20X20X40CM,EM PAREDES DE 20CM,MEDIDO PELA AREA REAL,EXCLUSIVE ARMACAO E A ALVENARIA</v>
      </c>
      <c r="C10385" s="197" t="s">
        <v>20023</v>
      </c>
      <c r="D10385" s="197" t="s">
        <v>20035</v>
      </c>
      <c r="E10385" s="197" t="s">
        <v>20014</v>
      </c>
      <c r="I10385" s="197" t="s">
        <v>1993</v>
      </c>
      <c r="J10385" s="197" t="n">
        <v>53.38</v>
      </c>
    </row>
    <row r="10386" customFormat="false" ht="12.75" hidden="true" customHeight="false" outlineLevel="0" collapsed="false">
      <c r="A10386" s="197" t="s">
        <v>20043</v>
      </c>
      <c r="B10386" s="197" t="str">
        <f aca="false">C10386&amp;D10386&amp;E10386&amp;F10386&amp;G10386&amp;H10386</f>
        <v>FORMAS ESPECIAIS DE MADEIRA PARA PECAS DE CONCRETO PRE-MOLDADO,SERVINDO 20 VEZES,TABUAS DE MADEIRA DE 3ª,COM 4CM DE ESPESSURA,MOLDAGEM E DESMOLDAGEM</v>
      </c>
      <c r="C10386" s="197" t="s">
        <v>20044</v>
      </c>
      <c r="D10386" s="197" t="s">
        <v>20045</v>
      </c>
      <c r="E10386" s="197" t="s">
        <v>20046</v>
      </c>
      <c r="I10386" s="197" t="s">
        <v>1993</v>
      </c>
      <c r="J10386" s="197" t="n">
        <v>28.43</v>
      </c>
    </row>
    <row r="10387" customFormat="false" ht="12.75" hidden="true" customHeight="false" outlineLevel="0" collapsed="false">
      <c r="A10387" s="197" t="s">
        <v>20047</v>
      </c>
      <c r="B10387" s="197" t="str">
        <f aca="false">C10387&amp;D10387&amp;E10387&amp;F10387&amp;G10387&amp;H10387</f>
        <v>FORMAS ESPECIAIS DE MADEIRA PARA PECAS DE CONCRETO PRE-MOLDADO,SERVINDO 20 VEZES,TABUAS DE MADEIRA DE 3ª,COM 4CM DE ESPESSURA,MOLDAGEM E DESMOLDAGEM</v>
      </c>
      <c r="C10387" s="197" t="s">
        <v>20044</v>
      </c>
      <c r="D10387" s="197" t="s">
        <v>20045</v>
      </c>
      <c r="E10387" s="197" t="s">
        <v>20046</v>
      </c>
      <c r="I10387" s="197" t="s">
        <v>1993</v>
      </c>
      <c r="J10387" s="197" t="n">
        <v>25.34</v>
      </c>
    </row>
    <row r="10388" customFormat="false" ht="12.75" hidden="true" customHeight="false" outlineLevel="0" collapsed="false">
      <c r="A10388" s="197" t="s">
        <v>20048</v>
      </c>
      <c r="B10388" s="197" t="str">
        <f aca="false">C10388&amp;D10388&amp;E10388&amp;F10388&amp;G10388&amp;H10388</f>
        <v>FORMAS ESPECIAIS DE MADEIRA PARA ABOBADA DE TUNEL,EM MADEIRA DE 3ª,CONSIDERANDO O APROVEITAMENTO DA MADEIRA DE 3 VEZES,INCLUSIVE FORNECIMENTO DOS MATERIAIS E DESMOLDAGEM</v>
      </c>
      <c r="C10388" s="197" t="s">
        <v>20049</v>
      </c>
      <c r="D10388" s="197" t="s">
        <v>20050</v>
      </c>
      <c r="E10388" s="197" t="s">
        <v>20051</v>
      </c>
      <c r="I10388" s="197" t="s">
        <v>1993</v>
      </c>
      <c r="J10388" s="197" t="n">
        <v>232.24</v>
      </c>
    </row>
    <row r="10389" customFormat="false" ht="12.75" hidden="true" customHeight="false" outlineLevel="0" collapsed="false">
      <c r="A10389" s="197" t="s">
        <v>20052</v>
      </c>
      <c r="B10389" s="197" t="str">
        <f aca="false">C10389&amp;D10389&amp;E10389&amp;F10389&amp;G10389&amp;H10389</f>
        <v>FORMAS ESPECIAIS DE MADEIRA PARA ABOBADA DE TUNEL,EM MADEIRA DE 3ª,CONSIDERANDO O APROVEITAMENTO DA MADEIRA DE 3 VEZES,INCLUSIVE FORNECIMENTO DOS MATERIAIS E DESMOLDAGEM</v>
      </c>
      <c r="C10389" s="197" t="s">
        <v>20049</v>
      </c>
      <c r="D10389" s="197" t="s">
        <v>20050</v>
      </c>
      <c r="E10389" s="197" t="s">
        <v>20051</v>
      </c>
      <c r="I10389" s="197" t="s">
        <v>1993</v>
      </c>
      <c r="J10389" s="197" t="n">
        <v>206.46</v>
      </c>
    </row>
    <row r="10390" customFormat="false" ht="12.75" hidden="true" customHeight="false" outlineLevel="0" collapsed="false">
      <c r="A10390" s="197" t="s">
        <v>20053</v>
      </c>
      <c r="B10390" s="197" t="str">
        <f aca="false">C10390&amp;D10390&amp;E10390&amp;F10390&amp;G10390&amp;H10390</f>
        <v>FORMAS ESPECIAIS DE MADEIRA PARA ABOBODA DE TUNEL,EM MADEIRA DE 3ª,CONSIDERANDO O APROVEITAMENTO DA MADEIRA APENAS 1 VEZ,INCLUSIVE FORNECIMENTO DOS MATERIAIS E DESMOLDAGEM</v>
      </c>
      <c r="C10390" s="197" t="s">
        <v>20054</v>
      </c>
      <c r="D10390" s="197" t="s">
        <v>20055</v>
      </c>
      <c r="E10390" s="197" t="s">
        <v>20056</v>
      </c>
      <c r="I10390" s="197" t="s">
        <v>1993</v>
      </c>
      <c r="J10390" s="197" t="n">
        <v>293.74</v>
      </c>
    </row>
    <row r="10391" customFormat="false" ht="12.75" hidden="true" customHeight="false" outlineLevel="0" collapsed="false">
      <c r="A10391" s="197" t="s">
        <v>20057</v>
      </c>
      <c r="B10391" s="197" t="str">
        <f aca="false">C10391&amp;D10391&amp;E10391&amp;F10391&amp;G10391&amp;H10391</f>
        <v>FORMAS ESPECIAIS DE MADEIRA PARA ABOBODA DE TUNEL,EM MADEIRA DE 3ª,CONSIDERANDO O APROVEITAMENTO DA MADEIRA APENAS 1 VEZ,INCLUSIVE FORNECIMENTO DOS MATERIAIS E DESMOLDAGEM</v>
      </c>
      <c r="C10391" s="197" t="s">
        <v>20054</v>
      </c>
      <c r="D10391" s="197" t="s">
        <v>20055</v>
      </c>
      <c r="E10391" s="197" t="s">
        <v>20056</v>
      </c>
      <c r="I10391" s="197" t="s">
        <v>1993</v>
      </c>
      <c r="J10391" s="197" t="n">
        <v>267.97</v>
      </c>
    </row>
    <row r="10392" customFormat="false" ht="12.75" hidden="true" customHeight="false" outlineLevel="0" collapsed="false">
      <c r="A10392" s="197" t="s">
        <v>20058</v>
      </c>
      <c r="B10392" s="197" t="str">
        <f aca="false">C10392&amp;D10392&amp;E10392&amp;F10392&amp;G10392&amp;H10392</f>
        <v>FORMAS DE MADEIRA DE 3ª PARA MOLDAGEM DE PECAS DE CONCRETO ARMADO COM PARAMENTOS PLANOS,EM LAJES,VIGAS,PAREDES,ETC,SERVINDO A MADEIRA 3 VEZES,INCLUSIVE DESMOLDAGEM,EXCLUSIVE ESCORAMENTO.</v>
      </c>
      <c r="C10392" s="197" t="s">
        <v>20059</v>
      </c>
      <c r="D10392" s="197" t="s">
        <v>20060</v>
      </c>
      <c r="E10392" s="197" t="s">
        <v>20061</v>
      </c>
      <c r="F10392" s="197" t="s">
        <v>20062</v>
      </c>
      <c r="I10392" s="197" t="s">
        <v>1993</v>
      </c>
      <c r="J10392" s="197" t="n">
        <v>53.18</v>
      </c>
    </row>
    <row r="10393" customFormat="false" ht="12.75" hidden="true" customHeight="false" outlineLevel="0" collapsed="false">
      <c r="A10393" s="197" t="s">
        <v>20063</v>
      </c>
      <c r="B10393" s="197" t="str">
        <f aca="false">C10393&amp;D10393&amp;E10393&amp;F10393&amp;G10393&amp;H10393</f>
        <v>FORMAS DE MADEIRA DE 3ª PARA MOLDAGEM DE PECAS DE CONCRETO ARMADO COM PARAMENTOS PLANOS,EM LAJES,VIGAS,PAREDES,ETC,SERVINDO A MADEIRA 3 VEZES,INCLUSIVE DESMOLDAGEM,EXCLUSIVE ESCORAMENTO.</v>
      </c>
      <c r="C10393" s="197" t="s">
        <v>20059</v>
      </c>
      <c r="D10393" s="197" t="s">
        <v>20060</v>
      </c>
      <c r="E10393" s="197" t="s">
        <v>20061</v>
      </c>
      <c r="F10393" s="197" t="s">
        <v>20062</v>
      </c>
      <c r="I10393" s="197" t="s">
        <v>1993</v>
      </c>
      <c r="J10393" s="197" t="n">
        <v>47.69</v>
      </c>
    </row>
    <row r="10394" customFormat="false" ht="12.75" hidden="true" customHeight="false" outlineLevel="0" collapsed="false">
      <c r="A10394" s="197" t="s">
        <v>20064</v>
      </c>
      <c r="B10394" s="197" t="str">
        <f aca="false">C10394&amp;D10394&amp;E10394&amp;F10394&amp;G10394&amp;H10394</f>
        <v>FORMAS DE MADEIRA DE 3ª PARA MOLDAGEM DE PECAS DE CONCRETO ARMADO COM PARAMENTOS PLANOS,EM LAJES,VIGAS,PAREDES,ETC,SERVINDO A MADEIRA 2 VEZES,INCLUSIVE DESMOLDAGEM,EXCLUSIVE ESCORAMENTO</v>
      </c>
      <c r="C10394" s="197" t="s">
        <v>20059</v>
      </c>
      <c r="D10394" s="197" t="s">
        <v>20060</v>
      </c>
      <c r="E10394" s="197" t="s">
        <v>20065</v>
      </c>
      <c r="F10394" s="197" t="s">
        <v>10224</v>
      </c>
      <c r="I10394" s="197" t="s">
        <v>1993</v>
      </c>
      <c r="J10394" s="197" t="n">
        <v>58.27</v>
      </c>
    </row>
    <row r="10395" customFormat="false" ht="12.75" hidden="true" customHeight="false" outlineLevel="0" collapsed="false">
      <c r="A10395" s="197" t="s">
        <v>20066</v>
      </c>
      <c r="B10395" s="197" t="str">
        <f aca="false">C10395&amp;D10395&amp;E10395&amp;F10395&amp;G10395&amp;H10395</f>
        <v>FORMAS DE MADEIRA DE 3ª PARA MOLDAGEM DE PECAS DE CONCRETO ARMADO COM PARAMENTOS PLANOS,EM LAJES,VIGAS,PAREDES,ETC,SERVINDO A MADEIRA 2 VEZES,INCLUSIVE DESMOLDAGEM,EXCLUSIVE ESCORAMENTO</v>
      </c>
      <c r="C10395" s="197" t="s">
        <v>20059</v>
      </c>
      <c r="D10395" s="197" t="s">
        <v>20060</v>
      </c>
      <c r="E10395" s="197" t="s">
        <v>20065</v>
      </c>
      <c r="F10395" s="197" t="s">
        <v>10224</v>
      </c>
      <c r="I10395" s="197" t="s">
        <v>1993</v>
      </c>
      <c r="J10395" s="197" t="n">
        <v>52.78</v>
      </c>
    </row>
    <row r="10396" customFormat="false" ht="12.75" hidden="true" customHeight="false" outlineLevel="0" collapsed="false">
      <c r="A10396" s="197" t="s">
        <v>20067</v>
      </c>
      <c r="B10396" s="197" t="str">
        <f aca="false">C10396&amp;D10396&amp;E10396&amp;F10396&amp;G10396&amp;H10396</f>
        <v>FORMAS DE MADEIRA DE 3ª PARA MOLDAGEM DE PECAS DE CONCRETO ARMADO COM PARAMENTOS PLANOS,EM LAJES,VIGAS,PAREDES,ETC,SERVINDO A MADEIRA 1,4 VEZES,INCLUSIVE DESMOLDAGEM,EXCLUSIVE ESCORAMENTO</v>
      </c>
      <c r="C10396" s="197" t="s">
        <v>20059</v>
      </c>
      <c r="D10396" s="197" t="s">
        <v>20060</v>
      </c>
      <c r="E10396" s="197" t="s">
        <v>20068</v>
      </c>
      <c r="F10396" s="197" t="s">
        <v>20069</v>
      </c>
      <c r="I10396" s="197" t="s">
        <v>1993</v>
      </c>
      <c r="J10396" s="197" t="n">
        <v>65.01</v>
      </c>
    </row>
    <row r="10397" customFormat="false" ht="12.75" hidden="true" customHeight="false" outlineLevel="0" collapsed="false">
      <c r="A10397" s="197" t="s">
        <v>20070</v>
      </c>
      <c r="B10397" s="197" t="str">
        <f aca="false">C10397&amp;D10397&amp;E10397&amp;F10397&amp;G10397&amp;H10397</f>
        <v>FORMAS DE MADEIRA DE 3ª PARA MOLDAGEM DE PECAS DE CONCRETO ARMADO COM PARAMENTOS PLANOS,EM LAJES,VIGAS,PAREDES,ETC,SERVINDO A MADEIRA 1,4 VEZES,INCLUSIVE DESMOLDAGEM,EXCLUSIVE ESCORAMENTO</v>
      </c>
      <c r="C10397" s="197" t="s">
        <v>20059</v>
      </c>
      <c r="D10397" s="197" t="s">
        <v>20060</v>
      </c>
      <c r="E10397" s="197" t="s">
        <v>20068</v>
      </c>
      <c r="F10397" s="197" t="s">
        <v>20069</v>
      </c>
      <c r="I10397" s="197" t="s">
        <v>1993</v>
      </c>
      <c r="J10397" s="197" t="n">
        <v>59.52</v>
      </c>
    </row>
    <row r="10398" customFormat="false" ht="12.75" hidden="true" customHeight="false" outlineLevel="0" collapsed="false">
      <c r="A10398" s="197" t="s">
        <v>20071</v>
      </c>
      <c r="B10398" s="197" t="str">
        <f aca="false">C10398&amp;D10398&amp;E10398&amp;F10398&amp;G10398&amp;H10398</f>
        <v>FORMAS DE MADEIRA DE 3ª PARA MOLDAGEM DE PECAS DE CONCRETO ARMADO COM PARAMENTOS PLANOS,EM LAJES,VIGAS,PAREDES,ETC,SERVINDO A MADEIRA 1 VEZ,INCLUSIVE DESMOLDAGEM,EXCLUSIVE ESCORAMENTO</v>
      </c>
      <c r="C10398" s="197" t="s">
        <v>20059</v>
      </c>
      <c r="D10398" s="197" t="s">
        <v>20060</v>
      </c>
      <c r="E10398" s="197" t="s">
        <v>20072</v>
      </c>
      <c r="F10398" s="197" t="s">
        <v>5130</v>
      </c>
      <c r="I10398" s="197" t="s">
        <v>1993</v>
      </c>
      <c r="J10398" s="197" t="n">
        <v>73.87</v>
      </c>
    </row>
    <row r="10399" customFormat="false" ht="12.75" hidden="true" customHeight="false" outlineLevel="0" collapsed="false">
      <c r="A10399" s="197" t="s">
        <v>20073</v>
      </c>
      <c r="B10399" s="197" t="str">
        <f aca="false">C10399&amp;D10399&amp;E10399&amp;F10399&amp;G10399&amp;H10399</f>
        <v>FORMAS DE MADEIRA DE 3ª PARA MOLDAGEM DE PECAS DE CONCRETO ARMADO COM PARAMENTOS PLANOS,EM LAJES,VIGAS,PAREDES,ETC,SERVINDO A MADEIRA 1 VEZ,INCLUSIVE DESMOLDAGEM,EXCLUSIVE ESCORAMENTO</v>
      </c>
      <c r="C10399" s="197" t="s">
        <v>20059</v>
      </c>
      <c r="D10399" s="197" t="s">
        <v>20060</v>
      </c>
      <c r="E10399" s="197" t="s">
        <v>20072</v>
      </c>
      <c r="F10399" s="197" t="s">
        <v>5130</v>
      </c>
      <c r="I10399" s="197" t="s">
        <v>1993</v>
      </c>
      <c r="J10399" s="197" t="n">
        <v>68.38</v>
      </c>
    </row>
    <row r="10400" customFormat="false" ht="12.75" hidden="true" customHeight="false" outlineLevel="0" collapsed="false">
      <c r="A10400" s="197" t="s">
        <v>20074</v>
      </c>
      <c r="B10400" s="197" t="str">
        <f aca="false">C10400&amp;D10400&amp;E10400&amp;F10400&amp;G10400&amp;H10400</f>
        <v>FORMAS DE MADEIRA DE 3ª,PARA MOLDAGEM DE PECAS DE CONCRETOPARAMENTOS CURVOS,SERVINDO A MADEIRA 1,4 VEZES,INCLUSIVE DESMOLDAGEM,EXCLUSIVE ESCORAMENTO</v>
      </c>
      <c r="C10400" s="197" t="s">
        <v>20075</v>
      </c>
      <c r="D10400" s="197" t="s">
        <v>20076</v>
      </c>
      <c r="E10400" s="197" t="s">
        <v>20077</v>
      </c>
      <c r="I10400" s="197" t="s">
        <v>1993</v>
      </c>
      <c r="J10400" s="197" t="n">
        <v>96.75</v>
      </c>
    </row>
    <row r="10401" customFormat="false" ht="12.75" hidden="true" customHeight="false" outlineLevel="0" collapsed="false">
      <c r="A10401" s="197" t="s">
        <v>20078</v>
      </c>
      <c r="B10401" s="197" t="str">
        <f aca="false">C10401&amp;D10401&amp;E10401&amp;F10401&amp;G10401&amp;H10401</f>
        <v>FORMAS DE MADEIRA DE 3ª,PARA MOLDAGEM DE PECAS DE CONCRETOPARAMENTOS CURVOS,SERVINDO A MADEIRA 1,4 VEZES,INCLUSIVE DESMOLDAGEM,EXCLUSIVE ESCORAMENTO</v>
      </c>
      <c r="C10401" s="197" t="s">
        <v>20075</v>
      </c>
      <c r="D10401" s="197" t="s">
        <v>20076</v>
      </c>
      <c r="E10401" s="197" t="s">
        <v>20077</v>
      </c>
      <c r="I10401" s="197" t="s">
        <v>1993</v>
      </c>
      <c r="J10401" s="197" t="n">
        <v>87.56</v>
      </c>
    </row>
    <row r="10402" customFormat="false" ht="12.75" hidden="true" customHeight="false" outlineLevel="0" collapsed="false">
      <c r="A10402" s="197" t="s">
        <v>20079</v>
      </c>
      <c r="B10402" s="197" t="str">
        <f aca="false">C10402&amp;D10402&amp;E10402&amp;F10402&amp;G10402&amp;H10402</f>
        <v>FORMAS DE MADEIRA DE 3ª,PARA MOLDAGEM DE PECAS DE CONCRETOARMADO COM PARAMENTOS CURVOS,SERVINDO A MADEIRA 2 VEZES,INCLUSIVE DESMOLDAGEM,EXCLUSIVE ESCORAMENTO</v>
      </c>
      <c r="C10402" s="197" t="s">
        <v>20075</v>
      </c>
      <c r="D10402" s="197" t="s">
        <v>20080</v>
      </c>
      <c r="E10402" s="197" t="s">
        <v>20081</v>
      </c>
      <c r="I10402" s="197" t="s">
        <v>1993</v>
      </c>
      <c r="J10402" s="197" t="n">
        <v>88.52</v>
      </c>
    </row>
    <row r="10403" customFormat="false" ht="12.75" hidden="true" customHeight="false" outlineLevel="0" collapsed="false">
      <c r="A10403" s="197" t="s">
        <v>20082</v>
      </c>
      <c r="B10403" s="197" t="str">
        <f aca="false">C10403&amp;D10403&amp;E10403&amp;F10403&amp;G10403&amp;H10403</f>
        <v>FORMAS DE MADEIRA DE 3ª,PARA MOLDAGEM DE PECAS DE CONCRETOARMADO COM PARAMENTOS CURVOS,SERVINDO A MADEIRA 2 VEZES,INCLUSIVE DESMOLDAGEM,EXCLUSIVE ESCORAMENTO</v>
      </c>
      <c r="C10403" s="197" t="s">
        <v>20075</v>
      </c>
      <c r="D10403" s="197" t="s">
        <v>20080</v>
      </c>
      <c r="E10403" s="197" t="s">
        <v>20081</v>
      </c>
      <c r="I10403" s="197" t="s">
        <v>1993</v>
      </c>
      <c r="J10403" s="197" t="n">
        <v>79.32</v>
      </c>
    </row>
    <row r="10404" customFormat="false" ht="12.75" hidden="true" customHeight="false" outlineLevel="0" collapsed="false">
      <c r="A10404" s="197" t="s">
        <v>20083</v>
      </c>
      <c r="B10404" s="197" t="str">
        <f aca="false">C10404&amp;D10404&amp;E10404&amp;F10404&amp;G10404&amp;H10404</f>
        <v>FORMAS DE MADEIRA DE 3ª,PARA GALERIAS RETANGULARES DE CONCRETO ARMADO,SERVINDO A MADEIRA 3 VEZES,INCLUSIVE ESCORAMENTO,FORNECIMENTO DOS MATERIAIS E DESMOLDAGEM</v>
      </c>
      <c r="C10404" s="197" t="s">
        <v>20084</v>
      </c>
      <c r="D10404" s="197" t="s">
        <v>20085</v>
      </c>
      <c r="E10404" s="197" t="s">
        <v>20086</v>
      </c>
      <c r="I10404" s="197" t="s">
        <v>1993</v>
      </c>
      <c r="J10404" s="197" t="n">
        <v>55.2</v>
      </c>
    </row>
    <row r="10405" customFormat="false" ht="12.75" hidden="true" customHeight="false" outlineLevel="0" collapsed="false">
      <c r="A10405" s="197" t="s">
        <v>20087</v>
      </c>
      <c r="B10405" s="197" t="str">
        <f aca="false">C10405&amp;D10405&amp;E10405&amp;F10405&amp;G10405&amp;H10405</f>
        <v>FORMAS DE MADEIRA DE 3ª,PARA GALERIAS RETANGULARES DE CONCRETO ARMADO,SERVINDO A MADEIRA 3 VEZES,INCLUSIVE ESCORAMENTO,FORNECIMENTO DOS MATERIAIS E DESMOLDAGEM</v>
      </c>
      <c r="C10405" s="197" t="s">
        <v>20084</v>
      </c>
      <c r="D10405" s="197" t="s">
        <v>20085</v>
      </c>
      <c r="E10405" s="197" t="s">
        <v>20086</v>
      </c>
      <c r="I10405" s="197" t="s">
        <v>1993</v>
      </c>
      <c r="J10405" s="197" t="n">
        <v>49.95</v>
      </c>
    </row>
    <row r="10406" customFormat="false" ht="12.75" hidden="true" customHeight="false" outlineLevel="0" collapsed="false">
      <c r="A10406" s="197" t="s">
        <v>20088</v>
      </c>
      <c r="B10406" s="197" t="str">
        <f aca="false">C10406&amp;D10406&amp;E10406&amp;F10406&amp;G10406&amp;H10406</f>
        <v>FORMAS DE MADEIRA DE 3ª,COM APROVEITAMENTO DA MADEIRA APENAS 1 VEZ,PARA VIADUTO DE CONCRETO,COM ESCORAMENTO METALICO,EXCLUSIVE ALUGUEL DESTE,INCLUSIVE FORNECIMENTO DE MATERIAIS E DESMOLDAGEM</v>
      </c>
      <c r="C10406" s="197" t="s">
        <v>20089</v>
      </c>
      <c r="D10406" s="197" t="s">
        <v>20090</v>
      </c>
      <c r="E10406" s="197" t="s">
        <v>20091</v>
      </c>
      <c r="F10406" s="197" t="s">
        <v>20092</v>
      </c>
      <c r="I10406" s="197" t="s">
        <v>1993</v>
      </c>
      <c r="J10406" s="197" t="n">
        <v>138.61</v>
      </c>
    </row>
    <row r="10407" customFormat="false" ht="12.75" hidden="true" customHeight="false" outlineLevel="0" collapsed="false">
      <c r="A10407" s="197" t="s">
        <v>20093</v>
      </c>
      <c r="B10407" s="197" t="str">
        <f aca="false">C10407&amp;D10407&amp;E10407&amp;F10407&amp;G10407&amp;H10407</f>
        <v>FORMAS DE MADEIRA DE 3ª,COM APROVEITAMENTO DA MADEIRA APENAS 1 VEZ,PARA VIADUTO DE CONCRETO,COM ESCORAMENTO METALICO,EXCLUSIVE ALUGUEL DESTE,INCLUSIVE FORNECIMENTO DE MATERIAIS E DESMOLDAGEM</v>
      </c>
      <c r="C10407" s="197" t="s">
        <v>20089</v>
      </c>
      <c r="D10407" s="197" t="s">
        <v>20090</v>
      </c>
      <c r="E10407" s="197" t="s">
        <v>20091</v>
      </c>
      <c r="F10407" s="197" t="s">
        <v>20092</v>
      </c>
      <c r="I10407" s="197" t="s">
        <v>1993</v>
      </c>
      <c r="J10407" s="197" t="n">
        <v>130.6</v>
      </c>
    </row>
    <row r="10408" customFormat="false" ht="12.75" hidden="true" customHeight="false" outlineLevel="0" collapsed="false">
      <c r="A10408" s="197" t="s">
        <v>20094</v>
      </c>
      <c r="B10408" s="197" t="str">
        <f aca="false">C10408&amp;D10408&amp;E10408&amp;F10408&amp;G10408&amp;H10408</f>
        <v>FORMAS DE MADEIRA DE 3ª,COM APROVEITAMENTO DA MADEIRA 2 VEZES,PARA VIADUTO DE CONCRETO,COM ESCORAMENTO METALICO,EXCLUSIVE ALUGUEL DESTE,INCLUSIVE FORNECIMENTO DE MATERIAIS E DESMOLDAGEM</v>
      </c>
      <c r="C10408" s="197" t="s">
        <v>20095</v>
      </c>
      <c r="D10408" s="197" t="s">
        <v>20096</v>
      </c>
      <c r="E10408" s="197" t="s">
        <v>20097</v>
      </c>
      <c r="F10408" s="197" t="s">
        <v>20098</v>
      </c>
      <c r="I10408" s="197" t="s">
        <v>1993</v>
      </c>
      <c r="J10408" s="197" t="n">
        <v>110.35</v>
      </c>
    </row>
    <row r="10409" customFormat="false" ht="12.75" hidden="true" customHeight="false" outlineLevel="0" collapsed="false">
      <c r="A10409" s="197" t="s">
        <v>20099</v>
      </c>
      <c r="B10409" s="197" t="str">
        <f aca="false">C10409&amp;D10409&amp;E10409&amp;F10409&amp;G10409&amp;H10409</f>
        <v>FORMAS DE MADEIRA DE 3ª,COM APROVEITAMENTO DA MADEIRA 2 VEZES,PARA VIADUTO DE CONCRETO,COM ESCORAMENTO METALICO,EXCLUSIVE ALUGUEL DESTE,INCLUSIVE FORNECIMENTO DE MATERIAIS E DESMOLDAGEM</v>
      </c>
      <c r="C10409" s="197" t="s">
        <v>20095</v>
      </c>
      <c r="D10409" s="197" t="s">
        <v>20096</v>
      </c>
      <c r="E10409" s="197" t="s">
        <v>20097</v>
      </c>
      <c r="F10409" s="197" t="s">
        <v>20098</v>
      </c>
      <c r="I10409" s="197" t="s">
        <v>1993</v>
      </c>
      <c r="J10409" s="197" t="n">
        <v>101.14</v>
      </c>
    </row>
    <row r="10410" customFormat="false" ht="12.75" hidden="true" customHeight="false" outlineLevel="0" collapsed="false">
      <c r="A10410" s="197" t="s">
        <v>20100</v>
      </c>
      <c r="B10410" s="197" t="str">
        <f aca="false">C10410&amp;D10410&amp;E10410&amp;F10410&amp;G10410&amp;H10410</f>
        <v>FORMAS DE MADEIRA DE 3ª,COM APROVEITAMENTO DA MADEIRA POR 4VEZES,PARA A MOLDAGEM DE CINTA SOBRE BALDRAME,INCLUSIVE FORNECIMENTO DE MATERIAIS E DESMOLDAGEM</v>
      </c>
      <c r="C10410" s="197" t="s">
        <v>20101</v>
      </c>
      <c r="D10410" s="197" t="s">
        <v>20102</v>
      </c>
      <c r="E10410" s="197" t="s">
        <v>20103</v>
      </c>
      <c r="I10410" s="197" t="s">
        <v>1993</v>
      </c>
      <c r="J10410" s="197" t="n">
        <v>27.25</v>
      </c>
    </row>
    <row r="10411" customFormat="false" ht="12.75" hidden="true" customHeight="false" outlineLevel="0" collapsed="false">
      <c r="A10411" s="197" t="s">
        <v>20104</v>
      </c>
      <c r="B10411" s="197" t="str">
        <f aca="false">C10411&amp;D10411&amp;E10411&amp;F10411&amp;G10411&amp;H10411</f>
        <v>FORMAS DE MADEIRA DE 3ª,COM APROVEITAMENTO DA MADEIRA POR 4VEZES,PARA A MOLDAGEM DE CINTA SOBRE BALDRAME,INCLUSIVE FORNECIMENTO DE MATERIAIS E DESMOLDAGEM</v>
      </c>
      <c r="C10411" s="197" t="s">
        <v>20101</v>
      </c>
      <c r="D10411" s="197" t="s">
        <v>20102</v>
      </c>
      <c r="E10411" s="197" t="s">
        <v>20103</v>
      </c>
      <c r="I10411" s="197" t="s">
        <v>1993</v>
      </c>
      <c r="J10411" s="197" t="n">
        <v>24.76</v>
      </c>
    </row>
    <row r="10412" customFormat="false" ht="12.75" hidden="true" customHeight="false" outlineLevel="0" collapsed="false">
      <c r="A10412" s="197" t="s">
        <v>20105</v>
      </c>
      <c r="B10412" s="197"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197" t="s">
        <v>20106</v>
      </c>
      <c r="D10412" s="197" t="s">
        <v>20107</v>
      </c>
      <c r="E10412" s="197" t="s">
        <v>20108</v>
      </c>
      <c r="F10412" s="197" t="s">
        <v>20109</v>
      </c>
      <c r="G10412" s="197" t="s">
        <v>20110</v>
      </c>
      <c r="H10412" s="197" t="s">
        <v>20111</v>
      </c>
      <c r="I10412" s="197" t="s">
        <v>1158</v>
      </c>
      <c r="J10412" s="197" t="n">
        <v>46.54</v>
      </c>
    </row>
    <row r="10413" customFormat="false" ht="12.75" hidden="true" customHeight="false" outlineLevel="0" collapsed="false">
      <c r="A10413" s="197" t="s">
        <v>20112</v>
      </c>
      <c r="B10413" s="197"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197" t="s">
        <v>20106</v>
      </c>
      <c r="D10413" s="197" t="s">
        <v>20107</v>
      </c>
      <c r="E10413" s="197" t="s">
        <v>20108</v>
      </c>
      <c r="F10413" s="197" t="s">
        <v>20109</v>
      </c>
      <c r="G10413" s="197" t="s">
        <v>20110</v>
      </c>
      <c r="H10413" s="197" t="s">
        <v>20111</v>
      </c>
      <c r="I10413" s="197" t="s">
        <v>1158</v>
      </c>
      <c r="J10413" s="197" t="n">
        <v>43.24</v>
      </c>
    </row>
    <row r="10414" customFormat="false" ht="12.75" hidden="true" customHeight="false" outlineLevel="0" collapsed="false">
      <c r="A10414" s="197" t="s">
        <v>20113</v>
      </c>
      <c r="B10414" s="197" t="str">
        <f aca="false">C10414&amp;D10414&amp;E10414&amp;F10414&amp;G10414&amp;H10414</f>
        <v>ESCORAMENTO DE FORMAS ATE 3,30M DE PE DIREITO,COM MADEIRA DE 3ª,TABUAS EMPREGADAS 3 VEZES,PRUMOS 4 VEZES</v>
      </c>
      <c r="C10414" s="197" t="s">
        <v>20114</v>
      </c>
      <c r="D10414" s="197" t="s">
        <v>20115</v>
      </c>
      <c r="I10414" s="197" t="s">
        <v>1158</v>
      </c>
      <c r="J10414" s="197" t="n">
        <v>9.24</v>
      </c>
    </row>
    <row r="10415" customFormat="false" ht="12.75" hidden="true" customHeight="false" outlineLevel="0" collapsed="false">
      <c r="A10415" s="197" t="s">
        <v>20116</v>
      </c>
      <c r="B10415" s="197" t="str">
        <f aca="false">C10415&amp;D10415&amp;E10415&amp;F10415&amp;G10415&amp;H10415</f>
        <v>ESCORAMENTO DE FORMAS ATE 3,30M DE PE DIREITO,COM MADEIRA DE 3ª,TABUAS EMPREGADAS 3 VEZES,PRUMOS 4 VEZES</v>
      </c>
      <c r="C10415" s="197" t="s">
        <v>20114</v>
      </c>
      <c r="D10415" s="197" t="s">
        <v>20115</v>
      </c>
      <c r="I10415" s="197" t="s">
        <v>1158</v>
      </c>
      <c r="J10415" s="197" t="n">
        <v>8.4</v>
      </c>
    </row>
    <row r="10416" customFormat="false" ht="12.75" hidden="true" customHeight="false" outlineLevel="0" collapsed="false">
      <c r="A10416" s="197" t="s">
        <v>20117</v>
      </c>
      <c r="B10416" s="197" t="str">
        <f aca="false">C10416&amp;D10416&amp;E10416&amp;F10416&amp;G10416&amp;H10416</f>
        <v>ESCORAMENTO DE FORMAS DE 3,30 ATE 3,50M DE PE DIREITO,COM MADEIRA DE 3ª,TABUAS EMPREGADAS 3 VEZES,PRUMOS 4 VEZES</v>
      </c>
      <c r="C10416" s="197" t="s">
        <v>20118</v>
      </c>
      <c r="D10416" s="197" t="s">
        <v>20119</v>
      </c>
      <c r="I10416" s="197" t="s">
        <v>1158</v>
      </c>
      <c r="J10416" s="197" t="n">
        <v>11.53</v>
      </c>
    </row>
    <row r="10417" customFormat="false" ht="12.75" hidden="true" customHeight="false" outlineLevel="0" collapsed="false">
      <c r="A10417" s="197" t="s">
        <v>20120</v>
      </c>
      <c r="B10417" s="197" t="str">
        <f aca="false">C10417&amp;D10417&amp;E10417&amp;F10417&amp;G10417&amp;H10417</f>
        <v>ESCORAMENTO DE FORMAS DE 3,30 ATE 3,50M DE PE DIREITO,COM MADEIRA DE 3ª,TABUAS EMPREGADAS 3 VEZES,PRUMOS 4 VEZES</v>
      </c>
      <c r="C10417" s="197" t="s">
        <v>20118</v>
      </c>
      <c r="D10417" s="197" t="s">
        <v>20119</v>
      </c>
      <c r="I10417" s="197" t="s">
        <v>1158</v>
      </c>
      <c r="J10417" s="197" t="n">
        <v>10.62</v>
      </c>
    </row>
    <row r="10418" customFormat="false" ht="12.75" hidden="true" customHeight="false" outlineLevel="0" collapsed="false">
      <c r="A10418" s="197" t="s">
        <v>20121</v>
      </c>
      <c r="B10418" s="197" t="str">
        <f aca="false">C10418&amp;D10418&amp;E10418&amp;F10418&amp;G10418&amp;H10418</f>
        <v>ESCORAMENTO DE FORMAS DE 3,50 ATE 4,00M DE PE DIREITO,COM MADEIRA DE 3ª,TABUAS EMPREGADAS 3 VEZES,PRUMOS 4 VEZES</v>
      </c>
      <c r="C10418" s="197" t="s">
        <v>20122</v>
      </c>
      <c r="D10418" s="197" t="s">
        <v>20119</v>
      </c>
      <c r="I10418" s="197" t="s">
        <v>1158</v>
      </c>
      <c r="J10418" s="197" t="n">
        <v>13.32</v>
      </c>
    </row>
    <row r="10419" customFormat="false" ht="12.75" hidden="true" customHeight="false" outlineLevel="0" collapsed="false">
      <c r="A10419" s="197" t="s">
        <v>20123</v>
      </c>
      <c r="B10419" s="197" t="str">
        <f aca="false">C10419&amp;D10419&amp;E10419&amp;F10419&amp;G10419&amp;H10419</f>
        <v>ESCORAMENTO DE FORMAS DE 3,50 ATE 4,00M DE PE DIREITO,COM MADEIRA DE 3ª,TABUAS EMPREGADAS 3 VEZES,PRUMOS 4 VEZES</v>
      </c>
      <c r="C10419" s="197" t="s">
        <v>20122</v>
      </c>
      <c r="D10419" s="197" t="s">
        <v>20119</v>
      </c>
      <c r="I10419" s="197" t="s">
        <v>1158</v>
      </c>
      <c r="J10419" s="197" t="n">
        <v>12.26</v>
      </c>
    </row>
    <row r="10420" customFormat="false" ht="12.75" hidden="true" customHeight="false" outlineLevel="0" collapsed="false">
      <c r="A10420" s="197" t="s">
        <v>20124</v>
      </c>
      <c r="B10420" s="197" t="str">
        <f aca="false">C10420&amp;D10420&amp;E10420&amp;F10420&amp;G10420&amp;H10420</f>
        <v>ESCORAMENTO DE FORMAS DE 4,00 ATE 5,00M DE PE DIREITO,COM MADEIRA DE 3ª,TABUAS EMPREGADAS 3 VEZES,PRUMOS 4 VEZES</v>
      </c>
      <c r="C10420" s="197" t="s">
        <v>20125</v>
      </c>
      <c r="D10420" s="197" t="s">
        <v>20119</v>
      </c>
      <c r="I10420" s="197" t="s">
        <v>1158</v>
      </c>
      <c r="J10420" s="197" t="n">
        <v>17.75</v>
      </c>
    </row>
    <row r="10421" customFormat="false" ht="12.75" hidden="true" customHeight="false" outlineLevel="0" collapsed="false">
      <c r="A10421" s="197" t="s">
        <v>20126</v>
      </c>
      <c r="B10421" s="197" t="str">
        <f aca="false">C10421&amp;D10421&amp;E10421&amp;F10421&amp;G10421&amp;H10421</f>
        <v>ESCORAMENTO DE FORMAS DE 4,00 ATE 5,00M DE PE DIREITO,COM MADEIRA DE 3ª,TABUAS EMPREGADAS 3 VEZES,PRUMOS 4 VEZES</v>
      </c>
      <c r="C10421" s="197" t="s">
        <v>20125</v>
      </c>
      <c r="D10421" s="197" t="s">
        <v>20119</v>
      </c>
      <c r="I10421" s="197" t="s">
        <v>1158</v>
      </c>
      <c r="J10421" s="197" t="n">
        <v>16.34</v>
      </c>
    </row>
    <row r="10422" customFormat="false" ht="12.75" hidden="true" customHeight="false" outlineLevel="0" collapsed="false">
      <c r="A10422" s="197" t="s">
        <v>20127</v>
      </c>
      <c r="B10422" s="197"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197" t="s">
        <v>20128</v>
      </c>
      <c r="D10422" s="197" t="s">
        <v>20129</v>
      </c>
      <c r="E10422" s="197" t="s">
        <v>20130</v>
      </c>
      <c r="F10422" s="197" t="s">
        <v>20131</v>
      </c>
      <c r="G10422" s="197" t="s">
        <v>20132</v>
      </c>
      <c r="I10422" s="197" t="s">
        <v>1993</v>
      </c>
      <c r="J10422" s="197" t="n">
        <v>72.01</v>
      </c>
    </row>
    <row r="10423" customFormat="false" ht="12.75" hidden="true" customHeight="false" outlineLevel="0" collapsed="false">
      <c r="A10423" s="197" t="s">
        <v>20133</v>
      </c>
      <c r="B10423" s="197"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197" t="s">
        <v>20128</v>
      </c>
      <c r="D10423" s="197" t="s">
        <v>20129</v>
      </c>
      <c r="E10423" s="197" t="s">
        <v>20130</v>
      </c>
      <c r="F10423" s="197" t="s">
        <v>20131</v>
      </c>
      <c r="G10423" s="197" t="s">
        <v>20132</v>
      </c>
      <c r="I10423" s="197" t="s">
        <v>1993</v>
      </c>
      <c r="J10423" s="197" t="n">
        <v>65.89</v>
      </c>
    </row>
    <row r="10424" customFormat="false" ht="12.75" hidden="true" customHeight="false" outlineLevel="0" collapsed="false">
      <c r="A10424" s="197" t="s">
        <v>20134</v>
      </c>
      <c r="B10424" s="197" t="str">
        <f aca="false">C10424&amp;D10424&amp;E10424&amp;F10424&amp;G10424&amp;H10424</f>
        <v>ESCORAMENTO DE ROCHA,OU ENCHIMENTO POR CIMA DE CAMBOTAS METALICAS,COM MADEIRA DE REFLORESTAMENTO,MEDIDO PELO VOLUME DE MADEIRA EMPREGADA,CONSIDERANDO A SECAO MEDIA DAS TORAS E SEUCOMPRIMENTO</v>
      </c>
      <c r="C10424" s="197" t="s">
        <v>20135</v>
      </c>
      <c r="D10424" s="197" t="s">
        <v>20136</v>
      </c>
      <c r="E10424" s="197" t="s">
        <v>20137</v>
      </c>
      <c r="F10424" s="197" t="s">
        <v>20138</v>
      </c>
      <c r="I10424" s="197" t="s">
        <v>1158</v>
      </c>
      <c r="J10424" s="197" t="n">
        <v>2105.05</v>
      </c>
    </row>
    <row r="10425" customFormat="false" ht="12.75" hidden="true" customHeight="false" outlineLevel="0" collapsed="false">
      <c r="A10425" s="197" t="s">
        <v>20139</v>
      </c>
      <c r="B10425" s="197" t="str">
        <f aca="false">C10425&amp;D10425&amp;E10425&amp;F10425&amp;G10425&amp;H10425</f>
        <v>ESCORAMENTO DE ROCHA,OU ENCHIMENTO POR CIMA DE CAMBOTAS METALICAS,COM MADEIRA DE REFLORESTAMENTO,MEDIDO PELO VOLUME DE MADEIRA EMPREGADA,CONSIDERANDO A SECAO MEDIA DAS TORAS E SEUCOMPRIMENTO</v>
      </c>
      <c r="C10425" s="197" t="s">
        <v>20135</v>
      </c>
      <c r="D10425" s="197" t="s">
        <v>20136</v>
      </c>
      <c r="E10425" s="197" t="s">
        <v>20137</v>
      </c>
      <c r="F10425" s="197" t="s">
        <v>20138</v>
      </c>
      <c r="I10425" s="197" t="s">
        <v>1158</v>
      </c>
      <c r="J10425" s="197" t="n">
        <v>2055.71</v>
      </c>
    </row>
    <row r="10426" customFormat="false" ht="12.75" hidden="true" customHeight="false" outlineLevel="0" collapsed="false">
      <c r="A10426" s="197" t="s">
        <v>20140</v>
      </c>
      <c r="B10426" s="197" t="str">
        <f aca="false">C10426&amp;D10426&amp;E10426&amp;F10426&amp;G10426&amp;H10426</f>
        <v>ESCORAMENTO DE TUNEL ESCAVADO EM TERRA,COM MADEIRA DE REFLORESTAMENTO SERRADA,DE 2",POR CIMA DAS CAMBOTAS METALICAS,INCLUSIVE O FORNECIMENTO E COLOCACAO DA MADEIRA,SEM APROVEITAMENTO DESTA</v>
      </c>
      <c r="C10426" s="197" t="s">
        <v>20141</v>
      </c>
      <c r="D10426" s="197" t="s">
        <v>20142</v>
      </c>
      <c r="E10426" s="197" t="s">
        <v>20143</v>
      </c>
      <c r="F10426" s="197" t="s">
        <v>20144</v>
      </c>
      <c r="I10426" s="197" t="s">
        <v>1993</v>
      </c>
      <c r="J10426" s="197" t="n">
        <v>125.16</v>
      </c>
    </row>
    <row r="10427" customFormat="false" ht="12.75" hidden="true" customHeight="false" outlineLevel="0" collapsed="false">
      <c r="A10427" s="197" t="s">
        <v>20145</v>
      </c>
      <c r="B10427" s="197" t="str">
        <f aca="false">C10427&amp;D10427&amp;E10427&amp;F10427&amp;G10427&amp;H10427</f>
        <v>ESCORAMENTO DE TUNEL ESCAVADO EM TERRA,COM MADEIRA DE REFLORESTAMENTO SERRADA,DE 2",POR CIMA DAS CAMBOTAS METALICAS,INCLUSIVE O FORNECIMENTO E COLOCACAO DA MADEIRA,SEM APROVEITAMENTO DESTA</v>
      </c>
      <c r="C10427" s="197" t="s">
        <v>20141</v>
      </c>
      <c r="D10427" s="197" t="s">
        <v>20142</v>
      </c>
      <c r="E10427" s="197" t="s">
        <v>20143</v>
      </c>
      <c r="F10427" s="197" t="s">
        <v>20144</v>
      </c>
      <c r="I10427" s="197" t="s">
        <v>1993</v>
      </c>
      <c r="J10427" s="197" t="n">
        <v>117.14</v>
      </c>
    </row>
    <row r="10428" customFormat="false" ht="12.75" hidden="true" customHeight="false" outlineLevel="0" collapsed="false">
      <c r="A10428" s="197" t="s">
        <v>20146</v>
      </c>
      <c r="B10428" s="197" t="str">
        <f aca="false">C10428&amp;D10428&amp;E10428&amp;F10428&amp;G10428&amp;H10428</f>
        <v>REFORCO LATERAL DE ESCORAMENTO DE FORMAS DE PILARES OU VIGAS,COM 30% DE APROVEITAMENTO DA MADEIRA,INCLUSIVE RETIRADA</v>
      </c>
      <c r="C10428" s="197" t="s">
        <v>20147</v>
      </c>
      <c r="D10428" s="197" t="s">
        <v>20148</v>
      </c>
      <c r="I10428" s="197" t="s">
        <v>1993</v>
      </c>
      <c r="J10428" s="197" t="n">
        <v>10.95</v>
      </c>
    </row>
    <row r="10429" customFormat="false" ht="12.75" hidden="true" customHeight="false" outlineLevel="0" collapsed="false">
      <c r="A10429" s="197" t="s">
        <v>20149</v>
      </c>
      <c r="B10429" s="197" t="str">
        <f aca="false">C10429&amp;D10429&amp;E10429&amp;F10429&amp;G10429&amp;H10429</f>
        <v>REFORCO LATERAL DE ESCORAMENTO DE FORMAS DE PILARES OU VIGAS,COM 30% DE APROVEITAMENTO DA MADEIRA,INCLUSIVE RETIRADA</v>
      </c>
      <c r="C10429" s="197" t="s">
        <v>20147</v>
      </c>
      <c r="D10429" s="197" t="s">
        <v>20148</v>
      </c>
      <c r="I10429" s="197" t="s">
        <v>1993</v>
      </c>
      <c r="J10429" s="197" t="n">
        <v>10.21</v>
      </c>
    </row>
    <row r="10430" customFormat="false" ht="12.75" hidden="true" customHeight="false" outlineLevel="0" collapsed="false">
      <c r="A10430" s="197" t="s">
        <v>20150</v>
      </c>
      <c r="B10430" s="197" t="str">
        <f aca="false">C10430&amp;D10430&amp;E10430&amp;F10430&amp;G10430&amp;H10430</f>
        <v>REFORCO LATERAL DE ESCORAMENTO DE FORMAS DE PILARES OU VIGAS,COM APROVEITAMENTO DE 2 VEZES DA MADEIRA,INCLUSIVE RETIRADA</v>
      </c>
      <c r="C10430" s="197" t="s">
        <v>20147</v>
      </c>
      <c r="D10430" s="197" t="s">
        <v>20151</v>
      </c>
      <c r="I10430" s="197" t="s">
        <v>1993</v>
      </c>
      <c r="J10430" s="197" t="n">
        <v>10.11</v>
      </c>
    </row>
    <row r="10431" customFormat="false" ht="12.75" hidden="true" customHeight="false" outlineLevel="0" collapsed="false">
      <c r="A10431" s="197" t="s">
        <v>20152</v>
      </c>
      <c r="B10431" s="197" t="str">
        <f aca="false">C10431&amp;D10431&amp;E10431&amp;F10431&amp;G10431&amp;H10431</f>
        <v>REFORCO LATERAL DE ESCORAMENTO DE FORMAS DE PILARES OU VIGAS,COM APROVEITAMENTO DE 2 VEZES DA MADEIRA,INCLUSIVE RETIRADA</v>
      </c>
      <c r="C10431" s="197" t="s">
        <v>20147</v>
      </c>
      <c r="D10431" s="197" t="s">
        <v>20151</v>
      </c>
      <c r="I10431" s="197" t="s">
        <v>1993</v>
      </c>
      <c r="J10431" s="197" t="n">
        <v>9.37</v>
      </c>
    </row>
    <row r="10432" customFormat="false" ht="12.75" hidden="true" customHeight="false" outlineLevel="0" collapsed="false">
      <c r="A10432" s="197" t="s">
        <v>20153</v>
      </c>
      <c r="B10432" s="197" t="str">
        <f aca="false">C10432&amp;D10432&amp;E10432&amp;F10432&amp;G10432&amp;H10432</f>
        <v>ESCORAMENTO DE FORMA DE PARAMENTOS VERTICAIS,PARA ALTURA ATE 1,50M,COM 30% DE APROVEITAMENTO DA MADEIRA,INCLUSIVE RETIRADA</v>
      </c>
      <c r="C10432" s="197" t="s">
        <v>20154</v>
      </c>
      <c r="D10432" s="197" t="s">
        <v>20155</v>
      </c>
      <c r="E10432" s="197" t="s">
        <v>20156</v>
      </c>
      <c r="I10432" s="197" t="s">
        <v>1993</v>
      </c>
      <c r="J10432" s="197" t="n">
        <v>29.25</v>
      </c>
    </row>
    <row r="10433" customFormat="false" ht="12.75" hidden="true" customHeight="false" outlineLevel="0" collapsed="false">
      <c r="A10433" s="197" t="s">
        <v>20157</v>
      </c>
      <c r="B10433" s="197" t="str">
        <f aca="false">C10433&amp;D10433&amp;E10433&amp;F10433&amp;G10433&amp;H10433</f>
        <v>ESCORAMENTO DE FORMA DE PARAMENTOS VERTICAIS,PARA ALTURA ATE 1,50M,COM 30% DE APROVEITAMENTO DA MADEIRA,INCLUSIVE RETIRADA</v>
      </c>
      <c r="C10433" s="197" t="s">
        <v>20154</v>
      </c>
      <c r="D10433" s="197" t="s">
        <v>20155</v>
      </c>
      <c r="E10433" s="197" t="s">
        <v>20156</v>
      </c>
      <c r="I10433" s="197" t="s">
        <v>1993</v>
      </c>
      <c r="J10433" s="197" t="n">
        <v>26.79</v>
      </c>
    </row>
    <row r="10434" customFormat="false" ht="12.75" hidden="true" customHeight="false" outlineLevel="0" collapsed="false">
      <c r="A10434" s="197" t="s">
        <v>20158</v>
      </c>
      <c r="B10434" s="197" t="str">
        <f aca="false">C10434&amp;D10434&amp;E10434&amp;F10434&amp;G10434&amp;H10434</f>
        <v>ESCORAMENTO DE FORMA DE PARAMETROS VERTICAIS,PARA ALTURA ATE 1,50M,COM APROVEITAMENTO DE 2 VEZES DA MADEIRA,INCLUSIVE RETIRADA</v>
      </c>
      <c r="C10434" s="197" t="s">
        <v>20159</v>
      </c>
      <c r="D10434" s="197" t="s">
        <v>20160</v>
      </c>
      <c r="E10434" s="197" t="s">
        <v>20161</v>
      </c>
      <c r="I10434" s="197" t="s">
        <v>1993</v>
      </c>
      <c r="J10434" s="197" t="n">
        <v>26.1</v>
      </c>
    </row>
    <row r="10435" customFormat="false" ht="12.75" hidden="true" customHeight="false" outlineLevel="0" collapsed="false">
      <c r="A10435" s="197" t="s">
        <v>20162</v>
      </c>
      <c r="B10435" s="197" t="str">
        <f aca="false">C10435&amp;D10435&amp;E10435&amp;F10435&amp;G10435&amp;H10435</f>
        <v>ESCORAMENTO DE FORMA DE PARAMETROS VERTICAIS,PARA ALTURA ATE 1,50M,COM APROVEITAMENTO DE 2 VEZES DA MADEIRA,INCLUSIVE RETIRADA</v>
      </c>
      <c r="C10435" s="197" t="s">
        <v>20159</v>
      </c>
      <c r="D10435" s="197" t="s">
        <v>20160</v>
      </c>
      <c r="E10435" s="197" t="s">
        <v>20161</v>
      </c>
      <c r="I10435" s="197" t="s">
        <v>1993</v>
      </c>
      <c r="J10435" s="197" t="n">
        <v>23.63</v>
      </c>
    </row>
    <row r="10436" customFormat="false" ht="12.75" hidden="true" customHeight="false" outlineLevel="0" collapsed="false">
      <c r="A10436" s="197" t="s">
        <v>20163</v>
      </c>
      <c r="B10436" s="197" t="str">
        <f aca="false">C10436&amp;D10436&amp;E10436&amp;F10436&amp;G10436&amp;H10436</f>
        <v>ESCORAMENTO DE FORMAS DE PARAMENTOS VERTICAIS,PARA ALTURA DE 1,50 A 5,00M,COM 30% DE APROVEITAMENTO DA MADEIRA,INCLUSIVE RETIRADA</v>
      </c>
      <c r="C10436" s="197" t="s">
        <v>20164</v>
      </c>
      <c r="D10436" s="197" t="s">
        <v>20165</v>
      </c>
      <c r="E10436" s="197" t="s">
        <v>20166</v>
      </c>
      <c r="I10436" s="197" t="s">
        <v>1993</v>
      </c>
      <c r="J10436" s="197" t="n">
        <v>38.7</v>
      </c>
    </row>
    <row r="10437" customFormat="false" ht="12.75" hidden="true" customHeight="false" outlineLevel="0" collapsed="false">
      <c r="A10437" s="197" t="s">
        <v>20167</v>
      </c>
      <c r="B10437" s="197" t="str">
        <f aca="false">C10437&amp;D10437&amp;E10437&amp;F10437&amp;G10437&amp;H10437</f>
        <v>ESCORAMENTO DE FORMAS DE PARAMENTOS VERTICAIS,PARA ALTURA DE 1,50 A 5,00M,COM 30% DE APROVEITAMENTO DA MADEIRA,INCLUSIVE RETIRADA</v>
      </c>
      <c r="C10437" s="197" t="s">
        <v>20164</v>
      </c>
      <c r="D10437" s="197" t="s">
        <v>20165</v>
      </c>
      <c r="E10437" s="197" t="s">
        <v>20166</v>
      </c>
      <c r="I10437" s="197" t="s">
        <v>1993</v>
      </c>
      <c r="J10437" s="197" t="n">
        <v>35.25</v>
      </c>
    </row>
    <row r="10438" customFormat="false" ht="12.75" hidden="true" customHeight="false" outlineLevel="0" collapsed="false">
      <c r="A10438" s="197" t="s">
        <v>20168</v>
      </c>
      <c r="B10438" s="197" t="str">
        <f aca="false">C10438&amp;D10438&amp;E10438&amp;F10438&amp;G10438&amp;H10438</f>
        <v>ESCORAMENTO DE FORMAS DE PARAMENTOS VERTICAIS,PARA ALTURA DE 1,50 A 5,00M,COM APROVEITAMENTO DE 2 VEZES DA MADEIRA,INCLUSIVE RETIRADA</v>
      </c>
      <c r="C10438" s="197" t="s">
        <v>20164</v>
      </c>
      <c r="D10438" s="197" t="s">
        <v>20169</v>
      </c>
      <c r="E10438" s="197" t="s">
        <v>20170</v>
      </c>
      <c r="I10438" s="197" t="s">
        <v>1993</v>
      </c>
      <c r="J10438" s="197" t="n">
        <v>35.13</v>
      </c>
    </row>
    <row r="10439" customFormat="false" ht="12.75" hidden="true" customHeight="false" outlineLevel="0" collapsed="false">
      <c r="A10439" s="197" t="s">
        <v>20171</v>
      </c>
      <c r="B10439" s="197" t="str">
        <f aca="false">C10439&amp;D10439&amp;E10439&amp;F10439&amp;G10439&amp;H10439</f>
        <v>ESCORAMENTO DE FORMAS DE PARAMENTOS VERTICAIS,PARA ALTURA DE 1,50 A 5,00M,COM APROVEITAMENTO DE 2 VEZES DA MADEIRA,INCLUSIVE RETIRADA</v>
      </c>
      <c r="C10439" s="197" t="s">
        <v>20164</v>
      </c>
      <c r="D10439" s="197" t="s">
        <v>20169</v>
      </c>
      <c r="E10439" s="197" t="s">
        <v>20170</v>
      </c>
      <c r="I10439" s="197" t="s">
        <v>1993</v>
      </c>
      <c r="J10439" s="197" t="n">
        <v>31.67</v>
      </c>
    </row>
    <row r="10440" customFormat="false" ht="12.75" hidden="true" customHeight="false" outlineLevel="0" collapsed="false">
      <c r="A10440" s="197" t="s">
        <v>20172</v>
      </c>
      <c r="B10440" s="197" t="str">
        <f aca="false">C10440&amp;D10440&amp;E10440&amp;F10440&amp;G10440&amp;H10440</f>
        <v>ESCORAMENTO DE FORMAS DE PARAMENTOS VERTICAIS,PARA ALTURA DE 5,00M A 8,00M,COM 30% DE APROVEITAMENTO DA MADEIRA,INCLUSIVE RETIRADA</v>
      </c>
      <c r="C10440" s="197" t="s">
        <v>20164</v>
      </c>
      <c r="D10440" s="197" t="s">
        <v>20173</v>
      </c>
      <c r="E10440" s="197" t="s">
        <v>20174</v>
      </c>
      <c r="I10440" s="197" t="s">
        <v>1993</v>
      </c>
      <c r="J10440" s="197" t="n">
        <v>60.13</v>
      </c>
    </row>
    <row r="10441" customFormat="false" ht="12.75" hidden="true" customHeight="false" outlineLevel="0" collapsed="false">
      <c r="A10441" s="197" t="s">
        <v>20175</v>
      </c>
      <c r="B10441" s="197" t="str">
        <f aca="false">C10441&amp;D10441&amp;E10441&amp;F10441&amp;G10441&amp;H10441</f>
        <v>ESCORAMENTO DE FORMAS DE PARAMENTOS VERTICAIS,PARA ALTURA DE 5,00M A 8,00M,COM 30% DE APROVEITAMENTO DA MADEIRA,INCLUSIVE RETIRADA</v>
      </c>
      <c r="C10441" s="197" t="s">
        <v>20164</v>
      </c>
      <c r="D10441" s="197" t="s">
        <v>20173</v>
      </c>
      <c r="E10441" s="197" t="s">
        <v>20174</v>
      </c>
      <c r="I10441" s="197" t="s">
        <v>1993</v>
      </c>
      <c r="J10441" s="197" t="n">
        <v>54.71</v>
      </c>
    </row>
    <row r="10442" customFormat="false" ht="12.75" hidden="true" customHeight="false" outlineLevel="0" collapsed="false">
      <c r="A10442" s="197" t="s">
        <v>20176</v>
      </c>
      <c r="B10442" s="197" t="str">
        <f aca="false">C10442&amp;D10442&amp;E10442&amp;F10442&amp;G10442&amp;H10442</f>
        <v>ESCORAMENTO DE FORMAS DE PARAMENTOS VERTICAIS,PARA ALTURA DE 5,00M A 8,00M,COM APROVEITAMENTO DE 2 VEZES DA MADEIRA,INCLUSIVE RETIRADA</v>
      </c>
      <c r="C10442" s="197" t="s">
        <v>20164</v>
      </c>
      <c r="D10442" s="197" t="s">
        <v>20177</v>
      </c>
      <c r="E10442" s="197" t="s">
        <v>20178</v>
      </c>
      <c r="I10442" s="197" t="s">
        <v>1993</v>
      </c>
      <c r="J10442" s="197" t="n">
        <v>54.78</v>
      </c>
    </row>
    <row r="10443" customFormat="false" ht="12.75" hidden="true" customHeight="false" outlineLevel="0" collapsed="false">
      <c r="A10443" s="197" t="s">
        <v>20179</v>
      </c>
      <c r="B10443" s="197" t="str">
        <f aca="false">C10443&amp;D10443&amp;E10443&amp;F10443&amp;G10443&amp;H10443</f>
        <v>ESCORAMENTO DE FORMAS DE PARAMENTOS VERTICAIS,PARA ALTURA DE 5,00M A 8,00M,COM APROVEITAMENTO DE 2 VEZES DA MADEIRA,INCLUSIVE RETIRADA</v>
      </c>
      <c r="C10443" s="197" t="s">
        <v>20164</v>
      </c>
      <c r="D10443" s="197" t="s">
        <v>20177</v>
      </c>
      <c r="E10443" s="197" t="s">
        <v>20178</v>
      </c>
      <c r="I10443" s="197" t="s">
        <v>1993</v>
      </c>
      <c r="J10443" s="197" t="n">
        <v>49.36</v>
      </c>
    </row>
    <row r="10444" customFormat="false" ht="12.75" hidden="true" customHeight="false" outlineLevel="0" collapsed="false">
      <c r="A10444" s="197" t="s">
        <v>20180</v>
      </c>
      <c r="B10444" s="197" t="str">
        <f aca="false">C10444&amp;D10444&amp;E10444&amp;F10444&amp;G10444&amp;H10444</f>
        <v>ESCORAMENTO DE FORMAS DE PARAMENTOS VERTICAIS,PARA ALTURA DE 8,00M A 12,00M,COM 30% DE APROVEITAMENTO DA MADEIRA,INCLUSIVE RETIRADA</v>
      </c>
      <c r="C10444" s="197" t="s">
        <v>20164</v>
      </c>
      <c r="D10444" s="197" t="s">
        <v>20181</v>
      </c>
      <c r="E10444" s="197" t="s">
        <v>20182</v>
      </c>
      <c r="I10444" s="197" t="s">
        <v>1993</v>
      </c>
      <c r="J10444" s="197" t="n">
        <v>69.32</v>
      </c>
    </row>
    <row r="10445" customFormat="false" ht="12.75" hidden="true" customHeight="false" outlineLevel="0" collapsed="false">
      <c r="A10445" s="197" t="s">
        <v>20183</v>
      </c>
      <c r="B10445" s="197" t="str">
        <f aca="false">C10445&amp;D10445&amp;E10445&amp;F10445&amp;G10445&amp;H10445</f>
        <v>ESCORAMENTO DE FORMAS DE PARAMENTOS VERTICAIS,PARA ALTURA DE 8,00M A 12,00M,COM 30% DE APROVEITAMENTO DA MADEIRA,INCLUSIVE RETIRADA</v>
      </c>
      <c r="C10445" s="197" t="s">
        <v>20164</v>
      </c>
      <c r="D10445" s="197" t="s">
        <v>20181</v>
      </c>
      <c r="E10445" s="197" t="s">
        <v>20182</v>
      </c>
      <c r="I10445" s="197" t="s">
        <v>1993</v>
      </c>
      <c r="J10445" s="197" t="n">
        <v>62.9</v>
      </c>
    </row>
    <row r="10446" customFormat="false" ht="12.75" hidden="true" customHeight="false" outlineLevel="0" collapsed="false">
      <c r="A10446" s="197" t="s">
        <v>20184</v>
      </c>
      <c r="B10446" s="197" t="str">
        <f aca="false">C10446&amp;D10446&amp;E10446&amp;F10446&amp;G10446&amp;H10446</f>
        <v>ESCORAMENTO DE FORMAS DE PARAMENTOS VERTICAIS,PARA ALTURA DE 8,00 A 12,00M,COM APROVEITAMENTO DE 2 VEZES DA MADEIRA,INCLUSIVE RETIRADA</v>
      </c>
      <c r="C10446" s="197" t="s">
        <v>20164</v>
      </c>
      <c r="D10446" s="197" t="s">
        <v>20185</v>
      </c>
      <c r="E10446" s="197" t="s">
        <v>20178</v>
      </c>
      <c r="I10446" s="197" t="s">
        <v>1993</v>
      </c>
      <c r="J10446" s="197" t="n">
        <v>63.21</v>
      </c>
    </row>
    <row r="10447" customFormat="false" ht="12.75" hidden="true" customHeight="false" outlineLevel="0" collapsed="false">
      <c r="A10447" s="197" t="s">
        <v>20186</v>
      </c>
      <c r="B10447" s="197" t="str">
        <f aca="false">C10447&amp;D10447&amp;E10447&amp;F10447&amp;G10447&amp;H10447</f>
        <v>ESCORAMENTO DE FORMAS DE PARAMENTOS VERTICAIS,PARA ALTURA DE 8,00 A 12,00M,COM APROVEITAMENTO DE 2 VEZES DA MADEIRA,INCLUSIVE RETIRADA</v>
      </c>
      <c r="C10447" s="197" t="s">
        <v>20164</v>
      </c>
      <c r="D10447" s="197" t="s">
        <v>20185</v>
      </c>
      <c r="E10447" s="197" t="s">
        <v>20178</v>
      </c>
      <c r="I10447" s="197" t="s">
        <v>1993</v>
      </c>
      <c r="J10447" s="197" t="n">
        <v>56.79</v>
      </c>
    </row>
    <row r="10448" customFormat="false" ht="12.75" hidden="true" customHeight="false" outlineLevel="0" collapsed="false">
      <c r="A10448" s="197" t="s">
        <v>20187</v>
      </c>
      <c r="B10448" s="197" t="str">
        <f aca="false">C10448&amp;D10448&amp;E10448&amp;F10448&amp;G10448&amp;H10448</f>
        <v>JUNTA DE MADEIRA PARA PONTES,UTILIZANDO SARRAFOS DE 1X7CM</v>
      </c>
      <c r="C10448" s="197" t="s">
        <v>20188</v>
      </c>
      <c r="I10448" s="197" t="s">
        <v>338</v>
      </c>
      <c r="J10448" s="197" t="n">
        <v>3.32</v>
      </c>
    </row>
    <row r="10449" customFormat="false" ht="12.75" hidden="true" customHeight="false" outlineLevel="0" collapsed="false">
      <c r="A10449" s="197" t="s">
        <v>20189</v>
      </c>
      <c r="B10449" s="197" t="str">
        <f aca="false">C10449&amp;D10449&amp;E10449&amp;F10449&amp;G10449&amp;H10449</f>
        <v>JUNTA DE MADEIRA PARA PONTES,UTILIZANDO SARRAFOS DE 1X7CM</v>
      </c>
      <c r="C10449" s="197" t="s">
        <v>20188</v>
      </c>
      <c r="I10449" s="197" t="s">
        <v>338</v>
      </c>
      <c r="J10449" s="197" t="n">
        <v>3.01</v>
      </c>
    </row>
    <row r="10450" customFormat="false" ht="12.75" hidden="true" customHeight="false" outlineLevel="0" collapsed="false">
      <c r="A10450" s="197" t="s">
        <v>20190</v>
      </c>
      <c r="B10450" s="197" t="str">
        <f aca="false">C10450&amp;D10450&amp;E10450&amp;F10450&amp;G10450&amp;H10450</f>
        <v>PILAR EM MADEIRA DE REFLORESTAMENTO,COM DIAMETRO APROXIMADODE 25CM,TRATADO COM IMUNIZANTE,EXCLUSIVE ESCAVACAO,FUNDACAOE REATERRO.FORNECIMENTO E ASSENTAMENTO</v>
      </c>
      <c r="C10450" s="197" t="s">
        <v>20191</v>
      </c>
      <c r="D10450" s="197" t="s">
        <v>20192</v>
      </c>
      <c r="E10450" s="197" t="s">
        <v>20193</v>
      </c>
      <c r="I10450" s="197" t="s">
        <v>338</v>
      </c>
      <c r="J10450" s="197" t="n">
        <v>77.94</v>
      </c>
    </row>
    <row r="10451" customFormat="false" ht="12.75" hidden="true" customHeight="false" outlineLevel="0" collapsed="false">
      <c r="A10451" s="197" t="s">
        <v>20194</v>
      </c>
      <c r="B10451" s="197" t="str">
        <f aca="false">C10451&amp;D10451&amp;E10451&amp;F10451&amp;G10451&amp;H10451</f>
        <v>PILAR EM MADEIRA DE REFLORESTAMENTO,COM DIAMETRO APROXIMADODE 25CM,TRATADO COM IMUNIZANTE,EXCLUSIVE ESCAVACAO,FUNDACAOE REATERRO.FORNECIMENTO E ASSENTAMENTO</v>
      </c>
      <c r="C10451" s="197" t="s">
        <v>20191</v>
      </c>
      <c r="D10451" s="197" t="s">
        <v>20192</v>
      </c>
      <c r="E10451" s="197" t="s">
        <v>20193</v>
      </c>
      <c r="I10451" s="197" t="s">
        <v>338</v>
      </c>
      <c r="J10451" s="197" t="n">
        <v>74.89</v>
      </c>
    </row>
    <row r="10452" customFormat="false" ht="12.75" hidden="true" customHeight="false" outlineLevel="0" collapsed="false">
      <c r="A10452" s="197" t="s">
        <v>20195</v>
      </c>
      <c r="B10452" s="197"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197" t="s">
        <v>20196</v>
      </c>
      <c r="D10452" s="197" t="s">
        <v>20197</v>
      </c>
      <c r="E10452" s="197" t="s">
        <v>20198</v>
      </c>
      <c r="F10452" s="197" t="s">
        <v>20199</v>
      </c>
      <c r="G10452" s="197" t="s">
        <v>20200</v>
      </c>
      <c r="H10452" s="197" t="s">
        <v>20201</v>
      </c>
      <c r="I10452" s="197" t="s">
        <v>1993</v>
      </c>
      <c r="J10452" s="197" t="n">
        <v>706.13</v>
      </c>
    </row>
    <row r="10453" customFormat="false" ht="12.75" hidden="true" customHeight="false" outlineLevel="0" collapsed="false">
      <c r="A10453" s="197" t="s">
        <v>20202</v>
      </c>
      <c r="B10453" s="197"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197" t="s">
        <v>20196</v>
      </c>
      <c r="D10453" s="197" t="s">
        <v>20197</v>
      </c>
      <c r="E10453" s="197" t="s">
        <v>20198</v>
      </c>
      <c r="F10453" s="197" t="s">
        <v>20199</v>
      </c>
      <c r="G10453" s="197" t="s">
        <v>20200</v>
      </c>
      <c r="H10453" s="197" t="s">
        <v>20201</v>
      </c>
      <c r="I10453" s="197" t="s">
        <v>1993</v>
      </c>
      <c r="J10453" s="197" t="n">
        <v>661.7</v>
      </c>
    </row>
    <row r="10454" customFormat="false" ht="12.75" hidden="true" customHeight="false" outlineLevel="0" collapsed="false">
      <c r="A10454" s="197" t="s">
        <v>20203</v>
      </c>
      <c r="B10454" s="197"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197" t="s">
        <v>20204</v>
      </c>
      <c r="D10454" s="197" t="s">
        <v>20205</v>
      </c>
      <c r="E10454" s="197" t="s">
        <v>20206</v>
      </c>
      <c r="F10454" s="197" t="s">
        <v>20207</v>
      </c>
      <c r="I10454" s="197" t="s">
        <v>1993</v>
      </c>
      <c r="J10454" s="197" t="n">
        <v>72.03</v>
      </c>
    </row>
    <row r="10455" customFormat="false" ht="12.75" hidden="true" customHeight="false" outlineLevel="0" collapsed="false">
      <c r="A10455" s="197" t="s">
        <v>20208</v>
      </c>
      <c r="B10455" s="197"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197" t="s">
        <v>20204</v>
      </c>
      <c r="D10455" s="197" t="s">
        <v>20205</v>
      </c>
      <c r="E10455" s="197" t="s">
        <v>20206</v>
      </c>
      <c r="F10455" s="197" t="s">
        <v>20207</v>
      </c>
      <c r="I10455" s="197" t="s">
        <v>1993</v>
      </c>
      <c r="J10455" s="197" t="n">
        <v>63.93</v>
      </c>
    </row>
    <row r="10456" customFormat="false" ht="12.75" hidden="true" customHeight="false" outlineLevel="0" collapsed="false">
      <c r="A10456" s="197" t="s">
        <v>20209</v>
      </c>
      <c r="B10456" s="197" t="str">
        <f aca="false">C10456&amp;D10456&amp;E10456&amp;F10456&amp;G10456&amp;H10456</f>
        <v>FORMAS DE CHAPAS DE MADEIRA COMPENSADA,EMPREGANDO-SE AS DE 14MM,RESINADAS E TAMBEM AS DE 20MM DE ESPESSURA,PLASTIFICADAS,SERVINDO 1 VEZ,INCLUSIVE FORNECIMENTO E DESMOLDAGEM,EXCLUSIVE ESCORAMENTO</v>
      </c>
      <c r="C10456" s="197" t="s">
        <v>20204</v>
      </c>
      <c r="D10456" s="197" t="s">
        <v>20210</v>
      </c>
      <c r="E10456" s="197" t="s">
        <v>20211</v>
      </c>
      <c r="F10456" s="197" t="s">
        <v>20212</v>
      </c>
      <c r="I10456" s="197" t="s">
        <v>1993</v>
      </c>
      <c r="J10456" s="197" t="n">
        <v>95.03</v>
      </c>
    </row>
    <row r="10457" customFormat="false" ht="12.75" hidden="true" customHeight="false" outlineLevel="0" collapsed="false">
      <c r="A10457" s="197" t="s">
        <v>20213</v>
      </c>
      <c r="B10457" s="197" t="str">
        <f aca="false">C10457&amp;D10457&amp;E10457&amp;F10457&amp;G10457&amp;H10457</f>
        <v>FORMAS DE CHAPAS DE MADEIRA COMPENSADA,EMPREGANDO-SE AS DE 14MM,RESINADAS E TAMBEM AS DE 20MM DE ESPESSURA,PLASTIFICADAS,SERVINDO 1 VEZ,INCLUSIVE FORNECIMENTO E DESMOLDAGEM,EXCLUSIVE ESCORAMENTO</v>
      </c>
      <c r="C10457" s="197" t="s">
        <v>20204</v>
      </c>
      <c r="D10457" s="197" t="s">
        <v>20210</v>
      </c>
      <c r="E10457" s="197" t="s">
        <v>20211</v>
      </c>
      <c r="F10457" s="197" t="s">
        <v>20212</v>
      </c>
      <c r="I10457" s="197" t="s">
        <v>1993</v>
      </c>
      <c r="J10457" s="197" t="n">
        <v>86.93</v>
      </c>
    </row>
    <row r="10458" customFormat="false" ht="12.75" hidden="true" customHeight="false" outlineLevel="0" collapsed="false">
      <c r="A10458" s="197" t="s">
        <v>20214</v>
      </c>
      <c r="B10458" s="197"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197" t="s">
        <v>20215</v>
      </c>
      <c r="D10458" s="197" t="s">
        <v>20216</v>
      </c>
      <c r="E10458" s="197" t="s">
        <v>20217</v>
      </c>
      <c r="F10458" s="197" t="s">
        <v>20218</v>
      </c>
      <c r="I10458" s="197" t="s">
        <v>1993</v>
      </c>
      <c r="J10458" s="197" t="n">
        <v>153.05</v>
      </c>
    </row>
    <row r="10459" customFormat="false" ht="12.75" hidden="true" customHeight="false" outlineLevel="0" collapsed="false">
      <c r="A10459" s="197" t="s">
        <v>20219</v>
      </c>
      <c r="B10459" s="197"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197" t="s">
        <v>20215</v>
      </c>
      <c r="D10459" s="197" t="s">
        <v>20216</v>
      </c>
      <c r="E10459" s="197" t="s">
        <v>20217</v>
      </c>
      <c r="F10459" s="197" t="s">
        <v>20218</v>
      </c>
      <c r="I10459" s="197" t="s">
        <v>1993</v>
      </c>
      <c r="J10459" s="197" t="n">
        <v>141.88</v>
      </c>
    </row>
    <row r="10460" customFormat="false" ht="12.75" hidden="true" customHeight="false" outlineLevel="0" collapsed="false">
      <c r="A10460" s="197" t="s">
        <v>20220</v>
      </c>
      <c r="B10460" s="197"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197" t="s">
        <v>20215</v>
      </c>
      <c r="D10460" s="197" t="s">
        <v>20221</v>
      </c>
      <c r="E10460" s="197" t="s">
        <v>20222</v>
      </c>
      <c r="F10460" s="197" t="s">
        <v>20223</v>
      </c>
      <c r="I10460" s="197" t="s">
        <v>1993</v>
      </c>
      <c r="J10460" s="197" t="n">
        <v>125.53</v>
      </c>
    </row>
    <row r="10461" customFormat="false" ht="12.75" hidden="true" customHeight="false" outlineLevel="0" collapsed="false">
      <c r="A10461" s="197" t="s">
        <v>20224</v>
      </c>
      <c r="B10461" s="197"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197" t="s">
        <v>20215</v>
      </c>
      <c r="D10461" s="197" t="s">
        <v>20221</v>
      </c>
      <c r="E10461" s="197" t="s">
        <v>20222</v>
      </c>
      <c r="F10461" s="197" t="s">
        <v>20223</v>
      </c>
      <c r="I10461" s="197" t="s">
        <v>1993</v>
      </c>
      <c r="J10461" s="197" t="n">
        <v>113.62</v>
      </c>
    </row>
    <row r="10462" customFormat="false" ht="12.75" hidden="true" customHeight="false" outlineLevel="0" collapsed="false">
      <c r="A10462" s="197" t="s">
        <v>20225</v>
      </c>
      <c r="B10462" s="197" t="str">
        <f aca="false">C10462&amp;D10462&amp;E10462&amp;F10462&amp;G10462&amp;H10462</f>
        <v>FORMAS DE CHAPAS DE MADEIRA COMPENSADA,DE 14MM DE ESPESSURA,RESINADAS,PARA LAJES,SERVINDO 5 VEZES,E MADEIRA AUXILIAR SERVINDO 5 VEZES,INCLUSIVE FORNECIMENTO E DESMOLDAGEM,EXCLUSIVE ESCORAMENTO</v>
      </c>
      <c r="C10462" s="197" t="s">
        <v>20226</v>
      </c>
      <c r="D10462" s="197" t="s">
        <v>20227</v>
      </c>
      <c r="E10462" s="197" t="s">
        <v>20228</v>
      </c>
      <c r="F10462" s="197" t="s">
        <v>4802</v>
      </c>
      <c r="I10462" s="197" t="s">
        <v>1993</v>
      </c>
      <c r="J10462" s="197" t="n">
        <v>56.8</v>
      </c>
    </row>
    <row r="10463" customFormat="false" ht="12.75" hidden="true" customHeight="false" outlineLevel="0" collapsed="false">
      <c r="A10463" s="197" t="s">
        <v>20229</v>
      </c>
      <c r="B10463" s="197" t="str">
        <f aca="false">C10463&amp;D10463&amp;E10463&amp;F10463&amp;G10463&amp;H10463</f>
        <v>FORMAS DE CHAPAS DE MADEIRA COMPENSADA,DE 14MM DE ESPESSURA,RESINADAS,PARA LAJES,SERVINDO 5 VEZES,E MADEIRA AUXILIAR SERVINDO 5 VEZES,INCLUSIVE FORNECIMENTO E DESMOLDAGEM,EXCLUSIVE ESCORAMENTO</v>
      </c>
      <c r="C10463" s="197" t="s">
        <v>20226</v>
      </c>
      <c r="D10463" s="197" t="s">
        <v>20227</v>
      </c>
      <c r="E10463" s="197" t="s">
        <v>20228</v>
      </c>
      <c r="F10463" s="197" t="s">
        <v>4802</v>
      </c>
      <c r="I10463" s="197" t="s">
        <v>1993</v>
      </c>
      <c r="J10463" s="197" t="n">
        <v>50.57</v>
      </c>
    </row>
    <row r="10464" customFormat="false" ht="12.75" hidden="true" customHeight="false" outlineLevel="0" collapsed="false">
      <c r="A10464" s="197" t="s">
        <v>20230</v>
      </c>
      <c r="B10464" s="197" t="str">
        <f aca="false">C10464&amp;D10464&amp;E10464&amp;F10464&amp;G10464&amp;H10464</f>
        <v>FORMAS DE CHAPAS DE MADEIRA COMPENSADA,DE 14MM DE ESPESSURA,RESINADAS,PARA LAJES,SERVINDO 2 VEZES,E MADEIRA AUXILIAR SERVINDO 2 VEZES,INCLUSIVE FORNECIMENTO E DESMOLDAGEM,EXCLUSIVE ESCORAMENTO</v>
      </c>
      <c r="C10464" s="197" t="s">
        <v>20226</v>
      </c>
      <c r="D10464" s="197" t="s">
        <v>20231</v>
      </c>
      <c r="E10464" s="197" t="s">
        <v>20232</v>
      </c>
      <c r="F10464" s="197" t="s">
        <v>4802</v>
      </c>
      <c r="I10464" s="197" t="s">
        <v>1993</v>
      </c>
      <c r="J10464" s="197" t="n">
        <v>68.24</v>
      </c>
    </row>
    <row r="10465" customFormat="false" ht="12.75" hidden="true" customHeight="false" outlineLevel="0" collapsed="false">
      <c r="A10465" s="197" t="s">
        <v>20233</v>
      </c>
      <c r="B10465" s="197" t="str">
        <f aca="false">C10465&amp;D10465&amp;E10465&amp;F10465&amp;G10465&amp;H10465</f>
        <v>FORMAS DE CHAPAS DE MADEIRA COMPENSADA,DE 14MM DE ESPESSURA,RESINADAS,PARA LAJES,SERVINDO 2 VEZES,E MADEIRA AUXILIAR SERVINDO 2 VEZES,INCLUSIVE FORNECIMENTO E DESMOLDAGEM,EXCLUSIVE ESCORAMENTO</v>
      </c>
      <c r="C10465" s="197" t="s">
        <v>20226</v>
      </c>
      <c r="D10465" s="197" t="s">
        <v>20231</v>
      </c>
      <c r="E10465" s="197" t="s">
        <v>20232</v>
      </c>
      <c r="F10465" s="197" t="s">
        <v>4802</v>
      </c>
      <c r="I10465" s="197" t="s">
        <v>1993</v>
      </c>
      <c r="J10465" s="197" t="n">
        <v>62.01</v>
      </c>
    </row>
    <row r="10466" customFormat="false" ht="12.75" hidden="true" customHeight="false" outlineLevel="0" collapsed="false">
      <c r="A10466" s="197" t="s">
        <v>20234</v>
      </c>
      <c r="B10466" s="197" t="str">
        <f aca="false">C10466&amp;D10466&amp;E10466&amp;F10466&amp;G10466&amp;H10466</f>
        <v>FORMAS DE CHAPAS DE MADEIRA COMPENSADA,DE 20MM DE ESPESSURA,PLASTIFICADAS,SERVINDO 2 VEZES,E MADEIRA AUXILIAR SERVINDO 3 VEZES,INCLUSIVE FORNECIMENTO E DESMOLDAGEM,EXCLUSIVE ESCORAMENTO</v>
      </c>
      <c r="C10466" s="197" t="s">
        <v>20215</v>
      </c>
      <c r="D10466" s="197" t="s">
        <v>20235</v>
      </c>
      <c r="E10466" s="197" t="s">
        <v>20236</v>
      </c>
      <c r="F10466" s="197" t="s">
        <v>10224</v>
      </c>
      <c r="I10466" s="197" t="s">
        <v>1993</v>
      </c>
      <c r="J10466" s="197" t="n">
        <v>85.79</v>
      </c>
    </row>
    <row r="10467" customFormat="false" ht="12.75" hidden="true" customHeight="false" outlineLevel="0" collapsed="false">
      <c r="A10467" s="197" t="s">
        <v>20237</v>
      </c>
      <c r="B10467" s="197" t="str">
        <f aca="false">C10467&amp;D10467&amp;E10467&amp;F10467&amp;G10467&amp;H10467</f>
        <v>FORMAS DE CHAPAS DE MADEIRA COMPENSADA,DE 20MM DE ESPESSURA,PLASTIFICADAS,SERVINDO 2 VEZES,E MADEIRA AUXILIAR SERVINDO 3 VEZES,INCLUSIVE FORNECIMENTO E DESMOLDAGEM,EXCLUSIVE ESCORAMENTO</v>
      </c>
      <c r="C10467" s="197" t="s">
        <v>20215</v>
      </c>
      <c r="D10467" s="197" t="s">
        <v>20235</v>
      </c>
      <c r="E10467" s="197" t="s">
        <v>20236</v>
      </c>
      <c r="F10467" s="197" t="s">
        <v>10224</v>
      </c>
      <c r="I10467" s="197" t="s">
        <v>1993</v>
      </c>
      <c r="J10467" s="197" t="n">
        <v>77.68</v>
      </c>
    </row>
    <row r="10468" customFormat="false" ht="12.75" hidden="true" customHeight="false" outlineLevel="0" collapsed="false">
      <c r="A10468" s="197" t="s">
        <v>20238</v>
      </c>
      <c r="B10468" s="197" t="str">
        <f aca="false">C10468&amp;D10468&amp;E10468&amp;F10468&amp;G10468&amp;H10468</f>
        <v>FORMAS DE CHAPAS DE MADEIRA COMPENSADA,DE 10MM DE ESPESSURA,TIPO CAIXA PERDIDA,COM 50CM DE LARGURA E 46CM DE ALTURA.FORNECIMENTO E COLOCACAO</v>
      </c>
      <c r="C10468" s="197" t="s">
        <v>20239</v>
      </c>
      <c r="D10468" s="197" t="s">
        <v>20240</v>
      </c>
      <c r="E10468" s="197" t="s">
        <v>13241</v>
      </c>
      <c r="I10468" s="197" t="s">
        <v>338</v>
      </c>
      <c r="J10468" s="197" t="n">
        <v>32.1</v>
      </c>
    </row>
    <row r="10469" customFormat="false" ht="12.75" hidden="true" customHeight="false" outlineLevel="0" collapsed="false">
      <c r="A10469" s="197" t="s">
        <v>20241</v>
      </c>
      <c r="B10469" s="197" t="str">
        <f aca="false">C10469&amp;D10469&amp;E10469&amp;F10469&amp;G10469&amp;H10469</f>
        <v>FORMAS DE CHAPAS DE MADEIRA COMPENSADA,DE 10MM DE ESPESSURA,TIPO CAIXA PERDIDA,COM 50CM DE LARGURA E 46CM DE ALTURA.FORNECIMENTO E COLOCACAO</v>
      </c>
      <c r="C10469" s="197" t="s">
        <v>20239</v>
      </c>
      <c r="D10469" s="197" t="s">
        <v>20240</v>
      </c>
      <c r="E10469" s="197" t="s">
        <v>13241</v>
      </c>
      <c r="I10469" s="197" t="s">
        <v>338</v>
      </c>
      <c r="J10469" s="197" t="n">
        <v>29.64</v>
      </c>
    </row>
    <row r="10470" customFormat="false" ht="12.75" hidden="true" customHeight="false" outlineLevel="0" collapsed="false">
      <c r="A10470" s="197" t="s">
        <v>20242</v>
      </c>
      <c r="B10470" s="197"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197" t="s">
        <v>20243</v>
      </c>
      <c r="D10470" s="197" t="s">
        <v>20244</v>
      </c>
      <c r="E10470" s="197" t="s">
        <v>20245</v>
      </c>
      <c r="F10470" s="197" t="s">
        <v>20246</v>
      </c>
      <c r="G10470" s="197" t="s">
        <v>20247</v>
      </c>
      <c r="I10470" s="197" t="s">
        <v>1993</v>
      </c>
      <c r="J10470" s="197" t="n">
        <v>232.86</v>
      </c>
    </row>
    <row r="10471" customFormat="false" ht="12.75" hidden="true" customHeight="false" outlineLevel="0" collapsed="false">
      <c r="A10471" s="197" t="s">
        <v>20248</v>
      </c>
      <c r="B10471" s="197"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197" t="s">
        <v>20243</v>
      </c>
      <c r="D10471" s="197" t="s">
        <v>20244</v>
      </c>
      <c r="E10471" s="197" t="s">
        <v>20245</v>
      </c>
      <c r="F10471" s="197" t="s">
        <v>20246</v>
      </c>
      <c r="G10471" s="197" t="s">
        <v>20247</v>
      </c>
      <c r="I10471" s="197" t="s">
        <v>1993</v>
      </c>
      <c r="J10471" s="197" t="n">
        <v>209.81</v>
      </c>
    </row>
    <row r="10472" customFormat="false" ht="12.75" hidden="true" customHeight="false" outlineLevel="0" collapsed="false">
      <c r="A10472" s="197" t="s">
        <v>20249</v>
      </c>
      <c r="B10472" s="197"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197" t="s">
        <v>20250</v>
      </c>
      <c r="D10472" s="197" t="s">
        <v>20251</v>
      </c>
      <c r="E10472" s="197" t="s">
        <v>20252</v>
      </c>
      <c r="F10472" s="197" t="s">
        <v>20253</v>
      </c>
      <c r="G10472" s="197" t="s">
        <v>20254</v>
      </c>
      <c r="I10472" s="197" t="s">
        <v>1993</v>
      </c>
      <c r="J10472" s="197" t="n">
        <v>196.81</v>
      </c>
    </row>
    <row r="10473" customFormat="false" ht="12.75" hidden="true" customHeight="false" outlineLevel="0" collapsed="false">
      <c r="A10473" s="197" t="s">
        <v>20255</v>
      </c>
      <c r="B10473" s="197"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197" t="s">
        <v>20250</v>
      </c>
      <c r="D10473" s="197" t="s">
        <v>20251</v>
      </c>
      <c r="E10473" s="197" t="s">
        <v>20252</v>
      </c>
      <c r="F10473" s="197" t="s">
        <v>20253</v>
      </c>
      <c r="G10473" s="197" t="s">
        <v>20254</v>
      </c>
      <c r="I10473" s="197" t="s">
        <v>1993</v>
      </c>
      <c r="J10473" s="197" t="n">
        <v>175.5</v>
      </c>
    </row>
    <row r="10474" customFormat="false" ht="12.75" hidden="true" customHeight="false" outlineLevel="0" collapsed="false">
      <c r="A10474" s="197" t="s">
        <v>20256</v>
      </c>
      <c r="B10474" s="197"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197" t="s">
        <v>20257</v>
      </c>
      <c r="D10474" s="197" t="s">
        <v>20258</v>
      </c>
      <c r="E10474" s="197" t="s">
        <v>20259</v>
      </c>
      <c r="F10474" s="197" t="s">
        <v>20260</v>
      </c>
      <c r="G10474" s="197" t="s">
        <v>19669</v>
      </c>
      <c r="I10474" s="197" t="s">
        <v>6277</v>
      </c>
      <c r="J10474" s="197" t="n">
        <v>4.78</v>
      </c>
    </row>
    <row r="10475" customFormat="false" ht="12.75" hidden="true" customHeight="false" outlineLevel="0" collapsed="false">
      <c r="A10475" s="197" t="s">
        <v>20261</v>
      </c>
      <c r="B10475" s="197"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197" t="s">
        <v>20257</v>
      </c>
      <c r="D10475" s="197" t="s">
        <v>20258</v>
      </c>
      <c r="E10475" s="197" t="s">
        <v>20259</v>
      </c>
      <c r="F10475" s="197" t="s">
        <v>20260</v>
      </c>
      <c r="G10475" s="197" t="s">
        <v>19669</v>
      </c>
      <c r="I10475" s="197" t="s">
        <v>6277</v>
      </c>
      <c r="J10475" s="197" t="n">
        <v>4.78</v>
      </c>
    </row>
    <row r="10476" customFormat="false" ht="12.75" hidden="true" customHeight="false" outlineLevel="0" collapsed="false">
      <c r="A10476" s="197" t="s">
        <v>20262</v>
      </c>
      <c r="B10476" s="197"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197" t="s">
        <v>20257</v>
      </c>
      <c r="D10476" s="197" t="s">
        <v>20258</v>
      </c>
      <c r="E10476" s="197" t="s">
        <v>20263</v>
      </c>
      <c r="F10476" s="197" t="s">
        <v>20264</v>
      </c>
      <c r="G10476" s="197" t="s">
        <v>19650</v>
      </c>
      <c r="I10476" s="197" t="s">
        <v>6277</v>
      </c>
      <c r="J10476" s="197" t="n">
        <v>4.17</v>
      </c>
    </row>
    <row r="10477" customFormat="false" ht="12.75" hidden="true" customHeight="false" outlineLevel="0" collapsed="false">
      <c r="A10477" s="197" t="s">
        <v>20265</v>
      </c>
      <c r="B10477" s="197"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197" t="s">
        <v>20257</v>
      </c>
      <c r="D10477" s="197" t="s">
        <v>20258</v>
      </c>
      <c r="E10477" s="197" t="s">
        <v>20263</v>
      </c>
      <c r="F10477" s="197" t="s">
        <v>20264</v>
      </c>
      <c r="G10477" s="197" t="s">
        <v>19650</v>
      </c>
      <c r="I10477" s="197" t="s">
        <v>6277</v>
      </c>
      <c r="J10477" s="197" t="n">
        <v>4.17</v>
      </c>
    </row>
    <row r="10478" customFormat="false" ht="12.75" hidden="true" customHeight="false" outlineLevel="0" collapsed="false">
      <c r="A10478" s="197" t="s">
        <v>20266</v>
      </c>
      <c r="B10478" s="197"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197" t="s">
        <v>20257</v>
      </c>
      <c r="D10478" s="197" t="s">
        <v>20267</v>
      </c>
      <c r="E10478" s="197" t="s">
        <v>20268</v>
      </c>
      <c r="F10478" s="197" t="s">
        <v>20269</v>
      </c>
      <c r="G10478" s="197" t="s">
        <v>20270</v>
      </c>
      <c r="I10478" s="197" t="s">
        <v>6277</v>
      </c>
      <c r="J10478" s="197" t="n">
        <v>4.23</v>
      </c>
    </row>
    <row r="10479" customFormat="false" ht="12.75" hidden="true" customHeight="false" outlineLevel="0" collapsed="false">
      <c r="A10479" s="197" t="s">
        <v>20271</v>
      </c>
      <c r="B10479" s="197"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197" t="s">
        <v>20257</v>
      </c>
      <c r="D10479" s="197" t="s">
        <v>20267</v>
      </c>
      <c r="E10479" s="197" t="s">
        <v>20268</v>
      </c>
      <c r="F10479" s="197" t="s">
        <v>20269</v>
      </c>
      <c r="G10479" s="197" t="s">
        <v>20270</v>
      </c>
      <c r="I10479" s="197" t="s">
        <v>6277</v>
      </c>
      <c r="J10479" s="197" t="n">
        <v>4.23</v>
      </c>
    </row>
    <row r="10480" customFormat="false" ht="12.75" hidden="true" customHeight="false" outlineLevel="0" collapsed="false">
      <c r="A10480" s="197" t="s">
        <v>20272</v>
      </c>
      <c r="B10480" s="197"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197" t="s">
        <v>20273</v>
      </c>
      <c r="D10480" s="197" t="s">
        <v>20274</v>
      </c>
      <c r="E10480" s="197" t="s">
        <v>20275</v>
      </c>
      <c r="F10480" s="197" t="s">
        <v>20276</v>
      </c>
      <c r="G10480" s="197" t="s">
        <v>14107</v>
      </c>
      <c r="I10480" s="197" t="s">
        <v>6277</v>
      </c>
      <c r="J10480" s="197" t="n">
        <v>4.3</v>
      </c>
    </row>
    <row r="10481" customFormat="false" ht="12.75" hidden="true" customHeight="false" outlineLevel="0" collapsed="false">
      <c r="A10481" s="197" t="s">
        <v>20277</v>
      </c>
      <c r="B10481" s="197"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197" t="s">
        <v>20273</v>
      </c>
      <c r="D10481" s="197" t="s">
        <v>20274</v>
      </c>
      <c r="E10481" s="197" t="s">
        <v>20275</v>
      </c>
      <c r="F10481" s="197" t="s">
        <v>20276</v>
      </c>
      <c r="G10481" s="197" t="s">
        <v>14107</v>
      </c>
      <c r="I10481" s="197" t="s">
        <v>6277</v>
      </c>
      <c r="J10481" s="197" t="n">
        <v>4.3</v>
      </c>
    </row>
    <row r="10482" customFormat="false" ht="12.75" hidden="true" customHeight="false" outlineLevel="0" collapsed="false">
      <c r="A10482" s="197" t="s">
        <v>20278</v>
      </c>
      <c r="B10482" s="197"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197" t="s">
        <v>20273</v>
      </c>
      <c r="D10482" s="197" t="s">
        <v>20279</v>
      </c>
      <c r="E10482" s="197" t="s">
        <v>20280</v>
      </c>
      <c r="F10482" s="197" t="s">
        <v>20281</v>
      </c>
      <c r="I10482" s="197" t="s">
        <v>6277</v>
      </c>
      <c r="J10482" s="197" t="n">
        <v>4.59</v>
      </c>
    </row>
    <row r="10483" customFormat="false" ht="12.75" hidden="true" customHeight="false" outlineLevel="0" collapsed="false">
      <c r="A10483" s="197" t="s">
        <v>20282</v>
      </c>
      <c r="B10483" s="197"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197" t="s">
        <v>20273</v>
      </c>
      <c r="D10483" s="197" t="s">
        <v>20279</v>
      </c>
      <c r="E10483" s="197" t="s">
        <v>20280</v>
      </c>
      <c r="F10483" s="197" t="s">
        <v>20281</v>
      </c>
      <c r="I10483" s="197" t="s">
        <v>6277</v>
      </c>
      <c r="J10483" s="197" t="n">
        <v>4.59</v>
      </c>
    </row>
    <row r="10484" customFormat="false" ht="12.75" hidden="true" customHeight="false" outlineLevel="0" collapsed="false">
      <c r="A10484" s="197" t="s">
        <v>20283</v>
      </c>
      <c r="B10484" s="197"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197" t="s">
        <v>20284</v>
      </c>
      <c r="D10484" s="197" t="s">
        <v>20285</v>
      </c>
      <c r="E10484" s="197" t="s">
        <v>20286</v>
      </c>
      <c r="F10484" s="197" t="s">
        <v>20287</v>
      </c>
      <c r="I10484" s="197" t="s">
        <v>6277</v>
      </c>
      <c r="J10484" s="197" t="n">
        <v>4.01</v>
      </c>
    </row>
    <row r="10485" customFormat="false" ht="12.75" hidden="true" customHeight="false" outlineLevel="0" collapsed="false">
      <c r="A10485" s="197" t="s">
        <v>20288</v>
      </c>
      <c r="B10485" s="197"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197" t="s">
        <v>20284</v>
      </c>
      <c r="D10485" s="197" t="s">
        <v>20285</v>
      </c>
      <c r="E10485" s="197" t="s">
        <v>20286</v>
      </c>
      <c r="F10485" s="197" t="s">
        <v>20287</v>
      </c>
      <c r="I10485" s="197" t="s">
        <v>6277</v>
      </c>
      <c r="J10485" s="197" t="n">
        <v>4.01</v>
      </c>
    </row>
    <row r="10486" customFormat="false" ht="12.75" hidden="true" customHeight="false" outlineLevel="0" collapsed="false">
      <c r="A10486" s="197" t="s">
        <v>20289</v>
      </c>
      <c r="B10486" s="197"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197" t="s">
        <v>20284</v>
      </c>
      <c r="D10486" s="197" t="s">
        <v>20285</v>
      </c>
      <c r="E10486" s="197" t="s">
        <v>20290</v>
      </c>
      <c r="F10486" s="197" t="s">
        <v>20291</v>
      </c>
      <c r="I10486" s="197" t="s">
        <v>6277</v>
      </c>
      <c r="J10486" s="197" t="n">
        <v>4.06</v>
      </c>
    </row>
    <row r="10487" customFormat="false" ht="12.75" hidden="true" customHeight="false" outlineLevel="0" collapsed="false">
      <c r="A10487" s="197" t="s">
        <v>20292</v>
      </c>
      <c r="B10487" s="197"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197" t="s">
        <v>20284</v>
      </c>
      <c r="D10487" s="197" t="s">
        <v>20285</v>
      </c>
      <c r="E10487" s="197" t="s">
        <v>20290</v>
      </c>
      <c r="F10487" s="197" t="s">
        <v>20291</v>
      </c>
      <c r="I10487" s="197" t="s">
        <v>6277</v>
      </c>
      <c r="J10487" s="197" t="n">
        <v>4.06</v>
      </c>
    </row>
    <row r="10488" customFormat="false" ht="12.75" hidden="true" customHeight="false" outlineLevel="0" collapsed="false">
      <c r="A10488" s="197" t="s">
        <v>20293</v>
      </c>
      <c r="B10488" s="197"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197" t="s">
        <v>20284</v>
      </c>
      <c r="D10488" s="197" t="s">
        <v>20285</v>
      </c>
      <c r="E10488" s="197" t="s">
        <v>20294</v>
      </c>
      <c r="F10488" s="197" t="s">
        <v>20295</v>
      </c>
      <c r="I10488" s="197" t="s">
        <v>6277</v>
      </c>
      <c r="J10488" s="197" t="n">
        <v>3.42</v>
      </c>
    </row>
    <row r="10489" customFormat="false" ht="12.75" hidden="true" customHeight="false" outlineLevel="0" collapsed="false">
      <c r="A10489" s="197" t="s">
        <v>20296</v>
      </c>
      <c r="B10489" s="197"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197" t="s">
        <v>20284</v>
      </c>
      <c r="D10489" s="197" t="s">
        <v>20285</v>
      </c>
      <c r="E10489" s="197" t="s">
        <v>20294</v>
      </c>
      <c r="F10489" s="197" t="s">
        <v>20295</v>
      </c>
      <c r="I10489" s="197" t="s">
        <v>6277</v>
      </c>
      <c r="J10489" s="197" t="n">
        <v>3.42</v>
      </c>
    </row>
    <row r="10490" customFormat="false" ht="12.75" hidden="true" customHeight="false" outlineLevel="0" collapsed="false">
      <c r="A10490" s="197" t="s">
        <v>20297</v>
      </c>
      <c r="B10490" s="197"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197" t="s">
        <v>20257</v>
      </c>
      <c r="D10490" s="197" t="s">
        <v>20267</v>
      </c>
      <c r="E10490" s="197" t="s">
        <v>20298</v>
      </c>
      <c r="F10490" s="197" t="s">
        <v>20276</v>
      </c>
      <c r="G10490" s="197" t="s">
        <v>20299</v>
      </c>
      <c r="H10490" s="197" t="s">
        <v>20300</v>
      </c>
      <c r="I10490" s="197" t="s">
        <v>6277</v>
      </c>
      <c r="J10490" s="197" t="n">
        <v>9.22</v>
      </c>
    </row>
    <row r="10491" customFormat="false" ht="12.75" hidden="true" customHeight="false" outlineLevel="0" collapsed="false">
      <c r="A10491" s="197" t="s">
        <v>20301</v>
      </c>
      <c r="B10491" s="197"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197" t="s">
        <v>20257</v>
      </c>
      <c r="D10491" s="197" t="s">
        <v>20267</v>
      </c>
      <c r="E10491" s="197" t="s">
        <v>20298</v>
      </c>
      <c r="F10491" s="197" t="s">
        <v>20276</v>
      </c>
      <c r="G10491" s="197" t="s">
        <v>20299</v>
      </c>
      <c r="H10491" s="197" t="s">
        <v>20300</v>
      </c>
      <c r="I10491" s="197" t="s">
        <v>6277</v>
      </c>
      <c r="J10491" s="197" t="n">
        <v>8.62</v>
      </c>
    </row>
    <row r="10492" customFormat="false" ht="12.75" hidden="true" customHeight="false" outlineLevel="0" collapsed="false">
      <c r="A10492" s="197" t="s">
        <v>20302</v>
      </c>
      <c r="B10492" s="197"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197" t="s">
        <v>20257</v>
      </c>
      <c r="D10492" s="197" t="s">
        <v>20267</v>
      </c>
      <c r="E10492" s="197" t="s">
        <v>20303</v>
      </c>
      <c r="F10492" s="197" t="s">
        <v>20304</v>
      </c>
      <c r="G10492" s="197" t="s">
        <v>20305</v>
      </c>
      <c r="I10492" s="197" t="s">
        <v>6277</v>
      </c>
      <c r="J10492" s="197" t="n">
        <v>7.87</v>
      </c>
    </row>
    <row r="10493" customFormat="false" ht="12.75" hidden="true" customHeight="false" outlineLevel="0" collapsed="false">
      <c r="A10493" s="197" t="s">
        <v>20306</v>
      </c>
      <c r="B10493" s="197"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197" t="s">
        <v>20257</v>
      </c>
      <c r="D10493" s="197" t="s">
        <v>20267</v>
      </c>
      <c r="E10493" s="197" t="s">
        <v>20303</v>
      </c>
      <c r="F10493" s="197" t="s">
        <v>20304</v>
      </c>
      <c r="G10493" s="197" t="s">
        <v>20305</v>
      </c>
      <c r="I10493" s="197" t="s">
        <v>6277</v>
      </c>
      <c r="J10493" s="197" t="n">
        <v>7.37</v>
      </c>
    </row>
    <row r="10494" customFormat="false" ht="12.75" hidden="true" customHeight="false" outlineLevel="0" collapsed="false">
      <c r="A10494" s="197" t="s">
        <v>20307</v>
      </c>
      <c r="B10494" s="197"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197" t="s">
        <v>20257</v>
      </c>
      <c r="D10494" s="197" t="s">
        <v>20308</v>
      </c>
      <c r="E10494" s="197" t="s">
        <v>20309</v>
      </c>
      <c r="F10494" s="197" t="s">
        <v>20310</v>
      </c>
      <c r="G10494" s="197" t="s">
        <v>20311</v>
      </c>
      <c r="I10494" s="197" t="s">
        <v>6277</v>
      </c>
      <c r="J10494" s="197" t="n">
        <v>7.19</v>
      </c>
    </row>
    <row r="10495" customFormat="false" ht="12.75" hidden="true" customHeight="false" outlineLevel="0" collapsed="false">
      <c r="A10495" s="197" t="s">
        <v>20312</v>
      </c>
      <c r="B10495" s="197"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197" t="s">
        <v>20257</v>
      </c>
      <c r="D10495" s="197" t="s">
        <v>20308</v>
      </c>
      <c r="E10495" s="197" t="s">
        <v>20309</v>
      </c>
      <c r="F10495" s="197" t="s">
        <v>20310</v>
      </c>
      <c r="G10495" s="197" t="s">
        <v>20311</v>
      </c>
      <c r="I10495" s="197" t="s">
        <v>6277</v>
      </c>
      <c r="J10495" s="197" t="n">
        <v>6.79</v>
      </c>
    </row>
    <row r="10496" customFormat="false" ht="12.75" hidden="true" customHeight="false" outlineLevel="0" collapsed="false">
      <c r="A10496" s="197" t="s">
        <v>20313</v>
      </c>
      <c r="B10496" s="197"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197" t="s">
        <v>20273</v>
      </c>
      <c r="D10496" s="197" t="s">
        <v>20314</v>
      </c>
      <c r="E10496" s="197" t="s">
        <v>20315</v>
      </c>
      <c r="F10496" s="197" t="s">
        <v>20316</v>
      </c>
      <c r="G10496" s="197" t="s">
        <v>20317</v>
      </c>
      <c r="H10496" s="197" t="s">
        <v>20318</v>
      </c>
      <c r="I10496" s="197" t="s">
        <v>6277</v>
      </c>
      <c r="J10496" s="197" t="n">
        <v>8.37</v>
      </c>
    </row>
    <row r="10497" customFormat="false" ht="12.75" hidden="true" customHeight="false" outlineLevel="0" collapsed="false">
      <c r="A10497" s="197" t="s">
        <v>20319</v>
      </c>
      <c r="B10497" s="197"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197" t="s">
        <v>20273</v>
      </c>
      <c r="D10497" s="197" t="s">
        <v>20314</v>
      </c>
      <c r="E10497" s="197" t="s">
        <v>20315</v>
      </c>
      <c r="F10497" s="197" t="s">
        <v>20316</v>
      </c>
      <c r="G10497" s="197" t="s">
        <v>20317</v>
      </c>
      <c r="H10497" s="197" t="s">
        <v>20318</v>
      </c>
      <c r="I10497" s="197" t="s">
        <v>6277</v>
      </c>
      <c r="J10497" s="197" t="n">
        <v>7.83</v>
      </c>
    </row>
    <row r="10498" customFormat="false" ht="12.75" hidden="true" customHeight="false" outlineLevel="0" collapsed="false">
      <c r="A10498" s="197" t="s">
        <v>20320</v>
      </c>
      <c r="B10498" s="197"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197" t="s">
        <v>20273</v>
      </c>
      <c r="D10498" s="197" t="s">
        <v>20314</v>
      </c>
      <c r="E10498" s="197" t="s">
        <v>20321</v>
      </c>
      <c r="F10498" s="197" t="s">
        <v>20322</v>
      </c>
      <c r="G10498" s="197" t="s">
        <v>20323</v>
      </c>
      <c r="H10498" s="197" t="s">
        <v>20324</v>
      </c>
      <c r="I10498" s="197" t="s">
        <v>6277</v>
      </c>
      <c r="J10498" s="197" t="n">
        <v>8.28</v>
      </c>
    </row>
    <row r="10499" customFormat="false" ht="12.75" hidden="true" customHeight="false" outlineLevel="0" collapsed="false">
      <c r="A10499" s="197" t="s">
        <v>20325</v>
      </c>
      <c r="B10499" s="197"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197" t="s">
        <v>20273</v>
      </c>
      <c r="D10499" s="197" t="s">
        <v>20314</v>
      </c>
      <c r="E10499" s="197" t="s">
        <v>20321</v>
      </c>
      <c r="F10499" s="197" t="s">
        <v>20322</v>
      </c>
      <c r="G10499" s="197" t="s">
        <v>20323</v>
      </c>
      <c r="H10499" s="197" t="s">
        <v>20324</v>
      </c>
      <c r="I10499" s="197" t="s">
        <v>6277</v>
      </c>
      <c r="J10499" s="197" t="n">
        <v>7.79</v>
      </c>
    </row>
    <row r="10500" customFormat="false" ht="12.75" hidden="true" customHeight="false" outlineLevel="0" collapsed="false">
      <c r="A10500" s="197" t="s">
        <v>20326</v>
      </c>
      <c r="B10500" s="197"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197" t="s">
        <v>20284</v>
      </c>
      <c r="D10500" s="197" t="s">
        <v>20285</v>
      </c>
      <c r="E10500" s="197" t="s">
        <v>20327</v>
      </c>
      <c r="F10500" s="197" t="s">
        <v>20328</v>
      </c>
      <c r="G10500" s="197" t="s">
        <v>20329</v>
      </c>
      <c r="I10500" s="197" t="s">
        <v>6277</v>
      </c>
      <c r="J10500" s="197" t="n">
        <v>8.45</v>
      </c>
    </row>
    <row r="10501" customFormat="false" ht="12.75" hidden="true" customHeight="false" outlineLevel="0" collapsed="false">
      <c r="A10501" s="197" t="s">
        <v>20330</v>
      </c>
      <c r="B10501" s="197"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197" t="s">
        <v>20284</v>
      </c>
      <c r="D10501" s="197" t="s">
        <v>20285</v>
      </c>
      <c r="E10501" s="197" t="s">
        <v>20327</v>
      </c>
      <c r="F10501" s="197" t="s">
        <v>20328</v>
      </c>
      <c r="G10501" s="197" t="s">
        <v>20329</v>
      </c>
      <c r="I10501" s="197" t="s">
        <v>6277</v>
      </c>
      <c r="J10501" s="197" t="n">
        <v>7.86</v>
      </c>
    </row>
    <row r="10502" customFormat="false" ht="12.75" hidden="true" customHeight="false" outlineLevel="0" collapsed="false">
      <c r="A10502" s="197" t="s">
        <v>20331</v>
      </c>
      <c r="B10502" s="197"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197" t="s">
        <v>20284</v>
      </c>
      <c r="D10502" s="197" t="s">
        <v>20285</v>
      </c>
      <c r="E10502" s="197" t="s">
        <v>20332</v>
      </c>
      <c r="F10502" s="197" t="s">
        <v>20333</v>
      </c>
      <c r="G10502" s="197" t="s">
        <v>20334</v>
      </c>
      <c r="I10502" s="197" t="s">
        <v>6277</v>
      </c>
      <c r="J10502" s="197" t="n">
        <v>7.94</v>
      </c>
    </row>
    <row r="10503" customFormat="false" ht="12.75" hidden="true" customHeight="false" outlineLevel="0" collapsed="false">
      <c r="A10503" s="197" t="s">
        <v>20335</v>
      </c>
      <c r="B10503" s="197"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197" t="s">
        <v>20284</v>
      </c>
      <c r="D10503" s="197" t="s">
        <v>20285</v>
      </c>
      <c r="E10503" s="197" t="s">
        <v>20332</v>
      </c>
      <c r="F10503" s="197" t="s">
        <v>20333</v>
      </c>
      <c r="G10503" s="197" t="s">
        <v>20334</v>
      </c>
      <c r="I10503" s="197" t="s">
        <v>6277</v>
      </c>
      <c r="J10503" s="197" t="n">
        <v>7.42</v>
      </c>
    </row>
    <row r="10504" customFormat="false" ht="12.75" hidden="true" customHeight="false" outlineLevel="0" collapsed="false">
      <c r="A10504" s="197" t="s">
        <v>20336</v>
      </c>
      <c r="B10504" s="197"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197" t="s">
        <v>20284</v>
      </c>
      <c r="D10504" s="197" t="s">
        <v>20285</v>
      </c>
      <c r="E10504" s="197" t="s">
        <v>20337</v>
      </c>
      <c r="F10504" s="197" t="s">
        <v>20338</v>
      </c>
      <c r="G10504" s="197" t="s">
        <v>20339</v>
      </c>
      <c r="I10504" s="197" t="s">
        <v>6277</v>
      </c>
      <c r="J10504" s="197" t="n">
        <v>6.75</v>
      </c>
    </row>
    <row r="10505" customFormat="false" ht="12.75" hidden="true" customHeight="false" outlineLevel="0" collapsed="false">
      <c r="A10505" s="197" t="s">
        <v>20340</v>
      </c>
      <c r="B10505" s="197"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197" t="s">
        <v>20284</v>
      </c>
      <c r="D10505" s="197" t="s">
        <v>20285</v>
      </c>
      <c r="E10505" s="197" t="s">
        <v>20337</v>
      </c>
      <c r="F10505" s="197" t="s">
        <v>20338</v>
      </c>
      <c r="G10505" s="197" t="s">
        <v>20339</v>
      </c>
      <c r="I10505" s="197" t="s">
        <v>6277</v>
      </c>
      <c r="J10505" s="197" t="n">
        <v>6.31</v>
      </c>
    </row>
    <row r="10506" customFormat="false" ht="12.75" hidden="true" customHeight="false" outlineLevel="0" collapsed="false">
      <c r="A10506" s="197" t="s">
        <v>20341</v>
      </c>
      <c r="B10506" s="197"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197" t="s">
        <v>20342</v>
      </c>
      <c r="D10506" s="197" t="s">
        <v>20343</v>
      </c>
      <c r="E10506" s="197" t="s">
        <v>20344</v>
      </c>
      <c r="F10506" s="197" t="s">
        <v>20345</v>
      </c>
      <c r="G10506" s="197" t="s">
        <v>20346</v>
      </c>
      <c r="H10506" s="197" t="s">
        <v>20347</v>
      </c>
      <c r="I10506" s="197" t="s">
        <v>6277</v>
      </c>
      <c r="J10506" s="197" t="n">
        <v>9.71</v>
      </c>
    </row>
    <row r="10507" customFormat="false" ht="12.75" hidden="true" customHeight="false" outlineLevel="0" collapsed="false">
      <c r="A10507" s="197" t="s">
        <v>20348</v>
      </c>
      <c r="B10507" s="197"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197" t="s">
        <v>20342</v>
      </c>
      <c r="D10507" s="197" t="s">
        <v>20343</v>
      </c>
      <c r="E10507" s="197" t="s">
        <v>20344</v>
      </c>
      <c r="F10507" s="197" t="s">
        <v>20345</v>
      </c>
      <c r="G10507" s="197" t="s">
        <v>20346</v>
      </c>
      <c r="H10507" s="197" t="s">
        <v>20347</v>
      </c>
      <c r="I10507" s="197" t="s">
        <v>6277</v>
      </c>
      <c r="J10507" s="197" t="n">
        <v>9.11</v>
      </c>
    </row>
    <row r="10508" customFormat="false" ht="12.75" hidden="true" customHeight="false" outlineLevel="0" collapsed="false">
      <c r="A10508" s="197" t="s">
        <v>20349</v>
      </c>
      <c r="B10508" s="197"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197" t="s">
        <v>20342</v>
      </c>
      <c r="D10508" s="197" t="s">
        <v>20350</v>
      </c>
      <c r="E10508" s="197" t="s">
        <v>20351</v>
      </c>
      <c r="F10508" s="197" t="s">
        <v>20352</v>
      </c>
      <c r="G10508" s="197" t="s">
        <v>20353</v>
      </c>
      <c r="H10508" s="197" t="s">
        <v>20354</v>
      </c>
      <c r="I10508" s="197" t="s">
        <v>6277</v>
      </c>
      <c r="J10508" s="197" t="n">
        <v>8.55</v>
      </c>
    </row>
    <row r="10509" customFormat="false" ht="12.75" hidden="true" customHeight="false" outlineLevel="0" collapsed="false">
      <c r="A10509" s="197" t="s">
        <v>20355</v>
      </c>
      <c r="B10509" s="197"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197" t="s">
        <v>20342</v>
      </c>
      <c r="D10509" s="197" t="s">
        <v>20350</v>
      </c>
      <c r="E10509" s="197" t="s">
        <v>20351</v>
      </c>
      <c r="F10509" s="197" t="s">
        <v>20352</v>
      </c>
      <c r="G10509" s="197" t="s">
        <v>20353</v>
      </c>
      <c r="H10509" s="197" t="s">
        <v>20354</v>
      </c>
      <c r="I10509" s="197" t="s">
        <v>6277</v>
      </c>
      <c r="J10509" s="197" t="n">
        <v>8.02</v>
      </c>
    </row>
    <row r="10510" customFormat="false" ht="12.75" hidden="true" customHeight="false" outlineLevel="0" collapsed="false">
      <c r="A10510" s="197" t="s">
        <v>20356</v>
      </c>
      <c r="B10510" s="197"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197" t="s">
        <v>20342</v>
      </c>
      <c r="D10510" s="197" t="s">
        <v>20357</v>
      </c>
      <c r="E10510" s="197" t="s">
        <v>20358</v>
      </c>
      <c r="F10510" s="197" t="s">
        <v>20359</v>
      </c>
      <c r="G10510" s="197" t="s">
        <v>20360</v>
      </c>
      <c r="H10510" s="197" t="s">
        <v>20361</v>
      </c>
      <c r="I10510" s="197" t="s">
        <v>6277</v>
      </c>
      <c r="J10510" s="197" t="n">
        <v>8.05</v>
      </c>
    </row>
    <row r="10511" customFormat="false" ht="12.75" hidden="true" customHeight="false" outlineLevel="0" collapsed="false">
      <c r="A10511" s="197" t="s">
        <v>20362</v>
      </c>
      <c r="B10511" s="197"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197" t="s">
        <v>20342</v>
      </c>
      <c r="D10511" s="197" t="s">
        <v>20357</v>
      </c>
      <c r="E10511" s="197" t="s">
        <v>20358</v>
      </c>
      <c r="F10511" s="197" t="s">
        <v>20359</v>
      </c>
      <c r="G10511" s="197" t="s">
        <v>20360</v>
      </c>
      <c r="H10511" s="197" t="s">
        <v>20361</v>
      </c>
      <c r="I10511" s="197" t="s">
        <v>6277</v>
      </c>
      <c r="J10511" s="197" t="n">
        <v>7.6</v>
      </c>
    </row>
    <row r="10512" customFormat="false" ht="12.75" hidden="true" customHeight="false" outlineLevel="0" collapsed="false">
      <c r="A10512" s="197" t="s">
        <v>20363</v>
      </c>
      <c r="B10512" s="197"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197" t="s">
        <v>20364</v>
      </c>
      <c r="D10512" s="197" t="s">
        <v>20365</v>
      </c>
      <c r="E10512" s="197" t="s">
        <v>20366</v>
      </c>
      <c r="F10512" s="197" t="s">
        <v>20367</v>
      </c>
      <c r="G10512" s="197" t="s">
        <v>20368</v>
      </c>
      <c r="H10512" s="197" t="s">
        <v>20369</v>
      </c>
      <c r="I10512" s="197" t="s">
        <v>6277</v>
      </c>
      <c r="J10512" s="197" t="n">
        <v>9.23</v>
      </c>
    </row>
    <row r="10513" customFormat="false" ht="12.75" hidden="true" customHeight="false" outlineLevel="0" collapsed="false">
      <c r="A10513" s="197" t="s">
        <v>20370</v>
      </c>
      <c r="B10513" s="197"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197" t="s">
        <v>20364</v>
      </c>
      <c r="D10513" s="197" t="s">
        <v>20365</v>
      </c>
      <c r="E10513" s="197" t="s">
        <v>20366</v>
      </c>
      <c r="F10513" s="197" t="s">
        <v>20367</v>
      </c>
      <c r="G10513" s="197" t="s">
        <v>20368</v>
      </c>
      <c r="H10513" s="197" t="s">
        <v>20369</v>
      </c>
      <c r="I10513" s="197" t="s">
        <v>6277</v>
      </c>
      <c r="J10513" s="197" t="n">
        <v>8.63</v>
      </c>
    </row>
    <row r="10514" customFormat="false" ht="12.75" hidden="true" customHeight="false" outlineLevel="0" collapsed="false">
      <c r="A10514" s="197" t="s">
        <v>20371</v>
      </c>
      <c r="B10514" s="197"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197" t="s">
        <v>20372</v>
      </c>
      <c r="D10514" s="197" t="s">
        <v>20373</v>
      </c>
      <c r="E10514" s="197" t="s">
        <v>20374</v>
      </c>
      <c r="F10514" s="197" t="s">
        <v>20375</v>
      </c>
      <c r="G10514" s="197" t="s">
        <v>20376</v>
      </c>
      <c r="H10514" s="197" t="s">
        <v>20377</v>
      </c>
      <c r="I10514" s="197" t="s">
        <v>6277</v>
      </c>
      <c r="J10514" s="197" t="n">
        <v>8.97</v>
      </c>
    </row>
    <row r="10515" customFormat="false" ht="12.75" hidden="true" customHeight="false" outlineLevel="0" collapsed="false">
      <c r="A10515" s="197" t="s">
        <v>20378</v>
      </c>
      <c r="B10515" s="197"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197" t="s">
        <v>20372</v>
      </c>
      <c r="D10515" s="197" t="s">
        <v>20373</v>
      </c>
      <c r="E10515" s="197" t="s">
        <v>20374</v>
      </c>
      <c r="F10515" s="197" t="s">
        <v>20375</v>
      </c>
      <c r="G10515" s="197" t="s">
        <v>20376</v>
      </c>
      <c r="H10515" s="197" t="s">
        <v>20377</v>
      </c>
      <c r="I10515" s="197" t="s">
        <v>6277</v>
      </c>
      <c r="J10515" s="197" t="n">
        <v>8.44</v>
      </c>
    </row>
    <row r="10516" customFormat="false" ht="12.75" hidden="true" customHeight="false" outlineLevel="0" collapsed="false">
      <c r="A10516" s="197" t="s">
        <v>20379</v>
      </c>
      <c r="B10516" s="197"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197" t="s">
        <v>20380</v>
      </c>
      <c r="D10516" s="197" t="s">
        <v>20381</v>
      </c>
      <c r="E10516" s="197" t="s">
        <v>20382</v>
      </c>
      <c r="F10516" s="197" t="s">
        <v>20383</v>
      </c>
      <c r="G10516" s="197" t="s">
        <v>20384</v>
      </c>
      <c r="H10516" s="197" t="s">
        <v>20385</v>
      </c>
      <c r="I10516" s="197" t="s">
        <v>6277</v>
      </c>
      <c r="J10516" s="197" t="n">
        <v>8.95</v>
      </c>
    </row>
    <row r="10517" customFormat="false" ht="12.75" hidden="true" customHeight="false" outlineLevel="0" collapsed="false">
      <c r="A10517" s="197" t="s">
        <v>20386</v>
      </c>
      <c r="B10517" s="197"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197" t="s">
        <v>20380</v>
      </c>
      <c r="D10517" s="197" t="s">
        <v>20381</v>
      </c>
      <c r="E10517" s="197" t="s">
        <v>20382</v>
      </c>
      <c r="F10517" s="197" t="s">
        <v>20383</v>
      </c>
      <c r="G10517" s="197" t="s">
        <v>20384</v>
      </c>
      <c r="H10517" s="197" t="s">
        <v>20385</v>
      </c>
      <c r="I10517" s="197" t="s">
        <v>6277</v>
      </c>
      <c r="J10517" s="197" t="n">
        <v>8.34</v>
      </c>
    </row>
    <row r="10518" customFormat="false" ht="12.75" hidden="true" customHeight="false" outlineLevel="0" collapsed="false">
      <c r="A10518" s="197" t="s">
        <v>20387</v>
      </c>
      <c r="B10518" s="197"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197" t="s">
        <v>20388</v>
      </c>
      <c r="D10518" s="197" t="s">
        <v>20389</v>
      </c>
      <c r="E10518" s="197" t="s">
        <v>20390</v>
      </c>
      <c r="F10518" s="197" t="s">
        <v>20391</v>
      </c>
      <c r="G10518" s="197" t="s">
        <v>20392</v>
      </c>
      <c r="H10518" s="197" t="s">
        <v>20393</v>
      </c>
      <c r="I10518" s="197" t="s">
        <v>6277</v>
      </c>
      <c r="J10518" s="197" t="n">
        <v>8.44</v>
      </c>
    </row>
    <row r="10519" customFormat="false" ht="12.75" hidden="true" customHeight="false" outlineLevel="0" collapsed="false">
      <c r="A10519" s="197" t="s">
        <v>20394</v>
      </c>
      <c r="B10519" s="197"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197" t="s">
        <v>20388</v>
      </c>
      <c r="D10519" s="197" t="s">
        <v>20389</v>
      </c>
      <c r="E10519" s="197" t="s">
        <v>20390</v>
      </c>
      <c r="F10519" s="197" t="s">
        <v>20391</v>
      </c>
      <c r="G10519" s="197" t="s">
        <v>20392</v>
      </c>
      <c r="H10519" s="197" t="s">
        <v>20393</v>
      </c>
      <c r="I10519" s="197" t="s">
        <v>6277</v>
      </c>
      <c r="J10519" s="197" t="n">
        <v>7.91</v>
      </c>
    </row>
    <row r="10520" customFormat="false" ht="12.75" hidden="true" customHeight="false" outlineLevel="0" collapsed="false">
      <c r="A10520" s="197" t="s">
        <v>20395</v>
      </c>
      <c r="B10520" s="197"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197" t="s">
        <v>20388</v>
      </c>
      <c r="D10520" s="197" t="s">
        <v>20396</v>
      </c>
      <c r="E10520" s="197" t="s">
        <v>20397</v>
      </c>
      <c r="F10520" s="197" t="s">
        <v>20398</v>
      </c>
      <c r="G10520" s="197" t="s">
        <v>20399</v>
      </c>
      <c r="H10520" s="197" t="s">
        <v>20400</v>
      </c>
      <c r="I10520" s="197" t="s">
        <v>6277</v>
      </c>
      <c r="J10520" s="197" t="n">
        <v>7.24</v>
      </c>
    </row>
    <row r="10521" customFormat="false" ht="12.75" hidden="true" customHeight="false" outlineLevel="0" collapsed="false">
      <c r="A10521" s="197" t="s">
        <v>20401</v>
      </c>
      <c r="B10521" s="197"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197" t="s">
        <v>20388</v>
      </c>
      <c r="D10521" s="197" t="s">
        <v>20396</v>
      </c>
      <c r="E10521" s="197" t="s">
        <v>20397</v>
      </c>
      <c r="F10521" s="197" t="s">
        <v>20398</v>
      </c>
      <c r="G10521" s="197" t="s">
        <v>20399</v>
      </c>
      <c r="H10521" s="197" t="s">
        <v>20400</v>
      </c>
      <c r="I10521" s="197" t="s">
        <v>6277</v>
      </c>
      <c r="J10521" s="197" t="n">
        <v>6.79</v>
      </c>
    </row>
    <row r="10522" customFormat="false" ht="12.75" hidden="true" customHeight="false" outlineLevel="0" collapsed="false">
      <c r="A10522" s="197" t="s">
        <v>20402</v>
      </c>
      <c r="B10522" s="197" t="str">
        <f aca="false">C10522&amp;D10522&amp;E10522&amp;F10522&amp;G10522&amp;H10522</f>
        <v>CABO DE ACO DE 1 CORDOALHA DE 12,7MM,EXCLUSIVE BAINHA E PERDAS DE PONTAS,COMPREENDENDO APENAS O FORNECIMENTO MEDIDO PELOPESO DO CABO GEOMETRICAMENTE NECESSARIO</v>
      </c>
      <c r="C10522" s="197" t="s">
        <v>20403</v>
      </c>
      <c r="D10522" s="197" t="s">
        <v>20404</v>
      </c>
      <c r="E10522" s="197" t="s">
        <v>20405</v>
      </c>
      <c r="I10522" s="197" t="s">
        <v>6277</v>
      </c>
      <c r="J10522" s="197" t="n">
        <v>9.2</v>
      </c>
    </row>
    <row r="10523" customFormat="false" ht="12.75" hidden="true" customHeight="false" outlineLevel="0" collapsed="false">
      <c r="A10523" s="197" t="s">
        <v>20406</v>
      </c>
      <c r="B10523" s="197" t="str">
        <f aca="false">C10523&amp;D10523&amp;E10523&amp;F10523&amp;G10523&amp;H10523</f>
        <v>CABO DE ACO DE 1 CORDOALHA DE 12,7MM,EXCLUSIVE BAINHA E PERDAS DE PONTAS,COMPREENDENDO APENAS O FORNECIMENTO MEDIDO PELOPESO DO CABO GEOMETRICAMENTE NECESSARIO</v>
      </c>
      <c r="C10523" s="197" t="s">
        <v>20403</v>
      </c>
      <c r="D10523" s="197" t="s">
        <v>20404</v>
      </c>
      <c r="E10523" s="197" t="s">
        <v>20405</v>
      </c>
      <c r="I10523" s="197" t="s">
        <v>6277</v>
      </c>
      <c r="J10523" s="197" t="n">
        <v>9.2</v>
      </c>
    </row>
    <row r="10524" customFormat="false" ht="12.75" hidden="true" customHeight="false" outlineLevel="0" collapsed="false">
      <c r="A10524" s="197" t="s">
        <v>20407</v>
      </c>
      <c r="B10524" s="197" t="str">
        <f aca="false">C10524&amp;D10524&amp;E10524&amp;F10524&amp;G10524&amp;H10524</f>
        <v>CABO DE ACO PARA 2 CORDOALHAS DE 12,7MM,INCLUSIVE BAINHA DEACO GALVANIZADO,COMPREENDENDO APENAS O FORNECIMENTO MEDIDO PELO PESO DO CABO GEOMETRICAMENTE NECESSARIO</v>
      </c>
      <c r="C10524" s="197" t="s">
        <v>20408</v>
      </c>
      <c r="D10524" s="197" t="s">
        <v>20409</v>
      </c>
      <c r="E10524" s="197" t="s">
        <v>20410</v>
      </c>
      <c r="I10524" s="197" t="s">
        <v>6277</v>
      </c>
      <c r="J10524" s="197" t="n">
        <v>21.61</v>
      </c>
    </row>
    <row r="10525" customFormat="false" ht="12.75" hidden="true" customHeight="false" outlineLevel="0" collapsed="false">
      <c r="A10525" s="197" t="s">
        <v>20411</v>
      </c>
      <c r="B10525" s="197" t="str">
        <f aca="false">C10525&amp;D10525&amp;E10525&amp;F10525&amp;G10525&amp;H10525</f>
        <v>CABO DE ACO PARA 2 CORDOALHAS DE 12,7MM,INCLUSIVE BAINHA DEACO GALVANIZADO,COMPREENDENDO APENAS O FORNECIMENTO MEDIDO PELO PESO DO CABO GEOMETRICAMENTE NECESSARIO</v>
      </c>
      <c r="C10525" s="197" t="s">
        <v>20408</v>
      </c>
      <c r="D10525" s="197" t="s">
        <v>20409</v>
      </c>
      <c r="E10525" s="197" t="s">
        <v>20410</v>
      </c>
      <c r="I10525" s="197" t="s">
        <v>6277</v>
      </c>
      <c r="J10525" s="197" t="n">
        <v>21.61</v>
      </c>
    </row>
    <row r="10526" customFormat="false" ht="12.75" hidden="true" customHeight="false" outlineLevel="0" collapsed="false">
      <c r="A10526" s="197" t="s">
        <v>20412</v>
      </c>
      <c r="B10526" s="197" t="str">
        <f aca="false">C10526&amp;D10526&amp;E10526&amp;F10526&amp;G10526&amp;H10526</f>
        <v>CABO DE ACO PARA 3 CORDOALHAS DE 12,7MM,INCLUSIVE BAINHA DEACO GALVANIZADO,COMPREENDENDO APENAS O FORNECIMENTO MEDIDO PELO PESO DO CABO GEOMETRICAMENTE NECESSARIO</v>
      </c>
      <c r="C10526" s="197" t="s">
        <v>20413</v>
      </c>
      <c r="D10526" s="197" t="s">
        <v>20409</v>
      </c>
      <c r="E10526" s="197" t="s">
        <v>20410</v>
      </c>
      <c r="I10526" s="197" t="s">
        <v>6277</v>
      </c>
      <c r="J10526" s="197" t="n">
        <v>17.48</v>
      </c>
    </row>
    <row r="10527" customFormat="false" ht="12.75" hidden="true" customHeight="false" outlineLevel="0" collapsed="false">
      <c r="A10527" s="197" t="s">
        <v>20414</v>
      </c>
      <c r="B10527" s="197" t="str">
        <f aca="false">C10527&amp;D10527&amp;E10527&amp;F10527&amp;G10527&amp;H10527</f>
        <v>CABO DE ACO PARA 3 CORDOALHAS DE 12,7MM,INCLUSIVE BAINHA DEACO GALVANIZADO,COMPREENDENDO APENAS O FORNECIMENTO MEDIDO PELO PESO DO CABO GEOMETRICAMENTE NECESSARIO</v>
      </c>
      <c r="C10527" s="197" t="s">
        <v>20413</v>
      </c>
      <c r="D10527" s="197" t="s">
        <v>20409</v>
      </c>
      <c r="E10527" s="197" t="s">
        <v>20410</v>
      </c>
      <c r="I10527" s="197" t="s">
        <v>6277</v>
      </c>
      <c r="J10527" s="197" t="n">
        <v>17.48</v>
      </c>
    </row>
    <row r="10528" customFormat="false" ht="12.75" hidden="true" customHeight="false" outlineLevel="0" collapsed="false">
      <c r="A10528" s="197" t="s">
        <v>20415</v>
      </c>
      <c r="B10528" s="197" t="str">
        <f aca="false">C10528&amp;D10528&amp;E10528&amp;F10528&amp;G10528&amp;H10528</f>
        <v>CABO DE ACO PARA 4 CORDOALHAS DE 12,7MM,INCLUSIVE BAINHA DEACO GALVANIZADO,COMPREENDENDO APENAS O FORNECIMENTO MEDIDO PELO PESO DO CABO GEOMETRICAMENTE NECESSARIO</v>
      </c>
      <c r="C10528" s="197" t="s">
        <v>20416</v>
      </c>
      <c r="D10528" s="197" t="s">
        <v>20409</v>
      </c>
      <c r="E10528" s="197" t="s">
        <v>20410</v>
      </c>
      <c r="I10528" s="197" t="s">
        <v>6277</v>
      </c>
      <c r="J10528" s="197" t="n">
        <v>17.31</v>
      </c>
    </row>
    <row r="10529" customFormat="false" ht="12.75" hidden="true" customHeight="false" outlineLevel="0" collapsed="false">
      <c r="A10529" s="197" t="s">
        <v>20417</v>
      </c>
      <c r="B10529" s="197" t="str">
        <f aca="false">C10529&amp;D10529&amp;E10529&amp;F10529&amp;G10529&amp;H10529</f>
        <v>CABO DE ACO PARA 4 CORDOALHAS DE 12,7MM,INCLUSIVE BAINHA DEACO GALVANIZADO,COMPREENDENDO APENAS O FORNECIMENTO MEDIDO PELO PESO DO CABO GEOMETRICAMENTE NECESSARIO</v>
      </c>
      <c r="C10529" s="197" t="s">
        <v>20416</v>
      </c>
      <c r="D10529" s="197" t="s">
        <v>20409</v>
      </c>
      <c r="E10529" s="197" t="s">
        <v>20410</v>
      </c>
      <c r="I10529" s="197" t="s">
        <v>6277</v>
      </c>
      <c r="J10529" s="197" t="n">
        <v>17.31</v>
      </c>
    </row>
    <row r="10530" customFormat="false" ht="12.75" hidden="true" customHeight="false" outlineLevel="0" collapsed="false">
      <c r="A10530" s="197" t="s">
        <v>20418</v>
      </c>
      <c r="B10530" s="197" t="str">
        <f aca="false">C10530&amp;D10530&amp;E10530&amp;F10530&amp;G10530&amp;H10530</f>
        <v>CABO DE ACO PARA 5 CORDOALHAS DE 12,7MM,INCLUSIVE BAINHA DEACO GALVANIZADO,COMPREENDENDO APENAS O FORNECIMENTO MEDIDO PELO PESO DO CABO GEOMETRICAMENTE NECESSARIO</v>
      </c>
      <c r="C10530" s="197" t="s">
        <v>20419</v>
      </c>
      <c r="D10530" s="197" t="s">
        <v>20409</v>
      </c>
      <c r="E10530" s="197" t="s">
        <v>20410</v>
      </c>
      <c r="I10530" s="197" t="s">
        <v>6277</v>
      </c>
      <c r="J10530" s="197" t="n">
        <v>16.56</v>
      </c>
    </row>
    <row r="10531" customFormat="false" ht="12.75" hidden="true" customHeight="false" outlineLevel="0" collapsed="false">
      <c r="A10531" s="197" t="s">
        <v>20420</v>
      </c>
      <c r="B10531" s="197" t="str">
        <f aca="false">C10531&amp;D10531&amp;E10531&amp;F10531&amp;G10531&amp;H10531</f>
        <v>CABO DE ACO PARA 5 CORDOALHAS DE 12,7MM,INCLUSIVE BAINHA DEACO GALVANIZADO,COMPREENDENDO APENAS O FORNECIMENTO MEDIDO PELO PESO DO CABO GEOMETRICAMENTE NECESSARIO</v>
      </c>
      <c r="C10531" s="197" t="s">
        <v>20419</v>
      </c>
      <c r="D10531" s="197" t="s">
        <v>20409</v>
      </c>
      <c r="E10531" s="197" t="s">
        <v>20410</v>
      </c>
      <c r="I10531" s="197" t="s">
        <v>6277</v>
      </c>
      <c r="J10531" s="197" t="n">
        <v>16.56</v>
      </c>
    </row>
    <row r="10532" customFormat="false" ht="12.75" hidden="true" customHeight="false" outlineLevel="0" collapsed="false">
      <c r="A10532" s="197" t="s">
        <v>20421</v>
      </c>
      <c r="B10532" s="197" t="str">
        <f aca="false">C10532&amp;D10532&amp;E10532&amp;F10532&amp;G10532&amp;H10532</f>
        <v>CABO DE ACO PARA 6 CORDOALHAS DE 12,7MM,INCLUSIVE BAINHA DEACO GALVANIZADO,COMPREENDENDO APENAS O FORNECIMENTO MEDIDO PELO PESO DO CABO GEOMETRICAMENTE NECESSARIO</v>
      </c>
      <c r="C10532" s="197" t="s">
        <v>20422</v>
      </c>
      <c r="D10532" s="197" t="s">
        <v>20409</v>
      </c>
      <c r="E10532" s="197" t="s">
        <v>20410</v>
      </c>
      <c r="I10532" s="197" t="s">
        <v>6277</v>
      </c>
      <c r="J10532" s="197" t="n">
        <v>16.08</v>
      </c>
    </row>
    <row r="10533" customFormat="false" ht="12.75" hidden="true" customHeight="false" outlineLevel="0" collapsed="false">
      <c r="A10533" s="197" t="s">
        <v>20423</v>
      </c>
      <c r="B10533" s="197" t="str">
        <f aca="false">C10533&amp;D10533&amp;E10533&amp;F10533&amp;G10533&amp;H10533</f>
        <v>CABO DE ACO PARA 6 CORDOALHAS DE 12,7MM,INCLUSIVE BAINHA DEACO GALVANIZADO,COMPREENDENDO APENAS O FORNECIMENTO MEDIDO PELO PESO DO CABO GEOMETRICAMENTE NECESSARIO</v>
      </c>
      <c r="C10533" s="197" t="s">
        <v>20422</v>
      </c>
      <c r="D10533" s="197" t="s">
        <v>20409</v>
      </c>
      <c r="E10533" s="197" t="s">
        <v>20410</v>
      </c>
      <c r="I10533" s="197" t="s">
        <v>6277</v>
      </c>
      <c r="J10533" s="197" t="n">
        <v>16.08</v>
      </c>
    </row>
    <row r="10534" customFormat="false" ht="12.75" hidden="true" customHeight="false" outlineLevel="0" collapsed="false">
      <c r="A10534" s="197" t="s">
        <v>20424</v>
      </c>
      <c r="B10534" s="197" t="str">
        <f aca="false">C10534&amp;D10534&amp;E10534&amp;F10534&amp;G10534&amp;H10534</f>
        <v>CABO DE ACO PARA 7 CORDOALHAS DE 12,7MM,INCLUSIVE BAINHA DEACO GALVANIZADO,COMPREENDENDO APENAS O FORNECIMENTO MEDIDO PELO PESO DO CABO GEOMETRICAMENTE NECESSARIO</v>
      </c>
      <c r="C10534" s="197" t="s">
        <v>20425</v>
      </c>
      <c r="D10534" s="197" t="s">
        <v>20409</v>
      </c>
      <c r="E10534" s="197" t="s">
        <v>20410</v>
      </c>
      <c r="I10534" s="197" t="s">
        <v>6277</v>
      </c>
      <c r="J10534" s="197" t="n">
        <v>15.69</v>
      </c>
    </row>
    <row r="10535" customFormat="false" ht="12.75" hidden="true" customHeight="false" outlineLevel="0" collapsed="false">
      <c r="A10535" s="197" t="s">
        <v>20426</v>
      </c>
      <c r="B10535" s="197" t="str">
        <f aca="false">C10535&amp;D10535&amp;E10535&amp;F10535&amp;G10535&amp;H10535</f>
        <v>CABO DE ACO PARA 7 CORDOALHAS DE 12,7MM,INCLUSIVE BAINHA DEACO GALVANIZADO,COMPREENDENDO APENAS O FORNECIMENTO MEDIDO PELO PESO DO CABO GEOMETRICAMENTE NECESSARIO</v>
      </c>
      <c r="C10535" s="197" t="s">
        <v>20425</v>
      </c>
      <c r="D10535" s="197" t="s">
        <v>20409</v>
      </c>
      <c r="E10535" s="197" t="s">
        <v>20410</v>
      </c>
      <c r="I10535" s="197" t="s">
        <v>6277</v>
      </c>
      <c r="J10535" s="197" t="n">
        <v>15.69</v>
      </c>
    </row>
    <row r="10536" customFormat="false" ht="12.75" hidden="true" customHeight="false" outlineLevel="0" collapsed="false">
      <c r="A10536" s="197" t="s">
        <v>20427</v>
      </c>
      <c r="B10536" s="197" t="str">
        <f aca="false">C10536&amp;D10536&amp;E10536&amp;F10536&amp;G10536&amp;H10536</f>
        <v>CABO DE ACO PARA 12 CORDOALHAS DE 12,7MM,INCLUSIVE BAINHA DE ACO GALVANIZADO,COMPREENDENDO APENAS O FORNECIMENTO MEDIDOPELO PESO DO CABO GEOMETRICAMENTE NECESSARIO</v>
      </c>
      <c r="C10536" s="197" t="s">
        <v>20428</v>
      </c>
      <c r="D10536" s="197" t="s">
        <v>20429</v>
      </c>
      <c r="E10536" s="197" t="s">
        <v>20430</v>
      </c>
      <c r="I10536" s="197" t="s">
        <v>6277</v>
      </c>
      <c r="J10536" s="197" t="n">
        <v>13.89</v>
      </c>
    </row>
    <row r="10537" customFormat="false" ht="12.75" hidden="true" customHeight="false" outlineLevel="0" collapsed="false">
      <c r="A10537" s="197" t="s">
        <v>20431</v>
      </c>
      <c r="B10537" s="197" t="str">
        <f aca="false">C10537&amp;D10537&amp;E10537&amp;F10537&amp;G10537&amp;H10537</f>
        <v>CABO DE ACO PARA 12 CORDOALHAS DE 12,7MM,INCLUSIVE BAINHA DE ACO GALVANIZADO,COMPREENDENDO APENAS O FORNECIMENTO MEDIDOPELO PESO DO CABO GEOMETRICAMENTE NECESSARIO</v>
      </c>
      <c r="C10537" s="197" t="s">
        <v>20428</v>
      </c>
      <c r="D10537" s="197" t="s">
        <v>20429</v>
      </c>
      <c r="E10537" s="197" t="s">
        <v>20430</v>
      </c>
      <c r="I10537" s="197" t="s">
        <v>6277</v>
      </c>
      <c r="J10537" s="197" t="n">
        <v>13.89</v>
      </c>
    </row>
    <row r="10538" customFormat="false" ht="12.75" hidden="true" customHeight="false" outlineLevel="0" collapsed="false">
      <c r="A10538" s="197" t="s">
        <v>20432</v>
      </c>
      <c r="B10538" s="197" t="str">
        <f aca="false">C10538&amp;D10538&amp;E10538&amp;F10538&amp;G10538&amp;H10538</f>
        <v>CABO DE ACO PARA 19 CORDOALHAS DE 12,7MM,INCLUSIVE BAINHA DE ACO GALVANIZADO,COMPREENDENDO APENAS O FORNECIMENTO MEDIDOPELO PESO DO CABO GEOMETRICAMENTE NECESSARIO</v>
      </c>
      <c r="C10538" s="197" t="s">
        <v>20433</v>
      </c>
      <c r="D10538" s="197" t="s">
        <v>20429</v>
      </c>
      <c r="E10538" s="197" t="s">
        <v>20430</v>
      </c>
      <c r="I10538" s="197" t="s">
        <v>6277</v>
      </c>
      <c r="J10538" s="197" t="n">
        <v>12.53</v>
      </c>
    </row>
    <row r="10539" customFormat="false" ht="12.75" hidden="true" customHeight="false" outlineLevel="0" collapsed="false">
      <c r="A10539" s="197" t="s">
        <v>20434</v>
      </c>
      <c r="B10539" s="197" t="str">
        <f aca="false">C10539&amp;D10539&amp;E10539&amp;F10539&amp;G10539&amp;H10539</f>
        <v>CABO DE ACO PARA 19 CORDOALHAS DE 12,7MM,INCLUSIVE BAINHA DE ACO GALVANIZADO,COMPREENDENDO APENAS O FORNECIMENTO MEDIDOPELO PESO DO CABO GEOMETRICAMENTE NECESSARIO</v>
      </c>
      <c r="C10539" s="197" t="s">
        <v>20433</v>
      </c>
      <c r="D10539" s="197" t="s">
        <v>20429</v>
      </c>
      <c r="E10539" s="197" t="s">
        <v>20430</v>
      </c>
      <c r="I10539" s="197" t="s">
        <v>6277</v>
      </c>
      <c r="J10539" s="197" t="n">
        <v>12.53</v>
      </c>
    </row>
    <row r="10540" customFormat="false" ht="12.75" hidden="true" customHeight="false" outlineLevel="0" collapsed="false">
      <c r="A10540" s="197" t="s">
        <v>20435</v>
      </c>
      <c r="B10540" s="197" t="str">
        <f aca="false">C10540&amp;D10540&amp;E10540&amp;F10540&amp;G10540&amp;H10540</f>
        <v>CABO DE ACO PARA 22 CORDOALHAS DE 12,7MM,INCLUSIVE BAINHA DE ACO GALVANIZADO,COMPREENDENDO APENAS O FORNECIMENTO MEDIDOPELO PESO DO CABO GEOMETRICAMENTE NECESSARIO</v>
      </c>
      <c r="C10540" s="197" t="s">
        <v>20436</v>
      </c>
      <c r="D10540" s="197" t="s">
        <v>20429</v>
      </c>
      <c r="E10540" s="197" t="s">
        <v>20430</v>
      </c>
      <c r="I10540" s="197" t="s">
        <v>6277</v>
      </c>
      <c r="J10540" s="197" t="n">
        <v>12.41</v>
      </c>
    </row>
    <row r="10541" customFormat="false" ht="12.75" hidden="true" customHeight="false" outlineLevel="0" collapsed="false">
      <c r="A10541" s="197" t="s">
        <v>20437</v>
      </c>
      <c r="B10541" s="197" t="str">
        <f aca="false">C10541&amp;D10541&amp;E10541&amp;F10541&amp;G10541&amp;H10541</f>
        <v>CABO DE ACO PARA 22 CORDOALHAS DE 12,7MM,INCLUSIVE BAINHA DE ACO GALVANIZADO,COMPREENDENDO APENAS O FORNECIMENTO MEDIDOPELO PESO DO CABO GEOMETRICAMENTE NECESSARIO</v>
      </c>
      <c r="C10541" s="197" t="s">
        <v>20436</v>
      </c>
      <c r="D10541" s="197" t="s">
        <v>20429</v>
      </c>
      <c r="E10541" s="197" t="s">
        <v>20430</v>
      </c>
      <c r="I10541" s="197" t="s">
        <v>6277</v>
      </c>
      <c r="J10541" s="197" t="n">
        <v>12.41</v>
      </c>
    </row>
    <row r="10542" customFormat="false" ht="12.75" hidden="true" customHeight="false" outlineLevel="0" collapsed="false">
      <c r="A10542" s="197" t="s">
        <v>20438</v>
      </c>
      <c r="B10542" s="197" t="str">
        <f aca="false">C10542&amp;D10542&amp;E10542&amp;F10542&amp;G10542&amp;H10542</f>
        <v>CABO DE ACO PARA 27 CORDOALHAS DE 12,7MM,INCLUSIVE BAINHA DE ACO GALVANIZADO,COMPREENDENDO APENAS O FORNECIMENTO MEDIDOPELO PESO DO CABO GEOMETRICAMENTE NECESSARIO</v>
      </c>
      <c r="C10542" s="197" t="s">
        <v>20439</v>
      </c>
      <c r="D10542" s="197" t="s">
        <v>20429</v>
      </c>
      <c r="E10542" s="197" t="s">
        <v>20430</v>
      </c>
      <c r="I10542" s="197" t="s">
        <v>6277</v>
      </c>
      <c r="J10542" s="197" t="n">
        <v>12</v>
      </c>
    </row>
    <row r="10543" customFormat="false" ht="12.75" hidden="true" customHeight="false" outlineLevel="0" collapsed="false">
      <c r="A10543" s="197" t="s">
        <v>20440</v>
      </c>
      <c r="B10543" s="197" t="str">
        <f aca="false">C10543&amp;D10543&amp;E10543&amp;F10543&amp;G10543&amp;H10543</f>
        <v>CABO DE ACO PARA 27 CORDOALHAS DE 12,7MM,INCLUSIVE BAINHA DE ACO GALVANIZADO,COMPREENDENDO APENAS O FORNECIMENTO MEDIDOPELO PESO DO CABO GEOMETRICAMENTE NECESSARIO</v>
      </c>
      <c r="C10543" s="197" t="s">
        <v>20439</v>
      </c>
      <c r="D10543" s="197" t="s">
        <v>20429</v>
      </c>
      <c r="E10543" s="197" t="s">
        <v>20430</v>
      </c>
      <c r="I10543" s="197" t="s">
        <v>6277</v>
      </c>
      <c r="J10543" s="197" t="n">
        <v>12</v>
      </c>
    </row>
    <row r="10544" customFormat="false" ht="12.75" hidden="true" customHeight="false" outlineLevel="0" collapsed="false">
      <c r="A10544" s="197" t="s">
        <v>20441</v>
      </c>
      <c r="B10544" s="197" t="str">
        <f aca="false">C10544&amp;D10544&amp;E10544&amp;F10544&amp;G10544&amp;H10544</f>
        <v>CABO DE ACO PARA 31 CORDOALHAS DE 12,7MM,INCLUSIVE BAINHA DE ACO GALVANIZADO,COMPREENDENDO APENAS O FORNECIMENTO MEDIDOPELO PESO DO CABO GEOMETRICAMENTE NECESSARIO</v>
      </c>
      <c r="C10544" s="197" t="s">
        <v>20442</v>
      </c>
      <c r="D10544" s="197" t="s">
        <v>20429</v>
      </c>
      <c r="E10544" s="197" t="s">
        <v>20430</v>
      </c>
      <c r="I10544" s="197" t="s">
        <v>6277</v>
      </c>
      <c r="J10544" s="197" t="n">
        <v>11.56</v>
      </c>
    </row>
    <row r="10545" customFormat="false" ht="12.75" hidden="true" customHeight="false" outlineLevel="0" collapsed="false">
      <c r="A10545" s="197" t="s">
        <v>20443</v>
      </c>
      <c r="B10545" s="197" t="str">
        <f aca="false">C10545&amp;D10545&amp;E10545&amp;F10545&amp;G10545&amp;H10545</f>
        <v>CABO DE ACO PARA 31 CORDOALHAS DE 12,7MM,INCLUSIVE BAINHA DE ACO GALVANIZADO,COMPREENDENDO APENAS O FORNECIMENTO MEDIDOPELO PESO DO CABO GEOMETRICAMENTE NECESSARIO</v>
      </c>
      <c r="C10545" s="197" t="s">
        <v>20442</v>
      </c>
      <c r="D10545" s="197" t="s">
        <v>20429</v>
      </c>
      <c r="E10545" s="197" t="s">
        <v>20430</v>
      </c>
      <c r="I10545" s="197" t="s">
        <v>6277</v>
      </c>
      <c r="J10545" s="197" t="n">
        <v>11.56</v>
      </c>
    </row>
    <row r="10546" customFormat="false" ht="12.75" hidden="true" customHeight="false" outlineLevel="0" collapsed="false">
      <c r="A10546" s="197" t="s">
        <v>20444</v>
      </c>
      <c r="B10546" s="197" t="str">
        <f aca="false">C10546&amp;D10546&amp;E10546&amp;F10546&amp;G10546&amp;H10546</f>
        <v>CABO DE ACO PARA 37 CORDOALHAS DE 12,7MM,INCLUSIVE BAINHA DE ACO GALVANIZADO,COMPREENDENDO APENAS O FORNECIMENTO MEDIDOPELO PESO DO CABO GEOMETRICAMENTE NECESSARIO</v>
      </c>
      <c r="C10546" s="197" t="s">
        <v>20445</v>
      </c>
      <c r="D10546" s="197" t="s">
        <v>20429</v>
      </c>
      <c r="E10546" s="197" t="s">
        <v>20430</v>
      </c>
      <c r="I10546" s="197" t="s">
        <v>6277</v>
      </c>
      <c r="J10546" s="197" t="n">
        <v>11.29</v>
      </c>
    </row>
    <row r="10547" customFormat="false" ht="12.75" hidden="true" customHeight="false" outlineLevel="0" collapsed="false">
      <c r="A10547" s="197" t="s">
        <v>20446</v>
      </c>
      <c r="B10547" s="197" t="str">
        <f aca="false">C10547&amp;D10547&amp;E10547&amp;F10547&amp;G10547&amp;H10547</f>
        <v>CABO DE ACO PARA 37 CORDOALHAS DE 12,7MM,INCLUSIVE BAINHA DE ACO GALVANIZADO,COMPREENDENDO APENAS O FORNECIMENTO MEDIDOPELO PESO DO CABO GEOMETRICAMENTE NECESSARIO</v>
      </c>
      <c r="C10547" s="197" t="s">
        <v>20445</v>
      </c>
      <c r="D10547" s="197" t="s">
        <v>20429</v>
      </c>
      <c r="E10547" s="197" t="s">
        <v>20430</v>
      </c>
      <c r="I10547" s="197" t="s">
        <v>6277</v>
      </c>
      <c r="J10547" s="197" t="n">
        <v>11.29</v>
      </c>
    </row>
    <row r="10548" customFormat="false" ht="12.75" hidden="true" customHeight="false" outlineLevel="0" collapsed="false">
      <c r="A10548" s="197" t="s">
        <v>20447</v>
      </c>
      <c r="B10548" s="197" t="str">
        <f aca="false">C10548&amp;D10548&amp;E10548&amp;F10548&amp;G10548&amp;H10548</f>
        <v>CABO DE ACO DE 1 CORDOALHA DE 15,2MM,EXCLUSIVE BAINHA E PERDAS DE PONTAS,COMPREENDENDO APENAS O FORNECIMENTO MEDIDO PELO PESO DO CABO GEOMETRICAMENTE NECESSARIO</v>
      </c>
      <c r="C10548" s="197" t="s">
        <v>20448</v>
      </c>
      <c r="D10548" s="197" t="s">
        <v>20404</v>
      </c>
      <c r="E10548" s="197" t="s">
        <v>20449</v>
      </c>
      <c r="I10548" s="197" t="s">
        <v>6277</v>
      </c>
      <c r="J10548" s="197" t="n">
        <v>8.37</v>
      </c>
    </row>
    <row r="10549" customFormat="false" ht="12.75" hidden="true" customHeight="false" outlineLevel="0" collapsed="false">
      <c r="A10549" s="197" t="s">
        <v>20450</v>
      </c>
      <c r="B10549" s="197" t="str">
        <f aca="false">C10549&amp;D10549&amp;E10549&amp;F10549&amp;G10549&amp;H10549</f>
        <v>CABO DE ACO DE 1 CORDOALHA DE 15,2MM,EXCLUSIVE BAINHA E PERDAS DE PONTAS,COMPREENDENDO APENAS O FORNECIMENTO MEDIDO PELO PESO DO CABO GEOMETRICAMENTE NECESSARIO</v>
      </c>
      <c r="C10549" s="197" t="s">
        <v>20448</v>
      </c>
      <c r="D10549" s="197" t="s">
        <v>20404</v>
      </c>
      <c r="E10549" s="197" t="s">
        <v>20449</v>
      </c>
      <c r="I10549" s="197" t="s">
        <v>6277</v>
      </c>
      <c r="J10549" s="197" t="n">
        <v>8.37</v>
      </c>
    </row>
    <row r="10550" customFormat="false" ht="12.75" hidden="true" customHeight="false" outlineLevel="0" collapsed="false">
      <c r="A10550" s="197" t="s">
        <v>20451</v>
      </c>
      <c r="B10550" s="197" t="str">
        <f aca="false">C10550&amp;D10550&amp;E10550&amp;F10550&amp;G10550&amp;H10550</f>
        <v>CABO DE ACO DE 2 CORDOALHAS DE 15,2MM,INCLUSIVE BAINHA DE ACO GALVANIZADO,COMPREENDENDO APENAS O FORNECIMENTO MEDIDO PELO PESO DO CABO GEOMETRICAMENTE NECESSARIO</v>
      </c>
      <c r="C10550" s="197" t="s">
        <v>20452</v>
      </c>
      <c r="D10550" s="197" t="s">
        <v>20453</v>
      </c>
      <c r="E10550" s="197" t="s">
        <v>20454</v>
      </c>
      <c r="I10550" s="197" t="s">
        <v>6277</v>
      </c>
      <c r="J10550" s="197" t="n">
        <v>20.14</v>
      </c>
    </row>
    <row r="10551" customFormat="false" ht="12.75" hidden="true" customHeight="false" outlineLevel="0" collapsed="false">
      <c r="A10551" s="197" t="s">
        <v>20455</v>
      </c>
      <c r="B10551" s="197" t="str">
        <f aca="false">C10551&amp;D10551&amp;E10551&amp;F10551&amp;G10551&amp;H10551</f>
        <v>CABO DE ACO DE 2 CORDOALHAS DE 15,2MM,INCLUSIVE BAINHA DE ACO GALVANIZADO,COMPREENDENDO APENAS O FORNECIMENTO MEDIDO PELO PESO DO CABO GEOMETRICAMENTE NECESSARIO</v>
      </c>
      <c r="C10551" s="197" t="s">
        <v>20452</v>
      </c>
      <c r="D10551" s="197" t="s">
        <v>20453</v>
      </c>
      <c r="E10551" s="197" t="s">
        <v>20454</v>
      </c>
      <c r="I10551" s="197" t="s">
        <v>6277</v>
      </c>
      <c r="J10551" s="197" t="n">
        <v>20.14</v>
      </c>
    </row>
    <row r="10552" customFormat="false" ht="12.75" hidden="true" customHeight="false" outlineLevel="0" collapsed="false">
      <c r="A10552" s="197" t="s">
        <v>20456</v>
      </c>
      <c r="B10552" s="197" t="str">
        <f aca="false">C10552&amp;D10552&amp;E10552&amp;F10552&amp;G10552&amp;H10552</f>
        <v>CABO DE ACO DE 3 CORDOALHAS DE 15,2MM,INCLUSIVE BAINHA DE ACO GALVANIZADO,COMPREENDENDO APENAS O FORNECIMENTO MEDIDO PELO PESO DO CABO GEOMETRICAMENTE NECESSARIO</v>
      </c>
      <c r="C10552" s="197" t="s">
        <v>20457</v>
      </c>
      <c r="D10552" s="197" t="s">
        <v>20453</v>
      </c>
      <c r="E10552" s="197" t="s">
        <v>20454</v>
      </c>
      <c r="I10552" s="197" t="s">
        <v>6277</v>
      </c>
      <c r="J10552" s="197" t="n">
        <v>17.08</v>
      </c>
    </row>
    <row r="10553" customFormat="false" ht="12.75" hidden="true" customHeight="false" outlineLevel="0" collapsed="false">
      <c r="A10553" s="197" t="s">
        <v>20458</v>
      </c>
      <c r="B10553" s="197" t="str">
        <f aca="false">C10553&amp;D10553&amp;E10553&amp;F10553&amp;G10553&amp;H10553</f>
        <v>CABO DE ACO DE 3 CORDOALHAS DE 15,2MM,INCLUSIVE BAINHA DE ACO GALVANIZADO,COMPREENDENDO APENAS O FORNECIMENTO MEDIDO PELO PESO DO CABO GEOMETRICAMENTE NECESSARIO</v>
      </c>
      <c r="C10553" s="197" t="s">
        <v>20457</v>
      </c>
      <c r="D10553" s="197" t="s">
        <v>20453</v>
      </c>
      <c r="E10553" s="197" t="s">
        <v>20454</v>
      </c>
      <c r="I10553" s="197" t="s">
        <v>6277</v>
      </c>
      <c r="J10553" s="197" t="n">
        <v>17.08</v>
      </c>
    </row>
    <row r="10554" customFormat="false" ht="12.75" hidden="true" customHeight="false" outlineLevel="0" collapsed="false">
      <c r="A10554" s="197" t="s">
        <v>20459</v>
      </c>
      <c r="B10554" s="197" t="str">
        <f aca="false">C10554&amp;D10554&amp;E10554&amp;F10554&amp;G10554&amp;H10554</f>
        <v>CABO DE ACO DE 4 CORDOALHAS DE 15,2MM,INCLUSIVE BAINHA DE ACO GALVANIZADO,COMPREENDENDO APENAS O FORNECIMENTO MEDIDO PELO PESO DO CABO GEOMETRICAMENTE NECESSARIO</v>
      </c>
      <c r="C10554" s="197" t="s">
        <v>20460</v>
      </c>
      <c r="D10554" s="197" t="s">
        <v>20453</v>
      </c>
      <c r="E10554" s="197" t="s">
        <v>20454</v>
      </c>
      <c r="I10554" s="197" t="s">
        <v>6277</v>
      </c>
      <c r="J10554" s="197" t="n">
        <v>15.57</v>
      </c>
    </row>
    <row r="10555" customFormat="false" ht="12.75" hidden="true" customHeight="false" outlineLevel="0" collapsed="false">
      <c r="A10555" s="197" t="s">
        <v>20461</v>
      </c>
      <c r="B10555" s="197" t="str">
        <f aca="false">C10555&amp;D10555&amp;E10555&amp;F10555&amp;G10555&amp;H10555</f>
        <v>CABO DE ACO DE 4 CORDOALHAS DE 15,2MM,INCLUSIVE BAINHA DE ACO GALVANIZADO,COMPREENDENDO APENAS O FORNECIMENTO MEDIDO PELO PESO DO CABO GEOMETRICAMENTE NECESSARIO</v>
      </c>
      <c r="C10555" s="197" t="s">
        <v>20460</v>
      </c>
      <c r="D10555" s="197" t="s">
        <v>20453</v>
      </c>
      <c r="E10555" s="197" t="s">
        <v>20454</v>
      </c>
      <c r="I10555" s="197" t="s">
        <v>6277</v>
      </c>
      <c r="J10555" s="197" t="n">
        <v>15.57</v>
      </c>
    </row>
    <row r="10556" customFormat="false" ht="12.75" hidden="true" customHeight="false" outlineLevel="0" collapsed="false">
      <c r="A10556" s="197" t="s">
        <v>20462</v>
      </c>
      <c r="B10556" s="197" t="str">
        <f aca="false">C10556&amp;D10556&amp;E10556&amp;F10556&amp;G10556&amp;H10556</f>
        <v>CABO DE ACO DE 5 CORDOALHAS DE 15,2MM,INCLUSIVE BAINHA DE ACO GALVANIZADO,COMPREENDENDO APENAS O FORNECIMENTO MEDIDO PELO PESO DO CABO GEOMETRICAMENTE NECESSARIO</v>
      </c>
      <c r="C10556" s="197" t="s">
        <v>20463</v>
      </c>
      <c r="D10556" s="197" t="s">
        <v>20453</v>
      </c>
      <c r="E10556" s="197" t="s">
        <v>20454</v>
      </c>
      <c r="I10556" s="197" t="s">
        <v>6277</v>
      </c>
      <c r="J10556" s="197" t="n">
        <v>14.26</v>
      </c>
    </row>
    <row r="10557" customFormat="false" ht="12.75" hidden="true" customHeight="false" outlineLevel="0" collapsed="false">
      <c r="A10557" s="197" t="s">
        <v>20464</v>
      </c>
      <c r="B10557" s="197" t="str">
        <f aca="false">C10557&amp;D10557&amp;E10557&amp;F10557&amp;G10557&amp;H10557</f>
        <v>CABO DE ACO DE 5 CORDOALHAS DE 15,2MM,INCLUSIVE BAINHA DE ACO GALVANIZADO,COMPREENDENDO APENAS O FORNECIMENTO MEDIDO PELO PESO DO CABO GEOMETRICAMENTE NECESSARIO</v>
      </c>
      <c r="C10557" s="197" t="s">
        <v>20463</v>
      </c>
      <c r="D10557" s="197" t="s">
        <v>20453</v>
      </c>
      <c r="E10557" s="197" t="s">
        <v>20454</v>
      </c>
      <c r="I10557" s="197" t="s">
        <v>6277</v>
      </c>
      <c r="J10557" s="197" t="n">
        <v>14.26</v>
      </c>
    </row>
    <row r="10558" customFormat="false" ht="12.75" hidden="true" customHeight="false" outlineLevel="0" collapsed="false">
      <c r="A10558" s="197" t="s">
        <v>20465</v>
      </c>
      <c r="B10558" s="197" t="str">
        <f aca="false">C10558&amp;D10558&amp;E10558&amp;F10558&amp;G10558&amp;H10558</f>
        <v>CABO DE ACO DE 6 CORDOALHAS DE 15,2MM,INCLUSIVE BAINHA DE ACO GALVANIZADO,COMPREENDENDO APENAS O FORNECIMENTO MEDIDO PELO PESO DO CABO GEOMETRICAMENTE NECESSARIO</v>
      </c>
      <c r="C10558" s="197" t="s">
        <v>20466</v>
      </c>
      <c r="D10558" s="197" t="s">
        <v>20453</v>
      </c>
      <c r="E10558" s="197" t="s">
        <v>20454</v>
      </c>
      <c r="I10558" s="197" t="s">
        <v>6277</v>
      </c>
      <c r="J10558" s="197" t="n">
        <v>14.75</v>
      </c>
    </row>
    <row r="10559" customFormat="false" ht="12.75" hidden="true" customHeight="false" outlineLevel="0" collapsed="false">
      <c r="A10559" s="197" t="s">
        <v>20467</v>
      </c>
      <c r="B10559" s="197" t="str">
        <f aca="false">C10559&amp;D10559&amp;E10559&amp;F10559&amp;G10559&amp;H10559</f>
        <v>CABO DE ACO DE 6 CORDOALHAS DE 15,2MM,INCLUSIVE BAINHA DE ACO GALVANIZADO,COMPREENDENDO APENAS O FORNECIMENTO MEDIDO PELO PESO DO CABO GEOMETRICAMENTE NECESSARIO</v>
      </c>
      <c r="C10559" s="197" t="s">
        <v>20466</v>
      </c>
      <c r="D10559" s="197" t="s">
        <v>20453</v>
      </c>
      <c r="E10559" s="197" t="s">
        <v>20454</v>
      </c>
      <c r="I10559" s="197" t="s">
        <v>6277</v>
      </c>
      <c r="J10559" s="197" t="n">
        <v>14.75</v>
      </c>
    </row>
    <row r="10560" customFormat="false" ht="12.75" hidden="true" customHeight="false" outlineLevel="0" collapsed="false">
      <c r="A10560" s="197" t="s">
        <v>20468</v>
      </c>
      <c r="B10560" s="197" t="str">
        <f aca="false">C10560&amp;D10560&amp;E10560&amp;F10560&amp;G10560&amp;H10560</f>
        <v>CABO DE ACO DE 7 CORDOALHAS DE 15,2MM,INCLUSIVE BAINHA DE ACO GALVANIZADO,COMPREENDENDO APENAS O FORNECIMENTO MEDIDO PELO PESO DO CABO GEOMETRICAMENTE NECESSARIO</v>
      </c>
      <c r="C10560" s="197" t="s">
        <v>20469</v>
      </c>
      <c r="D10560" s="197" t="s">
        <v>20453</v>
      </c>
      <c r="E10560" s="197" t="s">
        <v>20454</v>
      </c>
      <c r="I10560" s="197" t="s">
        <v>6277</v>
      </c>
      <c r="J10560" s="197" t="n">
        <v>13.9</v>
      </c>
    </row>
    <row r="10561" customFormat="false" ht="12.75" hidden="true" customHeight="false" outlineLevel="0" collapsed="false">
      <c r="A10561" s="197" t="s">
        <v>20470</v>
      </c>
      <c r="B10561" s="197" t="str">
        <f aca="false">C10561&amp;D10561&amp;E10561&amp;F10561&amp;G10561&amp;H10561</f>
        <v>CABO DE ACO DE 7 CORDOALHAS DE 15,2MM,INCLUSIVE BAINHA DE ACO GALVANIZADO,COMPREENDENDO APENAS O FORNECIMENTO MEDIDO PELO PESO DO CABO GEOMETRICAMENTE NECESSARIO</v>
      </c>
      <c r="C10561" s="197" t="s">
        <v>20469</v>
      </c>
      <c r="D10561" s="197" t="s">
        <v>20453</v>
      </c>
      <c r="E10561" s="197" t="s">
        <v>20454</v>
      </c>
      <c r="I10561" s="197" t="s">
        <v>6277</v>
      </c>
      <c r="J10561" s="197" t="n">
        <v>13.9</v>
      </c>
    </row>
    <row r="10562" customFormat="false" ht="12.75" hidden="true" customHeight="false" outlineLevel="0" collapsed="false">
      <c r="A10562" s="197" t="s">
        <v>20471</v>
      </c>
      <c r="B10562" s="197" t="str">
        <f aca="false">C10562&amp;D10562&amp;E10562&amp;F10562&amp;G10562&amp;H10562</f>
        <v>CABO DE ACO DE 12 CORDOALHAS DE 15,2MM,INCLUSIVE BAINHA DE ACO GALVANIZADO,COMPREENDENDO APENAS O FORNECIMENTO MEDIDO PELO PESO DO CABO GEOMETRICAMENTE NECESSARIO</v>
      </c>
      <c r="C10562" s="197" t="s">
        <v>20472</v>
      </c>
      <c r="D10562" s="197" t="s">
        <v>20473</v>
      </c>
      <c r="E10562" s="197" t="s">
        <v>20474</v>
      </c>
      <c r="I10562" s="197" t="s">
        <v>6277</v>
      </c>
      <c r="J10562" s="197" t="n">
        <v>11.88</v>
      </c>
    </row>
    <row r="10563" customFormat="false" ht="12.75" hidden="true" customHeight="false" outlineLevel="0" collapsed="false">
      <c r="A10563" s="197" t="s">
        <v>20475</v>
      </c>
      <c r="B10563" s="197" t="str">
        <f aca="false">C10563&amp;D10563&amp;E10563&amp;F10563&amp;G10563&amp;H10563</f>
        <v>CABO DE ACO DE 12 CORDOALHAS DE 15,2MM,INCLUSIVE BAINHA DE ACO GALVANIZADO,COMPREENDENDO APENAS O FORNECIMENTO MEDIDO PELO PESO DO CABO GEOMETRICAMENTE NECESSARIO</v>
      </c>
      <c r="C10563" s="197" t="s">
        <v>20472</v>
      </c>
      <c r="D10563" s="197" t="s">
        <v>20473</v>
      </c>
      <c r="E10563" s="197" t="s">
        <v>20474</v>
      </c>
      <c r="I10563" s="197" t="s">
        <v>6277</v>
      </c>
      <c r="J10563" s="197" t="n">
        <v>11.88</v>
      </c>
    </row>
    <row r="10564" customFormat="false" ht="12.75" hidden="true" customHeight="false" outlineLevel="0" collapsed="false">
      <c r="A10564" s="197" t="s">
        <v>20476</v>
      </c>
      <c r="B10564" s="197" t="str">
        <f aca="false">C10564&amp;D10564&amp;E10564&amp;F10564&amp;G10564&amp;H10564</f>
        <v>CABO DE ACO DE 19 CORDOALHAS DE 15,2MM,INCLUSIVE BAINHA DE ACO GALVANIZADO,COMPREENDENDO APENAS O FORNECIMENTO MEDIDO PELO PESO DO CABO GEOMETRICAMENTE NECESSARIO</v>
      </c>
      <c r="C10564" s="197" t="s">
        <v>20477</v>
      </c>
      <c r="D10564" s="197" t="s">
        <v>20473</v>
      </c>
      <c r="E10564" s="197" t="s">
        <v>20474</v>
      </c>
      <c r="I10564" s="197" t="s">
        <v>6277</v>
      </c>
      <c r="J10564" s="197" t="n">
        <v>10.88</v>
      </c>
    </row>
    <row r="10565" customFormat="false" ht="12.75" hidden="true" customHeight="false" outlineLevel="0" collapsed="false">
      <c r="A10565" s="197" t="s">
        <v>20478</v>
      </c>
      <c r="B10565" s="197" t="str">
        <f aca="false">C10565&amp;D10565&amp;E10565&amp;F10565&amp;G10565&amp;H10565</f>
        <v>CABO DE ACO DE 19 CORDOALHAS DE 15,2MM,INCLUSIVE BAINHA DE ACO GALVANIZADO,COMPREENDENDO APENAS O FORNECIMENTO MEDIDO PELO PESO DO CABO GEOMETRICAMENTE NECESSARIO</v>
      </c>
      <c r="C10565" s="197" t="s">
        <v>20477</v>
      </c>
      <c r="D10565" s="197" t="s">
        <v>20473</v>
      </c>
      <c r="E10565" s="197" t="s">
        <v>20474</v>
      </c>
      <c r="I10565" s="197" t="s">
        <v>6277</v>
      </c>
      <c r="J10565" s="197" t="n">
        <v>10.88</v>
      </c>
    </row>
    <row r="10566" customFormat="false" ht="12.75" hidden="true" customHeight="false" outlineLevel="0" collapsed="false">
      <c r="A10566" s="197" t="s">
        <v>20479</v>
      </c>
      <c r="B10566" s="197" t="str">
        <f aca="false">C10566&amp;D10566&amp;E10566&amp;F10566&amp;G10566&amp;H10566</f>
        <v>CABO DE ACO DE 22 CORDOALHAS DE 15,2MM,INCLUSIVE BAINHA DE ACO GALVANIZADO,COMPREENDENDO APENAS O FORNECIMENTO MEDIDO PELO PESO DO CABO GEOMETRICAMENTE NECESSARIO</v>
      </c>
      <c r="C10566" s="197" t="s">
        <v>20480</v>
      </c>
      <c r="D10566" s="197" t="s">
        <v>20473</v>
      </c>
      <c r="E10566" s="197" t="s">
        <v>20474</v>
      </c>
      <c r="I10566" s="197" t="s">
        <v>6277</v>
      </c>
      <c r="J10566" s="197" t="n">
        <v>10.61</v>
      </c>
    </row>
    <row r="10567" customFormat="false" ht="12.75" hidden="true" customHeight="false" outlineLevel="0" collapsed="false">
      <c r="A10567" s="197" t="s">
        <v>20481</v>
      </c>
      <c r="B10567" s="197" t="str">
        <f aca="false">C10567&amp;D10567&amp;E10567&amp;F10567&amp;G10567&amp;H10567</f>
        <v>CABO DE ACO DE 22 CORDOALHAS DE 15,2MM,INCLUSIVE BAINHA DE ACO GALVANIZADO,COMPREENDENDO APENAS O FORNECIMENTO MEDIDO PELO PESO DO CABO GEOMETRICAMENTE NECESSARIO</v>
      </c>
      <c r="C10567" s="197" t="s">
        <v>20480</v>
      </c>
      <c r="D10567" s="197" t="s">
        <v>20473</v>
      </c>
      <c r="E10567" s="197" t="s">
        <v>20474</v>
      </c>
      <c r="I10567" s="197" t="s">
        <v>6277</v>
      </c>
      <c r="J10567" s="197" t="n">
        <v>10.61</v>
      </c>
    </row>
    <row r="10568" customFormat="false" ht="12.75" hidden="true" customHeight="false" outlineLevel="0" collapsed="false">
      <c r="A10568" s="197" t="s">
        <v>20482</v>
      </c>
      <c r="B10568" s="197" t="str">
        <f aca="false">C10568&amp;D10568&amp;E10568&amp;F10568&amp;G10568&amp;H10568</f>
        <v>CABO DE ACO DE 27 CORDOALHAS DE 15,2MM,INCLUSIVE BAINHA DE ACO GALVANIZADO,COMPREENDENDO APENAS O FORNECIMENTO MEDIDO PELO PESO DO CABO GEOMETRICAMENTE NECESSARIO</v>
      </c>
      <c r="C10568" s="197" t="s">
        <v>20483</v>
      </c>
      <c r="D10568" s="197" t="s">
        <v>20473</v>
      </c>
      <c r="E10568" s="197" t="s">
        <v>20474</v>
      </c>
      <c r="I10568" s="197" t="s">
        <v>6277</v>
      </c>
      <c r="J10568" s="197" t="n">
        <v>10.6</v>
      </c>
    </row>
    <row r="10569" customFormat="false" ht="12.75" hidden="true" customHeight="false" outlineLevel="0" collapsed="false">
      <c r="A10569" s="197" t="s">
        <v>20484</v>
      </c>
      <c r="B10569" s="197" t="str">
        <f aca="false">C10569&amp;D10569&amp;E10569&amp;F10569&amp;G10569&amp;H10569</f>
        <v>CABO DE ACO DE 27 CORDOALHAS DE 15,2MM,INCLUSIVE BAINHA DE ACO GALVANIZADO,COMPREENDENDO APENAS O FORNECIMENTO MEDIDO PELO PESO DO CABO GEOMETRICAMENTE NECESSARIO</v>
      </c>
      <c r="C10569" s="197" t="s">
        <v>20483</v>
      </c>
      <c r="D10569" s="197" t="s">
        <v>20473</v>
      </c>
      <c r="E10569" s="197" t="s">
        <v>20474</v>
      </c>
      <c r="I10569" s="197" t="s">
        <v>6277</v>
      </c>
      <c r="J10569" s="197" t="n">
        <v>10.6</v>
      </c>
    </row>
    <row r="10570" customFormat="false" ht="12.75" hidden="true" customHeight="false" outlineLevel="0" collapsed="false">
      <c r="A10570" s="197" t="s">
        <v>20485</v>
      </c>
      <c r="B10570" s="197" t="str">
        <f aca="false">C10570&amp;D10570&amp;E10570&amp;F10570&amp;G10570&amp;H10570</f>
        <v>CABO DE ACO DE 31 CORDOALHAS DE 15,2MM,INCLUSIVE BAINHA DE ACO GALVANIZADO,COMPREENDENDO APENAS O FORNECIMENTO MEDIDO PELO PESO DO CABO GEOMETRICAMENTE NECESSARIO</v>
      </c>
      <c r="C10570" s="197" t="s">
        <v>20486</v>
      </c>
      <c r="D10570" s="197" t="s">
        <v>20473</v>
      </c>
      <c r="E10570" s="197" t="s">
        <v>20474</v>
      </c>
      <c r="I10570" s="197" t="s">
        <v>6277</v>
      </c>
      <c r="J10570" s="197" t="n">
        <v>10.33</v>
      </c>
    </row>
    <row r="10571" customFormat="false" ht="12.75" hidden="true" customHeight="false" outlineLevel="0" collapsed="false">
      <c r="A10571" s="197" t="s">
        <v>20487</v>
      </c>
      <c r="B10571" s="197" t="str">
        <f aca="false">C10571&amp;D10571&amp;E10571&amp;F10571&amp;G10571&amp;H10571</f>
        <v>CABO DE ACO DE 31 CORDOALHAS DE 15,2MM,INCLUSIVE BAINHA DE ACO GALVANIZADO,COMPREENDENDO APENAS O FORNECIMENTO MEDIDO PELO PESO DO CABO GEOMETRICAMENTE NECESSARIO</v>
      </c>
      <c r="C10571" s="197" t="s">
        <v>20486</v>
      </c>
      <c r="D10571" s="197" t="s">
        <v>20473</v>
      </c>
      <c r="E10571" s="197" t="s">
        <v>20474</v>
      </c>
      <c r="I10571" s="197" t="s">
        <v>6277</v>
      </c>
      <c r="J10571" s="197" t="n">
        <v>10.33</v>
      </c>
    </row>
    <row r="10572" customFormat="false" ht="12.75" hidden="true" customHeight="false" outlineLevel="0" collapsed="false">
      <c r="A10572" s="197" t="s">
        <v>20488</v>
      </c>
      <c r="B10572" s="197" t="str">
        <f aca="false">C10572&amp;D10572&amp;E10572&amp;F10572&amp;G10572&amp;H10572</f>
        <v>CABO DE ACO DE 37 CORDOALHAS DE 15,2MM,INCLUSIVE BAINHA DE ACO GALVANIZADO,COMPREENDENDO APENAS O FORNECIMENTO MEDIDO PELO PESO DO CABO GEOMETRICAMENTE NECESSARIO</v>
      </c>
      <c r="C10572" s="197" t="s">
        <v>20489</v>
      </c>
      <c r="D10572" s="197" t="s">
        <v>20473</v>
      </c>
      <c r="E10572" s="197" t="s">
        <v>20474</v>
      </c>
      <c r="I10572" s="197" t="s">
        <v>6277</v>
      </c>
      <c r="J10572" s="197" t="n">
        <v>9.74</v>
      </c>
    </row>
    <row r="10573" customFormat="false" ht="12.75" hidden="true" customHeight="false" outlineLevel="0" collapsed="false">
      <c r="A10573" s="197" t="s">
        <v>20490</v>
      </c>
      <c r="B10573" s="197" t="str">
        <f aca="false">C10573&amp;D10573&amp;E10573&amp;F10573&amp;G10573&amp;H10573</f>
        <v>CABO DE ACO DE 37 CORDOALHAS DE 15,2MM,INCLUSIVE BAINHA DE ACO GALVANIZADO,COMPREENDENDO APENAS O FORNECIMENTO MEDIDO PELO PESO DO CABO GEOMETRICAMENTE NECESSARIO</v>
      </c>
      <c r="C10573" s="197" t="s">
        <v>20489</v>
      </c>
      <c r="D10573" s="197" t="s">
        <v>20473</v>
      </c>
      <c r="E10573" s="197" t="s">
        <v>20474</v>
      </c>
      <c r="I10573" s="197" t="s">
        <v>6277</v>
      </c>
      <c r="J10573" s="197" t="n">
        <v>9.74</v>
      </c>
    </row>
    <row r="10574" customFormat="false" ht="12.75" hidden="true" customHeight="false" outlineLevel="0" collapsed="false">
      <c r="A10574" s="197" t="s">
        <v>20491</v>
      </c>
      <c r="B10574" s="197" t="str">
        <f aca="false">C10574&amp;D10574&amp;E10574&amp;F10574&amp;G10574&amp;H10574</f>
        <v>PREPARO E COLOCACAO DE 1 CORDOALHA DE 12,7MM OU 15,2MM,NAS FORMAS,COMPREENDENDO CORTE,MONTAGEM,ENFIACAO NA BAINHA,BEM COMO FORNECIMENTO DE CIMENTO PARA INJECAO</v>
      </c>
      <c r="C10574" s="197" t="s">
        <v>20492</v>
      </c>
      <c r="D10574" s="197" t="s">
        <v>20493</v>
      </c>
      <c r="E10574" s="197" t="s">
        <v>20494</v>
      </c>
      <c r="I10574" s="197" t="s">
        <v>6277</v>
      </c>
      <c r="J10574" s="197" t="n">
        <v>3.19</v>
      </c>
    </row>
    <row r="10575" customFormat="false" ht="12.75" hidden="true" customHeight="false" outlineLevel="0" collapsed="false">
      <c r="A10575" s="197" t="s">
        <v>20495</v>
      </c>
      <c r="B10575" s="197" t="str">
        <f aca="false">C10575&amp;D10575&amp;E10575&amp;F10575&amp;G10575&amp;H10575</f>
        <v>PREPARO E COLOCACAO DE 1 CORDOALHA DE 12,7MM OU 15,2MM,NAS FORMAS,COMPREENDENDO CORTE,MONTAGEM,ENFIACAO NA BAINHA,BEM COMO FORNECIMENTO DE CIMENTO PARA INJECAO</v>
      </c>
      <c r="C10575" s="197" t="s">
        <v>20492</v>
      </c>
      <c r="D10575" s="197" t="s">
        <v>20493</v>
      </c>
      <c r="E10575" s="197" t="s">
        <v>20494</v>
      </c>
      <c r="I10575" s="197" t="s">
        <v>6277</v>
      </c>
      <c r="J10575" s="197" t="n">
        <v>2.97</v>
      </c>
    </row>
    <row r="10576" customFormat="false" ht="12.75" hidden="true" customHeight="false" outlineLevel="0" collapsed="false">
      <c r="A10576" s="197" t="s">
        <v>20496</v>
      </c>
      <c r="B10576" s="197" t="str">
        <f aca="false">C10576&amp;D10576&amp;E10576&amp;F10576&amp;G10576&amp;H10576</f>
        <v>PREPARO E COLOCACAO DE 2 CORDOALHAS DE 12,7MM,NAS FORMAS,COMPREENDENDO CORTE,MONTAGEM,ENFIACAO NA BAINHA,BEM COMO FORNECIMENTO DE CIMENTO PARA INJECAO</v>
      </c>
      <c r="C10576" s="197" t="s">
        <v>20497</v>
      </c>
      <c r="D10576" s="197" t="s">
        <v>20498</v>
      </c>
      <c r="E10576" s="197" t="s">
        <v>20499</v>
      </c>
      <c r="I10576" s="197" t="s">
        <v>6277</v>
      </c>
      <c r="J10576" s="197" t="n">
        <v>3.34</v>
      </c>
    </row>
    <row r="10577" customFormat="false" ht="12.75" hidden="true" customHeight="false" outlineLevel="0" collapsed="false">
      <c r="A10577" s="197" t="s">
        <v>20500</v>
      </c>
      <c r="B10577" s="197" t="str">
        <f aca="false">C10577&amp;D10577&amp;E10577&amp;F10577&amp;G10577&amp;H10577</f>
        <v>PREPARO E COLOCACAO DE 2 CORDOALHAS DE 12,7MM,NAS FORMAS,COMPREENDENDO CORTE,MONTAGEM,ENFIACAO NA BAINHA,BEM COMO FORNECIMENTO DE CIMENTO PARA INJECAO</v>
      </c>
      <c r="C10577" s="197" t="s">
        <v>20497</v>
      </c>
      <c r="D10577" s="197" t="s">
        <v>20498</v>
      </c>
      <c r="E10577" s="197" t="s">
        <v>20499</v>
      </c>
      <c r="I10577" s="197" t="s">
        <v>6277</v>
      </c>
      <c r="J10577" s="197" t="n">
        <v>3.1</v>
      </c>
    </row>
    <row r="10578" customFormat="false" ht="12.75" hidden="true" customHeight="false" outlineLevel="0" collapsed="false">
      <c r="A10578" s="197" t="s">
        <v>20501</v>
      </c>
      <c r="B10578" s="197" t="str">
        <f aca="false">C10578&amp;D10578&amp;E10578&amp;F10578&amp;G10578&amp;H10578</f>
        <v>PREPARO E COLOCACAO DE 3 CORDOALHAS DE 12,7MM,NAS FORMAS,COMPREENDENDO CORTE,MONTAGEM,ENFIACAO NA BAINHA,BEM COMO FORNECIMENTO DE CIMENTO PARA INJECAO</v>
      </c>
      <c r="C10578" s="197" t="s">
        <v>20502</v>
      </c>
      <c r="D10578" s="197" t="s">
        <v>20498</v>
      </c>
      <c r="E10578" s="197" t="s">
        <v>20499</v>
      </c>
      <c r="I10578" s="197" t="s">
        <v>6277</v>
      </c>
      <c r="J10578" s="197" t="n">
        <v>3.53</v>
      </c>
    </row>
    <row r="10579" customFormat="false" ht="12.75" hidden="true" customHeight="false" outlineLevel="0" collapsed="false">
      <c r="A10579" s="197" t="s">
        <v>20503</v>
      </c>
      <c r="B10579" s="197" t="str">
        <f aca="false">C10579&amp;D10579&amp;E10579&amp;F10579&amp;G10579&amp;H10579</f>
        <v>PREPARO E COLOCACAO DE 3 CORDOALHAS DE 12,7MM,NAS FORMAS,COMPREENDENDO CORTE,MONTAGEM,ENFIACAO NA BAINHA,BEM COMO FORNECIMENTO DE CIMENTO PARA INJECAO</v>
      </c>
      <c r="C10579" s="197" t="s">
        <v>20502</v>
      </c>
      <c r="D10579" s="197" t="s">
        <v>20498</v>
      </c>
      <c r="E10579" s="197" t="s">
        <v>20499</v>
      </c>
      <c r="I10579" s="197" t="s">
        <v>6277</v>
      </c>
      <c r="J10579" s="197" t="n">
        <v>3.27</v>
      </c>
    </row>
    <row r="10580" customFormat="false" ht="12.75" hidden="true" customHeight="false" outlineLevel="0" collapsed="false">
      <c r="A10580" s="197" t="s">
        <v>20504</v>
      </c>
      <c r="B10580" s="197" t="str">
        <f aca="false">C10580&amp;D10580&amp;E10580&amp;F10580&amp;G10580&amp;H10580</f>
        <v>PREPARO E COLOCACAO DE 4 CORDOALHAS DE 12,7MM,NAS FORMAS,COMPREENDENDO CORTE,MONTAGEM,ENFIACAO NA BAINHA,BEM COMO FORNECIMENTO DE CIMENTO PARA INJECAO</v>
      </c>
      <c r="C10580" s="197" t="s">
        <v>20505</v>
      </c>
      <c r="D10580" s="197" t="s">
        <v>20498</v>
      </c>
      <c r="E10580" s="197" t="s">
        <v>20499</v>
      </c>
      <c r="I10580" s="197" t="s">
        <v>6277</v>
      </c>
      <c r="J10580" s="197" t="n">
        <v>3.69</v>
      </c>
    </row>
    <row r="10581" customFormat="false" ht="12.75" hidden="true" customHeight="false" outlineLevel="0" collapsed="false">
      <c r="A10581" s="197" t="s">
        <v>20506</v>
      </c>
      <c r="B10581" s="197" t="str">
        <f aca="false">C10581&amp;D10581&amp;E10581&amp;F10581&amp;G10581&amp;H10581</f>
        <v>PREPARO E COLOCACAO DE 4 CORDOALHAS DE 12,7MM,NAS FORMAS,COMPREENDENDO CORTE,MONTAGEM,ENFIACAO NA BAINHA,BEM COMO FORNECIMENTO DE CIMENTO PARA INJECAO</v>
      </c>
      <c r="C10581" s="197" t="s">
        <v>20505</v>
      </c>
      <c r="D10581" s="197" t="s">
        <v>20498</v>
      </c>
      <c r="E10581" s="197" t="s">
        <v>20499</v>
      </c>
      <c r="I10581" s="197" t="s">
        <v>6277</v>
      </c>
      <c r="J10581" s="197" t="n">
        <v>3.4</v>
      </c>
    </row>
    <row r="10582" customFormat="false" ht="12.75" hidden="true" customHeight="false" outlineLevel="0" collapsed="false">
      <c r="A10582" s="197" t="s">
        <v>20507</v>
      </c>
      <c r="B10582" s="197" t="str">
        <f aca="false">C10582&amp;D10582&amp;E10582&amp;F10582&amp;G10582&amp;H10582</f>
        <v>PREPARO E COLOCACAO DE 5 CORDOALHAS DE 12,7MM,NAS FORMAS,COMPREENDENDO CORTE,MONTAGEM,ENFIACAO NA BAINHA,BEM COMO FORNECIMENTO DE CIMENTO PARA INJECAO</v>
      </c>
      <c r="C10582" s="197" t="s">
        <v>20508</v>
      </c>
      <c r="D10582" s="197" t="s">
        <v>20498</v>
      </c>
      <c r="E10582" s="197" t="s">
        <v>20499</v>
      </c>
      <c r="I10582" s="197" t="s">
        <v>6277</v>
      </c>
      <c r="J10582" s="197" t="n">
        <v>3.78</v>
      </c>
    </row>
    <row r="10583" customFormat="false" ht="12.75" hidden="true" customHeight="false" outlineLevel="0" collapsed="false">
      <c r="A10583" s="197" t="s">
        <v>20509</v>
      </c>
      <c r="B10583" s="197" t="str">
        <f aca="false">C10583&amp;D10583&amp;E10583&amp;F10583&amp;G10583&amp;H10583</f>
        <v>PREPARO E COLOCACAO DE 5 CORDOALHAS DE 12,7MM,NAS FORMAS,COMPREENDENDO CORTE,MONTAGEM,ENFIACAO NA BAINHA,BEM COMO FORNECIMENTO DE CIMENTO PARA INJECAO</v>
      </c>
      <c r="C10583" s="197" t="s">
        <v>20508</v>
      </c>
      <c r="D10583" s="197" t="s">
        <v>20498</v>
      </c>
      <c r="E10583" s="197" t="s">
        <v>20499</v>
      </c>
      <c r="I10583" s="197" t="s">
        <v>6277</v>
      </c>
      <c r="J10583" s="197" t="n">
        <v>3.48</v>
      </c>
    </row>
    <row r="10584" customFormat="false" ht="12.75" hidden="true" customHeight="false" outlineLevel="0" collapsed="false">
      <c r="A10584" s="197" t="s">
        <v>20510</v>
      </c>
      <c r="B10584" s="197" t="str">
        <f aca="false">C10584&amp;D10584&amp;E10584&amp;F10584&amp;G10584&amp;H10584</f>
        <v>PREPARO E COLOCACAO DE 6 CORDOALHAS DE 12,7MM,NAS FORMAS,COMPREENDENDO CORTE,MONTAGEM,ENFIACAO NA BAINHA,BEM COMO FORNECIMENTO DE CIMENTO PARA INJECAO</v>
      </c>
      <c r="C10584" s="197" t="s">
        <v>20511</v>
      </c>
      <c r="D10584" s="197" t="s">
        <v>20498</v>
      </c>
      <c r="E10584" s="197" t="s">
        <v>20499</v>
      </c>
      <c r="I10584" s="197" t="s">
        <v>6277</v>
      </c>
      <c r="J10584" s="197" t="n">
        <v>3.86</v>
      </c>
    </row>
    <row r="10585" customFormat="false" ht="12.75" hidden="true" customHeight="false" outlineLevel="0" collapsed="false">
      <c r="A10585" s="197" t="s">
        <v>20512</v>
      </c>
      <c r="B10585" s="197" t="str">
        <f aca="false">C10585&amp;D10585&amp;E10585&amp;F10585&amp;G10585&amp;H10585</f>
        <v>PREPARO E COLOCACAO DE 6 CORDOALHAS DE 12,7MM,NAS FORMAS,COMPREENDENDO CORTE,MONTAGEM,ENFIACAO NA BAINHA,BEM COMO FORNECIMENTO DE CIMENTO PARA INJECAO</v>
      </c>
      <c r="C10585" s="197" t="s">
        <v>20511</v>
      </c>
      <c r="D10585" s="197" t="s">
        <v>20498</v>
      </c>
      <c r="E10585" s="197" t="s">
        <v>20499</v>
      </c>
      <c r="I10585" s="197" t="s">
        <v>6277</v>
      </c>
      <c r="J10585" s="197" t="n">
        <v>3.55</v>
      </c>
    </row>
    <row r="10586" customFormat="false" ht="12.75" hidden="true" customHeight="false" outlineLevel="0" collapsed="false">
      <c r="A10586" s="197" t="s">
        <v>20513</v>
      </c>
      <c r="B10586" s="197" t="str">
        <f aca="false">C10586&amp;D10586&amp;E10586&amp;F10586&amp;G10586&amp;H10586</f>
        <v>PREPARO E COLOCACAO DE 7 CORDOALHAS DE 12,7MM,NAS FORMAS,COMPREENDENDO CORTE,MONTAGEM,ENFIACAO NA BAINHA,BEM COMO FORNECIMENTO DE CIMENTO PARA INJECAO</v>
      </c>
      <c r="C10586" s="197" t="s">
        <v>20514</v>
      </c>
      <c r="D10586" s="197" t="s">
        <v>20498</v>
      </c>
      <c r="E10586" s="197" t="s">
        <v>20499</v>
      </c>
      <c r="I10586" s="197" t="s">
        <v>6277</v>
      </c>
      <c r="J10586" s="197" t="n">
        <v>3.92</v>
      </c>
    </row>
    <row r="10587" customFormat="false" ht="12.75" hidden="true" customHeight="false" outlineLevel="0" collapsed="false">
      <c r="A10587" s="197" t="s">
        <v>20515</v>
      </c>
      <c r="B10587" s="197" t="str">
        <f aca="false">C10587&amp;D10587&amp;E10587&amp;F10587&amp;G10587&amp;H10587</f>
        <v>PREPARO E COLOCACAO DE 7 CORDOALHAS DE 12,7MM,NAS FORMAS,COMPREENDENDO CORTE,MONTAGEM,ENFIACAO NA BAINHA,BEM COMO FORNECIMENTO DE CIMENTO PARA INJECAO</v>
      </c>
      <c r="C10587" s="197" t="s">
        <v>20514</v>
      </c>
      <c r="D10587" s="197" t="s">
        <v>20498</v>
      </c>
      <c r="E10587" s="197" t="s">
        <v>20499</v>
      </c>
      <c r="I10587" s="197" t="s">
        <v>6277</v>
      </c>
      <c r="J10587" s="197" t="n">
        <v>3.6</v>
      </c>
    </row>
    <row r="10588" customFormat="false" ht="12.75" hidden="true" customHeight="false" outlineLevel="0" collapsed="false">
      <c r="A10588" s="197" t="s">
        <v>20516</v>
      </c>
      <c r="B10588" s="197" t="str">
        <f aca="false">C10588&amp;D10588&amp;E10588&amp;F10588&amp;G10588&amp;H10588</f>
        <v>PREPARO E COLOCACAO DE 12 CORDOALHAS DE 12,7MM,NAS FORMAS,COMPREENDENDO CORTE,MONTAGEM,ENFIACAO NA BAINHA,BEM COMO FORNECIMENTO DE CIMENTO PARA INJECAO</v>
      </c>
      <c r="C10588" s="197" t="s">
        <v>20517</v>
      </c>
      <c r="D10588" s="197" t="s">
        <v>20518</v>
      </c>
      <c r="E10588" s="197" t="s">
        <v>20519</v>
      </c>
      <c r="I10588" s="197" t="s">
        <v>6277</v>
      </c>
      <c r="J10588" s="197" t="n">
        <v>4.32</v>
      </c>
    </row>
    <row r="10589" customFormat="false" ht="12.75" hidden="true" customHeight="false" outlineLevel="0" collapsed="false">
      <c r="A10589" s="197" t="s">
        <v>20520</v>
      </c>
      <c r="B10589" s="197" t="str">
        <f aca="false">C10589&amp;D10589&amp;E10589&amp;F10589&amp;G10589&amp;H10589</f>
        <v>PREPARO E COLOCACAO DE 12 CORDOALHAS DE 12,7MM,NAS FORMAS,COMPREENDENDO CORTE,MONTAGEM,ENFIACAO NA BAINHA,BEM COMO FORNECIMENTO DE CIMENTO PARA INJECAO</v>
      </c>
      <c r="C10589" s="197" t="s">
        <v>20517</v>
      </c>
      <c r="D10589" s="197" t="s">
        <v>20518</v>
      </c>
      <c r="E10589" s="197" t="s">
        <v>20519</v>
      </c>
      <c r="I10589" s="197" t="s">
        <v>6277</v>
      </c>
      <c r="J10589" s="197" t="n">
        <v>3.97</v>
      </c>
    </row>
    <row r="10590" customFormat="false" ht="12.75" hidden="true" customHeight="false" outlineLevel="0" collapsed="false">
      <c r="A10590" s="197" t="s">
        <v>20521</v>
      </c>
      <c r="B10590" s="197" t="str">
        <f aca="false">C10590&amp;D10590&amp;E10590&amp;F10590&amp;G10590&amp;H10590</f>
        <v>PREPARO E COLOCACAO DE 19 CORDOALHAS DE 12,7MM,NAS FORMAS,COMPREENDENDO CORTE,MONTAGEM,ENFIACAO NA BAINHA,BEM COMO FORNECIMENTO DE CIMENTO PARA INJECAO</v>
      </c>
      <c r="C10590" s="197" t="s">
        <v>20522</v>
      </c>
      <c r="D10590" s="197" t="s">
        <v>20518</v>
      </c>
      <c r="E10590" s="197" t="s">
        <v>20519</v>
      </c>
      <c r="I10590" s="197" t="s">
        <v>6277</v>
      </c>
      <c r="J10590" s="197" t="n">
        <v>4.63</v>
      </c>
    </row>
    <row r="10591" customFormat="false" ht="12.75" hidden="true" customHeight="false" outlineLevel="0" collapsed="false">
      <c r="A10591" s="197" t="s">
        <v>20523</v>
      </c>
      <c r="B10591" s="197" t="str">
        <f aca="false">C10591&amp;D10591&amp;E10591&amp;F10591&amp;G10591&amp;H10591</f>
        <v>PREPARO E COLOCACAO DE 19 CORDOALHAS DE 12,7MM,NAS FORMAS,COMPREENDENDO CORTE,MONTAGEM,ENFIACAO NA BAINHA,BEM COMO FORNECIMENTO DE CIMENTO PARA INJECAO</v>
      </c>
      <c r="C10591" s="197" t="s">
        <v>20522</v>
      </c>
      <c r="D10591" s="197" t="s">
        <v>20518</v>
      </c>
      <c r="E10591" s="197" t="s">
        <v>20519</v>
      </c>
      <c r="I10591" s="197" t="s">
        <v>6277</v>
      </c>
      <c r="J10591" s="197" t="n">
        <v>4.23</v>
      </c>
    </row>
    <row r="10592" customFormat="false" ht="12.75" hidden="true" customHeight="false" outlineLevel="0" collapsed="false">
      <c r="A10592" s="197" t="s">
        <v>20524</v>
      </c>
      <c r="B10592" s="197" t="str">
        <f aca="false">C10592&amp;D10592&amp;E10592&amp;F10592&amp;G10592&amp;H10592</f>
        <v>PREPARO E COLOCACAO DE 22 CORDOALHAS DE 12,7MM,NAS FORMAS,COMPREENDENDO CORTE,MONTAGEM,ENFIACAO NA BAINHA,BEM COMO FORNECIMENTO DE CIMENTO PARA INJECAO</v>
      </c>
      <c r="C10592" s="197" t="s">
        <v>20525</v>
      </c>
      <c r="D10592" s="197" t="s">
        <v>20518</v>
      </c>
      <c r="E10592" s="197" t="s">
        <v>20519</v>
      </c>
      <c r="I10592" s="197" t="s">
        <v>6277</v>
      </c>
      <c r="J10592" s="197" t="n">
        <v>4.79</v>
      </c>
    </row>
    <row r="10593" customFormat="false" ht="12.75" hidden="true" customHeight="false" outlineLevel="0" collapsed="false">
      <c r="A10593" s="197" t="s">
        <v>20526</v>
      </c>
      <c r="B10593" s="197" t="str">
        <f aca="false">C10593&amp;D10593&amp;E10593&amp;F10593&amp;G10593&amp;H10593</f>
        <v>PREPARO E COLOCACAO DE 22 CORDOALHAS DE 12,7MM,NAS FORMAS,COMPREENDENDO CORTE,MONTAGEM,ENFIACAO NA BAINHA,BEM COMO FORNECIMENTO DE CIMENTO PARA INJECAO</v>
      </c>
      <c r="C10593" s="197" t="s">
        <v>20525</v>
      </c>
      <c r="D10593" s="197" t="s">
        <v>20518</v>
      </c>
      <c r="E10593" s="197" t="s">
        <v>20519</v>
      </c>
      <c r="I10593" s="197" t="s">
        <v>6277</v>
      </c>
      <c r="J10593" s="197" t="n">
        <v>4.37</v>
      </c>
    </row>
    <row r="10594" customFormat="false" ht="12.75" hidden="true" customHeight="false" outlineLevel="0" collapsed="false">
      <c r="A10594" s="197" t="s">
        <v>20527</v>
      </c>
      <c r="B10594" s="197" t="str">
        <f aca="false">C10594&amp;D10594&amp;E10594&amp;F10594&amp;G10594&amp;H10594</f>
        <v>PREPARO E COLOCACAO DE 27 CORDOALHAS DE 12,7MM,NAS FORMAS,COMPREENDENDO CORTE,MONTAGEM,ENFIACAO NA BAINHA,BEM COMO FORNECIMENTO DE CIMENTO PARA INJECAO</v>
      </c>
      <c r="C10594" s="197" t="s">
        <v>20528</v>
      </c>
      <c r="D10594" s="197" t="s">
        <v>20518</v>
      </c>
      <c r="E10594" s="197" t="s">
        <v>20519</v>
      </c>
      <c r="I10594" s="197" t="s">
        <v>6277</v>
      </c>
      <c r="J10594" s="197" t="n">
        <v>5.09</v>
      </c>
    </row>
    <row r="10595" customFormat="false" ht="12.75" hidden="true" customHeight="false" outlineLevel="0" collapsed="false">
      <c r="A10595" s="197" t="s">
        <v>20529</v>
      </c>
      <c r="B10595" s="197" t="str">
        <f aca="false">C10595&amp;D10595&amp;E10595&amp;F10595&amp;G10595&amp;H10595</f>
        <v>PREPARO E COLOCACAO DE 27 CORDOALHAS DE 12,7MM,NAS FORMAS,COMPREENDENDO CORTE,MONTAGEM,ENFIACAO NA BAINHA,BEM COMO FORNECIMENTO DE CIMENTO PARA INJECAO</v>
      </c>
      <c r="C10595" s="197" t="s">
        <v>20528</v>
      </c>
      <c r="D10595" s="197" t="s">
        <v>20518</v>
      </c>
      <c r="E10595" s="197" t="s">
        <v>20519</v>
      </c>
      <c r="I10595" s="197" t="s">
        <v>6277</v>
      </c>
      <c r="J10595" s="197" t="n">
        <v>4.63</v>
      </c>
    </row>
    <row r="10596" customFormat="false" ht="12.75" hidden="true" customHeight="false" outlineLevel="0" collapsed="false">
      <c r="A10596" s="197" t="s">
        <v>20530</v>
      </c>
      <c r="B10596" s="197" t="str">
        <f aca="false">C10596&amp;D10596&amp;E10596&amp;F10596&amp;G10596&amp;H10596</f>
        <v>PREPARO E COLOCACAO DE 31 CORDOALHAS DE 12,7MM,NAS FORMAS,COMPREENDENDO CORTE,MONTAGEM,ENFIACAO NA BAINHA,BEM COMO FORNECIMENTO DE CIMENTO PARA INJECAO</v>
      </c>
      <c r="C10596" s="197" t="s">
        <v>20531</v>
      </c>
      <c r="D10596" s="197" t="s">
        <v>20518</v>
      </c>
      <c r="E10596" s="197" t="s">
        <v>20519</v>
      </c>
      <c r="I10596" s="197" t="s">
        <v>6277</v>
      </c>
      <c r="J10596" s="197" t="n">
        <v>5.22</v>
      </c>
    </row>
    <row r="10597" customFormat="false" ht="12.75" hidden="true" customHeight="false" outlineLevel="0" collapsed="false">
      <c r="A10597" s="197" t="s">
        <v>20532</v>
      </c>
      <c r="B10597" s="197" t="str">
        <f aca="false">C10597&amp;D10597&amp;E10597&amp;F10597&amp;G10597&amp;H10597</f>
        <v>PREPARO E COLOCACAO DE 31 CORDOALHAS DE 12,7MM,NAS FORMAS,COMPREENDENDO CORTE,MONTAGEM,ENFIACAO NA BAINHA,BEM COMO FORNECIMENTO DE CIMENTO PARA INJECAO</v>
      </c>
      <c r="C10597" s="197" t="s">
        <v>20531</v>
      </c>
      <c r="D10597" s="197" t="s">
        <v>20518</v>
      </c>
      <c r="E10597" s="197" t="s">
        <v>20519</v>
      </c>
      <c r="I10597" s="197" t="s">
        <v>6277</v>
      </c>
      <c r="J10597" s="197" t="n">
        <v>4.74</v>
      </c>
    </row>
    <row r="10598" customFormat="false" ht="12.75" hidden="true" customHeight="false" outlineLevel="0" collapsed="false">
      <c r="A10598" s="197" t="s">
        <v>20533</v>
      </c>
      <c r="B10598" s="197" t="str">
        <f aca="false">C10598&amp;D10598&amp;E10598&amp;F10598&amp;G10598&amp;H10598</f>
        <v>PREPARO E COLOCACAO DE 37 CORDOALHAS DE 12,7MM,NAS FORMAS,COMPREENDENDO CORTE,MONTAGEM,ENFIACAO NA BAINHA,BEM COMO FORNECIMENTO DE CIMENTO PARA INJECAO</v>
      </c>
      <c r="C10598" s="197" t="s">
        <v>20534</v>
      </c>
      <c r="D10598" s="197" t="s">
        <v>20518</v>
      </c>
      <c r="E10598" s="197" t="s">
        <v>20519</v>
      </c>
      <c r="I10598" s="197" t="s">
        <v>6277</v>
      </c>
      <c r="J10598" s="197" t="n">
        <v>5.57</v>
      </c>
    </row>
    <row r="10599" customFormat="false" ht="12.75" hidden="true" customHeight="false" outlineLevel="0" collapsed="false">
      <c r="A10599" s="197" t="s">
        <v>20535</v>
      </c>
      <c r="B10599" s="197" t="str">
        <f aca="false">C10599&amp;D10599&amp;E10599&amp;F10599&amp;G10599&amp;H10599</f>
        <v>PREPARO E COLOCACAO DE 37 CORDOALHAS DE 12,7MM,NAS FORMAS,COMPREENDENDO CORTE,MONTAGEM,ENFIACAO NA BAINHA,BEM COMO FORNECIMENTO DE CIMENTO PARA INJECAO</v>
      </c>
      <c r="C10599" s="197" t="s">
        <v>20534</v>
      </c>
      <c r="D10599" s="197" t="s">
        <v>20518</v>
      </c>
      <c r="E10599" s="197" t="s">
        <v>20519</v>
      </c>
      <c r="I10599" s="197" t="s">
        <v>6277</v>
      </c>
      <c r="J10599" s="197" t="n">
        <v>5.05</v>
      </c>
    </row>
    <row r="10600" customFormat="false" ht="25.5" hidden="true" customHeight="false" outlineLevel="0" collapsed="false">
      <c r="A10600" s="197" t="s">
        <v>20536</v>
      </c>
      <c r="B10600" s="710" t="str">
        <f aca="false">C10600&amp;D10600&amp;E10600&amp;F10600&amp;G10600&amp;H10600</f>
        <v>CORTE,DOBRAGEM,MONTAGEM E COLOCACAO DE FERRAGENS NA FORMAS,ACO CA-25,EM BARRA REDONDA COM DIAMETRO IGUAL A 6,3MM</v>
      </c>
      <c r="C10600" s="197" t="s">
        <v>20537</v>
      </c>
      <c r="D10600" s="197" t="s">
        <v>20538</v>
      </c>
      <c r="I10600" s="197" t="s">
        <v>6277</v>
      </c>
      <c r="J10600" s="197" t="n">
        <v>4.43</v>
      </c>
    </row>
    <row r="10601" customFormat="false" ht="25.5" hidden="true" customHeight="false" outlineLevel="0" collapsed="false">
      <c r="A10601" s="197" t="s">
        <v>20539</v>
      </c>
      <c r="B10601" s="710" t="str">
        <f aca="false">C10601&amp;D10601&amp;E10601&amp;F10601&amp;G10601&amp;H10601</f>
        <v>CORTE,DOBRAGEM,MONTAGEM E COLOCACAO DE FERRAGENS NA FORMAS,ACO CA-25,EM BARRA REDONDA COM DIAMETRO IGUAL A 6,3MM</v>
      </c>
      <c r="C10601" s="197" t="s">
        <v>20537</v>
      </c>
      <c r="D10601" s="197" t="s">
        <v>20538</v>
      </c>
      <c r="I10601" s="197" t="s">
        <v>6277</v>
      </c>
      <c r="J10601" s="197" t="n">
        <v>3.84</v>
      </c>
    </row>
    <row r="10602" customFormat="false" ht="25.5" hidden="true" customHeight="false" outlineLevel="0" collapsed="false">
      <c r="A10602" s="197" t="s">
        <v>20540</v>
      </c>
      <c r="B10602" s="710" t="str">
        <f aca="false">C10602&amp;D10602&amp;E10602&amp;F10602&amp;G10602&amp;H10602</f>
        <v>CORTE,DOBRAGEM,MONTAGEM E COLOCACAO DE FERRAGENS NAS FORMAS,ACO CA-25,EM BARRA REDONDA COM DIAMETRO IGUAL A 8MM</v>
      </c>
      <c r="C10602" s="197" t="s">
        <v>20541</v>
      </c>
      <c r="D10602" s="197" t="s">
        <v>20542</v>
      </c>
      <c r="I10602" s="197" t="s">
        <v>6277</v>
      </c>
      <c r="J10602" s="197" t="n">
        <v>3.69</v>
      </c>
    </row>
    <row r="10603" customFormat="false" ht="25.5" hidden="true" customHeight="false" outlineLevel="0" collapsed="false">
      <c r="A10603" s="197" t="s">
        <v>20543</v>
      </c>
      <c r="B10603" s="710" t="str">
        <f aca="false">C10603&amp;D10603&amp;E10603&amp;F10603&amp;G10603&amp;H10603</f>
        <v>CORTE,DOBRAGEM,MONTAGEM E COLOCACAO DE FERRAGENS NAS FORMAS,ACO CA-25,EM BARRA REDONDA COM DIAMETRO IGUAL A 8MM</v>
      </c>
      <c r="C10603" s="197" t="s">
        <v>20541</v>
      </c>
      <c r="D10603" s="197" t="s">
        <v>20542</v>
      </c>
      <c r="I10603" s="197" t="s">
        <v>6277</v>
      </c>
      <c r="J10603" s="197" t="n">
        <v>3.2</v>
      </c>
    </row>
    <row r="10604" customFormat="false" ht="25.5" hidden="true" customHeight="false" outlineLevel="0" collapsed="false">
      <c r="A10604" s="197" t="s">
        <v>20544</v>
      </c>
      <c r="B10604" s="710" t="str">
        <f aca="false">C10604&amp;D10604&amp;E10604&amp;F10604&amp;G10604&amp;H10604</f>
        <v>CORTE,DOBRAGEM,MONTAGEM E COLOCACAO DE FERRAGENS NAS FORMAS,ACO CA-25,EM BARRA REDONDA COM DIAMETRO MAIOR OU IGUAL A 10MM</v>
      </c>
      <c r="C10604" s="197" t="s">
        <v>20541</v>
      </c>
      <c r="D10604" s="197" t="s">
        <v>20545</v>
      </c>
      <c r="E10604" s="197" t="s">
        <v>338</v>
      </c>
      <c r="I10604" s="197" t="s">
        <v>6277</v>
      </c>
      <c r="J10604" s="197" t="n">
        <v>2.95</v>
      </c>
    </row>
    <row r="10605" customFormat="false" ht="25.5" hidden="true" customHeight="false" outlineLevel="0" collapsed="false">
      <c r="A10605" s="197" t="s">
        <v>20546</v>
      </c>
      <c r="B10605" s="710" t="str">
        <f aca="false">C10605&amp;D10605&amp;E10605&amp;F10605&amp;G10605&amp;H10605</f>
        <v>CORTE,DOBRAGEM,MONTAGEM E COLOCACAO DE FERRAGENS NAS FORMAS,ACO CA-25,EM BARRA REDONDA COM DIAMETRO MAIOR OU IGUAL A 10MM</v>
      </c>
      <c r="C10605" s="197" t="s">
        <v>20541</v>
      </c>
      <c r="D10605" s="197" t="s">
        <v>20545</v>
      </c>
      <c r="E10605" s="197" t="s">
        <v>338</v>
      </c>
      <c r="I10605" s="197" t="s">
        <v>6277</v>
      </c>
      <c r="J10605" s="197" t="n">
        <v>2.56</v>
      </c>
    </row>
    <row r="10606" customFormat="false" ht="25.5" hidden="true" customHeight="false" outlineLevel="0" collapsed="false">
      <c r="A10606" s="197" t="s">
        <v>20547</v>
      </c>
      <c r="B10606" s="710" t="str">
        <f aca="false">C10606&amp;D10606&amp;E10606&amp;F10606&amp;G10606&amp;H10606</f>
        <v>CORTE,DOBRAGEM,MONTAGEM E COLOCACAO DE FERRAGENS NAS FORMAS,ACO CA-60,EM FIO REDONDO,COM DIAMETRO DE 4,2 A 5MM</v>
      </c>
      <c r="C10606" s="197" t="s">
        <v>20541</v>
      </c>
      <c r="D10606" s="197" t="s">
        <v>20548</v>
      </c>
      <c r="I10606" s="197" t="s">
        <v>6277</v>
      </c>
      <c r="J10606" s="197" t="n">
        <v>4.06</v>
      </c>
    </row>
    <row r="10607" customFormat="false" ht="25.5" hidden="true" customHeight="false" outlineLevel="0" collapsed="false">
      <c r="A10607" s="197" t="s">
        <v>20549</v>
      </c>
      <c r="B10607" s="710" t="str">
        <f aca="false">C10607&amp;D10607&amp;E10607&amp;F10607&amp;G10607&amp;H10607</f>
        <v>CORTE,DOBRAGEM,MONTAGEM E COLOCACAO DE FERRAGENS NAS FORMAS,ACO CA-60,EM FIO REDONDO,COM DIAMETRO DE 4,2 A 5MM</v>
      </c>
      <c r="C10607" s="197" t="s">
        <v>20541</v>
      </c>
      <c r="D10607" s="197" t="s">
        <v>20548</v>
      </c>
      <c r="I10607" s="197" t="s">
        <v>6277</v>
      </c>
      <c r="J10607" s="197" t="n">
        <v>3.52</v>
      </c>
    </row>
    <row r="10608" customFormat="false" ht="25.5" hidden="true" customHeight="false" outlineLevel="0" collapsed="false">
      <c r="A10608" s="197" t="s">
        <v>20550</v>
      </c>
      <c r="B10608" s="710" t="str">
        <f aca="false">C10608&amp;D10608&amp;E10608&amp;F10608&amp;G10608&amp;H10608</f>
        <v>CORTE,DOBRAGEM,MONTAGEM E COLOCACAO DE FERRAGENS NAS FORMAS,ACO CA-60,EM FIO REDONDO COM DIAMETRO ACIMA DE 5MM</v>
      </c>
      <c r="C10608" s="197" t="s">
        <v>20541</v>
      </c>
      <c r="D10608" s="197" t="s">
        <v>20551</v>
      </c>
      <c r="I10608" s="197" t="s">
        <v>6277</v>
      </c>
      <c r="J10608" s="197" t="n">
        <v>3.69</v>
      </c>
    </row>
    <row r="10609" customFormat="false" ht="25.5" hidden="true" customHeight="false" outlineLevel="0" collapsed="false">
      <c r="A10609" s="197" t="s">
        <v>20552</v>
      </c>
      <c r="B10609" s="710" t="str">
        <f aca="false">C10609&amp;D10609&amp;E10609&amp;F10609&amp;G10609&amp;H10609</f>
        <v>CORTE,DOBRAGEM,MONTAGEM E COLOCACAO DE FERRAGENS NAS FORMAS,ACO CA-60,EM FIO REDONDO COM DIAMETRO ACIMA DE 5MM</v>
      </c>
      <c r="C10609" s="197" t="s">
        <v>20541</v>
      </c>
      <c r="D10609" s="197" t="s">
        <v>20551</v>
      </c>
      <c r="I10609" s="197" t="s">
        <v>6277</v>
      </c>
      <c r="J10609" s="197" t="n">
        <v>3.2</v>
      </c>
    </row>
    <row r="10610" customFormat="false" ht="25.5" hidden="true" customHeight="false" outlineLevel="0" collapsed="false">
      <c r="A10610" s="197" t="s">
        <v>20553</v>
      </c>
      <c r="B10610" s="710" t="str">
        <f aca="false">C10610&amp;D10610&amp;E10610&amp;F10610&amp;G10610&amp;H10610</f>
        <v>CORTE,DOBRAGEM,MONTAGEM E COLOCACAO DE FERRAGENS NAS FORMAS,ACO CA-50,EM BARRAS REDONDAS,COM DIAMETRO IGUAL A 6,3MM</v>
      </c>
      <c r="C10610" s="197" t="s">
        <v>20541</v>
      </c>
      <c r="D10610" s="197" t="s">
        <v>20554</v>
      </c>
      <c r="I10610" s="197" t="s">
        <v>6277</v>
      </c>
      <c r="J10610" s="197" t="n">
        <v>4.43</v>
      </c>
    </row>
    <row r="10611" customFormat="false" ht="25.5" hidden="true" customHeight="false" outlineLevel="0" collapsed="false">
      <c r="A10611" s="197" t="s">
        <v>20555</v>
      </c>
      <c r="B10611" s="710" t="str">
        <f aca="false">C10611&amp;D10611&amp;E10611&amp;F10611&amp;G10611&amp;H10611</f>
        <v>CORTE,DOBRAGEM,MONTAGEM E COLOCACAO DE FERRAGENS NAS FORMAS,ACO CA-50,EM BARRAS REDONDAS,COM DIAMETRO IGUAL A 6,3MM</v>
      </c>
      <c r="C10611" s="197" t="s">
        <v>20541</v>
      </c>
      <c r="D10611" s="197" t="s">
        <v>20554</v>
      </c>
      <c r="I10611" s="197" t="s">
        <v>6277</v>
      </c>
      <c r="J10611" s="197" t="n">
        <v>3.84</v>
      </c>
    </row>
    <row r="10612" customFormat="false" ht="25.5" hidden="true" customHeight="false" outlineLevel="0" collapsed="false">
      <c r="A10612" s="197" t="s">
        <v>20556</v>
      </c>
      <c r="B10612" s="710" t="str">
        <f aca="false">C10612&amp;D10612&amp;E10612&amp;F10612&amp;G10612&amp;H10612</f>
        <v>CORTE,DOBRAGEM,MONTAGEM E COLOCACAO DE FERRAGENS NAS FORMAS,ACO CA-50,EM BARRAS REDONDAS,COM DIAMETRO DE 8 A 12,5MM</v>
      </c>
      <c r="C10612" s="197" t="s">
        <v>20541</v>
      </c>
      <c r="D10612" s="197" t="s">
        <v>20557</v>
      </c>
      <c r="I10612" s="197" t="s">
        <v>6277</v>
      </c>
      <c r="J10612" s="197" t="n">
        <v>3.88</v>
      </c>
    </row>
    <row r="10613" customFormat="false" ht="25.5" hidden="true" customHeight="false" outlineLevel="0" collapsed="false">
      <c r="A10613" s="197" t="s">
        <v>20558</v>
      </c>
      <c r="B10613" s="710" t="str">
        <f aca="false">C10613&amp;D10613&amp;E10613&amp;F10613&amp;G10613&amp;H10613</f>
        <v>CORTE,DOBRAGEM,MONTAGEM E COLOCACAO DE FERRAGENS NAS FORMAS,ACO CA-50,EM BARRAS REDONDAS,COM DIAMETRO DE 8 A 12,5MM</v>
      </c>
      <c r="C10613" s="197" t="s">
        <v>20541</v>
      </c>
      <c r="D10613" s="197" t="s">
        <v>20557</v>
      </c>
      <c r="I10613" s="197" t="s">
        <v>6277</v>
      </c>
      <c r="J10613" s="197" t="n">
        <v>3.36</v>
      </c>
    </row>
    <row r="10614" customFormat="false" ht="25.5" hidden="true" customHeight="false" outlineLevel="0" collapsed="false">
      <c r="A10614" s="197" t="s">
        <v>20559</v>
      </c>
      <c r="B10614" s="710" t="str">
        <f aca="false">C10614&amp;D10614&amp;E10614&amp;F10614&amp;G10614&amp;H10614</f>
        <v>CORTE,DOBRAGEM,MONTAGEM E COLOCACAO DE FERRAGENS NAS FORMAS,ACO CA-50,EM BARRAS REDONDAS,COM DIAMETRO ACIMA DE 12,5MM</v>
      </c>
      <c r="C10614" s="197" t="s">
        <v>20541</v>
      </c>
      <c r="D10614" s="197" t="s">
        <v>20560</v>
      </c>
      <c r="I10614" s="197" t="s">
        <v>6277</v>
      </c>
      <c r="J10614" s="197" t="n">
        <v>3.32</v>
      </c>
    </row>
    <row r="10615" customFormat="false" ht="25.5" hidden="true" customHeight="false" outlineLevel="0" collapsed="false">
      <c r="A10615" s="197" t="s">
        <v>20561</v>
      </c>
      <c r="B10615" s="710" t="str">
        <f aca="false">C10615&amp;D10615&amp;E10615&amp;F10615&amp;G10615&amp;H10615</f>
        <v>CORTE,DOBRAGEM,MONTAGEM E COLOCACAO DE FERRAGENS NAS FORMAS,ACO CA-50,EM BARRAS REDONDAS,COM DIAMETRO ACIMA DE 12,5MM</v>
      </c>
      <c r="C10615" s="197" t="s">
        <v>20541</v>
      </c>
      <c r="D10615" s="197" t="s">
        <v>20560</v>
      </c>
      <c r="I10615" s="197" t="s">
        <v>6277</v>
      </c>
      <c r="J10615" s="197" t="n">
        <v>2.88</v>
      </c>
    </row>
    <row r="10616" customFormat="false" ht="38.25" hidden="true" customHeight="false" outlineLevel="0" collapsed="false">
      <c r="A10616" s="197" t="s">
        <v>20562</v>
      </c>
      <c r="B10616" s="710"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197" t="s">
        <v>20541</v>
      </c>
      <c r="D10616" s="197" t="s">
        <v>20563</v>
      </c>
      <c r="E10616" s="197" t="s">
        <v>20564</v>
      </c>
      <c r="F10616" s="197" t="s">
        <v>20565</v>
      </c>
      <c r="I10616" s="197" t="s">
        <v>6277</v>
      </c>
      <c r="J10616" s="197" t="n">
        <v>4.93</v>
      </c>
    </row>
    <row r="10617" customFormat="false" ht="38.25" hidden="true" customHeight="false" outlineLevel="0" collapsed="false">
      <c r="A10617" s="197" t="s">
        <v>20566</v>
      </c>
      <c r="B10617" s="710"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197" t="s">
        <v>20541</v>
      </c>
      <c r="D10617" s="197" t="s">
        <v>20563</v>
      </c>
      <c r="E10617" s="197" t="s">
        <v>20564</v>
      </c>
      <c r="F10617" s="197" t="s">
        <v>20565</v>
      </c>
      <c r="I10617" s="197" t="s">
        <v>6277</v>
      </c>
      <c r="J10617" s="197" t="n">
        <v>4.33</v>
      </c>
    </row>
    <row r="10618" customFormat="false" ht="38.25" hidden="true" customHeight="false" outlineLevel="0" collapsed="false">
      <c r="A10618" s="197" t="s">
        <v>20567</v>
      </c>
      <c r="B10618" s="710"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197" t="s">
        <v>20541</v>
      </c>
      <c r="D10618" s="197" t="s">
        <v>20563</v>
      </c>
      <c r="E10618" s="197" t="s">
        <v>20564</v>
      </c>
      <c r="F10618" s="197" t="s">
        <v>20568</v>
      </c>
      <c r="I10618" s="197" t="s">
        <v>6277</v>
      </c>
      <c r="J10618" s="197" t="n">
        <v>4.38</v>
      </c>
    </row>
    <row r="10619" customFormat="false" ht="38.25" hidden="true" customHeight="false" outlineLevel="0" collapsed="false">
      <c r="A10619" s="197" t="s">
        <v>20569</v>
      </c>
      <c r="B10619" s="710"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197" t="s">
        <v>20541</v>
      </c>
      <c r="D10619" s="197" t="s">
        <v>20563</v>
      </c>
      <c r="E10619" s="197" t="s">
        <v>20564</v>
      </c>
      <c r="F10619" s="197" t="s">
        <v>20568</v>
      </c>
      <c r="I10619" s="197" t="s">
        <v>6277</v>
      </c>
      <c r="J10619" s="197" t="n">
        <v>3.84</v>
      </c>
    </row>
    <row r="10620" customFormat="false" ht="38.25" hidden="true" customHeight="false" outlineLevel="0" collapsed="false">
      <c r="A10620" s="197" t="s">
        <v>20570</v>
      </c>
      <c r="B10620" s="710"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197" t="s">
        <v>20541</v>
      </c>
      <c r="D10620" s="197" t="s">
        <v>20563</v>
      </c>
      <c r="E10620" s="197" t="s">
        <v>20564</v>
      </c>
      <c r="F10620" s="197" t="s">
        <v>20571</v>
      </c>
      <c r="I10620" s="197" t="s">
        <v>6277</v>
      </c>
      <c r="J10620" s="197" t="n">
        <v>3.82</v>
      </c>
    </row>
    <row r="10621" customFormat="false" ht="38.25" hidden="true" customHeight="false" outlineLevel="0" collapsed="false">
      <c r="A10621" s="197" t="s">
        <v>20572</v>
      </c>
      <c r="B10621" s="710"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197" t="s">
        <v>20541</v>
      </c>
      <c r="D10621" s="197" t="s">
        <v>20563</v>
      </c>
      <c r="E10621" s="197" t="s">
        <v>20564</v>
      </c>
      <c r="F10621" s="197" t="s">
        <v>20571</v>
      </c>
      <c r="I10621" s="197" t="s">
        <v>6277</v>
      </c>
      <c r="J10621" s="197" t="n">
        <v>3.36</v>
      </c>
    </row>
    <row r="10622" customFormat="false" ht="12.75" hidden="true" customHeight="false" outlineLevel="0" collapsed="false">
      <c r="A10622" s="197" t="s">
        <v>20573</v>
      </c>
      <c r="B10622" s="197" t="str">
        <f aca="false">C10622&amp;D10622&amp;E10622&amp;F10622&amp;G10622&amp;H10622</f>
        <v>CORTE,MONTAGEM E COLOCACAO DE TELAS DE ACO CA-60,CRUZADAS ESOLDADAS ENTRE SI,EM PECAS DE CONCRETO</v>
      </c>
      <c r="C10622" s="197" t="s">
        <v>20574</v>
      </c>
      <c r="D10622" s="197" t="s">
        <v>20575</v>
      </c>
      <c r="I10622" s="197" t="s">
        <v>6277</v>
      </c>
      <c r="J10622" s="197" t="n">
        <v>1.84</v>
      </c>
    </row>
    <row r="10623" customFormat="false" ht="12.75" hidden="true" customHeight="false" outlineLevel="0" collapsed="false">
      <c r="A10623" s="197" t="s">
        <v>20576</v>
      </c>
      <c r="B10623" s="197" t="str">
        <f aca="false">C10623&amp;D10623&amp;E10623&amp;F10623&amp;G10623&amp;H10623</f>
        <v>CORTE,MONTAGEM E COLOCACAO DE TELAS DE ACO CA-60,CRUZADAS ESOLDADAS ENTRE SI,EM PECAS DE CONCRETO</v>
      </c>
      <c r="C10623" s="197" t="s">
        <v>20574</v>
      </c>
      <c r="D10623" s="197" t="s">
        <v>20575</v>
      </c>
      <c r="I10623" s="197" t="s">
        <v>6277</v>
      </c>
      <c r="J10623" s="197" t="n">
        <v>1.6</v>
      </c>
    </row>
    <row r="10624" customFormat="false" ht="12.75" hidden="true" customHeight="false" outlineLevel="0" collapsed="false">
      <c r="A10624" s="197" t="s">
        <v>20577</v>
      </c>
      <c r="B10624" s="197"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197" t="s">
        <v>20578</v>
      </c>
      <c r="D10624" s="197" t="s">
        <v>20579</v>
      </c>
      <c r="E10624" s="197" t="s">
        <v>20580</v>
      </c>
      <c r="F10624" s="197" t="s">
        <v>20581</v>
      </c>
      <c r="I10624" s="197" t="s">
        <v>30</v>
      </c>
      <c r="J10624" s="197" t="n">
        <v>348.51</v>
      </c>
    </row>
    <row r="10625" customFormat="false" ht="12.75" hidden="true" customHeight="false" outlineLevel="0" collapsed="false">
      <c r="A10625" s="197" t="s">
        <v>20582</v>
      </c>
      <c r="B10625" s="197"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197" t="s">
        <v>20578</v>
      </c>
      <c r="D10625" s="197" t="s">
        <v>20579</v>
      </c>
      <c r="E10625" s="197" t="s">
        <v>20580</v>
      </c>
      <c r="F10625" s="197" t="s">
        <v>20581</v>
      </c>
      <c r="I10625" s="197" t="s">
        <v>30</v>
      </c>
      <c r="J10625" s="197" t="n">
        <v>342.76</v>
      </c>
    </row>
    <row r="10626" customFormat="false" ht="12.75" hidden="true" customHeight="false" outlineLevel="0" collapsed="false">
      <c r="A10626" s="197" t="s">
        <v>20583</v>
      </c>
      <c r="B10626" s="197"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197" t="s">
        <v>20584</v>
      </c>
      <c r="D10626" s="197" t="s">
        <v>20585</v>
      </c>
      <c r="E10626" s="197" t="s">
        <v>20586</v>
      </c>
      <c r="F10626" s="197" t="s">
        <v>20587</v>
      </c>
      <c r="I10626" s="197" t="s">
        <v>30</v>
      </c>
      <c r="J10626" s="197" t="n">
        <v>516.63</v>
      </c>
    </row>
    <row r="10627" customFormat="false" ht="12.75" hidden="true" customHeight="false" outlineLevel="0" collapsed="false">
      <c r="A10627" s="197" t="s">
        <v>20588</v>
      </c>
      <c r="B10627" s="197"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197" t="s">
        <v>20584</v>
      </c>
      <c r="D10627" s="197" t="s">
        <v>20585</v>
      </c>
      <c r="E10627" s="197" t="s">
        <v>20586</v>
      </c>
      <c r="F10627" s="197" t="s">
        <v>20587</v>
      </c>
      <c r="I10627" s="197" t="s">
        <v>30</v>
      </c>
      <c r="J10627" s="197" t="n">
        <v>504.93</v>
      </c>
    </row>
    <row r="10628" customFormat="false" ht="12.75" hidden="true" customHeight="false" outlineLevel="0" collapsed="false">
      <c r="A10628" s="197" t="s">
        <v>20589</v>
      </c>
      <c r="B10628" s="197"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197" t="s">
        <v>20590</v>
      </c>
      <c r="D10628" s="197" t="s">
        <v>20585</v>
      </c>
      <c r="E10628" s="197" t="s">
        <v>20586</v>
      </c>
      <c r="F10628" s="197" t="s">
        <v>20587</v>
      </c>
      <c r="I10628" s="197" t="s">
        <v>30</v>
      </c>
      <c r="J10628" s="197" t="n">
        <v>682.38</v>
      </c>
    </row>
    <row r="10629" customFormat="false" ht="12.75" hidden="true" customHeight="false" outlineLevel="0" collapsed="false">
      <c r="A10629" s="197" t="s">
        <v>20591</v>
      </c>
      <c r="B10629" s="197"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197" t="s">
        <v>20590</v>
      </c>
      <c r="D10629" s="197" t="s">
        <v>20585</v>
      </c>
      <c r="E10629" s="197" t="s">
        <v>20586</v>
      </c>
      <c r="F10629" s="197" t="s">
        <v>20587</v>
      </c>
      <c r="I10629" s="197" t="s">
        <v>30</v>
      </c>
      <c r="J10629" s="197" t="n">
        <v>664.94</v>
      </c>
    </row>
    <row r="10630" customFormat="false" ht="12.75" hidden="true" customHeight="false" outlineLevel="0" collapsed="false">
      <c r="A10630" s="197" t="s">
        <v>20592</v>
      </c>
      <c r="B10630" s="197"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197" t="s">
        <v>20593</v>
      </c>
      <c r="D10630" s="197" t="s">
        <v>20585</v>
      </c>
      <c r="E10630" s="197" t="s">
        <v>20586</v>
      </c>
      <c r="F10630" s="197" t="s">
        <v>20587</v>
      </c>
      <c r="I10630" s="197" t="s">
        <v>30</v>
      </c>
      <c r="J10630" s="197" t="n">
        <v>770.99</v>
      </c>
    </row>
    <row r="10631" customFormat="false" ht="12.75" hidden="true" customHeight="false" outlineLevel="0" collapsed="false">
      <c r="A10631" s="197" t="s">
        <v>20594</v>
      </c>
      <c r="B10631" s="197"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197" t="s">
        <v>20593</v>
      </c>
      <c r="D10631" s="197" t="s">
        <v>20585</v>
      </c>
      <c r="E10631" s="197" t="s">
        <v>20586</v>
      </c>
      <c r="F10631" s="197" t="s">
        <v>20587</v>
      </c>
      <c r="I10631" s="197" t="s">
        <v>30</v>
      </c>
      <c r="J10631" s="197" t="n">
        <v>748.03</v>
      </c>
    </row>
    <row r="10632" customFormat="false" ht="12.75" hidden="true" customHeight="false" outlineLevel="0" collapsed="false">
      <c r="A10632" s="197" t="s">
        <v>20595</v>
      </c>
      <c r="B10632" s="197"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197" t="s">
        <v>20596</v>
      </c>
      <c r="D10632" s="197" t="s">
        <v>20585</v>
      </c>
      <c r="E10632" s="197" t="s">
        <v>20586</v>
      </c>
      <c r="F10632" s="197" t="s">
        <v>20587</v>
      </c>
      <c r="I10632" s="197" t="s">
        <v>30</v>
      </c>
      <c r="J10632" s="197" t="n">
        <v>940.3</v>
      </c>
    </row>
    <row r="10633" customFormat="false" ht="12.75" hidden="true" customHeight="false" outlineLevel="0" collapsed="false">
      <c r="A10633" s="197" t="s">
        <v>20597</v>
      </c>
      <c r="B10633" s="197"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197" t="s">
        <v>20596</v>
      </c>
      <c r="D10633" s="197" t="s">
        <v>20585</v>
      </c>
      <c r="E10633" s="197" t="s">
        <v>20586</v>
      </c>
      <c r="F10633" s="197" t="s">
        <v>20587</v>
      </c>
      <c r="I10633" s="197" t="s">
        <v>30</v>
      </c>
      <c r="J10633" s="197" t="n">
        <v>916.28</v>
      </c>
    </row>
    <row r="10634" customFormat="false" ht="12.75" hidden="true" customHeight="false" outlineLevel="0" collapsed="false">
      <c r="A10634" s="197" t="s">
        <v>20598</v>
      </c>
      <c r="B10634" s="197"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197" t="s">
        <v>20599</v>
      </c>
      <c r="D10634" s="197" t="s">
        <v>20585</v>
      </c>
      <c r="E10634" s="197" t="s">
        <v>20586</v>
      </c>
      <c r="F10634" s="197" t="s">
        <v>20587</v>
      </c>
      <c r="I10634" s="197" t="s">
        <v>30</v>
      </c>
      <c r="J10634" s="197" t="n">
        <v>953.2</v>
      </c>
    </row>
    <row r="10635" customFormat="false" ht="12.75" hidden="true" customHeight="false" outlineLevel="0" collapsed="false">
      <c r="A10635" s="197" t="s">
        <v>20600</v>
      </c>
      <c r="B10635" s="197"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197" t="s">
        <v>20599</v>
      </c>
      <c r="D10635" s="197" t="s">
        <v>20585</v>
      </c>
      <c r="E10635" s="197" t="s">
        <v>20586</v>
      </c>
      <c r="F10635" s="197" t="s">
        <v>20587</v>
      </c>
      <c r="I10635" s="197" t="s">
        <v>30</v>
      </c>
      <c r="J10635" s="197" t="n">
        <v>928.25</v>
      </c>
    </row>
    <row r="10636" customFormat="false" ht="12.75" hidden="true" customHeight="false" outlineLevel="0" collapsed="false">
      <c r="A10636" s="197" t="s">
        <v>20601</v>
      </c>
      <c r="B10636" s="197"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197" t="s">
        <v>20602</v>
      </c>
      <c r="D10636" s="197" t="s">
        <v>20585</v>
      </c>
      <c r="E10636" s="197" t="s">
        <v>20586</v>
      </c>
      <c r="F10636" s="197" t="s">
        <v>20587</v>
      </c>
      <c r="I10636" s="197" t="s">
        <v>30</v>
      </c>
      <c r="J10636" s="197" t="n">
        <v>1006.66</v>
      </c>
    </row>
    <row r="10637" customFormat="false" ht="12.75" hidden="true" customHeight="false" outlineLevel="0" collapsed="false">
      <c r="A10637" s="197" t="s">
        <v>20603</v>
      </c>
      <c r="B10637" s="197"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197" t="s">
        <v>20602</v>
      </c>
      <c r="D10637" s="197" t="s">
        <v>20585</v>
      </c>
      <c r="E10637" s="197" t="s">
        <v>20586</v>
      </c>
      <c r="F10637" s="197" t="s">
        <v>20587</v>
      </c>
      <c r="I10637" s="197" t="s">
        <v>30</v>
      </c>
      <c r="J10637" s="197" t="n">
        <v>980.89</v>
      </c>
    </row>
    <row r="10638" customFormat="false" ht="12.75" hidden="true" customHeight="false" outlineLevel="0" collapsed="false">
      <c r="A10638" s="197" t="s">
        <v>20604</v>
      </c>
      <c r="B10638" s="197"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197" t="s">
        <v>20605</v>
      </c>
      <c r="D10638" s="197" t="s">
        <v>20606</v>
      </c>
      <c r="E10638" s="197" t="s">
        <v>20607</v>
      </c>
      <c r="F10638" s="197" t="s">
        <v>20608</v>
      </c>
      <c r="I10638" s="197" t="s">
        <v>30</v>
      </c>
      <c r="J10638" s="197" t="n">
        <v>1357.21</v>
      </c>
    </row>
    <row r="10639" customFormat="false" ht="12.75" hidden="true" customHeight="false" outlineLevel="0" collapsed="false">
      <c r="A10639" s="197" t="s">
        <v>20609</v>
      </c>
      <c r="B10639" s="197"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197" t="s">
        <v>20605</v>
      </c>
      <c r="D10639" s="197" t="s">
        <v>20606</v>
      </c>
      <c r="E10639" s="197" t="s">
        <v>20607</v>
      </c>
      <c r="F10639" s="197" t="s">
        <v>20608</v>
      </c>
      <c r="I10639" s="197" t="s">
        <v>30</v>
      </c>
      <c r="J10639" s="197" t="n">
        <v>1328.73</v>
      </c>
    </row>
    <row r="10640" customFormat="false" ht="12.75" hidden="true" customHeight="false" outlineLevel="0" collapsed="false">
      <c r="A10640" s="197" t="s">
        <v>20610</v>
      </c>
      <c r="B10640" s="197"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197" t="s">
        <v>20611</v>
      </c>
      <c r="D10640" s="197" t="s">
        <v>20606</v>
      </c>
      <c r="E10640" s="197" t="s">
        <v>20607</v>
      </c>
      <c r="F10640" s="197" t="s">
        <v>20608</v>
      </c>
      <c r="I10640" s="197" t="s">
        <v>30</v>
      </c>
      <c r="J10640" s="197" t="n">
        <v>2269.33</v>
      </c>
    </row>
    <row r="10641" customFormat="false" ht="12.75" hidden="true" customHeight="false" outlineLevel="0" collapsed="false">
      <c r="A10641" s="197" t="s">
        <v>20612</v>
      </c>
      <c r="B10641" s="197"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197" t="s">
        <v>20611</v>
      </c>
      <c r="D10641" s="197" t="s">
        <v>20606</v>
      </c>
      <c r="E10641" s="197" t="s">
        <v>20607</v>
      </c>
      <c r="F10641" s="197" t="s">
        <v>20608</v>
      </c>
      <c r="I10641" s="197" t="s">
        <v>30</v>
      </c>
      <c r="J10641" s="197" t="n">
        <v>2235.48</v>
      </c>
    </row>
    <row r="10642" customFormat="false" ht="12.75" hidden="true" customHeight="false" outlineLevel="0" collapsed="false">
      <c r="A10642" s="197" t="s">
        <v>20613</v>
      </c>
      <c r="B10642" s="197"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197" t="s">
        <v>20614</v>
      </c>
      <c r="D10642" s="197" t="s">
        <v>20606</v>
      </c>
      <c r="E10642" s="197" t="s">
        <v>20607</v>
      </c>
      <c r="F10642" s="197" t="s">
        <v>20608</v>
      </c>
      <c r="I10642" s="197" t="s">
        <v>30</v>
      </c>
      <c r="J10642" s="197" t="n">
        <v>3363.34</v>
      </c>
    </row>
    <row r="10643" customFormat="false" ht="12.75" hidden="true" customHeight="false" outlineLevel="0" collapsed="false">
      <c r="A10643" s="197" t="s">
        <v>20615</v>
      </c>
      <c r="B10643" s="197"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197" t="s">
        <v>20614</v>
      </c>
      <c r="D10643" s="197" t="s">
        <v>20606</v>
      </c>
      <c r="E10643" s="197" t="s">
        <v>20607</v>
      </c>
      <c r="F10643" s="197" t="s">
        <v>20608</v>
      </c>
      <c r="I10643" s="197" t="s">
        <v>30</v>
      </c>
      <c r="J10643" s="197" t="n">
        <v>3325.81</v>
      </c>
    </row>
    <row r="10644" customFormat="false" ht="12.75" hidden="true" customHeight="false" outlineLevel="0" collapsed="false">
      <c r="A10644" s="197" t="s">
        <v>20616</v>
      </c>
      <c r="B10644" s="197"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197" t="s">
        <v>20617</v>
      </c>
      <c r="D10644" s="197" t="s">
        <v>20606</v>
      </c>
      <c r="E10644" s="197" t="s">
        <v>20607</v>
      </c>
      <c r="F10644" s="197" t="s">
        <v>20608</v>
      </c>
      <c r="I10644" s="197" t="s">
        <v>30</v>
      </c>
      <c r="J10644" s="197" t="n">
        <v>4671.94</v>
      </c>
    </row>
    <row r="10645" customFormat="false" ht="12.75" hidden="true" customHeight="false" outlineLevel="0" collapsed="false">
      <c r="A10645" s="197" t="s">
        <v>20618</v>
      </c>
      <c r="B10645" s="197"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197" t="s">
        <v>20617</v>
      </c>
      <c r="D10645" s="197" t="s">
        <v>20606</v>
      </c>
      <c r="E10645" s="197" t="s">
        <v>20607</v>
      </c>
      <c r="F10645" s="197" t="s">
        <v>20608</v>
      </c>
      <c r="I10645" s="197" t="s">
        <v>30</v>
      </c>
      <c r="J10645" s="197" t="n">
        <v>4631.62</v>
      </c>
    </row>
    <row r="10646" customFormat="false" ht="12.75" hidden="true" customHeight="false" outlineLevel="0" collapsed="false">
      <c r="A10646" s="197" t="s">
        <v>20619</v>
      </c>
      <c r="B10646" s="197"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197" t="s">
        <v>20620</v>
      </c>
      <c r="D10646" s="197" t="s">
        <v>20606</v>
      </c>
      <c r="E10646" s="197" t="s">
        <v>20607</v>
      </c>
      <c r="F10646" s="197" t="s">
        <v>20608</v>
      </c>
      <c r="I10646" s="197" t="s">
        <v>30</v>
      </c>
      <c r="J10646" s="197" t="n">
        <v>5387.44</v>
      </c>
    </row>
    <row r="10647" customFormat="false" ht="12.75" hidden="true" customHeight="false" outlineLevel="0" collapsed="false">
      <c r="A10647" s="197" t="s">
        <v>20621</v>
      </c>
      <c r="B10647" s="197"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197" t="s">
        <v>20620</v>
      </c>
      <c r="D10647" s="197" t="s">
        <v>20606</v>
      </c>
      <c r="E10647" s="197" t="s">
        <v>20607</v>
      </c>
      <c r="F10647" s="197" t="s">
        <v>20608</v>
      </c>
      <c r="I10647" s="197" t="s">
        <v>30</v>
      </c>
      <c r="J10647" s="197" t="n">
        <v>5344.63</v>
      </c>
    </row>
    <row r="10648" customFormat="false" ht="12.75" hidden="true" customHeight="false" outlineLevel="0" collapsed="false">
      <c r="A10648" s="197" t="s">
        <v>20622</v>
      </c>
      <c r="B10648" s="197"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197" t="s">
        <v>20623</v>
      </c>
      <c r="D10648" s="197" t="s">
        <v>20606</v>
      </c>
      <c r="E10648" s="197" t="s">
        <v>20607</v>
      </c>
      <c r="F10648" s="197" t="s">
        <v>20608</v>
      </c>
      <c r="I10648" s="197" t="s">
        <v>30</v>
      </c>
      <c r="J10648" s="197" t="n">
        <v>8279.97</v>
      </c>
    </row>
    <row r="10649" customFormat="false" ht="12.75" hidden="true" customHeight="false" outlineLevel="0" collapsed="false">
      <c r="A10649" s="197" t="s">
        <v>20624</v>
      </c>
      <c r="B10649" s="197"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197" t="s">
        <v>20623</v>
      </c>
      <c r="D10649" s="197" t="s">
        <v>20606</v>
      </c>
      <c r="E10649" s="197" t="s">
        <v>20607</v>
      </c>
      <c r="F10649" s="197" t="s">
        <v>20608</v>
      </c>
      <c r="I10649" s="197" t="s">
        <v>30</v>
      </c>
      <c r="J10649" s="197" t="n">
        <v>8231.54</v>
      </c>
    </row>
    <row r="10650" customFormat="false" ht="12.75" hidden="true" customHeight="false" outlineLevel="0" collapsed="false">
      <c r="A10650" s="197" t="s">
        <v>20625</v>
      </c>
      <c r="B10650" s="197"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197" t="s">
        <v>20626</v>
      </c>
      <c r="D10650" s="197" t="s">
        <v>20579</v>
      </c>
      <c r="E10650" s="197" t="s">
        <v>20580</v>
      </c>
      <c r="F10650" s="197" t="s">
        <v>20581</v>
      </c>
      <c r="I10650" s="197" t="s">
        <v>30</v>
      </c>
      <c r="J10650" s="197" t="n">
        <v>363.51</v>
      </c>
    </row>
    <row r="10651" customFormat="false" ht="12.75" hidden="true" customHeight="false" outlineLevel="0" collapsed="false">
      <c r="A10651" s="197" t="s">
        <v>20627</v>
      </c>
      <c r="B10651" s="197"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197" t="s">
        <v>20626</v>
      </c>
      <c r="D10651" s="197" t="s">
        <v>20579</v>
      </c>
      <c r="E10651" s="197" t="s">
        <v>20580</v>
      </c>
      <c r="F10651" s="197" t="s">
        <v>20581</v>
      </c>
      <c r="I10651" s="197" t="s">
        <v>30</v>
      </c>
      <c r="J10651" s="197" t="n">
        <v>357.76</v>
      </c>
    </row>
    <row r="10652" customFormat="false" ht="12.75" hidden="true" customHeight="false" outlineLevel="0" collapsed="false">
      <c r="A10652" s="197" t="s">
        <v>20628</v>
      </c>
      <c r="B10652" s="197"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197" t="s">
        <v>20629</v>
      </c>
      <c r="D10652" s="197" t="s">
        <v>20585</v>
      </c>
      <c r="E10652" s="197" t="s">
        <v>20586</v>
      </c>
      <c r="F10652" s="197" t="s">
        <v>20587</v>
      </c>
      <c r="I10652" s="197" t="s">
        <v>30</v>
      </c>
      <c r="J10652" s="197" t="n">
        <v>609.63</v>
      </c>
    </row>
    <row r="10653" customFormat="false" ht="12.75" hidden="true" customHeight="false" outlineLevel="0" collapsed="false">
      <c r="A10653" s="197" t="s">
        <v>20630</v>
      </c>
      <c r="B10653" s="197"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197" t="s">
        <v>20629</v>
      </c>
      <c r="D10653" s="197" t="s">
        <v>20585</v>
      </c>
      <c r="E10653" s="197" t="s">
        <v>20586</v>
      </c>
      <c r="F10653" s="197" t="s">
        <v>20587</v>
      </c>
      <c r="I10653" s="197" t="s">
        <v>30</v>
      </c>
      <c r="J10653" s="197" t="n">
        <v>597.93</v>
      </c>
    </row>
    <row r="10654" customFormat="false" ht="12.75" hidden="true" customHeight="false" outlineLevel="0" collapsed="false">
      <c r="A10654" s="197" t="s">
        <v>20631</v>
      </c>
      <c r="B10654" s="197"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197" t="s">
        <v>20632</v>
      </c>
      <c r="D10654" s="197" t="s">
        <v>20585</v>
      </c>
      <c r="E10654" s="197" t="s">
        <v>20586</v>
      </c>
      <c r="F10654" s="197" t="s">
        <v>20587</v>
      </c>
      <c r="I10654" s="197" t="s">
        <v>30</v>
      </c>
      <c r="J10654" s="197" t="n">
        <v>725.58</v>
      </c>
    </row>
    <row r="10655" customFormat="false" ht="12.75" hidden="true" customHeight="false" outlineLevel="0" collapsed="false">
      <c r="A10655" s="197" t="s">
        <v>20633</v>
      </c>
      <c r="B10655" s="197"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197" t="s">
        <v>20632</v>
      </c>
      <c r="D10655" s="197" t="s">
        <v>20585</v>
      </c>
      <c r="E10655" s="197" t="s">
        <v>20586</v>
      </c>
      <c r="F10655" s="197" t="s">
        <v>20587</v>
      </c>
      <c r="I10655" s="197" t="s">
        <v>30</v>
      </c>
      <c r="J10655" s="197" t="n">
        <v>708.14</v>
      </c>
    </row>
    <row r="10656" customFormat="false" ht="12.75" hidden="true" customHeight="false" outlineLevel="0" collapsed="false">
      <c r="A10656" s="197" t="s">
        <v>20634</v>
      </c>
      <c r="B10656" s="197"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197" t="s">
        <v>20635</v>
      </c>
      <c r="D10656" s="197" t="s">
        <v>20585</v>
      </c>
      <c r="E10656" s="197" t="s">
        <v>20586</v>
      </c>
      <c r="F10656" s="197" t="s">
        <v>20587</v>
      </c>
      <c r="I10656" s="197" t="s">
        <v>30</v>
      </c>
      <c r="J10656" s="197" t="n">
        <v>820.99</v>
      </c>
    </row>
    <row r="10657" customFormat="false" ht="12.75" hidden="true" customHeight="false" outlineLevel="0" collapsed="false">
      <c r="A10657" s="197" t="s">
        <v>20636</v>
      </c>
      <c r="B10657" s="197"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197" t="s">
        <v>20635</v>
      </c>
      <c r="D10657" s="197" t="s">
        <v>20585</v>
      </c>
      <c r="E10657" s="197" t="s">
        <v>20586</v>
      </c>
      <c r="F10657" s="197" t="s">
        <v>20587</v>
      </c>
      <c r="I10657" s="197" t="s">
        <v>30</v>
      </c>
      <c r="J10657" s="197" t="n">
        <v>798.03</v>
      </c>
    </row>
    <row r="10658" customFormat="false" ht="12.75" hidden="true" customHeight="false" outlineLevel="0" collapsed="false">
      <c r="A10658" s="197" t="s">
        <v>20637</v>
      </c>
      <c r="B10658" s="197"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197" t="s">
        <v>20638</v>
      </c>
      <c r="D10658" s="197" t="s">
        <v>20585</v>
      </c>
      <c r="E10658" s="197" t="s">
        <v>20586</v>
      </c>
      <c r="F10658" s="197" t="s">
        <v>20587</v>
      </c>
      <c r="I10658" s="197" t="s">
        <v>30</v>
      </c>
      <c r="J10658" s="197" t="n">
        <v>1100.3</v>
      </c>
    </row>
    <row r="10659" customFormat="false" ht="12.75" hidden="true" customHeight="false" outlineLevel="0" collapsed="false">
      <c r="A10659" s="197" t="s">
        <v>20639</v>
      </c>
      <c r="B10659" s="197"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197" t="s">
        <v>20638</v>
      </c>
      <c r="D10659" s="197" t="s">
        <v>20585</v>
      </c>
      <c r="E10659" s="197" t="s">
        <v>20586</v>
      </c>
      <c r="F10659" s="197" t="s">
        <v>20587</v>
      </c>
      <c r="I10659" s="197" t="s">
        <v>30</v>
      </c>
      <c r="J10659" s="197" t="n">
        <v>1076.28</v>
      </c>
    </row>
    <row r="10660" customFormat="false" ht="12.75" hidden="true" customHeight="false" outlineLevel="0" collapsed="false">
      <c r="A10660" s="197" t="s">
        <v>20640</v>
      </c>
      <c r="B10660" s="197"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197" t="s">
        <v>20641</v>
      </c>
      <c r="D10660" s="197" t="s">
        <v>20585</v>
      </c>
      <c r="E10660" s="197" t="s">
        <v>20586</v>
      </c>
      <c r="F10660" s="197" t="s">
        <v>20587</v>
      </c>
      <c r="I10660" s="197" t="s">
        <v>30</v>
      </c>
      <c r="J10660" s="197" t="n">
        <v>1109.2</v>
      </c>
    </row>
    <row r="10661" customFormat="false" ht="12.75" hidden="true" customHeight="false" outlineLevel="0" collapsed="false">
      <c r="A10661" s="197" t="s">
        <v>20642</v>
      </c>
      <c r="B10661" s="197"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197" t="s">
        <v>20641</v>
      </c>
      <c r="D10661" s="197" t="s">
        <v>20585</v>
      </c>
      <c r="E10661" s="197" t="s">
        <v>20586</v>
      </c>
      <c r="F10661" s="197" t="s">
        <v>20587</v>
      </c>
      <c r="I10661" s="197" t="s">
        <v>30</v>
      </c>
      <c r="J10661" s="197" t="n">
        <v>1084.25</v>
      </c>
    </row>
    <row r="10662" customFormat="false" ht="12.75" hidden="true" customHeight="false" outlineLevel="0" collapsed="false">
      <c r="A10662" s="197" t="s">
        <v>20643</v>
      </c>
      <c r="B10662" s="197"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197" t="s">
        <v>20644</v>
      </c>
      <c r="D10662" s="197" t="s">
        <v>20585</v>
      </c>
      <c r="E10662" s="197" t="s">
        <v>20645</v>
      </c>
      <c r="F10662" s="197" t="s">
        <v>20608</v>
      </c>
      <c r="I10662" s="197" t="s">
        <v>30</v>
      </c>
      <c r="J10662" s="197" t="n">
        <v>1116.66</v>
      </c>
    </row>
    <row r="10663" customFormat="false" ht="12.75" hidden="true" customHeight="false" outlineLevel="0" collapsed="false">
      <c r="A10663" s="197" t="s">
        <v>20646</v>
      </c>
      <c r="B10663" s="197"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197" t="s">
        <v>20644</v>
      </c>
      <c r="D10663" s="197" t="s">
        <v>20585</v>
      </c>
      <c r="E10663" s="197" t="s">
        <v>20645</v>
      </c>
      <c r="F10663" s="197" t="s">
        <v>20608</v>
      </c>
      <c r="I10663" s="197" t="s">
        <v>30</v>
      </c>
      <c r="J10663" s="197" t="n">
        <v>1090.89</v>
      </c>
    </row>
    <row r="10664" customFormat="false" ht="12.75" hidden="true" customHeight="false" outlineLevel="0" collapsed="false">
      <c r="A10664" s="197" t="s">
        <v>20647</v>
      </c>
      <c r="B10664" s="197"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197" t="s">
        <v>20648</v>
      </c>
      <c r="D10664" s="197" t="s">
        <v>20606</v>
      </c>
      <c r="E10664" s="197" t="s">
        <v>20607</v>
      </c>
      <c r="F10664" s="197" t="s">
        <v>20608</v>
      </c>
      <c r="I10664" s="197" t="s">
        <v>30</v>
      </c>
      <c r="J10664" s="197" t="n">
        <v>1857.21</v>
      </c>
    </row>
    <row r="10665" customFormat="false" ht="12.75" hidden="true" customHeight="false" outlineLevel="0" collapsed="false">
      <c r="A10665" s="197" t="s">
        <v>20649</v>
      </c>
      <c r="B10665" s="197"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197" t="s">
        <v>20648</v>
      </c>
      <c r="D10665" s="197" t="s">
        <v>20606</v>
      </c>
      <c r="E10665" s="197" t="s">
        <v>20607</v>
      </c>
      <c r="F10665" s="197" t="s">
        <v>20608</v>
      </c>
      <c r="I10665" s="197" t="s">
        <v>30</v>
      </c>
      <c r="J10665" s="197" t="n">
        <v>1828.73</v>
      </c>
    </row>
    <row r="10666" customFormat="false" ht="12.75" hidden="true" customHeight="false" outlineLevel="0" collapsed="false">
      <c r="A10666" s="197" t="s">
        <v>20650</v>
      </c>
      <c r="B10666" s="197"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197" t="s">
        <v>20651</v>
      </c>
      <c r="D10666" s="197" t="s">
        <v>20606</v>
      </c>
      <c r="E10666" s="197" t="s">
        <v>20607</v>
      </c>
      <c r="F10666" s="197" t="s">
        <v>20608</v>
      </c>
      <c r="I10666" s="197" t="s">
        <v>30</v>
      </c>
      <c r="J10666" s="197" t="n">
        <v>3353.01</v>
      </c>
    </row>
    <row r="10667" customFormat="false" ht="12.75" hidden="true" customHeight="false" outlineLevel="0" collapsed="false">
      <c r="A10667" s="197" t="s">
        <v>20652</v>
      </c>
      <c r="B10667" s="197"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197" t="s">
        <v>20651</v>
      </c>
      <c r="D10667" s="197" t="s">
        <v>20606</v>
      </c>
      <c r="E10667" s="197" t="s">
        <v>20607</v>
      </c>
      <c r="F10667" s="197" t="s">
        <v>20608</v>
      </c>
      <c r="I10667" s="197" t="s">
        <v>30</v>
      </c>
      <c r="J10667" s="197" t="n">
        <v>3319.16</v>
      </c>
    </row>
    <row r="10668" customFormat="false" ht="12.75" hidden="true" customHeight="false" outlineLevel="0" collapsed="false">
      <c r="A10668" s="197" t="s">
        <v>20653</v>
      </c>
      <c r="B10668" s="197"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197" t="s">
        <v>20654</v>
      </c>
      <c r="D10668" s="197" t="s">
        <v>20606</v>
      </c>
      <c r="E10668" s="197" t="s">
        <v>20607</v>
      </c>
      <c r="F10668" s="197" t="s">
        <v>20608</v>
      </c>
      <c r="I10668" s="197" t="s">
        <v>30</v>
      </c>
      <c r="J10668" s="197" t="n">
        <v>3863.34</v>
      </c>
    </row>
    <row r="10669" customFormat="false" ht="12.75" hidden="true" customHeight="false" outlineLevel="0" collapsed="false">
      <c r="A10669" s="197" t="s">
        <v>20655</v>
      </c>
      <c r="B10669" s="197"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197" t="s">
        <v>20654</v>
      </c>
      <c r="D10669" s="197" t="s">
        <v>20606</v>
      </c>
      <c r="E10669" s="197" t="s">
        <v>20607</v>
      </c>
      <c r="F10669" s="197" t="s">
        <v>20608</v>
      </c>
      <c r="I10669" s="197" t="s">
        <v>30</v>
      </c>
      <c r="J10669" s="197" t="n">
        <v>3825.81</v>
      </c>
    </row>
    <row r="10670" customFormat="false" ht="12.75" hidden="true" customHeight="false" outlineLevel="0" collapsed="false">
      <c r="A10670" s="197" t="s">
        <v>20656</v>
      </c>
      <c r="B10670" s="197"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197" t="s">
        <v>20657</v>
      </c>
      <c r="D10670" s="197" t="s">
        <v>20606</v>
      </c>
      <c r="E10670" s="197" t="s">
        <v>20607</v>
      </c>
      <c r="F10670" s="197" t="s">
        <v>20608</v>
      </c>
      <c r="I10670" s="197" t="s">
        <v>30</v>
      </c>
      <c r="J10670" s="197" t="n">
        <v>5582.35</v>
      </c>
    </row>
    <row r="10671" customFormat="false" ht="12.75" hidden="true" customHeight="false" outlineLevel="0" collapsed="false">
      <c r="A10671" s="197" t="s">
        <v>20658</v>
      </c>
      <c r="B10671" s="197"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197" t="s">
        <v>20657</v>
      </c>
      <c r="D10671" s="197" t="s">
        <v>20606</v>
      </c>
      <c r="E10671" s="197" t="s">
        <v>20607</v>
      </c>
      <c r="F10671" s="197" t="s">
        <v>20608</v>
      </c>
      <c r="I10671" s="197" t="s">
        <v>30</v>
      </c>
      <c r="J10671" s="197" t="n">
        <v>5542.03</v>
      </c>
    </row>
    <row r="10672" customFormat="false" ht="12.75" hidden="true" customHeight="false" outlineLevel="0" collapsed="false">
      <c r="A10672" s="197" t="s">
        <v>20659</v>
      </c>
      <c r="B10672" s="197"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197" t="s">
        <v>20660</v>
      </c>
      <c r="D10672" s="197" t="s">
        <v>20606</v>
      </c>
      <c r="E10672" s="197" t="s">
        <v>20607</v>
      </c>
      <c r="F10672" s="197" t="s">
        <v>20608</v>
      </c>
      <c r="I10672" s="197" t="s">
        <v>30</v>
      </c>
      <c r="J10672" s="197" t="n">
        <v>6436.85</v>
      </c>
    </row>
    <row r="10673" customFormat="false" ht="12.75" hidden="true" customHeight="false" outlineLevel="0" collapsed="false">
      <c r="A10673" s="197" t="s">
        <v>20661</v>
      </c>
      <c r="B10673" s="197"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197" t="s">
        <v>20660</v>
      </c>
      <c r="D10673" s="197" t="s">
        <v>20606</v>
      </c>
      <c r="E10673" s="197" t="s">
        <v>20607</v>
      </c>
      <c r="F10673" s="197" t="s">
        <v>20608</v>
      </c>
      <c r="I10673" s="197" t="s">
        <v>30</v>
      </c>
      <c r="J10673" s="197" t="n">
        <v>6394.04</v>
      </c>
    </row>
    <row r="10674" customFormat="false" ht="12.75" hidden="true" customHeight="false" outlineLevel="0" collapsed="false">
      <c r="A10674" s="197" t="s">
        <v>20662</v>
      </c>
      <c r="B10674" s="197"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197" t="s">
        <v>20663</v>
      </c>
      <c r="D10674" s="197" t="s">
        <v>20606</v>
      </c>
      <c r="E10674" s="197" t="s">
        <v>20607</v>
      </c>
      <c r="F10674" s="197" t="s">
        <v>20608</v>
      </c>
      <c r="I10674" s="197" t="s">
        <v>30</v>
      </c>
      <c r="J10674" s="197" t="n">
        <v>7593.56</v>
      </c>
    </row>
    <row r="10675" customFormat="false" ht="12.75" hidden="true" customHeight="false" outlineLevel="0" collapsed="false">
      <c r="A10675" s="197" t="s">
        <v>20664</v>
      </c>
      <c r="B10675" s="197"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197" t="s">
        <v>20663</v>
      </c>
      <c r="D10675" s="197" t="s">
        <v>20606</v>
      </c>
      <c r="E10675" s="197" t="s">
        <v>20607</v>
      </c>
      <c r="F10675" s="197" t="s">
        <v>20608</v>
      </c>
      <c r="I10675" s="197" t="s">
        <v>30</v>
      </c>
      <c r="J10675" s="197" t="n">
        <v>7545.12</v>
      </c>
    </row>
    <row r="10676" customFormat="false" ht="12.75" hidden="true" customHeight="false" outlineLevel="0" collapsed="false">
      <c r="A10676" s="197" t="s">
        <v>20665</v>
      </c>
      <c r="B10676" s="197" t="str">
        <f aca="false">C10676&amp;D10676&amp;E10676&amp;F10676&amp;G10676&amp;H10676</f>
        <v>VERGAS DE CONCRETO ARMADO PARA ALVENARIA,COM APROVEITAMENTODA MADEIRA POR 10 VEZES</v>
      </c>
      <c r="C10676" s="197" t="s">
        <v>20666</v>
      </c>
      <c r="D10676" s="197" t="s">
        <v>20667</v>
      </c>
      <c r="I10676" s="197" t="s">
        <v>1158</v>
      </c>
      <c r="J10676" s="197" t="n">
        <v>1577.44</v>
      </c>
    </row>
    <row r="10677" customFormat="false" ht="12.75" hidden="true" customHeight="false" outlineLevel="0" collapsed="false">
      <c r="A10677" s="197" t="s">
        <v>20668</v>
      </c>
      <c r="B10677" s="197" t="str">
        <f aca="false">C10677&amp;D10677&amp;E10677&amp;F10677&amp;G10677&amp;H10677</f>
        <v>VERGAS DE CONCRETO ARMADO PARA ALVENARIA,COM APROVEITAMENTODA MADEIRA POR 10 VEZES</v>
      </c>
      <c r="C10677" s="197" t="s">
        <v>20666</v>
      </c>
      <c r="D10677" s="197" t="s">
        <v>20667</v>
      </c>
      <c r="I10677" s="197" t="s">
        <v>1158</v>
      </c>
      <c r="J10677" s="197" t="n">
        <v>1443.75</v>
      </c>
    </row>
    <row r="10678" customFormat="false" ht="12.75" hidden="true" customHeight="false" outlineLevel="0" collapsed="false">
      <c r="A10678" s="197" t="s">
        <v>20669</v>
      </c>
      <c r="B10678" s="197" t="str">
        <f aca="false">C10678&amp;D10678&amp;E10678&amp;F10678&amp;G10678&amp;H10678</f>
        <v>PEITORIL DE CONCRETO ARMADO,SECAO EM T,70X20CM,ESPESSURA DE12CM,CONCRETO FCK=15MPA,FORMA DE CHAPAS COMPENSADAS,ACABAMENTO DESEMPENADO,CONFORME PROJETO TIPO Nº6061/EMOP.FORNECIMENTO E COLOCACAO</v>
      </c>
      <c r="C10678" s="197" t="s">
        <v>20670</v>
      </c>
      <c r="D10678" s="197" t="s">
        <v>20671</v>
      </c>
      <c r="E10678" s="197" t="s">
        <v>20672</v>
      </c>
      <c r="F10678" s="197" t="s">
        <v>7902</v>
      </c>
      <c r="I10678" s="197" t="s">
        <v>338</v>
      </c>
      <c r="J10678" s="197" t="n">
        <v>249.47</v>
      </c>
    </row>
    <row r="10679" customFormat="false" ht="12.75" hidden="true" customHeight="false" outlineLevel="0" collapsed="false">
      <c r="A10679" s="197" t="s">
        <v>20673</v>
      </c>
      <c r="B10679" s="197" t="str">
        <f aca="false">C10679&amp;D10679&amp;E10679&amp;F10679&amp;G10679&amp;H10679</f>
        <v>PEITORIL DE CONCRETO ARMADO,SECAO EM T,70X20CM,ESPESSURA DE12CM,CONCRETO FCK=15MPA,FORMA DE CHAPAS COMPENSADAS,ACABAMENTO DESEMPENADO,CONFORME PROJETO TIPO Nº6061/EMOP.FORNECIMENTO E COLOCACAO</v>
      </c>
      <c r="C10679" s="197" t="s">
        <v>20670</v>
      </c>
      <c r="D10679" s="197" t="s">
        <v>20671</v>
      </c>
      <c r="E10679" s="197" t="s">
        <v>20672</v>
      </c>
      <c r="F10679" s="197" t="s">
        <v>7902</v>
      </c>
      <c r="I10679" s="197" t="s">
        <v>338</v>
      </c>
      <c r="J10679" s="197" t="n">
        <v>229.74</v>
      </c>
    </row>
    <row r="10680" customFormat="false" ht="12.75" hidden="true" customHeight="false" outlineLevel="0" collapsed="false">
      <c r="A10680" s="197" t="s">
        <v>20674</v>
      </c>
      <c r="B10680" s="197" t="str">
        <f aca="false">C10680&amp;D10680&amp;E10680&amp;F10680&amp;G10680&amp;H10680</f>
        <v>CHAPIM/SOLEIRA DE CONCRETO APARENTE COM ACABAMENTO DESEMPENADO,USANDO FORMA DE CHAPA COMPENSADA,MEDINDO 14X10CM,CONFORMEPROJETO TIPO Nº6062/EMOP,FUNDIDO NO LOCAL</v>
      </c>
      <c r="C10680" s="197" t="s">
        <v>20675</v>
      </c>
      <c r="D10680" s="197" t="s">
        <v>20676</v>
      </c>
      <c r="E10680" s="197" t="s">
        <v>20677</v>
      </c>
      <c r="I10680" s="197" t="s">
        <v>338</v>
      </c>
      <c r="J10680" s="197" t="n">
        <v>24.82</v>
      </c>
    </row>
    <row r="10681" customFormat="false" ht="12.75" hidden="true" customHeight="false" outlineLevel="0" collapsed="false">
      <c r="A10681" s="197" t="s">
        <v>20678</v>
      </c>
      <c r="B10681" s="197" t="str">
        <f aca="false">C10681&amp;D10681&amp;E10681&amp;F10681&amp;G10681&amp;H10681</f>
        <v>CHAPIM/SOLEIRA DE CONCRETO APARENTE COM ACABAMENTO DESEMPENADO,USANDO FORMA DE CHAPA COMPENSADA,MEDINDO 14X10CM,CONFORMEPROJETO TIPO Nº6062/EMOP,FUNDIDO NO LOCAL</v>
      </c>
      <c r="C10681" s="197" t="s">
        <v>20675</v>
      </c>
      <c r="D10681" s="197" t="s">
        <v>20676</v>
      </c>
      <c r="E10681" s="197" t="s">
        <v>20677</v>
      </c>
      <c r="I10681" s="197" t="s">
        <v>338</v>
      </c>
      <c r="J10681" s="197" t="n">
        <v>22.66</v>
      </c>
    </row>
    <row r="10682" customFormat="false" ht="12.75" hidden="true" customHeight="false" outlineLevel="0" collapsed="false">
      <c r="A10682" s="197" t="s">
        <v>20679</v>
      </c>
      <c r="B10682" s="197"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197" t="s">
        <v>20680</v>
      </c>
      <c r="D10682" s="197" t="s">
        <v>20681</v>
      </c>
      <c r="E10682" s="197" t="s">
        <v>20682</v>
      </c>
      <c r="F10682" s="197" t="s">
        <v>20683</v>
      </c>
      <c r="G10682" s="197" t="s">
        <v>20684</v>
      </c>
      <c r="I10682" s="197" t="s">
        <v>1993</v>
      </c>
      <c r="J10682" s="197" t="n">
        <v>32.49</v>
      </c>
    </row>
    <row r="10683" customFormat="false" ht="12.75" hidden="true" customHeight="false" outlineLevel="0" collapsed="false">
      <c r="A10683" s="197" t="s">
        <v>20685</v>
      </c>
      <c r="B10683" s="197"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197" t="s">
        <v>20680</v>
      </c>
      <c r="D10683" s="197" t="s">
        <v>20681</v>
      </c>
      <c r="E10683" s="197" t="s">
        <v>20682</v>
      </c>
      <c r="F10683" s="197" t="s">
        <v>20683</v>
      </c>
      <c r="G10683" s="197" t="s">
        <v>20684</v>
      </c>
      <c r="I10683" s="197" t="s">
        <v>1993</v>
      </c>
      <c r="J10683" s="197" t="n">
        <v>30.13</v>
      </c>
    </row>
    <row r="10684" customFormat="false" ht="12.75" hidden="true" customHeight="false" outlineLevel="0" collapsed="false">
      <c r="A10684" s="197" t="s">
        <v>20686</v>
      </c>
      <c r="B10684" s="197"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197" t="s">
        <v>20687</v>
      </c>
      <c r="D10684" s="197" t="s">
        <v>20688</v>
      </c>
      <c r="E10684" s="197" t="s">
        <v>20689</v>
      </c>
      <c r="F10684" s="197" t="s">
        <v>20690</v>
      </c>
      <c r="I10684" s="197" t="s">
        <v>1158</v>
      </c>
      <c r="J10684" s="197" t="n">
        <v>1981.01</v>
      </c>
    </row>
    <row r="10685" customFormat="false" ht="12.75" hidden="true" customHeight="false" outlineLevel="0" collapsed="false">
      <c r="A10685" s="197" t="s">
        <v>20691</v>
      </c>
      <c r="B10685" s="197"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197" t="s">
        <v>20687</v>
      </c>
      <c r="D10685" s="197" t="s">
        <v>20688</v>
      </c>
      <c r="E10685" s="197" t="s">
        <v>20689</v>
      </c>
      <c r="F10685" s="197" t="s">
        <v>20690</v>
      </c>
      <c r="I10685" s="197" t="s">
        <v>1158</v>
      </c>
      <c r="J10685" s="197" t="n">
        <v>1847.95</v>
      </c>
    </row>
    <row r="10686" customFormat="false" ht="12.75" hidden="true" customHeight="false" outlineLevel="0" collapsed="false">
      <c r="A10686" s="197" t="s">
        <v>20692</v>
      </c>
      <c r="B10686" s="197"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197" t="s">
        <v>20693</v>
      </c>
      <c r="D10686" s="197" t="s">
        <v>20694</v>
      </c>
      <c r="E10686" s="197" t="s">
        <v>20695</v>
      </c>
      <c r="F10686" s="197" t="s">
        <v>20696</v>
      </c>
      <c r="I10686" s="197" t="s">
        <v>1158</v>
      </c>
      <c r="J10686" s="197" t="n">
        <v>2001.53</v>
      </c>
    </row>
    <row r="10687" customFormat="false" ht="12.75" hidden="true" customHeight="false" outlineLevel="0" collapsed="false">
      <c r="A10687" s="197" t="s">
        <v>20697</v>
      </c>
      <c r="B10687" s="197"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197" t="s">
        <v>20693</v>
      </c>
      <c r="D10687" s="197" t="s">
        <v>20694</v>
      </c>
      <c r="E10687" s="197" t="s">
        <v>20695</v>
      </c>
      <c r="F10687" s="197" t="s">
        <v>20696</v>
      </c>
      <c r="I10687" s="197" t="s">
        <v>1158</v>
      </c>
      <c r="J10687" s="197" t="n">
        <v>1868.47</v>
      </c>
    </row>
    <row r="10688" customFormat="false" ht="12.75" hidden="true" customHeight="false" outlineLevel="0" collapsed="false">
      <c r="A10688" s="197" t="s">
        <v>20698</v>
      </c>
      <c r="B10688" s="197"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197" t="s">
        <v>20699</v>
      </c>
      <c r="D10688" s="197" t="s">
        <v>20694</v>
      </c>
      <c r="E10688" s="197" t="s">
        <v>20700</v>
      </c>
      <c r="F10688" s="197" t="s">
        <v>20696</v>
      </c>
      <c r="I10688" s="197" t="s">
        <v>1158</v>
      </c>
      <c r="J10688" s="197" t="n">
        <v>2010.18</v>
      </c>
    </row>
    <row r="10689" customFormat="false" ht="12.75" hidden="true" customHeight="false" outlineLevel="0" collapsed="false">
      <c r="A10689" s="197" t="s">
        <v>20701</v>
      </c>
      <c r="B10689" s="197"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197" t="s">
        <v>20699</v>
      </c>
      <c r="D10689" s="197" t="s">
        <v>20694</v>
      </c>
      <c r="E10689" s="197" t="s">
        <v>20700</v>
      </c>
      <c r="F10689" s="197" t="s">
        <v>20696</v>
      </c>
      <c r="I10689" s="197" t="s">
        <v>1158</v>
      </c>
      <c r="J10689" s="197" t="n">
        <v>1877.12</v>
      </c>
    </row>
    <row r="10690" customFormat="false" ht="12.75" hidden="true" customHeight="false" outlineLevel="0" collapsed="false">
      <c r="A10690" s="197" t="s">
        <v>20702</v>
      </c>
      <c r="B10690" s="197" t="str">
        <f aca="false">C10690&amp;D10690&amp;E10690&amp;F10690&amp;G10690&amp;H10690</f>
        <v>PLACAS DE CONCRETO ARMADO PRE-MOLDADAS,COM FCK=20MPA,ESPESSURA DE 6CM EM PECAS DE ATE 90KG,INCLUSIVE COLOCACAO MANUAL NO LOCAL DEFINITIVO</v>
      </c>
      <c r="C10690" s="197" t="s">
        <v>20703</v>
      </c>
      <c r="D10690" s="197" t="s">
        <v>20704</v>
      </c>
      <c r="E10690" s="197" t="s">
        <v>20705</v>
      </c>
      <c r="I10690" s="197" t="s">
        <v>1993</v>
      </c>
      <c r="J10690" s="197" t="n">
        <v>145.61</v>
      </c>
    </row>
    <row r="10691" customFormat="false" ht="12.75" hidden="true" customHeight="false" outlineLevel="0" collapsed="false">
      <c r="A10691" s="197" t="s">
        <v>20706</v>
      </c>
      <c r="B10691" s="197" t="str">
        <f aca="false">C10691&amp;D10691&amp;E10691&amp;F10691&amp;G10691&amp;H10691</f>
        <v>PLACAS DE CONCRETO ARMADO PRE-MOLDADAS,COM FCK=20MPA,ESPESSURA DE 6CM EM PECAS DE ATE 90KG,INCLUSIVE COLOCACAO MANUAL NO LOCAL DEFINITIVO</v>
      </c>
      <c r="C10691" s="197" t="s">
        <v>20703</v>
      </c>
      <c r="D10691" s="197" t="s">
        <v>20704</v>
      </c>
      <c r="E10691" s="197" t="s">
        <v>20705</v>
      </c>
      <c r="I10691" s="197" t="s">
        <v>1993</v>
      </c>
      <c r="J10691" s="197" t="n">
        <v>133.16</v>
      </c>
    </row>
    <row r="10692" customFormat="false" ht="12.75" hidden="true" customHeight="false" outlineLevel="0" collapsed="false">
      <c r="A10692" s="197" t="s">
        <v>20707</v>
      </c>
      <c r="B10692" s="197" t="str">
        <f aca="false">C10692&amp;D10692&amp;E10692&amp;F10692&amp;G10692&amp;H10692</f>
        <v>PLACAS DE CONCRETO ARMADO PRE-MOLDADAS,COM FCK=20MPA,ESPESSURA DE 6CM EM PECAS ACIMA DE 90KG E COLOCACAO COM GUINDASTE</v>
      </c>
      <c r="C10692" s="197" t="s">
        <v>20703</v>
      </c>
      <c r="D10692" s="197" t="s">
        <v>20708</v>
      </c>
      <c r="I10692" s="197" t="s">
        <v>1993</v>
      </c>
      <c r="J10692" s="197" t="n">
        <v>173.53</v>
      </c>
    </row>
    <row r="10693" customFormat="false" ht="12.75" hidden="true" customHeight="false" outlineLevel="0" collapsed="false">
      <c r="A10693" s="197" t="s">
        <v>20709</v>
      </c>
      <c r="B10693" s="197" t="str">
        <f aca="false">C10693&amp;D10693&amp;E10693&amp;F10693&amp;G10693&amp;H10693</f>
        <v>PLACAS DE CONCRETO ARMADO PRE-MOLDADAS,COM FCK=20MPA,ESPESSURA DE 6CM EM PECAS ACIMA DE 90KG E COLOCACAO COM GUINDASTE</v>
      </c>
      <c r="C10693" s="197" t="s">
        <v>20703</v>
      </c>
      <c r="D10693" s="197" t="s">
        <v>20708</v>
      </c>
      <c r="I10693" s="197" t="s">
        <v>1993</v>
      </c>
      <c r="J10693" s="197" t="n">
        <v>162.01</v>
      </c>
    </row>
    <row r="10694" customFormat="false" ht="12.75" hidden="true" customHeight="false" outlineLevel="0" collapsed="false">
      <c r="A10694" s="197" t="s">
        <v>20710</v>
      </c>
      <c r="B10694" s="197" t="str">
        <f aca="false">C10694&amp;D10694&amp;E10694&amp;F10694&amp;G10694&amp;H10694</f>
        <v>PLACAS DE CONCRETO ARMADO PRE-MOLDADAS,COM FCK=20MPA,ESPESSURA DE 8CM EM PECAS DE ATE 90KG,INCLUSIVE COLOCACAO MANUAL NO LOCAL DEFINITIVO</v>
      </c>
      <c r="C10694" s="197" t="s">
        <v>20703</v>
      </c>
      <c r="D10694" s="197" t="s">
        <v>20711</v>
      </c>
      <c r="E10694" s="197" t="s">
        <v>20705</v>
      </c>
      <c r="I10694" s="197" t="s">
        <v>1993</v>
      </c>
      <c r="J10694" s="197" t="n">
        <v>166.04</v>
      </c>
    </row>
    <row r="10695" customFormat="false" ht="12.75" hidden="true" customHeight="false" outlineLevel="0" collapsed="false">
      <c r="A10695" s="197" t="s">
        <v>20712</v>
      </c>
      <c r="B10695" s="197" t="str">
        <f aca="false">C10695&amp;D10695&amp;E10695&amp;F10695&amp;G10695&amp;H10695</f>
        <v>PLACAS DE CONCRETO ARMADO PRE-MOLDADAS,COM FCK=20MPA,ESPESSURA DE 8CM EM PECAS DE ATE 90KG,INCLUSIVE COLOCACAO MANUAL NO LOCAL DEFINITIVO</v>
      </c>
      <c r="C10695" s="197" t="s">
        <v>20703</v>
      </c>
      <c r="D10695" s="197" t="s">
        <v>20711</v>
      </c>
      <c r="E10695" s="197" t="s">
        <v>20705</v>
      </c>
      <c r="I10695" s="197" t="s">
        <v>1993</v>
      </c>
      <c r="J10695" s="197" t="n">
        <v>152.32</v>
      </c>
    </row>
    <row r="10696" customFormat="false" ht="12.75" hidden="true" customHeight="false" outlineLevel="0" collapsed="false">
      <c r="A10696" s="197" t="s">
        <v>20713</v>
      </c>
      <c r="B10696" s="197" t="str">
        <f aca="false">C10696&amp;D10696&amp;E10696&amp;F10696&amp;G10696&amp;H10696</f>
        <v>PLACAS DE CONCRETO ARMADO PRE-MOLDADAS,COM FCK=20MPA,ESPESSURA DE 8CM EM PECAS ACIMA DE 90KG E COLOCACAO COM GUINDASTE</v>
      </c>
      <c r="C10696" s="197" t="s">
        <v>20703</v>
      </c>
      <c r="D10696" s="197" t="s">
        <v>20714</v>
      </c>
      <c r="I10696" s="197" t="s">
        <v>1993</v>
      </c>
      <c r="J10696" s="197" t="n">
        <v>203.7</v>
      </c>
    </row>
    <row r="10697" customFormat="false" ht="12.75" hidden="true" customHeight="false" outlineLevel="0" collapsed="false">
      <c r="A10697" s="197" t="s">
        <v>20715</v>
      </c>
      <c r="B10697" s="197" t="str">
        <f aca="false">C10697&amp;D10697&amp;E10697&amp;F10697&amp;G10697&amp;H10697</f>
        <v>PLACAS DE CONCRETO ARMADO PRE-MOLDADAS,COM FCK=20MPA,ESPESSURA DE 8CM EM PECAS ACIMA DE 90KG E COLOCACAO COM GUINDASTE</v>
      </c>
      <c r="C10697" s="197" t="s">
        <v>20703</v>
      </c>
      <c r="D10697" s="197" t="s">
        <v>20714</v>
      </c>
      <c r="I10697" s="197" t="s">
        <v>1993</v>
      </c>
      <c r="J10697" s="197" t="n">
        <v>190.33</v>
      </c>
    </row>
    <row r="10698" customFormat="false" ht="12.75" hidden="true" customHeight="false" outlineLevel="0" collapsed="false">
      <c r="A10698" s="197" t="s">
        <v>20716</v>
      </c>
      <c r="B10698" s="197" t="str">
        <f aca="false">C10698&amp;D10698&amp;E10698&amp;F10698&amp;G10698&amp;H10698</f>
        <v>PLACAS DE CONCRETO ARMADO PRE-MOLDADAS,COM FCK=20MPA,ESPESSURA DE 10CM EM PECAS DE ATE 90KG,INCLUSIVE COLOCACAO MANUAL NO LOCAL DEFINITIVO</v>
      </c>
      <c r="C10698" s="197" t="s">
        <v>20703</v>
      </c>
      <c r="D10698" s="197" t="s">
        <v>20717</v>
      </c>
      <c r="E10698" s="197" t="s">
        <v>20718</v>
      </c>
      <c r="I10698" s="197" t="s">
        <v>1993</v>
      </c>
      <c r="J10698" s="197" t="n">
        <v>195.44</v>
      </c>
    </row>
    <row r="10699" customFormat="false" ht="12.75" hidden="true" customHeight="false" outlineLevel="0" collapsed="false">
      <c r="A10699" s="197" t="s">
        <v>20719</v>
      </c>
      <c r="B10699" s="197" t="str">
        <f aca="false">C10699&amp;D10699&amp;E10699&amp;F10699&amp;G10699&amp;H10699</f>
        <v>PLACAS DE CONCRETO ARMADO PRE-MOLDADAS,COM FCK=20MPA,ESPESSURA DE 10CM EM PECAS DE ATE 90KG,INCLUSIVE COLOCACAO MANUAL NO LOCAL DEFINITIVO</v>
      </c>
      <c r="C10699" s="197" t="s">
        <v>20703</v>
      </c>
      <c r="D10699" s="197" t="s">
        <v>20717</v>
      </c>
      <c r="E10699" s="197" t="s">
        <v>20718</v>
      </c>
      <c r="I10699" s="197" t="s">
        <v>1993</v>
      </c>
      <c r="J10699" s="197" t="n">
        <v>179.47</v>
      </c>
    </row>
    <row r="10700" customFormat="false" ht="12.75" hidden="true" customHeight="false" outlineLevel="0" collapsed="false">
      <c r="A10700" s="197" t="s">
        <v>20720</v>
      </c>
      <c r="B10700" s="197" t="str">
        <f aca="false">C10700&amp;D10700&amp;E10700&amp;F10700&amp;G10700&amp;H10700</f>
        <v>PLACAS DE CONCRETO ARMADO PRE-MOLDADAS,COM FCK=20MPA,ESPESSURA DE 10CM EM PECAS ACIMA DE 90KG E COLOCACAO COM GUINDASTE</v>
      </c>
      <c r="C10700" s="197" t="s">
        <v>20703</v>
      </c>
      <c r="D10700" s="197" t="s">
        <v>20721</v>
      </c>
      <c r="I10700" s="197" t="s">
        <v>1993</v>
      </c>
      <c r="J10700" s="197" t="n">
        <v>226.57</v>
      </c>
    </row>
    <row r="10701" customFormat="false" ht="12.75" hidden="true" customHeight="false" outlineLevel="0" collapsed="false">
      <c r="A10701" s="197" t="s">
        <v>20722</v>
      </c>
      <c r="B10701" s="197" t="str">
        <f aca="false">C10701&amp;D10701&amp;E10701&amp;F10701&amp;G10701&amp;H10701</f>
        <v>PLACAS DE CONCRETO ARMADO PRE-MOLDADAS,COM FCK=20MPA,ESPESSURA DE 10CM EM PECAS ACIMA DE 90KG E COLOCACAO COM GUINDASTE</v>
      </c>
      <c r="C10701" s="197" t="s">
        <v>20703</v>
      </c>
      <c r="D10701" s="197" t="s">
        <v>20721</v>
      </c>
      <c r="I10701" s="197" t="s">
        <v>1993</v>
      </c>
      <c r="J10701" s="197" t="n">
        <v>211.64</v>
      </c>
    </row>
    <row r="10702" customFormat="false" ht="12.75" hidden="true" customHeight="false" outlineLevel="0" collapsed="false">
      <c r="A10702" s="197" t="s">
        <v>20723</v>
      </c>
      <c r="B10702" s="197" t="str">
        <f aca="false">C10702&amp;D10702&amp;E10702&amp;F10702&amp;G10702&amp;H10702</f>
        <v>PLACAS DE CONCRETO ARMADO PRE-MOLDADAS,COM FCK=20MPA,ESPESSURA DE 10CM EM PECAS ACIMA DE 90KG,COM FUROS DE 3CM DE DIAMETRO ESPACADOS DE 15CM EM AMBAS AS DIRECOES,COLOCACAO COM GUINDASTE</v>
      </c>
      <c r="C10702" s="197" t="s">
        <v>20703</v>
      </c>
      <c r="D10702" s="197" t="s">
        <v>20724</v>
      </c>
      <c r="E10702" s="197" t="s">
        <v>20725</v>
      </c>
      <c r="F10702" s="197" t="s">
        <v>20726</v>
      </c>
      <c r="I10702" s="197" t="s">
        <v>1993</v>
      </c>
      <c r="J10702" s="197" t="n">
        <v>581.78</v>
      </c>
    </row>
    <row r="10703" customFormat="false" ht="12.75" hidden="true" customHeight="false" outlineLevel="0" collapsed="false">
      <c r="A10703" s="197" t="s">
        <v>20727</v>
      </c>
      <c r="B10703" s="197" t="str">
        <f aca="false">C10703&amp;D10703&amp;E10703&amp;F10703&amp;G10703&amp;H10703</f>
        <v>PLACAS DE CONCRETO ARMADO PRE-MOLDADAS,COM FCK=20MPA,ESPESSURA DE 10CM EM PECAS ACIMA DE 90KG,COM FUROS DE 3CM DE DIAMETRO ESPACADOS DE 15CM EM AMBAS AS DIRECOES,COLOCACAO COM GUINDASTE</v>
      </c>
      <c r="C10703" s="197" t="s">
        <v>20703</v>
      </c>
      <c r="D10703" s="197" t="s">
        <v>20724</v>
      </c>
      <c r="E10703" s="197" t="s">
        <v>20725</v>
      </c>
      <c r="F10703" s="197" t="s">
        <v>20726</v>
      </c>
      <c r="I10703" s="197" t="s">
        <v>1993</v>
      </c>
      <c r="J10703" s="197" t="n">
        <v>522.94</v>
      </c>
    </row>
    <row r="10704" customFormat="false" ht="12.75" hidden="true" customHeight="false" outlineLevel="0" collapsed="false">
      <c r="A10704" s="197" t="s">
        <v>20728</v>
      </c>
      <c r="B10704" s="197" t="str">
        <f aca="false">C10704&amp;D10704&amp;E10704&amp;F10704&amp;G10704&amp;H10704</f>
        <v>PLACAS DE CONCRETO ARMADO PRE-MOLDADAS,COM FCK=20MPA,ESPESSURA DE 12CM,INCLUSIVE COLOCACAO COM GUINDASTE NO LOCAL DEFINITIVO</v>
      </c>
      <c r="C10704" s="197" t="s">
        <v>20703</v>
      </c>
      <c r="D10704" s="197" t="s">
        <v>20729</v>
      </c>
      <c r="E10704" s="197" t="s">
        <v>20730</v>
      </c>
      <c r="I10704" s="197" t="s">
        <v>1993</v>
      </c>
      <c r="J10704" s="197" t="n">
        <v>223</v>
      </c>
    </row>
    <row r="10705" customFormat="false" ht="12.75" hidden="true" customHeight="false" outlineLevel="0" collapsed="false">
      <c r="A10705" s="197" t="s">
        <v>20731</v>
      </c>
      <c r="B10705" s="197" t="str">
        <f aca="false">C10705&amp;D10705&amp;E10705&amp;F10705&amp;G10705&amp;H10705</f>
        <v>PLACAS DE CONCRETO ARMADO PRE-MOLDADAS,COM FCK=20MPA,ESPESSURA DE 12CM,INCLUSIVE COLOCACAO COM GUINDASTE NO LOCAL DEFINITIVO</v>
      </c>
      <c r="C10705" s="197" t="s">
        <v>20703</v>
      </c>
      <c r="D10705" s="197" t="s">
        <v>20729</v>
      </c>
      <c r="E10705" s="197" t="s">
        <v>20730</v>
      </c>
      <c r="I10705" s="197" t="s">
        <v>1993</v>
      </c>
      <c r="J10705" s="197" t="n">
        <v>207.74</v>
      </c>
    </row>
    <row r="10706" customFormat="false" ht="12.75" hidden="true" customHeight="false" outlineLevel="0" collapsed="false">
      <c r="A10706" s="197" t="s">
        <v>20732</v>
      </c>
      <c r="B10706" s="197" t="str">
        <f aca="false">C10706&amp;D10706&amp;E10706&amp;F10706&amp;G10706&amp;H10706</f>
        <v>PLACAS DE CONCRETO ARMADO PRE-MOLDADAS,COM FCK=20MPA,ESPESSURA DE 12CM,COM FUROS DE 3CM DE DIAMETRO ESPACADOS DE 15CM EM AMBAS AS DIRECOES,INCLUSIVE COLOCACAO COM GUINDASTE NO LOCAL DEFINITIVO</v>
      </c>
      <c r="C10706" s="197" t="s">
        <v>20703</v>
      </c>
      <c r="D10706" s="197" t="s">
        <v>20733</v>
      </c>
      <c r="E10706" s="197" t="s">
        <v>20734</v>
      </c>
      <c r="F10706" s="197" t="s">
        <v>20735</v>
      </c>
      <c r="I10706" s="197" t="s">
        <v>1993</v>
      </c>
      <c r="J10706" s="197" t="n">
        <v>582.35</v>
      </c>
    </row>
    <row r="10707" customFormat="false" ht="12.75" hidden="true" customHeight="false" outlineLevel="0" collapsed="false">
      <c r="A10707" s="197" t="s">
        <v>20736</v>
      </c>
      <c r="B10707" s="197" t="str">
        <f aca="false">C10707&amp;D10707&amp;E10707&amp;F10707&amp;G10707&amp;H10707</f>
        <v>PLACAS DE CONCRETO ARMADO PRE-MOLDADAS,COM FCK=20MPA,ESPESSURA DE 12CM,COM FUROS DE 3CM DE DIAMETRO ESPACADOS DE 15CM EM AMBAS AS DIRECOES,INCLUSIVE COLOCACAO COM GUINDASTE NO LOCAL DEFINITIVO</v>
      </c>
      <c r="C10707" s="197" t="s">
        <v>20703</v>
      </c>
      <c r="D10707" s="197" t="s">
        <v>20733</v>
      </c>
      <c r="E10707" s="197" t="s">
        <v>20734</v>
      </c>
      <c r="F10707" s="197" t="s">
        <v>20735</v>
      </c>
      <c r="I10707" s="197" t="s">
        <v>1993</v>
      </c>
      <c r="J10707" s="197" t="n">
        <v>523.18</v>
      </c>
    </row>
    <row r="10708" customFormat="false" ht="12.75" hidden="true" customHeight="false" outlineLevel="0" collapsed="false">
      <c r="A10708" s="197" t="s">
        <v>20737</v>
      </c>
      <c r="B10708" s="197" t="str">
        <f aca="false">C10708&amp;D10708&amp;E10708&amp;F10708&amp;G10708&amp;H10708</f>
        <v>PLACAS DE CONCRETO ARMADO PRE-MOLDADAS,COM FCK=20MPA,ESPESSURA DE 15CM,INCLUSIVE COLOCACAO COM GUINDASTE NO LOCAL DEFINITIVO</v>
      </c>
      <c r="C10708" s="197" t="s">
        <v>20703</v>
      </c>
      <c r="D10708" s="197" t="s">
        <v>20738</v>
      </c>
      <c r="E10708" s="197" t="s">
        <v>20730</v>
      </c>
      <c r="I10708" s="197" t="s">
        <v>1993</v>
      </c>
      <c r="J10708" s="197" t="n">
        <v>255.56</v>
      </c>
    </row>
    <row r="10709" customFormat="false" ht="12.75" hidden="true" customHeight="false" outlineLevel="0" collapsed="false">
      <c r="A10709" s="197" t="s">
        <v>20739</v>
      </c>
      <c r="B10709" s="197" t="str">
        <f aca="false">C10709&amp;D10709&amp;E10709&amp;F10709&amp;G10709&amp;H10709</f>
        <v>PLACAS DE CONCRETO ARMADO PRE-MOLDADAS,COM FCK=20MPA,ESPESSURA DE 15CM,INCLUSIVE COLOCACAO COM GUINDASTE NO LOCAL DEFINITIVO</v>
      </c>
      <c r="C10709" s="197" t="s">
        <v>20703</v>
      </c>
      <c r="D10709" s="197" t="s">
        <v>20738</v>
      </c>
      <c r="E10709" s="197" t="s">
        <v>20730</v>
      </c>
      <c r="I10709" s="197" t="s">
        <v>1993</v>
      </c>
      <c r="J10709" s="197" t="n">
        <v>238.11</v>
      </c>
    </row>
    <row r="10710" customFormat="false" ht="12.75" hidden="true" customHeight="false" outlineLevel="0" collapsed="false">
      <c r="A10710" s="197" t="s">
        <v>20740</v>
      </c>
      <c r="B10710" s="197" t="str">
        <f aca="false">C10710&amp;D10710&amp;E10710&amp;F10710&amp;G10710&amp;H10710</f>
        <v>PLACAS DE CONCRETO ARMADO PRE-MOLDADAS,COM FCK=20MPA,ESPESSURA DE 15CM,COM FUROS DE 3CM DE DIAMETRO ESPACADOS DE 15CM EM AMBAS AS DIRECOES,INCLUSIVE COLOCACAO COM GUINDASTE NO LOCAL DEFINITIVO</v>
      </c>
      <c r="C10710" s="197" t="s">
        <v>20703</v>
      </c>
      <c r="D10710" s="197" t="s">
        <v>20741</v>
      </c>
      <c r="E10710" s="197" t="s">
        <v>20734</v>
      </c>
      <c r="F10710" s="197" t="s">
        <v>20735</v>
      </c>
      <c r="I10710" s="197" t="s">
        <v>1993</v>
      </c>
      <c r="J10710" s="197" t="n">
        <v>621.06</v>
      </c>
    </row>
    <row r="10711" customFormat="false" ht="12.75" hidden="true" customHeight="false" outlineLevel="0" collapsed="false">
      <c r="A10711" s="197" t="s">
        <v>20742</v>
      </c>
      <c r="B10711" s="197" t="str">
        <f aca="false">C10711&amp;D10711&amp;E10711&amp;F10711&amp;G10711&amp;H10711</f>
        <v>PLACAS DE CONCRETO ARMADO PRE-MOLDADAS,COM FCK=20MPA,ESPESSURA DE 15CM,COM FUROS DE 3CM DE DIAMETRO ESPACADOS DE 15CM EM AMBAS AS DIRECOES,INCLUSIVE COLOCACAO COM GUINDASTE NO LOCAL DEFINITIVO</v>
      </c>
      <c r="C10711" s="197" t="s">
        <v>20703</v>
      </c>
      <c r="D10711" s="197" t="s">
        <v>20741</v>
      </c>
      <c r="E10711" s="197" t="s">
        <v>20734</v>
      </c>
      <c r="F10711" s="197" t="s">
        <v>20735</v>
      </c>
      <c r="I10711" s="197" t="s">
        <v>1993</v>
      </c>
      <c r="J10711" s="197" t="n">
        <v>559.7</v>
      </c>
    </row>
    <row r="10712" customFormat="false" ht="12.75" hidden="true" customHeight="false" outlineLevel="0" collapsed="false">
      <c r="A10712" s="197" t="s">
        <v>20743</v>
      </c>
      <c r="B10712" s="197"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197" t="s">
        <v>20744</v>
      </c>
      <c r="D10712" s="197" t="s">
        <v>20745</v>
      </c>
      <c r="E10712" s="197" t="s">
        <v>20746</v>
      </c>
      <c r="F10712" s="197" t="s">
        <v>20747</v>
      </c>
      <c r="G10712" s="197" t="s">
        <v>20748</v>
      </c>
      <c r="I10712" s="197" t="s">
        <v>1158</v>
      </c>
      <c r="J10712" s="197" t="n">
        <v>2044.15</v>
      </c>
    </row>
    <row r="10713" customFormat="false" ht="12.75" hidden="true" customHeight="false" outlineLevel="0" collapsed="false">
      <c r="A10713" s="197" t="s">
        <v>20749</v>
      </c>
      <c r="B10713" s="197"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197" t="s">
        <v>20744</v>
      </c>
      <c r="D10713" s="197" t="s">
        <v>20745</v>
      </c>
      <c r="E10713" s="197" t="s">
        <v>20746</v>
      </c>
      <c r="F10713" s="197" t="s">
        <v>20747</v>
      </c>
      <c r="G10713" s="197" t="s">
        <v>20748</v>
      </c>
      <c r="I10713" s="197" t="s">
        <v>1158</v>
      </c>
      <c r="J10713" s="197" t="n">
        <v>1906.73</v>
      </c>
    </row>
    <row r="10714" customFormat="false" ht="12.75" hidden="true" customHeight="false" outlineLevel="0" collapsed="false">
      <c r="A10714" s="197" t="s">
        <v>20750</v>
      </c>
      <c r="B10714" s="197"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197" t="s">
        <v>20751</v>
      </c>
      <c r="D10714" s="197" t="s">
        <v>20745</v>
      </c>
      <c r="E10714" s="197" t="s">
        <v>20746</v>
      </c>
      <c r="F10714" s="197" t="s">
        <v>20747</v>
      </c>
      <c r="G10714" s="197" t="s">
        <v>20748</v>
      </c>
      <c r="I10714" s="197" t="s">
        <v>1158</v>
      </c>
      <c r="J10714" s="197" t="n">
        <v>2064.68</v>
      </c>
    </row>
    <row r="10715" customFormat="false" ht="12.75" hidden="true" customHeight="false" outlineLevel="0" collapsed="false">
      <c r="A10715" s="197" t="s">
        <v>97</v>
      </c>
      <c r="B10715" s="197"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197" t="s">
        <v>20751</v>
      </c>
      <c r="D10715" s="197" t="s">
        <v>20745</v>
      </c>
      <c r="E10715" s="197" t="s">
        <v>20746</v>
      </c>
      <c r="F10715" s="197" t="s">
        <v>20747</v>
      </c>
      <c r="G10715" s="197" t="s">
        <v>20748</v>
      </c>
      <c r="I10715" s="197" t="s">
        <v>1158</v>
      </c>
      <c r="J10715" s="197" t="n">
        <v>1927.25</v>
      </c>
    </row>
    <row r="10716" customFormat="false" ht="12.75" hidden="true" customHeight="false" outlineLevel="0" collapsed="false">
      <c r="A10716" s="197" t="s">
        <v>20752</v>
      </c>
      <c r="B10716" s="197"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197" t="s">
        <v>20753</v>
      </c>
      <c r="D10716" s="197" t="s">
        <v>20745</v>
      </c>
      <c r="E10716" s="197" t="s">
        <v>20746</v>
      </c>
      <c r="F10716" s="197" t="s">
        <v>20747</v>
      </c>
      <c r="G10716" s="197" t="s">
        <v>20748</v>
      </c>
      <c r="I10716" s="197" t="s">
        <v>1158</v>
      </c>
      <c r="J10716" s="197" t="n">
        <v>2073.33</v>
      </c>
    </row>
    <row r="10717" customFormat="false" ht="12.75" hidden="true" customHeight="false" outlineLevel="0" collapsed="false">
      <c r="A10717" s="197" t="s">
        <v>20754</v>
      </c>
      <c r="B10717" s="197"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197" t="s">
        <v>20753</v>
      </c>
      <c r="D10717" s="197" t="s">
        <v>20745</v>
      </c>
      <c r="E10717" s="197" t="s">
        <v>20746</v>
      </c>
      <c r="F10717" s="197" t="s">
        <v>20747</v>
      </c>
      <c r="G10717" s="197" t="s">
        <v>20748</v>
      </c>
      <c r="I10717" s="197" t="s">
        <v>1158</v>
      </c>
      <c r="J10717" s="197" t="n">
        <v>1935.9</v>
      </c>
    </row>
    <row r="10718" customFormat="false" ht="12.75" hidden="true" customHeight="false" outlineLevel="0" collapsed="false">
      <c r="A10718" s="197" t="s">
        <v>20755</v>
      </c>
      <c r="B10718" s="197"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197" t="s">
        <v>20744</v>
      </c>
      <c r="D10718" s="197" t="s">
        <v>20756</v>
      </c>
      <c r="E10718" s="197" t="s">
        <v>20746</v>
      </c>
      <c r="F10718" s="197" t="s">
        <v>20757</v>
      </c>
      <c r="G10718" s="197" t="s">
        <v>20748</v>
      </c>
      <c r="I10718" s="197" t="s">
        <v>1158</v>
      </c>
      <c r="J10718" s="197" t="n">
        <v>2102.24</v>
      </c>
    </row>
    <row r="10719" customFormat="false" ht="12.75" hidden="true" customHeight="false" outlineLevel="0" collapsed="false">
      <c r="A10719" s="197" t="s">
        <v>20758</v>
      </c>
      <c r="B10719" s="197"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197" t="s">
        <v>20744</v>
      </c>
      <c r="D10719" s="197" t="s">
        <v>20756</v>
      </c>
      <c r="E10719" s="197" t="s">
        <v>20746</v>
      </c>
      <c r="F10719" s="197" t="s">
        <v>20757</v>
      </c>
      <c r="G10719" s="197" t="s">
        <v>20748</v>
      </c>
      <c r="I10719" s="197" t="s">
        <v>1158</v>
      </c>
      <c r="J10719" s="197" t="n">
        <v>1963.17</v>
      </c>
    </row>
    <row r="10720" customFormat="false" ht="12.75" hidden="true" customHeight="false" outlineLevel="0" collapsed="false">
      <c r="A10720" s="197" t="s">
        <v>20759</v>
      </c>
      <c r="B10720" s="197"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197" t="s">
        <v>20751</v>
      </c>
      <c r="D10720" s="197" t="s">
        <v>20756</v>
      </c>
      <c r="E10720" s="197" t="s">
        <v>20746</v>
      </c>
      <c r="F10720" s="197" t="s">
        <v>20760</v>
      </c>
      <c r="G10720" s="197" t="s">
        <v>20748</v>
      </c>
      <c r="I10720" s="197" t="s">
        <v>1158</v>
      </c>
      <c r="J10720" s="197" t="n">
        <v>2074.93</v>
      </c>
    </row>
    <row r="10721" customFormat="false" ht="12.75" hidden="true" customHeight="false" outlineLevel="0" collapsed="false">
      <c r="A10721" s="197" t="s">
        <v>20761</v>
      </c>
      <c r="B10721" s="197"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197" t="s">
        <v>20751</v>
      </c>
      <c r="D10721" s="197" t="s">
        <v>20756</v>
      </c>
      <c r="E10721" s="197" t="s">
        <v>20746</v>
      </c>
      <c r="F10721" s="197" t="s">
        <v>20760</v>
      </c>
      <c r="G10721" s="197" t="s">
        <v>20748</v>
      </c>
      <c r="I10721" s="197" t="s">
        <v>1158</v>
      </c>
      <c r="J10721" s="197" t="n">
        <v>1942.23</v>
      </c>
    </row>
    <row r="10722" customFormat="false" ht="12.75" hidden="true" customHeight="false" outlineLevel="0" collapsed="false">
      <c r="A10722" s="197" t="s">
        <v>20762</v>
      </c>
      <c r="B10722" s="197"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197" t="s">
        <v>20753</v>
      </c>
      <c r="D10722" s="197" t="s">
        <v>20756</v>
      </c>
      <c r="E10722" s="197" t="s">
        <v>20746</v>
      </c>
      <c r="F10722" s="197" t="s">
        <v>20757</v>
      </c>
      <c r="G10722" s="197" t="s">
        <v>20748</v>
      </c>
      <c r="I10722" s="197" t="s">
        <v>1158</v>
      </c>
      <c r="J10722" s="197" t="n">
        <v>2086</v>
      </c>
    </row>
    <row r="10723" customFormat="false" ht="12.75" hidden="true" customHeight="false" outlineLevel="0" collapsed="false">
      <c r="A10723" s="197" t="s">
        <v>20763</v>
      </c>
      <c r="B10723" s="197"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197" t="s">
        <v>20753</v>
      </c>
      <c r="D10723" s="197" t="s">
        <v>20756</v>
      </c>
      <c r="E10723" s="197" t="s">
        <v>20746</v>
      </c>
      <c r="F10723" s="197" t="s">
        <v>20757</v>
      </c>
      <c r="G10723" s="197" t="s">
        <v>20748</v>
      </c>
      <c r="I10723" s="197" t="s">
        <v>1158</v>
      </c>
      <c r="J10723" s="197" t="n">
        <v>1953.3</v>
      </c>
    </row>
    <row r="10724" customFormat="false" ht="12.75" hidden="true" customHeight="false" outlineLevel="0" collapsed="false">
      <c r="A10724" s="197" t="s">
        <v>20764</v>
      </c>
      <c r="B10724" s="197"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197" t="s">
        <v>20744</v>
      </c>
      <c r="D10724" s="197" t="s">
        <v>20756</v>
      </c>
      <c r="E10724" s="197" t="s">
        <v>20765</v>
      </c>
      <c r="F10724" s="197" t="s">
        <v>20766</v>
      </c>
      <c r="G10724" s="197" t="s">
        <v>20767</v>
      </c>
      <c r="I10724" s="197" t="s">
        <v>20768</v>
      </c>
      <c r="J10724" s="197" t="n">
        <v>1681.17</v>
      </c>
    </row>
    <row r="10725" customFormat="false" ht="12.75" hidden="true" customHeight="false" outlineLevel="0" collapsed="false">
      <c r="A10725" s="197" t="s">
        <v>20769</v>
      </c>
      <c r="B10725" s="197"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197" t="s">
        <v>20744</v>
      </c>
      <c r="D10725" s="197" t="s">
        <v>20756</v>
      </c>
      <c r="E10725" s="197" t="s">
        <v>20765</v>
      </c>
      <c r="F10725" s="197" t="s">
        <v>20766</v>
      </c>
      <c r="G10725" s="197" t="s">
        <v>20767</v>
      </c>
      <c r="I10725" s="197" t="s">
        <v>20768</v>
      </c>
      <c r="J10725" s="197" t="n">
        <v>1575.86</v>
      </c>
    </row>
    <row r="10726" customFormat="false" ht="12.75" hidden="true" customHeight="false" outlineLevel="0" collapsed="false">
      <c r="A10726" s="197" t="s">
        <v>20770</v>
      </c>
      <c r="B10726" s="197"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197" t="s">
        <v>20751</v>
      </c>
      <c r="D10726" s="197" t="s">
        <v>20756</v>
      </c>
      <c r="E10726" s="197" t="s">
        <v>20765</v>
      </c>
      <c r="F10726" s="197" t="s">
        <v>20771</v>
      </c>
      <c r="G10726" s="197" t="s">
        <v>20772</v>
      </c>
      <c r="I10726" s="197" t="s">
        <v>1158</v>
      </c>
      <c r="J10726" s="197" t="n">
        <v>1701.69</v>
      </c>
    </row>
    <row r="10727" customFormat="false" ht="12.75" hidden="true" customHeight="false" outlineLevel="0" collapsed="false">
      <c r="A10727" s="197" t="s">
        <v>20773</v>
      </c>
      <c r="B10727" s="197"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197" t="s">
        <v>20751</v>
      </c>
      <c r="D10727" s="197" t="s">
        <v>20756</v>
      </c>
      <c r="E10727" s="197" t="s">
        <v>20765</v>
      </c>
      <c r="F10727" s="197" t="s">
        <v>20771</v>
      </c>
      <c r="G10727" s="197" t="s">
        <v>20772</v>
      </c>
      <c r="I10727" s="197" t="s">
        <v>1158</v>
      </c>
      <c r="J10727" s="197" t="n">
        <v>1596.39</v>
      </c>
    </row>
    <row r="10728" customFormat="false" ht="12.75" hidden="true" customHeight="false" outlineLevel="0" collapsed="false">
      <c r="A10728" s="197" t="s">
        <v>20774</v>
      </c>
      <c r="B10728" s="197"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197" t="s">
        <v>20753</v>
      </c>
      <c r="D10728" s="197" t="s">
        <v>20756</v>
      </c>
      <c r="E10728" s="197" t="s">
        <v>20765</v>
      </c>
      <c r="F10728" s="197" t="s">
        <v>20771</v>
      </c>
      <c r="G10728" s="197" t="s">
        <v>20772</v>
      </c>
      <c r="I10728" s="197" t="s">
        <v>1158</v>
      </c>
      <c r="J10728" s="197" t="n">
        <v>1710.35</v>
      </c>
    </row>
    <row r="10729" customFormat="false" ht="12.75" hidden="true" customHeight="false" outlineLevel="0" collapsed="false">
      <c r="A10729" s="197" t="s">
        <v>20775</v>
      </c>
      <c r="B10729" s="197"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197" t="s">
        <v>20753</v>
      </c>
      <c r="D10729" s="197" t="s">
        <v>20756</v>
      </c>
      <c r="E10729" s="197" t="s">
        <v>20765</v>
      </c>
      <c r="F10729" s="197" t="s">
        <v>20771</v>
      </c>
      <c r="G10729" s="197" t="s">
        <v>20772</v>
      </c>
      <c r="I10729" s="197" t="s">
        <v>1158</v>
      </c>
      <c r="J10729" s="197" t="n">
        <v>1605.04</v>
      </c>
    </row>
    <row r="10730" customFormat="false" ht="12.75" hidden="true" customHeight="false" outlineLevel="0" collapsed="false">
      <c r="A10730" s="197" t="s">
        <v>20776</v>
      </c>
      <c r="B10730" s="197" t="str">
        <f aca="false">C10730&amp;D10730&amp;E10730&amp;F10730&amp;G10730&amp;H10730</f>
        <v>ADITIVO PLASTIFICANTE E DENSIFICADOR,ADICIONADO AO CONCRETONA PROPORCAO DE 500G POR SACO DE CIMENTO</v>
      </c>
      <c r="C10730" s="197" t="s">
        <v>20777</v>
      </c>
      <c r="D10730" s="197" t="s">
        <v>20778</v>
      </c>
      <c r="I10730" s="197" t="s">
        <v>6277</v>
      </c>
      <c r="J10730" s="197" t="n">
        <v>3.81</v>
      </c>
    </row>
    <row r="10731" customFormat="false" ht="12.75" hidden="true" customHeight="false" outlineLevel="0" collapsed="false">
      <c r="A10731" s="197" t="s">
        <v>20779</v>
      </c>
      <c r="B10731" s="197" t="str">
        <f aca="false">C10731&amp;D10731&amp;E10731&amp;F10731&amp;G10731&amp;H10731</f>
        <v>ADITIVO PLASTIFICANTE E DENSIFICADOR,ADICIONADO AO CONCRETONA PROPORCAO DE 500G POR SACO DE CIMENTO</v>
      </c>
      <c r="C10731" s="197" t="s">
        <v>20777</v>
      </c>
      <c r="D10731" s="197" t="s">
        <v>20778</v>
      </c>
      <c r="I10731" s="197" t="s">
        <v>6277</v>
      </c>
      <c r="J10731" s="197" t="n">
        <v>3.81</v>
      </c>
    </row>
    <row r="10732" customFormat="false" ht="12.75" hidden="true" customHeight="false" outlineLevel="0" collapsed="false">
      <c r="A10732" s="197" t="s">
        <v>20780</v>
      </c>
      <c r="B10732" s="197" t="str">
        <f aca="false">C10732&amp;D10732&amp;E10732&amp;F10732&amp;G10732&amp;H10732</f>
        <v>ADITIVO PLASTIFICANTE,RETARDADOR E DENSIFICADOR,LIQUIDO,ADICIONADO AO CONCRETO NA PROPORCAO DE 500G POR SACO DE CIMENTO</v>
      </c>
      <c r="C10732" s="197" t="s">
        <v>20781</v>
      </c>
      <c r="D10732" s="197" t="s">
        <v>20782</v>
      </c>
      <c r="I10732" s="197" t="s">
        <v>6277</v>
      </c>
      <c r="J10732" s="197" t="n">
        <v>4.47</v>
      </c>
    </row>
    <row r="10733" customFormat="false" ht="12.75" hidden="true" customHeight="false" outlineLevel="0" collapsed="false">
      <c r="A10733" s="197" t="s">
        <v>20783</v>
      </c>
      <c r="B10733" s="197" t="str">
        <f aca="false">C10733&amp;D10733&amp;E10733&amp;F10733&amp;G10733&amp;H10733</f>
        <v>ADITIVO PLASTIFICANTE,RETARDADOR E DENSIFICADOR,LIQUIDO,ADICIONADO AO CONCRETO NA PROPORCAO DE 500G POR SACO DE CIMENTO</v>
      </c>
      <c r="C10733" s="197" t="s">
        <v>20781</v>
      </c>
      <c r="D10733" s="197" t="s">
        <v>20782</v>
      </c>
      <c r="I10733" s="197" t="s">
        <v>6277</v>
      </c>
      <c r="J10733" s="197" t="n">
        <v>4.47</v>
      </c>
    </row>
    <row r="10734" customFormat="false" ht="12.75" hidden="true" customHeight="false" outlineLevel="0" collapsed="false">
      <c r="A10734" s="197" t="s">
        <v>20784</v>
      </c>
      <c r="B10734" s="197" t="str">
        <f aca="false">C10734&amp;D10734&amp;E10734&amp;F10734&amp;G10734&amp;H10734</f>
        <v>ADITIVO INCORPORADOR DE AR SIMPLES,ADICIONADO AO CONCRETO NA PROPORCAO DE 150G POR SACO DE CIMENTO</v>
      </c>
      <c r="C10734" s="197" t="s">
        <v>20785</v>
      </c>
      <c r="D10734" s="197" t="s">
        <v>20786</v>
      </c>
      <c r="I10734" s="197" t="s">
        <v>6277</v>
      </c>
      <c r="J10734" s="197" t="n">
        <v>4.02</v>
      </c>
    </row>
    <row r="10735" customFormat="false" ht="12.75" hidden="true" customHeight="false" outlineLevel="0" collapsed="false">
      <c r="A10735" s="197" t="s">
        <v>20787</v>
      </c>
      <c r="B10735" s="197" t="str">
        <f aca="false">C10735&amp;D10735&amp;E10735&amp;F10735&amp;G10735&amp;H10735</f>
        <v>ADITIVO INCORPORADOR DE AR SIMPLES,ADICIONADO AO CONCRETO NA PROPORCAO DE 150G POR SACO DE CIMENTO</v>
      </c>
      <c r="C10735" s="197" t="s">
        <v>20785</v>
      </c>
      <c r="D10735" s="197" t="s">
        <v>20786</v>
      </c>
      <c r="I10735" s="197" t="s">
        <v>6277</v>
      </c>
      <c r="J10735" s="197" t="n">
        <v>4.02</v>
      </c>
    </row>
    <row r="10736" customFormat="false" ht="12.75" hidden="true" customHeight="false" outlineLevel="0" collapsed="false">
      <c r="A10736" s="197" t="s">
        <v>20788</v>
      </c>
      <c r="B10736" s="197" t="str">
        <f aca="false">C10736&amp;D10736&amp;E10736&amp;F10736&amp;G10736&amp;H10736</f>
        <v>GROUT (ARGAMASSA FLUIDA DE ELEVADA RESISTENCIA),INCLUSIVEPREPARO,LANCAMENTO E FORNECIMENTO DOS MATERIAIS</v>
      </c>
      <c r="C10736" s="197" t="s">
        <v>20789</v>
      </c>
      <c r="D10736" s="197" t="s">
        <v>20790</v>
      </c>
      <c r="I10736" s="197" t="s">
        <v>1158</v>
      </c>
      <c r="J10736" s="197" t="n">
        <v>3011.56</v>
      </c>
    </row>
    <row r="10737" customFormat="false" ht="12.75" hidden="true" customHeight="false" outlineLevel="0" collapsed="false">
      <c r="A10737" s="197" t="s">
        <v>20791</v>
      </c>
      <c r="B10737" s="197" t="str">
        <f aca="false">C10737&amp;D10737&amp;E10737&amp;F10737&amp;G10737&amp;H10737</f>
        <v>GROUT (ARGAMASSA FLUIDA DE ELEVADA RESISTENCIA),INCLUSIVEPREPARO,LANCAMENTO E FORNECIMENTO DOS MATERIAIS</v>
      </c>
      <c r="C10737" s="197" t="s">
        <v>20789</v>
      </c>
      <c r="D10737" s="197" t="s">
        <v>20790</v>
      </c>
      <c r="I10737" s="197" t="s">
        <v>1158</v>
      </c>
      <c r="J10737" s="197" t="n">
        <v>2980.2</v>
      </c>
    </row>
    <row r="10738" customFormat="false" ht="12.75" hidden="true" customHeight="false" outlineLevel="0" collapsed="false">
      <c r="A10738" s="197" t="s">
        <v>20792</v>
      </c>
      <c r="B10738" s="197" t="str">
        <f aca="false">C10738&amp;D10738&amp;E10738&amp;F10738&amp;G10738&amp;H10738</f>
        <v>GROUT (ARGAMASSA FLUIDA DE ELEVADA RESISTENCIA) COM PEDRISCO (30% EM PESO),INCLUSIVE PREPARO,LANCAMENTO E FORNECIMENTODOS MATERIAIS</v>
      </c>
      <c r="C10738" s="197" t="s">
        <v>20793</v>
      </c>
      <c r="D10738" s="197" t="s">
        <v>20794</v>
      </c>
      <c r="E10738" s="197" t="s">
        <v>20795</v>
      </c>
      <c r="I10738" s="197" t="s">
        <v>1158</v>
      </c>
      <c r="J10738" s="197" t="n">
        <v>2699.84</v>
      </c>
    </row>
    <row r="10739" customFormat="false" ht="12.75" hidden="true" customHeight="false" outlineLevel="0" collapsed="false">
      <c r="A10739" s="197" t="s">
        <v>20796</v>
      </c>
      <c r="B10739" s="197" t="str">
        <f aca="false">C10739&amp;D10739&amp;E10739&amp;F10739&amp;G10739&amp;H10739</f>
        <v>GROUT (ARGAMASSA FLUIDA DE ELEVADA RESISTENCIA) COM PEDRISCO (30% EM PESO),INCLUSIVE PREPARO,LANCAMENTO E FORNECIMENTODOS MATERIAIS</v>
      </c>
      <c r="C10739" s="197" t="s">
        <v>20793</v>
      </c>
      <c r="D10739" s="197" t="s">
        <v>20794</v>
      </c>
      <c r="E10739" s="197" t="s">
        <v>20795</v>
      </c>
      <c r="I10739" s="197" t="s">
        <v>1158</v>
      </c>
      <c r="J10739" s="197" t="n">
        <v>2668.48</v>
      </c>
    </row>
    <row r="10740" customFormat="false" ht="12.75" hidden="true" customHeight="false" outlineLevel="0" collapsed="false">
      <c r="A10740" s="197" t="s">
        <v>20797</v>
      </c>
      <c r="B10740" s="197"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197" t="s">
        <v>20798</v>
      </c>
      <c r="D10740" s="197" t="s">
        <v>20799</v>
      </c>
      <c r="E10740" s="197" t="s">
        <v>20800</v>
      </c>
      <c r="F10740" s="197" t="s">
        <v>20801</v>
      </c>
      <c r="I10740" s="197" t="s">
        <v>20802</v>
      </c>
      <c r="J10740" s="197" t="n">
        <v>12.86</v>
      </c>
    </row>
    <row r="10741" customFormat="false" ht="12.75" hidden="true" customHeight="false" outlineLevel="0" collapsed="false">
      <c r="A10741" s="197" t="s">
        <v>20803</v>
      </c>
      <c r="B10741" s="197"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197" t="s">
        <v>20798</v>
      </c>
      <c r="D10741" s="197" t="s">
        <v>20799</v>
      </c>
      <c r="E10741" s="197" t="s">
        <v>20800</v>
      </c>
      <c r="F10741" s="197" t="s">
        <v>20801</v>
      </c>
      <c r="I10741" s="197" t="s">
        <v>20802</v>
      </c>
      <c r="J10741" s="197" t="n">
        <v>11.43</v>
      </c>
    </row>
    <row r="10742" customFormat="false" ht="12.75" hidden="true" customHeight="false" outlineLevel="0" collapsed="false">
      <c r="A10742" s="197" t="s">
        <v>20804</v>
      </c>
      <c r="B10742" s="197" t="str">
        <f aca="false">C10742&amp;D10742&amp;E10742&amp;F10742&amp;G10742&amp;H10742</f>
        <v>APLICACAO DE ARGAMASSA EXPANSIVA TIPO SIKA GROUT PARA FIXACAO DE CHUMBADORES EM ESTRUTURAS DE CONCRETO OU SERVICOS SIMILARES,CONFORME INSTRUCOES DO FABRICANTE</v>
      </c>
      <c r="C10742" s="197" t="s">
        <v>20805</v>
      </c>
      <c r="D10742" s="197" t="s">
        <v>20806</v>
      </c>
      <c r="E10742" s="197" t="s">
        <v>20807</v>
      </c>
      <c r="I10742" s="197" t="s">
        <v>20802</v>
      </c>
      <c r="J10742" s="197" t="n">
        <v>24.39</v>
      </c>
    </row>
    <row r="10743" customFormat="false" ht="12.75" hidden="true" customHeight="false" outlineLevel="0" collapsed="false">
      <c r="A10743" s="197" t="s">
        <v>20808</v>
      </c>
      <c r="B10743" s="197" t="str">
        <f aca="false">C10743&amp;D10743&amp;E10743&amp;F10743&amp;G10743&amp;H10743</f>
        <v>APLICACAO DE ARGAMASSA EXPANSIVA TIPO SIKA GROUT PARA FIXACAO DE CHUMBADORES EM ESTRUTURAS DE CONCRETO OU SERVICOS SIMILARES,CONFORME INSTRUCOES DO FABRICANTE</v>
      </c>
      <c r="C10743" s="197" t="s">
        <v>20805</v>
      </c>
      <c r="D10743" s="197" t="s">
        <v>20806</v>
      </c>
      <c r="E10743" s="197" t="s">
        <v>20807</v>
      </c>
      <c r="I10743" s="197" t="s">
        <v>20802</v>
      </c>
      <c r="J10743" s="197" t="n">
        <v>21.53</v>
      </c>
    </row>
    <row r="10744" customFormat="false" ht="12.75" hidden="true" customHeight="false" outlineLevel="0" collapsed="false">
      <c r="A10744" s="197" t="s">
        <v>20809</v>
      </c>
      <c r="B10744" s="197" t="str">
        <f aca="false">C10744&amp;D10744&amp;E10744&amp;F10744&amp;G10744&amp;H10744</f>
        <v>ADITIVO A BASE DE SILICA ATIVA,DOSADO SOBRE O PESO DO CIMENTO NA PROPORCAO MEDIA DE 10%,INCLUSIVE MAO-DE-OBRA E PERDAS.POR M3 DE CONCRETO</v>
      </c>
      <c r="C10744" s="197" t="s">
        <v>20810</v>
      </c>
      <c r="D10744" s="197" t="s">
        <v>20811</v>
      </c>
      <c r="E10744" s="197" t="s">
        <v>20812</v>
      </c>
      <c r="I10744" s="197" t="s">
        <v>1158</v>
      </c>
      <c r="J10744" s="197" t="n">
        <v>54.57</v>
      </c>
    </row>
    <row r="10745" customFormat="false" ht="12.75" hidden="true" customHeight="false" outlineLevel="0" collapsed="false">
      <c r="A10745" s="197" t="s">
        <v>20813</v>
      </c>
      <c r="B10745" s="197" t="str">
        <f aca="false">C10745&amp;D10745&amp;E10745&amp;F10745&amp;G10745&amp;H10745</f>
        <v>ADITIVO A BASE DE SILICA ATIVA,DOSADO SOBRE O PESO DO CIMENTO NA PROPORCAO MEDIA DE 10%,INCLUSIVE MAO-DE-OBRA E PERDAS.POR M3 DE CONCRETO</v>
      </c>
      <c r="C10745" s="197" t="s">
        <v>20810</v>
      </c>
      <c r="D10745" s="197" t="s">
        <v>20811</v>
      </c>
      <c r="E10745" s="197" t="s">
        <v>20812</v>
      </c>
      <c r="I10745" s="197" t="s">
        <v>1158</v>
      </c>
      <c r="J10745" s="197" t="n">
        <v>53.53</v>
      </c>
    </row>
    <row r="10746" customFormat="false" ht="12.75" hidden="true" customHeight="false" outlineLevel="0" collapsed="false">
      <c r="A10746" s="197" t="s">
        <v>20814</v>
      </c>
      <c r="B10746" s="197"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197" t="s">
        <v>20815</v>
      </c>
      <c r="D10746" s="197" t="s">
        <v>20816</v>
      </c>
      <c r="E10746" s="197" t="s">
        <v>20817</v>
      </c>
      <c r="F10746" s="197" t="s">
        <v>20818</v>
      </c>
      <c r="G10746" s="197" t="s">
        <v>20819</v>
      </c>
      <c r="I10746" s="197" t="s">
        <v>6277</v>
      </c>
      <c r="J10746" s="197" t="n">
        <v>11.17</v>
      </c>
    </row>
    <row r="10747" customFormat="false" ht="12.75" hidden="true" customHeight="false" outlineLevel="0" collapsed="false">
      <c r="A10747" s="197" t="s">
        <v>20820</v>
      </c>
      <c r="B10747" s="197"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197" t="s">
        <v>20815</v>
      </c>
      <c r="D10747" s="197" t="s">
        <v>20816</v>
      </c>
      <c r="E10747" s="197" t="s">
        <v>20817</v>
      </c>
      <c r="F10747" s="197" t="s">
        <v>20818</v>
      </c>
      <c r="G10747" s="197" t="s">
        <v>20819</v>
      </c>
      <c r="I10747" s="197" t="s">
        <v>6277</v>
      </c>
      <c r="J10747" s="197" t="n">
        <v>10.48</v>
      </c>
    </row>
    <row r="10748" customFormat="false" ht="12.75" hidden="true" customHeight="false" outlineLevel="0" collapsed="false">
      <c r="A10748" s="197" t="s">
        <v>20821</v>
      </c>
      <c r="B10748" s="197" t="str">
        <f aca="false">C10748&amp;D10748&amp;E10748&amp;F10748&amp;G10748&amp;H10748</f>
        <v>ESTRUTURA METALICA PARA PASSARELAS E PEQUENOS VIADUTOS,EXCLUSIVE PREPARO(CORTE)DAS PECAS,CONFORME PROJETO DO DER-RJ,INCLUSIVE PINTURA.FORNECIMENTO E MONTAGEM</v>
      </c>
      <c r="C10748" s="197" t="s">
        <v>20822</v>
      </c>
      <c r="D10748" s="197" t="s">
        <v>20823</v>
      </c>
      <c r="E10748" s="197" t="s">
        <v>20824</v>
      </c>
      <c r="I10748" s="197" t="s">
        <v>1410</v>
      </c>
      <c r="J10748" s="197" t="n">
        <v>16938.27</v>
      </c>
    </row>
    <row r="10749" customFormat="false" ht="12.75" hidden="true" customHeight="false" outlineLevel="0" collapsed="false">
      <c r="A10749" s="197" t="s">
        <v>20825</v>
      </c>
      <c r="B10749" s="197" t="str">
        <f aca="false">C10749&amp;D10749&amp;E10749&amp;F10749&amp;G10749&amp;H10749</f>
        <v>ESTRUTURA METALICA PARA PASSARELAS E PEQUENOS VIADUTOS,EXCLUSIVE PREPARO(CORTE)DAS PECAS,CONFORME PROJETO DO DER-RJ,INCLUSIVE PINTURA.FORNECIMENTO E MONTAGEM</v>
      </c>
      <c r="C10749" s="197" t="s">
        <v>20822</v>
      </c>
      <c r="D10749" s="197" t="s">
        <v>20823</v>
      </c>
      <c r="E10749" s="197" t="s">
        <v>20824</v>
      </c>
      <c r="I10749" s="197" t="s">
        <v>1410</v>
      </c>
      <c r="J10749" s="197" t="n">
        <v>15548.11</v>
      </c>
    </row>
    <row r="10750" customFormat="false" ht="12.75" hidden="true" customHeight="false" outlineLevel="0" collapsed="false">
      <c r="A10750" s="197" t="s">
        <v>20826</v>
      </c>
      <c r="B10750" s="197"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197" t="s">
        <v>20815</v>
      </c>
      <c r="D10750" s="197" t="s">
        <v>20816</v>
      </c>
      <c r="E10750" s="197" t="s">
        <v>20827</v>
      </c>
      <c r="F10750" s="197" t="s">
        <v>20828</v>
      </c>
      <c r="G10750" s="197" t="s">
        <v>20829</v>
      </c>
      <c r="H10750" s="197" t="s">
        <v>20830</v>
      </c>
      <c r="I10750" s="197" t="s">
        <v>1993</v>
      </c>
      <c r="J10750" s="197" t="n">
        <v>139.64</v>
      </c>
    </row>
    <row r="10751" customFormat="false" ht="12.75" hidden="true" customHeight="false" outlineLevel="0" collapsed="false">
      <c r="A10751" s="197" t="s">
        <v>20831</v>
      </c>
      <c r="B10751" s="197"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197" t="s">
        <v>20815</v>
      </c>
      <c r="D10751" s="197" t="s">
        <v>20816</v>
      </c>
      <c r="E10751" s="197" t="s">
        <v>20827</v>
      </c>
      <c r="F10751" s="197" t="s">
        <v>20828</v>
      </c>
      <c r="G10751" s="197" t="s">
        <v>20829</v>
      </c>
      <c r="H10751" s="197" t="s">
        <v>20830</v>
      </c>
      <c r="I10751" s="197" t="s">
        <v>1993</v>
      </c>
      <c r="J10751" s="197" t="n">
        <v>131.06</v>
      </c>
    </row>
    <row r="10752" customFormat="false" ht="12.75" hidden="true" customHeight="false" outlineLevel="0" collapsed="false">
      <c r="A10752" s="197" t="s">
        <v>20832</v>
      </c>
      <c r="B10752" s="197"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197" t="s">
        <v>20815</v>
      </c>
      <c r="D10752" s="197" t="s">
        <v>20816</v>
      </c>
      <c r="E10752" s="197" t="s">
        <v>20827</v>
      </c>
      <c r="F10752" s="197" t="s">
        <v>20833</v>
      </c>
      <c r="G10752" s="197" t="s">
        <v>20834</v>
      </c>
      <c r="H10752" s="197" t="s">
        <v>12979</v>
      </c>
      <c r="I10752" s="197" t="s">
        <v>1993</v>
      </c>
      <c r="J10752" s="197" t="n">
        <v>151.28</v>
      </c>
    </row>
    <row r="10753" customFormat="false" ht="12.75" hidden="true" customHeight="false" outlineLevel="0" collapsed="false">
      <c r="A10753" s="197" t="s">
        <v>20835</v>
      </c>
      <c r="B10753" s="197"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197" t="s">
        <v>20815</v>
      </c>
      <c r="D10753" s="197" t="s">
        <v>20816</v>
      </c>
      <c r="E10753" s="197" t="s">
        <v>20827</v>
      </c>
      <c r="F10753" s="197" t="s">
        <v>20833</v>
      </c>
      <c r="G10753" s="197" t="s">
        <v>20834</v>
      </c>
      <c r="H10753" s="197" t="s">
        <v>12979</v>
      </c>
      <c r="I10753" s="197" t="s">
        <v>1993</v>
      </c>
      <c r="J10753" s="197" t="n">
        <v>141.99</v>
      </c>
    </row>
    <row r="10754" customFormat="false" ht="12.75" hidden="true" customHeight="false" outlineLevel="0" collapsed="false">
      <c r="A10754" s="197" t="s">
        <v>20836</v>
      </c>
      <c r="B10754" s="197"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197" t="s">
        <v>20815</v>
      </c>
      <c r="D10754" s="197" t="s">
        <v>20816</v>
      </c>
      <c r="E10754" s="197" t="s">
        <v>20827</v>
      </c>
      <c r="F10754" s="197" t="s">
        <v>20837</v>
      </c>
      <c r="G10754" s="197" t="s">
        <v>20834</v>
      </c>
      <c r="H10754" s="197" t="s">
        <v>12979</v>
      </c>
      <c r="I10754" s="197" t="s">
        <v>1993</v>
      </c>
      <c r="J10754" s="197" t="n">
        <v>191.56</v>
      </c>
    </row>
    <row r="10755" customFormat="false" ht="12.75" hidden="true" customHeight="false" outlineLevel="0" collapsed="false">
      <c r="A10755" s="197" t="s">
        <v>20838</v>
      </c>
      <c r="B10755" s="197"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197" t="s">
        <v>20815</v>
      </c>
      <c r="D10755" s="197" t="s">
        <v>20816</v>
      </c>
      <c r="E10755" s="197" t="s">
        <v>20827</v>
      </c>
      <c r="F10755" s="197" t="s">
        <v>20837</v>
      </c>
      <c r="G10755" s="197" t="s">
        <v>20834</v>
      </c>
      <c r="H10755" s="197" t="s">
        <v>12979</v>
      </c>
      <c r="I10755" s="197" t="s">
        <v>1993</v>
      </c>
      <c r="J10755" s="197" t="n">
        <v>179.79</v>
      </c>
    </row>
    <row r="10756" customFormat="false" ht="12.75" hidden="true" customHeight="false" outlineLevel="0" collapsed="false">
      <c r="A10756" s="197" t="s">
        <v>20839</v>
      </c>
      <c r="B10756" s="197"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197" t="s">
        <v>20815</v>
      </c>
      <c r="D10756" s="197" t="s">
        <v>20816</v>
      </c>
      <c r="E10756" s="197" t="s">
        <v>20827</v>
      </c>
      <c r="F10756" s="197" t="s">
        <v>20840</v>
      </c>
      <c r="G10756" s="197" t="s">
        <v>20834</v>
      </c>
      <c r="H10756" s="197" t="s">
        <v>12979</v>
      </c>
      <c r="I10756" s="197" t="s">
        <v>1993</v>
      </c>
      <c r="J10756" s="197" t="n">
        <v>245.75</v>
      </c>
    </row>
    <row r="10757" customFormat="false" ht="12.75" hidden="true" customHeight="false" outlineLevel="0" collapsed="false">
      <c r="A10757" s="197" t="s">
        <v>20841</v>
      </c>
      <c r="B10757" s="197"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197" t="s">
        <v>20815</v>
      </c>
      <c r="D10757" s="197" t="s">
        <v>20816</v>
      </c>
      <c r="E10757" s="197" t="s">
        <v>20827</v>
      </c>
      <c r="F10757" s="197" t="s">
        <v>20840</v>
      </c>
      <c r="G10757" s="197" t="s">
        <v>20834</v>
      </c>
      <c r="H10757" s="197" t="s">
        <v>12979</v>
      </c>
      <c r="I10757" s="197" t="s">
        <v>1993</v>
      </c>
      <c r="J10757" s="197" t="n">
        <v>230.65</v>
      </c>
    </row>
    <row r="10758" customFormat="false" ht="12.75" hidden="true" customHeight="false" outlineLevel="0" collapsed="false">
      <c r="A10758" s="197" t="s">
        <v>20842</v>
      </c>
      <c r="B10758" s="197" t="str">
        <f aca="false">C10758&amp;D10758&amp;E10758&amp;F10758&amp;G10758&amp;H10758</f>
        <v>PILARES E/OU VIGAS EM TRELICAS METALICAS,INCLUSIVE PERDAS EUMA DEMAO PINTURA ANTIOXIDO.FORNECIMENTO E MONTAGEM</v>
      </c>
      <c r="C10758" s="197" t="s">
        <v>20843</v>
      </c>
      <c r="D10758" s="197" t="s">
        <v>20844</v>
      </c>
      <c r="I10758" s="197" t="s">
        <v>6277</v>
      </c>
      <c r="J10758" s="197" t="n">
        <v>10.39</v>
      </c>
    </row>
    <row r="10759" customFormat="false" ht="12.75" hidden="true" customHeight="false" outlineLevel="0" collapsed="false">
      <c r="A10759" s="197" t="s">
        <v>20845</v>
      </c>
      <c r="B10759" s="197" t="str">
        <f aca="false">C10759&amp;D10759&amp;E10759&amp;F10759&amp;G10759&amp;H10759</f>
        <v>PILARES E/OU VIGAS EM TRELICAS METALICAS,INCLUSIVE PERDAS EUMA DEMAO PINTURA ANTIOXIDO.FORNECIMENTO E MONTAGEM</v>
      </c>
      <c r="C10759" s="197" t="s">
        <v>20843</v>
      </c>
      <c r="D10759" s="197" t="s">
        <v>20844</v>
      </c>
      <c r="I10759" s="197" t="s">
        <v>6277</v>
      </c>
      <c r="J10759" s="197" t="n">
        <v>9.81</v>
      </c>
    </row>
    <row r="10760" customFormat="false" ht="12.75" hidden="true" customHeight="false" outlineLevel="0" collapsed="false">
      <c r="A10760" s="197" t="s">
        <v>20846</v>
      </c>
      <c r="B10760" s="197" t="str">
        <f aca="false">C10760&amp;D10760&amp;E10760&amp;F10760&amp;G10760&amp;H10760</f>
        <v>ESTRUTURAS DE ELEMENTOS EM PERFIS "I" ATE 8",EM ACO LAMINADO,(VIGAS ISOLADAS,ESCORAS,PORTICOS,ETC),INCLUSIVE PERDAS.FORNECIMENTO E MONTAGEM</v>
      </c>
      <c r="C10760" s="197" t="s">
        <v>20847</v>
      </c>
      <c r="D10760" s="197" t="s">
        <v>20848</v>
      </c>
      <c r="E10760" s="197" t="s">
        <v>20849</v>
      </c>
      <c r="I10760" s="197" t="s">
        <v>6277</v>
      </c>
      <c r="J10760" s="197" t="n">
        <v>7.57</v>
      </c>
    </row>
    <row r="10761" customFormat="false" ht="12.75" hidden="true" customHeight="false" outlineLevel="0" collapsed="false">
      <c r="A10761" s="197" t="s">
        <v>20850</v>
      </c>
      <c r="B10761" s="197" t="str">
        <f aca="false">C10761&amp;D10761&amp;E10761&amp;F10761&amp;G10761&amp;H10761</f>
        <v>ESTRUTURAS DE ELEMENTOS EM PERFIS "I" ATE 8",EM ACO LAMINADO,(VIGAS ISOLADAS,ESCORAS,PORTICOS,ETC),INCLUSIVE PERDAS.FORNECIMENTO E MONTAGEM</v>
      </c>
      <c r="C10761" s="197" t="s">
        <v>20847</v>
      </c>
      <c r="D10761" s="197" t="s">
        <v>20848</v>
      </c>
      <c r="E10761" s="197" t="s">
        <v>20849</v>
      </c>
      <c r="I10761" s="197" t="s">
        <v>6277</v>
      </c>
      <c r="J10761" s="197" t="n">
        <v>7.35</v>
      </c>
    </row>
    <row r="10762" customFormat="false" ht="12.75" hidden="true" customHeight="false" outlineLevel="0" collapsed="false">
      <c r="A10762" s="197" t="s">
        <v>20851</v>
      </c>
      <c r="B10762" s="197" t="str">
        <f aca="false">C10762&amp;D10762&amp;E10762&amp;F10762&amp;G10762&amp;H10762</f>
        <v>ESTRUTURAS DE ELEMENTOS EM PERFIS "I",8" ATE 12",EM ACO LAMINADO,(VIGAS ISOLADAS,ESCORAS,PORTICOS,ETC),INCLUSIVE PERDAS.FORNECIMENTO E MONTAGEM</v>
      </c>
      <c r="C10762" s="197" t="s">
        <v>20852</v>
      </c>
      <c r="D10762" s="197" t="s">
        <v>20853</v>
      </c>
      <c r="E10762" s="197" t="s">
        <v>20854</v>
      </c>
      <c r="I10762" s="197" t="s">
        <v>6277</v>
      </c>
      <c r="J10762" s="197" t="n">
        <v>10.66</v>
      </c>
    </row>
    <row r="10763" customFormat="false" ht="12.75" hidden="true" customHeight="false" outlineLevel="0" collapsed="false">
      <c r="A10763" s="197" t="s">
        <v>20855</v>
      </c>
      <c r="B10763" s="197" t="str">
        <f aca="false">C10763&amp;D10763&amp;E10763&amp;F10763&amp;G10763&amp;H10763</f>
        <v>ESTRUTURAS DE ELEMENTOS EM PERFIS "I",8" ATE 12",EM ACO LAMINADO,(VIGAS ISOLADAS,ESCORAS,PORTICOS,ETC),INCLUSIVE PERDAS.FORNECIMENTO E MONTAGEM</v>
      </c>
      <c r="C10763" s="197" t="s">
        <v>20852</v>
      </c>
      <c r="D10763" s="197" t="s">
        <v>20853</v>
      </c>
      <c r="E10763" s="197" t="s">
        <v>20854</v>
      </c>
      <c r="I10763" s="197" t="s">
        <v>6277</v>
      </c>
      <c r="J10763" s="197" t="n">
        <v>10.03</v>
      </c>
    </row>
    <row r="10764" customFormat="false" ht="12.75" hidden="true" customHeight="false" outlineLevel="0" collapsed="false">
      <c r="A10764" s="197" t="s">
        <v>20856</v>
      </c>
      <c r="B10764" s="197"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197" t="s">
        <v>20857</v>
      </c>
      <c r="D10764" s="197" t="s">
        <v>20858</v>
      </c>
      <c r="E10764" s="197" t="s">
        <v>20859</v>
      </c>
      <c r="F10764" s="197" t="s">
        <v>20860</v>
      </c>
      <c r="G10764" s="197" t="s">
        <v>20861</v>
      </c>
      <c r="H10764" s="197" t="s">
        <v>20862</v>
      </c>
      <c r="I10764" s="197" t="s">
        <v>6277</v>
      </c>
      <c r="J10764" s="197" t="n">
        <v>17.17</v>
      </c>
    </row>
    <row r="10765" customFormat="false" ht="12.75" hidden="true" customHeight="false" outlineLevel="0" collapsed="false">
      <c r="A10765" s="197" t="s">
        <v>20863</v>
      </c>
      <c r="B10765" s="197"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197" t="s">
        <v>20857</v>
      </c>
      <c r="D10765" s="197" t="s">
        <v>20858</v>
      </c>
      <c r="E10765" s="197" t="s">
        <v>20859</v>
      </c>
      <c r="F10765" s="197" t="s">
        <v>20860</v>
      </c>
      <c r="G10765" s="197" t="s">
        <v>20861</v>
      </c>
      <c r="H10765" s="197" t="s">
        <v>20862</v>
      </c>
      <c r="I10765" s="197" t="s">
        <v>6277</v>
      </c>
      <c r="J10765" s="197" t="n">
        <v>15.87</v>
      </c>
    </row>
    <row r="10766" customFormat="false" ht="12.75" hidden="true" customHeight="false" outlineLevel="0" collapsed="false">
      <c r="A10766" s="197" t="s">
        <v>20864</v>
      </c>
      <c r="B10766" s="197"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197" t="s">
        <v>20857</v>
      </c>
      <c r="D10766" s="197" t="s">
        <v>20865</v>
      </c>
      <c r="E10766" s="197" t="s">
        <v>20866</v>
      </c>
      <c r="F10766" s="197" t="s">
        <v>20867</v>
      </c>
      <c r="G10766" s="197" t="s">
        <v>20868</v>
      </c>
      <c r="H10766" s="197" t="s">
        <v>20869</v>
      </c>
      <c r="I10766" s="197" t="s">
        <v>1993</v>
      </c>
      <c r="J10766" s="197" t="n">
        <v>544.09</v>
      </c>
    </row>
    <row r="10767" customFormat="false" ht="12.75" hidden="true" customHeight="false" outlineLevel="0" collapsed="false">
      <c r="A10767" s="197" t="s">
        <v>20870</v>
      </c>
      <c r="B10767" s="197"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197" t="s">
        <v>20857</v>
      </c>
      <c r="D10767" s="197" t="s">
        <v>20865</v>
      </c>
      <c r="E10767" s="197" t="s">
        <v>20866</v>
      </c>
      <c r="F10767" s="197" t="s">
        <v>20867</v>
      </c>
      <c r="G10767" s="197" t="s">
        <v>20868</v>
      </c>
      <c r="H10767" s="197" t="s">
        <v>20869</v>
      </c>
      <c r="I10767" s="197" t="s">
        <v>1993</v>
      </c>
      <c r="J10767" s="197" t="n">
        <v>515.77</v>
      </c>
    </row>
    <row r="10768" customFormat="false" ht="12.75" hidden="true" customHeight="false" outlineLevel="0" collapsed="false">
      <c r="A10768" s="197" t="s">
        <v>20871</v>
      </c>
      <c r="B10768" s="197"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197" t="s">
        <v>20857</v>
      </c>
      <c r="D10768" s="197" t="s">
        <v>20872</v>
      </c>
      <c r="E10768" s="197" t="s">
        <v>20873</v>
      </c>
      <c r="F10768" s="197" t="s">
        <v>20874</v>
      </c>
      <c r="G10768" s="197" t="s">
        <v>20875</v>
      </c>
      <c r="I10768" s="197" t="s">
        <v>1993</v>
      </c>
      <c r="J10768" s="197" t="n">
        <v>288.74</v>
      </c>
    </row>
    <row r="10769" customFormat="false" ht="12.75" hidden="true" customHeight="false" outlineLevel="0" collapsed="false">
      <c r="A10769" s="197" t="s">
        <v>20876</v>
      </c>
      <c r="B10769" s="197"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197" t="s">
        <v>20857</v>
      </c>
      <c r="D10769" s="197" t="s">
        <v>20872</v>
      </c>
      <c r="E10769" s="197" t="s">
        <v>20873</v>
      </c>
      <c r="F10769" s="197" t="s">
        <v>20874</v>
      </c>
      <c r="G10769" s="197" t="s">
        <v>20875</v>
      </c>
      <c r="I10769" s="197" t="s">
        <v>1993</v>
      </c>
      <c r="J10769" s="197" t="n">
        <v>288.34</v>
      </c>
    </row>
    <row r="10770" customFormat="false" ht="12.75" hidden="true" customHeight="false" outlineLevel="0" collapsed="false">
      <c r="A10770" s="197" t="s">
        <v>20877</v>
      </c>
      <c r="B10770" s="197"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197" t="s">
        <v>20878</v>
      </c>
      <c r="D10770" s="197" t="s">
        <v>20879</v>
      </c>
      <c r="E10770" s="197" t="s">
        <v>20880</v>
      </c>
      <c r="F10770" s="197" t="s">
        <v>20881</v>
      </c>
      <c r="G10770" s="197" t="s">
        <v>20882</v>
      </c>
      <c r="I10770" s="197" t="s">
        <v>1993</v>
      </c>
      <c r="J10770" s="197" t="n">
        <v>257.82</v>
      </c>
    </row>
    <row r="10771" customFormat="false" ht="12.75" hidden="true" customHeight="false" outlineLevel="0" collapsed="false">
      <c r="A10771" s="197" t="s">
        <v>20883</v>
      </c>
      <c r="B10771" s="197"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197" t="s">
        <v>20878</v>
      </c>
      <c r="D10771" s="197" t="s">
        <v>20879</v>
      </c>
      <c r="E10771" s="197" t="s">
        <v>20880</v>
      </c>
      <c r="F10771" s="197" t="s">
        <v>20881</v>
      </c>
      <c r="G10771" s="197" t="s">
        <v>20882</v>
      </c>
      <c r="I10771" s="197" t="s">
        <v>1993</v>
      </c>
      <c r="J10771" s="197" t="n">
        <v>229.83</v>
      </c>
    </row>
    <row r="10772" customFormat="false" ht="12.75" hidden="true" customHeight="false" outlineLevel="0" collapsed="false">
      <c r="A10772" s="197" t="s">
        <v>20884</v>
      </c>
      <c r="B10772" s="197"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197" t="s">
        <v>20885</v>
      </c>
      <c r="D10772" s="197" t="s">
        <v>20886</v>
      </c>
      <c r="E10772" s="197" t="s">
        <v>20887</v>
      </c>
      <c r="F10772" s="197" t="s">
        <v>20888</v>
      </c>
      <c r="G10772" s="197" t="s">
        <v>20889</v>
      </c>
      <c r="I10772" s="197" t="s">
        <v>6277</v>
      </c>
      <c r="J10772" s="197" t="n">
        <v>18.05</v>
      </c>
    </row>
    <row r="10773" customFormat="false" ht="12.75" hidden="true" customHeight="false" outlineLevel="0" collapsed="false">
      <c r="A10773" s="197" t="s">
        <v>20890</v>
      </c>
      <c r="B10773" s="197"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197" t="s">
        <v>20885</v>
      </c>
      <c r="D10773" s="197" t="s">
        <v>20886</v>
      </c>
      <c r="E10773" s="197" t="s">
        <v>20887</v>
      </c>
      <c r="F10773" s="197" t="s">
        <v>20888</v>
      </c>
      <c r="G10773" s="197" t="s">
        <v>20889</v>
      </c>
      <c r="I10773" s="197" t="s">
        <v>6277</v>
      </c>
      <c r="J10773" s="197" t="n">
        <v>16.69</v>
      </c>
    </row>
    <row r="10774" customFormat="false" ht="12.75" hidden="true" customHeight="false" outlineLevel="0" collapsed="false">
      <c r="A10774" s="197" t="s">
        <v>20891</v>
      </c>
      <c r="B10774" s="197"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197" t="s">
        <v>20885</v>
      </c>
      <c r="D10774" s="197" t="s">
        <v>20886</v>
      </c>
      <c r="E10774" s="197" t="s">
        <v>20892</v>
      </c>
      <c r="F10774" s="197" t="s">
        <v>20893</v>
      </c>
      <c r="G10774" s="197" t="s">
        <v>20894</v>
      </c>
      <c r="I10774" s="197" t="s">
        <v>6277</v>
      </c>
      <c r="J10774" s="197" t="n">
        <v>11.84</v>
      </c>
    </row>
    <row r="10775" customFormat="false" ht="12.75" hidden="true" customHeight="false" outlineLevel="0" collapsed="false">
      <c r="A10775" s="197" t="s">
        <v>20895</v>
      </c>
      <c r="B10775" s="197"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197" t="s">
        <v>20885</v>
      </c>
      <c r="D10775" s="197" t="s">
        <v>20886</v>
      </c>
      <c r="E10775" s="197" t="s">
        <v>20892</v>
      </c>
      <c r="F10775" s="197" t="s">
        <v>20893</v>
      </c>
      <c r="G10775" s="197" t="s">
        <v>20894</v>
      </c>
      <c r="I10775" s="197" t="s">
        <v>6277</v>
      </c>
      <c r="J10775" s="197" t="n">
        <v>10.56</v>
      </c>
    </row>
    <row r="10776" customFormat="false" ht="12.75" hidden="true" customHeight="false" outlineLevel="0" collapsed="false">
      <c r="A10776" s="197" t="s">
        <v>20896</v>
      </c>
      <c r="B10776" s="197"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197" t="s">
        <v>20885</v>
      </c>
      <c r="D10776" s="197" t="s">
        <v>20886</v>
      </c>
      <c r="E10776" s="197" t="s">
        <v>20887</v>
      </c>
      <c r="F10776" s="197" t="s">
        <v>20897</v>
      </c>
      <c r="G10776" s="197" t="s">
        <v>20898</v>
      </c>
      <c r="I10776" s="197" t="s">
        <v>6277</v>
      </c>
      <c r="J10776" s="197" t="n">
        <v>6.12</v>
      </c>
    </row>
    <row r="10777" customFormat="false" ht="12.75" hidden="true" customHeight="false" outlineLevel="0" collapsed="false">
      <c r="A10777" s="197" t="s">
        <v>20899</v>
      </c>
      <c r="B10777" s="197"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197" t="s">
        <v>20885</v>
      </c>
      <c r="D10777" s="197" t="s">
        <v>20886</v>
      </c>
      <c r="E10777" s="197" t="s">
        <v>20887</v>
      </c>
      <c r="F10777" s="197" t="s">
        <v>20897</v>
      </c>
      <c r="G10777" s="197" t="s">
        <v>20898</v>
      </c>
      <c r="I10777" s="197" t="s">
        <v>6277</v>
      </c>
      <c r="J10777" s="197" t="n">
        <v>6.12</v>
      </c>
    </row>
    <row r="10778" customFormat="false" ht="12.75" hidden="true" customHeight="false" outlineLevel="0" collapsed="false">
      <c r="A10778" s="197" t="s">
        <v>20900</v>
      </c>
      <c r="B10778" s="197" t="str">
        <f aca="false">C10778&amp;D10778&amp;E10778&amp;F10778&amp;G10778&amp;H10778</f>
        <v>ESTRUTURA METALICA EM ACO ESPECIAL,RESISTENTE A CORROSAO(USI-SAC OU SIMILAR),PARA PONTES,VIADUTOS,PASSARELAS,CONSIDERANDO APENAS O FORNECIMENTO DO ACO,EXCLUSIVE MONTAGEM</v>
      </c>
      <c r="C10778" s="197" t="s">
        <v>20901</v>
      </c>
      <c r="D10778" s="197" t="s">
        <v>20902</v>
      </c>
      <c r="E10778" s="197" t="s">
        <v>20903</v>
      </c>
      <c r="I10778" s="197" t="s">
        <v>6277</v>
      </c>
      <c r="J10778" s="197" t="n">
        <v>5.39</v>
      </c>
    </row>
    <row r="10779" customFormat="false" ht="12.75" hidden="true" customHeight="false" outlineLevel="0" collapsed="false">
      <c r="A10779" s="197" t="s">
        <v>20904</v>
      </c>
      <c r="B10779" s="197" t="str">
        <f aca="false">C10779&amp;D10779&amp;E10779&amp;F10779&amp;G10779&amp;H10779</f>
        <v>ESTRUTURA METALICA EM ACO ESPECIAL,RESISTENTE A CORROSAO(USI-SAC OU SIMILAR),PARA PONTES,VIADUTOS,PASSARELAS,CONSIDERANDO APENAS O FORNECIMENTO DO ACO,EXCLUSIVE MONTAGEM</v>
      </c>
      <c r="C10779" s="197" t="s">
        <v>20901</v>
      </c>
      <c r="D10779" s="197" t="s">
        <v>20902</v>
      </c>
      <c r="E10779" s="197" t="s">
        <v>20903</v>
      </c>
      <c r="I10779" s="197" t="s">
        <v>6277</v>
      </c>
      <c r="J10779" s="197" t="n">
        <v>5.39</v>
      </c>
    </row>
    <row r="10780" customFormat="false" ht="12.75" hidden="true" customHeight="false" outlineLevel="0" collapsed="false">
      <c r="A10780" s="197" t="s">
        <v>20905</v>
      </c>
      <c r="B10780" s="197"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197" t="s">
        <v>20901</v>
      </c>
      <c r="D10780" s="197" t="s">
        <v>20902</v>
      </c>
      <c r="E10780" s="197" t="s">
        <v>20906</v>
      </c>
      <c r="F10780" s="197" t="s">
        <v>20907</v>
      </c>
      <c r="I10780" s="197" t="s">
        <v>6277</v>
      </c>
      <c r="J10780" s="197" t="n">
        <v>14.22</v>
      </c>
    </row>
    <row r="10781" customFormat="false" ht="12.75" hidden="true" customHeight="false" outlineLevel="0" collapsed="false">
      <c r="A10781" s="197" t="s">
        <v>20908</v>
      </c>
      <c r="B10781" s="197"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197" t="s">
        <v>20901</v>
      </c>
      <c r="D10781" s="197" t="s">
        <v>20902</v>
      </c>
      <c r="E10781" s="197" t="s">
        <v>20906</v>
      </c>
      <c r="F10781" s="197" t="s">
        <v>20907</v>
      </c>
      <c r="I10781" s="197" t="s">
        <v>6277</v>
      </c>
      <c r="J10781" s="197" t="n">
        <v>12.4</v>
      </c>
    </row>
    <row r="10782" customFormat="false" ht="12.75" hidden="true" customHeight="false" outlineLevel="0" collapsed="false">
      <c r="A10782" s="197" t="s">
        <v>20909</v>
      </c>
      <c r="B10782" s="197" t="str">
        <f aca="false">C10782&amp;D10782&amp;E10782&amp;F10782&amp;G10782&amp;H10782</f>
        <v>RECONSTITUICAO DE ESTRUTURAS METALICAS LEVES,MEDIDAS POR KGDE ACO NECESSARIO(CHAPAS,PERFIS,ETC),INCLUSIVE FORNECIMENTODOS MATERIAIS E PINTURA EM TINTA A BASE DE EPOXI</v>
      </c>
      <c r="C10782" s="197" t="s">
        <v>20910</v>
      </c>
      <c r="D10782" s="197" t="s">
        <v>20911</v>
      </c>
      <c r="E10782" s="197" t="s">
        <v>20912</v>
      </c>
      <c r="I10782" s="197" t="s">
        <v>6277</v>
      </c>
      <c r="J10782" s="197" t="n">
        <v>11.25</v>
      </c>
    </row>
    <row r="10783" customFormat="false" ht="12.75" hidden="true" customHeight="false" outlineLevel="0" collapsed="false">
      <c r="A10783" s="197" t="s">
        <v>20913</v>
      </c>
      <c r="B10783" s="197" t="str">
        <f aca="false">C10783&amp;D10783&amp;E10783&amp;F10783&amp;G10783&amp;H10783</f>
        <v>RECONSTITUICAO DE ESTRUTURAS METALICAS LEVES,MEDIDAS POR KGDE ACO NECESSARIO(CHAPAS,PERFIS,ETC),INCLUSIVE FORNECIMENTODOS MATERIAIS E PINTURA EM TINTA A BASE DE EPOXI</v>
      </c>
      <c r="C10783" s="197" t="s">
        <v>20910</v>
      </c>
      <c r="D10783" s="197" t="s">
        <v>20911</v>
      </c>
      <c r="E10783" s="197" t="s">
        <v>20912</v>
      </c>
      <c r="I10783" s="197" t="s">
        <v>6277</v>
      </c>
      <c r="J10783" s="197" t="n">
        <v>10.71</v>
      </c>
    </row>
    <row r="10784" customFormat="false" ht="12.75" hidden="true" customHeight="false" outlineLevel="0" collapsed="false">
      <c r="A10784" s="197" t="s">
        <v>20914</v>
      </c>
      <c r="B10784" s="197"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197" t="s">
        <v>20915</v>
      </c>
      <c r="D10784" s="197" t="s">
        <v>20916</v>
      </c>
      <c r="E10784" s="197" t="s">
        <v>20917</v>
      </c>
      <c r="F10784" s="197" t="s">
        <v>20918</v>
      </c>
      <c r="I10784" s="197" t="s">
        <v>338</v>
      </c>
      <c r="J10784" s="197" t="n">
        <v>101.01</v>
      </c>
    </row>
    <row r="10785" customFormat="false" ht="12.75" hidden="true" customHeight="false" outlineLevel="0" collapsed="false">
      <c r="A10785" s="197" t="s">
        <v>20919</v>
      </c>
      <c r="B10785" s="197"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197" t="s">
        <v>20915</v>
      </c>
      <c r="D10785" s="197" t="s">
        <v>20916</v>
      </c>
      <c r="E10785" s="197" t="s">
        <v>20917</v>
      </c>
      <c r="F10785" s="197" t="s">
        <v>20918</v>
      </c>
      <c r="I10785" s="197" t="s">
        <v>338</v>
      </c>
      <c r="J10785" s="197" t="n">
        <v>101.01</v>
      </c>
    </row>
    <row r="10786" customFormat="false" ht="12.75" hidden="true" customHeight="false" outlineLevel="0" collapsed="false">
      <c r="A10786" s="197" t="s">
        <v>20920</v>
      </c>
      <c r="B10786" s="197" t="str">
        <f aca="false">C10786&amp;D10786&amp;E10786&amp;F10786&amp;G10786&amp;H10786</f>
        <v>JUNTA DE DILATACAO E VEDACAO,PARA OBRAS DE ARTE,MOVIMENTOS DE -10 A +20MM,INCLUSIVE LABIOS POLIMERICOS,CORTE E REMOCAO DO PAVIMENTO,APICOAMENTO DA LAJE,FORMAS E CONCRETAGEM DOS BERCOS</v>
      </c>
      <c r="C10786" s="197" t="s">
        <v>20915</v>
      </c>
      <c r="D10786" s="197" t="s">
        <v>20921</v>
      </c>
      <c r="E10786" s="197" t="s">
        <v>20922</v>
      </c>
      <c r="F10786" s="197" t="s">
        <v>20923</v>
      </c>
      <c r="I10786" s="197" t="s">
        <v>338</v>
      </c>
      <c r="J10786" s="197" t="n">
        <v>424.4</v>
      </c>
    </row>
    <row r="10787" customFormat="false" ht="12.75" hidden="true" customHeight="false" outlineLevel="0" collapsed="false">
      <c r="A10787" s="197" t="s">
        <v>20924</v>
      </c>
      <c r="B10787" s="197" t="str">
        <f aca="false">C10787&amp;D10787&amp;E10787&amp;F10787&amp;G10787&amp;H10787</f>
        <v>JUNTA DE DILATACAO E VEDACAO,PARA OBRAS DE ARTE,MOVIMENTOS DE -10 A +20MM,INCLUSIVE LABIOS POLIMERICOS,CORTE E REMOCAO DO PAVIMENTO,APICOAMENTO DA LAJE,FORMAS E CONCRETAGEM DOS BERCOS</v>
      </c>
      <c r="C10787" s="197" t="s">
        <v>20915</v>
      </c>
      <c r="D10787" s="197" t="s">
        <v>20921</v>
      </c>
      <c r="E10787" s="197" t="s">
        <v>20922</v>
      </c>
      <c r="F10787" s="197" t="s">
        <v>20923</v>
      </c>
      <c r="I10787" s="197" t="s">
        <v>338</v>
      </c>
      <c r="J10787" s="197" t="n">
        <v>409.4</v>
      </c>
    </row>
    <row r="10788" customFormat="false" ht="12.75" hidden="true" customHeight="false" outlineLevel="0" collapsed="false">
      <c r="A10788" s="197" t="s">
        <v>20925</v>
      </c>
      <c r="B10788" s="197"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197" t="s">
        <v>20915</v>
      </c>
      <c r="D10788" s="197" t="s">
        <v>20926</v>
      </c>
      <c r="E10788" s="197" t="s">
        <v>20917</v>
      </c>
      <c r="F10788" s="197" t="s">
        <v>20918</v>
      </c>
      <c r="I10788" s="197" t="s">
        <v>338</v>
      </c>
      <c r="J10788" s="197" t="n">
        <v>107.83</v>
      </c>
    </row>
    <row r="10789" customFormat="false" ht="12.75" hidden="true" customHeight="false" outlineLevel="0" collapsed="false">
      <c r="A10789" s="197" t="s">
        <v>20927</v>
      </c>
      <c r="B10789" s="197"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197" t="s">
        <v>20915</v>
      </c>
      <c r="D10789" s="197" t="s">
        <v>20926</v>
      </c>
      <c r="E10789" s="197" t="s">
        <v>20917</v>
      </c>
      <c r="F10789" s="197" t="s">
        <v>20918</v>
      </c>
      <c r="I10789" s="197" t="s">
        <v>338</v>
      </c>
      <c r="J10789" s="197" t="n">
        <v>107.83</v>
      </c>
    </row>
    <row r="10790" customFormat="false" ht="12.75" hidden="true" customHeight="false" outlineLevel="0" collapsed="false">
      <c r="A10790" s="197" t="s">
        <v>20928</v>
      </c>
      <c r="B10790" s="197" t="str">
        <f aca="false">C10790&amp;D10790&amp;E10790&amp;F10790&amp;G10790&amp;H10790</f>
        <v>JUNTA DE DILATACAO E VEDACAO,PARA OBRAS DE ARTE,MOVIMENTOS DE -15 A +25MM,INCLUSIVE LABIOS POLIMERICOS,CORTE E REMOCAO DO PAVIMENTO,APICOAMENTO DA LAJE,FORMAS E CONCRETAGEM DOS BERCOS</v>
      </c>
      <c r="C10790" s="197" t="s">
        <v>20915</v>
      </c>
      <c r="D10790" s="197" t="s">
        <v>20929</v>
      </c>
      <c r="E10790" s="197" t="s">
        <v>20922</v>
      </c>
      <c r="F10790" s="197" t="s">
        <v>20923</v>
      </c>
      <c r="I10790" s="197" t="s">
        <v>338</v>
      </c>
      <c r="J10790" s="197" t="n">
        <v>431.22</v>
      </c>
    </row>
    <row r="10791" customFormat="false" ht="12.75" hidden="true" customHeight="false" outlineLevel="0" collapsed="false">
      <c r="A10791" s="197" t="s">
        <v>20930</v>
      </c>
      <c r="B10791" s="197" t="str">
        <f aca="false">C10791&amp;D10791&amp;E10791&amp;F10791&amp;G10791&amp;H10791</f>
        <v>JUNTA DE DILATACAO E VEDACAO,PARA OBRAS DE ARTE,MOVIMENTOS DE -15 A +25MM,INCLUSIVE LABIOS POLIMERICOS,CORTE E REMOCAO DO PAVIMENTO,APICOAMENTO DA LAJE,FORMAS E CONCRETAGEM DOS BERCOS</v>
      </c>
      <c r="C10791" s="197" t="s">
        <v>20915</v>
      </c>
      <c r="D10791" s="197" t="s">
        <v>20929</v>
      </c>
      <c r="E10791" s="197" t="s">
        <v>20922</v>
      </c>
      <c r="F10791" s="197" t="s">
        <v>20923</v>
      </c>
      <c r="I10791" s="197" t="s">
        <v>338</v>
      </c>
      <c r="J10791" s="197" t="n">
        <v>416.22</v>
      </c>
    </row>
    <row r="10792" customFormat="false" ht="12.75" hidden="true" customHeight="false" outlineLevel="0" collapsed="false">
      <c r="A10792" s="197" t="s">
        <v>20931</v>
      </c>
      <c r="B10792" s="197"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197" t="s">
        <v>20915</v>
      </c>
      <c r="D10792" s="197" t="s">
        <v>20932</v>
      </c>
      <c r="E10792" s="197" t="s">
        <v>20917</v>
      </c>
      <c r="F10792" s="197" t="s">
        <v>20918</v>
      </c>
      <c r="I10792" s="197" t="s">
        <v>338</v>
      </c>
      <c r="J10792" s="197" t="n">
        <v>121.48</v>
      </c>
    </row>
    <row r="10793" customFormat="false" ht="12.75" hidden="true" customHeight="false" outlineLevel="0" collapsed="false">
      <c r="A10793" s="197" t="s">
        <v>20933</v>
      </c>
      <c r="B10793" s="197"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197" t="s">
        <v>20915</v>
      </c>
      <c r="D10793" s="197" t="s">
        <v>20932</v>
      </c>
      <c r="E10793" s="197" t="s">
        <v>20917</v>
      </c>
      <c r="F10793" s="197" t="s">
        <v>20918</v>
      </c>
      <c r="I10793" s="197" t="s">
        <v>338</v>
      </c>
      <c r="J10793" s="197" t="n">
        <v>121.48</v>
      </c>
    </row>
    <row r="10794" customFormat="false" ht="12.75" hidden="true" customHeight="false" outlineLevel="0" collapsed="false">
      <c r="A10794" s="197" t="s">
        <v>20934</v>
      </c>
      <c r="B10794" s="197" t="str">
        <f aca="false">C10794&amp;D10794&amp;E10794&amp;F10794&amp;G10794&amp;H10794</f>
        <v>JUNTA DE DILATACAO E VEDACAO,PARA OBRAS DE ARTE,MOVIMENTOS DE -20 A +40MM,INCLUSIVE LABIOS POLIMERICOS,CORTE E REMOCAO DO PAVIMENTO,APICOAMENTO DA LAJE,FORMAS E CONCRETAGEM DOS BERCOS</v>
      </c>
      <c r="C10794" s="197" t="s">
        <v>20915</v>
      </c>
      <c r="D10794" s="197" t="s">
        <v>20935</v>
      </c>
      <c r="E10794" s="197" t="s">
        <v>20922</v>
      </c>
      <c r="F10794" s="197" t="s">
        <v>20923</v>
      </c>
      <c r="I10794" s="197" t="s">
        <v>338</v>
      </c>
      <c r="J10794" s="197" t="n">
        <v>444.87</v>
      </c>
    </row>
    <row r="10795" customFormat="false" ht="12.75" hidden="true" customHeight="false" outlineLevel="0" collapsed="false">
      <c r="A10795" s="197" t="s">
        <v>20936</v>
      </c>
      <c r="B10795" s="197" t="str">
        <f aca="false">C10795&amp;D10795&amp;E10795&amp;F10795&amp;G10795&amp;H10795</f>
        <v>JUNTA DE DILATACAO E VEDACAO,PARA OBRAS DE ARTE,MOVIMENTOS DE -20 A +40MM,INCLUSIVE LABIOS POLIMERICOS,CORTE E REMOCAO DO PAVIMENTO,APICOAMENTO DA LAJE,FORMAS E CONCRETAGEM DOS BERCOS</v>
      </c>
      <c r="C10795" s="197" t="s">
        <v>20915</v>
      </c>
      <c r="D10795" s="197" t="s">
        <v>20935</v>
      </c>
      <c r="E10795" s="197" t="s">
        <v>20922</v>
      </c>
      <c r="F10795" s="197" t="s">
        <v>20923</v>
      </c>
      <c r="I10795" s="197" t="s">
        <v>338</v>
      </c>
      <c r="J10795" s="197" t="n">
        <v>429.87</v>
      </c>
    </row>
    <row r="10796" customFormat="false" ht="12.75" hidden="true" customHeight="false" outlineLevel="0" collapsed="false">
      <c r="A10796" s="197" t="s">
        <v>20937</v>
      </c>
      <c r="B10796" s="197" t="str">
        <f aca="false">C10796&amp;D10796&amp;E10796&amp;F10796&amp;G10796&amp;H10796</f>
        <v>JUNTA DE DILATACAO E VEDACAO DE PISOS,LAJES,PILARES,FISSURAS,ALVENARIAS,RESERVATORIOS,ETC,PARA MOVIMENTOS DE -10 A +30MM.FORNECIMENTO E COLOCACAO</v>
      </c>
      <c r="C10796" s="197" t="s">
        <v>20938</v>
      </c>
      <c r="D10796" s="197" t="s">
        <v>20939</v>
      </c>
      <c r="E10796" s="197" t="s">
        <v>7939</v>
      </c>
      <c r="I10796" s="197" t="s">
        <v>338</v>
      </c>
      <c r="J10796" s="197" t="n">
        <v>141.96</v>
      </c>
    </row>
    <row r="10797" customFormat="false" ht="12.75" hidden="true" customHeight="false" outlineLevel="0" collapsed="false">
      <c r="A10797" s="197" t="s">
        <v>20940</v>
      </c>
      <c r="B10797" s="197" t="str">
        <f aca="false">C10797&amp;D10797&amp;E10797&amp;F10797&amp;G10797&amp;H10797</f>
        <v>JUNTA DE DILATACAO E VEDACAO DE PISOS,LAJES,PILARES,FISSURAS,ALVENARIAS,RESERVATORIOS,ETC,PARA MOVIMENTOS DE -10 A +30MM.FORNECIMENTO E COLOCACAO</v>
      </c>
      <c r="C10797" s="197" t="s">
        <v>20938</v>
      </c>
      <c r="D10797" s="197" t="s">
        <v>20939</v>
      </c>
      <c r="E10797" s="197" t="s">
        <v>7939</v>
      </c>
      <c r="I10797" s="197" t="s">
        <v>338</v>
      </c>
      <c r="J10797" s="197" t="n">
        <v>141.96</v>
      </c>
    </row>
    <row r="10798" customFormat="false" ht="12.75" hidden="true" customHeight="false" outlineLevel="0" collapsed="false">
      <c r="A10798" s="197" t="s">
        <v>20941</v>
      </c>
      <c r="B10798" s="197" t="str">
        <f aca="false">C10798&amp;D10798&amp;E10798&amp;F10798&amp;G10798&amp;H10798</f>
        <v>JUNTA DE DILATACAO E VEDACAO DE PISOS,LAJES,PILARES,FISSURAS,ALVENARIAS,RESERVATORIOS,ETC,PARA MOVIMENTOS DE -15 A +40MM.FORNECIMENTO E COLOCACAO</v>
      </c>
      <c r="C10798" s="197" t="s">
        <v>20938</v>
      </c>
      <c r="D10798" s="197" t="s">
        <v>20942</v>
      </c>
      <c r="E10798" s="197" t="s">
        <v>7939</v>
      </c>
      <c r="I10798" s="197" t="s">
        <v>338</v>
      </c>
      <c r="J10798" s="197" t="n">
        <v>180.18</v>
      </c>
    </row>
    <row r="10799" customFormat="false" ht="12.75" hidden="true" customHeight="false" outlineLevel="0" collapsed="false">
      <c r="A10799" s="197" t="s">
        <v>20943</v>
      </c>
      <c r="B10799" s="197" t="str">
        <f aca="false">C10799&amp;D10799&amp;E10799&amp;F10799&amp;G10799&amp;H10799</f>
        <v>JUNTA DE DILATACAO E VEDACAO DE PISOS,LAJES,PILARES,FISSURAS,ALVENARIAS,RESERVATORIOS,ETC,PARA MOVIMENTOS DE -15 A +40MM.FORNECIMENTO E COLOCACAO</v>
      </c>
      <c r="C10799" s="197" t="s">
        <v>20938</v>
      </c>
      <c r="D10799" s="197" t="s">
        <v>20942</v>
      </c>
      <c r="E10799" s="197" t="s">
        <v>7939</v>
      </c>
      <c r="I10799" s="197" t="s">
        <v>338</v>
      </c>
      <c r="J10799" s="197" t="n">
        <v>180.18</v>
      </c>
    </row>
    <row r="10800" customFormat="false" ht="12.75" hidden="true" customHeight="false" outlineLevel="0" collapsed="false">
      <c r="A10800" s="197" t="s">
        <v>20944</v>
      </c>
      <c r="B10800" s="197" t="str">
        <f aca="false">C10800&amp;D10800&amp;E10800&amp;F10800&amp;G10800&amp;H10800</f>
        <v>JUNTA DE DILATACAO E VEDACAO DE PISOS,LAJES,PILARES,FISSURAS,ALVENARIAS,RESERVATORIOS,ETC,PARA MOVIMENTOS DE -7 A +10MM.FORNECIMENTO E COLOCACAO</v>
      </c>
      <c r="C10800" s="197" t="s">
        <v>20938</v>
      </c>
      <c r="D10800" s="197" t="s">
        <v>20945</v>
      </c>
      <c r="E10800" s="197" t="s">
        <v>7956</v>
      </c>
      <c r="I10800" s="197" t="s">
        <v>338</v>
      </c>
      <c r="J10800" s="197" t="n">
        <v>88.72</v>
      </c>
    </row>
    <row r="10801" customFormat="false" ht="12.75" hidden="true" customHeight="false" outlineLevel="0" collapsed="false">
      <c r="A10801" s="197" t="s">
        <v>20946</v>
      </c>
      <c r="B10801" s="197" t="str">
        <f aca="false">C10801&amp;D10801&amp;E10801&amp;F10801&amp;G10801&amp;H10801</f>
        <v>JUNTA DE DILATACAO E VEDACAO DE PISOS,LAJES,PILARES,FISSURAS,ALVENARIAS,RESERVATORIOS,ETC,PARA MOVIMENTOS DE -7 A +10MM.FORNECIMENTO E COLOCACAO</v>
      </c>
      <c r="C10801" s="197" t="s">
        <v>20938</v>
      </c>
      <c r="D10801" s="197" t="s">
        <v>20945</v>
      </c>
      <c r="E10801" s="197" t="s">
        <v>7956</v>
      </c>
      <c r="I10801" s="197" t="s">
        <v>338</v>
      </c>
      <c r="J10801" s="197" t="n">
        <v>88.72</v>
      </c>
    </row>
    <row r="10802" customFormat="false" ht="12.75" hidden="true" customHeight="false" outlineLevel="0" collapsed="false">
      <c r="A10802" s="197" t="s">
        <v>20947</v>
      </c>
      <c r="B10802" s="197" t="str">
        <f aca="false">C10802&amp;D10802&amp;E10802&amp;F10802&amp;G10802&amp;H10802</f>
        <v>JUNTA DE DILATACAO E VEDACAO DE PISOS,LAJES,PILARES,FISSURAS,ALVENARIAS,RESERVATORIOS,ETC,PARA MOVIMENTOS DE -16 A +23MM.FORNECIMENTO E COLOCACAO</v>
      </c>
      <c r="C10802" s="197" t="s">
        <v>20938</v>
      </c>
      <c r="D10802" s="197" t="s">
        <v>20948</v>
      </c>
      <c r="E10802" s="197" t="s">
        <v>7939</v>
      </c>
      <c r="I10802" s="197" t="s">
        <v>338</v>
      </c>
      <c r="J10802" s="197" t="n">
        <v>202.02</v>
      </c>
    </row>
    <row r="10803" customFormat="false" ht="12.75" hidden="true" customHeight="false" outlineLevel="0" collapsed="false">
      <c r="A10803" s="197" t="s">
        <v>20949</v>
      </c>
      <c r="B10803" s="197" t="str">
        <f aca="false">C10803&amp;D10803&amp;E10803&amp;F10803&amp;G10803&amp;H10803</f>
        <v>JUNTA DE DILATACAO E VEDACAO DE PISOS,LAJES,PILARES,FISSURAS,ALVENARIAS,RESERVATORIOS,ETC,PARA MOVIMENTOS DE -16 A +23MM.FORNECIMENTO E COLOCACAO</v>
      </c>
      <c r="C10803" s="197" t="s">
        <v>20938</v>
      </c>
      <c r="D10803" s="197" t="s">
        <v>20948</v>
      </c>
      <c r="E10803" s="197" t="s">
        <v>7939</v>
      </c>
      <c r="I10803" s="197" t="s">
        <v>338</v>
      </c>
      <c r="J10803" s="197" t="n">
        <v>202.02</v>
      </c>
    </row>
    <row r="10804" customFormat="false" ht="12.75" hidden="true" customHeight="false" outlineLevel="0" collapsed="false">
      <c r="A10804" s="197" t="s">
        <v>20950</v>
      </c>
      <c r="B10804" s="197" t="str">
        <f aca="false">C10804&amp;D10804&amp;E10804&amp;F10804&amp;G10804&amp;H10804</f>
        <v>JUNTA DE DILATACAO E VEDACAO DE PISOS,LAJES,PILARES,FISSURAS,ALVENARIAS,RESERVATORIOS,ETC,PARA MOVIMENTOS DE -20 A +30MM.FORNECIMENTO E COLOCACAO</v>
      </c>
      <c r="C10804" s="197" t="s">
        <v>20938</v>
      </c>
      <c r="D10804" s="197" t="s">
        <v>20951</v>
      </c>
      <c r="E10804" s="197" t="s">
        <v>7939</v>
      </c>
      <c r="I10804" s="197" t="s">
        <v>338</v>
      </c>
      <c r="J10804" s="197" t="n">
        <v>189.73</v>
      </c>
    </row>
    <row r="10805" customFormat="false" ht="12.75" hidden="true" customHeight="false" outlineLevel="0" collapsed="false">
      <c r="A10805" s="197" t="s">
        <v>20952</v>
      </c>
      <c r="B10805" s="197" t="str">
        <f aca="false">C10805&amp;D10805&amp;E10805&amp;F10805&amp;G10805&amp;H10805</f>
        <v>JUNTA DE DILATACAO E VEDACAO DE PISOS,LAJES,PILARES,FISSURAS,ALVENARIAS,RESERVATORIOS,ETC,PARA MOVIMENTOS DE -20 A +30MM.FORNECIMENTO E COLOCACAO</v>
      </c>
      <c r="C10805" s="197" t="s">
        <v>20938</v>
      </c>
      <c r="D10805" s="197" t="s">
        <v>20951</v>
      </c>
      <c r="E10805" s="197" t="s">
        <v>7939</v>
      </c>
      <c r="I10805" s="197" t="s">
        <v>338</v>
      </c>
      <c r="J10805" s="197" t="n">
        <v>189.73</v>
      </c>
    </row>
    <row r="10806" customFormat="false" ht="12.75" hidden="true" customHeight="false" outlineLevel="0" collapsed="false">
      <c r="A10806" s="197" t="s">
        <v>20953</v>
      </c>
      <c r="B10806" s="197" t="str">
        <f aca="false">C10806&amp;D10806&amp;E10806&amp;F10806&amp;G10806&amp;H10806</f>
        <v>JUNTA ELASTICA EM PVC TERMOPLASTICO,TIPO 022,PARA JUNTAS SUBMETIDAS A UMA PRESSAO MEDIA E DE POUCA DEFORMACAO.FORNECIMENTO E COLOCACAO</v>
      </c>
      <c r="C10806" s="197" t="s">
        <v>20954</v>
      </c>
      <c r="D10806" s="197" t="s">
        <v>20955</v>
      </c>
      <c r="E10806" s="197" t="s">
        <v>7479</v>
      </c>
      <c r="I10806" s="197" t="s">
        <v>338</v>
      </c>
      <c r="J10806" s="197" t="n">
        <v>74.68</v>
      </c>
    </row>
    <row r="10807" customFormat="false" ht="12.75" hidden="true" customHeight="false" outlineLevel="0" collapsed="false">
      <c r="A10807" s="197" t="s">
        <v>20956</v>
      </c>
      <c r="B10807" s="197" t="str">
        <f aca="false">C10807&amp;D10807&amp;E10807&amp;F10807&amp;G10807&amp;H10807</f>
        <v>JUNTA ELASTICA EM PVC TERMOPLASTICO,TIPO 022,PARA JUNTAS SUBMETIDAS A UMA PRESSAO MEDIA E DE POUCA DEFORMACAO.FORNECIMENTO E COLOCACAO</v>
      </c>
      <c r="C10807" s="197" t="s">
        <v>20954</v>
      </c>
      <c r="D10807" s="197" t="s">
        <v>20955</v>
      </c>
      <c r="E10807" s="197" t="s">
        <v>7479</v>
      </c>
      <c r="I10807" s="197" t="s">
        <v>338</v>
      </c>
      <c r="J10807" s="197" t="n">
        <v>74.68</v>
      </c>
    </row>
    <row r="10808" customFormat="false" ht="12.75" hidden="true" customHeight="false" outlineLevel="0" collapsed="false">
      <c r="A10808" s="197" t="s">
        <v>20957</v>
      </c>
      <c r="B10808" s="197" t="str">
        <f aca="false">C10808&amp;D10808&amp;E10808&amp;F10808&amp;G10808&amp;H10808</f>
        <v>JUNTA DE DILATACAO E VEDACAO DE ISOPOR,NA ESPESSURA DE 1CM,FIXADA COM COLA.FORNECIMENTO E COLOCACAO</v>
      </c>
      <c r="C10808" s="197" t="s">
        <v>20958</v>
      </c>
      <c r="D10808" s="197" t="s">
        <v>20959</v>
      </c>
      <c r="I10808" s="197" t="s">
        <v>1993</v>
      </c>
      <c r="J10808" s="197" t="n">
        <v>22.95</v>
      </c>
    </row>
    <row r="10809" customFormat="false" ht="12.75" hidden="true" customHeight="false" outlineLevel="0" collapsed="false">
      <c r="A10809" s="197" t="s">
        <v>20960</v>
      </c>
      <c r="B10809" s="197" t="str">
        <f aca="false">C10809&amp;D10809&amp;E10809&amp;F10809&amp;G10809&amp;H10809</f>
        <v>JUNTA DE DILATACAO E VEDACAO DE ISOPOR,NA ESPESSURA DE 1CM,FIXADA COM COLA.FORNECIMENTO E COLOCACAO</v>
      </c>
      <c r="C10809" s="197" t="s">
        <v>20958</v>
      </c>
      <c r="D10809" s="197" t="s">
        <v>20959</v>
      </c>
      <c r="I10809" s="197" t="s">
        <v>1993</v>
      </c>
      <c r="J10809" s="197" t="n">
        <v>20.48</v>
      </c>
    </row>
    <row r="10810" customFormat="false" ht="12.75" hidden="true" customHeight="false" outlineLevel="0" collapsed="false">
      <c r="A10810" s="197" t="s">
        <v>20961</v>
      </c>
      <c r="B10810" s="197" t="str">
        <f aca="false">C10810&amp;D10810&amp;E10810&amp;F10810&amp;G10810&amp;H10810</f>
        <v>JUNTA DE DILATACAO E VEDACAO DE ISOPOR,NA ESPESSURA DE 2CM,FIXADA COM COLA.FORNECIMENTO E COLOCACAO</v>
      </c>
      <c r="C10810" s="197" t="s">
        <v>20962</v>
      </c>
      <c r="D10810" s="197" t="s">
        <v>20959</v>
      </c>
      <c r="I10810" s="197" t="s">
        <v>1993</v>
      </c>
      <c r="J10810" s="197" t="n">
        <v>25.23</v>
      </c>
    </row>
    <row r="10811" customFormat="false" ht="12.75" hidden="true" customHeight="false" outlineLevel="0" collapsed="false">
      <c r="A10811" s="197" t="s">
        <v>20963</v>
      </c>
      <c r="B10811" s="197" t="str">
        <f aca="false">C10811&amp;D10811&amp;E10811&amp;F10811&amp;G10811&amp;H10811</f>
        <v>JUNTA DE DILATACAO E VEDACAO DE ISOPOR,NA ESPESSURA DE 2CM,FIXADA COM COLA.FORNECIMENTO E COLOCACAO</v>
      </c>
      <c r="C10811" s="197" t="s">
        <v>20962</v>
      </c>
      <c r="D10811" s="197" t="s">
        <v>20959</v>
      </c>
      <c r="I10811" s="197" t="s">
        <v>1993</v>
      </c>
      <c r="J10811" s="197" t="n">
        <v>22.76</v>
      </c>
    </row>
    <row r="10812" customFormat="false" ht="12.75" hidden="true" customHeight="false" outlineLevel="0" collapsed="false">
      <c r="A10812" s="197" t="s">
        <v>20964</v>
      </c>
      <c r="B10812" s="197" t="str">
        <f aca="false">C10812&amp;D10812&amp;E10812&amp;F10812&amp;G10812&amp;H10812</f>
        <v>JUNTA DE DILATACAO E VEDACAO DE ISOPOR,NA ESPESSURA DE 3CM,FIXADA COM COLA.FORNECIMENTO E COLOCACAO</v>
      </c>
      <c r="C10812" s="197" t="s">
        <v>20965</v>
      </c>
      <c r="D10812" s="197" t="s">
        <v>20959</v>
      </c>
      <c r="I10812" s="197" t="s">
        <v>1993</v>
      </c>
      <c r="J10812" s="197" t="n">
        <v>27.41</v>
      </c>
    </row>
    <row r="10813" customFormat="false" ht="12.75" hidden="true" customHeight="false" outlineLevel="0" collapsed="false">
      <c r="A10813" s="197" t="s">
        <v>20966</v>
      </c>
      <c r="B10813" s="197" t="str">
        <f aca="false">C10813&amp;D10813&amp;E10813&amp;F10813&amp;G10813&amp;H10813</f>
        <v>JUNTA DE DILATACAO E VEDACAO DE ISOPOR,NA ESPESSURA DE 3CM,FIXADA COM COLA.FORNECIMENTO E COLOCACAO</v>
      </c>
      <c r="C10813" s="197" t="s">
        <v>20965</v>
      </c>
      <c r="D10813" s="197" t="s">
        <v>20959</v>
      </c>
      <c r="I10813" s="197" t="s">
        <v>1993</v>
      </c>
      <c r="J10813" s="197" t="n">
        <v>24.94</v>
      </c>
    </row>
    <row r="10814" customFormat="false" ht="12.75" hidden="true" customHeight="false" outlineLevel="0" collapsed="false">
      <c r="A10814" s="197" t="s">
        <v>20967</v>
      </c>
      <c r="B10814" s="197" t="str">
        <f aca="false">C10814&amp;D10814&amp;E10814&amp;F10814&amp;G10814&amp;H10814</f>
        <v>JUNTA DE DILATACAO E VEDACAO DE ISOPOR,NA ESPESSURA DE 5CM,FIXADA COM COLA.FORNECIMENTO E COLOCACAO</v>
      </c>
      <c r="C10814" s="197" t="s">
        <v>20968</v>
      </c>
      <c r="D10814" s="197" t="s">
        <v>20959</v>
      </c>
      <c r="I10814" s="197" t="s">
        <v>1993</v>
      </c>
      <c r="J10814" s="197" t="n">
        <v>31.35</v>
      </c>
    </row>
    <row r="10815" customFormat="false" ht="12.75" hidden="true" customHeight="false" outlineLevel="0" collapsed="false">
      <c r="A10815" s="197" t="s">
        <v>20969</v>
      </c>
      <c r="B10815" s="197" t="str">
        <f aca="false">C10815&amp;D10815&amp;E10815&amp;F10815&amp;G10815&amp;H10815</f>
        <v>JUNTA DE DILATACAO E VEDACAO DE ISOPOR,NA ESPESSURA DE 5CM,FIXADA COM COLA.FORNECIMENTO E COLOCACAO</v>
      </c>
      <c r="C10815" s="197" t="s">
        <v>20968</v>
      </c>
      <c r="D10815" s="197" t="s">
        <v>20959</v>
      </c>
      <c r="I10815" s="197" t="s">
        <v>1993</v>
      </c>
      <c r="J10815" s="197" t="n">
        <v>28.88</v>
      </c>
    </row>
    <row r="10816" customFormat="false" ht="12.75" hidden="true" customHeight="false" outlineLevel="0" collapsed="false">
      <c r="A10816" s="197" t="s">
        <v>20970</v>
      </c>
      <c r="B10816" s="197" t="str">
        <f aca="false">C10816&amp;D10816&amp;E10816&amp;F10816&amp;G10816&amp;H10816</f>
        <v>MONTAGEM DAS ARMADURAS E ESCAMAS EM SERVICO DE TERRA ARMADA,EXCLUSIVE FORNECIMENTO E TRANSPORTE DAS PECAS</v>
      </c>
      <c r="C10816" s="197" t="s">
        <v>20971</v>
      </c>
      <c r="D10816" s="197" t="s">
        <v>20972</v>
      </c>
      <c r="I10816" s="197" t="s">
        <v>1993</v>
      </c>
      <c r="J10816" s="197" t="n">
        <v>57</v>
      </c>
    </row>
    <row r="10817" customFormat="false" ht="12.75" hidden="true" customHeight="false" outlineLevel="0" collapsed="false">
      <c r="A10817" s="197" t="s">
        <v>20973</v>
      </c>
      <c r="B10817" s="197" t="str">
        <f aca="false">C10817&amp;D10817&amp;E10817&amp;F10817&amp;G10817&amp;H10817</f>
        <v>MONTAGEM DAS ARMADURAS E ESCAMAS EM SERVICO DE TERRA ARMADA,EXCLUSIVE FORNECIMENTO E TRANSPORTE DAS PECAS</v>
      </c>
      <c r="C10817" s="197" t="s">
        <v>20971</v>
      </c>
      <c r="D10817" s="197" t="s">
        <v>20972</v>
      </c>
      <c r="I10817" s="197" t="s">
        <v>1993</v>
      </c>
      <c r="J10817" s="197" t="n">
        <v>54.31</v>
      </c>
    </row>
    <row r="10818" customFormat="false" ht="12.75" hidden="true" customHeight="false" outlineLevel="0" collapsed="false">
      <c r="A10818" s="197" t="s">
        <v>20974</v>
      </c>
      <c r="B10818" s="197"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197" t="s">
        <v>20975</v>
      </c>
      <c r="D10818" s="197" t="s">
        <v>20976</v>
      </c>
      <c r="E10818" s="197" t="s">
        <v>20977</v>
      </c>
      <c r="F10818" s="197" t="s">
        <v>20978</v>
      </c>
      <c r="G10818" s="197" t="s">
        <v>20979</v>
      </c>
      <c r="H10818" s="197" t="s">
        <v>20980</v>
      </c>
      <c r="I10818" s="197" t="s">
        <v>1993</v>
      </c>
      <c r="J10818" s="197" t="n">
        <v>567.83</v>
      </c>
    </row>
    <row r="10819" customFormat="false" ht="12.75" hidden="true" customHeight="false" outlineLevel="0" collapsed="false">
      <c r="A10819" s="197" t="s">
        <v>20981</v>
      </c>
      <c r="B10819" s="197"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197" t="s">
        <v>20975</v>
      </c>
      <c r="D10819" s="197" t="s">
        <v>20976</v>
      </c>
      <c r="E10819" s="197" t="s">
        <v>20977</v>
      </c>
      <c r="F10819" s="197" t="s">
        <v>20978</v>
      </c>
      <c r="G10819" s="197" t="s">
        <v>20979</v>
      </c>
      <c r="H10819" s="197" t="s">
        <v>20980</v>
      </c>
      <c r="I10819" s="197" t="s">
        <v>1993</v>
      </c>
      <c r="J10819" s="197" t="n">
        <v>567.83</v>
      </c>
    </row>
    <row r="10820" customFormat="false" ht="12.75" hidden="true" customHeight="false" outlineLevel="0" collapsed="false">
      <c r="A10820" s="197" t="s">
        <v>20982</v>
      </c>
      <c r="B10820" s="197"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197" t="s">
        <v>20983</v>
      </c>
      <c r="D10820" s="197" t="s">
        <v>20984</v>
      </c>
      <c r="E10820" s="197" t="s">
        <v>20985</v>
      </c>
      <c r="F10820" s="197" t="s">
        <v>20986</v>
      </c>
      <c r="G10820" s="197" t="s">
        <v>20987</v>
      </c>
      <c r="H10820" s="197" t="s">
        <v>20988</v>
      </c>
      <c r="I10820" s="197" t="s">
        <v>1993</v>
      </c>
      <c r="J10820" s="197" t="n">
        <v>603.83</v>
      </c>
    </row>
    <row r="10821" customFormat="false" ht="12.75" hidden="true" customHeight="false" outlineLevel="0" collapsed="false">
      <c r="A10821" s="197" t="s">
        <v>20989</v>
      </c>
      <c r="B10821" s="197"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197" t="s">
        <v>20983</v>
      </c>
      <c r="D10821" s="197" t="s">
        <v>20984</v>
      </c>
      <c r="E10821" s="197" t="s">
        <v>20985</v>
      </c>
      <c r="F10821" s="197" t="s">
        <v>20986</v>
      </c>
      <c r="G10821" s="197" t="s">
        <v>20987</v>
      </c>
      <c r="H10821" s="197" t="s">
        <v>20988</v>
      </c>
      <c r="I10821" s="197" t="s">
        <v>1993</v>
      </c>
      <c r="J10821" s="197" t="n">
        <v>603.83</v>
      </c>
    </row>
    <row r="10822" customFormat="false" ht="12.75" hidden="true" customHeight="false" outlineLevel="0" collapsed="false">
      <c r="A10822" s="197" t="s">
        <v>20990</v>
      </c>
      <c r="B10822" s="197"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197" t="s">
        <v>20983</v>
      </c>
      <c r="D10822" s="197" t="s">
        <v>20984</v>
      </c>
      <c r="E10822" s="197" t="s">
        <v>20991</v>
      </c>
      <c r="F10822" s="197" t="s">
        <v>20992</v>
      </c>
      <c r="G10822" s="197" t="s">
        <v>20993</v>
      </c>
      <c r="H10822" s="197" t="s">
        <v>20994</v>
      </c>
      <c r="I10822" s="197" t="s">
        <v>1993</v>
      </c>
      <c r="J10822" s="197" t="n">
        <v>669.83</v>
      </c>
    </row>
    <row r="10823" customFormat="false" ht="12.75" hidden="true" customHeight="false" outlineLevel="0" collapsed="false">
      <c r="A10823" s="197" t="s">
        <v>20995</v>
      </c>
      <c r="B10823" s="197"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197" t="s">
        <v>20983</v>
      </c>
      <c r="D10823" s="197" t="s">
        <v>20984</v>
      </c>
      <c r="E10823" s="197" t="s">
        <v>20991</v>
      </c>
      <c r="F10823" s="197" t="s">
        <v>20992</v>
      </c>
      <c r="G10823" s="197" t="s">
        <v>20993</v>
      </c>
      <c r="H10823" s="197" t="s">
        <v>20994</v>
      </c>
      <c r="I10823" s="197" t="s">
        <v>1993</v>
      </c>
      <c r="J10823" s="197" t="n">
        <v>669.83</v>
      </c>
    </row>
    <row r="10824" customFormat="false" ht="12.75" hidden="true" customHeight="false" outlineLevel="0" collapsed="false">
      <c r="A10824" s="197" t="s">
        <v>20996</v>
      </c>
      <c r="B10824" s="197"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197" t="s">
        <v>20997</v>
      </c>
      <c r="D10824" s="197" t="s">
        <v>20998</v>
      </c>
      <c r="E10824" s="197" t="s">
        <v>20999</v>
      </c>
      <c r="F10824" s="197" t="s">
        <v>21000</v>
      </c>
      <c r="I10824" s="197" t="s">
        <v>6277</v>
      </c>
      <c r="J10824" s="197" t="n">
        <v>37.11</v>
      </c>
    </row>
    <row r="10825" customFormat="false" ht="12.75" hidden="true" customHeight="false" outlineLevel="0" collapsed="false">
      <c r="A10825" s="197" t="s">
        <v>21001</v>
      </c>
      <c r="B10825" s="197"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197" t="s">
        <v>20997</v>
      </c>
      <c r="D10825" s="197" t="s">
        <v>20998</v>
      </c>
      <c r="E10825" s="197" t="s">
        <v>20999</v>
      </c>
      <c r="F10825" s="197" t="s">
        <v>21000</v>
      </c>
      <c r="I10825" s="197" t="s">
        <v>6277</v>
      </c>
      <c r="J10825" s="197" t="n">
        <v>33.63</v>
      </c>
    </row>
    <row r="10826" customFormat="false" ht="12.75" hidden="true" customHeight="false" outlineLevel="0" collapsed="false">
      <c r="A10826" s="197" t="s">
        <v>21002</v>
      </c>
      <c r="B10826" s="197" t="str">
        <f aca="false">C10826&amp;D10826&amp;E10826&amp;F10826&amp;G10826&amp;H10826</f>
        <v>CHUMBAMENTO DE ROCHA,A CEU ABERTO,COM VERGALHAO DE ACO CA-50,INCLUSIVE FORNECIMENTO DE MATERIAIS,FUROS COM PERFURATRIZ,EXCLUSIVE INJECAO,SENDO MEDIDO POR KG DE VERGALHAO</v>
      </c>
      <c r="C10826" s="197" t="s">
        <v>21003</v>
      </c>
      <c r="D10826" s="197" t="s">
        <v>21004</v>
      </c>
      <c r="E10826" s="197" t="s">
        <v>21005</v>
      </c>
      <c r="I10826" s="197" t="s">
        <v>6277</v>
      </c>
      <c r="J10826" s="197" t="n">
        <v>21.15</v>
      </c>
    </row>
    <row r="10827" customFormat="false" ht="12.75" hidden="true" customHeight="false" outlineLevel="0" collapsed="false">
      <c r="A10827" s="197" t="s">
        <v>21006</v>
      </c>
      <c r="B10827" s="197" t="str">
        <f aca="false">C10827&amp;D10827&amp;E10827&amp;F10827&amp;G10827&amp;H10827</f>
        <v>CHUMBAMENTO DE ROCHA,A CEU ABERTO,COM VERGALHAO DE ACO CA-50,INCLUSIVE FORNECIMENTO DE MATERIAIS,FUROS COM PERFURATRIZ,EXCLUSIVE INJECAO,SENDO MEDIDO POR KG DE VERGALHAO</v>
      </c>
      <c r="C10827" s="197" t="s">
        <v>21003</v>
      </c>
      <c r="D10827" s="197" t="s">
        <v>21004</v>
      </c>
      <c r="E10827" s="197" t="s">
        <v>21005</v>
      </c>
      <c r="I10827" s="197" t="s">
        <v>6277</v>
      </c>
      <c r="J10827" s="197" t="n">
        <v>19.32</v>
      </c>
    </row>
    <row r="10828" customFormat="false" ht="12.75" hidden="true" customHeight="false" outlineLevel="0" collapsed="false">
      <c r="A10828" s="197" t="s">
        <v>21007</v>
      </c>
      <c r="B10828" s="197"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197" t="s">
        <v>21008</v>
      </c>
      <c r="D10828" s="197" t="s">
        <v>21009</v>
      </c>
      <c r="E10828" s="197" t="s">
        <v>21010</v>
      </c>
      <c r="F10828" s="197" t="s">
        <v>21011</v>
      </c>
      <c r="I10828" s="197" t="s">
        <v>338</v>
      </c>
      <c r="J10828" s="197" t="n">
        <v>79.26</v>
      </c>
    </row>
    <row r="10829" customFormat="false" ht="12.75" hidden="true" customHeight="false" outlineLevel="0" collapsed="false">
      <c r="A10829" s="197" t="s">
        <v>21012</v>
      </c>
      <c r="B10829" s="197"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197" t="s">
        <v>21008</v>
      </c>
      <c r="D10829" s="197" t="s">
        <v>21009</v>
      </c>
      <c r="E10829" s="197" t="s">
        <v>21010</v>
      </c>
      <c r="F10829" s="197" t="s">
        <v>21011</v>
      </c>
      <c r="I10829" s="197" t="s">
        <v>338</v>
      </c>
      <c r="J10829" s="197" t="n">
        <v>73.53</v>
      </c>
    </row>
    <row r="10830" customFormat="false" ht="12.75" hidden="true" customHeight="false" outlineLevel="0" collapsed="false">
      <c r="A10830" s="197" t="s">
        <v>21013</v>
      </c>
      <c r="B10830" s="197"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197" t="s">
        <v>21014</v>
      </c>
      <c r="D10830" s="197" t="s">
        <v>21015</v>
      </c>
      <c r="E10830" s="197" t="s">
        <v>21016</v>
      </c>
      <c r="F10830" s="197" t="s">
        <v>21017</v>
      </c>
      <c r="I10830" s="197" t="s">
        <v>338</v>
      </c>
      <c r="J10830" s="197" t="n">
        <v>134.71</v>
      </c>
    </row>
    <row r="10831" customFormat="false" ht="12.75" hidden="true" customHeight="false" outlineLevel="0" collapsed="false">
      <c r="A10831" s="197" t="s">
        <v>21018</v>
      </c>
      <c r="B10831" s="197"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197" t="s">
        <v>21014</v>
      </c>
      <c r="D10831" s="197" t="s">
        <v>21015</v>
      </c>
      <c r="E10831" s="197" t="s">
        <v>21016</v>
      </c>
      <c r="F10831" s="197" t="s">
        <v>21017</v>
      </c>
      <c r="I10831" s="197" t="s">
        <v>338</v>
      </c>
      <c r="J10831" s="197" t="n">
        <v>125.57</v>
      </c>
    </row>
    <row r="10832" customFormat="false" ht="12.75" hidden="true" customHeight="false" outlineLevel="0" collapsed="false">
      <c r="A10832" s="197" t="s">
        <v>21019</v>
      </c>
      <c r="B10832" s="197"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197" t="s">
        <v>21008</v>
      </c>
      <c r="D10832" s="197" t="s">
        <v>21020</v>
      </c>
      <c r="E10832" s="197" t="s">
        <v>21021</v>
      </c>
      <c r="F10832" s="197" t="s">
        <v>21022</v>
      </c>
      <c r="I10832" s="197" t="s">
        <v>338</v>
      </c>
      <c r="J10832" s="197" t="n">
        <v>60.97</v>
      </c>
    </row>
    <row r="10833" customFormat="false" ht="12.75" hidden="true" customHeight="false" outlineLevel="0" collapsed="false">
      <c r="A10833" s="197" t="s">
        <v>21023</v>
      </c>
      <c r="B10833" s="197"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197" t="s">
        <v>21008</v>
      </c>
      <c r="D10833" s="197" t="s">
        <v>21020</v>
      </c>
      <c r="E10833" s="197" t="s">
        <v>21021</v>
      </c>
      <c r="F10833" s="197" t="s">
        <v>21022</v>
      </c>
      <c r="I10833" s="197" t="s">
        <v>338</v>
      </c>
      <c r="J10833" s="197" t="n">
        <v>56.56</v>
      </c>
    </row>
    <row r="10834" customFormat="false" ht="12.75" hidden="true" customHeight="false" outlineLevel="0" collapsed="false">
      <c r="A10834" s="197" t="s">
        <v>21024</v>
      </c>
      <c r="B10834" s="197"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197" t="s">
        <v>21014</v>
      </c>
      <c r="D10834" s="197" t="s">
        <v>21025</v>
      </c>
      <c r="E10834" s="197" t="s">
        <v>21026</v>
      </c>
      <c r="F10834" s="197" t="s">
        <v>21027</v>
      </c>
      <c r="I10834" s="197" t="s">
        <v>338</v>
      </c>
      <c r="J10834" s="197" t="n">
        <v>103.62</v>
      </c>
    </row>
    <row r="10835" customFormat="false" ht="12.75" hidden="true" customHeight="false" outlineLevel="0" collapsed="false">
      <c r="A10835" s="197" t="s">
        <v>21028</v>
      </c>
      <c r="B10835" s="197"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197" t="s">
        <v>21014</v>
      </c>
      <c r="D10835" s="197" t="s">
        <v>21025</v>
      </c>
      <c r="E10835" s="197" t="s">
        <v>21026</v>
      </c>
      <c r="F10835" s="197" t="s">
        <v>21027</v>
      </c>
      <c r="I10835" s="197" t="s">
        <v>338</v>
      </c>
      <c r="J10835" s="197" t="n">
        <v>96.59</v>
      </c>
    </row>
    <row r="10836" customFormat="false" ht="12.75" hidden="true" customHeight="false" outlineLevel="0" collapsed="false">
      <c r="A10836" s="197" t="s">
        <v>21029</v>
      </c>
      <c r="B10836" s="197"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197" t="s">
        <v>21008</v>
      </c>
      <c r="D10836" s="197" t="s">
        <v>21030</v>
      </c>
      <c r="E10836" s="197" t="s">
        <v>21031</v>
      </c>
      <c r="F10836" s="197" t="s">
        <v>21032</v>
      </c>
      <c r="I10836" s="197" t="s">
        <v>338</v>
      </c>
      <c r="J10836" s="197" t="n">
        <v>51.82</v>
      </c>
    </row>
    <row r="10837" customFormat="false" ht="12.75" hidden="true" customHeight="false" outlineLevel="0" collapsed="false">
      <c r="A10837" s="197" t="s">
        <v>21033</v>
      </c>
      <c r="B10837" s="197"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197" t="s">
        <v>21008</v>
      </c>
      <c r="D10837" s="197" t="s">
        <v>21030</v>
      </c>
      <c r="E10837" s="197" t="s">
        <v>21031</v>
      </c>
      <c r="F10837" s="197" t="s">
        <v>21032</v>
      </c>
      <c r="I10837" s="197" t="s">
        <v>338</v>
      </c>
      <c r="J10837" s="197" t="n">
        <v>48.07</v>
      </c>
    </row>
    <row r="10838" customFormat="false" ht="12.75" hidden="true" customHeight="false" outlineLevel="0" collapsed="false">
      <c r="A10838" s="197" t="s">
        <v>21034</v>
      </c>
      <c r="B10838" s="197"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197" t="s">
        <v>21014</v>
      </c>
      <c r="D10838" s="197" t="s">
        <v>21035</v>
      </c>
      <c r="E10838" s="197" t="s">
        <v>21036</v>
      </c>
      <c r="F10838" s="197" t="s">
        <v>21037</v>
      </c>
      <c r="I10838" s="197" t="s">
        <v>338</v>
      </c>
      <c r="J10838" s="197" t="n">
        <v>88.08</v>
      </c>
    </row>
    <row r="10839" customFormat="false" ht="12.75" hidden="true" customHeight="false" outlineLevel="0" collapsed="false">
      <c r="A10839" s="197" t="s">
        <v>21038</v>
      </c>
      <c r="B10839" s="197"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197" t="s">
        <v>21014</v>
      </c>
      <c r="D10839" s="197" t="s">
        <v>21035</v>
      </c>
      <c r="E10839" s="197" t="s">
        <v>21036</v>
      </c>
      <c r="F10839" s="197" t="s">
        <v>21037</v>
      </c>
      <c r="I10839" s="197" t="s">
        <v>338</v>
      </c>
      <c r="J10839" s="197" t="n">
        <v>82.1</v>
      </c>
    </row>
    <row r="10840" customFormat="false" ht="12.75" hidden="true" customHeight="false" outlineLevel="0" collapsed="false">
      <c r="A10840" s="197" t="s">
        <v>21039</v>
      </c>
      <c r="B10840" s="197" t="str">
        <f aca="false">C10840&amp;D10840&amp;E10840&amp;F10840&amp;G10840&amp;H10840</f>
        <v>PROTENSAO DE TIRANTE DE BARRA DE ACO CA-50,EXCLUSIVE FORNECIMENTO DE MATERIAIS</v>
      </c>
      <c r="C10840" s="197" t="s">
        <v>21040</v>
      </c>
      <c r="D10840" s="197" t="s">
        <v>21041</v>
      </c>
      <c r="I10840" s="197" t="s">
        <v>30</v>
      </c>
      <c r="J10840" s="197" t="n">
        <v>22.83</v>
      </c>
    </row>
    <row r="10841" customFormat="false" ht="12.75" hidden="true" customHeight="false" outlineLevel="0" collapsed="false">
      <c r="A10841" s="197" t="s">
        <v>21042</v>
      </c>
      <c r="B10841" s="197" t="str">
        <f aca="false">C10841&amp;D10841&amp;E10841&amp;F10841&amp;G10841&amp;H10841</f>
        <v>PROTENSAO DE TIRANTE DE BARRA DE ACO CA-50,EXCLUSIVE FORNECIMENTO DE MATERIAIS</v>
      </c>
      <c r="C10841" s="197" t="s">
        <v>21040</v>
      </c>
      <c r="D10841" s="197" t="s">
        <v>21041</v>
      </c>
      <c r="I10841" s="197" t="s">
        <v>30</v>
      </c>
      <c r="J10841" s="197" t="n">
        <v>19.79</v>
      </c>
    </row>
    <row r="10842" customFormat="false" ht="12.75" hidden="true" customHeight="false" outlineLevel="0" collapsed="false">
      <c r="A10842" s="197" t="s">
        <v>21043</v>
      </c>
      <c r="B10842" s="197" t="str">
        <f aca="false">C10842&amp;D10842&amp;E10842&amp;F10842&amp;G10842&amp;H10842</f>
        <v>FORMA INTERNA EM TUBO DE PVC,DIAMETRO EXTERNO DE 25CM PARA ALIVIO DE PESO PROPRIO DE PECA ESTRUTURAL,INCLUSIVE FORNECIMENTO DOS MATERIAIS</v>
      </c>
      <c r="C10842" s="197" t="s">
        <v>21044</v>
      </c>
      <c r="D10842" s="197" t="s">
        <v>21045</v>
      </c>
      <c r="E10842" s="197" t="s">
        <v>21046</v>
      </c>
      <c r="I10842" s="197" t="s">
        <v>338</v>
      </c>
      <c r="J10842" s="197" t="n">
        <v>31.5</v>
      </c>
    </row>
    <row r="10843" customFormat="false" ht="12.75" hidden="true" customHeight="false" outlineLevel="0" collapsed="false">
      <c r="A10843" s="197" t="s">
        <v>21047</v>
      </c>
      <c r="B10843" s="197" t="str">
        <f aca="false">C10843&amp;D10843&amp;E10843&amp;F10843&amp;G10843&amp;H10843</f>
        <v>FORMA INTERNA EM TUBO DE PVC,DIAMETRO EXTERNO DE 25CM PARA ALIVIO DE PESO PROPRIO DE PECA ESTRUTURAL,INCLUSIVE FORNECIMENTO DOS MATERIAIS</v>
      </c>
      <c r="C10843" s="197" t="s">
        <v>21044</v>
      </c>
      <c r="D10843" s="197" t="s">
        <v>21045</v>
      </c>
      <c r="E10843" s="197" t="s">
        <v>21046</v>
      </c>
      <c r="I10843" s="197" t="s">
        <v>338</v>
      </c>
      <c r="J10843" s="197" t="n">
        <v>30.46</v>
      </c>
    </row>
    <row r="10844" customFormat="false" ht="12.75" hidden="true" customHeight="false" outlineLevel="0" collapsed="false">
      <c r="A10844" s="197" t="s">
        <v>21048</v>
      </c>
      <c r="B10844" s="197" t="str">
        <f aca="false">C10844&amp;D10844&amp;E10844&amp;F10844&amp;G10844&amp;H10844</f>
        <v>TELA PARA ESTRUTURA DE CONCRETO ARMADO,FORMADA POR FIOS DEACO CA-60,COM DIAMETRO DE 3,4MM,CRUZADOS E SOLDADOS ENTRE SI,FORMANDO MALHAS QUADRADAS COM ESPACAMENTO ENTRE OS FIOS DE15X15CM.FORNECIMENTO</v>
      </c>
      <c r="C10844" s="197" t="s">
        <v>21049</v>
      </c>
      <c r="D10844" s="197" t="s">
        <v>21050</v>
      </c>
      <c r="E10844" s="197" t="s">
        <v>21051</v>
      </c>
      <c r="F10844" s="197" t="s">
        <v>21052</v>
      </c>
      <c r="I10844" s="197" t="s">
        <v>6277</v>
      </c>
      <c r="J10844" s="197" t="n">
        <v>4.84</v>
      </c>
    </row>
    <row r="10845" customFormat="false" ht="12.75" hidden="true" customHeight="false" outlineLevel="0" collapsed="false">
      <c r="A10845" s="197" t="s">
        <v>21053</v>
      </c>
      <c r="B10845" s="197" t="str">
        <f aca="false">C10845&amp;D10845&amp;E10845&amp;F10845&amp;G10845&amp;H10845</f>
        <v>TELA PARA ESTRUTURA DE CONCRETO ARMADO,FORMADA POR FIOS DEACO CA-60,COM DIAMETRO DE 3,4MM,CRUZADOS E SOLDADOS ENTRE SI,FORMANDO MALHAS QUADRADAS COM ESPACAMENTO ENTRE OS FIOS DE15X15CM.FORNECIMENTO</v>
      </c>
      <c r="C10845" s="197" t="s">
        <v>21049</v>
      </c>
      <c r="D10845" s="197" t="s">
        <v>21050</v>
      </c>
      <c r="E10845" s="197" t="s">
        <v>21051</v>
      </c>
      <c r="F10845" s="197" t="s">
        <v>21052</v>
      </c>
      <c r="I10845" s="197" t="s">
        <v>6277</v>
      </c>
      <c r="J10845" s="197" t="n">
        <v>4.84</v>
      </c>
    </row>
    <row r="10846" customFormat="false" ht="12.75" hidden="true" customHeight="false" outlineLevel="0" collapsed="false">
      <c r="A10846" s="197" t="s">
        <v>21054</v>
      </c>
      <c r="B10846" s="197" t="str">
        <f aca="false">C10846&amp;D10846&amp;E10846&amp;F10846&amp;G10846&amp;H10846</f>
        <v>TELA PARA ESTRUTURA DE CONCRETO ARMADO,FORMADA POR FIOS DEACO CA-60,CRUZADAS E SOLDADAS ENTRE SI,FORMANDO MALHAS QUADRADAS DE FIOS COM DIAMETRO DE 4,2MM E ESPACAMENTO ENTRE ELESDE 15X15CM.FORNECIMENTO</v>
      </c>
      <c r="C10846" s="197" t="s">
        <v>21049</v>
      </c>
      <c r="D10846" s="197" t="s">
        <v>21055</v>
      </c>
      <c r="E10846" s="197" t="s">
        <v>21056</v>
      </c>
      <c r="F10846" s="197" t="s">
        <v>21057</v>
      </c>
      <c r="I10846" s="197" t="s">
        <v>6277</v>
      </c>
      <c r="J10846" s="197" t="n">
        <v>3.55</v>
      </c>
    </row>
    <row r="10847" customFormat="false" ht="12.75" hidden="true" customHeight="false" outlineLevel="0" collapsed="false">
      <c r="A10847" s="197" t="s">
        <v>21058</v>
      </c>
      <c r="B10847" s="197" t="str">
        <f aca="false">C10847&amp;D10847&amp;E10847&amp;F10847&amp;G10847&amp;H10847</f>
        <v>TELA PARA ESTRUTURA DE CONCRETO ARMADO,FORMADA POR FIOS DEACO CA-60,CRUZADAS E SOLDADAS ENTRE SI,FORMANDO MALHAS QUADRADAS DE FIOS COM DIAMETRO DE 4,2MM E ESPACAMENTO ENTRE ELESDE 15X15CM.FORNECIMENTO</v>
      </c>
      <c r="C10847" s="197" t="s">
        <v>21049</v>
      </c>
      <c r="D10847" s="197" t="s">
        <v>21055</v>
      </c>
      <c r="E10847" s="197" t="s">
        <v>21056</v>
      </c>
      <c r="F10847" s="197" t="s">
        <v>21057</v>
      </c>
      <c r="I10847" s="197" t="s">
        <v>6277</v>
      </c>
      <c r="J10847" s="197" t="n">
        <v>3.55</v>
      </c>
    </row>
    <row r="10848" customFormat="false" ht="12.75" hidden="true" customHeight="false" outlineLevel="0" collapsed="false">
      <c r="A10848" s="197" t="s">
        <v>21059</v>
      </c>
      <c r="B10848" s="197"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197" t="s">
        <v>21049</v>
      </c>
      <c r="D10848" s="197" t="s">
        <v>21060</v>
      </c>
      <c r="E10848" s="197" t="s">
        <v>21061</v>
      </c>
      <c r="F10848" s="197" t="s">
        <v>21062</v>
      </c>
      <c r="I10848" s="197" t="s">
        <v>6277</v>
      </c>
      <c r="J10848" s="197" t="n">
        <v>4.16</v>
      </c>
    </row>
    <row r="10849" customFormat="false" ht="12.75" hidden="true" customHeight="false" outlineLevel="0" collapsed="false">
      <c r="A10849" s="197" t="s">
        <v>21063</v>
      </c>
      <c r="B10849" s="197"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197" t="s">
        <v>21049</v>
      </c>
      <c r="D10849" s="197" t="s">
        <v>21060</v>
      </c>
      <c r="E10849" s="197" t="s">
        <v>21061</v>
      </c>
      <c r="F10849" s="197" t="s">
        <v>21062</v>
      </c>
      <c r="I10849" s="197" t="s">
        <v>6277</v>
      </c>
      <c r="J10849" s="197" t="n">
        <v>4.16</v>
      </c>
    </row>
    <row r="10850" customFormat="false" ht="12.75" hidden="true" customHeight="false" outlineLevel="0" collapsed="false">
      <c r="A10850" s="197" t="s">
        <v>21064</v>
      </c>
      <c r="B10850" s="197" t="str">
        <f aca="false">C10850&amp;D10850&amp;E10850&amp;F10850&amp;G10850&amp;H10850</f>
        <v>TELA PARA ESTRUTURA DE CONCRETO ARMADO,FORMADA POR FIOS DEACO CA-60,CRUZADAS E SOLDADAS ENTRE SI,FORMANDO MALHAS QUADRADAS DE FIOS COM DIAMETRO DE 4,2MM E ESPACAMENTO ENTRE ELESDE 10X10CM.FORNECIMENTO</v>
      </c>
      <c r="C10850" s="197" t="s">
        <v>21049</v>
      </c>
      <c r="D10850" s="197" t="s">
        <v>21055</v>
      </c>
      <c r="E10850" s="197" t="s">
        <v>21056</v>
      </c>
      <c r="F10850" s="197" t="s">
        <v>21065</v>
      </c>
      <c r="I10850" s="197" t="s">
        <v>6277</v>
      </c>
      <c r="J10850" s="197" t="n">
        <v>3.74</v>
      </c>
    </row>
    <row r="10851" customFormat="false" ht="12.75" hidden="true" customHeight="false" outlineLevel="0" collapsed="false">
      <c r="A10851" s="197" t="s">
        <v>21066</v>
      </c>
      <c r="B10851" s="197" t="str">
        <f aca="false">C10851&amp;D10851&amp;E10851&amp;F10851&amp;G10851&amp;H10851</f>
        <v>TELA PARA ESTRUTURA DE CONCRETO ARMADO,FORMADA POR FIOS DEACO CA-60,CRUZADAS E SOLDADAS ENTRE SI,FORMANDO MALHAS QUADRADAS DE FIOS COM DIAMETRO DE 4,2MM E ESPACAMENTO ENTRE ELESDE 10X10CM.FORNECIMENTO</v>
      </c>
      <c r="C10851" s="197" t="s">
        <v>21049</v>
      </c>
      <c r="D10851" s="197" t="s">
        <v>21055</v>
      </c>
      <c r="E10851" s="197" t="s">
        <v>21056</v>
      </c>
      <c r="F10851" s="197" t="s">
        <v>21065</v>
      </c>
      <c r="I10851" s="197" t="s">
        <v>6277</v>
      </c>
      <c r="J10851" s="197" t="n">
        <v>3.74</v>
      </c>
    </row>
    <row r="10852" customFormat="false" ht="12.75" hidden="true" customHeight="false" outlineLevel="0" collapsed="false">
      <c r="A10852" s="197" t="s">
        <v>21067</v>
      </c>
      <c r="B10852" s="197" t="str">
        <f aca="false">C10852&amp;D10852&amp;E10852&amp;F10852&amp;G10852&amp;H10852</f>
        <v>TELA DE ARAME GALVANIZADO,BWG,FIO 14,MALHA 80MM,SEM REVESTIMENTO DE PVC.FORNECIMENTO</v>
      </c>
      <c r="C10852" s="197" t="s">
        <v>21068</v>
      </c>
      <c r="D10852" s="197" t="s">
        <v>21069</v>
      </c>
      <c r="I10852" s="197" t="s">
        <v>1993</v>
      </c>
      <c r="J10852" s="197" t="n">
        <v>12.65</v>
      </c>
    </row>
    <row r="10853" customFormat="false" ht="12.75" hidden="true" customHeight="false" outlineLevel="0" collapsed="false">
      <c r="A10853" s="197" t="s">
        <v>21070</v>
      </c>
      <c r="B10853" s="197" t="str">
        <f aca="false">C10853&amp;D10853&amp;E10853&amp;F10853&amp;G10853&amp;H10853</f>
        <v>TELA DE ARAME GALVANIZADO,BWG,FIO 14,MALHA 80MM,SEM REVESTIMENTO DE PVC.FORNECIMENTO</v>
      </c>
      <c r="C10853" s="197" t="s">
        <v>21068</v>
      </c>
      <c r="D10853" s="197" t="s">
        <v>21069</v>
      </c>
      <c r="I10853" s="197" t="s">
        <v>1993</v>
      </c>
      <c r="J10853" s="197" t="n">
        <v>12.65</v>
      </c>
    </row>
    <row r="10854" customFormat="false" ht="12.75" hidden="true" customHeight="false" outlineLevel="0" collapsed="false">
      <c r="A10854" s="197" t="s">
        <v>21071</v>
      </c>
      <c r="B10854" s="197" t="str">
        <f aca="false">C10854&amp;D10854&amp;E10854&amp;F10854&amp;G10854&amp;H10854</f>
        <v>TELA DE ARAME GALVANIZADO,BWG,FIO 14,MALHA 60MM,SEM REVESTIMENTO DE PVC.FORNECIMENTO</v>
      </c>
      <c r="C10854" s="197" t="s">
        <v>21072</v>
      </c>
      <c r="D10854" s="197" t="s">
        <v>21069</v>
      </c>
      <c r="I10854" s="197" t="s">
        <v>1993</v>
      </c>
      <c r="J10854" s="197" t="n">
        <v>12.88</v>
      </c>
    </row>
    <row r="10855" customFormat="false" ht="12.75" hidden="true" customHeight="false" outlineLevel="0" collapsed="false">
      <c r="A10855" s="197" t="s">
        <v>21073</v>
      </c>
      <c r="B10855" s="197" t="str">
        <f aca="false">C10855&amp;D10855&amp;E10855&amp;F10855&amp;G10855&amp;H10855</f>
        <v>TELA DE ARAME GALVANIZADO,BWG,FIO 14,MALHA 60MM,SEM REVESTIMENTO DE PVC.FORNECIMENTO</v>
      </c>
      <c r="C10855" s="197" t="s">
        <v>21072</v>
      </c>
      <c r="D10855" s="197" t="s">
        <v>21069</v>
      </c>
      <c r="I10855" s="197" t="s">
        <v>1993</v>
      </c>
      <c r="J10855" s="197" t="n">
        <v>12.88</v>
      </c>
    </row>
    <row r="10856" customFormat="false" ht="12.75" hidden="true" customHeight="false" outlineLevel="0" collapsed="false">
      <c r="A10856" s="197" t="s">
        <v>21074</v>
      </c>
      <c r="B10856" s="197" t="str">
        <f aca="false">C10856&amp;D10856&amp;E10856&amp;F10856&amp;G10856&amp;H10856</f>
        <v>TELA DE ARAME GALVANIZADO,BWG,FIO 14,MALHA 40MM,SEM REVESTIMENTO DE PVC.FORNECIMENTO</v>
      </c>
      <c r="C10856" s="197" t="s">
        <v>21075</v>
      </c>
      <c r="D10856" s="197" t="s">
        <v>21069</v>
      </c>
      <c r="I10856" s="197" t="s">
        <v>1993</v>
      </c>
      <c r="J10856" s="197" t="n">
        <v>22.52</v>
      </c>
    </row>
    <row r="10857" customFormat="false" ht="12.75" hidden="true" customHeight="false" outlineLevel="0" collapsed="false">
      <c r="A10857" s="197" t="s">
        <v>21076</v>
      </c>
      <c r="B10857" s="197" t="str">
        <f aca="false">C10857&amp;D10857&amp;E10857&amp;F10857&amp;G10857&amp;H10857</f>
        <v>TELA DE ARAME GALVANIZADO,BWG,FIO 14,MALHA 40MM,SEM REVESTIMENTO DE PVC.FORNECIMENTO</v>
      </c>
      <c r="C10857" s="197" t="s">
        <v>21075</v>
      </c>
      <c r="D10857" s="197" t="s">
        <v>21069</v>
      </c>
      <c r="I10857" s="197" t="s">
        <v>1993</v>
      </c>
      <c r="J10857" s="197" t="n">
        <v>22.52</v>
      </c>
    </row>
    <row r="10858" customFormat="false" ht="12.75" hidden="true" customHeight="false" outlineLevel="0" collapsed="false">
      <c r="A10858" s="197" t="s">
        <v>21077</v>
      </c>
      <c r="B10858" s="197" t="str">
        <f aca="false">C10858&amp;D10858&amp;E10858&amp;F10858&amp;G10858&amp;H10858</f>
        <v>TELA DE ARAME GALVANIZADO,BWG,FIO 12,MALHA 50MM,SEM REVESTIMENTO DE PVC.FORNECIMENTO</v>
      </c>
      <c r="C10858" s="197" t="s">
        <v>21078</v>
      </c>
      <c r="D10858" s="197" t="s">
        <v>21069</v>
      </c>
      <c r="I10858" s="197" t="s">
        <v>1993</v>
      </c>
      <c r="J10858" s="197" t="n">
        <v>20.04</v>
      </c>
    </row>
    <row r="10859" customFormat="false" ht="12.75" hidden="true" customHeight="false" outlineLevel="0" collapsed="false">
      <c r="A10859" s="197" t="s">
        <v>21079</v>
      </c>
      <c r="B10859" s="197" t="str">
        <f aca="false">C10859&amp;D10859&amp;E10859&amp;F10859&amp;G10859&amp;H10859</f>
        <v>TELA DE ARAME GALVANIZADO,BWG,FIO 12,MALHA 50MM,SEM REVESTIMENTO DE PVC.FORNECIMENTO</v>
      </c>
      <c r="C10859" s="197" t="s">
        <v>21078</v>
      </c>
      <c r="D10859" s="197" t="s">
        <v>21069</v>
      </c>
      <c r="I10859" s="197" t="s">
        <v>1993</v>
      </c>
      <c r="J10859" s="197" t="n">
        <v>20.04</v>
      </c>
    </row>
    <row r="10860" customFormat="false" ht="12.75" hidden="true" customHeight="false" outlineLevel="0" collapsed="false">
      <c r="A10860" s="197" t="s">
        <v>21080</v>
      </c>
      <c r="B10860" s="197" t="str">
        <f aca="false">C10860&amp;D10860&amp;E10860&amp;F10860&amp;G10860&amp;H10860</f>
        <v>TELA DE ARAME GALVANIZADO,BWG,FIO 12,MALHA 40MM,SEM REVESTIMENTO DE PVC.FORNECIMENTO</v>
      </c>
      <c r="C10860" s="197" t="s">
        <v>21081</v>
      </c>
      <c r="D10860" s="197" t="s">
        <v>21069</v>
      </c>
      <c r="I10860" s="197" t="s">
        <v>1993</v>
      </c>
      <c r="J10860" s="197" t="n">
        <v>33.77</v>
      </c>
    </row>
    <row r="10861" customFormat="false" ht="12.75" hidden="true" customHeight="false" outlineLevel="0" collapsed="false">
      <c r="A10861" s="197" t="s">
        <v>21082</v>
      </c>
      <c r="B10861" s="197" t="str">
        <f aca="false">C10861&amp;D10861&amp;E10861&amp;F10861&amp;G10861&amp;H10861</f>
        <v>TELA DE ARAME GALVANIZADO,BWG,FIO 12,MALHA 40MM,SEM REVESTIMENTO DE PVC.FORNECIMENTO</v>
      </c>
      <c r="C10861" s="197" t="s">
        <v>21081</v>
      </c>
      <c r="D10861" s="197" t="s">
        <v>21069</v>
      </c>
      <c r="I10861" s="197" t="s">
        <v>1993</v>
      </c>
      <c r="J10861" s="197" t="n">
        <v>33.77</v>
      </c>
    </row>
    <row r="10862" customFormat="false" ht="12.75" hidden="true" customHeight="false" outlineLevel="0" collapsed="false">
      <c r="A10862" s="197" t="s">
        <v>21083</v>
      </c>
      <c r="B10862" s="197" t="str">
        <f aca="false">C10862&amp;D10862&amp;E10862&amp;F10862&amp;G10862&amp;H10862</f>
        <v>TELA DE ARAME GALVANIZADO,BWG,FIO 10,MALHA 60MM,SEM REVESTIMENTO DE PVC.FORNECIMENTO</v>
      </c>
      <c r="C10862" s="197" t="s">
        <v>21084</v>
      </c>
      <c r="D10862" s="197" t="s">
        <v>21069</v>
      </c>
      <c r="I10862" s="197" t="s">
        <v>1993</v>
      </c>
      <c r="J10862" s="197" t="n">
        <v>28.29</v>
      </c>
    </row>
    <row r="10863" customFormat="false" ht="12.75" hidden="true" customHeight="false" outlineLevel="0" collapsed="false">
      <c r="A10863" s="197" t="s">
        <v>21085</v>
      </c>
      <c r="B10863" s="197" t="str">
        <f aca="false">C10863&amp;D10863&amp;E10863&amp;F10863&amp;G10863&amp;H10863</f>
        <v>TELA DE ARAME GALVANIZADO,BWG,FIO 10,MALHA 60MM,SEM REVESTIMENTO DE PVC.FORNECIMENTO</v>
      </c>
      <c r="C10863" s="197" t="s">
        <v>21084</v>
      </c>
      <c r="D10863" s="197" t="s">
        <v>21069</v>
      </c>
      <c r="I10863" s="197" t="s">
        <v>1993</v>
      </c>
      <c r="J10863" s="197" t="n">
        <v>28.29</v>
      </c>
    </row>
    <row r="10864" customFormat="false" ht="12.75" hidden="true" customHeight="false" outlineLevel="0" collapsed="false">
      <c r="A10864" s="197" t="s">
        <v>21086</v>
      </c>
      <c r="B10864" s="197" t="str">
        <f aca="false">C10864&amp;D10864&amp;E10864&amp;F10864&amp;G10864&amp;H10864</f>
        <v>TELA DE ARAME GALVANIZADO Nº12 PLASTIFICADA,MALHA QUADRADA DE 7,5X7,5CM.FORNECIMENTO</v>
      </c>
      <c r="C10864" s="197" t="s">
        <v>21087</v>
      </c>
      <c r="D10864" s="197" t="s">
        <v>21088</v>
      </c>
      <c r="I10864" s="197" t="s">
        <v>1993</v>
      </c>
      <c r="J10864" s="197" t="n">
        <v>25.92</v>
      </c>
    </row>
    <row r="10865" customFormat="false" ht="12.75" hidden="true" customHeight="false" outlineLevel="0" collapsed="false">
      <c r="A10865" s="197" t="s">
        <v>21089</v>
      </c>
      <c r="B10865" s="197" t="str">
        <f aca="false">C10865&amp;D10865&amp;E10865&amp;F10865&amp;G10865&amp;H10865</f>
        <v>TELA DE ARAME GALVANIZADO Nº12 PLASTIFICADA,MALHA QUADRADA DE 7,5X7,5CM.FORNECIMENTO</v>
      </c>
      <c r="C10865" s="197" t="s">
        <v>21087</v>
      </c>
      <c r="D10865" s="197" t="s">
        <v>21088</v>
      </c>
      <c r="I10865" s="197" t="s">
        <v>1993</v>
      </c>
      <c r="J10865" s="197" t="n">
        <v>25.92</v>
      </c>
    </row>
    <row r="10866" customFormat="false" ht="12.75" hidden="true" customHeight="false" outlineLevel="0" collapsed="false">
      <c r="A10866" s="197" t="s">
        <v>21090</v>
      </c>
      <c r="B10866" s="197" t="str">
        <f aca="false">C10866&amp;D10866&amp;E10866&amp;F10866&amp;G10866&amp;H10866</f>
        <v>TELA GALVANIZADA PARA GABIAO,DE 2,00X1,00X1,00M,DE FIO 2,7MM,MALHA 8X10CM.FORNECIMENTO</v>
      </c>
      <c r="C10866" s="197" t="s">
        <v>21091</v>
      </c>
      <c r="D10866" s="197" t="s">
        <v>21092</v>
      </c>
      <c r="I10866" s="197" t="s">
        <v>1993</v>
      </c>
      <c r="J10866" s="197" t="n">
        <v>32.91</v>
      </c>
    </row>
    <row r="10867" customFormat="false" ht="12.75" hidden="true" customHeight="false" outlineLevel="0" collapsed="false">
      <c r="A10867" s="197" t="s">
        <v>21093</v>
      </c>
      <c r="B10867" s="197" t="str">
        <f aca="false">C10867&amp;D10867&amp;E10867&amp;F10867&amp;G10867&amp;H10867</f>
        <v>TELA GALVANIZADA PARA GABIAO,DE 2,00X1,00X1,00M,DE FIO 2,7MM,MALHA 8X10CM.FORNECIMENTO</v>
      </c>
      <c r="C10867" s="197" t="s">
        <v>21091</v>
      </c>
      <c r="D10867" s="197" t="s">
        <v>21092</v>
      </c>
      <c r="I10867" s="197" t="s">
        <v>1993</v>
      </c>
      <c r="J10867" s="197" t="n">
        <v>32.91</v>
      </c>
    </row>
    <row r="10868" customFormat="false" ht="12.75" hidden="true" customHeight="false" outlineLevel="0" collapsed="false">
      <c r="A10868" s="197" t="s">
        <v>21094</v>
      </c>
      <c r="B10868" s="197" t="str">
        <f aca="false">C10868&amp;D10868&amp;E10868&amp;F10868&amp;G10868&amp;H10868</f>
        <v>TELA DE ARAME GALVANIZADO Nº12,MALHA QUADRADA DE 2,5X2,5CM.FORNECIMENTO</v>
      </c>
      <c r="C10868" s="197" t="s">
        <v>21095</v>
      </c>
      <c r="D10868" s="197" t="s">
        <v>14107</v>
      </c>
      <c r="I10868" s="197" t="s">
        <v>1993</v>
      </c>
      <c r="J10868" s="197" t="n">
        <v>40.45</v>
      </c>
    </row>
    <row r="10869" customFormat="false" ht="12.75" hidden="true" customHeight="false" outlineLevel="0" collapsed="false">
      <c r="A10869" s="197" t="s">
        <v>21096</v>
      </c>
      <c r="B10869" s="197" t="str">
        <f aca="false">C10869&amp;D10869&amp;E10869&amp;F10869&amp;G10869&amp;H10869</f>
        <v>TELA DE ARAME GALVANIZADO Nº12,MALHA QUADRADA DE 2,5X2,5CM.FORNECIMENTO</v>
      </c>
      <c r="C10869" s="197" t="s">
        <v>21095</v>
      </c>
      <c r="D10869" s="197" t="s">
        <v>14107</v>
      </c>
      <c r="I10869" s="197" t="s">
        <v>1993</v>
      </c>
      <c r="J10869" s="197" t="n">
        <v>40.45</v>
      </c>
    </row>
    <row r="10870" customFormat="false" ht="12.75" hidden="true" customHeight="false" outlineLevel="0" collapsed="false">
      <c r="A10870" s="197" t="s">
        <v>21097</v>
      </c>
      <c r="B10870" s="197"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197" t="s">
        <v>21098</v>
      </c>
      <c r="D10870" s="197" t="s">
        <v>21099</v>
      </c>
      <c r="E10870" s="197" t="s">
        <v>21100</v>
      </c>
      <c r="F10870" s="197" t="s">
        <v>21101</v>
      </c>
      <c r="I10870" s="197" t="s">
        <v>1158</v>
      </c>
      <c r="J10870" s="197" t="n">
        <v>1072.27</v>
      </c>
    </row>
    <row r="10871" customFormat="false" ht="12.75" hidden="true" customHeight="false" outlineLevel="0" collapsed="false">
      <c r="A10871" s="197" t="s">
        <v>21102</v>
      </c>
      <c r="B10871" s="197"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197" t="s">
        <v>21098</v>
      </c>
      <c r="D10871" s="197" t="s">
        <v>21099</v>
      </c>
      <c r="E10871" s="197" t="s">
        <v>21100</v>
      </c>
      <c r="F10871" s="197" t="s">
        <v>21101</v>
      </c>
      <c r="I10871" s="197" t="s">
        <v>1158</v>
      </c>
      <c r="J10871" s="197" t="n">
        <v>1035.97</v>
      </c>
    </row>
    <row r="10872" customFormat="false" ht="12.75" hidden="true" customHeight="false" outlineLevel="0" collapsed="false">
      <c r="A10872" s="197" t="s">
        <v>21103</v>
      </c>
      <c r="B10872" s="197"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197" t="s">
        <v>21098</v>
      </c>
      <c r="D10872" s="197" t="s">
        <v>21099</v>
      </c>
      <c r="E10872" s="197" t="s">
        <v>21104</v>
      </c>
      <c r="F10872" s="197" t="s">
        <v>21105</v>
      </c>
      <c r="I10872" s="197" t="s">
        <v>1158</v>
      </c>
      <c r="J10872" s="197" t="n">
        <v>857.81</v>
      </c>
    </row>
    <row r="10873" customFormat="false" ht="12.75" hidden="true" customHeight="false" outlineLevel="0" collapsed="false">
      <c r="A10873" s="197" t="s">
        <v>21106</v>
      </c>
      <c r="B10873" s="197"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197" t="s">
        <v>21098</v>
      </c>
      <c r="D10873" s="197" t="s">
        <v>21099</v>
      </c>
      <c r="E10873" s="197" t="s">
        <v>21104</v>
      </c>
      <c r="F10873" s="197" t="s">
        <v>21105</v>
      </c>
      <c r="I10873" s="197" t="s">
        <v>1158</v>
      </c>
      <c r="J10873" s="197" t="n">
        <v>828.78</v>
      </c>
    </row>
    <row r="10874" customFormat="false" ht="12.75" hidden="true" customHeight="false" outlineLevel="0" collapsed="false">
      <c r="A10874" s="197" t="s">
        <v>21107</v>
      </c>
      <c r="B10874" s="197"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197" t="s">
        <v>21098</v>
      </c>
      <c r="D10874" s="197" t="s">
        <v>21099</v>
      </c>
      <c r="E10874" s="197" t="s">
        <v>21100</v>
      </c>
      <c r="F10874" s="197" t="s">
        <v>21108</v>
      </c>
      <c r="I10874" s="197" t="s">
        <v>1158</v>
      </c>
      <c r="J10874" s="197" t="n">
        <v>750.59</v>
      </c>
    </row>
    <row r="10875" customFormat="false" ht="12.75" hidden="true" customHeight="false" outlineLevel="0" collapsed="false">
      <c r="A10875" s="197" t="s">
        <v>21109</v>
      </c>
      <c r="B10875" s="197"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197" t="s">
        <v>21098</v>
      </c>
      <c r="D10875" s="197" t="s">
        <v>21099</v>
      </c>
      <c r="E10875" s="197" t="s">
        <v>21100</v>
      </c>
      <c r="F10875" s="197" t="s">
        <v>21108</v>
      </c>
      <c r="I10875" s="197" t="s">
        <v>1158</v>
      </c>
      <c r="J10875" s="197" t="n">
        <v>725.18</v>
      </c>
    </row>
    <row r="10876" customFormat="false" ht="12.75" hidden="true" customHeight="false" outlineLevel="0" collapsed="false">
      <c r="A10876" s="197" t="s">
        <v>21110</v>
      </c>
      <c r="B10876" s="197"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197" t="s">
        <v>21098</v>
      </c>
      <c r="D10876" s="197" t="s">
        <v>21099</v>
      </c>
      <c r="E10876" s="197" t="s">
        <v>21104</v>
      </c>
      <c r="F10876" s="197" t="s">
        <v>21111</v>
      </c>
      <c r="I10876" s="197" t="s">
        <v>1158</v>
      </c>
      <c r="J10876" s="197" t="n">
        <v>600.47</v>
      </c>
    </row>
    <row r="10877" customFormat="false" ht="12.75" hidden="true" customHeight="false" outlineLevel="0" collapsed="false">
      <c r="A10877" s="197" t="s">
        <v>21112</v>
      </c>
      <c r="B10877" s="197"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197" t="s">
        <v>21098</v>
      </c>
      <c r="D10877" s="197" t="s">
        <v>21099</v>
      </c>
      <c r="E10877" s="197" t="s">
        <v>21104</v>
      </c>
      <c r="F10877" s="197" t="s">
        <v>21111</v>
      </c>
      <c r="I10877" s="197" t="s">
        <v>1158</v>
      </c>
      <c r="J10877" s="197" t="n">
        <v>580.14</v>
      </c>
    </row>
    <row r="10878" customFormat="false" ht="12.75" hidden="true" customHeight="false" outlineLevel="0" collapsed="false">
      <c r="A10878" s="197" t="s">
        <v>21113</v>
      </c>
      <c r="B10878" s="197"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197" t="s">
        <v>21114</v>
      </c>
      <c r="D10878" s="197" t="s">
        <v>21115</v>
      </c>
      <c r="E10878" s="197" t="s">
        <v>21116</v>
      </c>
      <c r="F10878" s="197" t="s">
        <v>21117</v>
      </c>
      <c r="G10878" s="197" t="s">
        <v>21118</v>
      </c>
      <c r="H10878" s="197" t="s">
        <v>21119</v>
      </c>
      <c r="I10878" s="197" t="s">
        <v>1158</v>
      </c>
      <c r="J10878" s="197" t="n">
        <v>1436.32</v>
      </c>
    </row>
    <row r="10879" customFormat="false" ht="12.75" hidden="true" customHeight="false" outlineLevel="0" collapsed="false">
      <c r="A10879" s="197" t="s">
        <v>21120</v>
      </c>
      <c r="B10879" s="197"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197" t="s">
        <v>21114</v>
      </c>
      <c r="D10879" s="197" t="s">
        <v>21115</v>
      </c>
      <c r="E10879" s="197" t="s">
        <v>21116</v>
      </c>
      <c r="F10879" s="197" t="s">
        <v>21117</v>
      </c>
      <c r="G10879" s="197" t="s">
        <v>21118</v>
      </c>
      <c r="H10879" s="197" t="s">
        <v>21119</v>
      </c>
      <c r="I10879" s="197" t="s">
        <v>1158</v>
      </c>
      <c r="J10879" s="197" t="n">
        <v>1400.02</v>
      </c>
    </row>
    <row r="10880" customFormat="false" ht="12.75" hidden="true" customHeight="false" outlineLevel="0" collapsed="false">
      <c r="A10880" s="197" t="s">
        <v>21121</v>
      </c>
      <c r="B10880" s="197"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197" t="s">
        <v>21114</v>
      </c>
      <c r="D10880" s="197" t="s">
        <v>21115</v>
      </c>
      <c r="E10880" s="197" t="s">
        <v>21116</v>
      </c>
      <c r="F10880" s="197" t="s">
        <v>21117</v>
      </c>
      <c r="G10880" s="197" t="s">
        <v>21122</v>
      </c>
      <c r="H10880" s="197" t="s">
        <v>21123</v>
      </c>
      <c r="I10880" s="197" t="s">
        <v>1158</v>
      </c>
      <c r="J10880" s="197" t="n">
        <v>1149.06</v>
      </c>
    </row>
    <row r="10881" customFormat="false" ht="12.75" hidden="true" customHeight="false" outlineLevel="0" collapsed="false">
      <c r="A10881" s="197" t="s">
        <v>21124</v>
      </c>
      <c r="B10881" s="197"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197" t="s">
        <v>21114</v>
      </c>
      <c r="D10881" s="197" t="s">
        <v>21115</v>
      </c>
      <c r="E10881" s="197" t="s">
        <v>21116</v>
      </c>
      <c r="F10881" s="197" t="s">
        <v>21117</v>
      </c>
      <c r="G10881" s="197" t="s">
        <v>21122</v>
      </c>
      <c r="H10881" s="197" t="s">
        <v>21123</v>
      </c>
      <c r="I10881" s="197" t="s">
        <v>1158</v>
      </c>
      <c r="J10881" s="197" t="n">
        <v>1120.02</v>
      </c>
    </row>
    <row r="10882" customFormat="false" ht="12.75" hidden="true" customHeight="false" outlineLevel="0" collapsed="false">
      <c r="A10882" s="197" t="s">
        <v>21125</v>
      </c>
      <c r="B10882" s="197"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197" t="s">
        <v>21114</v>
      </c>
      <c r="D10882" s="197" t="s">
        <v>21115</v>
      </c>
      <c r="E10882" s="197" t="s">
        <v>21116</v>
      </c>
      <c r="F10882" s="197" t="s">
        <v>21117</v>
      </c>
      <c r="G10882" s="197" t="s">
        <v>21126</v>
      </c>
      <c r="H10882" s="197" t="s">
        <v>21127</v>
      </c>
      <c r="I10882" s="197" t="s">
        <v>1158</v>
      </c>
      <c r="J10882" s="197" t="n">
        <v>1005.42</v>
      </c>
    </row>
    <row r="10883" customFormat="false" ht="12.75" hidden="true" customHeight="false" outlineLevel="0" collapsed="false">
      <c r="A10883" s="197" t="s">
        <v>21128</v>
      </c>
      <c r="B10883" s="197"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197" t="s">
        <v>21114</v>
      </c>
      <c r="D10883" s="197" t="s">
        <v>21115</v>
      </c>
      <c r="E10883" s="197" t="s">
        <v>21116</v>
      </c>
      <c r="F10883" s="197" t="s">
        <v>21117</v>
      </c>
      <c r="G10883" s="197" t="s">
        <v>21126</v>
      </c>
      <c r="H10883" s="197" t="s">
        <v>21127</v>
      </c>
      <c r="I10883" s="197" t="s">
        <v>1158</v>
      </c>
      <c r="J10883" s="197" t="n">
        <v>980.02</v>
      </c>
    </row>
    <row r="10884" customFormat="false" ht="12.75" hidden="true" customHeight="false" outlineLevel="0" collapsed="false">
      <c r="A10884" s="197" t="s">
        <v>21129</v>
      </c>
      <c r="B10884" s="197"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197" t="s">
        <v>21114</v>
      </c>
      <c r="D10884" s="197" t="s">
        <v>21115</v>
      </c>
      <c r="E10884" s="197" t="s">
        <v>21116</v>
      </c>
      <c r="F10884" s="197" t="s">
        <v>21117</v>
      </c>
      <c r="G10884" s="197" t="s">
        <v>21130</v>
      </c>
      <c r="H10884" s="197" t="s">
        <v>7353</v>
      </c>
      <c r="I10884" s="197" t="s">
        <v>1158</v>
      </c>
      <c r="J10884" s="197" t="n">
        <v>804.34</v>
      </c>
    </row>
    <row r="10885" customFormat="false" ht="12.75" hidden="true" customHeight="false" outlineLevel="0" collapsed="false">
      <c r="A10885" s="197" t="s">
        <v>21131</v>
      </c>
      <c r="B10885" s="197"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197" t="s">
        <v>21114</v>
      </c>
      <c r="D10885" s="197" t="s">
        <v>21115</v>
      </c>
      <c r="E10885" s="197" t="s">
        <v>21116</v>
      </c>
      <c r="F10885" s="197" t="s">
        <v>21117</v>
      </c>
      <c r="G10885" s="197" t="s">
        <v>21130</v>
      </c>
      <c r="H10885" s="197" t="s">
        <v>7353</v>
      </c>
      <c r="I10885" s="197" t="s">
        <v>1158</v>
      </c>
      <c r="J10885" s="197" t="n">
        <v>784.01</v>
      </c>
    </row>
    <row r="10886" customFormat="false" ht="12.75" hidden="true" customHeight="false" outlineLevel="0" collapsed="false">
      <c r="A10886" s="197" t="s">
        <v>21132</v>
      </c>
      <c r="B10886" s="197" t="str">
        <f aca="false">C10886&amp;D10886&amp;E10886&amp;F10886&amp;G10886&amp;H10886</f>
        <v>CONCRETO BOMBEADO,FCK=15MPA,COMPREENDENDO O FORNECIMENTO DECONCRETO IMPORTADO DE USINA,COLOCACAO NAS FORMAS,ESPALHAMENTO,ADENSAMENTO MECANICO E ACABAMENTO</v>
      </c>
      <c r="C10886" s="197" t="s">
        <v>21133</v>
      </c>
      <c r="D10886" s="197" t="s">
        <v>21134</v>
      </c>
      <c r="E10886" s="197" t="s">
        <v>21135</v>
      </c>
      <c r="I10886" s="197" t="s">
        <v>1158</v>
      </c>
      <c r="J10886" s="197" t="n">
        <v>415.89</v>
      </c>
    </row>
    <row r="10887" customFormat="false" ht="12.75" hidden="true" customHeight="false" outlineLevel="0" collapsed="false">
      <c r="A10887" s="197" t="s">
        <v>21136</v>
      </c>
      <c r="B10887" s="197" t="str">
        <f aca="false">C10887&amp;D10887&amp;E10887&amp;F10887&amp;G10887&amp;H10887</f>
        <v>CONCRETO BOMBEADO,FCK=15MPA,COMPREENDENDO O FORNECIMENTO DECONCRETO IMPORTADO DE USINA,COLOCACAO NAS FORMAS,ESPALHAMENTO,ADENSAMENTO MECANICO E ACABAMENTO</v>
      </c>
      <c r="C10887" s="197" t="s">
        <v>21133</v>
      </c>
      <c r="D10887" s="197" t="s">
        <v>21134</v>
      </c>
      <c r="E10887" s="197" t="s">
        <v>21135</v>
      </c>
      <c r="I10887" s="197" t="s">
        <v>1158</v>
      </c>
      <c r="J10887" s="197" t="n">
        <v>407.34</v>
      </c>
    </row>
    <row r="10888" customFormat="false" ht="12.75" hidden="true" customHeight="false" outlineLevel="0" collapsed="false">
      <c r="A10888" s="197" t="s">
        <v>21137</v>
      </c>
      <c r="B10888" s="197" t="str">
        <f aca="false">C10888&amp;D10888&amp;E10888&amp;F10888&amp;G10888&amp;H10888</f>
        <v>CONCRETO BOMBEADO,FCK=20MPA,COMPREENDENDO O FORNECIMENTO DECONCRETO IMPORTADO DE USINA,COLOCACAO NAS FORMAS,ESPALHAMENTO,ADENSAMENTO MECANICO E ACABAMENTO</v>
      </c>
      <c r="C10888" s="197" t="s">
        <v>21138</v>
      </c>
      <c r="D10888" s="197" t="s">
        <v>21134</v>
      </c>
      <c r="E10888" s="197" t="s">
        <v>21135</v>
      </c>
      <c r="I10888" s="197" t="s">
        <v>1158</v>
      </c>
      <c r="J10888" s="197" t="n">
        <v>421.28</v>
      </c>
    </row>
    <row r="10889" customFormat="false" ht="12.75" hidden="true" customHeight="false" outlineLevel="0" collapsed="false">
      <c r="A10889" s="197" t="s">
        <v>21139</v>
      </c>
      <c r="B10889" s="197" t="str">
        <f aca="false">C10889&amp;D10889&amp;E10889&amp;F10889&amp;G10889&amp;H10889</f>
        <v>CONCRETO BOMBEADO,FCK=20MPA,COMPREENDENDO O FORNECIMENTO DECONCRETO IMPORTADO DE USINA,COLOCACAO NAS FORMAS,ESPALHAMENTO,ADENSAMENTO MECANICO E ACABAMENTO</v>
      </c>
      <c r="C10889" s="197" t="s">
        <v>21138</v>
      </c>
      <c r="D10889" s="197" t="s">
        <v>21134</v>
      </c>
      <c r="E10889" s="197" t="s">
        <v>21135</v>
      </c>
      <c r="I10889" s="197" t="s">
        <v>1158</v>
      </c>
      <c r="J10889" s="197" t="n">
        <v>412.74</v>
      </c>
    </row>
    <row r="10890" customFormat="false" ht="12.75" hidden="true" customHeight="false" outlineLevel="0" collapsed="false">
      <c r="A10890" s="197" t="s">
        <v>21140</v>
      </c>
      <c r="B10890" s="197" t="str">
        <f aca="false">C10890&amp;D10890&amp;E10890&amp;F10890&amp;G10890&amp;H10890</f>
        <v>CONCRETO BOMBEADO,FCK=25MPA,COMPREENDENDO O FORNECIMENTO DECONCRETO IMPORTADO DE USINA,COLOCACAO NAS FORMAS,ESPALHAMENTO,ADENSAMENTO MECANICO E ACABAMENTO</v>
      </c>
      <c r="C10890" s="197" t="s">
        <v>21141</v>
      </c>
      <c r="D10890" s="197" t="s">
        <v>21134</v>
      </c>
      <c r="E10890" s="197" t="s">
        <v>21135</v>
      </c>
      <c r="I10890" s="197" t="s">
        <v>1158</v>
      </c>
      <c r="J10890" s="197" t="n">
        <v>439.3</v>
      </c>
    </row>
    <row r="10891" customFormat="false" ht="12.75" hidden="true" customHeight="false" outlineLevel="0" collapsed="false">
      <c r="A10891" s="197" t="s">
        <v>21142</v>
      </c>
      <c r="B10891" s="197" t="str">
        <f aca="false">C10891&amp;D10891&amp;E10891&amp;F10891&amp;G10891&amp;H10891</f>
        <v>CONCRETO BOMBEADO,FCK=25MPA,COMPREENDENDO O FORNECIMENTO DECONCRETO IMPORTADO DE USINA,COLOCACAO NAS FORMAS,ESPALHAMENTO,ADENSAMENTO MECANICO E ACABAMENTO</v>
      </c>
      <c r="C10891" s="197" t="s">
        <v>21141</v>
      </c>
      <c r="D10891" s="197" t="s">
        <v>21134</v>
      </c>
      <c r="E10891" s="197" t="s">
        <v>21135</v>
      </c>
      <c r="I10891" s="197" t="s">
        <v>1158</v>
      </c>
      <c r="J10891" s="197" t="n">
        <v>430.75</v>
      </c>
    </row>
    <row r="10892" customFormat="false" ht="12.75" hidden="true" customHeight="false" outlineLevel="0" collapsed="false">
      <c r="A10892" s="197" t="s">
        <v>21143</v>
      </c>
      <c r="B10892" s="197" t="str">
        <f aca="false">C10892&amp;D10892&amp;E10892&amp;F10892&amp;G10892&amp;H10892</f>
        <v>CONCRETO BOMBEADO,FCK=30MPA,COMPREENDENDO O FORNECIMENTO DECONCRETO IMPORTADO DE USINA,COLOCACAO NAS FORMAS,ESPALHAMENTO,ADENSAMENTO MECANICO E ACABAMENTO</v>
      </c>
      <c r="C10892" s="197" t="s">
        <v>21144</v>
      </c>
      <c r="D10892" s="197" t="s">
        <v>21134</v>
      </c>
      <c r="E10892" s="197" t="s">
        <v>21135</v>
      </c>
      <c r="I10892" s="197" t="s">
        <v>1158</v>
      </c>
      <c r="J10892" s="197" t="n">
        <v>446.22</v>
      </c>
    </row>
    <row r="10893" customFormat="false" ht="12.75" hidden="true" customHeight="false" outlineLevel="0" collapsed="false">
      <c r="A10893" s="197" t="s">
        <v>21145</v>
      </c>
      <c r="B10893" s="197" t="str">
        <f aca="false">C10893&amp;D10893&amp;E10893&amp;F10893&amp;G10893&amp;H10893</f>
        <v>CONCRETO BOMBEADO,FCK=30MPA,COMPREENDENDO O FORNECIMENTO DECONCRETO IMPORTADO DE USINA,COLOCACAO NAS FORMAS,ESPALHAMENTO,ADENSAMENTO MECANICO E ACABAMENTO</v>
      </c>
      <c r="C10893" s="197" t="s">
        <v>21144</v>
      </c>
      <c r="D10893" s="197" t="s">
        <v>21134</v>
      </c>
      <c r="E10893" s="197" t="s">
        <v>21135</v>
      </c>
      <c r="I10893" s="197" t="s">
        <v>1158</v>
      </c>
      <c r="J10893" s="197" t="n">
        <v>437.67</v>
      </c>
    </row>
    <row r="10894" customFormat="false" ht="12.75" hidden="true" customHeight="false" outlineLevel="0" collapsed="false">
      <c r="A10894" s="197" t="s">
        <v>21146</v>
      </c>
      <c r="B10894" s="197" t="str">
        <f aca="false">C10894&amp;D10894&amp;E10894&amp;F10894&amp;G10894&amp;H10894</f>
        <v>CONCRETO BOMBEADO,FCK=35MPA,COMPREENDENDO O FORNECIMENTO DECONCRETO IMPORTADO DE USINA,COLOCACAO NAS FORMAS,ESPALHAMENTO,ADENSAMENTO MECANICO E ACABAMENTO</v>
      </c>
      <c r="C10894" s="197" t="s">
        <v>21147</v>
      </c>
      <c r="D10894" s="197" t="s">
        <v>21134</v>
      </c>
      <c r="E10894" s="197" t="s">
        <v>21135</v>
      </c>
      <c r="I10894" s="197" t="s">
        <v>1158</v>
      </c>
      <c r="J10894" s="197" t="n">
        <v>460.07</v>
      </c>
    </row>
    <row r="10895" customFormat="false" ht="12.75" hidden="true" customHeight="false" outlineLevel="0" collapsed="false">
      <c r="A10895" s="197" t="s">
        <v>21148</v>
      </c>
      <c r="B10895" s="197" t="str">
        <f aca="false">C10895&amp;D10895&amp;E10895&amp;F10895&amp;G10895&amp;H10895</f>
        <v>CONCRETO BOMBEADO,FCK=35MPA,COMPREENDENDO O FORNECIMENTO DECONCRETO IMPORTADO DE USINA,COLOCACAO NAS FORMAS,ESPALHAMENTO,ADENSAMENTO MECANICO E ACABAMENTO</v>
      </c>
      <c r="C10895" s="197" t="s">
        <v>21147</v>
      </c>
      <c r="D10895" s="197" t="s">
        <v>21134</v>
      </c>
      <c r="E10895" s="197" t="s">
        <v>21135</v>
      </c>
      <c r="I10895" s="197" t="s">
        <v>1158</v>
      </c>
      <c r="J10895" s="197" t="n">
        <v>451.53</v>
      </c>
    </row>
    <row r="10896" customFormat="false" ht="12.75" hidden="true" customHeight="false" outlineLevel="0" collapsed="false">
      <c r="A10896" s="197" t="s">
        <v>21149</v>
      </c>
      <c r="B10896" s="197" t="str">
        <f aca="false">C10896&amp;D10896&amp;E10896&amp;F10896&amp;G10896&amp;H10896</f>
        <v>CONCRETO BOMBEADO,FCK=40MPA,COMPREENDENDO O FORNECIMENTO DECONCRETO IMPORTADO DE USINA,COLOCACAO NAS FORMAS,ESPALHAMENTO,ADENSAMENTO MECANICO E ACABAMENTO</v>
      </c>
      <c r="C10896" s="197" t="s">
        <v>21150</v>
      </c>
      <c r="D10896" s="197" t="s">
        <v>21134</v>
      </c>
      <c r="E10896" s="197" t="s">
        <v>21135</v>
      </c>
      <c r="I10896" s="197" t="s">
        <v>1158</v>
      </c>
      <c r="J10896" s="197" t="n">
        <v>469.77</v>
      </c>
    </row>
    <row r="10897" customFormat="false" ht="12.75" hidden="true" customHeight="false" outlineLevel="0" collapsed="false">
      <c r="A10897" s="197" t="s">
        <v>21151</v>
      </c>
      <c r="B10897" s="197" t="str">
        <f aca="false">C10897&amp;D10897&amp;E10897&amp;F10897&amp;G10897&amp;H10897</f>
        <v>CONCRETO BOMBEADO,FCK=40MPA,COMPREENDENDO O FORNECIMENTO DECONCRETO IMPORTADO DE USINA,COLOCACAO NAS FORMAS,ESPALHAMENTO,ADENSAMENTO MECANICO E ACABAMENTO</v>
      </c>
      <c r="C10897" s="197" t="s">
        <v>21150</v>
      </c>
      <c r="D10897" s="197" t="s">
        <v>21134</v>
      </c>
      <c r="E10897" s="197" t="s">
        <v>21135</v>
      </c>
      <c r="I10897" s="197" t="s">
        <v>1158</v>
      </c>
      <c r="J10897" s="197" t="n">
        <v>461.22</v>
      </c>
    </row>
    <row r="10898" customFormat="false" ht="12.75" hidden="true" customHeight="false" outlineLevel="0" collapsed="false">
      <c r="A10898" s="197" t="s">
        <v>21152</v>
      </c>
      <c r="B10898" s="197" t="str">
        <f aca="false">C10898&amp;D10898&amp;E10898&amp;F10898&amp;G10898&amp;H10898</f>
        <v>PROTECAO DE ROCHA EM GALERIAS,COM TELAS,INCLUSIVE CHUMBADORES,EXCLUSIVE TELA(VIDE FAMILIA 11.023)</v>
      </c>
      <c r="C10898" s="197" t="s">
        <v>21153</v>
      </c>
      <c r="D10898" s="197" t="s">
        <v>21154</v>
      </c>
      <c r="I10898" s="197" t="s">
        <v>1993</v>
      </c>
      <c r="J10898" s="197" t="n">
        <v>47.9</v>
      </c>
    </row>
    <row r="10899" customFormat="false" ht="12.75" hidden="true" customHeight="false" outlineLevel="0" collapsed="false">
      <c r="A10899" s="197" t="s">
        <v>21155</v>
      </c>
      <c r="B10899" s="197" t="str">
        <f aca="false">C10899&amp;D10899&amp;E10899&amp;F10899&amp;G10899&amp;H10899</f>
        <v>PROTECAO DE ROCHA EM GALERIAS,COM TELAS,INCLUSIVE CHUMBADORES,EXCLUSIVE TELA(VIDE FAMILIA 11.023)</v>
      </c>
      <c r="C10899" s="197" t="s">
        <v>21153</v>
      </c>
      <c r="D10899" s="197" t="s">
        <v>21154</v>
      </c>
      <c r="I10899" s="197" t="s">
        <v>1993</v>
      </c>
      <c r="J10899" s="197" t="n">
        <v>44.04</v>
      </c>
    </row>
    <row r="10900" customFormat="false" ht="12.75" hidden="true" customHeight="false" outlineLevel="0" collapsed="false">
      <c r="A10900" s="197" t="s">
        <v>21156</v>
      </c>
      <c r="B10900" s="197" t="str">
        <f aca="false">C10900&amp;D10900&amp;E10900&amp;F10900&amp;G10900&amp;H10900</f>
        <v>CONTENCAO DE BLOCOS SOLTOS EM ENCOSTA,COM TELA,EXCLUSIVE FORNECIMENTO DA TELA(VIDE FAMILIA 11.023)</v>
      </c>
      <c r="C10900" s="197" t="s">
        <v>21157</v>
      </c>
      <c r="D10900" s="197" t="s">
        <v>21158</v>
      </c>
      <c r="I10900" s="197" t="s">
        <v>1993</v>
      </c>
      <c r="J10900" s="197" t="n">
        <v>2.64</v>
      </c>
    </row>
    <row r="10901" customFormat="false" ht="12.75" hidden="true" customHeight="false" outlineLevel="0" collapsed="false">
      <c r="A10901" s="197" t="s">
        <v>21159</v>
      </c>
      <c r="B10901" s="197" t="str">
        <f aca="false">C10901&amp;D10901&amp;E10901&amp;F10901&amp;G10901&amp;H10901</f>
        <v>CONTENCAO DE BLOCOS SOLTOS EM ENCOSTA,COM TELA,EXCLUSIVE FORNECIMENTO DA TELA(VIDE FAMILIA 11.023)</v>
      </c>
      <c r="C10901" s="197" t="s">
        <v>21157</v>
      </c>
      <c r="D10901" s="197" t="s">
        <v>21158</v>
      </c>
      <c r="I10901" s="197" t="s">
        <v>1993</v>
      </c>
      <c r="J10901" s="197" t="n">
        <v>2.29</v>
      </c>
    </row>
    <row r="10902" customFormat="false" ht="12.75" hidden="true" customHeight="false" outlineLevel="0" collapsed="false">
      <c r="A10902" s="197" t="s">
        <v>21160</v>
      </c>
      <c r="B10902" s="197" t="str">
        <f aca="false">C10902&amp;D10902&amp;E10902&amp;F10902&amp;G10902&amp;H10902</f>
        <v>PROTECAO DE REVESTIMENTO EM ALVENARIA,COM TELA,EXCLUSIVE FORNECIMENTO DA TELA,CHAPISCO E REVESTIMENTO(VIDE FAMILIA 11.023)</v>
      </c>
      <c r="C10902" s="197" t="s">
        <v>21161</v>
      </c>
      <c r="D10902" s="197" t="s">
        <v>21162</v>
      </c>
      <c r="E10902" s="197" t="s">
        <v>21163</v>
      </c>
      <c r="I10902" s="197" t="s">
        <v>1993</v>
      </c>
      <c r="J10902" s="197" t="n">
        <v>11.19</v>
      </c>
    </row>
    <row r="10903" customFormat="false" ht="12.75" hidden="true" customHeight="false" outlineLevel="0" collapsed="false">
      <c r="A10903" s="197" t="s">
        <v>21164</v>
      </c>
      <c r="B10903" s="197" t="str">
        <f aca="false">C10903&amp;D10903&amp;E10903&amp;F10903&amp;G10903&amp;H10903</f>
        <v>PROTECAO DE REVESTIMENTO EM ALVENARIA,COM TELA,EXCLUSIVE FORNECIMENTO DA TELA,CHAPISCO E REVESTIMENTO(VIDE FAMILIA 11.023)</v>
      </c>
      <c r="C10903" s="197" t="s">
        <v>21161</v>
      </c>
      <c r="D10903" s="197" t="s">
        <v>21162</v>
      </c>
      <c r="E10903" s="197" t="s">
        <v>21163</v>
      </c>
      <c r="I10903" s="197" t="s">
        <v>1993</v>
      </c>
      <c r="J10903" s="197" t="n">
        <v>9.71</v>
      </c>
    </row>
    <row r="10904" customFormat="false" ht="12.75" hidden="true" customHeight="false" outlineLevel="0" collapsed="false">
      <c r="A10904" s="197" t="s">
        <v>21165</v>
      </c>
      <c r="B10904" s="197"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197" t="s">
        <v>21166</v>
      </c>
      <c r="D10904" s="197" t="s">
        <v>21167</v>
      </c>
      <c r="E10904" s="197" t="s">
        <v>21168</v>
      </c>
      <c r="F10904" s="197" t="s">
        <v>21169</v>
      </c>
      <c r="G10904" s="197" t="s">
        <v>21170</v>
      </c>
      <c r="H10904" s="197" t="s">
        <v>21171</v>
      </c>
      <c r="I10904" s="197" t="s">
        <v>1993</v>
      </c>
      <c r="J10904" s="197" t="n">
        <v>120.63</v>
      </c>
    </row>
    <row r="10905" customFormat="false" ht="12.75" hidden="true" customHeight="false" outlineLevel="0" collapsed="false">
      <c r="A10905" s="197" t="s">
        <v>21172</v>
      </c>
      <c r="B10905" s="197"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197" t="s">
        <v>21166</v>
      </c>
      <c r="D10905" s="197" t="s">
        <v>21167</v>
      </c>
      <c r="E10905" s="197" t="s">
        <v>21168</v>
      </c>
      <c r="F10905" s="197" t="s">
        <v>21169</v>
      </c>
      <c r="G10905" s="197" t="s">
        <v>21170</v>
      </c>
      <c r="H10905" s="197" t="s">
        <v>21171</v>
      </c>
      <c r="I10905" s="197" t="s">
        <v>1993</v>
      </c>
      <c r="J10905" s="197" t="n">
        <v>107.49</v>
      </c>
    </row>
    <row r="10906" customFormat="false" ht="12.75" hidden="true" customHeight="false" outlineLevel="0" collapsed="false">
      <c r="A10906" s="197" t="s">
        <v>21173</v>
      </c>
      <c r="B10906" s="197"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197" t="s">
        <v>21166</v>
      </c>
      <c r="D10906" s="197" t="s">
        <v>21174</v>
      </c>
      <c r="E10906" s="197" t="s">
        <v>21175</v>
      </c>
      <c r="F10906" s="197" t="s">
        <v>21176</v>
      </c>
      <c r="G10906" s="197" t="s">
        <v>21177</v>
      </c>
      <c r="H10906" s="197" t="s">
        <v>21178</v>
      </c>
      <c r="I10906" s="197" t="s">
        <v>1993</v>
      </c>
      <c r="J10906" s="197" t="n">
        <v>119.22</v>
      </c>
    </row>
    <row r="10907" customFormat="false" ht="12.75" hidden="true" customHeight="false" outlineLevel="0" collapsed="false">
      <c r="A10907" s="197" t="s">
        <v>21179</v>
      </c>
      <c r="B10907" s="197"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197" t="s">
        <v>21166</v>
      </c>
      <c r="D10907" s="197" t="s">
        <v>21174</v>
      </c>
      <c r="E10907" s="197" t="s">
        <v>21175</v>
      </c>
      <c r="F10907" s="197" t="s">
        <v>21176</v>
      </c>
      <c r="G10907" s="197" t="s">
        <v>21177</v>
      </c>
      <c r="H10907" s="197" t="s">
        <v>21178</v>
      </c>
      <c r="I10907" s="197" t="s">
        <v>1993</v>
      </c>
      <c r="J10907" s="197" t="n">
        <v>106.36</v>
      </c>
    </row>
    <row r="10908" customFormat="false" ht="12.75" hidden="true" customHeight="false" outlineLevel="0" collapsed="false">
      <c r="A10908" s="197" t="s">
        <v>21180</v>
      </c>
      <c r="B10908" s="197" t="str">
        <f aca="false">C10908&amp;D10908&amp;E10908&amp;F10908&amp;G10908&amp;H10908</f>
        <v>MURO DE CONTENCAO DE TALUDES EM ALVENARIA DE BLOCO DE CONCRETO ESTRUTURAL DE(19X19X39)CM,ATE 1,80M DE ALTURA,INCLUINDO BASE DE CONCRETO,ACO CA-50 E ENCHIMENTO DE BLOCOS E MEDIDO PELA AREA REAL</v>
      </c>
      <c r="C10908" s="197" t="s">
        <v>21181</v>
      </c>
      <c r="D10908" s="197" t="s">
        <v>21182</v>
      </c>
      <c r="E10908" s="197" t="s">
        <v>21183</v>
      </c>
      <c r="F10908" s="197" t="s">
        <v>21184</v>
      </c>
      <c r="I10908" s="197" t="s">
        <v>1993</v>
      </c>
      <c r="J10908" s="197" t="n">
        <v>192.36</v>
      </c>
    </row>
    <row r="10909" customFormat="false" ht="12.75" hidden="true" customHeight="false" outlineLevel="0" collapsed="false">
      <c r="A10909" s="197" t="s">
        <v>21185</v>
      </c>
      <c r="B10909" s="197" t="str">
        <f aca="false">C10909&amp;D10909&amp;E10909&amp;F10909&amp;G10909&amp;H10909</f>
        <v>MURO DE CONTENCAO DE TALUDES EM ALVENARIA DE BLOCO DE CONCRETO ESTRUTURAL DE(19X19X39)CM,ATE 1,80M DE ALTURA,INCLUINDO BASE DE CONCRETO,ACO CA-50 E ENCHIMENTO DE BLOCOS E MEDIDO PELA AREA REAL</v>
      </c>
      <c r="C10909" s="197" t="s">
        <v>21181</v>
      </c>
      <c r="D10909" s="197" t="s">
        <v>21182</v>
      </c>
      <c r="E10909" s="197" t="s">
        <v>21183</v>
      </c>
      <c r="F10909" s="197" t="s">
        <v>21184</v>
      </c>
      <c r="I10909" s="197" t="s">
        <v>1993</v>
      </c>
      <c r="J10909" s="197" t="n">
        <v>185.07</v>
      </c>
    </row>
    <row r="10910" customFormat="false" ht="12.75" hidden="true" customHeight="false" outlineLevel="0" collapsed="false">
      <c r="A10910" s="197" t="s">
        <v>21186</v>
      </c>
      <c r="B10910" s="197"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197" t="s">
        <v>21187</v>
      </c>
      <c r="D10910" s="197" t="s">
        <v>21188</v>
      </c>
      <c r="E10910" s="197" t="s">
        <v>21189</v>
      </c>
      <c r="F10910" s="197" t="s">
        <v>21190</v>
      </c>
      <c r="G10910" s="197" t="s">
        <v>21191</v>
      </c>
      <c r="H10910" s="197" t="s">
        <v>21192</v>
      </c>
      <c r="I10910" s="197" t="s">
        <v>1993</v>
      </c>
      <c r="J10910" s="197" t="n">
        <v>513.04</v>
      </c>
    </row>
    <row r="10911" customFormat="false" ht="12.75" hidden="true" customHeight="false" outlineLevel="0" collapsed="false">
      <c r="A10911" s="197" t="s">
        <v>21193</v>
      </c>
      <c r="B10911" s="197"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197" t="s">
        <v>21187</v>
      </c>
      <c r="D10911" s="197" t="s">
        <v>21188</v>
      </c>
      <c r="E10911" s="197" t="s">
        <v>21189</v>
      </c>
      <c r="F10911" s="197" t="s">
        <v>21190</v>
      </c>
      <c r="G10911" s="197" t="s">
        <v>21191</v>
      </c>
      <c r="H10911" s="197" t="s">
        <v>21192</v>
      </c>
      <c r="I10911" s="197" t="s">
        <v>1993</v>
      </c>
      <c r="J10911" s="197" t="n">
        <v>502.54</v>
      </c>
    </row>
    <row r="10912" customFormat="false" ht="12.75" hidden="true" customHeight="false" outlineLevel="0" collapsed="false">
      <c r="A10912" s="197" t="s">
        <v>21194</v>
      </c>
      <c r="B10912" s="197"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197" t="s">
        <v>21187</v>
      </c>
      <c r="D10912" s="197" t="s">
        <v>21195</v>
      </c>
      <c r="E10912" s="197" t="s">
        <v>21189</v>
      </c>
      <c r="F10912" s="197" t="s">
        <v>21190</v>
      </c>
      <c r="G10912" s="197" t="s">
        <v>21191</v>
      </c>
      <c r="H10912" s="197" t="s">
        <v>21192</v>
      </c>
      <c r="I10912" s="197" t="s">
        <v>1993</v>
      </c>
      <c r="J10912" s="197" t="n">
        <v>486.66</v>
      </c>
    </row>
    <row r="10913" customFormat="false" ht="12.75" hidden="true" customHeight="false" outlineLevel="0" collapsed="false">
      <c r="A10913" s="197" t="s">
        <v>21196</v>
      </c>
      <c r="B10913" s="197"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197" t="s">
        <v>21187</v>
      </c>
      <c r="D10913" s="197" t="s">
        <v>21195</v>
      </c>
      <c r="E10913" s="197" t="s">
        <v>21189</v>
      </c>
      <c r="F10913" s="197" t="s">
        <v>21190</v>
      </c>
      <c r="G10913" s="197" t="s">
        <v>21191</v>
      </c>
      <c r="H10913" s="197" t="s">
        <v>21192</v>
      </c>
      <c r="I10913" s="197" t="s">
        <v>1993</v>
      </c>
      <c r="J10913" s="197" t="n">
        <v>476.16</v>
      </c>
    </row>
    <row r="10914" customFormat="false" ht="12.75" hidden="true" customHeight="false" outlineLevel="0" collapsed="false">
      <c r="A10914" s="197" t="s">
        <v>21197</v>
      </c>
      <c r="B10914" s="197" t="str">
        <f aca="false">C10914&amp;D10914&amp;E10914&amp;F10914&amp;G10914&amp;H10914</f>
        <v>PROTECAO DE TALUDE COM PLACAS DE CONCRETO PRE-MOLDADAS(40X80X8)CM,FCK=11MPA,JUNTA DE DILATACAO DE 2CM,INCLUSIVE PREPARODO TERRENO</v>
      </c>
      <c r="C10914" s="197" t="s">
        <v>21198</v>
      </c>
      <c r="D10914" s="197" t="s">
        <v>21199</v>
      </c>
      <c r="E10914" s="197" t="s">
        <v>21200</v>
      </c>
      <c r="I10914" s="197" t="s">
        <v>1993</v>
      </c>
      <c r="J10914" s="197" t="n">
        <v>44.32</v>
      </c>
    </row>
    <row r="10915" customFormat="false" ht="12.75" hidden="true" customHeight="false" outlineLevel="0" collapsed="false">
      <c r="A10915" s="197" t="s">
        <v>21201</v>
      </c>
      <c r="B10915" s="197" t="str">
        <f aca="false">C10915&amp;D10915&amp;E10915&amp;F10915&amp;G10915&amp;H10915</f>
        <v>PROTECAO DE TALUDE COM PLACAS DE CONCRETO PRE-MOLDADAS(40X80X8)CM,FCK=11MPA,JUNTA DE DILATACAO DE 2CM,INCLUSIVE PREPARODO TERRENO</v>
      </c>
      <c r="C10915" s="197" t="s">
        <v>21198</v>
      </c>
      <c r="D10915" s="197" t="s">
        <v>21199</v>
      </c>
      <c r="E10915" s="197" t="s">
        <v>21200</v>
      </c>
      <c r="I10915" s="197" t="s">
        <v>1993</v>
      </c>
      <c r="J10915" s="197" t="n">
        <v>41.71</v>
      </c>
    </row>
    <row r="10916" customFormat="false" ht="12.75" hidden="true" customHeight="false" outlineLevel="0" collapsed="false">
      <c r="A10916" s="197" t="s">
        <v>21202</v>
      </c>
      <c r="B10916" s="197" t="str">
        <f aca="false">C10916&amp;D10916&amp;E10916&amp;F10916&amp;G10916&amp;H10916</f>
        <v>REVESTIMENTO DE CANAL,UTILIZANDO O COLCHAO EM CONCRETO VSL,COM ESPESSURA DE 0,15M,INCLUINDO FORNECIMENTO DOS MATERIAIS EEXECUCAO</v>
      </c>
      <c r="C10916" s="197" t="s">
        <v>21203</v>
      </c>
      <c r="D10916" s="197" t="s">
        <v>21204</v>
      </c>
      <c r="E10916" s="197" t="s">
        <v>21205</v>
      </c>
      <c r="I10916" s="197" t="s">
        <v>1993</v>
      </c>
      <c r="J10916" s="197" t="n">
        <v>114.9</v>
      </c>
    </row>
    <row r="10917" customFormat="false" ht="12.75" hidden="true" customHeight="false" outlineLevel="0" collapsed="false">
      <c r="A10917" s="197" t="s">
        <v>21206</v>
      </c>
      <c r="B10917" s="197" t="str">
        <f aca="false">C10917&amp;D10917&amp;E10917&amp;F10917&amp;G10917&amp;H10917</f>
        <v>REVESTIMENTO DE CANAL,UTILIZANDO O COLCHAO EM CONCRETO VSL,COM ESPESSURA DE 0,15M,INCLUINDO FORNECIMENTO DOS MATERIAIS EEXECUCAO</v>
      </c>
      <c r="C10917" s="197" t="s">
        <v>21203</v>
      </c>
      <c r="D10917" s="197" t="s">
        <v>21204</v>
      </c>
      <c r="E10917" s="197" t="s">
        <v>21205</v>
      </c>
      <c r="I10917" s="197" t="s">
        <v>1993</v>
      </c>
      <c r="J10917" s="197" t="n">
        <v>114.9</v>
      </c>
    </row>
    <row r="10918" customFormat="false" ht="12.75" hidden="true" customHeight="false" outlineLevel="0" collapsed="false">
      <c r="A10918" s="197" t="s">
        <v>21207</v>
      </c>
      <c r="B10918" s="197"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197" t="s">
        <v>21208</v>
      </c>
      <c r="D10918" s="197" t="s">
        <v>21209</v>
      </c>
      <c r="E10918" s="197" t="s">
        <v>21210</v>
      </c>
      <c r="F10918" s="197" t="s">
        <v>21211</v>
      </c>
      <c r="I10918" s="197" t="s">
        <v>1993</v>
      </c>
      <c r="J10918" s="197" t="n">
        <v>107.54</v>
      </c>
    </row>
    <row r="10919" customFormat="false" ht="12.75" hidden="true" customHeight="false" outlineLevel="0" collapsed="false">
      <c r="A10919" s="197" t="s">
        <v>21212</v>
      </c>
      <c r="B10919" s="197"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197" t="s">
        <v>21208</v>
      </c>
      <c r="D10919" s="197" t="s">
        <v>21209</v>
      </c>
      <c r="E10919" s="197" t="s">
        <v>21210</v>
      </c>
      <c r="F10919" s="197" t="s">
        <v>21211</v>
      </c>
      <c r="I10919" s="197" t="s">
        <v>1993</v>
      </c>
      <c r="J10919" s="197" t="n">
        <v>103.21</v>
      </c>
    </row>
    <row r="10920" customFormat="false" ht="12.75" hidden="true" customHeight="false" outlineLevel="0" collapsed="false">
      <c r="A10920" s="197" t="s">
        <v>21213</v>
      </c>
      <c r="B10920" s="197"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197" t="s">
        <v>21208</v>
      </c>
      <c r="D10920" s="197" t="s">
        <v>21209</v>
      </c>
      <c r="E10920" s="197" t="s">
        <v>21214</v>
      </c>
      <c r="F10920" s="197" t="s">
        <v>21211</v>
      </c>
      <c r="I10920" s="197" t="s">
        <v>1993</v>
      </c>
      <c r="J10920" s="197" t="n">
        <v>108.26</v>
      </c>
    </row>
    <row r="10921" customFormat="false" ht="12.75" hidden="true" customHeight="false" outlineLevel="0" collapsed="false">
      <c r="A10921" s="197" t="s">
        <v>21215</v>
      </c>
      <c r="B10921" s="197"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197" t="s">
        <v>21208</v>
      </c>
      <c r="D10921" s="197" t="s">
        <v>21209</v>
      </c>
      <c r="E10921" s="197" t="s">
        <v>21214</v>
      </c>
      <c r="F10921" s="197" t="s">
        <v>21211</v>
      </c>
      <c r="I10921" s="197" t="s">
        <v>1993</v>
      </c>
      <c r="J10921" s="197" t="n">
        <v>103.93</v>
      </c>
    </row>
    <row r="10922" customFormat="false" ht="12.75" hidden="true" customHeight="false" outlineLevel="0" collapsed="false">
      <c r="A10922" s="197" t="s">
        <v>21216</v>
      </c>
      <c r="B10922" s="197"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197" t="s">
        <v>21208</v>
      </c>
      <c r="D10922" s="197" t="s">
        <v>21209</v>
      </c>
      <c r="E10922" s="197" t="s">
        <v>21217</v>
      </c>
      <c r="F10922" s="197" t="s">
        <v>21211</v>
      </c>
      <c r="I10922" s="197" t="s">
        <v>1993</v>
      </c>
      <c r="J10922" s="197" t="n">
        <v>108.56</v>
      </c>
    </row>
    <row r="10923" customFormat="false" ht="12.75" hidden="true" customHeight="false" outlineLevel="0" collapsed="false">
      <c r="A10923" s="197" t="s">
        <v>21218</v>
      </c>
      <c r="B10923" s="197"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197" t="s">
        <v>21208</v>
      </c>
      <c r="D10923" s="197" t="s">
        <v>21209</v>
      </c>
      <c r="E10923" s="197" t="s">
        <v>21217</v>
      </c>
      <c r="F10923" s="197" t="s">
        <v>21211</v>
      </c>
      <c r="I10923" s="197" t="s">
        <v>1993</v>
      </c>
      <c r="J10923" s="197" t="n">
        <v>104.23</v>
      </c>
    </row>
    <row r="10924" customFormat="false" ht="12.75" hidden="true" customHeight="false" outlineLevel="0" collapsed="false">
      <c r="A10924" s="197" t="s">
        <v>21219</v>
      </c>
      <c r="B10924" s="197"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197" t="s">
        <v>21220</v>
      </c>
      <c r="D10924" s="197" t="s">
        <v>21221</v>
      </c>
      <c r="E10924" s="197" t="s">
        <v>21222</v>
      </c>
      <c r="F10924" s="197" t="s">
        <v>21223</v>
      </c>
      <c r="I10924" s="197" t="s">
        <v>4259</v>
      </c>
      <c r="J10924" s="197" t="n">
        <v>106.99</v>
      </c>
    </row>
    <row r="10925" customFormat="false" ht="12.75" hidden="true" customHeight="false" outlineLevel="0" collapsed="false">
      <c r="A10925" s="197" t="s">
        <v>21224</v>
      </c>
      <c r="B10925" s="197"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197" t="s">
        <v>21220</v>
      </c>
      <c r="D10925" s="197" t="s">
        <v>21221</v>
      </c>
      <c r="E10925" s="197" t="s">
        <v>21222</v>
      </c>
      <c r="F10925" s="197" t="s">
        <v>21223</v>
      </c>
      <c r="I10925" s="197" t="s">
        <v>4259</v>
      </c>
      <c r="J10925" s="197" t="n">
        <v>102.24</v>
      </c>
    </row>
    <row r="10926" customFormat="false" ht="12.75" hidden="true" customHeight="false" outlineLevel="0" collapsed="false">
      <c r="A10926" s="197" t="s">
        <v>21225</v>
      </c>
      <c r="B10926" s="197"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197" t="s">
        <v>21220</v>
      </c>
      <c r="D10926" s="197" t="s">
        <v>21221</v>
      </c>
      <c r="E10926" s="197" t="s">
        <v>21226</v>
      </c>
      <c r="F10926" s="197" t="s">
        <v>21223</v>
      </c>
      <c r="I10926" s="197" t="s">
        <v>1993</v>
      </c>
      <c r="J10926" s="197" t="n">
        <v>107.92</v>
      </c>
    </row>
    <row r="10927" customFormat="false" ht="12.75" hidden="true" customHeight="false" outlineLevel="0" collapsed="false">
      <c r="A10927" s="197" t="s">
        <v>21227</v>
      </c>
      <c r="B10927" s="197"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197" t="s">
        <v>21220</v>
      </c>
      <c r="D10927" s="197" t="s">
        <v>21221</v>
      </c>
      <c r="E10927" s="197" t="s">
        <v>21226</v>
      </c>
      <c r="F10927" s="197" t="s">
        <v>21223</v>
      </c>
      <c r="I10927" s="197" t="s">
        <v>1993</v>
      </c>
      <c r="J10927" s="197" t="n">
        <v>103.17</v>
      </c>
    </row>
    <row r="10928" customFormat="false" ht="12.75" hidden="true" customHeight="false" outlineLevel="0" collapsed="false">
      <c r="A10928" s="197" t="s">
        <v>21228</v>
      </c>
      <c r="B10928" s="197"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197" t="s">
        <v>21220</v>
      </c>
      <c r="D10928" s="197" t="s">
        <v>21221</v>
      </c>
      <c r="E10928" s="197" t="s">
        <v>21229</v>
      </c>
      <c r="F10928" s="197" t="s">
        <v>21223</v>
      </c>
      <c r="I10928" s="197" t="s">
        <v>1993</v>
      </c>
      <c r="J10928" s="197" t="n">
        <v>108.31</v>
      </c>
    </row>
    <row r="10929" customFormat="false" ht="12.75" hidden="true" customHeight="false" outlineLevel="0" collapsed="false">
      <c r="A10929" s="197" t="s">
        <v>21230</v>
      </c>
      <c r="B10929" s="197"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197" t="s">
        <v>21220</v>
      </c>
      <c r="D10929" s="197" t="s">
        <v>21221</v>
      </c>
      <c r="E10929" s="197" t="s">
        <v>21229</v>
      </c>
      <c r="F10929" s="197" t="s">
        <v>21223</v>
      </c>
      <c r="I10929" s="197" t="s">
        <v>1993</v>
      </c>
      <c r="J10929" s="197" t="n">
        <v>103.56</v>
      </c>
    </row>
    <row r="10930" customFormat="false" ht="12.75" hidden="true" customHeight="false" outlineLevel="0" collapsed="false">
      <c r="A10930" s="197" t="s">
        <v>21231</v>
      </c>
      <c r="B10930" s="197"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197" t="s">
        <v>21232</v>
      </c>
      <c r="D10930" s="197" t="s">
        <v>21233</v>
      </c>
      <c r="E10930" s="197" t="s">
        <v>21222</v>
      </c>
      <c r="F10930" s="197" t="s">
        <v>21223</v>
      </c>
      <c r="I10930" s="197" t="s">
        <v>1993</v>
      </c>
      <c r="J10930" s="197" t="n">
        <v>131.23</v>
      </c>
    </row>
    <row r="10931" customFormat="false" ht="12.75" hidden="true" customHeight="false" outlineLevel="0" collapsed="false">
      <c r="A10931" s="197" t="s">
        <v>21234</v>
      </c>
      <c r="B10931" s="197"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197" t="s">
        <v>21232</v>
      </c>
      <c r="D10931" s="197" t="s">
        <v>21233</v>
      </c>
      <c r="E10931" s="197" t="s">
        <v>21222</v>
      </c>
      <c r="F10931" s="197" t="s">
        <v>21223</v>
      </c>
      <c r="I10931" s="197" t="s">
        <v>1993</v>
      </c>
      <c r="J10931" s="197" t="n">
        <v>126.06</v>
      </c>
    </row>
    <row r="10932" customFormat="false" ht="12.75" hidden="true" customHeight="false" outlineLevel="0" collapsed="false">
      <c r="A10932" s="197" t="s">
        <v>21235</v>
      </c>
      <c r="B10932" s="197"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197" t="s">
        <v>21232</v>
      </c>
      <c r="D10932" s="197" t="s">
        <v>21233</v>
      </c>
      <c r="E10932" s="197" t="s">
        <v>21226</v>
      </c>
      <c r="F10932" s="197" t="s">
        <v>21223</v>
      </c>
      <c r="I10932" s="197" t="s">
        <v>1993</v>
      </c>
      <c r="J10932" s="197" t="n">
        <v>132.15</v>
      </c>
    </row>
    <row r="10933" customFormat="false" ht="12.75" hidden="true" customHeight="false" outlineLevel="0" collapsed="false">
      <c r="A10933" s="197" t="s">
        <v>21236</v>
      </c>
      <c r="B10933" s="197"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197" t="s">
        <v>21232</v>
      </c>
      <c r="D10933" s="197" t="s">
        <v>21233</v>
      </c>
      <c r="E10933" s="197" t="s">
        <v>21226</v>
      </c>
      <c r="F10933" s="197" t="s">
        <v>21223</v>
      </c>
      <c r="I10933" s="197" t="s">
        <v>1993</v>
      </c>
      <c r="J10933" s="197" t="n">
        <v>126.99</v>
      </c>
    </row>
    <row r="10934" customFormat="false" ht="12.75" hidden="true" customHeight="false" outlineLevel="0" collapsed="false">
      <c r="A10934" s="197" t="s">
        <v>21237</v>
      </c>
      <c r="B10934" s="197"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197" t="s">
        <v>21232</v>
      </c>
      <c r="D10934" s="197" t="s">
        <v>21233</v>
      </c>
      <c r="E10934" s="197" t="s">
        <v>21229</v>
      </c>
      <c r="F10934" s="197" t="s">
        <v>21223</v>
      </c>
      <c r="I10934" s="197" t="s">
        <v>1993</v>
      </c>
      <c r="J10934" s="197" t="n">
        <v>132.54</v>
      </c>
    </row>
    <row r="10935" customFormat="false" ht="12.75" hidden="true" customHeight="false" outlineLevel="0" collapsed="false">
      <c r="A10935" s="197" t="s">
        <v>21238</v>
      </c>
      <c r="B10935" s="197"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197" t="s">
        <v>21232</v>
      </c>
      <c r="D10935" s="197" t="s">
        <v>21233</v>
      </c>
      <c r="E10935" s="197" t="s">
        <v>21229</v>
      </c>
      <c r="F10935" s="197" t="s">
        <v>21223</v>
      </c>
      <c r="I10935" s="197" t="s">
        <v>1993</v>
      </c>
      <c r="J10935" s="197" t="n">
        <v>127.37</v>
      </c>
    </row>
    <row r="10936" customFormat="false" ht="12.75" hidden="true" customHeight="false" outlineLevel="0" collapsed="false">
      <c r="A10936" s="197" t="s">
        <v>21239</v>
      </c>
      <c r="B10936" s="197"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197" t="s">
        <v>21240</v>
      </c>
      <c r="D10936" s="197" t="s">
        <v>21241</v>
      </c>
      <c r="E10936" s="197" t="s">
        <v>21222</v>
      </c>
      <c r="F10936" s="197" t="s">
        <v>21223</v>
      </c>
      <c r="I10936" s="197" t="s">
        <v>1993</v>
      </c>
      <c r="J10936" s="197" t="n">
        <v>138.3</v>
      </c>
    </row>
    <row r="10937" customFormat="false" ht="12.75" hidden="true" customHeight="false" outlineLevel="0" collapsed="false">
      <c r="A10937" s="197" t="s">
        <v>21242</v>
      </c>
      <c r="B10937" s="197"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197" t="s">
        <v>21240</v>
      </c>
      <c r="D10937" s="197" t="s">
        <v>21241</v>
      </c>
      <c r="E10937" s="197" t="s">
        <v>21222</v>
      </c>
      <c r="F10937" s="197" t="s">
        <v>21223</v>
      </c>
      <c r="I10937" s="197" t="s">
        <v>1993</v>
      </c>
      <c r="J10937" s="197" t="n">
        <v>132.99</v>
      </c>
    </row>
    <row r="10938" customFormat="false" ht="12.75" hidden="true" customHeight="false" outlineLevel="0" collapsed="false">
      <c r="A10938" s="197" t="s">
        <v>21243</v>
      </c>
      <c r="B10938" s="197"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197" t="s">
        <v>21240</v>
      </c>
      <c r="D10938" s="197" t="s">
        <v>21241</v>
      </c>
      <c r="E10938" s="197" t="s">
        <v>21226</v>
      </c>
      <c r="F10938" s="197" t="s">
        <v>21223</v>
      </c>
      <c r="I10938" s="197" t="s">
        <v>1993</v>
      </c>
      <c r="J10938" s="197" t="n">
        <v>139.23</v>
      </c>
    </row>
    <row r="10939" customFormat="false" ht="12.75" hidden="true" customHeight="false" outlineLevel="0" collapsed="false">
      <c r="A10939" s="197" t="s">
        <v>21244</v>
      </c>
      <c r="B10939" s="197"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197" t="s">
        <v>21240</v>
      </c>
      <c r="D10939" s="197" t="s">
        <v>21241</v>
      </c>
      <c r="E10939" s="197" t="s">
        <v>21226</v>
      </c>
      <c r="F10939" s="197" t="s">
        <v>21223</v>
      </c>
      <c r="I10939" s="197" t="s">
        <v>1993</v>
      </c>
      <c r="J10939" s="197" t="n">
        <v>133.92</v>
      </c>
    </row>
    <row r="10940" customFormat="false" ht="12.75" hidden="true" customHeight="false" outlineLevel="0" collapsed="false">
      <c r="A10940" s="197" t="s">
        <v>21245</v>
      </c>
      <c r="B10940" s="197"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197" t="s">
        <v>21240</v>
      </c>
      <c r="D10940" s="197" t="s">
        <v>21241</v>
      </c>
      <c r="E10940" s="197" t="s">
        <v>21229</v>
      </c>
      <c r="F10940" s="197" t="s">
        <v>21223</v>
      </c>
      <c r="I10940" s="197" t="s">
        <v>1993</v>
      </c>
      <c r="J10940" s="197" t="n">
        <v>139.62</v>
      </c>
    </row>
    <row r="10941" customFormat="false" ht="12.75" hidden="true" customHeight="false" outlineLevel="0" collapsed="false">
      <c r="A10941" s="197" t="s">
        <v>21246</v>
      </c>
      <c r="B10941" s="197"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197" t="s">
        <v>21240</v>
      </c>
      <c r="D10941" s="197" t="s">
        <v>21241</v>
      </c>
      <c r="E10941" s="197" t="s">
        <v>21229</v>
      </c>
      <c r="F10941" s="197" t="s">
        <v>21223</v>
      </c>
      <c r="I10941" s="197" t="s">
        <v>1993</v>
      </c>
      <c r="J10941" s="197" t="n">
        <v>134.3</v>
      </c>
    </row>
    <row r="10942" customFormat="false" ht="12.75" hidden="true" customHeight="false" outlineLevel="0" collapsed="false">
      <c r="A10942" s="197" t="s">
        <v>21247</v>
      </c>
      <c r="B10942" s="197"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197" t="s">
        <v>21248</v>
      </c>
      <c r="D10942" s="197" t="s">
        <v>21249</v>
      </c>
      <c r="E10942" s="197" t="s">
        <v>21250</v>
      </c>
      <c r="F10942" s="197" t="s">
        <v>21251</v>
      </c>
      <c r="I10942" s="197" t="s">
        <v>1993</v>
      </c>
      <c r="J10942" s="197" t="n">
        <v>262.17</v>
      </c>
    </row>
    <row r="10943" customFormat="false" ht="12.75" hidden="true" customHeight="false" outlineLevel="0" collapsed="false">
      <c r="A10943" s="197" t="s">
        <v>21252</v>
      </c>
      <c r="B10943" s="197"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197" t="s">
        <v>21248</v>
      </c>
      <c r="D10943" s="197" t="s">
        <v>21249</v>
      </c>
      <c r="E10943" s="197" t="s">
        <v>21250</v>
      </c>
      <c r="F10943" s="197" t="s">
        <v>21251</v>
      </c>
      <c r="I10943" s="197" t="s">
        <v>1993</v>
      </c>
      <c r="J10943" s="197" t="n">
        <v>255.68</v>
      </c>
    </row>
    <row r="10944" customFormat="false" ht="12.75" hidden="true" customHeight="false" outlineLevel="0" collapsed="false">
      <c r="A10944" s="197" t="s">
        <v>21253</v>
      </c>
      <c r="B10944" s="197" t="str">
        <f aca="false">C10944&amp;D10944&amp;E10944&amp;F10944&amp;G10944&amp;H10944</f>
        <v>PRE-LAJE COM PAINEL TRELICADO,MACICA,PARA VAO DE 5,20 A 6,20M,PARA TRAFEGO PESADO,CARGA PERMANENTE DE 7,50KN/M2,EXCLUSIVE CAPEAMENTO E ARMACAO NEGATIVA E POSITIVA ADICIONAL.FORNECIMENTO E ASSENTAMENTO</v>
      </c>
      <c r="C10944" s="197" t="s">
        <v>21248</v>
      </c>
      <c r="D10944" s="197" t="s">
        <v>21254</v>
      </c>
      <c r="E10944" s="197" t="s">
        <v>21255</v>
      </c>
      <c r="F10944" s="197" t="s">
        <v>11796</v>
      </c>
      <c r="I10944" s="197" t="s">
        <v>1993</v>
      </c>
      <c r="J10944" s="197" t="n">
        <v>140.9</v>
      </c>
    </row>
    <row r="10945" customFormat="false" ht="12.75" hidden="true" customHeight="false" outlineLevel="0" collapsed="false">
      <c r="A10945" s="197" t="s">
        <v>21256</v>
      </c>
      <c r="B10945" s="197" t="str">
        <f aca="false">C10945&amp;D10945&amp;E10945&amp;F10945&amp;G10945&amp;H10945</f>
        <v>PRE-LAJE COM PAINEL TRELICADO,MACICA,PARA VAO DE 5,20 A 6,20M,PARA TRAFEGO PESADO,CARGA PERMANENTE DE 7,50KN/M2,EXCLUSIVE CAPEAMENTO E ARMACAO NEGATIVA E POSITIVA ADICIONAL.FORNECIMENTO E ASSENTAMENTO</v>
      </c>
      <c r="C10945" s="197" t="s">
        <v>21248</v>
      </c>
      <c r="D10945" s="197" t="s">
        <v>21254</v>
      </c>
      <c r="E10945" s="197" t="s">
        <v>21255</v>
      </c>
      <c r="F10945" s="197" t="s">
        <v>11796</v>
      </c>
      <c r="I10945" s="197" t="s">
        <v>1993</v>
      </c>
      <c r="J10945" s="197" t="n">
        <v>136.8</v>
      </c>
    </row>
    <row r="10946" customFormat="false" ht="12.75" hidden="true" customHeight="false" outlineLevel="0" collapsed="false">
      <c r="A10946" s="197" t="s">
        <v>21257</v>
      </c>
      <c r="B10946" s="197"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197" t="s">
        <v>21258</v>
      </c>
      <c r="D10946" s="197" t="s">
        <v>21259</v>
      </c>
      <c r="E10946" s="197" t="s">
        <v>21260</v>
      </c>
      <c r="F10946" s="197" t="s">
        <v>21261</v>
      </c>
      <c r="I10946" s="197" t="s">
        <v>1993</v>
      </c>
      <c r="J10946" s="197" t="n">
        <v>254.17</v>
      </c>
    </row>
    <row r="10947" customFormat="false" ht="12.75" hidden="true" customHeight="false" outlineLevel="0" collapsed="false">
      <c r="A10947" s="197" t="s">
        <v>21262</v>
      </c>
      <c r="B10947" s="197"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197" t="s">
        <v>21258</v>
      </c>
      <c r="D10947" s="197" t="s">
        <v>21259</v>
      </c>
      <c r="E10947" s="197" t="s">
        <v>21260</v>
      </c>
      <c r="F10947" s="197" t="s">
        <v>21261</v>
      </c>
      <c r="I10947" s="197" t="s">
        <v>1993</v>
      </c>
      <c r="J10947" s="197" t="n">
        <v>247.68</v>
      </c>
    </row>
    <row r="10948" customFormat="false" ht="12.75" hidden="true" customHeight="false" outlineLevel="0" collapsed="false">
      <c r="A10948" s="197" t="s">
        <v>21263</v>
      </c>
      <c r="B10948" s="197" t="str">
        <f aca="false">C10948&amp;D10948&amp;E10948&amp;F10948&amp;G10948&amp;H10948</f>
        <v>PRE-LAJE COM PAINEL TRELICADO,MACICA,PARA VAO ATE 5,20M,PARA TRAFEGO PESADO,CARGA PERMANENTE DE 7,50KN/M2,EXCLUSIVE CAPEAMENTO E ARMACAO NEGATIVA E POSITIVA ADICIONAL.FORNECIMENTOE ASSENTAMENTO</v>
      </c>
      <c r="C10948" s="197" t="s">
        <v>21258</v>
      </c>
      <c r="D10948" s="197" t="s">
        <v>21264</v>
      </c>
      <c r="E10948" s="197" t="s">
        <v>21265</v>
      </c>
      <c r="F10948" s="197" t="s">
        <v>21266</v>
      </c>
      <c r="I10948" s="197" t="s">
        <v>1993</v>
      </c>
      <c r="J10948" s="197" t="n">
        <v>132.9</v>
      </c>
    </row>
    <row r="10949" customFormat="false" ht="12.75" hidden="true" customHeight="false" outlineLevel="0" collapsed="false">
      <c r="A10949" s="197" t="s">
        <v>21267</v>
      </c>
      <c r="B10949" s="197" t="str">
        <f aca="false">C10949&amp;D10949&amp;E10949&amp;F10949&amp;G10949&amp;H10949</f>
        <v>PRE-LAJE COM PAINEL TRELICADO,MACICA,PARA VAO ATE 5,20M,PARA TRAFEGO PESADO,CARGA PERMANENTE DE 7,50KN/M2,EXCLUSIVE CAPEAMENTO E ARMACAO NEGATIVA E POSITIVA ADICIONAL.FORNECIMENTOE ASSENTAMENTO</v>
      </c>
      <c r="C10949" s="197" t="s">
        <v>21258</v>
      </c>
      <c r="D10949" s="197" t="s">
        <v>21264</v>
      </c>
      <c r="E10949" s="197" t="s">
        <v>21265</v>
      </c>
      <c r="F10949" s="197" t="s">
        <v>21266</v>
      </c>
      <c r="I10949" s="197" t="s">
        <v>1993</v>
      </c>
      <c r="J10949" s="197" t="n">
        <v>128.8</v>
      </c>
    </row>
    <row r="10950" customFormat="false" ht="12.75" hidden="true" customHeight="false" outlineLevel="0" collapsed="false">
      <c r="A10950" s="197" t="s">
        <v>21268</v>
      </c>
      <c r="B10950" s="197" t="str">
        <f aca="false">C10950&amp;D10950&amp;E10950&amp;F10950&amp;G10950&amp;H10950</f>
        <v>PRE-LAJE COM PAINEL TRELICADO,MACICA,PARA VAO DE 4,10 A 5,20M,CAPEAMENTO DE 9CM DE ESPESSURA,FCK=25MPA,SOBRECARGA DE 2,5 A 3,5KN/M2,INCLUSIVE ARMACAO NEGATIVA E POSITIVA ADICIONAL.FORNECIMENTO E ASSENTAMENTO</v>
      </c>
      <c r="C10950" s="197" t="s">
        <v>21269</v>
      </c>
      <c r="D10950" s="197" t="s">
        <v>21270</v>
      </c>
      <c r="E10950" s="197" t="s">
        <v>21271</v>
      </c>
      <c r="F10950" s="197" t="s">
        <v>11811</v>
      </c>
      <c r="I10950" s="197" t="s">
        <v>1993</v>
      </c>
      <c r="J10950" s="197" t="n">
        <v>158.16</v>
      </c>
    </row>
    <row r="10951" customFormat="false" ht="12.75" hidden="true" customHeight="false" outlineLevel="0" collapsed="false">
      <c r="A10951" s="197" t="s">
        <v>21272</v>
      </c>
      <c r="B10951" s="197" t="str">
        <f aca="false">C10951&amp;D10951&amp;E10951&amp;F10951&amp;G10951&amp;H10951</f>
        <v>PRE-LAJE COM PAINEL TRELICADO,MACICA,PARA VAO DE 4,10 A 5,20M,CAPEAMENTO DE 9CM DE ESPESSURA,FCK=25MPA,SOBRECARGA DE 2,5 A 3,5KN/M2,INCLUSIVE ARMACAO NEGATIVA E POSITIVA ADICIONAL.FORNECIMENTO E ASSENTAMENTO</v>
      </c>
      <c r="C10951" s="197" t="s">
        <v>21269</v>
      </c>
      <c r="D10951" s="197" t="s">
        <v>21270</v>
      </c>
      <c r="E10951" s="197" t="s">
        <v>21271</v>
      </c>
      <c r="F10951" s="197" t="s">
        <v>11811</v>
      </c>
      <c r="I10951" s="197" t="s">
        <v>1993</v>
      </c>
      <c r="J10951" s="197" t="n">
        <v>154.37</v>
      </c>
    </row>
    <row r="10952" customFormat="false" ht="12.75" hidden="true" customHeight="false" outlineLevel="0" collapsed="false">
      <c r="A10952" s="197" t="s">
        <v>21273</v>
      </c>
      <c r="B10952" s="197" t="str">
        <f aca="false">C10952&amp;D10952&amp;E10952&amp;F10952&amp;G10952&amp;H10952</f>
        <v>PRE-LAJE COM PAINEL TRELICADO,MACICA,PARA VAO DE 4,10 A 5,20M,SOBRECARGA DE 2,5 A 3,5KN/M2,EXCLUSIVE CAPEAMENTO E ARMACAO NEGATIVA E POSITIVA ADICIONAL.FORNECIMENTO E ASSENTAMENTO.</v>
      </c>
      <c r="C10952" s="197" t="s">
        <v>21269</v>
      </c>
      <c r="D10952" s="197" t="s">
        <v>21274</v>
      </c>
      <c r="E10952" s="197" t="s">
        <v>21275</v>
      </c>
      <c r="I10952" s="197" t="s">
        <v>1993</v>
      </c>
      <c r="J10952" s="197" t="n">
        <v>112.39</v>
      </c>
    </row>
    <row r="10953" customFormat="false" ht="12.75" hidden="true" customHeight="false" outlineLevel="0" collapsed="false">
      <c r="A10953" s="197" t="s">
        <v>21276</v>
      </c>
      <c r="B10953" s="197" t="str">
        <f aca="false">C10953&amp;D10953&amp;E10953&amp;F10953&amp;G10953&amp;H10953</f>
        <v>PRE-LAJE COM PAINEL TRELICADO,MACICA,PARA VAO DE 4,10 A 5,20M,SOBRECARGA DE 2,5 A 3,5KN/M2,EXCLUSIVE CAPEAMENTO E ARMACAO NEGATIVA E POSITIVA ADICIONAL.FORNECIMENTO E ASSENTAMENTO.</v>
      </c>
      <c r="C10953" s="197" t="s">
        <v>21269</v>
      </c>
      <c r="D10953" s="197" t="s">
        <v>21274</v>
      </c>
      <c r="E10953" s="197" t="s">
        <v>21275</v>
      </c>
      <c r="I10953" s="197" t="s">
        <v>1993</v>
      </c>
      <c r="J10953" s="197" t="n">
        <v>109.62</v>
      </c>
    </row>
    <row r="10954" customFormat="false" ht="12.75" hidden="true" customHeight="false" outlineLevel="0" collapsed="false">
      <c r="A10954" s="197" t="s">
        <v>21277</v>
      </c>
      <c r="B10954" s="197" t="str">
        <f aca="false">C10954&amp;D10954&amp;E10954&amp;F10954&amp;G10954&amp;H10954</f>
        <v>COLAGEM COM ADESIVO ESPECIAL ESTRUTURAL DE PECAS DE CONCRETO PRE-FABRICADAS,SOBRE LAJE PREPARADA E REGULARIZADA,EXCLUSIVE ESTA CAMADA,ESTIMANDO-SE A APLICACAO DE UMA CAMADA DE ADESIVO NAS FACES</v>
      </c>
      <c r="C10954" s="197" t="s">
        <v>21278</v>
      </c>
      <c r="D10954" s="197" t="s">
        <v>21279</v>
      </c>
      <c r="E10954" s="197" t="s">
        <v>21280</v>
      </c>
      <c r="F10954" s="197" t="s">
        <v>21281</v>
      </c>
      <c r="I10954" s="197" t="s">
        <v>1993</v>
      </c>
      <c r="J10954" s="197" t="n">
        <v>321.13</v>
      </c>
    </row>
    <row r="10955" customFormat="false" ht="12.75" hidden="true" customHeight="false" outlineLevel="0" collapsed="false">
      <c r="A10955" s="197" t="s">
        <v>21282</v>
      </c>
      <c r="B10955" s="197" t="str">
        <f aca="false">C10955&amp;D10955&amp;E10955&amp;F10955&amp;G10955&amp;H10955</f>
        <v>COLAGEM COM ADESIVO ESPECIAL ESTRUTURAL DE PECAS DE CONCRETO PRE-FABRICADAS,SOBRE LAJE PREPARADA E REGULARIZADA,EXCLUSIVE ESTA CAMADA,ESTIMANDO-SE A APLICACAO DE UMA CAMADA DE ADESIVO NAS FACES</v>
      </c>
      <c r="C10955" s="197" t="s">
        <v>21278</v>
      </c>
      <c r="D10955" s="197" t="s">
        <v>21279</v>
      </c>
      <c r="E10955" s="197" t="s">
        <v>21280</v>
      </c>
      <c r="F10955" s="197" t="s">
        <v>21281</v>
      </c>
      <c r="I10955" s="197" t="s">
        <v>1993</v>
      </c>
      <c r="J10955" s="197" t="n">
        <v>315.89</v>
      </c>
    </row>
    <row r="10956" customFormat="false" ht="12.75" hidden="true" customHeight="false" outlineLevel="0" collapsed="false">
      <c r="A10956" s="197" t="s">
        <v>21283</v>
      </c>
      <c r="B10956" s="197" t="str">
        <f aca="false">C10956&amp;D10956&amp;E10956&amp;F10956&amp;G10956&amp;H10956</f>
        <v>REFORCO DE CANTO DE LAJE OU JUNTA DE VIADUTO,EM CANTONEIRASDE FERRO DE 3 X 3/8",CHUMBADAS NO CONCRETO POR MEIO DE VERGALHAO SOLDADO.FORNECIMENTO E COLOCACAO</v>
      </c>
      <c r="C10956" s="197" t="s">
        <v>21284</v>
      </c>
      <c r="D10956" s="197" t="s">
        <v>21285</v>
      </c>
      <c r="E10956" s="197" t="s">
        <v>21286</v>
      </c>
      <c r="I10956" s="197" t="s">
        <v>338</v>
      </c>
      <c r="J10956" s="197" t="n">
        <v>106.23</v>
      </c>
    </row>
    <row r="10957" customFormat="false" ht="12.75" hidden="true" customHeight="false" outlineLevel="0" collapsed="false">
      <c r="A10957" s="197" t="s">
        <v>21287</v>
      </c>
      <c r="B10957" s="197" t="str">
        <f aca="false">C10957&amp;D10957&amp;E10957&amp;F10957&amp;G10957&amp;H10957</f>
        <v>REFORCO DE CANTO DE LAJE OU JUNTA DE VIADUTO,EM CANTONEIRASDE FERRO DE 3 X 3/8",CHUMBADAS NO CONCRETO POR MEIO DE VERGALHAO SOLDADO.FORNECIMENTO E COLOCACAO</v>
      </c>
      <c r="C10957" s="197" t="s">
        <v>21284</v>
      </c>
      <c r="D10957" s="197" t="s">
        <v>21285</v>
      </c>
      <c r="E10957" s="197" t="s">
        <v>21286</v>
      </c>
      <c r="I10957" s="197" t="s">
        <v>338</v>
      </c>
      <c r="J10957" s="197" t="n">
        <v>103.19</v>
      </c>
    </row>
    <row r="10958" customFormat="false" ht="12.75" hidden="true" customHeight="false" outlineLevel="0" collapsed="false">
      <c r="A10958" s="197" t="s">
        <v>21288</v>
      </c>
      <c r="B10958" s="197" t="str">
        <f aca="false">C10958&amp;D10958&amp;E10958&amp;F10958&amp;G10958&amp;H10958</f>
        <v>REFORCO DE CANTO DE LAJE OU JUNTA DE VIADUTO,EM CANTONEIRASDE FERRO DE 4 X 3/8",CHUMBADAS NO CONCRETO POR MEIO DE VERGALHAO SOLDADO.FORNECIMENTO E COLOCACAO</v>
      </c>
      <c r="C10958" s="197" t="s">
        <v>21284</v>
      </c>
      <c r="D10958" s="197" t="s">
        <v>21289</v>
      </c>
      <c r="E10958" s="197" t="s">
        <v>21286</v>
      </c>
      <c r="I10958" s="197" t="s">
        <v>338</v>
      </c>
      <c r="J10958" s="197" t="n">
        <v>128.24</v>
      </c>
    </row>
    <row r="10959" customFormat="false" ht="12.75" hidden="true" customHeight="false" outlineLevel="0" collapsed="false">
      <c r="A10959" s="197" t="s">
        <v>21290</v>
      </c>
      <c r="B10959" s="197" t="str">
        <f aca="false">C10959&amp;D10959&amp;E10959&amp;F10959&amp;G10959&amp;H10959</f>
        <v>REFORCO DE CANTO DE LAJE OU JUNTA DE VIADUTO,EM CANTONEIRASDE FERRO DE 4 X 3/8",CHUMBADAS NO CONCRETO POR MEIO DE VERGALHAO SOLDADO.FORNECIMENTO E COLOCACAO</v>
      </c>
      <c r="C10959" s="197" t="s">
        <v>21284</v>
      </c>
      <c r="D10959" s="197" t="s">
        <v>21289</v>
      </c>
      <c r="E10959" s="197" t="s">
        <v>21286</v>
      </c>
      <c r="I10959" s="197" t="s">
        <v>338</v>
      </c>
      <c r="J10959" s="197" t="n">
        <v>124.84</v>
      </c>
    </row>
    <row r="10960" customFormat="false" ht="12.75" hidden="true" customHeight="false" outlineLevel="0" collapsed="false">
      <c r="A10960" s="197" t="s">
        <v>21291</v>
      </c>
      <c r="B10960" s="197" t="str">
        <f aca="false">C10960&amp;D10960&amp;E10960&amp;F10960&amp;G10960&amp;H10960</f>
        <v>FORMA METALICA PARA CONCRETO,INCLUSIVE FORNECIMENTO,CONFECCAO,MONTAGEM E DESMONTAGEM,SEM UTILIZACAO DE GUINDASTE,ADMITINDO 25 VEZES DE UTILIZACAO,EXCLUSIVE ESCORAMENTO</v>
      </c>
      <c r="C10960" s="197" t="s">
        <v>21292</v>
      </c>
      <c r="D10960" s="197" t="s">
        <v>21293</v>
      </c>
      <c r="E10960" s="197" t="s">
        <v>21294</v>
      </c>
      <c r="I10960" s="197" t="s">
        <v>1993</v>
      </c>
      <c r="J10960" s="197" t="n">
        <v>12.59</v>
      </c>
    </row>
    <row r="10961" customFormat="false" ht="12.75" hidden="true" customHeight="false" outlineLevel="0" collapsed="false">
      <c r="A10961" s="197" t="s">
        <v>21295</v>
      </c>
      <c r="B10961" s="197" t="str">
        <f aca="false">C10961&amp;D10961&amp;E10961&amp;F10961&amp;G10961&amp;H10961</f>
        <v>FORMA METALICA PARA CONCRETO,INCLUSIVE FORNECIMENTO,CONFECCAO,MONTAGEM E DESMONTAGEM,SEM UTILIZACAO DE GUINDASTE,ADMITINDO 25 VEZES DE UTILIZACAO,EXCLUSIVE ESCORAMENTO</v>
      </c>
      <c r="C10961" s="197" t="s">
        <v>21292</v>
      </c>
      <c r="D10961" s="197" t="s">
        <v>21293</v>
      </c>
      <c r="E10961" s="197" t="s">
        <v>21294</v>
      </c>
      <c r="I10961" s="197" t="s">
        <v>1993</v>
      </c>
      <c r="J10961" s="197" t="n">
        <v>11.33</v>
      </c>
    </row>
    <row r="10962" customFormat="false" ht="12.75" hidden="true" customHeight="false" outlineLevel="0" collapsed="false">
      <c r="A10962" s="197" t="s">
        <v>21296</v>
      </c>
      <c r="B10962" s="197" t="str">
        <f aca="false">C10962&amp;D10962&amp;E10962&amp;F10962&amp;G10962&amp;H10962</f>
        <v>FORMA METALICA PARA CONCRETO,INCLUSIVE FORNECIMENTO,CONFECCAO,MONTAGEM E DESMONTAGEM,SEM UTILIZACAO DE GUINDASTE,ADMITINDO 50 VEZES DE UTILIZACAO,EXCLUSIVE ESCORAMENTO</v>
      </c>
      <c r="C10962" s="197" t="s">
        <v>21292</v>
      </c>
      <c r="D10962" s="197" t="s">
        <v>21293</v>
      </c>
      <c r="E10962" s="197" t="s">
        <v>21297</v>
      </c>
      <c r="I10962" s="197" t="s">
        <v>1993</v>
      </c>
      <c r="J10962" s="197" t="n">
        <v>11.3</v>
      </c>
    </row>
    <row r="10963" customFormat="false" ht="12.75" hidden="true" customHeight="false" outlineLevel="0" collapsed="false">
      <c r="A10963" s="197" t="s">
        <v>21298</v>
      </c>
      <c r="B10963" s="197" t="str">
        <f aca="false">C10963&amp;D10963&amp;E10963&amp;F10963&amp;G10963&amp;H10963</f>
        <v>FORMA METALICA PARA CONCRETO,INCLUSIVE FORNECIMENTO,CONFECCAO,MONTAGEM E DESMONTAGEM,SEM UTILIZACAO DE GUINDASTE,ADMITINDO 50 VEZES DE UTILIZACAO,EXCLUSIVE ESCORAMENTO</v>
      </c>
      <c r="C10963" s="197" t="s">
        <v>21292</v>
      </c>
      <c r="D10963" s="197" t="s">
        <v>21293</v>
      </c>
      <c r="E10963" s="197" t="s">
        <v>21297</v>
      </c>
      <c r="I10963" s="197" t="s">
        <v>1993</v>
      </c>
      <c r="J10963" s="197" t="n">
        <v>10.04</v>
      </c>
    </row>
    <row r="10964" customFormat="false" ht="12.75" hidden="true" customHeight="false" outlineLevel="0" collapsed="false">
      <c r="A10964" s="197" t="s">
        <v>21299</v>
      </c>
      <c r="B10964" s="197" t="str">
        <f aca="false">C10964&amp;D10964&amp;E10964&amp;F10964&amp;G10964&amp;H10964</f>
        <v>FORMA PERDIDA PARA CONCRETO,EM PERFIL DE ACO ZINCADO E MICRO PERFURADO,COM ESPESSURA DE 0,50MM, TIPO "QUICKJET",INCLUSIVE ACESSORIOS.FORNECIMENTO E COLOCACAO</v>
      </c>
      <c r="C10964" s="197" t="s">
        <v>21300</v>
      </c>
      <c r="D10964" s="197" t="s">
        <v>21301</v>
      </c>
      <c r="E10964" s="197" t="s">
        <v>21302</v>
      </c>
      <c r="I10964" s="197" t="s">
        <v>1993</v>
      </c>
      <c r="J10964" s="197" t="n">
        <v>77.61</v>
      </c>
    </row>
    <row r="10965" customFormat="false" ht="12.75" hidden="true" customHeight="false" outlineLevel="0" collapsed="false">
      <c r="A10965" s="197" t="s">
        <v>21303</v>
      </c>
      <c r="B10965" s="197" t="str">
        <f aca="false">C10965&amp;D10965&amp;E10965&amp;F10965&amp;G10965&amp;H10965</f>
        <v>FORMA PERDIDA PARA CONCRETO,EM PERFIL DE ACO ZINCADO E MICRO PERFURADO,COM ESPESSURA DE 0,50MM, TIPO "QUICKJET",INCLUSIVE ACESSORIOS.FORNECIMENTO E COLOCACAO</v>
      </c>
      <c r="C10965" s="197" t="s">
        <v>21300</v>
      </c>
      <c r="D10965" s="197" t="s">
        <v>21301</v>
      </c>
      <c r="E10965" s="197" t="s">
        <v>21302</v>
      </c>
      <c r="I10965" s="197" t="s">
        <v>1993</v>
      </c>
      <c r="J10965" s="197" t="n">
        <v>76.6</v>
      </c>
    </row>
    <row r="10966" customFormat="false" ht="12.75" hidden="true" customHeight="false" outlineLevel="0" collapsed="false">
      <c r="A10966" s="197" t="s">
        <v>21304</v>
      </c>
      <c r="B10966" s="197" t="str">
        <f aca="false">C10966&amp;D10966&amp;E10966&amp;F10966&amp;G10966&amp;H10966</f>
        <v>FORMA PARA CONCRETO EM PERFIL DE ACO GALVANIZADO ESTRUTURALTIPO "STEEL DECK",COM ESPESSURA DE 0,80MM,INCLUSIVE ACESSORIOS GALVANIZADOS E EXCLUSIVE TELA E CONCRETO.FORNECIMENTO E COLOCACAO</v>
      </c>
      <c r="C10966" s="197" t="s">
        <v>21305</v>
      </c>
      <c r="D10966" s="197" t="s">
        <v>21306</v>
      </c>
      <c r="E10966" s="197" t="s">
        <v>21307</v>
      </c>
      <c r="F10966" s="197" t="s">
        <v>13253</v>
      </c>
      <c r="I10966" s="197" t="s">
        <v>1993</v>
      </c>
      <c r="J10966" s="197" t="n">
        <v>74.29</v>
      </c>
    </row>
    <row r="10967" customFormat="false" ht="12.75" hidden="true" customHeight="false" outlineLevel="0" collapsed="false">
      <c r="A10967" s="197" t="s">
        <v>21308</v>
      </c>
      <c r="B10967" s="197" t="str">
        <f aca="false">C10967&amp;D10967&amp;E10967&amp;F10967&amp;G10967&amp;H10967</f>
        <v>FORMA PARA CONCRETO EM PERFIL DE ACO GALVANIZADO ESTRUTURALTIPO "STEEL DECK",COM ESPESSURA DE 0,80MM,INCLUSIVE ACESSORIOS GALVANIZADOS E EXCLUSIVE TELA E CONCRETO.FORNECIMENTO E COLOCACAO</v>
      </c>
      <c r="C10967" s="197" t="s">
        <v>21305</v>
      </c>
      <c r="D10967" s="197" t="s">
        <v>21306</v>
      </c>
      <c r="E10967" s="197" t="s">
        <v>21307</v>
      </c>
      <c r="F10967" s="197" t="s">
        <v>13253</v>
      </c>
      <c r="I10967" s="197" t="s">
        <v>1993</v>
      </c>
      <c r="J10967" s="197" t="n">
        <v>73</v>
      </c>
    </row>
    <row r="10968" customFormat="false" ht="12.75" hidden="true" customHeight="false" outlineLevel="0" collapsed="false">
      <c r="A10968" s="197" t="s">
        <v>21309</v>
      </c>
      <c r="B10968" s="197" t="str">
        <f aca="false">C10968&amp;D10968&amp;E10968&amp;F10968&amp;G10968&amp;H10968</f>
        <v>FORMA PARA CONCRETO EM PERFIL DE ACO GALVANIZADO ESTRUTURALTIPO "STEEL DECK",COM ESPESSURA DE 0,95MM,INCLUSIVE ACESSORIOS GALVANIZADOS E EXCLUSIVE TELA E CONCRETO.FORNECIMENTO E COLOCACAO</v>
      </c>
      <c r="C10968" s="197" t="s">
        <v>21305</v>
      </c>
      <c r="D10968" s="197" t="s">
        <v>21310</v>
      </c>
      <c r="E10968" s="197" t="s">
        <v>21307</v>
      </c>
      <c r="F10968" s="197" t="s">
        <v>13253</v>
      </c>
      <c r="I10968" s="197" t="s">
        <v>1993</v>
      </c>
      <c r="J10968" s="197" t="n">
        <v>88.97</v>
      </c>
    </row>
    <row r="10969" customFormat="false" ht="12.75" hidden="true" customHeight="false" outlineLevel="0" collapsed="false">
      <c r="A10969" s="197" t="s">
        <v>21311</v>
      </c>
      <c r="B10969" s="197" t="str">
        <f aca="false">C10969&amp;D10969&amp;E10969&amp;F10969&amp;G10969&amp;H10969</f>
        <v>FORMA PARA CONCRETO EM PERFIL DE ACO GALVANIZADO ESTRUTURALTIPO "STEEL DECK",COM ESPESSURA DE 0,95MM,INCLUSIVE ACESSORIOS GALVANIZADOS E EXCLUSIVE TELA E CONCRETO.FORNECIMENTO E COLOCACAO</v>
      </c>
      <c r="C10969" s="197" t="s">
        <v>21305</v>
      </c>
      <c r="D10969" s="197" t="s">
        <v>21310</v>
      </c>
      <c r="E10969" s="197" t="s">
        <v>21307</v>
      </c>
      <c r="F10969" s="197" t="s">
        <v>13253</v>
      </c>
      <c r="I10969" s="197" t="s">
        <v>1993</v>
      </c>
      <c r="J10969" s="197" t="n">
        <v>87.4</v>
      </c>
    </row>
    <row r="10970" customFormat="false" ht="12.75" hidden="true" customHeight="false" outlineLevel="0" collapsed="false">
      <c r="A10970" s="197" t="s">
        <v>21312</v>
      </c>
      <c r="B10970" s="197" t="str">
        <f aca="false">C10970&amp;D10970&amp;E10970&amp;F10970&amp;G10970&amp;H10970</f>
        <v>FORMA PARA CONCRETO EM PERFIL DE ACO GALVANIZADO ESTRUTURALTIPO "STEEL DECK",COM ESPESSURA DE 1,25MM,INCLUSIVE ACESSORIOS GALVANIZADOS E EXCLUSIVE TELA E CONCRETO.FORNECIMENTO E COLOCACAO</v>
      </c>
      <c r="C10970" s="197" t="s">
        <v>21305</v>
      </c>
      <c r="D10970" s="197" t="s">
        <v>21313</v>
      </c>
      <c r="E10970" s="197" t="s">
        <v>21307</v>
      </c>
      <c r="F10970" s="197" t="s">
        <v>13253</v>
      </c>
      <c r="I10970" s="197" t="s">
        <v>1993</v>
      </c>
      <c r="J10970" s="197" t="n">
        <v>108.9</v>
      </c>
    </row>
    <row r="10971" customFormat="false" ht="12.75" hidden="true" customHeight="false" outlineLevel="0" collapsed="false">
      <c r="A10971" s="197" t="s">
        <v>21314</v>
      </c>
      <c r="B10971" s="197" t="str">
        <f aca="false">C10971&amp;D10971&amp;E10971&amp;F10971&amp;G10971&amp;H10971</f>
        <v>FORMA PARA CONCRETO EM PERFIL DE ACO GALVANIZADO ESTRUTURALTIPO "STEEL DECK",COM ESPESSURA DE 1,25MM,INCLUSIVE ACESSORIOS GALVANIZADOS E EXCLUSIVE TELA E CONCRETO.FORNECIMENTO E COLOCACAO</v>
      </c>
      <c r="C10971" s="197" t="s">
        <v>21305</v>
      </c>
      <c r="D10971" s="197" t="s">
        <v>21313</v>
      </c>
      <c r="E10971" s="197" t="s">
        <v>21307</v>
      </c>
      <c r="F10971" s="197" t="s">
        <v>13253</v>
      </c>
      <c r="I10971" s="197" t="s">
        <v>1993</v>
      </c>
      <c r="J10971" s="197" t="n">
        <v>107.04</v>
      </c>
    </row>
    <row r="10972" customFormat="false" ht="12.75" hidden="true" customHeight="false" outlineLevel="0" collapsed="false">
      <c r="A10972" s="197" t="s">
        <v>21315</v>
      </c>
      <c r="B10972" s="197" t="str">
        <f aca="false">C10972&amp;D10972&amp;E10972&amp;F10972&amp;G10972&amp;H10972</f>
        <v>APARELHO DE APOIO DE NEOPRENE,NAO FRETADO(1,4KG/DM3),INCLUSIVE PREPARO DO BERCO.FORNECIMENTO E COLOCACAO</v>
      </c>
      <c r="C10972" s="197" t="s">
        <v>21316</v>
      </c>
      <c r="D10972" s="197" t="s">
        <v>21317</v>
      </c>
      <c r="I10972" s="197" t="s">
        <v>20802</v>
      </c>
      <c r="J10972" s="197" t="n">
        <v>64.43</v>
      </c>
    </row>
    <row r="10973" customFormat="false" ht="12.75" hidden="true" customHeight="false" outlineLevel="0" collapsed="false">
      <c r="A10973" s="197" t="s">
        <v>21318</v>
      </c>
      <c r="B10973" s="197" t="str">
        <f aca="false">C10973&amp;D10973&amp;E10973&amp;F10973&amp;G10973&amp;H10973</f>
        <v>APARELHO DE APOIO DE NEOPRENE,NAO FRETADO(1,4KG/DM3),INCLUSIVE PREPARO DO BERCO.FORNECIMENTO E COLOCACAO</v>
      </c>
      <c r="C10973" s="197" t="s">
        <v>21316</v>
      </c>
      <c r="D10973" s="197" t="s">
        <v>21317</v>
      </c>
      <c r="I10973" s="197" t="s">
        <v>20802</v>
      </c>
      <c r="J10973" s="197" t="n">
        <v>64.11</v>
      </c>
    </row>
    <row r="10974" customFormat="false" ht="12.75" hidden="true" customHeight="false" outlineLevel="0" collapsed="false">
      <c r="A10974" s="197" t="s">
        <v>21319</v>
      </c>
      <c r="B10974" s="197" t="str">
        <f aca="false">C10974&amp;D10974&amp;E10974&amp;F10974&amp;G10974&amp;H10974</f>
        <v>APARELHO DE APOIO DE NEOPRENE,FRETADO,INCLUSIVE PREPARO DO BERCO.FORNECIMENTO E COLOCACAO</v>
      </c>
      <c r="C10974" s="197" t="s">
        <v>21320</v>
      </c>
      <c r="D10974" s="197" t="s">
        <v>21321</v>
      </c>
      <c r="I10974" s="197" t="s">
        <v>20802</v>
      </c>
      <c r="J10974" s="197" t="n">
        <v>84.43</v>
      </c>
    </row>
    <row r="10975" customFormat="false" ht="12.75" hidden="true" customHeight="false" outlineLevel="0" collapsed="false">
      <c r="A10975" s="197" t="s">
        <v>21322</v>
      </c>
      <c r="B10975" s="197" t="str">
        <f aca="false">C10975&amp;D10975&amp;E10975&amp;F10975&amp;G10975&amp;H10975</f>
        <v>APARELHO DE APOIO DE NEOPRENE,FRETADO,INCLUSIVE PREPARO DO BERCO.FORNECIMENTO E COLOCACAO</v>
      </c>
      <c r="C10975" s="197" t="s">
        <v>21320</v>
      </c>
      <c r="D10975" s="197" t="s">
        <v>21321</v>
      </c>
      <c r="I10975" s="197" t="s">
        <v>20802</v>
      </c>
      <c r="J10975" s="197" t="n">
        <v>84.11</v>
      </c>
    </row>
    <row r="10976" customFormat="false" ht="12.75" hidden="true" customHeight="false" outlineLevel="0" collapsed="false">
      <c r="A10976" s="197" t="s">
        <v>21323</v>
      </c>
      <c r="B10976" s="197" t="str">
        <f aca="false">C10976&amp;D10976&amp;E10976&amp;F10976&amp;G10976&amp;H10976</f>
        <v>APARELHO DE APOIO,EM ACO EXTRA DURO(ETD).FORNECIMENTO E COLOCACAO</v>
      </c>
      <c r="C10976" s="197" t="s">
        <v>21324</v>
      </c>
      <c r="D10976" s="197" t="s">
        <v>8019</v>
      </c>
      <c r="I10976" s="197" t="s">
        <v>6277</v>
      </c>
      <c r="J10976" s="197" t="n">
        <v>57.15</v>
      </c>
    </row>
    <row r="10977" customFormat="false" ht="12.75" hidden="true" customHeight="false" outlineLevel="0" collapsed="false">
      <c r="A10977" s="197" t="s">
        <v>21325</v>
      </c>
      <c r="B10977" s="197" t="str">
        <f aca="false">C10977&amp;D10977&amp;E10977&amp;F10977&amp;G10977&amp;H10977</f>
        <v>APARELHO DE APOIO,EM ACO EXTRA DURO(ETD).FORNECIMENTO E COLOCACAO</v>
      </c>
      <c r="C10977" s="197" t="s">
        <v>21324</v>
      </c>
      <c r="D10977" s="197" t="s">
        <v>8019</v>
      </c>
      <c r="I10977" s="197" t="s">
        <v>6277</v>
      </c>
      <c r="J10977" s="197" t="n">
        <v>53.59</v>
      </c>
    </row>
    <row r="10978" customFormat="false" ht="12.75" hidden="true" customHeight="false" outlineLevel="0" collapsed="false">
      <c r="A10978" s="197" t="s">
        <v>21326</v>
      </c>
      <c r="B10978" s="197" t="str">
        <f aca="false">C10978&amp;D10978&amp;E10978&amp;F10978&amp;G10978&amp;H10978</f>
        <v>FORMA METALICA PARA TUNEIS:DESLOCAMENTOS,POSICIONAMENTO,FIXACAO E RETIRADA DE CONJUNTO DE FORMAS DE 7,00M DE EXTENSAO ERESPECTIVOS TRILHOS,EM TUNEL DE 70,00M2 DE SECAO</v>
      </c>
      <c r="C10978" s="197" t="s">
        <v>21327</v>
      </c>
      <c r="D10978" s="197" t="s">
        <v>21328</v>
      </c>
      <c r="E10978" s="197" t="s">
        <v>21329</v>
      </c>
      <c r="I10978" s="197" t="s">
        <v>1993</v>
      </c>
      <c r="J10978" s="197" t="n">
        <v>11.32</v>
      </c>
    </row>
    <row r="10979" customFormat="false" ht="12.75" hidden="true" customHeight="false" outlineLevel="0" collapsed="false">
      <c r="A10979" s="197" t="s">
        <v>21330</v>
      </c>
      <c r="B10979" s="197" t="str">
        <f aca="false">C10979&amp;D10979&amp;E10979&amp;F10979&amp;G10979&amp;H10979</f>
        <v>FORMA METALICA PARA TUNEIS:DESLOCAMENTOS,POSICIONAMENTO,FIXACAO E RETIRADA DE CONJUNTO DE FORMAS DE 7,00M DE EXTENSAO ERESPECTIVOS TRILHOS,EM TUNEL DE 70,00M2 DE SECAO</v>
      </c>
      <c r="C10979" s="197" t="s">
        <v>21327</v>
      </c>
      <c r="D10979" s="197" t="s">
        <v>21328</v>
      </c>
      <c r="E10979" s="197" t="s">
        <v>21329</v>
      </c>
      <c r="I10979" s="197" t="s">
        <v>1993</v>
      </c>
      <c r="J10979" s="197" t="n">
        <v>9.97</v>
      </c>
    </row>
    <row r="10980" customFormat="false" ht="12.75" hidden="true" customHeight="false" outlineLevel="0" collapsed="false">
      <c r="A10980" s="197" t="s">
        <v>21331</v>
      </c>
      <c r="B10980" s="197" t="str">
        <f aca="false">C10980&amp;D10980&amp;E10980&amp;F10980&amp;G10980&amp;H10980</f>
        <v>FORMA METALICA PARA TUNEIS:FORNECIMENTO DE FORMAS DESLIZANTES SOBRE TRILHOS DE 7,00M DE EXTENSAO,EM TUNEL DE 70,00M2 DESECAO,FORMAS RIGIDAS SUSPENSAS POR MACACOS</v>
      </c>
      <c r="C10980" s="197" t="s">
        <v>21332</v>
      </c>
      <c r="D10980" s="197" t="s">
        <v>21333</v>
      </c>
      <c r="E10980" s="197" t="s">
        <v>21334</v>
      </c>
      <c r="I10980" s="197" t="s">
        <v>30</v>
      </c>
      <c r="J10980" s="197" t="n">
        <v>118831.78</v>
      </c>
    </row>
    <row r="10981" customFormat="false" ht="12.75" hidden="true" customHeight="false" outlineLevel="0" collapsed="false">
      <c r="A10981" s="197" t="s">
        <v>21335</v>
      </c>
      <c r="B10981" s="197" t="str">
        <f aca="false">C10981&amp;D10981&amp;E10981&amp;F10981&amp;G10981&amp;H10981</f>
        <v>FORMA METALICA PARA TUNEIS:FORNECIMENTO DE FORMAS DESLIZANTES SOBRE TRILHOS DE 7,00M DE EXTENSAO,EM TUNEL DE 70,00M2 DESECAO,FORMAS RIGIDAS SUSPENSAS POR MACACOS</v>
      </c>
      <c r="C10981" s="197" t="s">
        <v>21332</v>
      </c>
      <c r="D10981" s="197" t="s">
        <v>21333</v>
      </c>
      <c r="E10981" s="197" t="s">
        <v>21334</v>
      </c>
      <c r="I10981" s="197" t="s">
        <v>30</v>
      </c>
      <c r="J10981" s="197" t="n">
        <v>111824.04</v>
      </c>
    </row>
    <row r="10982" customFormat="false" ht="12.75" hidden="true" customHeight="false" outlineLevel="0" collapsed="false">
      <c r="A10982" s="197" t="s">
        <v>21336</v>
      </c>
      <c r="B10982" s="197"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197" t="s">
        <v>21337</v>
      </c>
      <c r="D10982" s="197" t="s">
        <v>21338</v>
      </c>
      <c r="E10982" s="197" t="s">
        <v>21339</v>
      </c>
      <c r="F10982" s="197" t="s">
        <v>21340</v>
      </c>
      <c r="G10982" s="197" t="s">
        <v>8002</v>
      </c>
      <c r="I10982" s="197" t="s">
        <v>1993</v>
      </c>
      <c r="J10982" s="197" t="n">
        <v>2519.08</v>
      </c>
    </row>
    <row r="10983" customFormat="false" ht="12.75" hidden="true" customHeight="false" outlineLevel="0" collapsed="false">
      <c r="A10983" s="197" t="s">
        <v>21341</v>
      </c>
      <c r="B10983" s="197"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197" t="s">
        <v>21337</v>
      </c>
      <c r="D10983" s="197" t="s">
        <v>21338</v>
      </c>
      <c r="E10983" s="197" t="s">
        <v>21339</v>
      </c>
      <c r="F10983" s="197" t="s">
        <v>21340</v>
      </c>
      <c r="G10983" s="197" t="s">
        <v>8002</v>
      </c>
      <c r="I10983" s="197" t="s">
        <v>1993</v>
      </c>
      <c r="J10983" s="197" t="n">
        <v>2462.22</v>
      </c>
    </row>
    <row r="10984" customFormat="false" ht="12.75" hidden="true" customHeight="false" outlineLevel="0" collapsed="false">
      <c r="A10984" s="197" t="s">
        <v>21342</v>
      </c>
      <c r="B10984" s="197"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197" t="s">
        <v>21337</v>
      </c>
      <c r="D10984" s="197" t="s">
        <v>21343</v>
      </c>
      <c r="E10984" s="197" t="s">
        <v>21339</v>
      </c>
      <c r="F10984" s="197" t="s">
        <v>21340</v>
      </c>
      <c r="G10984" s="197" t="s">
        <v>8002</v>
      </c>
      <c r="I10984" s="197" t="s">
        <v>1993</v>
      </c>
      <c r="J10984" s="197" t="n">
        <v>3197.69</v>
      </c>
    </row>
    <row r="10985" customFormat="false" ht="12.75" hidden="true" customHeight="false" outlineLevel="0" collapsed="false">
      <c r="A10985" s="197" t="s">
        <v>21344</v>
      </c>
      <c r="B10985" s="197"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197" t="s">
        <v>21337</v>
      </c>
      <c r="D10985" s="197" t="s">
        <v>21343</v>
      </c>
      <c r="E10985" s="197" t="s">
        <v>21339</v>
      </c>
      <c r="F10985" s="197" t="s">
        <v>21340</v>
      </c>
      <c r="G10985" s="197" t="s">
        <v>8002</v>
      </c>
      <c r="I10985" s="197" t="s">
        <v>1993</v>
      </c>
      <c r="J10985" s="197" t="n">
        <v>3140.83</v>
      </c>
    </row>
    <row r="10986" customFormat="false" ht="12.75" hidden="true" customHeight="false" outlineLevel="0" collapsed="false">
      <c r="A10986" s="197" t="s">
        <v>21345</v>
      </c>
      <c r="B10986" s="197"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197" t="s">
        <v>21346</v>
      </c>
      <c r="D10986" s="197" t="s">
        <v>21347</v>
      </c>
      <c r="E10986" s="197" t="s">
        <v>21348</v>
      </c>
      <c r="F10986" s="197" t="s">
        <v>21349</v>
      </c>
      <c r="G10986" s="197" t="s">
        <v>21350</v>
      </c>
      <c r="H10986" s="197" t="s">
        <v>21351</v>
      </c>
      <c r="I10986" s="197" t="s">
        <v>1993</v>
      </c>
      <c r="J10986" s="197" t="n">
        <v>768.68</v>
      </c>
    </row>
    <row r="10987" customFormat="false" ht="12.75" hidden="true" customHeight="false" outlineLevel="0" collapsed="false">
      <c r="A10987" s="197" t="s">
        <v>21352</v>
      </c>
      <c r="B10987" s="197"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197" t="s">
        <v>21346</v>
      </c>
      <c r="D10987" s="197" t="s">
        <v>21347</v>
      </c>
      <c r="E10987" s="197" t="s">
        <v>21348</v>
      </c>
      <c r="F10987" s="197" t="s">
        <v>21349</v>
      </c>
      <c r="G10987" s="197" t="s">
        <v>21350</v>
      </c>
      <c r="H10987" s="197" t="s">
        <v>21351</v>
      </c>
      <c r="I10987" s="197" t="s">
        <v>1993</v>
      </c>
      <c r="J10987" s="197" t="n">
        <v>713.34</v>
      </c>
    </row>
    <row r="10988" customFormat="false" ht="12.75" hidden="true" customHeight="false" outlineLevel="0" collapsed="false">
      <c r="A10988" s="197" t="s">
        <v>21353</v>
      </c>
      <c r="B10988" s="197"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197" t="s">
        <v>21354</v>
      </c>
      <c r="D10988" s="197" t="s">
        <v>21355</v>
      </c>
      <c r="E10988" s="197" t="s">
        <v>21356</v>
      </c>
      <c r="F10988" s="197" t="s">
        <v>21357</v>
      </c>
      <c r="G10988" s="197" t="s">
        <v>21358</v>
      </c>
      <c r="H10988" s="197" t="s">
        <v>21359</v>
      </c>
      <c r="I10988" s="197" t="s">
        <v>1993</v>
      </c>
      <c r="J10988" s="197" t="n">
        <v>1018.65</v>
      </c>
    </row>
    <row r="10989" customFormat="false" ht="12.75" hidden="true" customHeight="false" outlineLevel="0" collapsed="false">
      <c r="A10989" s="197" t="s">
        <v>21360</v>
      </c>
      <c r="B10989" s="197"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197" t="s">
        <v>21354</v>
      </c>
      <c r="D10989" s="197" t="s">
        <v>21355</v>
      </c>
      <c r="E10989" s="197" t="s">
        <v>21356</v>
      </c>
      <c r="F10989" s="197" t="s">
        <v>21357</v>
      </c>
      <c r="G10989" s="197" t="s">
        <v>21358</v>
      </c>
      <c r="H10989" s="197" t="s">
        <v>21359</v>
      </c>
      <c r="I10989" s="197" t="s">
        <v>1993</v>
      </c>
      <c r="J10989" s="197" t="n">
        <v>963.32</v>
      </c>
    </row>
    <row r="10990" customFormat="false" ht="12.75" hidden="true" customHeight="false" outlineLevel="0" collapsed="false">
      <c r="A10990" s="197" t="s">
        <v>21361</v>
      </c>
      <c r="B10990" s="197" t="str">
        <f aca="false">C10990&amp;D10990&amp;E10990&amp;F10990&amp;G10990&amp;H10990</f>
        <v>TIRANTE PARA PROTENSAO,PARA ANCORAGEM EM ROCHA,CONSTITUIDO POR 6 FIOS DE ACO DURO DE 8MM.O CUSTO LEVA EM CONTA APENAS OFORNECIMENTO E A CONFECCAO DO CABO,INCLUSIVE PROTECAO ANTICORROSIVA</v>
      </c>
      <c r="C10990" s="197" t="s">
        <v>21362</v>
      </c>
      <c r="D10990" s="197" t="s">
        <v>21363</v>
      </c>
      <c r="E10990" s="197" t="s">
        <v>21364</v>
      </c>
      <c r="F10990" s="197" t="s">
        <v>21365</v>
      </c>
      <c r="I10990" s="197" t="s">
        <v>338</v>
      </c>
      <c r="J10990" s="197" t="n">
        <v>56.67</v>
      </c>
    </row>
    <row r="10991" customFormat="false" ht="12.75" hidden="true" customHeight="false" outlineLevel="0" collapsed="false">
      <c r="A10991" s="197" t="s">
        <v>21366</v>
      </c>
      <c r="B10991" s="197" t="str">
        <f aca="false">C10991&amp;D10991&amp;E10991&amp;F10991&amp;G10991&amp;H10991</f>
        <v>TIRANTE PARA PROTENSAO,PARA ANCORAGEM EM ROCHA,CONSTITUIDO POR 6 FIOS DE ACO DURO DE 8MM.O CUSTO LEVA EM CONTA APENAS OFORNECIMENTO E A CONFECCAO DO CABO,INCLUSIVE PROTECAO ANTICORROSIVA</v>
      </c>
      <c r="C10991" s="197" t="s">
        <v>21362</v>
      </c>
      <c r="D10991" s="197" t="s">
        <v>21363</v>
      </c>
      <c r="E10991" s="197" t="s">
        <v>21364</v>
      </c>
      <c r="F10991" s="197" t="s">
        <v>21365</v>
      </c>
      <c r="I10991" s="197" t="s">
        <v>338</v>
      </c>
      <c r="J10991" s="197" t="n">
        <v>53.27</v>
      </c>
    </row>
    <row r="10992" customFormat="false" ht="12.75" hidden="true" customHeight="false" outlineLevel="0" collapsed="false">
      <c r="A10992" s="197" t="s">
        <v>21367</v>
      </c>
      <c r="B10992" s="197" t="str">
        <f aca="false">C10992&amp;D10992&amp;E10992&amp;F10992&amp;G10992&amp;H10992</f>
        <v>TIRANTE PARA PROTENSAO,PARA ANCORAGEM EM ROCHA,CONSTITUIDO POR 8 FIOS DE ACO DURO DE 8MM.O CUSTO LEVA EM CONTA APENAS OFORNECIMENTO E A CONFECCAO DO CABO,INCLUSIVE PROTECAO ANTICORROSIVA</v>
      </c>
      <c r="C10992" s="197" t="s">
        <v>21362</v>
      </c>
      <c r="D10992" s="197" t="s">
        <v>21368</v>
      </c>
      <c r="E10992" s="197" t="s">
        <v>21364</v>
      </c>
      <c r="F10992" s="197" t="s">
        <v>21365</v>
      </c>
      <c r="I10992" s="197" t="s">
        <v>338</v>
      </c>
      <c r="J10992" s="197" t="n">
        <v>67.07</v>
      </c>
    </row>
    <row r="10993" customFormat="false" ht="12.75" hidden="true" customHeight="false" outlineLevel="0" collapsed="false">
      <c r="A10993" s="197" t="s">
        <v>21369</v>
      </c>
      <c r="B10993" s="197" t="str">
        <f aca="false">C10993&amp;D10993&amp;E10993&amp;F10993&amp;G10993&amp;H10993</f>
        <v>TIRANTE PARA PROTENSAO,PARA ANCORAGEM EM ROCHA,CONSTITUIDO POR 8 FIOS DE ACO DURO DE 8MM.O CUSTO LEVA EM CONTA APENAS OFORNECIMENTO E A CONFECCAO DO CABO,INCLUSIVE PROTECAO ANTICORROSIVA</v>
      </c>
      <c r="C10993" s="197" t="s">
        <v>21362</v>
      </c>
      <c r="D10993" s="197" t="s">
        <v>21368</v>
      </c>
      <c r="E10993" s="197" t="s">
        <v>21364</v>
      </c>
      <c r="F10993" s="197" t="s">
        <v>21365</v>
      </c>
      <c r="I10993" s="197" t="s">
        <v>338</v>
      </c>
      <c r="J10993" s="197" t="n">
        <v>63.67</v>
      </c>
    </row>
    <row r="10994" customFormat="false" ht="12.75" hidden="true" customHeight="false" outlineLevel="0" collapsed="false">
      <c r="A10994" s="197" t="s">
        <v>21370</v>
      </c>
      <c r="B10994" s="197" t="str">
        <f aca="false">C10994&amp;D10994&amp;E10994&amp;F10994&amp;G10994&amp;H10994</f>
        <v>TIRANTE PARA PROTENSAO,PARA ANCORAGEM EM ROCHA,CONSTITUIDO POR 10 FIOS DE ACO DURO DE 8MM.O CUSTO LEVA EM CONTA APENAS O FORNECIMENTO E A CONFECCAO DO CABO,INCLUSIVE PROTECAO ANTICORROSIVA</v>
      </c>
      <c r="C10994" s="197" t="s">
        <v>21362</v>
      </c>
      <c r="D10994" s="197" t="s">
        <v>21371</v>
      </c>
      <c r="E10994" s="197" t="s">
        <v>21372</v>
      </c>
      <c r="F10994" s="197" t="s">
        <v>21373</v>
      </c>
      <c r="I10994" s="197" t="s">
        <v>338</v>
      </c>
      <c r="J10994" s="197" t="n">
        <v>77.46</v>
      </c>
    </row>
    <row r="10995" customFormat="false" ht="12.75" hidden="true" customHeight="false" outlineLevel="0" collapsed="false">
      <c r="A10995" s="197" t="s">
        <v>21374</v>
      </c>
      <c r="B10995" s="197" t="str">
        <f aca="false">C10995&amp;D10995&amp;E10995&amp;F10995&amp;G10995&amp;H10995</f>
        <v>TIRANTE PARA PROTENSAO,PARA ANCORAGEM EM ROCHA,CONSTITUIDO POR 10 FIOS DE ACO DURO DE 8MM.O CUSTO LEVA EM CONTA APENAS O FORNECIMENTO E A CONFECCAO DO CABO,INCLUSIVE PROTECAO ANTICORROSIVA</v>
      </c>
      <c r="C10995" s="197" t="s">
        <v>21362</v>
      </c>
      <c r="D10995" s="197" t="s">
        <v>21371</v>
      </c>
      <c r="E10995" s="197" t="s">
        <v>21372</v>
      </c>
      <c r="F10995" s="197" t="s">
        <v>21373</v>
      </c>
      <c r="I10995" s="197" t="s">
        <v>338</v>
      </c>
      <c r="J10995" s="197" t="n">
        <v>74.06</v>
      </c>
    </row>
    <row r="10996" customFormat="false" ht="12.75" hidden="true" customHeight="false" outlineLevel="0" collapsed="false">
      <c r="A10996" s="197" t="s">
        <v>21375</v>
      </c>
      <c r="B10996" s="197" t="str">
        <f aca="false">C10996&amp;D10996&amp;E10996&amp;F10996&amp;G10996&amp;H10996</f>
        <v>TIRANTE PARA PROTENSAO,PARA ANCORAGEM EM ROCHA,CONSTITUIDO POR 12 FIOS DE ACO DURO DE 8MM.O CUSTO LEVA EM CONTA APENAS O FORNECIMENTO E A CONFECCAO DO CABO,INCLUSIVE PROTECAO ANTICORROSIVA</v>
      </c>
      <c r="C10996" s="197" t="s">
        <v>21362</v>
      </c>
      <c r="D10996" s="197" t="s">
        <v>21376</v>
      </c>
      <c r="E10996" s="197" t="s">
        <v>21372</v>
      </c>
      <c r="F10996" s="197" t="s">
        <v>21373</v>
      </c>
      <c r="I10996" s="197" t="s">
        <v>338</v>
      </c>
      <c r="J10996" s="197" t="n">
        <v>87.86</v>
      </c>
    </row>
    <row r="10997" customFormat="false" ht="12.75" hidden="true" customHeight="false" outlineLevel="0" collapsed="false">
      <c r="A10997" s="197" t="s">
        <v>21377</v>
      </c>
      <c r="B10997" s="197" t="str">
        <f aca="false">C10997&amp;D10997&amp;E10997&amp;F10997&amp;G10997&amp;H10997</f>
        <v>TIRANTE PARA PROTENSAO,PARA ANCORAGEM EM ROCHA,CONSTITUIDO POR 12 FIOS DE ACO DURO DE 8MM.O CUSTO LEVA EM CONTA APENAS O FORNECIMENTO E A CONFECCAO DO CABO,INCLUSIVE PROTECAO ANTICORROSIVA</v>
      </c>
      <c r="C10997" s="197" t="s">
        <v>21362</v>
      </c>
      <c r="D10997" s="197" t="s">
        <v>21376</v>
      </c>
      <c r="E10997" s="197" t="s">
        <v>21372</v>
      </c>
      <c r="F10997" s="197" t="s">
        <v>21373</v>
      </c>
      <c r="I10997" s="197" t="s">
        <v>338</v>
      </c>
      <c r="J10997" s="197" t="n">
        <v>84.46</v>
      </c>
    </row>
    <row r="10998" customFormat="false" ht="12.75" hidden="true" customHeight="false" outlineLevel="0" collapsed="false">
      <c r="A10998" s="197" t="s">
        <v>21378</v>
      </c>
      <c r="B10998" s="197" t="str">
        <f aca="false">C10998&amp;D10998&amp;E10998&amp;F10998&amp;G10998&amp;H10998</f>
        <v>TIRANTE PARA PROTENSAO,PARA ANCORAGEM EM ROCHA,CONSTITUIDO POR 4 CORDOALHAS DE 12,7MM.O CUSTO LEVA EM CONTA APENAS O FORNECIMENTO E A CONFECCAO DO CABO,INCLUSIVE PROTECAO ANTICORROSIVA</v>
      </c>
      <c r="C10998" s="197" t="s">
        <v>21362</v>
      </c>
      <c r="D10998" s="197" t="s">
        <v>21379</v>
      </c>
      <c r="E10998" s="197" t="s">
        <v>21380</v>
      </c>
      <c r="F10998" s="197" t="s">
        <v>21381</v>
      </c>
      <c r="I10998" s="197" t="s">
        <v>338</v>
      </c>
      <c r="J10998" s="197" t="n">
        <v>74.32</v>
      </c>
    </row>
    <row r="10999" customFormat="false" ht="12.75" hidden="true" customHeight="false" outlineLevel="0" collapsed="false">
      <c r="A10999" s="197" t="s">
        <v>21382</v>
      </c>
      <c r="B10999" s="197" t="str">
        <f aca="false">C10999&amp;D10999&amp;E10999&amp;F10999&amp;G10999&amp;H10999</f>
        <v>TIRANTE PARA PROTENSAO,PARA ANCORAGEM EM ROCHA,CONSTITUIDO POR 4 CORDOALHAS DE 12,7MM.O CUSTO LEVA EM CONTA APENAS O FORNECIMENTO E A CONFECCAO DO CABO,INCLUSIVE PROTECAO ANTICORROSIVA</v>
      </c>
      <c r="C10999" s="197" t="s">
        <v>21362</v>
      </c>
      <c r="D10999" s="197" t="s">
        <v>21379</v>
      </c>
      <c r="E10999" s="197" t="s">
        <v>21380</v>
      </c>
      <c r="F10999" s="197" t="s">
        <v>21381</v>
      </c>
      <c r="I10999" s="197" t="s">
        <v>338</v>
      </c>
      <c r="J10999" s="197" t="n">
        <v>69.85</v>
      </c>
    </row>
    <row r="11000" customFormat="false" ht="12.75" hidden="true" customHeight="false" outlineLevel="0" collapsed="false">
      <c r="A11000" s="197" t="s">
        <v>21383</v>
      </c>
      <c r="B11000" s="197" t="str">
        <f aca="false">C11000&amp;D11000&amp;E11000&amp;F11000&amp;G11000&amp;H11000</f>
        <v>TIRANTE PARA PROTENSAO,PARA ANCORAGEM EM ROCHA,CONSTITUIDO POR 6 CORDOALHAS DE 12,7MM.O CUSTO LEVA EM CONTA APENAS O FORNECIMENTO E A CONFECCAO DO CABO,INCLUSIVE PROTECAO ANTICORROSIVA</v>
      </c>
      <c r="C11000" s="197" t="s">
        <v>21362</v>
      </c>
      <c r="D11000" s="197" t="s">
        <v>21384</v>
      </c>
      <c r="E11000" s="197" t="s">
        <v>21380</v>
      </c>
      <c r="F11000" s="197" t="s">
        <v>21381</v>
      </c>
      <c r="I11000" s="197" t="s">
        <v>338</v>
      </c>
      <c r="J11000" s="197" t="n">
        <v>94.72</v>
      </c>
    </row>
    <row r="11001" customFormat="false" ht="12.75" hidden="true" customHeight="false" outlineLevel="0" collapsed="false">
      <c r="A11001" s="197" t="s">
        <v>21385</v>
      </c>
      <c r="B11001" s="197" t="str">
        <f aca="false">C11001&amp;D11001&amp;E11001&amp;F11001&amp;G11001&amp;H11001</f>
        <v>TIRANTE PARA PROTENSAO,PARA ANCORAGEM EM ROCHA,CONSTITUIDO POR 6 CORDOALHAS DE 12,7MM.O CUSTO LEVA EM CONTA APENAS O FORNECIMENTO E A CONFECCAO DO CABO,INCLUSIVE PROTECAO ANTICORROSIVA</v>
      </c>
      <c r="C11001" s="197" t="s">
        <v>21362</v>
      </c>
      <c r="D11001" s="197" t="s">
        <v>21384</v>
      </c>
      <c r="E11001" s="197" t="s">
        <v>21380</v>
      </c>
      <c r="F11001" s="197" t="s">
        <v>21381</v>
      </c>
      <c r="I11001" s="197" t="s">
        <v>338</v>
      </c>
      <c r="J11001" s="197" t="n">
        <v>90.25</v>
      </c>
    </row>
    <row r="11002" customFormat="false" ht="12.75" hidden="true" customHeight="false" outlineLevel="0" collapsed="false">
      <c r="A11002" s="197" t="s">
        <v>21386</v>
      </c>
      <c r="B11002" s="197" t="str">
        <f aca="false">C11002&amp;D11002&amp;E11002&amp;F11002&amp;G11002&amp;H11002</f>
        <v>TIRANTE PARA PROTENSAO,PARA ANCORAGEM EM ROCHA,CONSTITUIDO POR 8 CORDOALHAS DE 12,7MM.O CUSTO LEVA EM CONTA APENAS O FORNECIMENTO E A CONFECCAO DO CABO,INCLUSIVE PROTECAO ANTICORROSIVA</v>
      </c>
      <c r="C11002" s="197" t="s">
        <v>21362</v>
      </c>
      <c r="D11002" s="197" t="s">
        <v>21387</v>
      </c>
      <c r="E11002" s="197" t="s">
        <v>21380</v>
      </c>
      <c r="F11002" s="197" t="s">
        <v>21381</v>
      </c>
      <c r="I11002" s="197" t="s">
        <v>338</v>
      </c>
      <c r="J11002" s="197" t="n">
        <v>115.13</v>
      </c>
    </row>
    <row r="11003" customFormat="false" ht="12.75" hidden="true" customHeight="false" outlineLevel="0" collapsed="false">
      <c r="A11003" s="197" t="s">
        <v>21388</v>
      </c>
      <c r="B11003" s="197" t="str">
        <f aca="false">C11003&amp;D11003&amp;E11003&amp;F11003&amp;G11003&amp;H11003</f>
        <v>TIRANTE PARA PROTENSAO,PARA ANCORAGEM EM ROCHA,CONSTITUIDO POR 8 CORDOALHAS DE 12,7MM.O CUSTO LEVA EM CONTA APENAS O FORNECIMENTO E A CONFECCAO DO CABO,INCLUSIVE PROTECAO ANTICORROSIVA</v>
      </c>
      <c r="C11003" s="197" t="s">
        <v>21362</v>
      </c>
      <c r="D11003" s="197" t="s">
        <v>21387</v>
      </c>
      <c r="E11003" s="197" t="s">
        <v>21380</v>
      </c>
      <c r="F11003" s="197" t="s">
        <v>21381</v>
      </c>
      <c r="I11003" s="197" t="s">
        <v>338</v>
      </c>
      <c r="J11003" s="197" t="n">
        <v>110.65</v>
      </c>
    </row>
    <row r="11004" customFormat="false" ht="12.75" hidden="true" customHeight="false" outlineLevel="0" collapsed="false">
      <c r="A11004" s="197" t="s">
        <v>21389</v>
      </c>
      <c r="B11004" s="197" t="str">
        <f aca="false">C11004&amp;D11004&amp;E11004&amp;F11004&amp;G11004&amp;H11004</f>
        <v>TIRANTE PARA PROTENSAO,PARA ANCORAGEM EM ROCHA,CONSTITUIDO POR 10 CORDOALHAS DE 12,7MM.O CUSTO LEVA EM CONTA APENAS O FORNECIMENTO E A CONFECCAO DO CABO,INCLUSIVE PROTECAO ANTICORROSIVA</v>
      </c>
      <c r="C11004" s="197" t="s">
        <v>21362</v>
      </c>
      <c r="D11004" s="197" t="s">
        <v>21390</v>
      </c>
      <c r="E11004" s="197" t="s">
        <v>21391</v>
      </c>
      <c r="F11004" s="197" t="s">
        <v>21392</v>
      </c>
      <c r="I11004" s="197" t="s">
        <v>338</v>
      </c>
      <c r="J11004" s="197" t="n">
        <v>135.53</v>
      </c>
    </row>
    <row r="11005" customFormat="false" ht="12.75" hidden="true" customHeight="false" outlineLevel="0" collapsed="false">
      <c r="A11005" s="197" t="s">
        <v>21393</v>
      </c>
      <c r="B11005" s="197" t="str">
        <f aca="false">C11005&amp;D11005&amp;E11005&amp;F11005&amp;G11005&amp;H11005</f>
        <v>TIRANTE PARA PROTENSAO,PARA ANCORAGEM EM ROCHA,CONSTITUIDO POR 10 CORDOALHAS DE 12,7MM.O CUSTO LEVA EM CONTA APENAS O FORNECIMENTO E A CONFECCAO DO CABO,INCLUSIVE PROTECAO ANTICORROSIVA</v>
      </c>
      <c r="C11005" s="197" t="s">
        <v>21362</v>
      </c>
      <c r="D11005" s="197" t="s">
        <v>21390</v>
      </c>
      <c r="E11005" s="197" t="s">
        <v>21391</v>
      </c>
      <c r="F11005" s="197" t="s">
        <v>21392</v>
      </c>
      <c r="I11005" s="197" t="s">
        <v>338</v>
      </c>
      <c r="J11005" s="197" t="n">
        <v>131.05</v>
      </c>
    </row>
    <row r="11006" customFormat="false" ht="12.75" hidden="true" customHeight="false" outlineLevel="0" collapsed="false">
      <c r="A11006" s="197" t="s">
        <v>21394</v>
      </c>
      <c r="B11006" s="197" t="str">
        <f aca="false">C11006&amp;D11006&amp;E11006&amp;F11006&amp;G11006&amp;H11006</f>
        <v>TIRANTE PARA PROTENSAO,PARA ANCORAGEM EM ROCHA,CONSTITUIDO POR 12 CORDOALHAS DE 12,7MM.O CUSTO LEVA EM CONTA APENAS O FORNECIMENTO E A CONFECCAO DO CABO,INCLUSIVE PROTECAO ANTICORROSIVA</v>
      </c>
      <c r="C11006" s="197" t="s">
        <v>21362</v>
      </c>
      <c r="D11006" s="197" t="s">
        <v>21395</v>
      </c>
      <c r="E11006" s="197" t="s">
        <v>21391</v>
      </c>
      <c r="F11006" s="197" t="s">
        <v>21392</v>
      </c>
      <c r="I11006" s="197" t="s">
        <v>338</v>
      </c>
      <c r="J11006" s="197" t="n">
        <v>155.93</v>
      </c>
    </row>
    <row r="11007" customFormat="false" ht="12.75" hidden="true" customHeight="false" outlineLevel="0" collapsed="false">
      <c r="A11007" s="197" t="s">
        <v>21396</v>
      </c>
      <c r="B11007" s="197" t="str">
        <f aca="false">C11007&amp;D11007&amp;E11007&amp;F11007&amp;G11007&amp;H11007</f>
        <v>TIRANTE PARA PROTENSAO,PARA ANCORAGEM EM ROCHA,CONSTITUIDO POR 12 CORDOALHAS DE 12,7MM.O CUSTO LEVA EM CONTA APENAS O FORNECIMENTO E A CONFECCAO DO CABO,INCLUSIVE PROTECAO ANTICORROSIVA</v>
      </c>
      <c r="C11007" s="197" t="s">
        <v>21362</v>
      </c>
      <c r="D11007" s="197" t="s">
        <v>21395</v>
      </c>
      <c r="E11007" s="197" t="s">
        <v>21391</v>
      </c>
      <c r="F11007" s="197" t="s">
        <v>21392</v>
      </c>
      <c r="I11007" s="197" t="s">
        <v>338</v>
      </c>
      <c r="J11007" s="197" t="n">
        <v>151.46</v>
      </c>
    </row>
    <row r="11008" customFormat="false" ht="12.75" hidden="true" customHeight="false" outlineLevel="0" collapsed="false">
      <c r="A11008" s="197" t="s">
        <v>21397</v>
      </c>
      <c r="B11008" s="197" t="str">
        <f aca="false">C11008&amp;D11008&amp;E11008&amp;F11008&amp;G11008&amp;H11008</f>
        <v>TIRANTE PROTENDIDO PARA ANCORAGEM EM SOLO,CONSTITUIDO POR 6FIOS DE ACO DURO DE 8MM.O CUSTO INCLUI APENAS O FORNECIMENTO E A CONFECCAO DO CABO PARA O TRECHO LIVRE,INCLUSIVE PROTECAO ANTICORROSIVA</v>
      </c>
      <c r="C11008" s="197" t="s">
        <v>21398</v>
      </c>
      <c r="D11008" s="197" t="s">
        <v>21399</v>
      </c>
      <c r="E11008" s="197" t="s">
        <v>21400</v>
      </c>
      <c r="F11008" s="197" t="s">
        <v>21401</v>
      </c>
      <c r="I11008" s="197" t="s">
        <v>338</v>
      </c>
      <c r="J11008" s="197" t="n">
        <v>66.28</v>
      </c>
    </row>
    <row r="11009" customFormat="false" ht="12.75" hidden="true" customHeight="false" outlineLevel="0" collapsed="false">
      <c r="A11009" s="197" t="s">
        <v>21402</v>
      </c>
      <c r="B11009" s="197" t="str">
        <f aca="false">C11009&amp;D11009&amp;E11009&amp;F11009&amp;G11009&amp;H11009</f>
        <v>TIRANTE PROTENDIDO PARA ANCORAGEM EM SOLO,CONSTITUIDO POR 6FIOS DE ACO DURO DE 8MM.O CUSTO INCLUI APENAS O FORNECIMENTO E A CONFECCAO DO CABO PARA O TRECHO LIVRE,INCLUSIVE PROTECAO ANTICORROSIVA</v>
      </c>
      <c r="C11009" s="197" t="s">
        <v>21398</v>
      </c>
      <c r="D11009" s="197" t="s">
        <v>21399</v>
      </c>
      <c r="E11009" s="197" t="s">
        <v>21400</v>
      </c>
      <c r="F11009" s="197" t="s">
        <v>21401</v>
      </c>
      <c r="I11009" s="197" t="s">
        <v>338</v>
      </c>
      <c r="J11009" s="197" t="n">
        <v>61.99</v>
      </c>
    </row>
    <row r="11010" customFormat="false" ht="12.75" hidden="true" customHeight="false" outlineLevel="0" collapsed="false">
      <c r="A11010" s="197" t="s">
        <v>21403</v>
      </c>
      <c r="B11010" s="197" t="str">
        <f aca="false">C11010&amp;D11010&amp;E11010&amp;F11010&amp;G11010&amp;H11010</f>
        <v>TIRANTE PROTENDIDO PARA ANCORAGEM EM SOLO,CONSTITUIDO POR 8FIOS DE ACO DURO DE 8MM.O CUSTO INCLUI APENAS O FORNECIMENTO E A CONFECCAO DO CABO PARA O TRECHO LIVRE,INCLUSIVE PROTECAO ANTICORROSIVA</v>
      </c>
      <c r="C11010" s="197" t="s">
        <v>21404</v>
      </c>
      <c r="D11010" s="197" t="s">
        <v>21399</v>
      </c>
      <c r="E11010" s="197" t="s">
        <v>21400</v>
      </c>
      <c r="F11010" s="197" t="s">
        <v>21401</v>
      </c>
      <c r="I11010" s="197" t="s">
        <v>338</v>
      </c>
      <c r="J11010" s="197" t="n">
        <v>76.68</v>
      </c>
    </row>
    <row r="11011" customFormat="false" ht="12.75" hidden="true" customHeight="false" outlineLevel="0" collapsed="false">
      <c r="A11011" s="197" t="s">
        <v>21405</v>
      </c>
      <c r="B11011" s="197" t="str">
        <f aca="false">C11011&amp;D11011&amp;E11011&amp;F11011&amp;G11011&amp;H11011</f>
        <v>TIRANTE PROTENDIDO PARA ANCORAGEM EM SOLO,CONSTITUIDO POR 8FIOS DE ACO DURO DE 8MM.O CUSTO INCLUI APENAS O FORNECIMENTO E A CONFECCAO DO CABO PARA O TRECHO LIVRE,INCLUSIVE PROTECAO ANTICORROSIVA</v>
      </c>
      <c r="C11011" s="197" t="s">
        <v>21404</v>
      </c>
      <c r="D11011" s="197" t="s">
        <v>21399</v>
      </c>
      <c r="E11011" s="197" t="s">
        <v>21400</v>
      </c>
      <c r="F11011" s="197" t="s">
        <v>21401</v>
      </c>
      <c r="I11011" s="197" t="s">
        <v>338</v>
      </c>
      <c r="J11011" s="197" t="n">
        <v>72.39</v>
      </c>
    </row>
    <row r="11012" customFormat="false" ht="12.75" hidden="true" customHeight="false" outlineLevel="0" collapsed="false">
      <c r="A11012" s="197" t="s">
        <v>21406</v>
      </c>
      <c r="B11012" s="197" t="str">
        <f aca="false">C11012&amp;D11012&amp;E11012&amp;F11012&amp;G11012&amp;H11012</f>
        <v>TIRANTE PROTENDIDO PARA ANCORAGEM EM SOLO,CONSTITUIDO POR 10 FIOS DE ACO DURO DE 8MM.O CUSTO INCLUI APENAS O FORNECIMENTO E A CONFECCAO DO CABO PARA O TRECHO LIVRE,INCLUSIVE PROTECAO ANTICORROSIVA</v>
      </c>
      <c r="C11012" s="197" t="s">
        <v>21407</v>
      </c>
      <c r="D11012" s="197" t="s">
        <v>21408</v>
      </c>
      <c r="E11012" s="197" t="s">
        <v>21409</v>
      </c>
      <c r="F11012" s="197" t="s">
        <v>21410</v>
      </c>
      <c r="I11012" s="197" t="s">
        <v>338</v>
      </c>
      <c r="J11012" s="197" t="n">
        <v>87.08</v>
      </c>
    </row>
    <row r="11013" customFormat="false" ht="12.75" hidden="true" customHeight="false" outlineLevel="0" collapsed="false">
      <c r="A11013" s="197" t="s">
        <v>21411</v>
      </c>
      <c r="B11013" s="197" t="str">
        <f aca="false">C11013&amp;D11013&amp;E11013&amp;F11013&amp;G11013&amp;H11013</f>
        <v>TIRANTE PROTENDIDO PARA ANCORAGEM EM SOLO,CONSTITUIDO POR 10 FIOS DE ACO DURO DE 8MM.O CUSTO INCLUI APENAS O FORNECIMENTO E A CONFECCAO DO CABO PARA O TRECHO LIVRE,INCLUSIVE PROTECAO ANTICORROSIVA</v>
      </c>
      <c r="C11013" s="197" t="s">
        <v>21407</v>
      </c>
      <c r="D11013" s="197" t="s">
        <v>21408</v>
      </c>
      <c r="E11013" s="197" t="s">
        <v>21409</v>
      </c>
      <c r="F11013" s="197" t="s">
        <v>21410</v>
      </c>
      <c r="I11013" s="197" t="s">
        <v>338</v>
      </c>
      <c r="J11013" s="197" t="n">
        <v>82.79</v>
      </c>
    </row>
    <row r="11014" customFormat="false" ht="12.75" hidden="true" customHeight="false" outlineLevel="0" collapsed="false">
      <c r="A11014" s="197" t="s">
        <v>21412</v>
      </c>
      <c r="B11014" s="197" t="str">
        <f aca="false">C11014&amp;D11014&amp;E11014&amp;F11014&amp;G11014&amp;H11014</f>
        <v>TIRANTE PROTENDIDO PARA ANCORAGEM EM SOLO,CONSTITUIDO POR 12 FIOS DE ACO DURO DE 8MM.O CUSTO INCLUI APENAS O FORNECIMENTO E A CONFECCAO DO CABO PARA O TRECHO LIVRE,INCLUSIVE PROTECAO ANTICORROSIVA</v>
      </c>
      <c r="C11014" s="197" t="s">
        <v>21413</v>
      </c>
      <c r="D11014" s="197" t="s">
        <v>21408</v>
      </c>
      <c r="E11014" s="197" t="s">
        <v>21409</v>
      </c>
      <c r="F11014" s="197" t="s">
        <v>21410</v>
      </c>
      <c r="I11014" s="197" t="s">
        <v>338</v>
      </c>
      <c r="J11014" s="197" t="n">
        <v>97.48</v>
      </c>
    </row>
    <row r="11015" customFormat="false" ht="12.75" hidden="true" customHeight="false" outlineLevel="0" collapsed="false">
      <c r="A11015" s="197" t="s">
        <v>21414</v>
      </c>
      <c r="B11015" s="197" t="str">
        <f aca="false">C11015&amp;D11015&amp;E11015&amp;F11015&amp;G11015&amp;H11015</f>
        <v>TIRANTE PROTENDIDO PARA ANCORAGEM EM SOLO,CONSTITUIDO POR 12 FIOS DE ACO DURO DE 8MM.O CUSTO INCLUI APENAS O FORNECIMENTO E A CONFECCAO DO CABO PARA O TRECHO LIVRE,INCLUSIVE PROTECAO ANTICORROSIVA</v>
      </c>
      <c r="C11015" s="197" t="s">
        <v>21413</v>
      </c>
      <c r="D11015" s="197" t="s">
        <v>21408</v>
      </c>
      <c r="E11015" s="197" t="s">
        <v>21409</v>
      </c>
      <c r="F11015" s="197" t="s">
        <v>21410</v>
      </c>
      <c r="I11015" s="197" t="s">
        <v>338</v>
      </c>
      <c r="J11015" s="197" t="n">
        <v>93.18</v>
      </c>
    </row>
    <row r="11016" customFormat="false" ht="12.75" hidden="true" customHeight="false" outlineLevel="0" collapsed="false">
      <c r="A11016" s="197" t="s">
        <v>21415</v>
      </c>
      <c r="B11016" s="197" t="str">
        <f aca="false">C11016&amp;D11016&amp;E11016&amp;F11016&amp;G11016&amp;H11016</f>
        <v>TIRANTE PROTENDIDO PARA ANCORAGEM EM SOLO,CONSTITUIDO POR 16 FIOS DE ACO DURO DE 8MM.O CUSTO INCLUI APENAS O FORNECIMENTO E A CONFECCAO DO CABO PARA O TRECHO LIVRE,INCLUSIVE PROTECAO ANTICORROSIVA</v>
      </c>
      <c r="C11016" s="197" t="s">
        <v>21416</v>
      </c>
      <c r="D11016" s="197" t="s">
        <v>21408</v>
      </c>
      <c r="E11016" s="197" t="s">
        <v>21409</v>
      </c>
      <c r="F11016" s="197" t="s">
        <v>21410</v>
      </c>
      <c r="I11016" s="197" t="s">
        <v>338</v>
      </c>
      <c r="J11016" s="197" t="n">
        <v>119.58</v>
      </c>
    </row>
    <row r="11017" customFormat="false" ht="12.75" hidden="true" customHeight="false" outlineLevel="0" collapsed="false">
      <c r="A11017" s="197" t="s">
        <v>21417</v>
      </c>
      <c r="B11017" s="197" t="str">
        <f aca="false">C11017&amp;D11017&amp;E11017&amp;F11017&amp;G11017&amp;H11017</f>
        <v>TIRANTE PROTENDIDO PARA ANCORAGEM EM SOLO,CONSTITUIDO POR 16 FIOS DE ACO DURO DE 8MM.O CUSTO INCLUI APENAS O FORNECIMENTO E A CONFECCAO DO CABO PARA O TRECHO LIVRE,INCLUSIVE PROTECAO ANTICORROSIVA</v>
      </c>
      <c r="C11017" s="197" t="s">
        <v>21416</v>
      </c>
      <c r="D11017" s="197" t="s">
        <v>21408</v>
      </c>
      <c r="E11017" s="197" t="s">
        <v>21409</v>
      </c>
      <c r="F11017" s="197" t="s">
        <v>21410</v>
      </c>
      <c r="I11017" s="197" t="s">
        <v>338</v>
      </c>
      <c r="J11017" s="197" t="n">
        <v>115.28</v>
      </c>
    </row>
    <row r="11018" customFormat="false" ht="12.75" hidden="true" customHeight="false" outlineLevel="0" collapsed="false">
      <c r="A11018" s="197" t="s">
        <v>21418</v>
      </c>
      <c r="B11018" s="197" t="str">
        <f aca="false">C11018&amp;D11018&amp;E11018&amp;F11018&amp;G11018&amp;H11018</f>
        <v>TIRANTE PROTENDIDO PARA ANCORAGEM EM SOLO,CONSTITUIDO POR 4CORDOALHAS DE 12,7MM.O CUSTO INCLUI APENAS O FORNECIMENTO EA CONFECCAO DO CABO PARA O TRECHO LIVRE,INCLUSIVE PROTECAO ANTICORROSIVA</v>
      </c>
      <c r="C11018" s="197" t="s">
        <v>21419</v>
      </c>
      <c r="D11018" s="197" t="s">
        <v>21420</v>
      </c>
      <c r="E11018" s="197" t="s">
        <v>21421</v>
      </c>
      <c r="F11018" s="197" t="s">
        <v>21422</v>
      </c>
      <c r="I11018" s="197" t="s">
        <v>338</v>
      </c>
      <c r="J11018" s="197" t="n">
        <v>78.57</v>
      </c>
    </row>
    <row r="11019" customFormat="false" ht="12.75" hidden="true" customHeight="false" outlineLevel="0" collapsed="false">
      <c r="A11019" s="197" t="s">
        <v>21423</v>
      </c>
      <c r="B11019" s="197" t="str">
        <f aca="false">C11019&amp;D11019&amp;E11019&amp;F11019&amp;G11019&amp;H11019</f>
        <v>TIRANTE PROTENDIDO PARA ANCORAGEM EM SOLO,CONSTITUIDO POR 4CORDOALHAS DE 12,7MM.O CUSTO INCLUI APENAS O FORNECIMENTO EA CONFECCAO DO CABO PARA O TRECHO LIVRE,INCLUSIVE PROTECAO ANTICORROSIVA</v>
      </c>
      <c r="C11019" s="197" t="s">
        <v>21419</v>
      </c>
      <c r="D11019" s="197" t="s">
        <v>21420</v>
      </c>
      <c r="E11019" s="197" t="s">
        <v>21421</v>
      </c>
      <c r="F11019" s="197" t="s">
        <v>21422</v>
      </c>
      <c r="I11019" s="197" t="s">
        <v>338</v>
      </c>
      <c r="J11019" s="197" t="n">
        <v>73.92</v>
      </c>
    </row>
    <row r="11020" customFormat="false" ht="12.75" hidden="true" customHeight="false" outlineLevel="0" collapsed="false">
      <c r="A11020" s="197" t="s">
        <v>21424</v>
      </c>
      <c r="B11020" s="197" t="str">
        <f aca="false">C11020&amp;D11020&amp;E11020&amp;F11020&amp;G11020&amp;H11020</f>
        <v>TIRANTE PROTENDIDO PARA ANCORAGEM EM SOLO,CONSTITUIDO POR 6CORDOALHAS DE 12,7MM.O CUSTO INCLUI APENAS O FORNECIMENTO EA CONFECCAO DO CABO PARA O TRECHO LIVRE,INCLUSIVE PROTECAO ANTICORROSIVA</v>
      </c>
      <c r="C11020" s="197" t="s">
        <v>21398</v>
      </c>
      <c r="D11020" s="197" t="s">
        <v>21420</v>
      </c>
      <c r="E11020" s="197" t="s">
        <v>21421</v>
      </c>
      <c r="F11020" s="197" t="s">
        <v>21422</v>
      </c>
      <c r="I11020" s="197" t="s">
        <v>338</v>
      </c>
      <c r="J11020" s="197" t="n">
        <v>98.98</v>
      </c>
    </row>
    <row r="11021" customFormat="false" ht="12.75" hidden="true" customHeight="false" outlineLevel="0" collapsed="false">
      <c r="A11021" s="197" t="s">
        <v>21425</v>
      </c>
      <c r="B11021" s="197" t="str">
        <f aca="false">C11021&amp;D11021&amp;E11021&amp;F11021&amp;G11021&amp;H11021</f>
        <v>TIRANTE PROTENDIDO PARA ANCORAGEM EM SOLO,CONSTITUIDO POR 6CORDOALHAS DE 12,7MM.O CUSTO INCLUI APENAS O FORNECIMENTO EA CONFECCAO DO CABO PARA O TRECHO LIVRE,INCLUSIVE PROTECAO ANTICORROSIVA</v>
      </c>
      <c r="C11021" s="197" t="s">
        <v>21398</v>
      </c>
      <c r="D11021" s="197" t="s">
        <v>21420</v>
      </c>
      <c r="E11021" s="197" t="s">
        <v>21421</v>
      </c>
      <c r="F11021" s="197" t="s">
        <v>21422</v>
      </c>
      <c r="I11021" s="197" t="s">
        <v>338</v>
      </c>
      <c r="J11021" s="197" t="n">
        <v>94.32</v>
      </c>
    </row>
    <row r="11022" customFormat="false" ht="12.75" hidden="true" customHeight="false" outlineLevel="0" collapsed="false">
      <c r="A11022" s="197" t="s">
        <v>21426</v>
      </c>
      <c r="B11022" s="197" t="str">
        <f aca="false">C11022&amp;D11022&amp;E11022&amp;F11022&amp;G11022&amp;H11022</f>
        <v>TIRANTE PROTENDIDO PARA ANCORAGEM EM SOLO,CONSTITUIDO POR 8CORDOALHAS DE 12,7MM.O CUSTO INCLUI APENAS O FORNECIMENTO EA CONFECCAO DO CABO PARA O TRECHO LIVRE,INCLUSIVE PROTECAO ANTICORROSIVA</v>
      </c>
      <c r="C11022" s="197" t="s">
        <v>21404</v>
      </c>
      <c r="D11022" s="197" t="s">
        <v>21420</v>
      </c>
      <c r="E11022" s="197" t="s">
        <v>21421</v>
      </c>
      <c r="F11022" s="197" t="s">
        <v>21422</v>
      </c>
      <c r="I11022" s="197" t="s">
        <v>338</v>
      </c>
      <c r="J11022" s="197" t="n">
        <v>119.38</v>
      </c>
    </row>
    <row r="11023" customFormat="false" ht="12.75" hidden="true" customHeight="false" outlineLevel="0" collapsed="false">
      <c r="A11023" s="197" t="s">
        <v>21427</v>
      </c>
      <c r="B11023" s="197" t="str">
        <f aca="false">C11023&amp;D11023&amp;E11023&amp;F11023&amp;G11023&amp;H11023</f>
        <v>TIRANTE PROTENDIDO PARA ANCORAGEM EM SOLO,CONSTITUIDO POR 8CORDOALHAS DE 12,7MM.O CUSTO INCLUI APENAS O FORNECIMENTO EA CONFECCAO DO CABO PARA O TRECHO LIVRE,INCLUSIVE PROTECAO ANTICORROSIVA</v>
      </c>
      <c r="C11023" s="197" t="s">
        <v>21404</v>
      </c>
      <c r="D11023" s="197" t="s">
        <v>21420</v>
      </c>
      <c r="E11023" s="197" t="s">
        <v>21421</v>
      </c>
      <c r="F11023" s="197" t="s">
        <v>21422</v>
      </c>
      <c r="I11023" s="197" t="s">
        <v>338</v>
      </c>
      <c r="J11023" s="197" t="n">
        <v>114.72</v>
      </c>
    </row>
    <row r="11024" customFormat="false" ht="12.75" hidden="true" customHeight="false" outlineLevel="0" collapsed="false">
      <c r="A11024" s="197" t="s">
        <v>21428</v>
      </c>
      <c r="B11024" s="197" t="str">
        <f aca="false">C11024&amp;D11024&amp;E11024&amp;F11024&amp;G11024&amp;H11024</f>
        <v>TIRANTE PROTENDIDO PARA ANCORAGEM EM SOLO,CONSTITUIDO POR 10 CORDOALHAS DE 12,7MM.O CUSTO INCLUI APENAS O FORNECIMENTO E A CONFECCAO DO CABO PARA O TRECHO LIVRE,INCLUSIVE PROTECAOANTICORROSIVA</v>
      </c>
      <c r="C11024" s="197" t="s">
        <v>21407</v>
      </c>
      <c r="D11024" s="197" t="s">
        <v>21429</v>
      </c>
      <c r="E11024" s="197" t="s">
        <v>21430</v>
      </c>
      <c r="F11024" s="197" t="s">
        <v>21431</v>
      </c>
      <c r="I11024" s="197" t="s">
        <v>338</v>
      </c>
      <c r="J11024" s="197" t="n">
        <v>145.14</v>
      </c>
    </row>
    <row r="11025" customFormat="false" ht="12.75" hidden="true" customHeight="false" outlineLevel="0" collapsed="false">
      <c r="A11025" s="197" t="s">
        <v>21432</v>
      </c>
      <c r="B11025" s="197" t="str">
        <f aca="false">C11025&amp;D11025&amp;E11025&amp;F11025&amp;G11025&amp;H11025</f>
        <v>TIRANTE PROTENDIDO PARA ANCORAGEM EM SOLO,CONSTITUIDO POR 10 CORDOALHAS DE 12,7MM.O CUSTO INCLUI APENAS O FORNECIMENTO E A CONFECCAO DO CABO PARA O TRECHO LIVRE,INCLUSIVE PROTECAOANTICORROSIVA</v>
      </c>
      <c r="C11025" s="197" t="s">
        <v>21407</v>
      </c>
      <c r="D11025" s="197" t="s">
        <v>21429</v>
      </c>
      <c r="E11025" s="197" t="s">
        <v>21430</v>
      </c>
      <c r="F11025" s="197" t="s">
        <v>21431</v>
      </c>
      <c r="I11025" s="197" t="s">
        <v>338</v>
      </c>
      <c r="J11025" s="197" t="n">
        <v>139.77</v>
      </c>
    </row>
    <row r="11026" customFormat="false" ht="12.75" hidden="true" customHeight="false" outlineLevel="0" collapsed="false">
      <c r="A11026" s="197" t="s">
        <v>21433</v>
      </c>
      <c r="B11026" s="197" t="str">
        <f aca="false">C11026&amp;D11026&amp;E11026&amp;F11026&amp;G11026&amp;H11026</f>
        <v>TIRANTE PROTENDIDO PARA ANCORAGEM EM SOLO,CONSTITUIDO POR 12 CORDOALHAS DE 12,7MM.O CUSTO INCLUI APENAS O FORNECIMENTO E A CONFECCAO DO CABO PARA O TRECHO LIVRE,INCLUSIVE PROTECAO ANTICORROSIVA</v>
      </c>
      <c r="C11026" s="197" t="s">
        <v>21413</v>
      </c>
      <c r="D11026" s="197" t="s">
        <v>21429</v>
      </c>
      <c r="E11026" s="197" t="s">
        <v>21430</v>
      </c>
      <c r="F11026" s="197" t="s">
        <v>21434</v>
      </c>
      <c r="I11026" s="197" t="s">
        <v>338</v>
      </c>
      <c r="J11026" s="197" t="n">
        <v>165.55</v>
      </c>
    </row>
    <row r="11027" customFormat="false" ht="12.75" hidden="true" customHeight="false" outlineLevel="0" collapsed="false">
      <c r="A11027" s="197" t="s">
        <v>21435</v>
      </c>
      <c r="B11027" s="197" t="str">
        <f aca="false">C11027&amp;D11027&amp;E11027&amp;F11027&amp;G11027&amp;H11027</f>
        <v>TIRANTE PROTENDIDO PARA ANCORAGEM EM SOLO,CONSTITUIDO POR 12 CORDOALHAS DE 12,7MM.O CUSTO INCLUI APENAS O FORNECIMENTO E A CONFECCAO DO CABO PARA O TRECHO LIVRE,INCLUSIVE PROTECAO ANTICORROSIVA</v>
      </c>
      <c r="C11027" s="197" t="s">
        <v>21413</v>
      </c>
      <c r="D11027" s="197" t="s">
        <v>21429</v>
      </c>
      <c r="E11027" s="197" t="s">
        <v>21430</v>
      </c>
      <c r="F11027" s="197" t="s">
        <v>21434</v>
      </c>
      <c r="I11027" s="197" t="s">
        <v>338</v>
      </c>
      <c r="J11027" s="197" t="n">
        <v>160.18</v>
      </c>
    </row>
    <row r="11028" customFormat="false" ht="12.75" hidden="true" customHeight="false" outlineLevel="0" collapsed="false">
      <c r="A11028" s="197" t="s">
        <v>21436</v>
      </c>
      <c r="B11028" s="197" t="str">
        <f aca="false">C11028&amp;D11028&amp;E11028&amp;F11028&amp;G11028&amp;H11028</f>
        <v>TIRANTE PROTENDIDO PARA ANCORAGEM EM SOLO,CONSTITUIDO POR 6FIOS DE ACO DURO DE 8MM.O CUSTO INCLUI APENAS O FORNECIMENTO E A CONFECCAO DO CABO PARA TRECHO DE ANCORAGEM</v>
      </c>
      <c r="C11028" s="197" t="s">
        <v>21398</v>
      </c>
      <c r="D11028" s="197" t="s">
        <v>21399</v>
      </c>
      <c r="E11028" s="197" t="s">
        <v>21437</v>
      </c>
      <c r="I11028" s="197" t="s">
        <v>338</v>
      </c>
      <c r="J11028" s="197" t="n">
        <v>121.38</v>
      </c>
    </row>
    <row r="11029" customFormat="false" ht="12.75" hidden="true" customHeight="false" outlineLevel="0" collapsed="false">
      <c r="A11029" s="197" t="s">
        <v>21438</v>
      </c>
      <c r="B11029" s="197" t="str">
        <f aca="false">C11029&amp;D11029&amp;E11029&amp;F11029&amp;G11029&amp;H11029</f>
        <v>TIRANTE PROTENDIDO PARA ANCORAGEM EM SOLO,CONSTITUIDO POR 6FIOS DE ACO DURO DE 8MM.O CUSTO INCLUI APENAS O FORNECIMENTO E A CONFECCAO DO CABO PARA TRECHO DE ANCORAGEM</v>
      </c>
      <c r="C11029" s="197" t="s">
        <v>21398</v>
      </c>
      <c r="D11029" s="197" t="s">
        <v>21399</v>
      </c>
      <c r="E11029" s="197" t="s">
        <v>21437</v>
      </c>
      <c r="I11029" s="197" t="s">
        <v>338</v>
      </c>
      <c r="J11029" s="197" t="n">
        <v>109.92</v>
      </c>
    </row>
    <row r="11030" customFormat="false" ht="12.75" hidden="true" customHeight="false" outlineLevel="0" collapsed="false">
      <c r="A11030" s="197" t="s">
        <v>21439</v>
      </c>
      <c r="B11030" s="197" t="str">
        <f aca="false">C11030&amp;D11030&amp;E11030&amp;F11030&amp;G11030&amp;H11030</f>
        <v>TIRANTE PROTENDIDO PARA ANCORAGEM EM SOLO,CONSTITUIDO POR 8FIOS DE ACO DURO DE 8MM.O CUSTO INCLUI APENAS O FORNECIMENTO E A CONFECCAO DO CABO PARA TRECHO DE ANCORAGEM</v>
      </c>
      <c r="C11030" s="197" t="s">
        <v>21404</v>
      </c>
      <c r="D11030" s="197" t="s">
        <v>21399</v>
      </c>
      <c r="E11030" s="197" t="s">
        <v>21437</v>
      </c>
      <c r="I11030" s="197" t="s">
        <v>338</v>
      </c>
      <c r="J11030" s="197" t="n">
        <v>131.77</v>
      </c>
    </row>
    <row r="11031" customFormat="false" ht="12.75" hidden="true" customHeight="false" outlineLevel="0" collapsed="false">
      <c r="A11031" s="197" t="s">
        <v>21440</v>
      </c>
      <c r="B11031" s="197" t="str">
        <f aca="false">C11031&amp;D11031&amp;E11031&amp;F11031&amp;G11031&amp;H11031</f>
        <v>TIRANTE PROTENDIDO PARA ANCORAGEM EM SOLO,CONSTITUIDO POR 8FIOS DE ACO DURO DE 8MM.O CUSTO INCLUI APENAS O FORNECIMENTO E A CONFECCAO DO CABO PARA TRECHO DE ANCORAGEM</v>
      </c>
      <c r="C11031" s="197" t="s">
        <v>21404</v>
      </c>
      <c r="D11031" s="197" t="s">
        <v>21399</v>
      </c>
      <c r="E11031" s="197" t="s">
        <v>21437</v>
      </c>
      <c r="I11031" s="197" t="s">
        <v>338</v>
      </c>
      <c r="J11031" s="197" t="n">
        <v>120.32</v>
      </c>
    </row>
    <row r="11032" customFormat="false" ht="12.75" hidden="true" customHeight="false" outlineLevel="0" collapsed="false">
      <c r="A11032" s="197" t="s">
        <v>21441</v>
      </c>
      <c r="B11032" s="197" t="str">
        <f aca="false">C11032&amp;D11032&amp;E11032&amp;F11032&amp;G11032&amp;H11032</f>
        <v>TIRANTE PROTENDIDO PARA ANCORAGEM EM SOLO,CONSTITUIDO POR 10 FIOS DE ACO DURO DE 8MM.O CUSTO INCLUI APENAS O FORNECIMENTO E A CONFECCAO DO CABO PARA TRECHOS DE ANCORAGEM</v>
      </c>
      <c r="C11032" s="197" t="s">
        <v>21407</v>
      </c>
      <c r="D11032" s="197" t="s">
        <v>21408</v>
      </c>
      <c r="E11032" s="197" t="s">
        <v>21442</v>
      </c>
      <c r="I11032" s="197" t="s">
        <v>338</v>
      </c>
      <c r="J11032" s="197" t="n">
        <v>142.17</v>
      </c>
    </row>
    <row r="11033" customFormat="false" ht="12.75" hidden="true" customHeight="false" outlineLevel="0" collapsed="false">
      <c r="A11033" s="197" t="s">
        <v>21443</v>
      </c>
      <c r="B11033" s="197" t="str">
        <f aca="false">C11033&amp;D11033&amp;E11033&amp;F11033&amp;G11033&amp;H11033</f>
        <v>TIRANTE PROTENDIDO PARA ANCORAGEM EM SOLO,CONSTITUIDO POR 10 FIOS DE ACO DURO DE 8MM.O CUSTO INCLUI APENAS O FORNECIMENTO E A CONFECCAO DO CABO PARA TRECHOS DE ANCORAGEM</v>
      </c>
      <c r="C11033" s="197" t="s">
        <v>21407</v>
      </c>
      <c r="D11033" s="197" t="s">
        <v>21408</v>
      </c>
      <c r="E11033" s="197" t="s">
        <v>21442</v>
      </c>
      <c r="I11033" s="197" t="s">
        <v>338</v>
      </c>
      <c r="J11033" s="197" t="n">
        <v>130.72</v>
      </c>
    </row>
    <row r="11034" customFormat="false" ht="12.75" hidden="true" customHeight="false" outlineLevel="0" collapsed="false">
      <c r="A11034" s="197" t="s">
        <v>21444</v>
      </c>
      <c r="B11034" s="197" t="str">
        <f aca="false">C11034&amp;D11034&amp;E11034&amp;F11034&amp;G11034&amp;H11034</f>
        <v>TIRANTE PROTENDIDO PARA ANCORAGEM EM SOLO,CONSTITUIDO POR 12 FIOS DE ACO DURO DE 8MM.O CUSTO INCLUI APENAS O FORNECIMENTO E A CONFECCAO DO CABO PARA TRECHO DE ANCORAGEM</v>
      </c>
      <c r="C11034" s="197" t="s">
        <v>21413</v>
      </c>
      <c r="D11034" s="197" t="s">
        <v>21408</v>
      </c>
      <c r="E11034" s="197" t="s">
        <v>21445</v>
      </c>
      <c r="I11034" s="197" t="s">
        <v>338</v>
      </c>
      <c r="J11034" s="197" t="n">
        <v>152.57</v>
      </c>
    </row>
    <row r="11035" customFormat="false" ht="12.75" hidden="true" customHeight="false" outlineLevel="0" collapsed="false">
      <c r="A11035" s="197" t="s">
        <v>21446</v>
      </c>
      <c r="B11035" s="197" t="str">
        <f aca="false">C11035&amp;D11035&amp;E11035&amp;F11035&amp;G11035&amp;H11035</f>
        <v>TIRANTE PROTENDIDO PARA ANCORAGEM EM SOLO,CONSTITUIDO POR 12 FIOS DE ACO DURO DE 8MM.O CUSTO INCLUI APENAS O FORNECIMENTO E A CONFECCAO DO CABO PARA TRECHO DE ANCORAGEM</v>
      </c>
      <c r="C11035" s="197" t="s">
        <v>21413</v>
      </c>
      <c r="D11035" s="197" t="s">
        <v>21408</v>
      </c>
      <c r="E11035" s="197" t="s">
        <v>21445</v>
      </c>
      <c r="I11035" s="197" t="s">
        <v>338</v>
      </c>
      <c r="J11035" s="197" t="n">
        <v>141.12</v>
      </c>
    </row>
    <row r="11036" customFormat="false" ht="12.75" hidden="true" customHeight="false" outlineLevel="0" collapsed="false">
      <c r="A11036" s="197" t="s">
        <v>21447</v>
      </c>
      <c r="B11036" s="197" t="str">
        <f aca="false">C11036&amp;D11036&amp;E11036&amp;F11036&amp;G11036&amp;H11036</f>
        <v>TIRANTE PROTENDIDO PARA ANCORAGEM EM SOLO,CONSTITUIDO POR 16 FIOS DE ACO DURO DE 8MM.O CUSTO INCLUI APENAS O FORNECIMENTO E A CONFECCAO DO CABO PARA TRECHO DE ANCORAGEM</v>
      </c>
      <c r="C11036" s="197" t="s">
        <v>21416</v>
      </c>
      <c r="D11036" s="197" t="s">
        <v>21408</v>
      </c>
      <c r="E11036" s="197" t="s">
        <v>21445</v>
      </c>
      <c r="I11036" s="197" t="s">
        <v>338</v>
      </c>
      <c r="J11036" s="197" t="n">
        <v>174.67</v>
      </c>
    </row>
    <row r="11037" customFormat="false" ht="12.75" hidden="true" customHeight="false" outlineLevel="0" collapsed="false">
      <c r="A11037" s="197" t="s">
        <v>21448</v>
      </c>
      <c r="B11037" s="197" t="str">
        <f aca="false">C11037&amp;D11037&amp;E11037&amp;F11037&amp;G11037&amp;H11037</f>
        <v>TIRANTE PROTENDIDO PARA ANCORAGEM EM SOLO,CONSTITUIDO POR 16 FIOS DE ACO DURO DE 8MM.O CUSTO INCLUI APENAS O FORNECIMENTO E A CONFECCAO DO CABO PARA TRECHO DE ANCORAGEM</v>
      </c>
      <c r="C11037" s="197" t="s">
        <v>21416</v>
      </c>
      <c r="D11037" s="197" t="s">
        <v>21408</v>
      </c>
      <c r="E11037" s="197" t="s">
        <v>21445</v>
      </c>
      <c r="I11037" s="197" t="s">
        <v>338</v>
      </c>
      <c r="J11037" s="197" t="n">
        <v>163.21</v>
      </c>
    </row>
    <row r="11038" customFormat="false" ht="12.75" hidden="true" customHeight="false" outlineLevel="0" collapsed="false">
      <c r="A11038" s="197" t="s">
        <v>21449</v>
      </c>
      <c r="B11038" s="197" t="str">
        <f aca="false">C11038&amp;D11038&amp;E11038&amp;F11038&amp;G11038&amp;H11038</f>
        <v>TIRANTE PROTENDIDO PARA ANCORAGEM EM SOLO,CONSTITUIDO POR 4CORDOALHAS DE 12,7MM.O CUSTO INCLUI APENAS O FORNECIMENTO EA CONFECCAO DO CABO PARA TRECHO DE ANCORAGEM</v>
      </c>
      <c r="C11038" s="197" t="s">
        <v>21419</v>
      </c>
      <c r="D11038" s="197" t="s">
        <v>21420</v>
      </c>
      <c r="E11038" s="197" t="s">
        <v>21450</v>
      </c>
      <c r="I11038" s="197" t="s">
        <v>338</v>
      </c>
      <c r="J11038" s="197" t="n">
        <v>133.67</v>
      </c>
    </row>
    <row r="11039" customFormat="false" ht="12.75" hidden="true" customHeight="false" outlineLevel="0" collapsed="false">
      <c r="A11039" s="197" t="s">
        <v>21451</v>
      </c>
      <c r="B11039" s="197" t="str">
        <f aca="false">C11039&amp;D11039&amp;E11039&amp;F11039&amp;G11039&amp;H11039</f>
        <v>TIRANTE PROTENDIDO PARA ANCORAGEM EM SOLO,CONSTITUIDO POR 4CORDOALHAS DE 12,7MM.O CUSTO INCLUI APENAS O FORNECIMENTO EA CONFECCAO DO CABO PARA TRECHO DE ANCORAGEM</v>
      </c>
      <c r="C11039" s="197" t="s">
        <v>21419</v>
      </c>
      <c r="D11039" s="197" t="s">
        <v>21420</v>
      </c>
      <c r="E11039" s="197" t="s">
        <v>21450</v>
      </c>
      <c r="I11039" s="197" t="s">
        <v>338</v>
      </c>
      <c r="J11039" s="197" t="n">
        <v>121.85</v>
      </c>
    </row>
    <row r="11040" customFormat="false" ht="12.75" hidden="true" customHeight="false" outlineLevel="0" collapsed="false">
      <c r="A11040" s="197" t="s">
        <v>21452</v>
      </c>
      <c r="B11040" s="197" t="str">
        <f aca="false">C11040&amp;D11040&amp;E11040&amp;F11040&amp;G11040&amp;H11040</f>
        <v>TIRANTE PROTENDIDO PARA ANCORAGEM EM SOLO,CONSTITUIDO POR 6CORDOALHAS DE 12,7MM.O CUSTO INCLUI APENAS O FORNECIMENTO EA CONFECCAO DO CABO PARA TRECHO DE ANCORAGEM</v>
      </c>
      <c r="C11040" s="197" t="s">
        <v>21398</v>
      </c>
      <c r="D11040" s="197" t="s">
        <v>21420</v>
      </c>
      <c r="E11040" s="197" t="s">
        <v>21450</v>
      </c>
      <c r="I11040" s="197" t="s">
        <v>338</v>
      </c>
      <c r="J11040" s="197" t="n">
        <v>154.07</v>
      </c>
    </row>
    <row r="11041" customFormat="false" ht="12.75" hidden="true" customHeight="false" outlineLevel="0" collapsed="false">
      <c r="A11041" s="197" t="s">
        <v>21453</v>
      </c>
      <c r="B11041" s="197" t="str">
        <f aca="false">C11041&amp;D11041&amp;E11041&amp;F11041&amp;G11041&amp;H11041</f>
        <v>TIRANTE PROTENDIDO PARA ANCORAGEM EM SOLO,CONSTITUIDO POR 6CORDOALHAS DE 12,7MM.O CUSTO INCLUI APENAS O FORNECIMENTO EA CONFECCAO DO CABO PARA TRECHO DE ANCORAGEM</v>
      </c>
      <c r="C11041" s="197" t="s">
        <v>21398</v>
      </c>
      <c r="D11041" s="197" t="s">
        <v>21420</v>
      </c>
      <c r="E11041" s="197" t="s">
        <v>21450</v>
      </c>
      <c r="I11041" s="197" t="s">
        <v>338</v>
      </c>
      <c r="J11041" s="197" t="n">
        <v>142.26</v>
      </c>
    </row>
    <row r="11042" customFormat="false" ht="12.75" hidden="true" customHeight="false" outlineLevel="0" collapsed="false">
      <c r="A11042" s="197" t="s">
        <v>21454</v>
      </c>
      <c r="B11042" s="197" t="str">
        <f aca="false">C11042&amp;D11042&amp;E11042&amp;F11042&amp;G11042&amp;H11042</f>
        <v>TIRANTE PROTENDIDO PARA ANCORAGEM EM SOLO,CONSTITUIDO POR 8CORDOALHAS DE 12,7MM.O CUSTO INCLUI APENAS O FORNECIMENTO EA CONFECCAO DO CABO PARA TRECHO DE ANCORAGEM</v>
      </c>
      <c r="C11042" s="197" t="s">
        <v>21404</v>
      </c>
      <c r="D11042" s="197" t="s">
        <v>21420</v>
      </c>
      <c r="E11042" s="197" t="s">
        <v>21450</v>
      </c>
      <c r="I11042" s="197" t="s">
        <v>338</v>
      </c>
      <c r="J11042" s="197" t="n">
        <v>174.47</v>
      </c>
    </row>
    <row r="11043" customFormat="false" ht="12.75" hidden="true" customHeight="false" outlineLevel="0" collapsed="false">
      <c r="A11043" s="197" t="s">
        <v>21455</v>
      </c>
      <c r="B11043" s="197" t="str">
        <f aca="false">C11043&amp;D11043&amp;E11043&amp;F11043&amp;G11043&amp;H11043</f>
        <v>TIRANTE PROTENDIDO PARA ANCORAGEM EM SOLO,CONSTITUIDO POR 8CORDOALHAS DE 12,7MM.O CUSTO INCLUI APENAS O FORNECIMENTO EA CONFECCAO DO CABO PARA TRECHO DE ANCORAGEM</v>
      </c>
      <c r="C11043" s="197" t="s">
        <v>21404</v>
      </c>
      <c r="D11043" s="197" t="s">
        <v>21420</v>
      </c>
      <c r="E11043" s="197" t="s">
        <v>21450</v>
      </c>
      <c r="I11043" s="197" t="s">
        <v>338</v>
      </c>
      <c r="J11043" s="197" t="n">
        <v>162.66</v>
      </c>
    </row>
    <row r="11044" customFormat="false" ht="12.75" hidden="true" customHeight="false" outlineLevel="0" collapsed="false">
      <c r="A11044" s="197" t="s">
        <v>21456</v>
      </c>
      <c r="B11044" s="197" t="str">
        <f aca="false">C11044&amp;D11044&amp;E11044&amp;F11044&amp;G11044&amp;H11044</f>
        <v>TIRANTE PROTENDIDO PARA ANCORAGEM EM SOLO,CONSTITUIDO POR 10 CORDOALHAS DE 12,7MM.O CUSTO INCLUI APENAS O FORNECIMENTO E A CONFECCAO DO CABO PARA TRECHO DE ANCORAGEM</v>
      </c>
      <c r="C11044" s="197" t="s">
        <v>21407</v>
      </c>
      <c r="D11044" s="197" t="s">
        <v>21429</v>
      </c>
      <c r="E11044" s="197" t="s">
        <v>21457</v>
      </c>
      <c r="I11044" s="197" t="s">
        <v>338</v>
      </c>
      <c r="J11044" s="197" t="n">
        <v>213.65</v>
      </c>
    </row>
    <row r="11045" customFormat="false" ht="12.75" hidden="true" customHeight="false" outlineLevel="0" collapsed="false">
      <c r="A11045" s="197" t="s">
        <v>21458</v>
      </c>
      <c r="B11045" s="197" t="str">
        <f aca="false">C11045&amp;D11045&amp;E11045&amp;F11045&amp;G11045&amp;H11045</f>
        <v>TIRANTE PROTENDIDO PARA ANCORAGEM EM SOLO,CONSTITUIDO POR 10 CORDOALHAS DE 12,7MM.O CUSTO INCLUI APENAS O FORNECIMENTO E A CONFECCAO DO CABO PARA TRECHO DE ANCORAGEM</v>
      </c>
      <c r="C11045" s="197" t="s">
        <v>21407</v>
      </c>
      <c r="D11045" s="197" t="s">
        <v>21429</v>
      </c>
      <c r="E11045" s="197" t="s">
        <v>21457</v>
      </c>
      <c r="I11045" s="197" t="s">
        <v>338</v>
      </c>
      <c r="J11045" s="197" t="n">
        <v>199.33</v>
      </c>
    </row>
    <row r="11046" customFormat="false" ht="12.75" hidden="true" customHeight="false" outlineLevel="0" collapsed="false">
      <c r="A11046" s="197" t="s">
        <v>21459</v>
      </c>
      <c r="B11046" s="197" t="str">
        <f aca="false">C11046&amp;D11046&amp;E11046&amp;F11046&amp;G11046&amp;H11046</f>
        <v>TIRANTE PROTENDIDO PARA ANCORAGEM EM SOLO,CONSTITUIDO POR 12 CORDOALHAS DE 12,7MM.O CUSTO INCLUI APENAS O FORNECIMENTO E A CONFECCAO DO CABO PARA TRECHO DE ANCORAGEM</v>
      </c>
      <c r="C11046" s="197" t="s">
        <v>21413</v>
      </c>
      <c r="D11046" s="197" t="s">
        <v>21429</v>
      </c>
      <c r="E11046" s="197" t="s">
        <v>21457</v>
      </c>
      <c r="I11046" s="197" t="s">
        <v>338</v>
      </c>
      <c r="J11046" s="197" t="n">
        <v>234.05</v>
      </c>
    </row>
    <row r="11047" customFormat="false" ht="12.75" hidden="true" customHeight="false" outlineLevel="0" collapsed="false">
      <c r="A11047" s="197" t="s">
        <v>21460</v>
      </c>
      <c r="B11047" s="197" t="str">
        <f aca="false">C11047&amp;D11047&amp;E11047&amp;F11047&amp;G11047&amp;H11047</f>
        <v>TIRANTE PROTENDIDO PARA ANCORAGEM EM SOLO,CONSTITUIDO POR 12 CORDOALHAS DE 12,7MM.O CUSTO INCLUI APENAS O FORNECIMENTO E A CONFECCAO DO CABO PARA TRECHO DE ANCORAGEM</v>
      </c>
      <c r="C11047" s="197" t="s">
        <v>21413</v>
      </c>
      <c r="D11047" s="197" t="s">
        <v>21429</v>
      </c>
      <c r="E11047" s="197" t="s">
        <v>21457</v>
      </c>
      <c r="I11047" s="197" t="s">
        <v>338</v>
      </c>
      <c r="J11047" s="197" t="n">
        <v>219.73</v>
      </c>
    </row>
    <row r="11048" customFormat="false" ht="12.75" hidden="true" customHeight="false" outlineLevel="0" collapsed="false">
      <c r="A11048" s="197" t="s">
        <v>21461</v>
      </c>
      <c r="B11048" s="197" t="str">
        <f aca="false">C11048&amp;D11048&amp;E11048&amp;F11048&amp;G11048&amp;H11048</f>
        <v>PROTENSAO INCLUSIVE INSTALACAO,CONE E PLACA DE ANCORAGEM DETIRANTE PARA ANCORAGEM EM ROCHA,CONSTITUIDO POR 4 CORDOALHAS DE 12,7MM,EXCLUSIVE PERFURACAO, INJECAO E O TIRANTE</v>
      </c>
      <c r="C11048" s="197" t="s">
        <v>21462</v>
      </c>
      <c r="D11048" s="197" t="s">
        <v>21463</v>
      </c>
      <c r="E11048" s="197" t="s">
        <v>21464</v>
      </c>
      <c r="I11048" s="197" t="s">
        <v>30</v>
      </c>
      <c r="J11048" s="197" t="n">
        <v>2313.59</v>
      </c>
    </row>
    <row r="11049" customFormat="false" ht="12.75" hidden="true" customHeight="false" outlineLevel="0" collapsed="false">
      <c r="A11049" s="197" t="s">
        <v>21465</v>
      </c>
      <c r="B11049" s="197" t="str">
        <f aca="false">C11049&amp;D11049&amp;E11049&amp;F11049&amp;G11049&amp;H11049</f>
        <v>PROTENSAO INCLUSIVE INSTALACAO,CONE E PLACA DE ANCORAGEM DETIRANTE PARA ANCORAGEM EM ROCHA,CONSTITUIDO POR 4 CORDOALHAS DE 12,7MM,EXCLUSIVE PERFURACAO, INJECAO E O TIRANTE</v>
      </c>
      <c r="C11049" s="197" t="s">
        <v>21462</v>
      </c>
      <c r="D11049" s="197" t="s">
        <v>21463</v>
      </c>
      <c r="E11049" s="197" t="s">
        <v>21464</v>
      </c>
      <c r="I11049" s="197" t="s">
        <v>30</v>
      </c>
      <c r="J11049" s="197" t="n">
        <v>2123.41</v>
      </c>
    </row>
    <row r="11050" customFormat="false" ht="12.75" hidden="true" customHeight="false" outlineLevel="0" collapsed="false">
      <c r="A11050" s="197" t="s">
        <v>21466</v>
      </c>
      <c r="B11050" s="197" t="str">
        <f aca="false">C11050&amp;D11050&amp;E11050&amp;F11050&amp;G11050&amp;H11050</f>
        <v>PROTENSAO INCLUSIVE INSTALACAO,CONE E PLACA DE ANCORAGEM DETIRANTE PARA ANCORAGEM EM ROCHA,CONSTITUIDO POR 6 CORDOALHAS DE 12,7MM,EXCLUSIVE PERFURACAO,INJECAO E O TIRANTE</v>
      </c>
      <c r="C11050" s="197" t="s">
        <v>21462</v>
      </c>
      <c r="D11050" s="197" t="s">
        <v>21467</v>
      </c>
      <c r="E11050" s="197" t="s">
        <v>21468</v>
      </c>
      <c r="I11050" s="197" t="s">
        <v>30</v>
      </c>
      <c r="J11050" s="197" t="n">
        <v>2822.37</v>
      </c>
    </row>
    <row r="11051" customFormat="false" ht="12.75" hidden="true" customHeight="false" outlineLevel="0" collapsed="false">
      <c r="A11051" s="197" t="s">
        <v>21469</v>
      </c>
      <c r="B11051" s="197" t="str">
        <f aca="false">C11051&amp;D11051&amp;E11051&amp;F11051&amp;G11051&amp;H11051</f>
        <v>PROTENSAO INCLUSIVE INSTALACAO,CONE E PLACA DE ANCORAGEM DETIRANTE PARA ANCORAGEM EM ROCHA,CONSTITUIDO POR 6 CORDOALHAS DE 12,7MM,EXCLUSIVE PERFURACAO,INJECAO E O TIRANTE</v>
      </c>
      <c r="C11051" s="197" t="s">
        <v>21462</v>
      </c>
      <c r="D11051" s="197" t="s">
        <v>21467</v>
      </c>
      <c r="E11051" s="197" t="s">
        <v>21468</v>
      </c>
      <c r="I11051" s="197" t="s">
        <v>30</v>
      </c>
      <c r="J11051" s="197" t="n">
        <v>2600.45</v>
      </c>
    </row>
    <row r="11052" customFormat="false" ht="12.75" hidden="true" customHeight="false" outlineLevel="0" collapsed="false">
      <c r="A11052" s="197" t="s">
        <v>21470</v>
      </c>
      <c r="B11052" s="197" t="str">
        <f aca="false">C11052&amp;D11052&amp;E11052&amp;F11052&amp;G11052&amp;H11052</f>
        <v>PROTENSAO INCLUSIVE INSTALACAO,CONE E PLACA DE ANCORAGEM DETIRANTE PARA ANCORAGEM EM ROCHA,CONSTITUIDO POR 8 CORDOALHAS DE 12,7MM,EXCLUSIVE PERFURACAO,INJECAO E O TIRANTE</v>
      </c>
      <c r="C11052" s="197" t="s">
        <v>21462</v>
      </c>
      <c r="D11052" s="197" t="s">
        <v>21471</v>
      </c>
      <c r="E11052" s="197" t="s">
        <v>21468</v>
      </c>
      <c r="I11052" s="197" t="s">
        <v>30</v>
      </c>
      <c r="J11052" s="197" t="n">
        <v>3621.86</v>
      </c>
    </row>
    <row r="11053" customFormat="false" ht="12.75" hidden="true" customHeight="false" outlineLevel="0" collapsed="false">
      <c r="A11053" s="197" t="s">
        <v>21472</v>
      </c>
      <c r="B11053" s="197" t="str">
        <f aca="false">C11053&amp;D11053&amp;E11053&amp;F11053&amp;G11053&amp;H11053</f>
        <v>PROTENSAO INCLUSIVE INSTALACAO,CONE E PLACA DE ANCORAGEM DETIRANTE PARA ANCORAGEM EM ROCHA,CONSTITUIDO POR 8 CORDOALHAS DE 12,7MM,EXCLUSIVE PERFURACAO,INJECAO E O TIRANTE</v>
      </c>
      <c r="C11053" s="197" t="s">
        <v>21462</v>
      </c>
      <c r="D11053" s="197" t="s">
        <v>21471</v>
      </c>
      <c r="E11053" s="197" t="s">
        <v>21468</v>
      </c>
      <c r="I11053" s="197" t="s">
        <v>30</v>
      </c>
      <c r="J11053" s="197" t="n">
        <v>3380.04</v>
      </c>
    </row>
    <row r="11054" customFormat="false" ht="12.75" hidden="true" customHeight="false" outlineLevel="0" collapsed="false">
      <c r="A11054" s="197" t="s">
        <v>21473</v>
      </c>
      <c r="B11054" s="197" t="str">
        <f aca="false">C11054&amp;D11054&amp;E11054&amp;F11054&amp;G11054&amp;H11054</f>
        <v>PROTENSAO INCLUSIVE INSTALACAO,CONE E PLACA DE ANCORAGEM DETIRANTE PARA ANCORAGEM EM ROCHA,CONSTITUIDO POR 10 CORDOALHAS DE 12,7MM,EXCLUSIVE PERFURACAO,INJECAO E O TIRANTE</v>
      </c>
      <c r="C11054" s="197" t="s">
        <v>21462</v>
      </c>
      <c r="D11054" s="197" t="s">
        <v>21474</v>
      </c>
      <c r="E11054" s="197" t="s">
        <v>21475</v>
      </c>
      <c r="I11054" s="197" t="s">
        <v>30</v>
      </c>
      <c r="J11054" s="197" t="n">
        <v>4247.76</v>
      </c>
    </row>
    <row r="11055" customFormat="false" ht="12.75" hidden="true" customHeight="false" outlineLevel="0" collapsed="false">
      <c r="A11055" s="197" t="s">
        <v>21476</v>
      </c>
      <c r="B11055" s="197" t="str">
        <f aca="false">C11055&amp;D11055&amp;E11055&amp;F11055&amp;G11055&amp;H11055</f>
        <v>PROTENSAO INCLUSIVE INSTALACAO,CONE E PLACA DE ANCORAGEM DETIRANTE PARA ANCORAGEM EM ROCHA,CONSTITUIDO POR 10 CORDOALHAS DE 12,7MM,EXCLUSIVE PERFURACAO,INJECAO E O TIRANTE</v>
      </c>
      <c r="C11055" s="197" t="s">
        <v>21462</v>
      </c>
      <c r="D11055" s="197" t="s">
        <v>21474</v>
      </c>
      <c r="E11055" s="197" t="s">
        <v>21475</v>
      </c>
      <c r="I11055" s="197" t="s">
        <v>30</v>
      </c>
      <c r="J11055" s="197" t="n">
        <v>3922.44</v>
      </c>
    </row>
    <row r="11056" customFormat="false" ht="12.75" hidden="true" customHeight="false" outlineLevel="0" collapsed="false">
      <c r="A11056" s="197" t="s">
        <v>21477</v>
      </c>
      <c r="B11056" s="197" t="str">
        <f aca="false">C11056&amp;D11056&amp;E11056&amp;F11056&amp;G11056&amp;H11056</f>
        <v>PROTENSAO INCLUSIVE INSTALACAO,CONE E PLACA DE ANCORAGEM DETIRANTE PARA ANCORAGEM EM ROCHA,CONSTITUIDO POR 12 CORDOALHAS DE 12,7MM,EXCLUSIVE PERFURACAO,INJECAO E O TIRANTE</v>
      </c>
      <c r="C11056" s="197" t="s">
        <v>21462</v>
      </c>
      <c r="D11056" s="197" t="s">
        <v>21478</v>
      </c>
      <c r="E11056" s="197" t="s">
        <v>21475</v>
      </c>
      <c r="I11056" s="197" t="s">
        <v>30</v>
      </c>
      <c r="J11056" s="197" t="n">
        <v>4958.97</v>
      </c>
    </row>
    <row r="11057" customFormat="false" ht="12.75" hidden="true" customHeight="false" outlineLevel="0" collapsed="false">
      <c r="A11057" s="197" t="s">
        <v>21479</v>
      </c>
      <c r="B11057" s="197" t="str">
        <f aca="false">C11057&amp;D11057&amp;E11057&amp;F11057&amp;G11057&amp;H11057</f>
        <v>PROTENSAO INCLUSIVE INSTALACAO,CONE E PLACA DE ANCORAGEM DETIRANTE PARA ANCORAGEM EM ROCHA,CONSTITUIDO POR 12 CORDOALHAS DE 12,7MM,EXCLUSIVE PERFURACAO,INJECAO E O TIRANTE</v>
      </c>
      <c r="C11057" s="197" t="s">
        <v>21462</v>
      </c>
      <c r="D11057" s="197" t="s">
        <v>21478</v>
      </c>
      <c r="E11057" s="197" t="s">
        <v>21475</v>
      </c>
      <c r="I11057" s="197" t="s">
        <v>30</v>
      </c>
      <c r="J11057" s="197" t="n">
        <v>4538.82</v>
      </c>
    </row>
    <row r="11058" customFormat="false" ht="12.75" hidden="true" customHeight="false" outlineLevel="0" collapsed="false">
      <c r="A11058" s="197" t="s">
        <v>21480</v>
      </c>
      <c r="B11058" s="197" t="str">
        <f aca="false">C11058&amp;D11058&amp;E11058&amp;F11058&amp;G11058&amp;H11058</f>
        <v>PROTENSAO DE TIRANTES DE 4 CORDOALHAS DE 12,7MM,EXCLUSIVE FORNECIMENTO DOS MATERIAIS</v>
      </c>
      <c r="C11058" s="197" t="s">
        <v>21481</v>
      </c>
      <c r="D11058" s="197" t="s">
        <v>21482</v>
      </c>
      <c r="I11058" s="197" t="s">
        <v>30</v>
      </c>
      <c r="J11058" s="197" t="n">
        <v>761.4</v>
      </c>
    </row>
    <row r="11059" customFormat="false" ht="12.75" hidden="true" customHeight="false" outlineLevel="0" collapsed="false">
      <c r="A11059" s="197" t="s">
        <v>21483</v>
      </c>
      <c r="B11059" s="197" t="str">
        <f aca="false">C11059&amp;D11059&amp;E11059&amp;F11059&amp;G11059&amp;H11059</f>
        <v>PROTENSAO DE TIRANTES DE 4 CORDOALHAS DE 12,7MM,EXCLUSIVE FORNECIMENTO DOS MATERIAIS</v>
      </c>
      <c r="C11059" s="197" t="s">
        <v>21481</v>
      </c>
      <c r="D11059" s="197" t="s">
        <v>21482</v>
      </c>
      <c r="I11059" s="197" t="s">
        <v>30</v>
      </c>
      <c r="J11059" s="197" t="n">
        <v>682.25</v>
      </c>
    </row>
    <row r="11060" customFormat="false" ht="12.75" hidden="true" customHeight="false" outlineLevel="0" collapsed="false">
      <c r="A11060" s="197" t="s">
        <v>21484</v>
      </c>
      <c r="B11060" s="197" t="str">
        <f aca="false">C11060&amp;D11060&amp;E11060&amp;F11060&amp;G11060&amp;H11060</f>
        <v>PROTENSAO DE TIRANTES DE 6 E 8 CORDOALHAS DE 12,7MM,EXCLUSIVE FORNECIMENTO DOS MATERIAIS</v>
      </c>
      <c r="C11060" s="197" t="s">
        <v>21485</v>
      </c>
      <c r="D11060" s="197" t="s">
        <v>21486</v>
      </c>
      <c r="I11060" s="197" t="s">
        <v>30</v>
      </c>
      <c r="J11060" s="197" t="n">
        <v>888.52</v>
      </c>
    </row>
    <row r="11061" customFormat="false" ht="12.75" hidden="true" customHeight="false" outlineLevel="0" collapsed="false">
      <c r="A11061" s="197" t="s">
        <v>21487</v>
      </c>
      <c r="B11061" s="197" t="str">
        <f aca="false">C11061&amp;D11061&amp;E11061&amp;F11061&amp;G11061&amp;H11061</f>
        <v>PROTENSAO DE TIRANTES DE 6 E 8 CORDOALHAS DE 12,7MM,EXCLUSIVE FORNECIMENTO DOS MATERIAIS</v>
      </c>
      <c r="C11061" s="197" t="s">
        <v>21485</v>
      </c>
      <c r="D11061" s="197" t="s">
        <v>21486</v>
      </c>
      <c r="I11061" s="197" t="s">
        <v>30</v>
      </c>
      <c r="J11061" s="197" t="n">
        <v>796.16</v>
      </c>
    </row>
    <row r="11062" customFormat="false" ht="12.75" hidden="true" customHeight="false" outlineLevel="0" collapsed="false">
      <c r="A11062" s="197" t="s">
        <v>21488</v>
      </c>
      <c r="B11062" s="197" t="str">
        <f aca="false">C11062&amp;D11062&amp;E11062&amp;F11062&amp;G11062&amp;H11062</f>
        <v>PROTENSAO DE TIRANTES DE 10 E 12 CORDOALHAS DE 12,7MM,EXCLUSIVE FORNECIMENTO DOS MATERIAIS</v>
      </c>
      <c r="C11062" s="197" t="s">
        <v>21489</v>
      </c>
      <c r="D11062" s="197" t="s">
        <v>21490</v>
      </c>
      <c r="I11062" s="197" t="s">
        <v>30</v>
      </c>
      <c r="J11062" s="197" t="n">
        <v>1211.16</v>
      </c>
    </row>
    <row r="11063" customFormat="false" ht="12.75" hidden="true" customHeight="false" outlineLevel="0" collapsed="false">
      <c r="A11063" s="197" t="s">
        <v>21491</v>
      </c>
      <c r="B11063" s="197" t="str">
        <f aca="false">C11063&amp;D11063&amp;E11063&amp;F11063&amp;G11063&amp;H11063</f>
        <v>PROTENSAO DE TIRANTES DE 10 E 12 CORDOALHAS DE 12,7MM,EXCLUSIVE FORNECIMENTO DOS MATERIAIS</v>
      </c>
      <c r="C11063" s="197" t="s">
        <v>21489</v>
      </c>
      <c r="D11063" s="197" t="s">
        <v>21490</v>
      </c>
      <c r="I11063" s="197" t="s">
        <v>30</v>
      </c>
      <c r="J11063" s="197" t="n">
        <v>1075.78</v>
      </c>
    </row>
    <row r="11064" customFormat="false" ht="12.75" hidden="true" customHeight="false" outlineLevel="0" collapsed="false">
      <c r="A11064" s="197" t="s">
        <v>21492</v>
      </c>
      <c r="B11064" s="197" t="str">
        <f aca="false">C11064&amp;D11064&amp;E11064&amp;F11064&amp;G11064&amp;H11064</f>
        <v>PROTENSAO INCLUSIVE INSTALACAO,CONE E PLACA DE ANCORAGEM DETIRANTE PARA ANCORAGEM EM SOLO,CONSTITUIDO POR 4 CORDOALHASDE 12,7MM,EXCLUSIVE PERFURACAO,INJECAO E O TIRANTE</v>
      </c>
      <c r="C11064" s="197" t="s">
        <v>21462</v>
      </c>
      <c r="D11064" s="197" t="s">
        <v>21493</v>
      </c>
      <c r="E11064" s="197" t="s">
        <v>21494</v>
      </c>
      <c r="I11064" s="197" t="s">
        <v>30</v>
      </c>
      <c r="J11064" s="197" t="n">
        <v>2373</v>
      </c>
    </row>
    <row r="11065" customFormat="false" ht="12.75" hidden="true" customHeight="false" outlineLevel="0" collapsed="false">
      <c r="A11065" s="197" t="s">
        <v>21495</v>
      </c>
      <c r="B11065" s="197" t="str">
        <f aca="false">C11065&amp;D11065&amp;E11065&amp;F11065&amp;G11065&amp;H11065</f>
        <v>PROTENSAO INCLUSIVE INSTALACAO,CONE E PLACA DE ANCORAGEM DETIRANTE PARA ANCORAGEM EM SOLO,CONSTITUIDO POR 4 CORDOALHASDE 12,7MM,EXCLUSIVE PERFURACAO,INJECAO E O TIRANTE</v>
      </c>
      <c r="C11065" s="197" t="s">
        <v>21462</v>
      </c>
      <c r="D11065" s="197" t="s">
        <v>21493</v>
      </c>
      <c r="E11065" s="197" t="s">
        <v>21494</v>
      </c>
      <c r="I11065" s="197" t="s">
        <v>30</v>
      </c>
      <c r="J11065" s="197" t="n">
        <v>2174.9</v>
      </c>
    </row>
    <row r="11066" customFormat="false" ht="12.75" hidden="true" customHeight="false" outlineLevel="0" collapsed="false">
      <c r="A11066" s="197" t="s">
        <v>21496</v>
      </c>
      <c r="B11066" s="197" t="str">
        <f aca="false">C11066&amp;D11066&amp;E11066&amp;F11066&amp;G11066&amp;H11066</f>
        <v>PROTENSAO INCLUSIVE INSTALACAO,CONE E PLACA DE ANCORAGEM DETIRANTE PARA ANCORAGEM EM SOLO,CONSTITUIDO POR 6 CORDOALHASDE 12,7MM,EXCLUSIVE PERFURACAO,INJECAO E O TIRANTE</v>
      </c>
      <c r="C11066" s="197" t="s">
        <v>21462</v>
      </c>
      <c r="D11066" s="197" t="s">
        <v>21497</v>
      </c>
      <c r="E11066" s="197" t="s">
        <v>21494</v>
      </c>
      <c r="I11066" s="197" t="s">
        <v>30</v>
      </c>
      <c r="J11066" s="197" t="n">
        <v>2891.7</v>
      </c>
    </row>
    <row r="11067" customFormat="false" ht="12.75" hidden="true" customHeight="false" outlineLevel="0" collapsed="false">
      <c r="A11067" s="197" t="s">
        <v>21498</v>
      </c>
      <c r="B11067" s="197" t="str">
        <f aca="false">C11067&amp;D11067&amp;E11067&amp;F11067&amp;G11067&amp;H11067</f>
        <v>PROTENSAO INCLUSIVE INSTALACAO,CONE E PLACA DE ANCORAGEM DETIRANTE PARA ANCORAGEM EM SOLO,CONSTITUIDO POR 6 CORDOALHASDE 12,7MM,EXCLUSIVE PERFURACAO,INJECAO E O TIRANTE</v>
      </c>
      <c r="C11067" s="197" t="s">
        <v>21462</v>
      </c>
      <c r="D11067" s="197" t="s">
        <v>21497</v>
      </c>
      <c r="E11067" s="197" t="s">
        <v>21494</v>
      </c>
      <c r="I11067" s="197" t="s">
        <v>30</v>
      </c>
      <c r="J11067" s="197" t="n">
        <v>2660.54</v>
      </c>
    </row>
    <row r="11068" customFormat="false" ht="12.75" hidden="true" customHeight="false" outlineLevel="0" collapsed="false">
      <c r="A11068" s="197" t="s">
        <v>21499</v>
      </c>
      <c r="B11068" s="197" t="str">
        <f aca="false">C11068&amp;D11068&amp;E11068&amp;F11068&amp;G11068&amp;H11068</f>
        <v>PROTENSAO INCLUSIVE INSTALACAO,CONE E PLACA DE ANCORAGEM DETIRANTE PARA ANCORAGEM EM SOLO,CONSTITUIDO POR 8 CORDOALHASDE 12,7MM,EXCLUSIVE PERFURACAO,INJECAO E O TIRANTE</v>
      </c>
      <c r="C11068" s="197" t="s">
        <v>21462</v>
      </c>
      <c r="D11068" s="197" t="s">
        <v>21500</v>
      </c>
      <c r="E11068" s="197" t="s">
        <v>21494</v>
      </c>
      <c r="I11068" s="197" t="s">
        <v>30</v>
      </c>
      <c r="J11068" s="197" t="n">
        <v>3697.42</v>
      </c>
    </row>
    <row r="11069" customFormat="false" ht="12.75" hidden="true" customHeight="false" outlineLevel="0" collapsed="false">
      <c r="A11069" s="197" t="s">
        <v>21501</v>
      </c>
      <c r="B11069" s="197" t="str">
        <f aca="false">C11069&amp;D11069&amp;E11069&amp;F11069&amp;G11069&amp;H11069</f>
        <v>PROTENSAO INCLUSIVE INSTALACAO,CONE E PLACA DE ANCORAGEM DETIRANTE PARA ANCORAGEM EM SOLO,CONSTITUIDO POR 8 CORDOALHASDE 12,7MM,EXCLUSIVE PERFURACAO,INJECAO E O TIRANTE</v>
      </c>
      <c r="C11069" s="197" t="s">
        <v>21462</v>
      </c>
      <c r="D11069" s="197" t="s">
        <v>21500</v>
      </c>
      <c r="E11069" s="197" t="s">
        <v>21494</v>
      </c>
      <c r="I11069" s="197" t="s">
        <v>30</v>
      </c>
      <c r="J11069" s="197" t="n">
        <v>3445.52</v>
      </c>
    </row>
    <row r="11070" customFormat="false" ht="12.75" hidden="true" customHeight="false" outlineLevel="0" collapsed="false">
      <c r="A11070" s="197" t="s">
        <v>21502</v>
      </c>
      <c r="B11070" s="197" t="str">
        <f aca="false">C11070&amp;D11070&amp;E11070&amp;F11070&amp;G11070&amp;H11070</f>
        <v>PROTENSAO INCLUSIVE INSTALACAO,CONE E PLACA DE ANCORAGEM DETIRANTE PARA ANCORAGEM EM SOLO,CONSTITUIDO POR 10 CORDOALHAS DE 12,7MM,EXCLUSIVE PERFURACAO,INJECAO E O TIRANTE</v>
      </c>
      <c r="C11070" s="197" t="s">
        <v>21462</v>
      </c>
      <c r="D11070" s="197" t="s">
        <v>21503</v>
      </c>
      <c r="E11070" s="197" t="s">
        <v>21468</v>
      </c>
      <c r="I11070" s="197" t="s">
        <v>30</v>
      </c>
      <c r="J11070" s="197" t="n">
        <v>4349.39</v>
      </c>
    </row>
    <row r="11071" customFormat="false" ht="12.75" hidden="true" customHeight="false" outlineLevel="0" collapsed="false">
      <c r="A11071" s="197" t="s">
        <v>21504</v>
      </c>
      <c r="B11071" s="197" t="str">
        <f aca="false">C11071&amp;D11071&amp;E11071&amp;F11071&amp;G11071&amp;H11071</f>
        <v>PROTENSAO INCLUSIVE INSTALACAO,CONE E PLACA DE ANCORAGEM DETIRANTE PARA ANCORAGEM EM SOLO,CONSTITUIDO POR 10 CORDOALHAS DE 12,7MM,EXCLUSIVE PERFURACAO,INJECAO E O TIRANTE</v>
      </c>
      <c r="C11071" s="197" t="s">
        <v>21462</v>
      </c>
      <c r="D11071" s="197" t="s">
        <v>21503</v>
      </c>
      <c r="E11071" s="197" t="s">
        <v>21468</v>
      </c>
      <c r="I11071" s="197" t="s">
        <v>30</v>
      </c>
      <c r="J11071" s="197" t="n">
        <v>4010.53</v>
      </c>
    </row>
    <row r="11072" customFormat="false" ht="12.75" hidden="true" customHeight="false" outlineLevel="0" collapsed="false">
      <c r="A11072" s="197" t="s">
        <v>21505</v>
      </c>
      <c r="B11072" s="197" t="str">
        <f aca="false">C11072&amp;D11072&amp;E11072&amp;F11072&amp;G11072&amp;H11072</f>
        <v>PROTENSAO INCLUSIVE INSTALACAO,CONE E PLACA DE ANCORAGEM DETIRANTE PARA ANCORAGEM EM SOLO,CONSTITUIDO POR 12 CORDOALHAS DE 12,7MM,EXCLUSIVE PERFURACAO,INJECAO E O TIRANTE</v>
      </c>
      <c r="C11072" s="197" t="s">
        <v>21462</v>
      </c>
      <c r="D11072" s="197" t="s">
        <v>21506</v>
      </c>
      <c r="E11072" s="197" t="s">
        <v>21468</v>
      </c>
      <c r="I11072" s="197" t="s">
        <v>30</v>
      </c>
      <c r="J11072" s="197" t="n">
        <v>5090.25</v>
      </c>
    </row>
    <row r="11073" customFormat="false" ht="12.75" hidden="true" customHeight="false" outlineLevel="0" collapsed="false">
      <c r="A11073" s="197" t="s">
        <v>21507</v>
      </c>
      <c r="B11073" s="197" t="str">
        <f aca="false">C11073&amp;D11073&amp;E11073&amp;F11073&amp;G11073&amp;H11073</f>
        <v>PROTENSAO INCLUSIVE INSTALACAO,CONE E PLACA DE ANCORAGEM DETIRANTE PARA ANCORAGEM EM SOLO,CONSTITUIDO POR 12 CORDOALHAS DE 12,7MM,EXCLUSIVE PERFURACAO,INJECAO E O TIRANTE</v>
      </c>
      <c r="C11073" s="197" t="s">
        <v>21462</v>
      </c>
      <c r="D11073" s="197" t="s">
        <v>21506</v>
      </c>
      <c r="E11073" s="197" t="s">
        <v>21468</v>
      </c>
      <c r="I11073" s="197" t="s">
        <v>30</v>
      </c>
      <c r="J11073" s="197" t="n">
        <v>4652.58</v>
      </c>
    </row>
    <row r="11074" customFormat="false" ht="12.75" hidden="true" customHeight="false" outlineLevel="0" collapsed="false">
      <c r="A11074" s="197" t="s">
        <v>21508</v>
      </c>
      <c r="B11074" s="197" t="str">
        <f aca="false">C11074&amp;D11074&amp;E11074&amp;F11074&amp;G11074&amp;H11074</f>
        <v>CONCRETO IMPORTADO DE USINA,DOSADO RACIONALMENTE PARA UMA RESISTENCIA CARACTERISTICA A COMPRESSAO DE 10MPA</v>
      </c>
      <c r="C11074" s="197" t="s">
        <v>21509</v>
      </c>
      <c r="D11074" s="197" t="s">
        <v>21510</v>
      </c>
      <c r="I11074" s="197" t="s">
        <v>1158</v>
      </c>
      <c r="J11074" s="197" t="n">
        <v>247.78</v>
      </c>
    </row>
    <row r="11075" customFormat="false" ht="12.75" hidden="true" customHeight="false" outlineLevel="0" collapsed="false">
      <c r="A11075" s="197" t="s">
        <v>21511</v>
      </c>
      <c r="B11075" s="197" t="str">
        <f aca="false">C11075&amp;D11075&amp;E11075&amp;F11075&amp;G11075&amp;H11075</f>
        <v>CONCRETO IMPORTADO DE USINA,DOSADO RACIONALMENTE PARA UMA RESISTENCIA CARACTERISTICA A COMPRESSAO DE 10MPA</v>
      </c>
      <c r="C11075" s="197" t="s">
        <v>21509</v>
      </c>
      <c r="D11075" s="197" t="s">
        <v>21510</v>
      </c>
      <c r="I11075" s="197" t="s">
        <v>1158</v>
      </c>
      <c r="J11075" s="197" t="n">
        <v>247.78</v>
      </c>
    </row>
    <row r="11076" customFormat="false" ht="12.75" hidden="true" customHeight="false" outlineLevel="0" collapsed="false">
      <c r="A11076" s="197" t="s">
        <v>21512</v>
      </c>
      <c r="B11076" s="197" t="str">
        <f aca="false">C11076&amp;D11076&amp;E11076&amp;F11076&amp;G11076&amp;H11076</f>
        <v>CONCRETO IMPORTADO DE USINA,DOSADO RACIONALMENTE PARA UMA RESISTENCIA CARACTERISTICA A COMPRESSAO DE 15MPA</v>
      </c>
      <c r="C11076" s="197" t="s">
        <v>21509</v>
      </c>
      <c r="D11076" s="197" t="s">
        <v>21513</v>
      </c>
      <c r="I11076" s="197" t="s">
        <v>1158</v>
      </c>
      <c r="J11076" s="197" t="n">
        <v>277.05</v>
      </c>
    </row>
    <row r="11077" customFormat="false" ht="12.75" hidden="true" customHeight="false" outlineLevel="0" collapsed="false">
      <c r="A11077" s="197" t="s">
        <v>21514</v>
      </c>
      <c r="B11077" s="197" t="str">
        <f aca="false">C11077&amp;D11077&amp;E11077&amp;F11077&amp;G11077&amp;H11077</f>
        <v>CONCRETO IMPORTADO DE USINA,DOSADO RACIONALMENTE PARA UMA RESISTENCIA CARACTERISTICA A COMPRESSAO DE 15MPA</v>
      </c>
      <c r="C11077" s="197" t="s">
        <v>21509</v>
      </c>
      <c r="D11077" s="197" t="s">
        <v>21513</v>
      </c>
      <c r="I11077" s="197" t="s">
        <v>1158</v>
      </c>
      <c r="J11077" s="197" t="n">
        <v>277.05</v>
      </c>
    </row>
    <row r="11078" customFormat="false" ht="12.75" hidden="true" customHeight="false" outlineLevel="0" collapsed="false">
      <c r="A11078" s="197" t="s">
        <v>21515</v>
      </c>
      <c r="B11078" s="197" t="str">
        <f aca="false">C11078&amp;D11078&amp;E11078&amp;F11078&amp;G11078&amp;H11078</f>
        <v>CONCRETO IMPORTADO DE USINA,DOSADO RACIONALMENTE PARA UMA RESISTENCIA CARACTERISTICA A COMPRESSAO DE 20MPA</v>
      </c>
      <c r="C11078" s="197" t="s">
        <v>21509</v>
      </c>
      <c r="D11078" s="197" t="s">
        <v>21516</v>
      </c>
      <c r="I11078" s="197" t="s">
        <v>1158</v>
      </c>
      <c r="J11078" s="197" t="n">
        <v>287.32</v>
      </c>
    </row>
    <row r="11079" customFormat="false" ht="12.75" hidden="true" customHeight="false" outlineLevel="0" collapsed="false">
      <c r="A11079" s="197" t="s">
        <v>21517</v>
      </c>
      <c r="B11079" s="197" t="str">
        <f aca="false">C11079&amp;D11079&amp;E11079&amp;F11079&amp;G11079&amp;H11079</f>
        <v>CONCRETO IMPORTADO DE USINA,DOSADO RACIONALMENTE PARA UMA RESISTENCIA CARACTERISTICA A COMPRESSAO DE 20MPA</v>
      </c>
      <c r="C11079" s="197" t="s">
        <v>21509</v>
      </c>
      <c r="D11079" s="197" t="s">
        <v>21516</v>
      </c>
      <c r="I11079" s="197" t="s">
        <v>1158</v>
      </c>
      <c r="J11079" s="197" t="n">
        <v>287.32</v>
      </c>
    </row>
    <row r="11080" customFormat="false" ht="12.75" hidden="true" customHeight="false" outlineLevel="0" collapsed="false">
      <c r="A11080" s="197" t="s">
        <v>21518</v>
      </c>
      <c r="B11080" s="197" t="str">
        <f aca="false">C11080&amp;D11080&amp;E11080&amp;F11080&amp;G11080&amp;H11080</f>
        <v>CONCRETO IMPORTADO DE USINA,DOSADO RACIONALMENTE PARA UMA RESISTENCIA CARACTERISTICA A COMPRESSAO DE 25MPA</v>
      </c>
      <c r="C11080" s="197" t="s">
        <v>21509</v>
      </c>
      <c r="D11080" s="197" t="s">
        <v>21519</v>
      </c>
      <c r="I11080" s="197" t="s">
        <v>1158</v>
      </c>
      <c r="J11080" s="197" t="n">
        <v>307.84</v>
      </c>
    </row>
    <row r="11081" customFormat="false" ht="12.75" hidden="true" customHeight="false" outlineLevel="0" collapsed="false">
      <c r="A11081" s="197" t="s">
        <v>21520</v>
      </c>
      <c r="B11081" s="197" t="str">
        <f aca="false">C11081&amp;D11081&amp;E11081&amp;F11081&amp;G11081&amp;H11081</f>
        <v>CONCRETO IMPORTADO DE USINA,DOSADO RACIONALMENTE PARA UMA RESISTENCIA CARACTERISTICA A COMPRESSAO DE 25MPA</v>
      </c>
      <c r="C11081" s="197" t="s">
        <v>21509</v>
      </c>
      <c r="D11081" s="197" t="s">
        <v>21519</v>
      </c>
      <c r="I11081" s="197" t="s">
        <v>1158</v>
      </c>
      <c r="J11081" s="197" t="n">
        <v>307.84</v>
      </c>
    </row>
    <row r="11082" customFormat="false" ht="12.75" hidden="true" customHeight="false" outlineLevel="0" collapsed="false">
      <c r="A11082" s="197" t="s">
        <v>21521</v>
      </c>
      <c r="B11082" s="197" t="str">
        <f aca="false">C11082&amp;D11082&amp;E11082&amp;F11082&amp;G11082&amp;H11082</f>
        <v>CONCRETO IMPORTADO DE USINA,DOSADO RACIONALMENTE PARA UMA RESISTENCIA CARACTERISTICA A COMPRESSAO DE 30MPA</v>
      </c>
      <c r="C11082" s="197" t="s">
        <v>21509</v>
      </c>
      <c r="D11082" s="197" t="s">
        <v>21522</v>
      </c>
      <c r="I11082" s="197" t="s">
        <v>1158</v>
      </c>
      <c r="J11082" s="197" t="n">
        <v>316.49</v>
      </c>
    </row>
    <row r="11083" customFormat="false" ht="12.75" hidden="true" customHeight="false" outlineLevel="0" collapsed="false">
      <c r="A11083" s="197" t="s">
        <v>21523</v>
      </c>
      <c r="B11083" s="197" t="str">
        <f aca="false">C11083&amp;D11083&amp;E11083&amp;F11083&amp;G11083&amp;H11083</f>
        <v>CONCRETO IMPORTADO DE USINA,DOSADO RACIONALMENTE PARA UMA RESISTENCIA CARACTERISTICA A COMPRESSAO DE 30MPA</v>
      </c>
      <c r="C11083" s="197" t="s">
        <v>21509</v>
      </c>
      <c r="D11083" s="197" t="s">
        <v>21522</v>
      </c>
      <c r="I11083" s="197" t="s">
        <v>1158</v>
      </c>
      <c r="J11083" s="197" t="n">
        <v>316.49</v>
      </c>
    </row>
    <row r="11084" customFormat="false" ht="12.75" hidden="true" customHeight="false" outlineLevel="0" collapsed="false">
      <c r="A11084" s="197" t="s">
        <v>21524</v>
      </c>
      <c r="B11084" s="197" t="str">
        <f aca="false">C11084&amp;D11084&amp;E11084&amp;F11084&amp;G11084&amp;H11084</f>
        <v>CONCRETO IMPORTADO DE USINA,DOSADO RACIONALMENTE PARA UMA RESISTENCIA CARACTERISTICA A COMPRESSAO DE 35MPA</v>
      </c>
      <c r="C11084" s="197" t="s">
        <v>21509</v>
      </c>
      <c r="D11084" s="197" t="s">
        <v>21525</v>
      </c>
      <c r="I11084" s="197" t="s">
        <v>1158</v>
      </c>
      <c r="J11084" s="197" t="n">
        <v>318.25</v>
      </c>
    </row>
    <row r="11085" customFormat="false" ht="12.75" hidden="true" customHeight="false" outlineLevel="0" collapsed="false">
      <c r="A11085" s="197" t="s">
        <v>21526</v>
      </c>
      <c r="B11085" s="197" t="str">
        <f aca="false">C11085&amp;D11085&amp;E11085&amp;F11085&amp;G11085&amp;H11085</f>
        <v>CONCRETO IMPORTADO DE USINA,DOSADO RACIONALMENTE PARA UMA RESISTENCIA CARACTERISTICA A COMPRESSAO DE 35MPA</v>
      </c>
      <c r="C11085" s="197" t="s">
        <v>21509</v>
      </c>
      <c r="D11085" s="197" t="s">
        <v>21525</v>
      </c>
      <c r="I11085" s="197" t="s">
        <v>1158</v>
      </c>
      <c r="J11085" s="197" t="n">
        <v>318.25</v>
      </c>
    </row>
    <row r="11086" customFormat="false" ht="12.75" hidden="true" customHeight="false" outlineLevel="0" collapsed="false">
      <c r="A11086" s="197" t="s">
        <v>21527</v>
      </c>
      <c r="B11086" s="197" t="str">
        <f aca="false">C11086&amp;D11086&amp;E11086&amp;F11086&amp;G11086&amp;H11086</f>
        <v>CONCRETO IMPORTADO DE USINA,DOSADO RACIONALMENTE PARA UMA RESISTENCIA CARACTERISTICA A COMPRESSAO DE 40MPA</v>
      </c>
      <c r="C11086" s="197" t="s">
        <v>21509</v>
      </c>
      <c r="D11086" s="197" t="s">
        <v>21528</v>
      </c>
      <c r="I11086" s="197" t="s">
        <v>1158</v>
      </c>
      <c r="J11086" s="197" t="n">
        <v>328.36</v>
      </c>
    </row>
    <row r="11087" customFormat="false" ht="12.75" hidden="true" customHeight="false" outlineLevel="0" collapsed="false">
      <c r="A11087" s="197" t="s">
        <v>21529</v>
      </c>
      <c r="B11087" s="197" t="str">
        <f aca="false">C11087&amp;D11087&amp;E11087&amp;F11087&amp;G11087&amp;H11087</f>
        <v>CONCRETO IMPORTADO DE USINA,DOSADO RACIONALMENTE PARA UMA RESISTENCIA CARACTERISTICA A COMPRESSAO DE 40MPA</v>
      </c>
      <c r="C11087" s="197" t="s">
        <v>21509</v>
      </c>
      <c r="D11087" s="197" t="s">
        <v>21528</v>
      </c>
      <c r="I11087" s="197" t="s">
        <v>1158</v>
      </c>
      <c r="J11087" s="197" t="n">
        <v>328.36</v>
      </c>
    </row>
    <row r="11088" customFormat="false" ht="12.75" hidden="true" customHeight="false" outlineLevel="0" collapsed="false">
      <c r="A11088" s="197" t="s">
        <v>21530</v>
      </c>
      <c r="B11088" s="197" t="str">
        <f aca="false">C11088&amp;D11088&amp;E11088&amp;F11088&amp;G11088&amp;H11088</f>
        <v>CONCRETO COLORIDO,COM OXIDO DE FERRO VERMELHO SINTETICO,IMPORTADO DE USINA,DOSADO RACIONALMENTE PARA UMA RESISTENCIA CARACTERISTICA A COMPRESSAO DE 15MPA</v>
      </c>
      <c r="C11088" s="197" t="s">
        <v>21531</v>
      </c>
      <c r="D11088" s="197" t="s">
        <v>21532</v>
      </c>
      <c r="E11088" s="197" t="s">
        <v>21533</v>
      </c>
      <c r="I11088" s="197" t="s">
        <v>1158</v>
      </c>
      <c r="J11088" s="197" t="n">
        <v>320.25</v>
      </c>
    </row>
    <row r="11089" customFormat="false" ht="12.75" hidden="true" customHeight="false" outlineLevel="0" collapsed="false">
      <c r="A11089" s="197" t="s">
        <v>21534</v>
      </c>
      <c r="B11089" s="197" t="str">
        <f aca="false">C11089&amp;D11089&amp;E11089&amp;F11089&amp;G11089&amp;H11089</f>
        <v>CONCRETO COLORIDO,COM OXIDO DE FERRO VERMELHO SINTETICO,IMPORTADO DE USINA,DOSADO RACIONALMENTE PARA UMA RESISTENCIA CARACTERISTICA A COMPRESSAO DE 15MPA</v>
      </c>
      <c r="C11089" s="197" t="s">
        <v>21531</v>
      </c>
      <c r="D11089" s="197" t="s">
        <v>21532</v>
      </c>
      <c r="E11089" s="197" t="s">
        <v>21533</v>
      </c>
      <c r="I11089" s="197" t="s">
        <v>1158</v>
      </c>
      <c r="J11089" s="197" t="n">
        <v>320.25</v>
      </c>
    </row>
    <row r="11090" customFormat="false" ht="12.75" hidden="true" customHeight="false" outlineLevel="0" collapsed="false">
      <c r="A11090" s="197" t="s">
        <v>21535</v>
      </c>
      <c r="B11090" s="197"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197" t="s">
        <v>19772</v>
      </c>
      <c r="D11090" s="197" t="s">
        <v>21536</v>
      </c>
      <c r="E11090" s="197" t="s">
        <v>21537</v>
      </c>
      <c r="F11090" s="197" t="s">
        <v>21538</v>
      </c>
      <c r="I11090" s="197" t="s">
        <v>1158</v>
      </c>
      <c r="J11090" s="197" t="n">
        <v>419.03</v>
      </c>
    </row>
    <row r="11091" customFormat="false" ht="12.75" hidden="true" customHeight="false" outlineLevel="0" collapsed="false">
      <c r="A11091" s="197" t="s">
        <v>21539</v>
      </c>
      <c r="B11091" s="197"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197" t="s">
        <v>19772</v>
      </c>
      <c r="D11091" s="197" t="s">
        <v>21536</v>
      </c>
      <c r="E11091" s="197" t="s">
        <v>21537</v>
      </c>
      <c r="F11091" s="197" t="s">
        <v>21538</v>
      </c>
      <c r="I11091" s="197" t="s">
        <v>1158</v>
      </c>
      <c r="J11091" s="197" t="n">
        <v>398.37</v>
      </c>
    </row>
    <row r="11092" customFormat="false" ht="12.75" hidden="true" customHeight="false" outlineLevel="0" collapsed="false">
      <c r="A11092" s="197" t="s">
        <v>21540</v>
      </c>
      <c r="B11092" s="197"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197" t="s">
        <v>19827</v>
      </c>
      <c r="D11092" s="197" t="s">
        <v>21541</v>
      </c>
      <c r="E11092" s="197" t="s">
        <v>21542</v>
      </c>
      <c r="F11092" s="197" t="s">
        <v>21543</v>
      </c>
      <c r="I11092" s="197" t="s">
        <v>1158</v>
      </c>
      <c r="J11092" s="197" t="n">
        <v>449.52</v>
      </c>
    </row>
    <row r="11093" customFormat="false" ht="12.75" hidden="true" customHeight="false" outlineLevel="0" collapsed="false">
      <c r="A11093" s="197" t="s">
        <v>21544</v>
      </c>
      <c r="B11093" s="197"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197" t="s">
        <v>19827</v>
      </c>
      <c r="D11093" s="197" t="s">
        <v>21541</v>
      </c>
      <c r="E11093" s="197" t="s">
        <v>21542</v>
      </c>
      <c r="F11093" s="197" t="s">
        <v>21543</v>
      </c>
      <c r="I11093" s="197" t="s">
        <v>1158</v>
      </c>
      <c r="J11093" s="197" t="n">
        <v>428.86</v>
      </c>
    </row>
    <row r="11094" customFormat="false" ht="12.75" hidden="true" customHeight="false" outlineLevel="0" collapsed="false">
      <c r="A11094" s="197" t="s">
        <v>21545</v>
      </c>
      <c r="B11094" s="197"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197" t="s">
        <v>19827</v>
      </c>
      <c r="D11094" s="197" t="s">
        <v>21546</v>
      </c>
      <c r="E11094" s="197" t="s">
        <v>21547</v>
      </c>
      <c r="F11094" s="197" t="s">
        <v>21548</v>
      </c>
      <c r="I11094" s="197" t="s">
        <v>1158</v>
      </c>
      <c r="J11094" s="197" t="n">
        <v>471.96</v>
      </c>
    </row>
    <row r="11095" customFormat="false" ht="12.75" hidden="true" customHeight="false" outlineLevel="0" collapsed="false">
      <c r="A11095" s="197" t="s">
        <v>21549</v>
      </c>
      <c r="B11095" s="197"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197" t="s">
        <v>19827</v>
      </c>
      <c r="D11095" s="197" t="s">
        <v>21546</v>
      </c>
      <c r="E11095" s="197" t="s">
        <v>21547</v>
      </c>
      <c r="F11095" s="197" t="s">
        <v>21548</v>
      </c>
      <c r="I11095" s="197" t="s">
        <v>1158</v>
      </c>
      <c r="J11095" s="197" t="n">
        <v>451.3</v>
      </c>
    </row>
    <row r="11096" customFormat="false" ht="12.75" hidden="true" customHeight="false" outlineLevel="0" collapsed="false">
      <c r="A11096" s="197" t="s">
        <v>21550</v>
      </c>
      <c r="B11096" s="197"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197" t="s">
        <v>19827</v>
      </c>
      <c r="D11096" s="197" t="s">
        <v>21551</v>
      </c>
      <c r="E11096" s="197" t="s">
        <v>21552</v>
      </c>
      <c r="F11096" s="197" t="s">
        <v>21553</v>
      </c>
      <c r="I11096" s="197" t="s">
        <v>1158</v>
      </c>
      <c r="J11096" s="197" t="n">
        <v>491.75</v>
      </c>
    </row>
    <row r="11097" customFormat="false" ht="12.75" hidden="true" customHeight="false" outlineLevel="0" collapsed="false">
      <c r="A11097" s="197" t="s">
        <v>21554</v>
      </c>
      <c r="B11097" s="197"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197" t="s">
        <v>19827</v>
      </c>
      <c r="D11097" s="197" t="s">
        <v>21551</v>
      </c>
      <c r="E11097" s="197" t="s">
        <v>21552</v>
      </c>
      <c r="F11097" s="197" t="s">
        <v>21553</v>
      </c>
      <c r="I11097" s="197" t="s">
        <v>1158</v>
      </c>
      <c r="J11097" s="197" t="n">
        <v>471.09</v>
      </c>
    </row>
    <row r="11098" customFormat="false" ht="12.75" hidden="true" customHeight="false" outlineLevel="0" collapsed="false">
      <c r="A11098" s="197" t="s">
        <v>21555</v>
      </c>
      <c r="B11098" s="197" t="str">
        <f aca="false">C11098&amp;D11098&amp;E11098&amp;F11098&amp;G11098&amp;H11098</f>
        <v>BOMBEAMENTO PARA CONCRETO DE ALTO DESEMPENHO</v>
      </c>
      <c r="C11098" s="197" t="s">
        <v>21556</v>
      </c>
      <c r="I11098" s="197" t="s">
        <v>1158</v>
      </c>
      <c r="J11098" s="197" t="n">
        <v>30.78</v>
      </c>
    </row>
    <row r="11099" customFormat="false" ht="12.75" hidden="true" customHeight="false" outlineLevel="0" collapsed="false">
      <c r="A11099" s="197" t="s">
        <v>21557</v>
      </c>
      <c r="B11099" s="197" t="str">
        <f aca="false">C11099&amp;D11099&amp;E11099&amp;F11099&amp;G11099&amp;H11099</f>
        <v>BOMBEAMENTO PARA CONCRETO DE ALTO DESEMPENHO</v>
      </c>
      <c r="C11099" s="197" t="s">
        <v>21556</v>
      </c>
      <c r="I11099" s="197" t="s">
        <v>1158</v>
      </c>
      <c r="J11099" s="197" t="n">
        <v>30.78</v>
      </c>
    </row>
    <row r="11100" customFormat="false" ht="12.75" hidden="true" customHeight="false" outlineLevel="0" collapsed="false">
      <c r="A11100" s="197" t="s">
        <v>21558</v>
      </c>
      <c r="B11100" s="197"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197" t="s">
        <v>21559</v>
      </c>
      <c r="D11100" s="197" t="s">
        <v>21560</v>
      </c>
      <c r="E11100" s="197" t="s">
        <v>21561</v>
      </c>
      <c r="F11100" s="197" t="s">
        <v>21562</v>
      </c>
      <c r="I11100" s="197" t="s">
        <v>338</v>
      </c>
      <c r="J11100" s="197" t="n">
        <v>218.66</v>
      </c>
    </row>
    <row r="11101" customFormat="false" ht="12.75" hidden="true" customHeight="false" outlineLevel="0" collapsed="false">
      <c r="A11101" s="197" t="s">
        <v>21563</v>
      </c>
      <c r="B11101" s="197"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197" t="s">
        <v>21559</v>
      </c>
      <c r="D11101" s="197" t="s">
        <v>21560</v>
      </c>
      <c r="E11101" s="197" t="s">
        <v>21561</v>
      </c>
      <c r="F11101" s="197" t="s">
        <v>21562</v>
      </c>
      <c r="I11101" s="197" t="s">
        <v>338</v>
      </c>
      <c r="J11101" s="197" t="n">
        <v>208.77</v>
      </c>
    </row>
    <row r="11102" customFormat="false" ht="12.75" hidden="true" customHeight="false" outlineLevel="0" collapsed="false">
      <c r="A11102" s="197" t="s">
        <v>21564</v>
      </c>
      <c r="B11102" s="197"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197" t="s">
        <v>21565</v>
      </c>
      <c r="D11102" s="197" t="s">
        <v>21566</v>
      </c>
      <c r="E11102" s="197" t="s">
        <v>21567</v>
      </c>
      <c r="F11102" s="197" t="s">
        <v>21568</v>
      </c>
      <c r="G11102" s="197" t="s">
        <v>21569</v>
      </c>
      <c r="I11102" s="197" t="s">
        <v>30</v>
      </c>
      <c r="J11102" s="197" t="n">
        <v>1553.96</v>
      </c>
    </row>
    <row r="11103" customFormat="false" ht="12.75" hidden="true" customHeight="false" outlineLevel="0" collapsed="false">
      <c r="A11103" s="197" t="s">
        <v>21570</v>
      </c>
      <c r="B11103" s="197"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197" t="s">
        <v>21565</v>
      </c>
      <c r="D11103" s="197" t="s">
        <v>21566</v>
      </c>
      <c r="E11103" s="197" t="s">
        <v>21567</v>
      </c>
      <c r="F11103" s="197" t="s">
        <v>21568</v>
      </c>
      <c r="G11103" s="197" t="s">
        <v>21569</v>
      </c>
      <c r="I11103" s="197" t="s">
        <v>30</v>
      </c>
      <c r="J11103" s="197" t="n">
        <v>1467.02</v>
      </c>
    </row>
    <row r="11104" customFormat="false" ht="12.75" hidden="true" customHeight="false" outlineLevel="0" collapsed="false">
      <c r="A11104" s="197" t="s">
        <v>21571</v>
      </c>
      <c r="B11104" s="197"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197" t="s">
        <v>21559</v>
      </c>
      <c r="D11104" s="197" t="s">
        <v>21560</v>
      </c>
      <c r="E11104" s="197" t="s">
        <v>21572</v>
      </c>
      <c r="F11104" s="197" t="s">
        <v>21573</v>
      </c>
      <c r="G11104" s="197" t="s">
        <v>21574</v>
      </c>
      <c r="I11104" s="197" t="s">
        <v>338</v>
      </c>
      <c r="J11104" s="197" t="n">
        <v>226.45</v>
      </c>
    </row>
    <row r="11105" customFormat="false" ht="12.75" hidden="true" customHeight="false" outlineLevel="0" collapsed="false">
      <c r="A11105" s="197" t="s">
        <v>21575</v>
      </c>
      <c r="B11105" s="197"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197" t="s">
        <v>21559</v>
      </c>
      <c r="D11105" s="197" t="s">
        <v>21560</v>
      </c>
      <c r="E11105" s="197" t="s">
        <v>21572</v>
      </c>
      <c r="F11105" s="197" t="s">
        <v>21573</v>
      </c>
      <c r="G11105" s="197" t="s">
        <v>21574</v>
      </c>
      <c r="I11105" s="197" t="s">
        <v>338</v>
      </c>
      <c r="J11105" s="197" t="n">
        <v>216.56</v>
      </c>
    </row>
    <row r="11106" customFormat="false" ht="12.75" hidden="true" customHeight="false" outlineLevel="0" collapsed="false">
      <c r="A11106" s="197" t="s">
        <v>21576</v>
      </c>
      <c r="B11106" s="197"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197" t="s">
        <v>21577</v>
      </c>
      <c r="D11106" s="197" t="s">
        <v>21578</v>
      </c>
      <c r="E11106" s="197" t="s">
        <v>21579</v>
      </c>
      <c r="F11106" s="197" t="s">
        <v>21580</v>
      </c>
      <c r="I11106" s="197" t="s">
        <v>338</v>
      </c>
      <c r="J11106" s="197" t="n">
        <v>137.27</v>
      </c>
    </row>
    <row r="11107" customFormat="false" ht="12.75" hidden="true" customHeight="false" outlineLevel="0" collapsed="false">
      <c r="A11107" s="197" t="s">
        <v>21581</v>
      </c>
      <c r="B11107" s="197"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197" t="s">
        <v>21577</v>
      </c>
      <c r="D11107" s="197" t="s">
        <v>21578</v>
      </c>
      <c r="E11107" s="197" t="s">
        <v>21579</v>
      </c>
      <c r="F11107" s="197" t="s">
        <v>21580</v>
      </c>
      <c r="I11107" s="197" t="s">
        <v>338</v>
      </c>
      <c r="J11107" s="197" t="n">
        <v>132.63</v>
      </c>
    </row>
    <row r="11108" customFormat="false" ht="12.75" hidden="true" customHeight="false" outlineLevel="0" collapsed="false">
      <c r="A11108" s="197" t="s">
        <v>21582</v>
      </c>
      <c r="B11108" s="197"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197" t="s">
        <v>21565</v>
      </c>
      <c r="D11108" s="197" t="s">
        <v>21583</v>
      </c>
      <c r="E11108" s="197" t="s">
        <v>21584</v>
      </c>
      <c r="F11108" s="197" t="s">
        <v>21585</v>
      </c>
      <c r="G11108" s="197" t="s">
        <v>21586</v>
      </c>
      <c r="I11108" s="197" t="s">
        <v>30</v>
      </c>
      <c r="J11108" s="197" t="n">
        <v>1225.02</v>
      </c>
    </row>
    <row r="11109" customFormat="false" ht="12.75" hidden="true" customHeight="false" outlineLevel="0" collapsed="false">
      <c r="A11109" s="197" t="s">
        <v>21587</v>
      </c>
      <c r="B11109" s="197"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197" t="s">
        <v>21565</v>
      </c>
      <c r="D11109" s="197" t="s">
        <v>21583</v>
      </c>
      <c r="E11109" s="197" t="s">
        <v>21584</v>
      </c>
      <c r="F11109" s="197" t="s">
        <v>21585</v>
      </c>
      <c r="G11109" s="197" t="s">
        <v>21586</v>
      </c>
      <c r="I11109" s="197" t="s">
        <v>30</v>
      </c>
      <c r="J11109" s="197" t="n">
        <v>1138.07</v>
      </c>
    </row>
    <row r="11110" customFormat="false" ht="12.75" hidden="true" customHeight="false" outlineLevel="0" collapsed="false">
      <c r="A11110" s="197" t="s">
        <v>21588</v>
      </c>
      <c r="B11110" s="197" t="str">
        <f aca="false">C11110&amp;D11110&amp;E11110&amp;F11110&amp;G11110&amp;H11110</f>
        <v>PROTENSAO DE TIRANTE DE BARRA,DIAMETRO DE 32MM,EXCLUSIVE FORNECIMENTO DE MATERIAIS</v>
      </c>
      <c r="C11110" s="197" t="s">
        <v>21589</v>
      </c>
      <c r="D11110" s="197" t="s">
        <v>21590</v>
      </c>
      <c r="I11110" s="197" t="s">
        <v>30</v>
      </c>
      <c r="J11110" s="197" t="n">
        <v>348.29</v>
      </c>
    </row>
    <row r="11111" customFormat="false" ht="12.75" hidden="true" customHeight="false" outlineLevel="0" collapsed="false">
      <c r="A11111" s="197" t="s">
        <v>21591</v>
      </c>
      <c r="B11111" s="197" t="str">
        <f aca="false">C11111&amp;D11111&amp;E11111&amp;F11111&amp;G11111&amp;H11111</f>
        <v>PROTENSAO DE TIRANTE DE BARRA,DIAMETRO DE 32MM,EXCLUSIVE FORNECIMENTO DE MATERIAIS</v>
      </c>
      <c r="C11111" s="197" t="s">
        <v>21589</v>
      </c>
      <c r="D11111" s="197" t="s">
        <v>21590</v>
      </c>
      <c r="I11111" s="197" t="s">
        <v>30</v>
      </c>
      <c r="J11111" s="197" t="n">
        <v>315.3</v>
      </c>
    </row>
    <row r="11112" customFormat="false" ht="12.75" hidden="true" customHeight="false" outlineLevel="0" collapsed="false">
      <c r="A11112" s="197" t="s">
        <v>21592</v>
      </c>
      <c r="B11112" s="197" t="str">
        <f aca="false">C11112&amp;D11112&amp;E11112&amp;F11112&amp;G11112&amp;H11112</f>
        <v>CONCRETO IMPORTADO DE USINA,DOSADO RACIONALMENTE PARA RESISTENCIA CARACTERISTICA A COMPRESSAO DE 10MPA,INCLUSIVE TRANSPORTE HORIZONTAL ATE 20,00M EM CARRINHOS,ADENSAMENTO E ACABAMENTO</v>
      </c>
      <c r="C11112" s="197" t="s">
        <v>21593</v>
      </c>
      <c r="D11112" s="197" t="s">
        <v>21594</v>
      </c>
      <c r="E11112" s="197" t="s">
        <v>21595</v>
      </c>
      <c r="F11112" s="197" t="s">
        <v>5130</v>
      </c>
      <c r="I11112" s="197" t="s">
        <v>1158</v>
      </c>
      <c r="J11112" s="197" t="n">
        <v>316.44</v>
      </c>
    </row>
    <row r="11113" customFormat="false" ht="12.75" hidden="true" customHeight="false" outlineLevel="0" collapsed="false">
      <c r="A11113" s="197" t="s">
        <v>21596</v>
      </c>
      <c r="B11113" s="197" t="str">
        <f aca="false">C11113&amp;D11113&amp;E11113&amp;F11113&amp;G11113&amp;H11113</f>
        <v>CONCRETO IMPORTADO DE USINA,DOSADO RACIONALMENTE PARA RESISTENCIA CARACTERISTICA A COMPRESSAO DE 10MPA,INCLUSIVE TRANSPORTE HORIZONTAL ATE 20,00M EM CARRINHOS,ADENSAMENTO E ACABAMENTO</v>
      </c>
      <c r="C11113" s="197" t="s">
        <v>21593</v>
      </c>
      <c r="D11113" s="197" t="s">
        <v>21594</v>
      </c>
      <c r="E11113" s="197" t="s">
        <v>21595</v>
      </c>
      <c r="F11113" s="197" t="s">
        <v>5130</v>
      </c>
      <c r="I11113" s="197" t="s">
        <v>1158</v>
      </c>
      <c r="J11113" s="197" t="n">
        <v>307.36</v>
      </c>
    </row>
    <row r="11114" customFormat="false" ht="12.75" hidden="true" customHeight="false" outlineLevel="0" collapsed="false">
      <c r="A11114" s="197" t="s">
        <v>21597</v>
      </c>
      <c r="B11114" s="197" t="str">
        <f aca="false">C11114&amp;D11114&amp;E11114&amp;F11114&amp;G11114&amp;H11114</f>
        <v>CONCRETO IMPORTADO DE USINA,DOSADO RACIONALMENTE PARA RESISTENCIA CARACTERISTICA A COMPRESSAO DE 15MPA,INCLUSIVE TRANSPORTE HORIZONTAL ATE 20,00M EM CARRINHOS,ADENSAMENTO E ACABAMENTO</v>
      </c>
      <c r="C11114" s="197" t="s">
        <v>21593</v>
      </c>
      <c r="D11114" s="197" t="s">
        <v>21598</v>
      </c>
      <c r="E11114" s="197" t="s">
        <v>21595</v>
      </c>
      <c r="F11114" s="197" t="s">
        <v>5130</v>
      </c>
      <c r="I11114" s="197" t="s">
        <v>1158</v>
      </c>
      <c r="J11114" s="197" t="n">
        <v>345.71</v>
      </c>
    </row>
    <row r="11115" customFormat="false" ht="12.75" hidden="true" customHeight="false" outlineLevel="0" collapsed="false">
      <c r="A11115" s="197" t="s">
        <v>21599</v>
      </c>
      <c r="B11115" s="197" t="str">
        <f aca="false">C11115&amp;D11115&amp;E11115&amp;F11115&amp;G11115&amp;H11115</f>
        <v>CONCRETO IMPORTADO DE USINA,DOSADO RACIONALMENTE PARA RESISTENCIA CARACTERISTICA A COMPRESSAO DE 15MPA,INCLUSIVE TRANSPORTE HORIZONTAL ATE 20,00M EM CARRINHOS,ADENSAMENTO E ACABAMENTO</v>
      </c>
      <c r="C11115" s="197" t="s">
        <v>21593</v>
      </c>
      <c r="D11115" s="197" t="s">
        <v>21598</v>
      </c>
      <c r="E11115" s="197" t="s">
        <v>21595</v>
      </c>
      <c r="F11115" s="197" t="s">
        <v>5130</v>
      </c>
      <c r="I11115" s="197" t="s">
        <v>1158</v>
      </c>
      <c r="J11115" s="197" t="n">
        <v>336.64</v>
      </c>
    </row>
    <row r="11116" customFormat="false" ht="12.75" hidden="true" customHeight="false" outlineLevel="0" collapsed="false">
      <c r="A11116" s="197" t="s">
        <v>21600</v>
      </c>
      <c r="B11116" s="197" t="str">
        <f aca="false">C11116&amp;D11116&amp;E11116&amp;F11116&amp;G11116&amp;H11116</f>
        <v>CONCRETO IMPORTADO DE USINA,DOSADO RACIONALMENTE PARA RESISTENCIA CARACTERISTICA A COMPRESSAO DE 20MPA,INCLUSIVE TRANSPORTE HORIZONTAL ATE 20,00M EM CARRINHOS,ADENSAMENTO E ACABAMENTO</v>
      </c>
      <c r="C11116" s="197" t="s">
        <v>21593</v>
      </c>
      <c r="D11116" s="197" t="s">
        <v>21601</v>
      </c>
      <c r="E11116" s="197" t="s">
        <v>21595</v>
      </c>
      <c r="F11116" s="197" t="s">
        <v>5130</v>
      </c>
      <c r="I11116" s="197" t="s">
        <v>1158</v>
      </c>
      <c r="J11116" s="197" t="n">
        <v>355.98</v>
      </c>
    </row>
    <row r="11117" customFormat="false" ht="12.75" hidden="true" customHeight="false" outlineLevel="0" collapsed="false">
      <c r="A11117" s="197" t="s">
        <v>21602</v>
      </c>
      <c r="B11117" s="197" t="str">
        <f aca="false">C11117&amp;D11117&amp;E11117&amp;F11117&amp;G11117&amp;H11117</f>
        <v>CONCRETO IMPORTADO DE USINA,DOSADO RACIONALMENTE PARA RESISTENCIA CARACTERISTICA A COMPRESSAO DE 20MPA,INCLUSIVE TRANSPORTE HORIZONTAL ATE 20,00M EM CARRINHOS,ADENSAMENTO E ACABAMENTO</v>
      </c>
      <c r="C11117" s="197" t="s">
        <v>21593</v>
      </c>
      <c r="D11117" s="197" t="s">
        <v>21601</v>
      </c>
      <c r="E11117" s="197" t="s">
        <v>21595</v>
      </c>
      <c r="F11117" s="197" t="s">
        <v>5130</v>
      </c>
      <c r="I11117" s="197" t="s">
        <v>1158</v>
      </c>
      <c r="J11117" s="197" t="n">
        <v>346.9</v>
      </c>
    </row>
    <row r="11118" customFormat="false" ht="12.75" hidden="true" customHeight="false" outlineLevel="0" collapsed="false">
      <c r="A11118" s="197" t="s">
        <v>21603</v>
      </c>
      <c r="B11118" s="197" t="str">
        <f aca="false">C11118&amp;D11118&amp;E11118&amp;F11118&amp;G11118&amp;H11118</f>
        <v>CONCRETO IMPORTADO DE USINA,DOSADO RACIONALMENTE PARA RESISTENCIA CARACTERISTICA A COMPRESSAO DE 25MPA,INCLUSIVE TRANSPORTE HORIZONTAL ATE 20,00M EM CARRINHOS,ADENSAMENTO E ACABAMENTO</v>
      </c>
      <c r="C11118" s="197" t="s">
        <v>21593</v>
      </c>
      <c r="D11118" s="197" t="s">
        <v>21604</v>
      </c>
      <c r="E11118" s="197" t="s">
        <v>21595</v>
      </c>
      <c r="F11118" s="197" t="s">
        <v>5130</v>
      </c>
      <c r="I11118" s="197" t="s">
        <v>1158</v>
      </c>
      <c r="J11118" s="197" t="n">
        <v>376.5</v>
      </c>
    </row>
    <row r="11119" customFormat="false" ht="12.75" hidden="true" customHeight="false" outlineLevel="0" collapsed="false">
      <c r="A11119" s="197" t="s">
        <v>21605</v>
      </c>
      <c r="B11119" s="197" t="str">
        <f aca="false">C11119&amp;D11119&amp;E11119&amp;F11119&amp;G11119&amp;H11119</f>
        <v>CONCRETO IMPORTADO DE USINA,DOSADO RACIONALMENTE PARA RESISTENCIA CARACTERISTICA A COMPRESSAO DE 25MPA,INCLUSIVE TRANSPORTE HORIZONTAL ATE 20,00M EM CARRINHOS,ADENSAMENTO E ACABAMENTO</v>
      </c>
      <c r="C11119" s="197" t="s">
        <v>21593</v>
      </c>
      <c r="D11119" s="197" t="s">
        <v>21604</v>
      </c>
      <c r="E11119" s="197" t="s">
        <v>21595</v>
      </c>
      <c r="F11119" s="197" t="s">
        <v>5130</v>
      </c>
      <c r="I11119" s="197" t="s">
        <v>1158</v>
      </c>
      <c r="J11119" s="197" t="n">
        <v>367.42</v>
      </c>
    </row>
    <row r="11120" customFormat="false" ht="12.75" hidden="true" customHeight="false" outlineLevel="0" collapsed="false">
      <c r="A11120" s="197" t="s">
        <v>21606</v>
      </c>
      <c r="B11120" s="197" t="str">
        <f aca="false">C11120&amp;D11120&amp;E11120&amp;F11120&amp;G11120&amp;H11120</f>
        <v>CONCRETO IMPORTADO DE USINA,DOSADO RACIONALMENTE PARA RESISTENCIA CARACTERISTICA A COMPRESSAO DE 30MPA,INCLUSIVE TRANSPORTE HORIZONTAL ATE 20,00M EM CARRINHOS,ADENSAMENTO E ACABAMENTO</v>
      </c>
      <c r="C11120" s="197" t="s">
        <v>21593</v>
      </c>
      <c r="D11120" s="197" t="s">
        <v>21607</v>
      </c>
      <c r="E11120" s="197" t="s">
        <v>21595</v>
      </c>
      <c r="F11120" s="197" t="s">
        <v>5130</v>
      </c>
      <c r="I11120" s="197" t="s">
        <v>1158</v>
      </c>
      <c r="J11120" s="197" t="n">
        <v>385.15</v>
      </c>
    </row>
    <row r="11121" customFormat="false" ht="12.75" hidden="true" customHeight="false" outlineLevel="0" collapsed="false">
      <c r="A11121" s="197" t="s">
        <v>21608</v>
      </c>
      <c r="B11121" s="197" t="str">
        <f aca="false">C11121&amp;D11121&amp;E11121&amp;F11121&amp;G11121&amp;H11121</f>
        <v>CONCRETO IMPORTADO DE USINA,DOSADO RACIONALMENTE PARA RESISTENCIA CARACTERISTICA A COMPRESSAO DE 30MPA,INCLUSIVE TRANSPORTE HORIZONTAL ATE 20,00M EM CARRINHOS,ADENSAMENTO E ACABAMENTO</v>
      </c>
      <c r="C11121" s="197" t="s">
        <v>21593</v>
      </c>
      <c r="D11121" s="197" t="s">
        <v>21607</v>
      </c>
      <c r="E11121" s="197" t="s">
        <v>21595</v>
      </c>
      <c r="F11121" s="197" t="s">
        <v>5130</v>
      </c>
      <c r="I11121" s="197" t="s">
        <v>1158</v>
      </c>
      <c r="J11121" s="197" t="n">
        <v>376.07</v>
      </c>
    </row>
    <row r="11122" customFormat="false" ht="12.75" hidden="true" customHeight="false" outlineLevel="0" collapsed="false">
      <c r="A11122" s="197" t="s">
        <v>21609</v>
      </c>
      <c r="B11122" s="197" t="str">
        <f aca="false">C11122&amp;D11122&amp;E11122&amp;F11122&amp;G11122&amp;H11122</f>
        <v>CONCRETO IMPORTADO DE USINA,DOSADO RACIONALMENTE PARA RESISTENCIA CARACTERISTICA A COMPRESSAO DE 35MPA,INCLUSIVE TRANSPORTE HORIZONTAL ATE 20,00M EM CARRINHOS,ADENSAMENTO E ACABAMENTO</v>
      </c>
      <c r="C11122" s="197" t="s">
        <v>21593</v>
      </c>
      <c r="D11122" s="197" t="s">
        <v>21610</v>
      </c>
      <c r="E11122" s="197" t="s">
        <v>21595</v>
      </c>
      <c r="F11122" s="197" t="s">
        <v>5130</v>
      </c>
      <c r="I11122" s="197" t="s">
        <v>1158</v>
      </c>
      <c r="J11122" s="197" t="n">
        <v>386.91</v>
      </c>
    </row>
    <row r="11123" customFormat="false" ht="12.75" hidden="true" customHeight="false" outlineLevel="0" collapsed="false">
      <c r="A11123" s="197" t="s">
        <v>21611</v>
      </c>
      <c r="B11123" s="197" t="str">
        <f aca="false">C11123&amp;D11123&amp;E11123&amp;F11123&amp;G11123&amp;H11123</f>
        <v>CONCRETO IMPORTADO DE USINA,DOSADO RACIONALMENTE PARA RESISTENCIA CARACTERISTICA A COMPRESSAO DE 35MPA,INCLUSIVE TRANSPORTE HORIZONTAL ATE 20,00M EM CARRINHOS,ADENSAMENTO E ACABAMENTO</v>
      </c>
      <c r="C11123" s="197" t="s">
        <v>21593</v>
      </c>
      <c r="D11123" s="197" t="s">
        <v>21610</v>
      </c>
      <c r="E11123" s="197" t="s">
        <v>21595</v>
      </c>
      <c r="F11123" s="197" t="s">
        <v>5130</v>
      </c>
      <c r="I11123" s="197" t="s">
        <v>1158</v>
      </c>
      <c r="J11123" s="197" t="n">
        <v>377.84</v>
      </c>
    </row>
    <row r="11124" customFormat="false" ht="12.75" hidden="true" customHeight="false" outlineLevel="0" collapsed="false">
      <c r="A11124" s="197" t="s">
        <v>21612</v>
      </c>
      <c r="B11124" s="197" t="str">
        <f aca="false">C11124&amp;D11124&amp;E11124&amp;F11124&amp;G11124&amp;H11124</f>
        <v>CONCRETO IMPORTADO DE USINA,DOSADO RACIONALMENTE PARA RESISTENCIA CARACTERISTICA A COMPRESSAO DE 40MPA,INCLUSIVE TRANSPORTE HORIZONTAL ATE 20,00M EM CARRINHOS,ADENSAMENTO E ACABAMENTO</v>
      </c>
      <c r="C11124" s="197" t="s">
        <v>21593</v>
      </c>
      <c r="D11124" s="197" t="s">
        <v>21613</v>
      </c>
      <c r="E11124" s="197" t="s">
        <v>21595</v>
      </c>
      <c r="F11124" s="197" t="s">
        <v>5130</v>
      </c>
      <c r="I11124" s="197" t="s">
        <v>1158</v>
      </c>
      <c r="J11124" s="197" t="n">
        <v>397.02</v>
      </c>
    </row>
    <row r="11125" customFormat="false" ht="12.75" hidden="true" customHeight="false" outlineLevel="0" collapsed="false">
      <c r="A11125" s="197" t="s">
        <v>21614</v>
      </c>
      <c r="B11125" s="197" t="str">
        <f aca="false">C11125&amp;D11125&amp;E11125&amp;F11125&amp;G11125&amp;H11125</f>
        <v>CONCRETO IMPORTADO DE USINA,DOSADO RACIONALMENTE PARA RESISTENCIA CARACTERISTICA A COMPRESSAO DE 40MPA,INCLUSIVE TRANSPORTE HORIZONTAL ATE 20,00M EM CARRINHOS,ADENSAMENTO E ACABAMENTO</v>
      </c>
      <c r="C11125" s="197" t="s">
        <v>21593</v>
      </c>
      <c r="D11125" s="197" t="s">
        <v>21613</v>
      </c>
      <c r="E11125" s="197" t="s">
        <v>21595</v>
      </c>
      <c r="F11125" s="197" t="s">
        <v>5130</v>
      </c>
      <c r="I11125" s="197" t="s">
        <v>1158</v>
      </c>
      <c r="J11125" s="197" t="n">
        <v>387.95</v>
      </c>
    </row>
    <row r="11126" customFormat="false" ht="12.75" hidden="true" customHeight="false" outlineLevel="0" collapsed="false">
      <c r="A11126" s="197" t="s">
        <v>21615</v>
      </c>
      <c r="B11126" s="197"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197" t="s">
        <v>21616</v>
      </c>
      <c r="D11126" s="197" t="s">
        <v>21617</v>
      </c>
      <c r="E11126" s="197" t="s">
        <v>21618</v>
      </c>
      <c r="F11126" s="197" t="s">
        <v>21619</v>
      </c>
      <c r="G11126" s="197" t="s">
        <v>21620</v>
      </c>
      <c r="I11126" s="197" t="s">
        <v>1993</v>
      </c>
      <c r="J11126" s="197" t="n">
        <v>126.77</v>
      </c>
    </row>
    <row r="11127" customFormat="false" ht="12.75" hidden="true" customHeight="false" outlineLevel="0" collapsed="false">
      <c r="A11127" s="197" t="s">
        <v>21621</v>
      </c>
      <c r="B11127" s="197"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197" t="s">
        <v>21616</v>
      </c>
      <c r="D11127" s="197" t="s">
        <v>21617</v>
      </c>
      <c r="E11127" s="197" t="s">
        <v>21618</v>
      </c>
      <c r="F11127" s="197" t="s">
        <v>21619</v>
      </c>
      <c r="G11127" s="197" t="s">
        <v>21620</v>
      </c>
      <c r="I11127" s="197" t="s">
        <v>1993</v>
      </c>
      <c r="J11127" s="197" t="n">
        <v>121</v>
      </c>
    </row>
    <row r="11128" customFormat="false" ht="12.75" hidden="true" customHeight="false" outlineLevel="0" collapsed="false">
      <c r="A11128" s="197" t="s">
        <v>21622</v>
      </c>
      <c r="B11128" s="197"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197" t="s">
        <v>21623</v>
      </c>
      <c r="D11128" s="197" t="s">
        <v>21617</v>
      </c>
      <c r="E11128" s="197" t="s">
        <v>21618</v>
      </c>
      <c r="F11128" s="197" t="s">
        <v>21619</v>
      </c>
      <c r="G11128" s="197" t="s">
        <v>21620</v>
      </c>
      <c r="I11128" s="197" t="s">
        <v>1993</v>
      </c>
      <c r="J11128" s="197" t="n">
        <v>135.15</v>
      </c>
    </row>
    <row r="11129" customFormat="false" ht="12.75" hidden="true" customHeight="false" outlineLevel="0" collapsed="false">
      <c r="A11129" s="197" t="s">
        <v>21624</v>
      </c>
      <c r="B11129" s="197"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197" t="s">
        <v>21623</v>
      </c>
      <c r="D11129" s="197" t="s">
        <v>21617</v>
      </c>
      <c r="E11129" s="197" t="s">
        <v>21618</v>
      </c>
      <c r="F11129" s="197" t="s">
        <v>21619</v>
      </c>
      <c r="G11129" s="197" t="s">
        <v>21620</v>
      </c>
      <c r="I11129" s="197" t="s">
        <v>1993</v>
      </c>
      <c r="J11129" s="197" t="n">
        <v>128.96</v>
      </c>
    </row>
    <row r="11130" customFormat="false" ht="12.75" hidden="true" customHeight="false" outlineLevel="0" collapsed="false">
      <c r="A11130" s="197" t="s">
        <v>21625</v>
      </c>
      <c r="B11130" s="197"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197" t="s">
        <v>21626</v>
      </c>
      <c r="D11130" s="197" t="s">
        <v>21627</v>
      </c>
      <c r="E11130" s="197" t="s">
        <v>21628</v>
      </c>
      <c r="F11130" s="197" t="s">
        <v>21629</v>
      </c>
      <c r="G11130" s="197" t="s">
        <v>21630</v>
      </c>
      <c r="I11130" s="197" t="s">
        <v>1993</v>
      </c>
      <c r="J11130" s="197" t="n">
        <v>143.53</v>
      </c>
    </row>
    <row r="11131" customFormat="false" ht="12.75" hidden="true" customHeight="false" outlineLevel="0" collapsed="false">
      <c r="A11131" s="197" t="s">
        <v>21631</v>
      </c>
      <c r="B11131" s="197"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197" t="s">
        <v>21626</v>
      </c>
      <c r="D11131" s="197" t="s">
        <v>21627</v>
      </c>
      <c r="E11131" s="197" t="s">
        <v>21628</v>
      </c>
      <c r="F11131" s="197" t="s">
        <v>21629</v>
      </c>
      <c r="G11131" s="197" t="s">
        <v>21630</v>
      </c>
      <c r="I11131" s="197" t="s">
        <v>1993</v>
      </c>
      <c r="J11131" s="197" t="n">
        <v>136.93</v>
      </c>
    </row>
    <row r="11132" customFormat="false" ht="12.75" hidden="true" customHeight="false" outlineLevel="0" collapsed="false">
      <c r="A11132" s="197" t="s">
        <v>21632</v>
      </c>
      <c r="B11132" s="197"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197" t="s">
        <v>21633</v>
      </c>
      <c r="D11132" s="197" t="s">
        <v>21634</v>
      </c>
      <c r="E11132" s="197" t="s">
        <v>21635</v>
      </c>
      <c r="F11132" s="197" t="s">
        <v>21636</v>
      </c>
      <c r="G11132" s="197" t="s">
        <v>21637</v>
      </c>
      <c r="I11132" s="197" t="s">
        <v>21638</v>
      </c>
      <c r="J11132" s="197" t="n">
        <v>8.25</v>
      </c>
    </row>
    <row r="11133" customFormat="false" ht="12.75" hidden="true" customHeight="false" outlineLevel="0" collapsed="false">
      <c r="A11133" s="197" t="s">
        <v>21639</v>
      </c>
      <c r="B11133" s="197"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197" t="s">
        <v>21633</v>
      </c>
      <c r="D11133" s="197" t="s">
        <v>21634</v>
      </c>
      <c r="E11133" s="197" t="s">
        <v>21635</v>
      </c>
      <c r="F11133" s="197" t="s">
        <v>21636</v>
      </c>
      <c r="G11133" s="197" t="s">
        <v>21637</v>
      </c>
      <c r="I11133" s="197" t="s">
        <v>21638</v>
      </c>
      <c r="J11133" s="197" t="n">
        <v>8.25</v>
      </c>
    </row>
    <row r="11134" customFormat="false" ht="12.75" hidden="true" customHeight="false" outlineLevel="0" collapsed="false">
      <c r="A11134" s="197" t="s">
        <v>21640</v>
      </c>
      <c r="B11134" s="197"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197" t="s">
        <v>21641</v>
      </c>
      <c r="D11134" s="197" t="s">
        <v>21642</v>
      </c>
      <c r="E11134" s="197" t="s">
        <v>21643</v>
      </c>
      <c r="F11134" s="197" t="s">
        <v>21644</v>
      </c>
      <c r="I11134" s="197" t="s">
        <v>7156</v>
      </c>
      <c r="J11134" s="197" t="n">
        <v>1.65</v>
      </c>
    </row>
    <row r="11135" customFormat="false" ht="12.75" hidden="true" customHeight="false" outlineLevel="0" collapsed="false">
      <c r="A11135" s="197" t="s">
        <v>21645</v>
      </c>
      <c r="B11135" s="197"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197" t="s">
        <v>21641</v>
      </c>
      <c r="D11135" s="197" t="s">
        <v>21642</v>
      </c>
      <c r="E11135" s="197" t="s">
        <v>21643</v>
      </c>
      <c r="F11135" s="197" t="s">
        <v>21644</v>
      </c>
      <c r="I11135" s="197" t="s">
        <v>7156</v>
      </c>
      <c r="J11135" s="197" t="n">
        <v>1.65</v>
      </c>
    </row>
    <row r="11136" customFormat="false" ht="12.75" hidden="true" customHeight="false" outlineLevel="0" collapsed="false">
      <c r="A11136" s="197" t="s">
        <v>21646</v>
      </c>
      <c r="B11136" s="197"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197" t="s">
        <v>21647</v>
      </c>
      <c r="D11136" s="197" t="s">
        <v>21648</v>
      </c>
      <c r="E11136" s="197" t="s">
        <v>21649</v>
      </c>
      <c r="F11136" s="197" t="s">
        <v>21650</v>
      </c>
      <c r="I11136" s="197" t="s">
        <v>21638</v>
      </c>
      <c r="J11136" s="197" t="n">
        <v>5.2</v>
      </c>
    </row>
    <row r="11137" customFormat="false" ht="12.75" hidden="true" customHeight="false" outlineLevel="0" collapsed="false">
      <c r="A11137" s="197" t="s">
        <v>21651</v>
      </c>
      <c r="B11137" s="197"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197" t="s">
        <v>21647</v>
      </c>
      <c r="D11137" s="197" t="s">
        <v>21648</v>
      </c>
      <c r="E11137" s="197" t="s">
        <v>21649</v>
      </c>
      <c r="F11137" s="197" t="s">
        <v>21650</v>
      </c>
      <c r="I11137" s="197" t="s">
        <v>21638</v>
      </c>
      <c r="J11137" s="197" t="n">
        <v>5.2</v>
      </c>
    </row>
    <row r="11138" customFormat="false" ht="12.75" hidden="true" customHeight="false" outlineLevel="0" collapsed="false">
      <c r="A11138" s="197" t="s">
        <v>21652</v>
      </c>
      <c r="B11138" s="197"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197" t="s">
        <v>21653</v>
      </c>
      <c r="D11138" s="197" t="s">
        <v>21654</v>
      </c>
      <c r="E11138" s="197" t="s">
        <v>21655</v>
      </c>
      <c r="F11138" s="197" t="s">
        <v>21656</v>
      </c>
      <c r="G11138" s="197" t="s">
        <v>21657</v>
      </c>
      <c r="H11138" s="197" t="s">
        <v>21658</v>
      </c>
      <c r="I11138" s="197" t="s">
        <v>1158</v>
      </c>
      <c r="J11138" s="197" t="n">
        <v>18.8</v>
      </c>
    </row>
    <row r="11139" customFormat="false" ht="12.75" hidden="true" customHeight="false" outlineLevel="0" collapsed="false">
      <c r="A11139" s="197" t="s">
        <v>21659</v>
      </c>
      <c r="B11139" s="197"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197" t="s">
        <v>21653</v>
      </c>
      <c r="D11139" s="197" t="s">
        <v>21654</v>
      </c>
      <c r="E11139" s="197" t="s">
        <v>21655</v>
      </c>
      <c r="F11139" s="197" t="s">
        <v>21656</v>
      </c>
      <c r="G11139" s="197" t="s">
        <v>21657</v>
      </c>
      <c r="H11139" s="197" t="s">
        <v>21658</v>
      </c>
      <c r="I11139" s="197" t="s">
        <v>1158</v>
      </c>
      <c r="J11139" s="197" t="n">
        <v>16.48</v>
      </c>
    </row>
    <row r="11140" customFormat="false" ht="12.75" hidden="true" customHeight="false" outlineLevel="0" collapsed="false">
      <c r="A11140" s="197" t="s">
        <v>21660</v>
      </c>
      <c r="B11140" s="197"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197" t="s">
        <v>21661</v>
      </c>
      <c r="D11140" s="197" t="s">
        <v>21662</v>
      </c>
      <c r="E11140" s="197" t="s">
        <v>21663</v>
      </c>
      <c r="F11140" s="197" t="s">
        <v>21664</v>
      </c>
      <c r="G11140" s="197" t="s">
        <v>21665</v>
      </c>
      <c r="H11140" s="197" t="s">
        <v>21666</v>
      </c>
      <c r="I11140" s="197" t="s">
        <v>338</v>
      </c>
      <c r="J11140" s="197" t="n">
        <v>4.38</v>
      </c>
    </row>
    <row r="11141" customFormat="false" ht="12.75" hidden="true" customHeight="false" outlineLevel="0" collapsed="false">
      <c r="A11141" s="197" t="s">
        <v>21667</v>
      </c>
      <c r="B11141" s="197"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197" t="s">
        <v>21661</v>
      </c>
      <c r="D11141" s="197" t="s">
        <v>21662</v>
      </c>
      <c r="E11141" s="197" t="s">
        <v>21663</v>
      </c>
      <c r="F11141" s="197" t="s">
        <v>21664</v>
      </c>
      <c r="G11141" s="197" t="s">
        <v>21665</v>
      </c>
      <c r="H11141" s="197" t="s">
        <v>21666</v>
      </c>
      <c r="I11141" s="197" t="s">
        <v>338</v>
      </c>
      <c r="J11141" s="197" t="n">
        <v>3.84</v>
      </c>
    </row>
    <row r="11142" customFormat="false" ht="12.75" hidden="true" customHeight="false" outlineLevel="0" collapsed="false">
      <c r="A11142" s="197" t="s">
        <v>21668</v>
      </c>
      <c r="B11142" s="197"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197" t="s">
        <v>21669</v>
      </c>
      <c r="D11142" s="197" t="s">
        <v>21670</v>
      </c>
      <c r="E11142" s="197" t="s">
        <v>21671</v>
      </c>
      <c r="F11142" s="197" t="s">
        <v>21672</v>
      </c>
      <c r="G11142" s="197" t="s">
        <v>21673</v>
      </c>
      <c r="I11142" s="197" t="s">
        <v>1158</v>
      </c>
      <c r="J11142" s="197" t="n">
        <v>10.43</v>
      </c>
    </row>
    <row r="11143" customFormat="false" ht="12.75" hidden="true" customHeight="false" outlineLevel="0" collapsed="false">
      <c r="A11143" s="197" t="s">
        <v>21674</v>
      </c>
      <c r="B11143" s="197"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197" t="s">
        <v>21669</v>
      </c>
      <c r="D11143" s="197" t="s">
        <v>21670</v>
      </c>
      <c r="E11143" s="197" t="s">
        <v>21671</v>
      </c>
      <c r="F11143" s="197" t="s">
        <v>21672</v>
      </c>
      <c r="G11143" s="197" t="s">
        <v>21673</v>
      </c>
      <c r="I11143" s="197" t="s">
        <v>1158</v>
      </c>
      <c r="J11143" s="197" t="n">
        <v>9.24</v>
      </c>
    </row>
    <row r="11144" customFormat="false" ht="12.75" hidden="true" customHeight="false" outlineLevel="0" collapsed="false">
      <c r="A11144" s="197" t="s">
        <v>21675</v>
      </c>
      <c r="B11144" s="197" t="str">
        <f aca="false">C11144&amp;D11144&amp;E11144&amp;F11144&amp;G11144&amp;H11144</f>
        <v>ESCORAS METALICAS(ALUGUEL)PARA CIMBRAMENTO METALICO(EXCLUSIVE ESTE)DE LAJES PLANAS(COGUMELO)COM ALTURA ATE 3,50M,CONSIDERANDO 0,8UN/M2</v>
      </c>
      <c r="C11144" s="197" t="s">
        <v>21676</v>
      </c>
      <c r="D11144" s="197" t="s">
        <v>21677</v>
      </c>
      <c r="E11144" s="197" t="s">
        <v>21678</v>
      </c>
      <c r="I11144" s="197" t="s">
        <v>4304</v>
      </c>
      <c r="J11144" s="197" t="n">
        <v>4.26</v>
      </c>
    </row>
    <row r="11145" customFormat="false" ht="12.75" hidden="true" customHeight="false" outlineLevel="0" collapsed="false">
      <c r="A11145" s="197" t="s">
        <v>21679</v>
      </c>
      <c r="B11145" s="197" t="str">
        <f aca="false">C11145&amp;D11145&amp;E11145&amp;F11145&amp;G11145&amp;H11145</f>
        <v>ESCORAS METALICAS(ALUGUEL)PARA CIMBRAMENTO METALICO(EXCLUSIVE ESTE)DE LAJES PLANAS(COGUMELO)COM ALTURA ATE 3,50M,CONSIDERANDO 0,8UN/M2</v>
      </c>
      <c r="C11145" s="197" t="s">
        <v>21676</v>
      </c>
      <c r="D11145" s="197" t="s">
        <v>21677</v>
      </c>
      <c r="E11145" s="197" t="s">
        <v>21678</v>
      </c>
      <c r="I11145" s="197" t="s">
        <v>4304</v>
      </c>
      <c r="J11145" s="197" t="n">
        <v>4.26</v>
      </c>
    </row>
    <row r="11146" customFormat="false" ht="12.75" hidden="true" customHeight="false" outlineLevel="0" collapsed="false">
      <c r="A11146" s="197" t="s">
        <v>21680</v>
      </c>
      <c r="B11146" s="197" t="str">
        <f aca="false">C11146&amp;D11146&amp;E11146&amp;F11146&amp;G11146&amp;H11146</f>
        <v>CIMBRAMENTO METALICO(ALUGUEL)PARA EDIFICACOES COM LAJES PLANAS(COGUMELO),DISPENSANDO REESCORAMENTO,EXCLUSIVE ESCORAS METALICAS.O CUSTO INCLUI LONGARINAS PRINCIPAIS,SECUNDARIAS E PECAS DE LIGACAO</v>
      </c>
      <c r="C11146" s="197" t="s">
        <v>21681</v>
      </c>
      <c r="D11146" s="197" t="s">
        <v>21682</v>
      </c>
      <c r="E11146" s="197" t="s">
        <v>21683</v>
      </c>
      <c r="F11146" s="197" t="s">
        <v>21684</v>
      </c>
      <c r="I11146" s="197" t="s">
        <v>4497</v>
      </c>
      <c r="J11146" s="197" t="n">
        <v>12.88</v>
      </c>
    </row>
    <row r="11147" customFormat="false" ht="12.75" hidden="true" customHeight="false" outlineLevel="0" collapsed="false">
      <c r="A11147" s="197" t="s">
        <v>21685</v>
      </c>
      <c r="B11147" s="197" t="str">
        <f aca="false">C11147&amp;D11147&amp;E11147&amp;F11147&amp;G11147&amp;H11147</f>
        <v>CIMBRAMENTO METALICO(ALUGUEL)PARA EDIFICACOES COM LAJES PLANAS(COGUMELO),DISPENSANDO REESCORAMENTO,EXCLUSIVE ESCORAS METALICAS.O CUSTO INCLUI LONGARINAS PRINCIPAIS,SECUNDARIAS E PECAS DE LIGACAO</v>
      </c>
      <c r="C11147" s="197" t="s">
        <v>21681</v>
      </c>
      <c r="D11147" s="197" t="s">
        <v>21682</v>
      </c>
      <c r="E11147" s="197" t="s">
        <v>21683</v>
      </c>
      <c r="F11147" s="197" t="s">
        <v>21684</v>
      </c>
      <c r="I11147" s="197" t="s">
        <v>4497</v>
      </c>
      <c r="J11147" s="197" t="n">
        <v>12.88</v>
      </c>
    </row>
    <row r="11148" customFormat="false" ht="12.75" hidden="true" customHeight="false" outlineLevel="0" collapsed="false">
      <c r="A11148" s="197" t="s">
        <v>21686</v>
      </c>
      <c r="B11148" s="197" t="str">
        <f aca="false">C11148&amp;D11148&amp;E11148&amp;F11148&amp;G11148&amp;H11148</f>
        <v>MONTAGEM E DESMONTAGEM DE CIMBRAMENTO METALICO PARA EDIFICACOES,PRESERVANDO REESCORAMENTO,COMPREENDENDO ESCORAS,LONGARINAS PRINCIPAIS,SECUNDARIAS E PECAS DE LIGACAO</v>
      </c>
      <c r="C11148" s="197" t="s">
        <v>21687</v>
      </c>
      <c r="D11148" s="197" t="s">
        <v>21688</v>
      </c>
      <c r="E11148" s="197" t="s">
        <v>21689</v>
      </c>
      <c r="I11148" s="197" t="s">
        <v>1993</v>
      </c>
      <c r="J11148" s="197" t="n">
        <v>3.96</v>
      </c>
    </row>
    <row r="11149" customFormat="false" ht="12.75" hidden="true" customHeight="false" outlineLevel="0" collapsed="false">
      <c r="A11149" s="197" t="s">
        <v>21690</v>
      </c>
      <c r="B11149" s="197" t="str">
        <f aca="false">C11149&amp;D11149&amp;E11149&amp;F11149&amp;G11149&amp;H11149</f>
        <v>MONTAGEM E DESMONTAGEM DE CIMBRAMENTO METALICO PARA EDIFICACOES,PRESERVANDO REESCORAMENTO,COMPREENDENDO ESCORAS,LONGARINAS PRINCIPAIS,SECUNDARIAS E PECAS DE LIGACAO</v>
      </c>
      <c r="C11149" s="197" t="s">
        <v>21687</v>
      </c>
      <c r="D11149" s="197" t="s">
        <v>21688</v>
      </c>
      <c r="E11149" s="197" t="s">
        <v>21689</v>
      </c>
      <c r="I11149" s="197" t="s">
        <v>1993</v>
      </c>
      <c r="J11149" s="197" t="n">
        <v>3.43</v>
      </c>
    </row>
    <row r="11150" customFormat="false" ht="12.75" hidden="true" customHeight="false" outlineLevel="0" collapsed="false">
      <c r="A11150" s="197" t="s">
        <v>21691</v>
      </c>
      <c r="B11150" s="197" t="str">
        <f aca="false">C11150&amp;D11150&amp;E11150&amp;F11150&amp;G11150&amp;H11150</f>
        <v>SUPERESTRUTURA DE PONTE OU VIADUTO,PRE-FABRICADA,EM CONCRETO PROTENDIDO,CLASSE 45,PARA UMA FAIXA DE TRAFEGO COM GUARDA-RODAS E 3,20M DE PISTA DE ROLAMENTO,SEM CAPEAMENTO,COM VAO ENTRE 7,50 E 12,50M,COLOCADA</v>
      </c>
      <c r="C11150" s="197" t="s">
        <v>21692</v>
      </c>
      <c r="D11150" s="197" t="s">
        <v>21693</v>
      </c>
      <c r="E11150" s="197" t="s">
        <v>21694</v>
      </c>
      <c r="F11150" s="197" t="s">
        <v>21695</v>
      </c>
      <c r="I11150" s="197" t="s">
        <v>338</v>
      </c>
      <c r="J11150" s="197" t="n">
        <v>14268.96</v>
      </c>
    </row>
    <row r="11151" customFormat="false" ht="12.75" hidden="true" customHeight="false" outlineLevel="0" collapsed="false">
      <c r="A11151" s="197" t="s">
        <v>21696</v>
      </c>
      <c r="B11151" s="197" t="str">
        <f aca="false">C11151&amp;D11151&amp;E11151&amp;F11151&amp;G11151&amp;H11151</f>
        <v>SUPERESTRUTURA DE PONTE OU VIADUTO,PRE-FABRICADA,EM CONCRETO PROTENDIDO,CLASSE 45,PARA UMA FAIXA DE TRAFEGO COM GUARDA-RODAS E 3,20M DE PISTA DE ROLAMENTO,SEM CAPEAMENTO,COM VAO ENTRE 7,50 E 12,50M,COLOCADA</v>
      </c>
      <c r="C11151" s="197" t="s">
        <v>21692</v>
      </c>
      <c r="D11151" s="197" t="s">
        <v>21693</v>
      </c>
      <c r="E11151" s="197" t="s">
        <v>21694</v>
      </c>
      <c r="F11151" s="197" t="s">
        <v>21695</v>
      </c>
      <c r="I11151" s="197" t="s">
        <v>338</v>
      </c>
      <c r="J11151" s="197" t="n">
        <v>12947.38</v>
      </c>
    </row>
    <row r="11152" customFormat="false" ht="12.75" hidden="true" customHeight="false" outlineLevel="0" collapsed="false">
      <c r="A11152" s="197" t="s">
        <v>21697</v>
      </c>
      <c r="B11152" s="197" t="str">
        <f aca="false">C11152&amp;D11152&amp;E11152&amp;F11152&amp;G11152&amp;H11152</f>
        <v>SUPERESTRUTURA DE PONTE OU VIADUTO,PRE-FABRICADA,EM CONCRETO PROTENDIDO,CLASSE 45,PARA DUAS FAIXAS DE TRAFEGO E 7,20M DE PISTA DE ROLAMENTO,SEM CAPEAMENTO,COM VAO ENTRE 7,50 E 12,50M,COLOCADA</v>
      </c>
      <c r="C11152" s="197" t="s">
        <v>21692</v>
      </c>
      <c r="D11152" s="197" t="s">
        <v>21698</v>
      </c>
      <c r="E11152" s="197" t="s">
        <v>21699</v>
      </c>
      <c r="F11152" s="197" t="s">
        <v>21700</v>
      </c>
      <c r="I11152" s="197" t="s">
        <v>338</v>
      </c>
      <c r="J11152" s="197" t="n">
        <v>26490.29</v>
      </c>
    </row>
    <row r="11153" customFormat="false" ht="12.75" hidden="true" customHeight="false" outlineLevel="0" collapsed="false">
      <c r="A11153" s="197" t="s">
        <v>21701</v>
      </c>
      <c r="B11153" s="197" t="str">
        <f aca="false">C11153&amp;D11153&amp;E11153&amp;F11153&amp;G11153&amp;H11153</f>
        <v>SUPERESTRUTURA DE PONTE OU VIADUTO,PRE-FABRICADA,EM CONCRETO PROTENDIDO,CLASSE 45,PARA DUAS FAIXAS DE TRAFEGO E 7,20M DE PISTA DE ROLAMENTO,SEM CAPEAMENTO,COM VAO ENTRE 7,50 E 12,50M,COLOCADA</v>
      </c>
      <c r="C11153" s="197" t="s">
        <v>21692</v>
      </c>
      <c r="D11153" s="197" t="s">
        <v>21698</v>
      </c>
      <c r="E11153" s="197" t="s">
        <v>21699</v>
      </c>
      <c r="F11153" s="197" t="s">
        <v>21700</v>
      </c>
      <c r="I11153" s="197" t="s">
        <v>338</v>
      </c>
      <c r="J11153" s="197" t="n">
        <v>24160.25</v>
      </c>
    </row>
    <row r="11154" customFormat="false" ht="12.75" hidden="true" customHeight="false" outlineLevel="0" collapsed="false">
      <c r="A11154" s="197" t="s">
        <v>21702</v>
      </c>
      <c r="B11154" s="197"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197" t="s">
        <v>21692</v>
      </c>
      <c r="D11154" s="197" t="s">
        <v>21703</v>
      </c>
      <c r="E11154" s="197" t="s">
        <v>21704</v>
      </c>
      <c r="F11154" s="197" t="s">
        <v>21705</v>
      </c>
      <c r="G11154" s="197" t="s">
        <v>21706</v>
      </c>
      <c r="I11154" s="197" t="s">
        <v>338</v>
      </c>
      <c r="J11154" s="197" t="n">
        <v>16298.06</v>
      </c>
    </row>
    <row r="11155" customFormat="false" ht="12.75" hidden="true" customHeight="false" outlineLevel="0" collapsed="false">
      <c r="A11155" s="197" t="s">
        <v>21707</v>
      </c>
      <c r="B11155" s="197"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197" t="s">
        <v>21692</v>
      </c>
      <c r="D11155" s="197" t="s">
        <v>21703</v>
      </c>
      <c r="E11155" s="197" t="s">
        <v>21704</v>
      </c>
      <c r="F11155" s="197" t="s">
        <v>21705</v>
      </c>
      <c r="G11155" s="197" t="s">
        <v>21706</v>
      </c>
      <c r="I11155" s="197" t="s">
        <v>338</v>
      </c>
      <c r="J11155" s="197" t="n">
        <v>14739.21</v>
      </c>
    </row>
    <row r="11156" customFormat="false" ht="12.75" hidden="true" customHeight="false" outlineLevel="0" collapsed="false">
      <c r="A11156" s="197" t="s">
        <v>21708</v>
      </c>
      <c r="B11156" s="197"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197" t="s">
        <v>21692</v>
      </c>
      <c r="D11156" s="197" t="s">
        <v>21709</v>
      </c>
      <c r="E11156" s="197" t="s">
        <v>21710</v>
      </c>
      <c r="F11156" s="197" t="s">
        <v>21711</v>
      </c>
      <c r="G11156" s="197" t="s">
        <v>21712</v>
      </c>
      <c r="I11156" s="197" t="s">
        <v>338</v>
      </c>
      <c r="J11156" s="197" t="n">
        <v>29864.12</v>
      </c>
    </row>
    <row r="11157" customFormat="false" ht="12.75" hidden="true" customHeight="false" outlineLevel="0" collapsed="false">
      <c r="A11157" s="197" t="s">
        <v>21713</v>
      </c>
      <c r="B11157" s="197"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197" t="s">
        <v>21692</v>
      </c>
      <c r="D11157" s="197" t="s">
        <v>21709</v>
      </c>
      <c r="E11157" s="197" t="s">
        <v>21710</v>
      </c>
      <c r="F11157" s="197" t="s">
        <v>21711</v>
      </c>
      <c r="G11157" s="197" t="s">
        <v>21712</v>
      </c>
      <c r="I11157" s="197" t="s">
        <v>338</v>
      </c>
      <c r="J11157" s="197" t="n">
        <v>27288.82</v>
      </c>
    </row>
    <row r="11158" customFormat="false" ht="12.75" hidden="true" customHeight="false" outlineLevel="0" collapsed="false">
      <c r="A11158" s="197" t="s">
        <v>21714</v>
      </c>
      <c r="B11158" s="197"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197" t="s">
        <v>21692</v>
      </c>
      <c r="D11158" s="197" t="s">
        <v>21709</v>
      </c>
      <c r="E11158" s="197" t="s">
        <v>21710</v>
      </c>
      <c r="F11158" s="197" t="s">
        <v>21715</v>
      </c>
      <c r="G11158" s="197" t="s">
        <v>21716</v>
      </c>
      <c r="I11158" s="197" t="s">
        <v>338</v>
      </c>
      <c r="J11158" s="197" t="n">
        <v>34348.45</v>
      </c>
    </row>
    <row r="11159" customFormat="false" ht="12.75" hidden="true" customHeight="false" outlineLevel="0" collapsed="false">
      <c r="A11159" s="197" t="s">
        <v>21717</v>
      </c>
      <c r="B11159" s="197"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197" t="s">
        <v>21692</v>
      </c>
      <c r="D11159" s="197" t="s">
        <v>21709</v>
      </c>
      <c r="E11159" s="197" t="s">
        <v>21710</v>
      </c>
      <c r="F11159" s="197" t="s">
        <v>21715</v>
      </c>
      <c r="G11159" s="197" t="s">
        <v>21716</v>
      </c>
      <c r="I11159" s="197" t="s">
        <v>338</v>
      </c>
      <c r="J11159" s="197" t="n">
        <v>31289.67</v>
      </c>
    </row>
    <row r="11160" customFormat="false" ht="12.75" hidden="true" customHeight="false" outlineLevel="0" collapsed="false">
      <c r="A11160" s="197" t="s">
        <v>21718</v>
      </c>
      <c r="B11160" s="197"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197" t="s">
        <v>21692</v>
      </c>
      <c r="D11160" s="197" t="s">
        <v>21719</v>
      </c>
      <c r="E11160" s="197" t="s">
        <v>21720</v>
      </c>
      <c r="F11160" s="197" t="s">
        <v>21721</v>
      </c>
      <c r="I11160" s="197" t="s">
        <v>338</v>
      </c>
      <c r="J11160" s="197" t="n">
        <v>30092.84</v>
      </c>
    </row>
    <row r="11161" customFormat="false" ht="12.75" hidden="true" customHeight="false" outlineLevel="0" collapsed="false">
      <c r="A11161" s="197" t="s">
        <v>21722</v>
      </c>
      <c r="B11161" s="197"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197" t="s">
        <v>21692</v>
      </c>
      <c r="D11161" s="197" t="s">
        <v>21719</v>
      </c>
      <c r="E11161" s="197" t="s">
        <v>21720</v>
      </c>
      <c r="F11161" s="197" t="s">
        <v>21721</v>
      </c>
      <c r="I11161" s="197" t="s">
        <v>338</v>
      </c>
      <c r="J11161" s="197" t="n">
        <v>27401.45</v>
      </c>
    </row>
    <row r="11162" customFormat="false" ht="12.75" hidden="true" customHeight="false" outlineLevel="0" collapsed="false">
      <c r="A11162" s="197" t="s">
        <v>21723</v>
      </c>
      <c r="B11162" s="197"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197" t="s">
        <v>21692</v>
      </c>
      <c r="D11162" s="197" t="s">
        <v>21719</v>
      </c>
      <c r="E11162" s="197" t="s">
        <v>21724</v>
      </c>
      <c r="F11162" s="197" t="s">
        <v>21725</v>
      </c>
      <c r="I11162" s="197" t="s">
        <v>338</v>
      </c>
      <c r="J11162" s="197" t="n">
        <v>35118.29</v>
      </c>
    </row>
    <row r="11163" customFormat="false" ht="12.75" hidden="true" customHeight="false" outlineLevel="0" collapsed="false">
      <c r="A11163" s="197" t="s">
        <v>21726</v>
      </c>
      <c r="B11163" s="197"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197" t="s">
        <v>21692</v>
      </c>
      <c r="D11163" s="197" t="s">
        <v>21719</v>
      </c>
      <c r="E11163" s="197" t="s">
        <v>21724</v>
      </c>
      <c r="F11163" s="197" t="s">
        <v>21725</v>
      </c>
      <c r="I11163" s="197" t="s">
        <v>338</v>
      </c>
      <c r="J11163" s="197" t="n">
        <v>32050.24</v>
      </c>
    </row>
    <row r="11164" customFormat="false" ht="12.75" hidden="true" customHeight="false" outlineLevel="0" collapsed="false">
      <c r="A11164" s="197" t="s">
        <v>21727</v>
      </c>
      <c r="B11164" s="197"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197" t="s">
        <v>21692</v>
      </c>
      <c r="D11164" s="197" t="s">
        <v>21728</v>
      </c>
      <c r="E11164" s="197" t="s">
        <v>21729</v>
      </c>
      <c r="F11164" s="197" t="s">
        <v>21730</v>
      </c>
      <c r="G11164" s="197" t="s">
        <v>21731</v>
      </c>
      <c r="I11164" s="197" t="s">
        <v>338</v>
      </c>
      <c r="J11164" s="197" t="n">
        <v>39187.72</v>
      </c>
    </row>
    <row r="11165" customFormat="false" ht="12.75" hidden="true" customHeight="false" outlineLevel="0" collapsed="false">
      <c r="A11165" s="197" t="s">
        <v>21732</v>
      </c>
      <c r="B11165" s="197"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197" t="s">
        <v>21692</v>
      </c>
      <c r="D11165" s="197" t="s">
        <v>21728</v>
      </c>
      <c r="E11165" s="197" t="s">
        <v>21729</v>
      </c>
      <c r="F11165" s="197" t="s">
        <v>21730</v>
      </c>
      <c r="G11165" s="197" t="s">
        <v>21731</v>
      </c>
      <c r="I11165" s="197" t="s">
        <v>338</v>
      </c>
      <c r="J11165" s="197" t="n">
        <v>35844.01</v>
      </c>
    </row>
    <row r="11166" customFormat="false" ht="12.75" hidden="true" customHeight="false" outlineLevel="0" collapsed="false">
      <c r="A11166" s="197" t="s">
        <v>21733</v>
      </c>
      <c r="B11166" s="197" t="str">
        <f aca="false">C11166&amp;D11166&amp;E11166&amp;F11166&amp;G11166&amp;H11166</f>
        <v>SUPERESTRUTURA DE PASSARELA PARA PEDESTRE,PRE-FABRICADA,EM CONCRETO PROTENDIDO,COM 2,00M DE LARGURA UTIL E GUARDA-CORPOSMETALICOS,COM VAO ENTRE 7,50 E 10,00M,COLOCADA</v>
      </c>
      <c r="C11166" s="197" t="s">
        <v>21734</v>
      </c>
      <c r="D11166" s="197" t="s">
        <v>21735</v>
      </c>
      <c r="E11166" s="197" t="s">
        <v>21736</v>
      </c>
      <c r="I11166" s="197" t="s">
        <v>338</v>
      </c>
      <c r="J11166" s="197" t="n">
        <v>6267.13</v>
      </c>
    </row>
    <row r="11167" customFormat="false" ht="12.75" hidden="true" customHeight="false" outlineLevel="0" collapsed="false">
      <c r="A11167" s="197" t="s">
        <v>21737</v>
      </c>
      <c r="B11167" s="197" t="str">
        <f aca="false">C11167&amp;D11167&amp;E11167&amp;F11167&amp;G11167&amp;H11167</f>
        <v>SUPERESTRUTURA DE PASSARELA PARA PEDESTRE,PRE-FABRICADA,EM CONCRETO PROTENDIDO,COM 2,00M DE LARGURA UTIL E GUARDA-CORPOSMETALICOS,COM VAO ENTRE 7,50 E 10,00M,COLOCADA</v>
      </c>
      <c r="C11167" s="197" t="s">
        <v>21734</v>
      </c>
      <c r="D11167" s="197" t="s">
        <v>21735</v>
      </c>
      <c r="E11167" s="197" t="s">
        <v>21736</v>
      </c>
      <c r="I11167" s="197" t="s">
        <v>338</v>
      </c>
      <c r="J11167" s="197" t="n">
        <v>5761.27</v>
      </c>
    </row>
    <row r="11168" customFormat="false" ht="12.75" hidden="true" customHeight="false" outlineLevel="0" collapsed="false">
      <c r="A11168" s="197" t="s">
        <v>21738</v>
      </c>
      <c r="B11168" s="197"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197" t="s">
        <v>21739</v>
      </c>
      <c r="D11168" s="197" t="s">
        <v>21740</v>
      </c>
      <c r="E11168" s="197" t="s">
        <v>21741</v>
      </c>
      <c r="F11168" s="197" t="s">
        <v>21742</v>
      </c>
      <c r="I11168" s="197" t="s">
        <v>30</v>
      </c>
      <c r="J11168" s="197" t="n">
        <v>10288.35</v>
      </c>
    </row>
    <row r="11169" customFormat="false" ht="12.75" hidden="true" customHeight="false" outlineLevel="0" collapsed="false">
      <c r="A11169" s="197" t="s">
        <v>21743</v>
      </c>
      <c r="B11169" s="197"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197" t="s">
        <v>21739</v>
      </c>
      <c r="D11169" s="197" t="s">
        <v>21740</v>
      </c>
      <c r="E11169" s="197" t="s">
        <v>21741</v>
      </c>
      <c r="F11169" s="197" t="s">
        <v>21742</v>
      </c>
      <c r="I11169" s="197" t="s">
        <v>30</v>
      </c>
      <c r="J11169" s="197" t="n">
        <v>10288.35</v>
      </c>
    </row>
    <row r="11170" customFormat="false" ht="12.75" hidden="true" customHeight="false" outlineLevel="0" collapsed="false">
      <c r="A11170" s="197" t="s">
        <v>21744</v>
      </c>
      <c r="B11170" s="197"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197" t="s">
        <v>21745</v>
      </c>
      <c r="D11170" s="197" t="s">
        <v>21746</v>
      </c>
      <c r="E11170" s="197" t="s">
        <v>21747</v>
      </c>
      <c r="F11170" s="197" t="s">
        <v>21748</v>
      </c>
      <c r="G11170" s="197" t="s">
        <v>21749</v>
      </c>
      <c r="H11170" s="197" t="s">
        <v>21750</v>
      </c>
      <c r="I11170" s="197" t="s">
        <v>1993</v>
      </c>
      <c r="J11170" s="197" t="n">
        <v>388.68</v>
      </c>
    </row>
    <row r="11171" customFormat="false" ht="12.75" hidden="true" customHeight="false" outlineLevel="0" collapsed="false">
      <c r="A11171" s="197" t="s">
        <v>21751</v>
      </c>
      <c r="B11171" s="197"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197" t="s">
        <v>21745</v>
      </c>
      <c r="D11171" s="197" t="s">
        <v>21746</v>
      </c>
      <c r="E11171" s="197" t="s">
        <v>21747</v>
      </c>
      <c r="F11171" s="197" t="s">
        <v>21748</v>
      </c>
      <c r="G11171" s="197" t="s">
        <v>21749</v>
      </c>
      <c r="H11171" s="197" t="s">
        <v>21750</v>
      </c>
      <c r="I11171" s="197" t="s">
        <v>1993</v>
      </c>
      <c r="J11171" s="197" t="n">
        <v>372.19</v>
      </c>
    </row>
    <row r="11172" customFormat="false" ht="12.75" hidden="true" customHeight="false" outlineLevel="0" collapsed="false">
      <c r="A11172" s="197" t="s">
        <v>21752</v>
      </c>
      <c r="B11172" s="197"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197" t="s">
        <v>21745</v>
      </c>
      <c r="D11172" s="197" t="s">
        <v>21746</v>
      </c>
      <c r="E11172" s="197" t="s">
        <v>21747</v>
      </c>
      <c r="F11172" s="197" t="s">
        <v>21753</v>
      </c>
      <c r="G11172" s="197" t="s">
        <v>21754</v>
      </c>
      <c r="I11172" s="197" t="s">
        <v>1993</v>
      </c>
      <c r="J11172" s="197" t="n">
        <v>130.8</v>
      </c>
    </row>
    <row r="11173" customFormat="false" ht="12.75" hidden="true" customHeight="false" outlineLevel="0" collapsed="false">
      <c r="A11173" s="197" t="s">
        <v>21755</v>
      </c>
      <c r="B11173" s="197"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197" t="s">
        <v>21745</v>
      </c>
      <c r="D11173" s="197" t="s">
        <v>21746</v>
      </c>
      <c r="E11173" s="197" t="s">
        <v>21747</v>
      </c>
      <c r="F11173" s="197" t="s">
        <v>21753</v>
      </c>
      <c r="G11173" s="197" t="s">
        <v>21754</v>
      </c>
      <c r="I11173" s="197" t="s">
        <v>1993</v>
      </c>
      <c r="J11173" s="197" t="n">
        <v>118.08</v>
      </c>
    </row>
    <row r="11174" customFormat="false" ht="12.75" hidden="true" customHeight="false" outlineLevel="0" collapsed="false">
      <c r="A11174" s="197" t="s">
        <v>21756</v>
      </c>
      <c r="B11174" s="197" t="str">
        <f aca="false">C11174&amp;D11174&amp;E11174&amp;F11174&amp;G11174&amp;H11174</f>
        <v>MURO DE ARRIMO CELULAR,DE PECAS PRE-MOLDADAS DE CONCRETO,COMPREENDENDO:CONFECCAO DAS PECAS,MONTAGEM E COMPACTACAO DO SOLO DE ENCHIMENTO.O CUSTO INCLUI TODOS OS MATERIAIS NECESSARIOS,EXCLUSIVE FORMAS</v>
      </c>
      <c r="C11174" s="197" t="s">
        <v>21757</v>
      </c>
      <c r="D11174" s="197" t="s">
        <v>21758</v>
      </c>
      <c r="E11174" s="197" t="s">
        <v>21759</v>
      </c>
      <c r="F11174" s="197" t="s">
        <v>21760</v>
      </c>
      <c r="I11174" s="197" t="s">
        <v>1158</v>
      </c>
      <c r="J11174" s="197" t="n">
        <v>255.25</v>
      </c>
    </row>
    <row r="11175" customFormat="false" ht="12.75" hidden="true" customHeight="false" outlineLevel="0" collapsed="false">
      <c r="A11175" s="197" t="s">
        <v>21761</v>
      </c>
      <c r="B11175" s="197" t="str">
        <f aca="false">C11175&amp;D11175&amp;E11175&amp;F11175&amp;G11175&amp;H11175</f>
        <v>MURO DE ARRIMO CELULAR,DE PECAS PRE-MOLDADAS DE CONCRETO,COMPREENDENDO:CONFECCAO DAS PECAS,MONTAGEM E COMPACTACAO DO SOLO DE ENCHIMENTO.O CUSTO INCLUI TODOS OS MATERIAIS NECESSARIOS,EXCLUSIVE FORMAS</v>
      </c>
      <c r="C11175" s="197" t="s">
        <v>21757</v>
      </c>
      <c r="D11175" s="197" t="s">
        <v>21758</v>
      </c>
      <c r="E11175" s="197" t="s">
        <v>21759</v>
      </c>
      <c r="F11175" s="197" t="s">
        <v>21760</v>
      </c>
      <c r="I11175" s="197" t="s">
        <v>1158</v>
      </c>
      <c r="J11175" s="197" t="n">
        <v>238.11</v>
      </c>
    </row>
    <row r="11176" customFormat="false" ht="12.75" hidden="true" customHeight="false" outlineLevel="0" collapsed="false">
      <c r="A11176" s="197" t="s">
        <v>21762</v>
      </c>
      <c r="B11176" s="197" t="str">
        <f aca="false">C11176&amp;D11176&amp;E11176&amp;F11176&amp;G11176&amp;H11176</f>
        <v>MURO DE ARRIMO CELULAR,DE PECAS PRE-MOLDADAS DE CONCRETO,COMPREENDENDO:CONFECCAO DAS PECAS,MONTAGEM E COMPACTACAO DO SOLO DE ENCHIMENTO,EXCLUSIVE MATERIAIS E FORMAS</v>
      </c>
      <c r="C11176" s="197" t="s">
        <v>21757</v>
      </c>
      <c r="D11176" s="197" t="s">
        <v>21758</v>
      </c>
      <c r="E11176" s="197" t="s">
        <v>21763</v>
      </c>
      <c r="I11176" s="197" t="s">
        <v>1158</v>
      </c>
      <c r="J11176" s="197" t="n">
        <v>128.57</v>
      </c>
    </row>
    <row r="11177" customFormat="false" ht="12.75" hidden="true" customHeight="false" outlineLevel="0" collapsed="false">
      <c r="A11177" s="197" t="s">
        <v>21764</v>
      </c>
      <c r="B11177" s="197" t="str">
        <f aca="false">C11177&amp;D11177&amp;E11177&amp;F11177&amp;G11177&amp;H11177</f>
        <v>MURO DE ARRIMO CELULAR,DE PECAS PRE-MOLDADAS DE CONCRETO,COMPREENDENDO:CONFECCAO DAS PECAS,MONTAGEM E COMPACTACAO DO SOLO DE ENCHIMENTO,EXCLUSIVE MATERIAIS E FORMAS</v>
      </c>
      <c r="C11177" s="197" t="s">
        <v>21757</v>
      </c>
      <c r="D11177" s="197" t="s">
        <v>21758</v>
      </c>
      <c r="E11177" s="197" t="s">
        <v>21763</v>
      </c>
      <c r="I11177" s="197" t="s">
        <v>1158</v>
      </c>
      <c r="J11177" s="197" t="n">
        <v>111.42</v>
      </c>
    </row>
    <row r="11178" customFormat="false" ht="12.75" hidden="true" customHeight="false" outlineLevel="0" collapsed="false">
      <c r="A11178" s="197" t="s">
        <v>21765</v>
      </c>
      <c r="B11178" s="197" t="str">
        <f aca="false">C11178&amp;D11178&amp;E11178&amp;F11178&amp;G11178&amp;H11178</f>
        <v>RECUPERACAO DE JUNTAS DE DILATACAO DE OBRAS DE CONTENCAO ATE 2CM DE ABERTURA COM PROTECAO,ATE PROFUNDIDADE DE 1CM,EXCLUSIVE ANDAIME E RECUPERACAO ESTRUTURAL DAS FACES LATERAIS DA JUNTA</v>
      </c>
      <c r="C11178" s="197" t="s">
        <v>21766</v>
      </c>
      <c r="D11178" s="197" t="s">
        <v>21767</v>
      </c>
      <c r="E11178" s="197" t="s">
        <v>21768</v>
      </c>
      <c r="F11178" s="197" t="s">
        <v>21769</v>
      </c>
      <c r="I11178" s="197" t="s">
        <v>338</v>
      </c>
      <c r="J11178" s="197" t="n">
        <v>53.04</v>
      </c>
    </row>
    <row r="11179" customFormat="false" ht="12.75" hidden="true" customHeight="false" outlineLevel="0" collapsed="false">
      <c r="A11179" s="197" t="s">
        <v>21770</v>
      </c>
      <c r="B11179" s="197" t="str">
        <f aca="false">C11179&amp;D11179&amp;E11179&amp;F11179&amp;G11179&amp;H11179</f>
        <v>RECUPERACAO DE JUNTAS DE DILATACAO DE OBRAS DE CONTENCAO ATE 2CM DE ABERTURA COM PROTECAO,ATE PROFUNDIDADE DE 1CM,EXCLUSIVE ANDAIME E RECUPERACAO ESTRUTURAL DAS FACES LATERAIS DA JUNTA</v>
      </c>
      <c r="C11179" s="197" t="s">
        <v>21766</v>
      </c>
      <c r="D11179" s="197" t="s">
        <v>21767</v>
      </c>
      <c r="E11179" s="197" t="s">
        <v>21768</v>
      </c>
      <c r="F11179" s="197" t="s">
        <v>21769</v>
      </c>
      <c r="I11179" s="197" t="s">
        <v>338</v>
      </c>
      <c r="J11179" s="197" t="n">
        <v>50.58</v>
      </c>
    </row>
    <row r="11180" customFormat="false" ht="12.75" hidden="true" customHeight="false" outlineLevel="0" collapsed="false">
      <c r="A11180" s="197" t="s">
        <v>21771</v>
      </c>
      <c r="B11180" s="197" t="str">
        <f aca="false">C11180&amp;D11180&amp;E11180&amp;F11180&amp;G11180&amp;H11180</f>
        <v>RECUPERACAO DE ARMADURAS EM ESTRUTURA DE CONCRETO,POR MEIO DE SOLDA A QUENTE,INCLUSIVE FORNECIMENTO,CORTE,DOBRAGEM E COLOCACAO</v>
      </c>
      <c r="C11180" s="197" t="s">
        <v>21772</v>
      </c>
      <c r="D11180" s="197" t="s">
        <v>21773</v>
      </c>
      <c r="E11180" s="197" t="s">
        <v>8011</v>
      </c>
      <c r="I11180" s="197" t="s">
        <v>6277</v>
      </c>
      <c r="J11180" s="197" t="n">
        <v>39.25</v>
      </c>
    </row>
    <row r="11181" customFormat="false" ht="12.75" hidden="true" customHeight="false" outlineLevel="0" collapsed="false">
      <c r="A11181" s="197" t="s">
        <v>21774</v>
      </c>
      <c r="B11181" s="197" t="str">
        <f aca="false">C11181&amp;D11181&amp;E11181&amp;F11181&amp;G11181&amp;H11181</f>
        <v>RECUPERACAO DE ARMADURAS EM ESTRUTURA DE CONCRETO,POR MEIO DE SOLDA A QUENTE,INCLUSIVE FORNECIMENTO,CORTE,DOBRAGEM E COLOCACAO</v>
      </c>
      <c r="C11181" s="197" t="s">
        <v>21772</v>
      </c>
      <c r="D11181" s="197" t="s">
        <v>21773</v>
      </c>
      <c r="E11181" s="197" t="s">
        <v>8011</v>
      </c>
      <c r="I11181" s="197" t="s">
        <v>6277</v>
      </c>
      <c r="J11181" s="197" t="n">
        <v>35.66</v>
      </c>
    </row>
    <row r="11182" customFormat="false" ht="12.75" hidden="true" customHeight="false" outlineLevel="0" collapsed="false">
      <c r="A11182" s="197" t="s">
        <v>21775</v>
      </c>
      <c r="B11182" s="197" t="str">
        <f aca="false">C11182&amp;D11182&amp;E11182&amp;F11182&amp;G11182&amp;H11182</f>
        <v>RECUPERACAO DE ARMADURAS EM ESTRUTURA DE CONCRETO,POR MEIO DE SOLDA A FRIO,INCLUSIVE FORNECIMENTO,CORTE,DOBRAGEM E COLOCACAO</v>
      </c>
      <c r="C11182" s="197" t="s">
        <v>21772</v>
      </c>
      <c r="D11182" s="197" t="s">
        <v>21776</v>
      </c>
      <c r="E11182" s="197" t="s">
        <v>7366</v>
      </c>
      <c r="I11182" s="197" t="s">
        <v>6277</v>
      </c>
      <c r="J11182" s="197" t="n">
        <v>69.25</v>
      </c>
    </row>
    <row r="11183" customFormat="false" ht="12.75" hidden="true" customHeight="false" outlineLevel="0" collapsed="false">
      <c r="A11183" s="197" t="s">
        <v>21777</v>
      </c>
      <c r="B11183" s="197" t="str">
        <f aca="false">C11183&amp;D11183&amp;E11183&amp;F11183&amp;G11183&amp;H11183</f>
        <v>RECUPERACAO DE ARMADURAS EM ESTRUTURA DE CONCRETO,POR MEIO DE SOLDA A FRIO,INCLUSIVE FORNECIMENTO,CORTE,DOBRAGEM E COLOCACAO</v>
      </c>
      <c r="C11183" s="197" t="s">
        <v>21772</v>
      </c>
      <c r="D11183" s="197" t="s">
        <v>21776</v>
      </c>
      <c r="E11183" s="197" t="s">
        <v>7366</v>
      </c>
      <c r="I11183" s="197" t="s">
        <v>6277</v>
      </c>
      <c r="J11183" s="197" t="n">
        <v>65.77</v>
      </c>
    </row>
    <row r="11184" customFormat="false" ht="12.75" hidden="true" customHeight="false" outlineLevel="0" collapsed="false">
      <c r="A11184" s="197" t="s">
        <v>21778</v>
      </c>
      <c r="B11184" s="197" t="str">
        <f aca="false">C11184&amp;D11184&amp;E11184&amp;F11184&amp;G11184&amp;H11184</f>
        <v>RECUPERACAO DE FERRAGEM EM ESTRUTURA DE CONCRETO,SEM UTILIZACAO DE SOLDA,INCLUSIVE FORNECIMENTO,CORTE,DOBRAGEM E COLOCACAO</v>
      </c>
      <c r="C11184" s="197" t="s">
        <v>21779</v>
      </c>
      <c r="D11184" s="197" t="s">
        <v>21780</v>
      </c>
      <c r="E11184" s="197" t="s">
        <v>867</v>
      </c>
      <c r="I11184" s="197" t="s">
        <v>6277</v>
      </c>
      <c r="J11184" s="197" t="n">
        <v>24.04</v>
      </c>
    </row>
    <row r="11185" customFormat="false" ht="12.75" hidden="true" customHeight="false" outlineLevel="0" collapsed="false">
      <c r="A11185" s="197" t="s">
        <v>21781</v>
      </c>
      <c r="B11185" s="197" t="str">
        <f aca="false">C11185&amp;D11185&amp;E11185&amp;F11185&amp;G11185&amp;H11185</f>
        <v>RECUPERACAO DE FERRAGEM EM ESTRUTURA DE CONCRETO,SEM UTILIZACAO DE SOLDA,INCLUSIVE FORNECIMENTO,CORTE,DOBRAGEM E COLOCACAO</v>
      </c>
      <c r="C11185" s="197" t="s">
        <v>21779</v>
      </c>
      <c r="D11185" s="197" t="s">
        <v>21780</v>
      </c>
      <c r="E11185" s="197" t="s">
        <v>867</v>
      </c>
      <c r="I11185" s="197" t="s">
        <v>6277</v>
      </c>
      <c r="J11185" s="197" t="n">
        <v>21.57</v>
      </c>
    </row>
    <row r="11186" customFormat="false" ht="12.75" hidden="true" customHeight="false" outlineLevel="0" collapsed="false">
      <c r="A11186" s="197" t="s">
        <v>21782</v>
      </c>
      <c r="B11186" s="197" t="str">
        <f aca="false">C11186&amp;D11186&amp;E11186&amp;F11186&amp;G11186&amp;H11186</f>
        <v>APLICACAO COM AIRLESS DE INIBIDOR DE CORROSAO, EM ESTRUTURADE CONCRETO ARMADO NOS SERVICOS DE RECUPERACAO ESTRUTURAL,EXCLUSIVE LIMPEZA DA ESTRUTURA</v>
      </c>
      <c r="C11186" s="197" t="s">
        <v>21783</v>
      </c>
      <c r="D11186" s="197" t="s">
        <v>21784</v>
      </c>
      <c r="E11186" s="197" t="s">
        <v>21785</v>
      </c>
      <c r="I11186" s="197" t="s">
        <v>1993</v>
      </c>
      <c r="J11186" s="197" t="n">
        <v>37.43</v>
      </c>
    </row>
    <row r="11187" customFormat="false" ht="12.75" hidden="true" customHeight="false" outlineLevel="0" collapsed="false">
      <c r="A11187" s="197" t="s">
        <v>21786</v>
      </c>
      <c r="B11187" s="197" t="str">
        <f aca="false">C11187&amp;D11187&amp;E11187&amp;F11187&amp;G11187&amp;H11187</f>
        <v>APLICACAO COM AIRLESS DE INIBIDOR DE CORROSAO, EM ESTRUTURADE CONCRETO ARMADO NOS SERVICOS DE RECUPERACAO ESTRUTURAL,EXCLUSIVE LIMPEZA DA ESTRUTURA</v>
      </c>
      <c r="C11187" s="197" t="s">
        <v>21783</v>
      </c>
      <c r="D11187" s="197" t="s">
        <v>21784</v>
      </c>
      <c r="E11187" s="197" t="s">
        <v>21785</v>
      </c>
      <c r="I11187" s="197" t="s">
        <v>1993</v>
      </c>
      <c r="J11187" s="197" t="n">
        <v>35.36</v>
      </c>
    </row>
    <row r="11188" customFormat="false" ht="12.75" hidden="true" customHeight="false" outlineLevel="0" collapsed="false">
      <c r="A11188" s="197" t="s">
        <v>21787</v>
      </c>
      <c r="B11188" s="197"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197" t="s">
        <v>21788</v>
      </c>
      <c r="D11188" s="197" t="s">
        <v>21789</v>
      </c>
      <c r="E11188" s="197" t="s">
        <v>21790</v>
      </c>
      <c r="F11188" s="197" t="s">
        <v>21791</v>
      </c>
      <c r="I11188" s="197" t="s">
        <v>1993</v>
      </c>
      <c r="J11188" s="197" t="n">
        <v>401.52</v>
      </c>
    </row>
    <row r="11189" customFormat="false" ht="12.75" hidden="true" customHeight="false" outlineLevel="0" collapsed="false">
      <c r="A11189" s="197" t="s">
        <v>21792</v>
      </c>
      <c r="B11189" s="197"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197" t="s">
        <v>21788</v>
      </c>
      <c r="D11189" s="197" t="s">
        <v>21789</v>
      </c>
      <c r="E11189" s="197" t="s">
        <v>21790</v>
      </c>
      <c r="F11189" s="197" t="s">
        <v>21791</v>
      </c>
      <c r="I11189" s="197" t="s">
        <v>1993</v>
      </c>
      <c r="J11189" s="197" t="n">
        <v>386.72</v>
      </c>
    </row>
    <row r="11190" customFormat="false" ht="12.75" hidden="true" customHeight="false" outlineLevel="0" collapsed="false">
      <c r="A11190" s="197" t="s">
        <v>21793</v>
      </c>
      <c r="B11190" s="197"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197" t="s">
        <v>21794</v>
      </c>
      <c r="D11190" s="197" t="s">
        <v>21795</v>
      </c>
      <c r="E11190" s="197" t="s">
        <v>21796</v>
      </c>
      <c r="F11190" s="197" t="s">
        <v>21797</v>
      </c>
      <c r="I11190" s="197" t="s">
        <v>338</v>
      </c>
      <c r="J11190" s="197" t="n">
        <v>146.21</v>
      </c>
    </row>
    <row r="11191" customFormat="false" ht="12.75" hidden="true" customHeight="false" outlineLevel="0" collapsed="false">
      <c r="A11191" s="197" t="s">
        <v>21798</v>
      </c>
      <c r="B11191" s="197"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197" t="s">
        <v>21794</v>
      </c>
      <c r="D11191" s="197" t="s">
        <v>21795</v>
      </c>
      <c r="E11191" s="197" t="s">
        <v>21796</v>
      </c>
      <c r="F11191" s="197" t="s">
        <v>21797</v>
      </c>
      <c r="I11191" s="197" t="s">
        <v>338</v>
      </c>
      <c r="J11191" s="197" t="n">
        <v>143.76</v>
      </c>
    </row>
    <row r="11192" customFormat="false" ht="12.75" hidden="true" customHeight="false" outlineLevel="0" collapsed="false">
      <c r="A11192" s="197" t="s">
        <v>21799</v>
      </c>
      <c r="B11192" s="197" t="str">
        <f aca="false">C11192&amp;D11192&amp;E11192&amp;F11192&amp;G11192&amp;H11192</f>
        <v>TRATAMENTO DE ARMADURA DE FERRO EM ESTRUTURA DE CONCRETO ARMADO COM ARGAMASSA CIMENTICIA PRE-DOSADA,POLIMERICA,BICOMPONENTE,INIBIDOR DE CORROSAO</v>
      </c>
      <c r="C11192" s="197" t="s">
        <v>21800</v>
      </c>
      <c r="D11192" s="197" t="s">
        <v>21801</v>
      </c>
      <c r="E11192" s="197" t="s">
        <v>21802</v>
      </c>
      <c r="I11192" s="197" t="s">
        <v>1993</v>
      </c>
      <c r="J11192" s="197" t="n">
        <v>54.62</v>
      </c>
    </row>
    <row r="11193" customFormat="false" ht="12.75" hidden="true" customHeight="false" outlineLevel="0" collapsed="false">
      <c r="A11193" s="197" t="s">
        <v>21803</v>
      </c>
      <c r="B11193" s="197" t="str">
        <f aca="false">C11193&amp;D11193&amp;E11193&amp;F11193&amp;G11193&amp;H11193</f>
        <v>TRATAMENTO DE ARMADURA DE FERRO EM ESTRUTURA DE CONCRETO ARMADO COM ARGAMASSA CIMENTICIA PRE-DOSADA,POLIMERICA,BICOMPONENTE,INIBIDOR DE CORROSAO</v>
      </c>
      <c r="C11193" s="197" t="s">
        <v>21800</v>
      </c>
      <c r="D11193" s="197" t="s">
        <v>21801</v>
      </c>
      <c r="E11193" s="197" t="s">
        <v>21802</v>
      </c>
      <c r="I11193" s="197" t="s">
        <v>1993</v>
      </c>
      <c r="J11193" s="197" t="n">
        <v>53.06</v>
      </c>
    </row>
    <row r="11194" customFormat="false" ht="12.75" hidden="true" customHeight="false" outlineLevel="0" collapsed="false">
      <c r="A11194" s="197" t="s">
        <v>21804</v>
      </c>
      <c r="B11194" s="197" t="str">
        <f aca="false">C11194&amp;D11194&amp;E11194&amp;F11194&amp;G11194&amp;H11194</f>
        <v>RECUPERACAO DE ESTRUTURA,CAVIDADES E ARESTAS EM CONCRETO ARMADO,COM ARGAMASSA TIXOTROPICA POLIMERICA DE ALTO DESEMPENHOCOM ESPESSURA ATE 3CM</v>
      </c>
      <c r="C11194" s="197" t="s">
        <v>21805</v>
      </c>
      <c r="D11194" s="197" t="s">
        <v>21806</v>
      </c>
      <c r="E11194" s="197" t="s">
        <v>21807</v>
      </c>
      <c r="I11194" s="197" t="s">
        <v>1158</v>
      </c>
      <c r="J11194" s="197" t="n">
        <v>4007.86</v>
      </c>
    </row>
    <row r="11195" customFormat="false" ht="12.75" hidden="true" customHeight="false" outlineLevel="0" collapsed="false">
      <c r="A11195" s="197" t="s">
        <v>21808</v>
      </c>
      <c r="B11195" s="197" t="str">
        <f aca="false">C11195&amp;D11195&amp;E11195&amp;F11195&amp;G11195&amp;H11195</f>
        <v>RECUPERACAO DE ESTRUTURA,CAVIDADES E ARESTAS EM CONCRETO ARMADO,COM ARGAMASSA TIXOTROPICA POLIMERICA DE ALTO DESEMPENHOCOM ESPESSURA ATE 3CM</v>
      </c>
      <c r="C11195" s="197" t="s">
        <v>21805</v>
      </c>
      <c r="D11195" s="197" t="s">
        <v>21806</v>
      </c>
      <c r="E11195" s="197" t="s">
        <v>21807</v>
      </c>
      <c r="I11195" s="197" t="s">
        <v>1158</v>
      </c>
      <c r="J11195" s="197" t="n">
        <v>3968.39</v>
      </c>
    </row>
    <row r="11196" customFormat="false" ht="12.75" hidden="true" customHeight="false" outlineLevel="0" collapsed="false">
      <c r="A11196" s="197" t="s">
        <v>21809</v>
      </c>
      <c r="B11196" s="197"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197" t="s">
        <v>21810</v>
      </c>
      <c r="D11196" s="197" t="s">
        <v>21811</v>
      </c>
      <c r="E11196" s="197" t="s">
        <v>21812</v>
      </c>
      <c r="F11196" s="197" t="s">
        <v>21813</v>
      </c>
      <c r="G11196" s="197" t="s">
        <v>21814</v>
      </c>
      <c r="I11196" s="197" t="s">
        <v>1158</v>
      </c>
      <c r="J11196" s="197" t="n">
        <v>1523.81</v>
      </c>
    </row>
    <row r="11197" customFormat="false" ht="12.75" hidden="true" customHeight="false" outlineLevel="0" collapsed="false">
      <c r="A11197" s="197" t="s">
        <v>21815</v>
      </c>
      <c r="B11197" s="197"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197" t="s">
        <v>21810</v>
      </c>
      <c r="D11197" s="197" t="s">
        <v>21811</v>
      </c>
      <c r="E11197" s="197" t="s">
        <v>21812</v>
      </c>
      <c r="F11197" s="197" t="s">
        <v>21813</v>
      </c>
      <c r="G11197" s="197" t="s">
        <v>21814</v>
      </c>
      <c r="I11197" s="197" t="s">
        <v>1158</v>
      </c>
      <c r="J11197" s="197" t="n">
        <v>1488.48</v>
      </c>
    </row>
    <row r="11198" customFormat="false" ht="12.75" hidden="true" customHeight="false" outlineLevel="0" collapsed="false">
      <c r="A11198" s="197" t="s">
        <v>21816</v>
      </c>
      <c r="B11198" s="197" t="str">
        <f aca="false">C11198&amp;D11198&amp;E11198&amp;F11198&amp;G11198&amp;H11198</f>
        <v>RECOMPOSICAO DE CAMADA DE CAPEAMENTO DE CONCRETO DE PEQUENAS ESPESSURAS EM SERVICOS DE RECUPERACAO ESTRUTURAL,EXCLUSIVEO MATERIAL</v>
      </c>
      <c r="C11198" s="197" t="s">
        <v>21817</v>
      </c>
      <c r="D11198" s="197" t="s">
        <v>21818</v>
      </c>
      <c r="E11198" s="197" t="s">
        <v>21819</v>
      </c>
      <c r="I11198" s="197" t="s">
        <v>1993</v>
      </c>
      <c r="J11198" s="197" t="n">
        <v>20.64</v>
      </c>
    </row>
    <row r="11199" customFormat="false" ht="12.75" hidden="true" customHeight="false" outlineLevel="0" collapsed="false">
      <c r="A11199" s="197" t="s">
        <v>21820</v>
      </c>
      <c r="B11199" s="197" t="str">
        <f aca="false">C11199&amp;D11199&amp;E11199&amp;F11199&amp;G11199&amp;H11199</f>
        <v>RECOMPOSICAO DE CAMADA DE CAPEAMENTO DE CONCRETO DE PEQUENAS ESPESSURAS EM SERVICOS DE RECUPERACAO ESTRUTURAL,EXCLUSIVEO MATERIAL</v>
      </c>
      <c r="C11199" s="197" t="s">
        <v>21817</v>
      </c>
      <c r="D11199" s="197" t="s">
        <v>21818</v>
      </c>
      <c r="E11199" s="197" t="s">
        <v>21819</v>
      </c>
      <c r="I11199" s="197" t="s">
        <v>1993</v>
      </c>
      <c r="J11199" s="197" t="n">
        <v>17.89</v>
      </c>
    </row>
    <row r="11200" customFormat="false" ht="12.75" hidden="true" customHeight="false" outlineLevel="0" collapsed="false">
      <c r="A11200" s="197" t="s">
        <v>21821</v>
      </c>
      <c r="B11200" s="197" t="str">
        <f aca="false">C11200&amp;D11200&amp;E11200&amp;F11200&amp;G11200&amp;H11200</f>
        <v>ESTUCAMENTO DE CONCRETO APARENTE SENDO A ARGAMASSA DE CIMENTO,CAL E AREIA FINA NO TRACO 1:3:5,COM ESPESSURA DE 2MM,SOBRE SUPERFICIE LIMPA</v>
      </c>
      <c r="C11200" s="197" t="s">
        <v>21822</v>
      </c>
      <c r="D11200" s="197" t="s">
        <v>21823</v>
      </c>
      <c r="E11200" s="197" t="s">
        <v>21824</v>
      </c>
      <c r="I11200" s="197" t="s">
        <v>1993</v>
      </c>
      <c r="J11200" s="197" t="n">
        <v>9.66</v>
      </c>
    </row>
    <row r="11201" customFormat="false" ht="12.75" hidden="true" customHeight="false" outlineLevel="0" collapsed="false">
      <c r="A11201" s="197" t="s">
        <v>21825</v>
      </c>
      <c r="B11201" s="197" t="str">
        <f aca="false">C11201&amp;D11201&amp;E11201&amp;F11201&amp;G11201&amp;H11201</f>
        <v>ESTUCAMENTO DE CONCRETO APARENTE SENDO A ARGAMASSA DE CIMENTO,CAL E AREIA FINA NO TRACO 1:3:5,COM ESPESSURA DE 2MM,SOBRE SUPERFICIE LIMPA</v>
      </c>
      <c r="C11201" s="197" t="s">
        <v>21822</v>
      </c>
      <c r="D11201" s="197" t="s">
        <v>21823</v>
      </c>
      <c r="E11201" s="197" t="s">
        <v>21824</v>
      </c>
      <c r="I11201" s="197" t="s">
        <v>1993</v>
      </c>
      <c r="J11201" s="197" t="n">
        <v>8.45</v>
      </c>
    </row>
    <row r="11202" customFormat="false" ht="12.75" hidden="true" customHeight="false" outlineLevel="0" collapsed="false">
      <c r="A11202" s="197" t="s">
        <v>21826</v>
      </c>
      <c r="B11202" s="197" t="str">
        <f aca="false">C11202&amp;D11202&amp;E11202&amp;F11202&amp;G11202&amp;H11202</f>
        <v>MACAQUEAMENTO PARA TROCA DE APARELHO DE APOIO COM UTILIZACAO DE MACACO PISTAO,CAPACIDADE DE 100T</v>
      </c>
      <c r="C11202" s="197" t="s">
        <v>21827</v>
      </c>
      <c r="D11202" s="197" t="s">
        <v>21828</v>
      </c>
      <c r="I11202" s="197" t="s">
        <v>30</v>
      </c>
      <c r="J11202" s="197" t="n">
        <v>966.47</v>
      </c>
    </row>
    <row r="11203" customFormat="false" ht="12.75" hidden="true" customHeight="false" outlineLevel="0" collapsed="false">
      <c r="A11203" s="197" t="s">
        <v>21829</v>
      </c>
      <c r="B11203" s="197" t="str">
        <f aca="false">C11203&amp;D11203&amp;E11203&amp;F11203&amp;G11203&amp;H11203</f>
        <v>MACAQUEAMENTO PARA TROCA DE APARELHO DE APOIO COM UTILIZACAO DE MACACO PISTAO,CAPACIDADE DE 100T</v>
      </c>
      <c r="C11203" s="197" t="s">
        <v>21827</v>
      </c>
      <c r="D11203" s="197" t="s">
        <v>21828</v>
      </c>
      <c r="I11203" s="197" t="s">
        <v>30</v>
      </c>
      <c r="J11203" s="197" t="n">
        <v>861.8</v>
      </c>
    </row>
    <row r="11204" customFormat="false" ht="12.75" hidden="true" customHeight="false" outlineLevel="0" collapsed="false">
      <c r="A11204" s="197" t="s">
        <v>21830</v>
      </c>
      <c r="B11204" s="197"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197" t="s">
        <v>21831</v>
      </c>
      <c r="D11204" s="197" t="s">
        <v>21832</v>
      </c>
      <c r="E11204" s="197" t="s">
        <v>21833</v>
      </c>
      <c r="F11204" s="197" t="s">
        <v>21834</v>
      </c>
      <c r="G11204" s="197" t="s">
        <v>21835</v>
      </c>
      <c r="H11204" s="197" t="s">
        <v>2756</v>
      </c>
      <c r="I11204" s="197" t="s">
        <v>30</v>
      </c>
      <c r="J11204" s="197" t="n">
        <v>517.7</v>
      </c>
    </row>
    <row r="11205" customFormat="false" ht="12.75" hidden="true" customHeight="false" outlineLevel="0" collapsed="false">
      <c r="A11205" s="197" t="s">
        <v>21836</v>
      </c>
      <c r="B11205" s="197"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197" t="s">
        <v>21831</v>
      </c>
      <c r="D11205" s="197" t="s">
        <v>21832</v>
      </c>
      <c r="E11205" s="197" t="s">
        <v>21833</v>
      </c>
      <c r="F11205" s="197" t="s">
        <v>21834</v>
      </c>
      <c r="G11205" s="197" t="s">
        <v>21835</v>
      </c>
      <c r="H11205" s="197" t="s">
        <v>2756</v>
      </c>
      <c r="I11205" s="197" t="s">
        <v>30</v>
      </c>
      <c r="J11205" s="197" t="n">
        <v>493.73</v>
      </c>
    </row>
    <row r="11206" customFormat="false" ht="12.75" hidden="true" customHeight="false" outlineLevel="0" collapsed="false">
      <c r="A11206" s="197" t="s">
        <v>21837</v>
      </c>
      <c r="B11206" s="197" t="str">
        <f aca="false">C11206&amp;D11206&amp;E11206&amp;F11206&amp;G11206&amp;H11206</f>
        <v>FUNDACAO DE ALVENARIA DE PEDRA,COM ARGAMASSA DE CIMENTO,SAIBRO E AREIA,NO TRACO 1:2:3,TENDO 0,60 A 0,80M DE LARGURA</v>
      </c>
      <c r="C11206" s="197" t="s">
        <v>18646</v>
      </c>
      <c r="D11206" s="197" t="s">
        <v>18650</v>
      </c>
      <c r="I11206" s="197" t="s">
        <v>1158</v>
      </c>
      <c r="J11206" s="197" t="n">
        <v>389.7</v>
      </c>
    </row>
    <row r="11207" customFormat="false" ht="12.75" hidden="true" customHeight="false" outlineLevel="0" collapsed="false">
      <c r="A11207" s="197" t="s">
        <v>21838</v>
      </c>
      <c r="B11207" s="197" t="str">
        <f aca="false">C11207&amp;D11207&amp;E11207&amp;F11207&amp;G11207&amp;H11207</f>
        <v>FUNDACAO DE ALVENARIA DE PEDRA,COM ARGAMASSA DE CIMENTO,SAIBRO E AREIA,NO TRACO 1:2:3,TENDO 0,60 A 0,80M DE LARGURA</v>
      </c>
      <c r="C11207" s="197" t="s">
        <v>18646</v>
      </c>
      <c r="D11207" s="197" t="s">
        <v>18650</v>
      </c>
      <c r="I11207" s="197" t="s">
        <v>1158</v>
      </c>
      <c r="J11207" s="197" t="n">
        <v>354.22</v>
      </c>
    </row>
    <row r="11208" customFormat="false" ht="12.75" hidden="true" customHeight="false" outlineLevel="0" collapsed="false">
      <c r="A11208" s="197" t="s">
        <v>21839</v>
      </c>
      <c r="B11208" s="197" t="str">
        <f aca="false">C11208&amp;D11208&amp;E11208&amp;F11208&amp;G11208&amp;H11208</f>
        <v>FUNDACAO DE ALVENARIA DE PEDRA,COM ARGAMASSA DE CIMENTO,SAIBRO E AREIA,NO TRACO 1:2:3,TENDO 0,35 A 0,45M DE LARGURA</v>
      </c>
      <c r="C11208" s="197" t="s">
        <v>18646</v>
      </c>
      <c r="D11208" s="197" t="s">
        <v>18647</v>
      </c>
      <c r="I11208" s="197" t="s">
        <v>1158</v>
      </c>
      <c r="J11208" s="197" t="n">
        <v>476.26</v>
      </c>
    </row>
    <row r="11209" customFormat="false" ht="12.75" hidden="true" customHeight="false" outlineLevel="0" collapsed="false">
      <c r="A11209" s="197" t="s">
        <v>21840</v>
      </c>
      <c r="B11209" s="197" t="str">
        <f aca="false">C11209&amp;D11209&amp;E11209&amp;F11209&amp;G11209&amp;H11209</f>
        <v>FUNDACAO DE ALVENARIA DE PEDRA,COM ARGAMASSA DE CIMENTO,SAIBRO E AREIA,NO TRACO 1:2:3,TENDO 0,35 A 0,45M DE LARGURA</v>
      </c>
      <c r="C11209" s="197" t="s">
        <v>18646</v>
      </c>
      <c r="D11209" s="197" t="s">
        <v>18647</v>
      </c>
      <c r="I11209" s="197" t="s">
        <v>1158</v>
      </c>
      <c r="J11209" s="197" t="n">
        <v>430.48</v>
      </c>
    </row>
    <row r="11210" customFormat="false" ht="12.75" hidden="true" customHeight="false" outlineLevel="0" collapsed="false">
      <c r="A11210" s="197" t="s">
        <v>21841</v>
      </c>
      <c r="B11210" s="197"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197" t="s">
        <v>21842</v>
      </c>
      <c r="D11210" s="197" t="s">
        <v>21843</v>
      </c>
      <c r="E11210" s="197" t="s">
        <v>21844</v>
      </c>
      <c r="F11210" s="197" t="s">
        <v>21845</v>
      </c>
      <c r="I11210" s="197" t="s">
        <v>1158</v>
      </c>
      <c r="J11210" s="197" t="n">
        <v>337.16</v>
      </c>
    </row>
    <row r="11211" customFormat="false" ht="12.75" hidden="true" customHeight="false" outlineLevel="0" collapsed="false">
      <c r="A11211" s="197" t="s">
        <v>21846</v>
      </c>
      <c r="B11211" s="197"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197" t="s">
        <v>21842</v>
      </c>
      <c r="D11211" s="197" t="s">
        <v>21843</v>
      </c>
      <c r="E11211" s="197" t="s">
        <v>21844</v>
      </c>
      <c r="F11211" s="197" t="s">
        <v>21845</v>
      </c>
      <c r="I11211" s="197" t="s">
        <v>1158</v>
      </c>
      <c r="J11211" s="197" t="n">
        <v>308.69</v>
      </c>
    </row>
    <row r="11212" customFormat="false" ht="12.75" hidden="true" customHeight="false" outlineLevel="0" collapsed="false">
      <c r="A11212" s="197" t="s">
        <v>21847</v>
      </c>
      <c r="B11212" s="197"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197" t="s">
        <v>21842</v>
      </c>
      <c r="D11212" s="197" t="s">
        <v>21843</v>
      </c>
      <c r="E11212" s="197" t="s">
        <v>21844</v>
      </c>
      <c r="F11212" s="197" t="s">
        <v>21848</v>
      </c>
      <c r="I11212" s="197" t="s">
        <v>1158</v>
      </c>
      <c r="J11212" s="197" t="n">
        <v>422.82</v>
      </c>
    </row>
    <row r="11213" customFormat="false" ht="12.75" hidden="true" customHeight="false" outlineLevel="0" collapsed="false">
      <c r="A11213" s="197" t="s">
        <v>21849</v>
      </c>
      <c r="B11213" s="197"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197" t="s">
        <v>21842</v>
      </c>
      <c r="D11213" s="197" t="s">
        <v>21843</v>
      </c>
      <c r="E11213" s="197" t="s">
        <v>21844</v>
      </c>
      <c r="F11213" s="197" t="s">
        <v>21848</v>
      </c>
      <c r="I11213" s="197" t="s">
        <v>1158</v>
      </c>
      <c r="J11213" s="197" t="n">
        <v>382.92</v>
      </c>
    </row>
    <row r="11214" customFormat="false" ht="12.75" hidden="true" customHeight="false" outlineLevel="0" collapsed="false">
      <c r="A11214" s="197" t="s">
        <v>21850</v>
      </c>
      <c r="B11214" s="197"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197" t="s">
        <v>21842</v>
      </c>
      <c r="D11214" s="197" t="s">
        <v>21843</v>
      </c>
      <c r="E11214" s="197" t="s">
        <v>21844</v>
      </c>
      <c r="F11214" s="197" t="s">
        <v>21851</v>
      </c>
      <c r="I11214" s="197" t="s">
        <v>1158</v>
      </c>
      <c r="J11214" s="197" t="n">
        <v>516.24</v>
      </c>
    </row>
    <row r="11215" customFormat="false" ht="12.75" hidden="true" customHeight="false" outlineLevel="0" collapsed="false">
      <c r="A11215" s="197" t="s">
        <v>21852</v>
      </c>
      <c r="B11215" s="197"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197" t="s">
        <v>21842</v>
      </c>
      <c r="D11215" s="197" t="s">
        <v>21843</v>
      </c>
      <c r="E11215" s="197" t="s">
        <v>21844</v>
      </c>
      <c r="F11215" s="197" t="s">
        <v>21851</v>
      </c>
      <c r="I11215" s="197" t="s">
        <v>1158</v>
      </c>
      <c r="J11215" s="197" t="n">
        <v>463.89</v>
      </c>
    </row>
    <row r="11216" customFormat="false" ht="12.75" hidden="true" customHeight="false" outlineLevel="0" collapsed="false">
      <c r="A11216" s="197" t="s">
        <v>21853</v>
      </c>
      <c r="B11216" s="197"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197" t="s">
        <v>21842</v>
      </c>
      <c r="D11216" s="197" t="s">
        <v>21843</v>
      </c>
      <c r="E11216" s="197" t="s">
        <v>21844</v>
      </c>
      <c r="F11216" s="197" t="s">
        <v>21854</v>
      </c>
      <c r="I11216" s="197" t="s">
        <v>1158</v>
      </c>
      <c r="J11216" s="197" t="n">
        <v>611.99</v>
      </c>
    </row>
    <row r="11217" customFormat="false" ht="12.75" hidden="true" customHeight="false" outlineLevel="0" collapsed="false">
      <c r="A11217" s="197" t="s">
        <v>21855</v>
      </c>
      <c r="B11217" s="197"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197" t="s">
        <v>21842</v>
      </c>
      <c r="D11217" s="197" t="s">
        <v>21843</v>
      </c>
      <c r="E11217" s="197" t="s">
        <v>21844</v>
      </c>
      <c r="F11217" s="197" t="s">
        <v>21854</v>
      </c>
      <c r="I11217" s="197" t="s">
        <v>1158</v>
      </c>
      <c r="J11217" s="197" t="n">
        <v>546.88</v>
      </c>
    </row>
    <row r="11218" customFormat="false" ht="12.75" hidden="true" customHeight="false" outlineLevel="0" collapsed="false">
      <c r="A11218" s="197" t="s">
        <v>21856</v>
      </c>
      <c r="B11218" s="197" t="str">
        <f aca="false">C11218&amp;D11218&amp;E11218&amp;F11218&amp;G11218&amp;H11218</f>
        <v>JUNTAS REENTRANTES,EM ALVENARIA DE PEDRA,COMO EM 12.001.0020,FEITAS COM ARGAMASSA DE CIMENTO,CAL E AREIA FINA,NO TRACO 1:3:5</v>
      </c>
      <c r="C11218" s="197" t="s">
        <v>21857</v>
      </c>
      <c r="D11218" s="197" t="s">
        <v>21858</v>
      </c>
      <c r="E11218" s="197" t="s">
        <v>21859</v>
      </c>
      <c r="I11218" s="197" t="s">
        <v>1993</v>
      </c>
      <c r="J11218" s="197" t="n">
        <v>73.28</v>
      </c>
    </row>
    <row r="11219" customFormat="false" ht="12.75" hidden="true" customHeight="false" outlineLevel="0" collapsed="false">
      <c r="A11219" s="197" t="s">
        <v>21860</v>
      </c>
      <c r="B11219" s="197" t="str">
        <f aca="false">C11219&amp;D11219&amp;E11219&amp;F11219&amp;G11219&amp;H11219</f>
        <v>JUNTAS REENTRANTES,EM ALVENARIA DE PEDRA,COMO EM 12.001.0020,FEITAS COM ARGAMASSA DE CIMENTO,CAL E AREIA FINA,NO TRACO 1:3:5</v>
      </c>
      <c r="C11219" s="197" t="s">
        <v>21857</v>
      </c>
      <c r="D11219" s="197" t="s">
        <v>21858</v>
      </c>
      <c r="E11219" s="197" t="s">
        <v>21859</v>
      </c>
      <c r="I11219" s="197" t="s">
        <v>1993</v>
      </c>
      <c r="J11219" s="197" t="n">
        <v>63.74</v>
      </c>
    </row>
    <row r="11220" customFormat="false" ht="12.75" hidden="true" customHeight="false" outlineLevel="0" collapsed="false">
      <c r="A11220" s="197" t="s">
        <v>21861</v>
      </c>
      <c r="B11220" s="197" t="str">
        <f aca="false">C11220&amp;D11220&amp;E11220&amp;F11220&amp;G11220&amp;H11220</f>
        <v>JUNTAS EM RELEVO,EM ALVENARIA DE PEDRA,COMO EM 12.001.0020,FEITAS COM ARGAMASSA DE CIMENTO,CAL E AREIA FINA,NO TRACO 1:3:5</v>
      </c>
      <c r="C11220" s="197" t="s">
        <v>21862</v>
      </c>
      <c r="D11220" s="197" t="s">
        <v>21863</v>
      </c>
      <c r="E11220" s="197" t="s">
        <v>21864</v>
      </c>
      <c r="I11220" s="197" t="s">
        <v>1993</v>
      </c>
      <c r="J11220" s="197" t="n">
        <v>146.57</v>
      </c>
    </row>
    <row r="11221" customFormat="false" ht="12.75" hidden="true" customHeight="false" outlineLevel="0" collapsed="false">
      <c r="A11221" s="197" t="s">
        <v>21865</v>
      </c>
      <c r="B11221" s="197" t="str">
        <f aca="false">C11221&amp;D11221&amp;E11221&amp;F11221&amp;G11221&amp;H11221</f>
        <v>JUNTAS EM RELEVO,EM ALVENARIA DE PEDRA,COMO EM 12.001.0020,FEITAS COM ARGAMASSA DE CIMENTO,CAL E AREIA FINA,NO TRACO 1:3:5</v>
      </c>
      <c r="C11221" s="197" t="s">
        <v>21862</v>
      </c>
      <c r="D11221" s="197" t="s">
        <v>21863</v>
      </c>
      <c r="E11221" s="197" t="s">
        <v>21864</v>
      </c>
      <c r="I11221" s="197" t="s">
        <v>1993</v>
      </c>
      <c r="J11221" s="197" t="n">
        <v>127.48</v>
      </c>
    </row>
    <row r="11222" customFormat="false" ht="12.75" hidden="true" customHeight="false" outlineLevel="0" collapsed="false">
      <c r="A11222" s="197" t="s">
        <v>21866</v>
      </c>
      <c r="B11222" s="197" t="str">
        <f aca="false">C11222&amp;D11222&amp;E11222&amp;F11222&amp;G11222&amp;H11222</f>
        <v>ALVENARIA DE PEDRA SECA,EM ELEVACAO,DE UMA FACE,FEITA COM BLOCOS DE DIMENSOES APROXIMADAS DE 30X30X30 A 40X40X40CM ATE 1,50M DE ALTURA</v>
      </c>
      <c r="C11222" s="197" t="s">
        <v>21867</v>
      </c>
      <c r="D11222" s="197" t="s">
        <v>21868</v>
      </c>
      <c r="E11222" s="197" t="s">
        <v>21869</v>
      </c>
      <c r="I11222" s="197" t="s">
        <v>1158</v>
      </c>
      <c r="J11222" s="197" t="n">
        <v>233.97</v>
      </c>
    </row>
    <row r="11223" customFormat="false" ht="12.75" hidden="true" customHeight="false" outlineLevel="0" collapsed="false">
      <c r="A11223" s="197" t="s">
        <v>21870</v>
      </c>
      <c r="B11223" s="197" t="str">
        <f aca="false">C11223&amp;D11223&amp;E11223&amp;F11223&amp;G11223&amp;H11223</f>
        <v>ALVENARIA DE PEDRA SECA,EM ELEVACAO,DE UMA FACE,FEITA COM BLOCOS DE DIMENSOES APROXIMADAS DE 30X30X30 A 40X40X40CM ATE 1,50M DE ALTURA</v>
      </c>
      <c r="C11223" s="197" t="s">
        <v>21867</v>
      </c>
      <c r="D11223" s="197" t="s">
        <v>21868</v>
      </c>
      <c r="E11223" s="197" t="s">
        <v>21869</v>
      </c>
      <c r="I11223" s="197" t="s">
        <v>1158</v>
      </c>
      <c r="J11223" s="197" t="n">
        <v>215.25</v>
      </c>
    </row>
    <row r="11224" customFormat="false" ht="12.75" hidden="true" customHeight="false" outlineLevel="0" collapsed="false">
      <c r="A11224" s="197" t="s">
        <v>21871</v>
      </c>
      <c r="B11224" s="197" t="str">
        <f aca="false">C11224&amp;D11224&amp;E11224&amp;F11224&amp;G11224&amp;H11224</f>
        <v>ALVENARIA DE PEDRA SECA,EM ELEVACAO,DE DUAS FACES,FEITA COMBLOCOS DE DIMENSOES APROXIMADAS DE 30X30X30 A 40X40X40CM,ATE1,50M DE ALTURA</v>
      </c>
      <c r="C11224" s="197" t="s">
        <v>21872</v>
      </c>
      <c r="D11224" s="197" t="s">
        <v>21873</v>
      </c>
      <c r="E11224" s="197" t="s">
        <v>21874</v>
      </c>
      <c r="I11224" s="197" t="s">
        <v>1158</v>
      </c>
      <c r="J11224" s="197" t="n">
        <v>301.33</v>
      </c>
    </row>
    <row r="11225" customFormat="false" ht="12.75" hidden="true" customHeight="false" outlineLevel="0" collapsed="false">
      <c r="A11225" s="197" t="s">
        <v>21875</v>
      </c>
      <c r="B11225" s="197" t="str">
        <f aca="false">C11225&amp;D11225&amp;E11225&amp;F11225&amp;G11225&amp;H11225</f>
        <v>ALVENARIA DE PEDRA SECA,EM ELEVACAO,DE DUAS FACES,FEITA COMBLOCOS DE DIMENSOES APROXIMADAS DE 30X30X30 A 40X40X40CM,ATE1,50M DE ALTURA</v>
      </c>
      <c r="C11225" s="197" t="s">
        <v>21872</v>
      </c>
      <c r="D11225" s="197" t="s">
        <v>21873</v>
      </c>
      <c r="E11225" s="197" t="s">
        <v>21874</v>
      </c>
      <c r="I11225" s="197" t="s">
        <v>1158</v>
      </c>
      <c r="J11225" s="197" t="n">
        <v>274.59</v>
      </c>
    </row>
    <row r="11226" customFormat="false" ht="12.75" hidden="true" customHeight="false" outlineLevel="0" collapsed="false">
      <c r="A11226" s="197" t="s">
        <v>21876</v>
      </c>
      <c r="B11226" s="197" t="str">
        <f aca="false">C11226&amp;D11226&amp;E11226&amp;F11226&amp;G11226&amp;H11226</f>
        <v>ALVENARIA DE PEDRA EM ELEVACAO,DE UMA FACE,FEITA COM BLOCOSDE PEDRA DE MAO,ASSENTES COM ARGAMASSA DE CIMENTO,SAIBRO E AREIA,NO TRACO 1:2:3,TENDO ALTURA ATE 1,50M,SENDO A ESPESSURA ATE 0,35M</v>
      </c>
      <c r="C11226" s="197" t="s">
        <v>21842</v>
      </c>
      <c r="D11226" s="197" t="s">
        <v>21877</v>
      </c>
      <c r="E11226" s="197" t="s">
        <v>21878</v>
      </c>
      <c r="F11226" s="197" t="s">
        <v>21879</v>
      </c>
      <c r="I11226" s="197" t="s">
        <v>1158</v>
      </c>
      <c r="J11226" s="197" t="n">
        <v>550.81</v>
      </c>
    </row>
    <row r="11227" customFormat="false" ht="12.75" hidden="true" customHeight="false" outlineLevel="0" collapsed="false">
      <c r="A11227" s="197" t="s">
        <v>21880</v>
      </c>
      <c r="B11227" s="197" t="str">
        <f aca="false">C11227&amp;D11227&amp;E11227&amp;F11227&amp;G11227&amp;H11227</f>
        <v>ALVENARIA DE PEDRA EM ELEVACAO,DE UMA FACE,FEITA COM BLOCOSDE PEDRA DE MAO,ASSENTES COM ARGAMASSA DE CIMENTO,SAIBRO E AREIA,NO TRACO 1:2:3,TENDO ALTURA ATE 1,50M,SENDO A ESPESSURA ATE 0,35M</v>
      </c>
      <c r="C11227" s="197" t="s">
        <v>21842</v>
      </c>
      <c r="D11227" s="197" t="s">
        <v>21877</v>
      </c>
      <c r="E11227" s="197" t="s">
        <v>21878</v>
      </c>
      <c r="F11227" s="197" t="s">
        <v>21879</v>
      </c>
      <c r="I11227" s="197" t="s">
        <v>1158</v>
      </c>
      <c r="J11227" s="197" t="n">
        <v>494.8</v>
      </c>
    </row>
    <row r="11228" customFormat="false" ht="12.75" hidden="true" customHeight="false" outlineLevel="0" collapsed="false">
      <c r="A11228" s="197" t="s">
        <v>21881</v>
      </c>
      <c r="B11228" s="197" t="str">
        <f aca="false">C11228&amp;D11228&amp;E11228&amp;F11228&amp;G11228&amp;H11228</f>
        <v>ALVENARIA DE PEDRA EM ELEVACAO,DE UMA FACE,FEITA COM BLOCOSDE PEDRA DE MAO,ASSENTES COM ARGAMASSA DE CIMENTO,SAIBRO E AREIA,NO TRACO 1:2:3,TENDO ALTURA ATE 3,00M,SENDO A ESPESSURA ATE 0,35M</v>
      </c>
      <c r="C11228" s="197" t="s">
        <v>21842</v>
      </c>
      <c r="D11228" s="197" t="s">
        <v>21877</v>
      </c>
      <c r="E11228" s="197" t="s">
        <v>21882</v>
      </c>
      <c r="F11228" s="197" t="s">
        <v>21879</v>
      </c>
      <c r="I11228" s="197" t="s">
        <v>1158</v>
      </c>
      <c r="J11228" s="197" t="n">
        <v>661.8</v>
      </c>
    </row>
    <row r="11229" customFormat="false" ht="12.75" hidden="true" customHeight="false" outlineLevel="0" collapsed="false">
      <c r="A11229" s="197" t="s">
        <v>21883</v>
      </c>
      <c r="B11229" s="197" t="str">
        <f aca="false">C11229&amp;D11229&amp;E11229&amp;F11229&amp;G11229&amp;H11229</f>
        <v>ALVENARIA DE PEDRA EM ELEVACAO,DE UMA FACE,FEITA COM BLOCOSDE PEDRA DE MAO,ASSENTES COM ARGAMASSA DE CIMENTO,SAIBRO E AREIA,NO TRACO 1:2:3,TENDO ALTURA ATE 3,00M,SENDO A ESPESSURA ATE 0,35M</v>
      </c>
      <c r="C11229" s="197" t="s">
        <v>21842</v>
      </c>
      <c r="D11229" s="197" t="s">
        <v>21877</v>
      </c>
      <c r="E11229" s="197" t="s">
        <v>21882</v>
      </c>
      <c r="F11229" s="197" t="s">
        <v>21879</v>
      </c>
      <c r="I11229" s="197" t="s">
        <v>1158</v>
      </c>
      <c r="J11229" s="197" t="n">
        <v>590.99</v>
      </c>
    </row>
    <row r="11230" customFormat="false" ht="12.75" hidden="true" customHeight="false" outlineLevel="0" collapsed="false">
      <c r="A11230" s="197" t="s">
        <v>21884</v>
      </c>
      <c r="B11230" s="197" t="str">
        <f aca="false">C11230&amp;D11230&amp;E11230&amp;F11230&amp;G11230&amp;H11230</f>
        <v>ALVENARIA DE PEDRA EM ELEVACAO,DE DUAS FACES,FEITA COM BLOCOS DE PEDRA DE MAO,ASSENTES COM ARGAMASSA DE CIMENTO,SAIBRO EAREIA,NO TRACO 1:2:3,TENDO ALTURA ATE 1,50M,SENDO A ESPESSURA ATE 0,35M</v>
      </c>
      <c r="C11230" s="197" t="s">
        <v>21885</v>
      </c>
      <c r="D11230" s="197" t="s">
        <v>21886</v>
      </c>
      <c r="E11230" s="197" t="s">
        <v>21887</v>
      </c>
      <c r="F11230" s="197" t="s">
        <v>21888</v>
      </c>
      <c r="I11230" s="197" t="s">
        <v>1158</v>
      </c>
      <c r="J11230" s="197" t="n">
        <v>763.83</v>
      </c>
    </row>
    <row r="11231" customFormat="false" ht="12.75" hidden="true" customHeight="false" outlineLevel="0" collapsed="false">
      <c r="A11231" s="197" t="s">
        <v>21889</v>
      </c>
      <c r="B11231" s="197" t="str">
        <f aca="false">C11231&amp;D11231&amp;E11231&amp;F11231&amp;G11231&amp;H11231</f>
        <v>ALVENARIA DE PEDRA EM ELEVACAO,DE DUAS FACES,FEITA COM BLOCOS DE PEDRA DE MAO,ASSENTES COM ARGAMASSA DE CIMENTO,SAIBRO EAREIA,NO TRACO 1:2:3,TENDO ALTURA ATE 1,50M,SENDO A ESPESSURA ATE 0,35M</v>
      </c>
      <c r="C11231" s="197" t="s">
        <v>21885</v>
      </c>
      <c r="D11231" s="197" t="s">
        <v>21886</v>
      </c>
      <c r="E11231" s="197" t="s">
        <v>21887</v>
      </c>
      <c r="F11231" s="197" t="s">
        <v>21888</v>
      </c>
      <c r="I11231" s="197" t="s">
        <v>1158</v>
      </c>
      <c r="J11231" s="197" t="n">
        <v>678.66</v>
      </c>
    </row>
    <row r="11232" customFormat="false" ht="12.75" hidden="true" customHeight="false" outlineLevel="0" collapsed="false">
      <c r="A11232" s="197" t="s">
        <v>21890</v>
      </c>
      <c r="B11232" s="197" t="str">
        <f aca="false">C11232&amp;D11232&amp;E11232&amp;F11232&amp;G11232&amp;H11232</f>
        <v>ALVENARIA DE PEDRA EM ELEVACAO,DE DUAS FACES,FEITA COM BLOCOS DE PEDRA DE MAO,ASSENTES COM ARGAMASSA DE CIMENTO,SAIBRO EAREIA,NO TRACO 1:2:3,TENDO ALTURA ATE 3,00M,SENDO A ESPESSURA ATE 0,35M</v>
      </c>
      <c r="C11232" s="197" t="s">
        <v>21885</v>
      </c>
      <c r="D11232" s="197" t="s">
        <v>21886</v>
      </c>
      <c r="E11232" s="197" t="s">
        <v>21891</v>
      </c>
      <c r="F11232" s="197" t="s">
        <v>21888</v>
      </c>
      <c r="I11232" s="197" t="s">
        <v>1158</v>
      </c>
      <c r="J11232" s="197" t="n">
        <v>911.82</v>
      </c>
    </row>
    <row r="11233" customFormat="false" ht="12.75" hidden="true" customHeight="false" outlineLevel="0" collapsed="false">
      <c r="A11233" s="197" t="s">
        <v>21892</v>
      </c>
      <c r="B11233" s="197" t="str">
        <f aca="false">C11233&amp;D11233&amp;E11233&amp;F11233&amp;G11233&amp;H11233</f>
        <v>ALVENARIA DE PEDRA EM ELEVACAO,DE DUAS FACES,FEITA COM BLOCOS DE PEDRA DE MAO,ASSENTES COM ARGAMASSA DE CIMENTO,SAIBRO EAREIA,NO TRACO 1:2:3,TENDO ALTURA ATE 3,00M,SENDO A ESPESSURA ATE 0,35M</v>
      </c>
      <c r="C11233" s="197" t="s">
        <v>21885</v>
      </c>
      <c r="D11233" s="197" t="s">
        <v>21886</v>
      </c>
      <c r="E11233" s="197" t="s">
        <v>21891</v>
      </c>
      <c r="F11233" s="197" t="s">
        <v>21888</v>
      </c>
      <c r="I11233" s="197" t="s">
        <v>1158</v>
      </c>
      <c r="J11233" s="197" t="n">
        <v>806.91</v>
      </c>
    </row>
    <row r="11234" customFormat="false" ht="12.75" hidden="true" customHeight="false" outlineLevel="0" collapsed="false">
      <c r="A11234" s="197" t="s">
        <v>21893</v>
      </c>
      <c r="B11234" s="197" t="str">
        <f aca="false">C11234&amp;D11234&amp;E11234&amp;F11234&amp;G11234&amp;H11234</f>
        <v>JUNTAS REENTRANTES EM ALVENARIA DE PEDRA DE MAO,FEITAS COM ARGAMASSA DE CIMENTO,CAL E AREIA FINA,NO TRACO 1:3:5</v>
      </c>
      <c r="C11234" s="197" t="s">
        <v>21894</v>
      </c>
      <c r="D11234" s="197" t="s">
        <v>21895</v>
      </c>
      <c r="I11234" s="197" t="s">
        <v>1993</v>
      </c>
      <c r="J11234" s="197" t="n">
        <v>128.78</v>
      </c>
    </row>
    <row r="11235" customFormat="false" ht="12.75" hidden="true" customHeight="false" outlineLevel="0" collapsed="false">
      <c r="A11235" s="197" t="s">
        <v>21896</v>
      </c>
      <c r="B11235" s="197" t="str">
        <f aca="false">C11235&amp;D11235&amp;E11235&amp;F11235&amp;G11235&amp;H11235</f>
        <v>JUNTAS REENTRANTES EM ALVENARIA DE PEDRA DE MAO,FEITAS COM ARGAMASSA DE CIMENTO,CAL E AREIA FINA,NO TRACO 1:3:5</v>
      </c>
      <c r="C11235" s="197" t="s">
        <v>21894</v>
      </c>
      <c r="D11235" s="197" t="s">
        <v>21895</v>
      </c>
      <c r="I11235" s="197" t="s">
        <v>1993</v>
      </c>
      <c r="J11235" s="197" t="n">
        <v>111.83</v>
      </c>
    </row>
    <row r="11236" customFormat="false" ht="12.75" hidden="true" customHeight="false" outlineLevel="0" collapsed="false">
      <c r="A11236" s="197" t="s">
        <v>21897</v>
      </c>
      <c r="B11236" s="197" t="str">
        <f aca="false">C11236&amp;D11236&amp;E11236&amp;F11236&amp;G11236&amp;H11236</f>
        <v>ALVENARIA DE TIJOLOS MACICOS 7X10X20CM,COM ARGAMASSA DE CIMENTO E SAIBRO,NO TRACO 1:6,ATE 3,00M DE ALTURA</v>
      </c>
      <c r="C11236" s="197" t="s">
        <v>21898</v>
      </c>
      <c r="D11236" s="197" t="s">
        <v>21899</v>
      </c>
      <c r="I11236" s="197" t="s">
        <v>1158</v>
      </c>
      <c r="J11236" s="197" t="n">
        <v>1068.95</v>
      </c>
    </row>
    <row r="11237" customFormat="false" ht="12.75" hidden="true" customHeight="false" outlineLevel="0" collapsed="false">
      <c r="A11237" s="197" t="s">
        <v>241</v>
      </c>
      <c r="B11237" s="197" t="str">
        <f aca="false">C11237&amp;D11237&amp;E11237&amp;F11237&amp;G11237&amp;H11237</f>
        <v>ALVENARIA DE TIJOLOS MACICOS 7X10X20CM,COM ARGAMASSA DE CIMENTO E SAIBRO,NO TRACO 1:6,ATE 3,00M DE ALTURA</v>
      </c>
      <c r="C11237" s="197" t="s">
        <v>21898</v>
      </c>
      <c r="D11237" s="197" t="s">
        <v>21899</v>
      </c>
      <c r="I11237" s="197" t="s">
        <v>1158</v>
      </c>
      <c r="J11237" s="197" t="n">
        <v>1008.92</v>
      </c>
    </row>
    <row r="11238" customFormat="false" ht="12.75" hidden="true" customHeight="false" outlineLevel="0" collapsed="false">
      <c r="A11238" s="197" t="s">
        <v>21900</v>
      </c>
      <c r="B11238" s="197" t="str">
        <f aca="false">C11238&amp;D11238&amp;E11238&amp;F11238&amp;G11238&amp;H11238</f>
        <v>ALVENARIA DE TIJOLOS MACICOS 7X10X20CM,COM ARGAMASSA DE CIMENTO E SAIBRO,NO TRACO 1:6,ATE 1,50M DE ALTURA</v>
      </c>
      <c r="C11238" s="197" t="s">
        <v>21898</v>
      </c>
      <c r="D11238" s="197" t="s">
        <v>21901</v>
      </c>
      <c r="I11238" s="197" t="s">
        <v>1158</v>
      </c>
      <c r="J11238" s="197" t="n">
        <v>1045.57</v>
      </c>
    </row>
    <row r="11239" customFormat="false" ht="12.75" hidden="true" customHeight="false" outlineLevel="0" collapsed="false">
      <c r="A11239" s="197" t="s">
        <v>21902</v>
      </c>
      <c r="B11239" s="197" t="str">
        <f aca="false">C11239&amp;D11239&amp;E11239&amp;F11239&amp;G11239&amp;H11239</f>
        <v>ALVENARIA DE TIJOLOS MACICOS 7X10X20CM,COM ARGAMASSA DE CIMENTO E SAIBRO,NO TRACO 1:6,ATE 1,50M DE ALTURA</v>
      </c>
      <c r="C11239" s="197" t="s">
        <v>21898</v>
      </c>
      <c r="D11239" s="197" t="s">
        <v>21901</v>
      </c>
      <c r="I11239" s="197" t="s">
        <v>1158</v>
      </c>
      <c r="J11239" s="197" t="n">
        <v>988.66</v>
      </c>
    </row>
    <row r="11240" customFormat="false" ht="12.75" hidden="true" customHeight="false" outlineLevel="0" collapsed="false">
      <c r="A11240" s="197" t="s">
        <v>21903</v>
      </c>
      <c r="B11240" s="197" t="str">
        <f aca="false">C11240&amp;D11240&amp;E11240&amp;F11240&amp;G11240&amp;H11240</f>
        <v>ALVENARIA DE TIJOLOS MACICOS 7X10X20CM,COM ARGAMASSA DE CIMENTO E SAIBRO,NO TRACO 1:6,EM PAREDES DE UMA VEZ (0,20M),DE SUPERFICIE CORRIDA,ATE 3,00M DE ALTURA E MEDIDA PELA AREA REAL</v>
      </c>
      <c r="C11240" s="197" t="s">
        <v>21898</v>
      </c>
      <c r="D11240" s="197" t="s">
        <v>21904</v>
      </c>
      <c r="E11240" s="197" t="s">
        <v>21905</v>
      </c>
      <c r="F11240" s="197" t="s">
        <v>1975</v>
      </c>
      <c r="I11240" s="197" t="s">
        <v>1993</v>
      </c>
      <c r="J11240" s="197" t="n">
        <v>200.34</v>
      </c>
    </row>
    <row r="11241" customFormat="false" ht="12.75" hidden="true" customHeight="false" outlineLevel="0" collapsed="false">
      <c r="A11241" s="197" t="s">
        <v>21906</v>
      </c>
      <c r="B11241" s="197" t="str">
        <f aca="false">C11241&amp;D11241&amp;E11241&amp;F11241&amp;G11241&amp;H11241</f>
        <v>ALVENARIA DE TIJOLOS MACICOS 7X10X20CM,COM ARGAMASSA DE CIMENTO E SAIBRO,NO TRACO 1:6,EM PAREDES DE UMA VEZ (0,20M),DE SUPERFICIE CORRIDA,ATE 3,00M DE ALTURA E MEDIDA PELA AREA REAL</v>
      </c>
      <c r="C11241" s="197" t="s">
        <v>21898</v>
      </c>
      <c r="D11241" s="197" t="s">
        <v>21904</v>
      </c>
      <c r="E11241" s="197" t="s">
        <v>21905</v>
      </c>
      <c r="F11241" s="197" t="s">
        <v>1975</v>
      </c>
      <c r="I11241" s="197" t="s">
        <v>1993</v>
      </c>
      <c r="J11241" s="197" t="n">
        <v>190.13</v>
      </c>
    </row>
    <row r="11242" customFormat="false" ht="12.75" hidden="true" customHeight="false" outlineLevel="0" collapsed="false">
      <c r="A11242" s="197" t="s">
        <v>21907</v>
      </c>
      <c r="B11242" s="197" t="str">
        <f aca="false">C11242&amp;D11242&amp;E11242&amp;F11242&amp;G11242&amp;H11242</f>
        <v>ALVENARIA DE TIJOLOS MACICOS 7X10X20CM,COM ARGAMASSA DE CIMENTO E SAIBRO,NO TRACO 1:6,EM PAREDES DE UMA VEZ(0,20M),DE SUPERFICIE CORRIDA,ATE 1,50M DE ALTURA E MEDIDA PELA AREA REAL</v>
      </c>
      <c r="C11242" s="197" t="s">
        <v>21898</v>
      </c>
      <c r="D11242" s="197" t="s">
        <v>21908</v>
      </c>
      <c r="E11242" s="197" t="s">
        <v>21909</v>
      </c>
      <c r="I11242" s="197" t="s">
        <v>1993</v>
      </c>
      <c r="J11242" s="197" t="n">
        <v>196.84</v>
      </c>
    </row>
    <row r="11243" customFormat="false" ht="12.75" hidden="true" customHeight="false" outlineLevel="0" collapsed="false">
      <c r="A11243" s="197" t="s">
        <v>21910</v>
      </c>
      <c r="B11243" s="197" t="str">
        <f aca="false">C11243&amp;D11243&amp;E11243&amp;F11243&amp;G11243&amp;H11243</f>
        <v>ALVENARIA DE TIJOLOS MACICOS 7X10X20CM,COM ARGAMASSA DE CIMENTO E SAIBRO,NO TRACO 1:6,EM PAREDES DE UMA VEZ(0,20M),DE SUPERFICIE CORRIDA,ATE 1,50M DE ALTURA E MEDIDA PELA AREA REAL</v>
      </c>
      <c r="C11243" s="197" t="s">
        <v>21898</v>
      </c>
      <c r="D11243" s="197" t="s">
        <v>21908</v>
      </c>
      <c r="E11243" s="197" t="s">
        <v>21909</v>
      </c>
      <c r="I11243" s="197" t="s">
        <v>1993</v>
      </c>
      <c r="J11243" s="197" t="n">
        <v>187.09</v>
      </c>
    </row>
    <row r="11244" customFormat="false" ht="12.75" hidden="true" customHeight="false" outlineLevel="0" collapsed="false">
      <c r="A11244" s="197" t="s">
        <v>21911</v>
      </c>
      <c r="B11244" s="197" t="str">
        <f aca="false">C11244&amp;D11244&amp;E11244&amp;F11244&amp;G11244&amp;H11244</f>
        <v>ALVENARIA DE TIJOLOS MACICOS 7X10X20CM,COM ARGAMASSA DE CIMENTO E SAIBRO,NO TRACO 1:6,EM PAREDES DE UMA VEZ(0,20M),COM VAOS OU ARESTAS,ATE 3,00M DE ALTURA E MEDIDA PELA AREA REAL</v>
      </c>
      <c r="C11244" s="197" t="s">
        <v>21898</v>
      </c>
      <c r="D11244" s="197" t="s">
        <v>21912</v>
      </c>
      <c r="E11244" s="197" t="s">
        <v>21913</v>
      </c>
      <c r="I11244" s="197" t="s">
        <v>1993</v>
      </c>
      <c r="J11244" s="197" t="n">
        <v>220.79</v>
      </c>
    </row>
    <row r="11245" customFormat="false" ht="12.75" hidden="true" customHeight="false" outlineLevel="0" collapsed="false">
      <c r="A11245" s="197" t="s">
        <v>21914</v>
      </c>
      <c r="B11245" s="197" t="str">
        <f aca="false">C11245&amp;D11245&amp;E11245&amp;F11245&amp;G11245&amp;H11245</f>
        <v>ALVENARIA DE TIJOLOS MACICOS 7X10X20CM,COM ARGAMASSA DE CIMENTO E SAIBRO,NO TRACO 1:6,EM PAREDES DE UMA VEZ(0,20M),COM VAOS OU ARESTAS,ATE 3,00M DE ALTURA E MEDIDA PELA AREA REAL</v>
      </c>
      <c r="C11245" s="197" t="s">
        <v>21898</v>
      </c>
      <c r="D11245" s="197" t="s">
        <v>21912</v>
      </c>
      <c r="E11245" s="197" t="s">
        <v>21913</v>
      </c>
      <c r="I11245" s="197" t="s">
        <v>1993</v>
      </c>
      <c r="J11245" s="197" t="n">
        <v>208.53</v>
      </c>
    </row>
    <row r="11246" customFormat="false" ht="12.75" hidden="true" customHeight="false" outlineLevel="0" collapsed="false">
      <c r="A11246" s="197" t="s">
        <v>21915</v>
      </c>
      <c r="B11246" s="197" t="str">
        <f aca="false">C11246&amp;D11246&amp;E11246&amp;F11246&amp;G11246&amp;H11246</f>
        <v>ALVENARIA DE TIJOLOS MACICOS 7X10X20CM,COM ARGAMASSA DE CIMENTO E SAIBRO,NO TRACO 1:6,EM PAREDES DE UMA VEZ(0,20M),CORRIDAS,DE 3,00M A 4,50M DE ALTURA E MEDIDA PELA AREA REAL</v>
      </c>
      <c r="C11246" s="197" t="s">
        <v>21898</v>
      </c>
      <c r="D11246" s="197" t="s">
        <v>21916</v>
      </c>
      <c r="E11246" s="197" t="s">
        <v>21917</v>
      </c>
      <c r="I11246" s="197" t="s">
        <v>1993</v>
      </c>
      <c r="J11246" s="197" t="n">
        <v>253.56</v>
      </c>
    </row>
    <row r="11247" customFormat="false" ht="12.75" hidden="true" customHeight="false" outlineLevel="0" collapsed="false">
      <c r="A11247" s="197" t="s">
        <v>21918</v>
      </c>
      <c r="B11247" s="197" t="str">
        <f aca="false">C11247&amp;D11247&amp;E11247&amp;F11247&amp;G11247&amp;H11247</f>
        <v>ALVENARIA DE TIJOLOS MACICOS 7X10X20CM,COM ARGAMASSA DE CIMENTO E SAIBRO,NO TRACO 1:6,EM PAREDES DE UMA VEZ(0,20M),CORRIDAS,DE 3,00M A 4,50M DE ALTURA E MEDIDA PELA AREA REAL</v>
      </c>
      <c r="C11247" s="197" t="s">
        <v>21898</v>
      </c>
      <c r="D11247" s="197" t="s">
        <v>21916</v>
      </c>
      <c r="E11247" s="197" t="s">
        <v>21917</v>
      </c>
      <c r="I11247" s="197" t="s">
        <v>1993</v>
      </c>
      <c r="J11247" s="197" t="n">
        <v>236.25</v>
      </c>
    </row>
    <row r="11248" customFormat="false" ht="12.75" hidden="true" customHeight="false" outlineLevel="0" collapsed="false">
      <c r="A11248" s="197" t="s">
        <v>21919</v>
      </c>
      <c r="B11248" s="197" t="str">
        <f aca="false">C11248&amp;D11248&amp;E11248&amp;F11248&amp;G11248&amp;H11248</f>
        <v>ALVENARIA DE TIJOLOS MACICOS 7X10X20CM,COM ARGAMASSA DE CIMENTO E SAIBRO,NO TRACO 1:6,EM PAREDES DE UMA VEZ(0,20M),COM VAOS OU ARESTAS,DE 3,00M A 4,50M DE ALTURA E MEDIDA PELA AREA REAL</v>
      </c>
      <c r="C11248" s="197" t="s">
        <v>21898</v>
      </c>
      <c r="D11248" s="197" t="s">
        <v>21912</v>
      </c>
      <c r="E11248" s="197" t="s">
        <v>21920</v>
      </c>
      <c r="F11248" s="197" t="s">
        <v>21921</v>
      </c>
      <c r="I11248" s="197" t="s">
        <v>1993</v>
      </c>
      <c r="J11248" s="197" t="n">
        <v>282.65</v>
      </c>
    </row>
    <row r="11249" customFormat="false" ht="12.75" hidden="true" customHeight="false" outlineLevel="0" collapsed="false">
      <c r="A11249" s="197" t="s">
        <v>21922</v>
      </c>
      <c r="B11249" s="197" t="str">
        <f aca="false">C11249&amp;D11249&amp;E11249&amp;F11249&amp;G11249&amp;H11249</f>
        <v>ALVENARIA DE TIJOLOS MACICOS 7X10X20CM,COM ARGAMASSA DE CIMENTO E SAIBRO,NO TRACO 1:6,EM PAREDES DE UMA VEZ(0,20M),COM VAOS OU ARESTAS,DE 3,00M A 4,50M DE ALTURA E MEDIDA PELA AREA REAL</v>
      </c>
      <c r="C11249" s="197" t="s">
        <v>21898</v>
      </c>
      <c r="D11249" s="197" t="s">
        <v>21912</v>
      </c>
      <c r="E11249" s="197" t="s">
        <v>21920</v>
      </c>
      <c r="F11249" s="197" t="s">
        <v>21921</v>
      </c>
      <c r="I11249" s="197" t="s">
        <v>1993</v>
      </c>
      <c r="J11249" s="197" t="n">
        <v>262.13</v>
      </c>
    </row>
    <row r="11250" customFormat="false" ht="12.75" hidden="true" customHeight="false" outlineLevel="0" collapsed="false">
      <c r="A11250" s="197" t="s">
        <v>21923</v>
      </c>
      <c r="B11250" s="197" t="str">
        <f aca="false">C11250&amp;D11250&amp;E11250&amp;F11250&amp;G11250&amp;H11250</f>
        <v>ALVENARIA DE TIJOLOS MACICOS 7X10X20CM,COM ARGAMASSA DE CIMENTO E SAIBRO,NO TRACO 1:6,EM PAREDES DE MEIA VEZ(0,10M),DE SUPERFICIE CORRIDA,ATE 3,00M DE ALTURA E MEDIDA PELA AREA REAL</v>
      </c>
      <c r="C11250" s="197" t="s">
        <v>21898</v>
      </c>
      <c r="D11250" s="197" t="s">
        <v>21924</v>
      </c>
      <c r="E11250" s="197" t="s">
        <v>21905</v>
      </c>
      <c r="F11250" s="197" t="s">
        <v>1975</v>
      </c>
      <c r="I11250" s="197" t="s">
        <v>1993</v>
      </c>
      <c r="J11250" s="197" t="n">
        <v>105</v>
      </c>
    </row>
    <row r="11251" customFormat="false" ht="12.75" hidden="true" customHeight="false" outlineLevel="0" collapsed="false">
      <c r="A11251" s="197" t="s">
        <v>21925</v>
      </c>
      <c r="B11251" s="197" t="str">
        <f aca="false">C11251&amp;D11251&amp;E11251&amp;F11251&amp;G11251&amp;H11251</f>
        <v>ALVENARIA DE TIJOLOS MACICOS 7X10X20CM,COM ARGAMASSA DE CIMENTO E SAIBRO,NO TRACO 1:6,EM PAREDES DE MEIA VEZ(0,10M),DE SUPERFICIE CORRIDA,ATE 3,00M DE ALTURA E MEDIDA PELA AREA REAL</v>
      </c>
      <c r="C11251" s="197" t="s">
        <v>21898</v>
      </c>
      <c r="D11251" s="197" t="s">
        <v>21924</v>
      </c>
      <c r="E11251" s="197" t="s">
        <v>21905</v>
      </c>
      <c r="F11251" s="197" t="s">
        <v>1975</v>
      </c>
      <c r="I11251" s="197" t="s">
        <v>1993</v>
      </c>
      <c r="J11251" s="197" t="n">
        <v>99.09</v>
      </c>
    </row>
    <row r="11252" customFormat="false" ht="12.75" hidden="true" customHeight="false" outlineLevel="0" collapsed="false">
      <c r="A11252" s="197" t="s">
        <v>21926</v>
      </c>
      <c r="B11252" s="197" t="str">
        <f aca="false">C11252&amp;D11252&amp;E11252&amp;F11252&amp;G11252&amp;H11252</f>
        <v>ALVENARIA DE TIJOLOS MACICOS 7X10X20CM,COM ARGAMASSA DE CIMENTO E SAIBRO,NO TRACO 1:6,EM PAREDES DE MEIA VEZ(0,10M),DE SUPERFICIE CORRIDA,ATE 1,50M DE ALTURA E MEDIDA PELA AREA REAL</v>
      </c>
      <c r="C11252" s="197" t="s">
        <v>21898</v>
      </c>
      <c r="D11252" s="197" t="s">
        <v>21924</v>
      </c>
      <c r="E11252" s="197" t="s">
        <v>21927</v>
      </c>
      <c r="F11252" s="197" t="s">
        <v>1975</v>
      </c>
      <c r="I11252" s="197" t="s">
        <v>1993</v>
      </c>
      <c r="J11252" s="197" t="n">
        <v>102.66</v>
      </c>
    </row>
    <row r="11253" customFormat="false" ht="12.75" hidden="true" customHeight="false" outlineLevel="0" collapsed="false">
      <c r="A11253" s="197" t="s">
        <v>21928</v>
      </c>
      <c r="B11253" s="197" t="str">
        <f aca="false">C11253&amp;D11253&amp;E11253&amp;F11253&amp;G11253&amp;H11253</f>
        <v>ALVENARIA DE TIJOLOS MACICOS 7X10X20CM,COM ARGAMASSA DE CIMENTO E SAIBRO,NO TRACO 1:6,EM PAREDES DE MEIA VEZ(0,10M),DE SUPERFICIE CORRIDA,ATE 1,50M DE ALTURA E MEDIDA PELA AREA REAL</v>
      </c>
      <c r="C11253" s="197" t="s">
        <v>21898</v>
      </c>
      <c r="D11253" s="197" t="s">
        <v>21924</v>
      </c>
      <c r="E11253" s="197" t="s">
        <v>21927</v>
      </c>
      <c r="F11253" s="197" t="s">
        <v>1975</v>
      </c>
      <c r="I11253" s="197" t="s">
        <v>1993</v>
      </c>
      <c r="J11253" s="197" t="n">
        <v>97.07</v>
      </c>
    </row>
    <row r="11254" customFormat="false" ht="12.75" hidden="true" customHeight="false" outlineLevel="0" collapsed="false">
      <c r="A11254" s="197" t="s">
        <v>21929</v>
      </c>
      <c r="B11254" s="197" t="str">
        <f aca="false">C11254&amp;D11254&amp;E11254&amp;F11254&amp;G11254&amp;H11254</f>
        <v>ALVENARIA DE TIJOLOS MACICOS 7X10X20CM,COM ARGAMASSA DE CIMENTO E SAIBRO,NO TRACO 1:6,EM PAREDES DE MEIA VEZ(0,10M),COMVAOS OU ARESTAS,ATE 3,00M DE ALTURA E MEDIDA PELA AREA REAL</v>
      </c>
      <c r="C11254" s="197" t="s">
        <v>21898</v>
      </c>
      <c r="D11254" s="197" t="s">
        <v>21930</v>
      </c>
      <c r="E11254" s="197" t="s">
        <v>21931</v>
      </c>
      <c r="I11254" s="197" t="s">
        <v>1993</v>
      </c>
      <c r="J11254" s="197" t="n">
        <v>113.14</v>
      </c>
    </row>
    <row r="11255" customFormat="false" ht="12.75" hidden="true" customHeight="false" outlineLevel="0" collapsed="false">
      <c r="A11255" s="197" t="s">
        <v>21932</v>
      </c>
      <c r="B11255" s="197" t="str">
        <f aca="false">C11255&amp;D11255&amp;E11255&amp;F11255&amp;G11255&amp;H11255</f>
        <v>ALVENARIA DE TIJOLOS MACICOS 7X10X20CM,COM ARGAMASSA DE CIMENTO E SAIBRO,NO TRACO 1:6,EM PAREDES DE MEIA VEZ(0,10M),COMVAOS OU ARESTAS,ATE 3,00M DE ALTURA E MEDIDA PELA AREA REAL</v>
      </c>
      <c r="C11255" s="197" t="s">
        <v>21898</v>
      </c>
      <c r="D11255" s="197" t="s">
        <v>21930</v>
      </c>
      <c r="E11255" s="197" t="s">
        <v>21931</v>
      </c>
      <c r="I11255" s="197" t="s">
        <v>1993</v>
      </c>
      <c r="J11255" s="197" t="n">
        <v>106.53</v>
      </c>
    </row>
    <row r="11256" customFormat="false" ht="12.75" hidden="true" customHeight="false" outlineLevel="0" collapsed="false">
      <c r="A11256" s="197" t="s">
        <v>21933</v>
      </c>
      <c r="B11256" s="197" t="str">
        <f aca="false">C11256&amp;D11256&amp;E11256&amp;F11256&amp;G11256&amp;H11256</f>
        <v>ALVENARIA DE TIJOLOS MACICOS 7X10X20CM,COM ARGAMASSA DE CIMENTO E SAIBRO,NO TRACO 1:6,EM PAREDES DE MEIA VEZ(0,10M),DE SUPERFICIE CORRIDA,DE 3,00M A 4,50M DE ALTURA E MEDIDA PELA AREA REAL</v>
      </c>
      <c r="C11256" s="197" t="s">
        <v>21898</v>
      </c>
      <c r="D11256" s="197" t="s">
        <v>21924</v>
      </c>
      <c r="E11256" s="197" t="s">
        <v>21934</v>
      </c>
      <c r="F11256" s="197" t="s">
        <v>21935</v>
      </c>
      <c r="I11256" s="197" t="s">
        <v>1993</v>
      </c>
      <c r="J11256" s="197" t="n">
        <v>133.21</v>
      </c>
    </row>
    <row r="11257" customFormat="false" ht="12.75" hidden="true" customHeight="false" outlineLevel="0" collapsed="false">
      <c r="A11257" s="197" t="s">
        <v>21936</v>
      </c>
      <c r="B11257" s="197" t="str">
        <f aca="false">C11257&amp;D11257&amp;E11257&amp;F11257&amp;G11257&amp;H11257</f>
        <v>ALVENARIA DE TIJOLOS MACICOS 7X10X20CM,COM ARGAMASSA DE CIMENTO E SAIBRO,NO TRACO 1:6,EM PAREDES DE MEIA VEZ(0,10M),DE SUPERFICIE CORRIDA,DE 3,00M A 4,50M DE ALTURA E MEDIDA PELA AREA REAL</v>
      </c>
      <c r="C11257" s="197" t="s">
        <v>21898</v>
      </c>
      <c r="D11257" s="197" t="s">
        <v>21924</v>
      </c>
      <c r="E11257" s="197" t="s">
        <v>21934</v>
      </c>
      <c r="F11257" s="197" t="s">
        <v>21935</v>
      </c>
      <c r="I11257" s="197" t="s">
        <v>1993</v>
      </c>
      <c r="J11257" s="197" t="n">
        <v>123.54</v>
      </c>
    </row>
    <row r="11258" customFormat="false" ht="12.75" hidden="true" customHeight="false" outlineLevel="0" collapsed="false">
      <c r="A11258" s="197" t="s">
        <v>21937</v>
      </c>
      <c r="B11258" s="197" t="str">
        <f aca="false">C11258&amp;D11258&amp;E11258&amp;F11258&amp;G11258&amp;H11258</f>
        <v>ALVENARIA DE TIJOLOS MACICOS 7X10X20CM,COM ARGAMASSA DE CIMENTO E SAIBRO,NO TRACO 1:6,EM PAREDES DE MEIA VEZ (0,10M),COM VAOS OU ARESTAS,DE 3,00M A 4,50M DE ALTURA E MEDIDA PELA AREA REAL</v>
      </c>
      <c r="C11258" s="197" t="s">
        <v>21898</v>
      </c>
      <c r="D11258" s="197" t="s">
        <v>21938</v>
      </c>
      <c r="E11258" s="197" t="s">
        <v>21939</v>
      </c>
      <c r="F11258" s="197" t="s">
        <v>21940</v>
      </c>
      <c r="I11258" s="197" t="s">
        <v>1993</v>
      </c>
      <c r="J11258" s="197" t="n">
        <v>149.04</v>
      </c>
    </row>
    <row r="11259" customFormat="false" ht="12.75" hidden="true" customHeight="false" outlineLevel="0" collapsed="false">
      <c r="A11259" s="197" t="s">
        <v>21941</v>
      </c>
      <c r="B11259" s="197" t="str">
        <f aca="false">C11259&amp;D11259&amp;E11259&amp;F11259&amp;G11259&amp;H11259</f>
        <v>ALVENARIA DE TIJOLOS MACICOS 7X10X20CM,COM ARGAMASSA DE CIMENTO E SAIBRO,NO TRACO 1:6,EM PAREDES DE MEIA VEZ (0,10M),COM VAOS OU ARESTAS,DE 3,00M A 4,50M DE ALTURA E MEDIDA PELA AREA REAL</v>
      </c>
      <c r="C11259" s="197" t="s">
        <v>21898</v>
      </c>
      <c r="D11259" s="197" t="s">
        <v>21938</v>
      </c>
      <c r="E11259" s="197" t="s">
        <v>21939</v>
      </c>
      <c r="F11259" s="197" t="s">
        <v>21940</v>
      </c>
      <c r="I11259" s="197" t="s">
        <v>1993</v>
      </c>
      <c r="J11259" s="197" t="n">
        <v>137.64</v>
      </c>
    </row>
    <row r="11260" customFormat="false" ht="12.75" hidden="true" customHeight="false" outlineLevel="0" collapsed="false">
      <c r="A11260" s="197" t="s">
        <v>21942</v>
      </c>
      <c r="B11260" s="197" t="str">
        <f aca="false">C11260&amp;D11260&amp;E11260&amp;F11260&amp;G11260&amp;H11260</f>
        <v>ALVENARIA PARA CAIXAS ENTERRADAS,ATE 0,80M DE PROFUNDIDADE,DE TIJOLOS MACICOS 7X10X20CM,ASSENTES COM ARGAMASSA DE CIMENTO,SAIBRO E AREIA,NO TRACO 1:2:2,EM PAREDES DE MEIA VEZ(0,10M)</v>
      </c>
      <c r="C11260" s="197" t="s">
        <v>21943</v>
      </c>
      <c r="D11260" s="197" t="s">
        <v>21944</v>
      </c>
      <c r="E11260" s="197" t="s">
        <v>21945</v>
      </c>
      <c r="F11260" s="197" t="s">
        <v>4387</v>
      </c>
      <c r="I11260" s="197" t="s">
        <v>1993</v>
      </c>
      <c r="J11260" s="197" t="n">
        <v>113.37</v>
      </c>
    </row>
    <row r="11261" customFormat="false" ht="12.75" hidden="true" customHeight="false" outlineLevel="0" collapsed="false">
      <c r="A11261" s="197" t="s">
        <v>21946</v>
      </c>
      <c r="B11261" s="197" t="str">
        <f aca="false">C11261&amp;D11261&amp;E11261&amp;F11261&amp;G11261&amp;H11261</f>
        <v>ALVENARIA PARA CAIXAS ENTERRADAS,ATE 0,80M DE PROFUNDIDADE,DE TIJOLOS MACICOS 7X10X20CM,ASSENTES COM ARGAMASSA DE CIMENTO,SAIBRO E AREIA,NO TRACO 1:2:2,EM PAREDES DE MEIA VEZ(0,10M)</v>
      </c>
      <c r="C11261" s="197" t="s">
        <v>21943</v>
      </c>
      <c r="D11261" s="197" t="s">
        <v>21944</v>
      </c>
      <c r="E11261" s="197" t="s">
        <v>21945</v>
      </c>
      <c r="F11261" s="197" t="s">
        <v>4387</v>
      </c>
      <c r="I11261" s="197" t="s">
        <v>1993</v>
      </c>
      <c r="J11261" s="197" t="n">
        <v>106.73</v>
      </c>
    </row>
    <row r="11262" customFormat="false" ht="12.75" hidden="true" customHeight="false" outlineLevel="0" collapsed="false">
      <c r="A11262" s="197" t="s">
        <v>21947</v>
      </c>
      <c r="B11262" s="197" t="str">
        <f aca="false">C11262&amp;D11262&amp;E11262&amp;F11262&amp;G11262&amp;H11262</f>
        <v>ALVENARIA PARA CAIXAS ENTERRADAS,ATE 0,80M DE PROFUNDIDADE,DE TIJOLOS MACICOS 7X10X20CM,ASSENTES COM ARGAMASSA DE CIMENTO,SAIBRO E AREIA,NO TRACO 1:2:2,EM PAREDES DE UMA VEZ (0,20M)</v>
      </c>
      <c r="C11262" s="197" t="s">
        <v>21943</v>
      </c>
      <c r="D11262" s="197" t="s">
        <v>21944</v>
      </c>
      <c r="E11262" s="197" t="s">
        <v>21948</v>
      </c>
      <c r="F11262" s="197" t="s">
        <v>4387</v>
      </c>
      <c r="I11262" s="197" t="s">
        <v>1993</v>
      </c>
      <c r="J11262" s="197" t="n">
        <v>220.76</v>
      </c>
    </row>
    <row r="11263" customFormat="false" ht="12.75" hidden="true" customHeight="false" outlineLevel="0" collapsed="false">
      <c r="A11263" s="197" t="s">
        <v>21949</v>
      </c>
      <c r="B11263" s="197" t="str">
        <f aca="false">C11263&amp;D11263&amp;E11263&amp;F11263&amp;G11263&amp;H11263</f>
        <v>ALVENARIA PARA CAIXAS ENTERRADAS,ATE 0,80M DE PROFUNDIDADE,DE TIJOLOS MACICOS 7X10X20CM,ASSENTES COM ARGAMASSA DE CIMENTO,SAIBRO E AREIA,NO TRACO 1:2:2,EM PAREDES DE UMA VEZ (0,20M)</v>
      </c>
      <c r="C11263" s="197" t="s">
        <v>21943</v>
      </c>
      <c r="D11263" s="197" t="s">
        <v>21944</v>
      </c>
      <c r="E11263" s="197" t="s">
        <v>21948</v>
      </c>
      <c r="F11263" s="197" t="s">
        <v>4387</v>
      </c>
      <c r="I11263" s="197" t="s">
        <v>1993</v>
      </c>
      <c r="J11263" s="197" t="n">
        <v>208.81</v>
      </c>
    </row>
    <row r="11264" customFormat="false" ht="12.75" hidden="true" customHeight="false" outlineLevel="0" collapsed="false">
      <c r="A11264" s="197" t="s">
        <v>21950</v>
      </c>
      <c r="B11264" s="197" t="str">
        <f aca="false">C11264&amp;D11264&amp;E11264&amp;F11264&amp;G11264&amp;H11264</f>
        <v>ALVENARIA PARA CAIXAS ENTERRADAS,DE 0,80 A 1,60M DE PROFUNDIDADE,DE TIJOLOS MACICOS 7X10X20CM,ASSENTES COM ARGAMASSA DECIMENTO,SAIBRO E AREIA,NO TRACO 1:2:2,EM PAREDES DE UMA VEZ(0,20M)</v>
      </c>
      <c r="C11264" s="197" t="s">
        <v>21951</v>
      </c>
      <c r="D11264" s="197" t="s">
        <v>21952</v>
      </c>
      <c r="E11264" s="197" t="s">
        <v>21953</v>
      </c>
      <c r="F11264" s="197" t="s">
        <v>21954</v>
      </c>
      <c r="I11264" s="197" t="s">
        <v>1993</v>
      </c>
      <c r="J11264" s="197" t="n">
        <v>244.32</v>
      </c>
    </row>
    <row r="11265" customFormat="false" ht="12.75" hidden="true" customHeight="false" outlineLevel="0" collapsed="false">
      <c r="A11265" s="197" t="s">
        <v>21955</v>
      </c>
      <c r="B11265" s="197" t="str">
        <f aca="false">C11265&amp;D11265&amp;E11265&amp;F11265&amp;G11265&amp;H11265</f>
        <v>ALVENARIA PARA CAIXAS ENTERRADAS,DE 0,80 A 1,60M DE PROFUNDIDADE,DE TIJOLOS MACICOS 7X10X20CM,ASSENTES COM ARGAMASSA DECIMENTO,SAIBRO E AREIA,NO TRACO 1:2:2,EM PAREDES DE UMA VEZ(0,20M)</v>
      </c>
      <c r="C11265" s="197" t="s">
        <v>21951</v>
      </c>
      <c r="D11265" s="197" t="s">
        <v>21952</v>
      </c>
      <c r="E11265" s="197" t="s">
        <v>21953</v>
      </c>
      <c r="F11265" s="197" t="s">
        <v>21954</v>
      </c>
      <c r="I11265" s="197" t="s">
        <v>1993</v>
      </c>
      <c r="J11265" s="197" t="n">
        <v>230.29</v>
      </c>
    </row>
    <row r="11266" customFormat="false" ht="12.75" hidden="true" customHeight="false" outlineLevel="0" collapsed="false">
      <c r="A11266" s="197" t="s">
        <v>21956</v>
      </c>
      <c r="B11266" s="197" t="str">
        <f aca="false">C11266&amp;D11266&amp;E11266&amp;F11266&amp;G11266&amp;H11266</f>
        <v>APERTO DE ALVENARIA SOB VIGAS OU TETOS,EXECUTADA COM TIJOLOS MACICOS DE 7X10X20CM,INCLINADOS,ASSENTES COM ARGAMASSA DE CIMENTO E SAIBRO,TRACO 1:6,EM PAREDES DE UMA VEZ(0,20M)</v>
      </c>
      <c r="C11266" s="197" t="s">
        <v>21957</v>
      </c>
      <c r="D11266" s="197" t="s">
        <v>21958</v>
      </c>
      <c r="E11266" s="197" t="s">
        <v>21959</v>
      </c>
      <c r="I11266" s="197" t="s">
        <v>338</v>
      </c>
      <c r="J11266" s="197" t="n">
        <v>43.08</v>
      </c>
    </row>
    <row r="11267" customFormat="false" ht="12.75" hidden="true" customHeight="false" outlineLevel="0" collapsed="false">
      <c r="A11267" s="197" t="s">
        <v>21960</v>
      </c>
      <c r="B11267" s="197" t="str">
        <f aca="false">C11267&amp;D11267&amp;E11267&amp;F11267&amp;G11267&amp;H11267</f>
        <v>APERTO DE ALVENARIA SOB VIGAS OU TETOS,EXECUTADA COM TIJOLOS MACICOS DE 7X10X20CM,INCLINADOS,ASSENTES COM ARGAMASSA DE CIMENTO E SAIBRO,TRACO 1:6,EM PAREDES DE UMA VEZ(0,20M)</v>
      </c>
      <c r="C11267" s="197" t="s">
        <v>21957</v>
      </c>
      <c r="D11267" s="197" t="s">
        <v>21958</v>
      </c>
      <c r="E11267" s="197" t="s">
        <v>21959</v>
      </c>
      <c r="I11267" s="197" t="s">
        <v>338</v>
      </c>
      <c r="J11267" s="197" t="n">
        <v>40.81</v>
      </c>
    </row>
    <row r="11268" customFormat="false" ht="12.75" hidden="true" customHeight="false" outlineLevel="0" collapsed="false">
      <c r="A11268" s="197" t="s">
        <v>21961</v>
      </c>
      <c r="B11268" s="197" t="str">
        <f aca="false">C11268&amp;D11268&amp;E11268&amp;F11268&amp;G11268&amp;H11268</f>
        <v>APERTO DE ALVENARIA SOB VIGAS OU TETOS,EXECUTADA COM TIJOLOS MACICOS DE 7X10X20CM INCLINADOS,ASSENTES COM ARGAMASSA DE CIMENTO E SAIBRO,TRACO 1:6,EM PAREDES DE MEIA VEZ(0,10M)</v>
      </c>
      <c r="C11268" s="197" t="s">
        <v>21957</v>
      </c>
      <c r="D11268" s="197" t="s">
        <v>21962</v>
      </c>
      <c r="E11268" s="197" t="s">
        <v>21963</v>
      </c>
      <c r="I11268" s="197" t="s">
        <v>338</v>
      </c>
      <c r="J11268" s="197" t="n">
        <v>25.98</v>
      </c>
    </row>
    <row r="11269" customFormat="false" ht="12.75" hidden="true" customHeight="false" outlineLevel="0" collapsed="false">
      <c r="A11269" s="197" t="s">
        <v>21964</v>
      </c>
      <c r="B11269" s="197" t="str">
        <f aca="false">C11269&amp;D11269&amp;E11269&amp;F11269&amp;G11269&amp;H11269</f>
        <v>APERTO DE ALVENARIA SOB VIGAS OU TETOS,EXECUTADA COM TIJOLOS MACICOS DE 7X10X20CM INCLINADOS,ASSENTES COM ARGAMASSA DE CIMENTO E SAIBRO,TRACO 1:6,EM PAREDES DE MEIA VEZ(0,10M)</v>
      </c>
      <c r="C11269" s="197" t="s">
        <v>21957</v>
      </c>
      <c r="D11269" s="197" t="s">
        <v>21962</v>
      </c>
      <c r="E11269" s="197" t="s">
        <v>21963</v>
      </c>
      <c r="I11269" s="197" t="s">
        <v>338</v>
      </c>
      <c r="J11269" s="197" t="n">
        <v>24.25</v>
      </c>
    </row>
    <row r="11270" customFormat="false" ht="12.75" hidden="true" customHeight="false" outlineLevel="0" collapsed="false">
      <c r="A11270" s="197" t="s">
        <v>21965</v>
      </c>
      <c r="B11270" s="197" t="str">
        <f aca="false">C11270&amp;D11270&amp;E11270&amp;F11270&amp;G11270&amp;H11270</f>
        <v>APERTO DE ALVENARIA,SOB VIGAS OU TETOS,EXECUTADO COM ARGILAEXPANDIDA</v>
      </c>
      <c r="C11270" s="197" t="s">
        <v>21966</v>
      </c>
      <c r="D11270" s="197" t="s">
        <v>21967</v>
      </c>
      <c r="I11270" s="197" t="s">
        <v>1158</v>
      </c>
      <c r="J11270" s="197" t="n">
        <v>666.98</v>
      </c>
    </row>
    <row r="11271" customFormat="false" ht="12.75" hidden="true" customHeight="false" outlineLevel="0" collapsed="false">
      <c r="A11271" s="197" t="s">
        <v>21968</v>
      </c>
      <c r="B11271" s="197" t="str">
        <f aca="false">C11271&amp;D11271&amp;E11271&amp;F11271&amp;G11271&amp;H11271</f>
        <v>APERTO DE ALVENARIA,SOB VIGAS OU TETOS,EXECUTADO COM ARGILAEXPANDIDA</v>
      </c>
      <c r="C11271" s="197" t="s">
        <v>21966</v>
      </c>
      <c r="D11271" s="197" t="s">
        <v>21967</v>
      </c>
      <c r="I11271" s="197" t="s">
        <v>1158</v>
      </c>
      <c r="J11271" s="197" t="n">
        <v>632.44</v>
      </c>
    </row>
    <row r="11272" customFormat="false" ht="12.75" hidden="true" customHeight="false" outlineLevel="0" collapsed="false">
      <c r="A11272" s="197" t="s">
        <v>21969</v>
      </c>
      <c r="B11272" s="197" t="str">
        <f aca="false">C11272&amp;D11272&amp;E11272&amp;F11272&amp;G11272&amp;H11272</f>
        <v>ALVENARIA DE TIJOLOS CERAMICOS FURADOS 10X20X20CM,ASSENTES COM ARGAMASSA DE CIMENTO E SAIBRO,NO TRACO 1:8,EM PAREDES DEUMA VEZ(0,20M),DE SUPERFICIE CORRIDA,ATE 3,00M DE ALTURA E MEDIDA PELA AREA REAL</v>
      </c>
      <c r="C11272" s="197" t="s">
        <v>21970</v>
      </c>
      <c r="D11272" s="197" t="s">
        <v>21971</v>
      </c>
      <c r="E11272" s="197" t="s">
        <v>21972</v>
      </c>
      <c r="F11272" s="197" t="s">
        <v>21973</v>
      </c>
      <c r="I11272" s="197" t="s">
        <v>1993</v>
      </c>
      <c r="J11272" s="197" t="n">
        <v>96.68</v>
      </c>
    </row>
    <row r="11273" customFormat="false" ht="12.75" hidden="true" customHeight="false" outlineLevel="0" collapsed="false">
      <c r="A11273" s="197" t="s">
        <v>21974</v>
      </c>
      <c r="B11273" s="197" t="str">
        <f aca="false">C11273&amp;D11273&amp;E11273&amp;F11273&amp;G11273&amp;H11273</f>
        <v>ALVENARIA DE TIJOLOS CERAMICOS FURADOS 10X20X20CM,ASSENTES COM ARGAMASSA DE CIMENTO E SAIBRO,NO TRACO 1:8,EM PAREDES DEUMA VEZ(0,20M),DE SUPERFICIE CORRIDA,ATE 3,00M DE ALTURA E MEDIDA PELA AREA REAL</v>
      </c>
      <c r="C11273" s="197" t="s">
        <v>21970</v>
      </c>
      <c r="D11273" s="197" t="s">
        <v>21971</v>
      </c>
      <c r="E11273" s="197" t="s">
        <v>21972</v>
      </c>
      <c r="F11273" s="197" t="s">
        <v>21973</v>
      </c>
      <c r="I11273" s="197" t="s">
        <v>1993</v>
      </c>
      <c r="J11273" s="197" t="n">
        <v>88.07</v>
      </c>
    </row>
    <row r="11274" customFormat="false" ht="12.75" hidden="true" customHeight="false" outlineLevel="0" collapsed="false">
      <c r="A11274" s="197" t="s">
        <v>21975</v>
      </c>
      <c r="B11274" s="197" t="str">
        <f aca="false">C11274&amp;D11274&amp;E11274&amp;F11274&amp;G11274&amp;H11274</f>
        <v>ALVENARIA DE TIJOLOS CERAMICOS FURADOS 10X20X20CM,ASSENTES COM ARGAMASSA DE CIMENTO E SAIBRO,NO TRACO 1:8,EM PAREDES DEUMA VEZ(0,20M),DE SUPERFICIE CORRIDA,ATE 1,50M DE ALTURA E MEDIDA PELA AREA REAL</v>
      </c>
      <c r="C11274" s="197" t="s">
        <v>21970</v>
      </c>
      <c r="D11274" s="197" t="s">
        <v>21971</v>
      </c>
      <c r="E11274" s="197" t="s">
        <v>21976</v>
      </c>
      <c r="F11274" s="197" t="s">
        <v>21973</v>
      </c>
      <c r="I11274" s="197" t="s">
        <v>1993</v>
      </c>
      <c r="J11274" s="197" t="n">
        <v>93.76</v>
      </c>
    </row>
    <row r="11275" customFormat="false" ht="12.75" hidden="true" customHeight="false" outlineLevel="0" collapsed="false">
      <c r="A11275" s="197" t="s">
        <v>21977</v>
      </c>
      <c r="B11275" s="197" t="str">
        <f aca="false">C11275&amp;D11275&amp;E11275&amp;F11275&amp;G11275&amp;H11275</f>
        <v>ALVENARIA DE TIJOLOS CERAMICOS FURADOS 10X20X20CM,ASSENTES COM ARGAMASSA DE CIMENTO E SAIBRO,NO TRACO 1:8,EM PAREDES DEUMA VEZ(0,20M),DE SUPERFICIE CORRIDA,ATE 1,50M DE ALTURA E MEDIDA PELA AREA REAL</v>
      </c>
      <c r="C11275" s="197" t="s">
        <v>21970</v>
      </c>
      <c r="D11275" s="197" t="s">
        <v>21971</v>
      </c>
      <c r="E11275" s="197" t="s">
        <v>21976</v>
      </c>
      <c r="F11275" s="197" t="s">
        <v>21973</v>
      </c>
      <c r="I11275" s="197" t="s">
        <v>1993</v>
      </c>
      <c r="J11275" s="197" t="n">
        <v>85.54</v>
      </c>
    </row>
    <row r="11276" customFormat="false" ht="12.75" hidden="true" customHeight="false" outlineLevel="0" collapsed="false">
      <c r="A11276" s="197" t="s">
        <v>21978</v>
      </c>
      <c r="B11276" s="197" t="str">
        <f aca="false">C11276&amp;D11276&amp;E11276&amp;F11276&amp;G11276&amp;H11276</f>
        <v>ALVENARIA DE TIJOLOS CERAMICOS FURADOS 10X20X20CM,ASSENTES COM ARGAMASSA DE CIMENTO E SAIBRO,NO TRACO 1:8,EM PAREDES DEUMA VEZ(0,20M),COM VAOS OU ARESTAS,ATE 3,00M DE ALTURA E MEDIDA PELA AREA REAL</v>
      </c>
      <c r="C11276" s="197" t="s">
        <v>21970</v>
      </c>
      <c r="D11276" s="197" t="s">
        <v>21971</v>
      </c>
      <c r="E11276" s="197" t="s">
        <v>21979</v>
      </c>
      <c r="F11276" s="197" t="s">
        <v>21980</v>
      </c>
      <c r="I11276" s="197" t="s">
        <v>1993</v>
      </c>
      <c r="J11276" s="197" t="n">
        <v>109.84</v>
      </c>
    </row>
    <row r="11277" customFormat="false" ht="12.75" hidden="true" customHeight="false" outlineLevel="0" collapsed="false">
      <c r="A11277" s="197" t="s">
        <v>21981</v>
      </c>
      <c r="B11277" s="197" t="str">
        <f aca="false">C11277&amp;D11277&amp;E11277&amp;F11277&amp;G11277&amp;H11277</f>
        <v>ALVENARIA DE TIJOLOS CERAMICOS FURADOS 10X20X20CM,ASSENTES COM ARGAMASSA DE CIMENTO E SAIBRO,NO TRACO 1:8,EM PAREDES DEUMA VEZ(0,20M),COM VAOS OU ARESTAS,ATE 3,00M DE ALTURA E MEDIDA PELA AREA REAL</v>
      </c>
      <c r="C11277" s="197" t="s">
        <v>21970</v>
      </c>
      <c r="D11277" s="197" t="s">
        <v>21971</v>
      </c>
      <c r="E11277" s="197" t="s">
        <v>21979</v>
      </c>
      <c r="F11277" s="197" t="s">
        <v>21980</v>
      </c>
      <c r="I11277" s="197" t="s">
        <v>1993</v>
      </c>
      <c r="J11277" s="197" t="n">
        <v>99.67</v>
      </c>
    </row>
    <row r="11278" customFormat="false" ht="12.75" hidden="true" customHeight="false" outlineLevel="0" collapsed="false">
      <c r="A11278" s="197" t="s">
        <v>21982</v>
      </c>
      <c r="B11278" s="197"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197" t="s">
        <v>21970</v>
      </c>
      <c r="D11278" s="197" t="s">
        <v>21971</v>
      </c>
      <c r="E11278" s="197" t="s">
        <v>21983</v>
      </c>
      <c r="F11278" s="197" t="s">
        <v>21984</v>
      </c>
      <c r="I11278" s="197" t="s">
        <v>1993</v>
      </c>
      <c r="J11278" s="197" t="n">
        <v>138.59</v>
      </c>
    </row>
    <row r="11279" customFormat="false" ht="12.75" hidden="true" customHeight="false" outlineLevel="0" collapsed="false">
      <c r="A11279" s="197" t="s">
        <v>21985</v>
      </c>
      <c r="B11279" s="197"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197" t="s">
        <v>21970</v>
      </c>
      <c r="D11279" s="197" t="s">
        <v>21971</v>
      </c>
      <c r="E11279" s="197" t="s">
        <v>21983</v>
      </c>
      <c r="F11279" s="197" t="s">
        <v>21984</v>
      </c>
      <c r="I11279" s="197" t="s">
        <v>1993</v>
      </c>
      <c r="J11279" s="197" t="n">
        <v>124.39</v>
      </c>
    </row>
    <row r="11280" customFormat="false" ht="12.75" hidden="true" customHeight="false" outlineLevel="0" collapsed="false">
      <c r="A11280" s="197" t="s">
        <v>21986</v>
      </c>
      <c r="B11280" s="197" t="str">
        <f aca="false">C11280&amp;D11280&amp;E11280&amp;F11280&amp;G11280&amp;H11280</f>
        <v>ALVENARIA DE TIJOLOS CERAMICOS FURADOS 10X20X20CM,ASSENTES COM ARGAMASSA DE CIMENTO E SAIBRO,NO TRACO 1:8,EM PAREDES DEUMA VEZ(0,20M),COM VAOS OU ARESTAS,DE 3,00M A 4,50M DE ALTURA E MEDIDA PELA AREA REAL</v>
      </c>
      <c r="C11280" s="197" t="s">
        <v>21970</v>
      </c>
      <c r="D11280" s="197" t="s">
        <v>21971</v>
      </c>
      <c r="E11280" s="197" t="s">
        <v>21987</v>
      </c>
      <c r="F11280" s="197" t="s">
        <v>21988</v>
      </c>
      <c r="I11280" s="197" t="s">
        <v>1993</v>
      </c>
      <c r="J11280" s="197" t="n">
        <v>162.25</v>
      </c>
    </row>
    <row r="11281" customFormat="false" ht="12.75" hidden="true" customHeight="false" outlineLevel="0" collapsed="false">
      <c r="A11281" s="197" t="s">
        <v>21989</v>
      </c>
      <c r="B11281" s="197" t="str">
        <f aca="false">C11281&amp;D11281&amp;E11281&amp;F11281&amp;G11281&amp;H11281</f>
        <v>ALVENARIA DE TIJOLOS CERAMICOS FURADOS 10X20X20CM,ASSENTES COM ARGAMASSA DE CIMENTO E SAIBRO,NO TRACO 1:8,EM PAREDES DEUMA VEZ(0,20M),COM VAOS OU ARESTAS,DE 3,00M A 4,50M DE ALTURA E MEDIDA PELA AREA REAL</v>
      </c>
      <c r="C11281" s="197" t="s">
        <v>21970</v>
      </c>
      <c r="D11281" s="197" t="s">
        <v>21971</v>
      </c>
      <c r="E11281" s="197" t="s">
        <v>21987</v>
      </c>
      <c r="F11281" s="197" t="s">
        <v>21988</v>
      </c>
      <c r="I11281" s="197" t="s">
        <v>1993</v>
      </c>
      <c r="J11281" s="197" t="n">
        <v>145.1</v>
      </c>
    </row>
    <row r="11282" customFormat="false" ht="12.75" hidden="true" customHeight="false" outlineLevel="0" collapsed="false">
      <c r="A11282" s="197" t="s">
        <v>21990</v>
      </c>
      <c r="B11282" s="197" t="str">
        <f aca="false">C11282&amp;D11282&amp;E11282&amp;F11282&amp;G11282&amp;H11282</f>
        <v>ALVENARIA DE TIJOLOS CERAMICOS FURADOS 10X20X20CM,ASSENTES COM ARGAMASSA DE CIMENTO E SAIBRO,NO TRACO 1:8,EM PAREDES DEMEIA VEZ(0,10M),DE SUPERFICIE CORRIDA,ATE 3,00M DE ALTURA EMEDIDA PELA AREA REAL</v>
      </c>
      <c r="C11282" s="197" t="s">
        <v>21970</v>
      </c>
      <c r="D11282" s="197" t="s">
        <v>21971</v>
      </c>
      <c r="E11282" s="197" t="s">
        <v>21991</v>
      </c>
      <c r="F11282" s="197" t="s">
        <v>21992</v>
      </c>
      <c r="I11282" s="197" t="s">
        <v>1993</v>
      </c>
      <c r="J11282" s="197" t="n">
        <v>49.53</v>
      </c>
    </row>
    <row r="11283" customFormat="false" ht="12.75" hidden="true" customHeight="false" outlineLevel="0" collapsed="false">
      <c r="A11283" s="197" t="s">
        <v>21993</v>
      </c>
      <c r="B11283" s="197" t="str">
        <f aca="false">C11283&amp;D11283&amp;E11283&amp;F11283&amp;G11283&amp;H11283</f>
        <v>ALVENARIA DE TIJOLOS CERAMICOS FURADOS 10X20X20CM,ASSENTES COM ARGAMASSA DE CIMENTO E SAIBRO,NO TRACO 1:8,EM PAREDES DEMEIA VEZ(0,10M),DE SUPERFICIE CORRIDA,ATE 3,00M DE ALTURA EMEDIDA PELA AREA REAL</v>
      </c>
      <c r="C11283" s="197" t="s">
        <v>21970</v>
      </c>
      <c r="D11283" s="197" t="s">
        <v>21971</v>
      </c>
      <c r="E11283" s="197" t="s">
        <v>21991</v>
      </c>
      <c r="F11283" s="197" t="s">
        <v>21992</v>
      </c>
      <c r="I11283" s="197" t="s">
        <v>1993</v>
      </c>
      <c r="J11283" s="197" t="n">
        <v>44.97</v>
      </c>
    </row>
    <row r="11284" customFormat="false" ht="12.75" hidden="true" customHeight="false" outlineLevel="0" collapsed="false">
      <c r="A11284" s="197" t="s">
        <v>21994</v>
      </c>
      <c r="B11284" s="197" t="str">
        <f aca="false">C11284&amp;D11284&amp;E11284&amp;F11284&amp;G11284&amp;H11284</f>
        <v>ALVENARIA DE TIJOLOS CERAMICOS FURADOS 10X20X20CM,ASSENTES COM ARGAMASSA DE CIMENTO E SAIBRO,NO TRACO 1:8,EM PAREDES DEMEIA VEZ(0,10M),DE SUPERFICIE CORRIDA,ATE 1,50M DE ALTURA EMEDIDA PELA AREA REAL</v>
      </c>
      <c r="C11284" s="197" t="s">
        <v>21970</v>
      </c>
      <c r="D11284" s="197" t="s">
        <v>21971</v>
      </c>
      <c r="E11284" s="197" t="s">
        <v>21995</v>
      </c>
      <c r="F11284" s="197" t="s">
        <v>21992</v>
      </c>
      <c r="I11284" s="197" t="s">
        <v>1993</v>
      </c>
      <c r="J11284" s="197" t="n">
        <v>47.62</v>
      </c>
    </row>
    <row r="11285" customFormat="false" ht="12.75" hidden="true" customHeight="false" outlineLevel="0" collapsed="false">
      <c r="A11285" s="197" t="s">
        <v>21996</v>
      </c>
      <c r="B11285" s="197" t="str">
        <f aca="false">C11285&amp;D11285&amp;E11285&amp;F11285&amp;G11285&amp;H11285</f>
        <v>ALVENARIA DE TIJOLOS CERAMICOS FURADOS 10X20X20CM,ASSENTES COM ARGAMASSA DE CIMENTO E SAIBRO,NO TRACO 1:8,EM PAREDES DEMEIA VEZ(0,10M),DE SUPERFICIE CORRIDA,ATE 1,50M DE ALTURA EMEDIDA PELA AREA REAL</v>
      </c>
      <c r="C11285" s="197" t="s">
        <v>21970</v>
      </c>
      <c r="D11285" s="197" t="s">
        <v>21971</v>
      </c>
      <c r="E11285" s="197" t="s">
        <v>21995</v>
      </c>
      <c r="F11285" s="197" t="s">
        <v>21992</v>
      </c>
      <c r="I11285" s="197" t="s">
        <v>1993</v>
      </c>
      <c r="J11285" s="197" t="n">
        <v>43.31</v>
      </c>
    </row>
    <row r="11286" customFormat="false" ht="12.75" hidden="true" customHeight="false" outlineLevel="0" collapsed="false">
      <c r="A11286" s="197" t="s">
        <v>21997</v>
      </c>
      <c r="B11286" s="197" t="str">
        <f aca="false">C11286&amp;D11286&amp;E11286&amp;F11286&amp;G11286&amp;H11286</f>
        <v>ALVENARIA DE TIJOLOS CERAMICOS FURADOS 10X20X20CM,ASSENTES COM ARGAMASSA DE CIMENTO E SAIBRO,NO TRACO 1:8,EM PAREDES DEMEIA VEZ(0,10M)COM VAOS OU ARESTAS,ATE 3,00M DE ALTURA E MEDIDA PELA AREA REAL</v>
      </c>
      <c r="C11286" s="197" t="s">
        <v>21970</v>
      </c>
      <c r="D11286" s="197" t="s">
        <v>21971</v>
      </c>
      <c r="E11286" s="197" t="s">
        <v>21998</v>
      </c>
      <c r="F11286" s="197" t="s">
        <v>21980</v>
      </c>
      <c r="I11286" s="197" t="s">
        <v>1993</v>
      </c>
      <c r="J11286" s="197" t="n">
        <v>56.02</v>
      </c>
    </row>
    <row r="11287" customFormat="false" ht="12.75" hidden="true" customHeight="false" outlineLevel="0" collapsed="false">
      <c r="A11287" s="197" t="s">
        <v>21999</v>
      </c>
      <c r="B11287" s="197" t="str">
        <f aca="false">C11287&amp;D11287&amp;E11287&amp;F11287&amp;G11287&amp;H11287</f>
        <v>ALVENARIA DE TIJOLOS CERAMICOS FURADOS 10X20X20CM,ASSENTES COM ARGAMASSA DE CIMENTO E SAIBRO,NO TRACO 1:8,EM PAREDES DEMEIA VEZ(0,10M)COM VAOS OU ARESTAS,ATE 3,00M DE ALTURA E MEDIDA PELA AREA REAL</v>
      </c>
      <c r="C11287" s="197" t="s">
        <v>21970</v>
      </c>
      <c r="D11287" s="197" t="s">
        <v>21971</v>
      </c>
      <c r="E11287" s="197" t="s">
        <v>21998</v>
      </c>
      <c r="F11287" s="197" t="s">
        <v>21980</v>
      </c>
      <c r="I11287" s="197" t="s">
        <v>1993</v>
      </c>
      <c r="J11287" s="197" t="n">
        <v>50.59</v>
      </c>
    </row>
    <row r="11288" customFormat="false" ht="12.75" hidden="true" customHeight="false" outlineLevel="0" collapsed="false">
      <c r="A11288" s="197" t="s">
        <v>22000</v>
      </c>
      <c r="B11288" s="197"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197" t="s">
        <v>21970</v>
      </c>
      <c r="D11288" s="197" t="s">
        <v>21971</v>
      </c>
      <c r="E11288" s="197" t="s">
        <v>22001</v>
      </c>
      <c r="F11288" s="197" t="s">
        <v>22002</v>
      </c>
      <c r="I11288" s="197" t="s">
        <v>1993</v>
      </c>
      <c r="J11288" s="197" t="n">
        <v>73.99</v>
      </c>
    </row>
    <row r="11289" customFormat="false" ht="12.75" hidden="true" customHeight="false" outlineLevel="0" collapsed="false">
      <c r="A11289" s="197" t="s">
        <v>22003</v>
      </c>
      <c r="B11289" s="197"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197" t="s">
        <v>21970</v>
      </c>
      <c r="D11289" s="197" t="s">
        <v>21971</v>
      </c>
      <c r="E11289" s="197" t="s">
        <v>22001</v>
      </c>
      <c r="F11289" s="197" t="s">
        <v>22002</v>
      </c>
      <c r="I11289" s="197" t="s">
        <v>1993</v>
      </c>
      <c r="J11289" s="197" t="n">
        <v>66.16</v>
      </c>
    </row>
    <row r="11290" customFormat="false" ht="12.75" hidden="true" customHeight="false" outlineLevel="0" collapsed="false">
      <c r="A11290" s="197" t="s">
        <v>22004</v>
      </c>
      <c r="B11290" s="197" t="str">
        <f aca="false">C11290&amp;D11290&amp;E11290&amp;F11290&amp;G11290&amp;H11290</f>
        <v>ALVENARIA DE TIJOLOS CERAMICOS FURADOS 10X20X20CM,ASSENTES COM ARGAMASSA DE CIMENTO E SAIBRO,NO TRACO 1:8,EM PAREDES DEMEIA VEZ(0,10M),COM VAOS OU ARESTAS,DE 3,00M A 4,50M,MEDIDAPELA AREA REAL</v>
      </c>
      <c r="C11290" s="197" t="s">
        <v>21970</v>
      </c>
      <c r="D11290" s="197" t="s">
        <v>21971</v>
      </c>
      <c r="E11290" s="197" t="s">
        <v>22005</v>
      </c>
      <c r="F11290" s="197" t="s">
        <v>22006</v>
      </c>
      <c r="I11290" s="197" t="s">
        <v>1993</v>
      </c>
      <c r="J11290" s="197" t="n">
        <v>86.94</v>
      </c>
    </row>
    <row r="11291" customFormat="false" ht="12.75" hidden="true" customHeight="false" outlineLevel="0" collapsed="false">
      <c r="A11291" s="197" t="s">
        <v>22007</v>
      </c>
      <c r="B11291" s="197" t="str">
        <f aca="false">C11291&amp;D11291&amp;E11291&amp;F11291&amp;G11291&amp;H11291</f>
        <v>ALVENARIA DE TIJOLOS CERAMICOS FURADOS 10X20X20CM,ASSENTES COM ARGAMASSA DE CIMENTO E SAIBRO,NO TRACO 1:8,EM PAREDES DEMEIA VEZ(0,10M),COM VAOS OU ARESTAS,DE 3,00M A 4,50M,MEDIDAPELA AREA REAL</v>
      </c>
      <c r="C11291" s="197" t="s">
        <v>21970</v>
      </c>
      <c r="D11291" s="197" t="s">
        <v>21971</v>
      </c>
      <c r="E11291" s="197" t="s">
        <v>22005</v>
      </c>
      <c r="F11291" s="197" t="s">
        <v>22006</v>
      </c>
      <c r="I11291" s="197" t="s">
        <v>1993</v>
      </c>
      <c r="J11291" s="197" t="n">
        <v>77.39</v>
      </c>
    </row>
    <row r="11292" customFormat="false" ht="12.75" hidden="true" customHeight="false" outlineLevel="0" collapsed="false">
      <c r="A11292" s="197" t="s">
        <v>22008</v>
      </c>
      <c r="B11292" s="197"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197" t="s">
        <v>22009</v>
      </c>
      <c r="D11292" s="197" t="s">
        <v>22010</v>
      </c>
      <c r="E11292" s="197" t="s">
        <v>22011</v>
      </c>
      <c r="F11292" s="197" t="s">
        <v>22012</v>
      </c>
      <c r="G11292" s="197" t="s">
        <v>21940</v>
      </c>
      <c r="I11292" s="197" t="s">
        <v>1993</v>
      </c>
      <c r="J11292" s="197" t="n">
        <v>77.12</v>
      </c>
    </row>
    <row r="11293" customFormat="false" ht="12.75" hidden="true" customHeight="false" outlineLevel="0" collapsed="false">
      <c r="A11293" s="197" t="s">
        <v>22013</v>
      </c>
      <c r="B11293" s="197"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197" t="s">
        <v>22009</v>
      </c>
      <c r="D11293" s="197" t="s">
        <v>22010</v>
      </c>
      <c r="E11293" s="197" t="s">
        <v>22011</v>
      </c>
      <c r="F11293" s="197" t="s">
        <v>22012</v>
      </c>
      <c r="G11293" s="197" t="s">
        <v>21940</v>
      </c>
      <c r="I11293" s="197" t="s">
        <v>1993</v>
      </c>
      <c r="J11293" s="197" t="n">
        <v>70.89</v>
      </c>
    </row>
    <row r="11294" customFormat="false" ht="12.75" hidden="true" customHeight="false" outlineLevel="0" collapsed="false">
      <c r="A11294" s="197" t="s">
        <v>22014</v>
      </c>
      <c r="B11294" s="197"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197" t="s">
        <v>22009</v>
      </c>
      <c r="D11294" s="197" t="s">
        <v>22010</v>
      </c>
      <c r="E11294" s="197" t="s">
        <v>22011</v>
      </c>
      <c r="F11294" s="197" t="s">
        <v>22015</v>
      </c>
      <c r="G11294" s="197" t="s">
        <v>21940</v>
      </c>
      <c r="I11294" s="197" t="s">
        <v>1993</v>
      </c>
      <c r="J11294" s="197" t="n">
        <v>74.79</v>
      </c>
    </row>
    <row r="11295" customFormat="false" ht="12.75" hidden="true" customHeight="false" outlineLevel="0" collapsed="false">
      <c r="A11295" s="197" t="s">
        <v>22016</v>
      </c>
      <c r="B11295" s="197"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197" t="s">
        <v>22009</v>
      </c>
      <c r="D11295" s="197" t="s">
        <v>22010</v>
      </c>
      <c r="E11295" s="197" t="s">
        <v>22011</v>
      </c>
      <c r="F11295" s="197" t="s">
        <v>22015</v>
      </c>
      <c r="G11295" s="197" t="s">
        <v>21940</v>
      </c>
      <c r="I11295" s="197" t="s">
        <v>1993</v>
      </c>
      <c r="J11295" s="197" t="n">
        <v>68.86</v>
      </c>
    </row>
    <row r="11296" customFormat="false" ht="12.75" hidden="true" customHeight="false" outlineLevel="0" collapsed="false">
      <c r="A11296" s="197" t="s">
        <v>22017</v>
      </c>
      <c r="B11296" s="197"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197" t="s">
        <v>22009</v>
      </c>
      <c r="D11296" s="197" t="s">
        <v>22010</v>
      </c>
      <c r="E11296" s="197" t="s">
        <v>22011</v>
      </c>
      <c r="F11296" s="197" t="s">
        <v>22018</v>
      </c>
      <c r="G11296" s="197" t="s">
        <v>21921</v>
      </c>
      <c r="I11296" s="197" t="s">
        <v>1993</v>
      </c>
      <c r="J11296" s="197" t="n">
        <v>85.25</v>
      </c>
    </row>
    <row r="11297" customFormat="false" ht="12.75" hidden="true" customHeight="false" outlineLevel="0" collapsed="false">
      <c r="A11297" s="197" t="s">
        <v>22019</v>
      </c>
      <c r="B11297" s="197"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197" t="s">
        <v>22009</v>
      </c>
      <c r="D11297" s="197" t="s">
        <v>22010</v>
      </c>
      <c r="E11297" s="197" t="s">
        <v>22011</v>
      </c>
      <c r="F11297" s="197" t="s">
        <v>22018</v>
      </c>
      <c r="G11297" s="197" t="s">
        <v>21921</v>
      </c>
      <c r="I11297" s="197" t="s">
        <v>1993</v>
      </c>
      <c r="J11297" s="197" t="n">
        <v>77.93</v>
      </c>
    </row>
    <row r="11298" customFormat="false" ht="12.75" hidden="true" customHeight="false" outlineLevel="0" collapsed="false">
      <c r="A11298" s="197" t="s">
        <v>22020</v>
      </c>
      <c r="B11298" s="197"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197" t="s">
        <v>22009</v>
      </c>
      <c r="D11298" s="197" t="s">
        <v>22010</v>
      </c>
      <c r="E11298" s="197" t="s">
        <v>22011</v>
      </c>
      <c r="F11298" s="197" t="s">
        <v>22021</v>
      </c>
      <c r="G11298" s="197" t="s">
        <v>22006</v>
      </c>
      <c r="I11298" s="197" t="s">
        <v>1993</v>
      </c>
      <c r="J11298" s="197" t="n">
        <v>107.28</v>
      </c>
    </row>
    <row r="11299" customFormat="false" ht="12.75" hidden="true" customHeight="false" outlineLevel="0" collapsed="false">
      <c r="A11299" s="197" t="s">
        <v>22022</v>
      </c>
      <c r="B11299" s="197"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197" t="s">
        <v>22009</v>
      </c>
      <c r="D11299" s="197" t="s">
        <v>22010</v>
      </c>
      <c r="E11299" s="197" t="s">
        <v>22011</v>
      </c>
      <c r="F11299" s="197" t="s">
        <v>22021</v>
      </c>
      <c r="G11299" s="197" t="s">
        <v>22006</v>
      </c>
      <c r="I11299" s="197" t="s">
        <v>1993</v>
      </c>
      <c r="J11299" s="197" t="n">
        <v>97.02</v>
      </c>
    </row>
    <row r="11300" customFormat="false" ht="12.75" hidden="true" customHeight="false" outlineLevel="0" collapsed="false">
      <c r="A11300" s="197" t="s">
        <v>22023</v>
      </c>
      <c r="B11300" s="197"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197" t="s">
        <v>22009</v>
      </c>
      <c r="D11300" s="197" t="s">
        <v>22010</v>
      </c>
      <c r="E11300" s="197" t="s">
        <v>22011</v>
      </c>
      <c r="F11300" s="197" t="s">
        <v>22024</v>
      </c>
      <c r="G11300" s="197" t="s">
        <v>21184</v>
      </c>
      <c r="I11300" s="197" t="s">
        <v>1993</v>
      </c>
      <c r="J11300" s="197" t="n">
        <v>122.08</v>
      </c>
    </row>
    <row r="11301" customFormat="false" ht="12.75" hidden="true" customHeight="false" outlineLevel="0" collapsed="false">
      <c r="A11301" s="197" t="s">
        <v>22025</v>
      </c>
      <c r="B11301" s="197"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197" t="s">
        <v>22009</v>
      </c>
      <c r="D11301" s="197" t="s">
        <v>22010</v>
      </c>
      <c r="E11301" s="197" t="s">
        <v>22011</v>
      </c>
      <c r="F11301" s="197" t="s">
        <v>22024</v>
      </c>
      <c r="G11301" s="197" t="s">
        <v>21184</v>
      </c>
      <c r="I11301" s="197" t="s">
        <v>1993</v>
      </c>
      <c r="J11301" s="197" t="n">
        <v>109.85</v>
      </c>
    </row>
    <row r="11302" customFormat="false" ht="12.75" hidden="true" customHeight="false" outlineLevel="0" collapsed="false">
      <c r="A11302" s="197" t="s">
        <v>22026</v>
      </c>
      <c r="B11302" s="197"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197" t="s">
        <v>22009</v>
      </c>
      <c r="D11302" s="197" t="s">
        <v>22027</v>
      </c>
      <c r="E11302" s="197" t="s">
        <v>22028</v>
      </c>
      <c r="F11302" s="197" t="s">
        <v>22029</v>
      </c>
      <c r="G11302" s="197" t="s">
        <v>21940</v>
      </c>
      <c r="I11302" s="197" t="s">
        <v>1993</v>
      </c>
      <c r="J11302" s="197" t="n">
        <v>38.94</v>
      </c>
    </row>
    <row r="11303" customFormat="false" ht="12.75" hidden="true" customHeight="false" outlineLevel="0" collapsed="false">
      <c r="A11303" s="197" t="s">
        <v>22030</v>
      </c>
      <c r="B11303" s="197"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197" t="s">
        <v>22009</v>
      </c>
      <c r="D11303" s="197" t="s">
        <v>22027</v>
      </c>
      <c r="E11303" s="197" t="s">
        <v>22028</v>
      </c>
      <c r="F11303" s="197" t="s">
        <v>22029</v>
      </c>
      <c r="G11303" s="197" t="s">
        <v>21940</v>
      </c>
      <c r="I11303" s="197" t="s">
        <v>1993</v>
      </c>
      <c r="J11303" s="197" t="n">
        <v>35.67</v>
      </c>
    </row>
    <row r="11304" customFormat="false" ht="12.75" hidden="true" customHeight="false" outlineLevel="0" collapsed="false">
      <c r="A11304" s="197" t="s">
        <v>22031</v>
      </c>
      <c r="B11304" s="197"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197" t="s">
        <v>22009</v>
      </c>
      <c r="D11304" s="197" t="s">
        <v>22027</v>
      </c>
      <c r="E11304" s="197" t="s">
        <v>22028</v>
      </c>
      <c r="F11304" s="197" t="s">
        <v>22032</v>
      </c>
      <c r="G11304" s="197" t="s">
        <v>21940</v>
      </c>
      <c r="I11304" s="197" t="s">
        <v>1993</v>
      </c>
      <c r="J11304" s="197" t="n">
        <v>37.93</v>
      </c>
    </row>
    <row r="11305" customFormat="false" ht="12.75" hidden="true" customHeight="false" outlineLevel="0" collapsed="false">
      <c r="A11305" s="197" t="s">
        <v>22033</v>
      </c>
      <c r="B11305" s="197"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197" t="s">
        <v>22009</v>
      </c>
      <c r="D11305" s="197" t="s">
        <v>22027</v>
      </c>
      <c r="E11305" s="197" t="s">
        <v>22028</v>
      </c>
      <c r="F11305" s="197" t="s">
        <v>22032</v>
      </c>
      <c r="G11305" s="197" t="s">
        <v>21940</v>
      </c>
      <c r="I11305" s="197" t="s">
        <v>1993</v>
      </c>
      <c r="J11305" s="197" t="n">
        <v>34.79</v>
      </c>
    </row>
    <row r="11306" customFormat="false" ht="12.75" hidden="true" customHeight="false" outlineLevel="0" collapsed="false">
      <c r="A11306" s="197" t="s">
        <v>22034</v>
      </c>
      <c r="B11306" s="197"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197" t="s">
        <v>22009</v>
      </c>
      <c r="D11306" s="197" t="s">
        <v>22027</v>
      </c>
      <c r="E11306" s="197" t="s">
        <v>22028</v>
      </c>
      <c r="F11306" s="197" t="s">
        <v>22035</v>
      </c>
      <c r="G11306" s="197" t="s">
        <v>21921</v>
      </c>
      <c r="I11306" s="197" t="s">
        <v>1993</v>
      </c>
      <c r="J11306" s="197" t="n">
        <v>45.04</v>
      </c>
    </row>
    <row r="11307" customFormat="false" ht="12.75" hidden="true" customHeight="false" outlineLevel="0" collapsed="false">
      <c r="A11307" s="197" t="s">
        <v>22036</v>
      </c>
      <c r="B11307" s="197"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197" t="s">
        <v>22009</v>
      </c>
      <c r="D11307" s="197" t="s">
        <v>22027</v>
      </c>
      <c r="E11307" s="197" t="s">
        <v>22028</v>
      </c>
      <c r="F11307" s="197" t="s">
        <v>22035</v>
      </c>
      <c r="G11307" s="197" t="s">
        <v>21921</v>
      </c>
      <c r="I11307" s="197" t="s">
        <v>1993</v>
      </c>
      <c r="J11307" s="197" t="n">
        <v>41.01</v>
      </c>
    </row>
    <row r="11308" customFormat="false" ht="12.75" hidden="true" customHeight="false" outlineLevel="0" collapsed="false">
      <c r="A11308" s="197" t="s">
        <v>22037</v>
      </c>
      <c r="B11308" s="197"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197" t="s">
        <v>22009</v>
      </c>
      <c r="D11308" s="197" t="s">
        <v>22027</v>
      </c>
      <c r="E11308" s="197" t="s">
        <v>22038</v>
      </c>
      <c r="F11308" s="197" t="s">
        <v>22039</v>
      </c>
      <c r="G11308" s="197" t="s">
        <v>22006</v>
      </c>
      <c r="I11308" s="197" t="s">
        <v>1993</v>
      </c>
      <c r="J11308" s="197" t="n">
        <v>56.51</v>
      </c>
    </row>
    <row r="11309" customFormat="false" ht="12.75" hidden="true" customHeight="false" outlineLevel="0" collapsed="false">
      <c r="A11309" s="197" t="s">
        <v>22040</v>
      </c>
      <c r="B11309" s="197"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197" t="s">
        <v>22009</v>
      </c>
      <c r="D11309" s="197" t="s">
        <v>22027</v>
      </c>
      <c r="E11309" s="197" t="s">
        <v>22038</v>
      </c>
      <c r="F11309" s="197" t="s">
        <v>22039</v>
      </c>
      <c r="G11309" s="197" t="s">
        <v>22006</v>
      </c>
      <c r="I11309" s="197" t="s">
        <v>1993</v>
      </c>
      <c r="J11309" s="197" t="n">
        <v>50.95</v>
      </c>
    </row>
    <row r="11310" customFormat="false" ht="12.75" hidden="true" customHeight="false" outlineLevel="0" collapsed="false">
      <c r="A11310" s="197" t="s">
        <v>22041</v>
      </c>
      <c r="B11310" s="197"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197" t="s">
        <v>22009</v>
      </c>
      <c r="D11310" s="197" t="s">
        <v>22027</v>
      </c>
      <c r="E11310" s="197" t="s">
        <v>22028</v>
      </c>
      <c r="F11310" s="197" t="s">
        <v>22042</v>
      </c>
      <c r="G11310" s="197" t="s">
        <v>22043</v>
      </c>
      <c r="I11310" s="197" t="s">
        <v>1993</v>
      </c>
      <c r="J11310" s="197" t="n">
        <v>65.02</v>
      </c>
    </row>
    <row r="11311" customFormat="false" ht="12.75" hidden="true" customHeight="false" outlineLevel="0" collapsed="false">
      <c r="A11311" s="197" t="s">
        <v>22044</v>
      </c>
      <c r="B11311" s="197"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197" t="s">
        <v>22009</v>
      </c>
      <c r="D11311" s="197" t="s">
        <v>22027</v>
      </c>
      <c r="E11311" s="197" t="s">
        <v>22028</v>
      </c>
      <c r="F11311" s="197" t="s">
        <v>22042</v>
      </c>
      <c r="G11311" s="197" t="s">
        <v>22043</v>
      </c>
      <c r="I11311" s="197" t="s">
        <v>1993</v>
      </c>
      <c r="J11311" s="197" t="n">
        <v>58.33</v>
      </c>
    </row>
    <row r="11312" customFormat="false" ht="12.75" hidden="true" customHeight="false" outlineLevel="0" collapsed="false">
      <c r="A11312" s="197" t="s">
        <v>22045</v>
      </c>
      <c r="B11312" s="197"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197" t="s">
        <v>21970</v>
      </c>
      <c r="D11312" s="197" t="s">
        <v>22046</v>
      </c>
      <c r="E11312" s="197" t="s">
        <v>22047</v>
      </c>
      <c r="F11312" s="197" t="s">
        <v>22048</v>
      </c>
      <c r="I11312" s="197" t="s">
        <v>1993</v>
      </c>
      <c r="J11312" s="197" t="n">
        <v>100.16</v>
      </c>
    </row>
    <row r="11313" customFormat="false" ht="12.75" hidden="true" customHeight="false" outlineLevel="0" collapsed="false">
      <c r="A11313" s="197" t="s">
        <v>22049</v>
      </c>
      <c r="B11313" s="197"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197" t="s">
        <v>21970</v>
      </c>
      <c r="D11313" s="197" t="s">
        <v>22046</v>
      </c>
      <c r="E11313" s="197" t="s">
        <v>22047</v>
      </c>
      <c r="F11313" s="197" t="s">
        <v>22048</v>
      </c>
      <c r="I11313" s="197" t="s">
        <v>1993</v>
      </c>
      <c r="J11313" s="197" t="n">
        <v>91.71</v>
      </c>
    </row>
    <row r="11314" customFormat="false" ht="12.75" hidden="true" customHeight="false" outlineLevel="0" collapsed="false">
      <c r="A11314" s="197" t="s">
        <v>22050</v>
      </c>
      <c r="B11314" s="197"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197" t="s">
        <v>21970</v>
      </c>
      <c r="D11314" s="197" t="s">
        <v>22046</v>
      </c>
      <c r="E11314" s="197" t="s">
        <v>22047</v>
      </c>
      <c r="F11314" s="197" t="s">
        <v>22051</v>
      </c>
      <c r="I11314" s="197" t="s">
        <v>1993</v>
      </c>
      <c r="J11314" s="197" t="n">
        <v>97.24</v>
      </c>
    </row>
    <row r="11315" customFormat="false" ht="12.75" hidden="true" customHeight="false" outlineLevel="0" collapsed="false">
      <c r="A11315" s="197" t="s">
        <v>22052</v>
      </c>
      <c r="B11315" s="197"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197" t="s">
        <v>21970</v>
      </c>
      <c r="D11315" s="197" t="s">
        <v>22046</v>
      </c>
      <c r="E11315" s="197" t="s">
        <v>22047</v>
      </c>
      <c r="F11315" s="197" t="s">
        <v>22051</v>
      </c>
      <c r="I11315" s="197" t="s">
        <v>1993</v>
      </c>
      <c r="J11315" s="197" t="n">
        <v>89.17</v>
      </c>
    </row>
    <row r="11316" customFormat="false" ht="12.75" hidden="true" customHeight="false" outlineLevel="0" collapsed="false">
      <c r="A11316" s="197" t="s">
        <v>22053</v>
      </c>
      <c r="B11316" s="197"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197" t="s">
        <v>21970</v>
      </c>
      <c r="D11316" s="197" t="s">
        <v>22046</v>
      </c>
      <c r="E11316" s="197" t="s">
        <v>22054</v>
      </c>
      <c r="F11316" s="197" t="s">
        <v>22055</v>
      </c>
      <c r="I11316" s="197" t="s">
        <v>1993</v>
      </c>
      <c r="J11316" s="197" t="n">
        <v>113.32</v>
      </c>
    </row>
    <row r="11317" customFormat="false" ht="12.75" hidden="true" customHeight="false" outlineLevel="0" collapsed="false">
      <c r="A11317" s="197" t="s">
        <v>22056</v>
      </c>
      <c r="B11317" s="197"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197" t="s">
        <v>21970</v>
      </c>
      <c r="D11317" s="197" t="s">
        <v>22046</v>
      </c>
      <c r="E11317" s="197" t="s">
        <v>22054</v>
      </c>
      <c r="F11317" s="197" t="s">
        <v>22055</v>
      </c>
      <c r="I11317" s="197" t="s">
        <v>1993</v>
      </c>
      <c r="J11317" s="197" t="n">
        <v>103.31</v>
      </c>
    </row>
    <row r="11318" customFormat="false" ht="12.75" hidden="true" customHeight="false" outlineLevel="0" collapsed="false">
      <c r="A11318" s="197" t="s">
        <v>22057</v>
      </c>
      <c r="B11318" s="197"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197" t="s">
        <v>22058</v>
      </c>
      <c r="D11318" s="197" t="s">
        <v>22046</v>
      </c>
      <c r="E11318" s="197" t="s">
        <v>22047</v>
      </c>
      <c r="F11318" s="197" t="s">
        <v>22059</v>
      </c>
      <c r="I11318" s="197" t="s">
        <v>1993</v>
      </c>
      <c r="J11318" s="197" t="n">
        <v>142.07</v>
      </c>
    </row>
    <row r="11319" customFormat="false" ht="12.75" hidden="true" customHeight="false" outlineLevel="0" collapsed="false">
      <c r="A11319" s="197" t="s">
        <v>22060</v>
      </c>
      <c r="B11319" s="197"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197" t="s">
        <v>22058</v>
      </c>
      <c r="D11319" s="197" t="s">
        <v>22046</v>
      </c>
      <c r="E11319" s="197" t="s">
        <v>22047</v>
      </c>
      <c r="F11319" s="197" t="s">
        <v>22059</v>
      </c>
      <c r="I11319" s="197" t="s">
        <v>1993</v>
      </c>
      <c r="J11319" s="197" t="n">
        <v>128.03</v>
      </c>
    </row>
    <row r="11320" customFormat="false" ht="12.75" hidden="true" customHeight="false" outlineLevel="0" collapsed="false">
      <c r="A11320" s="197" t="s">
        <v>22061</v>
      </c>
      <c r="B11320" s="197"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197" t="s">
        <v>21970</v>
      </c>
      <c r="D11320" s="197" t="s">
        <v>22046</v>
      </c>
      <c r="E11320" s="197" t="s">
        <v>22054</v>
      </c>
      <c r="F11320" s="197" t="s">
        <v>22062</v>
      </c>
      <c r="I11320" s="197" t="s">
        <v>1993</v>
      </c>
      <c r="J11320" s="197" t="n">
        <v>165.74</v>
      </c>
    </row>
    <row r="11321" customFormat="false" ht="12.75" hidden="true" customHeight="false" outlineLevel="0" collapsed="false">
      <c r="A11321" s="197" t="s">
        <v>22063</v>
      </c>
      <c r="B11321" s="197"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197" t="s">
        <v>21970</v>
      </c>
      <c r="D11321" s="197" t="s">
        <v>22046</v>
      </c>
      <c r="E11321" s="197" t="s">
        <v>22054</v>
      </c>
      <c r="F11321" s="197" t="s">
        <v>22062</v>
      </c>
      <c r="I11321" s="197" t="s">
        <v>1993</v>
      </c>
      <c r="J11321" s="197" t="n">
        <v>148.74</v>
      </c>
    </row>
    <row r="11322" customFormat="false" ht="12.75" hidden="true" customHeight="false" outlineLevel="0" collapsed="false">
      <c r="A11322" s="197" t="s">
        <v>22064</v>
      </c>
      <c r="B11322" s="197"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197" t="s">
        <v>22065</v>
      </c>
      <c r="D11322" s="197" t="s">
        <v>22046</v>
      </c>
      <c r="E11322" s="197" t="s">
        <v>22066</v>
      </c>
      <c r="F11322" s="197" t="s">
        <v>22067</v>
      </c>
      <c r="I11322" s="197" t="s">
        <v>1993</v>
      </c>
      <c r="J11322" s="197" t="n">
        <v>50.54</v>
      </c>
    </row>
    <row r="11323" customFormat="false" ht="12.75" hidden="true" customHeight="false" outlineLevel="0" collapsed="false">
      <c r="A11323" s="197" t="s">
        <v>22068</v>
      </c>
      <c r="B11323" s="197"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197" t="s">
        <v>22065</v>
      </c>
      <c r="D11323" s="197" t="s">
        <v>22046</v>
      </c>
      <c r="E11323" s="197" t="s">
        <v>22066</v>
      </c>
      <c r="F11323" s="197" t="s">
        <v>22067</v>
      </c>
      <c r="I11323" s="197" t="s">
        <v>1993</v>
      </c>
      <c r="J11323" s="197" t="n">
        <v>46.02</v>
      </c>
    </row>
    <row r="11324" customFormat="false" ht="12.75" hidden="true" customHeight="false" outlineLevel="0" collapsed="false">
      <c r="A11324" s="197" t="s">
        <v>22069</v>
      </c>
      <c r="B11324" s="197"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197" t="s">
        <v>22070</v>
      </c>
      <c r="D11324" s="197" t="s">
        <v>22046</v>
      </c>
      <c r="E11324" s="197" t="s">
        <v>22066</v>
      </c>
      <c r="F11324" s="197" t="s">
        <v>22071</v>
      </c>
      <c r="I11324" s="197" t="s">
        <v>1993</v>
      </c>
      <c r="J11324" s="197" t="n">
        <v>48.63</v>
      </c>
    </row>
    <row r="11325" customFormat="false" ht="12.75" hidden="true" customHeight="false" outlineLevel="0" collapsed="false">
      <c r="A11325" s="197" t="s">
        <v>22072</v>
      </c>
      <c r="B11325" s="197"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197" t="s">
        <v>22070</v>
      </c>
      <c r="D11325" s="197" t="s">
        <v>22046</v>
      </c>
      <c r="E11325" s="197" t="s">
        <v>22066</v>
      </c>
      <c r="F11325" s="197" t="s">
        <v>22071</v>
      </c>
      <c r="I11325" s="197" t="s">
        <v>1993</v>
      </c>
      <c r="J11325" s="197" t="n">
        <v>44.36</v>
      </c>
    </row>
    <row r="11326" customFormat="false" ht="12.75" hidden="true" customHeight="false" outlineLevel="0" collapsed="false">
      <c r="A11326" s="197" t="s">
        <v>22073</v>
      </c>
      <c r="B11326" s="197"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197" t="s">
        <v>21970</v>
      </c>
      <c r="D11326" s="197" t="s">
        <v>22046</v>
      </c>
      <c r="E11326" s="197" t="s">
        <v>22074</v>
      </c>
      <c r="F11326" s="197" t="s">
        <v>22075</v>
      </c>
      <c r="I11326" s="197" t="s">
        <v>1993</v>
      </c>
      <c r="J11326" s="197" t="n">
        <v>57.03</v>
      </c>
    </row>
    <row r="11327" customFormat="false" ht="12.75" hidden="true" customHeight="false" outlineLevel="0" collapsed="false">
      <c r="A11327" s="197" t="s">
        <v>22076</v>
      </c>
      <c r="B11327" s="197"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197" t="s">
        <v>21970</v>
      </c>
      <c r="D11327" s="197" t="s">
        <v>22046</v>
      </c>
      <c r="E11327" s="197" t="s">
        <v>22074</v>
      </c>
      <c r="F11327" s="197" t="s">
        <v>22075</v>
      </c>
      <c r="I11327" s="197" t="s">
        <v>1993</v>
      </c>
      <c r="J11327" s="197" t="n">
        <v>51.64</v>
      </c>
    </row>
    <row r="11328" customFormat="false" ht="12.75" hidden="true" customHeight="false" outlineLevel="0" collapsed="false">
      <c r="A11328" s="197" t="s">
        <v>22077</v>
      </c>
      <c r="B11328" s="197"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197" t="s">
        <v>22065</v>
      </c>
      <c r="D11328" s="197" t="s">
        <v>22046</v>
      </c>
      <c r="E11328" s="197" t="s">
        <v>22066</v>
      </c>
      <c r="F11328" s="197" t="s">
        <v>22078</v>
      </c>
      <c r="I11328" s="197" t="s">
        <v>1993</v>
      </c>
      <c r="J11328" s="197" t="n">
        <v>75</v>
      </c>
    </row>
    <row r="11329" customFormat="false" ht="12.75" hidden="true" customHeight="false" outlineLevel="0" collapsed="false">
      <c r="A11329" s="197" t="s">
        <v>22079</v>
      </c>
      <c r="B11329" s="197"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197" t="s">
        <v>22065</v>
      </c>
      <c r="D11329" s="197" t="s">
        <v>22046</v>
      </c>
      <c r="E11329" s="197" t="s">
        <v>22066</v>
      </c>
      <c r="F11329" s="197" t="s">
        <v>22078</v>
      </c>
      <c r="I11329" s="197" t="s">
        <v>1993</v>
      </c>
      <c r="J11329" s="197" t="n">
        <v>67.21</v>
      </c>
    </row>
    <row r="11330" customFormat="false" ht="12.75" hidden="true" customHeight="false" outlineLevel="0" collapsed="false">
      <c r="A11330" s="197" t="s">
        <v>22080</v>
      </c>
      <c r="B11330" s="197"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197" t="s">
        <v>21970</v>
      </c>
      <c r="D11330" s="197" t="s">
        <v>22046</v>
      </c>
      <c r="E11330" s="197" t="s">
        <v>22074</v>
      </c>
      <c r="F11330" s="197" t="s">
        <v>22081</v>
      </c>
      <c r="I11330" s="197" t="s">
        <v>1993</v>
      </c>
      <c r="J11330" s="197" t="n">
        <v>87.95</v>
      </c>
    </row>
    <row r="11331" customFormat="false" ht="12.75" hidden="true" customHeight="false" outlineLevel="0" collapsed="false">
      <c r="A11331" s="197" t="s">
        <v>22082</v>
      </c>
      <c r="B11331" s="197"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197" t="s">
        <v>21970</v>
      </c>
      <c r="D11331" s="197" t="s">
        <v>22046</v>
      </c>
      <c r="E11331" s="197" t="s">
        <v>22074</v>
      </c>
      <c r="F11331" s="197" t="s">
        <v>22081</v>
      </c>
      <c r="I11331" s="197" t="s">
        <v>1993</v>
      </c>
      <c r="J11331" s="197" t="n">
        <v>78.43</v>
      </c>
    </row>
    <row r="11332" customFormat="false" ht="12.75" hidden="true" customHeight="false" outlineLevel="0" collapsed="false">
      <c r="A11332" s="197" t="s">
        <v>22083</v>
      </c>
      <c r="B11332" s="197"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197" t="s">
        <v>22009</v>
      </c>
      <c r="D11332" s="197" t="s">
        <v>22010</v>
      </c>
      <c r="E11332" s="197" t="s">
        <v>22084</v>
      </c>
      <c r="F11332" s="197" t="s">
        <v>22085</v>
      </c>
      <c r="G11332" s="197" t="s">
        <v>22086</v>
      </c>
      <c r="I11332" s="197" t="s">
        <v>1993</v>
      </c>
      <c r="J11332" s="197" t="n">
        <v>79.3</v>
      </c>
    </row>
    <row r="11333" customFormat="false" ht="12.75" hidden="true" customHeight="false" outlineLevel="0" collapsed="false">
      <c r="A11333" s="197" t="s">
        <v>117</v>
      </c>
      <c r="B11333" s="197"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197" t="s">
        <v>22009</v>
      </c>
      <c r="D11333" s="197" t="s">
        <v>22010</v>
      </c>
      <c r="E11333" s="197" t="s">
        <v>22084</v>
      </c>
      <c r="F11333" s="197" t="s">
        <v>22085</v>
      </c>
      <c r="G11333" s="197" t="s">
        <v>22086</v>
      </c>
      <c r="I11333" s="197" t="s">
        <v>1993</v>
      </c>
      <c r="J11333" s="197" t="n">
        <v>73.16</v>
      </c>
    </row>
    <row r="11334" customFormat="false" ht="12.75" hidden="true" customHeight="false" outlineLevel="0" collapsed="false">
      <c r="A11334" s="197" t="s">
        <v>22087</v>
      </c>
      <c r="B11334" s="197"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197" t="s">
        <v>22009</v>
      </c>
      <c r="D11334" s="197" t="s">
        <v>22010</v>
      </c>
      <c r="E11334" s="197" t="s">
        <v>22084</v>
      </c>
      <c r="F11334" s="197" t="s">
        <v>22088</v>
      </c>
      <c r="G11334" s="197" t="s">
        <v>22086</v>
      </c>
      <c r="I11334" s="197" t="s">
        <v>1993</v>
      </c>
      <c r="J11334" s="197" t="n">
        <v>76.96</v>
      </c>
    </row>
    <row r="11335" customFormat="false" ht="12.75" hidden="true" customHeight="false" outlineLevel="0" collapsed="false">
      <c r="A11335" s="197" t="s">
        <v>22089</v>
      </c>
      <c r="B11335" s="197"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197" t="s">
        <v>22009</v>
      </c>
      <c r="D11335" s="197" t="s">
        <v>22010</v>
      </c>
      <c r="E11335" s="197" t="s">
        <v>22084</v>
      </c>
      <c r="F11335" s="197" t="s">
        <v>22088</v>
      </c>
      <c r="G11335" s="197" t="s">
        <v>22086</v>
      </c>
      <c r="I11335" s="197" t="s">
        <v>1993</v>
      </c>
      <c r="J11335" s="197" t="n">
        <v>71.13</v>
      </c>
    </row>
    <row r="11336" customFormat="false" ht="12.75" hidden="true" customHeight="false" outlineLevel="0" collapsed="false">
      <c r="A11336" s="197" t="s">
        <v>22090</v>
      </c>
      <c r="B11336" s="197"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197" t="s">
        <v>22009</v>
      </c>
      <c r="D11336" s="197" t="s">
        <v>22010</v>
      </c>
      <c r="E11336" s="197" t="s">
        <v>22084</v>
      </c>
      <c r="F11336" s="197" t="s">
        <v>22091</v>
      </c>
      <c r="G11336" s="197" t="s">
        <v>22092</v>
      </c>
      <c r="I11336" s="197" t="s">
        <v>1993</v>
      </c>
      <c r="J11336" s="197" t="n">
        <v>87.43</v>
      </c>
    </row>
    <row r="11337" customFormat="false" ht="12.75" hidden="true" customHeight="false" outlineLevel="0" collapsed="false">
      <c r="A11337" s="197" t="s">
        <v>22093</v>
      </c>
      <c r="B11337" s="197"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197" t="s">
        <v>22009</v>
      </c>
      <c r="D11337" s="197" t="s">
        <v>22010</v>
      </c>
      <c r="E11337" s="197" t="s">
        <v>22084</v>
      </c>
      <c r="F11337" s="197" t="s">
        <v>22091</v>
      </c>
      <c r="G11337" s="197" t="s">
        <v>22092</v>
      </c>
      <c r="I11337" s="197" t="s">
        <v>1993</v>
      </c>
      <c r="J11337" s="197" t="n">
        <v>80.2</v>
      </c>
    </row>
    <row r="11338" customFormat="false" ht="12.75" hidden="true" customHeight="false" outlineLevel="0" collapsed="false">
      <c r="A11338" s="197" t="s">
        <v>22094</v>
      </c>
      <c r="B11338" s="197"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197" t="s">
        <v>22009</v>
      </c>
      <c r="D11338" s="197" t="s">
        <v>22010</v>
      </c>
      <c r="E11338" s="197" t="s">
        <v>22084</v>
      </c>
      <c r="F11338" s="197" t="s">
        <v>22095</v>
      </c>
      <c r="G11338" s="197" t="s">
        <v>22096</v>
      </c>
      <c r="I11338" s="197" t="s">
        <v>1993</v>
      </c>
      <c r="J11338" s="197" t="n">
        <v>109.46</v>
      </c>
    </row>
    <row r="11339" customFormat="false" ht="12.75" hidden="true" customHeight="false" outlineLevel="0" collapsed="false">
      <c r="A11339" s="197" t="s">
        <v>22097</v>
      </c>
      <c r="B11339" s="197"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197" t="s">
        <v>22009</v>
      </c>
      <c r="D11339" s="197" t="s">
        <v>22010</v>
      </c>
      <c r="E11339" s="197" t="s">
        <v>22084</v>
      </c>
      <c r="F11339" s="197" t="s">
        <v>22095</v>
      </c>
      <c r="G11339" s="197" t="s">
        <v>22096</v>
      </c>
      <c r="I11339" s="197" t="s">
        <v>1993</v>
      </c>
      <c r="J11339" s="197" t="n">
        <v>99.29</v>
      </c>
    </row>
    <row r="11340" customFormat="false" ht="12.75" hidden="true" customHeight="false" outlineLevel="0" collapsed="false">
      <c r="A11340" s="197" t="s">
        <v>22098</v>
      </c>
      <c r="B11340" s="197"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197" t="s">
        <v>22009</v>
      </c>
      <c r="D11340" s="197" t="s">
        <v>22010</v>
      </c>
      <c r="E11340" s="197" t="s">
        <v>22084</v>
      </c>
      <c r="F11340" s="197" t="s">
        <v>22099</v>
      </c>
      <c r="G11340" s="197" t="s">
        <v>22100</v>
      </c>
      <c r="I11340" s="197" t="s">
        <v>1993</v>
      </c>
      <c r="J11340" s="197" t="n">
        <v>124.26</v>
      </c>
    </row>
    <row r="11341" customFormat="false" ht="12.75" hidden="true" customHeight="false" outlineLevel="0" collapsed="false">
      <c r="A11341" s="197" t="s">
        <v>22101</v>
      </c>
      <c r="B11341" s="197"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197" t="s">
        <v>22009</v>
      </c>
      <c r="D11341" s="197" t="s">
        <v>22010</v>
      </c>
      <c r="E11341" s="197" t="s">
        <v>22084</v>
      </c>
      <c r="F11341" s="197" t="s">
        <v>22099</v>
      </c>
      <c r="G11341" s="197" t="s">
        <v>22100</v>
      </c>
      <c r="I11341" s="197" t="s">
        <v>1993</v>
      </c>
      <c r="J11341" s="197" t="n">
        <v>112.12</v>
      </c>
    </row>
    <row r="11342" customFormat="false" ht="12.75" hidden="true" customHeight="false" outlineLevel="0" collapsed="false">
      <c r="A11342" s="197" t="s">
        <v>22102</v>
      </c>
      <c r="B11342" s="197"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197" t="s">
        <v>22009</v>
      </c>
      <c r="D11342" s="197" t="s">
        <v>22027</v>
      </c>
      <c r="E11342" s="197" t="s">
        <v>22103</v>
      </c>
      <c r="F11342" s="197" t="s">
        <v>22104</v>
      </c>
      <c r="G11342" s="197" t="s">
        <v>22086</v>
      </c>
      <c r="I11342" s="197" t="s">
        <v>1993</v>
      </c>
      <c r="J11342" s="197" t="n">
        <v>39.61</v>
      </c>
    </row>
    <row r="11343" customFormat="false" ht="12.75" hidden="true" customHeight="false" outlineLevel="0" collapsed="false">
      <c r="A11343" s="197" t="s">
        <v>22105</v>
      </c>
      <c r="B11343" s="197"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197" t="s">
        <v>22009</v>
      </c>
      <c r="D11343" s="197" t="s">
        <v>22027</v>
      </c>
      <c r="E11343" s="197" t="s">
        <v>22103</v>
      </c>
      <c r="F11343" s="197" t="s">
        <v>22104</v>
      </c>
      <c r="G11343" s="197" t="s">
        <v>22086</v>
      </c>
      <c r="I11343" s="197" t="s">
        <v>1993</v>
      </c>
      <c r="J11343" s="197" t="n">
        <v>36.37</v>
      </c>
    </row>
    <row r="11344" customFormat="false" ht="12.75" hidden="true" customHeight="false" outlineLevel="0" collapsed="false">
      <c r="A11344" s="197" t="s">
        <v>22106</v>
      </c>
      <c r="B11344" s="197"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197" t="s">
        <v>22009</v>
      </c>
      <c r="D11344" s="197" t="s">
        <v>22027</v>
      </c>
      <c r="E11344" s="197" t="s">
        <v>22103</v>
      </c>
      <c r="F11344" s="197" t="s">
        <v>22107</v>
      </c>
      <c r="G11344" s="197" t="s">
        <v>22086</v>
      </c>
      <c r="I11344" s="197" t="s">
        <v>1993</v>
      </c>
      <c r="J11344" s="197" t="n">
        <v>38.6</v>
      </c>
    </row>
    <row r="11345" customFormat="false" ht="12.75" hidden="true" customHeight="false" outlineLevel="0" collapsed="false">
      <c r="A11345" s="197" t="s">
        <v>22108</v>
      </c>
      <c r="B11345" s="197"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197" t="s">
        <v>22009</v>
      </c>
      <c r="D11345" s="197" t="s">
        <v>22027</v>
      </c>
      <c r="E11345" s="197" t="s">
        <v>22103</v>
      </c>
      <c r="F11345" s="197" t="s">
        <v>22107</v>
      </c>
      <c r="G11345" s="197" t="s">
        <v>22086</v>
      </c>
      <c r="I11345" s="197" t="s">
        <v>1993</v>
      </c>
      <c r="J11345" s="197" t="n">
        <v>35.49</v>
      </c>
    </row>
    <row r="11346" customFormat="false" ht="12.75" hidden="true" customHeight="false" outlineLevel="0" collapsed="false">
      <c r="A11346" s="197" t="s">
        <v>22109</v>
      </c>
      <c r="B11346" s="197"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197" t="s">
        <v>22009</v>
      </c>
      <c r="D11346" s="197" t="s">
        <v>22027</v>
      </c>
      <c r="E11346" s="197" t="s">
        <v>22103</v>
      </c>
      <c r="F11346" s="197" t="s">
        <v>22110</v>
      </c>
      <c r="G11346" s="197" t="s">
        <v>22092</v>
      </c>
      <c r="I11346" s="197" t="s">
        <v>1993</v>
      </c>
      <c r="J11346" s="197" t="n">
        <v>45.78</v>
      </c>
    </row>
    <row r="11347" customFormat="false" ht="12.75" hidden="true" customHeight="false" outlineLevel="0" collapsed="false">
      <c r="A11347" s="197" t="s">
        <v>22111</v>
      </c>
      <c r="B11347" s="197"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197" t="s">
        <v>22009</v>
      </c>
      <c r="D11347" s="197" t="s">
        <v>22027</v>
      </c>
      <c r="E11347" s="197" t="s">
        <v>22103</v>
      </c>
      <c r="F11347" s="197" t="s">
        <v>22110</v>
      </c>
      <c r="G11347" s="197" t="s">
        <v>22092</v>
      </c>
      <c r="I11347" s="197" t="s">
        <v>1993</v>
      </c>
      <c r="J11347" s="197" t="n">
        <v>41.78</v>
      </c>
    </row>
    <row r="11348" customFormat="false" ht="12.75" hidden="true" customHeight="false" outlineLevel="0" collapsed="false">
      <c r="A11348" s="197" t="s">
        <v>22112</v>
      </c>
      <c r="B11348" s="197"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197" t="s">
        <v>22009</v>
      </c>
      <c r="D11348" s="197" t="s">
        <v>22027</v>
      </c>
      <c r="E11348" s="197" t="s">
        <v>22103</v>
      </c>
      <c r="F11348" s="197" t="s">
        <v>22113</v>
      </c>
      <c r="G11348" s="197" t="s">
        <v>22096</v>
      </c>
      <c r="I11348" s="197" t="s">
        <v>1993</v>
      </c>
      <c r="J11348" s="197" t="n">
        <v>57.25</v>
      </c>
    </row>
    <row r="11349" customFormat="false" ht="12.75" hidden="true" customHeight="false" outlineLevel="0" collapsed="false">
      <c r="A11349" s="197" t="s">
        <v>22114</v>
      </c>
      <c r="B11349" s="197"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197" t="s">
        <v>22009</v>
      </c>
      <c r="D11349" s="197" t="s">
        <v>22027</v>
      </c>
      <c r="E11349" s="197" t="s">
        <v>22103</v>
      </c>
      <c r="F11349" s="197" t="s">
        <v>22113</v>
      </c>
      <c r="G11349" s="197" t="s">
        <v>22096</v>
      </c>
      <c r="I11349" s="197" t="s">
        <v>1993</v>
      </c>
      <c r="J11349" s="197" t="n">
        <v>51.72</v>
      </c>
    </row>
    <row r="11350" customFormat="false" ht="12.75" hidden="true" customHeight="false" outlineLevel="0" collapsed="false">
      <c r="A11350" s="197" t="s">
        <v>22115</v>
      </c>
      <c r="B11350" s="197"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197" t="s">
        <v>22009</v>
      </c>
      <c r="D11350" s="197" t="s">
        <v>22027</v>
      </c>
      <c r="E11350" s="197" t="s">
        <v>22103</v>
      </c>
      <c r="F11350" s="197" t="s">
        <v>22116</v>
      </c>
      <c r="G11350" s="197" t="s">
        <v>22117</v>
      </c>
      <c r="I11350" s="197" t="s">
        <v>1993</v>
      </c>
      <c r="J11350" s="197" t="n">
        <v>65.76</v>
      </c>
    </row>
    <row r="11351" customFormat="false" ht="12.75" hidden="true" customHeight="false" outlineLevel="0" collapsed="false">
      <c r="A11351" s="197" t="s">
        <v>22118</v>
      </c>
      <c r="B11351" s="197"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197" t="s">
        <v>22009</v>
      </c>
      <c r="D11351" s="197" t="s">
        <v>22027</v>
      </c>
      <c r="E11351" s="197" t="s">
        <v>22103</v>
      </c>
      <c r="F11351" s="197" t="s">
        <v>22116</v>
      </c>
      <c r="G11351" s="197" t="s">
        <v>22117</v>
      </c>
      <c r="I11351" s="197" t="s">
        <v>1993</v>
      </c>
      <c r="J11351" s="197" t="n">
        <v>59.09</v>
      </c>
    </row>
    <row r="11352" customFormat="false" ht="12.75" hidden="true" customHeight="false" outlineLevel="0" collapsed="false">
      <c r="A11352" s="197" t="s">
        <v>22119</v>
      </c>
      <c r="B11352" s="197"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197" t="s">
        <v>22120</v>
      </c>
      <c r="D11352" s="197" t="s">
        <v>22121</v>
      </c>
      <c r="E11352" s="197" t="s">
        <v>22122</v>
      </c>
      <c r="F11352" s="197" t="s">
        <v>22123</v>
      </c>
      <c r="I11352" s="197" t="s">
        <v>1993</v>
      </c>
      <c r="J11352" s="197" t="n">
        <v>434.73</v>
      </c>
    </row>
    <row r="11353" customFormat="false" ht="12.75" hidden="true" customHeight="false" outlineLevel="0" collapsed="false">
      <c r="A11353" s="197" t="s">
        <v>22124</v>
      </c>
      <c r="B11353" s="197"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197" t="s">
        <v>22120</v>
      </c>
      <c r="D11353" s="197" t="s">
        <v>22121</v>
      </c>
      <c r="E11353" s="197" t="s">
        <v>22122</v>
      </c>
      <c r="F11353" s="197" t="s">
        <v>22123</v>
      </c>
      <c r="I11353" s="197" t="s">
        <v>1993</v>
      </c>
      <c r="J11353" s="197" t="n">
        <v>428.11</v>
      </c>
    </row>
    <row r="11354" customFormat="false" ht="12.75" hidden="true" customHeight="false" outlineLevel="0" collapsed="false">
      <c r="A11354" s="197" t="s">
        <v>22125</v>
      </c>
      <c r="B11354" s="197" t="str">
        <f aca="false">C11354&amp;D11354&amp;E11354&amp;F11354&amp;G11354&amp;H11354</f>
        <v>ALVENARIA DE BLOCOS DE CONCRETO 10X20X40CM,ASSENTES COM ARGAMASSA DE CIMENTO E AREIA,NO TRACO 1:8,EM PAREDES DE 0,10M DEESPESSURA,DE SUPERFICIE CORRIDA,ATE 3,00M DE ALTURA E MEDIDA PELA AREA REAL</v>
      </c>
      <c r="C11354" s="197" t="s">
        <v>22126</v>
      </c>
      <c r="D11354" s="197" t="s">
        <v>22127</v>
      </c>
      <c r="E11354" s="197" t="s">
        <v>22128</v>
      </c>
      <c r="F11354" s="197" t="s">
        <v>22129</v>
      </c>
      <c r="I11354" s="197" t="s">
        <v>1993</v>
      </c>
      <c r="J11354" s="197" t="n">
        <v>46.6</v>
      </c>
    </row>
    <row r="11355" customFormat="false" ht="12.75" hidden="true" customHeight="false" outlineLevel="0" collapsed="false">
      <c r="A11355" s="197" t="s">
        <v>22130</v>
      </c>
      <c r="B11355" s="197" t="str">
        <f aca="false">C11355&amp;D11355&amp;E11355&amp;F11355&amp;G11355&amp;H11355</f>
        <v>ALVENARIA DE BLOCOS DE CONCRETO 10X20X40CM,ASSENTES COM ARGAMASSA DE CIMENTO E AREIA,NO TRACO 1:8,EM PAREDES DE 0,10M DEESPESSURA,DE SUPERFICIE CORRIDA,ATE 3,00M DE ALTURA E MEDIDA PELA AREA REAL</v>
      </c>
      <c r="C11355" s="197" t="s">
        <v>22126</v>
      </c>
      <c r="D11355" s="197" t="s">
        <v>22127</v>
      </c>
      <c r="E11355" s="197" t="s">
        <v>22128</v>
      </c>
      <c r="F11355" s="197" t="s">
        <v>22129</v>
      </c>
      <c r="I11355" s="197" t="s">
        <v>1993</v>
      </c>
      <c r="J11355" s="197" t="n">
        <v>43.03</v>
      </c>
    </row>
    <row r="11356" customFormat="false" ht="12.75" hidden="true" customHeight="false" outlineLevel="0" collapsed="false">
      <c r="A11356" s="197" t="s">
        <v>22131</v>
      </c>
      <c r="B11356" s="197" t="str">
        <f aca="false">C11356&amp;D11356&amp;E11356&amp;F11356&amp;G11356&amp;H11356</f>
        <v>ALVENARIA DE BLOCOS DE CONCRETO 10X20X40CM,ASSENTES COM ARGAMASSA DE CIMENTO E AREIA,NO TRACO 1:8,EM PAREDES DE 0,10M DEESPESSURA,COM VAOS OU ARESTAS,ATE 3,00M DE ALTURA E MEDIDA PELA AREA REAL</v>
      </c>
      <c r="C11356" s="197" t="s">
        <v>22126</v>
      </c>
      <c r="D11356" s="197" t="s">
        <v>22127</v>
      </c>
      <c r="E11356" s="197" t="s">
        <v>22132</v>
      </c>
      <c r="F11356" s="197" t="s">
        <v>22133</v>
      </c>
      <c r="I11356" s="197" t="s">
        <v>1993</v>
      </c>
      <c r="J11356" s="197" t="n">
        <v>54</v>
      </c>
    </row>
    <row r="11357" customFormat="false" ht="12.75" hidden="true" customHeight="false" outlineLevel="0" collapsed="false">
      <c r="A11357" s="197" t="s">
        <v>22134</v>
      </c>
      <c r="B11357" s="197" t="str">
        <f aca="false">C11357&amp;D11357&amp;E11357&amp;F11357&amp;G11357&amp;H11357</f>
        <v>ALVENARIA DE BLOCOS DE CONCRETO 10X20X40CM,ASSENTES COM ARGAMASSA DE CIMENTO E AREIA,NO TRACO 1:8,EM PAREDES DE 0,10M DEESPESSURA,COM VAOS OU ARESTAS,ATE 3,00M DE ALTURA E MEDIDA PELA AREA REAL</v>
      </c>
      <c r="C11357" s="197" t="s">
        <v>22126</v>
      </c>
      <c r="D11357" s="197" t="s">
        <v>22127</v>
      </c>
      <c r="E11357" s="197" t="s">
        <v>22132</v>
      </c>
      <c r="F11357" s="197" t="s">
        <v>22133</v>
      </c>
      <c r="I11357" s="197" t="s">
        <v>1993</v>
      </c>
      <c r="J11357" s="197" t="n">
        <v>49.44</v>
      </c>
    </row>
    <row r="11358" customFormat="false" ht="12.75" hidden="true" customHeight="false" outlineLevel="0" collapsed="false">
      <c r="A11358" s="197" t="s">
        <v>22135</v>
      </c>
      <c r="B11358" s="197" t="str">
        <f aca="false">C11358&amp;D11358&amp;E11358&amp;F11358&amp;G11358&amp;H11358</f>
        <v>ALVENARIA DE BLOCOS DE CONCRETO 10X20X40CM,ASSENTES COM ARGAMASSA DE CIMENTO E AREIA,NO TRACO 1:8,EM PAREDES DE 0,10M DEESPESSURA,DE SUPERFICIE CORRIDA,DE 3,00 A 4,50M DE ALTURA EE MEDIDA PELA AREA REAL</v>
      </c>
      <c r="C11358" s="197" t="s">
        <v>22126</v>
      </c>
      <c r="D11358" s="197" t="s">
        <v>22127</v>
      </c>
      <c r="E11358" s="197" t="s">
        <v>22136</v>
      </c>
      <c r="F11358" s="197" t="s">
        <v>22137</v>
      </c>
      <c r="I11358" s="197" t="s">
        <v>1993</v>
      </c>
      <c r="J11358" s="197" t="n">
        <v>70.65</v>
      </c>
    </row>
    <row r="11359" customFormat="false" ht="12.75" hidden="true" customHeight="false" outlineLevel="0" collapsed="false">
      <c r="A11359" s="197" t="s">
        <v>22138</v>
      </c>
      <c r="B11359" s="197" t="str">
        <f aca="false">C11359&amp;D11359&amp;E11359&amp;F11359&amp;G11359&amp;H11359</f>
        <v>ALVENARIA DE BLOCOS DE CONCRETO 10X20X40CM,ASSENTES COM ARGAMASSA DE CIMENTO E AREIA,NO TRACO 1:8,EM PAREDES DE 0,10M DEESPESSURA,DE SUPERFICIE CORRIDA,DE 3,00 A 4,50M DE ALTURA EE MEDIDA PELA AREA REAL</v>
      </c>
      <c r="C11359" s="197" t="s">
        <v>22126</v>
      </c>
      <c r="D11359" s="197" t="s">
        <v>22127</v>
      </c>
      <c r="E11359" s="197" t="s">
        <v>22136</v>
      </c>
      <c r="F11359" s="197" t="s">
        <v>22137</v>
      </c>
      <c r="I11359" s="197" t="s">
        <v>1993</v>
      </c>
      <c r="J11359" s="197" t="n">
        <v>63.87</v>
      </c>
    </row>
    <row r="11360" customFormat="false" ht="12.75" hidden="true" customHeight="false" outlineLevel="0" collapsed="false">
      <c r="A11360" s="197" t="s">
        <v>22139</v>
      </c>
      <c r="B11360" s="197" t="str">
        <f aca="false">C11360&amp;D11360&amp;E11360&amp;F11360&amp;G11360&amp;H11360</f>
        <v>ALVENARIA DE BLOCOS DE CONCRETO 10X20X40CM,ASSENTES COM ARGAMASSA DE CIMENTO E AREIA,NO TRACO 1:8,EM PAREDES DE 0,10M DEESPESSURA,COM VAOS OU ARESTAS,DE 3,00 A 4,50M DE ALTURA E MEDIDA PELA AREA REAL</v>
      </c>
      <c r="C11360" s="197" t="s">
        <v>22126</v>
      </c>
      <c r="D11360" s="197" t="s">
        <v>22127</v>
      </c>
      <c r="E11360" s="197" t="s">
        <v>22140</v>
      </c>
      <c r="F11360" s="197" t="s">
        <v>22141</v>
      </c>
      <c r="I11360" s="197" t="s">
        <v>1993</v>
      </c>
      <c r="J11360" s="197" t="n">
        <v>72.5</v>
      </c>
    </row>
    <row r="11361" customFormat="false" ht="12.75" hidden="true" customHeight="false" outlineLevel="0" collapsed="false">
      <c r="A11361" s="197" t="s">
        <v>22142</v>
      </c>
      <c r="B11361" s="197" t="str">
        <f aca="false">C11361&amp;D11361&amp;E11361&amp;F11361&amp;G11361&amp;H11361</f>
        <v>ALVENARIA DE BLOCOS DE CONCRETO 10X20X40CM,ASSENTES COM ARGAMASSA DE CIMENTO E AREIA,NO TRACO 1:8,EM PAREDES DE 0,10M DEESPESSURA,COM VAOS OU ARESTAS,DE 3,00 A 4,50M DE ALTURA E MEDIDA PELA AREA REAL</v>
      </c>
      <c r="C11361" s="197" t="s">
        <v>22126</v>
      </c>
      <c r="D11361" s="197" t="s">
        <v>22127</v>
      </c>
      <c r="E11361" s="197" t="s">
        <v>22140</v>
      </c>
      <c r="F11361" s="197" t="s">
        <v>22141</v>
      </c>
      <c r="I11361" s="197" t="s">
        <v>1993</v>
      </c>
      <c r="J11361" s="197" t="n">
        <v>65.47</v>
      </c>
    </row>
    <row r="11362" customFormat="false" ht="12.75" hidden="true" customHeight="false" outlineLevel="0" collapsed="false">
      <c r="A11362" s="197" t="s">
        <v>22143</v>
      </c>
      <c r="B11362" s="197" t="str">
        <f aca="false">C11362&amp;D11362&amp;E11362&amp;F11362&amp;G11362&amp;H11362</f>
        <v>ALVENARIA DE BLOCOS DE CONCRETO 15X20X40CM,ASSENTES COM ARGAMASSA DE CIMENTO E AREIA,NO TRACO 1:8,EM PAREDES DE 0,15M DE ESPESSURA,DE SUPERFICIE CORRIDA,ATE 3,00M DE ALTURA E MEDIDA PELA AREA REAL</v>
      </c>
      <c r="C11362" s="197" t="s">
        <v>22144</v>
      </c>
      <c r="D11362" s="197" t="s">
        <v>22145</v>
      </c>
      <c r="E11362" s="197" t="s">
        <v>22146</v>
      </c>
      <c r="F11362" s="197" t="s">
        <v>22147</v>
      </c>
      <c r="I11362" s="197" t="s">
        <v>1993</v>
      </c>
      <c r="J11362" s="197" t="n">
        <v>58.52</v>
      </c>
    </row>
    <row r="11363" customFormat="false" ht="12.75" hidden="true" customHeight="false" outlineLevel="0" collapsed="false">
      <c r="A11363" s="197" t="s">
        <v>22148</v>
      </c>
      <c r="B11363" s="197" t="str">
        <f aca="false">C11363&amp;D11363&amp;E11363&amp;F11363&amp;G11363&amp;H11363</f>
        <v>ALVENARIA DE BLOCOS DE CONCRETO 15X20X40CM,ASSENTES COM ARGAMASSA DE CIMENTO E AREIA,NO TRACO 1:8,EM PAREDES DE 0,15M DE ESPESSURA,DE SUPERFICIE CORRIDA,ATE 3,00M DE ALTURA E MEDIDA PELA AREA REAL</v>
      </c>
      <c r="C11363" s="197" t="s">
        <v>22144</v>
      </c>
      <c r="D11363" s="197" t="s">
        <v>22145</v>
      </c>
      <c r="E11363" s="197" t="s">
        <v>22146</v>
      </c>
      <c r="F11363" s="197" t="s">
        <v>22147</v>
      </c>
      <c r="I11363" s="197" t="s">
        <v>1993</v>
      </c>
      <c r="J11363" s="197" t="n">
        <v>54.24</v>
      </c>
    </row>
    <row r="11364" customFormat="false" ht="12.75" hidden="true" customHeight="false" outlineLevel="0" collapsed="false">
      <c r="A11364" s="197" t="s">
        <v>22149</v>
      </c>
      <c r="B11364" s="197" t="str">
        <f aca="false">C11364&amp;D11364&amp;E11364&amp;F11364&amp;G11364&amp;H11364</f>
        <v>ALVENARIA DE BLOCOS DE CONCRETO 15X20X40CM,ASSENTES COM ARGAMASSA DE CIMENTO E AREIA,NO TRACO 1:8,EM PAREDES DE 0,15M DEESPESSURA,COM VAOS OU ARESTAS,ATE 3,00M DE ALTURA E MEDIDA PELA AREA REAL</v>
      </c>
      <c r="C11364" s="197" t="s">
        <v>22144</v>
      </c>
      <c r="D11364" s="197" t="s">
        <v>22145</v>
      </c>
      <c r="E11364" s="197" t="s">
        <v>22132</v>
      </c>
      <c r="F11364" s="197" t="s">
        <v>22133</v>
      </c>
      <c r="I11364" s="197" t="s">
        <v>1993</v>
      </c>
      <c r="J11364" s="197" t="n">
        <v>61.11</v>
      </c>
    </row>
    <row r="11365" customFormat="false" ht="12.75" hidden="true" customHeight="false" outlineLevel="0" collapsed="false">
      <c r="A11365" s="197" t="s">
        <v>22150</v>
      </c>
      <c r="B11365" s="197" t="str">
        <f aca="false">C11365&amp;D11365&amp;E11365&amp;F11365&amp;G11365&amp;H11365</f>
        <v>ALVENARIA DE BLOCOS DE CONCRETO 15X20X40CM,ASSENTES COM ARGAMASSA DE CIMENTO E AREIA,NO TRACO 1:8,EM PAREDES DE 0,15M DEESPESSURA,COM VAOS OU ARESTAS,ATE 3,00M DE ALTURA E MEDIDA PELA AREA REAL</v>
      </c>
      <c r="C11365" s="197" t="s">
        <v>22144</v>
      </c>
      <c r="D11365" s="197" t="s">
        <v>22145</v>
      </c>
      <c r="E11365" s="197" t="s">
        <v>22132</v>
      </c>
      <c r="F11365" s="197" t="s">
        <v>22133</v>
      </c>
      <c r="I11365" s="197" t="s">
        <v>1993</v>
      </c>
      <c r="J11365" s="197" t="n">
        <v>56.49</v>
      </c>
    </row>
    <row r="11366" customFormat="false" ht="12.75" hidden="true" customHeight="false" outlineLevel="0" collapsed="false">
      <c r="A11366" s="197" t="s">
        <v>22151</v>
      </c>
      <c r="B11366" s="197" t="str">
        <f aca="false">C11366&amp;D11366&amp;E11366&amp;F11366&amp;G11366&amp;H11366</f>
        <v>ALVENARIA DE BLOCOS DE CONCRETO 15X20X40CM,ASSENTES COM ARGAMASSA DE CIMENTO E AREIA,NO TRACO 1:8,EM PAREDES DE 0,15M DEESPESSURA,DE SUPERFICIE CORRIDA,DE 3,00 A 4,50M DE ALTURA EMEDIDA PELA AREA REAL</v>
      </c>
      <c r="C11366" s="197" t="s">
        <v>22144</v>
      </c>
      <c r="D11366" s="197" t="s">
        <v>22145</v>
      </c>
      <c r="E11366" s="197" t="s">
        <v>22136</v>
      </c>
      <c r="F11366" s="197" t="s">
        <v>21992</v>
      </c>
      <c r="I11366" s="197" t="s">
        <v>1993</v>
      </c>
      <c r="J11366" s="197" t="n">
        <v>69.62</v>
      </c>
    </row>
    <row r="11367" customFormat="false" ht="12.75" hidden="true" customHeight="false" outlineLevel="0" collapsed="false">
      <c r="A11367" s="197" t="s">
        <v>22152</v>
      </c>
      <c r="B11367" s="197" t="str">
        <f aca="false">C11367&amp;D11367&amp;E11367&amp;F11367&amp;G11367&amp;H11367</f>
        <v>ALVENARIA DE BLOCOS DE CONCRETO 15X20X40CM,ASSENTES COM ARGAMASSA DE CIMENTO E AREIA,NO TRACO 1:8,EM PAREDES DE 0,15M DEESPESSURA,DE SUPERFICIE CORRIDA,DE 3,00 A 4,50M DE ALTURA EMEDIDA PELA AREA REAL</v>
      </c>
      <c r="C11367" s="197" t="s">
        <v>22144</v>
      </c>
      <c r="D11367" s="197" t="s">
        <v>22145</v>
      </c>
      <c r="E11367" s="197" t="s">
        <v>22136</v>
      </c>
      <c r="F11367" s="197" t="s">
        <v>21992</v>
      </c>
      <c r="I11367" s="197" t="s">
        <v>1993</v>
      </c>
      <c r="J11367" s="197" t="n">
        <v>63.86</v>
      </c>
    </row>
    <row r="11368" customFormat="false" ht="12.75" hidden="true" customHeight="false" outlineLevel="0" collapsed="false">
      <c r="A11368" s="197" t="s">
        <v>22153</v>
      </c>
      <c r="B11368" s="197" t="str">
        <f aca="false">C11368&amp;D11368&amp;E11368&amp;F11368&amp;G11368&amp;H11368</f>
        <v>ALVENARIA DE BLOCOS DE CONCRETO 15X20X40CM,ASSENTES COM ARGAMASSA DE CIMENTO E AREIA,NO TRACO 1:8,EM PAREDES DE 0,15M DEESPESSURA,COM VAOS OU ARESTAS,DE 3,00M A 4,50M DE ALTURA E MEDIDA PELA AREA REAL</v>
      </c>
      <c r="C11368" s="197" t="s">
        <v>22144</v>
      </c>
      <c r="D11368" s="197" t="s">
        <v>22145</v>
      </c>
      <c r="E11368" s="197" t="s">
        <v>22154</v>
      </c>
      <c r="F11368" s="197" t="s">
        <v>21973</v>
      </c>
      <c r="I11368" s="197" t="s">
        <v>1993</v>
      </c>
      <c r="J11368" s="197" t="n">
        <v>75.17</v>
      </c>
    </row>
    <row r="11369" customFormat="false" ht="12.75" hidden="true" customHeight="false" outlineLevel="0" collapsed="false">
      <c r="A11369" s="197" t="s">
        <v>22155</v>
      </c>
      <c r="B11369" s="197" t="str">
        <f aca="false">C11369&amp;D11369&amp;E11369&amp;F11369&amp;G11369&amp;H11369</f>
        <v>ALVENARIA DE BLOCOS DE CONCRETO 15X20X40CM,ASSENTES COM ARGAMASSA DE CIMENTO E AREIA,NO TRACO 1:8,EM PAREDES DE 0,15M DEESPESSURA,COM VAOS OU ARESTAS,DE 3,00M A 4,50M DE ALTURA E MEDIDA PELA AREA REAL</v>
      </c>
      <c r="C11369" s="197" t="s">
        <v>22144</v>
      </c>
      <c r="D11369" s="197" t="s">
        <v>22145</v>
      </c>
      <c r="E11369" s="197" t="s">
        <v>22154</v>
      </c>
      <c r="F11369" s="197" t="s">
        <v>21973</v>
      </c>
      <c r="I11369" s="197" t="s">
        <v>1993</v>
      </c>
      <c r="J11369" s="197" t="n">
        <v>68.67</v>
      </c>
    </row>
    <row r="11370" customFormat="false" ht="12.75" hidden="true" customHeight="false" outlineLevel="0" collapsed="false">
      <c r="A11370" s="197" t="s">
        <v>22156</v>
      </c>
      <c r="B11370" s="197" t="str">
        <f aca="false">C11370&amp;D11370&amp;E11370&amp;F11370&amp;G11370&amp;H11370</f>
        <v>ALVENARIA DE BLOCOS DE CONCRETO 20X20X40CM,ASSENTES COM ARGAMASSA DE CIMENTO E AREIA,NO TRACO 1:6,EM PAREDES DE 0,20M DE ESPESSURA,DE SUPERFICIE CORRIDA,ATE 3,00M DE ALTURA E MEDIDA PELA AREA REAL</v>
      </c>
      <c r="C11370" s="197" t="s">
        <v>22157</v>
      </c>
      <c r="D11370" s="197" t="s">
        <v>22158</v>
      </c>
      <c r="E11370" s="197" t="s">
        <v>22146</v>
      </c>
      <c r="F11370" s="197" t="s">
        <v>22147</v>
      </c>
      <c r="I11370" s="197" t="s">
        <v>1993</v>
      </c>
      <c r="J11370" s="197" t="n">
        <v>76.89</v>
      </c>
    </row>
    <row r="11371" customFormat="false" ht="12.75" hidden="true" customHeight="false" outlineLevel="0" collapsed="false">
      <c r="A11371" s="197" t="s">
        <v>22159</v>
      </c>
      <c r="B11371" s="197" t="str">
        <f aca="false">C11371&amp;D11371&amp;E11371&amp;F11371&amp;G11371&amp;H11371</f>
        <v>ALVENARIA DE BLOCOS DE CONCRETO 20X20X40CM,ASSENTES COM ARGAMASSA DE CIMENTO E AREIA,NO TRACO 1:6,EM PAREDES DE 0,20M DE ESPESSURA,DE SUPERFICIE CORRIDA,ATE 3,00M DE ALTURA E MEDIDA PELA AREA REAL</v>
      </c>
      <c r="C11371" s="197" t="s">
        <v>22157</v>
      </c>
      <c r="D11371" s="197" t="s">
        <v>22158</v>
      </c>
      <c r="E11371" s="197" t="s">
        <v>22146</v>
      </c>
      <c r="F11371" s="197" t="s">
        <v>22147</v>
      </c>
      <c r="I11371" s="197" t="s">
        <v>1993</v>
      </c>
      <c r="J11371" s="197" t="n">
        <v>71.27</v>
      </c>
    </row>
    <row r="11372" customFormat="false" ht="12.75" hidden="true" customHeight="false" outlineLevel="0" collapsed="false">
      <c r="A11372" s="197" t="s">
        <v>22160</v>
      </c>
      <c r="B11372" s="197" t="str">
        <f aca="false">C11372&amp;D11372&amp;E11372&amp;F11372&amp;G11372&amp;H11372</f>
        <v>ALVENARIA DE BLOCOS DE CONCRETO 20X20X40CM,ASSENTES COM ARGAMASSA DE CIMENTO E AREIA,NO TRACO 1:6,EM PAREDES DE 0,20M DEESPESSURA,COM VAOS OU ARESTAS,ATE 3,00M DE ALTURA E MEDIDA PELA AREA REAL</v>
      </c>
      <c r="C11372" s="197" t="s">
        <v>22157</v>
      </c>
      <c r="D11372" s="197" t="s">
        <v>22158</v>
      </c>
      <c r="E11372" s="197" t="s">
        <v>22132</v>
      </c>
      <c r="F11372" s="197" t="s">
        <v>22133</v>
      </c>
      <c r="I11372" s="197" t="s">
        <v>1993</v>
      </c>
      <c r="J11372" s="197" t="n">
        <v>80.59</v>
      </c>
    </row>
    <row r="11373" customFormat="false" ht="12.75" hidden="true" customHeight="false" outlineLevel="0" collapsed="false">
      <c r="A11373" s="197" t="s">
        <v>22161</v>
      </c>
      <c r="B11373" s="197" t="str">
        <f aca="false">C11373&amp;D11373&amp;E11373&amp;F11373&amp;G11373&amp;H11373</f>
        <v>ALVENARIA DE BLOCOS DE CONCRETO 20X20X40CM,ASSENTES COM ARGAMASSA DE CIMENTO E AREIA,NO TRACO 1:6,EM PAREDES DE 0,20M DEESPESSURA,COM VAOS OU ARESTAS,ATE 3,00M DE ALTURA E MEDIDA PELA AREA REAL</v>
      </c>
      <c r="C11373" s="197" t="s">
        <v>22157</v>
      </c>
      <c r="D11373" s="197" t="s">
        <v>22158</v>
      </c>
      <c r="E11373" s="197" t="s">
        <v>22132</v>
      </c>
      <c r="F11373" s="197" t="s">
        <v>22133</v>
      </c>
      <c r="I11373" s="197" t="s">
        <v>1993</v>
      </c>
      <c r="J11373" s="197" t="n">
        <v>74.48</v>
      </c>
    </row>
    <row r="11374" customFormat="false" ht="12.75" hidden="true" customHeight="false" outlineLevel="0" collapsed="false">
      <c r="A11374" s="197" t="s">
        <v>22162</v>
      </c>
      <c r="B11374" s="197" t="str">
        <f aca="false">C11374&amp;D11374&amp;E11374&amp;F11374&amp;G11374&amp;H11374</f>
        <v>ALVENARIA DE BLOCOS DE CONCRETO 20X20X40CM,ASSENTES COM ARGAMASSA DE CIMENTO E AREIA,NO TRACO 1:6,EM PAREDES DE 0,20M DEESPESSURA,DE SUPERFICIE CORRIDA,DE 3,00 A 4,50M DE ALTURA EMEDIDA PELA AREA REAL</v>
      </c>
      <c r="C11374" s="197" t="s">
        <v>22157</v>
      </c>
      <c r="D11374" s="197" t="s">
        <v>22158</v>
      </c>
      <c r="E11374" s="197" t="s">
        <v>22136</v>
      </c>
      <c r="F11374" s="197" t="s">
        <v>21992</v>
      </c>
      <c r="I11374" s="197" t="s">
        <v>1993</v>
      </c>
      <c r="J11374" s="197" t="n">
        <v>91.69</v>
      </c>
    </row>
    <row r="11375" customFormat="false" ht="12.75" hidden="true" customHeight="false" outlineLevel="0" collapsed="false">
      <c r="A11375" s="197" t="s">
        <v>22163</v>
      </c>
      <c r="B11375" s="197" t="str">
        <f aca="false">C11375&amp;D11375&amp;E11375&amp;F11375&amp;G11375&amp;H11375</f>
        <v>ALVENARIA DE BLOCOS DE CONCRETO 20X20X40CM,ASSENTES COM ARGAMASSA DE CIMENTO E AREIA,NO TRACO 1:6,EM PAREDES DE 0,20M DEESPESSURA,DE SUPERFICIE CORRIDA,DE 3,00 A 4,50M DE ALTURA EMEDIDA PELA AREA REAL</v>
      </c>
      <c r="C11375" s="197" t="s">
        <v>22157</v>
      </c>
      <c r="D11375" s="197" t="s">
        <v>22158</v>
      </c>
      <c r="E11375" s="197" t="s">
        <v>22136</v>
      </c>
      <c r="F11375" s="197" t="s">
        <v>21992</v>
      </c>
      <c r="I11375" s="197" t="s">
        <v>1993</v>
      </c>
      <c r="J11375" s="197" t="n">
        <v>84.1</v>
      </c>
    </row>
    <row r="11376" customFormat="false" ht="12.75" hidden="true" customHeight="false" outlineLevel="0" collapsed="false">
      <c r="A11376" s="197" t="s">
        <v>22164</v>
      </c>
      <c r="B11376" s="197" t="str">
        <f aca="false">C11376&amp;D11376&amp;E11376&amp;F11376&amp;G11376&amp;H11376</f>
        <v>ALVENARIA DE BLOCOS DE CONCRETO 20X20X40CM,ASSENTES COM ARGAMASSA DE CIMENTO E AREIA,NO TRACO 1:6,EM PAREDES DE 0,20M DEESPESSURA,COM VAOS OU ARESTAS,DE 3,00 A 4,50M DE ALTURA E MEDIDA PELA AREA REAL</v>
      </c>
      <c r="C11376" s="197" t="s">
        <v>22157</v>
      </c>
      <c r="D11376" s="197" t="s">
        <v>22158</v>
      </c>
      <c r="E11376" s="197" t="s">
        <v>22140</v>
      </c>
      <c r="F11376" s="197" t="s">
        <v>22141</v>
      </c>
      <c r="I11376" s="197" t="s">
        <v>1993</v>
      </c>
      <c r="J11376" s="197" t="n">
        <v>99.09</v>
      </c>
    </row>
    <row r="11377" customFormat="false" ht="12.75" hidden="true" customHeight="false" outlineLevel="0" collapsed="false">
      <c r="A11377" s="197" t="s">
        <v>22165</v>
      </c>
      <c r="B11377" s="197" t="str">
        <f aca="false">C11377&amp;D11377&amp;E11377&amp;F11377&amp;G11377&amp;H11377</f>
        <v>ALVENARIA DE BLOCOS DE CONCRETO 20X20X40CM,ASSENTES COM ARGAMASSA DE CIMENTO E AREIA,NO TRACO 1:6,EM PAREDES DE 0,20M DEESPESSURA,COM VAOS OU ARESTAS,DE 3,00 A 4,50M DE ALTURA E MEDIDA PELA AREA REAL</v>
      </c>
      <c r="C11377" s="197" t="s">
        <v>22157</v>
      </c>
      <c r="D11377" s="197" t="s">
        <v>22158</v>
      </c>
      <c r="E11377" s="197" t="s">
        <v>22140</v>
      </c>
      <c r="F11377" s="197" t="s">
        <v>22141</v>
      </c>
      <c r="I11377" s="197" t="s">
        <v>1993</v>
      </c>
      <c r="J11377" s="197" t="n">
        <v>90.51</v>
      </c>
    </row>
    <row r="11378" customFormat="false" ht="12.75" hidden="true" customHeight="false" outlineLevel="0" collapsed="false">
      <c r="A11378" s="197" t="s">
        <v>22166</v>
      </c>
      <c r="B11378" s="197"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197" t="s">
        <v>22126</v>
      </c>
      <c r="D11378" s="197" t="s">
        <v>22167</v>
      </c>
      <c r="E11378" s="197" t="s">
        <v>22168</v>
      </c>
      <c r="F11378" s="197" t="s">
        <v>22055</v>
      </c>
      <c r="I11378" s="197" t="s">
        <v>1993</v>
      </c>
      <c r="J11378" s="197" t="n">
        <v>46.77</v>
      </c>
    </row>
    <row r="11379" customFormat="false" ht="12.75" hidden="true" customHeight="false" outlineLevel="0" collapsed="false">
      <c r="A11379" s="197" t="s">
        <v>22169</v>
      </c>
      <c r="B11379" s="197"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197" t="s">
        <v>22126</v>
      </c>
      <c r="D11379" s="197" t="s">
        <v>22167</v>
      </c>
      <c r="E11379" s="197" t="s">
        <v>22168</v>
      </c>
      <c r="F11379" s="197" t="s">
        <v>22055</v>
      </c>
      <c r="I11379" s="197" t="s">
        <v>1993</v>
      </c>
      <c r="J11379" s="197" t="n">
        <v>43.22</v>
      </c>
    </row>
    <row r="11380" customFormat="false" ht="12.75" hidden="true" customHeight="false" outlineLevel="0" collapsed="false">
      <c r="A11380" s="197" t="s">
        <v>22170</v>
      </c>
      <c r="B11380" s="197"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197" t="s">
        <v>22126</v>
      </c>
      <c r="D11380" s="197" t="s">
        <v>22167</v>
      </c>
      <c r="E11380" s="197" t="s">
        <v>22171</v>
      </c>
      <c r="F11380" s="197" t="s">
        <v>22172</v>
      </c>
      <c r="I11380" s="197" t="s">
        <v>1993</v>
      </c>
      <c r="J11380" s="197" t="n">
        <v>54.17</v>
      </c>
    </row>
    <row r="11381" customFormat="false" ht="12.75" hidden="true" customHeight="false" outlineLevel="0" collapsed="false">
      <c r="A11381" s="197" t="s">
        <v>22173</v>
      </c>
      <c r="B11381" s="197"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197" t="s">
        <v>22126</v>
      </c>
      <c r="D11381" s="197" t="s">
        <v>22167</v>
      </c>
      <c r="E11381" s="197" t="s">
        <v>22171</v>
      </c>
      <c r="F11381" s="197" t="s">
        <v>22172</v>
      </c>
      <c r="I11381" s="197" t="s">
        <v>1993</v>
      </c>
      <c r="J11381" s="197" t="n">
        <v>49.64</v>
      </c>
    </row>
    <row r="11382" customFormat="false" ht="12.75" hidden="true" customHeight="false" outlineLevel="0" collapsed="false">
      <c r="A11382" s="197" t="s">
        <v>22174</v>
      </c>
      <c r="B11382" s="197"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197" t="s">
        <v>22126</v>
      </c>
      <c r="D11382" s="197" t="s">
        <v>22167</v>
      </c>
      <c r="E11382" s="197" t="s">
        <v>22168</v>
      </c>
      <c r="F11382" s="197" t="s">
        <v>22175</v>
      </c>
      <c r="I11382" s="197" t="s">
        <v>1993</v>
      </c>
      <c r="J11382" s="197" t="n">
        <v>70.82</v>
      </c>
    </row>
    <row r="11383" customFormat="false" ht="12.75" hidden="true" customHeight="false" outlineLevel="0" collapsed="false">
      <c r="A11383" s="197" t="s">
        <v>22176</v>
      </c>
      <c r="B11383" s="197"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197" t="s">
        <v>22126</v>
      </c>
      <c r="D11383" s="197" t="s">
        <v>22167</v>
      </c>
      <c r="E11383" s="197" t="s">
        <v>22168</v>
      </c>
      <c r="F11383" s="197" t="s">
        <v>22175</v>
      </c>
      <c r="I11383" s="197" t="s">
        <v>1993</v>
      </c>
      <c r="J11383" s="197" t="n">
        <v>64.06</v>
      </c>
    </row>
    <row r="11384" customFormat="false" ht="12.75" hidden="true" customHeight="false" outlineLevel="0" collapsed="false">
      <c r="A11384" s="197" t="s">
        <v>22177</v>
      </c>
      <c r="B11384" s="197"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197" t="s">
        <v>22126</v>
      </c>
      <c r="D11384" s="197" t="s">
        <v>22167</v>
      </c>
      <c r="E11384" s="197" t="s">
        <v>22178</v>
      </c>
      <c r="F11384" s="197" t="s">
        <v>22179</v>
      </c>
      <c r="I11384" s="197" t="s">
        <v>1993</v>
      </c>
      <c r="J11384" s="197" t="n">
        <v>72.67</v>
      </c>
    </row>
    <row r="11385" customFormat="false" ht="12.75" hidden="true" customHeight="false" outlineLevel="0" collapsed="false">
      <c r="A11385" s="197" t="s">
        <v>22180</v>
      </c>
      <c r="B11385" s="197"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197" t="s">
        <v>22126</v>
      </c>
      <c r="D11385" s="197" t="s">
        <v>22167</v>
      </c>
      <c r="E11385" s="197" t="s">
        <v>22178</v>
      </c>
      <c r="F11385" s="197" t="s">
        <v>22179</v>
      </c>
      <c r="I11385" s="197" t="s">
        <v>1993</v>
      </c>
      <c r="J11385" s="197" t="n">
        <v>65.67</v>
      </c>
    </row>
    <row r="11386" customFormat="false" ht="12.75" hidden="true" customHeight="false" outlineLevel="0" collapsed="false">
      <c r="A11386" s="197" t="s">
        <v>22181</v>
      </c>
      <c r="B11386" s="197"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197" t="s">
        <v>22144</v>
      </c>
      <c r="D11386" s="197" t="s">
        <v>22167</v>
      </c>
      <c r="E11386" s="197" t="s">
        <v>22182</v>
      </c>
      <c r="F11386" s="197" t="s">
        <v>22055</v>
      </c>
      <c r="I11386" s="197" t="s">
        <v>1993</v>
      </c>
      <c r="J11386" s="197" t="n">
        <v>58.77</v>
      </c>
    </row>
    <row r="11387" customFormat="false" ht="12.75" hidden="true" customHeight="false" outlineLevel="0" collapsed="false">
      <c r="A11387" s="197" t="s">
        <v>22183</v>
      </c>
      <c r="B11387" s="197"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197" t="s">
        <v>22144</v>
      </c>
      <c r="D11387" s="197" t="s">
        <v>22167</v>
      </c>
      <c r="E11387" s="197" t="s">
        <v>22182</v>
      </c>
      <c r="F11387" s="197" t="s">
        <v>22055</v>
      </c>
      <c r="I11387" s="197" t="s">
        <v>1993</v>
      </c>
      <c r="J11387" s="197" t="n">
        <v>54.53</v>
      </c>
    </row>
    <row r="11388" customFormat="false" ht="12.75" hidden="true" customHeight="false" outlineLevel="0" collapsed="false">
      <c r="A11388" s="197" t="s">
        <v>22184</v>
      </c>
      <c r="B11388" s="197"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197" t="s">
        <v>22144</v>
      </c>
      <c r="D11388" s="197" t="s">
        <v>22167</v>
      </c>
      <c r="E11388" s="197" t="s">
        <v>22185</v>
      </c>
      <c r="F11388" s="197" t="s">
        <v>22172</v>
      </c>
      <c r="I11388" s="197" t="s">
        <v>1993</v>
      </c>
      <c r="J11388" s="197" t="n">
        <v>61.36</v>
      </c>
    </row>
    <row r="11389" customFormat="false" ht="12.75" hidden="true" customHeight="false" outlineLevel="0" collapsed="false">
      <c r="A11389" s="197" t="s">
        <v>22186</v>
      </c>
      <c r="B11389" s="197"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197" t="s">
        <v>22144</v>
      </c>
      <c r="D11389" s="197" t="s">
        <v>22167</v>
      </c>
      <c r="E11389" s="197" t="s">
        <v>22185</v>
      </c>
      <c r="F11389" s="197" t="s">
        <v>22172</v>
      </c>
      <c r="I11389" s="197" t="s">
        <v>1993</v>
      </c>
      <c r="J11389" s="197" t="n">
        <v>56.78</v>
      </c>
    </row>
    <row r="11390" customFormat="false" ht="12.75" hidden="true" customHeight="false" outlineLevel="0" collapsed="false">
      <c r="A11390" s="197" t="s">
        <v>22187</v>
      </c>
      <c r="B11390" s="197"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197" t="s">
        <v>22144</v>
      </c>
      <c r="D11390" s="197" t="s">
        <v>22167</v>
      </c>
      <c r="E11390" s="197" t="s">
        <v>22182</v>
      </c>
      <c r="F11390" s="197" t="s">
        <v>22175</v>
      </c>
      <c r="I11390" s="197" t="s">
        <v>1993</v>
      </c>
      <c r="J11390" s="197" t="n">
        <v>69.87</v>
      </c>
    </row>
    <row r="11391" customFormat="false" ht="12.75" hidden="true" customHeight="false" outlineLevel="0" collapsed="false">
      <c r="A11391" s="197" t="s">
        <v>22188</v>
      </c>
      <c r="B11391" s="197"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197" t="s">
        <v>22144</v>
      </c>
      <c r="D11391" s="197" t="s">
        <v>22167</v>
      </c>
      <c r="E11391" s="197" t="s">
        <v>22182</v>
      </c>
      <c r="F11391" s="197" t="s">
        <v>22175</v>
      </c>
      <c r="I11391" s="197" t="s">
        <v>1993</v>
      </c>
      <c r="J11391" s="197" t="n">
        <v>64.15</v>
      </c>
    </row>
    <row r="11392" customFormat="false" ht="12.75" hidden="true" customHeight="false" outlineLevel="0" collapsed="false">
      <c r="A11392" s="197" t="s">
        <v>22189</v>
      </c>
      <c r="B11392" s="197"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197" t="s">
        <v>22144</v>
      </c>
      <c r="D11392" s="197" t="s">
        <v>22167</v>
      </c>
      <c r="E11392" s="197" t="s">
        <v>22190</v>
      </c>
      <c r="F11392" s="197" t="s">
        <v>22179</v>
      </c>
      <c r="I11392" s="197" t="s">
        <v>1993</v>
      </c>
      <c r="J11392" s="197" t="n">
        <v>75.42</v>
      </c>
    </row>
    <row r="11393" customFormat="false" ht="12.75" hidden="true" customHeight="false" outlineLevel="0" collapsed="false">
      <c r="A11393" s="197" t="s">
        <v>22191</v>
      </c>
      <c r="B11393" s="197"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197" t="s">
        <v>22144</v>
      </c>
      <c r="D11393" s="197" t="s">
        <v>22167</v>
      </c>
      <c r="E11393" s="197" t="s">
        <v>22190</v>
      </c>
      <c r="F11393" s="197" t="s">
        <v>22179</v>
      </c>
      <c r="I11393" s="197" t="s">
        <v>1993</v>
      </c>
      <c r="J11393" s="197" t="n">
        <v>68.96</v>
      </c>
    </row>
    <row r="11394" customFormat="false" ht="12.75" hidden="true" customHeight="false" outlineLevel="0" collapsed="false">
      <c r="A11394" s="197" t="s">
        <v>22192</v>
      </c>
      <c r="B11394" s="197"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197" t="s">
        <v>22157</v>
      </c>
      <c r="D11394" s="197" t="s">
        <v>22167</v>
      </c>
      <c r="E11394" s="197" t="s">
        <v>22193</v>
      </c>
      <c r="F11394" s="197" t="s">
        <v>22055</v>
      </c>
      <c r="I11394" s="197" t="s">
        <v>1993</v>
      </c>
      <c r="J11394" s="197" t="n">
        <v>77.25</v>
      </c>
    </row>
    <row r="11395" customFormat="false" ht="12.75" hidden="true" customHeight="false" outlineLevel="0" collapsed="false">
      <c r="A11395" s="197" t="s">
        <v>22194</v>
      </c>
      <c r="B11395" s="197"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197" t="s">
        <v>22157</v>
      </c>
      <c r="D11395" s="197" t="s">
        <v>22167</v>
      </c>
      <c r="E11395" s="197" t="s">
        <v>22193</v>
      </c>
      <c r="F11395" s="197" t="s">
        <v>22055</v>
      </c>
      <c r="I11395" s="197" t="s">
        <v>1993</v>
      </c>
      <c r="J11395" s="197" t="n">
        <v>71.63</v>
      </c>
    </row>
    <row r="11396" customFormat="false" ht="12.75" hidden="true" customHeight="false" outlineLevel="0" collapsed="false">
      <c r="A11396" s="197" t="s">
        <v>22195</v>
      </c>
      <c r="B11396" s="197"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197" t="s">
        <v>22157</v>
      </c>
      <c r="D11396" s="197" t="s">
        <v>22196</v>
      </c>
      <c r="E11396" s="197" t="s">
        <v>22197</v>
      </c>
      <c r="F11396" s="197" t="s">
        <v>22172</v>
      </c>
      <c r="I11396" s="197" t="s">
        <v>1993</v>
      </c>
      <c r="J11396" s="197" t="n">
        <v>80.95</v>
      </c>
    </row>
    <row r="11397" customFormat="false" ht="12.75" hidden="true" customHeight="false" outlineLevel="0" collapsed="false">
      <c r="A11397" s="197" t="s">
        <v>22198</v>
      </c>
      <c r="B11397" s="197"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197" t="s">
        <v>22157</v>
      </c>
      <c r="D11397" s="197" t="s">
        <v>22196</v>
      </c>
      <c r="E11397" s="197" t="s">
        <v>22197</v>
      </c>
      <c r="F11397" s="197" t="s">
        <v>22172</v>
      </c>
      <c r="I11397" s="197" t="s">
        <v>1993</v>
      </c>
      <c r="J11397" s="197" t="n">
        <v>74.84</v>
      </c>
    </row>
    <row r="11398" customFormat="false" ht="12.75" hidden="true" customHeight="false" outlineLevel="0" collapsed="false">
      <c r="A11398" s="197" t="s">
        <v>22199</v>
      </c>
      <c r="B11398" s="197"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197" t="s">
        <v>22157</v>
      </c>
      <c r="D11398" s="197" t="s">
        <v>22167</v>
      </c>
      <c r="E11398" s="197" t="s">
        <v>22193</v>
      </c>
      <c r="F11398" s="197" t="s">
        <v>22175</v>
      </c>
      <c r="I11398" s="197" t="s">
        <v>1993</v>
      </c>
      <c r="J11398" s="197" t="n">
        <v>92.05</v>
      </c>
    </row>
    <row r="11399" customFormat="false" ht="12.75" hidden="true" customHeight="false" outlineLevel="0" collapsed="false">
      <c r="A11399" s="197" t="s">
        <v>22200</v>
      </c>
      <c r="B11399" s="197"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197" t="s">
        <v>22157</v>
      </c>
      <c r="D11399" s="197" t="s">
        <v>22167</v>
      </c>
      <c r="E11399" s="197" t="s">
        <v>22193</v>
      </c>
      <c r="F11399" s="197" t="s">
        <v>22175</v>
      </c>
      <c r="I11399" s="197" t="s">
        <v>1993</v>
      </c>
      <c r="J11399" s="197" t="n">
        <v>84.46</v>
      </c>
    </row>
    <row r="11400" customFormat="false" ht="12.75" hidden="true" customHeight="false" outlineLevel="0" collapsed="false">
      <c r="A11400" s="197" t="s">
        <v>22201</v>
      </c>
      <c r="B11400" s="197"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197" t="s">
        <v>22157</v>
      </c>
      <c r="D11400" s="197" t="s">
        <v>22167</v>
      </c>
      <c r="E11400" s="197" t="s">
        <v>22202</v>
      </c>
      <c r="F11400" s="197" t="s">
        <v>22179</v>
      </c>
      <c r="I11400" s="197" t="s">
        <v>1993</v>
      </c>
      <c r="J11400" s="197" t="n">
        <v>99.45</v>
      </c>
    </row>
    <row r="11401" customFormat="false" ht="12.75" hidden="true" customHeight="false" outlineLevel="0" collapsed="false">
      <c r="A11401" s="197" t="s">
        <v>22203</v>
      </c>
      <c r="B11401" s="197"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197" t="s">
        <v>22157</v>
      </c>
      <c r="D11401" s="197" t="s">
        <v>22167</v>
      </c>
      <c r="E11401" s="197" t="s">
        <v>22202</v>
      </c>
      <c r="F11401" s="197" t="s">
        <v>22179</v>
      </c>
      <c r="I11401" s="197" t="s">
        <v>1993</v>
      </c>
      <c r="J11401" s="197" t="n">
        <v>90.87</v>
      </c>
    </row>
    <row r="11402" customFormat="false" ht="12.75" hidden="true" customHeight="false" outlineLevel="0" collapsed="false">
      <c r="A11402" s="197" t="s">
        <v>22204</v>
      </c>
      <c r="B11402" s="197"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197" t="s">
        <v>22205</v>
      </c>
      <c r="D11402" s="197" t="s">
        <v>22206</v>
      </c>
      <c r="E11402" s="197" t="s">
        <v>22207</v>
      </c>
      <c r="F11402" s="197" t="s">
        <v>22208</v>
      </c>
      <c r="I11402" s="197" t="s">
        <v>1993</v>
      </c>
      <c r="J11402" s="197" t="n">
        <v>63.02</v>
      </c>
    </row>
    <row r="11403" customFormat="false" ht="12.75" hidden="true" customHeight="false" outlineLevel="0" collapsed="false">
      <c r="A11403" s="197" t="s">
        <v>22209</v>
      </c>
      <c r="B11403" s="197"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197" t="s">
        <v>22205</v>
      </c>
      <c r="D11403" s="197" t="s">
        <v>22206</v>
      </c>
      <c r="E11403" s="197" t="s">
        <v>22207</v>
      </c>
      <c r="F11403" s="197" t="s">
        <v>22208</v>
      </c>
      <c r="I11403" s="197" t="s">
        <v>1993</v>
      </c>
      <c r="J11403" s="197" t="n">
        <v>58.5</v>
      </c>
    </row>
    <row r="11404" customFormat="false" ht="12.75" hidden="true" customHeight="false" outlineLevel="0" collapsed="false">
      <c r="A11404" s="197" t="s">
        <v>22210</v>
      </c>
      <c r="B11404" s="197"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197" t="s">
        <v>22211</v>
      </c>
      <c r="D11404" s="197" t="s">
        <v>22212</v>
      </c>
      <c r="E11404" s="197" t="s">
        <v>22213</v>
      </c>
      <c r="F11404" s="197" t="s">
        <v>22214</v>
      </c>
      <c r="I11404" s="197" t="s">
        <v>1993</v>
      </c>
      <c r="J11404" s="197" t="n">
        <v>97.91</v>
      </c>
    </row>
    <row r="11405" customFormat="false" ht="12.75" hidden="true" customHeight="false" outlineLevel="0" collapsed="false">
      <c r="A11405" s="197" t="s">
        <v>22215</v>
      </c>
      <c r="B11405" s="197"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197" t="s">
        <v>22211</v>
      </c>
      <c r="D11405" s="197" t="s">
        <v>22212</v>
      </c>
      <c r="E11405" s="197" t="s">
        <v>22213</v>
      </c>
      <c r="F11405" s="197" t="s">
        <v>22214</v>
      </c>
      <c r="I11405" s="197" t="s">
        <v>1993</v>
      </c>
      <c r="J11405" s="197" t="n">
        <v>92.82</v>
      </c>
    </row>
    <row r="11406" customFormat="false" ht="12.75" hidden="true" customHeight="false" outlineLevel="0" collapsed="false">
      <c r="A11406" s="197" t="s">
        <v>22216</v>
      </c>
      <c r="B11406" s="197"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197" t="s">
        <v>22217</v>
      </c>
      <c r="D11406" s="197" t="s">
        <v>22212</v>
      </c>
      <c r="E11406" s="197" t="s">
        <v>22213</v>
      </c>
      <c r="F11406" s="197" t="s">
        <v>22214</v>
      </c>
      <c r="I11406" s="197" t="s">
        <v>1993</v>
      </c>
      <c r="J11406" s="197" t="n">
        <v>105.31</v>
      </c>
    </row>
    <row r="11407" customFormat="false" ht="12.75" hidden="true" customHeight="false" outlineLevel="0" collapsed="false">
      <c r="A11407" s="197" t="s">
        <v>22218</v>
      </c>
      <c r="B11407" s="197"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197" t="s">
        <v>22217</v>
      </c>
      <c r="D11407" s="197" t="s">
        <v>22212</v>
      </c>
      <c r="E11407" s="197" t="s">
        <v>22213</v>
      </c>
      <c r="F11407" s="197" t="s">
        <v>22214</v>
      </c>
      <c r="I11407" s="197" t="s">
        <v>1993</v>
      </c>
      <c r="J11407" s="197" t="n">
        <v>99.24</v>
      </c>
    </row>
    <row r="11408" customFormat="false" ht="12.75" hidden="true" customHeight="false" outlineLevel="0" collapsed="false">
      <c r="A11408" s="197" t="s">
        <v>22219</v>
      </c>
      <c r="B11408" s="197"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197" t="s">
        <v>22220</v>
      </c>
      <c r="D11408" s="197" t="s">
        <v>22221</v>
      </c>
      <c r="E11408" s="197" t="s">
        <v>22222</v>
      </c>
      <c r="F11408" s="197" t="s">
        <v>21984</v>
      </c>
      <c r="I11408" s="197" t="s">
        <v>1993</v>
      </c>
      <c r="J11408" s="197" t="n">
        <v>63.07</v>
      </c>
    </row>
    <row r="11409" customFormat="false" ht="12.75" hidden="true" customHeight="false" outlineLevel="0" collapsed="false">
      <c r="A11409" s="197" t="s">
        <v>22223</v>
      </c>
      <c r="B11409" s="197"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197" t="s">
        <v>22220</v>
      </c>
      <c r="D11409" s="197" t="s">
        <v>22221</v>
      </c>
      <c r="E11409" s="197" t="s">
        <v>22222</v>
      </c>
      <c r="F11409" s="197" t="s">
        <v>21984</v>
      </c>
      <c r="I11409" s="197" t="s">
        <v>1993</v>
      </c>
      <c r="J11409" s="197" t="n">
        <v>58.79</v>
      </c>
    </row>
    <row r="11410" customFormat="false" ht="12.75" hidden="true" customHeight="false" outlineLevel="0" collapsed="false">
      <c r="A11410" s="197" t="s">
        <v>22224</v>
      </c>
      <c r="B11410" s="197"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197" t="s">
        <v>22220</v>
      </c>
      <c r="D11410" s="197" t="s">
        <v>22221</v>
      </c>
      <c r="E11410" s="197" t="s">
        <v>22225</v>
      </c>
      <c r="F11410" s="197" t="s">
        <v>21988</v>
      </c>
      <c r="I11410" s="197" t="s">
        <v>1993</v>
      </c>
      <c r="J11410" s="197" t="n">
        <v>65.66</v>
      </c>
    </row>
    <row r="11411" customFormat="false" ht="12.75" hidden="true" customHeight="false" outlineLevel="0" collapsed="false">
      <c r="A11411" s="197" t="s">
        <v>22226</v>
      </c>
      <c r="B11411" s="197"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197" t="s">
        <v>22220</v>
      </c>
      <c r="D11411" s="197" t="s">
        <v>22221</v>
      </c>
      <c r="E11411" s="197" t="s">
        <v>22225</v>
      </c>
      <c r="F11411" s="197" t="s">
        <v>21988</v>
      </c>
      <c r="I11411" s="197" t="s">
        <v>1993</v>
      </c>
      <c r="J11411" s="197" t="n">
        <v>61.04</v>
      </c>
    </row>
    <row r="11412" customFormat="false" ht="12.75" hidden="true" customHeight="false" outlineLevel="0" collapsed="false">
      <c r="A11412" s="197" t="s">
        <v>22227</v>
      </c>
      <c r="B11412" s="197"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197" t="s">
        <v>22220</v>
      </c>
      <c r="D11412" s="197" t="s">
        <v>22221</v>
      </c>
      <c r="E11412" s="197" t="s">
        <v>22228</v>
      </c>
      <c r="F11412" s="197" t="s">
        <v>22117</v>
      </c>
      <c r="I11412" s="197" t="s">
        <v>1993</v>
      </c>
      <c r="J11412" s="197" t="n">
        <v>74.17</v>
      </c>
    </row>
    <row r="11413" customFormat="false" ht="12.75" hidden="true" customHeight="false" outlineLevel="0" collapsed="false">
      <c r="A11413" s="197" t="s">
        <v>22229</v>
      </c>
      <c r="B11413" s="197"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197" t="s">
        <v>22220</v>
      </c>
      <c r="D11413" s="197" t="s">
        <v>22221</v>
      </c>
      <c r="E11413" s="197" t="s">
        <v>22228</v>
      </c>
      <c r="F11413" s="197" t="s">
        <v>22117</v>
      </c>
      <c r="I11413" s="197" t="s">
        <v>1993</v>
      </c>
      <c r="J11413" s="197" t="n">
        <v>68.41</v>
      </c>
    </row>
    <row r="11414" customFormat="false" ht="12.75" hidden="true" customHeight="false" outlineLevel="0" collapsed="false">
      <c r="A11414" s="197" t="s">
        <v>22230</v>
      </c>
      <c r="B11414" s="197"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197" t="s">
        <v>22220</v>
      </c>
      <c r="D11414" s="197" t="s">
        <v>22221</v>
      </c>
      <c r="E11414" s="197" t="s">
        <v>22231</v>
      </c>
      <c r="F11414" s="197" t="s">
        <v>22086</v>
      </c>
      <c r="I11414" s="197" t="s">
        <v>1993</v>
      </c>
      <c r="J11414" s="197" t="n">
        <v>79.72</v>
      </c>
    </row>
    <row r="11415" customFormat="false" ht="12.75" hidden="true" customHeight="false" outlineLevel="0" collapsed="false">
      <c r="A11415" s="197" t="s">
        <v>22232</v>
      </c>
      <c r="B11415" s="197"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197" t="s">
        <v>22220</v>
      </c>
      <c r="D11415" s="197" t="s">
        <v>22221</v>
      </c>
      <c r="E11415" s="197" t="s">
        <v>22231</v>
      </c>
      <c r="F11415" s="197" t="s">
        <v>22086</v>
      </c>
      <c r="I11415" s="197" t="s">
        <v>1993</v>
      </c>
      <c r="J11415" s="197" t="n">
        <v>73.22</v>
      </c>
    </row>
    <row r="11416" customFormat="false" ht="12.75" hidden="true" customHeight="false" outlineLevel="0" collapsed="false">
      <c r="A11416" s="197" t="s">
        <v>22233</v>
      </c>
      <c r="B11416" s="197"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197" t="s">
        <v>22220</v>
      </c>
      <c r="D11416" s="197" t="s">
        <v>22234</v>
      </c>
      <c r="E11416" s="197" t="s">
        <v>22235</v>
      </c>
      <c r="F11416" s="197" t="s">
        <v>22236</v>
      </c>
      <c r="I11416" s="197" t="s">
        <v>1993</v>
      </c>
      <c r="J11416" s="197" t="n">
        <v>63.73</v>
      </c>
    </row>
    <row r="11417" customFormat="false" ht="12.75" hidden="true" customHeight="false" outlineLevel="0" collapsed="false">
      <c r="A11417" s="197" t="s">
        <v>22237</v>
      </c>
      <c r="B11417" s="197"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197" t="s">
        <v>22220</v>
      </c>
      <c r="D11417" s="197" t="s">
        <v>22234</v>
      </c>
      <c r="E11417" s="197" t="s">
        <v>22235</v>
      </c>
      <c r="F11417" s="197" t="s">
        <v>22236</v>
      </c>
      <c r="I11417" s="197" t="s">
        <v>1993</v>
      </c>
      <c r="J11417" s="197" t="n">
        <v>59.5</v>
      </c>
    </row>
    <row r="11418" customFormat="false" ht="12.75" hidden="true" customHeight="false" outlineLevel="0" collapsed="false">
      <c r="A11418" s="197" t="s">
        <v>22238</v>
      </c>
      <c r="B11418" s="197"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197" t="s">
        <v>22220</v>
      </c>
      <c r="D11418" s="197" t="s">
        <v>22234</v>
      </c>
      <c r="E11418" s="197" t="s">
        <v>22239</v>
      </c>
      <c r="F11418" s="197" t="s">
        <v>22240</v>
      </c>
      <c r="I11418" s="197" t="s">
        <v>1993</v>
      </c>
      <c r="J11418" s="197" t="n">
        <v>66.32</v>
      </c>
    </row>
    <row r="11419" customFormat="false" ht="12.75" hidden="true" customHeight="false" outlineLevel="0" collapsed="false">
      <c r="A11419" s="197" t="s">
        <v>22241</v>
      </c>
      <c r="B11419" s="197"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197" t="s">
        <v>22220</v>
      </c>
      <c r="D11419" s="197" t="s">
        <v>22234</v>
      </c>
      <c r="E11419" s="197" t="s">
        <v>22239</v>
      </c>
      <c r="F11419" s="197" t="s">
        <v>22240</v>
      </c>
      <c r="I11419" s="197" t="s">
        <v>1993</v>
      </c>
      <c r="J11419" s="197" t="n">
        <v>61.74</v>
      </c>
    </row>
    <row r="11420" customFormat="false" ht="12.75" hidden="true" customHeight="false" outlineLevel="0" collapsed="false">
      <c r="A11420" s="197" t="s">
        <v>22242</v>
      </c>
      <c r="B11420" s="197"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197" t="s">
        <v>22220</v>
      </c>
      <c r="D11420" s="197" t="s">
        <v>22234</v>
      </c>
      <c r="E11420" s="197" t="s">
        <v>22235</v>
      </c>
      <c r="F11420" s="197" t="s">
        <v>22243</v>
      </c>
      <c r="I11420" s="197" t="s">
        <v>1993</v>
      </c>
      <c r="J11420" s="197" t="n">
        <v>74.83</v>
      </c>
    </row>
    <row r="11421" customFormat="false" ht="12.75" hidden="true" customHeight="false" outlineLevel="0" collapsed="false">
      <c r="A11421" s="197" t="s">
        <v>22244</v>
      </c>
      <c r="B11421" s="197"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197" t="s">
        <v>22220</v>
      </c>
      <c r="D11421" s="197" t="s">
        <v>22234</v>
      </c>
      <c r="E11421" s="197" t="s">
        <v>22235</v>
      </c>
      <c r="F11421" s="197" t="s">
        <v>22243</v>
      </c>
      <c r="I11421" s="197" t="s">
        <v>1993</v>
      </c>
      <c r="J11421" s="197" t="n">
        <v>69.12</v>
      </c>
    </row>
    <row r="11422" customFormat="false" ht="12.75" hidden="true" customHeight="false" outlineLevel="0" collapsed="false">
      <c r="A11422" s="197" t="s">
        <v>22245</v>
      </c>
      <c r="B11422" s="197"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197" t="s">
        <v>22220</v>
      </c>
      <c r="D11422" s="197" t="s">
        <v>22234</v>
      </c>
      <c r="E11422" s="197" t="s">
        <v>22239</v>
      </c>
      <c r="F11422" s="197" t="s">
        <v>22246</v>
      </c>
      <c r="I11422" s="197" t="s">
        <v>1993</v>
      </c>
      <c r="J11422" s="197" t="n">
        <v>80.38</v>
      </c>
    </row>
    <row r="11423" customFormat="false" ht="12.75" hidden="true" customHeight="false" outlineLevel="0" collapsed="false">
      <c r="A11423" s="197" t="s">
        <v>22247</v>
      </c>
      <c r="B11423" s="197"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197" t="s">
        <v>22220</v>
      </c>
      <c r="D11423" s="197" t="s">
        <v>22234</v>
      </c>
      <c r="E11423" s="197" t="s">
        <v>22239</v>
      </c>
      <c r="F11423" s="197" t="s">
        <v>22246</v>
      </c>
      <c r="I11423" s="197" t="s">
        <v>1993</v>
      </c>
      <c r="J11423" s="197" t="n">
        <v>73.93</v>
      </c>
    </row>
    <row r="11424" customFormat="false" ht="12.75" hidden="true" customHeight="false" outlineLevel="0" collapsed="false">
      <c r="A11424" s="197" t="s">
        <v>22248</v>
      </c>
      <c r="B11424" s="197"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197" t="s">
        <v>22249</v>
      </c>
      <c r="D11424" s="197" t="s">
        <v>22250</v>
      </c>
      <c r="E11424" s="197" t="s">
        <v>22251</v>
      </c>
      <c r="F11424" s="197" t="s">
        <v>22252</v>
      </c>
      <c r="I11424" s="197" t="s">
        <v>1993</v>
      </c>
      <c r="J11424" s="197" t="n">
        <v>167.56</v>
      </c>
    </row>
    <row r="11425" customFormat="false" ht="12.75" hidden="true" customHeight="false" outlineLevel="0" collapsed="false">
      <c r="A11425" s="197" t="s">
        <v>22253</v>
      </c>
      <c r="B11425" s="197"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197" t="s">
        <v>22249</v>
      </c>
      <c r="D11425" s="197" t="s">
        <v>22250</v>
      </c>
      <c r="E11425" s="197" t="s">
        <v>22251</v>
      </c>
      <c r="F11425" s="197" t="s">
        <v>22252</v>
      </c>
      <c r="I11425" s="197" t="s">
        <v>1993</v>
      </c>
      <c r="J11425" s="197" t="n">
        <v>157.63</v>
      </c>
    </row>
    <row r="11426" customFormat="false" ht="12.75" hidden="true" customHeight="false" outlineLevel="0" collapsed="false">
      <c r="A11426" s="197" t="s">
        <v>22254</v>
      </c>
      <c r="B11426" s="197" t="str">
        <f aca="false">C11426&amp;D11426&amp;E11426&amp;F11426&amp;G11426&amp;H11426</f>
        <v>PAREDE DE BLOCOS VAZADOS(COBOGO),DE CIMENTO E AREIA,COM PESO DE 4,6KG,29X29X6CM,ASSENTES COMO EM 12.006.0010</v>
      </c>
      <c r="C11426" s="197" t="s">
        <v>22255</v>
      </c>
      <c r="D11426" s="197" t="s">
        <v>22256</v>
      </c>
      <c r="I11426" s="197" t="s">
        <v>1993</v>
      </c>
      <c r="J11426" s="197" t="n">
        <v>168.09</v>
      </c>
    </row>
    <row r="11427" customFormat="false" ht="12.75" hidden="true" customHeight="false" outlineLevel="0" collapsed="false">
      <c r="A11427" s="197" t="s">
        <v>22257</v>
      </c>
      <c r="B11427" s="197" t="str">
        <f aca="false">C11427&amp;D11427&amp;E11427&amp;F11427&amp;G11427&amp;H11427</f>
        <v>PAREDE DE BLOCOS VAZADOS(COBOGO),DE CIMENTO E AREIA,COM PESO DE 4,6KG,29X29X6CM,ASSENTES COMO EM 12.006.0010</v>
      </c>
      <c r="C11427" s="197" t="s">
        <v>22255</v>
      </c>
      <c r="D11427" s="197" t="s">
        <v>22256</v>
      </c>
      <c r="I11427" s="197" t="s">
        <v>1993</v>
      </c>
      <c r="J11427" s="197" t="n">
        <v>164.07</v>
      </c>
    </row>
    <row r="11428" customFormat="false" ht="12.75" hidden="true" customHeight="false" outlineLevel="0" collapsed="false">
      <c r="A11428" s="197" t="s">
        <v>22258</v>
      </c>
      <c r="B11428" s="197" t="str">
        <f aca="false">C11428&amp;D11428&amp;E11428&amp;F11428&amp;G11428&amp;H11428</f>
        <v>PAREDE DE BLOCOS VAZADOS(COBOGO),DE CIMENTO E AREIA,COM PESO DE 9,6KG,39X39X7CM,ASSENTES COMO EM 12.006.0010</v>
      </c>
      <c r="C11428" s="197" t="s">
        <v>22255</v>
      </c>
      <c r="D11428" s="197" t="s">
        <v>22259</v>
      </c>
      <c r="I11428" s="197" t="s">
        <v>1993</v>
      </c>
      <c r="J11428" s="197" t="n">
        <v>131.03</v>
      </c>
    </row>
    <row r="11429" customFormat="false" ht="12.75" hidden="true" customHeight="false" outlineLevel="0" collapsed="false">
      <c r="A11429" s="197" t="s">
        <v>22260</v>
      </c>
      <c r="B11429" s="197" t="str">
        <f aca="false">C11429&amp;D11429&amp;E11429&amp;F11429&amp;G11429&amp;H11429</f>
        <v>PAREDE DE BLOCOS VAZADOS(COBOGO),DE CIMENTO E AREIA,COM PESO DE 9,6KG,39X39X7CM,ASSENTES COMO EM 12.006.0010</v>
      </c>
      <c r="C11429" s="197" t="s">
        <v>22255</v>
      </c>
      <c r="D11429" s="197" t="s">
        <v>22259</v>
      </c>
      <c r="I11429" s="197" t="s">
        <v>1993</v>
      </c>
      <c r="J11429" s="197" t="n">
        <v>129</v>
      </c>
    </row>
    <row r="11430" customFormat="false" ht="12.75" hidden="true" customHeight="false" outlineLevel="0" collapsed="false">
      <c r="A11430" s="197" t="s">
        <v>22261</v>
      </c>
      <c r="B11430" s="197" t="str">
        <f aca="false">C11430&amp;D11430&amp;E11430&amp;F11430&amp;G11430&amp;H11430</f>
        <v>PAREDE DE BLOCOS VAZADOS(COBOGO),DE CIMENTO E AREIA,COM PESO DE 4KG,29X29X10CM,ASSENTES COMO EM 12.006.0010</v>
      </c>
      <c r="C11430" s="197" t="s">
        <v>22255</v>
      </c>
      <c r="D11430" s="197" t="s">
        <v>22262</v>
      </c>
      <c r="I11430" s="197" t="s">
        <v>1993</v>
      </c>
      <c r="J11430" s="197" t="n">
        <v>208.02</v>
      </c>
    </row>
    <row r="11431" customFormat="false" ht="12.75" hidden="true" customHeight="false" outlineLevel="0" collapsed="false">
      <c r="A11431" s="197" t="s">
        <v>22263</v>
      </c>
      <c r="B11431" s="197" t="str">
        <f aca="false">C11431&amp;D11431&amp;E11431&amp;F11431&amp;G11431&amp;H11431</f>
        <v>PAREDE DE BLOCOS VAZADOS(COBOGO),DE CIMENTO E AREIA,COM PESO DE 4KG,29X29X10CM,ASSENTES COMO EM 12.006.0010</v>
      </c>
      <c r="C11431" s="197" t="s">
        <v>22255</v>
      </c>
      <c r="D11431" s="197" t="s">
        <v>22262</v>
      </c>
      <c r="I11431" s="197" t="s">
        <v>1993</v>
      </c>
      <c r="J11431" s="197" t="n">
        <v>205.19</v>
      </c>
    </row>
    <row r="11432" customFormat="false" ht="12.75" hidden="true" customHeight="false" outlineLevel="0" collapsed="false">
      <c r="A11432" s="197" t="s">
        <v>22264</v>
      </c>
      <c r="B11432" s="197" t="str">
        <f aca="false">C11432&amp;D11432&amp;E11432&amp;F11432&amp;G11432&amp;H11432</f>
        <v>PAREDE DE BLOCOS VAZADOS(COBOGO),DE CIMENTO E AREIA,COM PESO DE 6,2KG,39X21,5X15CM,ASSENTES COMO EM 12.006.0010</v>
      </c>
      <c r="C11432" s="197" t="s">
        <v>22255</v>
      </c>
      <c r="D11432" s="197" t="s">
        <v>22265</v>
      </c>
      <c r="I11432" s="197" t="s">
        <v>1993</v>
      </c>
      <c r="J11432" s="197" t="n">
        <v>202.09</v>
      </c>
    </row>
    <row r="11433" customFormat="false" ht="12.75" hidden="true" customHeight="false" outlineLevel="0" collapsed="false">
      <c r="A11433" s="197" t="s">
        <v>22266</v>
      </c>
      <c r="B11433" s="197" t="str">
        <f aca="false">C11433&amp;D11433&amp;E11433&amp;F11433&amp;G11433&amp;H11433</f>
        <v>PAREDE DE BLOCOS VAZADOS(COBOGO),DE CIMENTO E AREIA,COM PESO DE 6,2KG,39X21,5X15CM,ASSENTES COMO EM 12.006.0010</v>
      </c>
      <c r="C11433" s="197" t="s">
        <v>22255</v>
      </c>
      <c r="D11433" s="197" t="s">
        <v>22265</v>
      </c>
      <c r="I11433" s="197" t="s">
        <v>1993</v>
      </c>
      <c r="J11433" s="197" t="n">
        <v>197.94</v>
      </c>
    </row>
    <row r="11434" customFormat="false" ht="12.75" hidden="true" customHeight="false" outlineLevel="0" collapsed="false">
      <c r="A11434" s="197" t="s">
        <v>22267</v>
      </c>
      <c r="B11434" s="197" t="str">
        <f aca="false">C11434&amp;D11434&amp;E11434&amp;F11434&amp;G11434&amp;H11434</f>
        <v>PAREDE DE BLOCOS VAZADOS(COBOGO),DE CIMENTO E AREIA,COM PESO DE 2,9KG,40X10X10CM,ASSENTES COMO EM 12.006.0010</v>
      </c>
      <c r="C11434" s="197" t="s">
        <v>22255</v>
      </c>
      <c r="D11434" s="197" t="s">
        <v>22268</v>
      </c>
      <c r="I11434" s="197" t="s">
        <v>1993</v>
      </c>
      <c r="J11434" s="197" t="n">
        <v>299.46</v>
      </c>
    </row>
    <row r="11435" customFormat="false" ht="12.75" hidden="true" customHeight="false" outlineLevel="0" collapsed="false">
      <c r="A11435" s="197" t="s">
        <v>22269</v>
      </c>
      <c r="B11435" s="197" t="str">
        <f aca="false">C11435&amp;D11435&amp;E11435&amp;F11435&amp;G11435&amp;H11435</f>
        <v>PAREDE DE BLOCOS VAZADOS(COBOGO),DE CIMENTO E AREIA,COM PESO DE 2,9KG,40X10X10CM,ASSENTES COMO EM 12.006.0010</v>
      </c>
      <c r="C11435" s="197" t="s">
        <v>22255</v>
      </c>
      <c r="D11435" s="197" t="s">
        <v>22268</v>
      </c>
      <c r="I11435" s="197" t="s">
        <v>1993</v>
      </c>
      <c r="J11435" s="197" t="n">
        <v>292.81</v>
      </c>
    </row>
    <row r="11436" customFormat="false" ht="12.75" hidden="true" customHeight="false" outlineLevel="0" collapsed="false">
      <c r="A11436" s="197" t="s">
        <v>22270</v>
      </c>
      <c r="B11436" s="197" t="str">
        <f aca="false">C11436&amp;D11436&amp;E11436&amp;F11436&amp;G11436&amp;H11436</f>
        <v>PAREDE DE BLOCOS VAZADOS(COBOGO),DE CIMENTO E AREIA,COM PESO DE 11,2KG,33X33X10CM,ASSENTES COMO EM 12.006.0010</v>
      </c>
      <c r="C11436" s="197" t="s">
        <v>22255</v>
      </c>
      <c r="D11436" s="197" t="s">
        <v>22271</v>
      </c>
      <c r="I11436" s="197" t="s">
        <v>1993</v>
      </c>
      <c r="J11436" s="197" t="n">
        <v>221.17</v>
      </c>
    </row>
    <row r="11437" customFormat="false" ht="12.75" hidden="true" customHeight="false" outlineLevel="0" collapsed="false">
      <c r="A11437" s="197" t="s">
        <v>22272</v>
      </c>
      <c r="B11437" s="197" t="str">
        <f aca="false">C11437&amp;D11437&amp;E11437&amp;F11437&amp;G11437&amp;H11437</f>
        <v>PAREDE DE BLOCOS VAZADOS(COBOGO),DE CIMENTO E AREIA,COM PESO DE 11,2KG,33X33X10CM,ASSENTES COMO EM 12.006.0010</v>
      </c>
      <c r="C11437" s="197" t="s">
        <v>22255</v>
      </c>
      <c r="D11437" s="197" t="s">
        <v>22271</v>
      </c>
      <c r="I11437" s="197" t="s">
        <v>1993</v>
      </c>
      <c r="J11437" s="197" t="n">
        <v>218.19</v>
      </c>
    </row>
    <row r="11438" customFormat="false" ht="12.75" hidden="true" customHeight="false" outlineLevel="0" collapsed="false">
      <c r="A11438" s="197" t="s">
        <v>22273</v>
      </c>
      <c r="B11438" s="197" t="str">
        <f aca="false">C11438&amp;D11438&amp;E11438&amp;F11438&amp;G11438&amp;H11438</f>
        <v>PAREDE DE BLOCOS VAZADOS(COBOGO),EM PLACAS DE CONCRETO,MEDINDO APROXIMADAMENTE 50X50X5CM,FUROS QUADRADOS,ASSENTES COMO 12.006.0010</v>
      </c>
      <c r="C11438" s="197" t="s">
        <v>22274</v>
      </c>
      <c r="D11438" s="197" t="s">
        <v>22275</v>
      </c>
      <c r="E11438" s="197" t="s">
        <v>22276</v>
      </c>
      <c r="I11438" s="197" t="s">
        <v>1993</v>
      </c>
      <c r="J11438" s="197" t="n">
        <v>132.42</v>
      </c>
    </row>
    <row r="11439" customFormat="false" ht="12.75" hidden="true" customHeight="false" outlineLevel="0" collapsed="false">
      <c r="A11439" s="197" t="s">
        <v>22277</v>
      </c>
      <c r="B11439" s="197" t="str">
        <f aca="false">C11439&amp;D11439&amp;E11439&amp;F11439&amp;G11439&amp;H11439</f>
        <v>PAREDE DE BLOCOS VAZADOS(COBOGO),EM PLACAS DE CONCRETO,MEDINDO APROXIMADAMENTE 50X50X5CM,FUROS QUADRADOS,ASSENTES COMO 12.006.0010</v>
      </c>
      <c r="C11439" s="197" t="s">
        <v>22274</v>
      </c>
      <c r="D11439" s="197" t="s">
        <v>22275</v>
      </c>
      <c r="E11439" s="197" t="s">
        <v>22276</v>
      </c>
      <c r="I11439" s="197" t="s">
        <v>1993</v>
      </c>
      <c r="J11439" s="197" t="n">
        <v>122.44</v>
      </c>
    </row>
    <row r="11440" customFormat="false" ht="25.5" hidden="true" customHeight="false" outlineLevel="0" collapsed="false">
      <c r="A11440" s="197" t="s">
        <v>22278</v>
      </c>
      <c r="B11440" s="702" t="str">
        <f aca="false">C11440&amp;D11440&amp;E11440&amp;F11440&amp;G11440&amp;H11440</f>
        <v>PAREDE DE BLOCOS VAZADOS(COBOGO),EM PLACAS DE CONCRETO,MEDINDO APROXIMADAMENTE 39X50X8CM,EM VENEZIANA,ASSENTES COMO 12.006.0010</v>
      </c>
      <c r="C11440" s="197" t="s">
        <v>22274</v>
      </c>
      <c r="D11440" s="197" t="s">
        <v>22279</v>
      </c>
      <c r="E11440" s="711" t="s">
        <v>22280</v>
      </c>
      <c r="I11440" s="197" t="s">
        <v>1993</v>
      </c>
      <c r="J11440" s="197" t="n">
        <v>166.74</v>
      </c>
    </row>
    <row r="11441" customFormat="false" ht="25.5" hidden="true" customHeight="false" outlineLevel="0" collapsed="false">
      <c r="A11441" s="197" t="s">
        <v>22281</v>
      </c>
      <c r="B11441" s="702" t="str">
        <f aca="false">C11441&amp;D11441&amp;E11441&amp;F11441&amp;G11441&amp;H11441</f>
        <v>PAREDE DE BLOCOS VAZADOS(COBOGO),EM PLACAS DE CONCRETO,MEDINDO APROXIMADAMENTE 39X50X8CM,EM VENEZIANA,ASSENTES COMO 12.006.0010</v>
      </c>
      <c r="C11441" s="197" t="s">
        <v>22274</v>
      </c>
      <c r="D11441" s="197" t="s">
        <v>22279</v>
      </c>
      <c r="E11441" s="711" t="s">
        <v>22280</v>
      </c>
      <c r="I11441" s="197" t="s">
        <v>1993</v>
      </c>
      <c r="J11441" s="197" t="n">
        <v>155.95</v>
      </c>
    </row>
    <row r="11442" customFormat="false" ht="25.5" hidden="true" customHeight="false" outlineLevel="0" collapsed="false">
      <c r="A11442" s="197" t="s">
        <v>22282</v>
      </c>
      <c r="B11442" s="702" t="str">
        <f aca="false">C11442&amp;D11442&amp;E11442&amp;F11442&amp;G11442&amp;H11442</f>
        <v>PAREDE DE BLOCOS DE VIDRO NACIONAL,TIPO VENEZIANA,MEDINDO 20X10X8CM,COM ARGAMASSA DE CIMENTO,CAL E AREIA FINA,NO TRACO 1:3:5</v>
      </c>
      <c r="C11442" s="197" t="s">
        <v>22283</v>
      </c>
      <c r="D11442" s="197" t="s">
        <v>22284</v>
      </c>
      <c r="E11442" s="197" t="s">
        <v>21859</v>
      </c>
      <c r="I11442" s="197" t="s">
        <v>1993</v>
      </c>
      <c r="J11442" s="197" t="n">
        <v>1072.78</v>
      </c>
    </row>
    <row r="11443" customFormat="false" ht="25.5" hidden="true" customHeight="false" outlineLevel="0" collapsed="false">
      <c r="A11443" s="197" t="s">
        <v>22285</v>
      </c>
      <c r="B11443" s="702" t="str">
        <f aca="false">C11443&amp;D11443&amp;E11443&amp;F11443&amp;G11443&amp;H11443</f>
        <v>PAREDE DE BLOCOS DE VIDRO NACIONAL,TIPO VENEZIANA,MEDINDO 20X10X8CM,COM ARGAMASSA DE CIMENTO,CAL E AREIA FINA,NO TRACO 1:3:5</v>
      </c>
      <c r="C11443" s="197" t="s">
        <v>22283</v>
      </c>
      <c r="D11443" s="197" t="s">
        <v>22284</v>
      </c>
      <c r="E11443" s="197" t="s">
        <v>21859</v>
      </c>
      <c r="I11443" s="197" t="s">
        <v>1993</v>
      </c>
      <c r="J11443" s="197" t="n">
        <v>1048.08</v>
      </c>
    </row>
    <row r="11444" customFormat="false" ht="25.5" hidden="true" customHeight="false" outlineLevel="0" collapsed="false">
      <c r="A11444" s="197" t="s">
        <v>22286</v>
      </c>
      <c r="B11444" s="702" t="str">
        <f aca="false">C11444&amp;D11444&amp;E11444&amp;F11444&amp;G11444&amp;H11444</f>
        <v>PAREDE DE BLOCOS DE VIDRO NACIONAL,TIPO VENEZIANA MEDINDO 20X10X10CM,COM ARGAMASSA DE CIMENTO,CAL E AREIA FINA,NO TRACO1:3:5</v>
      </c>
      <c r="C11444" s="197" t="s">
        <v>22287</v>
      </c>
      <c r="D11444" s="197" t="s">
        <v>22288</v>
      </c>
      <c r="E11444" s="711" t="s">
        <v>22289</v>
      </c>
      <c r="I11444" s="197" t="s">
        <v>1993</v>
      </c>
      <c r="J11444" s="197" t="n">
        <v>1110.67</v>
      </c>
    </row>
    <row r="11445" customFormat="false" ht="25.5" hidden="true" customHeight="false" outlineLevel="0" collapsed="false">
      <c r="A11445" s="197" t="s">
        <v>22290</v>
      </c>
      <c r="B11445" s="702" t="str">
        <f aca="false">C11445&amp;D11445&amp;E11445&amp;F11445&amp;G11445&amp;H11445</f>
        <v>PAREDE DE BLOCOS DE VIDRO NACIONAL,TIPO VENEZIANA MEDINDO 20X10X10CM,COM ARGAMASSA DE CIMENTO,CAL E AREIA FINA,NO TRACO1:3:5</v>
      </c>
      <c r="C11445" s="197" t="s">
        <v>22287</v>
      </c>
      <c r="D11445" s="197" t="s">
        <v>22288</v>
      </c>
      <c r="E11445" s="711" t="s">
        <v>22289</v>
      </c>
      <c r="I11445" s="197" t="s">
        <v>1993</v>
      </c>
      <c r="J11445" s="197" t="n">
        <v>1085.94</v>
      </c>
    </row>
    <row r="11446" customFormat="false" ht="25.5" hidden="true" customHeight="false" outlineLevel="0" collapsed="false">
      <c r="A11446" s="197" t="s">
        <v>22291</v>
      </c>
      <c r="B11446" s="702" t="str">
        <f aca="false">C11446&amp;D11446&amp;E11446&amp;F11446&amp;G11446&amp;H11446</f>
        <v>PAREDE DE BLOCOS DE VIDRO NACIONAL,TIPO VENEZIANA MEDINDO 20X20X6CM,COM ARGAMASSA DE CIMENTO,CAL E AREIA FINA,NO TRACO 1:3:5</v>
      </c>
      <c r="C11446" s="197" t="s">
        <v>22287</v>
      </c>
      <c r="D11446" s="197" t="s">
        <v>22292</v>
      </c>
      <c r="E11446" s="197" t="s">
        <v>21859</v>
      </c>
      <c r="I11446" s="197" t="s">
        <v>1993</v>
      </c>
      <c r="J11446" s="197" t="n">
        <v>584.23</v>
      </c>
    </row>
    <row r="11447" customFormat="false" ht="25.5" hidden="true" customHeight="false" outlineLevel="0" collapsed="false">
      <c r="A11447" s="197" t="s">
        <v>22293</v>
      </c>
      <c r="B11447" s="702" t="str">
        <f aca="false">C11447&amp;D11447&amp;E11447&amp;F11447&amp;G11447&amp;H11447</f>
        <v>PAREDE DE BLOCOS DE VIDRO NACIONAL,TIPO VENEZIANA MEDINDO 20X20X6CM,COM ARGAMASSA DE CIMENTO,CAL E AREIA FINA,NO TRACO 1:3:5</v>
      </c>
      <c r="C11447" s="197" t="s">
        <v>22287</v>
      </c>
      <c r="D11447" s="197" t="s">
        <v>22292</v>
      </c>
      <c r="E11447" s="197" t="s">
        <v>21859</v>
      </c>
      <c r="I11447" s="197" t="s">
        <v>1993</v>
      </c>
      <c r="J11447" s="197" t="n">
        <v>562</v>
      </c>
    </row>
    <row r="11448" customFormat="false" ht="12.75" hidden="true" customHeight="false" outlineLevel="0" collapsed="false">
      <c r="A11448" s="197" t="s">
        <v>22294</v>
      </c>
      <c r="B11448" s="197" t="str">
        <f aca="false">C11448&amp;D11448&amp;E11448&amp;F11448&amp;G11448&amp;H11448</f>
        <v>PAREDE DE BLOCOS DE VIDRO NACIONAL CANELADO 20X20X10CM,COM ARGAMASSA DE CIMENTO,CAL E AREIA FINA,NO TRACO 1:3:5</v>
      </c>
      <c r="C11448" s="197" t="s">
        <v>22295</v>
      </c>
      <c r="D11448" s="197" t="s">
        <v>21895</v>
      </c>
      <c r="I11448" s="197" t="s">
        <v>1993</v>
      </c>
      <c r="J11448" s="197" t="n">
        <v>347.34</v>
      </c>
    </row>
    <row r="11449" customFormat="false" ht="12.75" hidden="true" customHeight="false" outlineLevel="0" collapsed="false">
      <c r="A11449" s="197" t="s">
        <v>22296</v>
      </c>
      <c r="B11449" s="197" t="str">
        <f aca="false">C11449&amp;D11449&amp;E11449&amp;F11449&amp;G11449&amp;H11449</f>
        <v>PAREDE DE BLOCOS DE VIDRO NACIONAL CANELADO 20X20X10CM,COM ARGAMASSA DE CIMENTO,CAL E AREIA FINA,NO TRACO 1:3:5</v>
      </c>
      <c r="C11449" s="197" t="s">
        <v>22295</v>
      </c>
      <c r="D11449" s="197" t="s">
        <v>21895</v>
      </c>
      <c r="I11449" s="197" t="s">
        <v>1993</v>
      </c>
      <c r="J11449" s="197" t="n">
        <v>327.54</v>
      </c>
    </row>
    <row r="11450" customFormat="false" ht="12.75" hidden="true" customHeight="false" outlineLevel="0" collapsed="false">
      <c r="A11450" s="197" t="s">
        <v>22297</v>
      </c>
      <c r="B11450" s="197" t="str">
        <f aca="false">C11450&amp;D11450&amp;E11450&amp;F11450&amp;G11450&amp;H11450</f>
        <v>ALVENARIA DE BLOCOS DE CONCRETO CELULAR,MEDINDO 10X30X60CM,ASSENTES COM ARGAMASSA DE CIMENTO,CAL HIDRATADA E AREIA,NO TRACO 1:2:9,EM PAREDES DE 10CM DE ESPESSURA E MEDIDA PELA AREA REAL</v>
      </c>
      <c r="C11450" s="197" t="s">
        <v>22298</v>
      </c>
      <c r="D11450" s="197" t="s">
        <v>22299</v>
      </c>
      <c r="E11450" s="197" t="s">
        <v>22300</v>
      </c>
      <c r="F11450" s="197" t="s">
        <v>21921</v>
      </c>
      <c r="I11450" s="197" t="s">
        <v>1993</v>
      </c>
      <c r="J11450" s="197" t="n">
        <v>65.61</v>
      </c>
    </row>
    <row r="11451" customFormat="false" ht="12.75" hidden="true" customHeight="false" outlineLevel="0" collapsed="false">
      <c r="A11451" s="197" t="s">
        <v>22301</v>
      </c>
      <c r="B11451" s="197" t="str">
        <f aca="false">C11451&amp;D11451&amp;E11451&amp;F11451&amp;G11451&amp;H11451</f>
        <v>ALVENARIA DE BLOCOS DE CONCRETO CELULAR,MEDINDO 10X30X60CM,ASSENTES COM ARGAMASSA DE CIMENTO,CAL HIDRATADA E AREIA,NO TRACO 1:2:9,EM PAREDES DE 10CM DE ESPESSURA E MEDIDA PELA AREA REAL</v>
      </c>
      <c r="C11451" s="197" t="s">
        <v>22298</v>
      </c>
      <c r="D11451" s="197" t="s">
        <v>22299</v>
      </c>
      <c r="E11451" s="197" t="s">
        <v>22300</v>
      </c>
      <c r="F11451" s="197" t="s">
        <v>21921</v>
      </c>
      <c r="I11451" s="197" t="s">
        <v>1993</v>
      </c>
      <c r="J11451" s="197" t="n">
        <v>64.44</v>
      </c>
    </row>
    <row r="11452" customFormat="false" ht="12.75" hidden="true" customHeight="false" outlineLevel="0" collapsed="false">
      <c r="A11452" s="197" t="s">
        <v>22302</v>
      </c>
      <c r="B11452" s="197" t="str">
        <f aca="false">C11452&amp;D11452&amp;E11452&amp;F11452&amp;G11452&amp;H11452</f>
        <v>ALVENARIA DE BLOCOS DE CONCRETO CELULAR,MEDINDO 20X30X60CM,ASSENTES COM ARGAMASSA DE CIMENTO,CAL HIDRATADA E AREIA,NO TRACO 1:2:9,EM PAREDES DE 20CM DE ESPESSURA E MEDIDA PELA AREA REAL</v>
      </c>
      <c r="C11452" s="197" t="s">
        <v>22303</v>
      </c>
      <c r="D11452" s="197" t="s">
        <v>22299</v>
      </c>
      <c r="E11452" s="197" t="s">
        <v>22304</v>
      </c>
      <c r="F11452" s="197" t="s">
        <v>21921</v>
      </c>
      <c r="I11452" s="197" t="s">
        <v>1993</v>
      </c>
      <c r="J11452" s="197" t="n">
        <v>130.33</v>
      </c>
    </row>
    <row r="11453" customFormat="false" ht="12.75" hidden="true" customHeight="false" outlineLevel="0" collapsed="false">
      <c r="A11453" s="197" t="s">
        <v>22305</v>
      </c>
      <c r="B11453" s="197" t="str">
        <f aca="false">C11453&amp;D11453&amp;E11453&amp;F11453&amp;G11453&amp;H11453</f>
        <v>ALVENARIA DE BLOCOS DE CONCRETO CELULAR,MEDINDO 20X30X60CM,ASSENTES COM ARGAMASSA DE CIMENTO,CAL HIDRATADA E AREIA,NO TRACO 1:2:9,EM PAREDES DE 20CM DE ESPESSURA E MEDIDA PELA AREA REAL</v>
      </c>
      <c r="C11453" s="197" t="s">
        <v>22303</v>
      </c>
      <c r="D11453" s="197" t="s">
        <v>22299</v>
      </c>
      <c r="E11453" s="197" t="s">
        <v>22304</v>
      </c>
      <c r="F11453" s="197" t="s">
        <v>21921</v>
      </c>
      <c r="I11453" s="197" t="s">
        <v>1993</v>
      </c>
      <c r="J11453" s="197" t="n">
        <v>128.12</v>
      </c>
    </row>
    <row r="11454" customFormat="false" ht="12.75" hidden="true" customHeight="false" outlineLevel="0" collapsed="false">
      <c r="A11454" s="197" t="s">
        <v>22306</v>
      </c>
      <c r="B11454" s="197" t="str">
        <f aca="false">C11454&amp;D11454&amp;E11454&amp;F11454&amp;G11454&amp;H11454</f>
        <v>ALVENARIA DE BLOCOS DE CONCRETO CELULAR,MEDINDO 15X30X60CM,ASSENTES COM ARGAMASSA DE CIMENTO,CAL HIDRATADA E AREIA,NO TRACO 1:2:9,EM PAREDES DE 15CM DE ESPESSURA E MEDIDA PELA AREA REAL</v>
      </c>
      <c r="C11454" s="197" t="s">
        <v>22307</v>
      </c>
      <c r="D11454" s="197" t="s">
        <v>22299</v>
      </c>
      <c r="E11454" s="197" t="s">
        <v>22308</v>
      </c>
      <c r="F11454" s="197" t="s">
        <v>21921</v>
      </c>
      <c r="I11454" s="197" t="s">
        <v>1993</v>
      </c>
      <c r="J11454" s="197" t="n">
        <v>98.28</v>
      </c>
    </row>
    <row r="11455" customFormat="false" ht="12.75" hidden="true" customHeight="false" outlineLevel="0" collapsed="false">
      <c r="A11455" s="197" t="s">
        <v>22309</v>
      </c>
      <c r="B11455" s="197" t="str">
        <f aca="false">C11455&amp;D11455&amp;E11455&amp;F11455&amp;G11455&amp;H11455</f>
        <v>ALVENARIA DE BLOCOS DE CONCRETO CELULAR,MEDINDO 15X30X60CM,ASSENTES COM ARGAMASSA DE CIMENTO,CAL HIDRATADA E AREIA,NO TRACO 1:2:9,EM PAREDES DE 15CM DE ESPESSURA E MEDIDA PELA AREA REAL</v>
      </c>
      <c r="C11455" s="197" t="s">
        <v>22307</v>
      </c>
      <c r="D11455" s="197" t="s">
        <v>22299</v>
      </c>
      <c r="E11455" s="197" t="s">
        <v>22308</v>
      </c>
      <c r="F11455" s="197" t="s">
        <v>21921</v>
      </c>
      <c r="I11455" s="197" t="s">
        <v>1993</v>
      </c>
      <c r="J11455" s="197" t="n">
        <v>96.54</v>
      </c>
    </row>
    <row r="11456" customFormat="false" ht="12.75" hidden="true" customHeight="false" outlineLevel="0" collapsed="false">
      <c r="A11456" s="197" t="s">
        <v>22310</v>
      </c>
      <c r="B11456" s="197"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197" t="s">
        <v>22311</v>
      </c>
      <c r="D11456" s="197" t="s">
        <v>22312</v>
      </c>
      <c r="E11456" s="197" t="s">
        <v>22313</v>
      </c>
      <c r="F11456" s="197" t="s">
        <v>22314</v>
      </c>
      <c r="G11456" s="197" t="s">
        <v>22315</v>
      </c>
      <c r="I11456" s="197" t="s">
        <v>1993</v>
      </c>
      <c r="J11456" s="197" t="n">
        <v>197.73</v>
      </c>
    </row>
    <row r="11457" customFormat="false" ht="12.75" hidden="true" customHeight="false" outlineLevel="0" collapsed="false">
      <c r="A11457" s="197" t="s">
        <v>22316</v>
      </c>
      <c r="B11457" s="197"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197" t="s">
        <v>22311</v>
      </c>
      <c r="D11457" s="197" t="s">
        <v>22312</v>
      </c>
      <c r="E11457" s="197" t="s">
        <v>22313</v>
      </c>
      <c r="F11457" s="197" t="s">
        <v>22314</v>
      </c>
      <c r="G11457" s="197" t="s">
        <v>22315</v>
      </c>
      <c r="I11457" s="197" t="s">
        <v>1993</v>
      </c>
      <c r="J11457" s="197" t="n">
        <v>191.42</v>
      </c>
    </row>
    <row r="11458" customFormat="false" ht="12.75" hidden="true" customHeight="false" outlineLevel="0" collapsed="false">
      <c r="A11458" s="197" t="s">
        <v>22317</v>
      </c>
      <c r="B11458" s="197"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197" t="s">
        <v>22318</v>
      </c>
      <c r="D11458" s="197" t="s">
        <v>22319</v>
      </c>
      <c r="E11458" s="197" t="s">
        <v>22320</v>
      </c>
      <c r="F11458" s="197" t="s">
        <v>22321</v>
      </c>
      <c r="G11458" s="197" t="s">
        <v>22322</v>
      </c>
      <c r="I11458" s="197" t="s">
        <v>1993</v>
      </c>
      <c r="J11458" s="197" t="n">
        <v>218.96</v>
      </c>
    </row>
    <row r="11459" customFormat="false" ht="12.75" hidden="true" customHeight="false" outlineLevel="0" collapsed="false">
      <c r="A11459" s="197" t="s">
        <v>22323</v>
      </c>
      <c r="B11459" s="197"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197" t="s">
        <v>22318</v>
      </c>
      <c r="D11459" s="197" t="s">
        <v>22319</v>
      </c>
      <c r="E11459" s="197" t="s">
        <v>22320</v>
      </c>
      <c r="F11459" s="197" t="s">
        <v>22321</v>
      </c>
      <c r="G11459" s="197" t="s">
        <v>22322</v>
      </c>
      <c r="I11459" s="197" t="s">
        <v>1993</v>
      </c>
      <c r="J11459" s="197" t="n">
        <v>212.04</v>
      </c>
    </row>
    <row r="11460" customFormat="false" ht="38.25" hidden="true" customHeight="false" outlineLevel="0" collapsed="false">
      <c r="A11460" s="197" t="s">
        <v>22324</v>
      </c>
      <c r="B11460" s="710"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197" t="s">
        <v>22325</v>
      </c>
      <c r="D11460" s="197" t="s">
        <v>22326</v>
      </c>
      <c r="E11460" s="197" t="s">
        <v>22327</v>
      </c>
      <c r="F11460" s="197" t="s">
        <v>22328</v>
      </c>
      <c r="G11460" s="197" t="s">
        <v>22329</v>
      </c>
      <c r="I11460" s="197" t="s">
        <v>1993</v>
      </c>
      <c r="J11460" s="197" t="n">
        <v>353.98</v>
      </c>
    </row>
    <row r="11461" customFormat="false" ht="38.25" hidden="true" customHeight="false" outlineLevel="0" collapsed="false">
      <c r="A11461" s="197" t="s">
        <v>22330</v>
      </c>
      <c r="B11461" s="710"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197" t="s">
        <v>22325</v>
      </c>
      <c r="D11461" s="197" t="s">
        <v>22326</v>
      </c>
      <c r="E11461" s="197" t="s">
        <v>22327</v>
      </c>
      <c r="F11461" s="197" t="s">
        <v>22328</v>
      </c>
      <c r="G11461" s="197" t="s">
        <v>22329</v>
      </c>
      <c r="I11461" s="197" t="s">
        <v>1993</v>
      </c>
      <c r="J11461" s="197" t="n">
        <v>312.78</v>
      </c>
    </row>
    <row r="11462" customFormat="false" ht="12.75" hidden="true" customHeight="false" outlineLevel="0" collapsed="false">
      <c r="A11462" s="197" t="s">
        <v>22331</v>
      </c>
      <c r="B11462" s="197" t="str">
        <f aca="false">C11462&amp;D11462&amp;E11462&amp;F11462&amp;G11462&amp;H11462</f>
        <v>PAREDE DIVISORIA EM PAINEL CEGO,DE CHAPA DE FIBRA DE MADEIRA(NA PARTE INFERIOR) DE DENSIDADE MEDIA,TIPO MDF,DE 15MM DE ESPESSURA E VIDRO DE 4MM (INCLUSIVE ESTE) NA PARTE SUPERIOR</v>
      </c>
      <c r="C11462" s="197" t="s">
        <v>22332</v>
      </c>
      <c r="D11462" s="197" t="s">
        <v>22333</v>
      </c>
      <c r="E11462" s="197" t="s">
        <v>22334</v>
      </c>
      <c r="I11462" s="197" t="s">
        <v>1993</v>
      </c>
      <c r="J11462" s="197" t="n">
        <v>370.27</v>
      </c>
    </row>
    <row r="11463" customFormat="false" ht="12.75" hidden="true" customHeight="false" outlineLevel="0" collapsed="false">
      <c r="A11463" s="197" t="s">
        <v>22335</v>
      </c>
      <c r="B11463" s="197" t="str">
        <f aca="false">C11463&amp;D11463&amp;E11463&amp;F11463&amp;G11463&amp;H11463</f>
        <v>PAREDE DIVISORIA EM PAINEL CEGO,DE CHAPA DE FIBRA DE MADEIRA(NA PARTE INFERIOR) DE DENSIDADE MEDIA,TIPO MDF,DE 15MM DE ESPESSURA E VIDRO DE 4MM (INCLUSIVE ESTE) NA PARTE SUPERIOR</v>
      </c>
      <c r="C11463" s="197" t="s">
        <v>22332</v>
      </c>
      <c r="D11463" s="197" t="s">
        <v>22333</v>
      </c>
      <c r="E11463" s="197" t="s">
        <v>22334</v>
      </c>
      <c r="I11463" s="197" t="s">
        <v>1993</v>
      </c>
      <c r="J11463" s="197" t="n">
        <v>327.92</v>
      </c>
    </row>
    <row r="11464" customFormat="false" ht="38.25" hidden="true" customHeight="false" outlineLevel="0" collapsed="false">
      <c r="A11464" s="197" t="s">
        <v>22336</v>
      </c>
      <c r="B11464" s="710"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197" t="s">
        <v>22337</v>
      </c>
      <c r="D11464" s="197" t="s">
        <v>22338</v>
      </c>
      <c r="E11464" s="197" t="s">
        <v>22339</v>
      </c>
      <c r="F11464" s="197" t="s">
        <v>22340</v>
      </c>
      <c r="I11464" s="197" t="s">
        <v>1993</v>
      </c>
      <c r="J11464" s="197" t="n">
        <v>151.34</v>
      </c>
    </row>
    <row r="11465" customFormat="false" ht="38.25" hidden="true" customHeight="false" outlineLevel="0" collapsed="false">
      <c r="A11465" s="197" t="s">
        <v>22341</v>
      </c>
      <c r="B11465" s="710"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197" t="s">
        <v>22337</v>
      </c>
      <c r="D11465" s="197" t="s">
        <v>22338</v>
      </c>
      <c r="E11465" s="197" t="s">
        <v>22339</v>
      </c>
      <c r="F11465" s="197" t="s">
        <v>22340</v>
      </c>
      <c r="I11465" s="197" t="s">
        <v>1993</v>
      </c>
      <c r="J11465" s="197" t="n">
        <v>141.04</v>
      </c>
    </row>
    <row r="11466" customFormat="false" ht="51" hidden="true" customHeight="false" outlineLevel="0" collapsed="false">
      <c r="A11466" s="197" t="s">
        <v>22342</v>
      </c>
      <c r="B11466" s="710"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197" t="s">
        <v>22343</v>
      </c>
      <c r="D11466" s="197" t="s">
        <v>22344</v>
      </c>
      <c r="E11466" s="197" t="s">
        <v>22345</v>
      </c>
      <c r="F11466" s="197" t="s">
        <v>22346</v>
      </c>
      <c r="G11466" s="197" t="s">
        <v>22347</v>
      </c>
      <c r="I11466" s="197" t="s">
        <v>1993</v>
      </c>
      <c r="J11466" s="197" t="n">
        <v>102.17</v>
      </c>
    </row>
    <row r="11467" customFormat="false" ht="51" hidden="true" customHeight="false" outlineLevel="0" collapsed="false">
      <c r="A11467" s="197" t="s">
        <v>22348</v>
      </c>
      <c r="B11467" s="710"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197" t="s">
        <v>22343</v>
      </c>
      <c r="D11467" s="197" t="s">
        <v>22344</v>
      </c>
      <c r="E11467" s="197" t="s">
        <v>22345</v>
      </c>
      <c r="F11467" s="197" t="s">
        <v>22346</v>
      </c>
      <c r="G11467" s="197" t="s">
        <v>22347</v>
      </c>
      <c r="I11467" s="197" t="s">
        <v>1993</v>
      </c>
      <c r="J11467" s="197" t="n">
        <v>102.17</v>
      </c>
    </row>
    <row r="11468" customFormat="false" ht="51" hidden="true" customHeight="false" outlineLevel="0" collapsed="false">
      <c r="A11468" s="197" t="s">
        <v>22349</v>
      </c>
      <c r="B11468" s="710"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197" t="s">
        <v>22343</v>
      </c>
      <c r="D11468" s="197" t="s">
        <v>22344</v>
      </c>
      <c r="E11468" s="197" t="s">
        <v>22345</v>
      </c>
      <c r="F11468" s="197" t="s">
        <v>22350</v>
      </c>
      <c r="G11468" s="197" t="s">
        <v>22351</v>
      </c>
      <c r="I11468" s="197" t="s">
        <v>1993</v>
      </c>
      <c r="J11468" s="197" t="n">
        <v>135.79</v>
      </c>
    </row>
    <row r="11469" customFormat="false" ht="51" hidden="true" customHeight="false" outlineLevel="0" collapsed="false">
      <c r="A11469" s="197" t="s">
        <v>22352</v>
      </c>
      <c r="B11469" s="710"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197" t="s">
        <v>22343</v>
      </c>
      <c r="D11469" s="197" t="s">
        <v>22344</v>
      </c>
      <c r="E11469" s="197" t="s">
        <v>22345</v>
      </c>
      <c r="F11469" s="197" t="s">
        <v>22350</v>
      </c>
      <c r="G11469" s="197" t="s">
        <v>22351</v>
      </c>
      <c r="I11469" s="197" t="s">
        <v>1993</v>
      </c>
      <c r="J11469" s="197" t="n">
        <v>135.79</v>
      </c>
    </row>
    <row r="11470" customFormat="false" ht="51" hidden="true" customHeight="false" outlineLevel="0" collapsed="false">
      <c r="A11470" s="197" t="s">
        <v>22353</v>
      </c>
      <c r="B11470" s="710"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197" t="s">
        <v>22343</v>
      </c>
      <c r="D11470" s="197" t="s">
        <v>22344</v>
      </c>
      <c r="E11470" s="197" t="s">
        <v>22354</v>
      </c>
      <c r="F11470" s="197" t="s">
        <v>22355</v>
      </c>
      <c r="G11470" s="197" t="s">
        <v>22356</v>
      </c>
      <c r="H11470" s="197" t="s">
        <v>22357</v>
      </c>
      <c r="I11470" s="197" t="s">
        <v>1993</v>
      </c>
      <c r="J11470" s="197" t="n">
        <v>183.18</v>
      </c>
    </row>
    <row r="11471" customFormat="false" ht="51" hidden="true" customHeight="false" outlineLevel="0" collapsed="false">
      <c r="A11471" s="197" t="s">
        <v>22358</v>
      </c>
      <c r="B11471" s="710"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197" t="s">
        <v>22343</v>
      </c>
      <c r="D11471" s="197" t="s">
        <v>22344</v>
      </c>
      <c r="E11471" s="197" t="s">
        <v>22354</v>
      </c>
      <c r="F11471" s="197" t="s">
        <v>22355</v>
      </c>
      <c r="G11471" s="197" t="s">
        <v>22356</v>
      </c>
      <c r="H11471" s="197" t="s">
        <v>22357</v>
      </c>
      <c r="I11471" s="197" t="s">
        <v>1993</v>
      </c>
      <c r="J11471" s="197" t="n">
        <v>183.18</v>
      </c>
    </row>
    <row r="11472" customFormat="false" ht="51" hidden="true" customHeight="false" outlineLevel="0" collapsed="false">
      <c r="A11472" s="197" t="s">
        <v>22359</v>
      </c>
      <c r="B11472" s="710"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197" t="s">
        <v>22343</v>
      </c>
      <c r="D11472" s="197" t="s">
        <v>22344</v>
      </c>
      <c r="E11472" s="197" t="s">
        <v>22360</v>
      </c>
      <c r="F11472" s="197" t="s">
        <v>22361</v>
      </c>
      <c r="G11472" s="197" t="s">
        <v>22362</v>
      </c>
      <c r="I11472" s="197" t="s">
        <v>1993</v>
      </c>
      <c r="J11472" s="197" t="n">
        <v>183.18</v>
      </c>
    </row>
    <row r="11473" customFormat="false" ht="51" hidden="true" customHeight="false" outlineLevel="0" collapsed="false">
      <c r="A11473" s="197" t="s">
        <v>22363</v>
      </c>
      <c r="B11473" s="710"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197" t="s">
        <v>22343</v>
      </c>
      <c r="D11473" s="197" t="s">
        <v>22344</v>
      </c>
      <c r="E11473" s="197" t="s">
        <v>22360</v>
      </c>
      <c r="F11473" s="197" t="s">
        <v>22361</v>
      </c>
      <c r="G11473" s="197" t="s">
        <v>22362</v>
      </c>
      <c r="I11473" s="197" t="s">
        <v>1993</v>
      </c>
      <c r="J11473" s="197" t="n">
        <v>183.18</v>
      </c>
    </row>
    <row r="11474" customFormat="false" ht="51" hidden="true" customHeight="false" outlineLevel="0" collapsed="false">
      <c r="A11474" s="197" t="s">
        <v>22364</v>
      </c>
      <c r="B11474" s="710"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197" t="s">
        <v>22343</v>
      </c>
      <c r="D11474" s="197" t="s">
        <v>22365</v>
      </c>
      <c r="E11474" s="197" t="s">
        <v>22366</v>
      </c>
      <c r="F11474" s="197" t="s">
        <v>22367</v>
      </c>
      <c r="G11474" s="197" t="s">
        <v>22368</v>
      </c>
      <c r="H11474" s="197" t="s">
        <v>22369</v>
      </c>
      <c r="I11474" s="197" t="s">
        <v>1993</v>
      </c>
      <c r="J11474" s="197" t="n">
        <v>90.08</v>
      </c>
    </row>
    <row r="11475" customFormat="false" ht="51" hidden="true" customHeight="false" outlineLevel="0" collapsed="false">
      <c r="A11475" s="197" t="s">
        <v>22370</v>
      </c>
      <c r="B11475" s="710"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197" t="s">
        <v>22343</v>
      </c>
      <c r="D11475" s="197" t="s">
        <v>22365</v>
      </c>
      <c r="E11475" s="197" t="s">
        <v>22366</v>
      </c>
      <c r="F11475" s="197" t="s">
        <v>22367</v>
      </c>
      <c r="G11475" s="197" t="s">
        <v>22368</v>
      </c>
      <c r="H11475" s="197" t="s">
        <v>22369</v>
      </c>
      <c r="I11475" s="197" t="s">
        <v>1993</v>
      </c>
      <c r="J11475" s="197" t="n">
        <v>90.08</v>
      </c>
    </row>
    <row r="11476" customFormat="false" ht="51" hidden="true" customHeight="false" outlineLevel="0" collapsed="false">
      <c r="A11476" s="197" t="s">
        <v>22371</v>
      </c>
      <c r="B11476" s="710"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197" t="s">
        <v>22343</v>
      </c>
      <c r="D11476" s="197" t="s">
        <v>22365</v>
      </c>
      <c r="E11476" s="197" t="s">
        <v>22366</v>
      </c>
      <c r="F11476" s="197" t="s">
        <v>22367</v>
      </c>
      <c r="G11476" s="197" t="s">
        <v>22372</v>
      </c>
      <c r="H11476" s="197" t="s">
        <v>22373</v>
      </c>
      <c r="I11476" s="197" t="s">
        <v>1993</v>
      </c>
      <c r="J11476" s="197" t="n">
        <v>113.52</v>
      </c>
    </row>
    <row r="11477" customFormat="false" ht="51" hidden="true" customHeight="false" outlineLevel="0" collapsed="false">
      <c r="A11477" s="197" t="s">
        <v>22374</v>
      </c>
      <c r="B11477" s="710"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197" t="s">
        <v>22343</v>
      </c>
      <c r="D11477" s="197" t="s">
        <v>22365</v>
      </c>
      <c r="E11477" s="197" t="s">
        <v>22366</v>
      </c>
      <c r="F11477" s="197" t="s">
        <v>22367</v>
      </c>
      <c r="G11477" s="197" t="s">
        <v>22372</v>
      </c>
      <c r="H11477" s="197" t="s">
        <v>22373</v>
      </c>
      <c r="I11477" s="197" t="s">
        <v>1993</v>
      </c>
      <c r="J11477" s="197" t="n">
        <v>113.52</v>
      </c>
    </row>
    <row r="11478" customFormat="false" ht="51" hidden="true" customHeight="false" outlineLevel="0" collapsed="false">
      <c r="A11478" s="197" t="s">
        <v>22375</v>
      </c>
      <c r="B11478" s="710"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197" t="s">
        <v>22343</v>
      </c>
      <c r="D11478" s="197" t="s">
        <v>22365</v>
      </c>
      <c r="E11478" s="197" t="s">
        <v>22366</v>
      </c>
      <c r="F11478" s="197" t="s">
        <v>22376</v>
      </c>
      <c r="G11478" s="197" t="s">
        <v>22377</v>
      </c>
      <c r="H11478" s="197" t="s">
        <v>22369</v>
      </c>
      <c r="I11478" s="197" t="s">
        <v>1993</v>
      </c>
      <c r="J11478" s="197" t="n">
        <v>149.64</v>
      </c>
    </row>
    <row r="11479" customFormat="false" ht="51" hidden="true" customHeight="false" outlineLevel="0" collapsed="false">
      <c r="A11479" s="197" t="s">
        <v>22378</v>
      </c>
      <c r="B11479" s="710"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197" t="s">
        <v>22343</v>
      </c>
      <c r="D11479" s="197" t="s">
        <v>22365</v>
      </c>
      <c r="E11479" s="197" t="s">
        <v>22366</v>
      </c>
      <c r="F11479" s="197" t="s">
        <v>22376</v>
      </c>
      <c r="G11479" s="197" t="s">
        <v>22377</v>
      </c>
      <c r="H11479" s="197" t="s">
        <v>22369</v>
      </c>
      <c r="I11479" s="197" t="s">
        <v>1993</v>
      </c>
      <c r="J11479" s="197" t="n">
        <v>149.64</v>
      </c>
    </row>
    <row r="11480" customFormat="false" ht="51" hidden="true" customHeight="false" outlineLevel="0" collapsed="false">
      <c r="A11480" s="197" t="s">
        <v>22379</v>
      </c>
      <c r="B11480" s="710"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197" t="s">
        <v>22343</v>
      </c>
      <c r="D11480" s="197" t="s">
        <v>22365</v>
      </c>
      <c r="E11480" s="197" t="s">
        <v>22380</v>
      </c>
      <c r="F11480" s="197" t="s">
        <v>22381</v>
      </c>
      <c r="G11480" s="197" t="s">
        <v>22382</v>
      </c>
      <c r="H11480" s="197" t="s">
        <v>22383</v>
      </c>
      <c r="I11480" s="197" t="s">
        <v>1993</v>
      </c>
      <c r="J11480" s="197" t="n">
        <v>149.64</v>
      </c>
    </row>
    <row r="11481" customFormat="false" ht="51" hidden="true" customHeight="false" outlineLevel="0" collapsed="false">
      <c r="A11481" s="197" t="s">
        <v>22384</v>
      </c>
      <c r="B11481" s="710"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197" t="s">
        <v>22343</v>
      </c>
      <c r="D11481" s="197" t="s">
        <v>22365</v>
      </c>
      <c r="E11481" s="197" t="s">
        <v>22380</v>
      </c>
      <c r="F11481" s="197" t="s">
        <v>22381</v>
      </c>
      <c r="G11481" s="197" t="s">
        <v>22382</v>
      </c>
      <c r="H11481" s="197" t="s">
        <v>22383</v>
      </c>
      <c r="I11481" s="197" t="s">
        <v>1993</v>
      </c>
      <c r="J11481" s="197" t="n">
        <v>149.64</v>
      </c>
    </row>
    <row r="11482" customFormat="false" ht="51" hidden="true" customHeight="false" outlineLevel="0" collapsed="false">
      <c r="A11482" s="197" t="s">
        <v>22385</v>
      </c>
      <c r="B11482" s="710"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197" t="s">
        <v>22343</v>
      </c>
      <c r="D11482" s="197" t="s">
        <v>22386</v>
      </c>
      <c r="E11482" s="197" t="s">
        <v>22387</v>
      </c>
      <c r="F11482" s="197" t="s">
        <v>22388</v>
      </c>
      <c r="G11482" s="197" t="s">
        <v>22389</v>
      </c>
      <c r="H11482" s="197" t="s">
        <v>22390</v>
      </c>
      <c r="I11482" s="197" t="s">
        <v>1993</v>
      </c>
      <c r="J11482" s="197" t="n">
        <v>124.7</v>
      </c>
    </row>
    <row r="11483" customFormat="false" ht="51" hidden="true" customHeight="false" outlineLevel="0" collapsed="false">
      <c r="A11483" s="197" t="s">
        <v>22391</v>
      </c>
      <c r="B11483" s="710"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197" t="s">
        <v>22343</v>
      </c>
      <c r="D11483" s="197" t="s">
        <v>22386</v>
      </c>
      <c r="E11483" s="197" t="s">
        <v>22387</v>
      </c>
      <c r="F11483" s="197" t="s">
        <v>22388</v>
      </c>
      <c r="G11483" s="197" t="s">
        <v>22389</v>
      </c>
      <c r="H11483" s="197" t="s">
        <v>22390</v>
      </c>
      <c r="I11483" s="197" t="s">
        <v>1993</v>
      </c>
      <c r="J11483" s="197" t="n">
        <v>124.7</v>
      </c>
    </row>
    <row r="11484" customFormat="false" ht="51" hidden="true" customHeight="false" outlineLevel="0" collapsed="false">
      <c r="A11484" s="197" t="s">
        <v>22392</v>
      </c>
      <c r="B11484" s="710"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197" t="s">
        <v>22343</v>
      </c>
      <c r="D11484" s="197" t="s">
        <v>22393</v>
      </c>
      <c r="E11484" s="197" t="s">
        <v>22394</v>
      </c>
      <c r="F11484" s="197" t="s">
        <v>22395</v>
      </c>
      <c r="G11484" s="197" t="s">
        <v>22396</v>
      </c>
      <c r="H11484" s="197" t="s">
        <v>22397</v>
      </c>
      <c r="I11484" s="197" t="s">
        <v>1993</v>
      </c>
      <c r="J11484" s="197" t="n">
        <v>164.26</v>
      </c>
    </row>
    <row r="11485" customFormat="false" ht="51" hidden="true" customHeight="false" outlineLevel="0" collapsed="false">
      <c r="A11485" s="197" t="s">
        <v>22398</v>
      </c>
      <c r="B11485" s="710"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197" t="s">
        <v>22343</v>
      </c>
      <c r="D11485" s="197" t="s">
        <v>22393</v>
      </c>
      <c r="E11485" s="197" t="s">
        <v>22394</v>
      </c>
      <c r="F11485" s="197" t="s">
        <v>22395</v>
      </c>
      <c r="G11485" s="197" t="s">
        <v>22396</v>
      </c>
      <c r="H11485" s="197" t="s">
        <v>22397</v>
      </c>
      <c r="I11485" s="197" t="s">
        <v>1993</v>
      </c>
      <c r="J11485" s="197" t="n">
        <v>164.26</v>
      </c>
    </row>
    <row r="11486" customFormat="false" ht="51" hidden="true" customHeight="false" outlineLevel="0" collapsed="false">
      <c r="A11486" s="197" t="s">
        <v>22399</v>
      </c>
      <c r="B11486" s="710"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197" t="s">
        <v>22343</v>
      </c>
      <c r="D11486" s="197" t="s">
        <v>22393</v>
      </c>
      <c r="E11486" s="197" t="s">
        <v>22394</v>
      </c>
      <c r="F11486" s="197" t="s">
        <v>22400</v>
      </c>
      <c r="G11486" s="197" t="s">
        <v>22401</v>
      </c>
      <c r="H11486" s="197" t="s">
        <v>22402</v>
      </c>
      <c r="I11486" s="197" t="s">
        <v>1993</v>
      </c>
      <c r="J11486" s="197" t="n">
        <v>200.38</v>
      </c>
    </row>
    <row r="11487" customFormat="false" ht="51" hidden="true" customHeight="false" outlineLevel="0" collapsed="false">
      <c r="A11487" s="197" t="s">
        <v>22403</v>
      </c>
      <c r="B11487" s="710"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197" t="s">
        <v>22343</v>
      </c>
      <c r="D11487" s="197" t="s">
        <v>22393</v>
      </c>
      <c r="E11487" s="197" t="s">
        <v>22394</v>
      </c>
      <c r="F11487" s="197" t="s">
        <v>22400</v>
      </c>
      <c r="G11487" s="197" t="s">
        <v>22401</v>
      </c>
      <c r="H11487" s="197" t="s">
        <v>22402</v>
      </c>
      <c r="I11487" s="197" t="s">
        <v>1993</v>
      </c>
      <c r="J11487" s="197" t="n">
        <v>200.38</v>
      </c>
    </row>
    <row r="11488" customFormat="false" ht="51" hidden="true" customHeight="false" outlineLevel="0" collapsed="false">
      <c r="A11488" s="197" t="s">
        <v>22404</v>
      </c>
      <c r="B11488" s="710"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197" t="s">
        <v>22343</v>
      </c>
      <c r="D11488" s="197" t="s">
        <v>22393</v>
      </c>
      <c r="E11488" s="197" t="s">
        <v>22394</v>
      </c>
      <c r="F11488" s="197" t="s">
        <v>22400</v>
      </c>
      <c r="G11488" s="197" t="s">
        <v>22405</v>
      </c>
      <c r="H11488" s="197" t="s">
        <v>22406</v>
      </c>
      <c r="I11488" s="197" t="s">
        <v>1993</v>
      </c>
      <c r="J11488" s="197" t="n">
        <v>200.38</v>
      </c>
    </row>
    <row r="11489" customFormat="false" ht="51" hidden="true" customHeight="false" outlineLevel="0" collapsed="false">
      <c r="A11489" s="197" t="s">
        <v>22407</v>
      </c>
      <c r="B11489" s="710"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197" t="s">
        <v>22343</v>
      </c>
      <c r="D11489" s="197" t="s">
        <v>22393</v>
      </c>
      <c r="E11489" s="197" t="s">
        <v>22394</v>
      </c>
      <c r="F11489" s="197" t="s">
        <v>22400</v>
      </c>
      <c r="G11489" s="197" t="s">
        <v>22405</v>
      </c>
      <c r="H11489" s="197" t="s">
        <v>22406</v>
      </c>
      <c r="I11489" s="197" t="s">
        <v>1993</v>
      </c>
      <c r="J11489" s="197" t="n">
        <v>200.38</v>
      </c>
    </row>
    <row r="11490" customFormat="false" ht="63.75" hidden="true" customHeight="false" outlineLevel="0" collapsed="false">
      <c r="A11490" s="197" t="s">
        <v>22408</v>
      </c>
      <c r="B11490" s="710"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197" t="s">
        <v>22409</v>
      </c>
      <c r="D11490" s="197" t="s">
        <v>22410</v>
      </c>
      <c r="E11490" s="197" t="s">
        <v>22411</v>
      </c>
      <c r="F11490" s="197" t="s">
        <v>22412</v>
      </c>
      <c r="G11490" s="197" t="s">
        <v>22413</v>
      </c>
      <c r="H11490" s="197" t="s">
        <v>22414</v>
      </c>
      <c r="I11490" s="197" t="s">
        <v>1993</v>
      </c>
      <c r="J11490" s="197" t="n">
        <v>113.73</v>
      </c>
    </row>
    <row r="11491" customFormat="false" ht="63.75" hidden="true" customHeight="false" outlineLevel="0" collapsed="false">
      <c r="A11491" s="197" t="s">
        <v>22415</v>
      </c>
      <c r="B11491" s="710"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197" t="s">
        <v>22409</v>
      </c>
      <c r="D11491" s="197" t="s">
        <v>22410</v>
      </c>
      <c r="E11491" s="197" t="s">
        <v>22411</v>
      </c>
      <c r="F11491" s="197" t="s">
        <v>22412</v>
      </c>
      <c r="G11491" s="197" t="s">
        <v>22413</v>
      </c>
      <c r="H11491" s="197" t="s">
        <v>22414</v>
      </c>
      <c r="I11491" s="197" t="s">
        <v>1993</v>
      </c>
      <c r="J11491" s="197" t="n">
        <v>113.73</v>
      </c>
    </row>
    <row r="11492" customFormat="false" ht="51" hidden="true" customHeight="false" outlineLevel="0" collapsed="false">
      <c r="A11492" s="197" t="s">
        <v>22416</v>
      </c>
      <c r="B11492" s="710"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197" t="s">
        <v>22417</v>
      </c>
      <c r="D11492" s="197" t="s">
        <v>22418</v>
      </c>
      <c r="E11492" s="197" t="s">
        <v>22419</v>
      </c>
      <c r="F11492" s="197" t="s">
        <v>22420</v>
      </c>
      <c r="G11492" s="197" t="s">
        <v>22421</v>
      </c>
      <c r="H11492" s="197" t="s">
        <v>22422</v>
      </c>
      <c r="I11492" s="197" t="s">
        <v>1993</v>
      </c>
      <c r="J11492" s="197" t="n">
        <v>132.44</v>
      </c>
    </row>
    <row r="11493" customFormat="false" ht="51" hidden="true" customHeight="false" outlineLevel="0" collapsed="false">
      <c r="A11493" s="197" t="s">
        <v>22423</v>
      </c>
      <c r="B11493" s="710"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197" t="s">
        <v>22417</v>
      </c>
      <c r="D11493" s="197" t="s">
        <v>22418</v>
      </c>
      <c r="E11493" s="197" t="s">
        <v>22419</v>
      </c>
      <c r="F11493" s="197" t="s">
        <v>22420</v>
      </c>
      <c r="G11493" s="197" t="s">
        <v>22421</v>
      </c>
      <c r="H11493" s="197" t="s">
        <v>22422</v>
      </c>
      <c r="I11493" s="197" t="s">
        <v>1993</v>
      </c>
      <c r="J11493" s="197" t="n">
        <v>132.44</v>
      </c>
    </row>
    <row r="11494" customFormat="false" ht="63.75" hidden="true" customHeight="false" outlineLevel="0" collapsed="false">
      <c r="A11494" s="197" t="s">
        <v>22424</v>
      </c>
      <c r="B11494" s="710"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197" t="s">
        <v>22417</v>
      </c>
      <c r="D11494" s="197" t="s">
        <v>22425</v>
      </c>
      <c r="E11494" s="197" t="s">
        <v>22426</v>
      </c>
      <c r="F11494" s="197" t="s">
        <v>22427</v>
      </c>
      <c r="G11494" s="197" t="s">
        <v>22428</v>
      </c>
      <c r="H11494" s="197" t="s">
        <v>22429</v>
      </c>
      <c r="I11494" s="197" t="s">
        <v>1993</v>
      </c>
      <c r="J11494" s="197" t="n">
        <v>159.1</v>
      </c>
    </row>
    <row r="11495" customFormat="false" ht="63.75" hidden="true" customHeight="false" outlineLevel="0" collapsed="false">
      <c r="A11495" s="197" t="s">
        <v>22430</v>
      </c>
      <c r="B11495" s="710"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197" t="s">
        <v>22417</v>
      </c>
      <c r="D11495" s="197" t="s">
        <v>22425</v>
      </c>
      <c r="E11495" s="197" t="s">
        <v>22426</v>
      </c>
      <c r="F11495" s="197" t="s">
        <v>22427</v>
      </c>
      <c r="G11495" s="197" t="s">
        <v>22428</v>
      </c>
      <c r="H11495" s="197" t="s">
        <v>22429</v>
      </c>
      <c r="I11495" s="197" t="s">
        <v>1993</v>
      </c>
      <c r="J11495" s="197" t="n">
        <v>159.1</v>
      </c>
    </row>
    <row r="11496" customFormat="false" ht="63.75" hidden="true" customHeight="false" outlineLevel="0" collapsed="false">
      <c r="A11496" s="197" t="s">
        <v>22431</v>
      </c>
      <c r="B11496" s="710"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197" t="s">
        <v>22343</v>
      </c>
      <c r="D11496" s="197" t="s">
        <v>22432</v>
      </c>
      <c r="E11496" s="197" t="s">
        <v>22433</v>
      </c>
      <c r="F11496" s="197" t="s">
        <v>22434</v>
      </c>
      <c r="G11496" s="197" t="s">
        <v>22435</v>
      </c>
      <c r="H11496" s="197" t="s">
        <v>22347</v>
      </c>
      <c r="I11496" s="197" t="s">
        <v>1993</v>
      </c>
      <c r="J11496" s="197" t="n">
        <v>159.1</v>
      </c>
    </row>
    <row r="11497" customFormat="false" ht="63.75" hidden="true" customHeight="false" outlineLevel="0" collapsed="false">
      <c r="A11497" s="197" t="s">
        <v>22436</v>
      </c>
      <c r="B11497" s="710"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197" t="s">
        <v>22343</v>
      </c>
      <c r="D11497" s="197" t="s">
        <v>22432</v>
      </c>
      <c r="E11497" s="197" t="s">
        <v>22433</v>
      </c>
      <c r="F11497" s="197" t="s">
        <v>22434</v>
      </c>
      <c r="G11497" s="197" t="s">
        <v>22435</v>
      </c>
      <c r="H11497" s="197" t="s">
        <v>22347</v>
      </c>
      <c r="I11497" s="197" t="s">
        <v>1993</v>
      </c>
      <c r="J11497" s="197" t="n">
        <v>159.1</v>
      </c>
    </row>
    <row r="11498" customFormat="false" ht="51" hidden="true" customHeight="false" outlineLevel="0" collapsed="false">
      <c r="A11498" s="197" t="s">
        <v>22437</v>
      </c>
      <c r="B11498" s="710"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197" t="s">
        <v>22343</v>
      </c>
      <c r="D11498" s="197" t="s">
        <v>22438</v>
      </c>
      <c r="E11498" s="197" t="s">
        <v>22439</v>
      </c>
      <c r="F11498" s="197" t="s">
        <v>22440</v>
      </c>
      <c r="G11498" s="197" t="s">
        <v>22441</v>
      </c>
      <c r="H11498" s="197" t="s">
        <v>22442</v>
      </c>
      <c r="I11498" s="197" t="s">
        <v>1993</v>
      </c>
      <c r="J11498" s="197" t="n">
        <v>124.7</v>
      </c>
    </row>
    <row r="11499" customFormat="false" ht="51" hidden="true" customHeight="false" outlineLevel="0" collapsed="false">
      <c r="A11499" s="197" t="s">
        <v>22443</v>
      </c>
      <c r="B11499" s="710"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197" t="s">
        <v>22343</v>
      </c>
      <c r="D11499" s="197" t="s">
        <v>22438</v>
      </c>
      <c r="E11499" s="197" t="s">
        <v>22439</v>
      </c>
      <c r="F11499" s="197" t="s">
        <v>22440</v>
      </c>
      <c r="G11499" s="197" t="s">
        <v>22441</v>
      </c>
      <c r="H11499" s="197" t="s">
        <v>22442</v>
      </c>
      <c r="I11499" s="197" t="s">
        <v>1993</v>
      </c>
      <c r="J11499" s="197" t="n">
        <v>124.7</v>
      </c>
    </row>
    <row r="11500" customFormat="false" ht="51" hidden="true" customHeight="false" outlineLevel="0" collapsed="false">
      <c r="A11500" s="197" t="s">
        <v>22444</v>
      </c>
      <c r="B11500" s="710"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197" t="s">
        <v>22343</v>
      </c>
      <c r="D11500" s="197" t="s">
        <v>22438</v>
      </c>
      <c r="E11500" s="197" t="s">
        <v>22439</v>
      </c>
      <c r="F11500" s="197" t="s">
        <v>22445</v>
      </c>
      <c r="G11500" s="197" t="s">
        <v>22446</v>
      </c>
      <c r="H11500" s="197" t="s">
        <v>22447</v>
      </c>
      <c r="I11500" s="197" t="s">
        <v>1993</v>
      </c>
      <c r="J11500" s="197" t="n">
        <v>149.64</v>
      </c>
    </row>
    <row r="11501" customFormat="false" ht="51" hidden="true" customHeight="false" outlineLevel="0" collapsed="false">
      <c r="A11501" s="197" t="s">
        <v>22448</v>
      </c>
      <c r="B11501" s="710"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197" t="s">
        <v>22343</v>
      </c>
      <c r="D11501" s="197" t="s">
        <v>22438</v>
      </c>
      <c r="E11501" s="197" t="s">
        <v>22439</v>
      </c>
      <c r="F11501" s="197" t="s">
        <v>22445</v>
      </c>
      <c r="G11501" s="197" t="s">
        <v>22446</v>
      </c>
      <c r="H11501" s="197" t="s">
        <v>22447</v>
      </c>
      <c r="I11501" s="197" t="s">
        <v>1993</v>
      </c>
      <c r="J11501" s="197" t="n">
        <v>149.64</v>
      </c>
    </row>
    <row r="11502" customFormat="false" ht="51" hidden="true" customHeight="false" outlineLevel="0" collapsed="false">
      <c r="A11502" s="197" t="s">
        <v>22449</v>
      </c>
      <c r="B11502" s="710"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197" t="s">
        <v>22343</v>
      </c>
      <c r="D11502" s="197" t="s">
        <v>22438</v>
      </c>
      <c r="E11502" s="197" t="s">
        <v>22439</v>
      </c>
      <c r="F11502" s="197" t="s">
        <v>22450</v>
      </c>
      <c r="G11502" s="197" t="s">
        <v>22451</v>
      </c>
      <c r="H11502" s="197" t="s">
        <v>22452</v>
      </c>
      <c r="I11502" s="197" t="s">
        <v>1993</v>
      </c>
      <c r="J11502" s="197" t="n">
        <v>169.42</v>
      </c>
    </row>
    <row r="11503" customFormat="false" ht="51" hidden="true" customHeight="false" outlineLevel="0" collapsed="false">
      <c r="A11503" s="197" t="s">
        <v>22453</v>
      </c>
      <c r="B11503" s="710"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197" t="s">
        <v>22343</v>
      </c>
      <c r="D11503" s="197" t="s">
        <v>22438</v>
      </c>
      <c r="E11503" s="197" t="s">
        <v>22439</v>
      </c>
      <c r="F11503" s="197" t="s">
        <v>22450</v>
      </c>
      <c r="G11503" s="197" t="s">
        <v>22451</v>
      </c>
      <c r="H11503" s="197" t="s">
        <v>22452</v>
      </c>
      <c r="I11503" s="197" t="s">
        <v>1993</v>
      </c>
      <c r="J11503" s="197" t="n">
        <v>169.42</v>
      </c>
    </row>
    <row r="11504" customFormat="false" ht="51" hidden="true" customHeight="false" outlineLevel="0" collapsed="false">
      <c r="A11504" s="197" t="s">
        <v>22454</v>
      </c>
      <c r="B11504" s="710"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197" t="s">
        <v>22343</v>
      </c>
      <c r="D11504" s="197" t="s">
        <v>22438</v>
      </c>
      <c r="E11504" s="197" t="s">
        <v>22439</v>
      </c>
      <c r="F11504" s="197" t="s">
        <v>22455</v>
      </c>
      <c r="G11504" s="197" t="s">
        <v>22456</v>
      </c>
      <c r="H11504" s="197" t="s">
        <v>22457</v>
      </c>
      <c r="I11504" s="197" t="s">
        <v>1993</v>
      </c>
      <c r="J11504" s="197" t="n">
        <v>169.42</v>
      </c>
    </row>
    <row r="11505" customFormat="false" ht="51" hidden="true" customHeight="false" outlineLevel="0" collapsed="false">
      <c r="A11505" s="197" t="s">
        <v>22458</v>
      </c>
      <c r="B11505" s="710"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197" t="s">
        <v>22343</v>
      </c>
      <c r="D11505" s="197" t="s">
        <v>22438</v>
      </c>
      <c r="E11505" s="197" t="s">
        <v>22439</v>
      </c>
      <c r="F11505" s="197" t="s">
        <v>22455</v>
      </c>
      <c r="G11505" s="197" t="s">
        <v>22456</v>
      </c>
      <c r="H11505" s="197" t="s">
        <v>22457</v>
      </c>
      <c r="I11505" s="197" t="s">
        <v>1993</v>
      </c>
      <c r="J11505" s="197" t="n">
        <v>169.42</v>
      </c>
    </row>
    <row r="11506" customFormat="false" ht="51" hidden="true" customHeight="false" outlineLevel="0" collapsed="false">
      <c r="A11506" s="197" t="s">
        <v>22459</v>
      </c>
      <c r="B11506" s="710"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197" t="s">
        <v>22460</v>
      </c>
      <c r="D11506" s="197" t="s">
        <v>22461</v>
      </c>
      <c r="E11506" s="197" t="s">
        <v>22462</v>
      </c>
      <c r="F11506" s="197" t="s">
        <v>22463</v>
      </c>
      <c r="G11506" s="197" t="s">
        <v>22464</v>
      </c>
      <c r="H11506" s="197" t="s">
        <v>22465</v>
      </c>
      <c r="I11506" s="197" t="s">
        <v>1993</v>
      </c>
      <c r="J11506" s="197" t="n">
        <v>113.73</v>
      </c>
    </row>
    <row r="11507" customFormat="false" ht="51" hidden="true" customHeight="false" outlineLevel="0" collapsed="false">
      <c r="A11507" s="197" t="s">
        <v>22466</v>
      </c>
      <c r="B11507" s="710"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197" t="s">
        <v>22460</v>
      </c>
      <c r="D11507" s="197" t="s">
        <v>22461</v>
      </c>
      <c r="E11507" s="197" t="s">
        <v>22462</v>
      </c>
      <c r="F11507" s="197" t="s">
        <v>22463</v>
      </c>
      <c r="G11507" s="197" t="s">
        <v>22464</v>
      </c>
      <c r="H11507" s="197" t="s">
        <v>22465</v>
      </c>
      <c r="I11507" s="197" t="s">
        <v>1993</v>
      </c>
      <c r="J11507" s="197" t="n">
        <v>113.73</v>
      </c>
    </row>
    <row r="11508" customFormat="false" ht="51" hidden="true" customHeight="false" outlineLevel="0" collapsed="false">
      <c r="A11508" s="197" t="s">
        <v>22467</v>
      </c>
      <c r="B11508" s="710"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197" t="s">
        <v>22460</v>
      </c>
      <c r="D11508" s="197" t="s">
        <v>22468</v>
      </c>
      <c r="E11508" s="197" t="s">
        <v>22462</v>
      </c>
      <c r="F11508" s="197" t="s">
        <v>22463</v>
      </c>
      <c r="G11508" s="197" t="s">
        <v>22469</v>
      </c>
      <c r="H11508" s="197" t="s">
        <v>22369</v>
      </c>
      <c r="I11508" s="197" t="s">
        <v>1993</v>
      </c>
      <c r="J11508" s="197" t="n">
        <v>126.42</v>
      </c>
    </row>
    <row r="11509" customFormat="false" ht="51" hidden="true" customHeight="false" outlineLevel="0" collapsed="false">
      <c r="A11509" s="197" t="s">
        <v>22470</v>
      </c>
      <c r="B11509" s="710"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197" t="s">
        <v>22460</v>
      </c>
      <c r="D11509" s="197" t="s">
        <v>22468</v>
      </c>
      <c r="E11509" s="197" t="s">
        <v>22462</v>
      </c>
      <c r="F11509" s="197" t="s">
        <v>22463</v>
      </c>
      <c r="G11509" s="197" t="s">
        <v>22469</v>
      </c>
      <c r="H11509" s="197" t="s">
        <v>22369</v>
      </c>
      <c r="I11509" s="197" t="s">
        <v>1993</v>
      </c>
      <c r="J11509" s="197" t="n">
        <v>126.42</v>
      </c>
    </row>
    <row r="11510" customFormat="false" ht="51" hidden="true" customHeight="false" outlineLevel="0" collapsed="false">
      <c r="A11510" s="197" t="s">
        <v>22471</v>
      </c>
      <c r="B11510" s="710"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197" t="s">
        <v>22460</v>
      </c>
      <c r="D11510" s="197" t="s">
        <v>22472</v>
      </c>
      <c r="E11510" s="197" t="s">
        <v>22462</v>
      </c>
      <c r="F11510" s="197" t="s">
        <v>22473</v>
      </c>
      <c r="G11510" s="197" t="s">
        <v>22474</v>
      </c>
      <c r="H11510" s="197" t="s">
        <v>22475</v>
      </c>
      <c r="I11510" s="197" t="s">
        <v>1993</v>
      </c>
      <c r="J11510" s="197" t="n">
        <v>160.82</v>
      </c>
    </row>
    <row r="11511" customFormat="false" ht="51" hidden="true" customHeight="false" outlineLevel="0" collapsed="false">
      <c r="A11511" s="197" t="s">
        <v>22476</v>
      </c>
      <c r="B11511" s="710"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197" t="s">
        <v>22460</v>
      </c>
      <c r="D11511" s="197" t="s">
        <v>22472</v>
      </c>
      <c r="E11511" s="197" t="s">
        <v>22462</v>
      </c>
      <c r="F11511" s="197" t="s">
        <v>22473</v>
      </c>
      <c r="G11511" s="197" t="s">
        <v>22474</v>
      </c>
      <c r="H11511" s="197" t="s">
        <v>22475</v>
      </c>
      <c r="I11511" s="197" t="s">
        <v>1993</v>
      </c>
      <c r="J11511" s="197" t="n">
        <v>160.82</v>
      </c>
    </row>
    <row r="11512" customFormat="false" ht="51" hidden="true" customHeight="false" outlineLevel="0" collapsed="false">
      <c r="A11512" s="197" t="s">
        <v>22477</v>
      </c>
      <c r="B11512" s="710"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197" t="s">
        <v>22460</v>
      </c>
      <c r="D11512" s="197" t="s">
        <v>22472</v>
      </c>
      <c r="E11512" s="197" t="s">
        <v>22462</v>
      </c>
      <c r="F11512" s="197" t="s">
        <v>22473</v>
      </c>
      <c r="G11512" s="197" t="s">
        <v>22478</v>
      </c>
      <c r="H11512" s="197" t="s">
        <v>22351</v>
      </c>
      <c r="I11512" s="197" t="s">
        <v>1993</v>
      </c>
      <c r="J11512" s="197" t="n">
        <v>160.82</v>
      </c>
    </row>
    <row r="11513" customFormat="false" ht="51" hidden="true" customHeight="false" outlineLevel="0" collapsed="false">
      <c r="A11513" s="197" t="s">
        <v>22479</v>
      </c>
      <c r="B11513" s="710"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197" t="s">
        <v>22460</v>
      </c>
      <c r="D11513" s="197" t="s">
        <v>22472</v>
      </c>
      <c r="E11513" s="197" t="s">
        <v>22462</v>
      </c>
      <c r="F11513" s="197" t="s">
        <v>22473</v>
      </c>
      <c r="G11513" s="197" t="s">
        <v>22478</v>
      </c>
      <c r="H11513" s="197" t="s">
        <v>22351</v>
      </c>
      <c r="I11513" s="197" t="s">
        <v>1993</v>
      </c>
      <c r="J11513" s="197" t="n">
        <v>160.82</v>
      </c>
    </row>
    <row r="11514" customFormat="false" ht="12.75" hidden="true" customHeight="false" outlineLevel="0" collapsed="false">
      <c r="A11514" s="197" t="s">
        <v>22480</v>
      </c>
      <c r="B11514" s="197"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197" t="s">
        <v>22481</v>
      </c>
      <c r="D11514" s="197" t="s">
        <v>22482</v>
      </c>
      <c r="E11514" s="197" t="s">
        <v>22483</v>
      </c>
      <c r="F11514" s="197" t="s">
        <v>22484</v>
      </c>
      <c r="G11514" s="197" t="s">
        <v>22485</v>
      </c>
      <c r="H11514" s="197" t="s">
        <v>22486</v>
      </c>
      <c r="I11514" s="197" t="s">
        <v>1993</v>
      </c>
      <c r="J11514" s="197" t="n">
        <v>54.1</v>
      </c>
    </row>
    <row r="11515" customFormat="false" ht="12.75" hidden="true" customHeight="false" outlineLevel="0" collapsed="false">
      <c r="A11515" s="197" t="s">
        <v>22487</v>
      </c>
      <c r="B11515" s="197"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197" t="s">
        <v>22481</v>
      </c>
      <c r="D11515" s="197" t="s">
        <v>22482</v>
      </c>
      <c r="E11515" s="197" t="s">
        <v>22483</v>
      </c>
      <c r="F11515" s="197" t="s">
        <v>22484</v>
      </c>
      <c r="G11515" s="197" t="s">
        <v>22485</v>
      </c>
      <c r="H11515" s="197" t="s">
        <v>22486</v>
      </c>
      <c r="I11515" s="197" t="s">
        <v>1993</v>
      </c>
      <c r="J11515" s="197" t="n">
        <v>52.14</v>
      </c>
    </row>
    <row r="11516" customFormat="false" ht="12.75" hidden="true" customHeight="false" outlineLevel="0" collapsed="false">
      <c r="A11516" s="197" t="s">
        <v>22488</v>
      </c>
      <c r="B11516" s="197"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197" t="s">
        <v>22489</v>
      </c>
      <c r="D11516" s="197" t="s">
        <v>22490</v>
      </c>
      <c r="E11516" s="197" t="s">
        <v>22491</v>
      </c>
      <c r="F11516" s="197" t="s">
        <v>22492</v>
      </c>
      <c r="G11516" s="197" t="s">
        <v>22493</v>
      </c>
      <c r="H11516" s="197" t="s">
        <v>22494</v>
      </c>
      <c r="I11516" s="197" t="s">
        <v>1993</v>
      </c>
      <c r="J11516" s="197" t="n">
        <v>66.24</v>
      </c>
    </row>
    <row r="11517" customFormat="false" ht="12.75" hidden="true" customHeight="false" outlineLevel="0" collapsed="false">
      <c r="A11517" s="197" t="s">
        <v>22495</v>
      </c>
      <c r="B11517" s="197"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197" t="s">
        <v>22489</v>
      </c>
      <c r="D11517" s="197" t="s">
        <v>22490</v>
      </c>
      <c r="E11517" s="197" t="s">
        <v>22491</v>
      </c>
      <c r="F11517" s="197" t="s">
        <v>22492</v>
      </c>
      <c r="G11517" s="197" t="s">
        <v>22493</v>
      </c>
      <c r="H11517" s="197" t="s">
        <v>22494</v>
      </c>
      <c r="I11517" s="197" t="s">
        <v>1993</v>
      </c>
      <c r="J11517" s="197" t="n">
        <v>64.04</v>
      </c>
    </row>
    <row r="11518" customFormat="false" ht="12.75" hidden="true" customHeight="false" outlineLevel="0" collapsed="false">
      <c r="A11518" s="197" t="s">
        <v>22496</v>
      </c>
      <c r="B11518" s="197"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197" t="s">
        <v>22497</v>
      </c>
      <c r="D11518" s="197" t="s">
        <v>22498</v>
      </c>
      <c r="E11518" s="197" t="s">
        <v>22483</v>
      </c>
      <c r="F11518" s="197" t="s">
        <v>22484</v>
      </c>
      <c r="G11518" s="197" t="s">
        <v>22485</v>
      </c>
      <c r="H11518" s="197" t="s">
        <v>22499</v>
      </c>
      <c r="I11518" s="197" t="s">
        <v>1993</v>
      </c>
      <c r="J11518" s="197" t="n">
        <v>55.64</v>
      </c>
    </row>
    <row r="11519" customFormat="false" ht="12.75" hidden="true" customHeight="false" outlineLevel="0" collapsed="false">
      <c r="A11519" s="197" t="s">
        <v>22500</v>
      </c>
      <c r="B11519" s="197"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197" t="s">
        <v>22497</v>
      </c>
      <c r="D11519" s="197" t="s">
        <v>22498</v>
      </c>
      <c r="E11519" s="197" t="s">
        <v>22483</v>
      </c>
      <c r="F11519" s="197" t="s">
        <v>22484</v>
      </c>
      <c r="G11519" s="197" t="s">
        <v>22485</v>
      </c>
      <c r="H11519" s="197" t="s">
        <v>22499</v>
      </c>
      <c r="I11519" s="197" t="s">
        <v>1993</v>
      </c>
      <c r="J11519" s="197" t="n">
        <v>53.68</v>
      </c>
    </row>
    <row r="11520" customFormat="false" ht="12.75" hidden="true" customHeight="false" outlineLevel="0" collapsed="false">
      <c r="A11520" s="197" t="s">
        <v>22501</v>
      </c>
      <c r="B11520" s="197"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197" t="s">
        <v>22497</v>
      </c>
      <c r="D11520" s="197" t="s">
        <v>22502</v>
      </c>
      <c r="E11520" s="197" t="s">
        <v>22503</v>
      </c>
      <c r="F11520" s="197" t="s">
        <v>22504</v>
      </c>
      <c r="G11520" s="197" t="s">
        <v>22505</v>
      </c>
      <c r="H11520" s="197" t="s">
        <v>22506</v>
      </c>
      <c r="I11520" s="197" t="s">
        <v>1993</v>
      </c>
      <c r="J11520" s="197" t="n">
        <v>67.78</v>
      </c>
    </row>
    <row r="11521" customFormat="false" ht="12.75" hidden="true" customHeight="false" outlineLevel="0" collapsed="false">
      <c r="A11521" s="197" t="s">
        <v>22507</v>
      </c>
      <c r="B11521" s="197"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197" t="s">
        <v>22497</v>
      </c>
      <c r="D11521" s="197" t="s">
        <v>22502</v>
      </c>
      <c r="E11521" s="197" t="s">
        <v>22503</v>
      </c>
      <c r="F11521" s="197" t="s">
        <v>22504</v>
      </c>
      <c r="G11521" s="197" t="s">
        <v>22505</v>
      </c>
      <c r="H11521" s="197" t="s">
        <v>22506</v>
      </c>
      <c r="I11521" s="197" t="s">
        <v>1993</v>
      </c>
      <c r="J11521" s="197" t="n">
        <v>65.58</v>
      </c>
    </row>
    <row r="11522" customFormat="false" ht="12.75" hidden="true" customHeight="false" outlineLevel="0" collapsed="false">
      <c r="A11522" s="197" t="s">
        <v>22508</v>
      </c>
      <c r="B11522" s="197"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197" t="s">
        <v>22509</v>
      </c>
      <c r="D11522" s="197" t="s">
        <v>22510</v>
      </c>
      <c r="E11522" s="197" t="s">
        <v>22511</v>
      </c>
      <c r="F11522" s="197" t="s">
        <v>22512</v>
      </c>
      <c r="G11522" s="197" t="s">
        <v>22513</v>
      </c>
      <c r="H11522" s="197" t="s">
        <v>22514</v>
      </c>
      <c r="I11522" s="197" t="s">
        <v>1993</v>
      </c>
      <c r="J11522" s="197" t="n">
        <v>85.93</v>
      </c>
    </row>
    <row r="11523" customFormat="false" ht="12.75" hidden="true" customHeight="false" outlineLevel="0" collapsed="false">
      <c r="A11523" s="197" t="s">
        <v>22515</v>
      </c>
      <c r="B11523" s="197"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197" t="s">
        <v>22509</v>
      </c>
      <c r="D11523" s="197" t="s">
        <v>22510</v>
      </c>
      <c r="E11523" s="197" t="s">
        <v>22511</v>
      </c>
      <c r="F11523" s="197" t="s">
        <v>22512</v>
      </c>
      <c r="G11523" s="197" t="s">
        <v>22513</v>
      </c>
      <c r="H11523" s="197" t="s">
        <v>22514</v>
      </c>
      <c r="I11523" s="197" t="s">
        <v>1993</v>
      </c>
      <c r="J11523" s="197" t="n">
        <v>83.28</v>
      </c>
    </row>
    <row r="11524" customFormat="false" ht="12.75" hidden="true" customHeight="false" outlineLevel="0" collapsed="false">
      <c r="A11524" s="197" t="s">
        <v>22516</v>
      </c>
      <c r="B11524" s="197"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197" t="s">
        <v>22517</v>
      </c>
      <c r="D11524" s="197" t="s">
        <v>22518</v>
      </c>
      <c r="E11524" s="197" t="s">
        <v>22519</v>
      </c>
      <c r="F11524" s="197" t="s">
        <v>22520</v>
      </c>
      <c r="G11524" s="197" t="s">
        <v>22521</v>
      </c>
      <c r="H11524" s="197" t="s">
        <v>22522</v>
      </c>
      <c r="I11524" s="197" t="s">
        <v>1993</v>
      </c>
      <c r="J11524" s="197" t="n">
        <v>98.08</v>
      </c>
    </row>
    <row r="11525" customFormat="false" ht="12.75" hidden="true" customHeight="false" outlineLevel="0" collapsed="false">
      <c r="A11525" s="197" t="s">
        <v>22523</v>
      </c>
      <c r="B11525" s="197"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197" t="s">
        <v>22517</v>
      </c>
      <c r="D11525" s="197" t="s">
        <v>22518</v>
      </c>
      <c r="E11525" s="197" t="s">
        <v>22519</v>
      </c>
      <c r="F11525" s="197" t="s">
        <v>22520</v>
      </c>
      <c r="G11525" s="197" t="s">
        <v>22521</v>
      </c>
      <c r="H11525" s="197" t="s">
        <v>22522</v>
      </c>
      <c r="I11525" s="197" t="s">
        <v>1993</v>
      </c>
      <c r="J11525" s="197" t="n">
        <v>95.18</v>
      </c>
    </row>
    <row r="11526" customFormat="false" ht="12.75" hidden="true" customHeight="false" outlineLevel="0" collapsed="false">
      <c r="A11526" s="197" t="s">
        <v>22524</v>
      </c>
      <c r="B11526" s="197"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197" t="s">
        <v>22525</v>
      </c>
      <c r="D11526" s="197" t="s">
        <v>22526</v>
      </c>
      <c r="E11526" s="197" t="s">
        <v>22527</v>
      </c>
      <c r="F11526" s="197" t="s">
        <v>22528</v>
      </c>
      <c r="G11526" s="197" t="s">
        <v>22529</v>
      </c>
      <c r="H11526" s="197" t="s">
        <v>22530</v>
      </c>
      <c r="I11526" s="197" t="s">
        <v>1993</v>
      </c>
      <c r="J11526" s="197" t="n">
        <v>88.28</v>
      </c>
    </row>
    <row r="11527" customFormat="false" ht="12.75" hidden="true" customHeight="false" outlineLevel="0" collapsed="false">
      <c r="A11527" s="197" t="s">
        <v>22531</v>
      </c>
      <c r="B11527" s="197"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197" t="s">
        <v>22525</v>
      </c>
      <c r="D11527" s="197" t="s">
        <v>22526</v>
      </c>
      <c r="E11527" s="197" t="s">
        <v>22527</v>
      </c>
      <c r="F11527" s="197" t="s">
        <v>22528</v>
      </c>
      <c r="G11527" s="197" t="s">
        <v>22529</v>
      </c>
      <c r="H11527" s="197" t="s">
        <v>22530</v>
      </c>
      <c r="I11527" s="197" t="s">
        <v>1993</v>
      </c>
      <c r="J11527" s="197" t="n">
        <v>85.63</v>
      </c>
    </row>
    <row r="11528" customFormat="false" ht="12.75" hidden="true" customHeight="false" outlineLevel="0" collapsed="false">
      <c r="A11528" s="197" t="s">
        <v>22532</v>
      </c>
      <c r="B11528" s="197"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197" t="s">
        <v>22533</v>
      </c>
      <c r="D11528" s="197" t="s">
        <v>22534</v>
      </c>
      <c r="E11528" s="197" t="s">
        <v>22535</v>
      </c>
      <c r="F11528" s="197" t="s">
        <v>22536</v>
      </c>
      <c r="G11528" s="197" t="s">
        <v>22537</v>
      </c>
      <c r="H11528" s="197" t="s">
        <v>22538</v>
      </c>
      <c r="I11528" s="197" t="s">
        <v>1993</v>
      </c>
      <c r="J11528" s="197" t="n">
        <v>100.42</v>
      </c>
    </row>
    <row r="11529" customFormat="false" ht="12.75" hidden="true" customHeight="false" outlineLevel="0" collapsed="false">
      <c r="A11529" s="197" t="s">
        <v>22539</v>
      </c>
      <c r="B11529" s="197"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197" t="s">
        <v>22533</v>
      </c>
      <c r="D11529" s="197" t="s">
        <v>22534</v>
      </c>
      <c r="E11529" s="197" t="s">
        <v>22535</v>
      </c>
      <c r="F11529" s="197" t="s">
        <v>22536</v>
      </c>
      <c r="G11529" s="197" t="s">
        <v>22537</v>
      </c>
      <c r="H11529" s="197" t="s">
        <v>22538</v>
      </c>
      <c r="I11529" s="197" t="s">
        <v>1993</v>
      </c>
      <c r="J11529" s="197" t="n">
        <v>97.53</v>
      </c>
    </row>
    <row r="11530" customFormat="false" ht="12.75" hidden="true" customHeight="false" outlineLevel="0" collapsed="false">
      <c r="A11530" s="197" t="s">
        <v>22540</v>
      </c>
      <c r="B11530" s="197"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197" t="s">
        <v>22541</v>
      </c>
      <c r="D11530" s="197" t="s">
        <v>22542</v>
      </c>
      <c r="E11530" s="197" t="s">
        <v>22543</v>
      </c>
      <c r="F11530" s="197" t="s">
        <v>22544</v>
      </c>
      <c r="G11530" s="197" t="s">
        <v>22485</v>
      </c>
      <c r="H11530" s="197" t="s">
        <v>22545</v>
      </c>
      <c r="I11530" s="197" t="s">
        <v>1993</v>
      </c>
      <c r="J11530" s="197" t="n">
        <v>62.22</v>
      </c>
    </row>
    <row r="11531" customFormat="false" ht="12.75" hidden="true" customHeight="false" outlineLevel="0" collapsed="false">
      <c r="A11531" s="197" t="s">
        <v>22546</v>
      </c>
      <c r="B11531" s="197"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197" t="s">
        <v>22541</v>
      </c>
      <c r="D11531" s="197" t="s">
        <v>22542</v>
      </c>
      <c r="E11531" s="197" t="s">
        <v>22543</v>
      </c>
      <c r="F11531" s="197" t="s">
        <v>22544</v>
      </c>
      <c r="G11531" s="197" t="s">
        <v>22485</v>
      </c>
      <c r="H11531" s="197" t="s">
        <v>22545</v>
      </c>
      <c r="I11531" s="197" t="s">
        <v>1993</v>
      </c>
      <c r="J11531" s="197" t="n">
        <v>60.26</v>
      </c>
    </row>
    <row r="11532" customFormat="false" ht="12.75" hidden="true" customHeight="false" outlineLevel="0" collapsed="false">
      <c r="A11532" s="197" t="s">
        <v>22547</v>
      </c>
      <c r="B11532" s="197"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197" t="s">
        <v>22548</v>
      </c>
      <c r="D11532" s="197" t="s">
        <v>22549</v>
      </c>
      <c r="E11532" s="197" t="s">
        <v>22550</v>
      </c>
      <c r="F11532" s="197" t="s">
        <v>22551</v>
      </c>
      <c r="G11532" s="197" t="s">
        <v>22552</v>
      </c>
      <c r="H11532" s="197" t="s">
        <v>22553</v>
      </c>
      <c r="I11532" s="197" t="s">
        <v>1993</v>
      </c>
      <c r="J11532" s="197" t="n">
        <v>74.36</v>
      </c>
    </row>
    <row r="11533" customFormat="false" ht="12.75" hidden="true" customHeight="false" outlineLevel="0" collapsed="false">
      <c r="A11533" s="197" t="s">
        <v>22554</v>
      </c>
      <c r="B11533" s="197"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197" t="s">
        <v>22548</v>
      </c>
      <c r="D11533" s="197" t="s">
        <v>22549</v>
      </c>
      <c r="E11533" s="197" t="s">
        <v>22550</v>
      </c>
      <c r="F11533" s="197" t="s">
        <v>22551</v>
      </c>
      <c r="G11533" s="197" t="s">
        <v>22552</v>
      </c>
      <c r="H11533" s="197" t="s">
        <v>22553</v>
      </c>
      <c r="I11533" s="197" t="s">
        <v>1993</v>
      </c>
      <c r="J11533" s="197" t="n">
        <v>72.16</v>
      </c>
    </row>
    <row r="11534" customFormat="false" ht="12.75" hidden="true" customHeight="false" outlineLevel="0" collapsed="false">
      <c r="A11534" s="197" t="s">
        <v>22555</v>
      </c>
      <c r="B11534" s="197"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197" t="s">
        <v>22556</v>
      </c>
      <c r="D11534" s="197" t="s">
        <v>22557</v>
      </c>
      <c r="E11534" s="197" t="s">
        <v>22558</v>
      </c>
      <c r="F11534" s="197" t="s">
        <v>22559</v>
      </c>
      <c r="G11534" s="197" t="s">
        <v>22560</v>
      </c>
      <c r="H11534" s="197" t="s">
        <v>22561</v>
      </c>
      <c r="I11534" s="197" t="s">
        <v>1993</v>
      </c>
      <c r="J11534" s="197" t="n">
        <v>71.32</v>
      </c>
    </row>
    <row r="11535" customFormat="false" ht="12.75" hidden="true" customHeight="false" outlineLevel="0" collapsed="false">
      <c r="A11535" s="197" t="s">
        <v>22562</v>
      </c>
      <c r="B11535" s="197"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197" t="s">
        <v>22556</v>
      </c>
      <c r="D11535" s="197" t="s">
        <v>22557</v>
      </c>
      <c r="E11535" s="197" t="s">
        <v>22558</v>
      </c>
      <c r="F11535" s="197" t="s">
        <v>22559</v>
      </c>
      <c r="G11535" s="197" t="s">
        <v>22560</v>
      </c>
      <c r="H11535" s="197" t="s">
        <v>22561</v>
      </c>
      <c r="I11535" s="197" t="s">
        <v>1993</v>
      </c>
      <c r="J11535" s="197" t="n">
        <v>69.36</v>
      </c>
    </row>
    <row r="11536" customFormat="false" ht="12.75" hidden="true" customHeight="false" outlineLevel="0" collapsed="false">
      <c r="A11536" s="197" t="s">
        <v>22563</v>
      </c>
      <c r="B11536" s="197"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197" t="s">
        <v>22556</v>
      </c>
      <c r="D11536" s="197" t="s">
        <v>22564</v>
      </c>
      <c r="E11536" s="197" t="s">
        <v>22558</v>
      </c>
      <c r="F11536" s="197" t="s">
        <v>22565</v>
      </c>
      <c r="G11536" s="197" t="s">
        <v>22566</v>
      </c>
      <c r="H11536" s="197" t="s">
        <v>22567</v>
      </c>
      <c r="I11536" s="197" t="s">
        <v>1993</v>
      </c>
      <c r="J11536" s="197" t="n">
        <v>83.47</v>
      </c>
    </row>
    <row r="11537" customFormat="false" ht="12.75" hidden="true" customHeight="false" outlineLevel="0" collapsed="false">
      <c r="A11537" s="197" t="s">
        <v>22568</v>
      </c>
      <c r="B11537" s="197"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197" t="s">
        <v>22556</v>
      </c>
      <c r="D11537" s="197" t="s">
        <v>22564</v>
      </c>
      <c r="E11537" s="197" t="s">
        <v>22558</v>
      </c>
      <c r="F11537" s="197" t="s">
        <v>22565</v>
      </c>
      <c r="G11537" s="197" t="s">
        <v>22566</v>
      </c>
      <c r="H11537" s="197" t="s">
        <v>22567</v>
      </c>
      <c r="I11537" s="197" t="s">
        <v>1993</v>
      </c>
      <c r="J11537" s="197" t="n">
        <v>81.26</v>
      </c>
    </row>
    <row r="11538" customFormat="false" ht="12.75" hidden="true" customHeight="false" outlineLevel="0" collapsed="false">
      <c r="A11538" s="197" t="s">
        <v>22569</v>
      </c>
      <c r="B11538" s="197"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197" t="s">
        <v>22556</v>
      </c>
      <c r="D11538" s="197" t="s">
        <v>22564</v>
      </c>
      <c r="E11538" s="197" t="s">
        <v>22570</v>
      </c>
      <c r="F11538" s="197" t="s">
        <v>22571</v>
      </c>
      <c r="G11538" s="197" t="s">
        <v>22572</v>
      </c>
      <c r="H11538" s="197" t="s">
        <v>22573</v>
      </c>
      <c r="I11538" s="197" t="s">
        <v>1993</v>
      </c>
      <c r="J11538" s="197" t="n">
        <v>67.14</v>
      </c>
    </row>
    <row r="11539" customFormat="false" ht="12.75" hidden="true" customHeight="false" outlineLevel="0" collapsed="false">
      <c r="A11539" s="197" t="s">
        <v>22574</v>
      </c>
      <c r="B11539" s="197"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197" t="s">
        <v>22556</v>
      </c>
      <c r="D11539" s="197" t="s">
        <v>22564</v>
      </c>
      <c r="E11539" s="197" t="s">
        <v>22570</v>
      </c>
      <c r="F11539" s="197" t="s">
        <v>22571</v>
      </c>
      <c r="G11539" s="197" t="s">
        <v>22572</v>
      </c>
      <c r="H11539" s="197" t="s">
        <v>22573</v>
      </c>
      <c r="I11539" s="197" t="s">
        <v>1993</v>
      </c>
      <c r="J11539" s="197" t="n">
        <v>65.18</v>
      </c>
    </row>
    <row r="11540" customFormat="false" ht="12.75" hidden="true" customHeight="false" outlineLevel="0" collapsed="false">
      <c r="A11540" s="197" t="s">
        <v>22575</v>
      </c>
      <c r="B11540" s="197"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197" t="s">
        <v>22556</v>
      </c>
      <c r="D11540" s="197" t="s">
        <v>22564</v>
      </c>
      <c r="E11540" s="197" t="s">
        <v>22570</v>
      </c>
      <c r="F11540" s="197" t="s">
        <v>22576</v>
      </c>
      <c r="G11540" s="197" t="s">
        <v>22577</v>
      </c>
      <c r="H11540" s="197" t="s">
        <v>22578</v>
      </c>
      <c r="I11540" s="197" t="s">
        <v>1993</v>
      </c>
      <c r="J11540" s="197" t="n">
        <v>79.29</v>
      </c>
    </row>
    <row r="11541" customFormat="false" ht="12.75" hidden="true" customHeight="false" outlineLevel="0" collapsed="false">
      <c r="A11541" s="197" t="s">
        <v>22579</v>
      </c>
      <c r="B11541" s="197"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197" t="s">
        <v>22556</v>
      </c>
      <c r="D11541" s="197" t="s">
        <v>22564</v>
      </c>
      <c r="E11541" s="197" t="s">
        <v>22570</v>
      </c>
      <c r="F11541" s="197" t="s">
        <v>22576</v>
      </c>
      <c r="G11541" s="197" t="s">
        <v>22577</v>
      </c>
      <c r="H11541" s="197" t="s">
        <v>22578</v>
      </c>
      <c r="I11541" s="197" t="s">
        <v>1993</v>
      </c>
      <c r="J11541" s="197" t="n">
        <v>77.08</v>
      </c>
    </row>
    <row r="11542" customFormat="false" ht="12.75" hidden="true" customHeight="false" outlineLevel="0" collapsed="false">
      <c r="A11542" s="197" t="s">
        <v>22580</v>
      </c>
      <c r="B11542" s="197"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197" t="s">
        <v>22556</v>
      </c>
      <c r="D11542" s="197" t="s">
        <v>22564</v>
      </c>
      <c r="E11542" s="197" t="s">
        <v>22581</v>
      </c>
      <c r="F11542" s="197" t="s">
        <v>22582</v>
      </c>
      <c r="G11542" s="197" t="s">
        <v>22583</v>
      </c>
      <c r="H11542" s="197" t="s">
        <v>22584</v>
      </c>
      <c r="I11542" s="197" t="s">
        <v>1993</v>
      </c>
      <c r="J11542" s="197" t="n">
        <v>70.21</v>
      </c>
    </row>
    <row r="11543" customFormat="false" ht="12.75" hidden="true" customHeight="false" outlineLevel="0" collapsed="false">
      <c r="A11543" s="197" t="s">
        <v>22585</v>
      </c>
      <c r="B11543" s="197"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197" t="s">
        <v>22556</v>
      </c>
      <c r="D11543" s="197" t="s">
        <v>22564</v>
      </c>
      <c r="E11543" s="197" t="s">
        <v>22581</v>
      </c>
      <c r="F11543" s="197" t="s">
        <v>22582</v>
      </c>
      <c r="G11543" s="197" t="s">
        <v>22583</v>
      </c>
      <c r="H11543" s="197" t="s">
        <v>22584</v>
      </c>
      <c r="I11543" s="197" t="s">
        <v>1993</v>
      </c>
      <c r="J11543" s="197" t="n">
        <v>68.25</v>
      </c>
    </row>
    <row r="11544" customFormat="false" ht="12.75" hidden="true" customHeight="false" outlineLevel="0" collapsed="false">
      <c r="A11544" s="197" t="s">
        <v>22586</v>
      </c>
      <c r="B11544" s="197"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197" t="s">
        <v>22556</v>
      </c>
      <c r="D11544" s="197" t="s">
        <v>22564</v>
      </c>
      <c r="E11544" s="197" t="s">
        <v>22581</v>
      </c>
      <c r="F11544" s="197" t="s">
        <v>22587</v>
      </c>
      <c r="G11544" s="197" t="s">
        <v>22588</v>
      </c>
      <c r="H11544" s="197" t="s">
        <v>22567</v>
      </c>
      <c r="I11544" s="197" t="s">
        <v>1993</v>
      </c>
      <c r="J11544" s="197" t="n">
        <v>82.35</v>
      </c>
    </row>
    <row r="11545" customFormat="false" ht="12.75" hidden="true" customHeight="false" outlineLevel="0" collapsed="false">
      <c r="A11545" s="197" t="s">
        <v>22589</v>
      </c>
      <c r="B11545" s="197"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197" t="s">
        <v>22556</v>
      </c>
      <c r="D11545" s="197" t="s">
        <v>22564</v>
      </c>
      <c r="E11545" s="197" t="s">
        <v>22581</v>
      </c>
      <c r="F11545" s="197" t="s">
        <v>22587</v>
      </c>
      <c r="G11545" s="197" t="s">
        <v>22588</v>
      </c>
      <c r="H11545" s="197" t="s">
        <v>22567</v>
      </c>
      <c r="I11545" s="197" t="s">
        <v>1993</v>
      </c>
      <c r="J11545" s="197" t="n">
        <v>80.15</v>
      </c>
    </row>
    <row r="11546" customFormat="false" ht="51" hidden="true" customHeight="false" outlineLevel="0" collapsed="false">
      <c r="A11546" s="197" t="s">
        <v>22590</v>
      </c>
      <c r="B11546" s="710"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197" t="s">
        <v>22591</v>
      </c>
      <c r="D11546" s="197" t="s">
        <v>22592</v>
      </c>
      <c r="E11546" s="197" t="s">
        <v>22593</v>
      </c>
      <c r="F11546" s="197" t="s">
        <v>22594</v>
      </c>
      <c r="G11546" s="197" t="s">
        <v>22595</v>
      </c>
      <c r="H11546" s="197" t="s">
        <v>22596</v>
      </c>
      <c r="I11546" s="197" t="s">
        <v>1993</v>
      </c>
      <c r="J11546" s="197" t="n">
        <v>307.25</v>
      </c>
    </row>
    <row r="11547" customFormat="false" ht="51" hidden="true" customHeight="false" outlineLevel="0" collapsed="false">
      <c r="A11547" s="197" t="s">
        <v>191</v>
      </c>
      <c r="B11547" s="710"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197" t="s">
        <v>22591</v>
      </c>
      <c r="D11547" s="197" t="s">
        <v>22592</v>
      </c>
      <c r="E11547" s="197" t="s">
        <v>22593</v>
      </c>
      <c r="F11547" s="197" t="s">
        <v>22594</v>
      </c>
      <c r="G11547" s="197" t="s">
        <v>22595</v>
      </c>
      <c r="H11547" s="197" t="s">
        <v>22596</v>
      </c>
      <c r="I11547" s="197" t="s">
        <v>1993</v>
      </c>
      <c r="J11547" s="197" t="n">
        <v>276.85</v>
      </c>
    </row>
    <row r="11548" customFormat="false" ht="51" hidden="true" customHeight="false" outlineLevel="0" collapsed="false">
      <c r="A11548" s="197" t="s">
        <v>22597</v>
      </c>
      <c r="B11548" s="710"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197" t="s">
        <v>22598</v>
      </c>
      <c r="D11548" s="197" t="s">
        <v>22599</v>
      </c>
      <c r="E11548" s="197" t="s">
        <v>22600</v>
      </c>
      <c r="F11548" s="197" t="s">
        <v>22601</v>
      </c>
      <c r="G11548" s="197" t="s">
        <v>22602</v>
      </c>
      <c r="I11548" s="197" t="s">
        <v>1993</v>
      </c>
      <c r="J11548" s="197" t="n">
        <v>562.37</v>
      </c>
    </row>
    <row r="11549" customFormat="false" ht="51" hidden="true" customHeight="false" outlineLevel="0" collapsed="false">
      <c r="A11549" s="197" t="s">
        <v>22603</v>
      </c>
      <c r="B11549" s="710"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197" t="s">
        <v>22598</v>
      </c>
      <c r="D11549" s="197" t="s">
        <v>22599</v>
      </c>
      <c r="E11549" s="197" t="s">
        <v>22600</v>
      </c>
      <c r="F11549" s="197" t="s">
        <v>22601</v>
      </c>
      <c r="G11549" s="197" t="s">
        <v>22602</v>
      </c>
      <c r="I11549" s="197" t="s">
        <v>1993</v>
      </c>
      <c r="J11549" s="197" t="n">
        <v>548.36</v>
      </c>
    </row>
    <row r="11550" customFormat="false" ht="51" hidden="true" customHeight="false" outlineLevel="0" collapsed="false">
      <c r="A11550" s="197" t="s">
        <v>22604</v>
      </c>
      <c r="B11550" s="710"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197" t="s">
        <v>22605</v>
      </c>
      <c r="D11550" s="197" t="s">
        <v>22606</v>
      </c>
      <c r="E11550" s="197" t="s">
        <v>22607</v>
      </c>
      <c r="F11550" s="197" t="s">
        <v>22608</v>
      </c>
      <c r="G11550" s="197" t="s">
        <v>22609</v>
      </c>
      <c r="H11550" s="197" t="s">
        <v>22610</v>
      </c>
      <c r="I11550" s="197" t="s">
        <v>1993</v>
      </c>
      <c r="J11550" s="197" t="n">
        <v>165.71</v>
      </c>
    </row>
    <row r="11551" customFormat="false" ht="51" hidden="true" customHeight="false" outlineLevel="0" collapsed="false">
      <c r="A11551" s="197" t="s">
        <v>22611</v>
      </c>
      <c r="B11551" s="710"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197" t="s">
        <v>22605</v>
      </c>
      <c r="D11551" s="197" t="s">
        <v>22606</v>
      </c>
      <c r="E11551" s="197" t="s">
        <v>22607</v>
      </c>
      <c r="F11551" s="197" t="s">
        <v>22608</v>
      </c>
      <c r="G11551" s="197" t="s">
        <v>22609</v>
      </c>
      <c r="H11551" s="197" t="s">
        <v>22610</v>
      </c>
      <c r="I11551" s="197" t="s">
        <v>1993</v>
      </c>
      <c r="J11551" s="197" t="n">
        <v>146.98</v>
      </c>
    </row>
    <row r="11552" customFormat="false" ht="25.5" hidden="true" customHeight="false" outlineLevel="0" collapsed="false">
      <c r="A11552" s="197" t="s">
        <v>22612</v>
      </c>
      <c r="B11552" s="710" t="str">
        <f aca="false">C11552&amp;D11552&amp;E11552&amp;F11552&amp;G11552&amp;H11552</f>
        <v>PAREDE DIVISORIA PARA SANITARIO EM GRANITO CINZA CARIJO,COM3CM DE ESPESSURA,POLIDA NAS DUAS FACES,FIXACAO PISO OU PAREDE,EXCLUSIVE FERRAGENS PARA FIXACAO.FORNECIMENTO E COLOCACAO</v>
      </c>
      <c r="C11552" s="197" t="s">
        <v>22613</v>
      </c>
      <c r="D11552" s="197" t="s">
        <v>22614</v>
      </c>
      <c r="E11552" s="197" t="s">
        <v>22615</v>
      </c>
      <c r="I11552" s="197" t="s">
        <v>1993</v>
      </c>
      <c r="J11552" s="197" t="n">
        <v>286.75</v>
      </c>
    </row>
    <row r="11553" customFormat="false" ht="25.5" hidden="true" customHeight="false" outlineLevel="0" collapsed="false">
      <c r="A11553" s="197" t="s">
        <v>22616</v>
      </c>
      <c r="B11553" s="710" t="str">
        <f aca="false">C11553&amp;D11553&amp;E11553&amp;F11553&amp;G11553&amp;H11553</f>
        <v>PAREDE DIVISORIA PARA SANITARIO EM GRANITO CINZA CARIJO,COM3CM DE ESPESSURA,POLIDA NAS DUAS FACES,FIXACAO PISO OU PAREDE,EXCLUSIVE FERRAGENS PARA FIXACAO.FORNECIMENTO E COLOCACAO</v>
      </c>
      <c r="C11553" s="197" t="s">
        <v>22613</v>
      </c>
      <c r="D11553" s="197" t="s">
        <v>22614</v>
      </c>
      <c r="E11553" s="197" t="s">
        <v>22615</v>
      </c>
      <c r="I11553" s="197" t="s">
        <v>1993</v>
      </c>
      <c r="J11553" s="197" t="n">
        <v>272.74</v>
      </c>
    </row>
    <row r="11554" customFormat="false" ht="25.5" hidden="true" customHeight="false" outlineLevel="0" collapsed="false">
      <c r="A11554" s="197" t="s">
        <v>22617</v>
      </c>
      <c r="B11554" s="710" t="str">
        <f aca="false">C11554&amp;D11554&amp;E11554&amp;F11554&amp;G11554&amp;H11554</f>
        <v>PAREDE DIVISORIA PARA SANITARIO EM GRANITO AMARELO ICARAI,COM 3CM DE ESPESSURA,POLIDA NAS DUAS FACES, FIXACAO PISO OU PAREDE,EXCLUSIVE FERRAGENS PARA FIXACAO.FORNECIMENTO E COLOCACAO</v>
      </c>
      <c r="C11554" s="197" t="s">
        <v>22618</v>
      </c>
      <c r="D11554" s="197" t="s">
        <v>22619</v>
      </c>
      <c r="E11554" s="197" t="s">
        <v>22620</v>
      </c>
      <c r="F11554" s="197" t="s">
        <v>867</v>
      </c>
      <c r="I11554" s="197" t="s">
        <v>1993</v>
      </c>
      <c r="J11554" s="197" t="n">
        <v>298.03</v>
      </c>
    </row>
    <row r="11555" customFormat="false" ht="25.5" hidden="true" customHeight="false" outlineLevel="0" collapsed="false">
      <c r="A11555" s="197" t="s">
        <v>22621</v>
      </c>
      <c r="B11555" s="710" t="str">
        <f aca="false">C11555&amp;D11555&amp;E11555&amp;F11555&amp;G11555&amp;H11555</f>
        <v>PAREDE DIVISORIA PARA SANITARIO EM GRANITO AMARELO ICARAI,COM 3CM DE ESPESSURA,POLIDA NAS DUAS FACES, FIXACAO PISO OU PAREDE,EXCLUSIVE FERRAGENS PARA FIXACAO.FORNECIMENTO E COLOCACAO</v>
      </c>
      <c r="C11555" s="197" t="s">
        <v>22618</v>
      </c>
      <c r="D11555" s="197" t="s">
        <v>22619</v>
      </c>
      <c r="E11555" s="197" t="s">
        <v>22620</v>
      </c>
      <c r="F11555" s="197" t="s">
        <v>867</v>
      </c>
      <c r="I11555" s="197" t="s">
        <v>1993</v>
      </c>
      <c r="J11555" s="197" t="n">
        <v>284.02</v>
      </c>
    </row>
    <row r="11556" customFormat="false" ht="25.5" hidden="true" customHeight="false" outlineLevel="0" collapsed="false">
      <c r="A11556" s="197" t="s">
        <v>22622</v>
      </c>
      <c r="B11556" s="710" t="str">
        <f aca="false">C11556&amp;D11556&amp;E11556&amp;F11556&amp;G11556&amp;H11556</f>
        <v>PAREDE DIVISORIA PARA SANITARIO EM GRANITO CINZA CORUMBA,COM 3CM DE ESPESSURA,POLIDA NAS DUAS FACES,FIXACAO PISO OU PAREDE,EXCLUSIVE FERRAGENS PARA FIXACAO.FORNECIMENTO E COLOCACAO</v>
      </c>
      <c r="C11556" s="197" t="s">
        <v>22623</v>
      </c>
      <c r="D11556" s="197" t="s">
        <v>22624</v>
      </c>
      <c r="E11556" s="197" t="s">
        <v>22625</v>
      </c>
      <c r="I11556" s="197" t="s">
        <v>1993</v>
      </c>
      <c r="J11556" s="197" t="n">
        <v>294.19</v>
      </c>
    </row>
    <row r="11557" customFormat="false" ht="25.5" hidden="true" customHeight="false" outlineLevel="0" collapsed="false">
      <c r="A11557" s="197" t="s">
        <v>22626</v>
      </c>
      <c r="B11557" s="710" t="str">
        <f aca="false">C11557&amp;D11557&amp;E11557&amp;F11557&amp;G11557&amp;H11557</f>
        <v>PAREDE DIVISORIA PARA SANITARIO EM GRANITO CINZA CORUMBA,COM 3CM DE ESPESSURA,POLIDA NAS DUAS FACES,FIXACAO PISO OU PAREDE,EXCLUSIVE FERRAGENS PARA FIXACAO.FORNECIMENTO E COLOCACAO</v>
      </c>
      <c r="C11557" s="197" t="s">
        <v>22623</v>
      </c>
      <c r="D11557" s="197" t="s">
        <v>22624</v>
      </c>
      <c r="E11557" s="197" t="s">
        <v>22625</v>
      </c>
      <c r="I11557" s="197" t="s">
        <v>1993</v>
      </c>
      <c r="J11557" s="197" t="n">
        <v>280.18</v>
      </c>
    </row>
    <row r="11558" customFormat="false" ht="25.5" hidden="true" customHeight="false" outlineLevel="0" collapsed="false">
      <c r="A11558" s="197" t="s">
        <v>22627</v>
      </c>
      <c r="B11558" s="710" t="str">
        <f aca="false">C11558&amp;D11558&amp;E11558&amp;F11558&amp;G11558&amp;H11558</f>
        <v>PAREDE DIVISORIA PARA SANITARIO EM GRANITO AMARELO ARABESCO,COM 3CM DE ESPESSURA,POLIDA NAS DUAS FACES,FIXACAO PISO OU PAREDE,EXCLUSIVE FERRAGENS PARA FIXACAO.FORNECIMENTO E COLOCACAO</v>
      </c>
      <c r="C11558" s="197" t="s">
        <v>22628</v>
      </c>
      <c r="D11558" s="197" t="s">
        <v>22629</v>
      </c>
      <c r="E11558" s="197" t="s">
        <v>22630</v>
      </c>
      <c r="F11558" s="197" t="s">
        <v>7353</v>
      </c>
      <c r="I11558" s="197" t="s">
        <v>1993</v>
      </c>
      <c r="J11558" s="197" t="n">
        <v>321.37</v>
      </c>
    </row>
    <row r="11559" customFormat="false" ht="25.5" hidden="true" customHeight="false" outlineLevel="0" collapsed="false">
      <c r="A11559" s="197" t="s">
        <v>22631</v>
      </c>
      <c r="B11559" s="710" t="str">
        <f aca="false">C11559&amp;D11559&amp;E11559&amp;F11559&amp;G11559&amp;H11559</f>
        <v>PAREDE DIVISORIA PARA SANITARIO EM GRANITO AMARELO ARABESCO,COM 3CM DE ESPESSURA,POLIDA NAS DUAS FACES,FIXACAO PISO OU PAREDE,EXCLUSIVE FERRAGENS PARA FIXACAO.FORNECIMENTO E COLOCACAO</v>
      </c>
      <c r="C11559" s="197" t="s">
        <v>22628</v>
      </c>
      <c r="D11559" s="197" t="s">
        <v>22629</v>
      </c>
      <c r="E11559" s="197" t="s">
        <v>22630</v>
      </c>
      <c r="F11559" s="197" t="s">
        <v>7353</v>
      </c>
      <c r="I11559" s="197" t="s">
        <v>1993</v>
      </c>
      <c r="J11559" s="197" t="n">
        <v>307.36</v>
      </c>
    </row>
    <row r="11560" customFormat="false" ht="25.5" hidden="true" customHeight="false" outlineLevel="0" collapsed="false">
      <c r="A11560" s="197" t="s">
        <v>22632</v>
      </c>
      <c r="B11560" s="710" t="str">
        <f aca="false">C11560&amp;D11560&amp;E11560&amp;F11560&amp;G11560&amp;H11560</f>
        <v>PAREDE DIVISORIA PARA SANITARIO EM PLACA DE ARDOSIA CINZA,COM 3CM DE ESPESSURA,POLIDA NAS DUAS FACES, FIXACAO PISO OU PAREDE,EXCLUSIVE FERRAGENS PARA FIXACAO.FORNECIMENTO E COLOCACAO</v>
      </c>
      <c r="C11560" s="197" t="s">
        <v>22633</v>
      </c>
      <c r="D11560" s="197" t="s">
        <v>22619</v>
      </c>
      <c r="E11560" s="197" t="s">
        <v>22620</v>
      </c>
      <c r="F11560" s="197" t="s">
        <v>867</v>
      </c>
      <c r="I11560" s="197" t="s">
        <v>1993</v>
      </c>
      <c r="J11560" s="197" t="n">
        <v>182.08</v>
      </c>
    </row>
    <row r="11561" customFormat="false" ht="25.5" hidden="true" customHeight="false" outlineLevel="0" collapsed="false">
      <c r="A11561" s="197" t="s">
        <v>22634</v>
      </c>
      <c r="B11561" s="710" t="str">
        <f aca="false">C11561&amp;D11561&amp;E11561&amp;F11561&amp;G11561&amp;H11561</f>
        <v>PAREDE DIVISORIA PARA SANITARIO EM PLACA DE ARDOSIA CINZA,COM 3CM DE ESPESSURA,POLIDA NAS DUAS FACES, FIXACAO PISO OU PAREDE,EXCLUSIVE FERRAGENS PARA FIXACAO.FORNECIMENTO E COLOCACAO</v>
      </c>
      <c r="C11561" s="197" t="s">
        <v>22633</v>
      </c>
      <c r="D11561" s="197" t="s">
        <v>22619</v>
      </c>
      <c r="E11561" s="197" t="s">
        <v>22620</v>
      </c>
      <c r="F11561" s="197" t="s">
        <v>867</v>
      </c>
      <c r="I11561" s="197" t="s">
        <v>1993</v>
      </c>
      <c r="J11561" s="197" t="n">
        <v>168.07</v>
      </c>
    </row>
    <row r="11562" customFormat="false" ht="25.5" hidden="true" customHeight="false" outlineLevel="0" collapsed="false">
      <c r="A11562" s="197" t="s">
        <v>22635</v>
      </c>
      <c r="B11562" s="710" t="str">
        <f aca="false">C11562&amp;D11562&amp;E11562&amp;F11562&amp;G11562&amp;H11562</f>
        <v>PAREDE DIVISORIA PARA SANITARIO EM GRANITO BRANCO ITAUNAS,COM 3CM DE ESPESSURA,POLIDA NAS DUAS FACES, FIXACAO PISO OU PAREDE,EXCLUSIVE FERRAGENS PARA FIXACAO.FORNECIMENTO E COLOCACAO</v>
      </c>
      <c r="C11562" s="197" t="s">
        <v>22636</v>
      </c>
      <c r="D11562" s="197" t="s">
        <v>22619</v>
      </c>
      <c r="E11562" s="197" t="s">
        <v>22620</v>
      </c>
      <c r="F11562" s="197" t="s">
        <v>867</v>
      </c>
      <c r="I11562" s="197" t="s">
        <v>1993</v>
      </c>
      <c r="J11562" s="197" t="n">
        <v>425.05</v>
      </c>
    </row>
    <row r="11563" customFormat="false" ht="25.5" hidden="true" customHeight="false" outlineLevel="0" collapsed="false">
      <c r="A11563" s="197" t="s">
        <v>22637</v>
      </c>
      <c r="B11563" s="710" t="str">
        <f aca="false">C11563&amp;D11563&amp;E11563&amp;F11563&amp;G11563&amp;H11563</f>
        <v>PAREDE DIVISORIA PARA SANITARIO EM GRANITO BRANCO ITAUNAS,COM 3CM DE ESPESSURA,POLIDA NAS DUAS FACES, FIXACAO PISO OU PAREDE,EXCLUSIVE FERRAGENS PARA FIXACAO.FORNECIMENTO E COLOCACAO</v>
      </c>
      <c r="C11563" s="197" t="s">
        <v>22636</v>
      </c>
      <c r="D11563" s="197" t="s">
        <v>22619</v>
      </c>
      <c r="E11563" s="197" t="s">
        <v>22620</v>
      </c>
      <c r="F11563" s="197" t="s">
        <v>867</v>
      </c>
      <c r="I11563" s="197" t="s">
        <v>1993</v>
      </c>
      <c r="J11563" s="197" t="n">
        <v>411.04</v>
      </c>
    </row>
    <row r="11564" customFormat="false" ht="12.75" hidden="true" customHeight="false" outlineLevel="0" collapsed="false">
      <c r="A11564" s="197" t="s">
        <v>22638</v>
      </c>
      <c r="B11564" s="197"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197" t="s">
        <v>22639</v>
      </c>
      <c r="D11564" s="197" t="s">
        <v>22640</v>
      </c>
      <c r="E11564" s="197" t="s">
        <v>22641</v>
      </c>
      <c r="F11564" s="197" t="s">
        <v>22642</v>
      </c>
      <c r="G11564" s="197" t="s">
        <v>22643</v>
      </c>
      <c r="H11564" s="197" t="s">
        <v>22644</v>
      </c>
      <c r="I11564" s="197" t="s">
        <v>1993</v>
      </c>
      <c r="J11564" s="197" t="n">
        <v>741.66</v>
      </c>
    </row>
    <row r="11565" customFormat="false" ht="12.75" hidden="true" customHeight="false" outlineLevel="0" collapsed="false">
      <c r="A11565" s="197" t="s">
        <v>22645</v>
      </c>
      <c r="B11565" s="197"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197" t="s">
        <v>22639</v>
      </c>
      <c r="D11565" s="197" t="s">
        <v>22640</v>
      </c>
      <c r="E11565" s="197" t="s">
        <v>22641</v>
      </c>
      <c r="F11565" s="197" t="s">
        <v>22642</v>
      </c>
      <c r="G11565" s="197" t="s">
        <v>22643</v>
      </c>
      <c r="H11565" s="197" t="s">
        <v>22644</v>
      </c>
      <c r="I11565" s="197" t="s">
        <v>1993</v>
      </c>
      <c r="J11565" s="197" t="n">
        <v>736.27</v>
      </c>
    </row>
    <row r="11566" customFormat="false" ht="12.75" hidden="true" customHeight="false" outlineLevel="0" collapsed="false">
      <c r="A11566" s="197" t="s">
        <v>22646</v>
      </c>
      <c r="B11566" s="197" t="str">
        <f aca="false">C11566&amp;D11566&amp;E11566&amp;F11566&amp;G11566&amp;H11566</f>
        <v>PAREDE DE ACABAMENTO PARA CABINES E PALCOS,CONSTRUIDO COM PANO DE POLIPROPILENO,GRAMATURA 60,COM LARGURA DE 1,40M,EM COR,ESTRUTURADO COM MADEIRA SERRADA DE(2X5)CM.FORNECIMENTO E COLOCACAO</v>
      </c>
      <c r="C11566" s="197" t="s">
        <v>22647</v>
      </c>
      <c r="D11566" s="197" t="s">
        <v>22648</v>
      </c>
      <c r="E11566" s="197" t="s">
        <v>22649</v>
      </c>
      <c r="F11566" s="197" t="s">
        <v>8055</v>
      </c>
      <c r="I11566" s="197" t="s">
        <v>1993</v>
      </c>
      <c r="J11566" s="197" t="n">
        <v>18.75</v>
      </c>
    </row>
    <row r="11567" customFormat="false" ht="12.75" hidden="true" customHeight="false" outlineLevel="0" collapsed="false">
      <c r="A11567" s="197" t="s">
        <v>22650</v>
      </c>
      <c r="B11567" s="197" t="str">
        <f aca="false">C11567&amp;D11567&amp;E11567&amp;F11567&amp;G11567&amp;H11567</f>
        <v>PAREDE DE ACABAMENTO PARA CABINES E PALCOS,CONSTRUIDO COM PANO DE POLIPROPILENO,GRAMATURA 60,COM LARGURA DE 1,40M,EM COR,ESTRUTURADO COM MADEIRA SERRADA DE(2X5)CM.FORNECIMENTO E COLOCACAO</v>
      </c>
      <c r="C11567" s="197" t="s">
        <v>22647</v>
      </c>
      <c r="D11567" s="197" t="s">
        <v>22648</v>
      </c>
      <c r="E11567" s="197" t="s">
        <v>22649</v>
      </c>
      <c r="F11567" s="197" t="s">
        <v>8055</v>
      </c>
      <c r="I11567" s="197" t="s">
        <v>1993</v>
      </c>
      <c r="J11567" s="197" t="n">
        <v>17.21</v>
      </c>
    </row>
    <row r="11568" customFormat="false" ht="12.75" hidden="true" customHeight="false" outlineLevel="0" collapsed="false">
      <c r="A11568" s="197" t="s">
        <v>22651</v>
      </c>
      <c r="B11568" s="197" t="str">
        <f aca="false">C11568&amp;D11568&amp;E11568&amp;F11568&amp;G11568&amp;H11568</f>
        <v>PAINEL DIVISORIO DE CONCRETO LEVE COM EPS,PARA VEDACAO,MEDIDAS APROXIMADAS DE 2,40X0,60X0,10M.FORNECIMENTO E COLOCACAO</v>
      </c>
      <c r="C11568" s="197" t="s">
        <v>22652</v>
      </c>
      <c r="D11568" s="197" t="s">
        <v>22653</v>
      </c>
      <c r="I11568" s="197" t="s">
        <v>1993</v>
      </c>
      <c r="J11568" s="197" t="n">
        <v>120.25</v>
      </c>
    </row>
    <row r="11569" customFormat="false" ht="12.75" hidden="true" customHeight="false" outlineLevel="0" collapsed="false">
      <c r="A11569" s="197" t="s">
        <v>22654</v>
      </c>
      <c r="B11569" s="197" t="str">
        <f aca="false">C11569&amp;D11569&amp;E11569&amp;F11569&amp;G11569&amp;H11569</f>
        <v>PAINEL DIVISORIO DE CONCRETO LEVE COM EPS,PARA VEDACAO,MEDIDAS APROXIMADAS DE 2,40X0,60X0,10M.FORNECIMENTO E COLOCACAO</v>
      </c>
      <c r="C11569" s="197" t="s">
        <v>22652</v>
      </c>
      <c r="D11569" s="197" t="s">
        <v>22653</v>
      </c>
      <c r="I11569" s="197" t="s">
        <v>1993</v>
      </c>
      <c r="J11569" s="197" t="n">
        <v>119.82</v>
      </c>
    </row>
    <row r="11570" customFormat="false" ht="12.75" hidden="true" customHeight="false" outlineLevel="0" collapsed="false">
      <c r="A11570" s="197" t="s">
        <v>22655</v>
      </c>
      <c r="B11570" s="197"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197" t="s">
        <v>22656</v>
      </c>
      <c r="D11570" s="197" t="s">
        <v>22657</v>
      </c>
      <c r="E11570" s="197" t="s">
        <v>22658</v>
      </c>
      <c r="F11570" s="197" t="s">
        <v>22659</v>
      </c>
      <c r="G11570" s="197" t="s">
        <v>22660</v>
      </c>
      <c r="I11570" s="197" t="s">
        <v>1993</v>
      </c>
      <c r="J11570" s="197" t="n">
        <v>77.82</v>
      </c>
    </row>
    <row r="11571" customFormat="false" ht="12.75" hidden="true" customHeight="false" outlineLevel="0" collapsed="false">
      <c r="A11571" s="197" t="s">
        <v>22661</v>
      </c>
      <c r="B11571" s="197"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197" t="s">
        <v>22656</v>
      </c>
      <c r="D11571" s="197" t="s">
        <v>22657</v>
      </c>
      <c r="E11571" s="197" t="s">
        <v>22658</v>
      </c>
      <c r="F11571" s="197" t="s">
        <v>22659</v>
      </c>
      <c r="G11571" s="197" t="s">
        <v>22660</v>
      </c>
      <c r="I11571" s="197" t="s">
        <v>1993</v>
      </c>
      <c r="J11571" s="197" t="n">
        <v>72.19</v>
      </c>
    </row>
    <row r="11572" customFormat="false" ht="12.75" hidden="true" customHeight="false" outlineLevel="0" collapsed="false">
      <c r="A11572" s="197" t="s">
        <v>22662</v>
      </c>
      <c r="B11572" s="197"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197" t="s">
        <v>22663</v>
      </c>
      <c r="D11572" s="197" t="s">
        <v>22664</v>
      </c>
      <c r="E11572" s="197" t="s">
        <v>22665</v>
      </c>
      <c r="F11572" s="197" t="s">
        <v>22666</v>
      </c>
      <c r="G11572" s="197" t="s">
        <v>22667</v>
      </c>
      <c r="I11572" s="197" t="s">
        <v>338</v>
      </c>
      <c r="J11572" s="197" t="n">
        <v>25.05</v>
      </c>
    </row>
    <row r="11573" customFormat="false" ht="12.75" hidden="true" customHeight="false" outlineLevel="0" collapsed="false">
      <c r="A11573" s="197" t="s">
        <v>22668</v>
      </c>
      <c r="B11573" s="197"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197" t="s">
        <v>22663</v>
      </c>
      <c r="D11573" s="197" t="s">
        <v>22664</v>
      </c>
      <c r="E11573" s="197" t="s">
        <v>22665</v>
      </c>
      <c r="F11573" s="197" t="s">
        <v>22666</v>
      </c>
      <c r="G11573" s="197" t="s">
        <v>22667</v>
      </c>
      <c r="I11573" s="197" t="s">
        <v>338</v>
      </c>
      <c r="J11573" s="197" t="n">
        <v>23.19</v>
      </c>
    </row>
    <row r="11574" customFormat="false" ht="12.75" hidden="true" customHeight="false" outlineLevel="0" collapsed="false">
      <c r="A11574" s="197" t="s">
        <v>22669</v>
      </c>
      <c r="B11574" s="197"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197" t="s">
        <v>22670</v>
      </c>
      <c r="D11574" s="197" t="s">
        <v>22664</v>
      </c>
      <c r="E11574" s="197" t="s">
        <v>22665</v>
      </c>
      <c r="F11574" s="197" t="s">
        <v>22671</v>
      </c>
      <c r="G11574" s="197" t="s">
        <v>22672</v>
      </c>
      <c r="H11574" s="197" t="s">
        <v>22673</v>
      </c>
      <c r="I11574" s="197" t="s">
        <v>338</v>
      </c>
      <c r="J11574" s="197" t="n">
        <v>18.85</v>
      </c>
    </row>
    <row r="11575" customFormat="false" ht="12.75" hidden="true" customHeight="false" outlineLevel="0" collapsed="false">
      <c r="A11575" s="197" t="s">
        <v>22674</v>
      </c>
      <c r="B11575" s="197"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197" t="s">
        <v>22670</v>
      </c>
      <c r="D11575" s="197" t="s">
        <v>22664</v>
      </c>
      <c r="E11575" s="197" t="s">
        <v>22665</v>
      </c>
      <c r="F11575" s="197" t="s">
        <v>22671</v>
      </c>
      <c r="G11575" s="197" t="s">
        <v>22672</v>
      </c>
      <c r="H11575" s="197" t="s">
        <v>22673</v>
      </c>
      <c r="I11575" s="197" t="s">
        <v>338</v>
      </c>
      <c r="J11575" s="197" t="n">
        <v>17.2</v>
      </c>
    </row>
    <row r="11576" customFormat="false" ht="12.75" hidden="true" customHeight="false" outlineLevel="0" collapsed="false">
      <c r="A11576" s="197" t="s">
        <v>22675</v>
      </c>
      <c r="B11576" s="197"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197" t="s">
        <v>22676</v>
      </c>
      <c r="D11576" s="197" t="s">
        <v>22677</v>
      </c>
      <c r="E11576" s="197" t="s">
        <v>22678</v>
      </c>
      <c r="F11576" s="197" t="s">
        <v>22679</v>
      </c>
      <c r="G11576" s="197" t="s">
        <v>22680</v>
      </c>
      <c r="I11576" s="197" t="s">
        <v>1993</v>
      </c>
      <c r="J11576" s="197" t="n">
        <v>109.35</v>
      </c>
    </row>
    <row r="11577" customFormat="false" ht="12.75" hidden="true" customHeight="false" outlineLevel="0" collapsed="false">
      <c r="A11577" s="197" t="s">
        <v>22681</v>
      </c>
      <c r="B11577" s="197"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197" t="s">
        <v>22676</v>
      </c>
      <c r="D11577" s="197" t="s">
        <v>22677</v>
      </c>
      <c r="E11577" s="197" t="s">
        <v>22678</v>
      </c>
      <c r="F11577" s="197" t="s">
        <v>22679</v>
      </c>
      <c r="G11577" s="197" t="s">
        <v>22680</v>
      </c>
      <c r="I11577" s="197" t="s">
        <v>1993</v>
      </c>
      <c r="J11577" s="197" t="n">
        <v>97.6</v>
      </c>
    </row>
    <row r="11578" customFormat="false" ht="12.75" hidden="true" customHeight="false" outlineLevel="0" collapsed="false">
      <c r="A11578" s="197" t="s">
        <v>22682</v>
      </c>
      <c r="B11578" s="197"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197" t="s">
        <v>22656</v>
      </c>
      <c r="D11578" s="197" t="s">
        <v>22657</v>
      </c>
      <c r="E11578" s="197" t="s">
        <v>22658</v>
      </c>
      <c r="F11578" s="197" t="s">
        <v>22683</v>
      </c>
      <c r="G11578" s="197" t="s">
        <v>22684</v>
      </c>
      <c r="I11578" s="197" t="s">
        <v>1993</v>
      </c>
      <c r="J11578" s="197" t="n">
        <v>101.79</v>
      </c>
    </row>
    <row r="11579" customFormat="false" ht="12.75" hidden="true" customHeight="false" outlineLevel="0" collapsed="false">
      <c r="A11579" s="197" t="s">
        <v>22685</v>
      </c>
      <c r="B11579" s="197"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197" t="s">
        <v>22656</v>
      </c>
      <c r="D11579" s="197" t="s">
        <v>22657</v>
      </c>
      <c r="E11579" s="197" t="s">
        <v>22658</v>
      </c>
      <c r="F11579" s="197" t="s">
        <v>22683</v>
      </c>
      <c r="G11579" s="197" t="s">
        <v>22684</v>
      </c>
      <c r="I11579" s="197" t="s">
        <v>1993</v>
      </c>
      <c r="J11579" s="197" t="n">
        <v>93.02</v>
      </c>
    </row>
    <row r="11580" customFormat="false" ht="12.75" hidden="true" customHeight="false" outlineLevel="0" collapsed="false">
      <c r="A11580" s="197" t="s">
        <v>22686</v>
      </c>
      <c r="B11580" s="197" t="str">
        <f aca="false">C11580&amp;D11580&amp;E11580&amp;F11580&amp;G11580&amp;H11580</f>
        <v>CHAPISCO EM SUPERFICIE DE CONCRETO OU ALVENARIA,COM ARGAMASSA DE CIMENTO E AREIA,NO TRACO 1:3</v>
      </c>
      <c r="C11580" s="197" t="s">
        <v>22687</v>
      </c>
      <c r="D11580" s="197" t="s">
        <v>22688</v>
      </c>
      <c r="I11580" s="197" t="s">
        <v>1993</v>
      </c>
      <c r="J11580" s="197" t="n">
        <v>5.07</v>
      </c>
    </row>
    <row r="11581" customFormat="false" ht="12.75" hidden="true" customHeight="false" outlineLevel="0" collapsed="false">
      <c r="A11581" s="197" t="s">
        <v>22689</v>
      </c>
      <c r="B11581" s="197" t="str">
        <f aca="false">C11581&amp;D11581&amp;E11581&amp;F11581&amp;G11581&amp;H11581</f>
        <v>CHAPISCO EM SUPERFICIE DE CONCRETO OU ALVENARIA,COM ARGAMASSA DE CIMENTO E AREIA,NO TRACO 1:3</v>
      </c>
      <c r="C11581" s="197" t="s">
        <v>22687</v>
      </c>
      <c r="D11581" s="197" t="s">
        <v>22688</v>
      </c>
      <c r="I11581" s="197" t="s">
        <v>1993</v>
      </c>
      <c r="J11581" s="197" t="n">
        <v>4.54</v>
      </c>
    </row>
    <row r="11582" customFormat="false" ht="12.75" hidden="true" customHeight="false" outlineLevel="0" collapsed="false">
      <c r="A11582" s="197" t="s">
        <v>22690</v>
      </c>
      <c r="B11582" s="197" t="str">
        <f aca="false">C11582&amp;D11582&amp;E11582&amp;F11582&amp;G11582&amp;H11582</f>
        <v>CHAPISCO EM SUPERFICIE DE CONCRETO OU ALVENARIA,COM ARGAMASSA DE CIMENTO E AREIA,NO TRACO 1:3,COM 0,72L/M2 DE LATEX</v>
      </c>
      <c r="C11582" s="197" t="s">
        <v>22687</v>
      </c>
      <c r="D11582" s="197" t="s">
        <v>22691</v>
      </c>
      <c r="I11582" s="197" t="s">
        <v>1993</v>
      </c>
      <c r="J11582" s="197" t="n">
        <v>11.82</v>
      </c>
    </row>
    <row r="11583" customFormat="false" ht="12.75" hidden="true" customHeight="false" outlineLevel="0" collapsed="false">
      <c r="A11583" s="197" t="s">
        <v>22692</v>
      </c>
      <c r="B11583" s="197" t="str">
        <f aca="false">C11583&amp;D11583&amp;E11583&amp;F11583&amp;G11583&amp;H11583</f>
        <v>CHAPISCO EM SUPERFICIE DE CONCRETO OU ALVENARIA,COM ARGAMASSA DE CIMENTO E AREIA,NO TRACO 1:3,COM 0,72L/M2 DE LATEX</v>
      </c>
      <c r="C11583" s="197" t="s">
        <v>22687</v>
      </c>
      <c r="D11583" s="197" t="s">
        <v>22691</v>
      </c>
      <c r="I11583" s="197" t="s">
        <v>1993</v>
      </c>
      <c r="J11583" s="197" t="n">
        <v>11.02</v>
      </c>
    </row>
    <row r="11584" customFormat="false" ht="12.75" hidden="true" customHeight="false" outlineLevel="0" collapsed="false">
      <c r="A11584" s="197" t="s">
        <v>22693</v>
      </c>
      <c r="B11584" s="197" t="str">
        <f aca="false">C11584&amp;D11584&amp;E11584&amp;F11584&amp;G11584&amp;H11584</f>
        <v>REVESTIMENTO CHAPISCADO DE SUPERFICIE DE CONCRETO OU ALVENARIA,USANDO MAQUINA MANUAL,COM ARGAMASSA DE CIMENTO E AREIA,NOTRACO 1:6</v>
      </c>
      <c r="C11584" s="197" t="s">
        <v>22694</v>
      </c>
      <c r="D11584" s="197" t="s">
        <v>22695</v>
      </c>
      <c r="E11584" s="197" t="s">
        <v>22696</v>
      </c>
      <c r="I11584" s="197" t="s">
        <v>1993</v>
      </c>
      <c r="J11584" s="197" t="n">
        <v>3.8</v>
      </c>
    </row>
    <row r="11585" customFormat="false" ht="12.75" hidden="true" customHeight="false" outlineLevel="0" collapsed="false">
      <c r="A11585" s="197" t="s">
        <v>22697</v>
      </c>
      <c r="B11585" s="197" t="str">
        <f aca="false">C11585&amp;D11585&amp;E11585&amp;F11585&amp;G11585&amp;H11585</f>
        <v>REVESTIMENTO CHAPISCADO DE SUPERFICIE DE CONCRETO OU ALVENARIA,USANDO MAQUINA MANUAL,COM ARGAMASSA DE CIMENTO E AREIA,NOTRACO 1:6</v>
      </c>
      <c r="C11585" s="197" t="s">
        <v>22694</v>
      </c>
      <c r="D11585" s="197" t="s">
        <v>22695</v>
      </c>
      <c r="E11585" s="197" t="s">
        <v>22696</v>
      </c>
      <c r="I11585" s="197" t="s">
        <v>1993</v>
      </c>
      <c r="J11585" s="197" t="n">
        <v>3.5</v>
      </c>
    </row>
    <row r="11586" customFormat="false" ht="12.75" hidden="true" customHeight="false" outlineLevel="0" collapsed="false">
      <c r="A11586" s="197" t="s">
        <v>22698</v>
      </c>
      <c r="B11586" s="197" t="str">
        <f aca="false">C11586&amp;D11586&amp;E11586&amp;F11586&amp;G11586&amp;H11586</f>
        <v>REVESTIMENTO CHAPISCADO DE CIMENTO E AREIA,NO TRACO 1:3,PENEIRADO,ESPESSURA DE 9MM,APLICADO SOBRE EMBOCO EXISTENTE</v>
      </c>
      <c r="C11586" s="197" t="s">
        <v>22699</v>
      </c>
      <c r="D11586" s="197" t="s">
        <v>22700</v>
      </c>
      <c r="I11586" s="197" t="s">
        <v>1993</v>
      </c>
      <c r="J11586" s="197" t="n">
        <v>9.87</v>
      </c>
    </row>
    <row r="11587" customFormat="false" ht="12.75" hidden="true" customHeight="false" outlineLevel="0" collapsed="false">
      <c r="A11587" s="197" t="s">
        <v>22701</v>
      </c>
      <c r="B11587" s="197" t="str">
        <f aca="false">C11587&amp;D11587&amp;E11587&amp;F11587&amp;G11587&amp;H11587</f>
        <v>REVESTIMENTO CHAPISCADO DE CIMENTO E AREIA,NO TRACO 1:3,PENEIRADO,ESPESSURA DE 9MM,APLICADO SOBRE EMBOCO EXISTENTE</v>
      </c>
      <c r="C11587" s="197" t="s">
        <v>22699</v>
      </c>
      <c r="D11587" s="197" t="s">
        <v>22700</v>
      </c>
      <c r="I11587" s="197" t="s">
        <v>1993</v>
      </c>
      <c r="J11587" s="197" t="n">
        <v>8.82</v>
      </c>
    </row>
    <row r="11588" customFormat="false" ht="12.75" hidden="true" customHeight="false" outlineLevel="0" collapsed="false">
      <c r="A11588" s="197" t="s">
        <v>22702</v>
      </c>
      <c r="B11588" s="197" t="str">
        <f aca="false">C11588&amp;D11588&amp;E11588&amp;F11588&amp;G11588&amp;H11588</f>
        <v>EMBOCO COM ARGAMASSA DE CIMENTO E AREIA,NO TRACO 1:1,5 COM 1,5CM DE ESPESSURA,INCLUSIVE CHAPISCO DE CIMENTO E AREIA,NO TRACO 1:3</v>
      </c>
      <c r="C11588" s="197" t="s">
        <v>22703</v>
      </c>
      <c r="D11588" s="197" t="s">
        <v>22704</v>
      </c>
      <c r="E11588" s="197" t="s">
        <v>22705</v>
      </c>
      <c r="I11588" s="197" t="s">
        <v>1993</v>
      </c>
      <c r="J11588" s="197" t="n">
        <v>25.42</v>
      </c>
    </row>
    <row r="11589" customFormat="false" ht="12.75" hidden="true" customHeight="false" outlineLevel="0" collapsed="false">
      <c r="A11589" s="197" t="s">
        <v>125</v>
      </c>
      <c r="B11589" s="197" t="str">
        <f aca="false">C11589&amp;D11589&amp;E11589&amp;F11589&amp;G11589&amp;H11589</f>
        <v>EMBOCO COM ARGAMASSA DE CIMENTO E AREIA,NO TRACO 1:1,5 COM 1,5CM DE ESPESSURA,INCLUSIVE CHAPISCO DE CIMENTO E AREIA,NO TRACO 1:3</v>
      </c>
      <c r="C11589" s="197" t="s">
        <v>22703</v>
      </c>
      <c r="D11589" s="197" t="s">
        <v>22704</v>
      </c>
      <c r="E11589" s="197" t="s">
        <v>22705</v>
      </c>
      <c r="I11589" s="197" t="s">
        <v>1993</v>
      </c>
      <c r="J11589" s="197" t="n">
        <v>22.84</v>
      </c>
    </row>
    <row r="11590" customFormat="false" ht="12.75" hidden="true" customHeight="false" outlineLevel="0" collapsed="false">
      <c r="A11590" s="197" t="s">
        <v>22706</v>
      </c>
      <c r="B11590" s="197" t="str">
        <f aca="false">C11590&amp;D11590&amp;E11590&amp;F11590&amp;G11590&amp;H11590</f>
        <v>EMBOCO COM ARGAMASSA DE CIMENTO E AREIA,NO TRACO 1:2 COM 1,5CM DE ESPESSURA,INCLUSIVE CHAPISCO DE CIMENTO E AREIA,NO TRACO 1:3</v>
      </c>
      <c r="C11590" s="197" t="s">
        <v>22707</v>
      </c>
      <c r="D11590" s="197" t="s">
        <v>22708</v>
      </c>
      <c r="E11590" s="197" t="s">
        <v>22709</v>
      </c>
      <c r="I11590" s="197" t="s">
        <v>1993</v>
      </c>
      <c r="J11590" s="197" t="n">
        <v>25.06</v>
      </c>
    </row>
    <row r="11591" customFormat="false" ht="12.75" hidden="true" customHeight="false" outlineLevel="0" collapsed="false">
      <c r="A11591" s="197" t="s">
        <v>22710</v>
      </c>
      <c r="B11591" s="197" t="str">
        <f aca="false">C11591&amp;D11591&amp;E11591&amp;F11591&amp;G11591&amp;H11591</f>
        <v>EMBOCO COM ARGAMASSA DE CIMENTO E AREIA,NO TRACO 1:2 COM 1,5CM DE ESPESSURA,INCLUSIVE CHAPISCO DE CIMENTO E AREIA,NO TRACO 1:3</v>
      </c>
      <c r="C11591" s="197" t="s">
        <v>22707</v>
      </c>
      <c r="D11591" s="197" t="s">
        <v>22708</v>
      </c>
      <c r="E11591" s="197" t="s">
        <v>22709</v>
      </c>
      <c r="I11591" s="197" t="s">
        <v>1993</v>
      </c>
      <c r="J11591" s="197" t="n">
        <v>22.47</v>
      </c>
    </row>
    <row r="11592" customFormat="false" ht="12.75" hidden="true" customHeight="false" outlineLevel="0" collapsed="false">
      <c r="A11592" s="197" t="s">
        <v>22711</v>
      </c>
      <c r="B11592" s="197" t="str">
        <f aca="false">C11592&amp;D11592&amp;E11592&amp;F11592&amp;G11592&amp;H11592</f>
        <v>EMBOCO COM ARGAMASSA DE CIMENTO E AREIA,NO TRACO 1:3 COM 1,5CM DE ESPESSURA,INCLUSIVE CHAPISCO DE CIMENTO E AREIA,NO TRACO 1:3</v>
      </c>
      <c r="C11592" s="197" t="s">
        <v>22712</v>
      </c>
      <c r="D11592" s="197" t="s">
        <v>22708</v>
      </c>
      <c r="E11592" s="197" t="s">
        <v>22709</v>
      </c>
      <c r="I11592" s="197" t="s">
        <v>1993</v>
      </c>
      <c r="J11592" s="197" t="n">
        <v>24.53</v>
      </c>
    </row>
    <row r="11593" customFormat="false" ht="12.75" hidden="true" customHeight="false" outlineLevel="0" collapsed="false">
      <c r="A11593" s="197" t="s">
        <v>22713</v>
      </c>
      <c r="B11593" s="197" t="str">
        <f aca="false">C11593&amp;D11593&amp;E11593&amp;F11593&amp;G11593&amp;H11593</f>
        <v>EMBOCO COM ARGAMASSA DE CIMENTO E AREIA,NO TRACO 1:3 COM 1,5CM DE ESPESSURA,INCLUSIVE CHAPISCO DE CIMENTO E AREIA,NO TRACO 1:3</v>
      </c>
      <c r="C11593" s="197" t="s">
        <v>22712</v>
      </c>
      <c r="D11593" s="197" t="s">
        <v>22708</v>
      </c>
      <c r="E11593" s="197" t="s">
        <v>22709</v>
      </c>
      <c r="I11593" s="197" t="s">
        <v>1993</v>
      </c>
      <c r="J11593" s="197" t="n">
        <v>21.93</v>
      </c>
    </row>
    <row r="11594" customFormat="false" ht="12.75" hidden="true" customHeight="false" outlineLevel="0" collapsed="false">
      <c r="A11594" s="197" t="s">
        <v>22714</v>
      </c>
      <c r="B11594" s="197" t="str">
        <f aca="false">C11594&amp;D11594&amp;E11594&amp;F11594&amp;G11594&amp;H11594</f>
        <v>EMBOCO COM ARGAMASSA DE CIMENTO E AREIA,NO TRACO 1:3 COM 2CM DE ESPESSURA,INCLUSIVE CHAPISCO DE CIMENTO E AREIA,NO TRACO 1:3</v>
      </c>
      <c r="C11594" s="197" t="s">
        <v>22715</v>
      </c>
      <c r="D11594" s="197" t="s">
        <v>22716</v>
      </c>
      <c r="E11594" s="711" t="s">
        <v>22717</v>
      </c>
      <c r="I11594" s="197" t="s">
        <v>1993</v>
      </c>
      <c r="J11594" s="197" t="n">
        <v>26.46</v>
      </c>
    </row>
    <row r="11595" customFormat="false" ht="12.75" hidden="true" customHeight="false" outlineLevel="0" collapsed="false">
      <c r="A11595" s="197" t="s">
        <v>22718</v>
      </c>
      <c r="B11595" s="197" t="str">
        <f aca="false">C11595&amp;D11595&amp;E11595&amp;F11595&amp;G11595&amp;H11595</f>
        <v>EMBOCO COM ARGAMASSA DE CIMENTO E AREIA,NO TRACO 1:3 COM 2CM DE ESPESSURA,INCLUSIVE CHAPISCO DE CIMENTO E AREIA,NO TRACO 1:3</v>
      </c>
      <c r="C11595" s="197" t="s">
        <v>22715</v>
      </c>
      <c r="D11595" s="197" t="s">
        <v>22716</v>
      </c>
      <c r="E11595" s="711" t="s">
        <v>22717</v>
      </c>
      <c r="I11595" s="197" t="s">
        <v>1993</v>
      </c>
      <c r="J11595" s="197" t="n">
        <v>23.8</v>
      </c>
    </row>
    <row r="11596" customFormat="false" ht="12.75" hidden="true" customHeight="false" outlineLevel="0" collapsed="false">
      <c r="A11596" s="197" t="s">
        <v>22719</v>
      </c>
      <c r="B11596" s="197" t="str">
        <f aca="false">C11596&amp;D11596&amp;E11596&amp;F11596&amp;G11596&amp;H11596</f>
        <v>EMBOCO COM ARGAMASSA DE CIMENTO E AREIA,NO TRACO 1:4 COM 1,5CM DE ESPESSURA,INCLUSIVE CHAPISCO DE CIMENTO E AREIA,NO TRACO 1:3</v>
      </c>
      <c r="C11596" s="197" t="s">
        <v>22720</v>
      </c>
      <c r="D11596" s="197" t="s">
        <v>22708</v>
      </c>
      <c r="E11596" s="197" t="s">
        <v>22709</v>
      </c>
      <c r="I11596" s="197" t="s">
        <v>1993</v>
      </c>
      <c r="J11596" s="197" t="n">
        <v>24.34</v>
      </c>
    </row>
    <row r="11597" customFormat="false" ht="12.75" hidden="true" customHeight="false" outlineLevel="0" collapsed="false">
      <c r="A11597" s="197" t="s">
        <v>22721</v>
      </c>
      <c r="B11597" s="197" t="str">
        <f aca="false">C11597&amp;D11597&amp;E11597&amp;F11597&amp;G11597&amp;H11597</f>
        <v>EMBOCO COM ARGAMASSA DE CIMENTO E AREIA,NO TRACO 1:4 COM 1,5CM DE ESPESSURA,INCLUSIVE CHAPISCO DE CIMENTO E AREIA,NO TRACO 1:3</v>
      </c>
      <c r="C11597" s="197" t="s">
        <v>22720</v>
      </c>
      <c r="D11597" s="197" t="s">
        <v>22708</v>
      </c>
      <c r="E11597" s="197" t="s">
        <v>22709</v>
      </c>
      <c r="I11597" s="197" t="s">
        <v>1993</v>
      </c>
      <c r="J11597" s="197" t="n">
        <v>21.71</v>
      </c>
    </row>
    <row r="11598" customFormat="false" ht="12.75" hidden="true" customHeight="false" outlineLevel="0" collapsed="false">
      <c r="A11598" s="197" t="s">
        <v>22722</v>
      </c>
      <c r="B11598" s="197" t="str">
        <f aca="false">C11598&amp;D11598&amp;E11598&amp;F11598&amp;G11598&amp;H11598</f>
        <v>EMBOCO COM ARGAMASSA DE CIMENTO E AREIA, NO TRACO 1:3, COM2,5CM DE ESPESSURA,COM CORANTE,APLICADO SOBRE CHAPISCO,EXCLUSIVE ESTE</v>
      </c>
      <c r="C11598" s="197" t="s">
        <v>22723</v>
      </c>
      <c r="D11598" s="197" t="s">
        <v>22724</v>
      </c>
      <c r="E11598" s="197" t="s">
        <v>22725</v>
      </c>
      <c r="I11598" s="197" t="s">
        <v>1993</v>
      </c>
      <c r="J11598" s="197" t="n">
        <v>32.49</v>
      </c>
    </row>
    <row r="11599" customFormat="false" ht="12.75" hidden="true" customHeight="false" outlineLevel="0" collapsed="false">
      <c r="A11599" s="197" t="s">
        <v>22726</v>
      </c>
      <c r="B11599" s="197" t="str">
        <f aca="false">C11599&amp;D11599&amp;E11599&amp;F11599&amp;G11599&amp;H11599</f>
        <v>EMBOCO COM ARGAMASSA DE CIMENTO E AREIA, NO TRACO 1:3, COM2,5CM DE ESPESSURA,COM CORANTE,APLICADO SOBRE CHAPISCO,EXCLUSIVE ESTE</v>
      </c>
      <c r="C11599" s="197" t="s">
        <v>22723</v>
      </c>
      <c r="D11599" s="197" t="s">
        <v>22724</v>
      </c>
      <c r="E11599" s="197" t="s">
        <v>22725</v>
      </c>
      <c r="I11599" s="197" t="s">
        <v>1993</v>
      </c>
      <c r="J11599" s="197" t="n">
        <v>29.83</v>
      </c>
    </row>
    <row r="11600" customFormat="false" ht="12.75" hidden="true" customHeight="false" outlineLevel="0" collapsed="false">
      <c r="A11600" s="197" t="s">
        <v>22727</v>
      </c>
      <c r="B11600" s="197" t="str">
        <f aca="false">C11600&amp;D11600&amp;E11600&amp;F11600&amp;G11600&amp;H11600</f>
        <v>EMBOCO INTERNO COM ARGAMASSA DE CIMENTO,CAL HIDRATADA ADITIVADA E AREIA,NO TRACO 1:1:8,COM ESPESSURA DE 1,5CM,INCLUSIVECHAPISCO DE CIMENTO E AREIA,NO TRACO 1:3</v>
      </c>
      <c r="C11600" s="197" t="s">
        <v>22728</v>
      </c>
      <c r="D11600" s="197" t="s">
        <v>22729</v>
      </c>
      <c r="E11600" s="197" t="s">
        <v>22730</v>
      </c>
      <c r="I11600" s="197" t="s">
        <v>1993</v>
      </c>
      <c r="J11600" s="197" t="n">
        <v>24.51</v>
      </c>
    </row>
    <row r="11601" customFormat="false" ht="12.75" hidden="true" customHeight="false" outlineLevel="0" collapsed="false">
      <c r="A11601" s="197" t="s">
        <v>22731</v>
      </c>
      <c r="B11601" s="197" t="str">
        <f aca="false">C11601&amp;D11601&amp;E11601&amp;F11601&amp;G11601&amp;H11601</f>
        <v>EMBOCO INTERNO COM ARGAMASSA DE CIMENTO,CAL HIDRATADA ADITIVADA E AREIA,NO TRACO 1:1:8,COM ESPESSURA DE 1,5CM,INCLUSIVECHAPISCO DE CIMENTO E AREIA,NO TRACO 1:3</v>
      </c>
      <c r="C11601" s="197" t="s">
        <v>22728</v>
      </c>
      <c r="D11601" s="197" t="s">
        <v>22729</v>
      </c>
      <c r="E11601" s="197" t="s">
        <v>22730</v>
      </c>
      <c r="I11601" s="197" t="s">
        <v>1993</v>
      </c>
      <c r="J11601" s="197" t="n">
        <v>21.87</v>
      </c>
    </row>
    <row r="11602" customFormat="false" ht="12.75" hidden="true" customHeight="false" outlineLevel="0" collapsed="false">
      <c r="A11602" s="197" t="s">
        <v>22732</v>
      </c>
      <c r="B11602" s="197" t="str">
        <f aca="false">C11602&amp;D11602&amp;E11602&amp;F11602&amp;G11602&amp;H11602</f>
        <v>EMBOCO INTERNO COM ARGAMASSA DE CIMENTO,CAL HIDRATADA ADITIVADA E AREIA,NO TRACO 1:1:8,COM ESPESSURA DE 1,5CM,EXCLUSIVECHAPISCO</v>
      </c>
      <c r="C11602" s="197" t="s">
        <v>22728</v>
      </c>
      <c r="D11602" s="197" t="s">
        <v>22733</v>
      </c>
      <c r="E11602" s="197" t="s">
        <v>22734</v>
      </c>
      <c r="I11602" s="197" t="s">
        <v>1993</v>
      </c>
      <c r="J11602" s="197" t="n">
        <v>19.44</v>
      </c>
    </row>
    <row r="11603" customFormat="false" ht="12.75" hidden="true" customHeight="false" outlineLevel="0" collapsed="false">
      <c r="A11603" s="197" t="s">
        <v>22735</v>
      </c>
      <c r="B11603" s="197" t="str">
        <f aca="false">C11603&amp;D11603&amp;E11603&amp;F11603&amp;G11603&amp;H11603</f>
        <v>EMBOCO INTERNO COM ARGAMASSA DE CIMENTO,CAL HIDRATADA ADITIVADA E AREIA,NO TRACO 1:1:8,COM ESPESSURA DE 1,5CM,EXCLUSIVECHAPISCO</v>
      </c>
      <c r="C11603" s="197" t="s">
        <v>22728</v>
      </c>
      <c r="D11603" s="197" t="s">
        <v>22733</v>
      </c>
      <c r="E11603" s="197" t="s">
        <v>22734</v>
      </c>
      <c r="I11603" s="197" t="s">
        <v>1993</v>
      </c>
      <c r="J11603" s="197" t="n">
        <v>17.32</v>
      </c>
    </row>
    <row r="11604" customFormat="false" ht="12.75" hidden="true" customHeight="false" outlineLevel="0" collapsed="false">
      <c r="A11604" s="197" t="s">
        <v>22736</v>
      </c>
      <c r="B11604" s="197" t="str">
        <f aca="false">C11604&amp;D11604&amp;E11604&amp;F11604&amp;G11604&amp;H11604</f>
        <v>EMBOCO INTERNO COM ARGAMASSA DE CIMENTO,CAL HIDRATADA ADITIVADA E AREIA,NO TRACO 1:1:8,COM ESPESSURA DE 2CM,INCLUSIVE CHAPISCO DE CIMENTO E AREIA,NO TRACO 1:3</v>
      </c>
      <c r="C11604" s="197" t="s">
        <v>22728</v>
      </c>
      <c r="D11604" s="197" t="s">
        <v>22737</v>
      </c>
      <c r="E11604" s="197" t="s">
        <v>22738</v>
      </c>
      <c r="I11604" s="197" t="s">
        <v>1993</v>
      </c>
      <c r="J11604" s="197" t="n">
        <v>26.06</v>
      </c>
    </row>
    <row r="11605" customFormat="false" ht="12.75" hidden="true" customHeight="false" outlineLevel="0" collapsed="false">
      <c r="A11605" s="197" t="s">
        <v>22739</v>
      </c>
      <c r="B11605" s="197" t="str">
        <f aca="false">C11605&amp;D11605&amp;E11605&amp;F11605&amp;G11605&amp;H11605</f>
        <v>EMBOCO INTERNO COM ARGAMASSA DE CIMENTO,CAL HIDRATADA ADITIVADA E AREIA,NO TRACO 1:1:8,COM ESPESSURA DE 2CM,INCLUSIVE CHAPISCO DE CIMENTO E AREIA,NO TRACO 1:3</v>
      </c>
      <c r="C11605" s="197" t="s">
        <v>22728</v>
      </c>
      <c r="D11605" s="197" t="s">
        <v>22737</v>
      </c>
      <c r="E11605" s="197" t="s">
        <v>22738</v>
      </c>
      <c r="I11605" s="197" t="s">
        <v>1993</v>
      </c>
      <c r="J11605" s="197" t="n">
        <v>23.37</v>
      </c>
    </row>
    <row r="11606" customFormat="false" ht="12.75" hidden="true" customHeight="false" outlineLevel="0" collapsed="false">
      <c r="A11606" s="197" t="s">
        <v>22740</v>
      </c>
      <c r="B11606" s="197" t="str">
        <f aca="false">C11606&amp;D11606&amp;E11606&amp;F11606&amp;G11606&amp;H11606</f>
        <v>EMBOCO INTERNO COM ARGAMASSA DE CIMENTO,CAL HIDRATADA ADITIVADA E AREIA,NO TRACO 1:1:8,COM ESPESSURA DE 2CM,EXCLUSIVE CHAPISCO</v>
      </c>
      <c r="C11606" s="197" t="s">
        <v>22728</v>
      </c>
      <c r="D11606" s="197" t="s">
        <v>22741</v>
      </c>
      <c r="E11606" s="197" t="s">
        <v>22742</v>
      </c>
      <c r="I11606" s="197" t="s">
        <v>1993</v>
      </c>
      <c r="J11606" s="197" t="n">
        <v>20.99</v>
      </c>
    </row>
    <row r="11607" customFormat="false" ht="12.75" hidden="true" customHeight="false" outlineLevel="0" collapsed="false">
      <c r="A11607" s="197" t="s">
        <v>22743</v>
      </c>
      <c r="B11607" s="197" t="str">
        <f aca="false">C11607&amp;D11607&amp;E11607&amp;F11607&amp;G11607&amp;H11607</f>
        <v>EMBOCO INTERNO COM ARGAMASSA DE CIMENTO,CAL HIDRATADA ADITIVADA E AREIA,NO TRACO 1:1:8,COM ESPESSURA DE 2CM,EXCLUSIVE CHAPISCO</v>
      </c>
      <c r="C11607" s="197" t="s">
        <v>22728</v>
      </c>
      <c r="D11607" s="197" t="s">
        <v>22741</v>
      </c>
      <c r="E11607" s="197" t="s">
        <v>22742</v>
      </c>
      <c r="I11607" s="197" t="s">
        <v>1993</v>
      </c>
      <c r="J11607" s="197" t="n">
        <v>18.82</v>
      </c>
    </row>
    <row r="11608" customFormat="false" ht="12.75" hidden="true" customHeight="false" outlineLevel="0" collapsed="false">
      <c r="A11608" s="197" t="s">
        <v>22744</v>
      </c>
      <c r="B11608" s="197" t="str">
        <f aca="false">C11608&amp;D11608&amp;E11608&amp;F11608&amp;G11608&amp;H11608</f>
        <v>REVESTIMENTO EXTERNO,DE UMA VEZ,COM ARGAMASSA DE CIMENTO E AREOLA PARA EMBOCO,NO TRACO 1:2,COM 3CM DE ESPESSURA,INCLUSIVE CHAPISCO DE CIMENTO E AREIA,NO TRACO 1:3</v>
      </c>
      <c r="C11608" s="197" t="s">
        <v>22745</v>
      </c>
      <c r="D11608" s="197" t="s">
        <v>22746</v>
      </c>
      <c r="E11608" s="197" t="s">
        <v>22747</v>
      </c>
      <c r="I11608" s="197" t="s">
        <v>1993</v>
      </c>
      <c r="J11608" s="197" t="n">
        <v>31.34</v>
      </c>
    </row>
    <row r="11609" customFormat="false" ht="12.75" hidden="true" customHeight="false" outlineLevel="0" collapsed="false">
      <c r="A11609" s="197" t="s">
        <v>22748</v>
      </c>
      <c r="B11609" s="197" t="str">
        <f aca="false">C11609&amp;D11609&amp;E11609&amp;F11609&amp;G11609&amp;H11609</f>
        <v>REVESTIMENTO EXTERNO,DE UMA VEZ,COM ARGAMASSA DE CIMENTO E AREOLA PARA EMBOCO,NO TRACO 1:2,COM 3CM DE ESPESSURA,INCLUSIVE CHAPISCO DE CIMENTO E AREIA,NO TRACO 1:3</v>
      </c>
      <c r="C11609" s="197" t="s">
        <v>22745</v>
      </c>
      <c r="D11609" s="197" t="s">
        <v>22746</v>
      </c>
      <c r="E11609" s="197" t="s">
        <v>22747</v>
      </c>
      <c r="I11609" s="197" t="s">
        <v>1993</v>
      </c>
      <c r="J11609" s="197" t="n">
        <v>28.65</v>
      </c>
    </row>
    <row r="11610" customFormat="false" ht="12.75" hidden="true" customHeight="false" outlineLevel="0" collapsed="false">
      <c r="A11610" s="197" t="s">
        <v>22749</v>
      </c>
      <c r="B11610" s="197" t="str">
        <f aca="false">C11610&amp;D11610&amp;E11610&amp;F11610&amp;G11610&amp;H11610</f>
        <v>REVESTIMENTO EXTERNO,DE UMA VEZ,COM ARGAMASSA DE CIMENTO E AREOLA PARA EMBOCO,NO TRACO 1:4,COM 3CM DE ESPESSURA,INCLUSIVE CHAPISCO DE CIMENTO E AREIA,NO TRACO 1:3</v>
      </c>
      <c r="C11610" s="197" t="s">
        <v>22745</v>
      </c>
      <c r="D11610" s="197" t="s">
        <v>22750</v>
      </c>
      <c r="E11610" s="197" t="s">
        <v>22747</v>
      </c>
      <c r="I11610" s="197" t="s">
        <v>1993</v>
      </c>
      <c r="J11610" s="197" t="n">
        <v>29.38</v>
      </c>
    </row>
    <row r="11611" customFormat="false" ht="12.75" hidden="true" customHeight="false" outlineLevel="0" collapsed="false">
      <c r="A11611" s="197" t="s">
        <v>22751</v>
      </c>
      <c r="B11611" s="197" t="str">
        <f aca="false">C11611&amp;D11611&amp;E11611&amp;F11611&amp;G11611&amp;H11611</f>
        <v>REVESTIMENTO EXTERNO,DE UMA VEZ,COM ARGAMASSA DE CIMENTO E AREOLA PARA EMBOCO,NO TRACO 1:4,COM 3CM DE ESPESSURA,INCLUSIVE CHAPISCO DE CIMENTO E AREIA,NO TRACO 1:3</v>
      </c>
      <c r="C11611" s="197" t="s">
        <v>22745</v>
      </c>
      <c r="D11611" s="197" t="s">
        <v>22750</v>
      </c>
      <c r="E11611" s="197" t="s">
        <v>22747</v>
      </c>
      <c r="I11611" s="197" t="s">
        <v>1993</v>
      </c>
      <c r="J11611" s="197" t="n">
        <v>26.61</v>
      </c>
    </row>
    <row r="11612" customFormat="false" ht="12.75" hidden="true" customHeight="false" outlineLevel="0" collapsed="false">
      <c r="A11612" s="197" t="s">
        <v>22752</v>
      </c>
      <c r="B11612" s="197" t="str">
        <f aca="false">C11612&amp;D11612&amp;E11612&amp;F11612&amp;G11612&amp;H11612</f>
        <v>REVESTIMENTO EXTERNO,DE UMA VEZ,COM ARGAMASSA DE CIMENTO E AREOLA PARA EMBOCO,NO TRACO 1:6,COM 3CM DE ESPESSURA,INCLUSIVE CHAPISCO DE CIMENTO E AREIA,NO TRACO 1:3</v>
      </c>
      <c r="C11612" s="197" t="s">
        <v>22745</v>
      </c>
      <c r="D11612" s="197" t="s">
        <v>22753</v>
      </c>
      <c r="E11612" s="197" t="s">
        <v>22747</v>
      </c>
      <c r="I11612" s="197" t="s">
        <v>1993</v>
      </c>
      <c r="J11612" s="197" t="n">
        <v>29.01</v>
      </c>
    </row>
    <row r="11613" customFormat="false" ht="12.75" hidden="true" customHeight="false" outlineLevel="0" collapsed="false">
      <c r="A11613" s="197" t="s">
        <v>22754</v>
      </c>
      <c r="B11613" s="197" t="str">
        <f aca="false">C11613&amp;D11613&amp;E11613&amp;F11613&amp;G11613&amp;H11613</f>
        <v>REVESTIMENTO EXTERNO,DE UMA VEZ,COM ARGAMASSA DE CIMENTO E AREOLA PARA EMBOCO,NO TRACO 1:6,COM 3CM DE ESPESSURA,INCLUSIVE CHAPISCO DE CIMENTO E AREIA,NO TRACO 1:3</v>
      </c>
      <c r="C11613" s="197" t="s">
        <v>22745</v>
      </c>
      <c r="D11613" s="197" t="s">
        <v>22753</v>
      </c>
      <c r="E11613" s="197" t="s">
        <v>22747</v>
      </c>
      <c r="I11613" s="197" t="s">
        <v>1993</v>
      </c>
      <c r="J11613" s="197" t="n">
        <v>26.16</v>
      </c>
    </row>
    <row r="11614" customFormat="false" ht="12.75" hidden="true" customHeight="false" outlineLevel="0" collapsed="false">
      <c r="A11614" s="197" t="s">
        <v>22755</v>
      </c>
      <c r="B11614" s="197" t="str">
        <f aca="false">C11614&amp;D11614&amp;E11614&amp;F11614&amp;G11614&amp;H11614</f>
        <v>REVESTIMENTO EXTERNO,EMBOCO,DE UMA VEZ,COM ARGAMASSA DE CIMENTO,CAL HIDRATADA ADITIVADA E AREIA,NO TRACO 1:1:12,COM ESPESSURA DE 2,5CM,INCLUSIVE CHAPISCO DE CIMENTO E AREIA,NO TRACO 1:3</v>
      </c>
      <c r="C11614" s="197" t="s">
        <v>22756</v>
      </c>
      <c r="D11614" s="197" t="s">
        <v>22757</v>
      </c>
      <c r="E11614" s="197" t="s">
        <v>22758</v>
      </c>
      <c r="F11614" s="197" t="s">
        <v>22759</v>
      </c>
      <c r="I11614" s="197" t="s">
        <v>1993</v>
      </c>
      <c r="J11614" s="197" t="n">
        <v>26.36</v>
      </c>
    </row>
    <row r="11615" customFormat="false" ht="12.75" hidden="true" customHeight="false" outlineLevel="0" collapsed="false">
      <c r="A11615" s="197" t="s">
        <v>22760</v>
      </c>
      <c r="B11615" s="197" t="str">
        <f aca="false">C11615&amp;D11615&amp;E11615&amp;F11615&amp;G11615&amp;H11615</f>
        <v>REVESTIMENTO EXTERNO,EMBOCO,DE UMA VEZ,COM ARGAMASSA DE CIMENTO,CAL HIDRATADA ADITIVADA E AREIA,NO TRACO 1:1:12,COM ESPESSURA DE 2,5CM,INCLUSIVE CHAPISCO DE CIMENTO E AREIA,NO TRACO 1:3</v>
      </c>
      <c r="C11615" s="197" t="s">
        <v>22756</v>
      </c>
      <c r="D11615" s="197" t="s">
        <v>22757</v>
      </c>
      <c r="E11615" s="197" t="s">
        <v>22758</v>
      </c>
      <c r="F11615" s="197" t="s">
        <v>22759</v>
      </c>
      <c r="I11615" s="197" t="s">
        <v>1993</v>
      </c>
      <c r="J11615" s="197" t="n">
        <v>23.57</v>
      </c>
    </row>
    <row r="11616" customFormat="false" ht="12.75" hidden="true" customHeight="false" outlineLevel="0" collapsed="false">
      <c r="A11616" s="197" t="s">
        <v>22761</v>
      </c>
      <c r="B11616" s="197" t="str">
        <f aca="false">C11616&amp;D11616&amp;E11616&amp;F11616&amp;G11616&amp;H11616</f>
        <v>RECOMPOSICAO DE REVESTIMENTO EXTERNO DE PO-DE-PEDRA,CIMENTOE CAL HIDRATADA COM ADICAO DE RHODOPAS PARA CONSOLIDACAO</v>
      </c>
      <c r="C11616" s="197" t="s">
        <v>22762</v>
      </c>
      <c r="D11616" s="197" t="s">
        <v>22763</v>
      </c>
      <c r="I11616" s="197" t="s">
        <v>1993</v>
      </c>
      <c r="J11616" s="197" t="n">
        <v>15.17</v>
      </c>
    </row>
    <row r="11617" customFormat="false" ht="12.75" hidden="true" customHeight="false" outlineLevel="0" collapsed="false">
      <c r="A11617" s="197" t="s">
        <v>22764</v>
      </c>
      <c r="B11617" s="197" t="str">
        <f aca="false">C11617&amp;D11617&amp;E11617&amp;F11617&amp;G11617&amp;H11617</f>
        <v>RECOMPOSICAO DE REVESTIMENTO EXTERNO DE PO-DE-PEDRA,CIMENTOE CAL HIDRATADA COM ADICAO DE RHODOPAS PARA CONSOLIDACAO</v>
      </c>
      <c r="C11617" s="197" t="s">
        <v>22762</v>
      </c>
      <c r="D11617" s="197" t="s">
        <v>22763</v>
      </c>
      <c r="I11617" s="197" t="s">
        <v>1993</v>
      </c>
      <c r="J11617" s="197" t="n">
        <v>14.34</v>
      </c>
    </row>
    <row r="11618" customFormat="false" ht="12.75" hidden="true" customHeight="false" outlineLevel="0" collapsed="false">
      <c r="A11618" s="197" t="s">
        <v>22765</v>
      </c>
      <c r="B11618" s="197" t="str">
        <f aca="false">C11618&amp;D11618&amp;E11618&amp;F11618&amp;G11618&amp;H11618</f>
        <v>RECOMPOSICAO DE REVESTIMENTO COM ARGAMASSA DE CIMENTO E AREIA,NO TRACO 1:3 COM 3CM DE ESPESSURA,ADITIVADA COM 10% DE MICROSSILICA</v>
      </c>
      <c r="C11618" s="197" t="s">
        <v>22766</v>
      </c>
      <c r="D11618" s="197" t="s">
        <v>22767</v>
      </c>
      <c r="E11618" s="197" t="s">
        <v>22768</v>
      </c>
      <c r="I11618" s="197" t="s">
        <v>1993</v>
      </c>
      <c r="J11618" s="197" t="n">
        <v>18.6</v>
      </c>
    </row>
    <row r="11619" customFormat="false" ht="12.75" hidden="true" customHeight="false" outlineLevel="0" collapsed="false">
      <c r="A11619" s="197" t="s">
        <v>22769</v>
      </c>
      <c r="B11619" s="197" t="str">
        <f aca="false">C11619&amp;D11619&amp;E11619&amp;F11619&amp;G11619&amp;H11619</f>
        <v>RECOMPOSICAO DE REVESTIMENTO COM ARGAMASSA DE CIMENTO E AREIA,NO TRACO 1:3 COM 3CM DE ESPESSURA,ADITIVADA COM 10% DE MICROSSILICA</v>
      </c>
      <c r="C11619" s="197" t="s">
        <v>22766</v>
      </c>
      <c r="D11619" s="197" t="s">
        <v>22767</v>
      </c>
      <c r="E11619" s="197" t="s">
        <v>22768</v>
      </c>
      <c r="I11619" s="197" t="s">
        <v>1993</v>
      </c>
      <c r="J11619" s="197" t="n">
        <v>17.26</v>
      </c>
    </row>
    <row r="11620" customFormat="false" ht="12.75" hidden="true" customHeight="false" outlineLevel="0" collapsed="false">
      <c r="A11620" s="197" t="s">
        <v>22770</v>
      </c>
      <c r="B11620" s="197" t="str">
        <f aca="false">C11620&amp;D11620&amp;E11620&amp;F11620&amp;G11620&amp;H11620</f>
        <v>RECOMPOSICAO DE REVESTIMENTO COM ARGAMASSA DE CIMENTO E AREIA,NO TRACO 1:3 COM 2CM DE ESPESSURA,ADITIVADA COM 10% DE MICROSSILICA</v>
      </c>
      <c r="C11620" s="197" t="s">
        <v>22766</v>
      </c>
      <c r="D11620" s="197" t="s">
        <v>22771</v>
      </c>
      <c r="E11620" s="197" t="s">
        <v>22768</v>
      </c>
      <c r="I11620" s="197" t="s">
        <v>1993</v>
      </c>
      <c r="J11620" s="197" t="n">
        <v>15.25</v>
      </c>
    </row>
    <row r="11621" customFormat="false" ht="12.75" hidden="true" customHeight="false" outlineLevel="0" collapsed="false">
      <c r="A11621" s="197" t="s">
        <v>22772</v>
      </c>
      <c r="B11621" s="197" t="str">
        <f aca="false">C11621&amp;D11621&amp;E11621&amp;F11621&amp;G11621&amp;H11621</f>
        <v>RECOMPOSICAO DE REVESTIMENTO COM ARGAMASSA DE CIMENTO E AREIA,NO TRACO 1:3 COM 2CM DE ESPESSURA,ADITIVADA COM 10% DE MICROSSILICA</v>
      </c>
      <c r="C11621" s="197" t="s">
        <v>22766</v>
      </c>
      <c r="D11621" s="197" t="s">
        <v>22771</v>
      </c>
      <c r="E11621" s="197" t="s">
        <v>22768</v>
      </c>
      <c r="I11621" s="197" t="s">
        <v>1993</v>
      </c>
      <c r="J11621" s="197" t="n">
        <v>13.98</v>
      </c>
    </row>
    <row r="11622" customFormat="false" ht="12.75" hidden="true" customHeight="false" outlineLevel="0" collapsed="false">
      <c r="A11622" s="197" t="s">
        <v>22773</v>
      </c>
      <c r="B11622" s="197" t="str">
        <f aca="false">C11622&amp;D11622&amp;E11622&amp;F11622&amp;G11622&amp;H11622</f>
        <v>RECOMPOSICAO DE REVESTIMENTO COM ARGAMASSA DE CIMENTO E AREIA,NO TRACO 1:3 COM 1CM DE ESPESSURA,ADITIVADA COM 10% DE MICROSSILICA</v>
      </c>
      <c r="C11622" s="197" t="s">
        <v>22766</v>
      </c>
      <c r="D11622" s="197" t="s">
        <v>22774</v>
      </c>
      <c r="E11622" s="197" t="s">
        <v>22768</v>
      </c>
      <c r="I11622" s="197" t="s">
        <v>1993</v>
      </c>
      <c r="J11622" s="197" t="n">
        <v>11.92</v>
      </c>
    </row>
    <row r="11623" customFormat="false" ht="12.75" hidden="true" customHeight="false" outlineLevel="0" collapsed="false">
      <c r="A11623" s="197" t="s">
        <v>22775</v>
      </c>
      <c r="B11623" s="197" t="str">
        <f aca="false">C11623&amp;D11623&amp;E11623&amp;F11623&amp;G11623&amp;H11623</f>
        <v>RECOMPOSICAO DE REVESTIMENTO COM ARGAMASSA DE CIMENTO E AREIA,NO TRACO 1:3 COM 1CM DE ESPESSURA,ADITIVADA COM 10% DE MICROSSILICA</v>
      </c>
      <c r="C11623" s="197" t="s">
        <v>22766</v>
      </c>
      <c r="D11623" s="197" t="s">
        <v>22774</v>
      </c>
      <c r="E11623" s="197" t="s">
        <v>22768</v>
      </c>
      <c r="I11623" s="197" t="s">
        <v>1993</v>
      </c>
      <c r="J11623" s="197" t="n">
        <v>10.71</v>
      </c>
    </row>
    <row r="11624" customFormat="false" ht="12.75" hidden="true" customHeight="false" outlineLevel="0" collapsed="false">
      <c r="A11624" s="197" t="s">
        <v>22776</v>
      </c>
      <c r="B11624" s="197" t="str">
        <f aca="false">C11624&amp;D11624&amp;E11624&amp;F11624&amp;G11624&amp;H11624</f>
        <v>REVESTIMENTO EXTERNO,DE UMA VEZ,COM ARGAMASSA DE CIMENTO,SAIBRO MACIO E AREIA FINA,NO TRACO 1:2:2,COM ESPESSURA DE 3,5CM,INCLUSIVE CHAPISCO DE CIMENTO E AREIA,NO TRACO 1:3</v>
      </c>
      <c r="C11624" s="197" t="s">
        <v>22777</v>
      </c>
      <c r="D11624" s="197" t="s">
        <v>22778</v>
      </c>
      <c r="E11624" s="197" t="s">
        <v>22779</v>
      </c>
      <c r="I11624" s="197" t="s">
        <v>1993</v>
      </c>
      <c r="J11624" s="197" t="n">
        <v>30.1</v>
      </c>
    </row>
    <row r="11625" customFormat="false" ht="12.75" hidden="true" customHeight="false" outlineLevel="0" collapsed="false">
      <c r="A11625" s="197" t="s">
        <v>22780</v>
      </c>
      <c r="B11625" s="197" t="str">
        <f aca="false">C11625&amp;D11625&amp;E11625&amp;F11625&amp;G11625&amp;H11625</f>
        <v>REVESTIMENTO EXTERNO,DE UMA VEZ,COM ARGAMASSA DE CIMENTO,SAIBRO MACIO E AREIA FINA,NO TRACO 1:2:2,COM ESPESSURA DE 3,5CM,INCLUSIVE CHAPISCO DE CIMENTO E AREIA,NO TRACO 1:3</v>
      </c>
      <c r="C11625" s="197" t="s">
        <v>22777</v>
      </c>
      <c r="D11625" s="197" t="s">
        <v>22778</v>
      </c>
      <c r="E11625" s="197" t="s">
        <v>22779</v>
      </c>
      <c r="I11625" s="197" t="s">
        <v>1993</v>
      </c>
      <c r="J11625" s="197" t="n">
        <v>27.3</v>
      </c>
    </row>
    <row r="11626" customFormat="false" ht="12.75" hidden="true" customHeight="false" outlineLevel="0" collapsed="false">
      <c r="A11626" s="197" t="s">
        <v>22781</v>
      </c>
      <c r="B11626" s="197" t="str">
        <f aca="false">C11626&amp;D11626&amp;E11626&amp;F11626&amp;G11626&amp;H11626</f>
        <v>REVESTIMENTO EXTERNO,DE UMA VEZ,COM ARGAMASSA DE CIMENTO,SAIBRO MACIO E AREIA FINA,NO TRACO 1:3:3,COM ESPESSURA DE 2,5CM,INCLUSIVE CHAPISCO DE CIMENTO E AREIA,NO TRACO 1:3</v>
      </c>
      <c r="C11626" s="197" t="s">
        <v>22777</v>
      </c>
      <c r="D11626" s="197" t="s">
        <v>22782</v>
      </c>
      <c r="E11626" s="197" t="s">
        <v>22779</v>
      </c>
      <c r="I11626" s="197" t="s">
        <v>1993</v>
      </c>
      <c r="J11626" s="197" t="n">
        <v>27.31</v>
      </c>
    </row>
    <row r="11627" customFormat="false" ht="12.75" hidden="true" customHeight="false" outlineLevel="0" collapsed="false">
      <c r="A11627" s="197" t="s">
        <v>22783</v>
      </c>
      <c r="B11627" s="197" t="str">
        <f aca="false">C11627&amp;D11627&amp;E11627&amp;F11627&amp;G11627&amp;H11627</f>
        <v>REVESTIMENTO EXTERNO,DE UMA VEZ,COM ARGAMASSA DE CIMENTO,SAIBRO MACIO E AREIA FINA,NO TRACO 1:3:3,COM ESPESSURA DE 2,5CM,INCLUSIVE CHAPISCO DE CIMENTO E AREIA,NO TRACO 1:3</v>
      </c>
      <c r="C11627" s="197" t="s">
        <v>22777</v>
      </c>
      <c r="D11627" s="197" t="s">
        <v>22782</v>
      </c>
      <c r="E11627" s="197" t="s">
        <v>22779</v>
      </c>
      <c r="I11627" s="197" t="s">
        <v>1993</v>
      </c>
      <c r="J11627" s="197" t="n">
        <v>24.52</v>
      </c>
    </row>
    <row r="11628" customFormat="false" ht="12.75" hidden="true" customHeight="false" outlineLevel="0" collapsed="false">
      <c r="A11628" s="197" t="s">
        <v>22784</v>
      </c>
      <c r="B11628" s="197" t="str">
        <f aca="false">C11628&amp;D11628&amp;E11628&amp;F11628&amp;G11628&amp;H11628</f>
        <v>REVESTIMENTO EXTERNO,DE UMA VEZ,COM ARGAMASSA DE CIMENTO,SAIBRO MACIO E AREIA FINA,NO TRACO 1:3:3,COM ESPESSURA DE 3,5CM,INCLUSIVE CHAPISCO DE CIMENTO E AREIA,NO TRACO 1:3</v>
      </c>
      <c r="C11628" s="197" t="s">
        <v>22777</v>
      </c>
      <c r="D11628" s="197" t="s">
        <v>22785</v>
      </c>
      <c r="E11628" s="197" t="s">
        <v>22779</v>
      </c>
      <c r="I11628" s="197" t="s">
        <v>1993</v>
      </c>
      <c r="J11628" s="197" t="n">
        <v>29.79</v>
      </c>
    </row>
    <row r="11629" customFormat="false" ht="12.75" hidden="true" customHeight="false" outlineLevel="0" collapsed="false">
      <c r="A11629" s="197" t="s">
        <v>22786</v>
      </c>
      <c r="B11629" s="197" t="str">
        <f aca="false">C11629&amp;D11629&amp;E11629&amp;F11629&amp;G11629&amp;H11629</f>
        <v>REVESTIMENTO EXTERNO,DE UMA VEZ,COM ARGAMASSA DE CIMENTO,SAIBRO MACIO E AREIA FINA,NO TRACO 1:3:3,COM ESPESSURA DE 3,5CM,INCLUSIVE CHAPISCO DE CIMENTO E AREIA,NO TRACO 1:3</v>
      </c>
      <c r="C11629" s="197" t="s">
        <v>22777</v>
      </c>
      <c r="D11629" s="197" t="s">
        <v>22785</v>
      </c>
      <c r="E11629" s="197" t="s">
        <v>22779</v>
      </c>
      <c r="I11629" s="197" t="s">
        <v>1993</v>
      </c>
      <c r="J11629" s="197" t="n">
        <v>26.91</v>
      </c>
    </row>
    <row r="11630" customFormat="false" ht="12.75" hidden="true" customHeight="false" outlineLevel="0" collapsed="false">
      <c r="A11630" s="197" t="s">
        <v>22787</v>
      </c>
      <c r="B11630" s="197" t="str">
        <f aca="false">C11630&amp;D11630&amp;E11630&amp;F11630&amp;G11630&amp;H11630</f>
        <v>EMBOCO INTERNO COM ARGAMASSA DE CIMENTO E SAIBRO,NO TRACO 1:4,COM 2,5CM DE ESPESSURA,INCLUSIVE CHAPISCO DE CIMENTO E AREIA,NO TRACO 1:3</v>
      </c>
      <c r="C11630" s="197" t="s">
        <v>22788</v>
      </c>
      <c r="D11630" s="197" t="s">
        <v>22789</v>
      </c>
      <c r="E11630" s="197" t="s">
        <v>22790</v>
      </c>
      <c r="I11630" s="197" t="s">
        <v>1993</v>
      </c>
      <c r="J11630" s="197" t="n">
        <v>26.98</v>
      </c>
    </row>
    <row r="11631" customFormat="false" ht="12.75" hidden="true" customHeight="false" outlineLevel="0" collapsed="false">
      <c r="A11631" s="197" t="s">
        <v>22791</v>
      </c>
      <c r="B11631" s="197" t="str">
        <f aca="false">C11631&amp;D11631&amp;E11631&amp;F11631&amp;G11631&amp;H11631</f>
        <v>EMBOCO INTERNO COM ARGAMASSA DE CIMENTO E SAIBRO,NO TRACO 1:4,COM 2,5CM DE ESPESSURA,INCLUSIVE CHAPISCO DE CIMENTO E AREIA,NO TRACO 1:3</v>
      </c>
      <c r="C11631" s="197" t="s">
        <v>22788</v>
      </c>
      <c r="D11631" s="197" t="s">
        <v>22789</v>
      </c>
      <c r="E11631" s="197" t="s">
        <v>22790</v>
      </c>
      <c r="I11631" s="197" t="s">
        <v>1993</v>
      </c>
      <c r="J11631" s="197" t="n">
        <v>24.26</v>
      </c>
    </row>
    <row r="11632" customFormat="false" ht="12.75" hidden="true" customHeight="false" outlineLevel="0" collapsed="false">
      <c r="A11632" s="197" t="s">
        <v>22792</v>
      </c>
      <c r="B11632" s="197" t="str">
        <f aca="false">C11632&amp;D11632&amp;E11632&amp;F11632&amp;G11632&amp;H11632</f>
        <v>EMBOCO INTERNO COM ARGAMASSA DE CIMENTO E SAIBRO,NO TRACO 1:6,COM 2,5CM DE ESPESSURA,INCLUSIVE CHAPISCO DE CIMENTO E AREIA,NO TRACO 1:3</v>
      </c>
      <c r="C11632" s="197" t="s">
        <v>22788</v>
      </c>
      <c r="D11632" s="197" t="s">
        <v>22793</v>
      </c>
      <c r="E11632" s="197" t="s">
        <v>22790</v>
      </c>
      <c r="I11632" s="197" t="s">
        <v>1993</v>
      </c>
      <c r="J11632" s="197" t="n">
        <v>26.62</v>
      </c>
    </row>
    <row r="11633" customFormat="false" ht="12.75" hidden="true" customHeight="false" outlineLevel="0" collapsed="false">
      <c r="A11633" s="197" t="s">
        <v>22794</v>
      </c>
      <c r="B11633" s="197" t="str">
        <f aca="false">C11633&amp;D11633&amp;E11633&amp;F11633&amp;G11633&amp;H11633</f>
        <v>EMBOCO INTERNO COM ARGAMASSA DE CIMENTO E SAIBRO,NO TRACO 1:6,COM 2,5CM DE ESPESSURA,INCLUSIVE CHAPISCO DE CIMENTO E AREIA,NO TRACO 1:3</v>
      </c>
      <c r="C11633" s="197" t="s">
        <v>22788</v>
      </c>
      <c r="D11633" s="197" t="s">
        <v>22793</v>
      </c>
      <c r="E11633" s="197" t="s">
        <v>22790</v>
      </c>
      <c r="I11633" s="197" t="s">
        <v>1993</v>
      </c>
      <c r="J11633" s="197" t="n">
        <v>23.83</v>
      </c>
    </row>
    <row r="11634" customFormat="false" ht="12.75" hidden="true" customHeight="false" outlineLevel="0" collapsed="false">
      <c r="A11634" s="197" t="s">
        <v>22795</v>
      </c>
      <c r="B11634" s="197"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197" t="s">
        <v>22796</v>
      </c>
      <c r="D11634" s="197" t="s">
        <v>22797</v>
      </c>
      <c r="E11634" s="197" t="s">
        <v>22798</v>
      </c>
      <c r="F11634" s="197" t="s">
        <v>22799</v>
      </c>
      <c r="I11634" s="197" t="s">
        <v>1993</v>
      </c>
      <c r="J11634" s="197" t="n">
        <v>23.94</v>
      </c>
    </row>
    <row r="11635" customFormat="false" ht="12.75" hidden="true" customHeight="false" outlineLevel="0" collapsed="false">
      <c r="A11635" s="197" t="s">
        <v>22800</v>
      </c>
      <c r="B11635" s="197"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197" t="s">
        <v>22796</v>
      </c>
      <c r="D11635" s="197" t="s">
        <v>22797</v>
      </c>
      <c r="E11635" s="197" t="s">
        <v>22798</v>
      </c>
      <c r="F11635" s="197" t="s">
        <v>22799</v>
      </c>
      <c r="I11635" s="197" t="s">
        <v>1993</v>
      </c>
      <c r="J11635" s="197" t="n">
        <v>21.47</v>
      </c>
    </row>
    <row r="11636" customFormat="false" ht="12.75" hidden="true" customHeight="false" outlineLevel="0" collapsed="false">
      <c r="A11636" s="197" t="s">
        <v>22801</v>
      </c>
      <c r="B11636" s="197" t="str">
        <f aca="false">C11636&amp;D11636&amp;E11636&amp;F11636&amp;G11636&amp;H11636</f>
        <v>REVESTIMENTO INTERNO(PRONTO)EM MASSA UNICA COM ARGAMASSA DECIMENTO E AREIA TERMOTRATADA, COM ESPESSURA DE 2CM,SOBRE SUPERFICIE CHAPISCADA, EXCLUSIVE CHAPISCO</v>
      </c>
      <c r="C11636" s="197" t="s">
        <v>22802</v>
      </c>
      <c r="D11636" s="197" t="s">
        <v>22803</v>
      </c>
      <c r="E11636" s="197" t="s">
        <v>22804</v>
      </c>
      <c r="I11636" s="197" t="s">
        <v>1993</v>
      </c>
      <c r="J11636" s="197" t="n">
        <v>26.31</v>
      </c>
    </row>
    <row r="11637" customFormat="false" ht="12.75" hidden="true" customHeight="false" outlineLevel="0" collapsed="false">
      <c r="A11637" s="197" t="s">
        <v>22805</v>
      </c>
      <c r="B11637" s="197" t="str">
        <f aca="false">C11637&amp;D11637&amp;E11637&amp;F11637&amp;G11637&amp;H11637</f>
        <v>REVESTIMENTO INTERNO(PRONTO)EM MASSA UNICA COM ARGAMASSA DECIMENTO E AREIA TERMOTRATADA, COM ESPESSURA DE 2CM,SOBRE SUPERFICIE CHAPISCADA, EXCLUSIVE CHAPISCO</v>
      </c>
      <c r="C11637" s="197" t="s">
        <v>22802</v>
      </c>
      <c r="D11637" s="197" t="s">
        <v>22803</v>
      </c>
      <c r="E11637" s="197" t="s">
        <v>22804</v>
      </c>
      <c r="I11637" s="197" t="s">
        <v>1993</v>
      </c>
      <c r="J11637" s="197" t="n">
        <v>24.34</v>
      </c>
    </row>
    <row r="11638" customFormat="false" ht="12.75" hidden="true" customHeight="false" outlineLevel="0" collapsed="false">
      <c r="A11638" s="197" t="s">
        <v>22806</v>
      </c>
      <c r="B11638" s="197" t="str">
        <f aca="false">C11638&amp;D11638&amp;E11638&amp;F11638&amp;G11638&amp;H11638</f>
        <v>REVESTIMENTO INTERNO(PRONTO)EM MASSA UNICA COM ARGAMASSA DECIMENTO E AREIA TERMOTRATADA,ESPESSURA DE 3CM,SOBRE SUPERFICIE CHAPISCADA,EXCLUSIVE CHAPISCO</v>
      </c>
      <c r="C11638" s="197" t="s">
        <v>22802</v>
      </c>
      <c r="D11638" s="197" t="s">
        <v>22807</v>
      </c>
      <c r="E11638" s="197" t="s">
        <v>22808</v>
      </c>
      <c r="I11638" s="197" t="s">
        <v>1993</v>
      </c>
      <c r="J11638" s="197" t="n">
        <v>32.07</v>
      </c>
    </row>
    <row r="11639" customFormat="false" ht="12.75" hidden="true" customHeight="false" outlineLevel="0" collapsed="false">
      <c r="A11639" s="197" t="s">
        <v>22809</v>
      </c>
      <c r="B11639" s="197" t="str">
        <f aca="false">C11639&amp;D11639&amp;E11639&amp;F11639&amp;G11639&amp;H11639</f>
        <v>REVESTIMENTO INTERNO(PRONTO)EM MASSA UNICA COM ARGAMASSA DECIMENTO E AREIA TERMOTRATADA,ESPESSURA DE 3CM,SOBRE SUPERFICIE CHAPISCADA,EXCLUSIVE CHAPISCO</v>
      </c>
      <c r="C11639" s="197" t="s">
        <v>22802</v>
      </c>
      <c r="D11639" s="197" t="s">
        <v>22807</v>
      </c>
      <c r="E11639" s="197" t="s">
        <v>22808</v>
      </c>
      <c r="I11639" s="197" t="s">
        <v>1993</v>
      </c>
      <c r="J11639" s="197" t="n">
        <v>30.1</v>
      </c>
    </row>
    <row r="11640" customFormat="false" ht="12.75" hidden="true" customHeight="false" outlineLevel="0" collapsed="false">
      <c r="A11640" s="197" t="s">
        <v>22810</v>
      </c>
      <c r="B11640" s="197" t="str">
        <f aca="false">C11640&amp;D11640&amp;E11640&amp;F11640&amp;G11640&amp;H11640</f>
        <v>REVESTIMENTO EXTERNO(PRONTO)EM MASSA UNICA COM ARGAMASSA DECIMENTO E AREIA TERMOTRATADA,COM ESPESSURA DE 3CM,INCLUSIVECHAPISCO DE CIMENTO E AREIA TRACO 1:3</v>
      </c>
      <c r="C11640" s="197" t="s">
        <v>22811</v>
      </c>
      <c r="D11640" s="197" t="s">
        <v>22812</v>
      </c>
      <c r="E11640" s="197" t="s">
        <v>22813</v>
      </c>
      <c r="I11640" s="197" t="s">
        <v>1993</v>
      </c>
      <c r="J11640" s="197" t="n">
        <v>37.15</v>
      </c>
    </row>
    <row r="11641" customFormat="false" ht="12.75" hidden="true" customHeight="false" outlineLevel="0" collapsed="false">
      <c r="A11641" s="197" t="s">
        <v>22814</v>
      </c>
      <c r="B11641" s="197" t="str">
        <f aca="false">C11641&amp;D11641&amp;E11641&amp;F11641&amp;G11641&amp;H11641</f>
        <v>REVESTIMENTO EXTERNO(PRONTO)EM MASSA UNICA COM ARGAMASSA DECIMENTO E AREIA TERMOTRATADA,COM ESPESSURA DE 3CM,INCLUSIVECHAPISCO DE CIMENTO E AREIA TRACO 1:3</v>
      </c>
      <c r="C11641" s="197" t="s">
        <v>22811</v>
      </c>
      <c r="D11641" s="197" t="s">
        <v>22812</v>
      </c>
      <c r="E11641" s="197" t="s">
        <v>22813</v>
      </c>
      <c r="I11641" s="197" t="s">
        <v>1993</v>
      </c>
      <c r="J11641" s="197" t="n">
        <v>34.65</v>
      </c>
    </row>
    <row r="11642" customFormat="false" ht="12.75" hidden="true" customHeight="false" outlineLevel="0" collapsed="false">
      <c r="A11642" s="197" t="s">
        <v>22815</v>
      </c>
      <c r="B11642" s="197"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197" t="s">
        <v>22816</v>
      </c>
      <c r="D11642" s="197" t="s">
        <v>22817</v>
      </c>
      <c r="E11642" s="197" t="s">
        <v>22818</v>
      </c>
      <c r="F11642" s="197" t="s">
        <v>22819</v>
      </c>
      <c r="I11642" s="197" t="s">
        <v>1993</v>
      </c>
      <c r="J11642" s="197" t="n">
        <v>24.69</v>
      </c>
    </row>
    <row r="11643" customFormat="false" ht="12.75" hidden="true" customHeight="false" outlineLevel="0" collapsed="false">
      <c r="A11643" s="197" t="s">
        <v>22820</v>
      </c>
      <c r="B11643" s="197"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197" t="s">
        <v>22816</v>
      </c>
      <c r="D11643" s="197" t="s">
        <v>22817</v>
      </c>
      <c r="E11643" s="197" t="s">
        <v>22818</v>
      </c>
      <c r="F11643" s="197" t="s">
        <v>22819</v>
      </c>
      <c r="I11643" s="197" t="s">
        <v>1993</v>
      </c>
      <c r="J11643" s="197" t="n">
        <v>22.03</v>
      </c>
    </row>
    <row r="11644" customFormat="false" ht="12.75" hidden="true" customHeight="false" outlineLevel="0" collapsed="false">
      <c r="A11644" s="197" t="s">
        <v>22821</v>
      </c>
      <c r="B11644" s="197"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197" t="s">
        <v>22822</v>
      </c>
      <c r="D11644" s="197" t="s">
        <v>22823</v>
      </c>
      <c r="E11644" s="197" t="s">
        <v>22824</v>
      </c>
      <c r="F11644" s="197" t="s">
        <v>22825</v>
      </c>
      <c r="I11644" s="197" t="s">
        <v>1993</v>
      </c>
      <c r="J11644" s="197" t="n">
        <v>40.54</v>
      </c>
    </row>
    <row r="11645" customFormat="false" ht="12.75" hidden="true" customHeight="false" outlineLevel="0" collapsed="false">
      <c r="A11645" s="197" t="s">
        <v>22826</v>
      </c>
      <c r="B11645" s="197"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197" t="s">
        <v>22822</v>
      </c>
      <c r="D11645" s="197" t="s">
        <v>22823</v>
      </c>
      <c r="E11645" s="197" t="s">
        <v>22824</v>
      </c>
      <c r="F11645" s="197" t="s">
        <v>22825</v>
      </c>
      <c r="I11645" s="197" t="s">
        <v>1993</v>
      </c>
      <c r="J11645" s="197" t="n">
        <v>36.4</v>
      </c>
    </row>
    <row r="11646" customFormat="false" ht="12.75" hidden="true" customHeight="false" outlineLevel="0" collapsed="false">
      <c r="A11646" s="197" t="s">
        <v>22827</v>
      </c>
      <c r="B11646" s="197"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197" t="s">
        <v>22822</v>
      </c>
      <c r="D11646" s="197" t="s">
        <v>22823</v>
      </c>
      <c r="E11646" s="197" t="s">
        <v>22828</v>
      </c>
      <c r="F11646" s="197" t="s">
        <v>22829</v>
      </c>
      <c r="I11646" s="197" t="s">
        <v>1993</v>
      </c>
      <c r="J11646" s="197" t="n">
        <v>38.87</v>
      </c>
    </row>
    <row r="11647" customFormat="false" ht="12.75" hidden="true" customHeight="false" outlineLevel="0" collapsed="false">
      <c r="A11647" s="197" t="s">
        <v>22830</v>
      </c>
      <c r="B11647" s="197"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197" t="s">
        <v>22822</v>
      </c>
      <c r="D11647" s="197" t="s">
        <v>22823</v>
      </c>
      <c r="E11647" s="197" t="s">
        <v>22828</v>
      </c>
      <c r="F11647" s="197" t="s">
        <v>22829</v>
      </c>
      <c r="I11647" s="197" t="s">
        <v>1993</v>
      </c>
      <c r="J11647" s="197" t="n">
        <v>34.75</v>
      </c>
    </row>
    <row r="11648" customFormat="false" ht="12.75" hidden="true" customHeight="false" outlineLevel="0" collapsed="false">
      <c r="A11648" s="197" t="s">
        <v>22831</v>
      </c>
      <c r="B11648" s="197"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197" t="s">
        <v>22832</v>
      </c>
      <c r="D11648" s="197" t="s">
        <v>22823</v>
      </c>
      <c r="E11648" s="197" t="s">
        <v>22833</v>
      </c>
      <c r="F11648" s="197" t="s">
        <v>22834</v>
      </c>
      <c r="G11648" s="197" t="s">
        <v>22835</v>
      </c>
      <c r="I11648" s="197" t="s">
        <v>1993</v>
      </c>
      <c r="J11648" s="197" t="n">
        <v>50.87</v>
      </c>
    </row>
    <row r="11649" customFormat="false" ht="12.75" hidden="true" customHeight="false" outlineLevel="0" collapsed="false">
      <c r="A11649" s="197" t="s">
        <v>22836</v>
      </c>
      <c r="B11649" s="197"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197" t="s">
        <v>22832</v>
      </c>
      <c r="D11649" s="197" t="s">
        <v>22823</v>
      </c>
      <c r="E11649" s="197" t="s">
        <v>22833</v>
      </c>
      <c r="F11649" s="197" t="s">
        <v>22834</v>
      </c>
      <c r="G11649" s="197" t="s">
        <v>22835</v>
      </c>
      <c r="I11649" s="197" t="s">
        <v>1993</v>
      </c>
      <c r="J11649" s="197" t="n">
        <v>46.62</v>
      </c>
    </row>
    <row r="11650" customFormat="false" ht="12.75" hidden="true" customHeight="false" outlineLevel="0" collapsed="false">
      <c r="A11650" s="197" t="s">
        <v>22837</v>
      </c>
      <c r="B11650" s="197"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197" t="s">
        <v>22832</v>
      </c>
      <c r="D11650" s="197" t="s">
        <v>22823</v>
      </c>
      <c r="E11650" s="197" t="s">
        <v>22838</v>
      </c>
      <c r="F11650" s="197" t="s">
        <v>22839</v>
      </c>
      <c r="G11650" s="197" t="s">
        <v>10290</v>
      </c>
      <c r="I11650" s="197" t="s">
        <v>1993</v>
      </c>
      <c r="J11650" s="197" t="n">
        <v>49.85</v>
      </c>
    </row>
    <row r="11651" customFormat="false" ht="12.75" hidden="true" customHeight="false" outlineLevel="0" collapsed="false">
      <c r="A11651" s="197" t="s">
        <v>22840</v>
      </c>
      <c r="B11651" s="197"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197" t="s">
        <v>22832</v>
      </c>
      <c r="D11651" s="197" t="s">
        <v>22823</v>
      </c>
      <c r="E11651" s="197" t="s">
        <v>22838</v>
      </c>
      <c r="F11651" s="197" t="s">
        <v>22839</v>
      </c>
      <c r="G11651" s="197" t="s">
        <v>10290</v>
      </c>
      <c r="I11651" s="197" t="s">
        <v>1993</v>
      </c>
      <c r="J11651" s="197" t="n">
        <v>45.63</v>
      </c>
    </row>
    <row r="11652" customFormat="false" ht="12.75" hidden="true" customHeight="false" outlineLevel="0" collapsed="false">
      <c r="A11652" s="197" t="s">
        <v>22841</v>
      </c>
      <c r="B11652" s="197"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197" t="s">
        <v>22832</v>
      </c>
      <c r="D11652" s="197" t="s">
        <v>22823</v>
      </c>
      <c r="E11652" s="197" t="s">
        <v>22842</v>
      </c>
      <c r="F11652" s="197" t="s">
        <v>22839</v>
      </c>
      <c r="G11652" s="197" t="s">
        <v>10290</v>
      </c>
      <c r="I11652" s="197" t="s">
        <v>1993</v>
      </c>
      <c r="J11652" s="197" t="n">
        <v>46.78</v>
      </c>
    </row>
    <row r="11653" customFormat="false" ht="12.75" hidden="true" customHeight="false" outlineLevel="0" collapsed="false">
      <c r="A11653" s="197" t="s">
        <v>22843</v>
      </c>
      <c r="B11653" s="197"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197" t="s">
        <v>22832</v>
      </c>
      <c r="D11653" s="197" t="s">
        <v>22823</v>
      </c>
      <c r="E11653" s="197" t="s">
        <v>22842</v>
      </c>
      <c r="F11653" s="197" t="s">
        <v>22839</v>
      </c>
      <c r="G11653" s="197" t="s">
        <v>10290</v>
      </c>
      <c r="I11653" s="197" t="s">
        <v>1993</v>
      </c>
      <c r="J11653" s="197" t="n">
        <v>42.65</v>
      </c>
    </row>
    <row r="11654" customFormat="false" ht="12.75" hidden="true" customHeight="false" outlineLevel="0" collapsed="false">
      <c r="A11654" s="197" t="s">
        <v>22844</v>
      </c>
      <c r="B11654" s="197"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197" t="s">
        <v>22832</v>
      </c>
      <c r="D11654" s="197" t="s">
        <v>22823</v>
      </c>
      <c r="E11654" s="197" t="s">
        <v>22845</v>
      </c>
      <c r="F11654" s="197" t="s">
        <v>22846</v>
      </c>
      <c r="G11654" s="197" t="s">
        <v>22847</v>
      </c>
      <c r="I11654" s="197" t="s">
        <v>1993</v>
      </c>
      <c r="J11654" s="197" t="n">
        <v>48.18</v>
      </c>
    </row>
    <row r="11655" customFormat="false" ht="12.75" hidden="true" customHeight="false" outlineLevel="0" collapsed="false">
      <c r="A11655" s="197" t="s">
        <v>22848</v>
      </c>
      <c r="B11655" s="197"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197" t="s">
        <v>22832</v>
      </c>
      <c r="D11655" s="197" t="s">
        <v>22823</v>
      </c>
      <c r="E11655" s="197" t="s">
        <v>22845</v>
      </c>
      <c r="F11655" s="197" t="s">
        <v>22846</v>
      </c>
      <c r="G11655" s="197" t="s">
        <v>22847</v>
      </c>
      <c r="I11655" s="197" t="s">
        <v>1993</v>
      </c>
      <c r="J11655" s="197" t="n">
        <v>43.33</v>
      </c>
    </row>
    <row r="11656" customFormat="false" ht="12.75" hidden="true" customHeight="false" outlineLevel="0" collapsed="false">
      <c r="A11656" s="197" t="s">
        <v>22849</v>
      </c>
      <c r="B11656" s="197"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197" t="s">
        <v>22832</v>
      </c>
      <c r="D11656" s="197" t="s">
        <v>22823</v>
      </c>
      <c r="E11656" s="197" t="s">
        <v>22850</v>
      </c>
      <c r="F11656" s="197" t="s">
        <v>22851</v>
      </c>
      <c r="G11656" s="197" t="s">
        <v>22852</v>
      </c>
      <c r="I11656" s="197" t="s">
        <v>1993</v>
      </c>
      <c r="J11656" s="197" t="n">
        <v>45.09</v>
      </c>
    </row>
    <row r="11657" customFormat="false" ht="12.75" hidden="true" customHeight="false" outlineLevel="0" collapsed="false">
      <c r="A11657" s="197" t="s">
        <v>22853</v>
      </c>
      <c r="B11657" s="197"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197" t="s">
        <v>22832</v>
      </c>
      <c r="D11657" s="197" t="s">
        <v>22823</v>
      </c>
      <c r="E11657" s="197" t="s">
        <v>22850</v>
      </c>
      <c r="F11657" s="197" t="s">
        <v>22851</v>
      </c>
      <c r="G11657" s="197" t="s">
        <v>22852</v>
      </c>
      <c r="I11657" s="197" t="s">
        <v>1993</v>
      </c>
      <c r="J11657" s="197" t="n">
        <v>40.2</v>
      </c>
    </row>
    <row r="11658" customFormat="false" ht="12.75" hidden="true" customHeight="false" outlineLevel="0" collapsed="false">
      <c r="A11658" s="197" t="s">
        <v>22854</v>
      </c>
      <c r="B11658" s="197"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197" t="s">
        <v>22832</v>
      </c>
      <c r="D11658" s="197" t="s">
        <v>22823</v>
      </c>
      <c r="E11658" s="197" t="s">
        <v>22855</v>
      </c>
      <c r="F11658" s="197" t="s">
        <v>22856</v>
      </c>
      <c r="G11658" s="197" t="s">
        <v>22857</v>
      </c>
      <c r="I11658" s="197" t="s">
        <v>1993</v>
      </c>
      <c r="J11658" s="197" t="n">
        <v>42.25</v>
      </c>
    </row>
    <row r="11659" customFormat="false" ht="12.75" hidden="true" customHeight="false" outlineLevel="0" collapsed="false">
      <c r="A11659" s="197" t="s">
        <v>22858</v>
      </c>
      <c r="B11659" s="197"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197" t="s">
        <v>22832</v>
      </c>
      <c r="D11659" s="197" t="s">
        <v>22823</v>
      </c>
      <c r="E11659" s="197" t="s">
        <v>22855</v>
      </c>
      <c r="F11659" s="197" t="s">
        <v>22856</v>
      </c>
      <c r="G11659" s="197" t="s">
        <v>22857</v>
      </c>
      <c r="I11659" s="197" t="s">
        <v>1993</v>
      </c>
      <c r="J11659" s="197" t="n">
        <v>37.65</v>
      </c>
    </row>
    <row r="11660" customFormat="false" ht="12.75" hidden="true" customHeight="false" outlineLevel="0" collapsed="false">
      <c r="A11660" s="197" t="s">
        <v>22859</v>
      </c>
      <c r="B11660" s="197"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197" t="s">
        <v>22832</v>
      </c>
      <c r="D11660" s="197" t="s">
        <v>22823</v>
      </c>
      <c r="E11660" s="197" t="s">
        <v>22860</v>
      </c>
      <c r="F11660" s="197" t="s">
        <v>22856</v>
      </c>
      <c r="G11660" s="197" t="s">
        <v>22857</v>
      </c>
      <c r="I11660" s="197" t="s">
        <v>1993</v>
      </c>
      <c r="J11660" s="197" t="n">
        <v>37.42</v>
      </c>
    </row>
    <row r="11661" customFormat="false" ht="12.75" hidden="true" customHeight="false" outlineLevel="0" collapsed="false">
      <c r="A11661" s="197" t="s">
        <v>22861</v>
      </c>
      <c r="B11661" s="197"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197" t="s">
        <v>22832</v>
      </c>
      <c r="D11661" s="197" t="s">
        <v>22823</v>
      </c>
      <c r="E11661" s="197" t="s">
        <v>22860</v>
      </c>
      <c r="F11661" s="197" t="s">
        <v>22856</v>
      </c>
      <c r="G11661" s="197" t="s">
        <v>22857</v>
      </c>
      <c r="I11661" s="197" t="s">
        <v>1993</v>
      </c>
      <c r="J11661" s="197" t="n">
        <v>33.18</v>
      </c>
    </row>
    <row r="11662" customFormat="false" ht="12.75" hidden="true" customHeight="false" outlineLevel="0" collapsed="false">
      <c r="A11662" s="197" t="s">
        <v>22862</v>
      </c>
      <c r="B11662" s="197" t="str">
        <f aca="false">C11662&amp;D11662&amp;E11662&amp;F11662&amp;G11662&amp;H11662</f>
        <v>REBOCO EXTERNO OU INTERNO COM ARGAMASSA DE CIMENTO,CAL HIDRATADA EM PO E AREIA FINA,NO TRACO 1:3:5,COM ESPESSURA DE 3MM,APLICADO SOBRE EMBOCO EXISTENTE,EXCLUSIVE EMBOCO</v>
      </c>
      <c r="C11662" s="197" t="s">
        <v>22863</v>
      </c>
      <c r="D11662" s="197" t="s">
        <v>22864</v>
      </c>
      <c r="E11662" s="197" t="s">
        <v>22865</v>
      </c>
      <c r="I11662" s="197" t="s">
        <v>1993</v>
      </c>
      <c r="J11662" s="197" t="n">
        <v>17.39</v>
      </c>
    </row>
    <row r="11663" customFormat="false" ht="12.75" hidden="true" customHeight="false" outlineLevel="0" collapsed="false">
      <c r="A11663" s="197" t="s">
        <v>22866</v>
      </c>
      <c r="B11663" s="197" t="str">
        <f aca="false">C11663&amp;D11663&amp;E11663&amp;F11663&amp;G11663&amp;H11663</f>
        <v>REBOCO EXTERNO OU INTERNO COM ARGAMASSA DE CIMENTO,CAL HIDRATADA EM PO E AREIA FINA,NO TRACO 1:3:5,COM ESPESSURA DE 3MM,APLICADO SOBRE EMBOCO EXISTENTE,EXCLUSIVE EMBOCO</v>
      </c>
      <c r="C11663" s="197" t="s">
        <v>22863</v>
      </c>
      <c r="D11663" s="197" t="s">
        <v>22864</v>
      </c>
      <c r="E11663" s="197" t="s">
        <v>22865</v>
      </c>
      <c r="I11663" s="197" t="s">
        <v>1993</v>
      </c>
      <c r="J11663" s="197" t="n">
        <v>15.2</v>
      </c>
    </row>
    <row r="11664" customFormat="false" ht="12.75" hidden="true" customHeight="false" outlineLevel="0" collapsed="false">
      <c r="A11664" s="197" t="s">
        <v>22867</v>
      </c>
      <c r="B11664" s="197" t="str">
        <f aca="false">C11664&amp;D11664&amp;E11664&amp;F11664&amp;G11664&amp;H11664</f>
        <v>REBOCO EXTERNO OU INTERNO COM ARGAMASSA DE CIMENTO,CAL HIDRATADA EM PO E AREIA FINA,NO TRACO 1:3:5,COM ESPESSURA DE 3MM,COM 0,24L/M2 DE LATEX,APLICADO SOBRE EMBOCO EXISTENTE,EXCLUSIVE EMBOCO</v>
      </c>
      <c r="C11664" s="197" t="s">
        <v>22863</v>
      </c>
      <c r="D11664" s="197" t="s">
        <v>22864</v>
      </c>
      <c r="E11664" s="197" t="s">
        <v>22868</v>
      </c>
      <c r="F11664" s="197" t="s">
        <v>22869</v>
      </c>
      <c r="I11664" s="197" t="s">
        <v>1993</v>
      </c>
      <c r="J11664" s="197" t="n">
        <v>18.65</v>
      </c>
    </row>
    <row r="11665" customFormat="false" ht="12.75" hidden="true" customHeight="false" outlineLevel="0" collapsed="false">
      <c r="A11665" s="197" t="s">
        <v>22870</v>
      </c>
      <c r="B11665" s="197" t="str">
        <f aca="false">C11665&amp;D11665&amp;E11665&amp;F11665&amp;G11665&amp;H11665</f>
        <v>REBOCO EXTERNO OU INTERNO COM ARGAMASSA DE CIMENTO,CAL HIDRATADA EM PO E AREIA FINA,NO TRACO 1:3:5,COM ESPESSURA DE 3MM,COM 0,24L/M2 DE LATEX,APLICADO SOBRE EMBOCO EXISTENTE,EXCLUSIVE EMBOCO</v>
      </c>
      <c r="C11665" s="197" t="s">
        <v>22863</v>
      </c>
      <c r="D11665" s="197" t="s">
        <v>22864</v>
      </c>
      <c r="E11665" s="197" t="s">
        <v>22868</v>
      </c>
      <c r="F11665" s="197" t="s">
        <v>22869</v>
      </c>
      <c r="I11665" s="197" t="s">
        <v>1993</v>
      </c>
      <c r="J11665" s="197" t="n">
        <v>16.47</v>
      </c>
    </row>
    <row r="11666" customFormat="false" ht="12.75" hidden="true" customHeight="false" outlineLevel="0" collapsed="false">
      <c r="A11666" s="197" t="s">
        <v>22871</v>
      </c>
      <c r="B11666" s="197" t="str">
        <f aca="false">C11666&amp;D11666&amp;E11666&amp;F11666&amp;G11666&amp;H11666</f>
        <v>REBOCO PRONTO MASSA FINA INTERNA DE CAL E AGREGADOS NA COR BRANCO-AREIA,COM ESPESSURA DE 5MM,APLICADO SOBRE A SUPERFICIE</v>
      </c>
      <c r="C11666" s="197" t="s">
        <v>22872</v>
      </c>
      <c r="D11666" s="197" t="s">
        <v>22873</v>
      </c>
      <c r="I11666" s="197" t="s">
        <v>1993</v>
      </c>
      <c r="J11666" s="197" t="n">
        <v>24.45</v>
      </c>
    </row>
    <row r="11667" customFormat="false" ht="12.75" hidden="true" customHeight="false" outlineLevel="0" collapsed="false">
      <c r="A11667" s="197" t="s">
        <v>22874</v>
      </c>
      <c r="B11667" s="197" t="str">
        <f aca="false">C11667&amp;D11667&amp;E11667&amp;F11667&amp;G11667&amp;H11667</f>
        <v>REBOCO PRONTO MASSA FINA INTERNA DE CAL E AGREGADOS NA COR BRANCO-AREIA,COM ESPESSURA DE 5MM,APLICADO SOBRE A SUPERFICIE</v>
      </c>
      <c r="C11667" s="197" t="s">
        <v>22872</v>
      </c>
      <c r="D11667" s="197" t="s">
        <v>22873</v>
      </c>
      <c r="I11667" s="197" t="s">
        <v>1993</v>
      </c>
      <c r="J11667" s="197" t="n">
        <v>22.48</v>
      </c>
    </row>
    <row r="11668" customFormat="false" ht="12.75" hidden="true" customHeight="false" outlineLevel="0" collapsed="false">
      <c r="A11668" s="197" t="s">
        <v>22875</v>
      </c>
      <c r="B11668" s="197" t="str">
        <f aca="false">C11668&amp;D11668&amp;E11668&amp;F11668&amp;G11668&amp;H11668</f>
        <v>REVESTIMENTO INTERNO DE PAREDES E TETOS,COM PASTA DE GESSO,COM ESPESSURA DE 1CM,INCLUSIVE LIMPEZA,FORNECIMENTO DE TODOSOS MATERIAIS E COLA,APLICACAO,REGULARIZACAO E LIXAMENTO</v>
      </c>
      <c r="C11668" s="197" t="s">
        <v>22876</v>
      </c>
      <c r="D11668" s="197" t="s">
        <v>22877</v>
      </c>
      <c r="E11668" s="197" t="s">
        <v>22878</v>
      </c>
      <c r="I11668" s="197" t="s">
        <v>1993</v>
      </c>
      <c r="J11668" s="197" t="n">
        <v>37.84</v>
      </c>
    </row>
    <row r="11669" customFormat="false" ht="12.75" hidden="true" customHeight="false" outlineLevel="0" collapsed="false">
      <c r="A11669" s="197" t="s">
        <v>22879</v>
      </c>
      <c r="B11669" s="197" t="str">
        <f aca="false">C11669&amp;D11669&amp;E11669&amp;F11669&amp;G11669&amp;H11669</f>
        <v>REVESTIMENTO INTERNO DE PAREDES E TETOS,COM PASTA DE GESSO,COM ESPESSURA DE 1CM,INCLUSIVE LIMPEZA,FORNECIMENTO DE TODOSOS MATERIAIS E COLA,APLICACAO,REGULARIZACAO E LIXAMENTO</v>
      </c>
      <c r="C11669" s="197" t="s">
        <v>22876</v>
      </c>
      <c r="D11669" s="197" t="s">
        <v>22877</v>
      </c>
      <c r="E11669" s="197" t="s">
        <v>22878</v>
      </c>
      <c r="I11669" s="197" t="s">
        <v>1993</v>
      </c>
      <c r="J11669" s="197" t="n">
        <v>34.53</v>
      </c>
    </row>
    <row r="11670" customFormat="false" ht="12.75" hidden="true" customHeight="false" outlineLevel="0" collapsed="false">
      <c r="A11670" s="197" t="s">
        <v>22880</v>
      </c>
      <c r="B11670" s="197" t="str">
        <f aca="false">C11670&amp;D11670&amp;E11670&amp;F11670&amp;G11670&amp;H11670</f>
        <v>REVESTIMENTO INTERNO DE PAREDES E TETOS,COM PASTA DE GESSO,COM ESPESSURA DE 1,5CM,INCLUSIVE LIMPEZA,FORNECIMENTO DE TODOS OS MATERIAIS E COLA,APLICACAO,REGULARIZACAO E LIXAMENTO</v>
      </c>
      <c r="C11670" s="197" t="s">
        <v>22876</v>
      </c>
      <c r="D11670" s="197" t="s">
        <v>22881</v>
      </c>
      <c r="E11670" s="197" t="s">
        <v>22882</v>
      </c>
      <c r="I11670" s="197" t="s">
        <v>1993</v>
      </c>
      <c r="J11670" s="197" t="n">
        <v>44.05</v>
      </c>
    </row>
    <row r="11671" customFormat="false" ht="12.75" hidden="true" customHeight="false" outlineLevel="0" collapsed="false">
      <c r="A11671" s="197" t="s">
        <v>22883</v>
      </c>
      <c r="B11671" s="197" t="str">
        <f aca="false">C11671&amp;D11671&amp;E11671&amp;F11671&amp;G11671&amp;H11671</f>
        <v>REVESTIMENTO INTERNO DE PAREDES E TETOS,COM PASTA DE GESSO,COM ESPESSURA DE 1,5CM,INCLUSIVE LIMPEZA,FORNECIMENTO DE TODOS OS MATERIAIS E COLA,APLICACAO,REGULARIZACAO E LIXAMENTO</v>
      </c>
      <c r="C11671" s="197" t="s">
        <v>22876</v>
      </c>
      <c r="D11671" s="197" t="s">
        <v>22881</v>
      </c>
      <c r="E11671" s="197" t="s">
        <v>22882</v>
      </c>
      <c r="I11671" s="197" t="s">
        <v>1993</v>
      </c>
      <c r="J11671" s="197" t="n">
        <v>40.65</v>
      </c>
    </row>
    <row r="11672" customFormat="false" ht="12.75" hidden="true" customHeight="false" outlineLevel="0" collapsed="false">
      <c r="A11672" s="197" t="s">
        <v>22884</v>
      </c>
      <c r="B11672" s="197" t="str">
        <f aca="false">C11672&amp;D11672&amp;E11672&amp;F11672&amp;G11672&amp;H11672</f>
        <v>PINGADEIRA DE 4X0,5CM,EXECUTADA EM MASSA UNICA CONFORME ITEM 13.003.0001</v>
      </c>
      <c r="C11672" s="197" t="s">
        <v>22885</v>
      </c>
      <c r="D11672" s="197" t="s">
        <v>22886</v>
      </c>
      <c r="I11672" s="197" t="s">
        <v>338</v>
      </c>
      <c r="J11672" s="197" t="n">
        <v>14.67</v>
      </c>
    </row>
    <row r="11673" customFormat="false" ht="12.75" hidden="true" customHeight="false" outlineLevel="0" collapsed="false">
      <c r="A11673" s="197" t="s">
        <v>22887</v>
      </c>
      <c r="B11673" s="197" t="str">
        <f aca="false">C11673&amp;D11673&amp;E11673&amp;F11673&amp;G11673&amp;H11673</f>
        <v>PINGADEIRA DE 4X0,5CM,EXECUTADA EM MASSA UNICA CONFORME ITEM 13.003.0001</v>
      </c>
      <c r="C11673" s="197" t="s">
        <v>22885</v>
      </c>
      <c r="D11673" s="197" t="s">
        <v>22886</v>
      </c>
      <c r="I11673" s="197" t="s">
        <v>338</v>
      </c>
      <c r="J11673" s="197" t="n">
        <v>12.72</v>
      </c>
    </row>
    <row r="11674" customFormat="false" ht="12.75" hidden="true" customHeight="false" outlineLevel="0" collapsed="false">
      <c r="A11674" s="197" t="s">
        <v>22888</v>
      </c>
      <c r="B11674" s="197" t="str">
        <f aca="false">C11674&amp;D11674&amp;E11674&amp;F11674&amp;G11674&amp;H11674</f>
        <v>PINGADEIRA DE 4X0,5CM,EXECUTADA EM 2 MASSAS CONFORME ITEM 13.006.0025</v>
      </c>
      <c r="C11674" s="197" t="s">
        <v>22889</v>
      </c>
      <c r="D11674" s="197" t="s">
        <v>22890</v>
      </c>
      <c r="I11674" s="197" t="s">
        <v>338</v>
      </c>
      <c r="J11674" s="197" t="n">
        <v>15.53</v>
      </c>
    </row>
    <row r="11675" customFormat="false" ht="12.75" hidden="true" customHeight="false" outlineLevel="0" collapsed="false">
      <c r="A11675" s="197" t="s">
        <v>22891</v>
      </c>
      <c r="B11675" s="197" t="str">
        <f aca="false">C11675&amp;D11675&amp;E11675&amp;F11675&amp;G11675&amp;H11675</f>
        <v>PINGADEIRA DE 4X0,5CM,EXECUTADA EM 2 MASSAS CONFORME ITEM 13.006.0025</v>
      </c>
      <c r="C11675" s="197" t="s">
        <v>22889</v>
      </c>
      <c r="D11675" s="197" t="s">
        <v>22890</v>
      </c>
      <c r="I11675" s="197" t="s">
        <v>338</v>
      </c>
      <c r="J11675" s="197" t="n">
        <v>13.47</v>
      </c>
    </row>
    <row r="11676" customFormat="false" ht="12.75" hidden="true" customHeight="false" outlineLevel="0" collapsed="false">
      <c r="A11676" s="197" t="s">
        <v>22892</v>
      </c>
      <c r="B11676" s="197" t="str">
        <f aca="false">C11676&amp;D11676&amp;E11676&amp;F11676&amp;G11676&amp;H11676</f>
        <v>PINGADEIRA DE 4X0,5CM,EXECUTADA EM ARGAMASSA DE CIMENTO,CALHIDRATADA ADITIVADA E AREIA,NO TRACO 1:1:10,ACABAMENTO CAMURCADO</v>
      </c>
      <c r="C11676" s="197" t="s">
        <v>22893</v>
      </c>
      <c r="D11676" s="197" t="s">
        <v>22894</v>
      </c>
      <c r="E11676" s="197" t="s">
        <v>22895</v>
      </c>
      <c r="I11676" s="197" t="s">
        <v>338</v>
      </c>
      <c r="J11676" s="197" t="n">
        <v>15.44</v>
      </c>
    </row>
    <row r="11677" customFormat="false" ht="12.75" hidden="true" customHeight="false" outlineLevel="0" collapsed="false">
      <c r="A11677" s="197" t="s">
        <v>22896</v>
      </c>
      <c r="B11677" s="197" t="str">
        <f aca="false">C11677&amp;D11677&amp;E11677&amp;F11677&amp;G11677&amp;H11677</f>
        <v>PINGADEIRA DE 4X0,5CM,EXECUTADA EM ARGAMASSA DE CIMENTO,CALHIDRATADA ADITIVADA E AREIA,NO TRACO 1:1:10,ACABAMENTO CAMURCADO</v>
      </c>
      <c r="C11677" s="197" t="s">
        <v>22893</v>
      </c>
      <c r="D11677" s="197" t="s">
        <v>22894</v>
      </c>
      <c r="E11677" s="197" t="s">
        <v>22895</v>
      </c>
      <c r="I11677" s="197" t="s">
        <v>338</v>
      </c>
      <c r="J11677" s="197" t="n">
        <v>13.39</v>
      </c>
    </row>
    <row r="11678" customFormat="false" ht="12.75" hidden="true" customHeight="false" outlineLevel="0" collapsed="false">
      <c r="A11678" s="197" t="s">
        <v>22897</v>
      </c>
      <c r="B11678" s="197" t="str">
        <f aca="false">C11678&amp;D11678&amp;E11678&amp;F11678&amp;G11678&amp;H11678</f>
        <v>REGULARIZACAO COM ARGAMASSA DE CIMENTO E AREIA NO TRACO 1:3</v>
      </c>
      <c r="C11678" s="197" t="s">
        <v>22898</v>
      </c>
      <c r="I11678" s="197" t="s">
        <v>1158</v>
      </c>
      <c r="J11678" s="197" t="n">
        <v>763.69</v>
      </c>
    </row>
    <row r="11679" customFormat="false" ht="12.75" hidden="true" customHeight="false" outlineLevel="0" collapsed="false">
      <c r="A11679" s="197" t="s">
        <v>22899</v>
      </c>
      <c r="B11679" s="197" t="str">
        <f aca="false">C11679&amp;D11679&amp;E11679&amp;F11679&amp;G11679&amp;H11679</f>
        <v>REGULARIZACAO COM ARGAMASSA DE CIMENTO E AREIA NO TRACO 1:3</v>
      </c>
      <c r="C11679" s="197" t="s">
        <v>22898</v>
      </c>
      <c r="I11679" s="197" t="s">
        <v>1158</v>
      </c>
      <c r="J11679" s="197" t="n">
        <v>694.24</v>
      </c>
    </row>
    <row r="11680" customFormat="false" ht="12.75" hidden="true" customHeight="false" outlineLevel="0" collapsed="false">
      <c r="A11680" s="197" t="s">
        <v>22900</v>
      </c>
      <c r="B11680" s="197" t="str">
        <f aca="false">C11680&amp;D11680&amp;E11680&amp;F11680&amp;G11680&amp;H11680</f>
        <v>MOLDURA EXTERNA EXECUTADA NO PERIMETRO DAS ESQUADRIAS COM ARGAMASSA DE CIMENTO,SAIBRO MACIO E AREIA FINA,NO TRACO 1:3:3</v>
      </c>
      <c r="C11680" s="197" t="s">
        <v>22901</v>
      </c>
      <c r="D11680" s="197" t="s">
        <v>22902</v>
      </c>
      <c r="I11680" s="197" t="s">
        <v>1158</v>
      </c>
      <c r="J11680" s="197" t="n">
        <v>744.3</v>
      </c>
    </row>
    <row r="11681" customFormat="false" ht="12.75" hidden="true" customHeight="false" outlineLevel="0" collapsed="false">
      <c r="A11681" s="197" t="s">
        <v>22903</v>
      </c>
      <c r="B11681" s="197" t="str">
        <f aca="false">C11681&amp;D11681&amp;E11681&amp;F11681&amp;G11681&amp;H11681</f>
        <v>MOLDURA EXTERNA EXECUTADA NO PERIMETRO DAS ESQUADRIAS COM ARGAMASSA DE CIMENTO,SAIBRO MACIO E AREIA FINA,NO TRACO 1:3:3</v>
      </c>
      <c r="C11681" s="197" t="s">
        <v>22901</v>
      </c>
      <c r="D11681" s="197" t="s">
        <v>22902</v>
      </c>
      <c r="I11681" s="197" t="s">
        <v>1158</v>
      </c>
      <c r="J11681" s="197" t="n">
        <v>669.91</v>
      </c>
    </row>
    <row r="11682" customFormat="false" ht="12.75" hidden="true" customHeight="false" outlineLevel="0" collapsed="false">
      <c r="A11682" s="197" t="s">
        <v>22904</v>
      </c>
      <c r="B11682" s="197" t="str">
        <f aca="false">C11682&amp;D11682&amp;E11682&amp;F11682&amp;G11682&amp;H11682</f>
        <v>TELA DE REFORCO PARA REVESTIMENTO COM ARGAMASSA(EXCLUSIVE ESTA),FIXADA NO SUBSTRATO POR MEIO DE GRAMPOS DE ACO GALVANIZADO Nº12.FORNECIMENTO E COLOCACAO</v>
      </c>
      <c r="C11682" s="197" t="s">
        <v>22905</v>
      </c>
      <c r="D11682" s="197" t="s">
        <v>22906</v>
      </c>
      <c r="E11682" s="197" t="s">
        <v>22907</v>
      </c>
      <c r="I11682" s="197" t="s">
        <v>1993</v>
      </c>
      <c r="J11682" s="197" t="n">
        <v>9.56</v>
      </c>
    </row>
    <row r="11683" customFormat="false" ht="12.75" hidden="true" customHeight="false" outlineLevel="0" collapsed="false">
      <c r="A11683" s="197" t="s">
        <v>22908</v>
      </c>
      <c r="B11683" s="197" t="str">
        <f aca="false">C11683&amp;D11683&amp;E11683&amp;F11683&amp;G11683&amp;H11683</f>
        <v>TELA DE REFORCO PARA REVESTIMENTO COM ARGAMASSA(EXCLUSIVE ESTA),FIXADA NO SUBSTRATO POR MEIO DE GRAMPOS DE ACO GALVANIZADO Nº12.FORNECIMENTO E COLOCACAO</v>
      </c>
      <c r="C11683" s="197" t="s">
        <v>22905</v>
      </c>
      <c r="D11683" s="197" t="s">
        <v>22906</v>
      </c>
      <c r="E11683" s="197" t="s">
        <v>22907</v>
      </c>
      <c r="I11683" s="197" t="s">
        <v>1993</v>
      </c>
      <c r="J11683" s="197" t="n">
        <v>8.58</v>
      </c>
    </row>
    <row r="11684" customFormat="false" ht="12.75" hidden="true" customHeight="false" outlineLevel="0" collapsed="false">
      <c r="A11684" s="197" t="s">
        <v>22909</v>
      </c>
      <c r="B11684" s="197" t="str">
        <f aca="false">C11684&amp;D11684&amp;E11684&amp;F11684&amp;G11684&amp;H11684</f>
        <v>REVESTIMENTO COM ARGAMASSA DE CIMENTO E AREIA FINA,NO TRACO1:3,INCLUSIVE TELA DE REFORCO BETUMINOSO</v>
      </c>
      <c r="C11684" s="197" t="s">
        <v>22910</v>
      </c>
      <c r="D11684" s="197" t="s">
        <v>22911</v>
      </c>
      <c r="I11684" s="197" t="s">
        <v>1993</v>
      </c>
      <c r="J11684" s="197" t="n">
        <v>25.61</v>
      </c>
    </row>
    <row r="11685" customFormat="false" ht="12.75" hidden="true" customHeight="false" outlineLevel="0" collapsed="false">
      <c r="A11685" s="197" t="s">
        <v>22912</v>
      </c>
      <c r="B11685" s="197" t="str">
        <f aca="false">C11685&amp;D11685&amp;E11685&amp;F11685&amp;G11685&amp;H11685</f>
        <v>REVESTIMENTO COM ARGAMASSA DE CIMENTO E AREIA FINA,NO TRACO1:3,INCLUSIVE TELA DE REFORCO BETUMINOSO</v>
      </c>
      <c r="C11685" s="197" t="s">
        <v>22910</v>
      </c>
      <c r="D11685" s="197" t="s">
        <v>22911</v>
      </c>
      <c r="I11685" s="197" t="s">
        <v>1993</v>
      </c>
      <c r="J11685" s="197" t="n">
        <v>23.44</v>
      </c>
    </row>
    <row r="11686" customFormat="false" ht="12.75" hidden="true" customHeight="false" outlineLevel="0" collapsed="false">
      <c r="A11686" s="197" t="s">
        <v>22913</v>
      </c>
      <c r="B11686" s="197" t="str">
        <f aca="false">C11686&amp;D11686&amp;E11686&amp;F11686&amp;G11686&amp;H11686</f>
        <v>TELA DE FIO DE ARAME GALVANIZADO,FIO 12,COM MALHA DE 1",FIXADA EM ALVENARIA PARA PROTECAO DE REVESTIMENTO,EXCLUSIVE CHAPISCO E REVESTIMENTO.FORNECIMENTO E COLOCACAO</v>
      </c>
      <c r="C11686" s="197" t="s">
        <v>22914</v>
      </c>
      <c r="D11686" s="197" t="s">
        <v>22915</v>
      </c>
      <c r="E11686" s="197" t="s">
        <v>22916</v>
      </c>
      <c r="I11686" s="197" t="s">
        <v>1993</v>
      </c>
      <c r="J11686" s="197" t="n">
        <v>48.81</v>
      </c>
    </row>
    <row r="11687" customFormat="false" ht="12.75" hidden="true" customHeight="false" outlineLevel="0" collapsed="false">
      <c r="A11687" s="197" t="s">
        <v>22917</v>
      </c>
      <c r="B11687" s="197" t="str">
        <f aca="false">C11687&amp;D11687&amp;E11687&amp;F11687&amp;G11687&amp;H11687</f>
        <v>TELA DE FIO DE ARAME GALVANIZADO,FIO 12,COM MALHA DE 1",FIXADA EM ALVENARIA PARA PROTECAO DE REVESTIMENTO,EXCLUSIVE CHAPISCO E REVESTIMENTO.FORNECIMENTO E COLOCACAO</v>
      </c>
      <c r="C11687" s="197" t="s">
        <v>22914</v>
      </c>
      <c r="D11687" s="197" t="s">
        <v>22915</v>
      </c>
      <c r="E11687" s="197" t="s">
        <v>22916</v>
      </c>
      <c r="I11687" s="197" t="s">
        <v>1993</v>
      </c>
      <c r="J11687" s="197" t="n">
        <v>47.82</v>
      </c>
    </row>
    <row r="11688" customFormat="false" ht="12.75" hidden="true" customHeight="false" outlineLevel="0" collapsed="false">
      <c r="A11688" s="197" t="s">
        <v>22918</v>
      </c>
      <c r="B11688" s="197"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197" t="s">
        <v>22919</v>
      </c>
      <c r="D11688" s="197" t="s">
        <v>22920</v>
      </c>
      <c r="E11688" s="197" t="s">
        <v>22921</v>
      </c>
      <c r="F11688" s="197" t="s">
        <v>22922</v>
      </c>
      <c r="I11688" s="197" t="s">
        <v>1993</v>
      </c>
      <c r="J11688" s="197" t="n">
        <v>374.89</v>
      </c>
    </row>
    <row r="11689" customFormat="false" ht="12.75" hidden="true" customHeight="false" outlineLevel="0" collapsed="false">
      <c r="A11689" s="197" t="s">
        <v>22923</v>
      </c>
      <c r="B11689" s="197"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197" t="s">
        <v>22919</v>
      </c>
      <c r="D11689" s="197" t="s">
        <v>22920</v>
      </c>
      <c r="E11689" s="197" t="s">
        <v>22921</v>
      </c>
      <c r="F11689" s="197" t="s">
        <v>22922</v>
      </c>
      <c r="I11689" s="197" t="s">
        <v>1993</v>
      </c>
      <c r="J11689" s="197" t="n">
        <v>368.16</v>
      </c>
    </row>
    <row r="11690" customFormat="false" ht="12.75" hidden="true" customHeight="false" outlineLevel="0" collapsed="false">
      <c r="A11690" s="197" t="s">
        <v>22924</v>
      </c>
      <c r="B11690" s="197"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197" t="s">
        <v>22925</v>
      </c>
      <c r="D11690" s="197" t="s">
        <v>22926</v>
      </c>
      <c r="E11690" s="197" t="s">
        <v>22927</v>
      </c>
      <c r="F11690" s="197" t="s">
        <v>22928</v>
      </c>
      <c r="I11690" s="197" t="s">
        <v>1993</v>
      </c>
      <c r="J11690" s="197" t="n">
        <v>374.89</v>
      </c>
    </row>
    <row r="11691" customFormat="false" ht="12.75" hidden="true" customHeight="false" outlineLevel="0" collapsed="false">
      <c r="A11691" s="197" t="s">
        <v>22929</v>
      </c>
      <c r="B11691" s="197"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197" t="s">
        <v>22925</v>
      </c>
      <c r="D11691" s="197" t="s">
        <v>22926</v>
      </c>
      <c r="E11691" s="197" t="s">
        <v>22927</v>
      </c>
      <c r="F11691" s="197" t="s">
        <v>22928</v>
      </c>
      <c r="I11691" s="197" t="s">
        <v>1993</v>
      </c>
      <c r="J11691" s="197" t="n">
        <v>368.16</v>
      </c>
    </row>
    <row r="11692" customFormat="false" ht="12.75" hidden="true" customHeight="false" outlineLevel="0" collapsed="false">
      <c r="A11692" s="197" t="s">
        <v>22930</v>
      </c>
      <c r="B11692" s="197"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197" t="s">
        <v>22931</v>
      </c>
      <c r="D11692" s="197" t="s">
        <v>22932</v>
      </c>
      <c r="E11692" s="197" t="s">
        <v>22933</v>
      </c>
      <c r="F11692" s="197" t="s">
        <v>22934</v>
      </c>
      <c r="I11692" s="197" t="s">
        <v>1993</v>
      </c>
      <c r="J11692" s="197" t="n">
        <v>168.46</v>
      </c>
    </row>
    <row r="11693" customFormat="false" ht="12.75" hidden="true" customHeight="false" outlineLevel="0" collapsed="false">
      <c r="A11693" s="197" t="s">
        <v>22935</v>
      </c>
      <c r="B11693" s="197"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197" t="s">
        <v>22931</v>
      </c>
      <c r="D11693" s="197" t="s">
        <v>22932</v>
      </c>
      <c r="E11693" s="197" t="s">
        <v>22933</v>
      </c>
      <c r="F11693" s="197" t="s">
        <v>22934</v>
      </c>
      <c r="I11693" s="197" t="s">
        <v>1993</v>
      </c>
      <c r="J11693" s="197" t="n">
        <v>161.74</v>
      </c>
    </row>
    <row r="11694" customFormat="false" ht="12.75" hidden="true" customHeight="false" outlineLevel="0" collapsed="false">
      <c r="A11694" s="197" t="s">
        <v>22936</v>
      </c>
      <c r="B11694" s="197"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197" t="s">
        <v>22937</v>
      </c>
      <c r="D11694" s="197" t="s">
        <v>22938</v>
      </c>
      <c r="E11694" s="197" t="s">
        <v>22939</v>
      </c>
      <c r="F11694" s="197" t="s">
        <v>22940</v>
      </c>
      <c r="G11694" s="197" t="s">
        <v>22941</v>
      </c>
      <c r="I11694" s="197" t="s">
        <v>1993</v>
      </c>
      <c r="J11694" s="197" t="n">
        <v>250.89</v>
      </c>
    </row>
    <row r="11695" customFormat="false" ht="12.75" hidden="true" customHeight="false" outlineLevel="0" collapsed="false">
      <c r="A11695" s="197" t="s">
        <v>22942</v>
      </c>
      <c r="B11695" s="197"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197" t="s">
        <v>22937</v>
      </c>
      <c r="D11695" s="197" t="s">
        <v>22938</v>
      </c>
      <c r="E11695" s="197" t="s">
        <v>22939</v>
      </c>
      <c r="F11695" s="197" t="s">
        <v>22940</v>
      </c>
      <c r="G11695" s="197" t="s">
        <v>22941</v>
      </c>
      <c r="I11695" s="197" t="s">
        <v>1993</v>
      </c>
      <c r="J11695" s="197" t="n">
        <v>244.16</v>
      </c>
    </row>
    <row r="11696" customFormat="false" ht="12.75" hidden="true" customHeight="false" outlineLevel="0" collapsed="false">
      <c r="A11696" s="197" t="s">
        <v>22943</v>
      </c>
      <c r="B11696" s="197"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197" t="s">
        <v>22944</v>
      </c>
      <c r="D11696" s="197" t="s">
        <v>22945</v>
      </c>
      <c r="E11696" s="197" t="s">
        <v>22946</v>
      </c>
      <c r="F11696" s="197" t="s">
        <v>22947</v>
      </c>
      <c r="I11696" s="197" t="s">
        <v>1993</v>
      </c>
      <c r="J11696" s="197" t="n">
        <v>74.15</v>
      </c>
    </row>
    <row r="11697" customFormat="false" ht="12.75" hidden="true" customHeight="false" outlineLevel="0" collapsed="false">
      <c r="A11697" s="197" t="s">
        <v>22948</v>
      </c>
      <c r="B11697" s="197"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197" t="s">
        <v>22944</v>
      </c>
      <c r="D11697" s="197" t="s">
        <v>22945</v>
      </c>
      <c r="E11697" s="197" t="s">
        <v>22946</v>
      </c>
      <c r="F11697" s="197" t="s">
        <v>22947</v>
      </c>
      <c r="I11697" s="197" t="s">
        <v>1993</v>
      </c>
      <c r="J11697" s="197" t="n">
        <v>69.3</v>
      </c>
    </row>
    <row r="11698" customFormat="false" ht="12.75" hidden="true" customHeight="false" outlineLevel="0" collapsed="false">
      <c r="A11698" s="197" t="s">
        <v>22949</v>
      </c>
      <c r="B11698" s="197"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197" t="s">
        <v>22950</v>
      </c>
      <c r="D11698" s="197" t="s">
        <v>22951</v>
      </c>
      <c r="E11698" s="197" t="s">
        <v>22952</v>
      </c>
      <c r="F11698" s="197" t="s">
        <v>22953</v>
      </c>
      <c r="G11698" s="197" t="s">
        <v>22954</v>
      </c>
      <c r="I11698" s="197" t="s">
        <v>1993</v>
      </c>
      <c r="J11698" s="197" t="n">
        <v>110.99</v>
      </c>
    </row>
    <row r="11699" customFormat="false" ht="12.75" hidden="true" customHeight="false" outlineLevel="0" collapsed="false">
      <c r="A11699" s="197" t="s">
        <v>22955</v>
      </c>
      <c r="B11699" s="197"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197" t="s">
        <v>22950</v>
      </c>
      <c r="D11699" s="197" t="s">
        <v>22951</v>
      </c>
      <c r="E11699" s="197" t="s">
        <v>22952</v>
      </c>
      <c r="F11699" s="197" t="s">
        <v>22953</v>
      </c>
      <c r="G11699" s="197" t="s">
        <v>22954</v>
      </c>
      <c r="I11699" s="197" t="s">
        <v>1993</v>
      </c>
      <c r="J11699" s="197" t="n">
        <v>106.09</v>
      </c>
    </row>
    <row r="11700" customFormat="false" ht="12.75" hidden="true" customHeight="false" outlineLevel="0" collapsed="false">
      <c r="A11700" s="197" t="s">
        <v>22956</v>
      </c>
      <c r="B11700" s="197" t="str">
        <f aca="false">C11700&amp;D11700&amp;E11700&amp;F11700&amp;G11700&amp;H11700</f>
        <v>REVESTIMENTO COM PASTILHA DE PORCELANA TELADA 5X5CM,NA COR VERMELHA,ASSENTES COM ARGAMASSA COLANTE,REJUNTAMENTO COM ARGAMASSA INDUSTRIALIZADA,INCLUSIVE CHAPISCO E EMBOCO NO TRACO 1:6</v>
      </c>
      <c r="C11700" s="197" t="s">
        <v>22957</v>
      </c>
      <c r="D11700" s="197" t="s">
        <v>22958</v>
      </c>
      <c r="E11700" s="197" t="s">
        <v>22959</v>
      </c>
      <c r="F11700" s="197" t="s">
        <v>22960</v>
      </c>
      <c r="I11700" s="197" t="s">
        <v>1993</v>
      </c>
      <c r="J11700" s="197" t="n">
        <v>208.83</v>
      </c>
    </row>
    <row r="11701" customFormat="false" ht="12.75" hidden="true" customHeight="false" outlineLevel="0" collapsed="false">
      <c r="A11701" s="197" t="s">
        <v>22961</v>
      </c>
      <c r="B11701" s="197" t="str">
        <f aca="false">C11701&amp;D11701&amp;E11701&amp;F11701&amp;G11701&amp;H11701</f>
        <v>REVESTIMENTO COM PASTILHA DE PORCELANA TELADA 5X5CM,NA COR VERMELHA,ASSENTES COM ARGAMASSA COLANTE,REJUNTAMENTO COM ARGAMASSA INDUSTRIALIZADA,INCLUSIVE CHAPISCO E EMBOCO NO TRACO 1:6</v>
      </c>
      <c r="C11701" s="197" t="s">
        <v>22957</v>
      </c>
      <c r="D11701" s="197" t="s">
        <v>22958</v>
      </c>
      <c r="E11701" s="197" t="s">
        <v>22959</v>
      </c>
      <c r="F11701" s="197" t="s">
        <v>22960</v>
      </c>
      <c r="I11701" s="197" t="s">
        <v>1993</v>
      </c>
      <c r="J11701" s="197" t="n">
        <v>202.12</v>
      </c>
    </row>
    <row r="11702" customFormat="false" ht="12.75" hidden="true" customHeight="false" outlineLevel="0" collapsed="false">
      <c r="A11702" s="197" t="s">
        <v>22962</v>
      </c>
      <c r="B11702" s="197" t="str">
        <f aca="false">C11702&amp;D11702&amp;E11702&amp;F11702&amp;G11702&amp;H11702</f>
        <v>REVESTIMENTO COM PASTILHA DE PORCELANA TELADA 5X10CM,NA CORCINZA CLARO,ASSENTES COM ARGAMASSA COLANTE,REJUNTAMENTO COMARGAMASSA INDUSTRIALIZADA,INCLUSIVE CHAPISCO E EMBOCO NO TRACO 1:6</v>
      </c>
      <c r="C11702" s="197" t="s">
        <v>22963</v>
      </c>
      <c r="D11702" s="197" t="s">
        <v>22964</v>
      </c>
      <c r="E11702" s="197" t="s">
        <v>22965</v>
      </c>
      <c r="F11702" s="197" t="s">
        <v>22966</v>
      </c>
      <c r="I11702" s="197" t="s">
        <v>1993</v>
      </c>
      <c r="J11702" s="197" t="n">
        <v>112.15</v>
      </c>
    </row>
    <row r="11703" customFormat="false" ht="12.75" hidden="true" customHeight="false" outlineLevel="0" collapsed="false">
      <c r="A11703" s="197" t="s">
        <v>22967</v>
      </c>
      <c r="B11703" s="197" t="str">
        <f aca="false">C11703&amp;D11703&amp;E11703&amp;F11703&amp;G11703&amp;H11703</f>
        <v>REVESTIMENTO COM PASTILHA DE PORCELANA TELADA 5X10CM,NA CORCINZA CLARO,ASSENTES COM ARGAMASSA COLANTE,REJUNTAMENTO COMARGAMASSA INDUSTRIALIZADA,INCLUSIVE CHAPISCO E EMBOCO NO TRACO 1:6</v>
      </c>
      <c r="C11703" s="197" t="s">
        <v>22963</v>
      </c>
      <c r="D11703" s="197" t="s">
        <v>22964</v>
      </c>
      <c r="E11703" s="197" t="s">
        <v>22965</v>
      </c>
      <c r="F11703" s="197" t="s">
        <v>22966</v>
      </c>
      <c r="I11703" s="197" t="s">
        <v>1993</v>
      </c>
      <c r="J11703" s="197" t="n">
        <v>105.43</v>
      </c>
    </row>
    <row r="11704" customFormat="false" ht="12.75" hidden="true" customHeight="false" outlineLevel="0" collapsed="false">
      <c r="A11704" s="197" t="s">
        <v>22968</v>
      </c>
      <c r="B11704" s="197" t="str">
        <f aca="false">C11704&amp;D11704&amp;E11704&amp;F11704&amp;G11704&amp;H11704</f>
        <v>RECOMPOSICAO DE REVESTIMENTO DE PARADE EM PASTILHAS,AZULEJOS E CERAMICAS,EXCLUSIVE ESTAS,INCLUSIVE MAO-DE-OBRA TOTAL E MATERIAIS DE ASSENTAMENTO E REJUNTAMENTO COMO EM 13.025.0010E 13.024.0010</v>
      </c>
      <c r="C11704" s="197" t="s">
        <v>22969</v>
      </c>
      <c r="D11704" s="197" t="s">
        <v>22970</v>
      </c>
      <c r="E11704" s="197" t="s">
        <v>22971</v>
      </c>
      <c r="F11704" s="197" t="s">
        <v>22972</v>
      </c>
      <c r="I11704" s="197" t="s">
        <v>1993</v>
      </c>
      <c r="J11704" s="197" t="n">
        <v>71.9</v>
      </c>
    </row>
    <row r="11705" customFormat="false" ht="12.75" hidden="true" customHeight="false" outlineLevel="0" collapsed="false">
      <c r="A11705" s="197" t="s">
        <v>22973</v>
      </c>
      <c r="B11705" s="197" t="str">
        <f aca="false">C11705&amp;D11705&amp;E11705&amp;F11705&amp;G11705&amp;H11705</f>
        <v>RECOMPOSICAO DE REVESTIMENTO DE PARADE EM PASTILHAS,AZULEJOS E CERAMICAS,EXCLUSIVE ESTAS,INCLUSIVE MAO-DE-OBRA TOTAL E MATERIAIS DE ASSENTAMENTO E REJUNTAMENTO COMO EM 13.025.0010E 13.024.0010</v>
      </c>
      <c r="C11705" s="197" t="s">
        <v>22969</v>
      </c>
      <c r="D11705" s="197" t="s">
        <v>22970</v>
      </c>
      <c r="E11705" s="197" t="s">
        <v>22971</v>
      </c>
      <c r="F11705" s="197" t="s">
        <v>22972</v>
      </c>
      <c r="I11705" s="197" t="s">
        <v>1993</v>
      </c>
      <c r="J11705" s="197" t="n">
        <v>64.19</v>
      </c>
    </row>
    <row r="11706" customFormat="false" ht="12.75" hidden="true" customHeight="false" outlineLevel="0" collapsed="false">
      <c r="A11706" s="197" t="s">
        <v>22974</v>
      </c>
      <c r="B11706" s="197"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197" t="s">
        <v>22975</v>
      </c>
      <c r="D11706" s="197" t="s">
        <v>22976</v>
      </c>
      <c r="E11706" s="197" t="s">
        <v>22977</v>
      </c>
      <c r="F11706" s="197" t="s">
        <v>22978</v>
      </c>
      <c r="G11706" s="197" t="s">
        <v>22979</v>
      </c>
      <c r="H11706" s="197" t="s">
        <v>22980</v>
      </c>
      <c r="I11706" s="197" t="s">
        <v>1993</v>
      </c>
      <c r="J11706" s="197" t="n">
        <v>176.66</v>
      </c>
    </row>
    <row r="11707" customFormat="false" ht="12.75" hidden="true" customHeight="false" outlineLevel="0" collapsed="false">
      <c r="A11707" s="197" t="s">
        <v>22981</v>
      </c>
      <c r="B11707" s="197"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197" t="s">
        <v>22975</v>
      </c>
      <c r="D11707" s="197" t="s">
        <v>22976</v>
      </c>
      <c r="E11707" s="197" t="s">
        <v>22977</v>
      </c>
      <c r="F11707" s="197" t="s">
        <v>22978</v>
      </c>
      <c r="G11707" s="197" t="s">
        <v>22979</v>
      </c>
      <c r="H11707" s="197" t="s">
        <v>22980</v>
      </c>
      <c r="I11707" s="197" t="s">
        <v>1993</v>
      </c>
      <c r="J11707" s="197" t="n">
        <v>169.16</v>
      </c>
    </row>
    <row r="11708" customFormat="false" ht="12.75" hidden="true" customHeight="false" outlineLevel="0" collapsed="false">
      <c r="A11708" s="197" t="s">
        <v>22982</v>
      </c>
      <c r="B11708" s="197" t="str">
        <f aca="false">C11708&amp;D11708&amp;E11708&amp;F11708&amp;G11708&amp;H11708</f>
        <v>REVESTIMENTO COM PASTILHAS DE VIDRO,DIMENSOES DE 1 X 1CM ATE3 X 3CM,NAS CORES AZUL,VERDE,MARROM ROSADO,CARAMELO,BEGE,CINZA,PRETO,PEROLA,LILAS E BRANCO,EXCLUSIVE CHAPISCO,EMBOCO E REJUNTAMENTO</v>
      </c>
      <c r="C11708" s="197" t="s">
        <v>22975</v>
      </c>
      <c r="D11708" s="197" t="s">
        <v>22983</v>
      </c>
      <c r="E11708" s="197" t="s">
        <v>22984</v>
      </c>
      <c r="F11708" s="197" t="s">
        <v>22985</v>
      </c>
      <c r="I11708" s="197" t="s">
        <v>1993</v>
      </c>
      <c r="J11708" s="197" t="n">
        <v>137.22</v>
      </c>
    </row>
    <row r="11709" customFormat="false" ht="12.75" hidden="true" customHeight="false" outlineLevel="0" collapsed="false">
      <c r="A11709" s="197" t="s">
        <v>22986</v>
      </c>
      <c r="B11709" s="197" t="str">
        <f aca="false">C11709&amp;D11709&amp;E11709&amp;F11709&amp;G11709&amp;H11709</f>
        <v>REVESTIMENTO COM PASTILHAS DE VIDRO,DIMENSOES DE 1 X 1CM ATE3 X 3CM,NAS CORES AZUL,VERDE,MARROM ROSADO,CARAMELO,BEGE,CINZA,PRETO,PEROLA,LILAS E BRANCO,EXCLUSIVE CHAPISCO,EMBOCO E REJUNTAMENTO</v>
      </c>
      <c r="C11709" s="197" t="s">
        <v>22975</v>
      </c>
      <c r="D11709" s="197" t="s">
        <v>22983</v>
      </c>
      <c r="E11709" s="197" t="s">
        <v>22984</v>
      </c>
      <c r="F11709" s="197" t="s">
        <v>22985</v>
      </c>
      <c r="I11709" s="197" t="s">
        <v>1993</v>
      </c>
      <c r="J11709" s="197" t="n">
        <v>133.1</v>
      </c>
    </row>
    <row r="11710" customFormat="false" ht="12.75" hidden="true" customHeight="false" outlineLevel="0" collapsed="false">
      <c r="A11710" s="197" t="s">
        <v>22987</v>
      </c>
      <c r="B11710" s="197"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197" t="s">
        <v>22988</v>
      </c>
      <c r="D11710" s="197" t="s">
        <v>22989</v>
      </c>
      <c r="E11710" s="197" t="s">
        <v>22990</v>
      </c>
      <c r="F11710" s="197" t="s">
        <v>22991</v>
      </c>
      <c r="G11710" s="197" t="s">
        <v>22992</v>
      </c>
      <c r="I11710" s="197" t="s">
        <v>1993</v>
      </c>
      <c r="J11710" s="197" t="n">
        <v>179.3</v>
      </c>
    </row>
    <row r="11711" customFormat="false" ht="12.75" hidden="true" customHeight="false" outlineLevel="0" collapsed="false">
      <c r="A11711" s="197" t="s">
        <v>22993</v>
      </c>
      <c r="B11711" s="197"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197" t="s">
        <v>22988</v>
      </c>
      <c r="D11711" s="197" t="s">
        <v>22989</v>
      </c>
      <c r="E11711" s="197" t="s">
        <v>22990</v>
      </c>
      <c r="F11711" s="197" t="s">
        <v>22991</v>
      </c>
      <c r="G11711" s="197" t="s">
        <v>22992</v>
      </c>
      <c r="I11711" s="197" t="s">
        <v>1993</v>
      </c>
      <c r="J11711" s="197" t="n">
        <v>171.8</v>
      </c>
    </row>
    <row r="11712" customFormat="false" ht="12.75" hidden="true" customHeight="false" outlineLevel="0" collapsed="false">
      <c r="A11712" s="197" t="s">
        <v>22994</v>
      </c>
      <c r="B11712" s="197" t="str">
        <f aca="false">C11712&amp;D11712&amp;E11712&amp;F11712&amp;G11712&amp;H11712</f>
        <v>REVESTIMENTO COM PASTILHAS DE VIDRO CRISTAL OU COM RESINA,DIMENSOES DE 2 X 2CM ATE 3 X 3CM, NAS CORES VERMELHA,LARANJA EAMARELA,EXCLUSIVE CHAPISCO,EMBOCO E REJUNTAMENTO</v>
      </c>
      <c r="C11712" s="197" t="s">
        <v>22988</v>
      </c>
      <c r="D11712" s="197" t="s">
        <v>22995</v>
      </c>
      <c r="E11712" s="197" t="s">
        <v>22996</v>
      </c>
      <c r="I11712" s="197" t="s">
        <v>1993</v>
      </c>
      <c r="J11712" s="197" t="n">
        <v>139.86</v>
      </c>
    </row>
    <row r="11713" customFormat="false" ht="12.75" hidden="true" customHeight="false" outlineLevel="0" collapsed="false">
      <c r="A11713" s="197" t="s">
        <v>22997</v>
      </c>
      <c r="B11713" s="197" t="str">
        <f aca="false">C11713&amp;D11713&amp;E11713&amp;F11713&amp;G11713&amp;H11713</f>
        <v>REVESTIMENTO COM PASTILHAS DE VIDRO CRISTAL OU COM RESINA,DIMENSOES DE 2 X 2CM ATE 3 X 3CM, NAS CORES VERMELHA,LARANJA EAMARELA,EXCLUSIVE CHAPISCO,EMBOCO E REJUNTAMENTO</v>
      </c>
      <c r="C11713" s="197" t="s">
        <v>22988</v>
      </c>
      <c r="D11713" s="197" t="s">
        <v>22995</v>
      </c>
      <c r="E11713" s="197" t="s">
        <v>22996</v>
      </c>
      <c r="I11713" s="197" t="s">
        <v>1993</v>
      </c>
      <c r="J11713" s="197" t="n">
        <v>135.74</v>
      </c>
    </row>
    <row r="11714" customFormat="false" ht="12.75" hidden="true" customHeight="false" outlineLevel="0" collapsed="false">
      <c r="A11714" s="197" t="s">
        <v>22998</v>
      </c>
      <c r="B11714" s="197"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197" t="s">
        <v>22988</v>
      </c>
      <c r="D11714" s="197" t="s">
        <v>22999</v>
      </c>
      <c r="E11714" s="197" t="s">
        <v>23000</v>
      </c>
      <c r="F11714" s="197" t="s">
        <v>23001</v>
      </c>
      <c r="G11714" s="197" t="s">
        <v>22992</v>
      </c>
      <c r="I11714" s="197" t="s">
        <v>1993</v>
      </c>
      <c r="J11714" s="197" t="n">
        <v>167.36</v>
      </c>
    </row>
    <row r="11715" customFormat="false" ht="12.75" hidden="true" customHeight="false" outlineLevel="0" collapsed="false">
      <c r="A11715" s="197" t="s">
        <v>23002</v>
      </c>
      <c r="B11715" s="197"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197" t="s">
        <v>22988</v>
      </c>
      <c r="D11715" s="197" t="s">
        <v>22999</v>
      </c>
      <c r="E11715" s="197" t="s">
        <v>23000</v>
      </c>
      <c r="F11715" s="197" t="s">
        <v>23001</v>
      </c>
      <c r="G11715" s="197" t="s">
        <v>22992</v>
      </c>
      <c r="I11715" s="197" t="s">
        <v>1993</v>
      </c>
      <c r="J11715" s="197" t="n">
        <v>159.86</v>
      </c>
    </row>
    <row r="11716" customFormat="false" ht="12.75" hidden="true" customHeight="false" outlineLevel="0" collapsed="false">
      <c r="A11716" s="197" t="s">
        <v>23003</v>
      </c>
      <c r="B11716" s="197" t="str">
        <f aca="false">C11716&amp;D11716&amp;E11716&amp;F11716&amp;G11716&amp;H11716</f>
        <v>REVESTIMENTO COM PASTILHAS DE VIDRO CRISTAL OU COM RESINA,DIMENSOES DE 2 X 2CM ATE 3 X 3CM,NAS CORES AZUL,VERDE,PRETO EBRANCO,EXCLUSIVE CHAPISCO,EMBOCO E REJUNTAMENTO</v>
      </c>
      <c r="C11716" s="197" t="s">
        <v>22988</v>
      </c>
      <c r="D11716" s="197" t="s">
        <v>22999</v>
      </c>
      <c r="E11716" s="197" t="s">
        <v>23004</v>
      </c>
      <c r="I11716" s="197" t="s">
        <v>1993</v>
      </c>
      <c r="J11716" s="197" t="n">
        <v>127.92</v>
      </c>
    </row>
    <row r="11717" customFormat="false" ht="12.75" hidden="true" customHeight="false" outlineLevel="0" collapsed="false">
      <c r="A11717" s="197" t="s">
        <v>23005</v>
      </c>
      <c r="B11717" s="197" t="str">
        <f aca="false">C11717&amp;D11717&amp;E11717&amp;F11717&amp;G11717&amp;H11717</f>
        <v>REVESTIMENTO COM PASTILHAS DE VIDRO CRISTAL OU COM RESINA,DIMENSOES DE 2 X 2CM ATE 3 X 3CM,NAS CORES AZUL,VERDE,PRETO EBRANCO,EXCLUSIVE CHAPISCO,EMBOCO E REJUNTAMENTO</v>
      </c>
      <c r="C11717" s="197" t="s">
        <v>22988</v>
      </c>
      <c r="D11717" s="197" t="s">
        <v>22999</v>
      </c>
      <c r="E11717" s="197" t="s">
        <v>23004</v>
      </c>
      <c r="I11717" s="197" t="s">
        <v>1993</v>
      </c>
      <c r="J11717" s="197" t="n">
        <v>123.8</v>
      </c>
    </row>
    <row r="11718" customFormat="false" ht="12.75" hidden="true" customHeight="false" outlineLevel="0" collapsed="false">
      <c r="A11718" s="197" t="s">
        <v>23006</v>
      </c>
      <c r="B11718" s="197"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197" t="s">
        <v>23007</v>
      </c>
      <c r="D11718" s="197" t="s">
        <v>23008</v>
      </c>
      <c r="E11718" s="197" t="s">
        <v>23009</v>
      </c>
      <c r="F11718" s="197" t="s">
        <v>23010</v>
      </c>
      <c r="G11718" s="197" t="s">
        <v>23011</v>
      </c>
      <c r="I11718" s="197" t="s">
        <v>1993</v>
      </c>
      <c r="J11718" s="197" t="n">
        <v>241.64</v>
      </c>
    </row>
    <row r="11719" customFormat="false" ht="12.75" hidden="true" customHeight="false" outlineLevel="0" collapsed="false">
      <c r="A11719" s="197" t="s">
        <v>23012</v>
      </c>
      <c r="B11719" s="197"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197" t="s">
        <v>23007</v>
      </c>
      <c r="D11719" s="197" t="s">
        <v>23008</v>
      </c>
      <c r="E11719" s="197" t="s">
        <v>23009</v>
      </c>
      <c r="F11719" s="197" t="s">
        <v>23010</v>
      </c>
      <c r="G11719" s="197" t="s">
        <v>23011</v>
      </c>
      <c r="I11719" s="197" t="s">
        <v>1993</v>
      </c>
      <c r="J11719" s="197" t="n">
        <v>234.14</v>
      </c>
    </row>
    <row r="11720" customFormat="false" ht="12.75" hidden="true" customHeight="false" outlineLevel="0" collapsed="false">
      <c r="A11720" s="197" t="s">
        <v>23013</v>
      </c>
      <c r="B11720" s="197" t="str">
        <f aca="false">C11720&amp;D11720&amp;E11720&amp;F11720&amp;G11720&amp;H11720</f>
        <v>REVESTIMENTO COM PASTILHAS DE VIDRO CRISTAL OU COM RESINA,MEDINDO 5 X 5CM, NAS CORES AZUL E BRANCO,EXCLUSIVE CHAPISCO,EMBOCO E REJUNTAMENTO</v>
      </c>
      <c r="C11720" s="197" t="s">
        <v>23007</v>
      </c>
      <c r="D11720" s="197" t="s">
        <v>23014</v>
      </c>
      <c r="E11720" s="197" t="s">
        <v>23015</v>
      </c>
      <c r="I11720" s="197" t="s">
        <v>1993</v>
      </c>
      <c r="J11720" s="197" t="n">
        <v>202.2</v>
      </c>
    </row>
    <row r="11721" customFormat="false" ht="12.75" hidden="true" customHeight="false" outlineLevel="0" collapsed="false">
      <c r="A11721" s="197" t="s">
        <v>23016</v>
      </c>
      <c r="B11721" s="197" t="str">
        <f aca="false">C11721&amp;D11721&amp;E11721&amp;F11721&amp;G11721&amp;H11721</f>
        <v>REVESTIMENTO COM PASTILHAS DE VIDRO CRISTAL OU COM RESINA,MEDINDO 5 X 5CM, NAS CORES AZUL E BRANCO,EXCLUSIVE CHAPISCO,EMBOCO E REJUNTAMENTO</v>
      </c>
      <c r="C11721" s="197" t="s">
        <v>23007</v>
      </c>
      <c r="D11721" s="197" t="s">
        <v>23014</v>
      </c>
      <c r="E11721" s="197" t="s">
        <v>23015</v>
      </c>
      <c r="I11721" s="197" t="s">
        <v>1993</v>
      </c>
      <c r="J11721" s="197" t="n">
        <v>198.08</v>
      </c>
    </row>
    <row r="11722" customFormat="false" ht="12.75" hidden="true" customHeight="false" outlineLevel="0" collapsed="false">
      <c r="A11722" s="197" t="s">
        <v>23017</v>
      </c>
      <c r="B11722" s="197" t="str">
        <f aca="false">C11722&amp;D11722&amp;E11722&amp;F11722&amp;G11722&amp;H11722</f>
        <v>ASSENTAMENTO DE AZULEJOS,PASTILHAS OU LADRILHOS EM PAREDES,EXCLUSIVE ESTES,COM NATA DE CIMENTO COMUM,SOBRE EMBOCO EXISTENTE,INCLUSIVE REJUNTAMENTO COM PASTA DE CIMENTO BRANCO</v>
      </c>
      <c r="C11722" s="197" t="s">
        <v>23018</v>
      </c>
      <c r="D11722" s="197" t="s">
        <v>23019</v>
      </c>
      <c r="E11722" s="197" t="s">
        <v>23020</v>
      </c>
      <c r="I11722" s="197" t="s">
        <v>1993</v>
      </c>
      <c r="J11722" s="197" t="n">
        <v>40.47</v>
      </c>
    </row>
    <row r="11723" customFormat="false" ht="12.75" hidden="true" customHeight="false" outlineLevel="0" collapsed="false">
      <c r="A11723" s="197" t="s">
        <v>23021</v>
      </c>
      <c r="B11723" s="197" t="str">
        <f aca="false">C11723&amp;D11723&amp;E11723&amp;F11723&amp;G11723&amp;H11723</f>
        <v>ASSENTAMENTO DE AZULEJOS,PASTILHAS OU LADRILHOS EM PAREDES,EXCLUSIVE ESTES,COM NATA DE CIMENTO COMUM,SOBRE EMBOCO EXISTENTE,INCLUSIVE REJUNTAMENTO COM PASTA DE CIMENTO BRANCO</v>
      </c>
      <c r="C11723" s="197" t="s">
        <v>23018</v>
      </c>
      <c r="D11723" s="197" t="s">
        <v>23019</v>
      </c>
      <c r="E11723" s="197" t="s">
        <v>23020</v>
      </c>
      <c r="I11723" s="197" t="s">
        <v>1993</v>
      </c>
      <c r="J11723" s="197" t="n">
        <v>35.27</v>
      </c>
    </row>
    <row r="11724" customFormat="false" ht="12.75" hidden="true" customHeight="false" outlineLevel="0" collapsed="false">
      <c r="A11724" s="197" t="s">
        <v>23022</v>
      </c>
      <c r="B11724" s="197"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197" t="s">
        <v>23023</v>
      </c>
      <c r="D11724" s="197" t="s">
        <v>23024</v>
      </c>
      <c r="E11724" s="197" t="s">
        <v>23025</v>
      </c>
      <c r="F11724" s="197" t="s">
        <v>23026</v>
      </c>
      <c r="G11724" s="197" t="s">
        <v>22980</v>
      </c>
      <c r="I11724" s="197" t="s">
        <v>1993</v>
      </c>
      <c r="J11724" s="197" t="n">
        <v>72.86</v>
      </c>
    </row>
    <row r="11725" customFormat="false" ht="12.75" hidden="true" customHeight="false" outlineLevel="0" collapsed="false">
      <c r="A11725" s="197" t="s">
        <v>23027</v>
      </c>
      <c r="B11725" s="197"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197" t="s">
        <v>23023</v>
      </c>
      <c r="D11725" s="197" t="s">
        <v>23024</v>
      </c>
      <c r="E11725" s="197" t="s">
        <v>23025</v>
      </c>
      <c r="F11725" s="197" t="s">
        <v>23026</v>
      </c>
      <c r="G11725" s="197" t="s">
        <v>22980</v>
      </c>
      <c r="I11725" s="197" t="s">
        <v>1993</v>
      </c>
      <c r="J11725" s="197" t="n">
        <v>64.34</v>
      </c>
    </row>
    <row r="11726" customFormat="false" ht="12.75" hidden="true" customHeight="false" outlineLevel="0" collapsed="false">
      <c r="A11726" s="197" t="s">
        <v>23028</v>
      </c>
      <c r="B11726" s="197"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197" t="s">
        <v>23023</v>
      </c>
      <c r="D11726" s="197" t="s">
        <v>23024</v>
      </c>
      <c r="E11726" s="197" t="s">
        <v>23025</v>
      </c>
      <c r="F11726" s="197" t="s">
        <v>23026</v>
      </c>
      <c r="G11726" s="197" t="s">
        <v>23029</v>
      </c>
      <c r="I11726" s="197" t="s">
        <v>1993</v>
      </c>
      <c r="J11726" s="197" t="n">
        <v>76.46</v>
      </c>
    </row>
    <row r="11727" customFormat="false" ht="12.75" hidden="true" customHeight="false" outlineLevel="0" collapsed="false">
      <c r="A11727" s="197" t="s">
        <v>23030</v>
      </c>
      <c r="B11727" s="197"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197" t="s">
        <v>23023</v>
      </c>
      <c r="D11727" s="197" t="s">
        <v>23024</v>
      </c>
      <c r="E11727" s="197" t="s">
        <v>23025</v>
      </c>
      <c r="F11727" s="197" t="s">
        <v>23026</v>
      </c>
      <c r="G11727" s="197" t="s">
        <v>23029</v>
      </c>
      <c r="I11727" s="197" t="s">
        <v>1993</v>
      </c>
      <c r="J11727" s="197" t="n">
        <v>67.94</v>
      </c>
    </row>
    <row r="11728" customFormat="false" ht="12.75" hidden="true" customHeight="false" outlineLevel="0" collapsed="false">
      <c r="A11728" s="197" t="s">
        <v>23031</v>
      </c>
      <c r="B11728" s="197" t="str">
        <f aca="false">C11728&amp;D11728&amp;E11728&amp;F11728&amp;G11728&amp;H11728</f>
        <v>REJUNTAMENTO DE AZULEJOS,PASTILHAS OU LADRILHOS,EM PAREDES,COM PASTA DE CIMENTO BRANCO</v>
      </c>
      <c r="C11728" s="197" t="s">
        <v>23032</v>
      </c>
      <c r="D11728" s="197" t="s">
        <v>23033</v>
      </c>
      <c r="I11728" s="197" t="s">
        <v>1993</v>
      </c>
      <c r="J11728" s="197" t="n">
        <v>2.22</v>
      </c>
    </row>
    <row r="11729" customFormat="false" ht="12.75" hidden="true" customHeight="false" outlineLevel="0" collapsed="false">
      <c r="A11729" s="197" t="s">
        <v>23034</v>
      </c>
      <c r="B11729" s="197" t="str">
        <f aca="false">C11729&amp;D11729&amp;E11729&amp;F11729&amp;G11729&amp;H11729</f>
        <v>REJUNTAMENTO DE AZULEJOS,PASTILHAS OU LADRILHOS,EM PAREDES,COM PASTA DE CIMENTO BRANCO</v>
      </c>
      <c r="C11729" s="197" t="s">
        <v>23032</v>
      </c>
      <c r="D11729" s="197" t="s">
        <v>23033</v>
      </c>
      <c r="I11729" s="197" t="s">
        <v>1993</v>
      </c>
      <c r="J11729" s="197" t="n">
        <v>1.95</v>
      </c>
    </row>
    <row r="11730" customFormat="false" ht="12.75" hidden="true" customHeight="false" outlineLevel="0" collapsed="false">
      <c r="A11730" s="197" t="s">
        <v>23035</v>
      </c>
      <c r="B11730" s="197"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197" t="s">
        <v>23023</v>
      </c>
      <c r="D11730" s="197" t="s">
        <v>23036</v>
      </c>
      <c r="E11730" s="197" t="s">
        <v>23037</v>
      </c>
      <c r="F11730" s="197" t="s">
        <v>23038</v>
      </c>
      <c r="I11730" s="197" t="s">
        <v>1993</v>
      </c>
      <c r="J11730" s="197" t="n">
        <v>56.96</v>
      </c>
    </row>
    <row r="11731" customFormat="false" ht="12.75" hidden="true" customHeight="false" outlineLevel="0" collapsed="false">
      <c r="A11731" s="197" t="s">
        <v>23039</v>
      </c>
      <c r="B11731" s="197"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197" t="s">
        <v>23023</v>
      </c>
      <c r="D11731" s="197" t="s">
        <v>23036</v>
      </c>
      <c r="E11731" s="197" t="s">
        <v>23037</v>
      </c>
      <c r="F11731" s="197" t="s">
        <v>23038</v>
      </c>
      <c r="I11731" s="197" t="s">
        <v>1993</v>
      </c>
      <c r="J11731" s="197" t="n">
        <v>51.81</v>
      </c>
    </row>
    <row r="11732" customFormat="false" ht="12.75" hidden="true" customHeight="false" outlineLevel="0" collapsed="false">
      <c r="A11732" s="197" t="s">
        <v>23040</v>
      </c>
      <c r="B11732" s="197"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197" t="s">
        <v>23023</v>
      </c>
      <c r="D11732" s="197" t="s">
        <v>23036</v>
      </c>
      <c r="E11732" s="197" t="s">
        <v>23037</v>
      </c>
      <c r="F11732" s="197" t="s">
        <v>23041</v>
      </c>
      <c r="G11732" s="197" t="s">
        <v>23042</v>
      </c>
      <c r="I11732" s="197" t="s">
        <v>1993</v>
      </c>
      <c r="J11732" s="197" t="n">
        <v>62.03</v>
      </c>
    </row>
    <row r="11733" customFormat="false" ht="12.75" hidden="true" customHeight="false" outlineLevel="0" collapsed="false">
      <c r="A11733" s="197" t="s">
        <v>23043</v>
      </c>
      <c r="B11733" s="197"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197" t="s">
        <v>23023</v>
      </c>
      <c r="D11733" s="197" t="s">
        <v>23036</v>
      </c>
      <c r="E11733" s="197" t="s">
        <v>23037</v>
      </c>
      <c r="F11733" s="197" t="s">
        <v>23041</v>
      </c>
      <c r="G11733" s="197" t="s">
        <v>23042</v>
      </c>
      <c r="I11733" s="197" t="s">
        <v>1993</v>
      </c>
      <c r="J11733" s="197" t="n">
        <v>56.35</v>
      </c>
    </row>
    <row r="11734" customFormat="false" ht="12.75" hidden="true" customHeight="false" outlineLevel="0" collapsed="false">
      <c r="A11734" s="197" t="s">
        <v>23044</v>
      </c>
      <c r="B11734" s="197" t="str">
        <f aca="false">C11734&amp;D11734&amp;E11734&amp;F11734&amp;G11734&amp;H11734</f>
        <v>ASSENTAMENTO DE AZULEJOS,PASTILHAS OU LADRILHOS,EM PAREDES,EXCLUSIVE:AZULEJOS,PASTILHAS OU LADRILHOS,EMBOCO,CHAPISCO EREJUNTAMENTO</v>
      </c>
      <c r="C11734" s="197" t="s">
        <v>23023</v>
      </c>
      <c r="D11734" s="197" t="s">
        <v>23045</v>
      </c>
      <c r="E11734" s="197" t="s">
        <v>23046</v>
      </c>
      <c r="I11734" s="197" t="s">
        <v>1993</v>
      </c>
      <c r="J11734" s="197" t="n">
        <v>38.63</v>
      </c>
    </row>
    <row r="11735" customFormat="false" ht="12.75" hidden="true" customHeight="false" outlineLevel="0" collapsed="false">
      <c r="A11735" s="197" t="s">
        <v>23047</v>
      </c>
      <c r="B11735" s="197" t="str">
        <f aca="false">C11735&amp;D11735&amp;E11735&amp;F11735&amp;G11735&amp;H11735</f>
        <v>ASSENTAMENTO DE AZULEJOS,PASTILHAS OU LADRILHOS,EM PAREDES,EXCLUSIVE:AZULEJOS,PASTILHAS OU LADRILHOS,EMBOCO,CHAPISCO EREJUNTAMENTO</v>
      </c>
      <c r="C11735" s="197" t="s">
        <v>23023</v>
      </c>
      <c r="D11735" s="197" t="s">
        <v>23045</v>
      </c>
      <c r="E11735" s="197" t="s">
        <v>23046</v>
      </c>
      <c r="I11735" s="197" t="s">
        <v>1993</v>
      </c>
      <c r="J11735" s="197" t="n">
        <v>33.48</v>
      </c>
    </row>
    <row r="11736" customFormat="false" ht="12.75" hidden="true" customHeight="false" outlineLevel="0" collapsed="false">
      <c r="A11736" s="197" t="s">
        <v>23048</v>
      </c>
      <c r="B11736" s="197" t="str">
        <f aca="false">C11736&amp;D11736&amp;E11736&amp;F11736&amp;G11736&amp;H11736</f>
        <v>ASSENTAMENTO DE PEITORIL DE MARMORE,GRANITO OU AFINS,EXCLUSIVE ESTES,ATE 20CM DE LARGURA,ASSENTE CONFORME ITEM 13.345.0015</v>
      </c>
      <c r="C11736" s="197" t="s">
        <v>23049</v>
      </c>
      <c r="D11736" s="197" t="s">
        <v>23050</v>
      </c>
      <c r="E11736" s="711" t="s">
        <v>19</v>
      </c>
      <c r="I11736" s="197" t="s">
        <v>338</v>
      </c>
      <c r="J11736" s="197" t="n">
        <v>38.31</v>
      </c>
    </row>
    <row r="11737" customFormat="false" ht="12.75" hidden="true" customHeight="false" outlineLevel="0" collapsed="false">
      <c r="A11737" s="197" t="s">
        <v>23051</v>
      </c>
      <c r="B11737" s="197" t="str">
        <f aca="false">C11737&amp;D11737&amp;E11737&amp;F11737&amp;G11737&amp;H11737</f>
        <v>ASSENTAMENTO DE PEITORIL DE MARMORE,GRANITO OU AFINS,EXCLUSIVE ESTES,ATE 20CM DE LARGURA,ASSENTE CONFORME ITEM 13.345.0015</v>
      </c>
      <c r="C11737" s="197" t="s">
        <v>23049</v>
      </c>
      <c r="D11737" s="197" t="s">
        <v>23050</v>
      </c>
      <c r="E11737" s="711" t="s">
        <v>19</v>
      </c>
      <c r="I11737" s="197" t="s">
        <v>338</v>
      </c>
      <c r="J11737" s="197" t="n">
        <v>33.53</v>
      </c>
    </row>
    <row r="11738" customFormat="false" ht="12.75" hidden="true" customHeight="false" outlineLevel="0" collapsed="false">
      <c r="A11738" s="197" t="s">
        <v>23052</v>
      </c>
      <c r="B11738" s="197" t="str">
        <f aca="false">C11738&amp;D11738&amp;E11738&amp;F11738&amp;G11738&amp;H11738</f>
        <v>ASSENTAMENTO DE PEITORIL DE MARMORE, GRANITO OU AFINS, EXCLUSIVE ESTES, DE 20 A 30CM DE LARGURA, ASSENTE CONFORME  ITEM13.345.0015</v>
      </c>
      <c r="C11738" s="197" t="s">
        <v>23053</v>
      </c>
      <c r="D11738" s="197" t="s">
        <v>23054</v>
      </c>
      <c r="E11738" s="197" t="s">
        <v>23055</v>
      </c>
      <c r="I11738" s="197" t="s">
        <v>338</v>
      </c>
      <c r="J11738" s="197" t="n">
        <v>39.72</v>
      </c>
    </row>
    <row r="11739" customFormat="false" ht="12.75" hidden="true" customHeight="false" outlineLevel="0" collapsed="false">
      <c r="A11739" s="197" t="s">
        <v>23056</v>
      </c>
      <c r="B11739" s="197" t="str">
        <f aca="false">C11739&amp;D11739&amp;E11739&amp;F11739&amp;G11739&amp;H11739</f>
        <v>ASSENTAMENTO DE PEITORIL DE MARMORE, GRANITO OU AFINS, EXCLUSIVE ESTES, DE 20 A 30CM DE LARGURA, ASSENTE CONFORME  ITEM13.345.0015</v>
      </c>
      <c r="C11739" s="197" t="s">
        <v>23053</v>
      </c>
      <c r="D11739" s="197" t="s">
        <v>23054</v>
      </c>
      <c r="E11739" s="197" t="s">
        <v>23055</v>
      </c>
      <c r="I11739" s="197" t="s">
        <v>338</v>
      </c>
      <c r="J11739" s="197" t="n">
        <v>34.91</v>
      </c>
    </row>
    <row r="11740" customFormat="false" ht="12.75" hidden="true" customHeight="false" outlineLevel="0" collapsed="false">
      <c r="A11740" s="197" t="s">
        <v>23057</v>
      </c>
      <c r="B11740" s="197" t="str">
        <f aca="false">C11740&amp;D11740&amp;E11740&amp;F11740&amp;G11740&amp;H11740</f>
        <v>REVESTIMENTO COM NATA DE CIMENTO E ADESIVO APLICADO UNIFORMEMENTE SOBRE SUPERFICIE DE AZULEJO,PASTILHA OU CERAMICA,ALISADO A COLHER E LIXADO</v>
      </c>
      <c r="C11740" s="197" t="s">
        <v>23058</v>
      </c>
      <c r="D11740" s="197" t="s">
        <v>23059</v>
      </c>
      <c r="E11740" s="197" t="s">
        <v>23060</v>
      </c>
      <c r="I11740" s="197" t="s">
        <v>1993</v>
      </c>
      <c r="J11740" s="197" t="n">
        <v>17.32</v>
      </c>
    </row>
    <row r="11741" customFormat="false" ht="12.75" hidden="true" customHeight="false" outlineLevel="0" collapsed="false">
      <c r="A11741" s="197" t="s">
        <v>23061</v>
      </c>
      <c r="B11741" s="197" t="str">
        <f aca="false">C11741&amp;D11741&amp;E11741&amp;F11741&amp;G11741&amp;H11741</f>
        <v>REVESTIMENTO COM NATA DE CIMENTO E ADESIVO APLICADO UNIFORMEMENTE SOBRE SUPERFICIE DE AZULEJO,PASTILHA OU CERAMICA,ALISADO A COLHER E LIXADO</v>
      </c>
      <c r="C11741" s="197" t="s">
        <v>23058</v>
      </c>
      <c r="D11741" s="197" t="s">
        <v>23059</v>
      </c>
      <c r="E11741" s="197" t="s">
        <v>23060</v>
      </c>
      <c r="I11741" s="197" t="s">
        <v>1993</v>
      </c>
      <c r="J11741" s="197" t="n">
        <v>17.2</v>
      </c>
    </row>
    <row r="11742" customFormat="false" ht="12.75" hidden="true" customHeight="false" outlineLevel="0" collapsed="false">
      <c r="A11742" s="197" t="s">
        <v>23062</v>
      </c>
      <c r="B11742" s="197"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197" t="s">
        <v>23063</v>
      </c>
      <c r="D11742" s="197" t="s">
        <v>23064</v>
      </c>
      <c r="E11742" s="197" t="s">
        <v>23065</v>
      </c>
      <c r="F11742" s="197" t="s">
        <v>23066</v>
      </c>
      <c r="G11742" s="197" t="s">
        <v>23067</v>
      </c>
      <c r="H11742" s="197" t="s">
        <v>23068</v>
      </c>
      <c r="I11742" s="197" t="s">
        <v>1993</v>
      </c>
      <c r="J11742" s="197" t="n">
        <v>91.56</v>
      </c>
    </row>
    <row r="11743" customFormat="false" ht="12.75" hidden="true" customHeight="false" outlineLevel="0" collapsed="false">
      <c r="A11743" s="197" t="s">
        <v>23069</v>
      </c>
      <c r="B11743" s="197"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197" t="s">
        <v>23063</v>
      </c>
      <c r="D11743" s="197" t="s">
        <v>23064</v>
      </c>
      <c r="E11743" s="197" t="s">
        <v>23065</v>
      </c>
      <c r="F11743" s="197" t="s">
        <v>23066</v>
      </c>
      <c r="G11743" s="197" t="s">
        <v>23067</v>
      </c>
      <c r="H11743" s="197" t="s">
        <v>23068</v>
      </c>
      <c r="I11743" s="197" t="s">
        <v>1993</v>
      </c>
      <c r="J11743" s="197" t="n">
        <v>83.04</v>
      </c>
    </row>
    <row r="11744" customFormat="false" ht="12.75" hidden="true" customHeight="false" outlineLevel="0" collapsed="false">
      <c r="A11744" s="197" t="s">
        <v>23070</v>
      </c>
      <c r="B11744" s="197" t="str">
        <f aca="false">C11744&amp;D11744&amp;E11744&amp;F11744&amp;G11744&amp;H11744</f>
        <v>REVESTIMENTO DE PAREDES COM AZULEJO BRANCO 15X15CM,QUALIDADE EXTRA,ASSENTES COM NATA DE CIMENTO COMUM,TENDO JUNTAS CORRIDAS COM 2MM,REJUNTADAS COM PASTA DE CIMENTO BRANCO,EXCLUSIVE CHAPISCO E EMBOCO</v>
      </c>
      <c r="C11744" s="197" t="s">
        <v>23063</v>
      </c>
      <c r="D11744" s="197" t="s">
        <v>23064</v>
      </c>
      <c r="E11744" s="197" t="s">
        <v>23071</v>
      </c>
      <c r="F11744" s="197" t="s">
        <v>23072</v>
      </c>
      <c r="I11744" s="197" t="s">
        <v>1993</v>
      </c>
      <c r="J11744" s="197" t="n">
        <v>59.17</v>
      </c>
    </row>
    <row r="11745" customFormat="false" ht="12.75" hidden="true" customHeight="false" outlineLevel="0" collapsed="false">
      <c r="A11745" s="197" t="s">
        <v>23073</v>
      </c>
      <c r="B11745" s="197" t="str">
        <f aca="false">C11745&amp;D11745&amp;E11745&amp;F11745&amp;G11745&amp;H11745</f>
        <v>REVESTIMENTO DE PAREDES COM AZULEJO BRANCO 15X15CM,QUALIDADE EXTRA,ASSENTES COM NATA DE CIMENTO COMUM,TENDO JUNTAS CORRIDAS COM 2MM,REJUNTADAS COM PASTA DE CIMENTO BRANCO,EXCLUSIVE CHAPISCO E EMBOCO</v>
      </c>
      <c r="C11745" s="197" t="s">
        <v>23063</v>
      </c>
      <c r="D11745" s="197" t="s">
        <v>23064</v>
      </c>
      <c r="E11745" s="197" t="s">
        <v>23071</v>
      </c>
      <c r="F11745" s="197" t="s">
        <v>23072</v>
      </c>
      <c r="I11745" s="197" t="s">
        <v>1993</v>
      </c>
      <c r="J11745" s="197" t="n">
        <v>53.97</v>
      </c>
    </row>
    <row r="11746" customFormat="false" ht="12.75" hidden="true" customHeight="false" outlineLevel="0" collapsed="false">
      <c r="A11746" s="197" t="s">
        <v>23074</v>
      </c>
      <c r="B11746" s="197" t="str">
        <f aca="false">C11746&amp;D11746&amp;E11746&amp;F11746&amp;G11746&amp;H11746</f>
        <v>REVESTIMENTO DE PAREDES COM AZULEJO BRANCO 15X15CM,QUALIDADE EXTRA,ASSENTE CONFORME ITEM 13.025.0058</v>
      </c>
      <c r="C11746" s="197" t="s">
        <v>23063</v>
      </c>
      <c r="D11746" s="197" t="s">
        <v>23075</v>
      </c>
      <c r="I11746" s="197" t="s">
        <v>1993</v>
      </c>
      <c r="J11746" s="197" t="n">
        <v>80.73</v>
      </c>
    </row>
    <row r="11747" customFormat="false" ht="12.75" hidden="true" customHeight="false" outlineLevel="0" collapsed="false">
      <c r="A11747" s="197" t="s">
        <v>23076</v>
      </c>
      <c r="B11747" s="197" t="str">
        <f aca="false">C11747&amp;D11747&amp;E11747&amp;F11747&amp;G11747&amp;H11747</f>
        <v>REVESTIMENTO DE PAREDES COM AZULEJO BRANCO 15X15CM,QUALIDADE EXTRA,ASSENTE CONFORME ITEM 13.025.0058</v>
      </c>
      <c r="C11747" s="197" t="s">
        <v>23063</v>
      </c>
      <c r="D11747" s="197" t="s">
        <v>23075</v>
      </c>
      <c r="I11747" s="197" t="s">
        <v>1993</v>
      </c>
      <c r="J11747" s="197" t="n">
        <v>75.05</v>
      </c>
    </row>
    <row r="11748" customFormat="false" ht="12.75" hidden="true" customHeight="false" outlineLevel="0" collapsed="false">
      <c r="A11748" s="197" t="s">
        <v>23077</v>
      </c>
      <c r="B11748" s="197"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197" t="s">
        <v>23078</v>
      </c>
      <c r="D11748" s="197" t="s">
        <v>23079</v>
      </c>
      <c r="E11748" s="197" t="s">
        <v>23080</v>
      </c>
      <c r="F11748" s="197" t="s">
        <v>23081</v>
      </c>
      <c r="G11748" s="197" t="s">
        <v>23082</v>
      </c>
      <c r="H11748" s="197" t="s">
        <v>23083</v>
      </c>
      <c r="I11748" s="197" t="s">
        <v>1993</v>
      </c>
      <c r="J11748" s="197" t="n">
        <v>177.87</v>
      </c>
    </row>
    <row r="11749" customFormat="false" ht="12.75" hidden="true" customHeight="false" outlineLevel="0" collapsed="false">
      <c r="A11749" s="197" t="s">
        <v>23084</v>
      </c>
      <c r="B11749" s="197"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197" t="s">
        <v>23078</v>
      </c>
      <c r="D11749" s="197" t="s">
        <v>23079</v>
      </c>
      <c r="E11749" s="197" t="s">
        <v>23080</v>
      </c>
      <c r="F11749" s="197" t="s">
        <v>23081</v>
      </c>
      <c r="G11749" s="197" t="s">
        <v>23082</v>
      </c>
      <c r="H11749" s="197" t="s">
        <v>23083</v>
      </c>
      <c r="I11749" s="197" t="s">
        <v>1993</v>
      </c>
      <c r="J11749" s="197" t="n">
        <v>158.02</v>
      </c>
    </row>
    <row r="11750" customFormat="false" ht="12.75" hidden="true" customHeight="false" outlineLevel="0" collapsed="false">
      <c r="A11750" s="197" t="s">
        <v>23085</v>
      </c>
      <c r="B11750" s="197"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197" t="s">
        <v>23086</v>
      </c>
      <c r="D11750" s="197" t="s">
        <v>23087</v>
      </c>
      <c r="E11750" s="197" t="s">
        <v>23088</v>
      </c>
      <c r="F11750" s="197" t="s">
        <v>23089</v>
      </c>
      <c r="G11750" s="197" t="s">
        <v>23090</v>
      </c>
      <c r="H11750" s="197" t="s">
        <v>23091</v>
      </c>
      <c r="I11750" s="197" t="s">
        <v>1993</v>
      </c>
      <c r="J11750" s="197" t="n">
        <v>176.7</v>
      </c>
    </row>
    <row r="11751" customFormat="false" ht="12.75" hidden="true" customHeight="false" outlineLevel="0" collapsed="false">
      <c r="A11751" s="197" t="s">
        <v>23092</v>
      </c>
      <c r="B11751" s="197"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197" t="s">
        <v>23086</v>
      </c>
      <c r="D11751" s="197" t="s">
        <v>23087</v>
      </c>
      <c r="E11751" s="197" t="s">
        <v>23088</v>
      </c>
      <c r="F11751" s="197" t="s">
        <v>23089</v>
      </c>
      <c r="G11751" s="197" t="s">
        <v>23090</v>
      </c>
      <c r="H11751" s="197" t="s">
        <v>23091</v>
      </c>
      <c r="I11751" s="197" t="s">
        <v>1993</v>
      </c>
      <c r="J11751" s="197" t="n">
        <v>156.33</v>
      </c>
    </row>
    <row r="11752" customFormat="false" ht="12.75" hidden="true" customHeight="false" outlineLevel="0" collapsed="false">
      <c r="A11752" s="197" t="s">
        <v>23093</v>
      </c>
      <c r="B11752" s="197" t="str">
        <f aca="false">C11752&amp;D11752&amp;E11752&amp;F11752&amp;G11752&amp;H11752</f>
        <v>REVESTIMENTO DE PAREDES COM LADRILHOS  CERAMICOS ESMALTADOS,COM MEDIDAS EM TORNO DE 20X20CM,ASSENTE CONFORME ITEM 13.025.0016</v>
      </c>
      <c r="C11752" s="197" t="s">
        <v>23094</v>
      </c>
      <c r="D11752" s="197" t="s">
        <v>23095</v>
      </c>
      <c r="E11752" s="711" t="s">
        <v>23096</v>
      </c>
      <c r="I11752" s="197" t="s">
        <v>1993</v>
      </c>
      <c r="J11752" s="197" t="n">
        <v>132.7</v>
      </c>
    </row>
    <row r="11753" customFormat="false" ht="12.75" hidden="true" customHeight="false" outlineLevel="0" collapsed="false">
      <c r="A11753" s="197" t="s">
        <v>23097</v>
      </c>
      <c r="B11753" s="197" t="str">
        <f aca="false">C11753&amp;D11753&amp;E11753&amp;F11753&amp;G11753&amp;H11753</f>
        <v>REVESTIMENTO DE PAREDES COM LADRILHOS  CERAMICOS ESMALTADOS,COM MEDIDAS EM TORNO DE 20X20CM,ASSENTE CONFORME ITEM 13.025.0016</v>
      </c>
      <c r="C11753" s="197" t="s">
        <v>23094</v>
      </c>
      <c r="D11753" s="197" t="s">
        <v>23095</v>
      </c>
      <c r="E11753" s="711" t="s">
        <v>23096</v>
      </c>
      <c r="I11753" s="197" t="s">
        <v>1993</v>
      </c>
      <c r="J11753" s="197" t="n">
        <v>123.15</v>
      </c>
    </row>
    <row r="11754" customFormat="false" ht="12.75" hidden="true" customHeight="false" outlineLevel="0" collapsed="false">
      <c r="A11754" s="197" t="s">
        <v>23098</v>
      </c>
      <c r="B11754" s="197" t="str">
        <f aca="false">C11754&amp;D11754&amp;E11754&amp;F11754&amp;G11754&amp;H11754</f>
        <v>REVESTIMENTO DE PAREDES COM LADRILHOS CERAMICOS  ESMALTADOS,COM MEDIDAS EM TORNO DE 20X20CM,ASSENTE CONFORME ITEM 13.025.0058</v>
      </c>
      <c r="C11754" s="197" t="s">
        <v>23099</v>
      </c>
      <c r="D11754" s="197" t="s">
        <v>23095</v>
      </c>
      <c r="E11754" s="711" t="s">
        <v>23100</v>
      </c>
      <c r="I11754" s="197" t="s">
        <v>1993</v>
      </c>
      <c r="J11754" s="197" t="n">
        <v>121.86</v>
      </c>
    </row>
    <row r="11755" customFormat="false" ht="12.75" hidden="true" customHeight="false" outlineLevel="0" collapsed="false">
      <c r="A11755" s="197" t="s">
        <v>23101</v>
      </c>
      <c r="B11755" s="197" t="str">
        <f aca="false">C11755&amp;D11755&amp;E11755&amp;F11755&amp;G11755&amp;H11755</f>
        <v>REVESTIMENTO DE PAREDES COM LADRILHOS CERAMICOS  ESMALTADOS,COM MEDIDAS EM TORNO DE 20X20CM,ASSENTE CONFORME ITEM 13.025.0058</v>
      </c>
      <c r="C11755" s="197" t="s">
        <v>23099</v>
      </c>
      <c r="D11755" s="197" t="s">
        <v>23095</v>
      </c>
      <c r="E11755" s="711" t="s">
        <v>23100</v>
      </c>
      <c r="I11755" s="197" t="s">
        <v>1993</v>
      </c>
      <c r="J11755" s="197" t="n">
        <v>115.16</v>
      </c>
    </row>
    <row r="11756" customFormat="false" ht="12.75" hidden="true" customHeight="false" outlineLevel="0" collapsed="false">
      <c r="A11756" s="197" t="s">
        <v>23102</v>
      </c>
      <c r="B11756" s="197" t="str">
        <f aca="false">C11756&amp;D11756&amp;E11756&amp;F11756&amp;G11756&amp;H11756</f>
        <v>REVESTIMENTO DE PAREDES COM LADRILHOS CERAMICOS ESMALTADOS,COM MEDIDAS EM TORNO DE 20X20CM,ASSENTE COM ARGAMASSA COLANTE,REJUNTAMENTO COM ARGAMASSA INDUSTRIALIZADA,EXCLUSIVE CHAPISCO E EMBOCO</v>
      </c>
      <c r="C11756" s="197" t="s">
        <v>23103</v>
      </c>
      <c r="D11756" s="197" t="s">
        <v>23104</v>
      </c>
      <c r="E11756" s="197" t="s">
        <v>23105</v>
      </c>
      <c r="F11756" s="197" t="s">
        <v>23106</v>
      </c>
      <c r="I11756" s="197" t="s">
        <v>1993</v>
      </c>
      <c r="J11756" s="197" t="n">
        <v>93.68</v>
      </c>
    </row>
    <row r="11757" customFormat="false" ht="12.75" hidden="true" customHeight="false" outlineLevel="0" collapsed="false">
      <c r="A11757" s="197" t="s">
        <v>23107</v>
      </c>
      <c r="B11757" s="197" t="str">
        <f aca="false">C11757&amp;D11757&amp;E11757&amp;F11757&amp;G11757&amp;H11757</f>
        <v>REVESTIMENTO DE PAREDES COM LADRILHOS CERAMICOS ESMALTADOS,COM MEDIDAS EM TORNO DE 20X20CM,ASSENTE COM ARGAMASSA COLANTE,REJUNTAMENTO COM ARGAMASSA INDUSTRIALIZADA,EXCLUSIVE CHAPISCO E EMBOCO</v>
      </c>
      <c r="C11757" s="197" t="s">
        <v>23103</v>
      </c>
      <c r="D11757" s="197" t="s">
        <v>23104</v>
      </c>
      <c r="E11757" s="197" t="s">
        <v>23105</v>
      </c>
      <c r="F11757" s="197" t="s">
        <v>23106</v>
      </c>
      <c r="I11757" s="197" t="s">
        <v>1993</v>
      </c>
      <c r="J11757" s="197" t="n">
        <v>89.04</v>
      </c>
    </row>
    <row r="11758" customFormat="false" ht="12.75" hidden="true" customHeight="false" outlineLevel="0" collapsed="false">
      <c r="A11758" s="197" t="s">
        <v>23108</v>
      </c>
      <c r="B11758" s="197"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197" t="s">
        <v>23109</v>
      </c>
      <c r="D11758" s="197" t="s">
        <v>23110</v>
      </c>
      <c r="E11758" s="197" t="s">
        <v>23111</v>
      </c>
      <c r="F11758" s="197" t="s">
        <v>23112</v>
      </c>
      <c r="I11758" s="197" t="s">
        <v>1993</v>
      </c>
      <c r="J11758" s="197" t="n">
        <v>75.19</v>
      </c>
    </row>
    <row r="11759" customFormat="false" ht="12.75" hidden="true" customHeight="false" outlineLevel="0" collapsed="false">
      <c r="A11759" s="197" t="s">
        <v>23113</v>
      </c>
      <c r="B11759" s="197"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197" t="s">
        <v>23109</v>
      </c>
      <c r="D11759" s="197" t="s">
        <v>23110</v>
      </c>
      <c r="E11759" s="197" t="s">
        <v>23111</v>
      </c>
      <c r="F11759" s="197" t="s">
        <v>23112</v>
      </c>
      <c r="I11759" s="197" t="s">
        <v>1993</v>
      </c>
      <c r="J11759" s="197" t="n">
        <v>70.55</v>
      </c>
    </row>
    <row r="11760" customFormat="false" ht="12.75" hidden="true" customHeight="false" outlineLevel="0" collapsed="false">
      <c r="A11760" s="197" t="s">
        <v>23114</v>
      </c>
      <c r="B11760" s="197"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197" t="s">
        <v>23115</v>
      </c>
      <c r="D11760" s="197" t="s">
        <v>23116</v>
      </c>
      <c r="E11760" s="197" t="s">
        <v>23117</v>
      </c>
      <c r="F11760" s="197" t="s">
        <v>23118</v>
      </c>
      <c r="I11760" s="197" t="s">
        <v>1993</v>
      </c>
      <c r="J11760" s="197" t="n">
        <v>94.59</v>
      </c>
    </row>
    <row r="11761" customFormat="false" ht="12.75" hidden="true" customHeight="false" outlineLevel="0" collapsed="false">
      <c r="A11761" s="197" t="s">
        <v>23119</v>
      </c>
      <c r="B11761" s="197"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197" t="s">
        <v>23115</v>
      </c>
      <c r="D11761" s="197" t="s">
        <v>23116</v>
      </c>
      <c r="E11761" s="197" t="s">
        <v>23117</v>
      </c>
      <c r="F11761" s="197" t="s">
        <v>23118</v>
      </c>
      <c r="I11761" s="197" t="s">
        <v>1993</v>
      </c>
      <c r="J11761" s="197" t="n">
        <v>89.96</v>
      </c>
    </row>
    <row r="11762" customFormat="false" ht="12.75" hidden="true" customHeight="false" outlineLevel="0" collapsed="false">
      <c r="A11762" s="197" t="s">
        <v>23120</v>
      </c>
      <c r="B11762" s="197" t="str">
        <f aca="false">C11762&amp;D11762&amp;E11762&amp;F11762&amp;G11762&amp;H11762</f>
        <v>REVESTIMENTO DE PAREDES COM CERAMICA BRANCA,CINZA OU BEGE,COM MEDIDAS EM TORNO DE 10X10CM,TELADA,PLACA 30X30CM,ASSENTE CONFORME ITEM 13.025.0058</v>
      </c>
      <c r="C11762" s="197" t="s">
        <v>23109</v>
      </c>
      <c r="D11762" s="197" t="s">
        <v>23110</v>
      </c>
      <c r="E11762" s="197" t="s">
        <v>23121</v>
      </c>
      <c r="I11762" s="197" t="s">
        <v>1993</v>
      </c>
      <c r="J11762" s="197" t="n">
        <v>91.78</v>
      </c>
    </row>
    <row r="11763" customFormat="false" ht="12.75" hidden="true" customHeight="false" outlineLevel="0" collapsed="false">
      <c r="A11763" s="197" t="s">
        <v>23122</v>
      </c>
      <c r="B11763" s="197" t="str">
        <f aca="false">C11763&amp;D11763&amp;E11763&amp;F11763&amp;G11763&amp;H11763</f>
        <v>REVESTIMENTO DE PAREDES COM CERAMICA BRANCA,CINZA OU BEGE,COM MEDIDAS EM TORNO DE 10X10CM,TELADA,PLACA 30X30CM,ASSENTE CONFORME ITEM 13.025.0058</v>
      </c>
      <c r="C11763" s="197" t="s">
        <v>23109</v>
      </c>
      <c r="D11763" s="197" t="s">
        <v>23110</v>
      </c>
      <c r="E11763" s="197" t="s">
        <v>23121</v>
      </c>
      <c r="I11763" s="197" t="s">
        <v>1993</v>
      </c>
      <c r="J11763" s="197" t="n">
        <v>86.62</v>
      </c>
    </row>
    <row r="11764" customFormat="false" ht="12.75" hidden="true" customHeight="false" outlineLevel="0" collapsed="false">
      <c r="A11764" s="197" t="s">
        <v>23123</v>
      </c>
      <c r="B11764" s="197" t="str">
        <f aca="false">C11764&amp;D11764&amp;E11764&amp;F11764&amp;G11764&amp;H11764</f>
        <v>REVESTIMENTO DE PAREDES COM CERAMICA AZUL,VERDE OU PRETO,COM MEDIDAS EM TORNO DE 10X10CM,TELADA,PLACA 30X30CM,ASSENTE CONFORME ITEM 13.025.0058</v>
      </c>
      <c r="C11764" s="197" t="s">
        <v>23124</v>
      </c>
      <c r="D11764" s="197" t="s">
        <v>23116</v>
      </c>
      <c r="E11764" s="197" t="s">
        <v>23125</v>
      </c>
      <c r="I11764" s="197" t="s">
        <v>1993</v>
      </c>
      <c r="J11764" s="197" t="n">
        <v>111.19</v>
      </c>
    </row>
    <row r="11765" customFormat="false" ht="12.75" hidden="true" customHeight="false" outlineLevel="0" collapsed="false">
      <c r="A11765" s="197" t="s">
        <v>23126</v>
      </c>
      <c r="B11765" s="197" t="str">
        <f aca="false">C11765&amp;D11765&amp;E11765&amp;F11765&amp;G11765&amp;H11765</f>
        <v>REVESTIMENTO DE PAREDES COM CERAMICA AZUL,VERDE OU PRETO,COM MEDIDAS EM TORNO DE 10X10CM,TELADA,PLACA 30X30CM,ASSENTE CONFORME ITEM 13.025.0058</v>
      </c>
      <c r="C11765" s="197" t="s">
        <v>23124</v>
      </c>
      <c r="D11765" s="197" t="s">
        <v>23116</v>
      </c>
      <c r="E11765" s="197" t="s">
        <v>23125</v>
      </c>
      <c r="I11765" s="197" t="s">
        <v>1993</v>
      </c>
      <c r="J11765" s="197" t="n">
        <v>106.02</v>
      </c>
    </row>
    <row r="11766" customFormat="false" ht="12.75" hidden="true" customHeight="false" outlineLevel="0" collapsed="false">
      <c r="A11766" s="197" t="s">
        <v>23127</v>
      </c>
      <c r="B11766" s="197"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197" t="s">
        <v>23109</v>
      </c>
      <c r="D11766" s="197" t="s">
        <v>23128</v>
      </c>
      <c r="E11766" s="197" t="s">
        <v>23129</v>
      </c>
      <c r="F11766" s="197" t="s">
        <v>23130</v>
      </c>
      <c r="I11766" s="197" t="s">
        <v>1993</v>
      </c>
      <c r="J11766" s="197" t="n">
        <v>74.42</v>
      </c>
    </row>
    <row r="11767" customFormat="false" ht="12.75" hidden="true" customHeight="false" outlineLevel="0" collapsed="false">
      <c r="A11767" s="197" t="s">
        <v>23131</v>
      </c>
      <c r="B11767" s="197"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197" t="s">
        <v>23109</v>
      </c>
      <c r="D11767" s="197" t="s">
        <v>23128</v>
      </c>
      <c r="E11767" s="197" t="s">
        <v>23129</v>
      </c>
      <c r="F11767" s="197" t="s">
        <v>23130</v>
      </c>
      <c r="I11767" s="197" t="s">
        <v>1993</v>
      </c>
      <c r="J11767" s="197" t="n">
        <v>69.78</v>
      </c>
    </row>
    <row r="11768" customFormat="false" ht="12.75" hidden="true" customHeight="false" outlineLevel="0" collapsed="false">
      <c r="A11768" s="197" t="s">
        <v>23132</v>
      </c>
      <c r="B11768" s="197" t="str">
        <f aca="false">C11768&amp;D11768&amp;E11768&amp;F11768&amp;G11768&amp;H11768</f>
        <v>REVESTIMENTO DE PAREDES COM CERAMICA BRANCA,CINZA OU BEGE,COM ACABAMENTO ESMALTADO,COM MEDIDAS EM TORNO DE 10X10CM,TELADA,PLACA 30X30CM,ASSENTE CONFORME ITEM 13.025.0058</v>
      </c>
      <c r="C11768" s="197" t="s">
        <v>23109</v>
      </c>
      <c r="D11768" s="197" t="s">
        <v>23128</v>
      </c>
      <c r="E11768" s="197" t="s">
        <v>23133</v>
      </c>
      <c r="I11768" s="197" t="s">
        <v>1993</v>
      </c>
      <c r="J11768" s="197" t="n">
        <v>91.01</v>
      </c>
    </row>
    <row r="11769" customFormat="false" ht="12.75" hidden="true" customHeight="false" outlineLevel="0" collapsed="false">
      <c r="A11769" s="197" t="s">
        <v>23134</v>
      </c>
      <c r="B11769" s="197" t="str">
        <f aca="false">C11769&amp;D11769&amp;E11769&amp;F11769&amp;G11769&amp;H11769</f>
        <v>REVESTIMENTO DE PAREDES COM CERAMICA BRANCA,CINZA OU BEGE,COM ACABAMENTO ESMALTADO,COM MEDIDAS EM TORNO DE 10X10CM,TELADA,PLACA 30X30CM,ASSENTE CONFORME ITEM 13.025.0058</v>
      </c>
      <c r="C11769" s="197" t="s">
        <v>23109</v>
      </c>
      <c r="D11769" s="197" t="s">
        <v>23128</v>
      </c>
      <c r="E11769" s="197" t="s">
        <v>23133</v>
      </c>
      <c r="I11769" s="197" t="s">
        <v>1993</v>
      </c>
      <c r="J11769" s="197" t="n">
        <v>85.85</v>
      </c>
    </row>
    <row r="11770" customFormat="false" ht="12.75" hidden="true" customHeight="false" outlineLevel="0" collapsed="false">
      <c r="A11770" s="197" t="s">
        <v>23135</v>
      </c>
      <c r="B11770" s="197" t="str">
        <f aca="false">C11770&amp;D11770&amp;E11770&amp;F11770&amp;G11770&amp;H11770</f>
        <v>REVESTIMENTO DE PAREDES COM LADRILHO CERAMICO,MEDINDO EM TORNO DE 11,60X11,60X0,09CM,ASSENTES COM ARGAMASSA DE CIMENTO,CAL E AREIA,NO TRACO 1:3:5,JUNTAS REENTRANTES DE 1CM DE LARGURA</v>
      </c>
      <c r="C11770" s="197" t="s">
        <v>23136</v>
      </c>
      <c r="D11770" s="197" t="s">
        <v>23137</v>
      </c>
      <c r="E11770" s="197" t="s">
        <v>23138</v>
      </c>
      <c r="F11770" s="197" t="s">
        <v>4439</v>
      </c>
      <c r="I11770" s="197" t="s">
        <v>1993</v>
      </c>
      <c r="J11770" s="197" t="n">
        <v>141.94</v>
      </c>
    </row>
    <row r="11771" customFormat="false" ht="12.75" hidden="true" customHeight="false" outlineLevel="0" collapsed="false">
      <c r="A11771" s="197" t="s">
        <v>23139</v>
      </c>
      <c r="B11771" s="197" t="str">
        <f aca="false">C11771&amp;D11771&amp;E11771&amp;F11771&amp;G11771&amp;H11771</f>
        <v>REVESTIMENTO DE PAREDES COM LADRILHO CERAMICO,MEDINDO EM TORNO DE 11,60X11,60X0,09CM,ASSENTES COM ARGAMASSA DE CIMENTO,CAL E AREIA,NO TRACO 1:3:5,JUNTAS REENTRANTES DE 1CM DE LARGURA</v>
      </c>
      <c r="C11771" s="197" t="s">
        <v>23136</v>
      </c>
      <c r="D11771" s="197" t="s">
        <v>23137</v>
      </c>
      <c r="E11771" s="197" t="s">
        <v>23138</v>
      </c>
      <c r="F11771" s="197" t="s">
        <v>4439</v>
      </c>
      <c r="I11771" s="197" t="s">
        <v>1993</v>
      </c>
      <c r="J11771" s="197" t="n">
        <v>134.42</v>
      </c>
    </row>
    <row r="11772" customFormat="false" ht="12.75" hidden="true" customHeight="false" outlineLevel="0" collapsed="false">
      <c r="A11772" s="197" t="s">
        <v>23140</v>
      </c>
      <c r="B11772" s="197" t="str">
        <f aca="false">C11772&amp;D11772&amp;E11772&amp;F11772&amp;G11772&amp;H11772</f>
        <v>REVESTIMENTO DE PAREDES COM LADRILHO CERAMICO,MEDINDO EM TORNO DE 11,60X11,60X0,09CM,EXCLUSIVE ARGAMASSA DE ASSENTAMENTO,JUNTAS REETRANTES DE 1CM DE LARGURA</v>
      </c>
      <c r="C11772" s="197" t="s">
        <v>23136</v>
      </c>
      <c r="D11772" s="197" t="s">
        <v>23141</v>
      </c>
      <c r="E11772" s="197" t="s">
        <v>23142</v>
      </c>
      <c r="I11772" s="197" t="s">
        <v>1993</v>
      </c>
      <c r="J11772" s="197" t="n">
        <v>130.73</v>
      </c>
    </row>
    <row r="11773" customFormat="false" ht="12.75" hidden="true" customHeight="false" outlineLevel="0" collapsed="false">
      <c r="A11773" s="197" t="s">
        <v>23143</v>
      </c>
      <c r="B11773" s="197" t="str">
        <f aca="false">C11773&amp;D11773&amp;E11773&amp;F11773&amp;G11773&amp;H11773</f>
        <v>REVESTIMENTO DE PAREDES COM LADRILHO CERAMICO,MEDINDO EM TORNO DE 11,60X11,60X0,09CM,EXCLUSIVE ARGAMASSA DE ASSENTAMENTO,JUNTAS REETRANTES DE 1CM DE LARGURA</v>
      </c>
      <c r="C11773" s="197" t="s">
        <v>23136</v>
      </c>
      <c r="D11773" s="197" t="s">
        <v>23141</v>
      </c>
      <c r="E11773" s="197" t="s">
        <v>23142</v>
      </c>
      <c r="I11773" s="197" t="s">
        <v>1993</v>
      </c>
      <c r="J11773" s="197" t="n">
        <v>123.77</v>
      </c>
    </row>
    <row r="11774" customFormat="false" ht="12.75" hidden="true" customHeight="false" outlineLevel="0" collapsed="false">
      <c r="A11774" s="197" t="s">
        <v>23144</v>
      </c>
      <c r="B11774" s="197" t="str">
        <f aca="false">C11774&amp;D11774&amp;E11774&amp;F11774&amp;G11774&amp;H11774</f>
        <v>REVESTIMENTO DE PAREDES COM LADRILHO CERAMICO,MEDINDO EM TORNO DE 24X11,60X0,09CM,ASSENTES COM ARGAMASSA DE CIMENTO,CALE AREIA NO TRACO 1:3:5,JUNTAS REENTRANTES DE 1CM DE LARGURA</v>
      </c>
      <c r="C11774" s="197" t="s">
        <v>23136</v>
      </c>
      <c r="D11774" s="197" t="s">
        <v>23145</v>
      </c>
      <c r="E11774" s="197" t="s">
        <v>23146</v>
      </c>
      <c r="I11774" s="197" t="s">
        <v>1993</v>
      </c>
      <c r="J11774" s="197" t="n">
        <v>126.37</v>
      </c>
    </row>
    <row r="11775" customFormat="false" ht="12.75" hidden="true" customHeight="false" outlineLevel="0" collapsed="false">
      <c r="A11775" s="197" t="s">
        <v>23147</v>
      </c>
      <c r="B11775" s="197" t="str">
        <f aca="false">C11775&amp;D11775&amp;E11775&amp;F11775&amp;G11775&amp;H11775</f>
        <v>REVESTIMENTO DE PAREDES COM LADRILHO CERAMICO,MEDINDO EM TORNO DE 24X11,60X0,09CM,ASSENTES COM ARGAMASSA DE CIMENTO,CALE AREIA NO TRACO 1:3:5,JUNTAS REENTRANTES DE 1CM DE LARGURA</v>
      </c>
      <c r="C11775" s="197" t="s">
        <v>23136</v>
      </c>
      <c r="D11775" s="197" t="s">
        <v>23145</v>
      </c>
      <c r="E11775" s="197" t="s">
        <v>23146</v>
      </c>
      <c r="I11775" s="197" t="s">
        <v>1993</v>
      </c>
      <c r="J11775" s="197" t="n">
        <v>119.88</v>
      </c>
    </row>
    <row r="11776" customFormat="false" ht="12.75" hidden="true" customHeight="false" outlineLevel="0" collapsed="false">
      <c r="A11776" s="197" t="s">
        <v>23148</v>
      </c>
      <c r="B11776" s="197" t="str">
        <f aca="false">C11776&amp;D11776&amp;E11776&amp;F11776&amp;G11776&amp;H11776</f>
        <v>REVESTIMENTO DE PAREDES COM LADRILHO CERAMICO,MEDINDO EM TORNO DE 24X11,60X09CM,EXCLUSIVE ARGAMASSA DE ASSENTAMENTO,JUNTAS REENTRANTES DE 1CM DE LARGURA</v>
      </c>
      <c r="C11776" s="197" t="s">
        <v>23136</v>
      </c>
      <c r="D11776" s="197" t="s">
        <v>23149</v>
      </c>
      <c r="E11776" s="197" t="s">
        <v>23150</v>
      </c>
      <c r="I11776" s="197" t="s">
        <v>1993</v>
      </c>
      <c r="J11776" s="197" t="n">
        <v>115.16</v>
      </c>
    </row>
    <row r="11777" customFormat="false" ht="12.75" hidden="true" customHeight="false" outlineLevel="0" collapsed="false">
      <c r="A11777" s="197" t="s">
        <v>23151</v>
      </c>
      <c r="B11777" s="197" t="str">
        <f aca="false">C11777&amp;D11777&amp;E11777&amp;F11777&amp;G11777&amp;H11777</f>
        <v>REVESTIMENTO DE PAREDES COM LADRILHO CERAMICO,MEDINDO EM TORNO DE 24X11,60X09CM,EXCLUSIVE ARGAMASSA DE ASSENTAMENTO,JUNTAS REENTRANTES DE 1CM DE LARGURA</v>
      </c>
      <c r="C11777" s="197" t="s">
        <v>23136</v>
      </c>
      <c r="D11777" s="197" t="s">
        <v>23149</v>
      </c>
      <c r="E11777" s="197" t="s">
        <v>23150</v>
      </c>
      <c r="I11777" s="197" t="s">
        <v>1993</v>
      </c>
      <c r="J11777" s="197" t="n">
        <v>109.23</v>
      </c>
    </row>
    <row r="11778" customFormat="false" ht="12.75" hidden="true" customHeight="false" outlineLevel="0" collapsed="false">
      <c r="A11778" s="197" t="s">
        <v>23152</v>
      </c>
      <c r="B11778" s="197" t="str">
        <f aca="false">C11778&amp;D11778&amp;E11778&amp;F11778&amp;G11778&amp;H11778</f>
        <v>REVESTIMENTO DE PAREDES COM LADRILHO CERAMICO,MEDINDO EM TORNO DE 24X11,60X09CM,TIPO INDUSTRIAL,ASSENTES COM ARGAMASSA DE CIMENTO,CAL E AREIA,NO TRACO 1:3:5,JUNTAS REENTRANTES DE 1CM DE LARGURA</v>
      </c>
      <c r="C11778" s="197" t="s">
        <v>23136</v>
      </c>
      <c r="D11778" s="197" t="s">
        <v>23153</v>
      </c>
      <c r="E11778" s="197" t="s">
        <v>23154</v>
      </c>
      <c r="F11778" s="197" t="s">
        <v>23155</v>
      </c>
      <c r="I11778" s="197" t="s">
        <v>1993</v>
      </c>
      <c r="J11778" s="197" t="n">
        <v>120.48</v>
      </c>
    </row>
    <row r="11779" customFormat="false" ht="12.75" hidden="true" customHeight="false" outlineLevel="0" collapsed="false">
      <c r="A11779" s="197" t="s">
        <v>23156</v>
      </c>
      <c r="B11779" s="197" t="str">
        <f aca="false">C11779&amp;D11779&amp;E11779&amp;F11779&amp;G11779&amp;H11779</f>
        <v>REVESTIMENTO DE PAREDES COM LADRILHO CERAMICO,MEDINDO EM TORNO DE 24X11,60X09CM,TIPO INDUSTRIAL,ASSENTES COM ARGAMASSA DE CIMENTO,CAL E AREIA,NO TRACO 1:3:5,JUNTAS REENTRANTES DE 1CM DE LARGURA</v>
      </c>
      <c r="C11779" s="197" t="s">
        <v>23136</v>
      </c>
      <c r="D11779" s="197" t="s">
        <v>23153</v>
      </c>
      <c r="E11779" s="197" t="s">
        <v>23154</v>
      </c>
      <c r="F11779" s="197" t="s">
        <v>23155</v>
      </c>
      <c r="I11779" s="197" t="s">
        <v>1993</v>
      </c>
      <c r="J11779" s="197" t="n">
        <v>113.99</v>
      </c>
    </row>
    <row r="11780" customFormat="false" ht="12.75" hidden="true" customHeight="false" outlineLevel="0" collapsed="false">
      <c r="A11780" s="197" t="s">
        <v>23157</v>
      </c>
      <c r="B11780" s="197" t="str">
        <f aca="false">C11780&amp;D11780&amp;E11780&amp;F11780&amp;G11780&amp;H11780</f>
        <v>REVESTIMENTO DE PAREDES COM LADRILHO CERAMICO,MEDINDO EM TORNO DE 24X11,60X09CM,TIPO INDUSTRIAL,EXCLUSIVE ARGAMASSA DE ASSENTAMENTO,JUNTAS REETRANTES DE 1CM DE LARGURA</v>
      </c>
      <c r="C11780" s="197" t="s">
        <v>23136</v>
      </c>
      <c r="D11780" s="197" t="s">
        <v>23158</v>
      </c>
      <c r="E11780" s="197" t="s">
        <v>23159</v>
      </c>
      <c r="I11780" s="197" t="s">
        <v>1993</v>
      </c>
      <c r="J11780" s="197" t="n">
        <v>109.26</v>
      </c>
    </row>
    <row r="11781" customFormat="false" ht="12.75" hidden="true" customHeight="false" outlineLevel="0" collapsed="false">
      <c r="A11781" s="197" t="s">
        <v>23160</v>
      </c>
      <c r="B11781" s="197" t="str">
        <f aca="false">C11781&amp;D11781&amp;E11781&amp;F11781&amp;G11781&amp;H11781</f>
        <v>REVESTIMENTO DE PAREDES COM LADRILHO CERAMICO,MEDINDO EM TORNO DE 24X11,60X09CM,TIPO INDUSTRIAL,EXCLUSIVE ARGAMASSA DE ASSENTAMENTO,JUNTAS REETRANTES DE 1CM DE LARGURA</v>
      </c>
      <c r="C11781" s="197" t="s">
        <v>23136</v>
      </c>
      <c r="D11781" s="197" t="s">
        <v>23158</v>
      </c>
      <c r="E11781" s="197" t="s">
        <v>23159</v>
      </c>
      <c r="I11781" s="197" t="s">
        <v>1993</v>
      </c>
      <c r="J11781" s="197" t="n">
        <v>103.34</v>
      </c>
    </row>
    <row r="11782" customFormat="false" ht="12.75" hidden="true" customHeight="false" outlineLevel="0" collapsed="false">
      <c r="A11782" s="197" t="s">
        <v>23161</v>
      </c>
      <c r="B11782" s="197" t="str">
        <f aca="false">C11782&amp;D11782&amp;E11782&amp;F11782&amp;G11782&amp;H11782</f>
        <v>REVESTIMENTO DE PAREDES COM PASTILHA CERAMICA,MEDINDO EM TORNO DE 7,5X7,5CM,ASSENTE CONFORME ITEM 13.025.0016</v>
      </c>
      <c r="C11782" s="197" t="s">
        <v>23162</v>
      </c>
      <c r="D11782" s="197" t="s">
        <v>23163</v>
      </c>
      <c r="I11782" s="197" t="s">
        <v>1993</v>
      </c>
      <c r="J11782" s="197" t="n">
        <v>131.75</v>
      </c>
    </row>
    <row r="11783" customFormat="false" ht="12.75" hidden="true" customHeight="false" outlineLevel="0" collapsed="false">
      <c r="A11783" s="197" t="s">
        <v>23164</v>
      </c>
      <c r="B11783" s="197" t="str">
        <f aca="false">C11783&amp;D11783&amp;E11783&amp;F11783&amp;G11783&amp;H11783</f>
        <v>REVESTIMENTO DE PAREDES COM PASTILHA CERAMICA,MEDINDO EM TORNO DE 7,5X7,5CM,ASSENTE CONFORME ITEM 13.025.0016</v>
      </c>
      <c r="C11783" s="197" t="s">
        <v>23162</v>
      </c>
      <c r="D11783" s="197" t="s">
        <v>23163</v>
      </c>
      <c r="I11783" s="197" t="s">
        <v>1993</v>
      </c>
      <c r="J11783" s="197" t="n">
        <v>121.94</v>
      </c>
    </row>
    <row r="11784" customFormat="false" ht="12.75" hidden="true" customHeight="false" outlineLevel="0" collapsed="false">
      <c r="A11784" s="197" t="s">
        <v>23165</v>
      </c>
      <c r="B11784" s="197" t="str">
        <f aca="false">C11784&amp;D11784&amp;E11784&amp;F11784&amp;G11784&amp;H11784</f>
        <v>REVESTIMENTO DE PAREDES COM PASTILHA CERAMICA,MEDINDO EM TORNO DE 7,5X7,5CM,ASSENTE CONFORME ITEM 13.025.0058</v>
      </c>
      <c r="C11784" s="197" t="s">
        <v>23162</v>
      </c>
      <c r="D11784" s="197" t="s">
        <v>23166</v>
      </c>
      <c r="I11784" s="197" t="s">
        <v>1993</v>
      </c>
      <c r="J11784" s="197" t="n">
        <v>117.32</v>
      </c>
    </row>
    <row r="11785" customFormat="false" ht="12.75" hidden="true" customHeight="false" outlineLevel="0" collapsed="false">
      <c r="A11785" s="197" t="s">
        <v>23167</v>
      </c>
      <c r="B11785" s="197" t="str">
        <f aca="false">C11785&amp;D11785&amp;E11785&amp;F11785&amp;G11785&amp;H11785</f>
        <v>REVESTIMENTO DE PAREDES COM PASTILHA CERAMICA,MEDINDO EM TORNO DE 7,5X7,5CM,ASSENTE CONFORME ITEM 13.025.0058</v>
      </c>
      <c r="C11785" s="197" t="s">
        <v>23162</v>
      </c>
      <c r="D11785" s="197" t="s">
        <v>23166</v>
      </c>
      <c r="I11785" s="197" t="s">
        <v>1993</v>
      </c>
      <c r="J11785" s="197" t="n">
        <v>110.35</v>
      </c>
    </row>
    <row r="11786" customFormat="false" ht="12.75" hidden="true" customHeight="false" outlineLevel="0" collapsed="false">
      <c r="A11786" s="197" t="s">
        <v>23168</v>
      </c>
      <c r="B11786" s="197" t="str">
        <f aca="false">C11786&amp;D11786&amp;E11786&amp;F11786&amp;G11786&amp;H11786</f>
        <v>REVESTIMENTO DE PAREDES COM PASTILHA CERAMICA,MEDINDO EM TORNO DE 7,5X7,5CM,EXCLUSIVE CHAPISCO,EMBOCO,NATA DE CIMENTO OU ARGAMASSA COLANTE E REJUNTAMENTO</v>
      </c>
      <c r="C11786" s="197" t="s">
        <v>23162</v>
      </c>
      <c r="D11786" s="197" t="s">
        <v>23169</v>
      </c>
      <c r="E11786" s="197" t="s">
        <v>23170</v>
      </c>
      <c r="I11786" s="197" t="s">
        <v>1993</v>
      </c>
      <c r="J11786" s="197" t="n">
        <v>93.92</v>
      </c>
    </row>
    <row r="11787" customFormat="false" ht="12.75" hidden="true" customHeight="false" outlineLevel="0" collapsed="false">
      <c r="A11787" s="197" t="s">
        <v>23171</v>
      </c>
      <c r="B11787" s="197" t="str">
        <f aca="false">C11787&amp;D11787&amp;E11787&amp;F11787&amp;G11787&amp;H11787</f>
        <v>REVESTIMENTO DE PAREDES COM PASTILHA CERAMICA,MEDINDO EM TORNO DE 7,5X7,5CM,EXCLUSIVE CHAPISCO,EMBOCO,NATA DE CIMENTO OU ARGAMASSA COLANTE E REJUNTAMENTO</v>
      </c>
      <c r="C11787" s="197" t="s">
        <v>23162</v>
      </c>
      <c r="D11787" s="197" t="s">
        <v>23169</v>
      </c>
      <c r="E11787" s="197" t="s">
        <v>23170</v>
      </c>
      <c r="I11787" s="197" t="s">
        <v>1993</v>
      </c>
      <c r="J11787" s="197" t="n">
        <v>87.48</v>
      </c>
    </row>
    <row r="11788" customFormat="false" ht="12.75" hidden="true" customHeight="false" outlineLevel="0" collapsed="false">
      <c r="A11788" s="197" t="s">
        <v>23172</v>
      </c>
      <c r="B11788" s="197" t="str">
        <f aca="false">C11788&amp;D11788&amp;E11788&amp;F11788&amp;G11788&amp;H11788</f>
        <v>REVESTIMENTO DE PAREDES COM CERAMICA,MEDINDO EM TORNO DE 32X57CM,ASSENTE CONFORME ITEM 13.025.0016</v>
      </c>
      <c r="C11788" s="197" t="s">
        <v>23173</v>
      </c>
      <c r="D11788" s="197" t="s">
        <v>23174</v>
      </c>
      <c r="I11788" s="197" t="s">
        <v>1993</v>
      </c>
      <c r="J11788" s="197" t="n">
        <v>92.66</v>
      </c>
    </row>
    <row r="11789" customFormat="false" ht="12.75" hidden="true" customHeight="false" outlineLevel="0" collapsed="false">
      <c r="A11789" s="197" t="s">
        <v>23175</v>
      </c>
      <c r="B11789" s="197" t="str">
        <f aca="false">C11789&amp;D11789&amp;E11789&amp;F11789&amp;G11789&amp;H11789</f>
        <v>REVESTIMENTO DE PAREDES COM CERAMICA,MEDINDO EM TORNO DE 32X57CM,ASSENTE CONFORME ITEM 13.025.0016</v>
      </c>
      <c r="C11789" s="197" t="s">
        <v>23173</v>
      </c>
      <c r="D11789" s="197" t="s">
        <v>23174</v>
      </c>
      <c r="I11789" s="197" t="s">
        <v>1993</v>
      </c>
      <c r="J11789" s="197" t="n">
        <v>84.13</v>
      </c>
    </row>
    <row r="11790" customFormat="false" ht="12.75" hidden="true" customHeight="false" outlineLevel="0" collapsed="false">
      <c r="A11790" s="197" t="s">
        <v>23176</v>
      </c>
      <c r="B11790" s="197" t="str">
        <f aca="false">C11790&amp;D11790&amp;E11790&amp;F11790&amp;G11790&amp;H11790</f>
        <v>REVESTIMENTO DE PAREDES COM CERAMICA,MEDINDO EM TORNO DE 32X57CM,ASSENTE CONFORME ITEM 13.025.0058</v>
      </c>
      <c r="C11790" s="197" t="s">
        <v>23173</v>
      </c>
      <c r="D11790" s="197" t="s">
        <v>23177</v>
      </c>
      <c r="I11790" s="197" t="s">
        <v>1993</v>
      </c>
      <c r="J11790" s="197" t="n">
        <v>78.22</v>
      </c>
    </row>
    <row r="11791" customFormat="false" ht="12.75" hidden="true" customHeight="false" outlineLevel="0" collapsed="false">
      <c r="A11791" s="197" t="s">
        <v>23178</v>
      </c>
      <c r="B11791" s="197" t="str">
        <f aca="false">C11791&amp;D11791&amp;E11791&amp;F11791&amp;G11791&amp;H11791</f>
        <v>REVESTIMENTO DE PAREDES COM CERAMICA,MEDINDO EM TORNO DE 32X57CM,ASSENTE CONFORME ITEM 13.025.0058</v>
      </c>
      <c r="C11791" s="197" t="s">
        <v>23173</v>
      </c>
      <c r="D11791" s="197" t="s">
        <v>23177</v>
      </c>
      <c r="I11791" s="197" t="s">
        <v>1993</v>
      </c>
      <c r="J11791" s="197" t="n">
        <v>72.55</v>
      </c>
    </row>
    <row r="11792" customFormat="false" ht="12.75" hidden="true" customHeight="false" outlineLevel="0" collapsed="false">
      <c r="A11792" s="197" t="s">
        <v>23179</v>
      </c>
      <c r="B11792" s="197" t="str">
        <f aca="false">C11792&amp;D11792&amp;E11792&amp;F11792&amp;G11792&amp;H11792</f>
        <v>REVESTIMENTO DE PAREDES COM CERAMICA,MEDINDO EM TORNO DE 32X57CM,EXCLUSIVE CHAPISCO,EMBOCO,NATA DE CIMENTO OU ARGAMASSACOLANTE E REJUNTAMENTO</v>
      </c>
      <c r="C11792" s="197" t="s">
        <v>23173</v>
      </c>
      <c r="D11792" s="197" t="s">
        <v>23180</v>
      </c>
      <c r="E11792" s="197" t="s">
        <v>23181</v>
      </c>
      <c r="I11792" s="197" t="s">
        <v>1993</v>
      </c>
      <c r="J11792" s="197" t="n">
        <v>54.82</v>
      </c>
    </row>
    <row r="11793" customFormat="false" ht="12.75" hidden="true" customHeight="false" outlineLevel="0" collapsed="false">
      <c r="A11793" s="197" t="s">
        <v>23182</v>
      </c>
      <c r="B11793" s="197" t="str">
        <f aca="false">C11793&amp;D11793&amp;E11793&amp;F11793&amp;G11793&amp;H11793</f>
        <v>REVESTIMENTO DE PAREDES COM CERAMICA,MEDINDO EM TORNO DE 32X57CM,EXCLUSIVE CHAPISCO,EMBOCO,NATA DE CIMENTO OU ARGAMASSACOLANTE E REJUNTAMENTO</v>
      </c>
      <c r="C11793" s="197" t="s">
        <v>23173</v>
      </c>
      <c r="D11793" s="197" t="s">
        <v>23180</v>
      </c>
      <c r="E11793" s="197" t="s">
        <v>23181</v>
      </c>
      <c r="I11793" s="197" t="s">
        <v>1993</v>
      </c>
      <c r="J11793" s="197" t="n">
        <v>49.67</v>
      </c>
    </row>
    <row r="11794" customFormat="false" ht="12.75" hidden="true" customHeight="false" outlineLevel="0" collapsed="false">
      <c r="A11794" s="197" t="s">
        <v>23183</v>
      </c>
      <c r="B11794" s="197"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197" t="s">
        <v>23184</v>
      </c>
      <c r="D11794" s="197" t="s">
        <v>23185</v>
      </c>
      <c r="E11794" s="197" t="s">
        <v>23186</v>
      </c>
      <c r="F11794" s="197" t="s">
        <v>23187</v>
      </c>
      <c r="G11794" s="197" t="s">
        <v>23188</v>
      </c>
      <c r="H11794" s="197" t="s">
        <v>23189</v>
      </c>
      <c r="I11794" s="197" t="s">
        <v>1993</v>
      </c>
      <c r="J11794" s="197" t="n">
        <v>284.96</v>
      </c>
    </row>
    <row r="11795" customFormat="false" ht="12.75" hidden="true" customHeight="false" outlineLevel="0" collapsed="false">
      <c r="A11795" s="197" t="s">
        <v>23190</v>
      </c>
      <c r="B11795" s="197"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197" t="s">
        <v>23184</v>
      </c>
      <c r="D11795" s="197" t="s">
        <v>23185</v>
      </c>
      <c r="E11795" s="197" t="s">
        <v>23186</v>
      </c>
      <c r="F11795" s="197" t="s">
        <v>23187</v>
      </c>
      <c r="G11795" s="197" t="s">
        <v>23188</v>
      </c>
      <c r="H11795" s="197" t="s">
        <v>23189</v>
      </c>
      <c r="I11795" s="197" t="s">
        <v>1993</v>
      </c>
      <c r="J11795" s="197" t="n">
        <v>254.84</v>
      </c>
    </row>
    <row r="11796" customFormat="false" ht="12.75" hidden="true" customHeight="false" outlineLevel="0" collapsed="false">
      <c r="A11796" s="197" t="s">
        <v>23191</v>
      </c>
      <c r="B11796" s="197"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197" t="s">
        <v>23184</v>
      </c>
      <c r="D11796" s="197" t="s">
        <v>23192</v>
      </c>
      <c r="E11796" s="197" t="s">
        <v>23186</v>
      </c>
      <c r="F11796" s="197" t="s">
        <v>23187</v>
      </c>
      <c r="G11796" s="197" t="s">
        <v>23188</v>
      </c>
      <c r="H11796" s="197" t="s">
        <v>23189</v>
      </c>
      <c r="I11796" s="197" t="s">
        <v>1993</v>
      </c>
      <c r="J11796" s="197" t="n">
        <v>360.98</v>
      </c>
    </row>
    <row r="11797" customFormat="false" ht="12.75" hidden="true" customHeight="false" outlineLevel="0" collapsed="false">
      <c r="A11797" s="197" t="s">
        <v>23193</v>
      </c>
      <c r="B11797" s="197"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197" t="s">
        <v>23184</v>
      </c>
      <c r="D11797" s="197" t="s">
        <v>23192</v>
      </c>
      <c r="E11797" s="197" t="s">
        <v>23186</v>
      </c>
      <c r="F11797" s="197" t="s">
        <v>23187</v>
      </c>
      <c r="G11797" s="197" t="s">
        <v>23188</v>
      </c>
      <c r="H11797" s="197" t="s">
        <v>23189</v>
      </c>
      <c r="I11797" s="197" t="s">
        <v>1993</v>
      </c>
      <c r="J11797" s="197" t="n">
        <v>320.99</v>
      </c>
    </row>
    <row r="11798" customFormat="false" ht="12.75" hidden="true" customHeight="false" outlineLevel="0" collapsed="false">
      <c r="A11798" s="197" t="s">
        <v>23194</v>
      </c>
      <c r="B11798" s="197"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197" t="s">
        <v>23184</v>
      </c>
      <c r="D11798" s="197" t="s">
        <v>23185</v>
      </c>
      <c r="E11798" s="197" t="s">
        <v>23195</v>
      </c>
      <c r="F11798" s="197" t="s">
        <v>23187</v>
      </c>
      <c r="G11798" s="197" t="s">
        <v>23188</v>
      </c>
      <c r="H11798" s="197" t="s">
        <v>23189</v>
      </c>
      <c r="I11798" s="197" t="s">
        <v>1993</v>
      </c>
      <c r="J11798" s="197" t="n">
        <v>397.33</v>
      </c>
    </row>
    <row r="11799" customFormat="false" ht="12.75" hidden="true" customHeight="false" outlineLevel="0" collapsed="false">
      <c r="A11799" s="197" t="s">
        <v>23196</v>
      </c>
      <c r="B11799" s="197"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197" t="s">
        <v>23184</v>
      </c>
      <c r="D11799" s="197" t="s">
        <v>23185</v>
      </c>
      <c r="E11799" s="197" t="s">
        <v>23195</v>
      </c>
      <c r="F11799" s="197" t="s">
        <v>23187</v>
      </c>
      <c r="G11799" s="197" t="s">
        <v>23188</v>
      </c>
      <c r="H11799" s="197" t="s">
        <v>23189</v>
      </c>
      <c r="I11799" s="197" t="s">
        <v>1993</v>
      </c>
      <c r="J11799" s="197" t="n">
        <v>352.37</v>
      </c>
    </row>
    <row r="11800" customFormat="false" ht="12.75" hidden="true" customHeight="false" outlineLevel="0" collapsed="false">
      <c r="A11800" s="197" t="s">
        <v>23197</v>
      </c>
      <c r="B11800" s="197"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197" t="s">
        <v>23184</v>
      </c>
      <c r="D11800" s="197" t="s">
        <v>23192</v>
      </c>
      <c r="E11800" s="197" t="s">
        <v>23195</v>
      </c>
      <c r="F11800" s="197" t="s">
        <v>23187</v>
      </c>
      <c r="G11800" s="197" t="s">
        <v>23188</v>
      </c>
      <c r="H11800" s="197" t="s">
        <v>23189</v>
      </c>
      <c r="I11800" s="197" t="s">
        <v>1993</v>
      </c>
      <c r="J11800" s="197" t="n">
        <v>510.35</v>
      </c>
    </row>
    <row r="11801" customFormat="false" ht="12.75" hidden="true" customHeight="false" outlineLevel="0" collapsed="false">
      <c r="A11801" s="197" t="s">
        <v>23198</v>
      </c>
      <c r="B11801" s="197"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197" t="s">
        <v>23184</v>
      </c>
      <c r="D11801" s="197" t="s">
        <v>23192</v>
      </c>
      <c r="E11801" s="197" t="s">
        <v>23195</v>
      </c>
      <c r="F11801" s="197" t="s">
        <v>23187</v>
      </c>
      <c r="G11801" s="197" t="s">
        <v>23188</v>
      </c>
      <c r="H11801" s="197" t="s">
        <v>23189</v>
      </c>
      <c r="I11801" s="197" t="s">
        <v>1993</v>
      </c>
      <c r="J11801" s="197" t="n">
        <v>450.59</v>
      </c>
    </row>
    <row r="11802" customFormat="false" ht="12.75" hidden="true" customHeight="false" outlineLevel="0" collapsed="false">
      <c r="A11802" s="197" t="s">
        <v>23199</v>
      </c>
      <c r="B11802" s="197" t="str">
        <f aca="false">C11802&amp;D11802&amp;E11802&amp;F11802&amp;G11802&amp;H11802</f>
        <v>REVESTIMENTO DE PAREDE COM GRANITO CINZA CORUMBA,EM PLACAS,COM ESPESSURA DE 2CM,POLIDO,ASSENTE COM GRAMPOS DE METAL E ARGAMASSA DE CIMENTO,AREIA E SAIBRO,NO TRACO 1:3:3 E REJUNTAMENTO PRONTO</v>
      </c>
      <c r="C11802" s="197" t="s">
        <v>23200</v>
      </c>
      <c r="D11802" s="197" t="s">
        <v>23201</v>
      </c>
      <c r="E11802" s="197" t="s">
        <v>23202</v>
      </c>
      <c r="F11802" s="197" t="s">
        <v>23203</v>
      </c>
      <c r="I11802" s="197" t="s">
        <v>1993</v>
      </c>
      <c r="J11802" s="197" t="n">
        <v>189.09</v>
      </c>
    </row>
    <row r="11803" customFormat="false" ht="12.75" hidden="true" customHeight="false" outlineLevel="0" collapsed="false">
      <c r="A11803" s="197" t="s">
        <v>23204</v>
      </c>
      <c r="B11803" s="197" t="str">
        <f aca="false">C11803&amp;D11803&amp;E11803&amp;F11803&amp;G11803&amp;H11803</f>
        <v>REVESTIMENTO DE PAREDE COM GRANITO CINZA CORUMBA,EM PLACAS,COM ESPESSURA DE 2CM,POLIDO,ASSENTE COM GRAMPOS DE METAL E ARGAMASSA DE CIMENTO,AREIA E SAIBRO,NO TRACO 1:3:3 E REJUNTAMENTO PRONTO</v>
      </c>
      <c r="C11803" s="197" t="s">
        <v>23200</v>
      </c>
      <c r="D11803" s="197" t="s">
        <v>23201</v>
      </c>
      <c r="E11803" s="197" t="s">
        <v>23202</v>
      </c>
      <c r="F11803" s="197" t="s">
        <v>23203</v>
      </c>
      <c r="I11803" s="197" t="s">
        <v>1993</v>
      </c>
      <c r="J11803" s="197" t="n">
        <v>176.3</v>
      </c>
    </row>
    <row r="11804" customFormat="false" ht="12.75" hidden="true" customHeight="false" outlineLevel="0" collapsed="false">
      <c r="A11804" s="197" t="s">
        <v>23205</v>
      </c>
      <c r="B11804" s="197" t="str">
        <f aca="false">C11804&amp;D11804&amp;E11804&amp;F11804&amp;G11804&amp;H11804</f>
        <v>REVESTIMENTO DE PAREDE COM GRANITO CINZA CORUMBA,EM PLACAS,COM ESPESSURA DE 2CM,POLIDO,ASSENTE COM GRAMPOS DE LATAO,EXCLUSIVE ARGAMASSA E REJUNTAMENTO</v>
      </c>
      <c r="C11804" s="197" t="s">
        <v>23200</v>
      </c>
      <c r="D11804" s="197" t="s">
        <v>23206</v>
      </c>
      <c r="E11804" s="197" t="s">
        <v>23207</v>
      </c>
      <c r="I11804" s="197" t="s">
        <v>1993</v>
      </c>
      <c r="J11804" s="197" t="n">
        <v>179.59</v>
      </c>
    </row>
    <row r="11805" customFormat="false" ht="12.75" hidden="true" customHeight="false" outlineLevel="0" collapsed="false">
      <c r="A11805" s="197" t="s">
        <v>23208</v>
      </c>
      <c r="B11805" s="197" t="str">
        <f aca="false">C11805&amp;D11805&amp;E11805&amp;F11805&amp;G11805&amp;H11805</f>
        <v>REVESTIMENTO DE PAREDE COM GRANITO CINZA CORUMBA,EM PLACAS,COM ESPESSURA DE 2CM,POLIDO,ASSENTE COM GRAMPOS DE LATAO,EXCLUSIVE ARGAMASSA E REJUNTAMENTO</v>
      </c>
      <c r="C11805" s="197" t="s">
        <v>23200</v>
      </c>
      <c r="D11805" s="197" t="s">
        <v>23206</v>
      </c>
      <c r="E11805" s="197" t="s">
        <v>23207</v>
      </c>
      <c r="I11805" s="197" t="s">
        <v>1993</v>
      </c>
      <c r="J11805" s="197" t="n">
        <v>167.26</v>
      </c>
    </row>
    <row r="11806" customFormat="false" ht="12.75" hidden="true" customHeight="false" outlineLevel="0" collapsed="false">
      <c r="A11806" s="197" t="s">
        <v>23209</v>
      </c>
      <c r="B11806" s="197" t="str">
        <f aca="false">C11806&amp;D11806&amp;E11806&amp;F11806&amp;G11806&amp;H11806</f>
        <v>RODAPE EM GRANITO CINZA CORUMBA,POLIDO,COM ALTURA DE 10CM E2CM DE ESPESSURA,ASSENTE COM ARGAMASSA DE CIMENTO, SAIBRO EAREIA,NO TRACO 1:2:2,INCLUSIVE CHAPISCO,NO TRACO 1:3 E REJUNTAMENTO PRONTO</v>
      </c>
      <c r="C11806" s="197" t="s">
        <v>23210</v>
      </c>
      <c r="D11806" s="197" t="s">
        <v>23211</v>
      </c>
      <c r="E11806" s="197" t="s">
        <v>23212</v>
      </c>
      <c r="F11806" s="197" t="s">
        <v>23213</v>
      </c>
      <c r="I11806" s="197" t="s">
        <v>338</v>
      </c>
      <c r="J11806" s="197" t="n">
        <v>36.92</v>
      </c>
    </row>
    <row r="11807" customFormat="false" ht="12.75" hidden="true" customHeight="false" outlineLevel="0" collapsed="false">
      <c r="A11807" s="197" t="s">
        <v>23214</v>
      </c>
      <c r="B11807" s="197" t="str">
        <f aca="false">C11807&amp;D11807&amp;E11807&amp;F11807&amp;G11807&amp;H11807</f>
        <v>RODAPE EM GRANITO CINZA CORUMBA,POLIDO,COM ALTURA DE 10CM E2CM DE ESPESSURA,ASSENTE COM ARGAMASSA DE CIMENTO, SAIBRO EAREIA,NO TRACO 1:2:2,INCLUSIVE CHAPISCO,NO TRACO 1:3 E REJUNTAMENTO PRONTO</v>
      </c>
      <c r="C11807" s="197" t="s">
        <v>23210</v>
      </c>
      <c r="D11807" s="197" t="s">
        <v>23211</v>
      </c>
      <c r="E11807" s="197" t="s">
        <v>23212</v>
      </c>
      <c r="F11807" s="197" t="s">
        <v>23213</v>
      </c>
      <c r="I11807" s="197" t="s">
        <v>338</v>
      </c>
      <c r="J11807" s="197" t="n">
        <v>33.91</v>
      </c>
    </row>
    <row r="11808" customFormat="false" ht="12.75" hidden="true" customHeight="false" outlineLevel="0" collapsed="false">
      <c r="A11808" s="197" t="s">
        <v>23215</v>
      </c>
      <c r="B11808" s="197" t="str">
        <f aca="false">C11808&amp;D11808&amp;E11808&amp;F11808&amp;G11808&amp;H11808</f>
        <v>RODAPE EM GRANITO CINZA CORUMBA,POLIDO,COM ALTURA DE 10CM E2CM DE ESPESSURA,EXCLUSIVE ARGAMASSA,CHAPISCO E REJUNTAMENTO</v>
      </c>
      <c r="C11808" s="197" t="s">
        <v>23210</v>
      </c>
      <c r="D11808" s="197" t="s">
        <v>23216</v>
      </c>
      <c r="I11808" s="197" t="s">
        <v>338</v>
      </c>
      <c r="J11808" s="197" t="n">
        <v>32.96</v>
      </c>
    </row>
    <row r="11809" customFormat="false" ht="12.75" hidden="true" customHeight="false" outlineLevel="0" collapsed="false">
      <c r="A11809" s="197" t="s">
        <v>23217</v>
      </c>
      <c r="B11809" s="197" t="str">
        <f aca="false">C11809&amp;D11809&amp;E11809&amp;F11809&amp;G11809&amp;H11809</f>
        <v>RODAPE EM GRANITO CINZA CORUMBA,POLIDO,COM ALTURA DE 10CM E2CM DE ESPESSURA,EXCLUSIVE ARGAMASSA,CHAPISCO E REJUNTAMENTO</v>
      </c>
      <c r="C11809" s="197" t="s">
        <v>23210</v>
      </c>
      <c r="D11809" s="197" t="s">
        <v>23216</v>
      </c>
      <c r="I11809" s="197" t="s">
        <v>338</v>
      </c>
      <c r="J11809" s="197" t="n">
        <v>30.03</v>
      </c>
    </row>
    <row r="11810" customFormat="false" ht="25.5" hidden="true" customHeight="false" outlineLevel="0" collapsed="false">
      <c r="A11810" s="197" t="s">
        <v>23218</v>
      </c>
      <c r="B11810" s="710" t="str">
        <f aca="false">C11810&amp;D11810&amp;E11810&amp;F11810&amp;G11810&amp;H11810</f>
        <v>REVESTIMENTO VERTICAL EM DIVISORIAS OU BANCADAS(ILHARGA)EM GRANITO CINZA CORUMBA,2CM DE ESPESSURA,ASSENTE COMO EM 13.0360010</v>
      </c>
      <c r="C11810" s="197" t="s">
        <v>23219</v>
      </c>
      <c r="D11810" s="197" t="s">
        <v>23220</v>
      </c>
      <c r="E11810" s="711" t="s">
        <v>23221</v>
      </c>
      <c r="I11810" s="197" t="s">
        <v>1993</v>
      </c>
      <c r="J11810" s="197" t="n">
        <v>241.95</v>
      </c>
    </row>
    <row r="11811" customFormat="false" ht="25.5" hidden="true" customHeight="false" outlineLevel="0" collapsed="false">
      <c r="A11811" s="197" t="s">
        <v>23222</v>
      </c>
      <c r="B11811" s="710" t="str">
        <f aca="false">C11811&amp;D11811&amp;E11811&amp;F11811&amp;G11811&amp;H11811</f>
        <v>REVESTIMENTO VERTICAL EM DIVISORIAS OU BANCADAS(ILHARGA)EM GRANITO CINZA CORUMBA,2CM DE ESPESSURA,ASSENTE COMO EM 13.0360010</v>
      </c>
      <c r="C11811" s="197" t="s">
        <v>23219</v>
      </c>
      <c r="D11811" s="197" t="s">
        <v>23220</v>
      </c>
      <c r="E11811" s="711" t="s">
        <v>23221</v>
      </c>
      <c r="I11811" s="197" t="s">
        <v>1993</v>
      </c>
      <c r="J11811" s="197" t="n">
        <v>229.16</v>
      </c>
    </row>
    <row r="11812" customFormat="false" ht="25.5" hidden="true" customHeight="false" outlineLevel="0" collapsed="false">
      <c r="A11812" s="197" t="s">
        <v>23223</v>
      </c>
      <c r="B11812" s="710" t="str">
        <f aca="false">C11812&amp;D11812&amp;E11812&amp;F11812&amp;G11812&amp;H11812</f>
        <v>REVESTIMENTO VERTICAL EM DIVISORIAS OU BANCADAS(ILHARGA)EM GRANITO CINZA CORUMBA,2CM DE ESPESSURA, EXCLUSIVE ARGAMASSA E REJUNTAMENTO</v>
      </c>
      <c r="C11812" s="197" t="s">
        <v>23219</v>
      </c>
      <c r="D11812" s="197" t="s">
        <v>23224</v>
      </c>
      <c r="E11812" s="197" t="s">
        <v>23225</v>
      </c>
      <c r="I11812" s="197" t="s">
        <v>1993</v>
      </c>
      <c r="J11812" s="197" t="n">
        <v>232.46</v>
      </c>
    </row>
    <row r="11813" customFormat="false" ht="25.5" hidden="true" customHeight="false" outlineLevel="0" collapsed="false">
      <c r="A11813" s="197" t="s">
        <v>23226</v>
      </c>
      <c r="B11813" s="710" t="str">
        <f aca="false">C11813&amp;D11813&amp;E11813&amp;F11813&amp;G11813&amp;H11813</f>
        <v>REVESTIMENTO VERTICAL EM DIVISORIAS OU BANCADAS(ILHARGA)EM GRANITO CINZA CORUMBA,2CM DE ESPESSURA, EXCLUSIVE ARGAMASSA E REJUNTAMENTO</v>
      </c>
      <c r="C11813" s="197" t="s">
        <v>23219</v>
      </c>
      <c r="D11813" s="197" t="s">
        <v>23224</v>
      </c>
      <c r="E11813" s="197" t="s">
        <v>23225</v>
      </c>
      <c r="I11813" s="197" t="s">
        <v>1993</v>
      </c>
      <c r="J11813" s="197" t="n">
        <v>220.12</v>
      </c>
    </row>
    <row r="11814" customFormat="false" ht="12.75" hidden="true" customHeight="false" outlineLevel="0" collapsed="false">
      <c r="A11814" s="197" t="s">
        <v>23227</v>
      </c>
      <c r="B11814" s="197" t="str">
        <f aca="false">C11814&amp;D11814&amp;E11814&amp;F11814&amp;G11814&amp;H11814</f>
        <v>MOLDURA EXTERNA EXECUTADA NO PERIMETRO DAS ESQUADRIAS COM GRANITO CINZA CORUMBA,2CM DE ESPESSURA,COM 2 POLIMENTOS,ASSENTE COMO EM 13.036.0010</v>
      </c>
      <c r="C11814" s="197" t="s">
        <v>23228</v>
      </c>
      <c r="D11814" s="197" t="s">
        <v>23229</v>
      </c>
      <c r="E11814" s="197" t="s">
        <v>23230</v>
      </c>
      <c r="I11814" s="197" t="s">
        <v>1993</v>
      </c>
      <c r="J11814" s="197" t="n">
        <v>223.45</v>
      </c>
    </row>
    <row r="11815" customFormat="false" ht="12.75" hidden="true" customHeight="false" outlineLevel="0" collapsed="false">
      <c r="A11815" s="197" t="s">
        <v>23231</v>
      </c>
      <c r="B11815" s="197" t="str">
        <f aca="false">C11815&amp;D11815&amp;E11815&amp;F11815&amp;G11815&amp;H11815</f>
        <v>MOLDURA EXTERNA EXECUTADA NO PERIMETRO DAS ESQUADRIAS COM GRANITO CINZA CORUMBA,2CM DE ESPESSURA,COM 2 POLIMENTOS,ASSENTE COMO EM 13.036.0010</v>
      </c>
      <c r="C11815" s="197" t="s">
        <v>23228</v>
      </c>
      <c r="D11815" s="197" t="s">
        <v>23229</v>
      </c>
      <c r="E11815" s="197" t="s">
        <v>23230</v>
      </c>
      <c r="I11815" s="197" t="s">
        <v>1993</v>
      </c>
      <c r="J11815" s="197" t="n">
        <v>213.13</v>
      </c>
    </row>
    <row r="11816" customFormat="false" ht="12.75" hidden="true" customHeight="false" outlineLevel="0" collapsed="false">
      <c r="A11816" s="197" t="s">
        <v>23232</v>
      </c>
      <c r="B11816" s="197" t="str">
        <f aca="false">C11816&amp;D11816&amp;E11816&amp;F11816&amp;G11816&amp;H11816</f>
        <v>MOLDURA EXTERNA EXECUTADA NO PERIMETRO DAS ESQUADRIAS COM GRANITO CINZA CORUMBA,2CM DE ESPESSURA,COM 2 POLIMENTOS,ASSENTE COMO EM 13.036.0010,EXCLUSIVE ARGAMASSA E REJUNTAMENTO</v>
      </c>
      <c r="C11816" s="197" t="s">
        <v>23228</v>
      </c>
      <c r="D11816" s="197" t="s">
        <v>23229</v>
      </c>
      <c r="E11816" s="197" t="s">
        <v>23233</v>
      </c>
      <c r="I11816" s="197" t="s">
        <v>1993</v>
      </c>
      <c r="J11816" s="197" t="n">
        <v>213.96</v>
      </c>
    </row>
    <row r="11817" customFormat="false" ht="12.75" hidden="true" customHeight="false" outlineLevel="0" collapsed="false">
      <c r="A11817" s="197" t="s">
        <v>23234</v>
      </c>
      <c r="B11817" s="197" t="str">
        <f aca="false">C11817&amp;D11817&amp;E11817&amp;F11817&amp;G11817&amp;H11817</f>
        <v>MOLDURA EXTERNA EXECUTADA NO PERIMETRO DAS ESQUADRIAS COM GRANITO CINZA CORUMBA,2CM DE ESPESSURA,COM 2 POLIMENTOS,ASSENTE COMO EM 13.036.0010,EXCLUSIVE ARGAMASSA E REJUNTAMENTO</v>
      </c>
      <c r="C11817" s="197" t="s">
        <v>23228</v>
      </c>
      <c r="D11817" s="197" t="s">
        <v>23229</v>
      </c>
      <c r="E11817" s="197" t="s">
        <v>23233</v>
      </c>
      <c r="I11817" s="197" t="s">
        <v>1993</v>
      </c>
      <c r="J11817" s="197" t="n">
        <v>204.09</v>
      </c>
    </row>
    <row r="11818" customFormat="false" ht="12.75" hidden="true" customHeight="false" outlineLevel="0" collapsed="false">
      <c r="A11818" s="197" t="s">
        <v>23235</v>
      </c>
      <c r="B11818" s="197" t="str">
        <f aca="false">C11818&amp;D11818&amp;E11818&amp;F11818&amp;G11818&amp;H11818</f>
        <v>PEITORIL DE MARMORE BRANCO CLASSICO,DE 2X18CM,COM 2 POLIMENTOS,ASSENTE COM ARGAMASSA DE CIMENTO,SAIBRO E AREIA,NO TRACO1:3:3 E NATA DE CIMENTO COMUM,REJUNTADO COM CIMENTO BRANCO</v>
      </c>
      <c r="C11818" s="197" t="s">
        <v>23236</v>
      </c>
      <c r="D11818" s="197" t="s">
        <v>23237</v>
      </c>
      <c r="E11818" s="197" t="s">
        <v>23238</v>
      </c>
      <c r="I11818" s="197" t="s">
        <v>338</v>
      </c>
      <c r="J11818" s="197" t="n">
        <v>74.52</v>
      </c>
    </row>
    <row r="11819" customFormat="false" ht="12.75" hidden="true" customHeight="false" outlineLevel="0" collapsed="false">
      <c r="A11819" s="197" t="s">
        <v>23239</v>
      </c>
      <c r="B11819" s="197" t="str">
        <f aca="false">C11819&amp;D11819&amp;E11819&amp;F11819&amp;G11819&amp;H11819</f>
        <v>PEITORIL DE MARMORE BRANCO CLASSICO,DE 2X18CM,COM 2 POLIMENTOS,ASSENTE COM ARGAMASSA DE CIMENTO,SAIBRO E AREIA,NO TRACO1:3:3 E NATA DE CIMENTO COMUM,REJUNTADO COM CIMENTO BRANCO</v>
      </c>
      <c r="C11819" s="197" t="s">
        <v>23236</v>
      </c>
      <c r="D11819" s="197" t="s">
        <v>23237</v>
      </c>
      <c r="E11819" s="197" t="s">
        <v>23238</v>
      </c>
      <c r="I11819" s="197" t="s">
        <v>338</v>
      </c>
      <c r="J11819" s="197" t="n">
        <v>71.95</v>
      </c>
    </row>
    <row r="11820" customFormat="false" ht="12.75" hidden="true" customHeight="false" outlineLevel="0" collapsed="false">
      <c r="A11820" s="197" t="s">
        <v>23240</v>
      </c>
      <c r="B11820" s="197" t="str">
        <f aca="false">C11820&amp;D11820&amp;E11820&amp;F11820&amp;G11820&amp;H11820</f>
        <v>PEITORIL DE MARMORE BRANCO CLASSICO,COM ESPESSURA DE 2CM,COM 2 POLIMENTOS,EM 2 TIRAS,NA LARGURA,SOMADA DE 20CM, SENDO APARTE INFERIOR EM SUPERPOSICAO,ASSENTE COMO EM 13.045.0040</v>
      </c>
      <c r="C11820" s="197" t="s">
        <v>23241</v>
      </c>
      <c r="D11820" s="197" t="s">
        <v>23242</v>
      </c>
      <c r="E11820" s="197" t="s">
        <v>23243</v>
      </c>
      <c r="I11820" s="197" t="s">
        <v>338</v>
      </c>
      <c r="J11820" s="197" t="n">
        <v>80.6</v>
      </c>
    </row>
    <row r="11821" customFormat="false" ht="12.75" hidden="true" customHeight="false" outlineLevel="0" collapsed="false">
      <c r="A11821" s="197" t="s">
        <v>23244</v>
      </c>
      <c r="B11821" s="197" t="str">
        <f aca="false">C11821&amp;D11821&amp;E11821&amp;F11821&amp;G11821&amp;H11821</f>
        <v>PEITORIL DE MARMORE BRANCO CLASSICO,COM ESPESSURA DE 2CM,COM 2 POLIMENTOS,EM 2 TIRAS,NA LARGURA,SOMADA DE 20CM, SENDO APARTE INFERIOR EM SUPERPOSICAO,ASSENTE COMO EM 13.045.0040</v>
      </c>
      <c r="C11821" s="197" t="s">
        <v>23241</v>
      </c>
      <c r="D11821" s="197" t="s">
        <v>23242</v>
      </c>
      <c r="E11821" s="197" t="s">
        <v>23243</v>
      </c>
      <c r="I11821" s="197" t="s">
        <v>338</v>
      </c>
      <c r="J11821" s="197" t="n">
        <v>77.98</v>
      </c>
    </row>
    <row r="11822" customFormat="false" ht="12.75" hidden="true" customHeight="false" outlineLevel="0" collapsed="false">
      <c r="A11822" s="197" t="s">
        <v>23245</v>
      </c>
      <c r="B11822" s="197" t="str">
        <f aca="false">C11822&amp;D11822&amp;E11822&amp;F11822&amp;G11822&amp;H11822</f>
        <v>PEITORIL DE MARMORE BRANCO CLASSICO,DE 2X28CM,COM 2 POLIMENTOS,ASSENTE COMO EM 13.045.0040</v>
      </c>
      <c r="C11822" s="197" t="s">
        <v>23246</v>
      </c>
      <c r="D11822" s="197" t="s">
        <v>23247</v>
      </c>
      <c r="I11822" s="197" t="s">
        <v>338</v>
      </c>
      <c r="J11822" s="197" t="n">
        <v>103.65</v>
      </c>
    </row>
    <row r="11823" customFormat="false" ht="12.75" hidden="true" customHeight="false" outlineLevel="0" collapsed="false">
      <c r="A11823" s="197" t="s">
        <v>23248</v>
      </c>
      <c r="B11823" s="197" t="str">
        <f aca="false">C11823&amp;D11823&amp;E11823&amp;F11823&amp;G11823&amp;H11823</f>
        <v>PEITORIL DE MARMORE BRANCO CLASSICO,DE 2X28CM,COM 2 POLIMENTOS,ASSENTE COMO EM 13.045.0040</v>
      </c>
      <c r="C11823" s="197" t="s">
        <v>23246</v>
      </c>
      <c r="D11823" s="197" t="s">
        <v>23247</v>
      </c>
      <c r="I11823" s="197" t="s">
        <v>338</v>
      </c>
      <c r="J11823" s="197" t="n">
        <v>100.98</v>
      </c>
    </row>
    <row r="11824" customFormat="false" ht="12.75" hidden="true" customHeight="false" outlineLevel="0" collapsed="false">
      <c r="A11824" s="197" t="s">
        <v>23249</v>
      </c>
      <c r="B11824" s="197" t="str">
        <f aca="false">C11824&amp;D11824&amp;E11824&amp;F11824&amp;G11824&amp;H11824</f>
        <v>PEITORIL DE MARMORE BRANCO CLASSICO,DE 2X7CM,COM 2 POLIMENTOS,ASSENTE COMO EM 13.045.0040</v>
      </c>
      <c r="C11824" s="197" t="s">
        <v>23250</v>
      </c>
      <c r="D11824" s="197" t="s">
        <v>23251</v>
      </c>
      <c r="I11824" s="197" t="s">
        <v>338</v>
      </c>
      <c r="J11824" s="197" t="n">
        <v>34.99</v>
      </c>
    </row>
    <row r="11825" customFormat="false" ht="12.75" hidden="true" customHeight="false" outlineLevel="0" collapsed="false">
      <c r="A11825" s="197" t="s">
        <v>23252</v>
      </c>
      <c r="B11825" s="197" t="str">
        <f aca="false">C11825&amp;D11825&amp;E11825&amp;F11825&amp;G11825&amp;H11825</f>
        <v>PEITORIL DE MARMORE BRANCO CLASSICO,DE 2X7CM,COM 2 POLIMENTOS,ASSENTE COMO EM 13.045.0040</v>
      </c>
      <c r="C11825" s="197" t="s">
        <v>23250</v>
      </c>
      <c r="D11825" s="197" t="s">
        <v>23251</v>
      </c>
      <c r="I11825" s="197" t="s">
        <v>338</v>
      </c>
      <c r="J11825" s="197" t="n">
        <v>33.29</v>
      </c>
    </row>
    <row r="11826" customFormat="false" ht="12.75" hidden="true" customHeight="false" outlineLevel="0" collapsed="false">
      <c r="A11826" s="197" t="s">
        <v>23253</v>
      </c>
      <c r="B11826" s="197" t="str">
        <f aca="false">C11826&amp;D11826&amp;E11826&amp;F11826&amp;G11826&amp;H11826</f>
        <v>PEITORIL DE MARMORE BRANCO CLASSICO,DE 2X16CM,COM 2 POLIMENTOS,ASSENTE COMO EM 13.045.0040</v>
      </c>
      <c r="C11826" s="197" t="s">
        <v>23254</v>
      </c>
      <c r="D11826" s="197" t="s">
        <v>23247</v>
      </c>
      <c r="I11826" s="197" t="s">
        <v>338</v>
      </c>
      <c r="J11826" s="197" t="n">
        <v>65.93</v>
      </c>
    </row>
    <row r="11827" customFormat="false" ht="12.75" hidden="true" customHeight="false" outlineLevel="0" collapsed="false">
      <c r="A11827" s="197" t="s">
        <v>23255</v>
      </c>
      <c r="B11827" s="197" t="str">
        <f aca="false">C11827&amp;D11827&amp;E11827&amp;F11827&amp;G11827&amp;H11827</f>
        <v>PEITORIL DE MARMORE BRANCO CLASSICO,DE 2X16CM,COM 2 POLIMENTOS,ASSENTE COMO EM 13.045.0040</v>
      </c>
      <c r="C11827" s="197" t="s">
        <v>23254</v>
      </c>
      <c r="D11827" s="197" t="s">
        <v>23247</v>
      </c>
      <c r="I11827" s="197" t="s">
        <v>338</v>
      </c>
      <c r="J11827" s="197" t="n">
        <v>63.75</v>
      </c>
    </row>
    <row r="11828" customFormat="false" ht="12.75" hidden="true" customHeight="false" outlineLevel="0" collapsed="false">
      <c r="A11828" s="197" t="s">
        <v>23256</v>
      </c>
      <c r="B11828" s="197" t="str">
        <f aca="false">C11828&amp;D11828&amp;E11828&amp;F11828&amp;G11828&amp;H11828</f>
        <v>PEDRA PARA BOX DE BANHEIRO,EM MARMORE BRANCO CLASSICO,COM ALTURA EM TORNO DE 10CM E 4CM DE ESPESSURA,ASSENTE COMO EM 13.045.0040</v>
      </c>
      <c r="C11828" s="197" t="s">
        <v>23257</v>
      </c>
      <c r="D11828" s="197" t="s">
        <v>23258</v>
      </c>
      <c r="E11828" s="197" t="s">
        <v>23259</v>
      </c>
      <c r="I11828" s="197" t="s">
        <v>338</v>
      </c>
      <c r="J11828" s="197" t="n">
        <v>78.87</v>
      </c>
    </row>
    <row r="11829" customFormat="false" ht="12.75" hidden="true" customHeight="false" outlineLevel="0" collapsed="false">
      <c r="A11829" s="197" t="s">
        <v>23260</v>
      </c>
      <c r="B11829" s="197" t="str">
        <f aca="false">C11829&amp;D11829&amp;E11829&amp;F11829&amp;G11829&amp;H11829</f>
        <v>PEDRA PARA BOX DE BANHEIRO,EM MARMORE BRANCO CLASSICO,COM ALTURA EM TORNO DE 10CM E 4CM DE ESPESSURA,ASSENTE COMO EM 13.045.0040</v>
      </c>
      <c r="C11829" s="197" t="s">
        <v>23257</v>
      </c>
      <c r="D11829" s="197" t="s">
        <v>23258</v>
      </c>
      <c r="E11829" s="197" t="s">
        <v>23259</v>
      </c>
      <c r="I11829" s="197" t="s">
        <v>338</v>
      </c>
      <c r="J11829" s="197" t="n">
        <v>76.3</v>
      </c>
    </row>
    <row r="11830" customFormat="false" ht="12.75" hidden="true" customHeight="false" outlineLevel="0" collapsed="false">
      <c r="A11830" s="197" t="s">
        <v>23261</v>
      </c>
      <c r="B11830" s="197"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197" t="s">
        <v>23262</v>
      </c>
      <c r="D11830" s="197" t="s">
        <v>23263</v>
      </c>
      <c r="E11830" s="197" t="s">
        <v>23264</v>
      </c>
      <c r="F11830" s="197" t="s">
        <v>23265</v>
      </c>
      <c r="G11830" s="197" t="s">
        <v>23266</v>
      </c>
      <c r="I11830" s="197" t="s">
        <v>1993</v>
      </c>
      <c r="J11830" s="197" t="n">
        <v>412.9</v>
      </c>
    </row>
    <row r="11831" customFormat="false" ht="12.75" hidden="true" customHeight="false" outlineLevel="0" collapsed="false">
      <c r="A11831" s="197" t="s">
        <v>23267</v>
      </c>
      <c r="B11831" s="197"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197" t="s">
        <v>23262</v>
      </c>
      <c r="D11831" s="197" t="s">
        <v>23263</v>
      </c>
      <c r="E11831" s="197" t="s">
        <v>23264</v>
      </c>
      <c r="F11831" s="197" t="s">
        <v>23265</v>
      </c>
      <c r="G11831" s="197" t="s">
        <v>23266</v>
      </c>
      <c r="I11831" s="197" t="s">
        <v>1993</v>
      </c>
      <c r="J11831" s="197" t="n">
        <v>400.06</v>
      </c>
    </row>
    <row r="11832" customFormat="false" ht="12.75" hidden="true" customHeight="false" outlineLevel="0" collapsed="false">
      <c r="A11832" s="197" t="s">
        <v>23268</v>
      </c>
      <c r="B11832" s="197"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197" t="s">
        <v>23262</v>
      </c>
      <c r="D11832" s="197" t="s">
        <v>23263</v>
      </c>
      <c r="E11832" s="197" t="s">
        <v>23264</v>
      </c>
      <c r="F11832" s="197" t="s">
        <v>23269</v>
      </c>
      <c r="G11832" s="197" t="s">
        <v>6167</v>
      </c>
      <c r="I11832" s="197" t="s">
        <v>1993</v>
      </c>
      <c r="J11832" s="197" t="n">
        <v>398.4</v>
      </c>
    </row>
    <row r="11833" customFormat="false" ht="12.75" hidden="true" customHeight="false" outlineLevel="0" collapsed="false">
      <c r="A11833" s="197" t="s">
        <v>23270</v>
      </c>
      <c r="B11833" s="197"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197" t="s">
        <v>23262</v>
      </c>
      <c r="D11833" s="197" t="s">
        <v>23263</v>
      </c>
      <c r="E11833" s="197" t="s">
        <v>23264</v>
      </c>
      <c r="F11833" s="197" t="s">
        <v>23269</v>
      </c>
      <c r="G11833" s="197" t="s">
        <v>6167</v>
      </c>
      <c r="I11833" s="197" t="s">
        <v>1993</v>
      </c>
      <c r="J11833" s="197" t="n">
        <v>386.07</v>
      </c>
    </row>
    <row r="11834" customFormat="false" ht="12.75" hidden="true" customHeight="false" outlineLevel="0" collapsed="false">
      <c r="A11834" s="197" t="s">
        <v>23271</v>
      </c>
      <c r="B11834" s="197" t="str">
        <f aca="false">C11834&amp;D11834&amp;E11834&amp;F11834&amp;G11834&amp;H11834</f>
        <v>REVESTIMENTO DE COLUNAS COM MARMORE BRANCO CLASSICO,EM PLACAS DE 2CM DE ESPESSURA,COM 2 POLIMENTOS,ASSENTES COMO EM 13.045.0065</v>
      </c>
      <c r="C11834" s="197" t="s">
        <v>23272</v>
      </c>
      <c r="D11834" s="197" t="s">
        <v>23273</v>
      </c>
      <c r="E11834" s="711" t="s">
        <v>23274</v>
      </c>
      <c r="I11834" s="197" t="s">
        <v>1993</v>
      </c>
      <c r="J11834" s="197" t="n">
        <v>425.16</v>
      </c>
    </row>
    <row r="11835" customFormat="false" ht="12.75" hidden="true" customHeight="false" outlineLevel="0" collapsed="false">
      <c r="A11835" s="197" t="s">
        <v>23275</v>
      </c>
      <c r="B11835" s="197" t="str">
        <f aca="false">C11835&amp;D11835&amp;E11835&amp;F11835&amp;G11835&amp;H11835</f>
        <v>REVESTIMENTO DE COLUNAS COM MARMORE BRANCO CLASSICO,EM PLACAS DE 2CM DE ESPESSURA,COM 2 POLIMENTOS,ASSENTES COMO EM 13.045.0065</v>
      </c>
      <c r="C11835" s="197" t="s">
        <v>23272</v>
      </c>
      <c r="D11835" s="197" t="s">
        <v>23273</v>
      </c>
      <c r="E11835" s="711" t="s">
        <v>23274</v>
      </c>
      <c r="I11835" s="197" t="s">
        <v>1993</v>
      </c>
      <c r="J11835" s="197" t="n">
        <v>409.12</v>
      </c>
    </row>
    <row r="11836" customFormat="false" ht="12.75" hidden="true" customHeight="false" outlineLevel="0" collapsed="false">
      <c r="A11836" s="197" t="s">
        <v>23276</v>
      </c>
      <c r="B11836" s="197" t="str">
        <f aca="false">C11836&amp;D11836&amp;E11836&amp;F11836&amp;G11836&amp;H11836</f>
        <v>REVESTIMENTO DE COLUNAS COM MARMORE BRANCO CLASSICO,EM PLACAS DE 2CM DE ESPESSURA, COM 2 POLIMENTOS, ASSENTES  COMO  EM13.45.0065, EXCLUSIVE ARGAMASSA,NATA DE CIMENTO E REJUNTAMENTO</v>
      </c>
      <c r="C11836" s="197" t="s">
        <v>23272</v>
      </c>
      <c r="D11836" s="197" t="s">
        <v>23277</v>
      </c>
      <c r="E11836" s="197" t="s">
        <v>23278</v>
      </c>
      <c r="F11836" s="197" t="s">
        <v>5114</v>
      </c>
      <c r="I11836" s="197" t="s">
        <v>1993</v>
      </c>
      <c r="J11836" s="197" t="n">
        <v>407.25</v>
      </c>
    </row>
    <row r="11837" customFormat="false" ht="12.75" hidden="true" customHeight="false" outlineLevel="0" collapsed="false">
      <c r="A11837" s="197" t="s">
        <v>23279</v>
      </c>
      <c r="B11837" s="197" t="str">
        <f aca="false">C11837&amp;D11837&amp;E11837&amp;F11837&amp;G11837&amp;H11837</f>
        <v>REVESTIMENTO DE COLUNAS COM MARMORE BRANCO CLASSICO,EM PLACAS DE 2CM DE ESPESSURA, COM 2 POLIMENTOS, ASSENTES  COMO  EM13.45.0065, EXCLUSIVE ARGAMASSA,NATA DE CIMENTO E REJUNTAMENTO</v>
      </c>
      <c r="C11837" s="197" t="s">
        <v>23272</v>
      </c>
      <c r="D11837" s="197" t="s">
        <v>23277</v>
      </c>
      <c r="E11837" s="197" t="s">
        <v>23278</v>
      </c>
      <c r="F11837" s="197" t="s">
        <v>5114</v>
      </c>
      <c r="I11837" s="197" t="s">
        <v>1993</v>
      </c>
      <c r="J11837" s="197" t="n">
        <v>391.96</v>
      </c>
    </row>
    <row r="11838" customFormat="false" ht="25.5" hidden="true" customHeight="false" outlineLevel="0" collapsed="false">
      <c r="A11838" s="197" t="s">
        <v>23280</v>
      </c>
      <c r="B11838" s="710" t="str">
        <f aca="false">C11838&amp;D11838&amp;E11838&amp;F11838&amp;G11838&amp;H11838</f>
        <v>REVESTIMENTO VERTICAL EM DIVISORIAS OU BANCADAS(ILHARGA)EM MARMORE BRANCO CLASSICO, 2CM DE ESPESSURA, COM 2 POLIMENTOS,ASSENTES COMO EM 13.045.0065</v>
      </c>
      <c r="C11838" s="197" t="s">
        <v>23281</v>
      </c>
      <c r="D11838" s="197" t="s">
        <v>23282</v>
      </c>
      <c r="E11838" s="197" t="s">
        <v>23283</v>
      </c>
      <c r="I11838" s="197" t="s">
        <v>1993</v>
      </c>
      <c r="J11838" s="197" t="n">
        <v>395.8</v>
      </c>
    </row>
    <row r="11839" customFormat="false" ht="25.5" hidden="true" customHeight="false" outlineLevel="0" collapsed="false">
      <c r="A11839" s="197" t="s">
        <v>23284</v>
      </c>
      <c r="B11839" s="710" t="str">
        <f aca="false">C11839&amp;D11839&amp;E11839&amp;F11839&amp;G11839&amp;H11839</f>
        <v>REVESTIMENTO VERTICAL EM DIVISORIAS OU BANCADAS(ILHARGA)EM MARMORE BRANCO CLASSICO, 2CM DE ESPESSURA, COM 2 POLIMENTOS,ASSENTES COMO EM 13.045.0065</v>
      </c>
      <c r="C11839" s="197" t="s">
        <v>23281</v>
      </c>
      <c r="D11839" s="197" t="s">
        <v>23282</v>
      </c>
      <c r="E11839" s="197" t="s">
        <v>23283</v>
      </c>
      <c r="I11839" s="197" t="s">
        <v>1993</v>
      </c>
      <c r="J11839" s="197" t="n">
        <v>382.96</v>
      </c>
    </row>
    <row r="11840" customFormat="false" ht="38.25" hidden="true" customHeight="false" outlineLevel="0" collapsed="false">
      <c r="A11840" s="197" t="s">
        <v>23285</v>
      </c>
      <c r="B11840" s="710" t="str">
        <f aca="false">C11840&amp;D11840&amp;E11840&amp;F11840&amp;G11840&amp;H11840</f>
        <v>REVESTIMENTO VERTICAL EM DIVISORIAS OU BANCADAS(ILHARGA)EM MARMORE BRANCO CLASSICO, 2CM DE ESPESSURA, COM 2 POLIMENTOS,ASSENTES COMO EM 13.045.0065,EXCLUSIVE ARGAMASSA, NATA DE CIMENTO E REJUNTAMENTO</v>
      </c>
      <c r="C11840" s="197" t="s">
        <v>23281</v>
      </c>
      <c r="D11840" s="197" t="s">
        <v>23282</v>
      </c>
      <c r="E11840" s="197" t="s">
        <v>23286</v>
      </c>
      <c r="F11840" s="197" t="s">
        <v>23287</v>
      </c>
      <c r="I11840" s="197" t="s">
        <v>1993</v>
      </c>
      <c r="J11840" s="197" t="n">
        <v>375.8</v>
      </c>
    </row>
    <row r="11841" customFormat="false" ht="38.25" hidden="true" customHeight="false" outlineLevel="0" collapsed="false">
      <c r="A11841" s="197" t="s">
        <v>23288</v>
      </c>
      <c r="B11841" s="710" t="str">
        <f aca="false">C11841&amp;D11841&amp;E11841&amp;F11841&amp;G11841&amp;H11841</f>
        <v>REVESTIMENTO VERTICAL EM DIVISORIAS OU BANCADAS(ILHARGA)EM MARMORE BRANCO CLASSICO, 2CM DE ESPESSURA, COM 2 POLIMENTOS,ASSENTES COMO EM 13.045.0065,EXCLUSIVE ARGAMASSA, NATA DE CIMENTO E REJUNTAMENTO</v>
      </c>
      <c r="C11841" s="197" t="s">
        <v>23281</v>
      </c>
      <c r="D11841" s="197" t="s">
        <v>23282</v>
      </c>
      <c r="E11841" s="197" t="s">
        <v>23286</v>
      </c>
      <c r="F11841" s="197" t="s">
        <v>23287</v>
      </c>
      <c r="I11841" s="197" t="s">
        <v>1993</v>
      </c>
      <c r="J11841" s="197" t="n">
        <v>364.7</v>
      </c>
    </row>
    <row r="11842" customFormat="false" ht="12.75" hidden="true" customHeight="false" outlineLevel="0" collapsed="false">
      <c r="A11842" s="197" t="s">
        <v>23289</v>
      </c>
      <c r="B11842" s="197" t="str">
        <f aca="false">C11842&amp;D11842&amp;E11842&amp;F11842&amp;G11842&amp;H11842</f>
        <v>MOLDURA EXTERNA EXECUTADA NO PERIMETRO DAS ESQUADRIAS COM MARMORE  BRANCO CLASSICO, 2CM DE ESPESSURA, COM 2 POLIMENTOS,ASSENTES COMO EM 13.045.0065</v>
      </c>
      <c r="C11842" s="197" t="s">
        <v>23290</v>
      </c>
      <c r="D11842" s="197" t="s">
        <v>23291</v>
      </c>
      <c r="E11842" s="197" t="s">
        <v>23283</v>
      </c>
      <c r="I11842" s="197" t="s">
        <v>1993</v>
      </c>
      <c r="J11842" s="197" t="n">
        <v>381.41</v>
      </c>
    </row>
    <row r="11843" customFormat="false" ht="12.75" hidden="true" customHeight="false" outlineLevel="0" collapsed="false">
      <c r="A11843" s="197" t="s">
        <v>23292</v>
      </c>
      <c r="B11843" s="197" t="str">
        <f aca="false">C11843&amp;D11843&amp;E11843&amp;F11843&amp;G11843&amp;H11843</f>
        <v>MOLDURA EXTERNA EXECUTADA NO PERIMETRO DAS ESQUADRIAS COM MARMORE  BRANCO CLASSICO, 2CM DE ESPESSURA, COM 2 POLIMENTOS,ASSENTES COMO EM 13.045.0065</v>
      </c>
      <c r="C11843" s="197" t="s">
        <v>23290</v>
      </c>
      <c r="D11843" s="197" t="s">
        <v>23291</v>
      </c>
      <c r="E11843" s="197" t="s">
        <v>23283</v>
      </c>
      <c r="I11843" s="197" t="s">
        <v>1993</v>
      </c>
      <c r="J11843" s="197" t="n">
        <v>372.26</v>
      </c>
    </row>
    <row r="11844" customFormat="false" ht="12.75" hidden="true" customHeight="false" outlineLevel="0" collapsed="false">
      <c r="A11844" s="197" t="s">
        <v>23293</v>
      </c>
      <c r="B11844" s="197" t="str">
        <f aca="false">C11844&amp;D11844&amp;E11844&amp;F11844&amp;G11844&amp;H11844</f>
        <v>MOLDURA EXTERNA EXECUTADA NO PERIMETRO DAS ESQUADRIAS COM MARMORE  BRANCO CLASSICO, 2CM DE ESPESSURA, COM 2 POLIMENTOS,ASSENTES COMO EM 13.045.0065,EXCLUSIVE ARGAMASSA, NATA DE CIMENTO E REJUNTAMENTO</v>
      </c>
      <c r="C11844" s="197" t="s">
        <v>23290</v>
      </c>
      <c r="D11844" s="197" t="s">
        <v>23291</v>
      </c>
      <c r="E11844" s="197" t="s">
        <v>23286</v>
      </c>
      <c r="F11844" s="197" t="s">
        <v>23287</v>
      </c>
      <c r="I11844" s="197" t="s">
        <v>1993</v>
      </c>
      <c r="J11844" s="197" t="n">
        <v>370.66</v>
      </c>
    </row>
    <row r="11845" customFormat="false" ht="12.75" hidden="true" customHeight="false" outlineLevel="0" collapsed="false">
      <c r="A11845" s="197" t="s">
        <v>23294</v>
      </c>
      <c r="B11845" s="197" t="str">
        <f aca="false">C11845&amp;D11845&amp;E11845&amp;F11845&amp;G11845&amp;H11845</f>
        <v>MOLDURA EXTERNA EXECUTADA NO PERIMETRO DAS ESQUADRIAS COM MARMORE  BRANCO CLASSICO, 2CM DE ESPESSURA, COM 2 POLIMENTOS,ASSENTES COMO EM 13.045.0065,EXCLUSIVE ARGAMASSA, NATA DE CIMENTO E REJUNTAMENTO</v>
      </c>
      <c r="C11845" s="197" t="s">
        <v>23290</v>
      </c>
      <c r="D11845" s="197" t="s">
        <v>23291</v>
      </c>
      <c r="E11845" s="197" t="s">
        <v>23286</v>
      </c>
      <c r="F11845" s="197" t="s">
        <v>23287</v>
      </c>
      <c r="I11845" s="197" t="s">
        <v>1993</v>
      </c>
      <c r="J11845" s="197" t="n">
        <v>362.02</v>
      </c>
    </row>
    <row r="11846" customFormat="false" ht="12.75" hidden="true" customHeight="false" outlineLevel="0" collapsed="false">
      <c r="A11846" s="197" t="s">
        <v>23295</v>
      </c>
      <c r="B11846" s="197" t="str">
        <f aca="false">C11846&amp;D11846&amp;E11846&amp;F11846&amp;G11846&amp;H11846</f>
        <v>CHAPIM OU ESPELHO DE MARMORE BRANCO CLASSICO,COM 2X17CM,COM1 POLIMENTO,ASSENTE COMO EM 13.045.0040</v>
      </c>
      <c r="C11846" s="197" t="s">
        <v>23296</v>
      </c>
      <c r="D11846" s="197" t="s">
        <v>23297</v>
      </c>
      <c r="I11846" s="197" t="s">
        <v>338</v>
      </c>
      <c r="J11846" s="197" t="n">
        <v>66.91</v>
      </c>
    </row>
    <row r="11847" customFormat="false" ht="12.75" hidden="true" customHeight="false" outlineLevel="0" collapsed="false">
      <c r="A11847" s="197" t="s">
        <v>23298</v>
      </c>
      <c r="B11847" s="197" t="str">
        <f aca="false">C11847&amp;D11847&amp;E11847&amp;F11847&amp;G11847&amp;H11847</f>
        <v>CHAPIM OU ESPELHO DE MARMORE BRANCO CLASSICO,COM 2X17CM,COM1 POLIMENTO,ASSENTE COMO EM 13.045.0040</v>
      </c>
      <c r="C11847" s="197" t="s">
        <v>23296</v>
      </c>
      <c r="D11847" s="197" t="s">
        <v>23297</v>
      </c>
      <c r="I11847" s="197" t="s">
        <v>338</v>
      </c>
      <c r="J11847" s="197" t="n">
        <v>64.33</v>
      </c>
    </row>
    <row r="11848" customFormat="false" ht="12.75" hidden="true" customHeight="false" outlineLevel="0" collapsed="false">
      <c r="A11848" s="197" t="s">
        <v>23299</v>
      </c>
      <c r="B11848" s="197" t="str">
        <f aca="false">C11848&amp;D11848&amp;E11848&amp;F11848&amp;G11848&amp;H11848</f>
        <v>REVESTIMENTO DE PAREDES COM MARMORE BRANCO CLASSICO, EM  PLACAS DE 2CM DE ESPESSURA, COM 2 POLIMENTOS, ASSENTE  COMO EM13.045.0065</v>
      </c>
      <c r="C11848" s="197" t="s">
        <v>23300</v>
      </c>
      <c r="D11848" s="197" t="s">
        <v>23301</v>
      </c>
      <c r="E11848" s="197" t="s">
        <v>23302</v>
      </c>
      <c r="I11848" s="197" t="s">
        <v>1993</v>
      </c>
      <c r="J11848" s="197" t="n">
        <v>399.55</v>
      </c>
    </row>
    <row r="11849" customFormat="false" ht="12.75" hidden="true" customHeight="false" outlineLevel="0" collapsed="false">
      <c r="A11849" s="197" t="s">
        <v>23303</v>
      </c>
      <c r="B11849" s="197" t="str">
        <f aca="false">C11849&amp;D11849&amp;E11849&amp;F11849&amp;G11849&amp;H11849</f>
        <v>REVESTIMENTO DE PAREDES COM MARMORE BRANCO CLASSICO, EM  PLACAS DE 2CM DE ESPESSURA, COM 2 POLIMENTOS, ASSENTE  COMO EM13.045.0065</v>
      </c>
      <c r="C11849" s="197" t="s">
        <v>23300</v>
      </c>
      <c r="D11849" s="197" t="s">
        <v>23301</v>
      </c>
      <c r="E11849" s="197" t="s">
        <v>23302</v>
      </c>
      <c r="I11849" s="197" t="s">
        <v>1993</v>
      </c>
      <c r="J11849" s="197" t="n">
        <v>386.71</v>
      </c>
    </row>
    <row r="11850" customFormat="false" ht="12.75" hidden="true" customHeight="false" outlineLevel="0" collapsed="false">
      <c r="A11850" s="197" t="s">
        <v>23304</v>
      </c>
      <c r="B11850" s="197" t="str">
        <f aca="false">C11850&amp;D11850&amp;E11850&amp;F11850&amp;G11850&amp;H11850</f>
        <v>REVESTIMENTO DE COLUNAS COM MARMORE BRANCO CLASSICO, EM  PLACAS DE 2CM DE ESPESSURA, COM 2 POLIMENTOS, ASSENTES COMO EM13.045.0065</v>
      </c>
      <c r="C11850" s="197" t="s">
        <v>23305</v>
      </c>
      <c r="D11850" s="197" t="s">
        <v>23306</v>
      </c>
      <c r="E11850" s="197" t="s">
        <v>23302</v>
      </c>
      <c r="I11850" s="197" t="s">
        <v>1993</v>
      </c>
      <c r="J11850" s="197" t="n">
        <v>425.16</v>
      </c>
    </row>
    <row r="11851" customFormat="false" ht="12.75" hidden="true" customHeight="false" outlineLevel="0" collapsed="false">
      <c r="A11851" s="197" t="s">
        <v>23307</v>
      </c>
      <c r="B11851" s="197" t="str">
        <f aca="false">C11851&amp;D11851&amp;E11851&amp;F11851&amp;G11851&amp;H11851</f>
        <v>REVESTIMENTO DE COLUNAS COM MARMORE BRANCO CLASSICO, EM  PLACAS DE 2CM DE ESPESSURA, COM 2 POLIMENTOS, ASSENTES COMO EM13.045.0065</v>
      </c>
      <c r="C11851" s="197" t="s">
        <v>23305</v>
      </c>
      <c r="D11851" s="197" t="s">
        <v>23306</v>
      </c>
      <c r="E11851" s="197" t="s">
        <v>23302</v>
      </c>
      <c r="I11851" s="197" t="s">
        <v>1993</v>
      </c>
      <c r="J11851" s="197" t="n">
        <v>409.12</v>
      </c>
    </row>
    <row r="11852" customFormat="false" ht="12.75" hidden="true" customHeight="false" outlineLevel="0" collapsed="false">
      <c r="A11852" s="197" t="s">
        <v>23308</v>
      </c>
      <c r="B11852" s="197"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197" t="s">
        <v>23309</v>
      </c>
      <c r="D11852" s="197" t="s">
        <v>23310</v>
      </c>
      <c r="E11852" s="197" t="s">
        <v>23311</v>
      </c>
      <c r="F11852" s="197" t="s">
        <v>23312</v>
      </c>
      <c r="I11852" s="197" t="s">
        <v>1993</v>
      </c>
      <c r="J11852" s="197" t="n">
        <v>563.8</v>
      </c>
    </row>
    <row r="11853" customFormat="false" ht="12.75" hidden="true" customHeight="false" outlineLevel="0" collapsed="false">
      <c r="A11853" s="197" t="s">
        <v>23313</v>
      </c>
      <c r="B11853" s="197"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197" t="s">
        <v>23309</v>
      </c>
      <c r="D11853" s="197" t="s">
        <v>23310</v>
      </c>
      <c r="E11853" s="197" t="s">
        <v>23311</v>
      </c>
      <c r="F11853" s="197" t="s">
        <v>23312</v>
      </c>
      <c r="I11853" s="197" t="s">
        <v>1993</v>
      </c>
      <c r="J11853" s="197" t="n">
        <v>550.96</v>
      </c>
    </row>
    <row r="11854" customFormat="false" ht="12.75" hidden="true" customHeight="false" outlineLevel="0" collapsed="false">
      <c r="A11854" s="197" t="s">
        <v>23314</v>
      </c>
      <c r="B11854" s="197"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197" t="s">
        <v>23309</v>
      </c>
      <c r="D11854" s="197" t="s">
        <v>23315</v>
      </c>
      <c r="E11854" s="197" t="s">
        <v>23316</v>
      </c>
      <c r="F11854" s="197" t="s">
        <v>23317</v>
      </c>
      <c r="I11854" s="197" t="s">
        <v>1993</v>
      </c>
      <c r="J11854" s="197" t="n">
        <v>650.03</v>
      </c>
    </row>
    <row r="11855" customFormat="false" ht="12.75" hidden="true" customHeight="false" outlineLevel="0" collapsed="false">
      <c r="A11855" s="197" t="s">
        <v>23318</v>
      </c>
      <c r="B11855" s="197"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197" t="s">
        <v>23309</v>
      </c>
      <c r="D11855" s="197" t="s">
        <v>23315</v>
      </c>
      <c r="E11855" s="197" t="s">
        <v>23316</v>
      </c>
      <c r="F11855" s="197" t="s">
        <v>23317</v>
      </c>
      <c r="I11855" s="197" t="s">
        <v>1993</v>
      </c>
      <c r="J11855" s="197" t="n">
        <v>636.47</v>
      </c>
    </row>
    <row r="11856" customFormat="false" ht="12.75" hidden="true" customHeight="false" outlineLevel="0" collapsed="false">
      <c r="A11856" s="197" t="s">
        <v>23319</v>
      </c>
      <c r="B11856" s="197"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197" t="s">
        <v>23320</v>
      </c>
      <c r="D11856" s="197" t="s">
        <v>23321</v>
      </c>
      <c r="E11856" s="197" t="s">
        <v>23311</v>
      </c>
      <c r="F11856" s="197" t="s">
        <v>23312</v>
      </c>
      <c r="I11856" s="197" t="s">
        <v>1993</v>
      </c>
      <c r="J11856" s="197" t="n">
        <v>668.53</v>
      </c>
    </row>
    <row r="11857" customFormat="false" ht="12.75" hidden="true" customHeight="false" outlineLevel="0" collapsed="false">
      <c r="A11857" s="197" t="s">
        <v>23322</v>
      </c>
      <c r="B11857" s="197"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197" t="s">
        <v>23320</v>
      </c>
      <c r="D11857" s="197" t="s">
        <v>23321</v>
      </c>
      <c r="E11857" s="197" t="s">
        <v>23311</v>
      </c>
      <c r="F11857" s="197" t="s">
        <v>23312</v>
      </c>
      <c r="I11857" s="197" t="s">
        <v>1993</v>
      </c>
      <c r="J11857" s="197" t="n">
        <v>652.5</v>
      </c>
    </row>
    <row r="11858" customFormat="false" ht="12.75" hidden="true" customHeight="false" outlineLevel="0" collapsed="false">
      <c r="A11858" s="197" t="s">
        <v>23323</v>
      </c>
      <c r="B11858" s="197" t="str">
        <f aca="false">C11858&amp;D11858&amp;E11858&amp;F11858&amp;G11858&amp;H11858</f>
        <v>REVESTIMENTO DE PAREDES OU MUROS COM FILETES DERIVADOS DE PEDRAS COM ESPESSURA DE 1,5 A 4,0CM.FORNECIMENTO E COLOCACAO</v>
      </c>
      <c r="C11858" s="197" t="s">
        <v>23324</v>
      </c>
      <c r="D11858" s="197" t="s">
        <v>23325</v>
      </c>
      <c r="I11858" s="197" t="s">
        <v>1993</v>
      </c>
      <c r="J11858" s="197" t="n">
        <v>96.25</v>
      </c>
    </row>
    <row r="11859" customFormat="false" ht="12.75" hidden="true" customHeight="false" outlineLevel="0" collapsed="false">
      <c r="A11859" s="197" t="s">
        <v>23326</v>
      </c>
      <c r="B11859" s="197" t="str">
        <f aca="false">C11859&amp;D11859&amp;E11859&amp;F11859&amp;G11859&amp;H11859</f>
        <v>REVESTIMENTO DE PAREDES OU MUROS COM FILETES DERIVADOS DE PEDRAS COM ESPESSURA DE 1,5 A 4,0CM.FORNECIMENTO E COLOCACAO</v>
      </c>
      <c r="C11859" s="197" t="s">
        <v>23324</v>
      </c>
      <c r="D11859" s="197" t="s">
        <v>23325</v>
      </c>
      <c r="I11859" s="197" t="s">
        <v>1993</v>
      </c>
      <c r="J11859" s="197" t="n">
        <v>91.2</v>
      </c>
    </row>
    <row r="11860" customFormat="false" ht="12.75" hidden="true" customHeight="false" outlineLevel="0" collapsed="false">
      <c r="A11860" s="197" t="s">
        <v>23327</v>
      </c>
      <c r="B11860" s="197"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197" t="s">
        <v>23328</v>
      </c>
      <c r="D11860" s="197" t="s">
        <v>23329</v>
      </c>
      <c r="E11860" s="197" t="s">
        <v>23330</v>
      </c>
      <c r="F11860" s="197" t="s">
        <v>23331</v>
      </c>
      <c r="G11860" s="197" t="s">
        <v>23332</v>
      </c>
      <c r="H11860" s="197" t="s">
        <v>23333</v>
      </c>
      <c r="I11860" s="197" t="s">
        <v>1993</v>
      </c>
      <c r="J11860" s="197" t="n">
        <v>1191.48</v>
      </c>
    </row>
    <row r="11861" customFormat="false" ht="12.75" hidden="true" customHeight="false" outlineLevel="0" collapsed="false">
      <c r="A11861" s="197" t="s">
        <v>23334</v>
      </c>
      <c r="B11861" s="197"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197" t="s">
        <v>23328</v>
      </c>
      <c r="D11861" s="197" t="s">
        <v>23329</v>
      </c>
      <c r="E11861" s="197" t="s">
        <v>23330</v>
      </c>
      <c r="F11861" s="197" t="s">
        <v>23331</v>
      </c>
      <c r="G11861" s="197" t="s">
        <v>23332</v>
      </c>
      <c r="H11861" s="197" t="s">
        <v>23333</v>
      </c>
      <c r="I11861" s="197" t="s">
        <v>1993</v>
      </c>
      <c r="J11861" s="197" t="n">
        <v>1191.48</v>
      </c>
    </row>
    <row r="11862" customFormat="false" ht="12.75" hidden="true" customHeight="false" outlineLevel="0" collapsed="false">
      <c r="A11862" s="197" t="s">
        <v>23335</v>
      </c>
      <c r="B11862" s="197"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197" t="s">
        <v>23336</v>
      </c>
      <c r="D11862" s="197" t="s">
        <v>23337</v>
      </c>
      <c r="E11862" s="197" t="s">
        <v>23338</v>
      </c>
      <c r="F11862" s="197" t="s">
        <v>23339</v>
      </c>
      <c r="G11862" s="197" t="s">
        <v>23340</v>
      </c>
      <c r="H11862" s="197" t="s">
        <v>13241</v>
      </c>
      <c r="I11862" s="197" t="s">
        <v>1993</v>
      </c>
      <c r="J11862" s="197" t="n">
        <v>885.8</v>
      </c>
    </row>
    <row r="11863" customFormat="false" ht="12.75" hidden="true" customHeight="false" outlineLevel="0" collapsed="false">
      <c r="A11863" s="197" t="s">
        <v>23341</v>
      </c>
      <c r="B11863" s="197"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197" t="s">
        <v>23336</v>
      </c>
      <c r="D11863" s="197" t="s">
        <v>23337</v>
      </c>
      <c r="E11863" s="197" t="s">
        <v>23338</v>
      </c>
      <c r="F11863" s="197" t="s">
        <v>23339</v>
      </c>
      <c r="G11863" s="197" t="s">
        <v>23340</v>
      </c>
      <c r="H11863" s="197" t="s">
        <v>13241</v>
      </c>
      <c r="I11863" s="197" t="s">
        <v>1993</v>
      </c>
      <c r="J11863" s="197" t="n">
        <v>885.8</v>
      </c>
    </row>
    <row r="11864" customFormat="false" ht="12.75" hidden="true" customHeight="false" outlineLevel="0" collapsed="false">
      <c r="A11864" s="197" t="s">
        <v>23342</v>
      </c>
      <c r="B11864" s="197" t="str">
        <f aca="false">C11864&amp;D11864&amp;E11864&amp;F11864&amp;G11864&amp;H11864</f>
        <v>REVESTIMENTO DE PAREDES OU TETOS COM TECIDO ISOLANTE ACUSTICO TIPO FELTRO OU CARPETE</v>
      </c>
      <c r="C11864" s="197" t="s">
        <v>23343</v>
      </c>
      <c r="D11864" s="197" t="s">
        <v>23344</v>
      </c>
      <c r="I11864" s="197" t="s">
        <v>1993</v>
      </c>
      <c r="J11864" s="197" t="n">
        <v>29.29</v>
      </c>
    </row>
    <row r="11865" customFormat="false" ht="12.75" hidden="true" customHeight="false" outlineLevel="0" collapsed="false">
      <c r="A11865" s="197" t="s">
        <v>23345</v>
      </c>
      <c r="B11865" s="197" t="str">
        <f aca="false">C11865&amp;D11865&amp;E11865&amp;F11865&amp;G11865&amp;H11865</f>
        <v>REVESTIMENTO DE PAREDES OU TETOS COM TECIDO ISOLANTE ACUSTICO TIPO FELTRO OU CARPETE</v>
      </c>
      <c r="C11865" s="197" t="s">
        <v>23343</v>
      </c>
      <c r="D11865" s="197" t="s">
        <v>23344</v>
      </c>
      <c r="I11865" s="197" t="s">
        <v>1993</v>
      </c>
      <c r="J11865" s="197" t="n">
        <v>27.57</v>
      </c>
    </row>
    <row r="11866" customFormat="false" ht="12.75" hidden="true" customHeight="false" outlineLevel="0" collapsed="false">
      <c r="A11866" s="197" t="s">
        <v>23346</v>
      </c>
      <c r="B11866" s="197" t="str">
        <f aca="false">C11866&amp;D11866&amp;E11866&amp;F11866&amp;G11866&amp;H11866</f>
        <v>REVESTIMENTO DE PAREDES COM LENCOL DE CHUMBO, 2MM DE ESPESSURA, ASSENTE SOBRE COMPENSADO DE MADEIRA DE 6MM, INCLUSIVE ENTARUGAMENTO</v>
      </c>
      <c r="C11866" s="197" t="s">
        <v>23347</v>
      </c>
      <c r="D11866" s="197" t="s">
        <v>23348</v>
      </c>
      <c r="E11866" s="197" t="s">
        <v>23349</v>
      </c>
      <c r="I11866" s="197" t="s">
        <v>1993</v>
      </c>
      <c r="J11866" s="197" t="n">
        <v>814.31</v>
      </c>
    </row>
    <row r="11867" customFormat="false" ht="12.75" hidden="true" customHeight="false" outlineLevel="0" collapsed="false">
      <c r="A11867" s="197" t="s">
        <v>23350</v>
      </c>
      <c r="B11867" s="197" t="str">
        <f aca="false">C11867&amp;D11867&amp;E11867&amp;F11867&amp;G11867&amp;H11867</f>
        <v>REVESTIMENTO DE PAREDES COM LENCOL DE CHUMBO, 2MM DE ESPESSURA, ASSENTE SOBRE COMPENSADO DE MADEIRA DE 6MM, INCLUSIVE ENTARUGAMENTO</v>
      </c>
      <c r="C11867" s="197" t="s">
        <v>23347</v>
      </c>
      <c r="D11867" s="197" t="s">
        <v>23348</v>
      </c>
      <c r="E11867" s="197" t="s">
        <v>23349</v>
      </c>
      <c r="I11867" s="197" t="s">
        <v>1993</v>
      </c>
      <c r="J11867" s="197" t="n">
        <v>798.86</v>
      </c>
    </row>
    <row r="11868" customFormat="false" ht="12.75" hidden="true" customHeight="false" outlineLevel="0" collapsed="false">
      <c r="A11868" s="197" t="s">
        <v>23351</v>
      </c>
      <c r="B11868" s="197" t="str">
        <f aca="false">C11868&amp;D11868&amp;E11868&amp;F11868&amp;G11868&amp;H11868</f>
        <v>REVESTIMENTO COM ARGAMASSA DE CIMENTO E BARITA(GROSSA E FINA),TRACO 1:1:1, PARA PAREDES DE SALAS RADIOLOGICAS(APARELHOSDE 125 A 150KV),COM ESPESSURA DE 2,5CM,EXCLUSIVE CHAPISCO</v>
      </c>
      <c r="C11868" s="197" t="s">
        <v>23352</v>
      </c>
      <c r="D11868" s="197" t="s">
        <v>23353</v>
      </c>
      <c r="E11868" s="197" t="s">
        <v>23354</v>
      </c>
      <c r="I11868" s="197" t="s">
        <v>1993</v>
      </c>
      <c r="J11868" s="197" t="n">
        <v>182.65</v>
      </c>
    </row>
    <row r="11869" customFormat="false" ht="12.75" hidden="true" customHeight="false" outlineLevel="0" collapsed="false">
      <c r="A11869" s="197" t="s">
        <v>23355</v>
      </c>
      <c r="B11869" s="197" t="str">
        <f aca="false">C11869&amp;D11869&amp;E11869&amp;F11869&amp;G11869&amp;H11869</f>
        <v>REVESTIMENTO COM ARGAMASSA DE CIMENTO E BARITA(GROSSA E FINA),TRACO 1:1:1, PARA PAREDES DE SALAS RADIOLOGICAS(APARELHOSDE 125 A 150KV),COM ESPESSURA DE 2,5CM,EXCLUSIVE CHAPISCO</v>
      </c>
      <c r="C11869" s="197" t="s">
        <v>23352</v>
      </c>
      <c r="D11869" s="197" t="s">
        <v>23353</v>
      </c>
      <c r="E11869" s="197" t="s">
        <v>23354</v>
      </c>
      <c r="I11869" s="197" t="s">
        <v>1993</v>
      </c>
      <c r="J11869" s="197" t="n">
        <v>175.25</v>
      </c>
    </row>
    <row r="11870" customFormat="false" ht="12.75" hidden="true" customHeight="false" outlineLevel="0" collapsed="false">
      <c r="A11870" s="197" t="s">
        <v>23356</v>
      </c>
      <c r="B11870" s="197"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197" t="s">
        <v>23357</v>
      </c>
      <c r="D11870" s="197" t="s">
        <v>23358</v>
      </c>
      <c r="E11870" s="197" t="s">
        <v>23359</v>
      </c>
      <c r="F11870" s="197" t="s">
        <v>23360</v>
      </c>
      <c r="G11870" s="197" t="s">
        <v>23361</v>
      </c>
      <c r="H11870" s="197" t="s">
        <v>23362</v>
      </c>
      <c r="I11870" s="197" t="s">
        <v>1993</v>
      </c>
      <c r="J11870" s="197" t="n">
        <v>365</v>
      </c>
    </row>
    <row r="11871" customFormat="false" ht="12.75" hidden="true" customHeight="false" outlineLevel="0" collapsed="false">
      <c r="A11871" s="197" t="s">
        <v>23363</v>
      </c>
      <c r="B11871" s="197"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197" t="s">
        <v>23357</v>
      </c>
      <c r="D11871" s="197" t="s">
        <v>23358</v>
      </c>
      <c r="E11871" s="197" t="s">
        <v>23359</v>
      </c>
      <c r="F11871" s="197" t="s">
        <v>23360</v>
      </c>
      <c r="G11871" s="197" t="s">
        <v>23361</v>
      </c>
      <c r="H11871" s="197" t="s">
        <v>23362</v>
      </c>
      <c r="I11871" s="197" t="s">
        <v>1993</v>
      </c>
      <c r="J11871" s="197" t="n">
        <v>365</v>
      </c>
    </row>
    <row r="11872" customFormat="false" ht="12.75" hidden="true" customHeight="false" outlineLevel="0" collapsed="false">
      <c r="A11872" s="197" t="s">
        <v>23364</v>
      </c>
      <c r="B11872" s="197"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197" t="s">
        <v>23357</v>
      </c>
      <c r="D11872" s="197" t="s">
        <v>23365</v>
      </c>
      <c r="E11872" s="197" t="s">
        <v>23366</v>
      </c>
      <c r="F11872" s="197" t="s">
        <v>23367</v>
      </c>
      <c r="G11872" s="197" t="s">
        <v>23368</v>
      </c>
      <c r="H11872" s="197" t="s">
        <v>23369</v>
      </c>
      <c r="I11872" s="197" t="s">
        <v>1993</v>
      </c>
      <c r="J11872" s="197" t="n">
        <v>375.03</v>
      </c>
    </row>
    <row r="11873" customFormat="false" ht="12.75" hidden="true" customHeight="false" outlineLevel="0" collapsed="false">
      <c r="A11873" s="197" t="s">
        <v>23370</v>
      </c>
      <c r="B11873" s="197"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197" t="s">
        <v>23357</v>
      </c>
      <c r="D11873" s="197" t="s">
        <v>23365</v>
      </c>
      <c r="E11873" s="197" t="s">
        <v>23366</v>
      </c>
      <c r="F11873" s="197" t="s">
        <v>23367</v>
      </c>
      <c r="G11873" s="197" t="s">
        <v>23368</v>
      </c>
      <c r="H11873" s="197" t="s">
        <v>23369</v>
      </c>
      <c r="I11873" s="197" t="s">
        <v>1993</v>
      </c>
      <c r="J11873" s="197" t="n">
        <v>375.03</v>
      </c>
    </row>
    <row r="11874" customFormat="false" ht="12.75" hidden="true" customHeight="false" outlineLevel="0" collapsed="false">
      <c r="A11874" s="197" t="s">
        <v>23371</v>
      </c>
      <c r="B11874" s="197"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197" t="s">
        <v>23372</v>
      </c>
      <c r="D11874" s="197" t="s">
        <v>23373</v>
      </c>
      <c r="E11874" s="197" t="s">
        <v>23374</v>
      </c>
      <c r="F11874" s="197" t="s">
        <v>23360</v>
      </c>
      <c r="G11874" s="197" t="s">
        <v>23361</v>
      </c>
      <c r="H11874" s="197" t="s">
        <v>23375</v>
      </c>
      <c r="I11874" s="197" t="s">
        <v>1993</v>
      </c>
      <c r="J11874" s="197" t="n">
        <v>372.52</v>
      </c>
    </row>
    <row r="11875" customFormat="false" ht="12.75" hidden="true" customHeight="false" outlineLevel="0" collapsed="false">
      <c r="A11875" s="197" t="s">
        <v>23376</v>
      </c>
      <c r="B11875" s="197"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197" t="s">
        <v>23372</v>
      </c>
      <c r="D11875" s="197" t="s">
        <v>23373</v>
      </c>
      <c r="E11875" s="197" t="s">
        <v>23374</v>
      </c>
      <c r="F11875" s="197" t="s">
        <v>23360</v>
      </c>
      <c r="G11875" s="197" t="s">
        <v>23361</v>
      </c>
      <c r="H11875" s="197" t="s">
        <v>23375</v>
      </c>
      <c r="I11875" s="197" t="s">
        <v>1993</v>
      </c>
      <c r="J11875" s="197" t="n">
        <v>372.52</v>
      </c>
    </row>
    <row r="11876" customFormat="false" ht="12.75" hidden="true" customHeight="false" outlineLevel="0" collapsed="false">
      <c r="A11876" s="197" t="s">
        <v>23377</v>
      </c>
      <c r="B11876" s="197" t="str">
        <f aca="false">C11876&amp;D11876&amp;E11876&amp;F11876&amp;G11876&amp;H11876</f>
        <v>REVESTIMENTO DE PAREDE COM LAMBRI DE MADEIRA DE LEI,FEITO COM REGUAS DE 10CM DE LARGURA,EXCLUSIVE ENTARUGAMENTO.FORNECIMENTO E COLOCACAO</v>
      </c>
      <c r="C11876" s="197" t="s">
        <v>23378</v>
      </c>
      <c r="D11876" s="197" t="s">
        <v>23379</v>
      </c>
      <c r="E11876" s="197" t="s">
        <v>7139</v>
      </c>
      <c r="I11876" s="197" t="s">
        <v>1993</v>
      </c>
      <c r="J11876" s="197" t="n">
        <v>102.3</v>
      </c>
    </row>
    <row r="11877" customFormat="false" ht="12.75" hidden="true" customHeight="false" outlineLevel="0" collapsed="false">
      <c r="A11877" s="197" t="s">
        <v>23380</v>
      </c>
      <c r="B11877" s="197" t="str">
        <f aca="false">C11877&amp;D11877&amp;E11877&amp;F11877&amp;G11877&amp;H11877</f>
        <v>REVESTIMENTO DE PAREDE COM LAMBRI DE MADEIRA DE LEI,FEITO COM REGUAS DE 10CM DE LARGURA,EXCLUSIVE ENTARUGAMENTO.FORNECIMENTO E COLOCACAO</v>
      </c>
      <c r="C11877" s="197" t="s">
        <v>23378</v>
      </c>
      <c r="D11877" s="197" t="s">
        <v>23379</v>
      </c>
      <c r="E11877" s="197" t="s">
        <v>7139</v>
      </c>
      <c r="I11877" s="197" t="s">
        <v>1993</v>
      </c>
      <c r="J11877" s="197" t="n">
        <v>97.57</v>
      </c>
    </row>
    <row r="11878" customFormat="false" ht="12.75" hidden="true" customHeight="false" outlineLevel="0" collapsed="false">
      <c r="A11878" s="197" t="s">
        <v>23381</v>
      </c>
      <c r="B11878" s="197" t="str">
        <f aca="false">C11878&amp;D11878&amp;E11878&amp;F11878&amp;G11878&amp;H11878</f>
        <v>REVESTIMENTO DE TETOS COMO FORRO OU REBAIXO, COM LAMBRI DEMADEIRA DE LEI,FEITO COM REGUAS DE 10CM DE LARGURA,EXCLUSIVEENTARUGAMENTO.FORNECIMENTO E COLOCACAO</v>
      </c>
      <c r="C11878" s="197" t="s">
        <v>23382</v>
      </c>
      <c r="D11878" s="197" t="s">
        <v>23383</v>
      </c>
      <c r="E11878" s="197" t="s">
        <v>23384</v>
      </c>
      <c r="I11878" s="197" t="s">
        <v>1993</v>
      </c>
      <c r="J11878" s="197" t="n">
        <v>116.2</v>
      </c>
    </row>
    <row r="11879" customFormat="false" ht="12.75" hidden="true" customHeight="false" outlineLevel="0" collapsed="false">
      <c r="A11879" s="197" t="s">
        <v>23385</v>
      </c>
      <c r="B11879" s="197" t="str">
        <f aca="false">C11879&amp;D11879&amp;E11879&amp;F11879&amp;G11879&amp;H11879</f>
        <v>REVESTIMENTO DE TETOS COMO FORRO OU REBAIXO, COM LAMBRI DEMADEIRA DE LEI,FEITO COM REGUAS DE 10CM DE LARGURA,EXCLUSIVEENTARUGAMENTO.FORNECIMENTO E COLOCACAO</v>
      </c>
      <c r="C11879" s="197" t="s">
        <v>23382</v>
      </c>
      <c r="D11879" s="197" t="s">
        <v>23383</v>
      </c>
      <c r="E11879" s="197" t="s">
        <v>23384</v>
      </c>
      <c r="I11879" s="197" t="s">
        <v>1993</v>
      </c>
      <c r="J11879" s="197" t="n">
        <v>109.61</v>
      </c>
    </row>
    <row r="11880" customFormat="false" ht="12.75" hidden="true" customHeight="false" outlineLevel="0" collapsed="false">
      <c r="A11880" s="197" t="s">
        <v>23386</v>
      </c>
      <c r="B11880" s="197" t="str">
        <f aca="false">C11880&amp;D11880&amp;E11880&amp;F11880&amp;G11880&amp;H11880</f>
        <v>REVESTIMENTO DE PAREDE OU TETO COM PLACAS DE CORTICA,DE 0,60X0,90M,COM 3MM DE ESPESSURA.FORNECIMENTO E COLOCACAO</v>
      </c>
      <c r="C11880" s="197" t="s">
        <v>23387</v>
      </c>
      <c r="D11880" s="197" t="s">
        <v>23388</v>
      </c>
      <c r="I11880" s="197" t="s">
        <v>1993</v>
      </c>
      <c r="J11880" s="197" t="n">
        <v>62.72</v>
      </c>
    </row>
    <row r="11881" customFormat="false" ht="12.75" hidden="true" customHeight="false" outlineLevel="0" collapsed="false">
      <c r="A11881" s="197" t="s">
        <v>23389</v>
      </c>
      <c r="B11881" s="197" t="str">
        <f aca="false">C11881&amp;D11881&amp;E11881&amp;F11881&amp;G11881&amp;H11881</f>
        <v>REVESTIMENTO DE PAREDE OU TETO COM PLACAS DE CORTICA,DE 0,60X0,90M,COM 3MM DE ESPESSURA.FORNECIMENTO E COLOCACAO</v>
      </c>
      <c r="C11881" s="197" t="s">
        <v>23387</v>
      </c>
      <c r="D11881" s="197" t="s">
        <v>23388</v>
      </c>
      <c r="I11881" s="197" t="s">
        <v>1993</v>
      </c>
      <c r="J11881" s="197" t="n">
        <v>62.07</v>
      </c>
    </row>
    <row r="11882" customFormat="false" ht="12.75" hidden="true" customHeight="false" outlineLevel="0" collapsed="false">
      <c r="A11882" s="197" t="s">
        <v>23390</v>
      </c>
      <c r="B11882" s="197" t="str">
        <f aca="false">C11882&amp;D11882&amp;E11882&amp;F11882&amp;G11882&amp;H11882</f>
        <v>ENTARUGAMENTO PARA LAMBRI EM PAREDE FEITO COM MADEIRA DE LEI,DE 1.1/2"X3",COM SECAO TRAPEZOIDAL</v>
      </c>
      <c r="C11882" s="197" t="s">
        <v>23391</v>
      </c>
      <c r="D11882" s="197" t="s">
        <v>23392</v>
      </c>
      <c r="I11882" s="197" t="s">
        <v>1993</v>
      </c>
      <c r="J11882" s="197" t="n">
        <v>53.2</v>
      </c>
    </row>
    <row r="11883" customFormat="false" ht="12.75" hidden="true" customHeight="false" outlineLevel="0" collapsed="false">
      <c r="A11883" s="197" t="s">
        <v>23393</v>
      </c>
      <c r="B11883" s="197" t="str">
        <f aca="false">C11883&amp;D11883&amp;E11883&amp;F11883&amp;G11883&amp;H11883</f>
        <v>ENTARUGAMENTO PARA LAMBRI EM PAREDE FEITO COM MADEIRA DE LEI,DE 1.1/2"X3",COM SECAO TRAPEZOIDAL</v>
      </c>
      <c r="C11883" s="197" t="s">
        <v>23391</v>
      </c>
      <c r="D11883" s="197" t="s">
        <v>23392</v>
      </c>
      <c r="I11883" s="197" t="s">
        <v>1993</v>
      </c>
      <c r="J11883" s="197" t="n">
        <v>48.26</v>
      </c>
    </row>
    <row r="11884" customFormat="false" ht="12.75" hidden="true" customHeight="false" outlineLevel="0" collapsed="false">
      <c r="A11884" s="197" t="s">
        <v>23394</v>
      </c>
      <c r="B11884" s="197" t="str">
        <f aca="false">C11884&amp;D11884&amp;E11884&amp;F11884&amp;G11884&amp;H11884</f>
        <v>BARROTEAMENTO PARA FORRO FEITO COM MADEIRA DE LEI DE 2X10CM,ESPACADO DE 50CM</v>
      </c>
      <c r="C11884" s="197" t="s">
        <v>23395</v>
      </c>
      <c r="D11884" s="197" t="s">
        <v>23396</v>
      </c>
      <c r="I11884" s="197" t="s">
        <v>1993</v>
      </c>
      <c r="J11884" s="197" t="n">
        <v>52.53</v>
      </c>
    </row>
    <row r="11885" customFormat="false" ht="12.75" hidden="true" customHeight="false" outlineLevel="0" collapsed="false">
      <c r="A11885" s="197" t="s">
        <v>23397</v>
      </c>
      <c r="B11885" s="197" t="str">
        <f aca="false">C11885&amp;D11885&amp;E11885&amp;F11885&amp;G11885&amp;H11885</f>
        <v>BARROTEAMENTO PARA FORRO FEITO COM MADEIRA DE LEI DE 2X10CM,ESPACADO DE 50CM</v>
      </c>
      <c r="C11885" s="197" t="s">
        <v>23395</v>
      </c>
      <c r="D11885" s="197" t="s">
        <v>23396</v>
      </c>
      <c r="I11885" s="197" t="s">
        <v>1993</v>
      </c>
      <c r="J11885" s="197" t="n">
        <v>48.58</v>
      </c>
    </row>
    <row r="11886" customFormat="false" ht="12.75" hidden="true" customHeight="false" outlineLevel="0" collapsed="false">
      <c r="A11886" s="197" t="s">
        <v>23398</v>
      </c>
      <c r="B11886" s="197"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197" t="s">
        <v>23399</v>
      </c>
      <c r="D11886" s="197" t="s">
        <v>23400</v>
      </c>
      <c r="E11886" s="197" t="s">
        <v>23401</v>
      </c>
      <c r="F11886" s="197" t="s">
        <v>23402</v>
      </c>
      <c r="I11886" s="197" t="s">
        <v>1993</v>
      </c>
      <c r="J11886" s="197" t="n">
        <v>45</v>
      </c>
    </row>
    <row r="11887" customFormat="false" ht="12.75" hidden="true" customHeight="false" outlineLevel="0" collapsed="false">
      <c r="A11887" s="197" t="s">
        <v>23403</v>
      </c>
      <c r="B11887" s="197"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197" t="s">
        <v>23399</v>
      </c>
      <c r="D11887" s="197" t="s">
        <v>23400</v>
      </c>
      <c r="E11887" s="197" t="s">
        <v>23401</v>
      </c>
      <c r="F11887" s="197" t="s">
        <v>23402</v>
      </c>
      <c r="I11887" s="197" t="s">
        <v>1993</v>
      </c>
      <c r="J11887" s="197" t="n">
        <v>45</v>
      </c>
    </row>
    <row r="11888" customFormat="false" ht="12.75" hidden="true" customHeight="false" outlineLevel="0" collapsed="false">
      <c r="A11888" s="197" t="s">
        <v>23404</v>
      </c>
      <c r="B11888" s="197"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197" t="s">
        <v>23405</v>
      </c>
      <c r="D11888" s="197" t="s">
        <v>23400</v>
      </c>
      <c r="E11888" s="197" t="s">
        <v>23406</v>
      </c>
      <c r="F11888" s="197" t="s">
        <v>23402</v>
      </c>
      <c r="I11888" s="197" t="s">
        <v>1993</v>
      </c>
      <c r="J11888" s="197" t="n">
        <v>39.27</v>
      </c>
    </row>
    <row r="11889" customFormat="false" ht="12.75" hidden="true" customHeight="false" outlineLevel="0" collapsed="false">
      <c r="A11889" s="197" t="s">
        <v>23407</v>
      </c>
      <c r="B11889" s="197"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197" t="s">
        <v>23405</v>
      </c>
      <c r="D11889" s="197" t="s">
        <v>23400</v>
      </c>
      <c r="E11889" s="197" t="s">
        <v>23406</v>
      </c>
      <c r="F11889" s="197" t="s">
        <v>23402</v>
      </c>
      <c r="I11889" s="197" t="s">
        <v>1993</v>
      </c>
      <c r="J11889" s="197" t="n">
        <v>39.27</v>
      </c>
    </row>
    <row r="11890" customFormat="false" ht="12.75" hidden="true" customHeight="false" outlineLevel="0" collapsed="false">
      <c r="A11890" s="197" t="s">
        <v>23408</v>
      </c>
      <c r="B11890" s="197" t="str">
        <f aca="false">C11890&amp;D11890&amp;E11890&amp;F11890&amp;G11890&amp;H11890</f>
        <v>FORRO DE PVC,TIPO COLMEIA,62X62CM,MALHA 4,15X4,15CM,INCLUSIVE PENDURAL,PERFIL "T" E CANTONEIRA DA MESMA COR DA PLACA.FORNECIMENTO E COLOCACAO</v>
      </c>
      <c r="C11890" s="197" t="s">
        <v>23409</v>
      </c>
      <c r="D11890" s="197" t="s">
        <v>23410</v>
      </c>
      <c r="E11890" s="197" t="s">
        <v>7400</v>
      </c>
      <c r="I11890" s="197" t="s">
        <v>1993</v>
      </c>
      <c r="J11890" s="197" t="n">
        <v>45.07</v>
      </c>
    </row>
    <row r="11891" customFormat="false" ht="12.75" hidden="true" customHeight="false" outlineLevel="0" collapsed="false">
      <c r="A11891" s="197" t="s">
        <v>23411</v>
      </c>
      <c r="B11891" s="197" t="str">
        <f aca="false">C11891&amp;D11891&amp;E11891&amp;F11891&amp;G11891&amp;H11891</f>
        <v>FORRO DE PVC,TIPO COLMEIA,62X62CM,MALHA 4,15X4,15CM,INCLUSIVE PENDURAL,PERFIL "T" E CANTONEIRA DA MESMA COR DA PLACA.FORNECIMENTO E COLOCACAO</v>
      </c>
      <c r="C11891" s="197" t="s">
        <v>23409</v>
      </c>
      <c r="D11891" s="197" t="s">
        <v>23410</v>
      </c>
      <c r="E11891" s="197" t="s">
        <v>7400</v>
      </c>
      <c r="I11891" s="197" t="s">
        <v>1993</v>
      </c>
      <c r="J11891" s="197" t="n">
        <v>45.07</v>
      </c>
    </row>
    <row r="11892" customFormat="false" ht="12.75" hidden="true" customHeight="false" outlineLevel="0" collapsed="false">
      <c r="A11892" s="197" t="s">
        <v>23412</v>
      </c>
      <c r="B11892" s="197" t="str">
        <f aca="false">C11892&amp;D11892&amp;E11892&amp;F11892&amp;G11892&amp;H11892</f>
        <v>FORRO DE PVC, TIPO COLMEIA,62X62CM, MALHA 2X2CM, INCLUSIVE PENDURAL, PERFIL "T" E CANTONEIRA DE MESMA COR DA PLACA.FORNECIMENTO E COLOCACAO</v>
      </c>
      <c r="C11892" s="197" t="s">
        <v>23413</v>
      </c>
      <c r="D11892" s="197" t="s">
        <v>23414</v>
      </c>
      <c r="E11892" s="197" t="s">
        <v>13458</v>
      </c>
      <c r="I11892" s="197" t="s">
        <v>1993</v>
      </c>
      <c r="J11892" s="197" t="n">
        <v>27.36</v>
      </c>
    </row>
    <row r="11893" customFormat="false" ht="12.75" hidden="true" customHeight="false" outlineLevel="0" collapsed="false">
      <c r="A11893" s="197" t="s">
        <v>23415</v>
      </c>
      <c r="B11893" s="197" t="str">
        <f aca="false">C11893&amp;D11893&amp;E11893&amp;F11893&amp;G11893&amp;H11893</f>
        <v>FORRO DE PVC, TIPO COLMEIA,62X62CM, MALHA 2X2CM, INCLUSIVE PENDURAL, PERFIL "T" E CANTONEIRA DE MESMA COR DA PLACA.FORNECIMENTO E COLOCACAO</v>
      </c>
      <c r="C11893" s="197" t="s">
        <v>23413</v>
      </c>
      <c r="D11893" s="197" t="s">
        <v>23414</v>
      </c>
      <c r="E11893" s="197" t="s">
        <v>13458</v>
      </c>
      <c r="I11893" s="197" t="s">
        <v>1993</v>
      </c>
      <c r="J11893" s="197" t="n">
        <v>27.36</v>
      </c>
    </row>
    <row r="11894" customFormat="false" ht="12.75" hidden="true" customHeight="false" outlineLevel="0" collapsed="false">
      <c r="A11894" s="197" t="s">
        <v>23416</v>
      </c>
      <c r="B11894" s="197" t="str">
        <f aca="false">C11894&amp;D11894&amp;E11894&amp;F11894&amp;G11894&amp;H11894</f>
        <v>FORRO DE GESSO ESTAFE,COM PLACAS DE 1,00X0,70M FUNDIDAS NA OBRA, PRESAS COM 6 ESBIRROS DE CANHAMO, EMBEBIDAS EM NATA DEGESSO E REJUNTADAS.FORNECIMENTO E COLOCACAO</v>
      </c>
      <c r="C11894" s="197" t="s">
        <v>23417</v>
      </c>
      <c r="D11894" s="197" t="s">
        <v>23418</v>
      </c>
      <c r="E11894" s="197" t="s">
        <v>23419</v>
      </c>
      <c r="I11894" s="197" t="s">
        <v>1993</v>
      </c>
      <c r="J11894" s="197" t="n">
        <v>47.94</v>
      </c>
    </row>
    <row r="11895" customFormat="false" ht="12.75" hidden="true" customHeight="false" outlineLevel="0" collapsed="false">
      <c r="A11895" s="197" t="s">
        <v>23420</v>
      </c>
      <c r="B11895" s="197" t="str">
        <f aca="false">C11895&amp;D11895&amp;E11895&amp;F11895&amp;G11895&amp;H11895</f>
        <v>FORRO DE GESSO ESTAFE,COM PLACAS DE 1,00X0,70M FUNDIDAS NA OBRA, PRESAS COM 6 ESBIRROS DE CANHAMO, EMBEBIDAS EM NATA DEGESSO E REJUNTADAS.FORNECIMENTO E COLOCACAO</v>
      </c>
      <c r="C11895" s="197" t="s">
        <v>23417</v>
      </c>
      <c r="D11895" s="197" t="s">
        <v>23418</v>
      </c>
      <c r="E11895" s="197" t="s">
        <v>23419</v>
      </c>
      <c r="I11895" s="197" t="s">
        <v>1993</v>
      </c>
      <c r="J11895" s="197" t="n">
        <v>42.8</v>
      </c>
    </row>
    <row r="11896" customFormat="false" ht="12.75" hidden="true" customHeight="false" outlineLevel="0" collapsed="false">
      <c r="A11896" s="197" t="s">
        <v>23421</v>
      </c>
      <c r="B11896" s="197" t="str">
        <f aca="false">C11896&amp;D11896&amp;E11896&amp;F11896&amp;G11896&amp;H11896</f>
        <v>FORRO FALSO DE GESSO, COM PLACAS PRE-MOLDADAS, DE 60X60CM,DE ENCAIXE, PRESAS COM 4 TIRANTES DE ARAME E REJUNTADAS. FORNECIMENTO E COLOCACAO</v>
      </c>
      <c r="C11896" s="197" t="s">
        <v>23422</v>
      </c>
      <c r="D11896" s="197" t="s">
        <v>23423</v>
      </c>
      <c r="E11896" s="197" t="s">
        <v>13458</v>
      </c>
      <c r="I11896" s="197" t="s">
        <v>1993</v>
      </c>
      <c r="J11896" s="197" t="n">
        <v>50</v>
      </c>
    </row>
    <row r="11897" customFormat="false" ht="12.75" hidden="true" customHeight="false" outlineLevel="0" collapsed="false">
      <c r="A11897" s="197" t="s">
        <v>23424</v>
      </c>
      <c r="B11897" s="197" t="str">
        <f aca="false">C11897&amp;D11897&amp;E11897&amp;F11897&amp;G11897&amp;H11897</f>
        <v>FORRO FALSO DE GESSO, COM PLACAS PRE-MOLDADAS, DE 60X60CM,DE ENCAIXE, PRESAS COM 4 TIRANTES DE ARAME E REJUNTADAS. FORNECIMENTO E COLOCACAO</v>
      </c>
      <c r="C11897" s="197" t="s">
        <v>23422</v>
      </c>
      <c r="D11897" s="197" t="s">
        <v>23423</v>
      </c>
      <c r="E11897" s="197" t="s">
        <v>13458</v>
      </c>
      <c r="I11897" s="197" t="s">
        <v>1993</v>
      </c>
      <c r="J11897" s="197" t="n">
        <v>50</v>
      </c>
    </row>
    <row r="11898" customFormat="false" ht="12.75" hidden="true" customHeight="false" outlineLevel="0" collapsed="false">
      <c r="A11898" s="197" t="s">
        <v>23425</v>
      </c>
      <c r="B11898" s="197" t="str">
        <f aca="false">C11898&amp;D11898&amp;E11898&amp;F11898&amp;G11898&amp;H11898</f>
        <v>REVESTIMENTO DE PAREDES OU FORROS COM PLACA CIMENTICIA,COM MADEIRA MINERALIZADA,COM 25MM DE ESPESSURA,TERMOACUSTICO,RESISTENTE AO FOGO,UMIDADE,FUNGOS E INSETOS.FORNECIMENTO E COLOCACAO</v>
      </c>
      <c r="C11898" s="197" t="s">
        <v>23426</v>
      </c>
      <c r="D11898" s="197" t="s">
        <v>23427</v>
      </c>
      <c r="E11898" s="197" t="s">
        <v>23428</v>
      </c>
      <c r="F11898" s="197" t="s">
        <v>7366</v>
      </c>
      <c r="I11898" s="197" t="s">
        <v>1993</v>
      </c>
      <c r="J11898" s="197" t="n">
        <v>94.81</v>
      </c>
    </row>
    <row r="11899" customFormat="false" ht="12.75" hidden="true" customHeight="false" outlineLevel="0" collapsed="false">
      <c r="A11899" s="197" t="s">
        <v>23429</v>
      </c>
      <c r="B11899" s="197" t="str">
        <f aca="false">C11899&amp;D11899&amp;E11899&amp;F11899&amp;G11899&amp;H11899</f>
        <v>REVESTIMENTO DE PAREDES OU FORROS COM PLACA CIMENTICIA,COM MADEIRA MINERALIZADA,COM 25MM DE ESPESSURA,TERMOACUSTICO,RESISTENTE AO FOGO,UMIDADE,FUNGOS E INSETOS.FORNECIMENTO E COLOCACAO</v>
      </c>
      <c r="C11899" s="197" t="s">
        <v>23426</v>
      </c>
      <c r="D11899" s="197" t="s">
        <v>23427</v>
      </c>
      <c r="E11899" s="197" t="s">
        <v>23428</v>
      </c>
      <c r="F11899" s="197" t="s">
        <v>7366</v>
      </c>
      <c r="I11899" s="197" t="s">
        <v>1993</v>
      </c>
      <c r="J11899" s="197" t="n">
        <v>90.08</v>
      </c>
    </row>
    <row r="11900" customFormat="false" ht="12.75" hidden="true" customHeight="false" outlineLevel="0" collapsed="false">
      <c r="A11900" s="197" t="s">
        <v>23430</v>
      </c>
      <c r="B11900" s="197" t="str">
        <f aca="false">C11900&amp;D11900&amp;E11900&amp;F11900&amp;G11900&amp;H11900</f>
        <v>FORRO TERMOACUSTICO COM PAINEL DE LA DE VIDRO,REVESTIDO PORPELICULAS DE PVC MICROPERFURADAS,SOBRE PERFIS METALICOS,COMTIRANTES RIGIDOS,EM PLACA DE 1250X625X15MM.FORNECIMENTO E COLOCACAO</v>
      </c>
      <c r="C11900" s="197" t="s">
        <v>23431</v>
      </c>
      <c r="D11900" s="197" t="s">
        <v>23432</v>
      </c>
      <c r="E11900" s="197" t="s">
        <v>23433</v>
      </c>
      <c r="F11900" s="197" t="s">
        <v>8055</v>
      </c>
      <c r="I11900" s="197" t="s">
        <v>1993</v>
      </c>
      <c r="J11900" s="197" t="n">
        <v>81.7</v>
      </c>
    </row>
    <row r="11901" customFormat="false" ht="12.75" hidden="true" customHeight="false" outlineLevel="0" collapsed="false">
      <c r="A11901" s="197" t="s">
        <v>23434</v>
      </c>
      <c r="B11901" s="197" t="str">
        <f aca="false">C11901&amp;D11901&amp;E11901&amp;F11901&amp;G11901&amp;H11901</f>
        <v>FORRO TERMOACUSTICO COM PAINEL DE LA DE VIDRO,REVESTIDO PORPELICULAS DE PVC MICROPERFURADAS,SOBRE PERFIS METALICOS,COMTIRANTES RIGIDOS,EM PLACA DE 1250X625X15MM.FORNECIMENTO E COLOCACAO</v>
      </c>
      <c r="C11901" s="197" t="s">
        <v>23431</v>
      </c>
      <c r="D11901" s="197" t="s">
        <v>23432</v>
      </c>
      <c r="E11901" s="197" t="s">
        <v>23433</v>
      </c>
      <c r="F11901" s="197" t="s">
        <v>8055</v>
      </c>
      <c r="I11901" s="197" t="s">
        <v>1993</v>
      </c>
      <c r="J11901" s="197" t="n">
        <v>81.7</v>
      </c>
    </row>
    <row r="11902" customFormat="false" ht="12.75" hidden="true" customHeight="false" outlineLevel="0" collapsed="false">
      <c r="A11902" s="197" t="s">
        <v>23435</v>
      </c>
      <c r="B11902" s="197" t="str">
        <f aca="false">C11902&amp;D11902&amp;E11902&amp;F11902&amp;G11902&amp;H11902</f>
        <v>FORRO EM ALUMINIO TIPO COLMEIA,COM PINTURA ELETROSTATICA BRANCA,MODULACAO(62X62)CM,MALHA 5X5CM,FIXADO COM PERFIL "T" APARENTE.FORNECIMENTO E COLOCACAO.</v>
      </c>
      <c r="C11902" s="197" t="s">
        <v>23436</v>
      </c>
      <c r="D11902" s="197" t="s">
        <v>23437</v>
      </c>
      <c r="E11902" s="197" t="s">
        <v>23438</v>
      </c>
      <c r="I11902" s="197" t="s">
        <v>1993</v>
      </c>
      <c r="J11902" s="197" t="n">
        <v>168.16</v>
      </c>
    </row>
    <row r="11903" customFormat="false" ht="12.75" hidden="true" customHeight="false" outlineLevel="0" collapsed="false">
      <c r="A11903" s="197" t="s">
        <v>23439</v>
      </c>
      <c r="B11903" s="197" t="str">
        <f aca="false">C11903&amp;D11903&amp;E11903&amp;F11903&amp;G11903&amp;H11903</f>
        <v>FORRO EM ALUMINIO TIPO COLMEIA,COM PINTURA ELETROSTATICA BRANCA,MODULACAO(62X62)CM,MALHA 5X5CM,FIXADO COM PERFIL "T" APARENTE.FORNECIMENTO E COLOCACAO.</v>
      </c>
      <c r="C11903" s="197" t="s">
        <v>23436</v>
      </c>
      <c r="D11903" s="197" t="s">
        <v>23437</v>
      </c>
      <c r="E11903" s="197" t="s">
        <v>23438</v>
      </c>
      <c r="I11903" s="197" t="s">
        <v>1993</v>
      </c>
      <c r="J11903" s="197" t="n">
        <v>168.16</v>
      </c>
    </row>
    <row r="11904" customFormat="false" ht="12.75" hidden="true" customHeight="false" outlineLevel="0" collapsed="false">
      <c r="A11904" s="197" t="s">
        <v>23440</v>
      </c>
      <c r="B11904" s="197" t="str">
        <f aca="false">C11904&amp;D11904&amp;E11904&amp;F11904&amp;G11904&amp;H11904</f>
        <v>FORRO DE TABUAS DE PINUS MACHO-FEMEA,COM 10X1CM,PREGADO EM SARRAFOS DE MADEIRA DE LEI DE 2X10CM,ESPACADOS DE 50CM. FORNECIMENTO E COLOCACAO</v>
      </c>
      <c r="C11904" s="197" t="s">
        <v>23441</v>
      </c>
      <c r="D11904" s="197" t="s">
        <v>23442</v>
      </c>
      <c r="E11904" s="197" t="s">
        <v>13458</v>
      </c>
      <c r="I11904" s="197" t="s">
        <v>1993</v>
      </c>
      <c r="J11904" s="197" t="n">
        <v>72.58</v>
      </c>
    </row>
    <row r="11905" customFormat="false" ht="12.75" hidden="true" customHeight="false" outlineLevel="0" collapsed="false">
      <c r="A11905" s="197" t="s">
        <v>23443</v>
      </c>
      <c r="B11905" s="197" t="str">
        <f aca="false">C11905&amp;D11905&amp;E11905&amp;F11905&amp;G11905&amp;H11905</f>
        <v>FORRO DE TABUAS DE PINUS MACHO-FEMEA,COM 10X1CM,PREGADO EM SARRAFOS DE MADEIRA DE LEI DE 2X10CM,ESPACADOS DE 50CM. FORNECIMENTO E COLOCACAO</v>
      </c>
      <c r="C11905" s="197" t="s">
        <v>23441</v>
      </c>
      <c r="D11905" s="197" t="s">
        <v>23442</v>
      </c>
      <c r="E11905" s="197" t="s">
        <v>13458</v>
      </c>
      <c r="I11905" s="197" t="s">
        <v>1993</v>
      </c>
      <c r="J11905" s="197" t="n">
        <v>67.15</v>
      </c>
    </row>
    <row r="11906" customFormat="false" ht="12.75" hidden="true" customHeight="false" outlineLevel="0" collapsed="false">
      <c r="A11906" s="197" t="s">
        <v>23444</v>
      </c>
      <c r="B11906" s="197" t="str">
        <f aca="false">C11906&amp;D11906&amp;E11906&amp;F11906&amp;G11906&amp;H11906</f>
        <v>FORRO DE TABUAS DE MADEIRA DE LEI MACHO-FEMEA,COM 10X1CM,PREGADO EM SARRAFOS DE MADEIRA DE LEI DE 2X10CM, ESPACADOS  DE50CM. FORNECIMENTO E COLOCACAO</v>
      </c>
      <c r="C11906" s="197" t="s">
        <v>23445</v>
      </c>
      <c r="D11906" s="197" t="s">
        <v>23446</v>
      </c>
      <c r="E11906" s="197" t="s">
        <v>23447</v>
      </c>
      <c r="I11906" s="197" t="s">
        <v>1993</v>
      </c>
      <c r="J11906" s="197" t="n">
        <v>115.38</v>
      </c>
    </row>
    <row r="11907" customFormat="false" ht="12.75" hidden="true" customHeight="false" outlineLevel="0" collapsed="false">
      <c r="A11907" s="197" t="s">
        <v>23448</v>
      </c>
      <c r="B11907" s="197" t="str">
        <f aca="false">C11907&amp;D11907&amp;E11907&amp;F11907&amp;G11907&amp;H11907</f>
        <v>FORRO DE TABUAS DE MADEIRA DE LEI MACHO-FEMEA,COM 10X1CM,PREGADO EM SARRAFOS DE MADEIRA DE LEI DE 2X10CM, ESPACADOS  DE50CM. FORNECIMENTO E COLOCACAO</v>
      </c>
      <c r="C11907" s="197" t="s">
        <v>23445</v>
      </c>
      <c r="D11907" s="197" t="s">
        <v>23446</v>
      </c>
      <c r="E11907" s="197" t="s">
        <v>23447</v>
      </c>
      <c r="I11907" s="197" t="s">
        <v>1993</v>
      </c>
      <c r="J11907" s="197" t="n">
        <v>109.95</v>
      </c>
    </row>
    <row r="11908" customFormat="false" ht="12.75" hidden="true" customHeight="false" outlineLevel="0" collapsed="false">
      <c r="A11908" s="197" t="s">
        <v>23449</v>
      </c>
      <c r="B11908" s="197" t="str">
        <f aca="false">C11908&amp;D11908&amp;E11908&amp;F11908&amp;G11908&amp;H11908</f>
        <v>REVESTIMENTO EM PAREDES,COM CHAPAS DE FIBRA DE MADEIRA,ACABAMENTO MATE,COM ESPESSURA DE 3MM,SOBRE BASE EXISTENTE.FORNECIMENTO E COLOCACAO</v>
      </c>
      <c r="C11908" s="197" t="s">
        <v>23450</v>
      </c>
      <c r="D11908" s="197" t="s">
        <v>23451</v>
      </c>
      <c r="E11908" s="197" t="s">
        <v>4468</v>
      </c>
      <c r="I11908" s="197" t="s">
        <v>1993</v>
      </c>
      <c r="J11908" s="197" t="n">
        <v>64.94</v>
      </c>
    </row>
    <row r="11909" customFormat="false" ht="12.75" hidden="true" customHeight="false" outlineLevel="0" collapsed="false">
      <c r="A11909" s="197" t="s">
        <v>23452</v>
      </c>
      <c r="B11909" s="197" t="str">
        <f aca="false">C11909&amp;D11909&amp;E11909&amp;F11909&amp;G11909&amp;H11909</f>
        <v>REVESTIMENTO EM PAREDES,COM CHAPAS DE FIBRA DE MADEIRA,ACABAMENTO MATE,COM ESPESSURA DE 3MM,SOBRE BASE EXISTENTE.FORNECIMENTO E COLOCACAO</v>
      </c>
      <c r="C11909" s="197" t="s">
        <v>23450</v>
      </c>
      <c r="D11909" s="197" t="s">
        <v>23451</v>
      </c>
      <c r="E11909" s="197" t="s">
        <v>4468</v>
      </c>
      <c r="I11909" s="197" t="s">
        <v>1993</v>
      </c>
      <c r="J11909" s="197" t="n">
        <v>60.11</v>
      </c>
    </row>
    <row r="11910" customFormat="false" ht="12.75" hidden="true" customHeight="false" outlineLevel="0" collapsed="false">
      <c r="A11910" s="197" t="s">
        <v>23453</v>
      </c>
      <c r="B11910" s="197"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197" t="s">
        <v>23454</v>
      </c>
      <c r="D11910" s="197" t="s">
        <v>23455</v>
      </c>
      <c r="E11910" s="197" t="s">
        <v>23456</v>
      </c>
      <c r="F11910" s="197" t="s">
        <v>23457</v>
      </c>
      <c r="G11910" s="197" t="s">
        <v>23458</v>
      </c>
      <c r="H11910" s="197" t="s">
        <v>23459</v>
      </c>
      <c r="I11910" s="197" t="s">
        <v>1993</v>
      </c>
      <c r="J11910" s="197" t="n">
        <v>82.21</v>
      </c>
    </row>
    <row r="11911" customFormat="false" ht="12.75" hidden="true" customHeight="false" outlineLevel="0" collapsed="false">
      <c r="A11911" s="197" t="s">
        <v>23460</v>
      </c>
      <c r="B11911" s="197"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197" t="s">
        <v>23454</v>
      </c>
      <c r="D11911" s="197" t="s">
        <v>23455</v>
      </c>
      <c r="E11911" s="197" t="s">
        <v>23456</v>
      </c>
      <c r="F11911" s="197" t="s">
        <v>23457</v>
      </c>
      <c r="G11911" s="197" t="s">
        <v>23458</v>
      </c>
      <c r="H11911" s="197" t="s">
        <v>23459</v>
      </c>
      <c r="I11911" s="197" t="s">
        <v>1993</v>
      </c>
      <c r="J11911" s="197" t="n">
        <v>79.86</v>
      </c>
    </row>
    <row r="11912" customFormat="false" ht="12.75" hidden="true" customHeight="false" outlineLevel="0" collapsed="false">
      <c r="A11912" s="197" t="s">
        <v>23461</v>
      </c>
      <c r="B11912" s="197"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197" t="s">
        <v>23462</v>
      </c>
      <c r="D11912" s="197" t="s">
        <v>23463</v>
      </c>
      <c r="E11912" s="197" t="s">
        <v>23464</v>
      </c>
      <c r="F11912" s="197" t="s">
        <v>23465</v>
      </c>
      <c r="G11912" s="197" t="s">
        <v>23466</v>
      </c>
      <c r="H11912" s="197" t="s">
        <v>23467</v>
      </c>
      <c r="I11912" s="197" t="s">
        <v>1993</v>
      </c>
      <c r="J11912" s="197" t="n">
        <v>94.36</v>
      </c>
    </row>
    <row r="11913" customFormat="false" ht="12.75" hidden="true" customHeight="false" outlineLevel="0" collapsed="false">
      <c r="A11913" s="197" t="s">
        <v>23468</v>
      </c>
      <c r="B11913" s="197"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197" t="s">
        <v>23462</v>
      </c>
      <c r="D11913" s="197" t="s">
        <v>23463</v>
      </c>
      <c r="E11913" s="197" t="s">
        <v>23464</v>
      </c>
      <c r="F11913" s="197" t="s">
        <v>23465</v>
      </c>
      <c r="G11913" s="197" t="s">
        <v>23466</v>
      </c>
      <c r="H11913" s="197" t="s">
        <v>23467</v>
      </c>
      <c r="I11913" s="197" t="s">
        <v>1993</v>
      </c>
      <c r="J11913" s="197" t="n">
        <v>91.76</v>
      </c>
    </row>
    <row r="11914" customFormat="false" ht="12.75" hidden="true" customHeight="false" outlineLevel="0" collapsed="false">
      <c r="A11914" s="197" t="s">
        <v>23469</v>
      </c>
      <c r="B11914" s="197"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197" t="s">
        <v>23454</v>
      </c>
      <c r="D11914" s="197" t="s">
        <v>23455</v>
      </c>
      <c r="E11914" s="197" t="s">
        <v>23470</v>
      </c>
      <c r="F11914" s="197" t="s">
        <v>23471</v>
      </c>
      <c r="G11914" s="197" t="s">
        <v>23472</v>
      </c>
      <c r="H11914" s="197" t="s">
        <v>23473</v>
      </c>
      <c r="I11914" s="197" t="s">
        <v>1993</v>
      </c>
      <c r="J11914" s="197" t="n">
        <v>57.62</v>
      </c>
    </row>
    <row r="11915" customFormat="false" ht="12.75" hidden="true" customHeight="false" outlineLevel="0" collapsed="false">
      <c r="A11915" s="197" t="s">
        <v>23474</v>
      </c>
      <c r="B11915" s="197"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197" t="s">
        <v>23454</v>
      </c>
      <c r="D11915" s="197" t="s">
        <v>23455</v>
      </c>
      <c r="E11915" s="197" t="s">
        <v>23470</v>
      </c>
      <c r="F11915" s="197" t="s">
        <v>23471</v>
      </c>
      <c r="G11915" s="197" t="s">
        <v>23472</v>
      </c>
      <c r="H11915" s="197" t="s">
        <v>23473</v>
      </c>
      <c r="I11915" s="197" t="s">
        <v>1993</v>
      </c>
      <c r="J11915" s="197" t="n">
        <v>55.27</v>
      </c>
    </row>
    <row r="11916" customFormat="false" ht="12.75" hidden="true" customHeight="false" outlineLevel="0" collapsed="false">
      <c r="A11916" s="197" t="s">
        <v>23475</v>
      </c>
      <c r="B11916" s="197"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197" t="s">
        <v>23476</v>
      </c>
      <c r="D11916" s="197" t="s">
        <v>23477</v>
      </c>
      <c r="E11916" s="197" t="s">
        <v>23478</v>
      </c>
      <c r="F11916" s="197" t="s">
        <v>23479</v>
      </c>
      <c r="G11916" s="197" t="s">
        <v>23480</v>
      </c>
      <c r="H11916" s="197" t="s">
        <v>23481</v>
      </c>
      <c r="I11916" s="197" t="s">
        <v>1993</v>
      </c>
      <c r="J11916" s="197" t="n">
        <v>69.76</v>
      </c>
    </row>
    <row r="11917" customFormat="false" ht="12.75" hidden="true" customHeight="false" outlineLevel="0" collapsed="false">
      <c r="A11917" s="197" t="s">
        <v>23482</v>
      </c>
      <c r="B11917" s="197"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197" t="s">
        <v>23476</v>
      </c>
      <c r="D11917" s="197" t="s">
        <v>23477</v>
      </c>
      <c r="E11917" s="197" t="s">
        <v>23478</v>
      </c>
      <c r="F11917" s="197" t="s">
        <v>23479</v>
      </c>
      <c r="G11917" s="197" t="s">
        <v>23480</v>
      </c>
      <c r="H11917" s="197" t="s">
        <v>23481</v>
      </c>
      <c r="I11917" s="197" t="s">
        <v>1993</v>
      </c>
      <c r="J11917" s="197" t="n">
        <v>67.17</v>
      </c>
    </row>
    <row r="11918" customFormat="false" ht="12.75" hidden="true" customHeight="false" outlineLevel="0" collapsed="false">
      <c r="A11918" s="197" t="s">
        <v>23483</v>
      </c>
      <c r="B11918" s="197"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197" t="s">
        <v>23484</v>
      </c>
      <c r="D11918" s="197" t="s">
        <v>23485</v>
      </c>
      <c r="E11918" s="197" t="s">
        <v>23486</v>
      </c>
      <c r="F11918" s="197" t="s">
        <v>23487</v>
      </c>
      <c r="G11918" s="197" t="s">
        <v>23488</v>
      </c>
      <c r="H11918" s="197" t="s">
        <v>23489</v>
      </c>
      <c r="I11918" s="197" t="s">
        <v>1993</v>
      </c>
      <c r="J11918" s="197" t="n">
        <v>51.55</v>
      </c>
    </row>
    <row r="11919" customFormat="false" ht="12.75" hidden="true" customHeight="false" outlineLevel="0" collapsed="false">
      <c r="A11919" s="197" t="s">
        <v>23490</v>
      </c>
      <c r="B11919" s="197"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197" t="s">
        <v>23484</v>
      </c>
      <c r="D11919" s="197" t="s">
        <v>23485</v>
      </c>
      <c r="E11919" s="197" t="s">
        <v>23486</v>
      </c>
      <c r="F11919" s="197" t="s">
        <v>23487</v>
      </c>
      <c r="G11919" s="197" t="s">
        <v>23488</v>
      </c>
      <c r="H11919" s="197" t="s">
        <v>23489</v>
      </c>
      <c r="I11919" s="197" t="s">
        <v>1993</v>
      </c>
      <c r="J11919" s="197" t="n">
        <v>49.2</v>
      </c>
    </row>
    <row r="11920" customFormat="false" ht="12.75" hidden="true" customHeight="false" outlineLevel="0" collapsed="false">
      <c r="A11920" s="197" t="s">
        <v>23491</v>
      </c>
      <c r="B11920" s="197"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197" t="s">
        <v>23476</v>
      </c>
      <c r="D11920" s="197" t="s">
        <v>23492</v>
      </c>
      <c r="E11920" s="197" t="s">
        <v>23493</v>
      </c>
      <c r="F11920" s="197" t="s">
        <v>23494</v>
      </c>
      <c r="G11920" s="197" t="s">
        <v>23495</v>
      </c>
      <c r="H11920" s="197" t="s">
        <v>23496</v>
      </c>
      <c r="I11920" s="197" t="s">
        <v>1993</v>
      </c>
      <c r="J11920" s="197" t="n">
        <v>63.7</v>
      </c>
    </row>
    <row r="11921" customFormat="false" ht="12.75" hidden="true" customHeight="false" outlineLevel="0" collapsed="false">
      <c r="A11921" s="197" t="s">
        <v>23497</v>
      </c>
      <c r="B11921" s="197"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197" t="s">
        <v>23476</v>
      </c>
      <c r="D11921" s="197" t="s">
        <v>23492</v>
      </c>
      <c r="E11921" s="197" t="s">
        <v>23493</v>
      </c>
      <c r="F11921" s="197" t="s">
        <v>23494</v>
      </c>
      <c r="G11921" s="197" t="s">
        <v>23495</v>
      </c>
      <c r="H11921" s="197" t="s">
        <v>23496</v>
      </c>
      <c r="I11921" s="197" t="s">
        <v>1993</v>
      </c>
      <c r="J11921" s="197" t="n">
        <v>61.1</v>
      </c>
    </row>
    <row r="11922" customFormat="false" ht="12.75" hidden="true" customHeight="false" outlineLevel="0" collapsed="false">
      <c r="A11922" s="197" t="s">
        <v>23498</v>
      </c>
      <c r="B11922" s="197"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197" t="s">
        <v>23484</v>
      </c>
      <c r="D11922" s="197" t="s">
        <v>23499</v>
      </c>
      <c r="E11922" s="197" t="s">
        <v>23500</v>
      </c>
      <c r="F11922" s="197" t="s">
        <v>23501</v>
      </c>
      <c r="G11922" s="197" t="s">
        <v>23502</v>
      </c>
      <c r="H11922" s="197" t="s">
        <v>23503</v>
      </c>
      <c r="I11922" s="197" t="s">
        <v>1993</v>
      </c>
      <c r="J11922" s="197" t="n">
        <v>54.74</v>
      </c>
    </row>
    <row r="11923" customFormat="false" ht="12.75" hidden="true" customHeight="false" outlineLevel="0" collapsed="false">
      <c r="A11923" s="197" t="s">
        <v>23504</v>
      </c>
      <c r="B11923" s="197"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197" t="s">
        <v>23484</v>
      </c>
      <c r="D11923" s="197" t="s">
        <v>23499</v>
      </c>
      <c r="E11923" s="197" t="s">
        <v>23500</v>
      </c>
      <c r="F11923" s="197" t="s">
        <v>23501</v>
      </c>
      <c r="G11923" s="197" t="s">
        <v>23502</v>
      </c>
      <c r="H11923" s="197" t="s">
        <v>23503</v>
      </c>
      <c r="I11923" s="197" t="s">
        <v>1993</v>
      </c>
      <c r="J11923" s="197" t="n">
        <v>52.39</v>
      </c>
    </row>
    <row r="11924" customFormat="false" ht="12.75" hidden="true" customHeight="false" outlineLevel="0" collapsed="false">
      <c r="A11924" s="197" t="s">
        <v>23505</v>
      </c>
      <c r="B11924" s="197"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197" t="s">
        <v>23476</v>
      </c>
      <c r="D11924" s="197" t="s">
        <v>23506</v>
      </c>
      <c r="E11924" s="197" t="s">
        <v>23507</v>
      </c>
      <c r="F11924" s="197" t="s">
        <v>23508</v>
      </c>
      <c r="G11924" s="197" t="s">
        <v>23509</v>
      </c>
      <c r="H11924" s="197" t="s">
        <v>23510</v>
      </c>
      <c r="I11924" s="197" t="s">
        <v>1993</v>
      </c>
      <c r="J11924" s="197" t="n">
        <v>66.88</v>
      </c>
    </row>
    <row r="11925" customFormat="false" ht="12.75" hidden="true" customHeight="false" outlineLevel="0" collapsed="false">
      <c r="A11925" s="197" t="s">
        <v>23511</v>
      </c>
      <c r="B11925" s="197"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197" t="s">
        <v>23476</v>
      </c>
      <c r="D11925" s="197" t="s">
        <v>23506</v>
      </c>
      <c r="E11925" s="197" t="s">
        <v>23507</v>
      </c>
      <c r="F11925" s="197" t="s">
        <v>23508</v>
      </c>
      <c r="G11925" s="197" t="s">
        <v>23509</v>
      </c>
      <c r="H11925" s="197" t="s">
        <v>23510</v>
      </c>
      <c r="I11925" s="197" t="s">
        <v>1993</v>
      </c>
      <c r="J11925" s="197" t="n">
        <v>64.29</v>
      </c>
    </row>
    <row r="11926" customFormat="false" ht="12.75" hidden="true" customHeight="false" outlineLevel="0" collapsed="false">
      <c r="A11926" s="197" t="s">
        <v>23512</v>
      </c>
      <c r="B11926" s="197"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197" t="s">
        <v>23513</v>
      </c>
      <c r="D11926" s="197" t="s">
        <v>23514</v>
      </c>
      <c r="E11926" s="197" t="s">
        <v>23515</v>
      </c>
      <c r="F11926" s="197" t="s">
        <v>23516</v>
      </c>
      <c r="G11926" s="197" t="s">
        <v>23517</v>
      </c>
      <c r="H11926" s="197" t="s">
        <v>23518</v>
      </c>
      <c r="I11926" s="197" t="s">
        <v>1993</v>
      </c>
      <c r="J11926" s="197" t="n">
        <v>99.02</v>
      </c>
    </row>
    <row r="11927" customFormat="false" ht="12.75" hidden="true" customHeight="false" outlineLevel="0" collapsed="false">
      <c r="A11927" s="197" t="s">
        <v>23519</v>
      </c>
      <c r="B11927" s="197"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197" t="s">
        <v>23513</v>
      </c>
      <c r="D11927" s="197" t="s">
        <v>23514</v>
      </c>
      <c r="E11927" s="197" t="s">
        <v>23515</v>
      </c>
      <c r="F11927" s="197" t="s">
        <v>23516</v>
      </c>
      <c r="G11927" s="197" t="s">
        <v>23517</v>
      </c>
      <c r="H11927" s="197" t="s">
        <v>23518</v>
      </c>
      <c r="I11927" s="197" t="s">
        <v>1993</v>
      </c>
      <c r="J11927" s="197" t="n">
        <v>96.67</v>
      </c>
    </row>
    <row r="11928" customFormat="false" ht="12.75" hidden="true" customHeight="false" outlineLevel="0" collapsed="false">
      <c r="A11928" s="197" t="s">
        <v>23520</v>
      </c>
      <c r="B11928" s="197"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197" t="s">
        <v>23521</v>
      </c>
      <c r="D11928" s="197" t="s">
        <v>23522</v>
      </c>
      <c r="E11928" s="197" t="s">
        <v>23523</v>
      </c>
      <c r="F11928" s="197" t="s">
        <v>23524</v>
      </c>
      <c r="G11928" s="197" t="s">
        <v>23525</v>
      </c>
      <c r="H11928" s="197" t="s">
        <v>23526</v>
      </c>
      <c r="I11928" s="197" t="s">
        <v>1993</v>
      </c>
      <c r="J11928" s="197" t="n">
        <v>37.23</v>
      </c>
    </row>
    <row r="11929" customFormat="false" ht="12.75" hidden="true" customHeight="false" outlineLevel="0" collapsed="false">
      <c r="A11929" s="197" t="s">
        <v>23527</v>
      </c>
      <c r="B11929" s="197"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197" t="s">
        <v>23521</v>
      </c>
      <c r="D11929" s="197" t="s">
        <v>23522</v>
      </c>
      <c r="E11929" s="197" t="s">
        <v>23523</v>
      </c>
      <c r="F11929" s="197" t="s">
        <v>23524</v>
      </c>
      <c r="G11929" s="197" t="s">
        <v>23525</v>
      </c>
      <c r="H11929" s="197" t="s">
        <v>23526</v>
      </c>
      <c r="I11929" s="197" t="s">
        <v>1993</v>
      </c>
      <c r="J11929" s="197" t="n">
        <v>35.93</v>
      </c>
    </row>
    <row r="11930" customFormat="false" ht="12.75" hidden="true" customHeight="false" outlineLevel="0" collapsed="false">
      <c r="A11930" s="197" t="s">
        <v>23528</v>
      </c>
      <c r="B11930" s="197"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197" t="s">
        <v>23529</v>
      </c>
      <c r="D11930" s="197" t="s">
        <v>23530</v>
      </c>
      <c r="E11930" s="197" t="s">
        <v>23531</v>
      </c>
      <c r="F11930" s="197" t="s">
        <v>23532</v>
      </c>
      <c r="G11930" s="197" t="s">
        <v>23533</v>
      </c>
      <c r="H11930" s="197" t="s">
        <v>23534</v>
      </c>
      <c r="I11930" s="197" t="s">
        <v>1993</v>
      </c>
      <c r="J11930" s="197" t="n">
        <v>41.49</v>
      </c>
    </row>
    <row r="11931" customFormat="false" ht="12.75" hidden="true" customHeight="false" outlineLevel="0" collapsed="false">
      <c r="A11931" s="197" t="s">
        <v>23535</v>
      </c>
      <c r="B11931" s="197"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197" t="s">
        <v>23529</v>
      </c>
      <c r="D11931" s="197" t="s">
        <v>23530</v>
      </c>
      <c r="E11931" s="197" t="s">
        <v>23531</v>
      </c>
      <c r="F11931" s="197" t="s">
        <v>23532</v>
      </c>
      <c r="G11931" s="197" t="s">
        <v>23533</v>
      </c>
      <c r="H11931" s="197" t="s">
        <v>23534</v>
      </c>
      <c r="I11931" s="197" t="s">
        <v>1993</v>
      </c>
      <c r="J11931" s="197" t="n">
        <v>40.18</v>
      </c>
    </row>
    <row r="11932" customFormat="false" ht="12.75" hidden="true" customHeight="false" outlineLevel="0" collapsed="false">
      <c r="A11932" s="197" t="s">
        <v>23536</v>
      </c>
      <c r="B11932" s="197"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197" t="s">
        <v>23529</v>
      </c>
      <c r="D11932" s="197" t="s">
        <v>23537</v>
      </c>
      <c r="E11932" s="197" t="s">
        <v>23538</v>
      </c>
      <c r="F11932" s="197" t="s">
        <v>23539</v>
      </c>
      <c r="G11932" s="197" t="s">
        <v>23540</v>
      </c>
      <c r="H11932" s="197" t="s">
        <v>23541</v>
      </c>
      <c r="I11932" s="197" t="s">
        <v>1993</v>
      </c>
      <c r="J11932" s="197" t="n">
        <v>43.35</v>
      </c>
    </row>
    <row r="11933" customFormat="false" ht="12.75" hidden="true" customHeight="false" outlineLevel="0" collapsed="false">
      <c r="A11933" s="197" t="s">
        <v>23542</v>
      </c>
      <c r="B11933" s="197"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197" t="s">
        <v>23529</v>
      </c>
      <c r="D11933" s="197" t="s">
        <v>23537</v>
      </c>
      <c r="E11933" s="197" t="s">
        <v>23538</v>
      </c>
      <c r="F11933" s="197" t="s">
        <v>23539</v>
      </c>
      <c r="G11933" s="197" t="s">
        <v>23540</v>
      </c>
      <c r="H11933" s="197" t="s">
        <v>23541</v>
      </c>
      <c r="I11933" s="197" t="s">
        <v>1993</v>
      </c>
      <c r="J11933" s="197" t="n">
        <v>42.05</v>
      </c>
    </row>
    <row r="11934" customFormat="false" ht="12.75" hidden="true" customHeight="false" outlineLevel="0" collapsed="false">
      <c r="A11934" s="197" t="s">
        <v>23543</v>
      </c>
      <c r="B11934" s="197"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197" t="s">
        <v>23544</v>
      </c>
      <c r="D11934" s="197" t="s">
        <v>23545</v>
      </c>
      <c r="E11934" s="197" t="s">
        <v>23546</v>
      </c>
      <c r="F11934" s="197" t="s">
        <v>23547</v>
      </c>
      <c r="G11934" s="197" t="s">
        <v>23548</v>
      </c>
      <c r="H11934" s="197" t="s">
        <v>23549</v>
      </c>
      <c r="I11934" s="197" t="s">
        <v>1993</v>
      </c>
      <c r="J11934" s="197" t="n">
        <v>109.36</v>
      </c>
    </row>
    <row r="11935" customFormat="false" ht="12.75" hidden="true" customHeight="false" outlineLevel="0" collapsed="false">
      <c r="A11935" s="197" t="s">
        <v>23550</v>
      </c>
      <c r="B11935" s="197"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197" t="s">
        <v>23544</v>
      </c>
      <c r="D11935" s="197" t="s">
        <v>23545</v>
      </c>
      <c r="E11935" s="197" t="s">
        <v>23546</v>
      </c>
      <c r="F11935" s="197" t="s">
        <v>23547</v>
      </c>
      <c r="G11935" s="197" t="s">
        <v>23548</v>
      </c>
      <c r="H11935" s="197" t="s">
        <v>23549</v>
      </c>
      <c r="I11935" s="197" t="s">
        <v>1993</v>
      </c>
      <c r="J11935" s="197" t="n">
        <v>108.05</v>
      </c>
    </row>
    <row r="11936" customFormat="false" ht="12.75" hidden="true" customHeight="false" outlineLevel="0" collapsed="false">
      <c r="A11936" s="197" t="s">
        <v>23551</v>
      </c>
      <c r="B11936" s="197"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197" t="s">
        <v>23552</v>
      </c>
      <c r="D11936" s="197" t="s">
        <v>23553</v>
      </c>
      <c r="E11936" s="197" t="s">
        <v>23554</v>
      </c>
      <c r="F11936" s="197" t="s">
        <v>23555</v>
      </c>
      <c r="G11936" s="197" t="s">
        <v>23556</v>
      </c>
      <c r="H11936" s="197" t="s">
        <v>23557</v>
      </c>
      <c r="I11936" s="197" t="s">
        <v>1993</v>
      </c>
      <c r="J11936" s="197" t="n">
        <v>116.88</v>
      </c>
    </row>
    <row r="11937" customFormat="false" ht="12.75" hidden="true" customHeight="false" outlineLevel="0" collapsed="false">
      <c r="A11937" s="197" t="s">
        <v>23558</v>
      </c>
      <c r="B11937" s="197"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197" t="s">
        <v>23552</v>
      </c>
      <c r="D11937" s="197" t="s">
        <v>23553</v>
      </c>
      <c r="E11937" s="197" t="s">
        <v>23554</v>
      </c>
      <c r="F11937" s="197" t="s">
        <v>23555</v>
      </c>
      <c r="G11937" s="197" t="s">
        <v>23556</v>
      </c>
      <c r="H11937" s="197" t="s">
        <v>23557</v>
      </c>
      <c r="I11937" s="197" t="s">
        <v>1993</v>
      </c>
      <c r="J11937" s="197" t="n">
        <v>115.98</v>
      </c>
    </row>
    <row r="11938" customFormat="false" ht="12.75" hidden="true" customHeight="false" outlineLevel="0" collapsed="false">
      <c r="A11938" s="197" t="s">
        <v>23559</v>
      </c>
      <c r="B11938" s="197"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197" t="s">
        <v>23560</v>
      </c>
      <c r="D11938" s="197" t="s">
        <v>23561</v>
      </c>
      <c r="E11938" s="197" t="s">
        <v>23562</v>
      </c>
      <c r="F11938" s="197" t="s">
        <v>23563</v>
      </c>
      <c r="G11938" s="197" t="s">
        <v>23564</v>
      </c>
      <c r="H11938" s="197" t="s">
        <v>23565</v>
      </c>
      <c r="I11938" s="197" t="s">
        <v>1993</v>
      </c>
      <c r="J11938" s="197" t="n">
        <v>44.18</v>
      </c>
    </row>
    <row r="11939" customFormat="false" ht="12.75" hidden="true" customHeight="false" outlineLevel="0" collapsed="false">
      <c r="A11939" s="197" t="s">
        <v>23566</v>
      </c>
      <c r="B11939" s="197"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197" t="s">
        <v>23560</v>
      </c>
      <c r="D11939" s="197" t="s">
        <v>23561</v>
      </c>
      <c r="E11939" s="197" t="s">
        <v>23562</v>
      </c>
      <c r="F11939" s="197" t="s">
        <v>23563</v>
      </c>
      <c r="G11939" s="197" t="s">
        <v>23564</v>
      </c>
      <c r="H11939" s="197" t="s">
        <v>23565</v>
      </c>
      <c r="I11939" s="197" t="s">
        <v>1993</v>
      </c>
      <c r="J11939" s="197" t="n">
        <v>44.18</v>
      </c>
    </row>
    <row r="11940" customFormat="false" ht="12.75" hidden="true" customHeight="false" outlineLevel="0" collapsed="false">
      <c r="A11940" s="197" t="s">
        <v>23567</v>
      </c>
      <c r="B11940" s="197"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197" t="s">
        <v>23568</v>
      </c>
      <c r="D11940" s="197" t="s">
        <v>23569</v>
      </c>
      <c r="E11940" s="197" t="s">
        <v>23570</v>
      </c>
      <c r="F11940" s="197" t="s">
        <v>23571</v>
      </c>
      <c r="G11940" s="197" t="s">
        <v>23564</v>
      </c>
      <c r="H11940" s="197" t="s">
        <v>23572</v>
      </c>
      <c r="I11940" s="197" t="s">
        <v>1993</v>
      </c>
      <c r="J11940" s="197" t="n">
        <v>44.18</v>
      </c>
    </row>
    <row r="11941" customFormat="false" ht="12.75" hidden="true" customHeight="false" outlineLevel="0" collapsed="false">
      <c r="A11941" s="197" t="s">
        <v>23573</v>
      </c>
      <c r="B11941" s="197"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197" t="s">
        <v>23568</v>
      </c>
      <c r="D11941" s="197" t="s">
        <v>23569</v>
      </c>
      <c r="E11941" s="197" t="s">
        <v>23570</v>
      </c>
      <c r="F11941" s="197" t="s">
        <v>23571</v>
      </c>
      <c r="G11941" s="197" t="s">
        <v>23564</v>
      </c>
      <c r="H11941" s="197" t="s">
        <v>23572</v>
      </c>
      <c r="I11941" s="197" t="s">
        <v>1993</v>
      </c>
      <c r="J11941" s="197" t="n">
        <v>44.18</v>
      </c>
    </row>
    <row r="11942" customFormat="false" ht="12.75" hidden="true" customHeight="false" outlineLevel="0" collapsed="false">
      <c r="A11942" s="197" t="s">
        <v>23574</v>
      </c>
      <c r="B11942" s="197"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197" t="s">
        <v>23560</v>
      </c>
      <c r="D11942" s="197" t="s">
        <v>23575</v>
      </c>
      <c r="E11942" s="197" t="s">
        <v>23562</v>
      </c>
      <c r="F11942" s="197" t="s">
        <v>23563</v>
      </c>
      <c r="G11942" s="197" t="s">
        <v>23576</v>
      </c>
      <c r="H11942" s="197" t="s">
        <v>23577</v>
      </c>
      <c r="I11942" s="197" t="s">
        <v>1993</v>
      </c>
      <c r="J11942" s="197" t="n">
        <v>54.88</v>
      </c>
    </row>
    <row r="11943" customFormat="false" ht="12.75" hidden="true" customHeight="false" outlineLevel="0" collapsed="false">
      <c r="A11943" s="197" t="s">
        <v>23578</v>
      </c>
      <c r="B11943" s="197"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197" t="s">
        <v>23560</v>
      </c>
      <c r="D11943" s="197" t="s">
        <v>23575</v>
      </c>
      <c r="E11943" s="197" t="s">
        <v>23562</v>
      </c>
      <c r="F11943" s="197" t="s">
        <v>23563</v>
      </c>
      <c r="G11943" s="197" t="s">
        <v>23576</v>
      </c>
      <c r="H11943" s="197" t="s">
        <v>23577</v>
      </c>
      <c r="I11943" s="197" t="s">
        <v>1993</v>
      </c>
      <c r="J11943" s="197" t="n">
        <v>54.88</v>
      </c>
    </row>
    <row r="11944" customFormat="false" ht="12.75" hidden="true" customHeight="false" outlineLevel="0" collapsed="false">
      <c r="A11944" s="197" t="s">
        <v>23579</v>
      </c>
      <c r="B11944" s="197"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197" t="s">
        <v>23560</v>
      </c>
      <c r="D11944" s="197" t="s">
        <v>23580</v>
      </c>
      <c r="E11944" s="197" t="s">
        <v>23570</v>
      </c>
      <c r="F11944" s="197" t="s">
        <v>23571</v>
      </c>
      <c r="G11944" s="197" t="s">
        <v>23581</v>
      </c>
      <c r="H11944" s="197" t="s">
        <v>23565</v>
      </c>
      <c r="I11944" s="197" t="s">
        <v>1993</v>
      </c>
      <c r="J11944" s="197" t="n">
        <v>61.36</v>
      </c>
    </row>
    <row r="11945" customFormat="false" ht="12.75" hidden="true" customHeight="false" outlineLevel="0" collapsed="false">
      <c r="A11945" s="197" t="s">
        <v>23582</v>
      </c>
      <c r="B11945" s="197"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197" t="s">
        <v>23560</v>
      </c>
      <c r="D11945" s="197" t="s">
        <v>23580</v>
      </c>
      <c r="E11945" s="197" t="s">
        <v>23570</v>
      </c>
      <c r="F11945" s="197" t="s">
        <v>23571</v>
      </c>
      <c r="G11945" s="197" t="s">
        <v>23581</v>
      </c>
      <c r="H11945" s="197" t="s">
        <v>23565</v>
      </c>
      <c r="I11945" s="197" t="s">
        <v>1993</v>
      </c>
      <c r="J11945" s="197" t="n">
        <v>61.36</v>
      </c>
    </row>
    <row r="11946" customFormat="false" ht="12.75" hidden="true" customHeight="false" outlineLevel="0" collapsed="false">
      <c r="A11946" s="197" t="s">
        <v>23583</v>
      </c>
      <c r="B11946" s="197"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197" t="s">
        <v>23560</v>
      </c>
      <c r="D11946" s="197" t="s">
        <v>23584</v>
      </c>
      <c r="E11946" s="197" t="s">
        <v>23562</v>
      </c>
      <c r="F11946" s="197" t="s">
        <v>23563</v>
      </c>
      <c r="G11946" s="197" t="s">
        <v>23576</v>
      </c>
      <c r="H11946" s="197" t="s">
        <v>23577</v>
      </c>
      <c r="I11946" s="197" t="s">
        <v>1993</v>
      </c>
      <c r="J11946" s="197" t="n">
        <v>61.36</v>
      </c>
    </row>
    <row r="11947" customFormat="false" ht="12.75" hidden="true" customHeight="false" outlineLevel="0" collapsed="false">
      <c r="A11947" s="197" t="s">
        <v>23585</v>
      </c>
      <c r="B11947" s="197"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197" t="s">
        <v>23560</v>
      </c>
      <c r="D11947" s="197" t="s">
        <v>23584</v>
      </c>
      <c r="E11947" s="197" t="s">
        <v>23562</v>
      </c>
      <c r="F11947" s="197" t="s">
        <v>23563</v>
      </c>
      <c r="G11947" s="197" t="s">
        <v>23576</v>
      </c>
      <c r="H11947" s="197" t="s">
        <v>23577</v>
      </c>
      <c r="I11947" s="197" t="s">
        <v>1993</v>
      </c>
      <c r="J11947" s="197" t="n">
        <v>61.36</v>
      </c>
    </row>
    <row r="11948" customFormat="false" ht="12.75" hidden="true" customHeight="false" outlineLevel="0" collapsed="false">
      <c r="A11948" s="197" t="s">
        <v>23586</v>
      </c>
      <c r="B11948" s="197"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197" t="s">
        <v>23560</v>
      </c>
      <c r="D11948" s="197" t="s">
        <v>23587</v>
      </c>
      <c r="E11948" s="197" t="s">
        <v>23570</v>
      </c>
      <c r="F11948" s="197" t="s">
        <v>23571</v>
      </c>
      <c r="G11948" s="197" t="s">
        <v>23581</v>
      </c>
      <c r="H11948" s="197" t="s">
        <v>23565</v>
      </c>
      <c r="I11948" s="197" t="s">
        <v>1993</v>
      </c>
      <c r="J11948" s="197" t="n">
        <v>61.36</v>
      </c>
    </row>
    <row r="11949" customFormat="false" ht="12.75" hidden="true" customHeight="false" outlineLevel="0" collapsed="false">
      <c r="A11949" s="197" t="s">
        <v>23588</v>
      </c>
      <c r="B11949" s="197"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197" t="s">
        <v>23560</v>
      </c>
      <c r="D11949" s="197" t="s">
        <v>23587</v>
      </c>
      <c r="E11949" s="197" t="s">
        <v>23570</v>
      </c>
      <c r="F11949" s="197" t="s">
        <v>23571</v>
      </c>
      <c r="G11949" s="197" t="s">
        <v>23581</v>
      </c>
      <c r="H11949" s="197" t="s">
        <v>23565</v>
      </c>
      <c r="I11949" s="197" t="s">
        <v>1993</v>
      </c>
      <c r="J11949" s="197" t="n">
        <v>61.36</v>
      </c>
    </row>
    <row r="11950" customFormat="false" ht="12.75" hidden="true" customHeight="false" outlineLevel="0" collapsed="false">
      <c r="A11950" s="197" t="s">
        <v>23589</v>
      </c>
      <c r="B11950" s="197"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197" t="s">
        <v>23560</v>
      </c>
      <c r="D11950" s="197" t="s">
        <v>23590</v>
      </c>
      <c r="E11950" s="197" t="s">
        <v>23570</v>
      </c>
      <c r="F11950" s="197" t="s">
        <v>23591</v>
      </c>
      <c r="G11950" s="197" t="s">
        <v>23592</v>
      </c>
      <c r="H11950" s="197" t="s">
        <v>23577</v>
      </c>
      <c r="I11950" s="197" t="s">
        <v>1993</v>
      </c>
      <c r="J11950" s="197" t="n">
        <v>61.36</v>
      </c>
    </row>
    <row r="11951" customFormat="false" ht="12.75" hidden="true" customHeight="false" outlineLevel="0" collapsed="false">
      <c r="A11951" s="197" t="s">
        <v>23593</v>
      </c>
      <c r="B11951" s="197"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197" t="s">
        <v>23560</v>
      </c>
      <c r="D11951" s="197" t="s">
        <v>23590</v>
      </c>
      <c r="E11951" s="197" t="s">
        <v>23570</v>
      </c>
      <c r="F11951" s="197" t="s">
        <v>23591</v>
      </c>
      <c r="G11951" s="197" t="s">
        <v>23592</v>
      </c>
      <c r="H11951" s="197" t="s">
        <v>23577</v>
      </c>
      <c r="I11951" s="197" t="s">
        <v>1993</v>
      </c>
      <c r="J11951" s="197" t="n">
        <v>61.36</v>
      </c>
    </row>
    <row r="11952" customFormat="false" ht="12.75" hidden="true" customHeight="false" outlineLevel="0" collapsed="false">
      <c r="A11952" s="197" t="s">
        <v>23594</v>
      </c>
      <c r="B11952" s="197"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197" t="s">
        <v>23560</v>
      </c>
      <c r="D11952" s="197" t="s">
        <v>23595</v>
      </c>
      <c r="E11952" s="197" t="s">
        <v>23596</v>
      </c>
      <c r="F11952" s="197" t="s">
        <v>23597</v>
      </c>
      <c r="G11952" s="197" t="s">
        <v>23598</v>
      </c>
      <c r="H11952" s="197" t="s">
        <v>23572</v>
      </c>
      <c r="I11952" s="197" t="s">
        <v>1993</v>
      </c>
      <c r="J11952" s="197" t="n">
        <v>61.36</v>
      </c>
    </row>
    <row r="11953" customFormat="false" ht="12.75" hidden="true" customHeight="false" outlineLevel="0" collapsed="false">
      <c r="A11953" s="197" t="s">
        <v>23599</v>
      </c>
      <c r="B11953" s="197"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197" t="s">
        <v>23560</v>
      </c>
      <c r="D11953" s="197" t="s">
        <v>23595</v>
      </c>
      <c r="E11953" s="197" t="s">
        <v>23596</v>
      </c>
      <c r="F11953" s="197" t="s">
        <v>23597</v>
      </c>
      <c r="G11953" s="197" t="s">
        <v>23598</v>
      </c>
      <c r="H11953" s="197" t="s">
        <v>23572</v>
      </c>
      <c r="I11953" s="197" t="s">
        <v>1993</v>
      </c>
      <c r="J11953" s="197" t="n">
        <v>61.36</v>
      </c>
    </row>
    <row r="11954" customFormat="false" ht="12.75" hidden="true" customHeight="false" outlineLevel="0" collapsed="false">
      <c r="A11954" s="197" t="s">
        <v>23600</v>
      </c>
      <c r="B11954" s="197"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197" t="s">
        <v>23560</v>
      </c>
      <c r="D11954" s="197" t="s">
        <v>23601</v>
      </c>
      <c r="E11954" s="197" t="s">
        <v>23570</v>
      </c>
      <c r="F11954" s="197" t="s">
        <v>23571</v>
      </c>
      <c r="G11954" s="197" t="s">
        <v>23581</v>
      </c>
      <c r="H11954" s="197" t="s">
        <v>23565</v>
      </c>
      <c r="I11954" s="197" t="s">
        <v>1993</v>
      </c>
      <c r="J11954" s="197" t="n">
        <v>61.36</v>
      </c>
    </row>
    <row r="11955" customFormat="false" ht="12.75" hidden="true" customHeight="false" outlineLevel="0" collapsed="false">
      <c r="A11955" s="197" t="s">
        <v>23602</v>
      </c>
      <c r="B11955" s="197"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197" t="s">
        <v>23560</v>
      </c>
      <c r="D11955" s="197" t="s">
        <v>23601</v>
      </c>
      <c r="E11955" s="197" t="s">
        <v>23570</v>
      </c>
      <c r="F11955" s="197" t="s">
        <v>23571</v>
      </c>
      <c r="G11955" s="197" t="s">
        <v>23581</v>
      </c>
      <c r="H11955" s="197" t="s">
        <v>23565</v>
      </c>
      <c r="I11955" s="197" t="s">
        <v>1993</v>
      </c>
      <c r="J11955" s="197" t="n">
        <v>61.36</v>
      </c>
    </row>
    <row r="11956" customFormat="false" ht="12.75" hidden="true" customHeight="false" outlineLevel="0" collapsed="false">
      <c r="A11956" s="197" t="s">
        <v>23603</v>
      </c>
      <c r="B11956" s="197"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197" t="s">
        <v>23560</v>
      </c>
      <c r="D11956" s="197" t="s">
        <v>23604</v>
      </c>
      <c r="E11956" s="197" t="s">
        <v>23596</v>
      </c>
      <c r="F11956" s="197" t="s">
        <v>23597</v>
      </c>
      <c r="G11956" s="197" t="s">
        <v>23598</v>
      </c>
      <c r="H11956" s="197" t="s">
        <v>23572</v>
      </c>
      <c r="I11956" s="197" t="s">
        <v>1993</v>
      </c>
      <c r="J11956" s="197" t="n">
        <v>61.36</v>
      </c>
    </row>
    <row r="11957" customFormat="false" ht="12.75" hidden="true" customHeight="false" outlineLevel="0" collapsed="false">
      <c r="A11957" s="197" t="s">
        <v>23605</v>
      </c>
      <c r="B11957" s="197"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197" t="s">
        <v>23560</v>
      </c>
      <c r="D11957" s="197" t="s">
        <v>23604</v>
      </c>
      <c r="E11957" s="197" t="s">
        <v>23596</v>
      </c>
      <c r="F11957" s="197" t="s">
        <v>23597</v>
      </c>
      <c r="G11957" s="197" t="s">
        <v>23598</v>
      </c>
      <c r="H11957" s="197" t="s">
        <v>23572</v>
      </c>
      <c r="I11957" s="197" t="s">
        <v>1993</v>
      </c>
      <c r="J11957" s="197" t="n">
        <v>61.36</v>
      </c>
    </row>
    <row r="11958" customFormat="false" ht="12.75" hidden="true" customHeight="false" outlineLevel="0" collapsed="false">
      <c r="A11958" s="197" t="s">
        <v>23606</v>
      </c>
      <c r="B11958" s="197"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197" t="s">
        <v>23607</v>
      </c>
      <c r="D11958" s="197" t="s">
        <v>23608</v>
      </c>
      <c r="E11958" s="197" t="s">
        <v>23609</v>
      </c>
      <c r="F11958" s="197" t="s">
        <v>23610</v>
      </c>
      <c r="G11958" s="197" t="s">
        <v>23611</v>
      </c>
      <c r="H11958" s="197" t="s">
        <v>23612</v>
      </c>
      <c r="I11958" s="197" t="s">
        <v>1993</v>
      </c>
      <c r="J11958" s="197" t="n">
        <v>26.95</v>
      </c>
    </row>
    <row r="11959" customFormat="false" ht="12.75" hidden="true" customHeight="false" outlineLevel="0" collapsed="false">
      <c r="A11959" s="197" t="s">
        <v>23613</v>
      </c>
      <c r="B11959" s="197"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197" t="s">
        <v>23607</v>
      </c>
      <c r="D11959" s="197" t="s">
        <v>23608</v>
      </c>
      <c r="E11959" s="197" t="s">
        <v>23609</v>
      </c>
      <c r="F11959" s="197" t="s">
        <v>23610</v>
      </c>
      <c r="G11959" s="197" t="s">
        <v>23611</v>
      </c>
      <c r="H11959" s="197" t="s">
        <v>23612</v>
      </c>
      <c r="I11959" s="197" t="s">
        <v>1993</v>
      </c>
      <c r="J11959" s="197" t="n">
        <v>25.73</v>
      </c>
    </row>
    <row r="11960" customFormat="false" ht="12.75" hidden="true" customHeight="false" outlineLevel="0" collapsed="false">
      <c r="A11960" s="197" t="s">
        <v>23614</v>
      </c>
      <c r="B11960" s="197"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197" t="s">
        <v>23607</v>
      </c>
      <c r="D11960" s="197" t="s">
        <v>23615</v>
      </c>
      <c r="E11960" s="197" t="s">
        <v>23616</v>
      </c>
      <c r="F11960" s="197" t="s">
        <v>23617</v>
      </c>
      <c r="G11960" s="197" t="s">
        <v>23618</v>
      </c>
      <c r="H11960" s="197" t="s">
        <v>23619</v>
      </c>
      <c r="I11960" s="197" t="s">
        <v>1993</v>
      </c>
      <c r="J11960" s="197" t="n">
        <v>31.21</v>
      </c>
    </row>
    <row r="11961" customFormat="false" ht="12.75" hidden="true" customHeight="false" outlineLevel="0" collapsed="false">
      <c r="A11961" s="197" t="s">
        <v>23620</v>
      </c>
      <c r="B11961" s="197"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197" t="s">
        <v>23607</v>
      </c>
      <c r="D11961" s="197" t="s">
        <v>23615</v>
      </c>
      <c r="E11961" s="197" t="s">
        <v>23616</v>
      </c>
      <c r="F11961" s="197" t="s">
        <v>23617</v>
      </c>
      <c r="G11961" s="197" t="s">
        <v>23618</v>
      </c>
      <c r="H11961" s="197" t="s">
        <v>23619</v>
      </c>
      <c r="I11961" s="197" t="s">
        <v>1993</v>
      </c>
      <c r="J11961" s="197" t="n">
        <v>29.98</v>
      </c>
    </row>
    <row r="11962" customFormat="false" ht="12.75" hidden="true" customHeight="false" outlineLevel="0" collapsed="false">
      <c r="A11962" s="197" t="s">
        <v>23621</v>
      </c>
      <c r="B11962" s="197"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197" t="s">
        <v>23622</v>
      </c>
      <c r="D11962" s="197" t="s">
        <v>23623</v>
      </c>
      <c r="E11962" s="197" t="s">
        <v>23624</v>
      </c>
      <c r="F11962" s="197" t="s">
        <v>23625</v>
      </c>
      <c r="G11962" s="197" t="s">
        <v>23626</v>
      </c>
      <c r="H11962" s="197" t="s">
        <v>23627</v>
      </c>
      <c r="I11962" s="197" t="s">
        <v>1993</v>
      </c>
      <c r="J11962" s="197" t="n">
        <v>30.01</v>
      </c>
    </row>
    <row r="11963" customFormat="false" ht="12.75" hidden="true" customHeight="false" outlineLevel="0" collapsed="false">
      <c r="A11963" s="197" t="s">
        <v>23628</v>
      </c>
      <c r="B11963" s="197"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197" t="s">
        <v>23622</v>
      </c>
      <c r="D11963" s="197" t="s">
        <v>23623</v>
      </c>
      <c r="E11963" s="197" t="s">
        <v>23624</v>
      </c>
      <c r="F11963" s="197" t="s">
        <v>23625</v>
      </c>
      <c r="G11963" s="197" t="s">
        <v>23626</v>
      </c>
      <c r="H11963" s="197" t="s">
        <v>23627</v>
      </c>
      <c r="I11963" s="197" t="s">
        <v>1993</v>
      </c>
      <c r="J11963" s="197" t="n">
        <v>28.79</v>
      </c>
    </row>
    <row r="11964" customFormat="false" ht="12.75" hidden="true" customHeight="false" outlineLevel="0" collapsed="false">
      <c r="A11964" s="197" t="s">
        <v>23629</v>
      </c>
      <c r="B11964" s="197"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197" t="s">
        <v>23630</v>
      </c>
      <c r="D11964" s="197" t="s">
        <v>23631</v>
      </c>
      <c r="E11964" s="197" t="s">
        <v>23632</v>
      </c>
      <c r="F11964" s="197" t="s">
        <v>23633</v>
      </c>
      <c r="G11964" s="197" t="s">
        <v>23634</v>
      </c>
      <c r="H11964" s="197" t="s">
        <v>23635</v>
      </c>
      <c r="I11964" s="197" t="s">
        <v>1993</v>
      </c>
      <c r="J11964" s="197" t="n">
        <v>40.88</v>
      </c>
    </row>
    <row r="11965" customFormat="false" ht="12.75" hidden="true" customHeight="false" outlineLevel="0" collapsed="false">
      <c r="A11965" s="197" t="s">
        <v>23636</v>
      </c>
      <c r="B11965" s="197"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197" t="s">
        <v>23630</v>
      </c>
      <c r="D11965" s="197" t="s">
        <v>23631</v>
      </c>
      <c r="E11965" s="197" t="s">
        <v>23632</v>
      </c>
      <c r="F11965" s="197" t="s">
        <v>23633</v>
      </c>
      <c r="G11965" s="197" t="s">
        <v>23634</v>
      </c>
      <c r="H11965" s="197" t="s">
        <v>23635</v>
      </c>
      <c r="I11965" s="197" t="s">
        <v>1993</v>
      </c>
      <c r="J11965" s="197" t="n">
        <v>38.92</v>
      </c>
    </row>
    <row r="11966" customFormat="false" ht="12.75" hidden="true" customHeight="false" outlineLevel="0" collapsed="false">
      <c r="A11966" s="197" t="s">
        <v>23637</v>
      </c>
      <c r="B11966" s="197"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197" t="s">
        <v>23630</v>
      </c>
      <c r="D11966" s="197" t="s">
        <v>23638</v>
      </c>
      <c r="E11966" s="197" t="s">
        <v>23639</v>
      </c>
      <c r="F11966" s="197" t="s">
        <v>23640</v>
      </c>
      <c r="G11966" s="197" t="s">
        <v>23641</v>
      </c>
      <c r="H11966" s="197" t="s">
        <v>23642</v>
      </c>
      <c r="I11966" s="197" t="s">
        <v>1993</v>
      </c>
      <c r="J11966" s="197" t="n">
        <v>53.03</v>
      </c>
    </row>
    <row r="11967" customFormat="false" ht="12.75" hidden="true" customHeight="false" outlineLevel="0" collapsed="false">
      <c r="A11967" s="197" t="s">
        <v>23643</v>
      </c>
      <c r="B11967" s="197"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197" t="s">
        <v>23630</v>
      </c>
      <c r="D11967" s="197" t="s">
        <v>23638</v>
      </c>
      <c r="E11967" s="197" t="s">
        <v>23639</v>
      </c>
      <c r="F11967" s="197" t="s">
        <v>23640</v>
      </c>
      <c r="G11967" s="197" t="s">
        <v>23641</v>
      </c>
      <c r="H11967" s="197" t="s">
        <v>23642</v>
      </c>
      <c r="I11967" s="197" t="s">
        <v>1993</v>
      </c>
      <c r="J11967" s="197" t="n">
        <v>50.83</v>
      </c>
    </row>
    <row r="11968" customFormat="false" ht="12.75" hidden="true" customHeight="false" outlineLevel="0" collapsed="false">
      <c r="A11968" s="197" t="s">
        <v>23644</v>
      </c>
      <c r="B11968" s="197"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197" t="s">
        <v>23630</v>
      </c>
      <c r="D11968" s="197" t="s">
        <v>23645</v>
      </c>
      <c r="E11968" s="197" t="s">
        <v>23646</v>
      </c>
      <c r="F11968" s="197" t="s">
        <v>23647</v>
      </c>
      <c r="G11968" s="197" t="s">
        <v>23648</v>
      </c>
      <c r="H11968" s="197" t="s">
        <v>23649</v>
      </c>
      <c r="I11968" s="197" t="s">
        <v>1993</v>
      </c>
      <c r="J11968" s="197" t="n">
        <v>45.13</v>
      </c>
    </row>
    <row r="11969" customFormat="false" ht="12.75" hidden="true" customHeight="false" outlineLevel="0" collapsed="false">
      <c r="A11969" s="197" t="s">
        <v>23650</v>
      </c>
      <c r="B11969" s="197"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197" t="s">
        <v>23630</v>
      </c>
      <c r="D11969" s="197" t="s">
        <v>23645</v>
      </c>
      <c r="E11969" s="197" t="s">
        <v>23646</v>
      </c>
      <c r="F11969" s="197" t="s">
        <v>23647</v>
      </c>
      <c r="G11969" s="197" t="s">
        <v>23648</v>
      </c>
      <c r="H11969" s="197" t="s">
        <v>23649</v>
      </c>
      <c r="I11969" s="197" t="s">
        <v>1993</v>
      </c>
      <c r="J11969" s="197" t="n">
        <v>43.18</v>
      </c>
    </row>
    <row r="11970" customFormat="false" ht="12.75" hidden="true" customHeight="false" outlineLevel="0" collapsed="false">
      <c r="A11970" s="197" t="s">
        <v>23651</v>
      </c>
      <c r="B11970" s="197"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197" t="s">
        <v>23630</v>
      </c>
      <c r="D11970" s="197" t="s">
        <v>23645</v>
      </c>
      <c r="E11970" s="197" t="s">
        <v>23652</v>
      </c>
      <c r="F11970" s="197" t="s">
        <v>23653</v>
      </c>
      <c r="G11970" s="197" t="s">
        <v>23654</v>
      </c>
      <c r="H11970" s="197" t="s">
        <v>23655</v>
      </c>
      <c r="I11970" s="197" t="s">
        <v>1993</v>
      </c>
      <c r="J11970" s="197" t="n">
        <v>57.28</v>
      </c>
    </row>
    <row r="11971" customFormat="false" ht="12.75" hidden="true" customHeight="false" outlineLevel="0" collapsed="false">
      <c r="A11971" s="197" t="s">
        <v>23656</v>
      </c>
      <c r="B11971" s="197"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197" t="s">
        <v>23630</v>
      </c>
      <c r="D11971" s="197" t="s">
        <v>23645</v>
      </c>
      <c r="E11971" s="197" t="s">
        <v>23652</v>
      </c>
      <c r="F11971" s="197" t="s">
        <v>23653</v>
      </c>
      <c r="G11971" s="197" t="s">
        <v>23654</v>
      </c>
      <c r="H11971" s="197" t="s">
        <v>23655</v>
      </c>
      <c r="I11971" s="197" t="s">
        <v>1993</v>
      </c>
      <c r="J11971" s="197" t="n">
        <v>55.08</v>
      </c>
    </row>
    <row r="11972" customFormat="false" ht="12.75" hidden="true" customHeight="false" outlineLevel="0" collapsed="false">
      <c r="A11972" s="197" t="s">
        <v>23657</v>
      </c>
      <c r="B11972" s="197"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197" t="s">
        <v>23630</v>
      </c>
      <c r="D11972" s="197" t="s">
        <v>23645</v>
      </c>
      <c r="E11972" s="197" t="s">
        <v>23646</v>
      </c>
      <c r="F11972" s="197" t="s">
        <v>23647</v>
      </c>
      <c r="G11972" s="197" t="s">
        <v>23658</v>
      </c>
      <c r="H11972" s="197" t="s">
        <v>23659</v>
      </c>
      <c r="I11972" s="197" t="s">
        <v>1993</v>
      </c>
      <c r="J11972" s="197" t="n">
        <v>43.94</v>
      </c>
    </row>
    <row r="11973" customFormat="false" ht="12.75" hidden="true" customHeight="false" outlineLevel="0" collapsed="false">
      <c r="A11973" s="197" t="s">
        <v>23660</v>
      </c>
      <c r="B11973" s="197"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197" t="s">
        <v>23630</v>
      </c>
      <c r="D11973" s="197" t="s">
        <v>23645</v>
      </c>
      <c r="E11973" s="197" t="s">
        <v>23646</v>
      </c>
      <c r="F11973" s="197" t="s">
        <v>23647</v>
      </c>
      <c r="G11973" s="197" t="s">
        <v>23658</v>
      </c>
      <c r="H11973" s="197" t="s">
        <v>23659</v>
      </c>
      <c r="I11973" s="197" t="s">
        <v>1993</v>
      </c>
      <c r="J11973" s="197" t="n">
        <v>41.98</v>
      </c>
    </row>
    <row r="11974" customFormat="false" ht="12.75" hidden="true" customHeight="false" outlineLevel="0" collapsed="false">
      <c r="A11974" s="197" t="s">
        <v>23661</v>
      </c>
      <c r="B11974" s="197"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197" t="s">
        <v>23662</v>
      </c>
      <c r="D11974" s="197" t="s">
        <v>23663</v>
      </c>
      <c r="E11974" s="197" t="s">
        <v>23664</v>
      </c>
      <c r="F11974" s="197" t="s">
        <v>23665</v>
      </c>
      <c r="G11974" s="197" t="s">
        <v>23666</v>
      </c>
      <c r="H11974" s="197" t="s">
        <v>23667</v>
      </c>
      <c r="I11974" s="197" t="s">
        <v>1993</v>
      </c>
      <c r="J11974" s="197" t="n">
        <v>56.08</v>
      </c>
    </row>
    <row r="11975" customFormat="false" ht="12.75" hidden="true" customHeight="false" outlineLevel="0" collapsed="false">
      <c r="A11975" s="197" t="s">
        <v>23668</v>
      </c>
      <c r="B11975" s="197"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197" t="s">
        <v>23662</v>
      </c>
      <c r="D11975" s="197" t="s">
        <v>23663</v>
      </c>
      <c r="E11975" s="197" t="s">
        <v>23664</v>
      </c>
      <c r="F11975" s="197" t="s">
        <v>23665</v>
      </c>
      <c r="G11975" s="197" t="s">
        <v>23666</v>
      </c>
      <c r="H11975" s="197" t="s">
        <v>23667</v>
      </c>
      <c r="I11975" s="197" t="s">
        <v>1993</v>
      </c>
      <c r="J11975" s="197" t="n">
        <v>53.88</v>
      </c>
    </row>
    <row r="11976" customFormat="false" ht="12.75" hidden="true" customHeight="false" outlineLevel="0" collapsed="false">
      <c r="A11976" s="197" t="s">
        <v>23669</v>
      </c>
      <c r="B11976" s="197"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197" t="s">
        <v>23670</v>
      </c>
      <c r="D11976" s="197" t="s">
        <v>23671</v>
      </c>
      <c r="E11976" s="197" t="s">
        <v>23672</v>
      </c>
      <c r="F11976" s="197" t="s">
        <v>23673</v>
      </c>
      <c r="G11976" s="197" t="s">
        <v>23674</v>
      </c>
      <c r="H11976" s="197" t="s">
        <v>23675</v>
      </c>
      <c r="I11976" s="197" t="s">
        <v>1993</v>
      </c>
      <c r="J11976" s="197" t="n">
        <v>41.02</v>
      </c>
    </row>
    <row r="11977" customFormat="false" ht="12.75" hidden="true" customHeight="false" outlineLevel="0" collapsed="false">
      <c r="A11977" s="197" t="s">
        <v>23676</v>
      </c>
      <c r="B11977" s="197"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197" t="s">
        <v>23670</v>
      </c>
      <c r="D11977" s="197" t="s">
        <v>23671</v>
      </c>
      <c r="E11977" s="197" t="s">
        <v>23672</v>
      </c>
      <c r="F11977" s="197" t="s">
        <v>23673</v>
      </c>
      <c r="G11977" s="197" t="s">
        <v>23674</v>
      </c>
      <c r="H11977" s="197" t="s">
        <v>23675</v>
      </c>
      <c r="I11977" s="197" t="s">
        <v>1993</v>
      </c>
      <c r="J11977" s="197" t="n">
        <v>39.06</v>
      </c>
    </row>
    <row r="11978" customFormat="false" ht="12.75" hidden="true" customHeight="false" outlineLevel="0" collapsed="false">
      <c r="A11978" s="197" t="s">
        <v>23677</v>
      </c>
      <c r="B11978" s="197"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197" t="s">
        <v>23670</v>
      </c>
      <c r="D11978" s="197" t="s">
        <v>23671</v>
      </c>
      <c r="E11978" s="197" t="s">
        <v>23678</v>
      </c>
      <c r="F11978" s="197" t="s">
        <v>23679</v>
      </c>
      <c r="G11978" s="197" t="s">
        <v>23680</v>
      </c>
      <c r="H11978" s="197" t="s">
        <v>23681</v>
      </c>
      <c r="I11978" s="197" t="s">
        <v>1993</v>
      </c>
      <c r="J11978" s="197" t="n">
        <v>53.17</v>
      </c>
    </row>
    <row r="11979" customFormat="false" ht="12.75" hidden="true" customHeight="false" outlineLevel="0" collapsed="false">
      <c r="A11979" s="197" t="s">
        <v>23682</v>
      </c>
      <c r="B11979" s="197"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197" t="s">
        <v>23670</v>
      </c>
      <c r="D11979" s="197" t="s">
        <v>23671</v>
      </c>
      <c r="E11979" s="197" t="s">
        <v>23678</v>
      </c>
      <c r="F11979" s="197" t="s">
        <v>23679</v>
      </c>
      <c r="G11979" s="197" t="s">
        <v>23680</v>
      </c>
      <c r="H11979" s="197" t="s">
        <v>23681</v>
      </c>
      <c r="I11979" s="197" t="s">
        <v>1993</v>
      </c>
      <c r="J11979" s="197" t="n">
        <v>50.97</v>
      </c>
    </row>
    <row r="11980" customFormat="false" ht="12.75" hidden="true" customHeight="false" outlineLevel="0" collapsed="false">
      <c r="A11980" s="197" t="s">
        <v>23683</v>
      </c>
      <c r="B11980" s="197"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197" t="s">
        <v>23684</v>
      </c>
      <c r="D11980" s="197" t="s">
        <v>23685</v>
      </c>
      <c r="E11980" s="197" t="s">
        <v>23686</v>
      </c>
      <c r="F11980" s="197" t="s">
        <v>23687</v>
      </c>
      <c r="G11980" s="197" t="s">
        <v>23688</v>
      </c>
      <c r="H11980" s="197" t="s">
        <v>23689</v>
      </c>
      <c r="I11980" s="197" t="s">
        <v>1993</v>
      </c>
      <c r="J11980" s="197" t="n">
        <v>45.27</v>
      </c>
    </row>
    <row r="11981" customFormat="false" ht="12.75" hidden="true" customHeight="false" outlineLevel="0" collapsed="false">
      <c r="A11981" s="197" t="s">
        <v>23690</v>
      </c>
      <c r="B11981" s="197"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197" t="s">
        <v>23684</v>
      </c>
      <c r="D11981" s="197" t="s">
        <v>23685</v>
      </c>
      <c r="E11981" s="197" t="s">
        <v>23686</v>
      </c>
      <c r="F11981" s="197" t="s">
        <v>23687</v>
      </c>
      <c r="G11981" s="197" t="s">
        <v>23688</v>
      </c>
      <c r="H11981" s="197" t="s">
        <v>23689</v>
      </c>
      <c r="I11981" s="197" t="s">
        <v>1993</v>
      </c>
      <c r="J11981" s="197" t="n">
        <v>43.32</v>
      </c>
    </row>
    <row r="11982" customFormat="false" ht="12.75" hidden="true" customHeight="false" outlineLevel="0" collapsed="false">
      <c r="A11982" s="197" t="s">
        <v>23691</v>
      </c>
      <c r="B11982" s="197"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197" t="s">
        <v>23692</v>
      </c>
      <c r="D11982" s="197" t="s">
        <v>23693</v>
      </c>
      <c r="E11982" s="197" t="s">
        <v>23694</v>
      </c>
      <c r="F11982" s="197" t="s">
        <v>23695</v>
      </c>
      <c r="G11982" s="197" t="s">
        <v>23696</v>
      </c>
      <c r="H11982" s="197" t="s">
        <v>23697</v>
      </c>
      <c r="I11982" s="197" t="s">
        <v>1993</v>
      </c>
      <c r="J11982" s="197" t="n">
        <v>57.42</v>
      </c>
    </row>
    <row r="11983" customFormat="false" ht="12.75" hidden="true" customHeight="false" outlineLevel="0" collapsed="false">
      <c r="A11983" s="197" t="s">
        <v>23698</v>
      </c>
      <c r="B11983" s="197"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197" t="s">
        <v>23692</v>
      </c>
      <c r="D11983" s="197" t="s">
        <v>23693</v>
      </c>
      <c r="E11983" s="197" t="s">
        <v>23694</v>
      </c>
      <c r="F11983" s="197" t="s">
        <v>23695</v>
      </c>
      <c r="G11983" s="197" t="s">
        <v>23696</v>
      </c>
      <c r="H11983" s="197" t="s">
        <v>23697</v>
      </c>
      <c r="I11983" s="197" t="s">
        <v>1993</v>
      </c>
      <c r="J11983" s="197" t="n">
        <v>55.22</v>
      </c>
    </row>
    <row r="11984" customFormat="false" ht="12.75" hidden="true" customHeight="false" outlineLevel="0" collapsed="false">
      <c r="A11984" s="197" t="s">
        <v>23699</v>
      </c>
      <c r="B11984" s="197"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197" t="s">
        <v>23700</v>
      </c>
      <c r="D11984" s="197" t="s">
        <v>23701</v>
      </c>
      <c r="E11984" s="197" t="s">
        <v>23702</v>
      </c>
      <c r="F11984" s="197" t="s">
        <v>23703</v>
      </c>
      <c r="G11984" s="197" t="s">
        <v>23704</v>
      </c>
      <c r="H11984" s="197" t="s">
        <v>23705</v>
      </c>
      <c r="I11984" s="197" t="s">
        <v>1993</v>
      </c>
      <c r="J11984" s="197" t="n">
        <v>44.08</v>
      </c>
    </row>
    <row r="11985" customFormat="false" ht="12.75" hidden="true" customHeight="false" outlineLevel="0" collapsed="false">
      <c r="A11985" s="197" t="s">
        <v>23706</v>
      </c>
      <c r="B11985" s="197"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197" t="s">
        <v>23700</v>
      </c>
      <c r="D11985" s="197" t="s">
        <v>23701</v>
      </c>
      <c r="E11985" s="197" t="s">
        <v>23702</v>
      </c>
      <c r="F11985" s="197" t="s">
        <v>23703</v>
      </c>
      <c r="G11985" s="197" t="s">
        <v>23704</v>
      </c>
      <c r="H11985" s="197" t="s">
        <v>23705</v>
      </c>
      <c r="I11985" s="197" t="s">
        <v>1993</v>
      </c>
      <c r="J11985" s="197" t="n">
        <v>42.12</v>
      </c>
    </row>
    <row r="11986" customFormat="false" ht="12.75" hidden="true" customHeight="false" outlineLevel="0" collapsed="false">
      <c r="A11986" s="197" t="s">
        <v>23707</v>
      </c>
      <c r="B11986" s="197"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197" t="s">
        <v>23684</v>
      </c>
      <c r="D11986" s="197" t="s">
        <v>23685</v>
      </c>
      <c r="E11986" s="197" t="s">
        <v>23686</v>
      </c>
      <c r="F11986" s="197" t="s">
        <v>23708</v>
      </c>
      <c r="G11986" s="197" t="s">
        <v>23709</v>
      </c>
      <c r="H11986" s="197" t="s">
        <v>23710</v>
      </c>
      <c r="I11986" s="197" t="s">
        <v>1993</v>
      </c>
      <c r="J11986" s="197" t="n">
        <v>56.22</v>
      </c>
    </row>
    <row r="11987" customFormat="false" ht="12.75" hidden="true" customHeight="false" outlineLevel="0" collapsed="false">
      <c r="A11987" s="197" t="s">
        <v>23711</v>
      </c>
      <c r="B11987" s="197"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197" t="s">
        <v>23684</v>
      </c>
      <c r="D11987" s="197" t="s">
        <v>23685</v>
      </c>
      <c r="E11987" s="197" t="s">
        <v>23686</v>
      </c>
      <c r="F11987" s="197" t="s">
        <v>23708</v>
      </c>
      <c r="G11987" s="197" t="s">
        <v>23709</v>
      </c>
      <c r="H11987" s="197" t="s">
        <v>23710</v>
      </c>
      <c r="I11987" s="197" t="s">
        <v>1993</v>
      </c>
      <c r="J11987" s="197" t="n">
        <v>54.02</v>
      </c>
    </row>
    <row r="11988" customFormat="false" ht="12.75" hidden="true" customHeight="false" outlineLevel="0" collapsed="false">
      <c r="A11988" s="197" t="s">
        <v>23712</v>
      </c>
      <c r="B11988" s="197"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197" t="s">
        <v>23713</v>
      </c>
      <c r="D11988" s="197" t="s">
        <v>23714</v>
      </c>
      <c r="E11988" s="197" t="s">
        <v>23715</v>
      </c>
      <c r="F11988" s="197" t="s">
        <v>23716</v>
      </c>
      <c r="G11988" s="197" t="s">
        <v>23717</v>
      </c>
      <c r="H11988" s="197" t="s">
        <v>23718</v>
      </c>
      <c r="I11988" s="197" t="s">
        <v>1993</v>
      </c>
      <c r="J11988" s="197" t="n">
        <v>42.56</v>
      </c>
    </row>
    <row r="11989" customFormat="false" ht="12.75" hidden="true" customHeight="false" outlineLevel="0" collapsed="false">
      <c r="A11989" s="197" t="s">
        <v>23719</v>
      </c>
      <c r="B11989" s="197"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197" t="s">
        <v>23713</v>
      </c>
      <c r="D11989" s="197" t="s">
        <v>23714</v>
      </c>
      <c r="E11989" s="197" t="s">
        <v>23715</v>
      </c>
      <c r="F11989" s="197" t="s">
        <v>23716</v>
      </c>
      <c r="G11989" s="197" t="s">
        <v>23717</v>
      </c>
      <c r="H11989" s="197" t="s">
        <v>23718</v>
      </c>
      <c r="I11989" s="197" t="s">
        <v>1993</v>
      </c>
      <c r="J11989" s="197" t="n">
        <v>40.6</v>
      </c>
    </row>
    <row r="11990" customFormat="false" ht="12.75" hidden="true" customHeight="false" outlineLevel="0" collapsed="false">
      <c r="A11990" s="197" t="s">
        <v>23720</v>
      </c>
      <c r="B11990" s="197"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197" t="s">
        <v>23721</v>
      </c>
      <c r="D11990" s="197" t="s">
        <v>23722</v>
      </c>
      <c r="E11990" s="197" t="s">
        <v>23723</v>
      </c>
      <c r="F11990" s="197" t="s">
        <v>23724</v>
      </c>
      <c r="G11990" s="197" t="s">
        <v>23725</v>
      </c>
      <c r="H11990" s="197" t="s">
        <v>23726</v>
      </c>
      <c r="I11990" s="197" t="s">
        <v>1993</v>
      </c>
      <c r="J11990" s="197" t="n">
        <v>54.71</v>
      </c>
    </row>
    <row r="11991" customFormat="false" ht="12.75" hidden="true" customHeight="false" outlineLevel="0" collapsed="false">
      <c r="A11991" s="197" t="s">
        <v>23727</v>
      </c>
      <c r="B11991" s="197"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197" t="s">
        <v>23721</v>
      </c>
      <c r="D11991" s="197" t="s">
        <v>23722</v>
      </c>
      <c r="E11991" s="197" t="s">
        <v>23723</v>
      </c>
      <c r="F11991" s="197" t="s">
        <v>23724</v>
      </c>
      <c r="G11991" s="197" t="s">
        <v>23725</v>
      </c>
      <c r="H11991" s="197" t="s">
        <v>23726</v>
      </c>
      <c r="I11991" s="197" t="s">
        <v>1993</v>
      </c>
      <c r="J11991" s="197" t="n">
        <v>52.51</v>
      </c>
    </row>
    <row r="11992" customFormat="false" ht="12.75" hidden="true" customHeight="false" outlineLevel="0" collapsed="false">
      <c r="A11992" s="197" t="s">
        <v>23728</v>
      </c>
      <c r="B11992" s="197"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197" t="s">
        <v>23721</v>
      </c>
      <c r="D11992" s="197" t="s">
        <v>23722</v>
      </c>
      <c r="E11992" s="197" t="s">
        <v>23723</v>
      </c>
      <c r="F11992" s="197" t="s">
        <v>23716</v>
      </c>
      <c r="G11992" s="197" t="s">
        <v>23729</v>
      </c>
      <c r="H11992" s="197" t="s">
        <v>23730</v>
      </c>
      <c r="I11992" s="197" t="s">
        <v>1993</v>
      </c>
      <c r="J11992" s="197" t="n">
        <v>46.81</v>
      </c>
    </row>
    <row r="11993" customFormat="false" ht="12.75" hidden="true" customHeight="false" outlineLevel="0" collapsed="false">
      <c r="A11993" s="197" t="s">
        <v>23731</v>
      </c>
      <c r="B11993" s="197"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197" t="s">
        <v>23721</v>
      </c>
      <c r="D11993" s="197" t="s">
        <v>23722</v>
      </c>
      <c r="E11993" s="197" t="s">
        <v>23723</v>
      </c>
      <c r="F11993" s="197" t="s">
        <v>23716</v>
      </c>
      <c r="G11993" s="197" t="s">
        <v>23729</v>
      </c>
      <c r="H11993" s="197" t="s">
        <v>23730</v>
      </c>
      <c r="I11993" s="197" t="s">
        <v>1993</v>
      </c>
      <c r="J11993" s="197" t="n">
        <v>44.86</v>
      </c>
    </row>
    <row r="11994" customFormat="false" ht="12.75" hidden="true" customHeight="false" outlineLevel="0" collapsed="false">
      <c r="A11994" s="197" t="s">
        <v>23732</v>
      </c>
      <c r="B11994" s="197"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197" t="s">
        <v>23721</v>
      </c>
      <c r="D11994" s="197" t="s">
        <v>23722</v>
      </c>
      <c r="E11994" s="197" t="s">
        <v>23723</v>
      </c>
      <c r="F11994" s="197" t="s">
        <v>23733</v>
      </c>
      <c r="G11994" s="197" t="s">
        <v>23734</v>
      </c>
      <c r="H11994" s="197" t="s">
        <v>23735</v>
      </c>
      <c r="I11994" s="197" t="s">
        <v>1993</v>
      </c>
      <c r="J11994" s="197" t="n">
        <v>58.96</v>
      </c>
    </row>
    <row r="11995" customFormat="false" ht="12.75" hidden="true" customHeight="false" outlineLevel="0" collapsed="false">
      <c r="A11995" s="197" t="s">
        <v>23736</v>
      </c>
      <c r="B11995" s="197"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197" t="s">
        <v>23721</v>
      </c>
      <c r="D11995" s="197" t="s">
        <v>23722</v>
      </c>
      <c r="E11995" s="197" t="s">
        <v>23723</v>
      </c>
      <c r="F11995" s="197" t="s">
        <v>23733</v>
      </c>
      <c r="G11995" s="197" t="s">
        <v>23734</v>
      </c>
      <c r="H11995" s="197" t="s">
        <v>23735</v>
      </c>
      <c r="I11995" s="197" t="s">
        <v>1993</v>
      </c>
      <c r="J11995" s="197" t="n">
        <v>56.76</v>
      </c>
    </row>
    <row r="11996" customFormat="false" ht="12.75" hidden="true" customHeight="false" outlineLevel="0" collapsed="false">
      <c r="A11996" s="197" t="s">
        <v>23737</v>
      </c>
      <c r="B11996" s="197"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197" t="s">
        <v>23713</v>
      </c>
      <c r="D11996" s="197" t="s">
        <v>23714</v>
      </c>
      <c r="E11996" s="197" t="s">
        <v>23738</v>
      </c>
      <c r="F11996" s="197" t="s">
        <v>23739</v>
      </c>
      <c r="G11996" s="197" t="s">
        <v>23740</v>
      </c>
      <c r="H11996" s="197" t="s">
        <v>23741</v>
      </c>
      <c r="I11996" s="197" t="s">
        <v>1993</v>
      </c>
      <c r="J11996" s="197" t="n">
        <v>45.62</v>
      </c>
    </row>
    <row r="11997" customFormat="false" ht="12.75" hidden="true" customHeight="false" outlineLevel="0" collapsed="false">
      <c r="A11997" s="197" t="s">
        <v>23742</v>
      </c>
      <c r="B11997" s="197"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197" t="s">
        <v>23713</v>
      </c>
      <c r="D11997" s="197" t="s">
        <v>23714</v>
      </c>
      <c r="E11997" s="197" t="s">
        <v>23738</v>
      </c>
      <c r="F11997" s="197" t="s">
        <v>23739</v>
      </c>
      <c r="G11997" s="197" t="s">
        <v>23740</v>
      </c>
      <c r="H11997" s="197" t="s">
        <v>23741</v>
      </c>
      <c r="I11997" s="197" t="s">
        <v>1993</v>
      </c>
      <c r="J11997" s="197" t="n">
        <v>43.66</v>
      </c>
    </row>
    <row r="11998" customFormat="false" ht="12.75" hidden="true" customHeight="false" outlineLevel="0" collapsed="false">
      <c r="A11998" s="197" t="s">
        <v>23743</v>
      </c>
      <c r="B11998" s="197"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197" t="s">
        <v>23721</v>
      </c>
      <c r="D11998" s="197" t="s">
        <v>23722</v>
      </c>
      <c r="E11998" s="197" t="s">
        <v>23723</v>
      </c>
      <c r="F11998" s="197" t="s">
        <v>23733</v>
      </c>
      <c r="G11998" s="197" t="s">
        <v>23744</v>
      </c>
      <c r="H11998" s="197" t="s">
        <v>23745</v>
      </c>
      <c r="I11998" s="197" t="s">
        <v>1993</v>
      </c>
      <c r="J11998" s="197" t="n">
        <v>57.76</v>
      </c>
    </row>
    <row r="11999" customFormat="false" ht="12.75" hidden="true" customHeight="false" outlineLevel="0" collapsed="false">
      <c r="A11999" s="197" t="s">
        <v>23746</v>
      </c>
      <c r="B11999" s="197"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197" t="s">
        <v>23721</v>
      </c>
      <c r="D11999" s="197" t="s">
        <v>23722</v>
      </c>
      <c r="E11999" s="197" t="s">
        <v>23723</v>
      </c>
      <c r="F11999" s="197" t="s">
        <v>23733</v>
      </c>
      <c r="G11999" s="197" t="s">
        <v>23744</v>
      </c>
      <c r="H11999" s="197" t="s">
        <v>23745</v>
      </c>
      <c r="I11999" s="197" t="s">
        <v>1993</v>
      </c>
      <c r="J11999" s="197" t="n">
        <v>55.56</v>
      </c>
    </row>
    <row r="12000" customFormat="false" ht="12.75" hidden="true" customHeight="false" outlineLevel="0" collapsed="false">
      <c r="A12000" s="197" t="s">
        <v>23747</v>
      </c>
      <c r="B12000" s="197"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197" t="s">
        <v>23748</v>
      </c>
      <c r="D12000" s="197" t="s">
        <v>23749</v>
      </c>
      <c r="E12000" s="197" t="s">
        <v>23750</v>
      </c>
      <c r="F12000" s="197" t="s">
        <v>23751</v>
      </c>
      <c r="G12000" s="197" t="s">
        <v>23752</v>
      </c>
      <c r="H12000" s="197" t="s">
        <v>23753</v>
      </c>
      <c r="I12000" s="197" t="s">
        <v>1993</v>
      </c>
      <c r="J12000" s="197" t="n">
        <v>44.91</v>
      </c>
    </row>
    <row r="12001" customFormat="false" ht="12.75" hidden="true" customHeight="false" outlineLevel="0" collapsed="false">
      <c r="A12001" s="197" t="s">
        <v>23754</v>
      </c>
      <c r="B12001" s="197"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197" t="s">
        <v>23748</v>
      </c>
      <c r="D12001" s="197" t="s">
        <v>23749</v>
      </c>
      <c r="E12001" s="197" t="s">
        <v>23750</v>
      </c>
      <c r="F12001" s="197" t="s">
        <v>23751</v>
      </c>
      <c r="G12001" s="197" t="s">
        <v>23752</v>
      </c>
      <c r="H12001" s="197" t="s">
        <v>23753</v>
      </c>
      <c r="I12001" s="197" t="s">
        <v>1993</v>
      </c>
      <c r="J12001" s="197" t="n">
        <v>42.95</v>
      </c>
    </row>
    <row r="12002" customFormat="false" ht="12.75" hidden="true" customHeight="false" outlineLevel="0" collapsed="false">
      <c r="A12002" s="197" t="s">
        <v>23755</v>
      </c>
      <c r="B12002" s="197"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197" t="s">
        <v>23748</v>
      </c>
      <c r="D12002" s="197" t="s">
        <v>23756</v>
      </c>
      <c r="E12002" s="197" t="s">
        <v>23757</v>
      </c>
      <c r="F12002" s="197" t="s">
        <v>23758</v>
      </c>
      <c r="G12002" s="197" t="s">
        <v>23759</v>
      </c>
      <c r="H12002" s="197" t="s">
        <v>23730</v>
      </c>
      <c r="I12002" s="197" t="s">
        <v>1993</v>
      </c>
      <c r="J12002" s="197" t="n">
        <v>57.05</v>
      </c>
    </row>
    <row r="12003" customFormat="false" ht="12.75" hidden="true" customHeight="false" outlineLevel="0" collapsed="false">
      <c r="A12003" s="197" t="s">
        <v>23760</v>
      </c>
      <c r="B12003" s="197"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197" t="s">
        <v>23748</v>
      </c>
      <c r="D12003" s="197" t="s">
        <v>23756</v>
      </c>
      <c r="E12003" s="197" t="s">
        <v>23757</v>
      </c>
      <c r="F12003" s="197" t="s">
        <v>23758</v>
      </c>
      <c r="G12003" s="197" t="s">
        <v>23759</v>
      </c>
      <c r="H12003" s="197" t="s">
        <v>23730</v>
      </c>
      <c r="I12003" s="197" t="s">
        <v>1993</v>
      </c>
      <c r="J12003" s="197" t="n">
        <v>54.85</v>
      </c>
    </row>
    <row r="12004" customFormat="false" ht="12.75" hidden="true" customHeight="false" outlineLevel="0" collapsed="false">
      <c r="A12004" s="197" t="s">
        <v>23761</v>
      </c>
      <c r="B12004" s="197"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197" t="s">
        <v>23762</v>
      </c>
      <c r="D12004" s="197" t="s">
        <v>23763</v>
      </c>
      <c r="E12004" s="197" t="s">
        <v>23764</v>
      </c>
      <c r="F12004" s="197" t="s">
        <v>23765</v>
      </c>
      <c r="G12004" s="197" t="s">
        <v>23766</v>
      </c>
      <c r="H12004" s="197" t="s">
        <v>23767</v>
      </c>
      <c r="I12004" s="197" t="s">
        <v>1993</v>
      </c>
      <c r="J12004" s="197" t="n">
        <v>49.16</v>
      </c>
    </row>
    <row r="12005" customFormat="false" ht="12.75" hidden="true" customHeight="false" outlineLevel="0" collapsed="false">
      <c r="A12005" s="197" t="s">
        <v>23768</v>
      </c>
      <c r="B12005" s="197"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197" t="s">
        <v>23762</v>
      </c>
      <c r="D12005" s="197" t="s">
        <v>23763</v>
      </c>
      <c r="E12005" s="197" t="s">
        <v>23764</v>
      </c>
      <c r="F12005" s="197" t="s">
        <v>23765</v>
      </c>
      <c r="G12005" s="197" t="s">
        <v>23766</v>
      </c>
      <c r="H12005" s="197" t="s">
        <v>23767</v>
      </c>
      <c r="I12005" s="197" t="s">
        <v>1993</v>
      </c>
      <c r="J12005" s="197" t="n">
        <v>47.2</v>
      </c>
    </row>
    <row r="12006" customFormat="false" ht="12.75" hidden="true" customHeight="false" outlineLevel="0" collapsed="false">
      <c r="A12006" s="197" t="s">
        <v>23769</v>
      </c>
      <c r="B12006" s="197"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197" t="s">
        <v>23762</v>
      </c>
      <c r="D12006" s="197" t="s">
        <v>23763</v>
      </c>
      <c r="E12006" s="197" t="s">
        <v>23764</v>
      </c>
      <c r="F12006" s="197" t="s">
        <v>23770</v>
      </c>
      <c r="G12006" s="197" t="s">
        <v>23771</v>
      </c>
      <c r="H12006" s="197" t="s">
        <v>23745</v>
      </c>
      <c r="I12006" s="197" t="s">
        <v>1993</v>
      </c>
      <c r="J12006" s="197" t="n">
        <v>61.3</v>
      </c>
    </row>
    <row r="12007" customFormat="false" ht="12.75" hidden="true" customHeight="false" outlineLevel="0" collapsed="false">
      <c r="A12007" s="197" t="s">
        <v>23772</v>
      </c>
      <c r="B12007" s="197"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197" t="s">
        <v>23762</v>
      </c>
      <c r="D12007" s="197" t="s">
        <v>23763</v>
      </c>
      <c r="E12007" s="197" t="s">
        <v>23764</v>
      </c>
      <c r="F12007" s="197" t="s">
        <v>23770</v>
      </c>
      <c r="G12007" s="197" t="s">
        <v>23771</v>
      </c>
      <c r="H12007" s="197" t="s">
        <v>23745</v>
      </c>
      <c r="I12007" s="197" t="s">
        <v>1993</v>
      </c>
      <c r="J12007" s="197" t="n">
        <v>59.1</v>
      </c>
    </row>
    <row r="12008" customFormat="false" ht="12.75" hidden="true" customHeight="false" outlineLevel="0" collapsed="false">
      <c r="A12008" s="197" t="s">
        <v>23773</v>
      </c>
      <c r="B12008" s="197"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197" t="s">
        <v>23748</v>
      </c>
      <c r="D12008" s="197" t="s">
        <v>23756</v>
      </c>
      <c r="E12008" s="197" t="s">
        <v>23757</v>
      </c>
      <c r="F12008" s="197" t="s">
        <v>23774</v>
      </c>
      <c r="G12008" s="197" t="s">
        <v>23775</v>
      </c>
      <c r="H12008" s="197" t="s">
        <v>23726</v>
      </c>
      <c r="I12008" s="197" t="s">
        <v>1993</v>
      </c>
      <c r="J12008" s="197" t="n">
        <v>47.96</v>
      </c>
    </row>
    <row r="12009" customFormat="false" ht="12.75" hidden="true" customHeight="false" outlineLevel="0" collapsed="false">
      <c r="A12009" s="197" t="s">
        <v>23776</v>
      </c>
      <c r="B12009" s="197"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197" t="s">
        <v>23748</v>
      </c>
      <c r="D12009" s="197" t="s">
        <v>23756</v>
      </c>
      <c r="E12009" s="197" t="s">
        <v>23757</v>
      </c>
      <c r="F12009" s="197" t="s">
        <v>23774</v>
      </c>
      <c r="G12009" s="197" t="s">
        <v>23775</v>
      </c>
      <c r="H12009" s="197" t="s">
        <v>23726</v>
      </c>
      <c r="I12009" s="197" t="s">
        <v>1993</v>
      </c>
      <c r="J12009" s="197" t="n">
        <v>46.01</v>
      </c>
    </row>
    <row r="12010" customFormat="false" ht="12.75" hidden="true" customHeight="false" outlineLevel="0" collapsed="false">
      <c r="A12010" s="197" t="s">
        <v>23777</v>
      </c>
      <c r="B12010" s="197"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197" t="s">
        <v>23748</v>
      </c>
      <c r="D12010" s="197" t="s">
        <v>23756</v>
      </c>
      <c r="E12010" s="197" t="s">
        <v>23757</v>
      </c>
      <c r="F12010" s="197" t="s">
        <v>23778</v>
      </c>
      <c r="G12010" s="197" t="s">
        <v>23779</v>
      </c>
      <c r="H12010" s="197" t="s">
        <v>23780</v>
      </c>
      <c r="I12010" s="197" t="s">
        <v>1993</v>
      </c>
      <c r="J12010" s="197" t="n">
        <v>60.11</v>
      </c>
    </row>
    <row r="12011" customFormat="false" ht="12.75" hidden="true" customHeight="false" outlineLevel="0" collapsed="false">
      <c r="A12011" s="197" t="s">
        <v>23781</v>
      </c>
      <c r="B12011" s="197"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197" t="s">
        <v>23748</v>
      </c>
      <c r="D12011" s="197" t="s">
        <v>23756</v>
      </c>
      <c r="E12011" s="197" t="s">
        <v>23757</v>
      </c>
      <c r="F12011" s="197" t="s">
        <v>23778</v>
      </c>
      <c r="G12011" s="197" t="s">
        <v>23779</v>
      </c>
      <c r="H12011" s="197" t="s">
        <v>23780</v>
      </c>
      <c r="I12011" s="197" t="s">
        <v>1993</v>
      </c>
      <c r="J12011" s="197" t="n">
        <v>57.91</v>
      </c>
    </row>
    <row r="12012" customFormat="false" ht="12.75" hidden="true" customHeight="false" outlineLevel="0" collapsed="false">
      <c r="A12012" s="197" t="s">
        <v>23782</v>
      </c>
      <c r="B12012" s="197"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197" t="s">
        <v>23783</v>
      </c>
      <c r="D12012" s="197" t="s">
        <v>23784</v>
      </c>
      <c r="E12012" s="197" t="s">
        <v>23785</v>
      </c>
      <c r="F12012" s="197" t="s">
        <v>23786</v>
      </c>
      <c r="G12012" s="197" t="s">
        <v>23787</v>
      </c>
      <c r="H12012" s="197" t="s">
        <v>23788</v>
      </c>
      <c r="I12012" s="197" t="s">
        <v>1993</v>
      </c>
      <c r="J12012" s="197" t="n">
        <v>34.91</v>
      </c>
    </row>
    <row r="12013" customFormat="false" ht="12.75" hidden="true" customHeight="false" outlineLevel="0" collapsed="false">
      <c r="A12013" s="197" t="s">
        <v>23789</v>
      </c>
      <c r="B12013" s="197"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197" t="s">
        <v>23783</v>
      </c>
      <c r="D12013" s="197" t="s">
        <v>23784</v>
      </c>
      <c r="E12013" s="197" t="s">
        <v>23785</v>
      </c>
      <c r="F12013" s="197" t="s">
        <v>23786</v>
      </c>
      <c r="G12013" s="197" t="s">
        <v>23787</v>
      </c>
      <c r="H12013" s="197" t="s">
        <v>23788</v>
      </c>
      <c r="I12013" s="197" t="s">
        <v>1993</v>
      </c>
      <c r="J12013" s="197" t="n">
        <v>33.6</v>
      </c>
    </row>
    <row r="12014" customFormat="false" ht="12.75" hidden="true" customHeight="false" outlineLevel="0" collapsed="false">
      <c r="A12014" s="197" t="s">
        <v>23790</v>
      </c>
      <c r="B12014" s="197"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197" t="s">
        <v>23783</v>
      </c>
      <c r="D12014" s="197" t="s">
        <v>23791</v>
      </c>
      <c r="E12014" s="197" t="s">
        <v>23792</v>
      </c>
      <c r="F12014" s="197" t="s">
        <v>23793</v>
      </c>
      <c r="G12014" s="197" t="s">
        <v>23794</v>
      </c>
      <c r="H12014" s="197" t="s">
        <v>23795</v>
      </c>
      <c r="I12014" s="197" t="s">
        <v>1993</v>
      </c>
      <c r="J12014" s="197" t="n">
        <v>47.05</v>
      </c>
    </row>
    <row r="12015" customFormat="false" ht="12.75" hidden="true" customHeight="false" outlineLevel="0" collapsed="false">
      <c r="A12015" s="197" t="s">
        <v>23796</v>
      </c>
      <c r="B12015" s="197"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197" t="s">
        <v>23783</v>
      </c>
      <c r="D12015" s="197" t="s">
        <v>23791</v>
      </c>
      <c r="E12015" s="197" t="s">
        <v>23792</v>
      </c>
      <c r="F12015" s="197" t="s">
        <v>23793</v>
      </c>
      <c r="G12015" s="197" t="s">
        <v>23794</v>
      </c>
      <c r="H12015" s="197" t="s">
        <v>23795</v>
      </c>
      <c r="I12015" s="197" t="s">
        <v>1993</v>
      </c>
      <c r="J12015" s="197" t="n">
        <v>45.5</v>
      </c>
    </row>
    <row r="12016" customFormat="false" ht="12.75" hidden="true" customHeight="false" outlineLevel="0" collapsed="false">
      <c r="A12016" s="197" t="s">
        <v>23797</v>
      </c>
      <c r="B12016" s="197"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197" t="s">
        <v>23783</v>
      </c>
      <c r="D12016" s="197" t="s">
        <v>23784</v>
      </c>
      <c r="E12016" s="197" t="s">
        <v>23798</v>
      </c>
      <c r="F12016" s="197" t="s">
        <v>23799</v>
      </c>
      <c r="G12016" s="197" t="s">
        <v>23800</v>
      </c>
      <c r="H12016" s="197" t="s">
        <v>23801</v>
      </c>
      <c r="I12016" s="197" t="s">
        <v>1993</v>
      </c>
      <c r="J12016" s="197" t="n">
        <v>39.16</v>
      </c>
    </row>
    <row r="12017" customFormat="false" ht="12.75" hidden="true" customHeight="false" outlineLevel="0" collapsed="false">
      <c r="A12017" s="197" t="s">
        <v>23802</v>
      </c>
      <c r="B12017" s="197"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197" t="s">
        <v>23783</v>
      </c>
      <c r="D12017" s="197" t="s">
        <v>23784</v>
      </c>
      <c r="E12017" s="197" t="s">
        <v>23798</v>
      </c>
      <c r="F12017" s="197" t="s">
        <v>23799</v>
      </c>
      <c r="G12017" s="197" t="s">
        <v>23800</v>
      </c>
      <c r="H12017" s="197" t="s">
        <v>23801</v>
      </c>
      <c r="I12017" s="197" t="s">
        <v>1993</v>
      </c>
      <c r="J12017" s="197" t="n">
        <v>37.86</v>
      </c>
    </row>
    <row r="12018" customFormat="false" ht="12.75" hidden="true" customHeight="false" outlineLevel="0" collapsed="false">
      <c r="A12018" s="197" t="s">
        <v>23803</v>
      </c>
      <c r="B12018" s="197"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197" t="s">
        <v>23783</v>
      </c>
      <c r="D12018" s="197" t="s">
        <v>23784</v>
      </c>
      <c r="E12018" s="197" t="s">
        <v>23798</v>
      </c>
      <c r="F12018" s="197" t="s">
        <v>23804</v>
      </c>
      <c r="G12018" s="197" t="s">
        <v>23805</v>
      </c>
      <c r="H12018" s="197" t="s">
        <v>23806</v>
      </c>
      <c r="I12018" s="197" t="s">
        <v>1993</v>
      </c>
      <c r="J12018" s="197" t="n">
        <v>51.31</v>
      </c>
    </row>
    <row r="12019" customFormat="false" ht="12.75" hidden="true" customHeight="false" outlineLevel="0" collapsed="false">
      <c r="A12019" s="197" t="s">
        <v>23807</v>
      </c>
      <c r="B12019" s="197"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197" t="s">
        <v>23783</v>
      </c>
      <c r="D12019" s="197" t="s">
        <v>23784</v>
      </c>
      <c r="E12019" s="197" t="s">
        <v>23798</v>
      </c>
      <c r="F12019" s="197" t="s">
        <v>23804</v>
      </c>
      <c r="G12019" s="197" t="s">
        <v>23805</v>
      </c>
      <c r="H12019" s="197" t="s">
        <v>23806</v>
      </c>
      <c r="I12019" s="197" t="s">
        <v>1993</v>
      </c>
      <c r="J12019" s="197" t="n">
        <v>49.76</v>
      </c>
    </row>
    <row r="12020" customFormat="false" ht="12.75" hidden="true" customHeight="false" outlineLevel="0" collapsed="false">
      <c r="A12020" s="197" t="s">
        <v>23808</v>
      </c>
      <c r="B12020" s="197"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197" t="s">
        <v>23809</v>
      </c>
      <c r="D12020" s="197" t="s">
        <v>23810</v>
      </c>
      <c r="E12020" s="197" t="s">
        <v>23811</v>
      </c>
      <c r="F12020" s="197" t="s">
        <v>23812</v>
      </c>
      <c r="G12020" s="197" t="s">
        <v>23813</v>
      </c>
      <c r="H12020" s="197" t="s">
        <v>23814</v>
      </c>
      <c r="I12020" s="197" t="s">
        <v>1993</v>
      </c>
      <c r="J12020" s="197" t="n">
        <v>37.96</v>
      </c>
    </row>
    <row r="12021" customFormat="false" ht="12.75" hidden="true" customHeight="false" outlineLevel="0" collapsed="false">
      <c r="A12021" s="197" t="s">
        <v>23815</v>
      </c>
      <c r="B12021" s="197"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197" t="s">
        <v>23809</v>
      </c>
      <c r="D12021" s="197" t="s">
        <v>23810</v>
      </c>
      <c r="E12021" s="197" t="s">
        <v>23811</v>
      </c>
      <c r="F12021" s="197" t="s">
        <v>23812</v>
      </c>
      <c r="G12021" s="197" t="s">
        <v>23813</v>
      </c>
      <c r="H12021" s="197" t="s">
        <v>23814</v>
      </c>
      <c r="I12021" s="197" t="s">
        <v>1993</v>
      </c>
      <c r="J12021" s="197" t="n">
        <v>36.66</v>
      </c>
    </row>
    <row r="12022" customFormat="false" ht="12.75" hidden="true" customHeight="false" outlineLevel="0" collapsed="false">
      <c r="A12022" s="197" t="s">
        <v>23816</v>
      </c>
      <c r="B12022" s="197"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197" t="s">
        <v>23783</v>
      </c>
      <c r="D12022" s="197" t="s">
        <v>23784</v>
      </c>
      <c r="E12022" s="197" t="s">
        <v>23817</v>
      </c>
      <c r="F12022" s="197" t="s">
        <v>23818</v>
      </c>
      <c r="G12022" s="197" t="s">
        <v>23819</v>
      </c>
      <c r="H12022" s="197" t="s">
        <v>23820</v>
      </c>
      <c r="I12022" s="197" t="s">
        <v>1993</v>
      </c>
      <c r="J12022" s="197" t="n">
        <v>50.11</v>
      </c>
    </row>
    <row r="12023" customFormat="false" ht="12.75" hidden="true" customHeight="false" outlineLevel="0" collapsed="false">
      <c r="A12023" s="197" t="s">
        <v>23821</v>
      </c>
      <c r="B12023" s="197"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197" t="s">
        <v>23783</v>
      </c>
      <c r="D12023" s="197" t="s">
        <v>23784</v>
      </c>
      <c r="E12023" s="197" t="s">
        <v>23817</v>
      </c>
      <c r="F12023" s="197" t="s">
        <v>23818</v>
      </c>
      <c r="G12023" s="197" t="s">
        <v>23819</v>
      </c>
      <c r="H12023" s="197" t="s">
        <v>23820</v>
      </c>
      <c r="I12023" s="197" t="s">
        <v>1993</v>
      </c>
      <c r="J12023" s="197" t="n">
        <v>48.56</v>
      </c>
    </row>
    <row r="12024" customFormat="false" ht="12.75" hidden="true" customHeight="false" outlineLevel="0" collapsed="false">
      <c r="A12024" s="197" t="s">
        <v>23822</v>
      </c>
      <c r="B12024" s="197"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197" t="s">
        <v>23823</v>
      </c>
      <c r="D12024" s="197" t="s">
        <v>23824</v>
      </c>
      <c r="E12024" s="197" t="s">
        <v>23825</v>
      </c>
      <c r="F12024" s="197" t="s">
        <v>23826</v>
      </c>
      <c r="G12024" s="197" t="s">
        <v>23827</v>
      </c>
      <c r="H12024" s="197" t="s">
        <v>23828</v>
      </c>
      <c r="I12024" s="197" t="s">
        <v>1993</v>
      </c>
      <c r="J12024" s="197" t="n">
        <v>36.45</v>
      </c>
    </row>
    <row r="12025" customFormat="false" ht="12.75" hidden="true" customHeight="false" outlineLevel="0" collapsed="false">
      <c r="A12025" s="197" t="s">
        <v>23829</v>
      </c>
      <c r="B12025" s="197"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197" t="s">
        <v>23823</v>
      </c>
      <c r="D12025" s="197" t="s">
        <v>23824</v>
      </c>
      <c r="E12025" s="197" t="s">
        <v>23825</v>
      </c>
      <c r="F12025" s="197" t="s">
        <v>23826</v>
      </c>
      <c r="G12025" s="197" t="s">
        <v>23827</v>
      </c>
      <c r="H12025" s="197" t="s">
        <v>23828</v>
      </c>
      <c r="I12025" s="197" t="s">
        <v>1993</v>
      </c>
      <c r="J12025" s="197" t="n">
        <v>35.14</v>
      </c>
    </row>
    <row r="12026" customFormat="false" ht="12.75" hidden="true" customHeight="false" outlineLevel="0" collapsed="false">
      <c r="A12026" s="197" t="s">
        <v>23830</v>
      </c>
      <c r="B12026" s="197"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197" t="s">
        <v>23823</v>
      </c>
      <c r="D12026" s="197" t="s">
        <v>23831</v>
      </c>
      <c r="E12026" s="197" t="s">
        <v>23825</v>
      </c>
      <c r="F12026" s="197" t="s">
        <v>23832</v>
      </c>
      <c r="G12026" s="197" t="s">
        <v>23833</v>
      </c>
      <c r="H12026" s="197" t="s">
        <v>23834</v>
      </c>
      <c r="I12026" s="197" t="s">
        <v>1993</v>
      </c>
      <c r="J12026" s="197" t="n">
        <v>48.59</v>
      </c>
    </row>
    <row r="12027" customFormat="false" ht="12.75" hidden="true" customHeight="false" outlineLevel="0" collapsed="false">
      <c r="A12027" s="197" t="s">
        <v>23835</v>
      </c>
      <c r="B12027" s="197"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197" t="s">
        <v>23823</v>
      </c>
      <c r="D12027" s="197" t="s">
        <v>23831</v>
      </c>
      <c r="E12027" s="197" t="s">
        <v>23825</v>
      </c>
      <c r="F12027" s="197" t="s">
        <v>23832</v>
      </c>
      <c r="G12027" s="197" t="s">
        <v>23833</v>
      </c>
      <c r="H12027" s="197" t="s">
        <v>23834</v>
      </c>
      <c r="I12027" s="197" t="s">
        <v>1993</v>
      </c>
      <c r="J12027" s="197" t="n">
        <v>47.04</v>
      </c>
    </row>
    <row r="12028" customFormat="false" ht="12.75" hidden="true" customHeight="false" outlineLevel="0" collapsed="false">
      <c r="A12028" s="197" t="s">
        <v>23836</v>
      </c>
      <c r="B12028" s="197"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197" t="s">
        <v>23823</v>
      </c>
      <c r="D12028" s="197" t="s">
        <v>23831</v>
      </c>
      <c r="E12028" s="197" t="s">
        <v>23825</v>
      </c>
      <c r="F12028" s="197" t="s">
        <v>23837</v>
      </c>
      <c r="G12028" s="197" t="s">
        <v>23813</v>
      </c>
      <c r="H12028" s="197" t="s">
        <v>23838</v>
      </c>
      <c r="I12028" s="197" t="s">
        <v>1993</v>
      </c>
      <c r="J12028" s="197" t="n">
        <v>40.7</v>
      </c>
    </row>
    <row r="12029" customFormat="false" ht="12.75" hidden="true" customHeight="false" outlineLevel="0" collapsed="false">
      <c r="A12029" s="197" t="s">
        <v>23839</v>
      </c>
      <c r="B12029" s="197"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197" t="s">
        <v>23823</v>
      </c>
      <c r="D12029" s="197" t="s">
        <v>23831</v>
      </c>
      <c r="E12029" s="197" t="s">
        <v>23825</v>
      </c>
      <c r="F12029" s="197" t="s">
        <v>23837</v>
      </c>
      <c r="G12029" s="197" t="s">
        <v>23813</v>
      </c>
      <c r="H12029" s="197" t="s">
        <v>23838</v>
      </c>
      <c r="I12029" s="197" t="s">
        <v>1993</v>
      </c>
      <c r="J12029" s="197" t="n">
        <v>39.4</v>
      </c>
    </row>
    <row r="12030" customFormat="false" ht="12.75" hidden="true" customHeight="false" outlineLevel="0" collapsed="false">
      <c r="A12030" s="197" t="s">
        <v>23840</v>
      </c>
      <c r="B12030" s="197"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197" t="s">
        <v>23841</v>
      </c>
      <c r="D12030" s="197" t="s">
        <v>23842</v>
      </c>
      <c r="E12030" s="197" t="s">
        <v>23843</v>
      </c>
      <c r="F12030" s="197" t="s">
        <v>23844</v>
      </c>
      <c r="G12030" s="197" t="s">
        <v>23845</v>
      </c>
      <c r="H12030" s="197" t="s">
        <v>23846</v>
      </c>
      <c r="I12030" s="197" t="s">
        <v>1993</v>
      </c>
      <c r="J12030" s="197" t="n">
        <v>52.85</v>
      </c>
    </row>
    <row r="12031" customFormat="false" ht="12.75" hidden="true" customHeight="false" outlineLevel="0" collapsed="false">
      <c r="A12031" s="197" t="s">
        <v>23847</v>
      </c>
      <c r="B12031" s="197"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197" t="s">
        <v>23841</v>
      </c>
      <c r="D12031" s="197" t="s">
        <v>23842</v>
      </c>
      <c r="E12031" s="197" t="s">
        <v>23843</v>
      </c>
      <c r="F12031" s="197" t="s">
        <v>23844</v>
      </c>
      <c r="G12031" s="197" t="s">
        <v>23845</v>
      </c>
      <c r="H12031" s="197" t="s">
        <v>23846</v>
      </c>
      <c r="I12031" s="197" t="s">
        <v>1993</v>
      </c>
      <c r="J12031" s="197" t="n">
        <v>51.3</v>
      </c>
    </row>
    <row r="12032" customFormat="false" ht="12.75" hidden="true" customHeight="false" outlineLevel="0" collapsed="false">
      <c r="A12032" s="197" t="s">
        <v>23848</v>
      </c>
      <c r="B12032" s="197"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197" t="s">
        <v>23823</v>
      </c>
      <c r="D12032" s="197" t="s">
        <v>23831</v>
      </c>
      <c r="E12032" s="197" t="s">
        <v>23825</v>
      </c>
      <c r="F12032" s="197" t="s">
        <v>23849</v>
      </c>
      <c r="G12032" s="197" t="s">
        <v>23850</v>
      </c>
      <c r="H12032" s="197" t="s">
        <v>23851</v>
      </c>
      <c r="I12032" s="197" t="s">
        <v>1993</v>
      </c>
      <c r="J12032" s="197" t="n">
        <v>39.5</v>
      </c>
    </row>
    <row r="12033" customFormat="false" ht="12.75" hidden="true" customHeight="false" outlineLevel="0" collapsed="false">
      <c r="A12033" s="197" t="s">
        <v>23852</v>
      </c>
      <c r="B12033" s="197"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197" t="s">
        <v>23823</v>
      </c>
      <c r="D12033" s="197" t="s">
        <v>23831</v>
      </c>
      <c r="E12033" s="197" t="s">
        <v>23825</v>
      </c>
      <c r="F12033" s="197" t="s">
        <v>23849</v>
      </c>
      <c r="G12033" s="197" t="s">
        <v>23850</v>
      </c>
      <c r="H12033" s="197" t="s">
        <v>23851</v>
      </c>
      <c r="I12033" s="197" t="s">
        <v>1993</v>
      </c>
      <c r="J12033" s="197" t="n">
        <v>38.2</v>
      </c>
    </row>
    <row r="12034" customFormat="false" ht="12.75" hidden="true" customHeight="false" outlineLevel="0" collapsed="false">
      <c r="A12034" s="197" t="s">
        <v>23853</v>
      </c>
      <c r="B12034" s="197"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197" t="s">
        <v>23854</v>
      </c>
      <c r="D12034" s="197" t="s">
        <v>23855</v>
      </c>
      <c r="E12034" s="197" t="s">
        <v>23856</v>
      </c>
      <c r="F12034" s="197" t="s">
        <v>23857</v>
      </c>
      <c r="G12034" s="197" t="s">
        <v>23858</v>
      </c>
      <c r="H12034" s="197" t="s">
        <v>23859</v>
      </c>
      <c r="I12034" s="197" t="s">
        <v>1993</v>
      </c>
      <c r="J12034" s="197" t="n">
        <v>51.65</v>
      </c>
    </row>
    <row r="12035" customFormat="false" ht="12.75" hidden="true" customHeight="false" outlineLevel="0" collapsed="false">
      <c r="A12035" s="197" t="s">
        <v>23860</v>
      </c>
      <c r="B12035" s="197"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197" t="s">
        <v>23854</v>
      </c>
      <c r="D12035" s="197" t="s">
        <v>23855</v>
      </c>
      <c r="E12035" s="197" t="s">
        <v>23856</v>
      </c>
      <c r="F12035" s="197" t="s">
        <v>23857</v>
      </c>
      <c r="G12035" s="197" t="s">
        <v>23858</v>
      </c>
      <c r="H12035" s="197" t="s">
        <v>23859</v>
      </c>
      <c r="I12035" s="197" t="s">
        <v>1993</v>
      </c>
      <c r="J12035" s="197" t="n">
        <v>50.1</v>
      </c>
    </row>
    <row r="12036" customFormat="false" ht="12.75" hidden="true" customHeight="false" outlineLevel="0" collapsed="false">
      <c r="A12036" s="197" t="s">
        <v>23861</v>
      </c>
      <c r="B12036" s="197"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197" t="s">
        <v>23862</v>
      </c>
      <c r="D12036" s="197" t="s">
        <v>23863</v>
      </c>
      <c r="E12036" s="197" t="s">
        <v>23864</v>
      </c>
      <c r="F12036" s="197" t="s">
        <v>23865</v>
      </c>
      <c r="G12036" s="197" t="s">
        <v>23866</v>
      </c>
      <c r="H12036" s="197" t="s">
        <v>23867</v>
      </c>
      <c r="I12036" s="197" t="s">
        <v>1993</v>
      </c>
      <c r="J12036" s="197" t="n">
        <v>38.79</v>
      </c>
    </row>
    <row r="12037" customFormat="false" ht="12.75" hidden="true" customHeight="false" outlineLevel="0" collapsed="false">
      <c r="A12037" s="197" t="s">
        <v>23868</v>
      </c>
      <c r="B12037" s="197"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197" t="s">
        <v>23862</v>
      </c>
      <c r="D12037" s="197" t="s">
        <v>23863</v>
      </c>
      <c r="E12037" s="197" t="s">
        <v>23864</v>
      </c>
      <c r="F12037" s="197" t="s">
        <v>23865</v>
      </c>
      <c r="G12037" s="197" t="s">
        <v>23866</v>
      </c>
      <c r="H12037" s="197" t="s">
        <v>23867</v>
      </c>
      <c r="I12037" s="197" t="s">
        <v>1993</v>
      </c>
      <c r="J12037" s="197" t="n">
        <v>37.49</v>
      </c>
    </row>
    <row r="12038" customFormat="false" ht="12.75" hidden="true" customHeight="false" outlineLevel="0" collapsed="false">
      <c r="A12038" s="197" t="s">
        <v>23869</v>
      </c>
      <c r="B12038" s="197"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197" t="s">
        <v>23862</v>
      </c>
      <c r="D12038" s="197" t="s">
        <v>23863</v>
      </c>
      <c r="E12038" s="197" t="s">
        <v>23870</v>
      </c>
      <c r="F12038" s="197" t="s">
        <v>23871</v>
      </c>
      <c r="G12038" s="197" t="s">
        <v>23845</v>
      </c>
      <c r="H12038" s="197" t="s">
        <v>23846</v>
      </c>
      <c r="I12038" s="197" t="s">
        <v>1993</v>
      </c>
      <c r="J12038" s="197" t="n">
        <v>50.94</v>
      </c>
    </row>
    <row r="12039" customFormat="false" ht="12.75" hidden="true" customHeight="false" outlineLevel="0" collapsed="false">
      <c r="A12039" s="197" t="s">
        <v>23872</v>
      </c>
      <c r="B12039" s="197"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197" t="s">
        <v>23862</v>
      </c>
      <c r="D12039" s="197" t="s">
        <v>23863</v>
      </c>
      <c r="E12039" s="197" t="s">
        <v>23870</v>
      </c>
      <c r="F12039" s="197" t="s">
        <v>23871</v>
      </c>
      <c r="G12039" s="197" t="s">
        <v>23845</v>
      </c>
      <c r="H12039" s="197" t="s">
        <v>23846</v>
      </c>
      <c r="I12039" s="197" t="s">
        <v>1993</v>
      </c>
      <c r="J12039" s="197" t="n">
        <v>49.39</v>
      </c>
    </row>
    <row r="12040" customFormat="false" ht="12.75" hidden="true" customHeight="false" outlineLevel="0" collapsed="false">
      <c r="A12040" s="197" t="s">
        <v>23873</v>
      </c>
      <c r="B12040" s="197"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197" t="s">
        <v>23862</v>
      </c>
      <c r="D12040" s="197" t="s">
        <v>23863</v>
      </c>
      <c r="E12040" s="197" t="s">
        <v>23864</v>
      </c>
      <c r="F12040" s="197" t="s">
        <v>23874</v>
      </c>
      <c r="G12040" s="197" t="s">
        <v>23875</v>
      </c>
      <c r="H12040" s="197" t="s">
        <v>23876</v>
      </c>
      <c r="I12040" s="197" t="s">
        <v>1993</v>
      </c>
      <c r="J12040" s="197" t="n">
        <v>43.04</v>
      </c>
    </row>
    <row r="12041" customFormat="false" ht="12.75" hidden="true" customHeight="false" outlineLevel="0" collapsed="false">
      <c r="A12041" s="197" t="s">
        <v>23877</v>
      </c>
      <c r="B12041" s="197"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197" t="s">
        <v>23862</v>
      </c>
      <c r="D12041" s="197" t="s">
        <v>23863</v>
      </c>
      <c r="E12041" s="197" t="s">
        <v>23864</v>
      </c>
      <c r="F12041" s="197" t="s">
        <v>23874</v>
      </c>
      <c r="G12041" s="197" t="s">
        <v>23875</v>
      </c>
      <c r="H12041" s="197" t="s">
        <v>23876</v>
      </c>
      <c r="I12041" s="197" t="s">
        <v>1993</v>
      </c>
      <c r="J12041" s="197" t="n">
        <v>41.74</v>
      </c>
    </row>
    <row r="12042" customFormat="false" ht="12.75" hidden="true" customHeight="false" outlineLevel="0" collapsed="false">
      <c r="A12042" s="197" t="s">
        <v>23878</v>
      </c>
      <c r="B12042" s="197"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197" t="s">
        <v>23879</v>
      </c>
      <c r="D12042" s="197" t="s">
        <v>23880</v>
      </c>
      <c r="E12042" s="197" t="s">
        <v>23881</v>
      </c>
      <c r="F12042" s="197" t="s">
        <v>23882</v>
      </c>
      <c r="G12042" s="197" t="s">
        <v>23883</v>
      </c>
      <c r="H12042" s="197" t="s">
        <v>23659</v>
      </c>
      <c r="I12042" s="197" t="s">
        <v>1993</v>
      </c>
      <c r="J12042" s="197" t="n">
        <v>55.19</v>
      </c>
    </row>
    <row r="12043" customFormat="false" ht="12.75" hidden="true" customHeight="false" outlineLevel="0" collapsed="false">
      <c r="A12043" s="197" t="s">
        <v>23884</v>
      </c>
      <c r="B12043" s="197"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197" t="s">
        <v>23879</v>
      </c>
      <c r="D12043" s="197" t="s">
        <v>23880</v>
      </c>
      <c r="E12043" s="197" t="s">
        <v>23881</v>
      </c>
      <c r="F12043" s="197" t="s">
        <v>23882</v>
      </c>
      <c r="G12043" s="197" t="s">
        <v>23883</v>
      </c>
      <c r="H12043" s="197" t="s">
        <v>23659</v>
      </c>
      <c r="I12043" s="197" t="s">
        <v>1993</v>
      </c>
      <c r="J12043" s="197" t="n">
        <v>53.64</v>
      </c>
    </row>
    <row r="12044" customFormat="false" ht="12.75" hidden="true" customHeight="false" outlineLevel="0" collapsed="false">
      <c r="A12044" s="197" t="s">
        <v>23885</v>
      </c>
      <c r="B12044" s="197"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197" t="s">
        <v>23862</v>
      </c>
      <c r="D12044" s="197" t="s">
        <v>23863</v>
      </c>
      <c r="E12044" s="197" t="s">
        <v>23864</v>
      </c>
      <c r="F12044" s="197" t="s">
        <v>23886</v>
      </c>
      <c r="G12044" s="197" t="s">
        <v>23887</v>
      </c>
      <c r="H12044" s="197" t="s">
        <v>23888</v>
      </c>
      <c r="I12044" s="197" t="s">
        <v>1993</v>
      </c>
      <c r="J12044" s="197" t="n">
        <v>41.85</v>
      </c>
    </row>
    <row r="12045" customFormat="false" ht="12.75" hidden="true" customHeight="false" outlineLevel="0" collapsed="false">
      <c r="A12045" s="197" t="s">
        <v>23889</v>
      </c>
      <c r="B12045" s="197"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197" t="s">
        <v>23862</v>
      </c>
      <c r="D12045" s="197" t="s">
        <v>23863</v>
      </c>
      <c r="E12045" s="197" t="s">
        <v>23864</v>
      </c>
      <c r="F12045" s="197" t="s">
        <v>23886</v>
      </c>
      <c r="G12045" s="197" t="s">
        <v>23887</v>
      </c>
      <c r="H12045" s="197" t="s">
        <v>23888</v>
      </c>
      <c r="I12045" s="197" t="s">
        <v>1993</v>
      </c>
      <c r="J12045" s="197" t="n">
        <v>40.54</v>
      </c>
    </row>
    <row r="12046" customFormat="false" ht="12.75" hidden="true" customHeight="false" outlineLevel="0" collapsed="false">
      <c r="A12046" s="197" t="s">
        <v>23890</v>
      </c>
      <c r="B12046" s="197"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197" t="s">
        <v>23879</v>
      </c>
      <c r="D12046" s="197" t="s">
        <v>23891</v>
      </c>
      <c r="E12046" s="197" t="s">
        <v>23892</v>
      </c>
      <c r="F12046" s="197" t="s">
        <v>23893</v>
      </c>
      <c r="G12046" s="197" t="s">
        <v>23845</v>
      </c>
      <c r="H12046" s="197" t="s">
        <v>23846</v>
      </c>
      <c r="I12046" s="197" t="s">
        <v>1993</v>
      </c>
      <c r="J12046" s="197" t="n">
        <v>53.99</v>
      </c>
    </row>
    <row r="12047" customFormat="false" ht="12.75" hidden="true" customHeight="false" outlineLevel="0" collapsed="false">
      <c r="A12047" s="197" t="s">
        <v>23894</v>
      </c>
      <c r="B12047" s="197"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197" t="s">
        <v>23879</v>
      </c>
      <c r="D12047" s="197" t="s">
        <v>23891</v>
      </c>
      <c r="E12047" s="197" t="s">
        <v>23892</v>
      </c>
      <c r="F12047" s="197" t="s">
        <v>23893</v>
      </c>
      <c r="G12047" s="197" t="s">
        <v>23845</v>
      </c>
      <c r="H12047" s="197" t="s">
        <v>23846</v>
      </c>
      <c r="I12047" s="197" t="s">
        <v>1993</v>
      </c>
      <c r="J12047" s="197" t="n">
        <v>52.44</v>
      </c>
    </row>
    <row r="12048" customFormat="false" ht="12.75" hidden="true" customHeight="false" outlineLevel="0" collapsed="false">
      <c r="A12048" s="197" t="s">
        <v>23895</v>
      </c>
      <c r="B12048" s="197"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197" t="s">
        <v>23896</v>
      </c>
      <c r="D12048" s="197" t="s">
        <v>23810</v>
      </c>
      <c r="E12048" s="197" t="s">
        <v>23897</v>
      </c>
      <c r="F12048" s="197" t="s">
        <v>23898</v>
      </c>
      <c r="G12048" s="197" t="s">
        <v>23899</v>
      </c>
      <c r="H12048" s="197" t="s">
        <v>23900</v>
      </c>
      <c r="I12048" s="197" t="s">
        <v>1993</v>
      </c>
      <c r="J12048" s="197" t="n">
        <v>47.47</v>
      </c>
    </row>
    <row r="12049" customFormat="false" ht="12.75" hidden="true" customHeight="false" outlineLevel="0" collapsed="false">
      <c r="A12049" s="197" t="s">
        <v>23901</v>
      </c>
      <c r="B12049" s="197"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197" t="s">
        <v>23896</v>
      </c>
      <c r="D12049" s="197" t="s">
        <v>23810</v>
      </c>
      <c r="E12049" s="197" t="s">
        <v>23897</v>
      </c>
      <c r="F12049" s="197" t="s">
        <v>23898</v>
      </c>
      <c r="G12049" s="197" t="s">
        <v>23899</v>
      </c>
      <c r="H12049" s="197" t="s">
        <v>23900</v>
      </c>
      <c r="I12049" s="197" t="s">
        <v>1993</v>
      </c>
      <c r="J12049" s="197" t="n">
        <v>46.16</v>
      </c>
    </row>
    <row r="12050" customFormat="false" ht="12.75" hidden="true" customHeight="false" outlineLevel="0" collapsed="false">
      <c r="A12050" s="197" t="s">
        <v>23902</v>
      </c>
      <c r="B12050" s="197"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197" t="s">
        <v>23896</v>
      </c>
      <c r="D12050" s="197" t="s">
        <v>23810</v>
      </c>
      <c r="E12050" s="197" t="s">
        <v>23897</v>
      </c>
      <c r="F12050" s="197" t="s">
        <v>23903</v>
      </c>
      <c r="G12050" s="197" t="s">
        <v>23819</v>
      </c>
      <c r="H12050" s="197" t="s">
        <v>23820</v>
      </c>
      <c r="I12050" s="197" t="s">
        <v>1993</v>
      </c>
      <c r="J12050" s="197" t="n">
        <v>59.61</v>
      </c>
    </row>
    <row r="12051" customFormat="false" ht="12.75" hidden="true" customHeight="false" outlineLevel="0" collapsed="false">
      <c r="A12051" s="197" t="s">
        <v>23904</v>
      </c>
      <c r="B12051" s="197"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197" t="s">
        <v>23896</v>
      </c>
      <c r="D12051" s="197" t="s">
        <v>23810</v>
      </c>
      <c r="E12051" s="197" t="s">
        <v>23897</v>
      </c>
      <c r="F12051" s="197" t="s">
        <v>23903</v>
      </c>
      <c r="G12051" s="197" t="s">
        <v>23819</v>
      </c>
      <c r="H12051" s="197" t="s">
        <v>23820</v>
      </c>
      <c r="I12051" s="197" t="s">
        <v>1993</v>
      </c>
      <c r="J12051" s="197" t="n">
        <v>58.06</v>
      </c>
    </row>
    <row r="12052" customFormat="false" ht="12.75" hidden="true" customHeight="false" outlineLevel="0" collapsed="false">
      <c r="A12052" s="197" t="s">
        <v>23905</v>
      </c>
      <c r="B12052" s="197"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197" t="s">
        <v>23896</v>
      </c>
      <c r="D12052" s="197" t="s">
        <v>23810</v>
      </c>
      <c r="E12052" s="197" t="s">
        <v>23906</v>
      </c>
      <c r="F12052" s="197" t="s">
        <v>23907</v>
      </c>
      <c r="G12052" s="197" t="s">
        <v>23908</v>
      </c>
      <c r="H12052" s="197" t="s">
        <v>23909</v>
      </c>
      <c r="I12052" s="197" t="s">
        <v>1993</v>
      </c>
      <c r="J12052" s="197" t="n">
        <v>55.97</v>
      </c>
    </row>
    <row r="12053" customFormat="false" ht="12.75" hidden="true" customHeight="false" outlineLevel="0" collapsed="false">
      <c r="A12053" s="197" t="s">
        <v>23910</v>
      </c>
      <c r="B12053" s="197"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197" t="s">
        <v>23896</v>
      </c>
      <c r="D12053" s="197" t="s">
        <v>23810</v>
      </c>
      <c r="E12053" s="197" t="s">
        <v>23906</v>
      </c>
      <c r="F12053" s="197" t="s">
        <v>23907</v>
      </c>
      <c r="G12053" s="197" t="s">
        <v>23908</v>
      </c>
      <c r="H12053" s="197" t="s">
        <v>23909</v>
      </c>
      <c r="I12053" s="197" t="s">
        <v>1993</v>
      </c>
      <c r="J12053" s="197" t="n">
        <v>54.67</v>
      </c>
    </row>
    <row r="12054" customFormat="false" ht="12.75" hidden="true" customHeight="false" outlineLevel="0" collapsed="false">
      <c r="A12054" s="197" t="s">
        <v>23911</v>
      </c>
      <c r="B12054" s="197"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197" t="s">
        <v>23896</v>
      </c>
      <c r="D12054" s="197" t="s">
        <v>23912</v>
      </c>
      <c r="E12054" s="197" t="s">
        <v>23913</v>
      </c>
      <c r="F12054" s="197" t="s">
        <v>23914</v>
      </c>
      <c r="G12054" s="197" t="s">
        <v>23915</v>
      </c>
      <c r="H12054" s="197" t="s">
        <v>23916</v>
      </c>
      <c r="I12054" s="197" t="s">
        <v>1993</v>
      </c>
      <c r="J12054" s="197" t="n">
        <v>68.12</v>
      </c>
    </row>
    <row r="12055" customFormat="false" ht="12.75" hidden="true" customHeight="false" outlineLevel="0" collapsed="false">
      <c r="A12055" s="197" t="s">
        <v>23917</v>
      </c>
      <c r="B12055" s="197"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197" t="s">
        <v>23896</v>
      </c>
      <c r="D12055" s="197" t="s">
        <v>23912</v>
      </c>
      <c r="E12055" s="197" t="s">
        <v>23913</v>
      </c>
      <c r="F12055" s="197" t="s">
        <v>23914</v>
      </c>
      <c r="G12055" s="197" t="s">
        <v>23915</v>
      </c>
      <c r="H12055" s="197" t="s">
        <v>23916</v>
      </c>
      <c r="I12055" s="197" t="s">
        <v>1993</v>
      </c>
      <c r="J12055" s="197" t="n">
        <v>66.57</v>
      </c>
    </row>
    <row r="12056" customFormat="false" ht="12.75" hidden="true" customHeight="false" outlineLevel="0" collapsed="false">
      <c r="A12056" s="197" t="s">
        <v>23918</v>
      </c>
      <c r="B12056" s="197"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197" t="s">
        <v>23896</v>
      </c>
      <c r="D12056" s="197" t="s">
        <v>23810</v>
      </c>
      <c r="E12056" s="197" t="s">
        <v>23897</v>
      </c>
      <c r="F12056" s="197" t="s">
        <v>23919</v>
      </c>
      <c r="G12056" s="197" t="s">
        <v>23920</v>
      </c>
      <c r="H12056" s="197" t="s">
        <v>23921</v>
      </c>
      <c r="I12056" s="197" t="s">
        <v>1993</v>
      </c>
      <c r="J12056" s="197" t="n">
        <v>53.58</v>
      </c>
    </row>
    <row r="12057" customFormat="false" ht="12.75" hidden="true" customHeight="false" outlineLevel="0" collapsed="false">
      <c r="A12057" s="197" t="s">
        <v>23922</v>
      </c>
      <c r="B12057" s="197"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197" t="s">
        <v>23896</v>
      </c>
      <c r="D12057" s="197" t="s">
        <v>23810</v>
      </c>
      <c r="E12057" s="197" t="s">
        <v>23897</v>
      </c>
      <c r="F12057" s="197" t="s">
        <v>23919</v>
      </c>
      <c r="G12057" s="197" t="s">
        <v>23920</v>
      </c>
      <c r="H12057" s="197" t="s">
        <v>23921</v>
      </c>
      <c r="I12057" s="197" t="s">
        <v>1993</v>
      </c>
      <c r="J12057" s="197" t="n">
        <v>52.27</v>
      </c>
    </row>
    <row r="12058" customFormat="false" ht="12.75" hidden="true" customHeight="false" outlineLevel="0" collapsed="false">
      <c r="A12058" s="197" t="s">
        <v>23923</v>
      </c>
      <c r="B12058" s="197"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197" t="s">
        <v>23924</v>
      </c>
      <c r="D12058" s="197" t="s">
        <v>23925</v>
      </c>
      <c r="E12058" s="197" t="s">
        <v>23926</v>
      </c>
      <c r="F12058" s="197" t="s">
        <v>23927</v>
      </c>
      <c r="G12058" s="197" t="s">
        <v>23928</v>
      </c>
      <c r="H12058" s="197" t="s">
        <v>23929</v>
      </c>
      <c r="I12058" s="197" t="s">
        <v>1993</v>
      </c>
      <c r="J12058" s="197" t="n">
        <v>65.72</v>
      </c>
    </row>
    <row r="12059" customFormat="false" ht="12.75" hidden="true" customHeight="false" outlineLevel="0" collapsed="false">
      <c r="A12059" s="197" t="s">
        <v>23930</v>
      </c>
      <c r="B12059" s="197"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197" t="s">
        <v>23924</v>
      </c>
      <c r="D12059" s="197" t="s">
        <v>23925</v>
      </c>
      <c r="E12059" s="197" t="s">
        <v>23926</v>
      </c>
      <c r="F12059" s="197" t="s">
        <v>23927</v>
      </c>
      <c r="G12059" s="197" t="s">
        <v>23928</v>
      </c>
      <c r="H12059" s="197" t="s">
        <v>23929</v>
      </c>
      <c r="I12059" s="197" t="s">
        <v>1993</v>
      </c>
      <c r="J12059" s="197" t="n">
        <v>64.17</v>
      </c>
    </row>
    <row r="12060" customFormat="false" ht="12.75" hidden="true" customHeight="false" outlineLevel="0" collapsed="false">
      <c r="A12060" s="197" t="s">
        <v>23931</v>
      </c>
      <c r="B12060" s="197"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197" t="s">
        <v>23932</v>
      </c>
      <c r="D12060" s="197" t="s">
        <v>23842</v>
      </c>
      <c r="E12060" s="197" t="s">
        <v>23933</v>
      </c>
      <c r="F12060" s="197" t="s">
        <v>23934</v>
      </c>
      <c r="G12060" s="197" t="s">
        <v>23935</v>
      </c>
      <c r="H12060" s="197" t="s">
        <v>23900</v>
      </c>
      <c r="I12060" s="197" t="s">
        <v>1993</v>
      </c>
      <c r="J12060" s="197" t="n">
        <v>49.01</v>
      </c>
    </row>
    <row r="12061" customFormat="false" ht="12.75" hidden="true" customHeight="false" outlineLevel="0" collapsed="false">
      <c r="A12061" s="197" t="s">
        <v>23936</v>
      </c>
      <c r="B12061" s="197"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197" t="s">
        <v>23932</v>
      </c>
      <c r="D12061" s="197" t="s">
        <v>23842</v>
      </c>
      <c r="E12061" s="197" t="s">
        <v>23933</v>
      </c>
      <c r="F12061" s="197" t="s">
        <v>23934</v>
      </c>
      <c r="G12061" s="197" t="s">
        <v>23935</v>
      </c>
      <c r="H12061" s="197" t="s">
        <v>23900</v>
      </c>
      <c r="I12061" s="197" t="s">
        <v>1993</v>
      </c>
      <c r="J12061" s="197" t="n">
        <v>47.7</v>
      </c>
    </row>
    <row r="12062" customFormat="false" ht="12.75" hidden="true" customHeight="false" outlineLevel="0" collapsed="false">
      <c r="A12062" s="197" t="s">
        <v>23937</v>
      </c>
      <c r="B12062" s="197"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197" t="s">
        <v>23938</v>
      </c>
      <c r="D12062" s="197" t="s">
        <v>23831</v>
      </c>
      <c r="E12062" s="197" t="s">
        <v>23939</v>
      </c>
      <c r="F12062" s="197" t="s">
        <v>23903</v>
      </c>
      <c r="G12062" s="197" t="s">
        <v>23819</v>
      </c>
      <c r="H12062" s="197" t="s">
        <v>23820</v>
      </c>
      <c r="I12062" s="197" t="s">
        <v>1993</v>
      </c>
      <c r="J12062" s="197" t="n">
        <v>61.15</v>
      </c>
    </row>
    <row r="12063" customFormat="false" ht="12.75" hidden="true" customHeight="false" outlineLevel="0" collapsed="false">
      <c r="A12063" s="197" t="s">
        <v>23940</v>
      </c>
      <c r="B12063" s="197"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197" t="s">
        <v>23938</v>
      </c>
      <c r="D12063" s="197" t="s">
        <v>23831</v>
      </c>
      <c r="E12063" s="197" t="s">
        <v>23939</v>
      </c>
      <c r="F12063" s="197" t="s">
        <v>23903</v>
      </c>
      <c r="G12063" s="197" t="s">
        <v>23819</v>
      </c>
      <c r="H12063" s="197" t="s">
        <v>23820</v>
      </c>
      <c r="I12063" s="197" t="s">
        <v>1993</v>
      </c>
      <c r="J12063" s="197" t="n">
        <v>59.6</v>
      </c>
    </row>
    <row r="12064" customFormat="false" ht="12.75" hidden="true" customHeight="false" outlineLevel="0" collapsed="false">
      <c r="A12064" s="197" t="s">
        <v>23941</v>
      </c>
      <c r="B12064" s="197"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197" t="s">
        <v>23942</v>
      </c>
      <c r="D12064" s="197" t="s">
        <v>23943</v>
      </c>
      <c r="E12064" s="197" t="s">
        <v>23944</v>
      </c>
      <c r="F12064" s="197" t="s">
        <v>23945</v>
      </c>
      <c r="G12064" s="197" t="s">
        <v>23946</v>
      </c>
      <c r="H12064" s="197" t="s">
        <v>23947</v>
      </c>
      <c r="I12064" s="197" t="s">
        <v>1993</v>
      </c>
      <c r="J12064" s="197" t="n">
        <v>57.51</v>
      </c>
    </row>
    <row r="12065" customFormat="false" ht="12.75" hidden="true" customHeight="false" outlineLevel="0" collapsed="false">
      <c r="A12065" s="197" t="s">
        <v>23948</v>
      </c>
      <c r="B12065" s="197"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197" t="s">
        <v>23942</v>
      </c>
      <c r="D12065" s="197" t="s">
        <v>23943</v>
      </c>
      <c r="E12065" s="197" t="s">
        <v>23944</v>
      </c>
      <c r="F12065" s="197" t="s">
        <v>23945</v>
      </c>
      <c r="G12065" s="197" t="s">
        <v>23946</v>
      </c>
      <c r="H12065" s="197" t="s">
        <v>23947</v>
      </c>
      <c r="I12065" s="197" t="s">
        <v>1993</v>
      </c>
      <c r="J12065" s="197" t="n">
        <v>56.21</v>
      </c>
    </row>
    <row r="12066" customFormat="false" ht="12.75" hidden="true" customHeight="false" outlineLevel="0" collapsed="false">
      <c r="A12066" s="197" t="s">
        <v>23949</v>
      </c>
      <c r="B12066" s="197"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197" t="s">
        <v>23950</v>
      </c>
      <c r="D12066" s="197" t="s">
        <v>23951</v>
      </c>
      <c r="E12066" s="197" t="s">
        <v>23952</v>
      </c>
      <c r="F12066" s="197" t="s">
        <v>23953</v>
      </c>
      <c r="G12066" s="197" t="s">
        <v>23954</v>
      </c>
      <c r="H12066" s="197" t="s">
        <v>23955</v>
      </c>
      <c r="I12066" s="197" t="s">
        <v>1993</v>
      </c>
      <c r="J12066" s="197" t="n">
        <v>69.66</v>
      </c>
    </row>
    <row r="12067" customFormat="false" ht="12.75" hidden="true" customHeight="false" outlineLevel="0" collapsed="false">
      <c r="A12067" s="197" t="s">
        <v>23956</v>
      </c>
      <c r="B12067" s="197"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197" t="s">
        <v>23950</v>
      </c>
      <c r="D12067" s="197" t="s">
        <v>23951</v>
      </c>
      <c r="E12067" s="197" t="s">
        <v>23952</v>
      </c>
      <c r="F12067" s="197" t="s">
        <v>23953</v>
      </c>
      <c r="G12067" s="197" t="s">
        <v>23954</v>
      </c>
      <c r="H12067" s="197" t="s">
        <v>23955</v>
      </c>
      <c r="I12067" s="197" t="s">
        <v>1993</v>
      </c>
      <c r="J12067" s="197" t="n">
        <v>68.11</v>
      </c>
    </row>
    <row r="12068" customFormat="false" ht="12.75" hidden="true" customHeight="false" outlineLevel="0" collapsed="false">
      <c r="A12068" s="197" t="s">
        <v>23957</v>
      </c>
      <c r="B12068" s="197"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197" t="s">
        <v>23958</v>
      </c>
      <c r="D12068" s="197" t="s">
        <v>23959</v>
      </c>
      <c r="E12068" s="197" t="s">
        <v>23960</v>
      </c>
      <c r="F12068" s="197" t="s">
        <v>23961</v>
      </c>
      <c r="G12068" s="197" t="s">
        <v>23962</v>
      </c>
      <c r="H12068" s="197" t="s">
        <v>23963</v>
      </c>
      <c r="I12068" s="197" t="s">
        <v>1993</v>
      </c>
      <c r="J12068" s="197" t="n">
        <v>55.12</v>
      </c>
    </row>
    <row r="12069" customFormat="false" ht="12.75" hidden="true" customHeight="false" outlineLevel="0" collapsed="false">
      <c r="A12069" s="197" t="s">
        <v>23964</v>
      </c>
      <c r="B12069" s="197"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197" t="s">
        <v>23958</v>
      </c>
      <c r="D12069" s="197" t="s">
        <v>23959</v>
      </c>
      <c r="E12069" s="197" t="s">
        <v>23960</v>
      </c>
      <c r="F12069" s="197" t="s">
        <v>23961</v>
      </c>
      <c r="G12069" s="197" t="s">
        <v>23962</v>
      </c>
      <c r="H12069" s="197" t="s">
        <v>23963</v>
      </c>
      <c r="I12069" s="197" t="s">
        <v>1993</v>
      </c>
      <c r="J12069" s="197" t="n">
        <v>53.81</v>
      </c>
    </row>
    <row r="12070" customFormat="false" ht="12.75" hidden="true" customHeight="false" outlineLevel="0" collapsed="false">
      <c r="A12070" s="197" t="s">
        <v>23965</v>
      </c>
      <c r="B12070" s="197"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197" t="s">
        <v>23958</v>
      </c>
      <c r="D12070" s="197" t="s">
        <v>23959</v>
      </c>
      <c r="E12070" s="197" t="s">
        <v>23966</v>
      </c>
      <c r="F12070" s="197" t="s">
        <v>23967</v>
      </c>
      <c r="G12070" s="197" t="s">
        <v>23968</v>
      </c>
      <c r="H12070" s="197" t="s">
        <v>23955</v>
      </c>
      <c r="I12070" s="197" t="s">
        <v>1993</v>
      </c>
      <c r="J12070" s="197" t="n">
        <v>67.26</v>
      </c>
    </row>
    <row r="12071" customFormat="false" ht="12.75" hidden="true" customHeight="false" outlineLevel="0" collapsed="false">
      <c r="A12071" s="197" t="s">
        <v>23969</v>
      </c>
      <c r="B12071" s="197"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197" t="s">
        <v>23958</v>
      </c>
      <c r="D12071" s="197" t="s">
        <v>23959</v>
      </c>
      <c r="E12071" s="197" t="s">
        <v>23966</v>
      </c>
      <c r="F12071" s="197" t="s">
        <v>23967</v>
      </c>
      <c r="G12071" s="197" t="s">
        <v>23968</v>
      </c>
      <c r="H12071" s="197" t="s">
        <v>23955</v>
      </c>
      <c r="I12071" s="197" t="s">
        <v>1993</v>
      </c>
      <c r="J12071" s="197" t="n">
        <v>65.71</v>
      </c>
    </row>
    <row r="12072" customFormat="false" ht="12.75" hidden="true" customHeight="false" outlineLevel="0" collapsed="false">
      <c r="A12072" s="197" t="s">
        <v>23970</v>
      </c>
      <c r="B12072" s="197"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197" t="s">
        <v>23971</v>
      </c>
      <c r="D12072" s="197" t="s">
        <v>23863</v>
      </c>
      <c r="E12072" s="197" t="s">
        <v>23972</v>
      </c>
      <c r="F12072" s="197" t="s">
        <v>23973</v>
      </c>
      <c r="G12072" s="197" t="s">
        <v>23974</v>
      </c>
      <c r="H12072" s="197" t="s">
        <v>23975</v>
      </c>
      <c r="I12072" s="197" t="s">
        <v>1993</v>
      </c>
      <c r="J12072" s="197" t="n">
        <v>51.35</v>
      </c>
    </row>
    <row r="12073" customFormat="false" ht="12.75" hidden="true" customHeight="false" outlineLevel="0" collapsed="false">
      <c r="A12073" s="197" t="s">
        <v>23976</v>
      </c>
      <c r="B12073" s="197"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197" t="s">
        <v>23971</v>
      </c>
      <c r="D12073" s="197" t="s">
        <v>23863</v>
      </c>
      <c r="E12073" s="197" t="s">
        <v>23972</v>
      </c>
      <c r="F12073" s="197" t="s">
        <v>23973</v>
      </c>
      <c r="G12073" s="197" t="s">
        <v>23974</v>
      </c>
      <c r="H12073" s="197" t="s">
        <v>23975</v>
      </c>
      <c r="I12073" s="197" t="s">
        <v>1993</v>
      </c>
      <c r="J12073" s="197" t="n">
        <v>50.05</v>
      </c>
    </row>
    <row r="12074" customFormat="false" ht="12.75" hidden="true" customHeight="false" outlineLevel="0" collapsed="false">
      <c r="A12074" s="197" t="s">
        <v>23977</v>
      </c>
      <c r="B12074" s="197"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197" t="s">
        <v>23978</v>
      </c>
      <c r="D12074" s="197" t="s">
        <v>23979</v>
      </c>
      <c r="E12074" s="197" t="s">
        <v>23980</v>
      </c>
      <c r="F12074" s="197" t="s">
        <v>23981</v>
      </c>
      <c r="G12074" s="197" t="s">
        <v>23794</v>
      </c>
      <c r="H12074" s="197" t="s">
        <v>23982</v>
      </c>
      <c r="I12074" s="197" t="s">
        <v>1993</v>
      </c>
      <c r="J12074" s="197" t="n">
        <v>63.5</v>
      </c>
    </row>
    <row r="12075" customFormat="false" ht="12.75" hidden="true" customHeight="false" outlineLevel="0" collapsed="false">
      <c r="A12075" s="197" t="s">
        <v>23983</v>
      </c>
      <c r="B12075" s="197"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197" t="s">
        <v>23978</v>
      </c>
      <c r="D12075" s="197" t="s">
        <v>23979</v>
      </c>
      <c r="E12075" s="197" t="s">
        <v>23980</v>
      </c>
      <c r="F12075" s="197" t="s">
        <v>23981</v>
      </c>
      <c r="G12075" s="197" t="s">
        <v>23794</v>
      </c>
      <c r="H12075" s="197" t="s">
        <v>23982</v>
      </c>
      <c r="I12075" s="197" t="s">
        <v>1993</v>
      </c>
      <c r="J12075" s="197" t="n">
        <v>61.95</v>
      </c>
    </row>
    <row r="12076" customFormat="false" ht="12.75" hidden="true" customHeight="false" outlineLevel="0" collapsed="false">
      <c r="A12076" s="197" t="s">
        <v>23984</v>
      </c>
      <c r="B12076" s="197"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197" t="s">
        <v>23985</v>
      </c>
      <c r="D12076" s="197" t="s">
        <v>23986</v>
      </c>
      <c r="E12076" s="197" t="s">
        <v>23987</v>
      </c>
      <c r="F12076" s="197" t="s">
        <v>23988</v>
      </c>
      <c r="G12076" s="197" t="s">
        <v>23915</v>
      </c>
      <c r="H12076" s="197" t="s">
        <v>23916</v>
      </c>
      <c r="I12076" s="197" t="s">
        <v>1993</v>
      </c>
      <c r="J12076" s="197" t="n">
        <v>59.86</v>
      </c>
    </row>
    <row r="12077" customFormat="false" ht="12.75" hidden="true" customHeight="false" outlineLevel="0" collapsed="false">
      <c r="A12077" s="197" t="s">
        <v>23989</v>
      </c>
      <c r="B12077" s="197"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197" t="s">
        <v>23985</v>
      </c>
      <c r="D12077" s="197" t="s">
        <v>23986</v>
      </c>
      <c r="E12077" s="197" t="s">
        <v>23987</v>
      </c>
      <c r="F12077" s="197" t="s">
        <v>23988</v>
      </c>
      <c r="G12077" s="197" t="s">
        <v>23915</v>
      </c>
      <c r="H12077" s="197" t="s">
        <v>23916</v>
      </c>
      <c r="I12077" s="197" t="s">
        <v>1993</v>
      </c>
      <c r="J12077" s="197" t="n">
        <v>58.55</v>
      </c>
    </row>
    <row r="12078" customFormat="false" ht="12.75" hidden="true" customHeight="false" outlineLevel="0" collapsed="false">
      <c r="A12078" s="197" t="s">
        <v>23990</v>
      </c>
      <c r="B12078" s="197"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197" t="s">
        <v>23985</v>
      </c>
      <c r="D12078" s="197" t="s">
        <v>23991</v>
      </c>
      <c r="E12078" s="197" t="s">
        <v>23992</v>
      </c>
      <c r="F12078" s="197" t="s">
        <v>23993</v>
      </c>
      <c r="G12078" s="197" t="s">
        <v>23994</v>
      </c>
      <c r="H12078" s="197" t="s">
        <v>23995</v>
      </c>
      <c r="I12078" s="197" t="s">
        <v>1993</v>
      </c>
      <c r="J12078" s="197" t="n">
        <v>72</v>
      </c>
    </row>
    <row r="12079" customFormat="false" ht="12.75" hidden="true" customHeight="false" outlineLevel="0" collapsed="false">
      <c r="A12079" s="197" t="s">
        <v>23996</v>
      </c>
      <c r="B12079" s="197"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197" t="s">
        <v>23985</v>
      </c>
      <c r="D12079" s="197" t="s">
        <v>23991</v>
      </c>
      <c r="E12079" s="197" t="s">
        <v>23992</v>
      </c>
      <c r="F12079" s="197" t="s">
        <v>23993</v>
      </c>
      <c r="G12079" s="197" t="s">
        <v>23994</v>
      </c>
      <c r="H12079" s="197" t="s">
        <v>23995</v>
      </c>
      <c r="I12079" s="197" t="s">
        <v>1993</v>
      </c>
      <c r="J12079" s="197" t="n">
        <v>70.45</v>
      </c>
    </row>
    <row r="12080" customFormat="false" ht="12.75" hidden="true" customHeight="false" outlineLevel="0" collapsed="false">
      <c r="A12080" s="197" t="s">
        <v>23997</v>
      </c>
      <c r="B12080" s="197"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197" t="s">
        <v>23998</v>
      </c>
      <c r="D12080" s="197" t="s">
        <v>23999</v>
      </c>
      <c r="E12080" s="197" t="s">
        <v>24000</v>
      </c>
      <c r="F12080" s="197" t="s">
        <v>24001</v>
      </c>
      <c r="G12080" s="197" t="s">
        <v>24002</v>
      </c>
      <c r="H12080" s="197" t="s">
        <v>24003</v>
      </c>
      <c r="I12080" s="197" t="s">
        <v>1993</v>
      </c>
      <c r="J12080" s="197" t="n">
        <v>57.46</v>
      </c>
    </row>
    <row r="12081" customFormat="false" ht="12.75" hidden="true" customHeight="false" outlineLevel="0" collapsed="false">
      <c r="A12081" s="197" t="s">
        <v>24004</v>
      </c>
      <c r="B12081" s="197"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197" t="s">
        <v>23998</v>
      </c>
      <c r="D12081" s="197" t="s">
        <v>23999</v>
      </c>
      <c r="E12081" s="197" t="s">
        <v>24000</v>
      </c>
      <c r="F12081" s="197" t="s">
        <v>24001</v>
      </c>
      <c r="G12081" s="197" t="s">
        <v>24002</v>
      </c>
      <c r="H12081" s="197" t="s">
        <v>24003</v>
      </c>
      <c r="I12081" s="197" t="s">
        <v>1993</v>
      </c>
      <c r="J12081" s="197" t="n">
        <v>56.16</v>
      </c>
    </row>
    <row r="12082" customFormat="false" ht="12.75" hidden="true" customHeight="false" outlineLevel="0" collapsed="false">
      <c r="A12082" s="197" t="s">
        <v>24005</v>
      </c>
      <c r="B12082" s="197"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197" t="s">
        <v>23985</v>
      </c>
      <c r="D12082" s="197" t="s">
        <v>23986</v>
      </c>
      <c r="E12082" s="197" t="s">
        <v>24006</v>
      </c>
      <c r="F12082" s="197" t="s">
        <v>24007</v>
      </c>
      <c r="G12082" s="197" t="s">
        <v>24008</v>
      </c>
      <c r="H12082" s="197" t="s">
        <v>24009</v>
      </c>
      <c r="I12082" s="197" t="s">
        <v>1993</v>
      </c>
      <c r="J12082" s="197" t="n">
        <v>69.61</v>
      </c>
    </row>
    <row r="12083" customFormat="false" ht="12.75" hidden="true" customHeight="false" outlineLevel="0" collapsed="false">
      <c r="A12083" s="197" t="s">
        <v>24010</v>
      </c>
      <c r="B12083" s="197"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197" t="s">
        <v>23985</v>
      </c>
      <c r="D12083" s="197" t="s">
        <v>23986</v>
      </c>
      <c r="E12083" s="197" t="s">
        <v>24006</v>
      </c>
      <c r="F12083" s="197" t="s">
        <v>24007</v>
      </c>
      <c r="G12083" s="197" t="s">
        <v>24008</v>
      </c>
      <c r="H12083" s="197" t="s">
        <v>24009</v>
      </c>
      <c r="I12083" s="197" t="s">
        <v>1993</v>
      </c>
      <c r="J12083" s="197" t="n">
        <v>68.06</v>
      </c>
    </row>
    <row r="12084" customFormat="false" ht="12.75" hidden="true" customHeight="false" outlineLevel="0" collapsed="false">
      <c r="A12084" s="197" t="s">
        <v>24011</v>
      </c>
      <c r="B12084" s="197" t="str">
        <f aca="false">C12084&amp;D12084&amp;E12084&amp;F12084&amp;G12084&amp;H12084</f>
        <v>REVESTIMENTO TEXTURIZADO FOSCO PARA USO EXTERNO SOBRE SUPERFICIE CAMURCADA OU CONCRETO LISO,COM 2MM DE ESPESSURA,EXECUTADO COM PO CREPE ATB,NA COR INDICADA,SOBRE ADITIVOS C/2 DEMAOS DE ACABAMENTO</v>
      </c>
      <c r="C12084" s="197" t="s">
        <v>24012</v>
      </c>
      <c r="D12084" s="197" t="s">
        <v>24013</v>
      </c>
      <c r="E12084" s="197" t="s">
        <v>24014</v>
      </c>
      <c r="F12084" s="197" t="s">
        <v>24015</v>
      </c>
      <c r="I12084" s="197" t="s">
        <v>1993</v>
      </c>
      <c r="J12084" s="197" t="n">
        <v>43.98</v>
      </c>
    </row>
    <row r="12085" customFormat="false" ht="12.75" hidden="true" customHeight="false" outlineLevel="0" collapsed="false">
      <c r="A12085" s="197" t="s">
        <v>24016</v>
      </c>
      <c r="B12085" s="197" t="str">
        <f aca="false">C12085&amp;D12085&amp;E12085&amp;F12085&amp;G12085&amp;H12085</f>
        <v>REVESTIMENTO TEXTURIZADO FOSCO PARA USO EXTERNO SOBRE SUPERFICIE CAMURCADA OU CONCRETO LISO,COM 2MM DE ESPESSURA,EXECUTADO COM PO CREPE ATB,NA COR INDICADA,SOBRE ADITIVOS C/2 DEMAOS DE ACABAMENTO</v>
      </c>
      <c r="C12085" s="197" t="s">
        <v>24012</v>
      </c>
      <c r="D12085" s="197" t="s">
        <v>24013</v>
      </c>
      <c r="E12085" s="197" t="s">
        <v>24014</v>
      </c>
      <c r="F12085" s="197" t="s">
        <v>24015</v>
      </c>
      <c r="I12085" s="197" t="s">
        <v>1993</v>
      </c>
      <c r="J12085" s="197" t="n">
        <v>39.54</v>
      </c>
    </row>
    <row r="12086" customFormat="false" ht="38.25" hidden="true" customHeight="false" outlineLevel="0" collapsed="false">
      <c r="A12086" s="197" t="s">
        <v>24017</v>
      </c>
      <c r="B12086" s="702"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197" t="s">
        <v>24018</v>
      </c>
      <c r="D12086" s="197" t="s">
        <v>24019</v>
      </c>
      <c r="E12086" s="197" t="s">
        <v>24020</v>
      </c>
      <c r="F12086" s="197" t="s">
        <v>7939</v>
      </c>
      <c r="I12086" s="197" t="s">
        <v>1993</v>
      </c>
      <c r="J12086" s="197" t="n">
        <v>162.72</v>
      </c>
    </row>
    <row r="12087" customFormat="false" ht="38.25" hidden="true" customHeight="false" outlineLevel="0" collapsed="false">
      <c r="A12087" s="197" t="s">
        <v>24021</v>
      </c>
      <c r="B12087" s="702"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197" t="s">
        <v>24018</v>
      </c>
      <c r="D12087" s="197" t="s">
        <v>24019</v>
      </c>
      <c r="E12087" s="197" t="s">
        <v>24020</v>
      </c>
      <c r="F12087" s="197" t="s">
        <v>7939</v>
      </c>
      <c r="I12087" s="197" t="s">
        <v>1993</v>
      </c>
      <c r="J12087" s="197" t="n">
        <v>153.96</v>
      </c>
    </row>
    <row r="12088" customFormat="false" ht="25.5" hidden="true" customHeight="false" outlineLevel="0" collapsed="false">
      <c r="A12088" s="197" t="s">
        <v>24022</v>
      </c>
      <c r="B12088" s="702" t="str">
        <f aca="false">C12088&amp;D12088&amp;E12088&amp;F12088&amp;G12088&amp;H12088</f>
        <v>VENEZIANA VERTICAL(BRISE SOLEIL)DE CHAPA DE ALUMINIO,COM 1,2MM DE ESPESSURA,FIXADO EM CANTONEIRAS DE ACO APARAFUSADAS,EMEDIDA PELA AREA COLOCADA.FORNECIMENTO E COLOCACAO</v>
      </c>
      <c r="C12088" s="197" t="s">
        <v>24023</v>
      </c>
      <c r="D12088" s="197" t="s">
        <v>24024</v>
      </c>
      <c r="E12088" s="197" t="s">
        <v>24025</v>
      </c>
      <c r="I12088" s="197" t="s">
        <v>1993</v>
      </c>
      <c r="J12088" s="197" t="n">
        <v>572</v>
      </c>
    </row>
    <row r="12089" customFormat="false" ht="25.5" hidden="true" customHeight="false" outlineLevel="0" collapsed="false">
      <c r="A12089" s="197" t="s">
        <v>24026</v>
      </c>
      <c r="B12089" s="702" t="str">
        <f aca="false">C12089&amp;D12089&amp;E12089&amp;F12089&amp;G12089&amp;H12089</f>
        <v>VENEZIANA VERTICAL(BRISE SOLEIL)DE CHAPA DE ALUMINIO,COM 1,2MM DE ESPESSURA,FIXADO EM CANTONEIRAS DE ACO APARAFUSADAS,EMEDIDA PELA AREA COLOCADA.FORNECIMENTO E COLOCACAO</v>
      </c>
      <c r="C12089" s="197" t="s">
        <v>24023</v>
      </c>
      <c r="D12089" s="197" t="s">
        <v>24024</v>
      </c>
      <c r="E12089" s="197" t="s">
        <v>24025</v>
      </c>
      <c r="I12089" s="197" t="s">
        <v>1993</v>
      </c>
      <c r="J12089" s="197" t="n">
        <v>563.25</v>
      </c>
    </row>
    <row r="12090" customFormat="false" ht="12.75" hidden="true" customHeight="false" outlineLevel="0" collapsed="false">
      <c r="A12090" s="197" t="s">
        <v>24027</v>
      </c>
      <c r="B12090" s="197" t="str">
        <f aca="false">C12090&amp;D12090&amp;E12090&amp;F12090&amp;G12090&amp;H12090</f>
        <v>REVESTIMENTO EM CHAPA LAMINADA COM ACABAMENTO TEXTURIZADO,DE 1,3MM DE ESPESSURA,EM PAREDES, SOBRE REVESTIMENTO LIXADO EESCOVADO</v>
      </c>
      <c r="C12090" s="197" t="s">
        <v>24028</v>
      </c>
      <c r="D12090" s="197" t="s">
        <v>24029</v>
      </c>
      <c r="E12090" s="197" t="s">
        <v>24030</v>
      </c>
      <c r="I12090" s="197" t="s">
        <v>1993</v>
      </c>
      <c r="J12090" s="197" t="n">
        <v>83.7</v>
      </c>
    </row>
    <row r="12091" customFormat="false" ht="12.75" hidden="true" customHeight="false" outlineLevel="0" collapsed="false">
      <c r="A12091" s="197" t="s">
        <v>24031</v>
      </c>
      <c r="B12091" s="197" t="str">
        <f aca="false">C12091&amp;D12091&amp;E12091&amp;F12091&amp;G12091&amp;H12091</f>
        <v>REVESTIMENTO EM CHAPA LAMINADA COM ACABAMENTO TEXTURIZADO,DE 1,3MM DE ESPESSURA,EM PAREDES, SOBRE REVESTIMENTO LIXADO EESCOVADO</v>
      </c>
      <c r="C12091" s="197" t="s">
        <v>24028</v>
      </c>
      <c r="D12091" s="197" t="s">
        <v>24029</v>
      </c>
      <c r="E12091" s="197" t="s">
        <v>24030</v>
      </c>
      <c r="I12091" s="197" t="s">
        <v>1993</v>
      </c>
      <c r="J12091" s="197" t="n">
        <v>79.47</v>
      </c>
    </row>
    <row r="12092" customFormat="false" ht="12.75" hidden="true" customHeight="false" outlineLevel="0" collapsed="false">
      <c r="A12092" s="197" t="s">
        <v>24032</v>
      </c>
      <c r="B12092" s="197" t="str">
        <f aca="false">C12092&amp;D12092&amp;E12092&amp;F12092&amp;G12092&amp;H12092</f>
        <v>REVESTIMENTO EM CHAPA LAMINADA COM ACABAMENTO BRILHANTE,DE 0,8MM DE ESPESSURA,SOBRE PECAS DE MADEIRA AMPLAS,COMO PORTAS,MESAS,ARMARIOS E PRATELEIRAS FUNDAS</v>
      </c>
      <c r="C12092" s="197" t="s">
        <v>24033</v>
      </c>
      <c r="D12092" s="197" t="s">
        <v>24034</v>
      </c>
      <c r="E12092" s="197" t="s">
        <v>24035</v>
      </c>
      <c r="I12092" s="197" t="s">
        <v>1993</v>
      </c>
      <c r="J12092" s="197" t="n">
        <v>88.76</v>
      </c>
    </row>
    <row r="12093" customFormat="false" ht="12.75" hidden="true" customHeight="false" outlineLevel="0" collapsed="false">
      <c r="A12093" s="197" t="s">
        <v>24036</v>
      </c>
      <c r="B12093" s="197" t="str">
        <f aca="false">C12093&amp;D12093&amp;E12093&amp;F12093&amp;G12093&amp;H12093</f>
        <v>REVESTIMENTO EM CHAPA LAMINADA COM ACABAMENTO BRILHANTE,DE 0,8MM DE ESPESSURA,SOBRE PECAS DE MADEIRA AMPLAS,COMO PORTAS,MESAS,ARMARIOS E PRATELEIRAS FUNDAS</v>
      </c>
      <c r="C12093" s="197" t="s">
        <v>24033</v>
      </c>
      <c r="D12093" s="197" t="s">
        <v>24034</v>
      </c>
      <c r="E12093" s="197" t="s">
        <v>24035</v>
      </c>
      <c r="I12093" s="197" t="s">
        <v>1993</v>
      </c>
      <c r="J12093" s="197" t="n">
        <v>80.83</v>
      </c>
    </row>
    <row r="12094" customFormat="false" ht="12.75" hidden="true" customHeight="false" outlineLevel="0" collapsed="false">
      <c r="A12094" s="197" t="s">
        <v>24037</v>
      </c>
      <c r="B12094" s="197" t="str">
        <f aca="false">C12094&amp;D12094&amp;E12094&amp;F12094&amp;G12094&amp;H12094</f>
        <v>REVESTIMENTO EM CHAPA LAMINADA COM ACABAMENTO BRILHANTE,DE 0,8MM DE ESPESSURA,SOBRE PECAS AMPLAS EM UMA SO DIMENSAO,COMOPRATELEIRAS COMUNS,CAIXOES DE ESQUADRIAS E COLUNAS PRISMATICAS</v>
      </c>
      <c r="C12094" s="197" t="s">
        <v>24033</v>
      </c>
      <c r="D12094" s="197" t="s">
        <v>24038</v>
      </c>
      <c r="E12094" s="197" t="s">
        <v>24039</v>
      </c>
      <c r="F12094" s="197" t="s">
        <v>24040</v>
      </c>
      <c r="I12094" s="197" t="s">
        <v>1993</v>
      </c>
      <c r="J12094" s="197" t="n">
        <v>118.46</v>
      </c>
    </row>
    <row r="12095" customFormat="false" ht="12.75" hidden="true" customHeight="false" outlineLevel="0" collapsed="false">
      <c r="A12095" s="197" t="s">
        <v>24041</v>
      </c>
      <c r="B12095" s="197" t="str">
        <f aca="false">C12095&amp;D12095&amp;E12095&amp;F12095&amp;G12095&amp;H12095</f>
        <v>REVESTIMENTO EM CHAPA LAMINADA COM ACABAMENTO BRILHANTE,DE 0,8MM DE ESPESSURA,SOBRE PECAS AMPLAS EM UMA SO DIMENSAO,COMOPRATELEIRAS COMUNS,CAIXOES DE ESQUADRIAS E COLUNAS PRISMATICAS</v>
      </c>
      <c r="C12095" s="197" t="s">
        <v>24033</v>
      </c>
      <c r="D12095" s="197" t="s">
        <v>24038</v>
      </c>
      <c r="E12095" s="197" t="s">
        <v>24039</v>
      </c>
      <c r="F12095" s="197" t="s">
        <v>24040</v>
      </c>
      <c r="I12095" s="197" t="s">
        <v>1993</v>
      </c>
      <c r="J12095" s="197" t="n">
        <v>106.56</v>
      </c>
    </row>
    <row r="12096" customFormat="false" ht="12.75" hidden="true" customHeight="false" outlineLevel="0" collapsed="false">
      <c r="A12096" s="197" t="s">
        <v>24042</v>
      </c>
      <c r="B12096" s="197" t="str">
        <f aca="false">C12096&amp;D12096&amp;E12096&amp;F12096&amp;G12096&amp;H12096</f>
        <v>REVESTIMENTO EM CHAPA LAMINADA COM ACABAMENTO BRILHANTE, DE0,8MM DE ESPESSURA, SOBRE GAVETAS, ARMARIOS, CONSOLOS, MESAS PEQUENAS E MOLDURAS</v>
      </c>
      <c r="C12096" s="197" t="s">
        <v>24043</v>
      </c>
      <c r="D12096" s="197" t="s">
        <v>24044</v>
      </c>
      <c r="E12096" s="197" t="s">
        <v>24045</v>
      </c>
      <c r="I12096" s="197" t="s">
        <v>1993</v>
      </c>
      <c r="J12096" s="197" t="n">
        <v>148.15</v>
      </c>
    </row>
    <row r="12097" customFormat="false" ht="12.75" hidden="true" customHeight="false" outlineLevel="0" collapsed="false">
      <c r="A12097" s="197" t="s">
        <v>24046</v>
      </c>
      <c r="B12097" s="197" t="str">
        <f aca="false">C12097&amp;D12097&amp;E12097&amp;F12097&amp;G12097&amp;H12097</f>
        <v>REVESTIMENTO EM CHAPA LAMINADA COM ACABAMENTO BRILHANTE, DE0,8MM DE ESPESSURA, SOBRE GAVETAS, ARMARIOS, CONSOLOS, MESAS PEQUENAS E MOLDURAS</v>
      </c>
      <c r="C12097" s="197" t="s">
        <v>24043</v>
      </c>
      <c r="D12097" s="197" t="s">
        <v>24044</v>
      </c>
      <c r="E12097" s="197" t="s">
        <v>24045</v>
      </c>
      <c r="I12097" s="197" t="s">
        <v>1993</v>
      </c>
      <c r="J12097" s="197" t="n">
        <v>132.29</v>
      </c>
    </row>
    <row r="12098" customFormat="false" ht="12.75" hidden="true" customHeight="false" outlineLevel="0" collapsed="false">
      <c r="A12098" s="197" t="s">
        <v>24047</v>
      </c>
      <c r="B12098" s="197" t="str">
        <f aca="false">C12098&amp;D12098&amp;E12098&amp;F12098&amp;G12098&amp;H12098</f>
        <v>REVESTIMENTO EM PAINEIS MELAMINICOS AUPOPORTANTES,PARA USOSOBRE LAMINAS DE CHUMBO,EM SALAS RADIOLOGICAS COM SISTEMA DEESTANQUEIDADE DOS RAIOS-X E GAMA</v>
      </c>
      <c r="C12098" s="197" t="s">
        <v>24048</v>
      </c>
      <c r="D12098" s="197" t="s">
        <v>24049</v>
      </c>
      <c r="E12098" s="197" t="s">
        <v>24050</v>
      </c>
      <c r="I12098" s="197" t="s">
        <v>1993</v>
      </c>
      <c r="J12098" s="197" t="n">
        <v>308.59</v>
      </c>
    </row>
    <row r="12099" customFormat="false" ht="12.75" hidden="true" customHeight="false" outlineLevel="0" collapsed="false">
      <c r="A12099" s="197" t="s">
        <v>24051</v>
      </c>
      <c r="B12099" s="197" t="str">
        <f aca="false">C12099&amp;D12099&amp;E12099&amp;F12099&amp;G12099&amp;H12099</f>
        <v>REVESTIMENTO EM PAINEIS MELAMINICOS AUPOPORTANTES,PARA USOSOBRE LAMINAS DE CHUMBO,EM SALAS RADIOLOGICAS COM SISTEMA DEESTANQUEIDADE DOS RAIOS-X E GAMA</v>
      </c>
      <c r="C12099" s="197" t="s">
        <v>24048</v>
      </c>
      <c r="D12099" s="197" t="s">
        <v>24049</v>
      </c>
      <c r="E12099" s="197" t="s">
        <v>24050</v>
      </c>
      <c r="I12099" s="197" t="s">
        <v>1993</v>
      </c>
      <c r="J12099" s="197" t="n">
        <v>290.49</v>
      </c>
    </row>
    <row r="12100" customFormat="false" ht="12.75" hidden="true" customHeight="false" outlineLevel="0" collapsed="false">
      <c r="A12100" s="197" t="s">
        <v>24052</v>
      </c>
      <c r="B12100" s="197"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197" t="s">
        <v>24053</v>
      </c>
      <c r="D12100" s="197" t="s">
        <v>24054</v>
      </c>
      <c r="E12100" s="197" t="s">
        <v>24055</v>
      </c>
      <c r="F12100" s="197" t="s">
        <v>24056</v>
      </c>
      <c r="I12100" s="197" t="s">
        <v>338</v>
      </c>
      <c r="J12100" s="197" t="n">
        <v>123.23</v>
      </c>
    </row>
    <row r="12101" customFormat="false" ht="12.75" hidden="true" customHeight="false" outlineLevel="0" collapsed="false">
      <c r="A12101" s="197" t="s">
        <v>24057</v>
      </c>
      <c r="B12101" s="197"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197" t="s">
        <v>24053</v>
      </c>
      <c r="D12101" s="197" t="s">
        <v>24054</v>
      </c>
      <c r="E12101" s="197" t="s">
        <v>24055</v>
      </c>
      <c r="F12101" s="197" t="s">
        <v>24056</v>
      </c>
      <c r="I12101" s="197" t="s">
        <v>338</v>
      </c>
      <c r="J12101" s="197" t="n">
        <v>122.41</v>
      </c>
    </row>
    <row r="12102" customFormat="false" ht="12.75" hidden="true" customHeight="false" outlineLevel="0" collapsed="false">
      <c r="A12102" s="197" t="s">
        <v>24058</v>
      </c>
      <c r="B12102" s="197"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197" t="s">
        <v>24059</v>
      </c>
      <c r="D12102" s="197" t="s">
        <v>24060</v>
      </c>
      <c r="E12102" s="197" t="s">
        <v>24061</v>
      </c>
      <c r="F12102" s="197" t="s">
        <v>24062</v>
      </c>
      <c r="I12102" s="197" t="s">
        <v>338</v>
      </c>
      <c r="J12102" s="197" t="n">
        <v>114.17</v>
      </c>
    </row>
    <row r="12103" customFormat="false" ht="12.75" hidden="true" customHeight="false" outlineLevel="0" collapsed="false">
      <c r="A12103" s="197" t="s">
        <v>24063</v>
      </c>
      <c r="B12103" s="197"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197" t="s">
        <v>24059</v>
      </c>
      <c r="D12103" s="197" t="s">
        <v>24060</v>
      </c>
      <c r="E12103" s="197" t="s">
        <v>24061</v>
      </c>
      <c r="F12103" s="197" t="s">
        <v>24062</v>
      </c>
      <c r="I12103" s="197" t="s">
        <v>338</v>
      </c>
      <c r="J12103" s="197" t="n">
        <v>113.35</v>
      </c>
    </row>
    <row r="12104" customFormat="false" ht="12.75" hidden="true" customHeight="false" outlineLevel="0" collapsed="false">
      <c r="A12104" s="197" t="s">
        <v>24064</v>
      </c>
      <c r="B12104" s="197"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197" t="s">
        <v>24065</v>
      </c>
      <c r="D12104" s="197" t="s">
        <v>24054</v>
      </c>
      <c r="E12104" s="197" t="s">
        <v>24055</v>
      </c>
      <c r="F12104" s="197" t="s">
        <v>24056</v>
      </c>
      <c r="I12104" s="197" t="s">
        <v>338</v>
      </c>
      <c r="J12104" s="197" t="n">
        <v>114.17</v>
      </c>
    </row>
    <row r="12105" customFormat="false" ht="12.75" hidden="true" customHeight="false" outlineLevel="0" collapsed="false">
      <c r="A12105" s="197" t="s">
        <v>24066</v>
      </c>
      <c r="B12105" s="197"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197" t="s">
        <v>24065</v>
      </c>
      <c r="D12105" s="197" t="s">
        <v>24054</v>
      </c>
      <c r="E12105" s="197" t="s">
        <v>24055</v>
      </c>
      <c r="F12105" s="197" t="s">
        <v>24056</v>
      </c>
      <c r="I12105" s="197" t="s">
        <v>338</v>
      </c>
      <c r="J12105" s="197" t="n">
        <v>113.35</v>
      </c>
    </row>
    <row r="12106" customFormat="false" ht="12.75" hidden="true" customHeight="false" outlineLevel="0" collapsed="false">
      <c r="A12106" s="197" t="s">
        <v>24067</v>
      </c>
      <c r="B12106" s="197"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197" t="s">
        <v>24068</v>
      </c>
      <c r="D12106" s="197" t="s">
        <v>24069</v>
      </c>
      <c r="E12106" s="197" t="s">
        <v>24070</v>
      </c>
      <c r="F12106" s="197" t="s">
        <v>24071</v>
      </c>
      <c r="G12106" s="197" t="s">
        <v>24072</v>
      </c>
      <c r="I12106" s="197" t="s">
        <v>338</v>
      </c>
      <c r="J12106" s="197" t="n">
        <v>110</v>
      </c>
    </row>
    <row r="12107" customFormat="false" ht="12.75" hidden="true" customHeight="false" outlineLevel="0" collapsed="false">
      <c r="A12107" s="197" t="s">
        <v>24073</v>
      </c>
      <c r="B12107" s="197"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197" t="s">
        <v>24068</v>
      </c>
      <c r="D12107" s="197" t="s">
        <v>24069</v>
      </c>
      <c r="E12107" s="197" t="s">
        <v>24070</v>
      </c>
      <c r="F12107" s="197" t="s">
        <v>24071</v>
      </c>
      <c r="G12107" s="197" t="s">
        <v>24072</v>
      </c>
      <c r="I12107" s="197" t="s">
        <v>338</v>
      </c>
      <c r="J12107" s="197" t="n">
        <v>109.18</v>
      </c>
    </row>
    <row r="12108" customFormat="false" ht="12.75" hidden="true" customHeight="false" outlineLevel="0" collapsed="false">
      <c r="A12108" s="197" t="s">
        <v>24074</v>
      </c>
      <c r="B12108" s="197" t="str">
        <f aca="false">C12108&amp;D12108&amp;E12108&amp;F12108&amp;G12108&amp;H12108</f>
        <v>PROTECAO DE PORTAS EM VINIL DE ALTO IMPACTO,COM ACABAMENTO TEXTURIZADO,VARIAS CORES.FORNECIMENTO E COLOCACAO</v>
      </c>
      <c r="C12108" s="197" t="s">
        <v>24075</v>
      </c>
      <c r="D12108" s="197" t="s">
        <v>24076</v>
      </c>
      <c r="I12108" s="197" t="s">
        <v>1993</v>
      </c>
      <c r="J12108" s="197" t="n">
        <v>178.16</v>
      </c>
    </row>
    <row r="12109" customFormat="false" ht="12.75" hidden="true" customHeight="false" outlineLevel="0" collapsed="false">
      <c r="A12109" s="197" t="s">
        <v>24077</v>
      </c>
      <c r="B12109" s="197" t="str">
        <f aca="false">C12109&amp;D12109&amp;E12109&amp;F12109&amp;G12109&amp;H12109</f>
        <v>PROTECAO DE PORTAS EM VINIL DE ALTO IMPACTO,COM ACABAMENTO TEXTURIZADO,VARIAS CORES.FORNECIMENTO E COLOCACAO</v>
      </c>
      <c r="C12109" s="197" t="s">
        <v>24075</v>
      </c>
      <c r="D12109" s="197" t="s">
        <v>24076</v>
      </c>
      <c r="I12109" s="197" t="s">
        <v>1993</v>
      </c>
      <c r="J12109" s="197" t="n">
        <v>173.01</v>
      </c>
    </row>
    <row r="12110" customFormat="false" ht="12.75" hidden="true" customHeight="false" outlineLevel="0" collapsed="false">
      <c r="A12110" s="197" t="s">
        <v>24078</v>
      </c>
      <c r="B12110" s="197" t="str">
        <f aca="false">C12110&amp;D12110&amp;E12110&amp;F12110&amp;G12110&amp;H12110</f>
        <v>PISO CIMENTADO,COM 1,5CM DE ESPESSURA,COM ARGAMASSA DE CIMENTO E AREIA,NO TRACO 1:3,ALISADO A COLHER, SOBRE BASE EXISTENTE</v>
      </c>
      <c r="C12110" s="197" t="s">
        <v>24079</v>
      </c>
      <c r="D12110" s="197" t="s">
        <v>24080</v>
      </c>
      <c r="E12110" s="197" t="s">
        <v>24081</v>
      </c>
      <c r="I12110" s="197" t="s">
        <v>1993</v>
      </c>
      <c r="J12110" s="197" t="n">
        <v>33.25</v>
      </c>
    </row>
    <row r="12111" customFormat="false" ht="12.75" hidden="true" customHeight="false" outlineLevel="0" collapsed="false">
      <c r="A12111" s="197" t="s">
        <v>24082</v>
      </c>
      <c r="B12111" s="197" t="str">
        <f aca="false">C12111&amp;D12111&amp;E12111&amp;F12111&amp;G12111&amp;H12111</f>
        <v>PISO CIMENTADO,COM 1,5CM DE ESPESSURA,COM ARGAMASSA DE CIMENTO E AREIA,NO TRACO 1:3,ALISADO A COLHER, SOBRE BASE EXISTENTE</v>
      </c>
      <c r="C12111" s="197" t="s">
        <v>24079</v>
      </c>
      <c r="D12111" s="197" t="s">
        <v>24080</v>
      </c>
      <c r="E12111" s="197" t="s">
        <v>24081</v>
      </c>
      <c r="I12111" s="197" t="s">
        <v>1993</v>
      </c>
      <c r="J12111" s="197" t="n">
        <v>29.26</v>
      </c>
    </row>
    <row r="12112" customFormat="false" ht="12.75" hidden="true" customHeight="false" outlineLevel="0" collapsed="false">
      <c r="A12112" s="197" t="s">
        <v>24083</v>
      </c>
      <c r="B12112" s="197" t="str">
        <f aca="false">C12112&amp;D12112&amp;E12112&amp;F12112&amp;G12112&amp;H12112</f>
        <v>PISO CIMENTADO,COM 1,5CM DE ESPESSURA,COM ARGAMASSA DE CIMENTO E AREIA, NO TRACO 1:3, COM ACABAMENTO ASPERO, SOBRE BASEEXISTENTE</v>
      </c>
      <c r="C12112" s="197" t="s">
        <v>24079</v>
      </c>
      <c r="D12112" s="197" t="s">
        <v>24084</v>
      </c>
      <c r="E12112" s="197" t="s">
        <v>24085</v>
      </c>
      <c r="I12112" s="197" t="s">
        <v>1993</v>
      </c>
      <c r="J12112" s="197" t="n">
        <v>30.29</v>
      </c>
    </row>
    <row r="12113" customFormat="false" ht="12.75" hidden="true" customHeight="false" outlineLevel="0" collapsed="false">
      <c r="A12113" s="197" t="s">
        <v>24086</v>
      </c>
      <c r="B12113" s="197" t="str">
        <f aca="false">C12113&amp;D12113&amp;E12113&amp;F12113&amp;G12113&amp;H12113</f>
        <v>PISO CIMENTADO,COM 1,5CM DE ESPESSURA,COM ARGAMASSA DE CIMENTO E AREIA, NO TRACO 1:3, COM ACABAMENTO ASPERO, SOBRE BASEEXISTENTE</v>
      </c>
      <c r="C12113" s="197" t="s">
        <v>24079</v>
      </c>
      <c r="D12113" s="197" t="s">
        <v>24084</v>
      </c>
      <c r="E12113" s="197" t="s">
        <v>24085</v>
      </c>
      <c r="I12113" s="197" t="s">
        <v>1993</v>
      </c>
      <c r="J12113" s="197" t="n">
        <v>26.7</v>
      </c>
    </row>
    <row r="12114" customFormat="false" ht="12.75" hidden="true" customHeight="false" outlineLevel="0" collapsed="false">
      <c r="A12114" s="197" t="s">
        <v>24087</v>
      </c>
      <c r="B12114" s="197" t="str">
        <f aca="false">C12114&amp;D12114&amp;E12114&amp;F12114&amp;G12114&amp;H12114</f>
        <v>PISO CIMENTADO,COM 1,5CM DE ESPESSURA,COM ARGAMASSA DE CIMENTO E AREIA,NO TRACO 1:3,ALISADO A COLHER,COM CORANTE, SOBREBASE EXISTENTE</v>
      </c>
      <c r="C12114" s="197" t="s">
        <v>24079</v>
      </c>
      <c r="D12114" s="197" t="s">
        <v>24088</v>
      </c>
      <c r="E12114" s="197" t="s">
        <v>24089</v>
      </c>
      <c r="I12114" s="197" t="s">
        <v>1993</v>
      </c>
      <c r="J12114" s="197" t="n">
        <v>45.91</v>
      </c>
    </row>
    <row r="12115" customFormat="false" ht="12.75" hidden="true" customHeight="false" outlineLevel="0" collapsed="false">
      <c r="A12115" s="197" t="s">
        <v>24090</v>
      </c>
      <c r="B12115" s="197" t="str">
        <f aca="false">C12115&amp;D12115&amp;E12115&amp;F12115&amp;G12115&amp;H12115</f>
        <v>PISO CIMENTADO,COM 1,5CM DE ESPESSURA,COM ARGAMASSA DE CIMENTO E AREIA,NO TRACO 1:3,ALISADO A COLHER,COM CORANTE, SOBREBASE EXISTENTE</v>
      </c>
      <c r="C12115" s="197" t="s">
        <v>24079</v>
      </c>
      <c r="D12115" s="197" t="s">
        <v>24088</v>
      </c>
      <c r="E12115" s="197" t="s">
        <v>24089</v>
      </c>
      <c r="I12115" s="197" t="s">
        <v>1993</v>
      </c>
      <c r="J12115" s="197" t="n">
        <v>40.84</v>
      </c>
    </row>
    <row r="12116" customFormat="false" ht="12.75" hidden="true" customHeight="false" outlineLevel="0" collapsed="false">
      <c r="A12116" s="197" t="s">
        <v>24091</v>
      </c>
      <c r="B12116" s="197"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197" t="s">
        <v>24079</v>
      </c>
      <c r="D12116" s="197" t="s">
        <v>24092</v>
      </c>
      <c r="E12116" s="197" t="s">
        <v>24093</v>
      </c>
      <c r="F12116" s="197" t="s">
        <v>24094</v>
      </c>
      <c r="I12116" s="197" t="s">
        <v>1993</v>
      </c>
      <c r="J12116" s="197" t="n">
        <v>49.41</v>
      </c>
    </row>
    <row r="12117" customFormat="false" ht="12.75" hidden="true" customHeight="false" outlineLevel="0" collapsed="false">
      <c r="A12117" s="197" t="s">
        <v>24095</v>
      </c>
      <c r="B12117" s="197"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197" t="s">
        <v>24079</v>
      </c>
      <c r="D12117" s="197" t="s">
        <v>24092</v>
      </c>
      <c r="E12117" s="197" t="s">
        <v>24093</v>
      </c>
      <c r="F12117" s="197" t="s">
        <v>24094</v>
      </c>
      <c r="I12117" s="197" t="s">
        <v>1993</v>
      </c>
      <c r="J12117" s="197" t="n">
        <v>43.95</v>
      </c>
    </row>
    <row r="12118" customFormat="false" ht="12.75" hidden="true" customHeight="false" outlineLevel="0" collapsed="false">
      <c r="A12118" s="197" t="s">
        <v>24096</v>
      </c>
      <c r="B12118" s="197" t="str">
        <f aca="false">C12118&amp;D12118&amp;E12118&amp;F12118&amp;G12118&amp;H12118</f>
        <v>PISO CIMENTADO,COM 1,5CM DE ESPESSURA,COM ARGAMASSA DE CIMENTO E AREIA,NO TRACO 1:3,ALISADO A COLHER,COM JUNTAS BATIDASFORMANDO QUADROS,SOBRE BASE EXISTENTE</v>
      </c>
      <c r="C12118" s="197" t="s">
        <v>24079</v>
      </c>
      <c r="D12118" s="197" t="s">
        <v>24097</v>
      </c>
      <c r="E12118" s="197" t="s">
        <v>24098</v>
      </c>
      <c r="I12118" s="197" t="s">
        <v>1993</v>
      </c>
      <c r="J12118" s="197" t="n">
        <v>44.81</v>
      </c>
    </row>
    <row r="12119" customFormat="false" ht="12.75" hidden="true" customHeight="false" outlineLevel="0" collapsed="false">
      <c r="A12119" s="197" t="s">
        <v>24099</v>
      </c>
      <c r="B12119" s="197" t="str">
        <f aca="false">C12119&amp;D12119&amp;E12119&amp;F12119&amp;G12119&amp;H12119</f>
        <v>PISO CIMENTADO,COM 1,5CM DE ESPESSURA,COM ARGAMASSA DE CIMENTO E AREIA,NO TRACO 1:3,ALISADO A COLHER,COM JUNTAS BATIDASFORMANDO QUADROS,SOBRE BASE EXISTENTE</v>
      </c>
      <c r="C12119" s="197" t="s">
        <v>24079</v>
      </c>
      <c r="D12119" s="197" t="s">
        <v>24097</v>
      </c>
      <c r="E12119" s="197" t="s">
        <v>24098</v>
      </c>
      <c r="I12119" s="197" t="s">
        <v>1993</v>
      </c>
      <c r="J12119" s="197" t="n">
        <v>39.29</v>
      </c>
    </row>
    <row r="12120" customFormat="false" ht="12.75" hidden="true" customHeight="false" outlineLevel="0" collapsed="false">
      <c r="A12120" s="197" t="s">
        <v>24100</v>
      </c>
      <c r="B12120" s="197" t="str">
        <f aca="false">C12120&amp;D12120&amp;E12120&amp;F12120&amp;G12120&amp;H12120</f>
        <v>PISO CIMENTADO,COM 1,5CM DE ESPESSURA,COM ARGAMASSA DE CIMENTO E AREIA,NO TRACO 1:3,ALISADO A COLHER,COM NOVO ALISAMENTO, SOBRE PO DE CIMENTO ESPARGIDO E MOLHADO,SOBRE BASE EXISTENTE</v>
      </c>
      <c r="C12120" s="197" t="s">
        <v>24079</v>
      </c>
      <c r="D12120" s="197" t="s">
        <v>24101</v>
      </c>
      <c r="E12120" s="197" t="s">
        <v>24102</v>
      </c>
      <c r="F12120" s="197" t="s">
        <v>24081</v>
      </c>
      <c r="I12120" s="197" t="s">
        <v>1993</v>
      </c>
      <c r="J12120" s="197" t="n">
        <v>41.15</v>
      </c>
    </row>
    <row r="12121" customFormat="false" ht="12.75" hidden="true" customHeight="false" outlineLevel="0" collapsed="false">
      <c r="A12121" s="197" t="s">
        <v>24103</v>
      </c>
      <c r="B12121" s="197" t="str">
        <f aca="false">C12121&amp;D12121&amp;E12121&amp;F12121&amp;G12121&amp;H12121</f>
        <v>PISO CIMENTADO,COM 1,5CM DE ESPESSURA,COM ARGAMASSA DE CIMENTO E AREIA,NO TRACO 1:3,ALISADO A COLHER,COM NOVO ALISAMENTO, SOBRE PO DE CIMENTO ESPARGIDO E MOLHADO,SOBRE BASE EXISTENTE</v>
      </c>
      <c r="C12121" s="197" t="s">
        <v>24079</v>
      </c>
      <c r="D12121" s="197" t="s">
        <v>24101</v>
      </c>
      <c r="E12121" s="197" t="s">
        <v>24102</v>
      </c>
      <c r="F12121" s="197" t="s">
        <v>24081</v>
      </c>
      <c r="I12121" s="197" t="s">
        <v>1993</v>
      </c>
      <c r="J12121" s="197" t="n">
        <v>36.12</v>
      </c>
    </row>
    <row r="12122" customFormat="false" ht="12.75" hidden="true" customHeight="false" outlineLevel="0" collapsed="false">
      <c r="A12122" s="197" t="s">
        <v>24104</v>
      </c>
      <c r="B12122" s="197" t="str">
        <f aca="false">C12122&amp;D12122&amp;E12122&amp;F12122&amp;G12122&amp;H12122</f>
        <v>RODAPE DE ARGAMASSA DE CIMENTO E AREIA,NO TRACO 1:3,COM 15CM DE ALTURA E 2CM DE ESPESSURA,SOBRE PAREDE EM OSSO</v>
      </c>
      <c r="C12122" s="197" t="s">
        <v>24105</v>
      </c>
      <c r="D12122" s="197" t="s">
        <v>24106</v>
      </c>
      <c r="I12122" s="197" t="s">
        <v>338</v>
      </c>
      <c r="J12122" s="197" t="n">
        <v>16.05</v>
      </c>
    </row>
    <row r="12123" customFormat="false" ht="12.75" hidden="true" customHeight="false" outlineLevel="0" collapsed="false">
      <c r="A12123" s="197" t="s">
        <v>24107</v>
      </c>
      <c r="B12123" s="197" t="str">
        <f aca="false">C12123&amp;D12123&amp;E12123&amp;F12123&amp;G12123&amp;H12123</f>
        <v>RODAPE DE ARGAMASSA DE CIMENTO E AREIA,NO TRACO 1:3,COM 15CM DE ALTURA E 2CM DE ESPESSURA,SOBRE PAREDE EM OSSO</v>
      </c>
      <c r="C12123" s="197" t="s">
        <v>24105</v>
      </c>
      <c r="D12123" s="197" t="s">
        <v>24106</v>
      </c>
      <c r="I12123" s="197" t="s">
        <v>338</v>
      </c>
      <c r="J12123" s="197" t="n">
        <v>14</v>
      </c>
    </row>
    <row r="12124" customFormat="false" ht="12.75" hidden="true" customHeight="false" outlineLevel="0" collapsed="false">
      <c r="A12124" s="197" t="s">
        <v>24108</v>
      </c>
      <c r="B12124" s="197" t="str">
        <f aca="false">C12124&amp;D12124&amp;E12124&amp;F12124&amp;G12124&amp;H12124</f>
        <v>RODAPE DE ARGAMASSA DE CIMENTO E AREIA,NO TRACO 1:3,COM 15CM DE ALTURA E 2CM DE ESPESSURA,SOBRE PAREDE EM OSSO,COM CORANTE</v>
      </c>
      <c r="C12124" s="197" t="s">
        <v>24105</v>
      </c>
      <c r="D12124" s="197" t="s">
        <v>24109</v>
      </c>
      <c r="E12124" s="197" t="s">
        <v>24081</v>
      </c>
      <c r="I12124" s="197" t="s">
        <v>338</v>
      </c>
      <c r="J12124" s="197" t="n">
        <v>22.76</v>
      </c>
    </row>
    <row r="12125" customFormat="false" ht="12.75" hidden="true" customHeight="false" outlineLevel="0" collapsed="false">
      <c r="A12125" s="197" t="s">
        <v>24110</v>
      </c>
      <c r="B12125" s="197" t="str">
        <f aca="false">C12125&amp;D12125&amp;E12125&amp;F12125&amp;G12125&amp;H12125</f>
        <v>RODAPE DE ARGAMASSA DE CIMENTO E AREIA,NO TRACO 1:3,COM 15CM DE ALTURA E 2CM DE ESPESSURA,SOBRE PAREDE EM OSSO,COM CORANTE</v>
      </c>
      <c r="C12125" s="197" t="s">
        <v>24105</v>
      </c>
      <c r="D12125" s="197" t="s">
        <v>24109</v>
      </c>
      <c r="E12125" s="197" t="s">
        <v>24081</v>
      </c>
      <c r="I12125" s="197" t="s">
        <v>338</v>
      </c>
      <c r="J12125" s="197" t="n">
        <v>20.3</v>
      </c>
    </row>
    <row r="12126" customFormat="false" ht="12.75" hidden="true" customHeight="false" outlineLevel="0" collapsed="false">
      <c r="A12126" s="197" t="s">
        <v>24111</v>
      </c>
      <c r="B12126" s="197" t="str">
        <f aca="false">C12126&amp;D12126&amp;E12126&amp;F12126&amp;G12126&amp;H12126</f>
        <v>RODAPE DE ARGAMASSA DE CIMENTO E AREIA,NO TRACO 1:3,COM 7CMDE ALTURA E 2CM DE ESPESSURA,SOBRE PAREDE DE OSSO</v>
      </c>
      <c r="C12126" s="197" t="s">
        <v>24112</v>
      </c>
      <c r="D12126" s="197" t="s">
        <v>24113</v>
      </c>
      <c r="I12126" s="197" t="s">
        <v>338</v>
      </c>
      <c r="J12126" s="197" t="n">
        <v>13.06</v>
      </c>
    </row>
    <row r="12127" customFormat="false" ht="12.75" hidden="true" customHeight="false" outlineLevel="0" collapsed="false">
      <c r="A12127" s="197" t="s">
        <v>24114</v>
      </c>
      <c r="B12127" s="197" t="str">
        <f aca="false">C12127&amp;D12127&amp;E12127&amp;F12127&amp;G12127&amp;H12127</f>
        <v>RODAPE DE ARGAMASSA DE CIMENTO E AREIA,NO TRACO 1:3,COM 7CMDE ALTURA E 2CM DE ESPESSURA,SOBRE PAREDE DE OSSO</v>
      </c>
      <c r="C12127" s="197" t="s">
        <v>24112</v>
      </c>
      <c r="D12127" s="197" t="s">
        <v>24113</v>
      </c>
      <c r="I12127" s="197" t="s">
        <v>338</v>
      </c>
      <c r="J12127" s="197" t="n">
        <v>11.36</v>
      </c>
    </row>
    <row r="12128" customFormat="false" ht="12.75" hidden="true" customHeight="false" outlineLevel="0" collapsed="false">
      <c r="A12128" s="197" t="s">
        <v>24115</v>
      </c>
      <c r="B12128" s="197"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197" t="s">
        <v>24116</v>
      </c>
      <c r="D12128" s="197" t="s">
        <v>24117</v>
      </c>
      <c r="E12128" s="197" t="s">
        <v>24118</v>
      </c>
      <c r="F12128" s="197" t="s">
        <v>24119</v>
      </c>
      <c r="I12128" s="197" t="s">
        <v>1993</v>
      </c>
      <c r="J12128" s="197" t="n">
        <v>30.31</v>
      </c>
    </row>
    <row r="12129" customFormat="false" ht="12.75" hidden="true" customHeight="false" outlineLevel="0" collapsed="false">
      <c r="A12129" s="197" t="s">
        <v>24120</v>
      </c>
      <c r="B12129" s="197"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197" t="s">
        <v>24116</v>
      </c>
      <c r="D12129" s="197" t="s">
        <v>24117</v>
      </c>
      <c r="E12129" s="197" t="s">
        <v>24118</v>
      </c>
      <c r="F12129" s="197" t="s">
        <v>24119</v>
      </c>
      <c r="I12129" s="197" t="s">
        <v>1993</v>
      </c>
      <c r="J12129" s="197" t="n">
        <v>26.82</v>
      </c>
    </row>
    <row r="12130" customFormat="false" ht="12.75" hidden="true" customHeight="false" outlineLevel="0" collapsed="false">
      <c r="A12130" s="197" t="s">
        <v>24121</v>
      </c>
      <c r="B12130" s="197"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197" t="s">
        <v>24122</v>
      </c>
      <c r="D12130" s="197" t="s">
        <v>24123</v>
      </c>
      <c r="E12130" s="197" t="s">
        <v>24124</v>
      </c>
      <c r="F12130" s="197" t="s">
        <v>24125</v>
      </c>
      <c r="G12130" s="197" t="s">
        <v>24126</v>
      </c>
      <c r="I12130" s="197" t="s">
        <v>1993</v>
      </c>
      <c r="J12130" s="197" t="n">
        <v>52.6</v>
      </c>
    </row>
    <row r="12131" customFormat="false" ht="12.75" hidden="true" customHeight="false" outlineLevel="0" collapsed="false">
      <c r="A12131" s="197" t="s">
        <v>24127</v>
      </c>
      <c r="B12131" s="197"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197" t="s">
        <v>24122</v>
      </c>
      <c r="D12131" s="197" t="s">
        <v>24123</v>
      </c>
      <c r="E12131" s="197" t="s">
        <v>24124</v>
      </c>
      <c r="F12131" s="197" t="s">
        <v>24125</v>
      </c>
      <c r="G12131" s="197" t="s">
        <v>24126</v>
      </c>
      <c r="I12131" s="197" t="s">
        <v>1993</v>
      </c>
      <c r="J12131" s="197" t="n">
        <v>46.69</v>
      </c>
    </row>
    <row r="12132" customFormat="false" ht="12.75" hidden="true" customHeight="false" outlineLevel="0" collapsed="false">
      <c r="A12132" s="197" t="s">
        <v>24128</v>
      </c>
      <c r="B12132" s="197"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197" t="s">
        <v>24129</v>
      </c>
      <c r="D12132" s="197" t="s">
        <v>24130</v>
      </c>
      <c r="E12132" s="197" t="s">
        <v>24131</v>
      </c>
      <c r="F12132" s="197" t="s">
        <v>24132</v>
      </c>
      <c r="I12132" s="197" t="s">
        <v>338</v>
      </c>
      <c r="J12132" s="197" t="n">
        <v>13.91</v>
      </c>
    </row>
    <row r="12133" customFormat="false" ht="12.75" hidden="true" customHeight="false" outlineLevel="0" collapsed="false">
      <c r="A12133" s="197" t="s">
        <v>24133</v>
      </c>
      <c r="B12133" s="197"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197" t="s">
        <v>24129</v>
      </c>
      <c r="D12133" s="197" t="s">
        <v>24130</v>
      </c>
      <c r="E12133" s="197" t="s">
        <v>24131</v>
      </c>
      <c r="F12133" s="197" t="s">
        <v>24132</v>
      </c>
      <c r="I12133" s="197" t="s">
        <v>338</v>
      </c>
      <c r="J12133" s="197" t="n">
        <v>12.11</v>
      </c>
    </row>
    <row r="12134" customFormat="false" ht="12.75" hidden="true" customHeight="false" outlineLevel="0" collapsed="false">
      <c r="A12134" s="197" t="s">
        <v>24134</v>
      </c>
      <c r="B12134" s="197"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197" t="s">
        <v>24135</v>
      </c>
      <c r="D12134" s="197" t="s">
        <v>24136</v>
      </c>
      <c r="E12134" s="197" t="s">
        <v>24137</v>
      </c>
      <c r="F12134" s="197" t="s">
        <v>24138</v>
      </c>
      <c r="G12134" s="197" t="s">
        <v>24139</v>
      </c>
      <c r="I12134" s="197" t="s">
        <v>338</v>
      </c>
      <c r="J12134" s="197" t="n">
        <v>15.29</v>
      </c>
    </row>
    <row r="12135" customFormat="false" ht="12.75" hidden="true" customHeight="false" outlineLevel="0" collapsed="false">
      <c r="A12135" s="197" t="s">
        <v>24140</v>
      </c>
      <c r="B12135" s="197"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197" t="s">
        <v>24135</v>
      </c>
      <c r="D12135" s="197" t="s">
        <v>24136</v>
      </c>
      <c r="E12135" s="197" t="s">
        <v>24137</v>
      </c>
      <c r="F12135" s="197" t="s">
        <v>24138</v>
      </c>
      <c r="G12135" s="197" t="s">
        <v>24139</v>
      </c>
      <c r="I12135" s="197" t="s">
        <v>338</v>
      </c>
      <c r="J12135" s="197" t="n">
        <v>13.36</v>
      </c>
    </row>
    <row r="12136" customFormat="false" ht="12.75" hidden="true" customHeight="false" outlineLevel="0" collapsed="false">
      <c r="A12136" s="197" t="s">
        <v>24141</v>
      </c>
      <c r="B12136" s="197"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197" t="s">
        <v>24142</v>
      </c>
      <c r="D12136" s="197" t="s">
        <v>24143</v>
      </c>
      <c r="E12136" s="197" t="s">
        <v>24137</v>
      </c>
      <c r="F12136" s="197" t="s">
        <v>24138</v>
      </c>
      <c r="G12136" s="197" t="s">
        <v>24139</v>
      </c>
      <c r="I12136" s="197" t="s">
        <v>338</v>
      </c>
      <c r="J12136" s="197" t="n">
        <v>25.22</v>
      </c>
    </row>
    <row r="12137" customFormat="false" ht="12.75" hidden="true" customHeight="false" outlineLevel="0" collapsed="false">
      <c r="A12137" s="197" t="s">
        <v>24144</v>
      </c>
      <c r="B12137" s="197"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197" t="s">
        <v>24142</v>
      </c>
      <c r="D12137" s="197" t="s">
        <v>24143</v>
      </c>
      <c r="E12137" s="197" t="s">
        <v>24137</v>
      </c>
      <c r="F12137" s="197" t="s">
        <v>24138</v>
      </c>
      <c r="G12137" s="197" t="s">
        <v>24139</v>
      </c>
      <c r="I12137" s="197" t="s">
        <v>338</v>
      </c>
      <c r="J12137" s="197" t="n">
        <v>22.14</v>
      </c>
    </row>
    <row r="12138" customFormat="false" ht="12.75" hidden="true" customHeight="false" outlineLevel="0" collapsed="false">
      <c r="A12138" s="197" t="s">
        <v>24145</v>
      </c>
      <c r="B12138" s="197" t="str">
        <f aca="false">C12138&amp;D12138&amp;E12138&amp;F12138&amp;G12138&amp;H12138</f>
        <v>CONTRAPISO,BASE OU CAMADA REGULARIZADORA EXECUTADA COM ARGAMASSA DE CIMENTO E AREIA,NO TRACO 1:4,NA ESPESSURA DE 1CM</v>
      </c>
      <c r="C12138" s="197" t="s">
        <v>24146</v>
      </c>
      <c r="D12138" s="197" t="s">
        <v>24147</v>
      </c>
      <c r="I12138" s="197" t="s">
        <v>1993</v>
      </c>
      <c r="J12138" s="197" t="n">
        <v>15.58</v>
      </c>
    </row>
    <row r="12139" customFormat="false" ht="12.75" hidden="true" customHeight="false" outlineLevel="0" collapsed="false">
      <c r="A12139" s="197" t="s">
        <v>24148</v>
      </c>
      <c r="B12139" s="197" t="str">
        <f aca="false">C12139&amp;D12139&amp;E12139&amp;F12139&amp;G12139&amp;H12139</f>
        <v>CONTRAPISO,BASE OU CAMADA REGULARIZADORA EXECUTADA COM ARGAMASSA DE CIMENTO E AREIA,NO TRACO 1:4,NA ESPESSURA DE 1CM</v>
      </c>
      <c r="C12139" s="197" t="s">
        <v>24146</v>
      </c>
      <c r="D12139" s="197" t="s">
        <v>24147</v>
      </c>
      <c r="I12139" s="197" t="s">
        <v>1993</v>
      </c>
      <c r="J12139" s="197" t="n">
        <v>13.77</v>
      </c>
    </row>
    <row r="12140" customFormat="false" ht="12.75" hidden="true" customHeight="false" outlineLevel="0" collapsed="false">
      <c r="A12140" s="197" t="s">
        <v>24149</v>
      </c>
      <c r="B12140" s="197" t="str">
        <f aca="false">C12140&amp;D12140&amp;E12140&amp;F12140&amp;G12140&amp;H12140</f>
        <v>CONTRAPISO,BASE OU CAMADA REGULARIZADORA EXECUTADA COM ARGAMASSA DE CIMENTO A AREIA,NO TRACO 1:4,NA ESPESSURA DE 1,5CM</v>
      </c>
      <c r="C12140" s="197" t="s">
        <v>24146</v>
      </c>
      <c r="D12140" s="197" t="s">
        <v>24150</v>
      </c>
      <c r="I12140" s="197" t="s">
        <v>1993</v>
      </c>
      <c r="J12140" s="197" t="n">
        <v>18.74</v>
      </c>
    </row>
    <row r="12141" customFormat="false" ht="12.75" hidden="true" customHeight="false" outlineLevel="0" collapsed="false">
      <c r="A12141" s="197" t="s">
        <v>24151</v>
      </c>
      <c r="B12141" s="197" t="str">
        <f aca="false">C12141&amp;D12141&amp;E12141&amp;F12141&amp;G12141&amp;H12141</f>
        <v>CONTRAPISO,BASE OU CAMADA REGULARIZADORA EXECUTADA COM ARGAMASSA DE CIMENTO A AREIA,NO TRACO 1:4,NA ESPESSURA DE 1,5CM</v>
      </c>
      <c r="C12141" s="197" t="s">
        <v>24146</v>
      </c>
      <c r="D12141" s="197" t="s">
        <v>24150</v>
      </c>
      <c r="I12141" s="197" t="s">
        <v>1993</v>
      </c>
      <c r="J12141" s="197" t="n">
        <v>16.65</v>
      </c>
    </row>
    <row r="12142" customFormat="false" ht="12.75" hidden="true" customHeight="false" outlineLevel="0" collapsed="false">
      <c r="A12142" s="197" t="s">
        <v>24152</v>
      </c>
      <c r="B12142" s="197" t="str">
        <f aca="false">C12142&amp;D12142&amp;E12142&amp;F12142&amp;G12142&amp;H12142</f>
        <v>CONTRAPISO,BASE OU CAMADA REGULARIZADORA,EXECUTADA COM ARGAMASSA DE CIMENTO A AREIA,NO TRACO 1:4,NA ESPESSURA DE 2CM</v>
      </c>
      <c r="C12142" s="197" t="s">
        <v>24153</v>
      </c>
      <c r="D12142" s="197" t="s">
        <v>24154</v>
      </c>
      <c r="I12142" s="197" t="s">
        <v>1993</v>
      </c>
      <c r="J12142" s="197" t="n">
        <v>21.91</v>
      </c>
    </row>
    <row r="12143" customFormat="false" ht="12.75" hidden="true" customHeight="false" outlineLevel="0" collapsed="false">
      <c r="A12143" s="197" t="s">
        <v>24155</v>
      </c>
      <c r="B12143" s="197" t="str">
        <f aca="false">C12143&amp;D12143&amp;E12143&amp;F12143&amp;G12143&amp;H12143</f>
        <v>CONTRAPISO,BASE OU CAMADA REGULARIZADORA,EXECUTADA COM ARGAMASSA DE CIMENTO A AREIA,NO TRACO 1:4,NA ESPESSURA DE 2CM</v>
      </c>
      <c r="C12143" s="197" t="s">
        <v>24153</v>
      </c>
      <c r="D12143" s="197" t="s">
        <v>24154</v>
      </c>
      <c r="I12143" s="197" t="s">
        <v>1993</v>
      </c>
      <c r="J12143" s="197" t="n">
        <v>19.53</v>
      </c>
    </row>
    <row r="12144" customFormat="false" ht="12.75" hidden="true" customHeight="false" outlineLevel="0" collapsed="false">
      <c r="A12144" s="197" t="s">
        <v>24156</v>
      </c>
      <c r="B12144" s="197" t="str">
        <f aca="false">C12144&amp;D12144&amp;E12144&amp;F12144&amp;G12144&amp;H12144</f>
        <v>CONTRAPISO,BASE OU CAMADA REGULARIZADORA,EXECUTADA COM ARGAMASSA DE CIMNENTO E AREIA,NO TRACO 1:4,NA ESPESSURA DE 2,5CM</v>
      </c>
      <c r="C12144" s="197" t="s">
        <v>24153</v>
      </c>
      <c r="D12144" s="197" t="s">
        <v>24157</v>
      </c>
      <c r="I12144" s="197" t="s">
        <v>1993</v>
      </c>
      <c r="J12144" s="197" t="n">
        <v>25.07</v>
      </c>
    </row>
    <row r="12145" customFormat="false" ht="12.75" hidden="true" customHeight="false" outlineLevel="0" collapsed="false">
      <c r="A12145" s="197" t="s">
        <v>24158</v>
      </c>
      <c r="B12145" s="197" t="str">
        <f aca="false">C12145&amp;D12145&amp;E12145&amp;F12145&amp;G12145&amp;H12145</f>
        <v>CONTRAPISO,BASE OU CAMADA REGULARIZADORA,EXECUTADA COM ARGAMASSA DE CIMNENTO E AREIA,NO TRACO 1:4,NA ESPESSURA DE 2,5CM</v>
      </c>
      <c r="C12145" s="197" t="s">
        <v>24153</v>
      </c>
      <c r="D12145" s="197" t="s">
        <v>24157</v>
      </c>
      <c r="I12145" s="197" t="s">
        <v>1993</v>
      </c>
      <c r="J12145" s="197" t="n">
        <v>22.42</v>
      </c>
    </row>
    <row r="12146" customFormat="false" ht="12.75" hidden="true" customHeight="false" outlineLevel="0" collapsed="false">
      <c r="A12146" s="197" t="s">
        <v>24159</v>
      </c>
      <c r="B12146" s="197" t="str">
        <f aca="false">C12146&amp;D12146&amp;E12146&amp;F12146&amp;G12146&amp;H12146</f>
        <v>CONTRAPISO,BASE OU CAMADA REGULARIZADORA,EXECUTADA COM ARGAMASSA DE CIMENTO E AREIA,NO TRACO 1:4,NA ESPESSURA DE 3CM</v>
      </c>
      <c r="C12146" s="197" t="s">
        <v>24153</v>
      </c>
      <c r="D12146" s="197" t="s">
        <v>24160</v>
      </c>
      <c r="I12146" s="197" t="s">
        <v>1993</v>
      </c>
      <c r="J12146" s="197" t="n">
        <v>28.24</v>
      </c>
    </row>
    <row r="12147" customFormat="false" ht="12.75" hidden="true" customHeight="false" outlineLevel="0" collapsed="false">
      <c r="A12147" s="197" t="s">
        <v>137</v>
      </c>
      <c r="B12147" s="197" t="str">
        <f aca="false">C12147&amp;D12147&amp;E12147&amp;F12147&amp;G12147&amp;H12147</f>
        <v>CONTRAPISO,BASE OU CAMADA REGULARIZADORA,EXECUTADA COM ARGAMASSA DE CIMENTO E AREIA,NO TRACO 1:4,NA ESPESSURA DE 3CM</v>
      </c>
      <c r="C12147" s="197" t="s">
        <v>24153</v>
      </c>
      <c r="D12147" s="197" t="s">
        <v>24160</v>
      </c>
      <c r="I12147" s="197" t="s">
        <v>1993</v>
      </c>
      <c r="J12147" s="197" t="n">
        <v>25.3</v>
      </c>
    </row>
    <row r="12148" customFormat="false" ht="12.75" hidden="true" customHeight="false" outlineLevel="0" collapsed="false">
      <c r="A12148" s="197" t="s">
        <v>24161</v>
      </c>
      <c r="B12148" s="197" t="str">
        <f aca="false">C12148&amp;D12148&amp;E12148&amp;F12148&amp;G12148&amp;H12148</f>
        <v>CONTRAPISO,BASE OU CAMADA REGULARIZADORA,EXECUTADA COM ARGAMASSA DE CIMENTO E AREIA,NO TRACO 1:4,NA ESPESSURA DE 3,5CM</v>
      </c>
      <c r="C12148" s="197" t="s">
        <v>24153</v>
      </c>
      <c r="D12148" s="197" t="s">
        <v>24162</v>
      </c>
      <c r="I12148" s="197" t="s">
        <v>1993</v>
      </c>
      <c r="J12148" s="197" t="n">
        <v>31.4</v>
      </c>
    </row>
    <row r="12149" customFormat="false" ht="12.75" hidden="true" customHeight="false" outlineLevel="0" collapsed="false">
      <c r="A12149" s="197" t="s">
        <v>24163</v>
      </c>
      <c r="B12149" s="197" t="str">
        <f aca="false">C12149&amp;D12149&amp;E12149&amp;F12149&amp;G12149&amp;H12149</f>
        <v>CONTRAPISO,BASE OU CAMADA REGULARIZADORA,EXECUTADA COM ARGAMASSA DE CIMENTO E AREIA,NO TRACO 1:4,NA ESPESSURA DE 3,5CM</v>
      </c>
      <c r="C12149" s="197" t="s">
        <v>24153</v>
      </c>
      <c r="D12149" s="197" t="s">
        <v>24162</v>
      </c>
      <c r="I12149" s="197" t="s">
        <v>1993</v>
      </c>
      <c r="J12149" s="197" t="n">
        <v>28.18</v>
      </c>
    </row>
    <row r="12150" customFormat="false" ht="12.75" hidden="true" customHeight="false" outlineLevel="0" collapsed="false">
      <c r="A12150" s="197" t="s">
        <v>24164</v>
      </c>
      <c r="B12150" s="197" t="str">
        <f aca="false">C12150&amp;D12150&amp;E12150&amp;F12150&amp;G12150&amp;H12150</f>
        <v>CONTRAPISO,BASE OU CAMADA REGULARIZADORA,EXECUTADA COM ARGAMASSA DE CIMENTO E AREIA,NO TRACO 1:4,NA ESPESSURA DE 4CM</v>
      </c>
      <c r="C12150" s="197" t="s">
        <v>24153</v>
      </c>
      <c r="D12150" s="197" t="s">
        <v>24165</v>
      </c>
      <c r="I12150" s="197" t="s">
        <v>1993</v>
      </c>
      <c r="J12150" s="197" t="n">
        <v>34.57</v>
      </c>
    </row>
    <row r="12151" customFormat="false" ht="12.75" hidden="true" customHeight="false" outlineLevel="0" collapsed="false">
      <c r="A12151" s="197" t="s">
        <v>24166</v>
      </c>
      <c r="B12151" s="197" t="str">
        <f aca="false">C12151&amp;D12151&amp;E12151&amp;F12151&amp;G12151&amp;H12151</f>
        <v>CONTRAPISO,BASE OU CAMADA REGULARIZADORA,EXECUTADA COM ARGAMASSA DE CIMENTO E AREIA,NO TRACO 1:4,NA ESPESSURA DE 4CM</v>
      </c>
      <c r="C12151" s="197" t="s">
        <v>24153</v>
      </c>
      <c r="D12151" s="197" t="s">
        <v>24165</v>
      </c>
      <c r="I12151" s="197" t="s">
        <v>1993</v>
      </c>
      <c r="J12151" s="197" t="n">
        <v>31.06</v>
      </c>
    </row>
    <row r="12152" customFormat="false" ht="12.75" hidden="true" customHeight="false" outlineLevel="0" collapsed="false">
      <c r="A12152" s="197" t="s">
        <v>24167</v>
      </c>
      <c r="B12152" s="197" t="str">
        <f aca="false">C12152&amp;D12152&amp;E12152&amp;F12152&amp;G12152&amp;H12152</f>
        <v>CONTRAPISO,BASE OU CAMADA REGULARIZADORA,EXECUTADA COM ARGAMASSA DE CIMENTO E AREIA,NO TRACO 1:4,NA ESPESSURA DE 5CM</v>
      </c>
      <c r="C12152" s="197" t="s">
        <v>24153</v>
      </c>
      <c r="D12152" s="197" t="s">
        <v>24168</v>
      </c>
      <c r="I12152" s="197" t="s">
        <v>1993</v>
      </c>
      <c r="J12152" s="197" t="n">
        <v>40.9</v>
      </c>
    </row>
    <row r="12153" customFormat="false" ht="12.75" hidden="true" customHeight="false" outlineLevel="0" collapsed="false">
      <c r="A12153" s="197" t="s">
        <v>24169</v>
      </c>
      <c r="B12153" s="197" t="str">
        <f aca="false">C12153&amp;D12153&amp;E12153&amp;F12153&amp;G12153&amp;H12153</f>
        <v>CONTRAPISO,BASE OU CAMADA REGULARIZADORA,EXECUTADA COM ARGAMASSA DE CIMENTO E AREIA,NO TRACO 1:4,NA ESPESSURA DE 5CM</v>
      </c>
      <c r="C12153" s="197" t="s">
        <v>24153</v>
      </c>
      <c r="D12153" s="197" t="s">
        <v>24168</v>
      </c>
      <c r="I12153" s="197" t="s">
        <v>1993</v>
      </c>
      <c r="J12153" s="197" t="n">
        <v>36.82</v>
      </c>
    </row>
    <row r="12154" customFormat="false" ht="12.75" hidden="true" customHeight="false" outlineLevel="0" collapsed="false">
      <c r="A12154" s="197" t="s">
        <v>24170</v>
      </c>
      <c r="B12154" s="197" t="str">
        <f aca="false">C12154&amp;D12154&amp;E12154&amp;F12154&amp;G12154&amp;H12154</f>
        <v>CONTRAPISO,BASE OU CAMADA REGULARIZADORA,EXECUTADA COM ARGAMASSA DE CIMENTO E AREIA,NO TRACO 1:4,NA ESPESSURA DE 6CM</v>
      </c>
      <c r="C12154" s="197" t="s">
        <v>24153</v>
      </c>
      <c r="D12154" s="197" t="s">
        <v>24171</v>
      </c>
      <c r="I12154" s="197" t="s">
        <v>1993</v>
      </c>
      <c r="J12154" s="197" t="n">
        <v>47.23</v>
      </c>
    </row>
    <row r="12155" customFormat="false" ht="12.75" hidden="true" customHeight="false" outlineLevel="0" collapsed="false">
      <c r="A12155" s="197" t="s">
        <v>24172</v>
      </c>
      <c r="B12155" s="197" t="str">
        <f aca="false">C12155&amp;D12155&amp;E12155&amp;F12155&amp;G12155&amp;H12155</f>
        <v>CONTRAPISO,BASE OU CAMADA REGULARIZADORA,EXECUTADA COM ARGAMASSA DE CIMENTO E AREIA,NO TRACO 1:4,NA ESPESSURA DE 6CM</v>
      </c>
      <c r="C12155" s="197" t="s">
        <v>24153</v>
      </c>
      <c r="D12155" s="197" t="s">
        <v>24171</v>
      </c>
      <c r="I12155" s="197" t="s">
        <v>1993</v>
      </c>
      <c r="J12155" s="197" t="n">
        <v>42.58</v>
      </c>
    </row>
    <row r="12156" customFormat="false" ht="12.75" hidden="true" customHeight="false" outlineLevel="0" collapsed="false">
      <c r="A12156" s="197" t="s">
        <v>24173</v>
      </c>
      <c r="B12156" s="197" t="str">
        <f aca="false">C12156&amp;D12156&amp;E12156&amp;F12156&amp;G12156&amp;H12156</f>
        <v>CONTRAPISO,BASE OU CAMADA REGULARIZADORA EXECUTADA,COM ARGAMASSA DE CIMENTO E AREIA,NO TRACO 1:4,NA ESPESSURA DE 6,5CM</v>
      </c>
      <c r="C12156" s="197" t="s">
        <v>24174</v>
      </c>
      <c r="D12156" s="197" t="s">
        <v>24175</v>
      </c>
      <c r="I12156" s="197" t="s">
        <v>1993</v>
      </c>
      <c r="J12156" s="197" t="n">
        <v>50.4</v>
      </c>
    </row>
    <row r="12157" customFormat="false" ht="12.75" hidden="true" customHeight="false" outlineLevel="0" collapsed="false">
      <c r="A12157" s="197" t="s">
        <v>24176</v>
      </c>
      <c r="B12157" s="197" t="str">
        <f aca="false">C12157&amp;D12157&amp;E12157&amp;F12157&amp;G12157&amp;H12157</f>
        <v>CONTRAPISO,BASE OU CAMADA REGULARIZADORA EXECUTADA,COM ARGAMASSA DE CIMENTO E AREIA,NO TRACO 1:4,NA ESPESSURA DE 6,5CM</v>
      </c>
      <c r="C12157" s="197" t="s">
        <v>24174</v>
      </c>
      <c r="D12157" s="197" t="s">
        <v>24175</v>
      </c>
      <c r="I12157" s="197" t="s">
        <v>1993</v>
      </c>
      <c r="J12157" s="197" t="n">
        <v>45.46</v>
      </c>
    </row>
    <row r="12158" customFormat="false" ht="12.75" hidden="true" customHeight="false" outlineLevel="0" collapsed="false">
      <c r="A12158" s="197" t="s">
        <v>24177</v>
      </c>
      <c r="B12158" s="197" t="str">
        <f aca="false">C12158&amp;D12158&amp;E12158&amp;F12158&amp;G12158&amp;H12158</f>
        <v>CONTRAPISO,BASE OU CAMADA REGULARIZADORA EXECUTADA,COM ARGAMASSA DE CIMENTO E AREIA,NO TRACO 1:4,NA ESPESSURA DE 8CM</v>
      </c>
      <c r="C12158" s="197" t="s">
        <v>24174</v>
      </c>
      <c r="D12158" s="197" t="s">
        <v>24178</v>
      </c>
      <c r="I12158" s="197" t="s">
        <v>1993</v>
      </c>
      <c r="J12158" s="197" t="n">
        <v>59.89</v>
      </c>
    </row>
    <row r="12159" customFormat="false" ht="12.75" hidden="true" customHeight="false" outlineLevel="0" collapsed="false">
      <c r="A12159" s="197" t="s">
        <v>24179</v>
      </c>
      <c r="B12159" s="197" t="str">
        <f aca="false">C12159&amp;D12159&amp;E12159&amp;F12159&amp;G12159&amp;H12159</f>
        <v>CONTRAPISO,BASE OU CAMADA REGULARIZADORA EXECUTADA,COM ARGAMASSA DE CIMENTO E AREIA,NO TRACO 1:4,NA ESPESSURA DE 8CM</v>
      </c>
      <c r="C12159" s="197" t="s">
        <v>24174</v>
      </c>
      <c r="D12159" s="197" t="s">
        <v>24178</v>
      </c>
      <c r="I12159" s="197" t="s">
        <v>1993</v>
      </c>
      <c r="J12159" s="197" t="n">
        <v>54.11</v>
      </c>
    </row>
    <row r="12160" customFormat="false" ht="12.75" hidden="true" customHeight="false" outlineLevel="0" collapsed="false">
      <c r="A12160" s="197" t="s">
        <v>24180</v>
      </c>
      <c r="B12160" s="197" t="str">
        <f aca="false">C12160&amp;D12160&amp;E12160&amp;F12160&amp;G12160&amp;H12160</f>
        <v>RECOMPOSICAO DE PISO CIMENTADO,COM ARGAMASSA DE CIMENTO E AREIA, NO TRACO 1:3, COM 2CM DE ESPESSURA, EXCLUSIVE BASE  DECONCRETO</v>
      </c>
      <c r="C12160" s="197" t="s">
        <v>24181</v>
      </c>
      <c r="D12160" s="197" t="s">
        <v>24182</v>
      </c>
      <c r="E12160" s="197" t="s">
        <v>24183</v>
      </c>
      <c r="I12160" s="197" t="s">
        <v>1993</v>
      </c>
      <c r="J12160" s="197" t="n">
        <v>46.14</v>
      </c>
    </row>
    <row r="12161" customFormat="false" ht="12.75" hidden="true" customHeight="false" outlineLevel="0" collapsed="false">
      <c r="A12161" s="197" t="s">
        <v>24184</v>
      </c>
      <c r="B12161" s="197" t="str">
        <f aca="false">C12161&amp;D12161&amp;E12161&amp;F12161&amp;G12161&amp;H12161</f>
        <v>RECOMPOSICAO DE PISO CIMENTADO,COM ARGAMASSA DE CIMENTO E AREIA, NO TRACO 1:3, COM 2CM DE ESPESSURA, EXCLUSIVE BASE  DECONCRETO</v>
      </c>
      <c r="C12161" s="197" t="s">
        <v>24181</v>
      </c>
      <c r="D12161" s="197" t="s">
        <v>24182</v>
      </c>
      <c r="E12161" s="197" t="s">
        <v>24183</v>
      </c>
      <c r="I12161" s="197" t="s">
        <v>1993</v>
      </c>
      <c r="J12161" s="197" t="n">
        <v>40.65</v>
      </c>
    </row>
    <row r="12162" customFormat="false" ht="12.75" hidden="true" customHeight="false" outlineLevel="0" collapsed="false">
      <c r="A12162" s="197" t="s">
        <v>24185</v>
      </c>
      <c r="B12162" s="197"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197" t="s">
        <v>24186</v>
      </c>
      <c r="D12162" s="197" t="s">
        <v>24187</v>
      </c>
      <c r="E12162" s="197" t="s">
        <v>24188</v>
      </c>
      <c r="F12162" s="197" t="s">
        <v>24189</v>
      </c>
      <c r="G12162" s="197" t="s">
        <v>24190</v>
      </c>
      <c r="I12162" s="197" t="s">
        <v>1993</v>
      </c>
      <c r="J12162" s="197" t="n">
        <v>72.04</v>
      </c>
    </row>
    <row r="12163" customFormat="false" ht="12.75" hidden="true" customHeight="false" outlineLevel="0" collapsed="false">
      <c r="A12163" s="197" t="s">
        <v>24191</v>
      </c>
      <c r="B12163" s="197"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197" t="s">
        <v>24186</v>
      </c>
      <c r="D12163" s="197" t="s">
        <v>24187</v>
      </c>
      <c r="E12163" s="197" t="s">
        <v>24188</v>
      </c>
      <c r="F12163" s="197" t="s">
        <v>24189</v>
      </c>
      <c r="G12163" s="197" t="s">
        <v>24190</v>
      </c>
      <c r="I12163" s="197" t="s">
        <v>1993</v>
      </c>
      <c r="J12163" s="197" t="n">
        <v>65.95</v>
      </c>
    </row>
    <row r="12164" customFormat="false" ht="12.75" hidden="true" customHeight="false" outlineLevel="0" collapsed="false">
      <c r="A12164" s="197" t="s">
        <v>24192</v>
      </c>
      <c r="B12164" s="197" t="str">
        <f aca="false">C12164&amp;D12164&amp;E12164&amp;F12164&amp;G12164&amp;H12164</f>
        <v>RECOMPOSICAO DE PISO DE CONCRETO SIMPLES,COM RESISTENCIA DE15MPA,COM 8CM DE ESPESSURA,INCLUSIVE DEMOLICAO COM EQUIPAMENTO DE AR COMPRIMIDO DO PISO</v>
      </c>
      <c r="C12164" s="197" t="s">
        <v>24193</v>
      </c>
      <c r="D12164" s="197" t="s">
        <v>24194</v>
      </c>
      <c r="E12164" s="197" t="s">
        <v>24195</v>
      </c>
      <c r="I12164" s="197" t="s">
        <v>1993</v>
      </c>
      <c r="J12164" s="197" t="n">
        <v>81.15</v>
      </c>
    </row>
    <row r="12165" customFormat="false" ht="12.75" hidden="true" customHeight="false" outlineLevel="0" collapsed="false">
      <c r="A12165" s="197" t="s">
        <v>24196</v>
      </c>
      <c r="B12165" s="197" t="str">
        <f aca="false">C12165&amp;D12165&amp;E12165&amp;F12165&amp;G12165&amp;H12165</f>
        <v>RECOMPOSICAO DE PISO DE CONCRETO SIMPLES,COM RESISTENCIA DE15MPA,COM 8CM DE ESPESSURA,INCLUSIVE DEMOLICAO COM EQUIPAMENTO DE AR COMPRIMIDO DO PISO</v>
      </c>
      <c r="C12165" s="197" t="s">
        <v>24193</v>
      </c>
      <c r="D12165" s="197" t="s">
        <v>24194</v>
      </c>
      <c r="E12165" s="197" t="s">
        <v>24195</v>
      </c>
      <c r="I12165" s="197" t="s">
        <v>1993</v>
      </c>
      <c r="J12165" s="197" t="n">
        <v>74.36</v>
      </c>
    </row>
    <row r="12166" customFormat="false" ht="12.75" hidden="true" customHeight="false" outlineLevel="0" collapsed="false">
      <c r="A12166" s="197" t="s">
        <v>24197</v>
      </c>
      <c r="B12166" s="197" t="str">
        <f aca="false">C12166&amp;D12166&amp;E12166&amp;F12166&amp;G12166&amp;H12166</f>
        <v>CAMADA DE BRITA 1,COM ESPESSURA ESTIMADA DE 3CM,ESPALHAMENTO MANUAL</v>
      </c>
      <c r="C12166" s="197" t="s">
        <v>24198</v>
      </c>
      <c r="D12166" s="197" t="s">
        <v>16157</v>
      </c>
      <c r="I12166" s="197" t="s">
        <v>1993</v>
      </c>
      <c r="J12166" s="197" t="n">
        <v>9.61</v>
      </c>
    </row>
    <row r="12167" customFormat="false" ht="12.75" hidden="true" customHeight="false" outlineLevel="0" collapsed="false">
      <c r="A12167" s="197" t="s">
        <v>24199</v>
      </c>
      <c r="B12167" s="197" t="str">
        <f aca="false">C12167&amp;D12167&amp;E12167&amp;F12167&amp;G12167&amp;H12167</f>
        <v>CAMADA DE BRITA 1,COM ESPESSURA ESTIMADA DE 3CM,ESPALHAMENTO MANUAL</v>
      </c>
      <c r="C12167" s="197" t="s">
        <v>24198</v>
      </c>
      <c r="D12167" s="197" t="s">
        <v>16157</v>
      </c>
      <c r="I12167" s="197" t="s">
        <v>1993</v>
      </c>
      <c r="J12167" s="197" t="n">
        <v>8.52</v>
      </c>
    </row>
    <row r="12168" customFormat="false" ht="12.75" hidden="true" customHeight="false" outlineLevel="0" collapsed="false">
      <c r="A12168" s="197" t="s">
        <v>24200</v>
      </c>
      <c r="B12168" s="197"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197" t="s">
        <v>24201</v>
      </c>
      <c r="D12168" s="197" t="s">
        <v>24202</v>
      </c>
      <c r="E12168" s="197" t="s">
        <v>24203</v>
      </c>
      <c r="F12168" s="197" t="s">
        <v>24204</v>
      </c>
      <c r="I12168" s="197" t="s">
        <v>1993</v>
      </c>
      <c r="J12168" s="197" t="n">
        <v>59.28</v>
      </c>
    </row>
    <row r="12169" customFormat="false" ht="12.75" hidden="true" customHeight="false" outlineLevel="0" collapsed="false">
      <c r="A12169" s="197" t="s">
        <v>24205</v>
      </c>
      <c r="B12169" s="197"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197" t="s">
        <v>24201</v>
      </c>
      <c r="D12169" s="197" t="s">
        <v>24202</v>
      </c>
      <c r="E12169" s="197" t="s">
        <v>24203</v>
      </c>
      <c r="F12169" s="197" t="s">
        <v>24204</v>
      </c>
      <c r="I12169" s="197" t="s">
        <v>1993</v>
      </c>
      <c r="J12169" s="197" t="n">
        <v>52.78</v>
      </c>
    </row>
    <row r="12170" customFormat="false" ht="12.75" hidden="true" customHeight="false" outlineLevel="0" collapsed="false">
      <c r="A12170" s="197" t="s">
        <v>24206</v>
      </c>
      <c r="B12170" s="197"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197" t="s">
        <v>24207</v>
      </c>
      <c r="D12170" s="197" t="s">
        <v>24208</v>
      </c>
      <c r="E12170" s="197" t="s">
        <v>24209</v>
      </c>
      <c r="F12170" s="197" t="s">
        <v>24210</v>
      </c>
      <c r="I12170" s="197" t="s">
        <v>1993</v>
      </c>
      <c r="J12170" s="197" t="n">
        <v>56.75</v>
      </c>
    </row>
    <row r="12171" customFormat="false" ht="12.75" hidden="true" customHeight="false" outlineLevel="0" collapsed="false">
      <c r="A12171" s="197" t="s">
        <v>24211</v>
      </c>
      <c r="B12171" s="197"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197" t="s">
        <v>24207</v>
      </c>
      <c r="D12171" s="197" t="s">
        <v>24208</v>
      </c>
      <c r="E12171" s="197" t="s">
        <v>24209</v>
      </c>
      <c r="F12171" s="197" t="s">
        <v>24210</v>
      </c>
      <c r="I12171" s="197" t="s">
        <v>1993</v>
      </c>
      <c r="J12171" s="197" t="n">
        <v>50.71</v>
      </c>
    </row>
    <row r="12172" customFormat="false" ht="12.75" hidden="true" customHeight="false" outlineLevel="0" collapsed="false">
      <c r="A12172" s="197" t="s">
        <v>24212</v>
      </c>
      <c r="B12172" s="197" t="str">
        <f aca="false">C12172&amp;D12172&amp;E12172&amp;F12172&amp;G12172&amp;H12172</f>
        <v>ASSENTAMENTO DE LADRILHOS,EXCLUSIVE ESTES,EM PISO DE SUPERFICIE EM OSSO, COM ARGAMASSA(PRONTA)COLANTE E REJUNTAMENTO INDUSTRIALIZADO</v>
      </c>
      <c r="C12172" s="197" t="s">
        <v>24207</v>
      </c>
      <c r="D12172" s="197" t="s">
        <v>24213</v>
      </c>
      <c r="E12172" s="197" t="s">
        <v>24214</v>
      </c>
      <c r="I12172" s="197" t="s">
        <v>1993</v>
      </c>
      <c r="J12172" s="197" t="n">
        <v>50.33</v>
      </c>
    </row>
    <row r="12173" customFormat="false" ht="12.75" hidden="true" customHeight="false" outlineLevel="0" collapsed="false">
      <c r="A12173" s="197" t="s">
        <v>24215</v>
      </c>
      <c r="B12173" s="197" t="str">
        <f aca="false">C12173&amp;D12173&amp;E12173&amp;F12173&amp;G12173&amp;H12173</f>
        <v>ASSENTAMENTO DE LADRILHOS,EXCLUSIVE ESTES,EM PISO DE SUPERFICIE EM OSSO, COM ARGAMASSA(PRONTA)COLANTE E REJUNTAMENTO INDUSTRIALIZADO</v>
      </c>
      <c r="C12173" s="197" t="s">
        <v>24207</v>
      </c>
      <c r="D12173" s="197" t="s">
        <v>24213</v>
      </c>
      <c r="E12173" s="197" t="s">
        <v>24214</v>
      </c>
      <c r="I12173" s="197" t="s">
        <v>1993</v>
      </c>
      <c r="J12173" s="197" t="n">
        <v>44.66</v>
      </c>
    </row>
    <row r="12174" customFormat="false" ht="12.75" hidden="true" customHeight="false" outlineLevel="0" collapsed="false">
      <c r="A12174" s="197" t="s">
        <v>24216</v>
      </c>
      <c r="B12174" s="197" t="str">
        <f aca="false">C12174&amp;D12174&amp;E12174&amp;F12174&amp;G12174&amp;H12174</f>
        <v>ASSENTAMENTO DE PISO VINILICO,EXCLUSIVE ESTE,COMPREENDENDOREGULARIZACAO COM ARGAMASSA DE CIMENTO E AREIA,NO TRACO 1:4,LIXAMENTO MECANICO COM ESMERIL E LIMPEZA COM JATO D'AGUA</v>
      </c>
      <c r="C12174" s="197" t="s">
        <v>24217</v>
      </c>
      <c r="D12174" s="197" t="s">
        <v>24218</v>
      </c>
      <c r="E12174" s="197" t="s">
        <v>24219</v>
      </c>
      <c r="I12174" s="197" t="s">
        <v>1993</v>
      </c>
      <c r="J12174" s="197" t="n">
        <v>31.96</v>
      </c>
    </row>
    <row r="12175" customFormat="false" ht="12.75" hidden="true" customHeight="false" outlineLevel="0" collapsed="false">
      <c r="A12175" s="197" t="s">
        <v>24220</v>
      </c>
      <c r="B12175" s="197" t="str">
        <f aca="false">C12175&amp;D12175&amp;E12175&amp;F12175&amp;G12175&amp;H12175</f>
        <v>ASSENTAMENTO DE PISO VINILICO,EXCLUSIVE ESTE,COMPREENDENDOREGULARIZACAO COM ARGAMASSA DE CIMENTO E AREIA,NO TRACO 1:4,LIXAMENTO MECANICO COM ESMERIL E LIMPEZA COM JATO D'AGUA</v>
      </c>
      <c r="C12175" s="197" t="s">
        <v>24217</v>
      </c>
      <c r="D12175" s="197" t="s">
        <v>24218</v>
      </c>
      <c r="E12175" s="197" t="s">
        <v>24219</v>
      </c>
      <c r="I12175" s="197" t="s">
        <v>1993</v>
      </c>
      <c r="J12175" s="197" t="n">
        <v>28.54</v>
      </c>
    </row>
    <row r="12176" customFormat="false" ht="12.75" hidden="true" customHeight="false" outlineLevel="0" collapsed="false">
      <c r="A12176" s="197" t="s">
        <v>24221</v>
      </c>
      <c r="B12176" s="197"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197" t="s">
        <v>24222</v>
      </c>
      <c r="D12176" s="197" t="s">
        <v>24223</v>
      </c>
      <c r="E12176" s="197" t="s">
        <v>24224</v>
      </c>
      <c r="F12176" s="197" t="s">
        <v>24225</v>
      </c>
      <c r="I12176" s="197" t="s">
        <v>1993</v>
      </c>
      <c r="J12176" s="197" t="n">
        <v>91.54</v>
      </c>
    </row>
    <row r="12177" customFormat="false" ht="12.75" hidden="true" customHeight="false" outlineLevel="0" collapsed="false">
      <c r="A12177" s="197" t="s">
        <v>24226</v>
      </c>
      <c r="B12177" s="197"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197" t="s">
        <v>24222</v>
      </c>
      <c r="D12177" s="197" t="s">
        <v>24223</v>
      </c>
      <c r="E12177" s="197" t="s">
        <v>24224</v>
      </c>
      <c r="F12177" s="197" t="s">
        <v>24225</v>
      </c>
      <c r="I12177" s="197" t="s">
        <v>1993</v>
      </c>
      <c r="J12177" s="197" t="n">
        <v>81.35</v>
      </c>
    </row>
    <row r="12178" customFormat="false" ht="12.75" hidden="true" customHeight="false" outlineLevel="0" collapsed="false">
      <c r="A12178" s="197" t="s">
        <v>24227</v>
      </c>
      <c r="B12178" s="197"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197" t="s">
        <v>24222</v>
      </c>
      <c r="D12178" s="197" t="s">
        <v>24223</v>
      </c>
      <c r="E12178" s="197" t="s">
        <v>24228</v>
      </c>
      <c r="F12178" s="197" t="s">
        <v>24229</v>
      </c>
      <c r="I12178" s="197" t="s">
        <v>1993</v>
      </c>
      <c r="J12178" s="197" t="n">
        <v>87.75</v>
      </c>
    </row>
    <row r="12179" customFormat="false" ht="12.75" hidden="true" customHeight="false" outlineLevel="0" collapsed="false">
      <c r="A12179" s="197" t="s">
        <v>24230</v>
      </c>
      <c r="B12179" s="197"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197" t="s">
        <v>24222</v>
      </c>
      <c r="D12179" s="197" t="s">
        <v>24223</v>
      </c>
      <c r="E12179" s="197" t="s">
        <v>24228</v>
      </c>
      <c r="F12179" s="197" t="s">
        <v>24229</v>
      </c>
      <c r="I12179" s="197" t="s">
        <v>1993</v>
      </c>
      <c r="J12179" s="197" t="n">
        <v>77.49</v>
      </c>
    </row>
    <row r="12180" customFormat="false" ht="38.25" hidden="true" customHeight="false" outlineLevel="0" collapsed="false">
      <c r="A12180" s="197" t="s">
        <v>24231</v>
      </c>
      <c r="B12180" s="710"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197" t="s">
        <v>24232</v>
      </c>
      <c r="D12180" s="197" t="s">
        <v>24233</v>
      </c>
      <c r="E12180" s="197" t="s">
        <v>24234</v>
      </c>
      <c r="F12180" s="197" t="s">
        <v>24235</v>
      </c>
      <c r="G12180" s="197" t="s">
        <v>24236</v>
      </c>
      <c r="I12180" s="197" t="s">
        <v>1993</v>
      </c>
      <c r="J12180" s="197" t="n">
        <v>91.54</v>
      </c>
    </row>
    <row r="12181" customFormat="false" ht="38.25" hidden="true" customHeight="false" outlineLevel="0" collapsed="false">
      <c r="A12181" s="197" t="s">
        <v>24237</v>
      </c>
      <c r="B12181" s="710"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197" t="s">
        <v>24232</v>
      </c>
      <c r="D12181" s="197" t="s">
        <v>24233</v>
      </c>
      <c r="E12181" s="197" t="s">
        <v>24234</v>
      </c>
      <c r="F12181" s="197" t="s">
        <v>24235</v>
      </c>
      <c r="G12181" s="197" t="s">
        <v>24236</v>
      </c>
      <c r="I12181" s="197" t="s">
        <v>1993</v>
      </c>
      <c r="J12181" s="197" t="n">
        <v>81.35</v>
      </c>
    </row>
    <row r="12182" customFormat="false" ht="38.25" hidden="true" customHeight="false" outlineLevel="0" collapsed="false">
      <c r="A12182" s="197" t="s">
        <v>24238</v>
      </c>
      <c r="B12182" s="710"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197" t="s">
        <v>24232</v>
      </c>
      <c r="D12182" s="197" t="s">
        <v>24233</v>
      </c>
      <c r="E12182" s="197" t="s">
        <v>24239</v>
      </c>
      <c r="F12182" s="197" t="s">
        <v>24240</v>
      </c>
      <c r="G12182" s="197" t="s">
        <v>24241</v>
      </c>
      <c r="I12182" s="197" t="s">
        <v>1993</v>
      </c>
      <c r="J12182" s="197" t="n">
        <v>87.75</v>
      </c>
    </row>
    <row r="12183" customFormat="false" ht="38.25" hidden="true" customHeight="false" outlineLevel="0" collapsed="false">
      <c r="A12183" s="197" t="s">
        <v>24242</v>
      </c>
      <c r="B12183" s="710"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197" t="s">
        <v>24232</v>
      </c>
      <c r="D12183" s="197" t="s">
        <v>24233</v>
      </c>
      <c r="E12183" s="197" t="s">
        <v>24239</v>
      </c>
      <c r="F12183" s="197" t="s">
        <v>24240</v>
      </c>
      <c r="G12183" s="197" t="s">
        <v>24241</v>
      </c>
      <c r="I12183" s="197" t="s">
        <v>1993</v>
      </c>
      <c r="J12183" s="197" t="n">
        <v>77.49</v>
      </c>
    </row>
    <row r="12184" customFormat="false" ht="12.75" hidden="true" customHeight="false" outlineLevel="0" collapsed="false">
      <c r="A12184" s="197" t="s">
        <v>24243</v>
      </c>
      <c r="B12184" s="197" t="str">
        <f aca="false">C12184&amp;D12184&amp;E12184&amp;F12184&amp;G12184&amp;H12184</f>
        <v>ASSENTAMENTO DE LAJOES OU PLACAS DE GRANITO EM CALCADAS DE LOGRADOUROS OU SUPERFICIES NIVELADAS,COM REJUNTAMENTO DE ARGAMASSA DE CIMENTO E AREIA,NO TRACO 1:3,EXCLUSIVE O FORNECIMENTO DAS PEDRAS</v>
      </c>
      <c r="C12184" s="197" t="s">
        <v>24244</v>
      </c>
      <c r="D12184" s="197" t="s">
        <v>24245</v>
      </c>
      <c r="E12184" s="197" t="s">
        <v>24246</v>
      </c>
      <c r="F12184" s="197" t="s">
        <v>24247</v>
      </c>
      <c r="I12184" s="197" t="s">
        <v>1993</v>
      </c>
      <c r="J12184" s="197" t="n">
        <v>47.28</v>
      </c>
    </row>
    <row r="12185" customFormat="false" ht="12.75" hidden="true" customHeight="false" outlineLevel="0" collapsed="false">
      <c r="A12185" s="197" t="s">
        <v>24248</v>
      </c>
      <c r="B12185" s="197" t="str">
        <f aca="false">C12185&amp;D12185&amp;E12185&amp;F12185&amp;G12185&amp;H12185</f>
        <v>ASSENTAMENTO DE LAJOES OU PLACAS DE GRANITO EM CALCADAS DE LOGRADOUROS OU SUPERFICIES NIVELADAS,COM REJUNTAMENTO DE ARGAMASSA DE CIMENTO E AREIA,NO TRACO 1:3,EXCLUSIVE O FORNECIMENTO DAS PEDRAS</v>
      </c>
      <c r="C12185" s="197" t="s">
        <v>24244</v>
      </c>
      <c r="D12185" s="197" t="s">
        <v>24245</v>
      </c>
      <c r="E12185" s="197" t="s">
        <v>24246</v>
      </c>
      <c r="F12185" s="197" t="s">
        <v>24247</v>
      </c>
      <c r="I12185" s="197" t="s">
        <v>1993</v>
      </c>
      <c r="J12185" s="197" t="n">
        <v>41.27</v>
      </c>
    </row>
    <row r="12186" customFormat="false" ht="12.75" hidden="true" customHeight="false" outlineLevel="0" collapsed="false">
      <c r="A12186" s="197" t="s">
        <v>24249</v>
      </c>
      <c r="B12186" s="197"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197" t="s">
        <v>24250</v>
      </c>
      <c r="D12186" s="197" t="s">
        <v>24251</v>
      </c>
      <c r="E12186" s="197" t="s">
        <v>24252</v>
      </c>
      <c r="F12186" s="197" t="s">
        <v>24253</v>
      </c>
      <c r="G12186" s="197" t="s">
        <v>24254</v>
      </c>
      <c r="I12186" s="197" t="s">
        <v>338</v>
      </c>
      <c r="J12186" s="197" t="n">
        <v>24.11</v>
      </c>
    </row>
    <row r="12187" customFormat="false" ht="12.75" hidden="true" customHeight="false" outlineLevel="0" collapsed="false">
      <c r="A12187" s="197" t="s">
        <v>24255</v>
      </c>
      <c r="B12187" s="197"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197" t="s">
        <v>24250</v>
      </c>
      <c r="D12187" s="197" t="s">
        <v>24251</v>
      </c>
      <c r="E12187" s="197" t="s">
        <v>24252</v>
      </c>
      <c r="F12187" s="197" t="s">
        <v>24253</v>
      </c>
      <c r="G12187" s="197" t="s">
        <v>24254</v>
      </c>
      <c r="I12187" s="197" t="s">
        <v>338</v>
      </c>
      <c r="J12187" s="197" t="n">
        <v>21.1</v>
      </c>
    </row>
    <row r="12188" customFormat="false" ht="12.75" hidden="true" customHeight="false" outlineLevel="0" collapsed="false">
      <c r="A12188" s="197" t="s">
        <v>24256</v>
      </c>
      <c r="B12188" s="197"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197" t="s">
        <v>24257</v>
      </c>
      <c r="D12188" s="197" t="s">
        <v>24258</v>
      </c>
      <c r="E12188" s="197" t="s">
        <v>24259</v>
      </c>
      <c r="F12188" s="197" t="s">
        <v>24260</v>
      </c>
      <c r="G12188" s="197" t="s">
        <v>24261</v>
      </c>
      <c r="I12188" s="197" t="s">
        <v>338</v>
      </c>
      <c r="J12188" s="197" t="n">
        <v>59.4</v>
      </c>
    </row>
    <row r="12189" customFormat="false" ht="12.75" hidden="true" customHeight="false" outlineLevel="0" collapsed="false">
      <c r="A12189" s="197" t="s">
        <v>24262</v>
      </c>
      <c r="B12189" s="197"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197" t="s">
        <v>24257</v>
      </c>
      <c r="D12189" s="197" t="s">
        <v>24258</v>
      </c>
      <c r="E12189" s="197" t="s">
        <v>24259</v>
      </c>
      <c r="F12189" s="197" t="s">
        <v>24260</v>
      </c>
      <c r="G12189" s="197" t="s">
        <v>24261</v>
      </c>
      <c r="I12189" s="197" t="s">
        <v>338</v>
      </c>
      <c r="J12189" s="197" t="n">
        <v>51.86</v>
      </c>
    </row>
    <row r="12190" customFormat="false" ht="12.75" hidden="true" customHeight="false" outlineLevel="0" collapsed="false">
      <c r="A12190" s="197" t="s">
        <v>24263</v>
      </c>
      <c r="B12190" s="197"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197" t="s">
        <v>24264</v>
      </c>
      <c r="D12190" s="197" t="s">
        <v>24265</v>
      </c>
      <c r="E12190" s="197" t="s">
        <v>24266</v>
      </c>
      <c r="F12190" s="197" t="s">
        <v>24267</v>
      </c>
      <c r="G12190" s="197" t="s">
        <v>24268</v>
      </c>
      <c r="I12190" s="197" t="s">
        <v>338</v>
      </c>
      <c r="J12190" s="197" t="n">
        <v>17.92</v>
      </c>
    </row>
    <row r="12191" customFormat="false" ht="12.75" hidden="true" customHeight="false" outlineLevel="0" collapsed="false">
      <c r="A12191" s="197" t="s">
        <v>24269</v>
      </c>
      <c r="B12191" s="197"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197" t="s">
        <v>24264</v>
      </c>
      <c r="D12191" s="197" t="s">
        <v>24265</v>
      </c>
      <c r="E12191" s="197" t="s">
        <v>24266</v>
      </c>
      <c r="F12191" s="197" t="s">
        <v>24267</v>
      </c>
      <c r="G12191" s="197" t="s">
        <v>24268</v>
      </c>
      <c r="I12191" s="197" t="s">
        <v>338</v>
      </c>
      <c r="J12191" s="197" t="n">
        <v>15.79</v>
      </c>
    </row>
    <row r="12192" customFormat="false" ht="12.75" hidden="true" customHeight="false" outlineLevel="0" collapsed="false">
      <c r="A12192" s="197" t="s">
        <v>24270</v>
      </c>
      <c r="B12192" s="197"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197" t="s">
        <v>24271</v>
      </c>
      <c r="D12192" s="197" t="s">
        <v>24272</v>
      </c>
      <c r="E12192" s="197" t="s">
        <v>24273</v>
      </c>
      <c r="F12192" s="197" t="s">
        <v>24274</v>
      </c>
      <c r="G12192" s="197" t="s">
        <v>24275</v>
      </c>
      <c r="I12192" s="197" t="s">
        <v>338</v>
      </c>
      <c r="J12192" s="197" t="n">
        <v>21.29</v>
      </c>
    </row>
    <row r="12193" customFormat="false" ht="12.75" hidden="true" customHeight="false" outlineLevel="0" collapsed="false">
      <c r="A12193" s="197" t="s">
        <v>24276</v>
      </c>
      <c r="B12193" s="197"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197" t="s">
        <v>24271</v>
      </c>
      <c r="D12193" s="197" t="s">
        <v>24272</v>
      </c>
      <c r="E12193" s="197" t="s">
        <v>24273</v>
      </c>
      <c r="F12193" s="197" t="s">
        <v>24274</v>
      </c>
      <c r="G12193" s="197" t="s">
        <v>24275</v>
      </c>
      <c r="I12193" s="197" t="s">
        <v>338</v>
      </c>
      <c r="J12193" s="197" t="n">
        <v>18.77</v>
      </c>
    </row>
    <row r="12194" customFormat="false" ht="12.75" hidden="true" customHeight="false" outlineLevel="0" collapsed="false">
      <c r="A12194" s="197" t="s">
        <v>24277</v>
      </c>
      <c r="B12194" s="197"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197" t="s">
        <v>24278</v>
      </c>
      <c r="D12194" s="197" t="s">
        <v>24279</v>
      </c>
      <c r="E12194" s="197" t="s">
        <v>24280</v>
      </c>
      <c r="F12194" s="197" t="s">
        <v>24281</v>
      </c>
      <c r="G12194" s="197" t="s">
        <v>24282</v>
      </c>
      <c r="I12194" s="197" t="s">
        <v>338</v>
      </c>
      <c r="J12194" s="197" t="n">
        <v>28.48</v>
      </c>
    </row>
    <row r="12195" customFormat="false" ht="12.75" hidden="true" customHeight="false" outlineLevel="0" collapsed="false">
      <c r="A12195" s="197" t="s">
        <v>24283</v>
      </c>
      <c r="B12195" s="197"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197" t="s">
        <v>24278</v>
      </c>
      <c r="D12195" s="197" t="s">
        <v>24279</v>
      </c>
      <c r="E12195" s="197" t="s">
        <v>24280</v>
      </c>
      <c r="F12195" s="197" t="s">
        <v>24281</v>
      </c>
      <c r="G12195" s="197" t="s">
        <v>24282</v>
      </c>
      <c r="I12195" s="197" t="s">
        <v>338</v>
      </c>
      <c r="J12195" s="197" t="n">
        <v>25.23</v>
      </c>
    </row>
    <row r="12196" customFormat="false" ht="12.75" hidden="true" customHeight="false" outlineLevel="0" collapsed="false">
      <c r="A12196" s="197" t="s">
        <v>24284</v>
      </c>
      <c r="B12196" s="197"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197" t="s">
        <v>24285</v>
      </c>
      <c r="D12196" s="197" t="s">
        <v>24286</v>
      </c>
      <c r="E12196" s="197" t="s">
        <v>24287</v>
      </c>
      <c r="F12196" s="197" t="s">
        <v>24288</v>
      </c>
      <c r="G12196" s="197" t="s">
        <v>24289</v>
      </c>
      <c r="I12196" s="197" t="s">
        <v>338</v>
      </c>
      <c r="J12196" s="197" t="n">
        <v>49.54</v>
      </c>
    </row>
    <row r="12197" customFormat="false" ht="12.75" hidden="true" customHeight="false" outlineLevel="0" collapsed="false">
      <c r="A12197" s="197" t="s">
        <v>24290</v>
      </c>
      <c r="B12197" s="197"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197" t="s">
        <v>24285</v>
      </c>
      <c r="D12197" s="197" t="s">
        <v>24286</v>
      </c>
      <c r="E12197" s="197" t="s">
        <v>24287</v>
      </c>
      <c r="F12197" s="197" t="s">
        <v>24288</v>
      </c>
      <c r="G12197" s="197" t="s">
        <v>24289</v>
      </c>
      <c r="I12197" s="197" t="s">
        <v>338</v>
      </c>
      <c r="J12197" s="197" t="n">
        <v>43.52</v>
      </c>
    </row>
    <row r="12198" customFormat="false" ht="12.75" hidden="true" customHeight="false" outlineLevel="0" collapsed="false">
      <c r="A12198" s="197" t="s">
        <v>24291</v>
      </c>
      <c r="B12198" s="197"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197" t="s">
        <v>24292</v>
      </c>
      <c r="D12198" s="197" t="s">
        <v>24293</v>
      </c>
      <c r="E12198" s="197" t="s">
        <v>24252</v>
      </c>
      <c r="F12198" s="197" t="s">
        <v>24253</v>
      </c>
      <c r="G12198" s="197" t="s">
        <v>24254</v>
      </c>
      <c r="I12198" s="197" t="s">
        <v>338</v>
      </c>
      <c r="J12198" s="197" t="n">
        <v>24.2</v>
      </c>
    </row>
    <row r="12199" customFormat="false" ht="12.75" hidden="true" customHeight="false" outlineLevel="0" collapsed="false">
      <c r="A12199" s="197" t="s">
        <v>24294</v>
      </c>
      <c r="B12199" s="197"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197" t="s">
        <v>24292</v>
      </c>
      <c r="D12199" s="197" t="s">
        <v>24293</v>
      </c>
      <c r="E12199" s="197" t="s">
        <v>24252</v>
      </c>
      <c r="F12199" s="197" t="s">
        <v>24253</v>
      </c>
      <c r="G12199" s="197" t="s">
        <v>24254</v>
      </c>
      <c r="I12199" s="197" t="s">
        <v>338</v>
      </c>
      <c r="J12199" s="197" t="n">
        <v>21.62</v>
      </c>
    </row>
    <row r="12200" customFormat="false" ht="12.75" hidden="true" customHeight="false" outlineLevel="0" collapsed="false">
      <c r="A12200" s="197" t="s">
        <v>24295</v>
      </c>
      <c r="B12200" s="197"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197" t="s">
        <v>24296</v>
      </c>
      <c r="D12200" s="197" t="s">
        <v>24297</v>
      </c>
      <c r="E12200" s="197" t="s">
        <v>24298</v>
      </c>
      <c r="F12200" s="197" t="s">
        <v>24299</v>
      </c>
      <c r="G12200" s="197" t="s">
        <v>24300</v>
      </c>
      <c r="H12200" s="197" t="s">
        <v>24301</v>
      </c>
      <c r="I12200" s="197" t="s">
        <v>1993</v>
      </c>
      <c r="J12200" s="197" t="n">
        <v>74.29</v>
      </c>
    </row>
    <row r="12201" customFormat="false" ht="12.75" hidden="true" customHeight="false" outlineLevel="0" collapsed="false">
      <c r="A12201" s="197" t="s">
        <v>24302</v>
      </c>
      <c r="B12201" s="197"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197" t="s">
        <v>24296</v>
      </c>
      <c r="D12201" s="197" t="s">
        <v>24297</v>
      </c>
      <c r="E12201" s="197" t="s">
        <v>24298</v>
      </c>
      <c r="F12201" s="197" t="s">
        <v>24299</v>
      </c>
      <c r="G12201" s="197" t="s">
        <v>24300</v>
      </c>
      <c r="H12201" s="197" t="s">
        <v>24301</v>
      </c>
      <c r="I12201" s="197" t="s">
        <v>1993</v>
      </c>
      <c r="J12201" s="197" t="n">
        <v>68.28</v>
      </c>
    </row>
    <row r="12202" customFormat="false" ht="12.75" hidden="true" customHeight="false" outlineLevel="0" collapsed="false">
      <c r="A12202" s="197" t="s">
        <v>24303</v>
      </c>
      <c r="B12202" s="197"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197" t="s">
        <v>24296</v>
      </c>
      <c r="D12202" s="197" t="s">
        <v>24297</v>
      </c>
      <c r="E12202" s="197" t="s">
        <v>24304</v>
      </c>
      <c r="F12202" s="197" t="s">
        <v>24305</v>
      </c>
      <c r="G12202" s="197" t="s">
        <v>24306</v>
      </c>
      <c r="H12202" s="197" t="s">
        <v>5130</v>
      </c>
      <c r="I12202" s="197" t="s">
        <v>1993</v>
      </c>
      <c r="J12202" s="197" t="n">
        <v>78.35</v>
      </c>
    </row>
    <row r="12203" customFormat="false" ht="12.75" hidden="true" customHeight="false" outlineLevel="0" collapsed="false">
      <c r="A12203" s="197" t="s">
        <v>24307</v>
      </c>
      <c r="B12203" s="197"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197" t="s">
        <v>24296</v>
      </c>
      <c r="D12203" s="197" t="s">
        <v>24297</v>
      </c>
      <c r="E12203" s="197" t="s">
        <v>24304</v>
      </c>
      <c r="F12203" s="197" t="s">
        <v>24305</v>
      </c>
      <c r="G12203" s="197" t="s">
        <v>24306</v>
      </c>
      <c r="H12203" s="197" t="s">
        <v>5130</v>
      </c>
      <c r="I12203" s="197" t="s">
        <v>1993</v>
      </c>
      <c r="J12203" s="197" t="n">
        <v>72.4</v>
      </c>
    </row>
    <row r="12204" customFormat="false" ht="12.75" hidden="true" customHeight="false" outlineLevel="0" collapsed="false">
      <c r="A12204" s="197" t="s">
        <v>24308</v>
      </c>
      <c r="B12204" s="197"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197" t="s">
        <v>24296</v>
      </c>
      <c r="D12204" s="197" t="s">
        <v>24309</v>
      </c>
      <c r="E12204" s="197" t="s">
        <v>24310</v>
      </c>
      <c r="F12204" s="197" t="s">
        <v>24311</v>
      </c>
      <c r="G12204" s="197" t="s">
        <v>24300</v>
      </c>
      <c r="H12204" s="197" t="s">
        <v>24301</v>
      </c>
      <c r="I12204" s="197" t="s">
        <v>1993</v>
      </c>
      <c r="J12204" s="197" t="n">
        <v>92.41</v>
      </c>
    </row>
    <row r="12205" customFormat="false" ht="12.75" hidden="true" customHeight="false" outlineLevel="0" collapsed="false">
      <c r="A12205" s="197" t="s">
        <v>24312</v>
      </c>
      <c r="B12205" s="197"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197" t="s">
        <v>24296</v>
      </c>
      <c r="D12205" s="197" t="s">
        <v>24309</v>
      </c>
      <c r="E12205" s="197" t="s">
        <v>24310</v>
      </c>
      <c r="F12205" s="197" t="s">
        <v>24311</v>
      </c>
      <c r="G12205" s="197" t="s">
        <v>24300</v>
      </c>
      <c r="H12205" s="197" t="s">
        <v>24301</v>
      </c>
      <c r="I12205" s="197" t="s">
        <v>1993</v>
      </c>
      <c r="J12205" s="197" t="n">
        <v>85.37</v>
      </c>
    </row>
    <row r="12206" customFormat="false" ht="12.75" hidden="true" customHeight="false" outlineLevel="0" collapsed="false">
      <c r="A12206" s="197" t="s">
        <v>24313</v>
      </c>
      <c r="B12206" s="197"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197" t="s">
        <v>24296</v>
      </c>
      <c r="D12206" s="197" t="s">
        <v>24314</v>
      </c>
      <c r="E12206" s="197" t="s">
        <v>24315</v>
      </c>
      <c r="F12206" s="197" t="s">
        <v>24305</v>
      </c>
      <c r="G12206" s="197" t="s">
        <v>24316</v>
      </c>
      <c r="H12206" s="197" t="s">
        <v>24317</v>
      </c>
      <c r="I12206" s="197" t="s">
        <v>1993</v>
      </c>
      <c r="J12206" s="197" t="n">
        <v>96.47</v>
      </c>
    </row>
    <row r="12207" customFormat="false" ht="12.75" hidden="true" customHeight="false" outlineLevel="0" collapsed="false">
      <c r="A12207" s="197" t="s">
        <v>24318</v>
      </c>
      <c r="B12207" s="197"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197" t="s">
        <v>24296</v>
      </c>
      <c r="D12207" s="197" t="s">
        <v>24314</v>
      </c>
      <c r="E12207" s="197" t="s">
        <v>24315</v>
      </c>
      <c r="F12207" s="197" t="s">
        <v>24305</v>
      </c>
      <c r="G12207" s="197" t="s">
        <v>24316</v>
      </c>
      <c r="H12207" s="197" t="s">
        <v>24317</v>
      </c>
      <c r="I12207" s="197" t="s">
        <v>1993</v>
      </c>
      <c r="J12207" s="197" t="n">
        <v>89.49</v>
      </c>
    </row>
    <row r="12208" customFormat="false" ht="12.75" hidden="true" customHeight="false" outlineLevel="0" collapsed="false">
      <c r="A12208" s="197" t="s">
        <v>24319</v>
      </c>
      <c r="B12208" s="197" t="str">
        <f aca="false">C12208&amp;D12208&amp;E12208&amp;F12208&amp;G12208&amp;H12208</f>
        <v>REVESTIMENTO DE PISOS COM LADRILHOS CERAMICOS ANTIDERRAPANTES,COM MEDIDAS EM TORNO DE 11,6X24CM COM ESPESSURA DE 9MM,ASSENTES COMO EM 13.330.0050,CORES:PESSEGO,VERMELHO E CASTOR</v>
      </c>
      <c r="C12208" s="197" t="s">
        <v>24320</v>
      </c>
      <c r="D12208" s="197" t="s">
        <v>24321</v>
      </c>
      <c r="E12208" s="197" t="s">
        <v>24322</v>
      </c>
      <c r="I12208" s="197" t="s">
        <v>1993</v>
      </c>
      <c r="J12208" s="197" t="n">
        <v>122.88</v>
      </c>
    </row>
    <row r="12209" customFormat="false" ht="12.75" hidden="true" customHeight="false" outlineLevel="0" collapsed="false">
      <c r="A12209" s="197" t="s">
        <v>24323</v>
      </c>
      <c r="B12209" s="197" t="str">
        <f aca="false">C12209&amp;D12209&amp;E12209&amp;F12209&amp;G12209&amp;H12209</f>
        <v>REVESTIMENTO DE PISOS COM LADRILHOS CERAMICOS ANTIDERRAPANTES,COM MEDIDAS EM TORNO DE 11,6X24CM COM ESPESSURA DE 9MM,ASSENTES COMO EM 13.330.0050,CORES:PESSEGO,VERMELHO E CASTOR</v>
      </c>
      <c r="C12209" s="197" t="s">
        <v>24320</v>
      </c>
      <c r="D12209" s="197" t="s">
        <v>24321</v>
      </c>
      <c r="E12209" s="197" t="s">
        <v>24322</v>
      </c>
      <c r="I12209" s="197" t="s">
        <v>1993</v>
      </c>
      <c r="J12209" s="197" t="n">
        <v>116.88</v>
      </c>
    </row>
    <row r="12210" customFormat="false" ht="12.75" hidden="true" customHeight="false" outlineLevel="0" collapsed="false">
      <c r="A12210" s="197" t="s">
        <v>24324</v>
      </c>
      <c r="B12210" s="197"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197" t="s">
        <v>24320</v>
      </c>
      <c r="D12210" s="197" t="s">
        <v>24325</v>
      </c>
      <c r="E12210" s="197" t="s">
        <v>24326</v>
      </c>
      <c r="F12210" s="197" t="s">
        <v>24327</v>
      </c>
      <c r="I12210" s="197" t="s">
        <v>1993</v>
      </c>
      <c r="J12210" s="197" t="n">
        <v>126.94</v>
      </c>
    </row>
    <row r="12211" customFormat="false" ht="12.75" hidden="true" customHeight="false" outlineLevel="0" collapsed="false">
      <c r="A12211" s="197" t="s">
        <v>24328</v>
      </c>
      <c r="B12211" s="197"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197" t="s">
        <v>24320</v>
      </c>
      <c r="D12211" s="197" t="s">
        <v>24325</v>
      </c>
      <c r="E12211" s="197" t="s">
        <v>24326</v>
      </c>
      <c r="F12211" s="197" t="s">
        <v>24327</v>
      </c>
      <c r="I12211" s="197" t="s">
        <v>1993</v>
      </c>
      <c r="J12211" s="197" t="n">
        <v>120.99</v>
      </c>
    </row>
    <row r="12212" customFormat="false" ht="12.75" hidden="true" customHeight="false" outlineLevel="0" collapsed="false">
      <c r="A12212" s="197" t="s">
        <v>24329</v>
      </c>
      <c r="B12212" s="197"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197" t="s">
        <v>24330</v>
      </c>
      <c r="D12212" s="197" t="s">
        <v>24331</v>
      </c>
      <c r="E12212" s="197" t="s">
        <v>24332</v>
      </c>
      <c r="F12212" s="197" t="s">
        <v>24333</v>
      </c>
      <c r="G12212" s="197" t="s">
        <v>24334</v>
      </c>
      <c r="I12212" s="197" t="s">
        <v>1993</v>
      </c>
      <c r="J12212" s="197" t="n">
        <v>62.82</v>
      </c>
    </row>
    <row r="12213" customFormat="false" ht="12.75" hidden="true" customHeight="false" outlineLevel="0" collapsed="false">
      <c r="A12213" s="197" t="s">
        <v>24335</v>
      </c>
      <c r="B12213" s="197"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197" t="s">
        <v>24330</v>
      </c>
      <c r="D12213" s="197" t="s">
        <v>24331</v>
      </c>
      <c r="E12213" s="197" t="s">
        <v>24332</v>
      </c>
      <c r="F12213" s="197" t="s">
        <v>24333</v>
      </c>
      <c r="G12213" s="197" t="s">
        <v>24334</v>
      </c>
      <c r="I12213" s="197" t="s">
        <v>1993</v>
      </c>
      <c r="J12213" s="197" t="n">
        <v>57.59</v>
      </c>
    </row>
    <row r="12214" customFormat="false" ht="12.75" hidden="true" customHeight="false" outlineLevel="0" collapsed="false">
      <c r="A12214" s="197" t="s">
        <v>24336</v>
      </c>
      <c r="B12214" s="197"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197" t="s">
        <v>24337</v>
      </c>
      <c r="D12214" s="197" t="s">
        <v>24338</v>
      </c>
      <c r="E12214" s="197" t="s">
        <v>24339</v>
      </c>
      <c r="F12214" s="197" t="s">
        <v>24340</v>
      </c>
      <c r="I12214" s="197" t="s">
        <v>1993</v>
      </c>
      <c r="J12214" s="197" t="n">
        <v>66.88</v>
      </c>
    </row>
    <row r="12215" customFormat="false" ht="12.75" hidden="true" customHeight="false" outlineLevel="0" collapsed="false">
      <c r="A12215" s="197" t="s">
        <v>24341</v>
      </c>
      <c r="B12215" s="197"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197" t="s">
        <v>24337</v>
      </c>
      <c r="D12215" s="197" t="s">
        <v>24338</v>
      </c>
      <c r="E12215" s="197" t="s">
        <v>24339</v>
      </c>
      <c r="F12215" s="197" t="s">
        <v>24340</v>
      </c>
      <c r="I12215" s="197" t="s">
        <v>1993</v>
      </c>
      <c r="J12215" s="197" t="n">
        <v>61.71</v>
      </c>
    </row>
    <row r="12216" customFormat="false" ht="12.75" hidden="true" customHeight="false" outlineLevel="0" collapsed="false">
      <c r="A12216" s="197" t="s">
        <v>24342</v>
      </c>
      <c r="B12216" s="197" t="str">
        <f aca="false">C12216&amp;D12216&amp;E12216&amp;F12216&amp;G12216&amp;H12216</f>
        <v>REVESTIMENTO DE PISO COM MOSAICO DE AZULEJOS DE VARIAS ORIGENS,COM ARGAMASSA DE CIMENTO E AREIA,NO TRACO 1:3,SOBRE BASEJA EXISTENTE</v>
      </c>
      <c r="C12216" s="197" t="s">
        <v>24343</v>
      </c>
      <c r="D12216" s="197" t="s">
        <v>24344</v>
      </c>
      <c r="E12216" s="197" t="s">
        <v>24345</v>
      </c>
      <c r="I12216" s="197" t="s">
        <v>1993</v>
      </c>
      <c r="J12216" s="197" t="n">
        <v>54.41</v>
      </c>
    </row>
    <row r="12217" customFormat="false" ht="12.75" hidden="true" customHeight="false" outlineLevel="0" collapsed="false">
      <c r="A12217" s="197" t="s">
        <v>24346</v>
      </c>
      <c r="B12217" s="197" t="str">
        <f aca="false">C12217&amp;D12217&amp;E12217&amp;F12217&amp;G12217&amp;H12217</f>
        <v>REVESTIMENTO DE PISO COM MOSAICO DE AZULEJOS DE VARIAS ORIGENS,COM ARGAMASSA DE CIMENTO E AREIA,NO TRACO 1:3,SOBRE BASEJA EXISTENTE</v>
      </c>
      <c r="C12217" s="197" t="s">
        <v>24343</v>
      </c>
      <c r="D12217" s="197" t="s">
        <v>24344</v>
      </c>
      <c r="E12217" s="197" t="s">
        <v>24345</v>
      </c>
      <c r="I12217" s="197" t="s">
        <v>1993</v>
      </c>
      <c r="J12217" s="197" t="n">
        <v>50.05</v>
      </c>
    </row>
    <row r="12218" customFormat="false" ht="12.75" hidden="true" customHeight="false" outlineLevel="0" collapsed="false">
      <c r="A12218" s="197" t="s">
        <v>24347</v>
      </c>
      <c r="B12218" s="197" t="str">
        <f aca="false">C12218&amp;D12218&amp;E12218&amp;F12218&amp;G12218&amp;H12218</f>
        <v>REVESTIMENTO DE PISO COM MOSAICO DE AZULEJOS DE VARIAS ORIGENS,ASSENTES EM SUPERFICIE EM OSSO,COM ARGAMASSA COLANTE E REJUNTAMENTO PRONTO</v>
      </c>
      <c r="C12218" s="197" t="s">
        <v>24343</v>
      </c>
      <c r="D12218" s="197" t="s">
        <v>24348</v>
      </c>
      <c r="E12218" s="197" t="s">
        <v>24349</v>
      </c>
      <c r="I12218" s="197" t="s">
        <v>1993</v>
      </c>
      <c r="J12218" s="197" t="n">
        <v>62.5</v>
      </c>
    </row>
    <row r="12219" customFormat="false" ht="12.75" hidden="true" customHeight="false" outlineLevel="0" collapsed="false">
      <c r="A12219" s="197" t="s">
        <v>24350</v>
      </c>
      <c r="B12219" s="197" t="str">
        <f aca="false">C12219&amp;D12219&amp;E12219&amp;F12219&amp;G12219&amp;H12219</f>
        <v>REVESTIMENTO DE PISO COM MOSAICO DE AZULEJOS DE VARIAS ORIGENS,ASSENTES EM SUPERFICIE EM OSSO,COM ARGAMASSA COLANTE E REJUNTAMENTO PRONTO</v>
      </c>
      <c r="C12219" s="197" t="s">
        <v>24343</v>
      </c>
      <c r="D12219" s="197" t="s">
        <v>24348</v>
      </c>
      <c r="E12219" s="197" t="s">
        <v>24349</v>
      </c>
      <c r="I12219" s="197" t="s">
        <v>1993</v>
      </c>
      <c r="J12219" s="197" t="n">
        <v>57.56</v>
      </c>
    </row>
    <row r="12220" customFormat="false" ht="12.75" hidden="true" customHeight="false" outlineLevel="0" collapsed="false">
      <c r="A12220" s="197" t="s">
        <v>24351</v>
      </c>
      <c r="B12220" s="197" t="str">
        <f aca="false">C12220&amp;D12220&amp;E12220&amp;F12220&amp;G12220&amp;H12220</f>
        <v>RODAPE COM LADRILHO CERAMICO,COM 7,5 A 10CM DE ALTURA,ASSENTE CONFORME ITEM 13.025.0016</v>
      </c>
      <c r="C12220" s="197" t="s">
        <v>24352</v>
      </c>
      <c r="D12220" s="197" t="s">
        <v>24353</v>
      </c>
      <c r="I12220" s="197" t="s">
        <v>338</v>
      </c>
      <c r="J12220" s="197" t="n">
        <v>31.8</v>
      </c>
    </row>
    <row r="12221" customFormat="false" ht="12.75" hidden="true" customHeight="false" outlineLevel="0" collapsed="false">
      <c r="A12221" s="197" t="s">
        <v>147</v>
      </c>
      <c r="B12221" s="197" t="str">
        <f aca="false">C12221&amp;D12221&amp;E12221&amp;F12221&amp;G12221&amp;H12221</f>
        <v>RODAPE COM LADRILHO CERAMICO,COM 7,5 A 10CM DE ALTURA,ASSENTE CONFORME ITEM 13.025.0016</v>
      </c>
      <c r="C12221" s="197" t="s">
        <v>24352</v>
      </c>
      <c r="D12221" s="197" t="s">
        <v>24353</v>
      </c>
      <c r="I12221" s="197" t="s">
        <v>338</v>
      </c>
      <c r="J12221" s="197" t="n">
        <v>28.42</v>
      </c>
    </row>
    <row r="12222" customFormat="false" ht="12.75" hidden="true" customHeight="false" outlineLevel="0" collapsed="false">
      <c r="A12222" s="197" t="s">
        <v>24354</v>
      </c>
      <c r="B12222" s="197" t="str">
        <f aca="false">C12222&amp;D12222&amp;E12222&amp;F12222&amp;G12222&amp;H12222</f>
        <v>RODAPE COM LADRILHO CERAMICO,COM 7,5 A 10CM DE ALTURA,ASSENTES CONFORME ITEM 13.025.0058</v>
      </c>
      <c r="C12222" s="197" t="s">
        <v>24352</v>
      </c>
      <c r="D12222" s="197" t="s">
        <v>24355</v>
      </c>
      <c r="I12222" s="197" t="s">
        <v>338</v>
      </c>
      <c r="J12222" s="197" t="n">
        <v>31.45</v>
      </c>
    </row>
    <row r="12223" customFormat="false" ht="12.75" hidden="true" customHeight="false" outlineLevel="0" collapsed="false">
      <c r="A12223" s="197" t="s">
        <v>24356</v>
      </c>
      <c r="B12223" s="197" t="str">
        <f aca="false">C12223&amp;D12223&amp;E12223&amp;F12223&amp;G12223&amp;H12223</f>
        <v>RODAPE COM LADRILHO CERAMICO,COM 7,5 A 10CM DE ALTURA,ASSENTES CONFORME ITEM 13.025.0058</v>
      </c>
      <c r="C12223" s="197" t="s">
        <v>24352</v>
      </c>
      <c r="D12223" s="197" t="s">
        <v>24355</v>
      </c>
      <c r="I12223" s="197" t="s">
        <v>338</v>
      </c>
      <c r="J12223" s="197" t="n">
        <v>28.21</v>
      </c>
    </row>
    <row r="12224" customFormat="false" ht="12.75" hidden="true" customHeight="false" outlineLevel="0" collapsed="false">
      <c r="A12224" s="197" t="s">
        <v>24357</v>
      </c>
      <c r="B12224" s="197" t="str">
        <f aca="false">C12224&amp;D12224&amp;E12224&amp;F12224&amp;G12224&amp;H12224</f>
        <v>RODAPE COM LADRILHO CERAMICO,COM 15CM DE ALTURA,ASSENTE CONFORME ITEM 13.025.0016</v>
      </c>
      <c r="C12224" s="197" t="s">
        <v>24358</v>
      </c>
      <c r="D12224" s="197" t="s">
        <v>24359</v>
      </c>
      <c r="I12224" s="197" t="s">
        <v>338</v>
      </c>
      <c r="J12224" s="197" t="n">
        <v>36.06</v>
      </c>
    </row>
    <row r="12225" customFormat="false" ht="12.75" hidden="true" customHeight="false" outlineLevel="0" collapsed="false">
      <c r="A12225" s="197" t="s">
        <v>24360</v>
      </c>
      <c r="B12225" s="197" t="str">
        <f aca="false">C12225&amp;D12225&amp;E12225&amp;F12225&amp;G12225&amp;H12225</f>
        <v>RODAPE COM LADRILHO CERAMICO,COM 15CM DE ALTURA,ASSENTE CONFORME ITEM 13.025.0016</v>
      </c>
      <c r="C12225" s="197" t="s">
        <v>24358</v>
      </c>
      <c r="D12225" s="197" t="s">
        <v>24359</v>
      </c>
      <c r="I12225" s="197" t="s">
        <v>338</v>
      </c>
      <c r="J12225" s="197" t="n">
        <v>32.52</v>
      </c>
    </row>
    <row r="12226" customFormat="false" ht="12.75" hidden="true" customHeight="false" outlineLevel="0" collapsed="false">
      <c r="A12226" s="197" t="s">
        <v>24361</v>
      </c>
      <c r="B12226" s="197" t="str">
        <f aca="false">C12226&amp;D12226&amp;E12226&amp;F12226&amp;G12226&amp;H12226</f>
        <v>RODAPE COM LADRILHO CERAMICO,COM 15CM DE ALTURA,ASSENTES CONFORME ITEM 13.025.0058</v>
      </c>
      <c r="C12226" s="197" t="s">
        <v>24362</v>
      </c>
      <c r="D12226" s="197" t="s">
        <v>24363</v>
      </c>
      <c r="I12226" s="197" t="s">
        <v>338</v>
      </c>
      <c r="J12226" s="197" t="n">
        <v>35.75</v>
      </c>
    </row>
    <row r="12227" customFormat="false" ht="12.75" hidden="true" customHeight="false" outlineLevel="0" collapsed="false">
      <c r="A12227" s="197" t="s">
        <v>24364</v>
      </c>
      <c r="B12227" s="197" t="str">
        <f aca="false">C12227&amp;D12227&amp;E12227&amp;F12227&amp;G12227&amp;H12227</f>
        <v>RODAPE COM LADRILHO CERAMICO,COM 15CM DE ALTURA,ASSENTES CONFORME ITEM 13.025.0058</v>
      </c>
      <c r="C12227" s="197" t="s">
        <v>24362</v>
      </c>
      <c r="D12227" s="197" t="s">
        <v>24363</v>
      </c>
      <c r="I12227" s="197" t="s">
        <v>338</v>
      </c>
      <c r="J12227" s="197" t="n">
        <v>32.39</v>
      </c>
    </row>
    <row r="12228" customFormat="false" ht="12.75" hidden="true" customHeight="false" outlineLevel="0" collapsed="false">
      <c r="A12228" s="197" t="s">
        <v>24365</v>
      </c>
      <c r="B12228" s="197" t="str">
        <f aca="false">C12228&amp;D12228&amp;E12228&amp;F12228&amp;G12228&amp;H12228</f>
        <v>RECOMPOSICAO DE PISO DE CERAMICAS,EXCLUSIVE ESTAS,INCLUSIVEMAO-DE-OBRA TOTAL E MATERIAIS DE ASSENTAMENTO E REJUNTAMENTO COMO EM 13.330.0010</v>
      </c>
      <c r="C12228" s="197" t="s">
        <v>24366</v>
      </c>
      <c r="D12228" s="197" t="s">
        <v>24367</v>
      </c>
      <c r="E12228" s="197" t="s">
        <v>24368</v>
      </c>
      <c r="I12228" s="197" t="s">
        <v>1993</v>
      </c>
      <c r="J12228" s="197" t="n">
        <v>55.42</v>
      </c>
    </row>
    <row r="12229" customFormat="false" ht="12.75" hidden="true" customHeight="false" outlineLevel="0" collapsed="false">
      <c r="A12229" s="197" t="s">
        <v>24369</v>
      </c>
      <c r="B12229" s="197" t="str">
        <f aca="false">C12229&amp;D12229&amp;E12229&amp;F12229&amp;G12229&amp;H12229</f>
        <v>RECOMPOSICAO DE PISO DE CERAMICAS,EXCLUSIVE ESTAS,INCLUSIVEMAO-DE-OBRA TOTAL E MATERIAIS DE ASSENTAMENTO E REJUNTAMENTO COMO EM 13.330.0010</v>
      </c>
      <c r="C12229" s="197" t="s">
        <v>24366</v>
      </c>
      <c r="D12229" s="197" t="s">
        <v>24367</v>
      </c>
      <c r="E12229" s="197" t="s">
        <v>24368</v>
      </c>
      <c r="I12229" s="197" t="s">
        <v>1993</v>
      </c>
      <c r="J12229" s="197" t="n">
        <v>49.44</v>
      </c>
    </row>
    <row r="12230" customFormat="false" ht="12.75" hidden="true" customHeight="false" outlineLevel="0" collapsed="false">
      <c r="A12230" s="197" t="s">
        <v>24370</v>
      </c>
      <c r="B12230" s="197"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197" t="s">
        <v>24371</v>
      </c>
      <c r="D12230" s="197" t="s">
        <v>24372</v>
      </c>
      <c r="E12230" s="197" t="s">
        <v>24373</v>
      </c>
      <c r="F12230" s="197" t="s">
        <v>24374</v>
      </c>
      <c r="G12230" s="197" t="s">
        <v>24375</v>
      </c>
      <c r="I12230" s="197" t="s">
        <v>1993</v>
      </c>
      <c r="J12230" s="197" t="n">
        <v>153.06</v>
      </c>
    </row>
    <row r="12231" customFormat="false" ht="12.75" hidden="true" customHeight="false" outlineLevel="0" collapsed="false">
      <c r="A12231" s="197" t="s">
        <v>24376</v>
      </c>
      <c r="B12231" s="197"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197" t="s">
        <v>24371</v>
      </c>
      <c r="D12231" s="197" t="s">
        <v>24372</v>
      </c>
      <c r="E12231" s="197" t="s">
        <v>24373</v>
      </c>
      <c r="F12231" s="197" t="s">
        <v>24374</v>
      </c>
      <c r="G12231" s="197" t="s">
        <v>24375</v>
      </c>
      <c r="I12231" s="197" t="s">
        <v>1993</v>
      </c>
      <c r="J12231" s="197" t="n">
        <v>147.4</v>
      </c>
    </row>
    <row r="12232" customFormat="false" ht="12.75" hidden="true" customHeight="false" outlineLevel="0" collapsed="false">
      <c r="A12232" s="197" t="s">
        <v>24377</v>
      </c>
      <c r="B12232" s="197" t="str">
        <f aca="false">C12232&amp;D12232&amp;E12232&amp;F12232&amp;G12232&amp;H12232</f>
        <v>REVESTIMENTO DE PISO CERAMICO,EM PORCELANATO TECNICO NATURAL,ACABAMENTO DA BORDA RETIFICADO,PARA USO EM AREAS COMERCIAIS COM ACESSO PARA RUA,NO FORMATO (60X60)CM,ASSENTES CONFORMEITEM 13.330.0010</v>
      </c>
      <c r="C12232" s="197" t="s">
        <v>24378</v>
      </c>
      <c r="D12232" s="197" t="s">
        <v>24372</v>
      </c>
      <c r="E12232" s="197" t="s">
        <v>24379</v>
      </c>
      <c r="F12232" s="197" t="s">
        <v>24380</v>
      </c>
      <c r="I12232" s="197" t="s">
        <v>1993</v>
      </c>
      <c r="J12232" s="197" t="n">
        <v>162.02</v>
      </c>
    </row>
    <row r="12233" customFormat="false" ht="12.75" hidden="true" customHeight="false" outlineLevel="0" collapsed="false">
      <c r="A12233" s="197" t="s">
        <v>24381</v>
      </c>
      <c r="B12233" s="197" t="str">
        <f aca="false">C12233&amp;D12233&amp;E12233&amp;F12233&amp;G12233&amp;H12233</f>
        <v>REVESTIMENTO DE PISO CERAMICO,EM PORCELANATO TECNICO NATURAL,ACABAMENTO DA BORDA RETIFICADO,PARA USO EM AREAS COMERCIAIS COM ACESSO PARA RUA,NO FORMATO (60X60)CM,ASSENTES CONFORMEITEM 13.330.0010</v>
      </c>
      <c r="C12233" s="197" t="s">
        <v>24378</v>
      </c>
      <c r="D12233" s="197" t="s">
        <v>24372</v>
      </c>
      <c r="E12233" s="197" t="s">
        <v>24379</v>
      </c>
      <c r="F12233" s="197" t="s">
        <v>24380</v>
      </c>
      <c r="I12233" s="197" t="s">
        <v>1993</v>
      </c>
      <c r="J12233" s="197" t="n">
        <v>155.52</v>
      </c>
    </row>
    <row r="12234" customFormat="false" ht="12.75" hidden="true" customHeight="false" outlineLevel="0" collapsed="false">
      <c r="A12234" s="197" t="s">
        <v>24382</v>
      </c>
      <c r="B12234" s="197"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197" t="s">
        <v>24371</v>
      </c>
      <c r="D12234" s="197" t="s">
        <v>24372</v>
      </c>
      <c r="E12234" s="197" t="s">
        <v>24383</v>
      </c>
      <c r="F12234" s="197" t="s">
        <v>24384</v>
      </c>
      <c r="I12234" s="197" t="s">
        <v>1993</v>
      </c>
      <c r="J12234" s="197" t="n">
        <v>145.23</v>
      </c>
    </row>
    <row r="12235" customFormat="false" ht="12.75" hidden="true" customHeight="false" outlineLevel="0" collapsed="false">
      <c r="A12235" s="197" t="s">
        <v>24385</v>
      </c>
      <c r="B12235" s="197"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197" t="s">
        <v>24371</v>
      </c>
      <c r="D12235" s="197" t="s">
        <v>24372</v>
      </c>
      <c r="E12235" s="197" t="s">
        <v>24383</v>
      </c>
      <c r="F12235" s="197" t="s">
        <v>24384</v>
      </c>
      <c r="I12235" s="197" t="s">
        <v>1993</v>
      </c>
      <c r="J12235" s="197" t="n">
        <v>139.56</v>
      </c>
    </row>
    <row r="12236" customFormat="false" ht="12.75" hidden="true" customHeight="false" outlineLevel="0" collapsed="false">
      <c r="A12236" s="197" t="s">
        <v>24386</v>
      </c>
      <c r="B12236" s="197" t="str">
        <f aca="false">C12236&amp;D12236&amp;E12236&amp;F12236&amp;G12236&amp;H12236</f>
        <v>RODAPE COM CERAMICA EM PORCELANATO TECNICO NATURAL,COM 7,5 A 10CM DE ALTURA,ASSENTES CONFORME ITEM 13.025.0016</v>
      </c>
      <c r="C12236" s="197" t="s">
        <v>24387</v>
      </c>
      <c r="D12236" s="197" t="s">
        <v>24388</v>
      </c>
      <c r="I12236" s="197" t="s">
        <v>338</v>
      </c>
      <c r="J12236" s="197" t="n">
        <v>38.33</v>
      </c>
    </row>
    <row r="12237" customFormat="false" ht="12.75" hidden="true" customHeight="false" outlineLevel="0" collapsed="false">
      <c r="A12237" s="197" t="s">
        <v>24389</v>
      </c>
      <c r="B12237" s="197" t="str">
        <f aca="false">C12237&amp;D12237&amp;E12237&amp;F12237&amp;G12237&amp;H12237</f>
        <v>RODAPE COM CERAMICA EM PORCELANATO TECNICO NATURAL,COM 7,5 A 10CM DE ALTURA,ASSENTES CONFORME ITEM 13.025.0016</v>
      </c>
      <c r="C12237" s="197" t="s">
        <v>24387</v>
      </c>
      <c r="D12237" s="197" t="s">
        <v>24388</v>
      </c>
      <c r="I12237" s="197" t="s">
        <v>338</v>
      </c>
      <c r="J12237" s="197" t="n">
        <v>34.95</v>
      </c>
    </row>
    <row r="12238" customFormat="false" ht="12.75" hidden="true" customHeight="false" outlineLevel="0" collapsed="false">
      <c r="A12238" s="197" t="s">
        <v>24390</v>
      </c>
      <c r="B12238" s="197" t="str">
        <f aca="false">C12238&amp;D12238&amp;E12238&amp;F12238&amp;G12238&amp;H12238</f>
        <v>RODAPE COM CERAMICA EM PORCELANATO NATURAL,COM 7,5 A 10CM DE ALTURA,ASSENTES CONFORME ITEM 13.025.0058</v>
      </c>
      <c r="C12238" s="197" t="s">
        <v>24391</v>
      </c>
      <c r="D12238" s="197" t="s">
        <v>24392</v>
      </c>
      <c r="I12238" s="197" t="s">
        <v>338</v>
      </c>
      <c r="J12238" s="197" t="n">
        <v>37.89</v>
      </c>
    </row>
    <row r="12239" customFormat="false" ht="12.75" hidden="true" customHeight="false" outlineLevel="0" collapsed="false">
      <c r="A12239" s="197" t="s">
        <v>24393</v>
      </c>
      <c r="B12239" s="197" t="str">
        <f aca="false">C12239&amp;D12239&amp;E12239&amp;F12239&amp;G12239&amp;H12239</f>
        <v>RODAPE COM CERAMICA EM PORCELANATO NATURAL,COM 7,5 A 10CM DE ALTURA,ASSENTES CONFORME ITEM 13.025.0058</v>
      </c>
      <c r="C12239" s="197" t="s">
        <v>24391</v>
      </c>
      <c r="D12239" s="197" t="s">
        <v>24392</v>
      </c>
      <c r="I12239" s="197" t="s">
        <v>338</v>
      </c>
      <c r="J12239" s="197" t="n">
        <v>34.66</v>
      </c>
    </row>
    <row r="12240" customFormat="false" ht="12.75" hidden="true" customHeight="false" outlineLevel="0" collapsed="false">
      <c r="A12240" s="197" t="s">
        <v>24394</v>
      </c>
      <c r="B12240" s="197" t="str">
        <f aca="false">C12240&amp;D12240&amp;E12240&amp;F12240&amp;G12240&amp;H12240</f>
        <v>REVESTIMENTO DE PISO COM LADRILHO HIDRAULICO,20X20CM,ASSENTES CONFORME ITEM 13.330.0010</v>
      </c>
      <c r="C12240" s="197" t="s">
        <v>24395</v>
      </c>
      <c r="D12240" s="197" t="s">
        <v>24396</v>
      </c>
      <c r="I12240" s="197" t="s">
        <v>1993</v>
      </c>
      <c r="J12240" s="197" t="n">
        <v>97.14</v>
      </c>
    </row>
    <row r="12241" customFormat="false" ht="12.75" hidden="true" customHeight="false" outlineLevel="0" collapsed="false">
      <c r="A12241" s="197" t="s">
        <v>24397</v>
      </c>
      <c r="B12241" s="197" t="str">
        <f aca="false">C12241&amp;D12241&amp;E12241&amp;F12241&amp;G12241&amp;H12241</f>
        <v>REVESTIMENTO DE PISO COM LADRILHO HIDRAULICO,20X20CM,ASSENTES CONFORME ITEM 13.330.0010</v>
      </c>
      <c r="C12241" s="197" t="s">
        <v>24395</v>
      </c>
      <c r="D12241" s="197" t="s">
        <v>24396</v>
      </c>
      <c r="I12241" s="197" t="s">
        <v>1993</v>
      </c>
      <c r="J12241" s="197" t="n">
        <v>90.64</v>
      </c>
    </row>
    <row r="12242" customFormat="false" ht="12.75" hidden="true" customHeight="false" outlineLevel="0" collapsed="false">
      <c r="A12242" s="197" t="s">
        <v>24398</v>
      </c>
      <c r="B12242" s="197" t="str">
        <f aca="false">C12242&amp;D12242&amp;E12242&amp;F12242&amp;G12242&amp;H12242</f>
        <v>REVESTIMENTO DE PISO COM LADRILHO HIDRAULICO,20X20CM,ASSENTES CONFORME ITEM 13.330.0015</v>
      </c>
      <c r="C12242" s="197" t="s">
        <v>24395</v>
      </c>
      <c r="D12242" s="197" t="s">
        <v>24399</v>
      </c>
      <c r="I12242" s="197" t="s">
        <v>1993</v>
      </c>
      <c r="J12242" s="197" t="n">
        <v>88.18</v>
      </c>
    </row>
    <row r="12243" customFormat="false" ht="12.75" hidden="true" customHeight="false" outlineLevel="0" collapsed="false">
      <c r="A12243" s="197" t="s">
        <v>24400</v>
      </c>
      <c r="B12243" s="197" t="str">
        <f aca="false">C12243&amp;D12243&amp;E12243&amp;F12243&amp;G12243&amp;H12243</f>
        <v>REVESTIMENTO DE PISO COM LADRILHO HIDRAULICO,20X20CM,ASSENTES CONFORME ITEM 13.330.0015</v>
      </c>
      <c r="C12243" s="197" t="s">
        <v>24395</v>
      </c>
      <c r="D12243" s="197" t="s">
        <v>24399</v>
      </c>
      <c r="I12243" s="197" t="s">
        <v>1993</v>
      </c>
      <c r="J12243" s="197" t="n">
        <v>82.52</v>
      </c>
    </row>
    <row r="12244" customFormat="false" ht="12.75" hidden="true" customHeight="false" outlineLevel="0" collapsed="false">
      <c r="A12244" s="197" t="s">
        <v>24401</v>
      </c>
      <c r="B12244" s="197" t="str">
        <f aca="false">C12244&amp;D12244&amp;E12244&amp;F12244&amp;G12244&amp;H12244</f>
        <v>REVESTIMENTO DE PISO COM LADRILHO HIDRAULICO,20X20CM,EXCLUSIVE ARGAMASSA E REJUNTAMENTO</v>
      </c>
      <c r="C12244" s="197" t="s">
        <v>24402</v>
      </c>
      <c r="D12244" s="197" t="s">
        <v>24403</v>
      </c>
      <c r="I12244" s="197" t="s">
        <v>1993</v>
      </c>
      <c r="J12244" s="197" t="n">
        <v>80.35</v>
      </c>
    </row>
    <row r="12245" customFormat="false" ht="12.75" hidden="true" customHeight="false" outlineLevel="0" collapsed="false">
      <c r="A12245" s="197" t="s">
        <v>24404</v>
      </c>
      <c r="B12245" s="197" t="str">
        <f aca="false">C12245&amp;D12245&amp;E12245&amp;F12245&amp;G12245&amp;H12245</f>
        <v>REVESTIMENTO DE PISO COM LADRILHO HIDRAULICO,20X20CM,EXCLUSIVE ARGAMASSA E REJUNTAMENTO</v>
      </c>
      <c r="C12245" s="197" t="s">
        <v>24402</v>
      </c>
      <c r="D12245" s="197" t="s">
        <v>24403</v>
      </c>
      <c r="I12245" s="197" t="s">
        <v>1993</v>
      </c>
      <c r="J12245" s="197" t="n">
        <v>74.68</v>
      </c>
    </row>
    <row r="12246" customFormat="false" ht="12.75" hidden="true" customHeight="false" outlineLevel="0" collapsed="false">
      <c r="A12246" s="197" t="s">
        <v>24405</v>
      </c>
      <c r="B12246" s="197" t="str">
        <f aca="false">C12246&amp;D12246&amp;E12246&amp;F12246&amp;G12246&amp;H12246</f>
        <v>REVESTIMENTO DE PISO COM CERAMICA TATIL DIRECIONAL,(LADRILHO HIDRAULICO),PARA PESSOAS COM NECESSIDADES ESPECIFICAS,ASSENTES SOBRE SUPERFICIE EM OSSO,CONFORME ITEM 13.330.0010</v>
      </c>
      <c r="C12246" s="197" t="s">
        <v>24406</v>
      </c>
      <c r="D12246" s="197" t="s">
        <v>24407</v>
      </c>
      <c r="E12246" s="197" t="s">
        <v>24408</v>
      </c>
      <c r="I12246" s="197" t="s">
        <v>1993</v>
      </c>
      <c r="J12246" s="197" t="n">
        <v>118.13</v>
      </c>
    </row>
    <row r="12247" customFormat="false" ht="12.75" hidden="true" customHeight="false" outlineLevel="0" collapsed="false">
      <c r="A12247" s="197" t="s">
        <v>24409</v>
      </c>
      <c r="B12247" s="197" t="str">
        <f aca="false">C12247&amp;D12247&amp;E12247&amp;F12247&amp;G12247&amp;H12247</f>
        <v>REVESTIMENTO DE PISO COM CERAMICA TATIL DIRECIONAL,(LADRILHO HIDRAULICO),PARA PESSOAS COM NECESSIDADES ESPECIFICAS,ASSENTES SOBRE SUPERFICIE EM OSSO,CONFORME ITEM 13.330.0010</v>
      </c>
      <c r="C12247" s="197" t="s">
        <v>24406</v>
      </c>
      <c r="D12247" s="197" t="s">
        <v>24407</v>
      </c>
      <c r="E12247" s="197" t="s">
        <v>24408</v>
      </c>
      <c r="I12247" s="197" t="s">
        <v>1993</v>
      </c>
      <c r="J12247" s="197" t="n">
        <v>111.63</v>
      </c>
    </row>
    <row r="12248" customFormat="false" ht="12.75" hidden="true" customHeight="false" outlineLevel="0" collapsed="false">
      <c r="A12248" s="197" t="s">
        <v>24410</v>
      </c>
      <c r="B12248" s="197" t="str">
        <f aca="false">C12248&amp;D12248&amp;E12248&amp;F12248&amp;G12248&amp;H12248</f>
        <v>REVESTIMENTO DE PISO COM CERAMICA TATIL DIRECIONAL,(LADRILHO HIDRAULICO),PARA PESSOAS C/NECESSIDADES ESPECIFICAS,ASSENTES SOBRE SUPERFICIE EM OSSO,EXCLUSIVE NATA DE CIMENTO,ARGAMASSA E REJUNTAMENTO</v>
      </c>
      <c r="C12248" s="197" t="s">
        <v>24406</v>
      </c>
      <c r="D12248" s="197" t="s">
        <v>24411</v>
      </c>
      <c r="E12248" s="197" t="s">
        <v>24412</v>
      </c>
      <c r="F12248" s="197" t="s">
        <v>24413</v>
      </c>
      <c r="I12248" s="197" t="s">
        <v>1993</v>
      </c>
      <c r="J12248" s="197" t="n">
        <v>101.34</v>
      </c>
    </row>
    <row r="12249" customFormat="false" ht="12.75" hidden="true" customHeight="false" outlineLevel="0" collapsed="false">
      <c r="A12249" s="197" t="s">
        <v>24414</v>
      </c>
      <c r="B12249" s="197" t="str">
        <f aca="false">C12249&amp;D12249&amp;E12249&amp;F12249&amp;G12249&amp;H12249</f>
        <v>REVESTIMENTO DE PISO COM CERAMICA TATIL DIRECIONAL,(LADRILHO HIDRAULICO),PARA PESSOAS C/NECESSIDADES ESPECIFICAS,ASSENTES SOBRE SUPERFICIE EM OSSO,EXCLUSIVE NATA DE CIMENTO,ARGAMASSA E REJUNTAMENTO</v>
      </c>
      <c r="C12249" s="197" t="s">
        <v>24406</v>
      </c>
      <c r="D12249" s="197" t="s">
        <v>24411</v>
      </c>
      <c r="E12249" s="197" t="s">
        <v>24412</v>
      </c>
      <c r="F12249" s="197" t="s">
        <v>24413</v>
      </c>
      <c r="I12249" s="197" t="s">
        <v>1993</v>
      </c>
      <c r="J12249" s="197" t="n">
        <v>95.67</v>
      </c>
    </row>
    <row r="12250" customFormat="false" ht="12.75" hidden="true" customHeight="false" outlineLevel="0" collapsed="false">
      <c r="A12250" s="197" t="s">
        <v>321</v>
      </c>
      <c r="B12250" s="197" t="str">
        <f aca="false">C12250&amp;D12250&amp;E12250&amp;F12250&amp;G12250&amp;H12250</f>
        <v>REVESTIMENTO DE PISO COM CERAMICA TATIL ALERTA,(LADRILHO HIDRAULICO) PARA PESSOAS COM NECESSIDADES  ESPECIFICAS,ASSENTES SOBRE SUPERFICIE EM OSSO,CONFORME ITEM 13.330.0010</v>
      </c>
      <c r="C12250" s="197" t="s">
        <v>24415</v>
      </c>
      <c r="D12250" s="197" t="s">
        <v>24416</v>
      </c>
      <c r="E12250" s="197" t="s">
        <v>24417</v>
      </c>
      <c r="I12250" s="197" t="s">
        <v>1993</v>
      </c>
      <c r="J12250" s="197" t="n">
        <v>118.65</v>
      </c>
    </row>
    <row r="12251" customFormat="false" ht="12.75" hidden="true" customHeight="false" outlineLevel="0" collapsed="false">
      <c r="A12251" s="197" t="s">
        <v>24418</v>
      </c>
      <c r="B12251" s="197" t="str">
        <f aca="false">C12251&amp;D12251&amp;E12251&amp;F12251&amp;G12251&amp;H12251</f>
        <v>REVESTIMENTO DE PISO COM CERAMICA TATIL ALERTA,(LADRILHO HIDRAULICO) PARA PESSOAS COM NECESSIDADES  ESPECIFICAS,ASSENTES SOBRE SUPERFICIE EM OSSO,CONFORME ITEM 13.330.0010</v>
      </c>
      <c r="C12251" s="197" t="s">
        <v>24415</v>
      </c>
      <c r="D12251" s="197" t="s">
        <v>24416</v>
      </c>
      <c r="E12251" s="197" t="s">
        <v>24417</v>
      </c>
      <c r="I12251" s="197" t="s">
        <v>1993</v>
      </c>
      <c r="J12251" s="197" t="n">
        <v>112.15</v>
      </c>
    </row>
    <row r="12252" customFormat="false" ht="12.75" hidden="true" customHeight="false" outlineLevel="0" collapsed="false">
      <c r="A12252" s="197" t="s">
        <v>24419</v>
      </c>
      <c r="B12252" s="197" t="str">
        <f aca="false">C12252&amp;D12252&amp;E12252&amp;F12252&amp;G12252&amp;H12252</f>
        <v>REVESTIMENTO DE PISO COM CERAMICA TATIL ALERTA,(LADRILHO HIDRAULICO) PARA PESSOAS COM NECESSIDADES ESPECIFICAS,ASSENTES SOBRE SUPERFICIE EM OSSO,EXCLUSIVE NATA DE CIMENTO,ARGAMASSA E REJUNTAMENTO</v>
      </c>
      <c r="C12252" s="197" t="s">
        <v>24415</v>
      </c>
      <c r="D12252" s="197" t="s">
        <v>24420</v>
      </c>
      <c r="E12252" s="197" t="s">
        <v>24421</v>
      </c>
      <c r="F12252" s="197" t="s">
        <v>24422</v>
      </c>
      <c r="I12252" s="197" t="s">
        <v>1993</v>
      </c>
      <c r="J12252" s="197" t="n">
        <v>101.86</v>
      </c>
    </row>
    <row r="12253" customFormat="false" ht="12.75" hidden="true" customHeight="false" outlineLevel="0" collapsed="false">
      <c r="A12253" s="197" t="s">
        <v>24423</v>
      </c>
      <c r="B12253" s="197" t="str">
        <f aca="false">C12253&amp;D12253&amp;E12253&amp;F12253&amp;G12253&amp;H12253</f>
        <v>REVESTIMENTO DE PISO COM CERAMICA TATIL ALERTA,(LADRILHO HIDRAULICO) PARA PESSOAS COM NECESSIDADES ESPECIFICAS,ASSENTES SOBRE SUPERFICIE EM OSSO,EXCLUSIVE NATA DE CIMENTO,ARGAMASSA E REJUNTAMENTO</v>
      </c>
      <c r="C12253" s="197" t="s">
        <v>24415</v>
      </c>
      <c r="D12253" s="197" t="s">
        <v>24420</v>
      </c>
      <c r="E12253" s="197" t="s">
        <v>24421</v>
      </c>
      <c r="F12253" s="197" t="s">
        <v>24422</v>
      </c>
      <c r="I12253" s="197" t="s">
        <v>1993</v>
      </c>
      <c r="J12253" s="197" t="n">
        <v>96.2</v>
      </c>
    </row>
    <row r="12254" customFormat="false" ht="12.75" hidden="true" customHeight="false" outlineLevel="0" collapsed="false">
      <c r="A12254" s="197" t="s">
        <v>24424</v>
      </c>
      <c r="B12254" s="197" t="str">
        <f aca="false">C12254&amp;D12254&amp;E12254&amp;F12254&amp;G12254&amp;H12254</f>
        <v>PISOS DE PLACAS NAO TRABALHADAS DE GRANITO,RETANGULARES,SOBRE TERRENO NIVELADO,COM AS JUNTAS TOMADAS COM ARGAMASSA DE CIMENTO E AREIA,NO TRACO 1:3</v>
      </c>
      <c r="C12254" s="197" t="s">
        <v>24425</v>
      </c>
      <c r="D12254" s="197" t="s">
        <v>24426</v>
      </c>
      <c r="E12254" s="197" t="s">
        <v>24427</v>
      </c>
      <c r="I12254" s="197" t="s">
        <v>1993</v>
      </c>
      <c r="J12254" s="197" t="n">
        <v>132.43</v>
      </c>
    </row>
    <row r="12255" customFormat="false" ht="12.75" hidden="true" customHeight="false" outlineLevel="0" collapsed="false">
      <c r="A12255" s="197" t="s">
        <v>24428</v>
      </c>
      <c r="B12255" s="197" t="str">
        <f aca="false">C12255&amp;D12255&amp;E12255&amp;F12255&amp;G12255&amp;H12255</f>
        <v>PISOS DE PLACAS NAO TRABALHADAS DE GRANITO,RETANGULARES,SOBRE TERRENO NIVELADO,COM AS JUNTAS TOMADAS COM ARGAMASSA DE CIMENTO E AREIA,NO TRACO 1:3</v>
      </c>
      <c r="C12255" s="197" t="s">
        <v>24425</v>
      </c>
      <c r="D12255" s="197" t="s">
        <v>24426</v>
      </c>
      <c r="E12255" s="197" t="s">
        <v>24427</v>
      </c>
      <c r="I12255" s="197" t="s">
        <v>1993</v>
      </c>
      <c r="J12255" s="197" t="n">
        <v>121.58</v>
      </c>
    </row>
    <row r="12256" customFormat="false" ht="12.75" hidden="true" customHeight="false" outlineLevel="0" collapsed="false">
      <c r="A12256" s="197" t="s">
        <v>24429</v>
      </c>
      <c r="B12256" s="197"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197" t="s">
        <v>24430</v>
      </c>
      <c r="D12256" s="197" t="s">
        <v>24431</v>
      </c>
      <c r="E12256" s="197" t="s">
        <v>24432</v>
      </c>
      <c r="F12256" s="197" t="s">
        <v>24433</v>
      </c>
      <c r="I12256" s="197" t="s">
        <v>1993</v>
      </c>
      <c r="J12256" s="197" t="n">
        <v>369.71</v>
      </c>
    </row>
    <row r="12257" customFormat="false" ht="12.75" hidden="true" customHeight="false" outlineLevel="0" collapsed="false">
      <c r="A12257" s="197" t="s">
        <v>24434</v>
      </c>
      <c r="B12257" s="197"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197" t="s">
        <v>24430</v>
      </c>
      <c r="D12257" s="197" t="s">
        <v>24431</v>
      </c>
      <c r="E12257" s="197" t="s">
        <v>24432</v>
      </c>
      <c r="F12257" s="197" t="s">
        <v>24433</v>
      </c>
      <c r="I12257" s="197" t="s">
        <v>1993</v>
      </c>
      <c r="J12257" s="197" t="n">
        <v>359.56</v>
      </c>
    </row>
    <row r="12258" customFormat="false" ht="12.75" hidden="true" customHeight="false" outlineLevel="0" collapsed="false">
      <c r="A12258" s="197" t="s">
        <v>24435</v>
      </c>
      <c r="B12258" s="197"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197" t="s">
        <v>24436</v>
      </c>
      <c r="D12258" s="197" t="s">
        <v>24431</v>
      </c>
      <c r="E12258" s="197" t="s">
        <v>24432</v>
      </c>
      <c r="F12258" s="197" t="s">
        <v>24433</v>
      </c>
      <c r="I12258" s="197" t="s">
        <v>1993</v>
      </c>
      <c r="J12258" s="197" t="n">
        <v>488.36</v>
      </c>
    </row>
    <row r="12259" customFormat="false" ht="12.75" hidden="true" customHeight="false" outlineLevel="0" collapsed="false">
      <c r="A12259" s="197" t="s">
        <v>24437</v>
      </c>
      <c r="B12259" s="197"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197" t="s">
        <v>24436</v>
      </c>
      <c r="D12259" s="197" t="s">
        <v>24431</v>
      </c>
      <c r="E12259" s="197" t="s">
        <v>24432</v>
      </c>
      <c r="F12259" s="197" t="s">
        <v>24433</v>
      </c>
      <c r="I12259" s="197" t="s">
        <v>1993</v>
      </c>
      <c r="J12259" s="197" t="n">
        <v>478.21</v>
      </c>
    </row>
    <row r="12260" customFormat="false" ht="12.75" hidden="true" customHeight="false" outlineLevel="0" collapsed="false">
      <c r="A12260" s="197" t="s">
        <v>24438</v>
      </c>
      <c r="B12260" s="197" t="str">
        <f aca="false">C12260&amp;D12260&amp;E12260&amp;F12260&amp;G12260&amp;H12260</f>
        <v>REVESTIMENTO DE PISOS EM MARMORE BRANCO CLASSICO,EM PLACAS,2CM DE ESPESSURA,COM 2 POLIMENTOS,ASSENTE EM SUPERFICIE EM OSSO,EXCLUSIVE NATA DE CIMENTO,ARGAMASSA E REJUNTAMENTO</v>
      </c>
      <c r="C12260" s="197" t="s">
        <v>24430</v>
      </c>
      <c r="D12260" s="197" t="s">
        <v>24431</v>
      </c>
      <c r="E12260" s="197" t="s">
        <v>24439</v>
      </c>
      <c r="I12260" s="197" t="s">
        <v>1993</v>
      </c>
      <c r="J12260" s="197" t="n">
        <v>354.34</v>
      </c>
    </row>
    <row r="12261" customFormat="false" ht="12.75" hidden="true" customHeight="false" outlineLevel="0" collapsed="false">
      <c r="A12261" s="197" t="s">
        <v>24440</v>
      </c>
      <c r="B12261" s="197" t="str">
        <f aca="false">C12261&amp;D12261&amp;E12261&amp;F12261&amp;G12261&amp;H12261</f>
        <v>REVESTIMENTO DE PISOS EM MARMORE BRANCO CLASSICO,EM PLACAS,2CM DE ESPESSURA,COM 2 POLIMENTOS,ASSENTE EM SUPERFICIE EM OSSO,EXCLUSIVE NATA DE CIMENTO,ARGAMASSA E REJUNTAMENTO</v>
      </c>
      <c r="C12261" s="197" t="s">
        <v>24430</v>
      </c>
      <c r="D12261" s="197" t="s">
        <v>24431</v>
      </c>
      <c r="E12261" s="197" t="s">
        <v>24439</v>
      </c>
      <c r="I12261" s="197" t="s">
        <v>1993</v>
      </c>
      <c r="J12261" s="197" t="n">
        <v>344.47</v>
      </c>
    </row>
    <row r="12262" customFormat="false" ht="12.75" hidden="true" customHeight="false" outlineLevel="0" collapsed="false">
      <c r="A12262" s="197" t="s">
        <v>24441</v>
      </c>
      <c r="B12262" s="197" t="str">
        <f aca="false">C12262&amp;D12262&amp;E12262&amp;F12262&amp;G12262&amp;H12262</f>
        <v>REVESTIMENTO DE PISOS EM MARMORE BRANCO CLASSICO,EM PLACAS,3CM DE ESPESSURA,COM 2 POLIMENTOS,ASSENTE EM SUPERFICIE EM OSSO,EXCLUSIVE NATA DE CIMENTO,ARGAMASSA E REJUNTAMENTO</v>
      </c>
      <c r="C12262" s="197" t="s">
        <v>24436</v>
      </c>
      <c r="D12262" s="197" t="s">
        <v>24431</v>
      </c>
      <c r="E12262" s="197" t="s">
        <v>24439</v>
      </c>
      <c r="I12262" s="197" t="s">
        <v>1993</v>
      </c>
      <c r="J12262" s="197" t="n">
        <v>472.99</v>
      </c>
    </row>
    <row r="12263" customFormat="false" ht="12.75" hidden="true" customHeight="false" outlineLevel="0" collapsed="false">
      <c r="A12263" s="197" t="s">
        <v>24442</v>
      </c>
      <c r="B12263" s="197" t="str">
        <f aca="false">C12263&amp;D12263&amp;E12263&amp;F12263&amp;G12263&amp;H12263</f>
        <v>REVESTIMENTO DE PISOS EM MARMORE BRANCO CLASSICO,EM PLACAS,3CM DE ESPESSURA,COM 2 POLIMENTOS,ASSENTE EM SUPERFICIE EM OSSO,EXCLUSIVE NATA DE CIMENTO,ARGAMASSA E REJUNTAMENTO</v>
      </c>
      <c r="C12263" s="197" t="s">
        <v>24436</v>
      </c>
      <c r="D12263" s="197" t="s">
        <v>24431</v>
      </c>
      <c r="E12263" s="197" t="s">
        <v>24439</v>
      </c>
      <c r="I12263" s="197" t="s">
        <v>1993</v>
      </c>
      <c r="J12263" s="197" t="n">
        <v>463.12</v>
      </c>
    </row>
    <row r="12264" customFormat="false" ht="12.75" hidden="true" customHeight="false" outlineLevel="0" collapsed="false">
      <c r="A12264" s="197" t="s">
        <v>24443</v>
      </c>
      <c r="B12264" s="197"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197" t="s">
        <v>24444</v>
      </c>
      <c r="D12264" s="197" t="s">
        <v>24445</v>
      </c>
      <c r="E12264" s="197" t="s">
        <v>24446</v>
      </c>
      <c r="F12264" s="197" t="s">
        <v>24447</v>
      </c>
      <c r="G12264" s="197" t="s">
        <v>24448</v>
      </c>
      <c r="I12264" s="197" t="s">
        <v>338</v>
      </c>
      <c r="J12264" s="197" t="n">
        <v>53.79</v>
      </c>
    </row>
    <row r="12265" customFormat="false" ht="12.75" hidden="true" customHeight="false" outlineLevel="0" collapsed="false">
      <c r="A12265" s="197" t="s">
        <v>24449</v>
      </c>
      <c r="B12265" s="197"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197" t="s">
        <v>24444</v>
      </c>
      <c r="D12265" s="197" t="s">
        <v>24445</v>
      </c>
      <c r="E12265" s="197" t="s">
        <v>24446</v>
      </c>
      <c r="F12265" s="197" t="s">
        <v>24447</v>
      </c>
      <c r="G12265" s="197" t="s">
        <v>24448</v>
      </c>
      <c r="I12265" s="197" t="s">
        <v>338</v>
      </c>
      <c r="J12265" s="197" t="n">
        <v>50.77</v>
      </c>
    </row>
    <row r="12266" customFormat="false" ht="12.75" hidden="true" customHeight="false" outlineLevel="0" collapsed="false">
      <c r="A12266" s="197" t="s">
        <v>24450</v>
      </c>
      <c r="B12266" s="197" t="str">
        <f aca="false">C12266&amp;D12266&amp;E12266&amp;F12266&amp;G12266&amp;H12266</f>
        <v>RODAPE DE MARMORE BRANCO CLASSICO COM 10CM DE ALTURA E 2CM DE ESPESSURA,COM 2 POLIMENTOS,ASSENTE EM PAREDE EM OSSO,EXCLUSIVE NATA DE CIMENTO,ARGAMASSA,CHAPISCO E REJUNTAMENTO</v>
      </c>
      <c r="C12266" s="197" t="s">
        <v>24444</v>
      </c>
      <c r="D12266" s="197" t="s">
        <v>24451</v>
      </c>
      <c r="E12266" s="197" t="s">
        <v>24452</v>
      </c>
      <c r="I12266" s="197" t="s">
        <v>338</v>
      </c>
      <c r="J12266" s="197" t="n">
        <v>51.34</v>
      </c>
    </row>
    <row r="12267" customFormat="false" ht="12.75" hidden="true" customHeight="false" outlineLevel="0" collapsed="false">
      <c r="A12267" s="197" t="s">
        <v>24453</v>
      </c>
      <c r="B12267" s="197" t="str">
        <f aca="false">C12267&amp;D12267&amp;E12267&amp;F12267&amp;G12267&amp;H12267</f>
        <v>RODAPE DE MARMORE BRANCO CLASSICO COM 10CM DE ALTURA E 2CM DE ESPESSURA,COM 2 POLIMENTOS,ASSENTE EM PAREDE EM OSSO,EXCLUSIVE NATA DE CIMENTO,ARGAMASSA,CHAPISCO E REJUNTAMENTO</v>
      </c>
      <c r="C12267" s="197" t="s">
        <v>24444</v>
      </c>
      <c r="D12267" s="197" t="s">
        <v>24451</v>
      </c>
      <c r="E12267" s="197" t="s">
        <v>24452</v>
      </c>
      <c r="I12267" s="197" t="s">
        <v>338</v>
      </c>
      <c r="J12267" s="197" t="n">
        <v>48.41</v>
      </c>
    </row>
    <row r="12268" customFormat="false" ht="12.75" hidden="true" customHeight="false" outlineLevel="0" collapsed="false">
      <c r="A12268" s="197" t="s">
        <v>24454</v>
      </c>
      <c r="B12268" s="197" t="str">
        <f aca="false">C12268&amp;D12268&amp;E12268&amp;F12268&amp;G12268&amp;H12268</f>
        <v>SOLEIRA DE MARMORE BRANCO CLASSICO,DE 3X13CM,COM 2 POLIMENTOS,ASSENTE COMO EM 13.345.0015</v>
      </c>
      <c r="C12268" s="197" t="s">
        <v>24455</v>
      </c>
      <c r="D12268" s="197" t="s">
        <v>24456</v>
      </c>
      <c r="I12268" s="197" t="s">
        <v>338</v>
      </c>
      <c r="J12268" s="197" t="n">
        <v>71.23</v>
      </c>
    </row>
    <row r="12269" customFormat="false" ht="12.75" hidden="true" customHeight="false" outlineLevel="0" collapsed="false">
      <c r="A12269" s="197" t="s">
        <v>24457</v>
      </c>
      <c r="B12269" s="197" t="str">
        <f aca="false">C12269&amp;D12269&amp;E12269&amp;F12269&amp;G12269&amp;H12269</f>
        <v>SOLEIRA DE MARMORE BRANCO CLASSICO,DE 3X13CM,COM 2 POLIMENTOS,ASSENTE COMO EM 13.345.0015</v>
      </c>
      <c r="C12269" s="197" t="s">
        <v>24455</v>
      </c>
      <c r="D12269" s="197" t="s">
        <v>24456</v>
      </c>
      <c r="I12269" s="197" t="s">
        <v>338</v>
      </c>
      <c r="J12269" s="197" t="n">
        <v>69.1</v>
      </c>
    </row>
    <row r="12270" customFormat="false" ht="12.75" hidden="true" customHeight="false" outlineLevel="0" collapsed="false">
      <c r="A12270" s="197" t="s">
        <v>24458</v>
      </c>
      <c r="B12270" s="197" t="str">
        <f aca="false">C12270&amp;D12270&amp;E12270&amp;F12270&amp;G12270&amp;H12270</f>
        <v>SOLEIRA DE MARMORE BRANCO CLASSICO,DE 3X13CM,COM 2 POLIMENTOS,EXCLUSIVE NATA DE CIMENTO,ARGAMASSA E REJUNTAMENTO</v>
      </c>
      <c r="C12270" s="197" t="s">
        <v>24455</v>
      </c>
      <c r="D12270" s="197" t="s">
        <v>24459</v>
      </c>
      <c r="I12270" s="197" t="s">
        <v>338</v>
      </c>
      <c r="J12270" s="197" t="n">
        <v>68.77</v>
      </c>
    </row>
    <row r="12271" customFormat="false" ht="12.75" hidden="true" customHeight="false" outlineLevel="0" collapsed="false">
      <c r="A12271" s="197" t="s">
        <v>24460</v>
      </c>
      <c r="B12271" s="197" t="str">
        <f aca="false">C12271&amp;D12271&amp;E12271&amp;F12271&amp;G12271&amp;H12271</f>
        <v>SOLEIRA DE MARMORE BRANCO CLASSICO,DE 3X13CM,COM 2 POLIMENTOS,EXCLUSIVE NATA DE CIMENTO,ARGAMASSA E REJUNTAMENTO</v>
      </c>
      <c r="C12271" s="197" t="s">
        <v>24455</v>
      </c>
      <c r="D12271" s="197" t="s">
        <v>24459</v>
      </c>
      <c r="I12271" s="197" t="s">
        <v>338</v>
      </c>
      <c r="J12271" s="197" t="n">
        <v>66.69</v>
      </c>
    </row>
    <row r="12272" customFormat="false" ht="12.75" hidden="true" customHeight="false" outlineLevel="0" collapsed="false">
      <c r="A12272" s="197" t="s">
        <v>24461</v>
      </c>
      <c r="B12272" s="197" t="str">
        <f aca="false">C12272&amp;D12272&amp;E12272&amp;F12272&amp;G12272&amp;H12272</f>
        <v>SOLEIRA DE MARMORE BRANCO CLASSICO,DE 3X15CM,COM 2 POLIMENTOS,ASSENTE COMO EM 13.345.0015</v>
      </c>
      <c r="C12272" s="197" t="s">
        <v>24462</v>
      </c>
      <c r="D12272" s="197" t="s">
        <v>24456</v>
      </c>
      <c r="I12272" s="197" t="s">
        <v>338</v>
      </c>
      <c r="J12272" s="197" t="n">
        <v>79.13</v>
      </c>
    </row>
    <row r="12273" customFormat="false" ht="12.75" hidden="true" customHeight="false" outlineLevel="0" collapsed="false">
      <c r="A12273" s="197" t="s">
        <v>24463</v>
      </c>
      <c r="B12273" s="197" t="str">
        <f aca="false">C12273&amp;D12273&amp;E12273&amp;F12273&amp;G12273&amp;H12273</f>
        <v>SOLEIRA DE MARMORE BRANCO CLASSICO,DE 3X15CM,COM 2 POLIMENTOS,ASSENTE COMO EM 13.345.0015</v>
      </c>
      <c r="C12273" s="197" t="s">
        <v>24462</v>
      </c>
      <c r="D12273" s="197" t="s">
        <v>24456</v>
      </c>
      <c r="I12273" s="197" t="s">
        <v>338</v>
      </c>
      <c r="J12273" s="197" t="n">
        <v>77</v>
      </c>
    </row>
    <row r="12274" customFormat="false" ht="12.75" hidden="true" customHeight="false" outlineLevel="0" collapsed="false">
      <c r="A12274" s="197" t="s">
        <v>24464</v>
      </c>
      <c r="B12274" s="197" t="str">
        <f aca="false">C12274&amp;D12274&amp;E12274&amp;F12274&amp;G12274&amp;H12274</f>
        <v>SOLEIRA DE MARMORE BRANCO CLASSICO,DE 3X15CM,COM 2 POLIMENTOS,EXCLUSIVE NATA DE CIMENTO,ARGAMASSA E REJUNTAMENTO</v>
      </c>
      <c r="C12274" s="197" t="s">
        <v>24462</v>
      </c>
      <c r="D12274" s="197" t="s">
        <v>24459</v>
      </c>
      <c r="I12274" s="197" t="s">
        <v>338</v>
      </c>
      <c r="J12274" s="197" t="n">
        <v>76.37</v>
      </c>
    </row>
    <row r="12275" customFormat="false" ht="12.75" hidden="true" customHeight="false" outlineLevel="0" collapsed="false">
      <c r="A12275" s="197" t="s">
        <v>24465</v>
      </c>
      <c r="B12275" s="197" t="str">
        <f aca="false">C12275&amp;D12275&amp;E12275&amp;F12275&amp;G12275&amp;H12275</f>
        <v>SOLEIRA DE MARMORE BRANCO CLASSICO,DE 3X15CM,COM 2 POLIMENTOS,EXCLUSIVE NATA DE CIMENTO,ARGAMASSA E REJUNTAMENTO</v>
      </c>
      <c r="C12275" s="197" t="s">
        <v>24462</v>
      </c>
      <c r="D12275" s="197" t="s">
        <v>24459</v>
      </c>
      <c r="I12275" s="197" t="s">
        <v>338</v>
      </c>
      <c r="J12275" s="197" t="n">
        <v>74.29</v>
      </c>
    </row>
    <row r="12276" customFormat="false" ht="12.75" hidden="true" customHeight="false" outlineLevel="0" collapsed="false">
      <c r="A12276" s="197" t="s">
        <v>24466</v>
      </c>
      <c r="B12276" s="197" t="str">
        <f aca="false">C12276&amp;D12276&amp;E12276&amp;F12276&amp;G12276&amp;H12276</f>
        <v>SOLEIRA DE MARMORE BRANCO CLASSICO,DE 3X25CM,COM 2 POLIMENTOS,ASSENTE COMO EM 13.345.0015</v>
      </c>
      <c r="C12276" s="197" t="s">
        <v>24467</v>
      </c>
      <c r="D12276" s="197" t="s">
        <v>24456</v>
      </c>
      <c r="I12276" s="197" t="s">
        <v>338</v>
      </c>
      <c r="J12276" s="197" t="n">
        <v>118.63</v>
      </c>
    </row>
    <row r="12277" customFormat="false" ht="12.75" hidden="true" customHeight="false" outlineLevel="0" collapsed="false">
      <c r="A12277" s="197" t="s">
        <v>24468</v>
      </c>
      <c r="B12277" s="197" t="str">
        <f aca="false">C12277&amp;D12277&amp;E12277&amp;F12277&amp;G12277&amp;H12277</f>
        <v>SOLEIRA DE MARMORE BRANCO CLASSICO,DE 3X25CM,COM 2 POLIMENTOS,ASSENTE COMO EM 13.345.0015</v>
      </c>
      <c r="C12277" s="197" t="s">
        <v>24467</v>
      </c>
      <c r="D12277" s="197" t="s">
        <v>24456</v>
      </c>
      <c r="I12277" s="197" t="s">
        <v>338</v>
      </c>
      <c r="J12277" s="197" t="n">
        <v>116.47</v>
      </c>
    </row>
    <row r="12278" customFormat="false" ht="12.75" hidden="true" customHeight="false" outlineLevel="0" collapsed="false">
      <c r="A12278" s="197" t="s">
        <v>24469</v>
      </c>
      <c r="B12278" s="197" t="str">
        <f aca="false">C12278&amp;D12278&amp;E12278&amp;F12278&amp;G12278&amp;H12278</f>
        <v>SOLEIRA DE MARMORE BRANCO CLASSICO,DE 3X25CM,COM 2 POLIMENTOS,EXCLUSIVE NATA DE CIMENTO,ARGAMASSA E REJUNTAMENTO</v>
      </c>
      <c r="C12278" s="197" t="s">
        <v>24467</v>
      </c>
      <c r="D12278" s="197" t="s">
        <v>24459</v>
      </c>
      <c r="I12278" s="197" t="s">
        <v>338</v>
      </c>
      <c r="J12278" s="197" t="n">
        <v>114.37</v>
      </c>
    </row>
    <row r="12279" customFormat="false" ht="12.75" hidden="true" customHeight="false" outlineLevel="0" collapsed="false">
      <c r="A12279" s="197" t="s">
        <v>24470</v>
      </c>
      <c r="B12279" s="197" t="str">
        <f aca="false">C12279&amp;D12279&amp;E12279&amp;F12279&amp;G12279&amp;H12279</f>
        <v>SOLEIRA DE MARMORE BRANCO CLASSICO,DE 3X25CM,COM 2 POLIMENTOS,EXCLUSIVE NATA DE CIMENTO,ARGAMASSA E REJUNTAMENTO</v>
      </c>
      <c r="C12279" s="197" t="s">
        <v>24467</v>
      </c>
      <c r="D12279" s="197" t="s">
        <v>24459</v>
      </c>
      <c r="I12279" s="197" t="s">
        <v>338</v>
      </c>
      <c r="J12279" s="197" t="n">
        <v>112.29</v>
      </c>
    </row>
    <row r="12280" customFormat="false" ht="12.75" hidden="true" customHeight="false" outlineLevel="0" collapsed="false">
      <c r="A12280" s="197" t="s">
        <v>24471</v>
      </c>
      <c r="B12280" s="197" t="str">
        <f aca="false">C12280&amp;D12280&amp;E12280&amp;F12280&amp;G12280&amp;H12280</f>
        <v>SOLEIRA DE MARMORE BRANCO CLASSICO,DE 3X45CM,SEM DESNIVEL,PARA PORTAS DE 2 FOLHAS,ASSENTE COMO EM 13.345.0015</v>
      </c>
      <c r="C12280" s="197" t="s">
        <v>24472</v>
      </c>
      <c r="D12280" s="197" t="s">
        <v>24473</v>
      </c>
      <c r="I12280" s="197" t="s">
        <v>338</v>
      </c>
      <c r="J12280" s="197" t="n">
        <v>198.87</v>
      </c>
    </row>
    <row r="12281" customFormat="false" ht="12.75" hidden="true" customHeight="false" outlineLevel="0" collapsed="false">
      <c r="A12281" s="197" t="s">
        <v>24474</v>
      </c>
      <c r="B12281" s="197" t="str">
        <f aca="false">C12281&amp;D12281&amp;E12281&amp;F12281&amp;G12281&amp;H12281</f>
        <v>SOLEIRA DE MARMORE BRANCO CLASSICO,DE 3X45CM,SEM DESNIVEL,PARA PORTAS DE 2 FOLHAS,ASSENTE COMO EM 13.345.0015</v>
      </c>
      <c r="C12281" s="197" t="s">
        <v>24472</v>
      </c>
      <c r="D12281" s="197" t="s">
        <v>24473</v>
      </c>
      <c r="I12281" s="197" t="s">
        <v>338</v>
      </c>
      <c r="J12281" s="197" t="n">
        <v>196.63</v>
      </c>
    </row>
    <row r="12282" customFormat="false" ht="12.75" hidden="true" customHeight="false" outlineLevel="0" collapsed="false">
      <c r="A12282" s="197" t="s">
        <v>24475</v>
      </c>
      <c r="B12282" s="197" t="str">
        <f aca="false">C12282&amp;D12282&amp;E12282&amp;F12282&amp;G12282&amp;H12282</f>
        <v>SOLEIRA DE MARMORE BRANCO CLASSICO,DE 3X45CM,SEM DESNIVEL,PARA PORTAS DE 2 FOLHAS,EXCLUSIVE NATA DE CIMENTO,ARGAMASSA EREJUNTAMENTO</v>
      </c>
      <c r="C12282" s="197" t="s">
        <v>24472</v>
      </c>
      <c r="D12282" s="197" t="s">
        <v>24476</v>
      </c>
      <c r="E12282" s="197" t="s">
        <v>23046</v>
      </c>
      <c r="I12282" s="197" t="s">
        <v>338</v>
      </c>
      <c r="J12282" s="197" t="n">
        <v>190.37</v>
      </c>
    </row>
    <row r="12283" customFormat="false" ht="12.75" hidden="true" customHeight="false" outlineLevel="0" collapsed="false">
      <c r="A12283" s="197" t="s">
        <v>24477</v>
      </c>
      <c r="B12283" s="197" t="str">
        <f aca="false">C12283&amp;D12283&amp;E12283&amp;F12283&amp;G12283&amp;H12283</f>
        <v>SOLEIRA DE MARMORE BRANCO CLASSICO,DE 3X45CM,SEM DESNIVEL,PARA PORTAS DE 2 FOLHAS,EXCLUSIVE NATA DE CIMENTO,ARGAMASSA EREJUNTAMENTO</v>
      </c>
      <c r="C12283" s="197" t="s">
        <v>24472</v>
      </c>
      <c r="D12283" s="197" t="s">
        <v>24476</v>
      </c>
      <c r="E12283" s="197" t="s">
        <v>23046</v>
      </c>
      <c r="I12283" s="197" t="s">
        <v>338</v>
      </c>
      <c r="J12283" s="197" t="n">
        <v>188.29</v>
      </c>
    </row>
    <row r="12284" customFormat="false" ht="12.75" hidden="true" customHeight="false" outlineLevel="0" collapsed="false">
      <c r="A12284" s="197" t="s">
        <v>24478</v>
      </c>
      <c r="B12284" s="197" t="str">
        <f aca="false">C12284&amp;D12284&amp;E12284&amp;F12284&amp;G12284&amp;H12284</f>
        <v>CHAPIM OU ESPELHO DE MARMORE BRANCO CLASSICO,COM 2X17CM COM1 POLIMENTO,ASSENTE COMO EM 13.345.0020</v>
      </c>
      <c r="C12284" s="197" t="s">
        <v>24479</v>
      </c>
      <c r="D12284" s="197" t="s">
        <v>24480</v>
      </c>
      <c r="I12284" s="197" t="s">
        <v>338</v>
      </c>
      <c r="J12284" s="197" t="n">
        <v>67.36</v>
      </c>
    </row>
    <row r="12285" customFormat="false" ht="12.75" hidden="true" customHeight="false" outlineLevel="0" collapsed="false">
      <c r="A12285" s="197" t="s">
        <v>24481</v>
      </c>
      <c r="B12285" s="197" t="str">
        <f aca="false">C12285&amp;D12285&amp;E12285&amp;F12285&amp;G12285&amp;H12285</f>
        <v>CHAPIM OU ESPELHO DE MARMORE BRANCO CLASSICO,COM 2X17CM COM1 POLIMENTO,ASSENTE COMO EM 13.345.0020</v>
      </c>
      <c r="C12285" s="197" t="s">
        <v>24479</v>
      </c>
      <c r="D12285" s="197" t="s">
        <v>24480</v>
      </c>
      <c r="I12285" s="197" t="s">
        <v>338</v>
      </c>
      <c r="J12285" s="197" t="n">
        <v>65.14</v>
      </c>
    </row>
    <row r="12286" customFormat="false" ht="12.75" hidden="true" customHeight="false" outlineLevel="0" collapsed="false">
      <c r="A12286" s="197" t="s">
        <v>24482</v>
      </c>
      <c r="B12286" s="197" t="str">
        <f aca="false">C12286&amp;D12286&amp;E12286&amp;F12286&amp;G12286&amp;H12286</f>
        <v>CHAPIM OU ESPELHO DE MARMORE BRANCO CLASSICO,COM 2X17CM COM1 POLIMENTO, EXCLUSIVE NATA DE CIMENTO,ARGAMASSA,CHAPISCO EREJUNTAMENTO</v>
      </c>
      <c r="C12286" s="197" t="s">
        <v>24479</v>
      </c>
      <c r="D12286" s="197" t="s">
        <v>24483</v>
      </c>
      <c r="E12286" s="197" t="s">
        <v>23046</v>
      </c>
      <c r="I12286" s="197" t="s">
        <v>338</v>
      </c>
      <c r="J12286" s="197" t="n">
        <v>63.63</v>
      </c>
    </row>
    <row r="12287" customFormat="false" ht="12.75" hidden="true" customHeight="false" outlineLevel="0" collapsed="false">
      <c r="A12287" s="197" t="s">
        <v>24484</v>
      </c>
      <c r="B12287" s="197" t="str">
        <f aca="false">C12287&amp;D12287&amp;E12287&amp;F12287&amp;G12287&amp;H12287</f>
        <v>CHAPIM OU ESPELHO DE MARMORE BRANCO CLASSICO,COM 2X17CM COM1 POLIMENTO, EXCLUSIVE NATA DE CIMENTO,ARGAMASSA,CHAPISCO EREJUNTAMENTO</v>
      </c>
      <c r="C12287" s="197" t="s">
        <v>24479</v>
      </c>
      <c r="D12287" s="197" t="s">
        <v>24483</v>
      </c>
      <c r="E12287" s="197" t="s">
        <v>23046</v>
      </c>
      <c r="I12287" s="197" t="s">
        <v>338</v>
      </c>
      <c r="J12287" s="197" t="n">
        <v>61.55</v>
      </c>
    </row>
    <row r="12288" customFormat="false" ht="12.75" hidden="true" customHeight="false" outlineLevel="0" collapsed="false">
      <c r="A12288" s="197" t="s">
        <v>24485</v>
      </c>
      <c r="B12288" s="197" t="str">
        <f aca="false">C12288&amp;D12288&amp;E12288&amp;F12288&amp;G12288&amp;H12288</f>
        <v>CAPA DE DEGRAU,DE MARMORE BRANCO CLASSICO,COM 3X28CM,COM 1 POLIMENTO,ASSENTE COMO EM 13.345.0015</v>
      </c>
      <c r="C12288" s="197" t="s">
        <v>24486</v>
      </c>
      <c r="D12288" s="197" t="s">
        <v>24487</v>
      </c>
      <c r="I12288" s="197" t="s">
        <v>338</v>
      </c>
      <c r="J12288" s="197" t="n">
        <v>149.77</v>
      </c>
    </row>
    <row r="12289" customFormat="false" ht="12.75" hidden="true" customHeight="false" outlineLevel="0" collapsed="false">
      <c r="A12289" s="197" t="s">
        <v>24488</v>
      </c>
      <c r="B12289" s="197" t="str">
        <f aca="false">C12289&amp;D12289&amp;E12289&amp;F12289&amp;G12289&amp;H12289</f>
        <v>CAPA DE DEGRAU,DE MARMORE BRANCO CLASSICO,COM 3X28CM,COM 1 POLIMENTO,ASSENTE COMO EM 13.345.0015</v>
      </c>
      <c r="C12289" s="197" t="s">
        <v>24486</v>
      </c>
      <c r="D12289" s="197" t="s">
        <v>24487</v>
      </c>
      <c r="I12289" s="197" t="s">
        <v>338</v>
      </c>
      <c r="J12289" s="197" t="n">
        <v>145.52</v>
      </c>
    </row>
    <row r="12290" customFormat="false" ht="12.75" hidden="true" customHeight="false" outlineLevel="0" collapsed="false">
      <c r="A12290" s="197" t="s">
        <v>24489</v>
      </c>
      <c r="B12290" s="197" t="str">
        <f aca="false">C12290&amp;D12290&amp;E12290&amp;F12290&amp;G12290&amp;H12290</f>
        <v>CAPA DE DEGRAU,DE MARMORE BRANCO CLASSICO, COM 3X28CM,COM 1POLIMENTO,EXCLUSIVE NATA DE CIMENTO,ARGAMASSA E REJUNTAMENTO</v>
      </c>
      <c r="C12290" s="197" t="s">
        <v>24490</v>
      </c>
      <c r="D12290" s="197" t="s">
        <v>24491</v>
      </c>
      <c r="I12290" s="197" t="s">
        <v>338</v>
      </c>
      <c r="J12290" s="197" t="n">
        <v>145.15</v>
      </c>
    </row>
    <row r="12291" customFormat="false" ht="12.75" hidden="true" customHeight="false" outlineLevel="0" collapsed="false">
      <c r="A12291" s="197" t="s">
        <v>24492</v>
      </c>
      <c r="B12291" s="197" t="str">
        <f aca="false">C12291&amp;D12291&amp;E12291&amp;F12291&amp;G12291&amp;H12291</f>
        <v>CAPA DE DEGRAU,DE MARMORE BRANCO CLASSICO, COM 3X28CM,COM 1POLIMENTO,EXCLUSIVE NATA DE CIMENTO,ARGAMASSA E REJUNTAMENTO</v>
      </c>
      <c r="C12291" s="197" t="s">
        <v>24490</v>
      </c>
      <c r="D12291" s="197" t="s">
        <v>24491</v>
      </c>
      <c r="I12291" s="197" t="s">
        <v>338</v>
      </c>
      <c r="J12291" s="197" t="n">
        <v>140.99</v>
      </c>
    </row>
    <row r="12292" customFormat="false" ht="12.75" hidden="true" customHeight="false" outlineLevel="0" collapsed="false">
      <c r="A12292" s="197" t="s">
        <v>24493</v>
      </c>
      <c r="B12292" s="197" t="str">
        <f aca="false">C12292&amp;D12292&amp;E12292&amp;F12292&amp;G12292&amp;H12292</f>
        <v>CAPA DE DEGRAU,DE MARMORE BRANCO CLASSICO,COM 3X30CM,COM 1 POLIMENTO,ASSENTE COMO EM 13.345.0015</v>
      </c>
      <c r="C12292" s="197" t="s">
        <v>24494</v>
      </c>
      <c r="D12292" s="197" t="s">
        <v>24487</v>
      </c>
      <c r="I12292" s="197" t="s">
        <v>338</v>
      </c>
      <c r="J12292" s="197" t="n">
        <v>154.38</v>
      </c>
    </row>
    <row r="12293" customFormat="false" ht="12.75" hidden="true" customHeight="false" outlineLevel="0" collapsed="false">
      <c r="A12293" s="197" t="s">
        <v>24495</v>
      </c>
      <c r="B12293" s="197" t="str">
        <f aca="false">C12293&amp;D12293&amp;E12293&amp;F12293&amp;G12293&amp;H12293</f>
        <v>CAPA DE DEGRAU,DE MARMORE BRANCO CLASSICO,COM 3X30CM,COM 1 POLIMENTO,ASSENTE COMO EM 13.345.0015</v>
      </c>
      <c r="C12293" s="197" t="s">
        <v>24494</v>
      </c>
      <c r="D12293" s="197" t="s">
        <v>24487</v>
      </c>
      <c r="I12293" s="197" t="s">
        <v>338</v>
      </c>
      <c r="J12293" s="197" t="n">
        <v>150.12</v>
      </c>
    </row>
    <row r="12294" customFormat="false" ht="12.75" hidden="true" customHeight="false" outlineLevel="0" collapsed="false">
      <c r="A12294" s="197" t="s">
        <v>24496</v>
      </c>
      <c r="B12294" s="197" t="str">
        <f aca="false">C12294&amp;D12294&amp;E12294&amp;F12294&amp;G12294&amp;H12294</f>
        <v>CAPA DE DEGRAU,DE MARMORE BRANCO CLASSICO,COM 3X30CM, COM 1POLIMENTO,EXCLUSIVE NATA DE CIMENTO,ARGAMASSA E REJUNTAMENTO</v>
      </c>
      <c r="C12294" s="197" t="s">
        <v>24497</v>
      </c>
      <c r="D12294" s="197" t="s">
        <v>24491</v>
      </c>
      <c r="I12294" s="197" t="s">
        <v>338</v>
      </c>
      <c r="J12294" s="197" t="n">
        <v>148.95</v>
      </c>
    </row>
    <row r="12295" customFormat="false" ht="12.75" hidden="true" customHeight="false" outlineLevel="0" collapsed="false">
      <c r="A12295" s="197" t="s">
        <v>24498</v>
      </c>
      <c r="B12295" s="197" t="str">
        <f aca="false">C12295&amp;D12295&amp;E12295&amp;F12295&amp;G12295&amp;H12295</f>
        <v>CAPA DE DEGRAU,DE MARMORE BRANCO CLASSICO,COM 3X30CM, COM 1POLIMENTO,EXCLUSIVE NATA DE CIMENTO,ARGAMASSA E REJUNTAMENTO</v>
      </c>
      <c r="C12295" s="197" t="s">
        <v>24497</v>
      </c>
      <c r="D12295" s="197" t="s">
        <v>24491</v>
      </c>
      <c r="I12295" s="197" t="s">
        <v>338</v>
      </c>
      <c r="J12295" s="197" t="n">
        <v>144.79</v>
      </c>
    </row>
    <row r="12296" customFormat="false" ht="12.75" hidden="true" customHeight="false" outlineLevel="0" collapsed="false">
      <c r="A12296" s="197" t="s">
        <v>24499</v>
      </c>
      <c r="B12296" s="197"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197" t="s">
        <v>24500</v>
      </c>
      <c r="D12296" s="197" t="s">
        <v>24501</v>
      </c>
      <c r="E12296" s="197" t="s">
        <v>24502</v>
      </c>
      <c r="F12296" s="197" t="s">
        <v>24503</v>
      </c>
      <c r="I12296" s="197" t="s">
        <v>1993</v>
      </c>
      <c r="J12296" s="197" t="n">
        <v>243.55</v>
      </c>
    </row>
    <row r="12297" customFormat="false" ht="12.75" hidden="true" customHeight="false" outlineLevel="0" collapsed="false">
      <c r="A12297" s="197" t="s">
        <v>24504</v>
      </c>
      <c r="B12297" s="197"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197" t="s">
        <v>24500</v>
      </c>
      <c r="D12297" s="197" t="s">
        <v>24501</v>
      </c>
      <c r="E12297" s="197" t="s">
        <v>24502</v>
      </c>
      <c r="F12297" s="197" t="s">
        <v>24503</v>
      </c>
      <c r="I12297" s="197" t="s">
        <v>1993</v>
      </c>
      <c r="J12297" s="197" t="n">
        <v>233.4</v>
      </c>
    </row>
    <row r="12298" customFormat="false" ht="12.75" hidden="true" customHeight="false" outlineLevel="0" collapsed="false">
      <c r="A12298" s="197" t="s">
        <v>24505</v>
      </c>
      <c r="B12298" s="197" t="str">
        <f aca="false">C12298&amp;D12298&amp;E12298&amp;F12298&amp;G12298&amp;H12298</f>
        <v>REVESTIMENTO DE PISOS COM GRANITO CINZA ANDORINHA,EM PLACAS,COM ESPESSURA DE 2CM,SEM ACABAMENTO,ASSENTE EM SUPERFICIE EM OSSO,EXCLUSIVE NATA DE CIMENTO,ARGAMASSA E REJUNTAMENTO</v>
      </c>
      <c r="C12298" s="197" t="s">
        <v>24500</v>
      </c>
      <c r="D12298" s="197" t="s">
        <v>24501</v>
      </c>
      <c r="E12298" s="197" t="s">
        <v>24506</v>
      </c>
      <c r="I12298" s="197" t="s">
        <v>1993</v>
      </c>
      <c r="J12298" s="197" t="n">
        <v>231.49</v>
      </c>
    </row>
    <row r="12299" customFormat="false" ht="12.75" hidden="true" customHeight="false" outlineLevel="0" collapsed="false">
      <c r="A12299" s="197" t="s">
        <v>24507</v>
      </c>
      <c r="B12299" s="197" t="str">
        <f aca="false">C12299&amp;D12299&amp;E12299&amp;F12299&amp;G12299&amp;H12299</f>
        <v>REVESTIMENTO DE PISOS COM GRANITO CINZA ANDORINHA,EM PLACAS,COM ESPESSURA DE 2CM,SEM ACABAMENTO,ASSENTE EM SUPERFICIE EM OSSO,EXCLUSIVE NATA DE CIMENTO,ARGAMASSA E REJUNTAMENTO</v>
      </c>
      <c r="C12299" s="197" t="s">
        <v>24500</v>
      </c>
      <c r="D12299" s="197" t="s">
        <v>24501</v>
      </c>
      <c r="E12299" s="197" t="s">
        <v>24506</v>
      </c>
      <c r="I12299" s="197" t="s">
        <v>1993</v>
      </c>
      <c r="J12299" s="197" t="n">
        <v>221.62</v>
      </c>
    </row>
    <row r="12300" customFormat="false" ht="12.75" hidden="true" customHeight="false" outlineLevel="0" collapsed="false">
      <c r="A12300" s="197" t="s">
        <v>24508</v>
      </c>
      <c r="B12300" s="197" t="str">
        <f aca="false">C12300&amp;D12300&amp;E12300&amp;F12300&amp;G12300&amp;H12300</f>
        <v>REVESTIMENTO DE PISOS COM GRANITO CINZA ANDORINHA APICOADO,EM PLACAS,COM ESPESSURA DE 3CM,ASSENTADO SOBRE TERRENO NIVELADO,COM NATA DE CIMENTO SOBRE ARGAMASSA DE CIMENTO E AREIA,NO TRACO 1:3</v>
      </c>
      <c r="C12300" s="197" t="s">
        <v>24509</v>
      </c>
      <c r="D12300" s="197" t="s">
        <v>24510</v>
      </c>
      <c r="E12300" s="197" t="s">
        <v>24511</v>
      </c>
      <c r="F12300" s="197" t="s">
        <v>24512</v>
      </c>
      <c r="I12300" s="197" t="s">
        <v>1993</v>
      </c>
      <c r="J12300" s="197" t="n">
        <v>358.01</v>
      </c>
    </row>
    <row r="12301" customFormat="false" ht="12.75" hidden="true" customHeight="false" outlineLevel="0" collapsed="false">
      <c r="A12301" s="197" t="s">
        <v>24513</v>
      </c>
      <c r="B12301" s="197" t="str">
        <f aca="false">C12301&amp;D12301&amp;E12301&amp;F12301&amp;G12301&amp;H12301</f>
        <v>REVESTIMENTO DE PISOS COM GRANITO CINZA ANDORINHA APICOADO,EM PLACAS,COM ESPESSURA DE 3CM,ASSENTADO SOBRE TERRENO NIVELADO,COM NATA DE CIMENTO SOBRE ARGAMASSA DE CIMENTO E AREIA,NO TRACO 1:3</v>
      </c>
      <c r="C12301" s="197" t="s">
        <v>24509</v>
      </c>
      <c r="D12301" s="197" t="s">
        <v>24510</v>
      </c>
      <c r="E12301" s="197" t="s">
        <v>24511</v>
      </c>
      <c r="F12301" s="197" t="s">
        <v>24512</v>
      </c>
      <c r="I12301" s="197" t="s">
        <v>1993</v>
      </c>
      <c r="J12301" s="197" t="n">
        <v>350.61</v>
      </c>
    </row>
    <row r="12302" customFormat="false" ht="12.75" hidden="true" customHeight="false" outlineLevel="0" collapsed="false">
      <c r="A12302" s="197" t="s">
        <v>24514</v>
      </c>
      <c r="B12302" s="197"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197" t="s">
        <v>24515</v>
      </c>
      <c r="D12302" s="197" t="s">
        <v>24516</v>
      </c>
      <c r="E12302" s="197" t="s">
        <v>24517</v>
      </c>
      <c r="F12302" s="197" t="s">
        <v>24518</v>
      </c>
      <c r="G12302" s="197" t="s">
        <v>24519</v>
      </c>
      <c r="I12302" s="197" t="s">
        <v>338</v>
      </c>
      <c r="J12302" s="197" t="n">
        <v>41.9</v>
      </c>
    </row>
    <row r="12303" customFormat="false" ht="12.75" hidden="true" customHeight="false" outlineLevel="0" collapsed="false">
      <c r="A12303" s="197" t="s">
        <v>24520</v>
      </c>
      <c r="B12303" s="197"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197" t="s">
        <v>24515</v>
      </c>
      <c r="D12303" s="197" t="s">
        <v>24516</v>
      </c>
      <c r="E12303" s="197" t="s">
        <v>24517</v>
      </c>
      <c r="F12303" s="197" t="s">
        <v>24518</v>
      </c>
      <c r="G12303" s="197" t="s">
        <v>24519</v>
      </c>
      <c r="I12303" s="197" t="s">
        <v>338</v>
      </c>
      <c r="J12303" s="197" t="n">
        <v>38.91</v>
      </c>
    </row>
    <row r="12304" customFormat="false" ht="12.75" hidden="true" customHeight="false" outlineLevel="0" collapsed="false">
      <c r="A12304" s="197" t="s">
        <v>24521</v>
      </c>
      <c r="B12304" s="197" t="str">
        <f aca="false">C12304&amp;D12304&amp;E12304&amp;F12304&amp;G12304&amp;H12304</f>
        <v>RODAPE DE GRANITO CINZA ANDORINHA,COM ACABAMENTO SERRADO,COM 7CM DE ALTURA E 2CM DE ESPESSURA,ASSENTE EM PAREDE EM OSSOEXCLUSIVE NATA DE CIMENTO,ARGAMASSA,CHAPISCO E REJUNTAMENTO</v>
      </c>
      <c r="C12304" s="197" t="s">
        <v>24515</v>
      </c>
      <c r="D12304" s="197" t="s">
        <v>24522</v>
      </c>
      <c r="E12304" s="197" t="s">
        <v>24523</v>
      </c>
      <c r="I12304" s="197" t="s">
        <v>338</v>
      </c>
      <c r="J12304" s="197" t="n">
        <v>40.53</v>
      </c>
    </row>
    <row r="12305" customFormat="false" ht="12.75" hidden="true" customHeight="false" outlineLevel="0" collapsed="false">
      <c r="A12305" s="197" t="s">
        <v>24524</v>
      </c>
      <c r="B12305" s="197" t="str">
        <f aca="false">C12305&amp;D12305&amp;E12305&amp;F12305&amp;G12305&amp;H12305</f>
        <v>RODAPE DE GRANITO CINZA ANDORINHA,COM ACABAMENTO SERRADO,COM 7CM DE ALTURA E 2CM DE ESPESSURA,ASSENTE EM PAREDE EM OSSOEXCLUSIVE NATA DE CIMENTO,ARGAMASSA,CHAPISCO E REJUNTAMENTO</v>
      </c>
      <c r="C12305" s="197" t="s">
        <v>24515</v>
      </c>
      <c r="D12305" s="197" t="s">
        <v>24522</v>
      </c>
      <c r="E12305" s="197" t="s">
        <v>24523</v>
      </c>
      <c r="I12305" s="197" t="s">
        <v>338</v>
      </c>
      <c r="J12305" s="197" t="n">
        <v>37.6</v>
      </c>
    </row>
    <row r="12306" customFormat="false" ht="12.75" hidden="true" customHeight="false" outlineLevel="0" collapsed="false">
      <c r="A12306" s="197" t="s">
        <v>24525</v>
      </c>
      <c r="B12306" s="197" t="str">
        <f aca="false">C12306&amp;D12306&amp;E12306&amp;F12306&amp;G12306&amp;H12306</f>
        <v>CAPA DE DEGRAU EM GRANITO CINZA ANDORINHA,30X3CM,SEM ACABAMENTO,ASSENTE COMO EM 13.348.0010</v>
      </c>
      <c r="C12306" s="197" t="s">
        <v>24526</v>
      </c>
      <c r="D12306" s="197" t="s">
        <v>24527</v>
      </c>
      <c r="I12306" s="197" t="s">
        <v>338</v>
      </c>
      <c r="J12306" s="197" t="n">
        <v>72.41</v>
      </c>
    </row>
    <row r="12307" customFormat="false" ht="12.75" hidden="true" customHeight="false" outlineLevel="0" collapsed="false">
      <c r="A12307" s="197" t="s">
        <v>24528</v>
      </c>
      <c r="B12307" s="197" t="str">
        <f aca="false">C12307&amp;D12307&amp;E12307&amp;F12307&amp;G12307&amp;H12307</f>
        <v>CAPA DE DEGRAU EM GRANITO CINZA ANDORINHA,30X3CM,SEM ACABAMENTO,ASSENTE COMO EM 13.348.0010</v>
      </c>
      <c r="C12307" s="197" t="s">
        <v>24526</v>
      </c>
      <c r="D12307" s="197" t="s">
        <v>24527</v>
      </c>
      <c r="I12307" s="197" t="s">
        <v>338</v>
      </c>
      <c r="J12307" s="197" t="n">
        <v>68.26</v>
      </c>
    </row>
    <row r="12308" customFormat="false" ht="12.75" hidden="true" customHeight="false" outlineLevel="0" collapsed="false">
      <c r="A12308" s="197" t="s">
        <v>24529</v>
      </c>
      <c r="B12308" s="197" t="str">
        <f aca="false">C12308&amp;D12308&amp;E12308&amp;F12308&amp;G12308&amp;H12308</f>
        <v>CAPA DE DEGRAU EM GRANITO CINZA ANDORINHA,30X3CM,SEM ACABAMENTO,EXCLUSIVE NATA DE CIMENTO,ARGAMASSA E REJUNTAMENTO</v>
      </c>
      <c r="C12308" s="197" t="s">
        <v>24526</v>
      </c>
      <c r="D12308" s="197" t="s">
        <v>24530</v>
      </c>
      <c r="I12308" s="197" t="s">
        <v>338</v>
      </c>
      <c r="J12308" s="197" t="n">
        <v>68.11</v>
      </c>
    </row>
    <row r="12309" customFormat="false" ht="12.75" hidden="true" customHeight="false" outlineLevel="0" collapsed="false">
      <c r="A12309" s="197" t="s">
        <v>24531</v>
      </c>
      <c r="B12309" s="197" t="str">
        <f aca="false">C12309&amp;D12309&amp;E12309&amp;F12309&amp;G12309&amp;H12309</f>
        <v>CAPA DE DEGRAU EM GRANITO CINZA ANDORINHA,30X3CM,SEM ACABAMENTO,EXCLUSIVE NATA DE CIMENTO,ARGAMASSA E REJUNTAMENTO</v>
      </c>
      <c r="C12309" s="197" t="s">
        <v>24526</v>
      </c>
      <c r="D12309" s="197" t="s">
        <v>24530</v>
      </c>
      <c r="I12309" s="197" t="s">
        <v>338</v>
      </c>
      <c r="J12309" s="197" t="n">
        <v>64.06</v>
      </c>
    </row>
    <row r="12310" customFormat="false" ht="12.75" hidden="true" customHeight="false" outlineLevel="0" collapsed="false">
      <c r="A12310" s="197" t="s">
        <v>24532</v>
      </c>
      <c r="B12310" s="197" t="str">
        <f aca="false">C12310&amp;D12310&amp;E12310&amp;F12310&amp;G12310&amp;H12310</f>
        <v>ESPELHO OU CHAPIM EM GRANITO CINZA ANDORINHA,20X3CM,SEM ACABAMENTO,ASSENTADO COMO NO ITEM 13.348.0030</v>
      </c>
      <c r="C12310" s="197" t="s">
        <v>24533</v>
      </c>
      <c r="D12310" s="197" t="s">
        <v>24534</v>
      </c>
      <c r="I12310" s="197" t="s">
        <v>338</v>
      </c>
      <c r="J12310" s="197" t="n">
        <v>38.11</v>
      </c>
    </row>
    <row r="12311" customFormat="false" ht="12.75" hidden="true" customHeight="false" outlineLevel="0" collapsed="false">
      <c r="A12311" s="197" t="s">
        <v>24535</v>
      </c>
      <c r="B12311" s="197" t="str">
        <f aca="false">C12311&amp;D12311&amp;E12311&amp;F12311&amp;G12311&amp;H12311</f>
        <v>ESPELHO OU CHAPIM EM GRANITO CINZA ANDORINHA,20X3CM,SEM ACABAMENTO,ASSENTADO COMO NO ITEM 13.348.0030</v>
      </c>
      <c r="C12311" s="197" t="s">
        <v>24533</v>
      </c>
      <c r="D12311" s="197" t="s">
        <v>24534</v>
      </c>
      <c r="I12311" s="197" t="s">
        <v>338</v>
      </c>
      <c r="J12311" s="197" t="n">
        <v>35.86</v>
      </c>
    </row>
    <row r="12312" customFormat="false" ht="12.75" hidden="true" customHeight="false" outlineLevel="0" collapsed="false">
      <c r="A12312" s="197" t="s">
        <v>24536</v>
      </c>
      <c r="B12312" s="197" t="str">
        <f aca="false">C12312&amp;D12312&amp;E12312&amp;F12312&amp;G12312&amp;H12312</f>
        <v>ESPELHO OU CHAPIM EM GRANITO CINZA ANDORINHA,20X3CM,SEM ACABAMENTO,EXCLUSIVE NATA DE CIMENTO,ARGAMASSA,CHAPISCO E REJUNTAMENTO</v>
      </c>
      <c r="C12312" s="197" t="s">
        <v>24533</v>
      </c>
      <c r="D12312" s="197" t="s">
        <v>24537</v>
      </c>
      <c r="E12312" s="197" t="s">
        <v>6167</v>
      </c>
      <c r="I12312" s="197" t="s">
        <v>338</v>
      </c>
      <c r="J12312" s="197" t="n">
        <v>34.04</v>
      </c>
    </row>
    <row r="12313" customFormat="false" ht="12.75" hidden="true" customHeight="false" outlineLevel="0" collapsed="false">
      <c r="A12313" s="197" t="s">
        <v>24538</v>
      </c>
      <c r="B12313" s="197" t="str">
        <f aca="false">C12313&amp;D12313&amp;E12313&amp;F12313&amp;G12313&amp;H12313</f>
        <v>ESPELHO OU CHAPIM EM GRANITO CINZA ANDORINHA,20X3CM,SEM ACABAMENTO,EXCLUSIVE NATA DE CIMENTO,ARGAMASSA,CHAPISCO E REJUNTAMENTO</v>
      </c>
      <c r="C12313" s="197" t="s">
        <v>24533</v>
      </c>
      <c r="D12313" s="197" t="s">
        <v>24537</v>
      </c>
      <c r="E12313" s="197" t="s">
        <v>6167</v>
      </c>
      <c r="I12313" s="197" t="s">
        <v>338</v>
      </c>
      <c r="J12313" s="197" t="n">
        <v>31.96</v>
      </c>
    </row>
    <row r="12314" customFormat="false" ht="12.75" hidden="true" customHeight="false" outlineLevel="0" collapsed="false">
      <c r="A12314" s="197" t="s">
        <v>24539</v>
      </c>
      <c r="B12314" s="197" t="str">
        <f aca="false">C12314&amp;D12314&amp;E12314&amp;F12314&amp;G12314&amp;H12314</f>
        <v>PEITORIL EM GRANITO CINZA ANDORINHA,ESPESSURA DE 2CM,LARGURA 15 A 18CM,ASSENTADO COM NATA DE CIMENTO SOBRE ARGAMASSA DECIMENTO,SAIBRO E AREIA,NO TRACO 1:3:3 E REJUNTAMENTO COM CIMENTO BRANCO</v>
      </c>
      <c r="C12314" s="197" t="s">
        <v>24540</v>
      </c>
      <c r="D12314" s="197" t="s">
        <v>24541</v>
      </c>
      <c r="E12314" s="197" t="s">
        <v>24542</v>
      </c>
      <c r="F12314" s="197" t="s">
        <v>24543</v>
      </c>
      <c r="I12314" s="197" t="s">
        <v>338</v>
      </c>
      <c r="J12314" s="197" t="n">
        <v>41.6</v>
      </c>
    </row>
    <row r="12315" customFormat="false" ht="12.75" hidden="true" customHeight="false" outlineLevel="0" collapsed="false">
      <c r="A12315" s="197" t="s">
        <v>24544</v>
      </c>
      <c r="B12315" s="197" t="str">
        <f aca="false">C12315&amp;D12315&amp;E12315&amp;F12315&amp;G12315&amp;H12315</f>
        <v>PEITORIL EM GRANITO CINZA ANDORINHA,ESPESSURA DE 2CM,LARGURA 15 A 18CM,ASSENTADO COM NATA DE CIMENTO SOBRE ARGAMASSA DECIMENTO,SAIBRO E AREIA,NO TRACO 1:3:3 E REJUNTAMENTO COM CIMENTO BRANCO</v>
      </c>
      <c r="C12315" s="197" t="s">
        <v>24540</v>
      </c>
      <c r="D12315" s="197" t="s">
        <v>24541</v>
      </c>
      <c r="E12315" s="197" t="s">
        <v>24542</v>
      </c>
      <c r="F12315" s="197" t="s">
        <v>24543</v>
      </c>
      <c r="I12315" s="197" t="s">
        <v>338</v>
      </c>
      <c r="J12315" s="197" t="n">
        <v>39.02</v>
      </c>
    </row>
    <row r="12316" customFormat="false" ht="12.75" hidden="true" customHeight="false" outlineLevel="0" collapsed="false">
      <c r="A12316" s="197" t="s">
        <v>24545</v>
      </c>
      <c r="B12316" s="197" t="str">
        <f aca="false">C12316&amp;D12316&amp;E12316&amp;F12316&amp;G12316&amp;H12316</f>
        <v>PEITORIL EM GRANITO CINZA ANDORINHA,ESPESSURA DE 2CM,LARGURA 15 A 18CM,EXCLUSIVE NATA DE CIMENTO, ARGAMASSA E REJUNTAMENTO</v>
      </c>
      <c r="C12316" s="197" t="s">
        <v>24540</v>
      </c>
      <c r="D12316" s="197" t="s">
        <v>24546</v>
      </c>
      <c r="E12316" s="197" t="s">
        <v>5114</v>
      </c>
      <c r="I12316" s="197" t="s">
        <v>338</v>
      </c>
      <c r="J12316" s="197" t="n">
        <v>38.67</v>
      </c>
    </row>
    <row r="12317" customFormat="false" ht="12.75" hidden="true" customHeight="false" outlineLevel="0" collapsed="false">
      <c r="A12317" s="197" t="s">
        <v>24547</v>
      </c>
      <c r="B12317" s="197" t="str">
        <f aca="false">C12317&amp;D12317&amp;E12317&amp;F12317&amp;G12317&amp;H12317</f>
        <v>PEITORIL EM GRANITO CINZA ANDORINHA,ESPESSURA DE 2CM,LARGURA 15 A 18CM,EXCLUSIVE NATA DE CIMENTO, ARGAMASSA E REJUNTAMENTO</v>
      </c>
      <c r="C12317" s="197" t="s">
        <v>24540</v>
      </c>
      <c r="D12317" s="197" t="s">
        <v>24546</v>
      </c>
      <c r="E12317" s="197" t="s">
        <v>5114</v>
      </c>
      <c r="I12317" s="197" t="s">
        <v>338</v>
      </c>
      <c r="J12317" s="197" t="n">
        <v>36.25</v>
      </c>
    </row>
    <row r="12318" customFormat="false" ht="12.75" hidden="true" customHeight="false" outlineLevel="0" collapsed="false">
      <c r="A12318" s="197" t="s">
        <v>24548</v>
      </c>
      <c r="B12318" s="197" t="str">
        <f aca="false">C12318&amp;D12318&amp;E12318&amp;F12318&amp;G12318&amp;H12318</f>
        <v>PEITORIL EM GRANITO CINZA ANDORINHA,ESPESSURA DE 2CM,LARGURA DE 28CM,ASSENTADO COM NATA DE CIMENTO SOBRE ARGAMASSA DE CIMENTO,SAIBRO E AREIA,NO TRACO 1:3:3 E REJUNTAMENTO COM CIMENTO BRANCO</v>
      </c>
      <c r="C12318" s="197" t="s">
        <v>24540</v>
      </c>
      <c r="D12318" s="197" t="s">
        <v>24549</v>
      </c>
      <c r="E12318" s="197" t="s">
        <v>24550</v>
      </c>
      <c r="F12318" s="197" t="s">
        <v>24551</v>
      </c>
      <c r="I12318" s="197" t="s">
        <v>338</v>
      </c>
      <c r="J12318" s="197" t="n">
        <v>65.74</v>
      </c>
    </row>
    <row r="12319" customFormat="false" ht="12.75" hidden="true" customHeight="false" outlineLevel="0" collapsed="false">
      <c r="A12319" s="197" t="s">
        <v>24552</v>
      </c>
      <c r="B12319" s="197" t="str">
        <f aca="false">C12319&amp;D12319&amp;E12319&amp;F12319&amp;G12319&amp;H12319</f>
        <v>PEITORIL EM GRANITO CINZA ANDORINHA,ESPESSURA DE 2CM,LARGURA DE 28CM,ASSENTADO COM NATA DE CIMENTO SOBRE ARGAMASSA DE CIMENTO,SAIBRO E AREIA,NO TRACO 1:3:3 E REJUNTAMENTO COM CIMENTO BRANCO</v>
      </c>
      <c r="C12319" s="197" t="s">
        <v>24540</v>
      </c>
      <c r="D12319" s="197" t="s">
        <v>24549</v>
      </c>
      <c r="E12319" s="197" t="s">
        <v>24550</v>
      </c>
      <c r="F12319" s="197" t="s">
        <v>24551</v>
      </c>
      <c r="I12319" s="197" t="s">
        <v>338</v>
      </c>
      <c r="J12319" s="197" t="n">
        <v>63.42</v>
      </c>
    </row>
    <row r="12320" customFormat="false" ht="12.75" hidden="true" customHeight="false" outlineLevel="0" collapsed="false">
      <c r="A12320" s="197" t="s">
        <v>24553</v>
      </c>
      <c r="B12320" s="197" t="str">
        <f aca="false">C12320&amp;D12320&amp;E12320&amp;F12320&amp;G12320&amp;H12320</f>
        <v>PEITORIL EM GRANITO CINZA ANDORINHA,ESPESSURA DE 2CM,LARGURA DE 28CM,EXCLUSIVE NATA DE CIMENTO,ARGAMASSA E REJUNTAMENTO</v>
      </c>
      <c r="C12320" s="197" t="s">
        <v>24540</v>
      </c>
      <c r="D12320" s="197" t="s">
        <v>24554</v>
      </c>
      <c r="I12320" s="197" t="s">
        <v>338</v>
      </c>
      <c r="J12320" s="197" t="n">
        <v>63.01</v>
      </c>
    </row>
    <row r="12321" customFormat="false" ht="12.75" hidden="true" customHeight="false" outlineLevel="0" collapsed="false">
      <c r="A12321" s="197" t="s">
        <v>24555</v>
      </c>
      <c r="B12321" s="197" t="str">
        <f aca="false">C12321&amp;D12321&amp;E12321&amp;F12321&amp;G12321&amp;H12321</f>
        <v>PEITORIL EM GRANITO CINZA ANDORINHA,ESPESSURA DE 2CM,LARGURA DE 28CM,EXCLUSIVE NATA DE CIMENTO,ARGAMASSA E REJUNTAMENTO</v>
      </c>
      <c r="C12321" s="197" t="s">
        <v>24540</v>
      </c>
      <c r="D12321" s="197" t="s">
        <v>24554</v>
      </c>
      <c r="I12321" s="197" t="s">
        <v>338</v>
      </c>
      <c r="J12321" s="197" t="n">
        <v>60.58</v>
      </c>
    </row>
    <row r="12322" customFormat="false" ht="12.75" hidden="true" customHeight="false" outlineLevel="0" collapsed="false">
      <c r="A12322" s="197" t="s">
        <v>24556</v>
      </c>
      <c r="B12322" s="197" t="str">
        <f aca="false">C12322&amp;D12322&amp;E12322&amp;F12322&amp;G12322&amp;H12322</f>
        <v>SOLEIRA EM GRANITO CINZA ANDORINHA,ESPESSURA DE 3CM,COM 2 POLIMENTOS,LARGURA DE 13CM,ASSENTADO COM ARGAMASSA DE CIMENTO, SAIBRO E AREIA, NO TRACO 1:2:2, E REJUNTAMENTO COM CIMENTOBRANCO E CORANTE</v>
      </c>
      <c r="C12322" s="197" t="s">
        <v>24557</v>
      </c>
      <c r="D12322" s="197" t="s">
        <v>24558</v>
      </c>
      <c r="E12322" s="197" t="s">
        <v>24559</v>
      </c>
      <c r="F12322" s="197" t="s">
        <v>24236</v>
      </c>
      <c r="I12322" s="197" t="s">
        <v>338</v>
      </c>
      <c r="J12322" s="197" t="n">
        <v>41.12</v>
      </c>
    </row>
    <row r="12323" customFormat="false" ht="12.75" hidden="true" customHeight="false" outlineLevel="0" collapsed="false">
      <c r="A12323" s="197" t="s">
        <v>24560</v>
      </c>
      <c r="B12323" s="197" t="str">
        <f aca="false">C12323&amp;D12323&amp;E12323&amp;F12323&amp;G12323&amp;H12323</f>
        <v>SOLEIRA EM GRANITO CINZA ANDORINHA,ESPESSURA DE 3CM,COM 2 POLIMENTOS,LARGURA DE 13CM,ASSENTADO COM ARGAMASSA DE CIMENTO, SAIBRO E AREIA, NO TRACO 1:2:2, E REJUNTAMENTO COM CIMENTOBRANCO E CORANTE</v>
      </c>
      <c r="C12323" s="197" t="s">
        <v>24557</v>
      </c>
      <c r="D12323" s="197" t="s">
        <v>24558</v>
      </c>
      <c r="E12323" s="197" t="s">
        <v>24559</v>
      </c>
      <c r="F12323" s="197" t="s">
        <v>24236</v>
      </c>
      <c r="I12323" s="197" t="s">
        <v>338</v>
      </c>
      <c r="J12323" s="197" t="n">
        <v>39</v>
      </c>
    </row>
    <row r="12324" customFormat="false" ht="12.75" hidden="true" customHeight="false" outlineLevel="0" collapsed="false">
      <c r="A12324" s="197" t="s">
        <v>24561</v>
      </c>
      <c r="B12324" s="197" t="str">
        <f aca="false">C12324&amp;D12324&amp;E12324&amp;F12324&amp;G12324&amp;H12324</f>
        <v>SOLEIRA EM GRANITO CINZA ANDORINHA,ESPESSURA DE 3CM COM 2 POLIMENTOS,LARGURA DE 13CM,EXCLUSIVE ARGAMASSA E REJUNTAMENTO</v>
      </c>
      <c r="C12324" s="197" t="s">
        <v>24562</v>
      </c>
      <c r="D12324" s="197" t="s">
        <v>24563</v>
      </c>
      <c r="I12324" s="197" t="s">
        <v>338</v>
      </c>
      <c r="J12324" s="197" t="n">
        <v>39</v>
      </c>
    </row>
    <row r="12325" customFormat="false" ht="12.75" hidden="true" customHeight="false" outlineLevel="0" collapsed="false">
      <c r="A12325" s="197" t="s">
        <v>24564</v>
      </c>
      <c r="B12325" s="197" t="str">
        <f aca="false">C12325&amp;D12325&amp;E12325&amp;F12325&amp;G12325&amp;H12325</f>
        <v>SOLEIRA EM GRANITO CINZA ANDORINHA,ESPESSURA DE 3CM COM 2 POLIMENTOS,LARGURA DE 13CM,EXCLUSIVE ARGAMASSA E REJUNTAMENTO</v>
      </c>
      <c r="C12325" s="197" t="s">
        <v>24562</v>
      </c>
      <c r="D12325" s="197" t="s">
        <v>24563</v>
      </c>
      <c r="I12325" s="197" t="s">
        <v>338</v>
      </c>
      <c r="J12325" s="197" t="n">
        <v>36.92</v>
      </c>
    </row>
    <row r="12326" customFormat="false" ht="12.75" hidden="true" customHeight="false" outlineLevel="0" collapsed="false">
      <c r="A12326" s="197" t="s">
        <v>24565</v>
      </c>
      <c r="B12326" s="197" t="str">
        <f aca="false">C12326&amp;D12326&amp;E12326&amp;F12326&amp;G12326&amp;H12326</f>
        <v>SOLEIRA EM GRANITO CINZA ANDORINHA,ESPESSURA DE 3CM,COM 2 PLIMENTOS,LARGURA DE 15CM,ASSENTADO COM ARGAMASSA DE CIMENTO, SAIBRO E AREIA, NO TRACO 1:2:2, E REJUNTAMENTO COM CIMENTOBRANCO E CORANTE</v>
      </c>
      <c r="C12326" s="197" t="s">
        <v>24566</v>
      </c>
      <c r="D12326" s="197" t="s">
        <v>24567</v>
      </c>
      <c r="E12326" s="197" t="s">
        <v>24559</v>
      </c>
      <c r="F12326" s="197" t="s">
        <v>24236</v>
      </c>
      <c r="I12326" s="197" t="s">
        <v>338</v>
      </c>
      <c r="J12326" s="197" t="n">
        <v>50.19</v>
      </c>
    </row>
    <row r="12327" customFormat="false" ht="12.75" hidden="true" customHeight="false" outlineLevel="0" collapsed="false">
      <c r="A12327" s="197" t="s">
        <v>24568</v>
      </c>
      <c r="B12327" s="197" t="str">
        <f aca="false">C12327&amp;D12327&amp;E12327&amp;F12327&amp;G12327&amp;H12327</f>
        <v>SOLEIRA EM GRANITO CINZA ANDORINHA,ESPESSURA DE 3CM,COM 2 PLIMENTOS,LARGURA DE 15CM,ASSENTADO COM ARGAMASSA DE CIMENTO, SAIBRO E AREIA, NO TRACO 1:2:2, E REJUNTAMENTO COM CIMENTOBRANCO E CORANTE</v>
      </c>
      <c r="C12327" s="197" t="s">
        <v>24566</v>
      </c>
      <c r="D12327" s="197" t="s">
        <v>24567</v>
      </c>
      <c r="E12327" s="197" t="s">
        <v>24559</v>
      </c>
      <c r="F12327" s="197" t="s">
        <v>24236</v>
      </c>
      <c r="I12327" s="197" t="s">
        <v>338</v>
      </c>
      <c r="J12327" s="197" t="n">
        <v>48.07</v>
      </c>
    </row>
    <row r="12328" customFormat="false" ht="12.75" hidden="true" customHeight="false" outlineLevel="0" collapsed="false">
      <c r="A12328" s="197" t="s">
        <v>24569</v>
      </c>
      <c r="B12328" s="197" t="str">
        <f aca="false">C12328&amp;D12328&amp;E12328&amp;F12328&amp;G12328&amp;H12328</f>
        <v>SOLEIRA EM GRANITO CINZA ANDORINHA,ESPESSURA DE 3CM,COM 2 POLIMENTOS,LARGURA DE 15CM,EXCLUSIVE ARGAMASSA E REJUNTAMENTO</v>
      </c>
      <c r="C12328" s="197" t="s">
        <v>24557</v>
      </c>
      <c r="D12328" s="197" t="s">
        <v>24570</v>
      </c>
      <c r="I12328" s="197" t="s">
        <v>338</v>
      </c>
      <c r="J12328" s="197" t="n">
        <v>47.73</v>
      </c>
    </row>
    <row r="12329" customFormat="false" ht="12.75" hidden="true" customHeight="false" outlineLevel="0" collapsed="false">
      <c r="A12329" s="197" t="s">
        <v>24571</v>
      </c>
      <c r="B12329" s="197" t="str">
        <f aca="false">C12329&amp;D12329&amp;E12329&amp;F12329&amp;G12329&amp;H12329</f>
        <v>SOLEIRA EM GRANITO CINZA ANDORINHA,ESPESSURA DE 3CM,COM 2 POLIMENTOS,LARGURA DE 15CM,EXCLUSIVE ARGAMASSA E REJUNTAMENTO</v>
      </c>
      <c r="C12329" s="197" t="s">
        <v>24557</v>
      </c>
      <c r="D12329" s="197" t="s">
        <v>24570</v>
      </c>
      <c r="I12329" s="197" t="s">
        <v>338</v>
      </c>
      <c r="J12329" s="197" t="n">
        <v>45.66</v>
      </c>
    </row>
    <row r="12330" customFormat="false" ht="12.75" hidden="true" customHeight="false" outlineLevel="0" collapsed="false">
      <c r="A12330" s="197" t="s">
        <v>24572</v>
      </c>
      <c r="B12330" s="197" t="str">
        <f aca="false">C12330&amp;D12330&amp;E12330&amp;F12330&amp;G12330&amp;H12330</f>
        <v>SOLEIRA EM GRANITO CINZA ANDORINHA,ESPESSURA DE 3CM,COM 2 POLIMENTOS,LARGURA DE 25CM,ASSENTADO COM ARGAMASSA DE CIMENTO, SAIBRO E AREIA, NO TRACO 1:2:2, E REJUNTAMENTO COM CIMENTOBRANCO E CORANTE</v>
      </c>
      <c r="C12330" s="197" t="s">
        <v>24557</v>
      </c>
      <c r="D12330" s="197" t="s">
        <v>24573</v>
      </c>
      <c r="E12330" s="197" t="s">
        <v>24559</v>
      </c>
      <c r="F12330" s="197" t="s">
        <v>24236</v>
      </c>
      <c r="I12330" s="197" t="s">
        <v>338</v>
      </c>
      <c r="J12330" s="197" t="n">
        <v>61.37</v>
      </c>
    </row>
    <row r="12331" customFormat="false" ht="12.75" hidden="true" customHeight="false" outlineLevel="0" collapsed="false">
      <c r="A12331" s="197" t="s">
        <v>24574</v>
      </c>
      <c r="B12331" s="197" t="str">
        <f aca="false">C12331&amp;D12331&amp;E12331&amp;F12331&amp;G12331&amp;H12331</f>
        <v>SOLEIRA EM GRANITO CINZA ANDORINHA,ESPESSURA DE 3CM,COM 2 POLIMENTOS,LARGURA DE 25CM,ASSENTADO COM ARGAMASSA DE CIMENTO, SAIBRO E AREIA, NO TRACO 1:2:2, E REJUNTAMENTO COM CIMENTOBRANCO E CORANTE</v>
      </c>
      <c r="C12331" s="197" t="s">
        <v>24557</v>
      </c>
      <c r="D12331" s="197" t="s">
        <v>24573</v>
      </c>
      <c r="E12331" s="197" t="s">
        <v>24559</v>
      </c>
      <c r="F12331" s="197" t="s">
        <v>24236</v>
      </c>
      <c r="I12331" s="197" t="s">
        <v>338</v>
      </c>
      <c r="J12331" s="197" t="n">
        <v>59.22</v>
      </c>
    </row>
    <row r="12332" customFormat="false" ht="12.75" hidden="true" customHeight="false" outlineLevel="0" collapsed="false">
      <c r="A12332" s="197" t="s">
        <v>24575</v>
      </c>
      <c r="B12332" s="197" t="str">
        <f aca="false">C12332&amp;D12332&amp;E12332&amp;F12332&amp;G12332&amp;H12332</f>
        <v>SOLEIRA EM GRANITO CINZA ANDORINHA,ESPESSURA DE 3CM,COM 2 POLIMENTOS,LARGURA DE 25CM,EXCLUSIVE ARGAMASSA E REJUNTAMENTO</v>
      </c>
      <c r="C12332" s="197" t="s">
        <v>24557</v>
      </c>
      <c r="D12332" s="197" t="s">
        <v>24576</v>
      </c>
      <c r="I12332" s="197" t="s">
        <v>338</v>
      </c>
      <c r="J12332" s="197" t="n">
        <v>57.3</v>
      </c>
    </row>
    <row r="12333" customFormat="false" ht="12.75" hidden="true" customHeight="false" outlineLevel="0" collapsed="false">
      <c r="A12333" s="197" t="s">
        <v>24577</v>
      </c>
      <c r="B12333" s="197" t="str">
        <f aca="false">C12333&amp;D12333&amp;E12333&amp;F12333&amp;G12333&amp;H12333</f>
        <v>SOLEIRA EM GRANITO CINZA ANDORINHA,ESPESSURA DE 3CM,COM 2 POLIMENTOS,LARGURA DE 25CM,EXCLUSIVE ARGAMASSA E REJUNTAMENTO</v>
      </c>
      <c r="C12333" s="197" t="s">
        <v>24557</v>
      </c>
      <c r="D12333" s="197" t="s">
        <v>24576</v>
      </c>
      <c r="I12333" s="197" t="s">
        <v>338</v>
      </c>
      <c r="J12333" s="197" t="n">
        <v>55.22</v>
      </c>
    </row>
    <row r="12334" customFormat="false" ht="12.75" hidden="true" customHeight="false" outlineLevel="0" collapsed="false">
      <c r="A12334" s="197" t="s">
        <v>24578</v>
      </c>
      <c r="B12334" s="197"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197" t="s">
        <v>24579</v>
      </c>
      <c r="D12334" s="197" t="s">
        <v>24580</v>
      </c>
      <c r="E12334" s="197" t="s">
        <v>24581</v>
      </c>
      <c r="F12334" s="197" t="s">
        <v>24582</v>
      </c>
      <c r="I12334" s="197" t="s">
        <v>1993</v>
      </c>
      <c r="J12334" s="197" t="n">
        <v>531.26</v>
      </c>
    </row>
    <row r="12335" customFormat="false" ht="12.75" hidden="true" customHeight="false" outlineLevel="0" collapsed="false">
      <c r="A12335" s="197" t="s">
        <v>24583</v>
      </c>
      <c r="B12335" s="197"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197" t="s">
        <v>24579</v>
      </c>
      <c r="D12335" s="197" t="s">
        <v>24580</v>
      </c>
      <c r="E12335" s="197" t="s">
        <v>24581</v>
      </c>
      <c r="F12335" s="197" t="s">
        <v>24582</v>
      </c>
      <c r="I12335" s="197" t="s">
        <v>1993</v>
      </c>
      <c r="J12335" s="197" t="n">
        <v>521.11</v>
      </c>
    </row>
    <row r="12336" customFormat="false" ht="12.75" hidden="true" customHeight="false" outlineLevel="0" collapsed="false">
      <c r="A12336" s="197" t="s">
        <v>24584</v>
      </c>
      <c r="B12336" s="197" t="str">
        <f aca="false">C12336&amp;D12336&amp;E12336&amp;F12336&amp;G12336&amp;H12336</f>
        <v>REVESTIMENTO DE PISOS COM GRANITO PRETO EM PLACAS,COM ESPESSURA DE 2CM,COM 2 POLIMENTOS,ASSENTES EM SUPERFICIE EM OSSO,EXCLUSIVE NATA DE CIMENTO,ARGAMASSA E REJUNTAMENTO</v>
      </c>
      <c r="C12336" s="197" t="s">
        <v>24579</v>
      </c>
      <c r="D12336" s="197" t="s">
        <v>24585</v>
      </c>
      <c r="E12336" s="197" t="s">
        <v>24586</v>
      </c>
      <c r="I12336" s="197" t="s">
        <v>1993</v>
      </c>
      <c r="J12336" s="197" t="n">
        <v>514.99</v>
      </c>
    </row>
    <row r="12337" customFormat="false" ht="12.75" hidden="true" customHeight="false" outlineLevel="0" collapsed="false">
      <c r="A12337" s="197" t="s">
        <v>24587</v>
      </c>
      <c r="B12337" s="197" t="str">
        <f aca="false">C12337&amp;D12337&amp;E12337&amp;F12337&amp;G12337&amp;H12337</f>
        <v>REVESTIMENTO DE PISOS COM GRANITO PRETO EM PLACAS,COM ESPESSURA DE 2CM,COM 2 POLIMENTOS,ASSENTES EM SUPERFICIE EM OSSO,EXCLUSIVE NATA DE CIMENTO,ARGAMASSA E REJUNTAMENTO</v>
      </c>
      <c r="C12337" s="197" t="s">
        <v>24579</v>
      </c>
      <c r="D12337" s="197" t="s">
        <v>24585</v>
      </c>
      <c r="E12337" s="197" t="s">
        <v>24586</v>
      </c>
      <c r="I12337" s="197" t="s">
        <v>1993</v>
      </c>
      <c r="J12337" s="197" t="n">
        <v>505.12</v>
      </c>
    </row>
    <row r="12338" customFormat="false" ht="12.75" hidden="true" customHeight="false" outlineLevel="0" collapsed="false">
      <c r="A12338" s="197" t="s">
        <v>24588</v>
      </c>
      <c r="B12338" s="197"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197" t="s">
        <v>24589</v>
      </c>
      <c r="D12338" s="197" t="s">
        <v>24590</v>
      </c>
      <c r="E12338" s="197" t="s">
        <v>24591</v>
      </c>
      <c r="F12338" s="197" t="s">
        <v>24592</v>
      </c>
      <c r="G12338" s="197" t="s">
        <v>24593</v>
      </c>
      <c r="I12338" s="197" t="s">
        <v>1993</v>
      </c>
      <c r="J12338" s="197" t="n">
        <v>610.01</v>
      </c>
    </row>
    <row r="12339" customFormat="false" ht="12.75" hidden="true" customHeight="false" outlineLevel="0" collapsed="false">
      <c r="A12339" s="197" t="s">
        <v>24594</v>
      </c>
      <c r="B12339" s="197"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197" t="s">
        <v>24589</v>
      </c>
      <c r="D12339" s="197" t="s">
        <v>24590</v>
      </c>
      <c r="E12339" s="197" t="s">
        <v>24591</v>
      </c>
      <c r="F12339" s="197" t="s">
        <v>24592</v>
      </c>
      <c r="G12339" s="197" t="s">
        <v>24593</v>
      </c>
      <c r="I12339" s="197" t="s">
        <v>1993</v>
      </c>
      <c r="J12339" s="197" t="n">
        <v>599.86</v>
      </c>
    </row>
    <row r="12340" customFormat="false" ht="12.75" hidden="true" customHeight="false" outlineLevel="0" collapsed="false">
      <c r="A12340" s="197" t="s">
        <v>24595</v>
      </c>
      <c r="B12340" s="197" t="str">
        <f aca="false">C12340&amp;D12340&amp;E12340&amp;F12340&amp;G12340&amp;H12340</f>
        <v>REVESTIMENTO DE PISOS COM GRANITO PRETO EM PLACAS COM MEDIDAS ACIMA DE 30X30CM,COM 3CM DE ESPESSURA,COM 2 POLIMENTOS,ASSENTES EM SUPERFICIE EM OSSO,EXCLUSIVE NATA DE CIMENTO,ARGAMASSA E REJUNTAMENTO</v>
      </c>
      <c r="C12340" s="197" t="s">
        <v>24589</v>
      </c>
      <c r="D12340" s="197" t="s">
        <v>24596</v>
      </c>
      <c r="E12340" s="197" t="s">
        <v>24597</v>
      </c>
      <c r="F12340" s="197" t="s">
        <v>24598</v>
      </c>
      <c r="I12340" s="197" t="s">
        <v>1993</v>
      </c>
      <c r="J12340" s="197" t="n">
        <v>593.74</v>
      </c>
    </row>
    <row r="12341" customFormat="false" ht="12.75" hidden="true" customHeight="false" outlineLevel="0" collapsed="false">
      <c r="A12341" s="197" t="s">
        <v>24599</v>
      </c>
      <c r="B12341" s="197" t="str">
        <f aca="false">C12341&amp;D12341&amp;E12341&amp;F12341&amp;G12341&amp;H12341</f>
        <v>REVESTIMENTO DE PISOS COM GRANITO PRETO EM PLACAS COM MEDIDAS ACIMA DE 30X30CM,COM 3CM DE ESPESSURA,COM 2 POLIMENTOS,ASSENTES EM SUPERFICIE EM OSSO,EXCLUSIVE NATA DE CIMENTO,ARGAMASSA E REJUNTAMENTO</v>
      </c>
      <c r="C12341" s="197" t="s">
        <v>24589</v>
      </c>
      <c r="D12341" s="197" t="s">
        <v>24596</v>
      </c>
      <c r="E12341" s="197" t="s">
        <v>24597</v>
      </c>
      <c r="F12341" s="197" t="s">
        <v>24598</v>
      </c>
      <c r="I12341" s="197" t="s">
        <v>1993</v>
      </c>
      <c r="J12341" s="197" t="n">
        <v>583.87</v>
      </c>
    </row>
    <row r="12342" customFormat="false" ht="12.75" hidden="true" customHeight="false" outlineLevel="0" collapsed="false">
      <c r="A12342" s="197" t="s">
        <v>24600</v>
      </c>
      <c r="B12342" s="197"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197" t="s">
        <v>24601</v>
      </c>
      <c r="D12342" s="197" t="s">
        <v>24602</v>
      </c>
      <c r="E12342" s="197" t="s">
        <v>24603</v>
      </c>
      <c r="F12342" s="197" t="s">
        <v>24604</v>
      </c>
      <c r="G12342" s="197" t="s">
        <v>24605</v>
      </c>
      <c r="I12342" s="197" t="s">
        <v>338</v>
      </c>
      <c r="J12342" s="197" t="n">
        <v>70.31</v>
      </c>
    </row>
    <row r="12343" customFormat="false" ht="12.75" hidden="true" customHeight="false" outlineLevel="0" collapsed="false">
      <c r="A12343" s="197" t="s">
        <v>24606</v>
      </c>
      <c r="B12343" s="197"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197" t="s">
        <v>24601</v>
      </c>
      <c r="D12343" s="197" t="s">
        <v>24602</v>
      </c>
      <c r="E12343" s="197" t="s">
        <v>24603</v>
      </c>
      <c r="F12343" s="197" t="s">
        <v>24604</v>
      </c>
      <c r="G12343" s="197" t="s">
        <v>24605</v>
      </c>
      <c r="I12343" s="197" t="s">
        <v>338</v>
      </c>
      <c r="J12343" s="197" t="n">
        <v>67.3</v>
      </c>
    </row>
    <row r="12344" customFormat="false" ht="12.75" hidden="true" customHeight="false" outlineLevel="0" collapsed="false">
      <c r="A12344" s="197" t="s">
        <v>24607</v>
      </c>
      <c r="B12344" s="197" t="str">
        <f aca="false">C12344&amp;D12344&amp;E12344&amp;F12344&amp;G12344&amp;H12344</f>
        <v>RODAPE DE GRANITO PRETO COM 10CM DE ALTURA E 2CM DE ESPESSURA,COM 2 POLIMENTOS, ASSENTE EM PAREDE EM OSSO, EXCLUSIVE CHAPISCO,ARGAMASSA,NATA DE CIMENTO E REJUNTAMENTO</v>
      </c>
      <c r="C12344" s="197" t="s">
        <v>24601</v>
      </c>
      <c r="D12344" s="197" t="s">
        <v>24608</v>
      </c>
      <c r="E12344" s="197" t="s">
        <v>24609</v>
      </c>
      <c r="I12344" s="197" t="s">
        <v>338</v>
      </c>
      <c r="J12344" s="197" t="n">
        <v>68.17</v>
      </c>
    </row>
    <row r="12345" customFormat="false" ht="12.75" hidden="true" customHeight="false" outlineLevel="0" collapsed="false">
      <c r="A12345" s="197" t="s">
        <v>24610</v>
      </c>
      <c r="B12345" s="197" t="str">
        <f aca="false">C12345&amp;D12345&amp;E12345&amp;F12345&amp;G12345&amp;H12345</f>
        <v>RODAPE DE GRANITO PRETO COM 10CM DE ALTURA E 2CM DE ESPESSURA,COM 2 POLIMENTOS, ASSENTE EM PAREDE EM OSSO, EXCLUSIVE CHAPISCO,ARGAMASSA,NATA DE CIMENTO E REJUNTAMENTO</v>
      </c>
      <c r="C12345" s="197" t="s">
        <v>24601</v>
      </c>
      <c r="D12345" s="197" t="s">
        <v>24608</v>
      </c>
      <c r="E12345" s="197" t="s">
        <v>24609</v>
      </c>
      <c r="I12345" s="197" t="s">
        <v>338</v>
      </c>
      <c r="J12345" s="197" t="n">
        <v>65.24</v>
      </c>
    </row>
    <row r="12346" customFormat="false" ht="12.75" hidden="true" customHeight="false" outlineLevel="0" collapsed="false">
      <c r="A12346" s="197" t="s">
        <v>24611</v>
      </c>
      <c r="B12346" s="197" t="str">
        <f aca="false">C12346&amp;D12346&amp;E12346&amp;F12346&amp;G12346&amp;H12346</f>
        <v>SOLEIRA DE GRANITO PRETO DE 3X13CM COM 2 POLIMENTOS,ASSENTECOMO EM 13.365.0010</v>
      </c>
      <c r="C12346" s="197" t="s">
        <v>24612</v>
      </c>
      <c r="D12346" s="197" t="s">
        <v>24613</v>
      </c>
      <c r="I12346" s="197" t="s">
        <v>338</v>
      </c>
      <c r="J12346" s="197" t="n">
        <v>87.22</v>
      </c>
    </row>
    <row r="12347" customFormat="false" ht="12.75" hidden="true" customHeight="false" outlineLevel="0" collapsed="false">
      <c r="A12347" s="197" t="s">
        <v>24614</v>
      </c>
      <c r="B12347" s="197" t="str">
        <f aca="false">C12347&amp;D12347&amp;E12347&amp;F12347&amp;G12347&amp;H12347</f>
        <v>SOLEIRA DE GRANITO PRETO DE 3X13CM COM 2 POLIMENTOS,ASSENTECOMO EM 13.365.0010</v>
      </c>
      <c r="C12347" s="197" t="s">
        <v>24612</v>
      </c>
      <c r="D12347" s="197" t="s">
        <v>24613</v>
      </c>
      <c r="I12347" s="197" t="s">
        <v>338</v>
      </c>
      <c r="J12347" s="197" t="n">
        <v>85.09</v>
      </c>
    </row>
    <row r="12348" customFormat="false" ht="12.75" hidden="true" customHeight="false" outlineLevel="0" collapsed="false">
      <c r="A12348" s="197" t="s">
        <v>24615</v>
      </c>
      <c r="B12348" s="197" t="str">
        <f aca="false">C12348&amp;D12348&amp;E12348&amp;F12348&amp;G12348&amp;H12348</f>
        <v>SOLEIRA DE GRANITO PRETO DE 3X13CM COM 2 POLIMENTOS, EXCLUSIVE NATA DE CIMENTO,ARGAMASSA E REJUNTAMENTO</v>
      </c>
      <c r="C12348" s="197" t="s">
        <v>24616</v>
      </c>
      <c r="D12348" s="197" t="s">
        <v>24617</v>
      </c>
      <c r="I12348" s="197" t="s">
        <v>338</v>
      </c>
      <c r="J12348" s="197" t="n">
        <v>84.87</v>
      </c>
    </row>
    <row r="12349" customFormat="false" ht="12.75" hidden="true" customHeight="false" outlineLevel="0" collapsed="false">
      <c r="A12349" s="197" t="s">
        <v>24618</v>
      </c>
      <c r="B12349" s="197" t="str">
        <f aca="false">C12349&amp;D12349&amp;E12349&amp;F12349&amp;G12349&amp;H12349</f>
        <v>SOLEIRA DE GRANITO PRETO DE 3X13CM COM 2 POLIMENTOS, EXCLUSIVE NATA DE CIMENTO,ARGAMASSA E REJUNTAMENTO</v>
      </c>
      <c r="C12349" s="197" t="s">
        <v>24616</v>
      </c>
      <c r="D12349" s="197" t="s">
        <v>24617</v>
      </c>
      <c r="I12349" s="197" t="s">
        <v>338</v>
      </c>
      <c r="J12349" s="197" t="n">
        <v>82.79</v>
      </c>
    </row>
    <row r="12350" customFormat="false" ht="12.75" hidden="true" customHeight="false" outlineLevel="0" collapsed="false">
      <c r="A12350" s="197" t="s">
        <v>24619</v>
      </c>
      <c r="B12350" s="197" t="str">
        <f aca="false">C12350&amp;D12350&amp;E12350&amp;F12350&amp;G12350&amp;H12350</f>
        <v>SOLEIRA DE GRANITO PRETO DE 3X15CM COM 2 POLIMENTOS,ASSENTECOMO EM 13.365.0010</v>
      </c>
      <c r="C12350" s="197" t="s">
        <v>24620</v>
      </c>
      <c r="D12350" s="197" t="s">
        <v>24613</v>
      </c>
      <c r="I12350" s="197" t="s">
        <v>338</v>
      </c>
      <c r="J12350" s="197" t="n">
        <v>97.57</v>
      </c>
    </row>
    <row r="12351" customFormat="false" ht="12.75" hidden="true" customHeight="false" outlineLevel="0" collapsed="false">
      <c r="A12351" s="197" t="s">
        <v>24621</v>
      </c>
      <c r="B12351" s="197" t="str">
        <f aca="false">C12351&amp;D12351&amp;E12351&amp;F12351&amp;G12351&amp;H12351</f>
        <v>SOLEIRA DE GRANITO PRETO DE 3X15CM COM 2 POLIMENTOS,ASSENTECOMO EM 13.365.0010</v>
      </c>
      <c r="C12351" s="197" t="s">
        <v>24620</v>
      </c>
      <c r="D12351" s="197" t="s">
        <v>24613</v>
      </c>
      <c r="I12351" s="197" t="s">
        <v>338</v>
      </c>
      <c r="J12351" s="197" t="n">
        <v>95.44</v>
      </c>
    </row>
    <row r="12352" customFormat="false" ht="12.75" hidden="true" customHeight="false" outlineLevel="0" collapsed="false">
      <c r="A12352" s="197" t="s">
        <v>24622</v>
      </c>
      <c r="B12352" s="197" t="str">
        <f aca="false">C12352&amp;D12352&amp;E12352&amp;F12352&amp;G12352&amp;H12352</f>
        <v>SOLEIRA DE GRANITO PRETO DE 3X15CM COM 2 POLIMENTOS, EXCLUSIVE NATA DE CIMENTO,ARGAMASSA E REJUNTAMENTO</v>
      </c>
      <c r="C12352" s="197" t="s">
        <v>24623</v>
      </c>
      <c r="D12352" s="197" t="s">
        <v>24617</v>
      </c>
      <c r="I12352" s="197" t="s">
        <v>338</v>
      </c>
      <c r="J12352" s="197" t="n">
        <v>94.77</v>
      </c>
    </row>
    <row r="12353" customFormat="false" ht="12.75" hidden="true" customHeight="false" outlineLevel="0" collapsed="false">
      <c r="A12353" s="197" t="s">
        <v>24624</v>
      </c>
      <c r="B12353" s="197" t="str">
        <f aca="false">C12353&amp;D12353&amp;E12353&amp;F12353&amp;G12353&amp;H12353</f>
        <v>SOLEIRA DE GRANITO PRETO DE 3X15CM COM 2 POLIMENTOS, EXCLUSIVE NATA DE CIMENTO,ARGAMASSA E REJUNTAMENTO</v>
      </c>
      <c r="C12353" s="197" t="s">
        <v>24623</v>
      </c>
      <c r="D12353" s="197" t="s">
        <v>24617</v>
      </c>
      <c r="I12353" s="197" t="s">
        <v>338</v>
      </c>
      <c r="J12353" s="197" t="n">
        <v>92.69</v>
      </c>
    </row>
    <row r="12354" customFormat="false" ht="12.75" hidden="true" customHeight="false" outlineLevel="0" collapsed="false">
      <c r="A12354" s="197" t="s">
        <v>24625</v>
      </c>
      <c r="B12354" s="197" t="str">
        <f aca="false">C12354&amp;D12354&amp;E12354&amp;F12354&amp;G12354&amp;H12354</f>
        <v>SOLEIRA DE GRANITO PRETO DE 3X25CM COM 2 POLIMENTOS,ASSENTECOMO EM 13.365.0010</v>
      </c>
      <c r="C12354" s="197" t="s">
        <v>24626</v>
      </c>
      <c r="D12354" s="197" t="s">
        <v>24613</v>
      </c>
      <c r="I12354" s="197" t="s">
        <v>338</v>
      </c>
      <c r="J12354" s="197" t="n">
        <v>148.75</v>
      </c>
    </row>
    <row r="12355" customFormat="false" ht="12.75" hidden="true" customHeight="false" outlineLevel="0" collapsed="false">
      <c r="A12355" s="197" t="s">
        <v>24627</v>
      </c>
      <c r="B12355" s="197" t="str">
        <f aca="false">C12355&amp;D12355&amp;E12355&amp;F12355&amp;G12355&amp;H12355</f>
        <v>SOLEIRA DE GRANITO PRETO DE 3X25CM COM 2 POLIMENTOS,ASSENTECOMO EM 13.365.0010</v>
      </c>
      <c r="C12355" s="197" t="s">
        <v>24626</v>
      </c>
      <c r="D12355" s="197" t="s">
        <v>24613</v>
      </c>
      <c r="I12355" s="197" t="s">
        <v>338</v>
      </c>
      <c r="J12355" s="197" t="n">
        <v>146.59</v>
      </c>
    </row>
    <row r="12356" customFormat="false" ht="12.75" hidden="true" customHeight="false" outlineLevel="0" collapsed="false">
      <c r="A12356" s="197" t="s">
        <v>24628</v>
      </c>
      <c r="B12356" s="197" t="str">
        <f aca="false">C12356&amp;D12356&amp;E12356&amp;F12356&amp;G12356&amp;H12356</f>
        <v>SOLEIRA DE GRANITO PRETO DE 3X25CM COM 2 POLIMENTOS, EXCLUSIVE NATA DE CIMENTO,ARGAMASSA E REJUNTAMENTO</v>
      </c>
      <c r="C12356" s="197" t="s">
        <v>24629</v>
      </c>
      <c r="D12356" s="197" t="s">
        <v>24617</v>
      </c>
      <c r="I12356" s="197" t="s">
        <v>338</v>
      </c>
      <c r="J12356" s="197" t="n">
        <v>144.27</v>
      </c>
    </row>
    <row r="12357" customFormat="false" ht="12.75" hidden="true" customHeight="false" outlineLevel="0" collapsed="false">
      <c r="A12357" s="197" t="s">
        <v>24630</v>
      </c>
      <c r="B12357" s="197" t="str">
        <f aca="false">C12357&amp;D12357&amp;E12357&amp;F12357&amp;G12357&amp;H12357</f>
        <v>SOLEIRA DE GRANITO PRETO DE 3X25CM COM 2 POLIMENTOS, EXCLUSIVE NATA DE CIMENTO,ARGAMASSA E REJUNTAMENTO</v>
      </c>
      <c r="C12357" s="197" t="s">
        <v>24629</v>
      </c>
      <c r="D12357" s="197" t="s">
        <v>24617</v>
      </c>
      <c r="I12357" s="197" t="s">
        <v>338</v>
      </c>
      <c r="J12357" s="197" t="n">
        <v>142.19</v>
      </c>
    </row>
    <row r="12358" customFormat="false" ht="12.75" hidden="true" customHeight="false" outlineLevel="0" collapsed="false">
      <c r="A12358" s="197" t="s">
        <v>24631</v>
      </c>
      <c r="B12358" s="197" t="str">
        <f aca="false">C12358&amp;D12358&amp;E12358&amp;F12358&amp;G12358&amp;H12358</f>
        <v>CHAPIM OU ESPELHO DE GRANITO PRETO COM 2X17CM,COM 1 POLIMENTO,ASSENTE COMO EM 13.365.0020</v>
      </c>
      <c r="C12358" s="197" t="s">
        <v>24632</v>
      </c>
      <c r="D12358" s="197" t="s">
        <v>24633</v>
      </c>
      <c r="I12358" s="197" t="s">
        <v>338</v>
      </c>
      <c r="J12358" s="197" t="n">
        <v>95.08</v>
      </c>
    </row>
    <row r="12359" customFormat="false" ht="12.75" hidden="true" customHeight="false" outlineLevel="0" collapsed="false">
      <c r="A12359" s="197" t="s">
        <v>24634</v>
      </c>
      <c r="B12359" s="197" t="str">
        <f aca="false">C12359&amp;D12359&amp;E12359&amp;F12359&amp;G12359&amp;H12359</f>
        <v>CHAPIM OU ESPELHO DE GRANITO PRETO COM 2X17CM,COM 1 POLIMENTO,ASSENTE COMO EM 13.365.0020</v>
      </c>
      <c r="C12359" s="197" t="s">
        <v>24632</v>
      </c>
      <c r="D12359" s="197" t="s">
        <v>24633</v>
      </c>
      <c r="I12359" s="197" t="s">
        <v>338</v>
      </c>
      <c r="J12359" s="197" t="n">
        <v>92.86</v>
      </c>
    </row>
    <row r="12360" customFormat="false" ht="12.75" hidden="true" customHeight="false" outlineLevel="0" collapsed="false">
      <c r="A12360" s="197" t="s">
        <v>24635</v>
      </c>
      <c r="B12360" s="197" t="str">
        <f aca="false">C12360&amp;D12360&amp;E12360&amp;F12360&amp;G12360&amp;H12360</f>
        <v>CHAPIM OU ESPELHO DE GRANITO PRETO COM 2X17CM,COM 1 POLIMENTO,EXCLUSIVE CHAPISCO,ARGAMASSA,REJUNTAMENTO E NATA DE CIMENTO</v>
      </c>
      <c r="C12360" s="197" t="s">
        <v>24632</v>
      </c>
      <c r="D12360" s="197" t="s">
        <v>24636</v>
      </c>
      <c r="E12360" s="197" t="s">
        <v>4378</v>
      </c>
      <c r="I12360" s="197" t="s">
        <v>338</v>
      </c>
      <c r="J12360" s="197" t="n">
        <v>91.17</v>
      </c>
    </row>
    <row r="12361" customFormat="false" ht="12.75" hidden="true" customHeight="false" outlineLevel="0" collapsed="false">
      <c r="A12361" s="197" t="s">
        <v>24637</v>
      </c>
      <c r="B12361" s="197" t="str">
        <f aca="false">C12361&amp;D12361&amp;E12361&amp;F12361&amp;G12361&amp;H12361</f>
        <v>CHAPIM OU ESPELHO DE GRANITO PRETO COM 2X17CM,COM 1 POLIMENTO,EXCLUSIVE CHAPISCO,ARGAMASSA,REJUNTAMENTO E NATA DE CIMENTO</v>
      </c>
      <c r="C12361" s="197" t="s">
        <v>24632</v>
      </c>
      <c r="D12361" s="197" t="s">
        <v>24636</v>
      </c>
      <c r="E12361" s="197" t="s">
        <v>4378</v>
      </c>
      <c r="I12361" s="197" t="s">
        <v>338</v>
      </c>
      <c r="J12361" s="197" t="n">
        <v>89.09</v>
      </c>
    </row>
    <row r="12362" customFormat="false" ht="12.75" hidden="true" customHeight="false" outlineLevel="0" collapsed="false">
      <c r="A12362" s="197" t="s">
        <v>24638</v>
      </c>
      <c r="B12362" s="197" t="str">
        <f aca="false">C12362&amp;D12362&amp;E12362&amp;F12362&amp;G12362&amp;H12362</f>
        <v>CAPA DE DEGRAU DE GRANITO PRETO,COM 3X28CM,COM 1 POLIMENTO,ASSENTE COMO EM 13.365.0010</v>
      </c>
      <c r="C12362" s="197" t="s">
        <v>24639</v>
      </c>
      <c r="D12362" s="197" t="s">
        <v>24640</v>
      </c>
      <c r="I12362" s="197" t="s">
        <v>338</v>
      </c>
      <c r="J12362" s="197" t="n">
        <v>184.02</v>
      </c>
    </row>
    <row r="12363" customFormat="false" ht="12.75" hidden="true" customHeight="false" outlineLevel="0" collapsed="false">
      <c r="A12363" s="197" t="s">
        <v>24641</v>
      </c>
      <c r="B12363" s="197" t="str">
        <f aca="false">C12363&amp;D12363&amp;E12363&amp;F12363&amp;G12363&amp;H12363</f>
        <v>CAPA DE DEGRAU DE GRANITO PRETO,COM 3X28CM,COM 1 POLIMENTO,ASSENTE COMO EM 13.365.0010</v>
      </c>
      <c r="C12363" s="197" t="s">
        <v>24639</v>
      </c>
      <c r="D12363" s="197" t="s">
        <v>24640</v>
      </c>
      <c r="I12363" s="197" t="s">
        <v>338</v>
      </c>
      <c r="J12363" s="197" t="n">
        <v>179.87</v>
      </c>
    </row>
    <row r="12364" customFormat="false" ht="12.75" hidden="true" customHeight="false" outlineLevel="0" collapsed="false">
      <c r="A12364" s="197" t="s">
        <v>24642</v>
      </c>
      <c r="B12364" s="197" t="str">
        <f aca="false">C12364&amp;D12364&amp;E12364&amp;F12364&amp;G12364&amp;H12364</f>
        <v>CAPA DE DEGRAU DE GRANITO PRETO,COM 3X28CM,COM 1 POLIMENTO,EXCLUSIVE NATA DE CIMENTO,ARGAMASSA E REJUNTAMENTO</v>
      </c>
      <c r="C12364" s="197" t="s">
        <v>24643</v>
      </c>
      <c r="D12364" s="197" t="s">
        <v>24644</v>
      </c>
      <c r="I12364" s="197" t="s">
        <v>338</v>
      </c>
      <c r="J12364" s="197" t="n">
        <v>178.87</v>
      </c>
    </row>
    <row r="12365" customFormat="false" ht="12.75" hidden="true" customHeight="false" outlineLevel="0" collapsed="false">
      <c r="A12365" s="197" t="s">
        <v>24645</v>
      </c>
      <c r="B12365" s="197" t="str">
        <f aca="false">C12365&amp;D12365&amp;E12365&amp;F12365&amp;G12365&amp;H12365</f>
        <v>CAPA DE DEGRAU DE GRANITO PRETO,COM 3X28CM,COM 1 POLIMENTO,EXCLUSIVE NATA DE CIMENTO,ARGAMASSA E REJUNTAMENTO</v>
      </c>
      <c r="C12365" s="197" t="s">
        <v>24643</v>
      </c>
      <c r="D12365" s="197" t="s">
        <v>24644</v>
      </c>
      <c r="I12365" s="197" t="s">
        <v>338</v>
      </c>
      <c r="J12365" s="197" t="n">
        <v>174.82</v>
      </c>
    </row>
    <row r="12366" customFormat="false" ht="12.75" hidden="true" customHeight="false" outlineLevel="0" collapsed="false">
      <c r="A12366" s="197" t="s">
        <v>24646</v>
      </c>
      <c r="B12366" s="197" t="str">
        <f aca="false">C12366&amp;D12366&amp;E12366&amp;F12366&amp;G12366&amp;H12366</f>
        <v>CAPA DE DEGRAU DE GRANITO PRETO,COM 3X30CM,COM 1 POLIMENTO,ASSENTE COMO EM 13.365.0010</v>
      </c>
      <c r="C12366" s="197" t="s">
        <v>24647</v>
      </c>
      <c r="D12366" s="197" t="s">
        <v>24640</v>
      </c>
      <c r="I12366" s="197" t="s">
        <v>338</v>
      </c>
      <c r="J12366" s="197" t="n">
        <v>189.53</v>
      </c>
    </row>
    <row r="12367" customFormat="false" ht="12.75" hidden="true" customHeight="false" outlineLevel="0" collapsed="false">
      <c r="A12367" s="197" t="s">
        <v>24648</v>
      </c>
      <c r="B12367" s="197" t="str">
        <f aca="false">C12367&amp;D12367&amp;E12367&amp;F12367&amp;G12367&amp;H12367</f>
        <v>CAPA DE DEGRAU DE GRANITO PRETO,COM 3X30CM,COM 1 POLIMENTO,ASSENTE COMO EM 13.365.0010</v>
      </c>
      <c r="C12367" s="197" t="s">
        <v>24647</v>
      </c>
      <c r="D12367" s="197" t="s">
        <v>24640</v>
      </c>
      <c r="I12367" s="197" t="s">
        <v>338</v>
      </c>
      <c r="J12367" s="197" t="n">
        <v>185.37</v>
      </c>
    </row>
    <row r="12368" customFormat="false" ht="12.75" hidden="true" customHeight="false" outlineLevel="0" collapsed="false">
      <c r="A12368" s="197" t="s">
        <v>24649</v>
      </c>
      <c r="B12368" s="197" t="str">
        <f aca="false">C12368&amp;D12368&amp;E12368&amp;F12368&amp;G12368&amp;H12368</f>
        <v>CAPA DE DEGRAU DE GRANITO PRETO,COM 3X30CM,COM 1 POLIMENTO,EXCLUSIVE NATA DE CIMENTO,ARGAMASSA E REJUNTAMENTO</v>
      </c>
      <c r="C12368" s="197" t="s">
        <v>24650</v>
      </c>
      <c r="D12368" s="197" t="s">
        <v>24644</v>
      </c>
      <c r="I12368" s="197" t="s">
        <v>338</v>
      </c>
      <c r="J12368" s="197" t="n">
        <v>183.82</v>
      </c>
    </row>
    <row r="12369" customFormat="false" ht="12.75" hidden="true" customHeight="false" outlineLevel="0" collapsed="false">
      <c r="A12369" s="197" t="s">
        <v>24651</v>
      </c>
      <c r="B12369" s="197" t="str">
        <f aca="false">C12369&amp;D12369&amp;E12369&amp;F12369&amp;G12369&amp;H12369</f>
        <v>CAPA DE DEGRAU DE GRANITO PRETO,COM 3X30CM,COM 1 POLIMENTO,EXCLUSIVE NATA DE CIMENTO,ARGAMASSA E REJUNTAMENTO</v>
      </c>
      <c r="C12369" s="197" t="s">
        <v>24650</v>
      </c>
      <c r="D12369" s="197" t="s">
        <v>24644</v>
      </c>
      <c r="I12369" s="197" t="s">
        <v>338</v>
      </c>
      <c r="J12369" s="197" t="n">
        <v>179.77</v>
      </c>
    </row>
    <row r="12370" customFormat="false" ht="12.75" hidden="true" customHeight="false" outlineLevel="0" collapsed="false">
      <c r="A12370" s="197" t="s">
        <v>24652</v>
      </c>
      <c r="B12370" s="197" t="str">
        <f aca="false">C12370&amp;D12370&amp;E12370&amp;F12370&amp;G12370&amp;H12370</f>
        <v>REVESTIMENTO DE PISO COM GRANITO CINZA CORUMBA,EM PLACAS,ESPESSURA DE 2CM,POLIDO E LUSTRADO, ASSENTE COM ARGAMASSA COLANTE,JUNTAS DE 2MM DE ESPESSURA E REJUNTAMENTO PRONTO</v>
      </c>
      <c r="C12370" s="197" t="s">
        <v>24653</v>
      </c>
      <c r="D12370" s="197" t="s">
        <v>24654</v>
      </c>
      <c r="E12370" s="197" t="s">
        <v>24655</v>
      </c>
      <c r="I12370" s="197" t="s">
        <v>1993</v>
      </c>
      <c r="J12370" s="197" t="n">
        <v>154.34</v>
      </c>
    </row>
    <row r="12371" customFormat="false" ht="12.75" hidden="true" customHeight="false" outlineLevel="0" collapsed="false">
      <c r="A12371" s="197" t="s">
        <v>24656</v>
      </c>
      <c r="B12371" s="197" t="str">
        <f aca="false">C12371&amp;D12371&amp;E12371&amp;F12371&amp;G12371&amp;H12371</f>
        <v>REVESTIMENTO DE PISO COM GRANITO CINZA CORUMBA,EM PLACAS,ESPESSURA DE 2CM,POLIDO E LUSTRADO, ASSENTE COM ARGAMASSA COLANTE,JUNTAS DE 2MM DE ESPESSURA E REJUNTAMENTO PRONTO</v>
      </c>
      <c r="C12371" s="197" t="s">
        <v>24653</v>
      </c>
      <c r="D12371" s="197" t="s">
        <v>24654</v>
      </c>
      <c r="E12371" s="197" t="s">
        <v>24655</v>
      </c>
      <c r="I12371" s="197" t="s">
        <v>1993</v>
      </c>
      <c r="J12371" s="197" t="n">
        <v>144.47</v>
      </c>
    </row>
    <row r="12372" customFormat="false" ht="12.75" hidden="true" customHeight="false" outlineLevel="0" collapsed="false">
      <c r="A12372" s="197" t="s">
        <v>24657</v>
      </c>
      <c r="B12372" s="197" t="str">
        <f aca="false">C12372&amp;D12372&amp;E12372&amp;F12372&amp;G12372&amp;H12372</f>
        <v>REVESTIMENTO DE PISO COM GRANITO CINZA CORUMBA,EM PLACAS,ESPESSURA DE 2CM,POLIDO E LUSTRADO,EXCLUSIVE ARGAMASSA COLANTEE REJUNTAMENTO PRONTO</v>
      </c>
      <c r="C12372" s="197" t="s">
        <v>24653</v>
      </c>
      <c r="D12372" s="197" t="s">
        <v>24658</v>
      </c>
      <c r="E12372" s="197" t="s">
        <v>24659</v>
      </c>
      <c r="I12372" s="197" t="s">
        <v>1993</v>
      </c>
      <c r="J12372" s="197" t="n">
        <v>145.47</v>
      </c>
    </row>
    <row r="12373" customFormat="false" ht="12.75" hidden="true" customHeight="false" outlineLevel="0" collapsed="false">
      <c r="A12373" s="197" t="s">
        <v>24660</v>
      </c>
      <c r="B12373" s="197" t="str">
        <f aca="false">C12373&amp;D12373&amp;E12373&amp;F12373&amp;G12373&amp;H12373</f>
        <v>REVESTIMENTO DE PISO COM GRANITO CINZA CORUMBA,EM PLACAS,ESPESSURA DE 2CM,POLIDO E LUSTRADO,EXCLUSIVE ARGAMASSA COLANTEE REJUNTAMENTO PRONTO</v>
      </c>
      <c r="C12373" s="197" t="s">
        <v>24653</v>
      </c>
      <c r="D12373" s="197" t="s">
        <v>24658</v>
      </c>
      <c r="E12373" s="197" t="s">
        <v>24659</v>
      </c>
      <c r="I12373" s="197" t="s">
        <v>1993</v>
      </c>
      <c r="J12373" s="197" t="n">
        <v>135.61</v>
      </c>
    </row>
    <row r="12374" customFormat="false" ht="12.75" hidden="true" customHeight="false" outlineLevel="0" collapsed="false">
      <c r="A12374" s="197" t="s">
        <v>24661</v>
      </c>
      <c r="B12374" s="197" t="str">
        <f aca="false">C12374&amp;D12374&amp;E12374&amp;F12374&amp;G12374&amp;H12374</f>
        <v>REVESTIMENTO DE PISO COM GRANITO CINZA CORUMBA,EM PLACAS,ESPESSURA DE 2CM, SEM POLIMENTO, ASSENTE COM ARGAMASSA COLANTE,JUNTAS DE 2MM DE ESPESSURA E REJUNTAMENTO PRONTO</v>
      </c>
      <c r="C12374" s="197" t="s">
        <v>24653</v>
      </c>
      <c r="D12374" s="197" t="s">
        <v>24662</v>
      </c>
      <c r="E12374" s="197" t="s">
        <v>24663</v>
      </c>
      <c r="I12374" s="197" t="s">
        <v>1993</v>
      </c>
      <c r="J12374" s="197" t="n">
        <v>118.95</v>
      </c>
    </row>
    <row r="12375" customFormat="false" ht="12.75" hidden="true" customHeight="false" outlineLevel="0" collapsed="false">
      <c r="A12375" s="197" t="s">
        <v>24664</v>
      </c>
      <c r="B12375" s="197" t="str">
        <f aca="false">C12375&amp;D12375&amp;E12375&amp;F12375&amp;G12375&amp;H12375</f>
        <v>REVESTIMENTO DE PISO COM GRANITO CINZA CORUMBA,EM PLACAS,ESPESSURA DE 2CM, SEM POLIMENTO, ASSENTE COM ARGAMASSA COLANTE,JUNTAS DE 2MM DE ESPESSURA E REJUNTAMENTO PRONTO</v>
      </c>
      <c r="C12375" s="197" t="s">
        <v>24653</v>
      </c>
      <c r="D12375" s="197" t="s">
        <v>24662</v>
      </c>
      <c r="E12375" s="197" t="s">
        <v>24663</v>
      </c>
      <c r="I12375" s="197" t="s">
        <v>1993</v>
      </c>
      <c r="J12375" s="197" t="n">
        <v>109.09</v>
      </c>
    </row>
    <row r="12376" customFormat="false" ht="12.75" hidden="true" customHeight="false" outlineLevel="0" collapsed="false">
      <c r="A12376" s="197" t="s">
        <v>24665</v>
      </c>
      <c r="B12376" s="197" t="str">
        <f aca="false">C12376&amp;D12376&amp;E12376&amp;F12376&amp;G12376&amp;H12376</f>
        <v>REVESTIMENTO DE PISO COM GRANITO CINZA CORUMBA,EM PLACAS,ESPESSURA DE 2CM, SEM POLIMENTO, EXCLUSIVE ARGAMASSA COLANTE EREJUNTAMENTO</v>
      </c>
      <c r="C12376" s="197" t="s">
        <v>24653</v>
      </c>
      <c r="D12376" s="197" t="s">
        <v>24666</v>
      </c>
      <c r="E12376" s="197" t="s">
        <v>23046</v>
      </c>
      <c r="I12376" s="197" t="s">
        <v>1993</v>
      </c>
      <c r="J12376" s="197" t="n">
        <v>110.09</v>
      </c>
    </row>
    <row r="12377" customFormat="false" ht="12.75" hidden="true" customHeight="false" outlineLevel="0" collapsed="false">
      <c r="A12377" s="197" t="s">
        <v>24667</v>
      </c>
      <c r="B12377" s="197" t="str">
        <f aca="false">C12377&amp;D12377&amp;E12377&amp;F12377&amp;G12377&amp;H12377</f>
        <v>REVESTIMENTO DE PISO COM GRANITO CINZA CORUMBA,EM PLACAS,ESPESSURA DE 2CM, SEM POLIMENTO, EXCLUSIVE ARGAMASSA COLANTE EREJUNTAMENTO</v>
      </c>
      <c r="C12377" s="197" t="s">
        <v>24653</v>
      </c>
      <c r="D12377" s="197" t="s">
        <v>24666</v>
      </c>
      <c r="E12377" s="197" t="s">
        <v>23046</v>
      </c>
      <c r="I12377" s="197" t="s">
        <v>1993</v>
      </c>
      <c r="J12377" s="197" t="n">
        <v>100.22</v>
      </c>
    </row>
    <row r="12378" customFormat="false" ht="12.75" hidden="true" customHeight="false" outlineLevel="0" collapsed="false">
      <c r="A12378" s="197" t="s">
        <v>24668</v>
      </c>
      <c r="B12378" s="197"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197" t="s">
        <v>24669</v>
      </c>
      <c r="D12378" s="197" t="s">
        <v>24670</v>
      </c>
      <c r="E12378" s="197" t="s">
        <v>24671</v>
      </c>
      <c r="F12378" s="197" t="s">
        <v>24672</v>
      </c>
      <c r="G12378" s="197" t="s">
        <v>23213</v>
      </c>
      <c r="I12378" s="197" t="s">
        <v>338</v>
      </c>
      <c r="J12378" s="197" t="n">
        <v>37.34</v>
      </c>
    </row>
    <row r="12379" customFormat="false" ht="12.75" hidden="true" customHeight="false" outlineLevel="0" collapsed="false">
      <c r="A12379" s="197" t="s">
        <v>24673</v>
      </c>
      <c r="B12379" s="197"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197" t="s">
        <v>24669</v>
      </c>
      <c r="D12379" s="197" t="s">
        <v>24670</v>
      </c>
      <c r="E12379" s="197" t="s">
        <v>24671</v>
      </c>
      <c r="F12379" s="197" t="s">
        <v>24672</v>
      </c>
      <c r="G12379" s="197" t="s">
        <v>23213</v>
      </c>
      <c r="I12379" s="197" t="s">
        <v>338</v>
      </c>
      <c r="J12379" s="197" t="n">
        <v>34.33</v>
      </c>
    </row>
    <row r="12380" customFormat="false" ht="12.75" hidden="true" customHeight="false" outlineLevel="0" collapsed="false">
      <c r="A12380" s="197" t="s">
        <v>24674</v>
      </c>
      <c r="B12380" s="197" t="str">
        <f aca="false">C12380&amp;D12380&amp;E12380&amp;F12380&amp;G12380&amp;H12380</f>
        <v>RODAPE DE GRANITO CINZA CORUMBA,COM 10CM DE ALTURA E 2CM DEESPESSURA,ASSENTE EM PAREDE EM OSSO,EXCLUSIVE NATA DE CIMENTO,CHAPISCO,ARGAMASSA E REJUNTAMENTO</v>
      </c>
      <c r="C12380" s="197" t="s">
        <v>24669</v>
      </c>
      <c r="D12380" s="197" t="s">
        <v>24675</v>
      </c>
      <c r="E12380" s="197" t="s">
        <v>24676</v>
      </c>
      <c r="I12380" s="197" t="s">
        <v>338</v>
      </c>
      <c r="J12380" s="197" t="n">
        <v>32.96</v>
      </c>
    </row>
    <row r="12381" customFormat="false" ht="12.75" hidden="true" customHeight="false" outlineLevel="0" collapsed="false">
      <c r="A12381" s="197" t="s">
        <v>24677</v>
      </c>
      <c r="B12381" s="197" t="str">
        <f aca="false">C12381&amp;D12381&amp;E12381&amp;F12381&amp;G12381&amp;H12381</f>
        <v>RODAPE DE GRANITO CINZA CORUMBA,COM 10CM DE ALTURA E 2CM DEESPESSURA,ASSENTE EM PAREDE EM OSSO,EXCLUSIVE NATA DE CIMENTO,CHAPISCO,ARGAMASSA E REJUNTAMENTO</v>
      </c>
      <c r="C12381" s="197" t="s">
        <v>24669</v>
      </c>
      <c r="D12381" s="197" t="s">
        <v>24675</v>
      </c>
      <c r="E12381" s="197" t="s">
        <v>24676</v>
      </c>
      <c r="I12381" s="197" t="s">
        <v>338</v>
      </c>
      <c r="J12381" s="197" t="n">
        <v>30.03</v>
      </c>
    </row>
    <row r="12382" customFormat="false" ht="12.75" hidden="true" customHeight="false" outlineLevel="0" collapsed="false">
      <c r="A12382" s="197" t="s">
        <v>24678</v>
      </c>
      <c r="B12382" s="197"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197" t="s">
        <v>24679</v>
      </c>
      <c r="D12382" s="197" t="s">
        <v>24680</v>
      </c>
      <c r="E12382" s="197" t="s">
        <v>24681</v>
      </c>
      <c r="F12382" s="197" t="s">
        <v>24682</v>
      </c>
      <c r="I12382" s="197" t="s">
        <v>338</v>
      </c>
      <c r="J12382" s="197" t="n">
        <v>45.18</v>
      </c>
    </row>
    <row r="12383" customFormat="false" ht="12.75" hidden="true" customHeight="false" outlineLevel="0" collapsed="false">
      <c r="A12383" s="197" t="s">
        <v>24683</v>
      </c>
      <c r="B12383" s="197"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197" t="s">
        <v>24679</v>
      </c>
      <c r="D12383" s="197" t="s">
        <v>24680</v>
      </c>
      <c r="E12383" s="197" t="s">
        <v>24681</v>
      </c>
      <c r="F12383" s="197" t="s">
        <v>24682</v>
      </c>
      <c r="I12383" s="197" t="s">
        <v>338</v>
      </c>
      <c r="J12383" s="197" t="n">
        <v>41.02</v>
      </c>
    </row>
    <row r="12384" customFormat="false" ht="12.75" hidden="true" customHeight="false" outlineLevel="0" collapsed="false">
      <c r="A12384" s="197" t="s">
        <v>24684</v>
      </c>
      <c r="B12384" s="197" t="str">
        <f aca="false">C12384&amp;D12384&amp;E12384&amp;F12384&amp;G12384&amp;H12384</f>
        <v>CAPA DE DEGRAU EM GRANITO CINZA CORUMBA,ESPESSURA DE 3CM,LARGURA DE 30CM, COM POLIMENTO, ASSENTE EM SUPERFICIE EM OSSO,EXCLUSIVE NATA DE CIMENTO,ARGAMASSA E REJUNTAMENTO</v>
      </c>
      <c r="C12384" s="197" t="s">
        <v>24685</v>
      </c>
      <c r="D12384" s="197" t="s">
        <v>24686</v>
      </c>
      <c r="E12384" s="197" t="s">
        <v>24644</v>
      </c>
      <c r="I12384" s="197" t="s">
        <v>338</v>
      </c>
      <c r="J12384" s="197" t="n">
        <v>39.86</v>
      </c>
    </row>
    <row r="12385" customFormat="false" ht="12.75" hidden="true" customHeight="false" outlineLevel="0" collapsed="false">
      <c r="A12385" s="197" t="s">
        <v>24687</v>
      </c>
      <c r="B12385" s="197" t="str">
        <f aca="false">C12385&amp;D12385&amp;E12385&amp;F12385&amp;G12385&amp;H12385</f>
        <v>CAPA DE DEGRAU EM GRANITO CINZA CORUMBA,ESPESSURA DE 3CM,LARGURA DE 30CM, COM POLIMENTO, ASSENTE EM SUPERFICIE EM OSSO,EXCLUSIVE NATA DE CIMENTO,ARGAMASSA E REJUNTAMENTO</v>
      </c>
      <c r="C12385" s="197" t="s">
        <v>24685</v>
      </c>
      <c r="D12385" s="197" t="s">
        <v>24686</v>
      </c>
      <c r="E12385" s="197" t="s">
        <v>24644</v>
      </c>
      <c r="I12385" s="197" t="s">
        <v>338</v>
      </c>
      <c r="J12385" s="197" t="n">
        <v>35.81</v>
      </c>
    </row>
    <row r="12386" customFormat="false" ht="12.75" hidden="true" customHeight="false" outlineLevel="0" collapsed="false">
      <c r="A12386" s="197" t="s">
        <v>24688</v>
      </c>
      <c r="B12386" s="197" t="str">
        <f aca="false">C12386&amp;D12386&amp;E12386&amp;F12386&amp;G12386&amp;H12386</f>
        <v>ESPELHO OU CHAPIM EM GRANITO CINZA CORUMBA,ESPESSURA DE 3CM,LARGURA DE 20CM,POLIDO E ASSENTE COMO EM 13.365.0083</v>
      </c>
      <c r="C12386" s="197" t="s">
        <v>24689</v>
      </c>
      <c r="D12386" s="197" t="s">
        <v>24690</v>
      </c>
      <c r="I12386" s="197" t="s">
        <v>338</v>
      </c>
      <c r="J12386" s="197" t="n">
        <v>29.95</v>
      </c>
    </row>
    <row r="12387" customFormat="false" ht="12.75" hidden="true" customHeight="false" outlineLevel="0" collapsed="false">
      <c r="A12387" s="197" t="s">
        <v>24691</v>
      </c>
      <c r="B12387" s="197" t="str">
        <f aca="false">C12387&amp;D12387&amp;E12387&amp;F12387&amp;G12387&amp;H12387</f>
        <v>ESPELHO OU CHAPIM EM GRANITO CINZA CORUMBA,ESPESSURA DE 3CM,LARGURA DE 20CM,POLIDO E ASSENTE COMO EM 13.365.0083</v>
      </c>
      <c r="C12387" s="197" t="s">
        <v>24689</v>
      </c>
      <c r="D12387" s="197" t="s">
        <v>24690</v>
      </c>
      <c r="I12387" s="197" t="s">
        <v>338</v>
      </c>
      <c r="J12387" s="197" t="n">
        <v>27.7</v>
      </c>
    </row>
    <row r="12388" customFormat="false" ht="12.75" hidden="true" customHeight="false" outlineLevel="0" collapsed="false">
      <c r="A12388" s="197" t="s">
        <v>24692</v>
      </c>
      <c r="B12388" s="197" t="str">
        <f aca="false">C12388&amp;D12388&amp;E12388&amp;F12388&amp;G12388&amp;H12388</f>
        <v>ESPELHO OU CHAPIM DE GRANITO CINZA CORUMBA,ESPESSURA DE 3CM,LARGURA DE 20CM,POLIDO,ASSENTE EM PAREDE EM OSSO,EXCLUSIVE NATA DE CIMENTO, ARGAMASSA,CHAPISCO E REJUNTAMENTO</v>
      </c>
      <c r="C12388" s="197" t="s">
        <v>24693</v>
      </c>
      <c r="D12388" s="197" t="s">
        <v>24694</v>
      </c>
      <c r="E12388" s="197" t="s">
        <v>24695</v>
      </c>
      <c r="I12388" s="197" t="s">
        <v>338</v>
      </c>
      <c r="J12388" s="197" t="n">
        <v>20.09</v>
      </c>
    </row>
    <row r="12389" customFormat="false" ht="12.75" hidden="true" customHeight="false" outlineLevel="0" collapsed="false">
      <c r="A12389" s="197" t="s">
        <v>24696</v>
      </c>
      <c r="B12389" s="197" t="str">
        <f aca="false">C12389&amp;D12389&amp;E12389&amp;F12389&amp;G12389&amp;H12389</f>
        <v>ESPELHO OU CHAPIM DE GRANITO CINZA CORUMBA,ESPESSURA DE 3CM,LARGURA DE 20CM,POLIDO,ASSENTE EM PAREDE EM OSSO,EXCLUSIVE NATA DE CIMENTO, ARGAMASSA,CHAPISCO E REJUNTAMENTO</v>
      </c>
      <c r="C12389" s="197" t="s">
        <v>24693</v>
      </c>
      <c r="D12389" s="197" t="s">
        <v>24694</v>
      </c>
      <c r="E12389" s="197" t="s">
        <v>24695</v>
      </c>
      <c r="I12389" s="197" t="s">
        <v>338</v>
      </c>
      <c r="J12389" s="197" t="n">
        <v>18.01</v>
      </c>
    </row>
    <row r="12390" customFormat="false" ht="12.75" hidden="true" customHeight="false" outlineLevel="0" collapsed="false">
      <c r="A12390" s="197" t="s">
        <v>24697</v>
      </c>
      <c r="B12390" s="197"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197" t="s">
        <v>24698</v>
      </c>
      <c r="D12390" s="197" t="s">
        <v>24699</v>
      </c>
      <c r="E12390" s="197" t="s">
        <v>24700</v>
      </c>
      <c r="F12390" s="197" t="s">
        <v>24701</v>
      </c>
      <c r="G12390" s="197" t="s">
        <v>24702</v>
      </c>
      <c r="I12390" s="197" t="s">
        <v>338</v>
      </c>
      <c r="J12390" s="197" t="n">
        <v>42.56</v>
      </c>
    </row>
    <row r="12391" customFormat="false" ht="12.75" hidden="true" customHeight="false" outlineLevel="0" collapsed="false">
      <c r="A12391" s="197" t="s">
        <v>24703</v>
      </c>
      <c r="B12391" s="197"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197" t="s">
        <v>24698</v>
      </c>
      <c r="D12391" s="197" t="s">
        <v>24699</v>
      </c>
      <c r="E12391" s="197" t="s">
        <v>24700</v>
      </c>
      <c r="F12391" s="197" t="s">
        <v>24701</v>
      </c>
      <c r="G12391" s="197" t="s">
        <v>24702</v>
      </c>
      <c r="I12391" s="197" t="s">
        <v>338</v>
      </c>
      <c r="J12391" s="197" t="n">
        <v>40.4</v>
      </c>
    </row>
    <row r="12392" customFormat="false" ht="12.75" hidden="true" customHeight="false" outlineLevel="0" collapsed="false">
      <c r="A12392" s="197" t="s">
        <v>24704</v>
      </c>
      <c r="B12392" s="197" t="str">
        <f aca="false">C12392&amp;D12392&amp;E12392&amp;F12392&amp;G12392&amp;H12392</f>
        <v>CHAPIM/TESTEIRA EM GRANITO CINZA CORUMBA,SERRADO,10CM DE LARGURA E ESPESSURA DE 2CM,ASSENTE EM PAREDE EM OSSO,EXCLUSIVENATA DE CIMENTO,CHAPISCO,ARGAMASSA E REJUNTAMENTO</v>
      </c>
      <c r="C12392" s="197" t="s">
        <v>24698</v>
      </c>
      <c r="D12392" s="197" t="s">
        <v>24705</v>
      </c>
      <c r="E12392" s="197" t="s">
        <v>24706</v>
      </c>
      <c r="I12392" s="197" t="s">
        <v>338</v>
      </c>
      <c r="J12392" s="197" t="n">
        <v>37.63</v>
      </c>
    </row>
    <row r="12393" customFormat="false" ht="12.75" hidden="true" customHeight="false" outlineLevel="0" collapsed="false">
      <c r="A12393" s="197" t="s">
        <v>24707</v>
      </c>
      <c r="B12393" s="197" t="str">
        <f aca="false">C12393&amp;D12393&amp;E12393&amp;F12393&amp;G12393&amp;H12393</f>
        <v>CHAPIM/TESTEIRA EM GRANITO CINZA CORUMBA,SERRADO,10CM DE LARGURA E ESPESSURA DE 2CM,ASSENTE EM PAREDE EM OSSO,EXCLUSIVENATA DE CIMENTO,CHAPISCO,ARGAMASSA E REJUNTAMENTO</v>
      </c>
      <c r="C12393" s="197" t="s">
        <v>24698</v>
      </c>
      <c r="D12393" s="197" t="s">
        <v>24705</v>
      </c>
      <c r="E12393" s="197" t="s">
        <v>24706</v>
      </c>
      <c r="I12393" s="197" t="s">
        <v>338</v>
      </c>
      <c r="J12393" s="197" t="n">
        <v>35.55</v>
      </c>
    </row>
    <row r="12394" customFormat="false" ht="12.75" hidden="true" customHeight="false" outlineLevel="0" collapsed="false">
      <c r="A12394" s="197" t="s">
        <v>24708</v>
      </c>
      <c r="B12394" s="197" t="str">
        <f aca="false">C12394&amp;D12394&amp;E12394&amp;F12394&amp;G12394&amp;H12394</f>
        <v>PEITORIL EM GRANITO CINZA CORUMBA,2CM DE ESPESSURA,LARGURA DE 15 A 18CM,ASSENTADO COM NATA DE CIMENTO SOBRE ARGAMASSA DE CIMENTO,SAIBRO E AREIA,NO TRACO 1:3:3 E REJUNTAMENTO COM CIMENTO BRANCO</v>
      </c>
      <c r="C12394" s="197" t="s">
        <v>24709</v>
      </c>
      <c r="D12394" s="197" t="s">
        <v>24710</v>
      </c>
      <c r="E12394" s="197" t="s">
        <v>24711</v>
      </c>
      <c r="F12394" s="197" t="s">
        <v>24712</v>
      </c>
      <c r="I12394" s="197" t="s">
        <v>338</v>
      </c>
      <c r="J12394" s="197" t="n">
        <v>52.04</v>
      </c>
    </row>
    <row r="12395" customFormat="false" ht="12.75" hidden="true" customHeight="false" outlineLevel="0" collapsed="false">
      <c r="A12395" s="197" t="s">
        <v>24713</v>
      </c>
      <c r="B12395" s="197" t="str">
        <f aca="false">C12395&amp;D12395&amp;E12395&amp;F12395&amp;G12395&amp;H12395</f>
        <v>PEITORIL EM GRANITO CINZA CORUMBA,2CM DE ESPESSURA,LARGURA DE 15 A 18CM,ASSENTADO COM NATA DE CIMENTO SOBRE ARGAMASSA DE CIMENTO,SAIBRO E AREIA,NO TRACO 1:3:3 E REJUNTAMENTO COM CIMENTO BRANCO</v>
      </c>
      <c r="C12395" s="197" t="s">
        <v>24709</v>
      </c>
      <c r="D12395" s="197" t="s">
        <v>24710</v>
      </c>
      <c r="E12395" s="197" t="s">
        <v>24711</v>
      </c>
      <c r="F12395" s="197" t="s">
        <v>24712</v>
      </c>
      <c r="I12395" s="197" t="s">
        <v>338</v>
      </c>
      <c r="J12395" s="197" t="n">
        <v>49.47</v>
      </c>
    </row>
    <row r="12396" customFormat="false" ht="12.75" hidden="true" customHeight="false" outlineLevel="0" collapsed="false">
      <c r="A12396" s="197" t="s">
        <v>24714</v>
      </c>
      <c r="B12396" s="197" t="str">
        <f aca="false">C12396&amp;D12396&amp;E12396&amp;F12396&amp;G12396&amp;H12396</f>
        <v>PEITORIL EM GRANITO CINZA CORUMBA,2CM DE ESPESSURA,LARGURA DE 15 A 18CM,EXCLUSIVE NATA DE CIMENTO,ARGAMASSA E REJUNTAMENTO</v>
      </c>
      <c r="C12396" s="197" t="s">
        <v>24709</v>
      </c>
      <c r="D12396" s="197" t="s">
        <v>24715</v>
      </c>
      <c r="E12396" s="197" t="s">
        <v>5114</v>
      </c>
      <c r="I12396" s="197" t="s">
        <v>338</v>
      </c>
      <c r="J12396" s="197" t="n">
        <v>49.12</v>
      </c>
    </row>
    <row r="12397" customFormat="false" ht="12.75" hidden="true" customHeight="false" outlineLevel="0" collapsed="false">
      <c r="A12397" s="197" t="s">
        <v>24716</v>
      </c>
      <c r="B12397" s="197" t="str">
        <f aca="false">C12397&amp;D12397&amp;E12397&amp;F12397&amp;G12397&amp;H12397</f>
        <v>PEITORIL EM GRANITO CINZA CORUMBA,2CM DE ESPESSURA,LARGURA DE 15 A 18CM,EXCLUSIVE NATA DE CIMENTO,ARGAMASSA E REJUNTAMENTO</v>
      </c>
      <c r="C12397" s="197" t="s">
        <v>24709</v>
      </c>
      <c r="D12397" s="197" t="s">
        <v>24715</v>
      </c>
      <c r="E12397" s="197" t="s">
        <v>5114</v>
      </c>
      <c r="I12397" s="197" t="s">
        <v>338</v>
      </c>
      <c r="J12397" s="197" t="n">
        <v>46.69</v>
      </c>
    </row>
    <row r="12398" customFormat="false" ht="12.75" hidden="true" customHeight="false" outlineLevel="0" collapsed="false">
      <c r="A12398" s="197" t="s">
        <v>24717</v>
      </c>
      <c r="B12398" s="197" t="str">
        <f aca="false">C12398&amp;D12398&amp;E12398&amp;F12398&amp;G12398&amp;H12398</f>
        <v>PEITORIL EM GRANITO CINZA CORUMBA,2CM DE ESPESSURA, LARGURADE 28CM, ASSENTADO COM NATA DE CIMENTO SOBRE ARGAMASSA DE CIMENTO,SAIBRO E AREIA, NO TRACO 1:3:3 E REJUNTAMENTO COM  CIMENTO BRANCO</v>
      </c>
      <c r="C12398" s="197" t="s">
        <v>24718</v>
      </c>
      <c r="D12398" s="197" t="s">
        <v>24719</v>
      </c>
      <c r="E12398" s="197" t="s">
        <v>24720</v>
      </c>
      <c r="F12398" s="197" t="s">
        <v>24543</v>
      </c>
      <c r="I12398" s="197" t="s">
        <v>338</v>
      </c>
      <c r="J12398" s="197" t="n">
        <v>57.57</v>
      </c>
    </row>
    <row r="12399" customFormat="false" ht="12.75" hidden="true" customHeight="false" outlineLevel="0" collapsed="false">
      <c r="A12399" s="197" t="s">
        <v>24721</v>
      </c>
      <c r="B12399" s="197" t="str">
        <f aca="false">C12399&amp;D12399&amp;E12399&amp;F12399&amp;G12399&amp;H12399</f>
        <v>PEITORIL EM GRANITO CINZA CORUMBA,2CM DE ESPESSURA, LARGURADE 28CM, ASSENTADO COM NATA DE CIMENTO SOBRE ARGAMASSA DE CIMENTO,SAIBRO E AREIA, NO TRACO 1:3:3 E REJUNTAMENTO COM  CIMENTO BRANCO</v>
      </c>
      <c r="C12399" s="197" t="s">
        <v>24718</v>
      </c>
      <c r="D12399" s="197" t="s">
        <v>24719</v>
      </c>
      <c r="E12399" s="197" t="s">
        <v>24720</v>
      </c>
      <c r="F12399" s="197" t="s">
        <v>24543</v>
      </c>
      <c r="I12399" s="197" t="s">
        <v>338</v>
      </c>
      <c r="J12399" s="197" t="n">
        <v>54.9</v>
      </c>
    </row>
    <row r="12400" customFormat="false" ht="12.75" hidden="true" customHeight="false" outlineLevel="0" collapsed="false">
      <c r="A12400" s="197" t="s">
        <v>24722</v>
      </c>
      <c r="B12400" s="197" t="str">
        <f aca="false">C12400&amp;D12400&amp;E12400&amp;F12400&amp;G12400&amp;H12400</f>
        <v>PEITORIL EM GRANITO CINZA CORUMBA,2CM DE ESPESSURA, LARGURADE 28CM,EXCLUSIVE NATA DE CIMENTO,ARGAMASSA E REJUNTAMENTO</v>
      </c>
      <c r="C12400" s="197" t="s">
        <v>24718</v>
      </c>
      <c r="D12400" s="197" t="s">
        <v>24723</v>
      </c>
      <c r="I12400" s="197" t="s">
        <v>338</v>
      </c>
      <c r="J12400" s="197" t="n">
        <v>49.59</v>
      </c>
    </row>
    <row r="12401" customFormat="false" ht="12.75" hidden="true" customHeight="false" outlineLevel="0" collapsed="false">
      <c r="A12401" s="197" t="s">
        <v>24724</v>
      </c>
      <c r="B12401" s="197" t="str">
        <f aca="false">C12401&amp;D12401&amp;E12401&amp;F12401&amp;G12401&amp;H12401</f>
        <v>PEITORIL EM GRANITO CINZA CORUMBA,2CM DE ESPESSURA, LARGURADE 28CM,EXCLUSIVE NATA DE CIMENTO,ARGAMASSA E REJUNTAMENTO</v>
      </c>
      <c r="C12401" s="197" t="s">
        <v>24718</v>
      </c>
      <c r="D12401" s="197" t="s">
        <v>24723</v>
      </c>
      <c r="I12401" s="197" t="s">
        <v>338</v>
      </c>
      <c r="J12401" s="197" t="n">
        <v>47.51</v>
      </c>
    </row>
    <row r="12402" customFormat="false" ht="12.75" hidden="true" customHeight="false" outlineLevel="0" collapsed="false">
      <c r="A12402" s="197" t="s">
        <v>24725</v>
      </c>
      <c r="B12402" s="197"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197" t="s">
        <v>24726</v>
      </c>
      <c r="D12402" s="197" t="s">
        <v>24727</v>
      </c>
      <c r="E12402" s="197" t="s">
        <v>24728</v>
      </c>
      <c r="F12402" s="197" t="s">
        <v>24729</v>
      </c>
      <c r="I12402" s="197" t="s">
        <v>338</v>
      </c>
      <c r="J12402" s="197" t="n">
        <v>21.61</v>
      </c>
    </row>
    <row r="12403" customFormat="false" ht="12.75" hidden="true" customHeight="false" outlineLevel="0" collapsed="false">
      <c r="A12403" s="197" t="s">
        <v>24730</v>
      </c>
      <c r="B12403" s="197"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197" t="s">
        <v>24726</v>
      </c>
      <c r="D12403" s="197" t="s">
        <v>24727</v>
      </c>
      <c r="E12403" s="197" t="s">
        <v>24728</v>
      </c>
      <c r="F12403" s="197" t="s">
        <v>24729</v>
      </c>
      <c r="I12403" s="197" t="s">
        <v>338</v>
      </c>
      <c r="J12403" s="197" t="n">
        <v>19.49</v>
      </c>
    </row>
    <row r="12404" customFormat="false" ht="12.75" hidden="true" customHeight="false" outlineLevel="0" collapsed="false">
      <c r="A12404" s="197" t="s">
        <v>24731</v>
      </c>
      <c r="B12404" s="197" t="str">
        <f aca="false">C12404&amp;D12404&amp;E12404&amp;F12404&amp;G12404&amp;H12404</f>
        <v>SOLEIRA EM GRANITO CINZA CORUMBA,2CM DE ESPESSURA,COM 2 POLIMENTOS,LARGURA DE 13CM, EXCLUSIVE NATA DE CIMENTO,ARGAMASSAE REJUNTAMENTO</v>
      </c>
      <c r="C12404" s="197" t="s">
        <v>24726</v>
      </c>
      <c r="D12404" s="197" t="s">
        <v>24732</v>
      </c>
      <c r="E12404" s="197" t="s">
        <v>24733</v>
      </c>
      <c r="I12404" s="197" t="s">
        <v>338</v>
      </c>
      <c r="J12404" s="197" t="n">
        <v>19.27</v>
      </c>
    </row>
    <row r="12405" customFormat="false" ht="12.75" hidden="true" customHeight="false" outlineLevel="0" collapsed="false">
      <c r="A12405" s="197" t="s">
        <v>24734</v>
      </c>
      <c r="B12405" s="197" t="str">
        <f aca="false">C12405&amp;D12405&amp;E12405&amp;F12405&amp;G12405&amp;H12405</f>
        <v>SOLEIRA EM GRANITO CINZA CORUMBA,2CM DE ESPESSURA,COM 2 POLIMENTOS,LARGURA DE 13CM, EXCLUSIVE NATA DE CIMENTO,ARGAMASSAE REJUNTAMENTO</v>
      </c>
      <c r="C12405" s="197" t="s">
        <v>24726</v>
      </c>
      <c r="D12405" s="197" t="s">
        <v>24732</v>
      </c>
      <c r="E12405" s="197" t="s">
        <v>24733</v>
      </c>
      <c r="I12405" s="197" t="s">
        <v>338</v>
      </c>
      <c r="J12405" s="197" t="n">
        <v>17.19</v>
      </c>
    </row>
    <row r="12406" customFormat="false" ht="12.75" hidden="true" customHeight="false" outlineLevel="0" collapsed="false">
      <c r="A12406" s="197" t="s">
        <v>24735</v>
      </c>
      <c r="B12406" s="197"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197" t="s">
        <v>24726</v>
      </c>
      <c r="D12406" s="197" t="s">
        <v>24736</v>
      </c>
      <c r="E12406" s="197" t="s">
        <v>24728</v>
      </c>
      <c r="F12406" s="197" t="s">
        <v>24729</v>
      </c>
      <c r="I12406" s="197" t="s">
        <v>338</v>
      </c>
      <c r="J12406" s="197" t="n">
        <v>25.06</v>
      </c>
    </row>
    <row r="12407" customFormat="false" ht="12.75" hidden="true" customHeight="false" outlineLevel="0" collapsed="false">
      <c r="A12407" s="197" t="s">
        <v>24737</v>
      </c>
      <c r="B12407" s="197"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197" t="s">
        <v>24726</v>
      </c>
      <c r="D12407" s="197" t="s">
        <v>24736</v>
      </c>
      <c r="E12407" s="197" t="s">
        <v>24728</v>
      </c>
      <c r="F12407" s="197" t="s">
        <v>24729</v>
      </c>
      <c r="I12407" s="197" t="s">
        <v>338</v>
      </c>
      <c r="J12407" s="197" t="n">
        <v>22.93</v>
      </c>
    </row>
    <row r="12408" customFormat="false" ht="12.75" hidden="true" customHeight="false" outlineLevel="0" collapsed="false">
      <c r="A12408" s="197" t="s">
        <v>24738</v>
      </c>
      <c r="B12408" s="197" t="str">
        <f aca="false">C12408&amp;D12408&amp;E12408&amp;F12408&amp;G12408&amp;H12408</f>
        <v>SOLEIRA EM GRANITO CINZA CORUMBA,2CM DE ESPESSURA,COM 2 POLIMENTOS,LARGURA DE 15CM, EXCLUSIVE NATA DE CIMENTO,ARGAMASSA E REJUNTAMENTO</v>
      </c>
      <c r="C12408" s="197" t="s">
        <v>24726</v>
      </c>
      <c r="D12408" s="197" t="s">
        <v>24739</v>
      </c>
      <c r="E12408" s="197" t="s">
        <v>24740</v>
      </c>
      <c r="I12408" s="197" t="s">
        <v>338</v>
      </c>
      <c r="J12408" s="197" t="n">
        <v>22.32</v>
      </c>
    </row>
    <row r="12409" customFormat="false" ht="12.75" hidden="true" customHeight="false" outlineLevel="0" collapsed="false">
      <c r="A12409" s="197" t="s">
        <v>24741</v>
      </c>
      <c r="B12409" s="197" t="str">
        <f aca="false">C12409&amp;D12409&amp;E12409&amp;F12409&amp;G12409&amp;H12409</f>
        <v>SOLEIRA EM GRANITO CINZA CORUMBA,2CM DE ESPESSURA,COM 2 POLIMENTOS,LARGURA DE 15CM, EXCLUSIVE NATA DE CIMENTO,ARGAMASSA E REJUNTAMENTO</v>
      </c>
      <c r="C12409" s="197" t="s">
        <v>24726</v>
      </c>
      <c r="D12409" s="197" t="s">
        <v>24739</v>
      </c>
      <c r="E12409" s="197" t="s">
        <v>24740</v>
      </c>
      <c r="I12409" s="197" t="s">
        <v>338</v>
      </c>
      <c r="J12409" s="197" t="n">
        <v>20.25</v>
      </c>
    </row>
    <row r="12410" customFormat="false" ht="12.75" hidden="true" customHeight="false" outlineLevel="0" collapsed="false">
      <c r="A12410" s="197" t="s">
        <v>24742</v>
      </c>
      <c r="B12410" s="197"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197" t="s">
        <v>24743</v>
      </c>
      <c r="D12410" s="197" t="s">
        <v>24744</v>
      </c>
      <c r="E12410" s="197" t="s">
        <v>24728</v>
      </c>
      <c r="F12410" s="197" t="s">
        <v>24729</v>
      </c>
      <c r="I12410" s="197" t="s">
        <v>338</v>
      </c>
      <c r="J12410" s="197" t="n">
        <v>54.1</v>
      </c>
    </row>
    <row r="12411" customFormat="false" ht="12.75" hidden="true" customHeight="false" outlineLevel="0" collapsed="false">
      <c r="A12411" s="197" t="s">
        <v>24745</v>
      </c>
      <c r="B12411" s="197"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197" t="s">
        <v>24743</v>
      </c>
      <c r="D12411" s="197" t="s">
        <v>24744</v>
      </c>
      <c r="E12411" s="197" t="s">
        <v>24728</v>
      </c>
      <c r="F12411" s="197" t="s">
        <v>24729</v>
      </c>
      <c r="I12411" s="197" t="s">
        <v>338</v>
      </c>
      <c r="J12411" s="197" t="n">
        <v>51.94</v>
      </c>
    </row>
    <row r="12412" customFormat="false" ht="12.75" hidden="true" customHeight="false" outlineLevel="0" collapsed="false">
      <c r="A12412" s="197" t="s">
        <v>24746</v>
      </c>
      <c r="B12412" s="197" t="str">
        <f aca="false">C12412&amp;D12412&amp;E12412&amp;F12412&amp;G12412&amp;H12412</f>
        <v>SOLEIRA EM GRANITO CINZA CORUMBA,3CM DE ESPESSURA,COM 2 POLIMENTOS,LARGURA DE 25CM,ASSENTE EM SUPERFICIE EM OSSO,EXCLUSIVE NATA DE CIMENTO,ARGAMASSA E REJUNTAMENTO</v>
      </c>
      <c r="C12412" s="197" t="s">
        <v>24743</v>
      </c>
      <c r="D12412" s="197" t="s">
        <v>24747</v>
      </c>
      <c r="E12412" s="197" t="s">
        <v>24617</v>
      </c>
      <c r="I12412" s="197" t="s">
        <v>338</v>
      </c>
      <c r="J12412" s="197" t="n">
        <v>49.59</v>
      </c>
    </row>
    <row r="12413" customFormat="false" ht="12.75" hidden="true" customHeight="false" outlineLevel="0" collapsed="false">
      <c r="A12413" s="197" t="s">
        <v>24748</v>
      </c>
      <c r="B12413" s="197" t="str">
        <f aca="false">C12413&amp;D12413&amp;E12413&amp;F12413&amp;G12413&amp;H12413</f>
        <v>SOLEIRA EM GRANITO CINZA CORUMBA,3CM DE ESPESSURA,COM 2 POLIMENTOS,LARGURA DE 25CM,ASSENTE EM SUPERFICIE EM OSSO,EXCLUSIVE NATA DE CIMENTO,ARGAMASSA E REJUNTAMENTO</v>
      </c>
      <c r="C12413" s="197" t="s">
        <v>24743</v>
      </c>
      <c r="D12413" s="197" t="s">
        <v>24747</v>
      </c>
      <c r="E12413" s="197" t="s">
        <v>24617</v>
      </c>
      <c r="I12413" s="197" t="s">
        <v>338</v>
      </c>
      <c r="J12413" s="197" t="n">
        <v>47.51</v>
      </c>
    </row>
    <row r="12414" customFormat="false" ht="12.75" hidden="true" customHeight="false" outlineLevel="0" collapsed="false">
      <c r="A12414" s="197" t="s">
        <v>24749</v>
      </c>
      <c r="B12414" s="197"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197" t="s">
        <v>24750</v>
      </c>
      <c r="D12414" s="197" t="s">
        <v>24751</v>
      </c>
      <c r="E12414" s="197" t="s">
        <v>24752</v>
      </c>
      <c r="F12414" s="197" t="s">
        <v>24753</v>
      </c>
      <c r="I12414" s="197" t="s">
        <v>1993</v>
      </c>
      <c r="J12414" s="197" t="n">
        <v>150.46</v>
      </c>
    </row>
    <row r="12415" customFormat="false" ht="12.75" hidden="true" customHeight="false" outlineLevel="0" collapsed="false">
      <c r="A12415" s="197" t="s">
        <v>24754</v>
      </c>
      <c r="B12415" s="197"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197" t="s">
        <v>24750</v>
      </c>
      <c r="D12415" s="197" t="s">
        <v>24751</v>
      </c>
      <c r="E12415" s="197" t="s">
        <v>24752</v>
      </c>
      <c r="F12415" s="197" t="s">
        <v>24753</v>
      </c>
      <c r="I12415" s="197" t="s">
        <v>1993</v>
      </c>
      <c r="J12415" s="197" t="n">
        <v>139.84</v>
      </c>
    </row>
    <row r="12416" customFormat="false" ht="12.75" hidden="true" customHeight="false" outlineLevel="0" collapsed="false">
      <c r="A12416" s="197" t="s">
        <v>24755</v>
      </c>
      <c r="B12416" s="197" t="str">
        <f aca="false">C12416&amp;D12416&amp;E12416&amp;F12416&amp;G12416&amp;H12416</f>
        <v>REVESTIMENTO DE PISO COM GRANITO RUSTICO EM PLACAS,ESPESSURA DE 3 A 4CM,COM CORTE MANUAL,ASSENTE EM SUPERFICIE EM OSSO,EXCLUSIVE NATA DE CIMENTO,ARGAMASSA E REJUNTAMENTO</v>
      </c>
      <c r="C12416" s="197" t="s">
        <v>24750</v>
      </c>
      <c r="D12416" s="197" t="s">
        <v>24756</v>
      </c>
      <c r="E12416" s="197" t="s">
        <v>24586</v>
      </c>
      <c r="I12416" s="197" t="s">
        <v>1993</v>
      </c>
      <c r="J12416" s="197" t="n">
        <v>118.75</v>
      </c>
    </row>
    <row r="12417" customFormat="false" ht="12.75" hidden="true" customHeight="false" outlineLevel="0" collapsed="false">
      <c r="A12417" s="197" t="s">
        <v>24757</v>
      </c>
      <c r="B12417" s="197" t="str">
        <f aca="false">C12417&amp;D12417&amp;E12417&amp;F12417&amp;G12417&amp;H12417</f>
        <v>REVESTIMENTO DE PISO COM GRANITO RUSTICO EM PLACAS,ESPESSURA DE 3 A 4CM,COM CORTE MANUAL,ASSENTE EM SUPERFICIE EM OSSO,EXCLUSIVE NATA DE CIMENTO,ARGAMASSA E REJUNTAMENTO</v>
      </c>
      <c r="C12417" s="197" t="s">
        <v>24750</v>
      </c>
      <c r="D12417" s="197" t="s">
        <v>24756</v>
      </c>
      <c r="E12417" s="197" t="s">
        <v>24586</v>
      </c>
      <c r="I12417" s="197" t="s">
        <v>1993</v>
      </c>
      <c r="J12417" s="197" t="n">
        <v>108.88</v>
      </c>
    </row>
    <row r="12418" customFormat="false" ht="12.75" hidden="true" customHeight="false" outlineLevel="0" collapsed="false">
      <c r="A12418" s="197" t="s">
        <v>24758</v>
      </c>
      <c r="B12418" s="197" t="str">
        <f aca="false">C12418&amp;D12418&amp;E12418&amp;F12418&amp;G12418&amp;H12418</f>
        <v>REVESTIMENTO DE PISO COM GRANITO CAPAO BONITO, EM PLACA DE 2CM DE ESPESSURA, ACABAMENTO POLIDO, ASSENTADO SOBRE TERRENONIVELADO, COM NATA DE CIMENTO SOBRE  ARGAMASSA DE CIMENTO EAREIA,NO TRACO 1:3</v>
      </c>
      <c r="C12418" s="197" t="s">
        <v>24759</v>
      </c>
      <c r="D12418" s="197" t="s">
        <v>24760</v>
      </c>
      <c r="E12418" s="197" t="s">
        <v>24761</v>
      </c>
      <c r="F12418" s="197" t="s">
        <v>24762</v>
      </c>
      <c r="I12418" s="197" t="s">
        <v>1993</v>
      </c>
      <c r="J12418" s="197" t="n">
        <v>240.96</v>
      </c>
    </row>
    <row r="12419" customFormat="false" ht="12.75" hidden="true" customHeight="false" outlineLevel="0" collapsed="false">
      <c r="A12419" s="197" t="s">
        <v>24763</v>
      </c>
      <c r="B12419" s="197" t="str">
        <f aca="false">C12419&amp;D12419&amp;E12419&amp;F12419&amp;G12419&amp;H12419</f>
        <v>REVESTIMENTO DE PISO COM GRANITO CAPAO BONITO, EM PLACA DE 2CM DE ESPESSURA, ACABAMENTO POLIDO, ASSENTADO SOBRE TERRENONIVELADO, COM NATA DE CIMENTO SOBRE  ARGAMASSA DE CIMENTO EAREIA,NO TRACO 1:3</v>
      </c>
      <c r="C12419" s="197" t="s">
        <v>24759</v>
      </c>
      <c r="D12419" s="197" t="s">
        <v>24760</v>
      </c>
      <c r="E12419" s="197" t="s">
        <v>24761</v>
      </c>
      <c r="F12419" s="197" t="s">
        <v>24762</v>
      </c>
      <c r="I12419" s="197" t="s">
        <v>1993</v>
      </c>
      <c r="J12419" s="197" t="n">
        <v>235.47</v>
      </c>
    </row>
    <row r="12420" customFormat="false" ht="12.75" hidden="true" customHeight="false" outlineLevel="0" collapsed="false">
      <c r="A12420" s="197" t="s">
        <v>24764</v>
      </c>
      <c r="B12420" s="197" t="str">
        <f aca="false">C12420&amp;D12420&amp;E12420&amp;F12420&amp;G12420&amp;H12420</f>
        <v>REVESTIMENTO DE PISO COM GRANITO CAPAO BONITO, EM PLACA DE 2CM DE ESPESSURA,ACABAMENTO POLIDO,ASSENTADO SOBRE TERRENO NIVELADO,EXCLUSIVE NATA DE CIMENTO E ARGAMASSA</v>
      </c>
      <c r="C12420" s="197" t="s">
        <v>24759</v>
      </c>
      <c r="D12420" s="197" t="s">
        <v>24765</v>
      </c>
      <c r="E12420" s="197" t="s">
        <v>24766</v>
      </c>
      <c r="I12420" s="197" t="s">
        <v>1993</v>
      </c>
      <c r="J12420" s="197" t="n">
        <v>215.49</v>
      </c>
    </row>
    <row r="12421" customFormat="false" ht="12.75" hidden="true" customHeight="false" outlineLevel="0" collapsed="false">
      <c r="A12421" s="197" t="s">
        <v>24767</v>
      </c>
      <c r="B12421" s="197" t="str">
        <f aca="false">C12421&amp;D12421&amp;E12421&amp;F12421&amp;G12421&amp;H12421</f>
        <v>REVESTIMENTO DE PISO COM GRANITO CAPAO BONITO, EM PLACA DE 2CM DE ESPESSURA,ACABAMENTO POLIDO,ASSENTADO SOBRE TERRENO NIVELADO,EXCLUSIVE NATA DE CIMENTO E ARGAMASSA</v>
      </c>
      <c r="C12421" s="197" t="s">
        <v>24759</v>
      </c>
      <c r="D12421" s="197" t="s">
        <v>24765</v>
      </c>
      <c r="E12421" s="197" t="s">
        <v>24766</v>
      </c>
      <c r="I12421" s="197" t="s">
        <v>1993</v>
      </c>
      <c r="J12421" s="197" t="n">
        <v>210.56</v>
      </c>
    </row>
    <row r="12422" customFormat="false" ht="38.25" hidden="true" customHeight="false" outlineLevel="0" collapsed="false">
      <c r="A12422" s="197" t="s">
        <v>24768</v>
      </c>
      <c r="B12422" s="710" t="str">
        <f aca="false">C12422&amp;D12422&amp;E12422&amp;F12422&amp;G12422&amp;H12422</f>
        <v>REVESTIMENTO DE BANCADAS OU ILHARGAS, COM GRANITO CAPAO BONITO, EM PLACA DE 2CM DE ESPESSURA, ACABAMENTO POLIDO, ASSENTE COM NATA DE CIMENTO SOBRE ARGAMASSA DE CIMENTO E AREIA, NOTRACO 1:3</v>
      </c>
      <c r="C12422" s="197" t="s">
        <v>24769</v>
      </c>
      <c r="D12422" s="197" t="s">
        <v>24770</v>
      </c>
      <c r="E12422" s="197" t="s">
        <v>24771</v>
      </c>
      <c r="F12422" s="197" t="s">
        <v>24772</v>
      </c>
      <c r="I12422" s="197" t="s">
        <v>1993</v>
      </c>
      <c r="J12422" s="197" t="n">
        <v>277.67</v>
      </c>
    </row>
    <row r="12423" customFormat="false" ht="38.25" hidden="true" customHeight="false" outlineLevel="0" collapsed="false">
      <c r="A12423" s="197" t="s">
        <v>24773</v>
      </c>
      <c r="B12423" s="710" t="str">
        <f aca="false">C12423&amp;D12423&amp;E12423&amp;F12423&amp;G12423&amp;H12423</f>
        <v>REVESTIMENTO DE BANCADAS OU ILHARGAS, COM GRANITO CAPAO BONITO, EM PLACA DE 2CM DE ESPESSURA, ACABAMENTO POLIDO, ASSENTE COM NATA DE CIMENTO SOBRE ARGAMASSA DE CIMENTO E AREIA, NOTRACO 1:3</v>
      </c>
      <c r="C12423" s="197" t="s">
        <v>24769</v>
      </c>
      <c r="D12423" s="197" t="s">
        <v>24770</v>
      </c>
      <c r="E12423" s="197" t="s">
        <v>24771</v>
      </c>
      <c r="F12423" s="197" t="s">
        <v>24772</v>
      </c>
      <c r="I12423" s="197" t="s">
        <v>1993</v>
      </c>
      <c r="J12423" s="197" t="n">
        <v>267.06</v>
      </c>
    </row>
    <row r="12424" customFormat="false" ht="25.5" hidden="true" customHeight="false" outlineLevel="0" collapsed="false">
      <c r="A12424" s="197" t="s">
        <v>24774</v>
      </c>
      <c r="B12424" s="710" t="str">
        <f aca="false">C12424&amp;D12424&amp;E12424&amp;F12424&amp;G12424&amp;H12424</f>
        <v>REVESTIMENTO DE BANCADAS OU ILHARGAS, COM GRANITO CAPAO BONITO,EM PLACA DE 2CM DE ESPESSURA,ACABAMENTO POLIDO,EXCLUSIVE NATA DE CIMENTO E ARGAMASSA</v>
      </c>
      <c r="C12424" s="197" t="s">
        <v>24769</v>
      </c>
      <c r="D12424" s="197" t="s">
        <v>24775</v>
      </c>
      <c r="E12424" s="197" t="s">
        <v>24776</v>
      </c>
      <c r="I12424" s="197" t="s">
        <v>1993</v>
      </c>
      <c r="J12424" s="197" t="n">
        <v>252.49</v>
      </c>
    </row>
    <row r="12425" customFormat="false" ht="25.5" hidden="true" customHeight="false" outlineLevel="0" collapsed="false">
      <c r="A12425" s="197" t="s">
        <v>24777</v>
      </c>
      <c r="B12425" s="710" t="str">
        <f aca="false">C12425&amp;D12425&amp;E12425&amp;F12425&amp;G12425&amp;H12425</f>
        <v>REVESTIMENTO DE BANCADAS OU ILHARGAS, COM GRANITO CAPAO BONITO,EM PLACA DE 2CM DE ESPESSURA,ACABAMENTO POLIDO,EXCLUSIVE NATA DE CIMENTO E ARGAMASSA</v>
      </c>
      <c r="C12425" s="197" t="s">
        <v>24769</v>
      </c>
      <c r="D12425" s="197" t="s">
        <v>24775</v>
      </c>
      <c r="E12425" s="197" t="s">
        <v>24776</v>
      </c>
      <c r="I12425" s="197" t="s">
        <v>1993</v>
      </c>
      <c r="J12425" s="197" t="n">
        <v>242.62</v>
      </c>
    </row>
    <row r="12426" customFormat="false" ht="12.75" hidden="true" customHeight="false" outlineLevel="0" collapsed="false">
      <c r="A12426" s="197" t="s">
        <v>24778</v>
      </c>
      <c r="B12426" s="197" t="str">
        <f aca="false">C12426&amp;D12426&amp;E12426&amp;F12426&amp;G12426&amp;H12426</f>
        <v>REVESTIMENTO DE PISO COM GRANITO CAPAO BONITO,EM PLACA DE 2CM DE ESPESSURA, ACABAMENTO APICOADO, ASSENTADO SOBRE TERRENO NIVELADO, COM NATA DE CIMENTO SOBRE ARGAMASSA DE CIMENTO EAREIA,NO TRACO 1:3</v>
      </c>
      <c r="C12426" s="197" t="s">
        <v>24779</v>
      </c>
      <c r="D12426" s="197" t="s">
        <v>24780</v>
      </c>
      <c r="E12426" s="197" t="s">
        <v>24781</v>
      </c>
      <c r="F12426" s="197" t="s">
        <v>24762</v>
      </c>
      <c r="I12426" s="197" t="s">
        <v>1993</v>
      </c>
      <c r="J12426" s="197" t="n">
        <v>314.44</v>
      </c>
    </row>
    <row r="12427" customFormat="false" ht="12.75" hidden="true" customHeight="false" outlineLevel="0" collapsed="false">
      <c r="A12427" s="197" t="s">
        <v>24782</v>
      </c>
      <c r="B12427" s="197" t="str">
        <f aca="false">C12427&amp;D12427&amp;E12427&amp;F12427&amp;G12427&amp;H12427</f>
        <v>REVESTIMENTO DE PISO COM GRANITO CAPAO BONITO,EM PLACA DE 2CM DE ESPESSURA, ACABAMENTO APICOADO, ASSENTADO SOBRE TERRENO NIVELADO, COM NATA DE CIMENTO SOBRE ARGAMASSA DE CIMENTO EAREIA,NO TRACO 1:3</v>
      </c>
      <c r="C12427" s="197" t="s">
        <v>24779</v>
      </c>
      <c r="D12427" s="197" t="s">
        <v>24780</v>
      </c>
      <c r="E12427" s="197" t="s">
        <v>24781</v>
      </c>
      <c r="F12427" s="197" t="s">
        <v>24762</v>
      </c>
      <c r="I12427" s="197" t="s">
        <v>1993</v>
      </c>
      <c r="J12427" s="197" t="n">
        <v>308.95</v>
      </c>
    </row>
    <row r="12428" customFormat="false" ht="12.75" hidden="true" customHeight="false" outlineLevel="0" collapsed="false">
      <c r="A12428" s="197" t="s">
        <v>24783</v>
      </c>
      <c r="B12428" s="197" t="str">
        <f aca="false">C12428&amp;D12428&amp;E12428&amp;F12428&amp;G12428&amp;H12428</f>
        <v>REVESTIMENTO DE PISO COM GRANITO CAPAO BONITO, EM PLACA DE 2CM DE ESPESSURA,ACABAMENTO APICOADO,ASSENTADO SOBRE TERRENONIVELADO,EXCLUSIVE NATA DE CIMENTO E ARGAMASSA</v>
      </c>
      <c r="C12428" s="197" t="s">
        <v>24759</v>
      </c>
      <c r="D12428" s="197" t="s">
        <v>24784</v>
      </c>
      <c r="E12428" s="197" t="s">
        <v>24785</v>
      </c>
      <c r="I12428" s="197" t="s">
        <v>1993</v>
      </c>
      <c r="J12428" s="197" t="n">
        <v>288.97</v>
      </c>
    </row>
    <row r="12429" customFormat="false" ht="12.75" hidden="true" customHeight="false" outlineLevel="0" collapsed="false">
      <c r="A12429" s="197" t="s">
        <v>24786</v>
      </c>
      <c r="B12429" s="197" t="str">
        <f aca="false">C12429&amp;D12429&amp;E12429&amp;F12429&amp;G12429&amp;H12429</f>
        <v>REVESTIMENTO DE PISO COM GRANITO CAPAO BONITO, EM PLACA DE 2CM DE ESPESSURA,ACABAMENTO APICOADO,ASSENTADO SOBRE TERRENONIVELADO,EXCLUSIVE NATA DE CIMENTO E ARGAMASSA</v>
      </c>
      <c r="C12429" s="197" t="s">
        <v>24759</v>
      </c>
      <c r="D12429" s="197" t="s">
        <v>24784</v>
      </c>
      <c r="E12429" s="197" t="s">
        <v>24785</v>
      </c>
      <c r="I12429" s="197" t="s">
        <v>1993</v>
      </c>
      <c r="J12429" s="197" t="n">
        <v>284.04</v>
      </c>
    </row>
    <row r="12430" customFormat="false" ht="12.75" hidden="true" customHeight="false" outlineLevel="0" collapsed="false">
      <c r="A12430" s="197" t="s">
        <v>24787</v>
      </c>
      <c r="B12430" s="197" t="str">
        <f aca="false">C12430&amp;D12430&amp;E12430&amp;F12430&amp;G12430&amp;H12430</f>
        <v>REVESTIMENTO DE PISO COM GRANITO CINZA MIRACEMA LEVIGADO,EMPLACAS, COM 3CM DE ESPESSURA, ASSENTADO SOBRE SUPERFICIE EMOSSO,COM NATA DE CIMENTO SOBRE ARGAMASSA DE CIMENTO E AREIA,NO TRACO DE 1:3</v>
      </c>
      <c r="C12430" s="197" t="s">
        <v>24788</v>
      </c>
      <c r="D12430" s="197" t="s">
        <v>24789</v>
      </c>
      <c r="E12430" s="197" t="s">
        <v>24790</v>
      </c>
      <c r="F12430" s="197" t="s">
        <v>24791</v>
      </c>
      <c r="I12430" s="197" t="s">
        <v>1993</v>
      </c>
      <c r="J12430" s="197" t="n">
        <v>264.46</v>
      </c>
    </row>
    <row r="12431" customFormat="false" ht="12.75" hidden="true" customHeight="false" outlineLevel="0" collapsed="false">
      <c r="A12431" s="197" t="s">
        <v>24792</v>
      </c>
      <c r="B12431" s="197" t="str">
        <f aca="false">C12431&amp;D12431&amp;E12431&amp;F12431&amp;G12431&amp;H12431</f>
        <v>REVESTIMENTO DE PISO COM GRANITO CINZA MIRACEMA LEVIGADO,EMPLACAS, COM 3CM DE ESPESSURA, ASSENTADO SOBRE SUPERFICIE EMOSSO,COM NATA DE CIMENTO SOBRE ARGAMASSA DE CIMENTO E AREIA,NO TRACO DE 1:3</v>
      </c>
      <c r="C12431" s="197" t="s">
        <v>24788</v>
      </c>
      <c r="D12431" s="197" t="s">
        <v>24789</v>
      </c>
      <c r="E12431" s="197" t="s">
        <v>24790</v>
      </c>
      <c r="F12431" s="197" t="s">
        <v>24791</v>
      </c>
      <c r="I12431" s="197" t="s">
        <v>1993</v>
      </c>
      <c r="J12431" s="197" t="n">
        <v>256.5</v>
      </c>
    </row>
    <row r="12432" customFormat="false" ht="12.75" hidden="true" customHeight="false" outlineLevel="0" collapsed="false">
      <c r="A12432" s="197" t="s">
        <v>24793</v>
      </c>
      <c r="B12432" s="197" t="str">
        <f aca="false">C12432&amp;D12432&amp;E12432&amp;F12432&amp;G12432&amp;H12432</f>
        <v>REVESTIMENTO DE PISO COM GRANITO CINZA MIRACEMA LEVIGADO,EMPLACAS, COM 3CM DE ESPESSURA, ASSENTADO SOBRE SUPERFICIE EMOSSO,EXCLUSIVE NATA DE CIMENTO E ARGAMASSA</v>
      </c>
      <c r="C12432" s="197" t="s">
        <v>24788</v>
      </c>
      <c r="D12432" s="197" t="s">
        <v>24789</v>
      </c>
      <c r="E12432" s="197" t="s">
        <v>24794</v>
      </c>
      <c r="I12432" s="197" t="s">
        <v>1993</v>
      </c>
      <c r="J12432" s="197" t="n">
        <v>238.99</v>
      </c>
    </row>
    <row r="12433" customFormat="false" ht="12.75" hidden="true" customHeight="false" outlineLevel="0" collapsed="false">
      <c r="A12433" s="197" t="s">
        <v>24795</v>
      </c>
      <c r="B12433" s="197" t="str">
        <f aca="false">C12433&amp;D12433&amp;E12433&amp;F12433&amp;G12433&amp;H12433</f>
        <v>REVESTIMENTO DE PISO COM GRANITO CINZA MIRACEMA LEVIGADO,EMPLACAS, COM 3CM DE ESPESSURA, ASSENTADO SOBRE SUPERFICIE EMOSSO,EXCLUSIVE NATA DE CIMENTO E ARGAMASSA</v>
      </c>
      <c r="C12433" s="197" t="s">
        <v>24788</v>
      </c>
      <c r="D12433" s="197" t="s">
        <v>24789</v>
      </c>
      <c r="E12433" s="197" t="s">
        <v>24794</v>
      </c>
      <c r="I12433" s="197" t="s">
        <v>1993</v>
      </c>
      <c r="J12433" s="197" t="n">
        <v>231.59</v>
      </c>
    </row>
    <row r="12434" customFormat="false" ht="12.75" hidden="true" customHeight="false" outlineLevel="0" collapsed="false">
      <c r="A12434" s="197" t="s">
        <v>24796</v>
      </c>
      <c r="B12434" s="197" t="str">
        <f aca="false">C12434&amp;D12434&amp;E12434&amp;F12434&amp;G12434&amp;H12434</f>
        <v>REVESTIMENTO DE PISO COM GRANITO CINZA MIRACEMA FLAMEADO,EMPLACAS, COM 3CM DE ESPESSURA, ASSENTADO SOBRE SUPERFICIE EMOSSO,COM NATA DE CIMENTO SOBRE ARGAMASSA DE CIMENTO E AREIA,NO TRACO DE 1:3</v>
      </c>
      <c r="C12434" s="197" t="s">
        <v>24797</v>
      </c>
      <c r="D12434" s="197" t="s">
        <v>24789</v>
      </c>
      <c r="E12434" s="197" t="s">
        <v>24790</v>
      </c>
      <c r="F12434" s="197" t="s">
        <v>24791</v>
      </c>
      <c r="I12434" s="197" t="s">
        <v>1993</v>
      </c>
      <c r="J12434" s="197" t="n">
        <v>184.05</v>
      </c>
    </row>
    <row r="12435" customFormat="false" ht="12.75" hidden="true" customHeight="false" outlineLevel="0" collapsed="false">
      <c r="A12435" s="197" t="s">
        <v>24798</v>
      </c>
      <c r="B12435" s="197" t="str">
        <f aca="false">C12435&amp;D12435&amp;E12435&amp;F12435&amp;G12435&amp;H12435</f>
        <v>REVESTIMENTO DE PISO COM GRANITO CINZA MIRACEMA FLAMEADO,EMPLACAS, COM 3CM DE ESPESSURA, ASSENTADO SOBRE SUPERFICIE EMOSSO,COM NATA DE CIMENTO SOBRE ARGAMASSA DE CIMENTO E AREIA,NO TRACO DE 1:3</v>
      </c>
      <c r="C12435" s="197" t="s">
        <v>24797</v>
      </c>
      <c r="D12435" s="197" t="s">
        <v>24789</v>
      </c>
      <c r="E12435" s="197" t="s">
        <v>24790</v>
      </c>
      <c r="F12435" s="197" t="s">
        <v>24791</v>
      </c>
      <c r="I12435" s="197" t="s">
        <v>1993</v>
      </c>
      <c r="J12435" s="197" t="n">
        <v>176.09</v>
      </c>
    </row>
    <row r="12436" customFormat="false" ht="12.75" hidden="true" customHeight="false" outlineLevel="0" collapsed="false">
      <c r="A12436" s="197" t="s">
        <v>24799</v>
      </c>
      <c r="B12436" s="197" t="str">
        <f aca="false">C12436&amp;D12436&amp;E12436&amp;F12436&amp;G12436&amp;H12436</f>
        <v>REVESTIMENTO DE PISO COM GRANITO CINZA MIRACEMA FLAMEADO,EMPLACAS, COM 3CM DE ESPESSURA, ASSENTADO SOBRE SUPERFICIE EMOSSO,EXCLUSIVE NATA DE CIMENTO E ARGAMASSA</v>
      </c>
      <c r="C12436" s="197" t="s">
        <v>24797</v>
      </c>
      <c r="D12436" s="197" t="s">
        <v>24789</v>
      </c>
      <c r="E12436" s="197" t="s">
        <v>24794</v>
      </c>
      <c r="I12436" s="197" t="s">
        <v>1993</v>
      </c>
      <c r="J12436" s="197" t="n">
        <v>158.58</v>
      </c>
    </row>
    <row r="12437" customFormat="false" ht="12.75" hidden="true" customHeight="false" outlineLevel="0" collapsed="false">
      <c r="A12437" s="197" t="s">
        <v>24800</v>
      </c>
      <c r="B12437" s="197" t="str">
        <f aca="false">C12437&amp;D12437&amp;E12437&amp;F12437&amp;G12437&amp;H12437</f>
        <v>REVESTIMENTO DE PISO COM GRANITO CINZA MIRACEMA FLAMEADO,EMPLACAS, COM 3CM DE ESPESSURA, ASSENTADO SOBRE SUPERFICIE EMOSSO,EXCLUSIVE NATA DE CIMENTO E ARGAMASSA</v>
      </c>
      <c r="C12437" s="197" t="s">
        <v>24797</v>
      </c>
      <c r="D12437" s="197" t="s">
        <v>24789</v>
      </c>
      <c r="E12437" s="197" t="s">
        <v>24794</v>
      </c>
      <c r="I12437" s="197" t="s">
        <v>1993</v>
      </c>
      <c r="J12437" s="197" t="n">
        <v>151.18</v>
      </c>
    </row>
    <row r="12438" customFormat="false" ht="12.75" hidden="true" customHeight="false" outlineLevel="0" collapsed="false">
      <c r="A12438" s="197" t="s">
        <v>24801</v>
      </c>
      <c r="B12438" s="197"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197" t="s">
        <v>24802</v>
      </c>
      <c r="D12438" s="197" t="s">
        <v>24803</v>
      </c>
      <c r="E12438" s="197" t="s">
        <v>24804</v>
      </c>
      <c r="F12438" s="197" t="s">
        <v>24805</v>
      </c>
      <c r="I12438" s="197" t="s">
        <v>1993</v>
      </c>
      <c r="J12438" s="197" t="n">
        <v>125.4</v>
      </c>
    </row>
    <row r="12439" customFormat="false" ht="12.75" hidden="true" customHeight="false" outlineLevel="0" collapsed="false">
      <c r="A12439" s="197" t="s">
        <v>24806</v>
      </c>
      <c r="B12439" s="197"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197" t="s">
        <v>24802</v>
      </c>
      <c r="D12439" s="197" t="s">
        <v>24803</v>
      </c>
      <c r="E12439" s="197" t="s">
        <v>24804</v>
      </c>
      <c r="F12439" s="197" t="s">
        <v>24805</v>
      </c>
      <c r="I12439" s="197" t="s">
        <v>1993</v>
      </c>
      <c r="J12439" s="197" t="n">
        <v>117.44</v>
      </c>
    </row>
    <row r="12440" customFormat="false" ht="12.75" hidden="true" customHeight="false" outlineLevel="0" collapsed="false">
      <c r="A12440" s="197" t="s">
        <v>24807</v>
      </c>
      <c r="B12440" s="197" t="str">
        <f aca="false">C12440&amp;D12440&amp;E12440&amp;F12440&amp;G12440&amp;H12440</f>
        <v>REVESTIMENTO DE PISO COM GRANITO CINZA MIRACEMA SERRADO E FACE NATURAL,EM PLACAS,COM 3CM DE ESPESSURA,ASSENTADO SOBRE SUPERFICIE EM OSSO,EXCLUSIVE NATA DE CIMENTO E ARGAMASSA</v>
      </c>
      <c r="C12440" s="197" t="s">
        <v>24802</v>
      </c>
      <c r="D12440" s="197" t="s">
        <v>24808</v>
      </c>
      <c r="E12440" s="197" t="s">
        <v>24809</v>
      </c>
      <c r="I12440" s="197" t="s">
        <v>1993</v>
      </c>
      <c r="J12440" s="197" t="n">
        <v>99.94</v>
      </c>
    </row>
    <row r="12441" customFormat="false" ht="12.75" hidden="true" customHeight="false" outlineLevel="0" collapsed="false">
      <c r="A12441" s="197" t="s">
        <v>24810</v>
      </c>
      <c r="B12441" s="197" t="str">
        <f aca="false">C12441&amp;D12441&amp;E12441&amp;F12441&amp;G12441&amp;H12441</f>
        <v>REVESTIMENTO DE PISO COM GRANITO CINZA MIRACEMA SERRADO E FACE NATURAL,EM PLACAS,COM 3CM DE ESPESSURA,ASSENTADO SOBRE SUPERFICIE EM OSSO,EXCLUSIVE NATA DE CIMENTO E ARGAMASSA</v>
      </c>
      <c r="C12441" s="197" t="s">
        <v>24802</v>
      </c>
      <c r="D12441" s="197" t="s">
        <v>24808</v>
      </c>
      <c r="E12441" s="197" t="s">
        <v>24809</v>
      </c>
      <c r="I12441" s="197" t="s">
        <v>1993</v>
      </c>
      <c r="J12441" s="197" t="n">
        <v>92.54</v>
      </c>
    </row>
    <row r="12442" customFormat="false" ht="12.75" hidden="true" customHeight="false" outlineLevel="0" collapsed="false">
      <c r="A12442" s="197" t="s">
        <v>24811</v>
      </c>
      <c r="B12442" s="197"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197" t="s">
        <v>24812</v>
      </c>
      <c r="D12442" s="197" t="s">
        <v>24813</v>
      </c>
      <c r="E12442" s="197" t="s">
        <v>24814</v>
      </c>
      <c r="F12442" s="197" t="s">
        <v>24815</v>
      </c>
      <c r="I12442" s="197" t="s">
        <v>1993</v>
      </c>
      <c r="J12442" s="197" t="n">
        <v>180.2</v>
      </c>
    </row>
    <row r="12443" customFormat="false" ht="12.75" hidden="true" customHeight="false" outlineLevel="0" collapsed="false">
      <c r="A12443" s="197" t="s">
        <v>24816</v>
      </c>
      <c r="B12443" s="197"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197" t="s">
        <v>24812</v>
      </c>
      <c r="D12443" s="197" t="s">
        <v>24813</v>
      </c>
      <c r="E12443" s="197" t="s">
        <v>24814</v>
      </c>
      <c r="F12443" s="197" t="s">
        <v>24815</v>
      </c>
      <c r="I12443" s="197" t="s">
        <v>1993</v>
      </c>
      <c r="J12443" s="197" t="n">
        <v>174.63</v>
      </c>
    </row>
    <row r="12444" customFormat="false" ht="12.75" hidden="true" customHeight="false" outlineLevel="0" collapsed="false">
      <c r="A12444" s="197" t="s">
        <v>24817</v>
      </c>
      <c r="B12444" s="197" t="str">
        <f aca="false">C12444&amp;D12444&amp;E12444&amp;F12444&amp;G12444&amp;H12444</f>
        <v>REVESTIMENTO DE PISO COM GRANITO JAPARANA,EM PLACAS,COM 2CMDE ESPESSURA,ACABAMENTO POLIDO, ASSENTADO SOBRE SUPERFICIEEM OSSO,EXCLUSIVE NATA DE CIMENTO E ARGAMASSA</v>
      </c>
      <c r="C12444" s="197" t="s">
        <v>24818</v>
      </c>
      <c r="D12444" s="197" t="s">
        <v>24819</v>
      </c>
      <c r="E12444" s="197" t="s">
        <v>24820</v>
      </c>
      <c r="I12444" s="197" t="s">
        <v>1993</v>
      </c>
      <c r="J12444" s="197" t="n">
        <v>160.69</v>
      </c>
    </row>
    <row r="12445" customFormat="false" ht="12.75" hidden="true" customHeight="false" outlineLevel="0" collapsed="false">
      <c r="A12445" s="197" t="s">
        <v>24821</v>
      </c>
      <c r="B12445" s="197" t="str">
        <f aca="false">C12445&amp;D12445&amp;E12445&amp;F12445&amp;G12445&amp;H12445</f>
        <v>REVESTIMENTO DE PISO COM GRANITO JAPARANA,EM PLACAS,COM 2CMDE ESPESSURA,ACABAMENTO POLIDO, ASSENTADO SOBRE SUPERFICIEEM OSSO,EXCLUSIVE NATA DE CIMENTO E ARGAMASSA</v>
      </c>
      <c r="C12445" s="197" t="s">
        <v>24818</v>
      </c>
      <c r="D12445" s="197" t="s">
        <v>24819</v>
      </c>
      <c r="E12445" s="197" t="s">
        <v>24820</v>
      </c>
      <c r="I12445" s="197" t="s">
        <v>1993</v>
      </c>
      <c r="J12445" s="197" t="n">
        <v>155.76</v>
      </c>
    </row>
    <row r="12446" customFormat="false" ht="12.75" hidden="true" customHeight="false" outlineLevel="0" collapsed="false">
      <c r="A12446" s="197" t="s">
        <v>24822</v>
      </c>
      <c r="B12446" s="197" t="str">
        <f aca="false">C12446&amp;D12446&amp;E12446&amp;F12446&amp;G12446&amp;H12446</f>
        <v>PATIO DE CONCRETO,NA ESPESSURA DE 8CM,NO TRACO 1:3:3 EM VOLUME, FORMANDO QUADROS DE 1,00X1,00M, COM SARRAFOS DE MADEIRAINCORPORADOS,EXCLUSIVE PREPARO DO TERRENO</v>
      </c>
      <c r="C12446" s="197" t="s">
        <v>24823</v>
      </c>
      <c r="D12446" s="197" t="s">
        <v>24824</v>
      </c>
      <c r="E12446" s="197" t="s">
        <v>24825</v>
      </c>
      <c r="I12446" s="197" t="s">
        <v>1993</v>
      </c>
      <c r="J12446" s="197" t="n">
        <v>46.68</v>
      </c>
    </row>
    <row r="12447" customFormat="false" ht="12.75" hidden="true" customHeight="false" outlineLevel="0" collapsed="false">
      <c r="A12447" s="197" t="s">
        <v>24826</v>
      </c>
      <c r="B12447" s="197" t="str">
        <f aca="false">C12447&amp;D12447&amp;E12447&amp;F12447&amp;G12447&amp;H12447</f>
        <v>PATIO DE CONCRETO,NA ESPESSURA DE 8CM,NO TRACO 1:3:3 EM VOLUME, FORMANDO QUADROS DE 1,00X1,00M, COM SARRAFOS DE MADEIRAINCORPORADOS,EXCLUSIVE PREPARO DO TERRENO</v>
      </c>
      <c r="C12447" s="197" t="s">
        <v>24823</v>
      </c>
      <c r="D12447" s="197" t="s">
        <v>24824</v>
      </c>
      <c r="E12447" s="197" t="s">
        <v>24825</v>
      </c>
      <c r="I12447" s="197" t="s">
        <v>1993</v>
      </c>
      <c r="J12447" s="197" t="n">
        <v>43.06</v>
      </c>
    </row>
    <row r="12448" customFormat="false" ht="12.75" hidden="true" customHeight="false" outlineLevel="0" collapsed="false">
      <c r="A12448" s="197" t="s">
        <v>24827</v>
      </c>
      <c r="B12448" s="197" t="str">
        <f aca="false">C12448&amp;D12448&amp;E12448&amp;F12448&amp;G12448&amp;H12448</f>
        <v>PATIO DE CONCRETO,NA ESPESSURA DE 10CM,NO TRACO 1:2:3 EM VOLUME, FORMANDO QUADROS DE 1,50X1,50M,COM SARRAFOS DE MADEIRAINCORPORADOS,EXCLUSIVE PREPARO DO TERRENO</v>
      </c>
      <c r="C12448" s="197" t="s">
        <v>24828</v>
      </c>
      <c r="D12448" s="197" t="s">
        <v>24829</v>
      </c>
      <c r="E12448" s="197" t="s">
        <v>24825</v>
      </c>
      <c r="I12448" s="197" t="s">
        <v>1993</v>
      </c>
      <c r="J12448" s="197" t="n">
        <v>45.64</v>
      </c>
    </row>
    <row r="12449" customFormat="false" ht="12.75" hidden="true" customHeight="false" outlineLevel="0" collapsed="false">
      <c r="A12449" s="197" t="s">
        <v>24830</v>
      </c>
      <c r="B12449" s="197" t="str">
        <f aca="false">C12449&amp;D12449&amp;E12449&amp;F12449&amp;G12449&amp;H12449</f>
        <v>PATIO DE CONCRETO,NA ESPESSURA DE 10CM,NO TRACO 1:2:3 EM VOLUME, FORMANDO QUADROS DE 1,50X1,50M,COM SARRAFOS DE MADEIRAINCORPORADOS,EXCLUSIVE PREPARO DO TERRENO</v>
      </c>
      <c r="C12449" s="197" t="s">
        <v>24828</v>
      </c>
      <c r="D12449" s="197" t="s">
        <v>24829</v>
      </c>
      <c r="E12449" s="197" t="s">
        <v>24825</v>
      </c>
      <c r="I12449" s="197" t="s">
        <v>1993</v>
      </c>
      <c r="J12449" s="197" t="n">
        <v>42.69</v>
      </c>
    </row>
    <row r="12450" customFormat="false" ht="12.75" hidden="true" customHeight="false" outlineLevel="0" collapsed="false">
      <c r="A12450" s="197" t="s">
        <v>24831</v>
      </c>
      <c r="B12450" s="197" t="str">
        <f aca="false">C12450&amp;D12450&amp;E12450&amp;F12450&amp;G12450&amp;H12450</f>
        <v>PATIO DE CONCRETO,NA ESPESSURA DE 12CM,NO TRACO 1:2:2,5 EM VOLUME,FORMANDO QUADROS DE 1,50X1,50M,COM SARRAFOS DE MADEIRA INCORPORADOS,EXCLUSIVE PREPARO DO TERRENO</v>
      </c>
      <c r="C12450" s="197" t="s">
        <v>24832</v>
      </c>
      <c r="D12450" s="197" t="s">
        <v>24833</v>
      </c>
      <c r="E12450" s="197" t="s">
        <v>24834</v>
      </c>
      <c r="I12450" s="197" t="s">
        <v>1993</v>
      </c>
      <c r="J12450" s="197" t="n">
        <v>51.94</v>
      </c>
    </row>
    <row r="12451" customFormat="false" ht="12.75" hidden="true" customHeight="false" outlineLevel="0" collapsed="false">
      <c r="A12451" s="197" t="s">
        <v>24835</v>
      </c>
      <c r="B12451" s="197" t="str">
        <f aca="false">C12451&amp;D12451&amp;E12451&amp;F12451&amp;G12451&amp;H12451</f>
        <v>PATIO DE CONCRETO,NA ESPESSURA DE 12CM,NO TRACO 1:2:2,5 EM VOLUME,FORMANDO QUADROS DE 1,50X1,50M,COM SARRAFOS DE MADEIRA INCORPORADOS,EXCLUSIVE PREPARO DO TERRENO</v>
      </c>
      <c r="C12451" s="197" t="s">
        <v>24832</v>
      </c>
      <c r="D12451" s="197" t="s">
        <v>24833</v>
      </c>
      <c r="E12451" s="197" t="s">
        <v>24834</v>
      </c>
      <c r="I12451" s="197" t="s">
        <v>1993</v>
      </c>
      <c r="J12451" s="197" t="n">
        <v>48.72</v>
      </c>
    </row>
    <row r="12452" customFormat="false" ht="12.75" hidden="true" customHeight="false" outlineLevel="0" collapsed="false">
      <c r="A12452" s="197" t="s">
        <v>24836</v>
      </c>
      <c r="B12452" s="197" t="str">
        <f aca="false">C12452&amp;D12452&amp;E12452&amp;F12452&amp;G12452&amp;H12452</f>
        <v>PATIO DE CONCRETO,NA ESPESSURA DE 15CM,NO TRACO 1:2:2 EM VOLUME, FORMANDO QUADROS DE 1,50X1,50M,COM SARRAFOS DE MADEIRAINCORPORADOS,EXCLUSIVE PREPARO DO TERRENO</v>
      </c>
      <c r="C12452" s="197" t="s">
        <v>24837</v>
      </c>
      <c r="D12452" s="197" t="s">
        <v>24829</v>
      </c>
      <c r="E12452" s="197" t="s">
        <v>24825</v>
      </c>
      <c r="I12452" s="197" t="s">
        <v>1993</v>
      </c>
      <c r="J12452" s="197" t="n">
        <v>61.87</v>
      </c>
    </row>
    <row r="12453" customFormat="false" ht="12.75" hidden="true" customHeight="false" outlineLevel="0" collapsed="false">
      <c r="A12453" s="197" t="s">
        <v>24838</v>
      </c>
      <c r="B12453" s="197" t="str">
        <f aca="false">C12453&amp;D12453&amp;E12453&amp;F12453&amp;G12453&amp;H12453</f>
        <v>PATIO DE CONCRETO,NA ESPESSURA DE 15CM,NO TRACO 1:2:2 EM VOLUME, FORMANDO QUADROS DE 1,50X1,50M,COM SARRAFOS DE MADEIRAINCORPORADOS,EXCLUSIVE PREPARO DO TERRENO</v>
      </c>
      <c r="C12453" s="197" t="s">
        <v>24837</v>
      </c>
      <c r="D12453" s="197" t="s">
        <v>24829</v>
      </c>
      <c r="E12453" s="197" t="s">
        <v>24825</v>
      </c>
      <c r="I12453" s="197" t="s">
        <v>1993</v>
      </c>
      <c r="J12453" s="197" t="n">
        <v>58.26</v>
      </c>
    </row>
    <row r="12454" customFormat="false" ht="12.75" hidden="true" customHeight="false" outlineLevel="0" collapsed="false">
      <c r="A12454" s="197" t="s">
        <v>24839</v>
      </c>
      <c r="B12454" s="197" t="str">
        <f aca="false">C12454&amp;D12454&amp;E12454&amp;F12454&amp;G12454&amp;H12454</f>
        <v>PAVIMENTACAO TIPO PLAQUEAMENTO EXECUTADO COM PLACAS DE 40X80X10CM DE CONCRETO FCK=10MPA,JUNTA DE 2CM, INCLUSIVE PREPARODO TERRENO</v>
      </c>
      <c r="C12454" s="197" t="s">
        <v>24840</v>
      </c>
      <c r="D12454" s="197" t="s">
        <v>24841</v>
      </c>
      <c r="E12454" s="197" t="s">
        <v>21200</v>
      </c>
      <c r="I12454" s="197" t="s">
        <v>1993</v>
      </c>
      <c r="J12454" s="197" t="n">
        <v>57.42</v>
      </c>
    </row>
    <row r="12455" customFormat="false" ht="12.75" hidden="true" customHeight="false" outlineLevel="0" collapsed="false">
      <c r="A12455" s="197" t="s">
        <v>24842</v>
      </c>
      <c r="B12455" s="197" t="str">
        <f aca="false">C12455&amp;D12455&amp;E12455&amp;F12455&amp;G12455&amp;H12455</f>
        <v>PAVIMENTACAO TIPO PLAQUEAMENTO EXECUTADO COM PLACAS DE 40X80X10CM DE CONCRETO FCK=10MPA,JUNTA DE 2CM, INCLUSIVE PREPARODO TERRENO</v>
      </c>
      <c r="C12455" s="197" t="s">
        <v>24840</v>
      </c>
      <c r="D12455" s="197" t="s">
        <v>24841</v>
      </c>
      <c r="E12455" s="197" t="s">
        <v>21200</v>
      </c>
      <c r="I12455" s="197" t="s">
        <v>1993</v>
      </c>
      <c r="J12455" s="197" t="n">
        <v>52.66</v>
      </c>
    </row>
    <row r="12456" customFormat="false" ht="12.75" hidden="true" customHeight="false" outlineLevel="0" collapsed="false">
      <c r="A12456" s="197" t="s">
        <v>24843</v>
      </c>
      <c r="B12456" s="197"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197" t="s">
        <v>24840</v>
      </c>
      <c r="D12456" s="197" t="s">
        <v>24844</v>
      </c>
      <c r="E12456" s="197" t="s">
        <v>24845</v>
      </c>
      <c r="F12456" s="197" t="s">
        <v>24846</v>
      </c>
      <c r="I12456" s="197" t="s">
        <v>1993</v>
      </c>
      <c r="J12456" s="197" t="n">
        <v>67.12</v>
      </c>
    </row>
    <row r="12457" customFormat="false" ht="12.75" hidden="true" customHeight="false" outlineLevel="0" collapsed="false">
      <c r="A12457" s="197" t="s">
        <v>24847</v>
      </c>
      <c r="B12457" s="197"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197" t="s">
        <v>24840</v>
      </c>
      <c r="D12457" s="197" t="s">
        <v>24844</v>
      </c>
      <c r="E12457" s="197" t="s">
        <v>24845</v>
      </c>
      <c r="F12457" s="197" t="s">
        <v>24846</v>
      </c>
      <c r="I12457" s="197" t="s">
        <v>1993</v>
      </c>
      <c r="J12457" s="197" t="n">
        <v>61.74</v>
      </c>
    </row>
    <row r="12458" customFormat="false" ht="12.75" hidden="true" customHeight="false" outlineLevel="0" collapsed="false">
      <c r="A12458" s="197" t="s">
        <v>24848</v>
      </c>
      <c r="B12458" s="197"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197" t="s">
        <v>24840</v>
      </c>
      <c r="D12458" s="197" t="s">
        <v>24849</v>
      </c>
      <c r="E12458" s="197" t="s">
        <v>24850</v>
      </c>
      <c r="F12458" s="197" t="s">
        <v>24851</v>
      </c>
      <c r="G12458" s="197" t="s">
        <v>24852</v>
      </c>
      <c r="I12458" s="197" t="s">
        <v>1993</v>
      </c>
      <c r="J12458" s="197" t="n">
        <v>62.44</v>
      </c>
    </row>
    <row r="12459" customFormat="false" ht="12.75" hidden="true" customHeight="false" outlineLevel="0" collapsed="false">
      <c r="A12459" s="197" t="s">
        <v>24853</v>
      </c>
      <c r="B12459" s="197"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197" t="s">
        <v>24840</v>
      </c>
      <c r="D12459" s="197" t="s">
        <v>24849</v>
      </c>
      <c r="E12459" s="197" t="s">
        <v>24850</v>
      </c>
      <c r="F12459" s="197" t="s">
        <v>24851</v>
      </c>
      <c r="G12459" s="197" t="s">
        <v>24852</v>
      </c>
      <c r="I12459" s="197" t="s">
        <v>1993</v>
      </c>
      <c r="J12459" s="197" t="n">
        <v>57.24</v>
      </c>
    </row>
    <row r="12460" customFormat="false" ht="12.75" hidden="true" customHeight="false" outlineLevel="0" collapsed="false">
      <c r="A12460" s="197" t="s">
        <v>24854</v>
      </c>
      <c r="B12460" s="197" t="str">
        <f aca="false">C12460&amp;D12460&amp;E12460&amp;F12460&amp;G12460&amp;H12460</f>
        <v>PAVIMENTACAO COM PLACAS DE CONCRETO PRE-MOLDADAS,40X40X6CM FCK=10MPA,COM INTERSTICIOS DE 5CM,ASSENTE COM ARGAMASSA DE CIMENTO E AREIA,NO TRACO 1:8,EXCLUSIVE TOMADA DE JUNTAS E PREPARO DO TERRENO</v>
      </c>
      <c r="C12460" s="197" t="s">
        <v>24855</v>
      </c>
      <c r="D12460" s="197" t="s">
        <v>24856</v>
      </c>
      <c r="E12460" s="197" t="s">
        <v>24857</v>
      </c>
      <c r="F12460" s="197" t="s">
        <v>24858</v>
      </c>
      <c r="I12460" s="197" t="s">
        <v>1993</v>
      </c>
      <c r="J12460" s="197" t="n">
        <v>66.83</v>
      </c>
    </row>
    <row r="12461" customFormat="false" ht="12.75" hidden="true" customHeight="false" outlineLevel="0" collapsed="false">
      <c r="A12461" s="197" t="s">
        <v>24859</v>
      </c>
      <c r="B12461" s="197" t="str">
        <f aca="false">C12461&amp;D12461&amp;E12461&amp;F12461&amp;G12461&amp;H12461</f>
        <v>PAVIMENTACAO COM PLACAS DE CONCRETO PRE-MOLDADAS,40X40X6CM FCK=10MPA,COM INTERSTICIOS DE 5CM,ASSENTE COM ARGAMASSA DE CIMENTO E AREIA,NO TRACO 1:8,EXCLUSIVE TOMADA DE JUNTAS E PREPARO DO TERRENO</v>
      </c>
      <c r="C12461" s="197" t="s">
        <v>24855</v>
      </c>
      <c r="D12461" s="197" t="s">
        <v>24856</v>
      </c>
      <c r="E12461" s="197" t="s">
        <v>24857</v>
      </c>
      <c r="F12461" s="197" t="s">
        <v>24858</v>
      </c>
      <c r="I12461" s="197" t="s">
        <v>1993</v>
      </c>
      <c r="J12461" s="197" t="n">
        <v>60.8</v>
      </c>
    </row>
    <row r="12462" customFormat="false" ht="12.75" hidden="true" customHeight="false" outlineLevel="0" collapsed="false">
      <c r="A12462" s="197" t="s">
        <v>24860</v>
      </c>
      <c r="B12462" s="197"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197" t="s">
        <v>24861</v>
      </c>
      <c r="D12462" s="197" t="s">
        <v>24862</v>
      </c>
      <c r="E12462" s="197" t="s">
        <v>24863</v>
      </c>
      <c r="F12462" s="197" t="s">
        <v>24864</v>
      </c>
      <c r="G12462" s="197" t="s">
        <v>24865</v>
      </c>
      <c r="I12462" s="197" t="s">
        <v>1993</v>
      </c>
      <c r="J12462" s="197" t="n">
        <v>47.66</v>
      </c>
    </row>
    <row r="12463" customFormat="false" ht="12.75" hidden="true" customHeight="false" outlineLevel="0" collapsed="false">
      <c r="A12463" s="197" t="s">
        <v>24866</v>
      </c>
      <c r="B12463" s="197"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197" t="s">
        <v>24861</v>
      </c>
      <c r="D12463" s="197" t="s">
        <v>24862</v>
      </c>
      <c r="E12463" s="197" t="s">
        <v>24863</v>
      </c>
      <c r="F12463" s="197" t="s">
        <v>24864</v>
      </c>
      <c r="G12463" s="197" t="s">
        <v>24865</v>
      </c>
      <c r="I12463" s="197" t="s">
        <v>1993</v>
      </c>
      <c r="J12463" s="197" t="n">
        <v>42.66</v>
      </c>
    </row>
    <row r="12464" customFormat="false" ht="12.75" hidden="true" customHeight="false" outlineLevel="0" collapsed="false">
      <c r="A12464" s="197" t="s">
        <v>24867</v>
      </c>
      <c r="B12464" s="197" t="str">
        <f aca="false">C12464&amp;D12464&amp;E12464&amp;F12464&amp;G12464&amp;H12464</f>
        <v>PATIO DE CONCRETO IMPORTADO DE USINA,NA ESPESSURA DE 8CM, NO TRACO 1:3:3 EM VOLUME, FORMANDO QUADROS DE 1,00X1,00M, COMSARRAFOS DE MADEIRA INCORPORADOS ,EXCLUSIVE PREPARO DO TERRENO</v>
      </c>
      <c r="C12464" s="197" t="s">
        <v>24868</v>
      </c>
      <c r="D12464" s="197" t="s">
        <v>24869</v>
      </c>
      <c r="E12464" s="197" t="s">
        <v>24870</v>
      </c>
      <c r="F12464" s="197" t="s">
        <v>24871</v>
      </c>
      <c r="I12464" s="197" t="s">
        <v>1993</v>
      </c>
      <c r="J12464" s="197" t="n">
        <v>47.53</v>
      </c>
    </row>
    <row r="12465" customFormat="false" ht="12.75" hidden="true" customHeight="false" outlineLevel="0" collapsed="false">
      <c r="A12465" s="197" t="s">
        <v>24872</v>
      </c>
      <c r="B12465" s="197" t="str">
        <f aca="false">C12465&amp;D12465&amp;E12465&amp;F12465&amp;G12465&amp;H12465</f>
        <v>PATIO DE CONCRETO IMPORTADO DE USINA,NA ESPESSURA DE 8CM, NO TRACO 1:3:3 EM VOLUME, FORMANDO QUADROS DE 1,00X1,00M, COMSARRAFOS DE MADEIRA INCORPORADOS ,EXCLUSIVE PREPARO DO TERRENO</v>
      </c>
      <c r="C12465" s="197" t="s">
        <v>24868</v>
      </c>
      <c r="D12465" s="197" t="s">
        <v>24869</v>
      </c>
      <c r="E12465" s="197" t="s">
        <v>24870</v>
      </c>
      <c r="F12465" s="197" t="s">
        <v>24871</v>
      </c>
      <c r="I12465" s="197" t="s">
        <v>1993</v>
      </c>
      <c r="J12465" s="197" t="n">
        <v>44.37</v>
      </c>
    </row>
    <row r="12466" customFormat="false" ht="12.75" hidden="true" customHeight="false" outlineLevel="0" collapsed="false">
      <c r="A12466" s="197" t="s">
        <v>24873</v>
      </c>
      <c r="B12466" s="197" t="str">
        <f aca="false">C12466&amp;D12466&amp;E12466&amp;F12466&amp;G12466&amp;H12466</f>
        <v>PATIO DE CONCRETO IMPORTADO DE USINA,NA ESPESSURA DE 10CM,NO TRACO 1:2:3 EM VOLUME, FORMANDO QUADROS DE 1,50X1,50M, COMSARRAFOS DE MADEIRA INCORPORADOS, EXCLUSIVE PREPARO DO TERRENO</v>
      </c>
      <c r="C12466" s="197" t="s">
        <v>24874</v>
      </c>
      <c r="D12466" s="197" t="s">
        <v>24875</v>
      </c>
      <c r="E12466" s="197" t="s">
        <v>24876</v>
      </c>
      <c r="F12466" s="197" t="s">
        <v>24871</v>
      </c>
      <c r="I12466" s="197" t="s">
        <v>1993</v>
      </c>
      <c r="J12466" s="197" t="n">
        <v>47.06</v>
      </c>
    </row>
    <row r="12467" customFormat="false" ht="12.75" hidden="true" customHeight="false" outlineLevel="0" collapsed="false">
      <c r="A12467" s="197" t="s">
        <v>24877</v>
      </c>
      <c r="B12467" s="197" t="str">
        <f aca="false">C12467&amp;D12467&amp;E12467&amp;F12467&amp;G12467&amp;H12467</f>
        <v>PATIO DE CONCRETO IMPORTADO DE USINA,NA ESPESSURA DE 10CM,NO TRACO 1:2:3 EM VOLUME, FORMANDO QUADROS DE 1,50X1,50M, COMSARRAFOS DE MADEIRA INCORPORADOS, EXCLUSIVE PREPARO DO TERRENO</v>
      </c>
      <c r="C12467" s="197" t="s">
        <v>24874</v>
      </c>
      <c r="D12467" s="197" t="s">
        <v>24875</v>
      </c>
      <c r="E12467" s="197" t="s">
        <v>24876</v>
      </c>
      <c r="F12467" s="197" t="s">
        <v>24871</v>
      </c>
      <c r="I12467" s="197" t="s">
        <v>1993</v>
      </c>
      <c r="J12467" s="197" t="n">
        <v>44.52</v>
      </c>
    </row>
    <row r="12468" customFormat="false" ht="12.75" hidden="true" customHeight="false" outlineLevel="0" collapsed="false">
      <c r="A12468" s="197" t="s">
        <v>24878</v>
      </c>
      <c r="B12468" s="197" t="str">
        <f aca="false">C12468&amp;D12468&amp;E12468&amp;F12468&amp;G12468&amp;H12468</f>
        <v>PATIO DE CONCRETO IMPORTADO DE USINA,NA ESPESSURA DE 12CM,NO TRACO 1:2:3 EM VOLUME, FORMANDO QUADROS DE 1,50X1,50M, COMSARRAFOS DE MADEIRA INCORPORADOS, EXCLUSIVE PREPARO DO TERRENO</v>
      </c>
      <c r="C12468" s="197" t="s">
        <v>24879</v>
      </c>
      <c r="D12468" s="197" t="s">
        <v>24875</v>
      </c>
      <c r="E12468" s="197" t="s">
        <v>24876</v>
      </c>
      <c r="F12468" s="197" t="s">
        <v>24871</v>
      </c>
      <c r="I12468" s="197" t="s">
        <v>1993</v>
      </c>
      <c r="J12468" s="197" t="n">
        <v>53.39</v>
      </c>
    </row>
    <row r="12469" customFormat="false" ht="12.75" hidden="true" customHeight="false" outlineLevel="0" collapsed="false">
      <c r="A12469" s="197" t="s">
        <v>24880</v>
      </c>
      <c r="B12469" s="197" t="str">
        <f aca="false">C12469&amp;D12469&amp;E12469&amp;F12469&amp;G12469&amp;H12469</f>
        <v>PATIO DE CONCRETO IMPORTADO DE USINA,NA ESPESSURA DE 12CM,NO TRACO 1:2:3 EM VOLUME, FORMANDO QUADROS DE 1,50X1,50M, COMSARRAFOS DE MADEIRA INCORPORADOS, EXCLUSIVE PREPARO DO TERRENO</v>
      </c>
      <c r="C12469" s="197" t="s">
        <v>24879</v>
      </c>
      <c r="D12469" s="197" t="s">
        <v>24875</v>
      </c>
      <c r="E12469" s="197" t="s">
        <v>24876</v>
      </c>
      <c r="F12469" s="197" t="s">
        <v>24871</v>
      </c>
      <c r="I12469" s="197" t="s">
        <v>1993</v>
      </c>
      <c r="J12469" s="197" t="n">
        <v>50.67</v>
      </c>
    </row>
    <row r="12470" customFormat="false" ht="12.75" hidden="true" customHeight="false" outlineLevel="0" collapsed="false">
      <c r="A12470" s="197" t="s">
        <v>24881</v>
      </c>
      <c r="B12470" s="197" t="str">
        <f aca="false">C12470&amp;D12470&amp;E12470&amp;F12470&amp;G12470&amp;H12470</f>
        <v>PATIO DE CONCRETO IMPORTADO DE USINA,NA ESPESSURA DE 15CM,NO TRACO 1:2:3 EM VOLUME, FORMANDO QUADROS DE 1,50X1,50M, COMSARRAFOS DE MADEIRA INCORPORADOS, EXCLUSIVE PREPARO DO TERRENO</v>
      </c>
      <c r="C12470" s="197" t="s">
        <v>24882</v>
      </c>
      <c r="D12470" s="197" t="s">
        <v>24875</v>
      </c>
      <c r="E12470" s="197" t="s">
        <v>24876</v>
      </c>
      <c r="F12470" s="197" t="s">
        <v>24871</v>
      </c>
      <c r="I12470" s="197" t="s">
        <v>1993</v>
      </c>
      <c r="J12470" s="197" t="n">
        <v>62.88</v>
      </c>
    </row>
    <row r="12471" customFormat="false" ht="12.75" hidden="true" customHeight="false" outlineLevel="0" collapsed="false">
      <c r="A12471" s="197" t="s">
        <v>24883</v>
      </c>
      <c r="B12471" s="197" t="str">
        <f aca="false">C12471&amp;D12471&amp;E12471&amp;F12471&amp;G12471&amp;H12471</f>
        <v>PATIO DE CONCRETO IMPORTADO DE USINA,NA ESPESSURA DE 15CM,NO TRACO 1:2:3 EM VOLUME, FORMANDO QUADROS DE 1,50X1,50M, COMSARRAFOS DE MADEIRA INCORPORADOS, EXCLUSIVE PREPARO DO TERRENO</v>
      </c>
      <c r="C12471" s="197" t="s">
        <v>24882</v>
      </c>
      <c r="D12471" s="197" t="s">
        <v>24875</v>
      </c>
      <c r="E12471" s="197" t="s">
        <v>24876</v>
      </c>
      <c r="F12471" s="197" t="s">
        <v>24871</v>
      </c>
      <c r="I12471" s="197" t="s">
        <v>1993</v>
      </c>
      <c r="J12471" s="197" t="n">
        <v>59.89</v>
      </c>
    </row>
    <row r="12472" customFormat="false" ht="12.75" hidden="true" customHeight="false" outlineLevel="0" collapsed="false">
      <c r="A12472" s="197" t="s">
        <v>24884</v>
      </c>
      <c r="B12472" s="197"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197" t="s">
        <v>24885</v>
      </c>
      <c r="D12472" s="197" t="s">
        <v>24886</v>
      </c>
      <c r="E12472" s="197" t="s">
        <v>24887</v>
      </c>
      <c r="F12472" s="197" t="s">
        <v>24888</v>
      </c>
      <c r="G12472" s="197" t="s">
        <v>24889</v>
      </c>
      <c r="H12472" s="197" t="s">
        <v>24890</v>
      </c>
      <c r="I12472" s="197" t="s">
        <v>1993</v>
      </c>
      <c r="J12472" s="197" t="n">
        <v>25.61</v>
      </c>
    </row>
    <row r="12473" customFormat="false" ht="12.75" hidden="true" customHeight="false" outlineLevel="0" collapsed="false">
      <c r="A12473" s="197" t="s">
        <v>24891</v>
      </c>
      <c r="B12473" s="197"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197" t="s">
        <v>24885</v>
      </c>
      <c r="D12473" s="197" t="s">
        <v>24886</v>
      </c>
      <c r="E12473" s="197" t="s">
        <v>24887</v>
      </c>
      <c r="F12473" s="197" t="s">
        <v>24888</v>
      </c>
      <c r="G12473" s="197" t="s">
        <v>24889</v>
      </c>
      <c r="H12473" s="197" t="s">
        <v>24890</v>
      </c>
      <c r="I12473" s="197" t="s">
        <v>1993</v>
      </c>
      <c r="J12473" s="197" t="n">
        <v>23.02</v>
      </c>
    </row>
    <row r="12474" customFormat="false" ht="12.75" hidden="true" customHeight="false" outlineLevel="0" collapsed="false">
      <c r="A12474" s="197" t="s">
        <v>24892</v>
      </c>
      <c r="B12474" s="197"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197" t="s">
        <v>24893</v>
      </c>
      <c r="D12474" s="197" t="s">
        <v>24894</v>
      </c>
      <c r="E12474" s="197" t="s">
        <v>24895</v>
      </c>
      <c r="F12474" s="197" t="s">
        <v>24896</v>
      </c>
      <c r="G12474" s="197" t="s">
        <v>24897</v>
      </c>
      <c r="H12474" s="197" t="s">
        <v>24898</v>
      </c>
      <c r="I12474" s="197" t="s">
        <v>1993</v>
      </c>
      <c r="J12474" s="197" t="n">
        <v>83.42</v>
      </c>
    </row>
    <row r="12475" customFormat="false" ht="12.75" hidden="true" customHeight="false" outlineLevel="0" collapsed="false">
      <c r="A12475" s="197" t="s">
        <v>24899</v>
      </c>
      <c r="B12475" s="197"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197" t="s">
        <v>24893</v>
      </c>
      <c r="D12475" s="197" t="s">
        <v>24894</v>
      </c>
      <c r="E12475" s="197" t="s">
        <v>24895</v>
      </c>
      <c r="F12475" s="197" t="s">
        <v>24896</v>
      </c>
      <c r="G12475" s="197" t="s">
        <v>24897</v>
      </c>
      <c r="H12475" s="197" t="s">
        <v>24898</v>
      </c>
      <c r="I12475" s="197" t="s">
        <v>1993</v>
      </c>
      <c r="J12475" s="197" t="n">
        <v>78.51</v>
      </c>
    </row>
    <row r="12476" customFormat="false" ht="12.75" hidden="true" customHeight="false" outlineLevel="0" collapsed="false">
      <c r="A12476" s="197" t="s">
        <v>24900</v>
      </c>
      <c r="B12476" s="197"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197" t="s">
        <v>24901</v>
      </c>
      <c r="D12476" s="197" t="s">
        <v>24902</v>
      </c>
      <c r="E12476" s="197" t="s">
        <v>24903</v>
      </c>
      <c r="F12476" s="197" t="s">
        <v>24904</v>
      </c>
      <c r="G12476" s="197" t="s">
        <v>24905</v>
      </c>
      <c r="H12476" s="197" t="s">
        <v>24906</v>
      </c>
      <c r="I12476" s="197" t="s">
        <v>1993</v>
      </c>
      <c r="J12476" s="197" t="n">
        <v>66.69</v>
      </c>
    </row>
    <row r="12477" customFormat="false" ht="12.75" hidden="true" customHeight="false" outlineLevel="0" collapsed="false">
      <c r="A12477" s="197" t="s">
        <v>24907</v>
      </c>
      <c r="B12477" s="197"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197" t="s">
        <v>24901</v>
      </c>
      <c r="D12477" s="197" t="s">
        <v>24902</v>
      </c>
      <c r="E12477" s="197" t="s">
        <v>24903</v>
      </c>
      <c r="F12477" s="197" t="s">
        <v>24904</v>
      </c>
      <c r="G12477" s="197" t="s">
        <v>24905</v>
      </c>
      <c r="H12477" s="197" t="s">
        <v>24906</v>
      </c>
      <c r="I12477" s="197" t="s">
        <v>1993</v>
      </c>
      <c r="J12477" s="197" t="n">
        <v>62.57</v>
      </c>
    </row>
    <row r="12478" customFormat="false" ht="12.75" hidden="true" customHeight="false" outlineLevel="0" collapsed="false">
      <c r="A12478" s="197" t="s">
        <v>24908</v>
      </c>
      <c r="B12478" s="197"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197" t="s">
        <v>24909</v>
      </c>
      <c r="D12478" s="197" t="s">
        <v>24910</v>
      </c>
      <c r="E12478" s="197" t="s">
        <v>24911</v>
      </c>
      <c r="F12478" s="197" t="s">
        <v>24912</v>
      </c>
      <c r="G12478" s="197" t="s">
        <v>24913</v>
      </c>
      <c r="H12478" s="197" t="s">
        <v>24914</v>
      </c>
      <c r="I12478" s="197" t="s">
        <v>1993</v>
      </c>
      <c r="J12478" s="197" t="n">
        <v>100.04</v>
      </c>
    </row>
    <row r="12479" customFormat="false" ht="12.75" hidden="true" customHeight="false" outlineLevel="0" collapsed="false">
      <c r="A12479" s="197" t="s">
        <v>24915</v>
      </c>
      <c r="B12479" s="197"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197" t="s">
        <v>24909</v>
      </c>
      <c r="D12479" s="197" t="s">
        <v>24910</v>
      </c>
      <c r="E12479" s="197" t="s">
        <v>24911</v>
      </c>
      <c r="F12479" s="197" t="s">
        <v>24912</v>
      </c>
      <c r="G12479" s="197" t="s">
        <v>24913</v>
      </c>
      <c r="H12479" s="197" t="s">
        <v>24914</v>
      </c>
      <c r="I12479" s="197" t="s">
        <v>1993</v>
      </c>
      <c r="J12479" s="197" t="n">
        <v>92.68</v>
      </c>
    </row>
    <row r="12480" customFormat="false" ht="12.75" hidden="true" customHeight="false" outlineLevel="0" collapsed="false">
      <c r="A12480" s="197" t="s">
        <v>24916</v>
      </c>
      <c r="B12480" s="197"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197" t="s">
        <v>24909</v>
      </c>
      <c r="D12480" s="197" t="s">
        <v>24910</v>
      </c>
      <c r="E12480" s="197" t="s">
        <v>24917</v>
      </c>
      <c r="F12480" s="197" t="s">
        <v>24918</v>
      </c>
      <c r="G12480" s="197" t="s">
        <v>24919</v>
      </c>
      <c r="H12480" s="197" t="s">
        <v>24920</v>
      </c>
      <c r="I12480" s="197" t="s">
        <v>1993</v>
      </c>
      <c r="J12480" s="197" t="n">
        <v>85.04</v>
      </c>
    </row>
    <row r="12481" customFormat="false" ht="12.75" hidden="true" customHeight="false" outlineLevel="0" collapsed="false">
      <c r="A12481" s="197" t="s">
        <v>24921</v>
      </c>
      <c r="B12481" s="197"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197" t="s">
        <v>24909</v>
      </c>
      <c r="D12481" s="197" t="s">
        <v>24910</v>
      </c>
      <c r="E12481" s="197" t="s">
        <v>24917</v>
      </c>
      <c r="F12481" s="197" t="s">
        <v>24918</v>
      </c>
      <c r="G12481" s="197" t="s">
        <v>24919</v>
      </c>
      <c r="H12481" s="197" t="s">
        <v>24920</v>
      </c>
      <c r="I12481" s="197" t="s">
        <v>1993</v>
      </c>
      <c r="J12481" s="197" t="n">
        <v>78.14</v>
      </c>
    </row>
    <row r="12482" customFormat="false" ht="12.75" hidden="true" customHeight="false" outlineLevel="0" collapsed="false">
      <c r="A12482" s="197" t="s">
        <v>24922</v>
      </c>
      <c r="B12482" s="197"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197" t="s">
        <v>24923</v>
      </c>
      <c r="D12482" s="197" t="s">
        <v>24924</v>
      </c>
      <c r="E12482" s="197" t="s">
        <v>24925</v>
      </c>
      <c r="F12482" s="197" t="s">
        <v>24926</v>
      </c>
      <c r="G12482" s="197" t="s">
        <v>24897</v>
      </c>
      <c r="H12482" s="197" t="s">
        <v>24927</v>
      </c>
      <c r="I12482" s="197" t="s">
        <v>1993</v>
      </c>
      <c r="J12482" s="197" t="n">
        <v>99.24</v>
      </c>
    </row>
    <row r="12483" customFormat="false" ht="12.75" hidden="true" customHeight="false" outlineLevel="0" collapsed="false">
      <c r="A12483" s="197" t="s">
        <v>99</v>
      </c>
      <c r="B12483" s="197"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197" t="s">
        <v>24923</v>
      </c>
      <c r="D12483" s="197" t="s">
        <v>24924</v>
      </c>
      <c r="E12483" s="197" t="s">
        <v>24925</v>
      </c>
      <c r="F12483" s="197" t="s">
        <v>24926</v>
      </c>
      <c r="G12483" s="197" t="s">
        <v>24897</v>
      </c>
      <c r="H12483" s="197" t="s">
        <v>24927</v>
      </c>
      <c r="I12483" s="197" t="s">
        <v>1993</v>
      </c>
      <c r="J12483" s="197" t="n">
        <v>94.33</v>
      </c>
    </row>
    <row r="12484" customFormat="false" ht="12.75" hidden="true" customHeight="false" outlineLevel="0" collapsed="false">
      <c r="A12484" s="197" t="s">
        <v>24928</v>
      </c>
      <c r="B12484" s="197"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197" t="s">
        <v>24901</v>
      </c>
      <c r="D12484" s="197" t="s">
        <v>24929</v>
      </c>
      <c r="E12484" s="197" t="s">
        <v>24903</v>
      </c>
      <c r="F12484" s="197" t="s">
        <v>24930</v>
      </c>
      <c r="G12484" s="197" t="s">
        <v>24931</v>
      </c>
      <c r="H12484" s="197" t="s">
        <v>24898</v>
      </c>
      <c r="I12484" s="197" t="s">
        <v>1993</v>
      </c>
      <c r="J12484" s="197" t="n">
        <v>87.16</v>
      </c>
    </row>
    <row r="12485" customFormat="false" ht="12.75" hidden="true" customHeight="false" outlineLevel="0" collapsed="false">
      <c r="A12485" s="197" t="s">
        <v>24932</v>
      </c>
      <c r="B12485" s="197"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197" t="s">
        <v>24901</v>
      </c>
      <c r="D12485" s="197" t="s">
        <v>24929</v>
      </c>
      <c r="E12485" s="197" t="s">
        <v>24903</v>
      </c>
      <c r="F12485" s="197" t="s">
        <v>24930</v>
      </c>
      <c r="G12485" s="197" t="s">
        <v>24931</v>
      </c>
      <c r="H12485" s="197" t="s">
        <v>24898</v>
      </c>
      <c r="I12485" s="197" t="s">
        <v>1993</v>
      </c>
      <c r="J12485" s="197" t="n">
        <v>82.32</v>
      </c>
    </row>
    <row r="12486" customFormat="false" ht="12.75" hidden="true" customHeight="false" outlineLevel="0" collapsed="false">
      <c r="A12486" s="197" t="s">
        <v>24933</v>
      </c>
      <c r="B12486" s="197"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197" t="s">
        <v>24893</v>
      </c>
      <c r="D12486" s="197" t="s">
        <v>24934</v>
      </c>
      <c r="E12486" s="197" t="s">
        <v>24895</v>
      </c>
      <c r="F12486" s="197" t="s">
        <v>24896</v>
      </c>
      <c r="G12486" s="197" t="s">
        <v>24897</v>
      </c>
      <c r="H12486" s="197" t="s">
        <v>24935</v>
      </c>
      <c r="I12486" s="197" t="s">
        <v>1993</v>
      </c>
      <c r="J12486" s="197" t="n">
        <v>115.78</v>
      </c>
    </row>
    <row r="12487" customFormat="false" ht="12.75" hidden="true" customHeight="false" outlineLevel="0" collapsed="false">
      <c r="A12487" s="197" t="s">
        <v>24936</v>
      </c>
      <c r="B12487" s="197"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197" t="s">
        <v>24893</v>
      </c>
      <c r="D12487" s="197" t="s">
        <v>24934</v>
      </c>
      <c r="E12487" s="197" t="s">
        <v>24895</v>
      </c>
      <c r="F12487" s="197" t="s">
        <v>24896</v>
      </c>
      <c r="G12487" s="197" t="s">
        <v>24897</v>
      </c>
      <c r="H12487" s="197" t="s">
        <v>24935</v>
      </c>
      <c r="I12487" s="197" t="s">
        <v>1993</v>
      </c>
      <c r="J12487" s="197" t="n">
        <v>110.87</v>
      </c>
    </row>
    <row r="12488" customFormat="false" ht="12.75" hidden="true" customHeight="false" outlineLevel="0" collapsed="false">
      <c r="A12488" s="197" t="s">
        <v>24937</v>
      </c>
      <c r="B12488" s="197"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197" t="s">
        <v>24901</v>
      </c>
      <c r="D12488" s="197" t="s">
        <v>24938</v>
      </c>
      <c r="E12488" s="197" t="s">
        <v>24903</v>
      </c>
      <c r="F12488" s="197" t="s">
        <v>24904</v>
      </c>
      <c r="G12488" s="197" t="s">
        <v>24905</v>
      </c>
      <c r="H12488" s="197" t="s">
        <v>24906</v>
      </c>
      <c r="I12488" s="197" t="s">
        <v>1993</v>
      </c>
      <c r="J12488" s="197" t="n">
        <v>104.21</v>
      </c>
    </row>
    <row r="12489" customFormat="false" ht="12.75" hidden="true" customHeight="false" outlineLevel="0" collapsed="false">
      <c r="A12489" s="197" t="s">
        <v>24939</v>
      </c>
      <c r="B12489" s="197"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197" t="s">
        <v>24901</v>
      </c>
      <c r="D12489" s="197" t="s">
        <v>24938</v>
      </c>
      <c r="E12489" s="197" t="s">
        <v>24903</v>
      </c>
      <c r="F12489" s="197" t="s">
        <v>24904</v>
      </c>
      <c r="G12489" s="197" t="s">
        <v>24905</v>
      </c>
      <c r="H12489" s="197" t="s">
        <v>24906</v>
      </c>
      <c r="I12489" s="197" t="s">
        <v>1993</v>
      </c>
      <c r="J12489" s="197" t="n">
        <v>99.31</v>
      </c>
    </row>
    <row r="12490" customFormat="false" ht="12.75" hidden="true" customHeight="false" outlineLevel="0" collapsed="false">
      <c r="A12490" s="197" t="s">
        <v>24940</v>
      </c>
      <c r="B12490" s="197" t="str">
        <f aca="false">C12490&amp;D12490&amp;E12490&amp;F12490&amp;G12490&amp;H12490</f>
        <v>CAMADA IMPERMEABILIZADORA DE PISO,DE CONCRETO SIMPLES,COM 8CM DE ESPESSURA,NO TRACO 1:3:4,COM IMPERMEABILIZANTE DE PEGANORMAL ADICIONADO A AGUA DA MISTURA DO CONCRETO NA DOSAGEM 1:12</v>
      </c>
      <c r="C12490" s="197" t="s">
        <v>24941</v>
      </c>
      <c r="D12490" s="197" t="s">
        <v>24942</v>
      </c>
      <c r="E12490" s="197" t="s">
        <v>24943</v>
      </c>
      <c r="F12490" s="197" t="s">
        <v>24944</v>
      </c>
      <c r="I12490" s="197" t="s">
        <v>1993</v>
      </c>
      <c r="J12490" s="197" t="n">
        <v>23.92</v>
      </c>
    </row>
    <row r="12491" customFormat="false" ht="12.75" hidden="true" customHeight="false" outlineLevel="0" collapsed="false">
      <c r="A12491" s="197" t="s">
        <v>24945</v>
      </c>
      <c r="B12491" s="197" t="str">
        <f aca="false">C12491&amp;D12491&amp;E12491&amp;F12491&amp;G12491&amp;H12491</f>
        <v>CAMADA IMPERMEABILIZADORA DE PISO,DE CONCRETO SIMPLES,COM 8CM DE ESPESSURA,NO TRACO 1:3:4,COM IMPERMEABILIZANTE DE PEGANORMAL ADICIONADO A AGUA DA MISTURA DO CONCRETO NA DOSAGEM 1:12</v>
      </c>
      <c r="C12491" s="197" t="s">
        <v>24941</v>
      </c>
      <c r="D12491" s="197" t="s">
        <v>24942</v>
      </c>
      <c r="E12491" s="197" t="s">
        <v>24943</v>
      </c>
      <c r="F12491" s="197" t="s">
        <v>24944</v>
      </c>
      <c r="I12491" s="197" t="s">
        <v>1993</v>
      </c>
      <c r="J12491" s="197" t="n">
        <v>22.87</v>
      </c>
    </row>
    <row r="12492" customFormat="false" ht="12.75" hidden="true" customHeight="false" outlineLevel="0" collapsed="false">
      <c r="A12492" s="197" t="s">
        <v>24946</v>
      </c>
      <c r="B12492" s="197" t="str">
        <f aca="false">C12492&amp;D12492&amp;E12492&amp;F12492&amp;G12492&amp;H12492</f>
        <v>CAMADA IMPERMEABILIZADORA DE PISO,DE CONCRETO SIMPLES,COM 10CM DE ESPESSURA,NO TRACO 1:3:4,COM IMPERMEABILIZANTE DE PEGA NORMAL ADICIONADO A AGUA DA MISTURA DO CONCRETO NA DOSAGEM1:12</v>
      </c>
      <c r="C12492" s="197" t="s">
        <v>24947</v>
      </c>
      <c r="D12492" s="197" t="s">
        <v>24948</v>
      </c>
      <c r="E12492" s="197" t="s">
        <v>24949</v>
      </c>
      <c r="F12492" s="711" t="s">
        <v>24950</v>
      </c>
      <c r="I12492" s="197" t="s">
        <v>1993</v>
      </c>
      <c r="J12492" s="197" t="n">
        <v>29.77</v>
      </c>
    </row>
    <row r="12493" customFormat="false" ht="12.75" hidden="true" customHeight="false" outlineLevel="0" collapsed="false">
      <c r="A12493" s="197" t="s">
        <v>24951</v>
      </c>
      <c r="B12493" s="197" t="str">
        <f aca="false">C12493&amp;D12493&amp;E12493&amp;F12493&amp;G12493&amp;H12493</f>
        <v>CAMADA IMPERMEABILIZADORA DE PISO,DE CONCRETO SIMPLES,COM 10CM DE ESPESSURA,NO TRACO 1:3:4,COM IMPERMEABILIZANTE DE PEGA NORMAL ADICIONADO A AGUA DA MISTURA DO CONCRETO NA DOSAGEM1:12</v>
      </c>
      <c r="C12493" s="197" t="s">
        <v>24947</v>
      </c>
      <c r="D12493" s="197" t="s">
        <v>24948</v>
      </c>
      <c r="E12493" s="197" t="s">
        <v>24949</v>
      </c>
      <c r="F12493" s="711" t="s">
        <v>24950</v>
      </c>
      <c r="I12493" s="197" t="s">
        <v>1993</v>
      </c>
      <c r="J12493" s="197" t="n">
        <v>28.45</v>
      </c>
    </row>
    <row r="12494" customFormat="false" ht="12.75" hidden="true" customHeight="false" outlineLevel="0" collapsed="false">
      <c r="A12494" s="197" t="s">
        <v>24952</v>
      </c>
      <c r="B12494" s="197"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197" t="s">
        <v>24953</v>
      </c>
      <c r="D12494" s="197" t="s">
        <v>24954</v>
      </c>
      <c r="E12494" s="197" t="s">
        <v>24955</v>
      </c>
      <c r="F12494" s="197" t="s">
        <v>24956</v>
      </c>
      <c r="G12494" s="197" t="s">
        <v>24957</v>
      </c>
      <c r="I12494" s="197" t="s">
        <v>1993</v>
      </c>
      <c r="J12494" s="197" t="n">
        <v>60.61</v>
      </c>
    </row>
    <row r="12495" customFormat="false" ht="12.75" hidden="true" customHeight="false" outlineLevel="0" collapsed="false">
      <c r="A12495" s="197" t="s">
        <v>24958</v>
      </c>
      <c r="B12495" s="197"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197" t="s">
        <v>24953</v>
      </c>
      <c r="D12495" s="197" t="s">
        <v>24954</v>
      </c>
      <c r="E12495" s="197" t="s">
        <v>24955</v>
      </c>
      <c r="F12495" s="197" t="s">
        <v>24956</v>
      </c>
      <c r="G12495" s="197" t="s">
        <v>24957</v>
      </c>
      <c r="I12495" s="197" t="s">
        <v>1993</v>
      </c>
      <c r="J12495" s="197" t="n">
        <v>55.77</v>
      </c>
    </row>
    <row r="12496" customFormat="false" ht="12.75" hidden="true" customHeight="false" outlineLevel="0" collapsed="false">
      <c r="A12496" s="197" t="s">
        <v>24959</v>
      </c>
      <c r="B12496" s="197"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197" t="s">
        <v>24953</v>
      </c>
      <c r="D12496" s="197" t="s">
        <v>24954</v>
      </c>
      <c r="E12496" s="197" t="s">
        <v>24960</v>
      </c>
      <c r="F12496" s="197" t="s">
        <v>24961</v>
      </c>
      <c r="G12496" s="197" t="s">
        <v>24962</v>
      </c>
      <c r="I12496" s="197" t="s">
        <v>1993</v>
      </c>
      <c r="J12496" s="197" t="n">
        <v>62.5</v>
      </c>
    </row>
    <row r="12497" customFormat="false" ht="12.75" hidden="true" customHeight="false" outlineLevel="0" collapsed="false">
      <c r="A12497" s="197" t="s">
        <v>24963</v>
      </c>
      <c r="B12497" s="197"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197" t="s">
        <v>24953</v>
      </c>
      <c r="D12497" s="197" t="s">
        <v>24954</v>
      </c>
      <c r="E12497" s="197" t="s">
        <v>24960</v>
      </c>
      <c r="F12497" s="197" t="s">
        <v>24961</v>
      </c>
      <c r="G12497" s="197" t="s">
        <v>24962</v>
      </c>
      <c r="I12497" s="197" t="s">
        <v>1993</v>
      </c>
      <c r="J12497" s="197" t="n">
        <v>57.65</v>
      </c>
    </row>
    <row r="12498" customFormat="false" ht="12.75" hidden="true" customHeight="false" outlineLevel="0" collapsed="false">
      <c r="A12498" s="197" t="s">
        <v>24964</v>
      </c>
      <c r="B12498" s="197"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197" t="s">
        <v>24965</v>
      </c>
      <c r="D12498" s="197" t="s">
        <v>24954</v>
      </c>
      <c r="E12498" s="197" t="s">
        <v>24966</v>
      </c>
      <c r="F12498" s="197" t="s">
        <v>24967</v>
      </c>
      <c r="G12498" s="197" t="s">
        <v>24968</v>
      </c>
      <c r="I12498" s="197" t="s">
        <v>1993</v>
      </c>
      <c r="J12498" s="197" t="n">
        <v>54.4</v>
      </c>
    </row>
    <row r="12499" customFormat="false" ht="12.75" hidden="true" customHeight="false" outlineLevel="0" collapsed="false">
      <c r="A12499" s="197" t="s">
        <v>24969</v>
      </c>
      <c r="B12499" s="197"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197" t="s">
        <v>24965</v>
      </c>
      <c r="D12499" s="197" t="s">
        <v>24954</v>
      </c>
      <c r="E12499" s="197" t="s">
        <v>24966</v>
      </c>
      <c r="F12499" s="197" t="s">
        <v>24967</v>
      </c>
      <c r="G12499" s="197" t="s">
        <v>24968</v>
      </c>
      <c r="I12499" s="197" t="s">
        <v>1993</v>
      </c>
      <c r="J12499" s="197" t="n">
        <v>49.56</v>
      </c>
    </row>
    <row r="12500" customFormat="false" ht="12.75" hidden="true" customHeight="false" outlineLevel="0" collapsed="false">
      <c r="A12500" s="197" t="s">
        <v>24970</v>
      </c>
      <c r="B12500" s="197"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197" t="s">
        <v>24965</v>
      </c>
      <c r="D12500" s="197" t="s">
        <v>24954</v>
      </c>
      <c r="E12500" s="197" t="s">
        <v>24966</v>
      </c>
      <c r="F12500" s="197" t="s">
        <v>24971</v>
      </c>
      <c r="G12500" s="197" t="s">
        <v>24972</v>
      </c>
      <c r="I12500" s="197" t="s">
        <v>1993</v>
      </c>
      <c r="J12500" s="197" t="n">
        <v>60.06</v>
      </c>
    </row>
    <row r="12501" customFormat="false" ht="12.75" hidden="true" customHeight="false" outlineLevel="0" collapsed="false">
      <c r="A12501" s="197" t="s">
        <v>24973</v>
      </c>
      <c r="B12501" s="197"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197" t="s">
        <v>24965</v>
      </c>
      <c r="D12501" s="197" t="s">
        <v>24954</v>
      </c>
      <c r="E12501" s="197" t="s">
        <v>24966</v>
      </c>
      <c r="F12501" s="197" t="s">
        <v>24971</v>
      </c>
      <c r="G12501" s="197" t="s">
        <v>24972</v>
      </c>
      <c r="I12501" s="197" t="s">
        <v>1993</v>
      </c>
      <c r="J12501" s="197" t="n">
        <v>55.21</v>
      </c>
    </row>
    <row r="12502" customFormat="false" ht="12.75" hidden="true" customHeight="false" outlineLevel="0" collapsed="false">
      <c r="A12502" s="197" t="s">
        <v>24974</v>
      </c>
      <c r="B12502" s="197"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197" t="s">
        <v>24975</v>
      </c>
      <c r="D12502" s="197" t="s">
        <v>24976</v>
      </c>
      <c r="E12502" s="197" t="s">
        <v>24977</v>
      </c>
      <c r="F12502" s="197" t="s">
        <v>24978</v>
      </c>
      <c r="G12502" s="197" t="s">
        <v>24979</v>
      </c>
      <c r="I12502" s="197" t="s">
        <v>338</v>
      </c>
      <c r="J12502" s="197" t="n">
        <v>21.84</v>
      </c>
    </row>
    <row r="12503" customFormat="false" ht="12.75" hidden="true" customHeight="false" outlineLevel="0" collapsed="false">
      <c r="A12503" s="197" t="s">
        <v>24980</v>
      </c>
      <c r="B12503" s="197"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197" t="s">
        <v>24975</v>
      </c>
      <c r="D12503" s="197" t="s">
        <v>24976</v>
      </c>
      <c r="E12503" s="197" t="s">
        <v>24977</v>
      </c>
      <c r="F12503" s="197" t="s">
        <v>24978</v>
      </c>
      <c r="G12503" s="197" t="s">
        <v>24979</v>
      </c>
      <c r="I12503" s="197" t="s">
        <v>338</v>
      </c>
      <c r="J12503" s="197" t="n">
        <v>19.15</v>
      </c>
    </row>
    <row r="12504" customFormat="false" ht="12.75" hidden="true" customHeight="false" outlineLevel="0" collapsed="false">
      <c r="A12504" s="197" t="s">
        <v>24981</v>
      </c>
      <c r="B12504" s="197"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197" t="s">
        <v>24975</v>
      </c>
      <c r="D12504" s="197" t="s">
        <v>24976</v>
      </c>
      <c r="E12504" s="197" t="s">
        <v>24982</v>
      </c>
      <c r="F12504" s="197" t="s">
        <v>24983</v>
      </c>
      <c r="G12504" s="197" t="s">
        <v>24984</v>
      </c>
      <c r="I12504" s="197" t="s">
        <v>338</v>
      </c>
      <c r="J12504" s="197" t="n">
        <v>21.89</v>
      </c>
    </row>
    <row r="12505" customFormat="false" ht="12.75" hidden="true" customHeight="false" outlineLevel="0" collapsed="false">
      <c r="A12505" s="197" t="s">
        <v>24985</v>
      </c>
      <c r="B12505" s="197"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197" t="s">
        <v>24975</v>
      </c>
      <c r="D12505" s="197" t="s">
        <v>24976</v>
      </c>
      <c r="E12505" s="197" t="s">
        <v>24982</v>
      </c>
      <c r="F12505" s="197" t="s">
        <v>24983</v>
      </c>
      <c r="G12505" s="197" t="s">
        <v>24984</v>
      </c>
      <c r="I12505" s="197" t="s">
        <v>338</v>
      </c>
      <c r="J12505" s="197" t="n">
        <v>19.2</v>
      </c>
    </row>
    <row r="12506" customFormat="false" ht="12.75" hidden="true" customHeight="false" outlineLevel="0" collapsed="false">
      <c r="A12506" s="197" t="s">
        <v>24986</v>
      </c>
      <c r="B12506" s="197"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197" t="s">
        <v>24987</v>
      </c>
      <c r="D12506" s="197" t="s">
        <v>24988</v>
      </c>
      <c r="E12506" s="197" t="s">
        <v>24989</v>
      </c>
      <c r="F12506" s="197" t="s">
        <v>24990</v>
      </c>
      <c r="G12506" s="197" t="s">
        <v>24991</v>
      </c>
      <c r="H12506" s="197" t="s">
        <v>24992</v>
      </c>
      <c r="I12506" s="197" t="s">
        <v>338</v>
      </c>
      <c r="J12506" s="197" t="n">
        <v>52.62</v>
      </c>
    </row>
    <row r="12507" customFormat="false" ht="12.75" hidden="true" customHeight="false" outlineLevel="0" collapsed="false">
      <c r="A12507" s="197" t="s">
        <v>24993</v>
      </c>
      <c r="B12507" s="197"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197" t="s">
        <v>24987</v>
      </c>
      <c r="D12507" s="197" t="s">
        <v>24988</v>
      </c>
      <c r="E12507" s="197" t="s">
        <v>24989</v>
      </c>
      <c r="F12507" s="197" t="s">
        <v>24990</v>
      </c>
      <c r="G12507" s="197" t="s">
        <v>24991</v>
      </c>
      <c r="H12507" s="197" t="s">
        <v>24992</v>
      </c>
      <c r="I12507" s="197" t="s">
        <v>338</v>
      </c>
      <c r="J12507" s="197" t="n">
        <v>47.53</v>
      </c>
    </row>
    <row r="12508" customFormat="false" ht="12.75" hidden="true" customHeight="false" outlineLevel="0" collapsed="false">
      <c r="A12508" s="197" t="s">
        <v>24994</v>
      </c>
      <c r="B12508" s="197"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197" t="s">
        <v>24987</v>
      </c>
      <c r="D12508" s="197" t="s">
        <v>24995</v>
      </c>
      <c r="E12508" s="197" t="s">
        <v>24996</v>
      </c>
      <c r="F12508" s="197" t="s">
        <v>24997</v>
      </c>
      <c r="G12508" s="197" t="s">
        <v>24998</v>
      </c>
      <c r="H12508" s="197" t="s">
        <v>24999</v>
      </c>
      <c r="I12508" s="197" t="s">
        <v>338</v>
      </c>
      <c r="J12508" s="197" t="n">
        <v>52.53</v>
      </c>
    </row>
    <row r="12509" customFormat="false" ht="12.75" hidden="true" customHeight="false" outlineLevel="0" collapsed="false">
      <c r="A12509" s="197" t="s">
        <v>25000</v>
      </c>
      <c r="B12509" s="197"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197" t="s">
        <v>24987</v>
      </c>
      <c r="D12509" s="197" t="s">
        <v>24995</v>
      </c>
      <c r="E12509" s="197" t="s">
        <v>24996</v>
      </c>
      <c r="F12509" s="197" t="s">
        <v>24997</v>
      </c>
      <c r="G12509" s="197" t="s">
        <v>24998</v>
      </c>
      <c r="H12509" s="197" t="s">
        <v>24999</v>
      </c>
      <c r="I12509" s="197" t="s">
        <v>338</v>
      </c>
      <c r="J12509" s="197" t="n">
        <v>47.44</v>
      </c>
    </row>
    <row r="12510" customFormat="false" ht="12.75" hidden="true" customHeight="false" outlineLevel="0" collapsed="false">
      <c r="A12510" s="197" t="s">
        <v>25001</v>
      </c>
      <c r="B12510" s="197" t="str">
        <f aca="false">C12510&amp;D12510&amp;E12510&amp;F12510&amp;G12510&amp;H12510</f>
        <v>SOLEIRA,PEITORIL OU CHAPIM DE MARMORITE,PRE-MOLDADO EM OFICINA E ASSENTADO NA OBRA, COM OU SEM REBAIXO, FEITO COM GRANANº1 DE MARMORE BRANCO NACIONAL E CIMENTO,NA ESPESSURA DE 6MM</v>
      </c>
      <c r="C12510" s="197" t="s">
        <v>25002</v>
      </c>
      <c r="D12510" s="197" t="s">
        <v>25003</v>
      </c>
      <c r="E12510" s="197" t="s">
        <v>25004</v>
      </c>
      <c r="I12510" s="197" t="s">
        <v>1993</v>
      </c>
      <c r="J12510" s="197" t="n">
        <v>133.47</v>
      </c>
    </row>
    <row r="12511" customFormat="false" ht="12.75" hidden="true" customHeight="false" outlineLevel="0" collapsed="false">
      <c r="A12511" s="197" t="s">
        <v>25005</v>
      </c>
      <c r="B12511" s="197" t="str">
        <f aca="false">C12511&amp;D12511&amp;E12511&amp;F12511&amp;G12511&amp;H12511</f>
        <v>SOLEIRA,PEITORIL OU CHAPIM DE MARMORITE,PRE-MOLDADO EM OFICINA E ASSENTADO NA OBRA, COM OU SEM REBAIXO, FEITO COM GRANANº1 DE MARMORE BRANCO NACIONAL E CIMENTO,NA ESPESSURA DE 6MM</v>
      </c>
      <c r="C12511" s="197" t="s">
        <v>25002</v>
      </c>
      <c r="D12511" s="197" t="s">
        <v>25003</v>
      </c>
      <c r="E12511" s="197" t="s">
        <v>25004</v>
      </c>
      <c r="I12511" s="197" t="s">
        <v>1993</v>
      </c>
      <c r="J12511" s="197" t="n">
        <v>119.12</v>
      </c>
    </row>
    <row r="12512" customFormat="false" ht="12.75" hidden="true" customHeight="false" outlineLevel="0" collapsed="false">
      <c r="A12512" s="197" t="s">
        <v>25006</v>
      </c>
      <c r="B12512" s="197" t="str">
        <f aca="false">C12512&amp;D12512&amp;E12512&amp;F12512&amp;G12512&amp;H12512</f>
        <v>SOLEIRA,PEITORIL OU CHAPIM DE MARMORITE,PRE-MOLDADO EM OFICINA E ASSENTADO NA OBRA,C/OU SEM REBAIXO,FEITO COM GRANA Nº1DE GRANITO PRETO E CIMENTO,NA ESPESSURA DE 6MM</v>
      </c>
      <c r="C12512" s="197" t="s">
        <v>25002</v>
      </c>
      <c r="D12512" s="197" t="s">
        <v>25007</v>
      </c>
      <c r="E12512" s="197" t="s">
        <v>25008</v>
      </c>
      <c r="I12512" s="197" t="s">
        <v>1993</v>
      </c>
      <c r="J12512" s="197" t="n">
        <v>153.04</v>
      </c>
    </row>
    <row r="12513" customFormat="false" ht="12.75" hidden="true" customHeight="false" outlineLevel="0" collapsed="false">
      <c r="A12513" s="197" t="s">
        <v>25009</v>
      </c>
      <c r="B12513" s="197" t="str">
        <f aca="false">C12513&amp;D12513&amp;E12513&amp;F12513&amp;G12513&amp;H12513</f>
        <v>SOLEIRA,PEITORIL OU CHAPIM DE MARMORITE,PRE-MOLDADO EM OFICINA E ASSENTADO NA OBRA,C/OU SEM REBAIXO,FEITO COM GRANA Nº1DE GRANITO PRETO E CIMENTO,NA ESPESSURA DE 6MM</v>
      </c>
      <c r="C12513" s="197" t="s">
        <v>25002</v>
      </c>
      <c r="D12513" s="197" t="s">
        <v>25007</v>
      </c>
      <c r="E12513" s="197" t="s">
        <v>25008</v>
      </c>
      <c r="I12513" s="197" t="s">
        <v>1993</v>
      </c>
      <c r="J12513" s="197" t="n">
        <v>136.57</v>
      </c>
    </row>
    <row r="12514" customFormat="false" ht="12.75" hidden="true" customHeight="false" outlineLevel="0" collapsed="false">
      <c r="A12514" s="197" t="s">
        <v>25010</v>
      </c>
      <c r="B12514" s="197" t="str">
        <f aca="false">C12514&amp;D12514&amp;E12514&amp;F12514&amp;G12514&amp;H12514</f>
        <v>RECOMPOSICAO DE PISO DE MARMORITE,CONSIDERANDO 1CM DE ESPESSURA DE CAMADA DE MARMORITE E LASTRO DE ARGAMASSA COM 4CM DEESPESSURA,EXCLUSIVE POLIMENTO</v>
      </c>
      <c r="C12514" s="197" t="s">
        <v>25011</v>
      </c>
      <c r="D12514" s="197" t="s">
        <v>25012</v>
      </c>
      <c r="E12514" s="197" t="s">
        <v>25013</v>
      </c>
      <c r="I12514" s="197" t="s">
        <v>1993</v>
      </c>
      <c r="J12514" s="197" t="n">
        <v>91.75</v>
      </c>
    </row>
    <row r="12515" customFormat="false" ht="12.75" hidden="true" customHeight="false" outlineLevel="0" collapsed="false">
      <c r="A12515" s="197" t="s">
        <v>25014</v>
      </c>
      <c r="B12515" s="197" t="str">
        <f aca="false">C12515&amp;D12515&amp;E12515&amp;F12515&amp;G12515&amp;H12515</f>
        <v>RECOMPOSICAO DE PISO DE MARMORITE,CONSIDERANDO 1CM DE ESPESSURA DE CAMADA DE MARMORITE E LASTRO DE ARGAMASSA COM 4CM DEESPESSURA,EXCLUSIVE POLIMENTO</v>
      </c>
      <c r="C12515" s="197" t="s">
        <v>25011</v>
      </c>
      <c r="D12515" s="197" t="s">
        <v>25012</v>
      </c>
      <c r="E12515" s="197" t="s">
        <v>25013</v>
      </c>
      <c r="I12515" s="197" t="s">
        <v>1993</v>
      </c>
      <c r="J12515" s="197" t="n">
        <v>80.98</v>
      </c>
    </row>
    <row r="12516" customFormat="false" ht="12.75" hidden="true" customHeight="false" outlineLevel="0" collapsed="false">
      <c r="A12516" s="197" t="s">
        <v>25015</v>
      </c>
      <c r="B12516" s="197" t="str">
        <f aca="false">C12516&amp;D12516&amp;E12516&amp;F12516&amp;G12516&amp;H12516</f>
        <v>RECOMPOSICAO DE PISO DE MARMORITE,CONSIDERANDO 1CM DE ESPESSURA DE CAMADA DE MARMORITE E LASTRO DE ARGAMSSA  COM 4CM DEESPESSURA,EXCLUSIVE POLIMENTO E LASTRO DE ARGAMASSA(VIDE FAMILIA 13.301)</v>
      </c>
      <c r="C12516" s="197" t="s">
        <v>25011</v>
      </c>
      <c r="D12516" s="197" t="s">
        <v>25016</v>
      </c>
      <c r="E12516" s="197" t="s">
        <v>25017</v>
      </c>
      <c r="F12516" s="197" t="s">
        <v>25018</v>
      </c>
      <c r="I12516" s="197" t="s">
        <v>1993</v>
      </c>
      <c r="J12516" s="197" t="n">
        <v>80.67</v>
      </c>
    </row>
    <row r="12517" customFormat="false" ht="12.75" hidden="true" customHeight="false" outlineLevel="0" collapsed="false">
      <c r="A12517" s="197" t="s">
        <v>25019</v>
      </c>
      <c r="B12517" s="197" t="str">
        <f aca="false">C12517&amp;D12517&amp;E12517&amp;F12517&amp;G12517&amp;H12517</f>
        <v>RECOMPOSICAO DE PISO DE MARMORITE,CONSIDERANDO 1CM DE ESPESSURA DE CAMADA DE MARMORITE E LASTRO DE ARGAMSSA  COM 4CM DEESPESSURA,EXCLUSIVE POLIMENTO E LASTRO DE ARGAMASSA(VIDE FAMILIA 13.301)</v>
      </c>
      <c r="C12517" s="197" t="s">
        <v>25011</v>
      </c>
      <c r="D12517" s="197" t="s">
        <v>25016</v>
      </c>
      <c r="E12517" s="197" t="s">
        <v>25017</v>
      </c>
      <c r="F12517" s="197" t="s">
        <v>25018</v>
      </c>
      <c r="I12517" s="197" t="s">
        <v>1993</v>
      </c>
      <c r="J12517" s="197" t="n">
        <v>69.91</v>
      </c>
    </row>
    <row r="12518" customFormat="false" ht="12.75" hidden="true" customHeight="false" outlineLevel="0" collapsed="false">
      <c r="A12518" s="197" t="s">
        <v>25020</v>
      </c>
      <c r="B12518" s="197" t="str">
        <f aca="false">C12518&amp;D12518&amp;E12518&amp;F12518&amp;G12518&amp;H12518</f>
        <v>JUNTA PLASTICA 17X3MM,PARA PISOS CONTINUOS.FORNECIMENTO E COLOCACAO</v>
      </c>
      <c r="C12518" s="197" t="s">
        <v>25021</v>
      </c>
      <c r="D12518" s="197" t="s">
        <v>8055</v>
      </c>
      <c r="I12518" s="197" t="s">
        <v>338</v>
      </c>
      <c r="J12518" s="197" t="n">
        <v>7.09</v>
      </c>
    </row>
    <row r="12519" customFormat="false" ht="12.75" hidden="true" customHeight="false" outlineLevel="0" collapsed="false">
      <c r="A12519" s="197" t="s">
        <v>25022</v>
      </c>
      <c r="B12519" s="197" t="str">
        <f aca="false">C12519&amp;D12519&amp;E12519&amp;F12519&amp;G12519&amp;H12519</f>
        <v>JUNTA PLASTICA 17X3MM,PARA PISOS CONTINUOS.FORNECIMENTO E COLOCACAO</v>
      </c>
      <c r="C12519" s="197" t="s">
        <v>25021</v>
      </c>
      <c r="D12519" s="197" t="s">
        <v>8055</v>
      </c>
      <c r="I12519" s="197" t="s">
        <v>338</v>
      </c>
      <c r="J12519" s="197" t="n">
        <v>6.31</v>
      </c>
    </row>
    <row r="12520" customFormat="false" ht="12.75" hidden="true" customHeight="false" outlineLevel="0" collapsed="false">
      <c r="A12520" s="197" t="s">
        <v>25023</v>
      </c>
      <c r="B12520" s="197" t="str">
        <f aca="false">C12520&amp;D12520&amp;E12520&amp;F12520&amp;G12520&amp;H12520</f>
        <v>JUNTA PLASTICA 27X3MM,PARA PISOS CONTINUOS.FORNECIMENTO E COLOCACAO</v>
      </c>
      <c r="C12520" s="197" t="s">
        <v>25024</v>
      </c>
      <c r="D12520" s="197" t="s">
        <v>8055</v>
      </c>
      <c r="I12520" s="197" t="s">
        <v>338</v>
      </c>
      <c r="J12520" s="197" t="n">
        <v>7.49</v>
      </c>
    </row>
    <row r="12521" customFormat="false" ht="12.75" hidden="true" customHeight="false" outlineLevel="0" collapsed="false">
      <c r="A12521" s="197" t="s">
        <v>25025</v>
      </c>
      <c r="B12521" s="197" t="str">
        <f aca="false">C12521&amp;D12521&amp;E12521&amp;F12521&amp;G12521&amp;H12521</f>
        <v>JUNTA PLASTICA 27X3MM,PARA PISOS CONTINUOS.FORNECIMENTO E COLOCACAO</v>
      </c>
      <c r="C12521" s="197" t="s">
        <v>25024</v>
      </c>
      <c r="D12521" s="197" t="s">
        <v>8055</v>
      </c>
      <c r="I12521" s="197" t="s">
        <v>338</v>
      </c>
      <c r="J12521" s="197" t="n">
        <v>6.71</v>
      </c>
    </row>
    <row r="12522" customFormat="false" ht="12.75" hidden="true" customHeight="false" outlineLevel="0" collapsed="false">
      <c r="A12522" s="197" t="s">
        <v>25026</v>
      </c>
      <c r="B12522" s="197" t="str">
        <f aca="false">C12522&amp;D12522&amp;E12522&amp;F12522&amp;G12522&amp;H12522</f>
        <v>JUNTA METALICA EM LATAO 17X0,70MM,PARA PISOS CONTINUOS.FORNECIMENTO E COLOCACAO</v>
      </c>
      <c r="C12522" s="197" t="s">
        <v>25027</v>
      </c>
      <c r="D12522" s="197" t="s">
        <v>13458</v>
      </c>
      <c r="I12522" s="197" t="s">
        <v>338</v>
      </c>
      <c r="J12522" s="197" t="n">
        <v>11.78</v>
      </c>
    </row>
    <row r="12523" customFormat="false" ht="12.75" hidden="true" customHeight="false" outlineLevel="0" collapsed="false">
      <c r="A12523" s="197" t="s">
        <v>25028</v>
      </c>
      <c r="B12523" s="197" t="str">
        <f aca="false">C12523&amp;D12523&amp;E12523&amp;F12523&amp;G12523&amp;H12523</f>
        <v>JUNTA METALICA EM LATAO 17X0,70MM,PARA PISOS CONTINUOS.FORNECIMENTO E COLOCACAO</v>
      </c>
      <c r="C12523" s="197" t="s">
        <v>25027</v>
      </c>
      <c r="D12523" s="197" t="s">
        <v>13458</v>
      </c>
      <c r="I12523" s="197" t="s">
        <v>338</v>
      </c>
      <c r="J12523" s="197" t="n">
        <v>11</v>
      </c>
    </row>
    <row r="12524" customFormat="false" ht="12.75" hidden="true" customHeight="false" outlineLevel="0" collapsed="false">
      <c r="A12524" s="197" t="s">
        <v>25029</v>
      </c>
      <c r="B12524" s="197" t="str">
        <f aca="false">C12524&amp;D12524&amp;E12524&amp;F12524&amp;G12524&amp;H12524</f>
        <v>JUNTA FORMADA DE ARGAMASSA DE CIMENTO E AREIA,NO TRACO 1:3 COM 5X5CM</v>
      </c>
      <c r="C12524" s="197" t="s">
        <v>25030</v>
      </c>
      <c r="D12524" s="197" t="s">
        <v>25031</v>
      </c>
      <c r="I12524" s="197" t="s">
        <v>338</v>
      </c>
      <c r="J12524" s="197" t="n">
        <v>11.78</v>
      </c>
    </row>
    <row r="12525" customFormat="false" ht="12.75" hidden="true" customHeight="false" outlineLevel="0" collapsed="false">
      <c r="A12525" s="197" t="s">
        <v>25032</v>
      </c>
      <c r="B12525" s="197" t="str">
        <f aca="false">C12525&amp;D12525&amp;E12525&amp;F12525&amp;G12525&amp;H12525</f>
        <v>JUNTA FORMADA DE ARGAMASSA DE CIMENTO E AREIA,NO TRACO 1:3 COM 5X5CM</v>
      </c>
      <c r="C12525" s="197" t="s">
        <v>25030</v>
      </c>
      <c r="D12525" s="197" t="s">
        <v>25031</v>
      </c>
      <c r="I12525" s="197" t="s">
        <v>338</v>
      </c>
      <c r="J12525" s="197" t="n">
        <v>10.28</v>
      </c>
    </row>
    <row r="12526" customFormat="false" ht="12.75" hidden="true" customHeight="false" outlineLevel="0" collapsed="false">
      <c r="A12526" s="197" t="s">
        <v>25033</v>
      </c>
      <c r="B12526" s="197" t="str">
        <f aca="false">C12526&amp;D12526&amp;E12526&amp;F12526&amp;G12526&amp;H12526</f>
        <v>JUNTA IMPERMEABILIZANTE DE HIDROASFALTO,CIMENTO E AREIA,NO TRACO 1:1:3 COM 2,5X2,5CM</v>
      </c>
      <c r="C12526" s="197" t="s">
        <v>25034</v>
      </c>
      <c r="D12526" s="197" t="s">
        <v>25035</v>
      </c>
      <c r="I12526" s="197" t="s">
        <v>338</v>
      </c>
      <c r="J12526" s="197" t="n">
        <v>26.92</v>
      </c>
    </row>
    <row r="12527" customFormat="false" ht="12.75" hidden="true" customHeight="false" outlineLevel="0" collapsed="false">
      <c r="A12527" s="197" t="s">
        <v>25036</v>
      </c>
      <c r="B12527" s="197" t="str">
        <f aca="false">C12527&amp;D12527&amp;E12527&amp;F12527&amp;G12527&amp;H12527</f>
        <v>JUNTA IMPERMEABILIZANTE DE HIDROASFALTO,CIMENTO E AREIA,NO TRACO 1:1:3 COM 2,5X2,5CM</v>
      </c>
      <c r="C12527" s="197" t="s">
        <v>25034</v>
      </c>
      <c r="D12527" s="197" t="s">
        <v>25035</v>
      </c>
      <c r="I12527" s="197" t="s">
        <v>338</v>
      </c>
      <c r="J12527" s="197" t="n">
        <v>24.75</v>
      </c>
    </row>
    <row r="12528" customFormat="false" ht="12.75" hidden="true" customHeight="false" outlineLevel="0" collapsed="false">
      <c r="A12528" s="197" t="s">
        <v>25037</v>
      </c>
      <c r="B12528" s="197" t="str">
        <f aca="false">C12528&amp;D12528&amp;E12528&amp;F12528&amp;G12528&amp;H12528</f>
        <v>JUNTA IMPERMEABILIZANTE DE HIDROASFALTO,CIMENTO E AREIA,NO TRACO 1:1:3 COM 2X2,5CM</v>
      </c>
      <c r="C12528" s="197" t="s">
        <v>25034</v>
      </c>
      <c r="D12528" s="197" t="s">
        <v>25038</v>
      </c>
      <c r="I12528" s="197" t="s">
        <v>338</v>
      </c>
      <c r="J12528" s="197" t="n">
        <v>19.62</v>
      </c>
    </row>
    <row r="12529" customFormat="false" ht="12.75" hidden="true" customHeight="false" outlineLevel="0" collapsed="false">
      <c r="A12529" s="197" t="s">
        <v>25039</v>
      </c>
      <c r="B12529" s="197" t="str">
        <f aca="false">C12529&amp;D12529&amp;E12529&amp;F12529&amp;G12529&amp;H12529</f>
        <v>JUNTA IMPERMEABILIZANTE DE HIDROASFALTO,CIMENTO E AREIA,NO TRACO 1:1:3 COM 2X2,5CM</v>
      </c>
      <c r="C12529" s="197" t="s">
        <v>25034</v>
      </c>
      <c r="D12529" s="197" t="s">
        <v>25038</v>
      </c>
      <c r="I12529" s="197" t="s">
        <v>338</v>
      </c>
      <c r="J12529" s="197" t="n">
        <v>18.14</v>
      </c>
    </row>
    <row r="12530" customFormat="false" ht="12.75" hidden="true" customHeight="false" outlineLevel="0" collapsed="false">
      <c r="A12530" s="197" t="s">
        <v>25040</v>
      </c>
      <c r="B12530" s="197" t="str">
        <f aca="false">C12530&amp;D12530&amp;E12530&amp;F12530&amp;G12530&amp;H12530</f>
        <v>JUNTA GRAMADA COM 5CM DE LARGURA</v>
      </c>
      <c r="C12530" s="197" t="s">
        <v>25041</v>
      </c>
      <c r="I12530" s="197" t="s">
        <v>338</v>
      </c>
      <c r="J12530" s="197" t="n">
        <v>15.13</v>
      </c>
    </row>
    <row r="12531" customFormat="false" ht="12.75" hidden="true" customHeight="false" outlineLevel="0" collapsed="false">
      <c r="A12531" s="197" t="s">
        <v>25042</v>
      </c>
      <c r="B12531" s="197" t="str">
        <f aca="false">C12531&amp;D12531&amp;E12531&amp;F12531&amp;G12531&amp;H12531</f>
        <v>JUNTA GRAMADA COM 5CM DE LARGURA</v>
      </c>
      <c r="C12531" s="197" t="s">
        <v>25041</v>
      </c>
      <c r="I12531" s="197" t="s">
        <v>338</v>
      </c>
      <c r="J12531" s="197" t="n">
        <v>13.16</v>
      </c>
    </row>
    <row r="12532" customFormat="false" ht="12.75" hidden="true" customHeight="false" outlineLevel="0" collapsed="false">
      <c r="A12532" s="197" t="s">
        <v>25043</v>
      </c>
      <c r="B12532" s="197" t="str">
        <f aca="false">C12532&amp;D12532&amp;E12532&amp;F12532&amp;G12532&amp;H12532</f>
        <v>JUNTA GRAMADA COM 8CM DE LARGURA</v>
      </c>
      <c r="C12532" s="197" t="s">
        <v>25044</v>
      </c>
      <c r="I12532" s="197" t="s">
        <v>338</v>
      </c>
      <c r="J12532" s="197" t="n">
        <v>15.33</v>
      </c>
    </row>
    <row r="12533" customFormat="false" ht="12.75" hidden="true" customHeight="false" outlineLevel="0" collapsed="false">
      <c r="A12533" s="197" t="s">
        <v>25045</v>
      </c>
      <c r="B12533" s="197" t="str">
        <f aca="false">C12533&amp;D12533&amp;E12533&amp;F12533&amp;G12533&amp;H12533</f>
        <v>JUNTA GRAMADA COM 8CM DE LARGURA</v>
      </c>
      <c r="C12533" s="197" t="s">
        <v>25044</v>
      </c>
      <c r="I12533" s="197" t="s">
        <v>338</v>
      </c>
      <c r="J12533" s="197" t="n">
        <v>13.36</v>
      </c>
    </row>
    <row r="12534" customFormat="false" ht="12.75" hidden="true" customHeight="false" outlineLevel="0" collapsed="false">
      <c r="A12534" s="197" t="s">
        <v>25046</v>
      </c>
      <c r="B12534" s="197"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197" t="s">
        <v>25047</v>
      </c>
      <c r="D12534" s="197" t="s">
        <v>25048</v>
      </c>
      <c r="E12534" s="197" t="s">
        <v>25049</v>
      </c>
      <c r="F12534" s="197" t="s">
        <v>25050</v>
      </c>
      <c r="G12534" s="197" t="s">
        <v>25051</v>
      </c>
      <c r="H12534" s="197" t="s">
        <v>25052</v>
      </c>
      <c r="I12534" s="197" t="s">
        <v>1993</v>
      </c>
      <c r="J12534" s="197" t="n">
        <v>74.81</v>
      </c>
    </row>
    <row r="12535" customFormat="false" ht="12.75" hidden="true" customHeight="false" outlineLevel="0" collapsed="false">
      <c r="A12535" s="197" t="s">
        <v>25053</v>
      </c>
      <c r="B12535" s="197"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197" t="s">
        <v>25047</v>
      </c>
      <c r="D12535" s="197" t="s">
        <v>25048</v>
      </c>
      <c r="E12535" s="197" t="s">
        <v>25049</v>
      </c>
      <c r="F12535" s="197" t="s">
        <v>25050</v>
      </c>
      <c r="G12535" s="197" t="s">
        <v>25051</v>
      </c>
      <c r="H12535" s="197" t="s">
        <v>25052</v>
      </c>
      <c r="I12535" s="197" t="s">
        <v>1993</v>
      </c>
      <c r="J12535" s="197" t="n">
        <v>74.81</v>
      </c>
    </row>
    <row r="12536" customFormat="false" ht="12.75" hidden="true" customHeight="false" outlineLevel="0" collapsed="false">
      <c r="A12536" s="197" t="s">
        <v>25054</v>
      </c>
      <c r="B12536" s="197"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197" t="s">
        <v>25047</v>
      </c>
      <c r="D12536" s="197" t="s">
        <v>25048</v>
      </c>
      <c r="E12536" s="197" t="s">
        <v>25055</v>
      </c>
      <c r="F12536" s="197" t="s">
        <v>25056</v>
      </c>
      <c r="G12536" s="197" t="s">
        <v>25057</v>
      </c>
      <c r="H12536" s="197" t="s">
        <v>25058</v>
      </c>
      <c r="I12536" s="197" t="s">
        <v>1993</v>
      </c>
      <c r="J12536" s="197" t="n">
        <v>74.81</v>
      </c>
    </row>
    <row r="12537" customFormat="false" ht="12.75" hidden="true" customHeight="false" outlineLevel="0" collapsed="false">
      <c r="A12537" s="197" t="s">
        <v>25059</v>
      </c>
      <c r="B12537" s="197"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197" t="s">
        <v>25047</v>
      </c>
      <c r="D12537" s="197" t="s">
        <v>25048</v>
      </c>
      <c r="E12537" s="197" t="s">
        <v>25055</v>
      </c>
      <c r="F12537" s="197" t="s">
        <v>25056</v>
      </c>
      <c r="G12537" s="197" t="s">
        <v>25057</v>
      </c>
      <c r="H12537" s="197" t="s">
        <v>25058</v>
      </c>
      <c r="I12537" s="197" t="s">
        <v>1993</v>
      </c>
      <c r="J12537" s="197" t="n">
        <v>74.81</v>
      </c>
    </row>
    <row r="12538" customFormat="false" ht="12.75" hidden="true" customHeight="false" outlineLevel="0" collapsed="false">
      <c r="A12538" s="197" t="s">
        <v>25060</v>
      </c>
      <c r="B12538" s="197"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197" t="s">
        <v>25047</v>
      </c>
      <c r="D12538" s="197" t="s">
        <v>25048</v>
      </c>
      <c r="E12538" s="197" t="s">
        <v>25061</v>
      </c>
      <c r="F12538" s="197" t="s">
        <v>25062</v>
      </c>
      <c r="G12538" s="197" t="s">
        <v>25057</v>
      </c>
      <c r="H12538" s="197" t="s">
        <v>25058</v>
      </c>
      <c r="I12538" s="197" t="s">
        <v>1993</v>
      </c>
      <c r="J12538" s="197" t="n">
        <v>83.62</v>
      </c>
    </row>
    <row r="12539" customFormat="false" ht="12.75" hidden="true" customHeight="false" outlineLevel="0" collapsed="false">
      <c r="A12539" s="197" t="s">
        <v>25063</v>
      </c>
      <c r="B12539" s="197"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197" t="s">
        <v>25047</v>
      </c>
      <c r="D12539" s="197" t="s">
        <v>25048</v>
      </c>
      <c r="E12539" s="197" t="s">
        <v>25061</v>
      </c>
      <c r="F12539" s="197" t="s">
        <v>25062</v>
      </c>
      <c r="G12539" s="197" t="s">
        <v>25057</v>
      </c>
      <c r="H12539" s="197" t="s">
        <v>25058</v>
      </c>
      <c r="I12539" s="197" t="s">
        <v>1993</v>
      </c>
      <c r="J12539" s="197" t="n">
        <v>83.62</v>
      </c>
    </row>
    <row r="12540" customFormat="false" ht="12.75" hidden="true" customHeight="false" outlineLevel="0" collapsed="false">
      <c r="A12540" s="197" t="s">
        <v>25064</v>
      </c>
      <c r="B12540" s="197"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197" t="s">
        <v>25065</v>
      </c>
      <c r="D12540" s="197" t="s">
        <v>25066</v>
      </c>
      <c r="E12540" s="197" t="s">
        <v>25067</v>
      </c>
      <c r="F12540" s="197" t="s">
        <v>25068</v>
      </c>
      <c r="I12540" s="197" t="s">
        <v>338</v>
      </c>
      <c r="J12540" s="197" t="n">
        <v>33.05</v>
      </c>
    </row>
    <row r="12541" customFormat="false" ht="12.75" hidden="true" customHeight="false" outlineLevel="0" collapsed="false">
      <c r="A12541" s="197" t="s">
        <v>25069</v>
      </c>
      <c r="B12541" s="197"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197" t="s">
        <v>25065</v>
      </c>
      <c r="D12541" s="197" t="s">
        <v>25066</v>
      </c>
      <c r="E12541" s="197" t="s">
        <v>25067</v>
      </c>
      <c r="F12541" s="197" t="s">
        <v>25068</v>
      </c>
      <c r="I12541" s="197" t="s">
        <v>338</v>
      </c>
      <c r="J12541" s="197" t="n">
        <v>33.05</v>
      </c>
    </row>
    <row r="12542" customFormat="false" ht="12.75" hidden="true" customHeight="false" outlineLevel="0" collapsed="false">
      <c r="A12542" s="197" t="s">
        <v>25070</v>
      </c>
      <c r="B12542" s="197"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197" t="s">
        <v>25065</v>
      </c>
      <c r="D12542" s="197" t="s">
        <v>25071</v>
      </c>
      <c r="E12542" s="197" t="s">
        <v>25072</v>
      </c>
      <c r="F12542" s="197" t="s">
        <v>25073</v>
      </c>
      <c r="I12542" s="197" t="s">
        <v>338</v>
      </c>
      <c r="J12542" s="197" t="n">
        <v>35.9</v>
      </c>
    </row>
    <row r="12543" customFormat="false" ht="12.75" hidden="true" customHeight="false" outlineLevel="0" collapsed="false">
      <c r="A12543" s="197" t="s">
        <v>25074</v>
      </c>
      <c r="B12543" s="197"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197" t="s">
        <v>25065</v>
      </c>
      <c r="D12543" s="197" t="s">
        <v>25071</v>
      </c>
      <c r="E12543" s="197" t="s">
        <v>25072</v>
      </c>
      <c r="F12543" s="197" t="s">
        <v>25073</v>
      </c>
      <c r="I12543" s="197" t="s">
        <v>338</v>
      </c>
      <c r="J12543" s="197" t="n">
        <v>35.9</v>
      </c>
    </row>
    <row r="12544" customFormat="false" ht="12.75" hidden="true" customHeight="false" outlineLevel="0" collapsed="false">
      <c r="A12544" s="197" t="s">
        <v>25075</v>
      </c>
      <c r="B12544" s="197"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197" t="s">
        <v>25065</v>
      </c>
      <c r="D12544" s="197" t="s">
        <v>25076</v>
      </c>
      <c r="E12544" s="197" t="s">
        <v>25077</v>
      </c>
      <c r="F12544" s="197" t="s">
        <v>25078</v>
      </c>
      <c r="I12544" s="197" t="s">
        <v>338</v>
      </c>
      <c r="J12544" s="197" t="n">
        <v>35.9</v>
      </c>
    </row>
    <row r="12545" customFormat="false" ht="12.75" hidden="true" customHeight="false" outlineLevel="0" collapsed="false">
      <c r="A12545" s="197" t="s">
        <v>25079</v>
      </c>
      <c r="B12545" s="197"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197" t="s">
        <v>25065</v>
      </c>
      <c r="D12545" s="197" t="s">
        <v>25076</v>
      </c>
      <c r="E12545" s="197" t="s">
        <v>25077</v>
      </c>
      <c r="F12545" s="197" t="s">
        <v>25078</v>
      </c>
      <c r="I12545" s="197" t="s">
        <v>338</v>
      </c>
      <c r="J12545" s="197" t="n">
        <v>35.9</v>
      </c>
    </row>
    <row r="12546" customFormat="false" ht="12.75" hidden="true" customHeight="false" outlineLevel="0" collapsed="false">
      <c r="A12546" s="197" t="s">
        <v>25080</v>
      </c>
      <c r="B12546" s="197" t="str">
        <f aca="false">C12546&amp;D12546&amp;E12546&amp;F12546&amp;G12546&amp;H12546</f>
        <v>DEGRAU DE ESCADA DE ALTA RESISTENCIA,COMPOSTA DE CAPA E ESPELHO,EM ARGAMASSA DE CIMENTO E AGREGADOS MINERAIS,NA COR NATURAL DE CIMENTO,INCLUSIVE 3 POLIMENTOS</v>
      </c>
      <c r="C12546" s="197" t="s">
        <v>25081</v>
      </c>
      <c r="D12546" s="197" t="s">
        <v>25082</v>
      </c>
      <c r="E12546" s="197" t="s">
        <v>25083</v>
      </c>
      <c r="I12546" s="197" t="s">
        <v>338</v>
      </c>
      <c r="J12546" s="197" t="n">
        <v>76.98</v>
      </c>
    </row>
    <row r="12547" customFormat="false" ht="12.75" hidden="true" customHeight="false" outlineLevel="0" collapsed="false">
      <c r="A12547" s="197" t="s">
        <v>25084</v>
      </c>
      <c r="B12547" s="197" t="str">
        <f aca="false">C12547&amp;D12547&amp;E12547&amp;F12547&amp;G12547&amp;H12547</f>
        <v>DEGRAU DE ESCADA DE ALTA RESISTENCIA,COMPOSTA DE CAPA E ESPELHO,EM ARGAMASSA DE CIMENTO E AGREGADOS MINERAIS,NA COR NATURAL DE CIMENTO,INCLUSIVE 3 POLIMENTOS</v>
      </c>
      <c r="C12547" s="197" t="s">
        <v>25081</v>
      </c>
      <c r="D12547" s="197" t="s">
        <v>25082</v>
      </c>
      <c r="E12547" s="197" t="s">
        <v>25083</v>
      </c>
      <c r="I12547" s="197" t="s">
        <v>338</v>
      </c>
      <c r="J12547" s="197" t="n">
        <v>76.98</v>
      </c>
    </row>
    <row r="12548" customFormat="false" ht="12.75" hidden="true" customHeight="false" outlineLevel="0" collapsed="false">
      <c r="A12548" s="197" t="s">
        <v>25085</v>
      </c>
      <c r="B12548" s="197" t="str">
        <f aca="false">C12548&amp;D12548&amp;E12548&amp;F12548&amp;G12548&amp;H12548</f>
        <v>DEGRAU DE ESCADA DE ALTA RESISTENCIA,COMPOSTA DE CAPA E ESPELHO,EM ARGAMASSA DE CIMENTO E AGREGADOS MINERAIS, NA COR PRETA,INCLUSIVE 3 POLIMENTOS</v>
      </c>
      <c r="C12548" s="197" t="s">
        <v>25081</v>
      </c>
      <c r="D12548" s="197" t="s">
        <v>25086</v>
      </c>
      <c r="E12548" s="197" t="s">
        <v>25087</v>
      </c>
      <c r="I12548" s="197" t="s">
        <v>338</v>
      </c>
      <c r="J12548" s="197" t="n">
        <v>76.98</v>
      </c>
    </row>
    <row r="12549" customFormat="false" ht="12.75" hidden="true" customHeight="false" outlineLevel="0" collapsed="false">
      <c r="A12549" s="197" t="s">
        <v>25088</v>
      </c>
      <c r="B12549" s="197" t="str">
        <f aca="false">C12549&amp;D12549&amp;E12549&amp;F12549&amp;G12549&amp;H12549</f>
        <v>DEGRAU DE ESCADA DE ALTA RESISTENCIA,COMPOSTA DE CAPA E ESPELHO,EM ARGAMASSA DE CIMENTO E AGREGADOS MINERAIS, NA COR PRETA,INCLUSIVE 3 POLIMENTOS</v>
      </c>
      <c r="C12549" s="197" t="s">
        <v>25081</v>
      </c>
      <c r="D12549" s="197" t="s">
        <v>25086</v>
      </c>
      <c r="E12549" s="197" t="s">
        <v>25087</v>
      </c>
      <c r="I12549" s="197" t="s">
        <v>338</v>
      </c>
      <c r="J12549" s="197" t="n">
        <v>76.98</v>
      </c>
    </row>
    <row r="12550" customFormat="false" ht="12.75" hidden="true" customHeight="false" outlineLevel="0" collapsed="false">
      <c r="A12550" s="197" t="s">
        <v>25089</v>
      </c>
      <c r="B12550" s="197" t="str">
        <f aca="false">C12550&amp;D12550&amp;E12550&amp;F12550&amp;G12550&amp;H12550</f>
        <v>DEGRAU DE ESCADA DE ALTA RESISTENCIA,COMPOSTA DE CAPA E ESPELHO, EM ARGAMASSA DE CIMENTO E AGREGADOS MINERAIS,NA COR VERMELHA,INCLUSIVE 3 POLIMENTOS</v>
      </c>
      <c r="C12550" s="197" t="s">
        <v>25081</v>
      </c>
      <c r="D12550" s="197" t="s">
        <v>25090</v>
      </c>
      <c r="E12550" s="197" t="s">
        <v>25091</v>
      </c>
      <c r="I12550" s="197" t="s">
        <v>338</v>
      </c>
      <c r="J12550" s="197" t="n">
        <v>76.98</v>
      </c>
    </row>
    <row r="12551" customFormat="false" ht="12.75" hidden="true" customHeight="false" outlineLevel="0" collapsed="false">
      <c r="A12551" s="197" t="s">
        <v>25092</v>
      </c>
      <c r="B12551" s="197" t="str">
        <f aca="false">C12551&amp;D12551&amp;E12551&amp;F12551&amp;G12551&amp;H12551</f>
        <v>DEGRAU DE ESCADA DE ALTA RESISTENCIA,COMPOSTA DE CAPA E ESPELHO, EM ARGAMASSA DE CIMENTO E AGREGADOS MINERAIS,NA COR VERMELHA,INCLUSIVE 3 POLIMENTOS</v>
      </c>
      <c r="C12551" s="197" t="s">
        <v>25081</v>
      </c>
      <c r="D12551" s="197" t="s">
        <v>25090</v>
      </c>
      <c r="E12551" s="197" t="s">
        <v>25091</v>
      </c>
      <c r="I12551" s="197" t="s">
        <v>338</v>
      </c>
      <c r="J12551" s="197" t="n">
        <v>76.98</v>
      </c>
    </row>
    <row r="12552" customFormat="false" ht="12.75" hidden="true" customHeight="false" outlineLevel="0" collapsed="false">
      <c r="A12552" s="197" t="s">
        <v>25093</v>
      </c>
      <c r="B12552" s="197"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197" t="s">
        <v>25094</v>
      </c>
      <c r="D12552" s="197" t="s">
        <v>25095</v>
      </c>
      <c r="E12552" s="197" t="s">
        <v>25096</v>
      </c>
      <c r="F12552" s="197" t="s">
        <v>25097</v>
      </c>
      <c r="G12552" s="197" t="s">
        <v>25098</v>
      </c>
      <c r="H12552" s="197" t="s">
        <v>25099</v>
      </c>
      <c r="I12552" s="197" t="s">
        <v>1993</v>
      </c>
      <c r="J12552" s="197" t="n">
        <v>246.17</v>
      </c>
    </row>
    <row r="12553" customFormat="false" ht="12.75" hidden="true" customHeight="false" outlineLevel="0" collapsed="false">
      <c r="A12553" s="197" t="s">
        <v>25100</v>
      </c>
      <c r="B12553" s="197"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197" t="s">
        <v>25094</v>
      </c>
      <c r="D12553" s="197" t="s">
        <v>25095</v>
      </c>
      <c r="E12553" s="197" t="s">
        <v>25096</v>
      </c>
      <c r="F12553" s="197" t="s">
        <v>25097</v>
      </c>
      <c r="G12553" s="197" t="s">
        <v>25098</v>
      </c>
      <c r="H12553" s="197" t="s">
        <v>25099</v>
      </c>
      <c r="I12553" s="197" t="s">
        <v>1993</v>
      </c>
      <c r="J12553" s="197" t="n">
        <v>233.01</v>
      </c>
    </row>
    <row r="12554" customFormat="false" ht="12.75" hidden="true" customHeight="false" outlineLevel="0" collapsed="false">
      <c r="A12554" s="197" t="s">
        <v>25101</v>
      </c>
      <c r="B12554" s="197"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197" t="s">
        <v>25102</v>
      </c>
      <c r="D12554" s="197" t="s">
        <v>25103</v>
      </c>
      <c r="E12554" s="197" t="s">
        <v>25104</v>
      </c>
      <c r="F12554" s="197" t="s">
        <v>25105</v>
      </c>
      <c r="G12554" s="197" t="s">
        <v>25106</v>
      </c>
      <c r="H12554" s="197" t="s">
        <v>25107</v>
      </c>
      <c r="I12554" s="197" t="s">
        <v>1993</v>
      </c>
      <c r="J12554" s="197" t="n">
        <v>136.27</v>
      </c>
    </row>
    <row r="12555" customFormat="false" ht="12.75" hidden="true" customHeight="false" outlineLevel="0" collapsed="false">
      <c r="A12555" s="197" t="s">
        <v>25108</v>
      </c>
      <c r="B12555" s="197"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197" t="s">
        <v>25102</v>
      </c>
      <c r="D12555" s="197" t="s">
        <v>25103</v>
      </c>
      <c r="E12555" s="197" t="s">
        <v>25104</v>
      </c>
      <c r="F12555" s="197" t="s">
        <v>25105</v>
      </c>
      <c r="G12555" s="197" t="s">
        <v>25106</v>
      </c>
      <c r="H12555" s="197" t="s">
        <v>25107</v>
      </c>
      <c r="I12555" s="197" t="s">
        <v>1993</v>
      </c>
      <c r="J12555" s="197" t="n">
        <v>127.43</v>
      </c>
    </row>
    <row r="12556" customFormat="false" ht="12.75" hidden="true" customHeight="false" outlineLevel="0" collapsed="false">
      <c r="A12556" s="197" t="s">
        <v>25109</v>
      </c>
      <c r="B12556" s="197"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197" t="s">
        <v>25110</v>
      </c>
      <c r="D12556" s="197" t="s">
        <v>25103</v>
      </c>
      <c r="E12556" s="197" t="s">
        <v>25104</v>
      </c>
      <c r="F12556" s="197" t="s">
        <v>25111</v>
      </c>
      <c r="G12556" s="197" t="s">
        <v>25112</v>
      </c>
      <c r="H12556" s="197" t="s">
        <v>8019</v>
      </c>
      <c r="I12556" s="197" t="s">
        <v>1993</v>
      </c>
      <c r="J12556" s="197" t="n">
        <v>158.05</v>
      </c>
    </row>
    <row r="12557" customFormat="false" ht="12.75" hidden="true" customHeight="false" outlineLevel="0" collapsed="false">
      <c r="A12557" s="197" t="s">
        <v>25113</v>
      </c>
      <c r="B12557" s="197"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197" t="s">
        <v>25110</v>
      </c>
      <c r="D12557" s="197" t="s">
        <v>25103</v>
      </c>
      <c r="E12557" s="197" t="s">
        <v>25104</v>
      </c>
      <c r="F12557" s="197" t="s">
        <v>25111</v>
      </c>
      <c r="G12557" s="197" t="s">
        <v>25112</v>
      </c>
      <c r="H12557" s="197" t="s">
        <v>8019</v>
      </c>
      <c r="I12557" s="197" t="s">
        <v>1993</v>
      </c>
      <c r="J12557" s="197" t="n">
        <v>147.54</v>
      </c>
    </row>
    <row r="12558" customFormat="false" ht="12.75" hidden="true" customHeight="false" outlineLevel="0" collapsed="false">
      <c r="A12558" s="197" t="s">
        <v>25114</v>
      </c>
      <c r="B12558" s="197"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197" t="s">
        <v>25110</v>
      </c>
      <c r="D12558" s="197" t="s">
        <v>25103</v>
      </c>
      <c r="E12558" s="197" t="s">
        <v>25104</v>
      </c>
      <c r="F12558" s="197" t="s">
        <v>25105</v>
      </c>
      <c r="G12558" s="197" t="s">
        <v>25115</v>
      </c>
      <c r="I12558" s="197" t="s">
        <v>1993</v>
      </c>
      <c r="J12558" s="197" t="n">
        <v>123.55</v>
      </c>
    </row>
    <row r="12559" customFormat="false" ht="12.75" hidden="true" customHeight="false" outlineLevel="0" collapsed="false">
      <c r="A12559" s="197" t="s">
        <v>25116</v>
      </c>
      <c r="B12559" s="197"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197" t="s">
        <v>25110</v>
      </c>
      <c r="D12559" s="197" t="s">
        <v>25103</v>
      </c>
      <c r="E12559" s="197" t="s">
        <v>25104</v>
      </c>
      <c r="F12559" s="197" t="s">
        <v>25105</v>
      </c>
      <c r="G12559" s="197" t="s">
        <v>25115</v>
      </c>
      <c r="I12559" s="197" t="s">
        <v>1993</v>
      </c>
      <c r="J12559" s="197" t="n">
        <v>116.15</v>
      </c>
    </row>
    <row r="12560" customFormat="false" ht="12.75" hidden="true" customHeight="false" outlineLevel="0" collapsed="false">
      <c r="A12560" s="197" t="s">
        <v>25117</v>
      </c>
      <c r="B12560" s="197"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197" t="s">
        <v>25118</v>
      </c>
      <c r="D12560" s="197" t="s">
        <v>25119</v>
      </c>
      <c r="E12560" s="197" t="s">
        <v>25120</v>
      </c>
      <c r="F12560" s="197" t="s">
        <v>25121</v>
      </c>
      <c r="G12560" s="197" t="s">
        <v>25122</v>
      </c>
      <c r="H12560" s="197" t="s">
        <v>25123</v>
      </c>
      <c r="I12560" s="197" t="s">
        <v>338</v>
      </c>
      <c r="J12560" s="197" t="n">
        <v>68.03</v>
      </c>
    </row>
    <row r="12561" customFormat="false" ht="12.75" hidden="true" customHeight="false" outlineLevel="0" collapsed="false">
      <c r="A12561" s="197" t="s">
        <v>25124</v>
      </c>
      <c r="B12561" s="197"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197" t="s">
        <v>25118</v>
      </c>
      <c r="D12561" s="197" t="s">
        <v>25119</v>
      </c>
      <c r="E12561" s="197" t="s">
        <v>25120</v>
      </c>
      <c r="F12561" s="197" t="s">
        <v>25121</v>
      </c>
      <c r="G12561" s="197" t="s">
        <v>25122</v>
      </c>
      <c r="H12561" s="197" t="s">
        <v>25123</v>
      </c>
      <c r="I12561" s="197" t="s">
        <v>338</v>
      </c>
      <c r="J12561" s="197" t="n">
        <v>63.33</v>
      </c>
    </row>
    <row r="12562" customFormat="false" ht="12.75" hidden="true" customHeight="false" outlineLevel="0" collapsed="false">
      <c r="A12562" s="197" t="s">
        <v>25125</v>
      </c>
      <c r="B12562" s="197"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197" t="s">
        <v>25118</v>
      </c>
      <c r="D12562" s="197" t="s">
        <v>25119</v>
      </c>
      <c r="E12562" s="197" t="s">
        <v>25126</v>
      </c>
      <c r="F12562" s="197" t="s">
        <v>25127</v>
      </c>
      <c r="G12562" s="197" t="s">
        <v>25128</v>
      </c>
      <c r="H12562" s="197" t="s">
        <v>8011</v>
      </c>
      <c r="I12562" s="197" t="s">
        <v>338</v>
      </c>
      <c r="J12562" s="197" t="n">
        <v>46.12</v>
      </c>
    </row>
    <row r="12563" customFormat="false" ht="12.75" hidden="true" customHeight="false" outlineLevel="0" collapsed="false">
      <c r="A12563" s="197" t="s">
        <v>25129</v>
      </c>
      <c r="B12563" s="197"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197" t="s">
        <v>25118</v>
      </c>
      <c r="D12563" s="197" t="s">
        <v>25119</v>
      </c>
      <c r="E12563" s="197" t="s">
        <v>25126</v>
      </c>
      <c r="F12563" s="197" t="s">
        <v>25127</v>
      </c>
      <c r="G12563" s="197" t="s">
        <v>25128</v>
      </c>
      <c r="H12563" s="197" t="s">
        <v>8011</v>
      </c>
      <c r="I12563" s="197" t="s">
        <v>338</v>
      </c>
      <c r="J12563" s="197" t="n">
        <v>43.33</v>
      </c>
    </row>
    <row r="12564" customFormat="false" ht="12.75" hidden="true" customHeight="false" outlineLevel="0" collapsed="false">
      <c r="A12564" s="197" t="s">
        <v>25130</v>
      </c>
      <c r="B12564" s="197"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197" t="s">
        <v>25131</v>
      </c>
      <c r="D12564" s="197" t="s">
        <v>25132</v>
      </c>
      <c r="E12564" s="197" t="s">
        <v>25133</v>
      </c>
      <c r="F12564" s="197" t="s">
        <v>25134</v>
      </c>
      <c r="G12564" s="197" t="s">
        <v>25135</v>
      </c>
      <c r="H12564" s="197" t="s">
        <v>7924</v>
      </c>
      <c r="I12564" s="197" t="s">
        <v>1993</v>
      </c>
      <c r="J12564" s="197" t="n">
        <v>89.81</v>
      </c>
    </row>
    <row r="12565" customFormat="false" ht="12.75" hidden="true" customHeight="false" outlineLevel="0" collapsed="false">
      <c r="A12565" s="197" t="s">
        <v>25136</v>
      </c>
      <c r="B12565" s="197"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197" t="s">
        <v>25131</v>
      </c>
      <c r="D12565" s="197" t="s">
        <v>25132</v>
      </c>
      <c r="E12565" s="197" t="s">
        <v>25133</v>
      </c>
      <c r="F12565" s="197" t="s">
        <v>25134</v>
      </c>
      <c r="G12565" s="197" t="s">
        <v>25135</v>
      </c>
      <c r="H12565" s="197" t="s">
        <v>7924</v>
      </c>
      <c r="I12565" s="197" t="s">
        <v>1993</v>
      </c>
      <c r="J12565" s="197" t="n">
        <v>87.23</v>
      </c>
    </row>
    <row r="12566" customFormat="false" ht="12.75" hidden="true" customHeight="false" outlineLevel="0" collapsed="false">
      <c r="A12566" s="197" t="s">
        <v>25137</v>
      </c>
      <c r="B12566" s="197"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197" t="s">
        <v>25131</v>
      </c>
      <c r="D12566" s="197" t="s">
        <v>25138</v>
      </c>
      <c r="E12566" s="197" t="s">
        <v>25133</v>
      </c>
      <c r="F12566" s="197" t="s">
        <v>25134</v>
      </c>
      <c r="G12566" s="197" t="s">
        <v>25135</v>
      </c>
      <c r="H12566" s="197" t="s">
        <v>7924</v>
      </c>
      <c r="I12566" s="197" t="s">
        <v>1993</v>
      </c>
      <c r="J12566" s="197" t="n">
        <v>131.82</v>
      </c>
    </row>
    <row r="12567" customFormat="false" ht="12.75" hidden="true" customHeight="false" outlineLevel="0" collapsed="false">
      <c r="A12567" s="197" t="s">
        <v>25139</v>
      </c>
      <c r="B12567" s="197"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197" t="s">
        <v>25131</v>
      </c>
      <c r="D12567" s="197" t="s">
        <v>25138</v>
      </c>
      <c r="E12567" s="197" t="s">
        <v>25133</v>
      </c>
      <c r="F12567" s="197" t="s">
        <v>25134</v>
      </c>
      <c r="G12567" s="197" t="s">
        <v>25135</v>
      </c>
      <c r="H12567" s="197" t="s">
        <v>7924</v>
      </c>
      <c r="I12567" s="197" t="s">
        <v>1993</v>
      </c>
      <c r="J12567" s="197" t="n">
        <v>129.24</v>
      </c>
    </row>
    <row r="12568" customFormat="false" ht="12.75" hidden="true" customHeight="false" outlineLevel="0" collapsed="false">
      <c r="A12568" s="197" t="s">
        <v>25140</v>
      </c>
      <c r="B12568" s="197"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197" t="s">
        <v>25141</v>
      </c>
      <c r="D12568" s="197" t="s">
        <v>25142</v>
      </c>
      <c r="E12568" s="197" t="s">
        <v>25143</v>
      </c>
      <c r="F12568" s="197" t="s">
        <v>25144</v>
      </c>
      <c r="G12568" s="197" t="s">
        <v>25145</v>
      </c>
      <c r="H12568" s="197" t="s">
        <v>25146</v>
      </c>
      <c r="I12568" s="197" t="s">
        <v>1993</v>
      </c>
      <c r="J12568" s="197" t="n">
        <v>216.54</v>
      </c>
    </row>
    <row r="12569" customFormat="false" ht="12.75" hidden="true" customHeight="false" outlineLevel="0" collapsed="false">
      <c r="A12569" s="197" t="s">
        <v>25147</v>
      </c>
      <c r="B12569" s="197"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197" t="s">
        <v>25141</v>
      </c>
      <c r="D12569" s="197" t="s">
        <v>25142</v>
      </c>
      <c r="E12569" s="197" t="s">
        <v>25143</v>
      </c>
      <c r="F12569" s="197" t="s">
        <v>25144</v>
      </c>
      <c r="G12569" s="197" t="s">
        <v>25145</v>
      </c>
      <c r="H12569" s="197" t="s">
        <v>25146</v>
      </c>
      <c r="I12569" s="197" t="s">
        <v>1993</v>
      </c>
      <c r="J12569" s="197" t="n">
        <v>213.97</v>
      </c>
    </row>
    <row r="12570" customFormat="false" ht="12.75" hidden="true" customHeight="false" outlineLevel="0" collapsed="false">
      <c r="A12570" s="197" t="s">
        <v>25148</v>
      </c>
      <c r="B12570" s="197"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197" t="s">
        <v>25131</v>
      </c>
      <c r="D12570" s="197" t="s">
        <v>25149</v>
      </c>
      <c r="E12570" s="197" t="s">
        <v>25150</v>
      </c>
      <c r="F12570" s="197" t="s">
        <v>25151</v>
      </c>
      <c r="G12570" s="197" t="s">
        <v>25152</v>
      </c>
      <c r="H12570" s="197" t="s">
        <v>25153</v>
      </c>
      <c r="I12570" s="197" t="s">
        <v>1993</v>
      </c>
      <c r="J12570" s="197" t="n">
        <v>87.13</v>
      </c>
    </row>
    <row r="12571" customFormat="false" ht="12.75" hidden="true" customHeight="false" outlineLevel="0" collapsed="false">
      <c r="A12571" s="197" t="s">
        <v>25154</v>
      </c>
      <c r="B12571" s="197"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197" t="s">
        <v>25131</v>
      </c>
      <c r="D12571" s="197" t="s">
        <v>25149</v>
      </c>
      <c r="E12571" s="197" t="s">
        <v>25150</v>
      </c>
      <c r="F12571" s="197" t="s">
        <v>25151</v>
      </c>
      <c r="G12571" s="197" t="s">
        <v>25152</v>
      </c>
      <c r="H12571" s="197" t="s">
        <v>25153</v>
      </c>
      <c r="I12571" s="197" t="s">
        <v>1993</v>
      </c>
      <c r="J12571" s="197" t="n">
        <v>84.56</v>
      </c>
    </row>
    <row r="12572" customFormat="false" ht="12.75" hidden="true" customHeight="false" outlineLevel="0" collapsed="false">
      <c r="A12572" s="197" t="s">
        <v>25155</v>
      </c>
      <c r="B12572" s="197"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197" t="s">
        <v>25131</v>
      </c>
      <c r="D12572" s="197" t="s">
        <v>25156</v>
      </c>
      <c r="E12572" s="197" t="s">
        <v>25157</v>
      </c>
      <c r="F12572" s="197" t="s">
        <v>25158</v>
      </c>
      <c r="G12572" s="197" t="s">
        <v>25159</v>
      </c>
      <c r="H12572" s="197" t="s">
        <v>7366</v>
      </c>
      <c r="I12572" s="197" t="s">
        <v>1993</v>
      </c>
      <c r="J12572" s="197" t="n">
        <v>80.97</v>
      </c>
    </row>
    <row r="12573" customFormat="false" ht="12.75" hidden="true" customHeight="false" outlineLevel="0" collapsed="false">
      <c r="A12573" s="197" t="s">
        <v>25160</v>
      </c>
      <c r="B12573" s="197"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197" t="s">
        <v>25131</v>
      </c>
      <c r="D12573" s="197" t="s">
        <v>25156</v>
      </c>
      <c r="E12573" s="197" t="s">
        <v>25157</v>
      </c>
      <c r="F12573" s="197" t="s">
        <v>25158</v>
      </c>
      <c r="G12573" s="197" t="s">
        <v>25159</v>
      </c>
      <c r="H12573" s="197" t="s">
        <v>7366</v>
      </c>
      <c r="I12573" s="197" t="s">
        <v>1993</v>
      </c>
      <c r="J12573" s="197" t="n">
        <v>78.39</v>
      </c>
    </row>
    <row r="12574" customFormat="false" ht="12.75" hidden="true" customHeight="false" outlineLevel="0" collapsed="false">
      <c r="A12574" s="197" t="s">
        <v>25161</v>
      </c>
      <c r="B12574" s="197"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197" t="s">
        <v>25131</v>
      </c>
      <c r="D12574" s="197" t="s">
        <v>25162</v>
      </c>
      <c r="E12574" s="197" t="s">
        <v>25157</v>
      </c>
      <c r="F12574" s="197" t="s">
        <v>25158</v>
      </c>
      <c r="G12574" s="197" t="s">
        <v>25159</v>
      </c>
      <c r="H12574" s="197" t="s">
        <v>7366</v>
      </c>
      <c r="I12574" s="197" t="s">
        <v>1993</v>
      </c>
      <c r="J12574" s="197" t="n">
        <v>100.61</v>
      </c>
    </row>
    <row r="12575" customFormat="false" ht="12.75" hidden="true" customHeight="false" outlineLevel="0" collapsed="false">
      <c r="A12575" s="197" t="s">
        <v>25163</v>
      </c>
      <c r="B12575" s="197"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197" t="s">
        <v>25131</v>
      </c>
      <c r="D12575" s="197" t="s">
        <v>25162</v>
      </c>
      <c r="E12575" s="197" t="s">
        <v>25157</v>
      </c>
      <c r="F12575" s="197" t="s">
        <v>25158</v>
      </c>
      <c r="G12575" s="197" t="s">
        <v>25159</v>
      </c>
      <c r="H12575" s="197" t="s">
        <v>7366</v>
      </c>
      <c r="I12575" s="197" t="s">
        <v>1993</v>
      </c>
      <c r="J12575" s="197" t="n">
        <v>98.04</v>
      </c>
    </row>
    <row r="12576" customFormat="false" ht="12.75" hidden="true" customHeight="false" outlineLevel="0" collapsed="false">
      <c r="A12576" s="197" t="s">
        <v>25164</v>
      </c>
      <c r="B12576" s="197"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197" t="s">
        <v>25165</v>
      </c>
      <c r="D12576" s="197" t="s">
        <v>25166</v>
      </c>
      <c r="E12576" s="197" t="s">
        <v>25167</v>
      </c>
      <c r="F12576" s="197" t="s">
        <v>25168</v>
      </c>
      <c r="G12576" s="197" t="s">
        <v>25169</v>
      </c>
      <c r="H12576" s="197" t="s">
        <v>25170</v>
      </c>
      <c r="I12576" s="197" t="s">
        <v>1993</v>
      </c>
      <c r="J12576" s="197" t="n">
        <v>95.18</v>
      </c>
    </row>
    <row r="12577" customFormat="false" ht="12.75" hidden="true" customHeight="false" outlineLevel="0" collapsed="false">
      <c r="A12577" s="197" t="s">
        <v>25171</v>
      </c>
      <c r="B12577" s="197"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197" t="s">
        <v>25165</v>
      </c>
      <c r="D12577" s="197" t="s">
        <v>25166</v>
      </c>
      <c r="E12577" s="197" t="s">
        <v>25167</v>
      </c>
      <c r="F12577" s="197" t="s">
        <v>25168</v>
      </c>
      <c r="G12577" s="197" t="s">
        <v>25169</v>
      </c>
      <c r="H12577" s="197" t="s">
        <v>25170</v>
      </c>
      <c r="I12577" s="197" t="s">
        <v>1993</v>
      </c>
      <c r="J12577" s="197" t="n">
        <v>92.61</v>
      </c>
    </row>
    <row r="12578" customFormat="false" ht="12.75" hidden="true" customHeight="false" outlineLevel="0" collapsed="false">
      <c r="A12578" s="197" t="s">
        <v>25172</v>
      </c>
      <c r="B12578" s="197"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197" t="s">
        <v>25173</v>
      </c>
      <c r="D12578" s="197" t="s">
        <v>25174</v>
      </c>
      <c r="E12578" s="197" t="s">
        <v>25175</v>
      </c>
      <c r="F12578" s="197" t="s">
        <v>25151</v>
      </c>
      <c r="G12578" s="197" t="s">
        <v>25152</v>
      </c>
      <c r="H12578" s="197" t="s">
        <v>25153</v>
      </c>
      <c r="I12578" s="197" t="s">
        <v>1993</v>
      </c>
      <c r="J12578" s="197" t="n">
        <v>133.12</v>
      </c>
    </row>
    <row r="12579" customFormat="false" ht="12.75" hidden="true" customHeight="false" outlineLevel="0" collapsed="false">
      <c r="A12579" s="197" t="s">
        <v>25176</v>
      </c>
      <c r="B12579" s="197"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197" t="s">
        <v>25173</v>
      </c>
      <c r="D12579" s="197" t="s">
        <v>25174</v>
      </c>
      <c r="E12579" s="197" t="s">
        <v>25175</v>
      </c>
      <c r="F12579" s="197" t="s">
        <v>25151</v>
      </c>
      <c r="G12579" s="197" t="s">
        <v>25152</v>
      </c>
      <c r="H12579" s="197" t="s">
        <v>25153</v>
      </c>
      <c r="I12579" s="197" t="s">
        <v>1993</v>
      </c>
      <c r="J12579" s="197" t="n">
        <v>130.55</v>
      </c>
    </row>
    <row r="12580" customFormat="false" ht="12.75" hidden="true" customHeight="false" outlineLevel="0" collapsed="false">
      <c r="A12580" s="197" t="s">
        <v>25177</v>
      </c>
      <c r="B12580" s="197"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197" t="s">
        <v>25178</v>
      </c>
      <c r="D12580" s="197" t="s">
        <v>25179</v>
      </c>
      <c r="E12580" s="197" t="s">
        <v>25180</v>
      </c>
      <c r="F12580" s="197" t="s">
        <v>25181</v>
      </c>
      <c r="G12580" s="197" t="s">
        <v>25182</v>
      </c>
      <c r="H12580" s="197" t="s">
        <v>25183</v>
      </c>
      <c r="I12580" s="197" t="s">
        <v>1993</v>
      </c>
      <c r="J12580" s="197" t="n">
        <v>129.92</v>
      </c>
    </row>
    <row r="12581" customFormat="false" ht="12.75" hidden="true" customHeight="false" outlineLevel="0" collapsed="false">
      <c r="A12581" s="197" t="s">
        <v>25184</v>
      </c>
      <c r="B12581" s="197"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197" t="s">
        <v>25178</v>
      </c>
      <c r="D12581" s="197" t="s">
        <v>25179</v>
      </c>
      <c r="E12581" s="197" t="s">
        <v>25180</v>
      </c>
      <c r="F12581" s="197" t="s">
        <v>25181</v>
      </c>
      <c r="G12581" s="197" t="s">
        <v>25182</v>
      </c>
      <c r="H12581" s="197" t="s">
        <v>25183</v>
      </c>
      <c r="I12581" s="197" t="s">
        <v>1993</v>
      </c>
      <c r="J12581" s="197" t="n">
        <v>127.34</v>
      </c>
    </row>
    <row r="12582" customFormat="false" ht="12.75" hidden="true" customHeight="false" outlineLevel="0" collapsed="false">
      <c r="A12582" s="197" t="s">
        <v>25185</v>
      </c>
      <c r="B12582" s="197"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197" t="s">
        <v>25173</v>
      </c>
      <c r="D12582" s="197" t="s">
        <v>25186</v>
      </c>
      <c r="E12582" s="197" t="s">
        <v>25187</v>
      </c>
      <c r="F12582" s="197" t="s">
        <v>25188</v>
      </c>
      <c r="G12582" s="197" t="s">
        <v>25189</v>
      </c>
      <c r="H12582" s="197" t="s">
        <v>25190</v>
      </c>
      <c r="I12582" s="197" t="s">
        <v>1993</v>
      </c>
      <c r="J12582" s="197" t="n">
        <v>92.07</v>
      </c>
    </row>
    <row r="12583" customFormat="false" ht="12.75" hidden="true" customHeight="false" outlineLevel="0" collapsed="false">
      <c r="A12583" s="197" t="s">
        <v>25191</v>
      </c>
      <c r="B12583" s="197"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197" t="s">
        <v>25173</v>
      </c>
      <c r="D12583" s="197" t="s">
        <v>25186</v>
      </c>
      <c r="E12583" s="197" t="s">
        <v>25187</v>
      </c>
      <c r="F12583" s="197" t="s">
        <v>25188</v>
      </c>
      <c r="G12583" s="197" t="s">
        <v>25189</v>
      </c>
      <c r="H12583" s="197" t="s">
        <v>25190</v>
      </c>
      <c r="I12583" s="197" t="s">
        <v>1993</v>
      </c>
      <c r="J12583" s="197" t="n">
        <v>89.49</v>
      </c>
    </row>
    <row r="12584" customFormat="false" ht="12.75" hidden="true" customHeight="false" outlineLevel="0" collapsed="false">
      <c r="A12584" s="197" t="s">
        <v>25192</v>
      </c>
      <c r="B12584" s="197"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197" t="s">
        <v>25193</v>
      </c>
      <c r="D12584" s="197" t="s">
        <v>25194</v>
      </c>
      <c r="E12584" s="197" t="s">
        <v>25195</v>
      </c>
      <c r="F12584" s="197" t="s">
        <v>25196</v>
      </c>
      <c r="G12584" s="197" t="s">
        <v>25197</v>
      </c>
      <c r="H12584" s="197" t="s">
        <v>25198</v>
      </c>
      <c r="I12584" s="197" t="s">
        <v>1993</v>
      </c>
      <c r="J12584" s="197" t="n">
        <v>128.05</v>
      </c>
    </row>
    <row r="12585" customFormat="false" ht="12.75" hidden="true" customHeight="false" outlineLevel="0" collapsed="false">
      <c r="A12585" s="197" t="s">
        <v>25199</v>
      </c>
      <c r="B12585" s="197"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197" t="s">
        <v>25193</v>
      </c>
      <c r="D12585" s="197" t="s">
        <v>25194</v>
      </c>
      <c r="E12585" s="197" t="s">
        <v>25195</v>
      </c>
      <c r="F12585" s="197" t="s">
        <v>25196</v>
      </c>
      <c r="G12585" s="197" t="s">
        <v>25197</v>
      </c>
      <c r="H12585" s="197" t="s">
        <v>25198</v>
      </c>
      <c r="I12585" s="197" t="s">
        <v>1993</v>
      </c>
      <c r="J12585" s="197" t="n">
        <v>125.47</v>
      </c>
    </row>
    <row r="12586" customFormat="false" ht="12.75" hidden="true" customHeight="false" outlineLevel="0" collapsed="false">
      <c r="A12586" s="197" t="s">
        <v>25200</v>
      </c>
      <c r="B12586" s="197"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197" t="s">
        <v>25193</v>
      </c>
      <c r="D12586" s="197" t="s">
        <v>25201</v>
      </c>
      <c r="E12586" s="197" t="s">
        <v>25202</v>
      </c>
      <c r="F12586" s="197" t="s">
        <v>25203</v>
      </c>
      <c r="G12586" s="197" t="s">
        <v>25204</v>
      </c>
      <c r="H12586" s="197" t="s">
        <v>25205</v>
      </c>
      <c r="I12586" s="197" t="s">
        <v>1993</v>
      </c>
      <c r="J12586" s="197" t="n">
        <v>184.78</v>
      </c>
    </row>
    <row r="12587" customFormat="false" ht="12.75" hidden="true" customHeight="false" outlineLevel="0" collapsed="false">
      <c r="A12587" s="197" t="s">
        <v>25206</v>
      </c>
      <c r="B12587" s="197"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197" t="s">
        <v>25193</v>
      </c>
      <c r="D12587" s="197" t="s">
        <v>25201</v>
      </c>
      <c r="E12587" s="197" t="s">
        <v>25202</v>
      </c>
      <c r="F12587" s="197" t="s">
        <v>25203</v>
      </c>
      <c r="G12587" s="197" t="s">
        <v>25204</v>
      </c>
      <c r="H12587" s="197" t="s">
        <v>25205</v>
      </c>
      <c r="I12587" s="197" t="s">
        <v>1993</v>
      </c>
      <c r="J12587" s="197" t="n">
        <v>182.21</v>
      </c>
    </row>
    <row r="12588" customFormat="false" ht="12.75" hidden="true" customHeight="false" outlineLevel="0" collapsed="false">
      <c r="A12588" s="197" t="s">
        <v>25207</v>
      </c>
      <c r="B12588" s="197"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197" t="s">
        <v>25131</v>
      </c>
      <c r="D12588" s="197" t="s">
        <v>25208</v>
      </c>
      <c r="E12588" s="197" t="s">
        <v>25209</v>
      </c>
      <c r="F12588" s="197" t="s">
        <v>25210</v>
      </c>
      <c r="G12588" s="197" t="s">
        <v>25211</v>
      </c>
      <c r="H12588" s="197" t="s">
        <v>25212</v>
      </c>
      <c r="I12588" s="197" t="s">
        <v>1993</v>
      </c>
      <c r="J12588" s="197" t="n">
        <v>149.14</v>
      </c>
    </row>
    <row r="12589" customFormat="false" ht="12.75" hidden="true" customHeight="false" outlineLevel="0" collapsed="false">
      <c r="A12589" s="197" t="s">
        <v>25213</v>
      </c>
      <c r="B12589" s="197"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197" t="s">
        <v>25131</v>
      </c>
      <c r="D12589" s="197" t="s">
        <v>25208</v>
      </c>
      <c r="E12589" s="197" t="s">
        <v>25209</v>
      </c>
      <c r="F12589" s="197" t="s">
        <v>25210</v>
      </c>
      <c r="G12589" s="197" t="s">
        <v>25211</v>
      </c>
      <c r="H12589" s="197" t="s">
        <v>25212</v>
      </c>
      <c r="I12589" s="197" t="s">
        <v>1993</v>
      </c>
      <c r="J12589" s="197" t="n">
        <v>146.57</v>
      </c>
    </row>
    <row r="12590" customFormat="false" ht="12.75" hidden="true" customHeight="false" outlineLevel="0" collapsed="false">
      <c r="A12590" s="197" t="s">
        <v>25214</v>
      </c>
      <c r="B12590" s="197" t="str">
        <f aca="false">C12590&amp;D12590&amp;E12590&amp;F12590&amp;G12590&amp;H12590</f>
        <v>TESTEIRA EM MATERIAL VINILICO COM 6CM DE LARGURA.FORNECIMENTO E COLOCACAO</v>
      </c>
      <c r="C12590" s="197" t="s">
        <v>25215</v>
      </c>
      <c r="D12590" s="197" t="s">
        <v>7902</v>
      </c>
      <c r="I12590" s="197" t="s">
        <v>338</v>
      </c>
      <c r="J12590" s="197" t="n">
        <v>14.49</v>
      </c>
    </row>
    <row r="12591" customFormat="false" ht="12.75" hidden="true" customHeight="false" outlineLevel="0" collapsed="false">
      <c r="A12591" s="197" t="s">
        <v>25216</v>
      </c>
      <c r="B12591" s="197" t="str">
        <f aca="false">C12591&amp;D12591&amp;E12591&amp;F12591&amp;G12591&amp;H12591</f>
        <v>TESTEIRA EM MATERIAL VINILICO COM 6CM DE LARGURA.FORNECIMENTO E COLOCACAO</v>
      </c>
      <c r="C12591" s="197" t="s">
        <v>25215</v>
      </c>
      <c r="D12591" s="197" t="s">
        <v>7902</v>
      </c>
      <c r="I12591" s="197" t="s">
        <v>338</v>
      </c>
      <c r="J12591" s="197" t="n">
        <v>14.27</v>
      </c>
    </row>
    <row r="12592" customFormat="false" ht="12.75" hidden="true" customHeight="false" outlineLevel="0" collapsed="false">
      <c r="A12592" s="197" t="s">
        <v>25217</v>
      </c>
      <c r="B12592" s="197" t="str">
        <f aca="false">C12592&amp;D12592&amp;E12592&amp;F12592&amp;G12592&amp;H12592</f>
        <v>RODAPE DE PVC TIPO PLANO OU CURVO,COM 7,5CM DE ALTURA,PARA PISOS VINILICOS.FORNECIMENTO E COLOCACAO</v>
      </c>
      <c r="C12592" s="197" t="s">
        <v>25218</v>
      </c>
      <c r="D12592" s="197" t="s">
        <v>25219</v>
      </c>
      <c r="I12592" s="197" t="s">
        <v>338</v>
      </c>
      <c r="J12592" s="197" t="n">
        <v>12.7</v>
      </c>
    </row>
    <row r="12593" customFormat="false" ht="12.75" hidden="true" customHeight="false" outlineLevel="0" collapsed="false">
      <c r="A12593" s="197" t="s">
        <v>25220</v>
      </c>
      <c r="B12593" s="197" t="str">
        <f aca="false">C12593&amp;D12593&amp;E12593&amp;F12593&amp;G12593&amp;H12593</f>
        <v>RODAPE DE PVC TIPO PLANO OU CURVO,COM 7,5CM DE ALTURA,PARA PISOS VINILICOS.FORNECIMENTO E COLOCACAO</v>
      </c>
      <c r="C12593" s="197" t="s">
        <v>25218</v>
      </c>
      <c r="D12593" s="197" t="s">
        <v>25219</v>
      </c>
      <c r="I12593" s="197" t="s">
        <v>338</v>
      </c>
      <c r="J12593" s="197" t="n">
        <v>12.24</v>
      </c>
    </row>
    <row r="12594" customFormat="false" ht="12.75" hidden="true" customHeight="false" outlineLevel="0" collapsed="false">
      <c r="A12594" s="197" t="s">
        <v>25221</v>
      </c>
      <c r="B12594" s="197" t="str">
        <f aca="false">C12594&amp;D12594&amp;E12594&amp;F12594&amp;G12594&amp;H12594</f>
        <v>RODAPE DE PVC TIPO HOSPITALAR,PLANO OU CURVO,COM 7,5CM DE ALTURA,PARA PISOS VINILICOS.FORNECIMENTO E COLOCACAO</v>
      </c>
      <c r="C12594" s="197" t="s">
        <v>25222</v>
      </c>
      <c r="D12594" s="197" t="s">
        <v>25223</v>
      </c>
      <c r="I12594" s="197" t="s">
        <v>338</v>
      </c>
      <c r="J12594" s="197" t="n">
        <v>19.49</v>
      </c>
    </row>
    <row r="12595" customFormat="false" ht="12.75" hidden="true" customHeight="false" outlineLevel="0" collapsed="false">
      <c r="A12595" s="197" t="s">
        <v>25224</v>
      </c>
      <c r="B12595" s="197" t="str">
        <f aca="false">C12595&amp;D12595&amp;E12595&amp;F12595&amp;G12595&amp;H12595</f>
        <v>RODAPE DE PVC TIPO HOSPITALAR,PLANO OU CURVO,COM 7,5CM DE ALTURA,PARA PISOS VINILICOS.FORNECIMENTO E COLOCACAO</v>
      </c>
      <c r="C12595" s="197" t="s">
        <v>25222</v>
      </c>
      <c r="D12595" s="197" t="s">
        <v>25223</v>
      </c>
      <c r="I12595" s="197" t="s">
        <v>338</v>
      </c>
      <c r="J12595" s="197" t="n">
        <v>19.02</v>
      </c>
    </row>
    <row r="12596" customFormat="false" ht="12.75" hidden="true" customHeight="false" outlineLevel="0" collapsed="false">
      <c r="A12596" s="197" t="s">
        <v>25225</v>
      </c>
      <c r="B12596" s="197" t="str">
        <f aca="false">C12596&amp;D12596&amp;E12596&amp;F12596&amp;G12596&amp;H12596</f>
        <v>SUPORTE CURVO E PERFIL DE ARREMATE PARA PISO VINILICO.FORNECIMENTO E COLOCACAO</v>
      </c>
      <c r="C12596" s="197" t="s">
        <v>25226</v>
      </c>
      <c r="D12596" s="197" t="s">
        <v>8002</v>
      </c>
      <c r="I12596" s="197" t="s">
        <v>338</v>
      </c>
      <c r="J12596" s="197" t="n">
        <v>34.62</v>
      </c>
    </row>
    <row r="12597" customFormat="false" ht="12.75" hidden="true" customHeight="false" outlineLevel="0" collapsed="false">
      <c r="A12597" s="197" t="s">
        <v>25227</v>
      </c>
      <c r="B12597" s="197" t="str">
        <f aca="false">C12597&amp;D12597&amp;E12597&amp;F12597&amp;G12597&amp;H12597</f>
        <v>SUPORTE CURVO E PERFIL DE ARREMATE PARA PISO VINILICO.FORNECIMENTO E COLOCACAO</v>
      </c>
      <c r="C12597" s="197" t="s">
        <v>25226</v>
      </c>
      <c r="D12597" s="197" t="s">
        <v>8002</v>
      </c>
      <c r="I12597" s="197" t="s">
        <v>338</v>
      </c>
      <c r="J12597" s="197" t="n">
        <v>32.3</v>
      </c>
    </row>
    <row r="12598" customFormat="false" ht="12.75" hidden="true" customHeight="false" outlineLevel="0" collapsed="false">
      <c r="A12598" s="197" t="s">
        <v>25228</v>
      </c>
      <c r="B12598" s="197" t="str">
        <f aca="false">C12598&amp;D12598&amp;E12598&amp;F12598&amp;G12598&amp;H12598</f>
        <v>CORDAO DE SOLDA PARA FUSAO A QUENTE,EM JUNTAS DE PISOS VINILICOS FLEXIVEIS.FORNECIMENTO E ASSENTAMENTO</v>
      </c>
      <c r="C12598" s="197" t="s">
        <v>25229</v>
      </c>
      <c r="D12598" s="197" t="s">
        <v>25230</v>
      </c>
      <c r="I12598" s="197" t="s">
        <v>338</v>
      </c>
      <c r="J12598" s="197" t="n">
        <v>8.47</v>
      </c>
    </row>
    <row r="12599" customFormat="false" ht="12.75" hidden="true" customHeight="false" outlineLevel="0" collapsed="false">
      <c r="A12599" s="197" t="s">
        <v>25231</v>
      </c>
      <c r="B12599" s="197" t="str">
        <f aca="false">C12599&amp;D12599&amp;E12599&amp;F12599&amp;G12599&amp;H12599</f>
        <v>CORDAO DE SOLDA PARA FUSAO A QUENTE,EM JUNTAS DE PISOS VINILICOS FLEXIVEIS.FORNECIMENTO E ASSENTAMENTO</v>
      </c>
      <c r="C12599" s="197" t="s">
        <v>25229</v>
      </c>
      <c r="D12599" s="197" t="s">
        <v>25230</v>
      </c>
      <c r="I12599" s="197" t="s">
        <v>338</v>
      </c>
      <c r="J12599" s="197" t="n">
        <v>8.01</v>
      </c>
    </row>
    <row r="12600" customFormat="false" ht="12.75" hidden="true" customHeight="false" outlineLevel="0" collapsed="false">
      <c r="A12600" s="197" t="s">
        <v>25232</v>
      </c>
      <c r="B12600" s="197" t="str">
        <f aca="false">C12600&amp;D12600&amp;E12600&amp;F12600&amp;G12600&amp;H12600</f>
        <v>RECOMPOSICAO DE PLACAS DE PISO DE MATERIAL VINILICO OU PLASTICO,EXCLUSIVE O FORNECIMENTO DO PISO,INCLUSIVE COLA</v>
      </c>
      <c r="C12600" s="197" t="s">
        <v>25233</v>
      </c>
      <c r="D12600" s="197" t="s">
        <v>25234</v>
      </c>
      <c r="I12600" s="197" t="s">
        <v>1993</v>
      </c>
      <c r="J12600" s="197" t="n">
        <v>31.42</v>
      </c>
    </row>
    <row r="12601" customFormat="false" ht="12.75" hidden="true" customHeight="false" outlineLevel="0" collapsed="false">
      <c r="A12601" s="197" t="s">
        <v>25235</v>
      </c>
      <c r="B12601" s="197" t="str">
        <f aca="false">C12601&amp;D12601&amp;E12601&amp;F12601&amp;G12601&amp;H12601</f>
        <v>RECOMPOSICAO DE PLACAS DE PISO DE MATERIAL VINILICO OU PLASTICO,EXCLUSIVE O FORNECIMENTO DO PISO,INCLUSIVE COLA</v>
      </c>
      <c r="C12601" s="197" t="s">
        <v>25233</v>
      </c>
      <c r="D12601" s="197" t="s">
        <v>25234</v>
      </c>
      <c r="I12601" s="197" t="s">
        <v>1993</v>
      </c>
      <c r="J12601" s="197" t="n">
        <v>27.97</v>
      </c>
    </row>
    <row r="12602" customFormat="false" ht="12.75" hidden="true" customHeight="false" outlineLevel="0" collapsed="false">
      <c r="A12602" s="197" t="s">
        <v>25236</v>
      </c>
      <c r="B12602" s="197" t="str">
        <f aca="false">C12602&amp;D12602&amp;E12602&amp;F12602&amp;G12602&amp;H12602</f>
        <v>FORRACAO DE PISO COM CARPETE DE FIBRA DE NYLON,PARA ALTO TRAFEGO,COM ESPESSURA DE 6 A 7MM,SOBRE BASE EXISTENTE.FORNECIMENTO E COLOCACAO</v>
      </c>
      <c r="C12602" s="197" t="s">
        <v>25237</v>
      </c>
      <c r="D12602" s="197" t="s">
        <v>25238</v>
      </c>
      <c r="E12602" s="197" t="s">
        <v>25239</v>
      </c>
      <c r="I12602" s="197" t="s">
        <v>1993</v>
      </c>
      <c r="J12602" s="197" t="n">
        <v>79.9</v>
      </c>
    </row>
    <row r="12603" customFormat="false" ht="12.75" hidden="true" customHeight="false" outlineLevel="0" collapsed="false">
      <c r="A12603" s="197" t="s">
        <v>25240</v>
      </c>
      <c r="B12603" s="197" t="str">
        <f aca="false">C12603&amp;D12603&amp;E12603&amp;F12603&amp;G12603&amp;H12603</f>
        <v>FORRACAO DE PISO COM CARPETE DE FIBRA DE NYLON,PARA ALTO TRAFEGO,COM ESPESSURA DE 6 A 7MM,SOBRE BASE EXISTENTE.FORNECIMENTO E COLOCACAO</v>
      </c>
      <c r="C12603" s="197" t="s">
        <v>25237</v>
      </c>
      <c r="D12603" s="197" t="s">
        <v>25238</v>
      </c>
      <c r="E12603" s="197" t="s">
        <v>25239</v>
      </c>
      <c r="I12603" s="197" t="s">
        <v>1993</v>
      </c>
      <c r="J12603" s="197" t="n">
        <v>79.9</v>
      </c>
    </row>
    <row r="12604" customFormat="false" ht="12.75" hidden="true" customHeight="false" outlineLevel="0" collapsed="false">
      <c r="A12604" s="197" t="s">
        <v>25241</v>
      </c>
      <c r="B12604" s="197" t="str">
        <f aca="false">C12604&amp;D12604&amp;E12604&amp;F12604&amp;G12604&amp;H12604</f>
        <v>FORRACAO DE PISO COM CARPETE DE FIBRA DE NYLON,PARA ALTO TRAFEGO,COM ESPESSURA DE 10MM,SOBRE BASE EXISTENTE.FORNECIMENTO E COLOCACAO</v>
      </c>
      <c r="C12604" s="197" t="s">
        <v>25237</v>
      </c>
      <c r="D12604" s="197" t="s">
        <v>25242</v>
      </c>
      <c r="E12604" s="197" t="s">
        <v>6630</v>
      </c>
      <c r="I12604" s="197" t="s">
        <v>1993</v>
      </c>
      <c r="J12604" s="197" t="n">
        <v>140</v>
      </c>
    </row>
    <row r="12605" customFormat="false" ht="12.75" hidden="true" customHeight="false" outlineLevel="0" collapsed="false">
      <c r="A12605" s="197" t="s">
        <v>25243</v>
      </c>
      <c r="B12605" s="197" t="str">
        <f aca="false">C12605&amp;D12605&amp;E12605&amp;F12605&amp;G12605&amp;H12605</f>
        <v>FORRACAO DE PISO COM CARPETE DE FIBRA DE NYLON,PARA ALTO TRAFEGO,COM ESPESSURA DE 10MM,SOBRE BASE EXISTENTE.FORNECIMENTO E COLOCACAO</v>
      </c>
      <c r="C12605" s="197" t="s">
        <v>25237</v>
      </c>
      <c r="D12605" s="197" t="s">
        <v>25242</v>
      </c>
      <c r="E12605" s="197" t="s">
        <v>6630</v>
      </c>
      <c r="I12605" s="197" t="s">
        <v>1993</v>
      </c>
      <c r="J12605" s="197" t="n">
        <v>140</v>
      </c>
    </row>
    <row r="12606" customFormat="false" ht="12.75" hidden="true" customHeight="false" outlineLevel="0" collapsed="false">
      <c r="A12606" s="197" t="s">
        <v>25244</v>
      </c>
      <c r="B12606" s="197" t="str">
        <f aca="false">C12606&amp;D12606&amp;E12606&amp;F12606&amp;G12606&amp;H12606</f>
        <v>FORRACAO DE PISO COM CARPETE DE FIBRA DE POLIPROPILENO,PARAALTO TRAFEGO,COM ESPESSURA APROXIMADA DE 5MM,SOBRE BASE EXISTENTE.FORNECIMENTO E COLOCACAO</v>
      </c>
      <c r="C12606" s="197" t="s">
        <v>25245</v>
      </c>
      <c r="D12606" s="197" t="s">
        <v>25246</v>
      </c>
      <c r="E12606" s="197" t="s">
        <v>25247</v>
      </c>
      <c r="I12606" s="197" t="s">
        <v>1993</v>
      </c>
      <c r="J12606" s="197" t="n">
        <v>63.6</v>
      </c>
    </row>
    <row r="12607" customFormat="false" ht="12.75" hidden="true" customHeight="false" outlineLevel="0" collapsed="false">
      <c r="A12607" s="197" t="s">
        <v>25248</v>
      </c>
      <c r="B12607" s="197" t="str">
        <f aca="false">C12607&amp;D12607&amp;E12607&amp;F12607&amp;G12607&amp;H12607</f>
        <v>FORRACAO DE PISO COM CARPETE DE FIBRA DE POLIPROPILENO,PARAALTO TRAFEGO,COM ESPESSURA APROXIMADA DE 5MM,SOBRE BASE EXISTENTE.FORNECIMENTO E COLOCACAO</v>
      </c>
      <c r="C12607" s="197" t="s">
        <v>25245</v>
      </c>
      <c r="D12607" s="197" t="s">
        <v>25246</v>
      </c>
      <c r="E12607" s="197" t="s">
        <v>25247</v>
      </c>
      <c r="I12607" s="197" t="s">
        <v>1993</v>
      </c>
      <c r="J12607" s="197" t="n">
        <v>63.6</v>
      </c>
    </row>
    <row r="12608" customFormat="false" ht="12.75" hidden="true" customHeight="false" outlineLevel="0" collapsed="false">
      <c r="A12608" s="197" t="s">
        <v>25249</v>
      </c>
      <c r="B12608" s="197" t="str">
        <f aca="false">C12608&amp;D12608&amp;E12608&amp;F12608&amp;G12608&amp;H12608</f>
        <v>FORRACAO DE PISO COM CARPETE DE POLIPROPILENO,COM COBERTURAEM FIBRA DE NYLON,PARA ALTO TRAFEGO,COM ESPESSURA DE 8 A 9MM,SOBRE BASE EXISTENTE.FORNECIMENTO E COLOCACAO</v>
      </c>
      <c r="C12608" s="197" t="s">
        <v>25250</v>
      </c>
      <c r="D12608" s="197" t="s">
        <v>25251</v>
      </c>
      <c r="E12608" s="197" t="s">
        <v>25252</v>
      </c>
      <c r="I12608" s="197" t="s">
        <v>1993</v>
      </c>
      <c r="J12608" s="197" t="n">
        <v>144.38</v>
      </c>
    </row>
    <row r="12609" customFormat="false" ht="12.75" hidden="true" customHeight="false" outlineLevel="0" collapsed="false">
      <c r="A12609" s="197" t="s">
        <v>25253</v>
      </c>
      <c r="B12609" s="197" t="str">
        <f aca="false">C12609&amp;D12609&amp;E12609&amp;F12609&amp;G12609&amp;H12609</f>
        <v>FORRACAO DE PISO COM CARPETE DE POLIPROPILENO,COM COBERTURAEM FIBRA DE NYLON,PARA ALTO TRAFEGO,COM ESPESSURA DE 8 A 9MM,SOBRE BASE EXISTENTE.FORNECIMENTO E COLOCACAO</v>
      </c>
      <c r="C12609" s="197" t="s">
        <v>25250</v>
      </c>
      <c r="D12609" s="197" t="s">
        <v>25251</v>
      </c>
      <c r="E12609" s="197" t="s">
        <v>25252</v>
      </c>
      <c r="I12609" s="197" t="s">
        <v>1993</v>
      </c>
      <c r="J12609" s="197" t="n">
        <v>144.38</v>
      </c>
    </row>
    <row r="12610" customFormat="false" ht="12.75" hidden="true" customHeight="false" outlineLevel="0" collapsed="false">
      <c r="A12610" s="197" t="s">
        <v>25254</v>
      </c>
      <c r="B12610" s="197" t="str">
        <f aca="false">C12610&amp;D12610&amp;E12610&amp;F12610&amp;G12610&amp;H12610</f>
        <v>FORRACAO DE PISO COM CARPETE DE FIBRA DE POLIPROPILENO,PARATRAFEGO LEVE A MODERADO,COM ESPESSURA DE 4 A 5MM,SOBRE BASEEXISTENTE.FORNECIMENTO E COLOCACAO</v>
      </c>
      <c r="C12610" s="197" t="s">
        <v>25245</v>
      </c>
      <c r="D12610" s="197" t="s">
        <v>25255</v>
      </c>
      <c r="E12610" s="197" t="s">
        <v>25256</v>
      </c>
      <c r="I12610" s="197" t="s">
        <v>1993</v>
      </c>
      <c r="J12610" s="197" t="n">
        <v>34.87</v>
      </c>
    </row>
    <row r="12611" customFormat="false" ht="12.75" hidden="true" customHeight="false" outlineLevel="0" collapsed="false">
      <c r="A12611" s="197" t="s">
        <v>25257</v>
      </c>
      <c r="B12611" s="197" t="str">
        <f aca="false">C12611&amp;D12611&amp;E12611&amp;F12611&amp;G12611&amp;H12611</f>
        <v>FORRACAO DE PISO COM CARPETE DE FIBRA DE POLIPROPILENO,PARATRAFEGO LEVE A MODERADO,COM ESPESSURA DE 4 A 5MM,SOBRE BASEEXISTENTE.FORNECIMENTO E COLOCACAO</v>
      </c>
      <c r="C12611" s="197" t="s">
        <v>25245</v>
      </c>
      <c r="D12611" s="197" t="s">
        <v>25255</v>
      </c>
      <c r="E12611" s="197" t="s">
        <v>25256</v>
      </c>
      <c r="I12611" s="197" t="s">
        <v>1993</v>
      </c>
      <c r="J12611" s="197" t="n">
        <v>34.87</v>
      </c>
    </row>
    <row r="12612" customFormat="false" ht="12.75" hidden="true" customHeight="false" outlineLevel="0" collapsed="false">
      <c r="A12612" s="197" t="s">
        <v>25258</v>
      </c>
      <c r="B12612" s="197" t="str">
        <f aca="false">C12612&amp;D12612&amp;E12612&amp;F12612&amp;G12612&amp;H12612</f>
        <v>FORRACAO DE PISO COM CARPETE DE FIBRA DE POLIPROPILENO,COM ACABAMENTO RESINADO,PARA TRAFEGO LEVE A MODERADO,COM ESPESSURA DE 4 A 5MM,SOBRE BASE EXISTENTE.FORNECIMENTO E COLOCACAO</v>
      </c>
      <c r="C12612" s="197" t="s">
        <v>25259</v>
      </c>
      <c r="D12612" s="197" t="s">
        <v>25260</v>
      </c>
      <c r="E12612" s="197" t="s">
        <v>25261</v>
      </c>
      <c r="I12612" s="197" t="s">
        <v>1993</v>
      </c>
      <c r="J12612" s="197" t="n">
        <v>54.49</v>
      </c>
    </row>
    <row r="12613" customFormat="false" ht="12.75" hidden="true" customHeight="false" outlineLevel="0" collapsed="false">
      <c r="A12613" s="197" t="s">
        <v>25262</v>
      </c>
      <c r="B12613" s="197" t="str">
        <f aca="false">C12613&amp;D12613&amp;E12613&amp;F12613&amp;G12613&amp;H12613</f>
        <v>FORRACAO DE PISO COM CARPETE DE FIBRA DE POLIPROPILENO,COM ACABAMENTO RESINADO,PARA TRAFEGO LEVE A MODERADO,COM ESPESSURA DE 4 A 5MM,SOBRE BASE EXISTENTE.FORNECIMENTO E COLOCACAO</v>
      </c>
      <c r="C12613" s="197" t="s">
        <v>25259</v>
      </c>
      <c r="D12613" s="197" t="s">
        <v>25260</v>
      </c>
      <c r="E12613" s="197" t="s">
        <v>25261</v>
      </c>
      <c r="I12613" s="197" t="s">
        <v>1993</v>
      </c>
      <c r="J12613" s="197" t="n">
        <v>54.49</v>
      </c>
    </row>
    <row r="12614" customFormat="false" ht="12.75" hidden="true" customHeight="false" outlineLevel="0" collapsed="false">
      <c r="A12614" s="197" t="s">
        <v>25263</v>
      </c>
      <c r="B12614" s="197" t="str">
        <f aca="false">C12614&amp;D12614&amp;E12614&amp;F12614&amp;G12614&amp;H12614</f>
        <v>PISO DE TACOS DE IPE OU MADEIRA EQUIVALENTE,MEDINDO 7X21CM,PICHADOS E INCRUSTADOS COM PEDRISCOS, ASSENTES COM ARGAMASSADE CIMENTO E SAIBRO,NO TRACO 1:6,EXCLUSIVE SERVICO DE CALAFATE</v>
      </c>
      <c r="C12614" s="197" t="s">
        <v>25264</v>
      </c>
      <c r="D12614" s="197" t="s">
        <v>25265</v>
      </c>
      <c r="E12614" s="197" t="s">
        <v>25266</v>
      </c>
      <c r="F12614" s="197" t="s">
        <v>24081</v>
      </c>
      <c r="I12614" s="197" t="s">
        <v>1993</v>
      </c>
      <c r="J12614" s="197" t="n">
        <v>142.97</v>
      </c>
    </row>
    <row r="12615" customFormat="false" ht="12.75" hidden="true" customHeight="false" outlineLevel="0" collapsed="false">
      <c r="A12615" s="197" t="s">
        <v>25267</v>
      </c>
      <c r="B12615" s="197" t="str">
        <f aca="false">C12615&amp;D12615&amp;E12615&amp;F12615&amp;G12615&amp;H12615</f>
        <v>PISO DE TACOS DE IPE OU MADEIRA EQUIVALENTE,MEDINDO 7X21CM,PICHADOS E INCRUSTADOS COM PEDRISCOS, ASSENTES COM ARGAMASSADE CIMENTO E SAIBRO,NO TRACO 1:6,EXCLUSIVE SERVICO DE CALAFATE</v>
      </c>
      <c r="C12615" s="197" t="s">
        <v>25264</v>
      </c>
      <c r="D12615" s="197" t="s">
        <v>25265</v>
      </c>
      <c r="E12615" s="197" t="s">
        <v>25266</v>
      </c>
      <c r="F12615" s="197" t="s">
        <v>24081</v>
      </c>
      <c r="I12615" s="197" t="s">
        <v>1993</v>
      </c>
      <c r="J12615" s="197" t="n">
        <v>138.63</v>
      </c>
    </row>
    <row r="12616" customFormat="false" ht="12.75" hidden="true" customHeight="false" outlineLevel="0" collapsed="false">
      <c r="A12616" s="197" t="s">
        <v>25268</v>
      </c>
      <c r="B12616" s="197" t="str">
        <f aca="false">C12616&amp;D12616&amp;E12616&amp;F12616&amp;G12616&amp;H12616</f>
        <v>PISO DE FRISO DE IPE OU MADEIRA EQUIVALENTE,COM 10CM DE LARGURA,2CM DE ESPESSURA, PREGADO SOBRE REGUAS DE MADEIRA DE LEI DE 1.1/2"X3",EMBUTIDAS EM CONCRETO</v>
      </c>
      <c r="C12616" s="197" t="s">
        <v>25269</v>
      </c>
      <c r="D12616" s="197" t="s">
        <v>25270</v>
      </c>
      <c r="E12616" s="197" t="s">
        <v>25271</v>
      </c>
      <c r="I12616" s="197" t="s">
        <v>1993</v>
      </c>
      <c r="J12616" s="197" t="n">
        <v>234.64</v>
      </c>
    </row>
    <row r="12617" customFormat="false" ht="12.75" hidden="true" customHeight="false" outlineLevel="0" collapsed="false">
      <c r="A12617" s="197" t="s">
        <v>25272</v>
      </c>
      <c r="B12617" s="197" t="str">
        <f aca="false">C12617&amp;D12617&amp;E12617&amp;F12617&amp;G12617&amp;H12617</f>
        <v>PISO DE FRISO DE IPE OU MADEIRA EQUIVALENTE,COM 10CM DE LARGURA,2CM DE ESPESSURA, PREGADO SOBRE REGUAS DE MADEIRA DE LEI DE 1.1/2"X3",EMBUTIDAS EM CONCRETO</v>
      </c>
      <c r="C12617" s="197" t="s">
        <v>25269</v>
      </c>
      <c r="D12617" s="197" t="s">
        <v>25270</v>
      </c>
      <c r="E12617" s="197" t="s">
        <v>25271</v>
      </c>
      <c r="I12617" s="197" t="s">
        <v>1993</v>
      </c>
      <c r="J12617" s="197" t="n">
        <v>227.06</v>
      </c>
    </row>
    <row r="12618" customFormat="false" ht="12.75" hidden="true" customHeight="false" outlineLevel="0" collapsed="false">
      <c r="A12618" s="197" t="s">
        <v>25273</v>
      </c>
      <c r="B12618" s="197" t="str">
        <f aca="false">C12618&amp;D12618&amp;E12618&amp;F12618&amp;G12618&amp;H12618</f>
        <v>PISO DE FRISO DE IPE OU MADEIRA EQUIVALENTE COM 20X2CM,PREGADO SOBRE  BARROTEAMENTO OU REGUAS DE  MADEIRA DE LEI A CADA50CM,EXCLUSIVE BARROTES OU REGUAS</v>
      </c>
      <c r="C12618" s="197" t="s">
        <v>25274</v>
      </c>
      <c r="D12618" s="197" t="s">
        <v>25275</v>
      </c>
      <c r="E12618" s="197" t="s">
        <v>25276</v>
      </c>
      <c r="I12618" s="197" t="s">
        <v>1993</v>
      </c>
      <c r="J12618" s="197" t="n">
        <v>177.45</v>
      </c>
    </row>
    <row r="12619" customFormat="false" ht="12.75" hidden="true" customHeight="false" outlineLevel="0" collapsed="false">
      <c r="A12619" s="197" t="s">
        <v>25277</v>
      </c>
      <c r="B12619" s="197" t="str">
        <f aca="false">C12619&amp;D12619&amp;E12619&amp;F12619&amp;G12619&amp;H12619</f>
        <v>PISO DE FRISO DE IPE OU MADEIRA EQUIVALENTE COM 20X2CM,PREGADO SOBRE  BARROTEAMENTO OU REGUAS DE  MADEIRA DE LEI A CADA50CM,EXCLUSIVE BARROTES OU REGUAS</v>
      </c>
      <c r="C12619" s="197" t="s">
        <v>25274</v>
      </c>
      <c r="D12619" s="197" t="s">
        <v>25275</v>
      </c>
      <c r="E12619" s="197" t="s">
        <v>25276</v>
      </c>
      <c r="I12619" s="197" t="s">
        <v>1993</v>
      </c>
      <c r="J12619" s="197" t="n">
        <v>173.5</v>
      </c>
    </row>
    <row r="12620" customFormat="false" ht="12.75" hidden="true" customHeight="false" outlineLevel="0" collapsed="false">
      <c r="A12620" s="197" t="s">
        <v>25278</v>
      </c>
      <c r="B12620" s="197" t="str">
        <f aca="false">C12620&amp;D12620&amp;E12620&amp;F12620&amp;G12620&amp;H12620</f>
        <v>REGUA DE MADEIRA DE LEI DE FORMA TRAPEZOIDAL COM 5X3CM,FIXADA EM CONTRAPISO DE CIMENTO E AREIA,NO TRACO 1:3,EXCLUSIVE OCONTRAPISO</v>
      </c>
      <c r="C12620" s="197" t="s">
        <v>25279</v>
      </c>
      <c r="D12620" s="197" t="s">
        <v>25280</v>
      </c>
      <c r="E12620" s="197" t="s">
        <v>25281</v>
      </c>
      <c r="I12620" s="197" t="s">
        <v>338</v>
      </c>
      <c r="J12620" s="197" t="n">
        <v>21.85</v>
      </c>
    </row>
    <row r="12621" customFormat="false" ht="12.75" hidden="true" customHeight="false" outlineLevel="0" collapsed="false">
      <c r="A12621" s="197" t="s">
        <v>25282</v>
      </c>
      <c r="B12621" s="197" t="str">
        <f aca="false">C12621&amp;D12621&amp;E12621&amp;F12621&amp;G12621&amp;H12621</f>
        <v>REGUA DE MADEIRA DE LEI DE FORMA TRAPEZOIDAL COM 5X3CM,FIXADA EM CONTRAPISO DE CIMENTO E AREIA,NO TRACO 1:3,EXCLUSIVE OCONTRAPISO</v>
      </c>
      <c r="C12621" s="197" t="s">
        <v>25279</v>
      </c>
      <c r="D12621" s="197" t="s">
        <v>25280</v>
      </c>
      <c r="E12621" s="197" t="s">
        <v>25281</v>
      </c>
      <c r="I12621" s="197" t="s">
        <v>338</v>
      </c>
      <c r="J12621" s="197" t="n">
        <v>20.45</v>
      </c>
    </row>
    <row r="12622" customFormat="false" ht="12.75" hidden="true" customHeight="false" outlineLevel="0" collapsed="false">
      <c r="A12622" s="197" t="s">
        <v>25283</v>
      </c>
      <c r="B12622" s="197" t="str">
        <f aca="false">C12622&amp;D12622&amp;E12622&amp;F12622&amp;G12622&amp;H12622</f>
        <v>BARROTE DE MADEIRA DE LEI DE 3"X4.1/2",APOIADO EM PILARETE DE 20X20CM,DE ALVENARIA DE TIJOLOS MACICOS OU OUTRO,EXCLUSIVE OS PILARETES</v>
      </c>
      <c r="C12622" s="197" t="s">
        <v>25284</v>
      </c>
      <c r="D12622" s="197" t="s">
        <v>25285</v>
      </c>
      <c r="E12622" s="197" t="s">
        <v>25286</v>
      </c>
      <c r="I12622" s="197" t="s">
        <v>338</v>
      </c>
      <c r="J12622" s="197" t="n">
        <v>34.68</v>
      </c>
    </row>
    <row r="12623" customFormat="false" ht="12.75" hidden="true" customHeight="false" outlineLevel="0" collapsed="false">
      <c r="A12623" s="197" t="s">
        <v>25287</v>
      </c>
      <c r="B12623" s="197" t="str">
        <f aca="false">C12623&amp;D12623&amp;E12623&amp;F12623&amp;G12623&amp;H12623</f>
        <v>BARROTE DE MADEIRA DE LEI DE 3"X4.1/2",APOIADO EM PILARETE DE 20X20CM,DE ALVENARIA DE TIJOLOS MACICOS OU OUTRO,EXCLUSIVE OS PILARETES</v>
      </c>
      <c r="C12623" s="197" t="s">
        <v>25284</v>
      </c>
      <c r="D12623" s="197" t="s">
        <v>25285</v>
      </c>
      <c r="E12623" s="197" t="s">
        <v>25286</v>
      </c>
      <c r="I12623" s="197" t="s">
        <v>338</v>
      </c>
      <c r="J12623" s="197" t="n">
        <v>33.28</v>
      </c>
    </row>
    <row r="12624" customFormat="false" ht="12.75" hidden="true" customHeight="false" outlineLevel="0" collapsed="false">
      <c r="A12624" s="197" t="s">
        <v>25288</v>
      </c>
      <c r="B12624" s="197" t="str">
        <f aca="false">C12624&amp;D12624&amp;E12624&amp;F12624&amp;G12624&amp;H12624</f>
        <v>RODAPE EM MADEIRA DE LEI,COM SECAO DE 5X2CM,PREGADO EM TACOS EMBUTIDOS NA ALVENARIA</v>
      </c>
      <c r="C12624" s="197" t="s">
        <v>25289</v>
      </c>
      <c r="D12624" s="197" t="s">
        <v>25290</v>
      </c>
      <c r="I12624" s="197" t="s">
        <v>338</v>
      </c>
      <c r="J12624" s="197" t="n">
        <v>15.9</v>
      </c>
    </row>
    <row r="12625" customFormat="false" ht="12.75" hidden="true" customHeight="false" outlineLevel="0" collapsed="false">
      <c r="A12625" s="197" t="s">
        <v>25291</v>
      </c>
      <c r="B12625" s="197" t="str">
        <f aca="false">C12625&amp;D12625&amp;E12625&amp;F12625&amp;G12625&amp;H12625</f>
        <v>RODAPE EM MADEIRA DE LEI,COM SECAO DE 5X2CM,PREGADO EM TACOS EMBUTIDOS NA ALVENARIA</v>
      </c>
      <c r="C12625" s="197" t="s">
        <v>25289</v>
      </c>
      <c r="D12625" s="197" t="s">
        <v>25290</v>
      </c>
      <c r="I12625" s="197" t="s">
        <v>338</v>
      </c>
      <c r="J12625" s="197" t="n">
        <v>14.61</v>
      </c>
    </row>
    <row r="12626" customFormat="false" ht="12.75" hidden="true" customHeight="false" outlineLevel="0" collapsed="false">
      <c r="A12626" s="197" t="s">
        <v>25292</v>
      </c>
      <c r="B12626" s="197" t="str">
        <f aca="false">C12626&amp;D12626&amp;E12626&amp;F12626&amp;G12626&amp;H12626</f>
        <v>RODAPE EM MADEIRA DE LEI,COM SECAO DE 7X2CM,PREGADO EM TACOS EMBUTIDOS NA ALVENARIA</v>
      </c>
      <c r="C12626" s="197" t="s">
        <v>25293</v>
      </c>
      <c r="D12626" s="197" t="s">
        <v>25290</v>
      </c>
      <c r="I12626" s="197" t="s">
        <v>338</v>
      </c>
      <c r="J12626" s="197" t="n">
        <v>16.78</v>
      </c>
    </row>
    <row r="12627" customFormat="false" ht="12.75" hidden="true" customHeight="false" outlineLevel="0" collapsed="false">
      <c r="A12627" s="197" t="s">
        <v>25294</v>
      </c>
      <c r="B12627" s="197" t="str">
        <f aca="false">C12627&amp;D12627&amp;E12627&amp;F12627&amp;G12627&amp;H12627</f>
        <v>RODAPE EM MADEIRA DE LEI,COM SECAO DE 7X2CM,PREGADO EM TACOS EMBUTIDOS NA ALVENARIA</v>
      </c>
      <c r="C12627" s="197" t="s">
        <v>25293</v>
      </c>
      <c r="D12627" s="197" t="s">
        <v>25290</v>
      </c>
      <c r="I12627" s="197" t="s">
        <v>338</v>
      </c>
      <c r="J12627" s="197" t="n">
        <v>15.49</v>
      </c>
    </row>
    <row r="12628" customFormat="false" ht="12.75" hidden="true" customHeight="false" outlineLevel="0" collapsed="false">
      <c r="A12628" s="197" t="s">
        <v>25295</v>
      </c>
      <c r="B12628" s="197" t="str">
        <f aca="false">C12628&amp;D12628&amp;E12628&amp;F12628&amp;G12628&amp;H12628</f>
        <v>RODAPE DE IPE OU MADEIRA EQUIVALENTE DE 10X2CM ACABAMENTO BOLEADO,FIXADO COMO EM 13.398.0020</v>
      </c>
      <c r="C12628" s="197" t="s">
        <v>25296</v>
      </c>
      <c r="D12628" s="197" t="s">
        <v>25297</v>
      </c>
      <c r="I12628" s="197" t="s">
        <v>338</v>
      </c>
      <c r="J12628" s="197" t="n">
        <v>22.4</v>
      </c>
    </row>
    <row r="12629" customFormat="false" ht="12.75" hidden="true" customHeight="false" outlineLevel="0" collapsed="false">
      <c r="A12629" s="197" t="s">
        <v>25298</v>
      </c>
      <c r="B12629" s="197" t="str">
        <f aca="false">C12629&amp;D12629&amp;E12629&amp;F12629&amp;G12629&amp;H12629</f>
        <v>RODAPE DE IPE OU MADEIRA EQUIVALENTE DE 10X2CM ACABAMENTO BOLEADO,FIXADO COMO EM 13.398.0020</v>
      </c>
      <c r="C12629" s="197" t="s">
        <v>25296</v>
      </c>
      <c r="D12629" s="197" t="s">
        <v>25297</v>
      </c>
      <c r="I12629" s="197" t="s">
        <v>338</v>
      </c>
      <c r="J12629" s="197" t="n">
        <v>21.11</v>
      </c>
    </row>
    <row r="12630" customFormat="false" ht="12.75" hidden="true" customHeight="false" outlineLevel="0" collapsed="false">
      <c r="A12630" s="197" t="s">
        <v>25299</v>
      </c>
      <c r="B12630" s="197" t="str">
        <f aca="false">C12630&amp;D12630&amp;E12630&amp;F12630&amp;G12630&amp;H12630</f>
        <v>PISO DE PEDRA PORTUGUESA,ASSENTADO SOBRE MISTURA DE CIMENTOE SAIBRO,NO TRACO 1:5,INCLUSIVE ACERTO DO TERRENO.FORNECIMENTO E COLOCACAO</v>
      </c>
      <c r="C12630" s="197" t="s">
        <v>25300</v>
      </c>
      <c r="D12630" s="197" t="s">
        <v>25301</v>
      </c>
      <c r="E12630" s="197" t="s">
        <v>7479</v>
      </c>
      <c r="I12630" s="197" t="s">
        <v>1993</v>
      </c>
      <c r="J12630" s="197" t="n">
        <v>93.32</v>
      </c>
    </row>
    <row r="12631" customFormat="false" ht="12.75" hidden="true" customHeight="false" outlineLevel="0" collapsed="false">
      <c r="A12631" s="197" t="s">
        <v>25302</v>
      </c>
      <c r="B12631" s="197" t="str">
        <f aca="false">C12631&amp;D12631&amp;E12631&amp;F12631&amp;G12631&amp;H12631</f>
        <v>PISO DE PEDRA PORTUGUESA,ASSENTADO SOBRE MISTURA DE CIMENTOE SAIBRO,NO TRACO 1:5,INCLUSIVE ACERTO DO TERRENO.FORNECIMENTO E COLOCACAO</v>
      </c>
      <c r="C12631" s="197" t="s">
        <v>25300</v>
      </c>
      <c r="D12631" s="197" t="s">
        <v>25301</v>
      </c>
      <c r="E12631" s="197" t="s">
        <v>7479</v>
      </c>
      <c r="I12631" s="197" t="s">
        <v>1993</v>
      </c>
      <c r="J12631" s="197" t="n">
        <v>88.99</v>
      </c>
    </row>
    <row r="12632" customFormat="false" ht="12.75" hidden="true" customHeight="false" outlineLevel="0" collapsed="false">
      <c r="A12632" s="197" t="s">
        <v>25303</v>
      </c>
      <c r="B12632" s="197"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197" t="s">
        <v>25304</v>
      </c>
      <c r="D12632" s="197" t="s">
        <v>25305</v>
      </c>
      <c r="E12632" s="197" t="s">
        <v>25306</v>
      </c>
      <c r="F12632" s="197" t="s">
        <v>25307</v>
      </c>
      <c r="I12632" s="197" t="s">
        <v>1993</v>
      </c>
      <c r="J12632" s="197" t="n">
        <v>105.97</v>
      </c>
    </row>
    <row r="12633" customFormat="false" ht="12.75" hidden="true" customHeight="false" outlineLevel="0" collapsed="false">
      <c r="A12633" s="197" t="s">
        <v>25308</v>
      </c>
      <c r="B12633" s="197"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197" t="s">
        <v>25304</v>
      </c>
      <c r="D12633" s="197" t="s">
        <v>25305</v>
      </c>
      <c r="E12633" s="197" t="s">
        <v>25306</v>
      </c>
      <c r="F12633" s="197" t="s">
        <v>25307</v>
      </c>
      <c r="I12633" s="197" t="s">
        <v>1993</v>
      </c>
      <c r="J12633" s="197" t="n">
        <v>99.96</v>
      </c>
    </row>
    <row r="12634" customFormat="false" ht="12.75" hidden="true" customHeight="false" outlineLevel="0" collapsed="false">
      <c r="A12634" s="197" t="s">
        <v>25309</v>
      </c>
      <c r="B12634" s="197" t="str">
        <f aca="false">C12634&amp;D12634&amp;E12634&amp;F12634&amp;G12634&amp;H12634</f>
        <v>PEDRA PORTUGUESA COM 60% DE PEDRA BRANCA.FORNECIMENTO SEM COLOCACAO</v>
      </c>
      <c r="C12634" s="197" t="s">
        <v>25310</v>
      </c>
      <c r="D12634" s="197" t="s">
        <v>8055</v>
      </c>
      <c r="I12634" s="197" t="s">
        <v>1993</v>
      </c>
      <c r="J12634" s="197" t="n">
        <v>50.4</v>
      </c>
    </row>
    <row r="12635" customFormat="false" ht="12.75" hidden="true" customHeight="false" outlineLevel="0" collapsed="false">
      <c r="A12635" s="197" t="s">
        <v>25311</v>
      </c>
      <c r="B12635" s="197" t="str">
        <f aca="false">C12635&amp;D12635&amp;E12635&amp;F12635&amp;G12635&amp;H12635</f>
        <v>PEDRA PORTUGUESA COM 60% DE PEDRA BRANCA.FORNECIMENTO SEM COLOCACAO</v>
      </c>
      <c r="C12635" s="197" t="s">
        <v>25310</v>
      </c>
      <c r="D12635" s="197" t="s">
        <v>8055</v>
      </c>
      <c r="I12635" s="197" t="s">
        <v>1993</v>
      </c>
      <c r="J12635" s="197" t="n">
        <v>50.4</v>
      </c>
    </row>
    <row r="12636" customFormat="false" ht="12.75" hidden="true" customHeight="false" outlineLevel="0" collapsed="false">
      <c r="A12636" s="197" t="s">
        <v>25312</v>
      </c>
      <c r="B12636" s="197" t="str">
        <f aca="false">C12636&amp;D12636&amp;E12636&amp;F12636&amp;G12636&amp;H12636</f>
        <v>PISO DE PEDRA PORTUGUESA,ASSENTADO SOBRE MISTURA DE CIMENTOE SAIBRO,NO TRACO 1:5,EXCLUSIVE ACERTO DO TERRENO.FORNECIMENTO E COLOCACAO</v>
      </c>
      <c r="C12636" s="197" t="s">
        <v>25300</v>
      </c>
      <c r="D12636" s="197" t="s">
        <v>25313</v>
      </c>
      <c r="E12636" s="197" t="s">
        <v>7479</v>
      </c>
      <c r="I12636" s="197" t="s">
        <v>1993</v>
      </c>
      <c r="J12636" s="197" t="n">
        <v>77.78</v>
      </c>
    </row>
    <row r="12637" customFormat="false" ht="12.75" hidden="true" customHeight="false" outlineLevel="0" collapsed="false">
      <c r="A12637" s="197" t="s">
        <v>25314</v>
      </c>
      <c r="B12637" s="197" t="str">
        <f aca="false">C12637&amp;D12637&amp;E12637&amp;F12637&amp;G12637&amp;H12637</f>
        <v>PISO DE PEDRA PORTUGUESA,ASSENTADO SOBRE MISTURA DE CIMENTOE SAIBRO,NO TRACO 1:5,EXCLUSIVE ACERTO DO TERRENO.FORNECIMENTO E COLOCACAO</v>
      </c>
      <c r="C12637" s="197" t="s">
        <v>25300</v>
      </c>
      <c r="D12637" s="197" t="s">
        <v>25313</v>
      </c>
      <c r="E12637" s="197" t="s">
        <v>7479</v>
      </c>
      <c r="I12637" s="197" t="s">
        <v>1993</v>
      </c>
      <c r="J12637" s="197" t="n">
        <v>75.52</v>
      </c>
    </row>
    <row r="12638" customFormat="false" ht="12.75" hidden="true" customHeight="false" outlineLevel="0" collapsed="false">
      <c r="A12638" s="197" t="s">
        <v>25315</v>
      </c>
      <c r="B12638" s="197"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197" t="s">
        <v>25316</v>
      </c>
      <c r="D12638" s="197" t="s">
        <v>25317</v>
      </c>
      <c r="E12638" s="197" t="s">
        <v>25318</v>
      </c>
      <c r="F12638" s="197" t="s">
        <v>25319</v>
      </c>
      <c r="I12638" s="197" t="s">
        <v>1993</v>
      </c>
      <c r="J12638" s="197" t="n">
        <v>114.56</v>
      </c>
    </row>
    <row r="12639" customFormat="false" ht="12.75" hidden="true" customHeight="false" outlineLevel="0" collapsed="false">
      <c r="A12639" s="197" t="s">
        <v>25320</v>
      </c>
      <c r="B12639" s="197"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197" t="s">
        <v>25316</v>
      </c>
      <c r="D12639" s="197" t="s">
        <v>25317</v>
      </c>
      <c r="E12639" s="197" t="s">
        <v>25318</v>
      </c>
      <c r="F12639" s="197" t="s">
        <v>25319</v>
      </c>
      <c r="I12639" s="197" t="s">
        <v>1993</v>
      </c>
      <c r="J12639" s="197" t="n">
        <v>107.39</v>
      </c>
    </row>
    <row r="12640" customFormat="false" ht="12.75" hidden="true" customHeight="false" outlineLevel="0" collapsed="false">
      <c r="A12640" s="197" t="s">
        <v>25321</v>
      </c>
      <c r="B12640" s="197" t="str">
        <f aca="false">C12640&amp;D12640&amp;E12640&amp;F12640&amp;G12640&amp;H12640</f>
        <v>PISO DE PEDRA PORTUGUESA,ASSENTADO SOBRE MISTURA DE CIMENTOE SAIBRO,NO TRACO 1:5,INCLUSIVE ACERTO DO TERRENO,EM FAIXA.FORNECIMENTO E COLOCACAO</v>
      </c>
      <c r="C12640" s="197" t="s">
        <v>25300</v>
      </c>
      <c r="D12640" s="197" t="s">
        <v>25322</v>
      </c>
      <c r="E12640" s="197" t="s">
        <v>7956</v>
      </c>
      <c r="I12640" s="197" t="s">
        <v>1993</v>
      </c>
      <c r="J12640" s="197" t="n">
        <v>111.12</v>
      </c>
    </row>
    <row r="12641" customFormat="false" ht="12.75" hidden="true" customHeight="false" outlineLevel="0" collapsed="false">
      <c r="A12641" s="197" t="s">
        <v>25323</v>
      </c>
      <c r="B12641" s="197" t="str">
        <f aca="false">C12641&amp;D12641&amp;E12641&amp;F12641&amp;G12641&amp;H12641</f>
        <v>PISO DE PEDRA PORTUGUESA,ASSENTADO SOBRE MISTURA DE CIMENTOE SAIBRO,NO TRACO 1:5,INCLUSIVE ACERTO DO TERRENO,EM FAIXA.FORNECIMENTO E COLOCACAO</v>
      </c>
      <c r="C12641" s="197" t="s">
        <v>25300</v>
      </c>
      <c r="D12641" s="197" t="s">
        <v>25322</v>
      </c>
      <c r="E12641" s="197" t="s">
        <v>7956</v>
      </c>
      <c r="I12641" s="197" t="s">
        <v>1993</v>
      </c>
      <c r="J12641" s="197" t="n">
        <v>104.42</v>
      </c>
    </row>
    <row r="12642" customFormat="false" ht="12.75" hidden="true" customHeight="false" outlineLevel="0" collapsed="false">
      <c r="A12642" s="197" t="s">
        <v>25324</v>
      </c>
      <c r="B12642" s="197" t="str">
        <f aca="false">C12642&amp;D12642&amp;E12642&amp;F12642&amp;G12642&amp;H12642</f>
        <v>PISO COM PEDRA PORTUGUESA VERMELHA,ASSENTADO SOBRE MISTURA DE CIMENTO E SAIBRO,NO TRACO 1:5,INCLUSIVE ACERTO DO TERRENO,EM FAIXA.FORNECIMENTO E COLOCACAO</v>
      </c>
      <c r="C12642" s="197" t="s">
        <v>25325</v>
      </c>
      <c r="D12642" s="197" t="s">
        <v>25326</v>
      </c>
      <c r="E12642" s="197" t="s">
        <v>25327</v>
      </c>
      <c r="I12642" s="197" t="s">
        <v>1993</v>
      </c>
      <c r="J12642" s="197" t="n">
        <v>93.32</v>
      </c>
    </row>
    <row r="12643" customFormat="false" ht="12.75" hidden="true" customHeight="false" outlineLevel="0" collapsed="false">
      <c r="A12643" s="197" t="s">
        <v>25328</v>
      </c>
      <c r="B12643" s="197" t="str">
        <f aca="false">C12643&amp;D12643&amp;E12643&amp;F12643&amp;G12643&amp;H12643</f>
        <v>PISO COM PEDRA PORTUGUESA VERMELHA,ASSENTADO SOBRE MISTURA DE CIMENTO E SAIBRO,NO TRACO 1:5,INCLUSIVE ACERTO DO TERRENO,EM FAIXA.FORNECIMENTO E COLOCACAO</v>
      </c>
      <c r="C12643" s="197" t="s">
        <v>25325</v>
      </c>
      <c r="D12643" s="197" t="s">
        <v>25326</v>
      </c>
      <c r="E12643" s="197" t="s">
        <v>25327</v>
      </c>
      <c r="I12643" s="197" t="s">
        <v>1993</v>
      </c>
      <c r="J12643" s="197" t="n">
        <v>88.99</v>
      </c>
    </row>
    <row r="12644" customFormat="false" ht="12.75" hidden="true" customHeight="false" outlineLevel="0" collapsed="false">
      <c r="A12644" s="197" t="s">
        <v>25329</v>
      </c>
      <c r="B12644" s="197" t="str">
        <f aca="false">C12644&amp;D12644&amp;E12644&amp;F12644&amp;G12644&amp;H12644</f>
        <v>RECOMPOSICAO DE PAVIMENTACAO DE PEDRA PORTUGUESA,ASSENTADACOM FAROFA DE CIMENTO E SAIBRO,NO TRACO 1:5, INCLUSIVE FORNECIMENTO DO MATERIAL PARA REJUNTAMENTO,EXCLUSIVE A PEDRA</v>
      </c>
      <c r="C12644" s="197" t="s">
        <v>25330</v>
      </c>
      <c r="D12644" s="197" t="s">
        <v>25331</v>
      </c>
      <c r="E12644" s="197" t="s">
        <v>25332</v>
      </c>
      <c r="I12644" s="197" t="s">
        <v>1993</v>
      </c>
      <c r="J12644" s="197" t="n">
        <v>81.13</v>
      </c>
    </row>
    <row r="12645" customFormat="false" ht="12.75" hidden="true" customHeight="false" outlineLevel="0" collapsed="false">
      <c r="A12645" s="197" t="s">
        <v>25333</v>
      </c>
      <c r="B12645" s="197" t="str">
        <f aca="false">C12645&amp;D12645&amp;E12645&amp;F12645&amp;G12645&amp;H12645</f>
        <v>RECOMPOSICAO DE PAVIMENTACAO DE PEDRA PORTUGUESA,ASSENTADACOM FAROFA DE CIMENTO E SAIBRO,NO TRACO 1:5, INCLUSIVE FORNECIMENTO DO MATERIAL PARA REJUNTAMENTO,EXCLUSIVE A PEDRA</v>
      </c>
      <c r="C12645" s="197" t="s">
        <v>25330</v>
      </c>
      <c r="D12645" s="197" t="s">
        <v>25331</v>
      </c>
      <c r="E12645" s="197" t="s">
        <v>25332</v>
      </c>
      <c r="I12645" s="197" t="s">
        <v>1993</v>
      </c>
      <c r="J12645" s="197" t="n">
        <v>71.26</v>
      </c>
    </row>
    <row r="12646" customFormat="false" ht="12.75" hidden="true" customHeight="false" outlineLevel="0" collapsed="false">
      <c r="A12646" s="197" t="s">
        <v>25334</v>
      </c>
      <c r="B12646" s="197" t="str">
        <f aca="false">C12646&amp;D12646&amp;E12646&amp;F12646&amp;G12646&amp;H12646</f>
        <v>PISO DE PEDRA SAO TOME,MEDINDO 30X30CM,38X38CM,48X48CM OU 58X58CM,COM 2CM DE ESPESSURA,ASSENTE COM ARGAMASSA DE CIMENTO,AREIA E SAIBRO,NO TRACO 1:2:2,COM ESPESSURA DE 3CM.FORNECIMENTO E COLOCACAO</v>
      </c>
      <c r="C12646" s="197" t="s">
        <v>25335</v>
      </c>
      <c r="D12646" s="197" t="s">
        <v>25336</v>
      </c>
      <c r="E12646" s="197" t="s">
        <v>25337</v>
      </c>
      <c r="F12646" s="197" t="s">
        <v>25239</v>
      </c>
      <c r="I12646" s="197" t="s">
        <v>1993</v>
      </c>
      <c r="J12646" s="197" t="n">
        <v>147.36</v>
      </c>
    </row>
    <row r="12647" customFormat="false" ht="12.75" hidden="true" customHeight="false" outlineLevel="0" collapsed="false">
      <c r="A12647" s="197" t="s">
        <v>25338</v>
      </c>
      <c r="B12647" s="197" t="str">
        <f aca="false">C12647&amp;D12647&amp;E12647&amp;F12647&amp;G12647&amp;H12647</f>
        <v>PISO DE PEDRA SAO TOME,MEDINDO 30X30CM,38X38CM,48X48CM OU 58X58CM,COM 2CM DE ESPESSURA,ASSENTE COM ARGAMASSA DE CIMENTO,AREIA E SAIBRO,NO TRACO 1:2:2,COM ESPESSURA DE 3CM.FORNECIMENTO E COLOCACAO</v>
      </c>
      <c r="C12647" s="197" t="s">
        <v>25335</v>
      </c>
      <c r="D12647" s="197" t="s">
        <v>25336</v>
      </c>
      <c r="E12647" s="197" t="s">
        <v>25337</v>
      </c>
      <c r="F12647" s="197" t="s">
        <v>25239</v>
      </c>
      <c r="I12647" s="197" t="s">
        <v>1993</v>
      </c>
      <c r="J12647" s="197" t="n">
        <v>140.13</v>
      </c>
    </row>
    <row r="12648" customFormat="false" ht="12.75" hidden="true" customHeight="false" outlineLevel="0" collapsed="false">
      <c r="A12648" s="197" t="s">
        <v>25339</v>
      </c>
      <c r="B12648" s="197" t="str">
        <f aca="false">C12648&amp;D12648&amp;E12648&amp;F12648&amp;G12648&amp;H12648</f>
        <v>PISO DE PEDRA SAO TOME,MEDINDO 30X30CM,38X38CM,48X48CM OU 58X58CM,COM 2CM DE ESPESSURA,EXCLUSIVE ARGAMASSA.FORNECIMENTOE COLOCACAO</v>
      </c>
      <c r="C12648" s="197" t="s">
        <v>25335</v>
      </c>
      <c r="D12648" s="197" t="s">
        <v>25340</v>
      </c>
      <c r="E12648" s="197" t="s">
        <v>7872</v>
      </c>
      <c r="I12648" s="197" t="s">
        <v>1993</v>
      </c>
      <c r="J12648" s="197" t="n">
        <v>139.69</v>
      </c>
    </row>
    <row r="12649" customFormat="false" ht="12.75" hidden="true" customHeight="false" outlineLevel="0" collapsed="false">
      <c r="A12649" s="197" t="s">
        <v>25341</v>
      </c>
      <c r="B12649" s="197" t="str">
        <f aca="false">C12649&amp;D12649&amp;E12649&amp;F12649&amp;G12649&amp;H12649</f>
        <v>PISO DE PEDRA SAO TOME,MEDINDO 30X30CM,38X38CM,48X48CM OU 58X58CM,COM 2CM DE ESPESSURA,EXCLUSIVE ARGAMASSA.FORNECIMENTOE COLOCACAO</v>
      </c>
      <c r="C12649" s="197" t="s">
        <v>25335</v>
      </c>
      <c r="D12649" s="197" t="s">
        <v>25340</v>
      </c>
      <c r="E12649" s="197" t="s">
        <v>7872</v>
      </c>
      <c r="I12649" s="197" t="s">
        <v>1993</v>
      </c>
      <c r="J12649" s="197" t="n">
        <v>132.68</v>
      </c>
    </row>
    <row r="12650" customFormat="false" ht="12.75" hidden="true" customHeight="false" outlineLevel="0" collapsed="false">
      <c r="A12650" s="197" t="s">
        <v>25342</v>
      </c>
      <c r="B12650" s="197" t="str">
        <f aca="false">C12650&amp;D12650&amp;E12650&amp;F12650&amp;G12650&amp;H12650</f>
        <v>PISO DE PEDRA SAO TOME,MEDINDO 57X57CM,TIPO FURNAS/LIGHT,ASSENTE COM ARGAMASSA DE CIMENTO,AREIA E SAIBRO,NO TRACO 1:2:2,REJUNTAMENTO COM CIMENTO BRANCO E CORANTE</v>
      </c>
      <c r="C12650" s="197" t="s">
        <v>25343</v>
      </c>
      <c r="D12650" s="197" t="s">
        <v>25344</v>
      </c>
      <c r="E12650" s="197" t="s">
        <v>25345</v>
      </c>
      <c r="I12650" s="197" t="s">
        <v>1993</v>
      </c>
      <c r="J12650" s="197" t="n">
        <v>146.31</v>
      </c>
    </row>
    <row r="12651" customFormat="false" ht="12.75" hidden="true" customHeight="false" outlineLevel="0" collapsed="false">
      <c r="A12651" s="197" t="s">
        <v>25346</v>
      </c>
      <c r="B12651" s="197" t="str">
        <f aca="false">C12651&amp;D12651&amp;E12651&amp;F12651&amp;G12651&amp;H12651</f>
        <v>PISO DE PEDRA SAO TOME,MEDINDO 57X57CM,TIPO FURNAS/LIGHT,ASSENTE COM ARGAMASSA DE CIMENTO,AREIA E SAIBRO,NO TRACO 1:2:2,REJUNTAMENTO COM CIMENTO BRANCO E CORANTE</v>
      </c>
      <c r="C12651" s="197" t="s">
        <v>25343</v>
      </c>
      <c r="D12651" s="197" t="s">
        <v>25344</v>
      </c>
      <c r="E12651" s="197" t="s">
        <v>25345</v>
      </c>
      <c r="I12651" s="197" t="s">
        <v>1993</v>
      </c>
      <c r="J12651" s="197" t="n">
        <v>139.08</v>
      </c>
    </row>
    <row r="12652" customFormat="false" ht="12.75" hidden="true" customHeight="false" outlineLevel="0" collapsed="false">
      <c r="A12652" s="197" t="s">
        <v>25347</v>
      </c>
      <c r="B12652" s="197" t="str">
        <f aca="false">C12652&amp;D12652&amp;E12652&amp;F12652&amp;G12652&amp;H12652</f>
        <v>PISO DE PEDRA SAO TOME, MEDINDO 57X57CM, TIPO FURNAS/LIGHT,EXCLUSIVE ARGAMASSA E REJUNTAMENTO</v>
      </c>
      <c r="C12652" s="197" t="s">
        <v>25348</v>
      </c>
      <c r="D12652" s="197" t="s">
        <v>25349</v>
      </c>
      <c r="I12652" s="197" t="s">
        <v>1993</v>
      </c>
      <c r="J12652" s="197" t="n">
        <v>137.59</v>
      </c>
    </row>
    <row r="12653" customFormat="false" ht="12.75" hidden="true" customHeight="false" outlineLevel="0" collapsed="false">
      <c r="A12653" s="197" t="s">
        <v>25350</v>
      </c>
      <c r="B12653" s="197" t="str">
        <f aca="false">C12653&amp;D12653&amp;E12653&amp;F12653&amp;G12653&amp;H12653</f>
        <v>PISO DE PEDRA SAO TOME, MEDINDO 57X57CM, TIPO FURNAS/LIGHT,EXCLUSIVE ARGAMASSA E REJUNTAMENTO</v>
      </c>
      <c r="C12653" s="197" t="s">
        <v>25348</v>
      </c>
      <c r="D12653" s="197" t="s">
        <v>25349</v>
      </c>
      <c r="I12653" s="197" t="s">
        <v>1993</v>
      </c>
      <c r="J12653" s="197" t="n">
        <v>130.58</v>
      </c>
    </row>
    <row r="12654" customFormat="false" ht="12.75" hidden="true" customHeight="false" outlineLevel="0" collapsed="false">
      <c r="A12654" s="197" t="s">
        <v>25351</v>
      </c>
      <c r="B12654" s="197" t="str">
        <f aca="false">C12654&amp;D12654&amp;E12654&amp;F12654&amp;G12654&amp;H12654</f>
        <v>PISO DE PLACAS DE ARDOSIA COR CINZA MEDINDO 40X40CM,EM TORNO DE 1CM DE ESPESSURA,ASSENTE SOBRE SUPERFICIE EM OSSO COM ARGAMASSA DE CIMENTO,SAIBRO E AREIA,NO TRACO 1:2:2</v>
      </c>
      <c r="C12654" s="197" t="s">
        <v>25352</v>
      </c>
      <c r="D12654" s="197" t="s">
        <v>25353</v>
      </c>
      <c r="E12654" s="197" t="s">
        <v>25354</v>
      </c>
      <c r="I12654" s="197" t="s">
        <v>1993</v>
      </c>
      <c r="J12654" s="197" t="n">
        <v>59.87</v>
      </c>
    </row>
    <row r="12655" customFormat="false" ht="12.75" hidden="true" customHeight="false" outlineLevel="0" collapsed="false">
      <c r="A12655" s="197" t="s">
        <v>25355</v>
      </c>
      <c r="B12655" s="197" t="str">
        <f aca="false">C12655&amp;D12655&amp;E12655&amp;F12655&amp;G12655&amp;H12655</f>
        <v>PISO DE PLACAS DE ARDOSIA COR CINZA MEDINDO 40X40CM,EM TORNO DE 1CM DE ESPESSURA,ASSENTE SOBRE SUPERFICIE EM OSSO COM ARGAMASSA DE CIMENTO,SAIBRO E AREIA,NO TRACO 1:2:2</v>
      </c>
      <c r="C12655" s="197" t="s">
        <v>25352</v>
      </c>
      <c r="D12655" s="197" t="s">
        <v>25353</v>
      </c>
      <c r="E12655" s="197" t="s">
        <v>25354</v>
      </c>
      <c r="I12655" s="197" t="s">
        <v>1993</v>
      </c>
      <c r="J12655" s="197" t="n">
        <v>55.2</v>
      </c>
    </row>
    <row r="12656" customFormat="false" ht="12.75" hidden="true" customHeight="false" outlineLevel="0" collapsed="false">
      <c r="A12656" s="197" t="s">
        <v>25356</v>
      </c>
      <c r="B12656" s="197" t="str">
        <f aca="false">C12656&amp;D12656&amp;E12656&amp;F12656&amp;G12656&amp;H12656</f>
        <v>PISO DE PLACAS DE ARDOSIA COR CINZA MEDINDO 40X40CM,EM TORNO DE 1CM DE ESPESSURA,EXCLUSIVE ARGAMASSA</v>
      </c>
      <c r="C12656" s="197" t="s">
        <v>25352</v>
      </c>
      <c r="D12656" s="197" t="s">
        <v>25357</v>
      </c>
      <c r="I12656" s="197" t="s">
        <v>1993</v>
      </c>
      <c r="J12656" s="197" t="n">
        <v>52.19</v>
      </c>
    </row>
    <row r="12657" customFormat="false" ht="12.75" hidden="true" customHeight="false" outlineLevel="0" collapsed="false">
      <c r="A12657" s="197" t="s">
        <v>25358</v>
      </c>
      <c r="B12657" s="197" t="str">
        <f aca="false">C12657&amp;D12657&amp;E12657&amp;F12657&amp;G12657&amp;H12657</f>
        <v>PISO DE PLACAS DE ARDOSIA COR CINZA MEDINDO 40X40CM,EM TORNO DE 1CM DE ESPESSURA,EXCLUSIVE ARGAMASSA</v>
      </c>
      <c r="C12657" s="197" t="s">
        <v>25352</v>
      </c>
      <c r="D12657" s="197" t="s">
        <v>25357</v>
      </c>
      <c r="I12657" s="197" t="s">
        <v>1993</v>
      </c>
      <c r="J12657" s="197" t="n">
        <v>47.75</v>
      </c>
    </row>
    <row r="12658" customFormat="false" ht="12.75" hidden="true" customHeight="false" outlineLevel="0" collapsed="false">
      <c r="A12658" s="197" t="s">
        <v>25359</v>
      </c>
      <c r="B12658" s="197" t="str">
        <f aca="false">C12658&amp;D12658&amp;E12658&amp;F12658&amp;G12658&amp;H12658</f>
        <v>PISO DE PLACAS DE ARDOSIA COR CINZA MEDINDO 30X30CM,EM TORNO DE 1CM DE ESPESSURA,ASSENTE SOBRE SUPERFICIE EM OSSO COM ARGAMASSA DE CIMENTO,SAIBRO E AREIA,NO TRACO 1:2:2</v>
      </c>
      <c r="C12658" s="197" t="s">
        <v>25360</v>
      </c>
      <c r="D12658" s="197" t="s">
        <v>25353</v>
      </c>
      <c r="E12658" s="197" t="s">
        <v>25354</v>
      </c>
      <c r="I12658" s="197" t="s">
        <v>1993</v>
      </c>
      <c r="J12658" s="197" t="n">
        <v>62.94</v>
      </c>
    </row>
    <row r="12659" customFormat="false" ht="12.75" hidden="true" customHeight="false" outlineLevel="0" collapsed="false">
      <c r="A12659" s="197" t="s">
        <v>25361</v>
      </c>
      <c r="B12659" s="197" t="str">
        <f aca="false">C12659&amp;D12659&amp;E12659&amp;F12659&amp;G12659&amp;H12659</f>
        <v>PISO DE PLACAS DE ARDOSIA COR CINZA MEDINDO 30X30CM,EM TORNO DE 1CM DE ESPESSURA,ASSENTE SOBRE SUPERFICIE EM OSSO COM ARGAMASSA DE CIMENTO,SAIBRO E AREIA,NO TRACO 1:2:2</v>
      </c>
      <c r="C12659" s="197" t="s">
        <v>25360</v>
      </c>
      <c r="D12659" s="197" t="s">
        <v>25353</v>
      </c>
      <c r="E12659" s="197" t="s">
        <v>25354</v>
      </c>
      <c r="I12659" s="197" t="s">
        <v>1993</v>
      </c>
      <c r="J12659" s="197" t="n">
        <v>57.78</v>
      </c>
    </row>
    <row r="12660" customFormat="false" ht="12.75" hidden="true" customHeight="false" outlineLevel="0" collapsed="false">
      <c r="A12660" s="197" t="s">
        <v>25362</v>
      </c>
      <c r="B12660" s="197" t="str">
        <f aca="false">C12660&amp;D12660&amp;E12660&amp;F12660&amp;G12660&amp;H12660</f>
        <v>PISO DE PLACAS DE ARDOSIA COR CINZA MEDINDO 30X30CM,EM TORNO DE 1CM DE ESPESSURA,EXCLUSIVE ARGAMASSA</v>
      </c>
      <c r="C12660" s="197" t="s">
        <v>25360</v>
      </c>
      <c r="D12660" s="197" t="s">
        <v>25357</v>
      </c>
      <c r="I12660" s="197" t="s">
        <v>1993</v>
      </c>
      <c r="J12660" s="197" t="n">
        <v>55.26</v>
      </c>
    </row>
    <row r="12661" customFormat="false" ht="12.75" hidden="true" customHeight="false" outlineLevel="0" collapsed="false">
      <c r="A12661" s="197" t="s">
        <v>25363</v>
      </c>
      <c r="B12661" s="197" t="str">
        <f aca="false">C12661&amp;D12661&amp;E12661&amp;F12661&amp;G12661&amp;H12661</f>
        <v>PISO DE PLACAS DE ARDOSIA COR CINZA MEDINDO 30X30CM,EM TORNO DE 1CM DE ESPESSURA,EXCLUSIVE ARGAMASSA</v>
      </c>
      <c r="C12661" s="197" t="s">
        <v>25360</v>
      </c>
      <c r="D12661" s="197" t="s">
        <v>25357</v>
      </c>
      <c r="I12661" s="197" t="s">
        <v>1993</v>
      </c>
      <c r="J12661" s="197" t="n">
        <v>50.33</v>
      </c>
    </row>
    <row r="12662" customFormat="false" ht="12.75" hidden="true" customHeight="false" outlineLevel="0" collapsed="false">
      <c r="A12662" s="197" t="s">
        <v>25364</v>
      </c>
      <c r="B12662" s="197" t="str">
        <f aca="false">C12662&amp;D12662&amp;E12662&amp;F12662&amp;G12662&amp;H12662</f>
        <v>PISO DE PLACAS DE ARDOSIA NA COR FERRUGEM MEDINDO 25X25CM,EM TORNO DE 1CM DE ESPESSURA,ASSENTE SOBRE SUPERFICIE EM OSSOCOM ARGAMASSA DE CIMENTO,SAIBRO E AREIA,NO TRACO 1:2:2</v>
      </c>
      <c r="C12662" s="197" t="s">
        <v>25365</v>
      </c>
      <c r="D12662" s="197" t="s">
        <v>25366</v>
      </c>
      <c r="E12662" s="197" t="s">
        <v>25367</v>
      </c>
      <c r="I12662" s="197" t="s">
        <v>1993</v>
      </c>
      <c r="J12662" s="197" t="n">
        <v>69.16</v>
      </c>
    </row>
    <row r="12663" customFormat="false" ht="12.75" hidden="true" customHeight="false" outlineLevel="0" collapsed="false">
      <c r="A12663" s="197" t="s">
        <v>25368</v>
      </c>
      <c r="B12663" s="197" t="str">
        <f aca="false">C12663&amp;D12663&amp;E12663&amp;F12663&amp;G12663&amp;H12663</f>
        <v>PISO DE PLACAS DE ARDOSIA NA COR FERRUGEM MEDINDO 25X25CM,EM TORNO DE 1CM DE ESPESSURA,ASSENTE SOBRE SUPERFICIE EM OSSOCOM ARGAMASSA DE CIMENTO,SAIBRO E AREIA,NO TRACO 1:2:2</v>
      </c>
      <c r="C12663" s="197" t="s">
        <v>25365</v>
      </c>
      <c r="D12663" s="197" t="s">
        <v>25366</v>
      </c>
      <c r="E12663" s="197" t="s">
        <v>25367</v>
      </c>
      <c r="I12663" s="197" t="s">
        <v>1993</v>
      </c>
      <c r="J12663" s="197" t="n">
        <v>64.5</v>
      </c>
    </row>
    <row r="12664" customFormat="false" ht="12.75" hidden="true" customHeight="false" outlineLevel="0" collapsed="false">
      <c r="A12664" s="197" t="s">
        <v>25369</v>
      </c>
      <c r="B12664" s="197" t="str">
        <f aca="false">C12664&amp;D12664&amp;E12664&amp;F12664&amp;G12664&amp;H12664</f>
        <v>PISO DE PLACAS DE ARDOSIA COR FERRUGEM MEDINDO 25X25CM,EM TORNO DE 1CM DE ESPESSURA,EXCLUSIVE ARGAMASSA</v>
      </c>
      <c r="C12664" s="197" t="s">
        <v>25370</v>
      </c>
      <c r="D12664" s="197" t="s">
        <v>25371</v>
      </c>
      <c r="I12664" s="197" t="s">
        <v>1993</v>
      </c>
      <c r="J12664" s="197" t="n">
        <v>61.49</v>
      </c>
    </row>
    <row r="12665" customFormat="false" ht="12.75" hidden="true" customHeight="false" outlineLevel="0" collapsed="false">
      <c r="A12665" s="197" t="s">
        <v>25372</v>
      </c>
      <c r="B12665" s="197" t="str">
        <f aca="false">C12665&amp;D12665&amp;E12665&amp;F12665&amp;G12665&amp;H12665</f>
        <v>PISO DE PLACAS DE ARDOSIA COR FERRUGEM MEDINDO 25X25CM,EM TORNO DE 1CM DE ESPESSURA,EXCLUSIVE ARGAMASSA</v>
      </c>
      <c r="C12665" s="197" t="s">
        <v>25370</v>
      </c>
      <c r="D12665" s="197" t="s">
        <v>25371</v>
      </c>
      <c r="I12665" s="197" t="s">
        <v>1993</v>
      </c>
      <c r="J12665" s="197" t="n">
        <v>57.04</v>
      </c>
    </row>
    <row r="12666" customFormat="false" ht="12.75" hidden="true" customHeight="false" outlineLevel="0" collapsed="false">
      <c r="A12666" s="197" t="s">
        <v>25373</v>
      </c>
      <c r="B12666" s="197" t="str">
        <f aca="false">C12666&amp;D12666&amp;E12666&amp;F12666&amp;G12666&amp;H12666</f>
        <v>RODAPE DE ARDOSIA COM ALTURA DE 10CM,ASSENTE EM PAREDE EM OSSO COM ARGAMASSA DE CIMENTO,SAIBRO E AREIA,NO TRACO 1:2:2 ECHAPISCO DE CIMENTO E AREIA,NO TRACO 1:3</v>
      </c>
      <c r="C12666" s="197" t="s">
        <v>25374</v>
      </c>
      <c r="D12666" s="197" t="s">
        <v>25375</v>
      </c>
      <c r="E12666" s="197" t="s">
        <v>22730</v>
      </c>
      <c r="I12666" s="197" t="s">
        <v>338</v>
      </c>
      <c r="J12666" s="197" t="n">
        <v>24.91</v>
      </c>
    </row>
    <row r="12667" customFormat="false" ht="12.75" hidden="true" customHeight="false" outlineLevel="0" collapsed="false">
      <c r="A12667" s="197" t="s">
        <v>25376</v>
      </c>
      <c r="B12667" s="197" t="str">
        <f aca="false">C12667&amp;D12667&amp;E12667&amp;F12667&amp;G12667&amp;H12667</f>
        <v>RODAPE DE ARDOSIA COM ALTURA DE 10CM,ASSENTE EM PAREDE EM OSSO COM ARGAMASSA DE CIMENTO,SAIBRO E AREIA,NO TRACO 1:2:2 ECHAPISCO DE CIMENTO E AREIA,NO TRACO 1:3</v>
      </c>
      <c r="C12667" s="197" t="s">
        <v>25374</v>
      </c>
      <c r="D12667" s="197" t="s">
        <v>25375</v>
      </c>
      <c r="E12667" s="197" t="s">
        <v>22730</v>
      </c>
      <c r="I12667" s="197" t="s">
        <v>338</v>
      </c>
      <c r="J12667" s="197" t="n">
        <v>22.37</v>
      </c>
    </row>
    <row r="12668" customFormat="false" ht="12.75" hidden="true" customHeight="false" outlineLevel="0" collapsed="false">
      <c r="A12668" s="197" t="s">
        <v>25377</v>
      </c>
      <c r="B12668" s="197" t="str">
        <f aca="false">C12668&amp;D12668&amp;E12668&amp;F12668&amp;G12668&amp;H12668</f>
        <v>RODAPE DE ARDOSIA COM ALTURA DE 10CM,ASSENTE EM PAREDE EM OSSO COM ARGAMASSA DE CIMENTO,SAIBRO E AREIA,NO TRACO 1:2:2 ECHAPISCO DE CIMENTO E AREIA,NO TRACO 1:3,EXCLUSIVE ARGAMASSA E CHAPISCO</v>
      </c>
      <c r="C12668" s="197" t="s">
        <v>25374</v>
      </c>
      <c r="D12668" s="197" t="s">
        <v>25375</v>
      </c>
      <c r="E12668" s="197" t="s">
        <v>25378</v>
      </c>
      <c r="F12668" s="197" t="s">
        <v>25379</v>
      </c>
      <c r="I12668" s="197" t="s">
        <v>338</v>
      </c>
      <c r="J12668" s="197" t="n">
        <v>23.64</v>
      </c>
    </row>
    <row r="12669" customFormat="false" ht="12.75" hidden="true" customHeight="false" outlineLevel="0" collapsed="false">
      <c r="A12669" s="197" t="s">
        <v>25380</v>
      </c>
      <c r="B12669" s="197" t="str">
        <f aca="false">C12669&amp;D12669&amp;E12669&amp;F12669&amp;G12669&amp;H12669</f>
        <v>RODAPE DE ARDOSIA COM ALTURA DE 10CM,ASSENTE EM PAREDE EM OSSO COM ARGAMASSA DE CIMENTO,SAIBRO E AREIA,NO TRACO 1:2:2 ECHAPISCO DE CIMENTO E AREIA,NO TRACO 1:3,EXCLUSIVE ARGAMASSA E CHAPISCO</v>
      </c>
      <c r="C12669" s="197" t="s">
        <v>25374</v>
      </c>
      <c r="D12669" s="197" t="s">
        <v>25375</v>
      </c>
      <c r="E12669" s="197" t="s">
        <v>25378</v>
      </c>
      <c r="F12669" s="197" t="s">
        <v>25379</v>
      </c>
      <c r="I12669" s="197" t="s">
        <v>338</v>
      </c>
      <c r="J12669" s="197" t="n">
        <v>21.17</v>
      </c>
    </row>
    <row r="12670" customFormat="false" ht="12.75" hidden="true" customHeight="false" outlineLevel="0" collapsed="false">
      <c r="A12670" s="197" t="s">
        <v>25381</v>
      </c>
      <c r="B12670" s="197" t="str">
        <f aca="false">C12670&amp;D12670&amp;E12670&amp;F12670&amp;G12670&amp;H12670</f>
        <v>RODAPE DE ARDOSIA COM ALTURA DE 7CM,ASSENTE EM PAREDE EM OSSO COM ARGAMASSA DE CIMENTO,SAIBRO E AREIA,NO TRACO 1:2:2 E CHAPISCO DE CIMENTO E AREIA,NO TRACO 1:3</v>
      </c>
      <c r="C12670" s="197" t="s">
        <v>25382</v>
      </c>
      <c r="D12670" s="197" t="s">
        <v>25383</v>
      </c>
      <c r="E12670" s="197" t="s">
        <v>25384</v>
      </c>
      <c r="I12670" s="197" t="s">
        <v>338</v>
      </c>
      <c r="J12670" s="197" t="n">
        <v>26.74</v>
      </c>
    </row>
    <row r="12671" customFormat="false" ht="12.75" hidden="true" customHeight="false" outlineLevel="0" collapsed="false">
      <c r="A12671" s="197" t="s">
        <v>25385</v>
      </c>
      <c r="B12671" s="197" t="str">
        <f aca="false">C12671&amp;D12671&amp;E12671&amp;F12671&amp;G12671&amp;H12671</f>
        <v>RODAPE DE ARDOSIA COM ALTURA DE 7CM,ASSENTE EM PAREDE EM OSSO COM ARGAMASSA DE CIMENTO,SAIBRO E AREIA,NO TRACO 1:2:2 E CHAPISCO DE CIMENTO E AREIA,NO TRACO 1:3</v>
      </c>
      <c r="C12671" s="197" t="s">
        <v>25382</v>
      </c>
      <c r="D12671" s="197" t="s">
        <v>25383</v>
      </c>
      <c r="E12671" s="197" t="s">
        <v>25384</v>
      </c>
      <c r="I12671" s="197" t="s">
        <v>338</v>
      </c>
      <c r="J12671" s="197" t="n">
        <v>24.22</v>
      </c>
    </row>
    <row r="12672" customFormat="false" ht="12.75" hidden="true" customHeight="false" outlineLevel="0" collapsed="false">
      <c r="A12672" s="197" t="s">
        <v>25386</v>
      </c>
      <c r="B12672" s="197" t="str">
        <f aca="false">C12672&amp;D12672&amp;E12672&amp;F12672&amp;G12672&amp;H12672</f>
        <v>RODAPE DE ARDOSIA COM ALTURA DE 7CM,ASSENTE EM PAREDE EM OSSO COM ARGAMASSA DE CIMENTO,SAIBRO E AREIA,NO TRACO 1:2:2 E CHAPISCO DE CIMENTO E AREIA,NO TRACO 1:3,EXCLUSIVE ARGAMASSAE CHAPISCO</v>
      </c>
      <c r="C12672" s="197" t="s">
        <v>25382</v>
      </c>
      <c r="D12672" s="197" t="s">
        <v>25383</v>
      </c>
      <c r="E12672" s="197" t="s">
        <v>25387</v>
      </c>
      <c r="F12672" s="197" t="s">
        <v>25388</v>
      </c>
      <c r="I12672" s="197" t="s">
        <v>338</v>
      </c>
      <c r="J12672" s="197" t="n">
        <v>25.84</v>
      </c>
    </row>
    <row r="12673" customFormat="false" ht="12.75" hidden="true" customHeight="false" outlineLevel="0" collapsed="false">
      <c r="A12673" s="197" t="s">
        <v>25389</v>
      </c>
      <c r="B12673" s="197" t="str">
        <f aca="false">C12673&amp;D12673&amp;E12673&amp;F12673&amp;G12673&amp;H12673</f>
        <v>RODAPE DE ARDOSIA COM ALTURA DE 7CM,ASSENTE EM PAREDE EM OSSO COM ARGAMASSA DE CIMENTO,SAIBRO E AREIA,NO TRACO 1:2:2 E CHAPISCO DE CIMENTO E AREIA,NO TRACO 1:3,EXCLUSIVE ARGAMASSAE CHAPISCO</v>
      </c>
      <c r="C12673" s="197" t="s">
        <v>25382</v>
      </c>
      <c r="D12673" s="197" t="s">
        <v>25383</v>
      </c>
      <c r="E12673" s="197" t="s">
        <v>25387</v>
      </c>
      <c r="F12673" s="197" t="s">
        <v>25388</v>
      </c>
      <c r="I12673" s="197" t="s">
        <v>338</v>
      </c>
      <c r="J12673" s="197" t="n">
        <v>23.38</v>
      </c>
    </row>
    <row r="12674" customFormat="false" ht="12.75" hidden="true" customHeight="false" outlineLevel="0" collapsed="false">
      <c r="A12674" s="197" t="s">
        <v>25390</v>
      </c>
      <c r="B12674" s="197" t="str">
        <f aca="false">C12674&amp;D12674&amp;E12674&amp;F12674&amp;G12674&amp;H12674</f>
        <v>PISO DE BORRACHA SINTETICA,SBR,PRETO,EM PLACAS DE 50X50CM,COM 3,0MM DE ESPESSURA,TEXTURA DA SUPERFICIE PASTILHADA,COLOCADO COM COLA SOBRE BASE EXISTENTE.FORNECIMENTO E COLOCACAO</v>
      </c>
      <c r="C12674" s="197" t="s">
        <v>25391</v>
      </c>
      <c r="D12674" s="197" t="s">
        <v>25392</v>
      </c>
      <c r="E12674" s="197" t="s">
        <v>25393</v>
      </c>
      <c r="I12674" s="197" t="s">
        <v>1993</v>
      </c>
      <c r="J12674" s="197" t="n">
        <v>44.97</v>
      </c>
    </row>
    <row r="12675" customFormat="false" ht="12.75" hidden="true" customHeight="false" outlineLevel="0" collapsed="false">
      <c r="A12675" s="197" t="s">
        <v>25394</v>
      </c>
      <c r="B12675" s="197" t="str">
        <f aca="false">C12675&amp;D12675&amp;E12675&amp;F12675&amp;G12675&amp;H12675</f>
        <v>PISO DE BORRACHA SINTETICA,SBR,PRETO,EM PLACAS DE 50X50CM,COM 3,0MM DE ESPESSURA,TEXTURA DA SUPERFICIE PASTILHADA,COLOCADO COM COLA SOBRE BASE EXISTENTE.FORNECIMENTO E COLOCACAO</v>
      </c>
      <c r="C12675" s="197" t="s">
        <v>25391</v>
      </c>
      <c r="D12675" s="197" t="s">
        <v>25392</v>
      </c>
      <c r="E12675" s="197" t="s">
        <v>25393</v>
      </c>
      <c r="I12675" s="197" t="s">
        <v>1993</v>
      </c>
      <c r="J12675" s="197" t="n">
        <v>43</v>
      </c>
    </row>
    <row r="12676" customFormat="false" ht="12.75" hidden="true" customHeight="false" outlineLevel="0" collapsed="false">
      <c r="A12676" s="197" t="s">
        <v>25395</v>
      </c>
      <c r="B12676" s="197" t="str">
        <f aca="false">C12676&amp;D12676&amp;E12676&amp;F12676&amp;G12676&amp;H12676</f>
        <v>PISO DE BORRACHA SINTETICA,SBR,PRETO,EM ROLO DE 1,40M DE LARGURA,SUPERFICIE GRAO DE ARROZ,COM 3,00MM DE ESPESSURA,COLOCADO COM COLA SOBRE BASE EXISTENTE.FORNECIMENTO E COLOCACAO</v>
      </c>
      <c r="C12676" s="197" t="s">
        <v>25396</v>
      </c>
      <c r="D12676" s="197" t="s">
        <v>25397</v>
      </c>
      <c r="E12676" s="197" t="s">
        <v>25393</v>
      </c>
      <c r="I12676" s="197" t="s">
        <v>1993</v>
      </c>
      <c r="J12676" s="197" t="n">
        <v>115.58</v>
      </c>
    </row>
    <row r="12677" customFormat="false" ht="12.75" hidden="true" customHeight="false" outlineLevel="0" collapsed="false">
      <c r="A12677" s="197" t="s">
        <v>25398</v>
      </c>
      <c r="B12677" s="197" t="str">
        <f aca="false">C12677&amp;D12677&amp;E12677&amp;F12677&amp;G12677&amp;H12677</f>
        <v>PISO DE BORRACHA SINTETICA,SBR,PRETO,EM ROLO DE 1,40M DE LARGURA,SUPERFICIE GRAO DE ARROZ,COM 3,00MM DE ESPESSURA,COLOCADO COM COLA SOBRE BASE EXISTENTE.FORNECIMENTO E COLOCACAO</v>
      </c>
      <c r="C12677" s="197" t="s">
        <v>25396</v>
      </c>
      <c r="D12677" s="197" t="s">
        <v>25397</v>
      </c>
      <c r="E12677" s="197" t="s">
        <v>25393</v>
      </c>
      <c r="I12677" s="197" t="s">
        <v>1993</v>
      </c>
      <c r="J12677" s="197" t="n">
        <v>113.01</v>
      </c>
    </row>
    <row r="12678" customFormat="false" ht="12.75" hidden="true" customHeight="false" outlineLevel="0" collapsed="false">
      <c r="A12678" s="197" t="s">
        <v>25399</v>
      </c>
      <c r="B12678" s="197" t="str">
        <f aca="false">C12678&amp;D12678&amp;E12678&amp;F12678&amp;G12678&amp;H12678</f>
        <v>RODAPE DE BORRACHA SINTETICA,SBR,PRETO,COM 7X0,3CM, TEXTURADA SUPERFICIE LISA,COLOCADO COM COLA SOBRE PAREDE EMBOCADA.FORNECIMENTO E COLOCACAO</v>
      </c>
      <c r="C12678" s="197" t="s">
        <v>25400</v>
      </c>
      <c r="D12678" s="197" t="s">
        <v>25401</v>
      </c>
      <c r="E12678" s="197" t="s">
        <v>7956</v>
      </c>
      <c r="I12678" s="197" t="s">
        <v>338</v>
      </c>
      <c r="J12678" s="197" t="n">
        <v>38.69</v>
      </c>
    </row>
    <row r="12679" customFormat="false" ht="12.75" hidden="true" customHeight="false" outlineLevel="0" collapsed="false">
      <c r="A12679" s="197" t="s">
        <v>25402</v>
      </c>
      <c r="B12679" s="197" t="str">
        <f aca="false">C12679&amp;D12679&amp;E12679&amp;F12679&amp;G12679&amp;H12679</f>
        <v>RODAPE DE BORRACHA SINTETICA,SBR,PRETO,COM 7X0,3CM, TEXTURADA SUPERFICIE LISA,COLOCADO COM COLA SOBRE PAREDE EMBOCADA.FORNECIMENTO E COLOCACAO</v>
      </c>
      <c r="C12679" s="197" t="s">
        <v>25400</v>
      </c>
      <c r="D12679" s="197" t="s">
        <v>25401</v>
      </c>
      <c r="E12679" s="197" t="s">
        <v>7956</v>
      </c>
      <c r="I12679" s="197" t="s">
        <v>338</v>
      </c>
      <c r="J12679" s="197" t="n">
        <v>37.11</v>
      </c>
    </row>
    <row r="12680" customFormat="false" ht="12.75" hidden="true" customHeight="false" outlineLevel="0" collapsed="false">
      <c r="A12680" s="197" t="s">
        <v>25403</v>
      </c>
      <c r="B12680" s="197" t="str">
        <f aca="false">C12680&amp;D12680&amp;E12680&amp;F12680&amp;G12680&amp;H12680</f>
        <v>DEGRAU DE ESCADA DE BORRACHA SINTETICA,SBR,PRETO,EM PLACAS DE 50X32CM,TEXTURA DA SUPERFICIE PASTILHADA,COLOCADO COM COLA SOBRE BASE EXISTENTE.FORNECIMENTO E COLOCACAO</v>
      </c>
      <c r="C12680" s="197" t="s">
        <v>25404</v>
      </c>
      <c r="D12680" s="197" t="s">
        <v>25405</v>
      </c>
      <c r="E12680" s="197" t="s">
        <v>25406</v>
      </c>
      <c r="I12680" s="197" t="s">
        <v>338</v>
      </c>
      <c r="J12680" s="197" t="n">
        <v>61.2</v>
      </c>
    </row>
    <row r="12681" customFormat="false" ht="12.75" hidden="true" customHeight="false" outlineLevel="0" collapsed="false">
      <c r="A12681" s="197" t="s">
        <v>25407</v>
      </c>
      <c r="B12681" s="197" t="str">
        <f aca="false">C12681&amp;D12681&amp;E12681&amp;F12681&amp;G12681&amp;H12681</f>
        <v>DEGRAU DE ESCADA DE BORRACHA SINTETICA,SBR,PRETO,EM PLACAS DE 50X32CM,TEXTURA DA SUPERFICIE PASTILHADA,COLOCADO COM COLA SOBRE BASE EXISTENTE.FORNECIMENTO E COLOCACAO</v>
      </c>
      <c r="C12681" s="197" t="s">
        <v>25404</v>
      </c>
      <c r="D12681" s="197" t="s">
        <v>25405</v>
      </c>
      <c r="E12681" s="197" t="s">
        <v>25406</v>
      </c>
      <c r="I12681" s="197" t="s">
        <v>338</v>
      </c>
      <c r="J12681" s="197" t="n">
        <v>58.67</v>
      </c>
    </row>
    <row r="12682" customFormat="false" ht="12.75" hidden="true" customHeight="false" outlineLevel="0" collapsed="false">
      <c r="A12682" s="197" t="s">
        <v>25408</v>
      </c>
      <c r="B12682" s="197" t="str">
        <f aca="false">C12682&amp;D12682&amp;E12682&amp;F12682&amp;G12682&amp;H12682</f>
        <v>PISO TATIL DE BORRACHA,DIRECIONAL,PARA PESSOAS COM NECESSIDADES ESPECIFICAS,25X25CM,ESPESSURA DE 5MM,NA COR PRETA,COLADO SOBRE BASE EXISTENTE.FORNECIMENTO E COLOCACAO</v>
      </c>
      <c r="C12682" s="197" t="s">
        <v>25409</v>
      </c>
      <c r="D12682" s="197" t="s">
        <v>25410</v>
      </c>
      <c r="E12682" s="197" t="s">
        <v>25406</v>
      </c>
      <c r="I12682" s="197" t="s">
        <v>1993</v>
      </c>
      <c r="J12682" s="197" t="n">
        <v>90.23</v>
      </c>
    </row>
    <row r="12683" customFormat="false" ht="12.75" hidden="true" customHeight="false" outlineLevel="0" collapsed="false">
      <c r="A12683" s="197" t="s">
        <v>25411</v>
      </c>
      <c r="B12683" s="197" t="str">
        <f aca="false">C12683&amp;D12683&amp;E12683&amp;F12683&amp;G12683&amp;H12683</f>
        <v>PISO TATIL DE BORRACHA,DIRECIONAL,PARA PESSOAS COM NECESSIDADES ESPECIFICAS,25X25CM,ESPESSURA DE 5MM,NA COR PRETA,COLADO SOBRE BASE EXISTENTE.FORNECIMENTO E COLOCACAO</v>
      </c>
      <c r="C12683" s="197" t="s">
        <v>25409</v>
      </c>
      <c r="D12683" s="197" t="s">
        <v>25410</v>
      </c>
      <c r="E12683" s="197" t="s">
        <v>25406</v>
      </c>
      <c r="I12683" s="197" t="s">
        <v>1993</v>
      </c>
      <c r="J12683" s="197" t="n">
        <v>87.65</v>
      </c>
    </row>
    <row r="12684" customFormat="false" ht="12.75" hidden="true" customHeight="false" outlineLevel="0" collapsed="false">
      <c r="A12684" s="197" t="s">
        <v>25412</v>
      </c>
      <c r="B12684" s="197" t="str">
        <f aca="false">C12684&amp;D12684&amp;E12684&amp;F12684&amp;G12684&amp;H12684</f>
        <v>PISO TATIL DE BORRACHA,ALERTA,PARA PESSOAS COM NECESSIDADESESPECIFICAS,25X25CM, ESPESSURA DE 5MM, NA COR PRETA, COLADOSOBRE BASE EXISTENTE.FORNECIMENTO E COLOCACAO</v>
      </c>
      <c r="C12684" s="197" t="s">
        <v>25413</v>
      </c>
      <c r="D12684" s="197" t="s">
        <v>25414</v>
      </c>
      <c r="E12684" s="197" t="s">
        <v>25415</v>
      </c>
      <c r="I12684" s="197" t="s">
        <v>1993</v>
      </c>
      <c r="J12684" s="197" t="n">
        <v>90.23</v>
      </c>
    </row>
    <row r="12685" customFormat="false" ht="12.75" hidden="true" customHeight="false" outlineLevel="0" collapsed="false">
      <c r="A12685" s="197" t="s">
        <v>25416</v>
      </c>
      <c r="B12685" s="197" t="str">
        <f aca="false">C12685&amp;D12685&amp;E12685&amp;F12685&amp;G12685&amp;H12685</f>
        <v>PISO TATIL DE BORRACHA,ALERTA,PARA PESSOAS COM NECESSIDADESESPECIFICAS,25X25CM, ESPESSURA DE 5MM, NA COR PRETA, COLADOSOBRE BASE EXISTENTE.FORNECIMENTO E COLOCACAO</v>
      </c>
      <c r="C12685" s="197" t="s">
        <v>25413</v>
      </c>
      <c r="D12685" s="197" t="s">
        <v>25414</v>
      </c>
      <c r="E12685" s="197" t="s">
        <v>25415</v>
      </c>
      <c r="I12685" s="197" t="s">
        <v>1993</v>
      </c>
      <c r="J12685" s="197" t="n">
        <v>87.65</v>
      </c>
    </row>
    <row r="12686" customFormat="false" ht="12.75" hidden="true" customHeight="false" outlineLevel="0" collapsed="false">
      <c r="A12686" s="197" t="s">
        <v>25417</v>
      </c>
      <c r="B12686" s="197"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197" t="s">
        <v>25418</v>
      </c>
      <c r="D12686" s="197" t="s">
        <v>25419</v>
      </c>
      <c r="E12686" s="197" t="s">
        <v>25420</v>
      </c>
      <c r="F12686" s="197" t="s">
        <v>25421</v>
      </c>
      <c r="G12686" s="197" t="s">
        <v>25422</v>
      </c>
      <c r="H12686" s="197" t="s">
        <v>25423</v>
      </c>
      <c r="I12686" s="197" t="s">
        <v>1993</v>
      </c>
      <c r="J12686" s="197" t="n">
        <v>391.86</v>
      </c>
    </row>
    <row r="12687" customFormat="false" ht="12.75" hidden="true" customHeight="false" outlineLevel="0" collapsed="false">
      <c r="A12687" s="197" t="s">
        <v>25424</v>
      </c>
      <c r="B12687" s="197"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197" t="s">
        <v>25418</v>
      </c>
      <c r="D12687" s="197" t="s">
        <v>25419</v>
      </c>
      <c r="E12687" s="197" t="s">
        <v>25420</v>
      </c>
      <c r="F12687" s="197" t="s">
        <v>25421</v>
      </c>
      <c r="G12687" s="197" t="s">
        <v>25422</v>
      </c>
      <c r="H12687" s="197" t="s">
        <v>25423</v>
      </c>
      <c r="I12687" s="197" t="s">
        <v>1993</v>
      </c>
      <c r="J12687" s="197" t="n">
        <v>377.06</v>
      </c>
    </row>
    <row r="12688" customFormat="false" ht="12.75" hidden="true" customHeight="false" outlineLevel="0" collapsed="false">
      <c r="A12688" s="197" t="s">
        <v>25425</v>
      </c>
      <c r="B12688" s="197"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197" t="s">
        <v>25426</v>
      </c>
      <c r="D12688" s="197" t="s">
        <v>25427</v>
      </c>
      <c r="E12688" s="197" t="s">
        <v>25428</v>
      </c>
      <c r="F12688" s="197" t="s">
        <v>25429</v>
      </c>
      <c r="G12688" s="197" t="s">
        <v>25430</v>
      </c>
      <c r="H12688" s="197" t="s">
        <v>25431</v>
      </c>
      <c r="I12688" s="197" t="s">
        <v>1993</v>
      </c>
      <c r="J12688" s="197" t="n">
        <v>687.44</v>
      </c>
    </row>
    <row r="12689" customFormat="false" ht="12.75" hidden="true" customHeight="false" outlineLevel="0" collapsed="false">
      <c r="A12689" s="197" t="s">
        <v>25432</v>
      </c>
      <c r="B12689" s="197"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197" t="s">
        <v>25426</v>
      </c>
      <c r="D12689" s="197" t="s">
        <v>25427</v>
      </c>
      <c r="E12689" s="197" t="s">
        <v>25428</v>
      </c>
      <c r="F12689" s="197" t="s">
        <v>25429</v>
      </c>
      <c r="G12689" s="197" t="s">
        <v>25430</v>
      </c>
      <c r="H12689" s="197" t="s">
        <v>25431</v>
      </c>
      <c r="I12689" s="197" t="s">
        <v>1993</v>
      </c>
      <c r="J12689" s="197" t="n">
        <v>672.64</v>
      </c>
    </row>
    <row r="12690" customFormat="false" ht="12.75" hidden="true" customHeight="false" outlineLevel="0" collapsed="false">
      <c r="A12690" s="197" t="s">
        <v>25433</v>
      </c>
      <c r="B12690" s="197"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197" t="s">
        <v>25434</v>
      </c>
      <c r="D12690" s="197" t="s">
        <v>25435</v>
      </c>
      <c r="E12690" s="197" t="s">
        <v>25436</v>
      </c>
      <c r="F12690" s="197" t="s">
        <v>25437</v>
      </c>
      <c r="G12690" s="197" t="s">
        <v>25438</v>
      </c>
      <c r="I12690" s="197" t="s">
        <v>1993</v>
      </c>
      <c r="J12690" s="197" t="n">
        <v>243.84</v>
      </c>
    </row>
    <row r="12691" customFormat="false" ht="12.75" hidden="true" customHeight="false" outlineLevel="0" collapsed="false">
      <c r="A12691" s="197" t="s">
        <v>25439</v>
      </c>
      <c r="B12691" s="197"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197" t="s">
        <v>25434</v>
      </c>
      <c r="D12691" s="197" t="s">
        <v>25435</v>
      </c>
      <c r="E12691" s="197" t="s">
        <v>25436</v>
      </c>
      <c r="F12691" s="197" t="s">
        <v>25437</v>
      </c>
      <c r="G12691" s="197" t="s">
        <v>25438</v>
      </c>
      <c r="I12691" s="197" t="s">
        <v>1993</v>
      </c>
      <c r="J12691" s="197" t="n">
        <v>238.91</v>
      </c>
    </row>
    <row r="12692" customFormat="false" ht="12.75" hidden="true" customHeight="false" outlineLevel="0" collapsed="false">
      <c r="A12692" s="197" t="s">
        <v>25440</v>
      </c>
      <c r="B12692" s="197"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197" t="s">
        <v>25441</v>
      </c>
      <c r="D12692" s="197" t="s">
        <v>25442</v>
      </c>
      <c r="E12692" s="197" t="s">
        <v>25443</v>
      </c>
      <c r="F12692" s="197" t="s">
        <v>25444</v>
      </c>
      <c r="G12692" s="197" t="s">
        <v>25445</v>
      </c>
      <c r="H12692" s="197" t="s">
        <v>25446</v>
      </c>
      <c r="I12692" s="197" t="s">
        <v>1993</v>
      </c>
      <c r="J12692" s="197" t="n">
        <v>299.39</v>
      </c>
    </row>
    <row r="12693" customFormat="false" ht="12.75" hidden="true" customHeight="false" outlineLevel="0" collapsed="false">
      <c r="A12693" s="197" t="s">
        <v>25447</v>
      </c>
      <c r="B12693" s="197"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197" t="s">
        <v>25441</v>
      </c>
      <c r="D12693" s="197" t="s">
        <v>25442</v>
      </c>
      <c r="E12693" s="197" t="s">
        <v>25443</v>
      </c>
      <c r="F12693" s="197" t="s">
        <v>25444</v>
      </c>
      <c r="G12693" s="197" t="s">
        <v>25445</v>
      </c>
      <c r="H12693" s="197" t="s">
        <v>25446</v>
      </c>
      <c r="I12693" s="197" t="s">
        <v>1993</v>
      </c>
      <c r="J12693" s="197" t="n">
        <v>296.43</v>
      </c>
    </row>
    <row r="12694" customFormat="false" ht="12.75" hidden="true" customHeight="false" outlineLevel="0" collapsed="false">
      <c r="A12694" s="197" t="s">
        <v>25448</v>
      </c>
      <c r="B12694" s="197"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197" t="s">
        <v>25449</v>
      </c>
      <c r="D12694" s="197" t="s">
        <v>25450</v>
      </c>
      <c r="E12694" s="197" t="s">
        <v>25451</v>
      </c>
      <c r="F12694" s="197" t="s">
        <v>25452</v>
      </c>
      <c r="G12694" s="197" t="s">
        <v>25453</v>
      </c>
      <c r="I12694" s="197" t="s">
        <v>1993</v>
      </c>
      <c r="J12694" s="197" t="n">
        <v>335.57</v>
      </c>
    </row>
    <row r="12695" customFormat="false" ht="12.75" hidden="true" customHeight="false" outlineLevel="0" collapsed="false">
      <c r="A12695" s="197" t="s">
        <v>25454</v>
      </c>
      <c r="B12695" s="197"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197" t="s">
        <v>25449</v>
      </c>
      <c r="D12695" s="197" t="s">
        <v>25450</v>
      </c>
      <c r="E12695" s="197" t="s">
        <v>25451</v>
      </c>
      <c r="F12695" s="197" t="s">
        <v>25452</v>
      </c>
      <c r="G12695" s="197" t="s">
        <v>25453</v>
      </c>
      <c r="I12695" s="197" t="s">
        <v>1993</v>
      </c>
      <c r="J12695" s="197" t="n">
        <v>325.27</v>
      </c>
    </row>
    <row r="12696" customFormat="false" ht="12.75" hidden="true" customHeight="false" outlineLevel="0" collapsed="false">
      <c r="A12696" s="197" t="s">
        <v>25455</v>
      </c>
      <c r="B12696" s="197"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197" t="s">
        <v>25456</v>
      </c>
      <c r="D12696" s="197" t="s">
        <v>25457</v>
      </c>
      <c r="E12696" s="197" t="s">
        <v>25458</v>
      </c>
      <c r="F12696" s="197" t="s">
        <v>25459</v>
      </c>
      <c r="G12696" s="197" t="s">
        <v>7902</v>
      </c>
      <c r="I12696" s="197" t="s">
        <v>1993</v>
      </c>
      <c r="J12696" s="197" t="n">
        <v>418.94</v>
      </c>
    </row>
    <row r="12697" customFormat="false" ht="12.75" hidden="true" customHeight="false" outlineLevel="0" collapsed="false">
      <c r="A12697" s="197" t="s">
        <v>25460</v>
      </c>
      <c r="B12697" s="197"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197" t="s">
        <v>25456</v>
      </c>
      <c r="D12697" s="197" t="s">
        <v>25457</v>
      </c>
      <c r="E12697" s="197" t="s">
        <v>25458</v>
      </c>
      <c r="F12697" s="197" t="s">
        <v>25459</v>
      </c>
      <c r="G12697" s="197" t="s">
        <v>7902</v>
      </c>
      <c r="I12697" s="197" t="s">
        <v>1993</v>
      </c>
      <c r="J12697" s="197" t="n">
        <v>408.64</v>
      </c>
    </row>
    <row r="12698" customFormat="false" ht="12.75" hidden="true" customHeight="false" outlineLevel="0" collapsed="false">
      <c r="A12698" s="197" t="s">
        <v>25461</v>
      </c>
      <c r="B12698" s="197"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197" t="s">
        <v>25462</v>
      </c>
      <c r="D12698" s="197" t="s">
        <v>25463</v>
      </c>
      <c r="E12698" s="197" t="s">
        <v>25451</v>
      </c>
      <c r="F12698" s="197" t="s">
        <v>25452</v>
      </c>
      <c r="G12698" s="197" t="s">
        <v>25453</v>
      </c>
      <c r="I12698" s="197" t="s">
        <v>1993</v>
      </c>
      <c r="J12698" s="197" t="n">
        <v>377.4</v>
      </c>
    </row>
    <row r="12699" customFormat="false" ht="12.75" hidden="true" customHeight="false" outlineLevel="0" collapsed="false">
      <c r="A12699" s="197" t="s">
        <v>25464</v>
      </c>
      <c r="B12699" s="197"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197" t="s">
        <v>25462</v>
      </c>
      <c r="D12699" s="197" t="s">
        <v>25463</v>
      </c>
      <c r="E12699" s="197" t="s">
        <v>25451</v>
      </c>
      <c r="F12699" s="197" t="s">
        <v>25452</v>
      </c>
      <c r="G12699" s="197" t="s">
        <v>25453</v>
      </c>
      <c r="I12699" s="197" t="s">
        <v>1993</v>
      </c>
      <c r="J12699" s="197" t="n">
        <v>367.1</v>
      </c>
    </row>
    <row r="12700" customFormat="false" ht="12.75" hidden="true" customHeight="false" outlineLevel="0" collapsed="false">
      <c r="A12700" s="197" t="s">
        <v>25465</v>
      </c>
      <c r="B12700" s="197" t="str">
        <f aca="false">C12700&amp;D12700&amp;E12700&amp;F12700&amp;G12700&amp;H12700</f>
        <v>PISO DE ALERTA EM PLACAS MARMORIZADAS VIBROPRENSADAS,COM ACABAMENTO RUSTICO,NA COR CINZA,INCLUSIVE CONTRAPISO COM ESPESSURA DE 3CM.FORNECIMENTO E COLOCACAO</v>
      </c>
      <c r="C12700" s="197" t="s">
        <v>25466</v>
      </c>
      <c r="D12700" s="197" t="s">
        <v>25467</v>
      </c>
      <c r="E12700" s="197" t="s">
        <v>25468</v>
      </c>
      <c r="I12700" s="197" t="s">
        <v>1993</v>
      </c>
      <c r="J12700" s="197" t="n">
        <v>127.96</v>
      </c>
    </row>
    <row r="12701" customFormat="false" ht="12.75" hidden="true" customHeight="false" outlineLevel="0" collapsed="false">
      <c r="A12701" s="197" t="s">
        <v>25469</v>
      </c>
      <c r="B12701" s="197" t="str">
        <f aca="false">C12701&amp;D12701&amp;E12701&amp;F12701&amp;G12701&amp;H12701</f>
        <v>PISO DE ALERTA EM PLACAS MARMORIZADAS VIBROPRENSADAS,COM ACABAMENTO RUSTICO,NA COR CINZA,INCLUSIVE CONTRAPISO COM ESPESSURA DE 3CM.FORNECIMENTO E COLOCACAO</v>
      </c>
      <c r="C12701" s="197" t="s">
        <v>25466</v>
      </c>
      <c r="D12701" s="197" t="s">
        <v>25467</v>
      </c>
      <c r="E12701" s="197" t="s">
        <v>25468</v>
      </c>
      <c r="I12701" s="197" t="s">
        <v>1993</v>
      </c>
      <c r="J12701" s="197" t="n">
        <v>121.43</v>
      </c>
    </row>
    <row r="12702" customFormat="false" ht="12.75" hidden="true" customHeight="false" outlineLevel="0" collapsed="false">
      <c r="A12702" s="197" t="s">
        <v>25470</v>
      </c>
      <c r="B12702" s="197" t="str">
        <f aca="false">C12702&amp;D12702&amp;E12702&amp;F12702&amp;G12702&amp;H12702</f>
        <v>PISO DE ALERTA EM PLACAS MARMORIZADAS VIBROPRENSADAS,COM ACABAMENTO RUSTICO,NA COR VERMELHA,INCLUSIVE CONTRAPISO COM ESPESSURA DE 3CM.FORNECIMENTO E COLOCACAO</v>
      </c>
      <c r="C12702" s="197" t="s">
        <v>25466</v>
      </c>
      <c r="D12702" s="197" t="s">
        <v>25471</v>
      </c>
      <c r="E12702" s="197" t="s">
        <v>25472</v>
      </c>
      <c r="I12702" s="197" t="s">
        <v>1993</v>
      </c>
      <c r="J12702" s="197" t="n">
        <v>127.96</v>
      </c>
    </row>
    <row r="12703" customFormat="false" ht="12.75" hidden="true" customHeight="false" outlineLevel="0" collapsed="false">
      <c r="A12703" s="197" t="s">
        <v>25473</v>
      </c>
      <c r="B12703" s="197" t="str">
        <f aca="false">C12703&amp;D12703&amp;E12703&amp;F12703&amp;G12703&amp;H12703</f>
        <v>PISO DE ALERTA EM PLACAS MARMORIZADAS VIBROPRENSADAS,COM ACABAMENTO RUSTICO,NA COR VERMELHA,INCLUSIVE CONTRAPISO COM ESPESSURA DE 3CM.FORNECIMENTO E COLOCACAO</v>
      </c>
      <c r="C12703" s="197" t="s">
        <v>25466</v>
      </c>
      <c r="D12703" s="197" t="s">
        <v>25471</v>
      </c>
      <c r="E12703" s="197" t="s">
        <v>25472</v>
      </c>
      <c r="I12703" s="197" t="s">
        <v>1993</v>
      </c>
      <c r="J12703" s="197" t="n">
        <v>121.43</v>
      </c>
    </row>
    <row r="12704" customFormat="false" ht="12.75" hidden="true" customHeight="false" outlineLevel="0" collapsed="false">
      <c r="A12704" s="197" t="s">
        <v>25474</v>
      </c>
      <c r="B12704" s="197" t="str">
        <f aca="false">C12704&amp;D12704&amp;E12704&amp;F12704&amp;G12704&amp;H12704</f>
        <v>PISO DE ALERTA EM PLACAS MARMORIADAS VIBRO-PRENSADAS, COM  ACABAMENTO RUSTICO, NA COR CINZA, EXCLUSIVE  CONTRAPISO, COMESPESSURA DE 3CM.FORNECIMENTO E COLOCACAO</v>
      </c>
      <c r="C12704" s="197" t="s">
        <v>25475</v>
      </c>
      <c r="D12704" s="197" t="s">
        <v>25476</v>
      </c>
      <c r="E12704" s="197" t="s">
        <v>25477</v>
      </c>
      <c r="I12704" s="197" t="s">
        <v>1993</v>
      </c>
      <c r="J12704" s="197" t="n">
        <v>117.33</v>
      </c>
    </row>
    <row r="12705" customFormat="false" ht="12.75" hidden="true" customHeight="false" outlineLevel="0" collapsed="false">
      <c r="A12705" s="197" t="s">
        <v>25478</v>
      </c>
      <c r="B12705" s="197" t="str">
        <f aca="false">C12705&amp;D12705&amp;E12705&amp;F12705&amp;G12705&amp;H12705</f>
        <v>PISO DE ALERTA EM PLACAS MARMORIADAS VIBRO-PRENSADAS, COM  ACABAMENTO RUSTICO, NA COR CINZA, EXCLUSIVE  CONTRAPISO, COMESPESSURA DE 3CM.FORNECIMENTO E COLOCACAO</v>
      </c>
      <c r="C12705" s="197" t="s">
        <v>25475</v>
      </c>
      <c r="D12705" s="197" t="s">
        <v>25476</v>
      </c>
      <c r="E12705" s="197" t="s">
        <v>25477</v>
      </c>
      <c r="I12705" s="197" t="s">
        <v>1993</v>
      </c>
      <c r="J12705" s="197" t="n">
        <v>111.49</v>
      </c>
    </row>
    <row r="12706" customFormat="false" ht="12.75" hidden="true" customHeight="false" outlineLevel="0" collapsed="false">
      <c r="A12706" s="197" t="s">
        <v>25479</v>
      </c>
      <c r="B12706" s="197" t="str">
        <f aca="false">C12706&amp;D12706&amp;E12706&amp;F12706&amp;G12706&amp;H12706</f>
        <v>PISO DE ALERTA EM PLACAS MARMORIZADAS VIBRO-PRENSADAS,COM ACABAMENTO RUSTICO,NA COR VERMELHA,EXCLUSIVE CONTRAPISO COM ESPESSURA DE 3CM.FORNECIMENTO E COLOCACAO</v>
      </c>
      <c r="C12706" s="197" t="s">
        <v>25480</v>
      </c>
      <c r="D12706" s="197" t="s">
        <v>25481</v>
      </c>
      <c r="E12706" s="197" t="s">
        <v>25482</v>
      </c>
      <c r="I12706" s="197" t="s">
        <v>1993</v>
      </c>
      <c r="J12706" s="197" t="n">
        <v>120.83</v>
      </c>
    </row>
    <row r="12707" customFormat="false" ht="12.75" hidden="true" customHeight="false" outlineLevel="0" collapsed="false">
      <c r="A12707" s="197" t="s">
        <v>25483</v>
      </c>
      <c r="B12707" s="197" t="str">
        <f aca="false">C12707&amp;D12707&amp;E12707&amp;F12707&amp;G12707&amp;H12707</f>
        <v>PISO DE ALERTA EM PLACAS MARMORIZADAS VIBRO-PRENSADAS,COM ACABAMENTO RUSTICO,NA COR VERMELHA,EXCLUSIVE CONTRAPISO COM ESPESSURA DE 3CM.FORNECIMENTO E COLOCACAO</v>
      </c>
      <c r="C12707" s="197" t="s">
        <v>25480</v>
      </c>
      <c r="D12707" s="197" t="s">
        <v>25481</v>
      </c>
      <c r="E12707" s="197" t="s">
        <v>25482</v>
      </c>
      <c r="I12707" s="197" t="s">
        <v>1993</v>
      </c>
      <c r="J12707" s="197" t="n">
        <v>114.99</v>
      </c>
    </row>
    <row r="12708" customFormat="false" ht="12.75" hidden="true" customHeight="false" outlineLevel="0" collapsed="false">
      <c r="A12708" s="197" t="s">
        <v>25484</v>
      </c>
      <c r="B12708" s="197" t="str">
        <f aca="false">C12708&amp;D12708&amp;E12708&amp;F12708&amp;G12708&amp;H12708</f>
        <v>CAMADA DE ISOLAMENTO EXECUTADA COM BLOCOS DE CONCRETO DE 10X20X40CM, CAPEAMENTO COM ARGAMASSA DE CIMENTO E AREIA, NO TRACO 1:4,ASSENTES COM ARMAGASSA DE CIMENTO E SAIBRO NO TRACO 1:8</v>
      </c>
      <c r="C12708" s="197" t="s">
        <v>25485</v>
      </c>
      <c r="D12708" s="197" t="s">
        <v>25486</v>
      </c>
      <c r="E12708" s="197" t="s">
        <v>25487</v>
      </c>
      <c r="F12708" s="197" t="s">
        <v>25488</v>
      </c>
      <c r="I12708" s="197" t="s">
        <v>1993</v>
      </c>
      <c r="J12708" s="197" t="n">
        <v>81.06</v>
      </c>
    </row>
    <row r="12709" customFormat="false" ht="12.75" hidden="true" customHeight="false" outlineLevel="0" collapsed="false">
      <c r="A12709" s="197" t="s">
        <v>25489</v>
      </c>
      <c r="B12709" s="197" t="str">
        <f aca="false">C12709&amp;D12709&amp;E12709&amp;F12709&amp;G12709&amp;H12709</f>
        <v>CAMADA DE ISOLAMENTO EXECUTADA COM BLOCOS DE CONCRETO DE 10X20X40CM, CAPEAMENTO COM ARGAMASSA DE CIMENTO E AREIA, NO TRACO 1:4,ASSENTES COM ARMAGASSA DE CIMENTO E SAIBRO NO TRACO 1:8</v>
      </c>
      <c r="C12709" s="197" t="s">
        <v>25485</v>
      </c>
      <c r="D12709" s="197" t="s">
        <v>25486</v>
      </c>
      <c r="E12709" s="197" t="s">
        <v>25487</v>
      </c>
      <c r="F12709" s="197" t="s">
        <v>25488</v>
      </c>
      <c r="I12709" s="197" t="s">
        <v>1993</v>
      </c>
      <c r="J12709" s="197" t="n">
        <v>73.36</v>
      </c>
    </row>
    <row r="12710" customFormat="false" ht="12.75" hidden="true" customHeight="false" outlineLevel="0" collapsed="false">
      <c r="A12710" s="197" t="s">
        <v>25490</v>
      </c>
      <c r="B12710" s="197" t="str">
        <f aca="false">C12710&amp;D12710&amp;E12710&amp;F12710&amp;G12710&amp;H12710</f>
        <v>CAMADA DE ISOLAMENTO EXECUTADA COM BLOCOS DE CONCRETO CELULAR DE 10X30X60CM,CAPEAMENTO COM ARGAMASSA DE CIMENTO E AREIA,NO TRACO 1:4,ASSENTES COM ARGAMASSA DE CIMENTO E SAIBRO,NO TRACO 1:8</v>
      </c>
      <c r="C12710" s="197" t="s">
        <v>25491</v>
      </c>
      <c r="D12710" s="197" t="s">
        <v>25492</v>
      </c>
      <c r="E12710" s="197" t="s">
        <v>25493</v>
      </c>
      <c r="F12710" s="197" t="s">
        <v>25494</v>
      </c>
      <c r="I12710" s="197" t="s">
        <v>1993</v>
      </c>
      <c r="J12710" s="197" t="n">
        <v>115.86</v>
      </c>
    </row>
    <row r="12711" customFormat="false" ht="12.75" hidden="true" customHeight="false" outlineLevel="0" collapsed="false">
      <c r="A12711" s="197" t="s">
        <v>25495</v>
      </c>
      <c r="B12711" s="197" t="str">
        <f aca="false">C12711&amp;D12711&amp;E12711&amp;F12711&amp;G12711&amp;H12711</f>
        <v>CAMADA DE ISOLAMENTO EXECUTADA COM BLOCOS DE CONCRETO CELULAR DE 10X30X60CM,CAPEAMENTO COM ARGAMASSA DE CIMENTO E AREIA,NO TRACO 1:4,ASSENTES COM ARGAMASSA DE CIMENTO E SAIBRO,NO TRACO 1:8</v>
      </c>
      <c r="C12711" s="197" t="s">
        <v>25491</v>
      </c>
      <c r="D12711" s="197" t="s">
        <v>25492</v>
      </c>
      <c r="E12711" s="197" t="s">
        <v>25493</v>
      </c>
      <c r="F12711" s="197" t="s">
        <v>25494</v>
      </c>
      <c r="I12711" s="197" t="s">
        <v>1993</v>
      </c>
      <c r="J12711" s="197" t="n">
        <v>108.66</v>
      </c>
    </row>
    <row r="12712" customFormat="false" ht="25.5" hidden="true" customHeight="false" outlineLevel="0" collapsed="false">
      <c r="A12712" s="197" t="s">
        <v>25496</v>
      </c>
      <c r="B12712" s="710" t="str">
        <f aca="false">C12712&amp;D12712&amp;E12712&amp;F12712&amp;G12712&amp;H12712</f>
        <v>JANELA DE PVC,DE CORRER,DUAS FOLHAS MOVEIS,DE 1,20X1,20M,EXCLUSIVE VIDROS,INCLUSIVE FERRAGENS.FORNECIMENTO E COLOCACAO</v>
      </c>
      <c r="C12712" s="197" t="s">
        <v>25497</v>
      </c>
      <c r="D12712" s="197" t="s">
        <v>25498</v>
      </c>
      <c r="I12712" s="197" t="s">
        <v>30</v>
      </c>
      <c r="J12712" s="197" t="n">
        <v>672.2</v>
      </c>
    </row>
    <row r="12713" customFormat="false" ht="25.5" hidden="true" customHeight="false" outlineLevel="0" collapsed="false">
      <c r="A12713" s="197" t="s">
        <v>25499</v>
      </c>
      <c r="B12713" s="710" t="str">
        <f aca="false">C12713&amp;D12713&amp;E12713&amp;F12713&amp;G12713&amp;H12713</f>
        <v>JANELA DE PVC,DE CORRER,DUAS FOLHAS MOVEIS,DE 1,20X1,20M,EXCLUSIVE VIDROS,INCLUSIVE FERRAGENS.FORNECIMENTO E COLOCACAO</v>
      </c>
      <c r="C12713" s="197" t="s">
        <v>25497</v>
      </c>
      <c r="D12713" s="197" t="s">
        <v>25498</v>
      </c>
      <c r="I12713" s="197" t="s">
        <v>30</v>
      </c>
      <c r="J12713" s="197" t="n">
        <v>667.83</v>
      </c>
    </row>
    <row r="12714" customFormat="false" ht="25.5" hidden="true" customHeight="false" outlineLevel="0" collapsed="false">
      <c r="A12714" s="197" t="s">
        <v>25500</v>
      </c>
      <c r="B12714" s="702" t="str">
        <f aca="false">C12714&amp;D12714&amp;E12714&amp;F12714&amp;G12714&amp;H12714</f>
        <v>JANELA DE PVC,DE CORRER,DUAS FOLHAS MOVEIS EM VENEZIANAS E DUAS FOLHAS MOVEIS EM VIDRO,MEDINDO 1,60X1,00M,INCLUSIVE ACESSORIOS,EXCLUSIVE VIDRO.FORNECIMENTO E COLOCACAO</v>
      </c>
      <c r="C12714" s="197" t="s">
        <v>25501</v>
      </c>
      <c r="D12714" s="197" t="s">
        <v>25502</v>
      </c>
      <c r="E12714" s="197" t="s">
        <v>25503</v>
      </c>
      <c r="I12714" s="197" t="s">
        <v>30</v>
      </c>
      <c r="J12714" s="197" t="n">
        <v>3238.63</v>
      </c>
    </row>
    <row r="12715" customFormat="false" ht="25.5" hidden="true" customHeight="false" outlineLevel="0" collapsed="false">
      <c r="A12715" s="197" t="s">
        <v>25504</v>
      </c>
      <c r="B12715" s="702" t="str">
        <f aca="false">C12715&amp;D12715&amp;E12715&amp;F12715&amp;G12715&amp;H12715</f>
        <v>JANELA DE PVC,DE CORRER,DUAS FOLHAS MOVEIS EM VENEZIANAS E DUAS FOLHAS MOVEIS EM VIDRO,MEDINDO 1,60X1,00M,INCLUSIVE ACESSORIOS,EXCLUSIVE VIDRO.FORNECIMENTO E COLOCACAO</v>
      </c>
      <c r="C12715" s="197" t="s">
        <v>25501</v>
      </c>
      <c r="D12715" s="197" t="s">
        <v>25502</v>
      </c>
      <c r="E12715" s="197" t="s">
        <v>25503</v>
      </c>
      <c r="I12715" s="197" t="s">
        <v>30</v>
      </c>
      <c r="J12715" s="197" t="n">
        <v>3233.48</v>
      </c>
    </row>
    <row r="12716" customFormat="false" ht="25.5" hidden="true" customHeight="false" outlineLevel="0" collapsed="false">
      <c r="A12716" s="197" t="s">
        <v>25505</v>
      </c>
      <c r="B12716" s="710" t="str">
        <f aca="false">C12716&amp;D12716&amp;E12716&amp;F12716&amp;G12716&amp;H12716</f>
        <v>JANELA DE PVC, DE CORRER, QUATRO FOLHAS,DUAS FIXAS E DUAS MOVEIS, DE 2,00X1,20M, EXCLUSIVE VIDROS, INCLUSIVE FERRAGENS.FORNECIMENTO E COLOCACAO</v>
      </c>
      <c r="C12716" s="197" t="s">
        <v>25506</v>
      </c>
      <c r="D12716" s="197" t="s">
        <v>25507</v>
      </c>
      <c r="E12716" s="197" t="s">
        <v>7956</v>
      </c>
      <c r="I12716" s="197" t="s">
        <v>30</v>
      </c>
      <c r="J12716" s="197" t="n">
        <v>972.43</v>
      </c>
    </row>
    <row r="12717" customFormat="false" ht="25.5" hidden="true" customHeight="false" outlineLevel="0" collapsed="false">
      <c r="A12717" s="197" t="s">
        <v>25508</v>
      </c>
      <c r="B12717" s="710" t="str">
        <f aca="false">C12717&amp;D12717&amp;E12717&amp;F12717&amp;G12717&amp;H12717</f>
        <v>JANELA DE PVC, DE CORRER, QUATRO FOLHAS,DUAS FIXAS E DUAS MOVEIS, DE 2,00X1,20M, EXCLUSIVE VIDROS, INCLUSIVE FERRAGENS.FORNECIMENTO E COLOCACAO</v>
      </c>
      <c r="C12717" s="197" t="s">
        <v>25506</v>
      </c>
      <c r="D12717" s="197" t="s">
        <v>25507</v>
      </c>
      <c r="E12717" s="197" t="s">
        <v>7956</v>
      </c>
      <c r="I12717" s="197" t="s">
        <v>30</v>
      </c>
      <c r="J12717" s="197" t="n">
        <v>964.7</v>
      </c>
    </row>
    <row r="12718" customFormat="false" ht="51" hidden="true" customHeight="false" outlineLevel="0" collapsed="false">
      <c r="A12718" s="197" t="s">
        <v>25509</v>
      </c>
      <c r="B12718" s="710"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197" t="s">
        <v>25510</v>
      </c>
      <c r="D12718" s="197" t="s">
        <v>25511</v>
      </c>
      <c r="E12718" s="197" t="s">
        <v>25512</v>
      </c>
      <c r="F12718" s="197" t="s">
        <v>25513</v>
      </c>
      <c r="G12718" s="197" t="s">
        <v>25514</v>
      </c>
      <c r="I12718" s="197" t="s">
        <v>30</v>
      </c>
      <c r="J12718" s="197" t="n">
        <v>2834.12</v>
      </c>
    </row>
    <row r="12719" customFormat="false" ht="51" hidden="true" customHeight="false" outlineLevel="0" collapsed="false">
      <c r="A12719" s="197" t="s">
        <v>25515</v>
      </c>
      <c r="B12719" s="71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197" t="s">
        <v>25510</v>
      </c>
      <c r="D12719" s="197" t="s">
        <v>25511</v>
      </c>
      <c r="E12719" s="197" t="s">
        <v>25512</v>
      </c>
      <c r="F12719" s="197" t="s">
        <v>25513</v>
      </c>
      <c r="G12719" s="197" t="s">
        <v>25514</v>
      </c>
      <c r="I12719" s="197" t="s">
        <v>30</v>
      </c>
      <c r="J12719" s="197" t="n">
        <v>2822.54</v>
      </c>
    </row>
    <row r="12720" customFormat="false" ht="25.5" hidden="true" customHeight="false" outlineLevel="0" collapsed="false">
      <c r="A12720" s="197" t="s">
        <v>25516</v>
      </c>
      <c r="B12720" s="710" t="str">
        <f aca="false">C12720&amp;D12720&amp;E12720&amp;F12720&amp;G12720&amp;H12720</f>
        <v>JANELA DE PVC,DE PROJETAR,TIPO MAXIM-AR,COM UMA FOLHA DE 0,80X0,80M,EXCLUSIVE VIDRO,INCLUSIVE FERRAGENS. FORNECIMENTO ECOLOCACAO</v>
      </c>
      <c r="C12720" s="197" t="s">
        <v>25517</v>
      </c>
      <c r="D12720" s="197" t="s">
        <v>25518</v>
      </c>
      <c r="E12720" s="197" t="s">
        <v>7924</v>
      </c>
      <c r="I12720" s="197" t="s">
        <v>30</v>
      </c>
      <c r="J12720" s="197" t="n">
        <v>421.91</v>
      </c>
    </row>
    <row r="12721" customFormat="false" ht="25.5" hidden="true" customHeight="false" outlineLevel="0" collapsed="false">
      <c r="A12721" s="197" t="s">
        <v>25519</v>
      </c>
      <c r="B12721" s="710" t="str">
        <f aca="false">C12721&amp;D12721&amp;E12721&amp;F12721&amp;G12721&amp;H12721</f>
        <v>JANELA DE PVC,DE PROJETAR,TIPO MAXIM-AR,COM UMA FOLHA DE 0,80X0,80M,EXCLUSIVE VIDRO,INCLUSIVE FERRAGENS. FORNECIMENTO ECOLOCACAO</v>
      </c>
      <c r="C12721" s="197" t="s">
        <v>25517</v>
      </c>
      <c r="D12721" s="197" t="s">
        <v>25518</v>
      </c>
      <c r="E12721" s="197" t="s">
        <v>7924</v>
      </c>
      <c r="I12721" s="197" t="s">
        <v>30</v>
      </c>
      <c r="J12721" s="197" t="n">
        <v>418.05</v>
      </c>
    </row>
    <row r="12722" customFormat="false" ht="25.5" hidden="true" customHeight="false" outlineLevel="0" collapsed="false">
      <c r="A12722" s="197" t="s">
        <v>25520</v>
      </c>
      <c r="B12722" s="710" t="str">
        <f aca="false">C12722&amp;D12722&amp;E12722&amp;F12722&amp;G12722&amp;H12722</f>
        <v>PORTA DE PVC,UMA FOLHA COM TRAVESSA INTERMEDIARIA,DE ABRIR,DE 0,80X2,10M,EXCLUSIVE VIDRO,INCLUSIVE FERRAGENS.FORNECIMENTO E COLOCACAO</v>
      </c>
      <c r="C12722" s="197" t="s">
        <v>25521</v>
      </c>
      <c r="D12722" s="197" t="s">
        <v>25522</v>
      </c>
      <c r="E12722" s="197" t="s">
        <v>7479</v>
      </c>
      <c r="I12722" s="197" t="s">
        <v>30</v>
      </c>
      <c r="J12722" s="197" t="n">
        <v>993.84</v>
      </c>
    </row>
    <row r="12723" customFormat="false" ht="25.5" hidden="true" customHeight="false" outlineLevel="0" collapsed="false">
      <c r="A12723" s="197" t="s">
        <v>25523</v>
      </c>
      <c r="B12723" s="710" t="str">
        <f aca="false">C12723&amp;D12723&amp;E12723&amp;F12723&amp;G12723&amp;H12723</f>
        <v>PORTA DE PVC,UMA FOLHA COM TRAVESSA INTERMEDIARIA,DE ABRIR,DE 0,80X2,10M,EXCLUSIVE VIDRO,INCLUSIVE FERRAGENS.FORNECIMENTO E COLOCACAO</v>
      </c>
      <c r="C12723" s="197" t="s">
        <v>25521</v>
      </c>
      <c r="D12723" s="197" t="s">
        <v>25522</v>
      </c>
      <c r="E12723" s="197" t="s">
        <v>7479</v>
      </c>
      <c r="I12723" s="197" t="s">
        <v>30</v>
      </c>
      <c r="J12723" s="197" t="n">
        <v>987.15</v>
      </c>
    </row>
    <row r="12724" customFormat="false" ht="25.5" hidden="true" customHeight="false" outlineLevel="0" collapsed="false">
      <c r="A12724" s="197" t="s">
        <v>25524</v>
      </c>
      <c r="B12724" s="710" t="str">
        <f aca="false">C12724&amp;D12724&amp;E12724&amp;F12724&amp;G12724&amp;H12724</f>
        <v>PORTA DE PVC,UMA FOLHA COM TRAVESSA INTERMEDIARIA,DE ABRIR,DE 0,70X2,10M,EXCLUSIVE VIDRO,INCLUSIVE FERRAGENS. FORNECIMENTO E COLOCACAO</v>
      </c>
      <c r="C12724" s="197" t="s">
        <v>25525</v>
      </c>
      <c r="D12724" s="197" t="s">
        <v>25526</v>
      </c>
      <c r="E12724" s="197" t="s">
        <v>7479</v>
      </c>
      <c r="I12724" s="197" t="s">
        <v>30</v>
      </c>
      <c r="J12724" s="197" t="n">
        <v>976.86</v>
      </c>
    </row>
    <row r="12725" customFormat="false" ht="25.5" hidden="true" customHeight="false" outlineLevel="0" collapsed="false">
      <c r="A12725" s="197" t="s">
        <v>25527</v>
      </c>
      <c r="B12725" s="710" t="str">
        <f aca="false">C12725&amp;D12725&amp;E12725&amp;F12725&amp;G12725&amp;H12725</f>
        <v>PORTA DE PVC,UMA FOLHA COM TRAVESSA INTERMEDIARIA,DE ABRIR,DE 0,70X2,10M,EXCLUSIVE VIDRO,INCLUSIVE FERRAGENS. FORNECIMENTO E COLOCACAO</v>
      </c>
      <c r="C12725" s="197" t="s">
        <v>25525</v>
      </c>
      <c r="D12725" s="197" t="s">
        <v>25526</v>
      </c>
      <c r="E12725" s="197" t="s">
        <v>7479</v>
      </c>
      <c r="I12725" s="197" t="s">
        <v>30</v>
      </c>
      <c r="J12725" s="197" t="n">
        <v>970.17</v>
      </c>
    </row>
    <row r="12726" customFormat="false" ht="25.5" hidden="true" customHeight="false" outlineLevel="0" collapsed="false">
      <c r="A12726" s="197" t="s">
        <v>25528</v>
      </c>
      <c r="B12726" s="710" t="str">
        <f aca="false">C12726&amp;D12726&amp;E12726&amp;F12726&amp;G12726&amp;H12726</f>
        <v>PORTA DE PVC,UMA FOLHA COM TRAVESSA INTERMEDIARIA,DE ABRIR,DE 0,60X2,10M,EXCLUSIVE VIDRO,INCLUSIVE FERRAGENS. FORNECIMENTO E COLOCACAO</v>
      </c>
      <c r="C12726" s="197" t="s">
        <v>25525</v>
      </c>
      <c r="D12726" s="197" t="s">
        <v>25529</v>
      </c>
      <c r="E12726" s="197" t="s">
        <v>7479</v>
      </c>
      <c r="I12726" s="197" t="s">
        <v>30</v>
      </c>
      <c r="J12726" s="197" t="n">
        <v>959.81</v>
      </c>
    </row>
    <row r="12727" customFormat="false" ht="25.5" hidden="true" customHeight="false" outlineLevel="0" collapsed="false">
      <c r="A12727" s="197" t="s">
        <v>25530</v>
      </c>
      <c r="B12727" s="710" t="str">
        <f aca="false">C12727&amp;D12727&amp;E12727&amp;F12727&amp;G12727&amp;H12727</f>
        <v>PORTA DE PVC,UMA FOLHA COM TRAVESSA INTERMEDIARIA,DE ABRIR,DE 0,60X2,10M,EXCLUSIVE VIDRO,INCLUSIVE FERRAGENS. FORNECIMENTO E COLOCACAO</v>
      </c>
      <c r="C12727" s="197" t="s">
        <v>25525</v>
      </c>
      <c r="D12727" s="197" t="s">
        <v>25529</v>
      </c>
      <c r="E12727" s="197" t="s">
        <v>7479</v>
      </c>
      <c r="I12727" s="197" t="s">
        <v>30</v>
      </c>
      <c r="J12727" s="197" t="n">
        <v>953.12</v>
      </c>
    </row>
    <row r="12728" customFormat="false" ht="25.5" hidden="true" customHeight="false" outlineLevel="0" collapsed="false">
      <c r="A12728" s="197" t="s">
        <v>25531</v>
      </c>
      <c r="B12728" s="710" t="str">
        <f aca="false">C12728&amp;D12728&amp;E12728&amp;F12728&amp;G12728&amp;H12728</f>
        <v>PORTA DE PVC,DE CORRER,DUAS FOLHAS MOVEIS COM TRAVESSA INTERMEDIARIA,DE 1,60X2,10M,EXCLUSIVE VIDROS,INCLUSIVE FERRAGENS.FORNECIMENTO E COLOCACAO</v>
      </c>
      <c r="C12728" s="197" t="s">
        <v>25532</v>
      </c>
      <c r="D12728" s="197" t="s">
        <v>25533</v>
      </c>
      <c r="E12728" s="197" t="s">
        <v>7956</v>
      </c>
      <c r="I12728" s="197" t="s">
        <v>30</v>
      </c>
      <c r="J12728" s="197" t="n">
        <v>1239.83</v>
      </c>
    </row>
    <row r="12729" customFormat="false" ht="25.5" hidden="true" customHeight="false" outlineLevel="0" collapsed="false">
      <c r="A12729" s="197" t="s">
        <v>25534</v>
      </c>
      <c r="B12729" s="710" t="str">
        <f aca="false">C12729&amp;D12729&amp;E12729&amp;F12729&amp;G12729&amp;H12729</f>
        <v>PORTA DE PVC,DE CORRER,DUAS FOLHAS MOVEIS COM TRAVESSA INTERMEDIARIA,DE 1,60X2,10M,EXCLUSIVE VIDROS,INCLUSIVE FERRAGENS.FORNECIMENTO E COLOCACAO</v>
      </c>
      <c r="C12729" s="197" t="s">
        <v>25532</v>
      </c>
      <c r="D12729" s="197" t="s">
        <v>25533</v>
      </c>
      <c r="E12729" s="197" t="s">
        <v>7956</v>
      </c>
      <c r="I12729" s="197" t="s">
        <v>30</v>
      </c>
      <c r="J12729" s="197" t="n">
        <v>1230.3</v>
      </c>
    </row>
    <row r="12730" customFormat="false" ht="25.5" hidden="true" customHeight="false" outlineLevel="0" collapsed="false">
      <c r="A12730" s="197" t="s">
        <v>25535</v>
      </c>
      <c r="B12730" s="710" t="str">
        <f aca="false">C12730&amp;D12730&amp;E12730&amp;F12730&amp;G12730&amp;H12730</f>
        <v>PORTA DE PVC,DE CORRER,DUAS FOLHAS MOVEIS COM TRAVESSA INTERMEDIARIA,DE 1,40X2,10M,EXCLUSIVE VIDROS,INCLUSIVE FERRAGENS.FORNECIMENTO E COLOCACAO</v>
      </c>
      <c r="C12730" s="197" t="s">
        <v>25532</v>
      </c>
      <c r="D12730" s="197" t="s">
        <v>25536</v>
      </c>
      <c r="E12730" s="197" t="s">
        <v>7956</v>
      </c>
      <c r="I12730" s="197" t="s">
        <v>30</v>
      </c>
      <c r="J12730" s="197" t="n">
        <v>1204.42</v>
      </c>
    </row>
    <row r="12731" customFormat="false" ht="25.5" hidden="true" customHeight="false" outlineLevel="0" collapsed="false">
      <c r="A12731" s="197" t="s">
        <v>25537</v>
      </c>
      <c r="B12731" s="710" t="str">
        <f aca="false">C12731&amp;D12731&amp;E12731&amp;F12731&amp;G12731&amp;H12731</f>
        <v>PORTA DE PVC,DE CORRER,DUAS FOLHAS MOVEIS COM TRAVESSA INTERMEDIARIA,DE 1,40X2,10M,EXCLUSIVE VIDROS,INCLUSIVE FERRAGENS.FORNECIMENTO E COLOCACAO</v>
      </c>
      <c r="C12731" s="197" t="s">
        <v>25532</v>
      </c>
      <c r="D12731" s="197" t="s">
        <v>25536</v>
      </c>
      <c r="E12731" s="197" t="s">
        <v>7956</v>
      </c>
      <c r="I12731" s="197" t="s">
        <v>30</v>
      </c>
      <c r="J12731" s="197" t="n">
        <v>1194.89</v>
      </c>
    </row>
    <row r="12732" customFormat="false" ht="25.5" hidden="true" customHeight="false" outlineLevel="0" collapsed="false">
      <c r="A12732" s="197" t="s">
        <v>25538</v>
      </c>
      <c r="B12732" s="710" t="str">
        <f aca="false">C12732&amp;D12732&amp;E12732&amp;F12732&amp;G12732&amp;H12732</f>
        <v>PORTA DE PVC,DE CORRER,QUATRO FOLHAS COM TRAVESSA INTERMEDIARIA,DUAS FIXAS E DUAS MOVEIS,DE 2,00X2,10M,EXCLUSIVE VIDROS,INCLUSIVE FERRAGENS.FORNECIMENTO E COLOCACAO</v>
      </c>
      <c r="C12732" s="197" t="s">
        <v>25539</v>
      </c>
      <c r="D12732" s="197" t="s">
        <v>25540</v>
      </c>
      <c r="E12732" s="197" t="s">
        <v>25541</v>
      </c>
      <c r="I12732" s="197" t="s">
        <v>30</v>
      </c>
      <c r="J12732" s="197" t="n">
        <v>1851.4</v>
      </c>
    </row>
    <row r="12733" customFormat="false" ht="25.5" hidden="true" customHeight="false" outlineLevel="0" collapsed="false">
      <c r="A12733" s="197" t="s">
        <v>25542</v>
      </c>
      <c r="B12733" s="710" t="str">
        <f aca="false">C12733&amp;D12733&amp;E12733&amp;F12733&amp;G12733&amp;H12733</f>
        <v>PORTA DE PVC,DE CORRER,QUATRO FOLHAS COM TRAVESSA INTERMEDIARIA,DUAS FIXAS E DUAS MOVEIS,DE 2,00X2,10M,EXCLUSIVE VIDROS,INCLUSIVE FERRAGENS.FORNECIMENTO E COLOCACAO</v>
      </c>
      <c r="C12733" s="197" t="s">
        <v>25539</v>
      </c>
      <c r="D12733" s="197" t="s">
        <v>25540</v>
      </c>
      <c r="E12733" s="197" t="s">
        <v>25541</v>
      </c>
      <c r="I12733" s="197" t="s">
        <v>30</v>
      </c>
      <c r="J12733" s="197" t="n">
        <v>1839.82</v>
      </c>
    </row>
    <row r="12734" customFormat="false" ht="12.75" hidden="true" customHeight="false" outlineLevel="0" collapsed="false">
      <c r="A12734" s="197" t="s">
        <v>25543</v>
      </c>
      <c r="B12734" s="197" t="str">
        <f aca="false">C12734&amp;D12734&amp;E12734&amp;F12734&amp;G12734&amp;H12734</f>
        <v>PORTA SANFONADA EM PVC,VAO DE 0,80X2,10M,INCLUSIVE ACESSORIOS(PUXADOR E TRINCOS).FORNECIMENTO E COLOCACAO</v>
      </c>
      <c r="C12734" s="197" t="s">
        <v>25544</v>
      </c>
      <c r="D12734" s="197" t="s">
        <v>25545</v>
      </c>
      <c r="I12734" s="197" t="s">
        <v>30</v>
      </c>
      <c r="J12734" s="197" t="n">
        <v>140.65</v>
      </c>
    </row>
    <row r="12735" customFormat="false" ht="12.75" hidden="true" customHeight="false" outlineLevel="0" collapsed="false">
      <c r="A12735" s="197" t="s">
        <v>25546</v>
      </c>
      <c r="B12735" s="197" t="str">
        <f aca="false">C12735&amp;D12735&amp;E12735&amp;F12735&amp;G12735&amp;H12735</f>
        <v>PORTA SANFONADA EM PVC,VAO DE 0,80X2,10M,INCLUSIVE ACESSORIOS(PUXADOR E TRINCOS).FORNECIMENTO E COLOCACAO</v>
      </c>
      <c r="C12735" s="197" t="s">
        <v>25544</v>
      </c>
      <c r="D12735" s="197" t="s">
        <v>25545</v>
      </c>
      <c r="I12735" s="197" t="s">
        <v>30</v>
      </c>
      <c r="J12735" s="197" t="n">
        <v>132.99</v>
      </c>
    </row>
    <row r="12736" customFormat="false" ht="12.75" hidden="true" customHeight="false" outlineLevel="0" collapsed="false">
      <c r="A12736" s="197" t="s">
        <v>25547</v>
      </c>
      <c r="B12736" s="197" t="str">
        <f aca="false">C12736&amp;D12736&amp;E12736&amp;F12736&amp;G12736&amp;H12736</f>
        <v>PORTA SANFONADA EM PVC,VAO DE 0,60X2,10M.FORNECIMENTO E COLOCACAO</v>
      </c>
      <c r="C12736" s="197" t="s">
        <v>25548</v>
      </c>
      <c r="D12736" s="197" t="s">
        <v>8019</v>
      </c>
      <c r="I12736" s="197" t="s">
        <v>30</v>
      </c>
      <c r="J12736" s="197" t="n">
        <v>100.22</v>
      </c>
    </row>
    <row r="12737" customFormat="false" ht="12.75" hidden="true" customHeight="false" outlineLevel="0" collapsed="false">
      <c r="A12737" s="197" t="s">
        <v>25549</v>
      </c>
      <c r="B12737" s="197" t="str">
        <f aca="false">C12737&amp;D12737&amp;E12737&amp;F12737&amp;G12737&amp;H12737</f>
        <v>PORTA SANFONADA EM PVC,VAO DE 0,60X2,10M.FORNECIMENTO E COLOCACAO</v>
      </c>
      <c r="C12737" s="197" t="s">
        <v>25548</v>
      </c>
      <c r="D12737" s="197" t="s">
        <v>8019</v>
      </c>
      <c r="I12737" s="197" t="s">
        <v>30</v>
      </c>
      <c r="J12737" s="197" t="n">
        <v>95.07</v>
      </c>
    </row>
    <row r="12738" customFormat="false" ht="12.75" hidden="true" customHeight="false" outlineLevel="0" collapsed="false">
      <c r="A12738" s="197" t="s">
        <v>25550</v>
      </c>
      <c r="B12738" s="197" t="str">
        <f aca="false">C12738&amp;D12738&amp;E12738&amp;F12738&amp;G12738&amp;H12738</f>
        <v>PORTA SANFONADA EM PVC,VAO DE 0,70X2,10M.FORNECIMENTO E COLOCACAO</v>
      </c>
      <c r="C12738" s="197" t="s">
        <v>25551</v>
      </c>
      <c r="D12738" s="197" t="s">
        <v>8019</v>
      </c>
      <c r="I12738" s="197" t="s">
        <v>30</v>
      </c>
      <c r="J12738" s="197" t="n">
        <v>112.82</v>
      </c>
    </row>
    <row r="12739" customFormat="false" ht="12.75" hidden="true" customHeight="false" outlineLevel="0" collapsed="false">
      <c r="A12739" s="197" t="s">
        <v>25552</v>
      </c>
      <c r="B12739" s="197" t="str">
        <f aca="false">C12739&amp;D12739&amp;E12739&amp;F12739&amp;G12739&amp;H12739</f>
        <v>PORTA SANFONADA EM PVC,VAO DE 0,70X2,10M.FORNECIMENTO E COLOCACAO</v>
      </c>
      <c r="C12739" s="197" t="s">
        <v>25551</v>
      </c>
      <c r="D12739" s="197" t="s">
        <v>8019</v>
      </c>
      <c r="I12739" s="197" t="s">
        <v>30</v>
      </c>
      <c r="J12739" s="197" t="n">
        <v>106.64</v>
      </c>
    </row>
    <row r="12740" customFormat="false" ht="12.75" hidden="true" customHeight="false" outlineLevel="0" collapsed="false">
      <c r="A12740" s="197" t="s">
        <v>25553</v>
      </c>
      <c r="B12740" s="197" t="str">
        <f aca="false">C12740&amp;D12740&amp;E12740&amp;F12740&amp;G12740&amp;H12740</f>
        <v>PORTA SANFONADA EM PVC,VAO DE 1,00X2,10M.FORNECIMENTO E COLOCACAO</v>
      </c>
      <c r="C12740" s="197" t="s">
        <v>25554</v>
      </c>
      <c r="D12740" s="197" t="s">
        <v>8019</v>
      </c>
      <c r="I12740" s="197" t="s">
        <v>30</v>
      </c>
      <c r="J12740" s="197" t="n">
        <v>161.95</v>
      </c>
    </row>
    <row r="12741" customFormat="false" ht="12.75" hidden="true" customHeight="false" outlineLevel="0" collapsed="false">
      <c r="A12741" s="197" t="s">
        <v>25555</v>
      </c>
      <c r="B12741" s="197" t="str">
        <f aca="false">C12741&amp;D12741&amp;E12741&amp;F12741&amp;G12741&amp;H12741</f>
        <v>PORTA SANFONADA EM PVC,VAO DE 1,00X2,10M.FORNECIMENTO E COLOCACAO</v>
      </c>
      <c r="C12741" s="197" t="s">
        <v>25554</v>
      </c>
      <c r="D12741" s="197" t="s">
        <v>8019</v>
      </c>
      <c r="I12741" s="197" t="s">
        <v>30</v>
      </c>
      <c r="J12741" s="197" t="n">
        <v>153.71</v>
      </c>
    </row>
    <row r="12742" customFormat="false" ht="12.75" hidden="true" customHeight="false" outlineLevel="0" collapsed="false">
      <c r="A12742" s="197" t="s">
        <v>25556</v>
      </c>
      <c r="B12742" s="197"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197" t="s">
        <v>25557</v>
      </c>
      <c r="D12742" s="197" t="s">
        <v>25558</v>
      </c>
      <c r="E12742" s="197" t="s">
        <v>25559</v>
      </c>
      <c r="F12742" s="197" t="s">
        <v>25560</v>
      </c>
      <c r="G12742" s="197" t="s">
        <v>25561</v>
      </c>
      <c r="H12742" s="197" t="s">
        <v>25562</v>
      </c>
      <c r="I12742" s="197" t="s">
        <v>30</v>
      </c>
      <c r="J12742" s="197" t="n">
        <v>2242.11</v>
      </c>
    </row>
    <row r="12743" customFormat="false" ht="12.75" hidden="true" customHeight="false" outlineLevel="0" collapsed="false">
      <c r="A12743" s="197" t="s">
        <v>25563</v>
      </c>
      <c r="B12743" s="197"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197" t="s">
        <v>25557</v>
      </c>
      <c r="D12743" s="197" t="s">
        <v>25558</v>
      </c>
      <c r="E12743" s="197" t="s">
        <v>25559</v>
      </c>
      <c r="F12743" s="197" t="s">
        <v>25560</v>
      </c>
      <c r="G12743" s="197" t="s">
        <v>25561</v>
      </c>
      <c r="H12743" s="197" t="s">
        <v>25562</v>
      </c>
      <c r="I12743" s="197" t="s">
        <v>30</v>
      </c>
      <c r="J12743" s="197" t="n">
        <v>2231.81</v>
      </c>
    </row>
    <row r="12744" customFormat="false" ht="25.5" hidden="true" customHeight="false" outlineLevel="0" collapsed="false">
      <c r="A12744" s="197" t="s">
        <v>25564</v>
      </c>
      <c r="B12744" s="702" t="str">
        <f aca="false">C12744&amp;D12744&amp;E12744&amp;F12744&amp;G12744&amp;H12744</f>
        <v>VENEZIANA COM ALETAS DE PVC TRANSLUCIDAS E MONTANTES DE ALUMINIO NATURAL.FORNECIMENTO E COLOCACAO</v>
      </c>
      <c r="C12744" s="197" t="s">
        <v>25565</v>
      </c>
      <c r="D12744" s="197" t="s">
        <v>25566</v>
      </c>
      <c r="I12744" s="197" t="s">
        <v>1993</v>
      </c>
      <c r="J12744" s="197" t="n">
        <v>290</v>
      </c>
    </row>
    <row r="12745" customFormat="false" ht="25.5" hidden="true" customHeight="false" outlineLevel="0" collapsed="false">
      <c r="A12745" s="197" t="s">
        <v>25567</v>
      </c>
      <c r="B12745" s="702" t="str">
        <f aca="false">C12745&amp;D12745&amp;E12745&amp;F12745&amp;G12745&amp;H12745</f>
        <v>VENEZIANA COM ALETAS DE PVC TRANSLUCIDAS E MONTANTES DE ALUMINIO NATURAL.FORNECIMENTO E COLOCACAO</v>
      </c>
      <c r="C12745" s="197" t="s">
        <v>25565</v>
      </c>
      <c r="D12745" s="197" t="s">
        <v>25566</v>
      </c>
      <c r="I12745" s="197" t="s">
        <v>1993</v>
      </c>
      <c r="J12745" s="197" t="n">
        <v>290</v>
      </c>
    </row>
    <row r="12746" customFormat="false" ht="12.75" hidden="true" customHeight="false" outlineLevel="0" collapsed="false">
      <c r="A12746" s="197" t="s">
        <v>25568</v>
      </c>
      <c r="B12746" s="702" t="str">
        <f aca="false">C12746&amp;D12746&amp;E12746&amp;F12746&amp;G12746&amp;H12746</f>
        <v>VENEZIANA,COM ALETAS DE FIBERGLASS E MONTANTES DE ALUMINIO NATURAL.FORNECIMENTO E COLOCACAO</v>
      </c>
      <c r="C12746" s="197" t="s">
        <v>25569</v>
      </c>
      <c r="D12746" s="197" t="s">
        <v>25570</v>
      </c>
      <c r="I12746" s="197" t="s">
        <v>1993</v>
      </c>
      <c r="J12746" s="197" t="n">
        <v>406.16</v>
      </c>
    </row>
    <row r="12747" customFormat="false" ht="12.75" hidden="true" customHeight="false" outlineLevel="0" collapsed="false">
      <c r="A12747" s="197" t="s">
        <v>193</v>
      </c>
      <c r="B12747" s="702" t="str">
        <f aca="false">C12747&amp;D12747&amp;E12747&amp;F12747&amp;G12747&amp;H12747</f>
        <v>VENEZIANA,COM ALETAS DE FIBERGLASS E MONTANTES DE ALUMINIO NATURAL.FORNECIMENTO E COLOCACAO</v>
      </c>
      <c r="C12747" s="197" t="s">
        <v>25569</v>
      </c>
      <c r="D12747" s="197" t="s">
        <v>25570</v>
      </c>
      <c r="I12747" s="197" t="s">
        <v>1993</v>
      </c>
      <c r="J12747" s="197" t="n">
        <v>406.16</v>
      </c>
    </row>
    <row r="12748" customFormat="false" ht="25.5" hidden="true" customHeight="false" outlineLevel="0" collapsed="false">
      <c r="A12748" s="197" t="s">
        <v>25571</v>
      </c>
      <c r="B12748" s="702" t="str">
        <f aca="false">C12748&amp;D12748&amp;E12748&amp;F12748&amp;G12748&amp;H12748</f>
        <v>VENEZIANA,COM ALETAS DE PVC TRANSLUCIDAS E MONTANTES EM ACOGALVANIZADO.FORNECIMENTO E COLOCACAO</v>
      </c>
      <c r="C12748" s="197" t="s">
        <v>25572</v>
      </c>
      <c r="D12748" s="197" t="s">
        <v>25573</v>
      </c>
      <c r="I12748" s="197" t="s">
        <v>1993</v>
      </c>
      <c r="J12748" s="197" t="n">
        <v>249.32</v>
      </c>
    </row>
    <row r="12749" customFormat="false" ht="25.5" hidden="true" customHeight="false" outlineLevel="0" collapsed="false">
      <c r="A12749" s="197" t="s">
        <v>25574</v>
      </c>
      <c r="B12749" s="702" t="str">
        <f aca="false">C12749&amp;D12749&amp;E12749&amp;F12749&amp;G12749&amp;H12749</f>
        <v>VENEZIANA,COM ALETAS DE PVC TRANSLUCIDAS E MONTANTES EM ACOGALVANIZADO.FORNECIMENTO E COLOCACAO</v>
      </c>
      <c r="C12749" s="197" t="s">
        <v>25572</v>
      </c>
      <c r="D12749" s="197" t="s">
        <v>25573</v>
      </c>
      <c r="I12749" s="197" t="s">
        <v>1993</v>
      </c>
      <c r="J12749" s="197" t="n">
        <v>249.32</v>
      </c>
    </row>
    <row r="12750" customFormat="false" ht="12.75" hidden="true" customHeight="false" outlineLevel="0" collapsed="false">
      <c r="A12750" s="197" t="s">
        <v>25575</v>
      </c>
      <c r="B12750" s="702" t="str">
        <f aca="false">C12750&amp;D12750&amp;E12750&amp;F12750&amp;G12750&amp;H12750</f>
        <v>VENEZIANA,COM ALETAS DE FIBERGLASS E MONTANTES EM ACO GALVANIZADO.FORNECIMENTO E COLOCACAO</v>
      </c>
      <c r="C12750" s="197" t="s">
        <v>25576</v>
      </c>
      <c r="D12750" s="197" t="s">
        <v>25577</v>
      </c>
      <c r="I12750" s="197" t="s">
        <v>1993</v>
      </c>
      <c r="J12750" s="197" t="n">
        <v>356.17</v>
      </c>
    </row>
    <row r="12751" customFormat="false" ht="12.75" hidden="true" customHeight="false" outlineLevel="0" collapsed="false">
      <c r="A12751" s="197" t="s">
        <v>25578</v>
      </c>
      <c r="B12751" s="702" t="str">
        <f aca="false">C12751&amp;D12751&amp;E12751&amp;F12751&amp;G12751&amp;H12751</f>
        <v>VENEZIANA,COM ALETAS DE FIBERGLASS E MONTANTES EM ACO GALVANIZADO.FORNECIMENTO E COLOCACAO</v>
      </c>
      <c r="C12751" s="197" t="s">
        <v>25576</v>
      </c>
      <c r="D12751" s="197" t="s">
        <v>25577</v>
      </c>
      <c r="I12751" s="197" t="s">
        <v>1993</v>
      </c>
      <c r="J12751" s="197" t="n">
        <v>356.17</v>
      </c>
    </row>
    <row r="12752" customFormat="false" ht="25.5" hidden="true" customHeight="false" outlineLevel="0" collapsed="false">
      <c r="A12752" s="197" t="s">
        <v>25579</v>
      </c>
      <c r="B12752" s="702" t="str">
        <f aca="false">C12752&amp;D12752&amp;E12752&amp;F12752&amp;G12752&amp;H12752</f>
        <v>VENEZIANA,COM ALETAS DE PVC TRANSLUCIDAS E MONTANTES EM ACOPRE-PINTADO.FORNECIMENTO E COLOCACAO</v>
      </c>
      <c r="C12752" s="197" t="s">
        <v>25572</v>
      </c>
      <c r="D12752" s="197" t="s">
        <v>25580</v>
      </c>
      <c r="I12752" s="197" t="s">
        <v>1993</v>
      </c>
      <c r="J12752" s="197" t="n">
        <v>241.44</v>
      </c>
    </row>
    <row r="12753" customFormat="false" ht="25.5" hidden="true" customHeight="false" outlineLevel="0" collapsed="false">
      <c r="A12753" s="197" t="s">
        <v>25581</v>
      </c>
      <c r="B12753" s="702" t="str">
        <f aca="false">C12753&amp;D12753&amp;E12753&amp;F12753&amp;G12753&amp;H12753</f>
        <v>VENEZIANA,COM ALETAS DE PVC TRANSLUCIDAS E MONTANTES EM ACOPRE-PINTADO.FORNECIMENTO E COLOCACAO</v>
      </c>
      <c r="C12753" s="197" t="s">
        <v>25572</v>
      </c>
      <c r="D12753" s="197" t="s">
        <v>25580</v>
      </c>
      <c r="I12753" s="197" t="s">
        <v>1993</v>
      </c>
      <c r="J12753" s="197" t="n">
        <v>241.44</v>
      </c>
    </row>
    <row r="12754" customFormat="false" ht="12.75" hidden="true" customHeight="false" outlineLevel="0" collapsed="false">
      <c r="A12754" s="197" t="s">
        <v>25582</v>
      </c>
      <c r="B12754" s="702" t="str">
        <f aca="false">C12754&amp;D12754&amp;E12754&amp;F12754&amp;G12754&amp;H12754</f>
        <v>VENEZIANA,COM ALETAS DE FIBERGLASS E MONTANTES EM ACO PRE-PINTADO.FORNECIMENTO E COLOCACAO</v>
      </c>
      <c r="C12754" s="197" t="s">
        <v>25583</v>
      </c>
      <c r="D12754" s="197" t="s">
        <v>25584</v>
      </c>
      <c r="I12754" s="197" t="s">
        <v>1993</v>
      </c>
      <c r="J12754" s="197" t="n">
        <v>374.91</v>
      </c>
    </row>
    <row r="12755" customFormat="false" ht="12.75" hidden="true" customHeight="false" outlineLevel="0" collapsed="false">
      <c r="A12755" s="197" t="s">
        <v>25585</v>
      </c>
      <c r="B12755" s="702" t="str">
        <f aca="false">C12755&amp;D12755&amp;E12755&amp;F12755&amp;G12755&amp;H12755</f>
        <v>VENEZIANA,COM ALETAS DE FIBERGLASS E MONTANTES EM ACO PRE-PINTADO.FORNECIMENTO E COLOCACAO</v>
      </c>
      <c r="C12755" s="197" t="s">
        <v>25583</v>
      </c>
      <c r="D12755" s="197" t="s">
        <v>25584</v>
      </c>
      <c r="I12755" s="197" t="s">
        <v>1993</v>
      </c>
      <c r="J12755" s="197" t="n">
        <v>374.91</v>
      </c>
    </row>
    <row r="12756" customFormat="false" ht="25.5" hidden="true" customHeight="false" outlineLevel="0" collapsed="false">
      <c r="A12756" s="197" t="s">
        <v>25586</v>
      </c>
      <c r="B12756" s="702" t="str">
        <f aca="false">C12756&amp;D12756&amp;E12756&amp;F12756&amp;G12756&amp;H12756</f>
        <v>VENEZIANA EXTERNA DE ENROLAR,COM ESTEIRAS EM PVC RIGIDO E PERFIS EM FERRO GALVANIZADO,INCLUSIVE FERRAGENS.FORNECIMENTO E COLOCACAO</v>
      </c>
      <c r="C12756" s="197" t="s">
        <v>25587</v>
      </c>
      <c r="D12756" s="197" t="s">
        <v>25588</v>
      </c>
      <c r="E12756" s="197" t="s">
        <v>17889</v>
      </c>
      <c r="I12756" s="197" t="s">
        <v>1993</v>
      </c>
      <c r="J12756" s="197" t="n">
        <v>711.25</v>
      </c>
    </row>
    <row r="12757" customFormat="false" ht="25.5" hidden="true" customHeight="false" outlineLevel="0" collapsed="false">
      <c r="A12757" s="197" t="s">
        <v>25589</v>
      </c>
      <c r="B12757" s="702" t="str">
        <f aca="false">C12757&amp;D12757&amp;E12757&amp;F12757&amp;G12757&amp;H12757</f>
        <v>VENEZIANA EXTERNA DE ENROLAR,COM ESTEIRAS EM PVC RIGIDO E PERFIS EM FERRO GALVANIZADO,INCLUSIVE FERRAGENS.FORNECIMENTO E COLOCACAO</v>
      </c>
      <c r="C12757" s="197" t="s">
        <v>25587</v>
      </c>
      <c r="D12757" s="197" t="s">
        <v>25588</v>
      </c>
      <c r="E12757" s="197" t="s">
        <v>17889</v>
      </c>
      <c r="I12757" s="197" t="s">
        <v>1993</v>
      </c>
      <c r="J12757" s="197" t="n">
        <v>711.25</v>
      </c>
    </row>
    <row r="12758" customFormat="false" ht="12.75" hidden="true" customHeight="false" outlineLevel="0" collapsed="false">
      <c r="A12758" s="197" t="s">
        <v>25590</v>
      </c>
      <c r="B12758" s="197" t="str">
        <f aca="false">C12758&amp;D12758&amp;E12758&amp;F12758&amp;G12758&amp;H12758</f>
        <v>PERSIANA VERTICAL EM PVC,LAMINA COM LARGURA DE 89MM.FORNECIMENTO E COLOCACAO</v>
      </c>
      <c r="C12758" s="197" t="s">
        <v>25591</v>
      </c>
      <c r="D12758" s="197" t="s">
        <v>7139</v>
      </c>
      <c r="I12758" s="197" t="s">
        <v>1993</v>
      </c>
      <c r="J12758" s="197" t="n">
        <v>125</v>
      </c>
    </row>
    <row r="12759" customFormat="false" ht="12.75" hidden="true" customHeight="false" outlineLevel="0" collapsed="false">
      <c r="A12759" s="197" t="s">
        <v>25592</v>
      </c>
      <c r="B12759" s="197" t="str">
        <f aca="false">C12759&amp;D12759&amp;E12759&amp;F12759&amp;G12759&amp;H12759</f>
        <v>PERSIANA VERTICAL EM PVC,LAMINA COM LARGURA DE 89MM.FORNECIMENTO E COLOCACAO</v>
      </c>
      <c r="C12759" s="197" t="s">
        <v>25591</v>
      </c>
      <c r="D12759" s="197" t="s">
        <v>7139</v>
      </c>
      <c r="I12759" s="197" t="s">
        <v>1993</v>
      </c>
      <c r="J12759" s="197" t="n">
        <v>125</v>
      </c>
    </row>
    <row r="12760" customFormat="false" ht="12.75" hidden="true" customHeight="false" outlineLevel="0" collapsed="false">
      <c r="A12760" s="197" t="s">
        <v>25593</v>
      </c>
      <c r="B12760" s="197"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197" t="s">
        <v>25594</v>
      </c>
      <c r="D12760" s="197" t="s">
        <v>25595</v>
      </c>
      <c r="E12760" s="197" t="s">
        <v>25596</v>
      </c>
      <c r="F12760" s="197" t="s">
        <v>25597</v>
      </c>
      <c r="G12760" s="197" t="s">
        <v>25598</v>
      </c>
      <c r="H12760" s="197" t="s">
        <v>25599</v>
      </c>
      <c r="I12760" s="197" t="s">
        <v>1993</v>
      </c>
      <c r="J12760" s="197" t="n">
        <v>1130.04</v>
      </c>
    </row>
    <row r="12761" customFormat="false" ht="12.75" hidden="true" customHeight="false" outlineLevel="0" collapsed="false">
      <c r="A12761" s="197" t="s">
        <v>25600</v>
      </c>
      <c r="B12761" s="197"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197" t="s">
        <v>25594</v>
      </c>
      <c r="D12761" s="197" t="s">
        <v>25595</v>
      </c>
      <c r="E12761" s="197" t="s">
        <v>25596</v>
      </c>
      <c r="F12761" s="197" t="s">
        <v>25597</v>
      </c>
      <c r="G12761" s="197" t="s">
        <v>25598</v>
      </c>
      <c r="H12761" s="197" t="s">
        <v>25599</v>
      </c>
      <c r="I12761" s="197" t="s">
        <v>1993</v>
      </c>
      <c r="J12761" s="197" t="n">
        <v>1011.59</v>
      </c>
    </row>
    <row r="12762" customFormat="false" ht="12.75" hidden="true" customHeight="false" outlineLevel="0" collapsed="false">
      <c r="A12762" s="197" t="s">
        <v>25601</v>
      </c>
      <c r="B12762" s="197"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197" t="s">
        <v>25602</v>
      </c>
      <c r="D12762" s="197" t="s">
        <v>25603</v>
      </c>
      <c r="E12762" s="197" t="s">
        <v>25604</v>
      </c>
      <c r="F12762" s="197" t="s">
        <v>25605</v>
      </c>
      <c r="G12762" s="197" t="s">
        <v>25606</v>
      </c>
      <c r="H12762" s="197" t="s">
        <v>25607</v>
      </c>
      <c r="I12762" s="197" t="s">
        <v>1993</v>
      </c>
      <c r="J12762" s="197" t="n">
        <v>1171.88</v>
      </c>
    </row>
    <row r="12763" customFormat="false" ht="12.75" hidden="true" customHeight="false" outlineLevel="0" collapsed="false">
      <c r="A12763" s="197" t="s">
        <v>25608</v>
      </c>
      <c r="B12763" s="197"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197" t="s">
        <v>25602</v>
      </c>
      <c r="D12763" s="197" t="s">
        <v>25603</v>
      </c>
      <c r="E12763" s="197" t="s">
        <v>25604</v>
      </c>
      <c r="F12763" s="197" t="s">
        <v>25605</v>
      </c>
      <c r="G12763" s="197" t="s">
        <v>25606</v>
      </c>
      <c r="H12763" s="197" t="s">
        <v>25607</v>
      </c>
      <c r="I12763" s="197" t="s">
        <v>1993</v>
      </c>
      <c r="J12763" s="197" t="n">
        <v>1048.28</v>
      </c>
    </row>
    <row r="12764" customFormat="false" ht="12.75" hidden="true" customHeight="false" outlineLevel="0" collapsed="false">
      <c r="A12764" s="197" t="s">
        <v>25609</v>
      </c>
      <c r="B12764" s="197"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197" t="s">
        <v>25610</v>
      </c>
      <c r="D12764" s="197" t="s">
        <v>25611</v>
      </c>
      <c r="E12764" s="197" t="s">
        <v>25612</v>
      </c>
      <c r="F12764" s="197" t="s">
        <v>25613</v>
      </c>
      <c r="G12764" s="197" t="s">
        <v>13253</v>
      </c>
      <c r="I12764" s="197" t="s">
        <v>1993</v>
      </c>
      <c r="J12764" s="197" t="n">
        <v>1226.45</v>
      </c>
    </row>
    <row r="12765" customFormat="false" ht="12.75" hidden="true" customHeight="false" outlineLevel="0" collapsed="false">
      <c r="A12765" s="197" t="s">
        <v>25614</v>
      </c>
      <c r="B12765" s="197"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197" t="s">
        <v>25610</v>
      </c>
      <c r="D12765" s="197" t="s">
        <v>25611</v>
      </c>
      <c r="E12765" s="197" t="s">
        <v>25612</v>
      </c>
      <c r="F12765" s="197" t="s">
        <v>25613</v>
      </c>
      <c r="G12765" s="197" t="s">
        <v>13253</v>
      </c>
      <c r="I12765" s="197" t="s">
        <v>1993</v>
      </c>
      <c r="J12765" s="197" t="n">
        <v>1097.7</v>
      </c>
    </row>
    <row r="12766" customFormat="false" ht="12.75" hidden="true" customHeight="false" outlineLevel="0" collapsed="false">
      <c r="A12766" s="197" t="s">
        <v>25615</v>
      </c>
      <c r="B12766" s="197"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197" t="s">
        <v>25616</v>
      </c>
      <c r="D12766" s="197" t="s">
        <v>25617</v>
      </c>
      <c r="E12766" s="197" t="s">
        <v>25618</v>
      </c>
      <c r="F12766" s="197" t="s">
        <v>25619</v>
      </c>
      <c r="G12766" s="197" t="s">
        <v>7939</v>
      </c>
      <c r="I12766" s="197" t="s">
        <v>1993</v>
      </c>
      <c r="J12766" s="197" t="n">
        <v>921.08</v>
      </c>
    </row>
    <row r="12767" customFormat="false" ht="12.75" hidden="true" customHeight="false" outlineLevel="0" collapsed="false">
      <c r="A12767" s="197" t="s">
        <v>25620</v>
      </c>
      <c r="B12767" s="197"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197" t="s">
        <v>25616</v>
      </c>
      <c r="D12767" s="197" t="s">
        <v>25617</v>
      </c>
      <c r="E12767" s="197" t="s">
        <v>25618</v>
      </c>
      <c r="F12767" s="197" t="s">
        <v>25619</v>
      </c>
      <c r="G12767" s="197" t="s">
        <v>7939</v>
      </c>
      <c r="I12767" s="197" t="s">
        <v>1993</v>
      </c>
      <c r="J12767" s="197" t="n">
        <v>822.2</v>
      </c>
    </row>
    <row r="12768" customFormat="false" ht="12.75" hidden="true" customHeight="false" outlineLevel="0" collapsed="false">
      <c r="A12768" s="197" t="s">
        <v>25621</v>
      </c>
      <c r="B12768" s="197" t="str">
        <f aca="false">C12768&amp;D12768&amp;E12768&amp;F12768&amp;G12768&amp;H12768</f>
        <v>PORTA DE ENROLAR EM CHAPA RAIADA Nº24,COMPLETA,COM GUIAS,EIXOS E MOLAS,COM FECHADURA NO CENTRO E CADEADO DE PISO,INCLUSIVE ESTE.FORNECIMENTO E COLOCACAO</v>
      </c>
      <c r="C12768" s="197" t="s">
        <v>25622</v>
      </c>
      <c r="D12768" s="197" t="s">
        <v>25623</v>
      </c>
      <c r="E12768" s="197" t="s">
        <v>25624</v>
      </c>
      <c r="I12768" s="197" t="s">
        <v>1993</v>
      </c>
      <c r="J12768" s="197" t="n">
        <v>436.74</v>
      </c>
    </row>
    <row r="12769" customFormat="false" ht="12.75" hidden="true" customHeight="false" outlineLevel="0" collapsed="false">
      <c r="A12769" s="197" t="s">
        <v>25625</v>
      </c>
      <c r="B12769" s="197" t="str">
        <f aca="false">C12769&amp;D12769&amp;E12769&amp;F12769&amp;G12769&amp;H12769</f>
        <v>PORTA DE ENROLAR EM CHAPA RAIADA Nº24,COMPLETA,COM GUIAS,EIXOS E MOLAS,COM FECHADURA NO CENTRO E CADEADO DE PISO,INCLUSIVE ESTE.FORNECIMENTO E COLOCACAO</v>
      </c>
      <c r="C12769" s="197" t="s">
        <v>25622</v>
      </c>
      <c r="D12769" s="197" t="s">
        <v>25623</v>
      </c>
      <c r="E12769" s="197" t="s">
        <v>25624</v>
      </c>
      <c r="I12769" s="197" t="s">
        <v>1993</v>
      </c>
      <c r="J12769" s="197" t="n">
        <v>436.74</v>
      </c>
    </row>
    <row r="12770" customFormat="false" ht="12.75" hidden="true" customHeight="false" outlineLevel="0" collapsed="false">
      <c r="A12770" s="197" t="s">
        <v>25626</v>
      </c>
      <c r="B12770" s="197"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197" t="s">
        <v>25627</v>
      </c>
      <c r="D12770" s="197" t="s">
        <v>25628</v>
      </c>
      <c r="E12770" s="197" t="s">
        <v>25629</v>
      </c>
      <c r="F12770" s="197" t="s">
        <v>25630</v>
      </c>
      <c r="I12770" s="197" t="s">
        <v>1993</v>
      </c>
      <c r="J12770" s="197" t="n">
        <v>589.12</v>
      </c>
    </row>
    <row r="12771" customFormat="false" ht="12.75" hidden="true" customHeight="false" outlineLevel="0" collapsed="false">
      <c r="A12771" s="197" t="s">
        <v>25631</v>
      </c>
      <c r="B12771" s="197"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197" t="s">
        <v>25627</v>
      </c>
      <c r="D12771" s="197" t="s">
        <v>25628</v>
      </c>
      <c r="E12771" s="197" t="s">
        <v>25629</v>
      </c>
      <c r="F12771" s="197" t="s">
        <v>25630</v>
      </c>
      <c r="I12771" s="197" t="s">
        <v>1993</v>
      </c>
      <c r="J12771" s="197" t="n">
        <v>589.12</v>
      </c>
    </row>
    <row r="12772" customFormat="false" ht="12.75" hidden="true" customHeight="false" outlineLevel="0" collapsed="false">
      <c r="A12772" s="197" t="s">
        <v>25632</v>
      </c>
      <c r="B12772" s="197"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197" t="s">
        <v>25633</v>
      </c>
      <c r="D12772" s="197" t="s">
        <v>25634</v>
      </c>
      <c r="E12772" s="197" t="s">
        <v>25635</v>
      </c>
      <c r="F12772" s="197" t="s">
        <v>25636</v>
      </c>
      <c r="G12772" s="197" t="s">
        <v>25637</v>
      </c>
      <c r="H12772" s="197" t="s">
        <v>25638</v>
      </c>
      <c r="I12772" s="197" t="s">
        <v>1993</v>
      </c>
      <c r="J12772" s="197" t="n">
        <v>2194.03</v>
      </c>
    </row>
    <row r="12773" customFormat="false" ht="12.75" hidden="true" customHeight="false" outlineLevel="0" collapsed="false">
      <c r="A12773" s="197" t="s">
        <v>25639</v>
      </c>
      <c r="B12773" s="197"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197" t="s">
        <v>25633</v>
      </c>
      <c r="D12773" s="197" t="s">
        <v>25634</v>
      </c>
      <c r="E12773" s="197" t="s">
        <v>25635</v>
      </c>
      <c r="F12773" s="197" t="s">
        <v>25636</v>
      </c>
      <c r="G12773" s="197" t="s">
        <v>25637</v>
      </c>
      <c r="H12773" s="197" t="s">
        <v>25638</v>
      </c>
      <c r="I12773" s="197" t="s">
        <v>1993</v>
      </c>
      <c r="J12773" s="197" t="n">
        <v>1965.88</v>
      </c>
    </row>
    <row r="12774" customFormat="false" ht="12.75" hidden="true" customHeight="false" outlineLevel="0" collapsed="false">
      <c r="A12774" s="197" t="s">
        <v>25640</v>
      </c>
      <c r="B12774" s="197"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197" t="s">
        <v>25641</v>
      </c>
      <c r="D12774" s="197" t="s">
        <v>25642</v>
      </c>
      <c r="E12774" s="197" t="s">
        <v>25643</v>
      </c>
      <c r="F12774" s="197" t="s">
        <v>25644</v>
      </c>
      <c r="G12774" s="197" t="s">
        <v>25645</v>
      </c>
      <c r="H12774" s="197" t="s">
        <v>25646</v>
      </c>
      <c r="I12774" s="197" t="s">
        <v>1993</v>
      </c>
      <c r="J12774" s="197" t="n">
        <v>870.2</v>
      </c>
    </row>
    <row r="12775" customFormat="false" ht="12.75" hidden="true" customHeight="false" outlineLevel="0" collapsed="false">
      <c r="A12775" s="197" t="s">
        <v>25647</v>
      </c>
      <c r="B12775" s="197"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197" t="s">
        <v>25641</v>
      </c>
      <c r="D12775" s="197" t="s">
        <v>25642</v>
      </c>
      <c r="E12775" s="197" t="s">
        <v>25643</v>
      </c>
      <c r="F12775" s="197" t="s">
        <v>25644</v>
      </c>
      <c r="G12775" s="197" t="s">
        <v>25645</v>
      </c>
      <c r="H12775" s="197" t="s">
        <v>25646</v>
      </c>
      <c r="I12775" s="197" t="s">
        <v>1993</v>
      </c>
      <c r="J12775" s="197" t="n">
        <v>782.65</v>
      </c>
    </row>
    <row r="12776" customFormat="false" ht="12.75" hidden="true" customHeight="false" outlineLevel="0" collapsed="false">
      <c r="A12776" s="197" t="s">
        <v>25648</v>
      </c>
      <c r="B12776" s="197"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197" t="s">
        <v>25649</v>
      </c>
      <c r="D12776" s="197" t="s">
        <v>25650</v>
      </c>
      <c r="E12776" s="197" t="s">
        <v>25651</v>
      </c>
      <c r="F12776" s="197" t="s">
        <v>25652</v>
      </c>
      <c r="G12776" s="197" t="s">
        <v>7924</v>
      </c>
      <c r="I12776" s="197" t="s">
        <v>1993</v>
      </c>
      <c r="J12776" s="197" t="n">
        <v>1538.47</v>
      </c>
    </row>
    <row r="12777" customFormat="false" ht="12.75" hidden="true" customHeight="false" outlineLevel="0" collapsed="false">
      <c r="A12777" s="197" t="s">
        <v>25653</v>
      </c>
      <c r="B12777" s="197"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197" t="s">
        <v>25649</v>
      </c>
      <c r="D12777" s="197" t="s">
        <v>25650</v>
      </c>
      <c r="E12777" s="197" t="s">
        <v>25651</v>
      </c>
      <c r="F12777" s="197" t="s">
        <v>25652</v>
      </c>
      <c r="G12777" s="197" t="s">
        <v>7924</v>
      </c>
      <c r="I12777" s="197" t="s">
        <v>1993</v>
      </c>
      <c r="J12777" s="197" t="n">
        <v>1379.85</v>
      </c>
    </row>
    <row r="12778" customFormat="false" ht="12.75" hidden="true" customHeight="false" outlineLevel="0" collapsed="false">
      <c r="A12778" s="197" t="s">
        <v>25654</v>
      </c>
      <c r="B12778" s="197" t="str">
        <f aca="false">C12778&amp;D12778&amp;E12778&amp;F12778&amp;G12778&amp;H12778</f>
        <v>PORTINHOLA PARA ALCAPAO,CISTERNA OU CAIXA D'AGUA ELEVADA,EMCHAPA DE FERRO GALVANIZADO Nº16,ATE 0,80M DE ALTURA,COM GUARNICAO E ALCA PARA FECHAMENTO A CADEADO,EXCLUSIVE ESTE.FORNECIMENTO E COLOCACAO</v>
      </c>
      <c r="C12778" s="197" t="s">
        <v>25655</v>
      </c>
      <c r="D12778" s="197" t="s">
        <v>25656</v>
      </c>
      <c r="E12778" s="197" t="s">
        <v>25657</v>
      </c>
      <c r="F12778" s="197" t="s">
        <v>8002</v>
      </c>
      <c r="I12778" s="197" t="s">
        <v>1993</v>
      </c>
      <c r="J12778" s="197" t="n">
        <v>508.63</v>
      </c>
    </row>
    <row r="12779" customFormat="false" ht="12.75" hidden="true" customHeight="false" outlineLevel="0" collapsed="false">
      <c r="A12779" s="197" t="s">
        <v>25658</v>
      </c>
      <c r="B12779" s="197" t="str">
        <f aca="false">C12779&amp;D12779&amp;E12779&amp;F12779&amp;G12779&amp;H12779</f>
        <v>PORTINHOLA PARA ALCAPAO,CISTERNA OU CAIXA D'AGUA ELEVADA,EMCHAPA DE FERRO GALVANIZADO Nº16,ATE 0,80M DE ALTURA,COM GUARNICAO E ALCA PARA FECHAMENTO A CADEADO,EXCLUSIVE ESTE.FORNECIMENTO E COLOCACAO</v>
      </c>
      <c r="C12779" s="197" t="s">
        <v>25655</v>
      </c>
      <c r="D12779" s="197" t="s">
        <v>25656</v>
      </c>
      <c r="E12779" s="197" t="s">
        <v>25657</v>
      </c>
      <c r="F12779" s="197" t="s">
        <v>8002</v>
      </c>
      <c r="I12779" s="197" t="s">
        <v>1993</v>
      </c>
      <c r="J12779" s="197" t="n">
        <v>464.08</v>
      </c>
    </row>
    <row r="12780" customFormat="false" ht="12.75" hidden="true" customHeight="false" outlineLevel="0" collapsed="false">
      <c r="A12780" s="197" t="s">
        <v>25659</v>
      </c>
      <c r="B12780" s="197" t="str">
        <f aca="false">C12780&amp;D12780&amp;E12780&amp;F12780&amp;G12780&amp;H12780</f>
        <v>PORTINHOLA DE CHAPA DE FERRO GALVANIZADO Nº16,ATE 0,50M DE ALTURA,COM GUARNICAO EM CANTONEIRA DE 3/4"X1/8" E VISOR DE 20X10CM,COM ALCA PARA FECHAMENTO A CADEADO,EXCLUSIVE ESTE.FORNECIMENTO E COLOCACAO</v>
      </c>
      <c r="C12780" s="197" t="s">
        <v>25660</v>
      </c>
      <c r="D12780" s="197" t="s">
        <v>25661</v>
      </c>
      <c r="E12780" s="197" t="s">
        <v>25662</v>
      </c>
      <c r="F12780" s="197" t="s">
        <v>13241</v>
      </c>
      <c r="I12780" s="197" t="s">
        <v>1993</v>
      </c>
      <c r="J12780" s="197" t="n">
        <v>530.07</v>
      </c>
    </row>
    <row r="12781" customFormat="false" ht="12.75" hidden="true" customHeight="false" outlineLevel="0" collapsed="false">
      <c r="A12781" s="197" t="s">
        <v>25663</v>
      </c>
      <c r="B12781" s="197" t="str">
        <f aca="false">C12781&amp;D12781&amp;E12781&amp;F12781&amp;G12781&amp;H12781</f>
        <v>PORTINHOLA DE CHAPA DE FERRO GALVANIZADO Nº16,ATE 0,50M DE ALTURA,COM GUARNICAO EM CANTONEIRA DE 3/4"X1/8" E VISOR DE 20X10CM,COM ALCA PARA FECHAMENTO A CADEADO,EXCLUSIVE ESTE.FORNECIMENTO E COLOCACAO</v>
      </c>
      <c r="C12781" s="197" t="s">
        <v>25660</v>
      </c>
      <c r="D12781" s="197" t="s">
        <v>25661</v>
      </c>
      <c r="E12781" s="197" t="s">
        <v>25662</v>
      </c>
      <c r="F12781" s="197" t="s">
        <v>13241</v>
      </c>
      <c r="I12781" s="197" t="s">
        <v>1993</v>
      </c>
      <c r="J12781" s="197" t="n">
        <v>481.15</v>
      </c>
    </row>
    <row r="12782" customFormat="false" ht="12.75" hidden="true" customHeight="false" outlineLevel="0" collapsed="false">
      <c r="A12782" s="197" t="s">
        <v>25664</v>
      </c>
      <c r="B12782" s="197" t="str">
        <f aca="false">C12782&amp;D12782&amp;E12782&amp;F12782&amp;G12782&amp;H12782</f>
        <v>PORTINHOLA DE FERRO EM BARRA CHATA DE 1.1/4",MEDINDO 0,40X0,90M.FORNECIMENTO E COLOCACAO</v>
      </c>
      <c r="C12782" s="197" t="s">
        <v>25665</v>
      </c>
      <c r="D12782" s="197" t="s">
        <v>25666</v>
      </c>
      <c r="I12782" s="197" t="s">
        <v>30</v>
      </c>
      <c r="J12782" s="197" t="n">
        <v>102.4</v>
      </c>
    </row>
    <row r="12783" customFormat="false" ht="12.75" hidden="true" customHeight="false" outlineLevel="0" collapsed="false">
      <c r="A12783" s="197" t="s">
        <v>25667</v>
      </c>
      <c r="B12783" s="197" t="str">
        <f aca="false">C12783&amp;D12783&amp;E12783&amp;F12783&amp;G12783&amp;H12783</f>
        <v>PORTINHOLA DE FERRO EM BARRA CHATA DE 1.1/4",MEDINDO 0,40X0,90M.FORNECIMENTO E COLOCACAO</v>
      </c>
      <c r="C12783" s="197" t="s">
        <v>25665</v>
      </c>
      <c r="D12783" s="197" t="s">
        <v>25666</v>
      </c>
      <c r="I12783" s="197" t="s">
        <v>30</v>
      </c>
      <c r="J12783" s="197" t="n">
        <v>94.68</v>
      </c>
    </row>
    <row r="12784" customFormat="false" ht="12.75" hidden="true" customHeight="false" outlineLevel="0" collapsed="false">
      <c r="A12784" s="197" t="s">
        <v>25668</v>
      </c>
      <c r="B12784" s="197"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197" t="s">
        <v>25669</v>
      </c>
      <c r="D12784" s="197" t="s">
        <v>25670</v>
      </c>
      <c r="E12784" s="197" t="s">
        <v>25671</v>
      </c>
      <c r="F12784" s="197" t="s">
        <v>25672</v>
      </c>
      <c r="I12784" s="197" t="s">
        <v>30</v>
      </c>
      <c r="J12784" s="197" t="n">
        <v>704.48</v>
      </c>
    </row>
    <row r="12785" customFormat="false" ht="12.75" hidden="true" customHeight="false" outlineLevel="0" collapsed="false">
      <c r="A12785" s="197" t="s">
        <v>25673</v>
      </c>
      <c r="B12785" s="197"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197" t="s">
        <v>25669</v>
      </c>
      <c r="D12785" s="197" t="s">
        <v>25670</v>
      </c>
      <c r="E12785" s="197" t="s">
        <v>25671</v>
      </c>
      <c r="F12785" s="197" t="s">
        <v>25672</v>
      </c>
      <c r="I12785" s="197" t="s">
        <v>30</v>
      </c>
      <c r="J12785" s="197" t="n">
        <v>693.14</v>
      </c>
    </row>
    <row r="12786" customFormat="false" ht="12.75" hidden="true" customHeight="false" outlineLevel="0" collapsed="false">
      <c r="A12786" s="197" t="s">
        <v>25674</v>
      </c>
      <c r="B12786" s="197"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197" t="s">
        <v>25669</v>
      </c>
      <c r="D12786" s="197" t="s">
        <v>25675</v>
      </c>
      <c r="E12786" s="197" t="s">
        <v>25671</v>
      </c>
      <c r="F12786" s="197" t="s">
        <v>25672</v>
      </c>
      <c r="I12786" s="197" t="s">
        <v>30</v>
      </c>
      <c r="J12786" s="197" t="n">
        <v>715.54</v>
      </c>
    </row>
    <row r="12787" customFormat="false" ht="12.75" hidden="true" customHeight="false" outlineLevel="0" collapsed="false">
      <c r="A12787" s="197" t="s">
        <v>25676</v>
      </c>
      <c r="B12787" s="197"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197" t="s">
        <v>25669</v>
      </c>
      <c r="D12787" s="197" t="s">
        <v>25675</v>
      </c>
      <c r="E12787" s="197" t="s">
        <v>25671</v>
      </c>
      <c r="F12787" s="197" t="s">
        <v>25672</v>
      </c>
      <c r="I12787" s="197" t="s">
        <v>30</v>
      </c>
      <c r="J12787" s="197" t="n">
        <v>704.2</v>
      </c>
    </row>
    <row r="12788" customFormat="false" ht="12.75" hidden="true" customHeight="false" outlineLevel="0" collapsed="false">
      <c r="A12788" s="197" t="s">
        <v>25677</v>
      </c>
      <c r="B12788" s="197"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197" t="s">
        <v>25669</v>
      </c>
      <c r="D12788" s="197" t="s">
        <v>25678</v>
      </c>
      <c r="E12788" s="197" t="s">
        <v>25679</v>
      </c>
      <c r="F12788" s="197" t="s">
        <v>25680</v>
      </c>
      <c r="I12788" s="197" t="s">
        <v>30</v>
      </c>
      <c r="J12788" s="197" t="n">
        <v>848.28</v>
      </c>
    </row>
    <row r="12789" customFormat="false" ht="12.75" hidden="true" customHeight="false" outlineLevel="0" collapsed="false">
      <c r="A12789" s="197" t="s">
        <v>25681</v>
      </c>
      <c r="B12789" s="197"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197" t="s">
        <v>25669</v>
      </c>
      <c r="D12789" s="197" t="s">
        <v>25678</v>
      </c>
      <c r="E12789" s="197" t="s">
        <v>25679</v>
      </c>
      <c r="F12789" s="197" t="s">
        <v>25680</v>
      </c>
      <c r="I12789" s="197" t="s">
        <v>30</v>
      </c>
      <c r="J12789" s="197" t="n">
        <v>836.94</v>
      </c>
    </row>
    <row r="12790" customFormat="false" ht="12.75" hidden="true" customHeight="false" outlineLevel="0" collapsed="false">
      <c r="A12790" s="197" t="s">
        <v>25682</v>
      </c>
      <c r="B12790" s="197" t="str">
        <f aca="false">C12790&amp;D12790&amp;E12790&amp;F12790&amp;G12790&amp;H12790</f>
        <v>PORTA CORTA-FOGO, MEDINDO(60 X 180 X 5)CM, CLASSE P-60, CHAPA DE ACO, TENDO MARCOS DO MESMO MATERIAL, INCLUSIVE 3 PARESDE DOBRADICAS COM MOLA. FORNECIMENTO E COLOCACAO</v>
      </c>
      <c r="C12790" s="197" t="s">
        <v>25683</v>
      </c>
      <c r="D12790" s="197" t="s">
        <v>25684</v>
      </c>
      <c r="E12790" s="197" t="s">
        <v>25685</v>
      </c>
      <c r="I12790" s="197" t="s">
        <v>30</v>
      </c>
      <c r="J12790" s="197" t="n">
        <v>615.99</v>
      </c>
    </row>
    <row r="12791" customFormat="false" ht="12.75" hidden="true" customHeight="false" outlineLevel="0" collapsed="false">
      <c r="A12791" s="197" t="s">
        <v>25686</v>
      </c>
      <c r="B12791" s="197" t="str">
        <f aca="false">C12791&amp;D12791&amp;E12791&amp;F12791&amp;G12791&amp;H12791</f>
        <v>PORTA CORTA-FOGO, MEDINDO(60 X 180 X 5)CM, CLASSE P-60, CHAPA DE ACO, TENDO MARCOS DO MESMO MATERIAL, INCLUSIVE 3 PARESDE DOBRADICAS COM MOLA. FORNECIMENTO E COLOCACAO</v>
      </c>
      <c r="C12791" s="197" t="s">
        <v>25683</v>
      </c>
      <c r="D12791" s="197" t="s">
        <v>25684</v>
      </c>
      <c r="E12791" s="197" t="s">
        <v>25685</v>
      </c>
      <c r="I12791" s="197" t="s">
        <v>30</v>
      </c>
      <c r="J12791" s="197" t="n">
        <v>604.65</v>
      </c>
    </row>
    <row r="12792" customFormat="false" ht="12.75" hidden="true" customHeight="false" outlineLevel="0" collapsed="false">
      <c r="A12792" s="197" t="s">
        <v>25687</v>
      </c>
      <c r="B12792" s="197" t="str">
        <f aca="false">C12792&amp;D12792&amp;E12792&amp;F12792&amp;G12792&amp;H12792</f>
        <v>PORTA CORTA-FOGO, MEDINDO(60 X 180 X 5)CM, CLASSE P-90,CHAPADE ACO, TENDO MARCOS DO MESMO MATERIAL, INCLUSIVE 3 PARES DEDOBRADICAS COM MOLA. FORNECIMENTO E COLOCACAO</v>
      </c>
      <c r="C12792" s="197" t="s">
        <v>25688</v>
      </c>
      <c r="D12792" s="197" t="s">
        <v>25689</v>
      </c>
      <c r="E12792" s="197" t="s">
        <v>25690</v>
      </c>
      <c r="I12792" s="197" t="s">
        <v>30</v>
      </c>
      <c r="J12792" s="197" t="n">
        <v>632.58</v>
      </c>
    </row>
    <row r="12793" customFormat="false" ht="12.75" hidden="true" customHeight="false" outlineLevel="0" collapsed="false">
      <c r="A12793" s="197" t="s">
        <v>25691</v>
      </c>
      <c r="B12793" s="197" t="str">
        <f aca="false">C12793&amp;D12793&amp;E12793&amp;F12793&amp;G12793&amp;H12793</f>
        <v>PORTA CORTA-FOGO, MEDINDO(60 X 180 X 5)CM, CLASSE P-90,CHAPADE ACO, TENDO MARCOS DO MESMO MATERIAL, INCLUSIVE 3 PARES DEDOBRADICAS COM MOLA. FORNECIMENTO E COLOCACAO</v>
      </c>
      <c r="C12793" s="197" t="s">
        <v>25688</v>
      </c>
      <c r="D12793" s="197" t="s">
        <v>25689</v>
      </c>
      <c r="E12793" s="197" t="s">
        <v>25690</v>
      </c>
      <c r="I12793" s="197" t="s">
        <v>30</v>
      </c>
      <c r="J12793" s="197" t="n">
        <v>621.24</v>
      </c>
    </row>
    <row r="12794" customFormat="false" ht="12.75" hidden="true" customHeight="false" outlineLevel="0" collapsed="false">
      <c r="A12794" s="197" t="s">
        <v>25692</v>
      </c>
      <c r="B12794" s="197" t="str">
        <f aca="false">C12794&amp;D12794&amp;E12794&amp;F12794&amp;G12794&amp;H12794</f>
        <v>PORTA CORTA-FOGO, MEDINDO(60 X 180 X 5)CM,CLASSE P-120,CHAPADE ACO, TENDO MARCOS DO MESMO MATERIAL, INCLUSIVE 3 PARES DEDOBRADICAS COM MOLA. FORNECIMENTO E COLOCACAO</v>
      </c>
      <c r="C12794" s="197" t="s">
        <v>25693</v>
      </c>
      <c r="D12794" s="197" t="s">
        <v>25689</v>
      </c>
      <c r="E12794" s="197" t="s">
        <v>25690</v>
      </c>
      <c r="I12794" s="197" t="s">
        <v>30</v>
      </c>
      <c r="J12794" s="197" t="n">
        <v>676.83</v>
      </c>
    </row>
    <row r="12795" customFormat="false" ht="12.75" hidden="true" customHeight="false" outlineLevel="0" collapsed="false">
      <c r="A12795" s="197" t="s">
        <v>25694</v>
      </c>
      <c r="B12795" s="197" t="str">
        <f aca="false">C12795&amp;D12795&amp;E12795&amp;F12795&amp;G12795&amp;H12795</f>
        <v>PORTA CORTA-FOGO, MEDINDO(60 X 180 X 5)CM,CLASSE P-120,CHAPADE ACO, TENDO MARCOS DO MESMO MATERIAL, INCLUSIVE 3 PARES DEDOBRADICAS COM MOLA. FORNECIMENTO E COLOCACAO</v>
      </c>
      <c r="C12795" s="197" t="s">
        <v>25693</v>
      </c>
      <c r="D12795" s="197" t="s">
        <v>25689</v>
      </c>
      <c r="E12795" s="197" t="s">
        <v>25690</v>
      </c>
      <c r="I12795" s="197" t="s">
        <v>30</v>
      </c>
      <c r="J12795" s="197" t="n">
        <v>665.49</v>
      </c>
    </row>
    <row r="12796" customFormat="false" ht="12.75" hidden="true" customHeight="false" outlineLevel="0" collapsed="false">
      <c r="A12796" s="197" t="s">
        <v>25695</v>
      </c>
      <c r="B12796" s="197"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197" t="s">
        <v>25696</v>
      </c>
      <c r="D12796" s="197" t="s">
        <v>25697</v>
      </c>
      <c r="E12796" s="197" t="s">
        <v>25698</v>
      </c>
      <c r="F12796" s="197" t="s">
        <v>25699</v>
      </c>
      <c r="G12796" s="197" t="s">
        <v>25700</v>
      </c>
      <c r="H12796" s="197" t="s">
        <v>25701</v>
      </c>
      <c r="I12796" s="197" t="s">
        <v>1993</v>
      </c>
      <c r="J12796" s="197" t="n">
        <v>1012.08</v>
      </c>
    </row>
    <row r="12797" customFormat="false" ht="12.75" hidden="true" customHeight="false" outlineLevel="0" collapsed="false">
      <c r="A12797" s="197" t="s">
        <v>25702</v>
      </c>
      <c r="B12797" s="197"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197" t="s">
        <v>25696</v>
      </c>
      <c r="D12797" s="197" t="s">
        <v>25697</v>
      </c>
      <c r="E12797" s="197" t="s">
        <v>25698</v>
      </c>
      <c r="F12797" s="197" t="s">
        <v>25699</v>
      </c>
      <c r="G12797" s="197" t="s">
        <v>25700</v>
      </c>
      <c r="H12797" s="197" t="s">
        <v>25701</v>
      </c>
      <c r="I12797" s="197" t="s">
        <v>1993</v>
      </c>
      <c r="J12797" s="197" t="n">
        <v>903.93</v>
      </c>
    </row>
    <row r="12798" customFormat="false" ht="12.75" hidden="true" customHeight="false" outlineLevel="0" collapsed="false">
      <c r="A12798" s="197" t="s">
        <v>25703</v>
      </c>
      <c r="B12798" s="197" t="str">
        <f aca="false">C12798&amp;D12798&amp;E12798&amp;F12798&amp;G12798&amp;H12798</f>
        <v>PORTAO DE CHAPA DE FERRO GALVANIZADO,COM ESPESSURA DE 0,5MM,COM ALTURA ENTRE 2M E 3M E AREA TOTAL DE 6M2 A 9M2,EXCLUSIVE FECHADURA.FORNECIMENTO E COLOCACAO</v>
      </c>
      <c r="C12798" s="197" t="s">
        <v>25704</v>
      </c>
      <c r="D12798" s="197" t="s">
        <v>25705</v>
      </c>
      <c r="E12798" s="197" t="s">
        <v>25706</v>
      </c>
      <c r="I12798" s="197" t="s">
        <v>1993</v>
      </c>
      <c r="J12798" s="197" t="n">
        <v>1053.28</v>
      </c>
    </row>
    <row r="12799" customFormat="false" ht="12.75" hidden="true" customHeight="false" outlineLevel="0" collapsed="false">
      <c r="A12799" s="197" t="s">
        <v>25707</v>
      </c>
      <c r="B12799" s="197" t="str">
        <f aca="false">C12799&amp;D12799&amp;E12799&amp;F12799&amp;G12799&amp;H12799</f>
        <v>PORTAO DE CHAPA DE FERRO GALVANIZADO,COM ESPESSURA DE 0,5MM,COM ALTURA ENTRE 2M E 3M E AREA TOTAL DE 6M2 A 9M2,EXCLUSIVE FECHADURA.FORNECIMENTO E COLOCACAO</v>
      </c>
      <c r="C12799" s="197" t="s">
        <v>25704</v>
      </c>
      <c r="D12799" s="197" t="s">
        <v>25705</v>
      </c>
      <c r="E12799" s="197" t="s">
        <v>25706</v>
      </c>
      <c r="I12799" s="197" t="s">
        <v>1993</v>
      </c>
      <c r="J12799" s="197" t="n">
        <v>945.13</v>
      </c>
    </row>
    <row r="12800" customFormat="false" ht="12.75" hidden="true" customHeight="false" outlineLevel="0" collapsed="false">
      <c r="A12800" s="197" t="s">
        <v>25708</v>
      </c>
      <c r="B12800" s="197"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197" t="s">
        <v>25709</v>
      </c>
      <c r="D12800" s="197" t="s">
        <v>25710</v>
      </c>
      <c r="E12800" s="197" t="s">
        <v>25711</v>
      </c>
      <c r="F12800" s="197" t="s">
        <v>25712</v>
      </c>
      <c r="G12800" s="197" t="s">
        <v>7353</v>
      </c>
      <c r="I12800" s="197" t="s">
        <v>1993</v>
      </c>
      <c r="J12800" s="197" t="n">
        <v>1310.48</v>
      </c>
    </row>
    <row r="12801" customFormat="false" ht="12.75" hidden="true" customHeight="false" outlineLevel="0" collapsed="false">
      <c r="A12801" s="197" t="s">
        <v>25713</v>
      </c>
      <c r="B12801" s="197"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197" t="s">
        <v>25709</v>
      </c>
      <c r="D12801" s="197" t="s">
        <v>25710</v>
      </c>
      <c r="E12801" s="197" t="s">
        <v>25711</v>
      </c>
      <c r="F12801" s="197" t="s">
        <v>25712</v>
      </c>
      <c r="G12801" s="197" t="s">
        <v>7353</v>
      </c>
      <c r="I12801" s="197" t="s">
        <v>1993</v>
      </c>
      <c r="J12801" s="197" t="n">
        <v>1166.28</v>
      </c>
    </row>
    <row r="12802" customFormat="false" ht="12.75" hidden="true" customHeight="false" outlineLevel="0" collapsed="false">
      <c r="A12802" s="197" t="s">
        <v>25714</v>
      </c>
      <c r="B12802" s="197"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197" t="s">
        <v>25715</v>
      </c>
      <c r="D12802" s="197" t="s">
        <v>25716</v>
      </c>
      <c r="E12802" s="197" t="s">
        <v>25717</v>
      </c>
      <c r="F12802" s="197" t="s">
        <v>25718</v>
      </c>
      <c r="G12802" s="197" t="s">
        <v>25719</v>
      </c>
      <c r="I12802" s="197" t="s">
        <v>1993</v>
      </c>
      <c r="J12802" s="197" t="n">
        <v>1649.09</v>
      </c>
    </row>
    <row r="12803" customFormat="false" ht="12.75" hidden="true" customHeight="false" outlineLevel="0" collapsed="false">
      <c r="A12803" s="197" t="s">
        <v>25720</v>
      </c>
      <c r="B12803" s="197"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197" t="s">
        <v>25715</v>
      </c>
      <c r="D12803" s="197" t="s">
        <v>25716</v>
      </c>
      <c r="E12803" s="197" t="s">
        <v>25717</v>
      </c>
      <c r="F12803" s="197" t="s">
        <v>25718</v>
      </c>
      <c r="G12803" s="197" t="s">
        <v>25719</v>
      </c>
      <c r="I12803" s="197" t="s">
        <v>1993</v>
      </c>
      <c r="J12803" s="197" t="n">
        <v>1494.59</v>
      </c>
    </row>
    <row r="12804" customFormat="false" ht="12.75" hidden="true" customHeight="false" outlineLevel="0" collapsed="false">
      <c r="A12804" s="197" t="s">
        <v>25721</v>
      </c>
      <c r="B12804" s="197"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197" t="s">
        <v>25722</v>
      </c>
      <c r="D12804" s="197" t="s">
        <v>25723</v>
      </c>
      <c r="E12804" s="197" t="s">
        <v>25724</v>
      </c>
      <c r="F12804" s="197" t="s">
        <v>25725</v>
      </c>
      <c r="I12804" s="197" t="s">
        <v>1993</v>
      </c>
      <c r="J12804" s="197" t="n">
        <v>1595.7</v>
      </c>
    </row>
    <row r="12805" customFormat="false" ht="12.75" hidden="true" customHeight="false" outlineLevel="0" collapsed="false">
      <c r="A12805" s="197" t="s">
        <v>25726</v>
      </c>
      <c r="B12805" s="197"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197" t="s">
        <v>25722</v>
      </c>
      <c r="D12805" s="197" t="s">
        <v>25723</v>
      </c>
      <c r="E12805" s="197" t="s">
        <v>25724</v>
      </c>
      <c r="F12805" s="197" t="s">
        <v>25725</v>
      </c>
      <c r="I12805" s="197" t="s">
        <v>1993</v>
      </c>
      <c r="J12805" s="197" t="n">
        <v>1441.2</v>
      </c>
    </row>
    <row r="12806" customFormat="false" ht="12.75" hidden="true" customHeight="false" outlineLevel="0" collapsed="false">
      <c r="A12806" s="197" t="s">
        <v>25727</v>
      </c>
      <c r="B12806" s="197"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197" t="s">
        <v>25728</v>
      </c>
      <c r="D12806" s="197" t="s">
        <v>25729</v>
      </c>
      <c r="E12806" s="197" t="s">
        <v>25730</v>
      </c>
      <c r="F12806" s="197" t="s">
        <v>25731</v>
      </c>
      <c r="I12806" s="197" t="s">
        <v>1993</v>
      </c>
      <c r="J12806" s="197" t="n">
        <v>1047.22</v>
      </c>
    </row>
    <row r="12807" customFormat="false" ht="12.75" hidden="true" customHeight="false" outlineLevel="0" collapsed="false">
      <c r="A12807" s="197" t="s">
        <v>25732</v>
      </c>
      <c r="B12807" s="197"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197" t="s">
        <v>25728</v>
      </c>
      <c r="D12807" s="197" t="s">
        <v>25729</v>
      </c>
      <c r="E12807" s="197" t="s">
        <v>25730</v>
      </c>
      <c r="F12807" s="197" t="s">
        <v>25731</v>
      </c>
      <c r="I12807" s="197" t="s">
        <v>1993</v>
      </c>
      <c r="J12807" s="197" t="n">
        <v>952.46</v>
      </c>
    </row>
    <row r="12808" customFormat="false" ht="12.75" hidden="true" customHeight="false" outlineLevel="0" collapsed="false">
      <c r="A12808" s="197" t="s">
        <v>25733</v>
      </c>
      <c r="B12808" s="197"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197" t="s">
        <v>25734</v>
      </c>
      <c r="D12808" s="197" t="s">
        <v>25735</v>
      </c>
      <c r="E12808" s="197" t="s">
        <v>25736</v>
      </c>
      <c r="F12808" s="197" t="s">
        <v>25737</v>
      </c>
      <c r="G12808" s="197" t="s">
        <v>25738</v>
      </c>
      <c r="H12808" s="197" t="s">
        <v>25739</v>
      </c>
      <c r="I12808" s="197" t="s">
        <v>1993</v>
      </c>
      <c r="J12808" s="197" t="n">
        <v>548.11</v>
      </c>
    </row>
    <row r="12809" customFormat="false" ht="12.75" hidden="true" customHeight="false" outlineLevel="0" collapsed="false">
      <c r="A12809" s="197" t="s">
        <v>25740</v>
      </c>
      <c r="B12809" s="197"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197" t="s">
        <v>25734</v>
      </c>
      <c r="D12809" s="197" t="s">
        <v>25735</v>
      </c>
      <c r="E12809" s="197" t="s">
        <v>25736</v>
      </c>
      <c r="F12809" s="197" t="s">
        <v>25737</v>
      </c>
      <c r="G12809" s="197" t="s">
        <v>25738</v>
      </c>
      <c r="H12809" s="197" t="s">
        <v>25739</v>
      </c>
      <c r="I12809" s="197" t="s">
        <v>1993</v>
      </c>
      <c r="J12809" s="197" t="n">
        <v>527.51</v>
      </c>
    </row>
    <row r="12810" customFormat="false" ht="12.75" hidden="true" customHeight="false" outlineLevel="0" collapsed="false">
      <c r="A12810" s="197" t="s">
        <v>25741</v>
      </c>
      <c r="B12810" s="197" t="str">
        <f aca="false">C12810&amp;D12810&amp;E12810&amp;F12810&amp;G12810&amp;H12810</f>
        <v>PORTAO EM ESTRUTURA DE TUBOS DE FERRO GALVANIZADO DE 1" E 1.1/2",COM DUAS FOLHAS DE ABRIR,FECHAMENTO COM TELA DE ARAME GALVANIZADO Nº12,MALHA 2",EXCLUSIVE FECHADURA.FORNECIMENTO ECOLOCACAO</v>
      </c>
      <c r="C12810" s="197" t="s">
        <v>25742</v>
      </c>
      <c r="D12810" s="197" t="s">
        <v>25743</v>
      </c>
      <c r="E12810" s="197" t="s">
        <v>25744</v>
      </c>
      <c r="F12810" s="197" t="s">
        <v>7924</v>
      </c>
      <c r="I12810" s="197" t="s">
        <v>1993</v>
      </c>
      <c r="J12810" s="197" t="n">
        <v>557.4</v>
      </c>
    </row>
    <row r="12811" customFormat="false" ht="12.75" hidden="true" customHeight="false" outlineLevel="0" collapsed="false">
      <c r="A12811" s="197" t="s">
        <v>25745</v>
      </c>
      <c r="B12811" s="197" t="str">
        <f aca="false">C12811&amp;D12811&amp;E12811&amp;F12811&amp;G12811&amp;H12811</f>
        <v>PORTAO EM ESTRUTURA DE TUBOS DE FERRO GALVANIZADO DE 1" E 1.1/2",COM DUAS FOLHAS DE ABRIR,FECHAMENTO COM TELA DE ARAME GALVANIZADO Nº12,MALHA 2",EXCLUSIVE FECHADURA.FORNECIMENTO ECOLOCACAO</v>
      </c>
      <c r="C12811" s="197" t="s">
        <v>25742</v>
      </c>
      <c r="D12811" s="197" t="s">
        <v>25743</v>
      </c>
      <c r="E12811" s="197" t="s">
        <v>25744</v>
      </c>
      <c r="F12811" s="197" t="s">
        <v>7924</v>
      </c>
      <c r="I12811" s="197" t="s">
        <v>1993</v>
      </c>
      <c r="J12811" s="197" t="n">
        <v>516.2</v>
      </c>
    </row>
    <row r="12812" customFormat="false" ht="12.75" hidden="true" customHeight="false" outlineLevel="0" collapsed="false">
      <c r="A12812" s="197" t="s">
        <v>25746</v>
      </c>
      <c r="B12812" s="197"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197" t="s">
        <v>25747</v>
      </c>
      <c r="D12812" s="197" t="s">
        <v>25748</v>
      </c>
      <c r="E12812" s="197" t="s">
        <v>25749</v>
      </c>
      <c r="F12812" s="197" t="s">
        <v>25750</v>
      </c>
      <c r="G12812" s="197" t="s">
        <v>25751</v>
      </c>
      <c r="H12812" s="197" t="s">
        <v>25752</v>
      </c>
      <c r="I12812" s="197" t="s">
        <v>30</v>
      </c>
      <c r="J12812" s="197" t="n">
        <v>3683.1</v>
      </c>
    </row>
    <row r="12813" customFormat="false" ht="12.75" hidden="true" customHeight="false" outlineLevel="0" collapsed="false">
      <c r="A12813" s="197" t="s">
        <v>25753</v>
      </c>
      <c r="B12813" s="197"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197" t="s">
        <v>25747</v>
      </c>
      <c r="D12813" s="197" t="s">
        <v>25748</v>
      </c>
      <c r="E12813" s="197" t="s">
        <v>25749</v>
      </c>
      <c r="F12813" s="197" t="s">
        <v>25750</v>
      </c>
      <c r="G12813" s="197" t="s">
        <v>25751</v>
      </c>
      <c r="H12813" s="197" t="s">
        <v>25752</v>
      </c>
      <c r="I12813" s="197" t="s">
        <v>30</v>
      </c>
      <c r="J12813" s="197" t="n">
        <v>3600.63</v>
      </c>
    </row>
    <row r="12814" customFormat="false" ht="12.75" hidden="true" customHeight="false" outlineLevel="0" collapsed="false">
      <c r="A12814" s="197" t="s">
        <v>25754</v>
      </c>
      <c r="B12814" s="197" t="str">
        <f aca="false">C12814&amp;D12814&amp;E12814&amp;F12814&amp;G12814&amp;H12814</f>
        <v>PORTAO EM ESTRUTURA DE TUBOS DE FERRO GALVANIZADO DE 1" E 1.1/2",COM DUAS FOLHAS DE ABRIR, FECHAMENTO EM CHAPA DE FERROGALVANIZADO Nº16,EXCLUSIVE FECHADURA.FORNECIMENTO E COLOCACAO</v>
      </c>
      <c r="C12814" s="197" t="s">
        <v>25742</v>
      </c>
      <c r="D12814" s="197" t="s">
        <v>25755</v>
      </c>
      <c r="E12814" s="197" t="s">
        <v>25756</v>
      </c>
      <c r="F12814" s="197" t="s">
        <v>4378</v>
      </c>
      <c r="I12814" s="197" t="s">
        <v>1993</v>
      </c>
      <c r="J12814" s="197" t="n">
        <v>690.22</v>
      </c>
    </row>
    <row r="12815" customFormat="false" ht="12.75" hidden="true" customHeight="false" outlineLevel="0" collapsed="false">
      <c r="A12815" s="197" t="s">
        <v>25757</v>
      </c>
      <c r="B12815" s="197" t="str">
        <f aca="false">C12815&amp;D12815&amp;E12815&amp;F12815&amp;G12815&amp;H12815</f>
        <v>PORTAO EM ESTRUTURA DE TUBOS DE FERRO GALVANIZADO DE 1" E 1.1/2",COM DUAS FOLHAS DE ABRIR, FECHAMENTO EM CHAPA DE FERROGALVANIZADO Nº16,EXCLUSIVE FECHADURA.FORNECIMENTO E COLOCACAO</v>
      </c>
      <c r="C12815" s="197" t="s">
        <v>25742</v>
      </c>
      <c r="D12815" s="197" t="s">
        <v>25755</v>
      </c>
      <c r="E12815" s="197" t="s">
        <v>25756</v>
      </c>
      <c r="F12815" s="197" t="s">
        <v>4378</v>
      </c>
      <c r="I12815" s="197" t="s">
        <v>1993</v>
      </c>
      <c r="J12815" s="197" t="n">
        <v>656.75</v>
      </c>
    </row>
    <row r="12816" customFormat="false" ht="12.75" hidden="true" customHeight="false" outlineLevel="0" collapsed="false">
      <c r="A12816" s="197" t="s">
        <v>25758</v>
      </c>
      <c r="B12816" s="197"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197" t="s">
        <v>25759</v>
      </c>
      <c r="D12816" s="197" t="s">
        <v>25760</v>
      </c>
      <c r="E12816" s="197" t="s">
        <v>25761</v>
      </c>
      <c r="F12816" s="197" t="s">
        <v>25762</v>
      </c>
      <c r="I12816" s="197" t="s">
        <v>30</v>
      </c>
      <c r="J12816" s="197" t="n">
        <v>1359.2</v>
      </c>
    </row>
    <row r="12817" customFormat="false" ht="12.75" hidden="true" customHeight="false" outlineLevel="0" collapsed="false">
      <c r="A12817" s="197" t="s">
        <v>25763</v>
      </c>
      <c r="B12817" s="197"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197" t="s">
        <v>25759</v>
      </c>
      <c r="D12817" s="197" t="s">
        <v>25760</v>
      </c>
      <c r="E12817" s="197" t="s">
        <v>25761</v>
      </c>
      <c r="F12817" s="197" t="s">
        <v>25762</v>
      </c>
      <c r="I12817" s="197" t="s">
        <v>30</v>
      </c>
      <c r="J12817" s="197" t="n">
        <v>1267.34</v>
      </c>
    </row>
    <row r="12818" customFormat="false" ht="12.75" hidden="true" customHeight="false" outlineLevel="0" collapsed="false">
      <c r="A12818" s="197" t="s">
        <v>25764</v>
      </c>
      <c r="B12818" s="197"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197" t="s">
        <v>25765</v>
      </c>
      <c r="D12818" s="197" t="s">
        <v>25766</v>
      </c>
      <c r="E12818" s="197" t="s">
        <v>25767</v>
      </c>
      <c r="F12818" s="197" t="s">
        <v>25768</v>
      </c>
      <c r="I12818" s="197" t="s">
        <v>30</v>
      </c>
      <c r="J12818" s="197" t="n">
        <v>1748.37</v>
      </c>
    </row>
    <row r="12819" customFormat="false" ht="12.75" hidden="true" customHeight="false" outlineLevel="0" collapsed="false">
      <c r="A12819" s="197" t="s">
        <v>25769</v>
      </c>
      <c r="B12819" s="197"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197" t="s">
        <v>25765</v>
      </c>
      <c r="D12819" s="197" t="s">
        <v>25766</v>
      </c>
      <c r="E12819" s="197" t="s">
        <v>25767</v>
      </c>
      <c r="F12819" s="197" t="s">
        <v>25768</v>
      </c>
      <c r="I12819" s="197" t="s">
        <v>30</v>
      </c>
      <c r="J12819" s="197" t="n">
        <v>1646</v>
      </c>
    </row>
    <row r="12820" customFormat="false" ht="12.75" hidden="true" customHeight="false" outlineLevel="0" collapsed="false">
      <c r="A12820" s="197" t="s">
        <v>25770</v>
      </c>
      <c r="B12820" s="197"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197" t="s">
        <v>25771</v>
      </c>
      <c r="D12820" s="197" t="s">
        <v>25772</v>
      </c>
      <c r="E12820" s="197" t="s">
        <v>25773</v>
      </c>
      <c r="F12820" s="197" t="s">
        <v>25774</v>
      </c>
      <c r="I12820" s="197" t="s">
        <v>30</v>
      </c>
      <c r="J12820" s="197" t="n">
        <v>1757.77</v>
      </c>
    </row>
    <row r="12821" customFormat="false" ht="12.75" hidden="true" customHeight="false" outlineLevel="0" collapsed="false">
      <c r="A12821" s="197" t="s">
        <v>25775</v>
      </c>
      <c r="B12821" s="197"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197" t="s">
        <v>25771</v>
      </c>
      <c r="D12821" s="197" t="s">
        <v>25772</v>
      </c>
      <c r="E12821" s="197" t="s">
        <v>25773</v>
      </c>
      <c r="F12821" s="197" t="s">
        <v>25774</v>
      </c>
      <c r="I12821" s="197" t="s">
        <v>30</v>
      </c>
      <c r="J12821" s="197" t="n">
        <v>1650.46</v>
      </c>
    </row>
    <row r="12822" customFormat="false" ht="12.75" hidden="true" customHeight="false" outlineLevel="0" collapsed="false">
      <c r="A12822" s="197" t="s">
        <v>25776</v>
      </c>
      <c r="B12822" s="197"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197" t="s">
        <v>25777</v>
      </c>
      <c r="D12822" s="197" t="s">
        <v>25778</v>
      </c>
      <c r="E12822" s="197" t="s">
        <v>25779</v>
      </c>
      <c r="F12822" s="197" t="s">
        <v>25780</v>
      </c>
      <c r="I12822" s="197" t="s">
        <v>30</v>
      </c>
      <c r="J12822" s="197" t="n">
        <v>2266.29</v>
      </c>
    </row>
    <row r="12823" customFormat="false" ht="12.75" hidden="true" customHeight="false" outlineLevel="0" collapsed="false">
      <c r="A12823" s="197" t="s">
        <v>25781</v>
      </c>
      <c r="B12823" s="197"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197" t="s">
        <v>25777</v>
      </c>
      <c r="D12823" s="197" t="s">
        <v>25778</v>
      </c>
      <c r="E12823" s="197" t="s">
        <v>25779</v>
      </c>
      <c r="F12823" s="197" t="s">
        <v>25780</v>
      </c>
      <c r="I12823" s="197" t="s">
        <v>30</v>
      </c>
      <c r="J12823" s="197" t="n">
        <v>2143.11</v>
      </c>
    </row>
    <row r="12824" customFormat="false" ht="12.75" hidden="true" customHeight="false" outlineLevel="0" collapsed="false">
      <c r="A12824" s="197" t="s">
        <v>25782</v>
      </c>
      <c r="B12824" s="197"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197" t="s">
        <v>25783</v>
      </c>
      <c r="D12824" s="197" t="s">
        <v>25784</v>
      </c>
      <c r="E12824" s="197" t="s">
        <v>25785</v>
      </c>
      <c r="F12824" s="197" t="s">
        <v>25786</v>
      </c>
      <c r="I12824" s="197" t="s">
        <v>30</v>
      </c>
      <c r="J12824" s="197" t="n">
        <v>2945.09</v>
      </c>
    </row>
    <row r="12825" customFormat="false" ht="12.75" hidden="true" customHeight="false" outlineLevel="0" collapsed="false">
      <c r="A12825" s="197" t="s">
        <v>25787</v>
      </c>
      <c r="B12825" s="197"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197" t="s">
        <v>25783</v>
      </c>
      <c r="D12825" s="197" t="s">
        <v>25784</v>
      </c>
      <c r="E12825" s="197" t="s">
        <v>25785</v>
      </c>
      <c r="F12825" s="197" t="s">
        <v>25786</v>
      </c>
      <c r="I12825" s="197" t="s">
        <v>30</v>
      </c>
      <c r="J12825" s="197" t="n">
        <v>2829.21</v>
      </c>
    </row>
    <row r="12826" customFormat="false" ht="12.75" hidden="true" customHeight="false" outlineLevel="0" collapsed="false">
      <c r="A12826" s="197" t="s">
        <v>25788</v>
      </c>
      <c r="B12826" s="197"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197" t="s">
        <v>25789</v>
      </c>
      <c r="D12826" s="197" t="s">
        <v>25790</v>
      </c>
      <c r="E12826" s="197" t="s">
        <v>25791</v>
      </c>
      <c r="F12826" s="197" t="s">
        <v>25792</v>
      </c>
      <c r="G12826" s="197" t="s">
        <v>25793</v>
      </c>
      <c r="H12826" s="197" t="s">
        <v>867</v>
      </c>
      <c r="I12826" s="197" t="s">
        <v>1993</v>
      </c>
      <c r="J12826" s="197" t="n">
        <v>580.85</v>
      </c>
    </row>
    <row r="12827" customFormat="false" ht="12.75" hidden="true" customHeight="false" outlineLevel="0" collapsed="false">
      <c r="A12827" s="197" t="s">
        <v>25794</v>
      </c>
      <c r="B12827" s="197"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197" t="s">
        <v>25789</v>
      </c>
      <c r="D12827" s="197" t="s">
        <v>25790</v>
      </c>
      <c r="E12827" s="197" t="s">
        <v>25791</v>
      </c>
      <c r="F12827" s="197" t="s">
        <v>25792</v>
      </c>
      <c r="G12827" s="197" t="s">
        <v>25793</v>
      </c>
      <c r="H12827" s="197" t="s">
        <v>867</v>
      </c>
      <c r="I12827" s="197" t="s">
        <v>1993</v>
      </c>
      <c r="J12827" s="197" t="n">
        <v>557.67</v>
      </c>
    </row>
    <row r="12828" customFormat="false" ht="12.75" hidden="true" customHeight="false" outlineLevel="0" collapsed="false">
      <c r="A12828" s="197" t="s">
        <v>25795</v>
      </c>
      <c r="B12828" s="197"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197" t="s">
        <v>25796</v>
      </c>
      <c r="D12828" s="197" t="s">
        <v>25797</v>
      </c>
      <c r="E12828" s="197" t="s">
        <v>25798</v>
      </c>
      <c r="F12828" s="197" t="s">
        <v>25799</v>
      </c>
      <c r="G12828" s="197" t="s">
        <v>25800</v>
      </c>
      <c r="H12828" s="197" t="s">
        <v>25801</v>
      </c>
      <c r="I12828" s="197" t="s">
        <v>30</v>
      </c>
      <c r="J12828" s="197" t="n">
        <v>4915.19</v>
      </c>
    </row>
    <row r="12829" customFormat="false" ht="12.75" hidden="true" customHeight="false" outlineLevel="0" collapsed="false">
      <c r="A12829" s="197" t="s">
        <v>25802</v>
      </c>
      <c r="B12829" s="197"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197" t="s">
        <v>25796</v>
      </c>
      <c r="D12829" s="197" t="s">
        <v>25797</v>
      </c>
      <c r="E12829" s="197" t="s">
        <v>25798</v>
      </c>
      <c r="F12829" s="197" t="s">
        <v>25799</v>
      </c>
      <c r="G12829" s="197" t="s">
        <v>25800</v>
      </c>
      <c r="H12829" s="197" t="s">
        <v>25801</v>
      </c>
      <c r="I12829" s="197" t="s">
        <v>30</v>
      </c>
      <c r="J12829" s="197" t="n">
        <v>4714.9</v>
      </c>
    </row>
    <row r="12830" customFormat="false" ht="12.75" hidden="true" customHeight="false" outlineLevel="0" collapsed="false">
      <c r="A12830" s="197" t="s">
        <v>25803</v>
      </c>
      <c r="B12830" s="197"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197" t="s">
        <v>25804</v>
      </c>
      <c r="D12830" s="197" t="s">
        <v>25805</v>
      </c>
      <c r="E12830" s="197" t="s">
        <v>25806</v>
      </c>
      <c r="F12830" s="197" t="s">
        <v>25807</v>
      </c>
      <c r="G12830" s="197" t="s">
        <v>25808</v>
      </c>
      <c r="H12830" s="197" t="s">
        <v>25809</v>
      </c>
      <c r="I12830" s="197" t="s">
        <v>30</v>
      </c>
      <c r="J12830" s="197" t="n">
        <v>4522.11</v>
      </c>
    </row>
    <row r="12831" customFormat="false" ht="12.75" hidden="true" customHeight="false" outlineLevel="0" collapsed="false">
      <c r="A12831" s="197" t="s">
        <v>25810</v>
      </c>
      <c r="B12831" s="197"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197" t="s">
        <v>25804</v>
      </c>
      <c r="D12831" s="197" t="s">
        <v>25805</v>
      </c>
      <c r="E12831" s="197" t="s">
        <v>25806</v>
      </c>
      <c r="F12831" s="197" t="s">
        <v>25807</v>
      </c>
      <c r="G12831" s="197" t="s">
        <v>25808</v>
      </c>
      <c r="H12831" s="197" t="s">
        <v>25809</v>
      </c>
      <c r="I12831" s="197" t="s">
        <v>30</v>
      </c>
      <c r="J12831" s="197" t="n">
        <v>4464.59</v>
      </c>
    </row>
    <row r="12832" customFormat="false" ht="12.75" hidden="true" customHeight="false" outlineLevel="0" collapsed="false">
      <c r="A12832" s="197" t="s">
        <v>25811</v>
      </c>
      <c r="B12832" s="197" t="str">
        <f aca="false">C12832&amp;D12832&amp;E12832&amp;F12832&amp;G12832&amp;H12832</f>
        <v>BASCULANTE DE FERRO DE 0,50X0,30M EM CANTONEIRA DE 3/4"X1/8",COM UMA BASCULA EM CANTONEIRA DE 5/8"X1/8",COM ALAVANCA DECOMANDO COM PUNHO CROMADO.FORNECIMENTO E COLOCACAO</v>
      </c>
      <c r="C12832" s="197" t="s">
        <v>25812</v>
      </c>
      <c r="D12832" s="197" t="s">
        <v>25813</v>
      </c>
      <c r="E12832" s="197" t="s">
        <v>25814</v>
      </c>
      <c r="I12832" s="197" t="s">
        <v>30</v>
      </c>
      <c r="J12832" s="197" t="n">
        <v>458.81</v>
      </c>
    </row>
    <row r="12833" customFormat="false" ht="12.75" hidden="true" customHeight="false" outlineLevel="0" collapsed="false">
      <c r="A12833" s="197" t="s">
        <v>25815</v>
      </c>
      <c r="B12833" s="197" t="str">
        <f aca="false">C12833&amp;D12833&amp;E12833&amp;F12833&amp;G12833&amp;H12833</f>
        <v>BASCULANTE DE FERRO DE 0,50X0,30M EM CANTONEIRA DE 3/4"X1/8",COM UMA BASCULA EM CANTONEIRA DE 5/8"X1/8",COM ALAVANCA DECOMANDO COM PUNHO CROMADO.FORNECIMENTO E COLOCACAO</v>
      </c>
      <c r="C12833" s="197" t="s">
        <v>25812</v>
      </c>
      <c r="D12833" s="197" t="s">
        <v>25813</v>
      </c>
      <c r="E12833" s="197" t="s">
        <v>25814</v>
      </c>
      <c r="I12833" s="197" t="s">
        <v>30</v>
      </c>
      <c r="J12833" s="197" t="n">
        <v>402.16</v>
      </c>
    </row>
    <row r="12834" customFormat="false" ht="12.75" hidden="true" customHeight="false" outlineLevel="0" collapsed="false">
      <c r="A12834" s="197" t="s">
        <v>25816</v>
      </c>
      <c r="B12834" s="197" t="str">
        <f aca="false">C12834&amp;D12834&amp;E12834&amp;F12834&amp;G12834&amp;H12834</f>
        <v>BASCULANTE DE FERRO DE 0,50X0,50M EM CANTONEIRA DE 3/4"X1/8",COM UMA BASCULA EM CANTONEIRA DE 5/8"X1/8",COM ALAVANCA DECOMANDO COM PUNHO CROMADO.FORNECIMENTO E COLOCACAO</v>
      </c>
      <c r="C12834" s="197" t="s">
        <v>25817</v>
      </c>
      <c r="D12834" s="197" t="s">
        <v>25813</v>
      </c>
      <c r="E12834" s="197" t="s">
        <v>25814</v>
      </c>
      <c r="I12834" s="197" t="s">
        <v>30</v>
      </c>
      <c r="J12834" s="197" t="n">
        <v>510.98</v>
      </c>
    </row>
    <row r="12835" customFormat="false" ht="12.75" hidden="true" customHeight="false" outlineLevel="0" collapsed="false">
      <c r="A12835" s="197" t="s">
        <v>25818</v>
      </c>
      <c r="B12835" s="197" t="str">
        <f aca="false">C12835&amp;D12835&amp;E12835&amp;F12835&amp;G12835&amp;H12835</f>
        <v>BASCULANTE DE FERRO DE 0,50X0,50M EM CANTONEIRA DE 3/4"X1/8",COM UMA BASCULA EM CANTONEIRA DE 5/8"X1/8",COM ALAVANCA DECOMANDO COM PUNHO CROMADO.FORNECIMENTO E COLOCACAO</v>
      </c>
      <c r="C12835" s="197" t="s">
        <v>25817</v>
      </c>
      <c r="D12835" s="197" t="s">
        <v>25813</v>
      </c>
      <c r="E12835" s="197" t="s">
        <v>25814</v>
      </c>
      <c r="I12835" s="197" t="s">
        <v>30</v>
      </c>
      <c r="J12835" s="197" t="n">
        <v>449.18</v>
      </c>
    </row>
    <row r="12836" customFormat="false" ht="12.75" hidden="true" customHeight="false" outlineLevel="0" collapsed="false">
      <c r="A12836" s="197" t="s">
        <v>25819</v>
      </c>
      <c r="B12836" s="197"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197" t="s">
        <v>25820</v>
      </c>
      <c r="D12836" s="197" t="s">
        <v>25821</v>
      </c>
      <c r="E12836" s="197" t="s">
        <v>25822</v>
      </c>
      <c r="F12836" s="197" t="s">
        <v>25823</v>
      </c>
      <c r="I12836" s="197" t="s">
        <v>1993</v>
      </c>
      <c r="J12836" s="197" t="n">
        <v>468.03</v>
      </c>
    </row>
    <row r="12837" customFormat="false" ht="12.75" hidden="true" customHeight="false" outlineLevel="0" collapsed="false">
      <c r="A12837" s="197" t="s">
        <v>25824</v>
      </c>
      <c r="B12837" s="197"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197" t="s">
        <v>25820</v>
      </c>
      <c r="D12837" s="197" t="s">
        <v>25821</v>
      </c>
      <c r="E12837" s="197" t="s">
        <v>25822</v>
      </c>
      <c r="F12837" s="197" t="s">
        <v>25823</v>
      </c>
      <c r="I12837" s="197" t="s">
        <v>1993</v>
      </c>
      <c r="J12837" s="197" t="n">
        <v>422.71</v>
      </c>
    </row>
    <row r="12838" customFormat="false" ht="12.75" hidden="true" customHeight="false" outlineLevel="0" collapsed="false">
      <c r="A12838" s="197" t="s">
        <v>25825</v>
      </c>
      <c r="B12838" s="197"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197" t="s">
        <v>25826</v>
      </c>
      <c r="D12838" s="197" t="s">
        <v>25827</v>
      </c>
      <c r="E12838" s="197" t="s">
        <v>25828</v>
      </c>
      <c r="F12838" s="197" t="s">
        <v>25829</v>
      </c>
      <c r="G12838" s="197" t="s">
        <v>25830</v>
      </c>
      <c r="H12838" s="197" t="s">
        <v>25831</v>
      </c>
      <c r="I12838" s="197" t="s">
        <v>1993</v>
      </c>
      <c r="J12838" s="197" t="n">
        <v>796.84</v>
      </c>
    </row>
    <row r="12839" customFormat="false" ht="12.75" hidden="true" customHeight="false" outlineLevel="0" collapsed="false">
      <c r="A12839" s="197" t="s">
        <v>25832</v>
      </c>
      <c r="B12839" s="197"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197" t="s">
        <v>25826</v>
      </c>
      <c r="D12839" s="197" t="s">
        <v>25827</v>
      </c>
      <c r="E12839" s="197" t="s">
        <v>25828</v>
      </c>
      <c r="F12839" s="197" t="s">
        <v>25829</v>
      </c>
      <c r="G12839" s="197" t="s">
        <v>25830</v>
      </c>
      <c r="H12839" s="197" t="s">
        <v>25831</v>
      </c>
      <c r="I12839" s="197" t="s">
        <v>1993</v>
      </c>
      <c r="J12839" s="197" t="n">
        <v>773.77</v>
      </c>
    </row>
    <row r="12840" customFormat="false" ht="12.75" hidden="true" customHeight="false" outlineLevel="0" collapsed="false">
      <c r="A12840" s="197" t="s">
        <v>25833</v>
      </c>
      <c r="B12840" s="197"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197" t="s">
        <v>25834</v>
      </c>
      <c r="D12840" s="197" t="s">
        <v>25835</v>
      </c>
      <c r="E12840" s="197" t="s">
        <v>25836</v>
      </c>
      <c r="F12840" s="197" t="s">
        <v>25837</v>
      </c>
      <c r="G12840" s="197" t="s">
        <v>25838</v>
      </c>
      <c r="H12840" s="197" t="s">
        <v>25839</v>
      </c>
      <c r="I12840" s="197" t="s">
        <v>1993</v>
      </c>
      <c r="J12840" s="197" t="n">
        <v>552.36</v>
      </c>
    </row>
    <row r="12841" customFormat="false" ht="12.75" hidden="true" customHeight="false" outlineLevel="0" collapsed="false">
      <c r="A12841" s="197" t="s">
        <v>25840</v>
      </c>
      <c r="B12841" s="197"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197" t="s">
        <v>25834</v>
      </c>
      <c r="D12841" s="197" t="s">
        <v>25835</v>
      </c>
      <c r="E12841" s="197" t="s">
        <v>25836</v>
      </c>
      <c r="F12841" s="197" t="s">
        <v>25837</v>
      </c>
      <c r="G12841" s="197" t="s">
        <v>25838</v>
      </c>
      <c r="H12841" s="197" t="s">
        <v>25839</v>
      </c>
      <c r="I12841" s="197" t="s">
        <v>1993</v>
      </c>
      <c r="J12841" s="197" t="n">
        <v>495.37</v>
      </c>
    </row>
    <row r="12842" customFormat="false" ht="12.75" hidden="true" customHeight="false" outlineLevel="0" collapsed="false">
      <c r="A12842" s="197" t="s">
        <v>25841</v>
      </c>
      <c r="B12842" s="197" t="str">
        <f aca="false">C12842&amp;D12842&amp;E12842&amp;F12842&amp;G12842&amp;H12842</f>
        <v>GRADE EM TUBO DE FERRO GALVANIZADO DE 4" EM MODULOS DE(3,00X1,20)M,CONSTITUINDO-SE CADA MODULO POR 2 MONTANTES DE 1,20MDE ALTURA E 2 TRAVAMENTOS HORIZONTAIS COM 3M.FORNECIMENTO ECOLOCACAO</v>
      </c>
      <c r="C12842" s="197" t="s">
        <v>25842</v>
      </c>
      <c r="D12842" s="197" t="s">
        <v>25843</v>
      </c>
      <c r="E12842" s="197" t="s">
        <v>25844</v>
      </c>
      <c r="F12842" s="197" t="s">
        <v>7924</v>
      </c>
      <c r="I12842" s="197" t="s">
        <v>30</v>
      </c>
      <c r="J12842" s="197" t="n">
        <v>893.57</v>
      </c>
    </row>
    <row r="12843" customFormat="false" ht="12.75" hidden="true" customHeight="false" outlineLevel="0" collapsed="false">
      <c r="A12843" s="197" t="s">
        <v>25845</v>
      </c>
      <c r="B12843" s="197" t="str">
        <f aca="false">C12843&amp;D12843&amp;E12843&amp;F12843&amp;G12843&amp;H12843</f>
        <v>GRADE EM TUBO DE FERRO GALVANIZADO DE 4" EM MODULOS DE(3,00X1,20)M,CONSTITUINDO-SE CADA MODULO POR 2 MONTANTES DE 1,20MDE ALTURA E 2 TRAVAMENTOS HORIZONTAIS COM 3M.FORNECIMENTO ECOLOCACAO</v>
      </c>
      <c r="C12843" s="197" t="s">
        <v>25842</v>
      </c>
      <c r="D12843" s="197" t="s">
        <v>25843</v>
      </c>
      <c r="E12843" s="197" t="s">
        <v>25844</v>
      </c>
      <c r="F12843" s="197" t="s">
        <v>7924</v>
      </c>
      <c r="I12843" s="197" t="s">
        <v>30</v>
      </c>
      <c r="J12843" s="197" t="n">
        <v>878.12</v>
      </c>
    </row>
    <row r="12844" customFormat="false" ht="12.75" hidden="true" customHeight="false" outlineLevel="0" collapsed="false">
      <c r="A12844" s="197" t="s">
        <v>25846</v>
      </c>
      <c r="B12844" s="197" t="str">
        <f aca="false">C12844&amp;D12844&amp;E12844&amp;F12844&amp;G12844&amp;H12844</f>
        <v>GRADE PANTOGRAFICA DE FERRO PARA JANELAS OU PORTAS,EM PERFIS"U" DE 3/4",COM ALTURA ATE 2,20M,CORRENDO SOBRE CANALETAS EGUIAS,COM FECHO PARA COLOCACAO DE CADEADO,EXCLUSIVE ESTE.FORNECIMENTO E COLOCACAO</v>
      </c>
      <c r="C12844" s="197" t="s">
        <v>25847</v>
      </c>
      <c r="D12844" s="197" t="s">
        <v>25848</v>
      </c>
      <c r="E12844" s="197" t="s">
        <v>25849</v>
      </c>
      <c r="F12844" s="197" t="s">
        <v>7400</v>
      </c>
      <c r="I12844" s="197" t="s">
        <v>1993</v>
      </c>
      <c r="J12844" s="197" t="n">
        <v>698.1</v>
      </c>
    </row>
    <row r="12845" customFormat="false" ht="12.75" hidden="true" customHeight="false" outlineLevel="0" collapsed="false">
      <c r="A12845" s="197" t="s">
        <v>25850</v>
      </c>
      <c r="B12845" s="197" t="str">
        <f aca="false">C12845&amp;D12845&amp;E12845&amp;F12845&amp;G12845&amp;H12845</f>
        <v>GRADE PANTOGRAFICA DE FERRO PARA JANELAS OU PORTAS,EM PERFIS"U" DE 3/4",COM ALTURA ATE 2,20M,CORRENDO SOBRE CANALETAS EGUIAS,COM FECHO PARA COLOCACAO DE CADEADO,EXCLUSIVE ESTE.FORNECIMENTO E COLOCACAO</v>
      </c>
      <c r="C12845" s="197" t="s">
        <v>25847</v>
      </c>
      <c r="D12845" s="197" t="s">
        <v>25848</v>
      </c>
      <c r="E12845" s="197" t="s">
        <v>25849</v>
      </c>
      <c r="F12845" s="197" t="s">
        <v>7400</v>
      </c>
      <c r="I12845" s="197" t="s">
        <v>1993</v>
      </c>
      <c r="J12845" s="197" t="n">
        <v>628.32</v>
      </c>
    </row>
    <row r="12846" customFormat="false" ht="12.75" hidden="true" customHeight="false" outlineLevel="0" collapsed="false">
      <c r="A12846" s="197" t="s">
        <v>25851</v>
      </c>
      <c r="B12846" s="197"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197" t="s">
        <v>25852</v>
      </c>
      <c r="D12846" s="197" t="s">
        <v>25853</v>
      </c>
      <c r="E12846" s="197" t="s">
        <v>25854</v>
      </c>
      <c r="F12846" s="197" t="s">
        <v>25855</v>
      </c>
      <c r="I12846" s="197" t="s">
        <v>1993</v>
      </c>
      <c r="J12846" s="197" t="n">
        <v>485.88</v>
      </c>
    </row>
    <row r="12847" customFormat="false" ht="12.75" hidden="true" customHeight="false" outlineLevel="0" collapsed="false">
      <c r="A12847" s="197" t="s">
        <v>25856</v>
      </c>
      <c r="B12847" s="197"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197" t="s">
        <v>25852</v>
      </c>
      <c r="D12847" s="197" t="s">
        <v>25853</v>
      </c>
      <c r="E12847" s="197" t="s">
        <v>25854</v>
      </c>
      <c r="F12847" s="197" t="s">
        <v>25855</v>
      </c>
      <c r="I12847" s="197" t="s">
        <v>1993</v>
      </c>
      <c r="J12847" s="197" t="n">
        <v>450.34</v>
      </c>
    </row>
    <row r="12848" customFormat="false" ht="12.75" hidden="true" customHeight="false" outlineLevel="0" collapsed="false">
      <c r="A12848" s="197" t="s">
        <v>25857</v>
      </c>
      <c r="B12848" s="197" t="str">
        <f aca="false">C12848&amp;D12848&amp;E12848&amp;F12848&amp;G12848&amp;H12848</f>
        <v>GRADE DE FERRO FORMADA DE BARRAS VERTICAIS DE 1.1/2"X3/8",HORIZONTAIS DE 2"X3/8", COM MONTANTES DE 1.1/2"X1.1/2" A CADA2,00M,CONFORME PROJETO Nº6005/EMOP.FORNECIMENTO E COLOCACAO</v>
      </c>
      <c r="C12848" s="197" t="s">
        <v>25858</v>
      </c>
      <c r="D12848" s="197" t="s">
        <v>25859</v>
      </c>
      <c r="E12848" s="197" t="s">
        <v>25860</v>
      </c>
      <c r="I12848" s="197" t="s">
        <v>1993</v>
      </c>
      <c r="J12848" s="197" t="n">
        <v>562.31</v>
      </c>
    </row>
    <row r="12849" customFormat="false" ht="12.75" hidden="true" customHeight="false" outlineLevel="0" collapsed="false">
      <c r="A12849" s="197" t="s">
        <v>25861</v>
      </c>
      <c r="B12849" s="197" t="str">
        <f aca="false">C12849&amp;D12849&amp;E12849&amp;F12849&amp;G12849&amp;H12849</f>
        <v>GRADE DE FERRO FORMADA DE BARRAS VERTICAIS DE 1.1/2"X3/8",HORIZONTAIS DE 2"X3/8", COM MONTANTES DE 1.1/2"X1.1/2" A CADA2,00M,CONFORME PROJETO Nº6005/EMOP.FORNECIMENTO E COLOCACAO</v>
      </c>
      <c r="C12849" s="197" t="s">
        <v>25858</v>
      </c>
      <c r="D12849" s="197" t="s">
        <v>25859</v>
      </c>
      <c r="E12849" s="197" t="s">
        <v>25860</v>
      </c>
      <c r="I12849" s="197" t="s">
        <v>1993</v>
      </c>
      <c r="J12849" s="197" t="n">
        <v>521.11</v>
      </c>
    </row>
    <row r="12850" customFormat="false" ht="12.75" hidden="true" customHeight="false" outlineLevel="0" collapsed="false">
      <c r="A12850" s="197" t="s">
        <v>25862</v>
      </c>
      <c r="B12850" s="197" t="str">
        <f aca="false">C12850&amp;D12850&amp;E12850&amp;F12850&amp;G12850&amp;H12850</f>
        <v>GRADE DE FERRO ARTICULADA PARA PROTECAO DE ESCADA,EXECUTADAEM VERGALHOES DE 3/8" E CONTORNO EM CANTONEIRA DE 1".FORNECIMENTO E COLOCACAO</v>
      </c>
      <c r="C12850" s="197" t="s">
        <v>25863</v>
      </c>
      <c r="D12850" s="197" t="s">
        <v>25864</v>
      </c>
      <c r="E12850" s="197" t="s">
        <v>4468</v>
      </c>
      <c r="I12850" s="197" t="s">
        <v>1993</v>
      </c>
      <c r="J12850" s="197" t="n">
        <v>464.89</v>
      </c>
    </row>
    <row r="12851" customFormat="false" ht="12.75" hidden="true" customHeight="false" outlineLevel="0" collapsed="false">
      <c r="A12851" s="197" t="s">
        <v>25865</v>
      </c>
      <c r="B12851" s="197" t="str">
        <f aca="false">C12851&amp;D12851&amp;E12851&amp;F12851&amp;G12851&amp;H12851</f>
        <v>GRADE DE FERRO ARTICULADA PARA PROTECAO DE ESCADA,EXECUTADAEM VERGALHOES DE 3/8" E CONTORNO EM CANTONEIRA DE 1".FORNECIMENTO E COLOCACAO</v>
      </c>
      <c r="C12851" s="197" t="s">
        <v>25863</v>
      </c>
      <c r="D12851" s="197" t="s">
        <v>25864</v>
      </c>
      <c r="E12851" s="197" t="s">
        <v>4468</v>
      </c>
      <c r="I12851" s="197" t="s">
        <v>1993</v>
      </c>
      <c r="J12851" s="197" t="n">
        <v>418.43</v>
      </c>
    </row>
    <row r="12852" customFormat="false" ht="12.75" hidden="true" customHeight="false" outlineLevel="0" collapsed="false">
      <c r="A12852" s="197" t="s">
        <v>25866</v>
      </c>
      <c r="B12852" s="197"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197" t="s">
        <v>25867</v>
      </c>
      <c r="D12852" s="197" t="s">
        <v>25868</v>
      </c>
      <c r="E12852" s="197" t="s">
        <v>25869</v>
      </c>
      <c r="F12852" s="197" t="s">
        <v>25870</v>
      </c>
      <c r="I12852" s="197" t="s">
        <v>338</v>
      </c>
      <c r="J12852" s="197" t="n">
        <v>698.1</v>
      </c>
    </row>
    <row r="12853" customFormat="false" ht="12.75" hidden="true" customHeight="false" outlineLevel="0" collapsed="false">
      <c r="A12853" s="197" t="s">
        <v>25871</v>
      </c>
      <c r="B12853" s="197"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197" t="s">
        <v>25867</v>
      </c>
      <c r="D12853" s="197" t="s">
        <v>25868</v>
      </c>
      <c r="E12853" s="197" t="s">
        <v>25869</v>
      </c>
      <c r="F12853" s="197" t="s">
        <v>25870</v>
      </c>
      <c r="I12853" s="197" t="s">
        <v>338</v>
      </c>
      <c r="J12853" s="197" t="n">
        <v>628.32</v>
      </c>
    </row>
    <row r="12854" customFormat="false" ht="12.75" hidden="true" customHeight="false" outlineLevel="0" collapsed="false">
      <c r="A12854" s="197" t="s">
        <v>25872</v>
      </c>
      <c r="B12854" s="197"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197" t="s">
        <v>25873</v>
      </c>
      <c r="D12854" s="197" t="s">
        <v>25874</v>
      </c>
      <c r="E12854" s="197" t="s">
        <v>25875</v>
      </c>
      <c r="F12854" s="197" t="s">
        <v>25876</v>
      </c>
      <c r="G12854" s="197" t="s">
        <v>25877</v>
      </c>
      <c r="H12854" s="197" t="s">
        <v>25878</v>
      </c>
      <c r="I12854" s="197" t="s">
        <v>338</v>
      </c>
      <c r="J12854" s="197" t="n">
        <v>264.4</v>
      </c>
    </row>
    <row r="12855" customFormat="false" ht="12.75" hidden="true" customHeight="false" outlineLevel="0" collapsed="false">
      <c r="A12855" s="197" t="s">
        <v>25879</v>
      </c>
      <c r="B12855" s="197"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197" t="s">
        <v>25873</v>
      </c>
      <c r="D12855" s="197" t="s">
        <v>25874</v>
      </c>
      <c r="E12855" s="197" t="s">
        <v>25875</v>
      </c>
      <c r="F12855" s="197" t="s">
        <v>25876</v>
      </c>
      <c r="G12855" s="197" t="s">
        <v>25877</v>
      </c>
      <c r="H12855" s="197" t="s">
        <v>25878</v>
      </c>
      <c r="I12855" s="197" t="s">
        <v>338</v>
      </c>
      <c r="J12855" s="197" t="n">
        <v>254.1</v>
      </c>
    </row>
    <row r="12856" customFormat="false" ht="12.75" hidden="true" customHeight="false" outlineLevel="0" collapsed="false">
      <c r="A12856" s="197" t="s">
        <v>25880</v>
      </c>
      <c r="B12856" s="197"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197" t="s">
        <v>25881</v>
      </c>
      <c r="D12856" s="197" t="s">
        <v>25882</v>
      </c>
      <c r="E12856" s="197" t="s">
        <v>25883</v>
      </c>
      <c r="F12856" s="197" t="s">
        <v>25884</v>
      </c>
      <c r="I12856" s="197" t="s">
        <v>1993</v>
      </c>
      <c r="J12856" s="197" t="n">
        <v>1246.99</v>
      </c>
    </row>
    <row r="12857" customFormat="false" ht="12.75" hidden="true" customHeight="false" outlineLevel="0" collapsed="false">
      <c r="A12857" s="197" t="s">
        <v>25885</v>
      </c>
      <c r="B12857" s="197"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197" t="s">
        <v>25881</v>
      </c>
      <c r="D12857" s="197" t="s">
        <v>25882</v>
      </c>
      <c r="E12857" s="197" t="s">
        <v>25883</v>
      </c>
      <c r="F12857" s="197" t="s">
        <v>25884</v>
      </c>
      <c r="I12857" s="197" t="s">
        <v>1993</v>
      </c>
      <c r="J12857" s="197" t="n">
        <v>1143.99</v>
      </c>
    </row>
    <row r="12858" customFormat="false" ht="12.75" hidden="true" customHeight="false" outlineLevel="0" collapsed="false">
      <c r="A12858" s="197" t="s">
        <v>25886</v>
      </c>
      <c r="B12858" s="197" t="str">
        <f aca="false">C12858&amp;D12858&amp;E12858&amp;F12858&amp;G12858&amp;H12858</f>
        <v>GRADE PARA PRISAO EM BARRAS VERTICAIS DE 1",ESPACADAS A CADA 10CM,ENTRE EIXOS,E HORIZONTAIS DE 1.3/4"X1/2" A CADA 50CM,SENDO O CONTORNO DO MESMO MATERIAL.FORNECIMENTO E COLOCACAO</v>
      </c>
      <c r="C12858" s="197" t="s">
        <v>25887</v>
      </c>
      <c r="D12858" s="197" t="s">
        <v>25888</v>
      </c>
      <c r="E12858" s="197" t="s">
        <v>25889</v>
      </c>
      <c r="I12858" s="197" t="s">
        <v>1993</v>
      </c>
      <c r="J12858" s="197" t="n">
        <v>860.54</v>
      </c>
    </row>
    <row r="12859" customFormat="false" ht="12.75" hidden="true" customHeight="false" outlineLevel="0" collapsed="false">
      <c r="A12859" s="197" t="s">
        <v>25890</v>
      </c>
      <c r="B12859" s="197" t="str">
        <f aca="false">C12859&amp;D12859&amp;E12859&amp;F12859&amp;G12859&amp;H12859</f>
        <v>GRADE PARA PRISAO EM BARRAS VERTICAIS DE 1",ESPACADAS A CADA 10CM,ENTRE EIXOS,E HORIZONTAIS DE 1.3/4"X1/2" A CADA 50CM,SENDO O CONTORNO DO MESMO MATERIAL.FORNECIMENTO E COLOCACAO</v>
      </c>
      <c r="C12859" s="197" t="s">
        <v>25887</v>
      </c>
      <c r="D12859" s="197" t="s">
        <v>25888</v>
      </c>
      <c r="E12859" s="197" t="s">
        <v>25889</v>
      </c>
      <c r="I12859" s="197" t="s">
        <v>1993</v>
      </c>
      <c r="J12859" s="197" t="n">
        <v>774.54</v>
      </c>
    </row>
    <row r="12860" customFormat="false" ht="12.75" hidden="true" customHeight="false" outlineLevel="0" collapsed="false">
      <c r="A12860" s="197" t="s">
        <v>25891</v>
      </c>
      <c r="B12860" s="197"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197" t="s">
        <v>25892</v>
      </c>
      <c r="D12860" s="197" t="s">
        <v>25893</v>
      </c>
      <c r="E12860" s="197" t="s">
        <v>25894</v>
      </c>
      <c r="F12860" s="197" t="s">
        <v>25895</v>
      </c>
      <c r="G12860" s="197" t="s">
        <v>7400</v>
      </c>
      <c r="I12860" s="197" t="s">
        <v>1993</v>
      </c>
      <c r="J12860" s="197" t="n">
        <v>465.5</v>
      </c>
    </row>
    <row r="12861" customFormat="false" ht="12.75" hidden="true" customHeight="false" outlineLevel="0" collapsed="false">
      <c r="A12861" s="197" t="s">
        <v>25896</v>
      </c>
      <c r="B12861" s="197"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197" t="s">
        <v>25892</v>
      </c>
      <c r="D12861" s="197" t="s">
        <v>25893</v>
      </c>
      <c r="E12861" s="197" t="s">
        <v>25894</v>
      </c>
      <c r="F12861" s="197" t="s">
        <v>25895</v>
      </c>
      <c r="G12861" s="197" t="s">
        <v>7400</v>
      </c>
      <c r="I12861" s="197" t="s">
        <v>1993</v>
      </c>
      <c r="J12861" s="197" t="n">
        <v>424.3</v>
      </c>
    </row>
    <row r="12862" customFormat="false" ht="12.75" hidden="true" customHeight="false" outlineLevel="0" collapsed="false">
      <c r="A12862" s="197" t="s">
        <v>25897</v>
      </c>
      <c r="B12862" s="197" t="str">
        <f aca="false">C12862&amp;D12862&amp;E12862&amp;F12862&amp;G12862&amp;H12862</f>
        <v>GRADE DE ACO COM BARRAS REDONDAS DE 3/4" NA VERTICAL,ESPACADAS DE 10CM,FIXADAS EM BARRAS CHATAS DE 2"X3/8".FORNECIMENTOE COLOCACAO</v>
      </c>
      <c r="C12862" s="197" t="s">
        <v>25898</v>
      </c>
      <c r="D12862" s="197" t="s">
        <v>25899</v>
      </c>
      <c r="E12862" s="197" t="s">
        <v>7872</v>
      </c>
      <c r="I12862" s="197" t="s">
        <v>1993</v>
      </c>
      <c r="J12862" s="197" t="n">
        <v>690.83</v>
      </c>
    </row>
    <row r="12863" customFormat="false" ht="12.75" hidden="true" customHeight="false" outlineLevel="0" collapsed="false">
      <c r="A12863" s="197" t="s">
        <v>25900</v>
      </c>
      <c r="B12863" s="197" t="str">
        <f aca="false">C12863&amp;D12863&amp;E12863&amp;F12863&amp;G12863&amp;H12863</f>
        <v>GRADE DE ACO COM BARRAS REDONDAS DE 3/4" NA VERTICAL,ESPACADAS DE 10CM,FIXADAS EM BARRAS CHATAS DE 2"X3/8".FORNECIMENTOE COLOCACAO</v>
      </c>
      <c r="C12863" s="197" t="s">
        <v>25898</v>
      </c>
      <c r="D12863" s="197" t="s">
        <v>25899</v>
      </c>
      <c r="E12863" s="197" t="s">
        <v>7872</v>
      </c>
      <c r="I12863" s="197" t="s">
        <v>1993</v>
      </c>
      <c r="J12863" s="197" t="n">
        <v>621.05</v>
      </c>
    </row>
    <row r="12864" customFormat="false" ht="12.75" hidden="true" customHeight="false" outlineLevel="0" collapsed="false">
      <c r="A12864" s="197" t="s">
        <v>25901</v>
      </c>
      <c r="B12864" s="197"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197" t="s">
        <v>25902</v>
      </c>
      <c r="D12864" s="197" t="s">
        <v>25903</v>
      </c>
      <c r="E12864" s="197" t="s">
        <v>25904</v>
      </c>
      <c r="F12864" s="197" t="s">
        <v>25905</v>
      </c>
      <c r="I12864" s="197" t="s">
        <v>30</v>
      </c>
      <c r="J12864" s="197" t="n">
        <v>1176.36</v>
      </c>
    </row>
    <row r="12865" customFormat="false" ht="12.75" hidden="true" customHeight="false" outlineLevel="0" collapsed="false">
      <c r="A12865" s="197" t="s">
        <v>25906</v>
      </c>
      <c r="B12865" s="197"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197" t="s">
        <v>25902</v>
      </c>
      <c r="D12865" s="197" t="s">
        <v>25903</v>
      </c>
      <c r="E12865" s="197" t="s">
        <v>25904</v>
      </c>
      <c r="F12865" s="197" t="s">
        <v>25905</v>
      </c>
      <c r="I12865" s="197" t="s">
        <v>30</v>
      </c>
      <c r="J12865" s="197" t="n">
        <v>1100.71</v>
      </c>
    </row>
    <row r="12866" customFormat="false" ht="12.75" hidden="true" customHeight="false" outlineLevel="0" collapsed="false">
      <c r="A12866" s="197" t="s">
        <v>25907</v>
      </c>
      <c r="B12866" s="197" t="str">
        <f aca="false">C12866&amp;D12866&amp;E12866&amp;F12866&amp;G12866&amp;H12866</f>
        <v>GRADIL EM BARRAS DE ACO COM DIAMETRO DE 3/4",FORMANDO MODULOS DE 2,00M,COM 1,80M DE ALTURA.INCLUSIVE PINTURA.FORNECIMENTO E COLOCACAO</v>
      </c>
      <c r="C12866" s="197" t="s">
        <v>25908</v>
      </c>
      <c r="D12866" s="197" t="s">
        <v>25909</v>
      </c>
      <c r="E12866" s="197" t="s">
        <v>7902</v>
      </c>
      <c r="I12866" s="197" t="s">
        <v>30</v>
      </c>
      <c r="J12866" s="197" t="n">
        <v>1029.81</v>
      </c>
    </row>
    <row r="12867" customFormat="false" ht="12.75" hidden="true" customHeight="false" outlineLevel="0" collapsed="false">
      <c r="A12867" s="197" t="s">
        <v>25910</v>
      </c>
      <c r="B12867" s="197" t="str">
        <f aca="false">C12867&amp;D12867&amp;E12867&amp;F12867&amp;G12867&amp;H12867</f>
        <v>GRADIL EM BARRAS DE ACO COM DIAMETRO DE 3/4",FORMANDO MODULOS DE 2,00M,COM 1,80M DE ALTURA.INCLUSIVE PINTURA.FORNECIMENTO E COLOCACAO</v>
      </c>
      <c r="C12867" s="197" t="s">
        <v>25908</v>
      </c>
      <c r="D12867" s="197" t="s">
        <v>25909</v>
      </c>
      <c r="E12867" s="197" t="s">
        <v>7902</v>
      </c>
      <c r="I12867" s="197" t="s">
        <v>30</v>
      </c>
      <c r="J12867" s="197" t="n">
        <v>962.5</v>
      </c>
    </row>
    <row r="12868" customFormat="false" ht="12.75" hidden="true" customHeight="false" outlineLevel="0" collapsed="false">
      <c r="A12868" s="197" t="s">
        <v>25911</v>
      </c>
      <c r="B12868" s="197" t="str">
        <f aca="false">C12868&amp;D12868&amp;E12868&amp;F12868&amp;G12868&amp;H12868</f>
        <v>GRADIL EM BARRAS DE ACO DE 3/4",ESPACADAS DE 12CM,MONTANTESEM BARRA QUADRADA DE 2" E 2 BARRAS CHATAS DE 2"X1/2" HORIZONTAIS,TENDO 2M DE LARGURA E 1,35M DE ALTURA,INCLUSIVE PINTURA.FORNECIMENTO E COLOCACAO</v>
      </c>
      <c r="C12868" s="197" t="s">
        <v>25912</v>
      </c>
      <c r="D12868" s="197" t="s">
        <v>25913</v>
      </c>
      <c r="E12868" s="197" t="s">
        <v>25914</v>
      </c>
      <c r="F12868" s="197" t="s">
        <v>7939</v>
      </c>
      <c r="I12868" s="197" t="s">
        <v>30</v>
      </c>
      <c r="J12868" s="197" t="n">
        <v>1319.91</v>
      </c>
    </row>
    <row r="12869" customFormat="false" ht="12.75" hidden="true" customHeight="false" outlineLevel="0" collapsed="false">
      <c r="A12869" s="197" t="s">
        <v>25915</v>
      </c>
      <c r="B12869" s="197" t="str">
        <f aca="false">C12869&amp;D12869&amp;E12869&amp;F12869&amp;G12869&amp;H12869</f>
        <v>GRADIL EM BARRAS DE ACO DE 3/4",ESPACADAS DE 12CM,MONTANTESEM BARRA QUADRADA DE 2" E 2 BARRAS CHATAS DE 2"X1/2" HORIZONTAIS,TENDO 2M DE LARGURA E 1,35M DE ALTURA,INCLUSIVE PINTURA.FORNECIMENTO E COLOCACAO</v>
      </c>
      <c r="C12869" s="197" t="s">
        <v>25912</v>
      </c>
      <c r="D12869" s="197" t="s">
        <v>25913</v>
      </c>
      <c r="E12869" s="197" t="s">
        <v>25914</v>
      </c>
      <c r="F12869" s="197" t="s">
        <v>7939</v>
      </c>
      <c r="I12869" s="197" t="s">
        <v>30</v>
      </c>
      <c r="J12869" s="197" t="n">
        <v>1244.07</v>
      </c>
    </row>
    <row r="12870" customFormat="false" ht="12.75" hidden="true" customHeight="false" outlineLevel="0" collapsed="false">
      <c r="A12870" s="197" t="s">
        <v>25916</v>
      </c>
      <c r="B12870" s="197"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197" t="s">
        <v>25917</v>
      </c>
      <c r="D12870" s="197" t="s">
        <v>25918</v>
      </c>
      <c r="E12870" s="197" t="s">
        <v>25919</v>
      </c>
      <c r="F12870" s="197" t="s">
        <v>25920</v>
      </c>
      <c r="G12870" s="197" t="s">
        <v>4468</v>
      </c>
      <c r="I12870" s="197" t="s">
        <v>338</v>
      </c>
      <c r="J12870" s="197" t="n">
        <v>440.08</v>
      </c>
    </row>
    <row r="12871" customFormat="false" ht="12.75" hidden="true" customHeight="false" outlineLevel="0" collapsed="false">
      <c r="A12871" s="197" t="s">
        <v>25921</v>
      </c>
      <c r="B12871" s="197"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197" t="s">
        <v>25917</v>
      </c>
      <c r="D12871" s="197" t="s">
        <v>25918</v>
      </c>
      <c r="E12871" s="197" t="s">
        <v>25919</v>
      </c>
      <c r="F12871" s="197" t="s">
        <v>25920</v>
      </c>
      <c r="G12871" s="197" t="s">
        <v>4468</v>
      </c>
      <c r="I12871" s="197" t="s">
        <v>338</v>
      </c>
      <c r="J12871" s="197" t="n">
        <v>395.45</v>
      </c>
    </row>
    <row r="12872" customFormat="false" ht="12.75" hidden="true" customHeight="false" outlineLevel="0" collapsed="false">
      <c r="A12872" s="197" t="s">
        <v>25922</v>
      </c>
      <c r="B12872" s="197"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197" t="s">
        <v>25923</v>
      </c>
      <c r="D12872" s="197" t="s">
        <v>25924</v>
      </c>
      <c r="E12872" s="197" t="s">
        <v>25925</v>
      </c>
      <c r="F12872" s="197" t="s">
        <v>25926</v>
      </c>
      <c r="G12872" s="197" t="s">
        <v>7353</v>
      </c>
      <c r="I12872" s="197" t="s">
        <v>338</v>
      </c>
      <c r="J12872" s="197" t="n">
        <v>397.65</v>
      </c>
    </row>
    <row r="12873" customFormat="false" ht="12.75" hidden="true" customHeight="false" outlineLevel="0" collapsed="false">
      <c r="A12873" s="197" t="s">
        <v>25927</v>
      </c>
      <c r="B12873" s="197"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197" t="s">
        <v>25923</v>
      </c>
      <c r="D12873" s="197" t="s">
        <v>25924</v>
      </c>
      <c r="E12873" s="197" t="s">
        <v>25925</v>
      </c>
      <c r="F12873" s="197" t="s">
        <v>25926</v>
      </c>
      <c r="G12873" s="197" t="s">
        <v>7353</v>
      </c>
      <c r="I12873" s="197" t="s">
        <v>338</v>
      </c>
      <c r="J12873" s="197" t="n">
        <v>371.01</v>
      </c>
    </row>
    <row r="12874" customFormat="false" ht="12.75" hidden="true" customHeight="false" outlineLevel="0" collapsed="false">
      <c r="A12874" s="197" t="s">
        <v>25928</v>
      </c>
      <c r="B12874" s="197"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197" t="s">
        <v>25929</v>
      </c>
      <c r="D12874" s="197" t="s">
        <v>25930</v>
      </c>
      <c r="E12874" s="197" t="s">
        <v>25931</v>
      </c>
      <c r="F12874" s="197" t="s">
        <v>25932</v>
      </c>
      <c r="G12874" s="197" t="s">
        <v>25933</v>
      </c>
      <c r="H12874" s="197" t="s">
        <v>25934</v>
      </c>
      <c r="I12874" s="197" t="s">
        <v>338</v>
      </c>
      <c r="J12874" s="197" t="n">
        <v>628.33</v>
      </c>
    </row>
    <row r="12875" customFormat="false" ht="12.75" hidden="true" customHeight="false" outlineLevel="0" collapsed="false">
      <c r="A12875" s="197" t="s">
        <v>25935</v>
      </c>
      <c r="B12875" s="197"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197" t="s">
        <v>25929</v>
      </c>
      <c r="D12875" s="197" t="s">
        <v>25930</v>
      </c>
      <c r="E12875" s="197" t="s">
        <v>25931</v>
      </c>
      <c r="F12875" s="197" t="s">
        <v>25932</v>
      </c>
      <c r="G12875" s="197" t="s">
        <v>25933</v>
      </c>
      <c r="H12875" s="197" t="s">
        <v>25934</v>
      </c>
      <c r="I12875" s="197" t="s">
        <v>338</v>
      </c>
      <c r="J12875" s="197" t="n">
        <v>603.38</v>
      </c>
    </row>
    <row r="12876" customFormat="false" ht="12.75" hidden="true" customHeight="false" outlineLevel="0" collapsed="false">
      <c r="A12876" s="197" t="s">
        <v>25936</v>
      </c>
      <c r="B12876" s="197"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197" t="s">
        <v>25937</v>
      </c>
      <c r="D12876" s="197" t="s">
        <v>25938</v>
      </c>
      <c r="E12876" s="197" t="s">
        <v>25939</v>
      </c>
      <c r="F12876" s="197" t="s">
        <v>25940</v>
      </c>
      <c r="G12876" s="197" t="s">
        <v>25941</v>
      </c>
      <c r="H12876" s="197" t="s">
        <v>25942</v>
      </c>
      <c r="I12876" s="197" t="s">
        <v>338</v>
      </c>
      <c r="J12876" s="197" t="n">
        <v>537.96</v>
      </c>
    </row>
    <row r="12877" customFormat="false" ht="12.75" hidden="true" customHeight="false" outlineLevel="0" collapsed="false">
      <c r="A12877" s="197" t="s">
        <v>25943</v>
      </c>
      <c r="B12877" s="197"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197" t="s">
        <v>25937</v>
      </c>
      <c r="D12877" s="197" t="s">
        <v>25938</v>
      </c>
      <c r="E12877" s="197" t="s">
        <v>25939</v>
      </c>
      <c r="F12877" s="197" t="s">
        <v>25940</v>
      </c>
      <c r="G12877" s="197" t="s">
        <v>25941</v>
      </c>
      <c r="H12877" s="197" t="s">
        <v>25942</v>
      </c>
      <c r="I12877" s="197" t="s">
        <v>338</v>
      </c>
      <c r="J12877" s="197" t="n">
        <v>527.2</v>
      </c>
    </row>
    <row r="12878" customFormat="false" ht="12.75" hidden="true" customHeight="false" outlineLevel="0" collapsed="false">
      <c r="A12878" s="197" t="s">
        <v>25944</v>
      </c>
      <c r="B12878" s="197"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197" t="s">
        <v>25945</v>
      </c>
      <c r="D12878" s="197" t="s">
        <v>25946</v>
      </c>
      <c r="E12878" s="197" t="s">
        <v>25947</v>
      </c>
      <c r="F12878" s="197" t="s">
        <v>25948</v>
      </c>
      <c r="G12878" s="197" t="s">
        <v>25949</v>
      </c>
      <c r="H12878" s="197" t="s">
        <v>7400</v>
      </c>
      <c r="I12878" s="197" t="s">
        <v>30</v>
      </c>
      <c r="J12878" s="197" t="n">
        <v>366.37</v>
      </c>
    </row>
    <row r="12879" customFormat="false" ht="12.75" hidden="true" customHeight="false" outlineLevel="0" collapsed="false">
      <c r="A12879" s="197" t="s">
        <v>25950</v>
      </c>
      <c r="B12879" s="197"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197" t="s">
        <v>25945</v>
      </c>
      <c r="D12879" s="197" t="s">
        <v>25946</v>
      </c>
      <c r="E12879" s="197" t="s">
        <v>25947</v>
      </c>
      <c r="F12879" s="197" t="s">
        <v>25948</v>
      </c>
      <c r="G12879" s="197" t="s">
        <v>25949</v>
      </c>
      <c r="H12879" s="197" t="s">
        <v>7400</v>
      </c>
      <c r="I12879" s="197" t="s">
        <v>30</v>
      </c>
      <c r="J12879" s="197" t="n">
        <v>346.39</v>
      </c>
    </row>
    <row r="12880" customFormat="false" ht="12.75" hidden="true" customHeight="false" outlineLevel="0" collapsed="false">
      <c r="A12880" s="197" t="s">
        <v>25951</v>
      </c>
      <c r="B12880" s="197"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197" t="s">
        <v>25952</v>
      </c>
      <c r="D12880" s="197" t="s">
        <v>25953</v>
      </c>
      <c r="E12880" s="197" t="s">
        <v>25954</v>
      </c>
      <c r="F12880" s="197" t="s">
        <v>25955</v>
      </c>
      <c r="G12880" s="197" t="s">
        <v>25956</v>
      </c>
      <c r="H12880" s="197" t="s">
        <v>25957</v>
      </c>
      <c r="I12880" s="197" t="s">
        <v>30</v>
      </c>
      <c r="J12880" s="197" t="n">
        <v>789.15</v>
      </c>
    </row>
    <row r="12881" customFormat="false" ht="12.75" hidden="true" customHeight="false" outlineLevel="0" collapsed="false">
      <c r="A12881" s="197" t="s">
        <v>25958</v>
      </c>
      <c r="B12881" s="197"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197" t="s">
        <v>25952</v>
      </c>
      <c r="D12881" s="197" t="s">
        <v>25953</v>
      </c>
      <c r="E12881" s="197" t="s">
        <v>25954</v>
      </c>
      <c r="F12881" s="197" t="s">
        <v>25955</v>
      </c>
      <c r="G12881" s="197" t="s">
        <v>25956</v>
      </c>
      <c r="H12881" s="197" t="s">
        <v>25957</v>
      </c>
      <c r="I12881" s="197" t="s">
        <v>30</v>
      </c>
      <c r="J12881" s="197" t="n">
        <v>718.02</v>
      </c>
    </row>
    <row r="12882" customFormat="false" ht="12.75" hidden="true" customHeight="false" outlineLevel="0" collapsed="false">
      <c r="A12882" s="197" t="s">
        <v>25959</v>
      </c>
      <c r="B12882" s="197"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197" t="s">
        <v>25960</v>
      </c>
      <c r="D12882" s="197" t="s">
        <v>25961</v>
      </c>
      <c r="E12882" s="197" t="s">
        <v>25962</v>
      </c>
      <c r="F12882" s="197" t="s">
        <v>25963</v>
      </c>
      <c r="G12882" s="197" t="s">
        <v>25964</v>
      </c>
      <c r="H12882" s="197" t="s">
        <v>7366</v>
      </c>
      <c r="I12882" s="197" t="s">
        <v>30</v>
      </c>
      <c r="J12882" s="197" t="n">
        <v>2654.98</v>
      </c>
    </row>
    <row r="12883" customFormat="false" ht="12.75" hidden="true" customHeight="false" outlineLevel="0" collapsed="false">
      <c r="A12883" s="197" t="s">
        <v>25965</v>
      </c>
      <c r="B12883" s="197"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197" t="s">
        <v>25960</v>
      </c>
      <c r="D12883" s="197" t="s">
        <v>25961</v>
      </c>
      <c r="E12883" s="197" t="s">
        <v>25962</v>
      </c>
      <c r="F12883" s="197" t="s">
        <v>25963</v>
      </c>
      <c r="G12883" s="197" t="s">
        <v>25964</v>
      </c>
      <c r="H12883" s="197" t="s">
        <v>7366</v>
      </c>
      <c r="I12883" s="197" t="s">
        <v>30</v>
      </c>
      <c r="J12883" s="197" t="n">
        <v>2581.76</v>
      </c>
    </row>
    <row r="12884" customFormat="false" ht="12.75" hidden="true" customHeight="false" outlineLevel="0" collapsed="false">
      <c r="A12884" s="197" t="s">
        <v>25966</v>
      </c>
      <c r="B12884" s="197"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197" t="s">
        <v>25967</v>
      </c>
      <c r="D12884" s="197" t="s">
        <v>25968</v>
      </c>
      <c r="E12884" s="197" t="s">
        <v>25969</v>
      </c>
      <c r="F12884" s="197" t="s">
        <v>25970</v>
      </c>
      <c r="G12884" s="197" t="s">
        <v>25971</v>
      </c>
      <c r="H12884" s="197" t="s">
        <v>25972</v>
      </c>
      <c r="I12884" s="197" t="s">
        <v>30</v>
      </c>
      <c r="J12884" s="197" t="n">
        <v>1585.66</v>
      </c>
    </row>
    <row r="12885" customFormat="false" ht="12.75" hidden="true" customHeight="false" outlineLevel="0" collapsed="false">
      <c r="A12885" s="197" t="s">
        <v>25973</v>
      </c>
      <c r="B12885" s="197"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197" t="s">
        <v>25967</v>
      </c>
      <c r="D12885" s="197" t="s">
        <v>25968</v>
      </c>
      <c r="E12885" s="197" t="s">
        <v>25969</v>
      </c>
      <c r="F12885" s="197" t="s">
        <v>25970</v>
      </c>
      <c r="G12885" s="197" t="s">
        <v>25971</v>
      </c>
      <c r="H12885" s="197" t="s">
        <v>25972</v>
      </c>
      <c r="I12885" s="197" t="s">
        <v>30</v>
      </c>
      <c r="J12885" s="197" t="n">
        <v>1513.61</v>
      </c>
    </row>
    <row r="12886" customFormat="false" ht="12.75" hidden="true" customHeight="false" outlineLevel="0" collapsed="false">
      <c r="A12886" s="197" t="s">
        <v>25974</v>
      </c>
      <c r="B12886" s="197" t="str">
        <f aca="false">C12886&amp;D12886&amp;E12886&amp;F12886&amp;G12886&amp;H12886</f>
        <v>GRADIL DE FERRO EM MODULO DE 2,10M DE COMPRIMENTO COM ALTURA DE 2,60M,BARRA REDONDA DE 5/8",BARRA CHATA DE 1.1/2"X1/4",TUBO DE FERRO GALVANIZADO DE 3",INCLUSIVE PINTURA.FORNECIMENTO E COLOCACAO</v>
      </c>
      <c r="C12886" s="197" t="s">
        <v>25975</v>
      </c>
      <c r="D12886" s="197" t="s">
        <v>25976</v>
      </c>
      <c r="E12886" s="197" t="s">
        <v>25977</v>
      </c>
      <c r="F12886" s="197" t="s">
        <v>7902</v>
      </c>
      <c r="I12886" s="197" t="s">
        <v>30</v>
      </c>
      <c r="J12886" s="197" t="n">
        <v>1213.64</v>
      </c>
    </row>
    <row r="12887" customFormat="false" ht="12.75" hidden="true" customHeight="false" outlineLevel="0" collapsed="false">
      <c r="A12887" s="197" t="s">
        <v>25978</v>
      </c>
      <c r="B12887" s="197" t="str">
        <f aca="false">C12887&amp;D12887&amp;E12887&amp;F12887&amp;G12887&amp;H12887</f>
        <v>GRADIL DE FERRO EM MODULO DE 2,10M DE COMPRIMENTO COM ALTURA DE 2,60M,BARRA REDONDA DE 5/8",BARRA CHATA DE 1.1/2"X1/4",TUBO DE FERRO GALVANIZADO DE 3",INCLUSIVE PINTURA.FORNECIMENTO E COLOCACAO</v>
      </c>
      <c r="C12887" s="197" t="s">
        <v>25975</v>
      </c>
      <c r="D12887" s="197" t="s">
        <v>25976</v>
      </c>
      <c r="E12887" s="197" t="s">
        <v>25977</v>
      </c>
      <c r="F12887" s="197" t="s">
        <v>7902</v>
      </c>
      <c r="I12887" s="197" t="s">
        <v>30</v>
      </c>
      <c r="J12887" s="197" t="n">
        <v>1150.2</v>
      </c>
    </row>
    <row r="12888" customFormat="false" ht="12.75" hidden="true" customHeight="false" outlineLevel="0" collapsed="false">
      <c r="A12888" s="197" t="s">
        <v>25979</v>
      </c>
      <c r="B12888" s="197"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197" t="s">
        <v>25980</v>
      </c>
      <c r="D12888" s="197" t="s">
        <v>25981</v>
      </c>
      <c r="E12888" s="197" t="s">
        <v>25982</v>
      </c>
      <c r="F12888" s="197" t="s">
        <v>25983</v>
      </c>
      <c r="G12888" s="197" t="s">
        <v>25984</v>
      </c>
      <c r="H12888" s="197" t="s">
        <v>7939</v>
      </c>
      <c r="I12888" s="197" t="s">
        <v>30</v>
      </c>
      <c r="J12888" s="197" t="n">
        <v>1807.39</v>
      </c>
    </row>
    <row r="12889" customFormat="false" ht="12.75" hidden="true" customHeight="false" outlineLevel="0" collapsed="false">
      <c r="A12889" s="197" t="s">
        <v>25985</v>
      </c>
      <c r="B12889" s="197"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197" t="s">
        <v>25980</v>
      </c>
      <c r="D12889" s="197" t="s">
        <v>25981</v>
      </c>
      <c r="E12889" s="197" t="s">
        <v>25982</v>
      </c>
      <c r="F12889" s="197" t="s">
        <v>25983</v>
      </c>
      <c r="G12889" s="197" t="s">
        <v>25984</v>
      </c>
      <c r="H12889" s="197" t="s">
        <v>7939</v>
      </c>
      <c r="I12889" s="197" t="s">
        <v>30</v>
      </c>
      <c r="J12889" s="197" t="n">
        <v>1731.16</v>
      </c>
    </row>
    <row r="12890" customFormat="false" ht="12.75" hidden="true" customHeight="false" outlineLevel="0" collapsed="false">
      <c r="A12890" s="197" t="s">
        <v>25986</v>
      </c>
      <c r="B12890" s="197"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197" t="s">
        <v>25987</v>
      </c>
      <c r="D12890" s="197" t="s">
        <v>25988</v>
      </c>
      <c r="E12890" s="197" t="s">
        <v>25989</v>
      </c>
      <c r="F12890" s="197" t="s">
        <v>25990</v>
      </c>
      <c r="G12890" s="197" t="s">
        <v>25991</v>
      </c>
      <c r="I12890" s="197" t="s">
        <v>30</v>
      </c>
      <c r="J12890" s="197" t="n">
        <v>461.98</v>
      </c>
    </row>
    <row r="12891" customFormat="false" ht="12.75" hidden="true" customHeight="false" outlineLevel="0" collapsed="false">
      <c r="A12891" s="197" t="s">
        <v>25992</v>
      </c>
      <c r="B12891" s="197"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197" t="s">
        <v>25987</v>
      </c>
      <c r="D12891" s="197" t="s">
        <v>25988</v>
      </c>
      <c r="E12891" s="197" t="s">
        <v>25989</v>
      </c>
      <c r="F12891" s="197" t="s">
        <v>25990</v>
      </c>
      <c r="G12891" s="197" t="s">
        <v>25991</v>
      </c>
      <c r="I12891" s="197" t="s">
        <v>30</v>
      </c>
      <c r="J12891" s="197" t="n">
        <v>444.73</v>
      </c>
    </row>
    <row r="12892" customFormat="false" ht="12.75" hidden="true" customHeight="false" outlineLevel="0" collapsed="false">
      <c r="A12892" s="197" t="s">
        <v>25993</v>
      </c>
      <c r="B12892" s="197"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197" t="s">
        <v>25994</v>
      </c>
      <c r="D12892" s="197" t="s">
        <v>25995</v>
      </c>
      <c r="E12892" s="197" t="s">
        <v>25996</v>
      </c>
      <c r="F12892" s="197" t="s">
        <v>25997</v>
      </c>
      <c r="G12892" s="197" t="s">
        <v>25998</v>
      </c>
      <c r="I12892" s="197" t="s">
        <v>338</v>
      </c>
      <c r="J12892" s="197" t="n">
        <v>385.13</v>
      </c>
    </row>
    <row r="12893" customFormat="false" ht="12.75" hidden="true" customHeight="false" outlineLevel="0" collapsed="false">
      <c r="A12893" s="197" t="s">
        <v>25999</v>
      </c>
      <c r="B12893" s="197"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197" t="s">
        <v>25994</v>
      </c>
      <c r="D12893" s="197" t="s">
        <v>25995</v>
      </c>
      <c r="E12893" s="197" t="s">
        <v>25996</v>
      </c>
      <c r="F12893" s="197" t="s">
        <v>25997</v>
      </c>
      <c r="G12893" s="197" t="s">
        <v>25998</v>
      </c>
      <c r="I12893" s="197" t="s">
        <v>338</v>
      </c>
      <c r="J12893" s="197" t="n">
        <v>377.4</v>
      </c>
    </row>
    <row r="12894" customFormat="false" ht="12.75" hidden="true" customHeight="false" outlineLevel="0" collapsed="false">
      <c r="A12894" s="197" t="s">
        <v>26000</v>
      </c>
      <c r="B12894" s="197" t="str">
        <f aca="false">C12894&amp;D12894&amp;E12894&amp;F12894&amp;G12894&amp;H12894</f>
        <v>GRADIL ELETROFUNDIDO TIPO ORSOMETAL,NA MALHA 65X132MM E BARRA PORTANTE 25X2MM,FIO 5,MONTANTES 2120X76X8MM,PARAFUSOS,PINTURA ELETROSTATICA NAS CORES VERDE OU CINZA,INCLUSIVE MONTAGEM</v>
      </c>
      <c r="C12894" s="197" t="s">
        <v>26001</v>
      </c>
      <c r="D12894" s="197" t="s">
        <v>26002</v>
      </c>
      <c r="E12894" s="197" t="s">
        <v>26003</v>
      </c>
      <c r="F12894" s="197" t="s">
        <v>338</v>
      </c>
      <c r="I12894" s="197" t="s">
        <v>1993</v>
      </c>
      <c r="J12894" s="197" t="n">
        <v>276.69</v>
      </c>
    </row>
    <row r="12895" customFormat="false" ht="12.75" hidden="true" customHeight="false" outlineLevel="0" collapsed="false">
      <c r="A12895" s="197" t="s">
        <v>26004</v>
      </c>
      <c r="B12895" s="197" t="str">
        <f aca="false">C12895&amp;D12895&amp;E12895&amp;F12895&amp;G12895&amp;H12895</f>
        <v>GRADIL ELETROFUNDIDO TIPO ORSOMETAL,NA MALHA 65X132MM E BARRA PORTANTE 25X2MM,FIO 5,MONTANTES 2120X76X8MM,PARAFUSOS,PINTURA ELETROSTATICA NAS CORES VERDE OU CINZA,INCLUSIVE MONTAGEM</v>
      </c>
      <c r="C12895" s="197" t="s">
        <v>26001</v>
      </c>
      <c r="D12895" s="197" t="s">
        <v>26002</v>
      </c>
      <c r="E12895" s="197" t="s">
        <v>26003</v>
      </c>
      <c r="F12895" s="197" t="s">
        <v>338</v>
      </c>
      <c r="I12895" s="197" t="s">
        <v>1993</v>
      </c>
      <c r="J12895" s="197" t="n">
        <v>259.44</v>
      </c>
    </row>
    <row r="12896" customFormat="false" ht="12.75" hidden="true" customHeight="false" outlineLevel="0" collapsed="false">
      <c r="A12896" s="197" t="s">
        <v>26005</v>
      </c>
      <c r="B12896" s="197"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197" t="s">
        <v>26006</v>
      </c>
      <c r="D12896" s="197" t="s">
        <v>26007</v>
      </c>
      <c r="E12896" s="197" t="s">
        <v>26008</v>
      </c>
      <c r="F12896" s="197" t="s">
        <v>26009</v>
      </c>
      <c r="G12896" s="197" t="s">
        <v>26010</v>
      </c>
      <c r="H12896" s="197" t="s">
        <v>26011</v>
      </c>
      <c r="I12896" s="197" t="s">
        <v>1993</v>
      </c>
      <c r="J12896" s="197" t="n">
        <v>92.41</v>
      </c>
    </row>
    <row r="12897" customFormat="false" ht="12.75" hidden="true" customHeight="false" outlineLevel="0" collapsed="false">
      <c r="A12897" s="197" t="s">
        <v>26012</v>
      </c>
      <c r="B12897" s="197"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197" t="s">
        <v>26006</v>
      </c>
      <c r="D12897" s="197" t="s">
        <v>26007</v>
      </c>
      <c r="E12897" s="197" t="s">
        <v>26008</v>
      </c>
      <c r="F12897" s="197" t="s">
        <v>26009</v>
      </c>
      <c r="G12897" s="197" t="s">
        <v>26010</v>
      </c>
      <c r="H12897" s="197" t="s">
        <v>26011</v>
      </c>
      <c r="I12897" s="197" t="s">
        <v>1993</v>
      </c>
      <c r="J12897" s="197" t="n">
        <v>92.18</v>
      </c>
    </row>
    <row r="12898" customFormat="false" ht="12.75" hidden="true" customHeight="false" outlineLevel="0" collapsed="false">
      <c r="A12898" s="197" t="s">
        <v>26013</v>
      </c>
      <c r="B12898" s="197"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197" t="s">
        <v>26006</v>
      </c>
      <c r="D12898" s="197" t="s">
        <v>26007</v>
      </c>
      <c r="E12898" s="197" t="s">
        <v>26008</v>
      </c>
      <c r="F12898" s="197" t="s">
        <v>26014</v>
      </c>
      <c r="G12898" s="197" t="s">
        <v>26015</v>
      </c>
      <c r="H12898" s="197" t="s">
        <v>26016</v>
      </c>
      <c r="I12898" s="197" t="s">
        <v>1993</v>
      </c>
      <c r="J12898" s="197" t="n">
        <v>97.41</v>
      </c>
    </row>
    <row r="12899" customFormat="false" ht="12.75" hidden="true" customHeight="false" outlineLevel="0" collapsed="false">
      <c r="A12899" s="197" t="s">
        <v>26017</v>
      </c>
      <c r="B12899" s="197"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197" t="s">
        <v>26006</v>
      </c>
      <c r="D12899" s="197" t="s">
        <v>26007</v>
      </c>
      <c r="E12899" s="197" t="s">
        <v>26008</v>
      </c>
      <c r="F12899" s="197" t="s">
        <v>26014</v>
      </c>
      <c r="G12899" s="197" t="s">
        <v>26015</v>
      </c>
      <c r="H12899" s="197" t="s">
        <v>26016</v>
      </c>
      <c r="I12899" s="197" t="s">
        <v>1993</v>
      </c>
      <c r="J12899" s="197" t="n">
        <v>96.91</v>
      </c>
    </row>
    <row r="12900" customFormat="false" ht="12.75" hidden="true" customHeight="false" outlineLevel="0" collapsed="false">
      <c r="A12900" s="197" t="s">
        <v>26018</v>
      </c>
      <c r="B12900" s="197"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197" t="s">
        <v>26019</v>
      </c>
      <c r="D12900" s="197" t="s">
        <v>26020</v>
      </c>
      <c r="E12900" s="197" t="s">
        <v>26021</v>
      </c>
      <c r="F12900" s="197" t="s">
        <v>26022</v>
      </c>
      <c r="G12900" s="197" t="s">
        <v>26023</v>
      </c>
      <c r="H12900" s="197" t="s">
        <v>26024</v>
      </c>
      <c r="I12900" s="197" t="s">
        <v>1993</v>
      </c>
      <c r="J12900" s="197" t="n">
        <v>138.1</v>
      </c>
    </row>
    <row r="12901" customFormat="false" ht="12.75" hidden="true" customHeight="false" outlineLevel="0" collapsed="false">
      <c r="A12901" s="197" t="s">
        <v>26025</v>
      </c>
      <c r="B12901" s="197"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197" t="s">
        <v>26019</v>
      </c>
      <c r="D12901" s="197" t="s">
        <v>26020</v>
      </c>
      <c r="E12901" s="197" t="s">
        <v>26021</v>
      </c>
      <c r="F12901" s="197" t="s">
        <v>26022</v>
      </c>
      <c r="G12901" s="197" t="s">
        <v>26023</v>
      </c>
      <c r="H12901" s="197" t="s">
        <v>26024</v>
      </c>
      <c r="I12901" s="197" t="s">
        <v>1993</v>
      </c>
      <c r="J12901" s="197" t="n">
        <v>137.87</v>
      </c>
    </row>
    <row r="12902" customFormat="false" ht="12.75" hidden="true" customHeight="false" outlineLevel="0" collapsed="false">
      <c r="A12902" s="197" t="s">
        <v>26026</v>
      </c>
      <c r="B12902" s="197"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197" t="s">
        <v>26019</v>
      </c>
      <c r="D12902" s="197" t="s">
        <v>26027</v>
      </c>
      <c r="E12902" s="197" t="s">
        <v>26028</v>
      </c>
      <c r="F12902" s="197" t="s">
        <v>26029</v>
      </c>
      <c r="G12902" s="197" t="s">
        <v>26030</v>
      </c>
      <c r="H12902" s="197" t="s">
        <v>26031</v>
      </c>
      <c r="I12902" s="197" t="s">
        <v>1993</v>
      </c>
      <c r="J12902" s="197" t="n">
        <v>144.34</v>
      </c>
    </row>
    <row r="12903" customFormat="false" ht="12.75" hidden="true" customHeight="false" outlineLevel="0" collapsed="false">
      <c r="A12903" s="197" t="s">
        <v>26032</v>
      </c>
      <c r="B12903" s="197"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197" t="s">
        <v>26019</v>
      </c>
      <c r="D12903" s="197" t="s">
        <v>26027</v>
      </c>
      <c r="E12903" s="197" t="s">
        <v>26028</v>
      </c>
      <c r="F12903" s="197" t="s">
        <v>26029</v>
      </c>
      <c r="G12903" s="197" t="s">
        <v>26030</v>
      </c>
      <c r="H12903" s="197" t="s">
        <v>26031</v>
      </c>
      <c r="I12903" s="197" t="s">
        <v>1993</v>
      </c>
      <c r="J12903" s="197" t="n">
        <v>143.85</v>
      </c>
    </row>
    <row r="12904" customFormat="false" ht="12.75" hidden="true" customHeight="false" outlineLevel="0" collapsed="false">
      <c r="A12904" s="197" t="s">
        <v>26033</v>
      </c>
      <c r="B12904" s="197"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197" t="s">
        <v>26034</v>
      </c>
      <c r="D12904" s="197" t="s">
        <v>26035</v>
      </c>
      <c r="E12904" s="197" t="s">
        <v>26036</v>
      </c>
      <c r="F12904" s="197" t="s">
        <v>26037</v>
      </c>
      <c r="G12904" s="197" t="s">
        <v>26038</v>
      </c>
      <c r="H12904" s="197" t="s">
        <v>26039</v>
      </c>
      <c r="I12904" s="197" t="s">
        <v>338</v>
      </c>
      <c r="J12904" s="197" t="n">
        <v>659.67</v>
      </c>
    </row>
    <row r="12905" customFormat="false" ht="12.75" hidden="true" customHeight="false" outlineLevel="0" collapsed="false">
      <c r="A12905" s="197" t="s">
        <v>26040</v>
      </c>
      <c r="B12905" s="197"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197" t="s">
        <v>26034</v>
      </c>
      <c r="D12905" s="197" t="s">
        <v>26035</v>
      </c>
      <c r="E12905" s="197" t="s">
        <v>26036</v>
      </c>
      <c r="F12905" s="197" t="s">
        <v>26037</v>
      </c>
      <c r="G12905" s="197" t="s">
        <v>26038</v>
      </c>
      <c r="H12905" s="197" t="s">
        <v>26039</v>
      </c>
      <c r="I12905" s="197" t="s">
        <v>338</v>
      </c>
      <c r="J12905" s="197" t="n">
        <v>601.48</v>
      </c>
    </row>
    <row r="12906" customFormat="false" ht="12.75" hidden="true" customHeight="false" outlineLevel="0" collapsed="false">
      <c r="A12906" s="197" t="s">
        <v>26041</v>
      </c>
      <c r="B12906" s="197"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197" t="s">
        <v>26034</v>
      </c>
      <c r="D12906" s="197" t="s">
        <v>26035</v>
      </c>
      <c r="E12906" s="197" t="s">
        <v>26042</v>
      </c>
      <c r="F12906" s="197" t="s">
        <v>26043</v>
      </c>
      <c r="G12906" s="197" t="s">
        <v>26044</v>
      </c>
      <c r="H12906" s="197" t="s">
        <v>26045</v>
      </c>
      <c r="I12906" s="197" t="s">
        <v>338</v>
      </c>
      <c r="J12906" s="197" t="n">
        <v>848.14</v>
      </c>
    </row>
    <row r="12907" customFormat="false" ht="12.75" hidden="true" customHeight="false" outlineLevel="0" collapsed="false">
      <c r="A12907" s="197" t="s">
        <v>26046</v>
      </c>
      <c r="B12907" s="197"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197" t="s">
        <v>26034</v>
      </c>
      <c r="D12907" s="197" t="s">
        <v>26035</v>
      </c>
      <c r="E12907" s="197" t="s">
        <v>26042</v>
      </c>
      <c r="F12907" s="197" t="s">
        <v>26043</v>
      </c>
      <c r="G12907" s="197" t="s">
        <v>26044</v>
      </c>
      <c r="H12907" s="197" t="s">
        <v>26045</v>
      </c>
      <c r="I12907" s="197" t="s">
        <v>338</v>
      </c>
      <c r="J12907" s="197" t="n">
        <v>761.11</v>
      </c>
    </row>
    <row r="12908" customFormat="false" ht="12.75" hidden="true" customHeight="false" outlineLevel="0" collapsed="false">
      <c r="A12908" s="197" t="s">
        <v>26047</v>
      </c>
      <c r="B12908" s="197"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197" t="s">
        <v>26048</v>
      </c>
      <c r="D12908" s="197" t="s">
        <v>26049</v>
      </c>
      <c r="E12908" s="197" t="s">
        <v>26050</v>
      </c>
      <c r="F12908" s="197" t="s">
        <v>26051</v>
      </c>
      <c r="G12908" s="197" t="s">
        <v>26052</v>
      </c>
      <c r="H12908" s="197" t="s">
        <v>26053</v>
      </c>
      <c r="I12908" s="197" t="s">
        <v>338</v>
      </c>
      <c r="J12908" s="197" t="n">
        <v>563.26</v>
      </c>
    </row>
    <row r="12909" customFormat="false" ht="12.75" hidden="true" customHeight="false" outlineLevel="0" collapsed="false">
      <c r="A12909" s="197" t="s">
        <v>26054</v>
      </c>
      <c r="B12909" s="197"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197" t="s">
        <v>26048</v>
      </c>
      <c r="D12909" s="197" t="s">
        <v>26049</v>
      </c>
      <c r="E12909" s="197" t="s">
        <v>26050</v>
      </c>
      <c r="F12909" s="197" t="s">
        <v>26051</v>
      </c>
      <c r="G12909" s="197" t="s">
        <v>26052</v>
      </c>
      <c r="H12909" s="197" t="s">
        <v>26053</v>
      </c>
      <c r="I12909" s="197" t="s">
        <v>338</v>
      </c>
      <c r="J12909" s="197" t="n">
        <v>530.93</v>
      </c>
    </row>
    <row r="12910" customFormat="false" ht="12.75" hidden="true" customHeight="false" outlineLevel="0" collapsed="false">
      <c r="A12910" s="197" t="s">
        <v>26055</v>
      </c>
      <c r="B12910" s="197"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197" t="s">
        <v>26056</v>
      </c>
      <c r="D12910" s="197" t="s">
        <v>26057</v>
      </c>
      <c r="E12910" s="197" t="s">
        <v>26058</v>
      </c>
      <c r="F12910" s="197" t="s">
        <v>26059</v>
      </c>
      <c r="I12910" s="197" t="s">
        <v>338</v>
      </c>
      <c r="J12910" s="197" t="n">
        <v>292.66</v>
      </c>
    </row>
    <row r="12911" customFormat="false" ht="12.75" hidden="true" customHeight="false" outlineLevel="0" collapsed="false">
      <c r="A12911" s="197" t="s">
        <v>26060</v>
      </c>
      <c r="B12911" s="197"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197" t="s">
        <v>26056</v>
      </c>
      <c r="D12911" s="197" t="s">
        <v>26057</v>
      </c>
      <c r="E12911" s="197" t="s">
        <v>26058</v>
      </c>
      <c r="F12911" s="197" t="s">
        <v>26059</v>
      </c>
      <c r="I12911" s="197" t="s">
        <v>338</v>
      </c>
      <c r="J12911" s="197" t="n">
        <v>273.08</v>
      </c>
    </row>
    <row r="12912" customFormat="false" ht="12.75" hidden="true" customHeight="false" outlineLevel="0" collapsed="false">
      <c r="A12912" s="197" t="s">
        <v>26061</v>
      </c>
      <c r="B12912" s="197"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197" t="s">
        <v>26062</v>
      </c>
      <c r="D12912" s="197" t="s">
        <v>26063</v>
      </c>
      <c r="E12912" s="197" t="s">
        <v>26064</v>
      </c>
      <c r="F12912" s="197" t="s">
        <v>26065</v>
      </c>
      <c r="G12912" s="197" t="s">
        <v>13253</v>
      </c>
      <c r="I12912" s="197" t="s">
        <v>338</v>
      </c>
      <c r="J12912" s="197" t="n">
        <v>340.03</v>
      </c>
    </row>
    <row r="12913" customFormat="false" ht="12.75" hidden="true" customHeight="false" outlineLevel="0" collapsed="false">
      <c r="A12913" s="197" t="s">
        <v>26066</v>
      </c>
      <c r="B12913" s="197"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197" t="s">
        <v>26062</v>
      </c>
      <c r="D12913" s="197" t="s">
        <v>26063</v>
      </c>
      <c r="E12913" s="197" t="s">
        <v>26064</v>
      </c>
      <c r="F12913" s="197" t="s">
        <v>26065</v>
      </c>
      <c r="G12913" s="197" t="s">
        <v>13253</v>
      </c>
      <c r="I12913" s="197" t="s">
        <v>338</v>
      </c>
      <c r="J12913" s="197" t="n">
        <v>318.04</v>
      </c>
    </row>
    <row r="12914" customFormat="false" ht="12.75" hidden="true" customHeight="false" outlineLevel="0" collapsed="false">
      <c r="A12914" s="197" t="s">
        <v>26067</v>
      </c>
      <c r="B12914" s="197"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197" t="s">
        <v>26068</v>
      </c>
      <c r="D12914" s="197" t="s">
        <v>26069</v>
      </c>
      <c r="E12914" s="197" t="s">
        <v>26070</v>
      </c>
      <c r="F12914" s="197" t="s">
        <v>26071</v>
      </c>
      <c r="G12914" s="197" t="s">
        <v>13253</v>
      </c>
      <c r="I12914" s="197" t="s">
        <v>30</v>
      </c>
      <c r="J12914" s="197" t="n">
        <v>377.97</v>
      </c>
    </row>
    <row r="12915" customFormat="false" ht="12.75" hidden="true" customHeight="false" outlineLevel="0" collapsed="false">
      <c r="A12915" s="197" t="s">
        <v>26072</v>
      </c>
      <c r="B12915" s="197"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197" t="s">
        <v>26068</v>
      </c>
      <c r="D12915" s="197" t="s">
        <v>26069</v>
      </c>
      <c r="E12915" s="197" t="s">
        <v>26070</v>
      </c>
      <c r="F12915" s="197" t="s">
        <v>26071</v>
      </c>
      <c r="G12915" s="197" t="s">
        <v>13253</v>
      </c>
      <c r="I12915" s="197" t="s">
        <v>30</v>
      </c>
      <c r="J12915" s="197" t="n">
        <v>367.66</v>
      </c>
    </row>
    <row r="12916" customFormat="false" ht="12.75" hidden="true" customHeight="false" outlineLevel="0" collapsed="false">
      <c r="A12916" s="197" t="s">
        <v>26073</v>
      </c>
      <c r="B12916" s="197"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197" t="s">
        <v>26074</v>
      </c>
      <c r="D12916" s="197" t="s">
        <v>26075</v>
      </c>
      <c r="E12916" s="197" t="s">
        <v>26076</v>
      </c>
      <c r="F12916" s="197" t="s">
        <v>26077</v>
      </c>
      <c r="G12916" s="197" t="s">
        <v>26078</v>
      </c>
      <c r="I12916" s="197" t="s">
        <v>338</v>
      </c>
      <c r="J12916" s="197" t="n">
        <v>253.85</v>
      </c>
    </row>
    <row r="12917" customFormat="false" ht="12.75" hidden="true" customHeight="false" outlineLevel="0" collapsed="false">
      <c r="A12917" s="197" t="s">
        <v>26079</v>
      </c>
      <c r="B12917" s="197"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197" t="s">
        <v>26074</v>
      </c>
      <c r="D12917" s="197" t="s">
        <v>26075</v>
      </c>
      <c r="E12917" s="197" t="s">
        <v>26076</v>
      </c>
      <c r="F12917" s="197" t="s">
        <v>26077</v>
      </c>
      <c r="G12917" s="197" t="s">
        <v>26078</v>
      </c>
      <c r="I12917" s="197" t="s">
        <v>338</v>
      </c>
      <c r="J12917" s="197" t="n">
        <v>247.74</v>
      </c>
    </row>
    <row r="12918" customFormat="false" ht="12.75" hidden="true" customHeight="false" outlineLevel="0" collapsed="false">
      <c r="A12918" s="197" t="s">
        <v>26080</v>
      </c>
      <c r="B12918" s="197"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197" t="s">
        <v>26081</v>
      </c>
      <c r="D12918" s="197" t="s">
        <v>26082</v>
      </c>
      <c r="E12918" s="197" t="s">
        <v>26083</v>
      </c>
      <c r="F12918" s="197" t="s">
        <v>26084</v>
      </c>
      <c r="G12918" s="197" t="s">
        <v>26085</v>
      </c>
      <c r="I12918" s="197" t="s">
        <v>338</v>
      </c>
      <c r="J12918" s="197" t="n">
        <v>267.42</v>
      </c>
    </row>
    <row r="12919" customFormat="false" ht="12.75" hidden="true" customHeight="false" outlineLevel="0" collapsed="false">
      <c r="A12919" s="197" t="s">
        <v>26086</v>
      </c>
      <c r="B12919" s="197"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197" t="s">
        <v>26081</v>
      </c>
      <c r="D12919" s="197" t="s">
        <v>26082</v>
      </c>
      <c r="E12919" s="197" t="s">
        <v>26083</v>
      </c>
      <c r="F12919" s="197" t="s">
        <v>26084</v>
      </c>
      <c r="G12919" s="197" t="s">
        <v>26085</v>
      </c>
      <c r="I12919" s="197" t="s">
        <v>338</v>
      </c>
      <c r="J12919" s="197" t="n">
        <v>262.27</v>
      </c>
    </row>
    <row r="12920" customFormat="false" ht="12.75" hidden="true" customHeight="false" outlineLevel="0" collapsed="false">
      <c r="A12920" s="197" t="s">
        <v>26087</v>
      </c>
      <c r="B12920" s="197"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197" t="s">
        <v>26088</v>
      </c>
      <c r="D12920" s="197" t="s">
        <v>26089</v>
      </c>
      <c r="E12920" s="197" t="s">
        <v>26090</v>
      </c>
      <c r="F12920" s="197" t="s">
        <v>26091</v>
      </c>
      <c r="G12920" s="197" t="s">
        <v>26092</v>
      </c>
      <c r="H12920" s="197" t="s">
        <v>26093</v>
      </c>
      <c r="I12920" s="197" t="s">
        <v>30</v>
      </c>
      <c r="J12920" s="197" t="n">
        <v>847.98</v>
      </c>
    </row>
    <row r="12921" customFormat="false" ht="12.75" hidden="true" customHeight="false" outlineLevel="0" collapsed="false">
      <c r="A12921" s="197" t="s">
        <v>26094</v>
      </c>
      <c r="B12921" s="197"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197" t="s">
        <v>26088</v>
      </c>
      <c r="D12921" s="197" t="s">
        <v>26089</v>
      </c>
      <c r="E12921" s="197" t="s">
        <v>26090</v>
      </c>
      <c r="F12921" s="197" t="s">
        <v>26091</v>
      </c>
      <c r="G12921" s="197" t="s">
        <v>26092</v>
      </c>
      <c r="H12921" s="197" t="s">
        <v>26093</v>
      </c>
      <c r="I12921" s="197" t="s">
        <v>30</v>
      </c>
      <c r="J12921" s="197" t="n">
        <v>840.25</v>
      </c>
    </row>
    <row r="12922" customFormat="false" ht="12.75" hidden="true" customHeight="false" outlineLevel="0" collapsed="false">
      <c r="A12922" s="197" t="s">
        <v>26095</v>
      </c>
      <c r="B12922" s="197"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197" t="s">
        <v>26096</v>
      </c>
      <c r="D12922" s="197" t="s">
        <v>26097</v>
      </c>
      <c r="E12922" s="197" t="s">
        <v>26098</v>
      </c>
      <c r="F12922" s="197" t="s">
        <v>26099</v>
      </c>
      <c r="G12922" s="197" t="s">
        <v>26100</v>
      </c>
      <c r="H12922" s="197" t="s">
        <v>26101</v>
      </c>
      <c r="I12922" s="197" t="s">
        <v>30</v>
      </c>
      <c r="J12922" s="197" t="n">
        <v>930.81</v>
      </c>
    </row>
    <row r="12923" customFormat="false" ht="12.75" hidden="true" customHeight="false" outlineLevel="0" collapsed="false">
      <c r="A12923" s="197" t="s">
        <v>26102</v>
      </c>
      <c r="B12923" s="197"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197" t="s">
        <v>26096</v>
      </c>
      <c r="D12923" s="197" t="s">
        <v>26097</v>
      </c>
      <c r="E12923" s="197" t="s">
        <v>26098</v>
      </c>
      <c r="F12923" s="197" t="s">
        <v>26099</v>
      </c>
      <c r="G12923" s="197" t="s">
        <v>26100</v>
      </c>
      <c r="H12923" s="197" t="s">
        <v>26101</v>
      </c>
      <c r="I12923" s="197" t="s">
        <v>30</v>
      </c>
      <c r="J12923" s="197" t="n">
        <v>884.01</v>
      </c>
    </row>
    <row r="12924" customFormat="false" ht="12.75" hidden="true" customHeight="false" outlineLevel="0" collapsed="false">
      <c r="A12924" s="197" t="s">
        <v>26103</v>
      </c>
      <c r="B12924" s="197" t="str">
        <f aca="false">C12924&amp;D12924&amp;E12924&amp;F12924&amp;G12924&amp;H12924</f>
        <v>CORRIMAO DE TUBO DE FERRO GALVANIZADO DE 1.1/4",PRESO POR CHUMBADORES A CADA METRO.FORNECIMENTO E COLOCACAO</v>
      </c>
      <c r="C12924" s="197" t="s">
        <v>26104</v>
      </c>
      <c r="D12924" s="197" t="s">
        <v>26105</v>
      </c>
      <c r="I12924" s="197" t="s">
        <v>338</v>
      </c>
      <c r="J12924" s="197" t="n">
        <v>113.45</v>
      </c>
    </row>
    <row r="12925" customFormat="false" ht="12.75" hidden="true" customHeight="false" outlineLevel="0" collapsed="false">
      <c r="A12925" s="197" t="s">
        <v>26106</v>
      </c>
      <c r="B12925" s="197" t="str">
        <f aca="false">C12925&amp;D12925&amp;E12925&amp;F12925&amp;G12925&amp;H12925</f>
        <v>CORRIMAO DE TUBO DE FERRO GALVANIZADO DE 1.1/4",PRESO POR CHUMBADORES A CADA METRO.FORNECIMENTO E COLOCACAO</v>
      </c>
      <c r="C12925" s="197" t="s">
        <v>26104</v>
      </c>
      <c r="D12925" s="197" t="s">
        <v>26105</v>
      </c>
      <c r="I12925" s="197" t="s">
        <v>338</v>
      </c>
      <c r="J12925" s="197" t="n">
        <v>103.15</v>
      </c>
    </row>
    <row r="12926" customFormat="false" ht="12.75" hidden="true" customHeight="false" outlineLevel="0" collapsed="false">
      <c r="A12926" s="197" t="s">
        <v>26107</v>
      </c>
      <c r="B12926" s="197"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197" t="s">
        <v>26108</v>
      </c>
      <c r="D12926" s="197" t="s">
        <v>26109</v>
      </c>
      <c r="E12926" s="197" t="s">
        <v>26110</v>
      </c>
      <c r="F12926" s="197" t="s">
        <v>26111</v>
      </c>
      <c r="I12926" s="197" t="s">
        <v>338</v>
      </c>
      <c r="J12926" s="197" t="n">
        <v>350.98</v>
      </c>
    </row>
    <row r="12927" customFormat="false" ht="12.75" hidden="true" customHeight="false" outlineLevel="0" collapsed="false">
      <c r="A12927" s="197" t="s">
        <v>26112</v>
      </c>
      <c r="B12927" s="197"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197" t="s">
        <v>26108</v>
      </c>
      <c r="D12927" s="197" t="s">
        <v>26109</v>
      </c>
      <c r="E12927" s="197" t="s">
        <v>26110</v>
      </c>
      <c r="F12927" s="197" t="s">
        <v>26111</v>
      </c>
      <c r="I12927" s="197" t="s">
        <v>338</v>
      </c>
      <c r="J12927" s="197" t="n">
        <v>340.68</v>
      </c>
    </row>
    <row r="12928" customFormat="false" ht="12.75" hidden="true" customHeight="false" outlineLevel="0" collapsed="false">
      <c r="A12928" s="197" t="s">
        <v>26113</v>
      </c>
      <c r="B12928" s="197" t="str">
        <f aca="false">C12928&amp;D12928&amp;E12928&amp;F12928&amp;G12928&amp;H12928</f>
        <v>QUADRO PARA PROTECAO DE JANELA OU APARELHOS DE AR CONDICIONADO,FORMADA DE BARRAS QUADRADAS DE 3/8",CHUMBADAS NA ALVENARIA.FORNECIMENTO E COLOCACAO</v>
      </c>
      <c r="C12928" s="197" t="s">
        <v>26114</v>
      </c>
      <c r="D12928" s="197" t="s">
        <v>26115</v>
      </c>
      <c r="E12928" s="197" t="s">
        <v>26116</v>
      </c>
      <c r="I12928" s="197" t="s">
        <v>1993</v>
      </c>
      <c r="J12928" s="197" t="n">
        <v>470.49</v>
      </c>
    </row>
    <row r="12929" customFormat="false" ht="12.75" hidden="true" customHeight="false" outlineLevel="0" collapsed="false">
      <c r="A12929" s="197" t="s">
        <v>26117</v>
      </c>
      <c r="B12929" s="197" t="str">
        <f aca="false">C12929&amp;D12929&amp;E12929&amp;F12929&amp;G12929&amp;H12929</f>
        <v>QUADRO PARA PROTECAO DE JANELA OU APARELHOS DE AR CONDICIONADO,FORMADA DE BARRAS QUADRADAS DE 3/8",CHUMBADAS NA ALVENARIA.FORNECIMENTO E COLOCACAO</v>
      </c>
      <c r="C12929" s="197" t="s">
        <v>26114</v>
      </c>
      <c r="D12929" s="197" t="s">
        <v>26115</v>
      </c>
      <c r="E12929" s="197" t="s">
        <v>26116</v>
      </c>
      <c r="I12929" s="197" t="s">
        <v>1993</v>
      </c>
      <c r="J12929" s="197" t="n">
        <v>421.56</v>
      </c>
    </row>
    <row r="12930" customFormat="false" ht="12.75" hidden="true" customHeight="false" outlineLevel="0" collapsed="false">
      <c r="A12930" s="197" t="s">
        <v>26118</v>
      </c>
      <c r="B12930" s="197"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197" t="s">
        <v>26119</v>
      </c>
      <c r="D12930" s="197" t="s">
        <v>26120</v>
      </c>
      <c r="E12930" s="197" t="s">
        <v>26121</v>
      </c>
      <c r="F12930" s="197" t="s">
        <v>26122</v>
      </c>
      <c r="I12930" s="197" t="s">
        <v>1993</v>
      </c>
      <c r="J12930" s="197" t="n">
        <v>539.47</v>
      </c>
    </row>
    <row r="12931" customFormat="false" ht="12.75" hidden="true" customHeight="false" outlineLevel="0" collapsed="false">
      <c r="A12931" s="197" t="s">
        <v>26123</v>
      </c>
      <c r="B12931" s="197"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197" t="s">
        <v>26119</v>
      </c>
      <c r="D12931" s="197" t="s">
        <v>26120</v>
      </c>
      <c r="E12931" s="197" t="s">
        <v>26121</v>
      </c>
      <c r="F12931" s="197" t="s">
        <v>26122</v>
      </c>
      <c r="I12931" s="197" t="s">
        <v>1993</v>
      </c>
      <c r="J12931" s="197" t="n">
        <v>477.67</v>
      </c>
    </row>
    <row r="12932" customFormat="false" ht="12.75" hidden="true" customHeight="false" outlineLevel="0" collapsed="false">
      <c r="A12932" s="197" t="s">
        <v>26124</v>
      </c>
      <c r="B12932" s="197" t="str">
        <f aca="false">C12932&amp;D12932&amp;E12932&amp;F12932&amp;G12932&amp;H12932</f>
        <v>QUADRO DE PROTECAO DE VAO EM CANTONEIRA DE ACO COM ABAS IGUAIS DE 5/8"X1/8",TELA DE ACO,FIO 12,MALHA DE 2,5X2,5M E TELATIPO MOSQUETEIRO EM POLIETILENO.FORNECIMENTO E COLOCACAO</v>
      </c>
      <c r="C12932" s="197" t="s">
        <v>26125</v>
      </c>
      <c r="D12932" s="197" t="s">
        <v>26126</v>
      </c>
      <c r="E12932" s="197" t="s">
        <v>26127</v>
      </c>
      <c r="I12932" s="197" t="s">
        <v>1993</v>
      </c>
      <c r="J12932" s="197" t="n">
        <v>531.22</v>
      </c>
    </row>
    <row r="12933" customFormat="false" ht="12.75" hidden="true" customHeight="false" outlineLevel="0" collapsed="false">
      <c r="A12933" s="197" t="s">
        <v>26128</v>
      </c>
      <c r="B12933" s="197" t="str">
        <f aca="false">C12933&amp;D12933&amp;E12933&amp;F12933&amp;G12933&amp;H12933</f>
        <v>QUADRO DE PROTECAO DE VAO EM CANTONEIRA DE ACO COM ABAS IGUAIS DE 5/8"X1/8",TELA DE ACO,FIO 12,MALHA DE 2,5X2,5M E TELATIPO MOSQUETEIRO EM POLIETILENO.FORNECIMENTO E COLOCACAO</v>
      </c>
      <c r="C12933" s="197" t="s">
        <v>26125</v>
      </c>
      <c r="D12933" s="197" t="s">
        <v>26126</v>
      </c>
      <c r="E12933" s="197" t="s">
        <v>26127</v>
      </c>
      <c r="I12933" s="197" t="s">
        <v>1993</v>
      </c>
      <c r="J12933" s="197" t="n">
        <v>469.42</v>
      </c>
    </row>
    <row r="12934" customFormat="false" ht="12.75" hidden="true" customHeight="false" outlineLevel="0" collapsed="false">
      <c r="A12934" s="197" t="s">
        <v>26129</v>
      </c>
      <c r="B12934" s="197" t="str">
        <f aca="false">C12934&amp;D12934&amp;E12934&amp;F12934&amp;G12934&amp;H12934</f>
        <v>PROTECAO PARA PORTA DE ACO ESCOVADO,CHAPA N°14,COM 90CM DE ALTURA.FORNECIMENTO E COLOCACAO</v>
      </c>
      <c r="C12934" s="197" t="s">
        <v>26130</v>
      </c>
      <c r="D12934" s="197" t="s">
        <v>26131</v>
      </c>
      <c r="I12934" s="197" t="s">
        <v>338</v>
      </c>
      <c r="J12934" s="197" t="n">
        <v>35.98</v>
      </c>
    </row>
    <row r="12935" customFormat="false" ht="12.75" hidden="true" customHeight="false" outlineLevel="0" collapsed="false">
      <c r="A12935" s="197" t="s">
        <v>26132</v>
      </c>
      <c r="B12935" s="197" t="str">
        <f aca="false">C12935&amp;D12935&amp;E12935&amp;F12935&amp;G12935&amp;H12935</f>
        <v>PROTECAO PARA PORTA DE ACO ESCOVADO,CHAPA N°14,COM 90CM DE ALTURA.FORNECIMENTO E COLOCACAO</v>
      </c>
      <c r="C12935" s="197" t="s">
        <v>26130</v>
      </c>
      <c r="D12935" s="197" t="s">
        <v>26131</v>
      </c>
      <c r="I12935" s="197" t="s">
        <v>338</v>
      </c>
      <c r="J12935" s="197" t="n">
        <v>32.58</v>
      </c>
    </row>
    <row r="12936" customFormat="false" ht="12.75" hidden="true" customHeight="false" outlineLevel="0" collapsed="false">
      <c r="A12936" s="197" t="s">
        <v>26133</v>
      </c>
      <c r="B12936" s="197" t="str">
        <f aca="false">C12936&amp;D12936&amp;E12936&amp;F12936&amp;G12936&amp;H12936</f>
        <v>PROTECAO PARA PORTA EM ACO ESCOVADO,CHAPA N°14,COM 30CM DE ALTURA.FORNECIMENTO E COLOCACAO</v>
      </c>
      <c r="C12936" s="197" t="s">
        <v>26134</v>
      </c>
      <c r="D12936" s="197" t="s">
        <v>26131</v>
      </c>
      <c r="I12936" s="197" t="s">
        <v>338</v>
      </c>
      <c r="J12936" s="197" t="n">
        <v>23.16</v>
      </c>
    </row>
    <row r="12937" customFormat="false" ht="12.75" hidden="true" customHeight="false" outlineLevel="0" collapsed="false">
      <c r="A12937" s="197" t="s">
        <v>26135</v>
      </c>
      <c r="B12937" s="197" t="str">
        <f aca="false">C12937&amp;D12937&amp;E12937&amp;F12937&amp;G12937&amp;H12937</f>
        <v>PROTECAO PARA PORTA EM ACO ESCOVADO,CHAPA N°14,COM 30CM DE ALTURA.FORNECIMENTO E COLOCACAO</v>
      </c>
      <c r="C12937" s="197" t="s">
        <v>26134</v>
      </c>
      <c r="D12937" s="197" t="s">
        <v>26131</v>
      </c>
      <c r="I12937" s="197" t="s">
        <v>338</v>
      </c>
      <c r="J12937" s="197" t="n">
        <v>20.58</v>
      </c>
    </row>
    <row r="12938" customFormat="false" ht="12.75" hidden="true" customHeight="false" outlineLevel="0" collapsed="false">
      <c r="A12938" s="197" t="s">
        <v>26136</v>
      </c>
      <c r="B12938" s="197" t="str">
        <f aca="false">C12938&amp;D12938&amp;E12938&amp;F12938&amp;G12938&amp;H12938</f>
        <v>PROTECAO PARA PORTA EM ACO ESCOVADO,CHAPA N°14,COM 20CM DE ALTURA.FORNECIMENTO E COLOCACAO</v>
      </c>
      <c r="C12938" s="197" t="s">
        <v>26137</v>
      </c>
      <c r="D12938" s="197" t="s">
        <v>26131</v>
      </c>
      <c r="I12938" s="197" t="s">
        <v>338</v>
      </c>
      <c r="J12938" s="197" t="n">
        <v>15.46</v>
      </c>
    </row>
    <row r="12939" customFormat="false" ht="12.75" hidden="true" customHeight="false" outlineLevel="0" collapsed="false">
      <c r="A12939" s="197" t="s">
        <v>26138</v>
      </c>
      <c r="B12939" s="197" t="str">
        <f aca="false">C12939&amp;D12939&amp;E12939&amp;F12939&amp;G12939&amp;H12939</f>
        <v>PROTECAO PARA PORTA EM ACO ESCOVADO,CHAPA N°14,COM 20CM DE ALTURA.FORNECIMENTO E COLOCACAO</v>
      </c>
      <c r="C12939" s="197" t="s">
        <v>26137</v>
      </c>
      <c r="D12939" s="197" t="s">
        <v>26131</v>
      </c>
      <c r="I12939" s="197" t="s">
        <v>338</v>
      </c>
      <c r="J12939" s="197" t="n">
        <v>13.76</v>
      </c>
    </row>
    <row r="12940" customFormat="false" ht="12.75" hidden="true" customHeight="false" outlineLevel="0" collapsed="false">
      <c r="A12940" s="197" t="s">
        <v>26139</v>
      </c>
      <c r="B12940" s="197" t="str">
        <f aca="false">C12940&amp;D12940&amp;E12940&amp;F12940&amp;G12940&amp;H12940</f>
        <v>PROTECAO PARA PORTA EM ACO ESCOVADO,CHAPA N°14,COM 15CM DE ALTURA.FORNECIMENTO E COLOCACAO</v>
      </c>
      <c r="C12940" s="197" t="s">
        <v>26140</v>
      </c>
      <c r="D12940" s="197" t="s">
        <v>26131</v>
      </c>
      <c r="I12940" s="197" t="s">
        <v>338</v>
      </c>
      <c r="J12940" s="197" t="n">
        <v>12.96</v>
      </c>
    </row>
    <row r="12941" customFormat="false" ht="12.75" hidden="true" customHeight="false" outlineLevel="0" collapsed="false">
      <c r="A12941" s="197" t="s">
        <v>26141</v>
      </c>
      <c r="B12941" s="197" t="str">
        <f aca="false">C12941&amp;D12941&amp;E12941&amp;F12941&amp;G12941&amp;H12941</f>
        <v>PROTECAO PARA PORTA EM ACO ESCOVADO,CHAPA N°14,COM 15CM DE ALTURA.FORNECIMENTO E COLOCACAO</v>
      </c>
      <c r="C12941" s="197" t="s">
        <v>26140</v>
      </c>
      <c r="D12941" s="197" t="s">
        <v>26131</v>
      </c>
      <c r="I12941" s="197" t="s">
        <v>338</v>
      </c>
      <c r="J12941" s="197" t="n">
        <v>11.52</v>
      </c>
    </row>
    <row r="12942" customFormat="false" ht="12.75" hidden="true" customHeight="false" outlineLevel="0" collapsed="false">
      <c r="A12942" s="197" t="s">
        <v>26142</v>
      </c>
      <c r="B12942" s="197" t="str">
        <f aca="false">C12942&amp;D12942&amp;E12942&amp;F12942&amp;G12942&amp;H12942</f>
        <v>PROTECAO DE CANTO DE PAREDE (ARESTA VIVA) COM CANTONEIRA 2X2X1/4".FORNECIMENTO E COLOCACAO</v>
      </c>
      <c r="C12942" s="197" t="s">
        <v>26143</v>
      </c>
      <c r="D12942" s="197" t="s">
        <v>26144</v>
      </c>
      <c r="I12942" s="197" t="s">
        <v>338</v>
      </c>
      <c r="J12942" s="197" t="n">
        <v>52.6</v>
      </c>
    </row>
    <row r="12943" customFormat="false" ht="12.75" hidden="true" customHeight="false" outlineLevel="0" collapsed="false">
      <c r="A12943" s="197" t="s">
        <v>26145</v>
      </c>
      <c r="B12943" s="197" t="str">
        <f aca="false">C12943&amp;D12943&amp;E12943&amp;F12943&amp;G12943&amp;H12943</f>
        <v>PROTECAO DE CANTO DE PAREDE (ARESTA VIVA) COM CANTONEIRA 2X2X1/4".FORNECIMENTO E COLOCACAO</v>
      </c>
      <c r="C12943" s="197" t="s">
        <v>26143</v>
      </c>
      <c r="D12943" s="197" t="s">
        <v>26144</v>
      </c>
      <c r="I12943" s="197" t="s">
        <v>338</v>
      </c>
      <c r="J12943" s="197" t="n">
        <v>49</v>
      </c>
    </row>
    <row r="12944" customFormat="false" ht="12.75" hidden="true" customHeight="false" outlineLevel="0" collapsed="false">
      <c r="A12944" s="197" t="s">
        <v>26146</v>
      </c>
      <c r="B12944" s="197" t="str">
        <f aca="false">C12944&amp;D12944&amp;E12944&amp;F12944&amp;G12944&amp;H12944</f>
        <v>PROTECAO DE CANTO DE PAREDE (ARESTA VIVA) COM CANTONEIRA 3/4"X3/4"X1/8".FORNECIMENTO E COLOCACAO</v>
      </c>
      <c r="C12944" s="197" t="s">
        <v>26147</v>
      </c>
      <c r="D12944" s="197" t="s">
        <v>26148</v>
      </c>
      <c r="I12944" s="197" t="s">
        <v>338</v>
      </c>
      <c r="J12944" s="197" t="n">
        <v>54.08</v>
      </c>
    </row>
    <row r="12945" customFormat="false" ht="12.75" hidden="true" customHeight="false" outlineLevel="0" collapsed="false">
      <c r="A12945" s="197" t="s">
        <v>26149</v>
      </c>
      <c r="B12945" s="197" t="str">
        <f aca="false">C12945&amp;D12945&amp;E12945&amp;F12945&amp;G12945&amp;H12945</f>
        <v>PROTECAO DE CANTO DE PAREDE (ARESTA VIVA) COM CANTONEIRA 3/4"X3/4"X1/8".FORNECIMENTO E COLOCACAO</v>
      </c>
      <c r="C12945" s="197" t="s">
        <v>26147</v>
      </c>
      <c r="D12945" s="197" t="s">
        <v>26148</v>
      </c>
      <c r="I12945" s="197" t="s">
        <v>338</v>
      </c>
      <c r="J12945" s="197" t="n">
        <v>50.48</v>
      </c>
    </row>
    <row r="12946" customFormat="false" ht="12.75" hidden="true" customHeight="false" outlineLevel="0" collapsed="false">
      <c r="A12946" s="197" t="s">
        <v>26150</v>
      </c>
      <c r="B12946" s="197" t="str">
        <f aca="false">C12946&amp;D12946&amp;E12946&amp;F12946&amp;G12946&amp;H12946</f>
        <v>ESCADA DE MARINHEIRO,COM LARGURA DE 0,40M,EXECUTADA EM BARRAS DE FERRO DE 1.1/2"X1/4",SENDO OS DEGRAUS EM FERRO REDONDODE 5/8",ESPACADOS DE 30CM.FORNECIMENTO E COLOCACAO</v>
      </c>
      <c r="C12946" s="197" t="s">
        <v>26151</v>
      </c>
      <c r="D12946" s="197" t="s">
        <v>26152</v>
      </c>
      <c r="E12946" s="197" t="s">
        <v>26153</v>
      </c>
      <c r="I12946" s="197" t="s">
        <v>338</v>
      </c>
      <c r="J12946" s="197" t="n">
        <v>403.49</v>
      </c>
    </row>
    <row r="12947" customFormat="false" ht="12.75" hidden="true" customHeight="false" outlineLevel="0" collapsed="false">
      <c r="A12947" s="197" t="s">
        <v>26154</v>
      </c>
      <c r="B12947" s="197" t="str">
        <f aca="false">C12947&amp;D12947&amp;E12947&amp;F12947&amp;G12947&amp;H12947</f>
        <v>ESCADA DE MARINHEIRO,COM LARGURA DE 0,40M,EXECUTADA EM BARRAS DE FERRO DE 1.1/2"X1/4",SENDO OS DEGRAUS EM FERRO REDONDODE 5/8",ESPACADOS DE 30CM.FORNECIMENTO E COLOCACAO</v>
      </c>
      <c r="C12947" s="197" t="s">
        <v>26151</v>
      </c>
      <c r="D12947" s="197" t="s">
        <v>26152</v>
      </c>
      <c r="E12947" s="197" t="s">
        <v>26153</v>
      </c>
      <c r="I12947" s="197" t="s">
        <v>338</v>
      </c>
      <c r="J12947" s="197" t="n">
        <v>357.14</v>
      </c>
    </row>
    <row r="12948" customFormat="false" ht="12.75" hidden="true" customHeight="false" outlineLevel="0" collapsed="false">
      <c r="A12948" s="197" t="s">
        <v>26155</v>
      </c>
      <c r="B12948" s="197" t="str">
        <f aca="false">C12948&amp;D12948&amp;E12948&amp;F12948&amp;G12948&amp;H12948</f>
        <v>ESCADA DE FERRO DE 3/4",COM 3M DE ALTURA,CONSIDERANDO 10 DEGRAUS ESPACADOS DE 30CM.FORNECIMENTO E COLOCACAO</v>
      </c>
      <c r="C12948" s="197" t="s">
        <v>26156</v>
      </c>
      <c r="D12948" s="197" t="s">
        <v>26157</v>
      </c>
      <c r="I12948" s="197" t="s">
        <v>30</v>
      </c>
      <c r="J12948" s="197" t="n">
        <v>497.06</v>
      </c>
    </row>
    <row r="12949" customFormat="false" ht="12.75" hidden="true" customHeight="false" outlineLevel="0" collapsed="false">
      <c r="A12949" s="197" t="s">
        <v>26158</v>
      </c>
      <c r="B12949" s="197" t="str">
        <f aca="false">C12949&amp;D12949&amp;E12949&amp;F12949&amp;G12949&amp;H12949</f>
        <v>ESCADA DE FERRO DE 3/4",COM 3M DE ALTURA,CONSIDERANDO 10 DEGRAUS ESPACADOS DE 30CM.FORNECIMENTO E COLOCACAO</v>
      </c>
      <c r="C12949" s="197" t="s">
        <v>26156</v>
      </c>
      <c r="D12949" s="197" t="s">
        <v>26157</v>
      </c>
      <c r="I12949" s="197" t="s">
        <v>30</v>
      </c>
      <c r="J12949" s="197" t="n">
        <v>450.71</v>
      </c>
    </row>
    <row r="12950" customFormat="false" ht="12.75" hidden="true" customHeight="false" outlineLevel="0" collapsed="false">
      <c r="A12950" s="197" t="s">
        <v>26159</v>
      </c>
      <c r="B12950" s="197" t="str">
        <f aca="false">C12950&amp;D12950&amp;E12950&amp;F12950&amp;G12950&amp;H12950</f>
        <v>SUPORTE PARA APARELHOS DE AR CONDICIONADO DE 1 A 2HP,EM CANTONEIRA DE FERRO DE 1.1/4"X1/8".FORNECIMENTO E COLOCACAO</v>
      </c>
      <c r="C12950" s="197" t="s">
        <v>26160</v>
      </c>
      <c r="D12950" s="197" t="s">
        <v>26161</v>
      </c>
      <c r="I12950" s="197" t="s">
        <v>30</v>
      </c>
      <c r="J12950" s="197" t="n">
        <v>373.02</v>
      </c>
    </row>
    <row r="12951" customFormat="false" ht="12.75" hidden="true" customHeight="false" outlineLevel="0" collapsed="false">
      <c r="A12951" s="197" t="s">
        <v>26162</v>
      </c>
      <c r="B12951" s="197" t="str">
        <f aca="false">C12951&amp;D12951&amp;E12951&amp;F12951&amp;G12951&amp;H12951</f>
        <v>SUPORTE PARA APARELHOS DE AR CONDICIONADO DE 1 A 2HP,EM CANTONEIRA DE FERRO DE 1.1/4"X1/8".FORNECIMENTO E COLOCACAO</v>
      </c>
      <c r="C12951" s="197" t="s">
        <v>26160</v>
      </c>
      <c r="D12951" s="197" t="s">
        <v>26161</v>
      </c>
      <c r="I12951" s="197" t="s">
        <v>30</v>
      </c>
      <c r="J12951" s="197" t="n">
        <v>329.24</v>
      </c>
    </row>
    <row r="12952" customFormat="false" ht="12.75" hidden="true" customHeight="false" outlineLevel="0" collapsed="false">
      <c r="A12952" s="197" t="s">
        <v>26163</v>
      </c>
      <c r="B12952" s="197" t="str">
        <f aca="false">C12952&amp;D12952&amp;E12952&amp;F12952&amp;G12952&amp;H12952</f>
        <v>PRATELEIRA EM CHAPA DE ACO PRETA,LISA Nº24,60CM DE LARGURA,PINTURA ELETROSTATICA PRETA,TRATAMENTO ANTIFERRUGEM.FORNECIMENTO E COLOCACAO</v>
      </c>
      <c r="C12952" s="197" t="s">
        <v>26164</v>
      </c>
      <c r="D12952" s="197" t="s">
        <v>26165</v>
      </c>
      <c r="E12952" s="197" t="s">
        <v>7139</v>
      </c>
      <c r="I12952" s="197" t="s">
        <v>338</v>
      </c>
      <c r="J12952" s="197" t="n">
        <v>42.36</v>
      </c>
    </row>
    <row r="12953" customFormat="false" ht="12.75" hidden="true" customHeight="false" outlineLevel="0" collapsed="false">
      <c r="A12953" s="197" t="s">
        <v>26166</v>
      </c>
      <c r="B12953" s="197" t="str">
        <f aca="false">C12953&amp;D12953&amp;E12953&amp;F12953&amp;G12953&amp;H12953</f>
        <v>PRATELEIRA EM CHAPA DE ACO PRETA,LISA Nº24,60CM DE LARGURA,PINTURA ELETROSTATICA PRETA,TRATAMENTO ANTIFERRUGEM.FORNECIMENTO E COLOCACAO</v>
      </c>
      <c r="C12953" s="197" t="s">
        <v>26164</v>
      </c>
      <c r="D12953" s="197" t="s">
        <v>26165</v>
      </c>
      <c r="E12953" s="197" t="s">
        <v>7139</v>
      </c>
      <c r="I12953" s="197" t="s">
        <v>338</v>
      </c>
      <c r="J12953" s="197" t="n">
        <v>39.79</v>
      </c>
    </row>
    <row r="12954" customFormat="false" ht="12.75" hidden="true" customHeight="false" outlineLevel="0" collapsed="false">
      <c r="A12954" s="197" t="s">
        <v>26167</v>
      </c>
      <c r="B12954" s="197" t="str">
        <f aca="false">C12954&amp;D12954&amp;E12954&amp;F12954&amp;G12954&amp;H12954</f>
        <v>PRATELEIRA EM CHAPA DE ACO PRETA,LISA,N°24,50CM DE LARGURA,PINTURA ELETROSTATICA PRETA,TRATAMENTO ANTIFERRUGEM.FORNECIMENTO E COLOCACAO</v>
      </c>
      <c r="C12954" s="197" t="s">
        <v>26168</v>
      </c>
      <c r="D12954" s="197" t="s">
        <v>26165</v>
      </c>
      <c r="E12954" s="197" t="s">
        <v>7139</v>
      </c>
      <c r="I12954" s="197" t="s">
        <v>338</v>
      </c>
      <c r="J12954" s="197" t="n">
        <v>38.52</v>
      </c>
    </row>
    <row r="12955" customFormat="false" ht="12.75" hidden="true" customHeight="false" outlineLevel="0" collapsed="false">
      <c r="A12955" s="197" t="s">
        <v>26169</v>
      </c>
      <c r="B12955" s="197" t="str">
        <f aca="false">C12955&amp;D12955&amp;E12955&amp;F12955&amp;G12955&amp;H12955</f>
        <v>PRATELEIRA EM CHAPA DE ACO PRETA,LISA,N°24,50CM DE LARGURA,PINTURA ELETROSTATICA PRETA,TRATAMENTO ANTIFERRUGEM.FORNECIMENTO E COLOCACAO</v>
      </c>
      <c r="C12955" s="197" t="s">
        <v>26168</v>
      </c>
      <c r="D12955" s="197" t="s">
        <v>26165</v>
      </c>
      <c r="E12955" s="197" t="s">
        <v>7139</v>
      </c>
      <c r="I12955" s="197" t="s">
        <v>338</v>
      </c>
      <c r="J12955" s="197" t="n">
        <v>35.94</v>
      </c>
    </row>
    <row r="12956" customFormat="false" ht="12.75" hidden="true" customHeight="false" outlineLevel="0" collapsed="false">
      <c r="A12956" s="197" t="s">
        <v>26170</v>
      </c>
      <c r="B12956" s="197" t="str">
        <f aca="false">C12956&amp;D12956&amp;E12956&amp;F12956&amp;G12956&amp;H12956</f>
        <v>PRATELEIRA EM CHAPA DE ACO PRETA,LISA,N°24,40CM DE LARGURA,PINTURA ELETROSTATICA PRETA,TRATAMENTO ANTIFERRUGEM.FORNECIMENTO E COLOCACAO</v>
      </c>
      <c r="C12956" s="197" t="s">
        <v>26171</v>
      </c>
      <c r="D12956" s="197" t="s">
        <v>26165</v>
      </c>
      <c r="E12956" s="197" t="s">
        <v>7139</v>
      </c>
      <c r="I12956" s="197" t="s">
        <v>338</v>
      </c>
      <c r="J12956" s="197" t="n">
        <v>34.68</v>
      </c>
    </row>
    <row r="12957" customFormat="false" ht="12.75" hidden="true" customHeight="false" outlineLevel="0" collapsed="false">
      <c r="A12957" s="197" t="s">
        <v>26172</v>
      </c>
      <c r="B12957" s="197" t="str">
        <f aca="false">C12957&amp;D12957&amp;E12957&amp;F12957&amp;G12957&amp;H12957</f>
        <v>PRATELEIRA EM CHAPA DE ACO PRETA,LISA,N°24,40CM DE LARGURA,PINTURA ELETROSTATICA PRETA,TRATAMENTO ANTIFERRUGEM.FORNECIMENTO E COLOCACAO</v>
      </c>
      <c r="C12957" s="197" t="s">
        <v>26171</v>
      </c>
      <c r="D12957" s="197" t="s">
        <v>26165</v>
      </c>
      <c r="E12957" s="197" t="s">
        <v>7139</v>
      </c>
      <c r="I12957" s="197" t="s">
        <v>338</v>
      </c>
      <c r="J12957" s="197" t="n">
        <v>32.1</v>
      </c>
    </row>
    <row r="12958" customFormat="false" ht="12.75" hidden="true" customHeight="false" outlineLevel="0" collapsed="false">
      <c r="A12958" s="197" t="s">
        <v>26173</v>
      </c>
      <c r="B12958" s="197" t="str">
        <f aca="false">C12958&amp;D12958&amp;E12958&amp;F12958&amp;G12958&amp;H12958</f>
        <v>BARRA DE FERRO VERTICAL DE 1.1/4" COM 1,50M DE ALTURA FIXADAS EM 2 BARRAS HORIZONTAIS DE 2.1/2"X5/8",EXCLUSIVE ESTAS,INCLUSIVE 1 PONTA DE LANCA E 4 ANUETOS.FORNECIMENTO E COLOCACAO</v>
      </c>
      <c r="C12958" s="197" t="s">
        <v>26174</v>
      </c>
      <c r="D12958" s="197" t="s">
        <v>26175</v>
      </c>
      <c r="E12958" s="197" t="s">
        <v>26176</v>
      </c>
      <c r="I12958" s="197" t="s">
        <v>30</v>
      </c>
      <c r="J12958" s="197" t="n">
        <v>170.05</v>
      </c>
    </row>
    <row r="12959" customFormat="false" ht="12.75" hidden="true" customHeight="false" outlineLevel="0" collapsed="false">
      <c r="A12959" s="197" t="s">
        <v>26177</v>
      </c>
      <c r="B12959" s="197" t="str">
        <f aca="false">C12959&amp;D12959&amp;E12959&amp;F12959&amp;G12959&amp;H12959</f>
        <v>BARRA DE FERRO VERTICAL DE 1.1/4" COM 1,50M DE ALTURA FIXADAS EM 2 BARRAS HORIZONTAIS DE 2.1/2"X5/8",EXCLUSIVE ESTAS,INCLUSIVE 1 PONTA DE LANCA E 4 ANUETOS.FORNECIMENTO E COLOCACAO</v>
      </c>
      <c r="C12959" s="197" t="s">
        <v>26174</v>
      </c>
      <c r="D12959" s="197" t="s">
        <v>26175</v>
      </c>
      <c r="E12959" s="197" t="s">
        <v>26176</v>
      </c>
      <c r="I12959" s="197" t="s">
        <v>30</v>
      </c>
      <c r="J12959" s="197" t="n">
        <v>163.84</v>
      </c>
    </row>
    <row r="12960" customFormat="false" ht="12.75" hidden="true" customHeight="false" outlineLevel="0" collapsed="false">
      <c r="A12960" s="197" t="s">
        <v>26178</v>
      </c>
      <c r="B12960" s="197" t="str">
        <f aca="false">C12960&amp;D12960&amp;E12960&amp;F12960&amp;G12960&amp;H12960</f>
        <v>ESTRUTURA DE FIXACAO DE QUADROS CONSTITUIDO POR BARRA CHATADE FERRO DE 2"X3/8".FORNECIMENTO E COLOCACAO</v>
      </c>
      <c r="C12960" s="197" t="s">
        <v>26179</v>
      </c>
      <c r="D12960" s="197" t="s">
        <v>26180</v>
      </c>
      <c r="I12960" s="197" t="s">
        <v>338</v>
      </c>
      <c r="J12960" s="197" t="n">
        <v>30.05</v>
      </c>
    </row>
    <row r="12961" customFormat="false" ht="12.75" hidden="true" customHeight="false" outlineLevel="0" collapsed="false">
      <c r="A12961" s="197" t="s">
        <v>26181</v>
      </c>
      <c r="B12961" s="197" t="str">
        <f aca="false">C12961&amp;D12961&amp;E12961&amp;F12961&amp;G12961&amp;H12961</f>
        <v>ESTRUTURA DE FIXACAO DE QUADROS CONSTITUIDO POR BARRA CHATADE FERRO DE 2"X3/8".FORNECIMENTO E COLOCACAO</v>
      </c>
      <c r="C12961" s="197" t="s">
        <v>26179</v>
      </c>
      <c r="D12961" s="197" t="s">
        <v>26180</v>
      </c>
      <c r="I12961" s="197" t="s">
        <v>338</v>
      </c>
      <c r="J12961" s="197" t="n">
        <v>27.48</v>
      </c>
    </row>
    <row r="12962" customFormat="false" ht="12.75" hidden="true" customHeight="false" outlineLevel="0" collapsed="false">
      <c r="A12962" s="197" t="s">
        <v>26182</v>
      </c>
      <c r="B12962" s="197"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197" t="s">
        <v>26183</v>
      </c>
      <c r="D12962" s="197" t="s">
        <v>26184</v>
      </c>
      <c r="E12962" s="197" t="s">
        <v>26185</v>
      </c>
      <c r="F12962" s="197" t="s">
        <v>26186</v>
      </c>
      <c r="I12962" s="197" t="s">
        <v>30</v>
      </c>
      <c r="J12962" s="197" t="n">
        <v>360.79</v>
      </c>
    </row>
    <row r="12963" customFormat="false" ht="12.75" hidden="true" customHeight="false" outlineLevel="0" collapsed="false">
      <c r="A12963" s="197" t="s">
        <v>26187</v>
      </c>
      <c r="B12963" s="197"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197" t="s">
        <v>26183</v>
      </c>
      <c r="D12963" s="197" t="s">
        <v>26184</v>
      </c>
      <c r="E12963" s="197" t="s">
        <v>26185</v>
      </c>
      <c r="F12963" s="197" t="s">
        <v>26186</v>
      </c>
      <c r="I12963" s="197" t="s">
        <v>30</v>
      </c>
      <c r="J12963" s="197" t="n">
        <v>350.49</v>
      </c>
    </row>
    <row r="12964" customFormat="false" ht="12.75" hidden="true" customHeight="false" outlineLevel="0" collapsed="false">
      <c r="A12964" s="197" t="s">
        <v>26188</v>
      </c>
      <c r="B12964" s="197"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197" t="s">
        <v>26183</v>
      </c>
      <c r="D12964" s="197" t="s">
        <v>26184</v>
      </c>
      <c r="E12964" s="197" t="s">
        <v>26189</v>
      </c>
      <c r="F12964" s="197" t="s">
        <v>26190</v>
      </c>
      <c r="I12964" s="197" t="s">
        <v>30</v>
      </c>
      <c r="J12964" s="197" t="n">
        <v>859.66</v>
      </c>
    </row>
    <row r="12965" customFormat="false" ht="12.75" hidden="true" customHeight="false" outlineLevel="0" collapsed="false">
      <c r="A12965" s="197" t="s">
        <v>26191</v>
      </c>
      <c r="B12965" s="197"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197" t="s">
        <v>26183</v>
      </c>
      <c r="D12965" s="197" t="s">
        <v>26184</v>
      </c>
      <c r="E12965" s="197" t="s">
        <v>26189</v>
      </c>
      <c r="F12965" s="197" t="s">
        <v>26190</v>
      </c>
      <c r="I12965" s="197" t="s">
        <v>30</v>
      </c>
      <c r="J12965" s="197" t="n">
        <v>851.93</v>
      </c>
    </row>
    <row r="12966" customFormat="false" ht="12.75" hidden="true" customHeight="false" outlineLevel="0" collapsed="false">
      <c r="A12966" s="197" t="s">
        <v>26192</v>
      </c>
      <c r="B12966" s="197" t="str">
        <f aca="false">C12966&amp;D12966&amp;E12966&amp;F12966&amp;G12966&amp;H12966</f>
        <v>GAIOLA DE (1,50X1,50X2)M,MONTADA EM ESTRUTURA DE CANTONEIRADE FERRO DE 1.1/2"X1.1/2"X3/16".FORNECIMENTO E COLOCACAO</v>
      </c>
      <c r="C12966" s="197" t="s">
        <v>26193</v>
      </c>
      <c r="D12966" s="197" t="s">
        <v>26194</v>
      </c>
      <c r="I12966" s="197" t="s">
        <v>30</v>
      </c>
      <c r="J12966" s="197" t="n">
        <v>379.81</v>
      </c>
    </row>
    <row r="12967" customFormat="false" ht="12.75" hidden="true" customHeight="false" outlineLevel="0" collapsed="false">
      <c r="A12967" s="197" t="s">
        <v>26195</v>
      </c>
      <c r="B12967" s="197" t="str">
        <f aca="false">C12967&amp;D12967&amp;E12967&amp;F12967&amp;G12967&amp;H12967</f>
        <v>GAIOLA DE (1,50X1,50X2)M,MONTADA EM ESTRUTURA DE CANTONEIRADE FERRO DE 1.1/2"X1.1/2"X3/16".FORNECIMENTO E COLOCACAO</v>
      </c>
      <c r="C12967" s="197" t="s">
        <v>26193</v>
      </c>
      <c r="D12967" s="197" t="s">
        <v>26194</v>
      </c>
      <c r="I12967" s="197" t="s">
        <v>30</v>
      </c>
      <c r="J12967" s="197" t="n">
        <v>364.36</v>
      </c>
    </row>
    <row r="12968" customFormat="false" ht="12.75" hidden="true" customHeight="false" outlineLevel="0" collapsed="false">
      <c r="A12968" s="197" t="s">
        <v>26196</v>
      </c>
      <c r="B12968" s="197" t="str">
        <f aca="false">C12968&amp;D12968&amp;E12968&amp;F12968&amp;G12968&amp;H12968</f>
        <v>GAVETA EM CHAPA DE ACO DE 1/2" NAS DIMENSOES DE ALTURA DE 10CM,LARGURA DE 20CM E COMPRIMENTO DE 30CM.FORNECIMENTO E COLOCACAO</v>
      </c>
      <c r="C12968" s="197" t="s">
        <v>26197</v>
      </c>
      <c r="D12968" s="197" t="s">
        <v>26198</v>
      </c>
      <c r="E12968" s="197" t="s">
        <v>8019</v>
      </c>
      <c r="I12968" s="197" t="s">
        <v>30</v>
      </c>
      <c r="J12968" s="197" t="n">
        <v>246.07</v>
      </c>
    </row>
    <row r="12969" customFormat="false" ht="12.75" hidden="true" customHeight="false" outlineLevel="0" collapsed="false">
      <c r="A12969" s="197" t="s">
        <v>26199</v>
      </c>
      <c r="B12969" s="197" t="str">
        <f aca="false">C12969&amp;D12969&amp;E12969&amp;F12969&amp;G12969&amp;H12969</f>
        <v>GAVETA EM CHAPA DE ACO DE 1/2" NAS DIMENSOES DE ALTURA DE 10CM,LARGURA DE 20CM E COMPRIMENTO DE 30CM.FORNECIMENTO E COLOCACAO</v>
      </c>
      <c r="C12969" s="197" t="s">
        <v>26197</v>
      </c>
      <c r="D12969" s="197" t="s">
        <v>26198</v>
      </c>
      <c r="E12969" s="197" t="s">
        <v>8019</v>
      </c>
      <c r="I12969" s="197" t="s">
        <v>30</v>
      </c>
      <c r="J12969" s="197" t="n">
        <v>225.47</v>
      </c>
    </row>
    <row r="12970" customFormat="false" ht="12.75" hidden="true" customHeight="false" outlineLevel="0" collapsed="false">
      <c r="A12970" s="197" t="s">
        <v>26200</v>
      </c>
      <c r="B12970" s="197" t="str">
        <f aca="false">C12970&amp;D12970&amp;E12970&amp;F12970&amp;G12970&amp;H12970</f>
        <v>PINHA DE FERRO FUNDIDO COM 35CM DE ALTURA,FIXADA EM MONTANTE DE FERRO,EXCLUSIVE ESTE.FORNECIMENTO E COLOCACAO</v>
      </c>
      <c r="C12970" s="197" t="s">
        <v>26201</v>
      </c>
      <c r="D12970" s="197" t="s">
        <v>26202</v>
      </c>
      <c r="I12970" s="197" t="s">
        <v>30</v>
      </c>
      <c r="J12970" s="197" t="n">
        <v>49.98</v>
      </c>
    </row>
    <row r="12971" customFormat="false" ht="12.75" hidden="true" customHeight="false" outlineLevel="0" collapsed="false">
      <c r="A12971" s="197" t="s">
        <v>26203</v>
      </c>
      <c r="B12971" s="197" t="str">
        <f aca="false">C12971&amp;D12971&amp;E12971&amp;F12971&amp;G12971&amp;H12971</f>
        <v>PINHA DE FERRO FUNDIDO COM 35CM DE ALTURA,FIXADA EM MONTANTE DE FERRO,EXCLUSIVE ESTE.FORNECIMENTO E COLOCACAO</v>
      </c>
      <c r="C12971" s="197" t="s">
        <v>26201</v>
      </c>
      <c r="D12971" s="197" t="s">
        <v>26202</v>
      </c>
      <c r="I12971" s="197" t="s">
        <v>30</v>
      </c>
      <c r="J12971" s="197" t="n">
        <v>49.36</v>
      </c>
    </row>
    <row r="12972" customFormat="false" ht="12.75" hidden="true" customHeight="false" outlineLevel="0" collapsed="false">
      <c r="A12972" s="197" t="s">
        <v>26204</v>
      </c>
      <c r="B12972" s="197" t="str">
        <f aca="false">C12972&amp;D12972&amp;E12972&amp;F12972&amp;G12972&amp;H12972</f>
        <v>PONTA DE LANCA DE FERRO FUNDIDO COM 12CM DE ALTURA,FIXADA EM BARRA REDONDA DE 1.1/4", EXCLUSIVE ESTA.FORNECIMENTO E COLOCACAO</v>
      </c>
      <c r="C12972" s="197" t="s">
        <v>26205</v>
      </c>
      <c r="D12972" s="197" t="s">
        <v>26206</v>
      </c>
      <c r="E12972" s="197" t="s">
        <v>8019</v>
      </c>
      <c r="I12972" s="197" t="s">
        <v>30</v>
      </c>
      <c r="J12972" s="197" t="n">
        <v>8.43</v>
      </c>
    </row>
    <row r="12973" customFormat="false" ht="12.75" hidden="true" customHeight="false" outlineLevel="0" collapsed="false">
      <c r="A12973" s="197" t="s">
        <v>26207</v>
      </c>
      <c r="B12973" s="197" t="str">
        <f aca="false">C12973&amp;D12973&amp;E12973&amp;F12973&amp;G12973&amp;H12973</f>
        <v>PONTA DE LANCA DE FERRO FUNDIDO COM 12CM DE ALTURA,FIXADA EM BARRA REDONDA DE 1.1/4", EXCLUSIVE ESTA.FORNECIMENTO E COLOCACAO</v>
      </c>
      <c r="C12973" s="197" t="s">
        <v>26205</v>
      </c>
      <c r="D12973" s="197" t="s">
        <v>26206</v>
      </c>
      <c r="E12973" s="197" t="s">
        <v>8019</v>
      </c>
      <c r="I12973" s="197" t="s">
        <v>30</v>
      </c>
      <c r="J12973" s="197" t="n">
        <v>7.89</v>
      </c>
    </row>
    <row r="12974" customFormat="false" ht="12.75" hidden="true" customHeight="false" outlineLevel="0" collapsed="false">
      <c r="A12974" s="197" t="s">
        <v>26208</v>
      </c>
      <c r="B12974" s="197" t="str">
        <f aca="false">C12974&amp;D12974&amp;E12974&amp;F12974&amp;G12974&amp;H12974</f>
        <v>TAMPA DE FERRO PARA CAIXA DE AGUA,EM CHAPA Nº18,COM DIAMETRO DE 1,10M E 10CM DE ALTURA DE VIRADA.FORNECIMENTO E COLOCACAO</v>
      </c>
      <c r="C12974" s="197" t="s">
        <v>26209</v>
      </c>
      <c r="D12974" s="197" t="s">
        <v>26210</v>
      </c>
      <c r="E12974" s="197" t="s">
        <v>4378</v>
      </c>
      <c r="I12974" s="197" t="s">
        <v>30</v>
      </c>
      <c r="J12974" s="197" t="n">
        <v>504.41</v>
      </c>
    </row>
    <row r="12975" customFormat="false" ht="12.75" hidden="true" customHeight="false" outlineLevel="0" collapsed="false">
      <c r="A12975" s="197" t="s">
        <v>26211</v>
      </c>
      <c r="B12975" s="197" t="str">
        <f aca="false">C12975&amp;D12975&amp;E12975&amp;F12975&amp;G12975&amp;H12975</f>
        <v>TAMPA DE FERRO PARA CAIXA DE AGUA,EM CHAPA Nº18,COM DIAMETRO DE 1,10M E 10CM DE ALTURA DE VIRADA.FORNECIMENTO E COLOCACAO</v>
      </c>
      <c r="C12975" s="197" t="s">
        <v>26209</v>
      </c>
      <c r="D12975" s="197" t="s">
        <v>26210</v>
      </c>
      <c r="E12975" s="197" t="s">
        <v>4378</v>
      </c>
      <c r="I12975" s="197" t="s">
        <v>30</v>
      </c>
      <c r="J12975" s="197" t="n">
        <v>459.34</v>
      </c>
    </row>
    <row r="12976" customFormat="false" ht="12.75" hidden="true" customHeight="false" outlineLevel="0" collapsed="false">
      <c r="A12976" s="197" t="s">
        <v>26212</v>
      </c>
      <c r="B12976" s="197" t="str">
        <f aca="false">C12976&amp;D12976&amp;E12976&amp;F12976&amp;G12976&amp;H12976</f>
        <v>TAMPA DE FERRO PINTADA,CHAPA Nº18,DE 1,20X1,20M E 0,20M DE ALTURA DE VIRADA.FORNECIMENTO E COLOCACAO</v>
      </c>
      <c r="C12976" s="197" t="s">
        <v>26213</v>
      </c>
      <c r="D12976" s="197" t="s">
        <v>26214</v>
      </c>
      <c r="I12976" s="197" t="s">
        <v>30</v>
      </c>
      <c r="J12976" s="197" t="n">
        <v>558.76</v>
      </c>
    </row>
    <row r="12977" customFormat="false" ht="12.75" hidden="true" customHeight="false" outlineLevel="0" collapsed="false">
      <c r="A12977" s="197" t="s">
        <v>26215</v>
      </c>
      <c r="B12977" s="197" t="str">
        <f aca="false">C12977&amp;D12977&amp;E12977&amp;F12977&amp;G12977&amp;H12977</f>
        <v>TAMPA DE FERRO PINTADA,CHAPA Nº18,DE 1,20X1,20M E 0,20M DE ALTURA DE VIRADA.FORNECIMENTO E COLOCACAO</v>
      </c>
      <c r="C12977" s="197" t="s">
        <v>26213</v>
      </c>
      <c r="D12977" s="197" t="s">
        <v>26214</v>
      </c>
      <c r="I12977" s="197" t="s">
        <v>30</v>
      </c>
      <c r="J12977" s="197" t="n">
        <v>511.38</v>
      </c>
    </row>
    <row r="12978" customFormat="false" ht="51" hidden="true" customHeight="false" outlineLevel="0" collapsed="false">
      <c r="A12978" s="197" t="s">
        <v>26216</v>
      </c>
      <c r="B12978" s="702"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197" t="s">
        <v>26217</v>
      </c>
      <c r="D12978" s="197" t="s">
        <v>26218</v>
      </c>
      <c r="E12978" s="197" t="s">
        <v>26219</v>
      </c>
      <c r="F12978" s="197" t="s">
        <v>26220</v>
      </c>
      <c r="G12978" s="197" t="s">
        <v>26221</v>
      </c>
      <c r="H12978" s="197" t="s">
        <v>26222</v>
      </c>
      <c r="I12978" s="197" t="s">
        <v>30</v>
      </c>
      <c r="J12978" s="197" t="n">
        <v>884.08</v>
      </c>
    </row>
    <row r="12979" customFormat="false" ht="51" hidden="true" customHeight="false" outlineLevel="0" collapsed="false">
      <c r="A12979" s="197" t="s">
        <v>26223</v>
      </c>
      <c r="B12979" s="702"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197" t="s">
        <v>26217</v>
      </c>
      <c r="D12979" s="197" t="s">
        <v>26218</v>
      </c>
      <c r="E12979" s="197" t="s">
        <v>26219</v>
      </c>
      <c r="F12979" s="197" t="s">
        <v>26220</v>
      </c>
      <c r="G12979" s="197" t="s">
        <v>26221</v>
      </c>
      <c r="H12979" s="197" t="s">
        <v>26222</v>
      </c>
      <c r="I12979" s="197" t="s">
        <v>30</v>
      </c>
      <c r="J12979" s="197" t="n">
        <v>873.78</v>
      </c>
    </row>
    <row r="12980" customFormat="false" ht="38.25" hidden="true" customHeight="false" outlineLevel="0" collapsed="false">
      <c r="A12980" s="197" t="s">
        <v>26224</v>
      </c>
      <c r="B12980" s="702"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197" t="s">
        <v>26225</v>
      </c>
      <c r="D12980" s="197" t="s">
        <v>26226</v>
      </c>
      <c r="E12980" s="197" t="s">
        <v>26227</v>
      </c>
      <c r="F12980" s="197" t="s">
        <v>26228</v>
      </c>
      <c r="I12980" s="197" t="s">
        <v>30</v>
      </c>
      <c r="J12980" s="197" t="n">
        <v>406.41</v>
      </c>
    </row>
    <row r="12981" customFormat="false" ht="38.25" hidden="true" customHeight="false" outlineLevel="0" collapsed="false">
      <c r="A12981" s="197" t="s">
        <v>26229</v>
      </c>
      <c r="B12981" s="702"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197" t="s">
        <v>26225</v>
      </c>
      <c r="D12981" s="197" t="s">
        <v>26226</v>
      </c>
      <c r="E12981" s="197" t="s">
        <v>26227</v>
      </c>
      <c r="F12981" s="197" t="s">
        <v>26228</v>
      </c>
      <c r="I12981" s="197" t="s">
        <v>30</v>
      </c>
      <c r="J12981" s="197" t="n">
        <v>398.68</v>
      </c>
    </row>
    <row r="12982" customFormat="false" ht="12.75" hidden="true" customHeight="false" outlineLevel="0" collapsed="false">
      <c r="A12982" s="197" t="s">
        <v>26230</v>
      </c>
      <c r="B12982" s="197"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197" t="s">
        <v>26231</v>
      </c>
      <c r="D12982" s="197" t="s">
        <v>26232</v>
      </c>
      <c r="E12982" s="197" t="s">
        <v>26233</v>
      </c>
      <c r="F12982" s="197" t="s">
        <v>26234</v>
      </c>
      <c r="G12982" s="197" t="s">
        <v>7872</v>
      </c>
      <c r="I12982" s="197" t="s">
        <v>30</v>
      </c>
      <c r="J12982" s="197" t="n">
        <v>385.53</v>
      </c>
    </row>
    <row r="12983" customFormat="false" ht="12.75" hidden="true" customHeight="false" outlineLevel="0" collapsed="false">
      <c r="A12983" s="197" t="s">
        <v>26235</v>
      </c>
      <c r="B12983" s="197"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197" t="s">
        <v>26231</v>
      </c>
      <c r="D12983" s="197" t="s">
        <v>26232</v>
      </c>
      <c r="E12983" s="197" t="s">
        <v>26233</v>
      </c>
      <c r="F12983" s="197" t="s">
        <v>26234</v>
      </c>
      <c r="G12983" s="197" t="s">
        <v>7872</v>
      </c>
      <c r="I12983" s="197" t="s">
        <v>30</v>
      </c>
      <c r="J12983" s="197" t="n">
        <v>377.8</v>
      </c>
    </row>
    <row r="12984" customFormat="false" ht="12.75" hidden="true" customHeight="false" outlineLevel="0" collapsed="false">
      <c r="A12984" s="197" t="s">
        <v>26236</v>
      </c>
      <c r="B12984" s="197"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197" t="s">
        <v>26237</v>
      </c>
      <c r="D12984" s="197" t="s">
        <v>26238</v>
      </c>
      <c r="E12984" s="197" t="s">
        <v>26239</v>
      </c>
      <c r="F12984" s="197" t="s">
        <v>26240</v>
      </c>
      <c r="I12984" s="197" t="s">
        <v>30</v>
      </c>
      <c r="J12984" s="197" t="n">
        <v>365.56</v>
      </c>
    </row>
    <row r="12985" customFormat="false" ht="12.75" hidden="true" customHeight="false" outlineLevel="0" collapsed="false">
      <c r="A12985" s="197" t="s">
        <v>26241</v>
      </c>
      <c r="B12985" s="197"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197" t="s">
        <v>26237</v>
      </c>
      <c r="D12985" s="197" t="s">
        <v>26238</v>
      </c>
      <c r="E12985" s="197" t="s">
        <v>26239</v>
      </c>
      <c r="F12985" s="197" t="s">
        <v>26240</v>
      </c>
      <c r="I12985" s="197" t="s">
        <v>30</v>
      </c>
      <c r="J12985" s="197" t="n">
        <v>357.83</v>
      </c>
    </row>
    <row r="12986" customFormat="false" ht="12.75" hidden="true" customHeight="false" outlineLevel="0" collapsed="false">
      <c r="A12986" s="197" t="s">
        <v>26242</v>
      </c>
      <c r="B12986" s="197"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197" t="s">
        <v>26231</v>
      </c>
      <c r="D12986" s="197" t="s">
        <v>26243</v>
      </c>
      <c r="E12986" s="197" t="s">
        <v>26244</v>
      </c>
      <c r="F12986" s="197" t="s">
        <v>26245</v>
      </c>
      <c r="I12986" s="197" t="s">
        <v>30</v>
      </c>
      <c r="J12986" s="197" t="n">
        <v>500.78</v>
      </c>
    </row>
    <row r="12987" customFormat="false" ht="12.75" hidden="true" customHeight="false" outlineLevel="0" collapsed="false">
      <c r="A12987" s="197" t="s">
        <v>26246</v>
      </c>
      <c r="B12987" s="197"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197" t="s">
        <v>26231</v>
      </c>
      <c r="D12987" s="197" t="s">
        <v>26243</v>
      </c>
      <c r="E12987" s="197" t="s">
        <v>26244</v>
      </c>
      <c r="F12987" s="197" t="s">
        <v>26245</v>
      </c>
      <c r="I12987" s="197" t="s">
        <v>30</v>
      </c>
      <c r="J12987" s="197" t="n">
        <v>493.05</v>
      </c>
    </row>
    <row r="12988" customFormat="false" ht="12.75" hidden="true" customHeight="false" outlineLevel="0" collapsed="false">
      <c r="A12988" s="197" t="s">
        <v>26247</v>
      </c>
      <c r="B12988" s="197"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197" t="s">
        <v>26248</v>
      </c>
      <c r="D12988" s="197" t="s">
        <v>26249</v>
      </c>
      <c r="E12988" s="197" t="s">
        <v>26250</v>
      </c>
      <c r="F12988" s="197" t="s">
        <v>26251</v>
      </c>
      <c r="I12988" s="197" t="s">
        <v>30</v>
      </c>
      <c r="J12988" s="197" t="n">
        <v>825.67</v>
      </c>
    </row>
    <row r="12989" customFormat="false" ht="12.75" hidden="true" customHeight="false" outlineLevel="0" collapsed="false">
      <c r="A12989" s="197" t="s">
        <v>26252</v>
      </c>
      <c r="B12989" s="197"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197" t="s">
        <v>26248</v>
      </c>
      <c r="D12989" s="197" t="s">
        <v>26249</v>
      </c>
      <c r="E12989" s="197" t="s">
        <v>26250</v>
      </c>
      <c r="F12989" s="197" t="s">
        <v>26251</v>
      </c>
      <c r="I12989" s="197" t="s">
        <v>30</v>
      </c>
      <c r="J12989" s="197" t="n">
        <v>815.37</v>
      </c>
    </row>
    <row r="12990" customFormat="false" ht="12.75" hidden="true" customHeight="false" outlineLevel="0" collapsed="false">
      <c r="A12990" s="197" t="s">
        <v>26253</v>
      </c>
      <c r="B12990" s="197"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197" t="s">
        <v>26254</v>
      </c>
      <c r="D12990" s="197" t="s">
        <v>26255</v>
      </c>
      <c r="E12990" s="197" t="s">
        <v>26256</v>
      </c>
      <c r="F12990" s="197" t="s">
        <v>26257</v>
      </c>
      <c r="G12990" s="197" t="s">
        <v>8019</v>
      </c>
      <c r="I12990" s="197" t="s">
        <v>30</v>
      </c>
      <c r="J12990" s="197" t="n">
        <v>958.74</v>
      </c>
    </row>
    <row r="12991" customFormat="false" ht="12.75" hidden="true" customHeight="false" outlineLevel="0" collapsed="false">
      <c r="A12991" s="197" t="s">
        <v>26258</v>
      </c>
      <c r="B12991" s="197"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197" t="s">
        <v>26254</v>
      </c>
      <c r="D12991" s="197" t="s">
        <v>26255</v>
      </c>
      <c r="E12991" s="197" t="s">
        <v>26256</v>
      </c>
      <c r="F12991" s="197" t="s">
        <v>26257</v>
      </c>
      <c r="G12991" s="197" t="s">
        <v>8019</v>
      </c>
      <c r="I12991" s="197" t="s">
        <v>30</v>
      </c>
      <c r="J12991" s="197" t="n">
        <v>948.44</v>
      </c>
    </row>
    <row r="12992" customFormat="false" ht="38.25" hidden="true" customHeight="false" outlineLevel="0" collapsed="false">
      <c r="A12992" s="197" t="s">
        <v>26259</v>
      </c>
      <c r="B12992" s="702"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197" t="s">
        <v>26225</v>
      </c>
      <c r="D12992" s="197" t="s">
        <v>26226</v>
      </c>
      <c r="E12992" s="197" t="s">
        <v>26260</v>
      </c>
      <c r="F12992" s="197" t="s">
        <v>26261</v>
      </c>
      <c r="I12992" s="197" t="s">
        <v>30</v>
      </c>
      <c r="J12992" s="197" t="n">
        <v>369.02</v>
      </c>
    </row>
    <row r="12993" customFormat="false" ht="38.25" hidden="true" customHeight="false" outlineLevel="0" collapsed="false">
      <c r="A12993" s="197" t="s">
        <v>26262</v>
      </c>
      <c r="B12993" s="702"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197" t="s">
        <v>26225</v>
      </c>
      <c r="D12993" s="197" t="s">
        <v>26226</v>
      </c>
      <c r="E12993" s="197" t="s">
        <v>26260</v>
      </c>
      <c r="F12993" s="197" t="s">
        <v>26261</v>
      </c>
      <c r="I12993" s="197" t="s">
        <v>30</v>
      </c>
      <c r="J12993" s="197" t="n">
        <v>361.3</v>
      </c>
    </row>
    <row r="12994" customFormat="false" ht="38.25" hidden="true" customHeight="false" outlineLevel="0" collapsed="false">
      <c r="A12994" s="197" t="s">
        <v>26263</v>
      </c>
      <c r="B12994" s="702"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197" t="s">
        <v>26225</v>
      </c>
      <c r="D12994" s="197" t="s">
        <v>26226</v>
      </c>
      <c r="E12994" s="197" t="s">
        <v>26264</v>
      </c>
      <c r="F12994" s="197" t="s">
        <v>26228</v>
      </c>
      <c r="I12994" s="197" t="s">
        <v>30</v>
      </c>
      <c r="J12994" s="197" t="n">
        <v>386.63</v>
      </c>
    </row>
    <row r="12995" customFormat="false" ht="38.25" hidden="true" customHeight="false" outlineLevel="0" collapsed="false">
      <c r="A12995" s="197" t="s">
        <v>26265</v>
      </c>
      <c r="B12995" s="702"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197" t="s">
        <v>26225</v>
      </c>
      <c r="D12995" s="197" t="s">
        <v>26226</v>
      </c>
      <c r="E12995" s="197" t="s">
        <v>26264</v>
      </c>
      <c r="F12995" s="197" t="s">
        <v>26228</v>
      </c>
      <c r="I12995" s="197" t="s">
        <v>30</v>
      </c>
      <c r="J12995" s="197" t="n">
        <v>378.9</v>
      </c>
    </row>
    <row r="12996" customFormat="false" ht="12.75" hidden="true" customHeight="false" outlineLevel="0" collapsed="false">
      <c r="A12996" s="197" t="s">
        <v>26266</v>
      </c>
      <c r="B12996" s="197"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197" t="s">
        <v>26267</v>
      </c>
      <c r="D12996" s="197" t="s">
        <v>26268</v>
      </c>
      <c r="E12996" s="197" t="s">
        <v>26269</v>
      </c>
      <c r="F12996" s="197" t="s">
        <v>26270</v>
      </c>
      <c r="I12996" s="197" t="s">
        <v>30</v>
      </c>
      <c r="J12996" s="197" t="n">
        <v>98.28</v>
      </c>
    </row>
    <row r="12997" customFormat="false" ht="12.75" hidden="true" customHeight="false" outlineLevel="0" collapsed="false">
      <c r="A12997" s="197" t="s">
        <v>26271</v>
      </c>
      <c r="B12997" s="197"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197" t="s">
        <v>26267</v>
      </c>
      <c r="D12997" s="197" t="s">
        <v>26268</v>
      </c>
      <c r="E12997" s="197" t="s">
        <v>26269</v>
      </c>
      <c r="F12997" s="197" t="s">
        <v>26270</v>
      </c>
      <c r="I12997" s="197" t="s">
        <v>30</v>
      </c>
      <c r="J12997" s="197" t="n">
        <v>96.3</v>
      </c>
    </row>
    <row r="12998" customFormat="false" ht="12.75" hidden="true" customHeight="false" outlineLevel="0" collapsed="false">
      <c r="A12998" s="197" t="s">
        <v>26272</v>
      </c>
      <c r="B12998" s="197"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197" t="s">
        <v>26267</v>
      </c>
      <c r="D12998" s="197" t="s">
        <v>26273</v>
      </c>
      <c r="E12998" s="197" t="s">
        <v>26274</v>
      </c>
      <c r="F12998" s="197" t="s">
        <v>26222</v>
      </c>
      <c r="I12998" s="197" t="s">
        <v>30</v>
      </c>
      <c r="J12998" s="197" t="n">
        <v>115.69</v>
      </c>
    </row>
    <row r="12999" customFormat="false" ht="12.75" hidden="true" customHeight="false" outlineLevel="0" collapsed="false">
      <c r="A12999" s="197" t="s">
        <v>26275</v>
      </c>
      <c r="B12999" s="197"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197" t="s">
        <v>26267</v>
      </c>
      <c r="D12999" s="197" t="s">
        <v>26273</v>
      </c>
      <c r="E12999" s="197" t="s">
        <v>26274</v>
      </c>
      <c r="F12999" s="197" t="s">
        <v>26222</v>
      </c>
      <c r="I12999" s="197" t="s">
        <v>30</v>
      </c>
      <c r="J12999" s="197" t="n">
        <v>112.99</v>
      </c>
    </row>
    <row r="13000" customFormat="false" ht="12.75" hidden="true" customHeight="false" outlineLevel="0" collapsed="false">
      <c r="A13000" s="197" t="s">
        <v>26276</v>
      </c>
      <c r="B13000" s="197"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197" t="s">
        <v>26267</v>
      </c>
      <c r="D13000" s="197" t="s">
        <v>26277</v>
      </c>
      <c r="E13000" s="197" t="s">
        <v>26278</v>
      </c>
      <c r="F13000" s="197" t="s">
        <v>26279</v>
      </c>
      <c r="G13000" s="197" t="s">
        <v>7902</v>
      </c>
      <c r="I13000" s="197" t="s">
        <v>30</v>
      </c>
      <c r="J13000" s="197" t="n">
        <v>183.87</v>
      </c>
    </row>
    <row r="13001" customFormat="false" ht="12.75" hidden="true" customHeight="false" outlineLevel="0" collapsed="false">
      <c r="A13001" s="197" t="s">
        <v>26280</v>
      </c>
      <c r="B13001" s="197"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197" t="s">
        <v>26267</v>
      </c>
      <c r="D13001" s="197" t="s">
        <v>26277</v>
      </c>
      <c r="E13001" s="197" t="s">
        <v>26278</v>
      </c>
      <c r="F13001" s="197" t="s">
        <v>26279</v>
      </c>
      <c r="G13001" s="197" t="s">
        <v>7902</v>
      </c>
      <c r="I13001" s="197" t="s">
        <v>30</v>
      </c>
      <c r="J13001" s="197" t="n">
        <v>180.89</v>
      </c>
    </row>
    <row r="13002" customFormat="false" ht="12.75" hidden="true" customHeight="false" outlineLevel="0" collapsed="false">
      <c r="A13002" s="197" t="s">
        <v>26281</v>
      </c>
      <c r="B13002" s="197"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197" t="s">
        <v>26267</v>
      </c>
      <c r="D13002" s="197" t="s">
        <v>26282</v>
      </c>
      <c r="E13002" s="197" t="s">
        <v>26283</v>
      </c>
      <c r="F13002" s="197" t="s">
        <v>26284</v>
      </c>
      <c r="G13002" s="197" t="s">
        <v>6630</v>
      </c>
      <c r="I13002" s="197" t="s">
        <v>30</v>
      </c>
      <c r="J13002" s="197" t="n">
        <v>173.11</v>
      </c>
    </row>
    <row r="13003" customFormat="false" ht="12.75" hidden="true" customHeight="false" outlineLevel="0" collapsed="false">
      <c r="A13003" s="197" t="s">
        <v>26285</v>
      </c>
      <c r="B13003" s="197"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197" t="s">
        <v>26267</v>
      </c>
      <c r="D13003" s="197" t="s">
        <v>26282</v>
      </c>
      <c r="E13003" s="197" t="s">
        <v>26283</v>
      </c>
      <c r="F13003" s="197" t="s">
        <v>26284</v>
      </c>
      <c r="G13003" s="197" t="s">
        <v>6630</v>
      </c>
      <c r="I13003" s="197" t="s">
        <v>30</v>
      </c>
      <c r="J13003" s="197" t="n">
        <v>169.76</v>
      </c>
    </row>
    <row r="13004" customFormat="false" ht="12.75" hidden="true" customHeight="false" outlineLevel="0" collapsed="false">
      <c r="A13004" s="197" t="s">
        <v>26286</v>
      </c>
      <c r="B13004" s="197"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197" t="s">
        <v>26267</v>
      </c>
      <c r="D13004" s="197" t="s">
        <v>26287</v>
      </c>
      <c r="E13004" s="197" t="s">
        <v>26283</v>
      </c>
      <c r="F13004" s="197" t="s">
        <v>26288</v>
      </c>
      <c r="G13004" s="197" t="s">
        <v>6630</v>
      </c>
      <c r="I13004" s="197" t="s">
        <v>30</v>
      </c>
      <c r="J13004" s="197" t="n">
        <v>208.89</v>
      </c>
    </row>
    <row r="13005" customFormat="false" ht="12.75" hidden="true" customHeight="false" outlineLevel="0" collapsed="false">
      <c r="A13005" s="197" t="s">
        <v>26289</v>
      </c>
      <c r="B13005" s="197"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197" t="s">
        <v>26267</v>
      </c>
      <c r="D13005" s="197" t="s">
        <v>26287</v>
      </c>
      <c r="E13005" s="197" t="s">
        <v>26283</v>
      </c>
      <c r="F13005" s="197" t="s">
        <v>26288</v>
      </c>
      <c r="G13005" s="197" t="s">
        <v>6630</v>
      </c>
      <c r="I13005" s="197" t="s">
        <v>30</v>
      </c>
      <c r="J13005" s="197" t="n">
        <v>205.05</v>
      </c>
    </row>
    <row r="13006" customFormat="false" ht="12.75" hidden="true" customHeight="false" outlineLevel="0" collapsed="false">
      <c r="A13006" s="197" t="s">
        <v>26290</v>
      </c>
      <c r="B13006" s="197"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197" t="s">
        <v>26267</v>
      </c>
      <c r="D13006" s="197" t="s">
        <v>26291</v>
      </c>
      <c r="E13006" s="197" t="s">
        <v>26292</v>
      </c>
      <c r="F13006" s="197" t="s">
        <v>26293</v>
      </c>
      <c r="G13006" s="197" t="s">
        <v>7872</v>
      </c>
      <c r="I13006" s="197" t="s">
        <v>30</v>
      </c>
      <c r="J13006" s="197" t="n">
        <v>236.91</v>
      </c>
    </row>
    <row r="13007" customFormat="false" ht="12.75" hidden="true" customHeight="false" outlineLevel="0" collapsed="false">
      <c r="A13007" s="197" t="s">
        <v>26294</v>
      </c>
      <c r="B13007" s="197"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197" t="s">
        <v>26267</v>
      </c>
      <c r="D13007" s="197" t="s">
        <v>26291</v>
      </c>
      <c r="E13007" s="197" t="s">
        <v>26292</v>
      </c>
      <c r="F13007" s="197" t="s">
        <v>26293</v>
      </c>
      <c r="G13007" s="197" t="s">
        <v>7872</v>
      </c>
      <c r="I13007" s="197" t="s">
        <v>30</v>
      </c>
      <c r="J13007" s="197" t="n">
        <v>232.2</v>
      </c>
    </row>
    <row r="13008" customFormat="false" ht="12.75" hidden="true" customHeight="false" outlineLevel="0" collapsed="false">
      <c r="A13008" s="197" t="s">
        <v>26295</v>
      </c>
      <c r="B13008" s="197"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197" t="s">
        <v>26267</v>
      </c>
      <c r="D13008" s="197" t="s">
        <v>26296</v>
      </c>
      <c r="E13008" s="197" t="s">
        <v>26283</v>
      </c>
      <c r="F13008" s="197" t="s">
        <v>26288</v>
      </c>
      <c r="G13008" s="197" t="s">
        <v>6630</v>
      </c>
      <c r="I13008" s="197" t="s">
        <v>30</v>
      </c>
      <c r="J13008" s="197" t="n">
        <v>183.72</v>
      </c>
    </row>
    <row r="13009" customFormat="false" ht="12.75" hidden="true" customHeight="false" outlineLevel="0" collapsed="false">
      <c r="A13009" s="197" t="s">
        <v>26297</v>
      </c>
      <c r="B13009" s="197"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197" t="s">
        <v>26267</v>
      </c>
      <c r="D13009" s="197" t="s">
        <v>26296</v>
      </c>
      <c r="E13009" s="197" t="s">
        <v>26283</v>
      </c>
      <c r="F13009" s="197" t="s">
        <v>26288</v>
      </c>
      <c r="G13009" s="197" t="s">
        <v>6630</v>
      </c>
      <c r="I13009" s="197" t="s">
        <v>30</v>
      </c>
      <c r="J13009" s="197" t="n">
        <v>180.06</v>
      </c>
    </row>
    <row r="13010" customFormat="false" ht="12.75" hidden="true" customHeight="false" outlineLevel="0" collapsed="false">
      <c r="A13010" s="197" t="s">
        <v>26298</v>
      </c>
      <c r="B13010" s="197"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197" t="s">
        <v>26267</v>
      </c>
      <c r="D13010" s="197" t="s">
        <v>26299</v>
      </c>
      <c r="E13010" s="197" t="s">
        <v>26283</v>
      </c>
      <c r="F13010" s="197" t="s">
        <v>26288</v>
      </c>
      <c r="G13010" s="197" t="s">
        <v>6630</v>
      </c>
      <c r="I13010" s="197" t="s">
        <v>30</v>
      </c>
      <c r="J13010" s="197" t="n">
        <v>300.62</v>
      </c>
    </row>
    <row r="13011" customFormat="false" ht="12.75" hidden="true" customHeight="false" outlineLevel="0" collapsed="false">
      <c r="A13011" s="197" t="s">
        <v>26300</v>
      </c>
      <c r="B13011" s="197"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197" t="s">
        <v>26267</v>
      </c>
      <c r="D13011" s="197" t="s">
        <v>26299</v>
      </c>
      <c r="E13011" s="197" t="s">
        <v>26283</v>
      </c>
      <c r="F13011" s="197" t="s">
        <v>26288</v>
      </c>
      <c r="G13011" s="197" t="s">
        <v>6630</v>
      </c>
      <c r="I13011" s="197" t="s">
        <v>30</v>
      </c>
      <c r="J13011" s="197" t="n">
        <v>295.67</v>
      </c>
    </row>
    <row r="13012" customFormat="false" ht="12.75" hidden="true" customHeight="false" outlineLevel="0" collapsed="false">
      <c r="A13012" s="197" t="s">
        <v>26301</v>
      </c>
      <c r="B13012" s="197"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197" t="s">
        <v>26267</v>
      </c>
      <c r="D13012" s="197" t="s">
        <v>26302</v>
      </c>
      <c r="E13012" s="197" t="s">
        <v>26283</v>
      </c>
      <c r="F13012" s="197" t="s">
        <v>26288</v>
      </c>
      <c r="G13012" s="197" t="s">
        <v>6630</v>
      </c>
      <c r="I13012" s="197" t="s">
        <v>30</v>
      </c>
      <c r="J13012" s="197" t="n">
        <v>347.95</v>
      </c>
    </row>
    <row r="13013" customFormat="false" ht="12.75" hidden="true" customHeight="false" outlineLevel="0" collapsed="false">
      <c r="A13013" s="197" t="s">
        <v>26303</v>
      </c>
      <c r="B13013" s="197"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197" t="s">
        <v>26267</v>
      </c>
      <c r="D13013" s="197" t="s">
        <v>26302</v>
      </c>
      <c r="E13013" s="197" t="s">
        <v>26283</v>
      </c>
      <c r="F13013" s="197" t="s">
        <v>26288</v>
      </c>
      <c r="G13013" s="197" t="s">
        <v>6630</v>
      </c>
      <c r="I13013" s="197" t="s">
        <v>30</v>
      </c>
      <c r="J13013" s="197" t="n">
        <v>342.06</v>
      </c>
    </row>
    <row r="13014" customFormat="false" ht="12.75" hidden="true" customHeight="false" outlineLevel="0" collapsed="false">
      <c r="A13014" s="197" t="s">
        <v>26304</v>
      </c>
      <c r="B13014" s="197"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197" t="s">
        <v>26267</v>
      </c>
      <c r="D13014" s="197" t="s">
        <v>26305</v>
      </c>
      <c r="E13014" s="197" t="s">
        <v>26283</v>
      </c>
      <c r="F13014" s="197" t="s">
        <v>26288</v>
      </c>
      <c r="G13014" s="197" t="s">
        <v>6630</v>
      </c>
      <c r="I13014" s="197" t="s">
        <v>30</v>
      </c>
      <c r="J13014" s="197" t="n">
        <v>335.02</v>
      </c>
    </row>
    <row r="13015" customFormat="false" ht="12.75" hidden="true" customHeight="false" outlineLevel="0" collapsed="false">
      <c r="A13015" s="197" t="s">
        <v>26306</v>
      </c>
      <c r="B13015" s="197"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197" t="s">
        <v>26267</v>
      </c>
      <c r="D13015" s="197" t="s">
        <v>26305</v>
      </c>
      <c r="E13015" s="197" t="s">
        <v>26283</v>
      </c>
      <c r="F13015" s="197" t="s">
        <v>26288</v>
      </c>
      <c r="G13015" s="197" t="s">
        <v>6630</v>
      </c>
      <c r="I13015" s="197" t="s">
        <v>30</v>
      </c>
      <c r="J13015" s="197" t="n">
        <v>328.36</v>
      </c>
    </row>
    <row r="13016" customFormat="false" ht="12.75" hidden="true" customHeight="false" outlineLevel="0" collapsed="false">
      <c r="A13016" s="197" t="s">
        <v>26307</v>
      </c>
      <c r="B13016" s="197"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197" t="s">
        <v>26308</v>
      </c>
      <c r="D13016" s="197" t="s">
        <v>26309</v>
      </c>
      <c r="E13016" s="197" t="s">
        <v>26310</v>
      </c>
      <c r="F13016" s="197" t="s">
        <v>26311</v>
      </c>
      <c r="G13016" s="197" t="s">
        <v>26312</v>
      </c>
      <c r="I13016" s="197" t="s">
        <v>30</v>
      </c>
      <c r="J13016" s="197" t="n">
        <v>307.85</v>
      </c>
    </row>
    <row r="13017" customFormat="false" ht="12.75" hidden="true" customHeight="false" outlineLevel="0" collapsed="false">
      <c r="A13017" s="197" t="s">
        <v>26313</v>
      </c>
      <c r="B13017" s="197"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197" t="s">
        <v>26308</v>
      </c>
      <c r="D13017" s="197" t="s">
        <v>26309</v>
      </c>
      <c r="E13017" s="197" t="s">
        <v>26310</v>
      </c>
      <c r="F13017" s="197" t="s">
        <v>26311</v>
      </c>
      <c r="G13017" s="197" t="s">
        <v>26312</v>
      </c>
      <c r="I13017" s="197" t="s">
        <v>30</v>
      </c>
      <c r="J13017" s="197" t="n">
        <v>298.81</v>
      </c>
    </row>
    <row r="13018" customFormat="false" ht="12.75" hidden="true" customHeight="false" outlineLevel="0" collapsed="false">
      <c r="A13018" s="197" t="s">
        <v>26314</v>
      </c>
      <c r="B13018" s="197"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197" t="s">
        <v>26308</v>
      </c>
      <c r="D13018" s="197" t="s">
        <v>26315</v>
      </c>
      <c r="E13018" s="197" t="s">
        <v>26310</v>
      </c>
      <c r="F13018" s="197" t="s">
        <v>26311</v>
      </c>
      <c r="G13018" s="197" t="s">
        <v>26312</v>
      </c>
      <c r="I13018" s="197" t="s">
        <v>30</v>
      </c>
      <c r="J13018" s="197" t="n">
        <v>359.45</v>
      </c>
    </row>
    <row r="13019" customFormat="false" ht="12.75" hidden="true" customHeight="false" outlineLevel="0" collapsed="false">
      <c r="A13019" s="197" t="s">
        <v>26316</v>
      </c>
      <c r="B13019" s="197"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197" t="s">
        <v>26308</v>
      </c>
      <c r="D13019" s="197" t="s">
        <v>26315</v>
      </c>
      <c r="E13019" s="197" t="s">
        <v>26310</v>
      </c>
      <c r="F13019" s="197" t="s">
        <v>26311</v>
      </c>
      <c r="G13019" s="197" t="s">
        <v>26312</v>
      </c>
      <c r="I13019" s="197" t="s">
        <v>30</v>
      </c>
      <c r="J13019" s="197" t="n">
        <v>349.15</v>
      </c>
    </row>
    <row r="13020" customFormat="false" ht="25.5" hidden="true" customHeight="false" outlineLevel="0" collapsed="false">
      <c r="A13020" s="197" t="s">
        <v>26317</v>
      </c>
      <c r="B13020" s="710" t="str">
        <f aca="false">C13020&amp;D13020&amp;E13020&amp;F13020&amp;G13020&amp;H13020</f>
        <v>JANELA EM ACO LAMINADO A FRIO COM ADICAO DE COBRE,MAXIM-AR,MEDINDO 0,40X0,60X0,05 M,COM BAGUETE EXTERNO,COM GRADE ELO,PRE-PINTADA,INCLUSIVE FERRAGENS.FORNECIMENTO E COLOCACAO</v>
      </c>
      <c r="C13020" s="197" t="s">
        <v>26318</v>
      </c>
      <c r="D13020" s="197" t="s">
        <v>26319</v>
      </c>
      <c r="E13020" s="197" t="s">
        <v>26320</v>
      </c>
      <c r="I13020" s="197" t="s">
        <v>30</v>
      </c>
      <c r="J13020" s="197" t="n">
        <v>112.39</v>
      </c>
    </row>
    <row r="13021" customFormat="false" ht="25.5" hidden="true" customHeight="false" outlineLevel="0" collapsed="false">
      <c r="A13021" s="197" t="s">
        <v>26321</v>
      </c>
      <c r="B13021" s="710" t="str">
        <f aca="false">C13021&amp;D13021&amp;E13021&amp;F13021&amp;G13021&amp;H13021</f>
        <v>JANELA EM ACO LAMINADO A FRIO COM ADICAO DE COBRE,MAXIM-AR,MEDINDO 0,40X0,60X0,05 M,COM BAGUETE EXTERNO,COM GRADE ELO,PRE-PINTADA,INCLUSIVE FERRAGENS.FORNECIMENTO E COLOCACAO</v>
      </c>
      <c r="C13021" s="197" t="s">
        <v>26318</v>
      </c>
      <c r="D13021" s="197" t="s">
        <v>26319</v>
      </c>
      <c r="E13021" s="197" t="s">
        <v>26320</v>
      </c>
      <c r="I13021" s="197" t="s">
        <v>30</v>
      </c>
      <c r="J13021" s="197" t="n">
        <v>106.21</v>
      </c>
    </row>
    <row r="13022" customFormat="false" ht="25.5" hidden="true" customHeight="false" outlineLevel="0" collapsed="false">
      <c r="A13022" s="197" t="s">
        <v>26322</v>
      </c>
      <c r="B13022" s="710" t="str">
        <f aca="false">C13022&amp;D13022&amp;E13022&amp;F13022&amp;G13022&amp;H13022</f>
        <v>JANELA EM ACO LAMINADO A FRIO COM ADICAO DE COBRE,MAXIM-AR,MEDINDO 0,60X0,60X0,05M,COM MASSA EXTERNA QUADRICULADA,COM GRADE,PRE-PINTADA,INCLUSIVE FERRAGENS.FORNECIMENTO E COLOCACAO</v>
      </c>
      <c r="C13022" s="197" t="s">
        <v>26318</v>
      </c>
      <c r="D13022" s="197" t="s">
        <v>26323</v>
      </c>
      <c r="E13022" s="197" t="s">
        <v>26324</v>
      </c>
      <c r="I13022" s="197" t="s">
        <v>30</v>
      </c>
      <c r="J13022" s="197" t="n">
        <v>121.39</v>
      </c>
    </row>
    <row r="13023" customFormat="false" ht="25.5" hidden="true" customHeight="false" outlineLevel="0" collapsed="false">
      <c r="A13023" s="197" t="s">
        <v>26325</v>
      </c>
      <c r="B13023" s="710" t="str">
        <f aca="false">C13023&amp;D13023&amp;E13023&amp;F13023&amp;G13023&amp;H13023</f>
        <v>JANELA EM ACO LAMINADO A FRIO COM ADICAO DE COBRE,MAXIM-AR,MEDINDO 0,60X0,60X0,05M,COM MASSA EXTERNA QUADRICULADA,COM GRADE,PRE-PINTADA,INCLUSIVE FERRAGENS.FORNECIMENTO E COLOCACAO</v>
      </c>
      <c r="C13023" s="197" t="s">
        <v>26318</v>
      </c>
      <c r="D13023" s="197" t="s">
        <v>26323</v>
      </c>
      <c r="E13023" s="197" t="s">
        <v>26324</v>
      </c>
      <c r="I13023" s="197" t="s">
        <v>30</v>
      </c>
      <c r="J13023" s="197" t="n">
        <v>115.21</v>
      </c>
    </row>
    <row r="13024" customFormat="false" ht="38.25" hidden="true" customHeight="false" outlineLevel="0" collapsed="false">
      <c r="A13024" s="197" t="s">
        <v>26326</v>
      </c>
      <c r="B13024" s="710"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197" t="s">
        <v>26318</v>
      </c>
      <c r="D13024" s="197" t="s">
        <v>26327</v>
      </c>
      <c r="E13024" s="197" t="s">
        <v>26328</v>
      </c>
      <c r="F13024" s="197" t="s">
        <v>26329</v>
      </c>
      <c r="I13024" s="197" t="s">
        <v>30</v>
      </c>
      <c r="J13024" s="197" t="n">
        <v>165.27</v>
      </c>
    </row>
    <row r="13025" customFormat="false" ht="38.25" hidden="true" customHeight="false" outlineLevel="0" collapsed="false">
      <c r="A13025" s="197" t="s">
        <v>26330</v>
      </c>
      <c r="B13025" s="710"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197" t="s">
        <v>26318</v>
      </c>
      <c r="D13025" s="197" t="s">
        <v>26327</v>
      </c>
      <c r="E13025" s="197" t="s">
        <v>26328</v>
      </c>
      <c r="F13025" s="197" t="s">
        <v>26329</v>
      </c>
      <c r="I13025" s="197" t="s">
        <v>30</v>
      </c>
      <c r="J13025" s="197" t="n">
        <v>157.55</v>
      </c>
    </row>
    <row r="13026" customFormat="false" ht="12.75" hidden="true" customHeight="false" outlineLevel="0" collapsed="false">
      <c r="A13026" s="197" t="s">
        <v>26331</v>
      </c>
      <c r="B13026" s="197" t="str">
        <f aca="false">C13026&amp;D13026&amp;E13026&amp;F13026&amp;G13026&amp;H13026</f>
        <v>JANELA DE ACO LAMINADO A FRIO COM ADICAO DE COBRE,MAXIM-AR,MEDINDO 1,00X,60X0,05M,COM MASSA EXTERNA QUADRICULADA,COM GRADE,PRE-PINTADA,INCLUSIVE FERRANGES.FORNECIMENTO E COLOCACAO</v>
      </c>
      <c r="C13026" s="197" t="s">
        <v>26332</v>
      </c>
      <c r="D13026" s="197" t="s">
        <v>26333</v>
      </c>
      <c r="E13026" s="197" t="s">
        <v>26334</v>
      </c>
      <c r="I13026" s="197" t="s">
        <v>30</v>
      </c>
      <c r="J13026" s="197" t="n">
        <v>305.78</v>
      </c>
    </row>
    <row r="13027" customFormat="false" ht="12.75" hidden="true" customHeight="false" outlineLevel="0" collapsed="false">
      <c r="A13027" s="197" t="s">
        <v>26335</v>
      </c>
      <c r="B13027" s="197" t="str">
        <f aca="false">C13027&amp;D13027&amp;E13027&amp;F13027&amp;G13027&amp;H13027</f>
        <v>JANELA DE ACO LAMINADO A FRIO COM ADICAO DE COBRE,MAXIM-AR,MEDINDO 1,00X,60X0,05M,COM MASSA EXTERNA QUADRICULADA,COM GRADE,PRE-PINTADA,INCLUSIVE FERRANGES.FORNECIMENTO E COLOCACAO</v>
      </c>
      <c r="C13027" s="197" t="s">
        <v>26332</v>
      </c>
      <c r="D13027" s="197" t="s">
        <v>26333</v>
      </c>
      <c r="E13027" s="197" t="s">
        <v>26334</v>
      </c>
      <c r="I13027" s="197" t="s">
        <v>30</v>
      </c>
      <c r="J13027" s="197" t="n">
        <v>300.63</v>
      </c>
    </row>
    <row r="13028" customFormat="false" ht="12.75" hidden="true" customHeight="false" outlineLevel="0" collapsed="false">
      <c r="A13028" s="197" t="s">
        <v>26336</v>
      </c>
      <c r="B13028" s="197"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197" t="s">
        <v>26308</v>
      </c>
      <c r="D13028" s="197" t="s">
        <v>26337</v>
      </c>
      <c r="E13028" s="197" t="s">
        <v>26338</v>
      </c>
      <c r="F13028" s="197" t="s">
        <v>26339</v>
      </c>
      <c r="G13028" s="197" t="s">
        <v>26340</v>
      </c>
      <c r="I13028" s="197" t="s">
        <v>30</v>
      </c>
      <c r="J13028" s="197" t="n">
        <v>288.17</v>
      </c>
    </row>
    <row r="13029" customFormat="false" ht="12.75" hidden="true" customHeight="false" outlineLevel="0" collapsed="false">
      <c r="A13029" s="197" t="s">
        <v>26341</v>
      </c>
      <c r="B13029" s="197"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197" t="s">
        <v>26308</v>
      </c>
      <c r="D13029" s="197" t="s">
        <v>26337</v>
      </c>
      <c r="E13029" s="197" t="s">
        <v>26338</v>
      </c>
      <c r="F13029" s="197" t="s">
        <v>26339</v>
      </c>
      <c r="G13029" s="197" t="s">
        <v>26340</v>
      </c>
      <c r="I13029" s="197" t="s">
        <v>30</v>
      </c>
      <c r="J13029" s="197" t="n">
        <v>281.48</v>
      </c>
    </row>
    <row r="13030" customFormat="false" ht="38.25" hidden="true" customHeight="false" outlineLevel="0" collapsed="false">
      <c r="A13030" s="197" t="s">
        <v>26342</v>
      </c>
      <c r="B13030" s="710"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197" t="s">
        <v>26308</v>
      </c>
      <c r="D13030" s="197" t="s">
        <v>26343</v>
      </c>
      <c r="E13030" s="197" t="s">
        <v>26344</v>
      </c>
      <c r="F13030" s="197" t="s">
        <v>26345</v>
      </c>
      <c r="I13030" s="197" t="s">
        <v>30</v>
      </c>
      <c r="J13030" s="197" t="n">
        <v>248.58</v>
      </c>
    </row>
    <row r="13031" customFormat="false" ht="38.25" hidden="true" customHeight="false" outlineLevel="0" collapsed="false">
      <c r="A13031" s="197" t="s">
        <v>26346</v>
      </c>
      <c r="B13031" s="710"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197" t="s">
        <v>26308</v>
      </c>
      <c r="D13031" s="197" t="s">
        <v>26343</v>
      </c>
      <c r="E13031" s="197" t="s">
        <v>26344</v>
      </c>
      <c r="F13031" s="197" t="s">
        <v>26345</v>
      </c>
      <c r="I13031" s="197" t="s">
        <v>30</v>
      </c>
      <c r="J13031" s="197" t="n">
        <v>243.43</v>
      </c>
    </row>
    <row r="13032" customFormat="false" ht="12.75" hidden="true" customHeight="false" outlineLevel="0" collapsed="false">
      <c r="A13032" s="197" t="s">
        <v>26347</v>
      </c>
      <c r="B13032" s="197" t="str">
        <f aca="false">C13032&amp;D13032&amp;E13032&amp;F13032&amp;G13032&amp;H13032</f>
        <v>JANELA DE CORRER EM ACO LAMINADO A FRIO COM ADICAO DE COBRE,COM BANDEIRA BASCULANTE,MEDINDO 1,20X1,50M,MASSA EXTERNA QUADRICULADA.FORNECIMENTO E COLOCACAO</v>
      </c>
      <c r="C13032" s="197" t="s">
        <v>26308</v>
      </c>
      <c r="D13032" s="197" t="s">
        <v>26348</v>
      </c>
      <c r="E13032" s="197" t="s">
        <v>26349</v>
      </c>
      <c r="I13032" s="197" t="s">
        <v>30</v>
      </c>
      <c r="J13032" s="197" t="n">
        <v>260.91</v>
      </c>
    </row>
    <row r="13033" customFormat="false" ht="12.75" hidden="true" customHeight="false" outlineLevel="0" collapsed="false">
      <c r="A13033" s="197" t="s">
        <v>26350</v>
      </c>
      <c r="B13033" s="197" t="str">
        <f aca="false">C13033&amp;D13033&amp;E13033&amp;F13033&amp;G13033&amp;H13033</f>
        <v>JANELA DE CORRER EM ACO LAMINADO A FRIO COM ADICAO DE COBRE,COM BANDEIRA BASCULANTE,MEDINDO 1,20X1,50M,MASSA EXTERNA QUADRICULADA.FORNECIMENTO E COLOCACAO</v>
      </c>
      <c r="C13033" s="197" t="s">
        <v>26308</v>
      </c>
      <c r="D13033" s="197" t="s">
        <v>26348</v>
      </c>
      <c r="E13033" s="197" t="s">
        <v>26349</v>
      </c>
      <c r="I13033" s="197" t="s">
        <v>30</v>
      </c>
      <c r="J13033" s="197" t="n">
        <v>256.07</v>
      </c>
    </row>
    <row r="13034" customFormat="false" ht="12.75" hidden="true" customHeight="false" outlineLevel="0" collapsed="false">
      <c r="A13034" s="197" t="s">
        <v>26351</v>
      </c>
      <c r="B13034" s="197"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197" t="s">
        <v>26308</v>
      </c>
      <c r="D13034" s="197" t="s">
        <v>26352</v>
      </c>
      <c r="E13034" s="197" t="s">
        <v>26353</v>
      </c>
      <c r="F13034" s="197" t="s">
        <v>26354</v>
      </c>
      <c r="I13034" s="197" t="s">
        <v>30</v>
      </c>
      <c r="J13034" s="197" t="n">
        <v>468.06</v>
      </c>
    </row>
    <row r="13035" customFormat="false" ht="12.75" hidden="true" customHeight="false" outlineLevel="0" collapsed="false">
      <c r="A13035" s="197" t="s">
        <v>26355</v>
      </c>
      <c r="B13035" s="197"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197" t="s">
        <v>26308</v>
      </c>
      <c r="D13035" s="197" t="s">
        <v>26352</v>
      </c>
      <c r="E13035" s="197" t="s">
        <v>26353</v>
      </c>
      <c r="F13035" s="197" t="s">
        <v>26354</v>
      </c>
      <c r="I13035" s="197" t="s">
        <v>30</v>
      </c>
      <c r="J13035" s="197" t="n">
        <v>452.61</v>
      </c>
    </row>
    <row r="13036" customFormat="false" ht="25.5" hidden="true" customHeight="false" outlineLevel="0" collapsed="false">
      <c r="A13036" s="197" t="s">
        <v>26356</v>
      </c>
      <c r="B13036" s="710" t="str">
        <f aca="false">C13036&amp;D13036&amp;E13036&amp;F13036&amp;G13036&amp;H13036</f>
        <v>JANELA EM ACO LAMINADO A FRIO COM ADICAO DE COBRE,MAXIM-AR,MEDINDO 1,40X0,60M,2 FOLHAS,COM GRADE ELO,PRE-PINTADA,INCLUSIVE FERRAGENS.FORNECIMENTO E COLOCACAO</v>
      </c>
      <c r="C13036" s="197" t="s">
        <v>26318</v>
      </c>
      <c r="D13036" s="197" t="s">
        <v>26357</v>
      </c>
      <c r="E13036" s="197" t="s">
        <v>26345</v>
      </c>
      <c r="I13036" s="197" t="s">
        <v>30</v>
      </c>
      <c r="J13036" s="197" t="n">
        <v>412.73</v>
      </c>
    </row>
    <row r="13037" customFormat="false" ht="25.5" hidden="true" customHeight="false" outlineLevel="0" collapsed="false">
      <c r="A13037" s="197" t="s">
        <v>26358</v>
      </c>
      <c r="B13037" s="710" t="str">
        <f aca="false">C13037&amp;D13037&amp;E13037&amp;F13037&amp;G13037&amp;H13037</f>
        <v>JANELA EM ACO LAMINADO A FRIO COM ADICAO DE COBRE,MAXIM-AR,MEDINDO 1,40X0,60M,2 FOLHAS,COM GRADE ELO,PRE-PINTADA,INCLUSIVE FERRAGENS.FORNECIMENTO E COLOCACAO</v>
      </c>
      <c r="C13037" s="197" t="s">
        <v>26318</v>
      </c>
      <c r="D13037" s="197" t="s">
        <v>26357</v>
      </c>
      <c r="E13037" s="197" t="s">
        <v>26345</v>
      </c>
      <c r="I13037" s="197" t="s">
        <v>30</v>
      </c>
      <c r="J13037" s="197" t="n">
        <v>408.09</v>
      </c>
    </row>
    <row r="13038" customFormat="false" ht="12.75" hidden="true" customHeight="false" outlineLevel="0" collapsed="false">
      <c r="A13038" s="197" t="s">
        <v>26359</v>
      </c>
      <c r="B13038" s="197" t="str">
        <f aca="false">C13038&amp;D13038&amp;E13038&amp;F13038&amp;G13038&amp;H13038</f>
        <v>JANELA EM ACO LAMINADO A FRIO COM ADICAO DE COBRE,MAXIM-AR,MEDINDO 0,40X0,60M,COM MASSA EXTERNA QUADRICULADA,COM GRADE INTERNA,COM 1 FOLHA,EXCLUSIVE VIDRO.FORNECIMENTO E COLOCACAO</v>
      </c>
      <c r="C13038" s="197" t="s">
        <v>26318</v>
      </c>
      <c r="D13038" s="197" t="s">
        <v>26360</v>
      </c>
      <c r="E13038" s="197" t="s">
        <v>26361</v>
      </c>
      <c r="I13038" s="197" t="s">
        <v>30</v>
      </c>
      <c r="J13038" s="197" t="n">
        <v>101.6</v>
      </c>
    </row>
    <row r="13039" customFormat="false" ht="12.75" hidden="true" customHeight="false" outlineLevel="0" collapsed="false">
      <c r="A13039" s="197" t="s">
        <v>26362</v>
      </c>
      <c r="B13039" s="197" t="str">
        <f aca="false">C13039&amp;D13039&amp;E13039&amp;F13039&amp;G13039&amp;H13039</f>
        <v>JANELA EM ACO LAMINADO A FRIO COM ADICAO DE COBRE,MAXIM-AR,MEDINDO 0,40X0,60M,COM MASSA EXTERNA QUADRICULADA,COM GRADE INTERNA,COM 1 FOLHA,EXCLUSIVE VIDRO.FORNECIMENTO E COLOCACAO</v>
      </c>
      <c r="C13039" s="197" t="s">
        <v>26318</v>
      </c>
      <c r="D13039" s="197" t="s">
        <v>26360</v>
      </c>
      <c r="E13039" s="197" t="s">
        <v>26361</v>
      </c>
      <c r="I13039" s="197" t="s">
        <v>30</v>
      </c>
      <c r="J13039" s="197" t="n">
        <v>96.76</v>
      </c>
    </row>
    <row r="13040" customFormat="false" ht="12.75" hidden="true" customHeight="false" outlineLevel="0" collapsed="false">
      <c r="A13040" s="197" t="s">
        <v>26363</v>
      </c>
      <c r="B13040" s="197" t="str">
        <f aca="false">C13040&amp;D13040&amp;E13040&amp;F13040&amp;G13040&amp;H13040</f>
        <v>JANELA EM ACO LAMINADO A FRIO COM ADICAO DE COBRE,MAXIM-AR,MEDINDO 0,60X0,80M,COM MASSA EXTERNA QUADRICULADA,COM GRADE INTERNA,COM 1 FOLHA,EXCLUSIVE VIDRO.FORNECIMENTO E COLOCACAO</v>
      </c>
      <c r="C13040" s="197" t="s">
        <v>26318</v>
      </c>
      <c r="D13040" s="197" t="s">
        <v>26364</v>
      </c>
      <c r="E13040" s="197" t="s">
        <v>26361</v>
      </c>
      <c r="I13040" s="197" t="s">
        <v>30</v>
      </c>
      <c r="J13040" s="197" t="n">
        <v>126.29</v>
      </c>
    </row>
    <row r="13041" customFormat="false" ht="12.75" hidden="true" customHeight="false" outlineLevel="0" collapsed="false">
      <c r="A13041" s="197" t="s">
        <v>26365</v>
      </c>
      <c r="B13041" s="197" t="str">
        <f aca="false">C13041&amp;D13041&amp;E13041&amp;F13041&amp;G13041&amp;H13041</f>
        <v>JANELA EM ACO LAMINADO A FRIO COM ADICAO DE COBRE,MAXIM-AR,MEDINDO 0,60X0,80M,COM MASSA EXTERNA QUADRICULADA,COM GRADE INTERNA,COM 1 FOLHA,EXCLUSIVE VIDRO.FORNECIMENTO E COLOCACAO</v>
      </c>
      <c r="C13041" s="197" t="s">
        <v>26318</v>
      </c>
      <c r="D13041" s="197" t="s">
        <v>26364</v>
      </c>
      <c r="E13041" s="197" t="s">
        <v>26361</v>
      </c>
      <c r="I13041" s="197" t="s">
        <v>30</v>
      </c>
      <c r="J13041" s="197" t="n">
        <v>121.45</v>
      </c>
    </row>
    <row r="13042" customFormat="false" ht="12.75" hidden="true" customHeight="false" outlineLevel="0" collapsed="false">
      <c r="A13042" s="197" t="s">
        <v>26366</v>
      </c>
      <c r="B13042" s="197" t="str">
        <f aca="false">C13042&amp;D13042&amp;E13042&amp;F13042&amp;G13042&amp;H13042</f>
        <v>JANELA EM ACO LAMINADO A FRIO COM ADICAO DE COBRE,MAXIM-AR,MEDINDO 1,20X0,60M,COM MASSA EXTERNA QUADRICULADA,COM GRADE INTERNA,COM 1 FOLHA,EXCLUSIVE VIDRO.FORNECIMENTO E COLOCACAO</v>
      </c>
      <c r="C13042" s="197" t="s">
        <v>26318</v>
      </c>
      <c r="D13042" s="197" t="s">
        <v>26367</v>
      </c>
      <c r="E13042" s="197" t="s">
        <v>26361</v>
      </c>
      <c r="I13042" s="197" t="s">
        <v>30</v>
      </c>
      <c r="J13042" s="197" t="n">
        <v>355.57</v>
      </c>
    </row>
    <row r="13043" customFormat="false" ht="12.75" hidden="true" customHeight="false" outlineLevel="0" collapsed="false">
      <c r="A13043" s="197" t="s">
        <v>26368</v>
      </c>
      <c r="B13043" s="197" t="str">
        <f aca="false">C13043&amp;D13043&amp;E13043&amp;F13043&amp;G13043&amp;H13043</f>
        <v>JANELA EM ACO LAMINADO A FRIO COM ADICAO DE COBRE,MAXIM-AR,MEDINDO 1,20X0,60M,COM MASSA EXTERNA QUADRICULADA,COM GRADE INTERNA,COM 1 FOLHA,EXCLUSIVE VIDRO.FORNECIMENTO E COLOCACAO</v>
      </c>
      <c r="C13043" s="197" t="s">
        <v>26318</v>
      </c>
      <c r="D13043" s="197" t="s">
        <v>26367</v>
      </c>
      <c r="E13043" s="197" t="s">
        <v>26361</v>
      </c>
      <c r="I13043" s="197" t="s">
        <v>30</v>
      </c>
      <c r="J13043" s="197" t="n">
        <v>342.69</v>
      </c>
    </row>
    <row r="13044" customFormat="false" ht="38.25" hidden="true" customHeight="false" outlineLevel="0" collapsed="false">
      <c r="A13044" s="197" t="s">
        <v>26369</v>
      </c>
      <c r="B13044" s="710" t="str">
        <f aca="false">C13044&amp;D13044&amp;E13044&amp;F13044&amp;G13044&amp;H13044</f>
        <v>JANELA EM ACO LAMINADO A FRIO COM ADICAO DE COBRE,4 FOLHAS,COM BANDEIRA BASCULANTE,MEDINDO 1,00X2,00X0,14M,MASSA EXTERNA COM DIVISAO,PRE-PINTADA,INCLUSIVE FERRAGENS.FORNECIMENTO ECOLOCACAO</v>
      </c>
      <c r="C13044" s="197" t="s">
        <v>26370</v>
      </c>
      <c r="D13044" s="197" t="s">
        <v>26371</v>
      </c>
      <c r="E13044" s="197" t="s">
        <v>26372</v>
      </c>
      <c r="F13044" s="197" t="s">
        <v>7924</v>
      </c>
      <c r="I13044" s="197" t="s">
        <v>30</v>
      </c>
      <c r="J13044" s="197" t="n">
        <v>290.88</v>
      </c>
    </row>
    <row r="13045" customFormat="false" ht="38.25" hidden="true" customHeight="false" outlineLevel="0" collapsed="false">
      <c r="A13045" s="197" t="s">
        <v>26373</v>
      </c>
      <c r="B13045" s="710" t="str">
        <f aca="false">C13045&amp;D13045&amp;E13045&amp;F13045&amp;G13045&amp;H13045</f>
        <v>JANELA EM ACO LAMINADO A FRIO COM ADICAO DE COBRE,4 FOLHAS,COM BANDEIRA BASCULANTE,MEDINDO 1,00X2,00X0,14M,MASSA EXTERNA COM DIVISAO,PRE-PINTADA,INCLUSIVE FERRAGENS.FORNECIMENTO ECOLOCACAO</v>
      </c>
      <c r="C13045" s="197" t="s">
        <v>26370</v>
      </c>
      <c r="D13045" s="197" t="s">
        <v>26371</v>
      </c>
      <c r="E13045" s="197" t="s">
        <v>26372</v>
      </c>
      <c r="F13045" s="197" t="s">
        <v>7924</v>
      </c>
      <c r="I13045" s="197" t="s">
        <v>30</v>
      </c>
      <c r="J13045" s="197" t="n">
        <v>285.73</v>
      </c>
    </row>
    <row r="13046" customFormat="false" ht="12.75" hidden="true" customHeight="false" outlineLevel="0" collapsed="false">
      <c r="A13046" s="197" t="s">
        <v>26374</v>
      </c>
      <c r="B13046" s="197" t="str">
        <f aca="false">C13046&amp;D13046&amp;E13046&amp;F13046&amp;G13046&amp;H13046</f>
        <v>JANELA DE CORRER EM ACO LAMINADO A FRIO COM ADICAO DE COBRE,MEDINDO 1,20X2,00M,MASSA EXTERNA QUADRICULADA,COM GRADE INTERNA,COM 4 FOLHAS,EXCLUSIVE VIDRO.FORNECIMENTO E COLOCACAO</v>
      </c>
      <c r="C13046" s="197" t="s">
        <v>26308</v>
      </c>
      <c r="D13046" s="197" t="s">
        <v>26375</v>
      </c>
      <c r="E13046" s="197" t="s">
        <v>26376</v>
      </c>
      <c r="I13046" s="197" t="s">
        <v>30</v>
      </c>
      <c r="J13046" s="197" t="n">
        <v>379.16</v>
      </c>
    </row>
    <row r="13047" customFormat="false" ht="12.75" hidden="true" customHeight="false" outlineLevel="0" collapsed="false">
      <c r="A13047" s="197" t="s">
        <v>26377</v>
      </c>
      <c r="B13047" s="197" t="str">
        <f aca="false">C13047&amp;D13047&amp;E13047&amp;F13047&amp;G13047&amp;H13047</f>
        <v>JANELA DE CORRER EM ACO LAMINADO A FRIO COM ADICAO DE COBRE,MEDINDO 1,20X2,00M,MASSA EXTERNA QUADRICULADA,COM GRADE INTERNA,COM 4 FOLHAS,EXCLUSIVE VIDRO.FORNECIMENTO E COLOCACAO</v>
      </c>
      <c r="C13047" s="197" t="s">
        <v>26308</v>
      </c>
      <c r="D13047" s="197" t="s">
        <v>26375</v>
      </c>
      <c r="E13047" s="197" t="s">
        <v>26376</v>
      </c>
      <c r="I13047" s="197" t="s">
        <v>30</v>
      </c>
      <c r="J13047" s="197" t="n">
        <v>374.32</v>
      </c>
    </row>
    <row r="13048" customFormat="false" ht="12.75" hidden="true" customHeight="false" outlineLevel="0" collapsed="false">
      <c r="A13048" s="197" t="s">
        <v>26378</v>
      </c>
      <c r="B13048" s="197"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197" t="s">
        <v>26379</v>
      </c>
      <c r="D13048" s="197" t="s">
        <v>26380</v>
      </c>
      <c r="E13048" s="197" t="s">
        <v>26381</v>
      </c>
      <c r="F13048" s="197" t="s">
        <v>26382</v>
      </c>
      <c r="G13048" s="197" t="s">
        <v>6630</v>
      </c>
      <c r="I13048" s="197" t="s">
        <v>30</v>
      </c>
      <c r="J13048" s="197" t="n">
        <v>851.96</v>
      </c>
    </row>
    <row r="13049" customFormat="false" ht="12.75" hidden="true" customHeight="false" outlineLevel="0" collapsed="false">
      <c r="A13049" s="197" t="s">
        <v>26383</v>
      </c>
      <c r="B13049" s="197"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197" t="s">
        <v>26379</v>
      </c>
      <c r="D13049" s="197" t="s">
        <v>26380</v>
      </c>
      <c r="E13049" s="197" t="s">
        <v>26381</v>
      </c>
      <c r="F13049" s="197" t="s">
        <v>26382</v>
      </c>
      <c r="G13049" s="197" t="s">
        <v>6630</v>
      </c>
      <c r="I13049" s="197" t="s">
        <v>30</v>
      </c>
      <c r="J13049" s="197" t="n">
        <v>844.83</v>
      </c>
    </row>
    <row r="13050" customFormat="false" ht="12.75" hidden="true" customHeight="false" outlineLevel="0" collapsed="false">
      <c r="A13050" s="197" t="s">
        <v>26384</v>
      </c>
      <c r="B13050" s="197" t="str">
        <f aca="false">C13050&amp;D13050&amp;E13050&amp;F13050&amp;G13050&amp;H13050</f>
        <v>JANELA EM ACO LAMINADO A FRIO COM ADICAO DE COBRE,TIPO MAXIM-AR,MEDINDO 2,40X0,60M,COMPOSTO PARA 4 MODULOS DE 0,60X0,60M,COM 1 FOLHA,COM GRADE ELO E JUNCAO PARA JANELA MAXIM-AR 60CM.FORNECIMENTO E COLOCACAO</v>
      </c>
      <c r="C13050" s="197" t="s">
        <v>26379</v>
      </c>
      <c r="D13050" s="197" t="s">
        <v>26385</v>
      </c>
      <c r="E13050" s="197" t="s">
        <v>26386</v>
      </c>
      <c r="F13050" s="197" t="s">
        <v>7906</v>
      </c>
      <c r="I13050" s="197" t="s">
        <v>30</v>
      </c>
      <c r="J13050" s="197" t="n">
        <v>482.37</v>
      </c>
    </row>
    <row r="13051" customFormat="false" ht="12.75" hidden="true" customHeight="false" outlineLevel="0" collapsed="false">
      <c r="A13051" s="197" t="s">
        <v>26387</v>
      </c>
      <c r="B13051" s="197" t="str">
        <f aca="false">C13051&amp;D13051&amp;E13051&amp;F13051&amp;G13051&amp;H13051</f>
        <v>JANELA EM ACO LAMINADO A FRIO COM ADICAO DE COBRE,TIPO MAXIM-AR,MEDINDO 2,40X0,60M,COMPOSTO PARA 4 MODULOS DE 0,60X0,60M,COM 1 FOLHA,COM GRADE ELO E JUNCAO PARA JANELA MAXIM-AR 60CM.FORNECIMENTO E COLOCACAO</v>
      </c>
      <c r="C13051" s="197" t="s">
        <v>26379</v>
      </c>
      <c r="D13051" s="197" t="s">
        <v>26385</v>
      </c>
      <c r="E13051" s="197" t="s">
        <v>26386</v>
      </c>
      <c r="F13051" s="197" t="s">
        <v>7906</v>
      </c>
      <c r="I13051" s="197" t="s">
        <v>30</v>
      </c>
      <c r="J13051" s="197" t="n">
        <v>472.58</v>
      </c>
    </row>
    <row r="13052" customFormat="false" ht="25.5" hidden="true" customHeight="false" outlineLevel="0" collapsed="false">
      <c r="A13052" s="197" t="s">
        <v>26388</v>
      </c>
      <c r="B13052" s="702" t="str">
        <f aca="false">C13052&amp;D13052&amp;E13052&amp;F13052&amp;G13052&amp;H13052</f>
        <v>JANELA VENEZIANA EM ACO LAMINADO A FRIO COM ADICAO DE COBRE,COM 6 FOLHAS,MEDINDO 1,20X2,00M,COM POSTIGO PARA VIDRO INTERNO,EXCLUSIVE VIDRO.FORNECIMENTO E COLOCACAO</v>
      </c>
      <c r="C13052" s="197" t="s">
        <v>26389</v>
      </c>
      <c r="D13052" s="197" t="s">
        <v>26390</v>
      </c>
      <c r="E13052" s="197" t="s">
        <v>26391</v>
      </c>
      <c r="I13052" s="197" t="s">
        <v>30</v>
      </c>
      <c r="J13052" s="197" t="n">
        <v>405.8</v>
      </c>
    </row>
    <row r="13053" customFormat="false" ht="25.5" hidden="true" customHeight="false" outlineLevel="0" collapsed="false">
      <c r="A13053" s="197" t="s">
        <v>26392</v>
      </c>
      <c r="B13053" s="702" t="str">
        <f aca="false">C13053&amp;D13053&amp;E13053&amp;F13053&amp;G13053&amp;H13053</f>
        <v>JANELA VENEZIANA EM ACO LAMINADO A FRIO COM ADICAO DE COBRE,COM 6 FOLHAS,MEDINDO 1,20X2,00M,COM POSTIGO PARA VIDRO INTERNO,EXCLUSIVE VIDRO.FORNECIMENTO E COLOCACAO</v>
      </c>
      <c r="C13053" s="197" t="s">
        <v>26389</v>
      </c>
      <c r="D13053" s="197" t="s">
        <v>26390</v>
      </c>
      <c r="E13053" s="197" t="s">
        <v>26391</v>
      </c>
      <c r="I13053" s="197" t="s">
        <v>30</v>
      </c>
      <c r="J13053" s="197" t="n">
        <v>397.95</v>
      </c>
    </row>
    <row r="13054" customFormat="false" ht="25.5" hidden="true" customHeight="false" outlineLevel="0" collapsed="false">
      <c r="A13054" s="197" t="s">
        <v>26393</v>
      </c>
      <c r="B13054" s="702" t="str">
        <f aca="false">C13054&amp;D13054&amp;E13054&amp;F13054&amp;G13054&amp;H13054</f>
        <v>JANELA VENEZIANA EM ACO LAMINADO A FRIO COM ADICAO DE COBRE,COM 6 FOLHAS,MEDINDO 1,50X1,20M,EXCLUSIVE VIDRO.FORNECIMENTO E COLOCACAO</v>
      </c>
      <c r="C13054" s="197" t="s">
        <v>26389</v>
      </c>
      <c r="D13054" s="197" t="s">
        <v>26394</v>
      </c>
      <c r="E13054" s="197" t="s">
        <v>6630</v>
      </c>
      <c r="I13054" s="197" t="s">
        <v>30</v>
      </c>
      <c r="J13054" s="197" t="n">
        <v>317.25</v>
      </c>
    </row>
    <row r="13055" customFormat="false" ht="25.5" hidden="true" customHeight="false" outlineLevel="0" collapsed="false">
      <c r="A13055" s="197" t="s">
        <v>26395</v>
      </c>
      <c r="B13055" s="702" t="str">
        <f aca="false">C13055&amp;D13055&amp;E13055&amp;F13055&amp;G13055&amp;H13055</f>
        <v>JANELA VENEZIANA EM ACO LAMINADO A FRIO COM ADICAO DE COBRE,COM 6 FOLHAS,MEDINDO 1,50X1,20M,EXCLUSIVE VIDRO.FORNECIMENTO E COLOCACAO</v>
      </c>
      <c r="C13055" s="197" t="s">
        <v>26389</v>
      </c>
      <c r="D13055" s="197" t="s">
        <v>26394</v>
      </c>
      <c r="E13055" s="197" t="s">
        <v>6630</v>
      </c>
      <c r="I13055" s="197" t="s">
        <v>30</v>
      </c>
      <c r="J13055" s="197" t="n">
        <v>312.41</v>
      </c>
    </row>
    <row r="13056" customFormat="false" ht="12.75" hidden="true" customHeight="false" outlineLevel="0" collapsed="false">
      <c r="A13056" s="197" t="s">
        <v>26396</v>
      </c>
      <c r="B13056" s="197"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197" t="s">
        <v>26379</v>
      </c>
      <c r="D13056" s="197" t="s">
        <v>26397</v>
      </c>
      <c r="E13056" s="197" t="s">
        <v>26398</v>
      </c>
      <c r="F13056" s="197" t="s">
        <v>26399</v>
      </c>
      <c r="I13056" s="197" t="s">
        <v>30</v>
      </c>
      <c r="J13056" s="197" t="n">
        <v>538.51</v>
      </c>
    </row>
    <row r="13057" customFormat="false" ht="12.75" hidden="true" customHeight="false" outlineLevel="0" collapsed="false">
      <c r="A13057" s="197" t="s">
        <v>26400</v>
      </c>
      <c r="B13057" s="197"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197" t="s">
        <v>26379</v>
      </c>
      <c r="D13057" s="197" t="s">
        <v>26397</v>
      </c>
      <c r="E13057" s="197" t="s">
        <v>26398</v>
      </c>
      <c r="F13057" s="197" t="s">
        <v>26399</v>
      </c>
      <c r="I13057" s="197" t="s">
        <v>30</v>
      </c>
      <c r="J13057" s="197" t="n">
        <v>531.81</v>
      </c>
    </row>
    <row r="13058" customFormat="false" ht="25.5" hidden="true" customHeight="false" outlineLevel="0" collapsed="false">
      <c r="A13058" s="197" t="s">
        <v>26401</v>
      </c>
      <c r="B13058" s="702" t="str">
        <f aca="false">C13058&amp;D13058&amp;E13058&amp;F13058&amp;G13058&amp;H13058</f>
        <v>JANELA VENEZIANA EM ACO LAMINADO A FRIO COM ADICAO DE COBRE,MEDINDO 2,00X1,00X0,14M,6 FOLHAS,COM GRADE QUADRICULADA,PRE-PINTADA,INCLUSIVE FERRAGENS.FORNECIMENTO E COLOCACAO</v>
      </c>
      <c r="C13058" s="197" t="s">
        <v>26389</v>
      </c>
      <c r="D13058" s="197" t="s">
        <v>26402</v>
      </c>
      <c r="E13058" s="197" t="s">
        <v>26403</v>
      </c>
      <c r="I13058" s="197" t="s">
        <v>30</v>
      </c>
      <c r="J13058" s="197" t="n">
        <v>409.55</v>
      </c>
    </row>
    <row r="13059" customFormat="false" ht="25.5" hidden="true" customHeight="false" outlineLevel="0" collapsed="false">
      <c r="A13059" s="197" t="s">
        <v>26404</v>
      </c>
      <c r="B13059" s="702" t="str">
        <f aca="false">C13059&amp;D13059&amp;E13059&amp;F13059&amp;G13059&amp;H13059</f>
        <v>JANELA VENEZIANA EM ACO LAMINADO A FRIO COM ADICAO DE COBRE,MEDINDO 2,00X1,00X0,14M,6 FOLHAS,COM GRADE QUADRICULADA,PRE-PINTADA,INCLUSIVE FERRAGENS.FORNECIMENTO E COLOCACAO</v>
      </c>
      <c r="C13059" s="197" t="s">
        <v>26389</v>
      </c>
      <c r="D13059" s="197" t="s">
        <v>26402</v>
      </c>
      <c r="E13059" s="197" t="s">
        <v>26403</v>
      </c>
      <c r="I13059" s="197" t="s">
        <v>30</v>
      </c>
      <c r="J13059" s="197" t="n">
        <v>404.4</v>
      </c>
    </row>
    <row r="13060" customFormat="false" ht="12.75" hidden="true" customHeight="false" outlineLevel="0" collapsed="false">
      <c r="A13060" s="197" t="s">
        <v>26405</v>
      </c>
      <c r="B13060" s="197" t="str">
        <f aca="false">C13060&amp;D13060&amp;E13060&amp;F13060&amp;G13060&amp;H13060</f>
        <v>PORTA METALICA ACUSTICA,46DB,NAS DIMENSOES DE 700X2100MM,INCLUSIVE FECHADURA ESPECIAL COM CHAVE,MOLDURA EM CANTONEIRA DE ACO.FORNECIMENTO E COLOCACAO</v>
      </c>
      <c r="C13060" s="197" t="s">
        <v>26406</v>
      </c>
      <c r="D13060" s="197" t="s">
        <v>26407</v>
      </c>
      <c r="E13060" s="197" t="s">
        <v>26408</v>
      </c>
      <c r="I13060" s="197" t="s">
        <v>30</v>
      </c>
      <c r="J13060" s="197" t="n">
        <v>3742.1</v>
      </c>
    </row>
    <row r="13061" customFormat="false" ht="12.75" hidden="true" customHeight="false" outlineLevel="0" collapsed="false">
      <c r="A13061" s="197" t="s">
        <v>26409</v>
      </c>
      <c r="B13061" s="197" t="str">
        <f aca="false">C13061&amp;D13061&amp;E13061&amp;F13061&amp;G13061&amp;H13061</f>
        <v>PORTA METALICA ACUSTICA,46DB,NAS DIMENSOES DE 700X2100MM,INCLUSIVE FECHADURA ESPECIAL COM CHAVE,MOLDURA EM CANTONEIRA DE ACO.FORNECIMENTO E COLOCACAO</v>
      </c>
      <c r="C13061" s="197" t="s">
        <v>26406</v>
      </c>
      <c r="D13061" s="197" t="s">
        <v>26407</v>
      </c>
      <c r="E13061" s="197" t="s">
        <v>26408</v>
      </c>
      <c r="I13061" s="197" t="s">
        <v>30</v>
      </c>
      <c r="J13061" s="197" t="n">
        <v>3726.65</v>
      </c>
    </row>
    <row r="13062" customFormat="false" ht="12.75" hidden="true" customHeight="false" outlineLevel="0" collapsed="false">
      <c r="A13062" s="197" t="s">
        <v>26410</v>
      </c>
      <c r="B13062" s="197" t="str">
        <f aca="false">C13062&amp;D13062&amp;E13062&amp;F13062&amp;G13062&amp;H13062</f>
        <v>PORTA METALICA ACUSTICA,46DB,NAS DIMENSOES DE 800X2100MM,INCLUSIVE FECHADURA ESPECIAL COM CHAVE,MOLDURA EM CANTONEIRA DE ACO.FORNECIMENTO E COLOCACAO</v>
      </c>
      <c r="C13062" s="197" t="s">
        <v>26411</v>
      </c>
      <c r="D13062" s="197" t="s">
        <v>26407</v>
      </c>
      <c r="E13062" s="197" t="s">
        <v>26408</v>
      </c>
      <c r="I13062" s="197" t="s">
        <v>30</v>
      </c>
      <c r="J13062" s="197" t="n">
        <v>4126.99</v>
      </c>
    </row>
    <row r="13063" customFormat="false" ht="12.75" hidden="true" customHeight="false" outlineLevel="0" collapsed="false">
      <c r="A13063" s="197" t="s">
        <v>26412</v>
      </c>
      <c r="B13063" s="197" t="str">
        <f aca="false">C13063&amp;D13063&amp;E13063&amp;F13063&amp;G13063&amp;H13063</f>
        <v>PORTA METALICA ACUSTICA,46DB,NAS DIMENSOES DE 800X2100MM,INCLUSIVE FECHADURA ESPECIAL COM CHAVE,MOLDURA EM CANTONEIRA DE ACO.FORNECIMENTO E COLOCACAO</v>
      </c>
      <c r="C13063" s="197" t="s">
        <v>26411</v>
      </c>
      <c r="D13063" s="197" t="s">
        <v>26407</v>
      </c>
      <c r="E13063" s="197" t="s">
        <v>26408</v>
      </c>
      <c r="I13063" s="197" t="s">
        <v>30</v>
      </c>
      <c r="J13063" s="197" t="n">
        <v>4111.54</v>
      </c>
    </row>
    <row r="13064" customFormat="false" ht="12.75" hidden="true" customHeight="false" outlineLevel="0" collapsed="false">
      <c r="A13064" s="197" t="s">
        <v>26413</v>
      </c>
      <c r="B13064" s="197" t="str">
        <f aca="false">C13064&amp;D13064&amp;E13064&amp;F13064&amp;G13064&amp;H13064</f>
        <v>PORTA METALICA ACUSTICA,46DB,NAS DIMENSOES DE 900X2100MM,INCLUSIVE FECHADURA ESPECIAL COM CHAVE,MOLDURA EM CANTONEIRA DE ACO.FORNECIMENTO E COLOCACAO</v>
      </c>
      <c r="C13064" s="197" t="s">
        <v>26414</v>
      </c>
      <c r="D13064" s="197" t="s">
        <v>26407</v>
      </c>
      <c r="E13064" s="197" t="s">
        <v>26408</v>
      </c>
      <c r="I13064" s="197" t="s">
        <v>30</v>
      </c>
      <c r="J13064" s="197" t="n">
        <v>4535.63</v>
      </c>
    </row>
    <row r="13065" customFormat="false" ht="12.75" hidden="true" customHeight="false" outlineLevel="0" collapsed="false">
      <c r="A13065" s="197" t="s">
        <v>26415</v>
      </c>
      <c r="B13065" s="197" t="str">
        <f aca="false">C13065&amp;D13065&amp;E13065&amp;F13065&amp;G13065&amp;H13065</f>
        <v>PORTA METALICA ACUSTICA,46DB,NAS DIMENSOES DE 900X2100MM,INCLUSIVE FECHADURA ESPECIAL COM CHAVE,MOLDURA EM CANTONEIRA DE ACO.FORNECIMENTO E COLOCACAO</v>
      </c>
      <c r="C13065" s="197" t="s">
        <v>26414</v>
      </c>
      <c r="D13065" s="197" t="s">
        <v>26407</v>
      </c>
      <c r="E13065" s="197" t="s">
        <v>26408</v>
      </c>
      <c r="I13065" s="197" t="s">
        <v>30</v>
      </c>
      <c r="J13065" s="197" t="n">
        <v>4520.18</v>
      </c>
    </row>
    <row r="13066" customFormat="false" ht="12.75" hidden="true" customHeight="false" outlineLevel="0" collapsed="false">
      <c r="A13066" s="197" t="s">
        <v>26416</v>
      </c>
      <c r="B13066" s="197" t="str">
        <f aca="false">C13066&amp;D13066&amp;E13066&amp;F13066&amp;G13066&amp;H13066</f>
        <v>PORTA METALICA ACUSTICA,46DB,NAS DIMENSOES DE 1000X2100MM,INCLUSIVE FECHADURA ESPECIAL COM CHAVE,MOLDURA EM CANTONEIRA DE ACO.FORNECIMENTO E COLOCACAO</v>
      </c>
      <c r="C13066" s="197" t="s">
        <v>26417</v>
      </c>
      <c r="D13066" s="197" t="s">
        <v>26418</v>
      </c>
      <c r="E13066" s="197" t="s">
        <v>26419</v>
      </c>
      <c r="I13066" s="197" t="s">
        <v>30</v>
      </c>
      <c r="J13066" s="197" t="n">
        <v>4942.26</v>
      </c>
    </row>
    <row r="13067" customFormat="false" ht="12.75" hidden="true" customHeight="false" outlineLevel="0" collapsed="false">
      <c r="A13067" s="197" t="s">
        <v>26420</v>
      </c>
      <c r="B13067" s="197" t="str">
        <f aca="false">C13067&amp;D13067&amp;E13067&amp;F13067&amp;G13067&amp;H13067</f>
        <v>PORTA METALICA ACUSTICA,46DB,NAS DIMENSOES DE 1000X2100MM,INCLUSIVE FECHADURA ESPECIAL COM CHAVE,MOLDURA EM CANTONEIRA DE ACO.FORNECIMENTO E COLOCACAO</v>
      </c>
      <c r="C13067" s="197" t="s">
        <v>26417</v>
      </c>
      <c r="D13067" s="197" t="s">
        <v>26418</v>
      </c>
      <c r="E13067" s="197" t="s">
        <v>26419</v>
      </c>
      <c r="I13067" s="197" t="s">
        <v>30</v>
      </c>
      <c r="J13067" s="197" t="n">
        <v>4926.81</v>
      </c>
    </row>
    <row r="13068" customFormat="false" ht="12.75" hidden="true" customHeight="false" outlineLevel="0" collapsed="false">
      <c r="A13068" s="197" t="s">
        <v>26421</v>
      </c>
      <c r="B13068" s="197" t="str">
        <f aca="false">C13068&amp;D13068&amp;E13068&amp;F13068&amp;G13068&amp;H13068</f>
        <v>PORTA METALICA ACUSTICA,46DB,NAS DIMENSOES DE 1400X2100MM,INCLUSIVE FECHADURA ESPECIAL COM CHAVE,MOLDURA EM CANTONEIRA DE ACO.FORNECIMENTO E COLOCACAO</v>
      </c>
      <c r="C13068" s="197" t="s">
        <v>26422</v>
      </c>
      <c r="D13068" s="197" t="s">
        <v>26418</v>
      </c>
      <c r="E13068" s="197" t="s">
        <v>26419</v>
      </c>
      <c r="I13068" s="197" t="s">
        <v>30</v>
      </c>
      <c r="J13068" s="197" t="n">
        <v>7177.23</v>
      </c>
    </row>
    <row r="13069" customFormat="false" ht="12.75" hidden="true" customHeight="false" outlineLevel="0" collapsed="false">
      <c r="A13069" s="197" t="s">
        <v>26423</v>
      </c>
      <c r="B13069" s="197" t="str">
        <f aca="false">C13069&amp;D13069&amp;E13069&amp;F13069&amp;G13069&amp;H13069</f>
        <v>PORTA METALICA ACUSTICA,46DB,NAS DIMENSOES DE 1400X2100MM,INCLUSIVE FECHADURA ESPECIAL COM CHAVE,MOLDURA EM CANTONEIRA DE ACO.FORNECIMENTO E COLOCACAO</v>
      </c>
      <c r="C13069" s="197" t="s">
        <v>26422</v>
      </c>
      <c r="D13069" s="197" t="s">
        <v>26418</v>
      </c>
      <c r="E13069" s="197" t="s">
        <v>26419</v>
      </c>
      <c r="I13069" s="197" t="s">
        <v>30</v>
      </c>
      <c r="J13069" s="197" t="n">
        <v>7161.78</v>
      </c>
    </row>
    <row r="13070" customFormat="false" ht="12.75" hidden="true" customHeight="false" outlineLevel="0" collapsed="false">
      <c r="A13070" s="197" t="s">
        <v>26424</v>
      </c>
      <c r="B13070" s="197" t="str">
        <f aca="false">C13070&amp;D13070&amp;E13070&amp;F13070&amp;G13070&amp;H13070</f>
        <v>PORTA METALICA ACUSTICA,46DB,NAS DIMENSOES DE 1600X2100MM,INCLUSIVE FECHADURA ESPECIAL COM CHAVE,MOLDURA EM CANTONEIRA DE ACO.FORNECIMENTO E COLOCACAO</v>
      </c>
      <c r="C13070" s="197" t="s">
        <v>26425</v>
      </c>
      <c r="D13070" s="197" t="s">
        <v>26418</v>
      </c>
      <c r="E13070" s="197" t="s">
        <v>26419</v>
      </c>
      <c r="I13070" s="197" t="s">
        <v>30</v>
      </c>
      <c r="J13070" s="197" t="n">
        <v>7994.51</v>
      </c>
    </row>
    <row r="13071" customFormat="false" ht="12.75" hidden="true" customHeight="false" outlineLevel="0" collapsed="false">
      <c r="A13071" s="197" t="s">
        <v>26426</v>
      </c>
      <c r="B13071" s="197" t="str">
        <f aca="false">C13071&amp;D13071&amp;E13071&amp;F13071&amp;G13071&amp;H13071</f>
        <v>PORTA METALICA ACUSTICA,46DB,NAS DIMENSOES DE 1600X2100MM,INCLUSIVE FECHADURA ESPECIAL COM CHAVE,MOLDURA EM CANTONEIRA DE ACO.FORNECIMENTO E COLOCACAO</v>
      </c>
      <c r="C13071" s="197" t="s">
        <v>26425</v>
      </c>
      <c r="D13071" s="197" t="s">
        <v>26418</v>
      </c>
      <c r="E13071" s="197" t="s">
        <v>26419</v>
      </c>
      <c r="I13071" s="197" t="s">
        <v>30</v>
      </c>
      <c r="J13071" s="197" t="n">
        <v>7979.06</v>
      </c>
    </row>
    <row r="13072" customFormat="false" ht="12.75" hidden="true" customHeight="false" outlineLevel="0" collapsed="false">
      <c r="A13072" s="197" t="s">
        <v>26427</v>
      </c>
      <c r="B13072" s="197" t="str">
        <f aca="false">C13072&amp;D13072&amp;E13072&amp;F13072&amp;G13072&amp;H13072</f>
        <v>PORTA METALICA ACUSTICA,46DB,NAS DIMENSOES DE 1800X2100MM,INCLUSIVE FECHADURA ESPECIAL COM CHAVE,MOLDURA EM CANTONEIRA DE ACO.FORNECIMENTO E COLOCACAO</v>
      </c>
      <c r="C13072" s="197" t="s">
        <v>26428</v>
      </c>
      <c r="D13072" s="197" t="s">
        <v>26418</v>
      </c>
      <c r="E13072" s="197" t="s">
        <v>26419</v>
      </c>
      <c r="I13072" s="197" t="s">
        <v>30</v>
      </c>
      <c r="J13072" s="197" t="n">
        <v>8811.79</v>
      </c>
    </row>
    <row r="13073" customFormat="false" ht="12.75" hidden="true" customHeight="false" outlineLevel="0" collapsed="false">
      <c r="A13073" s="197" t="s">
        <v>26429</v>
      </c>
      <c r="B13073" s="197" t="str">
        <f aca="false">C13073&amp;D13073&amp;E13073&amp;F13073&amp;G13073&amp;H13073</f>
        <v>PORTA METALICA ACUSTICA,46DB,NAS DIMENSOES DE 1800X2100MM,INCLUSIVE FECHADURA ESPECIAL COM CHAVE,MOLDURA EM CANTONEIRA DE ACO.FORNECIMENTO E COLOCACAO</v>
      </c>
      <c r="C13073" s="197" t="s">
        <v>26428</v>
      </c>
      <c r="D13073" s="197" t="s">
        <v>26418</v>
      </c>
      <c r="E13073" s="197" t="s">
        <v>26419</v>
      </c>
      <c r="I13073" s="197" t="s">
        <v>30</v>
      </c>
      <c r="J13073" s="197" t="n">
        <v>8796.34</v>
      </c>
    </row>
    <row r="13074" customFormat="false" ht="12.75" hidden="true" customHeight="false" outlineLevel="0" collapsed="false">
      <c r="A13074" s="197" t="s">
        <v>26430</v>
      </c>
      <c r="B13074" s="197" t="str">
        <f aca="false">C13074&amp;D13074&amp;E13074&amp;F13074&amp;G13074&amp;H13074</f>
        <v>PORTA METALICA ACUSTICA,46DB,NAS DIMENSOES DE 2000X2100MM,INCLUSIVE FECHADURA ESPECIAL COM CHAVE,MOLDURA EM CANTONEIRA DE ACO.FORNECIMENTO E COLOCACAO</v>
      </c>
      <c r="C13074" s="197" t="s">
        <v>26431</v>
      </c>
      <c r="D13074" s="197" t="s">
        <v>26418</v>
      </c>
      <c r="E13074" s="197" t="s">
        <v>26419</v>
      </c>
      <c r="I13074" s="197" t="s">
        <v>30</v>
      </c>
      <c r="J13074" s="197" t="n">
        <v>9629.06</v>
      </c>
    </row>
    <row r="13075" customFormat="false" ht="12.75" hidden="true" customHeight="false" outlineLevel="0" collapsed="false">
      <c r="A13075" s="197" t="s">
        <v>26432</v>
      </c>
      <c r="B13075" s="197" t="str">
        <f aca="false">C13075&amp;D13075&amp;E13075&amp;F13075&amp;G13075&amp;H13075</f>
        <v>PORTA METALICA ACUSTICA,46DB,NAS DIMENSOES DE 2000X2100MM,INCLUSIVE FECHADURA ESPECIAL COM CHAVE,MOLDURA EM CANTONEIRA DE ACO.FORNECIMENTO E COLOCACAO</v>
      </c>
      <c r="C13075" s="197" t="s">
        <v>26431</v>
      </c>
      <c r="D13075" s="197" t="s">
        <v>26418</v>
      </c>
      <c r="E13075" s="197" t="s">
        <v>26419</v>
      </c>
      <c r="I13075" s="197" t="s">
        <v>30</v>
      </c>
      <c r="J13075" s="197" t="n">
        <v>9613.61</v>
      </c>
    </row>
    <row r="13076" customFormat="false" ht="12.75" hidden="true" customHeight="false" outlineLevel="0" collapsed="false">
      <c r="A13076" s="197" t="s">
        <v>26433</v>
      </c>
      <c r="B13076" s="197" t="str">
        <f aca="false">C13076&amp;D13076&amp;E13076&amp;F13076&amp;G13076&amp;H13076</f>
        <v>PORTA METALICA ACUSTICA,56DB,NAS DIMENSOES DE 700X2100MM,INCLUSIVE FECHADURA ESPECIAL COM CHAVE, MOLDURA EM CANTONEIRA DE ACO.FORNECIMENTO E COLOCACAO</v>
      </c>
      <c r="C13076" s="197" t="s">
        <v>26434</v>
      </c>
      <c r="D13076" s="197" t="s">
        <v>26435</v>
      </c>
      <c r="E13076" s="197" t="s">
        <v>26419</v>
      </c>
      <c r="I13076" s="197" t="s">
        <v>30</v>
      </c>
      <c r="J13076" s="197" t="n">
        <v>4209.99</v>
      </c>
    </row>
    <row r="13077" customFormat="false" ht="12.75" hidden="true" customHeight="false" outlineLevel="0" collapsed="false">
      <c r="A13077" s="197" t="s">
        <v>26436</v>
      </c>
      <c r="B13077" s="197" t="str">
        <f aca="false">C13077&amp;D13077&amp;E13077&amp;F13077&amp;G13077&amp;H13077</f>
        <v>PORTA METALICA ACUSTICA,56DB,NAS DIMENSOES DE 700X2100MM,INCLUSIVE FECHADURA ESPECIAL COM CHAVE, MOLDURA EM CANTONEIRA DE ACO.FORNECIMENTO E COLOCACAO</v>
      </c>
      <c r="C13077" s="197" t="s">
        <v>26434</v>
      </c>
      <c r="D13077" s="197" t="s">
        <v>26435</v>
      </c>
      <c r="E13077" s="197" t="s">
        <v>26419</v>
      </c>
      <c r="I13077" s="197" t="s">
        <v>30</v>
      </c>
      <c r="J13077" s="197" t="n">
        <v>4194.54</v>
      </c>
    </row>
    <row r="13078" customFormat="false" ht="12.75" hidden="true" customHeight="false" outlineLevel="0" collapsed="false">
      <c r="A13078" s="197" t="s">
        <v>26437</v>
      </c>
      <c r="B13078" s="197" t="str">
        <f aca="false">C13078&amp;D13078&amp;E13078&amp;F13078&amp;G13078&amp;H13078</f>
        <v>PORTA METALICA ACUSTICA,56DB,NAS DIMENSOES DE 800X2100MM,INCLUSIVE FECHADURA ESPECIAL COM CHAVE,MOLDURA EM CANTONEIRA DE ACO.FORNECIMENTO E COLOCACAO</v>
      </c>
      <c r="C13078" s="197" t="s">
        <v>26438</v>
      </c>
      <c r="D13078" s="197" t="s">
        <v>26407</v>
      </c>
      <c r="E13078" s="197" t="s">
        <v>26408</v>
      </c>
      <c r="I13078" s="197" t="s">
        <v>30</v>
      </c>
      <c r="J13078" s="197" t="n">
        <v>4794.87</v>
      </c>
    </row>
    <row r="13079" customFormat="false" ht="12.75" hidden="true" customHeight="false" outlineLevel="0" collapsed="false">
      <c r="A13079" s="197" t="s">
        <v>26439</v>
      </c>
      <c r="B13079" s="197" t="str">
        <f aca="false">C13079&amp;D13079&amp;E13079&amp;F13079&amp;G13079&amp;H13079</f>
        <v>PORTA METALICA ACUSTICA,56DB,NAS DIMENSOES DE 800X2100MM,INCLUSIVE FECHADURA ESPECIAL COM CHAVE,MOLDURA EM CANTONEIRA DE ACO.FORNECIMENTO E COLOCACAO</v>
      </c>
      <c r="C13079" s="197" t="s">
        <v>26438</v>
      </c>
      <c r="D13079" s="197" t="s">
        <v>26407</v>
      </c>
      <c r="E13079" s="197" t="s">
        <v>26408</v>
      </c>
      <c r="I13079" s="197" t="s">
        <v>30</v>
      </c>
      <c r="J13079" s="197" t="n">
        <v>4779.42</v>
      </c>
    </row>
    <row r="13080" customFormat="false" ht="12.75" hidden="true" customHeight="false" outlineLevel="0" collapsed="false">
      <c r="A13080" s="197" t="s">
        <v>26440</v>
      </c>
      <c r="B13080" s="197" t="str">
        <f aca="false">C13080&amp;D13080&amp;E13080&amp;F13080&amp;G13080&amp;H13080</f>
        <v>PORTA METALICA ACUSTICA,56DB,NAS DIMENSOES DE 900X2100MM,INCLUSIVE FECHADURA ESPECIAL COM CHAVE,MOLDURA EM CANTONEIRA DE ACO.FORNECIMENTO E COLOCACAO</v>
      </c>
      <c r="C13080" s="197" t="s">
        <v>26441</v>
      </c>
      <c r="D13080" s="197" t="s">
        <v>26407</v>
      </c>
      <c r="E13080" s="197" t="s">
        <v>26408</v>
      </c>
      <c r="I13080" s="197" t="s">
        <v>30</v>
      </c>
      <c r="J13080" s="197" t="n">
        <v>5282.26</v>
      </c>
    </row>
    <row r="13081" customFormat="false" ht="12.75" hidden="true" customHeight="false" outlineLevel="0" collapsed="false">
      <c r="A13081" s="197" t="s">
        <v>26442</v>
      </c>
      <c r="B13081" s="197" t="str">
        <f aca="false">C13081&amp;D13081&amp;E13081&amp;F13081&amp;G13081&amp;H13081</f>
        <v>PORTA METALICA ACUSTICA,56DB,NAS DIMENSOES DE 900X2100MM,INCLUSIVE FECHADURA ESPECIAL COM CHAVE,MOLDURA EM CANTONEIRA DE ACO.FORNECIMENTO E COLOCACAO</v>
      </c>
      <c r="C13081" s="197" t="s">
        <v>26441</v>
      </c>
      <c r="D13081" s="197" t="s">
        <v>26407</v>
      </c>
      <c r="E13081" s="197" t="s">
        <v>26408</v>
      </c>
      <c r="I13081" s="197" t="s">
        <v>30</v>
      </c>
      <c r="J13081" s="197" t="n">
        <v>5266.81</v>
      </c>
    </row>
    <row r="13082" customFormat="false" ht="12.75" hidden="true" customHeight="false" outlineLevel="0" collapsed="false">
      <c r="A13082" s="197" t="s">
        <v>26443</v>
      </c>
      <c r="B13082" s="197" t="str">
        <f aca="false">C13082&amp;D13082&amp;E13082&amp;F13082&amp;G13082&amp;H13082</f>
        <v>PORTA METALICA ACUSTICA,56DB,NAS DIMENSOES DE 1000X2100MM,INCLUSIVE FECHADURA ESPECIAL COM CHAVE,MOLDURA EM CANTONEIRA DE ACO.FORNECIMENTO E COLOCACAO</v>
      </c>
      <c r="C13082" s="197" t="s">
        <v>26444</v>
      </c>
      <c r="D13082" s="197" t="s">
        <v>26418</v>
      </c>
      <c r="E13082" s="197" t="s">
        <v>26419</v>
      </c>
      <c r="I13082" s="197" t="s">
        <v>30</v>
      </c>
      <c r="J13082" s="197" t="n">
        <v>5769.65</v>
      </c>
    </row>
    <row r="13083" customFormat="false" ht="12.75" hidden="true" customHeight="false" outlineLevel="0" collapsed="false">
      <c r="A13083" s="197" t="s">
        <v>26445</v>
      </c>
      <c r="B13083" s="197" t="str">
        <f aca="false">C13083&amp;D13083&amp;E13083&amp;F13083&amp;G13083&amp;H13083</f>
        <v>PORTA METALICA ACUSTICA,56DB,NAS DIMENSOES DE 1000X2100MM,INCLUSIVE FECHADURA ESPECIAL COM CHAVE,MOLDURA EM CANTONEIRA DE ACO.FORNECIMENTO E COLOCACAO</v>
      </c>
      <c r="C13083" s="197" t="s">
        <v>26444</v>
      </c>
      <c r="D13083" s="197" t="s">
        <v>26418</v>
      </c>
      <c r="E13083" s="197" t="s">
        <v>26419</v>
      </c>
      <c r="I13083" s="197" t="s">
        <v>30</v>
      </c>
      <c r="J13083" s="197" t="n">
        <v>5754.2</v>
      </c>
    </row>
    <row r="13084" customFormat="false" ht="12.75" hidden="true" customHeight="false" outlineLevel="0" collapsed="false">
      <c r="A13084" s="197" t="s">
        <v>26446</v>
      </c>
      <c r="B13084" s="197" t="str">
        <f aca="false">C13084&amp;D13084&amp;E13084&amp;F13084&amp;G13084&amp;H13084</f>
        <v>PORTA METALICA ACUSTICA,56DB,NAS DIMENSOES DE 1400X2100MM,INCLUSIVE FECHADURA ESPECIAL COM CHAVE,MOLDURA EM CANTONEIRA DE ACO.FORNECIMENTO E COLOCACAO</v>
      </c>
      <c r="C13084" s="197" t="s">
        <v>26447</v>
      </c>
      <c r="D13084" s="197" t="s">
        <v>26418</v>
      </c>
      <c r="E13084" s="197" t="s">
        <v>26419</v>
      </c>
      <c r="I13084" s="197" t="s">
        <v>30</v>
      </c>
      <c r="J13084" s="197" t="n">
        <v>7816.7</v>
      </c>
    </row>
    <row r="13085" customFormat="false" ht="12.75" hidden="true" customHeight="false" outlineLevel="0" collapsed="false">
      <c r="A13085" s="197" t="s">
        <v>26448</v>
      </c>
      <c r="B13085" s="197" t="str">
        <f aca="false">C13085&amp;D13085&amp;E13085&amp;F13085&amp;G13085&amp;H13085</f>
        <v>PORTA METALICA ACUSTICA,56DB,NAS DIMENSOES DE 1400X2100MM,INCLUSIVE FECHADURA ESPECIAL COM CHAVE,MOLDURA EM CANTONEIRA DE ACO.FORNECIMENTO E COLOCACAO</v>
      </c>
      <c r="C13085" s="197" t="s">
        <v>26447</v>
      </c>
      <c r="D13085" s="197" t="s">
        <v>26418</v>
      </c>
      <c r="E13085" s="197" t="s">
        <v>26419</v>
      </c>
      <c r="I13085" s="197" t="s">
        <v>30</v>
      </c>
      <c r="J13085" s="197" t="n">
        <v>7801.25</v>
      </c>
    </row>
    <row r="13086" customFormat="false" ht="12.75" hidden="true" customHeight="false" outlineLevel="0" collapsed="false">
      <c r="A13086" s="197" t="s">
        <v>26449</v>
      </c>
      <c r="B13086" s="197" t="str">
        <f aca="false">C13086&amp;D13086&amp;E13086&amp;F13086&amp;G13086&amp;H13086</f>
        <v>PORTA METALICA ACUSTICA,56DB,NAS DIMENSOES DE 1600X2100MM,INCLUSIVE FECHADURA ESPECIAL COM CHAVE,MOLDURA EM CANTONEIRA DE ACO.FORNECIMENTO E COLOCACAO</v>
      </c>
      <c r="C13086" s="197" t="s">
        <v>26450</v>
      </c>
      <c r="D13086" s="197" t="s">
        <v>26418</v>
      </c>
      <c r="E13086" s="197" t="s">
        <v>26419</v>
      </c>
      <c r="I13086" s="197" t="s">
        <v>30</v>
      </c>
      <c r="J13086" s="197" t="n">
        <v>8791.48</v>
      </c>
    </row>
    <row r="13087" customFormat="false" ht="12.75" hidden="true" customHeight="false" outlineLevel="0" collapsed="false">
      <c r="A13087" s="197" t="s">
        <v>26451</v>
      </c>
      <c r="B13087" s="197" t="str">
        <f aca="false">C13087&amp;D13087&amp;E13087&amp;F13087&amp;G13087&amp;H13087</f>
        <v>PORTA METALICA ACUSTICA,56DB,NAS DIMENSOES DE 1600X2100MM,INCLUSIVE FECHADURA ESPECIAL COM CHAVE,MOLDURA EM CANTONEIRA DE ACO.FORNECIMENTO E COLOCACAO</v>
      </c>
      <c r="C13087" s="197" t="s">
        <v>26450</v>
      </c>
      <c r="D13087" s="197" t="s">
        <v>26418</v>
      </c>
      <c r="E13087" s="197" t="s">
        <v>26419</v>
      </c>
      <c r="I13087" s="197" t="s">
        <v>30</v>
      </c>
      <c r="J13087" s="197" t="n">
        <v>8776.03</v>
      </c>
    </row>
    <row r="13088" customFormat="false" ht="12.75" hidden="true" customHeight="false" outlineLevel="0" collapsed="false">
      <c r="A13088" s="197" t="s">
        <v>26452</v>
      </c>
      <c r="B13088" s="197" t="str">
        <f aca="false">C13088&amp;D13088&amp;E13088&amp;F13088&amp;G13088&amp;H13088</f>
        <v>PORTA METALICA ACUSTICA,56DB,NAS DIMENSOES DE 1800X2100MM,INCLUSIVE FECHADURA ESPECIAL COM CHAVE,MOLDURA EM CANTONEIRA DE ACO.FORNECIMENTO E COLOCACAO</v>
      </c>
      <c r="C13088" s="197" t="s">
        <v>26453</v>
      </c>
      <c r="D13088" s="197" t="s">
        <v>26418</v>
      </c>
      <c r="E13088" s="197" t="s">
        <v>26419</v>
      </c>
      <c r="I13088" s="197" t="s">
        <v>30</v>
      </c>
      <c r="J13088" s="197" t="n">
        <v>9815</v>
      </c>
    </row>
    <row r="13089" customFormat="false" ht="12.75" hidden="true" customHeight="false" outlineLevel="0" collapsed="false">
      <c r="A13089" s="197" t="s">
        <v>26454</v>
      </c>
      <c r="B13089" s="197" t="str">
        <f aca="false">C13089&amp;D13089&amp;E13089&amp;F13089&amp;G13089&amp;H13089</f>
        <v>PORTA METALICA ACUSTICA,56DB,NAS DIMENSOES DE 1800X2100MM,INCLUSIVE FECHADURA ESPECIAL COM CHAVE,MOLDURA EM CANTONEIRA DE ACO.FORNECIMENTO E COLOCACAO</v>
      </c>
      <c r="C13089" s="197" t="s">
        <v>26453</v>
      </c>
      <c r="D13089" s="197" t="s">
        <v>26418</v>
      </c>
      <c r="E13089" s="197" t="s">
        <v>26419</v>
      </c>
      <c r="I13089" s="197" t="s">
        <v>30</v>
      </c>
      <c r="J13089" s="197" t="n">
        <v>9799.55</v>
      </c>
    </row>
    <row r="13090" customFormat="false" ht="12.75" hidden="true" customHeight="false" outlineLevel="0" collapsed="false">
      <c r="A13090" s="197" t="s">
        <v>26455</v>
      </c>
      <c r="B13090" s="197" t="str">
        <f aca="false">C13090&amp;D13090&amp;E13090&amp;F13090&amp;G13090&amp;H13090</f>
        <v>PORTA METALICA ACUSTICA,56DB,NAS DIMENSOES DE 2000X2100MM,INCLUSIVE FECHADURA ESPECIAL COM CHAVE,MOLDURA EM CANTONEIRA DE ACO.FORNECIMENTO E COLOCACAO</v>
      </c>
      <c r="C13090" s="197" t="s">
        <v>26456</v>
      </c>
      <c r="D13090" s="197" t="s">
        <v>26418</v>
      </c>
      <c r="E13090" s="197" t="s">
        <v>26419</v>
      </c>
      <c r="I13090" s="197" t="s">
        <v>30</v>
      </c>
      <c r="J13090" s="197" t="n">
        <v>10828.78</v>
      </c>
    </row>
    <row r="13091" customFormat="false" ht="12.75" hidden="true" customHeight="false" outlineLevel="0" collapsed="false">
      <c r="A13091" s="197" t="s">
        <v>26457</v>
      </c>
      <c r="B13091" s="197" t="str">
        <f aca="false">C13091&amp;D13091&amp;E13091&amp;F13091&amp;G13091&amp;H13091</f>
        <v>PORTA METALICA ACUSTICA,56DB,NAS DIMENSOES DE 2000X2100MM,INCLUSIVE FECHADURA ESPECIAL COM CHAVE,MOLDURA EM CANTONEIRA DE ACO.FORNECIMENTO E COLOCACAO</v>
      </c>
      <c r="C13091" s="197" t="s">
        <v>26456</v>
      </c>
      <c r="D13091" s="197" t="s">
        <v>26418</v>
      </c>
      <c r="E13091" s="197" t="s">
        <v>26419</v>
      </c>
      <c r="I13091" s="197" t="s">
        <v>30</v>
      </c>
      <c r="J13091" s="197" t="n">
        <v>10813.33</v>
      </c>
    </row>
    <row r="13092" customFormat="false" ht="12.75" hidden="true" customHeight="false" outlineLevel="0" collapsed="false">
      <c r="A13092" s="197" t="s">
        <v>26458</v>
      </c>
      <c r="B13092" s="197" t="str">
        <f aca="false">C13092&amp;D13092&amp;E13092&amp;F13092&amp;G13092&amp;H13092</f>
        <v>JANELA DE ALUMINIO ANODIZADO AO NATURAL DE CORRER,DUAS FOLHAS DE CORRER E BANDEIRA DE 0,50M DE ALTURA COM PAINEIS BASCULANTES,EM PERFIS SERIE 28.FORNECIMENTO E COLOCACAO</v>
      </c>
      <c r="C13092" s="197" t="s">
        <v>26459</v>
      </c>
      <c r="D13092" s="197" t="s">
        <v>26460</v>
      </c>
      <c r="E13092" s="197" t="s">
        <v>26461</v>
      </c>
      <c r="I13092" s="197" t="s">
        <v>1993</v>
      </c>
      <c r="J13092" s="197" t="n">
        <v>355.42</v>
      </c>
    </row>
    <row r="13093" customFormat="false" ht="12.75" hidden="true" customHeight="false" outlineLevel="0" collapsed="false">
      <c r="A13093" s="197" t="s">
        <v>26462</v>
      </c>
      <c r="B13093" s="197" t="str">
        <f aca="false">C13093&amp;D13093&amp;E13093&amp;F13093&amp;G13093&amp;H13093</f>
        <v>JANELA DE ALUMINIO ANODIZADO AO NATURAL DE CORRER,DUAS FOLHAS DE CORRER E BANDEIRA DE 0,50M DE ALTURA COM PAINEIS BASCULANTES,EM PERFIS SERIE 28.FORNECIMENTO E COLOCACAO</v>
      </c>
      <c r="C13093" s="197" t="s">
        <v>26459</v>
      </c>
      <c r="D13093" s="197" t="s">
        <v>26460</v>
      </c>
      <c r="E13093" s="197" t="s">
        <v>26461</v>
      </c>
      <c r="I13093" s="197" t="s">
        <v>1993</v>
      </c>
      <c r="J13093" s="197" t="n">
        <v>334.82</v>
      </c>
    </row>
    <row r="13094" customFormat="false" ht="12.75" hidden="true" customHeight="false" outlineLevel="0" collapsed="false">
      <c r="A13094" s="197" t="s">
        <v>26463</v>
      </c>
      <c r="B13094" s="197" t="str">
        <f aca="false">C13094&amp;D13094&amp;E13094&amp;F13094&amp;G13094&amp;H13094</f>
        <v>JANELA DE ALUMINIO ANODIZADO EM BRONZE OU PRETO,DUAS FOLHASDE CORRER E BANDEIRA DE 0,50M DE ALTURA COM PAINEIS BASCULANTES,EM PERFIS SERIE 28.FORNECIMENTO E COLOCACAO</v>
      </c>
      <c r="C13094" s="197" t="s">
        <v>26464</v>
      </c>
      <c r="D13094" s="197" t="s">
        <v>26465</v>
      </c>
      <c r="E13094" s="197" t="s">
        <v>26466</v>
      </c>
      <c r="I13094" s="197" t="s">
        <v>1993</v>
      </c>
      <c r="J13094" s="197" t="n">
        <v>408.73</v>
      </c>
    </row>
    <row r="13095" customFormat="false" ht="12.75" hidden="true" customHeight="false" outlineLevel="0" collapsed="false">
      <c r="A13095" s="197" t="s">
        <v>26467</v>
      </c>
      <c r="B13095" s="197" t="str">
        <f aca="false">C13095&amp;D13095&amp;E13095&amp;F13095&amp;G13095&amp;H13095</f>
        <v>JANELA DE ALUMINIO ANODIZADO EM BRONZE OU PRETO,DUAS FOLHASDE CORRER E BANDEIRA DE 0,50M DE ALTURA COM PAINEIS BASCULANTES,EM PERFIS SERIE 28.FORNECIMENTO E COLOCACAO</v>
      </c>
      <c r="C13095" s="197" t="s">
        <v>26464</v>
      </c>
      <c r="D13095" s="197" t="s">
        <v>26465</v>
      </c>
      <c r="E13095" s="197" t="s">
        <v>26466</v>
      </c>
      <c r="I13095" s="197" t="s">
        <v>1993</v>
      </c>
      <c r="J13095" s="197" t="n">
        <v>385.04</v>
      </c>
    </row>
    <row r="13096" customFormat="false" ht="12.75" hidden="true" customHeight="false" outlineLevel="0" collapsed="false">
      <c r="A13096" s="197" t="s">
        <v>26468</v>
      </c>
      <c r="B13096" s="197" t="str">
        <f aca="false">C13096&amp;D13096&amp;E13096&amp;F13096&amp;G13096&amp;H13096</f>
        <v>JANELA DE ALUMINIO ANODIZADO AO NATURAL DE CORRER,DUAS FOLHAS FIXAS E DUAS DE CORRER E BANDEIRA DE 0,50M DE ALTURA  COM2 PAINEIS FIXOS E 2 BASCULANTES, EM PERFIS SERIE 28. FORNECIMENTO E COLOCACAO</v>
      </c>
      <c r="C13096" s="197" t="s">
        <v>26459</v>
      </c>
      <c r="D13096" s="197" t="s">
        <v>26469</v>
      </c>
      <c r="E13096" s="197" t="s">
        <v>26470</v>
      </c>
      <c r="F13096" s="197" t="s">
        <v>4468</v>
      </c>
      <c r="I13096" s="197" t="s">
        <v>1993</v>
      </c>
      <c r="J13096" s="197" t="n">
        <v>361.65</v>
      </c>
    </row>
    <row r="13097" customFormat="false" ht="12.75" hidden="true" customHeight="false" outlineLevel="0" collapsed="false">
      <c r="A13097" s="197" t="s">
        <v>26471</v>
      </c>
      <c r="B13097" s="197" t="str">
        <f aca="false">C13097&amp;D13097&amp;E13097&amp;F13097&amp;G13097&amp;H13097</f>
        <v>JANELA DE ALUMINIO ANODIZADO AO NATURAL DE CORRER,DUAS FOLHAS FIXAS E DUAS DE CORRER E BANDEIRA DE 0,50M DE ALTURA  COM2 PAINEIS FIXOS E 2 BASCULANTES, EM PERFIS SERIE 28. FORNECIMENTO E COLOCACAO</v>
      </c>
      <c r="C13097" s="197" t="s">
        <v>26459</v>
      </c>
      <c r="D13097" s="197" t="s">
        <v>26469</v>
      </c>
      <c r="E13097" s="197" t="s">
        <v>26470</v>
      </c>
      <c r="F13097" s="197" t="s">
        <v>4468</v>
      </c>
      <c r="I13097" s="197" t="s">
        <v>1993</v>
      </c>
      <c r="J13097" s="197" t="n">
        <v>341.05</v>
      </c>
    </row>
    <row r="13098" customFormat="false" ht="12.75" hidden="true" customHeight="false" outlineLevel="0" collapsed="false">
      <c r="A13098" s="197" t="s">
        <v>26472</v>
      </c>
      <c r="B13098" s="197" t="str">
        <f aca="false">C13098&amp;D13098&amp;E13098&amp;F13098&amp;G13098&amp;H13098</f>
        <v>JANELA DE ALUMINIO ANODIZADO EM BRONZE OU PRETO, DUAS FOLHAS FIXAS E DUAS DE CORRER E BANDEIRA DE  0,50M DE ALTURA  COM2 PAINEIS FIXOS E 2 BASCULANTES, EM PERFIS SERIE 28. FORNECIMENTO E COLOCACAO</v>
      </c>
      <c r="C13098" s="197" t="s">
        <v>26473</v>
      </c>
      <c r="D13098" s="197" t="s">
        <v>26474</v>
      </c>
      <c r="E13098" s="197" t="s">
        <v>26470</v>
      </c>
      <c r="F13098" s="197" t="s">
        <v>4468</v>
      </c>
      <c r="I13098" s="197" t="s">
        <v>1993</v>
      </c>
      <c r="J13098" s="197" t="n">
        <v>415.89</v>
      </c>
    </row>
    <row r="13099" customFormat="false" ht="12.75" hidden="true" customHeight="false" outlineLevel="0" collapsed="false">
      <c r="A13099" s="197" t="s">
        <v>26475</v>
      </c>
      <c r="B13099" s="197" t="str">
        <f aca="false">C13099&amp;D13099&amp;E13099&amp;F13099&amp;G13099&amp;H13099</f>
        <v>JANELA DE ALUMINIO ANODIZADO EM BRONZE OU PRETO, DUAS FOLHAS FIXAS E DUAS DE CORRER E BANDEIRA DE  0,50M DE ALTURA  COM2 PAINEIS FIXOS E 2 BASCULANTES, EM PERFIS SERIE 28. FORNECIMENTO E COLOCACAO</v>
      </c>
      <c r="C13099" s="197" t="s">
        <v>26473</v>
      </c>
      <c r="D13099" s="197" t="s">
        <v>26474</v>
      </c>
      <c r="E13099" s="197" t="s">
        <v>26470</v>
      </c>
      <c r="F13099" s="197" t="s">
        <v>4468</v>
      </c>
      <c r="I13099" s="197" t="s">
        <v>1993</v>
      </c>
      <c r="J13099" s="197" t="n">
        <v>392.2</v>
      </c>
    </row>
    <row r="13100" customFormat="false" ht="12.75" hidden="true" customHeight="false" outlineLevel="0" collapsed="false">
      <c r="A13100" s="197" t="s">
        <v>26476</v>
      </c>
      <c r="B13100" s="197" t="str">
        <f aca="false">C13100&amp;D13100&amp;E13100&amp;F13100&amp;G13100&amp;H13100</f>
        <v>JANELA DE ALUMINIO ANODIZADO AO NATURAL DE CORRER,COM DUAS FOLHAS DE CORRER,EM PERFIS SERIE 28.FORNECIMENTO E COLOCACAO</v>
      </c>
      <c r="C13100" s="197" t="s">
        <v>26477</v>
      </c>
      <c r="D13100" s="197" t="s">
        <v>26478</v>
      </c>
      <c r="I13100" s="197" t="s">
        <v>1993</v>
      </c>
      <c r="J13100" s="197" t="n">
        <v>327.7</v>
      </c>
    </row>
    <row r="13101" customFormat="false" ht="12.75" hidden="true" customHeight="false" outlineLevel="0" collapsed="false">
      <c r="A13101" s="197" t="s">
        <v>197</v>
      </c>
      <c r="B13101" s="197" t="str">
        <f aca="false">C13101&amp;D13101&amp;E13101&amp;F13101&amp;G13101&amp;H13101</f>
        <v>JANELA DE ALUMINIO ANODIZADO AO NATURAL DE CORRER,COM DUAS FOLHAS DE CORRER,EM PERFIS SERIE 28.FORNECIMENTO E COLOCACAO</v>
      </c>
      <c r="C13101" s="197" t="s">
        <v>26477</v>
      </c>
      <c r="D13101" s="197" t="s">
        <v>26478</v>
      </c>
      <c r="I13101" s="197" t="s">
        <v>1993</v>
      </c>
      <c r="J13101" s="197" t="n">
        <v>307.1</v>
      </c>
    </row>
    <row r="13102" customFormat="false" ht="12.75" hidden="true" customHeight="false" outlineLevel="0" collapsed="false">
      <c r="A13102" s="197" t="s">
        <v>26479</v>
      </c>
      <c r="B13102" s="197" t="str">
        <f aca="false">C13102&amp;D13102&amp;E13102&amp;F13102&amp;G13102&amp;H13102</f>
        <v>JANELA DE ALUMINIO ANODIZADO  EM BRONZE OU PRETO DE CORRER,COM DUAS FOLHAS DE CORRER,EM PERFIS SERIE 28.FORNECIMENTO ECOLOCACAO</v>
      </c>
      <c r="C13102" s="197" t="s">
        <v>26480</v>
      </c>
      <c r="D13102" s="197" t="s">
        <v>26481</v>
      </c>
      <c r="E13102" s="197" t="s">
        <v>7924</v>
      </c>
      <c r="I13102" s="197" t="s">
        <v>1993</v>
      </c>
      <c r="J13102" s="197" t="n">
        <v>376.86</v>
      </c>
    </row>
    <row r="13103" customFormat="false" ht="12.75" hidden="true" customHeight="false" outlineLevel="0" collapsed="false">
      <c r="A13103" s="197" t="s">
        <v>26482</v>
      </c>
      <c r="B13103" s="197" t="str">
        <f aca="false">C13103&amp;D13103&amp;E13103&amp;F13103&amp;G13103&amp;H13103</f>
        <v>JANELA DE ALUMINIO ANODIZADO  EM BRONZE OU PRETO DE CORRER,COM DUAS FOLHAS DE CORRER,EM PERFIS SERIE 28.FORNECIMENTO ECOLOCACAO</v>
      </c>
      <c r="C13103" s="197" t="s">
        <v>26480</v>
      </c>
      <c r="D13103" s="197" t="s">
        <v>26481</v>
      </c>
      <c r="E13103" s="197" t="s">
        <v>7924</v>
      </c>
      <c r="I13103" s="197" t="s">
        <v>1993</v>
      </c>
      <c r="J13103" s="197" t="n">
        <v>353.17</v>
      </c>
    </row>
    <row r="13104" customFormat="false" ht="12.75" hidden="true" customHeight="false" outlineLevel="0" collapsed="false">
      <c r="A13104" s="197" t="s">
        <v>26483</v>
      </c>
      <c r="B13104" s="197" t="str">
        <f aca="false">C13104&amp;D13104&amp;E13104&amp;F13104&amp;G13104&amp;H13104</f>
        <v>JANELA DE ALUMINIO ANODIZADO AO NATURAL DE CORRER,COM DUAS FOLHAS FIXAS E DUAS FOLHAS DE CORRER,EM PERFIS SERIE 28.FORNECIMENTO E COLOCACAO</v>
      </c>
      <c r="C13104" s="197" t="s">
        <v>26477</v>
      </c>
      <c r="D13104" s="197" t="s">
        <v>26484</v>
      </c>
      <c r="E13104" s="197" t="s">
        <v>13458</v>
      </c>
      <c r="I13104" s="197" t="s">
        <v>1993</v>
      </c>
      <c r="J13104" s="197" t="n">
        <v>358.49</v>
      </c>
    </row>
    <row r="13105" customFormat="false" ht="12.75" hidden="true" customHeight="false" outlineLevel="0" collapsed="false">
      <c r="A13105" s="197" t="s">
        <v>26485</v>
      </c>
      <c r="B13105" s="197" t="str">
        <f aca="false">C13105&amp;D13105&amp;E13105&amp;F13105&amp;G13105&amp;H13105</f>
        <v>JANELA DE ALUMINIO ANODIZADO AO NATURAL DE CORRER,COM DUAS FOLHAS FIXAS E DUAS FOLHAS DE CORRER,EM PERFIS SERIE 28.FORNECIMENTO E COLOCACAO</v>
      </c>
      <c r="C13105" s="197" t="s">
        <v>26477</v>
      </c>
      <c r="D13105" s="197" t="s">
        <v>26484</v>
      </c>
      <c r="E13105" s="197" t="s">
        <v>13458</v>
      </c>
      <c r="I13105" s="197" t="s">
        <v>1993</v>
      </c>
      <c r="J13105" s="197" t="n">
        <v>337.89</v>
      </c>
    </row>
    <row r="13106" customFormat="false" ht="12.75" hidden="true" customHeight="false" outlineLevel="0" collapsed="false">
      <c r="A13106" s="197" t="s">
        <v>26486</v>
      </c>
      <c r="B13106" s="197" t="str">
        <f aca="false">C13106&amp;D13106&amp;E13106&amp;F13106&amp;G13106&amp;H13106</f>
        <v>JANELA DE ALUMINIO ANODIZADO EM BRONZE OU PRETO DE CORRER,COM DUAS FOLHAS FIXAS E DUAS FOLHAS DE CORRER,EM PERFIS SERIE28.FORNECIMENTO E COLOCACAO</v>
      </c>
      <c r="C13106" s="197" t="s">
        <v>26487</v>
      </c>
      <c r="D13106" s="197" t="s">
        <v>26488</v>
      </c>
      <c r="E13106" s="197" t="s">
        <v>26489</v>
      </c>
      <c r="I13106" s="197" t="s">
        <v>1993</v>
      </c>
      <c r="J13106" s="197" t="n">
        <v>412.26</v>
      </c>
    </row>
    <row r="13107" customFormat="false" ht="12.75" hidden="true" customHeight="false" outlineLevel="0" collapsed="false">
      <c r="A13107" s="197" t="s">
        <v>26490</v>
      </c>
      <c r="B13107" s="197" t="str">
        <f aca="false">C13107&amp;D13107&amp;E13107&amp;F13107&amp;G13107&amp;H13107</f>
        <v>JANELA DE ALUMINIO ANODIZADO EM BRONZE OU PRETO DE CORRER,COM DUAS FOLHAS FIXAS E DUAS FOLHAS DE CORRER,EM PERFIS SERIE28.FORNECIMENTO E COLOCACAO</v>
      </c>
      <c r="C13107" s="197" t="s">
        <v>26487</v>
      </c>
      <c r="D13107" s="197" t="s">
        <v>26488</v>
      </c>
      <c r="E13107" s="197" t="s">
        <v>26489</v>
      </c>
      <c r="I13107" s="197" t="s">
        <v>1993</v>
      </c>
      <c r="J13107" s="197" t="n">
        <v>388.57</v>
      </c>
    </row>
    <row r="13108" customFormat="false" ht="12.75" hidden="true" customHeight="false" outlineLevel="0" collapsed="false">
      <c r="A13108" s="197" t="s">
        <v>26491</v>
      </c>
      <c r="B13108" s="197" t="str">
        <f aca="false">C13108&amp;D13108&amp;E13108&amp;F13108&amp;G13108&amp;H13108</f>
        <v>JANELA DE ALUMINIO ANODIZADO AO NATURAL,TIPO PROJETANTE, COM PAINEL PROJETANTE, PROVIDA DE HASTE  DE COMANDO, EM PERFISSERIE 28.FORNECIMENTO E COLOCACAO</v>
      </c>
      <c r="C13108" s="197" t="s">
        <v>26492</v>
      </c>
      <c r="D13108" s="197" t="s">
        <v>26493</v>
      </c>
      <c r="E13108" s="197" t="s">
        <v>26494</v>
      </c>
      <c r="I13108" s="197" t="s">
        <v>1993</v>
      </c>
      <c r="J13108" s="197" t="n">
        <v>430.56</v>
      </c>
    </row>
    <row r="13109" customFormat="false" ht="12.75" hidden="true" customHeight="false" outlineLevel="0" collapsed="false">
      <c r="A13109" s="197" t="s">
        <v>26495</v>
      </c>
      <c r="B13109" s="197" t="str">
        <f aca="false">C13109&amp;D13109&amp;E13109&amp;F13109&amp;G13109&amp;H13109</f>
        <v>JANELA DE ALUMINIO ANODIZADO AO NATURAL,TIPO PROJETANTE, COM PAINEL PROJETANTE, PROVIDA DE HASTE  DE COMANDO, EM PERFISSERIE 28.FORNECIMENTO E COLOCACAO</v>
      </c>
      <c r="C13109" s="197" t="s">
        <v>26492</v>
      </c>
      <c r="D13109" s="197" t="s">
        <v>26493</v>
      </c>
      <c r="E13109" s="197" t="s">
        <v>26494</v>
      </c>
      <c r="I13109" s="197" t="s">
        <v>1993</v>
      </c>
      <c r="J13109" s="197" t="n">
        <v>409.96</v>
      </c>
    </row>
    <row r="13110" customFormat="false" ht="12.75" hidden="true" customHeight="false" outlineLevel="0" collapsed="false">
      <c r="A13110" s="197" t="s">
        <v>26496</v>
      </c>
      <c r="B13110" s="197" t="str">
        <f aca="false">C13110&amp;D13110&amp;E13110&amp;F13110&amp;G13110&amp;H13110</f>
        <v>JANELA DE ALUMINIO ANODIZADO EM BRONZE OU PRETO,TIPO PROJETANTE, COM PAINEL PROJETANTE, PROVIDA DE HASTE DE COMANDO, EMPERFIS SERIE 28.FORNECIMENTO E COLOCACAO</v>
      </c>
      <c r="C13110" s="197" t="s">
        <v>26497</v>
      </c>
      <c r="D13110" s="197" t="s">
        <v>26498</v>
      </c>
      <c r="E13110" s="197" t="s">
        <v>26499</v>
      </c>
      <c r="I13110" s="197" t="s">
        <v>1993</v>
      </c>
      <c r="J13110" s="197" t="n">
        <v>495.14</v>
      </c>
    </row>
    <row r="13111" customFormat="false" ht="12.75" hidden="true" customHeight="false" outlineLevel="0" collapsed="false">
      <c r="A13111" s="197" t="s">
        <v>26500</v>
      </c>
      <c r="B13111" s="197" t="str">
        <f aca="false">C13111&amp;D13111&amp;E13111&amp;F13111&amp;G13111&amp;H13111</f>
        <v>JANELA DE ALUMINIO ANODIZADO EM BRONZE OU PRETO,TIPO PROJETANTE, COM PAINEL PROJETANTE, PROVIDA DE HASTE DE COMANDO, EMPERFIS SERIE 28.FORNECIMENTO E COLOCACAO</v>
      </c>
      <c r="C13111" s="197" t="s">
        <v>26497</v>
      </c>
      <c r="D13111" s="197" t="s">
        <v>26498</v>
      </c>
      <c r="E13111" s="197" t="s">
        <v>26499</v>
      </c>
      <c r="I13111" s="197" t="s">
        <v>1993</v>
      </c>
      <c r="J13111" s="197" t="n">
        <v>471.45</v>
      </c>
    </row>
    <row r="13112" customFormat="false" ht="12.75" hidden="true" customHeight="false" outlineLevel="0" collapsed="false">
      <c r="A13112" s="197" t="s">
        <v>26501</v>
      </c>
      <c r="B13112" s="197" t="str">
        <f aca="false">C13112&amp;D13112&amp;E13112&amp;F13112&amp;G13112&amp;H13112</f>
        <v>JANELA DE ALUMINIO ANODIZADO AO NATURAL,TIPO PIVOTANTE,COM PAINEL PIVOTANTE VERTICAL,EM PERFIS SERIE 28. FORNECIMENTO ECOLOCACAO</v>
      </c>
      <c r="C13112" s="197" t="s">
        <v>26502</v>
      </c>
      <c r="D13112" s="197" t="s">
        <v>26503</v>
      </c>
      <c r="E13112" s="197" t="s">
        <v>7924</v>
      </c>
      <c r="I13112" s="197" t="s">
        <v>1993</v>
      </c>
      <c r="J13112" s="197" t="n">
        <v>427.96</v>
      </c>
    </row>
    <row r="13113" customFormat="false" ht="12.75" hidden="true" customHeight="false" outlineLevel="0" collapsed="false">
      <c r="A13113" s="197" t="s">
        <v>26504</v>
      </c>
      <c r="B13113" s="197" t="str">
        <f aca="false">C13113&amp;D13113&amp;E13113&amp;F13113&amp;G13113&amp;H13113</f>
        <v>JANELA DE ALUMINIO ANODIZADO AO NATURAL,TIPO PIVOTANTE,COM PAINEL PIVOTANTE VERTICAL,EM PERFIS SERIE 28. FORNECIMENTO ECOLOCACAO</v>
      </c>
      <c r="C13113" s="197" t="s">
        <v>26502</v>
      </c>
      <c r="D13113" s="197" t="s">
        <v>26503</v>
      </c>
      <c r="E13113" s="197" t="s">
        <v>7924</v>
      </c>
      <c r="I13113" s="197" t="s">
        <v>1993</v>
      </c>
      <c r="J13113" s="197" t="n">
        <v>407.36</v>
      </c>
    </row>
    <row r="13114" customFormat="false" ht="12.75" hidden="true" customHeight="false" outlineLevel="0" collapsed="false">
      <c r="A13114" s="197" t="s">
        <v>26505</v>
      </c>
      <c r="B13114" s="197" t="str">
        <f aca="false">C13114&amp;D13114&amp;E13114&amp;F13114&amp;G13114&amp;H13114</f>
        <v>JANELA DE ALUMINIO ANODIZADO EM BRONZE OU PRETO,TIPO PIVOTANTE,C/PAINEL PIVOTANTE VERTICAL,EM PERFIS SERIE 28.FORNECIMENTO E COLOCACAO</v>
      </c>
      <c r="C13114" s="197" t="s">
        <v>26506</v>
      </c>
      <c r="D13114" s="197" t="s">
        <v>26507</v>
      </c>
      <c r="E13114" s="197" t="s">
        <v>7479</v>
      </c>
      <c r="I13114" s="197" t="s">
        <v>1993</v>
      </c>
      <c r="J13114" s="197" t="n">
        <v>492.15</v>
      </c>
    </row>
    <row r="13115" customFormat="false" ht="12.75" hidden="true" customHeight="false" outlineLevel="0" collapsed="false">
      <c r="A13115" s="197" t="s">
        <v>26508</v>
      </c>
      <c r="B13115" s="197" t="str">
        <f aca="false">C13115&amp;D13115&amp;E13115&amp;F13115&amp;G13115&amp;H13115</f>
        <v>JANELA DE ALUMINIO ANODIZADO EM BRONZE OU PRETO,TIPO PIVOTANTE,C/PAINEL PIVOTANTE VERTICAL,EM PERFIS SERIE 28.FORNECIMENTO E COLOCACAO</v>
      </c>
      <c r="C13115" s="197" t="s">
        <v>26506</v>
      </c>
      <c r="D13115" s="197" t="s">
        <v>26507</v>
      </c>
      <c r="E13115" s="197" t="s">
        <v>7479</v>
      </c>
      <c r="I13115" s="197" t="s">
        <v>1993</v>
      </c>
      <c r="J13115" s="197" t="n">
        <v>468.46</v>
      </c>
    </row>
    <row r="13116" customFormat="false" ht="12.75" hidden="true" customHeight="false" outlineLevel="0" collapsed="false">
      <c r="A13116" s="197" t="s">
        <v>26509</v>
      </c>
      <c r="B13116" s="197" t="str">
        <f aca="false">C13116&amp;D13116&amp;E13116&amp;F13116&amp;G13116&amp;H13116</f>
        <v>JANELA BASCULANTE DE ALUMINIO ANODIZADO AO NATURAL,COM 1 ORDEM E BASCULA INFERIOR FIXA,EM PERFIS SERIE 28.FORNECIMENTO E COLOCACAO</v>
      </c>
      <c r="C13116" s="197" t="s">
        <v>26510</v>
      </c>
      <c r="D13116" s="197" t="s">
        <v>26511</v>
      </c>
      <c r="E13116" s="197" t="s">
        <v>17889</v>
      </c>
      <c r="I13116" s="197" t="s">
        <v>1993</v>
      </c>
      <c r="J13116" s="197" t="n">
        <v>298.92</v>
      </c>
    </row>
    <row r="13117" customFormat="false" ht="12.75" hidden="true" customHeight="false" outlineLevel="0" collapsed="false">
      <c r="A13117" s="197" t="s">
        <v>26512</v>
      </c>
      <c r="B13117" s="197" t="str">
        <f aca="false">C13117&amp;D13117&amp;E13117&amp;F13117&amp;G13117&amp;H13117</f>
        <v>JANELA BASCULANTE DE ALUMINIO ANODIZADO AO NATURAL,COM 1 ORDEM E BASCULA INFERIOR FIXA,EM PERFIS SERIE 28.FORNECIMENTO E COLOCACAO</v>
      </c>
      <c r="C13117" s="197" t="s">
        <v>26510</v>
      </c>
      <c r="D13117" s="197" t="s">
        <v>26511</v>
      </c>
      <c r="E13117" s="197" t="s">
        <v>17889</v>
      </c>
      <c r="I13117" s="197" t="s">
        <v>1993</v>
      </c>
      <c r="J13117" s="197" t="n">
        <v>283.47</v>
      </c>
    </row>
    <row r="13118" customFormat="false" ht="12.75" hidden="true" customHeight="false" outlineLevel="0" collapsed="false">
      <c r="A13118" s="197" t="s">
        <v>26513</v>
      </c>
      <c r="B13118" s="197" t="str">
        <f aca="false">C13118&amp;D13118&amp;E13118&amp;F13118&amp;G13118&amp;H13118</f>
        <v>JANELA BASCULANTE DE ALUMINIO ANODIZADO EM BRONZE OU PRETO,COM 1 ORDEM E BASCULA INFERIOR FIXA, EM PERFIS SERIE 28. FORNECIMENTO E COLOCACAO</v>
      </c>
      <c r="C13118" s="197" t="s">
        <v>26514</v>
      </c>
      <c r="D13118" s="197" t="s">
        <v>26515</v>
      </c>
      <c r="E13118" s="197" t="s">
        <v>7400</v>
      </c>
      <c r="I13118" s="197" t="s">
        <v>1993</v>
      </c>
      <c r="J13118" s="197" t="n">
        <v>343.76</v>
      </c>
    </row>
    <row r="13119" customFormat="false" ht="12.75" hidden="true" customHeight="false" outlineLevel="0" collapsed="false">
      <c r="A13119" s="197" t="s">
        <v>26516</v>
      </c>
      <c r="B13119" s="197" t="str">
        <f aca="false">C13119&amp;D13119&amp;E13119&amp;F13119&amp;G13119&amp;H13119</f>
        <v>JANELA BASCULANTE DE ALUMINIO ANODIZADO EM BRONZE OU PRETO,COM 1 ORDEM E BASCULA INFERIOR FIXA, EM PERFIS SERIE 28. FORNECIMENTO E COLOCACAO</v>
      </c>
      <c r="C13119" s="197" t="s">
        <v>26514</v>
      </c>
      <c r="D13119" s="197" t="s">
        <v>26515</v>
      </c>
      <c r="E13119" s="197" t="s">
        <v>7400</v>
      </c>
      <c r="I13119" s="197" t="s">
        <v>1993</v>
      </c>
      <c r="J13119" s="197" t="n">
        <v>326</v>
      </c>
    </row>
    <row r="13120" customFormat="false" ht="12.75" hidden="true" customHeight="false" outlineLevel="0" collapsed="false">
      <c r="A13120" s="197" t="s">
        <v>26517</v>
      </c>
      <c r="B13120" s="197" t="str">
        <f aca="false">C13120&amp;D13120&amp;E13120&amp;F13120&amp;G13120&amp;H13120</f>
        <v>JANELA BASCULANTE DE ALUMINIO ANODIZADO AO NATURAL,COM 2 ORDENS SENDO A INFERIOR FIXA,EM PERFIS SERIE 28.FORNECIMENTO ECOLOCACAO</v>
      </c>
      <c r="C13120" s="197" t="s">
        <v>26518</v>
      </c>
      <c r="D13120" s="197" t="s">
        <v>26519</v>
      </c>
      <c r="E13120" s="197" t="s">
        <v>7924</v>
      </c>
      <c r="I13120" s="197" t="s">
        <v>1993</v>
      </c>
      <c r="J13120" s="197" t="n">
        <v>342.39</v>
      </c>
    </row>
    <row r="13121" customFormat="false" ht="12.75" hidden="true" customHeight="false" outlineLevel="0" collapsed="false">
      <c r="A13121" s="197" t="s">
        <v>26520</v>
      </c>
      <c r="B13121" s="197" t="str">
        <f aca="false">C13121&amp;D13121&amp;E13121&amp;F13121&amp;G13121&amp;H13121</f>
        <v>JANELA BASCULANTE DE ALUMINIO ANODIZADO AO NATURAL,COM 2 ORDENS SENDO A INFERIOR FIXA,EM PERFIS SERIE 28.FORNECIMENTO ECOLOCACAO</v>
      </c>
      <c r="C13121" s="197" t="s">
        <v>26518</v>
      </c>
      <c r="D13121" s="197" t="s">
        <v>26519</v>
      </c>
      <c r="E13121" s="197" t="s">
        <v>7924</v>
      </c>
      <c r="I13121" s="197" t="s">
        <v>1993</v>
      </c>
      <c r="J13121" s="197" t="n">
        <v>326.94</v>
      </c>
    </row>
    <row r="13122" customFormat="false" ht="12.75" hidden="true" customHeight="false" outlineLevel="0" collapsed="false">
      <c r="A13122" s="197" t="s">
        <v>26521</v>
      </c>
      <c r="B13122" s="197" t="str">
        <f aca="false">C13122&amp;D13122&amp;E13122&amp;F13122&amp;G13122&amp;H13122</f>
        <v>JANELA BASCULANTE DE ALUMINIO ANODIZADO EM BRONZE OU PRETO,COM 2 ORDENS SENDO A INFERIOR FIXA,EM PERFIS SERIE 28.FORNECIMENTO E COLOCACAO</v>
      </c>
      <c r="C13122" s="197" t="s">
        <v>26522</v>
      </c>
      <c r="D13122" s="197" t="s">
        <v>26523</v>
      </c>
      <c r="E13122" s="197" t="s">
        <v>4468</v>
      </c>
      <c r="I13122" s="197" t="s">
        <v>1993</v>
      </c>
      <c r="J13122" s="197" t="n">
        <v>393.75</v>
      </c>
    </row>
    <row r="13123" customFormat="false" ht="12.75" hidden="true" customHeight="false" outlineLevel="0" collapsed="false">
      <c r="A13123" s="197" t="s">
        <v>26524</v>
      </c>
      <c r="B13123" s="197" t="str">
        <f aca="false">C13123&amp;D13123&amp;E13123&amp;F13123&amp;G13123&amp;H13123</f>
        <v>JANELA BASCULANTE DE ALUMINIO ANODIZADO EM BRONZE OU PRETO,COM 2 ORDENS SENDO A INFERIOR FIXA,EM PERFIS SERIE 28.FORNECIMENTO E COLOCACAO</v>
      </c>
      <c r="C13123" s="197" t="s">
        <v>26522</v>
      </c>
      <c r="D13123" s="197" t="s">
        <v>26523</v>
      </c>
      <c r="E13123" s="197" t="s">
        <v>4468</v>
      </c>
      <c r="I13123" s="197" t="s">
        <v>1993</v>
      </c>
      <c r="J13123" s="197" t="n">
        <v>375.99</v>
      </c>
    </row>
    <row r="13124" customFormat="false" ht="12.75" hidden="true" customHeight="false" outlineLevel="0" collapsed="false">
      <c r="A13124" s="197" t="s">
        <v>26525</v>
      </c>
      <c r="B13124" s="197" t="str">
        <f aca="false">C13124&amp;D13124&amp;E13124&amp;F13124&amp;G13124&amp;H13124</f>
        <v>JANELA DE CORRER DE ALUMINIO ANODIZADO AO NATURAL FOSCO,EM PERFIS SERIE 28,COM 8 FOLHAS DE 120CM DE ALTURA, BANDEIRA DE40CM,PARTE FIXA 20CM,CONFORME PROJETO Nº6006/EMOP.FORNECIMENTO E COLOCACAO</v>
      </c>
      <c r="C13124" s="197" t="s">
        <v>26526</v>
      </c>
      <c r="D13124" s="197" t="s">
        <v>26527</v>
      </c>
      <c r="E13124" s="197" t="s">
        <v>26528</v>
      </c>
      <c r="F13124" s="197" t="s">
        <v>7479</v>
      </c>
      <c r="I13124" s="197" t="s">
        <v>1993</v>
      </c>
      <c r="J13124" s="197" t="n">
        <v>462.87</v>
      </c>
    </row>
    <row r="13125" customFormat="false" ht="12.75" hidden="true" customHeight="false" outlineLevel="0" collapsed="false">
      <c r="A13125" s="197" t="s">
        <v>26529</v>
      </c>
      <c r="B13125" s="197" t="str">
        <f aca="false">C13125&amp;D13125&amp;E13125&amp;F13125&amp;G13125&amp;H13125</f>
        <v>JANELA DE CORRER DE ALUMINIO ANODIZADO AO NATURAL FOSCO,EM PERFIS SERIE 28,COM 8 FOLHAS DE 120CM DE ALTURA, BANDEIRA DE40CM,PARTE FIXA 20CM,CONFORME PROJETO Nº6006/EMOP.FORNECIMENTO E COLOCACAO</v>
      </c>
      <c r="C13125" s="197" t="s">
        <v>26526</v>
      </c>
      <c r="D13125" s="197" t="s">
        <v>26527</v>
      </c>
      <c r="E13125" s="197" t="s">
        <v>26528</v>
      </c>
      <c r="F13125" s="197" t="s">
        <v>7479</v>
      </c>
      <c r="I13125" s="197" t="s">
        <v>1993</v>
      </c>
      <c r="J13125" s="197" t="n">
        <v>442.27</v>
      </c>
    </row>
    <row r="13126" customFormat="false" ht="12.75" hidden="true" customHeight="false" outlineLevel="0" collapsed="false">
      <c r="A13126" s="197" t="s">
        <v>26530</v>
      </c>
      <c r="B13126" s="197" t="str">
        <f aca="false">C13126&amp;D13126&amp;E13126&amp;F13126&amp;G13126&amp;H13126</f>
        <v>JANELA DE CORRER EM ALUMINIO ANODIZADO EM BRONZE OU PRETO,EM PERFIS SERIE 28, COM 8 FOLHAS DE 120CM ALTURA, BANDEIRA DE40CM,PARTE FIXA 20CM,CONFORME PROJETO N°6006/EMOP.FORNECIMENTO E COLOCACAO</v>
      </c>
      <c r="C13126" s="197" t="s">
        <v>26531</v>
      </c>
      <c r="D13126" s="197" t="s">
        <v>26532</v>
      </c>
      <c r="E13126" s="197" t="s">
        <v>26533</v>
      </c>
      <c r="F13126" s="197" t="s">
        <v>7479</v>
      </c>
      <c r="I13126" s="197" t="s">
        <v>1993</v>
      </c>
      <c r="J13126" s="197" t="n">
        <v>532.3</v>
      </c>
    </row>
    <row r="13127" customFormat="false" ht="12.75" hidden="true" customHeight="false" outlineLevel="0" collapsed="false">
      <c r="A13127" s="197" t="s">
        <v>26534</v>
      </c>
      <c r="B13127" s="197" t="str">
        <f aca="false">C13127&amp;D13127&amp;E13127&amp;F13127&amp;G13127&amp;H13127</f>
        <v>JANELA DE CORRER EM ALUMINIO ANODIZADO EM BRONZE OU PRETO,EM PERFIS SERIE 28, COM 8 FOLHAS DE 120CM ALTURA, BANDEIRA DE40CM,PARTE FIXA 20CM,CONFORME PROJETO N°6006/EMOP.FORNECIMENTO E COLOCACAO</v>
      </c>
      <c r="C13127" s="197" t="s">
        <v>26531</v>
      </c>
      <c r="D13127" s="197" t="s">
        <v>26532</v>
      </c>
      <c r="E13127" s="197" t="s">
        <v>26533</v>
      </c>
      <c r="F13127" s="197" t="s">
        <v>7479</v>
      </c>
      <c r="I13127" s="197" t="s">
        <v>1993</v>
      </c>
      <c r="J13127" s="197" t="n">
        <v>508.61</v>
      </c>
    </row>
    <row r="13128" customFormat="false" ht="12.75" hidden="true" customHeight="false" outlineLevel="0" collapsed="false">
      <c r="A13128" s="197" t="s">
        <v>26535</v>
      </c>
      <c r="B13128" s="197" t="str">
        <f aca="false">C13128&amp;D13128&amp;E13128&amp;F13128&amp;G13128&amp;H13128</f>
        <v>JANELA DE ALUMINIO ANODIZADO AO NATURAL FOSCO,TIPO MAXIM-AR,EM PERFIS SERIE 28,COM 90CM DE ALTURA,EM 4 MODULOS,COM PARTE INFERIOR FIXA,CONFORME PROJETO Nº6007/EMOP.FORNECIMENTO E COLOCACAO</v>
      </c>
      <c r="C13128" s="197" t="s">
        <v>26536</v>
      </c>
      <c r="D13128" s="197" t="s">
        <v>26537</v>
      </c>
      <c r="E13128" s="197" t="s">
        <v>26538</v>
      </c>
      <c r="F13128" s="197" t="s">
        <v>13253</v>
      </c>
      <c r="I13128" s="197" t="s">
        <v>1993</v>
      </c>
      <c r="J13128" s="197" t="n">
        <v>397.27</v>
      </c>
    </row>
    <row r="13129" customFormat="false" ht="12.75" hidden="true" customHeight="false" outlineLevel="0" collapsed="false">
      <c r="A13129" s="197" t="s">
        <v>26539</v>
      </c>
      <c r="B13129" s="197" t="str">
        <f aca="false">C13129&amp;D13129&amp;E13129&amp;F13129&amp;G13129&amp;H13129</f>
        <v>JANELA DE ALUMINIO ANODIZADO AO NATURAL FOSCO,TIPO MAXIM-AR,EM PERFIS SERIE 28,COM 90CM DE ALTURA,EM 4 MODULOS,COM PARTE INFERIOR FIXA,CONFORME PROJETO Nº6007/EMOP.FORNECIMENTO E COLOCACAO</v>
      </c>
      <c r="C13129" s="197" t="s">
        <v>26536</v>
      </c>
      <c r="D13129" s="197" t="s">
        <v>26537</v>
      </c>
      <c r="E13129" s="197" t="s">
        <v>26538</v>
      </c>
      <c r="F13129" s="197" t="s">
        <v>13253</v>
      </c>
      <c r="I13129" s="197" t="s">
        <v>1993</v>
      </c>
      <c r="J13129" s="197" t="n">
        <v>376.67</v>
      </c>
    </row>
    <row r="13130" customFormat="false" ht="12.75" hidden="true" customHeight="false" outlineLevel="0" collapsed="false">
      <c r="A13130" s="197" t="s">
        <v>26540</v>
      </c>
      <c r="B13130" s="197" t="str">
        <f aca="false">C13130&amp;D13130&amp;E13130&amp;F13130&amp;G13130&amp;H13130</f>
        <v>JANELA DE ALUMINIO ANODIZADO EM BRONZE OU PRETO,TIPO MAXIM-AR,EM PERFIS SERIE 28,COM 90CM DE ALTURA,EM 4 MODULOS,COM PARTE INFERIOR FIXA,CONFORME PROJETO N°6007/EMOP.FORNECIMENTO E COLOCACAO</v>
      </c>
      <c r="C13130" s="197" t="s">
        <v>26541</v>
      </c>
      <c r="D13130" s="197" t="s">
        <v>26542</v>
      </c>
      <c r="E13130" s="197" t="s">
        <v>26543</v>
      </c>
      <c r="F13130" s="197" t="s">
        <v>17889</v>
      </c>
      <c r="I13130" s="197" t="s">
        <v>1993</v>
      </c>
      <c r="J13130" s="197" t="n">
        <v>456.86</v>
      </c>
    </row>
    <row r="13131" customFormat="false" ht="12.75" hidden="true" customHeight="false" outlineLevel="0" collapsed="false">
      <c r="A13131" s="197" t="s">
        <v>26544</v>
      </c>
      <c r="B13131" s="197" t="str">
        <f aca="false">C13131&amp;D13131&amp;E13131&amp;F13131&amp;G13131&amp;H13131</f>
        <v>JANELA DE ALUMINIO ANODIZADO EM BRONZE OU PRETO,TIPO MAXIM-AR,EM PERFIS SERIE 28,COM 90CM DE ALTURA,EM 4 MODULOS,COM PARTE INFERIOR FIXA,CONFORME PROJETO N°6007/EMOP.FORNECIMENTO E COLOCACAO</v>
      </c>
      <c r="C13131" s="197" t="s">
        <v>26541</v>
      </c>
      <c r="D13131" s="197" t="s">
        <v>26542</v>
      </c>
      <c r="E13131" s="197" t="s">
        <v>26543</v>
      </c>
      <c r="F13131" s="197" t="s">
        <v>17889</v>
      </c>
      <c r="I13131" s="197" t="s">
        <v>1993</v>
      </c>
      <c r="J13131" s="197" t="n">
        <v>433.17</v>
      </c>
    </row>
    <row r="13132" customFormat="false" ht="12.75" hidden="true" customHeight="false" outlineLevel="0" collapsed="false">
      <c r="A13132" s="197" t="s">
        <v>26545</v>
      </c>
      <c r="B13132" s="197" t="str">
        <f aca="false">C13132&amp;D13132&amp;E13132&amp;F13132&amp;G13132&amp;H13132</f>
        <v>JANELA DE ALUMINIO ANODIZADO AO NATURAL FOSCO,TIPO MAXIM-AR,EM PERFIS SERIE 28,COM 50 CM DE ALTURA,EM 4 MODULOS,CONFORME PROJETO Nº6008/EMOP.FORNECIMENTO E COLOCACAO</v>
      </c>
      <c r="C13132" s="197" t="s">
        <v>26536</v>
      </c>
      <c r="D13132" s="197" t="s">
        <v>26546</v>
      </c>
      <c r="E13132" s="197" t="s">
        <v>26547</v>
      </c>
      <c r="I13132" s="197" t="s">
        <v>1993</v>
      </c>
      <c r="J13132" s="197" t="n">
        <v>545.6</v>
      </c>
    </row>
    <row r="13133" customFormat="false" ht="12.75" hidden="true" customHeight="false" outlineLevel="0" collapsed="false">
      <c r="A13133" s="197" t="s">
        <v>26548</v>
      </c>
      <c r="B13133" s="197" t="str">
        <f aca="false">C13133&amp;D13133&amp;E13133&amp;F13133&amp;G13133&amp;H13133</f>
        <v>JANELA DE ALUMINIO ANODIZADO AO NATURAL FOSCO,TIPO MAXIM-AR,EM PERFIS SERIE 28,COM 50 CM DE ALTURA,EM 4 MODULOS,CONFORME PROJETO Nº6008/EMOP.FORNECIMENTO E COLOCACAO</v>
      </c>
      <c r="C13133" s="197" t="s">
        <v>26536</v>
      </c>
      <c r="D13133" s="197" t="s">
        <v>26546</v>
      </c>
      <c r="E13133" s="197" t="s">
        <v>26547</v>
      </c>
      <c r="I13133" s="197" t="s">
        <v>1993</v>
      </c>
      <c r="J13133" s="197" t="n">
        <v>525</v>
      </c>
    </row>
    <row r="13134" customFormat="false" ht="12.75" hidden="true" customHeight="false" outlineLevel="0" collapsed="false">
      <c r="A13134" s="197" t="s">
        <v>26549</v>
      </c>
      <c r="B13134" s="197" t="str">
        <f aca="false">C13134&amp;D13134&amp;E13134&amp;F13134&amp;G13134&amp;H13134</f>
        <v>JANELA DE ALUMINIO ANODIZADO EM BRONZE OU PRETO,TIPO MAXIM-AR,PERFIS SERIE 28,COM 50CM DE ALTURA,EM 4 MODULOS, CONFORMEPROJETO N°6008/EMOP.FORNECIMENTO E COLOCACAO</v>
      </c>
      <c r="C13134" s="197" t="s">
        <v>26541</v>
      </c>
      <c r="D13134" s="197" t="s">
        <v>26550</v>
      </c>
      <c r="E13134" s="197" t="s">
        <v>26551</v>
      </c>
      <c r="I13134" s="197" t="s">
        <v>1993</v>
      </c>
      <c r="J13134" s="197" t="n">
        <v>627.44</v>
      </c>
    </row>
    <row r="13135" customFormat="false" ht="12.75" hidden="true" customHeight="false" outlineLevel="0" collapsed="false">
      <c r="A13135" s="197" t="s">
        <v>26552</v>
      </c>
      <c r="B13135" s="197" t="str">
        <f aca="false">C13135&amp;D13135&amp;E13135&amp;F13135&amp;G13135&amp;H13135</f>
        <v>JANELA DE ALUMINIO ANODIZADO EM BRONZE OU PRETO,TIPO MAXIM-AR,PERFIS SERIE 28,COM 50CM DE ALTURA,EM 4 MODULOS, CONFORMEPROJETO N°6008/EMOP.FORNECIMENTO E COLOCACAO</v>
      </c>
      <c r="C13135" s="197" t="s">
        <v>26541</v>
      </c>
      <c r="D13135" s="197" t="s">
        <v>26550</v>
      </c>
      <c r="E13135" s="197" t="s">
        <v>26551</v>
      </c>
      <c r="I13135" s="197" t="s">
        <v>1993</v>
      </c>
      <c r="J13135" s="197" t="n">
        <v>603.75</v>
      </c>
    </row>
    <row r="13136" customFormat="false" ht="12.75" hidden="true" customHeight="false" outlineLevel="0" collapsed="false">
      <c r="A13136" s="197" t="s">
        <v>26553</v>
      </c>
      <c r="B13136" s="197" t="str">
        <f aca="false">C13136&amp;D13136&amp;E13136&amp;F13136&amp;G13136&amp;H13136</f>
        <v>JANELA DE ALUMINIO ANODIZADO AO NATURAL,TIPO MAXIM-AR,COM 1PAINEL DESLIZANTE PROJETANTE,PROVIDA DE HASTE DE COMANDO,EMPERFIS SERIE 28.FORNECIMENTO E COLOCACAO</v>
      </c>
      <c r="C13136" s="197" t="s">
        <v>26554</v>
      </c>
      <c r="D13136" s="197" t="s">
        <v>26555</v>
      </c>
      <c r="E13136" s="197" t="s">
        <v>26499</v>
      </c>
      <c r="I13136" s="197" t="s">
        <v>1993</v>
      </c>
      <c r="J13136" s="197" t="n">
        <v>591.45</v>
      </c>
    </row>
    <row r="13137" customFormat="false" ht="12.75" hidden="true" customHeight="false" outlineLevel="0" collapsed="false">
      <c r="A13137" s="197" t="s">
        <v>26556</v>
      </c>
      <c r="B13137" s="197" t="str">
        <f aca="false">C13137&amp;D13137&amp;E13137&amp;F13137&amp;G13137&amp;H13137</f>
        <v>JANELA DE ALUMINIO ANODIZADO AO NATURAL,TIPO MAXIM-AR,COM 1PAINEL DESLIZANTE PROJETANTE,PROVIDA DE HASTE DE COMANDO,EMPERFIS SERIE 28.FORNECIMENTO E COLOCACAO</v>
      </c>
      <c r="C13137" s="197" t="s">
        <v>26554</v>
      </c>
      <c r="D13137" s="197" t="s">
        <v>26555</v>
      </c>
      <c r="E13137" s="197" t="s">
        <v>26499</v>
      </c>
      <c r="I13137" s="197" t="s">
        <v>1993</v>
      </c>
      <c r="J13137" s="197" t="n">
        <v>570.85</v>
      </c>
    </row>
    <row r="13138" customFormat="false" ht="12.75" hidden="true" customHeight="false" outlineLevel="0" collapsed="false">
      <c r="A13138" s="197" t="s">
        <v>26557</v>
      </c>
      <c r="B13138" s="197" t="str">
        <f aca="false">C13138&amp;D13138&amp;E13138&amp;F13138&amp;G13138&amp;H13138</f>
        <v>JANELA DE ALUMINIO ANODIZADO EM BRONZE OU PRETO, TIPO MAXIM-AR, COM 1 PAINEL DESLIZANTE PROJETANTE, PROVIDA DE HASTE DECOMANDO,EM PERFIS SERIE 28.FORNECIMENTO E COLOCACAO</v>
      </c>
      <c r="C13138" s="197" t="s">
        <v>26558</v>
      </c>
      <c r="D13138" s="197" t="s">
        <v>26559</v>
      </c>
      <c r="E13138" s="197" t="s">
        <v>26560</v>
      </c>
      <c r="I13138" s="197" t="s">
        <v>1993</v>
      </c>
      <c r="J13138" s="197" t="n">
        <v>679.9</v>
      </c>
    </row>
    <row r="13139" customFormat="false" ht="12.75" hidden="true" customHeight="false" outlineLevel="0" collapsed="false">
      <c r="A13139" s="197" t="s">
        <v>26561</v>
      </c>
      <c r="B13139" s="197" t="str">
        <f aca="false">C13139&amp;D13139&amp;E13139&amp;F13139&amp;G13139&amp;H13139</f>
        <v>JANELA DE ALUMINIO ANODIZADO EM BRONZE OU PRETO, TIPO MAXIM-AR, COM 1 PAINEL DESLIZANTE PROJETANTE, PROVIDA DE HASTE DECOMANDO,EM PERFIS SERIE 28.FORNECIMENTO E COLOCACAO</v>
      </c>
      <c r="C13139" s="197" t="s">
        <v>26558</v>
      </c>
      <c r="D13139" s="197" t="s">
        <v>26559</v>
      </c>
      <c r="E13139" s="197" t="s">
        <v>26560</v>
      </c>
      <c r="I13139" s="197" t="s">
        <v>1993</v>
      </c>
      <c r="J13139" s="197" t="n">
        <v>656.21</v>
      </c>
    </row>
    <row r="13140" customFormat="false" ht="12.75" hidden="true" customHeight="false" outlineLevel="0" collapsed="false">
      <c r="A13140" s="197" t="s">
        <v>26562</v>
      </c>
      <c r="B13140" s="197" t="str">
        <f aca="false">C13140&amp;D13140&amp;E13140&amp;F13140&amp;G13140&amp;H13140</f>
        <v>JANELA DE ALUMINIO ANODIZADO FOSCO,TIPO MAXIM-AR,EM PERFIS SERIE 25,DE 80X50CM,CONFORME PROJETO Nº6009/EMOP.FORNECIMENTO E COLOCACAO</v>
      </c>
      <c r="C13140" s="197" t="s">
        <v>26563</v>
      </c>
      <c r="D13140" s="197" t="s">
        <v>26564</v>
      </c>
      <c r="E13140" s="197" t="s">
        <v>6630</v>
      </c>
      <c r="I13140" s="197" t="s">
        <v>1993</v>
      </c>
      <c r="J13140" s="197" t="n">
        <v>545.6</v>
      </c>
    </row>
    <row r="13141" customFormat="false" ht="12.75" hidden="true" customHeight="false" outlineLevel="0" collapsed="false">
      <c r="A13141" s="197" t="s">
        <v>26565</v>
      </c>
      <c r="B13141" s="197" t="str">
        <f aca="false">C13141&amp;D13141&amp;E13141&amp;F13141&amp;G13141&amp;H13141</f>
        <v>JANELA DE ALUMINIO ANODIZADO FOSCO,TIPO MAXIM-AR,EM PERFIS SERIE 25,DE 80X50CM,CONFORME PROJETO Nº6009/EMOP.FORNECIMENTO E COLOCACAO</v>
      </c>
      <c r="C13141" s="197" t="s">
        <v>26563</v>
      </c>
      <c r="D13141" s="197" t="s">
        <v>26564</v>
      </c>
      <c r="E13141" s="197" t="s">
        <v>6630</v>
      </c>
      <c r="I13141" s="197" t="s">
        <v>1993</v>
      </c>
      <c r="J13141" s="197" t="n">
        <v>525</v>
      </c>
    </row>
    <row r="13142" customFormat="false" ht="12.75" hidden="true" customHeight="false" outlineLevel="0" collapsed="false">
      <c r="A13142" s="197" t="s">
        <v>26566</v>
      </c>
      <c r="B13142" s="197" t="str">
        <f aca="false">C13142&amp;D13142&amp;E13142&amp;F13142&amp;G13142&amp;H13142</f>
        <v>JANELA DE ALUMINIO ANODIZADO EM BRONZE OU PRETO,TIPO MAXIM-AR,EM PERFIS SERIE 25,DE 80X50CM,CONFORME PROJETO N°6009/EMOP.FORNECIMENTO E COLOCACAO</v>
      </c>
      <c r="C13142" s="197" t="s">
        <v>26541</v>
      </c>
      <c r="D13142" s="197" t="s">
        <v>26567</v>
      </c>
      <c r="E13142" s="197" t="s">
        <v>7939</v>
      </c>
      <c r="I13142" s="197" t="s">
        <v>1993</v>
      </c>
      <c r="J13142" s="197" t="n">
        <v>627.44</v>
      </c>
    </row>
    <row r="13143" customFormat="false" ht="12.75" hidden="true" customHeight="false" outlineLevel="0" collapsed="false">
      <c r="A13143" s="197" t="s">
        <v>26568</v>
      </c>
      <c r="B13143" s="197" t="str">
        <f aca="false">C13143&amp;D13143&amp;E13143&amp;F13143&amp;G13143&amp;H13143</f>
        <v>JANELA DE ALUMINIO ANODIZADO EM BRONZE OU PRETO,TIPO MAXIM-AR,EM PERFIS SERIE 25,DE 80X50CM,CONFORME PROJETO N°6009/EMOP.FORNECIMENTO E COLOCACAO</v>
      </c>
      <c r="C13143" s="197" t="s">
        <v>26541</v>
      </c>
      <c r="D13143" s="197" t="s">
        <v>26567</v>
      </c>
      <c r="E13143" s="197" t="s">
        <v>7939</v>
      </c>
      <c r="I13143" s="197" t="s">
        <v>1993</v>
      </c>
      <c r="J13143" s="197" t="n">
        <v>603.75</v>
      </c>
    </row>
    <row r="13144" customFormat="false" ht="12.75" hidden="true" customHeight="false" outlineLevel="0" collapsed="false">
      <c r="A13144" s="197" t="s">
        <v>26569</v>
      </c>
      <c r="B13144" s="197" t="str">
        <f aca="false">C13144&amp;D13144&amp;E13144&amp;F13144&amp;G13144&amp;H13144</f>
        <v>JANELA DE ALUMINIO ANODIZADO FOSCO,TIPO GUILHOTINA,PARA VIDRO(EXCLUSIVE ESTE), INCLUSIVE BORBOLETAS,EM PERFIS SERIE 25.FORNECIMENTO E COLOCACAO</v>
      </c>
      <c r="C13144" s="197" t="s">
        <v>26570</v>
      </c>
      <c r="D13144" s="197" t="s">
        <v>26571</v>
      </c>
      <c r="E13144" s="197" t="s">
        <v>7956</v>
      </c>
      <c r="I13144" s="197" t="s">
        <v>1993</v>
      </c>
      <c r="J13144" s="197" t="n">
        <v>344.26</v>
      </c>
    </row>
    <row r="13145" customFormat="false" ht="12.75" hidden="true" customHeight="false" outlineLevel="0" collapsed="false">
      <c r="A13145" s="197" t="s">
        <v>26572</v>
      </c>
      <c r="B13145" s="197" t="str">
        <f aca="false">C13145&amp;D13145&amp;E13145&amp;F13145&amp;G13145&amp;H13145</f>
        <v>JANELA DE ALUMINIO ANODIZADO FOSCO,TIPO GUILHOTINA,PARA VIDRO(EXCLUSIVE ESTE), INCLUSIVE BORBOLETAS,EM PERFIS SERIE 25.FORNECIMENTO E COLOCACAO</v>
      </c>
      <c r="C13145" s="197" t="s">
        <v>26570</v>
      </c>
      <c r="D13145" s="197" t="s">
        <v>26571</v>
      </c>
      <c r="E13145" s="197" t="s">
        <v>7956</v>
      </c>
      <c r="I13145" s="197" t="s">
        <v>1993</v>
      </c>
      <c r="J13145" s="197" t="n">
        <v>323.66</v>
      </c>
    </row>
    <row r="13146" customFormat="false" ht="12.75" hidden="true" customHeight="false" outlineLevel="0" collapsed="false">
      <c r="A13146" s="197" t="s">
        <v>26573</v>
      </c>
      <c r="B13146" s="197" t="str">
        <f aca="false">C13146&amp;D13146&amp;E13146&amp;F13146&amp;G13146&amp;H13146</f>
        <v>JANELA DE ALUMINIO ANODIZADO EM BRONZE OU PRETO,TIPO GUILHOTINA,PARA VIDRO(EXCLUSIVE ESTE)INCLUSIVE BORBOLETAS,EM PERFIS SERIE 25.FORNECIMENTO E COLOCACAO</v>
      </c>
      <c r="C13146" s="197" t="s">
        <v>26574</v>
      </c>
      <c r="D13146" s="197" t="s">
        <v>26575</v>
      </c>
      <c r="E13146" s="197" t="s">
        <v>26576</v>
      </c>
      <c r="I13146" s="197" t="s">
        <v>1993</v>
      </c>
      <c r="J13146" s="197" t="n">
        <v>395.9</v>
      </c>
    </row>
    <row r="13147" customFormat="false" ht="12.75" hidden="true" customHeight="false" outlineLevel="0" collapsed="false">
      <c r="A13147" s="197" t="s">
        <v>26577</v>
      </c>
      <c r="B13147" s="197" t="str">
        <f aca="false">C13147&amp;D13147&amp;E13147&amp;F13147&amp;G13147&amp;H13147</f>
        <v>JANELA DE ALUMINIO ANODIZADO EM BRONZE OU PRETO,TIPO GUILHOTINA,PARA VIDRO(EXCLUSIVE ESTE)INCLUSIVE BORBOLETAS,EM PERFIS SERIE 25.FORNECIMENTO E COLOCACAO</v>
      </c>
      <c r="C13147" s="197" t="s">
        <v>26574</v>
      </c>
      <c r="D13147" s="197" t="s">
        <v>26575</v>
      </c>
      <c r="E13147" s="197" t="s">
        <v>26576</v>
      </c>
      <c r="I13147" s="197" t="s">
        <v>1993</v>
      </c>
      <c r="J13147" s="197" t="n">
        <v>372.21</v>
      </c>
    </row>
    <row r="13148" customFormat="false" ht="25.5" hidden="true" customHeight="false" outlineLevel="0" collapsed="false">
      <c r="A13148" s="197" t="s">
        <v>26578</v>
      </c>
      <c r="B13148" s="702" t="str">
        <f aca="false">C13148&amp;D13148&amp;E13148&amp;F13148&amp;G13148&amp;H13148</f>
        <v>JANELA DE ALUMINIO ANODIZADO FOSCO,TIPO GUILHOTINA EM VENEZIANA,INCLUSIVE BORBOLETAS,EM PERFIS SERIE 25.FORNECIMENTO ECOLOCACAO</v>
      </c>
      <c r="C13148" s="197" t="s">
        <v>26579</v>
      </c>
      <c r="D13148" s="197" t="s">
        <v>26580</v>
      </c>
      <c r="E13148" s="197" t="s">
        <v>7924</v>
      </c>
      <c r="I13148" s="197" t="s">
        <v>1993</v>
      </c>
      <c r="J13148" s="197" t="n">
        <v>533.98</v>
      </c>
    </row>
    <row r="13149" customFormat="false" ht="25.5" hidden="true" customHeight="false" outlineLevel="0" collapsed="false">
      <c r="A13149" s="197" t="s">
        <v>26581</v>
      </c>
      <c r="B13149" s="702" t="str">
        <f aca="false">C13149&amp;D13149&amp;E13149&amp;F13149&amp;G13149&amp;H13149</f>
        <v>JANELA DE ALUMINIO ANODIZADO FOSCO,TIPO GUILHOTINA EM VENEZIANA,INCLUSIVE BORBOLETAS,EM PERFIS SERIE 25.FORNECIMENTO ECOLOCACAO</v>
      </c>
      <c r="C13149" s="197" t="s">
        <v>26579</v>
      </c>
      <c r="D13149" s="197" t="s">
        <v>26580</v>
      </c>
      <c r="E13149" s="197" t="s">
        <v>7924</v>
      </c>
      <c r="I13149" s="197" t="s">
        <v>1993</v>
      </c>
      <c r="J13149" s="197" t="n">
        <v>513.38</v>
      </c>
    </row>
    <row r="13150" customFormat="false" ht="25.5" hidden="true" customHeight="false" outlineLevel="0" collapsed="false">
      <c r="A13150" s="197" t="s">
        <v>26582</v>
      </c>
      <c r="B13150" s="702" t="str">
        <f aca="false">C13150&amp;D13150&amp;E13150&amp;F13150&amp;G13150&amp;H13150</f>
        <v>JANELA DE ALUMINIO ANODIZADO EM BRONZE OU PRETO,TIPO GUILHOTINA EM VENEZIANA,INCLUSIVE BORBOLETAS EM PERFIS SERIE 25.FORNECIMENTO E COLOCACAO</v>
      </c>
      <c r="C13150" s="197" t="s">
        <v>26574</v>
      </c>
      <c r="D13150" s="197" t="s">
        <v>26583</v>
      </c>
      <c r="E13150" s="197" t="s">
        <v>7400</v>
      </c>
      <c r="I13150" s="197" t="s">
        <v>1993</v>
      </c>
      <c r="J13150" s="197" t="n">
        <v>614.07</v>
      </c>
    </row>
    <row r="13151" customFormat="false" ht="25.5" hidden="true" customHeight="false" outlineLevel="0" collapsed="false">
      <c r="A13151" s="197" t="s">
        <v>26584</v>
      </c>
      <c r="B13151" s="702" t="str">
        <f aca="false">C13151&amp;D13151&amp;E13151&amp;F13151&amp;G13151&amp;H13151</f>
        <v>JANELA DE ALUMINIO ANODIZADO EM BRONZE OU PRETO,TIPO GUILHOTINA EM VENEZIANA,INCLUSIVE BORBOLETAS EM PERFIS SERIE 25.FORNECIMENTO E COLOCACAO</v>
      </c>
      <c r="C13151" s="197" t="s">
        <v>26574</v>
      </c>
      <c r="D13151" s="197" t="s">
        <v>26583</v>
      </c>
      <c r="E13151" s="197" t="s">
        <v>7400</v>
      </c>
      <c r="I13151" s="197" t="s">
        <v>1993</v>
      </c>
      <c r="J13151" s="197" t="n">
        <v>590.38</v>
      </c>
    </row>
    <row r="13152" customFormat="false" ht="12.75" hidden="true" customHeight="false" outlineLevel="0" collapsed="false">
      <c r="A13152" s="197" t="s">
        <v>26585</v>
      </c>
      <c r="B13152" s="702" t="str">
        <f aca="false">C13152&amp;D13152&amp;E13152&amp;F13152&amp;G13152&amp;H13152</f>
        <v>CAIXILHO FIXO DE ALUMINIO ANODIZADO AO NATURAL,SERIE 28, EMVENEZIANA.FORNECIMENTO E COLOCACAO</v>
      </c>
      <c r="C13152" s="197" t="s">
        <v>26586</v>
      </c>
      <c r="D13152" s="197" t="s">
        <v>26587</v>
      </c>
      <c r="I13152" s="197" t="s">
        <v>1993</v>
      </c>
      <c r="J13152" s="197" t="n">
        <v>377.74</v>
      </c>
    </row>
    <row r="13153" customFormat="false" ht="12.75" hidden="true" customHeight="false" outlineLevel="0" collapsed="false">
      <c r="A13153" s="197" t="s">
        <v>26588</v>
      </c>
      <c r="B13153" s="702" t="str">
        <f aca="false">C13153&amp;D13153&amp;E13153&amp;F13153&amp;G13153&amp;H13153</f>
        <v>CAIXILHO FIXO DE ALUMINIO ANODIZADO AO NATURAL,SERIE 28, EMVENEZIANA.FORNECIMENTO E COLOCACAO</v>
      </c>
      <c r="C13153" s="197" t="s">
        <v>26586</v>
      </c>
      <c r="D13153" s="197" t="s">
        <v>26587</v>
      </c>
      <c r="I13153" s="197" t="s">
        <v>1993</v>
      </c>
      <c r="J13153" s="197" t="n">
        <v>357.14</v>
      </c>
    </row>
    <row r="13154" customFormat="false" ht="25.5" hidden="true" customHeight="false" outlineLevel="0" collapsed="false">
      <c r="A13154" s="197" t="s">
        <v>26589</v>
      </c>
      <c r="B13154" s="702" t="str">
        <f aca="false">C13154&amp;D13154&amp;E13154&amp;F13154&amp;G13154&amp;H13154</f>
        <v>CAIXILHO FIXO DE ALUMINIO ANODIZADO EM BRONZE OU PRETO,SERIE 28,EM VENEZIANA.FORNECIMENTO E COLOCACAO</v>
      </c>
      <c r="C13154" s="197" t="s">
        <v>26590</v>
      </c>
      <c r="D13154" s="197" t="s">
        <v>26591</v>
      </c>
      <c r="I13154" s="197" t="s">
        <v>1993</v>
      </c>
      <c r="J13154" s="197" t="n">
        <v>434.4</v>
      </c>
    </row>
    <row r="13155" customFormat="false" ht="25.5" hidden="true" customHeight="false" outlineLevel="0" collapsed="false">
      <c r="A13155" s="197" t="s">
        <v>26592</v>
      </c>
      <c r="B13155" s="702" t="str">
        <f aca="false">C13155&amp;D13155&amp;E13155&amp;F13155&amp;G13155&amp;H13155</f>
        <v>CAIXILHO FIXO DE ALUMINIO ANODIZADO EM BRONZE OU PRETO,SERIE 28,EM VENEZIANA.FORNECIMENTO E COLOCACAO</v>
      </c>
      <c r="C13155" s="197" t="s">
        <v>26590</v>
      </c>
      <c r="D13155" s="197" t="s">
        <v>26591</v>
      </c>
      <c r="I13155" s="197" t="s">
        <v>1993</v>
      </c>
      <c r="J13155" s="197" t="n">
        <v>410.71</v>
      </c>
    </row>
    <row r="13156" customFormat="false" ht="12.75" hidden="true" customHeight="false" outlineLevel="0" collapsed="false">
      <c r="A13156" s="197" t="s">
        <v>26593</v>
      </c>
      <c r="B13156" s="197" t="str">
        <f aca="false">C13156&amp;D13156&amp;E13156&amp;F13156&amp;G13156&amp;H13156</f>
        <v>CAIXILHO FIXO DE ALUMINIO ANODIZADO AO NATURAL,SERIE 28,PARA VIDRO.FORNECIMENTO E COLOCACAO</v>
      </c>
      <c r="C13156" s="197" t="s">
        <v>26594</v>
      </c>
      <c r="D13156" s="197" t="s">
        <v>26595</v>
      </c>
      <c r="I13156" s="197" t="s">
        <v>1993</v>
      </c>
      <c r="J13156" s="197" t="n">
        <v>260.98</v>
      </c>
    </row>
    <row r="13157" customFormat="false" ht="12.75" hidden="true" customHeight="false" outlineLevel="0" collapsed="false">
      <c r="A13157" s="197" t="s">
        <v>26596</v>
      </c>
      <c r="B13157" s="197" t="str">
        <f aca="false">C13157&amp;D13157&amp;E13157&amp;F13157&amp;G13157&amp;H13157</f>
        <v>CAIXILHO FIXO DE ALUMINIO ANODIZADO AO NATURAL,SERIE 28,PARA VIDRO.FORNECIMENTO E COLOCACAO</v>
      </c>
      <c r="C13157" s="197" t="s">
        <v>26594</v>
      </c>
      <c r="D13157" s="197" t="s">
        <v>26595</v>
      </c>
      <c r="I13157" s="197" t="s">
        <v>1993</v>
      </c>
      <c r="J13157" s="197" t="n">
        <v>245.53</v>
      </c>
    </row>
    <row r="13158" customFormat="false" ht="12.75" hidden="true" customHeight="false" outlineLevel="0" collapsed="false">
      <c r="A13158" s="197" t="s">
        <v>26597</v>
      </c>
      <c r="B13158" s="197" t="str">
        <f aca="false">C13158&amp;D13158&amp;E13158&amp;F13158&amp;G13158&amp;H13158</f>
        <v>CAIXILHO FIXO DE ALUMINIO ANODIZADO PARA VIDRO EM BRONZE OUPRETO,SERIE 28.FORNECIMENTO E COLOCACAO</v>
      </c>
      <c r="C13158" s="197" t="s">
        <v>26598</v>
      </c>
      <c r="D13158" s="197" t="s">
        <v>26599</v>
      </c>
      <c r="I13158" s="197" t="s">
        <v>1993</v>
      </c>
      <c r="J13158" s="197" t="n">
        <v>300.13</v>
      </c>
    </row>
    <row r="13159" customFormat="false" ht="12.75" hidden="true" customHeight="false" outlineLevel="0" collapsed="false">
      <c r="A13159" s="197" t="s">
        <v>26600</v>
      </c>
      <c r="B13159" s="197" t="str">
        <f aca="false">C13159&amp;D13159&amp;E13159&amp;F13159&amp;G13159&amp;H13159</f>
        <v>CAIXILHO FIXO DE ALUMINIO ANODIZADO PARA VIDRO EM BRONZE OUPRETO,SERIE 28.FORNECIMENTO E COLOCACAO</v>
      </c>
      <c r="C13159" s="197" t="s">
        <v>26598</v>
      </c>
      <c r="D13159" s="197" t="s">
        <v>26599</v>
      </c>
      <c r="I13159" s="197" t="s">
        <v>1993</v>
      </c>
      <c r="J13159" s="197" t="n">
        <v>282.36</v>
      </c>
    </row>
    <row r="13160" customFormat="false" ht="12.75" hidden="true" customHeight="false" outlineLevel="0" collapsed="false">
      <c r="A13160" s="197" t="s">
        <v>26601</v>
      </c>
      <c r="B13160" s="197" t="str">
        <f aca="false">C13160&amp;D13160&amp;E13160&amp;F13160&amp;G13160&amp;H13160</f>
        <v>PERFIL DE ALUMINIO PARA FIXACAO DE VIDRO(BAGUETE),INCLUSIVEMANGUEIRA CRISTAL,DIAMETRO 3/8".FORNECIMENTO E COLOCACAO</v>
      </c>
      <c r="C13160" s="197" t="s">
        <v>26602</v>
      </c>
      <c r="D13160" s="197" t="s">
        <v>26603</v>
      </c>
      <c r="I13160" s="197" t="s">
        <v>338</v>
      </c>
      <c r="J13160" s="197" t="n">
        <v>23.11</v>
      </c>
    </row>
    <row r="13161" customFormat="false" ht="12.75" hidden="true" customHeight="false" outlineLevel="0" collapsed="false">
      <c r="A13161" s="197" t="s">
        <v>26604</v>
      </c>
      <c r="B13161" s="197" t="str">
        <f aca="false">C13161&amp;D13161&amp;E13161&amp;F13161&amp;G13161&amp;H13161</f>
        <v>PERFIL DE ALUMINIO PARA FIXACAO DE VIDRO(BAGUETE),INCLUSIVEMANGUEIRA CRISTAL,DIAMETRO 3/8".FORNECIMENTO E COLOCACAO</v>
      </c>
      <c r="C13161" s="197" t="s">
        <v>26602</v>
      </c>
      <c r="D13161" s="197" t="s">
        <v>26603</v>
      </c>
      <c r="I13161" s="197" t="s">
        <v>338</v>
      </c>
      <c r="J13161" s="197" t="n">
        <v>20.54</v>
      </c>
    </row>
    <row r="13162" customFormat="false" ht="12.75" hidden="true" customHeight="false" outlineLevel="0" collapsed="false">
      <c r="A13162" s="197" t="s">
        <v>26605</v>
      </c>
      <c r="B13162" s="197" t="str">
        <f aca="false">C13162&amp;D13162&amp;E13162&amp;F13162&amp;G13162&amp;H13162</f>
        <v>PORTA DE ALUMINIO ANODIZADO AO NATURAL,TENDO 1 CONTRAPINAZIO DIVIDINDO A ESQUADRIA EM 2 VAZIOS P/VIDRO, EM PERFIS SERIE25,EXCLUSIVE FECHADURAS.FORNECIMENTO E COLOCACAO</v>
      </c>
      <c r="C13162" s="197" t="s">
        <v>26606</v>
      </c>
      <c r="D13162" s="197" t="s">
        <v>26607</v>
      </c>
      <c r="E13162" s="197" t="s">
        <v>26608</v>
      </c>
      <c r="I13162" s="197" t="s">
        <v>1993</v>
      </c>
      <c r="J13162" s="197" t="n">
        <v>743.65</v>
      </c>
    </row>
    <row r="13163" customFormat="false" ht="12.75" hidden="true" customHeight="false" outlineLevel="0" collapsed="false">
      <c r="A13163" s="197" t="s">
        <v>26609</v>
      </c>
      <c r="B13163" s="197" t="str">
        <f aca="false">C13163&amp;D13163&amp;E13163&amp;F13163&amp;G13163&amp;H13163</f>
        <v>PORTA DE ALUMINIO ANODIZADO AO NATURAL,TENDO 1 CONTRAPINAZIO DIVIDINDO A ESQUADRIA EM 2 VAZIOS P/VIDRO, EM PERFIS SERIE25,EXCLUSIVE FECHADURAS.FORNECIMENTO E COLOCACAO</v>
      </c>
      <c r="C13163" s="197" t="s">
        <v>26606</v>
      </c>
      <c r="D13163" s="197" t="s">
        <v>26607</v>
      </c>
      <c r="E13163" s="197" t="s">
        <v>26608</v>
      </c>
      <c r="I13163" s="197" t="s">
        <v>1993</v>
      </c>
      <c r="J13163" s="197" t="n">
        <v>728.2</v>
      </c>
    </row>
    <row r="13164" customFormat="false" ht="12.75" hidden="true" customHeight="false" outlineLevel="0" collapsed="false">
      <c r="A13164" s="197" t="s">
        <v>26610</v>
      </c>
      <c r="B13164" s="197" t="str">
        <f aca="false">C13164&amp;D13164&amp;E13164&amp;F13164&amp;G13164&amp;H13164</f>
        <v>PORTA DE ALUMINIO ANODIZADO EM BRONZE OU PRETO,TENDO 1 CONTRAPINAZIO DIVIDINDO A ESQUADRIA EM 2 VAZIOS PARA VIDRO,EM PERFIS SERIE 25,EXCLUSIVE FECHADURAS.FORNECIMENTO E COLOCACAO</v>
      </c>
      <c r="C13164" s="197" t="s">
        <v>26611</v>
      </c>
      <c r="D13164" s="197" t="s">
        <v>26612</v>
      </c>
      <c r="E13164" s="197" t="s">
        <v>26613</v>
      </c>
      <c r="I13164" s="197" t="s">
        <v>1993</v>
      </c>
      <c r="J13164" s="197" t="n">
        <v>855.2</v>
      </c>
    </row>
    <row r="13165" customFormat="false" ht="12.75" hidden="true" customHeight="false" outlineLevel="0" collapsed="false">
      <c r="A13165" s="197" t="s">
        <v>26614</v>
      </c>
      <c r="B13165" s="197" t="str">
        <f aca="false">C13165&amp;D13165&amp;E13165&amp;F13165&amp;G13165&amp;H13165</f>
        <v>PORTA DE ALUMINIO ANODIZADO EM BRONZE OU PRETO,TENDO 1 CONTRAPINAZIO DIVIDINDO A ESQUADRIA EM 2 VAZIOS PARA VIDRO,EM PERFIS SERIE 25,EXCLUSIVE FECHADURAS.FORNECIMENTO E COLOCACAO</v>
      </c>
      <c r="C13165" s="197" t="s">
        <v>26611</v>
      </c>
      <c r="D13165" s="197" t="s">
        <v>26612</v>
      </c>
      <c r="E13165" s="197" t="s">
        <v>26613</v>
      </c>
      <c r="I13165" s="197" t="s">
        <v>1993</v>
      </c>
      <c r="J13165" s="197" t="n">
        <v>837.43</v>
      </c>
    </row>
    <row r="13166" customFormat="false" ht="12.75" hidden="true" customHeight="false" outlineLevel="0" collapsed="false">
      <c r="A13166" s="197" t="s">
        <v>26615</v>
      </c>
      <c r="B13166" s="197" t="str">
        <f aca="false">C13166&amp;D13166&amp;E13166&amp;F13166&amp;G13166&amp;H13166</f>
        <v>PORTA DE ALUMINIO ANODIZADO AO NATURAL,EM 2 FOLHAS DE ABRIR,TENDO 1 CONTRAPINAZIO DIVIDINDO A ESQUADRIA EM 2 VAZIOS PARA VIDRO,EM PERFIS SERIE 25,EXCLUSIVE FECHADURA.FORNECIMENTO E COLOCACAO</v>
      </c>
      <c r="C13166" s="197" t="s">
        <v>26616</v>
      </c>
      <c r="D13166" s="197" t="s">
        <v>26617</v>
      </c>
      <c r="E13166" s="197" t="s">
        <v>26618</v>
      </c>
      <c r="F13166" s="197" t="s">
        <v>17889</v>
      </c>
      <c r="I13166" s="197" t="s">
        <v>1993</v>
      </c>
      <c r="J13166" s="197" t="n">
        <v>710.54</v>
      </c>
    </row>
    <row r="13167" customFormat="false" ht="12.75" hidden="true" customHeight="false" outlineLevel="0" collapsed="false">
      <c r="A13167" s="197" t="s">
        <v>26619</v>
      </c>
      <c r="B13167" s="197" t="str">
        <f aca="false">C13167&amp;D13167&amp;E13167&amp;F13167&amp;G13167&amp;H13167</f>
        <v>PORTA DE ALUMINIO ANODIZADO AO NATURAL,EM 2 FOLHAS DE ABRIR,TENDO 1 CONTRAPINAZIO DIVIDINDO A ESQUADRIA EM 2 VAZIOS PARA VIDRO,EM PERFIS SERIE 25,EXCLUSIVE FECHADURA.FORNECIMENTO E COLOCACAO</v>
      </c>
      <c r="C13167" s="197" t="s">
        <v>26616</v>
      </c>
      <c r="D13167" s="197" t="s">
        <v>26617</v>
      </c>
      <c r="E13167" s="197" t="s">
        <v>26618</v>
      </c>
      <c r="F13167" s="197" t="s">
        <v>17889</v>
      </c>
      <c r="I13167" s="197" t="s">
        <v>1993</v>
      </c>
      <c r="J13167" s="197" t="n">
        <v>695.09</v>
      </c>
    </row>
    <row r="13168" customFormat="false" ht="12.75" hidden="true" customHeight="false" outlineLevel="0" collapsed="false">
      <c r="A13168" s="197" t="s">
        <v>26620</v>
      </c>
      <c r="B13168" s="197" t="str">
        <f aca="false">C13168&amp;D13168&amp;E13168&amp;F13168&amp;G13168&amp;H13168</f>
        <v>PORTA DE ALUMINIO ANODIZADO EM BRONZE OU PRETO, EM 2 FOLHASDE ABRIR, TENDO 1 CONTRAPINAZIO  DIVIDINDO A ESQUADRIA EM 2VAZIOS PARA VIDRO,PERFIS SERIE 25,EXCLUSIVE FECHADURA. FORNECIMENTO E COLOCACAO</v>
      </c>
      <c r="C13168" s="197" t="s">
        <v>26621</v>
      </c>
      <c r="D13168" s="197" t="s">
        <v>26622</v>
      </c>
      <c r="E13168" s="197" t="s">
        <v>26623</v>
      </c>
      <c r="F13168" s="197" t="s">
        <v>13458</v>
      </c>
      <c r="I13168" s="197" t="s">
        <v>1993</v>
      </c>
      <c r="J13168" s="197" t="n">
        <v>817.13</v>
      </c>
    </row>
    <row r="13169" customFormat="false" ht="12.75" hidden="true" customHeight="false" outlineLevel="0" collapsed="false">
      <c r="A13169" s="197" t="s">
        <v>26624</v>
      </c>
      <c r="B13169" s="197" t="str">
        <f aca="false">C13169&amp;D13169&amp;E13169&amp;F13169&amp;G13169&amp;H13169</f>
        <v>PORTA DE ALUMINIO ANODIZADO EM BRONZE OU PRETO, EM 2 FOLHASDE ABRIR, TENDO 1 CONTRAPINAZIO  DIVIDINDO A ESQUADRIA EM 2VAZIOS PARA VIDRO,PERFIS SERIE 25,EXCLUSIVE FECHADURA. FORNECIMENTO E COLOCACAO</v>
      </c>
      <c r="C13169" s="197" t="s">
        <v>26621</v>
      </c>
      <c r="D13169" s="197" t="s">
        <v>26622</v>
      </c>
      <c r="E13169" s="197" t="s">
        <v>26623</v>
      </c>
      <c r="F13169" s="197" t="s">
        <v>13458</v>
      </c>
      <c r="I13169" s="197" t="s">
        <v>1993</v>
      </c>
      <c r="J13169" s="197" t="n">
        <v>799.36</v>
      </c>
    </row>
    <row r="13170" customFormat="false" ht="12.75" hidden="true" customHeight="false" outlineLevel="0" collapsed="false">
      <c r="A13170" s="197" t="s">
        <v>26625</v>
      </c>
      <c r="B13170" s="197" t="str">
        <f aca="false">C13170&amp;D13170&amp;E13170&amp;F13170&amp;G13170&amp;H13170</f>
        <v>PORTA DE ALUMINIO ANODIZADO AO NATURAL DE CORRER,COM 2 FOLHAS, TENDO 1 CONTRAPINAZIO DIVIDINDO A ESQUADRIA  EM 2 VAZIOSPARA VIDRO,EM PERFIS SERIE 25,EXCLUSIVE FECHADURA.FORNECIMENTO E COLOCACAO</v>
      </c>
      <c r="C13170" s="197" t="s">
        <v>26626</v>
      </c>
      <c r="D13170" s="197" t="s">
        <v>26627</v>
      </c>
      <c r="E13170" s="197" t="s">
        <v>26628</v>
      </c>
      <c r="F13170" s="197" t="s">
        <v>7479</v>
      </c>
      <c r="I13170" s="197" t="s">
        <v>1993</v>
      </c>
      <c r="J13170" s="197" t="n">
        <v>778.43</v>
      </c>
    </row>
    <row r="13171" customFormat="false" ht="12.75" hidden="true" customHeight="false" outlineLevel="0" collapsed="false">
      <c r="A13171" s="197" t="s">
        <v>26629</v>
      </c>
      <c r="B13171" s="197" t="str">
        <f aca="false">C13171&amp;D13171&amp;E13171&amp;F13171&amp;G13171&amp;H13171</f>
        <v>PORTA DE ALUMINIO ANODIZADO AO NATURAL DE CORRER,COM 2 FOLHAS, TENDO 1 CONTRAPINAZIO DIVIDINDO A ESQUADRIA  EM 2 VAZIOSPARA VIDRO,EM PERFIS SERIE 25,EXCLUSIVE FECHADURA.FORNECIMENTO E COLOCACAO</v>
      </c>
      <c r="C13171" s="197" t="s">
        <v>26626</v>
      </c>
      <c r="D13171" s="197" t="s">
        <v>26627</v>
      </c>
      <c r="E13171" s="197" t="s">
        <v>26628</v>
      </c>
      <c r="F13171" s="197" t="s">
        <v>7479</v>
      </c>
      <c r="I13171" s="197" t="s">
        <v>1993</v>
      </c>
      <c r="J13171" s="197" t="n">
        <v>762.98</v>
      </c>
    </row>
    <row r="13172" customFormat="false" ht="12.75" hidden="true" customHeight="false" outlineLevel="0" collapsed="false">
      <c r="A13172" s="197" t="s">
        <v>26630</v>
      </c>
      <c r="B13172" s="197" t="str">
        <f aca="false">C13172&amp;D13172&amp;E13172&amp;F13172&amp;G13172&amp;H13172</f>
        <v>PORTA DE ALUMINIO ANODIZADO EM BRONZE OU PRETO,DE CORRER,COM 2 FOLHAS,TENDO 1 CONTRAPINAZIO DIVIDINDO A ESQUADRIA EM 2 VAZIOS PARA VIDRO,EM PERFIS SERIE 25,EXCLUSIVE FECHADURA.FORNECIMENTO E COLOCACAO</v>
      </c>
      <c r="C13172" s="197" t="s">
        <v>26631</v>
      </c>
      <c r="D13172" s="197" t="s">
        <v>26632</v>
      </c>
      <c r="E13172" s="197" t="s">
        <v>26633</v>
      </c>
      <c r="F13172" s="197" t="s">
        <v>13241</v>
      </c>
      <c r="I13172" s="197" t="s">
        <v>1993</v>
      </c>
      <c r="J13172" s="197" t="n">
        <v>895.2</v>
      </c>
    </row>
    <row r="13173" customFormat="false" ht="12.75" hidden="true" customHeight="false" outlineLevel="0" collapsed="false">
      <c r="A13173" s="197" t="s">
        <v>26634</v>
      </c>
      <c r="B13173" s="197" t="str">
        <f aca="false">C13173&amp;D13173&amp;E13173&amp;F13173&amp;G13173&amp;H13173</f>
        <v>PORTA DE ALUMINIO ANODIZADO EM BRONZE OU PRETO,DE CORRER,COM 2 FOLHAS,TENDO 1 CONTRAPINAZIO DIVIDINDO A ESQUADRIA EM 2 VAZIOS PARA VIDRO,EM PERFIS SERIE 25,EXCLUSIVE FECHADURA.FORNECIMENTO E COLOCACAO</v>
      </c>
      <c r="C13173" s="197" t="s">
        <v>26631</v>
      </c>
      <c r="D13173" s="197" t="s">
        <v>26632</v>
      </c>
      <c r="E13173" s="197" t="s">
        <v>26633</v>
      </c>
      <c r="F13173" s="197" t="s">
        <v>13241</v>
      </c>
      <c r="I13173" s="197" t="s">
        <v>1993</v>
      </c>
      <c r="J13173" s="197" t="n">
        <v>877.43</v>
      </c>
    </row>
    <row r="13174" customFormat="false" ht="12.75" hidden="true" customHeight="false" outlineLevel="0" collapsed="false">
      <c r="A13174" s="197" t="s">
        <v>26635</v>
      </c>
      <c r="B13174" s="197" t="str">
        <f aca="false">C13174&amp;D13174&amp;E13174&amp;F13174&amp;G13174&amp;H13174</f>
        <v>PORTA DE ALUMINIO ANODIZADO AO NATURAL DE CORRER,EM PERFIS SERIE 30,C/CONTRAMARCO,CONFORME PROJETO N°6010/EMOP,EXCLUSIVE FECHADURA.FORNECIMENTO E COLOCACAO</v>
      </c>
      <c r="C13174" s="197" t="s">
        <v>26636</v>
      </c>
      <c r="D13174" s="197" t="s">
        <v>26637</v>
      </c>
      <c r="E13174" s="197" t="s">
        <v>25706</v>
      </c>
      <c r="I13174" s="197" t="s">
        <v>1993</v>
      </c>
      <c r="J13174" s="197" t="n">
        <v>880.36</v>
      </c>
    </row>
    <row r="13175" customFormat="false" ht="12.75" hidden="true" customHeight="false" outlineLevel="0" collapsed="false">
      <c r="A13175" s="197" t="s">
        <v>26638</v>
      </c>
      <c r="B13175" s="197" t="str">
        <f aca="false">C13175&amp;D13175&amp;E13175&amp;F13175&amp;G13175&amp;H13175</f>
        <v>PORTA DE ALUMINIO ANODIZADO AO NATURAL DE CORRER,EM PERFIS SERIE 30,C/CONTRAMARCO,CONFORME PROJETO N°6010/EMOP,EXCLUSIVE FECHADURA.FORNECIMENTO E COLOCACAO</v>
      </c>
      <c r="C13175" s="197" t="s">
        <v>26636</v>
      </c>
      <c r="D13175" s="197" t="s">
        <v>26637</v>
      </c>
      <c r="E13175" s="197" t="s">
        <v>25706</v>
      </c>
      <c r="I13175" s="197" t="s">
        <v>1993</v>
      </c>
      <c r="J13175" s="197" t="n">
        <v>864.91</v>
      </c>
    </row>
    <row r="13176" customFormat="false" ht="12.75" hidden="true" customHeight="false" outlineLevel="0" collapsed="false">
      <c r="A13176" s="197" t="s">
        <v>26639</v>
      </c>
      <c r="B13176" s="197" t="str">
        <f aca="false">C13176&amp;D13176&amp;E13176&amp;F13176&amp;G13176&amp;H13176</f>
        <v>PORTA DE ALUMINIO ANODIZADO EM BRONZE OU PRETO DE CORRER,EMPERFIS SERIE 30,COM CONTRAMARCO,CONFORME PROJETO N°6010/EMOP,EXCLUSIVE FECHADURA.FORNECIMENTO E COLOCACAO</v>
      </c>
      <c r="C13176" s="197" t="s">
        <v>26640</v>
      </c>
      <c r="D13176" s="197" t="s">
        <v>26641</v>
      </c>
      <c r="E13176" s="197" t="s">
        <v>26642</v>
      </c>
      <c r="I13176" s="197" t="s">
        <v>1993</v>
      </c>
      <c r="J13176" s="197" t="n">
        <v>1012.42</v>
      </c>
    </row>
    <row r="13177" customFormat="false" ht="12.75" hidden="true" customHeight="false" outlineLevel="0" collapsed="false">
      <c r="A13177" s="197" t="s">
        <v>26643</v>
      </c>
      <c r="B13177" s="197" t="str">
        <f aca="false">C13177&amp;D13177&amp;E13177&amp;F13177&amp;G13177&amp;H13177</f>
        <v>PORTA DE ALUMINIO ANODIZADO EM BRONZE OU PRETO DE CORRER,EMPERFIS SERIE 30,COM CONTRAMARCO,CONFORME PROJETO N°6010/EMOP,EXCLUSIVE FECHADURA.FORNECIMENTO E COLOCACAO</v>
      </c>
      <c r="C13177" s="197" t="s">
        <v>26640</v>
      </c>
      <c r="D13177" s="197" t="s">
        <v>26641</v>
      </c>
      <c r="E13177" s="197" t="s">
        <v>26642</v>
      </c>
      <c r="I13177" s="197" t="s">
        <v>1993</v>
      </c>
      <c r="J13177" s="197" t="n">
        <v>994.65</v>
      </c>
    </row>
    <row r="13178" customFormat="false" ht="25.5" hidden="true" customHeight="false" outlineLevel="0" collapsed="false">
      <c r="A13178" s="197" t="s">
        <v>26644</v>
      </c>
      <c r="B13178" s="702" t="str">
        <f aca="false">C13178&amp;D13178&amp;E13178&amp;F13178&amp;G13178&amp;H13178</f>
        <v>PORTA DE ALUMINIO ANODIZADO AO NATURAL,PERFIL SERIE 25,EM VENEZIANA,EXCLUSIVE FECHADURA.FORNECIMENTO E COLOCACAO</v>
      </c>
      <c r="C13178" s="197" t="s">
        <v>26645</v>
      </c>
      <c r="D13178" s="197" t="s">
        <v>26646</v>
      </c>
      <c r="I13178" s="197" t="s">
        <v>1993</v>
      </c>
      <c r="J13178" s="197" t="n">
        <v>762.25</v>
      </c>
    </row>
    <row r="13179" customFormat="false" ht="25.5" hidden="true" customHeight="false" outlineLevel="0" collapsed="false">
      <c r="A13179" s="197" t="s">
        <v>26647</v>
      </c>
      <c r="B13179" s="702" t="str">
        <f aca="false">C13179&amp;D13179&amp;E13179&amp;F13179&amp;G13179&amp;H13179</f>
        <v>PORTA DE ALUMINIO ANODIZADO AO NATURAL,PERFIL SERIE 25,EM VENEZIANA,EXCLUSIVE FECHADURA.FORNECIMENTO E COLOCACAO</v>
      </c>
      <c r="C13179" s="197" t="s">
        <v>26645</v>
      </c>
      <c r="D13179" s="197" t="s">
        <v>26646</v>
      </c>
      <c r="I13179" s="197" t="s">
        <v>1993</v>
      </c>
      <c r="J13179" s="197" t="n">
        <v>746.8</v>
      </c>
    </row>
    <row r="13180" customFormat="false" ht="25.5" hidden="true" customHeight="false" outlineLevel="0" collapsed="false">
      <c r="A13180" s="197" t="s">
        <v>26648</v>
      </c>
      <c r="B13180" s="702" t="str">
        <f aca="false">C13180&amp;D13180&amp;E13180&amp;F13180&amp;G13180&amp;H13180</f>
        <v>PORTA DE ALUMINIO ANODIZADO EM BRONZE OU PRETO,PERFIL SERIE25,EM VENEZIANA,EXCLUSIVE FECHADURA.FORNECIMENTO E COLOCACAO</v>
      </c>
      <c r="C13180" s="197" t="s">
        <v>26649</v>
      </c>
      <c r="D13180" s="197" t="s">
        <v>26650</v>
      </c>
      <c r="I13180" s="197" t="s">
        <v>1993</v>
      </c>
      <c r="J13180" s="197" t="n">
        <v>876.59</v>
      </c>
    </row>
    <row r="13181" customFormat="false" ht="25.5" hidden="true" customHeight="false" outlineLevel="0" collapsed="false">
      <c r="A13181" s="197" t="s">
        <v>26651</v>
      </c>
      <c r="B13181" s="702" t="str">
        <f aca="false">C13181&amp;D13181&amp;E13181&amp;F13181&amp;G13181&amp;H13181</f>
        <v>PORTA DE ALUMINIO ANODIZADO EM BRONZE OU PRETO,PERFIL SERIE25,EM VENEZIANA,EXCLUSIVE FECHADURA.FORNECIMENTO E COLOCACAO</v>
      </c>
      <c r="C13181" s="197" t="s">
        <v>26649</v>
      </c>
      <c r="D13181" s="197" t="s">
        <v>26650</v>
      </c>
      <c r="I13181" s="197" t="s">
        <v>1993</v>
      </c>
      <c r="J13181" s="197" t="n">
        <v>858.82</v>
      </c>
    </row>
    <row r="13182" customFormat="false" ht="12.75" hidden="true" customHeight="false" outlineLevel="0" collapsed="false">
      <c r="A13182" s="197" t="s">
        <v>26652</v>
      </c>
      <c r="B13182" s="197" t="str">
        <f aca="false">C13182&amp;D13182&amp;E13182&amp;F13182&amp;G13182&amp;H13182</f>
        <v>PORTA DE ALUMINIO ANODIZADO AO NATURAL,PERFIL SERIE 25,EM LAMBRI HORIZONTAL,EXCLUSIVE FECHADURA.FORNECIMENTO E COLOCACAO</v>
      </c>
      <c r="C13182" s="197" t="s">
        <v>26653</v>
      </c>
      <c r="D13182" s="197" t="s">
        <v>26654</v>
      </c>
      <c r="I13182" s="197" t="s">
        <v>1993</v>
      </c>
      <c r="J13182" s="197" t="n">
        <v>762.25</v>
      </c>
    </row>
    <row r="13183" customFormat="false" ht="12.75" hidden="true" customHeight="false" outlineLevel="0" collapsed="false">
      <c r="A13183" s="197" t="s">
        <v>26655</v>
      </c>
      <c r="B13183" s="197" t="str">
        <f aca="false">C13183&amp;D13183&amp;E13183&amp;F13183&amp;G13183&amp;H13183</f>
        <v>PORTA DE ALUMINIO ANODIZADO AO NATURAL,PERFIL SERIE 25,EM LAMBRI HORIZONTAL,EXCLUSIVE FECHADURA.FORNECIMENTO E COLOCACAO</v>
      </c>
      <c r="C13183" s="197" t="s">
        <v>26653</v>
      </c>
      <c r="D13183" s="197" t="s">
        <v>26654</v>
      </c>
      <c r="I13183" s="197" t="s">
        <v>1993</v>
      </c>
      <c r="J13183" s="197" t="n">
        <v>746.8</v>
      </c>
    </row>
    <row r="13184" customFormat="false" ht="12.75" hidden="true" customHeight="false" outlineLevel="0" collapsed="false">
      <c r="A13184" s="197" t="s">
        <v>26656</v>
      </c>
      <c r="B13184" s="197" t="str">
        <f aca="false">C13184&amp;D13184&amp;E13184&amp;F13184&amp;G13184&amp;H13184</f>
        <v>PORTA ALUMINIO ANODIZADO EM BRONZE OU PRETO,PERFIL SERIE 25, EM LAMBRI HORIZONTAL, EXCLUSIVE FECHADURA. FORNECIMENTO  ECOLOCACAO</v>
      </c>
      <c r="C13184" s="197" t="s">
        <v>26657</v>
      </c>
      <c r="D13184" s="197" t="s">
        <v>26658</v>
      </c>
      <c r="E13184" s="197" t="s">
        <v>7924</v>
      </c>
      <c r="I13184" s="197" t="s">
        <v>1993</v>
      </c>
      <c r="J13184" s="197" t="n">
        <v>876.59</v>
      </c>
    </row>
    <row r="13185" customFormat="false" ht="12.75" hidden="true" customHeight="false" outlineLevel="0" collapsed="false">
      <c r="A13185" s="197" t="s">
        <v>26659</v>
      </c>
      <c r="B13185" s="197" t="str">
        <f aca="false">C13185&amp;D13185&amp;E13185&amp;F13185&amp;G13185&amp;H13185</f>
        <v>PORTA ALUMINIO ANODIZADO EM BRONZE OU PRETO,PERFIL SERIE 25, EM LAMBRI HORIZONTAL, EXCLUSIVE FECHADURA. FORNECIMENTO  ECOLOCACAO</v>
      </c>
      <c r="C13185" s="197" t="s">
        <v>26657</v>
      </c>
      <c r="D13185" s="197" t="s">
        <v>26658</v>
      </c>
      <c r="E13185" s="197" t="s">
        <v>7924</v>
      </c>
      <c r="I13185" s="197" t="s">
        <v>1993</v>
      </c>
      <c r="J13185" s="197" t="n">
        <v>858.82</v>
      </c>
    </row>
    <row r="13186" customFormat="false" ht="12.75" hidden="true" customHeight="false" outlineLevel="0" collapsed="false">
      <c r="A13186" s="197" t="s">
        <v>26660</v>
      </c>
      <c r="B13186" s="197" t="str">
        <f aca="false">C13186&amp;D13186&amp;E13186&amp;F13186&amp;G13186&amp;H13186</f>
        <v>VISOR DE ALUMINIO ANODIZADO FOSCO,SERIE 25,COM VIDRO LISO TRANSPARENTE,4MM DE ESPESSURA,DIMENSOES 80X40CM.FORNECIMENTO ECOLOCACAO</v>
      </c>
      <c r="C13186" s="197" t="s">
        <v>26661</v>
      </c>
      <c r="D13186" s="197" t="s">
        <v>26662</v>
      </c>
      <c r="E13186" s="197" t="s">
        <v>7924</v>
      </c>
      <c r="I13186" s="197" t="s">
        <v>30</v>
      </c>
      <c r="J13186" s="197" t="n">
        <v>138.15</v>
      </c>
    </row>
    <row r="13187" customFormat="false" ht="12.75" hidden="true" customHeight="false" outlineLevel="0" collapsed="false">
      <c r="A13187" s="197" t="s">
        <v>26663</v>
      </c>
      <c r="B13187" s="197" t="str">
        <f aca="false">C13187&amp;D13187&amp;E13187&amp;F13187&amp;G13187&amp;H13187</f>
        <v>VISOR DE ALUMINIO ANODIZADO FOSCO,SERIE 25,COM VIDRO LISO TRANSPARENTE,4MM DE ESPESSURA,DIMENSOES 80X40CM.FORNECIMENTO ECOLOCACAO</v>
      </c>
      <c r="C13187" s="197" t="s">
        <v>26661</v>
      </c>
      <c r="D13187" s="197" t="s">
        <v>26662</v>
      </c>
      <c r="E13187" s="197" t="s">
        <v>7924</v>
      </c>
      <c r="I13187" s="197" t="s">
        <v>30</v>
      </c>
      <c r="J13187" s="197" t="n">
        <v>130.42</v>
      </c>
    </row>
    <row r="13188" customFormat="false" ht="12.75" hidden="true" customHeight="false" outlineLevel="0" collapsed="false">
      <c r="A13188" s="197" t="s">
        <v>26664</v>
      </c>
      <c r="B13188" s="197" t="str">
        <f aca="false">C13188&amp;D13188&amp;E13188&amp;F13188&amp;G13188&amp;H13188</f>
        <v>VISOR DE ALUMINIO ANODIZADO FOSCO,SERIE 25,EXCLUSIVE O VIDRO.FORNECIMENTO E COLOCACAO</v>
      </c>
      <c r="C13188" s="197" t="s">
        <v>26665</v>
      </c>
      <c r="D13188" s="197" t="s">
        <v>7939</v>
      </c>
      <c r="I13188" s="197" t="s">
        <v>1993</v>
      </c>
      <c r="J13188" s="197" t="n">
        <v>364.64</v>
      </c>
    </row>
    <row r="13189" customFormat="false" ht="12.75" hidden="true" customHeight="false" outlineLevel="0" collapsed="false">
      <c r="A13189" s="197" t="s">
        <v>26666</v>
      </c>
      <c r="B13189" s="197" t="str">
        <f aca="false">C13189&amp;D13189&amp;E13189&amp;F13189&amp;G13189&amp;H13189</f>
        <v>VISOR DE ALUMINIO ANODIZADO FOSCO,SERIE 25,EXCLUSIVE O VIDRO.FORNECIMENTO E COLOCACAO</v>
      </c>
      <c r="C13189" s="197" t="s">
        <v>26665</v>
      </c>
      <c r="D13189" s="197" t="s">
        <v>7939</v>
      </c>
      <c r="I13189" s="197" t="s">
        <v>1993</v>
      </c>
      <c r="J13189" s="197" t="n">
        <v>340.44</v>
      </c>
    </row>
    <row r="13190" customFormat="false" ht="12.75" hidden="true" customHeight="false" outlineLevel="0" collapsed="false">
      <c r="A13190" s="197" t="s">
        <v>26667</v>
      </c>
      <c r="B13190" s="197" t="str">
        <f aca="false">C13190&amp;D13190&amp;E13190&amp;F13190&amp;G13190&amp;H13190</f>
        <v>SUPORTE EM ALUMINIO PARA AR CONDICIONADO DE 1 A 2HP,EM CANTONEIRA DE ALUMINIO DE 1/8"X1.1/4".FORNECIMENTO E COLOCACAO</v>
      </c>
      <c r="C13190" s="197" t="s">
        <v>26668</v>
      </c>
      <c r="D13190" s="197" t="s">
        <v>26669</v>
      </c>
      <c r="I13190" s="197" t="s">
        <v>30</v>
      </c>
      <c r="J13190" s="197" t="n">
        <v>585</v>
      </c>
    </row>
    <row r="13191" customFormat="false" ht="12.75" hidden="true" customHeight="false" outlineLevel="0" collapsed="false">
      <c r="A13191" s="197" t="s">
        <v>26670</v>
      </c>
      <c r="B13191" s="197" t="str">
        <f aca="false">C13191&amp;D13191&amp;E13191&amp;F13191&amp;G13191&amp;H13191</f>
        <v>SUPORTE EM ALUMINIO PARA AR CONDICIONADO DE 1 A 2HP,EM CANTONEIRA DE ALUMINIO DE 1/8"X1.1/4".FORNECIMENTO E COLOCACAO</v>
      </c>
      <c r="C13191" s="197" t="s">
        <v>26668</v>
      </c>
      <c r="D13191" s="197" t="s">
        <v>26669</v>
      </c>
      <c r="I13191" s="197" t="s">
        <v>30</v>
      </c>
      <c r="J13191" s="197" t="n">
        <v>526.81</v>
      </c>
    </row>
    <row r="13192" customFormat="false" ht="12.75" hidden="true" customHeight="false" outlineLevel="0" collapsed="false">
      <c r="A13192" s="197" t="s">
        <v>26671</v>
      </c>
      <c r="B13192" s="197" t="str">
        <f aca="false">C13192&amp;D13192&amp;E13192&amp;F13192&amp;G13192&amp;H13192</f>
        <v>PROTECAO DE ARESTAS DE PAREDE EM CANTONEIRA DE ALUMINIO DE 1.1/2"X1/8",FIXADA COM PARAFUSOS DE FERRO CROMADO E BUCHAS DE PLASTICO.FORNECIMENTO E COLOCACAO</v>
      </c>
      <c r="C13192" s="197" t="s">
        <v>26672</v>
      </c>
      <c r="D13192" s="197" t="s">
        <v>26673</v>
      </c>
      <c r="E13192" s="197" t="s">
        <v>26674</v>
      </c>
      <c r="I13192" s="197" t="s">
        <v>338</v>
      </c>
      <c r="J13192" s="197" t="n">
        <v>39.4</v>
      </c>
    </row>
    <row r="13193" customFormat="false" ht="12.75" hidden="true" customHeight="false" outlineLevel="0" collapsed="false">
      <c r="A13193" s="197" t="s">
        <v>26675</v>
      </c>
      <c r="B13193" s="197" t="str">
        <f aca="false">C13193&amp;D13193&amp;E13193&amp;F13193&amp;G13193&amp;H13193</f>
        <v>PROTECAO DE ARESTAS DE PAREDE EM CANTONEIRA DE ALUMINIO DE 1.1/2"X1/8",FIXADA COM PARAFUSOS DE FERRO CROMADO E BUCHAS DE PLASTICO.FORNECIMENTO E COLOCACAO</v>
      </c>
      <c r="C13193" s="197" t="s">
        <v>26672</v>
      </c>
      <c r="D13193" s="197" t="s">
        <v>26673</v>
      </c>
      <c r="E13193" s="197" t="s">
        <v>26674</v>
      </c>
      <c r="I13193" s="197" t="s">
        <v>338</v>
      </c>
      <c r="J13193" s="197" t="n">
        <v>35.94</v>
      </c>
    </row>
    <row r="13194" customFormat="false" ht="12.75" hidden="true" customHeight="false" outlineLevel="0" collapsed="false">
      <c r="A13194" s="197" t="s">
        <v>26676</v>
      </c>
      <c r="B13194" s="197" t="str">
        <f aca="false">C13194&amp;D13194&amp;E13194&amp;F13194&amp;G13194&amp;H13194</f>
        <v>PROTECAO DE ARESTAS DE PAREDE EM CANTONEIRA DE ALUMINIO DE 1/2"X1/8", FIXADA COM PARAFUSOS DE FERRO CROMADO E BUCHAS DEPLASTICO.FORNECIMENTO E COLOCACAO</v>
      </c>
      <c r="C13194" s="197" t="s">
        <v>26672</v>
      </c>
      <c r="D13194" s="197" t="s">
        <v>26677</v>
      </c>
      <c r="E13194" s="197" t="s">
        <v>26678</v>
      </c>
      <c r="I13194" s="197" t="s">
        <v>338</v>
      </c>
      <c r="J13194" s="197" t="n">
        <v>13.05</v>
      </c>
    </row>
    <row r="13195" customFormat="false" ht="12.75" hidden="true" customHeight="false" outlineLevel="0" collapsed="false">
      <c r="A13195" s="197" t="s">
        <v>26679</v>
      </c>
      <c r="B13195" s="197" t="str">
        <f aca="false">C13195&amp;D13195&amp;E13195&amp;F13195&amp;G13195&amp;H13195</f>
        <v>PROTECAO DE ARESTAS DE PAREDE EM CANTONEIRA DE ALUMINIO DE 1/2"X1/8", FIXADA COM PARAFUSOS DE FERRO CROMADO E BUCHAS DEPLASTICO.FORNECIMENTO E COLOCACAO</v>
      </c>
      <c r="C13195" s="197" t="s">
        <v>26672</v>
      </c>
      <c r="D13195" s="197" t="s">
        <v>26677</v>
      </c>
      <c r="E13195" s="197" t="s">
        <v>26678</v>
      </c>
      <c r="I13195" s="197" t="s">
        <v>338</v>
      </c>
      <c r="J13195" s="197" t="n">
        <v>11.81</v>
      </c>
    </row>
    <row r="13196" customFormat="false" ht="12.75" hidden="true" customHeight="false" outlineLevel="0" collapsed="false">
      <c r="A13196" s="197" t="s">
        <v>26680</v>
      </c>
      <c r="B13196" s="197" t="str">
        <f aca="false">C13196&amp;D13196&amp;E13196&amp;F13196&amp;G13196&amp;H13196</f>
        <v>PROTECAO DE ARESTAS DE PAREDE EM CANTONEIRA DE ALUMINIO DE 3/4"X1/8", FIXADA COM PARAFUSOS DE FERRO CROMADO E BUCHAS DEPLASTICO.FORNECIMENTO E COLOCACAO</v>
      </c>
      <c r="C13196" s="197" t="s">
        <v>26681</v>
      </c>
      <c r="D13196" s="197" t="s">
        <v>26682</v>
      </c>
      <c r="E13196" s="197" t="s">
        <v>26678</v>
      </c>
      <c r="I13196" s="197" t="s">
        <v>338</v>
      </c>
      <c r="J13196" s="197" t="n">
        <v>16.97</v>
      </c>
    </row>
    <row r="13197" customFormat="false" ht="12.75" hidden="true" customHeight="false" outlineLevel="0" collapsed="false">
      <c r="A13197" s="197" t="s">
        <v>26683</v>
      </c>
      <c r="B13197" s="197" t="str">
        <f aca="false">C13197&amp;D13197&amp;E13197&amp;F13197&amp;G13197&amp;H13197</f>
        <v>PROTECAO DE ARESTAS DE PAREDE EM CANTONEIRA DE ALUMINIO DE 3/4"X1/8", FIXADA COM PARAFUSOS DE FERRO CROMADO E BUCHAS DEPLASTICO.FORNECIMENTO E COLOCACAO</v>
      </c>
      <c r="C13197" s="197" t="s">
        <v>26681</v>
      </c>
      <c r="D13197" s="197" t="s">
        <v>26682</v>
      </c>
      <c r="E13197" s="197" t="s">
        <v>26678</v>
      </c>
      <c r="I13197" s="197" t="s">
        <v>338</v>
      </c>
      <c r="J13197" s="197" t="n">
        <v>15.49</v>
      </c>
    </row>
    <row r="13198" customFormat="false" ht="12.75" hidden="true" customHeight="false" outlineLevel="0" collapsed="false">
      <c r="A13198" s="197" t="s">
        <v>26684</v>
      </c>
      <c r="B13198" s="197" t="str">
        <f aca="false">C13198&amp;D13198&amp;E13198&amp;F13198&amp;G13198&amp;H13198</f>
        <v>PROTECAO PARA PORTAS,EM CHAPA DE ALUMINIO FIXADA POR REBITES.FORNECIMENTO E COLOCACAO</v>
      </c>
      <c r="C13198" s="197" t="s">
        <v>26685</v>
      </c>
      <c r="D13198" s="197" t="s">
        <v>7939</v>
      </c>
      <c r="I13198" s="197" t="s">
        <v>1993</v>
      </c>
      <c r="J13198" s="197" t="n">
        <v>73.95</v>
      </c>
    </row>
    <row r="13199" customFormat="false" ht="12.75" hidden="true" customHeight="false" outlineLevel="0" collapsed="false">
      <c r="A13199" s="197" t="s">
        <v>26686</v>
      </c>
      <c r="B13199" s="197" t="str">
        <f aca="false">C13199&amp;D13199&amp;E13199&amp;F13199&amp;G13199&amp;H13199</f>
        <v>PROTECAO PARA PORTAS,EM CHAPA DE ALUMINIO FIXADA POR REBITES.FORNECIMENTO E COLOCACAO</v>
      </c>
      <c r="C13199" s="197" t="s">
        <v>26685</v>
      </c>
      <c r="D13199" s="197" t="s">
        <v>7939</v>
      </c>
      <c r="I13199" s="197" t="s">
        <v>1993</v>
      </c>
      <c r="J13199" s="197" t="n">
        <v>72.41</v>
      </c>
    </row>
    <row r="13200" customFormat="false" ht="12.75" hidden="true" customHeight="false" outlineLevel="0" collapsed="false">
      <c r="A13200" s="197" t="s">
        <v>26687</v>
      </c>
      <c r="B13200" s="197"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197" t="s">
        <v>26688</v>
      </c>
      <c r="D13200" s="197" t="s">
        <v>26689</v>
      </c>
      <c r="E13200" s="197" t="s">
        <v>26690</v>
      </c>
      <c r="F13200" s="197" t="s">
        <v>26691</v>
      </c>
      <c r="G13200" s="197" t="s">
        <v>26692</v>
      </c>
      <c r="H13200" s="197" t="s">
        <v>26693</v>
      </c>
      <c r="I13200" s="197" t="s">
        <v>1993</v>
      </c>
      <c r="J13200" s="197" t="n">
        <v>701.83</v>
      </c>
    </row>
    <row r="13201" customFormat="false" ht="12.75" hidden="true" customHeight="false" outlineLevel="0" collapsed="false">
      <c r="A13201" s="197" t="s">
        <v>26694</v>
      </c>
      <c r="B13201" s="197"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197" t="s">
        <v>26688</v>
      </c>
      <c r="D13201" s="197" t="s">
        <v>26689</v>
      </c>
      <c r="E13201" s="197" t="s">
        <v>26690</v>
      </c>
      <c r="F13201" s="197" t="s">
        <v>26691</v>
      </c>
      <c r="G13201" s="197" t="s">
        <v>26692</v>
      </c>
      <c r="H13201" s="197" t="s">
        <v>26693</v>
      </c>
      <c r="I13201" s="197" t="s">
        <v>1993</v>
      </c>
      <c r="J13201" s="197" t="n">
        <v>626.02</v>
      </c>
    </row>
    <row r="13202" customFormat="false" ht="12.75" hidden="true" customHeight="false" outlineLevel="0" collapsed="false">
      <c r="A13202" s="197" t="s">
        <v>26695</v>
      </c>
      <c r="B13202" s="197" t="str">
        <f aca="false">C13202&amp;D13202&amp;E13202&amp;F13202&amp;G13202&amp;H13202</f>
        <v>VIDRO PLANO TRANSPARENTE,COMUM,DE 3MM DE ESPESSURA.FORNECIMENTO E COLOCACAO</v>
      </c>
      <c r="C13202" s="197" t="s">
        <v>26696</v>
      </c>
      <c r="D13202" s="197" t="s">
        <v>25239</v>
      </c>
      <c r="I13202" s="197" t="s">
        <v>1993</v>
      </c>
      <c r="J13202" s="197" t="n">
        <v>43.41</v>
      </c>
    </row>
    <row r="13203" customFormat="false" ht="12.75" hidden="true" customHeight="false" outlineLevel="0" collapsed="false">
      <c r="A13203" s="197" t="s">
        <v>26697</v>
      </c>
      <c r="B13203" s="197" t="str">
        <f aca="false">C13203&amp;D13203&amp;E13203&amp;F13203&amp;G13203&amp;H13203</f>
        <v>VIDRO PLANO TRANSPARENTE,COMUM,DE 3MM DE ESPESSURA.FORNECIMENTO E COLOCACAO</v>
      </c>
      <c r="C13203" s="197" t="s">
        <v>26696</v>
      </c>
      <c r="D13203" s="197" t="s">
        <v>25239</v>
      </c>
      <c r="I13203" s="197" t="s">
        <v>1993</v>
      </c>
      <c r="J13203" s="197" t="n">
        <v>43.41</v>
      </c>
    </row>
    <row r="13204" customFormat="false" ht="12.75" hidden="true" customHeight="false" outlineLevel="0" collapsed="false">
      <c r="A13204" s="197" t="s">
        <v>26698</v>
      </c>
      <c r="B13204" s="197" t="str">
        <f aca="false">C13204&amp;D13204&amp;E13204&amp;F13204&amp;G13204&amp;H13204</f>
        <v>VIDRO PLANO TRANSPARENTE,COMUM,DE 4MM DE ESPESSURA.FORNECIMENTO E COLOCACAO</v>
      </c>
      <c r="C13204" s="197" t="s">
        <v>26699</v>
      </c>
      <c r="D13204" s="197" t="s">
        <v>25239</v>
      </c>
      <c r="I13204" s="197" t="s">
        <v>1993</v>
      </c>
      <c r="J13204" s="197" t="n">
        <v>67.4</v>
      </c>
    </row>
    <row r="13205" customFormat="false" ht="12.75" hidden="true" customHeight="false" outlineLevel="0" collapsed="false">
      <c r="A13205" s="197" t="s">
        <v>26700</v>
      </c>
      <c r="B13205" s="197" t="str">
        <f aca="false">C13205&amp;D13205&amp;E13205&amp;F13205&amp;G13205&amp;H13205</f>
        <v>VIDRO PLANO TRANSPARENTE,COMUM,DE 4MM DE ESPESSURA.FORNECIMENTO E COLOCACAO</v>
      </c>
      <c r="C13205" s="197" t="s">
        <v>26699</v>
      </c>
      <c r="D13205" s="197" t="s">
        <v>25239</v>
      </c>
      <c r="I13205" s="197" t="s">
        <v>1993</v>
      </c>
      <c r="J13205" s="197" t="n">
        <v>67.4</v>
      </c>
    </row>
    <row r="13206" customFormat="false" ht="12.75" hidden="true" customHeight="false" outlineLevel="0" collapsed="false">
      <c r="A13206" s="197" t="s">
        <v>26701</v>
      </c>
      <c r="B13206" s="197" t="str">
        <f aca="false">C13206&amp;D13206&amp;E13206&amp;F13206&amp;G13206&amp;H13206</f>
        <v>VIDRO PLANO TRANSPARENTE,COMUM,DE 5MM DE ESPESSURA.FORNECIMENTO E COLOCACAO</v>
      </c>
      <c r="C13206" s="197" t="s">
        <v>26702</v>
      </c>
      <c r="D13206" s="197" t="s">
        <v>25239</v>
      </c>
      <c r="I13206" s="197" t="s">
        <v>1993</v>
      </c>
      <c r="J13206" s="197" t="n">
        <v>79.96</v>
      </c>
    </row>
    <row r="13207" customFormat="false" ht="12.75" hidden="true" customHeight="false" outlineLevel="0" collapsed="false">
      <c r="A13207" s="197" t="s">
        <v>26703</v>
      </c>
      <c r="B13207" s="197" t="str">
        <f aca="false">C13207&amp;D13207&amp;E13207&amp;F13207&amp;G13207&amp;H13207</f>
        <v>VIDRO PLANO TRANSPARENTE,COMUM,DE 5MM DE ESPESSURA.FORNECIMENTO E COLOCACAO</v>
      </c>
      <c r="C13207" s="197" t="s">
        <v>26702</v>
      </c>
      <c r="D13207" s="197" t="s">
        <v>25239</v>
      </c>
      <c r="I13207" s="197" t="s">
        <v>1993</v>
      </c>
      <c r="J13207" s="197" t="n">
        <v>79.96</v>
      </c>
    </row>
    <row r="13208" customFormat="false" ht="12.75" hidden="true" customHeight="false" outlineLevel="0" collapsed="false">
      <c r="A13208" s="197" t="s">
        <v>26704</v>
      </c>
      <c r="B13208" s="197" t="str">
        <f aca="false">C13208&amp;D13208&amp;E13208&amp;F13208&amp;G13208&amp;H13208</f>
        <v>VIDRO PLANO TRANSPARENTE,COMUM,DE 6MM DE ESPESSURA.FORNECIMENTO E COLOCACAO</v>
      </c>
      <c r="C13208" s="197" t="s">
        <v>26705</v>
      </c>
      <c r="D13208" s="197" t="s">
        <v>25239</v>
      </c>
      <c r="I13208" s="197" t="s">
        <v>1993</v>
      </c>
      <c r="J13208" s="197" t="n">
        <v>85.68</v>
      </c>
    </row>
    <row r="13209" customFormat="false" ht="12.75" hidden="true" customHeight="false" outlineLevel="0" collapsed="false">
      <c r="A13209" s="197" t="s">
        <v>26706</v>
      </c>
      <c r="B13209" s="197" t="str">
        <f aca="false">C13209&amp;D13209&amp;E13209&amp;F13209&amp;G13209&amp;H13209</f>
        <v>VIDRO PLANO TRANSPARENTE,COMUM,DE 6MM DE ESPESSURA.FORNECIMENTO E COLOCACAO</v>
      </c>
      <c r="C13209" s="197" t="s">
        <v>26705</v>
      </c>
      <c r="D13209" s="197" t="s">
        <v>25239</v>
      </c>
      <c r="I13209" s="197" t="s">
        <v>1993</v>
      </c>
      <c r="J13209" s="197" t="n">
        <v>85.68</v>
      </c>
    </row>
    <row r="13210" customFormat="false" ht="12.75" hidden="true" customHeight="false" outlineLevel="0" collapsed="false">
      <c r="A13210" s="197" t="s">
        <v>26707</v>
      </c>
      <c r="B13210" s="197" t="str">
        <f aca="false">C13210&amp;D13210&amp;E13210&amp;F13210&amp;G13210&amp;H13210</f>
        <v>VIDRO PLANO TRANSPARENTE,COMUM,DE 10MM DE ESPESSURA.FORNECIMENTO E COLOCACAO</v>
      </c>
      <c r="C13210" s="197" t="s">
        <v>26708</v>
      </c>
      <c r="D13210" s="197" t="s">
        <v>7139</v>
      </c>
      <c r="I13210" s="197" t="s">
        <v>1993</v>
      </c>
      <c r="J13210" s="197" t="n">
        <v>182.78</v>
      </c>
    </row>
    <row r="13211" customFormat="false" ht="12.75" hidden="true" customHeight="false" outlineLevel="0" collapsed="false">
      <c r="A13211" s="197" t="s">
        <v>26709</v>
      </c>
      <c r="B13211" s="197" t="str">
        <f aca="false">C13211&amp;D13211&amp;E13211&amp;F13211&amp;G13211&amp;H13211</f>
        <v>VIDRO PLANO TRANSPARENTE,COMUM,DE 10MM DE ESPESSURA.FORNECIMENTO E COLOCACAO</v>
      </c>
      <c r="C13211" s="197" t="s">
        <v>26708</v>
      </c>
      <c r="D13211" s="197" t="s">
        <v>7139</v>
      </c>
      <c r="I13211" s="197" t="s">
        <v>1993</v>
      </c>
      <c r="J13211" s="197" t="n">
        <v>182.78</v>
      </c>
    </row>
    <row r="13212" customFormat="false" ht="12.75" hidden="true" customHeight="false" outlineLevel="0" collapsed="false">
      <c r="A13212" s="197" t="s">
        <v>26710</v>
      </c>
      <c r="B13212" s="197" t="str">
        <f aca="false">C13212&amp;D13212&amp;E13212&amp;F13212&amp;G13212&amp;H13212</f>
        <v>VIDRO,FANTASIA,DE 4MM DE ESPESSURA,DO TIPO MARTELADO,ARTICO,OU LIXA.FORNECIMENTO E COLOCACAO</v>
      </c>
      <c r="C13212" s="197" t="s">
        <v>26711</v>
      </c>
      <c r="D13212" s="197" t="s">
        <v>26712</v>
      </c>
      <c r="I13212" s="197" t="s">
        <v>1993</v>
      </c>
      <c r="J13212" s="197" t="n">
        <v>68.54</v>
      </c>
    </row>
    <row r="13213" customFormat="false" ht="12.75" hidden="true" customHeight="false" outlineLevel="0" collapsed="false">
      <c r="A13213" s="197" t="s">
        <v>26713</v>
      </c>
      <c r="B13213" s="197" t="str">
        <f aca="false">C13213&amp;D13213&amp;E13213&amp;F13213&amp;G13213&amp;H13213</f>
        <v>VIDRO,FANTASIA,DE 4MM DE ESPESSURA,DO TIPO MARTELADO,ARTICO,OU LIXA.FORNECIMENTO E COLOCACAO</v>
      </c>
      <c r="C13213" s="197" t="s">
        <v>26711</v>
      </c>
      <c r="D13213" s="197" t="s">
        <v>26712</v>
      </c>
      <c r="I13213" s="197" t="s">
        <v>1993</v>
      </c>
      <c r="J13213" s="197" t="n">
        <v>68.54</v>
      </c>
    </row>
    <row r="13214" customFormat="false" ht="12.75" hidden="true" customHeight="false" outlineLevel="0" collapsed="false">
      <c r="A13214" s="197" t="s">
        <v>26714</v>
      </c>
      <c r="B13214" s="197" t="str">
        <f aca="false">C13214&amp;D13214&amp;E13214&amp;F13214&amp;G13214&amp;H13214</f>
        <v>VIDRO,FANTASIA, DE 4MM DE ESPESSURA,DO TIPO CANELADO.FORNECIMENTO E COLOCACAO</v>
      </c>
      <c r="C13214" s="197" t="s">
        <v>26715</v>
      </c>
      <c r="D13214" s="197" t="s">
        <v>4468</v>
      </c>
      <c r="I13214" s="197" t="s">
        <v>1993</v>
      </c>
      <c r="J13214" s="197" t="n">
        <v>57.12</v>
      </c>
    </row>
    <row r="13215" customFormat="false" ht="12.75" hidden="true" customHeight="false" outlineLevel="0" collapsed="false">
      <c r="A13215" s="197" t="s">
        <v>26716</v>
      </c>
      <c r="B13215" s="197" t="str">
        <f aca="false">C13215&amp;D13215&amp;E13215&amp;F13215&amp;G13215&amp;H13215</f>
        <v>VIDRO,FANTASIA, DE 4MM DE ESPESSURA,DO TIPO CANELADO.FORNECIMENTO E COLOCACAO</v>
      </c>
      <c r="C13215" s="197" t="s">
        <v>26715</v>
      </c>
      <c r="D13215" s="197" t="s">
        <v>4468</v>
      </c>
      <c r="I13215" s="197" t="s">
        <v>1993</v>
      </c>
      <c r="J13215" s="197" t="n">
        <v>57.12</v>
      </c>
    </row>
    <row r="13216" customFormat="false" ht="12.75" hidden="true" customHeight="false" outlineLevel="0" collapsed="false">
      <c r="A13216" s="197" t="s">
        <v>26717</v>
      </c>
      <c r="B13216" s="197" t="str">
        <f aca="false">C13216&amp;D13216&amp;E13216&amp;F13216&amp;G13216&amp;H13216</f>
        <v>VIDRO ARAMADO,7MM DE ESPESSURA.FORNECIMENTO E COLOCACAO</v>
      </c>
      <c r="C13216" s="197" t="s">
        <v>26718</v>
      </c>
      <c r="I13216" s="197" t="s">
        <v>1993</v>
      </c>
      <c r="J13216" s="197" t="n">
        <v>251.32</v>
      </c>
    </row>
    <row r="13217" customFormat="false" ht="12.75" hidden="true" customHeight="false" outlineLevel="0" collapsed="false">
      <c r="A13217" s="197" t="s">
        <v>26719</v>
      </c>
      <c r="B13217" s="197" t="str">
        <f aca="false">C13217&amp;D13217&amp;E13217&amp;F13217&amp;G13217&amp;H13217</f>
        <v>VIDRO ARAMADO,7MM DE ESPESSURA.FORNECIMENTO E COLOCACAO</v>
      </c>
      <c r="C13217" s="197" t="s">
        <v>26718</v>
      </c>
      <c r="I13217" s="197" t="s">
        <v>1993</v>
      </c>
      <c r="J13217" s="197" t="n">
        <v>251.32</v>
      </c>
    </row>
    <row r="13218" customFormat="false" ht="12.75" hidden="true" customHeight="false" outlineLevel="0" collapsed="false">
      <c r="A13218" s="197" t="s">
        <v>26720</v>
      </c>
      <c r="B13218" s="197" t="str">
        <f aca="false">C13218&amp;D13218&amp;E13218&amp;F13218&amp;G13218&amp;H13218</f>
        <v>VIDRO ARAMADO,6MM DE ESPESSURA.FORNECIMENTO E COLOCACAO</v>
      </c>
      <c r="C13218" s="197" t="s">
        <v>26721</v>
      </c>
      <c r="I13218" s="197" t="s">
        <v>1993</v>
      </c>
      <c r="J13218" s="197" t="n">
        <v>203.98</v>
      </c>
    </row>
    <row r="13219" customFormat="false" ht="12.75" hidden="true" customHeight="false" outlineLevel="0" collapsed="false">
      <c r="A13219" s="197" t="s">
        <v>26722</v>
      </c>
      <c r="B13219" s="197" t="str">
        <f aca="false">C13219&amp;D13219&amp;E13219&amp;F13219&amp;G13219&amp;H13219</f>
        <v>VIDRO ARAMADO,6MM DE ESPESSURA.FORNECIMENTO E COLOCACAO</v>
      </c>
      <c r="C13219" s="197" t="s">
        <v>26721</v>
      </c>
      <c r="I13219" s="197" t="s">
        <v>1993</v>
      </c>
      <c r="J13219" s="197" t="n">
        <v>203.98</v>
      </c>
    </row>
    <row r="13220" customFormat="false" ht="12.75" hidden="true" customHeight="false" outlineLevel="0" collapsed="false">
      <c r="A13220" s="197" t="s">
        <v>26723</v>
      </c>
      <c r="B13220" s="197" t="str">
        <f aca="false">C13220&amp;D13220&amp;E13220&amp;F13220&amp;G13220&amp;H13220</f>
        <v>VIDRO JATEADO COM 4MM DE ESPESSURA.FORNECIMENTO E COLOCACAO</v>
      </c>
      <c r="C13220" s="197" t="s">
        <v>26724</v>
      </c>
      <c r="I13220" s="197" t="s">
        <v>1993</v>
      </c>
      <c r="J13220" s="197" t="n">
        <v>174.85</v>
      </c>
    </row>
    <row r="13221" customFormat="false" ht="12.75" hidden="true" customHeight="false" outlineLevel="0" collapsed="false">
      <c r="A13221" s="197" t="s">
        <v>26725</v>
      </c>
      <c r="B13221" s="197" t="str">
        <f aca="false">C13221&amp;D13221&amp;E13221&amp;F13221&amp;G13221&amp;H13221</f>
        <v>VIDRO JATEADO COM 4MM DE ESPESSURA.FORNECIMENTO E COLOCACAO</v>
      </c>
      <c r="C13221" s="197" t="s">
        <v>26724</v>
      </c>
      <c r="I13221" s="197" t="s">
        <v>1993</v>
      </c>
      <c r="J13221" s="197" t="n">
        <v>174.85</v>
      </c>
    </row>
    <row r="13222" customFormat="false" ht="12.75" hidden="true" customHeight="false" outlineLevel="0" collapsed="false">
      <c r="A13222" s="197" t="s">
        <v>26726</v>
      </c>
      <c r="B13222" s="197" t="str">
        <f aca="false">C13222&amp;D13222&amp;E13222&amp;F13222&amp;G13222&amp;H13222</f>
        <v>VIDRO LISO,TRANSPARENTE,TIPO FUME,6MM DE ESPESSURA.FORNECIMENTO E COLOCACAO</v>
      </c>
      <c r="C13222" s="197" t="s">
        <v>26727</v>
      </c>
      <c r="D13222" s="197" t="s">
        <v>25239</v>
      </c>
      <c r="I13222" s="197" t="s">
        <v>1993</v>
      </c>
      <c r="J13222" s="197" t="n">
        <v>125.66</v>
      </c>
    </row>
    <row r="13223" customFormat="false" ht="12.75" hidden="true" customHeight="false" outlineLevel="0" collapsed="false">
      <c r="A13223" s="197" t="s">
        <v>26728</v>
      </c>
      <c r="B13223" s="197" t="str">
        <f aca="false">C13223&amp;D13223&amp;E13223&amp;F13223&amp;G13223&amp;H13223</f>
        <v>VIDRO LISO,TRANSPARENTE,TIPO FUME,6MM DE ESPESSURA.FORNECIMENTO E COLOCACAO</v>
      </c>
      <c r="C13223" s="197" t="s">
        <v>26727</v>
      </c>
      <c r="D13223" s="197" t="s">
        <v>25239</v>
      </c>
      <c r="I13223" s="197" t="s">
        <v>1993</v>
      </c>
      <c r="J13223" s="197" t="n">
        <v>125.66</v>
      </c>
    </row>
    <row r="13224" customFormat="false" ht="12.75" hidden="true" customHeight="false" outlineLevel="0" collapsed="false">
      <c r="A13224" s="197" t="s">
        <v>26729</v>
      </c>
      <c r="B13224" s="197" t="str">
        <f aca="false">C13224&amp;D13224&amp;E13224&amp;F13224&amp;G13224&amp;H13224</f>
        <v>VIDRO COLORIDO,FUME,DE 4MM DE ESPESSURA.FORNECIMENTO E COLOCACAO</v>
      </c>
      <c r="C13224" s="197" t="s">
        <v>26730</v>
      </c>
      <c r="D13224" s="197" t="s">
        <v>7366</v>
      </c>
      <c r="I13224" s="197" t="s">
        <v>1993</v>
      </c>
      <c r="J13224" s="197" t="n">
        <v>85.68</v>
      </c>
    </row>
    <row r="13225" customFormat="false" ht="12.75" hidden="true" customHeight="false" outlineLevel="0" collapsed="false">
      <c r="A13225" s="197" t="s">
        <v>26731</v>
      </c>
      <c r="B13225" s="197" t="str">
        <f aca="false">C13225&amp;D13225&amp;E13225&amp;F13225&amp;G13225&amp;H13225</f>
        <v>VIDRO COLORIDO,FUME,DE 4MM DE ESPESSURA.FORNECIMENTO E COLOCACAO</v>
      </c>
      <c r="C13225" s="197" t="s">
        <v>26730</v>
      </c>
      <c r="D13225" s="197" t="s">
        <v>7366</v>
      </c>
      <c r="I13225" s="197" t="s">
        <v>1993</v>
      </c>
      <c r="J13225" s="197" t="n">
        <v>85.68</v>
      </c>
    </row>
    <row r="13226" customFormat="false" ht="12.75" hidden="true" customHeight="false" outlineLevel="0" collapsed="false">
      <c r="A13226" s="197" t="s">
        <v>26732</v>
      </c>
      <c r="B13226" s="197" t="str">
        <f aca="false">C13226&amp;D13226&amp;E13226&amp;F13226&amp;G13226&amp;H13226</f>
        <v>VIDRO LAMINADO SIMPLES,COM ESPESSURA DE 6MM.FORNECIMENTO E COLOCACAO</v>
      </c>
      <c r="C13226" s="197" t="s">
        <v>26733</v>
      </c>
      <c r="D13226" s="197" t="s">
        <v>13253</v>
      </c>
      <c r="I13226" s="197" t="s">
        <v>1993</v>
      </c>
      <c r="J13226" s="197" t="n">
        <v>238.3</v>
      </c>
    </row>
    <row r="13227" customFormat="false" ht="12.75" hidden="true" customHeight="false" outlineLevel="0" collapsed="false">
      <c r="A13227" s="197" t="s">
        <v>26734</v>
      </c>
      <c r="B13227" s="197" t="str">
        <f aca="false">C13227&amp;D13227&amp;E13227&amp;F13227&amp;G13227&amp;H13227</f>
        <v>VIDRO LAMINADO SIMPLES,COM ESPESSURA DE 6MM.FORNECIMENTO E COLOCACAO</v>
      </c>
      <c r="C13227" s="197" t="s">
        <v>26733</v>
      </c>
      <c r="D13227" s="197" t="s">
        <v>13253</v>
      </c>
      <c r="I13227" s="197" t="s">
        <v>1993</v>
      </c>
      <c r="J13227" s="197" t="n">
        <v>238.3</v>
      </c>
    </row>
    <row r="13228" customFormat="false" ht="12.75" hidden="true" customHeight="false" outlineLevel="0" collapsed="false">
      <c r="A13228" s="197" t="s">
        <v>26735</v>
      </c>
      <c r="B13228" s="197" t="str">
        <f aca="false">C13228&amp;D13228&amp;E13228&amp;F13228&amp;G13228&amp;H13228</f>
        <v>VIDRO LAMINADO SIMPLES,COM ESPESSURA DE 10MM.FORNECIMENTO ECOLOCACAO</v>
      </c>
      <c r="C13228" s="197" t="s">
        <v>26736</v>
      </c>
      <c r="D13228" s="197" t="s">
        <v>7924</v>
      </c>
      <c r="I13228" s="197" t="s">
        <v>1993</v>
      </c>
      <c r="J13228" s="197" t="n">
        <v>342.72</v>
      </c>
    </row>
    <row r="13229" customFormat="false" ht="12.75" hidden="true" customHeight="false" outlineLevel="0" collapsed="false">
      <c r="A13229" s="197" t="s">
        <v>26737</v>
      </c>
      <c r="B13229" s="197" t="str">
        <f aca="false">C13229&amp;D13229&amp;E13229&amp;F13229&amp;G13229&amp;H13229</f>
        <v>VIDRO LAMINADO SIMPLES,COM ESPESSURA DE 10MM.FORNECIMENTO ECOLOCACAO</v>
      </c>
      <c r="C13229" s="197" t="s">
        <v>26736</v>
      </c>
      <c r="D13229" s="197" t="s">
        <v>7924</v>
      </c>
      <c r="I13229" s="197" t="s">
        <v>1993</v>
      </c>
      <c r="J13229" s="197" t="n">
        <v>342.72</v>
      </c>
    </row>
    <row r="13230" customFormat="false" ht="12.75" hidden="true" customHeight="false" outlineLevel="0" collapsed="false">
      <c r="A13230" s="197" t="s">
        <v>26738</v>
      </c>
      <c r="B13230" s="197" t="str">
        <f aca="false">C13230&amp;D13230&amp;E13230&amp;F13230&amp;G13230&amp;H13230</f>
        <v>ESPELHO DE CRISTAL,4MM DE ESPESSURA.COM MOLDURA DE MADEIRA.FORNECIMENTO E COLOCACAO</v>
      </c>
      <c r="C13230" s="197" t="s">
        <v>26739</v>
      </c>
      <c r="D13230" s="197" t="s">
        <v>7960</v>
      </c>
      <c r="I13230" s="197" t="s">
        <v>1993</v>
      </c>
      <c r="J13230" s="197" t="n">
        <v>243.53</v>
      </c>
    </row>
    <row r="13231" customFormat="false" ht="12.75" hidden="true" customHeight="false" outlineLevel="0" collapsed="false">
      <c r="A13231" s="197" t="s">
        <v>26740</v>
      </c>
      <c r="B13231" s="197" t="str">
        <f aca="false">C13231&amp;D13231&amp;E13231&amp;F13231&amp;G13231&amp;H13231</f>
        <v>ESPELHO DE CRISTAL,4MM DE ESPESSURA.COM MOLDURA DE MADEIRA.FORNECIMENTO E COLOCACAO</v>
      </c>
      <c r="C13231" s="197" t="s">
        <v>26739</v>
      </c>
      <c r="D13231" s="197" t="s">
        <v>7960</v>
      </c>
      <c r="I13231" s="197" t="s">
        <v>1993</v>
      </c>
      <c r="J13231" s="197" t="n">
        <v>233.23</v>
      </c>
    </row>
    <row r="13232" customFormat="false" ht="25.5" hidden="true" customHeight="false" outlineLevel="0" collapsed="false">
      <c r="A13232" s="197" t="s">
        <v>26741</v>
      </c>
      <c r="B13232" s="710" t="str">
        <f aca="false">C13232&amp;D13232&amp;E13232&amp;F13232&amp;G13232&amp;H13232</f>
        <v>VIDRO TEMPERADO INCOLOR,10MM DE ESPESSURA,PARA PORTAS OU PAINEIS FIXOS,EXCLUSIVE FERRAGENS.FORNECIMENTO E COLOCACAO</v>
      </c>
      <c r="C13232" s="197" t="s">
        <v>26742</v>
      </c>
      <c r="D13232" s="197" t="s">
        <v>26743</v>
      </c>
      <c r="I13232" s="197" t="s">
        <v>1993</v>
      </c>
      <c r="J13232" s="197" t="n">
        <v>336.05</v>
      </c>
    </row>
    <row r="13233" customFormat="false" ht="25.5" hidden="true" customHeight="false" outlineLevel="0" collapsed="false">
      <c r="A13233" s="197" t="s">
        <v>26744</v>
      </c>
      <c r="B13233" s="710" t="str">
        <f aca="false">C13233&amp;D13233&amp;E13233&amp;F13233&amp;G13233&amp;H13233</f>
        <v>VIDRO TEMPERADO INCOLOR,10MM DE ESPESSURA,PARA PORTAS OU PAINEIS FIXOS,EXCLUSIVE FERRAGENS.FORNECIMENTO E COLOCACAO</v>
      </c>
      <c r="C13233" s="197" t="s">
        <v>26742</v>
      </c>
      <c r="D13233" s="197" t="s">
        <v>26743</v>
      </c>
      <c r="I13233" s="197" t="s">
        <v>1993</v>
      </c>
      <c r="J13233" s="197" t="n">
        <v>336.05</v>
      </c>
    </row>
    <row r="13234" customFormat="false" ht="12.75" hidden="true" customHeight="false" outlineLevel="0" collapsed="false">
      <c r="A13234" s="197" t="s">
        <v>26745</v>
      </c>
      <c r="B13234" s="197" t="str">
        <f aca="false">C13234&amp;D13234&amp;E13234&amp;F13234&amp;G13234&amp;H13234</f>
        <v>VIDRO TEMPERADO,INCOLOR,COM 6MM DE ESPESSURA,ENCAIXILHADO EM MADEIRA,ALUMINIO OU FERRO.FORNECIMENTO E COLOCACAO</v>
      </c>
      <c r="C13234" s="197" t="s">
        <v>26746</v>
      </c>
      <c r="D13234" s="197" t="s">
        <v>26747</v>
      </c>
      <c r="I13234" s="197" t="s">
        <v>1993</v>
      </c>
      <c r="J13234" s="197" t="n">
        <v>209.44</v>
      </c>
    </row>
    <row r="13235" customFormat="false" ht="12.75" hidden="true" customHeight="false" outlineLevel="0" collapsed="false">
      <c r="A13235" s="197" t="s">
        <v>26748</v>
      </c>
      <c r="B13235" s="197" t="str">
        <f aca="false">C13235&amp;D13235&amp;E13235&amp;F13235&amp;G13235&amp;H13235</f>
        <v>VIDRO TEMPERADO,INCOLOR,COM 6MM DE ESPESSURA,ENCAIXILHADO EM MADEIRA,ALUMINIO OU FERRO.FORNECIMENTO E COLOCACAO</v>
      </c>
      <c r="C13235" s="197" t="s">
        <v>26746</v>
      </c>
      <c r="D13235" s="197" t="s">
        <v>26747</v>
      </c>
      <c r="I13235" s="197" t="s">
        <v>1993</v>
      </c>
      <c r="J13235" s="197" t="n">
        <v>209.44</v>
      </c>
    </row>
    <row r="13236" customFormat="false" ht="12.75" hidden="true" customHeight="false" outlineLevel="0" collapsed="false">
      <c r="A13236" s="197" t="s">
        <v>26749</v>
      </c>
      <c r="B13236" s="197" t="str">
        <f aca="false">C13236&amp;D13236&amp;E13236&amp;F13236&amp;G13236&amp;H13236</f>
        <v>VIDRO PLUMBIFERO C/ESPESSURA MAXIMA DE 8MM PARA USO EM SALAS RADIOLOGICAS A PROVA DE RAIO-X,NAS DIMENSOES DE(0,20X0,30)M.FORNECIMENTO E COLOCACAO.</v>
      </c>
      <c r="C13236" s="197" t="s">
        <v>26750</v>
      </c>
      <c r="D13236" s="197" t="s">
        <v>26751</v>
      </c>
      <c r="E13236" s="197" t="s">
        <v>26752</v>
      </c>
      <c r="I13236" s="197" t="s">
        <v>30</v>
      </c>
      <c r="J13236" s="197" t="n">
        <v>890.54</v>
      </c>
    </row>
    <row r="13237" customFormat="false" ht="12.75" hidden="true" customHeight="false" outlineLevel="0" collapsed="false">
      <c r="A13237" s="197" t="s">
        <v>26753</v>
      </c>
      <c r="B13237" s="197" t="str">
        <f aca="false">C13237&amp;D13237&amp;E13237&amp;F13237&amp;G13237&amp;H13237</f>
        <v>VIDRO PLUMBIFERO C/ESPESSURA MAXIMA DE 8MM PARA USO EM SALAS RADIOLOGICAS A PROVA DE RAIO-X,NAS DIMENSOES DE(0,20X0,30)M.FORNECIMENTO E COLOCACAO.</v>
      </c>
      <c r="C13237" s="197" t="s">
        <v>26750</v>
      </c>
      <c r="D13237" s="197" t="s">
        <v>26751</v>
      </c>
      <c r="E13237" s="197" t="s">
        <v>26752</v>
      </c>
      <c r="I13237" s="197" t="s">
        <v>30</v>
      </c>
      <c r="J13237" s="197" t="n">
        <v>890.54</v>
      </c>
    </row>
    <row r="13238" customFormat="false" ht="12.75" hidden="true" customHeight="false" outlineLevel="0" collapsed="false">
      <c r="A13238" s="197" t="s">
        <v>26754</v>
      </c>
      <c r="B13238" s="197" t="str">
        <f aca="false">C13238&amp;D13238&amp;E13238&amp;F13238&amp;G13238&amp;H13238</f>
        <v>VIDRO PLUMBIFERO C/ESPESSURA MAXIMA DE 8MM,PARA USO EM SALAS RADIOLOGICAS A PROVA DE RAIO-X,NAS DIMENSOES DE(0,30X0,40)M.FORNECIMENTO E COLOCACAO.</v>
      </c>
      <c r="C13238" s="197" t="s">
        <v>26755</v>
      </c>
      <c r="D13238" s="197" t="s">
        <v>26756</v>
      </c>
      <c r="E13238" s="197" t="s">
        <v>26752</v>
      </c>
      <c r="I13238" s="197" t="s">
        <v>30</v>
      </c>
      <c r="J13238" s="197" t="n">
        <v>1781.07</v>
      </c>
    </row>
    <row r="13239" customFormat="false" ht="12.75" hidden="true" customHeight="false" outlineLevel="0" collapsed="false">
      <c r="A13239" s="197" t="s">
        <v>26757</v>
      </c>
      <c r="B13239" s="197" t="str">
        <f aca="false">C13239&amp;D13239&amp;E13239&amp;F13239&amp;G13239&amp;H13239</f>
        <v>VIDRO PLUMBIFERO C/ESPESSURA MAXIMA DE 8MM,PARA USO EM SALAS RADIOLOGICAS A PROVA DE RAIO-X,NAS DIMENSOES DE(0,30X0,40)M.FORNECIMENTO E COLOCACAO.</v>
      </c>
      <c r="C13239" s="197" t="s">
        <v>26755</v>
      </c>
      <c r="D13239" s="197" t="s">
        <v>26756</v>
      </c>
      <c r="E13239" s="197" t="s">
        <v>26752</v>
      </c>
      <c r="I13239" s="197" t="s">
        <v>30</v>
      </c>
      <c r="J13239" s="197" t="n">
        <v>1781.07</v>
      </c>
    </row>
    <row r="13240" customFormat="false" ht="12.75" hidden="true" customHeight="false" outlineLevel="0" collapsed="false">
      <c r="A13240" s="197" t="s">
        <v>26758</v>
      </c>
      <c r="B13240" s="197" t="str">
        <f aca="false">C13240&amp;D13240&amp;E13240&amp;F13240&amp;G13240&amp;H13240</f>
        <v>VIDRO PLUMBIFERO C/ESPESSURA MAXIMA DE 8MM,PARA USO EM SALAS RADIOLOGICAS A PROVA DE RAIO-X,NAS DIMENSOES DE(1,00X0,70)M.FORNECIMENTO E COLOCACAO.</v>
      </c>
      <c r="C13240" s="197" t="s">
        <v>26755</v>
      </c>
      <c r="D13240" s="197" t="s">
        <v>26759</v>
      </c>
      <c r="E13240" s="197" t="s">
        <v>26752</v>
      </c>
      <c r="I13240" s="197" t="s">
        <v>30</v>
      </c>
      <c r="J13240" s="197" t="n">
        <v>11875.69</v>
      </c>
    </row>
    <row r="13241" customFormat="false" ht="12.75" hidden="true" customHeight="false" outlineLevel="0" collapsed="false">
      <c r="A13241" s="197" t="s">
        <v>26760</v>
      </c>
      <c r="B13241" s="197" t="str">
        <f aca="false">C13241&amp;D13241&amp;E13241&amp;F13241&amp;G13241&amp;H13241</f>
        <v>VIDRO PLUMBIFERO C/ESPESSURA MAXIMA DE 8MM,PARA USO EM SALAS RADIOLOGICAS A PROVA DE RAIO-X,NAS DIMENSOES DE(1,00X0,70)M.FORNECIMENTO E COLOCACAO.</v>
      </c>
      <c r="C13241" s="197" t="s">
        <v>26755</v>
      </c>
      <c r="D13241" s="197" t="s">
        <v>26759</v>
      </c>
      <c r="E13241" s="197" t="s">
        <v>26752</v>
      </c>
      <c r="I13241" s="197" t="s">
        <v>30</v>
      </c>
      <c r="J13241" s="197" t="n">
        <v>11875.69</v>
      </c>
    </row>
    <row r="13242" customFormat="false" ht="12.75" hidden="true" customHeight="false" outlineLevel="0" collapsed="false">
      <c r="A13242" s="197" t="s">
        <v>26761</v>
      </c>
      <c r="B13242" s="197" t="str">
        <f aca="false">C13242&amp;D13242&amp;E13242&amp;F13242&amp;G13242&amp;H13242</f>
        <v>PELICULA DE SEGURANCA ANTI-IMPACTO E CONTROLE SOLAR.FORNECIMENTO E COLOCACAO</v>
      </c>
      <c r="C13242" s="197" t="s">
        <v>26762</v>
      </c>
      <c r="D13242" s="197" t="s">
        <v>7139</v>
      </c>
      <c r="I13242" s="197" t="s">
        <v>1993</v>
      </c>
      <c r="J13242" s="197" t="n">
        <v>20.72</v>
      </c>
    </row>
    <row r="13243" customFormat="false" ht="12.75" hidden="true" customHeight="false" outlineLevel="0" collapsed="false">
      <c r="A13243" s="197" t="s">
        <v>26763</v>
      </c>
      <c r="B13243" s="197" t="str">
        <f aca="false">C13243&amp;D13243&amp;E13243&amp;F13243&amp;G13243&amp;H13243</f>
        <v>PELICULA DE SEGURANCA ANTI-IMPACTO E CONTROLE SOLAR.FORNECIMENTO E COLOCACAO</v>
      </c>
      <c r="C13243" s="197" t="s">
        <v>26762</v>
      </c>
      <c r="D13243" s="197" t="s">
        <v>7139</v>
      </c>
      <c r="I13243" s="197" t="s">
        <v>1993</v>
      </c>
      <c r="J13243" s="197" t="n">
        <v>20.29</v>
      </c>
    </row>
    <row r="13244" customFormat="false" ht="12.75" hidden="true" customHeight="false" outlineLevel="0" collapsed="false">
      <c r="A13244" s="197" t="s">
        <v>26764</v>
      </c>
      <c r="B13244" s="197" t="str">
        <f aca="false">C13244&amp;D13244&amp;E13244&amp;F13244&amp;G13244&amp;H13244</f>
        <v>PELICULA REFLETIVA DE CONTROLE SOLAR.FORNECIMENTO E COLOCACAO</v>
      </c>
      <c r="C13244" s="197" t="s">
        <v>26765</v>
      </c>
      <c r="D13244" s="197" t="s">
        <v>4378</v>
      </c>
      <c r="I13244" s="197" t="s">
        <v>1993</v>
      </c>
      <c r="J13244" s="197" t="n">
        <v>13.11</v>
      </c>
    </row>
    <row r="13245" customFormat="false" ht="12.75" hidden="true" customHeight="false" outlineLevel="0" collapsed="false">
      <c r="A13245" s="197" t="s">
        <v>26766</v>
      </c>
      <c r="B13245" s="197" t="str">
        <f aca="false">C13245&amp;D13245&amp;E13245&amp;F13245&amp;G13245&amp;H13245</f>
        <v>PELICULA REFLETIVA DE CONTROLE SOLAR.FORNECIMENTO E COLOCACAO</v>
      </c>
      <c r="C13245" s="197" t="s">
        <v>26765</v>
      </c>
      <c r="D13245" s="197" t="s">
        <v>4378</v>
      </c>
      <c r="I13245" s="197" t="s">
        <v>1993</v>
      </c>
      <c r="J13245" s="197" t="n">
        <v>12.69</v>
      </c>
    </row>
    <row r="13246" customFormat="false" ht="12.75" hidden="true" customHeight="false" outlineLevel="0" collapsed="false">
      <c r="A13246" s="197" t="s">
        <v>26767</v>
      </c>
      <c r="B13246" s="197" t="str">
        <f aca="false">C13246&amp;D13246&amp;E13246&amp;F13246&amp;G13246&amp;H13246</f>
        <v>PLACA DE POLICARBONATO EM CRISTAL COMPACTO,COM ESPESSURA DE4MM.FORNECIMENTO E COLOCACAO</v>
      </c>
      <c r="C13246" s="197" t="s">
        <v>26768</v>
      </c>
      <c r="D13246" s="197" t="s">
        <v>26769</v>
      </c>
      <c r="I13246" s="197" t="s">
        <v>1993</v>
      </c>
      <c r="J13246" s="197" t="n">
        <v>138.5</v>
      </c>
    </row>
    <row r="13247" customFormat="false" ht="12.75" hidden="true" customHeight="false" outlineLevel="0" collapsed="false">
      <c r="A13247" s="197" t="s">
        <v>26770</v>
      </c>
      <c r="B13247" s="197" t="str">
        <f aca="false">C13247&amp;D13247&amp;E13247&amp;F13247&amp;G13247&amp;H13247</f>
        <v>PLACA DE POLICARBONATO EM CRISTAL COMPACTO,COM ESPESSURA DE4MM.FORNECIMENTO E COLOCACAO</v>
      </c>
      <c r="C13247" s="197" t="s">
        <v>26768</v>
      </c>
      <c r="D13247" s="197" t="s">
        <v>26769</v>
      </c>
      <c r="I13247" s="197" t="s">
        <v>1993</v>
      </c>
      <c r="J13247" s="197" t="n">
        <v>136.96</v>
      </c>
    </row>
    <row r="13248" customFormat="false" ht="12.75" hidden="true" customHeight="false" outlineLevel="0" collapsed="false">
      <c r="A13248" s="197" t="s">
        <v>26771</v>
      </c>
      <c r="B13248" s="197" t="str">
        <f aca="false">C13248&amp;D13248&amp;E13248&amp;F13248&amp;G13248&amp;H13248</f>
        <v>PLACA DE POLICARBONATO EM CRISTAL COMPACTO,COM ESPESSURA DE6MM.FORNECIMENTO E COLOCACAO</v>
      </c>
      <c r="C13248" s="197" t="s">
        <v>26768</v>
      </c>
      <c r="D13248" s="197" t="s">
        <v>26772</v>
      </c>
      <c r="I13248" s="197" t="s">
        <v>1993</v>
      </c>
      <c r="J13248" s="197" t="n">
        <v>201.98</v>
      </c>
    </row>
    <row r="13249" customFormat="false" ht="12.75" hidden="true" customHeight="false" outlineLevel="0" collapsed="false">
      <c r="A13249" s="197" t="s">
        <v>26773</v>
      </c>
      <c r="B13249" s="197" t="str">
        <f aca="false">C13249&amp;D13249&amp;E13249&amp;F13249&amp;G13249&amp;H13249</f>
        <v>PLACA DE POLICARBONATO EM CRISTAL COMPACTO,COM ESPESSURA DE6MM.FORNECIMENTO E COLOCACAO</v>
      </c>
      <c r="C13249" s="197" t="s">
        <v>26768</v>
      </c>
      <c r="D13249" s="197" t="s">
        <v>26772</v>
      </c>
      <c r="I13249" s="197" t="s">
        <v>1993</v>
      </c>
      <c r="J13249" s="197" t="n">
        <v>200.44</v>
      </c>
    </row>
    <row r="13250" customFormat="false" ht="12.75" hidden="true" customHeight="false" outlineLevel="0" collapsed="false">
      <c r="A13250" s="197" t="s">
        <v>26774</v>
      </c>
      <c r="B13250" s="197" t="str">
        <f aca="false">C13250&amp;D13250&amp;E13250&amp;F13250&amp;G13250&amp;H13250</f>
        <v>PLACA DE POLICARBONATO EM CRISTAL COMPACTO,COM ESPESSURA DE8MM.FORNECIMENTO E COLOCACAO</v>
      </c>
      <c r="C13250" s="197" t="s">
        <v>26768</v>
      </c>
      <c r="D13250" s="197" t="s">
        <v>26775</v>
      </c>
      <c r="I13250" s="197" t="s">
        <v>1993</v>
      </c>
      <c r="J13250" s="197" t="n">
        <v>265.46</v>
      </c>
    </row>
    <row r="13251" customFormat="false" ht="12.75" hidden="true" customHeight="false" outlineLevel="0" collapsed="false">
      <c r="A13251" s="197" t="s">
        <v>26776</v>
      </c>
      <c r="B13251" s="197" t="str">
        <f aca="false">C13251&amp;D13251&amp;E13251&amp;F13251&amp;G13251&amp;H13251</f>
        <v>PLACA DE POLICARBONATO EM CRISTAL COMPACTO,COM ESPESSURA DE8MM.FORNECIMENTO E COLOCACAO</v>
      </c>
      <c r="C13251" s="197" t="s">
        <v>26768</v>
      </c>
      <c r="D13251" s="197" t="s">
        <v>26775</v>
      </c>
      <c r="I13251" s="197" t="s">
        <v>1993</v>
      </c>
      <c r="J13251" s="197" t="n">
        <v>263.92</v>
      </c>
    </row>
    <row r="13252" customFormat="false" ht="12.75" hidden="true" customHeight="false" outlineLevel="0" collapsed="false">
      <c r="A13252" s="197" t="s">
        <v>26777</v>
      </c>
      <c r="B13252" s="197" t="str">
        <f aca="false">C13252&amp;D13252&amp;E13252&amp;F13252&amp;G13252&amp;H13252</f>
        <v>PLACA DE POLICARBONATO EM CRISTAL COMPACTO,COM ESPESSURA DE10MM.FORNECIMENTO E COLOCACAO</v>
      </c>
      <c r="C13252" s="197" t="s">
        <v>26768</v>
      </c>
      <c r="D13252" s="197" t="s">
        <v>26778</v>
      </c>
      <c r="I13252" s="197" t="s">
        <v>1993</v>
      </c>
      <c r="J13252" s="197" t="n">
        <v>328.94</v>
      </c>
    </row>
    <row r="13253" customFormat="false" ht="12.75" hidden="true" customHeight="false" outlineLevel="0" collapsed="false">
      <c r="A13253" s="197" t="s">
        <v>26779</v>
      </c>
      <c r="B13253" s="197" t="str">
        <f aca="false">C13253&amp;D13253&amp;E13253&amp;F13253&amp;G13253&amp;H13253</f>
        <v>PLACA DE POLICARBONATO EM CRISTAL COMPACTO,COM ESPESSURA DE10MM.FORNECIMENTO E COLOCACAO</v>
      </c>
      <c r="C13253" s="197" t="s">
        <v>26768</v>
      </c>
      <c r="D13253" s="197" t="s">
        <v>26778</v>
      </c>
      <c r="I13253" s="197" t="s">
        <v>1993</v>
      </c>
      <c r="J13253" s="197" t="n">
        <v>327.4</v>
      </c>
    </row>
    <row r="13254" customFormat="false" ht="25.5" hidden="true" customHeight="false" outlineLevel="0" collapsed="false">
      <c r="A13254" s="197" t="s">
        <v>26780</v>
      </c>
      <c r="B13254" s="710" t="str">
        <f aca="false">C13254&amp;D13254&amp;E13254&amp;F13254&amp;G13254&amp;H13254</f>
        <v>PORTA DE MADEIRA DE LEI EM COMPENSADO DE 100X210X3,5CM,FOLHEADA NAS 2 FACES,ADUELA DE 13X3CM E ALIZARES DE 5X2CM,EXCLUSIVE FERRAGENS.FORNECIMENTO E COLOCACAO</v>
      </c>
      <c r="C13254" s="197" t="s">
        <v>26781</v>
      </c>
      <c r="D13254" s="197" t="s">
        <v>26782</v>
      </c>
      <c r="E13254" s="197" t="s">
        <v>26345</v>
      </c>
      <c r="I13254" s="197" t="s">
        <v>30</v>
      </c>
      <c r="J13254" s="197" t="n">
        <v>474.31</v>
      </c>
    </row>
    <row r="13255" customFormat="false" ht="25.5" hidden="true" customHeight="false" outlineLevel="0" collapsed="false">
      <c r="A13255" s="197" t="s">
        <v>26783</v>
      </c>
      <c r="B13255" s="710" t="str">
        <f aca="false">C13255&amp;D13255&amp;E13255&amp;F13255&amp;G13255&amp;H13255</f>
        <v>PORTA DE MADEIRA DE LEI EM COMPENSADO DE 100X210X3,5CM,FOLHEADA NAS 2 FACES,ADUELA DE 13X3CM E ALIZARES DE 5X2CM,EXCLUSIVE FERRAGENS.FORNECIMENTO E COLOCACAO</v>
      </c>
      <c r="C13255" s="197" t="s">
        <v>26781</v>
      </c>
      <c r="D13255" s="197" t="s">
        <v>26782</v>
      </c>
      <c r="E13255" s="197" t="s">
        <v>26345</v>
      </c>
      <c r="I13255" s="197" t="s">
        <v>30</v>
      </c>
      <c r="J13255" s="197" t="n">
        <v>443.41</v>
      </c>
    </row>
    <row r="13256" customFormat="false" ht="25.5" hidden="true" customHeight="false" outlineLevel="0" collapsed="false">
      <c r="A13256" s="197" t="s">
        <v>26784</v>
      </c>
      <c r="B13256" s="710" t="str">
        <f aca="false">C13256&amp;D13256&amp;E13256&amp;F13256&amp;G13256&amp;H13256</f>
        <v>PORTA DE MADEIRA DE LEI EM COMPENSADO DE 90X210X3,5CM FOLHEADA NAS 2 FACES,ADUELA DE 13X3CM E ALIZARES DE 5X2CM,EXCLUSIVE FERRAGENS.FORNECIMENTO E COLOCACAO</v>
      </c>
      <c r="C13256" s="197" t="s">
        <v>26785</v>
      </c>
      <c r="D13256" s="197" t="s">
        <v>26786</v>
      </c>
      <c r="E13256" s="197" t="s">
        <v>26787</v>
      </c>
      <c r="I13256" s="197" t="s">
        <v>30</v>
      </c>
      <c r="J13256" s="197" t="n">
        <v>457.77</v>
      </c>
    </row>
    <row r="13257" customFormat="false" ht="25.5" hidden="true" customHeight="false" outlineLevel="0" collapsed="false">
      <c r="A13257" s="197" t="s">
        <v>203</v>
      </c>
      <c r="B13257" s="710" t="str">
        <f aca="false">C13257&amp;D13257&amp;E13257&amp;F13257&amp;G13257&amp;H13257</f>
        <v>PORTA DE MADEIRA DE LEI EM COMPENSADO DE 90X210X3,5CM FOLHEADA NAS 2 FACES,ADUELA DE 13X3CM E ALIZARES DE 5X2CM,EXCLUSIVE FERRAGENS.FORNECIMENTO E COLOCACAO</v>
      </c>
      <c r="C13257" s="197" t="s">
        <v>26785</v>
      </c>
      <c r="D13257" s="197" t="s">
        <v>26786</v>
      </c>
      <c r="E13257" s="197" t="s">
        <v>26787</v>
      </c>
      <c r="I13257" s="197" t="s">
        <v>30</v>
      </c>
      <c r="J13257" s="197" t="n">
        <v>426.87</v>
      </c>
    </row>
    <row r="13258" customFormat="false" ht="25.5" hidden="true" customHeight="false" outlineLevel="0" collapsed="false">
      <c r="A13258" s="197" t="s">
        <v>26788</v>
      </c>
      <c r="B13258" s="710" t="str">
        <f aca="false">C13258&amp;D13258&amp;E13258&amp;F13258&amp;G13258&amp;H13258</f>
        <v>PORTA DE MADEIRA DE LEI EM COMPENSADO DE 80X210X3,5CM FOLHEADA NAS 2 FACES,ADUELA DE 13X3CM E ALIZARES DE 5X2CM,EXCLUSIVE FERRAGENS.FORNECIMENTO E COLOCACAO</v>
      </c>
      <c r="C13258" s="197" t="s">
        <v>26789</v>
      </c>
      <c r="D13258" s="197" t="s">
        <v>26786</v>
      </c>
      <c r="E13258" s="197" t="s">
        <v>26787</v>
      </c>
      <c r="I13258" s="197" t="s">
        <v>30</v>
      </c>
      <c r="J13258" s="197" t="n">
        <v>432.7</v>
      </c>
    </row>
    <row r="13259" customFormat="false" ht="25.5" hidden="true" customHeight="false" outlineLevel="0" collapsed="false">
      <c r="A13259" s="197" t="s">
        <v>205</v>
      </c>
      <c r="B13259" s="710" t="str">
        <f aca="false">C13259&amp;D13259&amp;E13259&amp;F13259&amp;G13259&amp;H13259</f>
        <v>PORTA DE MADEIRA DE LEI EM COMPENSADO DE 80X210X3,5CM FOLHEADA NAS 2 FACES,ADUELA DE 13X3CM E ALIZARES DE 5X2CM,EXCLUSIVE FERRAGENS.FORNECIMENTO E COLOCACAO</v>
      </c>
      <c r="C13259" s="197" t="s">
        <v>26789</v>
      </c>
      <c r="D13259" s="197" t="s">
        <v>26786</v>
      </c>
      <c r="E13259" s="197" t="s">
        <v>26787</v>
      </c>
      <c r="I13259" s="197" t="s">
        <v>30</v>
      </c>
      <c r="J13259" s="197" t="n">
        <v>401.8</v>
      </c>
    </row>
    <row r="13260" customFormat="false" ht="25.5" hidden="true" customHeight="false" outlineLevel="0" collapsed="false">
      <c r="A13260" s="197" t="s">
        <v>26790</v>
      </c>
      <c r="B13260" s="710" t="str">
        <f aca="false">C13260&amp;D13260&amp;E13260&amp;F13260&amp;G13260&amp;H13260</f>
        <v>PORTA DE MADEIRA DE LEI EM COMPENSADO DE 70X210X3,5CM,FOLHEADA NAS 2 FACES,ADUELA DE 13X3CM E ALIZARES DE 5X2CM,EXCLUSIVE FERRAGENS.FORNECIMENTO E COLOCACAO</v>
      </c>
      <c r="C13260" s="197" t="s">
        <v>26791</v>
      </c>
      <c r="D13260" s="197" t="s">
        <v>26786</v>
      </c>
      <c r="E13260" s="197" t="s">
        <v>26787</v>
      </c>
      <c r="I13260" s="197" t="s">
        <v>30</v>
      </c>
      <c r="J13260" s="197" t="n">
        <v>427.87</v>
      </c>
    </row>
    <row r="13261" customFormat="false" ht="25.5" hidden="true" customHeight="false" outlineLevel="0" collapsed="false">
      <c r="A13261" s="197" t="s">
        <v>26792</v>
      </c>
      <c r="B13261" s="710" t="str">
        <f aca="false">C13261&amp;D13261&amp;E13261&amp;F13261&amp;G13261&amp;H13261</f>
        <v>PORTA DE MADEIRA DE LEI EM COMPENSADO DE 70X210X3,5CM,FOLHEADA NAS 2 FACES,ADUELA DE 13X3CM E ALIZARES DE 5X2CM,EXCLUSIVE FERRAGENS.FORNECIMENTO E COLOCACAO</v>
      </c>
      <c r="C13261" s="197" t="s">
        <v>26791</v>
      </c>
      <c r="D13261" s="197" t="s">
        <v>26786</v>
      </c>
      <c r="E13261" s="197" t="s">
        <v>26787</v>
      </c>
      <c r="I13261" s="197" t="s">
        <v>30</v>
      </c>
      <c r="J13261" s="197" t="n">
        <v>396.97</v>
      </c>
    </row>
    <row r="13262" customFormat="false" ht="25.5" hidden="true" customHeight="false" outlineLevel="0" collapsed="false">
      <c r="A13262" s="197" t="s">
        <v>26793</v>
      </c>
      <c r="B13262" s="710" t="str">
        <f aca="false">C13262&amp;D13262&amp;E13262&amp;F13262&amp;G13262&amp;H13262</f>
        <v>PORTA DE MADEIRA DE LEI EM COMPENSADO DE 60X210X3,5CM FOLHEADA NAS 2 FACES,ADUELA DE 13X3CM E ALIZARES DE 5X2CM,EXCLUSIVE FERRAGENS.FORNECIMENTO E COLOCACAO</v>
      </c>
      <c r="C13262" s="197" t="s">
        <v>26794</v>
      </c>
      <c r="D13262" s="197" t="s">
        <v>26786</v>
      </c>
      <c r="E13262" s="197" t="s">
        <v>26787</v>
      </c>
      <c r="I13262" s="197" t="s">
        <v>30</v>
      </c>
      <c r="J13262" s="197" t="n">
        <v>423.69</v>
      </c>
    </row>
    <row r="13263" customFormat="false" ht="25.5" hidden="true" customHeight="false" outlineLevel="0" collapsed="false">
      <c r="A13263" s="197" t="s">
        <v>299</v>
      </c>
      <c r="B13263" s="710" t="str">
        <f aca="false">C13263&amp;D13263&amp;E13263&amp;F13263&amp;G13263&amp;H13263</f>
        <v>PORTA DE MADEIRA DE LEI EM COMPENSADO DE 60X210X3,5CM FOLHEADA NAS 2 FACES,ADUELA DE 13X3CM E ALIZARES DE 5X2CM,EXCLUSIVE FERRAGENS.FORNECIMENTO E COLOCACAO</v>
      </c>
      <c r="C13263" s="197" t="s">
        <v>26794</v>
      </c>
      <c r="D13263" s="197" t="s">
        <v>26786</v>
      </c>
      <c r="E13263" s="197" t="s">
        <v>26787</v>
      </c>
      <c r="I13263" s="197" t="s">
        <v>30</v>
      </c>
      <c r="J13263" s="197" t="n">
        <v>392.79</v>
      </c>
    </row>
    <row r="13264" customFormat="false" ht="25.5" hidden="true" customHeight="false" outlineLevel="0" collapsed="false">
      <c r="A13264" s="197" t="s">
        <v>26795</v>
      </c>
      <c r="B13264" s="710" t="str">
        <f aca="false">C13264&amp;D13264&amp;E13264&amp;F13264&amp;G13264&amp;H13264</f>
        <v>PORTA DE MADEIRA DE LEI EM COMPENSADO,DE 200X210X3,5CM,COM DUAS FOLHAS,FOLHEADA NAS 2 FACES,ADUELAS DE 13X3CM E ALIZARES DE 5X2CM,EXCLUSIVE FERRAGENS.FORNECIMENTO E COLOCACAO</v>
      </c>
      <c r="C13264" s="197" t="s">
        <v>26796</v>
      </c>
      <c r="D13264" s="197" t="s">
        <v>26797</v>
      </c>
      <c r="E13264" s="197" t="s">
        <v>26798</v>
      </c>
      <c r="I13264" s="197" t="s">
        <v>30</v>
      </c>
      <c r="J13264" s="197" t="n">
        <v>656.82</v>
      </c>
    </row>
    <row r="13265" customFormat="false" ht="25.5" hidden="true" customHeight="false" outlineLevel="0" collapsed="false">
      <c r="A13265" s="197" t="s">
        <v>26799</v>
      </c>
      <c r="B13265" s="710" t="str">
        <f aca="false">C13265&amp;D13265&amp;E13265&amp;F13265&amp;G13265&amp;H13265</f>
        <v>PORTA DE MADEIRA DE LEI EM COMPENSADO,DE 200X210X3,5CM,COM DUAS FOLHAS,FOLHEADA NAS 2 FACES,ADUELAS DE 13X3CM E ALIZARES DE 5X2CM,EXCLUSIVE FERRAGENS.FORNECIMENTO E COLOCACAO</v>
      </c>
      <c r="C13265" s="197" t="s">
        <v>26796</v>
      </c>
      <c r="D13265" s="197" t="s">
        <v>26797</v>
      </c>
      <c r="E13265" s="197" t="s">
        <v>26798</v>
      </c>
      <c r="I13265" s="197" t="s">
        <v>30</v>
      </c>
      <c r="J13265" s="197" t="n">
        <v>619.74</v>
      </c>
    </row>
    <row r="13266" customFormat="false" ht="25.5" hidden="true" customHeight="false" outlineLevel="0" collapsed="false">
      <c r="A13266" s="197" t="s">
        <v>26800</v>
      </c>
      <c r="B13266" s="710" t="str">
        <f aca="false">C13266&amp;D13266&amp;E13266&amp;F13266&amp;G13266&amp;H13266</f>
        <v>PORTA DE MADEIRA DE LEI EM COMPENSADO,DE 60X210X3,5CM,FOLHEADA NAS 2 FACES,EXCLUSIVE FERRAGENS,ADUELA E ALIZARES.FORNECIMENTO E COLOCACAO</v>
      </c>
      <c r="C13266" s="197" t="s">
        <v>26801</v>
      </c>
      <c r="D13266" s="197" t="s">
        <v>26802</v>
      </c>
      <c r="E13266" s="197" t="s">
        <v>4468</v>
      </c>
      <c r="I13266" s="197" t="s">
        <v>30</v>
      </c>
      <c r="J13266" s="197" t="n">
        <v>222.54</v>
      </c>
    </row>
    <row r="13267" customFormat="false" ht="25.5" hidden="true" customHeight="false" outlineLevel="0" collapsed="false">
      <c r="A13267" s="197" t="s">
        <v>26803</v>
      </c>
      <c r="B13267" s="710" t="str">
        <f aca="false">C13267&amp;D13267&amp;E13267&amp;F13267&amp;G13267&amp;H13267</f>
        <v>PORTA DE MADEIRA DE LEI EM COMPENSADO,DE 60X210X3,5CM,FOLHEADA NAS 2 FACES,EXCLUSIVE FERRAGENS,ADUELA E ALIZARES.FORNECIMENTO E COLOCACAO</v>
      </c>
      <c r="C13267" s="197" t="s">
        <v>26801</v>
      </c>
      <c r="D13267" s="197" t="s">
        <v>26802</v>
      </c>
      <c r="E13267" s="197" t="s">
        <v>4468</v>
      </c>
      <c r="I13267" s="197" t="s">
        <v>30</v>
      </c>
      <c r="J13267" s="197" t="n">
        <v>201.94</v>
      </c>
    </row>
    <row r="13268" customFormat="false" ht="25.5" hidden="true" customHeight="false" outlineLevel="0" collapsed="false">
      <c r="A13268" s="197" t="s">
        <v>26804</v>
      </c>
      <c r="B13268" s="710" t="str">
        <f aca="false">C13268&amp;D13268&amp;E13268&amp;F13268&amp;G13268&amp;H13268</f>
        <v>PORTA DE MADEIRA DE LEI EM COMPENSADO,DE 70X210X3,5CM,FOLHEADA NAS 2 FACES,EXCLUSIVE FERRAGENS,ADUELA E ALIZARES.FORNECIMENTO E COLOCACAO</v>
      </c>
      <c r="C13268" s="197" t="s">
        <v>26805</v>
      </c>
      <c r="D13268" s="197" t="s">
        <v>26802</v>
      </c>
      <c r="E13268" s="197" t="s">
        <v>4468</v>
      </c>
      <c r="I13268" s="197" t="s">
        <v>30</v>
      </c>
      <c r="J13268" s="197" t="n">
        <v>224.44</v>
      </c>
    </row>
    <row r="13269" customFormat="false" ht="25.5" hidden="true" customHeight="false" outlineLevel="0" collapsed="false">
      <c r="A13269" s="197" t="s">
        <v>26806</v>
      </c>
      <c r="B13269" s="710" t="str">
        <f aca="false">C13269&amp;D13269&amp;E13269&amp;F13269&amp;G13269&amp;H13269</f>
        <v>PORTA DE MADEIRA DE LEI EM COMPENSADO,DE 70X210X3,5CM,FOLHEADA NAS 2 FACES,EXCLUSIVE FERRAGENS,ADUELA E ALIZARES.FORNECIMENTO E COLOCACAO</v>
      </c>
      <c r="C13269" s="197" t="s">
        <v>26805</v>
      </c>
      <c r="D13269" s="197" t="s">
        <v>26802</v>
      </c>
      <c r="E13269" s="197" t="s">
        <v>4468</v>
      </c>
      <c r="I13269" s="197" t="s">
        <v>30</v>
      </c>
      <c r="J13269" s="197" t="n">
        <v>203.84</v>
      </c>
    </row>
    <row r="13270" customFormat="false" ht="25.5" hidden="true" customHeight="false" outlineLevel="0" collapsed="false">
      <c r="A13270" s="197" t="s">
        <v>26807</v>
      </c>
      <c r="B13270" s="710" t="str">
        <f aca="false">C13270&amp;D13270&amp;E13270&amp;F13270&amp;G13270&amp;H13270</f>
        <v>PORTA DE MADEIRA DE LEI EM COMPENSADO,DE 80X210X3,5CM,FOLHEADANAS 2 FACES,EXCLUSIVE FERRAGENS,ADUELA E ALIZARES.FORNECIMENTO E COLOCACAO</v>
      </c>
      <c r="C13270" s="197" t="s">
        <v>26808</v>
      </c>
      <c r="D13270" s="197" t="s">
        <v>26809</v>
      </c>
      <c r="E13270" s="197" t="s">
        <v>7139</v>
      </c>
      <c r="I13270" s="197" t="s">
        <v>30</v>
      </c>
      <c r="J13270" s="197" t="n">
        <v>226.99</v>
      </c>
    </row>
    <row r="13271" customFormat="false" ht="25.5" hidden="true" customHeight="false" outlineLevel="0" collapsed="false">
      <c r="A13271" s="197" t="s">
        <v>26810</v>
      </c>
      <c r="B13271" s="710" t="str">
        <f aca="false">C13271&amp;D13271&amp;E13271&amp;F13271&amp;G13271&amp;H13271</f>
        <v>PORTA DE MADEIRA DE LEI EM COMPENSADO,DE 80X210X3,5CM,FOLHEADANAS 2 FACES,EXCLUSIVE FERRAGENS,ADUELA E ALIZARES.FORNECIMENTO E COLOCACAO</v>
      </c>
      <c r="C13271" s="197" t="s">
        <v>26808</v>
      </c>
      <c r="D13271" s="197" t="s">
        <v>26809</v>
      </c>
      <c r="E13271" s="197" t="s">
        <v>7139</v>
      </c>
      <c r="I13271" s="197" t="s">
        <v>30</v>
      </c>
      <c r="J13271" s="197" t="n">
        <v>206.39</v>
      </c>
    </row>
    <row r="13272" customFormat="false" ht="25.5" hidden="true" customHeight="false" outlineLevel="0" collapsed="false">
      <c r="A13272" s="197" t="s">
        <v>26811</v>
      </c>
      <c r="B13272" s="710" t="str">
        <f aca="false">C13272&amp;D13272&amp;E13272&amp;F13272&amp;G13272&amp;H13272</f>
        <v>PORTA DE MADEIRA DE LEI EM COMPENSADO,DE 90X210X3,5CM,FOLHEADA NAS 2 FACES,EXCLUSIVE FERRAGENS,ADUELA E ALIZARES.FORNECIMENTO E COLOCACAO</v>
      </c>
      <c r="C13272" s="197" t="s">
        <v>26812</v>
      </c>
      <c r="D13272" s="197" t="s">
        <v>26802</v>
      </c>
      <c r="E13272" s="197" t="s">
        <v>4468</v>
      </c>
      <c r="I13272" s="197" t="s">
        <v>30</v>
      </c>
      <c r="J13272" s="197" t="n">
        <v>249.78</v>
      </c>
    </row>
    <row r="13273" customFormat="false" ht="25.5" hidden="true" customHeight="false" outlineLevel="0" collapsed="false">
      <c r="A13273" s="197" t="s">
        <v>26813</v>
      </c>
      <c r="B13273" s="710" t="str">
        <f aca="false">C13273&amp;D13273&amp;E13273&amp;F13273&amp;G13273&amp;H13273</f>
        <v>PORTA DE MADEIRA DE LEI EM COMPENSADO,DE 90X210X3,5CM,FOLHEADA NAS 2 FACES,EXCLUSIVE FERRAGENS,ADUELA E ALIZARES.FORNECIMENTO E COLOCACAO</v>
      </c>
      <c r="C13273" s="197" t="s">
        <v>26812</v>
      </c>
      <c r="D13273" s="197" t="s">
        <v>26802</v>
      </c>
      <c r="E13273" s="197" t="s">
        <v>4468</v>
      </c>
      <c r="I13273" s="197" t="s">
        <v>30</v>
      </c>
      <c r="J13273" s="197" t="n">
        <v>229.18</v>
      </c>
    </row>
    <row r="13274" customFormat="false" ht="25.5" hidden="true" customHeight="false" outlineLevel="0" collapsed="false">
      <c r="A13274" s="197" t="s">
        <v>26814</v>
      </c>
      <c r="B13274" s="710" t="str">
        <f aca="false">C13274&amp;D13274&amp;E13274&amp;F13274&amp;G13274&amp;H13274</f>
        <v>PORTA DE MADEIRA DE LEI EM COMPENSADO,DE 100X210X3,5CM,FOLHEADA NAS 2 FACES,EXCLUSIVE FERRAGENS,ADUELA E ALIZARES.FORNECIMENTO E COLOCACAO</v>
      </c>
      <c r="C13274" s="197" t="s">
        <v>26815</v>
      </c>
      <c r="D13274" s="197" t="s">
        <v>26816</v>
      </c>
      <c r="E13274" s="197" t="s">
        <v>8002</v>
      </c>
      <c r="I13274" s="197" t="s">
        <v>30</v>
      </c>
      <c r="J13274" s="197" t="n">
        <v>264.04</v>
      </c>
    </row>
    <row r="13275" customFormat="false" ht="25.5" hidden="true" customHeight="false" outlineLevel="0" collapsed="false">
      <c r="A13275" s="197" t="s">
        <v>26817</v>
      </c>
      <c r="B13275" s="710" t="str">
        <f aca="false">C13275&amp;D13275&amp;E13275&amp;F13275&amp;G13275&amp;H13275</f>
        <v>PORTA DE MADEIRA DE LEI EM COMPENSADO,DE 100X210X3,5CM,FOLHEADA NAS 2 FACES,EXCLUSIVE FERRAGENS,ADUELA E ALIZARES.FORNECIMENTO E COLOCACAO</v>
      </c>
      <c r="C13275" s="197" t="s">
        <v>26815</v>
      </c>
      <c r="D13275" s="197" t="s">
        <v>26816</v>
      </c>
      <c r="E13275" s="197" t="s">
        <v>8002</v>
      </c>
      <c r="I13275" s="197" t="s">
        <v>30</v>
      </c>
      <c r="J13275" s="197" t="n">
        <v>243.44</v>
      </c>
    </row>
    <row r="13276" customFormat="false" ht="25.5" hidden="true" customHeight="false" outlineLevel="0" collapsed="false">
      <c r="A13276" s="197" t="s">
        <v>26818</v>
      </c>
      <c r="B13276" s="710" t="str">
        <f aca="false">C13276&amp;D13276&amp;E13276&amp;F13276&amp;G13276&amp;H13276</f>
        <v>PORTA DE MADEIRA DE LEI COM UMA ALMOFADA REBAIXADA DE 80X210X3,5CM,ADUELA DE 13X3CM E ALIZARES DE 5X2CM,EXCLUSIVE FERRAGENS.FORNECIMENTO E COLOCACAO</v>
      </c>
      <c r="C13276" s="197" t="s">
        <v>26819</v>
      </c>
      <c r="D13276" s="197" t="s">
        <v>26820</v>
      </c>
      <c r="E13276" s="197" t="s">
        <v>26821</v>
      </c>
      <c r="I13276" s="197" t="s">
        <v>30</v>
      </c>
      <c r="J13276" s="197" t="n">
        <v>601.5</v>
      </c>
    </row>
    <row r="13277" customFormat="false" ht="25.5" hidden="true" customHeight="false" outlineLevel="0" collapsed="false">
      <c r="A13277" s="197" t="s">
        <v>26822</v>
      </c>
      <c r="B13277" s="710" t="str">
        <f aca="false">C13277&amp;D13277&amp;E13277&amp;F13277&amp;G13277&amp;H13277</f>
        <v>PORTA DE MADEIRA DE LEI COM UMA ALMOFADA REBAIXADA DE 80X210X3,5CM,ADUELA DE 13X3CM E ALIZARES DE 5X2CM,EXCLUSIVE FERRAGENS.FORNECIMENTO E COLOCACAO</v>
      </c>
      <c r="C13277" s="197" t="s">
        <v>26819</v>
      </c>
      <c r="D13277" s="197" t="s">
        <v>26820</v>
      </c>
      <c r="E13277" s="197" t="s">
        <v>26821</v>
      </c>
      <c r="I13277" s="197" t="s">
        <v>30</v>
      </c>
      <c r="J13277" s="197" t="n">
        <v>570.6</v>
      </c>
    </row>
    <row r="13278" customFormat="false" ht="25.5" hidden="true" customHeight="false" outlineLevel="0" collapsed="false">
      <c r="A13278" s="197" t="s">
        <v>26823</v>
      </c>
      <c r="B13278" s="710" t="str">
        <f aca="false">C13278&amp;D13278&amp;E13278&amp;F13278&amp;G13278&amp;H13278</f>
        <v>PORTA DE MADEIRA DE LEI COM UMA ALMOFADA REBAIXADA DE 70X210X3,5CM,ADUELA DE 13X3CM E ALIZARES DE 5X2CM,EXCLUSIVE FERRAGENS.FORNECIMENTO E COLOCACAO</v>
      </c>
      <c r="C13278" s="197" t="s">
        <v>26824</v>
      </c>
      <c r="D13278" s="197" t="s">
        <v>26820</v>
      </c>
      <c r="E13278" s="197" t="s">
        <v>26821</v>
      </c>
      <c r="I13278" s="197" t="s">
        <v>30</v>
      </c>
      <c r="J13278" s="197" t="n">
        <v>597.4</v>
      </c>
    </row>
    <row r="13279" customFormat="false" ht="25.5" hidden="true" customHeight="false" outlineLevel="0" collapsed="false">
      <c r="A13279" s="197" t="s">
        <v>26825</v>
      </c>
      <c r="B13279" s="710" t="str">
        <f aca="false">C13279&amp;D13279&amp;E13279&amp;F13279&amp;G13279&amp;H13279</f>
        <v>PORTA DE MADEIRA DE LEI COM UMA ALMOFADA REBAIXADA DE 70X210X3,5CM,ADUELA DE 13X3CM E ALIZARES DE 5X2CM,EXCLUSIVE FERRAGENS.FORNECIMENTO E COLOCACAO</v>
      </c>
      <c r="C13279" s="197" t="s">
        <v>26824</v>
      </c>
      <c r="D13279" s="197" t="s">
        <v>26820</v>
      </c>
      <c r="E13279" s="197" t="s">
        <v>26821</v>
      </c>
      <c r="I13279" s="197" t="s">
        <v>30</v>
      </c>
      <c r="J13279" s="197" t="n">
        <v>566.5</v>
      </c>
    </row>
    <row r="13280" customFormat="false" ht="25.5" hidden="true" customHeight="false" outlineLevel="0" collapsed="false">
      <c r="A13280" s="197" t="s">
        <v>26826</v>
      </c>
      <c r="B13280" s="710" t="str">
        <f aca="false">C13280&amp;D13280&amp;E13280&amp;F13280&amp;G13280&amp;H13280</f>
        <v>PORTA DE MADEIRA DE LEI COM UMA ALMOFADA REBAIXADA DE 60X210X3,5CM,ADUELA DE 13X3CM E ALIZARES DE 5X2CM,EXCLUSIVE FERRAGENS.FORNECIMENTO E COLOCACAO</v>
      </c>
      <c r="C13280" s="197" t="s">
        <v>26827</v>
      </c>
      <c r="D13280" s="197" t="s">
        <v>26820</v>
      </c>
      <c r="E13280" s="197" t="s">
        <v>26821</v>
      </c>
      <c r="I13280" s="197" t="s">
        <v>30</v>
      </c>
      <c r="J13280" s="197" t="n">
        <v>595.12</v>
      </c>
    </row>
    <row r="13281" customFormat="false" ht="25.5" hidden="true" customHeight="false" outlineLevel="0" collapsed="false">
      <c r="A13281" s="197" t="s">
        <v>26828</v>
      </c>
      <c r="B13281" s="710" t="str">
        <f aca="false">C13281&amp;D13281&amp;E13281&amp;F13281&amp;G13281&amp;H13281</f>
        <v>PORTA DE MADEIRA DE LEI COM UMA ALMOFADA REBAIXADA DE 60X210X3,5CM,ADUELA DE 13X3CM E ALIZARES DE 5X2CM,EXCLUSIVE FERRAGENS.FORNECIMENTO E COLOCACAO</v>
      </c>
      <c r="C13281" s="197" t="s">
        <v>26827</v>
      </c>
      <c r="D13281" s="197" t="s">
        <v>26820</v>
      </c>
      <c r="E13281" s="197" t="s">
        <v>26821</v>
      </c>
      <c r="I13281" s="197" t="s">
        <v>30</v>
      </c>
      <c r="J13281" s="197" t="n">
        <v>564.22</v>
      </c>
    </row>
    <row r="13282" customFormat="false" ht="25.5" hidden="true" customHeight="false" outlineLevel="0" collapsed="false">
      <c r="A13282" s="197" t="s">
        <v>26829</v>
      </c>
      <c r="B13282" s="710" t="str">
        <f aca="false">C13282&amp;D13282&amp;E13282&amp;F13282&amp;G13282&amp;H13282</f>
        <v>PORTA EXTERNA DE MADEIRA DE LEI,ALMOFADADA,DE 80X210CM,COM MARCO DE 7X3,5CM,EXCLUSIVE FERRAGENS.FORNECIMENTO E COLOCACAO</v>
      </c>
      <c r="C13282" s="197" t="s">
        <v>26830</v>
      </c>
      <c r="D13282" s="197" t="s">
        <v>26831</v>
      </c>
      <c r="I13282" s="197" t="s">
        <v>30</v>
      </c>
      <c r="J13282" s="197" t="n">
        <v>577.07</v>
      </c>
    </row>
    <row r="13283" customFormat="false" ht="25.5" hidden="true" customHeight="false" outlineLevel="0" collapsed="false">
      <c r="A13283" s="197" t="s">
        <v>26832</v>
      </c>
      <c r="B13283" s="710" t="str">
        <f aca="false">C13283&amp;D13283&amp;E13283&amp;F13283&amp;G13283&amp;H13283</f>
        <v>PORTA EXTERNA DE MADEIRA DE LEI,ALMOFADADA,DE 80X210CM,COM MARCO DE 7X3,5CM,EXCLUSIVE FERRAGENS.FORNECIMENTO E COLOCACAO</v>
      </c>
      <c r="C13283" s="197" t="s">
        <v>26830</v>
      </c>
      <c r="D13283" s="197" t="s">
        <v>26831</v>
      </c>
      <c r="I13283" s="197" t="s">
        <v>30</v>
      </c>
      <c r="J13283" s="197" t="n">
        <v>546.17</v>
      </c>
    </row>
    <row r="13284" customFormat="false" ht="25.5" hidden="true" customHeight="false" outlineLevel="0" collapsed="false">
      <c r="A13284" s="197" t="s">
        <v>26833</v>
      </c>
      <c r="B13284" s="710" t="str">
        <f aca="false">C13284&amp;D13284&amp;E13284&amp;F13284&amp;G13284&amp;H13284</f>
        <v>PORTA EXTERNA DE MADEIRA DE LEI,ALMOFADADA,DE 70X210CM,COM MARCO DE 7X3,5CM,EXCLUSIVE FERRAGENS.FORNECIMENTO E COLOCACAO</v>
      </c>
      <c r="C13284" s="197" t="s">
        <v>26834</v>
      </c>
      <c r="D13284" s="197" t="s">
        <v>26831</v>
      </c>
      <c r="I13284" s="197" t="s">
        <v>30</v>
      </c>
      <c r="J13284" s="197" t="n">
        <v>573.63</v>
      </c>
    </row>
    <row r="13285" customFormat="false" ht="25.5" hidden="true" customHeight="false" outlineLevel="0" collapsed="false">
      <c r="A13285" s="197" t="s">
        <v>26835</v>
      </c>
      <c r="B13285" s="710" t="str">
        <f aca="false">C13285&amp;D13285&amp;E13285&amp;F13285&amp;G13285&amp;H13285</f>
        <v>PORTA EXTERNA DE MADEIRA DE LEI,ALMOFADADA,DE 70X210CM,COM MARCO DE 7X3,5CM,EXCLUSIVE FERRAGENS.FORNECIMENTO E COLOCACAO</v>
      </c>
      <c r="C13285" s="197" t="s">
        <v>26834</v>
      </c>
      <c r="D13285" s="197" t="s">
        <v>26831</v>
      </c>
      <c r="I13285" s="197" t="s">
        <v>30</v>
      </c>
      <c r="J13285" s="197" t="n">
        <v>542.73</v>
      </c>
    </row>
    <row r="13286" customFormat="false" ht="25.5" hidden="true" customHeight="false" outlineLevel="0" collapsed="false">
      <c r="A13286" s="197" t="s">
        <v>26836</v>
      </c>
      <c r="B13286" s="710" t="str">
        <f aca="false">C13286&amp;D13286&amp;E13286&amp;F13286&amp;G13286&amp;H13286</f>
        <v>PORTA DE MADEIRA DE LEI COM UMA ALMOFADA REBAIXADA,DE 80X210X3,5CM,EXCLUSIVE FERRAGENS,ADUELA E ALIZARES.FORNECIMENTO ECOLOCACAO</v>
      </c>
      <c r="C13286" s="197" t="s">
        <v>26837</v>
      </c>
      <c r="D13286" s="197" t="s">
        <v>26838</v>
      </c>
      <c r="E13286" s="197" t="s">
        <v>7924</v>
      </c>
      <c r="I13286" s="197" t="s">
        <v>30</v>
      </c>
      <c r="J13286" s="197" t="n">
        <v>396.36</v>
      </c>
    </row>
    <row r="13287" customFormat="false" ht="25.5" hidden="true" customHeight="false" outlineLevel="0" collapsed="false">
      <c r="A13287" s="197" t="s">
        <v>26839</v>
      </c>
      <c r="B13287" s="710" t="str">
        <f aca="false">C13287&amp;D13287&amp;E13287&amp;F13287&amp;G13287&amp;H13287</f>
        <v>PORTA DE MADEIRA DE LEI COM UMA ALMOFADA REBAIXADA,DE 80X210X3,5CM,EXCLUSIVE FERRAGENS,ADUELA E ALIZARES.FORNECIMENTO ECOLOCACAO</v>
      </c>
      <c r="C13287" s="197" t="s">
        <v>26837</v>
      </c>
      <c r="D13287" s="197" t="s">
        <v>26838</v>
      </c>
      <c r="E13287" s="197" t="s">
        <v>7924</v>
      </c>
      <c r="I13287" s="197" t="s">
        <v>30</v>
      </c>
      <c r="J13287" s="197" t="n">
        <v>375.76</v>
      </c>
    </row>
    <row r="13288" customFormat="false" ht="25.5" hidden="true" customHeight="false" outlineLevel="0" collapsed="false">
      <c r="A13288" s="197" t="s">
        <v>26840</v>
      </c>
      <c r="B13288" s="710" t="str">
        <f aca="false">C13288&amp;D13288&amp;E13288&amp;F13288&amp;G13288&amp;H13288</f>
        <v>PORTA DE MADEIRA DE LEI,COM UMA ALMOFADA REBAIXADA,DE 70X210X3,5CM,EXCLUSIVE FERRAGENS,ADUELA E ALIZARES.FORNECIMENTO ECOLOCACAO</v>
      </c>
      <c r="C13288" s="197" t="s">
        <v>26841</v>
      </c>
      <c r="D13288" s="197" t="s">
        <v>26838</v>
      </c>
      <c r="E13288" s="197" t="s">
        <v>7924</v>
      </c>
      <c r="I13288" s="197" t="s">
        <v>30</v>
      </c>
      <c r="J13288" s="197" t="n">
        <v>394.54</v>
      </c>
    </row>
    <row r="13289" customFormat="false" ht="25.5" hidden="true" customHeight="false" outlineLevel="0" collapsed="false">
      <c r="A13289" s="197" t="s">
        <v>26842</v>
      </c>
      <c r="B13289" s="710" t="str">
        <f aca="false">C13289&amp;D13289&amp;E13289&amp;F13289&amp;G13289&amp;H13289</f>
        <v>PORTA DE MADEIRA DE LEI,COM UMA ALMOFADA REBAIXADA,DE 70X210X3,5CM,EXCLUSIVE FERRAGENS,ADUELA E ALIZARES.FORNECIMENTO ECOLOCACAO</v>
      </c>
      <c r="C13289" s="197" t="s">
        <v>26841</v>
      </c>
      <c r="D13289" s="197" t="s">
        <v>26838</v>
      </c>
      <c r="E13289" s="197" t="s">
        <v>7924</v>
      </c>
      <c r="I13289" s="197" t="s">
        <v>30</v>
      </c>
      <c r="J13289" s="197" t="n">
        <v>373.94</v>
      </c>
    </row>
    <row r="13290" customFormat="false" ht="25.5" hidden="true" customHeight="false" outlineLevel="0" collapsed="false">
      <c r="A13290" s="197" t="s">
        <v>26843</v>
      </c>
      <c r="B13290" s="710" t="str">
        <f aca="false">C13290&amp;D13290&amp;E13290&amp;F13290&amp;G13290&amp;H13290</f>
        <v>PORTA DE MADEIRA DE LEI,COM UMA ALMOFADA REBAIXADA,DE 60X210X3,5CM,EXCLUSIVE FERRAGENS,ADUELA E ALIZARES.FORNECIMENTO ECOLOCACAO</v>
      </c>
      <c r="C13290" s="197" t="s">
        <v>26844</v>
      </c>
      <c r="D13290" s="197" t="s">
        <v>26838</v>
      </c>
      <c r="E13290" s="197" t="s">
        <v>7924</v>
      </c>
      <c r="I13290" s="197" t="s">
        <v>30</v>
      </c>
      <c r="J13290" s="197" t="n">
        <v>394.54</v>
      </c>
    </row>
    <row r="13291" customFormat="false" ht="25.5" hidden="true" customHeight="false" outlineLevel="0" collapsed="false">
      <c r="A13291" s="197" t="s">
        <v>26845</v>
      </c>
      <c r="B13291" s="710" t="str">
        <f aca="false">C13291&amp;D13291&amp;E13291&amp;F13291&amp;G13291&amp;H13291</f>
        <v>PORTA DE MADEIRA DE LEI,COM UMA ALMOFADA REBAIXADA,DE 60X210X3,5CM,EXCLUSIVE FERRAGENS,ADUELA E ALIZARES.FORNECIMENTO ECOLOCACAO</v>
      </c>
      <c r="C13291" s="197" t="s">
        <v>26844</v>
      </c>
      <c r="D13291" s="197" t="s">
        <v>26838</v>
      </c>
      <c r="E13291" s="197" t="s">
        <v>7924</v>
      </c>
      <c r="I13291" s="197" t="s">
        <v>30</v>
      </c>
      <c r="J13291" s="197" t="n">
        <v>373.94</v>
      </c>
    </row>
    <row r="13292" customFormat="false" ht="25.5" hidden="true" customHeight="false" outlineLevel="0" collapsed="false">
      <c r="A13292" s="197" t="s">
        <v>26846</v>
      </c>
      <c r="B13292" s="702" t="str">
        <f aca="false">C13292&amp;D13292&amp;E13292&amp;F13292&amp;G13292&amp;H13292</f>
        <v>PORTA DE MADEIRA DE LEI,COM PAINEL DE VENEZIANA DE 80X210X3,5CM,ADUELA DE 13X3CM E ALIZARES DE 5X2CM,EXCLUSIVE FERRAGENS.FORNECIMENTO E COLOCACAO</v>
      </c>
      <c r="C13292" s="197" t="s">
        <v>26847</v>
      </c>
      <c r="D13292" s="197" t="s">
        <v>26848</v>
      </c>
      <c r="E13292" s="197" t="s">
        <v>7939</v>
      </c>
      <c r="I13292" s="197" t="s">
        <v>30</v>
      </c>
      <c r="J13292" s="197" t="n">
        <v>679.68</v>
      </c>
    </row>
    <row r="13293" customFormat="false" ht="25.5" hidden="true" customHeight="false" outlineLevel="0" collapsed="false">
      <c r="A13293" s="197" t="s">
        <v>26849</v>
      </c>
      <c r="B13293" s="702" t="str">
        <f aca="false">C13293&amp;D13293&amp;E13293&amp;F13293&amp;G13293&amp;H13293</f>
        <v>PORTA DE MADEIRA DE LEI,COM PAINEL DE VENEZIANA DE 80X210X3,5CM,ADUELA DE 13X3CM E ALIZARES DE 5X2CM,EXCLUSIVE FERRAGENS.FORNECIMENTO E COLOCACAO</v>
      </c>
      <c r="C13293" s="197" t="s">
        <v>26847</v>
      </c>
      <c r="D13293" s="197" t="s">
        <v>26848</v>
      </c>
      <c r="E13293" s="197" t="s">
        <v>7939</v>
      </c>
      <c r="I13293" s="197" t="s">
        <v>30</v>
      </c>
      <c r="J13293" s="197" t="n">
        <v>648.78</v>
      </c>
    </row>
    <row r="13294" customFormat="false" ht="25.5" hidden="true" customHeight="false" outlineLevel="0" collapsed="false">
      <c r="A13294" s="197" t="s">
        <v>26850</v>
      </c>
      <c r="B13294" s="702" t="str">
        <f aca="false">C13294&amp;D13294&amp;E13294&amp;F13294&amp;G13294&amp;H13294</f>
        <v>PORTA DE MADEIRA DE LEI,COM PAINEL DE VENEZIANA DE 70X210X3,5CM,ADUELA DE 13X3CM E ALIZARES DE 5X2CM,EXCLUSIVE FERRAGENS.FORNECIMENTO E COLOCACAO</v>
      </c>
      <c r="C13294" s="197" t="s">
        <v>26851</v>
      </c>
      <c r="D13294" s="197" t="s">
        <v>26848</v>
      </c>
      <c r="E13294" s="197" t="s">
        <v>7939</v>
      </c>
      <c r="I13294" s="197" t="s">
        <v>30</v>
      </c>
      <c r="J13294" s="197" t="n">
        <v>650</v>
      </c>
    </row>
    <row r="13295" customFormat="false" ht="25.5" hidden="true" customHeight="false" outlineLevel="0" collapsed="false">
      <c r="A13295" s="197" t="s">
        <v>26852</v>
      </c>
      <c r="B13295" s="702" t="str">
        <f aca="false">C13295&amp;D13295&amp;E13295&amp;F13295&amp;G13295&amp;H13295</f>
        <v>PORTA DE MADEIRA DE LEI,COM PAINEL DE VENEZIANA DE 70X210X3,5CM,ADUELA DE 13X3CM E ALIZARES DE 5X2CM,EXCLUSIVE FERRAGENS.FORNECIMENTO E COLOCACAO</v>
      </c>
      <c r="C13295" s="197" t="s">
        <v>26851</v>
      </c>
      <c r="D13295" s="197" t="s">
        <v>26848</v>
      </c>
      <c r="E13295" s="197" t="s">
        <v>7939</v>
      </c>
      <c r="I13295" s="197" t="s">
        <v>30</v>
      </c>
      <c r="J13295" s="197" t="n">
        <v>619.1</v>
      </c>
    </row>
    <row r="13296" customFormat="false" ht="25.5" hidden="true" customHeight="false" outlineLevel="0" collapsed="false">
      <c r="A13296" s="197" t="s">
        <v>26853</v>
      </c>
      <c r="B13296" s="702" t="str">
        <f aca="false">C13296&amp;D13296&amp;E13296&amp;F13296&amp;G13296&amp;H13296</f>
        <v>PORTA DE MADEIRA DE LEI,COM PAINEL DE VENEZIANA DE 60X210X3,5CM,ADUELA DE 13X3CM E ALIZARES DE 5X2CM,EXCLUSIVE FERRAGENS.FORNECIMENTO E COLOCACAO</v>
      </c>
      <c r="C13296" s="197" t="s">
        <v>26854</v>
      </c>
      <c r="D13296" s="197" t="s">
        <v>26848</v>
      </c>
      <c r="E13296" s="197" t="s">
        <v>7939</v>
      </c>
      <c r="I13296" s="197" t="s">
        <v>30</v>
      </c>
      <c r="J13296" s="197" t="n">
        <v>628.12</v>
      </c>
    </row>
    <row r="13297" customFormat="false" ht="25.5" hidden="true" customHeight="false" outlineLevel="0" collapsed="false">
      <c r="A13297" s="197" t="s">
        <v>26855</v>
      </c>
      <c r="B13297" s="702" t="str">
        <f aca="false">C13297&amp;D13297&amp;E13297&amp;F13297&amp;G13297&amp;H13297</f>
        <v>PORTA DE MADEIRA DE LEI,COM PAINEL DE VENEZIANA DE 60X210X3,5CM,ADUELA DE 13X3CM E ALIZARES DE 5X2CM,EXCLUSIVE FERRAGENS.FORNECIMENTO E COLOCACAO</v>
      </c>
      <c r="C13297" s="197" t="s">
        <v>26854</v>
      </c>
      <c r="D13297" s="197" t="s">
        <v>26848</v>
      </c>
      <c r="E13297" s="197" t="s">
        <v>7939</v>
      </c>
      <c r="I13297" s="197" t="s">
        <v>30</v>
      </c>
      <c r="J13297" s="197" t="n">
        <v>597.22</v>
      </c>
    </row>
    <row r="13298" customFormat="false" ht="25.5" hidden="true" customHeight="false" outlineLevel="0" collapsed="false">
      <c r="A13298" s="197" t="s">
        <v>26856</v>
      </c>
      <c r="B13298" s="702" t="str">
        <f aca="false">C13298&amp;D13298&amp;E13298&amp;F13298&amp;G13298&amp;H13298</f>
        <v>PORTA DE MADEIRA DE LEI,COM PAINEL DE VENEZIANA,DE 80X210X3,5CM,EXCLUSIVE FERRAGENS,ADUELA E ALIZARES.FORNECIMENTO E COLOCACAO</v>
      </c>
      <c r="C13298" s="197" t="s">
        <v>26857</v>
      </c>
      <c r="D13298" s="197" t="s">
        <v>26858</v>
      </c>
      <c r="E13298" s="197" t="s">
        <v>8011</v>
      </c>
      <c r="I13298" s="197" t="s">
        <v>30</v>
      </c>
      <c r="J13298" s="197" t="n">
        <v>474.54</v>
      </c>
    </row>
    <row r="13299" customFormat="false" ht="25.5" hidden="true" customHeight="false" outlineLevel="0" collapsed="false">
      <c r="A13299" s="197" t="s">
        <v>26859</v>
      </c>
      <c r="B13299" s="702" t="str">
        <f aca="false">C13299&amp;D13299&amp;E13299&amp;F13299&amp;G13299&amp;H13299</f>
        <v>PORTA DE MADEIRA DE LEI,COM PAINEL DE VENEZIANA,DE 80X210X3,5CM,EXCLUSIVE FERRAGENS,ADUELA E ALIZARES.FORNECIMENTO E COLOCACAO</v>
      </c>
      <c r="C13299" s="197" t="s">
        <v>26857</v>
      </c>
      <c r="D13299" s="197" t="s">
        <v>26858</v>
      </c>
      <c r="E13299" s="197" t="s">
        <v>8011</v>
      </c>
      <c r="I13299" s="197" t="s">
        <v>30</v>
      </c>
      <c r="J13299" s="197" t="n">
        <v>453.94</v>
      </c>
    </row>
    <row r="13300" customFormat="false" ht="25.5" hidden="true" customHeight="false" outlineLevel="0" collapsed="false">
      <c r="A13300" s="197" t="s">
        <v>26860</v>
      </c>
      <c r="B13300" s="702" t="str">
        <f aca="false">C13300&amp;D13300&amp;E13300&amp;F13300&amp;G13300&amp;H13300</f>
        <v>PORTA DE MADEIRA DE LEI,COM PAINEL DE VENEZIANA,DE 70X210X3,5CM,EXCLUSIVE FERRAGENS,ADUELA E ALIZARES.FORNECIMENTO E COLOCACAO</v>
      </c>
      <c r="C13300" s="197" t="s">
        <v>26861</v>
      </c>
      <c r="D13300" s="197" t="s">
        <v>26858</v>
      </c>
      <c r="E13300" s="197" t="s">
        <v>8011</v>
      </c>
      <c r="I13300" s="197" t="s">
        <v>30</v>
      </c>
      <c r="J13300" s="197" t="n">
        <v>447.14</v>
      </c>
    </row>
    <row r="13301" customFormat="false" ht="25.5" hidden="true" customHeight="false" outlineLevel="0" collapsed="false">
      <c r="A13301" s="197" t="s">
        <v>26862</v>
      </c>
      <c r="B13301" s="702" t="str">
        <f aca="false">C13301&amp;D13301&amp;E13301&amp;F13301&amp;G13301&amp;H13301</f>
        <v>PORTA DE MADEIRA DE LEI,COM PAINEL DE VENEZIANA,DE 70X210X3,5CM,EXCLUSIVE FERRAGENS,ADUELA E ALIZARES.FORNECIMENTO E COLOCACAO</v>
      </c>
      <c r="C13301" s="197" t="s">
        <v>26861</v>
      </c>
      <c r="D13301" s="197" t="s">
        <v>26858</v>
      </c>
      <c r="E13301" s="197" t="s">
        <v>8011</v>
      </c>
      <c r="I13301" s="197" t="s">
        <v>30</v>
      </c>
      <c r="J13301" s="197" t="n">
        <v>426.54</v>
      </c>
    </row>
    <row r="13302" customFormat="false" ht="25.5" hidden="true" customHeight="false" outlineLevel="0" collapsed="false">
      <c r="A13302" s="197" t="s">
        <v>26863</v>
      </c>
      <c r="B13302" s="702" t="str">
        <f aca="false">C13302&amp;D13302&amp;E13302&amp;F13302&amp;G13302&amp;H13302</f>
        <v>PORTA DE MADEIRA DE LEI,COM PAINEL DE VENEZIANA,DE 60X210X3,5CM,EXCLUSIVE FERRAGENS,ADUELA E ALIZARES.FORNECIMENTO E COLOCACAO</v>
      </c>
      <c r="C13302" s="197" t="s">
        <v>26864</v>
      </c>
      <c r="D13302" s="197" t="s">
        <v>26858</v>
      </c>
      <c r="E13302" s="197" t="s">
        <v>8011</v>
      </c>
      <c r="I13302" s="197" t="s">
        <v>30</v>
      </c>
      <c r="J13302" s="197" t="n">
        <v>427.54</v>
      </c>
    </row>
    <row r="13303" customFormat="false" ht="25.5" hidden="true" customHeight="false" outlineLevel="0" collapsed="false">
      <c r="A13303" s="197" t="s">
        <v>26865</v>
      </c>
      <c r="B13303" s="702" t="str">
        <f aca="false">C13303&amp;D13303&amp;E13303&amp;F13303&amp;G13303&amp;H13303</f>
        <v>PORTA DE MADEIRA DE LEI,COM PAINEL DE VENEZIANA,DE 60X210X3,5CM,EXCLUSIVE FERRAGENS,ADUELA E ALIZARES.FORNECIMENTO E COLOCACAO</v>
      </c>
      <c r="C13303" s="197" t="s">
        <v>26864</v>
      </c>
      <c r="D13303" s="197" t="s">
        <v>26858</v>
      </c>
      <c r="E13303" s="197" t="s">
        <v>8011</v>
      </c>
      <c r="I13303" s="197" t="s">
        <v>30</v>
      </c>
      <c r="J13303" s="197" t="n">
        <v>406.94</v>
      </c>
    </row>
    <row r="13304" customFormat="false" ht="25.5" hidden="true" customHeight="false" outlineLevel="0" collapsed="false">
      <c r="A13304" s="197" t="s">
        <v>26866</v>
      </c>
      <c r="B13304" s="710" t="str">
        <f aca="false">C13304&amp;D13304&amp;E13304&amp;F13304&amp;G13304&amp;H13304</f>
        <v>PORTA DE MADEIRA DE LEI MACICA,COM ALMOFADA,PARA ENTRADA DESANITARIO,UMA FOLHA,DE ABRIR,DE 60X210X3,5CM E MARCO 7X3CM,EXCLUSIVE FERRAGENS.FORNECIMENTO E COLOCACAO</v>
      </c>
      <c r="C13304" s="197" t="s">
        <v>26867</v>
      </c>
      <c r="D13304" s="197" t="s">
        <v>26868</v>
      </c>
      <c r="E13304" s="197" t="s">
        <v>26869</v>
      </c>
      <c r="I13304" s="197" t="s">
        <v>30</v>
      </c>
      <c r="J13304" s="197" t="n">
        <v>564.82</v>
      </c>
    </row>
    <row r="13305" customFormat="false" ht="25.5" hidden="true" customHeight="false" outlineLevel="0" collapsed="false">
      <c r="A13305" s="197" t="s">
        <v>26870</v>
      </c>
      <c r="B13305" s="710" t="str">
        <f aca="false">C13305&amp;D13305&amp;E13305&amp;F13305&amp;G13305&amp;H13305</f>
        <v>PORTA DE MADEIRA DE LEI MACICA,COM ALMOFADA,PARA ENTRADA DESANITARIO,UMA FOLHA,DE ABRIR,DE 60X210X3,5CM E MARCO 7X3CM,EXCLUSIVE FERRAGENS.FORNECIMENTO E COLOCACAO</v>
      </c>
      <c r="C13305" s="197" t="s">
        <v>26867</v>
      </c>
      <c r="D13305" s="197" t="s">
        <v>26868</v>
      </c>
      <c r="E13305" s="197" t="s">
        <v>26869</v>
      </c>
      <c r="I13305" s="197" t="s">
        <v>30</v>
      </c>
      <c r="J13305" s="197" t="n">
        <v>533.92</v>
      </c>
    </row>
    <row r="13306" customFormat="false" ht="25.5" hidden="true" customHeight="false" outlineLevel="0" collapsed="false">
      <c r="A13306" s="197" t="s">
        <v>26871</v>
      </c>
      <c r="B13306" s="710" t="str">
        <f aca="false">C13306&amp;D13306&amp;E13306&amp;F13306&amp;G13306&amp;H13306</f>
        <v>PORTA DE MADEIRA DE LEI MACICA COM 5 ALMOFADAS,DE 80X210X3,5CM,MARCO DE 7X3CM E ALIZARES 5X2CM EM UMA FACE,EXCLUSIVE FERRAGENS.FORNECIMENTO E COLOCACAO</v>
      </c>
      <c r="C13306" s="197" t="s">
        <v>26872</v>
      </c>
      <c r="D13306" s="197" t="s">
        <v>26873</v>
      </c>
      <c r="E13306" s="197" t="s">
        <v>26874</v>
      </c>
      <c r="I13306" s="197" t="s">
        <v>30</v>
      </c>
      <c r="J13306" s="197" t="n">
        <v>577.01</v>
      </c>
    </row>
    <row r="13307" customFormat="false" ht="25.5" hidden="true" customHeight="false" outlineLevel="0" collapsed="false">
      <c r="A13307" s="197" t="s">
        <v>26875</v>
      </c>
      <c r="B13307" s="710" t="str">
        <f aca="false">C13307&amp;D13307&amp;E13307&amp;F13307&amp;G13307&amp;H13307</f>
        <v>PORTA DE MADEIRA DE LEI MACICA COM 5 ALMOFADAS,DE 80X210X3,5CM,MARCO DE 7X3CM E ALIZARES 5X2CM EM UMA FACE,EXCLUSIVE FERRAGENS.FORNECIMENTO E COLOCACAO</v>
      </c>
      <c r="C13307" s="197" t="s">
        <v>26872</v>
      </c>
      <c r="D13307" s="197" t="s">
        <v>26873</v>
      </c>
      <c r="E13307" s="197" t="s">
        <v>26874</v>
      </c>
      <c r="I13307" s="197" t="s">
        <v>30</v>
      </c>
      <c r="J13307" s="197" t="n">
        <v>546.11</v>
      </c>
    </row>
    <row r="13308" customFormat="false" ht="25.5" hidden="true" customHeight="false" outlineLevel="0" collapsed="false">
      <c r="A13308" s="197" t="s">
        <v>26876</v>
      </c>
      <c r="B13308" s="710" t="str">
        <f aca="false">C13308&amp;D13308&amp;E13308&amp;F13308&amp;G13308&amp;H13308</f>
        <v>PORTA DE MADEIRA DE LEI MACICA COM 5 ALMOFADAS,DE 70X210X3,5CM,MARCO DE 7X3CM E ALIZARES 5X2CM EM UMA FACE,EXCLUSIVE FERRAGENS.FORNECIMENTO E COLOCACAO</v>
      </c>
      <c r="C13308" s="197" t="s">
        <v>26877</v>
      </c>
      <c r="D13308" s="197" t="s">
        <v>26873</v>
      </c>
      <c r="E13308" s="197" t="s">
        <v>26874</v>
      </c>
      <c r="I13308" s="197" t="s">
        <v>30</v>
      </c>
      <c r="J13308" s="197" t="n">
        <v>573.37</v>
      </c>
    </row>
    <row r="13309" customFormat="false" ht="25.5" hidden="true" customHeight="false" outlineLevel="0" collapsed="false">
      <c r="A13309" s="197" t="s">
        <v>26878</v>
      </c>
      <c r="B13309" s="710" t="str">
        <f aca="false">C13309&amp;D13309&amp;E13309&amp;F13309&amp;G13309&amp;H13309</f>
        <v>PORTA DE MADEIRA DE LEI MACICA COM 5 ALMOFADAS,DE 70X210X3,5CM,MARCO DE 7X3CM E ALIZARES 5X2CM EM UMA FACE,EXCLUSIVE FERRAGENS.FORNECIMENTO E COLOCACAO</v>
      </c>
      <c r="C13309" s="197" t="s">
        <v>26877</v>
      </c>
      <c r="D13309" s="197" t="s">
        <v>26873</v>
      </c>
      <c r="E13309" s="197" t="s">
        <v>26874</v>
      </c>
      <c r="I13309" s="197" t="s">
        <v>30</v>
      </c>
      <c r="J13309" s="197" t="n">
        <v>542.47</v>
      </c>
    </row>
    <row r="13310" customFormat="false" ht="25.5" hidden="true" customHeight="false" outlineLevel="0" collapsed="false">
      <c r="A13310" s="197" t="s">
        <v>26879</v>
      </c>
      <c r="B13310" s="710" t="str">
        <f aca="false">C13310&amp;D13310&amp;E13310&amp;F13310&amp;G13310&amp;H13310</f>
        <v>PORTA DE MADEIRA DE LEI MACICA COM 5 ALMOFADAS,DE 60X210X3,5CM,MARCO DE 7X3CM E ALIZARES 5X2CM EM UMA FACE,EXCLUSIVE FERRAGENS.FORNECIMENTO E COLOCACAO</v>
      </c>
      <c r="C13310" s="197" t="s">
        <v>26880</v>
      </c>
      <c r="D13310" s="197" t="s">
        <v>26873</v>
      </c>
      <c r="E13310" s="197" t="s">
        <v>26874</v>
      </c>
      <c r="I13310" s="197" t="s">
        <v>30</v>
      </c>
      <c r="J13310" s="197" t="n">
        <v>571.56</v>
      </c>
    </row>
    <row r="13311" customFormat="false" ht="25.5" hidden="true" customHeight="false" outlineLevel="0" collapsed="false">
      <c r="A13311" s="197" t="s">
        <v>26881</v>
      </c>
      <c r="B13311" s="710" t="str">
        <f aca="false">C13311&amp;D13311&amp;E13311&amp;F13311&amp;G13311&amp;H13311</f>
        <v>PORTA DE MADEIRA DE LEI MACICA COM 5 ALMOFADAS,DE 60X210X3,5CM,MARCO DE 7X3CM E ALIZARES 5X2CM EM UMA FACE,EXCLUSIVE FERRAGENS.FORNECIMENTO E COLOCACAO</v>
      </c>
      <c r="C13311" s="197" t="s">
        <v>26880</v>
      </c>
      <c r="D13311" s="197" t="s">
        <v>26873</v>
      </c>
      <c r="E13311" s="197" t="s">
        <v>26874</v>
      </c>
      <c r="I13311" s="197" t="s">
        <v>30</v>
      </c>
      <c r="J13311" s="197" t="n">
        <v>540.66</v>
      </c>
    </row>
    <row r="13312" customFormat="false" ht="25.5" hidden="true" customHeight="false" outlineLevel="0" collapsed="false">
      <c r="A13312" s="197" t="s">
        <v>26882</v>
      </c>
      <c r="B13312" s="710" t="str">
        <f aca="false">C13312&amp;D13312&amp;E13312&amp;F13312&amp;G13312&amp;H13312</f>
        <v>PORTA DE MADEIRA DE LEI MACICA COM 5 ALMOFADAS,DE 80X210X3,5CM,EXCLUSIVE FERRAGENS,MARCOS E ALIZARES.FORNECIMENTO E COLOCACAO</v>
      </c>
      <c r="C13312" s="197" t="s">
        <v>26872</v>
      </c>
      <c r="D13312" s="197" t="s">
        <v>26883</v>
      </c>
      <c r="E13312" s="197" t="s">
        <v>8019</v>
      </c>
      <c r="I13312" s="197" t="s">
        <v>30</v>
      </c>
      <c r="J13312" s="197" t="n">
        <v>396.36</v>
      </c>
    </row>
    <row r="13313" customFormat="false" ht="25.5" hidden="true" customHeight="false" outlineLevel="0" collapsed="false">
      <c r="A13313" s="197" t="s">
        <v>26884</v>
      </c>
      <c r="B13313" s="710" t="str">
        <f aca="false">C13313&amp;D13313&amp;E13313&amp;F13313&amp;G13313&amp;H13313</f>
        <v>PORTA DE MADEIRA DE LEI MACICA COM 5 ALMOFADAS,DE 80X210X3,5CM,EXCLUSIVE FERRAGENS,MARCOS E ALIZARES.FORNECIMENTO E COLOCACAO</v>
      </c>
      <c r="C13313" s="197" t="s">
        <v>26872</v>
      </c>
      <c r="D13313" s="197" t="s">
        <v>26883</v>
      </c>
      <c r="E13313" s="197" t="s">
        <v>8019</v>
      </c>
      <c r="I13313" s="197" t="s">
        <v>30</v>
      </c>
      <c r="J13313" s="197" t="n">
        <v>375.76</v>
      </c>
    </row>
    <row r="13314" customFormat="false" ht="25.5" hidden="true" customHeight="false" outlineLevel="0" collapsed="false">
      <c r="A13314" s="197" t="s">
        <v>26885</v>
      </c>
      <c r="B13314" s="710" t="str">
        <f aca="false">C13314&amp;D13314&amp;E13314&amp;F13314&amp;G13314&amp;H13314</f>
        <v>PORTA DE MADEIRA DE LEI MACICA COM 5 ALMOFADAS,DE 70X210X3,5CM,EXCLUSIVE FERRAGENS,MARCOS E ALIZARES.FORNECIMENTO E COLOCACAO</v>
      </c>
      <c r="C13314" s="197" t="s">
        <v>26877</v>
      </c>
      <c r="D13314" s="197" t="s">
        <v>26883</v>
      </c>
      <c r="E13314" s="197" t="s">
        <v>8019</v>
      </c>
      <c r="I13314" s="197" t="s">
        <v>30</v>
      </c>
      <c r="J13314" s="197" t="n">
        <v>394.54</v>
      </c>
    </row>
    <row r="13315" customFormat="false" ht="25.5" hidden="true" customHeight="false" outlineLevel="0" collapsed="false">
      <c r="A13315" s="197" t="s">
        <v>26886</v>
      </c>
      <c r="B13315" s="710" t="str">
        <f aca="false">C13315&amp;D13315&amp;E13315&amp;F13315&amp;G13315&amp;H13315</f>
        <v>PORTA DE MADEIRA DE LEI MACICA COM 5 ALMOFADAS,DE 70X210X3,5CM,EXCLUSIVE FERRAGENS,MARCOS E ALIZARES.FORNECIMENTO E COLOCACAO</v>
      </c>
      <c r="C13315" s="197" t="s">
        <v>26877</v>
      </c>
      <c r="D13315" s="197" t="s">
        <v>26883</v>
      </c>
      <c r="E13315" s="197" t="s">
        <v>8019</v>
      </c>
      <c r="I13315" s="197" t="s">
        <v>30</v>
      </c>
      <c r="J13315" s="197" t="n">
        <v>373.94</v>
      </c>
    </row>
    <row r="13316" customFormat="false" ht="25.5" hidden="true" customHeight="false" outlineLevel="0" collapsed="false">
      <c r="A13316" s="197" t="s">
        <v>26887</v>
      </c>
      <c r="B13316" s="710" t="str">
        <f aca="false">C13316&amp;D13316&amp;E13316&amp;F13316&amp;G13316&amp;H13316</f>
        <v>PORTA DE MADEIRA DE LEI MACICA COM 5 ALMOFADAS,DE 60X210X3,5CM,EXCLUSIVE FERRAGENS,MARCOS E ALIZARES.FORNECIMENTO E COLOCACAO</v>
      </c>
      <c r="C13316" s="197" t="s">
        <v>26880</v>
      </c>
      <c r="D13316" s="197" t="s">
        <v>26883</v>
      </c>
      <c r="E13316" s="197" t="s">
        <v>8019</v>
      </c>
      <c r="I13316" s="197" t="s">
        <v>30</v>
      </c>
      <c r="J13316" s="197" t="n">
        <v>394.54</v>
      </c>
    </row>
    <row r="13317" customFormat="false" ht="25.5" hidden="true" customHeight="false" outlineLevel="0" collapsed="false">
      <c r="A13317" s="197" t="s">
        <v>26888</v>
      </c>
      <c r="B13317" s="710" t="str">
        <f aca="false">C13317&amp;D13317&amp;E13317&amp;F13317&amp;G13317&amp;H13317</f>
        <v>PORTA DE MADEIRA DE LEI MACICA COM 5 ALMOFADAS,DE 60X210X3,5CM,EXCLUSIVE FERRAGENS,MARCOS E ALIZARES.FORNECIMENTO E COLOCACAO</v>
      </c>
      <c r="C13317" s="197" t="s">
        <v>26880</v>
      </c>
      <c r="D13317" s="197" t="s">
        <v>26883</v>
      </c>
      <c r="E13317" s="197" t="s">
        <v>8019</v>
      </c>
      <c r="I13317" s="197" t="s">
        <v>30</v>
      </c>
      <c r="J13317" s="197" t="n">
        <v>373.94</v>
      </c>
    </row>
    <row r="13318" customFormat="false" ht="25.5" hidden="true" customHeight="false" outlineLevel="0" collapsed="false">
      <c r="A13318" s="197" t="s">
        <v>26889</v>
      </c>
      <c r="B13318" s="710" t="str">
        <f aca="false">C13318&amp;D13318&amp;E13318&amp;F13318&amp;G13318&amp;H13318</f>
        <v>PORTA LISA DE FIBRA DE MADEIRA PRENSADA,DE 80X210X3,5CM,PARA ACABAMENTO,EXCLUSIVE FERRAGENS,ADUELA E ALIZARES.FORNECIMENTO E COLOCACAO</v>
      </c>
      <c r="C13318" s="197" t="s">
        <v>26890</v>
      </c>
      <c r="D13318" s="197" t="s">
        <v>26891</v>
      </c>
      <c r="E13318" s="197" t="s">
        <v>7479</v>
      </c>
      <c r="I13318" s="197" t="s">
        <v>30</v>
      </c>
      <c r="J13318" s="197" t="n">
        <v>242.68</v>
      </c>
    </row>
    <row r="13319" customFormat="false" ht="25.5" hidden="true" customHeight="false" outlineLevel="0" collapsed="false">
      <c r="A13319" s="197" t="s">
        <v>26892</v>
      </c>
      <c r="B13319" s="710" t="str">
        <f aca="false">C13319&amp;D13319&amp;E13319&amp;F13319&amp;G13319&amp;H13319</f>
        <v>PORTA LISA DE FIBRA DE MADEIRA PRENSADA,DE 80X210X3,5CM,PARA ACABAMENTO,EXCLUSIVE FERRAGENS,ADUELA E ALIZARES.FORNECIMENTO E COLOCACAO</v>
      </c>
      <c r="C13319" s="197" t="s">
        <v>26890</v>
      </c>
      <c r="D13319" s="197" t="s">
        <v>26891</v>
      </c>
      <c r="E13319" s="197" t="s">
        <v>7479</v>
      </c>
      <c r="I13319" s="197" t="s">
        <v>30</v>
      </c>
      <c r="J13319" s="197" t="n">
        <v>222.08</v>
      </c>
    </row>
    <row r="13320" customFormat="false" ht="25.5" hidden="true" customHeight="false" outlineLevel="0" collapsed="false">
      <c r="A13320" s="197" t="s">
        <v>26893</v>
      </c>
      <c r="B13320" s="710" t="str">
        <f aca="false">C13320&amp;D13320&amp;E13320&amp;F13320&amp;G13320&amp;H13320</f>
        <v>PORTA LISA DE FIBRA DE MADEIRA PRENSADA,DE 70X210X3,5CM,PARA ACABAMENTO,EXCLUSIVE FERRAGENS,ADUELA E ALIZARES.FORNECIMENTO E COLOCACAO</v>
      </c>
      <c r="C13320" s="197" t="s">
        <v>26894</v>
      </c>
      <c r="D13320" s="197" t="s">
        <v>26891</v>
      </c>
      <c r="E13320" s="197" t="s">
        <v>7479</v>
      </c>
      <c r="I13320" s="197" t="s">
        <v>30</v>
      </c>
      <c r="J13320" s="197" t="n">
        <v>234.43</v>
      </c>
    </row>
    <row r="13321" customFormat="false" ht="25.5" hidden="true" customHeight="false" outlineLevel="0" collapsed="false">
      <c r="A13321" s="197" t="s">
        <v>26895</v>
      </c>
      <c r="B13321" s="710" t="str">
        <f aca="false">C13321&amp;D13321&amp;E13321&amp;F13321&amp;G13321&amp;H13321</f>
        <v>PORTA LISA DE FIBRA DE MADEIRA PRENSADA,DE 70X210X3,5CM,PARA ACABAMENTO,EXCLUSIVE FERRAGENS,ADUELA E ALIZARES.FORNECIMENTO E COLOCACAO</v>
      </c>
      <c r="C13321" s="197" t="s">
        <v>26894</v>
      </c>
      <c r="D13321" s="197" t="s">
        <v>26891</v>
      </c>
      <c r="E13321" s="197" t="s">
        <v>7479</v>
      </c>
      <c r="I13321" s="197" t="s">
        <v>30</v>
      </c>
      <c r="J13321" s="197" t="n">
        <v>213.83</v>
      </c>
    </row>
    <row r="13322" customFormat="false" ht="25.5" hidden="true" customHeight="false" outlineLevel="0" collapsed="false">
      <c r="A13322" s="197" t="s">
        <v>26896</v>
      </c>
      <c r="B13322" s="710" t="str">
        <f aca="false">C13322&amp;D13322&amp;E13322&amp;F13322&amp;G13322&amp;H13322</f>
        <v>PORTA LISA DE FIBRA DE MADEIRA PRENSADA,DE 60X210X3,5CM,PARA ACABAMENTO,EXCLUSIVE FERRAGENS,ADUELA E ALIZARES.FORNECIMENTO E COLOCACAO</v>
      </c>
      <c r="C13322" s="197" t="s">
        <v>26897</v>
      </c>
      <c r="D13322" s="197" t="s">
        <v>26891</v>
      </c>
      <c r="E13322" s="197" t="s">
        <v>7479</v>
      </c>
      <c r="I13322" s="197" t="s">
        <v>30</v>
      </c>
      <c r="J13322" s="197" t="n">
        <v>223.69</v>
      </c>
    </row>
    <row r="13323" customFormat="false" ht="25.5" hidden="true" customHeight="false" outlineLevel="0" collapsed="false">
      <c r="A13323" s="197" t="s">
        <v>26898</v>
      </c>
      <c r="B13323" s="710" t="str">
        <f aca="false">C13323&amp;D13323&amp;E13323&amp;F13323&amp;G13323&amp;H13323</f>
        <v>PORTA LISA DE FIBRA DE MADEIRA PRENSADA,DE 60X210X3,5CM,PARA ACABAMENTO,EXCLUSIVE FERRAGENS,ADUELA E ALIZARES.FORNECIMENTO E COLOCACAO</v>
      </c>
      <c r="C13323" s="197" t="s">
        <v>26897</v>
      </c>
      <c r="D13323" s="197" t="s">
        <v>26891</v>
      </c>
      <c r="E13323" s="197" t="s">
        <v>7479</v>
      </c>
      <c r="I13323" s="197" t="s">
        <v>30</v>
      </c>
      <c r="J13323" s="197" t="n">
        <v>203.09</v>
      </c>
    </row>
    <row r="13324" customFormat="false" ht="25.5" hidden="true" customHeight="false" outlineLevel="0" collapsed="false">
      <c r="A13324" s="197" t="s">
        <v>26899</v>
      </c>
      <c r="B13324" s="710" t="str">
        <f aca="false">C13324&amp;D13324&amp;E13324&amp;F13324&amp;G13324&amp;H13324</f>
        <v>PORTA DE MADEIRA DE LEI EM COMPENSADO DE 60X180X3,5CM,FOLHEADA NAS 2 FACES E MARCO DE 7X3CM,EXCLUSIVE FERRAGENS.FORNECIMENTO E COLOCACAO</v>
      </c>
      <c r="C13324" s="197" t="s">
        <v>26900</v>
      </c>
      <c r="D13324" s="197" t="s">
        <v>26901</v>
      </c>
      <c r="E13324" s="197" t="s">
        <v>7139</v>
      </c>
      <c r="I13324" s="197" t="s">
        <v>30</v>
      </c>
      <c r="J13324" s="197" t="n">
        <v>295.73</v>
      </c>
    </row>
    <row r="13325" customFormat="false" ht="25.5" hidden="true" customHeight="false" outlineLevel="0" collapsed="false">
      <c r="A13325" s="197" t="s">
        <v>26902</v>
      </c>
      <c r="B13325" s="710" t="str">
        <f aca="false">C13325&amp;D13325&amp;E13325&amp;F13325&amp;G13325&amp;H13325</f>
        <v>PORTA DE MADEIRA DE LEI EM COMPENSADO DE 60X180X3,5CM,FOLHEADA NAS 2 FACES E MARCO DE 7X3CM,EXCLUSIVE FERRAGENS.FORNECIMENTO E COLOCACAO</v>
      </c>
      <c r="C13325" s="197" t="s">
        <v>26900</v>
      </c>
      <c r="D13325" s="197" t="s">
        <v>26901</v>
      </c>
      <c r="E13325" s="197" t="s">
        <v>7139</v>
      </c>
      <c r="I13325" s="197" t="s">
        <v>30</v>
      </c>
      <c r="J13325" s="197" t="n">
        <v>275.13</v>
      </c>
    </row>
    <row r="13326" customFormat="false" ht="25.5" hidden="true" customHeight="false" outlineLevel="0" collapsed="false">
      <c r="A13326" s="197" t="s">
        <v>26903</v>
      </c>
      <c r="B13326" s="710" t="str">
        <f aca="false">C13326&amp;D13326&amp;E13326&amp;F13326&amp;G13326&amp;H13326</f>
        <v>PORTA DE MADEIRA DE LEI EM COMPENSADO DE 60X150X3,5CM,FOLHEADA NAS 2 FACES E MARCO DE 7X3CM,EXCLUSIVE FERRAGENS.FORNECIMENTO E COLOCACAO</v>
      </c>
      <c r="C13326" s="197" t="s">
        <v>26904</v>
      </c>
      <c r="D13326" s="197" t="s">
        <v>26901</v>
      </c>
      <c r="E13326" s="197" t="s">
        <v>7139</v>
      </c>
      <c r="I13326" s="197" t="s">
        <v>30</v>
      </c>
      <c r="J13326" s="197" t="n">
        <v>286.05</v>
      </c>
    </row>
    <row r="13327" customFormat="false" ht="25.5" hidden="true" customHeight="false" outlineLevel="0" collapsed="false">
      <c r="A13327" s="197" t="s">
        <v>26905</v>
      </c>
      <c r="B13327" s="710" t="str">
        <f aca="false">C13327&amp;D13327&amp;E13327&amp;F13327&amp;G13327&amp;H13327</f>
        <v>PORTA DE MADEIRA DE LEI EM COMPENSADO DE 60X150X3,5CM,FOLHEADA NAS 2 FACES E MARCO DE 7X3CM,EXCLUSIVE FERRAGENS.FORNECIMENTO E COLOCACAO</v>
      </c>
      <c r="C13327" s="197" t="s">
        <v>26904</v>
      </c>
      <c r="D13327" s="197" t="s">
        <v>26901</v>
      </c>
      <c r="E13327" s="197" t="s">
        <v>7139</v>
      </c>
      <c r="I13327" s="197" t="s">
        <v>30</v>
      </c>
      <c r="J13327" s="197" t="n">
        <v>265.45</v>
      </c>
    </row>
    <row r="13328" customFormat="false" ht="25.5" hidden="true" customHeight="false" outlineLevel="0" collapsed="false">
      <c r="A13328" s="197" t="s">
        <v>26906</v>
      </c>
      <c r="B13328" s="710" t="str">
        <f aca="false">C13328&amp;D13328&amp;E13328&amp;F13328&amp;G13328&amp;H13328</f>
        <v>PORTA DE MADEIRA DE LEI EM COMPENSADO, DE 90X180X3,5CM,FOLHEADA NAS 2 FACES E MARCO DE 7X3CM,EXCLUSIVE FERRAGENS.FORNECIMENTO E COLOCACAO</v>
      </c>
      <c r="C13328" s="197" t="s">
        <v>26907</v>
      </c>
      <c r="D13328" s="197" t="s">
        <v>26908</v>
      </c>
      <c r="E13328" s="197" t="s">
        <v>4468</v>
      </c>
      <c r="I13328" s="197" t="s">
        <v>30</v>
      </c>
      <c r="J13328" s="197" t="n">
        <v>327.74</v>
      </c>
    </row>
    <row r="13329" customFormat="false" ht="25.5" hidden="true" customHeight="false" outlineLevel="0" collapsed="false">
      <c r="A13329" s="197" t="s">
        <v>26909</v>
      </c>
      <c r="B13329" s="710" t="str">
        <f aca="false">C13329&amp;D13329&amp;E13329&amp;F13329&amp;G13329&amp;H13329</f>
        <v>PORTA DE MADEIRA DE LEI EM COMPENSADO, DE 90X180X3,5CM,FOLHEADA NAS 2 FACES E MARCO DE 7X3CM,EXCLUSIVE FERRAGENS.FORNECIMENTO E COLOCACAO</v>
      </c>
      <c r="C13329" s="197" t="s">
        <v>26907</v>
      </c>
      <c r="D13329" s="197" t="s">
        <v>26908</v>
      </c>
      <c r="E13329" s="197" t="s">
        <v>4468</v>
      </c>
      <c r="I13329" s="197" t="s">
        <v>30</v>
      </c>
      <c r="J13329" s="197" t="n">
        <v>307.14</v>
      </c>
    </row>
    <row r="13330" customFormat="false" ht="25.5" hidden="true" customHeight="false" outlineLevel="0" collapsed="false">
      <c r="A13330" s="197" t="s">
        <v>26910</v>
      </c>
      <c r="B13330" s="710" t="str">
        <f aca="false">C13330&amp;D13330&amp;E13330&amp;F13330&amp;G13330&amp;H13330</f>
        <v>PORTA DE MADEIRA DE LEI MACICA DE FRISOS (MEXICANA) DE 80X210X3,5CM,ADUELA DE 13X3CM E ALIZARES DE 5X2CM,EXCLUSIVE FERRAGENS.FORNECIMENTO E COLOCACAO</v>
      </c>
      <c r="C13330" s="197" t="s">
        <v>26911</v>
      </c>
      <c r="D13330" s="197" t="s">
        <v>26912</v>
      </c>
      <c r="E13330" s="197" t="s">
        <v>26913</v>
      </c>
      <c r="I13330" s="197" t="s">
        <v>30</v>
      </c>
      <c r="J13330" s="197" t="n">
        <v>866.78</v>
      </c>
    </row>
    <row r="13331" customFormat="false" ht="25.5" hidden="true" customHeight="false" outlineLevel="0" collapsed="false">
      <c r="A13331" s="197" t="s">
        <v>26914</v>
      </c>
      <c r="B13331" s="710" t="str">
        <f aca="false">C13331&amp;D13331&amp;E13331&amp;F13331&amp;G13331&amp;H13331</f>
        <v>PORTA DE MADEIRA DE LEI MACICA DE FRISOS (MEXICANA) DE 80X210X3,5CM,ADUELA DE 13X3CM E ALIZARES DE 5X2CM,EXCLUSIVE FERRAGENS.FORNECIMENTO E COLOCACAO</v>
      </c>
      <c r="C13331" s="197" t="s">
        <v>26911</v>
      </c>
      <c r="D13331" s="197" t="s">
        <v>26912</v>
      </c>
      <c r="E13331" s="197" t="s">
        <v>26913</v>
      </c>
      <c r="I13331" s="197" t="s">
        <v>30</v>
      </c>
      <c r="J13331" s="197" t="n">
        <v>835.88</v>
      </c>
    </row>
    <row r="13332" customFormat="false" ht="25.5" hidden="true" customHeight="false" outlineLevel="0" collapsed="false">
      <c r="A13332" s="197" t="s">
        <v>26915</v>
      </c>
      <c r="B13332" s="710" t="str">
        <f aca="false">C13332&amp;D13332&amp;E13332&amp;F13332&amp;G13332&amp;H13332</f>
        <v>PORTA DE MADEIRA DE LEI MACICA DE FRISOS (MEXICANA) DE 70X210X3,5CM,ADUELA DE 13X3CM E ALIZARES DE 5X2CM,EXCLUSIVE FERRAGENS.FORNECIMENTO E COLOCACAO</v>
      </c>
      <c r="C13332" s="197" t="s">
        <v>26916</v>
      </c>
      <c r="D13332" s="197" t="s">
        <v>26912</v>
      </c>
      <c r="E13332" s="197" t="s">
        <v>26913</v>
      </c>
      <c r="I13332" s="197" t="s">
        <v>30</v>
      </c>
      <c r="J13332" s="197" t="n">
        <v>864.5</v>
      </c>
    </row>
    <row r="13333" customFormat="false" ht="25.5" hidden="true" customHeight="false" outlineLevel="0" collapsed="false">
      <c r="A13333" s="197" t="s">
        <v>26917</v>
      </c>
      <c r="B13333" s="710" t="str">
        <f aca="false">C13333&amp;D13333&amp;E13333&amp;F13333&amp;G13333&amp;H13333</f>
        <v>PORTA DE MADEIRA DE LEI MACICA DE FRISOS (MEXICANA) DE 70X210X3,5CM,ADUELA DE 13X3CM E ALIZARES DE 5X2CM,EXCLUSIVE FERRAGENS.FORNECIMENTO E COLOCACAO</v>
      </c>
      <c r="C13333" s="197" t="s">
        <v>26916</v>
      </c>
      <c r="D13333" s="197" t="s">
        <v>26912</v>
      </c>
      <c r="E13333" s="197" t="s">
        <v>26913</v>
      </c>
      <c r="I13333" s="197" t="s">
        <v>30</v>
      </c>
      <c r="J13333" s="197" t="n">
        <v>833.6</v>
      </c>
    </row>
    <row r="13334" customFormat="false" ht="38.25" hidden="true" customHeight="false" outlineLevel="0" collapsed="false">
      <c r="A13334" s="197" t="s">
        <v>26918</v>
      </c>
      <c r="B13334" s="710" t="str">
        <f aca="false">C13334&amp;D13334&amp;E13334&amp;F13334&amp;G13334&amp;H13334</f>
        <v>PORTA DE MADEIRA DE LEI MACICA DE FRISOS (MEXICANA) DE 80X210X3,5CM,ADUELA DE 13X3CM E CONTRAMARCO DE 11X2CM,CONFORME PROJETO TIPO Nº6063/EMOP,EXCLUSIVE FERRAGENS.FORNECIMENTO E COLOCACAO</v>
      </c>
      <c r="C13334" s="197" t="s">
        <v>26911</v>
      </c>
      <c r="D13334" s="197" t="s">
        <v>26919</v>
      </c>
      <c r="E13334" s="197" t="s">
        <v>26920</v>
      </c>
      <c r="F13334" s="197" t="s">
        <v>8055</v>
      </c>
      <c r="I13334" s="197" t="s">
        <v>30</v>
      </c>
      <c r="J13334" s="197" t="n">
        <v>1016.78</v>
      </c>
    </row>
    <row r="13335" customFormat="false" ht="38.25" hidden="true" customHeight="false" outlineLevel="0" collapsed="false">
      <c r="A13335" s="197" t="s">
        <v>26921</v>
      </c>
      <c r="B13335" s="710" t="str">
        <f aca="false">C13335&amp;D13335&amp;E13335&amp;F13335&amp;G13335&amp;H13335</f>
        <v>PORTA DE MADEIRA DE LEI MACICA DE FRISOS (MEXICANA) DE 80X210X3,5CM,ADUELA DE 13X3CM E CONTRAMARCO DE 11X2CM,CONFORME PROJETO TIPO Nº6063/EMOP,EXCLUSIVE FERRAGENS.FORNECIMENTO E COLOCACAO</v>
      </c>
      <c r="C13335" s="197" t="s">
        <v>26911</v>
      </c>
      <c r="D13335" s="197" t="s">
        <v>26919</v>
      </c>
      <c r="E13335" s="197" t="s">
        <v>26920</v>
      </c>
      <c r="F13335" s="197" t="s">
        <v>8055</v>
      </c>
      <c r="I13335" s="197" t="s">
        <v>30</v>
      </c>
      <c r="J13335" s="197" t="n">
        <v>983.3</v>
      </c>
    </row>
    <row r="13336" customFormat="false" ht="38.25" hidden="true" customHeight="false" outlineLevel="0" collapsed="false">
      <c r="A13336" s="197" t="s">
        <v>26922</v>
      </c>
      <c r="B13336" s="710" t="str">
        <f aca="false">C13336&amp;D13336&amp;E13336&amp;F13336&amp;G13336&amp;H13336</f>
        <v>PORTA DE MADEIRA DE LEI MACICA DE FRISOS (MEXICANA) DE 70X210X3,5CM,ADUELA DE 13X3CM E CONTRAMARCO DE 11X2CM,CONFORME PROJETO TIPO Nº6063/EMOP,EXCLUSIVE FERRAGENS.FORNECIMENTO E COLOCACAO</v>
      </c>
      <c r="C13336" s="197" t="s">
        <v>26916</v>
      </c>
      <c r="D13336" s="197" t="s">
        <v>26919</v>
      </c>
      <c r="E13336" s="197" t="s">
        <v>26920</v>
      </c>
      <c r="F13336" s="197" t="s">
        <v>8055</v>
      </c>
      <c r="I13336" s="197" t="s">
        <v>30</v>
      </c>
      <c r="J13336" s="197" t="n">
        <v>1012.04</v>
      </c>
    </row>
    <row r="13337" customFormat="false" ht="38.25" hidden="true" customHeight="false" outlineLevel="0" collapsed="false">
      <c r="A13337" s="197" t="s">
        <v>26923</v>
      </c>
      <c r="B13337" s="710" t="str">
        <f aca="false">C13337&amp;D13337&amp;E13337&amp;F13337&amp;G13337&amp;H13337</f>
        <v>PORTA DE MADEIRA DE LEI MACICA DE FRISOS (MEXICANA) DE 70X210X3,5CM,ADUELA DE 13X3CM E CONTRAMARCO DE 11X2CM,CONFORME PROJETO TIPO Nº6063/EMOP,EXCLUSIVE FERRAGENS.FORNECIMENTO E COLOCACAO</v>
      </c>
      <c r="C13337" s="197" t="s">
        <v>26916</v>
      </c>
      <c r="D13337" s="197" t="s">
        <v>26919</v>
      </c>
      <c r="E13337" s="197" t="s">
        <v>26920</v>
      </c>
      <c r="F13337" s="197" t="s">
        <v>8055</v>
      </c>
      <c r="I13337" s="197" t="s">
        <v>30</v>
      </c>
      <c r="J13337" s="197" t="n">
        <v>978.56</v>
      </c>
    </row>
    <row r="13338" customFormat="false" ht="38.25" hidden="true" customHeight="false" outlineLevel="0" collapsed="false">
      <c r="A13338" s="197" t="s">
        <v>26924</v>
      </c>
      <c r="B13338" s="710" t="str">
        <f aca="false">C13338&amp;D13338&amp;E13338&amp;F13338&amp;G13338&amp;H13338</f>
        <v>PORTA DE MADEIRA DE LEI MACICA DE FRISOS (MEXICANA) DE 60X210X3,5CM,ADUELA DE 13X3CM E CONTRAMARCO DE 11X2CM,CONFORME PROJETO TIPO Nº6063/EMOP,EXCLUSIVE FERRAGENS.FORNECIMENTO E COLOCACAO</v>
      </c>
      <c r="C13338" s="197" t="s">
        <v>26925</v>
      </c>
      <c r="D13338" s="197" t="s">
        <v>26919</v>
      </c>
      <c r="E13338" s="197" t="s">
        <v>26920</v>
      </c>
      <c r="F13338" s="197" t="s">
        <v>8055</v>
      </c>
      <c r="I13338" s="197" t="s">
        <v>30</v>
      </c>
      <c r="J13338" s="197" t="n">
        <v>1007.3</v>
      </c>
    </row>
    <row r="13339" customFormat="false" ht="38.25" hidden="true" customHeight="false" outlineLevel="0" collapsed="false">
      <c r="A13339" s="197" t="s">
        <v>26926</v>
      </c>
      <c r="B13339" s="710" t="str">
        <f aca="false">C13339&amp;D13339&amp;E13339&amp;F13339&amp;G13339&amp;H13339</f>
        <v>PORTA DE MADEIRA DE LEI MACICA DE FRISOS (MEXICANA) DE 60X210X3,5CM,ADUELA DE 13X3CM E CONTRAMARCO DE 11X2CM,CONFORME PROJETO TIPO Nº6063/EMOP,EXCLUSIVE FERRAGENS.FORNECIMENTO E COLOCACAO</v>
      </c>
      <c r="C13339" s="197" t="s">
        <v>26925</v>
      </c>
      <c r="D13339" s="197" t="s">
        <v>26919</v>
      </c>
      <c r="E13339" s="197" t="s">
        <v>26920</v>
      </c>
      <c r="F13339" s="197" t="s">
        <v>8055</v>
      </c>
      <c r="I13339" s="197" t="s">
        <v>30</v>
      </c>
      <c r="J13339" s="197" t="n">
        <v>973.82</v>
      </c>
    </row>
    <row r="13340" customFormat="false" ht="38.25" hidden="true" customHeight="false" outlineLevel="0" collapsed="false">
      <c r="A13340" s="197" t="s">
        <v>26927</v>
      </c>
      <c r="B13340" s="710" t="str">
        <f aca="false">C13340&amp;D13340&amp;E13340&amp;F13340&amp;G13340&amp;H13340</f>
        <v>PORTA DE MADEIRA DE LEI MACICA DE FRISOS (MEXICANA) DE 120X210X3,5CM,EM 2 FOLHAS,ADUELA DE 13X3CM E CONTRAMARCO DE 11X2CM,CONFORME PROJETO TIPO N°6063/EMOP,EXCLUSIVE FERRAGENS.FORNECIMENTO E COLOCACAO</v>
      </c>
      <c r="C13340" s="197" t="s">
        <v>26928</v>
      </c>
      <c r="D13340" s="197" t="s">
        <v>26929</v>
      </c>
      <c r="E13340" s="197" t="s">
        <v>26930</v>
      </c>
      <c r="F13340" s="197" t="s">
        <v>13241</v>
      </c>
      <c r="I13340" s="197" t="s">
        <v>30</v>
      </c>
      <c r="J13340" s="197" t="n">
        <v>1755.34</v>
      </c>
    </row>
    <row r="13341" customFormat="false" ht="38.25" hidden="true" customHeight="false" outlineLevel="0" collapsed="false">
      <c r="A13341" s="197" t="s">
        <v>26931</v>
      </c>
      <c r="B13341" s="710" t="str">
        <f aca="false">C13341&amp;D13341&amp;E13341&amp;F13341&amp;G13341&amp;H13341</f>
        <v>PORTA DE MADEIRA DE LEI MACICA DE FRISOS (MEXICANA) DE 120X210X3,5CM,EM 2 FOLHAS,ADUELA DE 13X3CM E CONTRAMARCO DE 11X2CM,CONFORME PROJETO TIPO N°6063/EMOP,EXCLUSIVE FERRAGENS.FORNECIMENTO E COLOCACAO</v>
      </c>
      <c r="C13341" s="197" t="s">
        <v>26928</v>
      </c>
      <c r="D13341" s="197" t="s">
        <v>26929</v>
      </c>
      <c r="E13341" s="197" t="s">
        <v>26930</v>
      </c>
      <c r="F13341" s="197" t="s">
        <v>13241</v>
      </c>
      <c r="I13341" s="197" t="s">
        <v>30</v>
      </c>
      <c r="J13341" s="197" t="n">
        <v>1693.54</v>
      </c>
    </row>
    <row r="13342" customFormat="false" ht="38.25" hidden="true" customHeight="false" outlineLevel="0" collapsed="false">
      <c r="A13342" s="197" t="s">
        <v>26932</v>
      </c>
      <c r="B13342" s="710" t="str">
        <f aca="false">C13342&amp;D13342&amp;E13342&amp;F13342&amp;G13342&amp;H13342</f>
        <v>PORTA DE MADEIRA DE LEI MACICA DE FRISOS (MEXICANA) DE 140X210X3,5CM,EM 2 FOLHAS,ADUELA DE 13X3CM E CONTRAMARCO DE 11X2CCM,CONFORME PROJETO TIPO Nº6063/EMOP,EXCLUSIVE FERRAGENS.FORNECIMENTO E COLOCACAO</v>
      </c>
      <c r="C13342" s="197" t="s">
        <v>26933</v>
      </c>
      <c r="D13342" s="197" t="s">
        <v>26929</v>
      </c>
      <c r="E13342" s="197" t="s">
        <v>26934</v>
      </c>
      <c r="F13342" s="197" t="s">
        <v>7400</v>
      </c>
      <c r="I13342" s="197" t="s">
        <v>30</v>
      </c>
      <c r="J13342" s="197" t="n">
        <v>1764.82</v>
      </c>
    </row>
    <row r="13343" customFormat="false" ht="38.25" hidden="true" customHeight="false" outlineLevel="0" collapsed="false">
      <c r="A13343" s="197" t="s">
        <v>26935</v>
      </c>
      <c r="B13343" s="710" t="str">
        <f aca="false">C13343&amp;D13343&amp;E13343&amp;F13343&amp;G13343&amp;H13343</f>
        <v>PORTA DE MADEIRA DE LEI MACICA DE FRISOS (MEXICANA) DE 140X210X3,5CM,EM 2 FOLHAS,ADUELA DE 13X3CM E CONTRAMARCO DE 11X2CCM,CONFORME PROJETO TIPO Nº6063/EMOP,EXCLUSIVE FERRAGENS.FORNECIMENTO E COLOCACAO</v>
      </c>
      <c r="C13343" s="197" t="s">
        <v>26933</v>
      </c>
      <c r="D13343" s="197" t="s">
        <v>26929</v>
      </c>
      <c r="E13343" s="197" t="s">
        <v>26934</v>
      </c>
      <c r="F13343" s="197" t="s">
        <v>7400</v>
      </c>
      <c r="I13343" s="197" t="s">
        <v>30</v>
      </c>
      <c r="J13343" s="197" t="n">
        <v>1703.02</v>
      </c>
    </row>
    <row r="13344" customFormat="false" ht="38.25" hidden="true" customHeight="false" outlineLevel="0" collapsed="false">
      <c r="A13344" s="197" t="s">
        <v>26936</v>
      </c>
      <c r="B13344" s="710"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197" t="s">
        <v>26937</v>
      </c>
      <c r="D13344" s="197" t="s">
        <v>26938</v>
      </c>
      <c r="E13344" s="197" t="s">
        <v>26939</v>
      </c>
      <c r="F13344" s="197" t="s">
        <v>26940</v>
      </c>
      <c r="I13344" s="197" t="s">
        <v>30</v>
      </c>
      <c r="J13344" s="197" t="n">
        <v>2384.48</v>
      </c>
    </row>
    <row r="13345" customFormat="false" ht="38.25" hidden="true" customHeight="false" outlineLevel="0" collapsed="false">
      <c r="A13345" s="197" t="s">
        <v>26941</v>
      </c>
      <c r="B13345" s="710"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197" t="s">
        <v>26937</v>
      </c>
      <c r="D13345" s="197" t="s">
        <v>26938</v>
      </c>
      <c r="E13345" s="197" t="s">
        <v>26939</v>
      </c>
      <c r="F13345" s="197" t="s">
        <v>26940</v>
      </c>
      <c r="I13345" s="197" t="s">
        <v>30</v>
      </c>
      <c r="J13345" s="197" t="n">
        <v>2317.53</v>
      </c>
    </row>
    <row r="13346" customFormat="false" ht="25.5" hidden="true" customHeight="false" outlineLevel="0" collapsed="false">
      <c r="A13346" s="197" t="s">
        <v>26942</v>
      </c>
      <c r="B13346" s="710" t="str">
        <f aca="false">C13346&amp;D13346&amp;E13346&amp;F13346&amp;G13346&amp;H13346</f>
        <v>PORTA DE MADEIRA DE LEI MACICA DE FRISOS (MEXICANA) DE 80X160X3,5,CONFORME PROJETO TIPO Nº6063/EMOP,EXCLUSIVE FERRAGENS,ADUELA E CONTRAMARCO.FORNECIMENTO E COLOCACAO</v>
      </c>
      <c r="C13346" s="197" t="s">
        <v>26943</v>
      </c>
      <c r="D13346" s="197" t="s">
        <v>26944</v>
      </c>
      <c r="E13346" s="197" t="s">
        <v>26945</v>
      </c>
      <c r="I13346" s="197" t="s">
        <v>30</v>
      </c>
      <c r="J13346" s="197" t="n">
        <v>661.64</v>
      </c>
    </row>
    <row r="13347" customFormat="false" ht="25.5" hidden="true" customHeight="false" outlineLevel="0" collapsed="false">
      <c r="A13347" s="197" t="s">
        <v>26946</v>
      </c>
      <c r="B13347" s="710" t="str">
        <f aca="false">C13347&amp;D13347&amp;E13347&amp;F13347&amp;G13347&amp;H13347</f>
        <v>PORTA DE MADEIRA DE LEI MACICA DE FRISOS (MEXICANA) DE 80X160X3,5,CONFORME PROJETO TIPO Nº6063/EMOP,EXCLUSIVE FERRAGENS,ADUELA E CONTRAMARCO.FORNECIMENTO E COLOCACAO</v>
      </c>
      <c r="C13347" s="197" t="s">
        <v>26943</v>
      </c>
      <c r="D13347" s="197" t="s">
        <v>26944</v>
      </c>
      <c r="E13347" s="197" t="s">
        <v>26945</v>
      </c>
      <c r="I13347" s="197" t="s">
        <v>30</v>
      </c>
      <c r="J13347" s="197" t="n">
        <v>641.04</v>
      </c>
    </row>
    <row r="13348" customFormat="false" ht="25.5" hidden="true" customHeight="false" outlineLevel="0" collapsed="false">
      <c r="A13348" s="197" t="s">
        <v>26947</v>
      </c>
      <c r="B13348" s="710" t="str">
        <f aca="false">C13348&amp;D13348&amp;E13348&amp;F13348&amp;G13348&amp;H13348</f>
        <v>PORTA DE MADEIRA DE LEI MACICA DE FRISOS (MEXICANA) DE 55X160X3,5CM,CONFORME PROJETO TIPO Nº6063/EMOP,EXCLUSIVE FERRAGENS,ADUELA E CONTRAMARCO.FORNECIMENTO E COLOCACAO</v>
      </c>
      <c r="C13348" s="197" t="s">
        <v>26948</v>
      </c>
      <c r="D13348" s="197" t="s">
        <v>26949</v>
      </c>
      <c r="E13348" s="197" t="s">
        <v>26950</v>
      </c>
      <c r="I13348" s="197" t="s">
        <v>30</v>
      </c>
      <c r="J13348" s="197" t="n">
        <v>661.64</v>
      </c>
    </row>
    <row r="13349" customFormat="false" ht="25.5" hidden="true" customHeight="false" outlineLevel="0" collapsed="false">
      <c r="A13349" s="197" t="s">
        <v>26951</v>
      </c>
      <c r="B13349" s="710" t="str">
        <f aca="false">C13349&amp;D13349&amp;E13349&amp;F13349&amp;G13349&amp;H13349</f>
        <v>PORTA DE MADEIRA DE LEI MACICA DE FRISOS (MEXICANA) DE 55X160X3,5CM,CONFORME PROJETO TIPO Nº6063/EMOP,EXCLUSIVE FERRAGENS,ADUELA E CONTRAMARCO.FORNECIMENTO E COLOCACAO</v>
      </c>
      <c r="C13349" s="197" t="s">
        <v>26948</v>
      </c>
      <c r="D13349" s="197" t="s">
        <v>26949</v>
      </c>
      <c r="E13349" s="197" t="s">
        <v>26950</v>
      </c>
      <c r="I13349" s="197" t="s">
        <v>30</v>
      </c>
      <c r="J13349" s="197" t="n">
        <v>641.04</v>
      </c>
    </row>
    <row r="13350" customFormat="false" ht="25.5" hidden="true" customHeight="false" outlineLevel="0" collapsed="false">
      <c r="A13350" s="197" t="s">
        <v>26952</v>
      </c>
      <c r="B13350" s="710" t="str">
        <f aca="false">C13350&amp;D13350&amp;E13350&amp;F13350&amp;G13350&amp;H13350</f>
        <v>PORTA DE MADEIRA DE LEI VAZADA PARA VIDRO,DE 80X210X3,5CM,COM PINAZIOS DE 3CM E CORDOES DE 1X1CM,EXCLUSIVE FERRAGENS.FORNECIMENTO E COLOCACAO</v>
      </c>
      <c r="C13350" s="197" t="s">
        <v>26953</v>
      </c>
      <c r="D13350" s="197" t="s">
        <v>26954</v>
      </c>
      <c r="E13350" s="197" t="s">
        <v>7400</v>
      </c>
      <c r="I13350" s="197" t="s">
        <v>30</v>
      </c>
      <c r="J13350" s="197" t="n">
        <v>698.13</v>
      </c>
    </row>
    <row r="13351" customFormat="false" ht="25.5" hidden="true" customHeight="false" outlineLevel="0" collapsed="false">
      <c r="A13351" s="197" t="s">
        <v>26955</v>
      </c>
      <c r="B13351" s="710" t="str">
        <f aca="false">C13351&amp;D13351&amp;E13351&amp;F13351&amp;G13351&amp;H13351</f>
        <v>PORTA DE MADEIRA DE LEI VAZADA PARA VIDRO,DE 80X210X3,5CM,COM PINAZIOS DE 3CM E CORDOES DE 1X1CM,EXCLUSIVE FERRAGENS.FORNECIMENTO E COLOCACAO</v>
      </c>
      <c r="C13351" s="197" t="s">
        <v>26953</v>
      </c>
      <c r="D13351" s="197" t="s">
        <v>26954</v>
      </c>
      <c r="E13351" s="197" t="s">
        <v>7400</v>
      </c>
      <c r="I13351" s="197" t="s">
        <v>30</v>
      </c>
      <c r="J13351" s="197" t="n">
        <v>667.23</v>
      </c>
    </row>
    <row r="13352" customFormat="false" ht="25.5" hidden="true" customHeight="false" outlineLevel="0" collapsed="false">
      <c r="A13352" s="197" t="s">
        <v>26956</v>
      </c>
      <c r="B13352" s="710" t="str">
        <f aca="false">C13352&amp;D13352&amp;E13352&amp;F13352&amp;G13352&amp;H13352</f>
        <v>PORTA DE MADEIRA DE LEI VAZADA PARA VIDRO,DE 70X210X3,5CM,COM PINAZIOS DE 3CM E CORDOES DE 1X1CM,EXCLUSIVE FERRAGENS.FORNECIMENTO E COLOCACAO</v>
      </c>
      <c r="C13352" s="197" t="s">
        <v>26957</v>
      </c>
      <c r="D13352" s="197" t="s">
        <v>26954</v>
      </c>
      <c r="E13352" s="197" t="s">
        <v>7400</v>
      </c>
      <c r="I13352" s="197" t="s">
        <v>30</v>
      </c>
      <c r="J13352" s="197" t="n">
        <v>685.25</v>
      </c>
    </row>
    <row r="13353" customFormat="false" ht="25.5" hidden="true" customHeight="false" outlineLevel="0" collapsed="false">
      <c r="A13353" s="197" t="s">
        <v>26958</v>
      </c>
      <c r="B13353" s="710" t="str">
        <f aca="false">C13353&amp;D13353&amp;E13353&amp;F13353&amp;G13353&amp;H13353</f>
        <v>PORTA DE MADEIRA DE LEI VAZADA PARA VIDRO,DE 70X210X3,5CM,COM PINAZIOS DE 3CM E CORDOES DE 1X1CM,EXCLUSIVE FERRAGENS.FORNECIMENTO E COLOCACAO</v>
      </c>
      <c r="C13353" s="197" t="s">
        <v>26957</v>
      </c>
      <c r="D13353" s="197" t="s">
        <v>26954</v>
      </c>
      <c r="E13353" s="197" t="s">
        <v>7400</v>
      </c>
      <c r="I13353" s="197" t="s">
        <v>30</v>
      </c>
      <c r="J13353" s="197" t="n">
        <v>654.35</v>
      </c>
    </row>
    <row r="13354" customFormat="false" ht="25.5" hidden="true" customHeight="false" outlineLevel="0" collapsed="false">
      <c r="A13354" s="197" t="s">
        <v>26959</v>
      </c>
      <c r="B13354" s="710" t="str">
        <f aca="false">C13354&amp;D13354&amp;E13354&amp;F13354&amp;G13354&amp;H13354</f>
        <v>PORTA DE MADEIRA DE LEI VAZADA PARA VIDRO,DE 60X210X3,5CM,COM PINAZIOS DE 3CM E CORDOES DE 1X1CM,EXCLUSIVE FERRAGENS.FORNECIMENTO E COLOCACAO</v>
      </c>
      <c r="C13354" s="197" t="s">
        <v>26960</v>
      </c>
      <c r="D13354" s="197" t="s">
        <v>26954</v>
      </c>
      <c r="E13354" s="197" t="s">
        <v>7400</v>
      </c>
      <c r="I13354" s="197" t="s">
        <v>30</v>
      </c>
      <c r="J13354" s="197" t="n">
        <v>672.67</v>
      </c>
    </row>
    <row r="13355" customFormat="false" ht="25.5" hidden="true" customHeight="false" outlineLevel="0" collapsed="false">
      <c r="A13355" s="197" t="s">
        <v>26961</v>
      </c>
      <c r="B13355" s="710" t="str">
        <f aca="false">C13355&amp;D13355&amp;E13355&amp;F13355&amp;G13355&amp;H13355</f>
        <v>PORTA DE MADEIRA DE LEI VAZADA PARA VIDRO,DE 60X210X3,5CM,COM PINAZIOS DE 3CM E CORDOES DE 1X1CM,EXCLUSIVE FERRAGENS.FORNECIMENTO E COLOCACAO</v>
      </c>
      <c r="C13355" s="197" t="s">
        <v>26960</v>
      </c>
      <c r="D13355" s="197" t="s">
        <v>26954</v>
      </c>
      <c r="E13355" s="197" t="s">
        <v>7400</v>
      </c>
      <c r="I13355" s="197" t="s">
        <v>30</v>
      </c>
      <c r="J13355" s="197" t="n">
        <v>641.77</v>
      </c>
    </row>
    <row r="13356" customFormat="false" ht="25.5" hidden="true" customHeight="false" outlineLevel="0" collapsed="false">
      <c r="A13356" s="197" t="s">
        <v>26962</v>
      </c>
      <c r="B13356" s="702" t="str">
        <f aca="false">C13356&amp;D13356&amp;E13356&amp;F13356&amp;G13356&amp;H13356</f>
        <v>PORTA DE MADEIRA DE LEI COM PAINEL DE VENEZIANA DE 120X210X3,5CM,EM 2 FOLHAS,MARCO DE 7X3CM E ALIZARES 5X2CM,EXCLUSIVE FERRAGENS.FORNECIMENTO E COLOCACAO</v>
      </c>
      <c r="C13356" s="197" t="s">
        <v>26963</v>
      </c>
      <c r="D13356" s="197" t="s">
        <v>26964</v>
      </c>
      <c r="E13356" s="197" t="s">
        <v>26965</v>
      </c>
      <c r="I13356" s="197" t="s">
        <v>30</v>
      </c>
      <c r="J13356" s="197" t="n">
        <v>965.92</v>
      </c>
    </row>
    <row r="13357" customFormat="false" ht="25.5" hidden="true" customHeight="false" outlineLevel="0" collapsed="false">
      <c r="A13357" s="197" t="s">
        <v>26966</v>
      </c>
      <c r="B13357" s="702" t="str">
        <f aca="false">C13357&amp;D13357&amp;E13357&amp;F13357&amp;G13357&amp;H13357</f>
        <v>PORTA DE MADEIRA DE LEI COM PAINEL DE VENEZIANA DE 120X210X3,5CM,EM 2 FOLHAS,MARCO DE 7X3CM E ALIZARES 5X2CM,EXCLUSIVE FERRAGENS.FORNECIMENTO E COLOCACAO</v>
      </c>
      <c r="C13357" s="197" t="s">
        <v>26963</v>
      </c>
      <c r="D13357" s="197" t="s">
        <v>26964</v>
      </c>
      <c r="E13357" s="197" t="s">
        <v>26965</v>
      </c>
      <c r="I13357" s="197" t="s">
        <v>30</v>
      </c>
      <c r="J13357" s="197" t="n">
        <v>924.72</v>
      </c>
    </row>
    <row r="13358" customFormat="false" ht="25.5" hidden="true" customHeight="false" outlineLevel="0" collapsed="false">
      <c r="A13358" s="197" t="s">
        <v>26967</v>
      </c>
      <c r="B13358" s="702" t="str">
        <f aca="false">C13358&amp;D13358&amp;E13358&amp;F13358&amp;G13358&amp;H13358</f>
        <v>PORTA DE MADEIRA DE LEI COM PAINEL DE VENEZIANA DE 120X210X3,5CM,EM 2 FOLHAS,MARCO DE 7X3CM,EXCLUSIVE FERRAGENS.FORNECIMENTO E COLOCACAO</v>
      </c>
      <c r="C13358" s="197" t="s">
        <v>26963</v>
      </c>
      <c r="D13358" s="197" t="s">
        <v>26968</v>
      </c>
      <c r="E13358" s="197" t="s">
        <v>7139</v>
      </c>
      <c r="I13358" s="197" t="s">
        <v>30</v>
      </c>
      <c r="J13358" s="197" t="n">
        <v>957.93</v>
      </c>
    </row>
    <row r="13359" customFormat="false" ht="25.5" hidden="true" customHeight="false" outlineLevel="0" collapsed="false">
      <c r="A13359" s="197" t="s">
        <v>26969</v>
      </c>
      <c r="B13359" s="702" t="str">
        <f aca="false">C13359&amp;D13359&amp;E13359&amp;F13359&amp;G13359&amp;H13359</f>
        <v>PORTA DE MADEIRA DE LEI COM PAINEL DE VENEZIANA DE 120X210X3,5CM,EM 2 FOLHAS,MARCO DE 7X3CM,EXCLUSIVE FERRAGENS.FORNECIMENTO E COLOCACAO</v>
      </c>
      <c r="C13359" s="197" t="s">
        <v>26963</v>
      </c>
      <c r="D13359" s="197" t="s">
        <v>26968</v>
      </c>
      <c r="E13359" s="197" t="s">
        <v>7139</v>
      </c>
      <c r="I13359" s="197" t="s">
        <v>30</v>
      </c>
      <c r="J13359" s="197" t="n">
        <v>916.73</v>
      </c>
    </row>
    <row r="13360" customFormat="false" ht="25.5" hidden="true" customHeight="false" outlineLevel="0" collapsed="false">
      <c r="A13360" s="197" t="s">
        <v>26970</v>
      </c>
      <c r="B13360" s="702" t="str">
        <f aca="false">C13360&amp;D13360&amp;E13360&amp;F13360&amp;G13360&amp;H13360</f>
        <v>PORTA DE MADEIRA DE LEI COM PAINEL DE VENEZIANA PARA PC DE 300X200X3,5CM,EM 4 FOLHAS,MARCO SIMPLES E DUPLO DE 7X3CM,EXCLUSIVE FERRAGENS.FORNECIMENTO E COLOCACAO</v>
      </c>
      <c r="C13360" s="197" t="s">
        <v>26971</v>
      </c>
      <c r="D13360" s="197" t="s">
        <v>26972</v>
      </c>
      <c r="E13360" s="197" t="s">
        <v>26973</v>
      </c>
      <c r="I13360" s="197" t="s">
        <v>30</v>
      </c>
      <c r="J13360" s="197" t="n">
        <v>1933.45</v>
      </c>
    </row>
    <row r="13361" customFormat="false" ht="25.5" hidden="true" customHeight="false" outlineLevel="0" collapsed="false">
      <c r="A13361" s="197" t="s">
        <v>26974</v>
      </c>
      <c r="B13361" s="702" t="str">
        <f aca="false">C13361&amp;D13361&amp;E13361&amp;F13361&amp;G13361&amp;H13361</f>
        <v>PORTA DE MADEIRA DE LEI COM PAINEL DE VENEZIANA PARA PC DE 300X200X3,5CM,EM 4 FOLHAS,MARCO SIMPLES E DUPLO DE 7X3CM,EXCLUSIVE FERRAGENS.FORNECIMENTO E COLOCACAO</v>
      </c>
      <c r="C13361" s="197" t="s">
        <v>26971</v>
      </c>
      <c r="D13361" s="197" t="s">
        <v>26972</v>
      </c>
      <c r="E13361" s="197" t="s">
        <v>26973</v>
      </c>
      <c r="I13361" s="197" t="s">
        <v>30</v>
      </c>
      <c r="J13361" s="197" t="n">
        <v>1856.2</v>
      </c>
    </row>
    <row r="13362" customFormat="false" ht="25.5" hidden="true" customHeight="false" outlineLevel="0" collapsed="false">
      <c r="A13362" s="197" t="s">
        <v>26975</v>
      </c>
      <c r="B13362" s="702" t="str">
        <f aca="false">C13362&amp;D13362&amp;E13362&amp;F13362&amp;G13362&amp;H13362</f>
        <v>PORTA DE MADEIRA DE LEI COM PAINEL DE VENEZIANA PARA PC DE 300X200X3,5CM,EM 4 FOLHAS,MARCOS SIMPLES E DUPLOS DE 7X3CM,EXCLUSIVE FERRAGENS.FORNECIMENTO E COLOCACAO</v>
      </c>
      <c r="C13362" s="197" t="s">
        <v>26971</v>
      </c>
      <c r="D13362" s="197" t="s">
        <v>26976</v>
      </c>
      <c r="E13362" s="197" t="s">
        <v>26977</v>
      </c>
      <c r="I13362" s="197" t="s">
        <v>30</v>
      </c>
      <c r="J13362" s="197" t="n">
        <v>4789.63</v>
      </c>
    </row>
    <row r="13363" customFormat="false" ht="25.5" hidden="true" customHeight="false" outlineLevel="0" collapsed="false">
      <c r="A13363" s="197" t="s">
        <v>26978</v>
      </c>
      <c r="B13363" s="702" t="str">
        <f aca="false">C13363&amp;D13363&amp;E13363&amp;F13363&amp;G13363&amp;H13363</f>
        <v>PORTA DE MADEIRA DE LEI COM PAINEL DE VENEZIANA PARA PC DE 300X200X3,5CM,EM 4 FOLHAS,MARCOS SIMPLES E DUPLOS DE 7X3CM,EXCLUSIVE FERRAGENS.FORNECIMENTO E COLOCACAO</v>
      </c>
      <c r="C13363" s="197" t="s">
        <v>26971</v>
      </c>
      <c r="D13363" s="197" t="s">
        <v>26976</v>
      </c>
      <c r="E13363" s="197" t="s">
        <v>26977</v>
      </c>
      <c r="I13363" s="197" t="s">
        <v>30</v>
      </c>
      <c r="J13363" s="197" t="n">
        <v>4603.28</v>
      </c>
    </row>
    <row r="13364" customFormat="false" ht="25.5" hidden="true" customHeight="false" outlineLevel="0" collapsed="false">
      <c r="A13364" s="197" t="s">
        <v>26979</v>
      </c>
      <c r="B13364" s="702" t="str">
        <f aca="false">C13364&amp;D13364&amp;E13364&amp;F13364&amp;G13364&amp;H13364</f>
        <v>PORTA DE MADEIRA DE LEI COM PAINEL DE VENEZIANA,PARA MEDIDORES DE GAS DE 176X140CM,EM 3 FOLHAS,MARCO DE 7X3CM,EXCLUSIVEFERRAGENS.FORNECIMENTO E COLOCACAO</v>
      </c>
      <c r="C13364" s="197" t="s">
        <v>26980</v>
      </c>
      <c r="D13364" s="197" t="s">
        <v>26981</v>
      </c>
      <c r="E13364" s="197" t="s">
        <v>26982</v>
      </c>
      <c r="I13364" s="197" t="s">
        <v>30</v>
      </c>
      <c r="J13364" s="197" t="n">
        <v>1385.36</v>
      </c>
    </row>
    <row r="13365" customFormat="false" ht="25.5" hidden="true" customHeight="false" outlineLevel="0" collapsed="false">
      <c r="A13365" s="197" t="s">
        <v>26983</v>
      </c>
      <c r="B13365" s="702" t="str">
        <f aca="false">C13365&amp;D13365&amp;E13365&amp;F13365&amp;G13365&amp;H13365</f>
        <v>PORTA DE MADEIRA DE LEI COM PAINEL DE VENEZIANA,PARA MEDIDORES DE GAS DE 176X140CM,EM 3 FOLHAS,MARCO DE 7X3CM,EXCLUSIVEFERRAGENS.FORNECIMENTO E COLOCACAO</v>
      </c>
      <c r="C13365" s="197" t="s">
        <v>26980</v>
      </c>
      <c r="D13365" s="197" t="s">
        <v>26981</v>
      </c>
      <c r="E13365" s="197" t="s">
        <v>26982</v>
      </c>
      <c r="I13365" s="197" t="s">
        <v>30</v>
      </c>
      <c r="J13365" s="197" t="n">
        <v>1328.71</v>
      </c>
    </row>
    <row r="13366" customFormat="false" ht="25.5" hidden="true" customHeight="false" outlineLevel="0" collapsed="false">
      <c r="A13366" s="197" t="s">
        <v>26984</v>
      </c>
      <c r="B13366" s="702" t="str">
        <f aca="false">C13366&amp;D13366&amp;E13366&amp;F13366&amp;G13366&amp;H13366</f>
        <v>PORTA DE MADEIRA DE LEI COM PAINEL DE VENEZIANA DE 70X100X3,5CM,1 FOLHA,DE ABRIR,MARCO SIMPLES DE 7X3CM,EXCLUSIVE FERRAGENS.FORNECIMENTO E COLOCACAO</v>
      </c>
      <c r="C13366" s="197" t="s">
        <v>26985</v>
      </c>
      <c r="D13366" s="197" t="s">
        <v>26986</v>
      </c>
      <c r="E13366" s="197" t="s">
        <v>26821</v>
      </c>
      <c r="I13366" s="197" t="s">
        <v>30</v>
      </c>
      <c r="J13366" s="197" t="n">
        <v>453.8</v>
      </c>
    </row>
    <row r="13367" customFormat="false" ht="25.5" hidden="true" customHeight="false" outlineLevel="0" collapsed="false">
      <c r="A13367" s="197" t="s">
        <v>26987</v>
      </c>
      <c r="B13367" s="702" t="str">
        <f aca="false">C13367&amp;D13367&amp;E13367&amp;F13367&amp;G13367&amp;H13367</f>
        <v>PORTA DE MADEIRA DE LEI COM PAINEL DE VENEZIANA DE 70X100X3,5CM,1 FOLHA,DE ABRIR,MARCO SIMPLES DE 7X3CM,EXCLUSIVE FERRAGENS.FORNECIMENTO E COLOCACAO</v>
      </c>
      <c r="C13367" s="197" t="s">
        <v>26985</v>
      </c>
      <c r="D13367" s="197" t="s">
        <v>26986</v>
      </c>
      <c r="E13367" s="197" t="s">
        <v>26821</v>
      </c>
      <c r="I13367" s="197" t="s">
        <v>30</v>
      </c>
      <c r="J13367" s="197" t="n">
        <v>443.99</v>
      </c>
    </row>
    <row r="13368" customFormat="false" ht="25.5" hidden="true" customHeight="false" outlineLevel="0" collapsed="false">
      <c r="A13368" s="197" t="s">
        <v>26988</v>
      </c>
      <c r="B13368" s="710" t="str">
        <f aca="false">C13368&amp;D13368&amp;E13368&amp;F13368&amp;G13368&amp;H13368</f>
        <v>PORTA DE MADEIRA DE LEI EM COMPENSADO DE 120X210X3,5CM,EM 2FOLHAS,ADUELA DE 13X3CM E ALIZARES 5X2CM,EXCLUSIVE FERRAGENS.FORNECIMENTO E COLOCACAO</v>
      </c>
      <c r="C13368" s="197" t="s">
        <v>26989</v>
      </c>
      <c r="D13368" s="197" t="s">
        <v>26990</v>
      </c>
      <c r="E13368" s="197" t="s">
        <v>7939</v>
      </c>
      <c r="I13368" s="197" t="s">
        <v>30</v>
      </c>
      <c r="J13368" s="197" t="n">
        <v>717.48</v>
      </c>
    </row>
    <row r="13369" customFormat="false" ht="25.5" hidden="true" customHeight="false" outlineLevel="0" collapsed="false">
      <c r="A13369" s="197" t="s">
        <v>26991</v>
      </c>
      <c r="B13369" s="710" t="str">
        <f aca="false">C13369&amp;D13369&amp;E13369&amp;F13369&amp;G13369&amp;H13369</f>
        <v>PORTA DE MADEIRA DE LEI EM COMPENSADO DE 120X210X3,5CM,EM 2FOLHAS,ADUELA DE 13X3CM E ALIZARES 5X2CM,EXCLUSIVE FERRAGENS.FORNECIMENTO E COLOCACAO</v>
      </c>
      <c r="C13369" s="197" t="s">
        <v>26989</v>
      </c>
      <c r="D13369" s="197" t="s">
        <v>26990</v>
      </c>
      <c r="E13369" s="197" t="s">
        <v>7939</v>
      </c>
      <c r="I13369" s="197" t="s">
        <v>30</v>
      </c>
      <c r="J13369" s="197" t="n">
        <v>658.25</v>
      </c>
    </row>
    <row r="13370" customFormat="false" ht="25.5" hidden="true" customHeight="false" outlineLevel="0" collapsed="false">
      <c r="A13370" s="197" t="s">
        <v>26992</v>
      </c>
      <c r="B13370" s="710" t="str">
        <f aca="false">C13370&amp;D13370&amp;E13370&amp;F13370&amp;G13370&amp;H13370</f>
        <v>PORTA DE MADEIRA DE LEI EM COMPENSADO DE 140X210X3,5CM,EM 2FOLHAS,ADUELA DE 13X3CM E ALIZARES 5X2CM,EXCLUSIVE FERRAGENS.FORNECIMENTO E COLOCACAO</v>
      </c>
      <c r="C13370" s="197" t="s">
        <v>26993</v>
      </c>
      <c r="D13370" s="197" t="s">
        <v>26990</v>
      </c>
      <c r="E13370" s="197" t="s">
        <v>7939</v>
      </c>
      <c r="I13370" s="197" t="s">
        <v>30</v>
      </c>
      <c r="J13370" s="197" t="n">
        <v>725.84</v>
      </c>
    </row>
    <row r="13371" customFormat="false" ht="25.5" hidden="true" customHeight="false" outlineLevel="0" collapsed="false">
      <c r="A13371" s="197" t="s">
        <v>26994</v>
      </c>
      <c r="B13371" s="710" t="str">
        <f aca="false">C13371&amp;D13371&amp;E13371&amp;F13371&amp;G13371&amp;H13371</f>
        <v>PORTA DE MADEIRA DE LEI EM COMPENSADO DE 140X210X3,5CM,EM 2FOLHAS,ADUELA DE 13X3CM E ALIZARES 5X2CM,EXCLUSIVE FERRAGENS.FORNECIMENTO E COLOCACAO</v>
      </c>
      <c r="C13371" s="197" t="s">
        <v>26993</v>
      </c>
      <c r="D13371" s="197" t="s">
        <v>26990</v>
      </c>
      <c r="E13371" s="197" t="s">
        <v>7939</v>
      </c>
      <c r="I13371" s="197" t="s">
        <v>30</v>
      </c>
      <c r="J13371" s="197" t="n">
        <v>666.61</v>
      </c>
    </row>
    <row r="13372" customFormat="false" ht="25.5" hidden="true" customHeight="false" outlineLevel="0" collapsed="false">
      <c r="A13372" s="197" t="s">
        <v>26995</v>
      </c>
      <c r="B13372" s="710" t="str">
        <f aca="false">C13372&amp;D13372&amp;E13372&amp;F13372&amp;G13372&amp;H13372</f>
        <v>PORTA DE MADEIRA DE LEI EM COMPENSADO DE 150CMX210X3,5CM,EM2 FOLHAS,ADUELA DE 13X3CM E ALIZARES 5X2CM,EXCLUSIVE FERRAGENS.FORNECIMENTO E COLOCACAO</v>
      </c>
      <c r="C13372" s="197" t="s">
        <v>26996</v>
      </c>
      <c r="D13372" s="197" t="s">
        <v>26997</v>
      </c>
      <c r="E13372" s="197" t="s">
        <v>26998</v>
      </c>
      <c r="I13372" s="197" t="s">
        <v>30</v>
      </c>
      <c r="J13372" s="197" t="n">
        <v>733.22</v>
      </c>
    </row>
    <row r="13373" customFormat="false" ht="25.5" hidden="true" customHeight="false" outlineLevel="0" collapsed="false">
      <c r="A13373" s="197" t="s">
        <v>26999</v>
      </c>
      <c r="B13373" s="710" t="str">
        <f aca="false">C13373&amp;D13373&amp;E13373&amp;F13373&amp;G13373&amp;H13373</f>
        <v>PORTA DE MADEIRA DE LEI EM COMPENSADO DE 150CMX210X3,5CM,EM2 FOLHAS,ADUELA DE 13X3CM E ALIZARES 5X2CM,EXCLUSIVE FERRAGENS.FORNECIMENTO E COLOCACAO</v>
      </c>
      <c r="C13373" s="197" t="s">
        <v>26996</v>
      </c>
      <c r="D13373" s="197" t="s">
        <v>26997</v>
      </c>
      <c r="E13373" s="197" t="s">
        <v>26998</v>
      </c>
      <c r="I13373" s="197" t="s">
        <v>30</v>
      </c>
      <c r="J13373" s="197" t="n">
        <v>673.99</v>
      </c>
    </row>
    <row r="13374" customFormat="false" ht="25.5" hidden="true" customHeight="false" outlineLevel="0" collapsed="false">
      <c r="A13374" s="197" t="s">
        <v>27000</v>
      </c>
      <c r="B13374" s="710" t="str">
        <f aca="false">C13374&amp;D13374&amp;E13374&amp;F13374&amp;G13374&amp;H13374</f>
        <v>PORTA DE MADEIRA DE LEI EM COMPENSADO DE 160CMX210X3,5CM,EM2 FOLHAS,ADUELA DE 13X3CM E ALIZARES DE 5X2CM,EXCLUSIVE FERRAGENS.FORNECIMENTO E COLOCACAO</v>
      </c>
      <c r="C13374" s="197" t="s">
        <v>27001</v>
      </c>
      <c r="D13374" s="197" t="s">
        <v>27002</v>
      </c>
      <c r="E13374" s="197" t="s">
        <v>27003</v>
      </c>
      <c r="I13374" s="197" t="s">
        <v>30</v>
      </c>
      <c r="J13374" s="197" t="n">
        <v>735.49</v>
      </c>
    </row>
    <row r="13375" customFormat="false" ht="25.5" hidden="true" customHeight="false" outlineLevel="0" collapsed="false">
      <c r="A13375" s="197" t="s">
        <v>27004</v>
      </c>
      <c r="B13375" s="710" t="str">
        <f aca="false">C13375&amp;D13375&amp;E13375&amp;F13375&amp;G13375&amp;H13375</f>
        <v>PORTA DE MADEIRA DE LEI EM COMPENSADO DE 160CMX210X3,5CM,EM2 FOLHAS,ADUELA DE 13X3CM E ALIZARES DE 5X2CM,EXCLUSIVE FERRAGENS.FORNECIMENTO E COLOCACAO</v>
      </c>
      <c r="C13375" s="197" t="s">
        <v>27001</v>
      </c>
      <c r="D13375" s="197" t="s">
        <v>27002</v>
      </c>
      <c r="E13375" s="197" t="s">
        <v>27003</v>
      </c>
      <c r="I13375" s="197" t="s">
        <v>30</v>
      </c>
      <c r="J13375" s="197" t="n">
        <v>676.27</v>
      </c>
    </row>
    <row r="13376" customFormat="false" ht="25.5" hidden="true" customHeight="false" outlineLevel="0" collapsed="false">
      <c r="A13376" s="197" t="s">
        <v>27005</v>
      </c>
      <c r="B13376" s="710" t="str">
        <f aca="false">C13376&amp;D13376&amp;E13376&amp;F13376&amp;G13376&amp;H13376</f>
        <v>PORTA DE MADEIRA DE LEI MACICA DE FRISOS DE 80X210X3,5CM,MARCO DE 7X3CM E ALIZARES DE 5X2CM EM UMA FACE,EXCLUSIVE FERRAGENS.FORNECIMENTO E COLOCACAO</v>
      </c>
      <c r="C13376" s="197" t="s">
        <v>27006</v>
      </c>
      <c r="D13376" s="197" t="s">
        <v>27007</v>
      </c>
      <c r="E13376" s="197" t="s">
        <v>26821</v>
      </c>
      <c r="I13376" s="197" t="s">
        <v>30</v>
      </c>
      <c r="J13376" s="197" t="n">
        <v>940.15</v>
      </c>
    </row>
    <row r="13377" customFormat="false" ht="25.5" hidden="true" customHeight="false" outlineLevel="0" collapsed="false">
      <c r="A13377" s="197" t="s">
        <v>27008</v>
      </c>
      <c r="B13377" s="710" t="str">
        <f aca="false">C13377&amp;D13377&amp;E13377&amp;F13377&amp;G13377&amp;H13377</f>
        <v>PORTA DE MADEIRA DE LEI MACICA DE FRISOS DE 80X210X3,5CM,MARCO DE 7X3CM E ALIZARES DE 5X2CM EM UMA FACE,EXCLUSIVE FERRAGENS.FORNECIMENTO E COLOCACAO</v>
      </c>
      <c r="C13377" s="197" t="s">
        <v>27006</v>
      </c>
      <c r="D13377" s="197" t="s">
        <v>27007</v>
      </c>
      <c r="E13377" s="197" t="s">
        <v>26821</v>
      </c>
      <c r="I13377" s="197" t="s">
        <v>30</v>
      </c>
      <c r="J13377" s="197" t="n">
        <v>909.25</v>
      </c>
    </row>
    <row r="13378" customFormat="false" ht="38.25" hidden="true" customHeight="false" outlineLevel="0" collapsed="false">
      <c r="A13378" s="197" t="s">
        <v>27009</v>
      </c>
      <c r="B13378" s="710" t="str">
        <f aca="false">C13378&amp;D13378&amp;E13378&amp;F13378&amp;G13378&amp;H13378</f>
        <v>PORTA DE MADEIRA DE LEI EM COMPENSADO DE 80X210X3,5CM,ADUELA DE 13X3CM E ALIZARES DE 5X2CM,COMPLEMENTADA POR BANDEIRA FIXA DE 40CM DE ALTURA,EXCLUSIVE FERRAGENS.FORNECIMENTO E COLOCACAO</v>
      </c>
      <c r="C13378" s="197" t="s">
        <v>27010</v>
      </c>
      <c r="D13378" s="197" t="s">
        <v>27011</v>
      </c>
      <c r="E13378" s="197" t="s">
        <v>27012</v>
      </c>
      <c r="F13378" s="197" t="s">
        <v>8019</v>
      </c>
      <c r="I13378" s="197" t="s">
        <v>30</v>
      </c>
      <c r="J13378" s="197" t="n">
        <v>609.66</v>
      </c>
    </row>
    <row r="13379" customFormat="false" ht="38.25" hidden="true" customHeight="false" outlineLevel="0" collapsed="false">
      <c r="A13379" s="197" t="s">
        <v>27013</v>
      </c>
      <c r="B13379" s="710" t="str">
        <f aca="false">C13379&amp;D13379&amp;E13379&amp;F13379&amp;G13379&amp;H13379</f>
        <v>PORTA DE MADEIRA DE LEI EM COMPENSADO DE 80X210X3,5CM,ADUELA DE 13X3CM E ALIZARES DE 5X2CM,COMPLEMENTADA POR BANDEIRA FIXA DE 40CM DE ALTURA,EXCLUSIVE FERRAGENS.FORNECIMENTO E COLOCACAO</v>
      </c>
      <c r="C13379" s="197" t="s">
        <v>27010</v>
      </c>
      <c r="D13379" s="197" t="s">
        <v>27011</v>
      </c>
      <c r="E13379" s="197" t="s">
        <v>27012</v>
      </c>
      <c r="F13379" s="197" t="s">
        <v>8019</v>
      </c>
      <c r="I13379" s="197" t="s">
        <v>30</v>
      </c>
      <c r="J13379" s="197" t="n">
        <v>573.61</v>
      </c>
    </row>
    <row r="13380" customFormat="false" ht="38.25" hidden="true" customHeight="false" outlineLevel="0" collapsed="false">
      <c r="A13380" s="197" t="s">
        <v>27014</v>
      </c>
      <c r="B13380" s="710"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197" t="s">
        <v>27015</v>
      </c>
      <c r="D13380" s="197" t="s">
        <v>27016</v>
      </c>
      <c r="E13380" s="197" t="s">
        <v>27017</v>
      </c>
      <c r="F13380" s="197" t="s">
        <v>26787</v>
      </c>
      <c r="I13380" s="197" t="s">
        <v>30</v>
      </c>
      <c r="J13380" s="197" t="n">
        <v>390.31</v>
      </c>
    </row>
    <row r="13381" customFormat="false" ht="38.25" hidden="true" customHeight="false" outlineLevel="0" collapsed="false">
      <c r="A13381" s="197" t="s">
        <v>27018</v>
      </c>
      <c r="B13381" s="710"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197" t="s">
        <v>27015</v>
      </c>
      <c r="D13381" s="197" t="s">
        <v>27016</v>
      </c>
      <c r="E13381" s="197" t="s">
        <v>27017</v>
      </c>
      <c r="F13381" s="197" t="s">
        <v>26787</v>
      </c>
      <c r="I13381" s="197" t="s">
        <v>30</v>
      </c>
      <c r="J13381" s="197" t="n">
        <v>359.41</v>
      </c>
    </row>
    <row r="13382" customFormat="false" ht="38.25" hidden="true" customHeight="false" outlineLevel="0" collapsed="false">
      <c r="A13382" s="197" t="s">
        <v>27019</v>
      </c>
      <c r="B13382" s="710"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197" t="s">
        <v>27015</v>
      </c>
      <c r="D13382" s="197" t="s">
        <v>27020</v>
      </c>
      <c r="E13382" s="197" t="s">
        <v>27021</v>
      </c>
      <c r="F13382" s="197" t="s">
        <v>27022</v>
      </c>
      <c r="I13382" s="197" t="s">
        <v>30</v>
      </c>
      <c r="J13382" s="197" t="n">
        <v>589.2</v>
      </c>
    </row>
    <row r="13383" customFormat="false" ht="38.25" hidden="true" customHeight="false" outlineLevel="0" collapsed="false">
      <c r="A13383" s="197" t="s">
        <v>27023</v>
      </c>
      <c r="B13383" s="710"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197" t="s">
        <v>27015</v>
      </c>
      <c r="D13383" s="197" t="s">
        <v>27020</v>
      </c>
      <c r="E13383" s="197" t="s">
        <v>27021</v>
      </c>
      <c r="F13383" s="197" t="s">
        <v>27022</v>
      </c>
      <c r="I13383" s="197" t="s">
        <v>30</v>
      </c>
      <c r="J13383" s="197" t="n">
        <v>529.98</v>
      </c>
    </row>
    <row r="13384" customFormat="false" ht="51" hidden="true" customHeight="false" outlineLevel="0" collapsed="false">
      <c r="A13384" s="197" t="s">
        <v>27024</v>
      </c>
      <c r="B13384" s="710"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197" t="s">
        <v>27025</v>
      </c>
      <c r="D13384" s="197" t="s">
        <v>27026</v>
      </c>
      <c r="E13384" s="197" t="s">
        <v>27027</v>
      </c>
      <c r="F13384" s="197" t="s">
        <v>27028</v>
      </c>
      <c r="G13384" s="197" t="s">
        <v>27029</v>
      </c>
      <c r="H13384" s="197" t="s">
        <v>27030</v>
      </c>
      <c r="I13384" s="197" t="s">
        <v>30</v>
      </c>
      <c r="J13384" s="197" t="n">
        <v>1453.32</v>
      </c>
    </row>
    <row r="13385" customFormat="false" ht="51" hidden="true" customHeight="false" outlineLevel="0" collapsed="false">
      <c r="A13385" s="197" t="s">
        <v>27031</v>
      </c>
      <c r="B13385" s="710"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197" t="s">
        <v>27025</v>
      </c>
      <c r="D13385" s="197" t="s">
        <v>27026</v>
      </c>
      <c r="E13385" s="197" t="s">
        <v>27027</v>
      </c>
      <c r="F13385" s="197" t="s">
        <v>27028</v>
      </c>
      <c r="G13385" s="197" t="s">
        <v>27029</v>
      </c>
      <c r="H13385" s="197" t="s">
        <v>27030</v>
      </c>
      <c r="I13385" s="197" t="s">
        <v>30</v>
      </c>
      <c r="J13385" s="197" t="n">
        <v>1410.06</v>
      </c>
    </row>
    <row r="13386" customFormat="false" ht="51" hidden="true" customHeight="false" outlineLevel="0" collapsed="false">
      <c r="A13386" s="197" t="s">
        <v>27032</v>
      </c>
      <c r="B13386" s="710"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197" t="s">
        <v>27033</v>
      </c>
      <c r="D13386" s="197" t="s">
        <v>27034</v>
      </c>
      <c r="E13386" s="197" t="s">
        <v>27035</v>
      </c>
      <c r="F13386" s="197" t="s">
        <v>27036</v>
      </c>
      <c r="G13386" s="197" t="s">
        <v>27037</v>
      </c>
      <c r="H13386" s="197" t="s">
        <v>27038</v>
      </c>
      <c r="I13386" s="197" t="s">
        <v>30</v>
      </c>
      <c r="J13386" s="197" t="n">
        <v>858.19</v>
      </c>
    </row>
    <row r="13387" customFormat="false" ht="51" hidden="true" customHeight="false" outlineLevel="0" collapsed="false">
      <c r="A13387" s="197" t="s">
        <v>27039</v>
      </c>
      <c r="B13387" s="710"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197" t="s">
        <v>27033</v>
      </c>
      <c r="D13387" s="197" t="s">
        <v>27034</v>
      </c>
      <c r="E13387" s="197" t="s">
        <v>27035</v>
      </c>
      <c r="F13387" s="197" t="s">
        <v>27036</v>
      </c>
      <c r="G13387" s="197" t="s">
        <v>27037</v>
      </c>
      <c r="H13387" s="197" t="s">
        <v>27038</v>
      </c>
      <c r="I13387" s="197" t="s">
        <v>30</v>
      </c>
      <c r="J13387" s="197" t="n">
        <v>823.07</v>
      </c>
    </row>
    <row r="13388" customFormat="false" ht="51" hidden="true" customHeight="false" outlineLevel="0" collapsed="false">
      <c r="A13388" s="197" t="s">
        <v>27040</v>
      </c>
      <c r="B13388" s="710"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197" t="s">
        <v>27041</v>
      </c>
      <c r="D13388" s="197" t="s">
        <v>27034</v>
      </c>
      <c r="E13388" s="197" t="s">
        <v>27042</v>
      </c>
      <c r="F13388" s="197" t="s">
        <v>27043</v>
      </c>
      <c r="G13388" s="197" t="s">
        <v>27044</v>
      </c>
      <c r="H13388" s="197" t="s">
        <v>27045</v>
      </c>
      <c r="I13388" s="197" t="s">
        <v>30</v>
      </c>
      <c r="J13388" s="197" t="n">
        <v>880.84</v>
      </c>
    </row>
    <row r="13389" customFormat="false" ht="51" hidden="true" customHeight="false" outlineLevel="0" collapsed="false">
      <c r="A13389" s="197" t="s">
        <v>27046</v>
      </c>
      <c r="B13389" s="710"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197" t="s">
        <v>27041</v>
      </c>
      <c r="D13389" s="197" t="s">
        <v>27034</v>
      </c>
      <c r="E13389" s="197" t="s">
        <v>27042</v>
      </c>
      <c r="F13389" s="197" t="s">
        <v>27043</v>
      </c>
      <c r="G13389" s="197" t="s">
        <v>27044</v>
      </c>
      <c r="H13389" s="197" t="s">
        <v>27045</v>
      </c>
      <c r="I13389" s="197" t="s">
        <v>30</v>
      </c>
      <c r="J13389" s="197" t="n">
        <v>845.2</v>
      </c>
    </row>
    <row r="13390" customFormat="false" ht="51" hidden="true" customHeight="false" outlineLevel="0" collapsed="false">
      <c r="A13390" s="197" t="s">
        <v>27047</v>
      </c>
      <c r="B13390" s="710"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197" t="s">
        <v>27048</v>
      </c>
      <c r="D13390" s="197" t="s">
        <v>27034</v>
      </c>
      <c r="E13390" s="197" t="s">
        <v>27049</v>
      </c>
      <c r="F13390" s="197" t="s">
        <v>27050</v>
      </c>
      <c r="G13390" s="197" t="s">
        <v>27051</v>
      </c>
      <c r="H13390" s="197" t="s">
        <v>27052</v>
      </c>
      <c r="I13390" s="197" t="s">
        <v>30</v>
      </c>
      <c r="J13390" s="197" t="n">
        <v>923.72</v>
      </c>
    </row>
    <row r="13391" customFormat="false" ht="51" hidden="true" customHeight="false" outlineLevel="0" collapsed="false">
      <c r="A13391" s="197" t="s">
        <v>27053</v>
      </c>
      <c r="B13391" s="710"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197" t="s">
        <v>27048</v>
      </c>
      <c r="D13391" s="197" t="s">
        <v>27034</v>
      </c>
      <c r="E13391" s="197" t="s">
        <v>27049</v>
      </c>
      <c r="F13391" s="197" t="s">
        <v>27050</v>
      </c>
      <c r="G13391" s="197" t="s">
        <v>27051</v>
      </c>
      <c r="H13391" s="197" t="s">
        <v>27052</v>
      </c>
      <c r="I13391" s="197" t="s">
        <v>30</v>
      </c>
      <c r="J13391" s="197" t="n">
        <v>887.57</v>
      </c>
    </row>
    <row r="13392" customFormat="false" ht="38.25" hidden="true" customHeight="false" outlineLevel="0" collapsed="false">
      <c r="A13392" s="197" t="s">
        <v>27054</v>
      </c>
      <c r="B13392" s="710"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197" t="s">
        <v>27055</v>
      </c>
      <c r="D13392" s="197" t="s">
        <v>27056</v>
      </c>
      <c r="E13392" s="197" t="s">
        <v>27057</v>
      </c>
      <c r="F13392" s="197" t="s">
        <v>27058</v>
      </c>
      <c r="I13392" s="197" t="s">
        <v>30</v>
      </c>
      <c r="J13392" s="197" t="n">
        <v>423.39</v>
      </c>
    </row>
    <row r="13393" customFormat="false" ht="38.25" hidden="true" customHeight="false" outlineLevel="0" collapsed="false">
      <c r="A13393" s="197" t="s">
        <v>27059</v>
      </c>
      <c r="B13393" s="710"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197" t="s">
        <v>27055</v>
      </c>
      <c r="D13393" s="197" t="s">
        <v>27056</v>
      </c>
      <c r="E13393" s="197" t="s">
        <v>27057</v>
      </c>
      <c r="F13393" s="197" t="s">
        <v>27058</v>
      </c>
      <c r="I13393" s="197" t="s">
        <v>30</v>
      </c>
      <c r="J13393" s="197" t="n">
        <v>392.49</v>
      </c>
    </row>
    <row r="13394" customFormat="false" ht="38.25" hidden="true" customHeight="false" outlineLevel="0" collapsed="false">
      <c r="A13394" s="197" t="s">
        <v>27060</v>
      </c>
      <c r="B13394" s="710"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197" t="s">
        <v>27055</v>
      </c>
      <c r="D13394" s="197" t="s">
        <v>27056</v>
      </c>
      <c r="E13394" s="197" t="s">
        <v>27061</v>
      </c>
      <c r="F13394" s="197" t="s">
        <v>27058</v>
      </c>
      <c r="I13394" s="197" t="s">
        <v>30</v>
      </c>
      <c r="J13394" s="197" t="n">
        <v>413.36</v>
      </c>
    </row>
    <row r="13395" customFormat="false" ht="38.25" hidden="true" customHeight="false" outlineLevel="0" collapsed="false">
      <c r="A13395" s="197" t="s">
        <v>27062</v>
      </c>
      <c r="B13395" s="710"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197" t="s">
        <v>27055</v>
      </c>
      <c r="D13395" s="197" t="s">
        <v>27056</v>
      </c>
      <c r="E13395" s="197" t="s">
        <v>27061</v>
      </c>
      <c r="F13395" s="197" t="s">
        <v>27058</v>
      </c>
      <c r="I13395" s="197" t="s">
        <v>30</v>
      </c>
      <c r="J13395" s="197" t="n">
        <v>382.46</v>
      </c>
    </row>
    <row r="13396" customFormat="false" ht="38.25" hidden="true" customHeight="false" outlineLevel="0" collapsed="false">
      <c r="A13396" s="197" t="s">
        <v>27063</v>
      </c>
      <c r="B13396" s="710"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197" t="s">
        <v>27055</v>
      </c>
      <c r="D13396" s="197" t="s">
        <v>27056</v>
      </c>
      <c r="E13396" s="197" t="s">
        <v>27064</v>
      </c>
      <c r="F13396" s="197" t="s">
        <v>27058</v>
      </c>
      <c r="I13396" s="197" t="s">
        <v>30</v>
      </c>
      <c r="J13396" s="197" t="n">
        <v>400.84</v>
      </c>
    </row>
    <row r="13397" customFormat="false" ht="38.25" hidden="true" customHeight="false" outlineLevel="0" collapsed="false">
      <c r="A13397" s="197" t="s">
        <v>27065</v>
      </c>
      <c r="B13397" s="710"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197" t="s">
        <v>27055</v>
      </c>
      <c r="D13397" s="197" t="s">
        <v>27056</v>
      </c>
      <c r="E13397" s="197" t="s">
        <v>27064</v>
      </c>
      <c r="F13397" s="197" t="s">
        <v>27058</v>
      </c>
      <c r="I13397" s="197" t="s">
        <v>30</v>
      </c>
      <c r="J13397" s="197" t="n">
        <v>369.94</v>
      </c>
    </row>
    <row r="13398" customFormat="false" ht="25.5" hidden="true" customHeight="false" outlineLevel="0" collapsed="false">
      <c r="A13398" s="197" t="s">
        <v>27066</v>
      </c>
      <c r="B13398" s="710" t="str">
        <f aca="false">C13398&amp;D13398&amp;E13398&amp;F13398&amp;G13398&amp;H13398</f>
        <v>PORTINHOLA DE COMPENSADO EM MADEIRA DE LEI DE 20MM, PARA FECHAMENTO DE QUADROS DE LUZ OU ARMARIOS, INCLUSIVE GUARNICAO,EXCLUSIVE FERRAGENS.FORNECIMENTO E COLOCACAO</v>
      </c>
      <c r="C13398" s="197" t="s">
        <v>27067</v>
      </c>
      <c r="D13398" s="197" t="s">
        <v>27068</v>
      </c>
      <c r="E13398" s="197" t="s">
        <v>27069</v>
      </c>
      <c r="I13398" s="197" t="s">
        <v>1993</v>
      </c>
      <c r="J13398" s="197" t="n">
        <v>277.64</v>
      </c>
    </row>
    <row r="13399" customFormat="false" ht="25.5" hidden="true" customHeight="false" outlineLevel="0" collapsed="false">
      <c r="A13399" s="197" t="s">
        <v>27070</v>
      </c>
      <c r="B13399" s="710" t="str">
        <f aca="false">C13399&amp;D13399&amp;E13399&amp;F13399&amp;G13399&amp;H13399</f>
        <v>PORTINHOLA DE COMPENSADO EM MADEIRA DE LEI DE 20MM, PARA FECHAMENTO DE QUADROS DE LUZ OU ARMARIOS, INCLUSIVE GUARNICAO,EXCLUSIVE FERRAGENS.FORNECIMENTO E COLOCACAO</v>
      </c>
      <c r="C13399" s="197" t="s">
        <v>27067</v>
      </c>
      <c r="D13399" s="197" t="s">
        <v>27068</v>
      </c>
      <c r="E13399" s="197" t="s">
        <v>27069</v>
      </c>
      <c r="I13399" s="197" t="s">
        <v>1993</v>
      </c>
      <c r="J13399" s="197" t="n">
        <v>257.04</v>
      </c>
    </row>
    <row r="13400" customFormat="false" ht="12.75" hidden="true" customHeight="false" outlineLevel="0" collapsed="false">
      <c r="A13400" s="197" t="s">
        <v>27071</v>
      </c>
      <c r="B13400" s="197" t="str">
        <f aca="false">C13400&amp;D13400&amp;E13400&amp;F13400&amp;G13400&amp;H13400</f>
        <v>PORTINHOLA DE MADEIRA MACICA DE 80X20CM,EM 2 FOLHAS DE CORRER EM TRILHOS DE ALUMINIO,CONFORME PROJETO N° 6011/EMOP.FORNECIMENTO E COLOCACAO</v>
      </c>
      <c r="C13400" s="197" t="s">
        <v>27072</v>
      </c>
      <c r="D13400" s="197" t="s">
        <v>27073</v>
      </c>
      <c r="E13400" s="197" t="s">
        <v>13458</v>
      </c>
      <c r="I13400" s="197" t="s">
        <v>30</v>
      </c>
      <c r="J13400" s="197" t="n">
        <v>158.54</v>
      </c>
    </row>
    <row r="13401" customFormat="false" ht="12.75" hidden="true" customHeight="false" outlineLevel="0" collapsed="false">
      <c r="A13401" s="197" t="s">
        <v>27074</v>
      </c>
      <c r="B13401" s="197" t="str">
        <f aca="false">C13401&amp;D13401&amp;E13401&amp;F13401&amp;G13401&amp;H13401</f>
        <v>PORTINHOLA DE MADEIRA MACICA DE 80X20CM,EM 2 FOLHAS DE CORRER EM TRILHOS DE ALUMINIO,CONFORME PROJETO N° 6011/EMOP.FORNECIMENTO E COLOCACAO</v>
      </c>
      <c r="C13401" s="197" t="s">
        <v>27072</v>
      </c>
      <c r="D13401" s="197" t="s">
        <v>27073</v>
      </c>
      <c r="E13401" s="197" t="s">
        <v>13458</v>
      </c>
      <c r="I13401" s="197" t="s">
        <v>30</v>
      </c>
      <c r="J13401" s="197" t="n">
        <v>148.24</v>
      </c>
    </row>
    <row r="13402" customFormat="false" ht="25.5" hidden="true" customHeight="false" outlineLevel="0" collapsed="false">
      <c r="A13402" s="197" t="s">
        <v>27075</v>
      </c>
      <c r="B13402" s="710" t="str">
        <f aca="false">C13402&amp;D13402&amp;E13402&amp;F13402&amp;G13402&amp;H13402</f>
        <v>PORTAO DE TABUAS DE MADEIRA DE LEI,SOBRE ARMACAO TRIANGULADA E MARCO,EXCLUSIVE FERRAGENS.FORNECIMENTO E COLOCACAO</v>
      </c>
      <c r="C13402" s="197" t="s">
        <v>27076</v>
      </c>
      <c r="D13402" s="197" t="s">
        <v>27077</v>
      </c>
      <c r="I13402" s="197" t="s">
        <v>1993</v>
      </c>
      <c r="J13402" s="197" t="n">
        <v>1677.16</v>
      </c>
    </row>
    <row r="13403" customFormat="false" ht="25.5" hidden="true" customHeight="false" outlineLevel="0" collapsed="false">
      <c r="A13403" s="197" t="s">
        <v>27078</v>
      </c>
      <c r="B13403" s="710" t="str">
        <f aca="false">C13403&amp;D13403&amp;E13403&amp;F13403&amp;G13403&amp;H13403</f>
        <v>PORTAO DE TABUAS DE MADEIRA DE LEI,SOBRE ARMACAO TRIANGULADA E MARCO,EXCLUSIVE FERRAGENS.FORNECIMENTO E COLOCACAO</v>
      </c>
      <c r="C13403" s="197" t="s">
        <v>27076</v>
      </c>
      <c r="D13403" s="197" t="s">
        <v>27077</v>
      </c>
      <c r="I13403" s="197" t="s">
        <v>1993</v>
      </c>
      <c r="J13403" s="197" t="n">
        <v>1615.36</v>
      </c>
    </row>
    <row r="13404" customFormat="false" ht="25.5" hidden="true" customHeight="false" outlineLevel="0" collapsed="false">
      <c r="A13404" s="197" t="s">
        <v>27079</v>
      </c>
      <c r="B13404" s="710" t="str">
        <f aca="false">C13404&amp;D13404&amp;E13404&amp;F13404&amp;G13404&amp;H13404</f>
        <v>JANELA DE MADEIRA DE LEI GUILHOTINA DE 150X150X3,5CM,EM 2 FOLHAS,COM CAIXILHO PARA VIDRO E MARCO DUPLO,COM CAIXAS PARA CONTRAPESOS,EXCLUSIVE FERRAGENS.FORNECIMENTO E COLOCACAO</v>
      </c>
      <c r="C13404" s="197" t="s">
        <v>27080</v>
      </c>
      <c r="D13404" s="197" t="s">
        <v>27081</v>
      </c>
      <c r="E13404" s="197" t="s">
        <v>27082</v>
      </c>
      <c r="I13404" s="197" t="s">
        <v>30</v>
      </c>
      <c r="J13404" s="197" t="n">
        <v>1020.81</v>
      </c>
    </row>
    <row r="13405" customFormat="false" ht="25.5" hidden="true" customHeight="false" outlineLevel="0" collapsed="false">
      <c r="A13405" s="197" t="s">
        <v>27083</v>
      </c>
      <c r="B13405" s="710" t="str">
        <f aca="false">C13405&amp;D13405&amp;E13405&amp;F13405&amp;G13405&amp;H13405</f>
        <v>JANELA DE MADEIRA DE LEI GUILHOTINA DE 150X150X3,5CM,EM 2 FOLHAS,COM CAIXILHO PARA VIDRO E MARCO DUPLO,COM CAIXAS PARA CONTRAPESOS,EXCLUSIVE FERRAGENS.FORNECIMENTO E COLOCACAO</v>
      </c>
      <c r="C13405" s="197" t="s">
        <v>27080</v>
      </c>
      <c r="D13405" s="197" t="s">
        <v>27081</v>
      </c>
      <c r="E13405" s="197" t="s">
        <v>27082</v>
      </c>
      <c r="I13405" s="197" t="s">
        <v>30</v>
      </c>
      <c r="J13405" s="197" t="n">
        <v>926.46</v>
      </c>
    </row>
    <row r="13406" customFormat="false" ht="25.5" hidden="true" customHeight="false" outlineLevel="0" collapsed="false">
      <c r="A13406" s="197" t="s">
        <v>27084</v>
      </c>
      <c r="B13406" s="710" t="str">
        <f aca="false">C13406&amp;D13406&amp;E13406&amp;F13406&amp;G13406&amp;H13406</f>
        <v>JANELA DE MADEIRA DE LEI GUILHOTINA DE 100X150X3CM,EM 2 FOLHAS,MARCO DUPLO COM CAIXILHO PARA VIDRO,PRESOS EM BORBOLETAS,EXCLUSIVE FERRAGENS.FORNECIMENTO E COLOCACAO</v>
      </c>
      <c r="C13406" s="197" t="s">
        <v>27085</v>
      </c>
      <c r="D13406" s="197" t="s">
        <v>27086</v>
      </c>
      <c r="E13406" s="197" t="s">
        <v>27069</v>
      </c>
      <c r="I13406" s="197" t="s">
        <v>30</v>
      </c>
      <c r="J13406" s="197" t="n">
        <v>981.81</v>
      </c>
    </row>
    <row r="13407" customFormat="false" ht="25.5" hidden="true" customHeight="false" outlineLevel="0" collapsed="false">
      <c r="A13407" s="197" t="s">
        <v>27087</v>
      </c>
      <c r="B13407" s="710" t="str">
        <f aca="false">C13407&amp;D13407&amp;E13407&amp;F13407&amp;G13407&amp;H13407</f>
        <v>JANELA DE MADEIRA DE LEI GUILHOTINA DE 100X150X3CM,EM 2 FOLHAS,MARCO DUPLO COM CAIXILHO PARA VIDRO,PRESOS EM BORBOLETAS,EXCLUSIVE FERRAGENS.FORNECIMENTO E COLOCACAO</v>
      </c>
      <c r="C13407" s="197" t="s">
        <v>27085</v>
      </c>
      <c r="D13407" s="197" t="s">
        <v>27086</v>
      </c>
      <c r="E13407" s="197" t="s">
        <v>27069</v>
      </c>
      <c r="I13407" s="197" t="s">
        <v>30</v>
      </c>
      <c r="J13407" s="197" t="n">
        <v>950.91</v>
      </c>
    </row>
    <row r="13408" customFormat="false" ht="25.5" hidden="true" customHeight="false" outlineLevel="0" collapsed="false">
      <c r="A13408" s="197" t="s">
        <v>27088</v>
      </c>
      <c r="B13408" s="710" t="str">
        <f aca="false">C13408&amp;D13408&amp;E13408&amp;F13408&amp;G13408&amp;H13408</f>
        <v>JANELA DE MADEIRA DE LEI GUILHOTINA DE 120X150X3CM,EM 2 FOLHAS,MARCO DUPLO COM CAIXILHO PARA VIDRO,PRESOS EM BORBOLETAS,EXCLUSIVE FERRAGENS.FORNECIMENTO E COLOCACAO</v>
      </c>
      <c r="C13408" s="197" t="s">
        <v>27089</v>
      </c>
      <c r="D13408" s="197" t="s">
        <v>27086</v>
      </c>
      <c r="E13408" s="197" t="s">
        <v>27069</v>
      </c>
      <c r="I13408" s="197" t="s">
        <v>30</v>
      </c>
      <c r="J13408" s="197" t="n">
        <v>1129.47</v>
      </c>
    </row>
    <row r="13409" customFormat="false" ht="25.5" hidden="true" customHeight="false" outlineLevel="0" collapsed="false">
      <c r="A13409" s="197" t="s">
        <v>27090</v>
      </c>
      <c r="B13409" s="710" t="str">
        <f aca="false">C13409&amp;D13409&amp;E13409&amp;F13409&amp;G13409&amp;H13409</f>
        <v>JANELA DE MADEIRA DE LEI GUILHOTINA DE 120X150X3CM,EM 2 FOLHAS,MARCO DUPLO COM CAIXILHO PARA VIDRO,PRESOS EM BORBOLETAS,EXCLUSIVE FERRAGENS.FORNECIMENTO E COLOCACAO</v>
      </c>
      <c r="C13409" s="197" t="s">
        <v>27089</v>
      </c>
      <c r="D13409" s="197" t="s">
        <v>27086</v>
      </c>
      <c r="E13409" s="197" t="s">
        <v>27069</v>
      </c>
      <c r="I13409" s="197" t="s">
        <v>30</v>
      </c>
      <c r="J13409" s="197" t="n">
        <v>1098.57</v>
      </c>
    </row>
    <row r="13410" customFormat="false" ht="25.5" hidden="true" customHeight="false" outlineLevel="0" collapsed="false">
      <c r="A13410" s="197" t="s">
        <v>27091</v>
      </c>
      <c r="B13410" s="710" t="str">
        <f aca="false">C13410&amp;D13410&amp;E13410&amp;F13410&amp;G13410&amp;H13410</f>
        <v>JANELA DE MADEIRA DE LEI GUILHOTINA DE 150X150X3CM,EM 2 FOLHAS,MARCO DUPLO COM CAIXILHO PARA VIDRO,PRESOS EM BORBOLETAS,EXCLUSIVE FERRAGENS.FORNECIMENTO E COLOCACAO</v>
      </c>
      <c r="C13410" s="197" t="s">
        <v>27092</v>
      </c>
      <c r="D13410" s="197" t="s">
        <v>27086</v>
      </c>
      <c r="E13410" s="197" t="s">
        <v>27069</v>
      </c>
      <c r="I13410" s="197" t="s">
        <v>30</v>
      </c>
      <c r="J13410" s="197" t="n">
        <v>1397.53</v>
      </c>
    </row>
    <row r="13411" customFormat="false" ht="25.5" hidden="true" customHeight="false" outlineLevel="0" collapsed="false">
      <c r="A13411" s="197" t="s">
        <v>27093</v>
      </c>
      <c r="B13411" s="710" t="str">
        <f aca="false">C13411&amp;D13411&amp;E13411&amp;F13411&amp;G13411&amp;H13411</f>
        <v>JANELA DE MADEIRA DE LEI GUILHOTINA DE 150X150X3CM,EM 2 FOLHAS,MARCO DUPLO COM CAIXILHO PARA VIDRO,PRESOS EM BORBOLETAS,EXCLUSIVE FERRAGENS.FORNECIMENTO E COLOCACAO</v>
      </c>
      <c r="C13411" s="197" t="s">
        <v>27092</v>
      </c>
      <c r="D13411" s="197" t="s">
        <v>27086</v>
      </c>
      <c r="E13411" s="197" t="s">
        <v>27069</v>
      </c>
      <c r="I13411" s="197" t="s">
        <v>30</v>
      </c>
      <c r="J13411" s="197" t="n">
        <v>1361.48</v>
      </c>
    </row>
    <row r="13412" customFormat="false" ht="25.5" hidden="true" customHeight="false" outlineLevel="0" collapsed="false">
      <c r="A13412" s="197" t="s">
        <v>27094</v>
      </c>
      <c r="B13412" s="702" t="str">
        <f aca="false">C13412&amp;D13412&amp;E13412&amp;F13412&amp;G13412&amp;H13412</f>
        <v>JANELA DE MADEIRA DE LEI DE ABRIR DE 120X150X3CM,TIPO VVP (VENEZIANA,VIDRO E POSTIGO) EM 2 FOLHAS E MARCO DE 7X3CM,EXCLUSIVE FERRAGENS.FORNECIMENTO E COLOCACAO</v>
      </c>
      <c r="C13412" s="197" t="s">
        <v>27095</v>
      </c>
      <c r="D13412" s="197" t="s">
        <v>27096</v>
      </c>
      <c r="E13412" s="197" t="s">
        <v>27097</v>
      </c>
      <c r="I13412" s="197" t="s">
        <v>30</v>
      </c>
      <c r="J13412" s="197" t="n">
        <v>969.14</v>
      </c>
    </row>
    <row r="13413" customFormat="false" ht="25.5" hidden="true" customHeight="false" outlineLevel="0" collapsed="false">
      <c r="A13413" s="197" t="s">
        <v>27098</v>
      </c>
      <c r="B13413" s="702" t="str">
        <f aca="false">C13413&amp;D13413&amp;E13413&amp;F13413&amp;G13413&amp;H13413</f>
        <v>JANELA DE MADEIRA DE LEI DE ABRIR DE 120X150X3CM,TIPO VVP (VENEZIANA,VIDRO E POSTIGO) EM 2 FOLHAS E MARCO DE 7X3CM,EXCLUSIVE FERRAGENS.FORNECIMENTO E COLOCACAO</v>
      </c>
      <c r="C13413" s="197" t="s">
        <v>27095</v>
      </c>
      <c r="D13413" s="197" t="s">
        <v>27096</v>
      </c>
      <c r="E13413" s="197" t="s">
        <v>27097</v>
      </c>
      <c r="I13413" s="197" t="s">
        <v>30</v>
      </c>
      <c r="J13413" s="197" t="n">
        <v>938.24</v>
      </c>
    </row>
    <row r="13414" customFormat="false" ht="25.5" hidden="true" customHeight="false" outlineLevel="0" collapsed="false">
      <c r="A13414" s="197" t="s">
        <v>27099</v>
      </c>
      <c r="B13414" s="702" t="str">
        <f aca="false">C13414&amp;D13414&amp;E13414&amp;F13414&amp;G13414&amp;H13414</f>
        <v>JANELA DE MADEIRA DE LEI DE ABRIR DE 100X100X3CM,TIPO VVP (VENEZIANA,VIDRO E POSTIGO) EM 2 FOLHAS E MARCO DE 7X3CM,EXCLUSIVE FERRAGENS.FORNECIMENTO E COLOCACAO</v>
      </c>
      <c r="C13414" s="197" t="s">
        <v>27100</v>
      </c>
      <c r="D13414" s="197" t="s">
        <v>27096</v>
      </c>
      <c r="E13414" s="197" t="s">
        <v>27097</v>
      </c>
      <c r="I13414" s="197" t="s">
        <v>30</v>
      </c>
      <c r="J13414" s="197" t="n">
        <v>781.05</v>
      </c>
    </row>
    <row r="13415" customFormat="false" ht="25.5" hidden="true" customHeight="false" outlineLevel="0" collapsed="false">
      <c r="A13415" s="197" t="s">
        <v>27101</v>
      </c>
      <c r="B13415" s="702" t="str">
        <f aca="false">C13415&amp;D13415&amp;E13415&amp;F13415&amp;G13415&amp;H13415</f>
        <v>JANELA DE MADEIRA DE LEI DE ABRIR DE 100X100X3CM,TIPO VVP (VENEZIANA,VIDRO E POSTIGO) EM 2 FOLHAS E MARCO DE 7X3CM,EXCLUSIVE FERRAGENS.FORNECIMENTO E COLOCACAO</v>
      </c>
      <c r="C13415" s="197" t="s">
        <v>27100</v>
      </c>
      <c r="D13415" s="197" t="s">
        <v>27096</v>
      </c>
      <c r="E13415" s="197" t="s">
        <v>27097</v>
      </c>
      <c r="I13415" s="197" t="s">
        <v>30</v>
      </c>
      <c r="J13415" s="197" t="n">
        <v>755.3</v>
      </c>
    </row>
    <row r="13416" customFormat="false" ht="25.5" hidden="true" customHeight="false" outlineLevel="0" collapsed="false">
      <c r="A13416" s="197" t="s">
        <v>27102</v>
      </c>
      <c r="B13416" s="702" t="str">
        <f aca="false">C13416&amp;D13416&amp;E13416&amp;F13416&amp;G13416&amp;H13416</f>
        <v>JANELA DE MADEIRA DE LEI EM VENEZIANA DE 200X100X3CM,COM 2 FOLHAS DE CORRER,EXCLUSIVE FERRAGENS.FORNECIMENTO E COLOCACAO</v>
      </c>
      <c r="C13416" s="197" t="s">
        <v>27103</v>
      </c>
      <c r="D13416" s="197" t="s">
        <v>27104</v>
      </c>
      <c r="I13416" s="197" t="s">
        <v>30</v>
      </c>
      <c r="J13416" s="197" t="n">
        <v>1019.55</v>
      </c>
    </row>
    <row r="13417" customFormat="false" ht="25.5" hidden="true" customHeight="false" outlineLevel="0" collapsed="false">
      <c r="A13417" s="197" t="s">
        <v>27105</v>
      </c>
      <c r="B13417" s="702" t="str">
        <f aca="false">C13417&amp;D13417&amp;E13417&amp;F13417&amp;G13417&amp;H13417</f>
        <v>JANELA DE MADEIRA DE LEI EM VENEZIANA DE 200X100X3CM,COM 2 FOLHAS DE CORRER,EXCLUSIVE FERRAGENS.FORNECIMENTO E COLOCACAO</v>
      </c>
      <c r="C13417" s="197" t="s">
        <v>27103</v>
      </c>
      <c r="D13417" s="197" t="s">
        <v>27104</v>
      </c>
      <c r="I13417" s="197" t="s">
        <v>30</v>
      </c>
      <c r="J13417" s="197" t="n">
        <v>973.2</v>
      </c>
    </row>
    <row r="13418" customFormat="false" ht="25.5" hidden="true" customHeight="false" outlineLevel="0" collapsed="false">
      <c r="A13418" s="197" t="s">
        <v>27106</v>
      </c>
      <c r="B13418" s="710" t="str">
        <f aca="false">C13418&amp;D13418&amp;E13418&amp;F13418&amp;G13418&amp;H13418</f>
        <v>JANELA DE MADEIRA DE LEI DE CORRER DE 150X150X3,5CM,EM 2 FOLHAS,PARA VIDRO,COM BANDEIRA EM CAIXILHO DE VIDRO,EXCLUSIVE FERRAGENS.FORNECIMENTO E COLOCACAO</v>
      </c>
      <c r="C13418" s="197" t="s">
        <v>27107</v>
      </c>
      <c r="D13418" s="197" t="s">
        <v>27108</v>
      </c>
      <c r="E13418" s="197" t="s">
        <v>26965</v>
      </c>
      <c r="I13418" s="197" t="s">
        <v>30</v>
      </c>
      <c r="J13418" s="197" t="n">
        <v>1449.58</v>
      </c>
    </row>
    <row r="13419" customFormat="false" ht="25.5" hidden="true" customHeight="false" outlineLevel="0" collapsed="false">
      <c r="A13419" s="197" t="s">
        <v>27109</v>
      </c>
      <c r="B13419" s="710" t="str">
        <f aca="false">C13419&amp;D13419&amp;E13419&amp;F13419&amp;G13419&amp;H13419</f>
        <v>JANELA DE MADEIRA DE LEI DE CORRER DE 150X150X3,5CM,EM 2 FOLHAS,PARA VIDRO,COM BANDEIRA EM CAIXILHO DE VIDRO,EXCLUSIVE FERRAGENS.FORNECIMENTO E COLOCACAO</v>
      </c>
      <c r="C13419" s="197" t="s">
        <v>27107</v>
      </c>
      <c r="D13419" s="197" t="s">
        <v>27108</v>
      </c>
      <c r="E13419" s="197" t="s">
        <v>26965</v>
      </c>
      <c r="I13419" s="197" t="s">
        <v>30</v>
      </c>
      <c r="J13419" s="197" t="n">
        <v>1413.53</v>
      </c>
    </row>
    <row r="13420" customFormat="false" ht="25.5" hidden="true" customHeight="false" outlineLevel="0" collapsed="false">
      <c r="A13420" s="197" t="s">
        <v>27110</v>
      </c>
      <c r="B13420" s="710" t="str">
        <f aca="false">C13420&amp;D13420&amp;E13420&amp;F13420&amp;G13420&amp;H13420</f>
        <v>JANELA DE MADEIRA DE LEI DE CORRER DE 200X150X3,5CM,EM 4 FOLHAS,SENDO 2 DE CORRER,PARA VIDRO,COM BANDEIRA EM CAIXILHO DEVIDRO,EXCLUSIVE FERRAGENS.FORNECIMENTO E COLOCACAO</v>
      </c>
      <c r="C13420" s="197" t="s">
        <v>27111</v>
      </c>
      <c r="D13420" s="197" t="s">
        <v>27112</v>
      </c>
      <c r="E13420" s="197" t="s">
        <v>27113</v>
      </c>
      <c r="I13420" s="197" t="s">
        <v>30</v>
      </c>
      <c r="J13420" s="197" t="n">
        <v>1865.58</v>
      </c>
    </row>
    <row r="13421" customFormat="false" ht="25.5" hidden="true" customHeight="false" outlineLevel="0" collapsed="false">
      <c r="A13421" s="197" t="s">
        <v>27114</v>
      </c>
      <c r="B13421" s="710" t="str">
        <f aca="false">C13421&amp;D13421&amp;E13421&amp;F13421&amp;G13421&amp;H13421</f>
        <v>JANELA DE MADEIRA DE LEI DE CORRER DE 200X150X3,5CM,EM 4 FOLHAS,SENDO 2 DE CORRER,PARA VIDRO,COM BANDEIRA EM CAIXILHO DEVIDRO,EXCLUSIVE FERRAGENS.FORNECIMENTO E COLOCACAO</v>
      </c>
      <c r="C13421" s="197" t="s">
        <v>27111</v>
      </c>
      <c r="D13421" s="197" t="s">
        <v>27112</v>
      </c>
      <c r="E13421" s="197" t="s">
        <v>27113</v>
      </c>
      <c r="I13421" s="197" t="s">
        <v>30</v>
      </c>
      <c r="J13421" s="197" t="n">
        <v>1824.38</v>
      </c>
    </row>
    <row r="13422" customFormat="false" ht="25.5" hidden="true" customHeight="false" outlineLevel="0" collapsed="false">
      <c r="A13422" s="197" t="s">
        <v>27115</v>
      </c>
      <c r="B13422" s="710" t="str">
        <f aca="false">C13422&amp;D13422&amp;E13422&amp;F13422&amp;G13422&amp;H13422</f>
        <v>JANELA DE MADEIRA DE LEI DE CORRER,DE 2 FOLHAS,DE 110X120X3CM,INCLUSIVE GUARNICAO,EXCLUSIVE FERRAGENS.FORNECIMENTO E COLOCACAO</v>
      </c>
      <c r="C13422" s="197" t="s">
        <v>27116</v>
      </c>
      <c r="D13422" s="197" t="s">
        <v>27117</v>
      </c>
      <c r="E13422" s="197" t="s">
        <v>8011</v>
      </c>
      <c r="I13422" s="197" t="s">
        <v>30</v>
      </c>
      <c r="J13422" s="197" t="n">
        <v>1166.17</v>
      </c>
    </row>
    <row r="13423" customFormat="false" ht="25.5" hidden="true" customHeight="false" outlineLevel="0" collapsed="false">
      <c r="A13423" s="197" t="s">
        <v>27118</v>
      </c>
      <c r="B13423" s="710" t="str">
        <f aca="false">C13423&amp;D13423&amp;E13423&amp;F13423&amp;G13423&amp;H13423</f>
        <v>JANELA DE MADEIRA DE LEI DE CORRER,DE 2 FOLHAS,DE 110X120X3CM,INCLUSIVE GUARNICAO,EXCLUSIVE FERRAGENS.FORNECIMENTO E COLOCACAO</v>
      </c>
      <c r="C13423" s="197" t="s">
        <v>27116</v>
      </c>
      <c r="D13423" s="197" t="s">
        <v>27117</v>
      </c>
      <c r="E13423" s="197" t="s">
        <v>8011</v>
      </c>
      <c r="I13423" s="197" t="s">
        <v>30</v>
      </c>
      <c r="J13423" s="197" t="n">
        <v>1140.42</v>
      </c>
    </row>
    <row r="13424" customFormat="false" ht="25.5" hidden="true" customHeight="false" outlineLevel="0" collapsed="false">
      <c r="A13424" s="197" t="s">
        <v>27119</v>
      </c>
      <c r="B13424" s="710" t="str">
        <f aca="false">C13424&amp;D13424&amp;E13424&amp;F13424&amp;G13424&amp;H13424</f>
        <v>JANELA DE MADEIRA DE LEI DE CORRER,DE 2 FOLHAS,DE 110X140X3CM,INCLUSIVE GUARNICAO,EXCLUSIVE FERRAGENS.FORNECIMENTO E COLOCACAO</v>
      </c>
      <c r="C13424" s="197" t="s">
        <v>27120</v>
      </c>
      <c r="D13424" s="197" t="s">
        <v>27117</v>
      </c>
      <c r="E13424" s="197" t="s">
        <v>8011</v>
      </c>
      <c r="I13424" s="197" t="s">
        <v>30</v>
      </c>
      <c r="J13424" s="197" t="n">
        <v>1321.37</v>
      </c>
    </row>
    <row r="13425" customFormat="false" ht="25.5" hidden="true" customHeight="false" outlineLevel="0" collapsed="false">
      <c r="A13425" s="197" t="s">
        <v>27121</v>
      </c>
      <c r="B13425" s="710" t="str">
        <f aca="false">C13425&amp;D13425&amp;E13425&amp;F13425&amp;G13425&amp;H13425</f>
        <v>JANELA DE MADEIRA DE LEI DE CORRER,DE 2 FOLHAS,DE 110X140X3CM,INCLUSIVE GUARNICAO,EXCLUSIVE FERRAGENS.FORNECIMENTO E COLOCACAO</v>
      </c>
      <c r="C13425" s="197" t="s">
        <v>27120</v>
      </c>
      <c r="D13425" s="197" t="s">
        <v>27117</v>
      </c>
      <c r="E13425" s="197" t="s">
        <v>8011</v>
      </c>
      <c r="I13425" s="197" t="s">
        <v>30</v>
      </c>
      <c r="J13425" s="197" t="n">
        <v>1295.62</v>
      </c>
    </row>
    <row r="13426" customFormat="false" ht="25.5" hidden="true" customHeight="false" outlineLevel="0" collapsed="false">
      <c r="A13426" s="197" t="s">
        <v>27122</v>
      </c>
      <c r="B13426" s="710" t="str">
        <f aca="false">C13426&amp;D13426&amp;E13426&amp;F13426&amp;G13426&amp;H13426</f>
        <v>JANELA DE MADEIRA DE LEI DE CORRER,DE 4 FOLHAS,DE 160X120X3CM,INCLUSIVE GUARNICAO,EXCLUSIVE FERRAGENS.FORNECIMENTO E COLOCACAO</v>
      </c>
      <c r="C13426" s="197" t="s">
        <v>27123</v>
      </c>
      <c r="D13426" s="197" t="s">
        <v>27117</v>
      </c>
      <c r="E13426" s="197" t="s">
        <v>8011</v>
      </c>
      <c r="I13426" s="197" t="s">
        <v>30</v>
      </c>
      <c r="J13426" s="197" t="n">
        <v>1670.24</v>
      </c>
    </row>
    <row r="13427" customFormat="false" ht="25.5" hidden="true" customHeight="false" outlineLevel="0" collapsed="false">
      <c r="A13427" s="197" t="s">
        <v>27124</v>
      </c>
      <c r="B13427" s="710" t="str">
        <f aca="false">C13427&amp;D13427&amp;E13427&amp;F13427&amp;G13427&amp;H13427</f>
        <v>JANELA DE MADEIRA DE LEI DE CORRER,DE 4 FOLHAS,DE 160X120X3CM,INCLUSIVE GUARNICAO,EXCLUSIVE FERRAGENS.FORNECIMENTO E COLOCACAO</v>
      </c>
      <c r="C13427" s="197" t="s">
        <v>27123</v>
      </c>
      <c r="D13427" s="197" t="s">
        <v>27117</v>
      </c>
      <c r="E13427" s="197" t="s">
        <v>8011</v>
      </c>
      <c r="I13427" s="197" t="s">
        <v>30</v>
      </c>
      <c r="J13427" s="197" t="n">
        <v>1634.19</v>
      </c>
    </row>
    <row r="13428" customFormat="false" ht="25.5" hidden="true" customHeight="false" outlineLevel="0" collapsed="false">
      <c r="A13428" s="197" t="s">
        <v>27125</v>
      </c>
      <c r="B13428" s="710" t="str">
        <f aca="false">C13428&amp;D13428&amp;E13428&amp;F13428&amp;G13428&amp;H13428</f>
        <v>JANELA DE MADEIRA DE LEI DE CORRER,DE 4 FOLHAS,DE 210X140X3CM,INCLUSIVE GUARNICAO,EXCLUSIVE FERRAGENS.FORNECIMENTO E COLOCACAO</v>
      </c>
      <c r="C13428" s="197" t="s">
        <v>27126</v>
      </c>
      <c r="D13428" s="197" t="s">
        <v>27117</v>
      </c>
      <c r="E13428" s="197" t="s">
        <v>8011</v>
      </c>
      <c r="I13428" s="197" t="s">
        <v>30</v>
      </c>
      <c r="J13428" s="197" t="n">
        <v>2446.08</v>
      </c>
    </row>
    <row r="13429" customFormat="false" ht="25.5" hidden="true" customHeight="false" outlineLevel="0" collapsed="false">
      <c r="A13429" s="197" t="s">
        <v>27127</v>
      </c>
      <c r="B13429" s="710" t="str">
        <f aca="false">C13429&amp;D13429&amp;E13429&amp;F13429&amp;G13429&amp;H13429</f>
        <v>JANELA DE MADEIRA DE LEI DE CORRER,DE 4 FOLHAS,DE 210X140X3CM,INCLUSIVE GUARNICAO,EXCLUSIVE FERRAGENS.FORNECIMENTO E COLOCACAO</v>
      </c>
      <c r="C13429" s="197" t="s">
        <v>27126</v>
      </c>
      <c r="D13429" s="197" t="s">
        <v>27117</v>
      </c>
      <c r="E13429" s="197" t="s">
        <v>8011</v>
      </c>
      <c r="I13429" s="197" t="s">
        <v>30</v>
      </c>
      <c r="J13429" s="197" t="n">
        <v>2404.88</v>
      </c>
    </row>
    <row r="13430" customFormat="false" ht="25.5" hidden="true" customHeight="false" outlineLevel="0" collapsed="false">
      <c r="A13430" s="197" t="s">
        <v>27128</v>
      </c>
      <c r="B13430" s="710" t="str">
        <f aca="false">C13430&amp;D13430&amp;E13430&amp;F13430&amp;G13430&amp;H13430</f>
        <v>JANELA DE MADEIRA DE LEI,BASCULANTE DE 100X140X3CM,COM 3 FOLHAS,EXCLUSIVE FERRAGENS.FORNECIMENTO E COLOCACAO</v>
      </c>
      <c r="C13430" s="197" t="s">
        <v>27129</v>
      </c>
      <c r="D13430" s="197" t="s">
        <v>27130</v>
      </c>
      <c r="I13430" s="197" t="s">
        <v>30</v>
      </c>
      <c r="J13430" s="197" t="n">
        <v>908.51</v>
      </c>
    </row>
    <row r="13431" customFormat="false" ht="25.5" hidden="true" customHeight="false" outlineLevel="0" collapsed="false">
      <c r="A13431" s="197" t="s">
        <v>27131</v>
      </c>
      <c r="B13431" s="710" t="str">
        <f aca="false">C13431&amp;D13431&amp;E13431&amp;F13431&amp;G13431&amp;H13431</f>
        <v>JANELA DE MADEIRA DE LEI,BASCULANTE DE 100X140X3CM,COM 3 FOLHAS,EXCLUSIVE FERRAGENS.FORNECIMENTO E COLOCACAO</v>
      </c>
      <c r="C13431" s="197" t="s">
        <v>27129</v>
      </c>
      <c r="D13431" s="197" t="s">
        <v>27130</v>
      </c>
      <c r="I13431" s="197" t="s">
        <v>30</v>
      </c>
      <c r="J13431" s="197" t="n">
        <v>867.31</v>
      </c>
    </row>
    <row r="13432" customFormat="false" ht="12.75" hidden="true" customHeight="false" outlineLevel="0" collapsed="false">
      <c r="A13432" s="197" t="s">
        <v>27132</v>
      </c>
      <c r="B13432" s="197"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197" t="s">
        <v>27133</v>
      </c>
      <c r="D13432" s="197" t="s">
        <v>27134</v>
      </c>
      <c r="E13432" s="197" t="s">
        <v>27135</v>
      </c>
      <c r="F13432" s="197" t="s">
        <v>27136</v>
      </c>
      <c r="G13432" s="197" t="s">
        <v>27137</v>
      </c>
      <c r="I13432" s="197" t="s">
        <v>338</v>
      </c>
      <c r="J13432" s="197" t="n">
        <v>157.17</v>
      </c>
    </row>
    <row r="13433" customFormat="false" ht="12.75" hidden="true" customHeight="false" outlineLevel="0" collapsed="false">
      <c r="A13433" s="197" t="s">
        <v>27138</v>
      </c>
      <c r="B13433" s="197"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197" t="s">
        <v>27133</v>
      </c>
      <c r="D13433" s="197" t="s">
        <v>27134</v>
      </c>
      <c r="E13433" s="197" t="s">
        <v>27135</v>
      </c>
      <c r="F13433" s="197" t="s">
        <v>27136</v>
      </c>
      <c r="G13433" s="197" t="s">
        <v>27137</v>
      </c>
      <c r="I13433" s="197" t="s">
        <v>338</v>
      </c>
      <c r="J13433" s="197" t="n">
        <v>143.79</v>
      </c>
    </row>
    <row r="13434" customFormat="false" ht="12.75" hidden="true" customHeight="false" outlineLevel="0" collapsed="false">
      <c r="A13434" s="197" t="s">
        <v>27139</v>
      </c>
      <c r="B13434" s="197" t="str">
        <f aca="false">C13434&amp;D13434&amp;E13434&amp;F13434&amp;G13434&amp;H13434</f>
        <v>GRADE DE RIPAS DE MADEIRA DE LEI,CRUZADAS,MONTADAS E FIXADAS SOBRE PECAS DE 5X5CM,FORMANDO QUADROS DE 60X60CM.FORNECIMENTO E COLOCACAO</v>
      </c>
      <c r="C13434" s="197" t="s">
        <v>27140</v>
      </c>
      <c r="D13434" s="197" t="s">
        <v>27141</v>
      </c>
      <c r="E13434" s="197" t="s">
        <v>7479</v>
      </c>
      <c r="I13434" s="197" t="s">
        <v>1993</v>
      </c>
      <c r="J13434" s="197" t="n">
        <v>287.82</v>
      </c>
    </row>
    <row r="13435" customFormat="false" ht="12.75" hidden="true" customHeight="false" outlineLevel="0" collapsed="false">
      <c r="A13435" s="197" t="s">
        <v>27142</v>
      </c>
      <c r="B13435" s="197" t="str">
        <f aca="false">C13435&amp;D13435&amp;E13435&amp;F13435&amp;G13435&amp;H13435</f>
        <v>GRADE DE RIPAS DE MADEIRA DE LEI,CRUZADAS,MONTADAS E FIXADAS SOBRE PECAS DE 5X5CM,FORMANDO QUADROS DE 60X60CM.FORNECIMENTO E COLOCACAO</v>
      </c>
      <c r="C13435" s="197" t="s">
        <v>27140</v>
      </c>
      <c r="D13435" s="197" t="s">
        <v>27141</v>
      </c>
      <c r="E13435" s="197" t="s">
        <v>7479</v>
      </c>
      <c r="I13435" s="197" t="s">
        <v>1993</v>
      </c>
      <c r="J13435" s="197" t="n">
        <v>272.37</v>
      </c>
    </row>
    <row r="13436" customFormat="false" ht="12.75" hidden="true" customHeight="false" outlineLevel="0" collapsed="false">
      <c r="A13436" s="197" t="s">
        <v>27143</v>
      </c>
      <c r="B13436" s="197" t="str">
        <f aca="false">C13436&amp;D13436&amp;E13436&amp;F13436&amp;G13436&amp;H13436</f>
        <v>ESTRADO DE MADEIRA DE LEI,FORMADO POR RIPAS COM INTERVALOS DE 2,5CM, E APOIADAS EM TRAVESSAS DE 4CM, ESPACADAS DE 10CM,FIXADAS COM PARAFUSOS DE LATAO DE 1.1/2".FORNECIMENTO E COLOCACAO</v>
      </c>
      <c r="C13436" s="197" t="s">
        <v>27144</v>
      </c>
      <c r="D13436" s="197" t="s">
        <v>27145</v>
      </c>
      <c r="E13436" s="197" t="s">
        <v>27146</v>
      </c>
      <c r="F13436" s="197" t="s">
        <v>8019</v>
      </c>
      <c r="I13436" s="197" t="s">
        <v>1993</v>
      </c>
      <c r="J13436" s="197" t="n">
        <v>393.49</v>
      </c>
    </row>
    <row r="13437" customFormat="false" ht="12.75" hidden="true" customHeight="false" outlineLevel="0" collapsed="false">
      <c r="A13437" s="197" t="s">
        <v>27147</v>
      </c>
      <c r="B13437" s="197" t="str">
        <f aca="false">C13437&amp;D13437&amp;E13437&amp;F13437&amp;G13437&amp;H13437</f>
        <v>ESTRADO DE MADEIRA DE LEI,FORMADO POR RIPAS COM INTERVALOS DE 2,5CM, E APOIADAS EM TRAVESSAS DE 4CM, ESPACADAS DE 10CM,FIXADAS COM PARAFUSOS DE LATAO DE 1.1/2".FORNECIMENTO E COLOCACAO</v>
      </c>
      <c r="C13437" s="197" t="s">
        <v>27144</v>
      </c>
      <c r="D13437" s="197" t="s">
        <v>27145</v>
      </c>
      <c r="E13437" s="197" t="s">
        <v>27146</v>
      </c>
      <c r="F13437" s="197" t="s">
        <v>8019</v>
      </c>
      <c r="I13437" s="197" t="s">
        <v>1993</v>
      </c>
      <c r="J13437" s="197" t="n">
        <v>367.74</v>
      </c>
    </row>
    <row r="13438" customFormat="false" ht="12.75" hidden="true" customHeight="false" outlineLevel="0" collapsed="false">
      <c r="A13438" s="197" t="s">
        <v>27148</v>
      </c>
      <c r="B13438" s="197" t="str">
        <f aca="false">C13438&amp;D13438&amp;E13438&amp;F13438&amp;G13438&amp;H13438</f>
        <v>QUADRO DE MADEIRA DE LEI,PARA COLOCACAO DE APARELHO DE AR CONDICIONADO DE 1 A 2HP,INCLUSIVE ALIZAR.FORNECIMENTO E COLOCACAO</v>
      </c>
      <c r="C13438" s="197" t="s">
        <v>27149</v>
      </c>
      <c r="D13438" s="197" t="s">
        <v>27150</v>
      </c>
      <c r="E13438" s="197" t="s">
        <v>7353</v>
      </c>
      <c r="I13438" s="197" t="s">
        <v>30</v>
      </c>
      <c r="J13438" s="197" t="n">
        <v>133.28</v>
      </c>
    </row>
    <row r="13439" customFormat="false" ht="12.75" hidden="true" customHeight="false" outlineLevel="0" collapsed="false">
      <c r="A13439" s="197" t="s">
        <v>27151</v>
      </c>
      <c r="B13439" s="197" t="str">
        <f aca="false">C13439&amp;D13439&amp;E13439&amp;F13439&amp;G13439&amp;H13439</f>
        <v>QUADRO DE MADEIRA DE LEI,PARA COLOCACAO DE APARELHO DE AR CONDICIONADO DE 1 A 2HP,INCLUSIVE ALIZAR.FORNECIMENTO E COLOCACAO</v>
      </c>
      <c r="C13439" s="197" t="s">
        <v>27149</v>
      </c>
      <c r="D13439" s="197" t="s">
        <v>27150</v>
      </c>
      <c r="E13439" s="197" t="s">
        <v>7353</v>
      </c>
      <c r="I13439" s="197" t="s">
        <v>30</v>
      </c>
      <c r="J13439" s="197" t="n">
        <v>122.98</v>
      </c>
    </row>
    <row r="13440" customFormat="false" ht="12.75" hidden="true" customHeight="false" outlineLevel="0" collapsed="false">
      <c r="A13440" s="197" t="s">
        <v>27152</v>
      </c>
      <c r="B13440" s="197" t="str">
        <f aca="false">C13440&amp;D13440&amp;E13440&amp;F13440&amp;G13440&amp;H13440</f>
        <v>QUADRO MURAL EM COMPENSADO DE 10MM, INCLUSIVE MOLDURA DO MESMO MATERIAL.FORNECIMENTO E COLOCACAO</v>
      </c>
      <c r="C13440" s="197" t="s">
        <v>27153</v>
      </c>
      <c r="D13440" s="197" t="s">
        <v>27154</v>
      </c>
      <c r="I13440" s="197" t="s">
        <v>1993</v>
      </c>
      <c r="J13440" s="197" t="n">
        <v>217.53</v>
      </c>
    </row>
    <row r="13441" customFormat="false" ht="12.75" hidden="true" customHeight="false" outlineLevel="0" collapsed="false">
      <c r="A13441" s="197" t="s">
        <v>27155</v>
      </c>
      <c r="B13441" s="197" t="str">
        <f aca="false">C13441&amp;D13441&amp;E13441&amp;F13441&amp;G13441&amp;H13441</f>
        <v>QUADRO MURAL EM COMPENSADO DE 10MM, INCLUSIVE MOLDURA DO MESMO MATERIAL.FORNECIMENTO E COLOCACAO</v>
      </c>
      <c r="C13441" s="197" t="s">
        <v>27153</v>
      </c>
      <c r="D13441" s="197" t="s">
        <v>27154</v>
      </c>
      <c r="I13441" s="197" t="s">
        <v>1993</v>
      </c>
      <c r="J13441" s="197" t="n">
        <v>207.23</v>
      </c>
    </row>
    <row r="13442" customFormat="false" ht="12.75" hidden="true" customHeight="false" outlineLevel="0" collapsed="false">
      <c r="A13442" s="197" t="s">
        <v>27156</v>
      </c>
      <c r="B13442" s="197" t="str">
        <f aca="false">C13442&amp;D13442&amp;E13442&amp;F13442&amp;G13442&amp;H13442</f>
        <v>QUADRO DE AULA EM ARGAMASSA,EMPREGANDO-SE CORANTE VERDE,COMMOLDURA E PORTA-GIZ DE MADEIRA.FORNECIMENTO E COLOCACAO</v>
      </c>
      <c r="C13442" s="197" t="s">
        <v>27157</v>
      </c>
      <c r="D13442" s="197" t="s">
        <v>27158</v>
      </c>
      <c r="I13442" s="197" t="s">
        <v>1993</v>
      </c>
      <c r="J13442" s="197" t="n">
        <v>205.39</v>
      </c>
    </row>
    <row r="13443" customFormat="false" ht="12.75" hidden="true" customHeight="false" outlineLevel="0" collapsed="false">
      <c r="A13443" s="197" t="s">
        <v>27159</v>
      </c>
      <c r="B13443" s="197" t="str">
        <f aca="false">C13443&amp;D13443&amp;E13443&amp;F13443&amp;G13443&amp;H13443</f>
        <v>QUADRO DE AULA EM ARGAMASSA,EMPREGANDO-SE CORANTE VERDE,COMMOLDURA E PORTA-GIZ DE MADEIRA.FORNECIMENTO E COLOCACAO</v>
      </c>
      <c r="C13443" s="197" t="s">
        <v>27157</v>
      </c>
      <c r="D13443" s="197" t="s">
        <v>27158</v>
      </c>
      <c r="I13443" s="197" t="s">
        <v>1993</v>
      </c>
      <c r="J13443" s="197" t="n">
        <v>185.78</v>
      </c>
    </row>
    <row r="13444" customFormat="false" ht="12.75" hidden="true" customHeight="false" outlineLevel="0" collapsed="false">
      <c r="A13444" s="197" t="s">
        <v>27160</v>
      </c>
      <c r="B13444" s="197" t="str">
        <f aca="false">C13444&amp;D13444&amp;E13444&amp;F13444&amp;G13444&amp;H13444</f>
        <v>QUADRO MURAL DE CELULOSE PRENSADA COM FLANELOGRAFO,MEDINDO 504X123CM, MOLDURA DE MADEIRA ENVERNIZADA,CONFORME PROJETO Nº6012/EMOP.FORNECIMENTO E COLOCACAO</v>
      </c>
      <c r="C13444" s="197" t="s">
        <v>27161</v>
      </c>
      <c r="D13444" s="197" t="s">
        <v>27162</v>
      </c>
      <c r="E13444" s="197" t="s">
        <v>27163</v>
      </c>
      <c r="I13444" s="197" t="s">
        <v>30</v>
      </c>
      <c r="J13444" s="197" t="n">
        <v>1334.48</v>
      </c>
    </row>
    <row r="13445" customFormat="false" ht="12.75" hidden="true" customHeight="false" outlineLevel="0" collapsed="false">
      <c r="A13445" s="197" t="s">
        <v>27164</v>
      </c>
      <c r="B13445" s="197" t="str">
        <f aca="false">C13445&amp;D13445&amp;E13445&amp;F13445&amp;G13445&amp;H13445</f>
        <v>QUADRO MURAL DE CELULOSE PRENSADA COM FLANELOGRAFO,MEDINDO 504X123CM, MOLDURA DE MADEIRA ENVERNIZADA,CONFORME PROJETO Nº6012/EMOP.FORNECIMENTO E COLOCACAO</v>
      </c>
      <c r="C13445" s="197" t="s">
        <v>27161</v>
      </c>
      <c r="D13445" s="197" t="s">
        <v>27162</v>
      </c>
      <c r="E13445" s="197" t="s">
        <v>27163</v>
      </c>
      <c r="I13445" s="197" t="s">
        <v>30</v>
      </c>
      <c r="J13445" s="197" t="n">
        <v>1223.47</v>
      </c>
    </row>
    <row r="13446" customFormat="false" ht="38.25" hidden="true" customHeight="false" outlineLevel="0" collapsed="false">
      <c r="A13446" s="197" t="s">
        <v>27165</v>
      </c>
      <c r="B13446" s="710"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197" t="s">
        <v>27166</v>
      </c>
      <c r="D13446" s="197" t="s">
        <v>27167</v>
      </c>
      <c r="E13446" s="197" t="s">
        <v>27168</v>
      </c>
      <c r="F13446" s="197" t="s">
        <v>27169</v>
      </c>
      <c r="I13446" s="197" t="s">
        <v>30</v>
      </c>
      <c r="J13446" s="197" t="n">
        <v>1403.51</v>
      </c>
    </row>
    <row r="13447" customFormat="false" ht="38.25" hidden="true" customHeight="false" outlineLevel="0" collapsed="false">
      <c r="A13447" s="197" t="s">
        <v>27170</v>
      </c>
      <c r="B13447" s="710"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197" t="s">
        <v>27166</v>
      </c>
      <c r="D13447" s="197" t="s">
        <v>27167</v>
      </c>
      <c r="E13447" s="197" t="s">
        <v>27168</v>
      </c>
      <c r="F13447" s="197" t="s">
        <v>27169</v>
      </c>
      <c r="I13447" s="197" t="s">
        <v>30</v>
      </c>
      <c r="J13447" s="197" t="n">
        <v>1336.56</v>
      </c>
    </row>
    <row r="13448" customFormat="false" ht="25.5" hidden="true" customHeight="false" outlineLevel="0" collapsed="false">
      <c r="A13448" s="197" t="s">
        <v>27171</v>
      </c>
      <c r="B13448" s="710" t="str">
        <f aca="false">C13448&amp;D13448&amp;E13448&amp;F13448&amp;G13448&amp;H13448</f>
        <v>BALCAO BASCULAVEL EM COMPENSADO NAVAL DE 10MM,COM ACABAMENTO EM CHAPA LAMINADA,1,50X0,30M.FORNECIMENTO E COLOCACAO</v>
      </c>
      <c r="C13448" s="197" t="s">
        <v>27172</v>
      </c>
      <c r="D13448" s="197" t="s">
        <v>27173</v>
      </c>
      <c r="I13448" s="197" t="s">
        <v>30</v>
      </c>
      <c r="J13448" s="197" t="n">
        <v>921.29</v>
      </c>
    </row>
    <row r="13449" customFormat="false" ht="25.5" hidden="true" customHeight="false" outlineLevel="0" collapsed="false">
      <c r="A13449" s="197" t="s">
        <v>27174</v>
      </c>
      <c r="B13449" s="710" t="str">
        <f aca="false">C13449&amp;D13449&amp;E13449&amp;F13449&amp;G13449&amp;H13449</f>
        <v>BALCAO BASCULAVEL EM COMPENSADO NAVAL DE 10MM,COM ACABAMENTO EM CHAPA LAMINADA,1,50X0,30M.FORNECIMENTO E COLOCACAO</v>
      </c>
      <c r="C13449" s="197" t="s">
        <v>27172</v>
      </c>
      <c r="D13449" s="197" t="s">
        <v>27173</v>
      </c>
      <c r="I13449" s="197" t="s">
        <v>30</v>
      </c>
      <c r="J13449" s="197" t="n">
        <v>838.89</v>
      </c>
    </row>
    <row r="13450" customFormat="false" ht="12.75" hidden="true" customHeight="false" outlineLevel="0" collapsed="false">
      <c r="A13450" s="197" t="s">
        <v>27175</v>
      </c>
      <c r="B13450" s="197" t="str">
        <f aca="false">C13450&amp;D13450&amp;E13450&amp;F13450&amp;G13450&amp;H13450</f>
        <v>PRATELEIRA DE MADEIRA DE LEI EM COMPENSADO DE 20MM E 40CM DE LARGURA,SOBRE CANTONEIRAS DE FERRO.FORNECIMENTO E COLOCACAO</v>
      </c>
      <c r="C13450" s="197" t="s">
        <v>27176</v>
      </c>
      <c r="D13450" s="197" t="s">
        <v>27177</v>
      </c>
      <c r="I13450" s="197" t="s">
        <v>338</v>
      </c>
      <c r="J13450" s="197" t="n">
        <v>67.66</v>
      </c>
    </row>
    <row r="13451" customFormat="false" ht="12.75" hidden="true" customHeight="false" outlineLevel="0" collapsed="false">
      <c r="A13451" s="197" t="s">
        <v>27178</v>
      </c>
      <c r="B13451" s="197" t="str">
        <f aca="false">C13451&amp;D13451&amp;E13451&amp;F13451&amp;G13451&amp;H13451</f>
        <v>PRATELEIRA DE MADEIRA DE LEI EM COMPENSADO DE 20MM E 40CM DE LARGURA,SOBRE CANTONEIRAS DE FERRO.FORNECIMENTO E COLOCACAO</v>
      </c>
      <c r="C13451" s="197" t="s">
        <v>27176</v>
      </c>
      <c r="D13451" s="197" t="s">
        <v>27177</v>
      </c>
      <c r="I13451" s="197" t="s">
        <v>338</v>
      </c>
      <c r="J13451" s="197" t="n">
        <v>62.51</v>
      </c>
    </row>
    <row r="13452" customFormat="false" ht="12.75" hidden="true" customHeight="false" outlineLevel="0" collapsed="false">
      <c r="A13452" s="197" t="s">
        <v>27179</v>
      </c>
      <c r="B13452" s="197" t="str">
        <f aca="false">C13452&amp;D13452&amp;E13452&amp;F13452&amp;G13452&amp;H13452</f>
        <v>PRATELEIRA DE MADEIRA DE LEI EM COMPENSADO DE 20MM E 50CM DE LARGURA,SOBRE CANTONEIRAS DE FERRO.FORNECIMENTO E COLOCACAO</v>
      </c>
      <c r="C13452" s="197" t="s">
        <v>27180</v>
      </c>
      <c r="D13452" s="197" t="s">
        <v>27177</v>
      </c>
      <c r="I13452" s="197" t="s">
        <v>338</v>
      </c>
      <c r="J13452" s="197" t="n">
        <v>73.5</v>
      </c>
    </row>
    <row r="13453" customFormat="false" ht="12.75" hidden="true" customHeight="false" outlineLevel="0" collapsed="false">
      <c r="A13453" s="197" t="s">
        <v>27181</v>
      </c>
      <c r="B13453" s="197" t="str">
        <f aca="false">C13453&amp;D13453&amp;E13453&amp;F13453&amp;G13453&amp;H13453</f>
        <v>PRATELEIRA DE MADEIRA DE LEI EM COMPENSADO DE 20MM E 50CM DE LARGURA,SOBRE CANTONEIRAS DE FERRO.FORNECIMENTO E COLOCACAO</v>
      </c>
      <c r="C13453" s="197" t="s">
        <v>27180</v>
      </c>
      <c r="D13453" s="197" t="s">
        <v>27177</v>
      </c>
      <c r="I13453" s="197" t="s">
        <v>338</v>
      </c>
      <c r="J13453" s="197" t="n">
        <v>68.35</v>
      </c>
    </row>
    <row r="13454" customFormat="false" ht="12.75" hidden="true" customHeight="false" outlineLevel="0" collapsed="false">
      <c r="A13454" s="197" t="s">
        <v>27182</v>
      </c>
      <c r="B13454" s="197" t="str">
        <f aca="false">C13454&amp;D13454&amp;E13454&amp;F13454&amp;G13454&amp;H13454</f>
        <v>PRATELEIRA DE MADEIRA DE LEI EM COMPENSADO DE 20MM E 60CM DE LARGURA,SOBRE CANTONEIRAS DE FERRO.FORNECIMENTO E COLOCACAO</v>
      </c>
      <c r="C13454" s="197" t="s">
        <v>27183</v>
      </c>
      <c r="D13454" s="197" t="s">
        <v>27177</v>
      </c>
      <c r="I13454" s="197" t="s">
        <v>338</v>
      </c>
      <c r="J13454" s="197" t="n">
        <v>79.15</v>
      </c>
    </row>
    <row r="13455" customFormat="false" ht="12.75" hidden="true" customHeight="false" outlineLevel="0" collapsed="false">
      <c r="A13455" s="197" t="s">
        <v>27184</v>
      </c>
      <c r="B13455" s="197" t="str">
        <f aca="false">C13455&amp;D13455&amp;E13455&amp;F13455&amp;G13455&amp;H13455</f>
        <v>PRATELEIRA DE MADEIRA DE LEI EM COMPENSADO DE 20MM E 60CM DE LARGURA,SOBRE CANTONEIRAS DE FERRO.FORNECIMENTO E COLOCACAO</v>
      </c>
      <c r="C13455" s="197" t="s">
        <v>27183</v>
      </c>
      <c r="D13455" s="197" t="s">
        <v>27177</v>
      </c>
      <c r="I13455" s="197" t="s">
        <v>338</v>
      </c>
      <c r="J13455" s="197" t="n">
        <v>74</v>
      </c>
    </row>
    <row r="13456" customFormat="false" ht="12.75" hidden="true" customHeight="false" outlineLevel="0" collapsed="false">
      <c r="A13456" s="197" t="s">
        <v>27185</v>
      </c>
      <c r="B13456" s="197" t="str">
        <f aca="false">C13456&amp;D13456&amp;E13456&amp;F13456&amp;G13456&amp;H13456</f>
        <v>PROTECAO TIPO BATE-CADEIRA DE MADEIRA DE LEI,15X2CM,APARELHADA EM UMA FACE E NOS TOPOS,EXCLUSIVE PINTURA.FORNECIMENTO ECOLOCACAO</v>
      </c>
      <c r="C13456" s="197" t="s">
        <v>27186</v>
      </c>
      <c r="D13456" s="197" t="s">
        <v>27187</v>
      </c>
      <c r="E13456" s="197" t="s">
        <v>7924</v>
      </c>
      <c r="I13456" s="197" t="s">
        <v>338</v>
      </c>
      <c r="J13456" s="197" t="n">
        <v>54.37</v>
      </c>
    </row>
    <row r="13457" customFormat="false" ht="12.75" hidden="true" customHeight="false" outlineLevel="0" collapsed="false">
      <c r="A13457" s="197" t="s">
        <v>27188</v>
      </c>
      <c r="B13457" s="197" t="str">
        <f aca="false">C13457&amp;D13457&amp;E13457&amp;F13457&amp;G13457&amp;H13457</f>
        <v>PROTECAO TIPO BATE-CADEIRA DE MADEIRA DE LEI,15X2CM,APARELHADA EM UMA FACE E NOS TOPOS,EXCLUSIVE PINTURA.FORNECIMENTO ECOLOCACAO</v>
      </c>
      <c r="C13457" s="197" t="s">
        <v>27186</v>
      </c>
      <c r="D13457" s="197" t="s">
        <v>27187</v>
      </c>
      <c r="E13457" s="197" t="s">
        <v>7924</v>
      </c>
      <c r="I13457" s="197" t="s">
        <v>338</v>
      </c>
      <c r="J13457" s="197" t="n">
        <v>50.25</v>
      </c>
    </row>
    <row r="13458" customFormat="false" ht="12.75" hidden="true" customHeight="false" outlineLevel="0" collapsed="false">
      <c r="A13458" s="197" t="s">
        <v>27189</v>
      </c>
      <c r="B13458" s="197" t="str">
        <f aca="false">C13458&amp;D13458&amp;E13458&amp;F13458&amp;G13458&amp;H13458</f>
        <v>PROTECAO DE PAREDES DE SALA DE AULA,COM MADEIRA DE LEI,20X2,5CM, APARELHADA EM UMA FACE E NOS TOPOS, EXCLUSIVE PINTURA.FORNECIMENTO E COLOCACAO</v>
      </c>
      <c r="C13458" s="197" t="s">
        <v>27190</v>
      </c>
      <c r="D13458" s="197" t="s">
        <v>27191</v>
      </c>
      <c r="E13458" s="197" t="s">
        <v>7956</v>
      </c>
      <c r="I13458" s="197" t="s">
        <v>338</v>
      </c>
      <c r="J13458" s="197" t="n">
        <v>60.61</v>
      </c>
    </row>
    <row r="13459" customFormat="false" ht="12.75" hidden="true" customHeight="false" outlineLevel="0" collapsed="false">
      <c r="A13459" s="197" t="s">
        <v>27192</v>
      </c>
      <c r="B13459" s="197" t="str">
        <f aca="false">C13459&amp;D13459&amp;E13459&amp;F13459&amp;G13459&amp;H13459</f>
        <v>PROTECAO DE PAREDES DE SALA DE AULA,COM MADEIRA DE LEI,20X2,5CM, APARELHADA EM UMA FACE E NOS TOPOS, EXCLUSIVE PINTURA.FORNECIMENTO E COLOCACAO</v>
      </c>
      <c r="C13459" s="197" t="s">
        <v>27190</v>
      </c>
      <c r="D13459" s="197" t="s">
        <v>27191</v>
      </c>
      <c r="E13459" s="197" t="s">
        <v>7956</v>
      </c>
      <c r="I13459" s="197" t="s">
        <v>338</v>
      </c>
      <c r="J13459" s="197" t="n">
        <v>56.49</v>
      </c>
    </row>
    <row r="13460" customFormat="false" ht="12.75" hidden="true" customHeight="false" outlineLevel="0" collapsed="false">
      <c r="A13460" s="197" t="s">
        <v>27193</v>
      </c>
      <c r="B13460" s="197" t="str">
        <f aca="false">C13460&amp;D13460&amp;E13460&amp;F13460&amp;G13460&amp;H13460</f>
        <v>FRISO EM MADEIRA DE LEI,MEDINDO 3X1,5CM,BOLEADO.FORNECIMENTO E COLOCACAO</v>
      </c>
      <c r="C13460" s="197" t="s">
        <v>27194</v>
      </c>
      <c r="D13460" s="197" t="s">
        <v>6630</v>
      </c>
      <c r="I13460" s="197" t="s">
        <v>338</v>
      </c>
      <c r="J13460" s="197" t="n">
        <v>17.25</v>
      </c>
    </row>
    <row r="13461" customFormat="false" ht="12.75" hidden="true" customHeight="false" outlineLevel="0" collapsed="false">
      <c r="A13461" s="197" t="s">
        <v>27195</v>
      </c>
      <c r="B13461" s="197" t="str">
        <f aca="false">C13461&amp;D13461&amp;E13461&amp;F13461&amp;G13461&amp;H13461</f>
        <v>FRISO EM MADEIRA DE LEI,MEDINDO 3X1,5CM,BOLEADO.FORNECIMENTO E COLOCACAO</v>
      </c>
      <c r="C13461" s="197" t="s">
        <v>27194</v>
      </c>
      <c r="D13461" s="197" t="s">
        <v>6630</v>
      </c>
      <c r="I13461" s="197" t="s">
        <v>338</v>
      </c>
      <c r="J13461" s="197" t="n">
        <v>16.27</v>
      </c>
    </row>
    <row r="13462" customFormat="false" ht="12.75" hidden="true" customHeight="false" outlineLevel="0" collapsed="false">
      <c r="A13462" s="197" t="s">
        <v>27196</v>
      </c>
      <c r="B13462" s="197" t="str">
        <f aca="false">C13462&amp;D13462&amp;E13462&amp;F13462&amp;G13462&amp;H13462</f>
        <v>ADUELA EM MADEIRA DE LEI,DE 13X3CM.FORNECIMENTO E COLOCACAO</v>
      </c>
      <c r="C13462" s="197" t="s">
        <v>27197</v>
      </c>
      <c r="I13462" s="197" t="s">
        <v>338</v>
      </c>
      <c r="J13462" s="197" t="n">
        <v>32.74</v>
      </c>
    </row>
    <row r="13463" customFormat="false" ht="12.75" hidden="true" customHeight="false" outlineLevel="0" collapsed="false">
      <c r="A13463" s="197" t="s">
        <v>27198</v>
      </c>
      <c r="B13463" s="197" t="str">
        <f aca="false">C13463&amp;D13463&amp;E13463&amp;F13463&amp;G13463&amp;H13463</f>
        <v>ADUELA EM MADEIRA DE LEI,DE 13X3CM.FORNECIMENTO E COLOCACAO</v>
      </c>
      <c r="C13463" s="197" t="s">
        <v>27197</v>
      </c>
      <c r="I13463" s="197" t="s">
        <v>338</v>
      </c>
      <c r="J13463" s="197" t="n">
        <v>30.94</v>
      </c>
    </row>
    <row r="13464" customFormat="false" ht="12.75" hidden="true" customHeight="false" outlineLevel="0" collapsed="false">
      <c r="A13464" s="197" t="s">
        <v>27199</v>
      </c>
      <c r="B13464" s="197" t="str">
        <f aca="false">C13464&amp;D13464&amp;E13464&amp;F13464&amp;G13464&amp;H13464</f>
        <v>ADUELA EM MADEIRA DE LEI,DE 14X3CM,COM 3,5CM DE REBAIXO.FORNECIMENTO E COLOCACAO</v>
      </c>
      <c r="C13464" s="197" t="s">
        <v>27200</v>
      </c>
      <c r="D13464" s="197" t="s">
        <v>13241</v>
      </c>
      <c r="I13464" s="197" t="s">
        <v>338</v>
      </c>
      <c r="J13464" s="197" t="n">
        <v>35.81</v>
      </c>
    </row>
    <row r="13465" customFormat="false" ht="12.75" hidden="true" customHeight="false" outlineLevel="0" collapsed="false">
      <c r="A13465" s="197" t="s">
        <v>27201</v>
      </c>
      <c r="B13465" s="197" t="str">
        <f aca="false">C13465&amp;D13465&amp;E13465&amp;F13465&amp;G13465&amp;H13465</f>
        <v>ADUELA EM MADEIRA DE LEI,DE 14X3CM,COM 3,5CM DE REBAIXO.FORNECIMENTO E COLOCACAO</v>
      </c>
      <c r="C13465" s="197" t="s">
        <v>27200</v>
      </c>
      <c r="D13465" s="197" t="s">
        <v>13241</v>
      </c>
      <c r="I13465" s="197" t="s">
        <v>338</v>
      </c>
      <c r="J13465" s="197" t="n">
        <v>34.01</v>
      </c>
    </row>
    <row r="13466" customFormat="false" ht="12.75" hidden="true" customHeight="false" outlineLevel="0" collapsed="false">
      <c r="A13466" s="197" t="s">
        <v>27202</v>
      </c>
      <c r="B13466" s="197" t="str">
        <f aca="false">C13466&amp;D13466&amp;E13466&amp;F13466&amp;G13466&amp;H13466</f>
        <v>MARCO EM MADEIRA DE LEI,DE 7X3CM.FORNECIMENTO E COLOCACAO</v>
      </c>
      <c r="C13466" s="197" t="s">
        <v>27203</v>
      </c>
      <c r="I13466" s="197" t="s">
        <v>338</v>
      </c>
      <c r="J13466" s="197" t="n">
        <v>31.26</v>
      </c>
    </row>
    <row r="13467" customFormat="false" ht="12.75" hidden="true" customHeight="false" outlineLevel="0" collapsed="false">
      <c r="A13467" s="197" t="s">
        <v>27204</v>
      </c>
      <c r="B13467" s="197" t="str">
        <f aca="false">C13467&amp;D13467&amp;E13467&amp;F13467&amp;G13467&amp;H13467</f>
        <v>MARCO EM MADEIRA DE LEI,DE 7X3CM.FORNECIMENTO E COLOCACAO</v>
      </c>
      <c r="C13467" s="197" t="s">
        <v>27203</v>
      </c>
      <c r="I13467" s="197" t="s">
        <v>338</v>
      </c>
      <c r="J13467" s="197" t="n">
        <v>29.46</v>
      </c>
    </row>
    <row r="13468" customFormat="false" ht="12.75" hidden="true" customHeight="false" outlineLevel="0" collapsed="false">
      <c r="A13468" s="197" t="s">
        <v>27205</v>
      </c>
      <c r="B13468" s="197" t="str">
        <f aca="false">C13468&amp;D13468&amp;E13468&amp;F13468&amp;G13468&amp;H13468</f>
        <v>ALIZAR EM MADEIRA DE LEI,DE 5X2CM.FORNECIMENTO E COLOCACAO</v>
      </c>
      <c r="C13468" s="197" t="s">
        <v>27206</v>
      </c>
      <c r="I13468" s="197" t="s">
        <v>338</v>
      </c>
      <c r="J13468" s="197" t="n">
        <v>6.54</v>
      </c>
    </row>
    <row r="13469" customFormat="false" ht="12.75" hidden="true" customHeight="false" outlineLevel="0" collapsed="false">
      <c r="A13469" s="197" t="s">
        <v>27207</v>
      </c>
      <c r="B13469" s="197" t="str">
        <f aca="false">C13469&amp;D13469&amp;E13469&amp;F13469&amp;G13469&amp;H13469</f>
        <v>ALIZAR EM MADEIRA DE LEI,DE 5X2CM.FORNECIMENTO E COLOCACAO</v>
      </c>
      <c r="C13469" s="197" t="s">
        <v>27206</v>
      </c>
      <c r="I13469" s="197" t="s">
        <v>338</v>
      </c>
      <c r="J13469" s="197" t="n">
        <v>6.15</v>
      </c>
    </row>
    <row r="13470" customFormat="false" ht="12.75" hidden="true" customHeight="false" outlineLevel="0" collapsed="false">
      <c r="A13470" s="197" t="s">
        <v>27208</v>
      </c>
      <c r="B13470" s="197" t="str">
        <f aca="false">C13470&amp;D13470&amp;E13470&amp;F13470&amp;G13470&amp;H13470</f>
        <v>MOLDURA DE MADEIRA DE LEI,ENVERNIZADA,DE 10X2,5CM,PARA QUADRO DE AULA,CONFORME PROJETO N°6015/EMOP.FORNECIMENTO E COLOCACAO</v>
      </c>
      <c r="C13470" s="197" t="s">
        <v>27209</v>
      </c>
      <c r="D13470" s="197" t="s">
        <v>27210</v>
      </c>
      <c r="E13470" s="197" t="s">
        <v>7353</v>
      </c>
      <c r="I13470" s="197" t="s">
        <v>338</v>
      </c>
      <c r="J13470" s="197" t="n">
        <v>47.84</v>
      </c>
    </row>
    <row r="13471" customFormat="false" ht="12.75" hidden="true" customHeight="false" outlineLevel="0" collapsed="false">
      <c r="A13471" s="197" t="s">
        <v>27211</v>
      </c>
      <c r="B13471" s="197" t="str">
        <f aca="false">C13471&amp;D13471&amp;E13471&amp;F13471&amp;G13471&amp;H13471</f>
        <v>MOLDURA DE MADEIRA DE LEI,ENVERNIZADA,DE 10X2,5CM,PARA QUADRO DE AULA,CONFORME PROJETO N°6015/EMOP.FORNECIMENTO E COLOCACAO</v>
      </c>
      <c r="C13471" s="197" t="s">
        <v>27209</v>
      </c>
      <c r="D13471" s="197" t="s">
        <v>27210</v>
      </c>
      <c r="E13471" s="197" t="s">
        <v>7353</v>
      </c>
      <c r="I13471" s="197" t="s">
        <v>338</v>
      </c>
      <c r="J13471" s="197" t="n">
        <v>42.69</v>
      </c>
    </row>
    <row r="13472" customFormat="false" ht="12.75" hidden="true" customHeight="false" outlineLevel="0" collapsed="false">
      <c r="A13472" s="197" t="s">
        <v>27212</v>
      </c>
      <c r="B13472" s="197" t="str">
        <f aca="false">C13472&amp;D13472&amp;E13472&amp;F13472&amp;G13472&amp;H13472</f>
        <v>PORTA GIZ DE MADEIRA DE LEI,ENVERNIZADO,DE 10X2,5CM,PARA QUADRO DE AULA,CONFORME PROJETO N°6016/EMOP.FORNECIMENTO E COLOCACAO</v>
      </c>
      <c r="C13472" s="197" t="s">
        <v>27213</v>
      </c>
      <c r="D13472" s="197" t="s">
        <v>27214</v>
      </c>
      <c r="E13472" s="197" t="s">
        <v>8019</v>
      </c>
      <c r="I13472" s="197" t="s">
        <v>338</v>
      </c>
      <c r="J13472" s="197" t="n">
        <v>56.87</v>
      </c>
    </row>
    <row r="13473" customFormat="false" ht="12.75" hidden="true" customHeight="false" outlineLevel="0" collapsed="false">
      <c r="A13473" s="197" t="s">
        <v>27215</v>
      </c>
      <c r="B13473" s="197" t="str">
        <f aca="false">C13473&amp;D13473&amp;E13473&amp;F13473&amp;G13473&amp;H13473</f>
        <v>PORTA GIZ DE MADEIRA DE LEI,ENVERNIZADO,DE 10X2,5CM,PARA QUADRO DE AULA,CONFORME PROJETO N°6016/EMOP.FORNECIMENTO E COLOCACAO</v>
      </c>
      <c r="C13473" s="197" t="s">
        <v>27213</v>
      </c>
      <c r="D13473" s="197" t="s">
        <v>27214</v>
      </c>
      <c r="E13473" s="197" t="s">
        <v>8019</v>
      </c>
      <c r="I13473" s="197" t="s">
        <v>338</v>
      </c>
      <c r="J13473" s="197" t="n">
        <v>51.72</v>
      </c>
    </row>
    <row r="13474" customFormat="false" ht="25.5" hidden="true" customHeight="false" outlineLevel="0" collapsed="false">
      <c r="A13474" s="197" t="s">
        <v>27216</v>
      </c>
      <c r="B13474" s="710" t="str">
        <f aca="false">C13474&amp;D13474&amp;E13474&amp;F13474&amp;G13474&amp;H13474</f>
        <v>PORTA DE MADEIRA DE LEI EM COMPENSADO,FOLHEADA NAS 2 FACES COM 3CM DE ESPESSURA,EXCLUSIVE FERRAGENS,ADUELAS E ALIZARES.FORNECIMENTO E COLOCACAO</v>
      </c>
      <c r="C13474" s="197" t="s">
        <v>27217</v>
      </c>
      <c r="D13474" s="197" t="s">
        <v>27218</v>
      </c>
      <c r="E13474" s="197" t="s">
        <v>7960</v>
      </c>
      <c r="I13474" s="197" t="s">
        <v>1993</v>
      </c>
      <c r="J13474" s="197" t="n">
        <v>493.08</v>
      </c>
    </row>
    <row r="13475" customFormat="false" ht="25.5" hidden="true" customHeight="false" outlineLevel="0" collapsed="false">
      <c r="A13475" s="197" t="s">
        <v>27219</v>
      </c>
      <c r="B13475" s="710" t="str">
        <f aca="false">C13475&amp;D13475&amp;E13475&amp;F13475&amp;G13475&amp;H13475</f>
        <v>PORTA DE MADEIRA DE LEI EM COMPENSADO,FOLHEADA NAS 2 FACES COM 3CM DE ESPESSURA,EXCLUSIVE FERRAGENS,ADUELAS E ALIZARES.FORNECIMENTO E COLOCACAO</v>
      </c>
      <c r="C13475" s="197" t="s">
        <v>27217</v>
      </c>
      <c r="D13475" s="197" t="s">
        <v>27218</v>
      </c>
      <c r="E13475" s="197" t="s">
        <v>7960</v>
      </c>
      <c r="I13475" s="197" t="s">
        <v>1993</v>
      </c>
      <c r="J13475" s="197" t="n">
        <v>479.07</v>
      </c>
    </row>
    <row r="13476" customFormat="false" ht="25.5" hidden="true" customHeight="false" outlineLevel="0" collapsed="false">
      <c r="A13476" s="197" t="s">
        <v>27220</v>
      </c>
      <c r="B13476" s="702" t="str">
        <f aca="false">C13476&amp;D13476&amp;E13476&amp;F13476&amp;G13476&amp;H13476</f>
        <v>PORTA DE MADEIRA DE LEI COM PAINEL DE VENEZIANA,COM 3CM DE ESPESSURA,EXCLUSIVE FERRAGENS,ADUELAS E ALIZARES.FORNECIMENTO E COLOCACAO</v>
      </c>
      <c r="C13476" s="197" t="s">
        <v>27221</v>
      </c>
      <c r="D13476" s="197" t="s">
        <v>27222</v>
      </c>
      <c r="E13476" s="197" t="s">
        <v>6630</v>
      </c>
      <c r="I13476" s="197" t="s">
        <v>1993</v>
      </c>
      <c r="J13476" s="197" t="n">
        <v>648.28</v>
      </c>
    </row>
    <row r="13477" customFormat="false" ht="25.5" hidden="true" customHeight="false" outlineLevel="0" collapsed="false">
      <c r="A13477" s="197" t="s">
        <v>27223</v>
      </c>
      <c r="B13477" s="702" t="str">
        <f aca="false">C13477&amp;D13477&amp;E13477&amp;F13477&amp;G13477&amp;H13477</f>
        <v>PORTA DE MADEIRA DE LEI COM PAINEL DE VENEZIANA,COM 3CM DE ESPESSURA,EXCLUSIVE FERRAGENS,ADUELAS E ALIZARES.FORNECIMENTO E COLOCACAO</v>
      </c>
      <c r="C13477" s="197" t="s">
        <v>27221</v>
      </c>
      <c r="D13477" s="197" t="s">
        <v>27222</v>
      </c>
      <c r="E13477" s="197" t="s">
        <v>6630</v>
      </c>
      <c r="I13477" s="197" t="s">
        <v>1993</v>
      </c>
      <c r="J13477" s="197" t="n">
        <v>634.27</v>
      </c>
    </row>
    <row r="13478" customFormat="false" ht="25.5" hidden="true" customHeight="false" outlineLevel="0" collapsed="false">
      <c r="A13478" s="197" t="s">
        <v>27224</v>
      </c>
      <c r="B13478" s="710" t="str">
        <f aca="false">C13478&amp;D13478&amp;E13478&amp;F13478&amp;G13478&amp;H13478</f>
        <v>PORTA DE MADEIRA DE LEI MACICA COM ATE 5 ALMOFADAS,COM 3,5CM DE ESPESSURA,EXCLUSIVE FERRAGENS,MARCO E ALIZAR.FORNECIMENTO E COLOCACAO</v>
      </c>
      <c r="C13478" s="197" t="s">
        <v>27225</v>
      </c>
      <c r="D13478" s="197" t="s">
        <v>27226</v>
      </c>
      <c r="E13478" s="197" t="s">
        <v>7902</v>
      </c>
      <c r="I13478" s="197" t="s">
        <v>1993</v>
      </c>
      <c r="J13478" s="197" t="n">
        <v>570.68</v>
      </c>
    </row>
    <row r="13479" customFormat="false" ht="25.5" hidden="true" customHeight="false" outlineLevel="0" collapsed="false">
      <c r="A13479" s="197" t="s">
        <v>27227</v>
      </c>
      <c r="B13479" s="710" t="str">
        <f aca="false">C13479&amp;D13479&amp;E13479&amp;F13479&amp;G13479&amp;H13479</f>
        <v>PORTA DE MADEIRA DE LEI MACICA COM ATE 5 ALMOFADAS,COM 3,5CM DE ESPESSURA,EXCLUSIVE FERRAGENS,MARCO E ALIZAR.FORNECIMENTO E COLOCACAO</v>
      </c>
      <c r="C13479" s="197" t="s">
        <v>27225</v>
      </c>
      <c r="D13479" s="197" t="s">
        <v>27226</v>
      </c>
      <c r="E13479" s="197" t="s">
        <v>7902</v>
      </c>
      <c r="I13479" s="197" t="s">
        <v>1993</v>
      </c>
      <c r="J13479" s="197" t="n">
        <v>556.67</v>
      </c>
    </row>
    <row r="13480" customFormat="false" ht="25.5" hidden="true" customHeight="false" outlineLevel="0" collapsed="false">
      <c r="A13480" s="197" t="s">
        <v>27228</v>
      </c>
      <c r="B13480" s="702" t="str">
        <f aca="false">C13480&amp;D13480&amp;E13480&amp;F13480&amp;G13480&amp;H13480</f>
        <v>JANELA DE MADEIRA DE LEI DE VENEZIANA DE ABRIR OU CORRER,COM 3CM DE ESPESSURA,EXCLUSIVE FERRAGENS E GUARNICAO.FORNECIMENTO E COLOCACAO</v>
      </c>
      <c r="C13480" s="197" t="s">
        <v>27229</v>
      </c>
      <c r="D13480" s="197" t="s">
        <v>27230</v>
      </c>
      <c r="E13480" s="197" t="s">
        <v>7479</v>
      </c>
      <c r="I13480" s="197" t="s">
        <v>1993</v>
      </c>
      <c r="J13480" s="197" t="n">
        <v>628.19</v>
      </c>
    </row>
    <row r="13481" customFormat="false" ht="25.5" hidden="true" customHeight="false" outlineLevel="0" collapsed="false">
      <c r="A13481" s="197" t="s">
        <v>27231</v>
      </c>
      <c r="B13481" s="702" t="str">
        <f aca="false">C13481&amp;D13481&amp;E13481&amp;F13481&amp;G13481&amp;H13481</f>
        <v>JANELA DE MADEIRA DE LEI DE VENEZIANA DE ABRIR OU CORRER,COM 3CM DE ESPESSURA,EXCLUSIVE FERRAGENS E GUARNICAO.FORNECIMENTO E COLOCACAO</v>
      </c>
      <c r="C13481" s="197" t="s">
        <v>27229</v>
      </c>
      <c r="D13481" s="197" t="s">
        <v>27230</v>
      </c>
      <c r="E13481" s="197" t="s">
        <v>7479</v>
      </c>
      <c r="I13481" s="197" t="s">
        <v>1993</v>
      </c>
      <c r="J13481" s="197" t="n">
        <v>616.86</v>
      </c>
    </row>
    <row r="13482" customFormat="false" ht="25.5" hidden="true" customHeight="false" outlineLevel="0" collapsed="false">
      <c r="A13482" s="197" t="s">
        <v>27232</v>
      </c>
      <c r="B13482" s="710" t="str">
        <f aca="false">C13482&amp;D13482&amp;E13482&amp;F13482&amp;G13482&amp;H13482</f>
        <v>JANELA DE MADEIRA DE LEI DE ABRIR OU CORRER,PARA VIDRO,COM 3CM DE ESPESSURA,EXCLUSIVE FERRAGENS E GUARNICAO.FORNECIMENTO E COLOCACAO</v>
      </c>
      <c r="C13482" s="197" t="s">
        <v>27233</v>
      </c>
      <c r="D13482" s="197" t="s">
        <v>27234</v>
      </c>
      <c r="E13482" s="197" t="s">
        <v>6630</v>
      </c>
      <c r="I13482" s="197" t="s">
        <v>1993</v>
      </c>
      <c r="J13482" s="197" t="n">
        <v>434.19</v>
      </c>
    </row>
    <row r="13483" customFormat="false" ht="25.5" hidden="true" customHeight="false" outlineLevel="0" collapsed="false">
      <c r="A13483" s="197" t="s">
        <v>27235</v>
      </c>
      <c r="B13483" s="710" t="str">
        <f aca="false">C13483&amp;D13483&amp;E13483&amp;F13483&amp;G13483&amp;H13483</f>
        <v>JANELA DE MADEIRA DE LEI DE ABRIR OU CORRER,PARA VIDRO,COM 3CM DE ESPESSURA,EXCLUSIVE FERRAGENS E GUARNICAO.FORNECIMENTO E COLOCACAO</v>
      </c>
      <c r="C13483" s="197" t="s">
        <v>27233</v>
      </c>
      <c r="D13483" s="197" t="s">
        <v>27234</v>
      </c>
      <c r="E13483" s="197" t="s">
        <v>6630</v>
      </c>
      <c r="I13483" s="197" t="s">
        <v>1993</v>
      </c>
      <c r="J13483" s="197" t="n">
        <v>422.86</v>
      </c>
    </row>
    <row r="13484" customFormat="false" ht="25.5" hidden="true" customHeight="false" outlineLevel="0" collapsed="false">
      <c r="A13484" s="197" t="s">
        <v>27236</v>
      </c>
      <c r="B13484" s="702" t="str">
        <f aca="false">C13484&amp;D13484&amp;E13484&amp;F13484&amp;G13484&amp;H13484</f>
        <v>CAIXILHO FIXO DE VENEZIANA EM MADEIRA DE LEI, COM 3CM DE ES-PESSURA EXCLUSIVE GUARNICAO.FORNECIMENTO E COLOCACAO.</v>
      </c>
      <c r="C13484" s="197" t="s">
        <v>27237</v>
      </c>
      <c r="D13484" s="197" t="s">
        <v>27238</v>
      </c>
      <c r="I13484" s="197" t="s">
        <v>1993</v>
      </c>
      <c r="J13484" s="197" t="n">
        <v>581.83</v>
      </c>
    </row>
    <row r="13485" customFormat="false" ht="12.75" hidden="true" customHeight="false" outlineLevel="0" collapsed="false">
      <c r="A13485" s="197" t="s">
        <v>27239</v>
      </c>
      <c r="B13485" s="197" t="str">
        <f aca="false">C13485&amp;D13485&amp;E13485&amp;F13485&amp;G13485&amp;H13485</f>
        <v>CAIXILHO FIXO DE MADEIRA DE LEI,COM 3CM DE ESPESSURA,EXCLUSIVE GUARNICAO.FORNECIMENTO E COLOCACAO</v>
      </c>
      <c r="C13485" s="197" t="s">
        <v>27240</v>
      </c>
      <c r="D13485" s="197" t="s">
        <v>27241</v>
      </c>
      <c r="I13485" s="197" t="s">
        <v>1993</v>
      </c>
      <c r="J13485" s="197" t="n">
        <v>576.68</v>
      </c>
    </row>
    <row r="13486" customFormat="false" ht="12.75" hidden="true" customHeight="false" outlineLevel="0" collapsed="false">
      <c r="A13486" s="197" t="s">
        <v>27242</v>
      </c>
      <c r="B13486" s="197" t="str">
        <f aca="false">C13486&amp;D13486&amp;E13486&amp;F13486&amp;G13486&amp;H13486</f>
        <v>CAIXILHO FIXO DE MADEIRA DE LEI,PARA VIDRO,COM 3CM DE ESPESSURA,EXCLUSIVE GUARNICAO.FORNECIMENTO E COLOCACAO</v>
      </c>
      <c r="C13486" s="197" t="s">
        <v>27243</v>
      </c>
      <c r="D13486" s="197" t="s">
        <v>27244</v>
      </c>
      <c r="I13486" s="197" t="s">
        <v>1993</v>
      </c>
      <c r="J13486" s="197" t="n">
        <v>378.17</v>
      </c>
    </row>
    <row r="13487" customFormat="false" ht="12.75" hidden="true" customHeight="false" outlineLevel="0" collapsed="false">
      <c r="A13487" s="197" t="s">
        <v>27245</v>
      </c>
      <c r="B13487" s="197" t="str">
        <f aca="false">C13487&amp;D13487&amp;E13487&amp;F13487&amp;G13487&amp;H13487</f>
        <v>CAIXILHO FIXO DE MADEIRA DE LEI,PARA VIDRO,COM 3CM DE ESPESSURA,EXCLUSIVE GUARNICAO.FORNECIMENTO E COLOCACAO</v>
      </c>
      <c r="C13487" s="197" t="s">
        <v>27243</v>
      </c>
      <c r="D13487" s="197" t="s">
        <v>27244</v>
      </c>
      <c r="I13487" s="197" t="s">
        <v>1993</v>
      </c>
      <c r="J13487" s="197" t="n">
        <v>374.31</v>
      </c>
    </row>
    <row r="13488" customFormat="false" ht="12.75" hidden="true" customHeight="false" outlineLevel="0" collapsed="false">
      <c r="A13488" s="197" t="s">
        <v>27246</v>
      </c>
      <c r="B13488" s="197"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197" t="s">
        <v>27247</v>
      </c>
      <c r="D13488" s="197" t="s">
        <v>27248</v>
      </c>
      <c r="E13488" s="197" t="s">
        <v>27249</v>
      </c>
      <c r="F13488" s="197" t="s">
        <v>27250</v>
      </c>
      <c r="G13488" s="197" t="s">
        <v>27251</v>
      </c>
      <c r="I13488" s="197" t="s">
        <v>1993</v>
      </c>
      <c r="J13488" s="197" t="n">
        <v>1600.08</v>
      </c>
    </row>
    <row r="13489" customFormat="false" ht="12.75" hidden="true" customHeight="false" outlineLevel="0" collapsed="false">
      <c r="A13489" s="197" t="s">
        <v>27252</v>
      </c>
      <c r="B13489" s="197"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197" t="s">
        <v>27247</v>
      </c>
      <c r="D13489" s="197" t="s">
        <v>27248</v>
      </c>
      <c r="E13489" s="197" t="s">
        <v>27249</v>
      </c>
      <c r="F13489" s="197" t="s">
        <v>27250</v>
      </c>
      <c r="G13489" s="197" t="s">
        <v>27251</v>
      </c>
      <c r="I13489" s="197" t="s">
        <v>1993</v>
      </c>
      <c r="J13489" s="197" t="n">
        <v>1480.31</v>
      </c>
    </row>
    <row r="13490" customFormat="false" ht="12.75" hidden="true" customHeight="false" outlineLevel="0" collapsed="false">
      <c r="A13490" s="197" t="s">
        <v>27253</v>
      </c>
      <c r="B13490" s="197"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197" t="s">
        <v>27254</v>
      </c>
      <c r="D13490" s="197" t="s">
        <v>27255</v>
      </c>
      <c r="E13490" s="197" t="s">
        <v>27256</v>
      </c>
      <c r="F13490" s="197" t="s">
        <v>27257</v>
      </c>
      <c r="I13490" s="197" t="s">
        <v>1993</v>
      </c>
      <c r="J13490" s="197" t="n">
        <v>403.45</v>
      </c>
    </row>
    <row r="13491" customFormat="false" ht="12.75" hidden="true" customHeight="false" outlineLevel="0" collapsed="false">
      <c r="A13491" s="197" t="s">
        <v>27258</v>
      </c>
      <c r="B13491" s="197"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197" t="s">
        <v>27254</v>
      </c>
      <c r="D13491" s="197" t="s">
        <v>27255</v>
      </c>
      <c r="E13491" s="197" t="s">
        <v>27256</v>
      </c>
      <c r="F13491" s="197" t="s">
        <v>27257</v>
      </c>
      <c r="I13491" s="197" t="s">
        <v>1993</v>
      </c>
      <c r="J13491" s="197" t="n">
        <v>389.01</v>
      </c>
    </row>
    <row r="13492" customFormat="false" ht="12.75" hidden="true" customHeight="false" outlineLevel="0" collapsed="false">
      <c r="A13492" s="197" t="s">
        <v>27259</v>
      </c>
      <c r="B13492" s="197" t="str">
        <f aca="false">C13492&amp;D13492&amp;E13492&amp;F13492&amp;G13492&amp;H13492</f>
        <v>PECA DE MADEIRA DE LEI,SERRADA,DE 3"X3".FORNECIMENTO</v>
      </c>
      <c r="C13492" s="197" t="s">
        <v>27260</v>
      </c>
      <c r="I13492" s="197" t="s">
        <v>338</v>
      </c>
      <c r="J13492" s="197" t="n">
        <v>12</v>
      </c>
    </row>
    <row r="13493" customFormat="false" ht="12.75" hidden="true" customHeight="false" outlineLevel="0" collapsed="false">
      <c r="A13493" s="197" t="s">
        <v>27261</v>
      </c>
      <c r="B13493" s="197" t="str">
        <f aca="false">C13493&amp;D13493&amp;E13493&amp;F13493&amp;G13493&amp;H13493</f>
        <v>PECA DE MADEIRA DE LEI,SERRADA,DE 3"X3".FORNECIMENTO</v>
      </c>
      <c r="C13493" s="197" t="s">
        <v>27260</v>
      </c>
      <c r="I13493" s="197" t="s">
        <v>338</v>
      </c>
      <c r="J13493" s="197" t="n">
        <v>12</v>
      </c>
    </row>
    <row r="13494" customFormat="false" ht="12.75" hidden="true" customHeight="false" outlineLevel="0" collapsed="false">
      <c r="A13494" s="197" t="s">
        <v>27262</v>
      </c>
      <c r="B13494" s="197" t="str">
        <f aca="false">C13494&amp;D13494&amp;E13494&amp;F13494&amp;G13494&amp;H13494</f>
        <v>PECA DE MADEIRA DE LEI,SERRADA,DE 3"X4.1/2".FORNECIMENTO</v>
      </c>
      <c r="C13494" s="197" t="s">
        <v>27263</v>
      </c>
      <c r="I13494" s="197" t="s">
        <v>338</v>
      </c>
      <c r="J13494" s="197" t="n">
        <v>21.98</v>
      </c>
    </row>
    <row r="13495" customFormat="false" ht="12.75" hidden="true" customHeight="false" outlineLevel="0" collapsed="false">
      <c r="A13495" s="197" t="s">
        <v>27264</v>
      </c>
      <c r="B13495" s="197" t="str">
        <f aca="false">C13495&amp;D13495&amp;E13495&amp;F13495&amp;G13495&amp;H13495</f>
        <v>PECA DE MADEIRA DE LEI,SERRADA,DE 3"X4.1/2".FORNECIMENTO</v>
      </c>
      <c r="C13495" s="197" t="s">
        <v>27263</v>
      </c>
      <c r="I13495" s="197" t="s">
        <v>338</v>
      </c>
      <c r="J13495" s="197" t="n">
        <v>21.98</v>
      </c>
    </row>
    <row r="13496" customFormat="false" ht="12.75" hidden="true" customHeight="false" outlineLevel="0" collapsed="false">
      <c r="A13496" s="197" t="s">
        <v>27265</v>
      </c>
      <c r="B13496" s="197" t="str">
        <f aca="false">C13496&amp;D13496&amp;E13496&amp;F13496&amp;G13496&amp;H13496</f>
        <v>PECA DE MADEIRA DE LEI,SERRADA,DE 3"X6".FORNECIMENTO</v>
      </c>
      <c r="C13496" s="197" t="s">
        <v>27266</v>
      </c>
      <c r="I13496" s="197" t="s">
        <v>338</v>
      </c>
      <c r="J13496" s="197" t="n">
        <v>28.32</v>
      </c>
    </row>
    <row r="13497" customFormat="false" ht="12.75" hidden="true" customHeight="false" outlineLevel="0" collapsed="false">
      <c r="A13497" s="197" t="s">
        <v>27267</v>
      </c>
      <c r="B13497" s="197" t="str">
        <f aca="false">C13497&amp;D13497&amp;E13497&amp;F13497&amp;G13497&amp;H13497</f>
        <v>PECA DE MADEIRA DE LEI,SERRADA,DE 3"X6".FORNECIMENTO</v>
      </c>
      <c r="C13497" s="197" t="s">
        <v>27266</v>
      </c>
      <c r="I13497" s="197" t="s">
        <v>338</v>
      </c>
      <c r="J13497" s="197" t="n">
        <v>28.32</v>
      </c>
    </row>
    <row r="13498" customFormat="false" ht="12.75" hidden="true" customHeight="false" outlineLevel="0" collapsed="false">
      <c r="A13498" s="197" t="s">
        <v>27268</v>
      </c>
      <c r="B13498" s="197" t="str">
        <f aca="false">C13498&amp;D13498&amp;E13498&amp;F13498&amp;G13498&amp;H13498</f>
        <v>COMPENSADO DE 6MM(CHAPA DE 2,20X1,60M).FORNECIMENTO</v>
      </c>
      <c r="C13498" s="197" t="s">
        <v>27269</v>
      </c>
      <c r="I13498" s="197" t="s">
        <v>1993</v>
      </c>
      <c r="J13498" s="197" t="n">
        <v>14.6</v>
      </c>
    </row>
    <row r="13499" customFormat="false" ht="12.75" hidden="true" customHeight="false" outlineLevel="0" collapsed="false">
      <c r="A13499" s="197" t="s">
        <v>27270</v>
      </c>
      <c r="B13499" s="197" t="str">
        <f aca="false">C13499&amp;D13499&amp;E13499&amp;F13499&amp;G13499&amp;H13499</f>
        <v>COMPENSADO DE 6MM(CHAPA DE 2,20X1,60M).FORNECIMENTO</v>
      </c>
      <c r="C13499" s="197" t="s">
        <v>27269</v>
      </c>
      <c r="I13499" s="197" t="s">
        <v>1993</v>
      </c>
      <c r="J13499" s="197" t="n">
        <v>14.6</v>
      </c>
    </row>
    <row r="13500" customFormat="false" ht="12.75" hidden="true" customHeight="false" outlineLevel="0" collapsed="false">
      <c r="A13500" s="197" t="s">
        <v>27271</v>
      </c>
      <c r="B13500" s="197" t="str">
        <f aca="false">C13500&amp;D13500&amp;E13500&amp;F13500&amp;G13500&amp;H13500</f>
        <v>COMPENSADO DE 10MM (CHAPA 2,20X1,60M).FORNECIMENTO</v>
      </c>
      <c r="C13500" s="197" t="s">
        <v>27272</v>
      </c>
      <c r="I13500" s="197" t="s">
        <v>1993</v>
      </c>
      <c r="J13500" s="197" t="n">
        <v>18.79</v>
      </c>
    </row>
    <row r="13501" customFormat="false" ht="12.75" hidden="true" customHeight="false" outlineLevel="0" collapsed="false">
      <c r="A13501" s="197" t="s">
        <v>27273</v>
      </c>
      <c r="B13501" s="197" t="str">
        <f aca="false">C13501&amp;D13501&amp;E13501&amp;F13501&amp;G13501&amp;H13501</f>
        <v>COMPENSADO DE 10MM (CHAPA 2,20X1,60M).FORNECIMENTO</v>
      </c>
      <c r="C13501" s="197" t="s">
        <v>27272</v>
      </c>
      <c r="I13501" s="197" t="s">
        <v>1993</v>
      </c>
      <c r="J13501" s="197" t="n">
        <v>18.79</v>
      </c>
    </row>
    <row r="13502" customFormat="false" ht="12.75" hidden="true" customHeight="false" outlineLevel="0" collapsed="false">
      <c r="A13502" s="197" t="s">
        <v>27274</v>
      </c>
      <c r="B13502" s="197" t="str">
        <f aca="false">C13502&amp;D13502&amp;E13502&amp;F13502&amp;G13502&amp;H13502</f>
        <v>COMPENSADO DE 15MM (CHAPA 2,20X1,60M).FORNECIMENTO</v>
      </c>
      <c r="C13502" s="197" t="s">
        <v>27275</v>
      </c>
      <c r="I13502" s="197" t="s">
        <v>1993</v>
      </c>
      <c r="J13502" s="197" t="n">
        <v>29.23</v>
      </c>
    </row>
    <row r="13503" customFormat="false" ht="12.75" hidden="true" customHeight="false" outlineLevel="0" collapsed="false">
      <c r="A13503" s="197" t="s">
        <v>27276</v>
      </c>
      <c r="B13503" s="197" t="str">
        <f aca="false">C13503&amp;D13503&amp;E13503&amp;F13503&amp;G13503&amp;H13503</f>
        <v>COMPENSADO DE 15MM (CHAPA 2,20X1,60M).FORNECIMENTO</v>
      </c>
      <c r="C13503" s="197" t="s">
        <v>27275</v>
      </c>
      <c r="I13503" s="197" t="s">
        <v>1993</v>
      </c>
      <c r="J13503" s="197" t="n">
        <v>29.23</v>
      </c>
    </row>
    <row r="13504" customFormat="false" ht="12.75" hidden="true" customHeight="false" outlineLevel="0" collapsed="false">
      <c r="A13504" s="197" t="s">
        <v>27277</v>
      </c>
      <c r="B13504" s="197" t="str">
        <f aca="false">C13504&amp;D13504&amp;E13504&amp;F13504&amp;G13504&amp;H13504</f>
        <v>COMPENSADO DE 20MM (CHAPA 2,20X1,60M).FORNECIMENTO</v>
      </c>
      <c r="C13504" s="197" t="s">
        <v>27278</v>
      </c>
      <c r="I13504" s="197" t="s">
        <v>1993</v>
      </c>
      <c r="J13504" s="197" t="n">
        <v>47.9</v>
      </c>
    </row>
    <row r="13505" customFormat="false" ht="12.75" hidden="true" customHeight="false" outlineLevel="0" collapsed="false">
      <c r="A13505" s="197" t="s">
        <v>27279</v>
      </c>
      <c r="B13505" s="197" t="str">
        <f aca="false">C13505&amp;D13505&amp;E13505&amp;F13505&amp;G13505&amp;H13505</f>
        <v>COMPENSADO DE 20MM (CHAPA 2,20X1,60M).FORNECIMENTO</v>
      </c>
      <c r="C13505" s="197" t="s">
        <v>27278</v>
      </c>
      <c r="I13505" s="197" t="s">
        <v>1993</v>
      </c>
      <c r="J13505" s="197" t="n">
        <v>47.9</v>
      </c>
    </row>
    <row r="13506" customFormat="false" ht="12.75" hidden="true" customHeight="false" outlineLevel="0" collapsed="false">
      <c r="A13506" s="197" t="s">
        <v>27280</v>
      </c>
      <c r="B13506" s="197" t="str">
        <f aca="false">C13506&amp;D13506&amp;E13506&amp;F13506&amp;G13506&amp;H13506</f>
        <v>COMPENSADO DE 25MM (CHAPA 2,20X1,60M).FORNECIMENTO</v>
      </c>
      <c r="C13506" s="197" t="s">
        <v>27281</v>
      </c>
      <c r="I13506" s="197" t="s">
        <v>1993</v>
      </c>
      <c r="J13506" s="197" t="n">
        <v>57.39</v>
      </c>
    </row>
    <row r="13507" customFormat="false" ht="12.75" hidden="true" customHeight="false" outlineLevel="0" collapsed="false">
      <c r="A13507" s="197" t="s">
        <v>27282</v>
      </c>
      <c r="B13507" s="197" t="str">
        <f aca="false">C13507&amp;D13507&amp;E13507&amp;F13507&amp;G13507&amp;H13507</f>
        <v>COMPENSADO DE 25MM (CHAPA 2,20X1,60M).FORNECIMENTO</v>
      </c>
      <c r="C13507" s="197" t="s">
        <v>27281</v>
      </c>
      <c r="I13507" s="197" t="s">
        <v>1993</v>
      </c>
      <c r="J13507" s="197" t="n">
        <v>57.39</v>
      </c>
    </row>
    <row r="13508" customFormat="false" ht="12.75" hidden="true" customHeight="false" outlineLevel="0" collapsed="false">
      <c r="A13508" s="197" t="s">
        <v>27283</v>
      </c>
      <c r="B13508" s="197" t="str">
        <f aca="false">C13508&amp;D13508&amp;E13508&amp;F13508&amp;G13508&amp;H13508</f>
        <v>COMPENSADO NAVAL DE 10MM(CHAPA DE 2,20X1,10M).FORNECIMENTO</v>
      </c>
      <c r="C13508" s="197" t="s">
        <v>27284</v>
      </c>
      <c r="I13508" s="197" t="s">
        <v>1993</v>
      </c>
      <c r="J13508" s="197" t="n">
        <v>28.8</v>
      </c>
    </row>
    <row r="13509" customFormat="false" ht="12.75" hidden="true" customHeight="false" outlineLevel="0" collapsed="false">
      <c r="A13509" s="197" t="s">
        <v>27285</v>
      </c>
      <c r="B13509" s="197" t="str">
        <f aca="false">C13509&amp;D13509&amp;E13509&amp;F13509&amp;G13509&amp;H13509</f>
        <v>COMPENSADO NAVAL DE 10MM(CHAPA DE 2,20X1,10M).FORNECIMENTO</v>
      </c>
      <c r="C13509" s="197" t="s">
        <v>27284</v>
      </c>
      <c r="I13509" s="197" t="s">
        <v>1993</v>
      </c>
      <c r="J13509" s="197" t="n">
        <v>28.8</v>
      </c>
    </row>
    <row r="13510" customFormat="false" ht="12.75" hidden="true" customHeight="false" outlineLevel="0" collapsed="false">
      <c r="A13510" s="197" t="s">
        <v>27286</v>
      </c>
      <c r="B13510" s="197" t="str">
        <f aca="false">C13510&amp;D13510&amp;E13510&amp;F13510&amp;G13510&amp;H13510</f>
        <v>COMPENSADO NAVAL DE 15MM(CHAPA DE 2,20X1,10M).FORNECIMENTO</v>
      </c>
      <c r="C13510" s="197" t="s">
        <v>27287</v>
      </c>
      <c r="I13510" s="197" t="s">
        <v>1993</v>
      </c>
      <c r="J13510" s="197" t="n">
        <v>39.73</v>
      </c>
    </row>
    <row r="13511" customFormat="false" ht="12.75" hidden="true" customHeight="false" outlineLevel="0" collapsed="false">
      <c r="A13511" s="197" t="s">
        <v>27288</v>
      </c>
      <c r="B13511" s="197" t="str">
        <f aca="false">C13511&amp;D13511&amp;E13511&amp;F13511&amp;G13511&amp;H13511</f>
        <v>COMPENSADO NAVAL DE 15MM(CHAPA DE 2,20X1,10M).FORNECIMENTO</v>
      </c>
      <c r="C13511" s="197" t="s">
        <v>27287</v>
      </c>
      <c r="I13511" s="197" t="s">
        <v>1993</v>
      </c>
      <c r="J13511" s="197" t="n">
        <v>39.73</v>
      </c>
    </row>
    <row r="13512" customFormat="false" ht="12.75" hidden="true" customHeight="false" outlineLevel="0" collapsed="false">
      <c r="A13512" s="197" t="s">
        <v>27289</v>
      </c>
      <c r="B13512" s="197" t="str">
        <f aca="false">C13512&amp;D13512&amp;E13512&amp;F13512&amp;G13512&amp;H13512</f>
        <v>CHAPA DE FIBRA  DE MADEIRA  DE ALTA DENSIDADE  EM PLACAS DE1220X2440MM,COM 2,5MM DE ESPESSURA.FORNECIMENTO</v>
      </c>
      <c r="C13512" s="197" t="s">
        <v>27290</v>
      </c>
      <c r="D13512" s="197" t="s">
        <v>27291</v>
      </c>
      <c r="I13512" s="197" t="s">
        <v>30</v>
      </c>
      <c r="J13512" s="197" t="n">
        <v>24.67</v>
      </c>
    </row>
    <row r="13513" customFormat="false" ht="12.75" hidden="true" customHeight="false" outlineLevel="0" collapsed="false">
      <c r="A13513" s="197" t="s">
        <v>27292</v>
      </c>
      <c r="B13513" s="197" t="str">
        <f aca="false">C13513&amp;D13513&amp;E13513&amp;F13513&amp;G13513&amp;H13513</f>
        <v>CHAPA DE FIBRA  DE MADEIRA  DE ALTA DENSIDADE  EM PLACAS DE1220X2440MM,COM 2,5MM DE ESPESSURA.FORNECIMENTO</v>
      </c>
      <c r="C13513" s="197" t="s">
        <v>27290</v>
      </c>
      <c r="D13513" s="197" t="s">
        <v>27291</v>
      </c>
      <c r="I13513" s="197" t="s">
        <v>30</v>
      </c>
      <c r="J13513" s="197" t="n">
        <v>24.67</v>
      </c>
    </row>
    <row r="13514" customFormat="false" ht="12.75" hidden="true" customHeight="false" outlineLevel="0" collapsed="false">
      <c r="A13514" s="197" t="s">
        <v>27293</v>
      </c>
      <c r="B13514" s="197" t="str">
        <f aca="false">C13514&amp;D13514&amp;E13514&amp;F13514&amp;G13514&amp;H13514</f>
        <v>MADEIRA DE REFLORESTAMENTO,AUTOCLAVADA,EM TORA,ATE 6,00M DECOMPRIMENTO,DIAMETRO DE 12CM.FORNECIMENTO</v>
      </c>
      <c r="C13514" s="197" t="s">
        <v>27294</v>
      </c>
      <c r="D13514" s="197" t="s">
        <v>27295</v>
      </c>
      <c r="I13514" s="197" t="s">
        <v>338</v>
      </c>
      <c r="J13514" s="197" t="n">
        <v>12.46</v>
      </c>
    </row>
    <row r="13515" customFormat="false" ht="12.75" hidden="true" customHeight="false" outlineLevel="0" collapsed="false">
      <c r="A13515" s="197" t="s">
        <v>27296</v>
      </c>
      <c r="B13515" s="197" t="str">
        <f aca="false">C13515&amp;D13515&amp;E13515&amp;F13515&amp;G13515&amp;H13515</f>
        <v>MADEIRA DE REFLORESTAMENTO,AUTOCLAVADA,EM TORA,ATE 6,00M DECOMPRIMENTO,DIAMETRO DE 12CM.FORNECIMENTO</v>
      </c>
      <c r="C13515" s="197" t="s">
        <v>27294</v>
      </c>
      <c r="D13515" s="197" t="s">
        <v>27295</v>
      </c>
      <c r="I13515" s="197" t="s">
        <v>338</v>
      </c>
      <c r="J13515" s="197" t="n">
        <v>12.46</v>
      </c>
    </row>
    <row r="13516" customFormat="false" ht="12.75" hidden="true" customHeight="false" outlineLevel="0" collapsed="false">
      <c r="A13516" s="197" t="s">
        <v>27297</v>
      </c>
      <c r="B13516" s="197" t="str">
        <f aca="false">C13516&amp;D13516&amp;E13516&amp;F13516&amp;G13516&amp;H13516</f>
        <v>MADEIRA DE REFLORESTAMENTO,AUTOCLAVADA,EM TORA,ATE 6,00M DE COMPRIMENTO,DIAMETRO DE 15CM.FORNECIMENTO</v>
      </c>
      <c r="C13516" s="197" t="s">
        <v>27294</v>
      </c>
      <c r="D13516" s="197" t="s">
        <v>27298</v>
      </c>
      <c r="I13516" s="197" t="s">
        <v>338</v>
      </c>
      <c r="J13516" s="197" t="n">
        <v>18.07</v>
      </c>
    </row>
    <row r="13517" customFormat="false" ht="12.75" hidden="true" customHeight="false" outlineLevel="0" collapsed="false">
      <c r="A13517" s="197" t="s">
        <v>27299</v>
      </c>
      <c r="B13517" s="197" t="str">
        <f aca="false">C13517&amp;D13517&amp;E13517&amp;F13517&amp;G13517&amp;H13517</f>
        <v>MADEIRA DE REFLORESTAMENTO,AUTOCLAVADA,EM TORA,ATE 6,00M DE COMPRIMENTO,DIAMETRO DE 15CM.FORNECIMENTO</v>
      </c>
      <c r="C13517" s="197" t="s">
        <v>27294</v>
      </c>
      <c r="D13517" s="197" t="s">
        <v>27298</v>
      </c>
      <c r="I13517" s="197" t="s">
        <v>338</v>
      </c>
      <c r="J13517" s="197" t="n">
        <v>18.07</v>
      </c>
    </row>
    <row r="13518" customFormat="false" ht="12.75" hidden="true" customHeight="false" outlineLevel="0" collapsed="false">
      <c r="A13518" s="197" t="s">
        <v>27300</v>
      </c>
      <c r="B13518" s="197" t="str">
        <f aca="false">C13518&amp;D13518&amp;E13518&amp;F13518&amp;G13518&amp;H13518</f>
        <v>MADEIRA DE REFLORESTAMENTO,AUTOCLAVADA,EM TORA,ATE 6,00M DECOMPRIMENTO,DIAMETRO DE 20CM.FORNECIMENTO</v>
      </c>
      <c r="C13518" s="197" t="s">
        <v>27294</v>
      </c>
      <c r="D13518" s="197" t="s">
        <v>27301</v>
      </c>
      <c r="I13518" s="197" t="s">
        <v>338</v>
      </c>
      <c r="J13518" s="197" t="n">
        <v>44.2</v>
      </c>
    </row>
    <row r="13519" customFormat="false" ht="12.75" hidden="true" customHeight="false" outlineLevel="0" collapsed="false">
      <c r="A13519" s="197" t="s">
        <v>27302</v>
      </c>
      <c r="B13519" s="197" t="str">
        <f aca="false">C13519&amp;D13519&amp;E13519&amp;F13519&amp;G13519&amp;H13519</f>
        <v>MADEIRA DE REFLORESTAMENTO,AUTOCLAVADA,EM TORA,ATE 6,00M DECOMPRIMENTO,DIAMETRO DE 20CM.FORNECIMENTO</v>
      </c>
      <c r="C13519" s="197" t="s">
        <v>27294</v>
      </c>
      <c r="D13519" s="197" t="s">
        <v>27301</v>
      </c>
      <c r="I13519" s="197" t="s">
        <v>338</v>
      </c>
      <c r="J13519" s="197" t="n">
        <v>44.2</v>
      </c>
    </row>
    <row r="13520" customFormat="false" ht="12.75" hidden="true" customHeight="false" outlineLevel="0" collapsed="false">
      <c r="A13520" s="197" t="s">
        <v>27303</v>
      </c>
      <c r="B13520" s="197" t="str">
        <f aca="false">C13520&amp;D13520&amp;E13520&amp;F13520&amp;G13520&amp;H13520</f>
        <v>MADEIRA DE REFLORESTAMENTO,AUTOCLAVADA,EM TORA,ATE 6,00M DECOMPRIMENTO,DIAMETRO DE 25CM.FORNECIMENTO</v>
      </c>
      <c r="C13520" s="197" t="s">
        <v>27294</v>
      </c>
      <c r="D13520" s="197" t="s">
        <v>27304</v>
      </c>
      <c r="I13520" s="197" t="s">
        <v>338</v>
      </c>
      <c r="J13520" s="197" t="n">
        <v>55.05</v>
      </c>
    </row>
    <row r="13521" customFormat="false" ht="12.75" hidden="true" customHeight="false" outlineLevel="0" collapsed="false">
      <c r="A13521" s="197" t="s">
        <v>27305</v>
      </c>
      <c r="B13521" s="197" t="str">
        <f aca="false">C13521&amp;D13521&amp;E13521&amp;F13521&amp;G13521&amp;H13521</f>
        <v>MADEIRA DE REFLORESTAMENTO,AUTOCLAVADA,EM TORA,ATE 6,00M DECOMPRIMENTO,DIAMETRO DE 25CM.FORNECIMENTO</v>
      </c>
      <c r="C13521" s="197" t="s">
        <v>27294</v>
      </c>
      <c r="D13521" s="197" t="s">
        <v>27304</v>
      </c>
      <c r="I13521" s="197" t="s">
        <v>338</v>
      </c>
      <c r="J13521" s="197" t="n">
        <v>55.05</v>
      </c>
    </row>
    <row r="13522" customFormat="false" ht="51" hidden="true" customHeight="false" outlineLevel="0" collapsed="false">
      <c r="A13522" s="197" t="s">
        <v>27306</v>
      </c>
      <c r="B13522" s="710"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197" t="s">
        <v>27307</v>
      </c>
      <c r="D13522" s="197" t="s">
        <v>27308</v>
      </c>
      <c r="E13522" s="197" t="s">
        <v>27309</v>
      </c>
      <c r="F13522" s="197" t="s">
        <v>27310</v>
      </c>
      <c r="G13522" s="197" t="s">
        <v>27311</v>
      </c>
      <c r="H13522" s="197" t="s">
        <v>27312</v>
      </c>
      <c r="I13522" s="197" t="s">
        <v>30</v>
      </c>
      <c r="J13522" s="197" t="n">
        <v>688.84</v>
      </c>
    </row>
    <row r="13523" customFormat="false" ht="51" hidden="true" customHeight="false" outlineLevel="0" collapsed="false">
      <c r="A13523" s="197" t="s">
        <v>27313</v>
      </c>
      <c r="B13523" s="710"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197" t="s">
        <v>27307</v>
      </c>
      <c r="D13523" s="197" t="s">
        <v>27308</v>
      </c>
      <c r="E13523" s="197" t="s">
        <v>27309</v>
      </c>
      <c r="F13523" s="197" t="s">
        <v>27310</v>
      </c>
      <c r="G13523" s="197" t="s">
        <v>27311</v>
      </c>
      <c r="H13523" s="197" t="s">
        <v>27312</v>
      </c>
      <c r="I13523" s="197" t="s">
        <v>30</v>
      </c>
      <c r="J13523" s="197" t="n">
        <v>688.84</v>
      </c>
    </row>
    <row r="13524" customFormat="false" ht="51" hidden="true" customHeight="false" outlineLevel="0" collapsed="false">
      <c r="A13524" s="197" t="s">
        <v>27314</v>
      </c>
      <c r="B13524" s="710"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197" t="s">
        <v>27315</v>
      </c>
      <c r="D13524" s="197" t="s">
        <v>27316</v>
      </c>
      <c r="E13524" s="197" t="s">
        <v>27317</v>
      </c>
      <c r="F13524" s="197" t="s">
        <v>27318</v>
      </c>
      <c r="G13524" s="197" t="s">
        <v>27319</v>
      </c>
      <c r="H13524" s="197" t="s">
        <v>27320</v>
      </c>
      <c r="I13524" s="197" t="s">
        <v>30</v>
      </c>
      <c r="J13524" s="197" t="n">
        <v>225.14</v>
      </c>
    </row>
    <row r="13525" customFormat="false" ht="51" hidden="true" customHeight="false" outlineLevel="0" collapsed="false">
      <c r="A13525" s="197" t="s">
        <v>27321</v>
      </c>
      <c r="B13525" s="710"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197" t="s">
        <v>27315</v>
      </c>
      <c r="D13525" s="197" t="s">
        <v>27316</v>
      </c>
      <c r="E13525" s="197" t="s">
        <v>27317</v>
      </c>
      <c r="F13525" s="197" t="s">
        <v>27318</v>
      </c>
      <c r="G13525" s="197" t="s">
        <v>27319</v>
      </c>
      <c r="H13525" s="197" t="s">
        <v>27320</v>
      </c>
      <c r="I13525" s="197" t="s">
        <v>30</v>
      </c>
      <c r="J13525" s="197" t="n">
        <v>225.14</v>
      </c>
    </row>
    <row r="13526" customFormat="false" ht="51" hidden="true" customHeight="false" outlineLevel="0" collapsed="false">
      <c r="A13526" s="197" t="s">
        <v>27322</v>
      </c>
      <c r="B13526" s="710"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197" t="s">
        <v>27315</v>
      </c>
      <c r="D13526" s="197" t="s">
        <v>27323</v>
      </c>
      <c r="E13526" s="197" t="s">
        <v>27324</v>
      </c>
      <c r="F13526" s="197" t="s">
        <v>27325</v>
      </c>
      <c r="G13526" s="197" t="s">
        <v>27326</v>
      </c>
      <c r="H13526" s="197" t="s">
        <v>27327</v>
      </c>
      <c r="I13526" s="197" t="s">
        <v>30</v>
      </c>
      <c r="J13526" s="197" t="n">
        <v>215.36</v>
      </c>
    </row>
    <row r="13527" customFormat="false" ht="51" hidden="true" customHeight="false" outlineLevel="0" collapsed="false">
      <c r="A13527" s="197" t="s">
        <v>207</v>
      </c>
      <c r="B13527" s="710"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197" t="s">
        <v>27315</v>
      </c>
      <c r="D13527" s="197" t="s">
        <v>27323</v>
      </c>
      <c r="E13527" s="197" t="s">
        <v>27324</v>
      </c>
      <c r="F13527" s="197" t="s">
        <v>27325</v>
      </c>
      <c r="G13527" s="197" t="s">
        <v>27326</v>
      </c>
      <c r="H13527" s="197" t="s">
        <v>27327</v>
      </c>
      <c r="I13527" s="197" t="s">
        <v>30</v>
      </c>
      <c r="J13527" s="197" t="n">
        <v>215.36</v>
      </c>
    </row>
    <row r="13528" customFormat="false" ht="51" hidden="true" customHeight="false" outlineLevel="0" collapsed="false">
      <c r="A13528" s="197" t="s">
        <v>27328</v>
      </c>
      <c r="B13528" s="710"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197" t="s">
        <v>27329</v>
      </c>
      <c r="D13528" s="197" t="s">
        <v>27330</v>
      </c>
      <c r="E13528" s="197" t="s">
        <v>27331</v>
      </c>
      <c r="F13528" s="197" t="s">
        <v>27332</v>
      </c>
      <c r="G13528" s="197" t="s">
        <v>27333</v>
      </c>
      <c r="H13528" s="197" t="s">
        <v>27334</v>
      </c>
      <c r="I13528" s="197" t="s">
        <v>30</v>
      </c>
      <c r="J13528" s="197" t="n">
        <v>461.54</v>
      </c>
    </row>
    <row r="13529" customFormat="false" ht="51" hidden="true" customHeight="false" outlineLevel="0" collapsed="false">
      <c r="A13529" s="197" t="s">
        <v>27335</v>
      </c>
      <c r="B13529" s="710"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197" t="s">
        <v>27329</v>
      </c>
      <c r="D13529" s="197" t="s">
        <v>27330</v>
      </c>
      <c r="E13529" s="197" t="s">
        <v>27331</v>
      </c>
      <c r="F13529" s="197" t="s">
        <v>27332</v>
      </c>
      <c r="G13529" s="197" t="s">
        <v>27333</v>
      </c>
      <c r="H13529" s="197" t="s">
        <v>27334</v>
      </c>
      <c r="I13529" s="197" t="s">
        <v>30</v>
      </c>
      <c r="J13529" s="197" t="n">
        <v>461.54</v>
      </c>
    </row>
    <row r="13530" customFormat="false" ht="63.75" hidden="true" customHeight="false" outlineLevel="0" collapsed="false">
      <c r="A13530" s="197" t="s">
        <v>27336</v>
      </c>
      <c r="B13530" s="710"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197" t="s">
        <v>27337</v>
      </c>
      <c r="D13530" s="197" t="s">
        <v>27338</v>
      </c>
      <c r="E13530" s="197" t="s">
        <v>27339</v>
      </c>
      <c r="F13530" s="197" t="s">
        <v>27340</v>
      </c>
      <c r="G13530" s="197" t="s">
        <v>27341</v>
      </c>
      <c r="H13530" s="197" t="s">
        <v>27342</v>
      </c>
      <c r="I13530" s="197" t="s">
        <v>30</v>
      </c>
      <c r="J13530" s="197" t="n">
        <v>388</v>
      </c>
    </row>
    <row r="13531" customFormat="false" ht="63.75" hidden="true" customHeight="false" outlineLevel="0" collapsed="false">
      <c r="A13531" s="197" t="s">
        <v>27343</v>
      </c>
      <c r="B13531" s="710"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197" t="s">
        <v>27337</v>
      </c>
      <c r="D13531" s="197" t="s">
        <v>27338</v>
      </c>
      <c r="E13531" s="197" t="s">
        <v>27339</v>
      </c>
      <c r="F13531" s="197" t="s">
        <v>27340</v>
      </c>
      <c r="G13531" s="197" t="s">
        <v>27341</v>
      </c>
      <c r="H13531" s="197" t="s">
        <v>27342</v>
      </c>
      <c r="I13531" s="197" t="s">
        <v>30</v>
      </c>
      <c r="J13531" s="197" t="n">
        <v>388</v>
      </c>
    </row>
    <row r="13532" customFormat="false" ht="38.25" hidden="true" customHeight="false" outlineLevel="0" collapsed="false">
      <c r="A13532" s="197" t="s">
        <v>27344</v>
      </c>
      <c r="B13532" s="710"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197" t="s">
        <v>27345</v>
      </c>
      <c r="D13532" s="197" t="s">
        <v>27346</v>
      </c>
      <c r="E13532" s="197" t="s">
        <v>27347</v>
      </c>
      <c r="F13532" s="197" t="s">
        <v>27348</v>
      </c>
      <c r="G13532" s="197" t="s">
        <v>27349</v>
      </c>
      <c r="I13532" s="197" t="s">
        <v>30</v>
      </c>
      <c r="J13532" s="197" t="n">
        <v>114.06</v>
      </c>
    </row>
    <row r="13533" customFormat="false" ht="38.25" hidden="true" customHeight="false" outlineLevel="0" collapsed="false">
      <c r="A13533" s="197" t="s">
        <v>27350</v>
      </c>
      <c r="B13533" s="710"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197" t="s">
        <v>27345</v>
      </c>
      <c r="D13533" s="197" t="s">
        <v>27346</v>
      </c>
      <c r="E13533" s="197" t="s">
        <v>27347</v>
      </c>
      <c r="F13533" s="197" t="s">
        <v>27348</v>
      </c>
      <c r="G13533" s="197" t="s">
        <v>27349</v>
      </c>
      <c r="I13533" s="197" t="s">
        <v>30</v>
      </c>
      <c r="J13533" s="197" t="n">
        <v>114.06</v>
      </c>
    </row>
    <row r="13534" customFormat="false" ht="63.75" hidden="true" customHeight="false" outlineLevel="0" collapsed="false">
      <c r="A13534" s="197" t="s">
        <v>27351</v>
      </c>
      <c r="B13534" s="710"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197" t="s">
        <v>27352</v>
      </c>
      <c r="D13534" s="197" t="s">
        <v>27353</v>
      </c>
      <c r="E13534" s="197" t="s">
        <v>27354</v>
      </c>
      <c r="F13534" s="197" t="s">
        <v>27355</v>
      </c>
      <c r="G13534" s="197" t="s">
        <v>27356</v>
      </c>
      <c r="H13534" s="197" t="s">
        <v>27357</v>
      </c>
      <c r="I13534" s="197" t="s">
        <v>30</v>
      </c>
      <c r="J13534" s="197" t="n">
        <v>213.83</v>
      </c>
    </row>
    <row r="13535" customFormat="false" ht="63.75" hidden="true" customHeight="false" outlineLevel="0" collapsed="false">
      <c r="A13535" s="197" t="s">
        <v>27358</v>
      </c>
      <c r="B13535" s="710"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197" t="s">
        <v>27352</v>
      </c>
      <c r="D13535" s="197" t="s">
        <v>27353</v>
      </c>
      <c r="E13535" s="197" t="s">
        <v>27354</v>
      </c>
      <c r="F13535" s="197" t="s">
        <v>27355</v>
      </c>
      <c r="G13535" s="197" t="s">
        <v>27356</v>
      </c>
      <c r="H13535" s="197" t="s">
        <v>27357</v>
      </c>
      <c r="I13535" s="197" t="s">
        <v>30</v>
      </c>
      <c r="J13535" s="197" t="n">
        <v>213.83</v>
      </c>
    </row>
    <row r="13536" customFormat="false" ht="51" hidden="true" customHeight="false" outlineLevel="0" collapsed="false">
      <c r="A13536" s="197" t="s">
        <v>27359</v>
      </c>
      <c r="B13536" s="710"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197" t="s">
        <v>27360</v>
      </c>
      <c r="D13536" s="197" t="s">
        <v>27361</v>
      </c>
      <c r="E13536" s="197" t="s">
        <v>27362</v>
      </c>
      <c r="F13536" s="197" t="s">
        <v>27363</v>
      </c>
      <c r="G13536" s="197" t="s">
        <v>27364</v>
      </c>
      <c r="H13536" s="197" t="s">
        <v>27365</v>
      </c>
      <c r="I13536" s="197" t="s">
        <v>30</v>
      </c>
      <c r="J13536" s="197" t="n">
        <v>123.87</v>
      </c>
    </row>
    <row r="13537" customFormat="false" ht="51" hidden="true" customHeight="false" outlineLevel="0" collapsed="false">
      <c r="A13537" s="197" t="s">
        <v>27366</v>
      </c>
      <c r="B13537" s="710"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197" t="s">
        <v>27360</v>
      </c>
      <c r="D13537" s="197" t="s">
        <v>27361</v>
      </c>
      <c r="E13537" s="197" t="s">
        <v>27362</v>
      </c>
      <c r="F13537" s="197" t="s">
        <v>27363</v>
      </c>
      <c r="G13537" s="197" t="s">
        <v>27364</v>
      </c>
      <c r="H13537" s="197" t="s">
        <v>27365</v>
      </c>
      <c r="I13537" s="197" t="s">
        <v>30</v>
      </c>
      <c r="J13537" s="197" t="n">
        <v>123.87</v>
      </c>
    </row>
    <row r="13538" customFormat="false" ht="51" hidden="true" customHeight="false" outlineLevel="0" collapsed="false">
      <c r="A13538" s="197" t="s">
        <v>27367</v>
      </c>
      <c r="B13538" s="710"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197" t="s">
        <v>27368</v>
      </c>
      <c r="D13538" s="197" t="s">
        <v>27369</v>
      </c>
      <c r="E13538" s="197" t="s">
        <v>27370</v>
      </c>
      <c r="F13538" s="197" t="s">
        <v>27371</v>
      </c>
      <c r="G13538" s="197" t="s">
        <v>27372</v>
      </c>
      <c r="H13538" s="197" t="s">
        <v>27373</v>
      </c>
      <c r="I13538" s="197" t="s">
        <v>30</v>
      </c>
      <c r="J13538" s="197" t="n">
        <v>246.9</v>
      </c>
    </row>
    <row r="13539" customFormat="false" ht="51" hidden="true" customHeight="false" outlineLevel="0" collapsed="false">
      <c r="A13539" s="197" t="s">
        <v>27374</v>
      </c>
      <c r="B13539" s="710"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197" t="s">
        <v>27368</v>
      </c>
      <c r="D13539" s="197" t="s">
        <v>27369</v>
      </c>
      <c r="E13539" s="197" t="s">
        <v>27370</v>
      </c>
      <c r="F13539" s="197" t="s">
        <v>27371</v>
      </c>
      <c r="G13539" s="197" t="s">
        <v>27372</v>
      </c>
      <c r="H13539" s="197" t="s">
        <v>27373</v>
      </c>
      <c r="I13539" s="197" t="s">
        <v>30</v>
      </c>
      <c r="J13539" s="197" t="n">
        <v>246.9</v>
      </c>
    </row>
    <row r="13540" customFormat="false" ht="51" hidden="true" customHeight="false" outlineLevel="0" collapsed="false">
      <c r="A13540" s="197" t="s">
        <v>27375</v>
      </c>
      <c r="B13540" s="710"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197" t="s">
        <v>27376</v>
      </c>
      <c r="D13540" s="197" t="s">
        <v>27377</v>
      </c>
      <c r="E13540" s="197" t="s">
        <v>27378</v>
      </c>
      <c r="F13540" s="197" t="s">
        <v>27379</v>
      </c>
      <c r="G13540" s="197" t="s">
        <v>27380</v>
      </c>
      <c r="H13540" s="197" t="s">
        <v>27381</v>
      </c>
      <c r="I13540" s="197" t="s">
        <v>30</v>
      </c>
      <c r="J13540" s="197" t="n">
        <v>52.11</v>
      </c>
    </row>
    <row r="13541" customFormat="false" ht="51" hidden="true" customHeight="false" outlineLevel="0" collapsed="false">
      <c r="A13541" s="197" t="s">
        <v>27382</v>
      </c>
      <c r="B13541" s="710"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197" t="s">
        <v>27376</v>
      </c>
      <c r="D13541" s="197" t="s">
        <v>27377</v>
      </c>
      <c r="E13541" s="197" t="s">
        <v>27378</v>
      </c>
      <c r="F13541" s="197" t="s">
        <v>27379</v>
      </c>
      <c r="G13541" s="197" t="s">
        <v>27380</v>
      </c>
      <c r="H13541" s="197" t="s">
        <v>27381</v>
      </c>
      <c r="I13541" s="197" t="s">
        <v>30</v>
      </c>
      <c r="J13541" s="197" t="n">
        <v>52.11</v>
      </c>
    </row>
    <row r="13542" customFormat="false" ht="51" hidden="true" customHeight="false" outlineLevel="0" collapsed="false">
      <c r="A13542" s="197" t="s">
        <v>27383</v>
      </c>
      <c r="B13542" s="710"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197" t="s">
        <v>27384</v>
      </c>
      <c r="D13542" s="197" t="s">
        <v>27385</v>
      </c>
      <c r="E13542" s="197" t="s">
        <v>27386</v>
      </c>
      <c r="F13542" s="197" t="s">
        <v>27387</v>
      </c>
      <c r="G13542" s="197" t="s">
        <v>27388</v>
      </c>
      <c r="H13542" s="197" t="s">
        <v>27389</v>
      </c>
      <c r="I13542" s="197" t="s">
        <v>30</v>
      </c>
      <c r="J13542" s="197" t="n">
        <v>454.67</v>
      </c>
    </row>
    <row r="13543" customFormat="false" ht="51" hidden="true" customHeight="false" outlineLevel="0" collapsed="false">
      <c r="A13543" s="197" t="s">
        <v>27390</v>
      </c>
      <c r="B13543" s="710"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197" t="s">
        <v>27384</v>
      </c>
      <c r="D13543" s="197" t="s">
        <v>27385</v>
      </c>
      <c r="E13543" s="197" t="s">
        <v>27386</v>
      </c>
      <c r="F13543" s="197" t="s">
        <v>27387</v>
      </c>
      <c r="G13543" s="197" t="s">
        <v>27388</v>
      </c>
      <c r="H13543" s="197" t="s">
        <v>27389</v>
      </c>
      <c r="I13543" s="197" t="s">
        <v>30</v>
      </c>
      <c r="J13543" s="197" t="n">
        <v>454.67</v>
      </c>
    </row>
    <row r="13544" customFormat="false" ht="51" hidden="true" customHeight="false" outlineLevel="0" collapsed="false">
      <c r="A13544" s="197" t="s">
        <v>27391</v>
      </c>
      <c r="B13544" s="710"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197" t="s">
        <v>27392</v>
      </c>
      <c r="D13544" s="197" t="s">
        <v>27393</v>
      </c>
      <c r="E13544" s="197" t="s">
        <v>27394</v>
      </c>
      <c r="F13544" s="197" t="s">
        <v>27395</v>
      </c>
      <c r="G13544" s="197" t="s">
        <v>27396</v>
      </c>
      <c r="H13544" s="197" t="s">
        <v>27397</v>
      </c>
      <c r="I13544" s="197" t="s">
        <v>30</v>
      </c>
      <c r="J13544" s="197" t="n">
        <v>294.51</v>
      </c>
    </row>
    <row r="13545" customFormat="false" ht="51" hidden="true" customHeight="false" outlineLevel="0" collapsed="false">
      <c r="A13545" s="197" t="s">
        <v>27398</v>
      </c>
      <c r="B13545" s="710"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197" t="s">
        <v>27392</v>
      </c>
      <c r="D13545" s="197" t="s">
        <v>27393</v>
      </c>
      <c r="E13545" s="197" t="s">
        <v>27394</v>
      </c>
      <c r="F13545" s="197" t="s">
        <v>27395</v>
      </c>
      <c r="G13545" s="197" t="s">
        <v>27396</v>
      </c>
      <c r="H13545" s="197" t="s">
        <v>27397</v>
      </c>
      <c r="I13545" s="197" t="s">
        <v>30</v>
      </c>
      <c r="J13545" s="197" t="n">
        <v>294.51</v>
      </c>
    </row>
    <row r="13546" customFormat="false" ht="51" hidden="true" customHeight="false" outlineLevel="0" collapsed="false">
      <c r="A13546" s="197" t="s">
        <v>27399</v>
      </c>
      <c r="B13546" s="710"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197" t="s">
        <v>27400</v>
      </c>
      <c r="D13546" s="197" t="s">
        <v>27401</v>
      </c>
      <c r="E13546" s="197" t="s">
        <v>27402</v>
      </c>
      <c r="F13546" s="197" t="s">
        <v>27403</v>
      </c>
      <c r="G13546" s="197" t="s">
        <v>27404</v>
      </c>
      <c r="H13546" s="197" t="s">
        <v>27327</v>
      </c>
      <c r="I13546" s="197" t="s">
        <v>30</v>
      </c>
      <c r="J13546" s="197" t="n">
        <v>62.34</v>
      </c>
    </row>
    <row r="13547" customFormat="false" ht="51" hidden="true" customHeight="false" outlineLevel="0" collapsed="false">
      <c r="A13547" s="197" t="s">
        <v>27405</v>
      </c>
      <c r="B13547" s="710"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197" t="s">
        <v>27400</v>
      </c>
      <c r="D13547" s="197" t="s">
        <v>27401</v>
      </c>
      <c r="E13547" s="197" t="s">
        <v>27402</v>
      </c>
      <c r="F13547" s="197" t="s">
        <v>27403</v>
      </c>
      <c r="G13547" s="197" t="s">
        <v>27404</v>
      </c>
      <c r="H13547" s="197" t="s">
        <v>27327</v>
      </c>
      <c r="I13547" s="197" t="s">
        <v>30</v>
      </c>
      <c r="J13547" s="197" t="n">
        <v>62.34</v>
      </c>
    </row>
    <row r="13548" customFormat="false" ht="63.75" hidden="true" customHeight="false" outlineLevel="0" collapsed="false">
      <c r="A13548" s="197" t="s">
        <v>27406</v>
      </c>
      <c r="B13548" s="710"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197" t="s">
        <v>27407</v>
      </c>
      <c r="D13548" s="197" t="s">
        <v>27408</v>
      </c>
      <c r="E13548" s="197" t="s">
        <v>27409</v>
      </c>
      <c r="F13548" s="197" t="s">
        <v>27410</v>
      </c>
      <c r="G13548" s="197" t="s">
        <v>27411</v>
      </c>
      <c r="H13548" s="197" t="s">
        <v>27412</v>
      </c>
      <c r="I13548" s="197" t="s">
        <v>30</v>
      </c>
      <c r="J13548" s="197" t="n">
        <v>278.53</v>
      </c>
    </row>
    <row r="13549" customFormat="false" ht="63.75" hidden="true" customHeight="false" outlineLevel="0" collapsed="false">
      <c r="A13549" s="197" t="s">
        <v>27413</v>
      </c>
      <c r="B13549" s="710"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197" t="s">
        <v>27407</v>
      </c>
      <c r="D13549" s="197" t="s">
        <v>27408</v>
      </c>
      <c r="E13549" s="197" t="s">
        <v>27409</v>
      </c>
      <c r="F13549" s="197" t="s">
        <v>27410</v>
      </c>
      <c r="G13549" s="197" t="s">
        <v>27411</v>
      </c>
      <c r="H13549" s="197" t="s">
        <v>27412</v>
      </c>
      <c r="I13549" s="197" t="s">
        <v>30</v>
      </c>
      <c r="J13549" s="197" t="n">
        <v>278.53</v>
      </c>
    </row>
    <row r="13550" customFormat="false" ht="51" hidden="true" customHeight="false" outlineLevel="0" collapsed="false">
      <c r="A13550" s="197" t="s">
        <v>27414</v>
      </c>
      <c r="B13550" s="710"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197" t="s">
        <v>27415</v>
      </c>
      <c r="D13550" s="197" t="s">
        <v>27416</v>
      </c>
      <c r="E13550" s="197" t="s">
        <v>27417</v>
      </c>
      <c r="F13550" s="197" t="s">
        <v>27418</v>
      </c>
      <c r="G13550" s="197" t="s">
        <v>27419</v>
      </c>
      <c r="H13550" s="197" t="s">
        <v>27420</v>
      </c>
      <c r="I13550" s="197" t="s">
        <v>30</v>
      </c>
      <c r="J13550" s="197" t="n">
        <v>108.56</v>
      </c>
    </row>
    <row r="13551" customFormat="false" ht="51" hidden="true" customHeight="false" outlineLevel="0" collapsed="false">
      <c r="A13551" s="197" t="s">
        <v>27421</v>
      </c>
      <c r="B13551" s="710"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197" t="s">
        <v>27415</v>
      </c>
      <c r="D13551" s="197" t="s">
        <v>27416</v>
      </c>
      <c r="E13551" s="197" t="s">
        <v>27417</v>
      </c>
      <c r="F13551" s="197" t="s">
        <v>27418</v>
      </c>
      <c r="G13551" s="197" t="s">
        <v>27419</v>
      </c>
      <c r="H13551" s="197" t="s">
        <v>27420</v>
      </c>
      <c r="I13551" s="197" t="s">
        <v>30</v>
      </c>
      <c r="J13551" s="197" t="n">
        <v>108.56</v>
      </c>
    </row>
    <row r="13552" customFormat="false" ht="51" hidden="true" customHeight="false" outlineLevel="0" collapsed="false">
      <c r="A13552" s="197" t="s">
        <v>27422</v>
      </c>
      <c r="B13552" s="710"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197" t="s">
        <v>27423</v>
      </c>
      <c r="D13552" s="197" t="s">
        <v>27424</v>
      </c>
      <c r="E13552" s="197" t="s">
        <v>27425</v>
      </c>
      <c r="F13552" s="197" t="s">
        <v>27426</v>
      </c>
      <c r="G13552" s="197" t="s">
        <v>27427</v>
      </c>
      <c r="I13552" s="197" t="s">
        <v>30</v>
      </c>
      <c r="J13552" s="197" t="n">
        <v>42.96</v>
      </c>
    </row>
    <row r="13553" customFormat="false" ht="51" hidden="true" customHeight="false" outlineLevel="0" collapsed="false">
      <c r="A13553" s="197" t="s">
        <v>27428</v>
      </c>
      <c r="B13553" s="710"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197" t="s">
        <v>27423</v>
      </c>
      <c r="D13553" s="197" t="s">
        <v>27424</v>
      </c>
      <c r="E13553" s="197" t="s">
        <v>27425</v>
      </c>
      <c r="F13553" s="197" t="s">
        <v>27426</v>
      </c>
      <c r="G13553" s="197" t="s">
        <v>27427</v>
      </c>
      <c r="I13553" s="197" t="s">
        <v>30</v>
      </c>
      <c r="J13553" s="197" t="n">
        <v>42.96</v>
      </c>
    </row>
    <row r="13554" customFormat="false" ht="51" hidden="true" customHeight="false" outlineLevel="0" collapsed="false">
      <c r="A13554" s="197" t="s">
        <v>27429</v>
      </c>
      <c r="B13554" s="710"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197" t="s">
        <v>27430</v>
      </c>
      <c r="D13554" s="197" t="s">
        <v>27431</v>
      </c>
      <c r="E13554" s="197" t="s">
        <v>27432</v>
      </c>
      <c r="F13554" s="197" t="s">
        <v>27433</v>
      </c>
      <c r="G13554" s="197" t="s">
        <v>27434</v>
      </c>
      <c r="I13554" s="197" t="s">
        <v>30</v>
      </c>
      <c r="J13554" s="197" t="n">
        <v>44.49</v>
      </c>
    </row>
    <row r="13555" customFormat="false" ht="51" hidden="true" customHeight="false" outlineLevel="0" collapsed="false">
      <c r="A13555" s="197" t="s">
        <v>27435</v>
      </c>
      <c r="B13555" s="710"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197" t="s">
        <v>27430</v>
      </c>
      <c r="D13555" s="197" t="s">
        <v>27431</v>
      </c>
      <c r="E13555" s="197" t="s">
        <v>27432</v>
      </c>
      <c r="F13555" s="197" t="s">
        <v>27433</v>
      </c>
      <c r="G13555" s="197" t="s">
        <v>27434</v>
      </c>
      <c r="I13555" s="197" t="s">
        <v>30</v>
      </c>
      <c r="J13555" s="197" t="n">
        <v>44.49</v>
      </c>
    </row>
    <row r="13556" customFormat="false" ht="51" hidden="true" customHeight="false" outlineLevel="0" collapsed="false">
      <c r="A13556" s="197" t="s">
        <v>27436</v>
      </c>
      <c r="B13556" s="710"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197" t="s">
        <v>27437</v>
      </c>
      <c r="D13556" s="197" t="s">
        <v>27438</v>
      </c>
      <c r="E13556" s="197" t="s">
        <v>27439</v>
      </c>
      <c r="F13556" s="197" t="s">
        <v>27440</v>
      </c>
      <c r="G13556" s="197" t="s">
        <v>27441</v>
      </c>
      <c r="H13556" s="197" t="s">
        <v>27442</v>
      </c>
      <c r="I13556" s="197" t="s">
        <v>30</v>
      </c>
      <c r="J13556" s="197" t="n">
        <v>52.11</v>
      </c>
    </row>
    <row r="13557" customFormat="false" ht="51" hidden="true" customHeight="false" outlineLevel="0" collapsed="false">
      <c r="A13557" s="197" t="s">
        <v>27443</v>
      </c>
      <c r="B13557" s="710"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197" t="s">
        <v>27437</v>
      </c>
      <c r="D13557" s="197" t="s">
        <v>27438</v>
      </c>
      <c r="E13557" s="197" t="s">
        <v>27439</v>
      </c>
      <c r="F13557" s="197" t="s">
        <v>27440</v>
      </c>
      <c r="G13557" s="197" t="s">
        <v>27441</v>
      </c>
      <c r="H13557" s="197" t="s">
        <v>27442</v>
      </c>
      <c r="I13557" s="197" t="s">
        <v>30</v>
      </c>
      <c r="J13557" s="197" t="n">
        <v>52.11</v>
      </c>
    </row>
    <row r="13558" customFormat="false" ht="51" hidden="true" customHeight="false" outlineLevel="0" collapsed="false">
      <c r="A13558" s="197" t="s">
        <v>27444</v>
      </c>
      <c r="B13558" s="710"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197" t="s">
        <v>27445</v>
      </c>
      <c r="D13558" s="197" t="s">
        <v>27446</v>
      </c>
      <c r="E13558" s="197" t="s">
        <v>27447</v>
      </c>
      <c r="F13558" s="197" t="s">
        <v>27448</v>
      </c>
      <c r="G13558" s="197" t="s">
        <v>27449</v>
      </c>
      <c r="H13558" s="197" t="s">
        <v>27450</v>
      </c>
      <c r="I13558" s="197" t="s">
        <v>30</v>
      </c>
      <c r="J13558" s="197" t="n">
        <v>290.13</v>
      </c>
    </row>
    <row r="13559" customFormat="false" ht="51" hidden="true" customHeight="false" outlineLevel="0" collapsed="false">
      <c r="A13559" s="197" t="s">
        <v>27451</v>
      </c>
      <c r="B13559" s="710"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197" t="s">
        <v>27445</v>
      </c>
      <c r="D13559" s="197" t="s">
        <v>27446</v>
      </c>
      <c r="E13559" s="197" t="s">
        <v>27447</v>
      </c>
      <c r="F13559" s="197" t="s">
        <v>27448</v>
      </c>
      <c r="G13559" s="197" t="s">
        <v>27449</v>
      </c>
      <c r="H13559" s="197" t="s">
        <v>27450</v>
      </c>
      <c r="I13559" s="197" t="s">
        <v>30</v>
      </c>
      <c r="J13559" s="197" t="n">
        <v>290.13</v>
      </c>
    </row>
    <row r="13560" customFormat="false" ht="51" hidden="true" customHeight="false" outlineLevel="0" collapsed="false">
      <c r="A13560" s="197" t="s">
        <v>27452</v>
      </c>
      <c r="B13560" s="710"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197" t="s">
        <v>27453</v>
      </c>
      <c r="D13560" s="197" t="s">
        <v>27454</v>
      </c>
      <c r="E13560" s="197" t="s">
        <v>27455</v>
      </c>
      <c r="F13560" s="197" t="s">
        <v>27456</v>
      </c>
      <c r="G13560" s="197" t="s">
        <v>27457</v>
      </c>
      <c r="H13560" s="197" t="s">
        <v>27458</v>
      </c>
      <c r="I13560" s="197" t="s">
        <v>30</v>
      </c>
      <c r="J13560" s="197" t="n">
        <v>316.01</v>
      </c>
    </row>
    <row r="13561" customFormat="false" ht="51" hidden="true" customHeight="false" outlineLevel="0" collapsed="false">
      <c r="A13561" s="197" t="s">
        <v>27459</v>
      </c>
      <c r="B13561" s="710"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197" t="s">
        <v>27453</v>
      </c>
      <c r="D13561" s="197" t="s">
        <v>27454</v>
      </c>
      <c r="E13561" s="197" t="s">
        <v>27455</v>
      </c>
      <c r="F13561" s="197" t="s">
        <v>27456</v>
      </c>
      <c r="G13561" s="197" t="s">
        <v>27457</v>
      </c>
      <c r="H13561" s="197" t="s">
        <v>27458</v>
      </c>
      <c r="I13561" s="197" t="s">
        <v>30</v>
      </c>
      <c r="J13561" s="197" t="n">
        <v>316.01</v>
      </c>
    </row>
    <row r="13562" customFormat="false" ht="51" hidden="true" customHeight="false" outlineLevel="0" collapsed="false">
      <c r="A13562" s="197" t="s">
        <v>27460</v>
      </c>
      <c r="B13562" s="710"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197" t="s">
        <v>27461</v>
      </c>
      <c r="D13562" s="197" t="s">
        <v>27462</v>
      </c>
      <c r="E13562" s="197" t="s">
        <v>27463</v>
      </c>
      <c r="F13562" s="197" t="s">
        <v>27464</v>
      </c>
      <c r="G13562" s="197" t="s">
        <v>27465</v>
      </c>
      <c r="H13562" s="197" t="s">
        <v>27466</v>
      </c>
      <c r="I13562" s="197" t="s">
        <v>30</v>
      </c>
      <c r="J13562" s="197" t="n">
        <v>549.95</v>
      </c>
    </row>
    <row r="13563" customFormat="false" ht="51" hidden="true" customHeight="false" outlineLevel="0" collapsed="false">
      <c r="A13563" s="197" t="s">
        <v>27467</v>
      </c>
      <c r="B13563" s="710"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197" t="s">
        <v>27461</v>
      </c>
      <c r="D13563" s="197" t="s">
        <v>27462</v>
      </c>
      <c r="E13563" s="197" t="s">
        <v>27463</v>
      </c>
      <c r="F13563" s="197" t="s">
        <v>27464</v>
      </c>
      <c r="G13563" s="197" t="s">
        <v>27465</v>
      </c>
      <c r="H13563" s="197" t="s">
        <v>27466</v>
      </c>
      <c r="I13563" s="197" t="s">
        <v>30</v>
      </c>
      <c r="J13563" s="197" t="n">
        <v>549.95</v>
      </c>
    </row>
    <row r="13564" customFormat="false" ht="63.75" hidden="true" customHeight="false" outlineLevel="0" collapsed="false">
      <c r="A13564" s="197" t="s">
        <v>27468</v>
      </c>
      <c r="B13564" s="710"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197" t="s">
        <v>27469</v>
      </c>
      <c r="D13564" s="197" t="s">
        <v>27470</v>
      </c>
      <c r="E13564" s="197" t="s">
        <v>27471</v>
      </c>
      <c r="F13564" s="197" t="s">
        <v>27472</v>
      </c>
      <c r="G13564" s="197" t="s">
        <v>27473</v>
      </c>
      <c r="H13564" s="197" t="s">
        <v>27474</v>
      </c>
      <c r="I13564" s="197" t="s">
        <v>30</v>
      </c>
      <c r="J13564" s="197" t="n">
        <v>858.32</v>
      </c>
    </row>
    <row r="13565" customFormat="false" ht="63.75" hidden="true" customHeight="false" outlineLevel="0" collapsed="false">
      <c r="A13565" s="197" t="s">
        <v>27475</v>
      </c>
      <c r="B13565" s="710"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197" t="s">
        <v>27469</v>
      </c>
      <c r="D13565" s="197" t="s">
        <v>27470</v>
      </c>
      <c r="E13565" s="197" t="s">
        <v>27471</v>
      </c>
      <c r="F13565" s="197" t="s">
        <v>27472</v>
      </c>
      <c r="G13565" s="197" t="s">
        <v>27473</v>
      </c>
      <c r="H13565" s="197" t="s">
        <v>27474</v>
      </c>
      <c r="I13565" s="197" t="s">
        <v>30</v>
      </c>
      <c r="J13565" s="197" t="n">
        <v>858.32</v>
      </c>
    </row>
    <row r="13566" customFormat="false" ht="51" hidden="true" customHeight="false" outlineLevel="0" collapsed="false">
      <c r="A13566" s="197" t="s">
        <v>27476</v>
      </c>
      <c r="B13566" s="710"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197" t="s">
        <v>27477</v>
      </c>
      <c r="D13566" s="197" t="s">
        <v>27478</v>
      </c>
      <c r="E13566" s="197" t="s">
        <v>27479</v>
      </c>
      <c r="F13566" s="197" t="s">
        <v>27480</v>
      </c>
      <c r="G13566" s="197" t="s">
        <v>27481</v>
      </c>
      <c r="H13566" s="197" t="s">
        <v>27482</v>
      </c>
      <c r="I13566" s="197" t="s">
        <v>30</v>
      </c>
      <c r="J13566" s="197" t="n">
        <v>1050.12</v>
      </c>
    </row>
    <row r="13567" customFormat="false" ht="51" hidden="true" customHeight="false" outlineLevel="0" collapsed="false">
      <c r="A13567" s="197" t="s">
        <v>27483</v>
      </c>
      <c r="B13567" s="710"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197" t="s">
        <v>27477</v>
      </c>
      <c r="D13567" s="197" t="s">
        <v>27478</v>
      </c>
      <c r="E13567" s="197" t="s">
        <v>27479</v>
      </c>
      <c r="F13567" s="197" t="s">
        <v>27480</v>
      </c>
      <c r="G13567" s="197" t="s">
        <v>27481</v>
      </c>
      <c r="H13567" s="197" t="s">
        <v>27482</v>
      </c>
      <c r="I13567" s="197" t="s">
        <v>30</v>
      </c>
      <c r="J13567" s="197" t="n">
        <v>1050.12</v>
      </c>
    </row>
    <row r="13568" customFormat="false" ht="38.25" hidden="true" customHeight="false" outlineLevel="0" collapsed="false">
      <c r="A13568" s="197" t="s">
        <v>27484</v>
      </c>
      <c r="B13568" s="710"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197" t="s">
        <v>27485</v>
      </c>
      <c r="D13568" s="197" t="s">
        <v>27486</v>
      </c>
      <c r="E13568" s="197" t="s">
        <v>27487</v>
      </c>
      <c r="F13568" s="197" t="s">
        <v>27488</v>
      </c>
      <c r="G13568" s="197" t="s">
        <v>27489</v>
      </c>
      <c r="I13568" s="197" t="s">
        <v>30</v>
      </c>
      <c r="J13568" s="197" t="n">
        <v>25.08</v>
      </c>
    </row>
    <row r="13569" customFormat="false" ht="38.25" hidden="true" customHeight="false" outlineLevel="0" collapsed="false">
      <c r="A13569" s="197" t="s">
        <v>27490</v>
      </c>
      <c r="B13569" s="710"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197" t="s">
        <v>27485</v>
      </c>
      <c r="D13569" s="197" t="s">
        <v>27486</v>
      </c>
      <c r="E13569" s="197" t="s">
        <v>27487</v>
      </c>
      <c r="F13569" s="197" t="s">
        <v>27488</v>
      </c>
      <c r="G13569" s="197" t="s">
        <v>27489</v>
      </c>
      <c r="I13569" s="197" t="s">
        <v>30</v>
      </c>
      <c r="J13569" s="197" t="n">
        <v>25.08</v>
      </c>
    </row>
    <row r="13570" customFormat="false" ht="38.25" hidden="true" customHeight="false" outlineLevel="0" collapsed="false">
      <c r="A13570" s="197" t="s">
        <v>27491</v>
      </c>
      <c r="B13570" s="710"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197" t="s">
        <v>27492</v>
      </c>
      <c r="D13570" s="197" t="s">
        <v>27493</v>
      </c>
      <c r="E13570" s="197" t="s">
        <v>27494</v>
      </c>
      <c r="F13570" s="197" t="s">
        <v>27495</v>
      </c>
      <c r="I13570" s="197" t="s">
        <v>30</v>
      </c>
      <c r="J13570" s="197" t="n">
        <v>86.79</v>
      </c>
    </row>
    <row r="13571" customFormat="false" ht="38.25" hidden="true" customHeight="false" outlineLevel="0" collapsed="false">
      <c r="A13571" s="197" t="s">
        <v>27496</v>
      </c>
      <c r="B13571" s="710"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197" t="s">
        <v>27492</v>
      </c>
      <c r="D13571" s="197" t="s">
        <v>27493</v>
      </c>
      <c r="E13571" s="197" t="s">
        <v>27494</v>
      </c>
      <c r="F13571" s="197" t="s">
        <v>27495</v>
      </c>
      <c r="I13571" s="197" t="s">
        <v>30</v>
      </c>
      <c r="J13571" s="197" t="n">
        <v>86.79</v>
      </c>
    </row>
    <row r="13572" customFormat="false" ht="51" hidden="true" customHeight="false" outlineLevel="0" collapsed="false">
      <c r="A13572" s="197" t="s">
        <v>27497</v>
      </c>
      <c r="B13572" s="710"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197" t="s">
        <v>27498</v>
      </c>
      <c r="D13572" s="197" t="s">
        <v>27499</v>
      </c>
      <c r="E13572" s="197" t="s">
        <v>27500</v>
      </c>
      <c r="F13572" s="197" t="s">
        <v>27501</v>
      </c>
      <c r="G13572" s="197" t="s">
        <v>27502</v>
      </c>
      <c r="I13572" s="197" t="s">
        <v>30</v>
      </c>
      <c r="J13572" s="197" t="n">
        <v>58.82</v>
      </c>
    </row>
    <row r="13573" customFormat="false" ht="51" hidden="true" customHeight="false" outlineLevel="0" collapsed="false">
      <c r="A13573" s="197" t="s">
        <v>27503</v>
      </c>
      <c r="B13573" s="710"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197" t="s">
        <v>27498</v>
      </c>
      <c r="D13573" s="197" t="s">
        <v>27499</v>
      </c>
      <c r="E13573" s="197" t="s">
        <v>27500</v>
      </c>
      <c r="F13573" s="197" t="s">
        <v>27501</v>
      </c>
      <c r="G13573" s="197" t="s">
        <v>27502</v>
      </c>
      <c r="I13573" s="197" t="s">
        <v>30</v>
      </c>
      <c r="J13573" s="197" t="n">
        <v>58.82</v>
      </c>
    </row>
    <row r="13574" customFormat="false" ht="38.25" hidden="true" customHeight="false" outlineLevel="0" collapsed="false">
      <c r="A13574" s="197" t="s">
        <v>27504</v>
      </c>
      <c r="B13574" s="710"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197" t="s">
        <v>27505</v>
      </c>
      <c r="D13574" s="197" t="s">
        <v>27506</v>
      </c>
      <c r="E13574" s="197" t="s">
        <v>27507</v>
      </c>
      <c r="F13574" s="197" t="s">
        <v>27508</v>
      </c>
      <c r="G13574" s="197" t="s">
        <v>27509</v>
      </c>
      <c r="I13574" s="197" t="s">
        <v>30</v>
      </c>
      <c r="J13574" s="197" t="n">
        <v>27.28</v>
      </c>
    </row>
    <row r="13575" customFormat="false" ht="38.25" hidden="true" customHeight="false" outlineLevel="0" collapsed="false">
      <c r="A13575" s="197" t="s">
        <v>27510</v>
      </c>
      <c r="B13575" s="710"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197" t="s">
        <v>27505</v>
      </c>
      <c r="D13575" s="197" t="s">
        <v>27506</v>
      </c>
      <c r="E13575" s="197" t="s">
        <v>27507</v>
      </c>
      <c r="F13575" s="197" t="s">
        <v>27508</v>
      </c>
      <c r="G13575" s="197" t="s">
        <v>27509</v>
      </c>
      <c r="I13575" s="197" t="s">
        <v>30</v>
      </c>
      <c r="J13575" s="197" t="n">
        <v>27.28</v>
      </c>
    </row>
    <row r="13576" customFormat="false" ht="51" hidden="true" customHeight="false" outlineLevel="0" collapsed="false">
      <c r="A13576" s="197" t="s">
        <v>27511</v>
      </c>
      <c r="B13576" s="710"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197" t="s">
        <v>27512</v>
      </c>
      <c r="D13576" s="197" t="s">
        <v>27513</v>
      </c>
      <c r="E13576" s="197" t="s">
        <v>27514</v>
      </c>
      <c r="F13576" s="197" t="s">
        <v>27515</v>
      </c>
      <c r="G13576" s="197" t="s">
        <v>27516</v>
      </c>
      <c r="H13576" s="197" t="s">
        <v>27517</v>
      </c>
      <c r="I13576" s="197" t="s">
        <v>30</v>
      </c>
      <c r="J13576" s="197" t="n">
        <v>205.73</v>
      </c>
    </row>
    <row r="13577" customFormat="false" ht="51" hidden="true" customHeight="false" outlineLevel="0" collapsed="false">
      <c r="A13577" s="197" t="s">
        <v>27518</v>
      </c>
      <c r="B13577" s="710"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197" t="s">
        <v>27512</v>
      </c>
      <c r="D13577" s="197" t="s">
        <v>27513</v>
      </c>
      <c r="E13577" s="197" t="s">
        <v>27514</v>
      </c>
      <c r="F13577" s="197" t="s">
        <v>27515</v>
      </c>
      <c r="G13577" s="197" t="s">
        <v>27516</v>
      </c>
      <c r="H13577" s="197" t="s">
        <v>27517</v>
      </c>
      <c r="I13577" s="197" t="s">
        <v>30</v>
      </c>
      <c r="J13577" s="197" t="n">
        <v>205.73</v>
      </c>
    </row>
    <row r="13578" customFormat="false" ht="38.25" hidden="true" customHeight="false" outlineLevel="0" collapsed="false">
      <c r="A13578" s="197" t="s">
        <v>27519</v>
      </c>
      <c r="B13578" s="710"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197" t="s">
        <v>27520</v>
      </c>
      <c r="D13578" s="197" t="s">
        <v>27521</v>
      </c>
      <c r="E13578" s="197" t="s">
        <v>27522</v>
      </c>
      <c r="F13578" s="197" t="s">
        <v>27523</v>
      </c>
      <c r="I13578" s="197" t="s">
        <v>30</v>
      </c>
      <c r="J13578" s="197" t="n">
        <v>31.87</v>
      </c>
    </row>
    <row r="13579" customFormat="false" ht="38.25" hidden="true" customHeight="false" outlineLevel="0" collapsed="false">
      <c r="A13579" s="197" t="s">
        <v>27524</v>
      </c>
      <c r="B13579" s="710"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197" t="s">
        <v>27520</v>
      </c>
      <c r="D13579" s="197" t="s">
        <v>27521</v>
      </c>
      <c r="E13579" s="197" t="s">
        <v>27522</v>
      </c>
      <c r="F13579" s="197" t="s">
        <v>27523</v>
      </c>
      <c r="I13579" s="197" t="s">
        <v>30</v>
      </c>
      <c r="J13579" s="197" t="n">
        <v>31.87</v>
      </c>
    </row>
    <row r="13580" customFormat="false" ht="51" hidden="true" customHeight="false" outlineLevel="0" collapsed="false">
      <c r="A13580" s="197" t="s">
        <v>27525</v>
      </c>
      <c r="B13580" s="710"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197" t="s">
        <v>27526</v>
      </c>
      <c r="D13580" s="197" t="s">
        <v>27527</v>
      </c>
      <c r="E13580" s="197" t="s">
        <v>27528</v>
      </c>
      <c r="F13580" s="197" t="s">
        <v>27529</v>
      </c>
      <c r="G13580" s="197" t="s">
        <v>27530</v>
      </c>
      <c r="I13580" s="197" t="s">
        <v>30</v>
      </c>
      <c r="J13580" s="197" t="n">
        <v>87.36</v>
      </c>
    </row>
    <row r="13581" customFormat="false" ht="51" hidden="true" customHeight="false" outlineLevel="0" collapsed="false">
      <c r="A13581" s="197" t="s">
        <v>27531</v>
      </c>
      <c r="B13581" s="710"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197" t="s">
        <v>27526</v>
      </c>
      <c r="D13581" s="197" t="s">
        <v>27527</v>
      </c>
      <c r="E13581" s="197" t="s">
        <v>27528</v>
      </c>
      <c r="F13581" s="197" t="s">
        <v>27529</v>
      </c>
      <c r="G13581" s="197" t="s">
        <v>27530</v>
      </c>
      <c r="I13581" s="197" t="s">
        <v>30</v>
      </c>
      <c r="J13581" s="197" t="n">
        <v>87.36</v>
      </c>
    </row>
    <row r="13582" customFormat="false" ht="51" hidden="true" customHeight="false" outlineLevel="0" collapsed="false">
      <c r="A13582" s="197" t="s">
        <v>27532</v>
      </c>
      <c r="B13582" s="710"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197" t="s">
        <v>27533</v>
      </c>
      <c r="D13582" s="197" t="s">
        <v>27534</v>
      </c>
      <c r="E13582" s="197" t="s">
        <v>27535</v>
      </c>
      <c r="F13582" s="197" t="s">
        <v>27536</v>
      </c>
      <c r="G13582" s="197" t="s">
        <v>27537</v>
      </c>
      <c r="I13582" s="197" t="s">
        <v>30</v>
      </c>
      <c r="J13582" s="197" t="n">
        <v>126.84</v>
      </c>
    </row>
    <row r="13583" customFormat="false" ht="51" hidden="true" customHeight="false" outlineLevel="0" collapsed="false">
      <c r="A13583" s="197" t="s">
        <v>27538</v>
      </c>
      <c r="B13583" s="710"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197" t="s">
        <v>27533</v>
      </c>
      <c r="D13583" s="197" t="s">
        <v>27534</v>
      </c>
      <c r="E13583" s="197" t="s">
        <v>27535</v>
      </c>
      <c r="F13583" s="197" t="s">
        <v>27536</v>
      </c>
      <c r="G13583" s="197" t="s">
        <v>27537</v>
      </c>
      <c r="I13583" s="197" t="s">
        <v>30</v>
      </c>
      <c r="J13583" s="197" t="n">
        <v>126.84</v>
      </c>
    </row>
    <row r="13584" customFormat="false" ht="38.25" hidden="true" customHeight="false" outlineLevel="0" collapsed="false">
      <c r="A13584" s="197" t="s">
        <v>27539</v>
      </c>
      <c r="B13584" s="710"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197" t="s">
        <v>27540</v>
      </c>
      <c r="D13584" s="197" t="s">
        <v>27541</v>
      </c>
      <c r="E13584" s="197" t="s">
        <v>27542</v>
      </c>
      <c r="F13584" s="197" t="s">
        <v>27543</v>
      </c>
      <c r="G13584" s="197" t="s">
        <v>27544</v>
      </c>
      <c r="I13584" s="197" t="s">
        <v>30</v>
      </c>
      <c r="J13584" s="197" t="n">
        <v>195.44</v>
      </c>
    </row>
    <row r="13585" customFormat="false" ht="38.25" hidden="true" customHeight="false" outlineLevel="0" collapsed="false">
      <c r="A13585" s="197" t="s">
        <v>27545</v>
      </c>
      <c r="B13585" s="710"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197" t="s">
        <v>27540</v>
      </c>
      <c r="D13585" s="197" t="s">
        <v>27541</v>
      </c>
      <c r="E13585" s="197" t="s">
        <v>27542</v>
      </c>
      <c r="F13585" s="197" t="s">
        <v>27543</v>
      </c>
      <c r="G13585" s="197" t="s">
        <v>27544</v>
      </c>
      <c r="I13585" s="197" t="s">
        <v>30</v>
      </c>
      <c r="J13585" s="197" t="n">
        <v>195.44</v>
      </c>
    </row>
    <row r="13586" customFormat="false" ht="51" hidden="true" customHeight="false" outlineLevel="0" collapsed="false">
      <c r="A13586" s="197" t="s">
        <v>27546</v>
      </c>
      <c r="B13586" s="702"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197" t="s">
        <v>27547</v>
      </c>
      <c r="D13586" s="197" t="s">
        <v>27548</v>
      </c>
      <c r="E13586" s="197" t="s">
        <v>27549</v>
      </c>
      <c r="F13586" s="197" t="s">
        <v>27550</v>
      </c>
      <c r="G13586" s="197" t="s">
        <v>27551</v>
      </c>
      <c r="H13586" s="197" t="s">
        <v>27552</v>
      </c>
      <c r="I13586" s="197" t="s">
        <v>30</v>
      </c>
      <c r="J13586" s="197" t="n">
        <v>132.55</v>
      </c>
    </row>
    <row r="13587" customFormat="false" ht="51" hidden="true" customHeight="false" outlineLevel="0" collapsed="false">
      <c r="A13587" s="197" t="s">
        <v>27553</v>
      </c>
      <c r="B13587" s="702"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197" t="s">
        <v>27547</v>
      </c>
      <c r="D13587" s="197" t="s">
        <v>27548</v>
      </c>
      <c r="E13587" s="197" t="s">
        <v>27549</v>
      </c>
      <c r="F13587" s="197" t="s">
        <v>27550</v>
      </c>
      <c r="G13587" s="197" t="s">
        <v>27551</v>
      </c>
      <c r="H13587" s="197" t="s">
        <v>27552</v>
      </c>
      <c r="I13587" s="197" t="s">
        <v>30</v>
      </c>
      <c r="J13587" s="197" t="n">
        <v>132.55</v>
      </c>
    </row>
    <row r="13588" customFormat="false" ht="38.25" hidden="true" customHeight="false" outlineLevel="0" collapsed="false">
      <c r="A13588" s="197" t="s">
        <v>27554</v>
      </c>
      <c r="B13588" s="710"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197" t="s">
        <v>27555</v>
      </c>
      <c r="D13588" s="197" t="s">
        <v>27556</v>
      </c>
      <c r="E13588" s="197" t="s">
        <v>27557</v>
      </c>
      <c r="F13588" s="197" t="s">
        <v>27558</v>
      </c>
      <c r="I13588" s="197" t="s">
        <v>30</v>
      </c>
      <c r="J13588" s="197" t="n">
        <v>148.09</v>
      </c>
    </row>
    <row r="13589" customFormat="false" ht="38.25" hidden="true" customHeight="false" outlineLevel="0" collapsed="false">
      <c r="A13589" s="197" t="s">
        <v>27559</v>
      </c>
      <c r="B13589" s="710"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197" t="s">
        <v>27555</v>
      </c>
      <c r="D13589" s="197" t="s">
        <v>27556</v>
      </c>
      <c r="E13589" s="197" t="s">
        <v>27557</v>
      </c>
      <c r="F13589" s="197" t="s">
        <v>27558</v>
      </c>
      <c r="I13589" s="197" t="s">
        <v>30</v>
      </c>
      <c r="J13589" s="197" t="n">
        <v>148.09</v>
      </c>
    </row>
    <row r="13590" customFormat="false" ht="38.25" hidden="true" customHeight="false" outlineLevel="0" collapsed="false">
      <c r="A13590" s="197" t="s">
        <v>27560</v>
      </c>
      <c r="B13590" s="710"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197" t="s">
        <v>27561</v>
      </c>
      <c r="D13590" s="197" t="s">
        <v>27562</v>
      </c>
      <c r="E13590" s="197" t="s">
        <v>27563</v>
      </c>
      <c r="F13590" s="197" t="s">
        <v>27564</v>
      </c>
      <c r="G13590" s="197" t="s">
        <v>27565</v>
      </c>
      <c r="I13590" s="197" t="s">
        <v>30</v>
      </c>
      <c r="J13590" s="197" t="n">
        <v>201.82</v>
      </c>
    </row>
    <row r="13591" customFormat="false" ht="38.25" hidden="true" customHeight="false" outlineLevel="0" collapsed="false">
      <c r="A13591" s="197" t="s">
        <v>27566</v>
      </c>
      <c r="B13591" s="710"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197" t="s">
        <v>27561</v>
      </c>
      <c r="D13591" s="197" t="s">
        <v>27562</v>
      </c>
      <c r="E13591" s="197" t="s">
        <v>27563</v>
      </c>
      <c r="F13591" s="197" t="s">
        <v>27564</v>
      </c>
      <c r="G13591" s="197" t="s">
        <v>27565</v>
      </c>
      <c r="I13591" s="197" t="s">
        <v>30</v>
      </c>
      <c r="J13591" s="197" t="n">
        <v>201.82</v>
      </c>
    </row>
    <row r="13592" customFormat="false" ht="38.25" hidden="true" customHeight="false" outlineLevel="0" collapsed="false">
      <c r="A13592" s="197" t="s">
        <v>27567</v>
      </c>
      <c r="B13592" s="710"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197" t="s">
        <v>27568</v>
      </c>
      <c r="D13592" s="197" t="s">
        <v>27556</v>
      </c>
      <c r="E13592" s="197" t="s">
        <v>27557</v>
      </c>
      <c r="F13592" s="197" t="s">
        <v>27569</v>
      </c>
      <c r="I13592" s="197" t="s">
        <v>30</v>
      </c>
      <c r="J13592" s="197" t="n">
        <v>331.33</v>
      </c>
    </row>
    <row r="13593" customFormat="false" ht="38.25" hidden="true" customHeight="false" outlineLevel="0" collapsed="false">
      <c r="A13593" s="197" t="s">
        <v>27570</v>
      </c>
      <c r="B13593" s="710"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197" t="s">
        <v>27568</v>
      </c>
      <c r="D13593" s="197" t="s">
        <v>27556</v>
      </c>
      <c r="E13593" s="197" t="s">
        <v>27557</v>
      </c>
      <c r="F13593" s="197" t="s">
        <v>27569</v>
      </c>
      <c r="I13593" s="197" t="s">
        <v>30</v>
      </c>
      <c r="J13593" s="197" t="n">
        <v>331.33</v>
      </c>
    </row>
    <row r="13594" customFormat="false" ht="38.25" hidden="true" customHeight="false" outlineLevel="0" collapsed="false">
      <c r="A13594" s="197" t="s">
        <v>27571</v>
      </c>
      <c r="B13594" s="710"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197" t="s">
        <v>27572</v>
      </c>
      <c r="D13594" s="197" t="s">
        <v>27573</v>
      </c>
      <c r="E13594" s="197" t="s">
        <v>27574</v>
      </c>
      <c r="F13594" s="197" t="s">
        <v>27575</v>
      </c>
      <c r="G13594" s="197" t="s">
        <v>27565</v>
      </c>
      <c r="I13594" s="197" t="s">
        <v>30</v>
      </c>
      <c r="J13594" s="197" t="n">
        <v>437.03</v>
      </c>
    </row>
    <row r="13595" customFormat="false" ht="38.25" hidden="true" customHeight="false" outlineLevel="0" collapsed="false">
      <c r="A13595" s="197" t="s">
        <v>27576</v>
      </c>
      <c r="B13595" s="710"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197" t="s">
        <v>27572</v>
      </c>
      <c r="D13595" s="197" t="s">
        <v>27573</v>
      </c>
      <c r="E13595" s="197" t="s">
        <v>27574</v>
      </c>
      <c r="F13595" s="197" t="s">
        <v>27575</v>
      </c>
      <c r="G13595" s="197" t="s">
        <v>27565</v>
      </c>
      <c r="I13595" s="197" t="s">
        <v>30</v>
      </c>
      <c r="J13595" s="197" t="n">
        <v>437.03</v>
      </c>
    </row>
    <row r="13596" customFormat="false" ht="38.25" hidden="true" customHeight="false" outlineLevel="0" collapsed="false">
      <c r="A13596" s="197" t="s">
        <v>27577</v>
      </c>
      <c r="B13596" s="710"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197" t="s">
        <v>27578</v>
      </c>
      <c r="D13596" s="197" t="s">
        <v>27579</v>
      </c>
      <c r="E13596" s="197" t="s">
        <v>27580</v>
      </c>
      <c r="F13596" s="197" t="s">
        <v>27581</v>
      </c>
      <c r="G13596" s="197" t="s">
        <v>27582</v>
      </c>
      <c r="I13596" s="197" t="s">
        <v>30</v>
      </c>
      <c r="J13596" s="197" t="n">
        <v>689.31</v>
      </c>
    </row>
    <row r="13597" customFormat="false" ht="38.25" hidden="true" customHeight="false" outlineLevel="0" collapsed="false">
      <c r="A13597" s="197" t="s">
        <v>27583</v>
      </c>
      <c r="B13597" s="710"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197" t="s">
        <v>27578</v>
      </c>
      <c r="D13597" s="197" t="s">
        <v>27579</v>
      </c>
      <c r="E13597" s="197" t="s">
        <v>27580</v>
      </c>
      <c r="F13597" s="197" t="s">
        <v>27581</v>
      </c>
      <c r="G13597" s="197" t="s">
        <v>27582</v>
      </c>
      <c r="I13597" s="197" t="s">
        <v>30</v>
      </c>
      <c r="J13597" s="197" t="n">
        <v>689.31</v>
      </c>
    </row>
    <row r="13598" customFormat="false" ht="12.75" hidden="true" customHeight="false" outlineLevel="0" collapsed="false">
      <c r="A13598" s="197" t="s">
        <v>27584</v>
      </c>
      <c r="B13598" s="197" t="str">
        <f aca="false">C13598&amp;D13598&amp;E13598&amp;F13598&amp;G13598&amp;H13598</f>
        <v>MOLA HIDRAULICA DE PISO PARA PORTAS DE VIDRO TEMPERADO DE 10MM.FORNECIMENTO</v>
      </c>
      <c r="C13598" s="197" t="s">
        <v>27585</v>
      </c>
      <c r="D13598" s="197" t="s">
        <v>27586</v>
      </c>
      <c r="I13598" s="197" t="s">
        <v>30</v>
      </c>
      <c r="J13598" s="197" t="n">
        <v>415.8</v>
      </c>
    </row>
    <row r="13599" customFormat="false" ht="12.75" hidden="true" customHeight="false" outlineLevel="0" collapsed="false">
      <c r="A13599" s="197" t="s">
        <v>27587</v>
      </c>
      <c r="B13599" s="197" t="str">
        <f aca="false">C13599&amp;D13599&amp;E13599&amp;F13599&amp;G13599&amp;H13599</f>
        <v>MOLA HIDRAULICA DE PISO PARA PORTAS DE VIDRO TEMPERADO DE 10MM.FORNECIMENTO</v>
      </c>
      <c r="C13599" s="197" t="s">
        <v>27585</v>
      </c>
      <c r="D13599" s="197" t="s">
        <v>27586</v>
      </c>
      <c r="I13599" s="197" t="s">
        <v>30</v>
      </c>
      <c r="J13599" s="197" t="n">
        <v>415.8</v>
      </c>
    </row>
    <row r="13600" customFormat="false" ht="25.5" hidden="true" customHeight="false" outlineLevel="0" collapsed="false">
      <c r="A13600" s="197" t="s">
        <v>27588</v>
      </c>
      <c r="B13600" s="710" t="str">
        <f aca="false">C13600&amp;D13600&amp;E13600&amp;F13600&amp;G13600&amp;H13600</f>
        <v>FERRAGENS PARA PAINEIS FIXOS DE VIDRO TEMPERADO DE 10MM(CONJUNTO COMPLETO),CONSTANDO DE FORNECIMENTO SEM COLOCACAO(ESTAINCLUIDA NO FORNECIMENTO E COLOCACAO DO VIDRO)</v>
      </c>
      <c r="C13600" s="197" t="s">
        <v>27589</v>
      </c>
      <c r="D13600" s="197" t="s">
        <v>27590</v>
      </c>
      <c r="E13600" s="197" t="s">
        <v>27591</v>
      </c>
      <c r="I13600" s="197" t="s">
        <v>30</v>
      </c>
      <c r="J13600" s="197" t="n">
        <v>100.98</v>
      </c>
    </row>
    <row r="13601" customFormat="false" ht="25.5" hidden="true" customHeight="false" outlineLevel="0" collapsed="false">
      <c r="A13601" s="197" t="s">
        <v>27592</v>
      </c>
      <c r="B13601" s="710" t="str">
        <f aca="false">C13601&amp;D13601&amp;E13601&amp;F13601&amp;G13601&amp;H13601</f>
        <v>FERRAGENS PARA PAINEIS FIXOS DE VIDRO TEMPERADO DE 10MM(CONJUNTO COMPLETO),CONSTANDO DE FORNECIMENTO SEM COLOCACAO(ESTAINCLUIDA NO FORNECIMENTO E COLOCACAO DO VIDRO)</v>
      </c>
      <c r="C13601" s="197" t="s">
        <v>27589</v>
      </c>
      <c r="D13601" s="197" t="s">
        <v>27590</v>
      </c>
      <c r="E13601" s="197" t="s">
        <v>27591</v>
      </c>
      <c r="I13601" s="197" t="s">
        <v>30</v>
      </c>
      <c r="J13601" s="197" t="n">
        <v>100.98</v>
      </c>
    </row>
    <row r="13602" customFormat="false" ht="38.25" hidden="true" customHeight="false" outlineLevel="0" collapsed="false">
      <c r="A13602" s="197" t="s">
        <v>27593</v>
      </c>
      <c r="B13602" s="710"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197" t="s">
        <v>27594</v>
      </c>
      <c r="D13602" s="197" t="s">
        <v>27595</v>
      </c>
      <c r="E13602" s="197" t="s">
        <v>27596</v>
      </c>
      <c r="F13602" s="197" t="s">
        <v>27597</v>
      </c>
      <c r="G13602" s="197" t="s">
        <v>27598</v>
      </c>
      <c r="I13602" s="197" t="s">
        <v>30</v>
      </c>
      <c r="J13602" s="197" t="n">
        <v>127.04</v>
      </c>
    </row>
    <row r="13603" customFormat="false" ht="38.25" hidden="true" customHeight="false" outlineLevel="0" collapsed="false">
      <c r="A13603" s="197" t="s">
        <v>27599</v>
      </c>
      <c r="B13603" s="710"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197" t="s">
        <v>27594</v>
      </c>
      <c r="D13603" s="197" t="s">
        <v>27595</v>
      </c>
      <c r="E13603" s="197" t="s">
        <v>27596</v>
      </c>
      <c r="F13603" s="197" t="s">
        <v>27597</v>
      </c>
      <c r="G13603" s="197" t="s">
        <v>27598</v>
      </c>
      <c r="I13603" s="197" t="s">
        <v>30</v>
      </c>
      <c r="J13603" s="197" t="n">
        <v>127.04</v>
      </c>
    </row>
    <row r="13604" customFormat="false" ht="51" hidden="true" customHeight="false" outlineLevel="0" collapsed="false">
      <c r="A13604" s="197" t="s">
        <v>27600</v>
      </c>
      <c r="B13604" s="710"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197" t="s">
        <v>27601</v>
      </c>
      <c r="D13604" s="197" t="s">
        <v>27602</v>
      </c>
      <c r="E13604" s="197" t="s">
        <v>27603</v>
      </c>
      <c r="F13604" s="197" t="s">
        <v>27604</v>
      </c>
      <c r="G13604" s="197" t="s">
        <v>27605</v>
      </c>
      <c r="I13604" s="197" t="s">
        <v>30</v>
      </c>
      <c r="J13604" s="197" t="n">
        <v>282.86</v>
      </c>
    </row>
    <row r="13605" customFormat="false" ht="51" hidden="true" customHeight="false" outlineLevel="0" collapsed="false">
      <c r="A13605" s="197" t="s">
        <v>27606</v>
      </c>
      <c r="B13605" s="710"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197" t="s">
        <v>27601</v>
      </c>
      <c r="D13605" s="197" t="s">
        <v>27602</v>
      </c>
      <c r="E13605" s="197" t="s">
        <v>27603</v>
      </c>
      <c r="F13605" s="197" t="s">
        <v>27604</v>
      </c>
      <c r="G13605" s="197" t="s">
        <v>27605</v>
      </c>
      <c r="I13605" s="197" t="s">
        <v>30</v>
      </c>
      <c r="J13605" s="197" t="n">
        <v>282.86</v>
      </c>
    </row>
    <row r="13606" customFormat="false" ht="38.25" hidden="true" customHeight="false" outlineLevel="0" collapsed="false">
      <c r="A13606" s="197" t="s">
        <v>27607</v>
      </c>
      <c r="B13606" s="710"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197" t="s">
        <v>27608</v>
      </c>
      <c r="D13606" s="197" t="s">
        <v>27602</v>
      </c>
      <c r="E13606" s="197" t="s">
        <v>27609</v>
      </c>
      <c r="F13606" s="197" t="s">
        <v>27610</v>
      </c>
      <c r="G13606" s="197" t="s">
        <v>27611</v>
      </c>
      <c r="I13606" s="197" t="s">
        <v>30</v>
      </c>
      <c r="J13606" s="197" t="n">
        <v>202.82</v>
      </c>
    </row>
    <row r="13607" customFormat="false" ht="38.25" hidden="true" customHeight="false" outlineLevel="0" collapsed="false">
      <c r="A13607" s="197" t="s">
        <v>27612</v>
      </c>
      <c r="B13607" s="710"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197" t="s">
        <v>27608</v>
      </c>
      <c r="D13607" s="197" t="s">
        <v>27602</v>
      </c>
      <c r="E13607" s="197" t="s">
        <v>27609</v>
      </c>
      <c r="F13607" s="197" t="s">
        <v>27610</v>
      </c>
      <c r="G13607" s="197" t="s">
        <v>27611</v>
      </c>
      <c r="I13607" s="197" t="s">
        <v>30</v>
      </c>
      <c r="J13607" s="197" t="n">
        <v>202.82</v>
      </c>
    </row>
    <row r="13608" customFormat="false" ht="12.75" hidden="true" customHeight="false" outlineLevel="0" collapsed="false">
      <c r="A13608" s="197" t="s">
        <v>27613</v>
      </c>
      <c r="B13608" s="197" t="str">
        <f aca="false">C13608&amp;D13608&amp;E13608&amp;F13608&amp;G13608&amp;H13608</f>
        <v>FECHADURA DE CILINDRO,EM LATAO,ACABAMENTO CROMADO,PARA PORTAS DE MADEIRA,DE ENTRADA PRINCIPAL.FORNECIMENTO</v>
      </c>
      <c r="C13608" s="197" t="s">
        <v>27614</v>
      </c>
      <c r="D13608" s="197" t="s">
        <v>27615</v>
      </c>
      <c r="I13608" s="197" t="s">
        <v>30</v>
      </c>
      <c r="J13608" s="197" t="n">
        <v>202.82</v>
      </c>
    </row>
    <row r="13609" customFormat="false" ht="12.75" hidden="true" customHeight="false" outlineLevel="0" collapsed="false">
      <c r="A13609" s="197" t="s">
        <v>27616</v>
      </c>
      <c r="B13609" s="197" t="str">
        <f aca="false">C13609&amp;D13609&amp;E13609&amp;F13609&amp;G13609&amp;H13609</f>
        <v>FECHADURA DE CILINDRO,EM LATAO,ACABAMENTO CROMADO,PARA PORTAS DE MADEIRA,DE ENTRADA PRINCIPAL.FORNECIMENTO</v>
      </c>
      <c r="C13609" s="197" t="s">
        <v>27614</v>
      </c>
      <c r="D13609" s="197" t="s">
        <v>27615</v>
      </c>
      <c r="I13609" s="197" t="s">
        <v>30</v>
      </c>
      <c r="J13609" s="197" t="n">
        <v>202.82</v>
      </c>
    </row>
    <row r="13610" customFormat="false" ht="51" hidden="true" customHeight="false" outlineLevel="0" collapsed="false">
      <c r="A13610" s="197" t="s">
        <v>27617</v>
      </c>
      <c r="B13610" s="710"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197" t="s">
        <v>27618</v>
      </c>
      <c r="D13610" s="197" t="s">
        <v>27619</v>
      </c>
      <c r="E13610" s="197" t="s">
        <v>27620</v>
      </c>
      <c r="F13610" s="197" t="s">
        <v>27621</v>
      </c>
      <c r="G13610" s="197" t="s">
        <v>27622</v>
      </c>
      <c r="I13610" s="197" t="s">
        <v>30</v>
      </c>
      <c r="J13610" s="197" t="n">
        <v>19.92</v>
      </c>
    </row>
    <row r="13611" customFormat="false" ht="51" hidden="true" customHeight="false" outlineLevel="0" collapsed="false">
      <c r="A13611" s="197" t="s">
        <v>27623</v>
      </c>
      <c r="B13611" s="710"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197" t="s">
        <v>27618</v>
      </c>
      <c r="D13611" s="197" t="s">
        <v>27619</v>
      </c>
      <c r="E13611" s="197" t="s">
        <v>27620</v>
      </c>
      <c r="F13611" s="197" t="s">
        <v>27621</v>
      </c>
      <c r="G13611" s="197" t="s">
        <v>27622</v>
      </c>
      <c r="I13611" s="197" t="s">
        <v>30</v>
      </c>
      <c r="J13611" s="197" t="n">
        <v>19.92</v>
      </c>
    </row>
    <row r="13612" customFormat="false" ht="12.75" hidden="true" customHeight="false" outlineLevel="0" collapsed="false">
      <c r="A13612" s="197" t="s">
        <v>27624</v>
      </c>
      <c r="B13612" s="197"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197" t="s">
        <v>27625</v>
      </c>
      <c r="D13612" s="197" t="s">
        <v>27626</v>
      </c>
      <c r="E13612" s="197" t="s">
        <v>27627</v>
      </c>
      <c r="F13612" s="197" t="s">
        <v>27628</v>
      </c>
      <c r="I13612" s="197" t="s">
        <v>30</v>
      </c>
      <c r="J13612" s="197" t="n">
        <v>235.89</v>
      </c>
    </row>
    <row r="13613" customFormat="false" ht="12.75" hidden="true" customHeight="false" outlineLevel="0" collapsed="false">
      <c r="A13613" s="197" t="s">
        <v>27629</v>
      </c>
      <c r="B13613" s="197"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197" t="s">
        <v>27625</v>
      </c>
      <c r="D13613" s="197" t="s">
        <v>27626</v>
      </c>
      <c r="E13613" s="197" t="s">
        <v>27627</v>
      </c>
      <c r="F13613" s="197" t="s">
        <v>27628</v>
      </c>
      <c r="I13613" s="197" t="s">
        <v>30</v>
      </c>
      <c r="J13613" s="197" t="n">
        <v>235.89</v>
      </c>
    </row>
    <row r="13614" customFormat="false" ht="38.25" hidden="true" customHeight="false" outlineLevel="0" collapsed="false">
      <c r="A13614" s="197" t="s">
        <v>27630</v>
      </c>
      <c r="B13614" s="710"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197" t="s">
        <v>27631</v>
      </c>
      <c r="D13614" s="197" t="s">
        <v>27632</v>
      </c>
      <c r="E13614" s="197" t="s">
        <v>27633</v>
      </c>
      <c r="F13614" s="197" t="s">
        <v>27634</v>
      </c>
      <c r="G13614" s="197" t="s">
        <v>27635</v>
      </c>
      <c r="I13614" s="197" t="s">
        <v>30</v>
      </c>
      <c r="J13614" s="197" t="n">
        <v>19.92</v>
      </c>
    </row>
    <row r="13615" customFormat="false" ht="38.25" hidden="true" customHeight="false" outlineLevel="0" collapsed="false">
      <c r="A13615" s="197" t="s">
        <v>27636</v>
      </c>
      <c r="B13615" s="710"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197" t="s">
        <v>27631</v>
      </c>
      <c r="D13615" s="197" t="s">
        <v>27632</v>
      </c>
      <c r="E13615" s="197" t="s">
        <v>27633</v>
      </c>
      <c r="F13615" s="197" t="s">
        <v>27634</v>
      </c>
      <c r="G13615" s="197" t="s">
        <v>27635</v>
      </c>
      <c r="I13615" s="197" t="s">
        <v>30</v>
      </c>
      <c r="J13615" s="197" t="n">
        <v>19.92</v>
      </c>
    </row>
    <row r="13616" customFormat="false" ht="12.75" hidden="true" customHeight="false" outlineLevel="0" collapsed="false">
      <c r="A13616" s="197" t="s">
        <v>27637</v>
      </c>
      <c r="B13616" s="197"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197" t="s">
        <v>27638</v>
      </c>
      <c r="D13616" s="197" t="s">
        <v>27639</v>
      </c>
      <c r="E13616" s="197" t="s">
        <v>27640</v>
      </c>
      <c r="F13616" s="197" t="s">
        <v>27641</v>
      </c>
      <c r="G13616" s="197" t="s">
        <v>27642</v>
      </c>
      <c r="I13616" s="197" t="s">
        <v>30</v>
      </c>
      <c r="J13616" s="197" t="n">
        <v>267.52</v>
      </c>
    </row>
    <row r="13617" customFormat="false" ht="12.75" hidden="true" customHeight="false" outlineLevel="0" collapsed="false">
      <c r="A13617" s="197" t="s">
        <v>27643</v>
      </c>
      <c r="B13617" s="197"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197" t="s">
        <v>27638</v>
      </c>
      <c r="D13617" s="197" t="s">
        <v>27639</v>
      </c>
      <c r="E13617" s="197" t="s">
        <v>27640</v>
      </c>
      <c r="F13617" s="197" t="s">
        <v>27641</v>
      </c>
      <c r="G13617" s="197" t="s">
        <v>27642</v>
      </c>
      <c r="I13617" s="197" t="s">
        <v>30</v>
      </c>
      <c r="J13617" s="197" t="n">
        <v>267.52</v>
      </c>
    </row>
    <row r="13618" customFormat="false" ht="63.75" hidden="true" customHeight="false" outlineLevel="0" collapsed="false">
      <c r="A13618" s="197" t="s">
        <v>27644</v>
      </c>
      <c r="B13618" s="710"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197" t="s">
        <v>27645</v>
      </c>
      <c r="D13618" s="197" t="s">
        <v>27646</v>
      </c>
      <c r="E13618" s="197" t="s">
        <v>27647</v>
      </c>
      <c r="F13618" s="197" t="s">
        <v>27648</v>
      </c>
      <c r="G13618" s="197" t="s">
        <v>27649</v>
      </c>
      <c r="H13618" s="197" t="s">
        <v>27650</v>
      </c>
      <c r="I13618" s="197" t="s">
        <v>30</v>
      </c>
      <c r="J13618" s="197" t="n">
        <v>101.2</v>
      </c>
    </row>
    <row r="13619" customFormat="false" ht="63.75" hidden="true" customHeight="false" outlineLevel="0" collapsed="false">
      <c r="A13619" s="197" t="s">
        <v>27651</v>
      </c>
      <c r="B13619" s="710"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197" t="s">
        <v>27645</v>
      </c>
      <c r="D13619" s="197" t="s">
        <v>27646</v>
      </c>
      <c r="E13619" s="197" t="s">
        <v>27647</v>
      </c>
      <c r="F13619" s="197" t="s">
        <v>27648</v>
      </c>
      <c r="G13619" s="197" t="s">
        <v>27649</v>
      </c>
      <c r="H13619" s="197" t="s">
        <v>27650</v>
      </c>
      <c r="I13619" s="197" t="s">
        <v>30</v>
      </c>
      <c r="J13619" s="197" t="n">
        <v>101.2</v>
      </c>
    </row>
    <row r="13620" customFormat="false" ht="12.75" hidden="true" customHeight="false" outlineLevel="0" collapsed="false">
      <c r="A13620" s="197" t="s">
        <v>27652</v>
      </c>
      <c r="B13620" s="197" t="str">
        <f aca="false">C13620&amp;D13620&amp;E13620&amp;F13620&amp;G13620&amp;H13620</f>
        <v>FECHADURA DE CILINDRO PARA MOVEIS DE MADEIRA,DE ENTALHAR,REVERSIVEL,EM FERRO ZINCADO.FORNECIMENTO</v>
      </c>
      <c r="C13620" s="197" t="s">
        <v>27653</v>
      </c>
      <c r="D13620" s="197" t="s">
        <v>27654</v>
      </c>
      <c r="I13620" s="197" t="s">
        <v>30</v>
      </c>
      <c r="J13620" s="197" t="n">
        <v>22.4</v>
      </c>
    </row>
    <row r="13621" customFormat="false" ht="12.75" hidden="true" customHeight="false" outlineLevel="0" collapsed="false">
      <c r="A13621" s="197" t="s">
        <v>27655</v>
      </c>
      <c r="B13621" s="197" t="str">
        <f aca="false">C13621&amp;D13621&amp;E13621&amp;F13621&amp;G13621&amp;H13621</f>
        <v>FECHADURA DE CILINDRO PARA MOVEIS DE MADEIRA,DE ENTALHAR,REVERSIVEL,EM FERRO ZINCADO.FORNECIMENTO</v>
      </c>
      <c r="C13621" s="197" t="s">
        <v>27653</v>
      </c>
      <c r="D13621" s="197" t="s">
        <v>27654</v>
      </c>
      <c r="I13621" s="197" t="s">
        <v>30</v>
      </c>
      <c r="J13621" s="197" t="n">
        <v>22.4</v>
      </c>
    </row>
    <row r="13622" customFormat="false" ht="12.75" hidden="true" customHeight="false" outlineLevel="0" collapsed="false">
      <c r="A13622" s="197" t="s">
        <v>27656</v>
      </c>
      <c r="B13622" s="197" t="str">
        <f aca="false">C13622&amp;D13622&amp;E13622&amp;F13622&amp;G13622&amp;H13622</f>
        <v>FECHADURA DE CILINDRO PARA MOVEIS DE MADEIRA,DE SOBREPOR,REVERSIVEL,EM ACO NIQUELADO.FORNECIMENTO</v>
      </c>
      <c r="C13622" s="197" t="s">
        <v>27657</v>
      </c>
      <c r="D13622" s="197" t="s">
        <v>27658</v>
      </c>
      <c r="I13622" s="197" t="s">
        <v>30</v>
      </c>
      <c r="J13622" s="197" t="n">
        <v>6.97</v>
      </c>
    </row>
    <row r="13623" customFormat="false" ht="12.75" hidden="true" customHeight="false" outlineLevel="0" collapsed="false">
      <c r="A13623" s="197" t="s">
        <v>27659</v>
      </c>
      <c r="B13623" s="197" t="str">
        <f aca="false">C13623&amp;D13623&amp;E13623&amp;F13623&amp;G13623&amp;H13623</f>
        <v>FECHADURA DE CILINDRO PARA MOVEIS DE MADEIRA,DE SOBREPOR,REVERSIVEL,EM ACO NIQUELADO.FORNECIMENTO</v>
      </c>
      <c r="C13623" s="197" t="s">
        <v>27657</v>
      </c>
      <c r="D13623" s="197" t="s">
        <v>27658</v>
      </c>
      <c r="I13623" s="197" t="s">
        <v>30</v>
      </c>
      <c r="J13623" s="197" t="n">
        <v>6.97</v>
      </c>
    </row>
    <row r="13624" customFormat="false" ht="12.75" hidden="true" customHeight="false" outlineLevel="0" collapsed="false">
      <c r="A13624" s="197" t="s">
        <v>27660</v>
      </c>
      <c r="B13624" s="197" t="str">
        <f aca="false">C13624&amp;D13624&amp;E13624&amp;F13624&amp;G13624&amp;H13624</f>
        <v>FECHADURA DE CILINDRO PARA GAVETAS,4 PINOS COM ROTACAO DE 360° E DUAS CHAVES.FORNECIMENTO</v>
      </c>
      <c r="C13624" s="197" t="s">
        <v>27661</v>
      </c>
      <c r="D13624" s="197" t="s">
        <v>27662</v>
      </c>
      <c r="I13624" s="197" t="s">
        <v>30</v>
      </c>
      <c r="J13624" s="197" t="n">
        <v>9.24</v>
      </c>
    </row>
    <row r="13625" customFormat="false" ht="12.75" hidden="true" customHeight="false" outlineLevel="0" collapsed="false">
      <c r="A13625" s="197" t="s">
        <v>27663</v>
      </c>
      <c r="B13625" s="197" t="str">
        <f aca="false">C13625&amp;D13625&amp;E13625&amp;F13625&amp;G13625&amp;H13625</f>
        <v>FECHADURA DE CILINDRO PARA GAVETAS,4 PINOS COM ROTACAO DE 360° E DUAS CHAVES.FORNECIMENTO</v>
      </c>
      <c r="C13625" s="197" t="s">
        <v>27661</v>
      </c>
      <c r="D13625" s="197" t="s">
        <v>27662</v>
      </c>
      <c r="I13625" s="197" t="s">
        <v>30</v>
      </c>
      <c r="J13625" s="197" t="n">
        <v>9.24</v>
      </c>
    </row>
    <row r="13626" customFormat="false" ht="12.75" hidden="true" customHeight="false" outlineLevel="0" collapsed="false">
      <c r="A13626" s="197" t="s">
        <v>27664</v>
      </c>
      <c r="B13626" s="197" t="str">
        <f aca="false">C13626&amp;D13626&amp;E13626&amp;F13626&amp;G13626&amp;H13626</f>
        <v>FECHADURA DE CILINDRO OVALADO,DE LATAO,ACABAMENTO CROMADO PARA PORTAS DE CORRER,DE FERRO OU ALUMINIO.FORNECIMENTO</v>
      </c>
      <c r="C13626" s="197" t="s">
        <v>27665</v>
      </c>
      <c r="D13626" s="197" t="s">
        <v>27666</v>
      </c>
      <c r="I13626" s="197" t="s">
        <v>30</v>
      </c>
      <c r="J13626" s="197" t="n">
        <v>88</v>
      </c>
    </row>
    <row r="13627" customFormat="false" ht="12.75" hidden="true" customHeight="false" outlineLevel="0" collapsed="false">
      <c r="A13627" s="197" t="s">
        <v>27667</v>
      </c>
      <c r="B13627" s="197" t="str">
        <f aca="false">C13627&amp;D13627&amp;E13627&amp;F13627&amp;G13627&amp;H13627</f>
        <v>FECHADURA DE CILINDRO OVALADO,DE LATAO,ACABAMENTO CROMADO PARA PORTAS DE CORRER,DE FERRO OU ALUMINIO.FORNECIMENTO</v>
      </c>
      <c r="C13627" s="197" t="s">
        <v>27665</v>
      </c>
      <c r="D13627" s="197" t="s">
        <v>27666</v>
      </c>
      <c r="I13627" s="197" t="s">
        <v>30</v>
      </c>
      <c r="J13627" s="197" t="n">
        <v>88</v>
      </c>
    </row>
    <row r="13628" customFormat="false" ht="12.75" hidden="true" customHeight="false" outlineLevel="0" collapsed="false">
      <c r="A13628" s="197" t="s">
        <v>27668</v>
      </c>
      <c r="B13628" s="197" t="str">
        <f aca="false">C13628&amp;D13628&amp;E13628&amp;F13628&amp;G13628&amp;H13628</f>
        <v>FECHADURA DE SOBREPOR,COM CILINDRO,DUAS VOLTAS,EM FERRO RESINADO PRETO,PARA PORTAO.FORNECIMENTO</v>
      </c>
      <c r="C13628" s="197" t="s">
        <v>27669</v>
      </c>
      <c r="D13628" s="197" t="s">
        <v>27670</v>
      </c>
      <c r="I13628" s="197" t="s">
        <v>30</v>
      </c>
      <c r="J13628" s="197" t="n">
        <v>22.98</v>
      </c>
    </row>
    <row r="13629" customFormat="false" ht="12.75" hidden="true" customHeight="false" outlineLevel="0" collapsed="false">
      <c r="A13629" s="197" t="s">
        <v>27671</v>
      </c>
      <c r="B13629" s="197" t="str">
        <f aca="false">C13629&amp;D13629&amp;E13629&amp;F13629&amp;G13629&amp;H13629</f>
        <v>FECHADURA DE SOBREPOR,COM CILINDRO,DUAS VOLTAS,EM FERRO RESINADO PRETO,PARA PORTAO.FORNECIMENTO</v>
      </c>
      <c r="C13629" s="197" t="s">
        <v>27669</v>
      </c>
      <c r="D13629" s="197" t="s">
        <v>27670</v>
      </c>
      <c r="I13629" s="197" t="s">
        <v>30</v>
      </c>
      <c r="J13629" s="197" t="n">
        <v>22.98</v>
      </c>
    </row>
    <row r="13630" customFormat="false" ht="12.75" hidden="true" customHeight="false" outlineLevel="0" collapsed="false">
      <c r="A13630" s="197" t="s">
        <v>27672</v>
      </c>
      <c r="B13630" s="197" t="str">
        <f aca="false">C13630&amp;D13630&amp;E13630&amp;F13630&amp;G13630&amp;H13630</f>
        <v>FECHADURA DE SOBREPOR,COM CILINDRO,EM LATAO,ACABAMENTO CROMADO,PARA PORTAO.FORNECIMENTO</v>
      </c>
      <c r="C13630" s="197" t="s">
        <v>27673</v>
      </c>
      <c r="D13630" s="197" t="s">
        <v>27674</v>
      </c>
      <c r="I13630" s="197" t="s">
        <v>30</v>
      </c>
      <c r="J13630" s="197" t="n">
        <v>34.48</v>
      </c>
    </row>
    <row r="13631" customFormat="false" ht="12.75" hidden="true" customHeight="false" outlineLevel="0" collapsed="false">
      <c r="A13631" s="197" t="s">
        <v>27675</v>
      </c>
      <c r="B13631" s="197" t="str">
        <f aca="false">C13631&amp;D13631&amp;E13631&amp;F13631&amp;G13631&amp;H13631</f>
        <v>FECHADURA DE SOBREPOR,COM CILINDRO,EM LATAO,ACABAMENTO CROMADO,PARA PORTAO.FORNECIMENTO</v>
      </c>
      <c r="C13631" s="197" t="s">
        <v>27673</v>
      </c>
      <c r="D13631" s="197" t="s">
        <v>27674</v>
      </c>
      <c r="I13631" s="197" t="s">
        <v>30</v>
      </c>
      <c r="J13631" s="197" t="n">
        <v>34.48</v>
      </c>
    </row>
    <row r="13632" customFormat="false" ht="12.75" hidden="true" customHeight="false" outlineLevel="0" collapsed="false">
      <c r="A13632" s="197" t="s">
        <v>27676</v>
      </c>
      <c r="B13632" s="197" t="str">
        <f aca="false">C13632&amp;D13632&amp;E13632&amp;F13632&amp;G13632&amp;H13632</f>
        <v>FECHADURA DE CILINDRO PARA ARMARIOS,4 PINOS COM ROTACAO DE 360° E DUAS CHAVES.FORNECIMENTO</v>
      </c>
      <c r="C13632" s="197" t="s">
        <v>27677</v>
      </c>
      <c r="D13632" s="197" t="s">
        <v>27678</v>
      </c>
      <c r="I13632" s="197" t="s">
        <v>30</v>
      </c>
      <c r="J13632" s="197" t="n">
        <v>12.6</v>
      </c>
    </row>
    <row r="13633" customFormat="false" ht="12.75" hidden="true" customHeight="false" outlineLevel="0" collapsed="false">
      <c r="A13633" s="197" t="s">
        <v>27679</v>
      </c>
      <c r="B13633" s="197" t="str">
        <f aca="false">C13633&amp;D13633&amp;E13633&amp;F13633&amp;G13633&amp;H13633</f>
        <v>FECHADURA DE CILINDRO PARA ARMARIOS,4 PINOS COM ROTACAO DE 360° E DUAS CHAVES.FORNECIMENTO</v>
      </c>
      <c r="C13633" s="197" t="s">
        <v>27677</v>
      </c>
      <c r="D13633" s="197" t="s">
        <v>27678</v>
      </c>
      <c r="I13633" s="197" t="s">
        <v>30</v>
      </c>
      <c r="J13633" s="197" t="n">
        <v>12.6</v>
      </c>
    </row>
    <row r="13634" customFormat="false" ht="12.75" hidden="true" customHeight="false" outlineLevel="0" collapsed="false">
      <c r="A13634" s="197" t="s">
        <v>27680</v>
      </c>
      <c r="B13634" s="197" t="str">
        <f aca="false">C13634&amp;D13634&amp;E13634&amp;F13634&amp;G13634&amp;H13634</f>
        <v>DOBRADICA 3"X3.1/2",DE LATAO CROMADO,COM PINO,BOLAS E ANEISDE LATAO.FORNECIMENTO</v>
      </c>
      <c r="C13634" s="197" t="s">
        <v>27681</v>
      </c>
      <c r="D13634" s="197" t="s">
        <v>27682</v>
      </c>
      <c r="I13634" s="197" t="s">
        <v>30</v>
      </c>
      <c r="J13634" s="197" t="n">
        <v>14.17</v>
      </c>
    </row>
    <row r="13635" customFormat="false" ht="12.75" hidden="true" customHeight="false" outlineLevel="0" collapsed="false">
      <c r="A13635" s="197" t="s">
        <v>27683</v>
      </c>
      <c r="B13635" s="197" t="str">
        <f aca="false">C13635&amp;D13635&amp;E13635&amp;F13635&amp;G13635&amp;H13635</f>
        <v>DOBRADICA 3"X3.1/2",DE LATAO CROMADO,COM PINO,BOLAS E ANEISDE LATAO.FORNECIMENTO</v>
      </c>
      <c r="C13635" s="197" t="s">
        <v>27681</v>
      </c>
      <c r="D13635" s="197" t="s">
        <v>27682</v>
      </c>
      <c r="I13635" s="197" t="s">
        <v>30</v>
      </c>
      <c r="J13635" s="197" t="n">
        <v>14.17</v>
      </c>
    </row>
    <row r="13636" customFormat="false" ht="12.75" hidden="true" customHeight="false" outlineLevel="0" collapsed="false">
      <c r="A13636" s="197" t="s">
        <v>27684</v>
      </c>
      <c r="B13636" s="197" t="str">
        <f aca="false">C13636&amp;D13636&amp;E13636&amp;F13636&amp;G13636&amp;H13636</f>
        <v>DOBRADICA TIPO PIANO,EM FERRO LATONADO,DE 1"X3,00M.FORNECIMENTO</v>
      </c>
      <c r="C13636" s="197" t="s">
        <v>27685</v>
      </c>
      <c r="D13636" s="197" t="s">
        <v>5130</v>
      </c>
      <c r="I13636" s="197" t="s">
        <v>338</v>
      </c>
      <c r="J13636" s="197" t="n">
        <v>8.25</v>
      </c>
    </row>
    <row r="13637" customFormat="false" ht="12.75" hidden="true" customHeight="false" outlineLevel="0" collapsed="false">
      <c r="A13637" s="197" t="s">
        <v>27686</v>
      </c>
      <c r="B13637" s="197" t="str">
        <f aca="false">C13637&amp;D13637&amp;E13637&amp;F13637&amp;G13637&amp;H13637</f>
        <v>DOBRADICA TIPO PIANO,EM FERRO LATONADO,DE 1"X3,00M.FORNECIMENTO</v>
      </c>
      <c r="C13637" s="197" t="s">
        <v>27685</v>
      </c>
      <c r="D13637" s="197" t="s">
        <v>5130</v>
      </c>
      <c r="I13637" s="197" t="s">
        <v>338</v>
      </c>
      <c r="J13637" s="197" t="n">
        <v>8.25</v>
      </c>
    </row>
    <row r="13638" customFormat="false" ht="12.75" hidden="true" customHeight="false" outlineLevel="0" collapsed="false">
      <c r="A13638" s="197" t="s">
        <v>27687</v>
      </c>
      <c r="B13638" s="197" t="str">
        <f aca="false">C13638&amp;D13638&amp;E13638&amp;F13638&amp;G13638&amp;H13638</f>
        <v>DOBRADICA 3"X3",DE LATAO CROMADO,COM PINO,BOLAS E ANEIS DE LATAO.FORNECIMENTO</v>
      </c>
      <c r="C13638" s="197" t="s">
        <v>27688</v>
      </c>
      <c r="D13638" s="197" t="s">
        <v>27689</v>
      </c>
      <c r="I13638" s="197" t="s">
        <v>30</v>
      </c>
      <c r="J13638" s="197" t="n">
        <v>33.64</v>
      </c>
    </row>
    <row r="13639" customFormat="false" ht="12.75" hidden="true" customHeight="false" outlineLevel="0" collapsed="false">
      <c r="A13639" s="197" t="s">
        <v>27690</v>
      </c>
      <c r="B13639" s="197" t="str">
        <f aca="false">C13639&amp;D13639&amp;E13639&amp;F13639&amp;G13639&amp;H13639</f>
        <v>DOBRADICA 3"X3",DE LATAO CROMADO,COM PINO,BOLAS E ANEIS DE LATAO.FORNECIMENTO</v>
      </c>
      <c r="C13639" s="197" t="s">
        <v>27688</v>
      </c>
      <c r="D13639" s="197" t="s">
        <v>27689</v>
      </c>
      <c r="I13639" s="197" t="s">
        <v>30</v>
      </c>
      <c r="J13639" s="197" t="n">
        <v>33.64</v>
      </c>
    </row>
    <row r="13640" customFormat="false" ht="12.75" hidden="true" customHeight="false" outlineLevel="0" collapsed="false">
      <c r="A13640" s="197" t="s">
        <v>27691</v>
      </c>
      <c r="B13640" s="197" t="str">
        <f aca="false">C13640&amp;D13640&amp;E13640&amp;F13640&amp;G13640&amp;H13640</f>
        <v>DOBRADICA TIPO PIANO,EM LATAO POLIDO,DE 1"X3,00M.FORNECIMENTO</v>
      </c>
      <c r="C13640" s="197" t="s">
        <v>27692</v>
      </c>
      <c r="D13640" s="197" t="s">
        <v>4378</v>
      </c>
      <c r="I13640" s="197" t="s">
        <v>338</v>
      </c>
      <c r="J13640" s="197" t="n">
        <v>13.71</v>
      </c>
    </row>
    <row r="13641" customFormat="false" ht="12.75" hidden="true" customHeight="false" outlineLevel="0" collapsed="false">
      <c r="A13641" s="197" t="s">
        <v>27693</v>
      </c>
      <c r="B13641" s="197" t="str">
        <f aca="false">C13641&amp;D13641&amp;E13641&amp;F13641&amp;G13641&amp;H13641</f>
        <v>DOBRADICA TIPO PIANO,EM LATAO POLIDO,DE 1"X3,00M.FORNECIMENTO</v>
      </c>
      <c r="C13641" s="197" t="s">
        <v>27692</v>
      </c>
      <c r="D13641" s="197" t="s">
        <v>4378</v>
      </c>
      <c r="I13641" s="197" t="s">
        <v>338</v>
      </c>
      <c r="J13641" s="197" t="n">
        <v>13.71</v>
      </c>
    </row>
    <row r="13642" customFormat="false" ht="12.75" hidden="true" customHeight="false" outlineLevel="0" collapsed="false">
      <c r="A13642" s="197" t="s">
        <v>27694</v>
      </c>
      <c r="B13642" s="197" t="str">
        <f aca="false">C13642&amp;D13642&amp;E13642&amp;F13642&amp;G13642&amp;H13642</f>
        <v>DOBRADICA 3"X2.1/2",DE LATAO CROMADO,COM PINO,BOLAS E ANEISDE LATAO.FORNECIMENTO</v>
      </c>
      <c r="C13642" s="197" t="s">
        <v>27695</v>
      </c>
      <c r="D13642" s="197" t="s">
        <v>27682</v>
      </c>
      <c r="I13642" s="197" t="s">
        <v>30</v>
      </c>
      <c r="J13642" s="197" t="n">
        <v>30.8</v>
      </c>
    </row>
    <row r="13643" customFormat="false" ht="12.75" hidden="true" customHeight="false" outlineLevel="0" collapsed="false">
      <c r="A13643" s="197" t="s">
        <v>27696</v>
      </c>
      <c r="B13643" s="197" t="str">
        <f aca="false">C13643&amp;D13643&amp;E13643&amp;F13643&amp;G13643&amp;H13643</f>
        <v>DOBRADICA 3"X2.1/2",DE LATAO CROMADO,COM PINO,BOLAS E ANEISDE LATAO.FORNECIMENTO</v>
      </c>
      <c r="C13643" s="197" t="s">
        <v>27695</v>
      </c>
      <c r="D13643" s="197" t="s">
        <v>27682</v>
      </c>
      <c r="I13643" s="197" t="s">
        <v>30</v>
      </c>
      <c r="J13643" s="197" t="n">
        <v>30.8</v>
      </c>
    </row>
    <row r="13644" customFormat="false" ht="12.75" hidden="true" customHeight="false" outlineLevel="0" collapsed="false">
      <c r="A13644" s="197" t="s">
        <v>27697</v>
      </c>
      <c r="B13644" s="197" t="str">
        <f aca="false">C13644&amp;D13644&amp;E13644&amp;F13644&amp;G13644&amp;H13644</f>
        <v>DOBRADICA COPO,TIPO ALTA OU BAIXA,CURVA OU RETA,FURACAO DE 35 OU 26MM,COM FECHO DE METAL CROMADO.FORNECIMENTO</v>
      </c>
      <c r="C13644" s="197" t="s">
        <v>27698</v>
      </c>
      <c r="D13644" s="197" t="s">
        <v>27699</v>
      </c>
      <c r="I13644" s="197" t="s">
        <v>30</v>
      </c>
      <c r="J13644" s="197" t="n">
        <v>3</v>
      </c>
    </row>
    <row r="13645" customFormat="false" ht="12.75" hidden="true" customHeight="false" outlineLevel="0" collapsed="false">
      <c r="A13645" s="197" t="s">
        <v>27700</v>
      </c>
      <c r="B13645" s="197" t="str">
        <f aca="false">C13645&amp;D13645&amp;E13645&amp;F13645&amp;G13645&amp;H13645</f>
        <v>DOBRADICA COPO,TIPO ALTA OU BAIXA,CURVA OU RETA,FURACAO DE 35 OU 26MM,COM FECHO DE METAL CROMADO.FORNECIMENTO</v>
      </c>
      <c r="C13645" s="197" t="s">
        <v>27698</v>
      </c>
      <c r="D13645" s="197" t="s">
        <v>27699</v>
      </c>
      <c r="I13645" s="197" t="s">
        <v>30</v>
      </c>
      <c r="J13645" s="197" t="n">
        <v>3</v>
      </c>
    </row>
    <row r="13646" customFormat="false" ht="12.75" hidden="true" customHeight="false" outlineLevel="0" collapsed="false">
      <c r="A13646" s="197" t="s">
        <v>27701</v>
      </c>
      <c r="B13646" s="197" t="str">
        <f aca="false">C13646&amp;D13646&amp;E13646&amp;F13646&amp;G13646&amp;H13646</f>
        <v>DOBRADICA 2.1/2"X1.3/8",DE LATAO CROMADO,COM PINO E BOLAS DE LATAO.FORNECIMENTO</v>
      </c>
      <c r="C13646" s="197" t="s">
        <v>27702</v>
      </c>
      <c r="D13646" s="197" t="s">
        <v>27703</v>
      </c>
      <c r="I13646" s="197" t="s">
        <v>30</v>
      </c>
      <c r="J13646" s="197" t="n">
        <v>3.79</v>
      </c>
    </row>
    <row r="13647" customFormat="false" ht="12.75" hidden="true" customHeight="false" outlineLevel="0" collapsed="false">
      <c r="A13647" s="197" t="s">
        <v>27704</v>
      </c>
      <c r="B13647" s="197" t="str">
        <f aca="false">C13647&amp;D13647&amp;E13647&amp;F13647&amp;G13647&amp;H13647</f>
        <v>DOBRADICA 2.1/2"X1.3/8",DE LATAO CROMADO,COM PINO E BOLAS DE LATAO.FORNECIMENTO</v>
      </c>
      <c r="C13647" s="197" t="s">
        <v>27702</v>
      </c>
      <c r="D13647" s="197" t="s">
        <v>27703</v>
      </c>
      <c r="I13647" s="197" t="s">
        <v>30</v>
      </c>
      <c r="J13647" s="197" t="n">
        <v>3.79</v>
      </c>
    </row>
    <row r="13648" customFormat="false" ht="12.75" hidden="true" customHeight="false" outlineLevel="0" collapsed="false">
      <c r="A13648" s="197" t="s">
        <v>27705</v>
      </c>
      <c r="B13648" s="197" t="str">
        <f aca="false">C13648&amp;D13648&amp;E13648&amp;F13648&amp;G13648&amp;H13648</f>
        <v>DOBRADICA 4"X3",DE FERRO GALVANIZADO,COM PINO,BOLAS E ANEISDE LATAO.FORNECIMENTO</v>
      </c>
      <c r="C13648" s="197" t="s">
        <v>27706</v>
      </c>
      <c r="D13648" s="197" t="s">
        <v>27682</v>
      </c>
      <c r="I13648" s="197" t="s">
        <v>30</v>
      </c>
      <c r="J13648" s="197" t="n">
        <v>8.7</v>
      </c>
    </row>
    <row r="13649" customFormat="false" ht="12.75" hidden="true" customHeight="false" outlineLevel="0" collapsed="false">
      <c r="A13649" s="197" t="s">
        <v>27707</v>
      </c>
      <c r="B13649" s="197" t="str">
        <f aca="false">C13649&amp;D13649&amp;E13649&amp;F13649&amp;G13649&amp;H13649</f>
        <v>DOBRADICA 4"X3",DE FERRO GALVANIZADO,COM PINO,BOLAS E ANEISDE LATAO.FORNECIMENTO</v>
      </c>
      <c r="C13649" s="197" t="s">
        <v>27706</v>
      </c>
      <c r="D13649" s="197" t="s">
        <v>27682</v>
      </c>
      <c r="I13649" s="197" t="s">
        <v>30</v>
      </c>
      <c r="J13649" s="197" t="n">
        <v>8.7</v>
      </c>
    </row>
    <row r="13650" customFormat="false" ht="12.75" hidden="true" customHeight="false" outlineLevel="0" collapsed="false">
      <c r="A13650" s="197" t="s">
        <v>27708</v>
      </c>
      <c r="B13650" s="197" t="str">
        <f aca="false">C13650&amp;D13650&amp;E13650&amp;F13650&amp;G13650&amp;H13650</f>
        <v>DOBRADICA INFERIOR PARA PORTA DE VIDRO TEMPERADO DE 10MM.FORNECIMENTO</v>
      </c>
      <c r="C13650" s="197" t="s">
        <v>27709</v>
      </c>
      <c r="D13650" s="197" t="s">
        <v>19669</v>
      </c>
      <c r="I13650" s="197" t="s">
        <v>30</v>
      </c>
      <c r="J13650" s="197" t="n">
        <v>35.5</v>
      </c>
    </row>
    <row r="13651" customFormat="false" ht="12.75" hidden="true" customHeight="false" outlineLevel="0" collapsed="false">
      <c r="A13651" s="197" t="s">
        <v>27710</v>
      </c>
      <c r="B13651" s="197" t="str">
        <f aca="false">C13651&amp;D13651&amp;E13651&amp;F13651&amp;G13651&amp;H13651</f>
        <v>DOBRADICA INFERIOR PARA PORTA DE VIDRO TEMPERADO DE 10MM.FORNECIMENTO</v>
      </c>
      <c r="C13651" s="197" t="s">
        <v>27709</v>
      </c>
      <c r="D13651" s="197" t="s">
        <v>19669</v>
      </c>
      <c r="I13651" s="197" t="s">
        <v>30</v>
      </c>
      <c r="J13651" s="197" t="n">
        <v>35.5</v>
      </c>
    </row>
    <row r="13652" customFormat="false" ht="12.75" hidden="true" customHeight="false" outlineLevel="0" collapsed="false">
      <c r="A13652" s="197" t="s">
        <v>27711</v>
      </c>
      <c r="B13652" s="197" t="str">
        <f aca="false">C13652&amp;D13652&amp;E13652&amp;F13652&amp;G13652&amp;H13652</f>
        <v>DOBRADICA 3"X3",DE FERRO GALVANIZADO,COM PINO DE FERRO E BOLAS DE LATAO.FORNECIMENTO</v>
      </c>
      <c r="C13652" s="197" t="s">
        <v>27712</v>
      </c>
      <c r="D13652" s="197" t="s">
        <v>27713</v>
      </c>
      <c r="I13652" s="197" t="s">
        <v>30</v>
      </c>
      <c r="J13652" s="197" t="n">
        <v>4.18</v>
      </c>
    </row>
    <row r="13653" customFormat="false" ht="12.75" hidden="true" customHeight="false" outlineLevel="0" collapsed="false">
      <c r="A13653" s="197" t="s">
        <v>195</v>
      </c>
      <c r="B13653" s="197" t="str">
        <f aca="false">C13653&amp;D13653&amp;E13653&amp;F13653&amp;G13653&amp;H13653</f>
        <v>DOBRADICA 3"X3",DE FERRO GALVANIZADO,COM PINO DE FERRO E BOLAS DE LATAO.FORNECIMENTO</v>
      </c>
      <c r="C13653" s="197" t="s">
        <v>27712</v>
      </c>
      <c r="D13653" s="197" t="s">
        <v>27713</v>
      </c>
      <c r="I13653" s="197" t="s">
        <v>30</v>
      </c>
      <c r="J13653" s="197" t="n">
        <v>4.18</v>
      </c>
    </row>
    <row r="13654" customFormat="false" ht="12.75" hidden="true" customHeight="false" outlineLevel="0" collapsed="false">
      <c r="A13654" s="197" t="s">
        <v>27714</v>
      </c>
      <c r="B13654" s="197" t="str">
        <f aca="false">C13654&amp;D13654&amp;E13654&amp;F13654&amp;G13654&amp;H13654</f>
        <v>DOBRADICA SUPERIOR PARA PORTA DE VIDRO TEMPERADO DE 10MM.FORNECIMENTO</v>
      </c>
      <c r="C13654" s="197" t="s">
        <v>27715</v>
      </c>
      <c r="D13654" s="197" t="s">
        <v>19669</v>
      </c>
      <c r="I13654" s="197" t="s">
        <v>30</v>
      </c>
      <c r="J13654" s="197" t="n">
        <v>35</v>
      </c>
    </row>
    <row r="13655" customFormat="false" ht="12.75" hidden="true" customHeight="false" outlineLevel="0" collapsed="false">
      <c r="A13655" s="197" t="s">
        <v>27716</v>
      </c>
      <c r="B13655" s="197" t="str">
        <f aca="false">C13655&amp;D13655&amp;E13655&amp;F13655&amp;G13655&amp;H13655</f>
        <v>DOBRADICA SUPERIOR PARA PORTA DE VIDRO TEMPERADO DE 10MM.FORNECIMENTO</v>
      </c>
      <c r="C13655" s="197" t="s">
        <v>27715</v>
      </c>
      <c r="D13655" s="197" t="s">
        <v>19669</v>
      </c>
      <c r="I13655" s="197" t="s">
        <v>30</v>
      </c>
      <c r="J13655" s="197" t="n">
        <v>35</v>
      </c>
    </row>
    <row r="13656" customFormat="false" ht="12.75" hidden="true" customHeight="false" outlineLevel="0" collapsed="false">
      <c r="A13656" s="197" t="s">
        <v>27717</v>
      </c>
      <c r="B13656" s="197" t="str">
        <f aca="false">C13656&amp;D13656&amp;E13656&amp;F13656&amp;G13656&amp;H13656</f>
        <v>DOBRADICA 3"X2.1/2",DE FERRO GALVANIZADO,COM PINO DE FERRO E BOLAS DE LATAO.FORNECIMENTO</v>
      </c>
      <c r="C13656" s="197" t="s">
        <v>27718</v>
      </c>
      <c r="D13656" s="197" t="s">
        <v>27719</v>
      </c>
      <c r="I13656" s="197" t="s">
        <v>30</v>
      </c>
      <c r="J13656" s="197" t="n">
        <v>3.33</v>
      </c>
    </row>
    <row r="13657" customFormat="false" ht="12.75" hidden="true" customHeight="false" outlineLevel="0" collapsed="false">
      <c r="A13657" s="197" t="s">
        <v>27720</v>
      </c>
      <c r="B13657" s="197" t="str">
        <f aca="false">C13657&amp;D13657&amp;E13657&amp;F13657&amp;G13657&amp;H13657</f>
        <v>DOBRADICA 3"X2.1/2",DE FERRO GALVANIZADO,COM PINO DE FERRO E BOLAS DE LATAO.FORNECIMENTO</v>
      </c>
      <c r="C13657" s="197" t="s">
        <v>27718</v>
      </c>
      <c r="D13657" s="197" t="s">
        <v>27719</v>
      </c>
      <c r="I13657" s="197" t="s">
        <v>30</v>
      </c>
      <c r="J13657" s="197" t="n">
        <v>3.33</v>
      </c>
    </row>
    <row r="13658" customFormat="false" ht="12.75" hidden="true" customHeight="false" outlineLevel="0" collapsed="false">
      <c r="A13658" s="197" t="s">
        <v>27721</v>
      </c>
      <c r="B13658" s="197" t="str">
        <f aca="false">C13658&amp;D13658&amp;E13658&amp;F13658&amp;G13658&amp;H13658</f>
        <v>DOBRADICA DE 1.3/4"X2",DE FERRO GALVANIZADO,COM PINO DE FERRO E BOLAS DE LATAO.FORNECIMENTO</v>
      </c>
      <c r="C13658" s="197" t="s">
        <v>27722</v>
      </c>
      <c r="D13658" s="197" t="s">
        <v>27723</v>
      </c>
      <c r="I13658" s="197" t="s">
        <v>30</v>
      </c>
      <c r="J13658" s="197" t="n">
        <v>6.31</v>
      </c>
    </row>
    <row r="13659" customFormat="false" ht="12.75" hidden="true" customHeight="false" outlineLevel="0" collapsed="false">
      <c r="A13659" s="197" t="s">
        <v>27724</v>
      </c>
      <c r="B13659" s="197" t="str">
        <f aca="false">C13659&amp;D13659&amp;E13659&amp;F13659&amp;G13659&amp;H13659</f>
        <v>DOBRADICA DE 1.3/4"X2",DE FERRO GALVANIZADO,COM PINO DE FERRO E BOLAS DE LATAO.FORNECIMENTO</v>
      </c>
      <c r="C13659" s="197" t="s">
        <v>27722</v>
      </c>
      <c r="D13659" s="197" t="s">
        <v>27723</v>
      </c>
      <c r="I13659" s="197" t="s">
        <v>30</v>
      </c>
      <c r="J13659" s="197" t="n">
        <v>6.31</v>
      </c>
    </row>
    <row r="13660" customFormat="false" ht="12.75" hidden="true" customHeight="false" outlineLevel="0" collapsed="false">
      <c r="A13660" s="197" t="s">
        <v>27725</v>
      </c>
      <c r="B13660" s="197" t="str">
        <f aca="false">C13660&amp;D13660&amp;E13660&amp;F13660&amp;G13660&amp;H13660</f>
        <v>DOBRADICA PARA PORTA "VAI-E-VEM",DE 3",EM LATAO NIQUELADO EPOLIDO.FORNECIMENTO</v>
      </c>
      <c r="C13660" s="197" t="s">
        <v>27726</v>
      </c>
      <c r="D13660" s="197" t="s">
        <v>27727</v>
      </c>
      <c r="I13660" s="197" t="s">
        <v>30</v>
      </c>
      <c r="J13660" s="197" t="n">
        <v>35.95</v>
      </c>
    </row>
    <row r="13661" customFormat="false" ht="12.75" hidden="true" customHeight="false" outlineLevel="0" collapsed="false">
      <c r="A13661" s="197" t="s">
        <v>27728</v>
      </c>
      <c r="B13661" s="197" t="str">
        <f aca="false">C13661&amp;D13661&amp;E13661&amp;F13661&amp;G13661&amp;H13661</f>
        <v>DOBRADICA PARA PORTA "VAI-E-VEM",DE 3",EM LATAO NIQUELADO EPOLIDO.FORNECIMENTO</v>
      </c>
      <c r="C13661" s="197" t="s">
        <v>27726</v>
      </c>
      <c r="D13661" s="197" t="s">
        <v>27727</v>
      </c>
      <c r="I13661" s="197" t="s">
        <v>30</v>
      </c>
      <c r="J13661" s="197" t="n">
        <v>35.95</v>
      </c>
    </row>
    <row r="13662" customFormat="false" ht="12.75" hidden="true" customHeight="false" outlineLevel="0" collapsed="false">
      <c r="A13662" s="197" t="s">
        <v>27729</v>
      </c>
      <c r="B13662" s="197" t="str">
        <f aca="false">C13662&amp;D13662&amp;E13662&amp;F13662&amp;G13662&amp;H13662</f>
        <v>FECHO DE SOBREPOR "LIVRE-OCUPADO",INCLUSIVE TARGETA COM TRANCA FIXA.FORNECIMENTO</v>
      </c>
      <c r="C13662" s="197" t="s">
        <v>27730</v>
      </c>
      <c r="D13662" s="197" t="s">
        <v>27731</v>
      </c>
      <c r="I13662" s="197" t="s">
        <v>30</v>
      </c>
      <c r="J13662" s="197" t="n">
        <v>31.95</v>
      </c>
    </row>
    <row r="13663" customFormat="false" ht="12.75" hidden="true" customHeight="false" outlineLevel="0" collapsed="false">
      <c r="A13663" s="197" t="s">
        <v>27732</v>
      </c>
      <c r="B13663" s="197" t="str">
        <f aca="false">C13663&amp;D13663&amp;E13663&amp;F13663&amp;G13663&amp;H13663</f>
        <v>FECHO DE SOBREPOR "LIVRE-OCUPADO",INCLUSIVE TARGETA COM TRANCA FIXA.FORNECIMENTO</v>
      </c>
      <c r="C13663" s="197" t="s">
        <v>27730</v>
      </c>
      <c r="D13663" s="197" t="s">
        <v>27731</v>
      </c>
      <c r="I13663" s="197" t="s">
        <v>30</v>
      </c>
      <c r="J13663" s="197" t="n">
        <v>31.95</v>
      </c>
    </row>
    <row r="13664" customFormat="false" ht="12.75" hidden="true" customHeight="false" outlineLevel="0" collapsed="false">
      <c r="A13664" s="197" t="s">
        <v>27733</v>
      </c>
      <c r="B13664" s="197" t="str">
        <f aca="false">C13664&amp;D13664&amp;E13664&amp;F13664&amp;G13664&amp;H13664</f>
        <v>FECHO DE EMBUTIR DE ALAVANCA,EM LATAO CROMADO,DE 40CM DE ALTURA.FORNECIMENTO</v>
      </c>
      <c r="C13664" s="197" t="s">
        <v>27734</v>
      </c>
      <c r="D13664" s="197" t="s">
        <v>27735</v>
      </c>
      <c r="I13664" s="197" t="s">
        <v>30</v>
      </c>
      <c r="J13664" s="197" t="n">
        <v>99.4</v>
      </c>
    </row>
    <row r="13665" customFormat="false" ht="12.75" hidden="true" customHeight="false" outlineLevel="0" collapsed="false">
      <c r="A13665" s="197" t="s">
        <v>27736</v>
      </c>
      <c r="B13665" s="197" t="str">
        <f aca="false">C13665&amp;D13665&amp;E13665&amp;F13665&amp;G13665&amp;H13665</f>
        <v>FECHO DE EMBUTIR DE ALAVANCA,EM LATAO CROMADO,DE 40CM DE ALTURA.FORNECIMENTO</v>
      </c>
      <c r="C13665" s="197" t="s">
        <v>27734</v>
      </c>
      <c r="D13665" s="197" t="s">
        <v>27735</v>
      </c>
      <c r="I13665" s="197" t="s">
        <v>30</v>
      </c>
      <c r="J13665" s="197" t="n">
        <v>99.4</v>
      </c>
    </row>
    <row r="13666" customFormat="false" ht="12.75" hidden="true" customHeight="false" outlineLevel="0" collapsed="false">
      <c r="A13666" s="197" t="s">
        <v>27737</v>
      </c>
      <c r="B13666" s="197" t="str">
        <f aca="false">C13666&amp;D13666&amp;E13666&amp;F13666&amp;G13666&amp;H13666</f>
        <v>FECHO DE EMBUTIR DE SEGURANCA,EM LATAO CROMADO,PISTAO CILINDRICO,BOTAO C/CREMALHEIRA,ESPELHO ELIPTICO CROMADO.FORNECIMENTO</v>
      </c>
      <c r="C13666" s="197" t="s">
        <v>27738</v>
      </c>
      <c r="D13666" s="197" t="s">
        <v>27739</v>
      </c>
      <c r="E13666" s="197" t="s">
        <v>5114</v>
      </c>
      <c r="I13666" s="197" t="s">
        <v>30</v>
      </c>
      <c r="J13666" s="197" t="n">
        <v>8.44</v>
      </c>
    </row>
    <row r="13667" customFormat="false" ht="12.75" hidden="true" customHeight="false" outlineLevel="0" collapsed="false">
      <c r="A13667" s="197" t="s">
        <v>27740</v>
      </c>
      <c r="B13667" s="197" t="str">
        <f aca="false">C13667&amp;D13667&amp;E13667&amp;F13667&amp;G13667&amp;H13667</f>
        <v>FECHO DE EMBUTIR DE SEGURANCA,EM LATAO CROMADO,PISTAO CILINDRICO,BOTAO C/CREMALHEIRA,ESPELHO ELIPTICO CROMADO.FORNECIMENTO</v>
      </c>
      <c r="C13667" s="197" t="s">
        <v>27738</v>
      </c>
      <c r="D13667" s="197" t="s">
        <v>27739</v>
      </c>
      <c r="E13667" s="197" t="s">
        <v>5114</v>
      </c>
      <c r="I13667" s="197" t="s">
        <v>30</v>
      </c>
      <c r="J13667" s="197" t="n">
        <v>8.44</v>
      </c>
    </row>
    <row r="13668" customFormat="false" ht="12.75" hidden="true" customHeight="false" outlineLevel="0" collapsed="false">
      <c r="A13668" s="197" t="s">
        <v>27741</v>
      </c>
      <c r="B13668" s="197" t="str">
        <f aca="false">C13668&amp;D13668&amp;E13668&amp;F13668&amp;G13668&amp;H13668</f>
        <v>FECHO DE HASTE REDONDA,EM FERRO,PARA PINTAR,COM 20CM.FORNECIMENTO</v>
      </c>
      <c r="C13668" s="197" t="s">
        <v>27742</v>
      </c>
      <c r="D13668" s="197" t="s">
        <v>10224</v>
      </c>
      <c r="I13668" s="197" t="s">
        <v>30</v>
      </c>
      <c r="J13668" s="197" t="n">
        <v>34.2</v>
      </c>
    </row>
    <row r="13669" customFormat="false" ht="12.75" hidden="true" customHeight="false" outlineLevel="0" collapsed="false">
      <c r="A13669" s="197" t="s">
        <v>27743</v>
      </c>
      <c r="B13669" s="197" t="str">
        <f aca="false">C13669&amp;D13669&amp;E13669&amp;F13669&amp;G13669&amp;H13669</f>
        <v>FECHO DE HASTE REDONDA,EM FERRO,PARA PINTAR,COM 20CM.FORNECIMENTO</v>
      </c>
      <c r="C13669" s="197" t="s">
        <v>27742</v>
      </c>
      <c r="D13669" s="197" t="s">
        <v>10224</v>
      </c>
      <c r="I13669" s="197" t="s">
        <v>30</v>
      </c>
      <c r="J13669" s="197" t="n">
        <v>34.2</v>
      </c>
    </row>
    <row r="13670" customFormat="false" ht="12.75" hidden="true" customHeight="false" outlineLevel="0" collapsed="false">
      <c r="A13670" s="197" t="s">
        <v>27744</v>
      </c>
      <c r="B13670" s="197" t="str">
        <f aca="false">C13670&amp;D13670&amp;E13670&amp;F13670&amp;G13670&amp;H13670</f>
        <v>FECHO DE HASTE REDONDA,EM FERRO,PARA PINTAR,COM 30CM.FORNECIMENTO</v>
      </c>
      <c r="C13670" s="197" t="s">
        <v>27745</v>
      </c>
      <c r="D13670" s="197" t="s">
        <v>10224</v>
      </c>
      <c r="I13670" s="197" t="s">
        <v>30</v>
      </c>
      <c r="J13670" s="197" t="n">
        <v>50.35</v>
      </c>
    </row>
    <row r="13671" customFormat="false" ht="12.75" hidden="true" customHeight="false" outlineLevel="0" collapsed="false">
      <c r="A13671" s="197" t="s">
        <v>27746</v>
      </c>
      <c r="B13671" s="197" t="str">
        <f aca="false">C13671&amp;D13671&amp;E13671&amp;F13671&amp;G13671&amp;H13671</f>
        <v>FECHO DE HASTE REDONDA,EM FERRO,PARA PINTAR,COM 30CM.FORNECIMENTO</v>
      </c>
      <c r="C13671" s="197" t="s">
        <v>27745</v>
      </c>
      <c r="D13671" s="197" t="s">
        <v>10224</v>
      </c>
      <c r="I13671" s="197" t="s">
        <v>30</v>
      </c>
      <c r="J13671" s="197" t="n">
        <v>50.35</v>
      </c>
    </row>
    <row r="13672" customFormat="false" ht="12.75" hidden="true" customHeight="false" outlineLevel="0" collapsed="false">
      <c r="A13672" s="197" t="s">
        <v>27747</v>
      </c>
      <c r="B13672" s="197" t="str">
        <f aca="false">C13672&amp;D13672&amp;E13672&amp;F13672&amp;G13672&amp;H13672</f>
        <v>FECHO DE 80MM EM FERRO NIQUELADO,LINGUETA CENTRAL MOVEL.FORNECIMENTO</v>
      </c>
      <c r="C13672" s="197" t="s">
        <v>27748</v>
      </c>
      <c r="D13672" s="197" t="s">
        <v>27749</v>
      </c>
      <c r="I13672" s="197" t="s">
        <v>30</v>
      </c>
      <c r="J13672" s="197" t="n">
        <v>3.3</v>
      </c>
    </row>
    <row r="13673" customFormat="false" ht="12.75" hidden="true" customHeight="false" outlineLevel="0" collapsed="false">
      <c r="A13673" s="197" t="s">
        <v>27750</v>
      </c>
      <c r="B13673" s="197" t="str">
        <f aca="false">C13673&amp;D13673&amp;E13673&amp;F13673&amp;G13673&amp;H13673</f>
        <v>FECHO DE 80MM EM FERRO NIQUELADO,LINGUETA CENTRAL MOVEL.FORNECIMENTO</v>
      </c>
      <c r="C13673" s="197" t="s">
        <v>27748</v>
      </c>
      <c r="D13673" s="197" t="s">
        <v>27749</v>
      </c>
      <c r="I13673" s="197" t="s">
        <v>30</v>
      </c>
      <c r="J13673" s="197" t="n">
        <v>3.3</v>
      </c>
    </row>
    <row r="13674" customFormat="false" ht="12.75" hidden="true" customHeight="false" outlineLevel="0" collapsed="false">
      <c r="A13674" s="197" t="s">
        <v>27751</v>
      </c>
      <c r="B13674" s="197" t="str">
        <f aca="false">C13674&amp;D13674&amp;E13674&amp;F13674&amp;G13674&amp;H13674</f>
        <v>VISOR OPTICO COM LENTES,TIPO LINGUETA,ACABAMENTO CROMADO.FORNECIMENTO</v>
      </c>
      <c r="C13674" s="197" t="s">
        <v>27752</v>
      </c>
      <c r="D13674" s="197" t="s">
        <v>19669</v>
      </c>
      <c r="I13674" s="197" t="s">
        <v>30</v>
      </c>
      <c r="J13674" s="197" t="n">
        <v>4.72</v>
      </c>
    </row>
    <row r="13675" customFormat="false" ht="12.75" hidden="true" customHeight="false" outlineLevel="0" collapsed="false">
      <c r="A13675" s="197" t="s">
        <v>27753</v>
      </c>
      <c r="B13675" s="197" t="str">
        <f aca="false">C13675&amp;D13675&amp;E13675&amp;F13675&amp;G13675&amp;H13675</f>
        <v>VISOR OPTICO COM LENTES,TIPO LINGUETA,ACABAMENTO CROMADO.FORNECIMENTO</v>
      </c>
      <c r="C13675" s="197" t="s">
        <v>27752</v>
      </c>
      <c r="D13675" s="197" t="s">
        <v>19669</v>
      </c>
      <c r="I13675" s="197" t="s">
        <v>30</v>
      </c>
      <c r="J13675" s="197" t="n">
        <v>4.72</v>
      </c>
    </row>
    <row r="13676" customFormat="false" ht="12.75" hidden="true" customHeight="false" outlineLevel="0" collapsed="false">
      <c r="A13676" s="197" t="s">
        <v>27754</v>
      </c>
      <c r="B13676" s="197" t="str">
        <f aca="false">C13676&amp;D13676&amp;E13676&amp;F13676&amp;G13676&amp;H13676</f>
        <v>CREMONA EM LATAO CROMADO,COM VARA DE FERRO DE 1,50M,ACABAMENTO CROMADO,POLIDO OU PINTADO.FORNECIMENTO</v>
      </c>
      <c r="C13676" s="197" t="s">
        <v>27755</v>
      </c>
      <c r="D13676" s="197" t="s">
        <v>27756</v>
      </c>
      <c r="I13676" s="197" t="s">
        <v>30</v>
      </c>
      <c r="J13676" s="197" t="n">
        <v>31.94</v>
      </c>
    </row>
    <row r="13677" customFormat="false" ht="12.75" hidden="true" customHeight="false" outlineLevel="0" collapsed="false">
      <c r="A13677" s="197" t="s">
        <v>27757</v>
      </c>
      <c r="B13677" s="197" t="str">
        <f aca="false">C13677&amp;D13677&amp;E13677&amp;F13677&amp;G13677&amp;H13677</f>
        <v>CREMONA EM LATAO CROMADO,COM VARA DE FERRO DE 1,50M,ACABAMENTO CROMADO,POLIDO OU PINTADO.FORNECIMENTO</v>
      </c>
      <c r="C13677" s="197" t="s">
        <v>27755</v>
      </c>
      <c r="D13677" s="197" t="s">
        <v>27756</v>
      </c>
      <c r="I13677" s="197" t="s">
        <v>30</v>
      </c>
      <c r="J13677" s="197" t="n">
        <v>31.94</v>
      </c>
    </row>
    <row r="13678" customFormat="false" ht="12.75" hidden="true" customHeight="false" outlineLevel="0" collapsed="false">
      <c r="A13678" s="197" t="s">
        <v>27758</v>
      </c>
      <c r="B13678" s="197" t="str">
        <f aca="false">C13678&amp;D13678&amp;E13678&amp;F13678&amp;G13678&amp;H13678</f>
        <v>CARRANCA PARA FIXACAO EXTERNA DE JANELA DE ABRIR EM LATAO,CABECOTE ARTICULADO.FORNECIMENTO</v>
      </c>
      <c r="C13678" s="197" t="s">
        <v>27759</v>
      </c>
      <c r="D13678" s="197" t="s">
        <v>27760</v>
      </c>
      <c r="I13678" s="197" t="s">
        <v>30</v>
      </c>
      <c r="J13678" s="197" t="n">
        <v>17.72</v>
      </c>
    </row>
    <row r="13679" customFormat="false" ht="12.75" hidden="true" customHeight="false" outlineLevel="0" collapsed="false">
      <c r="A13679" s="197" t="s">
        <v>27761</v>
      </c>
      <c r="B13679" s="197" t="str">
        <f aca="false">C13679&amp;D13679&amp;E13679&amp;F13679&amp;G13679&amp;H13679</f>
        <v>CARRANCA PARA FIXACAO EXTERNA DE JANELA DE ABRIR EM LATAO,CABECOTE ARTICULADO.FORNECIMENTO</v>
      </c>
      <c r="C13679" s="197" t="s">
        <v>27759</v>
      </c>
      <c r="D13679" s="197" t="s">
        <v>27760</v>
      </c>
      <c r="I13679" s="197" t="s">
        <v>30</v>
      </c>
      <c r="J13679" s="197" t="n">
        <v>17.72</v>
      </c>
    </row>
    <row r="13680" customFormat="false" ht="12.75" hidden="true" customHeight="false" outlineLevel="0" collapsed="false">
      <c r="A13680" s="197" t="s">
        <v>27762</v>
      </c>
      <c r="B13680" s="197" t="str">
        <f aca="false">C13680&amp;D13680&amp;E13680&amp;F13680&amp;G13680&amp;H13680</f>
        <v>MOLA FECHA-PORTA,AEREA,COM PINHAO E CREMALHEIRA,EM ALUMINIO, COM PINTURA ELETROSTATICA, COM POTENCIA Nº3 PARA PORTAS DEFERRO DE 0,90 A 1,00M.FORNECIMENTO</v>
      </c>
      <c r="C13680" s="197" t="s">
        <v>27763</v>
      </c>
      <c r="D13680" s="197" t="s">
        <v>27764</v>
      </c>
      <c r="E13680" s="197" t="s">
        <v>27765</v>
      </c>
      <c r="I13680" s="197" t="s">
        <v>30</v>
      </c>
      <c r="J13680" s="197" t="n">
        <v>153.75</v>
      </c>
    </row>
    <row r="13681" customFormat="false" ht="12.75" hidden="true" customHeight="false" outlineLevel="0" collapsed="false">
      <c r="A13681" s="197" t="s">
        <v>27766</v>
      </c>
      <c r="B13681" s="197" t="str">
        <f aca="false">C13681&amp;D13681&amp;E13681&amp;F13681&amp;G13681&amp;H13681</f>
        <v>MOLA FECHA-PORTA,AEREA,COM PINHAO E CREMALHEIRA,EM ALUMINIO, COM PINTURA ELETROSTATICA, COM POTENCIA Nº3 PARA PORTAS DEFERRO DE 0,90 A 1,00M.FORNECIMENTO</v>
      </c>
      <c r="C13681" s="197" t="s">
        <v>27763</v>
      </c>
      <c r="D13681" s="197" t="s">
        <v>27764</v>
      </c>
      <c r="E13681" s="197" t="s">
        <v>27765</v>
      </c>
      <c r="I13681" s="197" t="s">
        <v>30</v>
      </c>
      <c r="J13681" s="197" t="n">
        <v>153.75</v>
      </c>
    </row>
    <row r="13682" customFormat="false" ht="12.75" hidden="true" customHeight="false" outlineLevel="0" collapsed="false">
      <c r="A13682" s="197" t="s">
        <v>27767</v>
      </c>
      <c r="B13682" s="197" t="str">
        <f aca="false">C13682&amp;D13682&amp;E13682&amp;F13682&amp;G13682&amp;H13682</f>
        <v>MOLA FECHA-PORTA,AEREA,COM PINHAO E CREMALHEIRA,EM ALUMINIO, COM PINTURA ELETROSTATICA, COM POTENCIA Nº2 PARA PORTAS DEMADEIRA OU ALUMINIO ATE 0,90M.FORNECIMENTO</v>
      </c>
      <c r="C13682" s="197" t="s">
        <v>27763</v>
      </c>
      <c r="D13682" s="197" t="s">
        <v>27768</v>
      </c>
      <c r="E13682" s="197" t="s">
        <v>27769</v>
      </c>
      <c r="I13682" s="197" t="s">
        <v>30</v>
      </c>
      <c r="J13682" s="197" t="n">
        <v>130.86</v>
      </c>
    </row>
    <row r="13683" customFormat="false" ht="12.75" hidden="true" customHeight="false" outlineLevel="0" collapsed="false">
      <c r="A13683" s="197" t="s">
        <v>27770</v>
      </c>
      <c r="B13683" s="197" t="str">
        <f aca="false">C13683&amp;D13683&amp;E13683&amp;F13683&amp;G13683&amp;H13683</f>
        <v>MOLA FECHA-PORTA,AEREA,COM PINHAO E CREMALHEIRA,EM ALUMINIO, COM PINTURA ELETROSTATICA, COM POTENCIA Nº2 PARA PORTAS DEMADEIRA OU ALUMINIO ATE 0,90M.FORNECIMENTO</v>
      </c>
      <c r="C13683" s="197" t="s">
        <v>27763</v>
      </c>
      <c r="D13683" s="197" t="s">
        <v>27768</v>
      </c>
      <c r="E13683" s="197" t="s">
        <v>27769</v>
      </c>
      <c r="I13683" s="197" t="s">
        <v>30</v>
      </c>
      <c r="J13683" s="197" t="n">
        <v>130.86</v>
      </c>
    </row>
    <row r="13684" customFormat="false" ht="12.75" hidden="true" customHeight="false" outlineLevel="0" collapsed="false">
      <c r="A13684" s="197" t="s">
        <v>27771</v>
      </c>
      <c r="B13684" s="197" t="str">
        <f aca="false">C13684&amp;D13684&amp;E13684&amp;F13684&amp;G13684&amp;H13684</f>
        <v>MOLA FECHA-PORTA,AEREA,COM PINHAO E CREMALHEIRA,EM ALUMINIO,COM PINTURA ELETROSTATICA,COM POTENCIA Nº4 PARA PORTAS CORTA-FOGO ACIMA DE 1,00M.FORNECIMENTO</v>
      </c>
      <c r="C13684" s="197" t="s">
        <v>27763</v>
      </c>
      <c r="D13684" s="197" t="s">
        <v>27772</v>
      </c>
      <c r="E13684" s="197" t="s">
        <v>27773</v>
      </c>
      <c r="I13684" s="197" t="s">
        <v>30</v>
      </c>
      <c r="J13684" s="197" t="n">
        <v>171.95</v>
      </c>
    </row>
    <row r="13685" customFormat="false" ht="12.75" hidden="true" customHeight="false" outlineLevel="0" collapsed="false">
      <c r="A13685" s="197" t="s">
        <v>27774</v>
      </c>
      <c r="B13685" s="197" t="str">
        <f aca="false">C13685&amp;D13685&amp;E13685&amp;F13685&amp;G13685&amp;H13685</f>
        <v>MOLA FECHA-PORTA,AEREA,COM PINHAO E CREMALHEIRA,EM ALUMINIO,COM PINTURA ELETROSTATICA,COM POTENCIA Nº4 PARA PORTAS CORTA-FOGO ACIMA DE 1,00M.FORNECIMENTO</v>
      </c>
      <c r="C13685" s="197" t="s">
        <v>27763</v>
      </c>
      <c r="D13685" s="197" t="s">
        <v>27772</v>
      </c>
      <c r="E13685" s="197" t="s">
        <v>27773</v>
      </c>
      <c r="I13685" s="197" t="s">
        <v>30</v>
      </c>
      <c r="J13685" s="197" t="n">
        <v>171.95</v>
      </c>
    </row>
    <row r="13686" customFormat="false" ht="12.75" hidden="true" customHeight="false" outlineLevel="0" collapsed="false">
      <c r="A13686" s="197" t="s">
        <v>27775</v>
      </c>
      <c r="B13686" s="197" t="str">
        <f aca="false">C13686&amp;D13686&amp;E13686&amp;F13686&amp;G13686&amp;H13686</f>
        <v>PUXADOR DE 12CM,EM ZAMAK CROMADO.FORNECIMENTO</v>
      </c>
      <c r="C13686" s="197" t="s">
        <v>27776</v>
      </c>
      <c r="I13686" s="197" t="s">
        <v>30</v>
      </c>
      <c r="J13686" s="197" t="n">
        <v>5.27</v>
      </c>
    </row>
    <row r="13687" customFormat="false" ht="12.75" hidden="true" customHeight="false" outlineLevel="0" collapsed="false">
      <c r="A13687" s="197" t="s">
        <v>27777</v>
      </c>
      <c r="B13687" s="197" t="str">
        <f aca="false">C13687&amp;D13687&amp;E13687&amp;F13687&amp;G13687&amp;H13687</f>
        <v>PUXADOR DE 12CM,EM ZAMAK CROMADO.FORNECIMENTO</v>
      </c>
      <c r="C13687" s="197" t="s">
        <v>27776</v>
      </c>
      <c r="I13687" s="197" t="s">
        <v>30</v>
      </c>
      <c r="J13687" s="197" t="n">
        <v>5.27</v>
      </c>
    </row>
    <row r="13688" customFormat="false" ht="12.75" hidden="true" customHeight="false" outlineLevel="0" collapsed="false">
      <c r="A13688" s="197" t="s">
        <v>27778</v>
      </c>
      <c r="B13688" s="197" t="str">
        <f aca="false">C13688&amp;D13688&amp;E13688&amp;F13688&amp;G13688&amp;H13688</f>
        <v>PUXADOR TUBULAR,DE PUNHO,EM LATAO CROMADO.FORNECIMENTO</v>
      </c>
      <c r="C13688" s="197" t="s">
        <v>27779</v>
      </c>
      <c r="I13688" s="197" t="s">
        <v>30</v>
      </c>
      <c r="J13688" s="197" t="n">
        <v>20.12</v>
      </c>
    </row>
    <row r="13689" customFormat="false" ht="12.75" hidden="true" customHeight="false" outlineLevel="0" collapsed="false">
      <c r="A13689" s="197" t="s">
        <v>27780</v>
      </c>
      <c r="B13689" s="197" t="str">
        <f aca="false">C13689&amp;D13689&amp;E13689&amp;F13689&amp;G13689&amp;H13689</f>
        <v>PUXADOR TUBULAR,DE PUNHO,EM LATAO CROMADO.FORNECIMENTO</v>
      </c>
      <c r="C13689" s="197" t="s">
        <v>27779</v>
      </c>
      <c r="I13689" s="197" t="s">
        <v>30</v>
      </c>
      <c r="J13689" s="197" t="n">
        <v>20.12</v>
      </c>
    </row>
    <row r="13690" customFormat="false" ht="12.75" hidden="true" customHeight="false" outlineLevel="0" collapsed="false">
      <c r="A13690" s="197" t="s">
        <v>27781</v>
      </c>
      <c r="B13690" s="197" t="str">
        <f aca="false">C13690&amp;D13690&amp;E13690&amp;F13690&amp;G13690&amp;H13690</f>
        <v>PUXADOR TUBULAR,EM ZAMAK CROMADO.FORNECIMENTO</v>
      </c>
      <c r="C13690" s="197" t="s">
        <v>27782</v>
      </c>
      <c r="I13690" s="197" t="s">
        <v>30</v>
      </c>
      <c r="J13690" s="197" t="n">
        <v>26.88</v>
      </c>
    </row>
    <row r="13691" customFormat="false" ht="12.75" hidden="true" customHeight="false" outlineLevel="0" collapsed="false">
      <c r="A13691" s="197" t="s">
        <v>27783</v>
      </c>
      <c r="B13691" s="197" t="str">
        <f aca="false">C13691&amp;D13691&amp;E13691&amp;F13691&amp;G13691&amp;H13691</f>
        <v>PUXADOR TUBULAR,EM ZAMAK CROMADO.FORNECIMENTO</v>
      </c>
      <c r="C13691" s="197" t="s">
        <v>27782</v>
      </c>
      <c r="I13691" s="197" t="s">
        <v>30</v>
      </c>
      <c r="J13691" s="197" t="n">
        <v>26.88</v>
      </c>
    </row>
    <row r="13692" customFormat="false" ht="12.75" hidden="true" customHeight="false" outlineLevel="0" collapsed="false">
      <c r="A13692" s="197" t="s">
        <v>27784</v>
      </c>
      <c r="B13692" s="197" t="str">
        <f aca="false">C13692&amp;D13692&amp;E13692&amp;F13692&amp;G13692&amp;H13692</f>
        <v>CADEADO DE 30MM,C/DUPLA TRAVA,DISCO DE SEGURANCA ANTI-GAZUA,CORPO DE LATAO MACICO,CILINDRO DE LATAO TREFILADO.FORNECIMENTO</v>
      </c>
      <c r="C13692" s="197" t="s">
        <v>27785</v>
      </c>
      <c r="D13692" s="197" t="s">
        <v>27786</v>
      </c>
      <c r="E13692" s="197" t="s">
        <v>5114</v>
      </c>
      <c r="I13692" s="197" t="s">
        <v>30</v>
      </c>
      <c r="J13692" s="197" t="n">
        <v>16.03</v>
      </c>
    </row>
    <row r="13693" customFormat="false" ht="12.75" hidden="true" customHeight="false" outlineLevel="0" collapsed="false">
      <c r="A13693" s="197" t="s">
        <v>27787</v>
      </c>
      <c r="B13693" s="197" t="str">
        <f aca="false">C13693&amp;D13693&amp;E13693&amp;F13693&amp;G13693&amp;H13693</f>
        <v>CADEADO DE 30MM,C/DUPLA TRAVA,DISCO DE SEGURANCA ANTI-GAZUA,CORPO DE LATAO MACICO,CILINDRO DE LATAO TREFILADO.FORNECIMENTO</v>
      </c>
      <c r="C13693" s="197" t="s">
        <v>27785</v>
      </c>
      <c r="D13693" s="197" t="s">
        <v>27786</v>
      </c>
      <c r="E13693" s="197" t="s">
        <v>5114</v>
      </c>
      <c r="I13693" s="197" t="s">
        <v>30</v>
      </c>
      <c r="J13693" s="197" t="n">
        <v>16.03</v>
      </c>
    </row>
    <row r="13694" customFormat="false" ht="12.75" hidden="true" customHeight="false" outlineLevel="0" collapsed="false">
      <c r="A13694" s="197" t="s">
        <v>27788</v>
      </c>
      <c r="B13694" s="197" t="str">
        <f aca="false">C13694&amp;D13694&amp;E13694&amp;F13694&amp;G13694&amp;H13694</f>
        <v>CADEADO DE 50MM,C/DUPLA TRAVA,DISCO DE SEGURANCA ANTI-GAZUA,CORPO DE LATAO MACICO,CILINDRO DE LATAO TREFILADO.FORNECIMENTO</v>
      </c>
      <c r="C13694" s="197" t="s">
        <v>27789</v>
      </c>
      <c r="D13694" s="197" t="s">
        <v>27786</v>
      </c>
      <c r="E13694" s="197" t="s">
        <v>5114</v>
      </c>
      <c r="I13694" s="197" t="s">
        <v>30</v>
      </c>
      <c r="J13694" s="197" t="n">
        <v>36</v>
      </c>
    </row>
    <row r="13695" customFormat="false" ht="12.75" hidden="true" customHeight="false" outlineLevel="0" collapsed="false">
      <c r="A13695" s="197" t="s">
        <v>27790</v>
      </c>
      <c r="B13695" s="197" t="str">
        <f aca="false">C13695&amp;D13695&amp;E13695&amp;F13695&amp;G13695&amp;H13695</f>
        <v>CADEADO DE 50MM,C/DUPLA TRAVA,DISCO DE SEGURANCA ANTI-GAZUA,CORPO DE LATAO MACICO,CILINDRO DE LATAO TREFILADO.FORNECIMENTO</v>
      </c>
      <c r="C13695" s="197" t="s">
        <v>27789</v>
      </c>
      <c r="D13695" s="197" t="s">
        <v>27786</v>
      </c>
      <c r="E13695" s="197" t="s">
        <v>5114</v>
      </c>
      <c r="I13695" s="197" t="s">
        <v>30</v>
      </c>
      <c r="J13695" s="197" t="n">
        <v>36</v>
      </c>
    </row>
    <row r="13696" customFormat="false" ht="12.75" hidden="true" customHeight="false" outlineLevel="0" collapsed="false">
      <c r="A13696" s="197" t="s">
        <v>27791</v>
      </c>
      <c r="B13696" s="197" t="str">
        <f aca="false">C13696&amp;D13696&amp;E13696&amp;F13696&amp;G13696&amp;H13696</f>
        <v>CADEADO DE 30MM ADAPTADO PARA USO DE UMA SO CHAVE.FORNECIMENTO</v>
      </c>
      <c r="C13696" s="197" t="s">
        <v>27792</v>
      </c>
      <c r="D13696" s="197" t="s">
        <v>5114</v>
      </c>
      <c r="I13696" s="197" t="s">
        <v>30</v>
      </c>
      <c r="J13696" s="197" t="n">
        <v>26.44</v>
      </c>
    </row>
    <row r="13697" customFormat="false" ht="12.75" hidden="true" customHeight="false" outlineLevel="0" collapsed="false">
      <c r="A13697" s="197" t="s">
        <v>27793</v>
      </c>
      <c r="B13697" s="197" t="str">
        <f aca="false">C13697&amp;D13697&amp;E13697&amp;F13697&amp;G13697&amp;H13697</f>
        <v>CADEADO DE 30MM ADAPTADO PARA USO DE UMA SO CHAVE.FORNECIMENTO</v>
      </c>
      <c r="C13697" s="197" t="s">
        <v>27792</v>
      </c>
      <c r="D13697" s="197" t="s">
        <v>5114</v>
      </c>
      <c r="I13697" s="197" t="s">
        <v>30</v>
      </c>
      <c r="J13697" s="197" t="n">
        <v>26.44</v>
      </c>
    </row>
    <row r="13698" customFormat="false" ht="12.75" hidden="true" customHeight="false" outlineLevel="0" collapsed="false">
      <c r="A13698" s="197" t="s">
        <v>27794</v>
      </c>
      <c r="B13698" s="197" t="str">
        <f aca="false">C13698&amp;D13698&amp;E13698&amp;F13698&amp;G13698&amp;H13698</f>
        <v>PORTA CADEADO DE 4.1/2",DE FERRO ZINCADO.FORNECIMENTO</v>
      </c>
      <c r="C13698" s="197" t="s">
        <v>27795</v>
      </c>
      <c r="I13698" s="197" t="s">
        <v>30</v>
      </c>
      <c r="J13698" s="197" t="n">
        <v>4.54</v>
      </c>
    </row>
    <row r="13699" customFormat="false" ht="12.75" hidden="true" customHeight="false" outlineLevel="0" collapsed="false">
      <c r="A13699" s="197" t="s">
        <v>27796</v>
      </c>
      <c r="B13699" s="197" t="str">
        <f aca="false">C13699&amp;D13699&amp;E13699&amp;F13699&amp;G13699&amp;H13699</f>
        <v>PORTA CADEADO DE 4.1/2",DE FERRO ZINCADO.FORNECIMENTO</v>
      </c>
      <c r="C13699" s="197" t="s">
        <v>27795</v>
      </c>
      <c r="I13699" s="197" t="s">
        <v>30</v>
      </c>
      <c r="J13699" s="197" t="n">
        <v>4.54</v>
      </c>
    </row>
    <row r="13700" customFormat="false" ht="12.75" hidden="true" customHeight="false" outlineLevel="0" collapsed="false">
      <c r="A13700" s="197" t="s">
        <v>27797</v>
      </c>
      <c r="B13700" s="197" t="str">
        <f aca="false">C13700&amp;D13700&amp;E13700&amp;F13700&amp;G13700&amp;H13700</f>
        <v>TARGETAO DE FERRO GALVANIZADO,DE 36CM,COM ADAPTACAO DE HASTE PARA DUPLO FUNCIONAMENTO,FECHAMENTO COM CADEADO, EXCLUSIVEESTE,CONFORME PROJETO Nº6017/EMOP.FORNECIMENTO E COLOCACAO</v>
      </c>
      <c r="C13700" s="197" t="s">
        <v>27798</v>
      </c>
      <c r="D13700" s="197" t="s">
        <v>27799</v>
      </c>
      <c r="E13700" s="197" t="s">
        <v>27800</v>
      </c>
      <c r="I13700" s="197" t="s">
        <v>30</v>
      </c>
      <c r="J13700" s="197" t="n">
        <v>158.78</v>
      </c>
    </row>
    <row r="13701" customFormat="false" ht="12.75" hidden="true" customHeight="false" outlineLevel="0" collapsed="false">
      <c r="A13701" s="197" t="s">
        <v>27801</v>
      </c>
      <c r="B13701" s="197" t="str">
        <f aca="false">C13701&amp;D13701&amp;E13701&amp;F13701&amp;G13701&amp;H13701</f>
        <v>TARGETAO DE FERRO GALVANIZADO,DE 36CM,COM ADAPTACAO DE HASTE PARA DUPLO FUNCIONAMENTO,FECHAMENTO COM CADEADO, EXCLUSIVEESTE,CONFORME PROJETO Nº6017/EMOP.FORNECIMENTO E COLOCACAO</v>
      </c>
      <c r="C13701" s="197" t="s">
        <v>27798</v>
      </c>
      <c r="D13701" s="197" t="s">
        <v>27799</v>
      </c>
      <c r="E13701" s="197" t="s">
        <v>27800</v>
      </c>
      <c r="I13701" s="197" t="s">
        <v>30</v>
      </c>
      <c r="J13701" s="197" t="n">
        <v>158.78</v>
      </c>
    </row>
    <row r="13702" customFormat="false" ht="12.75" hidden="true" customHeight="false" outlineLevel="0" collapsed="false">
      <c r="A13702" s="197" t="s">
        <v>27802</v>
      </c>
      <c r="B13702" s="197" t="str">
        <f aca="false">C13702&amp;D13702&amp;E13702&amp;F13702&amp;G13702&amp;H13702</f>
        <v>TARGETA DE FIO REDONDO,DE 2",EM FERRO CROMADO.FORNECIMENTO</v>
      </c>
      <c r="C13702" s="197" t="s">
        <v>27803</v>
      </c>
      <c r="I13702" s="197" t="s">
        <v>30</v>
      </c>
      <c r="J13702" s="197" t="n">
        <v>1.39</v>
      </c>
    </row>
    <row r="13703" customFormat="false" ht="12.75" hidden="true" customHeight="false" outlineLevel="0" collapsed="false">
      <c r="A13703" s="197" t="s">
        <v>27804</v>
      </c>
      <c r="B13703" s="197" t="str">
        <f aca="false">C13703&amp;D13703&amp;E13703&amp;F13703&amp;G13703&amp;H13703</f>
        <v>TARGETA DE FIO REDONDO,DE 2",EM FERRO CROMADO.FORNECIMENTO</v>
      </c>
      <c r="C13703" s="197" t="s">
        <v>27803</v>
      </c>
      <c r="I13703" s="197" t="s">
        <v>30</v>
      </c>
      <c r="J13703" s="197" t="n">
        <v>1.39</v>
      </c>
    </row>
    <row r="13704" customFormat="false" ht="12.75" hidden="true" customHeight="false" outlineLevel="0" collapsed="false">
      <c r="A13704" s="197" t="s">
        <v>27805</v>
      </c>
      <c r="B13704" s="197" t="str">
        <f aca="false">C13704&amp;D13704&amp;E13704&amp;F13704&amp;G13704&amp;H13704</f>
        <v>PRENDEDOR DE PORTA DE LATAO CROMADO,FIXADO NO PISO,HASTE ACIONADA POR PRESSAO DA PORTA OU DO PE.FORNECIMENTO</v>
      </c>
      <c r="C13704" s="197" t="s">
        <v>27806</v>
      </c>
      <c r="D13704" s="197" t="s">
        <v>27807</v>
      </c>
      <c r="I13704" s="197" t="s">
        <v>30</v>
      </c>
      <c r="J13704" s="197" t="n">
        <v>15.74</v>
      </c>
    </row>
    <row r="13705" customFormat="false" ht="12.75" hidden="true" customHeight="false" outlineLevel="0" collapsed="false">
      <c r="A13705" s="197" t="s">
        <v>27808</v>
      </c>
      <c r="B13705" s="197" t="str">
        <f aca="false">C13705&amp;D13705&amp;E13705&amp;F13705&amp;G13705&amp;H13705</f>
        <v>PRENDEDOR DE PORTA DE LATAO CROMADO,FIXADO NO PISO,HASTE ACIONADA POR PRESSAO DA PORTA OU DO PE.FORNECIMENTO</v>
      </c>
      <c r="C13705" s="197" t="s">
        <v>27806</v>
      </c>
      <c r="D13705" s="197" t="s">
        <v>27807</v>
      </c>
      <c r="I13705" s="197" t="s">
        <v>30</v>
      </c>
      <c r="J13705" s="197" t="n">
        <v>15.74</v>
      </c>
    </row>
    <row r="13706" customFormat="false" ht="12.75" hidden="true" customHeight="false" outlineLevel="0" collapsed="false">
      <c r="A13706" s="197" t="s">
        <v>27809</v>
      </c>
      <c r="B13706" s="197" t="str">
        <f aca="false">C13706&amp;D13706&amp;E13706&amp;F13706&amp;G13706&amp;H13706</f>
        <v>MANCAL SUPERIOR PARA PORTA DE VIDRO TEMPERADO DE 10MM.FORNECIMENTO</v>
      </c>
      <c r="C13706" s="197" t="s">
        <v>27810</v>
      </c>
      <c r="D13706" s="197" t="s">
        <v>18111</v>
      </c>
      <c r="I13706" s="197" t="s">
        <v>30</v>
      </c>
      <c r="J13706" s="197" t="n">
        <v>5.32</v>
      </c>
    </row>
    <row r="13707" customFormat="false" ht="12.75" hidden="true" customHeight="false" outlineLevel="0" collapsed="false">
      <c r="A13707" s="197" t="s">
        <v>27811</v>
      </c>
      <c r="B13707" s="197" t="str">
        <f aca="false">C13707&amp;D13707&amp;E13707&amp;F13707&amp;G13707&amp;H13707</f>
        <v>MANCAL SUPERIOR PARA PORTA DE VIDRO TEMPERADO DE 10MM.FORNECIMENTO</v>
      </c>
      <c r="C13707" s="197" t="s">
        <v>27810</v>
      </c>
      <c r="D13707" s="197" t="s">
        <v>18111</v>
      </c>
      <c r="I13707" s="197" t="s">
        <v>30</v>
      </c>
      <c r="J13707" s="197" t="n">
        <v>5.32</v>
      </c>
    </row>
    <row r="13708" customFormat="false" ht="12.75" hidden="true" customHeight="false" outlineLevel="0" collapsed="false">
      <c r="A13708" s="197" t="s">
        <v>27812</v>
      </c>
      <c r="B13708" s="197" t="str">
        <f aca="false">C13708&amp;D13708&amp;E13708&amp;F13708&amp;G13708&amp;H13708</f>
        <v>SUPORTE SIMPLES DE CENTRO PARA VIDRO TEMPERADO DE 10MM.FORNECIMENTO</v>
      </c>
      <c r="C13708" s="197" t="s">
        <v>27813</v>
      </c>
      <c r="D13708" s="197" t="s">
        <v>19650</v>
      </c>
      <c r="I13708" s="197" t="s">
        <v>30</v>
      </c>
      <c r="J13708" s="197" t="n">
        <v>16.95</v>
      </c>
    </row>
    <row r="13709" customFormat="false" ht="12.75" hidden="true" customHeight="false" outlineLevel="0" collapsed="false">
      <c r="A13709" s="197" t="s">
        <v>27814</v>
      </c>
      <c r="B13709" s="197" t="str">
        <f aca="false">C13709&amp;D13709&amp;E13709&amp;F13709&amp;G13709&amp;H13709</f>
        <v>SUPORTE SIMPLES DE CENTRO PARA VIDRO TEMPERADO DE 10MM.FORNECIMENTO</v>
      </c>
      <c r="C13709" s="197" t="s">
        <v>27813</v>
      </c>
      <c r="D13709" s="197" t="s">
        <v>19650</v>
      </c>
      <c r="I13709" s="197" t="s">
        <v>30</v>
      </c>
      <c r="J13709" s="197" t="n">
        <v>16.95</v>
      </c>
    </row>
    <row r="13710" customFormat="false" ht="12.75" hidden="true" customHeight="false" outlineLevel="0" collapsed="false">
      <c r="A13710" s="197" t="s">
        <v>27815</v>
      </c>
      <c r="B13710" s="197" t="str">
        <f aca="false">C13710&amp;D13710&amp;E13710&amp;F13710&amp;G13710&amp;H13710</f>
        <v>SUPORTE DUPLO HORIZONTAL PARA VIDROS TEMPERADOS DE 10MM.FORNECIMENTO</v>
      </c>
      <c r="C13710" s="197" t="s">
        <v>27816</v>
      </c>
      <c r="D13710" s="197" t="s">
        <v>27749</v>
      </c>
      <c r="I13710" s="197" t="s">
        <v>30</v>
      </c>
      <c r="J13710" s="197" t="n">
        <v>26.61</v>
      </c>
    </row>
    <row r="13711" customFormat="false" ht="12.75" hidden="true" customHeight="false" outlineLevel="0" collapsed="false">
      <c r="A13711" s="197" t="s">
        <v>27817</v>
      </c>
      <c r="B13711" s="197" t="str">
        <f aca="false">C13711&amp;D13711&amp;E13711&amp;F13711&amp;G13711&amp;H13711</f>
        <v>SUPORTE DUPLO HORIZONTAL PARA VIDROS TEMPERADOS DE 10MM.FORNECIMENTO</v>
      </c>
      <c r="C13711" s="197" t="s">
        <v>27816</v>
      </c>
      <c r="D13711" s="197" t="s">
        <v>27749</v>
      </c>
      <c r="I13711" s="197" t="s">
        <v>30</v>
      </c>
      <c r="J13711" s="197" t="n">
        <v>26.61</v>
      </c>
    </row>
    <row r="13712" customFormat="false" ht="12.75" hidden="true" customHeight="false" outlineLevel="0" collapsed="false">
      <c r="A13712" s="197" t="s">
        <v>27818</v>
      </c>
      <c r="B13712" s="197" t="str">
        <f aca="false">C13712&amp;D13712&amp;E13712&amp;F13712&amp;G13712&amp;H13712</f>
        <v>FECHADURA DE CENTRO PARA PORTA DE VIDRO TEMPERADO DE 10MM.FORNECIMENTO</v>
      </c>
      <c r="C13712" s="197" t="s">
        <v>27819</v>
      </c>
      <c r="D13712" s="197" t="s">
        <v>18201</v>
      </c>
      <c r="I13712" s="197" t="s">
        <v>30</v>
      </c>
      <c r="J13712" s="197" t="n">
        <v>34.55</v>
      </c>
    </row>
    <row r="13713" customFormat="false" ht="12.75" hidden="true" customHeight="false" outlineLevel="0" collapsed="false">
      <c r="A13713" s="197" t="s">
        <v>27820</v>
      </c>
      <c r="B13713" s="197" t="str">
        <f aca="false">C13713&amp;D13713&amp;E13713&amp;F13713&amp;G13713&amp;H13713</f>
        <v>FECHADURA DE CENTRO PARA PORTA DE VIDRO TEMPERADO DE 10MM.FORNECIMENTO</v>
      </c>
      <c r="C13713" s="197" t="s">
        <v>27819</v>
      </c>
      <c r="D13713" s="197" t="s">
        <v>18201</v>
      </c>
      <c r="I13713" s="197" t="s">
        <v>30</v>
      </c>
      <c r="J13713" s="197" t="n">
        <v>34.55</v>
      </c>
    </row>
    <row r="13714" customFormat="false" ht="12.75" hidden="true" customHeight="false" outlineLevel="0" collapsed="false">
      <c r="A13714" s="197" t="s">
        <v>27821</v>
      </c>
      <c r="B13714" s="197" t="str">
        <f aca="false">C13714&amp;D13714&amp;E13714&amp;F13714&amp;G13714&amp;H13714</f>
        <v>CONTRA FECHADURA DE CENTRO PARA PORTA DE VIDRO TEMPERADO DE10MM.FORNECIMENTO</v>
      </c>
      <c r="C13714" s="197" t="s">
        <v>27822</v>
      </c>
      <c r="D13714" s="197" t="s">
        <v>27823</v>
      </c>
      <c r="I13714" s="197" t="s">
        <v>30</v>
      </c>
      <c r="J13714" s="197" t="n">
        <v>44.66</v>
      </c>
    </row>
    <row r="13715" customFormat="false" ht="12.75" hidden="true" customHeight="false" outlineLevel="0" collapsed="false">
      <c r="A13715" s="197" t="s">
        <v>27824</v>
      </c>
      <c r="B13715" s="197" t="str">
        <f aca="false">C13715&amp;D13715&amp;E13715&amp;F13715&amp;G13715&amp;H13715</f>
        <v>CONTRA FECHADURA DE CENTRO PARA PORTA DE VIDRO TEMPERADO DE10MM.FORNECIMENTO</v>
      </c>
      <c r="C13715" s="197" t="s">
        <v>27822</v>
      </c>
      <c r="D13715" s="197" t="s">
        <v>27823</v>
      </c>
      <c r="I13715" s="197" t="s">
        <v>30</v>
      </c>
      <c r="J13715" s="197" t="n">
        <v>44.66</v>
      </c>
    </row>
    <row r="13716" customFormat="false" ht="12.75" hidden="true" customHeight="false" outlineLevel="0" collapsed="false">
      <c r="A13716" s="197" t="s">
        <v>27825</v>
      </c>
      <c r="B13716" s="197" t="str">
        <f aca="false">C13716&amp;D13716&amp;E13716&amp;F13716&amp;G13716&amp;H13716</f>
        <v>ESPELHO DE FECHADURA PARA PORTA DE VIDRO TEMPERADO DE 10MM.FORNECIMENTO</v>
      </c>
      <c r="C13716" s="197" t="s">
        <v>27826</v>
      </c>
      <c r="D13716" s="197" t="s">
        <v>14107</v>
      </c>
      <c r="I13716" s="197" t="s">
        <v>30</v>
      </c>
      <c r="J13716" s="197" t="n">
        <v>12.45</v>
      </c>
    </row>
    <row r="13717" customFormat="false" ht="12.75" hidden="true" customHeight="false" outlineLevel="0" collapsed="false">
      <c r="A13717" s="197" t="s">
        <v>27827</v>
      </c>
      <c r="B13717" s="197" t="str">
        <f aca="false">C13717&amp;D13717&amp;E13717&amp;F13717&amp;G13717&amp;H13717</f>
        <v>ESPELHO DE FECHADURA PARA PORTA DE VIDRO TEMPERADO DE 10MM.FORNECIMENTO</v>
      </c>
      <c r="C13717" s="197" t="s">
        <v>27826</v>
      </c>
      <c r="D13717" s="197" t="s">
        <v>14107</v>
      </c>
      <c r="I13717" s="197" t="s">
        <v>30</v>
      </c>
      <c r="J13717" s="197" t="n">
        <v>12.45</v>
      </c>
    </row>
    <row r="13718" customFormat="false" ht="12.75" hidden="true" customHeight="false" outlineLevel="0" collapsed="false">
      <c r="A13718" s="197" t="s">
        <v>27828</v>
      </c>
      <c r="B13718" s="197" t="str">
        <f aca="false">C13718&amp;D13718&amp;E13718&amp;F13718&amp;G13718&amp;H13718</f>
        <v>SUPORTE TIPO "L" PARA PORTA DE VIDRO TEMPERADO DE 10MM.FORNECIMENTO</v>
      </c>
      <c r="C13718" s="197" t="s">
        <v>27829</v>
      </c>
      <c r="D13718" s="197" t="s">
        <v>19650</v>
      </c>
      <c r="I13718" s="197" t="s">
        <v>30</v>
      </c>
      <c r="J13718" s="197" t="n">
        <v>57.78</v>
      </c>
    </row>
    <row r="13719" customFormat="false" ht="12.75" hidden="true" customHeight="false" outlineLevel="0" collapsed="false">
      <c r="A13719" s="197" t="s">
        <v>27830</v>
      </c>
      <c r="B13719" s="197" t="str">
        <f aca="false">C13719&amp;D13719&amp;E13719&amp;F13719&amp;G13719&amp;H13719</f>
        <v>SUPORTE TIPO "L" PARA PORTA DE VIDRO TEMPERADO DE 10MM.FORNECIMENTO</v>
      </c>
      <c r="C13719" s="197" t="s">
        <v>27829</v>
      </c>
      <c r="D13719" s="197" t="s">
        <v>19650</v>
      </c>
      <c r="I13719" s="197" t="s">
        <v>30</v>
      </c>
      <c r="J13719" s="197" t="n">
        <v>57.78</v>
      </c>
    </row>
    <row r="13720" customFormat="false" ht="12.75" hidden="true" customHeight="false" outlineLevel="0" collapsed="false">
      <c r="A13720" s="197" t="s">
        <v>27831</v>
      </c>
      <c r="B13720" s="197" t="str">
        <f aca="false">C13720&amp;D13720&amp;E13720&amp;F13720&amp;G13720&amp;H13720</f>
        <v>ESPELHO DO TRINCO DE PISO PARA PORTA DE VIDRO TEMPERADO.FORNECIMENTO</v>
      </c>
      <c r="C13720" s="197" t="s">
        <v>27832</v>
      </c>
      <c r="D13720" s="197" t="s">
        <v>27749</v>
      </c>
      <c r="I13720" s="197" t="s">
        <v>30</v>
      </c>
      <c r="J13720" s="197" t="n">
        <v>9.18</v>
      </c>
    </row>
    <row r="13721" customFormat="false" ht="12.75" hidden="true" customHeight="false" outlineLevel="0" collapsed="false">
      <c r="A13721" s="197" t="s">
        <v>27833</v>
      </c>
      <c r="B13721" s="197" t="str">
        <f aca="false">C13721&amp;D13721&amp;E13721&amp;F13721&amp;G13721&amp;H13721</f>
        <v>ESPELHO DO TRINCO DE PISO PARA PORTA DE VIDRO TEMPERADO.FORNECIMENTO</v>
      </c>
      <c r="C13721" s="197" t="s">
        <v>27832</v>
      </c>
      <c r="D13721" s="197" t="s">
        <v>27749</v>
      </c>
      <c r="I13721" s="197" t="s">
        <v>30</v>
      </c>
      <c r="J13721" s="197" t="n">
        <v>9.18</v>
      </c>
    </row>
    <row r="13722" customFormat="false" ht="12.75" hidden="true" customHeight="false" outlineLevel="0" collapsed="false">
      <c r="A13722" s="197" t="s">
        <v>27834</v>
      </c>
      <c r="B13722" s="197" t="str">
        <f aca="false">C13722&amp;D13722&amp;E13722&amp;F13722&amp;G13722&amp;H13722</f>
        <v>SUPORTE SIMPLES DE CANTO PARA VIDRO TEMPERADO DE 10MM.FORNECIMENTO</v>
      </c>
      <c r="C13722" s="197" t="s">
        <v>27835</v>
      </c>
      <c r="D13722" s="197" t="s">
        <v>18111</v>
      </c>
      <c r="I13722" s="197" t="s">
        <v>30</v>
      </c>
      <c r="J13722" s="197" t="n">
        <v>16.77</v>
      </c>
    </row>
    <row r="13723" customFormat="false" ht="12.75" hidden="true" customHeight="false" outlineLevel="0" collapsed="false">
      <c r="A13723" s="197" t="s">
        <v>27836</v>
      </c>
      <c r="B13723" s="197" t="str">
        <f aca="false">C13723&amp;D13723&amp;E13723&amp;F13723&amp;G13723&amp;H13723</f>
        <v>SUPORTE SIMPLES DE CANTO PARA VIDRO TEMPERADO DE 10MM.FORNECIMENTO</v>
      </c>
      <c r="C13723" s="197" t="s">
        <v>27835</v>
      </c>
      <c r="D13723" s="197" t="s">
        <v>18111</v>
      </c>
      <c r="I13723" s="197" t="s">
        <v>30</v>
      </c>
      <c r="J13723" s="197" t="n">
        <v>16.77</v>
      </c>
    </row>
    <row r="13724" customFormat="false" ht="12.75" hidden="true" customHeight="false" outlineLevel="0" collapsed="false">
      <c r="A13724" s="197" t="s">
        <v>27837</v>
      </c>
      <c r="B13724" s="197" t="str">
        <f aca="false">C13724&amp;D13724&amp;E13724&amp;F13724&amp;G13724&amp;H13724</f>
        <v>PUXADOR DE MADEIRA PARA PORTA DE VIDRO TEMPERADO.FORNECIMENTO</v>
      </c>
      <c r="C13724" s="197" t="s">
        <v>27838</v>
      </c>
      <c r="D13724" s="197" t="s">
        <v>4378</v>
      </c>
      <c r="I13724" s="197" t="s">
        <v>30</v>
      </c>
      <c r="J13724" s="197" t="n">
        <v>15.65</v>
      </c>
    </row>
    <row r="13725" customFormat="false" ht="12.75" hidden="true" customHeight="false" outlineLevel="0" collapsed="false">
      <c r="A13725" s="197" t="s">
        <v>27839</v>
      </c>
      <c r="B13725" s="197" t="str">
        <f aca="false">C13725&amp;D13725&amp;E13725&amp;F13725&amp;G13725&amp;H13725</f>
        <v>PUXADOR DE MADEIRA PARA PORTA DE VIDRO TEMPERADO.FORNECIMENTO</v>
      </c>
      <c r="C13725" s="197" t="s">
        <v>27838</v>
      </c>
      <c r="D13725" s="197" t="s">
        <v>4378</v>
      </c>
      <c r="I13725" s="197" t="s">
        <v>30</v>
      </c>
      <c r="J13725" s="197" t="n">
        <v>15.65</v>
      </c>
    </row>
    <row r="13726" customFormat="false" ht="12.75" hidden="true" customHeight="false" outlineLevel="0" collapsed="false">
      <c r="A13726" s="197" t="s">
        <v>27840</v>
      </c>
      <c r="B13726" s="197" t="str">
        <f aca="false">C13726&amp;D13726&amp;E13726&amp;F13726&amp;G13726&amp;H13726</f>
        <v>PIVO PARA PORTA DE VIDRO TEMPERADO.FORNECIMENTO</v>
      </c>
      <c r="C13726" s="197" t="s">
        <v>27841</v>
      </c>
      <c r="I13726" s="197" t="s">
        <v>30</v>
      </c>
      <c r="J13726" s="197" t="n">
        <v>9.62</v>
      </c>
    </row>
    <row r="13727" customFormat="false" ht="12.75" hidden="true" customHeight="false" outlineLevel="0" collapsed="false">
      <c r="A13727" s="197" t="s">
        <v>27842</v>
      </c>
      <c r="B13727" s="197" t="str">
        <f aca="false">C13727&amp;D13727&amp;E13727&amp;F13727&amp;G13727&amp;H13727</f>
        <v>PIVO PARA PORTA DE VIDRO TEMPERADO.FORNECIMENTO</v>
      </c>
      <c r="C13727" s="197" t="s">
        <v>27841</v>
      </c>
      <c r="I13727" s="197" t="s">
        <v>30</v>
      </c>
      <c r="J13727" s="197" t="n">
        <v>9.62</v>
      </c>
    </row>
    <row r="13728" customFormat="false" ht="12.75" hidden="true" customHeight="false" outlineLevel="0" collapsed="false">
      <c r="A13728" s="197" t="s">
        <v>27843</v>
      </c>
      <c r="B13728" s="197" t="str">
        <f aca="false">C13728&amp;D13728&amp;E13728&amp;F13728&amp;G13728&amp;H13728</f>
        <v>PUXADOR PLASTICO PARA PORTA DE ARMARIO DE MADEIRA,FORMA SEMICIRCULAR,COM 96MM DE COMPRIMENTO,ACABAMENTO CROMADO.FORNECIMENTO E COLOCACAO</v>
      </c>
      <c r="C13728" s="197" t="s">
        <v>27844</v>
      </c>
      <c r="D13728" s="197" t="s">
        <v>27845</v>
      </c>
      <c r="E13728" s="197" t="s">
        <v>4468</v>
      </c>
      <c r="I13728" s="197" t="s">
        <v>30</v>
      </c>
      <c r="J13728" s="197" t="n">
        <v>7.1</v>
      </c>
    </row>
    <row r="13729" customFormat="false" ht="12.75" hidden="true" customHeight="false" outlineLevel="0" collapsed="false">
      <c r="A13729" s="197" t="s">
        <v>27846</v>
      </c>
      <c r="B13729" s="197" t="str">
        <f aca="false">C13729&amp;D13729&amp;E13729&amp;F13729&amp;G13729&amp;H13729</f>
        <v>PUXADOR PLASTICO PARA PORTA DE ARMARIO DE MADEIRA,FORMA SEMICIRCULAR,COM 96MM DE COMPRIMENTO,ACABAMENTO CROMADO.FORNECIMENTO E COLOCACAO</v>
      </c>
      <c r="C13729" s="197" t="s">
        <v>27844</v>
      </c>
      <c r="D13729" s="197" t="s">
        <v>27845</v>
      </c>
      <c r="E13729" s="197" t="s">
        <v>4468</v>
      </c>
      <c r="I13729" s="197" t="s">
        <v>30</v>
      </c>
      <c r="J13729" s="197" t="n">
        <v>6.86</v>
      </c>
    </row>
    <row r="13730" customFormat="false" ht="12.75" hidden="true" customHeight="false" outlineLevel="0" collapsed="false">
      <c r="A13730" s="197" t="s">
        <v>27847</v>
      </c>
      <c r="B13730" s="197" t="str">
        <f aca="false">C13730&amp;D13730&amp;E13730&amp;F13730&amp;G13730&amp;H13730</f>
        <v>PUXADOR PLASTICO PARA PORTA DE ARMARIO DE MADEIRA,FORMA SEMI-CIRCULAR,COM 64MM DE COMPRIMENTO,ACABAMENTO CROMADO.FORNECIMENTO E COLOCACAO</v>
      </c>
      <c r="C13730" s="197" t="s">
        <v>27844</v>
      </c>
      <c r="D13730" s="197" t="s">
        <v>27848</v>
      </c>
      <c r="E13730" s="197" t="s">
        <v>4468</v>
      </c>
      <c r="I13730" s="197" t="s">
        <v>30</v>
      </c>
      <c r="J13730" s="197" t="n">
        <v>3.23</v>
      </c>
    </row>
    <row r="13731" customFormat="false" ht="12.75" hidden="true" customHeight="false" outlineLevel="0" collapsed="false">
      <c r="A13731" s="197" t="s">
        <v>27849</v>
      </c>
      <c r="B13731" s="197" t="str">
        <f aca="false">C13731&amp;D13731&amp;E13731&amp;F13731&amp;G13731&amp;H13731</f>
        <v>PUXADOR PLASTICO PARA PORTA DE ARMARIO DE MADEIRA,FORMA SEMI-CIRCULAR,COM 64MM DE COMPRIMENTO,ACABAMENTO CROMADO.FORNECIMENTO E COLOCACAO</v>
      </c>
      <c r="C13731" s="197" t="s">
        <v>27844</v>
      </c>
      <c r="D13731" s="197" t="s">
        <v>27848</v>
      </c>
      <c r="E13731" s="197" t="s">
        <v>4468</v>
      </c>
      <c r="I13731" s="197" t="s">
        <v>30</v>
      </c>
      <c r="J13731" s="197" t="n">
        <v>2.99</v>
      </c>
    </row>
    <row r="13732" customFormat="false" ht="12.75" hidden="true" customHeight="false" outlineLevel="0" collapsed="false">
      <c r="A13732" s="197" t="s">
        <v>27850</v>
      </c>
      <c r="B13732" s="197" t="str">
        <f aca="false">C13732&amp;D13732&amp;E13732&amp;F13732&amp;G13732&amp;H13732</f>
        <v>MOLA DE BILHA DE ACO,TAMANHO 12MM.FORNECIMENTO</v>
      </c>
      <c r="C13732" s="197" t="s">
        <v>27851</v>
      </c>
      <c r="I13732" s="197" t="s">
        <v>30</v>
      </c>
      <c r="J13732" s="197" t="n">
        <v>1.61</v>
      </c>
    </row>
    <row r="13733" customFormat="false" ht="12.75" hidden="true" customHeight="false" outlineLevel="0" collapsed="false">
      <c r="A13733" s="197" t="s">
        <v>27852</v>
      </c>
      <c r="B13733" s="197" t="str">
        <f aca="false">C13733&amp;D13733&amp;E13733&amp;F13733&amp;G13733&amp;H13733</f>
        <v>MOLA DE BILHA DE ACO,TAMANHO 12MM.FORNECIMENTO</v>
      </c>
      <c r="C13733" s="197" t="s">
        <v>27851</v>
      </c>
      <c r="I13733" s="197" t="s">
        <v>30</v>
      </c>
      <c r="J13733" s="197" t="n">
        <v>1.61</v>
      </c>
    </row>
    <row r="13734" customFormat="false" ht="12.75" hidden="true" customHeight="false" outlineLevel="0" collapsed="false">
      <c r="A13734" s="197" t="s">
        <v>27853</v>
      </c>
      <c r="B13734" s="197" t="str">
        <f aca="false">C13734&amp;D13734&amp;E13734&amp;F13734&amp;G13734&amp;H13734</f>
        <v>TRILHO DE ALUMINIO PARA ROLDANAS,EM ESQUADRIAS DE CORRER,OCO,COM 3,00M POR APROXIMADAMENTE 30X29MM.FORNECIMENTO</v>
      </c>
      <c r="C13734" s="197" t="s">
        <v>27854</v>
      </c>
      <c r="D13734" s="197" t="s">
        <v>27855</v>
      </c>
      <c r="I13734" s="197" t="s">
        <v>30</v>
      </c>
      <c r="J13734" s="197" t="n">
        <v>10.63</v>
      </c>
    </row>
    <row r="13735" customFormat="false" ht="12.75" hidden="true" customHeight="false" outlineLevel="0" collapsed="false">
      <c r="A13735" s="197" t="s">
        <v>27856</v>
      </c>
      <c r="B13735" s="197" t="str">
        <f aca="false">C13735&amp;D13735&amp;E13735&amp;F13735&amp;G13735&amp;H13735</f>
        <v>TRILHO DE ALUMINIO PARA ROLDANAS,EM ESQUADRIAS DE CORRER,OCO,COM 3,00M POR APROXIMADAMENTE 30X29MM.FORNECIMENTO</v>
      </c>
      <c r="C13735" s="197" t="s">
        <v>27854</v>
      </c>
      <c r="D13735" s="197" t="s">
        <v>27855</v>
      </c>
      <c r="I13735" s="197" t="s">
        <v>30</v>
      </c>
      <c r="J13735" s="197" t="n">
        <v>10.63</v>
      </c>
    </row>
    <row r="13736" customFormat="false" ht="12.75" hidden="true" customHeight="false" outlineLevel="0" collapsed="false">
      <c r="A13736" s="197" t="s">
        <v>27857</v>
      </c>
      <c r="B13736" s="197" t="str">
        <f aca="false">C13736&amp;D13736&amp;E13736&amp;F13736&amp;G13736&amp;H13736</f>
        <v>MOLA "VAI E VEM" COM ESFERA DE ACO E CORPO EM LATAO POLIDO.FORNECIMENTO</v>
      </c>
      <c r="C13736" s="197" t="s">
        <v>27858</v>
      </c>
      <c r="D13736" s="197" t="s">
        <v>14107</v>
      </c>
      <c r="I13736" s="197" t="s">
        <v>30</v>
      </c>
      <c r="J13736" s="197" t="n">
        <v>118.84</v>
      </c>
    </row>
    <row r="13737" customFormat="false" ht="12.75" hidden="true" customHeight="false" outlineLevel="0" collapsed="false">
      <c r="A13737" s="197" t="s">
        <v>27859</v>
      </c>
      <c r="B13737" s="197" t="str">
        <f aca="false">C13737&amp;D13737&amp;E13737&amp;F13737&amp;G13737&amp;H13737</f>
        <v>MOLA "VAI E VEM" COM ESFERA DE ACO E CORPO EM LATAO POLIDO.FORNECIMENTO</v>
      </c>
      <c r="C13737" s="197" t="s">
        <v>27858</v>
      </c>
      <c r="D13737" s="197" t="s">
        <v>14107</v>
      </c>
      <c r="I13737" s="197" t="s">
        <v>30</v>
      </c>
      <c r="J13737" s="197" t="n">
        <v>118.84</v>
      </c>
    </row>
    <row r="13738" customFormat="false" ht="12.75" hidden="true" customHeight="false" outlineLevel="0" collapsed="false">
      <c r="A13738" s="197" t="s">
        <v>27860</v>
      </c>
      <c r="B13738" s="197"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197" t="s">
        <v>27861</v>
      </c>
      <c r="D13738" s="197" t="s">
        <v>27862</v>
      </c>
      <c r="E13738" s="197" t="s">
        <v>27863</v>
      </c>
      <c r="F13738" s="197" t="s">
        <v>27864</v>
      </c>
      <c r="G13738" s="197" t="s">
        <v>27865</v>
      </c>
      <c r="H13738" s="197" t="s">
        <v>27866</v>
      </c>
      <c r="I13738" s="197" t="s">
        <v>30</v>
      </c>
      <c r="J13738" s="197" t="n">
        <v>330.24</v>
      </c>
    </row>
    <row r="13739" customFormat="false" ht="12.75" hidden="true" customHeight="false" outlineLevel="0" collapsed="false">
      <c r="A13739" s="197" t="s">
        <v>27867</v>
      </c>
      <c r="B13739" s="197"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197" t="s">
        <v>27861</v>
      </c>
      <c r="D13739" s="197" t="s">
        <v>27862</v>
      </c>
      <c r="E13739" s="197" t="s">
        <v>27863</v>
      </c>
      <c r="F13739" s="197" t="s">
        <v>27864</v>
      </c>
      <c r="G13739" s="197" t="s">
        <v>27865</v>
      </c>
      <c r="H13739" s="197" t="s">
        <v>27866</v>
      </c>
      <c r="I13739" s="197" t="s">
        <v>30</v>
      </c>
      <c r="J13739" s="197" t="n">
        <v>327.41</v>
      </c>
    </row>
    <row r="13740" customFormat="false" ht="12.75" hidden="true" customHeight="false" outlineLevel="0" collapsed="false">
      <c r="A13740" s="197" t="s">
        <v>27868</v>
      </c>
      <c r="B13740" s="197"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197" t="s">
        <v>27861</v>
      </c>
      <c r="D13740" s="197" t="s">
        <v>27869</v>
      </c>
      <c r="E13740" s="197" t="s">
        <v>27870</v>
      </c>
      <c r="F13740" s="197" t="s">
        <v>27871</v>
      </c>
      <c r="G13740" s="197" t="s">
        <v>27872</v>
      </c>
      <c r="H13740" s="197" t="s">
        <v>27873</v>
      </c>
      <c r="I13740" s="197" t="s">
        <v>30</v>
      </c>
      <c r="J13740" s="197" t="n">
        <v>758.99</v>
      </c>
    </row>
    <row r="13741" customFormat="false" ht="12.75" hidden="true" customHeight="false" outlineLevel="0" collapsed="false">
      <c r="A13741" s="197" t="s">
        <v>27874</v>
      </c>
      <c r="B13741" s="197"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197" t="s">
        <v>27861</v>
      </c>
      <c r="D13741" s="197" t="s">
        <v>27869</v>
      </c>
      <c r="E13741" s="197" t="s">
        <v>27870</v>
      </c>
      <c r="F13741" s="197" t="s">
        <v>27871</v>
      </c>
      <c r="G13741" s="197" t="s">
        <v>27872</v>
      </c>
      <c r="H13741" s="197" t="s">
        <v>27873</v>
      </c>
      <c r="I13741" s="197" t="s">
        <v>30</v>
      </c>
      <c r="J13741" s="197" t="n">
        <v>752.55</v>
      </c>
    </row>
    <row r="13742" customFormat="false" ht="38.25" hidden="true" customHeight="false" outlineLevel="0" collapsed="false">
      <c r="A13742" s="197" t="s">
        <v>27875</v>
      </c>
      <c r="B13742" s="710"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197" t="s">
        <v>27876</v>
      </c>
      <c r="D13742" s="197" t="s">
        <v>27877</v>
      </c>
      <c r="E13742" s="197" t="s">
        <v>27878</v>
      </c>
      <c r="F13742" s="197" t="s">
        <v>27879</v>
      </c>
      <c r="G13742" s="197" t="s">
        <v>6630</v>
      </c>
      <c r="I13742" s="197" t="s">
        <v>30</v>
      </c>
      <c r="J13742" s="197" t="n">
        <v>705.33</v>
      </c>
    </row>
    <row r="13743" customFormat="false" ht="38.25" hidden="true" customHeight="false" outlineLevel="0" collapsed="false">
      <c r="A13743" s="197" t="s">
        <v>27880</v>
      </c>
      <c r="B13743" s="710"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197" t="s">
        <v>27876</v>
      </c>
      <c r="D13743" s="197" t="s">
        <v>27877</v>
      </c>
      <c r="E13743" s="197" t="s">
        <v>27878</v>
      </c>
      <c r="F13743" s="197" t="s">
        <v>27879</v>
      </c>
      <c r="G13743" s="197" t="s">
        <v>6630</v>
      </c>
      <c r="I13743" s="197" t="s">
        <v>30</v>
      </c>
      <c r="J13743" s="197" t="n">
        <v>646.47</v>
      </c>
    </row>
    <row r="13744" customFormat="false" ht="38.25" hidden="true" customHeight="false" outlineLevel="0" collapsed="false">
      <c r="A13744" s="197" t="s">
        <v>27881</v>
      </c>
      <c r="B13744" s="710"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197" t="s">
        <v>27882</v>
      </c>
      <c r="D13744" s="197" t="s">
        <v>27877</v>
      </c>
      <c r="E13744" s="197" t="s">
        <v>27878</v>
      </c>
      <c r="F13744" s="197" t="s">
        <v>27879</v>
      </c>
      <c r="G13744" s="197" t="s">
        <v>6630</v>
      </c>
      <c r="I13744" s="197" t="s">
        <v>30</v>
      </c>
      <c r="J13744" s="197" t="n">
        <v>1050.48</v>
      </c>
    </row>
    <row r="13745" customFormat="false" ht="38.25" hidden="true" customHeight="false" outlineLevel="0" collapsed="false">
      <c r="A13745" s="197" t="s">
        <v>27883</v>
      </c>
      <c r="B13745" s="710"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197" t="s">
        <v>27882</v>
      </c>
      <c r="D13745" s="197" t="s">
        <v>27877</v>
      </c>
      <c r="E13745" s="197" t="s">
        <v>27878</v>
      </c>
      <c r="F13745" s="197" t="s">
        <v>27879</v>
      </c>
      <c r="G13745" s="197" t="s">
        <v>6630</v>
      </c>
      <c r="I13745" s="197" t="s">
        <v>30</v>
      </c>
      <c r="J13745" s="197" t="n">
        <v>961.09</v>
      </c>
    </row>
    <row r="13746" customFormat="false" ht="38.25" hidden="true" customHeight="false" outlineLevel="0" collapsed="false">
      <c r="A13746" s="197" t="s">
        <v>27884</v>
      </c>
      <c r="B13746" s="710"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197" t="s">
        <v>27885</v>
      </c>
      <c r="D13746" s="197" t="s">
        <v>27877</v>
      </c>
      <c r="E13746" s="197" t="s">
        <v>27878</v>
      </c>
      <c r="F13746" s="197" t="s">
        <v>27879</v>
      </c>
      <c r="G13746" s="197" t="s">
        <v>6630</v>
      </c>
      <c r="I13746" s="197" t="s">
        <v>30</v>
      </c>
      <c r="J13746" s="197" t="n">
        <v>1054.52</v>
      </c>
    </row>
    <row r="13747" customFormat="false" ht="38.25" hidden="true" customHeight="false" outlineLevel="0" collapsed="false">
      <c r="A13747" s="197" t="s">
        <v>27886</v>
      </c>
      <c r="B13747" s="710"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197" t="s">
        <v>27885</v>
      </c>
      <c r="D13747" s="197" t="s">
        <v>27877</v>
      </c>
      <c r="E13747" s="197" t="s">
        <v>27878</v>
      </c>
      <c r="F13747" s="197" t="s">
        <v>27879</v>
      </c>
      <c r="G13747" s="197" t="s">
        <v>6630</v>
      </c>
      <c r="I13747" s="197" t="s">
        <v>30</v>
      </c>
      <c r="J13747" s="197" t="n">
        <v>965.13</v>
      </c>
    </row>
    <row r="13748" customFormat="false" ht="38.25" hidden="true" customHeight="false" outlineLevel="0" collapsed="false">
      <c r="A13748" s="197" t="s">
        <v>27887</v>
      </c>
      <c r="B13748" s="710"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197" t="s">
        <v>27888</v>
      </c>
      <c r="D13748" s="197" t="s">
        <v>27889</v>
      </c>
      <c r="E13748" s="197" t="s">
        <v>27890</v>
      </c>
      <c r="F13748" s="197" t="s">
        <v>27891</v>
      </c>
      <c r="G13748" s="197" t="s">
        <v>7939</v>
      </c>
      <c r="I13748" s="197" t="s">
        <v>30</v>
      </c>
      <c r="J13748" s="197" t="n">
        <v>1336.72</v>
      </c>
    </row>
    <row r="13749" customFormat="false" ht="38.25" hidden="true" customHeight="false" outlineLevel="0" collapsed="false">
      <c r="A13749" s="197" t="s">
        <v>27892</v>
      </c>
      <c r="B13749" s="710"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197" t="s">
        <v>27888</v>
      </c>
      <c r="D13749" s="197" t="s">
        <v>27889</v>
      </c>
      <c r="E13749" s="197" t="s">
        <v>27890</v>
      </c>
      <c r="F13749" s="197" t="s">
        <v>27891</v>
      </c>
      <c r="G13749" s="197" t="s">
        <v>7939</v>
      </c>
      <c r="I13749" s="197" t="s">
        <v>30</v>
      </c>
      <c r="J13749" s="197" t="n">
        <v>1219</v>
      </c>
    </row>
    <row r="13750" customFormat="false" ht="38.25" hidden="true" customHeight="false" outlineLevel="0" collapsed="false">
      <c r="A13750" s="197" t="s">
        <v>27893</v>
      </c>
      <c r="B13750" s="710"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197" t="s">
        <v>27894</v>
      </c>
      <c r="D13750" s="197" t="s">
        <v>27889</v>
      </c>
      <c r="E13750" s="197" t="s">
        <v>27890</v>
      </c>
      <c r="F13750" s="197" t="s">
        <v>27891</v>
      </c>
      <c r="G13750" s="197" t="s">
        <v>7939</v>
      </c>
      <c r="I13750" s="197" t="s">
        <v>30</v>
      </c>
      <c r="J13750" s="197" t="n">
        <v>2027.02</v>
      </c>
    </row>
    <row r="13751" customFormat="false" ht="38.25" hidden="true" customHeight="false" outlineLevel="0" collapsed="false">
      <c r="A13751" s="197" t="s">
        <v>27895</v>
      </c>
      <c r="B13751" s="710"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197" t="s">
        <v>27894</v>
      </c>
      <c r="D13751" s="197" t="s">
        <v>27889</v>
      </c>
      <c r="E13751" s="197" t="s">
        <v>27890</v>
      </c>
      <c r="F13751" s="197" t="s">
        <v>27891</v>
      </c>
      <c r="G13751" s="197" t="s">
        <v>7939</v>
      </c>
      <c r="I13751" s="197" t="s">
        <v>30</v>
      </c>
      <c r="J13751" s="197" t="n">
        <v>1848.24</v>
      </c>
    </row>
    <row r="13752" customFormat="false" ht="38.25" hidden="true" customHeight="false" outlineLevel="0" collapsed="false">
      <c r="A13752" s="197" t="s">
        <v>27896</v>
      </c>
      <c r="B13752" s="710"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197" t="s">
        <v>27897</v>
      </c>
      <c r="D13752" s="197" t="s">
        <v>27889</v>
      </c>
      <c r="E13752" s="197" t="s">
        <v>27890</v>
      </c>
      <c r="F13752" s="197" t="s">
        <v>27891</v>
      </c>
      <c r="G13752" s="197" t="s">
        <v>7939</v>
      </c>
      <c r="I13752" s="197" t="s">
        <v>30</v>
      </c>
      <c r="J13752" s="197" t="n">
        <v>2035.1</v>
      </c>
    </row>
    <row r="13753" customFormat="false" ht="38.25" hidden="true" customHeight="false" outlineLevel="0" collapsed="false">
      <c r="A13753" s="197" t="s">
        <v>27898</v>
      </c>
      <c r="B13753" s="710"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197" t="s">
        <v>27897</v>
      </c>
      <c r="D13753" s="197" t="s">
        <v>27889</v>
      </c>
      <c r="E13753" s="197" t="s">
        <v>27890</v>
      </c>
      <c r="F13753" s="197" t="s">
        <v>27891</v>
      </c>
      <c r="G13753" s="197" t="s">
        <v>7939</v>
      </c>
      <c r="I13753" s="197" t="s">
        <v>30</v>
      </c>
      <c r="J13753" s="197" t="n">
        <v>1856.32</v>
      </c>
    </row>
    <row r="13754" customFormat="false" ht="38.25" hidden="true" customHeight="false" outlineLevel="0" collapsed="false">
      <c r="A13754" s="197" t="s">
        <v>27899</v>
      </c>
      <c r="B13754" s="710"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197" t="s">
        <v>27900</v>
      </c>
      <c r="D13754" s="197" t="s">
        <v>27901</v>
      </c>
      <c r="E13754" s="197" t="s">
        <v>27902</v>
      </c>
      <c r="F13754" s="197" t="s">
        <v>27903</v>
      </c>
      <c r="G13754" s="197" t="s">
        <v>8055</v>
      </c>
      <c r="I13754" s="197" t="s">
        <v>30</v>
      </c>
      <c r="J13754" s="197" t="n">
        <v>624.64</v>
      </c>
    </row>
    <row r="13755" customFormat="false" ht="38.25" hidden="true" customHeight="false" outlineLevel="0" collapsed="false">
      <c r="A13755" s="197" t="s">
        <v>27904</v>
      </c>
      <c r="B13755" s="710"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197" t="s">
        <v>27900</v>
      </c>
      <c r="D13755" s="197" t="s">
        <v>27901</v>
      </c>
      <c r="E13755" s="197" t="s">
        <v>27902</v>
      </c>
      <c r="F13755" s="197" t="s">
        <v>27903</v>
      </c>
      <c r="G13755" s="197" t="s">
        <v>8055</v>
      </c>
      <c r="I13755" s="197" t="s">
        <v>30</v>
      </c>
      <c r="J13755" s="197" t="n">
        <v>573.5</v>
      </c>
    </row>
    <row r="13756" customFormat="false" ht="38.25" hidden="true" customHeight="false" outlineLevel="0" collapsed="false">
      <c r="A13756" s="197" t="s">
        <v>27905</v>
      </c>
      <c r="B13756" s="710"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197" t="s">
        <v>27906</v>
      </c>
      <c r="D13756" s="197" t="s">
        <v>27907</v>
      </c>
      <c r="E13756" s="197" t="s">
        <v>27908</v>
      </c>
      <c r="F13756" s="197" t="s">
        <v>27909</v>
      </c>
      <c r="I13756" s="197" t="s">
        <v>1993</v>
      </c>
      <c r="J13756" s="197" t="n">
        <v>2423.04</v>
      </c>
    </row>
    <row r="13757" customFormat="false" ht="38.25" hidden="true" customHeight="false" outlineLevel="0" collapsed="false">
      <c r="A13757" s="197" t="s">
        <v>27910</v>
      </c>
      <c r="B13757" s="710"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197" t="s">
        <v>27906</v>
      </c>
      <c r="D13757" s="197" t="s">
        <v>27907</v>
      </c>
      <c r="E13757" s="197" t="s">
        <v>27908</v>
      </c>
      <c r="F13757" s="197" t="s">
        <v>27909</v>
      </c>
      <c r="I13757" s="197" t="s">
        <v>1993</v>
      </c>
      <c r="J13757" s="197" t="n">
        <v>2402.44</v>
      </c>
    </row>
    <row r="13758" customFormat="false" ht="38.25" hidden="true" customHeight="false" outlineLevel="0" collapsed="false">
      <c r="A13758" s="197" t="s">
        <v>27911</v>
      </c>
      <c r="B13758" s="710"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197" t="s">
        <v>27906</v>
      </c>
      <c r="D13758" s="197" t="s">
        <v>27912</v>
      </c>
      <c r="E13758" s="197" t="s">
        <v>27908</v>
      </c>
      <c r="F13758" s="197" t="s">
        <v>27909</v>
      </c>
      <c r="I13758" s="197" t="s">
        <v>1993</v>
      </c>
      <c r="J13758" s="197" t="n">
        <v>1724.54</v>
      </c>
    </row>
    <row r="13759" customFormat="false" ht="38.25" hidden="true" customHeight="false" outlineLevel="0" collapsed="false">
      <c r="A13759" s="197" t="s">
        <v>27913</v>
      </c>
      <c r="B13759" s="710"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197" t="s">
        <v>27906</v>
      </c>
      <c r="D13759" s="197" t="s">
        <v>27912</v>
      </c>
      <c r="E13759" s="197" t="s">
        <v>27908</v>
      </c>
      <c r="F13759" s="197" t="s">
        <v>27909</v>
      </c>
      <c r="I13759" s="197" t="s">
        <v>1993</v>
      </c>
      <c r="J13759" s="197" t="n">
        <v>1703.94</v>
      </c>
    </row>
    <row r="13760" customFormat="false" ht="38.25" hidden="true" customHeight="false" outlineLevel="0" collapsed="false">
      <c r="A13760" s="197" t="s">
        <v>27914</v>
      </c>
      <c r="B13760" s="710"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197" t="s">
        <v>27906</v>
      </c>
      <c r="D13760" s="197" t="s">
        <v>27915</v>
      </c>
      <c r="E13760" s="197" t="s">
        <v>27916</v>
      </c>
      <c r="F13760" s="197" t="s">
        <v>26913</v>
      </c>
      <c r="I13760" s="197" t="s">
        <v>1993</v>
      </c>
      <c r="J13760" s="197" t="n">
        <v>1654.54</v>
      </c>
    </row>
    <row r="13761" customFormat="false" ht="38.25" hidden="true" customHeight="false" outlineLevel="0" collapsed="false">
      <c r="A13761" s="197" t="s">
        <v>27917</v>
      </c>
      <c r="B13761" s="710"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197" t="s">
        <v>27906</v>
      </c>
      <c r="D13761" s="197" t="s">
        <v>27915</v>
      </c>
      <c r="E13761" s="197" t="s">
        <v>27916</v>
      </c>
      <c r="F13761" s="197" t="s">
        <v>26913</v>
      </c>
      <c r="I13761" s="197" t="s">
        <v>1993</v>
      </c>
      <c r="J13761" s="197" t="n">
        <v>1633.94</v>
      </c>
    </row>
    <row r="13762" customFormat="false" ht="63.75" hidden="true" customHeight="false" outlineLevel="0" collapsed="false">
      <c r="A13762" s="197" t="s">
        <v>27918</v>
      </c>
      <c r="B13762" s="710"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197" t="s">
        <v>27919</v>
      </c>
      <c r="D13762" s="197" t="s">
        <v>27920</v>
      </c>
      <c r="E13762" s="197" t="s">
        <v>27921</v>
      </c>
      <c r="F13762" s="197" t="s">
        <v>27922</v>
      </c>
      <c r="G13762" s="197" t="s">
        <v>27923</v>
      </c>
      <c r="H13762" s="197" t="s">
        <v>27924</v>
      </c>
      <c r="I13762" s="197" t="s">
        <v>30</v>
      </c>
      <c r="J13762" s="197" t="n">
        <v>581.35</v>
      </c>
    </row>
    <row r="13763" customFormat="false" ht="63.75" hidden="true" customHeight="false" outlineLevel="0" collapsed="false">
      <c r="A13763" s="197" t="s">
        <v>27925</v>
      </c>
      <c r="B13763" s="710"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197" t="s">
        <v>27919</v>
      </c>
      <c r="D13763" s="197" t="s">
        <v>27920</v>
      </c>
      <c r="E13763" s="197" t="s">
        <v>27921</v>
      </c>
      <c r="F13763" s="197" t="s">
        <v>27922</v>
      </c>
      <c r="G13763" s="197" t="s">
        <v>27923</v>
      </c>
      <c r="H13763" s="197" t="s">
        <v>27924</v>
      </c>
      <c r="I13763" s="197" t="s">
        <v>30</v>
      </c>
      <c r="J13763" s="197" t="n">
        <v>560.75</v>
      </c>
    </row>
    <row r="13764" customFormat="false" ht="12.75" hidden="true" customHeight="false" outlineLevel="0" collapsed="false">
      <c r="A13764" s="197" t="s">
        <v>27926</v>
      </c>
      <c r="B13764" s="197"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197" t="s">
        <v>27927</v>
      </c>
      <c r="D13764" s="197" t="s">
        <v>27928</v>
      </c>
      <c r="E13764" s="197" t="s">
        <v>27929</v>
      </c>
      <c r="F13764" s="197" t="s">
        <v>27930</v>
      </c>
      <c r="G13764" s="197" t="s">
        <v>7902</v>
      </c>
      <c r="I13764" s="197" t="s">
        <v>338</v>
      </c>
      <c r="J13764" s="197" t="n">
        <v>147.55</v>
      </c>
    </row>
    <row r="13765" customFormat="false" ht="12.75" hidden="true" customHeight="false" outlineLevel="0" collapsed="false">
      <c r="A13765" s="197" t="s">
        <v>27931</v>
      </c>
      <c r="B13765" s="197"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197" t="s">
        <v>27927</v>
      </c>
      <c r="D13765" s="197" t="s">
        <v>27928</v>
      </c>
      <c r="E13765" s="197" t="s">
        <v>27929</v>
      </c>
      <c r="F13765" s="197" t="s">
        <v>27930</v>
      </c>
      <c r="G13765" s="197" t="s">
        <v>7902</v>
      </c>
      <c r="I13765" s="197" t="s">
        <v>338</v>
      </c>
      <c r="J13765" s="197" t="n">
        <v>135.26</v>
      </c>
    </row>
    <row r="13766" customFormat="false" ht="12.75" hidden="true" customHeight="false" outlineLevel="0" collapsed="false">
      <c r="A13766" s="197" t="s">
        <v>27932</v>
      </c>
      <c r="B13766" s="197"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197" t="s">
        <v>27927</v>
      </c>
      <c r="D13766" s="197" t="s">
        <v>27933</v>
      </c>
      <c r="E13766" s="197" t="s">
        <v>27929</v>
      </c>
      <c r="F13766" s="197" t="s">
        <v>27930</v>
      </c>
      <c r="G13766" s="197" t="s">
        <v>7902</v>
      </c>
      <c r="I13766" s="197" t="s">
        <v>338</v>
      </c>
      <c r="J13766" s="197" t="n">
        <v>171.15</v>
      </c>
    </row>
    <row r="13767" customFormat="false" ht="12.75" hidden="true" customHeight="false" outlineLevel="0" collapsed="false">
      <c r="A13767" s="197" t="s">
        <v>27934</v>
      </c>
      <c r="B13767" s="197"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197" t="s">
        <v>27927</v>
      </c>
      <c r="D13767" s="197" t="s">
        <v>27933</v>
      </c>
      <c r="E13767" s="197" t="s">
        <v>27929</v>
      </c>
      <c r="F13767" s="197" t="s">
        <v>27930</v>
      </c>
      <c r="G13767" s="197" t="s">
        <v>7902</v>
      </c>
      <c r="I13767" s="197" t="s">
        <v>338</v>
      </c>
      <c r="J13767" s="197" t="n">
        <v>157.27</v>
      </c>
    </row>
    <row r="13768" customFormat="false" ht="12.75" hidden="true" customHeight="false" outlineLevel="0" collapsed="false">
      <c r="A13768" s="197" t="s">
        <v>27935</v>
      </c>
      <c r="B13768" s="197"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197" t="s">
        <v>27927</v>
      </c>
      <c r="D13768" s="197" t="s">
        <v>27936</v>
      </c>
      <c r="E13768" s="197" t="s">
        <v>27929</v>
      </c>
      <c r="F13768" s="197" t="s">
        <v>27930</v>
      </c>
      <c r="G13768" s="197" t="s">
        <v>7902</v>
      </c>
      <c r="I13768" s="197" t="s">
        <v>338</v>
      </c>
      <c r="J13768" s="197" t="n">
        <v>194.56</v>
      </c>
    </row>
    <row r="13769" customFormat="false" ht="12.75" hidden="true" customHeight="false" outlineLevel="0" collapsed="false">
      <c r="A13769" s="197" t="s">
        <v>27937</v>
      </c>
      <c r="B13769" s="197"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197" t="s">
        <v>27927</v>
      </c>
      <c r="D13769" s="197" t="s">
        <v>27936</v>
      </c>
      <c r="E13769" s="197" t="s">
        <v>27929</v>
      </c>
      <c r="F13769" s="197" t="s">
        <v>27930</v>
      </c>
      <c r="G13769" s="197" t="s">
        <v>7902</v>
      </c>
      <c r="I13769" s="197" t="s">
        <v>338</v>
      </c>
      <c r="J13769" s="197" t="n">
        <v>179.09</v>
      </c>
    </row>
    <row r="13770" customFormat="false" ht="12.75" hidden="true" customHeight="false" outlineLevel="0" collapsed="false">
      <c r="A13770" s="197" t="s">
        <v>27938</v>
      </c>
      <c r="B13770" s="197"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197" t="s">
        <v>27939</v>
      </c>
      <c r="D13770" s="197" t="s">
        <v>27940</v>
      </c>
      <c r="E13770" s="197" t="s">
        <v>27941</v>
      </c>
      <c r="F13770" s="197" t="s">
        <v>27942</v>
      </c>
      <c r="G13770" s="197" t="s">
        <v>13458</v>
      </c>
      <c r="I13770" s="197" t="s">
        <v>30</v>
      </c>
      <c r="J13770" s="197" t="n">
        <v>1334.46</v>
      </c>
    </row>
    <row r="13771" customFormat="false" ht="12.75" hidden="true" customHeight="false" outlineLevel="0" collapsed="false">
      <c r="A13771" s="197" t="s">
        <v>27943</v>
      </c>
      <c r="B13771" s="197"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197" t="s">
        <v>27939</v>
      </c>
      <c r="D13771" s="197" t="s">
        <v>27940</v>
      </c>
      <c r="E13771" s="197" t="s">
        <v>27941</v>
      </c>
      <c r="F13771" s="197" t="s">
        <v>27942</v>
      </c>
      <c r="G13771" s="197" t="s">
        <v>13458</v>
      </c>
      <c r="I13771" s="197" t="s">
        <v>30</v>
      </c>
      <c r="J13771" s="197" t="n">
        <v>1268.52</v>
      </c>
    </row>
    <row r="13772" customFormat="false" ht="12.75" hidden="true" customHeight="false" outlineLevel="0" collapsed="false">
      <c r="A13772" s="197" t="s">
        <v>27944</v>
      </c>
      <c r="B13772" s="197"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197" t="s">
        <v>27945</v>
      </c>
      <c r="D13772" s="197" t="s">
        <v>27946</v>
      </c>
      <c r="E13772" s="197" t="s">
        <v>27947</v>
      </c>
      <c r="F13772" s="197" t="s">
        <v>27948</v>
      </c>
      <c r="G13772" s="197" t="s">
        <v>7400</v>
      </c>
      <c r="I13772" s="197" t="s">
        <v>30</v>
      </c>
      <c r="J13772" s="197" t="n">
        <v>1441</v>
      </c>
    </row>
    <row r="13773" customFormat="false" ht="12.75" hidden="true" customHeight="false" outlineLevel="0" collapsed="false">
      <c r="A13773" s="197" t="s">
        <v>27949</v>
      </c>
      <c r="B13773" s="197"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197" t="s">
        <v>27945</v>
      </c>
      <c r="D13773" s="197" t="s">
        <v>27946</v>
      </c>
      <c r="E13773" s="197" t="s">
        <v>27947</v>
      </c>
      <c r="F13773" s="197" t="s">
        <v>27948</v>
      </c>
      <c r="G13773" s="197" t="s">
        <v>7400</v>
      </c>
      <c r="I13773" s="197" t="s">
        <v>30</v>
      </c>
      <c r="J13773" s="197" t="n">
        <v>1369.9</v>
      </c>
    </row>
    <row r="13774" customFormat="false" ht="12.75" hidden="true" customHeight="false" outlineLevel="0" collapsed="false">
      <c r="A13774" s="197" t="s">
        <v>27950</v>
      </c>
      <c r="B13774" s="197"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197" t="s">
        <v>27951</v>
      </c>
      <c r="D13774" s="197" t="s">
        <v>27952</v>
      </c>
      <c r="E13774" s="197" t="s">
        <v>27953</v>
      </c>
      <c r="F13774" s="197" t="s">
        <v>27954</v>
      </c>
      <c r="I13774" s="197" t="s">
        <v>30</v>
      </c>
      <c r="J13774" s="197" t="n">
        <v>448.27</v>
      </c>
    </row>
    <row r="13775" customFormat="false" ht="12.75" hidden="true" customHeight="false" outlineLevel="0" collapsed="false">
      <c r="A13775" s="197" t="s">
        <v>27955</v>
      </c>
      <c r="B13775" s="197"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197" t="s">
        <v>27951</v>
      </c>
      <c r="D13775" s="197" t="s">
        <v>27952</v>
      </c>
      <c r="E13775" s="197" t="s">
        <v>27953</v>
      </c>
      <c r="F13775" s="197" t="s">
        <v>27954</v>
      </c>
      <c r="I13775" s="197" t="s">
        <v>30</v>
      </c>
      <c r="J13775" s="197" t="n">
        <v>418.38</v>
      </c>
    </row>
    <row r="13776" customFormat="false" ht="25.5" hidden="true" customHeight="false" outlineLevel="0" collapsed="false">
      <c r="A13776" s="197" t="s">
        <v>27956</v>
      </c>
      <c r="B13776" s="710" t="str">
        <f aca="false">C13776&amp;D13776&amp;E13776&amp;F13776&amp;G13776&amp;H13776</f>
        <v>PORTA DE MADEIRA, LISA, COMPENSADO,DE 60X210X3CM, REVESTIDADE CHAPA DE LAMINADO MELAMINICO, 1MM DE ESPESSURA, EXCLUSIVE ADUELA,ALIZAR E FERRAGENS.FORNECIMENTO E COLOCACAO</v>
      </c>
      <c r="C13776" s="197" t="s">
        <v>27957</v>
      </c>
      <c r="D13776" s="197" t="s">
        <v>27958</v>
      </c>
      <c r="E13776" s="197" t="s">
        <v>27959</v>
      </c>
      <c r="I13776" s="197" t="s">
        <v>30</v>
      </c>
      <c r="J13776" s="197" t="n">
        <v>623.21</v>
      </c>
    </row>
    <row r="13777" customFormat="false" ht="25.5" hidden="true" customHeight="false" outlineLevel="0" collapsed="false">
      <c r="A13777" s="197" t="s">
        <v>27960</v>
      </c>
      <c r="B13777" s="710" t="str">
        <f aca="false">C13777&amp;D13777&amp;E13777&amp;F13777&amp;G13777&amp;H13777</f>
        <v>PORTA DE MADEIRA, LISA, COMPENSADO,DE 60X210X3CM, REVESTIDADE CHAPA DE LAMINADO MELAMINICO, 1MM DE ESPESSURA, EXCLUSIVE ADUELA,ALIZAR E FERRAGENS.FORNECIMENTO E COLOCACAO</v>
      </c>
      <c r="C13777" s="197" t="s">
        <v>27957</v>
      </c>
      <c r="D13777" s="197" t="s">
        <v>27958</v>
      </c>
      <c r="E13777" s="197" t="s">
        <v>27959</v>
      </c>
      <c r="I13777" s="197" t="s">
        <v>30</v>
      </c>
      <c r="J13777" s="197" t="n">
        <v>564.35</v>
      </c>
    </row>
    <row r="13778" customFormat="false" ht="25.5" hidden="true" customHeight="false" outlineLevel="0" collapsed="false">
      <c r="A13778" s="197" t="s">
        <v>27961</v>
      </c>
      <c r="B13778" s="710" t="str">
        <f aca="false">C13778&amp;D13778&amp;E13778&amp;F13778&amp;G13778&amp;H13778</f>
        <v>PORTA DE MADEIRA, LISA, COMPENSADO,DE 70X210X3CM, REVESTIDADE CHAPA DE LAMINADO MELAMINICO, 1MM DE ESPESSURA,EXCLUSIVEADUELA,ALIZAR E FERRAGENS.FORNECIMENTO E COLOCACAO</v>
      </c>
      <c r="C13778" s="197" t="s">
        <v>27962</v>
      </c>
      <c r="D13778" s="197" t="s">
        <v>27963</v>
      </c>
      <c r="E13778" s="197" t="s">
        <v>27964</v>
      </c>
      <c r="I13778" s="197" t="s">
        <v>30</v>
      </c>
      <c r="J13778" s="197" t="n">
        <v>966.88</v>
      </c>
    </row>
    <row r="13779" customFormat="false" ht="25.5" hidden="true" customHeight="false" outlineLevel="0" collapsed="false">
      <c r="A13779" s="197" t="s">
        <v>27965</v>
      </c>
      <c r="B13779" s="710" t="str">
        <f aca="false">C13779&amp;D13779&amp;E13779&amp;F13779&amp;G13779&amp;H13779</f>
        <v>PORTA DE MADEIRA, LISA, COMPENSADO,DE 70X210X3CM, REVESTIDADE CHAPA DE LAMINADO MELAMINICO, 1MM DE ESPESSURA,EXCLUSIVEADUELA,ALIZAR E FERRAGENS.FORNECIMENTO E COLOCACAO</v>
      </c>
      <c r="C13779" s="197" t="s">
        <v>27962</v>
      </c>
      <c r="D13779" s="197" t="s">
        <v>27963</v>
      </c>
      <c r="E13779" s="197" t="s">
        <v>27964</v>
      </c>
      <c r="I13779" s="197" t="s">
        <v>30</v>
      </c>
      <c r="J13779" s="197" t="n">
        <v>877.48</v>
      </c>
    </row>
    <row r="13780" customFormat="false" ht="25.5" hidden="true" customHeight="false" outlineLevel="0" collapsed="false">
      <c r="A13780" s="197" t="s">
        <v>27966</v>
      </c>
      <c r="B13780" s="710" t="str">
        <f aca="false">C13780&amp;D13780&amp;E13780&amp;F13780&amp;G13780&amp;H13780</f>
        <v>PORTA DE MADEIRA, LISA, COMPENSADO,DE 80X210X3CM, REVESTIDADE CHAPA DE LAMINADO MELAMINICO, 1MM DE ESPESSURA,EXCLUSIVEADUELA,ALIZAR E FERRAGENS.FORNECIMENTO E COLOCACAO</v>
      </c>
      <c r="C13780" s="197" t="s">
        <v>27967</v>
      </c>
      <c r="D13780" s="197" t="s">
        <v>27963</v>
      </c>
      <c r="E13780" s="197" t="s">
        <v>27964</v>
      </c>
      <c r="I13780" s="197" t="s">
        <v>30</v>
      </c>
      <c r="J13780" s="197" t="n">
        <v>969.43</v>
      </c>
    </row>
    <row r="13781" customFormat="false" ht="25.5" hidden="true" customHeight="false" outlineLevel="0" collapsed="false">
      <c r="A13781" s="197" t="s">
        <v>27968</v>
      </c>
      <c r="B13781" s="710" t="str">
        <f aca="false">C13781&amp;D13781&amp;E13781&amp;F13781&amp;G13781&amp;H13781</f>
        <v>PORTA DE MADEIRA, LISA, COMPENSADO,DE 80X210X3CM, REVESTIDADE CHAPA DE LAMINADO MELAMINICO, 1MM DE ESPESSURA,EXCLUSIVEADUELA,ALIZAR E FERRAGENS.FORNECIMENTO E COLOCACAO</v>
      </c>
      <c r="C13781" s="197" t="s">
        <v>27967</v>
      </c>
      <c r="D13781" s="197" t="s">
        <v>27963</v>
      </c>
      <c r="E13781" s="197" t="s">
        <v>27964</v>
      </c>
      <c r="I13781" s="197" t="s">
        <v>30</v>
      </c>
      <c r="J13781" s="197" t="n">
        <v>880.03</v>
      </c>
    </row>
    <row r="13782" customFormat="false" ht="12.75" hidden="true" customHeight="false" outlineLevel="0" collapsed="false">
      <c r="A13782" s="197" t="s">
        <v>27969</v>
      </c>
      <c r="B13782" s="197" t="str">
        <f aca="false">C13782&amp;D13782&amp;E13782&amp;F13782&amp;G13782&amp;H13782</f>
        <v>COLOCACAO DE FECHADURA DE EMBUTIR,COM ALTURA APROXIMADA DE 20CM,EM MADEIRA,EXCLUSIVE O FORNECIMENTO</v>
      </c>
      <c r="C13782" s="197" t="s">
        <v>27970</v>
      </c>
      <c r="D13782" s="197" t="s">
        <v>27971</v>
      </c>
      <c r="I13782" s="197" t="s">
        <v>30</v>
      </c>
      <c r="J13782" s="197" t="n">
        <v>51.95</v>
      </c>
    </row>
    <row r="13783" customFormat="false" ht="12.75" hidden="true" customHeight="false" outlineLevel="0" collapsed="false">
      <c r="A13783" s="197" t="s">
        <v>27972</v>
      </c>
      <c r="B13783" s="197" t="str">
        <f aca="false">C13783&amp;D13783&amp;E13783&amp;F13783&amp;G13783&amp;H13783</f>
        <v>COLOCACAO DE FECHADURA DE EMBUTIR,COM ALTURA APROXIMADA DE 20CM,EM MADEIRA,EXCLUSIVE O FORNECIMENTO</v>
      </c>
      <c r="C13783" s="197" t="s">
        <v>27970</v>
      </c>
      <c r="D13783" s="197" t="s">
        <v>27971</v>
      </c>
      <c r="I13783" s="197" t="s">
        <v>30</v>
      </c>
      <c r="J13783" s="197" t="n">
        <v>45.02</v>
      </c>
    </row>
    <row r="13784" customFormat="false" ht="12.75" hidden="true" customHeight="false" outlineLevel="0" collapsed="false">
      <c r="A13784" s="197" t="s">
        <v>27973</v>
      </c>
      <c r="B13784" s="197" t="str">
        <f aca="false">C13784&amp;D13784&amp;E13784&amp;F13784&amp;G13784&amp;H13784</f>
        <v>COLOCACAO DE FECHADURA DE EMBUTIR,COM ALTURA APROXIMADA DE 15CM,EM MADEIRA,EXCLUSIVE O FORNECIMENTO</v>
      </c>
      <c r="C13784" s="197" t="s">
        <v>27974</v>
      </c>
      <c r="D13784" s="197" t="s">
        <v>27975</v>
      </c>
      <c r="I13784" s="197" t="s">
        <v>30</v>
      </c>
      <c r="J13784" s="197" t="n">
        <v>47.33</v>
      </c>
    </row>
    <row r="13785" customFormat="false" ht="12.75" hidden="true" customHeight="false" outlineLevel="0" collapsed="false">
      <c r="A13785" s="197" t="s">
        <v>27976</v>
      </c>
      <c r="B13785" s="197" t="str">
        <f aca="false">C13785&amp;D13785&amp;E13785&amp;F13785&amp;G13785&amp;H13785</f>
        <v>COLOCACAO DE FECHADURA DE EMBUTIR,COM ALTURA APROXIMADA DE 15CM,EM MADEIRA,EXCLUSIVE O FORNECIMENTO</v>
      </c>
      <c r="C13785" s="197" t="s">
        <v>27974</v>
      </c>
      <c r="D13785" s="197" t="s">
        <v>27975</v>
      </c>
      <c r="I13785" s="197" t="s">
        <v>30</v>
      </c>
      <c r="J13785" s="197" t="n">
        <v>41.02</v>
      </c>
    </row>
    <row r="13786" customFormat="false" ht="12.75" hidden="true" customHeight="false" outlineLevel="0" collapsed="false">
      <c r="A13786" s="197" t="s">
        <v>27977</v>
      </c>
      <c r="B13786" s="197" t="str">
        <f aca="false">C13786&amp;D13786&amp;E13786&amp;F13786&amp;G13786&amp;H13786</f>
        <v>COLOCACAO DE FECHADURA DE EMBUTIR,COM ALTURA APROXIMADA DE 10CM,EM MADEIRA,EXCLUSIVE O FORNECIMENTO</v>
      </c>
      <c r="C13786" s="197" t="s">
        <v>27974</v>
      </c>
      <c r="D13786" s="197" t="s">
        <v>27971</v>
      </c>
      <c r="I13786" s="197" t="s">
        <v>30</v>
      </c>
      <c r="J13786" s="197" t="n">
        <v>42.95</v>
      </c>
    </row>
    <row r="13787" customFormat="false" ht="12.75" hidden="true" customHeight="false" outlineLevel="0" collapsed="false">
      <c r="A13787" s="197" t="s">
        <v>27978</v>
      </c>
      <c r="B13787" s="197" t="str">
        <f aca="false">C13787&amp;D13787&amp;E13787&amp;F13787&amp;G13787&amp;H13787</f>
        <v>COLOCACAO DE FECHADURA DE EMBUTIR,COM ALTURA APROXIMADA DE 10CM,EM MADEIRA,EXCLUSIVE O FORNECIMENTO</v>
      </c>
      <c r="C13787" s="197" t="s">
        <v>27974</v>
      </c>
      <c r="D13787" s="197" t="s">
        <v>27971</v>
      </c>
      <c r="I13787" s="197" t="s">
        <v>30</v>
      </c>
      <c r="J13787" s="197" t="n">
        <v>37.22</v>
      </c>
    </row>
    <row r="13788" customFormat="false" ht="12.75" hidden="true" customHeight="false" outlineLevel="0" collapsed="false">
      <c r="A13788" s="197" t="s">
        <v>27979</v>
      </c>
      <c r="B13788" s="197" t="str">
        <f aca="false">C13788&amp;D13788&amp;E13788&amp;F13788&amp;G13788&amp;H13788</f>
        <v>SUBSTITUICAO DE FECHADURA DE EMBUTIR,COM ALTURA APROXIMADA DE 20CM,EM MADEIRA,EXCLUSIVE O FORNECIMENTO</v>
      </c>
      <c r="C13788" s="197" t="s">
        <v>27980</v>
      </c>
      <c r="D13788" s="197" t="s">
        <v>27981</v>
      </c>
      <c r="I13788" s="197" t="s">
        <v>30</v>
      </c>
      <c r="J13788" s="197" t="n">
        <v>20.78</v>
      </c>
    </row>
    <row r="13789" customFormat="false" ht="12.75" hidden="true" customHeight="false" outlineLevel="0" collapsed="false">
      <c r="A13789" s="197" t="s">
        <v>27982</v>
      </c>
      <c r="B13789" s="197" t="str">
        <f aca="false">C13789&amp;D13789&amp;E13789&amp;F13789&amp;G13789&amp;H13789</f>
        <v>SUBSTITUICAO DE FECHADURA DE EMBUTIR,COM ALTURA APROXIMADA DE 20CM,EM MADEIRA,EXCLUSIVE O FORNECIMENTO</v>
      </c>
      <c r="C13789" s="197" t="s">
        <v>27980</v>
      </c>
      <c r="D13789" s="197" t="s">
        <v>27981</v>
      </c>
      <c r="I13789" s="197" t="s">
        <v>30</v>
      </c>
      <c r="J13789" s="197" t="n">
        <v>18.01</v>
      </c>
    </row>
    <row r="13790" customFormat="false" ht="12.75" hidden="true" customHeight="false" outlineLevel="0" collapsed="false">
      <c r="A13790" s="197" t="s">
        <v>27983</v>
      </c>
      <c r="B13790" s="197" t="str">
        <f aca="false">C13790&amp;D13790&amp;E13790&amp;F13790&amp;G13790&amp;H13790</f>
        <v>SUBSTITUICAO DE FECHADURA DE EMBUTIR,COM ALTURA APROXIMADA DE 15CM,EM MADEIRA,EXCLUSIVE O FORNECIMENTO</v>
      </c>
      <c r="C13790" s="197" t="s">
        <v>27980</v>
      </c>
      <c r="D13790" s="197" t="s">
        <v>27984</v>
      </c>
      <c r="I13790" s="197" t="s">
        <v>30</v>
      </c>
      <c r="J13790" s="197" t="n">
        <v>18.93</v>
      </c>
    </row>
    <row r="13791" customFormat="false" ht="12.75" hidden="true" customHeight="false" outlineLevel="0" collapsed="false">
      <c r="A13791" s="197" t="s">
        <v>27985</v>
      </c>
      <c r="B13791" s="197" t="str">
        <f aca="false">C13791&amp;D13791&amp;E13791&amp;F13791&amp;G13791&amp;H13791</f>
        <v>SUBSTITUICAO DE FECHADURA DE EMBUTIR,COM ALTURA APROXIMADA DE 15CM,EM MADEIRA,EXCLUSIVE O FORNECIMENTO</v>
      </c>
      <c r="C13791" s="197" t="s">
        <v>27980</v>
      </c>
      <c r="D13791" s="197" t="s">
        <v>27984</v>
      </c>
      <c r="I13791" s="197" t="s">
        <v>30</v>
      </c>
      <c r="J13791" s="197" t="n">
        <v>16.41</v>
      </c>
    </row>
    <row r="13792" customFormat="false" ht="12.75" hidden="true" customHeight="false" outlineLevel="0" collapsed="false">
      <c r="A13792" s="197" t="s">
        <v>27986</v>
      </c>
      <c r="B13792" s="197" t="str">
        <f aca="false">C13792&amp;D13792&amp;E13792&amp;F13792&amp;G13792&amp;H13792</f>
        <v>SUBSTITUICAO DE FECHADURA DE EMBUTIR,COM ALTURA APROXIMADA DE 10CM,EM MADEIRA,EXCLUSIVE O FORNECIMENTO</v>
      </c>
      <c r="C13792" s="197" t="s">
        <v>27980</v>
      </c>
      <c r="D13792" s="197" t="s">
        <v>27987</v>
      </c>
      <c r="I13792" s="197" t="s">
        <v>30</v>
      </c>
      <c r="J13792" s="197" t="n">
        <v>17.08</v>
      </c>
    </row>
    <row r="13793" customFormat="false" ht="12.75" hidden="true" customHeight="false" outlineLevel="0" collapsed="false">
      <c r="A13793" s="197" t="s">
        <v>27988</v>
      </c>
      <c r="B13793" s="197" t="str">
        <f aca="false">C13793&amp;D13793&amp;E13793&amp;F13793&amp;G13793&amp;H13793</f>
        <v>SUBSTITUICAO DE FECHADURA DE EMBUTIR,COM ALTURA APROXIMADA DE 10CM,EM MADEIRA,EXCLUSIVE O FORNECIMENTO</v>
      </c>
      <c r="C13793" s="197" t="s">
        <v>27980</v>
      </c>
      <c r="D13793" s="197" t="s">
        <v>27987</v>
      </c>
      <c r="I13793" s="197" t="s">
        <v>30</v>
      </c>
      <c r="J13793" s="197" t="n">
        <v>14.8</v>
      </c>
    </row>
    <row r="13794" customFormat="false" ht="12.75" hidden="true" customHeight="false" outlineLevel="0" collapsed="false">
      <c r="A13794" s="197" t="s">
        <v>27989</v>
      </c>
      <c r="B13794" s="197" t="str">
        <f aca="false">C13794&amp;D13794&amp;E13794&amp;F13794&amp;G13794&amp;H13794</f>
        <v>COLOCACAO DE UMA DOBRADICA COM AS DIMENSOES DE 3"X4" OU 3"X3.1/2",EM MADEIRA,EXCLUSIVE O FORNECIMENTO</v>
      </c>
      <c r="C13794" s="197" t="s">
        <v>27990</v>
      </c>
      <c r="D13794" s="197" t="s">
        <v>27991</v>
      </c>
      <c r="I13794" s="197" t="s">
        <v>30</v>
      </c>
      <c r="J13794" s="197" t="n">
        <v>17.31</v>
      </c>
    </row>
    <row r="13795" customFormat="false" ht="12.75" hidden="true" customHeight="false" outlineLevel="0" collapsed="false">
      <c r="A13795" s="197" t="s">
        <v>27992</v>
      </c>
      <c r="B13795" s="197" t="str">
        <f aca="false">C13795&amp;D13795&amp;E13795&amp;F13795&amp;G13795&amp;H13795</f>
        <v>COLOCACAO DE UMA DOBRADICA COM AS DIMENSOES DE 3"X4" OU 3"X3.1/2",EM MADEIRA,EXCLUSIVE O FORNECIMENTO</v>
      </c>
      <c r="C13795" s="197" t="s">
        <v>27990</v>
      </c>
      <c r="D13795" s="197" t="s">
        <v>27991</v>
      </c>
      <c r="I13795" s="197" t="s">
        <v>30</v>
      </c>
      <c r="J13795" s="197" t="n">
        <v>15</v>
      </c>
    </row>
    <row r="13796" customFormat="false" ht="12.75" hidden="true" customHeight="false" outlineLevel="0" collapsed="false">
      <c r="A13796" s="197" t="s">
        <v>27993</v>
      </c>
      <c r="B13796" s="197" t="str">
        <f aca="false">C13796&amp;D13796&amp;E13796&amp;F13796&amp;G13796&amp;H13796</f>
        <v>COLOCACAO DE UMA DOBRADICA COM AS DIMENSOES DE 3"X3" OU 3"X2.1/2",EM MADEIRA,EXCLUSIVE O FORNECIMENTO</v>
      </c>
      <c r="C13796" s="197" t="s">
        <v>27994</v>
      </c>
      <c r="D13796" s="197" t="s">
        <v>27991</v>
      </c>
      <c r="I13796" s="197" t="s">
        <v>30</v>
      </c>
      <c r="J13796" s="197" t="n">
        <v>13.85</v>
      </c>
    </row>
    <row r="13797" customFormat="false" ht="12.75" hidden="true" customHeight="false" outlineLevel="0" collapsed="false">
      <c r="A13797" s="197" t="s">
        <v>27995</v>
      </c>
      <c r="B13797" s="197" t="str">
        <f aca="false">C13797&amp;D13797&amp;E13797&amp;F13797&amp;G13797&amp;H13797</f>
        <v>COLOCACAO DE UMA DOBRADICA COM AS DIMENSOES DE 3"X3" OU 3"X2.1/2",EM MADEIRA,EXCLUSIVE O FORNECIMENTO</v>
      </c>
      <c r="C13797" s="197" t="s">
        <v>27994</v>
      </c>
      <c r="D13797" s="197" t="s">
        <v>27991</v>
      </c>
      <c r="I13797" s="197" t="s">
        <v>30</v>
      </c>
      <c r="J13797" s="197" t="n">
        <v>12</v>
      </c>
    </row>
    <row r="13798" customFormat="false" ht="12.75" hidden="true" customHeight="false" outlineLevel="0" collapsed="false">
      <c r="A13798" s="197" t="s">
        <v>27996</v>
      </c>
      <c r="B13798" s="197" t="str">
        <f aca="false">C13798&amp;D13798&amp;E13798&amp;F13798&amp;G13798&amp;H13798</f>
        <v>COLOCACAO DE UMA DOBRADICA COM AS DIMENSOES DE 2"X2.1/2" A 1.1/2"X2",EM MADEIRA,EXCLUSIVE O FORNECIMENTO</v>
      </c>
      <c r="C13798" s="197" t="s">
        <v>27997</v>
      </c>
      <c r="D13798" s="197" t="s">
        <v>27998</v>
      </c>
      <c r="I13798" s="197" t="s">
        <v>30</v>
      </c>
      <c r="J13798" s="197" t="n">
        <v>10.39</v>
      </c>
    </row>
    <row r="13799" customFormat="false" ht="12.75" hidden="true" customHeight="false" outlineLevel="0" collapsed="false">
      <c r="A13799" s="197" t="s">
        <v>27999</v>
      </c>
      <c r="B13799" s="197" t="str">
        <f aca="false">C13799&amp;D13799&amp;E13799&amp;F13799&amp;G13799&amp;H13799</f>
        <v>COLOCACAO DE UMA DOBRADICA COM AS DIMENSOES DE 2"X2.1/2" A 1.1/2"X2",EM MADEIRA,EXCLUSIVE O FORNECIMENTO</v>
      </c>
      <c r="C13799" s="197" t="s">
        <v>27997</v>
      </c>
      <c r="D13799" s="197" t="s">
        <v>27998</v>
      </c>
      <c r="I13799" s="197" t="s">
        <v>30</v>
      </c>
      <c r="J13799" s="197" t="n">
        <v>9</v>
      </c>
    </row>
    <row r="13800" customFormat="false" ht="12.75" hidden="true" customHeight="false" outlineLevel="0" collapsed="false">
      <c r="A13800" s="197" t="s">
        <v>28000</v>
      </c>
      <c r="B13800" s="197" t="str">
        <f aca="false">C13800&amp;D13800&amp;E13800&amp;F13800&amp;G13800&amp;H13800</f>
        <v>SUBSTITUICAO DE UMA DOBRADICA COM AS DIMENSOES DE 3"X4" OU 3"X3.1/2",EM MADEIRA,EXCLUSIVE O FORNECIMENTO</v>
      </c>
      <c r="C13800" s="197" t="s">
        <v>28001</v>
      </c>
      <c r="D13800" s="197" t="s">
        <v>28002</v>
      </c>
      <c r="I13800" s="197" t="s">
        <v>30</v>
      </c>
      <c r="J13800" s="197" t="n">
        <v>8.08</v>
      </c>
    </row>
    <row r="13801" customFormat="false" ht="12.75" hidden="true" customHeight="false" outlineLevel="0" collapsed="false">
      <c r="A13801" s="197" t="s">
        <v>28003</v>
      </c>
      <c r="B13801" s="197" t="str">
        <f aca="false">C13801&amp;D13801&amp;E13801&amp;F13801&amp;G13801&amp;H13801</f>
        <v>SUBSTITUICAO DE UMA DOBRADICA COM AS DIMENSOES DE 3"X4" OU 3"X3.1/2",EM MADEIRA,EXCLUSIVE O FORNECIMENTO</v>
      </c>
      <c r="C13801" s="197" t="s">
        <v>28001</v>
      </c>
      <c r="D13801" s="197" t="s">
        <v>28002</v>
      </c>
      <c r="I13801" s="197" t="s">
        <v>30</v>
      </c>
      <c r="J13801" s="197" t="n">
        <v>7</v>
      </c>
    </row>
    <row r="13802" customFormat="false" ht="12.75" hidden="true" customHeight="false" outlineLevel="0" collapsed="false">
      <c r="A13802" s="197" t="s">
        <v>28004</v>
      </c>
      <c r="B13802" s="197" t="str">
        <f aca="false">C13802&amp;D13802&amp;E13802&amp;F13802&amp;G13802&amp;H13802</f>
        <v>SUBSTITUICAO DE UMA DOBRADICA COM AS DIMENSOES DE 3"X3" OU 3"X2.1/2",EM MADEIRA,EXCLUSIVE O FORNECIMENTO</v>
      </c>
      <c r="C13802" s="197" t="s">
        <v>28005</v>
      </c>
      <c r="D13802" s="197" t="s">
        <v>28006</v>
      </c>
      <c r="I13802" s="197" t="s">
        <v>30</v>
      </c>
      <c r="J13802" s="197" t="n">
        <v>6.92</v>
      </c>
    </row>
    <row r="13803" customFormat="false" ht="12.75" hidden="true" customHeight="false" outlineLevel="0" collapsed="false">
      <c r="A13803" s="197" t="s">
        <v>28007</v>
      </c>
      <c r="B13803" s="197" t="str">
        <f aca="false">C13803&amp;D13803&amp;E13803&amp;F13803&amp;G13803&amp;H13803</f>
        <v>SUBSTITUICAO DE UMA DOBRADICA COM AS DIMENSOES DE 3"X3" OU 3"X2.1/2",EM MADEIRA,EXCLUSIVE O FORNECIMENTO</v>
      </c>
      <c r="C13803" s="197" t="s">
        <v>28005</v>
      </c>
      <c r="D13803" s="197" t="s">
        <v>28006</v>
      </c>
      <c r="I13803" s="197" t="s">
        <v>30</v>
      </c>
      <c r="J13803" s="197" t="n">
        <v>6</v>
      </c>
    </row>
    <row r="13804" customFormat="false" ht="12.75" hidden="true" customHeight="false" outlineLevel="0" collapsed="false">
      <c r="A13804" s="197" t="s">
        <v>28008</v>
      </c>
      <c r="B13804" s="197" t="str">
        <f aca="false">C13804&amp;D13804&amp;E13804&amp;F13804&amp;G13804&amp;H13804</f>
        <v>SUBSTITUICAO DE UMA DOBRADICA COM AS DIMENSOES DE 2"X2.1/2"A 1.1/2"X2",EM MADEIRA,EXCLUSIVE O FORNECIMENTO</v>
      </c>
      <c r="C13804" s="197" t="s">
        <v>28009</v>
      </c>
      <c r="D13804" s="197" t="s">
        <v>28010</v>
      </c>
      <c r="I13804" s="197" t="s">
        <v>30</v>
      </c>
      <c r="J13804" s="197" t="n">
        <v>5.77</v>
      </c>
    </row>
    <row r="13805" customFormat="false" ht="12.75" hidden="true" customHeight="false" outlineLevel="0" collapsed="false">
      <c r="A13805" s="197" t="s">
        <v>28011</v>
      </c>
      <c r="B13805" s="197" t="str">
        <f aca="false">C13805&amp;D13805&amp;E13805&amp;F13805&amp;G13805&amp;H13805</f>
        <v>SUBSTITUICAO DE UMA DOBRADICA COM AS DIMENSOES DE 2"X2.1/2"A 1.1/2"X2",EM MADEIRA,EXCLUSIVE O FORNECIMENTO</v>
      </c>
      <c r="C13805" s="197" t="s">
        <v>28009</v>
      </c>
      <c r="D13805" s="197" t="s">
        <v>28010</v>
      </c>
      <c r="I13805" s="197" t="s">
        <v>30</v>
      </c>
      <c r="J13805" s="197" t="n">
        <v>5</v>
      </c>
    </row>
    <row r="13806" customFormat="false" ht="12.75" hidden="true" customHeight="false" outlineLevel="0" collapsed="false">
      <c r="A13806" s="197" t="s">
        <v>28012</v>
      </c>
      <c r="B13806" s="197" t="str">
        <f aca="false">C13806&amp;D13806&amp;E13806&amp;F13806&amp;G13806&amp;H13806</f>
        <v>COLOCACAO DE VISOR OPTICO,EM MADEIRA,EXCLUSIVE O FORNECIMENTO</v>
      </c>
      <c r="C13806" s="197" t="s">
        <v>28013</v>
      </c>
      <c r="D13806" s="197" t="s">
        <v>4378</v>
      </c>
      <c r="I13806" s="197" t="s">
        <v>30</v>
      </c>
      <c r="J13806" s="197" t="n">
        <v>11.54</v>
      </c>
    </row>
    <row r="13807" customFormat="false" ht="12.75" hidden="true" customHeight="false" outlineLevel="0" collapsed="false">
      <c r="A13807" s="197" t="s">
        <v>28014</v>
      </c>
      <c r="B13807" s="197" t="str">
        <f aca="false">C13807&amp;D13807&amp;E13807&amp;F13807&amp;G13807&amp;H13807</f>
        <v>COLOCACAO DE VISOR OPTICO,EM MADEIRA,EXCLUSIVE O FORNECIMENTO</v>
      </c>
      <c r="C13807" s="197" t="s">
        <v>28013</v>
      </c>
      <c r="D13807" s="197" t="s">
        <v>4378</v>
      </c>
      <c r="I13807" s="197" t="s">
        <v>30</v>
      </c>
      <c r="J13807" s="197" t="n">
        <v>10</v>
      </c>
    </row>
    <row r="13808" customFormat="false" ht="12.75" hidden="true" customHeight="false" outlineLevel="0" collapsed="false">
      <c r="A13808" s="197" t="s">
        <v>28015</v>
      </c>
      <c r="B13808" s="197" t="str">
        <f aca="false">C13808&amp;D13808&amp;E13808&amp;F13808&amp;G13808&amp;H13808</f>
        <v>COLOCACAO DE FECHO DE EMBUTIR,DE 40CM,EM MADEIRA,EXCLUSIVE O FORNECIMENTO</v>
      </c>
      <c r="C13808" s="197" t="s">
        <v>28016</v>
      </c>
      <c r="D13808" s="197" t="s">
        <v>14119</v>
      </c>
      <c r="I13808" s="197" t="s">
        <v>30</v>
      </c>
      <c r="J13808" s="197" t="n">
        <v>51.95</v>
      </c>
    </row>
    <row r="13809" customFormat="false" ht="12.75" hidden="true" customHeight="false" outlineLevel="0" collapsed="false">
      <c r="A13809" s="197" t="s">
        <v>28017</v>
      </c>
      <c r="B13809" s="197" t="str">
        <f aca="false">C13809&amp;D13809&amp;E13809&amp;F13809&amp;G13809&amp;H13809</f>
        <v>COLOCACAO DE FECHO DE EMBUTIR,DE 40CM,EM MADEIRA,EXCLUSIVE O FORNECIMENTO</v>
      </c>
      <c r="C13809" s="197" t="s">
        <v>28016</v>
      </c>
      <c r="D13809" s="197" t="s">
        <v>14119</v>
      </c>
      <c r="I13809" s="197" t="s">
        <v>30</v>
      </c>
      <c r="J13809" s="197" t="n">
        <v>45.02</v>
      </c>
    </row>
    <row r="13810" customFormat="false" ht="12.75" hidden="true" customHeight="false" outlineLevel="0" collapsed="false">
      <c r="A13810" s="197" t="s">
        <v>28018</v>
      </c>
      <c r="B13810" s="197" t="str">
        <f aca="false">C13810&amp;D13810&amp;E13810&amp;F13810&amp;G13810&amp;H13810</f>
        <v>COLOCACAO DE FECHO DE EMBUTIR,DE 20CM,EM MADEIRA,EXCLUSIVE O FORNECIMENTO</v>
      </c>
      <c r="C13810" s="197" t="s">
        <v>28019</v>
      </c>
      <c r="D13810" s="197" t="s">
        <v>14119</v>
      </c>
      <c r="I13810" s="197" t="s">
        <v>30</v>
      </c>
      <c r="J13810" s="197" t="n">
        <v>39.25</v>
      </c>
    </row>
    <row r="13811" customFormat="false" ht="12.75" hidden="true" customHeight="false" outlineLevel="0" collapsed="false">
      <c r="A13811" s="197" t="s">
        <v>28020</v>
      </c>
      <c r="B13811" s="197" t="str">
        <f aca="false">C13811&amp;D13811&amp;E13811&amp;F13811&amp;G13811&amp;H13811</f>
        <v>COLOCACAO DE FECHO DE EMBUTIR,DE 20CM,EM MADEIRA,EXCLUSIVE O FORNECIMENTO</v>
      </c>
      <c r="C13811" s="197" t="s">
        <v>28019</v>
      </c>
      <c r="D13811" s="197" t="s">
        <v>14119</v>
      </c>
      <c r="I13811" s="197" t="s">
        <v>30</v>
      </c>
      <c r="J13811" s="197" t="n">
        <v>34.02</v>
      </c>
    </row>
    <row r="13812" customFormat="false" ht="12.75" hidden="true" customHeight="false" outlineLevel="0" collapsed="false">
      <c r="A13812" s="197" t="s">
        <v>28021</v>
      </c>
      <c r="B13812" s="197" t="str">
        <f aca="false">C13812&amp;D13812&amp;E13812&amp;F13812&amp;G13812&amp;H13812</f>
        <v>COLOCACAO DE SISTEMA DE ROLDANAS,CABOS E CONTRAPESOS,EM JANELA GUILHOTINA,EXCLUSIVE O FORNECIMENTO</v>
      </c>
      <c r="C13812" s="197" t="s">
        <v>28022</v>
      </c>
      <c r="D13812" s="197" t="s">
        <v>28023</v>
      </c>
      <c r="I13812" s="197" t="s">
        <v>30</v>
      </c>
      <c r="J13812" s="197" t="n">
        <v>80.82</v>
      </c>
    </row>
    <row r="13813" customFormat="false" ht="12.75" hidden="true" customHeight="false" outlineLevel="0" collapsed="false">
      <c r="A13813" s="197" t="s">
        <v>28024</v>
      </c>
      <c r="B13813" s="197" t="str">
        <f aca="false">C13813&amp;D13813&amp;E13813&amp;F13813&amp;G13813&amp;H13813</f>
        <v>COLOCACAO DE SISTEMA DE ROLDANAS,CABOS E CONTRAPESOS,EM JANELA GUILHOTINA,EXCLUSIVE O FORNECIMENTO</v>
      </c>
      <c r="C13813" s="197" t="s">
        <v>28022</v>
      </c>
      <c r="D13813" s="197" t="s">
        <v>28023</v>
      </c>
      <c r="I13813" s="197" t="s">
        <v>30</v>
      </c>
      <c r="J13813" s="197" t="n">
        <v>70.04</v>
      </c>
    </row>
    <row r="13814" customFormat="false" ht="12.75" hidden="true" customHeight="false" outlineLevel="0" collapsed="false">
      <c r="A13814" s="197" t="s">
        <v>28025</v>
      </c>
      <c r="B13814" s="197" t="str">
        <f aca="false">C13814&amp;D13814&amp;E13814&amp;F13814&amp;G13814&amp;H13814</f>
        <v>COLOCACAO DE PRENDEDOR DE PORTA,EM PISOS DE MADEIRA,EXCLUSIVE O FORNECIMENTO</v>
      </c>
      <c r="C13814" s="197" t="s">
        <v>28026</v>
      </c>
      <c r="D13814" s="197" t="s">
        <v>28027</v>
      </c>
      <c r="I13814" s="197" t="s">
        <v>30</v>
      </c>
      <c r="J13814" s="197" t="n">
        <v>5.77</v>
      </c>
    </row>
    <row r="13815" customFormat="false" ht="12.75" hidden="true" customHeight="false" outlineLevel="0" collapsed="false">
      <c r="A13815" s="197" t="s">
        <v>28028</v>
      </c>
      <c r="B13815" s="197" t="str">
        <f aca="false">C13815&amp;D13815&amp;E13815&amp;F13815&amp;G13815&amp;H13815</f>
        <v>COLOCACAO DE PRENDEDOR DE PORTA,EM PISOS DE MADEIRA,EXCLUSIVE O FORNECIMENTO</v>
      </c>
      <c r="C13815" s="197" t="s">
        <v>28026</v>
      </c>
      <c r="D13815" s="197" t="s">
        <v>28027</v>
      </c>
      <c r="I13815" s="197" t="s">
        <v>30</v>
      </c>
      <c r="J13815" s="197" t="n">
        <v>5</v>
      </c>
    </row>
    <row r="13816" customFormat="false" ht="12.75" hidden="true" customHeight="false" outlineLevel="0" collapsed="false">
      <c r="A13816" s="197" t="s">
        <v>28029</v>
      </c>
      <c r="B13816" s="197" t="str">
        <f aca="false">C13816&amp;D13816&amp;E13816&amp;F13816&amp;G13816&amp;H13816</f>
        <v>COLOCACAO DE FECHO DE SOBREPOR,DE FIO REDONDO,DE 20 OU 30CM,EM MADEIRA,EXCLUSIVE O FORNECIMENTO</v>
      </c>
      <c r="C13816" s="197" t="s">
        <v>28030</v>
      </c>
      <c r="D13816" s="197" t="s">
        <v>28031</v>
      </c>
      <c r="I13816" s="197" t="s">
        <v>30</v>
      </c>
      <c r="J13816" s="197" t="n">
        <v>6.92</v>
      </c>
    </row>
    <row r="13817" customFormat="false" ht="12.75" hidden="true" customHeight="false" outlineLevel="0" collapsed="false">
      <c r="A13817" s="197" t="s">
        <v>28032</v>
      </c>
      <c r="B13817" s="197" t="str">
        <f aca="false">C13817&amp;D13817&amp;E13817&amp;F13817&amp;G13817&amp;H13817</f>
        <v>COLOCACAO DE FECHO DE SOBREPOR,DE FIO REDONDO,DE 20 OU 30CM,EM MADEIRA,EXCLUSIVE O FORNECIMENTO</v>
      </c>
      <c r="C13817" s="197" t="s">
        <v>28030</v>
      </c>
      <c r="D13817" s="197" t="s">
        <v>28031</v>
      </c>
      <c r="I13817" s="197" t="s">
        <v>30</v>
      </c>
      <c r="J13817" s="197" t="n">
        <v>6</v>
      </c>
    </row>
    <row r="13818" customFormat="false" ht="12.75" hidden="true" customHeight="false" outlineLevel="0" collapsed="false">
      <c r="A13818" s="197" t="s">
        <v>28033</v>
      </c>
      <c r="B13818" s="197" t="str">
        <f aca="false">C13818&amp;D13818&amp;E13818&amp;F13818&amp;G13818&amp;H13818</f>
        <v>COLOCACAO DE FECHO DE SOBREPOR,DE FIO REDONDO,DE 5 OU 10CM,EM MADEIRA,EXCLUSIVE O FORNECIMENTO</v>
      </c>
      <c r="C13818" s="197" t="s">
        <v>28034</v>
      </c>
      <c r="D13818" s="197" t="s">
        <v>28035</v>
      </c>
      <c r="I13818" s="197" t="s">
        <v>30</v>
      </c>
      <c r="J13818" s="197" t="n">
        <v>4.61</v>
      </c>
    </row>
    <row r="13819" customFormat="false" ht="12.75" hidden="true" customHeight="false" outlineLevel="0" collapsed="false">
      <c r="A13819" s="197" t="s">
        <v>28036</v>
      </c>
      <c r="B13819" s="197" t="str">
        <f aca="false">C13819&amp;D13819&amp;E13819&amp;F13819&amp;G13819&amp;H13819</f>
        <v>COLOCACAO DE FECHO DE SOBREPOR,DE FIO REDONDO,DE 5 OU 10CM,EM MADEIRA,EXCLUSIVE O FORNECIMENTO</v>
      </c>
      <c r="C13819" s="197" t="s">
        <v>28034</v>
      </c>
      <c r="D13819" s="197" t="s">
        <v>28035</v>
      </c>
      <c r="I13819" s="197" t="s">
        <v>30</v>
      </c>
      <c r="J13819" s="197" t="n">
        <v>4</v>
      </c>
    </row>
    <row r="13820" customFormat="false" ht="12.75" hidden="true" customHeight="false" outlineLevel="0" collapsed="false">
      <c r="A13820" s="197" t="s">
        <v>28037</v>
      </c>
      <c r="B13820" s="197" t="str">
        <f aca="false">C13820&amp;D13820&amp;E13820&amp;F13820&amp;G13820&amp;H13820</f>
        <v>COLOCACAO DE MOLA "FECHA PORTA",EM MADEIRA,EXCLUSIVE O FORNECIMENTO</v>
      </c>
      <c r="C13820" s="197" t="s">
        <v>28038</v>
      </c>
      <c r="D13820" s="197" t="s">
        <v>19650</v>
      </c>
      <c r="I13820" s="197" t="s">
        <v>30</v>
      </c>
      <c r="J13820" s="197" t="n">
        <v>23.09</v>
      </c>
    </row>
    <row r="13821" customFormat="false" ht="12.75" hidden="true" customHeight="false" outlineLevel="0" collapsed="false">
      <c r="A13821" s="197" t="s">
        <v>28039</v>
      </c>
      <c r="B13821" s="197" t="str">
        <f aca="false">C13821&amp;D13821&amp;E13821&amp;F13821&amp;G13821&amp;H13821</f>
        <v>COLOCACAO DE MOLA "FECHA PORTA",EM MADEIRA,EXCLUSIVE O FORNECIMENTO</v>
      </c>
      <c r="C13821" s="197" t="s">
        <v>28038</v>
      </c>
      <c r="D13821" s="197" t="s">
        <v>19650</v>
      </c>
      <c r="I13821" s="197" t="s">
        <v>30</v>
      </c>
      <c r="J13821" s="197" t="n">
        <v>20.01</v>
      </c>
    </row>
    <row r="13822" customFormat="false" ht="12.75" hidden="true" customHeight="false" outlineLevel="0" collapsed="false">
      <c r="A13822" s="197" t="s">
        <v>28040</v>
      </c>
      <c r="B13822" s="197" t="str">
        <f aca="false">C13822&amp;D13822&amp;E13822&amp;F13822&amp;G13822&amp;H13822</f>
        <v>COLOCACAO DE CREMONA,EM MADEIRA,COM VARA DE FERRO DE 1,50M,EXCLUSIVE O FORNECIMENTO</v>
      </c>
      <c r="C13822" s="197" t="s">
        <v>28041</v>
      </c>
      <c r="D13822" s="197" t="s">
        <v>28042</v>
      </c>
      <c r="I13822" s="197" t="s">
        <v>30</v>
      </c>
      <c r="J13822" s="197" t="n">
        <v>46.18</v>
      </c>
    </row>
    <row r="13823" customFormat="false" ht="12.75" hidden="true" customHeight="false" outlineLevel="0" collapsed="false">
      <c r="A13823" s="197" t="s">
        <v>28043</v>
      </c>
      <c r="B13823" s="197" t="str">
        <f aca="false">C13823&amp;D13823&amp;E13823&amp;F13823&amp;G13823&amp;H13823</f>
        <v>COLOCACAO DE CREMONA,EM MADEIRA,COM VARA DE FERRO DE 1,50M,EXCLUSIVE O FORNECIMENTO</v>
      </c>
      <c r="C13823" s="197" t="s">
        <v>28041</v>
      </c>
      <c r="D13823" s="197" t="s">
        <v>28042</v>
      </c>
      <c r="I13823" s="197" t="s">
        <v>30</v>
      </c>
      <c r="J13823" s="197" t="n">
        <v>40.02</v>
      </c>
    </row>
    <row r="13824" customFormat="false" ht="12.75" hidden="true" customHeight="false" outlineLevel="0" collapsed="false">
      <c r="A13824" s="197" t="s">
        <v>28044</v>
      </c>
      <c r="B13824" s="197" t="str">
        <f aca="false">C13824&amp;D13824&amp;E13824&amp;F13824&amp;G13824&amp;H13824</f>
        <v>COLOCACAO DE CARRANCA,FIXADA NA PARTE EXTERNA DE JANELAS DEABRIR,EXCLUSIVE O FORNECIMENTO</v>
      </c>
      <c r="C13824" s="197" t="s">
        <v>28045</v>
      </c>
      <c r="D13824" s="197" t="s">
        <v>28046</v>
      </c>
      <c r="I13824" s="197" t="s">
        <v>30</v>
      </c>
      <c r="J13824" s="197" t="n">
        <v>23.09</v>
      </c>
    </row>
    <row r="13825" customFormat="false" ht="12.75" hidden="true" customHeight="false" outlineLevel="0" collapsed="false">
      <c r="A13825" s="197" t="s">
        <v>28047</v>
      </c>
      <c r="B13825" s="197" t="str">
        <f aca="false">C13825&amp;D13825&amp;E13825&amp;F13825&amp;G13825&amp;H13825</f>
        <v>COLOCACAO DE CARRANCA,FIXADA NA PARTE EXTERNA DE JANELAS DEABRIR,EXCLUSIVE O FORNECIMENTO</v>
      </c>
      <c r="C13825" s="197" t="s">
        <v>28045</v>
      </c>
      <c r="D13825" s="197" t="s">
        <v>28046</v>
      </c>
      <c r="I13825" s="197" t="s">
        <v>30</v>
      </c>
      <c r="J13825" s="197" t="n">
        <v>20.01</v>
      </c>
    </row>
    <row r="13826" customFormat="false" ht="12.75" hidden="true" customHeight="false" outlineLevel="0" collapsed="false">
      <c r="A13826" s="197" t="s">
        <v>28048</v>
      </c>
      <c r="B13826" s="197" t="str">
        <f aca="false">C13826&amp;D13826&amp;E13826&amp;F13826&amp;G13826&amp;H13826</f>
        <v>COLOCACAO DE DOBRADICAS,TIPO "VAI E VEM",EM MADEIRA,EXCLUSIVE O FORNECIMENTO</v>
      </c>
      <c r="C13826" s="197" t="s">
        <v>28049</v>
      </c>
      <c r="D13826" s="197" t="s">
        <v>28027</v>
      </c>
      <c r="I13826" s="197" t="s">
        <v>30</v>
      </c>
      <c r="J13826" s="197" t="n">
        <v>23.09</v>
      </c>
    </row>
    <row r="13827" customFormat="false" ht="12.75" hidden="true" customHeight="false" outlineLevel="0" collapsed="false">
      <c r="A13827" s="197" t="s">
        <v>28050</v>
      </c>
      <c r="B13827" s="197" t="str">
        <f aca="false">C13827&amp;D13827&amp;E13827&amp;F13827&amp;G13827&amp;H13827</f>
        <v>COLOCACAO DE DOBRADICAS,TIPO "VAI E VEM",EM MADEIRA,EXCLUSIVE O FORNECIMENTO</v>
      </c>
      <c r="C13827" s="197" t="s">
        <v>28049</v>
      </c>
      <c r="D13827" s="197" t="s">
        <v>28027</v>
      </c>
      <c r="I13827" s="197" t="s">
        <v>30</v>
      </c>
      <c r="J13827" s="197" t="n">
        <v>20.01</v>
      </c>
    </row>
    <row r="13828" customFormat="false" ht="12.75" hidden="true" customHeight="false" outlineLevel="0" collapsed="false">
      <c r="A13828" s="197" t="s">
        <v>28051</v>
      </c>
      <c r="B13828" s="197" t="str">
        <f aca="false">C13828&amp;D13828&amp;E13828&amp;F13828&amp;G13828&amp;H13828</f>
        <v>MASTRO METALICO EM TUBO DE FERRO GALVANIZADO DE 3" COM ALTURA DE 6,00M,EQUIPADO COM ROLDANA COM FIXACAO EM PRISMA DE CONCRETO DE 30X30X50CM.FORNECIMENTO E COLOCACAO</v>
      </c>
      <c r="C13828" s="197" t="s">
        <v>28052</v>
      </c>
      <c r="D13828" s="197" t="s">
        <v>28053</v>
      </c>
      <c r="E13828" s="197" t="s">
        <v>28054</v>
      </c>
      <c r="I13828" s="197" t="s">
        <v>30</v>
      </c>
      <c r="J13828" s="197" t="n">
        <v>1063.67</v>
      </c>
    </row>
    <row r="13829" customFormat="false" ht="12.75" hidden="true" customHeight="false" outlineLevel="0" collapsed="false">
      <c r="A13829" s="197" t="s">
        <v>28055</v>
      </c>
      <c r="B13829" s="197" t="str">
        <f aca="false">C13829&amp;D13829&amp;E13829&amp;F13829&amp;G13829&amp;H13829</f>
        <v>MASTRO METALICO EM TUBO DE FERRO GALVANIZADO DE 3" COM ALTURA DE 6,00M,EQUIPADO COM ROLDANA COM FIXACAO EM PRISMA DE CONCRETO DE 30X30X50CM.FORNECIMENTO E COLOCACAO</v>
      </c>
      <c r="C13829" s="197" t="s">
        <v>28052</v>
      </c>
      <c r="D13829" s="197" t="s">
        <v>28053</v>
      </c>
      <c r="E13829" s="197" t="s">
        <v>28054</v>
      </c>
      <c r="I13829" s="197" t="s">
        <v>30</v>
      </c>
      <c r="J13829" s="197" t="n">
        <v>1024.2</v>
      </c>
    </row>
    <row r="13830" customFormat="false" ht="12.75" hidden="true" customHeight="false" outlineLevel="0" collapsed="false">
      <c r="A13830" s="197" t="s">
        <v>28056</v>
      </c>
      <c r="B13830" s="197" t="str">
        <f aca="false">C13830&amp;D13830&amp;E13830&amp;F13830&amp;G13830&amp;H13830</f>
        <v>MASTRO METALICO EM TUBO DE FERRO GALVANIZADO DE 3" COM ALTURA DE 5,50M,EQUIPADO COM ROLDANA COM FIXACAO EM PRISMA DE CONCRETO DE 30X30X50CM.FORNECIMENTO E COLOCACAO</v>
      </c>
      <c r="C13830" s="197" t="s">
        <v>28052</v>
      </c>
      <c r="D13830" s="197" t="s">
        <v>28057</v>
      </c>
      <c r="E13830" s="197" t="s">
        <v>28054</v>
      </c>
      <c r="I13830" s="197" t="s">
        <v>30</v>
      </c>
      <c r="J13830" s="197" t="n">
        <v>999.77</v>
      </c>
    </row>
    <row r="13831" customFormat="false" ht="12.75" hidden="true" customHeight="false" outlineLevel="0" collapsed="false">
      <c r="A13831" s="197" t="s">
        <v>28058</v>
      </c>
      <c r="B13831" s="197" t="str">
        <f aca="false">C13831&amp;D13831&amp;E13831&amp;F13831&amp;G13831&amp;H13831</f>
        <v>MASTRO METALICO EM TUBO DE FERRO GALVANIZADO DE 3" COM ALTURA DE 5,50M,EQUIPADO COM ROLDANA COM FIXACAO EM PRISMA DE CONCRETO DE 30X30X50CM.FORNECIMENTO E COLOCACAO</v>
      </c>
      <c r="C13831" s="197" t="s">
        <v>28052</v>
      </c>
      <c r="D13831" s="197" t="s">
        <v>28057</v>
      </c>
      <c r="E13831" s="197" t="s">
        <v>28054</v>
      </c>
      <c r="I13831" s="197" t="s">
        <v>30</v>
      </c>
      <c r="J13831" s="197" t="n">
        <v>960.3</v>
      </c>
    </row>
    <row r="13832" customFormat="false" ht="12.75" hidden="true" customHeight="false" outlineLevel="0" collapsed="false">
      <c r="A13832" s="197" t="s">
        <v>28059</v>
      </c>
      <c r="B13832" s="197"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197" t="s">
        <v>28060</v>
      </c>
      <c r="D13832" s="197" t="s">
        <v>28061</v>
      </c>
      <c r="E13832" s="197" t="s">
        <v>28062</v>
      </c>
      <c r="F13832" s="197" t="s">
        <v>28063</v>
      </c>
      <c r="G13832" s="197" t="s">
        <v>28064</v>
      </c>
      <c r="I13832" s="197" t="s">
        <v>30</v>
      </c>
      <c r="J13832" s="197" t="n">
        <v>189.21</v>
      </c>
    </row>
    <row r="13833" customFormat="false" ht="12.75" hidden="true" customHeight="false" outlineLevel="0" collapsed="false">
      <c r="A13833" s="197" t="s">
        <v>28065</v>
      </c>
      <c r="B13833" s="197"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197" t="s">
        <v>28060</v>
      </c>
      <c r="D13833" s="197" t="s">
        <v>28061</v>
      </c>
      <c r="E13833" s="197" t="s">
        <v>28062</v>
      </c>
      <c r="F13833" s="197" t="s">
        <v>28063</v>
      </c>
      <c r="G13833" s="197" t="s">
        <v>28064</v>
      </c>
      <c r="I13833" s="197" t="s">
        <v>30</v>
      </c>
      <c r="J13833" s="197" t="n">
        <v>168.12</v>
      </c>
    </row>
    <row r="13834" customFormat="false" ht="12.75" hidden="true" customHeight="false" outlineLevel="0" collapsed="false">
      <c r="A13834" s="197" t="s">
        <v>28066</v>
      </c>
      <c r="B13834" s="197"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197" t="s">
        <v>28060</v>
      </c>
      <c r="D13834" s="197" t="s">
        <v>28067</v>
      </c>
      <c r="E13834" s="197" t="s">
        <v>28062</v>
      </c>
      <c r="F13834" s="197" t="s">
        <v>28063</v>
      </c>
      <c r="G13834" s="197" t="s">
        <v>28064</v>
      </c>
      <c r="I13834" s="197" t="s">
        <v>30</v>
      </c>
      <c r="J13834" s="197" t="n">
        <v>217.17</v>
      </c>
    </row>
    <row r="13835" customFormat="false" ht="12.75" hidden="true" customHeight="false" outlineLevel="0" collapsed="false">
      <c r="A13835" s="197" t="s">
        <v>28068</v>
      </c>
      <c r="B13835" s="197"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197" t="s">
        <v>28060</v>
      </c>
      <c r="D13835" s="197" t="s">
        <v>28067</v>
      </c>
      <c r="E13835" s="197" t="s">
        <v>28062</v>
      </c>
      <c r="F13835" s="197" t="s">
        <v>28063</v>
      </c>
      <c r="G13835" s="197" t="s">
        <v>28064</v>
      </c>
      <c r="I13835" s="197" t="s">
        <v>30</v>
      </c>
      <c r="J13835" s="197" t="n">
        <v>194.96</v>
      </c>
    </row>
    <row r="13836" customFormat="false" ht="12.75" hidden="true" customHeight="false" outlineLevel="0" collapsed="false">
      <c r="A13836" s="197" t="s">
        <v>28069</v>
      </c>
      <c r="B13836" s="197"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197" t="s">
        <v>28060</v>
      </c>
      <c r="D13836" s="197" t="s">
        <v>28070</v>
      </c>
      <c r="E13836" s="197" t="s">
        <v>28062</v>
      </c>
      <c r="F13836" s="197" t="s">
        <v>28063</v>
      </c>
      <c r="G13836" s="197" t="s">
        <v>28064</v>
      </c>
      <c r="I13836" s="197" t="s">
        <v>30</v>
      </c>
      <c r="J13836" s="197" t="n">
        <v>268.92</v>
      </c>
    </row>
    <row r="13837" customFormat="false" ht="12.75" hidden="true" customHeight="false" outlineLevel="0" collapsed="false">
      <c r="A13837" s="197" t="s">
        <v>28071</v>
      </c>
      <c r="B13837" s="197"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197" t="s">
        <v>28060</v>
      </c>
      <c r="D13837" s="197" t="s">
        <v>28070</v>
      </c>
      <c r="E13837" s="197" t="s">
        <v>28062</v>
      </c>
      <c r="F13837" s="197" t="s">
        <v>28063</v>
      </c>
      <c r="G13837" s="197" t="s">
        <v>28064</v>
      </c>
      <c r="I13837" s="197" t="s">
        <v>30</v>
      </c>
      <c r="J13837" s="197" t="n">
        <v>243.26</v>
      </c>
    </row>
    <row r="13838" customFormat="false" ht="12.75" hidden="true" customHeight="false" outlineLevel="0" collapsed="false">
      <c r="A13838" s="197" t="s">
        <v>28072</v>
      </c>
      <c r="B13838" s="197"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197" t="s">
        <v>28060</v>
      </c>
      <c r="D13838" s="197" t="s">
        <v>28073</v>
      </c>
      <c r="E13838" s="197" t="s">
        <v>28062</v>
      </c>
      <c r="F13838" s="197" t="s">
        <v>28063</v>
      </c>
      <c r="G13838" s="197" t="s">
        <v>28064</v>
      </c>
      <c r="I13838" s="197" t="s">
        <v>30</v>
      </c>
      <c r="J13838" s="197" t="n">
        <v>431.88</v>
      </c>
    </row>
    <row r="13839" customFormat="false" ht="12.75" hidden="true" customHeight="false" outlineLevel="0" collapsed="false">
      <c r="A13839" s="197" t="s">
        <v>28074</v>
      </c>
      <c r="B13839" s="197"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197" t="s">
        <v>28060</v>
      </c>
      <c r="D13839" s="197" t="s">
        <v>28073</v>
      </c>
      <c r="E13839" s="197" t="s">
        <v>28062</v>
      </c>
      <c r="F13839" s="197" t="s">
        <v>28063</v>
      </c>
      <c r="G13839" s="197" t="s">
        <v>28064</v>
      </c>
      <c r="I13839" s="197" t="s">
        <v>30</v>
      </c>
      <c r="J13839" s="197" t="n">
        <v>393.46</v>
      </c>
    </row>
    <row r="13840" customFormat="false" ht="12.75" hidden="true" customHeight="false" outlineLevel="0" collapsed="false">
      <c r="A13840" s="197" t="s">
        <v>28075</v>
      </c>
      <c r="B13840" s="197"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197" t="s">
        <v>28060</v>
      </c>
      <c r="D13840" s="197" t="s">
        <v>28076</v>
      </c>
      <c r="E13840" s="197" t="s">
        <v>28062</v>
      </c>
      <c r="F13840" s="197" t="s">
        <v>28063</v>
      </c>
      <c r="G13840" s="197" t="s">
        <v>28064</v>
      </c>
      <c r="I13840" s="197" t="s">
        <v>30</v>
      </c>
      <c r="J13840" s="197" t="n">
        <v>367.06</v>
      </c>
    </row>
    <row r="13841" customFormat="false" ht="12.75" hidden="true" customHeight="false" outlineLevel="0" collapsed="false">
      <c r="A13841" s="197" t="s">
        <v>28077</v>
      </c>
      <c r="B13841" s="197"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197" t="s">
        <v>28060</v>
      </c>
      <c r="D13841" s="197" t="s">
        <v>28076</v>
      </c>
      <c r="E13841" s="197" t="s">
        <v>28062</v>
      </c>
      <c r="F13841" s="197" t="s">
        <v>28063</v>
      </c>
      <c r="G13841" s="197" t="s">
        <v>28064</v>
      </c>
      <c r="I13841" s="197" t="s">
        <v>30</v>
      </c>
      <c r="J13841" s="197" t="n">
        <v>332.91</v>
      </c>
    </row>
    <row r="13842" customFormat="false" ht="12.75" hidden="true" customHeight="false" outlineLevel="0" collapsed="false">
      <c r="A13842" s="197" t="s">
        <v>28078</v>
      </c>
      <c r="B13842" s="197"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197" t="s">
        <v>28060</v>
      </c>
      <c r="D13842" s="197" t="s">
        <v>28079</v>
      </c>
      <c r="E13842" s="197" t="s">
        <v>28062</v>
      </c>
      <c r="F13842" s="197" t="s">
        <v>28063</v>
      </c>
      <c r="G13842" s="197" t="s">
        <v>28064</v>
      </c>
      <c r="I13842" s="197" t="s">
        <v>30</v>
      </c>
      <c r="J13842" s="197" t="n">
        <v>1101.54</v>
      </c>
    </row>
    <row r="13843" customFormat="false" ht="12.75" hidden="true" customHeight="false" outlineLevel="0" collapsed="false">
      <c r="A13843" s="197" t="s">
        <v>28080</v>
      </c>
      <c r="B13843" s="197"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197" t="s">
        <v>28060</v>
      </c>
      <c r="D13843" s="197" t="s">
        <v>28079</v>
      </c>
      <c r="E13843" s="197" t="s">
        <v>28062</v>
      </c>
      <c r="F13843" s="197" t="s">
        <v>28063</v>
      </c>
      <c r="G13843" s="197" t="s">
        <v>28064</v>
      </c>
      <c r="I13843" s="197" t="s">
        <v>30</v>
      </c>
      <c r="J13843" s="197" t="n">
        <v>1016.82</v>
      </c>
    </row>
    <row r="13844" customFormat="false" ht="12.75" hidden="true" customHeight="false" outlineLevel="0" collapsed="false">
      <c r="A13844" s="197" t="s">
        <v>28081</v>
      </c>
      <c r="B13844" s="197"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197" t="s">
        <v>28060</v>
      </c>
      <c r="D13844" s="197" t="s">
        <v>28082</v>
      </c>
      <c r="E13844" s="197" t="s">
        <v>28062</v>
      </c>
      <c r="F13844" s="197" t="s">
        <v>28063</v>
      </c>
      <c r="G13844" s="197" t="s">
        <v>28064</v>
      </c>
      <c r="I13844" s="197" t="s">
        <v>30</v>
      </c>
      <c r="J13844" s="197" t="n">
        <v>1262.68</v>
      </c>
    </row>
    <row r="13845" customFormat="false" ht="12.75" hidden="true" customHeight="false" outlineLevel="0" collapsed="false">
      <c r="A13845" s="197" t="s">
        <v>28083</v>
      </c>
      <c r="B13845" s="197"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197" t="s">
        <v>28060</v>
      </c>
      <c r="D13845" s="197" t="s">
        <v>28082</v>
      </c>
      <c r="E13845" s="197" t="s">
        <v>28062</v>
      </c>
      <c r="F13845" s="197" t="s">
        <v>28063</v>
      </c>
      <c r="G13845" s="197" t="s">
        <v>28064</v>
      </c>
      <c r="I13845" s="197" t="s">
        <v>30</v>
      </c>
      <c r="J13845" s="197" t="n">
        <v>1165.22</v>
      </c>
    </row>
    <row r="13846" customFormat="false" ht="12.75" hidden="true" customHeight="false" outlineLevel="0" collapsed="false">
      <c r="A13846" s="197" t="s">
        <v>28084</v>
      </c>
      <c r="B13846" s="197"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197" t="s">
        <v>28060</v>
      </c>
      <c r="D13846" s="197" t="s">
        <v>28085</v>
      </c>
      <c r="E13846" s="197" t="s">
        <v>28062</v>
      </c>
      <c r="F13846" s="197" t="s">
        <v>28086</v>
      </c>
      <c r="I13846" s="197" t="s">
        <v>30</v>
      </c>
      <c r="J13846" s="197" t="n">
        <v>854</v>
      </c>
    </row>
    <row r="13847" customFormat="false" ht="12.75" hidden="true" customHeight="false" outlineLevel="0" collapsed="false">
      <c r="A13847" s="197" t="s">
        <v>28087</v>
      </c>
      <c r="B13847" s="197"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197" t="s">
        <v>28060</v>
      </c>
      <c r="D13847" s="197" t="s">
        <v>28085</v>
      </c>
      <c r="E13847" s="197" t="s">
        <v>28062</v>
      </c>
      <c r="F13847" s="197" t="s">
        <v>28086</v>
      </c>
      <c r="I13847" s="197" t="s">
        <v>30</v>
      </c>
      <c r="J13847" s="197" t="n">
        <v>786.49</v>
      </c>
    </row>
    <row r="13848" customFormat="false" ht="12.75" hidden="true" customHeight="false" outlineLevel="0" collapsed="false">
      <c r="A13848" s="197" t="s">
        <v>28088</v>
      </c>
      <c r="B13848" s="197"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197" t="s">
        <v>28060</v>
      </c>
      <c r="D13848" s="197" t="s">
        <v>28073</v>
      </c>
      <c r="E13848" s="197" t="s">
        <v>28062</v>
      </c>
      <c r="F13848" s="197" t="s">
        <v>28086</v>
      </c>
      <c r="I13848" s="197" t="s">
        <v>30</v>
      </c>
      <c r="J13848" s="197" t="n">
        <v>354.26</v>
      </c>
    </row>
    <row r="13849" customFormat="false" ht="12.75" hidden="true" customHeight="false" outlineLevel="0" collapsed="false">
      <c r="A13849" s="197" t="s">
        <v>28089</v>
      </c>
      <c r="B13849" s="197"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197" t="s">
        <v>28060</v>
      </c>
      <c r="D13849" s="197" t="s">
        <v>28073</v>
      </c>
      <c r="E13849" s="197" t="s">
        <v>28062</v>
      </c>
      <c r="F13849" s="197" t="s">
        <v>28086</v>
      </c>
      <c r="I13849" s="197" t="s">
        <v>30</v>
      </c>
      <c r="J13849" s="197" t="n">
        <v>320.61</v>
      </c>
    </row>
    <row r="13850" customFormat="false" ht="12.75" hidden="true" customHeight="false" outlineLevel="0" collapsed="false">
      <c r="A13850" s="197" t="s">
        <v>28090</v>
      </c>
      <c r="B13850" s="197"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197" t="s">
        <v>28060</v>
      </c>
      <c r="D13850" s="197" t="s">
        <v>28076</v>
      </c>
      <c r="E13850" s="197" t="s">
        <v>28062</v>
      </c>
      <c r="F13850" s="197" t="s">
        <v>28086</v>
      </c>
      <c r="I13850" s="197" t="s">
        <v>30</v>
      </c>
      <c r="J13850" s="197" t="n">
        <v>288.16</v>
      </c>
    </row>
    <row r="13851" customFormat="false" ht="12.75" hidden="true" customHeight="false" outlineLevel="0" collapsed="false">
      <c r="A13851" s="197" t="s">
        <v>28091</v>
      </c>
      <c r="B13851" s="197"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197" t="s">
        <v>28060</v>
      </c>
      <c r="D13851" s="197" t="s">
        <v>28076</v>
      </c>
      <c r="E13851" s="197" t="s">
        <v>28062</v>
      </c>
      <c r="F13851" s="197" t="s">
        <v>28086</v>
      </c>
      <c r="I13851" s="197" t="s">
        <v>30</v>
      </c>
      <c r="J13851" s="197" t="n">
        <v>258.95</v>
      </c>
    </row>
    <row r="13852" customFormat="false" ht="12.75" hidden="true" customHeight="false" outlineLevel="0" collapsed="false">
      <c r="A13852" s="197" t="s">
        <v>28092</v>
      </c>
      <c r="B13852" s="197"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197" t="s">
        <v>28060</v>
      </c>
      <c r="D13852" s="197" t="s">
        <v>28079</v>
      </c>
      <c r="E13852" s="197" t="s">
        <v>28062</v>
      </c>
      <c r="F13852" s="197" t="s">
        <v>28086</v>
      </c>
      <c r="I13852" s="197" t="s">
        <v>30</v>
      </c>
      <c r="J13852" s="197" t="n">
        <v>962.42</v>
      </c>
    </row>
    <row r="13853" customFormat="false" ht="12.75" hidden="true" customHeight="false" outlineLevel="0" collapsed="false">
      <c r="A13853" s="197" t="s">
        <v>28093</v>
      </c>
      <c r="B13853" s="197"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197" t="s">
        <v>28060</v>
      </c>
      <c r="D13853" s="197" t="s">
        <v>28079</v>
      </c>
      <c r="E13853" s="197" t="s">
        <v>28062</v>
      </c>
      <c r="F13853" s="197" t="s">
        <v>28086</v>
      </c>
      <c r="I13853" s="197" t="s">
        <v>30</v>
      </c>
      <c r="J13853" s="197" t="n">
        <v>889.78</v>
      </c>
    </row>
    <row r="13854" customFormat="false" ht="12.75" hidden="true" customHeight="false" outlineLevel="0" collapsed="false">
      <c r="A13854" s="197" t="s">
        <v>28094</v>
      </c>
      <c r="B13854" s="197"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197" t="s">
        <v>28060</v>
      </c>
      <c r="D13854" s="197" t="s">
        <v>28082</v>
      </c>
      <c r="E13854" s="197" t="s">
        <v>28062</v>
      </c>
      <c r="F13854" s="197" t="s">
        <v>28086</v>
      </c>
      <c r="I13854" s="197" t="s">
        <v>30</v>
      </c>
      <c r="J13854" s="197" t="n">
        <v>1088.25</v>
      </c>
    </row>
    <row r="13855" customFormat="false" ht="12.75" hidden="true" customHeight="false" outlineLevel="0" collapsed="false">
      <c r="A13855" s="197" t="s">
        <v>28095</v>
      </c>
      <c r="B13855" s="197"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197" t="s">
        <v>28060</v>
      </c>
      <c r="D13855" s="197" t="s">
        <v>28082</v>
      </c>
      <c r="E13855" s="197" t="s">
        <v>28062</v>
      </c>
      <c r="F13855" s="197" t="s">
        <v>28086</v>
      </c>
      <c r="I13855" s="197" t="s">
        <v>30</v>
      </c>
      <c r="J13855" s="197" t="n">
        <v>1005.34</v>
      </c>
    </row>
    <row r="13856" customFormat="false" ht="12.75" hidden="true" customHeight="false" outlineLevel="0" collapsed="false">
      <c r="A13856" s="197" t="s">
        <v>28096</v>
      </c>
      <c r="B13856" s="197"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197" t="s">
        <v>28097</v>
      </c>
      <c r="D13856" s="197" t="s">
        <v>28098</v>
      </c>
      <c r="E13856" s="197" t="s">
        <v>28099</v>
      </c>
      <c r="F13856" s="197" t="s">
        <v>28100</v>
      </c>
      <c r="G13856" s="197" t="s">
        <v>28101</v>
      </c>
      <c r="H13856" s="197" t="s">
        <v>28102</v>
      </c>
      <c r="I13856" s="197" t="s">
        <v>30</v>
      </c>
      <c r="J13856" s="197" t="n">
        <v>2899.36</v>
      </c>
    </row>
    <row r="13857" customFormat="false" ht="12.75" hidden="true" customHeight="false" outlineLevel="0" collapsed="false">
      <c r="A13857" s="197" t="s">
        <v>28103</v>
      </c>
      <c r="B13857" s="197"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197" t="s">
        <v>28097</v>
      </c>
      <c r="D13857" s="197" t="s">
        <v>28098</v>
      </c>
      <c r="E13857" s="197" t="s">
        <v>28099</v>
      </c>
      <c r="F13857" s="197" t="s">
        <v>28100</v>
      </c>
      <c r="G13857" s="197" t="s">
        <v>28101</v>
      </c>
      <c r="H13857" s="197" t="s">
        <v>28102</v>
      </c>
      <c r="I13857" s="197" t="s">
        <v>30</v>
      </c>
      <c r="J13857" s="197" t="n">
        <v>2793.78</v>
      </c>
    </row>
    <row r="13858" customFormat="false" ht="12.75" hidden="true" customHeight="false" outlineLevel="0" collapsed="false">
      <c r="A13858" s="197" t="s">
        <v>28104</v>
      </c>
      <c r="B13858" s="197"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197" t="s">
        <v>28105</v>
      </c>
      <c r="D13858" s="197" t="s">
        <v>28106</v>
      </c>
      <c r="E13858" s="197" t="s">
        <v>28107</v>
      </c>
      <c r="F13858" s="197" t="s">
        <v>28108</v>
      </c>
      <c r="G13858" s="197" t="s">
        <v>28109</v>
      </c>
      <c r="H13858" s="197" t="s">
        <v>28110</v>
      </c>
      <c r="I13858" s="197" t="s">
        <v>30</v>
      </c>
      <c r="J13858" s="197" t="n">
        <v>1701.94</v>
      </c>
    </row>
    <row r="13859" customFormat="false" ht="12.75" hidden="true" customHeight="false" outlineLevel="0" collapsed="false">
      <c r="A13859" s="197" t="s">
        <v>28111</v>
      </c>
      <c r="B13859" s="197"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197" t="s">
        <v>28105</v>
      </c>
      <c r="D13859" s="197" t="s">
        <v>28106</v>
      </c>
      <c r="E13859" s="197" t="s">
        <v>28107</v>
      </c>
      <c r="F13859" s="197" t="s">
        <v>28108</v>
      </c>
      <c r="G13859" s="197" t="s">
        <v>28109</v>
      </c>
      <c r="H13859" s="197" t="s">
        <v>28110</v>
      </c>
      <c r="I13859" s="197" t="s">
        <v>30</v>
      </c>
      <c r="J13859" s="197" t="n">
        <v>1628.28</v>
      </c>
    </row>
    <row r="13860" customFormat="false" ht="12.75" hidden="true" customHeight="false" outlineLevel="0" collapsed="false">
      <c r="A13860" s="197" t="s">
        <v>28112</v>
      </c>
      <c r="B13860" s="197"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197" t="s">
        <v>28113</v>
      </c>
      <c r="D13860" s="197" t="s">
        <v>28114</v>
      </c>
      <c r="E13860" s="197" t="s">
        <v>28115</v>
      </c>
      <c r="F13860" s="197" t="s">
        <v>28116</v>
      </c>
      <c r="G13860" s="197" t="s">
        <v>28117</v>
      </c>
      <c r="H13860" s="197" t="s">
        <v>28118</v>
      </c>
      <c r="I13860" s="197" t="s">
        <v>30</v>
      </c>
      <c r="J13860" s="197" t="n">
        <v>1827.39</v>
      </c>
    </row>
    <row r="13861" customFormat="false" ht="12.75" hidden="true" customHeight="false" outlineLevel="0" collapsed="false">
      <c r="A13861" s="197" t="s">
        <v>28119</v>
      </c>
      <c r="B13861" s="197"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197" t="s">
        <v>28113</v>
      </c>
      <c r="D13861" s="197" t="s">
        <v>28114</v>
      </c>
      <c r="E13861" s="197" t="s">
        <v>28115</v>
      </c>
      <c r="F13861" s="197" t="s">
        <v>28116</v>
      </c>
      <c r="G13861" s="197" t="s">
        <v>28117</v>
      </c>
      <c r="H13861" s="197" t="s">
        <v>28118</v>
      </c>
      <c r="I13861" s="197" t="s">
        <v>30</v>
      </c>
      <c r="J13861" s="197" t="n">
        <v>1744.66</v>
      </c>
    </row>
    <row r="13862" customFormat="false" ht="12.75" hidden="true" customHeight="false" outlineLevel="0" collapsed="false">
      <c r="A13862" s="197" t="s">
        <v>28120</v>
      </c>
      <c r="B13862" s="197"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197" t="s">
        <v>28121</v>
      </c>
      <c r="D13862" s="197" t="s">
        <v>28122</v>
      </c>
      <c r="E13862" s="197" t="s">
        <v>28107</v>
      </c>
      <c r="F13862" s="197" t="s">
        <v>28108</v>
      </c>
      <c r="G13862" s="197" t="s">
        <v>28109</v>
      </c>
      <c r="H13862" s="197" t="s">
        <v>28110</v>
      </c>
      <c r="I13862" s="197" t="s">
        <v>30</v>
      </c>
      <c r="J13862" s="197" t="n">
        <v>1123.61</v>
      </c>
    </row>
    <row r="13863" customFormat="false" ht="12.75" hidden="true" customHeight="false" outlineLevel="0" collapsed="false">
      <c r="A13863" s="197" t="s">
        <v>28123</v>
      </c>
      <c r="B13863" s="197"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197" t="s">
        <v>28121</v>
      </c>
      <c r="D13863" s="197" t="s">
        <v>28122</v>
      </c>
      <c r="E13863" s="197" t="s">
        <v>28107</v>
      </c>
      <c r="F13863" s="197" t="s">
        <v>28108</v>
      </c>
      <c r="G13863" s="197" t="s">
        <v>28109</v>
      </c>
      <c r="H13863" s="197" t="s">
        <v>28110</v>
      </c>
      <c r="I13863" s="197" t="s">
        <v>30</v>
      </c>
      <c r="J13863" s="197" t="n">
        <v>1062.82</v>
      </c>
    </row>
    <row r="13864" customFormat="false" ht="12.75" hidden="true" customHeight="false" outlineLevel="0" collapsed="false">
      <c r="A13864" s="197" t="s">
        <v>28124</v>
      </c>
      <c r="B13864" s="197"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197" t="s">
        <v>28125</v>
      </c>
      <c r="D13864" s="197" t="s">
        <v>28126</v>
      </c>
      <c r="E13864" s="197" t="s">
        <v>28107</v>
      </c>
      <c r="F13864" s="197" t="s">
        <v>28108</v>
      </c>
      <c r="G13864" s="197" t="s">
        <v>28109</v>
      </c>
      <c r="H13864" s="197" t="s">
        <v>28127</v>
      </c>
      <c r="I13864" s="197" t="s">
        <v>30</v>
      </c>
      <c r="J13864" s="197" t="n">
        <v>3576.31</v>
      </c>
    </row>
    <row r="13865" customFormat="false" ht="12.75" hidden="true" customHeight="false" outlineLevel="0" collapsed="false">
      <c r="A13865" s="197" t="s">
        <v>28128</v>
      </c>
      <c r="B13865" s="197"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197" t="s">
        <v>28125</v>
      </c>
      <c r="D13865" s="197" t="s">
        <v>28126</v>
      </c>
      <c r="E13865" s="197" t="s">
        <v>28107</v>
      </c>
      <c r="F13865" s="197" t="s">
        <v>28108</v>
      </c>
      <c r="G13865" s="197" t="s">
        <v>28109</v>
      </c>
      <c r="H13865" s="197" t="s">
        <v>28127</v>
      </c>
      <c r="I13865" s="197" t="s">
        <v>30</v>
      </c>
      <c r="J13865" s="197" t="n">
        <v>3436.82</v>
      </c>
    </row>
    <row r="13866" customFormat="false" ht="51" hidden="true" customHeight="false" outlineLevel="0" collapsed="false">
      <c r="A13866" s="197" t="s">
        <v>28129</v>
      </c>
      <c r="B13866" s="702"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197" t="s">
        <v>28130</v>
      </c>
      <c r="D13866" s="197" t="s">
        <v>28131</v>
      </c>
      <c r="E13866" s="197" t="s">
        <v>28132</v>
      </c>
      <c r="F13866" s="197" t="s">
        <v>28133</v>
      </c>
      <c r="G13866" s="197" t="s">
        <v>28134</v>
      </c>
      <c r="H13866" s="197" t="s">
        <v>28135</v>
      </c>
      <c r="I13866" s="197" t="s">
        <v>30</v>
      </c>
      <c r="J13866" s="197" t="n">
        <v>489.83</v>
      </c>
    </row>
    <row r="13867" customFormat="false" ht="51" hidden="true" customHeight="false" outlineLevel="0" collapsed="false">
      <c r="A13867" s="197" t="s">
        <v>28136</v>
      </c>
      <c r="B13867" s="702"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197" t="s">
        <v>28130</v>
      </c>
      <c r="D13867" s="197" t="s">
        <v>28131</v>
      </c>
      <c r="E13867" s="197" t="s">
        <v>28132</v>
      </c>
      <c r="F13867" s="197" t="s">
        <v>28133</v>
      </c>
      <c r="G13867" s="197" t="s">
        <v>28134</v>
      </c>
      <c r="H13867" s="197" t="s">
        <v>28135</v>
      </c>
      <c r="I13867" s="197" t="s">
        <v>30</v>
      </c>
      <c r="J13867" s="197" t="n">
        <v>447.01</v>
      </c>
    </row>
    <row r="13868" customFormat="false" ht="38.25" hidden="true" customHeight="false" outlineLevel="0" collapsed="false">
      <c r="A13868" s="197" t="s">
        <v>28137</v>
      </c>
      <c r="B13868" s="702"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197" t="s">
        <v>28138</v>
      </c>
      <c r="D13868" s="197" t="s">
        <v>28139</v>
      </c>
      <c r="E13868" s="197" t="s">
        <v>28140</v>
      </c>
      <c r="F13868" s="197" t="s">
        <v>28141</v>
      </c>
      <c r="G13868" s="197" t="s">
        <v>28142</v>
      </c>
      <c r="I13868" s="197" t="s">
        <v>30</v>
      </c>
      <c r="J13868" s="197" t="n">
        <v>851.77</v>
      </c>
    </row>
    <row r="13869" customFormat="false" ht="38.25" hidden="true" customHeight="false" outlineLevel="0" collapsed="false">
      <c r="A13869" s="197" t="s">
        <v>28143</v>
      </c>
      <c r="B13869" s="702"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197" t="s">
        <v>28138</v>
      </c>
      <c r="D13869" s="197" t="s">
        <v>28139</v>
      </c>
      <c r="E13869" s="197" t="s">
        <v>28140</v>
      </c>
      <c r="F13869" s="197" t="s">
        <v>28141</v>
      </c>
      <c r="G13869" s="197" t="s">
        <v>28142</v>
      </c>
      <c r="I13869" s="197" t="s">
        <v>30</v>
      </c>
      <c r="J13869" s="197" t="n">
        <v>777.59</v>
      </c>
    </row>
    <row r="13870" customFormat="false" ht="12.75" hidden="true" customHeight="false" outlineLevel="0" collapsed="false">
      <c r="A13870" s="197" t="s">
        <v>28144</v>
      </c>
      <c r="B13870" s="197"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197" t="s">
        <v>28145</v>
      </c>
      <c r="D13870" s="197" t="s">
        <v>28146</v>
      </c>
      <c r="E13870" s="197" t="s">
        <v>28147</v>
      </c>
      <c r="F13870" s="197" t="s">
        <v>28148</v>
      </c>
      <c r="G13870" s="197" t="s">
        <v>28149</v>
      </c>
      <c r="H13870" s="197" t="s">
        <v>28150</v>
      </c>
      <c r="I13870" s="197" t="s">
        <v>30</v>
      </c>
      <c r="J13870" s="197" t="n">
        <v>565.99</v>
      </c>
    </row>
    <row r="13871" customFormat="false" ht="12.75" hidden="true" customHeight="false" outlineLevel="0" collapsed="false">
      <c r="A13871" s="197" t="s">
        <v>28151</v>
      </c>
      <c r="B13871" s="197"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197" t="s">
        <v>28145</v>
      </c>
      <c r="D13871" s="197" t="s">
        <v>28146</v>
      </c>
      <c r="E13871" s="197" t="s">
        <v>28147</v>
      </c>
      <c r="F13871" s="197" t="s">
        <v>28148</v>
      </c>
      <c r="G13871" s="197" t="s">
        <v>28149</v>
      </c>
      <c r="H13871" s="197" t="s">
        <v>28150</v>
      </c>
      <c r="I13871" s="197" t="s">
        <v>30</v>
      </c>
      <c r="J13871" s="197" t="n">
        <v>505.81</v>
      </c>
    </row>
    <row r="13872" customFormat="false" ht="12.75" hidden="true" customHeight="false" outlineLevel="0" collapsed="false">
      <c r="A13872" s="197" t="s">
        <v>28152</v>
      </c>
      <c r="B13872" s="197"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197" t="s">
        <v>28153</v>
      </c>
      <c r="D13872" s="197" t="s">
        <v>28154</v>
      </c>
      <c r="E13872" s="197" t="s">
        <v>28155</v>
      </c>
      <c r="F13872" s="197" t="s">
        <v>28156</v>
      </c>
      <c r="G13872" s="197" t="s">
        <v>28157</v>
      </c>
      <c r="H13872" s="197" t="s">
        <v>28158</v>
      </c>
      <c r="I13872" s="197" t="s">
        <v>30</v>
      </c>
      <c r="J13872" s="197" t="n">
        <v>650.6</v>
      </c>
    </row>
    <row r="13873" customFormat="false" ht="12.75" hidden="true" customHeight="false" outlineLevel="0" collapsed="false">
      <c r="A13873" s="197" t="s">
        <v>28159</v>
      </c>
      <c r="B13873" s="197"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197" t="s">
        <v>28153</v>
      </c>
      <c r="D13873" s="197" t="s">
        <v>28154</v>
      </c>
      <c r="E13873" s="197" t="s">
        <v>28155</v>
      </c>
      <c r="F13873" s="197" t="s">
        <v>28156</v>
      </c>
      <c r="G13873" s="197" t="s">
        <v>28157</v>
      </c>
      <c r="H13873" s="197" t="s">
        <v>28158</v>
      </c>
      <c r="I13873" s="197" t="s">
        <v>30</v>
      </c>
      <c r="J13873" s="197" t="n">
        <v>583</v>
      </c>
    </row>
    <row r="13874" customFormat="false" ht="12.75" hidden="true" customHeight="false" outlineLevel="0" collapsed="false">
      <c r="A13874" s="197" t="s">
        <v>28160</v>
      </c>
      <c r="B13874" s="197"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197" t="s">
        <v>28161</v>
      </c>
      <c r="D13874" s="197" t="s">
        <v>28162</v>
      </c>
      <c r="E13874" s="197" t="s">
        <v>28163</v>
      </c>
      <c r="F13874" s="197" t="s">
        <v>28164</v>
      </c>
      <c r="G13874" s="197" t="s">
        <v>28165</v>
      </c>
      <c r="H13874" s="197" t="s">
        <v>28166</v>
      </c>
      <c r="I13874" s="197" t="s">
        <v>30</v>
      </c>
      <c r="J13874" s="197" t="n">
        <v>731.43</v>
      </c>
    </row>
    <row r="13875" customFormat="false" ht="12.75" hidden="true" customHeight="false" outlineLevel="0" collapsed="false">
      <c r="A13875" s="197" t="s">
        <v>28167</v>
      </c>
      <c r="B13875" s="197"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197" t="s">
        <v>28161</v>
      </c>
      <c r="D13875" s="197" t="s">
        <v>28162</v>
      </c>
      <c r="E13875" s="197" t="s">
        <v>28163</v>
      </c>
      <c r="F13875" s="197" t="s">
        <v>28164</v>
      </c>
      <c r="G13875" s="197" t="s">
        <v>28165</v>
      </c>
      <c r="H13875" s="197" t="s">
        <v>28166</v>
      </c>
      <c r="I13875" s="197" t="s">
        <v>30</v>
      </c>
      <c r="J13875" s="197" t="n">
        <v>658.53</v>
      </c>
    </row>
    <row r="13876" customFormat="false" ht="12.75" hidden="true" customHeight="false" outlineLevel="0" collapsed="false">
      <c r="A13876" s="197" t="s">
        <v>28168</v>
      </c>
      <c r="B13876" s="197"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197" t="s">
        <v>28169</v>
      </c>
      <c r="D13876" s="197" t="s">
        <v>28170</v>
      </c>
      <c r="E13876" s="197" t="s">
        <v>28171</v>
      </c>
      <c r="F13876" s="197" t="s">
        <v>28172</v>
      </c>
      <c r="G13876" s="197" t="s">
        <v>28173</v>
      </c>
      <c r="H13876" s="197" t="s">
        <v>28174</v>
      </c>
      <c r="I13876" s="197" t="s">
        <v>30</v>
      </c>
      <c r="J13876" s="197" t="n">
        <v>847.19</v>
      </c>
    </row>
    <row r="13877" customFormat="false" ht="12.75" hidden="true" customHeight="false" outlineLevel="0" collapsed="false">
      <c r="A13877" s="197" t="s">
        <v>28175</v>
      </c>
      <c r="B13877" s="197"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197" t="s">
        <v>28169</v>
      </c>
      <c r="D13877" s="197" t="s">
        <v>28170</v>
      </c>
      <c r="E13877" s="197" t="s">
        <v>28171</v>
      </c>
      <c r="F13877" s="197" t="s">
        <v>28172</v>
      </c>
      <c r="G13877" s="197" t="s">
        <v>28173</v>
      </c>
      <c r="H13877" s="197" t="s">
        <v>28174</v>
      </c>
      <c r="I13877" s="197" t="s">
        <v>30</v>
      </c>
      <c r="J13877" s="197" t="n">
        <v>771.29</v>
      </c>
    </row>
    <row r="13878" customFormat="false" ht="12.75" hidden="true" customHeight="false" outlineLevel="0" collapsed="false">
      <c r="A13878" s="197" t="s">
        <v>28176</v>
      </c>
      <c r="B13878" s="197"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197" t="s">
        <v>28177</v>
      </c>
      <c r="D13878" s="197" t="s">
        <v>28178</v>
      </c>
      <c r="E13878" s="197" t="s">
        <v>28179</v>
      </c>
      <c r="F13878" s="197" t="s">
        <v>28180</v>
      </c>
      <c r="G13878" s="197" t="s">
        <v>28181</v>
      </c>
      <c r="H13878" s="197" t="s">
        <v>28182</v>
      </c>
      <c r="I13878" s="197" t="s">
        <v>30</v>
      </c>
      <c r="J13878" s="197" t="n">
        <v>613.35</v>
      </c>
    </row>
    <row r="13879" customFormat="false" ht="12.75" hidden="true" customHeight="false" outlineLevel="0" collapsed="false">
      <c r="A13879" s="197" t="s">
        <v>28183</v>
      </c>
      <c r="B13879" s="197"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197" t="s">
        <v>28177</v>
      </c>
      <c r="D13879" s="197" t="s">
        <v>28178</v>
      </c>
      <c r="E13879" s="197" t="s">
        <v>28179</v>
      </c>
      <c r="F13879" s="197" t="s">
        <v>28180</v>
      </c>
      <c r="G13879" s="197" t="s">
        <v>28181</v>
      </c>
      <c r="H13879" s="197" t="s">
        <v>28182</v>
      </c>
      <c r="I13879" s="197" t="s">
        <v>30</v>
      </c>
      <c r="J13879" s="197" t="n">
        <v>547.48</v>
      </c>
    </row>
    <row r="13880" customFormat="false" ht="12.75" hidden="true" customHeight="false" outlineLevel="0" collapsed="false">
      <c r="A13880" s="197" t="s">
        <v>28184</v>
      </c>
      <c r="B13880" s="197"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197" t="s">
        <v>28185</v>
      </c>
      <c r="D13880" s="197" t="s">
        <v>28186</v>
      </c>
      <c r="E13880" s="197" t="s">
        <v>28187</v>
      </c>
      <c r="F13880" s="197" t="s">
        <v>28188</v>
      </c>
      <c r="G13880" s="197" t="s">
        <v>28189</v>
      </c>
      <c r="H13880" s="197" t="s">
        <v>28190</v>
      </c>
      <c r="I13880" s="197" t="s">
        <v>30</v>
      </c>
      <c r="J13880" s="197" t="n">
        <v>719.57</v>
      </c>
    </row>
    <row r="13881" customFormat="false" ht="12.75" hidden="true" customHeight="false" outlineLevel="0" collapsed="false">
      <c r="A13881" s="197" t="s">
        <v>28191</v>
      </c>
      <c r="B13881" s="197"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197" t="s">
        <v>28185</v>
      </c>
      <c r="D13881" s="197" t="s">
        <v>28186</v>
      </c>
      <c r="E13881" s="197" t="s">
        <v>28187</v>
      </c>
      <c r="F13881" s="197" t="s">
        <v>28188</v>
      </c>
      <c r="G13881" s="197" t="s">
        <v>28189</v>
      </c>
      <c r="H13881" s="197" t="s">
        <v>28190</v>
      </c>
      <c r="I13881" s="197" t="s">
        <v>30</v>
      </c>
      <c r="J13881" s="197" t="n">
        <v>650.63</v>
      </c>
    </row>
    <row r="13882" customFormat="false" ht="12.75" hidden="true" customHeight="false" outlineLevel="0" collapsed="false">
      <c r="A13882" s="197" t="s">
        <v>28192</v>
      </c>
      <c r="B13882" s="197" t="str">
        <f aca="false">C13882&amp;D13882&amp;E13882&amp;F13882&amp;G13882&amp;H13882</f>
        <v>HIDROMETRO COM DIAMETRO DE 1/2".FORNECIMENTO</v>
      </c>
      <c r="C13882" s="197" t="s">
        <v>28193</v>
      </c>
      <c r="I13882" s="197" t="s">
        <v>30</v>
      </c>
      <c r="J13882" s="197" t="n">
        <v>80.34</v>
      </c>
    </row>
    <row r="13883" customFormat="false" ht="12.75" hidden="true" customHeight="false" outlineLevel="0" collapsed="false">
      <c r="A13883" s="197" t="s">
        <v>28194</v>
      </c>
      <c r="B13883" s="197" t="str">
        <f aca="false">C13883&amp;D13883&amp;E13883&amp;F13883&amp;G13883&amp;H13883</f>
        <v>HIDROMETRO COM DIAMETRO DE 1/2".FORNECIMENTO</v>
      </c>
      <c r="C13883" s="197" t="s">
        <v>28193</v>
      </c>
      <c r="I13883" s="197" t="s">
        <v>30</v>
      </c>
      <c r="J13883" s="197" t="n">
        <v>80.34</v>
      </c>
    </row>
    <row r="13884" customFormat="false" ht="12.75" hidden="true" customHeight="false" outlineLevel="0" collapsed="false">
      <c r="A13884" s="197" t="s">
        <v>28195</v>
      </c>
      <c r="B13884" s="197" t="str">
        <f aca="false">C13884&amp;D13884&amp;E13884&amp;F13884&amp;G13884&amp;H13884</f>
        <v>HIDROMETRO COM DIAMETRO DE 3/4".FORNECIMENTO</v>
      </c>
      <c r="C13884" s="197" t="s">
        <v>28196</v>
      </c>
      <c r="I13884" s="197" t="s">
        <v>30</v>
      </c>
      <c r="J13884" s="197" t="n">
        <v>113.3</v>
      </c>
    </row>
    <row r="13885" customFormat="false" ht="12.75" hidden="true" customHeight="false" outlineLevel="0" collapsed="false">
      <c r="A13885" s="197" t="s">
        <v>28197</v>
      </c>
      <c r="B13885" s="197" t="str">
        <f aca="false">C13885&amp;D13885&amp;E13885&amp;F13885&amp;G13885&amp;H13885</f>
        <v>HIDROMETRO COM DIAMETRO DE 3/4".FORNECIMENTO</v>
      </c>
      <c r="C13885" s="197" t="s">
        <v>28196</v>
      </c>
      <c r="I13885" s="197" t="s">
        <v>30</v>
      </c>
      <c r="J13885" s="197" t="n">
        <v>113.3</v>
      </c>
    </row>
    <row r="13886" customFormat="false" ht="12.75" hidden="true" customHeight="false" outlineLevel="0" collapsed="false">
      <c r="A13886" s="197" t="s">
        <v>28198</v>
      </c>
      <c r="B13886" s="197" t="str">
        <f aca="false">C13886&amp;D13886&amp;E13886&amp;F13886&amp;G13886&amp;H13886</f>
        <v>HIDROMETRO COM DIAMETRO DE 1".FORNECIMENTO</v>
      </c>
      <c r="C13886" s="197" t="s">
        <v>28199</v>
      </c>
      <c r="I13886" s="197" t="s">
        <v>30</v>
      </c>
      <c r="J13886" s="197" t="n">
        <v>360.15</v>
      </c>
    </row>
    <row r="13887" customFormat="false" ht="12.75" hidden="true" customHeight="false" outlineLevel="0" collapsed="false">
      <c r="A13887" s="197" t="s">
        <v>28200</v>
      </c>
      <c r="B13887" s="197" t="str">
        <f aca="false">C13887&amp;D13887&amp;E13887&amp;F13887&amp;G13887&amp;H13887</f>
        <v>HIDROMETRO COM DIAMETRO DE 1".FORNECIMENTO</v>
      </c>
      <c r="C13887" s="197" t="s">
        <v>28199</v>
      </c>
      <c r="I13887" s="197" t="s">
        <v>30</v>
      </c>
      <c r="J13887" s="197" t="n">
        <v>360.15</v>
      </c>
    </row>
    <row r="13888" customFormat="false" ht="12.75" hidden="true" customHeight="false" outlineLevel="0" collapsed="false">
      <c r="A13888" s="197" t="s">
        <v>28201</v>
      </c>
      <c r="B13888" s="197" t="str">
        <f aca="false">C13888&amp;D13888&amp;E13888&amp;F13888&amp;G13888&amp;H13888</f>
        <v>TAMPA DE CONCRETO ARMADO 10MPA,ESPESSURA DE 6CM,PARA CAIXA DE INSPECAO COM 60CM DE DIAMETRO.FORNECIMENTO E COLOCACAO</v>
      </c>
      <c r="C13888" s="197" t="s">
        <v>28202</v>
      </c>
      <c r="D13888" s="197" t="s">
        <v>28203</v>
      </c>
      <c r="I13888" s="197" t="s">
        <v>30</v>
      </c>
      <c r="J13888" s="197" t="n">
        <v>39.75</v>
      </c>
    </row>
    <row r="13889" customFormat="false" ht="12.75" hidden="true" customHeight="false" outlineLevel="0" collapsed="false">
      <c r="A13889" s="197" t="s">
        <v>28204</v>
      </c>
      <c r="B13889" s="197" t="str">
        <f aca="false">C13889&amp;D13889&amp;E13889&amp;F13889&amp;G13889&amp;H13889</f>
        <v>TAMPA DE CONCRETO ARMADO 10MPA,ESPESSURA DE 6CM,PARA CAIXA DE INSPECAO COM 60CM DE DIAMETRO.FORNECIMENTO E COLOCACAO</v>
      </c>
      <c r="C13889" s="197" t="s">
        <v>28202</v>
      </c>
      <c r="D13889" s="197" t="s">
        <v>28203</v>
      </c>
      <c r="I13889" s="197" t="s">
        <v>30</v>
      </c>
      <c r="J13889" s="197" t="n">
        <v>36.82</v>
      </c>
    </row>
    <row r="13890" customFormat="false" ht="12.75" hidden="true" customHeight="false" outlineLevel="0" collapsed="false">
      <c r="A13890" s="197" t="s">
        <v>28205</v>
      </c>
      <c r="B13890" s="197" t="str">
        <f aca="false">C13890&amp;D13890&amp;E13890&amp;F13890&amp;G13890&amp;H13890</f>
        <v>REPARO EM CAIXA DE PASSAGEM DE ENERGIA ELETRICA,DE ALVENARIA DE 30X30CM,COM TROCA DE TAMPA DE CONCRETO COM ESPESSURA DE6CM</v>
      </c>
      <c r="C13890" s="197" t="s">
        <v>28206</v>
      </c>
      <c r="D13890" s="197" t="s">
        <v>28207</v>
      </c>
      <c r="E13890" s="197" t="s">
        <v>28208</v>
      </c>
      <c r="I13890" s="197" t="s">
        <v>30</v>
      </c>
      <c r="J13890" s="197" t="n">
        <v>53.89</v>
      </c>
    </row>
    <row r="13891" customFormat="false" ht="12.75" hidden="true" customHeight="false" outlineLevel="0" collapsed="false">
      <c r="A13891" s="197" t="s">
        <v>28209</v>
      </c>
      <c r="B13891" s="197" t="str">
        <f aca="false">C13891&amp;D13891&amp;E13891&amp;F13891&amp;G13891&amp;H13891</f>
        <v>REPARO EM CAIXA DE PASSAGEM DE ENERGIA ELETRICA,DE ALVENARIA DE 30X30CM,COM TROCA DE TAMPA DE CONCRETO COM ESPESSURA DE6CM</v>
      </c>
      <c r="C13891" s="197" t="s">
        <v>28206</v>
      </c>
      <c r="D13891" s="197" t="s">
        <v>28207</v>
      </c>
      <c r="E13891" s="197" t="s">
        <v>28208</v>
      </c>
      <c r="I13891" s="197" t="s">
        <v>30</v>
      </c>
      <c r="J13891" s="197" t="n">
        <v>50.11</v>
      </c>
    </row>
    <row r="13892" customFormat="false" ht="12.75" hidden="true" customHeight="false" outlineLevel="0" collapsed="false">
      <c r="A13892" s="197" t="s">
        <v>28210</v>
      </c>
      <c r="B13892" s="197" t="str">
        <f aca="false">C13892&amp;D13892&amp;E13892&amp;F13892&amp;G13892&amp;H13892</f>
        <v>REPARO EM CAIXA DE PASSAGEM DE ENERGIA ELETRICA,DE ALVENARIA DE 40X40CM,COM TROCA DE TAMPA DE CONCRETO COM ESPESSURA DE6CM</v>
      </c>
      <c r="C13892" s="197" t="s">
        <v>28206</v>
      </c>
      <c r="D13892" s="197" t="s">
        <v>28211</v>
      </c>
      <c r="E13892" s="197" t="s">
        <v>28208</v>
      </c>
      <c r="I13892" s="197" t="s">
        <v>30</v>
      </c>
      <c r="J13892" s="197" t="n">
        <v>73.76</v>
      </c>
    </row>
    <row r="13893" customFormat="false" ht="12.75" hidden="true" customHeight="false" outlineLevel="0" collapsed="false">
      <c r="A13893" s="197" t="s">
        <v>28212</v>
      </c>
      <c r="B13893" s="197" t="str">
        <f aca="false">C13893&amp;D13893&amp;E13893&amp;F13893&amp;G13893&amp;H13893</f>
        <v>REPARO EM CAIXA DE PASSAGEM DE ENERGIA ELETRICA,DE ALVENARIA DE 40X40CM,COM TROCA DE TAMPA DE CONCRETO COM ESPESSURA DE6CM</v>
      </c>
      <c r="C13893" s="197" t="s">
        <v>28206</v>
      </c>
      <c r="D13893" s="197" t="s">
        <v>28211</v>
      </c>
      <c r="E13893" s="197" t="s">
        <v>28208</v>
      </c>
      <c r="I13893" s="197" t="s">
        <v>30</v>
      </c>
      <c r="J13893" s="197" t="n">
        <v>68.72</v>
      </c>
    </row>
    <row r="13894" customFormat="false" ht="12.75" hidden="true" customHeight="false" outlineLevel="0" collapsed="false">
      <c r="A13894" s="197" t="s">
        <v>28213</v>
      </c>
      <c r="B13894" s="197" t="str">
        <f aca="false">C13894&amp;D13894&amp;E13894&amp;F13894&amp;G13894&amp;H13894</f>
        <v>REPARO EM CAIXA DE PASSAGEM DE ENERGIA ELETRICA,DE ALVENARIA DE 60X60CM,COM TROCA DE TAMPA DE CONCRETO COM ESPESSURA DE6CM</v>
      </c>
      <c r="C13894" s="197" t="s">
        <v>28206</v>
      </c>
      <c r="D13894" s="197" t="s">
        <v>28214</v>
      </c>
      <c r="E13894" s="197" t="s">
        <v>28208</v>
      </c>
      <c r="I13894" s="197" t="s">
        <v>30</v>
      </c>
      <c r="J13894" s="197" t="n">
        <v>102.59</v>
      </c>
    </row>
    <row r="13895" customFormat="false" ht="12.75" hidden="true" customHeight="false" outlineLevel="0" collapsed="false">
      <c r="A13895" s="197" t="s">
        <v>28215</v>
      </c>
      <c r="B13895" s="197" t="str">
        <f aca="false">C13895&amp;D13895&amp;E13895&amp;F13895&amp;G13895&amp;H13895</f>
        <v>REPARO EM CAIXA DE PASSAGEM DE ENERGIA ELETRICA,DE ALVENARIA DE 60X60CM,COM TROCA DE TAMPA DE CONCRETO COM ESPESSURA DE6CM</v>
      </c>
      <c r="C13895" s="197" t="s">
        <v>28206</v>
      </c>
      <c r="D13895" s="197" t="s">
        <v>28214</v>
      </c>
      <c r="E13895" s="197" t="s">
        <v>28208</v>
      </c>
      <c r="I13895" s="197" t="s">
        <v>30</v>
      </c>
      <c r="J13895" s="197" t="n">
        <v>95.69</v>
      </c>
    </row>
    <row r="13896" customFormat="false" ht="12.75" hidden="true" customHeight="false" outlineLevel="0" collapsed="false">
      <c r="A13896" s="197" t="s">
        <v>28216</v>
      </c>
      <c r="B13896" s="197" t="str">
        <f aca="false">C13896&amp;D13896&amp;E13896&amp;F13896&amp;G13896&amp;H13896</f>
        <v>CAIXA DE GORDURA SIMPLES CILINDRICA,PRE-FABRICADA EM ANEIS DE CONCRETO,COM DIAMETRO DE 40CM E PROFUNDIDADE TOTAL DE 60CM,INCLUSIVE TAMPA DE CONCRETO.FORNECIMENTO E COLOCACAO</v>
      </c>
      <c r="C13896" s="197" t="s">
        <v>28217</v>
      </c>
      <c r="D13896" s="197" t="s">
        <v>28218</v>
      </c>
      <c r="E13896" s="197" t="s">
        <v>28219</v>
      </c>
      <c r="I13896" s="197" t="s">
        <v>30</v>
      </c>
      <c r="J13896" s="197" t="n">
        <v>207.26</v>
      </c>
    </row>
    <row r="13897" customFormat="false" ht="12.75" hidden="true" customHeight="false" outlineLevel="0" collapsed="false">
      <c r="A13897" s="197" t="s">
        <v>28220</v>
      </c>
      <c r="B13897" s="197" t="str">
        <f aca="false">C13897&amp;D13897&amp;E13897&amp;F13897&amp;G13897&amp;H13897</f>
        <v>CAIXA DE GORDURA SIMPLES CILINDRICA,PRE-FABRICADA EM ANEIS DE CONCRETO,COM DIAMETRO DE 40CM E PROFUNDIDADE TOTAL DE 60CM,INCLUSIVE TAMPA DE CONCRETO.FORNECIMENTO E COLOCACAO</v>
      </c>
      <c r="C13897" s="197" t="s">
        <v>28217</v>
      </c>
      <c r="D13897" s="197" t="s">
        <v>28218</v>
      </c>
      <c r="E13897" s="197" t="s">
        <v>28219</v>
      </c>
      <c r="I13897" s="197" t="s">
        <v>30</v>
      </c>
      <c r="J13897" s="197" t="n">
        <v>197.39</v>
      </c>
    </row>
    <row r="13898" customFormat="false" ht="12.75" hidden="true" customHeight="false" outlineLevel="0" collapsed="false">
      <c r="A13898" s="197" t="s">
        <v>28221</v>
      </c>
      <c r="B13898" s="197" t="str">
        <f aca="false">C13898&amp;D13898&amp;E13898&amp;F13898&amp;G13898&amp;H13898</f>
        <v>CAIXA DE GORDURA DUPLA,CILINDRICA,PRE-FABRICADA EM ANEIS DECONCRETO,COM DIAMETRO DE 60CM E PROFUNDIDADE TOTAL DE 90CM,INCLUSIVE TAMPA EM CONCRETO.FORNECIMENTO E COLOCACAO</v>
      </c>
      <c r="C13898" s="197" t="s">
        <v>28222</v>
      </c>
      <c r="D13898" s="197" t="s">
        <v>28223</v>
      </c>
      <c r="E13898" s="197" t="s">
        <v>28224</v>
      </c>
      <c r="I13898" s="197" t="s">
        <v>30</v>
      </c>
      <c r="J13898" s="197" t="n">
        <v>226.16</v>
      </c>
    </row>
    <row r="13899" customFormat="false" ht="12.75" hidden="true" customHeight="false" outlineLevel="0" collapsed="false">
      <c r="A13899" s="197" t="s">
        <v>28225</v>
      </c>
      <c r="B13899" s="197" t="str">
        <f aca="false">C13899&amp;D13899&amp;E13899&amp;F13899&amp;G13899&amp;H13899</f>
        <v>CAIXA DE GORDURA DUPLA,CILINDRICA,PRE-FABRICADA EM ANEIS DECONCRETO,COM DIAMETRO DE 60CM E PROFUNDIDADE TOTAL DE 90CM,INCLUSIVE TAMPA EM CONCRETO.FORNECIMENTO E COLOCACAO</v>
      </c>
      <c r="C13899" s="197" t="s">
        <v>28222</v>
      </c>
      <c r="D13899" s="197" t="s">
        <v>28223</v>
      </c>
      <c r="E13899" s="197" t="s">
        <v>28224</v>
      </c>
      <c r="I13899" s="197" t="s">
        <v>30</v>
      </c>
      <c r="J13899" s="197" t="n">
        <v>216.29</v>
      </c>
    </row>
    <row r="13900" customFormat="false" ht="12.75" hidden="true" customHeight="false" outlineLevel="0" collapsed="false">
      <c r="A13900" s="197" t="s">
        <v>28226</v>
      </c>
      <c r="B13900" s="197"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197" t="s">
        <v>28227</v>
      </c>
      <c r="D13900" s="197" t="s">
        <v>28228</v>
      </c>
      <c r="E13900" s="197" t="s">
        <v>28229</v>
      </c>
      <c r="F13900" s="197" t="s">
        <v>28230</v>
      </c>
      <c r="G13900" s="197" t="s">
        <v>28231</v>
      </c>
      <c r="I13900" s="197" t="s">
        <v>30</v>
      </c>
      <c r="J13900" s="197" t="n">
        <v>1176.81</v>
      </c>
    </row>
    <row r="13901" customFormat="false" ht="12.75" hidden="true" customHeight="false" outlineLevel="0" collapsed="false">
      <c r="A13901" s="197" t="s">
        <v>28232</v>
      </c>
      <c r="B13901" s="197"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197" t="s">
        <v>28227</v>
      </c>
      <c r="D13901" s="197" t="s">
        <v>28228</v>
      </c>
      <c r="E13901" s="197" t="s">
        <v>28229</v>
      </c>
      <c r="F13901" s="197" t="s">
        <v>28230</v>
      </c>
      <c r="G13901" s="197" t="s">
        <v>28231</v>
      </c>
      <c r="I13901" s="197" t="s">
        <v>30</v>
      </c>
      <c r="J13901" s="197" t="n">
        <v>1116.33</v>
      </c>
    </row>
    <row r="13902" customFormat="false" ht="12.75" hidden="true" customHeight="false" outlineLevel="0" collapsed="false">
      <c r="A13902" s="197" t="s">
        <v>28233</v>
      </c>
      <c r="B13902" s="197"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197" t="s">
        <v>28234</v>
      </c>
      <c r="D13902" s="197" t="s">
        <v>28235</v>
      </c>
      <c r="E13902" s="197" t="s">
        <v>28229</v>
      </c>
      <c r="F13902" s="197" t="s">
        <v>28236</v>
      </c>
      <c r="G13902" s="197" t="s">
        <v>28231</v>
      </c>
      <c r="I13902" s="197" t="s">
        <v>30</v>
      </c>
      <c r="J13902" s="197" t="n">
        <v>1451.04</v>
      </c>
    </row>
    <row r="13903" customFormat="false" ht="12.75" hidden="true" customHeight="false" outlineLevel="0" collapsed="false">
      <c r="A13903" s="197" t="s">
        <v>28237</v>
      </c>
      <c r="B13903" s="197"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197" t="s">
        <v>28234</v>
      </c>
      <c r="D13903" s="197" t="s">
        <v>28235</v>
      </c>
      <c r="E13903" s="197" t="s">
        <v>28229</v>
      </c>
      <c r="F13903" s="197" t="s">
        <v>28236</v>
      </c>
      <c r="G13903" s="197" t="s">
        <v>28231</v>
      </c>
      <c r="I13903" s="197" t="s">
        <v>30</v>
      </c>
      <c r="J13903" s="197" t="n">
        <v>1378.45</v>
      </c>
    </row>
    <row r="13904" customFormat="false" ht="12.75" hidden="true" customHeight="false" outlineLevel="0" collapsed="false">
      <c r="A13904" s="197" t="s">
        <v>28238</v>
      </c>
      <c r="B13904" s="197"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197" t="s">
        <v>28227</v>
      </c>
      <c r="D13904" s="197" t="s">
        <v>28239</v>
      </c>
      <c r="E13904" s="197" t="s">
        <v>28229</v>
      </c>
      <c r="F13904" s="197" t="s">
        <v>28236</v>
      </c>
      <c r="G13904" s="197" t="s">
        <v>28231</v>
      </c>
      <c r="I13904" s="197" t="s">
        <v>30</v>
      </c>
      <c r="J13904" s="197" t="n">
        <v>1604.03</v>
      </c>
    </row>
    <row r="13905" customFormat="false" ht="12.75" hidden="true" customHeight="false" outlineLevel="0" collapsed="false">
      <c r="A13905" s="197" t="s">
        <v>28240</v>
      </c>
      <c r="B13905" s="197"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197" t="s">
        <v>28227</v>
      </c>
      <c r="D13905" s="197" t="s">
        <v>28239</v>
      </c>
      <c r="E13905" s="197" t="s">
        <v>28229</v>
      </c>
      <c r="F13905" s="197" t="s">
        <v>28236</v>
      </c>
      <c r="G13905" s="197" t="s">
        <v>28231</v>
      </c>
      <c r="I13905" s="197" t="s">
        <v>30</v>
      </c>
      <c r="J13905" s="197" t="n">
        <v>1524.5</v>
      </c>
    </row>
    <row r="13906" customFormat="false" ht="12.75" hidden="true" customHeight="false" outlineLevel="0" collapsed="false">
      <c r="A13906" s="197" t="s">
        <v>28241</v>
      </c>
      <c r="B13906" s="197"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197" t="s">
        <v>28227</v>
      </c>
      <c r="D13906" s="197" t="s">
        <v>28242</v>
      </c>
      <c r="E13906" s="197" t="s">
        <v>28229</v>
      </c>
      <c r="F13906" s="197" t="s">
        <v>28236</v>
      </c>
      <c r="G13906" s="197" t="s">
        <v>28231</v>
      </c>
      <c r="I13906" s="197" t="s">
        <v>30</v>
      </c>
      <c r="J13906" s="197" t="n">
        <v>1703.41</v>
      </c>
    </row>
    <row r="13907" customFormat="false" ht="12.75" hidden="true" customHeight="false" outlineLevel="0" collapsed="false">
      <c r="A13907" s="197" t="s">
        <v>28243</v>
      </c>
      <c r="B13907" s="197"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197" t="s">
        <v>28227</v>
      </c>
      <c r="D13907" s="197" t="s">
        <v>28242</v>
      </c>
      <c r="E13907" s="197" t="s">
        <v>28229</v>
      </c>
      <c r="F13907" s="197" t="s">
        <v>28236</v>
      </c>
      <c r="G13907" s="197" t="s">
        <v>28231</v>
      </c>
      <c r="I13907" s="197" t="s">
        <v>30</v>
      </c>
      <c r="J13907" s="197" t="n">
        <v>1618.13</v>
      </c>
    </row>
    <row r="13908" customFormat="false" ht="12.75" hidden="true" customHeight="false" outlineLevel="0" collapsed="false">
      <c r="A13908" s="197" t="s">
        <v>28244</v>
      </c>
      <c r="B13908" s="197"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197" t="s">
        <v>28227</v>
      </c>
      <c r="D13908" s="197" t="s">
        <v>28245</v>
      </c>
      <c r="E13908" s="197" t="s">
        <v>28229</v>
      </c>
      <c r="F13908" s="197" t="s">
        <v>28236</v>
      </c>
      <c r="G13908" s="197" t="s">
        <v>28231</v>
      </c>
      <c r="I13908" s="197" t="s">
        <v>30</v>
      </c>
      <c r="J13908" s="197" t="n">
        <v>1760.7</v>
      </c>
    </row>
    <row r="13909" customFormat="false" ht="12.75" hidden="true" customHeight="false" outlineLevel="0" collapsed="false">
      <c r="A13909" s="197" t="s">
        <v>28246</v>
      </c>
      <c r="B13909" s="197"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197" t="s">
        <v>28227</v>
      </c>
      <c r="D13909" s="197" t="s">
        <v>28245</v>
      </c>
      <c r="E13909" s="197" t="s">
        <v>28229</v>
      </c>
      <c r="F13909" s="197" t="s">
        <v>28236</v>
      </c>
      <c r="G13909" s="197" t="s">
        <v>28231</v>
      </c>
      <c r="I13909" s="197" t="s">
        <v>30</v>
      </c>
      <c r="J13909" s="197" t="n">
        <v>1673.63</v>
      </c>
    </row>
    <row r="13910" customFormat="false" ht="12.75" hidden="true" customHeight="false" outlineLevel="0" collapsed="false">
      <c r="A13910" s="197" t="s">
        <v>28247</v>
      </c>
      <c r="B13910" s="197"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197" t="s">
        <v>28227</v>
      </c>
      <c r="D13910" s="197" t="s">
        <v>28248</v>
      </c>
      <c r="E13910" s="197" t="s">
        <v>28229</v>
      </c>
      <c r="F13910" s="197" t="s">
        <v>28236</v>
      </c>
      <c r="G13910" s="197" t="s">
        <v>28231</v>
      </c>
      <c r="I13910" s="197" t="s">
        <v>30</v>
      </c>
      <c r="J13910" s="197" t="n">
        <v>1893.09</v>
      </c>
    </row>
    <row r="13911" customFormat="false" ht="12.75" hidden="true" customHeight="false" outlineLevel="0" collapsed="false">
      <c r="A13911" s="197" t="s">
        <v>28249</v>
      </c>
      <c r="B13911" s="197"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197" t="s">
        <v>28227</v>
      </c>
      <c r="D13911" s="197" t="s">
        <v>28248</v>
      </c>
      <c r="E13911" s="197" t="s">
        <v>28229</v>
      </c>
      <c r="F13911" s="197" t="s">
        <v>28236</v>
      </c>
      <c r="G13911" s="197" t="s">
        <v>28231</v>
      </c>
      <c r="I13911" s="197" t="s">
        <v>30</v>
      </c>
      <c r="J13911" s="197" t="n">
        <v>1799.77</v>
      </c>
    </row>
    <row r="13912" customFormat="false" ht="12.75" hidden="true" customHeight="false" outlineLevel="0" collapsed="false">
      <c r="A13912" s="197" t="s">
        <v>28250</v>
      </c>
      <c r="B13912" s="197"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197" t="s">
        <v>28227</v>
      </c>
      <c r="D13912" s="197" t="s">
        <v>28251</v>
      </c>
      <c r="E13912" s="197" t="s">
        <v>28229</v>
      </c>
      <c r="F13912" s="197" t="s">
        <v>28236</v>
      </c>
      <c r="G13912" s="197" t="s">
        <v>28231</v>
      </c>
      <c r="I13912" s="197" t="s">
        <v>30</v>
      </c>
      <c r="J13912" s="197" t="n">
        <v>2086.95</v>
      </c>
    </row>
    <row r="13913" customFormat="false" ht="12.75" hidden="true" customHeight="false" outlineLevel="0" collapsed="false">
      <c r="A13913" s="197" t="s">
        <v>28252</v>
      </c>
      <c r="B13913" s="197"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197" t="s">
        <v>28227</v>
      </c>
      <c r="D13913" s="197" t="s">
        <v>28251</v>
      </c>
      <c r="E13913" s="197" t="s">
        <v>28229</v>
      </c>
      <c r="F13913" s="197" t="s">
        <v>28236</v>
      </c>
      <c r="G13913" s="197" t="s">
        <v>28231</v>
      </c>
      <c r="I13913" s="197" t="s">
        <v>30</v>
      </c>
      <c r="J13913" s="197" t="n">
        <v>1985.34</v>
      </c>
    </row>
    <row r="13914" customFormat="false" ht="12.75" hidden="true" customHeight="false" outlineLevel="0" collapsed="false">
      <c r="A13914" s="197" t="s">
        <v>28253</v>
      </c>
      <c r="B13914" s="197"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197" t="s">
        <v>28227</v>
      </c>
      <c r="D13914" s="197" t="s">
        <v>28254</v>
      </c>
      <c r="E13914" s="197" t="s">
        <v>28255</v>
      </c>
      <c r="F13914" s="197" t="s">
        <v>28256</v>
      </c>
      <c r="G13914" s="197" t="s">
        <v>28257</v>
      </c>
      <c r="I13914" s="197" t="s">
        <v>30</v>
      </c>
      <c r="J13914" s="197" t="n">
        <v>2412.74</v>
      </c>
    </row>
    <row r="13915" customFormat="false" ht="12.75" hidden="true" customHeight="false" outlineLevel="0" collapsed="false">
      <c r="A13915" s="197" t="s">
        <v>28258</v>
      </c>
      <c r="B13915" s="197"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197" t="s">
        <v>28227</v>
      </c>
      <c r="D13915" s="197" t="s">
        <v>28254</v>
      </c>
      <c r="E13915" s="197" t="s">
        <v>28255</v>
      </c>
      <c r="F13915" s="197" t="s">
        <v>28256</v>
      </c>
      <c r="G13915" s="197" t="s">
        <v>28257</v>
      </c>
      <c r="I13915" s="197" t="s">
        <v>30</v>
      </c>
      <c r="J13915" s="197" t="n">
        <v>2295.84</v>
      </c>
    </row>
    <row r="13916" customFormat="false" ht="12.75" hidden="true" customHeight="false" outlineLevel="0" collapsed="false">
      <c r="A13916" s="197" t="s">
        <v>28259</v>
      </c>
      <c r="B13916" s="197"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197" t="s">
        <v>28227</v>
      </c>
      <c r="D13916" s="197" t="s">
        <v>28260</v>
      </c>
      <c r="E13916" s="197" t="s">
        <v>28229</v>
      </c>
      <c r="F13916" s="197" t="s">
        <v>28236</v>
      </c>
      <c r="G13916" s="197" t="s">
        <v>28231</v>
      </c>
      <c r="I13916" s="197" t="s">
        <v>30</v>
      </c>
      <c r="J13916" s="197" t="n">
        <v>2581.92</v>
      </c>
    </row>
    <row r="13917" customFormat="false" ht="12.75" hidden="true" customHeight="false" outlineLevel="0" collapsed="false">
      <c r="A13917" s="197" t="s">
        <v>28261</v>
      </c>
      <c r="B13917" s="197"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197" t="s">
        <v>28227</v>
      </c>
      <c r="D13917" s="197" t="s">
        <v>28260</v>
      </c>
      <c r="E13917" s="197" t="s">
        <v>28229</v>
      </c>
      <c r="F13917" s="197" t="s">
        <v>28236</v>
      </c>
      <c r="G13917" s="197" t="s">
        <v>28231</v>
      </c>
      <c r="I13917" s="197" t="s">
        <v>30</v>
      </c>
      <c r="J13917" s="197" t="n">
        <v>2457.14</v>
      </c>
    </row>
    <row r="13918" customFormat="false" ht="12.75" hidden="true" customHeight="false" outlineLevel="0" collapsed="false">
      <c r="A13918" s="197" t="s">
        <v>28262</v>
      </c>
      <c r="B13918" s="197"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197" t="s">
        <v>28263</v>
      </c>
      <c r="D13918" s="197" t="s">
        <v>28264</v>
      </c>
      <c r="E13918" s="197" t="s">
        <v>28265</v>
      </c>
      <c r="F13918" s="197" t="s">
        <v>28266</v>
      </c>
      <c r="G13918" s="197" t="s">
        <v>28267</v>
      </c>
      <c r="H13918" s="197" t="s">
        <v>28268</v>
      </c>
      <c r="I13918" s="197" t="s">
        <v>30</v>
      </c>
      <c r="J13918" s="197" t="n">
        <v>174.99</v>
      </c>
    </row>
    <row r="13919" customFormat="false" ht="12.75" hidden="true" customHeight="false" outlineLevel="0" collapsed="false">
      <c r="A13919" s="197" t="s">
        <v>28269</v>
      </c>
      <c r="B13919" s="197"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197" t="s">
        <v>28263</v>
      </c>
      <c r="D13919" s="197" t="s">
        <v>28264</v>
      </c>
      <c r="E13919" s="197" t="s">
        <v>28265</v>
      </c>
      <c r="F13919" s="197" t="s">
        <v>28266</v>
      </c>
      <c r="G13919" s="197" t="s">
        <v>28267</v>
      </c>
      <c r="H13919" s="197" t="s">
        <v>28268</v>
      </c>
      <c r="I13919" s="197" t="s">
        <v>30</v>
      </c>
      <c r="J13919" s="197" t="n">
        <v>161.42</v>
      </c>
    </row>
    <row r="13920" customFormat="false" ht="12.75" hidden="true" customHeight="false" outlineLevel="0" collapsed="false">
      <c r="A13920" s="197" t="s">
        <v>28270</v>
      </c>
      <c r="B13920" s="197"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197" t="s">
        <v>28271</v>
      </c>
      <c r="D13920" s="197" t="s">
        <v>28272</v>
      </c>
      <c r="E13920" s="197" t="s">
        <v>28265</v>
      </c>
      <c r="F13920" s="197" t="s">
        <v>28266</v>
      </c>
      <c r="G13920" s="197" t="s">
        <v>28267</v>
      </c>
      <c r="H13920" s="197" t="s">
        <v>28268</v>
      </c>
      <c r="I13920" s="197" t="s">
        <v>30</v>
      </c>
      <c r="J13920" s="197" t="n">
        <v>312.31</v>
      </c>
    </row>
    <row r="13921" customFormat="false" ht="12.75" hidden="true" customHeight="false" outlineLevel="0" collapsed="false">
      <c r="A13921" s="197" t="s">
        <v>28273</v>
      </c>
      <c r="B13921" s="197"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197" t="s">
        <v>28271</v>
      </c>
      <c r="D13921" s="197" t="s">
        <v>28272</v>
      </c>
      <c r="E13921" s="197" t="s">
        <v>28265</v>
      </c>
      <c r="F13921" s="197" t="s">
        <v>28266</v>
      </c>
      <c r="G13921" s="197" t="s">
        <v>28267</v>
      </c>
      <c r="H13921" s="197" t="s">
        <v>28268</v>
      </c>
      <c r="I13921" s="197" t="s">
        <v>30</v>
      </c>
      <c r="J13921" s="197" t="n">
        <v>290.09</v>
      </c>
    </row>
    <row r="13922" customFormat="false" ht="12.75" hidden="true" customHeight="false" outlineLevel="0" collapsed="false">
      <c r="A13922" s="197" t="s">
        <v>28274</v>
      </c>
      <c r="B13922" s="197"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197" t="s">
        <v>28275</v>
      </c>
      <c r="D13922" s="197" t="s">
        <v>28276</v>
      </c>
      <c r="E13922" s="197" t="s">
        <v>28265</v>
      </c>
      <c r="F13922" s="197" t="s">
        <v>28266</v>
      </c>
      <c r="G13922" s="197" t="s">
        <v>28267</v>
      </c>
      <c r="H13922" s="197" t="s">
        <v>28268</v>
      </c>
      <c r="I13922" s="197" t="s">
        <v>30</v>
      </c>
      <c r="J13922" s="197" t="n">
        <v>1058.98</v>
      </c>
    </row>
    <row r="13923" customFormat="false" ht="12.75" hidden="true" customHeight="false" outlineLevel="0" collapsed="false">
      <c r="A13923" s="197" t="s">
        <v>28277</v>
      </c>
      <c r="B13923" s="197"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197" t="s">
        <v>28275</v>
      </c>
      <c r="D13923" s="197" t="s">
        <v>28276</v>
      </c>
      <c r="E13923" s="197" t="s">
        <v>28265</v>
      </c>
      <c r="F13923" s="197" t="s">
        <v>28266</v>
      </c>
      <c r="G13923" s="197" t="s">
        <v>28267</v>
      </c>
      <c r="H13923" s="197" t="s">
        <v>28268</v>
      </c>
      <c r="I13923" s="197" t="s">
        <v>30</v>
      </c>
      <c r="J13923" s="197" t="n">
        <v>977.32</v>
      </c>
    </row>
    <row r="13924" customFormat="false" ht="12.75" hidden="true" customHeight="false" outlineLevel="0" collapsed="false">
      <c r="A13924" s="197" t="s">
        <v>28278</v>
      </c>
      <c r="B13924" s="197"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197" t="s">
        <v>28279</v>
      </c>
      <c r="D13924" s="197" t="s">
        <v>28280</v>
      </c>
      <c r="E13924" s="197" t="s">
        <v>28281</v>
      </c>
      <c r="F13924" s="197" t="s">
        <v>28282</v>
      </c>
      <c r="G13924" s="197" t="s">
        <v>28283</v>
      </c>
      <c r="H13924" s="197" t="s">
        <v>28284</v>
      </c>
      <c r="I13924" s="197" t="s">
        <v>30</v>
      </c>
      <c r="J13924" s="197" t="n">
        <v>1981.73</v>
      </c>
    </row>
    <row r="13925" customFormat="false" ht="12.75" hidden="true" customHeight="false" outlineLevel="0" collapsed="false">
      <c r="A13925" s="197" t="s">
        <v>28285</v>
      </c>
      <c r="B13925" s="197"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197" t="s">
        <v>28279</v>
      </c>
      <c r="D13925" s="197" t="s">
        <v>28280</v>
      </c>
      <c r="E13925" s="197" t="s">
        <v>28281</v>
      </c>
      <c r="F13925" s="197" t="s">
        <v>28282</v>
      </c>
      <c r="G13925" s="197" t="s">
        <v>28283</v>
      </c>
      <c r="H13925" s="197" t="s">
        <v>28284</v>
      </c>
      <c r="I13925" s="197" t="s">
        <v>30</v>
      </c>
      <c r="J13925" s="197" t="n">
        <v>1829.33</v>
      </c>
    </row>
    <row r="13926" customFormat="false" ht="12.75" hidden="true" customHeight="false" outlineLevel="0" collapsed="false">
      <c r="A13926" s="197" t="s">
        <v>28286</v>
      </c>
      <c r="B13926" s="197"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197" t="s">
        <v>28287</v>
      </c>
      <c r="D13926" s="197" t="s">
        <v>28288</v>
      </c>
      <c r="E13926" s="197" t="s">
        <v>28289</v>
      </c>
      <c r="F13926" s="197" t="s">
        <v>28290</v>
      </c>
      <c r="G13926" s="197" t="s">
        <v>28291</v>
      </c>
      <c r="H13926" s="197" t="s">
        <v>28292</v>
      </c>
      <c r="I13926" s="197" t="s">
        <v>30</v>
      </c>
      <c r="J13926" s="197" t="n">
        <v>191.67</v>
      </c>
    </row>
    <row r="13927" customFormat="false" ht="12.75" hidden="true" customHeight="false" outlineLevel="0" collapsed="false">
      <c r="A13927" s="197" t="s">
        <v>28293</v>
      </c>
      <c r="B13927" s="197"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197" t="s">
        <v>28287</v>
      </c>
      <c r="D13927" s="197" t="s">
        <v>28288</v>
      </c>
      <c r="E13927" s="197" t="s">
        <v>28289</v>
      </c>
      <c r="F13927" s="197" t="s">
        <v>28290</v>
      </c>
      <c r="G13927" s="197" t="s">
        <v>28291</v>
      </c>
      <c r="H13927" s="197" t="s">
        <v>28292</v>
      </c>
      <c r="I13927" s="197" t="s">
        <v>30</v>
      </c>
      <c r="J13927" s="197" t="n">
        <v>183.8</v>
      </c>
    </row>
    <row r="13928" customFormat="false" ht="12.75" hidden="true" customHeight="false" outlineLevel="0" collapsed="false">
      <c r="A13928" s="197" t="s">
        <v>28294</v>
      </c>
      <c r="B13928" s="197"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197" t="s">
        <v>28287</v>
      </c>
      <c r="D13928" s="197" t="s">
        <v>28295</v>
      </c>
      <c r="E13928" s="197" t="s">
        <v>28296</v>
      </c>
      <c r="F13928" s="197" t="s">
        <v>28297</v>
      </c>
      <c r="G13928" s="197" t="s">
        <v>28298</v>
      </c>
      <c r="H13928" s="197" t="s">
        <v>28299</v>
      </c>
      <c r="I13928" s="197" t="s">
        <v>30</v>
      </c>
      <c r="J13928" s="197" t="n">
        <v>143.11</v>
      </c>
    </row>
    <row r="13929" customFormat="false" ht="12.75" hidden="true" customHeight="false" outlineLevel="0" collapsed="false">
      <c r="A13929" s="197" t="s">
        <v>28300</v>
      </c>
      <c r="B13929" s="197"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197" t="s">
        <v>28287</v>
      </c>
      <c r="D13929" s="197" t="s">
        <v>28295</v>
      </c>
      <c r="E13929" s="197" t="s">
        <v>28296</v>
      </c>
      <c r="F13929" s="197" t="s">
        <v>28297</v>
      </c>
      <c r="G13929" s="197" t="s">
        <v>28298</v>
      </c>
      <c r="H13929" s="197" t="s">
        <v>28299</v>
      </c>
      <c r="I13929" s="197" t="s">
        <v>30</v>
      </c>
      <c r="J13929" s="197" t="n">
        <v>137.09</v>
      </c>
    </row>
    <row r="13930" customFormat="false" ht="12.75" hidden="true" customHeight="false" outlineLevel="0" collapsed="false">
      <c r="A13930" s="197" t="s">
        <v>28301</v>
      </c>
      <c r="B13930" s="197"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197" t="s">
        <v>28287</v>
      </c>
      <c r="D13930" s="197" t="s">
        <v>28302</v>
      </c>
      <c r="E13930" s="197" t="s">
        <v>28296</v>
      </c>
      <c r="F13930" s="197" t="s">
        <v>28303</v>
      </c>
      <c r="G13930" s="197" t="s">
        <v>28304</v>
      </c>
      <c r="H13930" s="197" t="s">
        <v>28305</v>
      </c>
      <c r="I13930" s="197" t="s">
        <v>30</v>
      </c>
      <c r="J13930" s="197" t="n">
        <v>107.22</v>
      </c>
    </row>
    <row r="13931" customFormat="false" ht="12.75" hidden="true" customHeight="false" outlineLevel="0" collapsed="false">
      <c r="A13931" s="197" t="s">
        <v>28306</v>
      </c>
      <c r="B13931" s="197"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197" t="s">
        <v>28287</v>
      </c>
      <c r="D13931" s="197" t="s">
        <v>28302</v>
      </c>
      <c r="E13931" s="197" t="s">
        <v>28296</v>
      </c>
      <c r="F13931" s="197" t="s">
        <v>28303</v>
      </c>
      <c r="G13931" s="197" t="s">
        <v>28304</v>
      </c>
      <c r="H13931" s="197" t="s">
        <v>28305</v>
      </c>
      <c r="I13931" s="197" t="s">
        <v>30</v>
      </c>
      <c r="J13931" s="197" t="n">
        <v>103.28</v>
      </c>
    </row>
    <row r="13932" customFormat="false" ht="12.75" hidden="true" customHeight="false" outlineLevel="0" collapsed="false">
      <c r="A13932" s="197" t="s">
        <v>28307</v>
      </c>
      <c r="B13932" s="197"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197" t="s">
        <v>28308</v>
      </c>
      <c r="D13932" s="197" t="s">
        <v>28309</v>
      </c>
      <c r="E13932" s="197" t="s">
        <v>28310</v>
      </c>
      <c r="F13932" s="197" t="s">
        <v>28311</v>
      </c>
      <c r="G13932" s="197" t="s">
        <v>28312</v>
      </c>
      <c r="H13932" s="197" t="s">
        <v>28313</v>
      </c>
      <c r="I13932" s="197" t="s">
        <v>30</v>
      </c>
      <c r="J13932" s="197" t="n">
        <v>1242.95</v>
      </c>
    </row>
    <row r="13933" customFormat="false" ht="12.75" hidden="true" customHeight="false" outlineLevel="0" collapsed="false">
      <c r="A13933" s="197" t="s">
        <v>28314</v>
      </c>
      <c r="B13933" s="197"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197" t="s">
        <v>28308</v>
      </c>
      <c r="D13933" s="197" t="s">
        <v>28309</v>
      </c>
      <c r="E13933" s="197" t="s">
        <v>28310</v>
      </c>
      <c r="F13933" s="197" t="s">
        <v>28311</v>
      </c>
      <c r="G13933" s="197" t="s">
        <v>28312</v>
      </c>
      <c r="H13933" s="197" t="s">
        <v>28313</v>
      </c>
      <c r="I13933" s="197" t="s">
        <v>30</v>
      </c>
      <c r="J13933" s="197" t="n">
        <v>1168.69</v>
      </c>
    </row>
    <row r="13934" customFormat="false" ht="12.75" hidden="true" customHeight="false" outlineLevel="0" collapsed="false">
      <c r="A13934" s="197" t="s">
        <v>28315</v>
      </c>
      <c r="B13934" s="197" t="str">
        <f aca="false">C13934&amp;D13934&amp;E13934&amp;F13934&amp;G13934&amp;H13934</f>
        <v>CAIXA SIFONADA DE ANEL DE CONCRETO DE 42CM DE DIAMETRO E 60CM DE PROFUNDIDADE,EXCLUSIVE ESCAVACAO E REATERRO.FORNECIMENTO E COLOCACAO</v>
      </c>
      <c r="C13934" s="197" t="s">
        <v>28316</v>
      </c>
      <c r="D13934" s="197" t="s">
        <v>28317</v>
      </c>
      <c r="E13934" s="197" t="s">
        <v>7902</v>
      </c>
      <c r="I13934" s="197" t="s">
        <v>30</v>
      </c>
      <c r="J13934" s="197" t="n">
        <v>207.26</v>
      </c>
    </row>
    <row r="13935" customFormat="false" ht="12.75" hidden="true" customHeight="false" outlineLevel="0" collapsed="false">
      <c r="A13935" s="197" t="s">
        <v>28318</v>
      </c>
      <c r="B13935" s="197" t="str">
        <f aca="false">C13935&amp;D13935&amp;E13935&amp;F13935&amp;G13935&amp;H13935</f>
        <v>CAIXA SIFONADA DE ANEL DE CONCRETO DE 42CM DE DIAMETRO E 60CM DE PROFUNDIDADE,EXCLUSIVE ESCAVACAO E REATERRO.FORNECIMENTO E COLOCACAO</v>
      </c>
      <c r="C13935" s="197" t="s">
        <v>28316</v>
      </c>
      <c r="D13935" s="197" t="s">
        <v>28317</v>
      </c>
      <c r="E13935" s="197" t="s">
        <v>7902</v>
      </c>
      <c r="I13935" s="197" t="s">
        <v>30</v>
      </c>
      <c r="J13935" s="197" t="n">
        <v>197.39</v>
      </c>
    </row>
    <row r="13936" customFormat="false" ht="12.75" hidden="true" customHeight="false" outlineLevel="0" collapsed="false">
      <c r="A13936" s="197" t="s">
        <v>28319</v>
      </c>
      <c r="B13936" s="197" t="str">
        <f aca="false">C13936&amp;D13936&amp;E13936&amp;F13936&amp;G13936&amp;H13936</f>
        <v>CAIXA SIFONADA DE ANEL DE CONCRETO DE 60CM DE DIAMETRO E 60CM DE PROFUNDIDADE,EXCLUSIVE ESCAVACAO E REATERRO.FORNECIMENTO E COLOCACAO</v>
      </c>
      <c r="C13936" s="197" t="s">
        <v>28320</v>
      </c>
      <c r="D13936" s="197" t="s">
        <v>28317</v>
      </c>
      <c r="E13936" s="197" t="s">
        <v>7902</v>
      </c>
      <c r="I13936" s="197" t="s">
        <v>30</v>
      </c>
      <c r="J13936" s="197" t="n">
        <v>226.3</v>
      </c>
    </row>
    <row r="13937" customFormat="false" ht="12.75" hidden="true" customHeight="false" outlineLevel="0" collapsed="false">
      <c r="A13937" s="197" t="s">
        <v>28321</v>
      </c>
      <c r="B13937" s="197" t="str">
        <f aca="false">C13937&amp;D13937&amp;E13937&amp;F13937&amp;G13937&amp;H13937</f>
        <v>CAIXA SIFONADA DE ANEL DE CONCRETO DE 60CM DE DIAMETRO E 60CM DE PROFUNDIDADE,EXCLUSIVE ESCAVACAO E REATERRO.FORNECIMENTO E COLOCACAO</v>
      </c>
      <c r="C13937" s="197" t="s">
        <v>28320</v>
      </c>
      <c r="D13937" s="197" t="s">
        <v>28317</v>
      </c>
      <c r="E13937" s="197" t="s">
        <v>7902</v>
      </c>
      <c r="I13937" s="197" t="s">
        <v>30</v>
      </c>
      <c r="J13937" s="197" t="n">
        <v>216.43</v>
      </c>
    </row>
    <row r="13938" customFormat="false" ht="12.75" hidden="true" customHeight="false" outlineLevel="0" collapsed="false">
      <c r="A13938" s="197" t="s">
        <v>28322</v>
      </c>
      <c r="B13938" s="197" t="str">
        <f aca="false">C13938&amp;D13938&amp;E13938&amp;F13938&amp;G13938&amp;H13938</f>
        <v>FOSSA SEPTICA CILINDRICA,TIPO CAMARA IMHOFF,DE CONCRETO PRE-MOLDADO,MEDINDO 2000X2000MM.FORNECIMENTO E COLOCACAO</v>
      </c>
      <c r="C13938" s="197" t="s">
        <v>28323</v>
      </c>
      <c r="D13938" s="197" t="s">
        <v>28324</v>
      </c>
      <c r="I13938" s="197" t="s">
        <v>30</v>
      </c>
      <c r="J13938" s="197" t="n">
        <v>3736.85</v>
      </c>
    </row>
    <row r="13939" customFormat="false" ht="12.75" hidden="true" customHeight="false" outlineLevel="0" collapsed="false">
      <c r="A13939" s="197" t="s">
        <v>28325</v>
      </c>
      <c r="B13939" s="197" t="str">
        <f aca="false">C13939&amp;D13939&amp;E13939&amp;F13939&amp;G13939&amp;H13939</f>
        <v>FOSSA SEPTICA CILINDRICA,TIPO CAMARA IMHOFF,DE CONCRETO PRE-MOLDADO,MEDINDO 2000X2000MM.FORNECIMENTO E COLOCACAO</v>
      </c>
      <c r="C13939" s="197" t="s">
        <v>28323</v>
      </c>
      <c r="D13939" s="197" t="s">
        <v>28324</v>
      </c>
      <c r="I13939" s="197" t="s">
        <v>30</v>
      </c>
      <c r="J13939" s="197" t="n">
        <v>3667.28</v>
      </c>
    </row>
    <row r="13940" customFormat="false" ht="12.75" hidden="true" customHeight="false" outlineLevel="0" collapsed="false">
      <c r="A13940" s="197" t="s">
        <v>28326</v>
      </c>
      <c r="B13940" s="197" t="str">
        <f aca="false">C13940&amp;D13940&amp;E13940&amp;F13940&amp;G13940&amp;H13940</f>
        <v>FOSSA SEPTICA CILINDRICA,TIPO CAMARA IMHOFF,DE CONCRETO PRE-MOLDADO,MEDINDO 2000X3200MM.FORNECIMENTO E COLOCACAO</v>
      </c>
      <c r="C13940" s="197" t="s">
        <v>28323</v>
      </c>
      <c r="D13940" s="197" t="s">
        <v>28327</v>
      </c>
      <c r="I13940" s="197" t="s">
        <v>30</v>
      </c>
      <c r="J13940" s="197" t="n">
        <v>5287.55</v>
      </c>
    </row>
    <row r="13941" customFormat="false" ht="12.75" hidden="true" customHeight="false" outlineLevel="0" collapsed="false">
      <c r="A13941" s="197" t="s">
        <v>28328</v>
      </c>
      <c r="B13941" s="197" t="str">
        <f aca="false">C13941&amp;D13941&amp;E13941&amp;F13941&amp;G13941&amp;H13941</f>
        <v>FOSSA SEPTICA CILINDRICA,TIPO CAMARA IMHOFF,DE CONCRETO PRE-MOLDADO,MEDINDO 2000X3200MM.FORNECIMENTO E COLOCACAO</v>
      </c>
      <c r="C13941" s="197" t="s">
        <v>28323</v>
      </c>
      <c r="D13941" s="197" t="s">
        <v>28327</v>
      </c>
      <c r="I13941" s="197" t="s">
        <v>30</v>
      </c>
      <c r="J13941" s="197" t="n">
        <v>5182.95</v>
      </c>
    </row>
    <row r="13942" customFormat="false" ht="12.75" hidden="true" customHeight="false" outlineLevel="0" collapsed="false">
      <c r="A13942" s="197" t="s">
        <v>28329</v>
      </c>
      <c r="B13942" s="197" t="str">
        <f aca="false">C13942&amp;D13942&amp;E13942&amp;F13942&amp;G13942&amp;H13942</f>
        <v>FOSSA SEPTICA CILINDRICA,TIPO CAMARA IMHOFF,DE CONCRETO PRE-MOLDADO,MEDINDO 2500X2400MM.FORNECIMENTO E COLOCACAO.</v>
      </c>
      <c r="C13942" s="197" t="s">
        <v>28323</v>
      </c>
      <c r="D13942" s="197" t="s">
        <v>28330</v>
      </c>
      <c r="I13942" s="197" t="s">
        <v>30</v>
      </c>
      <c r="J13942" s="197" t="n">
        <v>5780</v>
      </c>
    </row>
    <row r="13943" customFormat="false" ht="12.75" hidden="true" customHeight="false" outlineLevel="0" collapsed="false">
      <c r="A13943" s="197" t="s">
        <v>28331</v>
      </c>
      <c r="B13943" s="197" t="str">
        <f aca="false">C13943&amp;D13943&amp;E13943&amp;F13943&amp;G13943&amp;H13943</f>
        <v>FOSSA SEPTICA CILINDRICA,TIPO CAMARA IMHOFF,DE CONCRETO PRE-MOLDADO,MEDINDO 2500X2400MM.FORNECIMENTO E COLOCACAO.</v>
      </c>
      <c r="C13943" s="197" t="s">
        <v>28323</v>
      </c>
      <c r="D13943" s="197" t="s">
        <v>28330</v>
      </c>
      <c r="I13943" s="197" t="s">
        <v>30</v>
      </c>
      <c r="J13943" s="197" t="n">
        <v>5672.88</v>
      </c>
    </row>
    <row r="13944" customFormat="false" ht="12.75" hidden="true" customHeight="false" outlineLevel="0" collapsed="false">
      <c r="A13944" s="197" t="s">
        <v>28332</v>
      </c>
      <c r="B13944" s="197" t="str">
        <f aca="false">C13944&amp;D13944&amp;E13944&amp;F13944&amp;G13944&amp;H13944</f>
        <v>FOSSA SEPTICA CILINDRICA,TIPO CAMARA IMHOFF DE CONCRETO PRE-MOLDADO,MEDINDO 2000X4000MM.FORNECIMENTO E COLOCACAO</v>
      </c>
      <c r="C13944" s="197" t="s">
        <v>28333</v>
      </c>
      <c r="D13944" s="197" t="s">
        <v>28334</v>
      </c>
      <c r="I13944" s="197" t="s">
        <v>30</v>
      </c>
      <c r="J13944" s="197" t="n">
        <v>5887.27</v>
      </c>
    </row>
    <row r="13945" customFormat="false" ht="12.75" hidden="true" customHeight="false" outlineLevel="0" collapsed="false">
      <c r="A13945" s="197" t="s">
        <v>28335</v>
      </c>
      <c r="B13945" s="197" t="str">
        <f aca="false">C13945&amp;D13945&amp;E13945&amp;F13945&amp;G13945&amp;H13945</f>
        <v>FOSSA SEPTICA CILINDRICA,TIPO CAMARA IMHOFF DE CONCRETO PRE-MOLDADO,MEDINDO 2000X4000MM.FORNECIMENTO E COLOCACAO</v>
      </c>
      <c r="C13945" s="197" t="s">
        <v>28333</v>
      </c>
      <c r="D13945" s="197" t="s">
        <v>28334</v>
      </c>
      <c r="I13945" s="197" t="s">
        <v>30</v>
      </c>
      <c r="J13945" s="197" t="n">
        <v>5759.31</v>
      </c>
    </row>
    <row r="13946" customFormat="false" ht="12.75" hidden="true" customHeight="false" outlineLevel="0" collapsed="false">
      <c r="A13946" s="197" t="s">
        <v>28336</v>
      </c>
      <c r="B13946" s="197" t="str">
        <f aca="false">C13946&amp;D13946&amp;E13946&amp;F13946&amp;G13946&amp;H13946</f>
        <v>FOSSA SEPTICA CILINDRICA,TIPO CAMARA IMHOFF,DE CONCRETO PRE-MOLDADO,MEDINDO 2500X2800MM.FORNECIMENTO E COLOCACAO</v>
      </c>
      <c r="C13946" s="197" t="s">
        <v>28323</v>
      </c>
      <c r="D13946" s="197" t="s">
        <v>28337</v>
      </c>
      <c r="I13946" s="197" t="s">
        <v>30</v>
      </c>
      <c r="J13946" s="197" t="n">
        <v>6563.45</v>
      </c>
    </row>
    <row r="13947" customFormat="false" ht="12.75" hidden="true" customHeight="false" outlineLevel="0" collapsed="false">
      <c r="A13947" s="197" t="s">
        <v>28338</v>
      </c>
      <c r="B13947" s="197" t="str">
        <f aca="false">C13947&amp;D13947&amp;E13947&amp;F13947&amp;G13947&amp;H13947</f>
        <v>FOSSA SEPTICA CILINDRICA,TIPO CAMARA IMHOFF,DE CONCRETO PRE-MOLDADO,MEDINDO 2500X2800MM.FORNECIMENTO E COLOCACAO</v>
      </c>
      <c r="C13947" s="197" t="s">
        <v>28323</v>
      </c>
      <c r="D13947" s="197" t="s">
        <v>28337</v>
      </c>
      <c r="I13947" s="197" t="s">
        <v>30</v>
      </c>
      <c r="J13947" s="197" t="n">
        <v>6441.09</v>
      </c>
    </row>
    <row r="13948" customFormat="false" ht="12.75" hidden="true" customHeight="false" outlineLevel="0" collapsed="false">
      <c r="A13948" s="197" t="s">
        <v>28339</v>
      </c>
      <c r="B13948" s="197" t="str">
        <f aca="false">C13948&amp;D13948&amp;E13948&amp;F13948&amp;G13948&amp;H13948</f>
        <v>FOSSA SEPTICA CILINDRICA,TIPO CAMARA IMHOFF,DE CONCRETO PRE-MOLDADO,MEDINDO 3000X2000MM.FORNECIMENTO E COLOCACAO</v>
      </c>
      <c r="C13948" s="197" t="s">
        <v>28323</v>
      </c>
      <c r="D13948" s="197" t="s">
        <v>28340</v>
      </c>
      <c r="I13948" s="197" t="s">
        <v>30</v>
      </c>
      <c r="J13948" s="197" t="n">
        <v>6128.04</v>
      </c>
    </row>
    <row r="13949" customFormat="false" ht="12.75" hidden="true" customHeight="false" outlineLevel="0" collapsed="false">
      <c r="A13949" s="197" t="s">
        <v>28341</v>
      </c>
      <c r="B13949" s="197" t="str">
        <f aca="false">C13949&amp;D13949&amp;E13949&amp;F13949&amp;G13949&amp;H13949</f>
        <v>FOSSA SEPTICA CILINDRICA,TIPO CAMARA IMHOFF,DE CONCRETO PRE-MOLDADO,MEDINDO 3000X2000MM.FORNECIMENTO E COLOCACAO</v>
      </c>
      <c r="C13949" s="197" t="s">
        <v>28323</v>
      </c>
      <c r="D13949" s="197" t="s">
        <v>28340</v>
      </c>
      <c r="I13949" s="197" t="s">
        <v>30</v>
      </c>
      <c r="J13949" s="197" t="n">
        <v>6007.31</v>
      </c>
    </row>
    <row r="13950" customFormat="false" ht="12.75" hidden="true" customHeight="false" outlineLevel="0" collapsed="false">
      <c r="A13950" s="197" t="s">
        <v>28342</v>
      </c>
      <c r="B13950" s="197" t="str">
        <f aca="false">C13950&amp;D13950&amp;E13950&amp;F13950&amp;G13950&amp;H13950</f>
        <v>FOSSA SEPTICA CILINDRICA,TIPO CAMARA IMHOFF,DE CONCRETO PRE-MOLDADO,MEDINDO 2000X5600MM.FORNECIMENTO E COLOCACAO</v>
      </c>
      <c r="C13950" s="197" t="s">
        <v>28323</v>
      </c>
      <c r="D13950" s="197" t="s">
        <v>28343</v>
      </c>
      <c r="I13950" s="197" t="s">
        <v>30</v>
      </c>
      <c r="J13950" s="197" t="n">
        <v>7517.87</v>
      </c>
    </row>
    <row r="13951" customFormat="false" ht="12.75" hidden="true" customHeight="false" outlineLevel="0" collapsed="false">
      <c r="A13951" s="197" t="s">
        <v>28344</v>
      </c>
      <c r="B13951" s="197" t="str">
        <f aca="false">C13951&amp;D13951&amp;E13951&amp;F13951&amp;G13951&amp;H13951</f>
        <v>FOSSA SEPTICA CILINDRICA,TIPO CAMARA IMHOFF,DE CONCRETO PRE-MOLDADO,MEDINDO 2000X5600MM.FORNECIMENTO E COLOCACAO</v>
      </c>
      <c r="C13951" s="197" t="s">
        <v>28323</v>
      </c>
      <c r="D13951" s="197" t="s">
        <v>28343</v>
      </c>
      <c r="I13951" s="197" t="s">
        <v>30</v>
      </c>
      <c r="J13951" s="197" t="n">
        <v>7343.21</v>
      </c>
    </row>
    <row r="13952" customFormat="false" ht="12.75" hidden="true" customHeight="false" outlineLevel="0" collapsed="false">
      <c r="A13952" s="197" t="s">
        <v>28345</v>
      </c>
      <c r="B13952" s="197" t="str">
        <f aca="false">C13952&amp;D13952&amp;E13952&amp;F13952&amp;G13952&amp;H13952</f>
        <v>FOSSA SEPTICA CILINDRICA,TIPO CAMARA IMHOFF,DE CONCRETO PRE-MOLDADO,MEDINDO 2500X3600MM.FORNECIMENTO E COLOCACAO</v>
      </c>
      <c r="C13952" s="197" t="s">
        <v>28323</v>
      </c>
      <c r="D13952" s="197" t="s">
        <v>28346</v>
      </c>
      <c r="I13952" s="197" t="s">
        <v>30</v>
      </c>
      <c r="J13952" s="197" t="n">
        <v>7386.9</v>
      </c>
    </row>
    <row r="13953" customFormat="false" ht="12.75" hidden="true" customHeight="false" outlineLevel="0" collapsed="false">
      <c r="A13953" s="197" t="s">
        <v>28347</v>
      </c>
      <c r="B13953" s="197" t="str">
        <f aca="false">C13953&amp;D13953&amp;E13953&amp;F13953&amp;G13953&amp;H13953</f>
        <v>FOSSA SEPTICA CILINDRICA,TIPO CAMARA IMHOFF,DE CONCRETO PRE-MOLDADO,MEDINDO 2500X3600MM.FORNECIMENTO E COLOCACAO</v>
      </c>
      <c r="C13953" s="197" t="s">
        <v>28323</v>
      </c>
      <c r="D13953" s="197" t="s">
        <v>28346</v>
      </c>
      <c r="I13953" s="197" t="s">
        <v>30</v>
      </c>
      <c r="J13953" s="197" t="n">
        <v>7233.43</v>
      </c>
    </row>
    <row r="13954" customFormat="false" ht="12.75" hidden="true" customHeight="false" outlineLevel="0" collapsed="false">
      <c r="A13954" s="197" t="s">
        <v>28348</v>
      </c>
      <c r="B13954" s="197" t="str">
        <f aca="false">C13954&amp;D13954&amp;E13954&amp;F13954&amp;G13954&amp;H13954</f>
        <v>FOSSA SEPTICA CILINDRICA,TIPO CAMARA IMHOFF,DE CONCRETO PRE-MOLDADO,MEDINDO 3000X2800MM.FORNECIMENTO E COLOCACAO</v>
      </c>
      <c r="C13954" s="197" t="s">
        <v>28323</v>
      </c>
      <c r="D13954" s="197" t="s">
        <v>28349</v>
      </c>
      <c r="I13954" s="197" t="s">
        <v>30</v>
      </c>
      <c r="J13954" s="197" t="n">
        <v>7942.28</v>
      </c>
    </row>
    <row r="13955" customFormat="false" ht="12.75" hidden="true" customHeight="false" outlineLevel="0" collapsed="false">
      <c r="A13955" s="197" t="s">
        <v>28350</v>
      </c>
      <c r="B13955" s="197" t="str">
        <f aca="false">C13955&amp;D13955&amp;E13955&amp;F13955&amp;G13955&amp;H13955</f>
        <v>FOSSA SEPTICA CILINDRICA,TIPO CAMARA IMHOFF,DE CONCRETO PRE-MOLDADO,MEDINDO 3000X2800MM.FORNECIMENTO E COLOCACAO</v>
      </c>
      <c r="C13955" s="197" t="s">
        <v>28323</v>
      </c>
      <c r="D13955" s="197" t="s">
        <v>28349</v>
      </c>
      <c r="I13955" s="197" t="s">
        <v>30</v>
      </c>
      <c r="J13955" s="197" t="n">
        <v>7780.66</v>
      </c>
    </row>
    <row r="13956" customFormat="false" ht="12.75" hidden="true" customHeight="false" outlineLevel="0" collapsed="false">
      <c r="A13956" s="197" t="s">
        <v>28351</v>
      </c>
      <c r="B13956" s="197" t="str">
        <f aca="false">C13956&amp;D13956&amp;E13956&amp;F13956&amp;G13956&amp;H13956</f>
        <v>FOSSA SEPTICA CILINDRICA,TIPO CAMARA IMHOFF,DE CONCRETO PRE-MOLDADO,MEDINDO 2000X7600MM.FORNECIMENTO E COLOCACAO</v>
      </c>
      <c r="C13956" s="197" t="s">
        <v>28323</v>
      </c>
      <c r="D13956" s="197" t="s">
        <v>28352</v>
      </c>
      <c r="I13956" s="197" t="s">
        <v>30</v>
      </c>
      <c r="J13956" s="197" t="n">
        <v>8928.79</v>
      </c>
    </row>
    <row r="13957" customFormat="false" ht="12.75" hidden="true" customHeight="false" outlineLevel="0" collapsed="false">
      <c r="A13957" s="197" t="s">
        <v>28353</v>
      </c>
      <c r="B13957" s="197" t="str">
        <f aca="false">C13957&amp;D13957&amp;E13957&amp;F13957&amp;G13957&amp;H13957</f>
        <v>FOSSA SEPTICA CILINDRICA,TIPO CAMARA IMHOFF,DE CONCRETO PRE-MOLDADO,MEDINDO 2000X7600MM.FORNECIMENTO E COLOCACAO</v>
      </c>
      <c r="C13957" s="197" t="s">
        <v>28323</v>
      </c>
      <c r="D13957" s="197" t="s">
        <v>28352</v>
      </c>
      <c r="I13957" s="197" t="s">
        <v>30</v>
      </c>
      <c r="J13957" s="197" t="n">
        <v>8695.75</v>
      </c>
    </row>
    <row r="13958" customFormat="false" ht="12.75" hidden="true" customHeight="false" outlineLevel="0" collapsed="false">
      <c r="A13958" s="197" t="s">
        <v>28354</v>
      </c>
      <c r="B13958" s="197" t="str">
        <f aca="false">C13958&amp;D13958&amp;E13958&amp;F13958&amp;G13958&amp;H13958</f>
        <v>FOSSA SEPTICA CILINDRICA,TIPO CAMARA IMHOFF,DE CONCRETO PRE-MOLDADO,MEDINDO 2500X4800MM.FORNECIMENTO E COLOCACAO</v>
      </c>
      <c r="C13958" s="197" t="s">
        <v>28323</v>
      </c>
      <c r="D13958" s="197" t="s">
        <v>28355</v>
      </c>
      <c r="I13958" s="197" t="s">
        <v>30</v>
      </c>
      <c r="J13958" s="197" t="n">
        <v>8622.35</v>
      </c>
    </row>
    <row r="13959" customFormat="false" ht="12.75" hidden="true" customHeight="false" outlineLevel="0" collapsed="false">
      <c r="A13959" s="197" t="s">
        <v>28356</v>
      </c>
      <c r="B13959" s="197" t="str">
        <f aca="false">C13959&amp;D13959&amp;E13959&amp;F13959&amp;G13959&amp;H13959</f>
        <v>FOSSA SEPTICA CILINDRICA,TIPO CAMARA IMHOFF,DE CONCRETO PRE-MOLDADO,MEDINDO 2500X4800MM.FORNECIMENTO E COLOCACAO</v>
      </c>
      <c r="C13959" s="197" t="s">
        <v>28323</v>
      </c>
      <c r="D13959" s="197" t="s">
        <v>28355</v>
      </c>
      <c r="I13959" s="197" t="s">
        <v>30</v>
      </c>
      <c r="J13959" s="197" t="n">
        <v>8422.52</v>
      </c>
    </row>
    <row r="13960" customFormat="false" ht="12.75" hidden="true" customHeight="false" outlineLevel="0" collapsed="false">
      <c r="A13960" s="197" t="s">
        <v>28357</v>
      </c>
      <c r="B13960" s="197" t="str">
        <f aca="false">C13960&amp;D13960&amp;E13960&amp;F13960&amp;G13960&amp;H13960</f>
        <v>FOSSA SEPTICA CILINDRICA,TIPO CAMARA IMHOFF,DE CONCRETO PRE-MOLDADO,MEDINDO 3000X3200MM.FORNECIMENTO E COLOCACAO</v>
      </c>
      <c r="C13960" s="197" t="s">
        <v>28323</v>
      </c>
      <c r="D13960" s="197" t="s">
        <v>28358</v>
      </c>
      <c r="I13960" s="197" t="s">
        <v>30</v>
      </c>
      <c r="J13960" s="197" t="n">
        <v>8849.48</v>
      </c>
    </row>
    <row r="13961" customFormat="false" ht="12.75" hidden="true" customHeight="false" outlineLevel="0" collapsed="false">
      <c r="A13961" s="197" t="s">
        <v>28359</v>
      </c>
      <c r="B13961" s="197" t="str">
        <f aca="false">C13961&amp;D13961&amp;E13961&amp;F13961&amp;G13961&amp;H13961</f>
        <v>FOSSA SEPTICA CILINDRICA,TIPO CAMARA IMHOFF,DE CONCRETO PRE-MOLDADO,MEDINDO 3000X3200MM.FORNECIMENTO E COLOCACAO</v>
      </c>
      <c r="C13961" s="197" t="s">
        <v>28323</v>
      </c>
      <c r="D13961" s="197" t="s">
        <v>28358</v>
      </c>
      <c r="I13961" s="197" t="s">
        <v>30</v>
      </c>
      <c r="J13961" s="197" t="n">
        <v>8667.4</v>
      </c>
    </row>
    <row r="13962" customFormat="false" ht="12.75" hidden="true" customHeight="false" outlineLevel="0" collapsed="false">
      <c r="A13962" s="197" t="s">
        <v>28360</v>
      </c>
      <c r="B13962" s="197" t="str">
        <f aca="false">C13962&amp;D13962&amp;E13962&amp;F13962&amp;G13962&amp;H13962</f>
        <v>FOSSA SEPTICA CILINDRICA,TIPO CAMARA IMHOFF,DE CONCRETO PRE-MOLDADO,MEDINDO 2500X6000MM.FORNECIMENTO E COLOCACAO</v>
      </c>
      <c r="C13962" s="197" t="s">
        <v>28323</v>
      </c>
      <c r="D13962" s="197" t="s">
        <v>28361</v>
      </c>
      <c r="I13962" s="197" t="s">
        <v>30</v>
      </c>
      <c r="J13962" s="197" t="n">
        <v>9924.51</v>
      </c>
    </row>
    <row r="13963" customFormat="false" ht="12.75" hidden="true" customHeight="false" outlineLevel="0" collapsed="false">
      <c r="A13963" s="197" t="s">
        <v>28362</v>
      </c>
      <c r="B13963" s="197" t="str">
        <f aca="false">C13963&amp;D13963&amp;E13963&amp;F13963&amp;G13963&amp;H13963</f>
        <v>FOSSA SEPTICA CILINDRICA,TIPO CAMARA IMHOFF,DE CONCRETO PRE-MOLDADO,MEDINDO 2500X6000MM.FORNECIMENTO E COLOCACAO</v>
      </c>
      <c r="C13963" s="197" t="s">
        <v>28323</v>
      </c>
      <c r="D13963" s="197" t="s">
        <v>28361</v>
      </c>
      <c r="I13963" s="197" t="s">
        <v>30</v>
      </c>
      <c r="J13963" s="197" t="n">
        <v>9678.32</v>
      </c>
    </row>
    <row r="13964" customFormat="false" ht="12.75" hidden="true" customHeight="false" outlineLevel="0" collapsed="false">
      <c r="A13964" s="197" t="s">
        <v>28363</v>
      </c>
      <c r="B13964" s="197" t="str">
        <f aca="false">C13964&amp;D13964&amp;E13964&amp;F13964&amp;G13964&amp;H13964</f>
        <v>FOSSA SEPTICA CILINDRICA,TIPO CAMARA IMHOFF,DE CONCRETO PRE-MOLDADO,MEDINDO 3000X4000MM.FORNECIMENTO E COLOCACAO</v>
      </c>
      <c r="C13964" s="197" t="s">
        <v>28323</v>
      </c>
      <c r="D13964" s="197" t="s">
        <v>28364</v>
      </c>
      <c r="I13964" s="197" t="s">
        <v>30</v>
      </c>
      <c r="J13964" s="197" t="n">
        <v>9913.56</v>
      </c>
    </row>
    <row r="13965" customFormat="false" ht="12.75" hidden="true" customHeight="false" outlineLevel="0" collapsed="false">
      <c r="A13965" s="197" t="s">
        <v>28365</v>
      </c>
      <c r="B13965" s="197" t="str">
        <f aca="false">C13965&amp;D13965&amp;E13965&amp;F13965&amp;G13965&amp;H13965</f>
        <v>FOSSA SEPTICA CILINDRICA,TIPO CAMARA IMHOFF,DE CONCRETO PRE-MOLDADO,MEDINDO 3000X4000MM.FORNECIMENTO E COLOCACAO</v>
      </c>
      <c r="C13965" s="197" t="s">
        <v>28323</v>
      </c>
      <c r="D13965" s="197" t="s">
        <v>28364</v>
      </c>
      <c r="I13965" s="197" t="s">
        <v>30</v>
      </c>
      <c r="J13965" s="197" t="n">
        <v>9690.61</v>
      </c>
    </row>
    <row r="13966" customFormat="false" ht="12.75" hidden="true" customHeight="false" outlineLevel="0" collapsed="false">
      <c r="A13966" s="197" t="s">
        <v>28366</v>
      </c>
      <c r="B13966" s="197" t="str">
        <f aca="false">C13966&amp;D13966&amp;E13966&amp;F13966&amp;G13966&amp;H13966</f>
        <v>FOSSA SEPTICA CILINDRICA,TIPO CAMARA IMHOFF,DE CONCRETO PRE-MOLDADO,MEDINDO 2500X7200MM.FORNECIMENTO E COLOCACAO</v>
      </c>
      <c r="C13966" s="197" t="s">
        <v>28323</v>
      </c>
      <c r="D13966" s="197" t="s">
        <v>28367</v>
      </c>
      <c r="I13966" s="197" t="s">
        <v>30</v>
      </c>
      <c r="J13966" s="197" t="n">
        <v>11303.9</v>
      </c>
    </row>
    <row r="13967" customFormat="false" ht="12.75" hidden="true" customHeight="false" outlineLevel="0" collapsed="false">
      <c r="A13967" s="197" t="s">
        <v>28368</v>
      </c>
      <c r="B13967" s="197" t="str">
        <f aca="false">C13967&amp;D13967&amp;E13967&amp;F13967&amp;G13967&amp;H13967</f>
        <v>FOSSA SEPTICA CILINDRICA,TIPO CAMARA IMHOFF,DE CONCRETO PRE-MOLDADO,MEDINDO 2500X7200MM.FORNECIMENTO E COLOCACAO</v>
      </c>
      <c r="C13967" s="197" t="s">
        <v>28323</v>
      </c>
      <c r="D13967" s="197" t="s">
        <v>28367</v>
      </c>
      <c r="I13967" s="197" t="s">
        <v>30</v>
      </c>
      <c r="J13967" s="197" t="n">
        <v>11011.32</v>
      </c>
    </row>
    <row r="13968" customFormat="false" ht="12.75" hidden="true" customHeight="false" outlineLevel="0" collapsed="false">
      <c r="A13968" s="197" t="s">
        <v>28369</v>
      </c>
      <c r="B13968" s="197" t="str">
        <f aca="false">C13968&amp;D13968&amp;E13968&amp;F13968&amp;G13968&amp;H13968</f>
        <v>FOSSA SEPTICA CILINDRICA,TIPO CAMARA IMHOFF,DE CONCRETO PRE-MOLDADO,MEDINDO 3000X4800MM.FORNECIMENTO E COLOCACAO</v>
      </c>
      <c r="C13968" s="197" t="s">
        <v>28323</v>
      </c>
      <c r="D13968" s="197" t="s">
        <v>28370</v>
      </c>
      <c r="I13968" s="197" t="s">
        <v>30</v>
      </c>
      <c r="J13968" s="197" t="n">
        <v>11872.32</v>
      </c>
    </row>
    <row r="13969" customFormat="false" ht="12.75" hidden="true" customHeight="false" outlineLevel="0" collapsed="false">
      <c r="A13969" s="197" t="s">
        <v>28371</v>
      </c>
      <c r="B13969" s="197" t="str">
        <f aca="false">C13969&amp;D13969&amp;E13969&amp;F13969&amp;G13969&amp;H13969</f>
        <v>FOSSA SEPTICA CILINDRICA,TIPO CAMARA IMHOFF,DE CONCRETO PRE-MOLDADO,MEDINDO 3000X4800MM.FORNECIMENTO E COLOCACAO</v>
      </c>
      <c r="C13969" s="197" t="s">
        <v>28323</v>
      </c>
      <c r="D13969" s="197" t="s">
        <v>28370</v>
      </c>
      <c r="I13969" s="197" t="s">
        <v>30</v>
      </c>
      <c r="J13969" s="197" t="n">
        <v>11608.45</v>
      </c>
    </row>
    <row r="13970" customFormat="false" ht="12.75" hidden="true" customHeight="false" outlineLevel="0" collapsed="false">
      <c r="A13970" s="197" t="s">
        <v>28372</v>
      </c>
      <c r="B13970" s="197" t="str">
        <f aca="false">C13970&amp;D13970&amp;E13970&amp;F13970&amp;G13970&amp;H13970</f>
        <v>FOSSA SEPTICA CILINDRICA,TIPO CAMARA IMHOFF,DE CONCRETO PRE-MOLDADO,MEDINDO 2500X8400MM.FORNECIMENTO E COLOCACAO</v>
      </c>
      <c r="C13970" s="197" t="s">
        <v>28323</v>
      </c>
      <c r="D13970" s="197" t="s">
        <v>28373</v>
      </c>
      <c r="I13970" s="197" t="s">
        <v>30</v>
      </c>
      <c r="J13970" s="197" t="n">
        <v>12681.39</v>
      </c>
    </row>
    <row r="13971" customFormat="false" ht="12.75" hidden="true" customHeight="false" outlineLevel="0" collapsed="false">
      <c r="A13971" s="197" t="s">
        <v>28374</v>
      </c>
      <c r="B13971" s="197" t="str">
        <f aca="false">C13971&amp;D13971&amp;E13971&amp;F13971&amp;G13971&amp;H13971</f>
        <v>FOSSA SEPTICA CILINDRICA,TIPO CAMARA IMHOFF,DE CONCRETO PRE-MOLDADO,MEDINDO 2500X8400MM.FORNECIMENTO E COLOCACAO</v>
      </c>
      <c r="C13971" s="197" t="s">
        <v>28323</v>
      </c>
      <c r="D13971" s="197" t="s">
        <v>28373</v>
      </c>
      <c r="I13971" s="197" t="s">
        <v>30</v>
      </c>
      <c r="J13971" s="197" t="n">
        <v>12342.46</v>
      </c>
    </row>
    <row r="13972" customFormat="false" ht="12.75" hidden="true" customHeight="false" outlineLevel="0" collapsed="false">
      <c r="A13972" s="197" t="s">
        <v>28375</v>
      </c>
      <c r="B13972" s="197" t="str">
        <f aca="false">C13972&amp;D13972&amp;E13972&amp;F13972&amp;G13972&amp;H13972</f>
        <v>FOSSA SEPTICA CILINDRICA,TIPO CAMARA IMHOFF,DE CONCRETO PRE-MOLDADO,MEDINDO 3000X5600MM.FORNECIMENTO E COLOCACAO</v>
      </c>
      <c r="C13972" s="197" t="s">
        <v>28323</v>
      </c>
      <c r="D13972" s="197" t="s">
        <v>28376</v>
      </c>
      <c r="I13972" s="197" t="s">
        <v>30</v>
      </c>
      <c r="J13972" s="197" t="n">
        <v>13013.48</v>
      </c>
    </row>
    <row r="13973" customFormat="false" ht="12.75" hidden="true" customHeight="false" outlineLevel="0" collapsed="false">
      <c r="A13973" s="197" t="s">
        <v>28377</v>
      </c>
      <c r="B13973" s="197" t="str">
        <f aca="false">C13973&amp;D13973&amp;E13973&amp;F13973&amp;G13973&amp;H13973</f>
        <v>FOSSA SEPTICA CILINDRICA,TIPO CAMARA IMHOFF,DE CONCRETO PRE-MOLDADO,MEDINDO 3000X5600MM.FORNECIMENTO E COLOCACAO</v>
      </c>
      <c r="C13973" s="197" t="s">
        <v>28323</v>
      </c>
      <c r="D13973" s="197" t="s">
        <v>28376</v>
      </c>
      <c r="I13973" s="197" t="s">
        <v>30</v>
      </c>
      <c r="J13973" s="197" t="n">
        <v>12708.72</v>
      </c>
    </row>
    <row r="13974" customFormat="false" ht="12.75" hidden="true" customHeight="false" outlineLevel="0" collapsed="false">
      <c r="A13974" s="197" t="s">
        <v>28378</v>
      </c>
      <c r="B13974" s="197" t="str">
        <f aca="false">C13974&amp;D13974&amp;E13974&amp;F13974&amp;G13974&amp;H13974</f>
        <v>FOSSA SEPTICA CILINDRICA,TIPO CAMARA IMHOFF,DE CONCRETO PRE-MOLDADO,MEDINDO 3000X6400MM.FORNECIMENTO E COLOCACAO</v>
      </c>
      <c r="C13974" s="197" t="s">
        <v>28323</v>
      </c>
      <c r="D13974" s="197" t="s">
        <v>28379</v>
      </c>
      <c r="I13974" s="197" t="s">
        <v>30</v>
      </c>
      <c r="J13974" s="197" t="n">
        <v>14153.12</v>
      </c>
    </row>
    <row r="13975" customFormat="false" ht="12.75" hidden="true" customHeight="false" outlineLevel="0" collapsed="false">
      <c r="A13975" s="197" t="s">
        <v>28380</v>
      </c>
      <c r="B13975" s="197" t="str">
        <f aca="false">C13975&amp;D13975&amp;E13975&amp;F13975&amp;G13975&amp;H13975</f>
        <v>FOSSA SEPTICA CILINDRICA,TIPO CAMARA IMHOFF,DE CONCRETO PRE-MOLDADO,MEDINDO 3000X6400MM.FORNECIMENTO E COLOCACAO</v>
      </c>
      <c r="C13975" s="197" t="s">
        <v>28323</v>
      </c>
      <c r="D13975" s="197" t="s">
        <v>28379</v>
      </c>
      <c r="I13975" s="197" t="s">
        <v>30</v>
      </c>
      <c r="J13975" s="197" t="n">
        <v>13807.44</v>
      </c>
    </row>
    <row r="13976" customFormat="false" ht="12.75" hidden="true" customHeight="false" outlineLevel="0" collapsed="false">
      <c r="A13976" s="197" t="s">
        <v>28381</v>
      </c>
      <c r="B13976" s="197" t="str">
        <f aca="false">C13976&amp;D13976&amp;E13976&amp;F13976&amp;G13976&amp;H13976</f>
        <v>FOSSA SEPTICA CILINDRICA,TIPO CAMARA IMHOFF,DE CONCRETO PRE-MOLDADO,MEDINDO 3000X7600MM.FORNECIMENTO E COLOCACAO</v>
      </c>
      <c r="C13976" s="197" t="s">
        <v>28323</v>
      </c>
      <c r="D13976" s="197" t="s">
        <v>28382</v>
      </c>
      <c r="I13976" s="197" t="s">
        <v>30</v>
      </c>
      <c r="J13976" s="197" t="n">
        <v>16030.15</v>
      </c>
    </row>
    <row r="13977" customFormat="false" ht="12.75" hidden="true" customHeight="false" outlineLevel="0" collapsed="false">
      <c r="A13977" s="197" t="s">
        <v>28383</v>
      </c>
      <c r="B13977" s="197" t="str">
        <f aca="false">C13977&amp;D13977&amp;E13977&amp;F13977&amp;G13977&amp;H13977</f>
        <v>FOSSA SEPTICA CILINDRICA,TIPO CAMARA IMHOFF,DE CONCRETO PRE-MOLDADO,MEDINDO 3000X7600MM.FORNECIMENTO E COLOCACAO</v>
      </c>
      <c r="C13977" s="197" t="s">
        <v>28323</v>
      </c>
      <c r="D13977" s="197" t="s">
        <v>28382</v>
      </c>
      <c r="I13977" s="197" t="s">
        <v>30</v>
      </c>
      <c r="J13977" s="197" t="n">
        <v>15623.12</v>
      </c>
    </row>
    <row r="13978" customFormat="false" ht="12.75" hidden="true" customHeight="false" outlineLevel="0" collapsed="false">
      <c r="A13978" s="197" t="s">
        <v>28384</v>
      </c>
      <c r="B13978" s="197" t="str">
        <f aca="false">C13978&amp;D13978&amp;E13978&amp;F13978&amp;G13978&amp;H13978</f>
        <v>FOSSA SEPTICA CILINDRICA,TIPO CAMARA IMHOFF,DE CONCRETO PRE-MOLDADO,MEDINDO 3000X8400MM.FORNECIMENTO E COLOCACAO</v>
      </c>
      <c r="C13978" s="197" t="s">
        <v>28323</v>
      </c>
      <c r="D13978" s="197" t="s">
        <v>28385</v>
      </c>
      <c r="I13978" s="197" t="s">
        <v>30</v>
      </c>
      <c r="J13978" s="197" t="n">
        <v>17303.14</v>
      </c>
    </row>
    <row r="13979" customFormat="false" ht="12.75" hidden="true" customHeight="false" outlineLevel="0" collapsed="false">
      <c r="A13979" s="197" t="s">
        <v>28386</v>
      </c>
      <c r="B13979" s="197" t="str">
        <f aca="false">C13979&amp;D13979&amp;E13979&amp;F13979&amp;G13979&amp;H13979</f>
        <v>FOSSA SEPTICA CILINDRICA,TIPO CAMARA IMHOFF,DE CONCRETO PRE-MOLDADO,MEDINDO 3000X8400MM.FORNECIMENTO E COLOCACAO</v>
      </c>
      <c r="C13979" s="197" t="s">
        <v>28323</v>
      </c>
      <c r="D13979" s="197" t="s">
        <v>28385</v>
      </c>
      <c r="I13979" s="197" t="s">
        <v>30</v>
      </c>
      <c r="J13979" s="197" t="n">
        <v>16855.22</v>
      </c>
    </row>
    <row r="13980" customFormat="false" ht="12.75" hidden="true" customHeight="false" outlineLevel="0" collapsed="false">
      <c r="A13980" s="197" t="s">
        <v>28387</v>
      </c>
      <c r="B13980" s="197" t="str">
        <f aca="false">C13980&amp;D13980&amp;E13980&amp;F13980&amp;G13980&amp;H13980</f>
        <v>FOSSA SEPTICA CILINDRICA,TIPO CAMARA UNICA,DE CONCRETO PRE-MOLDADO,MEDINDO 1200X1500MM.FORNECIMENTO E COLOCACAO</v>
      </c>
      <c r="C13980" s="197" t="s">
        <v>28388</v>
      </c>
      <c r="D13980" s="197" t="s">
        <v>28389</v>
      </c>
      <c r="I13980" s="197" t="s">
        <v>30</v>
      </c>
      <c r="J13980" s="197" t="n">
        <v>939.39</v>
      </c>
    </row>
    <row r="13981" customFormat="false" ht="12.75" hidden="true" customHeight="false" outlineLevel="0" collapsed="false">
      <c r="A13981" s="197" t="s">
        <v>28390</v>
      </c>
      <c r="B13981" s="197" t="str">
        <f aca="false">C13981&amp;D13981&amp;E13981&amp;F13981&amp;G13981&amp;H13981</f>
        <v>FOSSA SEPTICA CILINDRICA,TIPO CAMARA UNICA,DE CONCRETO PRE-MOLDADO,MEDINDO 1200X1500MM.FORNECIMENTO E COLOCACAO</v>
      </c>
      <c r="C13981" s="197" t="s">
        <v>28388</v>
      </c>
      <c r="D13981" s="197" t="s">
        <v>28389</v>
      </c>
      <c r="I13981" s="197" t="s">
        <v>30</v>
      </c>
      <c r="J13981" s="197" t="n">
        <v>910.65</v>
      </c>
    </row>
    <row r="13982" customFormat="false" ht="12.75" hidden="true" customHeight="false" outlineLevel="0" collapsed="false">
      <c r="A13982" s="197" t="s">
        <v>28391</v>
      </c>
      <c r="B13982" s="197" t="str">
        <f aca="false">C13982&amp;D13982&amp;E13982&amp;F13982&amp;G13982&amp;H13982</f>
        <v>FOSSA SEPTICA,DE CAMARA UNICA,TIPO CILINDRICA,DE CONCRETO PRE-MOLDADO,MEDINDO 1200X2000MM.FORNECIMENTO E COLOCACAO</v>
      </c>
      <c r="C13982" s="197" t="s">
        <v>28392</v>
      </c>
      <c r="D13982" s="197" t="s">
        <v>28393</v>
      </c>
      <c r="I13982" s="197" t="s">
        <v>30</v>
      </c>
      <c r="J13982" s="197" t="n">
        <v>1157.19</v>
      </c>
    </row>
    <row r="13983" customFormat="false" ht="12.75" hidden="true" customHeight="false" outlineLevel="0" collapsed="false">
      <c r="A13983" s="197" t="s">
        <v>28394</v>
      </c>
      <c r="B13983" s="197" t="str">
        <f aca="false">C13983&amp;D13983&amp;E13983&amp;F13983&amp;G13983&amp;H13983</f>
        <v>FOSSA SEPTICA,DE CAMARA UNICA,TIPO CILINDRICA,DE CONCRETO PRE-MOLDADO,MEDINDO 1200X2000MM.FORNECIMENTO E COLOCACAO</v>
      </c>
      <c r="C13983" s="197" t="s">
        <v>28392</v>
      </c>
      <c r="D13983" s="197" t="s">
        <v>28393</v>
      </c>
      <c r="I13983" s="197" t="s">
        <v>30</v>
      </c>
      <c r="J13983" s="197" t="n">
        <v>1120.4</v>
      </c>
    </row>
    <row r="13984" customFormat="false" ht="12.75" hidden="true" customHeight="false" outlineLevel="0" collapsed="false">
      <c r="A13984" s="197" t="s">
        <v>28395</v>
      </c>
      <c r="B13984" s="197" t="str">
        <f aca="false">C13984&amp;D13984&amp;E13984&amp;F13984&amp;G13984&amp;H13984</f>
        <v>FOSSA SEPTICA,DE CAMARA UNICA,TIPO CILINDRICA,DE CONCRETO PRE-MOLDADO,MEDINDO 1200X2500MM.FORNECIMENTO E COLOCACAO</v>
      </c>
      <c r="C13984" s="197" t="s">
        <v>28392</v>
      </c>
      <c r="D13984" s="197" t="s">
        <v>28396</v>
      </c>
      <c r="I13984" s="197" t="s">
        <v>30</v>
      </c>
      <c r="J13984" s="197" t="n">
        <v>1350.48</v>
      </c>
    </row>
    <row r="13985" customFormat="false" ht="12.75" hidden="true" customHeight="false" outlineLevel="0" collapsed="false">
      <c r="A13985" s="197" t="s">
        <v>187</v>
      </c>
      <c r="B13985" s="197" t="str">
        <f aca="false">C13985&amp;D13985&amp;E13985&amp;F13985&amp;G13985&amp;H13985</f>
        <v>FOSSA SEPTICA,DE CAMARA UNICA,TIPO CILINDRICA,DE CONCRETO PRE-MOLDADO,MEDINDO 1200X2500MM.FORNECIMENTO E COLOCACAO</v>
      </c>
      <c r="C13985" s="197" t="s">
        <v>28392</v>
      </c>
      <c r="D13985" s="197" t="s">
        <v>28396</v>
      </c>
      <c r="I13985" s="197" t="s">
        <v>30</v>
      </c>
      <c r="J13985" s="197" t="n">
        <v>1305.63</v>
      </c>
    </row>
    <row r="13986" customFormat="false" ht="12.75" hidden="true" customHeight="false" outlineLevel="0" collapsed="false">
      <c r="A13986" s="197" t="s">
        <v>28397</v>
      </c>
      <c r="B13986" s="197" t="str">
        <f aca="false">C13986&amp;D13986&amp;E13986&amp;F13986&amp;G13986&amp;H13986</f>
        <v>FOSSA SEPTICA,DE CAMARA UNICA,TIPO CILINDRICA,DE CONCRETO PRE-MOLDADO,MEDINDO 1500X2000MM.FORNECIMENTO E COLOCACAO</v>
      </c>
      <c r="C13986" s="197" t="s">
        <v>28392</v>
      </c>
      <c r="D13986" s="197" t="s">
        <v>28398</v>
      </c>
      <c r="I13986" s="197" t="s">
        <v>30</v>
      </c>
      <c r="J13986" s="197" t="n">
        <v>1670.5</v>
      </c>
    </row>
    <row r="13987" customFormat="false" ht="12.75" hidden="true" customHeight="false" outlineLevel="0" collapsed="false">
      <c r="A13987" s="197" t="s">
        <v>28399</v>
      </c>
      <c r="B13987" s="197" t="str">
        <f aca="false">C13987&amp;D13987&amp;E13987&amp;F13987&amp;G13987&amp;H13987</f>
        <v>FOSSA SEPTICA,DE CAMARA UNICA,TIPO CILINDRICA,DE CONCRETO PRE-MOLDADO,MEDINDO 1500X2000MM.FORNECIMENTO E COLOCACAO</v>
      </c>
      <c r="C13987" s="197" t="s">
        <v>28392</v>
      </c>
      <c r="D13987" s="197" t="s">
        <v>28398</v>
      </c>
      <c r="I13987" s="197" t="s">
        <v>30</v>
      </c>
      <c r="J13987" s="197" t="n">
        <v>1617.86</v>
      </c>
    </row>
    <row r="13988" customFormat="false" ht="12.75" hidden="true" customHeight="false" outlineLevel="0" collapsed="false">
      <c r="A13988" s="197" t="s">
        <v>28400</v>
      </c>
      <c r="B13988" s="197" t="str">
        <f aca="false">C13988&amp;D13988&amp;E13988&amp;F13988&amp;G13988&amp;H13988</f>
        <v>FOSSA SEPTICA,DE CAMARA UNICA,TIPO CILINDRICA,DE CONCRETO PRE-MOLDADO,MEDINDO 1200X3500MM.FORNECIMENTO E COLOCACAO</v>
      </c>
      <c r="C13988" s="197" t="s">
        <v>28392</v>
      </c>
      <c r="D13988" s="197" t="s">
        <v>28401</v>
      </c>
      <c r="I13988" s="197" t="s">
        <v>30</v>
      </c>
      <c r="J13988" s="197" t="n">
        <v>1800.19</v>
      </c>
    </row>
    <row r="13989" customFormat="false" ht="12.75" hidden="true" customHeight="false" outlineLevel="0" collapsed="false">
      <c r="A13989" s="197" t="s">
        <v>28402</v>
      </c>
      <c r="B13989" s="197" t="str">
        <f aca="false">C13989&amp;D13989&amp;E13989&amp;F13989&amp;G13989&amp;H13989</f>
        <v>FOSSA SEPTICA,DE CAMARA UNICA,TIPO CILINDRICA,DE CONCRETO PRE-MOLDADO,MEDINDO 1200X3500MM.FORNECIMENTO E COLOCACAO</v>
      </c>
      <c r="C13989" s="197" t="s">
        <v>28392</v>
      </c>
      <c r="D13989" s="197" t="s">
        <v>28401</v>
      </c>
      <c r="I13989" s="197" t="s">
        <v>30</v>
      </c>
      <c r="J13989" s="197" t="n">
        <v>1739.22</v>
      </c>
    </row>
    <row r="13990" customFormat="false" ht="12.75" hidden="true" customHeight="false" outlineLevel="0" collapsed="false">
      <c r="A13990" s="197" t="s">
        <v>28403</v>
      </c>
      <c r="B13990" s="197" t="str">
        <f aca="false">C13990&amp;D13990&amp;E13990&amp;F13990&amp;G13990&amp;H13990</f>
        <v>FOSSA SEPTICA,DE CAMARA UNICA,TIPO CILINDRICA,DE CONCRETO PRE-MOLDADO,MEDINDO 1500X2400MM.FORNECIMENTO E COLOCACAO</v>
      </c>
      <c r="C13990" s="197" t="s">
        <v>28392</v>
      </c>
      <c r="D13990" s="197" t="s">
        <v>28404</v>
      </c>
      <c r="I13990" s="197" t="s">
        <v>30</v>
      </c>
      <c r="J13990" s="197" t="n">
        <v>1857.5</v>
      </c>
    </row>
    <row r="13991" customFormat="false" ht="12.75" hidden="true" customHeight="false" outlineLevel="0" collapsed="false">
      <c r="A13991" s="197" t="s">
        <v>28405</v>
      </c>
      <c r="B13991" s="197" t="str">
        <f aca="false">C13991&amp;D13991&amp;E13991&amp;F13991&amp;G13991&amp;H13991</f>
        <v>FOSSA SEPTICA,DE CAMARA UNICA,TIPO CILINDRICA,DE CONCRETO PRE-MOLDADO,MEDINDO 1500X2400MM.FORNECIMENTO E COLOCACAO</v>
      </c>
      <c r="C13991" s="197" t="s">
        <v>28392</v>
      </c>
      <c r="D13991" s="197" t="s">
        <v>28404</v>
      </c>
      <c r="I13991" s="197" t="s">
        <v>30</v>
      </c>
      <c r="J13991" s="197" t="n">
        <v>1796.07</v>
      </c>
    </row>
    <row r="13992" customFormat="false" ht="12.75" hidden="true" customHeight="false" outlineLevel="0" collapsed="false">
      <c r="A13992" s="197" t="s">
        <v>28406</v>
      </c>
      <c r="B13992" s="197" t="str">
        <f aca="false">C13992&amp;D13992&amp;E13992&amp;F13992&amp;G13992&amp;H13992</f>
        <v>FOSSA SEPTICA,DE CAMARA UNICA,TIPO CILINDRICA,DE CONCRETO PRE-MOLDADO,MEDINDO 1200X5000MM.FORNECIMENTO E COLOCACAO</v>
      </c>
      <c r="C13992" s="197" t="s">
        <v>28392</v>
      </c>
      <c r="D13992" s="197" t="s">
        <v>28407</v>
      </c>
      <c r="I13992" s="197" t="s">
        <v>30</v>
      </c>
      <c r="J13992" s="197" t="n">
        <v>2268.33</v>
      </c>
    </row>
    <row r="13993" customFormat="false" ht="12.75" hidden="true" customHeight="false" outlineLevel="0" collapsed="false">
      <c r="A13993" s="197" t="s">
        <v>28408</v>
      </c>
      <c r="B13993" s="197" t="str">
        <f aca="false">C13993&amp;D13993&amp;E13993&amp;F13993&amp;G13993&amp;H13993</f>
        <v>FOSSA SEPTICA,DE CAMARA UNICA,TIPO CILINDRICA,DE CONCRETO PRE-MOLDADO,MEDINDO 1200X5000MM.FORNECIMENTO E COLOCACAO</v>
      </c>
      <c r="C13993" s="197" t="s">
        <v>28392</v>
      </c>
      <c r="D13993" s="197" t="s">
        <v>28407</v>
      </c>
      <c r="I13993" s="197" t="s">
        <v>30</v>
      </c>
      <c r="J13993" s="197" t="n">
        <v>2183.22</v>
      </c>
    </row>
    <row r="13994" customFormat="false" ht="12.75" hidden="true" customHeight="false" outlineLevel="0" collapsed="false">
      <c r="A13994" s="197" t="s">
        <v>28409</v>
      </c>
      <c r="B13994" s="197" t="str">
        <f aca="false">C13994&amp;D13994&amp;E13994&amp;F13994&amp;G13994&amp;H13994</f>
        <v>FOSSA SEPTICA,DE CAMARA UNICA,TIPO CILINDRICA,DE CONCRETO PRE-MOLDADO,MEDINDO 1500X3200MM.FORNECIMENTO E COLOCACAO</v>
      </c>
      <c r="C13994" s="197" t="s">
        <v>28392</v>
      </c>
      <c r="D13994" s="197" t="s">
        <v>28410</v>
      </c>
      <c r="I13994" s="197" t="s">
        <v>30</v>
      </c>
      <c r="J13994" s="197" t="n">
        <v>2315.19</v>
      </c>
    </row>
    <row r="13995" customFormat="false" ht="12.75" hidden="true" customHeight="false" outlineLevel="0" collapsed="false">
      <c r="A13995" s="197" t="s">
        <v>28411</v>
      </c>
      <c r="B13995" s="197" t="str">
        <f aca="false">C13995&amp;D13995&amp;E13995&amp;F13995&amp;G13995&amp;H13995</f>
        <v>FOSSA SEPTICA,DE CAMARA UNICA,TIPO CILINDRICA,DE CONCRETO PRE-MOLDADO,MEDINDO 1500X3200MM.FORNECIMENTO E COLOCACAO</v>
      </c>
      <c r="C13995" s="197" t="s">
        <v>28392</v>
      </c>
      <c r="D13995" s="197" t="s">
        <v>28410</v>
      </c>
      <c r="I13995" s="197" t="s">
        <v>30</v>
      </c>
      <c r="J13995" s="197" t="n">
        <v>2236.19</v>
      </c>
    </row>
    <row r="13996" customFormat="false" ht="12.75" hidden="true" customHeight="false" outlineLevel="0" collapsed="false">
      <c r="A13996" s="197" t="s">
        <v>28412</v>
      </c>
      <c r="B13996" s="197" t="str">
        <f aca="false">C13996&amp;D13996&amp;E13996&amp;F13996&amp;G13996&amp;H13996</f>
        <v>FOSSA SEPTICA,DE CAMARA UNICA,TIPO CILINDRICA,DE CONCRETO PRE-MOLDADO,MEDINDO 2000X2000MM.FORNECIMENTO E COLOCACAO</v>
      </c>
      <c r="C13996" s="197" t="s">
        <v>28392</v>
      </c>
      <c r="D13996" s="197" t="s">
        <v>28413</v>
      </c>
      <c r="I13996" s="197" t="s">
        <v>30</v>
      </c>
      <c r="J13996" s="197" t="n">
        <v>3029.7</v>
      </c>
    </row>
    <row r="13997" customFormat="false" ht="12.75" hidden="true" customHeight="false" outlineLevel="0" collapsed="false">
      <c r="A13997" s="197" t="s">
        <v>28414</v>
      </c>
      <c r="B13997" s="197" t="str">
        <f aca="false">C13997&amp;D13997&amp;E13997&amp;F13997&amp;G13997&amp;H13997</f>
        <v>FOSSA SEPTICA,DE CAMARA UNICA,TIPO CILINDRICA,DE CONCRETO PRE-MOLDADO,MEDINDO 2000X2000MM.FORNECIMENTO E COLOCACAO</v>
      </c>
      <c r="C13997" s="197" t="s">
        <v>28392</v>
      </c>
      <c r="D13997" s="197" t="s">
        <v>28413</v>
      </c>
      <c r="I13997" s="197" t="s">
        <v>30</v>
      </c>
      <c r="J13997" s="197" t="n">
        <v>2960.33</v>
      </c>
    </row>
    <row r="13998" customFormat="false" ht="12.75" hidden="true" customHeight="false" outlineLevel="0" collapsed="false">
      <c r="A13998" s="197" t="s">
        <v>28415</v>
      </c>
      <c r="B13998" s="197" t="str">
        <f aca="false">C13998&amp;D13998&amp;E13998&amp;F13998&amp;G13998&amp;H13998</f>
        <v>FOSSA SEPTICA,DE CAMARA UNICA,TIPO CILINDRICA,DE CONCRETO PRE-MOLDADO,MEDINDO 1200X6000MM.FORNECIMENTO E COLOCACAO</v>
      </c>
      <c r="C13998" s="197" t="s">
        <v>28392</v>
      </c>
      <c r="D13998" s="197" t="s">
        <v>28416</v>
      </c>
      <c r="I13998" s="197" t="s">
        <v>30</v>
      </c>
      <c r="J13998" s="197" t="n">
        <v>2749.44</v>
      </c>
    </row>
    <row r="13999" customFormat="false" ht="12.75" hidden="true" customHeight="false" outlineLevel="0" collapsed="false">
      <c r="A13999" s="197" t="s">
        <v>28417</v>
      </c>
      <c r="B13999" s="197" t="str">
        <f aca="false">C13999&amp;D13999&amp;E13999&amp;F13999&amp;G13999&amp;H13999</f>
        <v>FOSSA SEPTICA,DE CAMARA UNICA,TIPO CILINDRICA,DE CONCRETO PRE-MOLDADO,MEDINDO 1200X6000MM.FORNECIMENTO E COLOCACAO</v>
      </c>
      <c r="C13999" s="197" t="s">
        <v>28392</v>
      </c>
      <c r="D13999" s="197" t="s">
        <v>28416</v>
      </c>
      <c r="I13999" s="197" t="s">
        <v>30</v>
      </c>
      <c r="J13999" s="197" t="n">
        <v>2648.31</v>
      </c>
    </row>
    <row r="14000" customFormat="false" ht="12.75" hidden="true" customHeight="false" outlineLevel="0" collapsed="false">
      <c r="A14000" s="197" t="s">
        <v>28418</v>
      </c>
      <c r="B14000" s="197" t="str">
        <f aca="false">C14000&amp;D14000&amp;E14000&amp;F14000&amp;G14000&amp;H14000</f>
        <v>FOSSA SEPTICA,DE CAMARA UNICA,TIPO CILINDRICA,DE CONCRETO PRE-MOLDADO,MEDINDO 1500X4000MM.FORNECIMENTO E COLOCACAO</v>
      </c>
      <c r="C14000" s="197" t="s">
        <v>28392</v>
      </c>
      <c r="D14000" s="197" t="s">
        <v>28419</v>
      </c>
      <c r="I14000" s="197" t="s">
        <v>30</v>
      </c>
      <c r="J14000" s="197" t="n">
        <v>2755.98</v>
      </c>
    </row>
    <row r="14001" customFormat="false" ht="12.75" hidden="true" customHeight="false" outlineLevel="0" collapsed="false">
      <c r="A14001" s="197" t="s">
        <v>28420</v>
      </c>
      <c r="B14001" s="197" t="str">
        <f aca="false">C14001&amp;D14001&amp;E14001&amp;F14001&amp;G14001&amp;H14001</f>
        <v>FOSSA SEPTICA,DE CAMARA UNICA,TIPO CILINDRICA,DE CONCRETO PRE-MOLDADO,MEDINDO 1500X4000MM.FORNECIMENTO E COLOCACAO</v>
      </c>
      <c r="C14001" s="197" t="s">
        <v>28392</v>
      </c>
      <c r="D14001" s="197" t="s">
        <v>28419</v>
      </c>
      <c r="I14001" s="197" t="s">
        <v>30</v>
      </c>
      <c r="J14001" s="197" t="n">
        <v>2659.38</v>
      </c>
    </row>
    <row r="14002" customFormat="false" ht="12.75" hidden="true" customHeight="false" outlineLevel="0" collapsed="false">
      <c r="A14002" s="197" t="s">
        <v>28421</v>
      </c>
      <c r="B14002" s="197" t="str">
        <f aca="false">C14002&amp;D14002&amp;E14002&amp;F14002&amp;G14002&amp;H14002</f>
        <v>FOSSA SEPTICA,DE CAMARA UNICA,TIPO CILINDRICA,DE CONCRETO PRE-MOLDADO,MEDINDO 2000X2400MM.FORNECIMENTO E COLOCACAO</v>
      </c>
      <c r="C14002" s="197" t="s">
        <v>28392</v>
      </c>
      <c r="D14002" s="197" t="s">
        <v>28422</v>
      </c>
      <c r="I14002" s="197" t="s">
        <v>30</v>
      </c>
      <c r="J14002" s="197" t="n">
        <v>3426.14</v>
      </c>
    </row>
    <row r="14003" customFormat="false" ht="12.75" hidden="true" customHeight="false" outlineLevel="0" collapsed="false">
      <c r="A14003" s="197" t="s">
        <v>28423</v>
      </c>
      <c r="B14003" s="197" t="str">
        <f aca="false">C14003&amp;D14003&amp;E14003&amp;F14003&amp;G14003&amp;H14003</f>
        <v>FOSSA SEPTICA,DE CAMARA UNICA,TIPO CILINDRICA,DE CONCRETO PRE-MOLDADO,MEDINDO 2000X2400MM.FORNECIMENTO E COLOCACAO</v>
      </c>
      <c r="C14003" s="197" t="s">
        <v>28392</v>
      </c>
      <c r="D14003" s="197" t="s">
        <v>28422</v>
      </c>
      <c r="I14003" s="197" t="s">
        <v>30</v>
      </c>
      <c r="J14003" s="197" t="n">
        <v>3344.89</v>
      </c>
    </row>
    <row r="14004" customFormat="false" ht="12.75" hidden="true" customHeight="false" outlineLevel="0" collapsed="false">
      <c r="A14004" s="197" t="s">
        <v>28424</v>
      </c>
      <c r="B14004" s="197" t="str">
        <f aca="false">C14004&amp;D14004&amp;E14004&amp;F14004&amp;G14004&amp;H14004</f>
        <v>FOSSA SEPTICA,DE CAMARA UNICA,TIPO CILINDRICA,DE CONCRETO PRE-MOLDADO,MEDINDO 1200X7000MM.FORNECIMENTO E COLOCACAO</v>
      </c>
      <c r="C14004" s="197" t="s">
        <v>28392</v>
      </c>
      <c r="D14004" s="197" t="s">
        <v>28425</v>
      </c>
      <c r="I14004" s="197" t="s">
        <v>30</v>
      </c>
      <c r="J14004" s="197" t="n">
        <v>3066.73</v>
      </c>
    </row>
    <row r="14005" customFormat="false" ht="12.75" hidden="true" customHeight="false" outlineLevel="0" collapsed="false">
      <c r="A14005" s="197" t="s">
        <v>28426</v>
      </c>
      <c r="B14005" s="197" t="str">
        <f aca="false">C14005&amp;D14005&amp;E14005&amp;F14005&amp;G14005&amp;H14005</f>
        <v>FOSSA SEPTICA,DE CAMARA UNICA,TIPO CILINDRICA,DE CONCRETO PRE-MOLDADO,MEDINDO 1200X7000MM.FORNECIMENTO E COLOCACAO</v>
      </c>
      <c r="C14005" s="197" t="s">
        <v>28392</v>
      </c>
      <c r="D14005" s="197" t="s">
        <v>28425</v>
      </c>
      <c r="I14005" s="197" t="s">
        <v>30</v>
      </c>
      <c r="J14005" s="197" t="n">
        <v>2949.41</v>
      </c>
    </row>
    <row r="14006" customFormat="false" ht="12.75" hidden="true" customHeight="false" outlineLevel="0" collapsed="false">
      <c r="A14006" s="197" t="s">
        <v>28427</v>
      </c>
      <c r="B14006" s="197" t="str">
        <f aca="false">C14006&amp;D14006&amp;E14006&amp;F14006&amp;G14006&amp;H14006</f>
        <v>FOSSA SEPTICA,DE CAMARA UNICA,TIPO CILINDRICA,DE CONCRETO PRE-MOLDADO,MEDINDO 1500X4400MM.FORNECIMENTO E COLOCACAO</v>
      </c>
      <c r="C14006" s="197" t="s">
        <v>28392</v>
      </c>
      <c r="D14006" s="197" t="s">
        <v>28428</v>
      </c>
      <c r="I14006" s="197" t="s">
        <v>30</v>
      </c>
      <c r="J14006" s="197" t="n">
        <v>3043.99</v>
      </c>
    </row>
    <row r="14007" customFormat="false" ht="12.75" hidden="true" customHeight="false" outlineLevel="0" collapsed="false">
      <c r="A14007" s="197" t="s">
        <v>28429</v>
      </c>
      <c r="B14007" s="197" t="str">
        <f aca="false">C14007&amp;D14007&amp;E14007&amp;F14007&amp;G14007&amp;H14007</f>
        <v>FOSSA SEPTICA,DE CAMARA UNICA,TIPO CILINDRICA,DE CONCRETO PRE-MOLDADO,MEDINDO 1500X4400MM.FORNECIMENTO E COLOCACAO</v>
      </c>
      <c r="C14007" s="197" t="s">
        <v>28392</v>
      </c>
      <c r="D14007" s="197" t="s">
        <v>28428</v>
      </c>
      <c r="I14007" s="197" t="s">
        <v>30</v>
      </c>
      <c r="J14007" s="197" t="n">
        <v>2938.6</v>
      </c>
    </row>
    <row r="14008" customFormat="false" ht="12.75" hidden="true" customHeight="false" outlineLevel="0" collapsed="false">
      <c r="A14008" s="197" t="s">
        <v>28430</v>
      </c>
      <c r="B14008" s="197" t="str">
        <f aca="false">C14008&amp;D14008&amp;E14008&amp;F14008&amp;G14008&amp;H14008</f>
        <v>FOSSA SEPTICA,DE CAMARA UNICA,TIPO CILINDRICA,DE CONCRETO PRE-MOLDADO,MEDINDO 2000X3200MM.FORNECIMENTO E COLOCACAO</v>
      </c>
      <c r="C14008" s="197" t="s">
        <v>28392</v>
      </c>
      <c r="D14008" s="197" t="s">
        <v>28431</v>
      </c>
      <c r="I14008" s="197" t="s">
        <v>30</v>
      </c>
      <c r="J14008" s="197" t="n">
        <v>4207.09</v>
      </c>
    </row>
    <row r="14009" customFormat="false" ht="12.75" hidden="true" customHeight="false" outlineLevel="0" collapsed="false">
      <c r="A14009" s="197" t="s">
        <v>28432</v>
      </c>
      <c r="B14009" s="197" t="str">
        <f aca="false">C14009&amp;D14009&amp;E14009&amp;F14009&amp;G14009&amp;H14009</f>
        <v>FOSSA SEPTICA,DE CAMARA UNICA,TIPO CILINDRICA,DE CONCRETO PRE-MOLDADO,MEDINDO 2000X3200MM.FORNECIMENTO E COLOCACAO</v>
      </c>
      <c r="C14009" s="197" t="s">
        <v>28392</v>
      </c>
      <c r="D14009" s="197" t="s">
        <v>28431</v>
      </c>
      <c r="I14009" s="197" t="s">
        <v>30</v>
      </c>
      <c r="J14009" s="197" t="n">
        <v>4102.49</v>
      </c>
    </row>
    <row r="14010" customFormat="false" ht="12.75" hidden="true" customHeight="false" outlineLevel="0" collapsed="false">
      <c r="A14010" s="197" t="s">
        <v>28433</v>
      </c>
      <c r="B14010" s="197" t="str">
        <f aca="false">C14010&amp;D14010&amp;E14010&amp;F14010&amp;G14010&amp;H14010</f>
        <v>FOSSA SEPTICA,DE CAMARA UNICA,TIPO CILINDRICA,DE CONCRETO PRE-MOLDADO,MEDINDO 2500X2000MM.FORNECIMENTO E COLOCACAO</v>
      </c>
      <c r="C14010" s="197" t="s">
        <v>28392</v>
      </c>
      <c r="D14010" s="197" t="s">
        <v>28434</v>
      </c>
      <c r="I14010" s="197" t="s">
        <v>30</v>
      </c>
      <c r="J14010" s="197" t="n">
        <v>4503.51</v>
      </c>
    </row>
    <row r="14011" customFormat="false" ht="12.75" hidden="true" customHeight="false" outlineLevel="0" collapsed="false">
      <c r="A14011" s="197" t="s">
        <v>28435</v>
      </c>
      <c r="B14011" s="197" t="str">
        <f aca="false">C14011&amp;D14011&amp;E14011&amp;F14011&amp;G14011&amp;H14011</f>
        <v>FOSSA SEPTICA,DE CAMARA UNICA,TIPO CILINDRICA,DE CONCRETO PRE-MOLDADO,MEDINDO 2500X2000MM.FORNECIMENTO E COLOCACAO</v>
      </c>
      <c r="C14011" s="197" t="s">
        <v>28392</v>
      </c>
      <c r="D14011" s="197" t="s">
        <v>28434</v>
      </c>
      <c r="I14011" s="197" t="s">
        <v>30</v>
      </c>
      <c r="J14011" s="197" t="n">
        <v>4411.86</v>
      </c>
    </row>
    <row r="14012" customFormat="false" ht="12.75" hidden="true" customHeight="false" outlineLevel="0" collapsed="false">
      <c r="A14012" s="197" t="s">
        <v>28436</v>
      </c>
      <c r="B14012" s="197" t="str">
        <f aca="false">C14012&amp;D14012&amp;E14012&amp;F14012&amp;G14012&amp;H14012</f>
        <v>FOSSA SEPTICA,DE CAMARA UNICA,TIPO CILINDRICA,DE CONCRETO PRE-MOLDADO,MEDINDO 1200X9500MM.FORNECIMENTO E COLOCACAO</v>
      </c>
      <c r="C14012" s="197" t="s">
        <v>28392</v>
      </c>
      <c r="D14012" s="197" t="s">
        <v>28437</v>
      </c>
      <c r="I14012" s="197" t="s">
        <v>30</v>
      </c>
      <c r="J14012" s="197" t="n">
        <v>4358.05</v>
      </c>
    </row>
    <row r="14013" customFormat="false" ht="12.75" hidden="true" customHeight="false" outlineLevel="0" collapsed="false">
      <c r="A14013" s="197" t="s">
        <v>28438</v>
      </c>
      <c r="B14013" s="197" t="str">
        <f aca="false">C14013&amp;D14013&amp;E14013&amp;F14013&amp;G14013&amp;H14013</f>
        <v>FOSSA SEPTICA,DE CAMARA UNICA,TIPO CILINDRICA,DE CONCRETO PRE-MOLDADO,MEDINDO 1200X9500MM.FORNECIMENTO E COLOCACAO</v>
      </c>
      <c r="C14013" s="197" t="s">
        <v>28392</v>
      </c>
      <c r="D14013" s="197" t="s">
        <v>28437</v>
      </c>
      <c r="I14013" s="197" t="s">
        <v>30</v>
      </c>
      <c r="J14013" s="197" t="n">
        <v>4200.44</v>
      </c>
    </row>
    <row r="14014" customFormat="false" ht="12.75" hidden="true" customHeight="false" outlineLevel="0" collapsed="false">
      <c r="A14014" s="197" t="s">
        <v>28439</v>
      </c>
      <c r="B14014" s="197" t="str">
        <f aca="false">C14014&amp;D14014&amp;E14014&amp;F14014&amp;G14014&amp;H14014</f>
        <v>FOSSA SEPTICA,DE CAMARA UNICA,TIPO CILINDRICA,DE CONCRETO PRE-MOLDADO,MEDINDO 1500X6000MM.FORNECIMENTO E COLOCACAO</v>
      </c>
      <c r="C14014" s="197" t="s">
        <v>28392</v>
      </c>
      <c r="D14014" s="197" t="s">
        <v>28440</v>
      </c>
      <c r="I14014" s="197" t="s">
        <v>30</v>
      </c>
      <c r="J14014" s="197" t="n">
        <v>4298.61</v>
      </c>
    </row>
    <row r="14015" customFormat="false" ht="12.75" hidden="true" customHeight="false" outlineLevel="0" collapsed="false">
      <c r="A14015" s="197" t="s">
        <v>28441</v>
      </c>
      <c r="B14015" s="197" t="str">
        <f aca="false">C14015&amp;D14015&amp;E14015&amp;F14015&amp;G14015&amp;H14015</f>
        <v>FOSSA SEPTICA,DE CAMARA UNICA,TIPO CILINDRICA,DE CONCRETO PRE-MOLDADO,MEDINDO 1500X6000MM.FORNECIMENTO E COLOCACAO</v>
      </c>
      <c r="C14015" s="197" t="s">
        <v>28392</v>
      </c>
      <c r="D14015" s="197" t="s">
        <v>28440</v>
      </c>
      <c r="I14015" s="197" t="s">
        <v>30</v>
      </c>
      <c r="J14015" s="197" t="n">
        <v>4158.05</v>
      </c>
    </row>
    <row r="14016" customFormat="false" ht="12.75" hidden="true" customHeight="false" outlineLevel="0" collapsed="false">
      <c r="A14016" s="197" t="s">
        <v>28442</v>
      </c>
      <c r="B14016" s="197" t="str">
        <f aca="false">C14016&amp;D14016&amp;E14016&amp;F14016&amp;G14016&amp;H14016</f>
        <v>FOSSA SEPTICA,DE CAMARA UNICA,TIPO CILINDRICA,DE CONCRETO PRE-MOLDADO,MEDINDO 2000X3600MM.FORNECIMENTO E COLOCACAO</v>
      </c>
      <c r="C14016" s="197" t="s">
        <v>28392</v>
      </c>
      <c r="D14016" s="197" t="s">
        <v>28443</v>
      </c>
      <c r="I14016" s="197" t="s">
        <v>30</v>
      </c>
      <c r="J14016" s="197" t="n">
        <v>4641.47</v>
      </c>
    </row>
    <row r="14017" customFormat="false" ht="12.75" hidden="true" customHeight="false" outlineLevel="0" collapsed="false">
      <c r="A14017" s="197" t="s">
        <v>28444</v>
      </c>
      <c r="B14017" s="197" t="str">
        <f aca="false">C14017&amp;D14017&amp;E14017&amp;F14017&amp;G14017&amp;H14017</f>
        <v>FOSSA SEPTICA,DE CAMARA UNICA,TIPO CILINDRICA,DE CONCRETO PRE-MOLDADO,MEDINDO 2000X3600MM.FORNECIMENTO E COLOCACAO</v>
      </c>
      <c r="C14017" s="197" t="s">
        <v>28392</v>
      </c>
      <c r="D14017" s="197" t="s">
        <v>28443</v>
      </c>
      <c r="I14017" s="197" t="s">
        <v>30</v>
      </c>
      <c r="J14017" s="197" t="n">
        <v>4525.19</v>
      </c>
    </row>
    <row r="14018" customFormat="false" ht="12.75" hidden="true" customHeight="false" outlineLevel="0" collapsed="false">
      <c r="A14018" s="197" t="s">
        <v>28445</v>
      </c>
      <c r="B14018" s="197" t="str">
        <f aca="false">C14018&amp;D14018&amp;E14018&amp;F14018&amp;G14018&amp;H14018</f>
        <v>FOSSA SEPTICA,DE CAMARA UNICA,TIPO CILINDRICA,DE CONCRETO PRE-MOLDADO,MEDINDO 2500X2400MM.FORNECIMENTO E COLOCACAO</v>
      </c>
      <c r="C14018" s="197" t="s">
        <v>28392</v>
      </c>
      <c r="D14018" s="197" t="s">
        <v>28446</v>
      </c>
      <c r="I14018" s="197" t="s">
        <v>30</v>
      </c>
      <c r="J14018" s="197" t="n">
        <v>4915.41</v>
      </c>
    </row>
    <row r="14019" customFormat="false" ht="12.75" hidden="true" customHeight="false" outlineLevel="0" collapsed="false">
      <c r="A14019" s="197" t="s">
        <v>28447</v>
      </c>
      <c r="B14019" s="197" t="str">
        <f aca="false">C14019&amp;D14019&amp;E14019&amp;F14019&amp;G14019&amp;H14019</f>
        <v>FOSSA SEPTICA,DE CAMARA UNICA,TIPO CILINDRICA,DE CONCRETO PRE-MOLDADO,MEDINDO 2500X2400MM.FORNECIMENTO E COLOCACAO</v>
      </c>
      <c r="C14019" s="197" t="s">
        <v>28392</v>
      </c>
      <c r="D14019" s="197" t="s">
        <v>28446</v>
      </c>
      <c r="I14019" s="197" t="s">
        <v>30</v>
      </c>
      <c r="J14019" s="197" t="n">
        <v>4808.29</v>
      </c>
    </row>
    <row r="14020" customFormat="false" ht="12.75" hidden="true" customHeight="false" outlineLevel="0" collapsed="false">
      <c r="A14020" s="197" t="s">
        <v>28448</v>
      </c>
      <c r="B14020" s="197" t="str">
        <f aca="false">C14020&amp;D14020&amp;E14020&amp;F14020&amp;G14020&amp;H14020</f>
        <v>FOSSA SEPTICA,DE CAMARA UNICA,TIPO CILINDRICA,DE CONCRETO PRE-MOLDADO,MEDINDO 2000X4000MM.FORNECIMENTO E COLOCACAO</v>
      </c>
      <c r="C14020" s="197" t="s">
        <v>28392</v>
      </c>
      <c r="D14020" s="197" t="s">
        <v>28449</v>
      </c>
      <c r="I14020" s="197" t="s">
        <v>30</v>
      </c>
      <c r="J14020" s="197" t="n">
        <v>4971.23</v>
      </c>
    </row>
    <row r="14021" customFormat="false" ht="12.75" hidden="true" customHeight="false" outlineLevel="0" collapsed="false">
      <c r="A14021" s="197" t="s">
        <v>28450</v>
      </c>
      <c r="B14021" s="197" t="str">
        <f aca="false">C14021&amp;D14021&amp;E14021&amp;F14021&amp;G14021&amp;H14021</f>
        <v>FOSSA SEPTICA,DE CAMARA UNICA,TIPO CILINDRICA,DE CONCRETO PRE-MOLDADO,MEDINDO 2000X4000MM.FORNECIMENTO E COLOCACAO</v>
      </c>
      <c r="C14021" s="197" t="s">
        <v>28392</v>
      </c>
      <c r="D14021" s="197" t="s">
        <v>28449</v>
      </c>
      <c r="I14021" s="197" t="s">
        <v>30</v>
      </c>
      <c r="J14021" s="197" t="n">
        <v>4843.27</v>
      </c>
    </row>
    <row r="14022" customFormat="false" ht="12.75" hidden="true" customHeight="false" outlineLevel="0" collapsed="false">
      <c r="A14022" s="197" t="s">
        <v>28451</v>
      </c>
      <c r="B14022" s="197" t="str">
        <f aca="false">C14022&amp;D14022&amp;E14022&amp;F14022&amp;G14022&amp;H14022</f>
        <v>FOSSA SEPTICA,DE CAMARA UNICA,TIPO CILINDRICA,DE CONCRETO PRE-MOLDADO,MEDINDO 2500X2800MM.FORNECIMENTO E COLOCACAO</v>
      </c>
      <c r="C14022" s="197" t="s">
        <v>28392</v>
      </c>
      <c r="D14022" s="197" t="s">
        <v>28452</v>
      </c>
      <c r="I14022" s="197" t="s">
        <v>30</v>
      </c>
      <c r="J14022" s="197" t="n">
        <v>5327.18</v>
      </c>
    </row>
    <row r="14023" customFormat="false" ht="12.75" hidden="true" customHeight="false" outlineLevel="0" collapsed="false">
      <c r="A14023" s="197" t="s">
        <v>28453</v>
      </c>
      <c r="B14023" s="197" t="str">
        <f aca="false">C14023&amp;D14023&amp;E14023&amp;F14023&amp;G14023&amp;H14023</f>
        <v>FOSSA SEPTICA,DE CAMARA UNICA,TIPO CILINDRICA,DE CONCRETO PRE-MOLDADO,MEDINDO 2500X2800MM.FORNECIMENTO E COLOCACAO</v>
      </c>
      <c r="C14023" s="197" t="s">
        <v>28392</v>
      </c>
      <c r="D14023" s="197" t="s">
        <v>28452</v>
      </c>
      <c r="I14023" s="197" t="s">
        <v>30</v>
      </c>
      <c r="J14023" s="197" t="n">
        <v>5204.62</v>
      </c>
    </row>
    <row r="14024" customFormat="false" ht="12.75" hidden="true" customHeight="false" outlineLevel="0" collapsed="false">
      <c r="A14024" s="197" t="s">
        <v>28454</v>
      </c>
      <c r="B14024" s="197" t="str">
        <f aca="false">C14024&amp;D14024&amp;E14024&amp;F14024&amp;G14024&amp;H14024</f>
        <v>FOSSA SEPTICA,DE CAMARA UNICA,TIPO CILINDRICA,DE CONCRETO PRE-MOLDADO,MEDINDO 1500X8400MM.FORNECIMENTO E COLOCACAO</v>
      </c>
      <c r="C14024" s="197" t="s">
        <v>28392</v>
      </c>
      <c r="D14024" s="197" t="s">
        <v>28455</v>
      </c>
      <c r="I14024" s="197" t="s">
        <v>30</v>
      </c>
      <c r="J14024" s="197" t="n">
        <v>5417.01</v>
      </c>
    </row>
    <row r="14025" customFormat="false" ht="12.75" hidden="true" customHeight="false" outlineLevel="0" collapsed="false">
      <c r="A14025" s="197" t="s">
        <v>28456</v>
      </c>
      <c r="B14025" s="197" t="str">
        <f aca="false">C14025&amp;D14025&amp;E14025&amp;F14025&amp;G14025&amp;H14025</f>
        <v>FOSSA SEPTICA,DE CAMARA UNICA,TIPO CILINDRICA,DE CONCRETO PRE-MOLDADO,MEDINDO 1500X8400MM.FORNECIMENTO E COLOCACAO</v>
      </c>
      <c r="C14025" s="197" t="s">
        <v>28392</v>
      </c>
      <c r="D14025" s="197" t="s">
        <v>28455</v>
      </c>
      <c r="I14025" s="197" t="s">
        <v>30</v>
      </c>
      <c r="J14025" s="197" t="n">
        <v>5223.69</v>
      </c>
    </row>
    <row r="14026" customFormat="false" ht="12.75" hidden="true" customHeight="false" outlineLevel="0" collapsed="false">
      <c r="A14026" s="197" t="s">
        <v>28457</v>
      </c>
      <c r="B14026" s="197" t="str">
        <f aca="false">C14026&amp;D14026&amp;E14026&amp;F14026&amp;G14026&amp;H14026</f>
        <v>FOSSA SEPTICA,DE CAMARA UNICA,TIPO CILINDRICA,DE CONCRETO PRE-MOLDADO,MEDINDO 2000X5200MM.FORNECIMENTO E COLOCACAO</v>
      </c>
      <c r="C14026" s="197" t="s">
        <v>28392</v>
      </c>
      <c r="D14026" s="197" t="s">
        <v>28458</v>
      </c>
      <c r="I14026" s="197" t="s">
        <v>30</v>
      </c>
      <c r="J14026" s="197" t="n">
        <v>5363.99</v>
      </c>
    </row>
    <row r="14027" customFormat="false" ht="12.75" hidden="true" customHeight="false" outlineLevel="0" collapsed="false">
      <c r="A14027" s="197" t="s">
        <v>28459</v>
      </c>
      <c r="B14027" s="197" t="str">
        <f aca="false">C14027&amp;D14027&amp;E14027&amp;F14027&amp;G14027&amp;H14027</f>
        <v>FOSSA SEPTICA,DE CAMARA UNICA,TIPO CILINDRICA,DE CONCRETO PRE-MOLDADO,MEDINDO 2000X5200MM.FORNECIMENTO E COLOCACAO</v>
      </c>
      <c r="C14027" s="197" t="s">
        <v>28392</v>
      </c>
      <c r="D14027" s="197" t="s">
        <v>28458</v>
      </c>
      <c r="I14027" s="197" t="s">
        <v>30</v>
      </c>
      <c r="J14027" s="197" t="n">
        <v>5201.01</v>
      </c>
    </row>
    <row r="14028" customFormat="false" ht="12.75" hidden="true" customHeight="false" outlineLevel="0" collapsed="false">
      <c r="A14028" s="197" t="s">
        <v>28460</v>
      </c>
      <c r="B14028" s="197" t="str">
        <f aca="false">C14028&amp;D14028&amp;E14028&amp;F14028&amp;G14028&amp;H14028</f>
        <v>FOSSA SEPTICA,DE CAMARA UNICA,TIPO CILINDRICA,DE CONCRETO PRE-MOLDADO,MEDINDO 2500X3200MM.FORNECIMENTO E COLOCACAO</v>
      </c>
      <c r="C14028" s="197" t="s">
        <v>28392</v>
      </c>
      <c r="D14028" s="197" t="s">
        <v>28461</v>
      </c>
      <c r="I14028" s="197" t="s">
        <v>30</v>
      </c>
      <c r="J14028" s="197" t="n">
        <v>5737.37</v>
      </c>
    </row>
    <row r="14029" customFormat="false" ht="12.75" hidden="true" customHeight="false" outlineLevel="0" collapsed="false">
      <c r="A14029" s="197" t="s">
        <v>28462</v>
      </c>
      <c r="B14029" s="197" t="str">
        <f aca="false">C14029&amp;D14029&amp;E14029&amp;F14029&amp;G14029&amp;H14029</f>
        <v>FOSSA SEPTICA,DE CAMARA UNICA,TIPO CILINDRICA,DE CONCRETO PRE-MOLDADO,MEDINDO 2500X3200MM.FORNECIMENTO E COLOCACAO</v>
      </c>
      <c r="C14029" s="197" t="s">
        <v>28392</v>
      </c>
      <c r="D14029" s="197" t="s">
        <v>28461</v>
      </c>
      <c r="I14029" s="197" t="s">
        <v>30</v>
      </c>
      <c r="J14029" s="197" t="n">
        <v>5599.34</v>
      </c>
    </row>
    <row r="14030" customFormat="false" ht="12.75" hidden="true" customHeight="false" outlineLevel="0" collapsed="false">
      <c r="A14030" s="197" t="s">
        <v>28463</v>
      </c>
      <c r="B14030" s="197" t="str">
        <f aca="false">C14030&amp;D14030&amp;E14030&amp;F14030&amp;G14030&amp;H14030</f>
        <v>FOSSA SEPTICA,DE CAMARA UNICA,TIPO CILINDRICA,DE CONCRETO PRE-MOLDADO,MEDINDO 2000X6000MM.FORNECIMENTO E COLOCACAO</v>
      </c>
      <c r="C14030" s="197" t="s">
        <v>28392</v>
      </c>
      <c r="D14030" s="197" t="s">
        <v>28464</v>
      </c>
      <c r="I14030" s="197" t="s">
        <v>30</v>
      </c>
      <c r="J14030" s="197" t="n">
        <v>6626.96</v>
      </c>
    </row>
    <row r="14031" customFormat="false" ht="12.75" hidden="true" customHeight="false" outlineLevel="0" collapsed="false">
      <c r="A14031" s="197" t="s">
        <v>28465</v>
      </c>
      <c r="B14031" s="197" t="str">
        <f aca="false">C14031&amp;D14031&amp;E14031&amp;F14031&amp;G14031&amp;H14031</f>
        <v>FOSSA SEPTICA,DE CAMARA UNICA,TIPO CILINDRICA,DE CONCRETO PRE-MOLDADO,MEDINDO 2000X6000MM.FORNECIMENTO E COLOCACAO</v>
      </c>
      <c r="C14031" s="197" t="s">
        <v>28392</v>
      </c>
      <c r="D14031" s="197" t="s">
        <v>28464</v>
      </c>
      <c r="I14031" s="197" t="s">
        <v>30</v>
      </c>
      <c r="J14031" s="197" t="n">
        <v>6440.63</v>
      </c>
    </row>
    <row r="14032" customFormat="false" ht="12.75" hidden="true" customHeight="false" outlineLevel="0" collapsed="false">
      <c r="A14032" s="197" t="s">
        <v>28466</v>
      </c>
      <c r="B14032" s="197" t="str">
        <f aca="false">C14032&amp;D14032&amp;E14032&amp;F14032&amp;G14032&amp;H14032</f>
        <v>FOSSA SEPTICA,DE CAMARA UNICA,TIPO CILINDRICA,DE CONCRETO PRE-MOLDADO,MEDINDO 2500X4000MM.FORNECIMENTO E COLOCACAO</v>
      </c>
      <c r="C14032" s="197" t="s">
        <v>28392</v>
      </c>
      <c r="D14032" s="197" t="s">
        <v>28467</v>
      </c>
      <c r="I14032" s="197" t="s">
        <v>30</v>
      </c>
      <c r="J14032" s="197" t="n">
        <v>6557.43</v>
      </c>
    </row>
    <row r="14033" customFormat="false" ht="12.75" hidden="true" customHeight="false" outlineLevel="0" collapsed="false">
      <c r="A14033" s="197" t="s">
        <v>28468</v>
      </c>
      <c r="B14033" s="197" t="str">
        <f aca="false">C14033&amp;D14033&amp;E14033&amp;F14033&amp;G14033&amp;H14033</f>
        <v>FOSSA SEPTICA,DE CAMARA UNICA,TIPO CILINDRICA,DE CONCRETO PRE-MOLDADO,MEDINDO 2500X4000MM.FORNECIMENTO E COLOCACAO</v>
      </c>
      <c r="C14033" s="197" t="s">
        <v>28392</v>
      </c>
      <c r="D14033" s="197" t="s">
        <v>28467</v>
      </c>
      <c r="I14033" s="197" t="s">
        <v>30</v>
      </c>
      <c r="J14033" s="197" t="n">
        <v>6388.52</v>
      </c>
    </row>
    <row r="14034" customFormat="false" ht="12.75" hidden="true" customHeight="false" outlineLevel="0" collapsed="false">
      <c r="A14034" s="197" t="s">
        <v>28469</v>
      </c>
      <c r="B14034" s="197" t="str">
        <f aca="false">C14034&amp;D14034&amp;E14034&amp;F14034&amp;G14034&amp;H14034</f>
        <v>FOSSA SEPTICA,DE CAMARA UNICA,TIPO CILINDRICA,DE CONCRETO PRE-MOLDADO,MEDINDO 3000X2800MM.FORNECIMENTO E COLOCACAO</v>
      </c>
      <c r="C14034" s="197" t="s">
        <v>28392</v>
      </c>
      <c r="D14034" s="197" t="s">
        <v>28470</v>
      </c>
      <c r="I14034" s="197" t="s">
        <v>30</v>
      </c>
      <c r="J14034" s="197" t="n">
        <v>6942.28</v>
      </c>
    </row>
    <row r="14035" customFormat="false" ht="12.75" hidden="true" customHeight="false" outlineLevel="0" collapsed="false">
      <c r="A14035" s="197" t="s">
        <v>28471</v>
      </c>
      <c r="B14035" s="197" t="str">
        <f aca="false">C14035&amp;D14035&amp;E14035&amp;F14035&amp;G14035&amp;H14035</f>
        <v>FOSSA SEPTICA,DE CAMARA UNICA,TIPO CILINDRICA,DE CONCRETO PRE-MOLDADO,MEDINDO 3000X2800MM.FORNECIMENTO E COLOCACAO</v>
      </c>
      <c r="C14035" s="197" t="s">
        <v>28392</v>
      </c>
      <c r="D14035" s="197" t="s">
        <v>28470</v>
      </c>
      <c r="I14035" s="197" t="s">
        <v>30</v>
      </c>
      <c r="J14035" s="197" t="n">
        <v>6780.66</v>
      </c>
    </row>
    <row r="14036" customFormat="false" ht="12.75" hidden="true" customHeight="false" outlineLevel="0" collapsed="false">
      <c r="A14036" s="197" t="s">
        <v>28472</v>
      </c>
      <c r="B14036" s="197" t="str">
        <f aca="false">C14036&amp;D14036&amp;E14036&amp;F14036&amp;G14036&amp;H14036</f>
        <v>FOSSA SEPTICA,DE CAMARA UNICA,TIPO CILINDRICA,DE CONCRETO PRE-MOLDADO,MEDINDO 2000X8400MM.FORNECIMENTO E COLOCACAO</v>
      </c>
      <c r="C14036" s="197" t="s">
        <v>28392</v>
      </c>
      <c r="D14036" s="197" t="s">
        <v>28473</v>
      </c>
      <c r="I14036" s="197" t="s">
        <v>30</v>
      </c>
      <c r="J14036" s="197" t="n">
        <v>8612.46</v>
      </c>
    </row>
    <row r="14037" customFormat="false" ht="12.75" hidden="true" customHeight="false" outlineLevel="0" collapsed="false">
      <c r="A14037" s="197" t="s">
        <v>28474</v>
      </c>
      <c r="B14037" s="197" t="str">
        <f aca="false">C14037&amp;D14037&amp;E14037&amp;F14037&amp;G14037&amp;H14037</f>
        <v>FOSSA SEPTICA,DE CAMARA UNICA,TIPO CILINDRICA,DE CONCRETO PRE-MOLDADO,MEDINDO 2000X8400MM.FORNECIMENTO E COLOCACAO</v>
      </c>
      <c r="C14037" s="197" t="s">
        <v>28392</v>
      </c>
      <c r="D14037" s="197" t="s">
        <v>28473</v>
      </c>
      <c r="I14037" s="197" t="s">
        <v>30</v>
      </c>
      <c r="J14037" s="197" t="n">
        <v>8356.06</v>
      </c>
    </row>
    <row r="14038" customFormat="false" ht="12.75" hidden="true" customHeight="false" outlineLevel="0" collapsed="false">
      <c r="A14038" s="197" t="s">
        <v>28475</v>
      </c>
      <c r="B14038" s="197" t="str">
        <f aca="false">C14038&amp;D14038&amp;E14038&amp;F14038&amp;G14038&amp;H14038</f>
        <v>FOSSA SEPTICA,DE CAMARA UNICA,TIPO CILINDRICA,DE CONCRETO PRE-MOLDADO,MEDINDO 2500X5600MM.FORNECIMENTO E COLOCACAO</v>
      </c>
      <c r="C14038" s="197" t="s">
        <v>28392</v>
      </c>
      <c r="D14038" s="197" t="s">
        <v>28476</v>
      </c>
      <c r="I14038" s="197" t="s">
        <v>30</v>
      </c>
      <c r="J14038" s="197" t="n">
        <v>8209.87</v>
      </c>
    </row>
    <row r="14039" customFormat="false" ht="12.75" hidden="true" customHeight="false" outlineLevel="0" collapsed="false">
      <c r="A14039" s="197" t="s">
        <v>28477</v>
      </c>
      <c r="B14039" s="197" t="str">
        <f aca="false">C14039&amp;D14039&amp;E14039&amp;F14039&amp;G14039&amp;H14039</f>
        <v>FOSSA SEPTICA,DE CAMARA UNICA,TIPO CILINDRICA,DE CONCRETO PRE-MOLDADO,MEDINDO 2500X5600MM.FORNECIMENTO E COLOCACAO</v>
      </c>
      <c r="C14039" s="197" t="s">
        <v>28392</v>
      </c>
      <c r="D14039" s="197" t="s">
        <v>28476</v>
      </c>
      <c r="I14039" s="197" t="s">
        <v>30</v>
      </c>
      <c r="J14039" s="197" t="n">
        <v>7979.12</v>
      </c>
    </row>
    <row r="14040" customFormat="false" ht="12.75" hidden="true" customHeight="false" outlineLevel="0" collapsed="false">
      <c r="A14040" s="197" t="s">
        <v>28478</v>
      </c>
      <c r="B14040" s="197" t="str">
        <f aca="false">C14040&amp;D14040&amp;E14040&amp;F14040&amp;G14040&amp;H14040</f>
        <v>FOSSA SEPTICA,DE CAMARA UNICA,TIPO CILINDRICA,DE CONCRETO PRE-MOLDADO,MEDINDO 3000X4000MM.FORNECIMENTO E COLOCACAO</v>
      </c>
      <c r="C14040" s="197" t="s">
        <v>28392</v>
      </c>
      <c r="D14040" s="197" t="s">
        <v>28479</v>
      </c>
      <c r="I14040" s="197" t="s">
        <v>30</v>
      </c>
      <c r="J14040" s="197" t="n">
        <v>8913.56</v>
      </c>
    </row>
    <row r="14041" customFormat="false" ht="12.75" hidden="true" customHeight="false" outlineLevel="0" collapsed="false">
      <c r="A14041" s="197" t="s">
        <v>28480</v>
      </c>
      <c r="B14041" s="197" t="str">
        <f aca="false">C14041&amp;D14041&amp;E14041&amp;F14041&amp;G14041&amp;H14041</f>
        <v>FOSSA SEPTICA,DE CAMARA UNICA,TIPO CILINDRICA,DE CONCRETO PRE-MOLDADO,MEDINDO 3000X4000MM.FORNECIMENTO E COLOCACAO</v>
      </c>
      <c r="C14041" s="197" t="s">
        <v>28392</v>
      </c>
      <c r="D14041" s="197" t="s">
        <v>28479</v>
      </c>
      <c r="I14041" s="197" t="s">
        <v>30</v>
      </c>
      <c r="J14041" s="197" t="n">
        <v>8690.61</v>
      </c>
    </row>
    <row r="14042" customFormat="false" ht="12.75" hidden="true" customHeight="false" outlineLevel="0" collapsed="false">
      <c r="A14042" s="197" t="s">
        <v>28481</v>
      </c>
      <c r="B14042" s="197" t="str">
        <f aca="false">C14042&amp;D14042&amp;E14042&amp;F14042&amp;G14042&amp;H14042</f>
        <v>FOSSA SEPTICA,DE CAMARA UNICA,TIPO CILINDRICA,DE CONCRETO PRE-MOLDADO,MEDINDO 2500X7600MM.FORNECIMENTO E COLOCACAO</v>
      </c>
      <c r="C14042" s="197" t="s">
        <v>28392</v>
      </c>
      <c r="D14042" s="197" t="s">
        <v>28482</v>
      </c>
      <c r="I14042" s="197" t="s">
        <v>30</v>
      </c>
      <c r="J14042" s="197" t="n">
        <v>10318.58</v>
      </c>
    </row>
    <row r="14043" customFormat="false" ht="12.75" hidden="true" customHeight="false" outlineLevel="0" collapsed="false">
      <c r="A14043" s="197" t="s">
        <v>28483</v>
      </c>
      <c r="B14043" s="197" t="str">
        <f aca="false">C14043&amp;D14043&amp;E14043&amp;F14043&amp;G14043&amp;H14043</f>
        <v>FOSSA SEPTICA,DE CAMARA UNICA,TIPO CILINDRICA,DE CONCRETO PRE-MOLDADO,MEDINDO 2500X7600MM.FORNECIMENTO E COLOCACAO</v>
      </c>
      <c r="C14043" s="197" t="s">
        <v>28392</v>
      </c>
      <c r="D14043" s="197" t="s">
        <v>28482</v>
      </c>
      <c r="I14043" s="197" t="s">
        <v>30</v>
      </c>
      <c r="J14043" s="197" t="n">
        <v>10010.56</v>
      </c>
    </row>
    <row r="14044" customFormat="false" ht="12.75" hidden="true" customHeight="false" outlineLevel="0" collapsed="false">
      <c r="A14044" s="197" t="s">
        <v>28484</v>
      </c>
      <c r="B14044" s="197" t="str">
        <f aca="false">C14044&amp;D14044&amp;E14044&amp;F14044&amp;G14044&amp;H14044</f>
        <v>FOSSA SEPTICA,DE CAMARA UNICA,TIPO CILINDRICA,DE CONCRETO PRE-MOLDADO,MEDINDO 3000X5200MM.FORNECIMENTO E COLOCACAO</v>
      </c>
      <c r="C14044" s="197" t="s">
        <v>28392</v>
      </c>
      <c r="D14044" s="197" t="s">
        <v>28485</v>
      </c>
      <c r="I14044" s="197" t="s">
        <v>30</v>
      </c>
      <c r="J14044" s="197" t="n">
        <v>10657.97</v>
      </c>
    </row>
    <row r="14045" customFormat="false" ht="12.75" hidden="true" customHeight="false" outlineLevel="0" collapsed="false">
      <c r="A14045" s="197" t="s">
        <v>28486</v>
      </c>
      <c r="B14045" s="197" t="str">
        <f aca="false">C14045&amp;D14045&amp;E14045&amp;F14045&amp;G14045&amp;H14045</f>
        <v>FOSSA SEPTICA,DE CAMARA UNICA,TIPO CILINDRICA,DE CONCRETO PRE-MOLDADO,MEDINDO 3000X5200MM.FORNECIMENTO E COLOCACAO</v>
      </c>
      <c r="C14045" s="197" t="s">
        <v>28392</v>
      </c>
      <c r="D14045" s="197" t="s">
        <v>28485</v>
      </c>
      <c r="I14045" s="197" t="s">
        <v>30</v>
      </c>
      <c r="J14045" s="197" t="n">
        <v>10373.67</v>
      </c>
    </row>
    <row r="14046" customFormat="false" ht="12.75" hidden="true" customHeight="false" outlineLevel="0" collapsed="false">
      <c r="A14046" s="197" t="s">
        <v>28487</v>
      </c>
      <c r="B14046" s="197" t="str">
        <f aca="false">C14046&amp;D14046&amp;E14046&amp;F14046&amp;G14046&amp;H14046</f>
        <v>FOSSA SEPTICA,DE CAMARA UNICA,TIPO CILINDRICA,DE CONCRETO PRE-MOLDADO,MEDINDO 2500X9200MM.FORNECIMENTO E COLOCACAO</v>
      </c>
      <c r="C14046" s="197" t="s">
        <v>28392</v>
      </c>
      <c r="D14046" s="197" t="s">
        <v>28488</v>
      </c>
      <c r="I14046" s="197" t="s">
        <v>30</v>
      </c>
      <c r="J14046" s="197" t="n">
        <v>12155.96</v>
      </c>
    </row>
    <row r="14047" customFormat="false" ht="12.75" hidden="true" customHeight="false" outlineLevel="0" collapsed="false">
      <c r="A14047" s="197" t="s">
        <v>28489</v>
      </c>
      <c r="B14047" s="197" t="str">
        <f aca="false">C14047&amp;D14047&amp;E14047&amp;F14047&amp;G14047&amp;H14047</f>
        <v>FOSSA SEPTICA,DE CAMARA UNICA,TIPO CILINDRICA,DE CONCRETO PRE-MOLDADO,MEDINDO 2500X9200MM.FORNECIMENTO E COLOCACAO</v>
      </c>
      <c r="C14047" s="197" t="s">
        <v>28392</v>
      </c>
      <c r="D14047" s="197" t="s">
        <v>28488</v>
      </c>
      <c r="I14047" s="197" t="s">
        <v>30</v>
      </c>
      <c r="J14047" s="197" t="n">
        <v>11786.11</v>
      </c>
    </row>
    <row r="14048" customFormat="false" ht="12.75" hidden="true" customHeight="false" outlineLevel="0" collapsed="false">
      <c r="A14048" s="197" t="s">
        <v>28490</v>
      </c>
      <c r="B14048" s="197" t="str">
        <f aca="false">C14048&amp;D14048&amp;E14048&amp;F14048&amp;G14048&amp;H14048</f>
        <v>FOSSA SEPTICA,DE CAMARA UNICA,TIPO CILINDRICA,DE CONCRETO PRE-MOLDADO,MEDINDO 3000X6400MM.FORNECIMENTO E COLOCACAO</v>
      </c>
      <c r="C14048" s="197" t="s">
        <v>28392</v>
      </c>
      <c r="D14048" s="197" t="s">
        <v>28491</v>
      </c>
      <c r="I14048" s="197" t="s">
        <v>30</v>
      </c>
      <c r="J14048" s="197" t="n">
        <v>12369.15</v>
      </c>
    </row>
    <row r="14049" customFormat="false" ht="12.75" hidden="true" customHeight="false" outlineLevel="0" collapsed="false">
      <c r="A14049" s="197" t="s">
        <v>28492</v>
      </c>
      <c r="B14049" s="197" t="str">
        <f aca="false">C14049&amp;D14049&amp;E14049&amp;F14049&amp;G14049&amp;H14049</f>
        <v>FOSSA SEPTICA,DE CAMARA UNICA,TIPO CILINDRICA,DE CONCRETO PRE-MOLDADO,MEDINDO 3000X6400MM.FORNECIMENTO E COLOCACAO</v>
      </c>
      <c r="C14049" s="197" t="s">
        <v>28392</v>
      </c>
      <c r="D14049" s="197" t="s">
        <v>28491</v>
      </c>
      <c r="I14049" s="197" t="s">
        <v>30</v>
      </c>
      <c r="J14049" s="197" t="n">
        <v>12023.47</v>
      </c>
    </row>
    <row r="14050" customFormat="false" ht="12.75" hidden="true" customHeight="false" outlineLevel="0" collapsed="false">
      <c r="A14050" s="197" t="s">
        <v>28493</v>
      </c>
      <c r="B14050" s="197" t="str">
        <f aca="false">C14050&amp;D14050&amp;E14050&amp;F14050&amp;G14050&amp;H14050</f>
        <v>FOSSA SEPTICA,DE CAMARA UNICA,TIPO CILINDRICA,DE CONCRETO PRE-MOLDADO,MEDINDO 3000X7600MM.FORNECIMENTO E COLOCACAO</v>
      </c>
      <c r="C14050" s="197" t="s">
        <v>28392</v>
      </c>
      <c r="D14050" s="197" t="s">
        <v>28494</v>
      </c>
      <c r="I14050" s="197" t="s">
        <v>30</v>
      </c>
      <c r="J14050" s="197" t="n">
        <v>14080.16</v>
      </c>
    </row>
    <row r="14051" customFormat="false" ht="12.75" hidden="true" customHeight="false" outlineLevel="0" collapsed="false">
      <c r="A14051" s="197" t="s">
        <v>28495</v>
      </c>
      <c r="B14051" s="197" t="str">
        <f aca="false">C14051&amp;D14051&amp;E14051&amp;F14051&amp;G14051&amp;H14051</f>
        <v>FOSSA SEPTICA,DE CAMARA UNICA,TIPO CILINDRICA,DE CONCRETO PRE-MOLDADO,MEDINDO 3000X7600MM.FORNECIMENTO E COLOCACAO</v>
      </c>
      <c r="C14051" s="197" t="s">
        <v>28392</v>
      </c>
      <c r="D14051" s="197" t="s">
        <v>28494</v>
      </c>
      <c r="I14051" s="197" t="s">
        <v>30</v>
      </c>
      <c r="J14051" s="197" t="n">
        <v>13673.13</v>
      </c>
    </row>
    <row r="14052" customFormat="false" ht="12.75" hidden="true" customHeight="false" outlineLevel="0" collapsed="false">
      <c r="A14052" s="197" t="s">
        <v>28496</v>
      </c>
      <c r="B14052" s="197" t="str">
        <f aca="false">C14052&amp;D14052&amp;E14052&amp;F14052&amp;G14052&amp;H14052</f>
        <v>FOSSA SEPTICA,DE CAMARA UNICA,TIPO CILINDRICA,DE CONCRETO PRE-MOLDADO,MEDINDO 3000X8800MM.FORNECIMENTO E COLOCACAO</v>
      </c>
      <c r="C14052" s="197" t="s">
        <v>28392</v>
      </c>
      <c r="D14052" s="197" t="s">
        <v>28497</v>
      </c>
      <c r="I14052" s="197" t="s">
        <v>30</v>
      </c>
      <c r="J14052" s="197" t="n">
        <v>15907.52</v>
      </c>
    </row>
    <row r="14053" customFormat="false" ht="12.75" hidden="true" customHeight="false" outlineLevel="0" collapsed="false">
      <c r="A14053" s="197" t="s">
        <v>28498</v>
      </c>
      <c r="B14053" s="197" t="str">
        <f aca="false">C14053&amp;D14053&amp;E14053&amp;F14053&amp;G14053&amp;H14053</f>
        <v>FOSSA SEPTICA,DE CAMARA UNICA,TIPO CILINDRICA,DE CONCRETO PRE-MOLDADO,MEDINDO 3000X8800MM.FORNECIMENTO E COLOCACAO</v>
      </c>
      <c r="C14053" s="197" t="s">
        <v>28392</v>
      </c>
      <c r="D14053" s="197" t="s">
        <v>28497</v>
      </c>
      <c r="I14053" s="197" t="s">
        <v>30</v>
      </c>
      <c r="J14053" s="197" t="n">
        <v>15439.15</v>
      </c>
    </row>
    <row r="14054" customFormat="false" ht="12.75" hidden="true" customHeight="false" outlineLevel="0" collapsed="false">
      <c r="A14054" s="197" t="s">
        <v>28499</v>
      </c>
      <c r="B14054" s="197" t="str">
        <f aca="false">C14054&amp;D14054&amp;E14054&amp;F14054&amp;G14054&amp;H14054</f>
        <v>FOSSA SEPTICA,DE CAMARA UNICA,TIPO CILINDRICA,DE CONCRETO PRE-MOLDADO,MEDINDO 3000X10000MM.FORNECIMENTO E COLOCACAO</v>
      </c>
      <c r="C14054" s="197" t="s">
        <v>28392</v>
      </c>
      <c r="D14054" s="197" t="s">
        <v>28500</v>
      </c>
      <c r="I14054" s="197" t="s">
        <v>30</v>
      </c>
      <c r="J14054" s="197" t="n">
        <v>18923.23</v>
      </c>
    </row>
    <row r="14055" customFormat="false" ht="12.75" hidden="true" customHeight="false" outlineLevel="0" collapsed="false">
      <c r="A14055" s="197" t="s">
        <v>28501</v>
      </c>
      <c r="B14055" s="197" t="str">
        <f aca="false">C14055&amp;D14055&amp;E14055&amp;F14055&amp;G14055&amp;H14055</f>
        <v>FOSSA SEPTICA,DE CAMARA UNICA,TIPO CILINDRICA,DE CONCRETO PRE-MOLDADO,MEDINDO 3000X10000MM.FORNECIMENTO E COLOCACAO</v>
      </c>
      <c r="C14055" s="197" t="s">
        <v>28392</v>
      </c>
      <c r="D14055" s="197" t="s">
        <v>28500</v>
      </c>
      <c r="I14055" s="197" t="s">
        <v>30</v>
      </c>
      <c r="J14055" s="197" t="n">
        <v>18393.5</v>
      </c>
    </row>
    <row r="14056" customFormat="false" ht="12.75" hidden="true" customHeight="false" outlineLevel="0" collapsed="false">
      <c r="A14056" s="197" t="s">
        <v>28502</v>
      </c>
      <c r="B14056" s="197" t="str">
        <f aca="false">C14056&amp;D14056&amp;E14056&amp;F14056&amp;G14056&amp;H14056</f>
        <v>FOSSA SEPTICA,DE CAMARA UNICA,TIPO CILINDRICA,DE CONCRETO PRE-MOLDADO,MEDINDO 3000X11200MM.FORNECIMENTO E COLOCACAO</v>
      </c>
      <c r="C14056" s="197" t="s">
        <v>28392</v>
      </c>
      <c r="D14056" s="197" t="s">
        <v>28503</v>
      </c>
      <c r="I14056" s="197" t="s">
        <v>30</v>
      </c>
      <c r="J14056" s="197" t="n">
        <v>19728.36</v>
      </c>
    </row>
    <row r="14057" customFormat="false" ht="12.75" hidden="true" customHeight="false" outlineLevel="0" collapsed="false">
      <c r="A14057" s="197" t="s">
        <v>28504</v>
      </c>
      <c r="B14057" s="197" t="str">
        <f aca="false">C14057&amp;D14057&amp;E14057&amp;F14057&amp;G14057&amp;H14057</f>
        <v>FOSSA SEPTICA,DE CAMARA UNICA,TIPO CILINDRICA,DE CONCRETO PRE-MOLDADO,MEDINDO 3000X11200MM.FORNECIMENTO E COLOCACAO</v>
      </c>
      <c r="C14057" s="197" t="s">
        <v>28392</v>
      </c>
      <c r="D14057" s="197" t="s">
        <v>28503</v>
      </c>
      <c r="I14057" s="197" t="s">
        <v>30</v>
      </c>
      <c r="J14057" s="197" t="n">
        <v>19137.28</v>
      </c>
    </row>
    <row r="14058" customFormat="false" ht="12.75" hidden="true" customHeight="false" outlineLevel="0" collapsed="false">
      <c r="A14058" s="197" t="s">
        <v>28505</v>
      </c>
      <c r="B14058" s="197" t="str">
        <f aca="false">C14058&amp;D14058&amp;E14058&amp;F14058&amp;G14058&amp;H14058</f>
        <v>FOSSA SEPTICA,DE CAMARA UNICA,TIPO CILINDRICA,DE CONCRETO PRE-MOLDADO,MEDINDO 3000X12400MM.FORNECIMENTO E COLOCACAO</v>
      </c>
      <c r="C14058" s="197" t="s">
        <v>28392</v>
      </c>
      <c r="D14058" s="197" t="s">
        <v>28506</v>
      </c>
      <c r="I14058" s="197" t="s">
        <v>30</v>
      </c>
      <c r="J14058" s="197" t="n">
        <v>21639.63</v>
      </c>
    </row>
    <row r="14059" customFormat="false" ht="12.75" hidden="true" customHeight="false" outlineLevel="0" collapsed="false">
      <c r="A14059" s="197" t="s">
        <v>28507</v>
      </c>
      <c r="B14059" s="197" t="str">
        <f aca="false">C14059&amp;D14059&amp;E14059&amp;F14059&amp;G14059&amp;H14059</f>
        <v>FOSSA SEPTICA,DE CAMARA UNICA,TIPO CILINDRICA,DE CONCRETO PRE-MOLDADO,MEDINDO 3000X12400MM.FORNECIMENTO E COLOCACAO</v>
      </c>
      <c r="C14059" s="197" t="s">
        <v>28392</v>
      </c>
      <c r="D14059" s="197" t="s">
        <v>28506</v>
      </c>
      <c r="I14059" s="197" t="s">
        <v>30</v>
      </c>
      <c r="J14059" s="197" t="n">
        <v>20987.21</v>
      </c>
    </row>
    <row r="14060" customFormat="false" ht="12.75" hidden="true" customHeight="false" outlineLevel="0" collapsed="false">
      <c r="A14060" s="197" t="s">
        <v>28508</v>
      </c>
      <c r="B14060" s="197" t="str">
        <f aca="false">C14060&amp;D14060&amp;E14060&amp;F14060&amp;G14060&amp;H14060</f>
        <v>FILTRO ANAEROBIO,DE ANEIS DE CONCRETO PRE-MOLDADO,MEDINDO 1200X2000MM.FORNECIMENTO E COLOCACAO</v>
      </c>
      <c r="C14060" s="197" t="s">
        <v>28509</v>
      </c>
      <c r="D14060" s="197" t="s">
        <v>28510</v>
      </c>
      <c r="I14060" s="197" t="s">
        <v>30</v>
      </c>
      <c r="J14060" s="197" t="n">
        <v>1327.62</v>
      </c>
    </row>
    <row r="14061" customFormat="false" ht="12.75" hidden="true" customHeight="false" outlineLevel="0" collapsed="false">
      <c r="A14061" s="197" t="s">
        <v>189</v>
      </c>
      <c r="B14061" s="197" t="str">
        <f aca="false">C14061&amp;D14061&amp;E14061&amp;F14061&amp;G14061&amp;H14061</f>
        <v>FILTRO ANAEROBIO,DE ANEIS DE CONCRETO PRE-MOLDADO,MEDINDO 1200X2000MM.FORNECIMENTO E COLOCACAO</v>
      </c>
      <c r="C14061" s="197" t="s">
        <v>28509</v>
      </c>
      <c r="D14061" s="197" t="s">
        <v>28510</v>
      </c>
      <c r="I14061" s="197" t="s">
        <v>30</v>
      </c>
      <c r="J14061" s="197" t="n">
        <v>1290.83</v>
      </c>
    </row>
    <row r="14062" customFormat="false" ht="12.75" hidden="true" customHeight="false" outlineLevel="0" collapsed="false">
      <c r="A14062" s="197" t="s">
        <v>28511</v>
      </c>
      <c r="B14062" s="197" t="str">
        <f aca="false">C14062&amp;D14062&amp;E14062&amp;F14062&amp;G14062&amp;H14062</f>
        <v>FILTRO ANAEROBIO,DE ANEIS DE CONCRETO PRE-MOLDADO,MEDINDO 1500X2000MM.FORNECIMENTO E COLOCACAO</v>
      </c>
      <c r="C14062" s="197" t="s">
        <v>28512</v>
      </c>
      <c r="D14062" s="197" t="s">
        <v>28510</v>
      </c>
      <c r="I14062" s="197" t="s">
        <v>30</v>
      </c>
      <c r="J14062" s="197" t="n">
        <v>1955.16</v>
      </c>
    </row>
    <row r="14063" customFormat="false" ht="12.75" hidden="true" customHeight="false" outlineLevel="0" collapsed="false">
      <c r="A14063" s="197" t="s">
        <v>28513</v>
      </c>
      <c r="B14063" s="197" t="str">
        <f aca="false">C14063&amp;D14063&amp;E14063&amp;F14063&amp;G14063&amp;H14063</f>
        <v>FILTRO ANAEROBIO,DE ANEIS DE CONCRETO PRE-MOLDADO,MEDINDO 1500X2000MM.FORNECIMENTO E COLOCACAO</v>
      </c>
      <c r="C14063" s="197" t="s">
        <v>28512</v>
      </c>
      <c r="D14063" s="197" t="s">
        <v>28510</v>
      </c>
      <c r="I14063" s="197" t="s">
        <v>30</v>
      </c>
      <c r="J14063" s="197" t="n">
        <v>1902.52</v>
      </c>
    </row>
    <row r="14064" customFormat="false" ht="12.75" hidden="true" customHeight="false" outlineLevel="0" collapsed="false">
      <c r="A14064" s="197" t="s">
        <v>28514</v>
      </c>
      <c r="B14064" s="197" t="str">
        <f aca="false">C14064&amp;D14064&amp;E14064&amp;F14064&amp;G14064&amp;H14064</f>
        <v>FILTRO ANAEROBIO,DE ANEIS DE CONCRETO PRE-MOLDADO,MEDINDO 2000X2000MM.FORNECIMENTO E COLOCACAO</v>
      </c>
      <c r="C14064" s="197" t="s">
        <v>28515</v>
      </c>
      <c r="D14064" s="197" t="s">
        <v>28510</v>
      </c>
      <c r="I14064" s="197" t="s">
        <v>30</v>
      </c>
      <c r="J14064" s="197" t="n">
        <v>3189.27</v>
      </c>
    </row>
    <row r="14065" customFormat="false" ht="12.75" hidden="true" customHeight="false" outlineLevel="0" collapsed="false">
      <c r="A14065" s="197" t="s">
        <v>28516</v>
      </c>
      <c r="B14065" s="197" t="str">
        <f aca="false">C14065&amp;D14065&amp;E14065&amp;F14065&amp;G14065&amp;H14065</f>
        <v>FILTRO ANAEROBIO,DE ANEIS DE CONCRETO PRE-MOLDADO,MEDINDO 2000X2000MM.FORNECIMENTO E COLOCACAO</v>
      </c>
      <c r="C14065" s="197" t="s">
        <v>28515</v>
      </c>
      <c r="D14065" s="197" t="s">
        <v>28510</v>
      </c>
      <c r="I14065" s="197" t="s">
        <v>30</v>
      </c>
      <c r="J14065" s="197" t="n">
        <v>3119.7</v>
      </c>
    </row>
    <row r="14066" customFormat="false" ht="12.75" hidden="true" customHeight="false" outlineLevel="0" collapsed="false">
      <c r="A14066" s="197" t="s">
        <v>28517</v>
      </c>
      <c r="B14066" s="197" t="str">
        <f aca="false">C14066&amp;D14066&amp;E14066&amp;F14066&amp;G14066&amp;H14066</f>
        <v>FILTRO ANAEROBIO,DE ANEIS DE CONCRETO PRE-MOLDADO,MEDINDO 2500X2000MM.FORNECIMENTO E COLOCACAO</v>
      </c>
      <c r="C14066" s="197" t="s">
        <v>28518</v>
      </c>
      <c r="D14066" s="197" t="s">
        <v>28510</v>
      </c>
      <c r="I14066" s="197" t="s">
        <v>30</v>
      </c>
      <c r="J14066" s="197" t="n">
        <v>4881.6</v>
      </c>
    </row>
    <row r="14067" customFormat="false" ht="12.75" hidden="true" customHeight="false" outlineLevel="0" collapsed="false">
      <c r="A14067" s="197" t="s">
        <v>28519</v>
      </c>
      <c r="B14067" s="197" t="str">
        <f aca="false">C14067&amp;D14067&amp;E14067&amp;F14067&amp;G14067&amp;H14067</f>
        <v>FILTRO ANAEROBIO,DE ANEIS DE CONCRETO PRE-MOLDADO,MEDINDO 2500X2000MM.FORNECIMENTO E COLOCACAO</v>
      </c>
      <c r="C14067" s="197" t="s">
        <v>28518</v>
      </c>
      <c r="D14067" s="197" t="s">
        <v>28510</v>
      </c>
      <c r="I14067" s="197" t="s">
        <v>30</v>
      </c>
      <c r="J14067" s="197" t="n">
        <v>4789.95</v>
      </c>
    </row>
    <row r="14068" customFormat="false" ht="12.75" hidden="true" customHeight="false" outlineLevel="0" collapsed="false">
      <c r="A14068" s="197" t="s">
        <v>28520</v>
      </c>
      <c r="B14068" s="197" t="str">
        <f aca="false">C14068&amp;D14068&amp;E14068&amp;F14068&amp;G14068&amp;H14068</f>
        <v>FILTRO ANAEROBIO,DE ANEIS DE CONCRETO PRE-MOLDADO,MEDINDO 3000X2000MM.FORNECIMENTO E COLOCACAO</v>
      </c>
      <c r="C14068" s="197" t="s">
        <v>28521</v>
      </c>
      <c r="D14068" s="197" t="s">
        <v>28510</v>
      </c>
      <c r="I14068" s="197" t="s">
        <v>30</v>
      </c>
      <c r="J14068" s="197" t="n">
        <v>6675.04</v>
      </c>
    </row>
    <row r="14069" customFormat="false" ht="12.75" hidden="true" customHeight="false" outlineLevel="0" collapsed="false">
      <c r="A14069" s="197" t="s">
        <v>28522</v>
      </c>
      <c r="B14069" s="197" t="str">
        <f aca="false">C14069&amp;D14069&amp;E14069&amp;F14069&amp;G14069&amp;H14069</f>
        <v>FILTRO ANAEROBIO,DE ANEIS DE CONCRETO PRE-MOLDADO,MEDINDO 3000X2000MM.FORNECIMENTO E COLOCACAO</v>
      </c>
      <c r="C14069" s="197" t="s">
        <v>28521</v>
      </c>
      <c r="D14069" s="197" t="s">
        <v>28510</v>
      </c>
      <c r="I14069" s="197" t="s">
        <v>30</v>
      </c>
      <c r="J14069" s="197" t="n">
        <v>6554.31</v>
      </c>
    </row>
    <row r="14070" customFormat="false" ht="25.5" hidden="true" customHeight="false" outlineLevel="0" collapsed="false">
      <c r="A14070" s="197" t="s">
        <v>28523</v>
      </c>
      <c r="B14070" s="710" t="str">
        <f aca="false">C14070&amp;D14070&amp;E14070&amp;F14070&amp;G14070&amp;H14070</f>
        <v>SUMIDOURO CILINDRICO,LIGADO A FOSSA,MEDINDO 1200X1500MM,EM ANEIS DE CONCRETO PRE-MOLDADO,EXCLUSIVE FOSSA E MANILHAS.FORNECIMENTO E COLOCACAO</v>
      </c>
      <c r="C14070" s="197" t="s">
        <v>28524</v>
      </c>
      <c r="D14070" s="197" t="s">
        <v>28525</v>
      </c>
      <c r="E14070" s="197" t="s">
        <v>13241</v>
      </c>
      <c r="I14070" s="197" t="s">
        <v>30</v>
      </c>
      <c r="J14070" s="197" t="n">
        <v>698.92</v>
      </c>
    </row>
    <row r="14071" customFormat="false" ht="25.5" hidden="true" customHeight="false" outlineLevel="0" collapsed="false">
      <c r="A14071" s="197" t="s">
        <v>28526</v>
      </c>
      <c r="B14071" s="710" t="str">
        <f aca="false">C14071&amp;D14071&amp;E14071&amp;F14071&amp;G14071&amp;H14071</f>
        <v>SUMIDOURO CILINDRICO,LIGADO A FOSSA,MEDINDO 1200X1500MM,EM ANEIS DE CONCRETO PRE-MOLDADO,EXCLUSIVE FOSSA E MANILHAS.FORNECIMENTO E COLOCACAO</v>
      </c>
      <c r="C14071" s="197" t="s">
        <v>28524</v>
      </c>
      <c r="D14071" s="197" t="s">
        <v>28525</v>
      </c>
      <c r="E14071" s="197" t="s">
        <v>13241</v>
      </c>
      <c r="I14071" s="197" t="s">
        <v>30</v>
      </c>
      <c r="J14071" s="197" t="n">
        <v>670.18</v>
      </c>
    </row>
    <row r="14072" customFormat="false" ht="25.5" hidden="true" customHeight="false" outlineLevel="0" collapsed="false">
      <c r="A14072" s="197" t="s">
        <v>28527</v>
      </c>
      <c r="B14072" s="710" t="str">
        <f aca="false">C14072&amp;D14072&amp;E14072&amp;F14072&amp;G14072&amp;H14072</f>
        <v>SUMIDOURO CILINDRICO,LIGADO A FOSSA,MEDINDO 1200X2000MM,EM ANEIS DE CONCRETO PRE-MOLDADO,EXCLUSIVE FOSSA E MANILHAS.FORNECIMENTO E COLOCACAO</v>
      </c>
      <c r="C14072" s="197" t="s">
        <v>28528</v>
      </c>
      <c r="D14072" s="197" t="s">
        <v>28525</v>
      </c>
      <c r="E14072" s="197" t="s">
        <v>13241</v>
      </c>
      <c r="I14072" s="197" t="s">
        <v>30</v>
      </c>
      <c r="J14072" s="197" t="n">
        <v>820.07</v>
      </c>
    </row>
    <row r="14073" customFormat="false" ht="25.5" hidden="true" customHeight="false" outlineLevel="0" collapsed="false">
      <c r="A14073" s="197" t="s">
        <v>28529</v>
      </c>
      <c r="B14073" s="710" t="str">
        <f aca="false">C14073&amp;D14073&amp;E14073&amp;F14073&amp;G14073&amp;H14073</f>
        <v>SUMIDOURO CILINDRICO,LIGADO A FOSSA,MEDINDO 1200X2000MM,EM ANEIS DE CONCRETO PRE-MOLDADO,EXCLUSIVE FOSSA E MANILHAS.FORNECIMENTO E COLOCACAO</v>
      </c>
      <c r="C14073" s="197" t="s">
        <v>28528</v>
      </c>
      <c r="D14073" s="197" t="s">
        <v>28525</v>
      </c>
      <c r="E14073" s="197" t="s">
        <v>13241</v>
      </c>
      <c r="I14073" s="197" t="s">
        <v>30</v>
      </c>
      <c r="J14073" s="197" t="n">
        <v>783.28</v>
      </c>
    </row>
    <row r="14074" customFormat="false" ht="25.5" hidden="true" customHeight="false" outlineLevel="0" collapsed="false">
      <c r="A14074" s="197" t="s">
        <v>28530</v>
      </c>
      <c r="B14074" s="710" t="str">
        <f aca="false">C14074&amp;D14074&amp;E14074&amp;F14074&amp;G14074&amp;H14074</f>
        <v>SUMIDOURO CILINDRICO,LIGADO A FOSSA,MEDINDO 1200X2500MM,EM ANEIS DE CONCRETO PRE-MOLDADO,EXCLUSIVE FOSSA E MANILHAS.FORNECIMENTO E COLOCACAO</v>
      </c>
      <c r="C14074" s="197" t="s">
        <v>28531</v>
      </c>
      <c r="D14074" s="197" t="s">
        <v>28525</v>
      </c>
      <c r="E14074" s="197" t="s">
        <v>13241</v>
      </c>
      <c r="I14074" s="197" t="s">
        <v>30</v>
      </c>
      <c r="J14074" s="197" t="n">
        <v>967.76</v>
      </c>
    </row>
    <row r="14075" customFormat="false" ht="25.5" hidden="true" customHeight="false" outlineLevel="0" collapsed="false">
      <c r="A14075" s="197" t="s">
        <v>28532</v>
      </c>
      <c r="B14075" s="710" t="str">
        <f aca="false">C14075&amp;D14075&amp;E14075&amp;F14075&amp;G14075&amp;H14075</f>
        <v>SUMIDOURO CILINDRICO,LIGADO A FOSSA,MEDINDO 1200X2500MM,EM ANEIS DE CONCRETO PRE-MOLDADO,EXCLUSIVE FOSSA E MANILHAS.FORNECIMENTO E COLOCACAO</v>
      </c>
      <c r="C14075" s="197" t="s">
        <v>28531</v>
      </c>
      <c r="D14075" s="197" t="s">
        <v>28525</v>
      </c>
      <c r="E14075" s="197" t="s">
        <v>13241</v>
      </c>
      <c r="I14075" s="197" t="s">
        <v>30</v>
      </c>
      <c r="J14075" s="197" t="n">
        <v>922.91</v>
      </c>
    </row>
    <row r="14076" customFormat="false" ht="25.5" hidden="true" customHeight="false" outlineLevel="0" collapsed="false">
      <c r="A14076" s="197" t="s">
        <v>28533</v>
      </c>
      <c r="B14076" s="710" t="str">
        <f aca="false">C14076&amp;D14076&amp;E14076&amp;F14076&amp;G14076&amp;H14076</f>
        <v>SUMIDOURO CILINDRICO,LIGADO A FOSSA,MEDINDO 1500X2000MM,EM ANEIS DE CONCRETO PRE-MOLDADO,EXCLUSIVE FOSSA E MANILHAS.FORNECIMENTO E COLOCACAO</v>
      </c>
      <c r="C14076" s="197" t="s">
        <v>28534</v>
      </c>
      <c r="D14076" s="197" t="s">
        <v>28525</v>
      </c>
      <c r="E14076" s="197" t="s">
        <v>13241</v>
      </c>
      <c r="I14076" s="197" t="s">
        <v>30</v>
      </c>
      <c r="J14076" s="197" t="n">
        <v>1243.88</v>
      </c>
    </row>
    <row r="14077" customFormat="false" ht="25.5" hidden="true" customHeight="false" outlineLevel="0" collapsed="false">
      <c r="A14077" s="197" t="s">
        <v>28535</v>
      </c>
      <c r="B14077" s="710" t="str">
        <f aca="false">C14077&amp;D14077&amp;E14077&amp;F14077&amp;G14077&amp;H14077</f>
        <v>SUMIDOURO CILINDRICO,LIGADO A FOSSA,MEDINDO 1500X2000MM,EM ANEIS DE CONCRETO PRE-MOLDADO,EXCLUSIVE FOSSA E MANILHAS.FORNECIMENTO E COLOCACAO</v>
      </c>
      <c r="C14077" s="197" t="s">
        <v>28534</v>
      </c>
      <c r="D14077" s="197" t="s">
        <v>28525</v>
      </c>
      <c r="E14077" s="197" t="s">
        <v>13241</v>
      </c>
      <c r="I14077" s="197" t="s">
        <v>30</v>
      </c>
      <c r="J14077" s="197" t="n">
        <v>1191.24</v>
      </c>
    </row>
    <row r="14078" customFormat="false" ht="25.5" hidden="true" customHeight="false" outlineLevel="0" collapsed="false">
      <c r="A14078" s="197" t="s">
        <v>28536</v>
      </c>
      <c r="B14078" s="710" t="str">
        <f aca="false">C14078&amp;D14078&amp;E14078&amp;F14078&amp;G14078&amp;H14078</f>
        <v>SUMIDOURO CILINDRICO,LIGADO A FOSSA,MEDINDO 1200X3500MM,EM ANEIS DE CONCRETO PRE-MOLDADO,EXCLUSIVE FOSSA E MANILHAS.FORNECIMENTO E COLOCACAO</v>
      </c>
      <c r="C14078" s="197" t="s">
        <v>28537</v>
      </c>
      <c r="D14078" s="197" t="s">
        <v>28525</v>
      </c>
      <c r="E14078" s="197" t="s">
        <v>13241</v>
      </c>
      <c r="I14078" s="197" t="s">
        <v>30</v>
      </c>
      <c r="J14078" s="197" t="n">
        <v>1263.22</v>
      </c>
    </row>
    <row r="14079" customFormat="false" ht="25.5" hidden="true" customHeight="false" outlineLevel="0" collapsed="false">
      <c r="A14079" s="197" t="s">
        <v>28538</v>
      </c>
      <c r="B14079" s="710" t="str">
        <f aca="false">C14079&amp;D14079&amp;E14079&amp;F14079&amp;G14079&amp;H14079</f>
        <v>SUMIDOURO CILINDRICO,LIGADO A FOSSA,MEDINDO 1200X3500MM,EM ANEIS DE CONCRETO PRE-MOLDADO,EXCLUSIVE FOSSA E MANILHAS.FORNECIMENTO E COLOCACAO</v>
      </c>
      <c r="C14079" s="197" t="s">
        <v>28537</v>
      </c>
      <c r="D14079" s="197" t="s">
        <v>28525</v>
      </c>
      <c r="E14079" s="197" t="s">
        <v>13241</v>
      </c>
      <c r="I14079" s="197" t="s">
        <v>30</v>
      </c>
      <c r="J14079" s="197" t="n">
        <v>1202.25</v>
      </c>
    </row>
    <row r="14080" customFormat="false" ht="25.5" hidden="true" customHeight="false" outlineLevel="0" collapsed="false">
      <c r="A14080" s="197" t="s">
        <v>28539</v>
      </c>
      <c r="B14080" s="710" t="str">
        <f aca="false">C14080&amp;D14080&amp;E14080&amp;F14080&amp;G14080&amp;H14080</f>
        <v>SUMIDOURO CILINDRICO,LIGADO A FOSSA,MEDINDO 1500X2400MM,EM ANEIS DE CONCRETO PRE-MOLDADO,EXCLUSIVE FOSSA E MANILHAS.FORNECIMENTO E COLOCACAO</v>
      </c>
      <c r="C14080" s="197" t="s">
        <v>28540</v>
      </c>
      <c r="D14080" s="197" t="s">
        <v>28525</v>
      </c>
      <c r="E14080" s="197" t="s">
        <v>13241</v>
      </c>
      <c r="I14080" s="197" t="s">
        <v>30</v>
      </c>
      <c r="J14080" s="197" t="n">
        <v>1426.22</v>
      </c>
    </row>
    <row r="14081" customFormat="false" ht="25.5" hidden="true" customHeight="false" outlineLevel="0" collapsed="false">
      <c r="A14081" s="197" t="s">
        <v>28541</v>
      </c>
      <c r="B14081" s="710" t="str">
        <f aca="false">C14081&amp;D14081&amp;E14081&amp;F14081&amp;G14081&amp;H14081</f>
        <v>SUMIDOURO CILINDRICO,LIGADO A FOSSA,MEDINDO 1500X2400MM,EM ANEIS DE CONCRETO PRE-MOLDADO,EXCLUSIVE FOSSA E MANILHAS.FORNECIMENTO E COLOCACAO</v>
      </c>
      <c r="C14081" s="197" t="s">
        <v>28540</v>
      </c>
      <c r="D14081" s="197" t="s">
        <v>28525</v>
      </c>
      <c r="E14081" s="197" t="s">
        <v>13241</v>
      </c>
      <c r="I14081" s="197" t="s">
        <v>30</v>
      </c>
      <c r="J14081" s="197" t="n">
        <v>1364.79</v>
      </c>
    </row>
    <row r="14082" customFormat="false" ht="25.5" hidden="true" customHeight="false" outlineLevel="0" collapsed="false">
      <c r="A14082" s="197" t="s">
        <v>28542</v>
      </c>
      <c r="B14082" s="710" t="str">
        <f aca="false">C14082&amp;D14082&amp;E14082&amp;F14082&amp;G14082&amp;H14082</f>
        <v>SUMIDOURO CILINDRICO,LIGADO A FOSSA,MEDINDO 1200X5000MM,EM ANEIS DE CONCRETO PRE-MOLDADO,EXCLUSIVE FOSSA E MANILHAS.FORNECIMENTO E COLOCACAO</v>
      </c>
      <c r="C14082" s="197" t="s">
        <v>28543</v>
      </c>
      <c r="D14082" s="197" t="s">
        <v>28525</v>
      </c>
      <c r="E14082" s="197" t="s">
        <v>13241</v>
      </c>
      <c r="I14082" s="197" t="s">
        <v>30</v>
      </c>
      <c r="J14082" s="197" t="n">
        <v>1708.64</v>
      </c>
    </row>
    <row r="14083" customFormat="false" ht="25.5" hidden="true" customHeight="false" outlineLevel="0" collapsed="false">
      <c r="A14083" s="197" t="s">
        <v>28544</v>
      </c>
      <c r="B14083" s="710" t="str">
        <f aca="false">C14083&amp;D14083&amp;E14083&amp;F14083&amp;G14083&amp;H14083</f>
        <v>SUMIDOURO CILINDRICO,LIGADO A FOSSA,MEDINDO 1200X5000MM,EM ANEIS DE CONCRETO PRE-MOLDADO,EXCLUSIVE FOSSA E MANILHAS.FORNECIMENTO E COLOCACAO</v>
      </c>
      <c r="C14083" s="197" t="s">
        <v>28543</v>
      </c>
      <c r="D14083" s="197" t="s">
        <v>28525</v>
      </c>
      <c r="E14083" s="197" t="s">
        <v>13241</v>
      </c>
      <c r="I14083" s="197" t="s">
        <v>30</v>
      </c>
      <c r="J14083" s="197" t="n">
        <v>1623.53</v>
      </c>
    </row>
    <row r="14084" customFormat="false" ht="25.5" hidden="true" customHeight="false" outlineLevel="0" collapsed="false">
      <c r="A14084" s="197" t="s">
        <v>28545</v>
      </c>
      <c r="B14084" s="710" t="str">
        <f aca="false">C14084&amp;D14084&amp;E14084&amp;F14084&amp;G14084&amp;H14084</f>
        <v>SUMIDOURO CILINDRICO,LIGADO A FOSSA,MEDINDO 1500X3200MM,EM ANEIS DE CONCRETO PRE-MOLDADO,EXCLUSIVE FOSSA E MANILHAS.FORNECIMENTO E COLOCACAO</v>
      </c>
      <c r="C14084" s="197" t="s">
        <v>28546</v>
      </c>
      <c r="D14084" s="197" t="s">
        <v>28525</v>
      </c>
      <c r="E14084" s="197" t="s">
        <v>13241</v>
      </c>
      <c r="I14084" s="197" t="s">
        <v>30</v>
      </c>
      <c r="J14084" s="197" t="n">
        <v>1786.01</v>
      </c>
    </row>
    <row r="14085" customFormat="false" ht="25.5" hidden="true" customHeight="false" outlineLevel="0" collapsed="false">
      <c r="A14085" s="197" t="s">
        <v>28547</v>
      </c>
      <c r="B14085" s="710" t="str">
        <f aca="false">C14085&amp;D14085&amp;E14085&amp;F14085&amp;G14085&amp;H14085</f>
        <v>SUMIDOURO CILINDRICO,LIGADO A FOSSA,MEDINDO 1500X3200MM,EM ANEIS DE CONCRETO PRE-MOLDADO,EXCLUSIVE FOSSA E MANILHAS.FORNECIMENTO E COLOCACAO</v>
      </c>
      <c r="C14085" s="197" t="s">
        <v>28546</v>
      </c>
      <c r="D14085" s="197" t="s">
        <v>28525</v>
      </c>
      <c r="E14085" s="197" t="s">
        <v>13241</v>
      </c>
      <c r="I14085" s="197" t="s">
        <v>30</v>
      </c>
      <c r="J14085" s="197" t="n">
        <v>1707.01</v>
      </c>
    </row>
    <row r="14086" customFormat="false" ht="25.5" hidden="true" customHeight="false" outlineLevel="0" collapsed="false">
      <c r="A14086" s="197" t="s">
        <v>28548</v>
      </c>
      <c r="B14086" s="710" t="str">
        <f aca="false">C14086&amp;D14086&amp;E14086&amp;F14086&amp;G14086&amp;H14086</f>
        <v>SUMIDOURO CILINDRICO,LIGADO A FOSSA,MEDINDO 2000X2000MM,EM ANEIS DE CONCRETO PRE-MOLDADO,EXCLUSIVE FOSSA E MANILHAS.FORNECIMENTO E COLOCACAO</v>
      </c>
      <c r="C14086" s="197" t="s">
        <v>28549</v>
      </c>
      <c r="D14086" s="197" t="s">
        <v>28525</v>
      </c>
      <c r="E14086" s="197" t="s">
        <v>13241</v>
      </c>
      <c r="I14086" s="197" t="s">
        <v>30</v>
      </c>
      <c r="J14086" s="197" t="n">
        <v>2420.75</v>
      </c>
    </row>
    <row r="14087" customFormat="false" ht="25.5" hidden="true" customHeight="false" outlineLevel="0" collapsed="false">
      <c r="A14087" s="197" t="s">
        <v>28550</v>
      </c>
      <c r="B14087" s="710" t="str">
        <f aca="false">C14087&amp;D14087&amp;E14087&amp;F14087&amp;G14087&amp;H14087</f>
        <v>SUMIDOURO CILINDRICO,LIGADO A FOSSA,MEDINDO 2000X2000MM,EM ANEIS DE CONCRETO PRE-MOLDADO,EXCLUSIVE FOSSA E MANILHAS.FORNECIMENTO E COLOCACAO</v>
      </c>
      <c r="C14087" s="197" t="s">
        <v>28549</v>
      </c>
      <c r="D14087" s="197" t="s">
        <v>28525</v>
      </c>
      <c r="E14087" s="197" t="s">
        <v>13241</v>
      </c>
      <c r="I14087" s="197" t="s">
        <v>30</v>
      </c>
      <c r="J14087" s="197" t="n">
        <v>2351.38</v>
      </c>
    </row>
    <row r="14088" customFormat="false" ht="25.5" hidden="true" customHeight="false" outlineLevel="0" collapsed="false">
      <c r="A14088" s="197" t="s">
        <v>28551</v>
      </c>
      <c r="B14088" s="710" t="str">
        <f aca="false">C14088&amp;D14088&amp;E14088&amp;F14088&amp;G14088&amp;H14088</f>
        <v>SUMIDOURO CILINDRICO,LIGADO A FOSSA,MEDINDO 1200X6000MM,EM ANEIS DE CONCRETO PRE-MOLDADO,EXCLUSIVE FOSSA E MANILHAS.FORNECIMENTO E COLOCACAO</v>
      </c>
      <c r="C14088" s="197" t="s">
        <v>28552</v>
      </c>
      <c r="D14088" s="197" t="s">
        <v>28525</v>
      </c>
      <c r="E14088" s="197" t="s">
        <v>13241</v>
      </c>
      <c r="I14088" s="197" t="s">
        <v>30</v>
      </c>
      <c r="J14088" s="197" t="n">
        <v>2004.12</v>
      </c>
    </row>
    <row r="14089" customFormat="false" ht="25.5" hidden="true" customHeight="false" outlineLevel="0" collapsed="false">
      <c r="A14089" s="197" t="s">
        <v>28553</v>
      </c>
      <c r="B14089" s="710" t="str">
        <f aca="false">C14089&amp;D14089&amp;E14089&amp;F14089&amp;G14089&amp;H14089</f>
        <v>SUMIDOURO CILINDRICO,LIGADO A FOSSA,MEDINDO 1200X6000MM,EM ANEIS DE CONCRETO PRE-MOLDADO,EXCLUSIVE FOSSA E MANILHAS.FORNECIMENTO E COLOCACAO</v>
      </c>
      <c r="C14089" s="197" t="s">
        <v>28552</v>
      </c>
      <c r="D14089" s="197" t="s">
        <v>28525</v>
      </c>
      <c r="E14089" s="197" t="s">
        <v>13241</v>
      </c>
      <c r="I14089" s="197" t="s">
        <v>30</v>
      </c>
      <c r="J14089" s="197" t="n">
        <v>1902.9</v>
      </c>
    </row>
    <row r="14090" customFormat="false" ht="25.5" hidden="true" customHeight="false" outlineLevel="0" collapsed="false">
      <c r="A14090" s="197" t="s">
        <v>28554</v>
      </c>
      <c r="B14090" s="710" t="str">
        <f aca="false">C14090&amp;D14090&amp;E14090&amp;F14090&amp;G14090&amp;H14090</f>
        <v>SUMIDOURO CILINDRICO,LIGADO A FOSSA,MEDINDO 1500X4000MM,EM ANEIS DE CONCRETO PRE-MOLDADO,EXCLUSIVE FOSSA E MANILHAS.FORNECIMENTO E COLOCACAO</v>
      </c>
      <c r="C14090" s="197" t="s">
        <v>28555</v>
      </c>
      <c r="D14090" s="197" t="s">
        <v>28525</v>
      </c>
      <c r="E14090" s="197" t="s">
        <v>13241</v>
      </c>
      <c r="I14090" s="197" t="s">
        <v>30</v>
      </c>
      <c r="J14090" s="197" t="n">
        <v>2149.13</v>
      </c>
    </row>
    <row r="14091" customFormat="false" ht="25.5" hidden="true" customHeight="false" outlineLevel="0" collapsed="false">
      <c r="A14091" s="197" t="s">
        <v>28556</v>
      </c>
      <c r="B14091" s="710" t="str">
        <f aca="false">C14091&amp;D14091&amp;E14091&amp;F14091&amp;G14091&amp;H14091</f>
        <v>SUMIDOURO CILINDRICO,LIGADO A FOSSA,MEDINDO 1500X4000MM,EM ANEIS DE CONCRETO PRE-MOLDADO,EXCLUSIVE FOSSA E MANILHAS.FORNECIMENTO E COLOCACAO</v>
      </c>
      <c r="C14091" s="197" t="s">
        <v>28555</v>
      </c>
      <c r="D14091" s="197" t="s">
        <v>28525</v>
      </c>
      <c r="E14091" s="197" t="s">
        <v>13241</v>
      </c>
      <c r="I14091" s="197" t="s">
        <v>30</v>
      </c>
      <c r="J14091" s="197" t="n">
        <v>2052.53</v>
      </c>
    </row>
    <row r="14092" customFormat="false" ht="25.5" hidden="true" customHeight="false" outlineLevel="0" collapsed="false">
      <c r="A14092" s="197" t="s">
        <v>28557</v>
      </c>
      <c r="B14092" s="710" t="str">
        <f aca="false">C14092&amp;D14092&amp;E14092&amp;F14092&amp;G14092&amp;H14092</f>
        <v>SUMIDOURO CILINDRICO,LIGADO A FOSSA,MEDINDO 2000X2400MM,EM ANEIS DE CONCRETO PRE-MOLDADO,EXCLUSIVE FOSSA E MANILHAS.FORNECIMENTO E COLOCACAO</v>
      </c>
      <c r="C14092" s="197" t="s">
        <v>28558</v>
      </c>
      <c r="D14092" s="197" t="s">
        <v>28525</v>
      </c>
      <c r="E14092" s="197" t="s">
        <v>13241</v>
      </c>
      <c r="I14092" s="197" t="s">
        <v>30</v>
      </c>
      <c r="J14092" s="197" t="n">
        <v>2517.97</v>
      </c>
    </row>
    <row r="14093" customFormat="false" ht="25.5" hidden="true" customHeight="false" outlineLevel="0" collapsed="false">
      <c r="A14093" s="197" t="s">
        <v>28559</v>
      </c>
      <c r="B14093" s="710" t="str">
        <f aca="false">C14093&amp;D14093&amp;E14093&amp;F14093&amp;G14093&amp;H14093</f>
        <v>SUMIDOURO CILINDRICO,LIGADO A FOSSA,MEDINDO 2000X2400MM,EM ANEIS DE CONCRETO PRE-MOLDADO,EXCLUSIVE FOSSA E MANILHAS.FORNECIMENTO E COLOCACAO</v>
      </c>
      <c r="C14093" s="197" t="s">
        <v>28558</v>
      </c>
      <c r="D14093" s="197" t="s">
        <v>28525</v>
      </c>
      <c r="E14093" s="197" t="s">
        <v>13241</v>
      </c>
      <c r="I14093" s="197" t="s">
        <v>30</v>
      </c>
      <c r="J14093" s="197" t="n">
        <v>2436.72</v>
      </c>
    </row>
    <row r="14094" customFormat="false" ht="25.5" hidden="true" customHeight="false" outlineLevel="0" collapsed="false">
      <c r="A14094" s="197" t="s">
        <v>28560</v>
      </c>
      <c r="B14094" s="710" t="str">
        <f aca="false">C14094&amp;D14094&amp;E14094&amp;F14094&amp;G14094&amp;H14094</f>
        <v>SUMIDOURO CILINDRICO,LIGADO A FOSSA,MEDINDO 1200X7000MM,EM ANEIS DE CONCRETO PRE-MOLDADO,EXCLUSIVE FOSSA E MANILHAS.FORNECIMENTO E COLOCACAO</v>
      </c>
      <c r="C14094" s="197" t="s">
        <v>28561</v>
      </c>
      <c r="D14094" s="197" t="s">
        <v>28525</v>
      </c>
      <c r="E14094" s="197" t="s">
        <v>13241</v>
      </c>
      <c r="I14094" s="197" t="s">
        <v>30</v>
      </c>
      <c r="J14094" s="197" t="n">
        <v>2301.93</v>
      </c>
    </row>
    <row r="14095" customFormat="false" ht="25.5" hidden="true" customHeight="false" outlineLevel="0" collapsed="false">
      <c r="A14095" s="197" t="s">
        <v>28562</v>
      </c>
      <c r="B14095" s="710" t="str">
        <f aca="false">C14095&amp;D14095&amp;E14095&amp;F14095&amp;G14095&amp;H14095</f>
        <v>SUMIDOURO CILINDRICO,LIGADO A FOSSA,MEDINDO 1200X7000MM,EM ANEIS DE CONCRETO PRE-MOLDADO,EXCLUSIVE FOSSA E MANILHAS.FORNECIMENTO E COLOCACAO</v>
      </c>
      <c r="C14095" s="197" t="s">
        <v>28561</v>
      </c>
      <c r="D14095" s="197" t="s">
        <v>28525</v>
      </c>
      <c r="E14095" s="197" t="s">
        <v>13241</v>
      </c>
      <c r="I14095" s="197" t="s">
        <v>30</v>
      </c>
      <c r="J14095" s="197" t="n">
        <v>2184.61</v>
      </c>
    </row>
    <row r="14096" customFormat="false" ht="25.5" hidden="true" customHeight="false" outlineLevel="0" collapsed="false">
      <c r="A14096" s="197" t="s">
        <v>28563</v>
      </c>
      <c r="B14096" s="710" t="str">
        <f aca="false">C14096&amp;D14096&amp;E14096&amp;F14096&amp;G14096&amp;H14096</f>
        <v>SUMIDOURO CILINDRICO,LIGADO A FOSSA,MEDINDO 1500X4400MM,EM ANEIS DE CONCRETO PRE-MOLDADO,EXCLUSIVE FOSSA E MANILHAS.FORNECIMENTO E COLOCACAO</v>
      </c>
      <c r="C14096" s="197" t="s">
        <v>28564</v>
      </c>
      <c r="D14096" s="197" t="s">
        <v>28525</v>
      </c>
      <c r="E14096" s="197" t="s">
        <v>13241</v>
      </c>
      <c r="I14096" s="197" t="s">
        <v>30</v>
      </c>
      <c r="J14096" s="197" t="n">
        <v>2331.47</v>
      </c>
    </row>
    <row r="14097" customFormat="false" ht="25.5" hidden="true" customHeight="false" outlineLevel="0" collapsed="false">
      <c r="A14097" s="197" t="s">
        <v>28565</v>
      </c>
      <c r="B14097" s="710" t="str">
        <f aca="false">C14097&amp;D14097&amp;E14097&amp;F14097&amp;G14097&amp;H14097</f>
        <v>SUMIDOURO CILINDRICO,LIGADO A FOSSA,MEDINDO 1500X4400MM,EM ANEIS DE CONCRETO PRE-MOLDADO,EXCLUSIVE FOSSA E MANILHAS.FORNECIMENTO E COLOCACAO</v>
      </c>
      <c r="C14097" s="197" t="s">
        <v>28564</v>
      </c>
      <c r="D14097" s="197" t="s">
        <v>28525</v>
      </c>
      <c r="E14097" s="197" t="s">
        <v>13241</v>
      </c>
      <c r="I14097" s="197" t="s">
        <v>30</v>
      </c>
      <c r="J14097" s="197" t="n">
        <v>2226.08</v>
      </c>
    </row>
    <row r="14098" customFormat="false" ht="25.5" hidden="true" customHeight="false" outlineLevel="0" collapsed="false">
      <c r="A14098" s="197" t="s">
        <v>28566</v>
      </c>
      <c r="B14098" s="710" t="str">
        <f aca="false">C14098&amp;D14098&amp;E14098&amp;F14098&amp;G14098&amp;H14098</f>
        <v>SUMIDOURO CILINDRICO,LIGADO A FOSSA,MEDINDO 2000X3200MM,EM ANEIS DE CONCRETO PRE-MOLDADO,EXCLUSIVE FOSSA E MANILHAS.FORNECIMENTO E COLOCACAO</v>
      </c>
      <c r="C14098" s="197" t="s">
        <v>28567</v>
      </c>
      <c r="D14098" s="197" t="s">
        <v>28525</v>
      </c>
      <c r="E14098" s="197" t="s">
        <v>13241</v>
      </c>
      <c r="I14098" s="197" t="s">
        <v>30</v>
      </c>
      <c r="J14098" s="197" t="n">
        <v>3180.63</v>
      </c>
    </row>
    <row r="14099" customFormat="false" ht="25.5" hidden="true" customHeight="false" outlineLevel="0" collapsed="false">
      <c r="A14099" s="197" t="s">
        <v>28568</v>
      </c>
      <c r="B14099" s="710" t="str">
        <f aca="false">C14099&amp;D14099&amp;E14099&amp;F14099&amp;G14099&amp;H14099</f>
        <v>SUMIDOURO CILINDRICO,LIGADO A FOSSA,MEDINDO 2000X3200MM,EM ANEIS DE CONCRETO PRE-MOLDADO,EXCLUSIVE FOSSA E MANILHAS.FORNECIMENTO E COLOCACAO</v>
      </c>
      <c r="C14099" s="197" t="s">
        <v>28567</v>
      </c>
      <c r="D14099" s="197" t="s">
        <v>28525</v>
      </c>
      <c r="E14099" s="197" t="s">
        <v>13241</v>
      </c>
      <c r="I14099" s="197" t="s">
        <v>30</v>
      </c>
      <c r="J14099" s="197" t="n">
        <v>3076.03</v>
      </c>
    </row>
    <row r="14100" customFormat="false" ht="25.5" hidden="true" customHeight="false" outlineLevel="0" collapsed="false">
      <c r="A14100" s="197" t="s">
        <v>28569</v>
      </c>
      <c r="B14100" s="710" t="str">
        <f aca="false">C14100&amp;D14100&amp;E14100&amp;F14100&amp;G14100&amp;H14100</f>
        <v>SUMIDOURO CILINDRICO,LIGADO A FOSSA,MEDINDO 2500X2000MM,EM ANEIS DE CONCRETO PRE-MOLDADO,EXCLUSIVE FOSSA E MANILHAS.FORNECIMENTO E COLOCACAO</v>
      </c>
      <c r="C14100" s="197" t="s">
        <v>28570</v>
      </c>
      <c r="D14100" s="197" t="s">
        <v>28525</v>
      </c>
      <c r="E14100" s="197" t="s">
        <v>13241</v>
      </c>
      <c r="I14100" s="197" t="s">
        <v>30</v>
      </c>
      <c r="J14100" s="197" t="n">
        <v>3348.96</v>
      </c>
    </row>
    <row r="14101" customFormat="false" ht="25.5" hidden="true" customHeight="false" outlineLevel="0" collapsed="false">
      <c r="A14101" s="197" t="s">
        <v>28571</v>
      </c>
      <c r="B14101" s="710" t="str">
        <f aca="false">C14101&amp;D14101&amp;E14101&amp;F14101&amp;G14101&amp;H14101</f>
        <v>SUMIDOURO CILINDRICO,LIGADO A FOSSA,MEDINDO 2500X2000MM,EM ANEIS DE CONCRETO PRE-MOLDADO,EXCLUSIVE FOSSA E MANILHAS.FORNECIMENTO E COLOCACAO</v>
      </c>
      <c r="C14101" s="197" t="s">
        <v>28570</v>
      </c>
      <c r="D14101" s="197" t="s">
        <v>28525</v>
      </c>
      <c r="E14101" s="197" t="s">
        <v>13241</v>
      </c>
      <c r="I14101" s="197" t="s">
        <v>30</v>
      </c>
      <c r="J14101" s="197" t="n">
        <v>3257.31</v>
      </c>
    </row>
    <row r="14102" customFormat="false" ht="25.5" hidden="true" customHeight="false" outlineLevel="0" collapsed="false">
      <c r="A14102" s="197" t="s">
        <v>28572</v>
      </c>
      <c r="B14102" s="710" t="str">
        <f aca="false">C14102&amp;D14102&amp;E14102&amp;F14102&amp;G14102&amp;H14102</f>
        <v>SUMIDOURO CILINDRICO,LIGADO A FOSSA,MEDINDO 1200X9500MM,EM ANEIS DE CONCRETO PRE-MOLDADO,EXCLUSIVE FOSSA E MANILHAS.FORNECIMENTO E COLOCACAO</v>
      </c>
      <c r="C14102" s="197" t="s">
        <v>28573</v>
      </c>
      <c r="D14102" s="197" t="s">
        <v>28525</v>
      </c>
      <c r="E14102" s="197" t="s">
        <v>13241</v>
      </c>
      <c r="I14102" s="197" t="s">
        <v>30</v>
      </c>
      <c r="J14102" s="197" t="n">
        <v>3040.7</v>
      </c>
    </row>
    <row r="14103" customFormat="false" ht="25.5" hidden="true" customHeight="false" outlineLevel="0" collapsed="false">
      <c r="A14103" s="197" t="s">
        <v>28574</v>
      </c>
      <c r="B14103" s="710" t="str">
        <f aca="false">C14103&amp;D14103&amp;E14103&amp;F14103&amp;G14103&amp;H14103</f>
        <v>SUMIDOURO CILINDRICO,LIGADO A FOSSA,MEDINDO 1200X9500MM,EM ANEIS DE CONCRETO PRE-MOLDADO,EXCLUSIVE FOSSA E MANILHAS.FORNECIMENTO E COLOCACAO</v>
      </c>
      <c r="C14103" s="197" t="s">
        <v>28573</v>
      </c>
      <c r="D14103" s="197" t="s">
        <v>28525</v>
      </c>
      <c r="E14103" s="197" t="s">
        <v>13241</v>
      </c>
      <c r="I14103" s="197" t="s">
        <v>30</v>
      </c>
      <c r="J14103" s="197" t="n">
        <v>2883.09</v>
      </c>
    </row>
    <row r="14104" customFormat="false" ht="25.5" hidden="true" customHeight="false" outlineLevel="0" collapsed="false">
      <c r="A14104" s="197" t="s">
        <v>28575</v>
      </c>
      <c r="B14104" s="710" t="str">
        <f aca="false">C14104&amp;D14104&amp;E14104&amp;F14104&amp;G14104&amp;H14104</f>
        <v>SUMIDOURO CILINDRICO,LIGADO A FOSSA,MEDINDO 1500X6000MM,EM ANEIS DE CONCRETO PRE-MOLDADO,EXCLUSIVE FOSSA E MANILHAS.FORNECIMENTO E COLOCACAO</v>
      </c>
      <c r="C14104" s="197" t="s">
        <v>28576</v>
      </c>
      <c r="D14104" s="197" t="s">
        <v>28525</v>
      </c>
      <c r="E14104" s="197" t="s">
        <v>13241</v>
      </c>
      <c r="I14104" s="197" t="s">
        <v>30</v>
      </c>
      <c r="J14104" s="197" t="n">
        <v>3054.41</v>
      </c>
    </row>
    <row r="14105" customFormat="false" ht="25.5" hidden="true" customHeight="false" outlineLevel="0" collapsed="false">
      <c r="A14105" s="197" t="s">
        <v>28577</v>
      </c>
      <c r="B14105" s="710" t="str">
        <f aca="false">C14105&amp;D14105&amp;E14105&amp;F14105&amp;G14105&amp;H14105</f>
        <v>SUMIDOURO CILINDRICO,LIGADO A FOSSA,MEDINDO 1500X6000MM,EM ANEIS DE CONCRETO PRE-MOLDADO,EXCLUSIVE FOSSA E MANILHAS.FORNECIMENTO E COLOCACAO</v>
      </c>
      <c r="C14105" s="197" t="s">
        <v>28576</v>
      </c>
      <c r="D14105" s="197" t="s">
        <v>28525</v>
      </c>
      <c r="E14105" s="197" t="s">
        <v>13241</v>
      </c>
      <c r="I14105" s="197" t="s">
        <v>30</v>
      </c>
      <c r="J14105" s="197" t="n">
        <v>2913.85</v>
      </c>
    </row>
    <row r="14106" customFormat="false" ht="25.5" hidden="true" customHeight="false" outlineLevel="0" collapsed="false">
      <c r="A14106" s="197" t="s">
        <v>28578</v>
      </c>
      <c r="B14106" s="710" t="str">
        <f aca="false">C14106&amp;D14106&amp;E14106&amp;F14106&amp;G14106&amp;H14106</f>
        <v>SUMIDOURO CILINDRICO,LIGADO A FOSSA,MEDINDO 2000X3600MM,EM ANEIS DE CONCRETO PRE-MOLDADO,EXCLUSIVE FOSSA E MANILHAS.FORNECIMENTO E COLOCACAO</v>
      </c>
      <c r="C14106" s="197" t="s">
        <v>28579</v>
      </c>
      <c r="D14106" s="197" t="s">
        <v>28525</v>
      </c>
      <c r="E14106" s="197" t="s">
        <v>13241</v>
      </c>
      <c r="I14106" s="197" t="s">
        <v>30</v>
      </c>
      <c r="J14106" s="197" t="n">
        <v>3490.19</v>
      </c>
    </row>
    <row r="14107" customFormat="false" ht="25.5" hidden="true" customHeight="false" outlineLevel="0" collapsed="false">
      <c r="A14107" s="197" t="s">
        <v>28580</v>
      </c>
      <c r="B14107" s="710" t="str">
        <f aca="false">C14107&amp;D14107&amp;E14107&amp;F14107&amp;G14107&amp;H14107</f>
        <v>SUMIDOURO CILINDRICO,LIGADO A FOSSA,MEDINDO 2000X3600MM,EM ANEIS DE CONCRETO PRE-MOLDADO,EXCLUSIVE FOSSA E MANILHAS.FORNECIMENTO E COLOCACAO</v>
      </c>
      <c r="C14107" s="197" t="s">
        <v>28579</v>
      </c>
      <c r="D14107" s="197" t="s">
        <v>28525</v>
      </c>
      <c r="E14107" s="197" t="s">
        <v>13241</v>
      </c>
      <c r="I14107" s="197" t="s">
        <v>30</v>
      </c>
      <c r="J14107" s="197" t="n">
        <v>3373.91</v>
      </c>
    </row>
    <row r="14108" customFormat="false" ht="25.5" hidden="true" customHeight="false" outlineLevel="0" collapsed="false">
      <c r="A14108" s="197" t="s">
        <v>28581</v>
      </c>
      <c r="B14108" s="710" t="str">
        <f aca="false">C14108&amp;D14108&amp;E14108&amp;F14108&amp;G14108&amp;H14108</f>
        <v>SUMIDOURO CILINDRICO,LIGADO A FOSSA,MEDINDO 2500X2400MM,EM ANEIS DE CONCRETO PRE-MOLDADO,EXCLUSIVE FOSSA E MANILHAS.FORNECIMENTO E COLOCACAO</v>
      </c>
      <c r="C14108" s="197" t="s">
        <v>28582</v>
      </c>
      <c r="D14108" s="197" t="s">
        <v>28525</v>
      </c>
      <c r="E14108" s="197" t="s">
        <v>13241</v>
      </c>
      <c r="I14108" s="197" t="s">
        <v>30</v>
      </c>
      <c r="J14108" s="197" t="n">
        <v>3731.13</v>
      </c>
    </row>
    <row r="14109" customFormat="false" ht="25.5" hidden="true" customHeight="false" outlineLevel="0" collapsed="false">
      <c r="A14109" s="197" t="s">
        <v>28583</v>
      </c>
      <c r="B14109" s="710" t="str">
        <f aca="false">C14109&amp;D14109&amp;E14109&amp;F14109&amp;G14109&amp;H14109</f>
        <v>SUMIDOURO CILINDRICO,LIGADO A FOSSA,MEDINDO 2500X2400MM,EM ANEIS DE CONCRETO PRE-MOLDADO,EXCLUSIVE FOSSA E MANILHAS.FORNECIMENTO E COLOCACAO</v>
      </c>
      <c r="C14109" s="197" t="s">
        <v>28582</v>
      </c>
      <c r="D14109" s="197" t="s">
        <v>28525</v>
      </c>
      <c r="E14109" s="197" t="s">
        <v>13241</v>
      </c>
      <c r="I14109" s="197" t="s">
        <v>30</v>
      </c>
      <c r="J14109" s="197" t="n">
        <v>3624.01</v>
      </c>
    </row>
    <row r="14110" customFormat="false" ht="25.5" hidden="true" customHeight="false" outlineLevel="0" collapsed="false">
      <c r="A14110" s="197" t="s">
        <v>28584</v>
      </c>
      <c r="B14110" s="710" t="str">
        <f aca="false">C14110&amp;D14110&amp;E14110&amp;F14110&amp;G14110&amp;H14110</f>
        <v>SUMIDOURO CILINDRICO,LIGADO A FOSSA,MEDINDO 2000X4000MM,EM ANEIS DE CONCRETO PRE-MOLDADO,EXCLUSIVE FOSSA E MANILHAS.FORNECIMENTO E COLOCACAO</v>
      </c>
      <c r="C14110" s="197" t="s">
        <v>28585</v>
      </c>
      <c r="D14110" s="197" t="s">
        <v>28525</v>
      </c>
      <c r="E14110" s="197" t="s">
        <v>13241</v>
      </c>
      <c r="I14110" s="197" t="s">
        <v>30</v>
      </c>
      <c r="J14110" s="197" t="n">
        <v>3798.16</v>
      </c>
    </row>
    <row r="14111" customFormat="false" ht="25.5" hidden="true" customHeight="false" outlineLevel="0" collapsed="false">
      <c r="A14111" s="197" t="s">
        <v>28586</v>
      </c>
      <c r="B14111" s="710" t="str">
        <f aca="false">C14111&amp;D14111&amp;E14111&amp;F14111&amp;G14111&amp;H14111</f>
        <v>SUMIDOURO CILINDRICO,LIGADO A FOSSA,MEDINDO 2000X4000MM,EM ANEIS DE CONCRETO PRE-MOLDADO,EXCLUSIVE FOSSA E MANILHAS.FORNECIMENTO E COLOCACAO</v>
      </c>
      <c r="C14111" s="197" t="s">
        <v>28585</v>
      </c>
      <c r="D14111" s="197" t="s">
        <v>28525</v>
      </c>
      <c r="E14111" s="197" t="s">
        <v>13241</v>
      </c>
      <c r="I14111" s="197" t="s">
        <v>30</v>
      </c>
      <c r="J14111" s="197" t="n">
        <v>3670.2</v>
      </c>
    </row>
    <row r="14112" customFormat="false" ht="25.5" hidden="true" customHeight="false" outlineLevel="0" collapsed="false">
      <c r="A14112" s="197" t="s">
        <v>28587</v>
      </c>
      <c r="B14112" s="710" t="str">
        <f aca="false">C14112&amp;D14112&amp;E14112&amp;F14112&amp;G14112&amp;H14112</f>
        <v>SUMIDOURO CILINDRICO,LIGADO A FOSSA,MEDINDO 2500X2800MM,EM ANEIS DE CONCRETO PRE-MOLDADO,EXCLUSIVE FOSSA E MANILHAS.FORNECIMENTO E COLOCACAO</v>
      </c>
      <c r="C14112" s="197" t="s">
        <v>28588</v>
      </c>
      <c r="D14112" s="197" t="s">
        <v>28525</v>
      </c>
      <c r="E14112" s="197" t="s">
        <v>13241</v>
      </c>
      <c r="I14112" s="197" t="s">
        <v>30</v>
      </c>
      <c r="J14112" s="197" t="n">
        <v>4116.29</v>
      </c>
    </row>
    <row r="14113" customFormat="false" ht="25.5" hidden="true" customHeight="false" outlineLevel="0" collapsed="false">
      <c r="A14113" s="197" t="s">
        <v>28589</v>
      </c>
      <c r="B14113" s="710" t="str">
        <f aca="false">C14113&amp;D14113&amp;E14113&amp;F14113&amp;G14113&amp;H14113</f>
        <v>SUMIDOURO CILINDRICO,LIGADO A FOSSA,MEDINDO 2500X2800MM,EM ANEIS DE CONCRETO PRE-MOLDADO,EXCLUSIVE FOSSA E MANILHAS.FORNECIMENTO E COLOCACAO</v>
      </c>
      <c r="C14113" s="197" t="s">
        <v>28588</v>
      </c>
      <c r="D14113" s="197" t="s">
        <v>28525</v>
      </c>
      <c r="E14113" s="197" t="s">
        <v>13241</v>
      </c>
      <c r="I14113" s="197" t="s">
        <v>30</v>
      </c>
      <c r="J14113" s="197" t="n">
        <v>3993.73</v>
      </c>
    </row>
    <row r="14114" customFormat="false" ht="25.5" hidden="true" customHeight="false" outlineLevel="0" collapsed="false">
      <c r="A14114" s="197" t="s">
        <v>28590</v>
      </c>
      <c r="B14114" s="710" t="str">
        <f aca="false">C14114&amp;D14114&amp;E14114&amp;F14114&amp;G14114&amp;H14114</f>
        <v>SUMIDOURO CILINDRICO,LIGADO A FOSSA,MEDINDO 1500X8400MM,EM ANEIS DE CONCRETO PRE-MOLDADO,EXCLUSIVE FOSSA E MANILHAS.FORNECIMENTO E COLOCACAO</v>
      </c>
      <c r="C14114" s="197" t="s">
        <v>28591</v>
      </c>
      <c r="D14114" s="197" t="s">
        <v>28525</v>
      </c>
      <c r="E14114" s="197" t="s">
        <v>13241</v>
      </c>
      <c r="I14114" s="197" t="s">
        <v>30</v>
      </c>
      <c r="J14114" s="197" t="n">
        <v>4140.44</v>
      </c>
    </row>
    <row r="14115" customFormat="false" ht="25.5" hidden="true" customHeight="false" outlineLevel="0" collapsed="false">
      <c r="A14115" s="197" t="s">
        <v>28592</v>
      </c>
      <c r="B14115" s="710" t="str">
        <f aca="false">C14115&amp;D14115&amp;E14115&amp;F14115&amp;G14115&amp;H14115</f>
        <v>SUMIDOURO CILINDRICO,LIGADO A FOSSA,MEDINDO 1500X8400MM,EM ANEIS DE CONCRETO PRE-MOLDADO,EXCLUSIVE FOSSA E MANILHAS.FORNECIMENTO E COLOCACAO</v>
      </c>
      <c r="C14115" s="197" t="s">
        <v>28591</v>
      </c>
      <c r="D14115" s="197" t="s">
        <v>28525</v>
      </c>
      <c r="E14115" s="197" t="s">
        <v>13241</v>
      </c>
      <c r="I14115" s="197" t="s">
        <v>30</v>
      </c>
      <c r="J14115" s="197" t="n">
        <v>3947.12</v>
      </c>
    </row>
    <row r="14116" customFormat="false" ht="25.5" hidden="true" customHeight="false" outlineLevel="0" collapsed="false">
      <c r="A14116" s="197" t="s">
        <v>28593</v>
      </c>
      <c r="B14116" s="710" t="str">
        <f aca="false">C14116&amp;D14116&amp;E14116&amp;F14116&amp;G14116&amp;H14116</f>
        <v>SUMIDOURO CILINDRICO,LIGADO A FOSSA,MEDINDO 2000X5200MM,EM ANEIS DE CONCRETO PRE-MOLDADO,EXCLUSIVE FOSSA E MANILHAS.FORNECIMENTO E COLOCACAO</v>
      </c>
      <c r="C14116" s="197" t="s">
        <v>28594</v>
      </c>
      <c r="D14116" s="197" t="s">
        <v>28525</v>
      </c>
      <c r="E14116" s="197" t="s">
        <v>13241</v>
      </c>
      <c r="I14116" s="197" t="s">
        <v>30</v>
      </c>
      <c r="J14116" s="197" t="n">
        <v>4723.68</v>
      </c>
    </row>
    <row r="14117" customFormat="false" ht="25.5" hidden="true" customHeight="false" outlineLevel="0" collapsed="false">
      <c r="A14117" s="197" t="s">
        <v>28595</v>
      </c>
      <c r="B14117" s="710" t="str">
        <f aca="false">C14117&amp;D14117&amp;E14117&amp;F14117&amp;G14117&amp;H14117</f>
        <v>SUMIDOURO CILINDRICO,LIGADO A FOSSA,MEDINDO 2000X5200MM,EM ANEIS DE CONCRETO PRE-MOLDADO,EXCLUSIVE FOSSA E MANILHAS.FORNECIMENTO E COLOCACAO</v>
      </c>
      <c r="C14117" s="197" t="s">
        <v>28594</v>
      </c>
      <c r="D14117" s="197" t="s">
        <v>28525</v>
      </c>
      <c r="E14117" s="197" t="s">
        <v>13241</v>
      </c>
      <c r="I14117" s="197" t="s">
        <v>30</v>
      </c>
      <c r="J14117" s="197" t="n">
        <v>4560.7</v>
      </c>
    </row>
    <row r="14118" customFormat="false" ht="25.5" hidden="true" customHeight="false" outlineLevel="0" collapsed="false">
      <c r="A14118" s="197" t="s">
        <v>28596</v>
      </c>
      <c r="B14118" s="710" t="str">
        <f aca="false">C14118&amp;D14118&amp;E14118&amp;F14118&amp;G14118&amp;H14118</f>
        <v>SUMIDOURO CILINDRICO,LIGADO A FOSSA,MEDINDO 2500X3200MM,EM ANEIS DE CONCRETO PRE-MOLDADO,EXCLUSIVE FOSSA E MANILHAS.FORNECIMENTO E COLOCACAO</v>
      </c>
      <c r="C14118" s="197" t="s">
        <v>28597</v>
      </c>
      <c r="D14118" s="197" t="s">
        <v>28525</v>
      </c>
      <c r="E14118" s="197" t="s">
        <v>13241</v>
      </c>
      <c r="I14118" s="197" t="s">
        <v>30</v>
      </c>
      <c r="J14118" s="197" t="n">
        <v>4501.58</v>
      </c>
    </row>
    <row r="14119" customFormat="false" ht="25.5" hidden="true" customHeight="false" outlineLevel="0" collapsed="false">
      <c r="A14119" s="197" t="s">
        <v>28598</v>
      </c>
      <c r="B14119" s="710" t="str">
        <f aca="false">C14119&amp;D14119&amp;E14119&amp;F14119&amp;G14119&amp;H14119</f>
        <v>SUMIDOURO CILINDRICO,LIGADO A FOSSA,MEDINDO 2500X3200MM,EM ANEIS DE CONCRETO PRE-MOLDADO,EXCLUSIVE FOSSA E MANILHAS.FORNECIMENTO E COLOCACAO</v>
      </c>
      <c r="C14119" s="197" t="s">
        <v>28597</v>
      </c>
      <c r="D14119" s="197" t="s">
        <v>28525</v>
      </c>
      <c r="E14119" s="197" t="s">
        <v>13241</v>
      </c>
      <c r="I14119" s="197" t="s">
        <v>30</v>
      </c>
      <c r="J14119" s="197" t="n">
        <v>4363.55</v>
      </c>
    </row>
    <row r="14120" customFormat="false" ht="25.5" hidden="true" customHeight="false" outlineLevel="0" collapsed="false">
      <c r="A14120" s="197" t="s">
        <v>28599</v>
      </c>
      <c r="B14120" s="710" t="str">
        <f aca="false">C14120&amp;D14120&amp;E14120&amp;F14120&amp;G14120&amp;H14120</f>
        <v>SUMIDOURO CILINDRICO,LIGADO A FOSSA,MEDINDO 2000X6000MM,EM ANEIS DE CONCRETO PRE-MOLDADO,EXCLUSIVE FOSSA E MANILHAS.FORNECIMENTO E COLOCACAO</v>
      </c>
      <c r="C14120" s="197" t="s">
        <v>28600</v>
      </c>
      <c r="D14120" s="197" t="s">
        <v>28525</v>
      </c>
      <c r="E14120" s="197" t="s">
        <v>13241</v>
      </c>
      <c r="I14120" s="197" t="s">
        <v>30</v>
      </c>
      <c r="J14120" s="197" t="n">
        <v>5339.65</v>
      </c>
    </row>
    <row r="14121" customFormat="false" ht="25.5" hidden="true" customHeight="false" outlineLevel="0" collapsed="false">
      <c r="A14121" s="197" t="s">
        <v>28601</v>
      </c>
      <c r="B14121" s="710" t="str">
        <f aca="false">C14121&amp;D14121&amp;E14121&amp;F14121&amp;G14121&amp;H14121</f>
        <v>SUMIDOURO CILINDRICO,LIGADO A FOSSA,MEDINDO 2000X6000MM,EM ANEIS DE CONCRETO PRE-MOLDADO,EXCLUSIVE FOSSA E MANILHAS.FORNECIMENTO E COLOCACAO</v>
      </c>
      <c r="C14121" s="197" t="s">
        <v>28600</v>
      </c>
      <c r="D14121" s="197" t="s">
        <v>28525</v>
      </c>
      <c r="E14121" s="197" t="s">
        <v>13241</v>
      </c>
      <c r="I14121" s="197" t="s">
        <v>30</v>
      </c>
      <c r="J14121" s="197" t="n">
        <v>5153.32</v>
      </c>
    </row>
    <row r="14122" customFormat="false" ht="25.5" hidden="true" customHeight="false" outlineLevel="0" collapsed="false">
      <c r="A14122" s="197" t="s">
        <v>28602</v>
      </c>
      <c r="B14122" s="710" t="str">
        <f aca="false">C14122&amp;D14122&amp;E14122&amp;F14122&amp;G14122&amp;H14122</f>
        <v>SUMIDOURO CILINDRICO,LIGADO A FOSSA,MEDINDO 2500X4000MM,EM ANEIS DE CONCRETO PRE-MOLDADO,EXCLUSIVE FOSSA E MANILHAS.FORNECIMENTO E COLOCACAO</v>
      </c>
      <c r="C14122" s="197" t="s">
        <v>28603</v>
      </c>
      <c r="D14122" s="197" t="s">
        <v>28525</v>
      </c>
      <c r="E14122" s="197" t="s">
        <v>13241</v>
      </c>
      <c r="I14122" s="197" t="s">
        <v>30</v>
      </c>
      <c r="J14122" s="197" t="n">
        <v>5267.16</v>
      </c>
    </row>
    <row r="14123" customFormat="false" ht="25.5" hidden="true" customHeight="false" outlineLevel="0" collapsed="false">
      <c r="A14123" s="197" t="s">
        <v>28604</v>
      </c>
      <c r="B14123" s="710" t="str">
        <f aca="false">C14123&amp;D14123&amp;E14123&amp;F14123&amp;G14123&amp;H14123</f>
        <v>SUMIDOURO CILINDRICO,LIGADO A FOSSA,MEDINDO 2500X4000MM,EM ANEIS DE CONCRETO PRE-MOLDADO,EXCLUSIVE FOSSA E MANILHAS.FORNECIMENTO E COLOCACAO</v>
      </c>
      <c r="C14123" s="197" t="s">
        <v>28603</v>
      </c>
      <c r="D14123" s="197" t="s">
        <v>28525</v>
      </c>
      <c r="E14123" s="197" t="s">
        <v>13241</v>
      </c>
      <c r="I14123" s="197" t="s">
        <v>30</v>
      </c>
      <c r="J14123" s="197" t="n">
        <v>5098.25</v>
      </c>
    </row>
    <row r="14124" customFormat="false" ht="25.5" hidden="true" customHeight="false" outlineLevel="0" collapsed="false">
      <c r="A14124" s="197" t="s">
        <v>28605</v>
      </c>
      <c r="B14124" s="710" t="str">
        <f aca="false">C14124&amp;D14124&amp;E14124&amp;F14124&amp;G14124&amp;H14124</f>
        <v>SUMIDOURO CILINDRICO,LIGADO A FOSSA,MEDINDO 3000X2800MM,EM ANEIS DE CONCRETO PRE-MOLDADO,EXCLUSIVE FOSSA E MANILHAS.FORNECIMENTO E COLOCACAO</v>
      </c>
      <c r="C14124" s="197" t="s">
        <v>28606</v>
      </c>
      <c r="D14124" s="197" t="s">
        <v>28525</v>
      </c>
      <c r="E14124" s="197" t="s">
        <v>13241</v>
      </c>
      <c r="I14124" s="197" t="s">
        <v>30</v>
      </c>
      <c r="J14124" s="197" t="n">
        <v>5875.73</v>
      </c>
    </row>
    <row r="14125" customFormat="false" ht="25.5" hidden="true" customHeight="false" outlineLevel="0" collapsed="false">
      <c r="A14125" s="197" t="s">
        <v>28607</v>
      </c>
      <c r="B14125" s="710" t="str">
        <f aca="false">C14125&amp;D14125&amp;E14125&amp;F14125&amp;G14125&amp;H14125</f>
        <v>SUMIDOURO CILINDRICO,LIGADO A FOSSA,MEDINDO 3000X2800MM,EM ANEIS DE CONCRETO PRE-MOLDADO,EXCLUSIVE FOSSA E MANILHAS.FORNECIMENTO E COLOCACAO</v>
      </c>
      <c r="C14125" s="197" t="s">
        <v>28606</v>
      </c>
      <c r="D14125" s="197" t="s">
        <v>28525</v>
      </c>
      <c r="E14125" s="197" t="s">
        <v>13241</v>
      </c>
      <c r="I14125" s="197" t="s">
        <v>30</v>
      </c>
      <c r="J14125" s="197" t="n">
        <v>5714.11</v>
      </c>
    </row>
    <row r="14126" customFormat="false" ht="25.5" hidden="true" customHeight="false" outlineLevel="0" collapsed="false">
      <c r="A14126" s="197" t="s">
        <v>28608</v>
      </c>
      <c r="B14126" s="710" t="str">
        <f aca="false">C14126&amp;D14126&amp;E14126&amp;F14126&amp;G14126&amp;H14126</f>
        <v>SUMIDOURO CILINDRICO,LIGADO A FOSSA,MEDINDO 2000X8400MM,EM ANEIS DE CONCRETO PRE-MOLDADO,EXCLUSIVE FOSSA E MANILHAS.FORNECIMENTO E COLOCACAO</v>
      </c>
      <c r="C14126" s="197" t="s">
        <v>28609</v>
      </c>
      <c r="D14126" s="197" t="s">
        <v>28525</v>
      </c>
      <c r="E14126" s="197" t="s">
        <v>13241</v>
      </c>
      <c r="I14126" s="197" t="s">
        <v>30</v>
      </c>
      <c r="J14126" s="197" t="n">
        <v>7189.11</v>
      </c>
    </row>
    <row r="14127" customFormat="false" ht="25.5" hidden="true" customHeight="false" outlineLevel="0" collapsed="false">
      <c r="A14127" s="197" t="s">
        <v>28610</v>
      </c>
      <c r="B14127" s="710" t="str">
        <f aca="false">C14127&amp;D14127&amp;E14127&amp;F14127&amp;G14127&amp;H14127</f>
        <v>SUMIDOURO CILINDRICO,LIGADO A FOSSA,MEDINDO 2000X8400MM,EM ANEIS DE CONCRETO PRE-MOLDADO,EXCLUSIVE FOSSA E MANILHAS.FORNECIMENTO E COLOCACAO</v>
      </c>
      <c r="C14127" s="197" t="s">
        <v>28609</v>
      </c>
      <c r="D14127" s="197" t="s">
        <v>28525</v>
      </c>
      <c r="E14127" s="197" t="s">
        <v>13241</v>
      </c>
      <c r="I14127" s="197" t="s">
        <v>30</v>
      </c>
      <c r="J14127" s="197" t="n">
        <v>6932.71</v>
      </c>
    </row>
    <row r="14128" customFormat="false" ht="25.5" hidden="true" customHeight="false" outlineLevel="0" collapsed="false">
      <c r="A14128" s="197" t="s">
        <v>28611</v>
      </c>
      <c r="B14128" s="710" t="str">
        <f aca="false">C14128&amp;D14128&amp;E14128&amp;F14128&amp;G14128&amp;H14128</f>
        <v>SUMIDOURO CILINDRICO,LIGADO A FOSSA,MEDINDO 2500X5600MM,EM ANEIS DE CONCRETO PRE-MOLDADO,EXCLUSIVE FOSSA E MANILHAS.FORNECIMENTO E COLOCACAO</v>
      </c>
      <c r="C14128" s="197" t="s">
        <v>28612</v>
      </c>
      <c r="D14128" s="197" t="s">
        <v>28525</v>
      </c>
      <c r="E14128" s="197" t="s">
        <v>13241</v>
      </c>
      <c r="I14128" s="197" t="s">
        <v>30</v>
      </c>
      <c r="J14128" s="197" t="n">
        <v>6801.77</v>
      </c>
    </row>
    <row r="14129" customFormat="false" ht="25.5" hidden="true" customHeight="false" outlineLevel="0" collapsed="false">
      <c r="A14129" s="197" t="s">
        <v>28613</v>
      </c>
      <c r="B14129" s="710" t="str">
        <f aca="false">C14129&amp;D14129&amp;E14129&amp;F14129&amp;G14129&amp;H14129</f>
        <v>SUMIDOURO CILINDRICO,LIGADO A FOSSA,MEDINDO 2500X5600MM,EM ANEIS DE CONCRETO PRE-MOLDADO,EXCLUSIVE FOSSA E MANILHAS.FORNECIMENTO E COLOCACAO</v>
      </c>
      <c r="C14129" s="197" t="s">
        <v>28612</v>
      </c>
      <c r="D14129" s="197" t="s">
        <v>28525</v>
      </c>
      <c r="E14129" s="197" t="s">
        <v>13241</v>
      </c>
      <c r="I14129" s="197" t="s">
        <v>30</v>
      </c>
      <c r="J14129" s="197" t="n">
        <v>6571.02</v>
      </c>
    </row>
    <row r="14130" customFormat="false" ht="25.5" hidden="true" customHeight="false" outlineLevel="0" collapsed="false">
      <c r="A14130" s="197" t="s">
        <v>28614</v>
      </c>
      <c r="B14130" s="710" t="str">
        <f aca="false">C14130&amp;D14130&amp;E14130&amp;F14130&amp;G14130&amp;H14130</f>
        <v>SUMIDOURO CILINDRICO,LIGADO A FOSSA,MEDINDO 3000X4000MM,EM ANEIS DE CONCRETO PRE-MOLDADO,EXCLUSIVE FOSSA E MANILHAS.FORNECIMENTO E COLOCACAO</v>
      </c>
      <c r="C14130" s="197" t="s">
        <v>28615</v>
      </c>
      <c r="D14130" s="197" t="s">
        <v>28525</v>
      </c>
      <c r="E14130" s="197" t="s">
        <v>13241</v>
      </c>
      <c r="I14130" s="197" t="s">
        <v>30</v>
      </c>
      <c r="J14130" s="197" t="n">
        <v>7466.08</v>
      </c>
    </row>
    <row r="14131" customFormat="false" ht="25.5" hidden="true" customHeight="false" outlineLevel="0" collapsed="false">
      <c r="A14131" s="197" t="s">
        <v>28616</v>
      </c>
      <c r="B14131" s="710" t="str">
        <f aca="false">C14131&amp;D14131&amp;E14131&amp;F14131&amp;G14131&amp;H14131</f>
        <v>SUMIDOURO CILINDRICO,LIGADO A FOSSA,MEDINDO 3000X4000MM,EM ANEIS DE CONCRETO PRE-MOLDADO,EXCLUSIVE FOSSA E MANILHAS.FORNECIMENTO E COLOCACAO</v>
      </c>
      <c r="C14131" s="197" t="s">
        <v>28615</v>
      </c>
      <c r="D14131" s="197" t="s">
        <v>28525</v>
      </c>
      <c r="E14131" s="197" t="s">
        <v>13241</v>
      </c>
      <c r="I14131" s="197" t="s">
        <v>30</v>
      </c>
      <c r="J14131" s="197" t="n">
        <v>7243.13</v>
      </c>
    </row>
    <row r="14132" customFormat="false" ht="25.5" hidden="true" customHeight="false" outlineLevel="0" collapsed="false">
      <c r="A14132" s="197" t="s">
        <v>28617</v>
      </c>
      <c r="B14132" s="710" t="str">
        <f aca="false">C14132&amp;D14132&amp;E14132&amp;F14132&amp;G14132&amp;H14132</f>
        <v>SUMIDOURO CILINDRICO,LIGADO A FOSSA,MEDINDO 2500X7600MM,EM ANEIS DE CONCRETO PRE-MOLDADO,EXCLUSIVE FOSSA E MANILHAS.FORNECIMENTO E COLOCACAO</v>
      </c>
      <c r="C14132" s="197" t="s">
        <v>28618</v>
      </c>
      <c r="D14132" s="197" t="s">
        <v>28525</v>
      </c>
      <c r="E14132" s="197" t="s">
        <v>13241</v>
      </c>
      <c r="I14132" s="197" t="s">
        <v>30</v>
      </c>
      <c r="J14132" s="197" t="n">
        <v>8726.2</v>
      </c>
    </row>
    <row r="14133" customFormat="false" ht="25.5" hidden="true" customHeight="false" outlineLevel="0" collapsed="false">
      <c r="A14133" s="197" t="s">
        <v>28619</v>
      </c>
      <c r="B14133" s="710" t="str">
        <f aca="false">C14133&amp;D14133&amp;E14133&amp;F14133&amp;G14133&amp;H14133</f>
        <v>SUMIDOURO CILINDRICO,LIGADO A FOSSA,MEDINDO 2500X7600MM,EM ANEIS DE CONCRETO PRE-MOLDADO,EXCLUSIVE FOSSA E MANILHAS.FORNECIMENTO E COLOCACAO</v>
      </c>
      <c r="C14133" s="197" t="s">
        <v>28618</v>
      </c>
      <c r="D14133" s="197" t="s">
        <v>28525</v>
      </c>
      <c r="E14133" s="197" t="s">
        <v>13241</v>
      </c>
      <c r="I14133" s="197" t="s">
        <v>30</v>
      </c>
      <c r="J14133" s="197" t="n">
        <v>8418.18</v>
      </c>
    </row>
    <row r="14134" customFormat="false" ht="25.5" hidden="true" customHeight="false" outlineLevel="0" collapsed="false">
      <c r="A14134" s="197" t="s">
        <v>28620</v>
      </c>
      <c r="B14134" s="710" t="str">
        <f aca="false">C14134&amp;D14134&amp;E14134&amp;F14134&amp;G14134&amp;H14134</f>
        <v>SUMIDOURO CILINDRICO,LIGADO A FOSSA,MEDINDO 3000X5200MM,EM ANEIS DE CONCRETO PRE-MOLDADO,EXCLUSIVE FOSSA E MANILHAS.FORNECIMENTO E COLOCACAO</v>
      </c>
      <c r="C14134" s="197" t="s">
        <v>28621</v>
      </c>
      <c r="D14134" s="197" t="s">
        <v>28525</v>
      </c>
      <c r="E14134" s="197" t="s">
        <v>13241</v>
      </c>
      <c r="I14134" s="197" t="s">
        <v>30</v>
      </c>
      <c r="J14134" s="197" t="n">
        <v>9058.13</v>
      </c>
    </row>
    <row r="14135" customFormat="false" ht="25.5" hidden="true" customHeight="false" outlineLevel="0" collapsed="false">
      <c r="A14135" s="197" t="s">
        <v>28622</v>
      </c>
      <c r="B14135" s="710" t="str">
        <f aca="false">C14135&amp;D14135&amp;E14135&amp;F14135&amp;G14135&amp;H14135</f>
        <v>SUMIDOURO CILINDRICO,LIGADO A FOSSA,MEDINDO 3000X5200MM,EM ANEIS DE CONCRETO PRE-MOLDADO,EXCLUSIVE FOSSA E MANILHAS.FORNECIMENTO E COLOCACAO</v>
      </c>
      <c r="C14135" s="197" t="s">
        <v>28621</v>
      </c>
      <c r="D14135" s="197" t="s">
        <v>28525</v>
      </c>
      <c r="E14135" s="197" t="s">
        <v>13241</v>
      </c>
      <c r="I14135" s="197" t="s">
        <v>30</v>
      </c>
      <c r="J14135" s="197" t="n">
        <v>8773.83</v>
      </c>
    </row>
    <row r="14136" customFormat="false" ht="25.5" hidden="true" customHeight="false" outlineLevel="0" collapsed="false">
      <c r="A14136" s="197" t="s">
        <v>28623</v>
      </c>
      <c r="B14136" s="710" t="str">
        <f aca="false">C14136&amp;D14136&amp;E14136&amp;F14136&amp;G14136&amp;H14136</f>
        <v>SUMIDOURO CILINDRICO,LIGADO A FOSSA,MEDINDO 2500X9200MM,EM ANEIS DE CONCRETO PRE-MOLDADO,EXCLUSIVE FOSSA E MANILHAS.FORNECIMENTO E COLOCACAO</v>
      </c>
      <c r="C14136" s="197" t="s">
        <v>28624</v>
      </c>
      <c r="D14136" s="197" t="s">
        <v>28525</v>
      </c>
      <c r="E14136" s="197" t="s">
        <v>13241</v>
      </c>
      <c r="I14136" s="197" t="s">
        <v>30</v>
      </c>
      <c r="J14136" s="197" t="n">
        <v>10279.55</v>
      </c>
    </row>
    <row r="14137" customFormat="false" ht="25.5" hidden="true" customHeight="false" outlineLevel="0" collapsed="false">
      <c r="A14137" s="197" t="s">
        <v>28625</v>
      </c>
      <c r="B14137" s="710" t="str">
        <f aca="false">C14137&amp;D14137&amp;E14137&amp;F14137&amp;G14137&amp;H14137</f>
        <v>SUMIDOURO CILINDRICO,LIGADO A FOSSA,MEDINDO 2500X9200MM,EM ANEIS DE CONCRETO PRE-MOLDADO,EXCLUSIVE FOSSA E MANILHAS.FORNECIMENTO E COLOCACAO</v>
      </c>
      <c r="C14137" s="197" t="s">
        <v>28624</v>
      </c>
      <c r="D14137" s="197" t="s">
        <v>28525</v>
      </c>
      <c r="E14137" s="197" t="s">
        <v>13241</v>
      </c>
      <c r="I14137" s="197" t="s">
        <v>30</v>
      </c>
      <c r="J14137" s="197" t="n">
        <v>9909.7</v>
      </c>
    </row>
    <row r="14138" customFormat="false" ht="25.5" hidden="true" customHeight="false" outlineLevel="0" collapsed="false">
      <c r="A14138" s="197" t="s">
        <v>28626</v>
      </c>
      <c r="B14138" s="710" t="str">
        <f aca="false">C14138&amp;D14138&amp;E14138&amp;F14138&amp;G14138&amp;H14138</f>
        <v>SUMIDOURO CILINDRICO,LIGADO A FOSSA,MEDINDO 3000X6400MM,EM ANEIS DE CONCRETO PRE-MOLDADO,EXCLUSIVE FOSSA E MANILHAS.FORNECIMENTO E COLOCACAO</v>
      </c>
      <c r="C14138" s="197" t="s">
        <v>28627</v>
      </c>
      <c r="D14138" s="197" t="s">
        <v>28525</v>
      </c>
      <c r="E14138" s="197" t="s">
        <v>13241</v>
      </c>
      <c r="I14138" s="197" t="s">
        <v>30</v>
      </c>
      <c r="J14138" s="197" t="n">
        <v>10653.51</v>
      </c>
    </row>
    <row r="14139" customFormat="false" ht="25.5" hidden="true" customHeight="false" outlineLevel="0" collapsed="false">
      <c r="A14139" s="197" t="s">
        <v>28628</v>
      </c>
      <c r="B14139" s="710" t="str">
        <f aca="false">C14139&amp;D14139&amp;E14139&amp;F14139&amp;G14139&amp;H14139</f>
        <v>SUMIDOURO CILINDRICO,LIGADO A FOSSA,MEDINDO 3000X6400MM,EM ANEIS DE CONCRETO PRE-MOLDADO,EXCLUSIVE FOSSA E MANILHAS.FORNECIMENTO E COLOCACAO</v>
      </c>
      <c r="C14139" s="197" t="s">
        <v>28627</v>
      </c>
      <c r="D14139" s="197" t="s">
        <v>28525</v>
      </c>
      <c r="E14139" s="197" t="s">
        <v>13241</v>
      </c>
      <c r="I14139" s="197" t="s">
        <v>30</v>
      </c>
      <c r="J14139" s="197" t="n">
        <v>10307.83</v>
      </c>
    </row>
    <row r="14140" customFormat="false" ht="25.5" hidden="true" customHeight="false" outlineLevel="0" collapsed="false">
      <c r="A14140" s="197" t="s">
        <v>28629</v>
      </c>
      <c r="B14140" s="710" t="str">
        <f aca="false">C14140&amp;D14140&amp;E14140&amp;F14140&amp;G14140&amp;H14140</f>
        <v>SUMIDOURO CILINDRICO,LIGADO A FOSSA,MEDINDO 3000X7600MM,EM ANEIS DE CONCRETO PRE-MOLDADO,EXCLUSIVE FOSSA E MANILHAS.FORNECIMENTO E COLOCACAO</v>
      </c>
      <c r="C14140" s="197" t="s">
        <v>28630</v>
      </c>
      <c r="D14140" s="197" t="s">
        <v>28525</v>
      </c>
      <c r="E14140" s="197" t="s">
        <v>13241</v>
      </c>
      <c r="I14140" s="197" t="s">
        <v>30</v>
      </c>
      <c r="J14140" s="197" t="n">
        <v>12245.56</v>
      </c>
    </row>
    <row r="14141" customFormat="false" ht="25.5" hidden="true" customHeight="false" outlineLevel="0" collapsed="false">
      <c r="A14141" s="197" t="s">
        <v>28631</v>
      </c>
      <c r="B14141" s="710" t="str">
        <f aca="false">C14141&amp;D14141&amp;E14141&amp;F14141&amp;G14141&amp;H14141</f>
        <v>SUMIDOURO CILINDRICO,LIGADO A FOSSA,MEDINDO 3000X7600MM,EM ANEIS DE CONCRETO PRE-MOLDADO,EXCLUSIVE FOSSA E MANILHAS.FORNECIMENTO E COLOCACAO</v>
      </c>
      <c r="C14141" s="197" t="s">
        <v>28630</v>
      </c>
      <c r="D14141" s="197" t="s">
        <v>28525</v>
      </c>
      <c r="E14141" s="197" t="s">
        <v>13241</v>
      </c>
      <c r="I14141" s="197" t="s">
        <v>30</v>
      </c>
      <c r="J14141" s="197" t="n">
        <v>11838.53</v>
      </c>
    </row>
    <row r="14142" customFormat="false" ht="25.5" hidden="true" customHeight="false" outlineLevel="0" collapsed="false">
      <c r="A14142" s="197" t="s">
        <v>28632</v>
      </c>
      <c r="B14142" s="710" t="str">
        <f aca="false">C14142&amp;D14142&amp;E14142&amp;F14142&amp;G14142&amp;H14142</f>
        <v>SUMIDOURO CILINDRICO,LIGADO A FOSSA,MEDINDO 3000X8800MM,EM ANEIS DE CONCRETO PRE-MOLDADO,EXCLUSIVE FOSSA E MANILHAS.FORNECIMENTO E COLOCACAO</v>
      </c>
      <c r="C14142" s="197" t="s">
        <v>28633</v>
      </c>
      <c r="D14142" s="197" t="s">
        <v>28525</v>
      </c>
      <c r="E14142" s="197" t="s">
        <v>13241</v>
      </c>
      <c r="I14142" s="197" t="s">
        <v>30</v>
      </c>
      <c r="J14142" s="197" t="n">
        <v>13839.2</v>
      </c>
    </row>
    <row r="14143" customFormat="false" ht="25.5" hidden="true" customHeight="false" outlineLevel="0" collapsed="false">
      <c r="A14143" s="197" t="s">
        <v>28634</v>
      </c>
      <c r="B14143" s="710" t="str">
        <f aca="false">C14143&amp;D14143&amp;E14143&amp;F14143&amp;G14143&amp;H14143</f>
        <v>SUMIDOURO CILINDRICO,LIGADO A FOSSA,MEDINDO 3000X8800MM,EM ANEIS DE CONCRETO PRE-MOLDADO,EXCLUSIVE FOSSA E MANILHAS.FORNECIMENTO E COLOCACAO</v>
      </c>
      <c r="C14143" s="197" t="s">
        <v>28633</v>
      </c>
      <c r="D14143" s="197" t="s">
        <v>28525</v>
      </c>
      <c r="E14143" s="197" t="s">
        <v>13241</v>
      </c>
      <c r="I14143" s="197" t="s">
        <v>30</v>
      </c>
      <c r="J14143" s="197" t="n">
        <v>13370.83</v>
      </c>
    </row>
    <row r="14144" customFormat="false" ht="25.5" hidden="true" customHeight="false" outlineLevel="0" collapsed="false">
      <c r="A14144" s="197" t="s">
        <v>28635</v>
      </c>
      <c r="B14144" s="710" t="str">
        <f aca="false">C14144&amp;D14144&amp;E14144&amp;F14144&amp;G14144&amp;H14144</f>
        <v>SUMIDOURO CILINDRICO,LIGADO A FOSSA,MEDINDO 3000X10000MM,EMANEIS DE CONCRETO PRE-MOLDADO,EXCLUSIVE FOSSA E MANILHAS.FORNECIMENTO E COLOCACAO</v>
      </c>
      <c r="C14144" s="197" t="s">
        <v>28636</v>
      </c>
      <c r="D14144" s="197" t="s">
        <v>28637</v>
      </c>
      <c r="E14144" s="197" t="s">
        <v>7400</v>
      </c>
      <c r="I14144" s="197" t="s">
        <v>30</v>
      </c>
      <c r="J14144" s="197" t="n">
        <v>15538.65</v>
      </c>
    </row>
    <row r="14145" customFormat="false" ht="25.5" hidden="true" customHeight="false" outlineLevel="0" collapsed="false">
      <c r="A14145" s="197" t="s">
        <v>28638</v>
      </c>
      <c r="B14145" s="710" t="str">
        <f aca="false">C14145&amp;D14145&amp;E14145&amp;F14145&amp;G14145&amp;H14145</f>
        <v>SUMIDOURO CILINDRICO,LIGADO A FOSSA,MEDINDO 3000X10000MM,EMANEIS DE CONCRETO PRE-MOLDADO,EXCLUSIVE FOSSA E MANILHAS.FORNECIMENTO E COLOCACAO</v>
      </c>
      <c r="C14145" s="197" t="s">
        <v>28636</v>
      </c>
      <c r="D14145" s="197" t="s">
        <v>28637</v>
      </c>
      <c r="E14145" s="197" t="s">
        <v>7400</v>
      </c>
      <c r="I14145" s="197" t="s">
        <v>30</v>
      </c>
      <c r="J14145" s="197" t="n">
        <v>15008.92</v>
      </c>
    </row>
    <row r="14146" customFormat="false" ht="25.5" hidden="true" customHeight="false" outlineLevel="0" collapsed="false">
      <c r="A14146" s="197" t="s">
        <v>28639</v>
      </c>
      <c r="B14146" s="710" t="str">
        <f aca="false">C14146&amp;D14146&amp;E14146&amp;F14146&amp;G14146&amp;H14146</f>
        <v>SUMIDOURO CILINDRICO,LIGADO A FOSSA,MEDINDO 3000X11200MM,EMANEIS DE CONCRETO PRE-MOLDADO,EXCLUSIVE FOSSA E MANILHAS.FORNECIMENTO E COLOCACAO</v>
      </c>
      <c r="C14146" s="197" t="s">
        <v>28640</v>
      </c>
      <c r="D14146" s="197" t="s">
        <v>28637</v>
      </c>
      <c r="E14146" s="197" t="s">
        <v>7400</v>
      </c>
      <c r="I14146" s="197" t="s">
        <v>30</v>
      </c>
      <c r="J14146" s="197" t="n">
        <v>17317.47</v>
      </c>
    </row>
    <row r="14147" customFormat="false" ht="25.5" hidden="true" customHeight="false" outlineLevel="0" collapsed="false">
      <c r="A14147" s="197" t="s">
        <v>28641</v>
      </c>
      <c r="B14147" s="710" t="str">
        <f aca="false">C14147&amp;D14147&amp;E14147&amp;F14147&amp;G14147&amp;H14147</f>
        <v>SUMIDOURO CILINDRICO,LIGADO A FOSSA,MEDINDO 3000X11200MM,EMANEIS DE CONCRETO PRE-MOLDADO,EXCLUSIVE FOSSA E MANILHAS.FORNECIMENTO E COLOCACAO</v>
      </c>
      <c r="C14147" s="197" t="s">
        <v>28640</v>
      </c>
      <c r="D14147" s="197" t="s">
        <v>28637</v>
      </c>
      <c r="E14147" s="197" t="s">
        <v>7400</v>
      </c>
      <c r="I14147" s="197" t="s">
        <v>30</v>
      </c>
      <c r="J14147" s="197" t="n">
        <v>16726.39</v>
      </c>
    </row>
    <row r="14148" customFormat="false" ht="25.5" hidden="true" customHeight="false" outlineLevel="0" collapsed="false">
      <c r="A14148" s="197" t="s">
        <v>28642</v>
      </c>
      <c r="B14148" s="710" t="str">
        <f aca="false">C14148&amp;D14148&amp;E14148&amp;F14148&amp;G14148&amp;H14148</f>
        <v>SUMIDOURO CILINDRICO,LIGADO A FOSSA,MEDINDO 3000X12400MM,EMANEIS DE CONCRETO PRE-MOLDADO,EXCLUSIVE FOSSA E MANILHAS.FORNECIMENTO E COLOCACAO</v>
      </c>
      <c r="C14148" s="197" t="s">
        <v>28643</v>
      </c>
      <c r="D14148" s="197" t="s">
        <v>28637</v>
      </c>
      <c r="E14148" s="197" t="s">
        <v>7400</v>
      </c>
      <c r="I14148" s="197" t="s">
        <v>30</v>
      </c>
      <c r="J14148" s="197" t="n">
        <v>19097.85</v>
      </c>
    </row>
    <row r="14149" customFormat="false" ht="25.5" hidden="true" customHeight="false" outlineLevel="0" collapsed="false">
      <c r="A14149" s="197" t="s">
        <v>28644</v>
      </c>
      <c r="B14149" s="710" t="str">
        <f aca="false">C14149&amp;D14149&amp;E14149&amp;F14149&amp;G14149&amp;H14149</f>
        <v>SUMIDOURO CILINDRICO,LIGADO A FOSSA,MEDINDO 3000X12400MM,EMANEIS DE CONCRETO PRE-MOLDADO,EXCLUSIVE FOSSA E MANILHAS.FORNECIMENTO E COLOCACAO</v>
      </c>
      <c r="C14149" s="197" t="s">
        <v>28643</v>
      </c>
      <c r="D14149" s="197" t="s">
        <v>28637</v>
      </c>
      <c r="E14149" s="197" t="s">
        <v>7400</v>
      </c>
      <c r="I14149" s="197" t="s">
        <v>30</v>
      </c>
      <c r="J14149" s="197" t="n">
        <v>18445.43</v>
      </c>
    </row>
    <row r="14150" customFormat="false" ht="12.75" hidden="true" customHeight="false" outlineLevel="0" collapsed="false">
      <c r="A14150" s="197" t="s">
        <v>28645</v>
      </c>
      <c r="B14150" s="197" t="str">
        <f aca="false">C14150&amp;D14150&amp;E14150&amp;F14150&amp;G14150&amp;H14150</f>
        <v>COLUNA DE FERRO GALVANIZADO NO DIAMETRO DE 3/4",EXCLUSIVE PECAS DE DERIVACAO.FORNECIMENTO E COLOCACAO</v>
      </c>
      <c r="C14150" s="197" t="s">
        <v>28646</v>
      </c>
      <c r="D14150" s="197" t="s">
        <v>28647</v>
      </c>
      <c r="I14150" s="197" t="s">
        <v>338</v>
      </c>
      <c r="J14150" s="197" t="n">
        <v>36.21</v>
      </c>
    </row>
    <row r="14151" customFormat="false" ht="12.75" hidden="true" customHeight="false" outlineLevel="0" collapsed="false">
      <c r="A14151" s="197" t="s">
        <v>28648</v>
      </c>
      <c r="B14151" s="197" t="str">
        <f aca="false">C14151&amp;D14151&amp;E14151&amp;F14151&amp;G14151&amp;H14151</f>
        <v>COLUNA DE FERRO GALVANIZADO NO DIAMETRO DE 3/4",EXCLUSIVE PECAS DE DERIVACAO.FORNECIMENTO E COLOCACAO</v>
      </c>
      <c r="C14151" s="197" t="s">
        <v>28646</v>
      </c>
      <c r="D14151" s="197" t="s">
        <v>28647</v>
      </c>
      <c r="I14151" s="197" t="s">
        <v>338</v>
      </c>
      <c r="J14151" s="197" t="n">
        <v>33.84</v>
      </c>
    </row>
    <row r="14152" customFormat="false" ht="12.75" hidden="true" customHeight="false" outlineLevel="0" collapsed="false">
      <c r="A14152" s="197" t="s">
        <v>28649</v>
      </c>
      <c r="B14152" s="197" t="str">
        <f aca="false">C14152&amp;D14152&amp;E14152&amp;F14152&amp;G14152&amp;H14152</f>
        <v>COLUNA DE FERRO GALVANIZADO NO DIAMETRO DE 1",EXCLUSIVE PECAS DE DERIVACAO.FORNECIMENTO E COLOCACAO</v>
      </c>
      <c r="C14152" s="197" t="s">
        <v>28650</v>
      </c>
      <c r="D14152" s="197" t="s">
        <v>28651</v>
      </c>
      <c r="I14152" s="197" t="s">
        <v>338</v>
      </c>
      <c r="J14152" s="197" t="n">
        <v>50.41</v>
      </c>
    </row>
    <row r="14153" customFormat="false" ht="12.75" hidden="true" customHeight="false" outlineLevel="0" collapsed="false">
      <c r="A14153" s="197" t="s">
        <v>28652</v>
      </c>
      <c r="B14153" s="197" t="str">
        <f aca="false">C14153&amp;D14153&amp;E14153&amp;F14153&amp;G14153&amp;H14153</f>
        <v>COLUNA DE FERRO GALVANIZADO NO DIAMETRO DE 1",EXCLUSIVE PECAS DE DERIVACAO.FORNECIMENTO E COLOCACAO</v>
      </c>
      <c r="C14153" s="197" t="s">
        <v>28650</v>
      </c>
      <c r="D14153" s="197" t="s">
        <v>28651</v>
      </c>
      <c r="I14153" s="197" t="s">
        <v>338</v>
      </c>
      <c r="J14153" s="197" t="n">
        <v>46.97</v>
      </c>
    </row>
    <row r="14154" customFormat="false" ht="12.75" hidden="true" customHeight="false" outlineLevel="0" collapsed="false">
      <c r="A14154" s="197" t="s">
        <v>28653</v>
      </c>
      <c r="B14154" s="197" t="str">
        <f aca="false">C14154&amp;D14154&amp;E14154&amp;F14154&amp;G14154&amp;H14154</f>
        <v>COLUNA DE FERRO GALVANIZADO NO DIAMETRO DE 1.1/4",EXCLUSIVEPECAS DE DERIVACAO.FORNECIMENTO E COLOCACAO</v>
      </c>
      <c r="C14154" s="197" t="s">
        <v>28654</v>
      </c>
      <c r="D14154" s="197" t="s">
        <v>28655</v>
      </c>
      <c r="I14154" s="197" t="s">
        <v>338</v>
      </c>
      <c r="J14154" s="197" t="n">
        <v>67.12</v>
      </c>
    </row>
    <row r="14155" customFormat="false" ht="12.75" hidden="true" customHeight="false" outlineLevel="0" collapsed="false">
      <c r="A14155" s="197" t="s">
        <v>28656</v>
      </c>
      <c r="B14155" s="197" t="str">
        <f aca="false">C14155&amp;D14155&amp;E14155&amp;F14155&amp;G14155&amp;H14155</f>
        <v>COLUNA DE FERRO GALVANIZADO NO DIAMETRO DE 1.1/4",EXCLUSIVEPECAS DE DERIVACAO.FORNECIMENTO E COLOCACAO</v>
      </c>
      <c r="C14155" s="197" t="s">
        <v>28654</v>
      </c>
      <c r="D14155" s="197" t="s">
        <v>28655</v>
      </c>
      <c r="I14155" s="197" t="s">
        <v>338</v>
      </c>
      <c r="J14155" s="197" t="n">
        <v>62.71</v>
      </c>
    </row>
    <row r="14156" customFormat="false" ht="12.75" hidden="true" customHeight="false" outlineLevel="0" collapsed="false">
      <c r="A14156" s="197" t="s">
        <v>28657</v>
      </c>
      <c r="B14156" s="197" t="str">
        <f aca="false">C14156&amp;D14156&amp;E14156&amp;F14156&amp;G14156&amp;H14156</f>
        <v>COLUNA DE FERRO GALVANIZADO NO DIAMETRO DE 1.1/2",EXCLUSIVEPECAS DE DERIVACAO.FORNECIMENTO E COLOCACAO</v>
      </c>
      <c r="C14156" s="197" t="s">
        <v>28658</v>
      </c>
      <c r="D14156" s="197" t="s">
        <v>28655</v>
      </c>
      <c r="I14156" s="197" t="s">
        <v>338</v>
      </c>
      <c r="J14156" s="197" t="n">
        <v>75.63</v>
      </c>
    </row>
    <row r="14157" customFormat="false" ht="12.75" hidden="true" customHeight="false" outlineLevel="0" collapsed="false">
      <c r="A14157" s="197" t="s">
        <v>28659</v>
      </c>
      <c r="B14157" s="197" t="str">
        <f aca="false">C14157&amp;D14157&amp;E14157&amp;F14157&amp;G14157&amp;H14157</f>
        <v>COLUNA DE FERRO GALVANIZADO NO DIAMETRO DE 1.1/2",EXCLUSIVEPECAS DE DERIVACAO.FORNECIMENTO E COLOCACAO</v>
      </c>
      <c r="C14157" s="197" t="s">
        <v>28658</v>
      </c>
      <c r="D14157" s="197" t="s">
        <v>28655</v>
      </c>
      <c r="I14157" s="197" t="s">
        <v>338</v>
      </c>
      <c r="J14157" s="197" t="n">
        <v>70.23</v>
      </c>
    </row>
    <row r="14158" customFormat="false" ht="12.75" hidden="true" customHeight="false" outlineLevel="0" collapsed="false">
      <c r="A14158" s="197" t="s">
        <v>28660</v>
      </c>
      <c r="B14158" s="197" t="str">
        <f aca="false">C14158&amp;D14158&amp;E14158&amp;F14158&amp;G14158&amp;H14158</f>
        <v>COLUNA DE FERRO GALVANIZADO NO DIAMETRO DE 2",EXCLUSIVE PECAS DE DERIVACAO.FORNECIMENTO E COLOCACAO</v>
      </c>
      <c r="C14158" s="197" t="s">
        <v>28661</v>
      </c>
      <c r="D14158" s="197" t="s">
        <v>28651</v>
      </c>
      <c r="I14158" s="197" t="s">
        <v>338</v>
      </c>
      <c r="J14158" s="197" t="n">
        <v>101.41</v>
      </c>
    </row>
    <row r="14159" customFormat="false" ht="12.75" hidden="true" customHeight="false" outlineLevel="0" collapsed="false">
      <c r="A14159" s="197" t="s">
        <v>28662</v>
      </c>
      <c r="B14159" s="197" t="str">
        <f aca="false">C14159&amp;D14159&amp;E14159&amp;F14159&amp;G14159&amp;H14159</f>
        <v>COLUNA DE FERRO GALVANIZADO NO DIAMETRO DE 2",EXCLUSIVE PECAS DE DERIVACAO.FORNECIMENTO E COLOCACAO</v>
      </c>
      <c r="C14159" s="197" t="s">
        <v>28661</v>
      </c>
      <c r="D14159" s="197" t="s">
        <v>28651</v>
      </c>
      <c r="I14159" s="197" t="s">
        <v>338</v>
      </c>
      <c r="J14159" s="197" t="n">
        <v>95.21</v>
      </c>
    </row>
    <row r="14160" customFormat="false" ht="12.75" hidden="true" customHeight="false" outlineLevel="0" collapsed="false">
      <c r="A14160" s="197" t="s">
        <v>28663</v>
      </c>
      <c r="B14160" s="197" t="str">
        <f aca="false">C14160&amp;D14160&amp;E14160&amp;F14160&amp;G14160&amp;H14160</f>
        <v>COLUNA DE FERRO GALVANIZADO NO DIAMETRO DE 2.1/2",EXCLUSIVEPECAS DE DERIVACAO.FORNECIMENTO E COLOCACAO</v>
      </c>
      <c r="C14160" s="197" t="s">
        <v>28664</v>
      </c>
      <c r="D14160" s="197" t="s">
        <v>28655</v>
      </c>
      <c r="I14160" s="197" t="s">
        <v>338</v>
      </c>
      <c r="J14160" s="197" t="n">
        <v>128.15</v>
      </c>
    </row>
    <row r="14161" customFormat="false" ht="12.75" hidden="true" customHeight="false" outlineLevel="0" collapsed="false">
      <c r="A14161" s="197" t="s">
        <v>28665</v>
      </c>
      <c r="B14161" s="197" t="str">
        <f aca="false">C14161&amp;D14161&amp;E14161&amp;F14161&amp;G14161&amp;H14161</f>
        <v>COLUNA DE FERRO GALVANIZADO NO DIAMETRO DE 2.1/2",EXCLUSIVEPECAS DE DERIVACAO.FORNECIMENTO E COLOCACAO</v>
      </c>
      <c r="C14161" s="197" t="s">
        <v>28664</v>
      </c>
      <c r="D14161" s="197" t="s">
        <v>28655</v>
      </c>
      <c r="I14161" s="197" t="s">
        <v>338</v>
      </c>
      <c r="J14161" s="197" t="n">
        <v>121.56</v>
      </c>
    </row>
    <row r="14162" customFormat="false" ht="38.25" hidden="true" customHeight="false" outlineLevel="0" collapsed="false">
      <c r="A14162" s="197" t="s">
        <v>28666</v>
      </c>
      <c r="B14162" s="702" t="str">
        <f aca="false">C14162&amp;D14162&amp;E14162&amp;F14162&amp;G14162&amp;H14162</f>
        <v>INSTALACAO E ASSENTAMENTO DE AQUECEDOR A GAS ENCANADO,(EXCLUSIVE FORNECIMENTO DO APARELHO),COMPREENDENDO:8M DE TUBO DE COBRE,CLASSE I DE 22MM,CONEXOES E CHAMINE DE ALUMINIO E VENEZIANA</v>
      </c>
      <c r="C14162" s="197" t="s">
        <v>28667</v>
      </c>
      <c r="D14162" s="197" t="s">
        <v>28668</v>
      </c>
      <c r="E14162" s="197" t="s">
        <v>28669</v>
      </c>
      <c r="F14162" s="197" t="s">
        <v>28670</v>
      </c>
      <c r="I14162" s="197" t="s">
        <v>30</v>
      </c>
      <c r="J14162" s="197" t="n">
        <v>726.25</v>
      </c>
    </row>
    <row r="14163" customFormat="false" ht="38.25" hidden="true" customHeight="false" outlineLevel="0" collapsed="false">
      <c r="A14163" s="197" t="s">
        <v>28671</v>
      </c>
      <c r="B14163" s="702" t="str">
        <f aca="false">C14163&amp;D14163&amp;E14163&amp;F14163&amp;G14163&amp;H14163</f>
        <v>INSTALACAO E ASSENTAMENTO DE AQUECEDOR A GAS ENCANADO,(EXCLUSIVE FORNECIMENTO DO APARELHO),COMPREENDENDO:8M DE TUBO DE COBRE,CLASSE I DE 22MM,CONEXOES E CHAMINE DE ALUMINIO E VENEZIANA</v>
      </c>
      <c r="C14163" s="197" t="s">
        <v>28667</v>
      </c>
      <c r="D14163" s="197" t="s">
        <v>28668</v>
      </c>
      <c r="E14163" s="197" t="s">
        <v>28669</v>
      </c>
      <c r="F14163" s="197" t="s">
        <v>28670</v>
      </c>
      <c r="I14163" s="197" t="s">
        <v>30</v>
      </c>
      <c r="J14163" s="197" t="n">
        <v>681.84</v>
      </c>
    </row>
    <row r="14164" customFormat="false" ht="12.75" hidden="true" customHeight="false" outlineLevel="0" collapsed="false">
      <c r="A14164" s="197" t="s">
        <v>28672</v>
      </c>
      <c r="B14164" s="197" t="str">
        <f aca="false">C14164&amp;D14164&amp;E14164&amp;F14164&amp;G14164&amp;H14164</f>
        <v>INSTALACAO E ASSENTAMENTO DE FOGAO A GAS ENCANADO,EXCLUSIVEFORNECIMENTO DO APARELHO,COMPREENDENDO:25,00M DE TUBO DE FERRO GALVANIZADO DE 1",CONEXOES E REGISTRO</v>
      </c>
      <c r="C14164" s="197" t="s">
        <v>28673</v>
      </c>
      <c r="D14164" s="197" t="s">
        <v>28674</v>
      </c>
      <c r="E14164" s="197" t="s">
        <v>28675</v>
      </c>
      <c r="I14164" s="197" t="s">
        <v>30</v>
      </c>
      <c r="J14164" s="197" t="n">
        <v>1111.76</v>
      </c>
    </row>
    <row r="14165" customFormat="false" ht="12.75" hidden="true" customHeight="false" outlineLevel="0" collapsed="false">
      <c r="A14165" s="197" t="s">
        <v>28676</v>
      </c>
      <c r="B14165" s="197" t="str">
        <f aca="false">C14165&amp;D14165&amp;E14165&amp;F14165&amp;G14165&amp;H14165</f>
        <v>INSTALACAO E ASSENTAMENTO DE FOGAO A GAS ENCANADO,EXCLUSIVEFORNECIMENTO DO APARELHO,COMPREENDENDO:25,00M DE TUBO DE FERRO GALVANIZADO DE 1",CONEXOES E REGISTRO</v>
      </c>
      <c r="C14165" s="197" t="s">
        <v>28673</v>
      </c>
      <c r="D14165" s="197" t="s">
        <v>28674</v>
      </c>
      <c r="E14165" s="197" t="s">
        <v>28675</v>
      </c>
      <c r="I14165" s="197" t="s">
        <v>30</v>
      </c>
      <c r="J14165" s="197" t="n">
        <v>1046.98</v>
      </c>
    </row>
    <row r="14166" customFormat="false" ht="12.75" hidden="true" customHeight="false" outlineLevel="0" collapsed="false">
      <c r="A14166" s="197" t="s">
        <v>28677</v>
      </c>
      <c r="B14166" s="197" t="str">
        <f aca="false">C14166&amp;D14166&amp;E14166&amp;F14166&amp;G14166&amp;H14166</f>
        <v>INSTALACAO E ASSENTAMENTO DE FOGAO A GAS LIQUEFEITO DE PETROLEO(EXCLUSIVE FORNECIMENTO DO APARELHO),COMPREENDENDO:5,00MDE TUBO DE FERRO GALVANIZADO DE 1/2",CONEXOES,REGULADORES EDEMAIS PECAS NECESSARIAS</v>
      </c>
      <c r="C14166" s="197" t="s">
        <v>28678</v>
      </c>
      <c r="D14166" s="197" t="s">
        <v>28679</v>
      </c>
      <c r="E14166" s="197" t="s">
        <v>28680</v>
      </c>
      <c r="F14166" s="197" t="s">
        <v>28681</v>
      </c>
      <c r="I14166" s="197" t="s">
        <v>30</v>
      </c>
      <c r="J14166" s="197" t="n">
        <v>433.07</v>
      </c>
    </row>
    <row r="14167" customFormat="false" ht="12.75" hidden="true" customHeight="false" outlineLevel="0" collapsed="false">
      <c r="A14167" s="197" t="s">
        <v>28682</v>
      </c>
      <c r="B14167" s="197" t="str">
        <f aca="false">C14167&amp;D14167&amp;E14167&amp;F14167&amp;G14167&amp;H14167</f>
        <v>INSTALACAO E ASSENTAMENTO DE FOGAO A GAS LIQUEFEITO DE PETROLEO(EXCLUSIVE FORNECIMENTO DO APARELHO),COMPREENDENDO:5,00MDE TUBO DE FERRO GALVANIZADO DE 1/2",CONEXOES,REGULADORES EDEMAIS PECAS NECESSARIAS</v>
      </c>
      <c r="C14167" s="197" t="s">
        <v>28678</v>
      </c>
      <c r="D14167" s="197" t="s">
        <v>28679</v>
      </c>
      <c r="E14167" s="197" t="s">
        <v>28680</v>
      </c>
      <c r="F14167" s="197" t="s">
        <v>28681</v>
      </c>
      <c r="I14167" s="197" t="s">
        <v>30</v>
      </c>
      <c r="J14167" s="197" t="n">
        <v>418.27</v>
      </c>
    </row>
    <row r="14168" customFormat="false" ht="12.75" hidden="true" customHeight="false" outlineLevel="0" collapsed="false">
      <c r="A14168" s="197" t="s">
        <v>28683</v>
      </c>
      <c r="B14168" s="197" t="str">
        <f aca="false">C14168&amp;D14168&amp;E14168&amp;F14168&amp;G14168&amp;H14168</f>
        <v>INSTALACAO COMPLETA DE AQUECEDOR A GAS ENCANADO OU LIQUEFEITO DE PETROLEO(EXCLUSIVE FORNECIMENTO DO APARELHO),COMPREENDENDO:8,00M DE TUBO DE FERRO GALVANIZADO DE 3/4",CONEXOES E CHAMINE DE ALUMINIO</v>
      </c>
      <c r="C14168" s="197" t="s">
        <v>28684</v>
      </c>
      <c r="D14168" s="197" t="s">
        <v>28685</v>
      </c>
      <c r="E14168" s="197" t="s">
        <v>28686</v>
      </c>
      <c r="F14168" s="197" t="s">
        <v>28687</v>
      </c>
      <c r="I14168" s="197" t="s">
        <v>30</v>
      </c>
      <c r="J14168" s="197" t="n">
        <v>719.95</v>
      </c>
    </row>
    <row r="14169" customFormat="false" ht="12.75" hidden="true" customHeight="false" outlineLevel="0" collapsed="false">
      <c r="A14169" s="197" t="s">
        <v>28688</v>
      </c>
      <c r="B14169" s="197" t="str">
        <f aca="false">C14169&amp;D14169&amp;E14169&amp;F14169&amp;G14169&amp;H14169</f>
        <v>INSTALACAO COMPLETA DE AQUECEDOR A GAS ENCANADO OU LIQUEFEITO DE PETROLEO(EXCLUSIVE FORNECIMENTO DO APARELHO),COMPREENDENDO:8,00M DE TUBO DE FERRO GALVANIZADO DE 3/4",CONEXOES E CHAMINE DE ALUMINIO</v>
      </c>
      <c r="C14169" s="197" t="s">
        <v>28684</v>
      </c>
      <c r="D14169" s="197" t="s">
        <v>28685</v>
      </c>
      <c r="E14169" s="197" t="s">
        <v>28686</v>
      </c>
      <c r="F14169" s="197" t="s">
        <v>28687</v>
      </c>
      <c r="I14169" s="197" t="s">
        <v>30</v>
      </c>
      <c r="J14169" s="197" t="n">
        <v>670.38</v>
      </c>
    </row>
    <row r="14170" customFormat="false" ht="12.75" hidden="true" customHeight="false" outlineLevel="0" collapsed="false">
      <c r="A14170" s="197" t="s">
        <v>28689</v>
      </c>
      <c r="B14170" s="197" t="str">
        <f aca="false">C14170&amp;D14170&amp;E14170&amp;F14170&amp;G14170&amp;H14170</f>
        <v>TAMPA CEGA E CAIXILHO,15 X 15CM,EM ACO INOX,PARA RALO SIFONADO.FORNECIMENTO E COLOCACAO</v>
      </c>
      <c r="C14170" s="197" t="s">
        <v>28690</v>
      </c>
      <c r="D14170" s="197" t="s">
        <v>28691</v>
      </c>
      <c r="I14170" s="197" t="s">
        <v>30</v>
      </c>
      <c r="J14170" s="197" t="n">
        <v>17.84</v>
      </c>
    </row>
    <row r="14171" customFormat="false" ht="12.75" hidden="true" customHeight="false" outlineLevel="0" collapsed="false">
      <c r="A14171" s="197" t="s">
        <v>28692</v>
      </c>
      <c r="B14171" s="197" t="str">
        <f aca="false">C14171&amp;D14171&amp;E14171&amp;F14171&amp;G14171&amp;H14171</f>
        <v>TAMPA CEGA E CAIXILHO,15 X 15CM,EM ACO INOX,PARA RALO SIFONADO.FORNECIMENTO E COLOCACAO</v>
      </c>
      <c r="C14171" s="197" t="s">
        <v>28690</v>
      </c>
      <c r="D14171" s="197" t="s">
        <v>28691</v>
      </c>
      <c r="I14171" s="197" t="s">
        <v>30</v>
      </c>
      <c r="J14171" s="197" t="n">
        <v>17.6</v>
      </c>
    </row>
    <row r="14172" customFormat="false" ht="12.75" hidden="true" customHeight="false" outlineLevel="0" collapsed="false">
      <c r="A14172" s="197" t="s">
        <v>28693</v>
      </c>
      <c r="B14172" s="197" t="str">
        <f aca="false">C14172&amp;D14172&amp;E14172&amp;F14172&amp;G14172&amp;H14172</f>
        <v>GRELHA DE ACO INOX,10X10CM,SISTEMA ROTATIVO,COM CAIXILHO.FORNECIMENTO E COLOCACAO</v>
      </c>
      <c r="C14172" s="197" t="s">
        <v>28694</v>
      </c>
      <c r="D14172" s="197" t="s">
        <v>7400</v>
      </c>
      <c r="I14172" s="197" t="s">
        <v>30</v>
      </c>
      <c r="J14172" s="197" t="n">
        <v>13.17</v>
      </c>
    </row>
    <row r="14173" customFormat="false" ht="12.75" hidden="true" customHeight="false" outlineLevel="0" collapsed="false">
      <c r="A14173" s="197" t="s">
        <v>28695</v>
      </c>
      <c r="B14173" s="197" t="str">
        <f aca="false">C14173&amp;D14173&amp;E14173&amp;F14173&amp;G14173&amp;H14173</f>
        <v>GRELHA DE ACO INOX,10X10CM,SISTEMA ROTATIVO,COM CAIXILHO.FORNECIMENTO E COLOCACAO</v>
      </c>
      <c r="C14173" s="197" t="s">
        <v>28694</v>
      </c>
      <c r="D14173" s="197" t="s">
        <v>7400</v>
      </c>
      <c r="I14173" s="197" t="s">
        <v>30</v>
      </c>
      <c r="J14173" s="197" t="n">
        <v>12.93</v>
      </c>
    </row>
    <row r="14174" customFormat="false" ht="12.75" hidden="true" customHeight="false" outlineLevel="0" collapsed="false">
      <c r="A14174" s="197" t="s">
        <v>28696</v>
      </c>
      <c r="B14174" s="197" t="str">
        <f aca="false">C14174&amp;D14174&amp;E14174&amp;F14174&amp;G14174&amp;H14174</f>
        <v>RALO DE COBERTURA SEMI-ESFERICO(TIPO ABACAXI),COM 3".FORNECIMENTO E COLOCACAO</v>
      </c>
      <c r="C14174" s="197" t="s">
        <v>28697</v>
      </c>
      <c r="D14174" s="197" t="s">
        <v>4468</v>
      </c>
      <c r="I14174" s="197" t="s">
        <v>30</v>
      </c>
      <c r="J14174" s="197" t="n">
        <v>21.8</v>
      </c>
    </row>
    <row r="14175" customFormat="false" ht="12.75" hidden="true" customHeight="false" outlineLevel="0" collapsed="false">
      <c r="A14175" s="197" t="s">
        <v>28698</v>
      </c>
      <c r="B14175" s="197" t="str">
        <f aca="false">C14175&amp;D14175&amp;E14175&amp;F14175&amp;G14175&amp;H14175</f>
        <v>RALO DE COBERTURA SEMI-ESFERICO(TIPO ABACAXI),COM 3".FORNECIMENTO E COLOCACAO</v>
      </c>
      <c r="C14175" s="197" t="s">
        <v>28697</v>
      </c>
      <c r="D14175" s="197" t="s">
        <v>4468</v>
      </c>
      <c r="I14175" s="197" t="s">
        <v>30</v>
      </c>
      <c r="J14175" s="197" t="n">
        <v>19.91</v>
      </c>
    </row>
    <row r="14176" customFormat="false" ht="12.75" hidden="true" customHeight="false" outlineLevel="0" collapsed="false">
      <c r="A14176" s="197" t="s">
        <v>28699</v>
      </c>
      <c r="B14176" s="197" t="str">
        <f aca="false">C14176&amp;D14176&amp;E14176&amp;F14176&amp;G14176&amp;H14176</f>
        <v>RALO DE COBERTURA SEMI-ESFERICO(TIPO ABACAXI),COM 4".FORNECIMENTO E COLOCACAO</v>
      </c>
      <c r="C14176" s="197" t="s">
        <v>28700</v>
      </c>
      <c r="D14176" s="197" t="s">
        <v>4468</v>
      </c>
      <c r="I14176" s="197" t="s">
        <v>30</v>
      </c>
      <c r="J14176" s="197" t="n">
        <v>31.6</v>
      </c>
    </row>
    <row r="14177" customFormat="false" ht="12.75" hidden="true" customHeight="false" outlineLevel="0" collapsed="false">
      <c r="A14177" s="197" t="s">
        <v>221</v>
      </c>
      <c r="B14177" s="197" t="str">
        <f aca="false">C14177&amp;D14177&amp;E14177&amp;F14177&amp;G14177&amp;H14177</f>
        <v>RALO DE COBERTURA SEMI-ESFERICO(TIPO ABACAXI),COM 4".FORNECIMENTO E COLOCACAO</v>
      </c>
      <c r="C14177" s="197" t="s">
        <v>28700</v>
      </c>
      <c r="D14177" s="197" t="s">
        <v>4468</v>
      </c>
      <c r="I14177" s="197" t="s">
        <v>30</v>
      </c>
      <c r="J14177" s="197" t="n">
        <v>28.72</v>
      </c>
    </row>
    <row r="14178" customFormat="false" ht="12.75" hidden="true" customHeight="false" outlineLevel="0" collapsed="false">
      <c r="A14178" s="197" t="s">
        <v>28701</v>
      </c>
      <c r="B14178" s="197" t="str">
        <f aca="false">C14178&amp;D14178&amp;E14178&amp;F14178&amp;G14178&amp;H14178</f>
        <v>GRELHA DE ACO INOX,15X15CM,SISTEMA ROTATIVO,COM CAIXILHO.FORNECIMENTO E COLOCACAO</v>
      </c>
      <c r="C14178" s="197" t="s">
        <v>28702</v>
      </c>
      <c r="D14178" s="197" t="s">
        <v>7400</v>
      </c>
      <c r="I14178" s="197" t="s">
        <v>30</v>
      </c>
      <c r="J14178" s="197" t="n">
        <v>43.97</v>
      </c>
    </row>
    <row r="14179" customFormat="false" ht="12.75" hidden="true" customHeight="false" outlineLevel="0" collapsed="false">
      <c r="A14179" s="197" t="s">
        <v>28703</v>
      </c>
      <c r="B14179" s="197" t="str">
        <f aca="false">C14179&amp;D14179&amp;E14179&amp;F14179&amp;G14179&amp;H14179</f>
        <v>GRELHA DE ACO INOX,15X15CM,SISTEMA ROTATIVO,COM CAIXILHO.FORNECIMENTO E COLOCACAO</v>
      </c>
      <c r="C14179" s="197" t="s">
        <v>28702</v>
      </c>
      <c r="D14179" s="197" t="s">
        <v>7400</v>
      </c>
      <c r="I14179" s="197" t="s">
        <v>30</v>
      </c>
      <c r="J14179" s="197" t="n">
        <v>43.73</v>
      </c>
    </row>
    <row r="14180" customFormat="false" ht="12.75" hidden="true" customHeight="false" outlineLevel="0" collapsed="false">
      <c r="A14180" s="197" t="s">
        <v>28704</v>
      </c>
      <c r="B14180" s="197" t="str">
        <f aca="false">C14180&amp;D14180&amp;E14180&amp;F14180&amp;G14180&amp;H14180</f>
        <v>RALO DE COBERTURA SEMI-ESFERICO(TIPO ABACAXI),COM 6".FORNECIMENTO E COLOCACAO</v>
      </c>
      <c r="C14180" s="197" t="s">
        <v>28705</v>
      </c>
      <c r="D14180" s="197" t="s">
        <v>4468</v>
      </c>
      <c r="I14180" s="197" t="s">
        <v>30</v>
      </c>
      <c r="J14180" s="197" t="n">
        <v>49.16</v>
      </c>
    </row>
    <row r="14181" customFormat="false" ht="12.75" hidden="true" customHeight="false" outlineLevel="0" collapsed="false">
      <c r="A14181" s="197" t="s">
        <v>28706</v>
      </c>
      <c r="B14181" s="197" t="str">
        <f aca="false">C14181&amp;D14181&amp;E14181&amp;F14181&amp;G14181&amp;H14181</f>
        <v>RALO DE COBERTURA SEMI-ESFERICO(TIPO ABACAXI),COM 6".FORNECIMENTO E COLOCACAO</v>
      </c>
      <c r="C14181" s="197" t="s">
        <v>28705</v>
      </c>
      <c r="D14181" s="197" t="s">
        <v>4468</v>
      </c>
      <c r="I14181" s="197" t="s">
        <v>30</v>
      </c>
      <c r="J14181" s="197" t="n">
        <v>46.07</v>
      </c>
    </row>
    <row r="14182" customFormat="false" ht="12.75" hidden="true" customHeight="false" outlineLevel="0" collapsed="false">
      <c r="A14182" s="197" t="s">
        <v>28707</v>
      </c>
      <c r="B14182" s="197" t="str">
        <f aca="false">C14182&amp;D14182&amp;E14182&amp;F14182&amp;G14182&amp;H14182</f>
        <v>GRELHA DE FERRO FUNDIDO PARA RALO,COM 20X20CM,CARGA MINIMA PARA TESTE 176KG,RESISTENCIA MAXIMA DE ROMPIMENTO DE 228KG EFLECHA RESIDUAL MAXIMA DE 8MM</v>
      </c>
      <c r="C14182" s="197" t="s">
        <v>28708</v>
      </c>
      <c r="D14182" s="197" t="s">
        <v>28709</v>
      </c>
      <c r="E14182" s="197" t="s">
        <v>28710</v>
      </c>
      <c r="I14182" s="197" t="s">
        <v>30</v>
      </c>
      <c r="J14182" s="197" t="n">
        <v>31</v>
      </c>
    </row>
    <row r="14183" customFormat="false" ht="12.75" hidden="true" customHeight="false" outlineLevel="0" collapsed="false">
      <c r="A14183" s="197" t="s">
        <v>28711</v>
      </c>
      <c r="B14183" s="197" t="str">
        <f aca="false">C14183&amp;D14183&amp;E14183&amp;F14183&amp;G14183&amp;H14183</f>
        <v>GRELHA DE FERRO FUNDIDO PARA RALO,COM 20X20CM,CARGA MINIMA PARA TESTE 176KG,RESISTENCIA MAXIMA DE ROMPIMENTO DE 228KG EFLECHA RESIDUAL MAXIMA DE 8MM</v>
      </c>
      <c r="C14183" s="197" t="s">
        <v>28708</v>
      </c>
      <c r="D14183" s="197" t="s">
        <v>28709</v>
      </c>
      <c r="E14183" s="197" t="s">
        <v>28710</v>
      </c>
      <c r="I14183" s="197" t="s">
        <v>30</v>
      </c>
      <c r="J14183" s="197" t="n">
        <v>31</v>
      </c>
    </row>
    <row r="14184" customFormat="false" ht="12.75" hidden="true" customHeight="false" outlineLevel="0" collapsed="false">
      <c r="A14184" s="197" t="s">
        <v>28712</v>
      </c>
      <c r="B14184" s="197" t="str">
        <f aca="false">C14184&amp;D14184&amp;E14184&amp;F14184&amp;G14184&amp;H14184</f>
        <v>GRELHA PARA AGUAS PLUVIAIS,COM CAIXILHO NAS DIMENSOES DE 15X15CM.FORNECIMENTO E COLOCACAO.</v>
      </c>
      <c r="C14184" s="197" t="s">
        <v>28713</v>
      </c>
      <c r="D14184" s="197" t="s">
        <v>28714</v>
      </c>
      <c r="I14184" s="197" t="s">
        <v>30</v>
      </c>
      <c r="J14184" s="197" t="n">
        <v>23.46</v>
      </c>
    </row>
    <row r="14185" customFormat="false" ht="12.75" hidden="true" customHeight="false" outlineLevel="0" collapsed="false">
      <c r="A14185" s="197" t="s">
        <v>28715</v>
      </c>
      <c r="B14185" s="197" t="str">
        <f aca="false">C14185&amp;D14185&amp;E14185&amp;F14185&amp;G14185&amp;H14185</f>
        <v>GRELHA PARA AGUAS PLUVIAIS,COM CAIXILHO NAS DIMENSOES DE 15X15CM.FORNECIMENTO E COLOCACAO.</v>
      </c>
      <c r="C14185" s="197" t="s">
        <v>28713</v>
      </c>
      <c r="D14185" s="197" t="s">
        <v>28714</v>
      </c>
      <c r="I14185" s="197" t="s">
        <v>30</v>
      </c>
      <c r="J14185" s="197" t="n">
        <v>23.22</v>
      </c>
    </row>
    <row r="14186" customFormat="false" ht="12.75" hidden="true" customHeight="false" outlineLevel="0" collapsed="false">
      <c r="A14186" s="197" t="s">
        <v>28716</v>
      </c>
      <c r="B14186" s="197" t="str">
        <f aca="false">C14186&amp;D14186&amp;E14186&amp;F14186&amp;G14186&amp;H14186</f>
        <v>GRELHA PARA AGUAS PLUVIAIS,COM CAIXILHO NAS DIMENSOES DE 50X50CM.FORNECIMENTO E COLOCACAO.</v>
      </c>
      <c r="C14186" s="197" t="s">
        <v>28717</v>
      </c>
      <c r="D14186" s="197" t="s">
        <v>28718</v>
      </c>
      <c r="I14186" s="197" t="s">
        <v>30</v>
      </c>
      <c r="J14186" s="197" t="n">
        <v>305.49</v>
      </c>
    </row>
    <row r="14187" customFormat="false" ht="12.75" hidden="true" customHeight="false" outlineLevel="0" collapsed="false">
      <c r="A14187" s="197" t="s">
        <v>28719</v>
      </c>
      <c r="B14187" s="197" t="str">
        <f aca="false">C14187&amp;D14187&amp;E14187&amp;F14187&amp;G14187&amp;H14187</f>
        <v>GRELHA PARA AGUAS PLUVIAIS,COM CAIXILHO NAS DIMENSOES DE 50X50CM.FORNECIMENTO E COLOCACAO.</v>
      </c>
      <c r="C14187" s="197" t="s">
        <v>28717</v>
      </c>
      <c r="D14187" s="197" t="s">
        <v>28718</v>
      </c>
      <c r="I14187" s="197" t="s">
        <v>30</v>
      </c>
      <c r="J14187" s="197" t="n">
        <v>298.09</v>
      </c>
    </row>
    <row r="14188" customFormat="false" ht="12.75" hidden="true" customHeight="false" outlineLevel="0" collapsed="false">
      <c r="A14188" s="197" t="s">
        <v>28720</v>
      </c>
      <c r="B14188" s="197"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197" t="s">
        <v>28721</v>
      </c>
      <c r="D14188" s="197" t="s">
        <v>28722</v>
      </c>
      <c r="E14188" s="197" t="s">
        <v>28723</v>
      </c>
      <c r="F14188" s="197" t="s">
        <v>28724</v>
      </c>
      <c r="G14188" s="197" t="s">
        <v>28725</v>
      </c>
      <c r="I14188" s="197" t="s">
        <v>30</v>
      </c>
      <c r="J14188" s="197" t="n">
        <v>237.98</v>
      </c>
    </row>
    <row r="14189" customFormat="false" ht="12.75" hidden="true" customHeight="false" outlineLevel="0" collapsed="false">
      <c r="A14189" s="197" t="s">
        <v>28726</v>
      </c>
      <c r="B14189" s="197"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197" t="s">
        <v>28721</v>
      </c>
      <c r="D14189" s="197" t="s">
        <v>28722</v>
      </c>
      <c r="E14189" s="197" t="s">
        <v>28723</v>
      </c>
      <c r="F14189" s="197" t="s">
        <v>28724</v>
      </c>
      <c r="G14189" s="197" t="s">
        <v>28725</v>
      </c>
      <c r="I14189" s="197" t="s">
        <v>30</v>
      </c>
      <c r="J14189" s="197" t="n">
        <v>230.58</v>
      </c>
    </row>
    <row r="14190" customFormat="false" ht="12.75" hidden="true" customHeight="false" outlineLevel="0" collapsed="false">
      <c r="A14190" s="197" t="s">
        <v>28727</v>
      </c>
      <c r="B14190" s="197"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197" t="s">
        <v>28728</v>
      </c>
      <c r="D14190" s="197" t="s">
        <v>28729</v>
      </c>
      <c r="E14190" s="197" t="s">
        <v>28730</v>
      </c>
      <c r="F14190" s="197" t="s">
        <v>28731</v>
      </c>
      <c r="G14190" s="197" t="s">
        <v>28732</v>
      </c>
      <c r="H14190" s="197" t="s">
        <v>28733</v>
      </c>
      <c r="I14190" s="197" t="s">
        <v>30</v>
      </c>
      <c r="J14190" s="197" t="n">
        <v>132.08</v>
      </c>
    </row>
    <row r="14191" customFormat="false" ht="12.75" hidden="true" customHeight="false" outlineLevel="0" collapsed="false">
      <c r="A14191" s="197" t="s">
        <v>28734</v>
      </c>
      <c r="B14191" s="197"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197" t="s">
        <v>28728</v>
      </c>
      <c r="D14191" s="197" t="s">
        <v>28729</v>
      </c>
      <c r="E14191" s="197" t="s">
        <v>28730</v>
      </c>
      <c r="F14191" s="197" t="s">
        <v>28731</v>
      </c>
      <c r="G14191" s="197" t="s">
        <v>28732</v>
      </c>
      <c r="H14191" s="197" t="s">
        <v>28733</v>
      </c>
      <c r="I14191" s="197" t="s">
        <v>30</v>
      </c>
      <c r="J14191" s="197" t="n">
        <v>124.68</v>
      </c>
    </row>
    <row r="14192" customFormat="false" ht="12.75" hidden="true" customHeight="false" outlineLevel="0" collapsed="false">
      <c r="A14192" s="197" t="s">
        <v>28735</v>
      </c>
      <c r="B14192" s="197"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197" t="s">
        <v>28736</v>
      </c>
      <c r="D14192" s="197" t="s">
        <v>28737</v>
      </c>
      <c r="E14192" s="197" t="s">
        <v>28738</v>
      </c>
      <c r="F14192" s="197" t="s">
        <v>28739</v>
      </c>
      <c r="G14192" s="197" t="s">
        <v>28740</v>
      </c>
      <c r="I14192" s="197" t="s">
        <v>30</v>
      </c>
      <c r="J14192" s="197" t="n">
        <v>119.22</v>
      </c>
    </row>
    <row r="14193" customFormat="false" ht="12.75" hidden="true" customHeight="false" outlineLevel="0" collapsed="false">
      <c r="A14193" s="197" t="s">
        <v>28741</v>
      </c>
      <c r="B14193" s="197"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197" t="s">
        <v>28736</v>
      </c>
      <c r="D14193" s="197" t="s">
        <v>28737</v>
      </c>
      <c r="E14193" s="197" t="s">
        <v>28738</v>
      </c>
      <c r="F14193" s="197" t="s">
        <v>28739</v>
      </c>
      <c r="G14193" s="197" t="s">
        <v>28740</v>
      </c>
      <c r="I14193" s="197" t="s">
        <v>30</v>
      </c>
      <c r="J14193" s="197" t="n">
        <v>112.07</v>
      </c>
    </row>
    <row r="14194" customFormat="false" ht="12.75" hidden="true" customHeight="false" outlineLevel="0" collapsed="false">
      <c r="A14194" s="197" t="s">
        <v>28742</v>
      </c>
      <c r="B14194" s="197"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197" t="s">
        <v>28743</v>
      </c>
      <c r="D14194" s="197" t="s">
        <v>28744</v>
      </c>
      <c r="E14194" s="197" t="s">
        <v>28745</v>
      </c>
      <c r="F14194" s="197" t="s">
        <v>28746</v>
      </c>
      <c r="G14194" s="197" t="s">
        <v>28747</v>
      </c>
      <c r="I14194" s="197" t="s">
        <v>30</v>
      </c>
      <c r="J14194" s="197" t="n">
        <v>104.23</v>
      </c>
    </row>
    <row r="14195" customFormat="false" ht="12.75" hidden="true" customHeight="false" outlineLevel="0" collapsed="false">
      <c r="A14195" s="197" t="s">
        <v>28748</v>
      </c>
      <c r="B14195" s="197"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197" t="s">
        <v>28743</v>
      </c>
      <c r="D14195" s="197" t="s">
        <v>28744</v>
      </c>
      <c r="E14195" s="197" t="s">
        <v>28745</v>
      </c>
      <c r="F14195" s="197" t="s">
        <v>28746</v>
      </c>
      <c r="G14195" s="197" t="s">
        <v>28747</v>
      </c>
      <c r="I14195" s="197" t="s">
        <v>30</v>
      </c>
      <c r="J14195" s="197" t="n">
        <v>97.08</v>
      </c>
    </row>
    <row r="14196" customFormat="false" ht="12.75" hidden="true" customHeight="false" outlineLevel="0" collapsed="false">
      <c r="A14196" s="197" t="s">
        <v>28749</v>
      </c>
      <c r="B14196" s="197" t="str">
        <f aca="false">C14196&amp;D14196&amp;E14196&amp;F14196&amp;G14196&amp;H14196</f>
        <v>MANGUEIRA "SEAL TUBE" COM CAPA ALMA,DIAMETRO DE 1/2".FORNECIMENTO E COLOCACAO</v>
      </c>
      <c r="C14196" s="197" t="s">
        <v>28750</v>
      </c>
      <c r="D14196" s="197" t="s">
        <v>4468</v>
      </c>
      <c r="I14196" s="197" t="s">
        <v>338</v>
      </c>
      <c r="J14196" s="197" t="n">
        <v>7.73</v>
      </c>
    </row>
    <row r="14197" customFormat="false" ht="12.75" hidden="true" customHeight="false" outlineLevel="0" collapsed="false">
      <c r="A14197" s="197" t="s">
        <v>28751</v>
      </c>
      <c r="B14197" s="197" t="str">
        <f aca="false">C14197&amp;D14197&amp;E14197&amp;F14197&amp;G14197&amp;H14197</f>
        <v>MANGUEIRA "SEAL TUBE" COM CAPA ALMA,DIAMETRO DE 1/2".FORNECIMENTO E COLOCACAO</v>
      </c>
      <c r="C14197" s="197" t="s">
        <v>28750</v>
      </c>
      <c r="D14197" s="197" t="s">
        <v>4468</v>
      </c>
      <c r="I14197" s="197" t="s">
        <v>338</v>
      </c>
      <c r="J14197" s="197" t="n">
        <v>7.19</v>
      </c>
    </row>
    <row r="14198" customFormat="false" ht="12.75" hidden="true" customHeight="false" outlineLevel="0" collapsed="false">
      <c r="A14198" s="197" t="s">
        <v>28752</v>
      </c>
      <c r="B14198" s="197" t="str">
        <f aca="false">C14198&amp;D14198&amp;E14198&amp;F14198&amp;G14198&amp;H14198</f>
        <v>MANGUEIRA "SEAL TUBE" COM CAPA ALMA,DIAMETRO DE 3/4".FORNECIMENTO E COLOCACAO</v>
      </c>
      <c r="C14198" s="197" t="s">
        <v>28753</v>
      </c>
      <c r="D14198" s="197" t="s">
        <v>4468</v>
      </c>
      <c r="I14198" s="197" t="s">
        <v>338</v>
      </c>
      <c r="J14198" s="197" t="n">
        <v>9.37</v>
      </c>
    </row>
    <row r="14199" customFormat="false" ht="12.75" hidden="true" customHeight="false" outlineLevel="0" collapsed="false">
      <c r="A14199" s="197" t="s">
        <v>28754</v>
      </c>
      <c r="B14199" s="197" t="str">
        <f aca="false">C14199&amp;D14199&amp;E14199&amp;F14199&amp;G14199&amp;H14199</f>
        <v>MANGUEIRA "SEAL TUBE" COM CAPA ALMA,DIAMETRO DE 3/4".FORNECIMENTO E COLOCACAO</v>
      </c>
      <c r="C14199" s="197" t="s">
        <v>28753</v>
      </c>
      <c r="D14199" s="197" t="s">
        <v>4468</v>
      </c>
      <c r="I14199" s="197" t="s">
        <v>338</v>
      </c>
      <c r="J14199" s="197" t="n">
        <v>8.73</v>
      </c>
    </row>
    <row r="14200" customFormat="false" ht="12.75" hidden="true" customHeight="false" outlineLevel="0" collapsed="false">
      <c r="A14200" s="197" t="s">
        <v>28755</v>
      </c>
      <c r="B14200" s="197" t="str">
        <f aca="false">C14200&amp;D14200&amp;E14200&amp;F14200&amp;G14200&amp;H14200</f>
        <v>MANGUEIRA "SEAL TUBE" COM CAPA ALMA,DIAMETRO DE 1".FORNECIMENTO E COLOCACAO</v>
      </c>
      <c r="C14200" s="197" t="s">
        <v>28756</v>
      </c>
      <c r="D14200" s="197" t="s">
        <v>25239</v>
      </c>
      <c r="I14200" s="197" t="s">
        <v>338</v>
      </c>
      <c r="J14200" s="197" t="n">
        <v>12.56</v>
      </c>
    </row>
    <row r="14201" customFormat="false" ht="12.75" hidden="true" customHeight="false" outlineLevel="0" collapsed="false">
      <c r="A14201" s="197" t="s">
        <v>28757</v>
      </c>
      <c r="B14201" s="197" t="str">
        <f aca="false">C14201&amp;D14201&amp;E14201&amp;F14201&amp;G14201&amp;H14201</f>
        <v>MANGUEIRA "SEAL TUBE" COM CAPA ALMA,DIAMETRO DE 1".FORNECIMENTO E COLOCACAO</v>
      </c>
      <c r="C14201" s="197" t="s">
        <v>28756</v>
      </c>
      <c r="D14201" s="197" t="s">
        <v>25239</v>
      </c>
      <c r="I14201" s="197" t="s">
        <v>338</v>
      </c>
      <c r="J14201" s="197" t="n">
        <v>11.78</v>
      </c>
    </row>
    <row r="14202" customFormat="false" ht="12.75" hidden="true" customHeight="false" outlineLevel="0" collapsed="false">
      <c r="A14202" s="197" t="s">
        <v>28758</v>
      </c>
      <c r="B14202" s="197" t="str">
        <f aca="false">C14202&amp;D14202&amp;E14202&amp;F14202&amp;G14202&amp;H14202</f>
        <v>MANGUEIRA "SEAL TUBE" COM CAPA ALMA,DIAMETRO DE 1.1/4".FORNECIMENTO E COLOCACAO</v>
      </c>
      <c r="C14202" s="197" t="s">
        <v>28759</v>
      </c>
      <c r="D14202" s="197" t="s">
        <v>13458</v>
      </c>
      <c r="I14202" s="197" t="s">
        <v>338</v>
      </c>
      <c r="J14202" s="197" t="n">
        <v>15.23</v>
      </c>
    </row>
    <row r="14203" customFormat="false" ht="12.75" hidden="true" customHeight="false" outlineLevel="0" collapsed="false">
      <c r="A14203" s="197" t="s">
        <v>28760</v>
      </c>
      <c r="B14203" s="197" t="str">
        <f aca="false">C14203&amp;D14203&amp;E14203&amp;F14203&amp;G14203&amp;H14203</f>
        <v>MANGUEIRA "SEAL TUBE" COM CAPA ALMA,DIAMETRO DE 1.1/4".FORNECIMENTO E COLOCACAO</v>
      </c>
      <c r="C14203" s="197" t="s">
        <v>28759</v>
      </c>
      <c r="D14203" s="197" t="s">
        <v>13458</v>
      </c>
      <c r="I14203" s="197" t="s">
        <v>338</v>
      </c>
      <c r="J14203" s="197" t="n">
        <v>14.35</v>
      </c>
    </row>
    <row r="14204" customFormat="false" ht="12.75" hidden="true" customHeight="false" outlineLevel="0" collapsed="false">
      <c r="A14204" s="197" t="s">
        <v>28761</v>
      </c>
      <c r="B14204" s="197" t="str">
        <f aca="false">C14204&amp;D14204&amp;E14204&amp;F14204&amp;G14204&amp;H14204</f>
        <v>MANGUEIRA "SEAL TUBE" COM CAPA ALMA,DIAMETRO DE 1.1/2".FORNECIMENTO E COLOCACAO</v>
      </c>
      <c r="C14204" s="197" t="s">
        <v>28762</v>
      </c>
      <c r="D14204" s="197" t="s">
        <v>13458</v>
      </c>
      <c r="I14204" s="197" t="s">
        <v>338</v>
      </c>
      <c r="J14204" s="197" t="n">
        <v>19.22</v>
      </c>
    </row>
    <row r="14205" customFormat="false" ht="12.75" hidden="true" customHeight="false" outlineLevel="0" collapsed="false">
      <c r="A14205" s="197" t="s">
        <v>28763</v>
      </c>
      <c r="B14205" s="197" t="str">
        <f aca="false">C14205&amp;D14205&amp;E14205&amp;F14205&amp;G14205&amp;H14205</f>
        <v>MANGUEIRA "SEAL TUBE" COM CAPA ALMA,DIAMETRO DE 1.1/2".FORNECIMENTO E COLOCACAO</v>
      </c>
      <c r="C14205" s="197" t="s">
        <v>28762</v>
      </c>
      <c r="D14205" s="197" t="s">
        <v>13458</v>
      </c>
      <c r="I14205" s="197" t="s">
        <v>338</v>
      </c>
      <c r="J14205" s="197" t="n">
        <v>18.24</v>
      </c>
    </row>
    <row r="14206" customFormat="false" ht="12.75" hidden="true" customHeight="false" outlineLevel="0" collapsed="false">
      <c r="A14206" s="197" t="s">
        <v>28764</v>
      </c>
      <c r="B14206" s="197" t="str">
        <f aca="false">C14206&amp;D14206&amp;E14206&amp;F14206&amp;G14206&amp;H14206</f>
        <v>MANGUEIRA "SEAL TUBE" COM CAPA ALMA,DIAMETRO DE 2".FORNECIMENTO E COLOCACAO</v>
      </c>
      <c r="C14206" s="197" t="s">
        <v>28765</v>
      </c>
      <c r="D14206" s="197" t="s">
        <v>25239</v>
      </c>
      <c r="I14206" s="197" t="s">
        <v>338</v>
      </c>
      <c r="J14206" s="197" t="n">
        <v>23.44</v>
      </c>
    </row>
    <row r="14207" customFormat="false" ht="12.75" hidden="true" customHeight="false" outlineLevel="0" collapsed="false">
      <c r="A14207" s="197" t="s">
        <v>28766</v>
      </c>
      <c r="B14207" s="197" t="str">
        <f aca="false">C14207&amp;D14207&amp;E14207&amp;F14207&amp;G14207&amp;H14207</f>
        <v>MANGUEIRA "SEAL TUBE" COM CAPA ALMA,DIAMETRO DE 2".FORNECIMENTO E COLOCACAO</v>
      </c>
      <c r="C14207" s="197" t="s">
        <v>28765</v>
      </c>
      <c r="D14207" s="197" t="s">
        <v>25239</v>
      </c>
      <c r="I14207" s="197" t="s">
        <v>338</v>
      </c>
      <c r="J14207" s="197" t="n">
        <v>22.26</v>
      </c>
    </row>
    <row r="14208" customFormat="false" ht="12.75" hidden="true" customHeight="false" outlineLevel="0" collapsed="false">
      <c r="A14208" s="197" t="s">
        <v>28767</v>
      </c>
      <c r="B14208" s="197" t="str">
        <f aca="false">C14208&amp;D14208&amp;E14208&amp;F14208&amp;G14208&amp;H14208</f>
        <v>MANGUEIRA "SEAL TUBE" COM CAPA ALMA,DIAMETRO DE 2.1/2".FORNECIMENTO E COLOCACAO</v>
      </c>
      <c r="C14208" s="197" t="s">
        <v>28768</v>
      </c>
      <c r="D14208" s="197" t="s">
        <v>13458</v>
      </c>
      <c r="I14208" s="197" t="s">
        <v>338</v>
      </c>
      <c r="J14208" s="197" t="n">
        <v>29.09</v>
      </c>
    </row>
    <row r="14209" customFormat="false" ht="12.75" hidden="true" customHeight="false" outlineLevel="0" collapsed="false">
      <c r="A14209" s="197" t="s">
        <v>28769</v>
      </c>
      <c r="B14209" s="197" t="str">
        <f aca="false">C14209&amp;D14209&amp;E14209&amp;F14209&amp;G14209&amp;H14209</f>
        <v>MANGUEIRA "SEAL TUBE" COM CAPA ALMA,DIAMETRO DE 2.1/2".FORNECIMENTO E COLOCACAO</v>
      </c>
      <c r="C14209" s="197" t="s">
        <v>28768</v>
      </c>
      <c r="D14209" s="197" t="s">
        <v>13458</v>
      </c>
      <c r="I14209" s="197" t="s">
        <v>338</v>
      </c>
      <c r="J14209" s="197" t="n">
        <v>27.61</v>
      </c>
    </row>
    <row r="14210" customFormat="false" ht="12.75" hidden="true" customHeight="false" outlineLevel="0" collapsed="false">
      <c r="A14210" s="197" t="s">
        <v>28770</v>
      </c>
      <c r="B14210" s="197" t="str">
        <f aca="false">C14210&amp;D14210&amp;E14210&amp;F14210&amp;G14210&amp;H14210</f>
        <v>MANGUEIRA "SEAL TUBE" COM CAPA ALMA,DIAMETRO DE 3".FORNECIMENTO E COLOCACAO</v>
      </c>
      <c r="C14210" s="197" t="s">
        <v>28771</v>
      </c>
      <c r="D14210" s="197" t="s">
        <v>25239</v>
      </c>
      <c r="I14210" s="197" t="s">
        <v>338</v>
      </c>
      <c r="J14210" s="197" t="n">
        <v>46.54</v>
      </c>
    </row>
    <row r="14211" customFormat="false" ht="12.75" hidden="true" customHeight="false" outlineLevel="0" collapsed="false">
      <c r="A14211" s="197" t="s">
        <v>28772</v>
      </c>
      <c r="B14211" s="197" t="str">
        <f aca="false">C14211&amp;D14211&amp;E14211&amp;F14211&amp;G14211&amp;H14211</f>
        <v>MANGUEIRA "SEAL TUBE" COM CAPA ALMA,DIAMETRO DE 3".FORNECIMENTO E COLOCACAO</v>
      </c>
      <c r="C14211" s="197" t="s">
        <v>28771</v>
      </c>
      <c r="D14211" s="197" t="s">
        <v>25239</v>
      </c>
      <c r="I14211" s="197" t="s">
        <v>338</v>
      </c>
      <c r="J14211" s="197" t="n">
        <v>44.92</v>
      </c>
    </row>
    <row r="14212" customFormat="false" ht="12.75" hidden="true" customHeight="false" outlineLevel="0" collapsed="false">
      <c r="A14212" s="197" t="s">
        <v>28773</v>
      </c>
      <c r="B14212" s="197" t="str">
        <f aca="false">C14212&amp;D14212&amp;E14212&amp;F14212&amp;G14212&amp;H14212</f>
        <v>MANGUEIRA "SEAL TUBE" COM CAPA ALMA,DIAMETRO DE 4".FORNECIMENTO E COLOCACAO</v>
      </c>
      <c r="C14212" s="197" t="s">
        <v>28774</v>
      </c>
      <c r="D14212" s="197" t="s">
        <v>25239</v>
      </c>
      <c r="I14212" s="197" t="s">
        <v>338</v>
      </c>
      <c r="J14212" s="197" t="n">
        <v>55.36</v>
      </c>
    </row>
    <row r="14213" customFormat="false" ht="12.75" hidden="true" customHeight="false" outlineLevel="0" collapsed="false">
      <c r="A14213" s="197" t="s">
        <v>28775</v>
      </c>
      <c r="B14213" s="197" t="str">
        <f aca="false">C14213&amp;D14213&amp;E14213&amp;F14213&amp;G14213&amp;H14213</f>
        <v>MANGUEIRA "SEAL TUBE" COM CAPA ALMA,DIAMETRO DE 4".FORNECIMENTO E COLOCACAO</v>
      </c>
      <c r="C14213" s="197" t="s">
        <v>28774</v>
      </c>
      <c r="D14213" s="197" t="s">
        <v>25239</v>
      </c>
      <c r="I14213" s="197" t="s">
        <v>338</v>
      </c>
      <c r="J14213" s="197" t="n">
        <v>53.39</v>
      </c>
    </row>
    <row r="14214" customFormat="false" ht="12.75" hidden="true" customHeight="false" outlineLevel="0" collapsed="false">
      <c r="A14214" s="197" t="s">
        <v>28776</v>
      </c>
      <c r="B14214" s="197" t="str">
        <f aca="false">C14214&amp;D14214&amp;E14214&amp;F14214&amp;G14214&amp;H14214</f>
        <v>SUPORTE COM 2 CHUMBADORES,PARA FIXACAO DE TUBULACOES NO DIAMETRO INTERNO DE 1/2" ATE 1".FORNECIMENTO E COLOCACAO</v>
      </c>
      <c r="C14214" s="197" t="s">
        <v>28777</v>
      </c>
      <c r="D14214" s="197" t="s">
        <v>28778</v>
      </c>
      <c r="I14214" s="197" t="s">
        <v>30</v>
      </c>
      <c r="J14214" s="197" t="n">
        <v>11.55</v>
      </c>
    </row>
    <row r="14215" customFormat="false" ht="12.75" hidden="true" customHeight="false" outlineLevel="0" collapsed="false">
      <c r="A14215" s="197" t="s">
        <v>28779</v>
      </c>
      <c r="B14215" s="197" t="str">
        <f aca="false">C14215&amp;D14215&amp;E14215&amp;F14215&amp;G14215&amp;H14215</f>
        <v>SUPORTE COM 2 CHUMBADORES,PARA FIXACAO DE TUBULACOES NO DIAMETRO INTERNO DE 1/2" ATE 1".FORNECIMENTO E COLOCACAO</v>
      </c>
      <c r="C14215" s="197" t="s">
        <v>28777</v>
      </c>
      <c r="D14215" s="197" t="s">
        <v>28778</v>
      </c>
      <c r="I14215" s="197" t="s">
        <v>30</v>
      </c>
      <c r="J14215" s="197" t="n">
        <v>10.34</v>
      </c>
    </row>
    <row r="14216" customFormat="false" ht="12.75" hidden="true" customHeight="false" outlineLevel="0" collapsed="false">
      <c r="A14216" s="197" t="s">
        <v>28780</v>
      </c>
      <c r="B14216" s="197" t="str">
        <f aca="false">C14216&amp;D14216&amp;E14216&amp;F14216&amp;G14216&amp;H14216</f>
        <v>SUPORTE DUPLO COM 2 CHUMBADORES,PARA FIXACAO DE 2 TUBULACOES NO DIAMETRO INTERNO DE 1/2" ATE 1".FORNECIMENTO E COLOCACAO</v>
      </c>
      <c r="C14216" s="197" t="s">
        <v>28781</v>
      </c>
      <c r="D14216" s="197" t="s">
        <v>28782</v>
      </c>
      <c r="I14216" s="197" t="s">
        <v>30</v>
      </c>
      <c r="J14216" s="197" t="n">
        <v>18.15</v>
      </c>
    </row>
    <row r="14217" customFormat="false" ht="12.75" hidden="true" customHeight="false" outlineLevel="0" collapsed="false">
      <c r="A14217" s="197" t="s">
        <v>28783</v>
      </c>
      <c r="B14217" s="197" t="str">
        <f aca="false">C14217&amp;D14217&amp;E14217&amp;F14217&amp;G14217&amp;H14217</f>
        <v>SUPORTE DUPLO COM 2 CHUMBADORES,PARA FIXACAO DE 2 TUBULACOES NO DIAMETRO INTERNO DE 1/2" ATE 1".FORNECIMENTO E COLOCACAO</v>
      </c>
      <c r="C14217" s="197" t="s">
        <v>28781</v>
      </c>
      <c r="D14217" s="197" t="s">
        <v>28782</v>
      </c>
      <c r="I14217" s="197" t="s">
        <v>30</v>
      </c>
      <c r="J14217" s="197" t="n">
        <v>16.26</v>
      </c>
    </row>
    <row r="14218" customFormat="false" ht="12.75" hidden="true" customHeight="false" outlineLevel="0" collapsed="false">
      <c r="A14218" s="197" t="s">
        <v>28784</v>
      </c>
      <c r="B14218" s="197" t="str">
        <f aca="false">C14218&amp;D14218&amp;E14218&amp;F14218&amp;G14218&amp;H14218</f>
        <v>SUPORTE COM 2 CHUMBADORES,PARA FIXACAO DE TUBULACOES NO DIAMETRO INTERNO DE 1.1/4" E 1.1/2".FORNECIMENTO E COLOCACAO</v>
      </c>
      <c r="C14218" s="197" t="s">
        <v>28777</v>
      </c>
      <c r="D14218" s="197" t="s">
        <v>28785</v>
      </c>
      <c r="I14218" s="197" t="s">
        <v>30</v>
      </c>
      <c r="J14218" s="197" t="n">
        <v>19.81</v>
      </c>
    </row>
    <row r="14219" customFormat="false" ht="12.75" hidden="true" customHeight="false" outlineLevel="0" collapsed="false">
      <c r="A14219" s="197" t="s">
        <v>28786</v>
      </c>
      <c r="B14219" s="197" t="str">
        <f aca="false">C14219&amp;D14219&amp;E14219&amp;F14219&amp;G14219&amp;H14219</f>
        <v>SUPORTE COM 2 CHUMBADORES,PARA FIXACAO DE TUBULACOES NO DIAMETRO INTERNO DE 1.1/4" E 1.1/2".FORNECIMENTO E COLOCACAO</v>
      </c>
      <c r="C14219" s="197" t="s">
        <v>28777</v>
      </c>
      <c r="D14219" s="197" t="s">
        <v>28785</v>
      </c>
      <c r="I14219" s="197" t="s">
        <v>30</v>
      </c>
      <c r="J14219" s="197" t="n">
        <v>17.73</v>
      </c>
    </row>
    <row r="14220" customFormat="false" ht="12.75" hidden="true" customHeight="false" outlineLevel="0" collapsed="false">
      <c r="A14220" s="197" t="s">
        <v>28787</v>
      </c>
      <c r="B14220" s="197" t="str">
        <f aca="false">C14220&amp;D14220&amp;E14220&amp;F14220&amp;G14220&amp;H14220</f>
        <v>SUPORTE DUPLO COM 2 CHUMBADORES,PARA FIXACAO DE 2 TUBULACOES NO DIAMETRO INTERNO DE 1.1/4" ATE 1.1/2".FORNECIMENTO ECOLOCACAO</v>
      </c>
      <c r="C14220" s="197" t="s">
        <v>28781</v>
      </c>
      <c r="D14220" s="197" t="s">
        <v>28788</v>
      </c>
      <c r="E14220" s="197" t="s">
        <v>7924</v>
      </c>
      <c r="I14220" s="197" t="s">
        <v>30</v>
      </c>
      <c r="J14220" s="197" t="n">
        <v>29.71</v>
      </c>
    </row>
    <row r="14221" customFormat="false" ht="12.75" hidden="true" customHeight="false" outlineLevel="0" collapsed="false">
      <c r="A14221" s="197" t="s">
        <v>28789</v>
      </c>
      <c r="B14221" s="197" t="str">
        <f aca="false">C14221&amp;D14221&amp;E14221&amp;F14221&amp;G14221&amp;H14221</f>
        <v>SUPORTE DUPLO COM 2 CHUMBADORES,PARA FIXACAO DE 2 TUBULACOES NO DIAMETRO INTERNO DE 1.1/4" ATE 1.1/2".FORNECIMENTO ECOLOCACAO</v>
      </c>
      <c r="C14221" s="197" t="s">
        <v>28781</v>
      </c>
      <c r="D14221" s="197" t="s">
        <v>28788</v>
      </c>
      <c r="E14221" s="197" t="s">
        <v>7924</v>
      </c>
      <c r="I14221" s="197" t="s">
        <v>30</v>
      </c>
      <c r="J14221" s="197" t="n">
        <v>26.6</v>
      </c>
    </row>
    <row r="14222" customFormat="false" ht="12.75" hidden="true" customHeight="false" outlineLevel="0" collapsed="false">
      <c r="A14222" s="197" t="s">
        <v>28790</v>
      </c>
      <c r="B14222" s="197" t="str">
        <f aca="false">C14222&amp;D14222&amp;E14222&amp;F14222&amp;G14222&amp;H14222</f>
        <v>SUPORTE COM 2 CHUMBADORES,PARA FIXACAO DE TUBULACOES NO DIAMETRO INTERNO DE 2".FORNECIMENTO E COLOCACAO</v>
      </c>
      <c r="C14222" s="197" t="s">
        <v>28777</v>
      </c>
      <c r="D14222" s="197" t="s">
        <v>28791</v>
      </c>
      <c r="I14222" s="197" t="s">
        <v>30</v>
      </c>
      <c r="J14222" s="197" t="n">
        <v>33.01</v>
      </c>
    </row>
    <row r="14223" customFormat="false" ht="12.75" hidden="true" customHeight="false" outlineLevel="0" collapsed="false">
      <c r="A14223" s="197" t="s">
        <v>28792</v>
      </c>
      <c r="B14223" s="197" t="str">
        <f aca="false">C14223&amp;D14223&amp;E14223&amp;F14223&amp;G14223&amp;H14223</f>
        <v>SUPORTE COM 2 CHUMBADORES,PARA FIXACAO DE TUBULACOES NO DIAMETRO INTERNO DE 2".FORNECIMENTO E COLOCACAO</v>
      </c>
      <c r="C14223" s="197" t="s">
        <v>28777</v>
      </c>
      <c r="D14223" s="197" t="s">
        <v>28791</v>
      </c>
      <c r="I14223" s="197" t="s">
        <v>30</v>
      </c>
      <c r="J14223" s="197" t="n">
        <v>29.56</v>
      </c>
    </row>
    <row r="14224" customFormat="false" ht="12.75" hidden="true" customHeight="false" outlineLevel="0" collapsed="false">
      <c r="A14224" s="197" t="s">
        <v>28793</v>
      </c>
      <c r="B14224" s="197" t="str">
        <f aca="false">C14224&amp;D14224&amp;E14224&amp;F14224&amp;G14224&amp;H14224</f>
        <v>SUPORTE DUPLO COM 2 CHUMBADORES,PARA FIXACAO DE 2 TUBULACOES NO DIAMETRO INTERNO DE 2".FORNECIMENTO E COLOCACAO</v>
      </c>
      <c r="C14224" s="197" t="s">
        <v>28781</v>
      </c>
      <c r="D14224" s="197" t="s">
        <v>28794</v>
      </c>
      <c r="I14224" s="197" t="s">
        <v>30</v>
      </c>
      <c r="J14224" s="197" t="n">
        <v>49.52</v>
      </c>
    </row>
    <row r="14225" customFormat="false" ht="12.75" hidden="true" customHeight="false" outlineLevel="0" collapsed="false">
      <c r="A14225" s="197" t="s">
        <v>28795</v>
      </c>
      <c r="B14225" s="197" t="str">
        <f aca="false">C14225&amp;D14225&amp;E14225&amp;F14225&amp;G14225&amp;H14225</f>
        <v>SUPORTE DUPLO COM 2 CHUMBADORES,PARA FIXACAO DE 2 TUBULACOES NO DIAMETRO INTERNO DE 2".FORNECIMENTO E COLOCACAO</v>
      </c>
      <c r="C14225" s="197" t="s">
        <v>28781</v>
      </c>
      <c r="D14225" s="197" t="s">
        <v>28794</v>
      </c>
      <c r="I14225" s="197" t="s">
        <v>30</v>
      </c>
      <c r="J14225" s="197" t="n">
        <v>44.34</v>
      </c>
    </row>
    <row r="14226" customFormat="false" ht="12.75" hidden="true" customHeight="false" outlineLevel="0" collapsed="false">
      <c r="A14226" s="197" t="s">
        <v>28796</v>
      </c>
      <c r="B14226" s="197" t="str">
        <f aca="false">C14226&amp;D14226&amp;E14226&amp;F14226&amp;G14226&amp;H14226</f>
        <v>SUPORTE COM 2 CHUMBADORES,PARA FIXACAO DE TUBULACOES NO DIAMETRO INTERNO DE 2.1/2" E 3".FORNECIMENTO E COLOCACAO</v>
      </c>
      <c r="C14226" s="197" t="s">
        <v>28777</v>
      </c>
      <c r="D14226" s="197" t="s">
        <v>28797</v>
      </c>
      <c r="I14226" s="197" t="s">
        <v>30</v>
      </c>
      <c r="J14226" s="197" t="n">
        <v>40</v>
      </c>
    </row>
    <row r="14227" customFormat="false" ht="12.75" hidden="true" customHeight="false" outlineLevel="0" collapsed="false">
      <c r="A14227" s="197" t="s">
        <v>28798</v>
      </c>
      <c r="B14227" s="197" t="str">
        <f aca="false">C14227&amp;D14227&amp;E14227&amp;F14227&amp;G14227&amp;H14227</f>
        <v>SUPORTE COM 2 CHUMBADORES,PARA FIXACAO DE TUBULACOES NO DIAMETRO INTERNO DE 2.1/2" E 3".FORNECIMENTO E COLOCACAO</v>
      </c>
      <c r="C14227" s="197" t="s">
        <v>28777</v>
      </c>
      <c r="D14227" s="197" t="s">
        <v>28797</v>
      </c>
      <c r="I14227" s="197" t="s">
        <v>30</v>
      </c>
      <c r="J14227" s="197" t="n">
        <v>35.81</v>
      </c>
    </row>
    <row r="14228" customFormat="false" ht="12.75" hidden="true" customHeight="false" outlineLevel="0" collapsed="false">
      <c r="A14228" s="197" t="s">
        <v>28799</v>
      </c>
      <c r="B14228" s="197" t="str">
        <f aca="false">C14228&amp;D14228&amp;E14228&amp;F14228&amp;G14228&amp;H14228</f>
        <v>SUPORTE DUPLO COM 2 CHUMBADORES,PARA FIXACAO DE 2 TUBULACOES NO DIAMETRO INTERNO DE 2.1/2" E 3".FORNECIMENTO E COLOCACAO</v>
      </c>
      <c r="C14228" s="197" t="s">
        <v>28781</v>
      </c>
      <c r="D14228" s="197" t="s">
        <v>28800</v>
      </c>
      <c r="I14228" s="197" t="s">
        <v>30</v>
      </c>
      <c r="J14228" s="197" t="n">
        <v>60.01</v>
      </c>
    </row>
    <row r="14229" customFormat="false" ht="12.75" hidden="true" customHeight="false" outlineLevel="0" collapsed="false">
      <c r="A14229" s="197" t="s">
        <v>28801</v>
      </c>
      <c r="B14229" s="197" t="str">
        <f aca="false">C14229&amp;D14229&amp;E14229&amp;F14229&amp;G14229&amp;H14229</f>
        <v>SUPORTE DUPLO COM 2 CHUMBADORES,PARA FIXACAO DE 2 TUBULACOES NO DIAMETRO INTERNO DE 2.1/2" E 3".FORNECIMENTO E COLOCACAO</v>
      </c>
      <c r="C14229" s="197" t="s">
        <v>28781</v>
      </c>
      <c r="D14229" s="197" t="s">
        <v>28800</v>
      </c>
      <c r="I14229" s="197" t="s">
        <v>30</v>
      </c>
      <c r="J14229" s="197" t="n">
        <v>53.72</v>
      </c>
    </row>
    <row r="14230" customFormat="false" ht="12.75" hidden="true" customHeight="false" outlineLevel="0" collapsed="false">
      <c r="A14230" s="197" t="s">
        <v>28802</v>
      </c>
      <c r="B14230" s="197" t="str">
        <f aca="false">C14230&amp;D14230&amp;E14230&amp;F14230&amp;G14230&amp;H14230</f>
        <v>SUPORTE COM 2 CHUMBADORES,PARA FIXACAO DE TUBULACOES NO DIAMETRO INTERNO DE 4" E 6".FORNECIMENTO E COLOCACAO</v>
      </c>
      <c r="C14230" s="197" t="s">
        <v>28777</v>
      </c>
      <c r="D14230" s="197" t="s">
        <v>28803</v>
      </c>
      <c r="I14230" s="197" t="s">
        <v>30</v>
      </c>
      <c r="J14230" s="197" t="n">
        <v>53.09</v>
      </c>
    </row>
    <row r="14231" customFormat="false" ht="12.75" hidden="true" customHeight="false" outlineLevel="0" collapsed="false">
      <c r="A14231" s="197" t="s">
        <v>28804</v>
      </c>
      <c r="B14231" s="197" t="str">
        <f aca="false">C14231&amp;D14231&amp;E14231&amp;F14231&amp;G14231&amp;H14231</f>
        <v>SUPORTE COM 2 CHUMBADORES,PARA FIXACAO DE TUBULACOES NO DIAMETRO INTERNO DE 4" E 6".FORNECIMENTO E COLOCACAO</v>
      </c>
      <c r="C14231" s="197" t="s">
        <v>28777</v>
      </c>
      <c r="D14231" s="197" t="s">
        <v>28803</v>
      </c>
      <c r="I14231" s="197" t="s">
        <v>30</v>
      </c>
      <c r="J14231" s="197" t="n">
        <v>48.16</v>
      </c>
    </row>
    <row r="14232" customFormat="false" ht="12.75" hidden="true" customHeight="false" outlineLevel="0" collapsed="false">
      <c r="A14232" s="197" t="s">
        <v>28805</v>
      </c>
      <c r="B14232" s="197" t="str">
        <f aca="false">C14232&amp;D14232&amp;E14232&amp;F14232&amp;G14232&amp;H14232</f>
        <v>SUPORTE DUPLO COM 2 CHUMBADORES,PARA FIXACAO DE 2 TUBULACOES NO DIAMETRO INTERNO DE 4" E 6".FORNECIMENTO E COLOCACAO</v>
      </c>
      <c r="C14232" s="197" t="s">
        <v>28781</v>
      </c>
      <c r="D14232" s="197" t="s">
        <v>28806</v>
      </c>
      <c r="I14232" s="197" t="s">
        <v>30</v>
      </c>
      <c r="J14232" s="197" t="n">
        <v>87.61</v>
      </c>
    </row>
    <row r="14233" customFormat="false" ht="12.75" hidden="true" customHeight="false" outlineLevel="0" collapsed="false">
      <c r="A14233" s="197" t="s">
        <v>28807</v>
      </c>
      <c r="B14233" s="197" t="str">
        <f aca="false">C14233&amp;D14233&amp;E14233&amp;F14233&amp;G14233&amp;H14233</f>
        <v>SUPORTE DUPLO COM 2 CHUMBADORES,PARA FIXACAO DE 2 TUBULACOES NO DIAMETRO INTERNO DE 4" E 6".FORNECIMENTO E COLOCACAO</v>
      </c>
      <c r="C14233" s="197" t="s">
        <v>28781</v>
      </c>
      <c r="D14233" s="197" t="s">
        <v>28806</v>
      </c>
      <c r="I14233" s="197" t="s">
        <v>30</v>
      </c>
      <c r="J14233" s="197" t="n">
        <v>79.47</v>
      </c>
    </row>
    <row r="14234" customFormat="false" ht="12.75" hidden="true" customHeight="false" outlineLevel="0" collapsed="false">
      <c r="A14234" s="197" t="s">
        <v>28808</v>
      </c>
      <c r="B14234" s="197" t="str">
        <f aca="false">C14234&amp;D14234&amp;E14234&amp;F14234&amp;G14234&amp;H14234</f>
        <v>ASSENTAMENTO DE LAVATORIO(EXCLUSIVE FORNECIMENTO DO APARELHO),INCLUSIVE MATERIAIS NECESSARIOS</v>
      </c>
      <c r="C14234" s="197" t="s">
        <v>28809</v>
      </c>
      <c r="D14234" s="197" t="s">
        <v>28810</v>
      </c>
      <c r="I14234" s="197" t="s">
        <v>30</v>
      </c>
      <c r="J14234" s="197" t="n">
        <v>69.45</v>
      </c>
    </row>
    <row r="14235" customFormat="false" ht="12.75" hidden="true" customHeight="false" outlineLevel="0" collapsed="false">
      <c r="A14235" s="197" t="s">
        <v>28811</v>
      </c>
      <c r="B14235" s="197" t="str">
        <f aca="false">C14235&amp;D14235&amp;E14235&amp;F14235&amp;G14235&amp;H14235</f>
        <v>ASSENTAMENTO DE LAVATORIO(EXCLUSIVE FORNECIMENTO DO APARELHO),INCLUSIVE MATERIAIS NECESSARIOS</v>
      </c>
      <c r="C14235" s="197" t="s">
        <v>28809</v>
      </c>
      <c r="D14235" s="197" t="s">
        <v>28810</v>
      </c>
      <c r="I14235" s="197" t="s">
        <v>30</v>
      </c>
      <c r="J14235" s="197" t="n">
        <v>60.86</v>
      </c>
    </row>
    <row r="14236" customFormat="false" ht="12.75" hidden="true" customHeight="false" outlineLevel="0" collapsed="false">
      <c r="A14236" s="197" t="s">
        <v>28812</v>
      </c>
      <c r="B14236" s="197" t="str">
        <f aca="false">C14236&amp;D14236&amp;E14236&amp;F14236&amp;G14236&amp;H14236</f>
        <v>RETIRADA E REASSENTAMENTO DE LAVATORIO,INCLUSIVE MATERIAIS NECESSARIOS</v>
      </c>
      <c r="C14236" s="197" t="s">
        <v>28813</v>
      </c>
      <c r="D14236" s="197" t="s">
        <v>28814</v>
      </c>
      <c r="I14236" s="197" t="s">
        <v>30</v>
      </c>
      <c r="J14236" s="197" t="n">
        <v>101.63</v>
      </c>
    </row>
    <row r="14237" customFormat="false" ht="12.75" hidden="true" customHeight="false" outlineLevel="0" collapsed="false">
      <c r="A14237" s="197" t="s">
        <v>28815</v>
      </c>
      <c r="B14237" s="197" t="str">
        <f aca="false">C14237&amp;D14237&amp;E14237&amp;F14237&amp;G14237&amp;H14237</f>
        <v>RETIRADA E REASSENTAMENTO DE LAVATORIO,INCLUSIVE MATERIAIS NECESSARIOS</v>
      </c>
      <c r="C14237" s="197" t="s">
        <v>28813</v>
      </c>
      <c r="D14237" s="197" t="s">
        <v>28814</v>
      </c>
      <c r="I14237" s="197" t="s">
        <v>30</v>
      </c>
      <c r="J14237" s="197" t="n">
        <v>88.75</v>
      </c>
    </row>
    <row r="14238" customFormat="false" ht="12.75" hidden="true" customHeight="false" outlineLevel="0" collapsed="false">
      <c r="A14238" s="197" t="s">
        <v>28816</v>
      </c>
      <c r="B14238" s="197" t="str">
        <f aca="false">C14238&amp;D14238&amp;E14238&amp;F14238&amp;G14238&amp;H14238</f>
        <v>ASSENTAMENTO DE CAIXA DE DESCARGA ELEVADA,EXTERNA(EXCLUSIVEFORNECIMENTO DO APARELHO),INCLUSIVE MATERIAIS NECESSARIOS</v>
      </c>
      <c r="C14238" s="197" t="s">
        <v>28817</v>
      </c>
      <c r="D14238" s="197" t="s">
        <v>28818</v>
      </c>
      <c r="I14238" s="197" t="s">
        <v>30</v>
      </c>
      <c r="J14238" s="197" t="n">
        <v>26.17</v>
      </c>
    </row>
    <row r="14239" customFormat="false" ht="12.75" hidden="true" customHeight="false" outlineLevel="0" collapsed="false">
      <c r="A14239" s="197" t="s">
        <v>28819</v>
      </c>
      <c r="B14239" s="197" t="str">
        <f aca="false">C14239&amp;D14239&amp;E14239&amp;F14239&amp;G14239&amp;H14239</f>
        <v>ASSENTAMENTO DE CAIXA DE DESCARGA ELEVADA,EXTERNA(EXCLUSIVEFORNECIMENTO DO APARELHO),INCLUSIVE MATERIAIS NECESSARIOS</v>
      </c>
      <c r="C14239" s="197" t="s">
        <v>28817</v>
      </c>
      <c r="D14239" s="197" t="s">
        <v>28818</v>
      </c>
      <c r="I14239" s="197" t="s">
        <v>30</v>
      </c>
      <c r="J14239" s="197" t="n">
        <v>23.31</v>
      </c>
    </row>
    <row r="14240" customFormat="false" ht="51" hidden="false" customHeight="false" outlineLevel="0" collapsed="false">
      <c r="A14240" s="197" t="s">
        <v>28820</v>
      </c>
      <c r="B14240" s="710"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197" t="s">
        <v>28821</v>
      </c>
      <c r="D14240" s="197" t="s">
        <v>28822</v>
      </c>
      <c r="E14240" s="197" t="s">
        <v>28823</v>
      </c>
      <c r="F14240" s="197" t="s">
        <v>28824</v>
      </c>
      <c r="G14240" s="197" t="s">
        <v>28825</v>
      </c>
      <c r="H14240" s="197" t="s">
        <v>28826</v>
      </c>
      <c r="I14240" s="197" t="s">
        <v>30</v>
      </c>
      <c r="J14240" s="197" t="n">
        <v>10.12</v>
      </c>
    </row>
    <row r="14241" customFormat="false" ht="51" hidden="false" customHeight="false" outlineLevel="0" collapsed="false">
      <c r="A14241" s="197" t="s">
        <v>28827</v>
      </c>
      <c r="B14241" s="710"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197" t="s">
        <v>28821</v>
      </c>
      <c r="D14241" s="197" t="s">
        <v>28822</v>
      </c>
      <c r="E14241" s="197" t="s">
        <v>28823</v>
      </c>
      <c r="F14241" s="197" t="s">
        <v>28824</v>
      </c>
      <c r="G14241" s="197" t="s">
        <v>28825</v>
      </c>
      <c r="H14241" s="197" t="s">
        <v>28826</v>
      </c>
      <c r="I14241" s="197" t="s">
        <v>30</v>
      </c>
      <c r="J14241" s="197" t="n">
        <v>9.13</v>
      </c>
    </row>
    <row r="14242" customFormat="false" ht="51" hidden="false" customHeight="false" outlineLevel="0" collapsed="false">
      <c r="A14242" s="197" t="s">
        <v>28828</v>
      </c>
      <c r="B14242" s="710"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197" t="s">
        <v>28829</v>
      </c>
      <c r="D14242" s="197" t="s">
        <v>28830</v>
      </c>
      <c r="E14242" s="197" t="s">
        <v>28831</v>
      </c>
      <c r="F14242" s="197" t="s">
        <v>28832</v>
      </c>
      <c r="G14242" s="197" t="s">
        <v>28833</v>
      </c>
      <c r="H14242" s="197" t="s">
        <v>28834</v>
      </c>
      <c r="I14242" s="197" t="s">
        <v>30</v>
      </c>
      <c r="J14242" s="197" t="n">
        <v>10.99</v>
      </c>
    </row>
    <row r="14243" customFormat="false" ht="51" hidden="false" customHeight="false" outlineLevel="0" collapsed="false">
      <c r="A14243" s="197" t="s">
        <v>28835</v>
      </c>
      <c r="B14243" s="710"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197" t="s">
        <v>28829</v>
      </c>
      <c r="D14243" s="197" t="s">
        <v>28830</v>
      </c>
      <c r="E14243" s="197" t="s">
        <v>28831</v>
      </c>
      <c r="F14243" s="197" t="s">
        <v>28832</v>
      </c>
      <c r="G14243" s="197" t="s">
        <v>28833</v>
      </c>
      <c r="H14243" s="197" t="s">
        <v>28834</v>
      </c>
      <c r="I14243" s="197" t="s">
        <v>30</v>
      </c>
      <c r="J14243" s="197" t="n">
        <v>10.01</v>
      </c>
    </row>
    <row r="14244" customFormat="false" ht="51" hidden="false" customHeight="false" outlineLevel="0" collapsed="false">
      <c r="A14244" s="197" t="s">
        <v>28836</v>
      </c>
      <c r="B14244" s="710"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197" t="s">
        <v>28821</v>
      </c>
      <c r="D14244" s="197" t="s">
        <v>28837</v>
      </c>
      <c r="E14244" s="197" t="s">
        <v>28838</v>
      </c>
      <c r="F14244" s="197" t="s">
        <v>28839</v>
      </c>
      <c r="G14244" s="197" t="s">
        <v>28840</v>
      </c>
      <c r="I14244" s="197" t="s">
        <v>30</v>
      </c>
      <c r="J14244" s="197" t="n">
        <v>11.1</v>
      </c>
    </row>
    <row r="14245" customFormat="false" ht="51" hidden="false" customHeight="false" outlineLevel="0" collapsed="false">
      <c r="A14245" s="197" t="s">
        <v>28841</v>
      </c>
      <c r="B14245" s="710"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197" t="s">
        <v>28821</v>
      </c>
      <c r="D14245" s="197" t="s">
        <v>28837</v>
      </c>
      <c r="E14245" s="197" t="s">
        <v>28838</v>
      </c>
      <c r="F14245" s="197" t="s">
        <v>28839</v>
      </c>
      <c r="G14245" s="197" t="s">
        <v>28840</v>
      </c>
      <c r="I14245" s="197" t="s">
        <v>30</v>
      </c>
      <c r="J14245" s="197" t="n">
        <v>10.11</v>
      </c>
    </row>
    <row r="14246" customFormat="false" ht="12.75" hidden="true" customHeight="false" outlineLevel="0" collapsed="false">
      <c r="A14246" s="197" t="s">
        <v>28842</v>
      </c>
      <c r="B14246" s="197"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197" t="s">
        <v>28821</v>
      </c>
      <c r="D14246" s="197" t="s">
        <v>28843</v>
      </c>
      <c r="E14246" s="197" t="s">
        <v>28844</v>
      </c>
      <c r="F14246" s="197" t="s">
        <v>28845</v>
      </c>
      <c r="G14246" s="197" t="s">
        <v>28846</v>
      </c>
      <c r="I14246" s="197" t="s">
        <v>30</v>
      </c>
      <c r="J14246" s="197" t="n">
        <v>12.07</v>
      </c>
    </row>
    <row r="14247" customFormat="false" ht="12.75" hidden="true" customHeight="false" outlineLevel="0" collapsed="false">
      <c r="A14247" s="197" t="s">
        <v>28847</v>
      </c>
      <c r="B14247" s="197"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197" t="s">
        <v>28821</v>
      </c>
      <c r="D14247" s="197" t="s">
        <v>28843</v>
      </c>
      <c r="E14247" s="197" t="s">
        <v>28844</v>
      </c>
      <c r="F14247" s="197" t="s">
        <v>28845</v>
      </c>
      <c r="G14247" s="197" t="s">
        <v>28846</v>
      </c>
      <c r="I14247" s="197" t="s">
        <v>30</v>
      </c>
      <c r="J14247" s="197" t="n">
        <v>11.08</v>
      </c>
    </row>
    <row r="14248" customFormat="false" ht="12.75" hidden="true" customHeight="false" outlineLevel="0" collapsed="false">
      <c r="A14248" s="197" t="s">
        <v>28848</v>
      </c>
      <c r="B14248" s="197" t="str">
        <f aca="false">C14248&amp;D14248&amp;E14248&amp;F14248&amp;G14248&amp;H14248</f>
        <v>RETIRADA E REASSENTAMENTO DE CHUVEIRO,INCLUSIVE MATERIAIS NECESSARIOS</v>
      </c>
      <c r="C14248" s="197" t="s">
        <v>28849</v>
      </c>
      <c r="D14248" s="197" t="s">
        <v>28850</v>
      </c>
      <c r="I14248" s="197" t="s">
        <v>30</v>
      </c>
      <c r="J14248" s="197" t="n">
        <v>50.52</v>
      </c>
    </row>
    <row r="14249" customFormat="false" ht="12.75" hidden="true" customHeight="false" outlineLevel="0" collapsed="false">
      <c r="A14249" s="197" t="s">
        <v>28851</v>
      </c>
      <c r="B14249" s="197" t="str">
        <f aca="false">C14249&amp;D14249&amp;E14249&amp;F14249&amp;G14249&amp;H14249</f>
        <v>RETIRADA E REASSENTAMENTO DE CHUVEIRO,INCLUSIVE MATERIAIS NECESSARIOS</v>
      </c>
      <c r="C14249" s="197" t="s">
        <v>28849</v>
      </c>
      <c r="D14249" s="197" t="s">
        <v>28850</v>
      </c>
      <c r="I14249" s="197" t="s">
        <v>30</v>
      </c>
      <c r="J14249" s="197" t="n">
        <v>44.79</v>
      </c>
    </row>
    <row r="14250" customFormat="false" ht="12.75" hidden="true" customHeight="false" outlineLevel="0" collapsed="false">
      <c r="A14250" s="197" t="s">
        <v>28852</v>
      </c>
      <c r="B14250" s="197" t="str">
        <f aca="false">C14250&amp;D14250&amp;E14250&amp;F14250&amp;G14250&amp;H14250</f>
        <v>RETIRADA E REASSENTAMENTO DE TORNEIRA,INCLUSIVE MATERIAIS NECESSARIOS</v>
      </c>
      <c r="C14250" s="197" t="s">
        <v>28853</v>
      </c>
      <c r="D14250" s="197" t="s">
        <v>28850</v>
      </c>
      <c r="I14250" s="197" t="s">
        <v>30</v>
      </c>
      <c r="J14250" s="197" t="n">
        <v>43.05</v>
      </c>
    </row>
    <row r="14251" customFormat="false" ht="12.75" hidden="true" customHeight="false" outlineLevel="0" collapsed="false">
      <c r="A14251" s="197" t="s">
        <v>28854</v>
      </c>
      <c r="B14251" s="197" t="str">
        <f aca="false">C14251&amp;D14251&amp;E14251&amp;F14251&amp;G14251&amp;H14251</f>
        <v>RETIRADA E REASSENTAMENTO DE TORNEIRA,INCLUSIVE MATERIAIS NECESSARIOS</v>
      </c>
      <c r="C14251" s="197" t="s">
        <v>28853</v>
      </c>
      <c r="D14251" s="197" t="s">
        <v>28850</v>
      </c>
      <c r="I14251" s="197" t="s">
        <v>30</v>
      </c>
      <c r="J14251" s="197" t="n">
        <v>37.33</v>
      </c>
    </row>
    <row r="14252" customFormat="false" ht="12.75" hidden="true" customHeight="false" outlineLevel="0" collapsed="false">
      <c r="A14252" s="197" t="s">
        <v>28855</v>
      </c>
      <c r="B14252" s="197" t="str">
        <f aca="false">C14252&amp;D14252&amp;E14252&amp;F14252&amp;G14252&amp;H14252</f>
        <v>ASSENTAMENTO DE TORNEIRA(EXCLUSIVE FORNECIMENTO DO APARELHO),INCLUSIVE MATERIAIS NECESSARIOS</v>
      </c>
      <c r="C14252" s="197" t="s">
        <v>28856</v>
      </c>
      <c r="D14252" s="197" t="s">
        <v>28857</v>
      </c>
      <c r="I14252" s="197" t="s">
        <v>30</v>
      </c>
      <c r="J14252" s="197" t="n">
        <v>21.6</v>
      </c>
    </row>
    <row r="14253" customFormat="false" ht="12.75" hidden="true" customHeight="false" outlineLevel="0" collapsed="false">
      <c r="A14253" s="197" t="s">
        <v>28858</v>
      </c>
      <c r="B14253" s="197" t="str">
        <f aca="false">C14253&amp;D14253&amp;E14253&amp;F14253&amp;G14253&amp;H14253</f>
        <v>ASSENTAMENTO DE TORNEIRA(EXCLUSIVE FORNECIMENTO DO APARELHO),INCLUSIVE MATERIAIS NECESSARIOS</v>
      </c>
      <c r="C14253" s="197" t="s">
        <v>28856</v>
      </c>
      <c r="D14253" s="197" t="s">
        <v>28857</v>
      </c>
      <c r="I14253" s="197" t="s">
        <v>30</v>
      </c>
      <c r="J14253" s="197" t="n">
        <v>18.74</v>
      </c>
    </row>
    <row r="14254" customFormat="false" ht="12.75" hidden="true" customHeight="false" outlineLevel="0" collapsed="false">
      <c r="A14254" s="197" t="s">
        <v>28859</v>
      </c>
      <c r="B14254" s="197" t="str">
        <f aca="false">C14254&amp;D14254&amp;E14254&amp;F14254&amp;G14254&amp;H14254</f>
        <v>ASSENTAMENTO DE CHUVEIRO(EXCLUSIVE FORNECIMENTO DO APARELHO),INCLUSIVE MATERIAIS NECESSARIOS E BRACO CROMADO</v>
      </c>
      <c r="C14254" s="197" t="s">
        <v>28860</v>
      </c>
      <c r="D14254" s="197" t="s">
        <v>28861</v>
      </c>
      <c r="I14254" s="197" t="s">
        <v>30</v>
      </c>
      <c r="J14254" s="197" t="n">
        <v>28.84</v>
      </c>
    </row>
    <row r="14255" customFormat="false" ht="12.75" hidden="true" customHeight="false" outlineLevel="0" collapsed="false">
      <c r="A14255" s="197" t="s">
        <v>28862</v>
      </c>
      <c r="B14255" s="197" t="str">
        <f aca="false">C14255&amp;D14255&amp;E14255&amp;F14255&amp;G14255&amp;H14255</f>
        <v>ASSENTAMENTO DE CHUVEIRO(EXCLUSIVE FORNECIMENTO DO APARELHO),INCLUSIVE MATERIAIS NECESSARIOS E BRACO CROMADO</v>
      </c>
      <c r="C14255" s="197" t="s">
        <v>28860</v>
      </c>
      <c r="D14255" s="197" t="s">
        <v>28861</v>
      </c>
      <c r="I14255" s="197" t="s">
        <v>30</v>
      </c>
      <c r="J14255" s="197" t="n">
        <v>25.98</v>
      </c>
    </row>
    <row r="14256" customFormat="false" ht="12.75" hidden="true" customHeight="false" outlineLevel="0" collapsed="false">
      <c r="A14256" s="197" t="s">
        <v>28863</v>
      </c>
      <c r="B14256" s="197" t="str">
        <f aca="false">C14256&amp;D14256&amp;E14256&amp;F14256&amp;G14256&amp;H14256</f>
        <v>ASSENTAMENTO DE CHUVEIRO(EXCLUSIVE FORNECIMENTO DO APARELHOE BRACO),INCLUSIVE MATERIAIS NECESSARIOS</v>
      </c>
      <c r="C14256" s="197" t="s">
        <v>28864</v>
      </c>
      <c r="D14256" s="197" t="s">
        <v>28865</v>
      </c>
      <c r="I14256" s="197" t="s">
        <v>30</v>
      </c>
      <c r="J14256" s="197" t="n">
        <v>23.62</v>
      </c>
    </row>
    <row r="14257" customFormat="false" ht="12.75" hidden="true" customHeight="false" outlineLevel="0" collapsed="false">
      <c r="A14257" s="197" t="s">
        <v>28866</v>
      </c>
      <c r="B14257" s="197" t="str">
        <f aca="false">C14257&amp;D14257&amp;E14257&amp;F14257&amp;G14257&amp;H14257</f>
        <v>ASSENTAMENTO DE CHUVEIRO(EXCLUSIVE FORNECIMENTO DO APARELHOE BRACO),INCLUSIVE MATERIAIS NECESSARIOS</v>
      </c>
      <c r="C14257" s="197" t="s">
        <v>28864</v>
      </c>
      <c r="D14257" s="197" t="s">
        <v>28865</v>
      </c>
      <c r="I14257" s="197" t="s">
        <v>30</v>
      </c>
      <c r="J14257" s="197" t="n">
        <v>20.76</v>
      </c>
    </row>
    <row r="14258" customFormat="false" ht="12.75" hidden="true" customHeight="false" outlineLevel="0" collapsed="false">
      <c r="A14258" s="197" t="s">
        <v>28867</v>
      </c>
      <c r="B14258" s="197" t="str">
        <f aca="false">C14258&amp;D14258&amp;E14258&amp;F14258&amp;G14258&amp;H14258</f>
        <v>ABRACADEIRA DE FIXACAO,TIPO COPO,ESTAMPADA EM CHAPA DE FERRO ZINCADA,COMPOSTA DE CANOPLA,PARAFUSOS E ABRACADEIRAS PROPRIAMENTE DITA,NO DIAMETRO 1/2".FORNECIMENTO E COLOCACAO</v>
      </c>
      <c r="C14258" s="197" t="s">
        <v>28868</v>
      </c>
      <c r="D14258" s="197" t="s">
        <v>28869</v>
      </c>
      <c r="E14258" s="197" t="s">
        <v>28870</v>
      </c>
      <c r="I14258" s="197" t="s">
        <v>30</v>
      </c>
      <c r="J14258" s="197" t="n">
        <v>6.17</v>
      </c>
    </row>
    <row r="14259" customFormat="false" ht="12.75" hidden="true" customHeight="false" outlineLevel="0" collapsed="false">
      <c r="A14259" s="197" t="s">
        <v>28871</v>
      </c>
      <c r="B14259" s="197" t="str">
        <f aca="false">C14259&amp;D14259&amp;E14259&amp;F14259&amp;G14259&amp;H14259</f>
        <v>ABRACADEIRA DE FIXACAO,TIPO COPO,ESTAMPADA EM CHAPA DE FERRO ZINCADA,COMPOSTA DE CANOPLA,PARAFUSOS E ABRACADEIRAS PROPRIAMENTE DITA,NO DIAMETRO 1/2".FORNECIMENTO E COLOCACAO</v>
      </c>
      <c r="C14259" s="197" t="s">
        <v>28868</v>
      </c>
      <c r="D14259" s="197" t="s">
        <v>28869</v>
      </c>
      <c r="E14259" s="197" t="s">
        <v>28870</v>
      </c>
      <c r="I14259" s="197" t="s">
        <v>30</v>
      </c>
      <c r="J14259" s="197" t="n">
        <v>5.49</v>
      </c>
    </row>
    <row r="14260" customFormat="false" ht="12.75" hidden="true" customHeight="false" outlineLevel="0" collapsed="false">
      <c r="A14260" s="197" t="s">
        <v>28872</v>
      </c>
      <c r="B14260" s="197" t="str">
        <f aca="false">C14260&amp;D14260&amp;E14260&amp;F14260&amp;G14260&amp;H14260</f>
        <v>ABRACADEIRA DE FIXACAO,TIPO COPO,ESTAMPADA EM CHAPA DE FERRO ZINCADA,COMPOSTA DE CANOPLA,PARAFUSOS E ABRACADEIRAS PROPRIAMENTE DITA,NO DIAMETRO 3/4".FORNECIMENTO E COLOCACAO</v>
      </c>
      <c r="C14260" s="197" t="s">
        <v>28868</v>
      </c>
      <c r="D14260" s="197" t="s">
        <v>28869</v>
      </c>
      <c r="E14260" s="197" t="s">
        <v>28873</v>
      </c>
      <c r="I14260" s="197" t="s">
        <v>30</v>
      </c>
      <c r="J14260" s="197" t="n">
        <v>6.46</v>
      </c>
    </row>
    <row r="14261" customFormat="false" ht="12.75" hidden="true" customHeight="false" outlineLevel="0" collapsed="false">
      <c r="A14261" s="197" t="s">
        <v>28874</v>
      </c>
      <c r="B14261" s="197" t="str">
        <f aca="false">C14261&amp;D14261&amp;E14261&amp;F14261&amp;G14261&amp;H14261</f>
        <v>ABRACADEIRA DE FIXACAO,TIPO COPO,ESTAMPADA EM CHAPA DE FERRO ZINCADA,COMPOSTA DE CANOPLA,PARAFUSOS E ABRACADEIRAS PROPRIAMENTE DITA,NO DIAMETRO 3/4".FORNECIMENTO E COLOCACAO</v>
      </c>
      <c r="C14261" s="197" t="s">
        <v>28868</v>
      </c>
      <c r="D14261" s="197" t="s">
        <v>28869</v>
      </c>
      <c r="E14261" s="197" t="s">
        <v>28873</v>
      </c>
      <c r="I14261" s="197" t="s">
        <v>30</v>
      </c>
      <c r="J14261" s="197" t="n">
        <v>5.78</v>
      </c>
    </row>
    <row r="14262" customFormat="false" ht="12.75" hidden="true" customHeight="false" outlineLevel="0" collapsed="false">
      <c r="A14262" s="197" t="s">
        <v>28875</v>
      </c>
      <c r="B14262" s="197" t="str">
        <f aca="false">C14262&amp;D14262&amp;E14262&amp;F14262&amp;G14262&amp;H14262</f>
        <v>ABRACADEIRA DE FIXACAO,TIPO COPO,ESTAMPADA EM CHAPA DE FERRO ZINCADA,COMPOSTA DE CANOPLA,PARAFUSOS E ABRACADEIRAS PROPRIAMENTE DITA,NO DIAMETRO 1".FORNECIMENTO E COLOCACAO</v>
      </c>
      <c r="C14262" s="197" t="s">
        <v>28868</v>
      </c>
      <c r="D14262" s="197" t="s">
        <v>28869</v>
      </c>
      <c r="E14262" s="197" t="s">
        <v>28876</v>
      </c>
      <c r="I14262" s="197" t="s">
        <v>30</v>
      </c>
      <c r="J14262" s="197" t="n">
        <v>6.57</v>
      </c>
    </row>
    <row r="14263" customFormat="false" ht="12.75" hidden="true" customHeight="false" outlineLevel="0" collapsed="false">
      <c r="A14263" s="197" t="s">
        <v>28877</v>
      </c>
      <c r="B14263" s="197" t="str">
        <f aca="false">C14263&amp;D14263&amp;E14263&amp;F14263&amp;G14263&amp;H14263</f>
        <v>ABRACADEIRA DE FIXACAO,TIPO COPO,ESTAMPADA EM CHAPA DE FERRO ZINCADA,COMPOSTA DE CANOPLA,PARAFUSOS E ABRACADEIRAS PROPRIAMENTE DITA,NO DIAMETRO 1".FORNECIMENTO E COLOCACAO</v>
      </c>
      <c r="C14263" s="197" t="s">
        <v>28868</v>
      </c>
      <c r="D14263" s="197" t="s">
        <v>28869</v>
      </c>
      <c r="E14263" s="197" t="s">
        <v>28876</v>
      </c>
      <c r="I14263" s="197" t="s">
        <v>30</v>
      </c>
      <c r="J14263" s="197" t="n">
        <v>5.89</v>
      </c>
    </row>
    <row r="14264" customFormat="false" ht="12.75" hidden="true" customHeight="false" outlineLevel="0" collapsed="false">
      <c r="A14264" s="197" t="s">
        <v>28878</v>
      </c>
      <c r="B14264" s="197" t="str">
        <f aca="false">C14264&amp;D14264&amp;E14264&amp;F14264&amp;G14264&amp;H14264</f>
        <v>ABRACADEIRA DE FIXACAO,TIPO COPO,ESTAMPADA EM CHAPA DE FERRO ZINCADA,COMPOSTA DE CANOPLA,PARAFUSOS E ABRACADEIRAS PROPRIAMENTE DITA,NO DIAMETRO 1.1/4".FORNECIMENTO E COLOCACAO</v>
      </c>
      <c r="C14264" s="197" t="s">
        <v>28868</v>
      </c>
      <c r="D14264" s="197" t="s">
        <v>28869</v>
      </c>
      <c r="E14264" s="197" t="s">
        <v>28879</v>
      </c>
      <c r="I14264" s="197" t="s">
        <v>30</v>
      </c>
      <c r="J14264" s="197" t="n">
        <v>7.01</v>
      </c>
    </row>
    <row r="14265" customFormat="false" ht="12.75" hidden="true" customHeight="false" outlineLevel="0" collapsed="false">
      <c r="A14265" s="197" t="s">
        <v>28880</v>
      </c>
      <c r="B14265" s="197" t="str">
        <f aca="false">C14265&amp;D14265&amp;E14265&amp;F14265&amp;G14265&amp;H14265</f>
        <v>ABRACADEIRA DE FIXACAO,TIPO COPO,ESTAMPADA EM CHAPA DE FERRO ZINCADA,COMPOSTA DE CANOPLA,PARAFUSOS E ABRACADEIRAS PROPRIAMENTE DITA,NO DIAMETRO 1.1/4".FORNECIMENTO E COLOCACAO</v>
      </c>
      <c r="C14265" s="197" t="s">
        <v>28868</v>
      </c>
      <c r="D14265" s="197" t="s">
        <v>28869</v>
      </c>
      <c r="E14265" s="197" t="s">
        <v>28879</v>
      </c>
      <c r="I14265" s="197" t="s">
        <v>30</v>
      </c>
      <c r="J14265" s="197" t="n">
        <v>6.27</v>
      </c>
    </row>
    <row r="14266" customFormat="false" ht="12.75" hidden="true" customHeight="false" outlineLevel="0" collapsed="false">
      <c r="A14266" s="197" t="s">
        <v>28881</v>
      </c>
      <c r="B14266" s="197" t="str">
        <f aca="false">C14266&amp;D14266&amp;E14266&amp;F14266&amp;G14266&amp;H14266</f>
        <v>ABRACADEIRA DE FIXACAO,TIPO COPO,ESTAMPADA EM CHAPA DE FERRO ZINCADA,COMPOSTA DE CANOPLA,PARAFUSOS E ABRACADEIRAS PROPRIAMENTE DITA,NO DIAMETRO 1.1/2".FORNECIMENTO E COLOCACAO</v>
      </c>
      <c r="C14266" s="197" t="s">
        <v>28868</v>
      </c>
      <c r="D14266" s="197" t="s">
        <v>28869</v>
      </c>
      <c r="E14266" s="197" t="s">
        <v>28882</v>
      </c>
      <c r="I14266" s="197" t="s">
        <v>30</v>
      </c>
      <c r="J14266" s="197" t="n">
        <v>7.22</v>
      </c>
    </row>
    <row r="14267" customFormat="false" ht="12.75" hidden="true" customHeight="false" outlineLevel="0" collapsed="false">
      <c r="A14267" s="197" t="s">
        <v>28883</v>
      </c>
      <c r="B14267" s="197" t="str">
        <f aca="false">C14267&amp;D14267&amp;E14267&amp;F14267&amp;G14267&amp;H14267</f>
        <v>ABRACADEIRA DE FIXACAO,TIPO COPO,ESTAMPADA EM CHAPA DE FERRO ZINCADA,COMPOSTA DE CANOPLA,PARAFUSOS E ABRACADEIRAS PROPRIAMENTE DITA,NO DIAMETRO 1.1/2".FORNECIMENTO E COLOCACAO</v>
      </c>
      <c r="C14267" s="197" t="s">
        <v>28868</v>
      </c>
      <c r="D14267" s="197" t="s">
        <v>28869</v>
      </c>
      <c r="E14267" s="197" t="s">
        <v>28882</v>
      </c>
      <c r="I14267" s="197" t="s">
        <v>30</v>
      </c>
      <c r="J14267" s="197" t="n">
        <v>6.48</v>
      </c>
    </row>
    <row r="14268" customFormat="false" ht="12.75" hidden="true" customHeight="false" outlineLevel="0" collapsed="false">
      <c r="A14268" s="197" t="s">
        <v>28884</v>
      </c>
      <c r="B14268" s="197" t="str">
        <f aca="false">C14268&amp;D14268&amp;E14268&amp;F14268&amp;G14268&amp;H14268</f>
        <v>ABRACADEIRA DE FIXACAO,TIPO COPO,ESTAMPADA EM CHAPA DE FERRO ZINCADA,COMPOSTA DE CANOPLA,PARAFUSOS E ABRACADEIRAS PROPRIAMENTE DITA,NO DIAMETRO 2".FORNECIMENTO E COLOCACAO</v>
      </c>
      <c r="C14268" s="197" t="s">
        <v>28868</v>
      </c>
      <c r="D14268" s="197" t="s">
        <v>28869</v>
      </c>
      <c r="E14268" s="197" t="s">
        <v>28885</v>
      </c>
      <c r="I14268" s="197" t="s">
        <v>30</v>
      </c>
      <c r="J14268" s="197" t="n">
        <v>7.65</v>
      </c>
    </row>
    <row r="14269" customFormat="false" ht="12.75" hidden="true" customHeight="false" outlineLevel="0" collapsed="false">
      <c r="A14269" s="197" t="s">
        <v>28886</v>
      </c>
      <c r="B14269" s="197" t="str">
        <f aca="false">C14269&amp;D14269&amp;E14269&amp;F14269&amp;G14269&amp;H14269</f>
        <v>ABRACADEIRA DE FIXACAO,TIPO COPO,ESTAMPADA EM CHAPA DE FERRO ZINCADA,COMPOSTA DE CANOPLA,PARAFUSOS E ABRACADEIRAS PROPRIAMENTE DITA,NO DIAMETRO 2".FORNECIMENTO E COLOCACAO</v>
      </c>
      <c r="C14269" s="197" t="s">
        <v>28868</v>
      </c>
      <c r="D14269" s="197" t="s">
        <v>28869</v>
      </c>
      <c r="E14269" s="197" t="s">
        <v>28885</v>
      </c>
      <c r="I14269" s="197" t="s">
        <v>30</v>
      </c>
      <c r="J14269" s="197" t="n">
        <v>6.85</v>
      </c>
    </row>
    <row r="14270" customFormat="false" ht="12.75" hidden="true" customHeight="false" outlineLevel="0" collapsed="false">
      <c r="A14270" s="197" t="s">
        <v>28887</v>
      </c>
      <c r="B14270" s="197" t="str">
        <f aca="false">C14270&amp;D14270&amp;E14270&amp;F14270&amp;G14270&amp;H14270</f>
        <v>ABRACADEIRA DE FIXACAO,TIPO COPO,ESTAMPADA EM CHAPA DE FERRO ZINCADA,COMPOSTA DE CANOPLA,PARAFUSOS E ABRACADEIRAS PROPRIAMENTE DITA,NO DIAMETRO 2.1/2".FORNECIMENTO E COLOCACAO</v>
      </c>
      <c r="C14270" s="197" t="s">
        <v>28868</v>
      </c>
      <c r="D14270" s="197" t="s">
        <v>28869</v>
      </c>
      <c r="E14270" s="197" t="s">
        <v>28888</v>
      </c>
      <c r="I14270" s="197" t="s">
        <v>30</v>
      </c>
      <c r="J14270" s="197" t="n">
        <v>8.16</v>
      </c>
    </row>
    <row r="14271" customFormat="false" ht="12.75" hidden="true" customHeight="false" outlineLevel="0" collapsed="false">
      <c r="A14271" s="197" t="s">
        <v>28889</v>
      </c>
      <c r="B14271" s="197" t="str">
        <f aca="false">C14271&amp;D14271&amp;E14271&amp;F14271&amp;G14271&amp;H14271</f>
        <v>ABRACADEIRA DE FIXACAO,TIPO COPO,ESTAMPADA EM CHAPA DE FERRO ZINCADA,COMPOSTA DE CANOPLA,PARAFUSOS E ABRACADEIRAS PROPRIAMENTE DITA,NO DIAMETRO 2.1/2".FORNECIMENTO E COLOCACAO</v>
      </c>
      <c r="C14271" s="197" t="s">
        <v>28868</v>
      </c>
      <c r="D14271" s="197" t="s">
        <v>28869</v>
      </c>
      <c r="E14271" s="197" t="s">
        <v>28888</v>
      </c>
      <c r="I14271" s="197" t="s">
        <v>30</v>
      </c>
      <c r="J14271" s="197" t="n">
        <v>7.36</v>
      </c>
    </row>
    <row r="14272" customFormat="false" ht="12.75" hidden="true" customHeight="false" outlineLevel="0" collapsed="false">
      <c r="A14272" s="197" t="s">
        <v>28890</v>
      </c>
      <c r="B14272" s="197" t="str">
        <f aca="false">C14272&amp;D14272&amp;E14272&amp;F14272&amp;G14272&amp;H14272</f>
        <v>ABRACADEIRA DE FIXACAO,TIPO COPO,ESTAMPADA EM CHAPA DE FERRO ZINCADA,COMPOSTA DE CANOPLA,PARAFUSOS E ABRACADEIRAS PROPRIAMENTE DITA,NO DIAMETRO 3".FORNECIMENTO E COLOCACAO</v>
      </c>
      <c r="C14272" s="197" t="s">
        <v>28868</v>
      </c>
      <c r="D14272" s="197" t="s">
        <v>28869</v>
      </c>
      <c r="E14272" s="197" t="s">
        <v>28891</v>
      </c>
      <c r="I14272" s="197" t="s">
        <v>30</v>
      </c>
      <c r="J14272" s="197" t="n">
        <v>8.64</v>
      </c>
    </row>
    <row r="14273" customFormat="false" ht="12.75" hidden="true" customHeight="false" outlineLevel="0" collapsed="false">
      <c r="A14273" s="197" t="s">
        <v>28892</v>
      </c>
      <c r="B14273" s="197" t="str">
        <f aca="false">C14273&amp;D14273&amp;E14273&amp;F14273&amp;G14273&amp;H14273</f>
        <v>ABRACADEIRA DE FIXACAO,TIPO COPO,ESTAMPADA EM CHAPA DE FERRO ZINCADA,COMPOSTA DE CANOPLA,PARAFUSOS E ABRACADEIRAS PROPRIAMENTE DITA,NO DIAMETRO 3".FORNECIMENTO E COLOCACAO</v>
      </c>
      <c r="C14273" s="197" t="s">
        <v>28868</v>
      </c>
      <c r="D14273" s="197" t="s">
        <v>28869</v>
      </c>
      <c r="E14273" s="197" t="s">
        <v>28891</v>
      </c>
      <c r="I14273" s="197" t="s">
        <v>30</v>
      </c>
      <c r="J14273" s="197" t="n">
        <v>7.78</v>
      </c>
    </row>
    <row r="14274" customFormat="false" ht="12.75" hidden="true" customHeight="false" outlineLevel="0" collapsed="false">
      <c r="A14274" s="197" t="s">
        <v>28893</v>
      </c>
      <c r="B14274" s="197" t="str">
        <f aca="false">C14274&amp;D14274&amp;E14274&amp;F14274&amp;G14274&amp;H14274</f>
        <v>ABRACADEIRA DE FIXACAO,TIPO COPO,ESTAMPADA EM CHAPA DE FERRO ZINCADA,COMPOSTA DE CANOPLA,PARAFUSOS E ABRACADEIRAS PROPRIAMENTE DITA,NO DIAMETRO 4".FORNECIMENTO E COLOCACAO</v>
      </c>
      <c r="C14274" s="197" t="s">
        <v>28868</v>
      </c>
      <c r="D14274" s="197" t="s">
        <v>28869</v>
      </c>
      <c r="E14274" s="197" t="s">
        <v>28894</v>
      </c>
      <c r="I14274" s="197" t="s">
        <v>30</v>
      </c>
      <c r="J14274" s="197" t="n">
        <v>9.02</v>
      </c>
    </row>
    <row r="14275" customFormat="false" ht="12.75" hidden="true" customHeight="false" outlineLevel="0" collapsed="false">
      <c r="A14275" s="197" t="s">
        <v>28895</v>
      </c>
      <c r="B14275" s="197" t="str">
        <f aca="false">C14275&amp;D14275&amp;E14275&amp;F14275&amp;G14275&amp;H14275</f>
        <v>ABRACADEIRA DE FIXACAO,TIPO COPO,ESTAMPADA EM CHAPA DE FERRO ZINCADA,COMPOSTA DE CANOPLA,PARAFUSOS E ABRACADEIRAS PROPRIAMENTE DITA,NO DIAMETRO 4".FORNECIMENTO E COLOCACAO</v>
      </c>
      <c r="C14275" s="197" t="s">
        <v>28868</v>
      </c>
      <c r="D14275" s="197" t="s">
        <v>28869</v>
      </c>
      <c r="E14275" s="197" t="s">
        <v>28894</v>
      </c>
      <c r="I14275" s="197" t="s">
        <v>30</v>
      </c>
      <c r="J14275" s="197" t="n">
        <v>8.16</v>
      </c>
    </row>
    <row r="14276" customFormat="false" ht="12.75" hidden="true" customHeight="false" outlineLevel="0" collapsed="false">
      <c r="A14276" s="197" t="s">
        <v>28896</v>
      </c>
      <c r="B14276" s="197" t="str">
        <f aca="false">C14276&amp;D14276&amp;E14276&amp;F14276&amp;G14276&amp;H14276</f>
        <v>RETIRADA E REASSENTAMENTO DE BIDE COM 2 REGISTROS,INCLUSIVEMATERIAIS NECESSARIOS</v>
      </c>
      <c r="C14276" s="197" t="s">
        <v>28897</v>
      </c>
      <c r="D14276" s="197" t="s">
        <v>28898</v>
      </c>
      <c r="I14276" s="197" t="s">
        <v>30</v>
      </c>
      <c r="J14276" s="197" t="n">
        <v>181.34</v>
      </c>
    </row>
    <row r="14277" customFormat="false" ht="12.75" hidden="true" customHeight="false" outlineLevel="0" collapsed="false">
      <c r="A14277" s="197" t="s">
        <v>28899</v>
      </c>
      <c r="B14277" s="197" t="str">
        <f aca="false">C14277&amp;D14277&amp;E14277&amp;F14277&amp;G14277&amp;H14277</f>
        <v>RETIRADA E REASSENTAMENTO DE BIDE COM 2 REGISTROS,INCLUSIVEMATERIAIS NECESSARIOS</v>
      </c>
      <c r="C14277" s="197" t="s">
        <v>28897</v>
      </c>
      <c r="D14277" s="197" t="s">
        <v>28898</v>
      </c>
      <c r="I14277" s="197" t="s">
        <v>30</v>
      </c>
      <c r="J14277" s="197" t="n">
        <v>161.61</v>
      </c>
    </row>
    <row r="14278" customFormat="false" ht="12.75" hidden="true" customHeight="false" outlineLevel="0" collapsed="false">
      <c r="A14278" s="197" t="s">
        <v>28900</v>
      </c>
      <c r="B14278" s="197" t="str">
        <f aca="false">C14278&amp;D14278&amp;E14278&amp;F14278&amp;G14278&amp;H14278</f>
        <v>ASSENTAMENTO DE VASO SANITARIO SIFONADO(EXCLUSIVE FORNECIMENTO DO APARELHO),INCLUSIVE MATERIAIS NECESSARIOS</v>
      </c>
      <c r="C14278" s="197" t="s">
        <v>28901</v>
      </c>
      <c r="D14278" s="197" t="s">
        <v>28902</v>
      </c>
      <c r="I14278" s="197" t="s">
        <v>30</v>
      </c>
      <c r="J14278" s="197" t="n">
        <v>42.84</v>
      </c>
    </row>
    <row r="14279" customFormat="false" ht="12.75" hidden="true" customHeight="false" outlineLevel="0" collapsed="false">
      <c r="A14279" s="197" t="s">
        <v>28903</v>
      </c>
      <c r="B14279" s="197" t="str">
        <f aca="false">C14279&amp;D14279&amp;E14279&amp;F14279&amp;G14279&amp;H14279</f>
        <v>ASSENTAMENTO DE VASO SANITARIO SIFONADO(EXCLUSIVE FORNECIMENTO DO APARELHO),INCLUSIVE MATERIAIS NECESSARIOS</v>
      </c>
      <c r="C14279" s="197" t="s">
        <v>28901</v>
      </c>
      <c r="D14279" s="197" t="s">
        <v>28902</v>
      </c>
      <c r="I14279" s="197" t="s">
        <v>30</v>
      </c>
      <c r="J14279" s="197" t="n">
        <v>37.91</v>
      </c>
    </row>
    <row r="14280" customFormat="false" ht="12.75" hidden="true" customHeight="false" outlineLevel="0" collapsed="false">
      <c r="A14280" s="197" t="s">
        <v>28904</v>
      </c>
      <c r="B14280" s="197" t="str">
        <f aca="false">C14280&amp;D14280&amp;E14280&amp;F14280&amp;G14280&amp;H14280</f>
        <v>RETIRADA E REASSENTAMENTO DE VASO SANITARIO SIFONADO,INCLUSIVE MATERIAIS NECESSARIOS</v>
      </c>
      <c r="C14280" s="197" t="s">
        <v>28905</v>
      </c>
      <c r="D14280" s="197" t="s">
        <v>28906</v>
      </c>
      <c r="I14280" s="197" t="s">
        <v>30</v>
      </c>
      <c r="J14280" s="197" t="n">
        <v>119.28</v>
      </c>
    </row>
    <row r="14281" customFormat="false" ht="12.75" hidden="true" customHeight="false" outlineLevel="0" collapsed="false">
      <c r="A14281" s="197" t="s">
        <v>28907</v>
      </c>
      <c r="B14281" s="197" t="str">
        <f aca="false">C14281&amp;D14281&amp;E14281&amp;F14281&amp;G14281&amp;H14281</f>
        <v>RETIRADA E REASSENTAMENTO DE VASO SANITARIO SIFONADO,INCLUSIVE MATERIAIS NECESSARIOS</v>
      </c>
      <c r="C14281" s="197" t="s">
        <v>28905</v>
      </c>
      <c r="D14281" s="197" t="s">
        <v>28906</v>
      </c>
      <c r="I14281" s="197" t="s">
        <v>30</v>
      </c>
      <c r="J14281" s="197" t="n">
        <v>109.41</v>
      </c>
    </row>
    <row r="14282" customFormat="false" ht="12.75" hidden="true" customHeight="false" outlineLevel="0" collapsed="false">
      <c r="A14282" s="197" t="s">
        <v>28908</v>
      </c>
      <c r="B14282" s="197" t="str">
        <f aca="false">C14282&amp;D14282&amp;E14282&amp;F14282&amp;G14282&amp;H14282</f>
        <v>RETIRADA E REASSENTAMENTO DE VALVULA DE DESCARGA</v>
      </c>
      <c r="C14282" s="197" t="s">
        <v>28909</v>
      </c>
      <c r="I14282" s="197" t="s">
        <v>30</v>
      </c>
      <c r="J14282" s="197" t="n">
        <v>143.17</v>
      </c>
    </row>
    <row r="14283" customFormat="false" ht="12.75" hidden="true" customHeight="false" outlineLevel="0" collapsed="false">
      <c r="A14283" s="197" t="s">
        <v>28910</v>
      </c>
      <c r="B14283" s="197" t="str">
        <f aca="false">C14283&amp;D14283&amp;E14283&amp;F14283&amp;G14283&amp;H14283</f>
        <v>RETIRADA E REASSENTAMENTO DE VALVULA DE DESCARGA</v>
      </c>
      <c r="C14283" s="197" t="s">
        <v>28909</v>
      </c>
      <c r="I14283" s="197" t="s">
        <v>30</v>
      </c>
      <c r="J14283" s="197" t="n">
        <v>124.07</v>
      </c>
    </row>
    <row r="14284" customFormat="false" ht="12.75" hidden="true" customHeight="false" outlineLevel="0" collapsed="false">
      <c r="A14284" s="197" t="s">
        <v>28911</v>
      </c>
      <c r="B14284" s="197" t="str">
        <f aca="false">C14284&amp;D14284&amp;E14284&amp;F14284&amp;G14284&amp;H14284</f>
        <v>RETIRADA E REASSENTAMENTO DE TUBO VENTILADOR,DE CIMENTO SEMAMIANTO,COM DIAMETRO DE 3"</v>
      </c>
      <c r="C14284" s="197" t="s">
        <v>28912</v>
      </c>
      <c r="D14284" s="197" t="s">
        <v>28913</v>
      </c>
      <c r="I14284" s="197" t="s">
        <v>338</v>
      </c>
      <c r="J14284" s="197" t="n">
        <v>22.98</v>
      </c>
    </row>
    <row r="14285" customFormat="false" ht="12.75" hidden="true" customHeight="false" outlineLevel="0" collapsed="false">
      <c r="A14285" s="197" t="s">
        <v>28914</v>
      </c>
      <c r="B14285" s="197" t="str">
        <f aca="false">C14285&amp;D14285&amp;E14285&amp;F14285&amp;G14285&amp;H14285</f>
        <v>RETIRADA E REASSENTAMENTO DE TUBO VENTILADOR,DE CIMENTO SEMAMIANTO,COM DIAMETRO DE 3"</v>
      </c>
      <c r="C14285" s="197" t="s">
        <v>28912</v>
      </c>
      <c r="D14285" s="197" t="s">
        <v>28913</v>
      </c>
      <c r="I14285" s="197" t="s">
        <v>338</v>
      </c>
      <c r="J14285" s="197" t="n">
        <v>20</v>
      </c>
    </row>
    <row r="14286" customFormat="false" ht="12.75" hidden="true" customHeight="false" outlineLevel="0" collapsed="false">
      <c r="A14286" s="197" t="s">
        <v>28915</v>
      </c>
      <c r="B14286" s="197" t="str">
        <f aca="false">C14286&amp;D14286&amp;E14286&amp;F14286&amp;G14286&amp;H14286</f>
        <v>RETIRADA E REASSENTAMENTO DE TUBO VENTILADOR,DE CIMENTO SEMAMIANTO,COM DIAMETRO DE 4"</v>
      </c>
      <c r="C14286" s="197" t="s">
        <v>28912</v>
      </c>
      <c r="D14286" s="197" t="s">
        <v>28916</v>
      </c>
      <c r="I14286" s="197" t="s">
        <v>338</v>
      </c>
      <c r="J14286" s="197" t="n">
        <v>30.65</v>
      </c>
    </row>
    <row r="14287" customFormat="false" ht="12.75" hidden="true" customHeight="false" outlineLevel="0" collapsed="false">
      <c r="A14287" s="197" t="s">
        <v>28917</v>
      </c>
      <c r="B14287" s="197" t="str">
        <f aca="false">C14287&amp;D14287&amp;E14287&amp;F14287&amp;G14287&amp;H14287</f>
        <v>RETIRADA E REASSENTAMENTO DE TUBO VENTILADOR,DE CIMENTO SEMAMIANTO,COM DIAMETRO DE 4"</v>
      </c>
      <c r="C14287" s="197" t="s">
        <v>28912</v>
      </c>
      <c r="D14287" s="197" t="s">
        <v>28916</v>
      </c>
      <c r="I14287" s="197" t="s">
        <v>338</v>
      </c>
      <c r="J14287" s="197" t="n">
        <v>26.67</v>
      </c>
    </row>
    <row r="14288" customFormat="false" ht="12.75" hidden="true" customHeight="false" outlineLevel="0" collapsed="false">
      <c r="A14288" s="197" t="s">
        <v>28918</v>
      </c>
      <c r="B14288" s="197" t="str">
        <f aca="false">C14288&amp;D14288&amp;E14288&amp;F14288&amp;G14288&amp;H14288</f>
        <v>SPRINKLER,BICO DE 1/2".FORNECIMENTO E COLOCACAO</v>
      </c>
      <c r="C14288" s="197" t="s">
        <v>28919</v>
      </c>
      <c r="I14288" s="197" t="s">
        <v>30</v>
      </c>
      <c r="J14288" s="197" t="n">
        <v>42.06</v>
      </c>
    </row>
    <row r="14289" customFormat="false" ht="12.75" hidden="true" customHeight="false" outlineLevel="0" collapsed="false">
      <c r="A14289" s="197" t="s">
        <v>28920</v>
      </c>
      <c r="B14289" s="197" t="str">
        <f aca="false">C14289&amp;D14289&amp;E14289&amp;F14289&amp;G14289&amp;H14289</f>
        <v>SPRINKLER,BICO DE 1/2".FORNECIMENTO E COLOCACAO</v>
      </c>
      <c r="C14289" s="197" t="s">
        <v>28919</v>
      </c>
      <c r="I14289" s="197" t="s">
        <v>30</v>
      </c>
      <c r="J14289" s="197" t="n">
        <v>39.1</v>
      </c>
    </row>
    <row r="14290" customFormat="false" ht="12.75" hidden="true" customHeight="false" outlineLevel="0" collapsed="false">
      <c r="A14290" s="197" t="s">
        <v>28921</v>
      </c>
      <c r="B14290" s="197" t="str">
        <f aca="false">C14290&amp;D14290&amp;E14290&amp;F14290&amp;G14290&amp;H14290</f>
        <v>SPRINKLER,CRUZETA DE FERRO GALVANIZADO DE 2.1/2".FORNECIMENTO E COLOCACAO</v>
      </c>
      <c r="C14290" s="197" t="s">
        <v>28922</v>
      </c>
      <c r="D14290" s="197" t="s">
        <v>7902</v>
      </c>
      <c r="I14290" s="197" t="s">
        <v>30</v>
      </c>
      <c r="J14290" s="197" t="n">
        <v>105.71</v>
      </c>
    </row>
    <row r="14291" customFormat="false" ht="12.75" hidden="true" customHeight="false" outlineLevel="0" collapsed="false">
      <c r="A14291" s="197" t="s">
        <v>28923</v>
      </c>
      <c r="B14291" s="197" t="str">
        <f aca="false">C14291&amp;D14291&amp;E14291&amp;F14291&amp;G14291&amp;H14291</f>
        <v>SPRINKLER,CRUZETA DE FERRO GALVANIZADO DE 2.1/2".FORNECIMENTO E COLOCACAO</v>
      </c>
      <c r="C14291" s="197" t="s">
        <v>28922</v>
      </c>
      <c r="D14291" s="197" t="s">
        <v>7902</v>
      </c>
      <c r="I14291" s="197" t="s">
        <v>30</v>
      </c>
      <c r="J14291" s="197" t="n">
        <v>101.76</v>
      </c>
    </row>
    <row r="14292" customFormat="false" ht="12.75" hidden="true" customHeight="false" outlineLevel="0" collapsed="false">
      <c r="A14292" s="197" t="s">
        <v>28924</v>
      </c>
      <c r="B14292" s="197" t="str">
        <f aca="false">C14292&amp;D14292&amp;E14292&amp;F14292&amp;G14292&amp;H14292</f>
        <v>SPRINKLER,JOELHO DE 45º DE FERRO GALVANIZADO DE 2.1/2".FORNECIMENTO E COLOCACAO</v>
      </c>
      <c r="C14292" s="197" t="s">
        <v>28925</v>
      </c>
      <c r="D14292" s="197" t="s">
        <v>13458</v>
      </c>
      <c r="I14292" s="197" t="s">
        <v>30</v>
      </c>
      <c r="J14292" s="197" t="n">
        <v>76.36</v>
      </c>
    </row>
    <row r="14293" customFormat="false" ht="12.75" hidden="true" customHeight="false" outlineLevel="0" collapsed="false">
      <c r="A14293" s="197" t="s">
        <v>28926</v>
      </c>
      <c r="B14293" s="197" t="str">
        <f aca="false">C14293&amp;D14293&amp;E14293&amp;F14293&amp;G14293&amp;H14293</f>
        <v>SPRINKLER,JOELHO DE 45º DE FERRO GALVANIZADO DE 2.1/2".FORNECIMENTO E COLOCACAO</v>
      </c>
      <c r="C14293" s="197" t="s">
        <v>28925</v>
      </c>
      <c r="D14293" s="197" t="s">
        <v>13458</v>
      </c>
      <c r="I14293" s="197" t="s">
        <v>30</v>
      </c>
      <c r="J14293" s="197" t="n">
        <v>73.89</v>
      </c>
    </row>
    <row r="14294" customFormat="false" ht="12.75" hidden="true" customHeight="false" outlineLevel="0" collapsed="false">
      <c r="A14294" s="197" t="s">
        <v>28927</v>
      </c>
      <c r="B14294" s="197" t="str">
        <f aca="false">C14294&amp;D14294&amp;E14294&amp;F14294&amp;G14294&amp;H14294</f>
        <v>SPRINKLER,REDUCAO DE FERRO GALVANIZADO DE 2.1/2"X2".FORNECIMENTO E COLOCACAO</v>
      </c>
      <c r="C14294" s="197" t="s">
        <v>28928</v>
      </c>
      <c r="D14294" s="197" t="s">
        <v>7139</v>
      </c>
      <c r="I14294" s="197" t="s">
        <v>30</v>
      </c>
      <c r="J14294" s="197" t="n">
        <v>44.5</v>
      </c>
    </row>
    <row r="14295" customFormat="false" ht="12.75" hidden="true" customHeight="false" outlineLevel="0" collapsed="false">
      <c r="A14295" s="197" t="s">
        <v>28929</v>
      </c>
      <c r="B14295" s="197" t="str">
        <f aca="false">C14295&amp;D14295&amp;E14295&amp;F14295&amp;G14295&amp;H14295</f>
        <v>SPRINKLER,REDUCAO DE FERRO GALVANIZADO DE 2.1/2"X2".FORNECIMENTO E COLOCACAO</v>
      </c>
      <c r="C14295" s="197" t="s">
        <v>28928</v>
      </c>
      <c r="D14295" s="197" t="s">
        <v>7139</v>
      </c>
      <c r="I14295" s="197" t="s">
        <v>30</v>
      </c>
      <c r="J14295" s="197" t="n">
        <v>42.52</v>
      </c>
    </row>
    <row r="14296" customFormat="false" ht="12.75" hidden="true" customHeight="false" outlineLevel="0" collapsed="false">
      <c r="A14296" s="197" t="s">
        <v>28930</v>
      </c>
      <c r="B14296" s="197" t="str">
        <f aca="false">C14296&amp;D14296&amp;E14296&amp;F14296&amp;G14296&amp;H14296</f>
        <v>TUBO DE FERRO GALVANIZADO COM DIAMETRO DE 2.1/2",COM COSTURA,PARA INSTALACAO DE INCENDIO ENTERRADA,INCLUSIVE CONEXOES EPROTECAO ANTICORROSIVA.FORNECIMENTO E COLOCACAO</v>
      </c>
      <c r="C14296" s="197" t="s">
        <v>28931</v>
      </c>
      <c r="D14296" s="197" t="s">
        <v>28932</v>
      </c>
      <c r="E14296" s="197" t="s">
        <v>28933</v>
      </c>
      <c r="I14296" s="197" t="s">
        <v>338</v>
      </c>
      <c r="J14296" s="197" t="n">
        <v>67.8</v>
      </c>
    </row>
    <row r="14297" customFormat="false" ht="12.75" hidden="true" customHeight="false" outlineLevel="0" collapsed="false">
      <c r="A14297" s="197" t="s">
        <v>28934</v>
      </c>
      <c r="B14297" s="197" t="str">
        <f aca="false">C14297&amp;D14297&amp;E14297&amp;F14297&amp;G14297&amp;H14297</f>
        <v>TUBO DE FERRO GALVANIZADO COM DIAMETRO DE 2.1/2",COM COSTURA,PARA INSTALACAO DE INCENDIO ENTERRADA,INCLUSIVE CONEXOES EPROTECAO ANTICORROSIVA.FORNECIMENTO E COLOCACAO</v>
      </c>
      <c r="C14297" s="197" t="s">
        <v>28931</v>
      </c>
      <c r="D14297" s="197" t="s">
        <v>28932</v>
      </c>
      <c r="E14297" s="197" t="s">
        <v>28933</v>
      </c>
      <c r="I14297" s="197" t="s">
        <v>338</v>
      </c>
      <c r="J14297" s="197" t="n">
        <v>67.17</v>
      </c>
    </row>
    <row r="14298" customFormat="false" ht="12.75" hidden="true" customHeight="false" outlineLevel="0" collapsed="false">
      <c r="A14298" s="197" t="s">
        <v>28935</v>
      </c>
      <c r="B14298" s="197" t="str">
        <f aca="false">C14298&amp;D14298&amp;E14298&amp;F14298&amp;G14298&amp;H14298</f>
        <v>TUBO DE FERRO GALVANIZADO COM DIAMETRO DE 3",COM COSTURA,PARA INSTALACAO DE INCENDIO ENTERRADA,INCLUSIVE CONEXOES E PROTECAO ANTICORROSIVA.FORNECIMENTO E COLOCACAO</v>
      </c>
      <c r="C14298" s="197" t="s">
        <v>28936</v>
      </c>
      <c r="D14298" s="197" t="s">
        <v>28937</v>
      </c>
      <c r="E14298" s="197" t="s">
        <v>28938</v>
      </c>
      <c r="I14298" s="197" t="s">
        <v>338</v>
      </c>
      <c r="J14298" s="197" t="n">
        <v>78.54</v>
      </c>
    </row>
    <row r="14299" customFormat="false" ht="12.75" hidden="true" customHeight="false" outlineLevel="0" collapsed="false">
      <c r="A14299" s="197" t="s">
        <v>28939</v>
      </c>
      <c r="B14299" s="197" t="str">
        <f aca="false">C14299&amp;D14299&amp;E14299&amp;F14299&amp;G14299&amp;H14299</f>
        <v>TUBO DE FERRO GALVANIZADO COM DIAMETRO DE 3",COM COSTURA,PARA INSTALACAO DE INCENDIO ENTERRADA,INCLUSIVE CONEXOES E PROTECAO ANTICORROSIVA.FORNECIMENTO E COLOCACAO</v>
      </c>
      <c r="C14299" s="197" t="s">
        <v>28936</v>
      </c>
      <c r="D14299" s="197" t="s">
        <v>28937</v>
      </c>
      <c r="E14299" s="197" t="s">
        <v>28938</v>
      </c>
      <c r="I14299" s="197" t="s">
        <v>338</v>
      </c>
      <c r="J14299" s="197" t="n">
        <v>77.81</v>
      </c>
    </row>
    <row r="14300" customFormat="false" ht="12.75" hidden="true" customHeight="false" outlineLevel="0" collapsed="false">
      <c r="A14300" s="197" t="s">
        <v>28940</v>
      </c>
      <c r="B14300" s="197"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197" t="s">
        <v>28941</v>
      </c>
      <c r="D14300" s="197" t="s">
        <v>28942</v>
      </c>
      <c r="E14300" s="197" t="s">
        <v>28943</v>
      </c>
      <c r="F14300" s="197" t="s">
        <v>28944</v>
      </c>
      <c r="I14300" s="197" t="s">
        <v>338</v>
      </c>
      <c r="J14300" s="197" t="n">
        <v>122.26</v>
      </c>
    </row>
    <row r="14301" customFormat="false" ht="12.75" hidden="true" customHeight="false" outlineLevel="0" collapsed="false">
      <c r="A14301" s="197" t="s">
        <v>28945</v>
      </c>
      <c r="B14301" s="197"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197" t="s">
        <v>28941</v>
      </c>
      <c r="D14301" s="197" t="s">
        <v>28942</v>
      </c>
      <c r="E14301" s="197" t="s">
        <v>28943</v>
      </c>
      <c r="F14301" s="197" t="s">
        <v>28944</v>
      </c>
      <c r="I14301" s="197" t="s">
        <v>338</v>
      </c>
      <c r="J14301" s="197" t="n">
        <v>112.39</v>
      </c>
    </row>
    <row r="14302" customFormat="false" ht="12.75" hidden="true" customHeight="false" outlineLevel="0" collapsed="false">
      <c r="A14302" s="197" t="s">
        <v>28946</v>
      </c>
      <c r="B14302" s="197"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197" t="s">
        <v>28947</v>
      </c>
      <c r="D14302" s="197" t="s">
        <v>28948</v>
      </c>
      <c r="E14302" s="197" t="s">
        <v>28949</v>
      </c>
      <c r="F14302" s="197" t="s">
        <v>28950</v>
      </c>
      <c r="I14302" s="197" t="s">
        <v>338</v>
      </c>
      <c r="J14302" s="197" t="n">
        <v>114.49</v>
      </c>
    </row>
    <row r="14303" customFormat="false" ht="12.75" hidden="true" customHeight="false" outlineLevel="0" collapsed="false">
      <c r="A14303" s="197" t="s">
        <v>28951</v>
      </c>
      <c r="B14303" s="197"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197" t="s">
        <v>28947</v>
      </c>
      <c r="D14303" s="197" t="s">
        <v>28948</v>
      </c>
      <c r="E14303" s="197" t="s">
        <v>28949</v>
      </c>
      <c r="F14303" s="197" t="s">
        <v>28950</v>
      </c>
      <c r="I14303" s="197" t="s">
        <v>338</v>
      </c>
      <c r="J14303" s="197" t="n">
        <v>104.62</v>
      </c>
    </row>
    <row r="14304" customFormat="false" ht="12.75" hidden="true" customHeight="false" outlineLevel="0" collapsed="false">
      <c r="A14304" s="197" t="s">
        <v>28952</v>
      </c>
      <c r="B14304" s="197"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197" t="s">
        <v>28953</v>
      </c>
      <c r="D14304" s="197" t="s">
        <v>28954</v>
      </c>
      <c r="E14304" s="197" t="s">
        <v>28955</v>
      </c>
      <c r="F14304" s="197" t="s">
        <v>28956</v>
      </c>
      <c r="I14304" s="197" t="s">
        <v>30</v>
      </c>
      <c r="J14304" s="197" t="n">
        <v>512.43</v>
      </c>
    </row>
    <row r="14305" customFormat="false" ht="12.75" hidden="true" customHeight="false" outlineLevel="0" collapsed="false">
      <c r="A14305" s="197" t="s">
        <v>28957</v>
      </c>
      <c r="B14305" s="197"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197" t="s">
        <v>28953</v>
      </c>
      <c r="D14305" s="197" t="s">
        <v>28954</v>
      </c>
      <c r="E14305" s="197" t="s">
        <v>28955</v>
      </c>
      <c r="F14305" s="197" t="s">
        <v>28956</v>
      </c>
      <c r="I14305" s="197" t="s">
        <v>30</v>
      </c>
      <c r="J14305" s="197" t="n">
        <v>482.13</v>
      </c>
    </row>
    <row r="14306" customFormat="false" ht="12.75" hidden="true" customHeight="false" outlineLevel="0" collapsed="false">
      <c r="A14306" s="197" t="s">
        <v>28958</v>
      </c>
      <c r="B14306" s="197"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197" t="s">
        <v>28953</v>
      </c>
      <c r="D14306" s="197" t="s">
        <v>28954</v>
      </c>
      <c r="E14306" s="197" t="s">
        <v>28959</v>
      </c>
      <c r="F14306" s="197" t="s">
        <v>28956</v>
      </c>
      <c r="I14306" s="197" t="s">
        <v>30</v>
      </c>
      <c r="J14306" s="197" t="n">
        <v>720.5</v>
      </c>
    </row>
    <row r="14307" customFormat="false" ht="12.75" hidden="true" customHeight="false" outlineLevel="0" collapsed="false">
      <c r="A14307" s="197" t="s">
        <v>28960</v>
      </c>
      <c r="B14307" s="197"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197" t="s">
        <v>28953</v>
      </c>
      <c r="D14307" s="197" t="s">
        <v>28954</v>
      </c>
      <c r="E14307" s="197" t="s">
        <v>28959</v>
      </c>
      <c r="F14307" s="197" t="s">
        <v>28956</v>
      </c>
      <c r="I14307" s="197" t="s">
        <v>30</v>
      </c>
      <c r="J14307" s="197" t="n">
        <v>682.94</v>
      </c>
    </row>
    <row r="14308" customFormat="false" ht="12.75" hidden="true" customHeight="false" outlineLevel="0" collapsed="false">
      <c r="A14308" s="197" t="s">
        <v>28961</v>
      </c>
      <c r="B14308" s="197"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197" t="s">
        <v>28953</v>
      </c>
      <c r="D14308" s="197" t="s">
        <v>28954</v>
      </c>
      <c r="E14308" s="197" t="s">
        <v>28962</v>
      </c>
      <c r="F14308" s="197" t="s">
        <v>28956</v>
      </c>
      <c r="I14308" s="197" t="s">
        <v>30</v>
      </c>
      <c r="J14308" s="197" t="n">
        <v>1442.32</v>
      </c>
    </row>
    <row r="14309" customFormat="false" ht="12.75" hidden="true" customHeight="false" outlineLevel="0" collapsed="false">
      <c r="A14309" s="197" t="s">
        <v>28963</v>
      </c>
      <c r="B14309" s="197"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197" t="s">
        <v>28953</v>
      </c>
      <c r="D14309" s="197" t="s">
        <v>28954</v>
      </c>
      <c r="E14309" s="197" t="s">
        <v>28962</v>
      </c>
      <c r="F14309" s="197" t="s">
        <v>28956</v>
      </c>
      <c r="I14309" s="197" t="s">
        <v>30</v>
      </c>
      <c r="J14309" s="197" t="n">
        <v>1375.47</v>
      </c>
    </row>
    <row r="14310" customFormat="false" ht="12.75" hidden="true" customHeight="false" outlineLevel="0" collapsed="false">
      <c r="A14310" s="197" t="s">
        <v>28964</v>
      </c>
      <c r="B14310" s="197"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197" t="s">
        <v>28953</v>
      </c>
      <c r="D14310" s="197" t="s">
        <v>28954</v>
      </c>
      <c r="E14310" s="197" t="s">
        <v>28965</v>
      </c>
      <c r="F14310" s="197" t="s">
        <v>28956</v>
      </c>
      <c r="I14310" s="197" t="s">
        <v>30</v>
      </c>
      <c r="J14310" s="197" t="n">
        <v>2012.47</v>
      </c>
    </row>
    <row r="14311" customFormat="false" ht="12.75" hidden="true" customHeight="false" outlineLevel="0" collapsed="false">
      <c r="A14311" s="197" t="s">
        <v>28966</v>
      </c>
      <c r="B14311" s="197"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197" t="s">
        <v>28953</v>
      </c>
      <c r="D14311" s="197" t="s">
        <v>28954</v>
      </c>
      <c r="E14311" s="197" t="s">
        <v>28965</v>
      </c>
      <c r="F14311" s="197" t="s">
        <v>28956</v>
      </c>
      <c r="I14311" s="197" t="s">
        <v>30</v>
      </c>
      <c r="J14311" s="197" t="n">
        <v>1936.07</v>
      </c>
    </row>
    <row r="14312" customFormat="false" ht="12.75" hidden="true" customHeight="false" outlineLevel="0" collapsed="false">
      <c r="A14312" s="197" t="s">
        <v>28967</v>
      </c>
      <c r="B14312" s="197"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197" t="s">
        <v>28953</v>
      </c>
      <c r="D14312" s="197" t="s">
        <v>28954</v>
      </c>
      <c r="E14312" s="197" t="s">
        <v>28968</v>
      </c>
      <c r="F14312" s="197" t="s">
        <v>28969</v>
      </c>
      <c r="I14312" s="197" t="s">
        <v>30</v>
      </c>
      <c r="J14312" s="197" t="n">
        <v>2946.02</v>
      </c>
    </row>
    <row r="14313" customFormat="false" ht="12.75" hidden="true" customHeight="false" outlineLevel="0" collapsed="false">
      <c r="A14313" s="197" t="s">
        <v>28970</v>
      </c>
      <c r="B14313" s="197"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197" t="s">
        <v>28953</v>
      </c>
      <c r="D14313" s="197" t="s">
        <v>28954</v>
      </c>
      <c r="E14313" s="197" t="s">
        <v>28968</v>
      </c>
      <c r="F14313" s="197" t="s">
        <v>28969</v>
      </c>
      <c r="I14313" s="197" t="s">
        <v>30</v>
      </c>
      <c r="J14313" s="197" t="n">
        <v>2854.46</v>
      </c>
    </row>
    <row r="14314" customFormat="false" ht="12.75" hidden="true" customHeight="false" outlineLevel="0" collapsed="false">
      <c r="A14314" s="197" t="s">
        <v>28971</v>
      </c>
      <c r="B14314" s="197" t="str">
        <f aca="false">C14314&amp;D14314&amp;E14314&amp;F14314&amp;G14314&amp;H14314</f>
        <v>COLUNA DE PVC,DE DIAMETRO 25MM,EXCLUSIVE PECAS DE DERIVACAOE RASGO EM ALVENARIA.FORNECIMENTO E ASSENTAMENTO</v>
      </c>
      <c r="C14314" s="197" t="s">
        <v>28972</v>
      </c>
      <c r="D14314" s="197" t="s">
        <v>28973</v>
      </c>
      <c r="I14314" s="197" t="s">
        <v>338</v>
      </c>
      <c r="J14314" s="197" t="n">
        <v>17.42</v>
      </c>
    </row>
    <row r="14315" customFormat="false" ht="12.75" hidden="true" customHeight="false" outlineLevel="0" collapsed="false">
      <c r="A14315" s="197" t="s">
        <v>28974</v>
      </c>
      <c r="B14315" s="197" t="str">
        <f aca="false">C14315&amp;D14315&amp;E14315&amp;F14315&amp;G14315&amp;H14315</f>
        <v>COLUNA DE PVC,DE DIAMETRO 25MM,EXCLUSIVE PECAS DE DERIVACAOE RASGO EM ALVENARIA.FORNECIMENTO E ASSENTAMENTO</v>
      </c>
      <c r="C14315" s="197" t="s">
        <v>28972</v>
      </c>
      <c r="D14315" s="197" t="s">
        <v>28973</v>
      </c>
      <c r="I14315" s="197" t="s">
        <v>338</v>
      </c>
      <c r="J14315" s="197" t="n">
        <v>15.53</v>
      </c>
    </row>
    <row r="14316" customFormat="false" ht="12.75" hidden="true" customHeight="false" outlineLevel="0" collapsed="false">
      <c r="A14316" s="197" t="s">
        <v>28975</v>
      </c>
      <c r="B14316" s="197" t="str">
        <f aca="false">C14316&amp;D14316&amp;E14316&amp;F14316&amp;G14316&amp;H14316</f>
        <v>COLUNA DE PVC,DE DIAMETRO 32MM,EXCLUSIVE PECAS DE DERIVACAOE RASGO EM ALVENARIA.FORNECIMENTO E ASSENTAMENTO</v>
      </c>
      <c r="C14316" s="197" t="s">
        <v>28976</v>
      </c>
      <c r="D14316" s="197" t="s">
        <v>28973</v>
      </c>
      <c r="I14316" s="197" t="s">
        <v>338</v>
      </c>
      <c r="J14316" s="197" t="n">
        <v>22.14</v>
      </c>
    </row>
    <row r="14317" customFormat="false" ht="12.75" hidden="true" customHeight="false" outlineLevel="0" collapsed="false">
      <c r="A14317" s="197" t="s">
        <v>28977</v>
      </c>
      <c r="B14317" s="197" t="str">
        <f aca="false">C14317&amp;D14317&amp;E14317&amp;F14317&amp;G14317&amp;H14317</f>
        <v>COLUNA DE PVC,DE DIAMETRO 32MM,EXCLUSIVE PECAS DE DERIVACAOE RASGO EM ALVENARIA.FORNECIMENTO E ASSENTAMENTO</v>
      </c>
      <c r="C14317" s="197" t="s">
        <v>28976</v>
      </c>
      <c r="D14317" s="197" t="s">
        <v>28973</v>
      </c>
      <c r="I14317" s="197" t="s">
        <v>338</v>
      </c>
      <c r="J14317" s="197" t="n">
        <v>20</v>
      </c>
    </row>
    <row r="14318" customFormat="false" ht="12.75" hidden="true" customHeight="false" outlineLevel="0" collapsed="false">
      <c r="A14318" s="197" t="s">
        <v>28978</v>
      </c>
      <c r="B14318" s="197" t="str">
        <f aca="false">C14318&amp;D14318&amp;E14318&amp;F14318&amp;G14318&amp;H14318</f>
        <v>COLUNA DE PVC,DE DIAMETRO DE 40MM,EXCLUSIVE PECAS DE DERIVACAO E RASGO EM ALVENARIA.FORNECIMENTO E ASSENTAMENTO</v>
      </c>
      <c r="C14318" s="197" t="s">
        <v>28979</v>
      </c>
      <c r="D14318" s="197" t="s">
        <v>28980</v>
      </c>
      <c r="I14318" s="197" t="s">
        <v>338</v>
      </c>
      <c r="J14318" s="197" t="n">
        <v>26.84</v>
      </c>
    </row>
    <row r="14319" customFormat="false" ht="12.75" hidden="true" customHeight="false" outlineLevel="0" collapsed="false">
      <c r="A14319" s="197" t="s">
        <v>28981</v>
      </c>
      <c r="B14319" s="197" t="str">
        <f aca="false">C14319&amp;D14319&amp;E14319&amp;F14319&amp;G14319&amp;H14319</f>
        <v>COLUNA DE PVC,DE DIAMETRO DE 40MM,EXCLUSIVE PECAS DE DERIVACAO E RASGO EM ALVENARIA.FORNECIMENTO E ASSENTAMENTO</v>
      </c>
      <c r="C14319" s="197" t="s">
        <v>28979</v>
      </c>
      <c r="D14319" s="197" t="s">
        <v>28980</v>
      </c>
      <c r="I14319" s="197" t="s">
        <v>338</v>
      </c>
      <c r="J14319" s="197" t="n">
        <v>24.45</v>
      </c>
    </row>
    <row r="14320" customFormat="false" ht="12.75" hidden="true" customHeight="false" outlineLevel="0" collapsed="false">
      <c r="A14320" s="197" t="s">
        <v>28982</v>
      </c>
      <c r="B14320" s="197" t="str">
        <f aca="false">C14320&amp;D14320&amp;E14320&amp;F14320&amp;G14320&amp;H14320</f>
        <v>COLUNA DE PVC,DE DIAMETRO DE 50MM,EXCLUSIVE PECAS DE DERIVACAO E RASGO EM ALVENARIA.FORNECIMENTO E ASSENTAMENTO</v>
      </c>
      <c r="C14320" s="197" t="s">
        <v>28983</v>
      </c>
      <c r="D14320" s="197" t="s">
        <v>28980</v>
      </c>
      <c r="I14320" s="197" t="s">
        <v>338</v>
      </c>
      <c r="J14320" s="197" t="n">
        <v>29.24</v>
      </c>
    </row>
    <row r="14321" customFormat="false" ht="12.75" hidden="true" customHeight="false" outlineLevel="0" collapsed="false">
      <c r="A14321" s="197" t="s">
        <v>28984</v>
      </c>
      <c r="B14321" s="197" t="str">
        <f aca="false">C14321&amp;D14321&amp;E14321&amp;F14321&amp;G14321&amp;H14321</f>
        <v>COLUNA DE PVC,DE DIAMETRO DE 50MM,EXCLUSIVE PECAS DE DERIVACAO E RASGO EM ALVENARIA.FORNECIMENTO E ASSENTAMENTO</v>
      </c>
      <c r="C14321" s="197" t="s">
        <v>28983</v>
      </c>
      <c r="D14321" s="197" t="s">
        <v>28980</v>
      </c>
      <c r="I14321" s="197" t="s">
        <v>338</v>
      </c>
      <c r="J14321" s="197" t="n">
        <v>26.6</v>
      </c>
    </row>
    <row r="14322" customFormat="false" ht="12.75" hidden="true" customHeight="false" outlineLevel="0" collapsed="false">
      <c r="A14322" s="197" t="s">
        <v>28985</v>
      </c>
      <c r="B14322" s="197" t="str">
        <f aca="false">C14322&amp;D14322&amp;E14322&amp;F14322&amp;G14322&amp;H14322</f>
        <v>COLUNA DE PVC,DE DIAMETRO DE 60MM,EXCLUSIVE PECAS DE DERIVACAO E RASGO EM ALVENARIA.FORNECIMENTO E ASSENTAMENTO</v>
      </c>
      <c r="C14322" s="197" t="s">
        <v>28986</v>
      </c>
      <c r="D14322" s="197" t="s">
        <v>28980</v>
      </c>
      <c r="I14322" s="197" t="s">
        <v>338</v>
      </c>
      <c r="J14322" s="197" t="n">
        <v>39.12</v>
      </c>
    </row>
    <row r="14323" customFormat="false" ht="12.75" hidden="true" customHeight="false" outlineLevel="0" collapsed="false">
      <c r="A14323" s="197" t="s">
        <v>28987</v>
      </c>
      <c r="B14323" s="197" t="str">
        <f aca="false">C14323&amp;D14323&amp;E14323&amp;F14323&amp;G14323&amp;H14323</f>
        <v>COLUNA DE PVC,DE DIAMETRO DE 60MM,EXCLUSIVE PECAS DE DERIVACAO E RASGO EM ALVENARIA.FORNECIMENTO E ASSENTAMENTO</v>
      </c>
      <c r="C14323" s="197" t="s">
        <v>28986</v>
      </c>
      <c r="D14323" s="197" t="s">
        <v>28980</v>
      </c>
      <c r="I14323" s="197" t="s">
        <v>338</v>
      </c>
      <c r="J14323" s="197" t="n">
        <v>36.14</v>
      </c>
    </row>
    <row r="14324" customFormat="false" ht="12.75" hidden="true" customHeight="false" outlineLevel="0" collapsed="false">
      <c r="A14324" s="197" t="s">
        <v>28988</v>
      </c>
      <c r="B14324" s="197" t="str">
        <f aca="false">C14324&amp;D14324&amp;E14324&amp;F14324&amp;G14324&amp;H14324</f>
        <v>COLUNA DE PVC,DE DIAMETRO DE 75MM,EXCLUSIVE PECAS DE DERIVACAO E RASGO EM ALVENARIA.FORNECIMENTO E ASSENTAMENTO</v>
      </c>
      <c r="C14324" s="197" t="s">
        <v>28989</v>
      </c>
      <c r="D14324" s="197" t="s">
        <v>28980</v>
      </c>
      <c r="I14324" s="197" t="s">
        <v>338</v>
      </c>
      <c r="J14324" s="197" t="n">
        <v>54.62</v>
      </c>
    </row>
    <row r="14325" customFormat="false" ht="12.75" hidden="true" customHeight="false" outlineLevel="0" collapsed="false">
      <c r="A14325" s="197" t="s">
        <v>28990</v>
      </c>
      <c r="B14325" s="197" t="str">
        <f aca="false">C14325&amp;D14325&amp;E14325&amp;F14325&amp;G14325&amp;H14325</f>
        <v>COLUNA DE PVC,DE DIAMETRO DE 75MM,EXCLUSIVE PECAS DE DERIVACAO E RASGO EM ALVENARIA.FORNECIMENTO E ASSENTAMENTO</v>
      </c>
      <c r="C14325" s="197" t="s">
        <v>28989</v>
      </c>
      <c r="D14325" s="197" t="s">
        <v>28980</v>
      </c>
      <c r="I14325" s="197" t="s">
        <v>338</v>
      </c>
      <c r="J14325" s="197" t="n">
        <v>51.29</v>
      </c>
    </row>
    <row r="14326" customFormat="false" ht="12.75" hidden="true" customHeight="false" outlineLevel="0" collapsed="false">
      <c r="A14326" s="197" t="s">
        <v>28991</v>
      </c>
      <c r="B14326" s="197" t="str">
        <f aca="false">C14326&amp;D14326&amp;E14326&amp;F14326&amp;G14326&amp;H14326</f>
        <v>INSTALACAO E ASSENTAMENTO DE CHUVEIRO(EXCLUSIVE FORNECIMENTO DO APARELHO E REGISTRO),COMPREENDENDO:5,00M DE TUBO DE PVCDE 25MM,RALO SECO DE PVC 100MM COM GRELHA,2,00M DE TUBO DE PVC DE 40MM E CONEXOES</v>
      </c>
      <c r="C14326" s="197" t="s">
        <v>28992</v>
      </c>
      <c r="D14326" s="197" t="s">
        <v>28993</v>
      </c>
      <c r="E14326" s="197" t="s">
        <v>28994</v>
      </c>
      <c r="F14326" s="197" t="s">
        <v>28995</v>
      </c>
      <c r="I14326" s="197" t="s">
        <v>30</v>
      </c>
      <c r="J14326" s="197" t="n">
        <v>205.43</v>
      </c>
    </row>
    <row r="14327" customFormat="false" ht="12.75" hidden="true" customHeight="false" outlineLevel="0" collapsed="false">
      <c r="A14327" s="197" t="s">
        <v>161</v>
      </c>
      <c r="B14327" s="197" t="str">
        <f aca="false">C14327&amp;D14327&amp;E14327&amp;F14327&amp;G14327&amp;H14327</f>
        <v>INSTALACAO E ASSENTAMENTO DE CHUVEIRO(EXCLUSIVE FORNECIMENTO DO APARELHO E REGISTRO),COMPREENDENDO:5,00M DE TUBO DE PVCDE 25MM,RALO SECO DE PVC 100MM COM GRELHA,2,00M DE TUBO DE PVC DE 40MM E CONEXOES</v>
      </c>
      <c r="C14327" s="197" t="s">
        <v>28992</v>
      </c>
      <c r="D14327" s="197" t="s">
        <v>28993</v>
      </c>
      <c r="E14327" s="197" t="s">
        <v>28994</v>
      </c>
      <c r="F14327" s="197" t="s">
        <v>28995</v>
      </c>
      <c r="I14327" s="197" t="s">
        <v>30</v>
      </c>
      <c r="J14327" s="197" t="n">
        <v>183.23</v>
      </c>
    </row>
    <row r="14328" customFormat="false" ht="12.75" hidden="true" customHeight="false" outlineLevel="0" collapsed="false">
      <c r="A14328" s="197" t="s">
        <v>28996</v>
      </c>
      <c r="B14328" s="197"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197" t="s">
        <v>28997</v>
      </c>
      <c r="D14328" s="197" t="s">
        <v>28998</v>
      </c>
      <c r="E14328" s="197" t="s">
        <v>28999</v>
      </c>
      <c r="F14328" s="197" t="s">
        <v>29000</v>
      </c>
      <c r="G14328" s="197" t="s">
        <v>29001</v>
      </c>
      <c r="I14328" s="197" t="s">
        <v>30</v>
      </c>
      <c r="J14328" s="197" t="n">
        <v>346.16</v>
      </c>
    </row>
    <row r="14329" customFormat="false" ht="12.75" hidden="true" customHeight="false" outlineLevel="0" collapsed="false">
      <c r="A14329" s="197" t="s">
        <v>29002</v>
      </c>
      <c r="B14329" s="197"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197" t="s">
        <v>28997</v>
      </c>
      <c r="D14329" s="197" t="s">
        <v>28998</v>
      </c>
      <c r="E14329" s="197" t="s">
        <v>28999</v>
      </c>
      <c r="F14329" s="197" t="s">
        <v>29000</v>
      </c>
      <c r="G14329" s="197" t="s">
        <v>29001</v>
      </c>
      <c r="I14329" s="197" t="s">
        <v>30</v>
      </c>
      <c r="J14329" s="197" t="n">
        <v>312.5</v>
      </c>
    </row>
    <row r="14330" customFormat="false" ht="12.75" hidden="true" customHeight="false" outlineLevel="0" collapsed="false">
      <c r="A14330" s="197" t="s">
        <v>29003</v>
      </c>
      <c r="B14330" s="197"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197" t="s">
        <v>29004</v>
      </c>
      <c r="D14330" s="197" t="s">
        <v>29005</v>
      </c>
      <c r="E14330" s="197" t="s">
        <v>29006</v>
      </c>
      <c r="F14330" s="197" t="s">
        <v>29007</v>
      </c>
      <c r="I14330" s="197" t="s">
        <v>30</v>
      </c>
      <c r="J14330" s="197" t="n">
        <v>158.13</v>
      </c>
    </row>
    <row r="14331" customFormat="false" ht="12.75" hidden="true" customHeight="false" outlineLevel="0" collapsed="false">
      <c r="A14331" s="197" t="s">
        <v>29008</v>
      </c>
      <c r="B14331" s="197"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197" t="s">
        <v>29004</v>
      </c>
      <c r="D14331" s="197" t="s">
        <v>29005</v>
      </c>
      <c r="E14331" s="197" t="s">
        <v>29006</v>
      </c>
      <c r="F14331" s="197" t="s">
        <v>29007</v>
      </c>
      <c r="I14331" s="197" t="s">
        <v>30</v>
      </c>
      <c r="J14331" s="197" t="n">
        <v>142.34</v>
      </c>
    </row>
    <row r="14332" customFormat="false" ht="12.75" hidden="true" customHeight="false" outlineLevel="0" collapsed="false">
      <c r="A14332" s="197" t="s">
        <v>29009</v>
      </c>
      <c r="B14332" s="197"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197" t="s">
        <v>29004</v>
      </c>
      <c r="D14332" s="197" t="s">
        <v>29010</v>
      </c>
      <c r="E14332" s="197" t="s">
        <v>29011</v>
      </c>
      <c r="F14332" s="197" t="s">
        <v>29012</v>
      </c>
      <c r="I14332" s="197" t="s">
        <v>30</v>
      </c>
      <c r="J14332" s="197" t="n">
        <v>148.82</v>
      </c>
    </row>
    <row r="14333" customFormat="false" ht="12.75" hidden="true" customHeight="false" outlineLevel="0" collapsed="false">
      <c r="A14333" s="197" t="s">
        <v>29013</v>
      </c>
      <c r="B14333" s="197"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197" t="s">
        <v>29004</v>
      </c>
      <c r="D14333" s="197" t="s">
        <v>29010</v>
      </c>
      <c r="E14333" s="197" t="s">
        <v>29011</v>
      </c>
      <c r="F14333" s="197" t="s">
        <v>29012</v>
      </c>
      <c r="I14333" s="197" t="s">
        <v>30</v>
      </c>
      <c r="J14333" s="197" t="n">
        <v>133.03</v>
      </c>
    </row>
    <row r="14334" customFormat="false" ht="12.75" hidden="true" customHeight="false" outlineLevel="0" collapsed="false">
      <c r="A14334" s="197" t="s">
        <v>29014</v>
      </c>
      <c r="B14334" s="197"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197" t="s">
        <v>29015</v>
      </c>
      <c r="D14334" s="197" t="s">
        <v>29016</v>
      </c>
      <c r="E14334" s="197" t="s">
        <v>29017</v>
      </c>
      <c r="F14334" s="197" t="s">
        <v>29018</v>
      </c>
      <c r="G14334" s="197" t="s">
        <v>29019</v>
      </c>
      <c r="I14334" s="197" t="s">
        <v>30</v>
      </c>
      <c r="J14334" s="197" t="n">
        <v>308.92</v>
      </c>
    </row>
    <row r="14335" customFormat="false" ht="12.75" hidden="true" customHeight="false" outlineLevel="0" collapsed="false">
      <c r="A14335" s="197" t="s">
        <v>29020</v>
      </c>
      <c r="B14335" s="197"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197" t="s">
        <v>29015</v>
      </c>
      <c r="D14335" s="197" t="s">
        <v>29016</v>
      </c>
      <c r="E14335" s="197" t="s">
        <v>29017</v>
      </c>
      <c r="F14335" s="197" t="s">
        <v>29018</v>
      </c>
      <c r="G14335" s="197" t="s">
        <v>29019</v>
      </c>
      <c r="I14335" s="197" t="s">
        <v>30</v>
      </c>
      <c r="J14335" s="197" t="n">
        <v>277.34</v>
      </c>
    </row>
    <row r="14336" customFormat="false" ht="12.75" hidden="true" customHeight="false" outlineLevel="0" collapsed="false">
      <c r="A14336" s="197" t="s">
        <v>29021</v>
      </c>
      <c r="B14336" s="197" t="str">
        <f aca="false">C14336&amp;D14336&amp;E14336&amp;F14336&amp;G14336&amp;H14336</f>
        <v>INSTALACAO E ASSENTAMENTO DE BANHEIRA(EXCLUSIVE FORNECIMENTO DO APARELHO),COMPREENDENDO:3,00M DE TUBO PVC DE 25MM,3,00MDE TUBO DE PVC DE 40MM E CONEXOES</v>
      </c>
      <c r="C14336" s="197" t="s">
        <v>29022</v>
      </c>
      <c r="D14336" s="197" t="s">
        <v>29023</v>
      </c>
      <c r="E14336" s="197" t="s">
        <v>29024</v>
      </c>
      <c r="I14336" s="197" t="s">
        <v>30</v>
      </c>
      <c r="J14336" s="197" t="n">
        <v>267.77</v>
      </c>
    </row>
    <row r="14337" customFormat="false" ht="12.75" hidden="true" customHeight="false" outlineLevel="0" collapsed="false">
      <c r="A14337" s="197" t="s">
        <v>29025</v>
      </c>
      <c r="B14337" s="197" t="str">
        <f aca="false">C14337&amp;D14337&amp;E14337&amp;F14337&amp;G14337&amp;H14337</f>
        <v>INSTALACAO E ASSENTAMENTO DE BANHEIRA(EXCLUSIVE FORNECIMENTO DO APARELHO),COMPREENDENDO:3,00M DE TUBO PVC DE 25MM,3,00MDE TUBO DE PVC DE 40MM E CONEXOES</v>
      </c>
      <c r="C14337" s="197" t="s">
        <v>29022</v>
      </c>
      <c r="D14337" s="197" t="s">
        <v>29023</v>
      </c>
      <c r="E14337" s="197" t="s">
        <v>29024</v>
      </c>
      <c r="I14337" s="197" t="s">
        <v>30</v>
      </c>
      <c r="J14337" s="197" t="n">
        <v>235.78</v>
      </c>
    </row>
    <row r="14338" customFormat="false" ht="12.75" hidden="true" customHeight="false" outlineLevel="0" collapsed="false">
      <c r="A14338" s="197" t="s">
        <v>29026</v>
      </c>
      <c r="B14338" s="197" t="str">
        <f aca="false">C14338&amp;D14338&amp;E14338&amp;F14338&amp;G14338&amp;H14338</f>
        <v>INSTALACAO E ASSENTAMENTO DE BIDE(EXCLUSIVE FORNECIMENTO DOAPARELHO),COMPREENDENDO:3,00M DE TUBO PVC DE 25MM,2,00M DE TUBO DE PVC DE 40MM E CONEXOES</v>
      </c>
      <c r="C14338" s="197" t="s">
        <v>29027</v>
      </c>
      <c r="D14338" s="197" t="s">
        <v>29028</v>
      </c>
      <c r="E14338" s="197" t="s">
        <v>29029</v>
      </c>
      <c r="I14338" s="197" t="s">
        <v>30</v>
      </c>
      <c r="J14338" s="197" t="n">
        <v>266.41</v>
      </c>
    </row>
    <row r="14339" customFormat="false" ht="12.75" hidden="true" customHeight="false" outlineLevel="0" collapsed="false">
      <c r="A14339" s="197" t="s">
        <v>29030</v>
      </c>
      <c r="B14339" s="197" t="str">
        <f aca="false">C14339&amp;D14339&amp;E14339&amp;F14339&amp;G14339&amp;H14339</f>
        <v>INSTALACAO E ASSENTAMENTO DE BIDE(EXCLUSIVE FORNECIMENTO DOAPARELHO),COMPREENDENDO:3,00M DE TUBO PVC DE 25MM,2,00M DE TUBO DE PVC DE 40MM E CONEXOES</v>
      </c>
      <c r="C14339" s="197" t="s">
        <v>29027</v>
      </c>
      <c r="D14339" s="197" t="s">
        <v>29028</v>
      </c>
      <c r="E14339" s="197" t="s">
        <v>29029</v>
      </c>
      <c r="I14339" s="197" t="s">
        <v>30</v>
      </c>
      <c r="J14339" s="197" t="n">
        <v>234.42</v>
      </c>
    </row>
    <row r="14340" customFormat="false" ht="12.75" hidden="true" customHeight="false" outlineLevel="0" collapsed="false">
      <c r="A14340" s="197" t="s">
        <v>29031</v>
      </c>
      <c r="B14340" s="197" t="str">
        <f aca="false">C14340&amp;D14340&amp;E14340&amp;F14340&amp;G14340&amp;H14340</f>
        <v>INSTALACAO E ASSENTAMENTO DE DUCHINHA MANUAL PARA BANHEIRO(EXCLUSIVE FORNECIMENTO DO APARELHO),COMPREENDENDO:3,00M DE TUBO DE PVC DE 25MM E CONEXOES</v>
      </c>
      <c r="C14340" s="197" t="s">
        <v>29032</v>
      </c>
      <c r="D14340" s="197" t="s">
        <v>29033</v>
      </c>
      <c r="E14340" s="197" t="s">
        <v>29034</v>
      </c>
      <c r="I14340" s="197" t="s">
        <v>30</v>
      </c>
      <c r="J14340" s="197" t="n">
        <v>141.4</v>
      </c>
    </row>
    <row r="14341" customFormat="false" ht="12.75" hidden="true" customHeight="false" outlineLevel="0" collapsed="false">
      <c r="A14341" s="197" t="s">
        <v>29035</v>
      </c>
      <c r="B14341" s="197" t="str">
        <f aca="false">C14341&amp;D14341&amp;E14341&amp;F14341&amp;G14341&amp;H14341</f>
        <v>INSTALACAO E ASSENTAMENTO DE DUCHINHA MANUAL PARA BANHEIRO(EXCLUSIVE FORNECIMENTO DO APARELHO),COMPREENDENDO:3,00M DE TUBO DE PVC DE 25MM E CONEXOES</v>
      </c>
      <c r="C14341" s="197" t="s">
        <v>29032</v>
      </c>
      <c r="D14341" s="197" t="s">
        <v>29033</v>
      </c>
      <c r="E14341" s="197" t="s">
        <v>29034</v>
      </c>
      <c r="I14341" s="197" t="s">
        <v>30</v>
      </c>
      <c r="J14341" s="197" t="n">
        <v>124.13</v>
      </c>
    </row>
    <row r="14342" customFormat="false" ht="12.75" hidden="true" customHeight="false" outlineLevel="0" collapsed="false">
      <c r="A14342" s="197" t="s">
        <v>29036</v>
      </c>
      <c r="B14342" s="197" t="str">
        <f aca="false">C14342&amp;D14342&amp;E14342&amp;F14342&amp;G14342&amp;H14342</f>
        <v>INSTALACAO E ASSENTAMENTO DE PIA COM 1 CUBA(EXCLUSIVE FORNECIMENTO DO APARELHO),COMPREENDENDO:3,00M DE TUBO DE PVC DE 25MM,3,00M DE TUBO DE PVC DE 50MM,RABICHO E CONEXOES</v>
      </c>
      <c r="C14342" s="197" t="s">
        <v>29037</v>
      </c>
      <c r="D14342" s="197" t="s">
        <v>29038</v>
      </c>
      <c r="E14342" s="197" t="s">
        <v>29039</v>
      </c>
      <c r="I14342" s="197" t="s">
        <v>30</v>
      </c>
      <c r="J14342" s="197" t="n">
        <v>220.57</v>
      </c>
    </row>
    <row r="14343" customFormat="false" ht="12.75" hidden="true" customHeight="false" outlineLevel="0" collapsed="false">
      <c r="A14343" s="197" t="s">
        <v>286</v>
      </c>
      <c r="B14343" s="197" t="str">
        <f aca="false">C14343&amp;D14343&amp;E14343&amp;F14343&amp;G14343&amp;H14343</f>
        <v>INSTALACAO E ASSENTAMENTO DE PIA COM 1 CUBA(EXCLUSIVE FORNECIMENTO DO APARELHO),COMPREENDENDO:3,00M DE TUBO DE PVC DE 25MM,3,00M DE TUBO DE PVC DE 50MM,RABICHO E CONEXOES</v>
      </c>
      <c r="C14343" s="197" t="s">
        <v>29037</v>
      </c>
      <c r="D14343" s="197" t="s">
        <v>29038</v>
      </c>
      <c r="E14343" s="197" t="s">
        <v>29039</v>
      </c>
      <c r="I14343" s="197" t="s">
        <v>30</v>
      </c>
      <c r="J14343" s="197" t="n">
        <v>198.37</v>
      </c>
    </row>
    <row r="14344" customFormat="false" ht="12.75" hidden="true" customHeight="false" outlineLevel="0" collapsed="false">
      <c r="A14344" s="197" t="s">
        <v>29040</v>
      </c>
      <c r="B14344" s="197" t="str">
        <f aca="false">C14344&amp;D14344&amp;E14344&amp;F14344&amp;G14344&amp;H14344</f>
        <v>INSTALACAO E ASSENTAMENTO DE PIA COM 2 CUBAS(EXCLUSIVE FORNECIMENTO DO APARELHO),COMPREENDENDO:3,00M DE TUBO DE PVC DE 25MM,3,00M DE TUBO DE PVC DE 50MM, RABICHO E CONEXOES</v>
      </c>
      <c r="C14344" s="197" t="s">
        <v>29041</v>
      </c>
      <c r="D14344" s="197" t="s">
        <v>29042</v>
      </c>
      <c r="E14344" s="197" t="s">
        <v>29043</v>
      </c>
      <c r="I14344" s="197" t="s">
        <v>30</v>
      </c>
      <c r="J14344" s="197" t="n">
        <v>283.36</v>
      </c>
    </row>
    <row r="14345" customFormat="false" ht="12.75" hidden="true" customHeight="false" outlineLevel="0" collapsed="false">
      <c r="A14345" s="197" t="s">
        <v>29044</v>
      </c>
      <c r="B14345" s="197" t="str">
        <f aca="false">C14345&amp;D14345&amp;E14345&amp;F14345&amp;G14345&amp;H14345</f>
        <v>INSTALACAO E ASSENTAMENTO DE PIA COM 2 CUBAS(EXCLUSIVE FORNECIMENTO DO APARELHO),COMPREENDENDO:3,00M DE TUBO DE PVC DE 25MM,3,00M DE TUBO DE PVC DE 50MM, RABICHO E CONEXOES</v>
      </c>
      <c r="C14345" s="197" t="s">
        <v>29041</v>
      </c>
      <c r="D14345" s="197" t="s">
        <v>29042</v>
      </c>
      <c r="E14345" s="197" t="s">
        <v>29043</v>
      </c>
      <c r="I14345" s="197" t="s">
        <v>30</v>
      </c>
      <c r="J14345" s="197" t="n">
        <v>256.22</v>
      </c>
    </row>
    <row r="14346" customFormat="false" ht="12.75" hidden="true" customHeight="false" outlineLevel="0" collapsed="false">
      <c r="A14346" s="197" t="s">
        <v>29045</v>
      </c>
      <c r="B14346" s="197" t="str">
        <f aca="false">C14346&amp;D14346&amp;E14346&amp;F14346&amp;G14346&amp;H14346</f>
        <v>INSTALACAO E ASSENTAMENTO DE PIA COM CUBA DUPLA(EXCLUSIVE FORNECIMENTO DO APARELHO),COMPREENDENDO:3,00M DE TUBO DE PVC 25MM,3,00M DE TUBO DE PVC DE 50MM,RABICHO E CONEXOES</v>
      </c>
      <c r="C14346" s="197" t="s">
        <v>29046</v>
      </c>
      <c r="D14346" s="197" t="s">
        <v>29047</v>
      </c>
      <c r="E14346" s="197" t="s">
        <v>29048</v>
      </c>
      <c r="I14346" s="197" t="s">
        <v>30</v>
      </c>
      <c r="J14346" s="197" t="n">
        <v>278.52</v>
      </c>
    </row>
    <row r="14347" customFormat="false" ht="12.75" hidden="true" customHeight="false" outlineLevel="0" collapsed="false">
      <c r="A14347" s="197" t="s">
        <v>29049</v>
      </c>
      <c r="B14347" s="197" t="str">
        <f aca="false">C14347&amp;D14347&amp;E14347&amp;F14347&amp;G14347&amp;H14347</f>
        <v>INSTALACAO E ASSENTAMENTO DE PIA COM CUBA DUPLA(EXCLUSIVE FORNECIMENTO DO APARELHO),COMPREENDENDO:3,00M DE TUBO DE PVC 25MM,3,00M DE TUBO DE PVC DE 50MM,RABICHO E CONEXOES</v>
      </c>
      <c r="C14347" s="197" t="s">
        <v>29046</v>
      </c>
      <c r="D14347" s="197" t="s">
        <v>29047</v>
      </c>
      <c r="E14347" s="197" t="s">
        <v>29048</v>
      </c>
      <c r="I14347" s="197" t="s">
        <v>30</v>
      </c>
      <c r="J14347" s="197" t="n">
        <v>251.38</v>
      </c>
    </row>
    <row r="14348" customFormat="false" ht="12.75" hidden="true" customHeight="false" outlineLevel="0" collapsed="false">
      <c r="A14348" s="197" t="s">
        <v>29050</v>
      </c>
      <c r="B14348" s="197" t="str">
        <f aca="false">C14348&amp;D14348&amp;E14348&amp;F14348&amp;G14348&amp;H14348</f>
        <v>INSTALACAO E ASSENTAMENTO DE LAVATORIO DE UMA TORNEIRA(EXCLUSIVE FORNECIMENTO DO APARELHO),COMPREENDENDO:3,00M DE TUBO DE PVC DE 25MM,2,00M DE TUBO DE PVC DE 40MM E CONEXOES</v>
      </c>
      <c r="C14348" s="197" t="s">
        <v>29051</v>
      </c>
      <c r="D14348" s="197" t="s">
        <v>29052</v>
      </c>
      <c r="E14348" s="197" t="s">
        <v>29053</v>
      </c>
      <c r="I14348" s="197" t="s">
        <v>30</v>
      </c>
      <c r="J14348" s="197" t="n">
        <v>162.95</v>
      </c>
    </row>
    <row r="14349" customFormat="false" ht="12.75" hidden="true" customHeight="false" outlineLevel="0" collapsed="false">
      <c r="A14349" s="197" t="s">
        <v>165</v>
      </c>
      <c r="B14349" s="197" t="str">
        <f aca="false">C14349&amp;D14349&amp;E14349&amp;F14349&amp;G14349&amp;H14349</f>
        <v>INSTALACAO E ASSENTAMENTO DE LAVATORIO DE UMA TORNEIRA(EXCLUSIVE FORNECIMENTO DO APARELHO),COMPREENDENDO:3,00M DE TUBO DE PVC DE 25MM,2,00M DE TUBO DE PVC DE 40MM E CONEXOES</v>
      </c>
      <c r="C14349" s="197" t="s">
        <v>29051</v>
      </c>
      <c r="D14349" s="197" t="s">
        <v>29052</v>
      </c>
      <c r="E14349" s="197" t="s">
        <v>29053</v>
      </c>
      <c r="I14349" s="197" t="s">
        <v>30</v>
      </c>
      <c r="J14349" s="197" t="n">
        <v>144.36</v>
      </c>
    </row>
    <row r="14350" customFormat="false" ht="12.75" hidden="true" customHeight="false" outlineLevel="0" collapsed="false">
      <c r="A14350" s="197" t="s">
        <v>29054</v>
      </c>
      <c r="B14350" s="197" t="str">
        <f aca="false">C14350&amp;D14350&amp;E14350&amp;F14350&amp;G14350&amp;H14350</f>
        <v>INSTALACAO E ASSENTAMENTO DE LAVATORIO DE 2 TORNEIRAS(EXCLUSIVE FORNECIMENTO DO APARELHO),COMPREENDENDO:3,00M DE TUBO DE PVC DE 25MM,2,00M DE TUBO DE PVC DE 40MM E CONEXOES</v>
      </c>
      <c r="C14350" s="197" t="s">
        <v>29055</v>
      </c>
      <c r="D14350" s="197" t="s">
        <v>29056</v>
      </c>
      <c r="E14350" s="197" t="s">
        <v>29057</v>
      </c>
      <c r="I14350" s="197" t="s">
        <v>30</v>
      </c>
      <c r="J14350" s="197" t="n">
        <v>206.04</v>
      </c>
    </row>
    <row r="14351" customFormat="false" ht="12.75" hidden="true" customHeight="false" outlineLevel="0" collapsed="false">
      <c r="A14351" s="197" t="s">
        <v>29058</v>
      </c>
      <c r="B14351" s="197" t="str">
        <f aca="false">C14351&amp;D14351&amp;E14351&amp;F14351&amp;G14351&amp;H14351</f>
        <v>INSTALACAO E ASSENTAMENTO DE LAVATORIO DE 2 TORNEIRAS(EXCLUSIVE FORNECIMENTO DO APARELHO),COMPREENDENDO:3,00M DE TUBO DE PVC DE 25MM,2,00M DE TUBO DE PVC DE 40MM E CONEXOES</v>
      </c>
      <c r="C14351" s="197" t="s">
        <v>29055</v>
      </c>
      <c r="D14351" s="197" t="s">
        <v>29056</v>
      </c>
      <c r="E14351" s="197" t="s">
        <v>29057</v>
      </c>
      <c r="I14351" s="197" t="s">
        <v>30</v>
      </c>
      <c r="J14351" s="197" t="n">
        <v>182.8</v>
      </c>
    </row>
    <row r="14352" customFormat="false" ht="12.75" hidden="true" customHeight="false" outlineLevel="0" collapsed="false">
      <c r="A14352" s="197" t="s">
        <v>29059</v>
      </c>
      <c r="B14352" s="197" t="str">
        <f aca="false">C14352&amp;D14352&amp;E14352&amp;F14352&amp;G14352&amp;H14352</f>
        <v>INSTALACAO E ASSENTAMENTO DE FILTRO RESIDENCIAL(EXCLUSIVE FORNECIMENTO DO APARELHO),COMPREENDENDO:2,00M DE TUBO DE PVC DE 25MM E CONEXOES</v>
      </c>
      <c r="C14352" s="197" t="s">
        <v>29060</v>
      </c>
      <c r="D14352" s="197" t="s">
        <v>29061</v>
      </c>
      <c r="E14352" s="197" t="s">
        <v>29062</v>
      </c>
      <c r="I14352" s="197" t="s">
        <v>30</v>
      </c>
      <c r="J14352" s="197" t="n">
        <v>140.65</v>
      </c>
    </row>
    <row r="14353" customFormat="false" ht="12.75" hidden="true" customHeight="false" outlineLevel="0" collapsed="false">
      <c r="A14353" s="197" t="s">
        <v>29063</v>
      </c>
      <c r="B14353" s="197" t="str">
        <f aca="false">C14353&amp;D14353&amp;E14353&amp;F14353&amp;G14353&amp;H14353</f>
        <v>INSTALACAO E ASSENTAMENTO DE FILTRO RESIDENCIAL(EXCLUSIVE FORNECIMENTO DO APARELHO),COMPREENDENDO:2,00M DE TUBO DE PVC DE 25MM E CONEXOES</v>
      </c>
      <c r="C14353" s="197" t="s">
        <v>29060</v>
      </c>
      <c r="D14353" s="197" t="s">
        <v>29061</v>
      </c>
      <c r="E14353" s="197" t="s">
        <v>29062</v>
      </c>
      <c r="I14353" s="197" t="s">
        <v>30</v>
      </c>
      <c r="J14353" s="197" t="n">
        <v>123.38</v>
      </c>
    </row>
    <row r="14354" customFormat="false" ht="12.75" hidden="true" customHeight="false" outlineLevel="0" collapsed="false">
      <c r="A14354" s="197" t="s">
        <v>29064</v>
      </c>
      <c r="B14354" s="197" t="str">
        <f aca="false">C14354&amp;D14354&amp;E14354&amp;F14354&amp;G14354&amp;H14354</f>
        <v>INSTALACAO E ASSENTAMENTO DE FILTRO INDUSTRIAL(EXCLUSIVE FORNECIMENTO DO APARELHO),COMPREENDENDO:3,00M DE TUBO DE PVC SOLDAVEL DE 32MM E CONEXOES</v>
      </c>
      <c r="C14354" s="197" t="s">
        <v>29065</v>
      </c>
      <c r="D14354" s="197" t="s">
        <v>29066</v>
      </c>
      <c r="E14354" s="197" t="s">
        <v>29067</v>
      </c>
      <c r="I14354" s="197" t="s">
        <v>30</v>
      </c>
      <c r="J14354" s="197" t="n">
        <v>158.55</v>
      </c>
    </row>
    <row r="14355" customFormat="false" ht="12.75" hidden="true" customHeight="false" outlineLevel="0" collapsed="false">
      <c r="A14355" s="197" t="s">
        <v>29068</v>
      </c>
      <c r="B14355" s="197" t="str">
        <f aca="false">C14355&amp;D14355&amp;E14355&amp;F14355&amp;G14355&amp;H14355</f>
        <v>INSTALACAO E ASSENTAMENTO DE FILTRO INDUSTRIAL(EXCLUSIVE FORNECIMENTO DO APARELHO),COMPREENDENDO:3,00M DE TUBO DE PVC SOLDAVEL DE 32MM E CONEXOES</v>
      </c>
      <c r="C14355" s="197" t="s">
        <v>29065</v>
      </c>
      <c r="D14355" s="197" t="s">
        <v>29066</v>
      </c>
      <c r="E14355" s="197" t="s">
        <v>29067</v>
      </c>
      <c r="I14355" s="197" t="s">
        <v>30</v>
      </c>
      <c r="J14355" s="197" t="n">
        <v>140.1</v>
      </c>
    </row>
    <row r="14356" customFormat="false" ht="12.75" hidden="true" customHeight="false" outlineLevel="0" collapsed="false">
      <c r="A14356" s="197" t="s">
        <v>29069</v>
      </c>
      <c r="B14356" s="197" t="str">
        <f aca="false">C14356&amp;D14356&amp;E14356&amp;F14356&amp;G14356&amp;H14356</f>
        <v>INSTALACAO E ASSENTAMENTO DE TANQUE DE SERVICO (EXCLUSIVE FORNECIMENTO DO APARELHO),COMPREENDENDO:3,00M DE TUBO DE PVC DE 25MM,3,00M DE TUBO DE PVC DE 50MM E CONEXOES</v>
      </c>
      <c r="C14356" s="197" t="s">
        <v>29070</v>
      </c>
      <c r="D14356" s="197" t="s">
        <v>29071</v>
      </c>
      <c r="E14356" s="197" t="s">
        <v>29072</v>
      </c>
      <c r="I14356" s="197" t="s">
        <v>30</v>
      </c>
      <c r="J14356" s="197" t="n">
        <v>220.81</v>
      </c>
    </row>
    <row r="14357" customFormat="false" ht="12.75" hidden="true" customHeight="false" outlineLevel="0" collapsed="false">
      <c r="A14357" s="197" t="s">
        <v>29073</v>
      </c>
      <c r="B14357" s="197" t="str">
        <f aca="false">C14357&amp;D14357&amp;E14357&amp;F14357&amp;G14357&amp;H14357</f>
        <v>INSTALACAO E ASSENTAMENTO DE TANQUE DE SERVICO (EXCLUSIVE FORNECIMENTO DO APARELHO),COMPREENDENDO:3,00M DE TUBO DE PVC DE 25MM,3,00M DE TUBO DE PVC DE 50MM E CONEXOES</v>
      </c>
      <c r="C14357" s="197" t="s">
        <v>29070</v>
      </c>
      <c r="D14357" s="197" t="s">
        <v>29071</v>
      </c>
      <c r="E14357" s="197" t="s">
        <v>29072</v>
      </c>
      <c r="I14357" s="197" t="s">
        <v>30</v>
      </c>
      <c r="J14357" s="197" t="n">
        <v>196.54</v>
      </c>
    </row>
    <row r="14358" customFormat="false" ht="12.75" hidden="true" customHeight="false" outlineLevel="0" collapsed="false">
      <c r="A14358" s="197" t="s">
        <v>29074</v>
      </c>
      <c r="B14358" s="197" t="str">
        <f aca="false">C14358&amp;D14358&amp;E14358&amp;F14358&amp;G14358&amp;H14358</f>
        <v>INSTALACAO E ASSENTAMENTO DE BACIA TURCA(EXCLUSIVE FORNECIMENTO DO APARELHO E DA VALVULA DE DESCARGA),COMPREENDENDO:3,00M DE TUBO DE PVC DE 50MM,2,00M DE TUBO DE PVC DE 100MM,CONEXOES E MONTAGEM</v>
      </c>
      <c r="C14358" s="197" t="s">
        <v>29075</v>
      </c>
      <c r="D14358" s="197" t="s">
        <v>29076</v>
      </c>
      <c r="E14358" s="197" t="s">
        <v>29077</v>
      </c>
      <c r="F14358" s="197" t="s">
        <v>29078</v>
      </c>
      <c r="I14358" s="197" t="s">
        <v>30</v>
      </c>
      <c r="J14358" s="197" t="n">
        <v>312.31</v>
      </c>
    </row>
    <row r="14359" customFormat="false" ht="12.75" hidden="true" customHeight="false" outlineLevel="0" collapsed="false">
      <c r="A14359" s="197" t="s">
        <v>29079</v>
      </c>
      <c r="B14359" s="197" t="str">
        <f aca="false">C14359&amp;D14359&amp;E14359&amp;F14359&amp;G14359&amp;H14359</f>
        <v>INSTALACAO E ASSENTAMENTO DE BACIA TURCA(EXCLUSIVE FORNECIMENTO DO APARELHO E DA VALVULA DE DESCARGA),COMPREENDENDO:3,00M DE TUBO DE PVC DE 50MM,2,00M DE TUBO DE PVC DE 100MM,CONEXOES E MONTAGEM</v>
      </c>
      <c r="C14359" s="197" t="s">
        <v>29075</v>
      </c>
      <c r="D14359" s="197" t="s">
        <v>29076</v>
      </c>
      <c r="E14359" s="197" t="s">
        <v>29077</v>
      </c>
      <c r="F14359" s="197" t="s">
        <v>29078</v>
      </c>
      <c r="I14359" s="197" t="s">
        <v>30</v>
      </c>
      <c r="J14359" s="197" t="n">
        <v>280.25</v>
      </c>
    </row>
    <row r="14360" customFormat="false" ht="12.75" hidden="true" customHeight="false" outlineLevel="0" collapsed="false">
      <c r="A14360" s="197" t="s">
        <v>29080</v>
      </c>
      <c r="B14360" s="197" t="str">
        <f aca="false">C14360&amp;D14360&amp;E14360&amp;F14360&amp;G14360&amp;H14360</f>
        <v>INSTALACAO E ASSENTAMENTO DE CAIXA DE DESCARGA ELEVADA (EXCLUSIVE FORNECIMENTO DA CAIXA),COMPREENDENDO:2,00M DE TUBO DEPVC DE 25MM,CONEXOES E MONTAGEM</v>
      </c>
      <c r="C14360" s="197" t="s">
        <v>29081</v>
      </c>
      <c r="D14360" s="197" t="s">
        <v>29082</v>
      </c>
      <c r="E14360" s="197" t="s">
        <v>29083</v>
      </c>
      <c r="I14360" s="197" t="s">
        <v>30</v>
      </c>
      <c r="J14360" s="197" t="n">
        <v>158.73</v>
      </c>
    </row>
    <row r="14361" customFormat="false" ht="12.75" hidden="true" customHeight="false" outlineLevel="0" collapsed="false">
      <c r="A14361" s="197" t="s">
        <v>29084</v>
      </c>
      <c r="B14361" s="197" t="str">
        <f aca="false">C14361&amp;D14361&amp;E14361&amp;F14361&amp;G14361&amp;H14361</f>
        <v>INSTALACAO E ASSENTAMENTO DE CAIXA DE DESCARGA ELEVADA (EXCLUSIVE FORNECIMENTO DA CAIXA),COMPREENDENDO:2,00M DE TUBO DEPVC DE 25MM,CONEXOES E MONTAGEM</v>
      </c>
      <c r="C14361" s="197" t="s">
        <v>29081</v>
      </c>
      <c r="D14361" s="197" t="s">
        <v>29082</v>
      </c>
      <c r="E14361" s="197" t="s">
        <v>29083</v>
      </c>
      <c r="I14361" s="197" t="s">
        <v>30</v>
      </c>
      <c r="J14361" s="197" t="n">
        <v>140.27</v>
      </c>
    </row>
    <row r="14362" customFormat="false" ht="12.75" hidden="true" customHeight="false" outlineLevel="0" collapsed="false">
      <c r="A14362" s="197" t="s">
        <v>29085</v>
      </c>
      <c r="B14362" s="197" t="str">
        <f aca="false">C14362&amp;D14362&amp;E14362&amp;F14362&amp;G14362&amp;H14362</f>
        <v>REPARO DE VALVULA DE DESCARGA.FORNECIMENTO E SUBSTITUICAO</v>
      </c>
      <c r="C14362" s="197" t="s">
        <v>29086</v>
      </c>
      <c r="I14362" s="197" t="s">
        <v>30</v>
      </c>
      <c r="J14362" s="197" t="n">
        <v>35.92</v>
      </c>
    </row>
    <row r="14363" customFormat="false" ht="12.75" hidden="true" customHeight="false" outlineLevel="0" collapsed="false">
      <c r="A14363" s="197" t="s">
        <v>29087</v>
      </c>
      <c r="B14363" s="197" t="str">
        <f aca="false">C14363&amp;D14363&amp;E14363&amp;F14363&amp;G14363&amp;H14363</f>
        <v>REPARO DE VALVULA DE DESCARGA.FORNECIMENTO E SUBSTITUICAO</v>
      </c>
      <c r="C14363" s="197" t="s">
        <v>29086</v>
      </c>
      <c r="I14363" s="197" t="s">
        <v>30</v>
      </c>
      <c r="J14363" s="197" t="n">
        <v>34.2</v>
      </c>
    </row>
    <row r="14364" customFormat="false" ht="12.75" hidden="true" customHeight="false" outlineLevel="0" collapsed="false">
      <c r="A14364" s="197" t="s">
        <v>29088</v>
      </c>
      <c r="B14364" s="197" t="str">
        <f aca="false">C14364&amp;D14364&amp;E14364&amp;F14364&amp;G14364&amp;H14364</f>
        <v>INSTALACAO E ASSENTAMENTO DE CAIXA DE DESCARGA DE EMBUTIR(EXCLUSIVE FORNECIMENTO DA CAIXA),COMPREENDENDO:2,00M DE TUBO DE PVC DE 25MM,0,80M DE TUBO DE PVC DE 40MM,CONEXOES E MONTAGEM</v>
      </c>
      <c r="C14364" s="197" t="s">
        <v>29089</v>
      </c>
      <c r="D14364" s="197" t="s">
        <v>29090</v>
      </c>
      <c r="E14364" s="197" t="s">
        <v>29091</v>
      </c>
      <c r="F14364" s="197" t="s">
        <v>29092</v>
      </c>
      <c r="I14364" s="197" t="s">
        <v>30</v>
      </c>
      <c r="J14364" s="197" t="n">
        <v>190.16</v>
      </c>
    </row>
    <row r="14365" customFormat="false" ht="12.75" hidden="true" customHeight="false" outlineLevel="0" collapsed="false">
      <c r="A14365" s="197" t="s">
        <v>29093</v>
      </c>
      <c r="B14365" s="197" t="str">
        <f aca="false">C14365&amp;D14365&amp;E14365&amp;F14365&amp;G14365&amp;H14365</f>
        <v>INSTALACAO E ASSENTAMENTO DE CAIXA DE DESCARGA DE EMBUTIR(EXCLUSIVE FORNECIMENTO DA CAIXA),COMPREENDENDO:2,00M DE TUBO DE PVC DE 25MM,0,80M DE TUBO DE PVC DE 40MM,CONEXOES E MONTAGEM</v>
      </c>
      <c r="C14365" s="197" t="s">
        <v>29089</v>
      </c>
      <c r="D14365" s="197" t="s">
        <v>29090</v>
      </c>
      <c r="E14365" s="197" t="s">
        <v>29091</v>
      </c>
      <c r="F14365" s="197" t="s">
        <v>29092</v>
      </c>
      <c r="I14365" s="197" t="s">
        <v>30</v>
      </c>
      <c r="J14365" s="197" t="n">
        <v>166.77</v>
      </c>
    </row>
    <row r="14366" customFormat="false" ht="12.75" hidden="true" customHeight="false" outlineLevel="0" collapsed="false">
      <c r="A14366" s="197" t="s">
        <v>29094</v>
      </c>
      <c r="B14366" s="197" t="str">
        <f aca="false">C14366&amp;D14366&amp;E14366&amp;F14366&amp;G14366&amp;H14366</f>
        <v>INSTALACAO E ASSENTAMENTO DE VALVULA DE DESCARGA(EXCLUSIVE FORNECIMENTO DA VALVULA),COMPREENDENDO:3,00M DE TUBO DE PVC DE 50MM,CONEXOES E MONTAGEM</v>
      </c>
      <c r="C14366" s="197" t="s">
        <v>29095</v>
      </c>
      <c r="D14366" s="197" t="s">
        <v>29096</v>
      </c>
      <c r="E14366" s="197" t="s">
        <v>29097</v>
      </c>
      <c r="I14366" s="197" t="s">
        <v>30</v>
      </c>
      <c r="J14366" s="197" t="n">
        <v>189.69</v>
      </c>
    </row>
    <row r="14367" customFormat="false" ht="12.75" hidden="true" customHeight="false" outlineLevel="0" collapsed="false">
      <c r="A14367" s="197" t="s">
        <v>29098</v>
      </c>
      <c r="B14367" s="197" t="str">
        <f aca="false">C14367&amp;D14367&amp;E14367&amp;F14367&amp;G14367&amp;H14367</f>
        <v>INSTALACAO E ASSENTAMENTO DE VALVULA DE DESCARGA(EXCLUSIVE FORNECIMENTO DA VALVULA),COMPREENDENDO:3,00M DE TUBO DE PVC DE 50MM,CONEXOES E MONTAGEM</v>
      </c>
      <c r="C14367" s="197" t="s">
        <v>29095</v>
      </c>
      <c r="D14367" s="197" t="s">
        <v>29096</v>
      </c>
      <c r="E14367" s="197" t="s">
        <v>29097</v>
      </c>
      <c r="I14367" s="197" t="s">
        <v>30</v>
      </c>
      <c r="J14367" s="197" t="n">
        <v>171.23</v>
      </c>
    </row>
    <row r="14368" customFormat="false" ht="12.75" hidden="true" customHeight="false" outlineLevel="0" collapsed="false">
      <c r="A14368" s="197" t="s">
        <v>29099</v>
      </c>
      <c r="B14368" s="197" t="str">
        <f aca="false">C14368&amp;D14368&amp;E14368&amp;F14368&amp;G14368&amp;H14368</f>
        <v>REPARO EM CAIXA DE DESCARGA ELEVADA.FORNECIMENTO E SUBSTITUICAO</v>
      </c>
      <c r="C14368" s="197" t="s">
        <v>29100</v>
      </c>
      <c r="D14368" s="197" t="s">
        <v>7353</v>
      </c>
      <c r="I14368" s="197" t="s">
        <v>30</v>
      </c>
      <c r="J14368" s="197" t="n">
        <v>16.69</v>
      </c>
    </row>
    <row r="14369" customFormat="false" ht="12.75" hidden="true" customHeight="false" outlineLevel="0" collapsed="false">
      <c r="A14369" s="197" t="s">
        <v>29101</v>
      </c>
      <c r="B14369" s="197" t="str">
        <f aca="false">C14369&amp;D14369&amp;E14369&amp;F14369&amp;G14369&amp;H14369</f>
        <v>REPARO EM CAIXA DE DESCARGA ELEVADA.FORNECIMENTO E SUBSTITUICAO</v>
      </c>
      <c r="C14369" s="197" t="s">
        <v>29100</v>
      </c>
      <c r="D14369" s="197" t="s">
        <v>7353</v>
      </c>
      <c r="I14369" s="197" t="s">
        <v>30</v>
      </c>
      <c r="J14369" s="197" t="n">
        <v>15.26</v>
      </c>
    </row>
    <row r="14370" customFormat="false" ht="12.75" hidden="true" customHeight="false" outlineLevel="0" collapsed="false">
      <c r="A14370" s="197" t="s">
        <v>29102</v>
      </c>
      <c r="B14370" s="197" t="str">
        <f aca="false">C14370&amp;D14370&amp;E14370&amp;F14370&amp;G14370&amp;H14370</f>
        <v>INSTALACAO E COLOCACAO DE TORNEIRA PARA JARDIM OU DE LAVAGEM(EXCLUSIVE FORNECIMENTO DA TORNEIRA),COMPREENDENDO: 2,00M DE TUBO DE PVC DE 20MM E CONEXOES</v>
      </c>
      <c r="C14370" s="197" t="s">
        <v>29103</v>
      </c>
      <c r="D14370" s="197" t="s">
        <v>29104</v>
      </c>
      <c r="E14370" s="197" t="s">
        <v>29105</v>
      </c>
      <c r="I14370" s="197" t="s">
        <v>30</v>
      </c>
      <c r="J14370" s="197" t="n">
        <v>142.56</v>
      </c>
    </row>
    <row r="14371" customFormat="false" ht="12.75" hidden="true" customHeight="false" outlineLevel="0" collapsed="false">
      <c r="A14371" s="197" t="s">
        <v>29106</v>
      </c>
      <c r="B14371" s="197" t="str">
        <f aca="false">C14371&amp;D14371&amp;E14371&amp;F14371&amp;G14371&amp;H14371</f>
        <v>INSTALACAO E COLOCACAO DE TORNEIRA PARA JARDIM OU DE LAVAGEM(EXCLUSIVE FORNECIMENTO DA TORNEIRA),COMPREENDENDO: 2,00M DE TUBO DE PVC DE 20MM E CONEXOES</v>
      </c>
      <c r="C14371" s="197" t="s">
        <v>29103</v>
      </c>
      <c r="D14371" s="197" t="s">
        <v>29104</v>
      </c>
      <c r="E14371" s="197" t="s">
        <v>29105</v>
      </c>
      <c r="I14371" s="197" t="s">
        <v>30</v>
      </c>
      <c r="J14371" s="197" t="n">
        <v>125.29</v>
      </c>
    </row>
    <row r="14372" customFormat="false" ht="51" hidden="false" customHeight="false" outlineLevel="0" collapsed="false">
      <c r="A14372" s="197" t="s">
        <v>29107</v>
      </c>
      <c r="B14372" s="710"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197" t="s">
        <v>29108</v>
      </c>
      <c r="D14372" s="197" t="s">
        <v>29109</v>
      </c>
      <c r="E14372" s="197" t="s">
        <v>29110</v>
      </c>
      <c r="F14372" s="197" t="s">
        <v>29111</v>
      </c>
      <c r="G14372" s="197" t="s">
        <v>29112</v>
      </c>
      <c r="H14372" s="197" t="s">
        <v>29113</v>
      </c>
      <c r="I14372" s="197" t="s">
        <v>30</v>
      </c>
      <c r="J14372" s="197" t="n">
        <v>329.41</v>
      </c>
    </row>
    <row r="14373" customFormat="false" ht="51" hidden="false" customHeight="false" outlineLevel="0" collapsed="false">
      <c r="A14373" s="197" t="s">
        <v>29114</v>
      </c>
      <c r="B14373" s="710"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197" t="s">
        <v>29108</v>
      </c>
      <c r="D14373" s="197" t="s">
        <v>29109</v>
      </c>
      <c r="E14373" s="197" t="s">
        <v>29110</v>
      </c>
      <c r="F14373" s="197" t="s">
        <v>29111</v>
      </c>
      <c r="G14373" s="197" t="s">
        <v>29112</v>
      </c>
      <c r="H14373" s="197" t="s">
        <v>29113</v>
      </c>
      <c r="I14373" s="197" t="s">
        <v>30</v>
      </c>
      <c r="J14373" s="197" t="n">
        <v>294.97</v>
      </c>
    </row>
    <row r="14374" customFormat="false" ht="51" hidden="false" customHeight="false" outlineLevel="0" collapsed="false">
      <c r="A14374" s="197" t="s">
        <v>29115</v>
      </c>
      <c r="B14374" s="710"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197" t="s">
        <v>29116</v>
      </c>
      <c r="D14374" s="197" t="s">
        <v>29117</v>
      </c>
      <c r="E14374" s="197" t="s">
        <v>29118</v>
      </c>
      <c r="F14374" s="197" t="s">
        <v>29119</v>
      </c>
      <c r="G14374" s="197" t="s">
        <v>29120</v>
      </c>
      <c r="H14374" s="197" t="s">
        <v>29121</v>
      </c>
      <c r="I14374" s="197" t="s">
        <v>30</v>
      </c>
      <c r="J14374" s="197" t="n">
        <v>283.84</v>
      </c>
    </row>
    <row r="14375" customFormat="false" ht="51" hidden="false" customHeight="false" outlineLevel="0" collapsed="false">
      <c r="A14375" s="197" t="s">
        <v>29122</v>
      </c>
      <c r="B14375" s="710"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197" t="s">
        <v>29116</v>
      </c>
      <c r="D14375" s="197" t="s">
        <v>29117</v>
      </c>
      <c r="E14375" s="197" t="s">
        <v>29118</v>
      </c>
      <c r="F14375" s="197" t="s">
        <v>29119</v>
      </c>
      <c r="G14375" s="197" t="s">
        <v>29120</v>
      </c>
      <c r="H14375" s="197" t="s">
        <v>29121</v>
      </c>
      <c r="I14375" s="197" t="s">
        <v>30</v>
      </c>
      <c r="J14375" s="197" t="n">
        <v>251.85</v>
      </c>
    </row>
    <row r="14376" customFormat="false" ht="51" hidden="false" customHeight="false" outlineLevel="0" collapsed="false">
      <c r="A14376" s="197" t="s">
        <v>29123</v>
      </c>
      <c r="B14376" s="710"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197" t="s">
        <v>29124</v>
      </c>
      <c r="D14376" s="197" t="s">
        <v>29125</v>
      </c>
      <c r="E14376" s="197" t="s">
        <v>29126</v>
      </c>
      <c r="F14376" s="197" t="s">
        <v>29127</v>
      </c>
      <c r="G14376" s="197" t="s">
        <v>29128</v>
      </c>
      <c r="H14376" s="197" t="s">
        <v>29129</v>
      </c>
      <c r="I14376" s="197" t="s">
        <v>30</v>
      </c>
      <c r="J14376" s="197" t="n">
        <v>293.04</v>
      </c>
    </row>
    <row r="14377" customFormat="false" ht="51" hidden="false" customHeight="false" outlineLevel="0" collapsed="false">
      <c r="A14377" s="197" t="s">
        <v>29130</v>
      </c>
      <c r="B14377" s="710"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197" t="s">
        <v>29124</v>
      </c>
      <c r="D14377" s="197" t="s">
        <v>29125</v>
      </c>
      <c r="E14377" s="197" t="s">
        <v>29126</v>
      </c>
      <c r="F14377" s="197" t="s">
        <v>29127</v>
      </c>
      <c r="G14377" s="197" t="s">
        <v>29128</v>
      </c>
      <c r="H14377" s="197" t="s">
        <v>29129</v>
      </c>
      <c r="I14377" s="197" t="s">
        <v>30</v>
      </c>
      <c r="J14377" s="197" t="n">
        <v>261.05</v>
      </c>
    </row>
    <row r="14378" customFormat="false" ht="51" hidden="false" customHeight="false" outlineLevel="0" collapsed="false">
      <c r="A14378" s="197" t="s">
        <v>29131</v>
      </c>
      <c r="B14378" s="710"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197" t="s">
        <v>29108</v>
      </c>
      <c r="D14378" s="197" t="s">
        <v>29132</v>
      </c>
      <c r="E14378" s="197" t="s">
        <v>29133</v>
      </c>
      <c r="F14378" s="197" t="s">
        <v>29134</v>
      </c>
      <c r="G14378" s="197" t="s">
        <v>29135</v>
      </c>
      <c r="H14378" s="197" t="s">
        <v>29136</v>
      </c>
      <c r="I14378" s="197" t="s">
        <v>30</v>
      </c>
      <c r="J14378" s="197" t="n">
        <v>310.92</v>
      </c>
    </row>
    <row r="14379" customFormat="false" ht="51" hidden="false" customHeight="false" outlineLevel="0" collapsed="false">
      <c r="A14379" s="197" t="s">
        <v>275</v>
      </c>
      <c r="B14379" s="710"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197" t="s">
        <v>29108</v>
      </c>
      <c r="D14379" s="197" t="s">
        <v>29132</v>
      </c>
      <c r="E14379" s="197" t="s">
        <v>29133</v>
      </c>
      <c r="F14379" s="197" t="s">
        <v>29134</v>
      </c>
      <c r="G14379" s="197" t="s">
        <v>29135</v>
      </c>
      <c r="H14379" s="197" t="s">
        <v>29136</v>
      </c>
      <c r="I14379" s="197" t="s">
        <v>30</v>
      </c>
      <c r="J14379" s="197" t="n">
        <v>278.93</v>
      </c>
    </row>
    <row r="14380" customFormat="false" ht="51" hidden="false" customHeight="false" outlineLevel="0" collapsed="false">
      <c r="A14380" s="197" t="s">
        <v>29137</v>
      </c>
      <c r="B14380" s="710"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197" t="s">
        <v>29124</v>
      </c>
      <c r="D14380" s="197" t="s">
        <v>29138</v>
      </c>
      <c r="E14380" s="197" t="s">
        <v>29139</v>
      </c>
      <c r="F14380" s="197" t="s">
        <v>29140</v>
      </c>
      <c r="G14380" s="197" t="s">
        <v>29141</v>
      </c>
      <c r="H14380" s="197" t="s">
        <v>29142</v>
      </c>
      <c r="I14380" s="197" t="s">
        <v>30</v>
      </c>
      <c r="J14380" s="197" t="n">
        <v>274.54</v>
      </c>
    </row>
    <row r="14381" customFormat="false" ht="51" hidden="false" customHeight="false" outlineLevel="0" collapsed="false">
      <c r="A14381" s="197" t="s">
        <v>171</v>
      </c>
      <c r="B14381" s="710"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197" t="s">
        <v>29124</v>
      </c>
      <c r="D14381" s="197" t="s">
        <v>29138</v>
      </c>
      <c r="E14381" s="197" t="s">
        <v>29139</v>
      </c>
      <c r="F14381" s="197" t="s">
        <v>29140</v>
      </c>
      <c r="G14381" s="197" t="s">
        <v>29141</v>
      </c>
      <c r="H14381" s="197" t="s">
        <v>29142</v>
      </c>
      <c r="I14381" s="197" t="s">
        <v>30</v>
      </c>
      <c r="J14381" s="197" t="n">
        <v>245.02</v>
      </c>
    </row>
    <row r="14382" customFormat="false" ht="51" hidden="false" customHeight="false" outlineLevel="0" collapsed="false">
      <c r="A14382" s="197" t="s">
        <v>29143</v>
      </c>
      <c r="B14382" s="710"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197" t="s">
        <v>29144</v>
      </c>
      <c r="D14382" s="197" t="s">
        <v>29145</v>
      </c>
      <c r="E14382" s="197" t="s">
        <v>29146</v>
      </c>
      <c r="F14382" s="197" t="s">
        <v>29147</v>
      </c>
      <c r="G14382" s="197" t="s">
        <v>29148</v>
      </c>
      <c r="H14382" s="197" t="s">
        <v>29149</v>
      </c>
      <c r="I14382" s="197" t="s">
        <v>30</v>
      </c>
      <c r="J14382" s="197" t="n">
        <v>267.02</v>
      </c>
    </row>
    <row r="14383" customFormat="false" ht="51" hidden="false" customHeight="false" outlineLevel="0" collapsed="false">
      <c r="A14383" s="197" t="s">
        <v>29150</v>
      </c>
      <c r="B14383" s="710"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197" t="s">
        <v>29144</v>
      </c>
      <c r="D14383" s="197" t="s">
        <v>29145</v>
      </c>
      <c r="E14383" s="197" t="s">
        <v>29146</v>
      </c>
      <c r="F14383" s="197" t="s">
        <v>29147</v>
      </c>
      <c r="G14383" s="197" t="s">
        <v>29148</v>
      </c>
      <c r="H14383" s="197" t="s">
        <v>29149</v>
      </c>
      <c r="I14383" s="197" t="s">
        <v>30</v>
      </c>
      <c r="J14383" s="197" t="n">
        <v>237.5</v>
      </c>
    </row>
    <row r="14384" customFormat="false" ht="51" hidden="false" customHeight="false" outlineLevel="0" collapsed="false">
      <c r="A14384" s="197" t="s">
        <v>29151</v>
      </c>
      <c r="B14384" s="710"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197" t="s">
        <v>29152</v>
      </c>
      <c r="D14384" s="197" t="s">
        <v>29153</v>
      </c>
      <c r="E14384" s="197" t="s">
        <v>29154</v>
      </c>
      <c r="F14384" s="197" t="s">
        <v>29155</v>
      </c>
      <c r="G14384" s="197" t="s">
        <v>29156</v>
      </c>
      <c r="H14384" s="197" t="s">
        <v>29157</v>
      </c>
      <c r="I14384" s="197" t="s">
        <v>30</v>
      </c>
      <c r="J14384" s="197" t="n">
        <v>291.66</v>
      </c>
    </row>
    <row r="14385" customFormat="false" ht="51" hidden="false" customHeight="false" outlineLevel="0" collapsed="false">
      <c r="A14385" s="197" t="s">
        <v>29158</v>
      </c>
      <c r="B14385" s="710"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197" t="s">
        <v>29152</v>
      </c>
      <c r="D14385" s="197" t="s">
        <v>29153</v>
      </c>
      <c r="E14385" s="197" t="s">
        <v>29154</v>
      </c>
      <c r="F14385" s="197" t="s">
        <v>29155</v>
      </c>
      <c r="G14385" s="197" t="s">
        <v>29156</v>
      </c>
      <c r="H14385" s="197" t="s">
        <v>29157</v>
      </c>
      <c r="I14385" s="197" t="s">
        <v>30</v>
      </c>
      <c r="J14385" s="197" t="n">
        <v>260.67</v>
      </c>
    </row>
    <row r="14386" customFormat="false" ht="51" hidden="false" customHeight="false" outlineLevel="0" collapsed="false">
      <c r="A14386" s="197" t="s">
        <v>29159</v>
      </c>
      <c r="B14386" s="710"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197" t="s">
        <v>29160</v>
      </c>
      <c r="D14386" s="197" t="s">
        <v>29161</v>
      </c>
      <c r="E14386" s="197" t="s">
        <v>29162</v>
      </c>
      <c r="F14386" s="197" t="s">
        <v>29163</v>
      </c>
      <c r="G14386" s="197" t="s">
        <v>29164</v>
      </c>
      <c r="H14386" s="197" t="s">
        <v>29165</v>
      </c>
      <c r="I14386" s="197" t="s">
        <v>30</v>
      </c>
      <c r="J14386" s="197" t="n">
        <v>266.04</v>
      </c>
    </row>
    <row r="14387" customFormat="false" ht="51" hidden="false" customHeight="false" outlineLevel="0" collapsed="false">
      <c r="A14387" s="197" t="s">
        <v>29166</v>
      </c>
      <c r="B14387" s="710"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197" t="s">
        <v>29160</v>
      </c>
      <c r="D14387" s="197" t="s">
        <v>29161</v>
      </c>
      <c r="E14387" s="197" t="s">
        <v>29162</v>
      </c>
      <c r="F14387" s="197" t="s">
        <v>29163</v>
      </c>
      <c r="G14387" s="197" t="s">
        <v>29164</v>
      </c>
      <c r="H14387" s="197" t="s">
        <v>29165</v>
      </c>
      <c r="I14387" s="197" t="s">
        <v>30</v>
      </c>
      <c r="J14387" s="197" t="n">
        <v>236.53</v>
      </c>
    </row>
    <row r="14388" customFormat="false" ht="51" hidden="false" customHeight="false" outlineLevel="0" collapsed="false">
      <c r="A14388" s="197" t="s">
        <v>29167</v>
      </c>
      <c r="B14388" s="710"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197" t="s">
        <v>29168</v>
      </c>
      <c r="D14388" s="197" t="s">
        <v>29169</v>
      </c>
      <c r="E14388" s="197" t="s">
        <v>29170</v>
      </c>
      <c r="F14388" s="197" t="s">
        <v>29171</v>
      </c>
      <c r="G14388" s="197" t="s">
        <v>29172</v>
      </c>
      <c r="H14388" s="197" t="s">
        <v>29173</v>
      </c>
      <c r="I14388" s="197" t="s">
        <v>30</v>
      </c>
      <c r="J14388" s="197" t="n">
        <v>258.52</v>
      </c>
    </row>
    <row r="14389" customFormat="false" ht="51" hidden="false" customHeight="false" outlineLevel="0" collapsed="false">
      <c r="A14389" s="197" t="s">
        <v>29174</v>
      </c>
      <c r="B14389" s="710"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197" t="s">
        <v>29168</v>
      </c>
      <c r="D14389" s="197" t="s">
        <v>29169</v>
      </c>
      <c r="E14389" s="197" t="s">
        <v>29170</v>
      </c>
      <c r="F14389" s="197" t="s">
        <v>29171</v>
      </c>
      <c r="G14389" s="197" t="s">
        <v>29172</v>
      </c>
      <c r="H14389" s="197" t="s">
        <v>29173</v>
      </c>
      <c r="I14389" s="197" t="s">
        <v>30</v>
      </c>
      <c r="J14389" s="197" t="n">
        <v>229.01</v>
      </c>
    </row>
    <row r="14390" customFormat="false" ht="51" hidden="false" customHeight="false" outlineLevel="0" collapsed="false">
      <c r="A14390" s="197" t="s">
        <v>29175</v>
      </c>
      <c r="B14390" s="710"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197" t="s">
        <v>29176</v>
      </c>
      <c r="D14390" s="197" t="s">
        <v>29177</v>
      </c>
      <c r="E14390" s="197" t="s">
        <v>29178</v>
      </c>
      <c r="F14390" s="197" t="s">
        <v>29179</v>
      </c>
      <c r="G14390" s="197" t="s">
        <v>29180</v>
      </c>
      <c r="H14390" s="197" t="s">
        <v>29181</v>
      </c>
      <c r="I14390" s="197" t="s">
        <v>30</v>
      </c>
      <c r="J14390" s="197" t="n">
        <v>280.56</v>
      </c>
    </row>
    <row r="14391" customFormat="false" ht="51" hidden="false" customHeight="false" outlineLevel="0" collapsed="false">
      <c r="A14391" s="197" t="s">
        <v>29182</v>
      </c>
      <c r="B14391" s="710"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197" t="s">
        <v>29176</v>
      </c>
      <c r="D14391" s="197" t="s">
        <v>29177</v>
      </c>
      <c r="E14391" s="197" t="s">
        <v>29178</v>
      </c>
      <c r="F14391" s="197" t="s">
        <v>29179</v>
      </c>
      <c r="G14391" s="197" t="s">
        <v>29180</v>
      </c>
      <c r="H14391" s="197" t="s">
        <v>29181</v>
      </c>
      <c r="I14391" s="197" t="s">
        <v>30</v>
      </c>
      <c r="J14391" s="197" t="n">
        <v>251.05</v>
      </c>
    </row>
    <row r="14392" customFormat="false" ht="51" hidden="false" customHeight="false" outlineLevel="0" collapsed="false">
      <c r="A14392" s="197" t="s">
        <v>29183</v>
      </c>
      <c r="B14392" s="710"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197" t="s">
        <v>29184</v>
      </c>
      <c r="D14392" s="197" t="s">
        <v>29185</v>
      </c>
      <c r="E14392" s="197" t="s">
        <v>29186</v>
      </c>
      <c r="F14392" s="197" t="s">
        <v>29187</v>
      </c>
      <c r="G14392" s="197" t="s">
        <v>29188</v>
      </c>
      <c r="H14392" s="197" t="s">
        <v>29189</v>
      </c>
      <c r="I14392" s="197" t="s">
        <v>30</v>
      </c>
      <c r="J14392" s="197" t="n">
        <v>247.54</v>
      </c>
    </row>
    <row r="14393" customFormat="false" ht="51" hidden="false" customHeight="false" outlineLevel="0" collapsed="false">
      <c r="A14393" s="197" t="s">
        <v>29190</v>
      </c>
      <c r="B14393" s="710"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197" t="s">
        <v>29184</v>
      </c>
      <c r="D14393" s="197" t="s">
        <v>29185</v>
      </c>
      <c r="E14393" s="197" t="s">
        <v>29186</v>
      </c>
      <c r="F14393" s="197" t="s">
        <v>29187</v>
      </c>
      <c r="G14393" s="197" t="s">
        <v>29188</v>
      </c>
      <c r="H14393" s="197" t="s">
        <v>29189</v>
      </c>
      <c r="I14393" s="197" t="s">
        <v>30</v>
      </c>
      <c r="J14393" s="197" t="n">
        <v>220.5</v>
      </c>
    </row>
    <row r="14394" customFormat="false" ht="51" hidden="false" customHeight="false" outlineLevel="0" collapsed="false">
      <c r="A14394" s="197" t="s">
        <v>29191</v>
      </c>
      <c r="B14394" s="710"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197" t="s">
        <v>29192</v>
      </c>
      <c r="D14394" s="197" t="s">
        <v>29193</v>
      </c>
      <c r="E14394" s="197" t="s">
        <v>29194</v>
      </c>
      <c r="F14394" s="197" t="s">
        <v>29195</v>
      </c>
      <c r="G14394" s="197" t="s">
        <v>29196</v>
      </c>
      <c r="H14394" s="197" t="s">
        <v>29197</v>
      </c>
      <c r="I14394" s="197" t="s">
        <v>30</v>
      </c>
      <c r="J14394" s="197" t="n">
        <v>240.02</v>
      </c>
    </row>
    <row r="14395" customFormat="false" ht="51" hidden="false" customHeight="false" outlineLevel="0" collapsed="false">
      <c r="A14395" s="197" t="s">
        <v>29198</v>
      </c>
      <c r="B14395" s="710"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197" t="s">
        <v>29192</v>
      </c>
      <c r="D14395" s="197" t="s">
        <v>29193</v>
      </c>
      <c r="E14395" s="197" t="s">
        <v>29194</v>
      </c>
      <c r="F14395" s="197" t="s">
        <v>29195</v>
      </c>
      <c r="G14395" s="197" t="s">
        <v>29196</v>
      </c>
      <c r="H14395" s="197" t="s">
        <v>29197</v>
      </c>
      <c r="I14395" s="197" t="s">
        <v>30</v>
      </c>
      <c r="J14395" s="197" t="n">
        <v>212.98</v>
      </c>
    </row>
    <row r="14396" customFormat="false" ht="12.75" hidden="true" customHeight="false" outlineLevel="0" collapsed="false">
      <c r="A14396" s="197" t="s">
        <v>29199</v>
      </c>
      <c r="B14396" s="197"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197" t="s">
        <v>29200</v>
      </c>
      <c r="D14396" s="197" t="s">
        <v>29201</v>
      </c>
      <c r="E14396" s="197" t="s">
        <v>29202</v>
      </c>
      <c r="F14396" s="197" t="s">
        <v>29203</v>
      </c>
      <c r="G14396" s="197" t="s">
        <v>29204</v>
      </c>
      <c r="I14396" s="197" t="s">
        <v>30</v>
      </c>
      <c r="J14396" s="197" t="n">
        <v>221.55</v>
      </c>
    </row>
    <row r="14397" customFormat="false" ht="12.75" hidden="true" customHeight="false" outlineLevel="0" collapsed="false">
      <c r="A14397" s="197" t="s">
        <v>29205</v>
      </c>
      <c r="B14397" s="197"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197" t="s">
        <v>29200</v>
      </c>
      <c r="D14397" s="197" t="s">
        <v>29201</v>
      </c>
      <c r="E14397" s="197" t="s">
        <v>29202</v>
      </c>
      <c r="F14397" s="197" t="s">
        <v>29203</v>
      </c>
      <c r="G14397" s="197" t="s">
        <v>29204</v>
      </c>
      <c r="I14397" s="197" t="s">
        <v>30</v>
      </c>
      <c r="J14397" s="197" t="n">
        <v>197.28</v>
      </c>
    </row>
    <row r="14398" customFormat="false" ht="12.75" hidden="true" customHeight="false" outlineLevel="0" collapsed="false">
      <c r="A14398" s="197" t="s">
        <v>29206</v>
      </c>
      <c r="B14398" s="197"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197" t="s">
        <v>29207</v>
      </c>
      <c r="D14398" s="197" t="s">
        <v>29208</v>
      </c>
      <c r="E14398" s="197" t="s">
        <v>29209</v>
      </c>
      <c r="F14398" s="197" t="s">
        <v>29210</v>
      </c>
      <c r="G14398" s="197" t="s">
        <v>29211</v>
      </c>
      <c r="I14398" s="197" t="s">
        <v>30</v>
      </c>
      <c r="J14398" s="197" t="n">
        <v>186.68</v>
      </c>
    </row>
    <row r="14399" customFormat="false" ht="12.75" hidden="true" customHeight="false" outlineLevel="0" collapsed="false">
      <c r="A14399" s="197" t="s">
        <v>29212</v>
      </c>
      <c r="B14399" s="197"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197" t="s">
        <v>29207</v>
      </c>
      <c r="D14399" s="197" t="s">
        <v>29208</v>
      </c>
      <c r="E14399" s="197" t="s">
        <v>29209</v>
      </c>
      <c r="F14399" s="197" t="s">
        <v>29210</v>
      </c>
      <c r="G14399" s="197" t="s">
        <v>29211</v>
      </c>
      <c r="I14399" s="197" t="s">
        <v>30</v>
      </c>
      <c r="J14399" s="197" t="n">
        <v>166.94</v>
      </c>
    </row>
    <row r="14400" customFormat="false" ht="12.75" hidden="true" customHeight="false" outlineLevel="0" collapsed="false">
      <c r="A14400" s="197" t="s">
        <v>29213</v>
      </c>
      <c r="B14400" s="197" t="str">
        <f aca="false">C14400&amp;D14400&amp;E14400&amp;F14400&amp;G14400&amp;H14400</f>
        <v>INSTALACAO HIDRAULICA E ASSENTAMENTO DE UM CHUVEIRO EM BATERIA(EXCLUSIVE FORNECIMENTO DO APARELHO E REGISTRO),ATE 4 CHUVEIROS,COMPREENDENDO:1,50M DE TUBO DE PVC DE 32MM E 1,00M DETUBO DE PVC DE 25MM</v>
      </c>
      <c r="C14400" s="197" t="s">
        <v>29214</v>
      </c>
      <c r="D14400" s="197" t="s">
        <v>29215</v>
      </c>
      <c r="E14400" s="197" t="s">
        <v>29216</v>
      </c>
      <c r="F14400" s="197" t="s">
        <v>29217</v>
      </c>
      <c r="I14400" s="197" t="s">
        <v>30</v>
      </c>
      <c r="J14400" s="197" t="n">
        <v>135.33</v>
      </c>
    </row>
    <row r="14401" customFormat="false" ht="12.75" hidden="true" customHeight="false" outlineLevel="0" collapsed="false">
      <c r="A14401" s="197" t="s">
        <v>29218</v>
      </c>
      <c r="B14401" s="197" t="str">
        <f aca="false">C14401&amp;D14401&amp;E14401&amp;F14401&amp;G14401&amp;H14401</f>
        <v>INSTALACAO HIDRAULICA E ASSENTAMENTO DE UM CHUVEIRO EM BATERIA(EXCLUSIVE FORNECIMENTO DO APARELHO E REGISTRO),ATE 4 CHUVEIROS,COMPREENDENDO:1,50M DE TUBO DE PVC DE 32MM E 1,00M DETUBO DE PVC DE 25MM</v>
      </c>
      <c r="C14401" s="197" t="s">
        <v>29214</v>
      </c>
      <c r="D14401" s="197" t="s">
        <v>29215</v>
      </c>
      <c r="E14401" s="197" t="s">
        <v>29216</v>
      </c>
      <c r="F14401" s="197" t="s">
        <v>29217</v>
      </c>
      <c r="I14401" s="197" t="s">
        <v>30</v>
      </c>
      <c r="J14401" s="197" t="n">
        <v>119.9</v>
      </c>
    </row>
    <row r="14402" customFormat="false" ht="12.75" hidden="true" customHeight="false" outlineLevel="0" collapsed="false">
      <c r="A14402" s="197" t="s">
        <v>29219</v>
      </c>
      <c r="B14402" s="197"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197" t="s">
        <v>29214</v>
      </c>
      <c r="D14402" s="197" t="s">
        <v>29220</v>
      </c>
      <c r="E14402" s="197" t="s">
        <v>29221</v>
      </c>
      <c r="F14402" s="197" t="s">
        <v>29222</v>
      </c>
      <c r="I14402" s="197" t="s">
        <v>30</v>
      </c>
      <c r="J14402" s="197" t="n">
        <v>172.95</v>
      </c>
    </row>
    <row r="14403" customFormat="false" ht="12.75" hidden="true" customHeight="false" outlineLevel="0" collapsed="false">
      <c r="A14403" s="197" t="s">
        <v>29223</v>
      </c>
      <c r="B14403" s="197"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197" t="s">
        <v>29214</v>
      </c>
      <c r="D14403" s="197" t="s">
        <v>29220</v>
      </c>
      <c r="E14403" s="197" t="s">
        <v>29221</v>
      </c>
      <c r="F14403" s="197" t="s">
        <v>29222</v>
      </c>
      <c r="I14403" s="197" t="s">
        <v>30</v>
      </c>
      <c r="J14403" s="197" t="n">
        <v>153.23</v>
      </c>
    </row>
    <row r="14404" customFormat="false" ht="12.75" hidden="true" customHeight="false" outlineLevel="0" collapsed="false">
      <c r="A14404" s="197" t="s">
        <v>29224</v>
      </c>
      <c r="B14404" s="197" t="str">
        <f aca="false">C14404&amp;D14404&amp;E14404&amp;F14404&amp;G14404&amp;H14404</f>
        <v>RALO SECO(SIMPLES)DE PVC(100X53)X40MM,COM GRELHA,COMPREENDENDO:EFLUENTE DE 40MM SOLDAVEL EM PVC,COM 2,00M DE EXTENSAO ELIGACAO AO RALO SIFONADO.FORNECIMENTO E INSTALACAO</v>
      </c>
      <c r="C14404" s="197" t="s">
        <v>29225</v>
      </c>
      <c r="D14404" s="197" t="s">
        <v>29226</v>
      </c>
      <c r="E14404" s="197" t="s">
        <v>29227</v>
      </c>
      <c r="I14404" s="197" t="s">
        <v>30</v>
      </c>
      <c r="J14404" s="197" t="n">
        <v>46.91</v>
      </c>
    </row>
    <row r="14405" customFormat="false" ht="12.75" hidden="true" customHeight="false" outlineLevel="0" collapsed="false">
      <c r="A14405" s="197" t="s">
        <v>29228</v>
      </c>
      <c r="B14405" s="197" t="str">
        <f aca="false">C14405&amp;D14405&amp;E14405&amp;F14405&amp;G14405&amp;H14405</f>
        <v>RALO SECO(SIMPLES)DE PVC(100X53)X40MM,COM GRELHA,COMPREENDENDO:EFLUENTE DE 40MM SOLDAVEL EM PVC,COM 2,00M DE EXTENSAO ELIGACAO AO RALO SIFONADO.FORNECIMENTO E INSTALACAO</v>
      </c>
      <c r="C14405" s="197" t="s">
        <v>29225</v>
      </c>
      <c r="D14405" s="197" t="s">
        <v>29226</v>
      </c>
      <c r="E14405" s="197" t="s">
        <v>29227</v>
      </c>
      <c r="I14405" s="197" t="s">
        <v>30</v>
      </c>
      <c r="J14405" s="197" t="n">
        <v>42.17</v>
      </c>
    </row>
    <row r="14406" customFormat="false" ht="12.75" hidden="true" customHeight="false" outlineLevel="0" collapsed="false">
      <c r="A14406" s="197" t="s">
        <v>29229</v>
      </c>
      <c r="B14406" s="197"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197" t="s">
        <v>29230</v>
      </c>
      <c r="D14406" s="197" t="s">
        <v>29231</v>
      </c>
      <c r="E14406" s="197" t="s">
        <v>29232</v>
      </c>
      <c r="F14406" s="197" t="s">
        <v>29233</v>
      </c>
      <c r="I14406" s="197" t="s">
        <v>30</v>
      </c>
      <c r="J14406" s="197" t="n">
        <v>191.88</v>
      </c>
    </row>
    <row r="14407" customFormat="false" ht="12.75" hidden="true" customHeight="false" outlineLevel="0" collapsed="false">
      <c r="A14407" s="197" t="s">
        <v>29234</v>
      </c>
      <c r="B14407" s="197"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197" t="s">
        <v>29230</v>
      </c>
      <c r="D14407" s="197" t="s">
        <v>29231</v>
      </c>
      <c r="E14407" s="197" t="s">
        <v>29232</v>
      </c>
      <c r="F14407" s="197" t="s">
        <v>29233</v>
      </c>
      <c r="I14407" s="197" t="s">
        <v>30</v>
      </c>
      <c r="J14407" s="197" t="n">
        <v>182.02</v>
      </c>
    </row>
    <row r="14408" customFormat="false" ht="12.75" hidden="true" customHeight="false" outlineLevel="0" collapsed="false">
      <c r="A14408" s="197" t="s">
        <v>29235</v>
      </c>
      <c r="B14408" s="197"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197" t="s">
        <v>29236</v>
      </c>
      <c r="D14408" s="197" t="s">
        <v>29237</v>
      </c>
      <c r="E14408" s="197" t="s">
        <v>29238</v>
      </c>
      <c r="F14408" s="197" t="s">
        <v>29239</v>
      </c>
      <c r="G14408" s="197" t="s">
        <v>29240</v>
      </c>
      <c r="I14408" s="197" t="s">
        <v>30</v>
      </c>
      <c r="J14408" s="197" t="n">
        <v>106.77</v>
      </c>
    </row>
    <row r="14409" customFormat="false" ht="12.75" hidden="true" customHeight="false" outlineLevel="0" collapsed="false">
      <c r="A14409" s="197" t="s">
        <v>29241</v>
      </c>
      <c r="B14409" s="197"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197" t="s">
        <v>29236</v>
      </c>
      <c r="D14409" s="197" t="s">
        <v>29237</v>
      </c>
      <c r="E14409" s="197" t="s">
        <v>29238</v>
      </c>
      <c r="F14409" s="197" t="s">
        <v>29239</v>
      </c>
      <c r="G14409" s="197" t="s">
        <v>29240</v>
      </c>
      <c r="I14409" s="197" t="s">
        <v>30</v>
      </c>
      <c r="J14409" s="197" t="n">
        <v>96.9</v>
      </c>
    </row>
    <row r="14410" customFormat="false" ht="12.75" hidden="true" customHeight="false" outlineLevel="0" collapsed="false">
      <c r="A14410" s="197" t="s">
        <v>29242</v>
      </c>
      <c r="B14410" s="197"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197" t="s">
        <v>29243</v>
      </c>
      <c r="D14410" s="197" t="s">
        <v>29244</v>
      </c>
      <c r="E14410" s="197" t="s">
        <v>29245</v>
      </c>
      <c r="F14410" s="197" t="s">
        <v>29246</v>
      </c>
      <c r="I14410" s="197" t="s">
        <v>30</v>
      </c>
      <c r="J14410" s="197" t="n">
        <v>95.69</v>
      </c>
    </row>
    <row r="14411" customFormat="false" ht="12.75" hidden="true" customHeight="false" outlineLevel="0" collapsed="false">
      <c r="A14411" s="197" t="s">
        <v>29247</v>
      </c>
      <c r="B14411" s="197"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197" t="s">
        <v>29243</v>
      </c>
      <c r="D14411" s="197" t="s">
        <v>29244</v>
      </c>
      <c r="E14411" s="197" t="s">
        <v>29245</v>
      </c>
      <c r="F14411" s="197" t="s">
        <v>29246</v>
      </c>
      <c r="I14411" s="197" t="s">
        <v>30</v>
      </c>
      <c r="J14411" s="197" t="n">
        <v>90.76</v>
      </c>
    </row>
    <row r="14412" customFormat="false" ht="12.75" hidden="true" customHeight="false" outlineLevel="0" collapsed="false">
      <c r="A14412" s="197" t="s">
        <v>29248</v>
      </c>
      <c r="B14412" s="197"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197" t="s">
        <v>29249</v>
      </c>
      <c r="D14412" s="197" t="s">
        <v>29250</v>
      </c>
      <c r="E14412" s="197" t="s">
        <v>29251</v>
      </c>
      <c r="F14412" s="197" t="s">
        <v>29252</v>
      </c>
      <c r="G14412" s="197" t="s">
        <v>7353</v>
      </c>
      <c r="I14412" s="197" t="s">
        <v>30</v>
      </c>
      <c r="J14412" s="197" t="n">
        <v>62.11</v>
      </c>
    </row>
    <row r="14413" customFormat="false" ht="12.75" hidden="true" customHeight="false" outlineLevel="0" collapsed="false">
      <c r="A14413" s="197" t="s">
        <v>29253</v>
      </c>
      <c r="B14413" s="197"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197" t="s">
        <v>29249</v>
      </c>
      <c r="D14413" s="197" t="s">
        <v>29250</v>
      </c>
      <c r="E14413" s="197" t="s">
        <v>29251</v>
      </c>
      <c r="F14413" s="197" t="s">
        <v>29252</v>
      </c>
      <c r="G14413" s="197" t="s">
        <v>7353</v>
      </c>
      <c r="I14413" s="197" t="s">
        <v>30</v>
      </c>
      <c r="J14413" s="197" t="n">
        <v>57.18</v>
      </c>
    </row>
    <row r="14414" customFormat="false" ht="12.75" hidden="false" customHeight="false" outlineLevel="0" collapsed="false">
      <c r="A14414" s="197" t="s">
        <v>29254</v>
      </c>
      <c r="B14414" s="710" t="str">
        <f aca="false">C14414&amp;D14414&amp;E14414&amp;F14414&amp;G14414&amp;H14414</f>
        <v>LIGACAO A COLUNA DE GORDURA DO ESGOTO DE PIAS EM TUBO DE PVC DE 50MM SOLDAVEL,COM CONEXOES</v>
      </c>
      <c r="C14414" s="197" t="s">
        <v>29255</v>
      </c>
      <c r="D14414" s="197" t="s">
        <v>29256</v>
      </c>
      <c r="I14414" s="197" t="s">
        <v>30</v>
      </c>
      <c r="J14414" s="197" t="n">
        <v>42.77</v>
      </c>
    </row>
    <row r="14415" customFormat="false" ht="12.75" hidden="false" customHeight="false" outlineLevel="0" collapsed="false">
      <c r="A14415" s="197" t="s">
        <v>29257</v>
      </c>
      <c r="B14415" s="710" t="str">
        <f aca="false">C14415&amp;D14415&amp;E14415&amp;F14415&amp;G14415&amp;H14415</f>
        <v>LIGACAO A COLUNA DE GORDURA DO ESGOTO DE PIAS EM TUBO DE PVC DE 50MM SOLDAVEL,COM CONEXOES</v>
      </c>
      <c r="C14415" s="197" t="s">
        <v>29255</v>
      </c>
      <c r="D14415" s="197" t="s">
        <v>29256</v>
      </c>
      <c r="I14415" s="197" t="s">
        <v>30</v>
      </c>
      <c r="J14415" s="197" t="n">
        <v>38.83</v>
      </c>
    </row>
    <row r="14416" customFormat="false" ht="12.75" hidden="true" customHeight="false" outlineLevel="0" collapsed="false">
      <c r="A14416" s="197" t="s">
        <v>29258</v>
      </c>
      <c r="B14416" s="197" t="str">
        <f aca="false">C14416&amp;D14416&amp;E14416&amp;F14416&amp;G14416&amp;H14416</f>
        <v>TUBO DE QUEDA EM PVC DE 150MM,INCLUSIVE "T" SANITARIO.FORNECIMENTO E ASSENTAMENTO</v>
      </c>
      <c r="C14416" s="197" t="s">
        <v>29259</v>
      </c>
      <c r="D14416" s="197" t="s">
        <v>29260</v>
      </c>
      <c r="I14416" s="197" t="s">
        <v>338</v>
      </c>
      <c r="J14416" s="197" t="n">
        <v>133.26</v>
      </c>
    </row>
    <row r="14417" customFormat="false" ht="12.75" hidden="true" customHeight="false" outlineLevel="0" collapsed="false">
      <c r="A14417" s="197" t="s">
        <v>29261</v>
      </c>
      <c r="B14417" s="197" t="str">
        <f aca="false">C14417&amp;D14417&amp;E14417&amp;F14417&amp;G14417&amp;H14417</f>
        <v>TUBO DE QUEDA EM PVC DE 150MM,INCLUSIVE "T" SANITARIO.FORNECIMENTO E ASSENTAMENTO</v>
      </c>
      <c r="C14417" s="197" t="s">
        <v>29259</v>
      </c>
      <c r="D14417" s="197" t="s">
        <v>29260</v>
      </c>
      <c r="I14417" s="197" t="s">
        <v>338</v>
      </c>
      <c r="J14417" s="197" t="n">
        <v>123.37</v>
      </c>
    </row>
    <row r="14418" customFormat="false" ht="12.75" hidden="true" customHeight="false" outlineLevel="0" collapsed="false">
      <c r="A14418" s="197" t="s">
        <v>29262</v>
      </c>
      <c r="B14418" s="197" t="str">
        <f aca="false">C14418&amp;D14418&amp;E14418&amp;F14418&amp;G14418&amp;H14418</f>
        <v>TUBO DE QUEDA EM PVC DE 100MM,INCLUSIVE "T" SANITARIO.FORNECIMENTO E ASSENTAMENTO</v>
      </c>
      <c r="C14418" s="197" t="s">
        <v>29263</v>
      </c>
      <c r="D14418" s="197" t="s">
        <v>29260</v>
      </c>
      <c r="I14418" s="197" t="s">
        <v>338</v>
      </c>
      <c r="J14418" s="197" t="n">
        <v>81.56</v>
      </c>
    </row>
    <row r="14419" customFormat="false" ht="12.75" hidden="true" customHeight="false" outlineLevel="0" collapsed="false">
      <c r="A14419" s="197" t="s">
        <v>29264</v>
      </c>
      <c r="B14419" s="197" t="str">
        <f aca="false">C14419&amp;D14419&amp;E14419&amp;F14419&amp;G14419&amp;H14419</f>
        <v>TUBO DE QUEDA EM PVC DE 100MM,INCLUSIVE "T" SANITARIO.FORNECIMENTO E ASSENTAMENTO</v>
      </c>
      <c r="C14419" s="197" t="s">
        <v>29263</v>
      </c>
      <c r="D14419" s="197" t="s">
        <v>29260</v>
      </c>
      <c r="I14419" s="197" t="s">
        <v>338</v>
      </c>
      <c r="J14419" s="197" t="n">
        <v>73.78</v>
      </c>
    </row>
    <row r="14420" customFormat="false" ht="12.75" hidden="true" customHeight="false" outlineLevel="0" collapsed="false">
      <c r="A14420" s="197" t="s">
        <v>29265</v>
      </c>
      <c r="B14420" s="197" t="str">
        <f aca="false">C14420&amp;D14420&amp;E14420&amp;F14420&amp;G14420&amp;H14420</f>
        <v>TUBO DE QUEDA EM PVC DE 75MM,INCLUSIVE "T" SANITARIO.FORNECIMENTO E ASSENTAMENTO</v>
      </c>
      <c r="C14420" s="197" t="s">
        <v>29266</v>
      </c>
      <c r="D14420" s="197" t="s">
        <v>11796</v>
      </c>
      <c r="I14420" s="197" t="s">
        <v>338</v>
      </c>
      <c r="J14420" s="197" t="n">
        <v>49.72</v>
      </c>
    </row>
    <row r="14421" customFormat="false" ht="12.75" hidden="true" customHeight="false" outlineLevel="0" collapsed="false">
      <c r="A14421" s="197" t="s">
        <v>29267</v>
      </c>
      <c r="B14421" s="197" t="str">
        <f aca="false">C14421&amp;D14421&amp;E14421&amp;F14421&amp;G14421&amp;H14421</f>
        <v>TUBO DE QUEDA EM PVC DE 75MM,INCLUSIVE "T" SANITARIO.FORNECIMENTO E ASSENTAMENTO</v>
      </c>
      <c r="C14421" s="197" t="s">
        <v>29266</v>
      </c>
      <c r="D14421" s="197" t="s">
        <v>11796</v>
      </c>
      <c r="I14421" s="197" t="s">
        <v>338</v>
      </c>
      <c r="J14421" s="197" t="n">
        <v>45.36</v>
      </c>
    </row>
    <row r="14422" customFormat="false" ht="12.75" hidden="true" customHeight="false" outlineLevel="0" collapsed="false">
      <c r="A14422" s="197" t="s">
        <v>29268</v>
      </c>
      <c r="B14422" s="197" t="str">
        <f aca="false">C14422&amp;D14422&amp;E14422&amp;F14422&amp;G14422&amp;H14422</f>
        <v>TUBO PARA VENTILACAO EM PVC DE 100MM.INCLUSIVE CONEXOES.FORNECIMENTO E ASSENTAMENTO</v>
      </c>
      <c r="C14422" s="197" t="s">
        <v>29269</v>
      </c>
      <c r="D14422" s="197" t="s">
        <v>29270</v>
      </c>
      <c r="I14422" s="197" t="s">
        <v>338</v>
      </c>
      <c r="J14422" s="197" t="n">
        <v>23.28</v>
      </c>
    </row>
    <row r="14423" customFormat="false" ht="12.75" hidden="true" customHeight="false" outlineLevel="0" collapsed="false">
      <c r="A14423" s="197" t="s">
        <v>29271</v>
      </c>
      <c r="B14423" s="197" t="str">
        <f aca="false">C14423&amp;D14423&amp;E14423&amp;F14423&amp;G14423&amp;H14423</f>
        <v>TUBO PARA VENTILACAO EM PVC DE 100MM.INCLUSIVE CONEXOES.FORNECIMENTO E ASSENTAMENTO</v>
      </c>
      <c r="C14423" s="197" t="s">
        <v>29269</v>
      </c>
      <c r="D14423" s="197" t="s">
        <v>29270</v>
      </c>
      <c r="I14423" s="197" t="s">
        <v>338</v>
      </c>
      <c r="J14423" s="197" t="n">
        <v>21.31</v>
      </c>
    </row>
    <row r="14424" customFormat="false" ht="12.75" hidden="true" customHeight="false" outlineLevel="0" collapsed="false">
      <c r="A14424" s="197" t="s">
        <v>29272</v>
      </c>
      <c r="B14424" s="197" t="str">
        <f aca="false">C14424&amp;D14424&amp;E14424&amp;F14424&amp;G14424&amp;H14424</f>
        <v>TUBO PARA VENTILACAO EM PVC DE 75MM,INCLUSIVE CONEXOES.FORNECIMENTO E ASSENTAMENTO</v>
      </c>
      <c r="C14424" s="197" t="s">
        <v>29273</v>
      </c>
      <c r="D14424" s="197" t="s">
        <v>29274</v>
      </c>
      <c r="I14424" s="197" t="s">
        <v>338</v>
      </c>
      <c r="J14424" s="197" t="n">
        <v>19.27</v>
      </c>
    </row>
    <row r="14425" customFormat="false" ht="12.75" hidden="true" customHeight="false" outlineLevel="0" collapsed="false">
      <c r="A14425" s="197" t="s">
        <v>29275</v>
      </c>
      <c r="B14425" s="197" t="str">
        <f aca="false">C14425&amp;D14425&amp;E14425&amp;F14425&amp;G14425&amp;H14425</f>
        <v>TUBO PARA VENTILACAO EM PVC DE 75MM,INCLUSIVE CONEXOES.FORNECIMENTO E ASSENTAMENTO</v>
      </c>
      <c r="C14425" s="197" t="s">
        <v>29273</v>
      </c>
      <c r="D14425" s="197" t="s">
        <v>29274</v>
      </c>
      <c r="I14425" s="197" t="s">
        <v>338</v>
      </c>
      <c r="J14425" s="197" t="n">
        <v>17.79</v>
      </c>
    </row>
    <row r="14426" customFormat="false" ht="12.75" hidden="true" customHeight="false" outlineLevel="0" collapsed="false">
      <c r="A14426" s="197" t="s">
        <v>29276</v>
      </c>
      <c r="B14426" s="197" t="str">
        <f aca="false">C14426&amp;D14426&amp;E14426&amp;F14426&amp;G14426&amp;H14426</f>
        <v>TUBO DE QUEDA EM PVC REFORCADO DE 150MM,INCLUSIVE "T" SANITARIO.FORNECIMENTO E ASSENTAMENTO</v>
      </c>
      <c r="C14426" s="197" t="s">
        <v>29277</v>
      </c>
      <c r="D14426" s="197" t="s">
        <v>29278</v>
      </c>
      <c r="I14426" s="197" t="s">
        <v>338</v>
      </c>
      <c r="J14426" s="197" t="n">
        <v>141.21</v>
      </c>
    </row>
    <row r="14427" customFormat="false" ht="12.75" hidden="true" customHeight="false" outlineLevel="0" collapsed="false">
      <c r="A14427" s="197" t="s">
        <v>29279</v>
      </c>
      <c r="B14427" s="197" t="str">
        <f aca="false">C14427&amp;D14427&amp;E14427&amp;F14427&amp;G14427&amp;H14427</f>
        <v>TUBO DE QUEDA EM PVC REFORCADO DE 150MM,INCLUSIVE "T" SANITARIO.FORNECIMENTO E ASSENTAMENTO</v>
      </c>
      <c r="C14427" s="197" t="s">
        <v>29277</v>
      </c>
      <c r="D14427" s="197" t="s">
        <v>29278</v>
      </c>
      <c r="I14427" s="197" t="s">
        <v>338</v>
      </c>
      <c r="J14427" s="197" t="n">
        <v>131.33</v>
      </c>
    </row>
    <row r="14428" customFormat="false" ht="12.75" hidden="true" customHeight="false" outlineLevel="0" collapsed="false">
      <c r="A14428" s="197" t="s">
        <v>29280</v>
      </c>
      <c r="B14428" s="197" t="str">
        <f aca="false">C14428&amp;D14428&amp;E14428&amp;F14428&amp;G14428&amp;H14428</f>
        <v>TUBO DE QUEDA EM PVC REFORCADO DE 100MM,INCLUSIVE "T" SANITARIO.FORNECIMENTO E ASSENTAMENTO</v>
      </c>
      <c r="C14428" s="197" t="s">
        <v>29281</v>
      </c>
      <c r="D14428" s="197" t="s">
        <v>29278</v>
      </c>
      <c r="I14428" s="197" t="s">
        <v>338</v>
      </c>
      <c r="J14428" s="197" t="n">
        <v>101.61</v>
      </c>
    </row>
    <row r="14429" customFormat="false" ht="12.75" hidden="true" customHeight="false" outlineLevel="0" collapsed="false">
      <c r="A14429" s="197" t="s">
        <v>29282</v>
      </c>
      <c r="B14429" s="197" t="str">
        <f aca="false">C14429&amp;D14429&amp;E14429&amp;F14429&amp;G14429&amp;H14429</f>
        <v>TUBO DE QUEDA EM PVC REFORCADO DE 100MM,INCLUSIVE "T" SANITARIO.FORNECIMENTO E ASSENTAMENTO</v>
      </c>
      <c r="C14429" s="197" t="s">
        <v>29281</v>
      </c>
      <c r="D14429" s="197" t="s">
        <v>29278</v>
      </c>
      <c r="I14429" s="197" t="s">
        <v>338</v>
      </c>
      <c r="J14429" s="197" t="n">
        <v>92.72</v>
      </c>
    </row>
    <row r="14430" customFormat="false" ht="12.75" hidden="true" customHeight="false" outlineLevel="0" collapsed="false">
      <c r="A14430" s="197" t="s">
        <v>29283</v>
      </c>
      <c r="B14430" s="197" t="str">
        <f aca="false">C14430&amp;D14430&amp;E14430&amp;F14430&amp;G14430&amp;H14430</f>
        <v>TUBO DE QUEDA EM PVC REFORCADO DE 75MM,INCLUSIVE "T" SANITARIO.FORNECIMENTO E ASSENTAMENTO</v>
      </c>
      <c r="C14430" s="197" t="s">
        <v>29284</v>
      </c>
      <c r="D14430" s="197" t="s">
        <v>29285</v>
      </c>
      <c r="I14430" s="197" t="s">
        <v>338</v>
      </c>
      <c r="J14430" s="197" t="n">
        <v>53.35</v>
      </c>
    </row>
    <row r="14431" customFormat="false" ht="12.75" hidden="true" customHeight="false" outlineLevel="0" collapsed="false">
      <c r="A14431" s="197" t="s">
        <v>29286</v>
      </c>
      <c r="B14431" s="197" t="str">
        <f aca="false">C14431&amp;D14431&amp;E14431&amp;F14431&amp;G14431&amp;H14431</f>
        <v>TUBO DE QUEDA EM PVC REFORCADO DE 75MM,INCLUSIVE "T" SANITARIO.FORNECIMENTO E ASSENTAMENTO</v>
      </c>
      <c r="C14431" s="197" t="s">
        <v>29284</v>
      </c>
      <c r="D14431" s="197" t="s">
        <v>29285</v>
      </c>
      <c r="I14431" s="197" t="s">
        <v>338</v>
      </c>
      <c r="J14431" s="197" t="n">
        <v>48.99</v>
      </c>
    </row>
    <row r="14432" customFormat="false" ht="12.75" hidden="true" customHeight="false" outlineLevel="0" collapsed="false">
      <c r="A14432" s="197" t="s">
        <v>29287</v>
      </c>
      <c r="B14432" s="197"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197" t="s">
        <v>29288</v>
      </c>
      <c r="D14432" s="197" t="s">
        <v>29289</v>
      </c>
      <c r="E14432" s="197" t="s">
        <v>29290</v>
      </c>
      <c r="F14432" s="197" t="s">
        <v>29291</v>
      </c>
      <c r="I14432" s="197" t="s">
        <v>30</v>
      </c>
      <c r="J14432" s="197" t="n">
        <v>231.83</v>
      </c>
    </row>
    <row r="14433" customFormat="false" ht="12.75" hidden="true" customHeight="false" outlineLevel="0" collapsed="false">
      <c r="A14433" s="197" t="s">
        <v>29292</v>
      </c>
      <c r="B14433" s="197"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197" t="s">
        <v>29288</v>
      </c>
      <c r="D14433" s="197" t="s">
        <v>29289</v>
      </c>
      <c r="E14433" s="197" t="s">
        <v>29290</v>
      </c>
      <c r="F14433" s="197" t="s">
        <v>29291</v>
      </c>
      <c r="I14433" s="197" t="s">
        <v>30</v>
      </c>
      <c r="J14433" s="197" t="n">
        <v>210.03</v>
      </c>
    </row>
    <row r="14434" customFormat="false" ht="12.75" hidden="true" customHeight="false" outlineLevel="0" collapsed="false">
      <c r="A14434" s="197" t="s">
        <v>29293</v>
      </c>
      <c r="B14434" s="197"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197" t="s">
        <v>29288</v>
      </c>
      <c r="D14434" s="197" t="s">
        <v>29294</v>
      </c>
      <c r="E14434" s="197" t="s">
        <v>29295</v>
      </c>
      <c r="F14434" s="197" t="s">
        <v>29296</v>
      </c>
      <c r="G14434" s="197" t="s">
        <v>29297</v>
      </c>
      <c r="I14434" s="197" t="s">
        <v>30</v>
      </c>
      <c r="J14434" s="197" t="n">
        <v>314.09</v>
      </c>
    </row>
    <row r="14435" customFormat="false" ht="12.75" hidden="true" customHeight="false" outlineLevel="0" collapsed="false">
      <c r="A14435" s="197" t="s">
        <v>29298</v>
      </c>
      <c r="B14435" s="197"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197" t="s">
        <v>29288</v>
      </c>
      <c r="D14435" s="197" t="s">
        <v>29294</v>
      </c>
      <c r="E14435" s="197" t="s">
        <v>29295</v>
      </c>
      <c r="F14435" s="197" t="s">
        <v>29296</v>
      </c>
      <c r="G14435" s="197" t="s">
        <v>29297</v>
      </c>
      <c r="I14435" s="197" t="s">
        <v>30</v>
      </c>
      <c r="J14435" s="197" t="n">
        <v>282.41</v>
      </c>
    </row>
    <row r="14436" customFormat="false" ht="12.75" hidden="true" customHeight="false" outlineLevel="0" collapsed="false">
      <c r="A14436" s="197" t="s">
        <v>29299</v>
      </c>
      <c r="B14436" s="197"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197" t="s">
        <v>29300</v>
      </c>
      <c r="D14436" s="197" t="s">
        <v>29301</v>
      </c>
      <c r="E14436" s="197" t="s">
        <v>29302</v>
      </c>
      <c r="F14436" s="197" t="s">
        <v>29303</v>
      </c>
      <c r="G14436" s="197" t="s">
        <v>29304</v>
      </c>
      <c r="H14436" s="197" t="s">
        <v>29305</v>
      </c>
      <c r="I14436" s="197" t="s">
        <v>30</v>
      </c>
      <c r="J14436" s="197" t="n">
        <v>278.98</v>
      </c>
    </row>
    <row r="14437" customFormat="false" ht="12.75" hidden="true" customHeight="false" outlineLevel="0" collapsed="false">
      <c r="A14437" s="197" t="s">
        <v>29306</v>
      </c>
      <c r="B14437" s="197"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197" t="s">
        <v>29300</v>
      </c>
      <c r="D14437" s="197" t="s">
        <v>29301</v>
      </c>
      <c r="E14437" s="197" t="s">
        <v>29302</v>
      </c>
      <c r="F14437" s="197" t="s">
        <v>29303</v>
      </c>
      <c r="G14437" s="197" t="s">
        <v>29304</v>
      </c>
      <c r="H14437" s="197" t="s">
        <v>29305</v>
      </c>
      <c r="I14437" s="197" t="s">
        <v>30</v>
      </c>
      <c r="J14437" s="197" t="n">
        <v>254.31</v>
      </c>
    </row>
    <row r="14438" customFormat="false" ht="12.75" hidden="true" customHeight="false" outlineLevel="0" collapsed="false">
      <c r="A14438" s="197" t="s">
        <v>29307</v>
      </c>
      <c r="B14438" s="197" t="str">
        <f aca="false">C14438&amp;D14438&amp;E14438&amp;F14438&amp;G14438&amp;H14438</f>
        <v>TUBO DE PVC RIGIDO,COM DIAMETRO DE 50MM,PBL,PN 80.FORNECIMENTO</v>
      </c>
      <c r="C14438" s="197" t="s">
        <v>29308</v>
      </c>
      <c r="D14438" s="197" t="s">
        <v>5114</v>
      </c>
      <c r="I14438" s="197" t="s">
        <v>338</v>
      </c>
      <c r="J14438" s="197" t="n">
        <v>4.65</v>
      </c>
    </row>
    <row r="14439" customFormat="false" ht="12.75" hidden="true" customHeight="false" outlineLevel="0" collapsed="false">
      <c r="A14439" s="197" t="s">
        <v>29309</v>
      </c>
      <c r="B14439" s="197" t="str">
        <f aca="false">C14439&amp;D14439&amp;E14439&amp;F14439&amp;G14439&amp;H14439</f>
        <v>TUBO DE PVC RIGIDO,COM DIAMETRO DE 50MM,PBL,PN 80.FORNECIMENTO</v>
      </c>
      <c r="C14439" s="197" t="s">
        <v>29308</v>
      </c>
      <c r="D14439" s="197" t="s">
        <v>5114</v>
      </c>
      <c r="I14439" s="197" t="s">
        <v>338</v>
      </c>
      <c r="J14439" s="197" t="n">
        <v>4.65</v>
      </c>
    </row>
    <row r="14440" customFormat="false" ht="12.75" hidden="true" customHeight="false" outlineLevel="0" collapsed="false">
      <c r="A14440" s="197" t="s">
        <v>29310</v>
      </c>
      <c r="B14440" s="197" t="str">
        <f aca="false">C14440&amp;D14440&amp;E14440&amp;F14440&amp;G14440&amp;H14440</f>
        <v>ADAPTADOR DE PVC RIGIDO SOLDAVEL,COM BOLSA SOLDAVEL E ROSCAMACHO,DIAMETRO NOMINAL DE 50MM.FORNECIMENTO</v>
      </c>
      <c r="C14440" s="197" t="s">
        <v>29311</v>
      </c>
      <c r="D14440" s="197" t="s">
        <v>29312</v>
      </c>
      <c r="I14440" s="197" t="s">
        <v>30</v>
      </c>
      <c r="J14440" s="197" t="n">
        <v>1.53</v>
      </c>
    </row>
    <row r="14441" customFormat="false" ht="12.75" hidden="true" customHeight="false" outlineLevel="0" collapsed="false">
      <c r="A14441" s="197" t="s">
        <v>29313</v>
      </c>
      <c r="B14441" s="197" t="str">
        <f aca="false">C14441&amp;D14441&amp;E14441&amp;F14441&amp;G14441&amp;H14441</f>
        <v>ADAPTADOR DE PVC RIGIDO SOLDAVEL,COM BOLSA SOLDAVEL E ROSCAMACHO,DIAMETRO NOMINAL DE 50MM.FORNECIMENTO</v>
      </c>
      <c r="C14441" s="197" t="s">
        <v>29311</v>
      </c>
      <c r="D14441" s="197" t="s">
        <v>29312</v>
      </c>
      <c r="I14441" s="197" t="s">
        <v>30</v>
      </c>
      <c r="J14441" s="197" t="n">
        <v>1.53</v>
      </c>
    </row>
    <row r="14442" customFormat="false" ht="12.75" hidden="true" customHeight="false" outlineLevel="0" collapsed="false">
      <c r="A14442" s="197" t="s">
        <v>29314</v>
      </c>
      <c r="B14442" s="197" t="str">
        <f aca="false">C14442&amp;D14442&amp;E14442&amp;F14442&amp;G14442&amp;H14442</f>
        <v>CURVA DE 90° DE PVC RIGIDO,SOLDAVEL,DIAMETRO NOMINAL DE 50MM E PRESSAO NOMINAL DE 80.FORNECIMENTO</v>
      </c>
      <c r="C14442" s="197" t="s">
        <v>29315</v>
      </c>
      <c r="D14442" s="197" t="s">
        <v>29316</v>
      </c>
      <c r="I14442" s="197" t="s">
        <v>30</v>
      </c>
      <c r="J14442" s="197" t="n">
        <v>7.92</v>
      </c>
    </row>
    <row r="14443" customFormat="false" ht="12.75" hidden="true" customHeight="false" outlineLevel="0" collapsed="false">
      <c r="A14443" s="197" t="s">
        <v>29317</v>
      </c>
      <c r="B14443" s="197" t="str">
        <f aca="false">C14443&amp;D14443&amp;E14443&amp;F14443&amp;G14443&amp;H14443</f>
        <v>CURVA DE 90° DE PVC RIGIDO,SOLDAVEL,DIAMETRO NOMINAL DE 50MM E PRESSAO NOMINAL DE 80.FORNECIMENTO</v>
      </c>
      <c r="C14443" s="197" t="s">
        <v>29315</v>
      </c>
      <c r="D14443" s="197" t="s">
        <v>29316</v>
      </c>
      <c r="I14443" s="197" t="s">
        <v>30</v>
      </c>
      <c r="J14443" s="197" t="n">
        <v>7.92</v>
      </c>
    </row>
    <row r="14444" customFormat="false" ht="12.75" hidden="true" customHeight="false" outlineLevel="0" collapsed="false">
      <c r="A14444" s="197" t="s">
        <v>29318</v>
      </c>
      <c r="B14444" s="197" t="str">
        <f aca="false">C14444&amp;D14444&amp;E14444&amp;F14444&amp;G14444&amp;H14444</f>
        <v>LUVA EM PVC RIGIDO SOLDAVEL,AZUL,DE 50MM.FORNECIMENTO</v>
      </c>
      <c r="C14444" s="197" t="s">
        <v>29319</v>
      </c>
      <c r="I14444" s="197" t="s">
        <v>30</v>
      </c>
      <c r="J14444" s="197" t="n">
        <v>2.7</v>
      </c>
    </row>
    <row r="14445" customFormat="false" ht="12.75" hidden="true" customHeight="false" outlineLevel="0" collapsed="false">
      <c r="A14445" s="197" t="s">
        <v>29320</v>
      </c>
      <c r="B14445" s="197" t="str">
        <f aca="false">C14445&amp;D14445&amp;E14445&amp;F14445&amp;G14445&amp;H14445</f>
        <v>LUVA EM PVC RIGIDO SOLDAVEL,AZUL,DE 50MM.FORNECIMENTO</v>
      </c>
      <c r="C14445" s="197" t="s">
        <v>29319</v>
      </c>
      <c r="I14445" s="197" t="s">
        <v>30</v>
      </c>
      <c r="J14445" s="197" t="n">
        <v>2.7</v>
      </c>
    </row>
    <row r="14446" customFormat="false" ht="12.75" hidden="true" customHeight="false" outlineLevel="0" collapsed="false">
      <c r="A14446" s="197" t="s">
        <v>29321</v>
      </c>
      <c r="B14446" s="197" t="str">
        <f aca="false">C14446&amp;D14446&amp;E14446&amp;F14446&amp;G14446&amp;H14446</f>
        <v>TE DE PVC RIGIDO SOLDAVEL,90°,AZUL,COM BOLSAS SOLDAVEIS,DE 50MM.FORNECIMENTO</v>
      </c>
      <c r="C14446" s="197" t="s">
        <v>29322</v>
      </c>
      <c r="D14446" s="197" t="s">
        <v>29323</v>
      </c>
      <c r="I14446" s="197" t="s">
        <v>30</v>
      </c>
      <c r="J14446" s="197" t="n">
        <v>4.54</v>
      </c>
    </row>
    <row r="14447" customFormat="false" ht="12.75" hidden="true" customHeight="false" outlineLevel="0" collapsed="false">
      <c r="A14447" s="197" t="s">
        <v>29324</v>
      </c>
      <c r="B14447" s="197" t="str">
        <f aca="false">C14447&amp;D14447&amp;E14447&amp;F14447&amp;G14447&amp;H14447</f>
        <v>TE DE PVC RIGIDO SOLDAVEL,90°,AZUL,COM BOLSAS SOLDAVEIS,DE 50MM.FORNECIMENTO</v>
      </c>
      <c r="C14447" s="197" t="s">
        <v>29322</v>
      </c>
      <c r="D14447" s="197" t="s">
        <v>29323</v>
      </c>
      <c r="I14447" s="197" t="s">
        <v>30</v>
      </c>
      <c r="J14447" s="197" t="n">
        <v>4.54</v>
      </c>
    </row>
    <row r="14448" customFormat="false" ht="12.75" hidden="true" customHeight="false" outlineLevel="0" collapsed="false">
      <c r="A14448" s="197" t="s">
        <v>29325</v>
      </c>
      <c r="B14448" s="197" t="str">
        <f aca="false">C14448&amp;D14448&amp;E14448&amp;F14448&amp;G14448&amp;H14448</f>
        <v>ASPERSOR DE IMPACTO,PARA IRRIGACAO TIPO ECO,PARA REGA DE JARDIM.FORNECIMENTO</v>
      </c>
      <c r="C14448" s="197" t="s">
        <v>29326</v>
      </c>
      <c r="D14448" s="197" t="s">
        <v>29327</v>
      </c>
      <c r="I14448" s="197" t="s">
        <v>30</v>
      </c>
      <c r="J14448" s="197" t="n">
        <v>23.1</v>
      </c>
    </row>
    <row r="14449" customFormat="false" ht="12.75" hidden="true" customHeight="false" outlineLevel="0" collapsed="false">
      <c r="A14449" s="197" t="s">
        <v>29328</v>
      </c>
      <c r="B14449" s="197" t="str">
        <f aca="false">C14449&amp;D14449&amp;E14449&amp;F14449&amp;G14449&amp;H14449</f>
        <v>ASPERSOR DE IMPACTO,PARA IRRIGACAO TIPO ECO,PARA REGA DE JARDIM.FORNECIMENTO</v>
      </c>
      <c r="C14449" s="197" t="s">
        <v>29326</v>
      </c>
      <c r="D14449" s="197" t="s">
        <v>29327</v>
      </c>
      <c r="I14449" s="197" t="s">
        <v>30</v>
      </c>
      <c r="J14449" s="197" t="n">
        <v>23.1</v>
      </c>
    </row>
    <row r="14450" customFormat="false" ht="12.75" hidden="true" customHeight="false" outlineLevel="0" collapsed="false">
      <c r="A14450" s="197" t="s">
        <v>29329</v>
      </c>
      <c r="B14450" s="197" t="str">
        <f aca="false">C14450&amp;D14450&amp;E14450&amp;F14450&amp;G14450&amp;H14450</f>
        <v>ASPERSOR DE IMPACTO,PARA IRRIGACAO,TIPO MAXIREGA.FORNECIMENTO</v>
      </c>
      <c r="C14450" s="197" t="s">
        <v>29330</v>
      </c>
      <c r="D14450" s="197" t="s">
        <v>4378</v>
      </c>
      <c r="I14450" s="197" t="s">
        <v>30</v>
      </c>
      <c r="J14450" s="197" t="n">
        <v>18.17</v>
      </c>
    </row>
    <row r="14451" customFormat="false" ht="12.75" hidden="true" customHeight="false" outlineLevel="0" collapsed="false">
      <c r="A14451" s="197" t="s">
        <v>29331</v>
      </c>
      <c r="B14451" s="197" t="str">
        <f aca="false">C14451&amp;D14451&amp;E14451&amp;F14451&amp;G14451&amp;H14451</f>
        <v>ASPERSOR DE IMPACTO,PARA IRRIGACAO,TIPO MAXIREGA.FORNECIMENTO</v>
      </c>
      <c r="C14451" s="197" t="s">
        <v>29330</v>
      </c>
      <c r="D14451" s="197" t="s">
        <v>4378</v>
      </c>
      <c r="I14451" s="197" t="s">
        <v>30</v>
      </c>
      <c r="J14451" s="197" t="n">
        <v>18.17</v>
      </c>
    </row>
    <row r="14452" customFormat="false" ht="12.75" hidden="true" customHeight="false" outlineLevel="0" collapsed="false">
      <c r="A14452" s="197" t="s">
        <v>29332</v>
      </c>
      <c r="B14452" s="197" t="str">
        <f aca="false">C14452&amp;D14452&amp;E14452&amp;F14452&amp;G14452&amp;H14452</f>
        <v>ASPERSOR DE IMPACTO,PARA IRRIGACAO,TIPO MINIREGA.FORNECIMENTO</v>
      </c>
      <c r="C14452" s="197" t="s">
        <v>29333</v>
      </c>
      <c r="D14452" s="197" t="s">
        <v>4378</v>
      </c>
      <c r="I14452" s="197" t="s">
        <v>30</v>
      </c>
      <c r="J14452" s="197" t="n">
        <v>14.61</v>
      </c>
    </row>
    <row r="14453" customFormat="false" ht="12.75" hidden="true" customHeight="false" outlineLevel="0" collapsed="false">
      <c r="A14453" s="197" t="s">
        <v>29334</v>
      </c>
      <c r="B14453" s="197" t="str">
        <f aca="false">C14453&amp;D14453&amp;E14453&amp;F14453&amp;G14453&amp;H14453</f>
        <v>ASPERSOR DE IMPACTO,PARA IRRIGACAO,TIPO MINIREGA.FORNECIMENTO</v>
      </c>
      <c r="C14453" s="197" t="s">
        <v>29333</v>
      </c>
      <c r="D14453" s="197" t="s">
        <v>4378</v>
      </c>
      <c r="I14453" s="197" t="s">
        <v>30</v>
      </c>
      <c r="J14453" s="197" t="n">
        <v>14.61</v>
      </c>
    </row>
    <row r="14454" customFormat="false" ht="12.75" hidden="true" customHeight="false" outlineLevel="0" collapsed="false">
      <c r="A14454" s="197" t="s">
        <v>29335</v>
      </c>
      <c r="B14454" s="197" t="str">
        <f aca="false">C14454&amp;D14454&amp;E14454&amp;F14454&amp;G14454&amp;H14454</f>
        <v>CALHA DE PISO NORMAL,EM PVC,DN 130,INCLUSIVE ESCAVACAO MANUAL E CAMADA DE CONCRETO PARA ASSENTAMENTO.FORNECIMENTO E COLOCACAO</v>
      </c>
      <c r="C14454" s="197" t="s">
        <v>29336</v>
      </c>
      <c r="D14454" s="197" t="s">
        <v>29337</v>
      </c>
      <c r="E14454" s="197" t="s">
        <v>8019</v>
      </c>
      <c r="I14454" s="197" t="s">
        <v>338</v>
      </c>
      <c r="J14454" s="197" t="n">
        <v>84.03</v>
      </c>
    </row>
    <row r="14455" customFormat="false" ht="12.75" hidden="true" customHeight="false" outlineLevel="0" collapsed="false">
      <c r="A14455" s="197" t="s">
        <v>29338</v>
      </c>
      <c r="B14455" s="197" t="str">
        <f aca="false">C14455&amp;D14455&amp;E14455&amp;F14455&amp;G14455&amp;H14455</f>
        <v>CALHA DE PISO NORMAL,EM PVC,DN 130,INCLUSIVE ESCAVACAO MANUAL E CAMADA DE CONCRETO PARA ASSENTAMENTO.FORNECIMENTO E COLOCACAO</v>
      </c>
      <c r="C14455" s="197" t="s">
        <v>29336</v>
      </c>
      <c r="D14455" s="197" t="s">
        <v>29337</v>
      </c>
      <c r="E14455" s="197" t="s">
        <v>8019</v>
      </c>
      <c r="I14455" s="197" t="s">
        <v>338</v>
      </c>
      <c r="J14455" s="197" t="n">
        <v>80.36</v>
      </c>
    </row>
    <row r="14456" customFormat="false" ht="12.75" hidden="true" customHeight="false" outlineLevel="0" collapsed="false">
      <c r="A14456" s="197" t="s">
        <v>29339</v>
      </c>
      <c r="B14456" s="197" t="str">
        <f aca="false">C14456&amp;D14456&amp;E14456&amp;F14456&amp;G14456&amp;H14456</f>
        <v>CALHA DE PISO NORMAL,EM PVC,DN 200,INCLUSIVE ESCAVACAO MANUAL E CAMADA DE CONCRETO PARA ASSENTAMENTO.FORNECIMENTO E COLOCACAO</v>
      </c>
      <c r="C14456" s="197" t="s">
        <v>29340</v>
      </c>
      <c r="D14456" s="197" t="s">
        <v>29337</v>
      </c>
      <c r="E14456" s="197" t="s">
        <v>8019</v>
      </c>
      <c r="I14456" s="197" t="s">
        <v>338</v>
      </c>
      <c r="J14456" s="197" t="n">
        <v>134.93</v>
      </c>
    </row>
    <row r="14457" customFormat="false" ht="12.75" hidden="true" customHeight="false" outlineLevel="0" collapsed="false">
      <c r="A14457" s="197" t="s">
        <v>29341</v>
      </c>
      <c r="B14457" s="197" t="str">
        <f aca="false">C14457&amp;D14457&amp;E14457&amp;F14457&amp;G14457&amp;H14457</f>
        <v>CALHA DE PISO NORMAL,EM PVC,DN 200,INCLUSIVE ESCAVACAO MANUAL E CAMADA DE CONCRETO PARA ASSENTAMENTO.FORNECIMENTO E COLOCACAO</v>
      </c>
      <c r="C14457" s="197" t="s">
        <v>29340</v>
      </c>
      <c r="D14457" s="197" t="s">
        <v>29337</v>
      </c>
      <c r="E14457" s="197" t="s">
        <v>8019</v>
      </c>
      <c r="I14457" s="197" t="s">
        <v>338</v>
      </c>
      <c r="J14457" s="197" t="n">
        <v>130.66</v>
      </c>
    </row>
    <row r="14458" customFormat="false" ht="12.75" hidden="true" customHeight="false" outlineLevel="0" collapsed="false">
      <c r="A14458" s="197" t="s">
        <v>29342</v>
      </c>
      <c r="B14458" s="197" t="str">
        <f aca="false">C14458&amp;D14458&amp;E14458&amp;F14458&amp;G14458&amp;H14458</f>
        <v>GRELHA PARA CALHA DE PISO,EM PVC,MEDINDO 130X500MM.FORNECIMENTO E COLOCACAO</v>
      </c>
      <c r="C14458" s="197" t="s">
        <v>29343</v>
      </c>
      <c r="D14458" s="197" t="s">
        <v>25239</v>
      </c>
      <c r="I14458" s="197" t="s">
        <v>30</v>
      </c>
      <c r="J14458" s="197" t="n">
        <v>44.38</v>
      </c>
    </row>
    <row r="14459" customFormat="false" ht="12.75" hidden="true" customHeight="false" outlineLevel="0" collapsed="false">
      <c r="A14459" s="197" t="s">
        <v>29344</v>
      </c>
      <c r="B14459" s="197" t="str">
        <f aca="false">C14459&amp;D14459&amp;E14459&amp;F14459&amp;G14459&amp;H14459</f>
        <v>GRELHA PARA CALHA DE PISO,EM PVC,MEDINDO 130X500MM.FORNECIMENTO E COLOCACAO</v>
      </c>
      <c r="C14459" s="197" t="s">
        <v>29343</v>
      </c>
      <c r="D14459" s="197" t="s">
        <v>25239</v>
      </c>
      <c r="I14459" s="197" t="s">
        <v>30</v>
      </c>
      <c r="J14459" s="197" t="n">
        <v>44.14</v>
      </c>
    </row>
    <row r="14460" customFormat="false" ht="12.75" hidden="true" customHeight="false" outlineLevel="0" collapsed="false">
      <c r="A14460" s="197" t="s">
        <v>29345</v>
      </c>
      <c r="B14460" s="197" t="str">
        <f aca="false">C14460&amp;D14460&amp;E14460&amp;F14460&amp;G14460&amp;H14460</f>
        <v>GRELHA PARA CALHA DE PISO,EM PVC,MEDINDO 200X500MM.FORNECIMENTO E COLOCACAO</v>
      </c>
      <c r="C14460" s="197" t="s">
        <v>29346</v>
      </c>
      <c r="D14460" s="197" t="s">
        <v>25239</v>
      </c>
      <c r="I14460" s="197" t="s">
        <v>30</v>
      </c>
      <c r="J14460" s="197" t="n">
        <v>79.54</v>
      </c>
    </row>
    <row r="14461" customFormat="false" ht="12.75" hidden="true" customHeight="false" outlineLevel="0" collapsed="false">
      <c r="A14461" s="197" t="s">
        <v>29347</v>
      </c>
      <c r="B14461" s="197" t="str">
        <f aca="false">C14461&amp;D14461&amp;E14461&amp;F14461&amp;G14461&amp;H14461</f>
        <v>GRELHA PARA CALHA DE PISO,EM PVC,MEDINDO 200X500MM.FORNECIMENTO E COLOCACAO</v>
      </c>
      <c r="C14461" s="197" t="s">
        <v>29346</v>
      </c>
      <c r="D14461" s="197" t="s">
        <v>25239</v>
      </c>
      <c r="I14461" s="197" t="s">
        <v>30</v>
      </c>
      <c r="J14461" s="197" t="n">
        <v>79.3</v>
      </c>
    </row>
    <row r="14462" customFormat="false" ht="12.75" hidden="true" customHeight="false" outlineLevel="0" collapsed="false">
      <c r="A14462" s="197" t="s">
        <v>29348</v>
      </c>
      <c r="B14462" s="197" t="str">
        <f aca="false">C14462&amp;D14462&amp;E14462&amp;F14462&amp;G14462&amp;H14462</f>
        <v>GRELHA PARA CALHA DE PISO,EM PVC,SUPER-REFORCADA,PARA TRAFEGO DE VEICULOS ATE 3T,MEDINDO 200X500MM.FORNECIMENTO E COLOCACAO</v>
      </c>
      <c r="C14462" s="197" t="s">
        <v>29349</v>
      </c>
      <c r="D14462" s="197" t="s">
        <v>29350</v>
      </c>
      <c r="E14462" s="197" t="s">
        <v>7353</v>
      </c>
      <c r="I14462" s="197" t="s">
        <v>30</v>
      </c>
      <c r="J14462" s="197" t="n">
        <v>128.5</v>
      </c>
    </row>
    <row r="14463" customFormat="false" ht="12.75" hidden="true" customHeight="false" outlineLevel="0" collapsed="false">
      <c r="A14463" s="197" t="s">
        <v>29351</v>
      </c>
      <c r="B14463" s="197" t="str">
        <f aca="false">C14463&amp;D14463&amp;E14463&amp;F14463&amp;G14463&amp;H14463</f>
        <v>GRELHA PARA CALHA DE PISO,EM PVC,SUPER-REFORCADA,PARA TRAFEGO DE VEICULOS ATE 3T,MEDINDO 200X500MM.FORNECIMENTO E COLOCACAO</v>
      </c>
      <c r="C14463" s="197" t="s">
        <v>29349</v>
      </c>
      <c r="D14463" s="197" t="s">
        <v>29350</v>
      </c>
      <c r="E14463" s="197" t="s">
        <v>7353</v>
      </c>
      <c r="I14463" s="197" t="s">
        <v>30</v>
      </c>
      <c r="J14463" s="197" t="n">
        <v>128.26</v>
      </c>
    </row>
    <row r="14464" customFormat="false" ht="12.75" hidden="true" customHeight="false" outlineLevel="0" collapsed="false">
      <c r="A14464" s="197" t="s">
        <v>29352</v>
      </c>
      <c r="B14464" s="197" t="str">
        <f aca="false">C14464&amp;D14464&amp;E14464&amp;F14464&amp;G14464&amp;H14464</f>
        <v>ABRACADEIRA DE PVC OU NYLON,PARA AMARRACAO DE CABOS TELEFONICOS,COM UTILIZACAO DE PREGOS OU PARAFUSOS PARA FIXACAO,DIAMETRO DE 16MM.FORNECIMENTO E COLOCACAO</v>
      </c>
      <c r="C14464" s="197" t="s">
        <v>29353</v>
      </c>
      <c r="D14464" s="197" t="s">
        <v>29354</v>
      </c>
      <c r="E14464" s="197" t="s">
        <v>29355</v>
      </c>
      <c r="I14464" s="197" t="s">
        <v>30</v>
      </c>
      <c r="J14464" s="197" t="n">
        <v>3.38</v>
      </c>
    </row>
    <row r="14465" customFormat="false" ht="12.75" hidden="true" customHeight="false" outlineLevel="0" collapsed="false">
      <c r="A14465" s="197" t="s">
        <v>29356</v>
      </c>
      <c r="B14465" s="197" t="str">
        <f aca="false">C14465&amp;D14465&amp;E14465&amp;F14465&amp;G14465&amp;H14465</f>
        <v>ABRACADEIRA DE PVC OU NYLON,PARA AMARRACAO DE CABOS TELEFONICOS,COM UTILIZACAO DE PREGOS OU PARAFUSOS PARA FIXACAO,DIAMETRO DE 16MM.FORNECIMENTO E COLOCACAO</v>
      </c>
      <c r="C14465" s="197" t="s">
        <v>29353</v>
      </c>
      <c r="D14465" s="197" t="s">
        <v>29354</v>
      </c>
      <c r="E14465" s="197" t="s">
        <v>29355</v>
      </c>
      <c r="I14465" s="197" t="s">
        <v>30</v>
      </c>
      <c r="J14465" s="197" t="n">
        <v>2.95</v>
      </c>
    </row>
    <row r="14466" customFormat="false" ht="12.75" hidden="true" customHeight="false" outlineLevel="0" collapsed="false">
      <c r="A14466" s="197" t="s">
        <v>29357</v>
      </c>
      <c r="B14466" s="197" t="str">
        <f aca="false">C14466&amp;D14466&amp;E14466&amp;F14466&amp;G14466&amp;H14466</f>
        <v>ABRACADEIRA DE PVC OU NYLON,PARA AMARRACAO DE CABOS TELEFONICOS,COM UTILIZACAO DE PREGOS OU PARAFUSOS PARA FIXACAO,DIAMETRO DE 17,5MM.FORNECIMENTO E COLOCACAO</v>
      </c>
      <c r="C14466" s="197" t="s">
        <v>29353</v>
      </c>
      <c r="D14466" s="197" t="s">
        <v>29354</v>
      </c>
      <c r="E14466" s="197" t="s">
        <v>29358</v>
      </c>
      <c r="I14466" s="197" t="s">
        <v>30</v>
      </c>
      <c r="J14466" s="197" t="n">
        <v>4.47</v>
      </c>
    </row>
    <row r="14467" customFormat="false" ht="12.75" hidden="true" customHeight="false" outlineLevel="0" collapsed="false">
      <c r="A14467" s="197" t="s">
        <v>29359</v>
      </c>
      <c r="B14467" s="197" t="str">
        <f aca="false">C14467&amp;D14467&amp;E14467&amp;F14467&amp;G14467&amp;H14467</f>
        <v>ABRACADEIRA DE PVC OU NYLON,PARA AMARRACAO DE CABOS TELEFONICOS,COM UTILIZACAO DE PREGOS OU PARAFUSOS PARA FIXACAO,DIAMETRO DE 17,5MM.FORNECIMENTO E COLOCACAO</v>
      </c>
      <c r="C14467" s="197" t="s">
        <v>29353</v>
      </c>
      <c r="D14467" s="197" t="s">
        <v>29354</v>
      </c>
      <c r="E14467" s="197" t="s">
        <v>29358</v>
      </c>
      <c r="I14467" s="197" t="s">
        <v>30</v>
      </c>
      <c r="J14467" s="197" t="n">
        <v>3.89</v>
      </c>
    </row>
    <row r="14468" customFormat="false" ht="12.75" hidden="true" customHeight="false" outlineLevel="0" collapsed="false">
      <c r="A14468" s="197" t="s">
        <v>29360</v>
      </c>
      <c r="B14468" s="197" t="str">
        <f aca="false">C14468&amp;D14468&amp;E14468&amp;F14468&amp;G14468&amp;H14468</f>
        <v>ABRACADEIRA DE PVC OU NYLON,PARA AMARRACAO DE CABOS TELEFONICOS,COM UTILIZACAO DE PREGOS OU PARAFUSOS PARA FIXACAO,DIAMETRO DE 20,5MM.FORNECIMENTO E COLOCACAO</v>
      </c>
      <c r="C14468" s="197" t="s">
        <v>29353</v>
      </c>
      <c r="D14468" s="197" t="s">
        <v>29354</v>
      </c>
      <c r="E14468" s="197" t="s">
        <v>29361</v>
      </c>
      <c r="I14468" s="197" t="s">
        <v>30</v>
      </c>
      <c r="J14468" s="197" t="n">
        <v>6.71</v>
      </c>
    </row>
    <row r="14469" customFormat="false" ht="12.75" hidden="true" customHeight="false" outlineLevel="0" collapsed="false">
      <c r="A14469" s="197" t="s">
        <v>29362</v>
      </c>
      <c r="B14469" s="197" t="str">
        <f aca="false">C14469&amp;D14469&amp;E14469&amp;F14469&amp;G14469&amp;H14469</f>
        <v>ABRACADEIRA DE PVC OU NYLON,PARA AMARRACAO DE CABOS TELEFONICOS,COM UTILIZACAO DE PREGOS OU PARAFUSOS PARA FIXACAO,DIAMETRO DE 20,5MM.FORNECIMENTO E COLOCACAO</v>
      </c>
      <c r="C14469" s="197" t="s">
        <v>29353</v>
      </c>
      <c r="D14469" s="197" t="s">
        <v>29354</v>
      </c>
      <c r="E14469" s="197" t="s">
        <v>29361</v>
      </c>
      <c r="I14469" s="197" t="s">
        <v>30</v>
      </c>
      <c r="J14469" s="197" t="n">
        <v>5.85</v>
      </c>
    </row>
    <row r="14470" customFormat="false" ht="12.75" hidden="true" customHeight="false" outlineLevel="0" collapsed="false">
      <c r="A14470" s="197" t="s">
        <v>29363</v>
      </c>
      <c r="B14470" s="197" t="str">
        <f aca="false">C14470&amp;D14470&amp;E14470&amp;F14470&amp;G14470&amp;H14470</f>
        <v>ABRACADEIRA DE PVC OU NYLON,PARA AMARRACAO DE CABOS TELEFONICOS,COM UTILIZACAO DE PREGOS OU PARAFUSOS PARA FIXACAO,DIAMETRO DE 28,5MM.FORNECIMENTO E COLOCACAO</v>
      </c>
      <c r="C14470" s="197" t="s">
        <v>29353</v>
      </c>
      <c r="D14470" s="197" t="s">
        <v>29354</v>
      </c>
      <c r="E14470" s="197" t="s">
        <v>29364</v>
      </c>
      <c r="I14470" s="197" t="s">
        <v>30</v>
      </c>
      <c r="J14470" s="197" t="n">
        <v>8.89</v>
      </c>
    </row>
    <row r="14471" customFormat="false" ht="12.75" hidden="true" customHeight="false" outlineLevel="0" collapsed="false">
      <c r="A14471" s="197" t="s">
        <v>29365</v>
      </c>
      <c r="B14471" s="197" t="str">
        <f aca="false">C14471&amp;D14471&amp;E14471&amp;F14471&amp;G14471&amp;H14471</f>
        <v>ABRACADEIRA DE PVC OU NYLON,PARA AMARRACAO DE CABOS TELEFONICOS,COM UTILIZACAO DE PREGOS OU PARAFUSOS PARA FIXACAO,DIAMETRO DE 28,5MM.FORNECIMENTO E COLOCACAO</v>
      </c>
      <c r="C14471" s="197" t="s">
        <v>29353</v>
      </c>
      <c r="D14471" s="197" t="s">
        <v>29354</v>
      </c>
      <c r="E14471" s="197" t="s">
        <v>29364</v>
      </c>
      <c r="I14471" s="197" t="s">
        <v>30</v>
      </c>
      <c r="J14471" s="197" t="n">
        <v>7.74</v>
      </c>
    </row>
    <row r="14472" customFormat="false" ht="12.75" hidden="true" customHeight="false" outlineLevel="0" collapsed="false">
      <c r="A14472" s="197" t="s">
        <v>29366</v>
      </c>
      <c r="B14472" s="197" t="str">
        <f aca="false">C14472&amp;D14472&amp;E14472&amp;F14472&amp;G14472&amp;H14472</f>
        <v>ABRACADEIRA DE PVC OU NYLON,PARA AMARRACAO DE CABOS TELEFONICOS,COM UTILIZACAO DE PREGOS OU PARAFUSOS PARA FIXACAO,DIAMETRO DE 35MM.FORNECIMENTO E COLOCACAO</v>
      </c>
      <c r="C14472" s="197" t="s">
        <v>29353</v>
      </c>
      <c r="D14472" s="197" t="s">
        <v>29354</v>
      </c>
      <c r="E14472" s="197" t="s">
        <v>29367</v>
      </c>
      <c r="I14472" s="197" t="s">
        <v>30</v>
      </c>
      <c r="J14472" s="197" t="n">
        <v>17.48</v>
      </c>
    </row>
    <row r="14473" customFormat="false" ht="12.75" hidden="true" customHeight="false" outlineLevel="0" collapsed="false">
      <c r="A14473" s="197" t="s">
        <v>29368</v>
      </c>
      <c r="B14473" s="197" t="str">
        <f aca="false">C14473&amp;D14473&amp;E14473&amp;F14473&amp;G14473&amp;H14473</f>
        <v>ABRACADEIRA DE PVC OU NYLON,PARA AMARRACAO DE CABOS TELEFONICOS,COM UTILIZACAO DE PREGOS OU PARAFUSOS PARA FIXACAO,DIAMETRO DE 35MM.FORNECIMENTO E COLOCACAO</v>
      </c>
      <c r="C14473" s="197" t="s">
        <v>29353</v>
      </c>
      <c r="D14473" s="197" t="s">
        <v>29354</v>
      </c>
      <c r="E14473" s="197" t="s">
        <v>29367</v>
      </c>
      <c r="I14473" s="197" t="s">
        <v>30</v>
      </c>
      <c r="J14473" s="197" t="n">
        <v>15.19</v>
      </c>
    </row>
    <row r="14474" customFormat="false" ht="12.75" hidden="true" customHeight="false" outlineLevel="0" collapsed="false">
      <c r="A14474" s="197" t="s">
        <v>29369</v>
      </c>
      <c r="B14474" s="197" t="str">
        <f aca="false">C14474&amp;D14474&amp;E14474&amp;F14474&amp;G14474&amp;H14474</f>
        <v>INSTALACAO E ASSENTAMENTO DE CHUVEIRO(EXCLUSIVE O FORNECIMENTO DO APARELHO,REGISTRO E ISOLAMENTO),COMPREENDENDO:5,00M DE TUBO DE COBRE DE 22MM,SOLDAS E CONEXOES</v>
      </c>
      <c r="C14474" s="197" t="s">
        <v>29370</v>
      </c>
      <c r="D14474" s="197" t="s">
        <v>29371</v>
      </c>
      <c r="E14474" s="197" t="s">
        <v>29372</v>
      </c>
      <c r="I14474" s="197" t="s">
        <v>30</v>
      </c>
      <c r="J14474" s="197" t="n">
        <v>249.58</v>
      </c>
    </row>
    <row r="14475" customFormat="false" ht="12.75" hidden="true" customHeight="false" outlineLevel="0" collapsed="false">
      <c r="A14475" s="197" t="s">
        <v>29373</v>
      </c>
      <c r="B14475" s="197" t="str">
        <f aca="false">C14475&amp;D14475&amp;E14475&amp;F14475&amp;G14475&amp;H14475</f>
        <v>INSTALACAO E ASSENTAMENTO DE CHUVEIRO(EXCLUSIVE O FORNECIMENTO DO APARELHO,REGISTRO E ISOLAMENTO),COMPREENDENDO:5,00M DE TUBO DE COBRE DE 22MM,SOLDAS E CONEXOES</v>
      </c>
      <c r="C14475" s="197" t="s">
        <v>29370</v>
      </c>
      <c r="D14475" s="197" t="s">
        <v>29371</v>
      </c>
      <c r="E14475" s="197" t="s">
        <v>29372</v>
      </c>
      <c r="I14475" s="197" t="s">
        <v>30</v>
      </c>
      <c r="J14475" s="197" t="n">
        <v>234.78</v>
      </c>
    </row>
    <row r="14476" customFormat="false" ht="12.75" hidden="true" customHeight="false" outlineLevel="0" collapsed="false">
      <c r="A14476" s="197" t="s">
        <v>29374</v>
      </c>
      <c r="B14476" s="197" t="str">
        <f aca="false">C14476&amp;D14476&amp;E14476&amp;F14476&amp;G14476&amp;H14476</f>
        <v>INSTALACAO E ASSENTAMENTO DE BANHEIRA(EXCLUSIVE O FORNECIMENTO DO APARELHO E ISOLAMENTO),COMPREENDENDO:8,00M DE TUBO DECOBRE DE 22MM,SOLDAS E CONEXOES</v>
      </c>
      <c r="C14476" s="197" t="s">
        <v>29375</v>
      </c>
      <c r="D14476" s="197" t="s">
        <v>29376</v>
      </c>
      <c r="E14476" s="197" t="s">
        <v>29377</v>
      </c>
      <c r="I14476" s="197" t="s">
        <v>30</v>
      </c>
      <c r="J14476" s="197" t="n">
        <v>395.11</v>
      </c>
    </row>
    <row r="14477" customFormat="false" ht="12.75" hidden="true" customHeight="false" outlineLevel="0" collapsed="false">
      <c r="A14477" s="197" t="s">
        <v>29378</v>
      </c>
      <c r="B14477" s="197" t="str">
        <f aca="false">C14477&amp;D14477&amp;E14477&amp;F14477&amp;G14477&amp;H14477</f>
        <v>INSTALACAO E ASSENTAMENTO DE BANHEIRA(EXCLUSIVE O FORNECIMENTO DO APARELHO E ISOLAMENTO),COMPREENDENDO:8,00M DE TUBO DECOBRE DE 22MM,SOLDAS E CONEXOES</v>
      </c>
      <c r="C14477" s="197" t="s">
        <v>29375</v>
      </c>
      <c r="D14477" s="197" t="s">
        <v>29376</v>
      </c>
      <c r="E14477" s="197" t="s">
        <v>29377</v>
      </c>
      <c r="I14477" s="197" t="s">
        <v>30</v>
      </c>
      <c r="J14477" s="197" t="n">
        <v>370.45</v>
      </c>
    </row>
    <row r="14478" customFormat="false" ht="12.75" hidden="true" customHeight="false" outlineLevel="0" collapsed="false">
      <c r="A14478" s="197" t="s">
        <v>29379</v>
      </c>
      <c r="B14478" s="197" t="str">
        <f aca="false">C14478&amp;D14478&amp;E14478&amp;F14478&amp;G14478&amp;H14478</f>
        <v>INSTALACAO E ASSENTAMENTO DE DUCHINHA MANUAL PARA BANHEIRO(EXCLUSIVE O FORNECIMENTO DO APARELHO E ISOLAMENTO),COMPREENDENDO:3,00M DE TUBO DE COBRE DE 22MM,SOLDAS E CONEXOES</v>
      </c>
      <c r="C14478" s="197" t="s">
        <v>29032</v>
      </c>
      <c r="D14478" s="197" t="s">
        <v>29380</v>
      </c>
      <c r="E14478" s="197" t="s">
        <v>29381</v>
      </c>
      <c r="I14478" s="197" t="s">
        <v>30</v>
      </c>
      <c r="J14478" s="197" t="n">
        <v>229.67</v>
      </c>
    </row>
    <row r="14479" customFormat="false" ht="12.75" hidden="true" customHeight="false" outlineLevel="0" collapsed="false">
      <c r="A14479" s="197" t="s">
        <v>29382</v>
      </c>
      <c r="B14479" s="197" t="str">
        <f aca="false">C14479&amp;D14479&amp;E14479&amp;F14479&amp;G14479&amp;H14479</f>
        <v>INSTALACAO E ASSENTAMENTO DE DUCHINHA MANUAL PARA BANHEIRO(EXCLUSIVE O FORNECIMENTO DO APARELHO E ISOLAMENTO),COMPREENDENDO:3,00M DE TUBO DE COBRE DE 22MM,SOLDAS E CONEXOES</v>
      </c>
      <c r="C14479" s="197" t="s">
        <v>29032</v>
      </c>
      <c r="D14479" s="197" t="s">
        <v>29380</v>
      </c>
      <c r="E14479" s="197" t="s">
        <v>29381</v>
      </c>
      <c r="I14479" s="197" t="s">
        <v>30</v>
      </c>
      <c r="J14479" s="197" t="n">
        <v>209.94</v>
      </c>
    </row>
    <row r="14480" customFormat="false" ht="12.75" hidden="true" customHeight="false" outlineLevel="0" collapsed="false">
      <c r="A14480" s="197" t="s">
        <v>29383</v>
      </c>
      <c r="B14480" s="197" t="str">
        <f aca="false">C14480&amp;D14480&amp;E14480&amp;F14480&amp;G14480&amp;H14480</f>
        <v>INSTALACAO E ASSENTAMENTO DE PIA COM 1 CUBA(EXCLUSIVE O FORNECIMENTO DO APARELHO E ISOLAMENTO),COMPREENDENDO:6,00M DE TUBO DE COBRE DE 22MM,SOLDAS E CONEXOES</v>
      </c>
      <c r="C14480" s="197" t="s">
        <v>29384</v>
      </c>
      <c r="D14480" s="197" t="s">
        <v>29385</v>
      </c>
      <c r="E14480" s="197" t="s">
        <v>29386</v>
      </c>
      <c r="I14480" s="197" t="s">
        <v>30</v>
      </c>
      <c r="J14480" s="197" t="n">
        <v>240.92</v>
      </c>
    </row>
    <row r="14481" customFormat="false" ht="12.75" hidden="true" customHeight="false" outlineLevel="0" collapsed="false">
      <c r="A14481" s="197" t="s">
        <v>29387</v>
      </c>
      <c r="B14481" s="197" t="str">
        <f aca="false">C14481&amp;D14481&amp;E14481&amp;F14481&amp;G14481&amp;H14481</f>
        <v>INSTALACAO E ASSENTAMENTO DE PIA COM 1 CUBA(EXCLUSIVE O FORNECIMENTO DO APARELHO E ISOLAMENTO),COMPREENDENDO:6,00M DE TUBO DE COBRE DE 22MM,SOLDAS E CONEXOES</v>
      </c>
      <c r="C14481" s="197" t="s">
        <v>29384</v>
      </c>
      <c r="D14481" s="197" t="s">
        <v>29385</v>
      </c>
      <c r="E14481" s="197" t="s">
        <v>29386</v>
      </c>
      <c r="I14481" s="197" t="s">
        <v>30</v>
      </c>
      <c r="J14481" s="197" t="n">
        <v>228.58</v>
      </c>
    </row>
    <row r="14482" customFormat="false" ht="12.75" hidden="true" customHeight="false" outlineLevel="0" collapsed="false">
      <c r="A14482" s="197" t="s">
        <v>29388</v>
      </c>
      <c r="B14482" s="197" t="str">
        <f aca="false">C14482&amp;D14482&amp;E14482&amp;F14482&amp;G14482&amp;H14482</f>
        <v>INSTALACAO E ASSENTAMENTO DE PIA COM 2 CUBAS(EXCLUSIVE O FORNECIMENTO DO APARELHO E ISOLAMENTO),COMPREENDENDO:6,00M DE TUBO DE COBRE DE 22MM,SOLDAS E CONEXOES</v>
      </c>
      <c r="C14482" s="197" t="s">
        <v>29389</v>
      </c>
      <c r="D14482" s="197" t="s">
        <v>29390</v>
      </c>
      <c r="E14482" s="197" t="s">
        <v>29391</v>
      </c>
      <c r="I14482" s="197" t="s">
        <v>30</v>
      </c>
      <c r="J14482" s="197" t="n">
        <v>272.03</v>
      </c>
    </row>
    <row r="14483" customFormat="false" ht="12.75" hidden="true" customHeight="false" outlineLevel="0" collapsed="false">
      <c r="A14483" s="197" t="s">
        <v>29392</v>
      </c>
      <c r="B14483" s="197" t="str">
        <f aca="false">C14483&amp;D14483&amp;E14483&amp;F14483&amp;G14483&amp;H14483</f>
        <v>INSTALACAO E ASSENTAMENTO DE PIA COM 2 CUBAS(EXCLUSIVE O FORNECIMENTO DO APARELHO E ISOLAMENTO),COMPREENDENDO:6,00M DE TUBO DE COBRE DE 22MM,SOLDAS E CONEXOES</v>
      </c>
      <c r="C14483" s="197" t="s">
        <v>29389</v>
      </c>
      <c r="D14483" s="197" t="s">
        <v>29390</v>
      </c>
      <c r="E14483" s="197" t="s">
        <v>29391</v>
      </c>
      <c r="I14483" s="197" t="s">
        <v>30</v>
      </c>
      <c r="J14483" s="197" t="n">
        <v>258.46</v>
      </c>
    </row>
    <row r="14484" customFormat="false" ht="12.75" hidden="true" customHeight="false" outlineLevel="0" collapsed="false">
      <c r="A14484" s="197" t="s">
        <v>29393</v>
      </c>
      <c r="B14484" s="197" t="str">
        <f aca="false">C14484&amp;D14484&amp;E14484&amp;F14484&amp;G14484&amp;H14484</f>
        <v>INSTALACAO E ASSENTAMENTO DE LAVATORIO DE 1 TORNEIRA (EXCLUSIVE O FORNECIMENTO DO APARELHO E ISOLAMENTO),COMPREENDENDO:4,00M DE TUBO DE COBRE DE 22MM,SOLDAS E CONEXOES</v>
      </c>
      <c r="C14484" s="197" t="s">
        <v>29394</v>
      </c>
      <c r="D14484" s="197" t="s">
        <v>29395</v>
      </c>
      <c r="E14484" s="197" t="s">
        <v>29396</v>
      </c>
      <c r="I14484" s="197" t="s">
        <v>30</v>
      </c>
      <c r="J14484" s="197" t="n">
        <v>271.36</v>
      </c>
    </row>
    <row r="14485" customFormat="false" ht="12.75" hidden="true" customHeight="false" outlineLevel="0" collapsed="false">
      <c r="A14485" s="197" t="s">
        <v>29397</v>
      </c>
      <c r="B14485" s="197" t="str">
        <f aca="false">C14485&amp;D14485&amp;E14485&amp;F14485&amp;G14485&amp;H14485</f>
        <v>INSTALACAO E ASSENTAMENTO DE LAVATORIO DE 1 TORNEIRA (EXCLUSIVE O FORNECIMENTO DO APARELHO E ISOLAMENTO),COMPREENDENDO:4,00M DE TUBO DE COBRE DE 22MM,SOLDAS E CONEXOES</v>
      </c>
      <c r="C14485" s="197" t="s">
        <v>29394</v>
      </c>
      <c r="D14485" s="197" t="s">
        <v>29395</v>
      </c>
      <c r="E14485" s="197" t="s">
        <v>29396</v>
      </c>
      <c r="I14485" s="197" t="s">
        <v>30</v>
      </c>
      <c r="J14485" s="197" t="n">
        <v>249.88</v>
      </c>
    </row>
    <row r="14486" customFormat="false" ht="12.75" hidden="true" customHeight="false" outlineLevel="0" collapsed="false">
      <c r="A14486" s="197" t="s">
        <v>29398</v>
      </c>
      <c r="B14486" s="197" t="str">
        <f aca="false">C14486&amp;D14486&amp;E14486&amp;F14486&amp;G14486&amp;H14486</f>
        <v>INSTALACAO E ASSENTAMENTO DE TANQUE DE SERVICO(EXCLUSIVE O FORNECIMENTO DO APARELHO E ISOLAMENTO),COMPREENDENDO:6,00M DE TUBO DE COBRE DE 22MM,SOLDAS E CONEXOES</v>
      </c>
      <c r="C14486" s="197" t="s">
        <v>29399</v>
      </c>
      <c r="D14486" s="197" t="s">
        <v>29400</v>
      </c>
      <c r="E14486" s="197" t="s">
        <v>29372</v>
      </c>
      <c r="I14486" s="197" t="s">
        <v>30</v>
      </c>
      <c r="J14486" s="197" t="n">
        <v>248.69</v>
      </c>
    </row>
    <row r="14487" customFormat="false" ht="12.75" hidden="true" customHeight="false" outlineLevel="0" collapsed="false">
      <c r="A14487" s="197" t="s">
        <v>29401</v>
      </c>
      <c r="B14487" s="197" t="str">
        <f aca="false">C14487&amp;D14487&amp;E14487&amp;F14487&amp;G14487&amp;H14487</f>
        <v>INSTALACAO E ASSENTAMENTO DE TANQUE DE SERVICO(EXCLUSIVE O FORNECIMENTO DO APARELHO E ISOLAMENTO),COMPREENDENDO:6,00M DE TUBO DE COBRE DE 22MM,SOLDAS E CONEXOES</v>
      </c>
      <c r="C14487" s="197" t="s">
        <v>29399</v>
      </c>
      <c r="D14487" s="197" t="s">
        <v>29400</v>
      </c>
      <c r="E14487" s="197" t="s">
        <v>29372</v>
      </c>
      <c r="I14487" s="197" t="s">
        <v>30</v>
      </c>
      <c r="J14487" s="197" t="n">
        <v>235.32</v>
      </c>
    </row>
    <row r="14488" customFormat="false" ht="12.75" hidden="true" customHeight="false" outlineLevel="0" collapsed="false">
      <c r="A14488" s="197" t="s">
        <v>29402</v>
      </c>
      <c r="B14488" s="197" t="str">
        <f aca="false">C14488&amp;D14488&amp;E14488&amp;F14488&amp;G14488&amp;H14488</f>
        <v>COLUNA DE COBRE DE 28MM,EXCLUSIVE PECAS DE DERIVACAO E ISOLAMENTO</v>
      </c>
      <c r="C14488" s="197" t="s">
        <v>29403</v>
      </c>
      <c r="D14488" s="197" t="s">
        <v>10224</v>
      </c>
      <c r="I14488" s="197" t="s">
        <v>338</v>
      </c>
      <c r="J14488" s="197" t="n">
        <v>66.37</v>
      </c>
    </row>
    <row r="14489" customFormat="false" ht="12.75" hidden="true" customHeight="false" outlineLevel="0" collapsed="false">
      <c r="A14489" s="197" t="s">
        <v>29404</v>
      </c>
      <c r="B14489" s="197" t="str">
        <f aca="false">C14489&amp;D14489&amp;E14489&amp;F14489&amp;G14489&amp;H14489</f>
        <v>COLUNA DE COBRE DE 28MM,EXCLUSIVE PECAS DE DERIVACAO E ISOLAMENTO</v>
      </c>
      <c r="C14489" s="197" t="s">
        <v>29403</v>
      </c>
      <c r="D14489" s="197" t="s">
        <v>10224</v>
      </c>
      <c r="I14489" s="197" t="s">
        <v>338</v>
      </c>
      <c r="J14489" s="197" t="n">
        <v>61.67</v>
      </c>
    </row>
    <row r="14490" customFormat="false" ht="12.75" hidden="true" customHeight="false" outlineLevel="0" collapsed="false">
      <c r="A14490" s="197" t="s">
        <v>29405</v>
      </c>
      <c r="B14490" s="197" t="str">
        <f aca="false">C14490&amp;D14490&amp;E14490&amp;F14490&amp;G14490&amp;H14490</f>
        <v>COLUNA DE COBRE DE 35MM,EXCLUSIVE PECAS DE DERIVACAO E ISOLAMENTO</v>
      </c>
      <c r="C14490" s="197" t="s">
        <v>29406</v>
      </c>
      <c r="D14490" s="197" t="s">
        <v>10224</v>
      </c>
      <c r="I14490" s="197" t="s">
        <v>338</v>
      </c>
      <c r="J14490" s="197" t="n">
        <v>101.28</v>
      </c>
    </row>
    <row r="14491" customFormat="false" ht="12.75" hidden="true" customHeight="false" outlineLevel="0" collapsed="false">
      <c r="A14491" s="197" t="s">
        <v>29407</v>
      </c>
      <c r="B14491" s="197" t="str">
        <f aca="false">C14491&amp;D14491&amp;E14491&amp;F14491&amp;G14491&amp;H14491</f>
        <v>COLUNA DE COBRE DE 35MM,EXCLUSIVE PECAS DE DERIVACAO E ISOLAMENTO</v>
      </c>
      <c r="C14491" s="197" t="s">
        <v>29406</v>
      </c>
      <c r="D14491" s="197" t="s">
        <v>10224</v>
      </c>
      <c r="I14491" s="197" t="s">
        <v>338</v>
      </c>
      <c r="J14491" s="197" t="n">
        <v>96.24</v>
      </c>
    </row>
    <row r="14492" customFormat="false" ht="12.75" hidden="true" customHeight="false" outlineLevel="0" collapsed="false">
      <c r="A14492" s="197" t="s">
        <v>29408</v>
      </c>
      <c r="B14492" s="197" t="str">
        <f aca="false">C14492&amp;D14492&amp;E14492&amp;F14492&amp;G14492&amp;H14492</f>
        <v>COLUNA DE COBRE DE 42MM,EXCLUSIVE PECAS DE DERIVACAO E ISOLAMENTO</v>
      </c>
      <c r="C14492" s="197" t="s">
        <v>29409</v>
      </c>
      <c r="D14492" s="197" t="s">
        <v>10224</v>
      </c>
      <c r="I14492" s="197" t="s">
        <v>338</v>
      </c>
      <c r="J14492" s="197" t="n">
        <v>109.51</v>
      </c>
    </row>
    <row r="14493" customFormat="false" ht="12.75" hidden="true" customHeight="false" outlineLevel="0" collapsed="false">
      <c r="A14493" s="197" t="s">
        <v>29410</v>
      </c>
      <c r="B14493" s="197" t="str">
        <f aca="false">C14493&amp;D14493&amp;E14493&amp;F14493&amp;G14493&amp;H14493</f>
        <v>COLUNA DE COBRE DE 42MM,EXCLUSIVE PECAS DE DERIVACAO E ISOLAMENTO</v>
      </c>
      <c r="C14493" s="197" t="s">
        <v>29409</v>
      </c>
      <c r="D14493" s="197" t="s">
        <v>10224</v>
      </c>
      <c r="I14493" s="197" t="s">
        <v>338</v>
      </c>
      <c r="J14493" s="197" t="n">
        <v>104.11</v>
      </c>
    </row>
    <row r="14494" customFormat="false" ht="12.75" hidden="true" customHeight="false" outlineLevel="0" collapsed="false">
      <c r="A14494" s="197" t="s">
        <v>29411</v>
      </c>
      <c r="B14494" s="197" t="str">
        <f aca="false">C14494&amp;D14494&amp;E14494&amp;F14494&amp;G14494&amp;H14494</f>
        <v>COLUNA DE COBRE DE 54MM,EXCLUSIVE PECAS DE DERIVACAO E ISOLAMENTO</v>
      </c>
      <c r="C14494" s="197" t="s">
        <v>29412</v>
      </c>
      <c r="D14494" s="197" t="s">
        <v>10224</v>
      </c>
      <c r="I14494" s="197" t="s">
        <v>338</v>
      </c>
      <c r="J14494" s="197" t="n">
        <v>141.08</v>
      </c>
    </row>
    <row r="14495" customFormat="false" ht="12.75" hidden="true" customHeight="false" outlineLevel="0" collapsed="false">
      <c r="A14495" s="197" t="s">
        <v>29413</v>
      </c>
      <c r="B14495" s="197" t="str">
        <f aca="false">C14495&amp;D14495&amp;E14495&amp;F14495&amp;G14495&amp;H14495</f>
        <v>COLUNA DE COBRE DE 54MM,EXCLUSIVE PECAS DE DERIVACAO E ISOLAMENTO</v>
      </c>
      <c r="C14495" s="197" t="s">
        <v>29412</v>
      </c>
      <c r="D14495" s="197" t="s">
        <v>10224</v>
      </c>
      <c r="I14495" s="197" t="s">
        <v>338</v>
      </c>
      <c r="J14495" s="197" t="n">
        <v>134.88</v>
      </c>
    </row>
    <row r="14496" customFormat="false" ht="12.75" hidden="true" customHeight="false" outlineLevel="0" collapsed="false">
      <c r="A14496" s="197" t="s">
        <v>29414</v>
      </c>
      <c r="B14496" s="197" t="str">
        <f aca="false">C14496&amp;D14496&amp;E14496&amp;F14496&amp;G14496&amp;H14496</f>
        <v>COLUNA DE COBRE DE 66MM,EXCLUSIVE PECAS DE DERIVACAO E ISOLAMENTO</v>
      </c>
      <c r="C14496" s="197" t="s">
        <v>29415</v>
      </c>
      <c r="D14496" s="197" t="s">
        <v>10224</v>
      </c>
      <c r="I14496" s="197" t="s">
        <v>338</v>
      </c>
      <c r="J14496" s="197" t="n">
        <v>185.74</v>
      </c>
    </row>
    <row r="14497" customFormat="false" ht="12.75" hidden="true" customHeight="false" outlineLevel="0" collapsed="false">
      <c r="A14497" s="197" t="s">
        <v>29416</v>
      </c>
      <c r="B14497" s="197" t="str">
        <f aca="false">C14497&amp;D14497&amp;E14497&amp;F14497&amp;G14497&amp;H14497</f>
        <v>COLUNA DE COBRE DE 66MM,EXCLUSIVE PECAS DE DERIVACAO E ISOLAMENTO</v>
      </c>
      <c r="C14497" s="197" t="s">
        <v>29415</v>
      </c>
      <c r="D14497" s="197" t="s">
        <v>10224</v>
      </c>
      <c r="I14497" s="197" t="s">
        <v>338</v>
      </c>
      <c r="J14497" s="197" t="n">
        <v>179.15</v>
      </c>
    </row>
    <row r="14498" customFormat="false" ht="12.75" hidden="true" customHeight="false" outlineLevel="0" collapsed="false">
      <c r="A14498" s="197" t="s">
        <v>29417</v>
      </c>
      <c r="B14498" s="197"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197" t="s">
        <v>29418</v>
      </c>
      <c r="D14498" s="197" t="s">
        <v>29419</v>
      </c>
      <c r="E14498" s="197" t="s">
        <v>29420</v>
      </c>
      <c r="F14498" s="197" t="s">
        <v>29421</v>
      </c>
      <c r="G14498" s="197" t="s">
        <v>29422</v>
      </c>
      <c r="I14498" s="197" t="s">
        <v>30</v>
      </c>
      <c r="J14498" s="197" t="n">
        <v>412.92</v>
      </c>
    </row>
    <row r="14499" customFormat="false" ht="12.75" hidden="true" customHeight="false" outlineLevel="0" collapsed="false">
      <c r="A14499" s="197" t="s">
        <v>29423</v>
      </c>
      <c r="B14499" s="197"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197" t="s">
        <v>29418</v>
      </c>
      <c r="D14499" s="197" t="s">
        <v>29419</v>
      </c>
      <c r="E14499" s="197" t="s">
        <v>29420</v>
      </c>
      <c r="F14499" s="197" t="s">
        <v>29421</v>
      </c>
      <c r="G14499" s="197" t="s">
        <v>29422</v>
      </c>
      <c r="I14499" s="197" t="s">
        <v>30</v>
      </c>
      <c r="J14499" s="197" t="n">
        <v>386.52</v>
      </c>
    </row>
    <row r="14500" customFormat="false" ht="12.75" hidden="true" customHeight="false" outlineLevel="0" collapsed="false">
      <c r="A14500" s="197" t="s">
        <v>29424</v>
      </c>
      <c r="B14500" s="197"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197" t="s">
        <v>29425</v>
      </c>
      <c r="D14500" s="197" t="s">
        <v>29426</v>
      </c>
      <c r="E14500" s="197" t="s">
        <v>29427</v>
      </c>
      <c r="F14500" s="197" t="s">
        <v>29428</v>
      </c>
      <c r="G14500" s="197" t="s">
        <v>29429</v>
      </c>
      <c r="I14500" s="197" t="s">
        <v>30</v>
      </c>
      <c r="J14500" s="197" t="n">
        <v>454.86</v>
      </c>
    </row>
    <row r="14501" customFormat="false" ht="12.75" hidden="true" customHeight="false" outlineLevel="0" collapsed="false">
      <c r="A14501" s="197" t="s">
        <v>29430</v>
      </c>
      <c r="B14501" s="197"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197" t="s">
        <v>29425</v>
      </c>
      <c r="D14501" s="197" t="s">
        <v>29426</v>
      </c>
      <c r="E14501" s="197" t="s">
        <v>29427</v>
      </c>
      <c r="F14501" s="197" t="s">
        <v>29428</v>
      </c>
      <c r="G14501" s="197" t="s">
        <v>29429</v>
      </c>
      <c r="I14501" s="197" t="s">
        <v>30</v>
      </c>
      <c r="J14501" s="197" t="n">
        <v>428.46</v>
      </c>
    </row>
    <row r="14502" customFormat="false" ht="12.75" hidden="true" customHeight="false" outlineLevel="0" collapsed="false">
      <c r="A14502" s="197" t="s">
        <v>29431</v>
      </c>
      <c r="B14502" s="197"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197" t="s">
        <v>29425</v>
      </c>
      <c r="D14502" s="197" t="s">
        <v>29432</v>
      </c>
      <c r="E14502" s="197" t="s">
        <v>29427</v>
      </c>
      <c r="F14502" s="197" t="s">
        <v>29428</v>
      </c>
      <c r="G14502" s="197" t="s">
        <v>29433</v>
      </c>
      <c r="I14502" s="197" t="s">
        <v>30</v>
      </c>
      <c r="J14502" s="197" t="n">
        <v>869</v>
      </c>
    </row>
    <row r="14503" customFormat="false" ht="12.75" hidden="true" customHeight="false" outlineLevel="0" collapsed="false">
      <c r="A14503" s="197" t="s">
        <v>29434</v>
      </c>
      <c r="B14503" s="197"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197" t="s">
        <v>29425</v>
      </c>
      <c r="D14503" s="197" t="s">
        <v>29432</v>
      </c>
      <c r="E14503" s="197" t="s">
        <v>29427</v>
      </c>
      <c r="F14503" s="197" t="s">
        <v>29428</v>
      </c>
      <c r="G14503" s="197" t="s">
        <v>29433</v>
      </c>
      <c r="I14503" s="197" t="s">
        <v>30</v>
      </c>
      <c r="J14503" s="197" t="n">
        <v>821.47</v>
      </c>
    </row>
    <row r="14504" customFormat="false" ht="12.75" hidden="true" customHeight="false" outlineLevel="0" collapsed="false">
      <c r="A14504" s="197" t="s">
        <v>29435</v>
      </c>
      <c r="B14504" s="197"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197" t="s">
        <v>29425</v>
      </c>
      <c r="D14504" s="197" t="s">
        <v>29436</v>
      </c>
      <c r="E14504" s="197" t="s">
        <v>29437</v>
      </c>
      <c r="F14504" s="197" t="s">
        <v>29438</v>
      </c>
      <c r="G14504" s="197" t="s">
        <v>29439</v>
      </c>
      <c r="I14504" s="197" t="s">
        <v>30</v>
      </c>
      <c r="J14504" s="197" t="n">
        <v>1428.02</v>
      </c>
    </row>
    <row r="14505" customFormat="false" ht="12.75" hidden="true" customHeight="false" outlineLevel="0" collapsed="false">
      <c r="A14505" s="197" t="s">
        <v>29440</v>
      </c>
      <c r="B14505" s="197"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197" t="s">
        <v>29425</v>
      </c>
      <c r="D14505" s="197" t="s">
        <v>29436</v>
      </c>
      <c r="E14505" s="197" t="s">
        <v>29437</v>
      </c>
      <c r="F14505" s="197" t="s">
        <v>29438</v>
      </c>
      <c r="G14505" s="197" t="s">
        <v>29439</v>
      </c>
      <c r="I14505" s="197" t="s">
        <v>30</v>
      </c>
      <c r="J14505" s="197" t="n">
        <v>1373.1</v>
      </c>
    </row>
    <row r="14506" customFormat="false" ht="12.75" hidden="true" customHeight="false" outlineLevel="0" collapsed="false">
      <c r="A14506" s="197" t="s">
        <v>29441</v>
      </c>
      <c r="B14506" s="197"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197" t="s">
        <v>29442</v>
      </c>
      <c r="D14506" s="197" t="s">
        <v>29443</v>
      </c>
      <c r="E14506" s="197" t="s">
        <v>29427</v>
      </c>
      <c r="F14506" s="197" t="s">
        <v>29428</v>
      </c>
      <c r="G14506" s="197" t="s">
        <v>29429</v>
      </c>
      <c r="I14506" s="197" t="s">
        <v>30</v>
      </c>
      <c r="J14506" s="197" t="n">
        <v>937.96</v>
      </c>
    </row>
    <row r="14507" customFormat="false" ht="12.75" hidden="true" customHeight="false" outlineLevel="0" collapsed="false">
      <c r="A14507" s="197" t="s">
        <v>29444</v>
      </c>
      <c r="B14507" s="197"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197" t="s">
        <v>29442</v>
      </c>
      <c r="D14507" s="197" t="s">
        <v>29443</v>
      </c>
      <c r="E14507" s="197" t="s">
        <v>29427</v>
      </c>
      <c r="F14507" s="197" t="s">
        <v>29428</v>
      </c>
      <c r="G14507" s="197" t="s">
        <v>29429</v>
      </c>
      <c r="I14507" s="197" t="s">
        <v>30</v>
      </c>
      <c r="J14507" s="197" t="n">
        <v>890.44</v>
      </c>
    </row>
    <row r="14508" customFormat="false" ht="12.75" hidden="true" customHeight="false" outlineLevel="0" collapsed="false">
      <c r="A14508" s="197" t="s">
        <v>29445</v>
      </c>
      <c r="B14508" s="197"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197" t="s">
        <v>29442</v>
      </c>
      <c r="D14508" s="197" t="s">
        <v>29446</v>
      </c>
      <c r="E14508" s="197" t="s">
        <v>29437</v>
      </c>
      <c r="F14508" s="197" t="s">
        <v>29438</v>
      </c>
      <c r="G14508" s="197" t="s">
        <v>29439</v>
      </c>
      <c r="I14508" s="197" t="s">
        <v>30</v>
      </c>
      <c r="J14508" s="197" t="n">
        <v>1535.18</v>
      </c>
    </row>
    <row r="14509" customFormat="false" ht="12.75" hidden="true" customHeight="false" outlineLevel="0" collapsed="false">
      <c r="A14509" s="197" t="s">
        <v>29447</v>
      </c>
      <c r="B14509" s="197"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197" t="s">
        <v>29442</v>
      </c>
      <c r="D14509" s="197" t="s">
        <v>29446</v>
      </c>
      <c r="E14509" s="197" t="s">
        <v>29437</v>
      </c>
      <c r="F14509" s="197" t="s">
        <v>29438</v>
      </c>
      <c r="G14509" s="197" t="s">
        <v>29439</v>
      </c>
      <c r="I14509" s="197" t="s">
        <v>30</v>
      </c>
      <c r="J14509" s="197" t="n">
        <v>1480.26</v>
      </c>
    </row>
    <row r="14510" customFormat="false" ht="12.75" hidden="true" customHeight="false" outlineLevel="0" collapsed="false">
      <c r="A14510" s="197" t="s">
        <v>29448</v>
      </c>
      <c r="B14510" s="197"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197" t="s">
        <v>29449</v>
      </c>
      <c r="D14510" s="197" t="s">
        <v>29450</v>
      </c>
      <c r="E14510" s="197" t="s">
        <v>29427</v>
      </c>
      <c r="F14510" s="197" t="s">
        <v>29428</v>
      </c>
      <c r="G14510" s="197" t="s">
        <v>29429</v>
      </c>
      <c r="I14510" s="197" t="s">
        <v>30</v>
      </c>
      <c r="J14510" s="197" t="n">
        <v>1654.39</v>
      </c>
    </row>
    <row r="14511" customFormat="false" ht="12.75" hidden="true" customHeight="false" outlineLevel="0" collapsed="false">
      <c r="A14511" s="197" t="s">
        <v>29451</v>
      </c>
      <c r="B14511" s="197"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197" t="s">
        <v>29449</v>
      </c>
      <c r="D14511" s="197" t="s">
        <v>29450</v>
      </c>
      <c r="E14511" s="197" t="s">
        <v>29427</v>
      </c>
      <c r="F14511" s="197" t="s">
        <v>29428</v>
      </c>
      <c r="G14511" s="197" t="s">
        <v>29429</v>
      </c>
      <c r="I14511" s="197" t="s">
        <v>30</v>
      </c>
      <c r="J14511" s="197" t="n">
        <v>1576.72</v>
      </c>
    </row>
    <row r="14512" customFormat="false" ht="12.75" hidden="true" customHeight="false" outlineLevel="0" collapsed="false">
      <c r="A14512" s="197" t="s">
        <v>29452</v>
      </c>
      <c r="B14512" s="197"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197" t="s">
        <v>29449</v>
      </c>
      <c r="D14512" s="197" t="s">
        <v>29453</v>
      </c>
      <c r="E14512" s="197" t="s">
        <v>29427</v>
      </c>
      <c r="F14512" s="197" t="s">
        <v>29428</v>
      </c>
      <c r="G14512" s="197" t="s">
        <v>29429</v>
      </c>
      <c r="I14512" s="197" t="s">
        <v>30</v>
      </c>
      <c r="J14512" s="197" t="n">
        <v>1746.83</v>
      </c>
    </row>
    <row r="14513" customFormat="false" ht="12.75" hidden="true" customHeight="false" outlineLevel="0" collapsed="false">
      <c r="A14513" s="197" t="s">
        <v>29454</v>
      </c>
      <c r="B14513" s="197"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197" t="s">
        <v>29449</v>
      </c>
      <c r="D14513" s="197" t="s">
        <v>29453</v>
      </c>
      <c r="E14513" s="197" t="s">
        <v>29427</v>
      </c>
      <c r="F14513" s="197" t="s">
        <v>29428</v>
      </c>
      <c r="G14513" s="197" t="s">
        <v>29429</v>
      </c>
      <c r="I14513" s="197" t="s">
        <v>30</v>
      </c>
      <c r="J14513" s="197" t="n">
        <v>1669.16</v>
      </c>
    </row>
    <row r="14514" customFormat="false" ht="12.75" hidden="true" customHeight="false" outlineLevel="0" collapsed="false">
      <c r="A14514" s="197" t="s">
        <v>29455</v>
      </c>
      <c r="B14514" s="197"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197" t="s">
        <v>29456</v>
      </c>
      <c r="D14514" s="197" t="s">
        <v>29432</v>
      </c>
      <c r="E14514" s="197" t="s">
        <v>29427</v>
      </c>
      <c r="F14514" s="197" t="s">
        <v>29428</v>
      </c>
      <c r="G14514" s="197" t="s">
        <v>29429</v>
      </c>
      <c r="I14514" s="197" t="s">
        <v>30</v>
      </c>
      <c r="J14514" s="197" t="n">
        <v>2293.57</v>
      </c>
    </row>
    <row r="14515" customFormat="false" ht="12.75" hidden="true" customHeight="false" outlineLevel="0" collapsed="false">
      <c r="A14515" s="197" t="s">
        <v>29457</v>
      </c>
      <c r="B14515" s="197"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197" t="s">
        <v>29456</v>
      </c>
      <c r="D14515" s="197" t="s">
        <v>29432</v>
      </c>
      <c r="E14515" s="197" t="s">
        <v>29427</v>
      </c>
      <c r="F14515" s="197" t="s">
        <v>29428</v>
      </c>
      <c r="G14515" s="197" t="s">
        <v>29429</v>
      </c>
      <c r="I14515" s="197" t="s">
        <v>30</v>
      </c>
      <c r="J14515" s="197" t="n">
        <v>2206.23</v>
      </c>
    </row>
    <row r="14516" customFormat="false" ht="12.75" hidden="true" customHeight="false" outlineLevel="0" collapsed="false">
      <c r="A14516" s="197" t="s">
        <v>29458</v>
      </c>
      <c r="B14516" s="197"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197" t="s">
        <v>29459</v>
      </c>
      <c r="D14516" s="197" t="s">
        <v>29450</v>
      </c>
      <c r="E14516" s="197" t="s">
        <v>29427</v>
      </c>
      <c r="F14516" s="197" t="s">
        <v>29428</v>
      </c>
      <c r="G14516" s="197" t="s">
        <v>29429</v>
      </c>
      <c r="I14516" s="197" t="s">
        <v>30</v>
      </c>
      <c r="J14516" s="197" t="n">
        <v>2363.53</v>
      </c>
    </row>
    <row r="14517" customFormat="false" ht="12.75" hidden="true" customHeight="false" outlineLevel="0" collapsed="false">
      <c r="A14517" s="197" t="s">
        <v>29460</v>
      </c>
      <c r="B14517" s="197"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197" t="s">
        <v>29459</v>
      </c>
      <c r="D14517" s="197" t="s">
        <v>29450</v>
      </c>
      <c r="E14517" s="197" t="s">
        <v>29427</v>
      </c>
      <c r="F14517" s="197" t="s">
        <v>29428</v>
      </c>
      <c r="G14517" s="197" t="s">
        <v>29429</v>
      </c>
      <c r="I14517" s="197" t="s">
        <v>30</v>
      </c>
      <c r="J14517" s="197" t="n">
        <v>2276.19</v>
      </c>
    </row>
    <row r="14518" customFormat="false" ht="12.75" hidden="true" customHeight="false" outlineLevel="0" collapsed="false">
      <c r="A14518" s="197" t="s">
        <v>29461</v>
      </c>
      <c r="B14518" s="197"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197" t="s">
        <v>29462</v>
      </c>
      <c r="D14518" s="197" t="s">
        <v>29463</v>
      </c>
      <c r="E14518" s="197" t="s">
        <v>29464</v>
      </c>
      <c r="F14518" s="197" t="s">
        <v>29465</v>
      </c>
      <c r="G14518" s="197" t="s">
        <v>29466</v>
      </c>
      <c r="H14518" s="197" t="s">
        <v>7872</v>
      </c>
      <c r="I14518" s="197" t="s">
        <v>6277</v>
      </c>
      <c r="J14518" s="197" t="n">
        <v>39.98</v>
      </c>
    </row>
    <row r="14519" customFormat="false" ht="12.75" hidden="true" customHeight="false" outlineLevel="0" collapsed="false">
      <c r="A14519" s="197" t="s">
        <v>29467</v>
      </c>
      <c r="B14519" s="197"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197" t="s">
        <v>29462</v>
      </c>
      <c r="D14519" s="197" t="s">
        <v>29463</v>
      </c>
      <c r="E14519" s="197" t="s">
        <v>29464</v>
      </c>
      <c r="F14519" s="197" t="s">
        <v>29465</v>
      </c>
      <c r="G14519" s="197" t="s">
        <v>29466</v>
      </c>
      <c r="H14519" s="197" t="s">
        <v>7872</v>
      </c>
      <c r="I14519" s="197" t="s">
        <v>6277</v>
      </c>
      <c r="J14519" s="197" t="n">
        <v>37.11</v>
      </c>
    </row>
    <row r="14520" customFormat="false" ht="12.75" hidden="true" customHeight="false" outlineLevel="0" collapsed="false">
      <c r="A14520" s="197" t="s">
        <v>29468</v>
      </c>
      <c r="B14520" s="197"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197" t="s">
        <v>29469</v>
      </c>
      <c r="D14520" s="197" t="s">
        <v>29470</v>
      </c>
      <c r="E14520" s="197" t="s">
        <v>29471</v>
      </c>
      <c r="F14520" s="197" t="s">
        <v>29472</v>
      </c>
      <c r="I14520" s="197" t="s">
        <v>338</v>
      </c>
      <c r="J14520" s="197" t="n">
        <v>151.65</v>
      </c>
    </row>
    <row r="14521" customFormat="false" ht="12.75" hidden="true" customHeight="false" outlineLevel="0" collapsed="false">
      <c r="A14521" s="197" t="s">
        <v>29473</v>
      </c>
      <c r="B14521" s="197"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197" t="s">
        <v>29469</v>
      </c>
      <c r="D14521" s="197" t="s">
        <v>29470</v>
      </c>
      <c r="E14521" s="197" t="s">
        <v>29471</v>
      </c>
      <c r="F14521" s="197" t="s">
        <v>29472</v>
      </c>
      <c r="I14521" s="197" t="s">
        <v>338</v>
      </c>
      <c r="J14521" s="197" t="n">
        <v>141.75</v>
      </c>
    </row>
    <row r="14522" customFormat="false" ht="12.75" hidden="true" customHeight="false" outlineLevel="0" collapsed="false">
      <c r="A14522" s="197" t="s">
        <v>29474</v>
      </c>
      <c r="B14522" s="197"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197" t="s">
        <v>29469</v>
      </c>
      <c r="D14522" s="197" t="s">
        <v>29470</v>
      </c>
      <c r="E14522" s="197" t="s">
        <v>29475</v>
      </c>
      <c r="F14522" s="197" t="s">
        <v>29476</v>
      </c>
      <c r="I14522" s="197" t="s">
        <v>338</v>
      </c>
      <c r="J14522" s="197" t="n">
        <v>173.37</v>
      </c>
    </row>
    <row r="14523" customFormat="false" ht="12.75" hidden="true" customHeight="false" outlineLevel="0" collapsed="false">
      <c r="A14523" s="197" t="s">
        <v>29477</v>
      </c>
      <c r="B14523" s="197"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197" t="s">
        <v>29469</v>
      </c>
      <c r="D14523" s="197" t="s">
        <v>29470</v>
      </c>
      <c r="E14523" s="197" t="s">
        <v>29475</v>
      </c>
      <c r="F14523" s="197" t="s">
        <v>29476</v>
      </c>
      <c r="I14523" s="197" t="s">
        <v>338</v>
      </c>
      <c r="J14523" s="197" t="n">
        <v>163.47</v>
      </c>
    </row>
    <row r="14524" customFormat="false" ht="12.75" hidden="true" customHeight="false" outlineLevel="0" collapsed="false">
      <c r="A14524" s="197" t="s">
        <v>29478</v>
      </c>
      <c r="B14524" s="197" t="str">
        <f aca="false">C14524&amp;D14524&amp;E14524&amp;F14524&amp;G14524&amp;H14524</f>
        <v>DUTO PARA EXAUSTAO DE COCCAO DE FOGOES,SOLDADO EM CHAPA PRETA,CONFORME ABNT,PINTADOS COM TINTA RESISTENTE AO CALOR,INCLUSIVE SUPORTES PINTADOS,LONAS E DEMAIS ITENS NECESSARIOS.FORNECIMENTO E COLOCACAO</v>
      </c>
      <c r="C14524" s="197" t="s">
        <v>29479</v>
      </c>
      <c r="D14524" s="197" t="s">
        <v>29480</v>
      </c>
      <c r="E14524" s="197" t="s">
        <v>29481</v>
      </c>
      <c r="F14524" s="197" t="s">
        <v>13241</v>
      </c>
      <c r="I14524" s="197" t="s">
        <v>6277</v>
      </c>
      <c r="J14524" s="197" t="n">
        <v>38.62</v>
      </c>
    </row>
    <row r="14525" customFormat="false" ht="12.75" hidden="true" customHeight="false" outlineLevel="0" collapsed="false">
      <c r="A14525" s="197" t="s">
        <v>29482</v>
      </c>
      <c r="B14525" s="197" t="str">
        <f aca="false">C14525&amp;D14525&amp;E14525&amp;F14525&amp;G14525&amp;H14525</f>
        <v>DUTO PARA EXAUSTAO DE COCCAO DE FOGOES,SOLDADO EM CHAPA PRETA,CONFORME ABNT,PINTADOS COM TINTA RESISTENTE AO CALOR,INCLUSIVE SUPORTES PINTADOS,LONAS E DEMAIS ITENS NECESSARIOS.FORNECIMENTO E COLOCACAO</v>
      </c>
      <c r="C14525" s="197" t="s">
        <v>29479</v>
      </c>
      <c r="D14525" s="197" t="s">
        <v>29480</v>
      </c>
      <c r="E14525" s="197" t="s">
        <v>29481</v>
      </c>
      <c r="F14525" s="197" t="s">
        <v>13241</v>
      </c>
      <c r="I14525" s="197" t="s">
        <v>6277</v>
      </c>
      <c r="J14525" s="197" t="n">
        <v>35.76</v>
      </c>
    </row>
    <row r="14526" customFormat="false" ht="12.75" hidden="true" customHeight="false" outlineLevel="0" collapsed="false">
      <c r="A14526" s="197" t="s">
        <v>29483</v>
      </c>
      <c r="B14526" s="197"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197" t="s">
        <v>29484</v>
      </c>
      <c r="D14526" s="197" t="s">
        <v>29485</v>
      </c>
      <c r="E14526" s="197" t="s">
        <v>29486</v>
      </c>
      <c r="F14526" s="197" t="s">
        <v>29487</v>
      </c>
      <c r="I14526" s="197" t="s">
        <v>6277</v>
      </c>
      <c r="J14526" s="197" t="n">
        <v>24.73</v>
      </c>
    </row>
    <row r="14527" customFormat="false" ht="12.75" hidden="true" customHeight="false" outlineLevel="0" collapsed="false">
      <c r="A14527" s="197" t="s">
        <v>29488</v>
      </c>
      <c r="B14527" s="197"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197" t="s">
        <v>29484</v>
      </c>
      <c r="D14527" s="197" t="s">
        <v>29485</v>
      </c>
      <c r="E14527" s="197" t="s">
        <v>29486</v>
      </c>
      <c r="F14527" s="197" t="s">
        <v>29487</v>
      </c>
      <c r="I14527" s="197" t="s">
        <v>6277</v>
      </c>
      <c r="J14527" s="197" t="n">
        <v>22.44</v>
      </c>
    </row>
    <row r="14528" customFormat="false" ht="12.75" hidden="true" customHeight="false" outlineLevel="0" collapsed="false">
      <c r="A14528" s="197" t="s">
        <v>29489</v>
      </c>
      <c r="B14528" s="197"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197" t="s">
        <v>29490</v>
      </c>
      <c r="D14528" s="197" t="s">
        <v>29491</v>
      </c>
      <c r="E14528" s="197" t="s">
        <v>29492</v>
      </c>
      <c r="F14528" s="197" t="s">
        <v>29493</v>
      </c>
      <c r="I14528" s="197" t="s">
        <v>6277</v>
      </c>
      <c r="J14528" s="197" t="n">
        <v>40.19</v>
      </c>
    </row>
    <row r="14529" customFormat="false" ht="12.75" hidden="true" customHeight="false" outlineLevel="0" collapsed="false">
      <c r="A14529" s="197" t="s">
        <v>29494</v>
      </c>
      <c r="B14529" s="197"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197" t="s">
        <v>29490</v>
      </c>
      <c r="D14529" s="197" t="s">
        <v>29491</v>
      </c>
      <c r="E14529" s="197" t="s">
        <v>29492</v>
      </c>
      <c r="F14529" s="197" t="s">
        <v>29493</v>
      </c>
      <c r="I14529" s="197" t="s">
        <v>6277</v>
      </c>
      <c r="J14529" s="197" t="n">
        <v>37.33</v>
      </c>
    </row>
    <row r="14530" customFormat="false" ht="12.75" hidden="true" customHeight="false" outlineLevel="0" collapsed="false">
      <c r="A14530" s="197" t="s">
        <v>29495</v>
      </c>
      <c r="B14530" s="197"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197" t="s">
        <v>29496</v>
      </c>
      <c r="D14530" s="197" t="s">
        <v>29497</v>
      </c>
      <c r="E14530" s="197" t="s">
        <v>29498</v>
      </c>
      <c r="F14530" s="197" t="s">
        <v>29499</v>
      </c>
      <c r="G14530" s="197" t="s">
        <v>29500</v>
      </c>
      <c r="I14530" s="197" t="s">
        <v>30</v>
      </c>
      <c r="J14530" s="197" t="n">
        <v>812.39</v>
      </c>
    </row>
    <row r="14531" customFormat="false" ht="12.75" hidden="true" customHeight="false" outlineLevel="0" collapsed="false">
      <c r="A14531" s="197" t="s">
        <v>29501</v>
      </c>
      <c r="B14531" s="197"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197" t="s">
        <v>29496</v>
      </c>
      <c r="D14531" s="197" t="s">
        <v>29497</v>
      </c>
      <c r="E14531" s="197" t="s">
        <v>29498</v>
      </c>
      <c r="F14531" s="197" t="s">
        <v>29499</v>
      </c>
      <c r="G14531" s="197" t="s">
        <v>29500</v>
      </c>
      <c r="I14531" s="197" t="s">
        <v>30</v>
      </c>
      <c r="J14531" s="197" t="n">
        <v>806.47</v>
      </c>
    </row>
    <row r="14532" customFormat="false" ht="12.75" hidden="true" customHeight="false" outlineLevel="0" collapsed="false">
      <c r="A14532" s="197" t="s">
        <v>29502</v>
      </c>
      <c r="B14532" s="197"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197" t="s">
        <v>29503</v>
      </c>
      <c r="D14532" s="197" t="s">
        <v>29497</v>
      </c>
      <c r="E14532" s="197" t="s">
        <v>29498</v>
      </c>
      <c r="F14532" s="197" t="s">
        <v>29499</v>
      </c>
      <c r="G14532" s="197" t="s">
        <v>29500</v>
      </c>
      <c r="I14532" s="197" t="s">
        <v>30</v>
      </c>
      <c r="J14532" s="197" t="n">
        <v>804.99</v>
      </c>
    </row>
    <row r="14533" customFormat="false" ht="12.75" hidden="true" customHeight="false" outlineLevel="0" collapsed="false">
      <c r="A14533" s="197" t="s">
        <v>29504</v>
      </c>
      <c r="B14533" s="197"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197" t="s">
        <v>29503</v>
      </c>
      <c r="D14533" s="197" t="s">
        <v>29497</v>
      </c>
      <c r="E14533" s="197" t="s">
        <v>29498</v>
      </c>
      <c r="F14533" s="197" t="s">
        <v>29499</v>
      </c>
      <c r="G14533" s="197" t="s">
        <v>29500</v>
      </c>
      <c r="I14533" s="197" t="s">
        <v>30</v>
      </c>
      <c r="J14533" s="197" t="n">
        <v>800.06</v>
      </c>
    </row>
    <row r="14534" customFormat="false" ht="12.75" hidden="true" customHeight="false" outlineLevel="0" collapsed="false">
      <c r="A14534" s="197" t="s">
        <v>29505</v>
      </c>
      <c r="B14534" s="197" t="str">
        <f aca="false">C14534&amp;D14534&amp;E14534&amp;F14534&amp;G14534&amp;H14534</f>
        <v>UM LANCE DE 15,00M DE MANGUEIRA DE FIBRA DE POLIESTER PURA,TIPO 2,REVESTIDA INTERNAMENTE COM BORRACHA VULCANIZADA NO DIAMETRO DE 1.1/2".FORNECIMENTO E COLOCACAO</v>
      </c>
      <c r="C14534" s="197" t="s">
        <v>29506</v>
      </c>
      <c r="D14534" s="197" t="s">
        <v>29507</v>
      </c>
      <c r="E14534" s="197" t="s">
        <v>29508</v>
      </c>
      <c r="I14534" s="197" t="s">
        <v>30</v>
      </c>
      <c r="J14534" s="197" t="n">
        <v>192.29</v>
      </c>
    </row>
    <row r="14535" customFormat="false" ht="12.75" hidden="true" customHeight="false" outlineLevel="0" collapsed="false">
      <c r="A14535" s="197" t="s">
        <v>29509</v>
      </c>
      <c r="B14535" s="197" t="str">
        <f aca="false">C14535&amp;D14535&amp;E14535&amp;F14535&amp;G14535&amp;H14535</f>
        <v>UM LANCE DE 15,00M DE MANGUEIRA DE FIBRA DE POLIESTER PURA,TIPO 2,REVESTIDA INTERNAMENTE COM BORRACHA VULCANIZADA NO DIAMETRO DE 1.1/2".FORNECIMENTO E COLOCACAO</v>
      </c>
      <c r="C14535" s="197" t="s">
        <v>29506</v>
      </c>
      <c r="D14535" s="197" t="s">
        <v>29507</v>
      </c>
      <c r="E14535" s="197" t="s">
        <v>29508</v>
      </c>
      <c r="I14535" s="197" t="s">
        <v>30</v>
      </c>
      <c r="J14535" s="197" t="n">
        <v>191.71</v>
      </c>
    </row>
    <row r="14536" customFormat="false" ht="12.75" hidden="true" customHeight="false" outlineLevel="0" collapsed="false">
      <c r="A14536" s="197" t="s">
        <v>29510</v>
      </c>
      <c r="B14536" s="197" t="str">
        <f aca="false">C14536&amp;D14536&amp;E14536&amp;F14536&amp;G14536&amp;H14536</f>
        <v>DOIS LANCES DE 15,00M DE MANGUEIRA DE FIBRA DE POLIESTER PURA,TIPO 2,REVESTIDA INTERNAMENTE COM BORRACHA VULCANIZADA NODIAMETRO DE 1.1/2".FORNECIMENTO E COLOCACAO</v>
      </c>
      <c r="C14536" s="197" t="s">
        <v>29511</v>
      </c>
      <c r="D14536" s="197" t="s">
        <v>29512</v>
      </c>
      <c r="E14536" s="197" t="s">
        <v>29513</v>
      </c>
      <c r="I14536" s="197" t="s">
        <v>30</v>
      </c>
      <c r="J14536" s="197" t="n">
        <v>383.5</v>
      </c>
    </row>
    <row r="14537" customFormat="false" ht="12.75" hidden="true" customHeight="false" outlineLevel="0" collapsed="false">
      <c r="A14537" s="197" t="s">
        <v>29514</v>
      </c>
      <c r="B14537" s="197" t="str">
        <f aca="false">C14537&amp;D14537&amp;E14537&amp;F14537&amp;G14537&amp;H14537</f>
        <v>DOIS LANCES DE 15,00M DE MANGUEIRA DE FIBRA DE POLIESTER PURA,TIPO 2,REVESTIDA INTERNAMENTE COM BORRACHA VULCANIZADA NODIAMETRO DE 1.1/2".FORNECIMENTO E COLOCACAO</v>
      </c>
      <c r="C14537" s="197" t="s">
        <v>29511</v>
      </c>
      <c r="D14537" s="197" t="s">
        <v>29512</v>
      </c>
      <c r="E14537" s="197" t="s">
        <v>29513</v>
      </c>
      <c r="I14537" s="197" t="s">
        <v>30</v>
      </c>
      <c r="J14537" s="197" t="n">
        <v>382.5</v>
      </c>
    </row>
    <row r="14538" customFormat="false" ht="12.75" hidden="true" customHeight="false" outlineLevel="0" collapsed="false">
      <c r="A14538" s="197" t="s">
        <v>29515</v>
      </c>
      <c r="B14538" s="197" t="str">
        <f aca="false">C14538&amp;D14538&amp;E14538&amp;F14538&amp;G14538&amp;H14538</f>
        <v>HIDRANTE DE COLUNA COMPLETO,PARA LINHA DE 100MM,INCLUSIVE PECAS COMPLEMENTARES ATE O INICIO DA TUBULACAO HORIZONTAL E FORNECIMENTO DO MATERIAL PARA REJUNTAMENTO.FORNECIMENTO E ASSENTAMENTO</v>
      </c>
      <c r="C14538" s="197" t="s">
        <v>29516</v>
      </c>
      <c r="D14538" s="197" t="s">
        <v>29517</v>
      </c>
      <c r="E14538" s="197" t="s">
        <v>29518</v>
      </c>
      <c r="F14538" s="197" t="s">
        <v>11870</v>
      </c>
      <c r="I14538" s="197" t="s">
        <v>30</v>
      </c>
      <c r="J14538" s="197" t="n">
        <v>5942.23</v>
      </c>
    </row>
    <row r="14539" customFormat="false" ht="12.75" hidden="true" customHeight="false" outlineLevel="0" collapsed="false">
      <c r="A14539" s="197" t="s">
        <v>29519</v>
      </c>
      <c r="B14539" s="197" t="str">
        <f aca="false">C14539&amp;D14539&amp;E14539&amp;F14539&amp;G14539&amp;H14539</f>
        <v>HIDRANTE DE COLUNA COMPLETO,PARA LINHA DE 100MM,INCLUSIVE PECAS COMPLEMENTARES ATE O INICIO DA TUBULACAO HORIZONTAL E FORNECIMENTO DO MATERIAL PARA REJUNTAMENTO.FORNECIMENTO E ASSENTAMENTO</v>
      </c>
      <c r="C14539" s="197" t="s">
        <v>29516</v>
      </c>
      <c r="D14539" s="197" t="s">
        <v>29517</v>
      </c>
      <c r="E14539" s="197" t="s">
        <v>29518</v>
      </c>
      <c r="F14539" s="197" t="s">
        <v>11870</v>
      </c>
      <c r="I14539" s="197" t="s">
        <v>30</v>
      </c>
      <c r="J14539" s="197" t="n">
        <v>5898.62</v>
      </c>
    </row>
    <row r="14540" customFormat="false" ht="12.75" hidden="true" customHeight="false" outlineLevel="0" collapsed="false">
      <c r="A14540" s="197" t="s">
        <v>29520</v>
      </c>
      <c r="B14540" s="197" t="str">
        <f aca="false">C14540&amp;D14540&amp;E14540&amp;F14540&amp;G14540&amp;H14540</f>
        <v>HIDRANTE SUBTERRANEO COMPLETO,EXCLUSIVE ESTE,CONSIDERANDO PECAS COMPLEMENTARES ATE O INICIO DA TUBULACAO HORIZONTAL E FORNECIMENTO DO MATERIAL DE REJUNTAMENTO.ASSENTAMENTO</v>
      </c>
      <c r="C14540" s="197" t="s">
        <v>29521</v>
      </c>
      <c r="D14540" s="197" t="s">
        <v>29517</v>
      </c>
      <c r="E14540" s="197" t="s">
        <v>29522</v>
      </c>
      <c r="I14540" s="197" t="s">
        <v>30</v>
      </c>
      <c r="J14540" s="197" t="n">
        <v>891.03</v>
      </c>
    </row>
    <row r="14541" customFormat="false" ht="12.75" hidden="true" customHeight="false" outlineLevel="0" collapsed="false">
      <c r="A14541" s="197" t="s">
        <v>29523</v>
      </c>
      <c r="B14541" s="197" t="str">
        <f aca="false">C14541&amp;D14541&amp;E14541&amp;F14541&amp;G14541&amp;H14541</f>
        <v>HIDRANTE SUBTERRANEO COMPLETO,EXCLUSIVE ESTE,CONSIDERANDO PECAS COMPLEMENTARES ATE O INICIO DA TUBULACAO HORIZONTAL E FORNECIMENTO DO MATERIAL DE REJUNTAMENTO.ASSENTAMENTO</v>
      </c>
      <c r="C14541" s="197" t="s">
        <v>29521</v>
      </c>
      <c r="D14541" s="197" t="s">
        <v>29517</v>
      </c>
      <c r="E14541" s="197" t="s">
        <v>29522</v>
      </c>
      <c r="I14541" s="197" t="s">
        <v>30</v>
      </c>
      <c r="J14541" s="197" t="n">
        <v>847.42</v>
      </c>
    </row>
    <row r="14542" customFormat="false" ht="12.75" hidden="true" customHeight="false" outlineLevel="0" collapsed="false">
      <c r="A14542" s="197" t="s">
        <v>29524</v>
      </c>
      <c r="B14542" s="197"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197" t="s">
        <v>29525</v>
      </c>
      <c r="D14542" s="197" t="s">
        <v>29526</v>
      </c>
      <c r="E14542" s="197" t="s">
        <v>29527</v>
      </c>
      <c r="F14542" s="197" t="s">
        <v>29528</v>
      </c>
      <c r="G14542" s="197" t="s">
        <v>29529</v>
      </c>
      <c r="H14542" s="197" t="s">
        <v>19466</v>
      </c>
      <c r="I14542" s="197" t="s">
        <v>30</v>
      </c>
      <c r="J14542" s="197" t="n">
        <v>1169.34</v>
      </c>
    </row>
    <row r="14543" customFormat="false" ht="12.75" hidden="true" customHeight="false" outlineLevel="0" collapsed="false">
      <c r="A14543" s="197" t="s">
        <v>29530</v>
      </c>
      <c r="B14543" s="197"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197" t="s">
        <v>29525</v>
      </c>
      <c r="D14543" s="197" t="s">
        <v>29526</v>
      </c>
      <c r="E14543" s="197" t="s">
        <v>29527</v>
      </c>
      <c r="F14543" s="197" t="s">
        <v>29528</v>
      </c>
      <c r="G14543" s="197" t="s">
        <v>29529</v>
      </c>
      <c r="H14543" s="197" t="s">
        <v>19466</v>
      </c>
      <c r="I14543" s="197" t="s">
        <v>30</v>
      </c>
      <c r="J14543" s="197" t="n">
        <v>1105.1</v>
      </c>
    </row>
    <row r="14544" customFormat="false" ht="12.75" hidden="true" customHeight="false" outlineLevel="0" collapsed="false">
      <c r="A14544" s="197" t="s">
        <v>29531</v>
      </c>
      <c r="B14544" s="197" t="str">
        <f aca="false">C14544&amp;D14544&amp;E14544&amp;F14544&amp;G14544&amp;H14544</f>
        <v>HASTE PARA ATERRAMENTO,DE COBRE DE 3/4" (19MM),COM 3,00M DECOMPRIMENTO.FORNECIMENTO E COLOCACAO</v>
      </c>
      <c r="C14544" s="197" t="s">
        <v>29532</v>
      </c>
      <c r="D14544" s="197" t="s">
        <v>29533</v>
      </c>
      <c r="I14544" s="197" t="s">
        <v>30</v>
      </c>
      <c r="J14544" s="197" t="n">
        <v>65.91</v>
      </c>
    </row>
    <row r="14545" customFormat="false" ht="12.75" hidden="true" customHeight="false" outlineLevel="0" collapsed="false">
      <c r="A14545" s="197" t="s">
        <v>29534</v>
      </c>
      <c r="B14545" s="197" t="str">
        <f aca="false">C14545&amp;D14545&amp;E14545&amp;F14545&amp;G14545&amp;H14545</f>
        <v>HASTE PARA ATERRAMENTO,DE COBRE DE 3/4" (19MM),COM 3,00M DECOMPRIMENTO.FORNECIMENTO E COLOCACAO</v>
      </c>
      <c r="C14545" s="197" t="s">
        <v>29532</v>
      </c>
      <c r="D14545" s="197" t="s">
        <v>29533</v>
      </c>
      <c r="I14545" s="197" t="s">
        <v>30</v>
      </c>
      <c r="J14545" s="197" t="n">
        <v>64.53</v>
      </c>
    </row>
    <row r="14546" customFormat="false" ht="12.75" hidden="true" customHeight="false" outlineLevel="0" collapsed="false">
      <c r="A14546" s="197" t="s">
        <v>29535</v>
      </c>
      <c r="B14546" s="197" t="str">
        <f aca="false">C14546&amp;D14546&amp;E14546&amp;F14546&amp;G14546&amp;H14546</f>
        <v>HASTE PARA ATERRAMENTO,DE COBRE DE 3/4" (19MM),COM 2,40M DECOMPRIMENTO.FORNECIMENTO E COLOCACAO</v>
      </c>
      <c r="C14546" s="197" t="s">
        <v>29536</v>
      </c>
      <c r="D14546" s="197" t="s">
        <v>29533</v>
      </c>
      <c r="I14546" s="197" t="s">
        <v>30</v>
      </c>
      <c r="J14546" s="197" t="n">
        <v>56.24</v>
      </c>
    </row>
    <row r="14547" customFormat="false" ht="12.75" hidden="true" customHeight="false" outlineLevel="0" collapsed="false">
      <c r="A14547" s="197" t="s">
        <v>29537</v>
      </c>
      <c r="B14547" s="197" t="str">
        <f aca="false">C14547&amp;D14547&amp;E14547&amp;F14547&amp;G14547&amp;H14547</f>
        <v>HASTE PARA ATERRAMENTO,DE COBRE DE 3/4" (19MM),COM 2,40M DECOMPRIMENTO.FORNECIMENTO E COLOCACAO</v>
      </c>
      <c r="C14547" s="197" t="s">
        <v>29536</v>
      </c>
      <c r="D14547" s="197" t="s">
        <v>29533</v>
      </c>
      <c r="I14547" s="197" t="s">
        <v>30</v>
      </c>
      <c r="J14547" s="197" t="n">
        <v>55.01</v>
      </c>
    </row>
    <row r="14548" customFormat="false" ht="12.75" hidden="true" customHeight="false" outlineLevel="0" collapsed="false">
      <c r="A14548" s="197" t="s">
        <v>29538</v>
      </c>
      <c r="B14548" s="197" t="str">
        <f aca="false">C14548&amp;D14548&amp;E14548&amp;F14548&amp;G14548&amp;H14548</f>
        <v>HASTE PARA ATERRAMENTO,DE COBRE DE 5/8"(16MM),COM 3,00M DE COMPRIMENTO.FORNECIMENTO E COLOCACAO</v>
      </c>
      <c r="C14548" s="197" t="s">
        <v>29539</v>
      </c>
      <c r="D14548" s="197" t="s">
        <v>29540</v>
      </c>
      <c r="I14548" s="197" t="s">
        <v>30</v>
      </c>
      <c r="J14548" s="197" t="n">
        <v>50.78</v>
      </c>
    </row>
    <row r="14549" customFormat="false" ht="12.75" hidden="true" customHeight="false" outlineLevel="0" collapsed="false">
      <c r="A14549" s="197" t="s">
        <v>29541</v>
      </c>
      <c r="B14549" s="197" t="str">
        <f aca="false">C14549&amp;D14549&amp;E14549&amp;F14549&amp;G14549&amp;H14549</f>
        <v>HASTE PARA ATERRAMENTO,DE COBRE DE 5/8"(16MM),COM 3,00M DE COMPRIMENTO.FORNECIMENTO E COLOCACAO</v>
      </c>
      <c r="C14549" s="197" t="s">
        <v>29539</v>
      </c>
      <c r="D14549" s="197" t="s">
        <v>29540</v>
      </c>
      <c r="I14549" s="197" t="s">
        <v>30</v>
      </c>
      <c r="J14549" s="197" t="n">
        <v>49.4</v>
      </c>
    </row>
    <row r="14550" customFormat="false" ht="12.75" hidden="true" customHeight="false" outlineLevel="0" collapsed="false">
      <c r="A14550" s="197" t="s">
        <v>29542</v>
      </c>
      <c r="B14550" s="197" t="str">
        <f aca="false">C14550&amp;D14550&amp;E14550&amp;F14550&amp;G14550&amp;H14550</f>
        <v>HASTE PARA ATERRAMENTO,DE COBRE DE 5/8"(16MM),COM 2,40M DE COMPRIMENTO.FORNECIMENTO E COLOCACAO</v>
      </c>
      <c r="C14550" s="197" t="s">
        <v>29543</v>
      </c>
      <c r="D14550" s="197" t="s">
        <v>29540</v>
      </c>
      <c r="I14550" s="197" t="s">
        <v>30</v>
      </c>
      <c r="J14550" s="197" t="n">
        <v>38.09</v>
      </c>
    </row>
    <row r="14551" customFormat="false" ht="12.75" hidden="true" customHeight="false" outlineLevel="0" collapsed="false">
      <c r="A14551" s="197" t="s">
        <v>29544</v>
      </c>
      <c r="B14551" s="197" t="str">
        <f aca="false">C14551&amp;D14551&amp;E14551&amp;F14551&amp;G14551&amp;H14551</f>
        <v>HASTE PARA ATERRAMENTO,DE COBRE DE 5/8"(16MM),COM 2,40M DE COMPRIMENTO.FORNECIMENTO E COLOCACAO</v>
      </c>
      <c r="C14551" s="197" t="s">
        <v>29543</v>
      </c>
      <c r="D14551" s="197" t="s">
        <v>29540</v>
      </c>
      <c r="I14551" s="197" t="s">
        <v>30</v>
      </c>
      <c r="J14551" s="197" t="n">
        <v>36.86</v>
      </c>
    </row>
    <row r="14552" customFormat="false" ht="12.75" hidden="true" customHeight="false" outlineLevel="0" collapsed="false">
      <c r="A14552" s="197" t="s">
        <v>29545</v>
      </c>
      <c r="B14552" s="197" t="str">
        <f aca="false">C14552&amp;D14552&amp;E14552&amp;F14552&amp;G14552&amp;H14552</f>
        <v>PARA-RAIO DE TELHADO,TIPO FRANKLIN,EM LATAO CROMADO,H=37,5CM,COMPREENDENDO:30,00M DE CORDOALHA DE COBRE 16MM2,HASTE DE TERRA E DEMAIS MATERIAIS NECESSARIOS.FORNECIMENTO E COLOCACAO</v>
      </c>
      <c r="C14552" s="197" t="s">
        <v>29546</v>
      </c>
      <c r="D14552" s="197" t="s">
        <v>29547</v>
      </c>
      <c r="E14552" s="197" t="s">
        <v>29548</v>
      </c>
      <c r="I14552" s="197" t="s">
        <v>30</v>
      </c>
      <c r="J14552" s="197" t="n">
        <v>914.31</v>
      </c>
    </row>
    <row r="14553" customFormat="false" ht="12.75" hidden="true" customHeight="false" outlineLevel="0" collapsed="false">
      <c r="A14553" s="197" t="s">
        <v>29549</v>
      </c>
      <c r="B14553" s="197" t="str">
        <f aca="false">C14553&amp;D14553&amp;E14553&amp;F14553&amp;G14553&amp;H14553</f>
        <v>PARA-RAIO DE TELHADO,TIPO FRANKLIN,EM LATAO CROMADO,H=37,5CM,COMPREENDENDO:30,00M DE CORDOALHA DE COBRE 16MM2,HASTE DE TERRA E DEMAIS MATERIAIS NECESSARIOS.FORNECIMENTO E COLOCACAO</v>
      </c>
      <c r="C14553" s="197" t="s">
        <v>29546</v>
      </c>
      <c r="D14553" s="197" t="s">
        <v>29547</v>
      </c>
      <c r="E14553" s="197" t="s">
        <v>29548</v>
      </c>
      <c r="I14553" s="197" t="s">
        <v>30</v>
      </c>
      <c r="J14553" s="197" t="n">
        <v>863.39</v>
      </c>
    </row>
    <row r="14554" customFormat="false" ht="12.75" hidden="true" customHeight="false" outlineLevel="0" collapsed="false">
      <c r="A14554" s="197" t="s">
        <v>29550</v>
      </c>
      <c r="B14554" s="197" t="str">
        <f aca="false">C14554&amp;D14554&amp;E14554&amp;F14554&amp;G14554&amp;H14554</f>
        <v>SUPORTE PARA FIXACAO DE CABO PARA PARA-RAIO,COM 20CM DE COMPRIMENTO,COM ISOLADOR.FORNECIMENTO E COLOCACAO</v>
      </c>
      <c r="C14554" s="197" t="s">
        <v>29551</v>
      </c>
      <c r="D14554" s="197" t="s">
        <v>29552</v>
      </c>
      <c r="I14554" s="197" t="s">
        <v>30</v>
      </c>
      <c r="J14554" s="197" t="n">
        <v>22.04</v>
      </c>
    </row>
    <row r="14555" customFormat="false" ht="12.75" hidden="true" customHeight="false" outlineLevel="0" collapsed="false">
      <c r="A14555" s="197" t="s">
        <v>29553</v>
      </c>
      <c r="B14555" s="197" t="str">
        <f aca="false">C14555&amp;D14555&amp;E14555&amp;F14555&amp;G14555&amp;H14555</f>
        <v>SUPORTE PARA FIXACAO DE CABO PARA PARA-RAIO,COM 20CM DE COMPRIMENTO,COM ISOLADOR.FORNECIMENTO E COLOCACAO</v>
      </c>
      <c r="C14555" s="197" t="s">
        <v>29551</v>
      </c>
      <c r="D14555" s="197" t="s">
        <v>29552</v>
      </c>
      <c r="I14555" s="197" t="s">
        <v>30</v>
      </c>
      <c r="J14555" s="197" t="n">
        <v>20.07</v>
      </c>
    </row>
    <row r="14556" customFormat="false" ht="12.75" hidden="true" customHeight="false" outlineLevel="0" collapsed="false">
      <c r="A14556" s="197" t="s">
        <v>29554</v>
      </c>
      <c r="B14556" s="197" t="str">
        <f aca="false">C14556&amp;D14556&amp;E14556&amp;F14556&amp;G14556&amp;H14556</f>
        <v>TERMINAL AEREO PARA PARA-RAIO(CAPTOR 1 PONTA)EM LATAO MACICO,3/8"X600MM,FIXACAO COM ROSCA MECANICA E ABRACADEIRA,INCLUSIVE CAPTOR.FORNECIMENTO E COLOCACAO</v>
      </c>
      <c r="C14556" s="197" t="s">
        <v>29555</v>
      </c>
      <c r="D14556" s="197" t="s">
        <v>29556</v>
      </c>
      <c r="E14556" s="197" t="s">
        <v>29557</v>
      </c>
      <c r="I14556" s="197" t="s">
        <v>30</v>
      </c>
      <c r="J14556" s="197" t="n">
        <v>30.39</v>
      </c>
    </row>
    <row r="14557" customFormat="false" ht="12.75" hidden="true" customHeight="false" outlineLevel="0" collapsed="false">
      <c r="A14557" s="197" t="s">
        <v>29558</v>
      </c>
      <c r="B14557" s="197" t="str">
        <f aca="false">C14557&amp;D14557&amp;E14557&amp;F14557&amp;G14557&amp;H14557</f>
        <v>TERMINAL AEREO PARA PARA-RAIO(CAPTOR 1 PONTA)EM LATAO MACICO,3/8"X600MM,FIXACAO COM ROSCA MECANICA E ABRACADEIRA,INCLUSIVE CAPTOR.FORNECIMENTO E COLOCACAO</v>
      </c>
      <c r="C14557" s="197" t="s">
        <v>29555</v>
      </c>
      <c r="D14557" s="197" t="s">
        <v>29556</v>
      </c>
      <c r="E14557" s="197" t="s">
        <v>29557</v>
      </c>
      <c r="I14557" s="197" t="s">
        <v>30</v>
      </c>
      <c r="J14557" s="197" t="n">
        <v>27.93</v>
      </c>
    </row>
    <row r="14558" customFormat="false" ht="12.75" hidden="true" customHeight="false" outlineLevel="0" collapsed="false">
      <c r="A14558" s="197" t="s">
        <v>29559</v>
      </c>
      <c r="B14558" s="197" t="str">
        <f aca="false">C14558&amp;D14558&amp;E14558&amp;F14558&amp;G14558&amp;H14558</f>
        <v>PRESILHA EM LATAO COM FURO DE 7MM.FORNECIMENTO E COLOCACAO</v>
      </c>
      <c r="C14558" s="197" t="s">
        <v>29560</v>
      </c>
      <c r="I14558" s="197" t="s">
        <v>30</v>
      </c>
      <c r="J14558" s="197" t="n">
        <v>13.07</v>
      </c>
    </row>
    <row r="14559" customFormat="false" ht="12.75" hidden="true" customHeight="false" outlineLevel="0" collapsed="false">
      <c r="A14559" s="197" t="s">
        <v>29561</v>
      </c>
      <c r="B14559" s="197" t="str">
        <f aca="false">C14559&amp;D14559&amp;E14559&amp;F14559&amp;G14559&amp;H14559</f>
        <v>PRESILHA EM LATAO COM FURO DE 7MM.FORNECIMENTO E COLOCACAO</v>
      </c>
      <c r="C14559" s="197" t="s">
        <v>29560</v>
      </c>
      <c r="I14559" s="197" t="s">
        <v>30</v>
      </c>
      <c r="J14559" s="197" t="n">
        <v>11.59</v>
      </c>
    </row>
    <row r="14560" customFormat="false" ht="12.75" hidden="true" customHeight="false" outlineLevel="0" collapsed="false">
      <c r="A14560" s="197" t="s">
        <v>29562</v>
      </c>
      <c r="B14560" s="197" t="str">
        <f aca="false">C14560&amp;D14560&amp;E14560&amp;F14560&amp;G14560&amp;H14560</f>
        <v>DISJUNTOR TRIFASICO A PEQUENO VOLUME DE OLEO,ACIONAMENTO MANUAL,17,5KV-350MVA,COM RELES PRIMARIOS.FORNECIMENTO E COLOCACAO</v>
      </c>
      <c r="C14560" s="197" t="s">
        <v>29563</v>
      </c>
      <c r="D14560" s="197" t="s">
        <v>29564</v>
      </c>
      <c r="E14560" s="197" t="s">
        <v>867</v>
      </c>
      <c r="I14560" s="197" t="s">
        <v>30</v>
      </c>
      <c r="J14560" s="197" t="n">
        <v>37502.99</v>
      </c>
    </row>
    <row r="14561" customFormat="false" ht="12.75" hidden="true" customHeight="false" outlineLevel="0" collapsed="false">
      <c r="A14561" s="197" t="s">
        <v>29565</v>
      </c>
      <c r="B14561" s="197" t="str">
        <f aca="false">C14561&amp;D14561&amp;E14561&amp;F14561&amp;G14561&amp;H14561</f>
        <v>DISJUNTOR TRIFASICO A PEQUENO VOLUME DE OLEO,ACIONAMENTO MANUAL,17,5KV-350MVA,COM RELES PRIMARIOS.FORNECIMENTO E COLOCACAO</v>
      </c>
      <c r="C14561" s="197" t="s">
        <v>29563</v>
      </c>
      <c r="D14561" s="197" t="s">
        <v>29564</v>
      </c>
      <c r="E14561" s="197" t="s">
        <v>867</v>
      </c>
      <c r="I14561" s="197" t="s">
        <v>30</v>
      </c>
      <c r="J14561" s="197" t="n">
        <v>37483.25</v>
      </c>
    </row>
    <row r="14562" customFormat="false" ht="12.75" hidden="true" customHeight="false" outlineLevel="0" collapsed="false">
      <c r="A14562" s="197" t="s">
        <v>29566</v>
      </c>
      <c r="B14562" s="197" t="str">
        <f aca="false">C14562&amp;D14562&amp;E14562&amp;F14562&amp;G14562&amp;H14562</f>
        <v>SECCIONADOR TRIPOLAR,ACIONAMENTO SIMULTANEO,COMANDO POR VARA DE MANOBRA,15KV-400A.FORNECIMENTO E COLOCACAO</v>
      </c>
      <c r="C14562" s="197" t="s">
        <v>29567</v>
      </c>
      <c r="D14562" s="197" t="s">
        <v>29568</v>
      </c>
      <c r="I14562" s="197" t="s">
        <v>30</v>
      </c>
      <c r="J14562" s="197" t="n">
        <v>1624.85</v>
      </c>
    </row>
    <row r="14563" customFormat="false" ht="12.75" hidden="true" customHeight="false" outlineLevel="0" collapsed="false">
      <c r="A14563" s="197" t="s">
        <v>29569</v>
      </c>
      <c r="B14563" s="197" t="str">
        <f aca="false">C14563&amp;D14563&amp;E14563&amp;F14563&amp;G14563&amp;H14563</f>
        <v>SECCIONADOR TRIPOLAR,ACIONAMENTO SIMULTANEO,COMANDO POR VARA DE MANOBRA,15KV-400A.FORNECIMENTO E COLOCACAO</v>
      </c>
      <c r="C14563" s="197" t="s">
        <v>29567</v>
      </c>
      <c r="D14563" s="197" t="s">
        <v>29568</v>
      </c>
      <c r="I14563" s="197" t="s">
        <v>30</v>
      </c>
      <c r="J14563" s="197" t="n">
        <v>1619.92</v>
      </c>
    </row>
    <row r="14564" customFormat="false" ht="12.75" hidden="true" customHeight="false" outlineLevel="0" collapsed="false">
      <c r="A14564" s="197" t="s">
        <v>29570</v>
      </c>
      <c r="B14564" s="197" t="str">
        <f aca="false">C14564&amp;D14564&amp;E14564&amp;F14564&amp;G14564&amp;H14564</f>
        <v>SECCIONADOR TRIPOLAR,ACIONAMENTO SIMULTANEO,COMANDO POR PUNHO DE MANOBRA,15KV-400A.FORNECIMENTO E COLOCACAO</v>
      </c>
      <c r="C14564" s="197" t="s">
        <v>29571</v>
      </c>
      <c r="D14564" s="197" t="s">
        <v>29572</v>
      </c>
      <c r="I14564" s="197" t="s">
        <v>30</v>
      </c>
      <c r="J14564" s="197" t="n">
        <v>713.99</v>
      </c>
    </row>
    <row r="14565" customFormat="false" ht="12.75" hidden="true" customHeight="false" outlineLevel="0" collapsed="false">
      <c r="A14565" s="197" t="s">
        <v>29573</v>
      </c>
      <c r="B14565" s="197" t="str">
        <f aca="false">C14565&amp;D14565&amp;E14565&amp;F14565&amp;G14565&amp;H14565</f>
        <v>SECCIONADOR TRIPOLAR,ACIONAMENTO SIMULTANEO,COMANDO POR PUNHO DE MANOBRA,15KV-400A.FORNECIMENTO E COLOCACAO</v>
      </c>
      <c r="C14565" s="197" t="s">
        <v>29571</v>
      </c>
      <c r="D14565" s="197" t="s">
        <v>29572</v>
      </c>
      <c r="I14565" s="197" t="s">
        <v>30</v>
      </c>
      <c r="J14565" s="197" t="n">
        <v>709.06</v>
      </c>
    </row>
    <row r="14566" customFormat="false" ht="12.75" hidden="true" customHeight="false" outlineLevel="0" collapsed="false">
      <c r="A14566" s="197" t="s">
        <v>29574</v>
      </c>
      <c r="B14566" s="197" t="str">
        <f aca="false">C14566&amp;D14566&amp;E14566&amp;F14566&amp;G14566&amp;H14566</f>
        <v>SECCIONADOR TRIPOLAR COM FUSIVEIS,ACIONAMENTO SIMULTANEO,COMANDO POR VARA DE MANOBRA,15KV-400A.FORNECIMENTO E COLOCACAO</v>
      </c>
      <c r="C14566" s="197" t="s">
        <v>29575</v>
      </c>
      <c r="D14566" s="197" t="s">
        <v>29576</v>
      </c>
      <c r="I14566" s="197" t="s">
        <v>30</v>
      </c>
      <c r="J14566" s="197" t="n">
        <v>2154.11</v>
      </c>
    </row>
    <row r="14567" customFormat="false" ht="12.75" hidden="true" customHeight="false" outlineLevel="0" collapsed="false">
      <c r="A14567" s="197" t="s">
        <v>29577</v>
      </c>
      <c r="B14567" s="197" t="str">
        <f aca="false">C14567&amp;D14567&amp;E14567&amp;F14567&amp;G14567&amp;H14567</f>
        <v>SECCIONADOR TRIPOLAR COM FUSIVEIS,ACIONAMENTO SIMULTANEO,COMANDO POR VARA DE MANOBRA,15KV-400A.FORNECIMENTO E COLOCACAO</v>
      </c>
      <c r="C14567" s="197" t="s">
        <v>29575</v>
      </c>
      <c r="D14567" s="197" t="s">
        <v>29576</v>
      </c>
      <c r="I14567" s="197" t="s">
        <v>30</v>
      </c>
      <c r="J14567" s="197" t="n">
        <v>2149.18</v>
      </c>
    </row>
    <row r="14568" customFormat="false" ht="12.75" hidden="true" customHeight="false" outlineLevel="0" collapsed="false">
      <c r="A14568" s="197" t="s">
        <v>29578</v>
      </c>
      <c r="B14568" s="197" t="str">
        <f aca="false">C14568&amp;D14568&amp;E14568&amp;F14568&amp;G14568&amp;H14568</f>
        <v>SECCIONADOR TRIPOLAR COM FUSIVEIS,ACIONAMENTO SIMULTANEO,COMANDO POR PUNHO DE MANOBRA,15KV-400A.FORNECIMENTO E COLOCACAO</v>
      </c>
      <c r="C14568" s="197" t="s">
        <v>29575</v>
      </c>
      <c r="D14568" s="197" t="s">
        <v>29579</v>
      </c>
      <c r="I14568" s="197" t="s">
        <v>30</v>
      </c>
      <c r="J14568" s="197" t="n">
        <v>1365</v>
      </c>
    </row>
    <row r="14569" customFormat="false" ht="12.75" hidden="true" customHeight="false" outlineLevel="0" collapsed="false">
      <c r="A14569" s="197" t="s">
        <v>29580</v>
      </c>
      <c r="B14569" s="197" t="str">
        <f aca="false">C14569&amp;D14569&amp;E14569&amp;F14569&amp;G14569&amp;H14569</f>
        <v>SECCIONADOR TRIPOLAR COM FUSIVEIS,ACIONAMENTO SIMULTANEO,COMANDO POR PUNHO DE MANOBRA,15KV-400A.FORNECIMENTO E COLOCACAO</v>
      </c>
      <c r="C14569" s="197" t="s">
        <v>29575</v>
      </c>
      <c r="D14569" s="197" t="s">
        <v>29579</v>
      </c>
      <c r="I14569" s="197" t="s">
        <v>30</v>
      </c>
      <c r="J14569" s="197" t="n">
        <v>1360.07</v>
      </c>
    </row>
    <row r="14570" customFormat="false" ht="12.75" hidden="true" customHeight="false" outlineLevel="0" collapsed="false">
      <c r="A14570" s="197" t="s">
        <v>29581</v>
      </c>
      <c r="B14570" s="197" t="str">
        <f aca="false">C14570&amp;D14570&amp;E14570&amp;F14570&amp;G14570&amp;H14570</f>
        <v>VARA DE MANOBRA EM FENOLITE,COM PONTEIRA DE DURALUMINIO TESTADA EM 15KV,COM 3,00M DE COMPRIMENTO.FORNECIMENTO</v>
      </c>
      <c r="C14570" s="197" t="s">
        <v>29582</v>
      </c>
      <c r="D14570" s="197" t="s">
        <v>29583</v>
      </c>
      <c r="I14570" s="197" t="s">
        <v>30</v>
      </c>
      <c r="J14570" s="197" t="n">
        <v>178</v>
      </c>
    </row>
    <row r="14571" customFormat="false" ht="12.75" hidden="true" customHeight="false" outlineLevel="0" collapsed="false">
      <c r="A14571" s="197" t="s">
        <v>29584</v>
      </c>
      <c r="B14571" s="197" t="str">
        <f aca="false">C14571&amp;D14571&amp;E14571&amp;F14571&amp;G14571&amp;H14571</f>
        <v>VARA DE MANOBRA EM FENOLITE,COM PONTEIRA DE DURALUMINIO TESTADA EM 15KV,COM 3,00M DE COMPRIMENTO.FORNECIMENTO</v>
      </c>
      <c r="C14571" s="197" t="s">
        <v>29582</v>
      </c>
      <c r="D14571" s="197" t="s">
        <v>29583</v>
      </c>
      <c r="I14571" s="197" t="s">
        <v>30</v>
      </c>
      <c r="J14571" s="197" t="n">
        <v>178</v>
      </c>
    </row>
    <row r="14572" customFormat="false" ht="12.75" hidden="true" customHeight="false" outlineLevel="0" collapsed="false">
      <c r="A14572" s="197" t="s">
        <v>29585</v>
      </c>
      <c r="B14572" s="197" t="str">
        <f aca="false">C14572&amp;D14572&amp;E14572&amp;F14572&amp;G14572&amp;H14572</f>
        <v>MUFLA TERMINAL,INTERNA OU EXTERNA,PARA CABO SINGELO DE 15KV.FORNECIMENTO E COLOCACAO</v>
      </c>
      <c r="C14572" s="197" t="s">
        <v>29586</v>
      </c>
      <c r="D14572" s="197" t="s">
        <v>7956</v>
      </c>
      <c r="I14572" s="197" t="s">
        <v>30</v>
      </c>
      <c r="J14572" s="197" t="n">
        <v>232.61</v>
      </c>
    </row>
    <row r="14573" customFormat="false" ht="12.75" hidden="true" customHeight="false" outlineLevel="0" collapsed="false">
      <c r="A14573" s="197" t="s">
        <v>29587</v>
      </c>
      <c r="B14573" s="197" t="str">
        <f aca="false">C14573&amp;D14573&amp;E14573&amp;F14573&amp;G14573&amp;H14573</f>
        <v>MUFLA TERMINAL,INTERNA OU EXTERNA,PARA CABO SINGELO DE 15KV.FORNECIMENTO E COLOCACAO</v>
      </c>
      <c r="C14573" s="197" t="s">
        <v>29586</v>
      </c>
      <c r="D14573" s="197" t="s">
        <v>7956</v>
      </c>
      <c r="I14573" s="197" t="s">
        <v>30</v>
      </c>
      <c r="J14573" s="197" t="n">
        <v>222.74</v>
      </c>
    </row>
    <row r="14574" customFormat="false" ht="12.75" hidden="true" customHeight="false" outlineLevel="0" collapsed="false">
      <c r="A14574" s="197" t="s">
        <v>29588</v>
      </c>
      <c r="B14574" s="197" t="str">
        <f aca="false">C14574&amp;D14574&amp;E14574&amp;F14574&amp;G14574&amp;H14574</f>
        <v>VERGALHAO DE COBRE DE 3/8".FORNECIMENTO E COLOCACAO</v>
      </c>
      <c r="C14574" s="197" t="s">
        <v>29589</v>
      </c>
      <c r="I14574" s="197" t="s">
        <v>338</v>
      </c>
      <c r="J14574" s="197" t="n">
        <v>49.35</v>
      </c>
    </row>
    <row r="14575" customFormat="false" ht="12.75" hidden="true" customHeight="false" outlineLevel="0" collapsed="false">
      <c r="A14575" s="197" t="s">
        <v>29590</v>
      </c>
      <c r="B14575" s="197" t="str">
        <f aca="false">C14575&amp;D14575&amp;E14575&amp;F14575&amp;G14575&amp;H14575</f>
        <v>VERGALHAO DE COBRE DE 3/8".FORNECIMENTO E COLOCACAO</v>
      </c>
      <c r="C14575" s="197" t="s">
        <v>29589</v>
      </c>
      <c r="I14575" s="197" t="s">
        <v>338</v>
      </c>
      <c r="J14575" s="197" t="n">
        <v>47.62</v>
      </c>
    </row>
    <row r="14576" customFormat="false" ht="12.75" hidden="true" customHeight="false" outlineLevel="0" collapsed="false">
      <c r="A14576" s="197" t="s">
        <v>29591</v>
      </c>
      <c r="B14576" s="197" t="str">
        <f aca="false">C14576&amp;D14576&amp;E14576&amp;F14576&amp;G14576&amp;H14576</f>
        <v>ISOLADOR DE PINO,TIPO HI-TOP,CILINDRICO CLASSE 15KV.FORNECIMENTO E COLOCACAO</v>
      </c>
      <c r="C14576" s="197" t="s">
        <v>29592</v>
      </c>
      <c r="D14576" s="197" t="s">
        <v>7139</v>
      </c>
      <c r="I14576" s="197" t="s">
        <v>30</v>
      </c>
      <c r="J14576" s="197" t="n">
        <v>25.05</v>
      </c>
    </row>
    <row r="14577" customFormat="false" ht="12.75" hidden="true" customHeight="false" outlineLevel="0" collapsed="false">
      <c r="A14577" s="197" t="s">
        <v>29593</v>
      </c>
      <c r="B14577" s="197" t="str">
        <f aca="false">C14577&amp;D14577&amp;E14577&amp;F14577&amp;G14577&amp;H14577</f>
        <v>ISOLADOR DE PINO,TIPO HI-TOP,CILINDRICO CLASSE 15KV.FORNECIMENTO E COLOCACAO</v>
      </c>
      <c r="C14577" s="197" t="s">
        <v>29592</v>
      </c>
      <c r="D14577" s="197" t="s">
        <v>7139</v>
      </c>
      <c r="I14577" s="197" t="s">
        <v>30</v>
      </c>
      <c r="J14577" s="197" t="n">
        <v>24.07</v>
      </c>
    </row>
    <row r="14578" customFormat="false" ht="12.75" hidden="true" customHeight="false" outlineLevel="0" collapsed="false">
      <c r="A14578" s="197" t="s">
        <v>29594</v>
      </c>
      <c r="B14578" s="197" t="str">
        <f aca="false">C14578&amp;D14578&amp;E14578&amp;F14578&amp;G14578&amp;H14578</f>
        <v>ISOLADOR DE SUSPENSAO(DISCO),TIPO CAVILHA CLASSE 15KV.FORNECIMENTO E COLOCACAO</v>
      </c>
      <c r="C14578" s="197" t="s">
        <v>29595</v>
      </c>
      <c r="D14578" s="197" t="s">
        <v>8002</v>
      </c>
      <c r="I14578" s="197" t="s">
        <v>30</v>
      </c>
      <c r="J14578" s="197" t="n">
        <v>78.87</v>
      </c>
    </row>
    <row r="14579" customFormat="false" ht="12.75" hidden="true" customHeight="false" outlineLevel="0" collapsed="false">
      <c r="A14579" s="197" t="s">
        <v>29596</v>
      </c>
      <c r="B14579" s="197" t="str">
        <f aca="false">C14579&amp;D14579&amp;E14579&amp;F14579&amp;G14579&amp;H14579</f>
        <v>ISOLADOR DE SUSPENSAO(DISCO),TIPO CAVILHA CLASSE 15KV.FORNECIMENTO E COLOCACAO</v>
      </c>
      <c r="C14579" s="197" t="s">
        <v>29595</v>
      </c>
      <c r="D14579" s="197" t="s">
        <v>8002</v>
      </c>
      <c r="I14579" s="197" t="s">
        <v>30</v>
      </c>
      <c r="J14579" s="197" t="n">
        <v>76.41</v>
      </c>
    </row>
    <row r="14580" customFormat="false" ht="12.75" hidden="true" customHeight="false" outlineLevel="0" collapsed="false">
      <c r="A14580" s="197" t="s">
        <v>29597</v>
      </c>
      <c r="B14580" s="197" t="str">
        <f aca="false">C14580&amp;D14580&amp;E14580&amp;F14580&amp;G14580&amp;H14580</f>
        <v>INTERTRAVAMENTO MECANICO (DISJUNTOR X CHAVES FACA),COM FECHADURAS.FORNECIMENTO E COLOCACAO</v>
      </c>
      <c r="C14580" s="197" t="s">
        <v>29598</v>
      </c>
      <c r="D14580" s="197" t="s">
        <v>29599</v>
      </c>
      <c r="I14580" s="197" t="s">
        <v>30</v>
      </c>
      <c r="J14580" s="197" t="n">
        <v>1149.98</v>
      </c>
    </row>
    <row r="14581" customFormat="false" ht="12.75" hidden="true" customHeight="false" outlineLevel="0" collapsed="false">
      <c r="A14581" s="197" t="s">
        <v>29600</v>
      </c>
      <c r="B14581" s="197" t="str">
        <f aca="false">C14581&amp;D14581&amp;E14581&amp;F14581&amp;G14581&amp;H14581</f>
        <v>INTERTRAVAMENTO MECANICO (DISJUNTOR X CHAVES FACA),COM FECHADURAS.FORNECIMENTO E COLOCACAO</v>
      </c>
      <c r="C14581" s="197" t="s">
        <v>29598</v>
      </c>
      <c r="D14581" s="197" t="s">
        <v>29599</v>
      </c>
      <c r="I14581" s="197" t="s">
        <v>30</v>
      </c>
      <c r="J14581" s="197" t="n">
        <v>1110.51</v>
      </c>
    </row>
    <row r="14582" customFormat="false" ht="12.75" hidden="true" customHeight="false" outlineLevel="0" collapsed="false">
      <c r="A14582" s="197" t="s">
        <v>29601</v>
      </c>
      <c r="B14582" s="197" t="str">
        <f aca="false">C14582&amp;D14582&amp;E14582&amp;F14582&amp;G14582&amp;H14582</f>
        <v>PARA-RAIO,TIPO VALVULA,PARA 15KV/5KA.FORNECIMENTO E INSTALACAO</v>
      </c>
      <c r="C14582" s="197" t="s">
        <v>29602</v>
      </c>
      <c r="D14582" s="197" t="s">
        <v>867</v>
      </c>
      <c r="I14582" s="197" t="s">
        <v>30</v>
      </c>
      <c r="J14582" s="197" t="n">
        <v>421</v>
      </c>
    </row>
    <row r="14583" customFormat="false" ht="12.75" hidden="true" customHeight="false" outlineLevel="0" collapsed="false">
      <c r="A14583" s="197" t="s">
        <v>29603</v>
      </c>
      <c r="B14583" s="197" t="str">
        <f aca="false">C14583&amp;D14583&amp;E14583&amp;F14583&amp;G14583&amp;H14583</f>
        <v>PARA-RAIO,TIPO VALVULA,PARA 15KV/5KA.FORNECIMENTO E INSTALACAO</v>
      </c>
      <c r="C14583" s="197" t="s">
        <v>29602</v>
      </c>
      <c r="D14583" s="197" t="s">
        <v>867</v>
      </c>
      <c r="I14583" s="197" t="s">
        <v>30</v>
      </c>
      <c r="J14583" s="197" t="n">
        <v>391.4</v>
      </c>
    </row>
    <row r="14584" customFormat="false" ht="12.75" hidden="true" customHeight="false" outlineLevel="0" collapsed="false">
      <c r="A14584" s="197" t="s">
        <v>29604</v>
      </c>
      <c r="B14584" s="197" t="str">
        <f aca="false">C14584&amp;D14584&amp;E14584&amp;F14584&amp;G14584&amp;H14584</f>
        <v>CHAVE FUSIVEL,UNIPOLAR,COMANDO POR VARA DE MANOBRA,15KV-100A.FORNECIMENTO E COLOCACAO</v>
      </c>
      <c r="C14584" s="197" t="s">
        <v>29605</v>
      </c>
      <c r="D14584" s="197" t="s">
        <v>7939</v>
      </c>
      <c r="I14584" s="197" t="s">
        <v>30</v>
      </c>
      <c r="J14584" s="197" t="n">
        <v>253.29</v>
      </c>
    </row>
    <row r="14585" customFormat="false" ht="12.75" hidden="true" customHeight="false" outlineLevel="0" collapsed="false">
      <c r="A14585" s="197" t="s">
        <v>29606</v>
      </c>
      <c r="B14585" s="197" t="str">
        <f aca="false">C14585&amp;D14585&amp;E14585&amp;F14585&amp;G14585&amp;H14585</f>
        <v>CHAVE FUSIVEL,UNIPOLAR,COMANDO POR VARA DE MANOBRA,15KV-100A.FORNECIMENTO E COLOCACAO</v>
      </c>
      <c r="C14585" s="197" t="s">
        <v>29605</v>
      </c>
      <c r="D14585" s="197" t="s">
        <v>7939</v>
      </c>
      <c r="I14585" s="197" t="s">
        <v>30</v>
      </c>
      <c r="J14585" s="197" t="n">
        <v>248.36</v>
      </c>
    </row>
    <row r="14586" customFormat="false" ht="12.75" hidden="true" customHeight="false" outlineLevel="0" collapsed="false">
      <c r="A14586" s="197" t="s">
        <v>29607</v>
      </c>
      <c r="B14586" s="197"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197" t="s">
        <v>29608</v>
      </c>
      <c r="D14586" s="197" t="s">
        <v>29609</v>
      </c>
      <c r="E14586" s="197" t="s">
        <v>29610</v>
      </c>
      <c r="F14586" s="197" t="s">
        <v>29611</v>
      </c>
      <c r="G14586" s="197" t="s">
        <v>29612</v>
      </c>
      <c r="H14586" s="197" t="s">
        <v>7366</v>
      </c>
      <c r="I14586" s="197" t="s">
        <v>30</v>
      </c>
      <c r="J14586" s="197" t="n">
        <v>543.77</v>
      </c>
    </row>
    <row r="14587" customFormat="false" ht="12.75" hidden="true" customHeight="false" outlineLevel="0" collapsed="false">
      <c r="A14587" s="197" t="s">
        <v>29613</v>
      </c>
      <c r="B14587" s="197"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197" t="s">
        <v>29608</v>
      </c>
      <c r="D14587" s="197" t="s">
        <v>29609</v>
      </c>
      <c r="E14587" s="197" t="s">
        <v>29610</v>
      </c>
      <c r="F14587" s="197" t="s">
        <v>29611</v>
      </c>
      <c r="G14587" s="197" t="s">
        <v>29612</v>
      </c>
      <c r="H14587" s="197" t="s">
        <v>7366</v>
      </c>
      <c r="I14587" s="197" t="s">
        <v>30</v>
      </c>
      <c r="J14587" s="197" t="n">
        <v>504.3</v>
      </c>
    </row>
    <row r="14588" customFormat="false" ht="12.75" hidden="true" customHeight="false" outlineLevel="0" collapsed="false">
      <c r="A14588" s="197" t="s">
        <v>29614</v>
      </c>
      <c r="B14588" s="197"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197" t="s">
        <v>29615</v>
      </c>
      <c r="D14588" s="197" t="s">
        <v>29616</v>
      </c>
      <c r="E14588" s="197" t="s">
        <v>29617</v>
      </c>
      <c r="F14588" s="197" t="s">
        <v>29618</v>
      </c>
      <c r="I14588" s="197" t="s">
        <v>30</v>
      </c>
      <c r="J14588" s="197" t="n">
        <v>84.3</v>
      </c>
    </row>
    <row r="14589" customFormat="false" ht="12.75" hidden="true" customHeight="false" outlineLevel="0" collapsed="false">
      <c r="A14589" s="197" t="s">
        <v>29619</v>
      </c>
      <c r="B14589" s="197"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197" t="s">
        <v>29615</v>
      </c>
      <c r="D14589" s="197" t="s">
        <v>29616</v>
      </c>
      <c r="E14589" s="197" t="s">
        <v>29617</v>
      </c>
      <c r="F14589" s="197" t="s">
        <v>29618</v>
      </c>
      <c r="I14589" s="197" t="s">
        <v>30</v>
      </c>
      <c r="J14589" s="197" t="n">
        <v>75.42</v>
      </c>
    </row>
    <row r="14590" customFormat="false" ht="12.75" hidden="true" customHeight="false" outlineLevel="0" collapsed="false">
      <c r="A14590" s="197" t="s">
        <v>29620</v>
      </c>
      <c r="B14590" s="197"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197" t="s">
        <v>29615</v>
      </c>
      <c r="D14590" s="197" t="s">
        <v>29616</v>
      </c>
      <c r="E14590" s="197" t="s">
        <v>29621</v>
      </c>
      <c r="F14590" s="197" t="s">
        <v>29622</v>
      </c>
      <c r="I14590" s="197" t="s">
        <v>30</v>
      </c>
      <c r="J14590" s="197" t="n">
        <v>92.34</v>
      </c>
    </row>
    <row r="14591" customFormat="false" ht="12.75" hidden="true" customHeight="false" outlineLevel="0" collapsed="false">
      <c r="A14591" s="197" t="s">
        <v>29623</v>
      </c>
      <c r="B14591" s="197"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197" t="s">
        <v>29615</v>
      </c>
      <c r="D14591" s="197" t="s">
        <v>29616</v>
      </c>
      <c r="E14591" s="197" t="s">
        <v>29621</v>
      </c>
      <c r="F14591" s="197" t="s">
        <v>29622</v>
      </c>
      <c r="I14591" s="197" t="s">
        <v>30</v>
      </c>
      <c r="J14591" s="197" t="n">
        <v>83.46</v>
      </c>
    </row>
    <row r="14592" customFormat="false" ht="12.75" hidden="true" customHeight="false" outlineLevel="0" collapsed="false">
      <c r="A14592" s="197" t="s">
        <v>29624</v>
      </c>
      <c r="B14592" s="197"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197" t="s">
        <v>29615</v>
      </c>
      <c r="D14592" s="197" t="s">
        <v>29616</v>
      </c>
      <c r="E14592" s="197" t="s">
        <v>29625</v>
      </c>
      <c r="F14592" s="197" t="s">
        <v>29618</v>
      </c>
      <c r="I14592" s="197" t="s">
        <v>30</v>
      </c>
      <c r="J14592" s="197" t="n">
        <v>122.68</v>
      </c>
    </row>
    <row r="14593" customFormat="false" ht="12.75" hidden="true" customHeight="false" outlineLevel="0" collapsed="false">
      <c r="A14593" s="197" t="s">
        <v>29626</v>
      </c>
      <c r="B14593" s="197"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197" t="s">
        <v>29615</v>
      </c>
      <c r="D14593" s="197" t="s">
        <v>29616</v>
      </c>
      <c r="E14593" s="197" t="s">
        <v>29625</v>
      </c>
      <c r="F14593" s="197" t="s">
        <v>29618</v>
      </c>
      <c r="I14593" s="197" t="s">
        <v>30</v>
      </c>
      <c r="J14593" s="197" t="n">
        <v>111.58</v>
      </c>
    </row>
    <row r="14594" customFormat="false" ht="12.75" hidden="true" customHeight="false" outlineLevel="0" collapsed="false">
      <c r="A14594" s="197" t="s">
        <v>29627</v>
      </c>
      <c r="B14594" s="197"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197" t="s">
        <v>29615</v>
      </c>
      <c r="D14594" s="197" t="s">
        <v>29616</v>
      </c>
      <c r="E14594" s="197" t="s">
        <v>29628</v>
      </c>
      <c r="F14594" s="197" t="s">
        <v>29629</v>
      </c>
      <c r="G14594" s="197" t="s">
        <v>29630</v>
      </c>
      <c r="I14594" s="197" t="s">
        <v>30</v>
      </c>
      <c r="J14594" s="197" t="n">
        <v>275.36</v>
      </c>
    </row>
    <row r="14595" customFormat="false" ht="12.75" hidden="true" customHeight="false" outlineLevel="0" collapsed="false">
      <c r="A14595" s="197" t="s">
        <v>29631</v>
      </c>
      <c r="B14595" s="197"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197" t="s">
        <v>29615</v>
      </c>
      <c r="D14595" s="197" t="s">
        <v>29616</v>
      </c>
      <c r="E14595" s="197" t="s">
        <v>29628</v>
      </c>
      <c r="F14595" s="197" t="s">
        <v>29629</v>
      </c>
      <c r="G14595" s="197" t="s">
        <v>29630</v>
      </c>
      <c r="I14595" s="197" t="s">
        <v>30</v>
      </c>
      <c r="J14595" s="197" t="n">
        <v>262.04</v>
      </c>
    </row>
    <row r="14596" customFormat="false" ht="12.75" hidden="true" customHeight="false" outlineLevel="0" collapsed="false">
      <c r="A14596" s="197" t="s">
        <v>29632</v>
      </c>
      <c r="B14596" s="197"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197" t="s">
        <v>29615</v>
      </c>
      <c r="D14596" s="197" t="s">
        <v>29616</v>
      </c>
      <c r="E14596" s="197" t="s">
        <v>29633</v>
      </c>
      <c r="F14596" s="197" t="s">
        <v>29629</v>
      </c>
      <c r="G14596" s="197" t="s">
        <v>29630</v>
      </c>
      <c r="I14596" s="197" t="s">
        <v>30</v>
      </c>
      <c r="J14596" s="197" t="n">
        <v>289.48</v>
      </c>
    </row>
    <row r="14597" customFormat="false" ht="12.75" hidden="true" customHeight="false" outlineLevel="0" collapsed="false">
      <c r="A14597" s="197" t="s">
        <v>29634</v>
      </c>
      <c r="B14597" s="197"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197" t="s">
        <v>29615</v>
      </c>
      <c r="D14597" s="197" t="s">
        <v>29616</v>
      </c>
      <c r="E14597" s="197" t="s">
        <v>29633</v>
      </c>
      <c r="F14597" s="197" t="s">
        <v>29629</v>
      </c>
      <c r="G14597" s="197" t="s">
        <v>29630</v>
      </c>
      <c r="I14597" s="197" t="s">
        <v>30</v>
      </c>
      <c r="J14597" s="197" t="n">
        <v>277.86</v>
      </c>
    </row>
    <row r="14598" customFormat="false" ht="12.75" hidden="true" customHeight="false" outlineLevel="0" collapsed="false">
      <c r="A14598" s="197" t="s">
        <v>29635</v>
      </c>
      <c r="B14598" s="197"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197" t="s">
        <v>29615</v>
      </c>
      <c r="D14598" s="197" t="s">
        <v>29616</v>
      </c>
      <c r="E14598" s="197" t="s">
        <v>29636</v>
      </c>
      <c r="F14598" s="197" t="s">
        <v>29629</v>
      </c>
      <c r="G14598" s="197" t="s">
        <v>29630</v>
      </c>
      <c r="I14598" s="197" t="s">
        <v>30</v>
      </c>
      <c r="J14598" s="197" t="n">
        <v>421.75</v>
      </c>
    </row>
    <row r="14599" customFormat="false" ht="12.75" hidden="true" customHeight="false" outlineLevel="0" collapsed="false">
      <c r="A14599" s="197" t="s">
        <v>346</v>
      </c>
      <c r="B14599" s="197"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197" t="s">
        <v>29615</v>
      </c>
      <c r="D14599" s="197" t="s">
        <v>29616</v>
      </c>
      <c r="E14599" s="197" t="s">
        <v>29636</v>
      </c>
      <c r="F14599" s="197" t="s">
        <v>29629</v>
      </c>
      <c r="G14599" s="197" t="s">
        <v>29630</v>
      </c>
      <c r="I14599" s="197" t="s">
        <v>30</v>
      </c>
      <c r="J14599" s="197" t="n">
        <v>399.55</v>
      </c>
    </row>
    <row r="14600" customFormat="false" ht="12.75" hidden="true" customHeight="false" outlineLevel="0" collapsed="false">
      <c r="A14600" s="197" t="s">
        <v>29637</v>
      </c>
      <c r="B14600" s="197"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197" t="s">
        <v>29615</v>
      </c>
      <c r="D14600" s="197" t="s">
        <v>29616</v>
      </c>
      <c r="E14600" s="197" t="s">
        <v>29638</v>
      </c>
      <c r="F14600" s="197" t="s">
        <v>29629</v>
      </c>
      <c r="G14600" s="197" t="s">
        <v>29630</v>
      </c>
      <c r="I14600" s="197" t="s">
        <v>30</v>
      </c>
      <c r="J14600" s="197" t="n">
        <v>471.4</v>
      </c>
    </row>
    <row r="14601" customFormat="false" ht="12.75" hidden="true" customHeight="false" outlineLevel="0" collapsed="false">
      <c r="A14601" s="197" t="s">
        <v>29639</v>
      </c>
      <c r="B14601" s="197"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197" t="s">
        <v>29615</v>
      </c>
      <c r="D14601" s="197" t="s">
        <v>29616</v>
      </c>
      <c r="E14601" s="197" t="s">
        <v>29638</v>
      </c>
      <c r="F14601" s="197" t="s">
        <v>29629</v>
      </c>
      <c r="G14601" s="197" t="s">
        <v>29630</v>
      </c>
      <c r="I14601" s="197" t="s">
        <v>30</v>
      </c>
      <c r="J14601" s="197" t="n">
        <v>449.2</v>
      </c>
    </row>
    <row r="14602" customFormat="false" ht="12.75" hidden="true" customHeight="false" outlineLevel="0" collapsed="false">
      <c r="A14602" s="197" t="s">
        <v>29640</v>
      </c>
      <c r="B14602" s="197"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197" t="s">
        <v>29615</v>
      </c>
      <c r="D14602" s="197" t="s">
        <v>29616</v>
      </c>
      <c r="E14602" s="197" t="s">
        <v>29641</v>
      </c>
      <c r="F14602" s="197" t="s">
        <v>29629</v>
      </c>
      <c r="G14602" s="197" t="s">
        <v>29630</v>
      </c>
      <c r="I14602" s="197" t="s">
        <v>30</v>
      </c>
      <c r="J14602" s="197" t="n">
        <v>603.83</v>
      </c>
    </row>
    <row r="14603" customFormat="false" ht="12.75" hidden="true" customHeight="false" outlineLevel="0" collapsed="false">
      <c r="A14603" s="197" t="s">
        <v>29642</v>
      </c>
      <c r="B14603" s="197"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197" t="s">
        <v>29615</v>
      </c>
      <c r="D14603" s="197" t="s">
        <v>29616</v>
      </c>
      <c r="E14603" s="197" t="s">
        <v>29641</v>
      </c>
      <c r="F14603" s="197" t="s">
        <v>29629</v>
      </c>
      <c r="G14603" s="197" t="s">
        <v>29630</v>
      </c>
      <c r="I14603" s="197" t="s">
        <v>30</v>
      </c>
      <c r="J14603" s="197" t="n">
        <v>581.63</v>
      </c>
    </row>
    <row r="14604" customFormat="false" ht="12.75" hidden="true" customHeight="false" outlineLevel="0" collapsed="false">
      <c r="A14604" s="197" t="s">
        <v>29643</v>
      </c>
      <c r="B14604" s="197"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197" t="s">
        <v>29615</v>
      </c>
      <c r="D14604" s="197" t="s">
        <v>29616</v>
      </c>
      <c r="E14604" s="197" t="s">
        <v>29644</v>
      </c>
      <c r="F14604" s="197" t="s">
        <v>29629</v>
      </c>
      <c r="G14604" s="197" t="s">
        <v>7353</v>
      </c>
      <c r="I14604" s="197" t="s">
        <v>30</v>
      </c>
      <c r="J14604" s="197" t="n">
        <v>744.01</v>
      </c>
    </row>
    <row r="14605" customFormat="false" ht="12.75" hidden="true" customHeight="false" outlineLevel="0" collapsed="false">
      <c r="A14605" s="197" t="s">
        <v>29645</v>
      </c>
      <c r="B14605" s="197"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197" t="s">
        <v>29615</v>
      </c>
      <c r="D14605" s="197" t="s">
        <v>29616</v>
      </c>
      <c r="E14605" s="197" t="s">
        <v>29644</v>
      </c>
      <c r="F14605" s="197" t="s">
        <v>29629</v>
      </c>
      <c r="G14605" s="197" t="s">
        <v>7353</v>
      </c>
      <c r="I14605" s="197" t="s">
        <v>30</v>
      </c>
      <c r="J14605" s="197" t="n">
        <v>721.81</v>
      </c>
    </row>
    <row r="14606" customFormat="false" ht="12.75" hidden="true" customHeight="false" outlineLevel="0" collapsed="false">
      <c r="A14606" s="197" t="s">
        <v>29646</v>
      </c>
      <c r="B14606" s="197"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197" t="s">
        <v>29615</v>
      </c>
      <c r="D14606" s="197" t="s">
        <v>29647</v>
      </c>
      <c r="E14606" s="197" t="s">
        <v>29648</v>
      </c>
      <c r="F14606" s="197" t="s">
        <v>29649</v>
      </c>
      <c r="I14606" s="197" t="s">
        <v>30</v>
      </c>
      <c r="J14606" s="197" t="n">
        <v>91.7</v>
      </c>
    </row>
    <row r="14607" customFormat="false" ht="12.75" hidden="true" customHeight="false" outlineLevel="0" collapsed="false">
      <c r="A14607" s="197" t="s">
        <v>29650</v>
      </c>
      <c r="B14607" s="197"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197" t="s">
        <v>29615</v>
      </c>
      <c r="D14607" s="197" t="s">
        <v>29647</v>
      </c>
      <c r="E14607" s="197" t="s">
        <v>29648</v>
      </c>
      <c r="F14607" s="197" t="s">
        <v>29649</v>
      </c>
      <c r="I14607" s="197" t="s">
        <v>30</v>
      </c>
      <c r="J14607" s="197" t="n">
        <v>81.83</v>
      </c>
    </row>
    <row r="14608" customFormat="false" ht="12.75" hidden="true" customHeight="false" outlineLevel="0" collapsed="false">
      <c r="A14608" s="197" t="s">
        <v>29651</v>
      </c>
      <c r="B14608" s="197"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197" t="s">
        <v>29615</v>
      </c>
      <c r="D14608" s="197" t="s">
        <v>29647</v>
      </c>
      <c r="E14608" s="197" t="s">
        <v>29652</v>
      </c>
      <c r="F14608" s="197" t="s">
        <v>29649</v>
      </c>
      <c r="I14608" s="197" t="s">
        <v>30</v>
      </c>
      <c r="J14608" s="197" t="n">
        <v>99.74</v>
      </c>
    </row>
    <row r="14609" customFormat="false" ht="12.75" hidden="true" customHeight="false" outlineLevel="0" collapsed="false">
      <c r="A14609" s="197" t="s">
        <v>29653</v>
      </c>
      <c r="B14609" s="197"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197" t="s">
        <v>29615</v>
      </c>
      <c r="D14609" s="197" t="s">
        <v>29647</v>
      </c>
      <c r="E14609" s="197" t="s">
        <v>29652</v>
      </c>
      <c r="F14609" s="197" t="s">
        <v>29649</v>
      </c>
      <c r="I14609" s="197" t="s">
        <v>30</v>
      </c>
      <c r="J14609" s="197" t="n">
        <v>89.87</v>
      </c>
    </row>
    <row r="14610" customFormat="false" ht="12.75" hidden="true" customHeight="false" outlineLevel="0" collapsed="false">
      <c r="A14610" s="197" t="s">
        <v>29654</v>
      </c>
      <c r="B14610" s="197"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197" t="s">
        <v>29615</v>
      </c>
      <c r="D14610" s="197" t="s">
        <v>29647</v>
      </c>
      <c r="E14610" s="197" t="s">
        <v>29655</v>
      </c>
      <c r="F14610" s="197" t="s">
        <v>29622</v>
      </c>
      <c r="I14610" s="197" t="s">
        <v>30</v>
      </c>
      <c r="J14610" s="197" t="n">
        <v>131.93</v>
      </c>
    </row>
    <row r="14611" customFormat="false" ht="12.75" hidden="true" customHeight="false" outlineLevel="0" collapsed="false">
      <c r="A14611" s="197" t="s">
        <v>29656</v>
      </c>
      <c r="B14611" s="197"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197" t="s">
        <v>29615</v>
      </c>
      <c r="D14611" s="197" t="s">
        <v>29647</v>
      </c>
      <c r="E14611" s="197" t="s">
        <v>29655</v>
      </c>
      <c r="F14611" s="197" t="s">
        <v>29622</v>
      </c>
      <c r="I14611" s="197" t="s">
        <v>30</v>
      </c>
      <c r="J14611" s="197" t="n">
        <v>119.59</v>
      </c>
    </row>
    <row r="14612" customFormat="false" ht="12.75" hidden="true" customHeight="false" outlineLevel="0" collapsed="false">
      <c r="A14612" s="197" t="s">
        <v>29657</v>
      </c>
      <c r="B14612" s="197"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197" t="s">
        <v>29615</v>
      </c>
      <c r="D14612" s="197" t="s">
        <v>29647</v>
      </c>
      <c r="E14612" s="197" t="s">
        <v>29658</v>
      </c>
      <c r="F14612" s="197" t="s">
        <v>29659</v>
      </c>
      <c r="G14612" s="197" t="s">
        <v>29660</v>
      </c>
      <c r="I14612" s="197" t="s">
        <v>30</v>
      </c>
      <c r="J14612" s="197" t="n">
        <v>286.46</v>
      </c>
    </row>
    <row r="14613" customFormat="false" ht="12.75" hidden="true" customHeight="false" outlineLevel="0" collapsed="false">
      <c r="A14613" s="197" t="s">
        <v>29661</v>
      </c>
      <c r="B14613" s="197"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197" t="s">
        <v>29615</v>
      </c>
      <c r="D14613" s="197" t="s">
        <v>29647</v>
      </c>
      <c r="E14613" s="197" t="s">
        <v>29658</v>
      </c>
      <c r="F14613" s="197" t="s">
        <v>29659</v>
      </c>
      <c r="G14613" s="197" t="s">
        <v>29660</v>
      </c>
      <c r="I14613" s="197" t="s">
        <v>30</v>
      </c>
      <c r="J14613" s="197" t="n">
        <v>271.66</v>
      </c>
    </row>
    <row r="14614" customFormat="false" ht="12.75" hidden="true" customHeight="false" outlineLevel="0" collapsed="false">
      <c r="A14614" s="197" t="s">
        <v>29662</v>
      </c>
      <c r="B14614" s="197"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197" t="s">
        <v>29615</v>
      </c>
      <c r="D14614" s="197" t="s">
        <v>29647</v>
      </c>
      <c r="E14614" s="197" t="s">
        <v>29663</v>
      </c>
      <c r="F14614" s="197" t="s">
        <v>29659</v>
      </c>
      <c r="G14614" s="197" t="s">
        <v>29660</v>
      </c>
      <c r="I14614" s="197" t="s">
        <v>30</v>
      </c>
      <c r="J14614" s="197" t="n">
        <v>331.84</v>
      </c>
    </row>
    <row r="14615" customFormat="false" ht="12.75" hidden="true" customHeight="false" outlineLevel="0" collapsed="false">
      <c r="A14615" s="197" t="s">
        <v>29664</v>
      </c>
      <c r="B14615" s="197"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197" t="s">
        <v>29615</v>
      </c>
      <c r="D14615" s="197" t="s">
        <v>29647</v>
      </c>
      <c r="E14615" s="197" t="s">
        <v>29663</v>
      </c>
      <c r="F14615" s="197" t="s">
        <v>29659</v>
      </c>
      <c r="G14615" s="197" t="s">
        <v>29660</v>
      </c>
      <c r="I14615" s="197" t="s">
        <v>30</v>
      </c>
      <c r="J14615" s="197" t="n">
        <v>314.57</v>
      </c>
    </row>
    <row r="14616" customFormat="false" ht="12.75" hidden="true" customHeight="false" outlineLevel="0" collapsed="false">
      <c r="A14616" s="197" t="s">
        <v>29665</v>
      </c>
      <c r="B14616" s="197"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197" t="s">
        <v>29615</v>
      </c>
      <c r="D14616" s="197" t="s">
        <v>29647</v>
      </c>
      <c r="E14616" s="197" t="s">
        <v>29666</v>
      </c>
      <c r="F14616" s="197" t="s">
        <v>29659</v>
      </c>
      <c r="G14616" s="197" t="s">
        <v>29660</v>
      </c>
      <c r="I14616" s="197" t="s">
        <v>30</v>
      </c>
      <c r="J14616" s="197" t="n">
        <v>440.25</v>
      </c>
    </row>
    <row r="14617" customFormat="false" ht="12.75" hidden="true" customHeight="false" outlineLevel="0" collapsed="false">
      <c r="A14617" s="197" t="s">
        <v>29667</v>
      </c>
      <c r="B14617" s="197"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197" t="s">
        <v>29615</v>
      </c>
      <c r="D14617" s="197" t="s">
        <v>29647</v>
      </c>
      <c r="E14617" s="197" t="s">
        <v>29666</v>
      </c>
      <c r="F14617" s="197" t="s">
        <v>29659</v>
      </c>
      <c r="G14617" s="197" t="s">
        <v>29660</v>
      </c>
      <c r="I14617" s="197" t="s">
        <v>30</v>
      </c>
      <c r="J14617" s="197" t="n">
        <v>415.58</v>
      </c>
    </row>
    <row r="14618" customFormat="false" ht="12.75" hidden="true" customHeight="false" outlineLevel="0" collapsed="false">
      <c r="A14618" s="197" t="s">
        <v>29668</v>
      </c>
      <c r="B14618" s="197"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197" t="s">
        <v>29615</v>
      </c>
      <c r="D14618" s="197" t="s">
        <v>29647</v>
      </c>
      <c r="E14618" s="197" t="s">
        <v>29669</v>
      </c>
      <c r="F14618" s="197" t="s">
        <v>29659</v>
      </c>
      <c r="G14618" s="197" t="s">
        <v>29660</v>
      </c>
      <c r="I14618" s="197" t="s">
        <v>30</v>
      </c>
      <c r="J14618" s="197" t="n">
        <v>526.9</v>
      </c>
    </row>
    <row r="14619" customFormat="false" ht="12.75" hidden="true" customHeight="false" outlineLevel="0" collapsed="false">
      <c r="A14619" s="197" t="s">
        <v>29670</v>
      </c>
      <c r="B14619" s="197"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197" t="s">
        <v>29615</v>
      </c>
      <c r="D14619" s="197" t="s">
        <v>29647</v>
      </c>
      <c r="E14619" s="197" t="s">
        <v>29669</v>
      </c>
      <c r="F14619" s="197" t="s">
        <v>29659</v>
      </c>
      <c r="G14619" s="197" t="s">
        <v>29660</v>
      </c>
      <c r="I14619" s="197" t="s">
        <v>30</v>
      </c>
      <c r="J14619" s="197" t="n">
        <v>497.3</v>
      </c>
    </row>
    <row r="14620" customFormat="false" ht="12.75" hidden="true" customHeight="false" outlineLevel="0" collapsed="false">
      <c r="A14620" s="197" t="s">
        <v>29671</v>
      </c>
      <c r="B14620" s="197"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197" t="s">
        <v>29615</v>
      </c>
      <c r="D14620" s="197" t="s">
        <v>29647</v>
      </c>
      <c r="E14620" s="197" t="s">
        <v>29672</v>
      </c>
      <c r="F14620" s="197" t="s">
        <v>29659</v>
      </c>
      <c r="G14620" s="197" t="s">
        <v>29660</v>
      </c>
      <c r="I14620" s="197" t="s">
        <v>30</v>
      </c>
      <c r="J14620" s="197" t="n">
        <v>677.83</v>
      </c>
    </row>
    <row r="14621" customFormat="false" ht="12.75" hidden="true" customHeight="false" outlineLevel="0" collapsed="false">
      <c r="A14621" s="197" t="s">
        <v>29673</v>
      </c>
      <c r="B14621" s="197"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197" t="s">
        <v>29615</v>
      </c>
      <c r="D14621" s="197" t="s">
        <v>29647</v>
      </c>
      <c r="E14621" s="197" t="s">
        <v>29672</v>
      </c>
      <c r="F14621" s="197" t="s">
        <v>29659</v>
      </c>
      <c r="G14621" s="197" t="s">
        <v>29660</v>
      </c>
      <c r="I14621" s="197" t="s">
        <v>30</v>
      </c>
      <c r="J14621" s="197" t="n">
        <v>645.76</v>
      </c>
    </row>
    <row r="14622" customFormat="false" ht="12.75" hidden="true" customHeight="false" outlineLevel="0" collapsed="false">
      <c r="A14622" s="197" t="s">
        <v>29674</v>
      </c>
      <c r="B14622" s="197"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197" t="s">
        <v>29615</v>
      </c>
      <c r="D14622" s="197" t="s">
        <v>29647</v>
      </c>
      <c r="E14622" s="197" t="s">
        <v>29675</v>
      </c>
      <c r="F14622" s="197" t="s">
        <v>29659</v>
      </c>
      <c r="G14622" s="197" t="s">
        <v>867</v>
      </c>
      <c r="I14622" s="197" t="s">
        <v>30</v>
      </c>
      <c r="J14622" s="197" t="n">
        <v>818.01</v>
      </c>
    </row>
    <row r="14623" customFormat="false" ht="12.75" hidden="true" customHeight="false" outlineLevel="0" collapsed="false">
      <c r="A14623" s="197" t="s">
        <v>29676</v>
      </c>
      <c r="B14623" s="197"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197" t="s">
        <v>29615</v>
      </c>
      <c r="D14623" s="197" t="s">
        <v>29647</v>
      </c>
      <c r="E14623" s="197" t="s">
        <v>29675</v>
      </c>
      <c r="F14623" s="197" t="s">
        <v>29659</v>
      </c>
      <c r="G14623" s="197" t="s">
        <v>867</v>
      </c>
      <c r="I14623" s="197" t="s">
        <v>30</v>
      </c>
      <c r="J14623" s="197" t="n">
        <v>785.94</v>
      </c>
    </row>
    <row r="14624" customFormat="false" ht="12.75" hidden="true" customHeight="false" outlineLevel="0" collapsed="false">
      <c r="A14624" s="197" t="s">
        <v>29677</v>
      </c>
      <c r="B14624" s="197" t="str">
        <f aca="false">C14624&amp;D14624&amp;E14624&amp;F14624&amp;G14624&amp;H14624</f>
        <v>DISJUNTOR/INTERRUPTOR DIFERENCIAL RESIDUAL(DDR),CLASSE AC,2POLOS,INSTANTANEO,CORRENTE NOMINAL(IN)25AX240V,SENSIBILIDADE 30MA/300MA.FORNECIMENTO E COLOCACAO</v>
      </c>
      <c r="C14624" s="197" t="s">
        <v>29678</v>
      </c>
      <c r="D14624" s="197" t="s">
        <v>29679</v>
      </c>
      <c r="E14624" s="197" t="s">
        <v>29680</v>
      </c>
      <c r="I14624" s="197" t="s">
        <v>30</v>
      </c>
      <c r="J14624" s="197" t="n">
        <v>82.44</v>
      </c>
    </row>
    <row r="14625" customFormat="false" ht="12.75" hidden="true" customHeight="false" outlineLevel="0" collapsed="false">
      <c r="A14625" s="197" t="s">
        <v>29681</v>
      </c>
      <c r="B14625" s="197" t="str">
        <f aca="false">C14625&amp;D14625&amp;E14625&amp;F14625&amp;G14625&amp;H14625</f>
        <v>DISJUNTOR/INTERRUPTOR DIFERENCIAL RESIDUAL(DDR),CLASSE AC,2POLOS,INSTANTANEO,CORRENTE NOMINAL(IN)25AX240V,SENSIBILIDADE 30MA/300MA.FORNECIMENTO E COLOCACAO</v>
      </c>
      <c r="C14625" s="197" t="s">
        <v>29678</v>
      </c>
      <c r="D14625" s="197" t="s">
        <v>29679</v>
      </c>
      <c r="E14625" s="197" t="s">
        <v>29680</v>
      </c>
      <c r="I14625" s="197" t="s">
        <v>30</v>
      </c>
      <c r="J14625" s="197" t="n">
        <v>81.76</v>
      </c>
    </row>
    <row r="14626" customFormat="false" ht="12.75" hidden="true" customHeight="false" outlineLevel="0" collapsed="false">
      <c r="A14626" s="197" t="s">
        <v>29682</v>
      </c>
      <c r="B14626" s="197" t="str">
        <f aca="false">C14626&amp;D14626&amp;E14626&amp;F14626&amp;G14626&amp;H14626</f>
        <v>DISJUNTOR/INTERRUPTOR DIFERENCIAL RESIDUAL(DDR),CLASSE AC,2POLOS,INSTANTANEO,CORRENTE NOMINAL(IN) 40AX240V,SENSIBILIDADE 30MA/300MA.FORNECIMENTO E COLOCACAO</v>
      </c>
      <c r="C14626" s="197" t="s">
        <v>29678</v>
      </c>
      <c r="D14626" s="197" t="s">
        <v>29683</v>
      </c>
      <c r="E14626" s="197" t="s">
        <v>29684</v>
      </c>
      <c r="I14626" s="197" t="s">
        <v>30</v>
      </c>
      <c r="J14626" s="197" t="n">
        <v>84.5</v>
      </c>
    </row>
    <row r="14627" customFormat="false" ht="12.75" hidden="true" customHeight="false" outlineLevel="0" collapsed="false">
      <c r="A14627" s="197" t="s">
        <v>29685</v>
      </c>
      <c r="B14627" s="197" t="str">
        <f aca="false">C14627&amp;D14627&amp;E14627&amp;F14627&amp;G14627&amp;H14627</f>
        <v>DISJUNTOR/INTERRUPTOR DIFERENCIAL RESIDUAL(DDR),CLASSE AC,2POLOS,INSTANTANEO,CORRENTE NOMINAL(IN) 40AX240V,SENSIBILIDADE 30MA/300MA.FORNECIMENTO E COLOCACAO</v>
      </c>
      <c r="C14627" s="197" t="s">
        <v>29678</v>
      </c>
      <c r="D14627" s="197" t="s">
        <v>29683</v>
      </c>
      <c r="E14627" s="197" t="s">
        <v>29684</v>
      </c>
      <c r="I14627" s="197" t="s">
        <v>30</v>
      </c>
      <c r="J14627" s="197" t="n">
        <v>83.82</v>
      </c>
    </row>
    <row r="14628" customFormat="false" ht="12.75" hidden="true" customHeight="false" outlineLevel="0" collapsed="false">
      <c r="A14628" s="197" t="s">
        <v>29686</v>
      </c>
      <c r="B14628" s="197" t="str">
        <f aca="false">C14628&amp;D14628&amp;E14628&amp;F14628&amp;G14628&amp;H14628</f>
        <v>DISJUNTOR/INTERRUPTOR DIFERENCIAL RESIDUAL(DDR),CLASSE AC,2POLOS,INSTANTANEO,CORRENTE NOMINAL(IN)63AX240V,SENSIBILIDADE 30MA/300MA.FORNECIMENTO E COLOCACAO</v>
      </c>
      <c r="C14628" s="197" t="s">
        <v>29678</v>
      </c>
      <c r="D14628" s="197" t="s">
        <v>29687</v>
      </c>
      <c r="E14628" s="197" t="s">
        <v>29680</v>
      </c>
      <c r="I14628" s="197" t="s">
        <v>30</v>
      </c>
      <c r="J14628" s="197" t="n">
        <v>90.21</v>
      </c>
    </row>
    <row r="14629" customFormat="false" ht="12.75" hidden="true" customHeight="false" outlineLevel="0" collapsed="false">
      <c r="A14629" s="197" t="s">
        <v>29688</v>
      </c>
      <c r="B14629" s="197" t="str">
        <f aca="false">C14629&amp;D14629&amp;E14629&amp;F14629&amp;G14629&amp;H14629</f>
        <v>DISJUNTOR/INTERRUPTOR DIFERENCIAL RESIDUAL(DDR),CLASSE AC,2POLOS,INSTANTANEO,CORRENTE NOMINAL(IN)63AX240V,SENSIBILIDADE 30MA/300MA.FORNECIMENTO E COLOCACAO</v>
      </c>
      <c r="C14629" s="197" t="s">
        <v>29678</v>
      </c>
      <c r="D14629" s="197" t="s">
        <v>29687</v>
      </c>
      <c r="E14629" s="197" t="s">
        <v>29680</v>
      </c>
      <c r="I14629" s="197" t="s">
        <v>30</v>
      </c>
      <c r="J14629" s="197" t="n">
        <v>89.53</v>
      </c>
    </row>
    <row r="14630" customFormat="false" ht="12.75" hidden="true" customHeight="false" outlineLevel="0" collapsed="false">
      <c r="A14630" s="197" t="s">
        <v>29689</v>
      </c>
      <c r="B14630" s="197" t="str">
        <f aca="false">C14630&amp;D14630&amp;E14630&amp;F14630&amp;G14630&amp;H14630</f>
        <v>DISJUNTOR/INTERRUPTOR DIFERENCIAL RESIDUAL(DDR),CLASSE AC,2POLOS,INSTANTANEO,CORRENTE NOMINAL(IN)80AX240V,SENSIBILIDADE 30MA/300MA.FORNECIMENTO E COLOCACAO</v>
      </c>
      <c r="C14630" s="197" t="s">
        <v>29678</v>
      </c>
      <c r="D14630" s="197" t="s">
        <v>29690</v>
      </c>
      <c r="E14630" s="197" t="s">
        <v>29680</v>
      </c>
      <c r="I14630" s="197" t="s">
        <v>30</v>
      </c>
      <c r="J14630" s="197" t="n">
        <v>91.92</v>
      </c>
    </row>
    <row r="14631" customFormat="false" ht="12.75" hidden="true" customHeight="false" outlineLevel="0" collapsed="false">
      <c r="A14631" s="197" t="s">
        <v>29691</v>
      </c>
      <c r="B14631" s="197" t="str">
        <f aca="false">C14631&amp;D14631&amp;E14631&amp;F14631&amp;G14631&amp;H14631</f>
        <v>DISJUNTOR/INTERRUPTOR DIFERENCIAL RESIDUAL(DDR),CLASSE AC,2POLOS,INSTANTANEO,CORRENTE NOMINAL(IN)80AX240V,SENSIBILIDADE 30MA/300MA.FORNECIMENTO E COLOCACAO</v>
      </c>
      <c r="C14631" s="197" t="s">
        <v>29678</v>
      </c>
      <c r="D14631" s="197" t="s">
        <v>29690</v>
      </c>
      <c r="E14631" s="197" t="s">
        <v>29680</v>
      </c>
      <c r="I14631" s="197" t="s">
        <v>30</v>
      </c>
      <c r="J14631" s="197" t="n">
        <v>91.24</v>
      </c>
    </row>
    <row r="14632" customFormat="false" ht="12.75" hidden="true" customHeight="false" outlineLevel="0" collapsed="false">
      <c r="A14632" s="197" t="s">
        <v>29692</v>
      </c>
      <c r="B14632" s="197" t="str">
        <f aca="false">C14632&amp;D14632&amp;E14632&amp;F14632&amp;G14632&amp;H14632</f>
        <v>DISJUNTOR/INTERRUPTOR DIFERENCIAL RESIDUAL(DDR),CLASSE AC,4POLOS,INSTANTANEO,CORRENTE NOMINAL(IN)25AX415V,SENSIBILIDADE 30MA/300MA.FORNECIMENTO E COLOCACAO</v>
      </c>
      <c r="C14632" s="197" t="s">
        <v>29693</v>
      </c>
      <c r="D14632" s="197" t="s">
        <v>29694</v>
      </c>
      <c r="E14632" s="197" t="s">
        <v>29680</v>
      </c>
      <c r="I14632" s="197" t="s">
        <v>30</v>
      </c>
      <c r="J14632" s="197" t="n">
        <v>111.84</v>
      </c>
    </row>
    <row r="14633" customFormat="false" ht="12.75" hidden="true" customHeight="false" outlineLevel="0" collapsed="false">
      <c r="A14633" s="197" t="s">
        <v>29695</v>
      </c>
      <c r="B14633" s="197" t="str">
        <f aca="false">C14633&amp;D14633&amp;E14633&amp;F14633&amp;G14633&amp;H14633</f>
        <v>DISJUNTOR/INTERRUPTOR DIFERENCIAL RESIDUAL(DDR),CLASSE AC,4POLOS,INSTANTANEO,CORRENTE NOMINAL(IN)25AX415V,SENSIBILIDADE 30MA/300MA.FORNECIMENTO E COLOCACAO</v>
      </c>
      <c r="C14633" s="197" t="s">
        <v>29693</v>
      </c>
      <c r="D14633" s="197" t="s">
        <v>29694</v>
      </c>
      <c r="E14633" s="197" t="s">
        <v>29680</v>
      </c>
      <c r="I14633" s="197" t="s">
        <v>30</v>
      </c>
      <c r="J14633" s="197" t="n">
        <v>111.04</v>
      </c>
    </row>
    <row r="14634" customFormat="false" ht="12.75" hidden="true" customHeight="false" outlineLevel="0" collapsed="false">
      <c r="A14634" s="197" t="s">
        <v>29696</v>
      </c>
      <c r="B14634" s="197" t="str">
        <f aca="false">C14634&amp;D14634&amp;E14634&amp;F14634&amp;G14634&amp;H14634</f>
        <v>DISJUNTOR/INTERRUPTOR DIFERENCIAL RESIDUAL(DDR),CLASSE AC,4POLOS,INSTANTANEO,CORRENTE NOMINAL(IN)40AX415V,SENSIBILIDADE 30MA/300MA.FORNECIMENTO E COLOCACAO</v>
      </c>
      <c r="C14634" s="197" t="s">
        <v>29693</v>
      </c>
      <c r="D14634" s="197" t="s">
        <v>29697</v>
      </c>
      <c r="E14634" s="197" t="s">
        <v>29680</v>
      </c>
      <c r="I14634" s="197" t="s">
        <v>30</v>
      </c>
      <c r="J14634" s="197" t="n">
        <v>111.83</v>
      </c>
    </row>
    <row r="14635" customFormat="false" ht="12.75" hidden="true" customHeight="false" outlineLevel="0" collapsed="false">
      <c r="A14635" s="197" t="s">
        <v>29698</v>
      </c>
      <c r="B14635" s="197" t="str">
        <f aca="false">C14635&amp;D14635&amp;E14635&amp;F14635&amp;G14635&amp;H14635</f>
        <v>DISJUNTOR/INTERRUPTOR DIFERENCIAL RESIDUAL(DDR),CLASSE AC,4POLOS,INSTANTANEO,CORRENTE NOMINAL(IN)40AX415V,SENSIBILIDADE 30MA/300MA.FORNECIMENTO E COLOCACAO</v>
      </c>
      <c r="C14635" s="197" t="s">
        <v>29693</v>
      </c>
      <c r="D14635" s="197" t="s">
        <v>29697</v>
      </c>
      <c r="E14635" s="197" t="s">
        <v>29680</v>
      </c>
      <c r="I14635" s="197" t="s">
        <v>30</v>
      </c>
      <c r="J14635" s="197" t="n">
        <v>111.03</v>
      </c>
    </row>
    <row r="14636" customFormat="false" ht="12.75" hidden="true" customHeight="false" outlineLevel="0" collapsed="false">
      <c r="A14636" s="197" t="s">
        <v>29699</v>
      </c>
      <c r="B14636" s="197" t="str">
        <f aca="false">C14636&amp;D14636&amp;E14636&amp;F14636&amp;G14636&amp;H14636</f>
        <v>DISJUNTOR,INTERRUPTOR DIFERENCIAL RESIDUAL(DDR),CLASSE AC,4POLOS,INSTANTANEO,CORRENTE NOMINAL(IN)63AX415V,SENSIBILIDADE 30MA/300MA.FORNECIMENTO E COLOCACAO</v>
      </c>
      <c r="C14636" s="197" t="s">
        <v>29700</v>
      </c>
      <c r="D14636" s="197" t="s">
        <v>29701</v>
      </c>
      <c r="E14636" s="197" t="s">
        <v>29680</v>
      </c>
      <c r="I14636" s="197" t="s">
        <v>30</v>
      </c>
      <c r="J14636" s="197" t="n">
        <v>117.25</v>
      </c>
    </row>
    <row r="14637" customFormat="false" ht="12.75" hidden="true" customHeight="false" outlineLevel="0" collapsed="false">
      <c r="A14637" s="197" t="s">
        <v>29702</v>
      </c>
      <c r="B14637" s="197" t="str">
        <f aca="false">C14637&amp;D14637&amp;E14637&amp;F14637&amp;G14637&amp;H14637</f>
        <v>DISJUNTOR,INTERRUPTOR DIFERENCIAL RESIDUAL(DDR),CLASSE AC,4POLOS,INSTANTANEO,CORRENTE NOMINAL(IN)63AX415V,SENSIBILIDADE 30MA/300MA.FORNECIMENTO E COLOCACAO</v>
      </c>
      <c r="C14637" s="197" t="s">
        <v>29700</v>
      </c>
      <c r="D14637" s="197" t="s">
        <v>29701</v>
      </c>
      <c r="E14637" s="197" t="s">
        <v>29680</v>
      </c>
      <c r="I14637" s="197" t="s">
        <v>30</v>
      </c>
      <c r="J14637" s="197" t="n">
        <v>116.45</v>
      </c>
    </row>
    <row r="14638" customFormat="false" ht="12.75" hidden="true" customHeight="false" outlineLevel="0" collapsed="false">
      <c r="A14638" s="197" t="s">
        <v>29703</v>
      </c>
      <c r="B14638" s="197" t="str">
        <f aca="false">C14638&amp;D14638&amp;E14638&amp;F14638&amp;G14638&amp;H14638</f>
        <v>DISJUNTOR/INTERRUPTOR DIFERENCIAL RESIDUAL(DDR),CLASSE AC,4POLOS,INSTANTANEO,CORRENTE NOMINAL(IN)80AX415V,SENSIBILIDADE 30MA/300MA.FORNECIMENTO E COLOCACAO</v>
      </c>
      <c r="C14638" s="197" t="s">
        <v>29693</v>
      </c>
      <c r="D14638" s="197" t="s">
        <v>29704</v>
      </c>
      <c r="E14638" s="197" t="s">
        <v>29680</v>
      </c>
      <c r="I14638" s="197" t="s">
        <v>30</v>
      </c>
      <c r="J14638" s="197" t="n">
        <v>163.67</v>
      </c>
    </row>
    <row r="14639" customFormat="false" ht="12.75" hidden="true" customHeight="false" outlineLevel="0" collapsed="false">
      <c r="A14639" s="197" t="s">
        <v>29705</v>
      </c>
      <c r="B14639" s="197" t="str">
        <f aca="false">C14639&amp;D14639&amp;E14639&amp;F14639&amp;G14639&amp;H14639</f>
        <v>DISJUNTOR/INTERRUPTOR DIFERENCIAL RESIDUAL(DDR),CLASSE AC,4POLOS,INSTANTANEO,CORRENTE NOMINAL(IN)80AX415V,SENSIBILIDADE 30MA/300MA.FORNECIMENTO E COLOCACAO</v>
      </c>
      <c r="C14639" s="197" t="s">
        <v>29693</v>
      </c>
      <c r="D14639" s="197" t="s">
        <v>29704</v>
      </c>
      <c r="E14639" s="197" t="s">
        <v>29680</v>
      </c>
      <c r="I14639" s="197" t="s">
        <v>30</v>
      </c>
      <c r="J14639" s="197" t="n">
        <v>162.87</v>
      </c>
    </row>
    <row r="14640" customFormat="false" ht="12.75" hidden="true" customHeight="false" outlineLevel="0" collapsed="false">
      <c r="A14640" s="197" t="s">
        <v>29706</v>
      </c>
      <c r="B14640" s="197" t="str">
        <f aca="false">C14640&amp;D14640&amp;E14640&amp;F14640&amp;G14640&amp;H14640</f>
        <v>DISJUNTOR/INTERRUPTOR DIFERENCIAL RESIDUAL(DDR),CLASSE AC,4POLOS,INSTANTANEO,CORRENTE NOMINAL(IN)100AX415V,SENSIBILIDADE 30MA/300MA.FORNECIMENTO E COLOCACAO</v>
      </c>
      <c r="C14640" s="197" t="s">
        <v>29693</v>
      </c>
      <c r="D14640" s="197" t="s">
        <v>29707</v>
      </c>
      <c r="E14640" s="197" t="s">
        <v>29684</v>
      </c>
      <c r="I14640" s="197" t="s">
        <v>30</v>
      </c>
      <c r="J14640" s="197" t="n">
        <v>191.63</v>
      </c>
    </row>
    <row r="14641" customFormat="false" ht="12.75" hidden="true" customHeight="false" outlineLevel="0" collapsed="false">
      <c r="A14641" s="197" t="s">
        <v>29708</v>
      </c>
      <c r="B14641" s="197" t="str">
        <f aca="false">C14641&amp;D14641&amp;E14641&amp;F14641&amp;G14641&amp;H14641</f>
        <v>DISJUNTOR/INTERRUPTOR DIFERENCIAL RESIDUAL(DDR),CLASSE AC,4POLOS,INSTANTANEO,CORRENTE NOMINAL(IN)100AX415V,SENSIBILIDADE 30MA/300MA.FORNECIMENTO E COLOCACAO</v>
      </c>
      <c r="C14641" s="197" t="s">
        <v>29693</v>
      </c>
      <c r="D14641" s="197" t="s">
        <v>29707</v>
      </c>
      <c r="E14641" s="197" t="s">
        <v>29684</v>
      </c>
      <c r="I14641" s="197" t="s">
        <v>30</v>
      </c>
      <c r="J14641" s="197" t="n">
        <v>190.83</v>
      </c>
    </row>
    <row r="14642" customFormat="false" ht="12.75" hidden="true" customHeight="false" outlineLevel="0" collapsed="false">
      <c r="A14642" s="197" t="s">
        <v>29709</v>
      </c>
      <c r="B14642" s="197" t="str">
        <f aca="false">C14642&amp;D14642&amp;E14642&amp;F14642&amp;G14642&amp;H14642</f>
        <v>DISJUNTOR/INTERRUPTOR DIFERENCIAL RESIDUAL(DDR),CLASSE AC,4POLOS,INSTANTANEO,CORRENTE NOMINAL(IN)125AX415V,SENSIBILIDADE 30MA/300MA.FORNECIMENTO E COLOCACAO</v>
      </c>
      <c r="C14642" s="197" t="s">
        <v>29693</v>
      </c>
      <c r="D14642" s="197" t="s">
        <v>29710</v>
      </c>
      <c r="E14642" s="197" t="s">
        <v>29684</v>
      </c>
      <c r="I14642" s="197" t="s">
        <v>30</v>
      </c>
      <c r="J14642" s="197" t="n">
        <v>891.04</v>
      </c>
    </row>
    <row r="14643" customFormat="false" ht="12.75" hidden="true" customHeight="false" outlineLevel="0" collapsed="false">
      <c r="A14643" s="197" t="s">
        <v>29711</v>
      </c>
      <c r="B14643" s="197" t="str">
        <f aca="false">C14643&amp;D14643&amp;E14643&amp;F14643&amp;G14643&amp;H14643</f>
        <v>DISJUNTOR/INTERRUPTOR DIFERENCIAL RESIDUAL(DDR),CLASSE AC,4POLOS,INSTANTANEO,CORRENTE NOMINAL(IN)125AX415V,SENSIBILIDADE 30MA/300MA.FORNECIMENTO E COLOCACAO</v>
      </c>
      <c r="C14643" s="197" t="s">
        <v>29693</v>
      </c>
      <c r="D14643" s="197" t="s">
        <v>29710</v>
      </c>
      <c r="E14643" s="197" t="s">
        <v>29684</v>
      </c>
      <c r="I14643" s="197" t="s">
        <v>30</v>
      </c>
      <c r="J14643" s="197" t="n">
        <v>890.24</v>
      </c>
    </row>
    <row r="14644" customFormat="false" ht="12.75" hidden="true" customHeight="false" outlineLevel="0" collapsed="false">
      <c r="A14644" s="197" t="s">
        <v>29712</v>
      </c>
      <c r="B14644" s="197" t="str">
        <f aca="false">C14644&amp;D14644&amp;E14644&amp;F14644&amp;G14644&amp;H14644</f>
        <v>FUSIVEL DIAZED,DE 2A,COM BASE,TAMPA,ANEL E PARAFUSO DE AJUSTE.FORNECIMENTO E INSTALACAO</v>
      </c>
      <c r="C14644" s="197" t="s">
        <v>29713</v>
      </c>
      <c r="D14644" s="197" t="s">
        <v>29714</v>
      </c>
      <c r="I14644" s="197" t="s">
        <v>30</v>
      </c>
      <c r="J14644" s="197" t="n">
        <v>18.35</v>
      </c>
    </row>
    <row r="14645" customFormat="false" ht="12.75" hidden="true" customHeight="false" outlineLevel="0" collapsed="false">
      <c r="A14645" s="197" t="s">
        <v>29715</v>
      </c>
      <c r="B14645" s="197" t="str">
        <f aca="false">C14645&amp;D14645&amp;E14645&amp;F14645&amp;G14645&amp;H14645</f>
        <v>FUSIVEL DIAZED,DE 2A,COM BASE,TAMPA,ANEL E PARAFUSO DE AJUSTE.FORNECIMENTO E INSTALACAO</v>
      </c>
      <c r="C14645" s="197" t="s">
        <v>29713</v>
      </c>
      <c r="D14645" s="197" t="s">
        <v>29714</v>
      </c>
      <c r="I14645" s="197" t="s">
        <v>30</v>
      </c>
      <c r="J14645" s="197" t="n">
        <v>17.36</v>
      </c>
    </row>
    <row r="14646" customFormat="false" ht="12.75" hidden="true" customHeight="false" outlineLevel="0" collapsed="false">
      <c r="A14646" s="197" t="s">
        <v>29716</v>
      </c>
      <c r="B14646" s="197" t="str">
        <f aca="false">C14646&amp;D14646&amp;E14646&amp;F14646&amp;G14646&amp;H14646</f>
        <v>FUSIVEL DIAZED,DE 10A,COM BASE,TAMPA,ANEL E PARAFUSO DE AJUSTE.FORNECIMENTO E INSTALACAO</v>
      </c>
      <c r="C14646" s="197" t="s">
        <v>29717</v>
      </c>
      <c r="D14646" s="197" t="s">
        <v>29718</v>
      </c>
      <c r="I14646" s="197" t="s">
        <v>30</v>
      </c>
      <c r="J14646" s="197" t="n">
        <v>18.35</v>
      </c>
    </row>
    <row r="14647" customFormat="false" ht="12.75" hidden="true" customHeight="false" outlineLevel="0" collapsed="false">
      <c r="A14647" s="197" t="s">
        <v>29719</v>
      </c>
      <c r="B14647" s="197" t="str">
        <f aca="false">C14647&amp;D14647&amp;E14647&amp;F14647&amp;G14647&amp;H14647</f>
        <v>FUSIVEL DIAZED,DE 10A,COM BASE,TAMPA,ANEL E PARAFUSO DE AJUSTE.FORNECIMENTO E INSTALACAO</v>
      </c>
      <c r="C14647" s="197" t="s">
        <v>29717</v>
      </c>
      <c r="D14647" s="197" t="s">
        <v>29718</v>
      </c>
      <c r="I14647" s="197" t="s">
        <v>30</v>
      </c>
      <c r="J14647" s="197" t="n">
        <v>17.36</v>
      </c>
    </row>
    <row r="14648" customFormat="false" ht="12.75" hidden="true" customHeight="false" outlineLevel="0" collapsed="false">
      <c r="A14648" s="197" t="s">
        <v>29720</v>
      </c>
      <c r="B14648" s="197" t="str">
        <f aca="false">C14648&amp;D14648&amp;E14648&amp;F14648&amp;G14648&amp;H14648</f>
        <v>FUSIVEL DIAZED,DE 16A,COM BASE,TAMPA,ANEL E PARAFUSO DE AJUSTE.FORNECIMENTO E INSTALACAO</v>
      </c>
      <c r="C14648" s="197" t="s">
        <v>29721</v>
      </c>
      <c r="D14648" s="197" t="s">
        <v>29718</v>
      </c>
      <c r="I14648" s="197" t="s">
        <v>30</v>
      </c>
      <c r="J14648" s="197" t="n">
        <v>18.35</v>
      </c>
    </row>
    <row r="14649" customFormat="false" ht="12.75" hidden="true" customHeight="false" outlineLevel="0" collapsed="false">
      <c r="A14649" s="197" t="s">
        <v>29722</v>
      </c>
      <c r="B14649" s="197" t="str">
        <f aca="false">C14649&amp;D14649&amp;E14649&amp;F14649&amp;G14649&amp;H14649</f>
        <v>FUSIVEL DIAZED,DE 16A,COM BASE,TAMPA,ANEL E PARAFUSO DE AJUSTE.FORNECIMENTO E INSTALACAO</v>
      </c>
      <c r="C14649" s="197" t="s">
        <v>29721</v>
      </c>
      <c r="D14649" s="197" t="s">
        <v>29718</v>
      </c>
      <c r="I14649" s="197" t="s">
        <v>30</v>
      </c>
      <c r="J14649" s="197" t="n">
        <v>17.36</v>
      </c>
    </row>
    <row r="14650" customFormat="false" ht="12.75" hidden="true" customHeight="false" outlineLevel="0" collapsed="false">
      <c r="A14650" s="197" t="s">
        <v>29723</v>
      </c>
      <c r="B14650" s="197" t="str">
        <f aca="false">C14650&amp;D14650&amp;E14650&amp;F14650&amp;G14650&amp;H14650</f>
        <v>FUSIVEL DIAZED,DE 35A,COM BASE,TAMPA,ANEL E PARAFUSO DE AJUSTE.FORNECIMENTO E INSTALACAO</v>
      </c>
      <c r="C14650" s="197" t="s">
        <v>29724</v>
      </c>
      <c r="D14650" s="197" t="s">
        <v>29718</v>
      </c>
      <c r="I14650" s="197" t="s">
        <v>30</v>
      </c>
      <c r="J14650" s="197" t="n">
        <v>19.18</v>
      </c>
    </row>
    <row r="14651" customFormat="false" ht="12.75" hidden="true" customHeight="false" outlineLevel="0" collapsed="false">
      <c r="A14651" s="197" t="s">
        <v>29725</v>
      </c>
      <c r="B14651" s="197" t="str">
        <f aca="false">C14651&amp;D14651&amp;E14651&amp;F14651&amp;G14651&amp;H14651</f>
        <v>FUSIVEL DIAZED,DE 35A,COM BASE,TAMPA,ANEL E PARAFUSO DE AJUSTE.FORNECIMENTO E INSTALACAO</v>
      </c>
      <c r="C14651" s="197" t="s">
        <v>29724</v>
      </c>
      <c r="D14651" s="197" t="s">
        <v>29718</v>
      </c>
      <c r="I14651" s="197" t="s">
        <v>30</v>
      </c>
      <c r="J14651" s="197" t="n">
        <v>18.19</v>
      </c>
    </row>
    <row r="14652" customFormat="false" ht="12.75" hidden="true" customHeight="false" outlineLevel="0" collapsed="false">
      <c r="A14652" s="197" t="s">
        <v>29726</v>
      </c>
      <c r="B14652" s="197" t="str">
        <f aca="false">C14652&amp;D14652&amp;E14652&amp;F14652&amp;G14652&amp;H14652</f>
        <v>FUSIVEL DIAZED,DE 63A,COM BASE,TAMPA,ANEL E PARAFUSO DE AJUSTE.FORNECIMENTO E INSTALACAO</v>
      </c>
      <c r="C14652" s="197" t="s">
        <v>29727</v>
      </c>
      <c r="D14652" s="197" t="s">
        <v>29718</v>
      </c>
      <c r="I14652" s="197" t="s">
        <v>30</v>
      </c>
      <c r="J14652" s="197" t="n">
        <v>20.04</v>
      </c>
    </row>
    <row r="14653" customFormat="false" ht="12.75" hidden="true" customHeight="false" outlineLevel="0" collapsed="false">
      <c r="A14653" s="197" t="s">
        <v>29728</v>
      </c>
      <c r="B14653" s="197" t="str">
        <f aca="false">C14653&amp;D14653&amp;E14653&amp;F14653&amp;G14653&amp;H14653</f>
        <v>FUSIVEL DIAZED,DE 63A,COM BASE,TAMPA,ANEL E PARAFUSO DE AJUSTE.FORNECIMENTO E INSTALACAO</v>
      </c>
      <c r="C14653" s="197" t="s">
        <v>29727</v>
      </c>
      <c r="D14653" s="197" t="s">
        <v>29718</v>
      </c>
      <c r="I14653" s="197" t="s">
        <v>30</v>
      </c>
      <c r="J14653" s="197" t="n">
        <v>19.06</v>
      </c>
    </row>
    <row r="14654" customFormat="false" ht="12.75" hidden="true" customHeight="false" outlineLevel="0" collapsed="false">
      <c r="A14654" s="197" t="s">
        <v>29729</v>
      </c>
      <c r="B14654" s="197" t="str">
        <f aca="false">C14654&amp;D14654&amp;E14654&amp;F14654&amp;G14654&amp;H14654</f>
        <v>BASE SECCIONADORA (PORTA FUSIVEL) UNIPOLAR PARA FUSIVEL CARTUCHO 10X38 ATE 32A. FORNECIMENTO E COLOCACAO</v>
      </c>
      <c r="C14654" s="197" t="s">
        <v>29730</v>
      </c>
      <c r="D14654" s="197" t="s">
        <v>29731</v>
      </c>
      <c r="I14654" s="197" t="s">
        <v>30</v>
      </c>
      <c r="J14654" s="197" t="n">
        <v>23.26</v>
      </c>
    </row>
    <row r="14655" customFormat="false" ht="12.75" hidden="true" customHeight="false" outlineLevel="0" collapsed="false">
      <c r="A14655" s="197" t="s">
        <v>29732</v>
      </c>
      <c r="B14655" s="197" t="str">
        <f aca="false">C14655&amp;D14655&amp;E14655&amp;F14655&amp;G14655&amp;H14655</f>
        <v>BASE SECCIONADORA (PORTA FUSIVEL) UNIPOLAR PARA FUSIVEL CARTUCHO 10X38 ATE 32A. FORNECIMENTO E COLOCACAO</v>
      </c>
      <c r="C14655" s="197" t="s">
        <v>29730</v>
      </c>
      <c r="D14655" s="197" t="s">
        <v>29731</v>
      </c>
      <c r="I14655" s="197" t="s">
        <v>30</v>
      </c>
      <c r="J14655" s="197" t="n">
        <v>22.64</v>
      </c>
    </row>
    <row r="14656" customFormat="false" ht="12.75" hidden="true" customHeight="false" outlineLevel="0" collapsed="false">
      <c r="A14656" s="197" t="s">
        <v>29733</v>
      </c>
      <c r="B14656" s="197" t="str">
        <f aca="false">C14656&amp;D14656&amp;E14656&amp;F14656&amp;G14656&amp;H14656</f>
        <v>BASE SECCIONADORA (PORTA FUSIVEL) UNIPOLAR PARA FUSIVEL CARTUCHO 14X51 ATE 63A. FORNECIMENTO E COLOCACAO</v>
      </c>
      <c r="C14656" s="197" t="s">
        <v>29730</v>
      </c>
      <c r="D14656" s="197" t="s">
        <v>29734</v>
      </c>
      <c r="I14656" s="197" t="s">
        <v>30</v>
      </c>
      <c r="J14656" s="197" t="n">
        <v>44.79</v>
      </c>
    </row>
    <row r="14657" customFormat="false" ht="12.75" hidden="true" customHeight="false" outlineLevel="0" collapsed="false">
      <c r="A14657" s="197" t="s">
        <v>29735</v>
      </c>
      <c r="B14657" s="197" t="str">
        <f aca="false">C14657&amp;D14657&amp;E14657&amp;F14657&amp;G14657&amp;H14657</f>
        <v>BASE SECCIONADORA (PORTA FUSIVEL) UNIPOLAR PARA FUSIVEL CARTUCHO 14X51 ATE 63A. FORNECIMENTO E COLOCACAO</v>
      </c>
      <c r="C14657" s="197" t="s">
        <v>29730</v>
      </c>
      <c r="D14657" s="197" t="s">
        <v>29734</v>
      </c>
      <c r="I14657" s="197" t="s">
        <v>30</v>
      </c>
      <c r="J14657" s="197" t="n">
        <v>44.17</v>
      </c>
    </row>
    <row r="14658" customFormat="false" ht="12.75" hidden="true" customHeight="false" outlineLevel="0" collapsed="false">
      <c r="A14658" s="197" t="s">
        <v>29736</v>
      </c>
      <c r="B14658" s="197" t="str">
        <f aca="false">C14658&amp;D14658&amp;E14658&amp;F14658&amp;G14658&amp;H14658</f>
        <v>FUSIVEL CARTUCHO,DE 15 A 30A,250V,FIXO.FORNECIMENTO E COLOCACAO</v>
      </c>
      <c r="C14658" s="197" t="s">
        <v>29737</v>
      </c>
      <c r="D14658" s="197" t="s">
        <v>7353</v>
      </c>
      <c r="I14658" s="197" t="s">
        <v>30</v>
      </c>
      <c r="J14658" s="197" t="n">
        <v>5.21</v>
      </c>
    </row>
    <row r="14659" customFormat="false" ht="12.75" hidden="true" customHeight="false" outlineLevel="0" collapsed="false">
      <c r="A14659" s="197" t="s">
        <v>29738</v>
      </c>
      <c r="B14659" s="197" t="str">
        <f aca="false">C14659&amp;D14659&amp;E14659&amp;F14659&amp;G14659&amp;H14659</f>
        <v>FUSIVEL CARTUCHO,DE 15 A 30A,250V,FIXO.FORNECIMENTO E COLOCACAO</v>
      </c>
      <c r="C14659" s="197" t="s">
        <v>29737</v>
      </c>
      <c r="D14659" s="197" t="s">
        <v>7353</v>
      </c>
      <c r="I14659" s="197" t="s">
        <v>30</v>
      </c>
      <c r="J14659" s="197" t="n">
        <v>4.78</v>
      </c>
    </row>
    <row r="14660" customFormat="false" ht="12.75" hidden="true" customHeight="false" outlineLevel="0" collapsed="false">
      <c r="A14660" s="197" t="s">
        <v>29739</v>
      </c>
      <c r="B14660" s="197" t="str">
        <f aca="false">C14660&amp;D14660&amp;E14660&amp;F14660&amp;G14660&amp;H14660</f>
        <v>FUSIVEL CARTUCHO,DE 35 A 60A,250V,FIXO.FORNECIMENTO E COLOCACAO</v>
      </c>
      <c r="C14660" s="197" t="s">
        <v>29740</v>
      </c>
      <c r="D14660" s="197" t="s">
        <v>7353</v>
      </c>
      <c r="I14660" s="197" t="s">
        <v>30</v>
      </c>
      <c r="J14660" s="197" t="n">
        <v>6.25</v>
      </c>
    </row>
    <row r="14661" customFormat="false" ht="12.75" hidden="true" customHeight="false" outlineLevel="0" collapsed="false">
      <c r="A14661" s="197" t="s">
        <v>29741</v>
      </c>
      <c r="B14661" s="197" t="str">
        <f aca="false">C14661&amp;D14661&amp;E14661&amp;F14661&amp;G14661&amp;H14661</f>
        <v>FUSIVEL CARTUCHO,DE 35 A 60A,250V,FIXO.FORNECIMENTO E COLOCACAO</v>
      </c>
      <c r="C14661" s="197" t="s">
        <v>29740</v>
      </c>
      <c r="D14661" s="197" t="s">
        <v>7353</v>
      </c>
      <c r="I14661" s="197" t="s">
        <v>30</v>
      </c>
      <c r="J14661" s="197" t="n">
        <v>5.82</v>
      </c>
    </row>
    <row r="14662" customFormat="false" ht="12.75" hidden="true" customHeight="false" outlineLevel="0" collapsed="false">
      <c r="A14662" s="197" t="s">
        <v>29742</v>
      </c>
      <c r="B14662" s="197" t="str">
        <f aca="false">C14662&amp;D14662&amp;E14662&amp;F14662&amp;G14662&amp;H14662</f>
        <v>FUSIVEL FACA,DE 100A,250V,FIXO.FORNECIMENTO E COLOCACAO</v>
      </c>
      <c r="C14662" s="197" t="s">
        <v>29743</v>
      </c>
      <c r="I14662" s="197" t="s">
        <v>30</v>
      </c>
      <c r="J14662" s="197" t="n">
        <v>38.98</v>
      </c>
    </row>
    <row r="14663" customFormat="false" ht="12.75" hidden="true" customHeight="false" outlineLevel="0" collapsed="false">
      <c r="A14663" s="197" t="s">
        <v>29744</v>
      </c>
      <c r="B14663" s="197" t="str">
        <f aca="false">C14663&amp;D14663&amp;E14663&amp;F14663&amp;G14663&amp;H14663</f>
        <v>FUSIVEL FACA,DE 100A,250V,FIXO.FORNECIMENTO E COLOCACAO</v>
      </c>
      <c r="C14663" s="197" t="s">
        <v>29743</v>
      </c>
      <c r="I14663" s="197" t="s">
        <v>30</v>
      </c>
      <c r="J14663" s="197" t="n">
        <v>37.55</v>
      </c>
    </row>
    <row r="14664" customFormat="false" ht="12.75" hidden="true" customHeight="false" outlineLevel="0" collapsed="false">
      <c r="A14664" s="197" t="s">
        <v>29745</v>
      </c>
      <c r="B14664" s="197" t="str">
        <f aca="false">C14664&amp;D14664&amp;E14664&amp;F14664&amp;G14664&amp;H14664</f>
        <v>FUSIVEL FACA,DE 125 A 200A,250V,FIXO.FORNECIMENTO E COLOCACAO</v>
      </c>
      <c r="C14664" s="197" t="s">
        <v>29746</v>
      </c>
      <c r="D14664" s="197" t="s">
        <v>4378</v>
      </c>
      <c r="I14664" s="197" t="s">
        <v>30</v>
      </c>
      <c r="J14664" s="197" t="n">
        <v>80.49</v>
      </c>
    </row>
    <row r="14665" customFormat="false" ht="12.75" hidden="true" customHeight="false" outlineLevel="0" collapsed="false">
      <c r="A14665" s="197" t="s">
        <v>29747</v>
      </c>
      <c r="B14665" s="197" t="str">
        <f aca="false">C14665&amp;D14665&amp;E14665&amp;F14665&amp;G14665&amp;H14665</f>
        <v>FUSIVEL FACA,DE 125 A 200A,250V,FIXO.FORNECIMENTO E COLOCACAO</v>
      </c>
      <c r="C14665" s="197" t="s">
        <v>29746</v>
      </c>
      <c r="D14665" s="197" t="s">
        <v>4378</v>
      </c>
      <c r="I14665" s="197" t="s">
        <v>30</v>
      </c>
      <c r="J14665" s="197" t="n">
        <v>79.06</v>
      </c>
    </row>
    <row r="14666" customFormat="false" ht="12.75" hidden="true" customHeight="false" outlineLevel="0" collapsed="false">
      <c r="A14666" s="197" t="s">
        <v>29748</v>
      </c>
      <c r="B14666" s="197" t="str">
        <f aca="false">C14666&amp;D14666&amp;E14666&amp;F14666&amp;G14666&amp;H14666</f>
        <v>FUSIVEL FACA,DE 250 A 400A,250V,FIXO.FORNECIMENTO E COLOCACAO</v>
      </c>
      <c r="C14666" s="197" t="s">
        <v>29749</v>
      </c>
      <c r="D14666" s="197" t="s">
        <v>4378</v>
      </c>
      <c r="I14666" s="197" t="s">
        <v>30</v>
      </c>
      <c r="J14666" s="197" t="n">
        <v>193.87</v>
      </c>
    </row>
    <row r="14667" customFormat="false" ht="12.75" hidden="true" customHeight="false" outlineLevel="0" collapsed="false">
      <c r="A14667" s="197" t="s">
        <v>29750</v>
      </c>
      <c r="B14667" s="197" t="str">
        <f aca="false">C14667&amp;D14667&amp;E14667&amp;F14667&amp;G14667&amp;H14667</f>
        <v>FUSIVEL FACA,DE 250 A 400A,250V,FIXO.FORNECIMENTO E COLOCACAO</v>
      </c>
      <c r="C14667" s="197" t="s">
        <v>29749</v>
      </c>
      <c r="D14667" s="197" t="s">
        <v>4378</v>
      </c>
      <c r="I14667" s="197" t="s">
        <v>30</v>
      </c>
      <c r="J14667" s="197" t="n">
        <v>192.44</v>
      </c>
    </row>
    <row r="14668" customFormat="false" ht="12.75" hidden="true" customHeight="false" outlineLevel="0" collapsed="false">
      <c r="A14668" s="197" t="s">
        <v>29751</v>
      </c>
      <c r="B14668" s="197" t="str">
        <f aca="false">C14668&amp;D14668&amp;E14668&amp;F14668&amp;G14668&amp;H14668</f>
        <v>FUSIVEL FACA DE 500 A 600A,250V,FIXO.FORNECIMENTO E COLOCACAO</v>
      </c>
      <c r="C14668" s="197" t="s">
        <v>29752</v>
      </c>
      <c r="D14668" s="197" t="s">
        <v>4378</v>
      </c>
      <c r="I14668" s="197" t="s">
        <v>30</v>
      </c>
      <c r="J14668" s="197" t="n">
        <v>199.1</v>
      </c>
    </row>
    <row r="14669" customFormat="false" ht="12.75" hidden="true" customHeight="false" outlineLevel="0" collapsed="false">
      <c r="A14669" s="197" t="s">
        <v>29753</v>
      </c>
      <c r="B14669" s="197" t="str">
        <f aca="false">C14669&amp;D14669&amp;E14669&amp;F14669&amp;G14669&amp;H14669</f>
        <v>FUSIVEL FACA DE 500 A 600A,250V,FIXO.FORNECIMENTO E COLOCACAO</v>
      </c>
      <c r="C14669" s="197" t="s">
        <v>29752</v>
      </c>
      <c r="D14669" s="197" t="s">
        <v>4378</v>
      </c>
      <c r="I14669" s="197" t="s">
        <v>30</v>
      </c>
      <c r="J14669" s="197" t="n">
        <v>197.67</v>
      </c>
    </row>
    <row r="14670" customFormat="false" ht="12.75" hidden="true" customHeight="false" outlineLevel="0" collapsed="false">
      <c r="A14670" s="197" t="s">
        <v>29754</v>
      </c>
      <c r="B14670" s="197" t="str">
        <f aca="false">C14670&amp;D14670&amp;E14670&amp;F14670&amp;G14670&amp;H14670</f>
        <v>FUSIVEL NH,TAMANHO 00,CORRENTE NOMINAL DE 6 A 100A,500V.FORNECIMENTO E COLOCACAO</v>
      </c>
      <c r="C14670" s="197" t="s">
        <v>29755</v>
      </c>
      <c r="D14670" s="197" t="s">
        <v>13241</v>
      </c>
      <c r="I14670" s="197" t="s">
        <v>30</v>
      </c>
      <c r="J14670" s="197" t="n">
        <v>20.1</v>
      </c>
    </row>
    <row r="14671" customFormat="false" ht="12.75" hidden="true" customHeight="false" outlineLevel="0" collapsed="false">
      <c r="A14671" s="197" t="s">
        <v>29756</v>
      </c>
      <c r="B14671" s="197" t="str">
        <f aca="false">C14671&amp;D14671&amp;E14671&amp;F14671&amp;G14671&amp;H14671</f>
        <v>FUSIVEL NH,TAMANHO 00,CORRENTE NOMINAL DE 6 A 100A,500V.FORNECIMENTO E COLOCACAO</v>
      </c>
      <c r="C14671" s="197" t="s">
        <v>29755</v>
      </c>
      <c r="D14671" s="197" t="s">
        <v>13241</v>
      </c>
      <c r="I14671" s="197" t="s">
        <v>30</v>
      </c>
      <c r="J14671" s="197" t="n">
        <v>18.67</v>
      </c>
    </row>
    <row r="14672" customFormat="false" ht="12.75" hidden="true" customHeight="false" outlineLevel="0" collapsed="false">
      <c r="A14672" s="197" t="s">
        <v>29757</v>
      </c>
      <c r="B14672" s="197" t="str">
        <f aca="false">C14672&amp;D14672&amp;E14672&amp;F14672&amp;G14672&amp;H14672</f>
        <v>FUSIVEL NH,TAMANHO 01,CORRENTE NOMINAL DE 40 A 200A,500V.FORNECIMENTO E COLOCACAO</v>
      </c>
      <c r="C14672" s="197" t="s">
        <v>29758</v>
      </c>
      <c r="D14672" s="197" t="s">
        <v>7400</v>
      </c>
      <c r="I14672" s="197" t="s">
        <v>30</v>
      </c>
      <c r="J14672" s="197" t="n">
        <v>38.08</v>
      </c>
    </row>
    <row r="14673" customFormat="false" ht="12.75" hidden="true" customHeight="false" outlineLevel="0" collapsed="false">
      <c r="A14673" s="197" t="s">
        <v>29759</v>
      </c>
      <c r="B14673" s="197" t="str">
        <f aca="false">C14673&amp;D14673&amp;E14673&amp;F14673&amp;G14673&amp;H14673</f>
        <v>FUSIVEL NH,TAMANHO 01,CORRENTE NOMINAL DE 40 A 200A,500V.FORNECIMENTO E COLOCACAO</v>
      </c>
      <c r="C14673" s="197" t="s">
        <v>29758</v>
      </c>
      <c r="D14673" s="197" t="s">
        <v>7400</v>
      </c>
      <c r="I14673" s="197" t="s">
        <v>30</v>
      </c>
      <c r="J14673" s="197" t="n">
        <v>36.65</v>
      </c>
    </row>
    <row r="14674" customFormat="false" ht="12.75" hidden="true" customHeight="false" outlineLevel="0" collapsed="false">
      <c r="A14674" s="197" t="s">
        <v>29760</v>
      </c>
      <c r="B14674" s="197" t="str">
        <f aca="false">C14674&amp;D14674&amp;E14674&amp;F14674&amp;G14674&amp;H14674</f>
        <v>FUSIVEL NH,TAMANHO 01,CORRENTE NOMINAL DE 224 A 250A,500V.FORNECIMENTO E COLOCACAO</v>
      </c>
      <c r="C14674" s="197" t="s">
        <v>29761</v>
      </c>
      <c r="D14674" s="197" t="s">
        <v>7467</v>
      </c>
      <c r="I14674" s="197" t="s">
        <v>30</v>
      </c>
      <c r="J14674" s="197" t="n">
        <v>38.08</v>
      </c>
    </row>
    <row r="14675" customFormat="false" ht="12.75" hidden="true" customHeight="false" outlineLevel="0" collapsed="false">
      <c r="A14675" s="197" t="s">
        <v>29762</v>
      </c>
      <c r="B14675" s="197" t="str">
        <f aca="false">C14675&amp;D14675&amp;E14675&amp;F14675&amp;G14675&amp;H14675</f>
        <v>FUSIVEL NH,TAMANHO 01,CORRENTE NOMINAL DE 224 A 250A,500V.FORNECIMENTO E COLOCACAO</v>
      </c>
      <c r="C14675" s="197" t="s">
        <v>29761</v>
      </c>
      <c r="D14675" s="197" t="s">
        <v>7467</v>
      </c>
      <c r="I14675" s="197" t="s">
        <v>30</v>
      </c>
      <c r="J14675" s="197" t="n">
        <v>36.65</v>
      </c>
    </row>
    <row r="14676" customFormat="false" ht="12.75" hidden="true" customHeight="false" outlineLevel="0" collapsed="false">
      <c r="A14676" s="197" t="s">
        <v>29763</v>
      </c>
      <c r="B14676" s="197" t="str">
        <f aca="false">C14676&amp;D14676&amp;E14676&amp;F14676&amp;G14676&amp;H14676</f>
        <v>FUSIVEL NH,TAMANHO 02,CORRENTE NOMINAL DE 224 A 400A,500V.FORNECIMENTO E COLOCACAO</v>
      </c>
      <c r="C14676" s="197" t="s">
        <v>29764</v>
      </c>
      <c r="D14676" s="197" t="s">
        <v>7467</v>
      </c>
      <c r="I14676" s="197" t="s">
        <v>30</v>
      </c>
      <c r="J14676" s="197" t="n">
        <v>54.68</v>
      </c>
    </row>
    <row r="14677" customFormat="false" ht="12.75" hidden="true" customHeight="false" outlineLevel="0" collapsed="false">
      <c r="A14677" s="197" t="s">
        <v>29765</v>
      </c>
      <c r="B14677" s="197" t="str">
        <f aca="false">C14677&amp;D14677&amp;E14677&amp;F14677&amp;G14677&amp;H14677</f>
        <v>FUSIVEL NH,TAMANHO 02,CORRENTE NOMINAL DE 224 A 400A,500V.FORNECIMENTO E COLOCACAO</v>
      </c>
      <c r="C14677" s="197" t="s">
        <v>29764</v>
      </c>
      <c r="D14677" s="197" t="s">
        <v>7467</v>
      </c>
      <c r="I14677" s="197" t="s">
        <v>30</v>
      </c>
      <c r="J14677" s="197" t="n">
        <v>53.25</v>
      </c>
    </row>
    <row r="14678" customFormat="false" ht="12.75" hidden="true" customHeight="false" outlineLevel="0" collapsed="false">
      <c r="A14678" s="197" t="s">
        <v>29766</v>
      </c>
      <c r="B14678" s="197" t="str">
        <f aca="false">C14678&amp;D14678&amp;E14678&amp;F14678&amp;G14678&amp;H14678</f>
        <v>DISJUNTOR TERMOMAGNETICO UNIPOLAR,DE 10 A 30AX250V.FORNECIMENTO E COLOCACAO</v>
      </c>
      <c r="C14678" s="197" t="s">
        <v>29767</v>
      </c>
      <c r="D14678" s="197" t="s">
        <v>25239</v>
      </c>
      <c r="I14678" s="197" t="s">
        <v>30</v>
      </c>
      <c r="J14678" s="197" t="n">
        <v>10.89</v>
      </c>
    </row>
    <row r="14679" customFormat="false" ht="12.75" hidden="true" customHeight="false" outlineLevel="0" collapsed="false">
      <c r="A14679" s="197" t="s">
        <v>29768</v>
      </c>
      <c r="B14679" s="197" t="str">
        <f aca="false">C14679&amp;D14679&amp;E14679&amp;F14679&amp;G14679&amp;H14679</f>
        <v>DISJUNTOR TERMOMAGNETICO UNIPOLAR,DE 10 A 30AX250V.FORNECIMENTO E COLOCACAO</v>
      </c>
      <c r="C14679" s="197" t="s">
        <v>29767</v>
      </c>
      <c r="D14679" s="197" t="s">
        <v>25239</v>
      </c>
      <c r="I14679" s="197" t="s">
        <v>30</v>
      </c>
      <c r="J14679" s="197" t="n">
        <v>10.27</v>
      </c>
    </row>
    <row r="14680" customFormat="false" ht="12.75" hidden="true" customHeight="false" outlineLevel="0" collapsed="false">
      <c r="A14680" s="197" t="s">
        <v>29769</v>
      </c>
      <c r="B14680" s="197" t="str">
        <f aca="false">C14680&amp;D14680&amp;E14680&amp;F14680&amp;G14680&amp;H14680</f>
        <v>DISJUNTOR TERMOMAGNETICO UNIPOLAR,DE 35 A 60AX250V.FORNECIMENTO E COLOCACAO</v>
      </c>
      <c r="C14680" s="197" t="s">
        <v>29770</v>
      </c>
      <c r="D14680" s="197" t="s">
        <v>25239</v>
      </c>
      <c r="I14680" s="197" t="s">
        <v>30</v>
      </c>
      <c r="J14680" s="197" t="n">
        <v>12.03</v>
      </c>
    </row>
    <row r="14681" customFormat="false" ht="12.75" hidden="true" customHeight="false" outlineLevel="0" collapsed="false">
      <c r="A14681" s="197" t="s">
        <v>29771</v>
      </c>
      <c r="B14681" s="197" t="str">
        <f aca="false">C14681&amp;D14681&amp;E14681&amp;F14681&amp;G14681&amp;H14681</f>
        <v>DISJUNTOR TERMOMAGNETICO UNIPOLAR,DE 35 A 60AX250V.FORNECIMENTO E COLOCACAO</v>
      </c>
      <c r="C14681" s="197" t="s">
        <v>29770</v>
      </c>
      <c r="D14681" s="197" t="s">
        <v>25239</v>
      </c>
      <c r="I14681" s="197" t="s">
        <v>30</v>
      </c>
      <c r="J14681" s="197" t="n">
        <v>11.41</v>
      </c>
    </row>
    <row r="14682" customFormat="false" ht="12.75" hidden="true" customHeight="false" outlineLevel="0" collapsed="false">
      <c r="A14682" s="197" t="s">
        <v>29772</v>
      </c>
      <c r="B14682" s="197" t="str">
        <f aca="false">C14682&amp;D14682&amp;E14682&amp;F14682&amp;G14682&amp;H14682</f>
        <v>DISJUNTOR TERMOMAGNETICO,BIPOLAR,DE 10 A 50AX250V.FORNECIMENTO E COLOCACAO</v>
      </c>
      <c r="C14682" s="197" t="s">
        <v>29773</v>
      </c>
      <c r="D14682" s="197" t="s">
        <v>7479</v>
      </c>
      <c r="I14682" s="197" t="s">
        <v>30</v>
      </c>
      <c r="J14682" s="197" t="n">
        <v>29.64</v>
      </c>
    </row>
    <row r="14683" customFormat="false" ht="12.75" hidden="true" customHeight="false" outlineLevel="0" collapsed="false">
      <c r="A14683" s="197" t="s">
        <v>29774</v>
      </c>
      <c r="B14683" s="197" t="str">
        <f aca="false">C14683&amp;D14683&amp;E14683&amp;F14683&amp;G14683&amp;H14683</f>
        <v>DISJUNTOR TERMOMAGNETICO,BIPOLAR,DE 10 A 50AX250V.FORNECIMENTO E COLOCACAO</v>
      </c>
      <c r="C14683" s="197" t="s">
        <v>29773</v>
      </c>
      <c r="D14683" s="197" t="s">
        <v>7479</v>
      </c>
      <c r="I14683" s="197" t="s">
        <v>30</v>
      </c>
      <c r="J14683" s="197" t="n">
        <v>28.96</v>
      </c>
    </row>
    <row r="14684" customFormat="false" ht="12.75" hidden="true" customHeight="false" outlineLevel="0" collapsed="false">
      <c r="A14684" s="197" t="s">
        <v>29775</v>
      </c>
      <c r="B14684" s="197" t="str">
        <f aca="false">C14684&amp;D14684&amp;E14684&amp;F14684&amp;G14684&amp;H14684</f>
        <v>DISJUNTOR TERMOMAGNETICO,TRIPOLAR,DE 10 A 50AX250V.FORNECIMENTO E COLOCACAO</v>
      </c>
      <c r="C14684" s="197" t="s">
        <v>29776</v>
      </c>
      <c r="D14684" s="197" t="s">
        <v>25239</v>
      </c>
      <c r="I14684" s="197" t="s">
        <v>30</v>
      </c>
      <c r="J14684" s="197" t="n">
        <v>42.81</v>
      </c>
    </row>
    <row r="14685" customFormat="false" ht="12.75" hidden="true" customHeight="false" outlineLevel="0" collapsed="false">
      <c r="A14685" s="197" t="s">
        <v>29777</v>
      </c>
      <c r="B14685" s="197" t="str">
        <f aca="false">C14685&amp;D14685&amp;E14685&amp;F14685&amp;G14685&amp;H14685</f>
        <v>DISJUNTOR TERMOMAGNETICO,TRIPOLAR,DE 10 A 50AX250V.FORNECIMENTO E COLOCACAO</v>
      </c>
      <c r="C14685" s="197" t="s">
        <v>29776</v>
      </c>
      <c r="D14685" s="197" t="s">
        <v>25239</v>
      </c>
      <c r="I14685" s="197" t="s">
        <v>30</v>
      </c>
      <c r="J14685" s="197" t="n">
        <v>42.07</v>
      </c>
    </row>
    <row r="14686" customFormat="false" ht="12.75" hidden="true" customHeight="false" outlineLevel="0" collapsed="false">
      <c r="A14686" s="197" t="s">
        <v>29778</v>
      </c>
      <c r="B14686" s="197" t="str">
        <f aca="false">C14686&amp;D14686&amp;E14686&amp;F14686&amp;G14686&amp;H14686</f>
        <v>DISJUNTOR TERMOMAGNETICO,TRIPOLAR,DE 60 A 100AX250V.FORNECIMENTO E COLOCACAO</v>
      </c>
      <c r="C14686" s="197" t="s">
        <v>29779</v>
      </c>
      <c r="D14686" s="197" t="s">
        <v>7139</v>
      </c>
      <c r="I14686" s="197" t="s">
        <v>30</v>
      </c>
      <c r="J14686" s="197" t="n">
        <v>103.19</v>
      </c>
    </row>
    <row r="14687" customFormat="false" ht="12.75" hidden="true" customHeight="false" outlineLevel="0" collapsed="false">
      <c r="A14687" s="197" t="s">
        <v>29780</v>
      </c>
      <c r="B14687" s="197" t="str">
        <f aca="false">C14687&amp;D14687&amp;E14687&amp;F14687&amp;G14687&amp;H14687</f>
        <v>DISJUNTOR TERMOMAGNETICO,TRIPOLAR,DE 60 A 100AX250V.FORNECIMENTO E COLOCACAO</v>
      </c>
      <c r="C14687" s="197" t="s">
        <v>29779</v>
      </c>
      <c r="D14687" s="197" t="s">
        <v>7139</v>
      </c>
      <c r="I14687" s="197" t="s">
        <v>30</v>
      </c>
      <c r="J14687" s="197" t="n">
        <v>102.45</v>
      </c>
    </row>
    <row r="14688" customFormat="false" ht="12.75" hidden="true" customHeight="false" outlineLevel="0" collapsed="false">
      <c r="A14688" s="197" t="s">
        <v>29781</v>
      </c>
      <c r="B14688" s="197" t="str">
        <f aca="false">C14688&amp;D14688&amp;E14688&amp;F14688&amp;G14688&amp;H14688</f>
        <v>DISJUNTOR TERMOMAGNETICO,TRIPOLAR,DE 125 A 150AX250V.FORNECIMENTO E COLOCACAO</v>
      </c>
      <c r="C14688" s="197" t="s">
        <v>29782</v>
      </c>
      <c r="D14688" s="197" t="s">
        <v>4468</v>
      </c>
      <c r="I14688" s="197" t="s">
        <v>30</v>
      </c>
      <c r="J14688" s="197" t="n">
        <v>255.3</v>
      </c>
    </row>
    <row r="14689" customFormat="false" ht="12.75" hidden="true" customHeight="false" outlineLevel="0" collapsed="false">
      <c r="A14689" s="197" t="s">
        <v>29783</v>
      </c>
      <c r="B14689" s="197" t="str">
        <f aca="false">C14689&amp;D14689&amp;E14689&amp;F14689&amp;G14689&amp;H14689</f>
        <v>DISJUNTOR TERMOMAGNETICO,TRIPOLAR,DE 125 A 150AX250V.FORNECIMENTO E COLOCACAO</v>
      </c>
      <c r="C14689" s="197" t="s">
        <v>29782</v>
      </c>
      <c r="D14689" s="197" t="s">
        <v>4468</v>
      </c>
      <c r="I14689" s="197" t="s">
        <v>30</v>
      </c>
      <c r="J14689" s="197" t="n">
        <v>254.56</v>
      </c>
    </row>
    <row r="14690" customFormat="false" ht="12.75" hidden="true" customHeight="false" outlineLevel="0" collapsed="false">
      <c r="A14690" s="197" t="s">
        <v>29784</v>
      </c>
      <c r="B14690" s="197" t="str">
        <f aca="false">C14690&amp;D14690&amp;E14690&amp;F14690&amp;G14690&amp;H14690</f>
        <v>DISJUNTOR TERMOMAGNETICO,TRIPOLAR,DE 175 A 225AX250V.FORNECIMENTO E COLOCACAO</v>
      </c>
      <c r="C14690" s="197" t="s">
        <v>29785</v>
      </c>
      <c r="D14690" s="197" t="s">
        <v>4468</v>
      </c>
      <c r="I14690" s="197" t="s">
        <v>30</v>
      </c>
      <c r="J14690" s="197" t="n">
        <v>276.44</v>
      </c>
    </row>
    <row r="14691" customFormat="false" ht="12.75" hidden="true" customHeight="false" outlineLevel="0" collapsed="false">
      <c r="A14691" s="197" t="s">
        <v>29786</v>
      </c>
      <c r="B14691" s="197" t="str">
        <f aca="false">C14691&amp;D14691&amp;E14691&amp;F14691&amp;G14691&amp;H14691</f>
        <v>DISJUNTOR TERMOMAGNETICO,TRIPOLAR,DE 175 A 225AX250V.FORNECIMENTO E COLOCACAO</v>
      </c>
      <c r="C14691" s="197" t="s">
        <v>29785</v>
      </c>
      <c r="D14691" s="197" t="s">
        <v>4468</v>
      </c>
      <c r="I14691" s="197" t="s">
        <v>30</v>
      </c>
      <c r="J14691" s="197" t="n">
        <v>275.7</v>
      </c>
    </row>
    <row r="14692" customFormat="false" ht="12.75" hidden="true" customHeight="false" outlineLevel="0" collapsed="false">
      <c r="A14692" s="197" t="s">
        <v>29787</v>
      </c>
      <c r="B14692" s="197" t="str">
        <f aca="false">C14692&amp;D14692&amp;E14692&amp;F14692&amp;G14692&amp;H14692</f>
        <v>DISJUNTOR TERMOMAGNETICO,TRIPOLAR,DE 250AX250V.FORNECIMENTOE COLOCACAO</v>
      </c>
      <c r="C14692" s="197" t="s">
        <v>29788</v>
      </c>
      <c r="D14692" s="197" t="s">
        <v>7872</v>
      </c>
      <c r="I14692" s="197" t="s">
        <v>30</v>
      </c>
      <c r="J14692" s="197" t="n">
        <v>627.94</v>
      </c>
    </row>
    <row r="14693" customFormat="false" ht="12.75" hidden="true" customHeight="false" outlineLevel="0" collapsed="false">
      <c r="A14693" s="197" t="s">
        <v>29789</v>
      </c>
      <c r="B14693" s="197" t="str">
        <f aca="false">C14693&amp;D14693&amp;E14693&amp;F14693&amp;G14693&amp;H14693</f>
        <v>DISJUNTOR TERMOMAGNETICO,TRIPOLAR,DE 250AX250V.FORNECIMENTOE COLOCACAO</v>
      </c>
      <c r="C14693" s="197" t="s">
        <v>29788</v>
      </c>
      <c r="D14693" s="197" t="s">
        <v>7872</v>
      </c>
      <c r="I14693" s="197" t="s">
        <v>30</v>
      </c>
      <c r="J14693" s="197" t="n">
        <v>627.2</v>
      </c>
    </row>
    <row r="14694" customFormat="false" ht="12.75" hidden="true" customHeight="false" outlineLevel="0" collapsed="false">
      <c r="A14694" s="197" t="s">
        <v>29790</v>
      </c>
      <c r="B14694" s="197" t="str">
        <f aca="false">C14694&amp;D14694&amp;E14694&amp;F14694&amp;G14694&amp;H14694</f>
        <v>DISJUNTOR TERMOMAGNETICO,TRIPOLAR,DE 300 A 400AX250V.FORNECIMENTO E COLOCACAO</v>
      </c>
      <c r="C14694" s="197" t="s">
        <v>29791</v>
      </c>
      <c r="D14694" s="197" t="s">
        <v>4468</v>
      </c>
      <c r="I14694" s="197" t="s">
        <v>30</v>
      </c>
      <c r="J14694" s="197" t="n">
        <v>779.34</v>
      </c>
    </row>
    <row r="14695" customFormat="false" ht="12.75" hidden="true" customHeight="false" outlineLevel="0" collapsed="false">
      <c r="A14695" s="197" t="s">
        <v>29792</v>
      </c>
      <c r="B14695" s="197" t="str">
        <f aca="false">C14695&amp;D14695&amp;E14695&amp;F14695&amp;G14695&amp;H14695</f>
        <v>DISJUNTOR TERMOMAGNETICO,TRIPOLAR,DE 300 A 400AX250V.FORNECIMENTO E COLOCACAO</v>
      </c>
      <c r="C14695" s="197" t="s">
        <v>29791</v>
      </c>
      <c r="D14695" s="197" t="s">
        <v>4468</v>
      </c>
      <c r="I14695" s="197" t="s">
        <v>30</v>
      </c>
      <c r="J14695" s="197" t="n">
        <v>778.6</v>
      </c>
    </row>
    <row r="14696" customFormat="false" ht="12.75" hidden="true" customHeight="false" outlineLevel="0" collapsed="false">
      <c r="A14696" s="197" t="s">
        <v>29793</v>
      </c>
      <c r="B14696" s="197" t="str">
        <f aca="false">C14696&amp;D14696&amp;E14696&amp;F14696&amp;G14696&amp;H14696</f>
        <v>DISJUNTOR TERMOMAGNETICO,TRIPOLAR,DE 500 A 600AX250V.FORNECIMENTO E COLOCACAO</v>
      </c>
      <c r="C14696" s="197" t="s">
        <v>29794</v>
      </c>
      <c r="D14696" s="197" t="s">
        <v>4468</v>
      </c>
      <c r="I14696" s="197" t="s">
        <v>30</v>
      </c>
      <c r="J14696" s="197" t="n">
        <v>1558.84</v>
      </c>
    </row>
    <row r="14697" customFormat="false" ht="12.75" hidden="true" customHeight="false" outlineLevel="0" collapsed="false">
      <c r="A14697" s="197" t="s">
        <v>29795</v>
      </c>
      <c r="B14697" s="197" t="str">
        <f aca="false">C14697&amp;D14697&amp;E14697&amp;F14697&amp;G14697&amp;H14697</f>
        <v>DISJUNTOR TERMOMAGNETICO,TRIPOLAR,DE 500 A 600AX250V.FORNECIMENTO E COLOCACAO</v>
      </c>
      <c r="C14697" s="197" t="s">
        <v>29794</v>
      </c>
      <c r="D14697" s="197" t="s">
        <v>4468</v>
      </c>
      <c r="I14697" s="197" t="s">
        <v>30</v>
      </c>
      <c r="J14697" s="197" t="n">
        <v>1558.1</v>
      </c>
    </row>
    <row r="14698" customFormat="false" ht="12.75" hidden="true" customHeight="false" outlineLevel="0" collapsed="false">
      <c r="A14698" s="197" t="s">
        <v>29796</v>
      </c>
      <c r="B14698" s="197" t="str">
        <f aca="false">C14698&amp;D14698&amp;E14698&amp;F14698&amp;G14698&amp;H14698</f>
        <v>DISJUNTOR TERMOMAGNETICO,TRIPOLAR,DE 800A X 250V.FORNECIMENTO E COLOCACAO</v>
      </c>
      <c r="C14698" s="197" t="s">
        <v>29797</v>
      </c>
      <c r="D14698" s="197" t="s">
        <v>7902</v>
      </c>
      <c r="I14698" s="197" t="s">
        <v>30</v>
      </c>
      <c r="J14698" s="197" t="n">
        <v>1972.87</v>
      </c>
    </row>
    <row r="14699" customFormat="false" ht="12.75" hidden="true" customHeight="false" outlineLevel="0" collapsed="false">
      <c r="A14699" s="197" t="s">
        <v>29798</v>
      </c>
      <c r="B14699" s="197" t="str">
        <f aca="false">C14699&amp;D14699&amp;E14699&amp;F14699&amp;G14699&amp;H14699</f>
        <v>DISJUNTOR TERMOMAGNETICO,TRIPOLAR,DE 800A X 250V.FORNECIMENTO E COLOCACAO</v>
      </c>
      <c r="C14699" s="197" t="s">
        <v>29797</v>
      </c>
      <c r="D14699" s="197" t="s">
        <v>7902</v>
      </c>
      <c r="I14699" s="197" t="s">
        <v>30</v>
      </c>
      <c r="J14699" s="197" t="n">
        <v>1972.13</v>
      </c>
    </row>
    <row r="14700" customFormat="false" ht="12.75" hidden="true" customHeight="false" outlineLevel="0" collapsed="false">
      <c r="A14700" s="197" t="s">
        <v>29799</v>
      </c>
      <c r="B14700" s="197" t="str">
        <f aca="false">C14700&amp;D14700&amp;E14700&amp;F14700&amp;G14700&amp;H14700</f>
        <v>DISPOSITIVO DE PROTECAO CONTRA SURTO (DPS),CLASSE II,1 POLO,TENSAO 175V,CORRENTES APROXIMADAS DE DESCARGA NOMINAL E MAXIMA DE 8KA E 20KA.FORNECIMENTO E COLOCACAO</v>
      </c>
      <c r="C14700" s="197" t="s">
        <v>29800</v>
      </c>
      <c r="D14700" s="197" t="s">
        <v>29801</v>
      </c>
      <c r="E14700" s="197" t="s">
        <v>29802</v>
      </c>
      <c r="I14700" s="197" t="s">
        <v>30</v>
      </c>
      <c r="J14700" s="197" t="n">
        <v>48.04</v>
      </c>
    </row>
    <row r="14701" customFormat="false" ht="12.75" hidden="true" customHeight="false" outlineLevel="0" collapsed="false">
      <c r="A14701" s="197" t="s">
        <v>29803</v>
      </c>
      <c r="B14701" s="197" t="str">
        <f aca="false">C14701&amp;D14701&amp;E14701&amp;F14701&amp;G14701&amp;H14701</f>
        <v>DISPOSITIVO DE PROTECAO CONTRA SURTO (DPS),CLASSE II,1 POLO,TENSAO 175V,CORRENTES APROXIMADAS DE DESCARGA NOMINAL E MAXIMA DE 8KA E 20KA.FORNECIMENTO E COLOCACAO</v>
      </c>
      <c r="C14701" s="197" t="s">
        <v>29800</v>
      </c>
      <c r="D14701" s="197" t="s">
        <v>29801</v>
      </c>
      <c r="E14701" s="197" t="s">
        <v>29802</v>
      </c>
      <c r="I14701" s="197" t="s">
        <v>30</v>
      </c>
      <c r="J14701" s="197" t="n">
        <v>47.42</v>
      </c>
    </row>
    <row r="14702" customFormat="false" ht="12.75" hidden="true" customHeight="false" outlineLevel="0" collapsed="false">
      <c r="A14702" s="197" t="s">
        <v>29804</v>
      </c>
      <c r="B14702" s="197" t="str">
        <f aca="false">C14702&amp;D14702&amp;E14702&amp;F14702&amp;G14702&amp;H14702</f>
        <v>DISPOSITIVO DE PROTECAO CONTRA SURTO (DPS),CLASSE II,1 POLO,TENSAO 175V,CORRENTES APROXIMADAS DE DESCARGA NOMINAL E MAXIMA DE 20KA E 45KA.FORNECIMENTO E COLOCACAO</v>
      </c>
      <c r="C14702" s="197" t="s">
        <v>29800</v>
      </c>
      <c r="D14702" s="197" t="s">
        <v>29801</v>
      </c>
      <c r="E14702" s="197" t="s">
        <v>29805</v>
      </c>
      <c r="I14702" s="197" t="s">
        <v>30</v>
      </c>
      <c r="J14702" s="197" t="n">
        <v>61.22</v>
      </c>
    </row>
    <row r="14703" customFormat="false" ht="12.75" hidden="true" customHeight="false" outlineLevel="0" collapsed="false">
      <c r="A14703" s="197" t="s">
        <v>29806</v>
      </c>
      <c r="B14703" s="197" t="str">
        <f aca="false">C14703&amp;D14703&amp;E14703&amp;F14703&amp;G14703&amp;H14703</f>
        <v>DISPOSITIVO DE PROTECAO CONTRA SURTO (DPS),CLASSE II,1 POLO,TENSAO 175V,CORRENTES APROXIMADAS DE DESCARGA NOMINAL E MAXIMA DE 20KA E 45KA.FORNECIMENTO E COLOCACAO</v>
      </c>
      <c r="C14703" s="197" t="s">
        <v>29800</v>
      </c>
      <c r="D14703" s="197" t="s">
        <v>29801</v>
      </c>
      <c r="E14703" s="197" t="s">
        <v>29805</v>
      </c>
      <c r="I14703" s="197" t="s">
        <v>30</v>
      </c>
      <c r="J14703" s="197" t="n">
        <v>60.6</v>
      </c>
    </row>
    <row r="14704" customFormat="false" ht="12.75" hidden="true" customHeight="false" outlineLevel="0" collapsed="false">
      <c r="A14704" s="197" t="s">
        <v>29807</v>
      </c>
      <c r="B14704" s="197" t="str">
        <f aca="false">C14704&amp;D14704&amp;E14704&amp;F14704&amp;G14704&amp;H14704</f>
        <v>DISPOSITIVO DE PROTECAO CONTRA SURTO (DPS),CLASSE II,1 POLO,TENSAO 175V,CORRENTES APROXIMADAS DE DESCARGA NOMINAL E MAXIMA DE 30KA E 90KA.FORNECIMENTO E COLOCACAO</v>
      </c>
      <c r="C14704" s="197" t="s">
        <v>29800</v>
      </c>
      <c r="D14704" s="197" t="s">
        <v>29801</v>
      </c>
      <c r="E14704" s="197" t="s">
        <v>29808</v>
      </c>
      <c r="I14704" s="197" t="s">
        <v>30</v>
      </c>
      <c r="J14704" s="197" t="n">
        <v>151.46</v>
      </c>
    </row>
    <row r="14705" customFormat="false" ht="12.75" hidden="true" customHeight="false" outlineLevel="0" collapsed="false">
      <c r="A14705" s="197" t="s">
        <v>29809</v>
      </c>
      <c r="B14705" s="197" t="str">
        <f aca="false">C14705&amp;D14705&amp;E14705&amp;F14705&amp;G14705&amp;H14705</f>
        <v>DISPOSITIVO DE PROTECAO CONTRA SURTO (DPS),CLASSE II,1 POLO,TENSAO 175V,CORRENTES APROXIMADAS DE DESCARGA NOMINAL E MAXIMA DE 30KA E 90KA.FORNECIMENTO E COLOCACAO</v>
      </c>
      <c r="C14705" s="197" t="s">
        <v>29800</v>
      </c>
      <c r="D14705" s="197" t="s">
        <v>29801</v>
      </c>
      <c r="E14705" s="197" t="s">
        <v>29808</v>
      </c>
      <c r="I14705" s="197" t="s">
        <v>30</v>
      </c>
      <c r="J14705" s="197" t="n">
        <v>150.84</v>
      </c>
    </row>
    <row r="14706" customFormat="false" ht="12.75" hidden="true" customHeight="false" outlineLevel="0" collapsed="false">
      <c r="A14706" s="197" t="s">
        <v>29810</v>
      </c>
      <c r="B14706" s="197" t="str">
        <f aca="false">C14706&amp;D14706&amp;E14706&amp;F14706&amp;G14706&amp;H14706</f>
        <v>DISPOSITIVO DE PROTECAO CONTRA SURTO (DPS),CLASSE II,1 POLO,TENSAO 275V,CORRENTES APROXIMADAS DE DESCARGA NOMINAL E MAXIMA DE 8KA E 20KA.FORNECIMENTO E COLOCACAO</v>
      </c>
      <c r="C14706" s="197" t="s">
        <v>29800</v>
      </c>
      <c r="D14706" s="197" t="s">
        <v>29811</v>
      </c>
      <c r="E14706" s="197" t="s">
        <v>29802</v>
      </c>
      <c r="I14706" s="197" t="s">
        <v>30</v>
      </c>
      <c r="J14706" s="197" t="n">
        <v>44.82</v>
      </c>
    </row>
    <row r="14707" customFormat="false" ht="12.75" hidden="true" customHeight="false" outlineLevel="0" collapsed="false">
      <c r="A14707" s="197" t="s">
        <v>29812</v>
      </c>
      <c r="B14707" s="197" t="str">
        <f aca="false">C14707&amp;D14707&amp;E14707&amp;F14707&amp;G14707&amp;H14707</f>
        <v>DISPOSITIVO DE PROTECAO CONTRA SURTO (DPS),CLASSE II,1 POLO,TENSAO 275V,CORRENTES APROXIMADAS DE DESCARGA NOMINAL E MAXIMA DE 8KA E 20KA.FORNECIMENTO E COLOCACAO</v>
      </c>
      <c r="C14707" s="197" t="s">
        <v>29800</v>
      </c>
      <c r="D14707" s="197" t="s">
        <v>29811</v>
      </c>
      <c r="E14707" s="197" t="s">
        <v>29802</v>
      </c>
      <c r="I14707" s="197" t="s">
        <v>30</v>
      </c>
      <c r="J14707" s="197" t="n">
        <v>44.2</v>
      </c>
    </row>
    <row r="14708" customFormat="false" ht="12.75" hidden="true" customHeight="false" outlineLevel="0" collapsed="false">
      <c r="A14708" s="197" t="s">
        <v>29813</v>
      </c>
      <c r="B14708" s="197" t="str">
        <f aca="false">C14708&amp;D14708&amp;E14708&amp;F14708&amp;G14708&amp;H14708</f>
        <v>DISPOSITIVO DE PROTECAO CONTRA SURTO (DPS),CLASSE II,1 POLO,TENSAO 275V,CORRENTES APROXIMADAS DE DESCARGA NOMINAL E MAXIMA DE 20KA E 45KA.FORNECIMENTO E COLOCACAO</v>
      </c>
      <c r="C14708" s="197" t="s">
        <v>29800</v>
      </c>
      <c r="D14708" s="197" t="s">
        <v>29811</v>
      </c>
      <c r="E14708" s="197" t="s">
        <v>29805</v>
      </c>
      <c r="I14708" s="197" t="s">
        <v>30</v>
      </c>
      <c r="J14708" s="197" t="n">
        <v>57.84</v>
      </c>
    </row>
    <row r="14709" customFormat="false" ht="12.75" hidden="true" customHeight="false" outlineLevel="0" collapsed="false">
      <c r="A14709" s="197" t="s">
        <v>29814</v>
      </c>
      <c r="B14709" s="197" t="str">
        <f aca="false">C14709&amp;D14709&amp;E14709&amp;F14709&amp;G14709&amp;H14709</f>
        <v>DISPOSITIVO DE PROTECAO CONTRA SURTO (DPS),CLASSE II,1 POLO,TENSAO 275V,CORRENTES APROXIMADAS DE DESCARGA NOMINAL E MAXIMA DE 20KA E 45KA.FORNECIMENTO E COLOCACAO</v>
      </c>
      <c r="C14709" s="197" t="s">
        <v>29800</v>
      </c>
      <c r="D14709" s="197" t="s">
        <v>29811</v>
      </c>
      <c r="E14709" s="197" t="s">
        <v>29805</v>
      </c>
      <c r="I14709" s="197" t="s">
        <v>30</v>
      </c>
      <c r="J14709" s="197" t="n">
        <v>57.22</v>
      </c>
    </row>
    <row r="14710" customFormat="false" ht="12.75" hidden="true" customHeight="false" outlineLevel="0" collapsed="false">
      <c r="A14710" s="197" t="s">
        <v>29815</v>
      </c>
      <c r="B14710" s="197" t="str">
        <f aca="false">C14710&amp;D14710&amp;E14710&amp;F14710&amp;G14710&amp;H14710</f>
        <v>DISPOSITIVO DE PROTECAO CONTRA SURTO (DPS),CLASSE II,1 POLO,TENSAO 275V,CORRENTES APROXIMADAS DE DESCARGA NOMINAL E MAXIMA DE 30KA E 90KA.FORNECIMENTO E COLOCACAO</v>
      </c>
      <c r="C14710" s="197" t="s">
        <v>29800</v>
      </c>
      <c r="D14710" s="197" t="s">
        <v>29811</v>
      </c>
      <c r="E14710" s="197" t="s">
        <v>29808</v>
      </c>
      <c r="I14710" s="197" t="s">
        <v>30</v>
      </c>
      <c r="J14710" s="197" t="n">
        <v>151.46</v>
      </c>
    </row>
    <row r="14711" customFormat="false" ht="12.75" hidden="true" customHeight="false" outlineLevel="0" collapsed="false">
      <c r="A14711" s="197" t="s">
        <v>29816</v>
      </c>
      <c r="B14711" s="197" t="str">
        <f aca="false">C14711&amp;D14711&amp;E14711&amp;F14711&amp;G14711&amp;H14711</f>
        <v>DISPOSITIVO DE PROTECAO CONTRA SURTO (DPS),CLASSE II,1 POLO,TENSAO 275V,CORRENTES APROXIMADAS DE DESCARGA NOMINAL E MAXIMA DE 30KA E 90KA.FORNECIMENTO E COLOCACAO</v>
      </c>
      <c r="C14711" s="197" t="s">
        <v>29800</v>
      </c>
      <c r="D14711" s="197" t="s">
        <v>29811</v>
      </c>
      <c r="E14711" s="197" t="s">
        <v>29808</v>
      </c>
      <c r="I14711" s="197" t="s">
        <v>30</v>
      </c>
      <c r="J14711" s="197" t="n">
        <v>150.84</v>
      </c>
    </row>
    <row r="14712" customFormat="false" ht="12.75" hidden="true" customHeight="false" outlineLevel="0" collapsed="false">
      <c r="A14712" s="197" t="s">
        <v>29817</v>
      </c>
      <c r="B14712" s="197" t="str">
        <f aca="false">C14712&amp;D14712&amp;E14712&amp;F14712&amp;G14712&amp;H14712</f>
        <v>CHAVE BLINDADA,TRIPOLAR,DE 250V,DE 30A.FORNECIMENTO E COLOCACAO</v>
      </c>
      <c r="C14712" s="197" t="s">
        <v>29818</v>
      </c>
      <c r="D14712" s="197" t="s">
        <v>7353</v>
      </c>
      <c r="I14712" s="197" t="s">
        <v>30</v>
      </c>
      <c r="J14712" s="197" t="n">
        <v>273.29</v>
      </c>
    </row>
    <row r="14713" customFormat="false" ht="12.75" hidden="true" customHeight="false" outlineLevel="0" collapsed="false">
      <c r="A14713" s="197" t="s">
        <v>29819</v>
      </c>
      <c r="B14713" s="197" t="str">
        <f aca="false">C14713&amp;D14713&amp;E14713&amp;F14713&amp;G14713&amp;H14713</f>
        <v>CHAVE BLINDADA,TRIPOLAR,DE 250V,DE 30A.FORNECIMENTO E COLOCACAO</v>
      </c>
      <c r="C14713" s="197" t="s">
        <v>29818</v>
      </c>
      <c r="D14713" s="197" t="s">
        <v>7353</v>
      </c>
      <c r="I14713" s="197" t="s">
        <v>30</v>
      </c>
      <c r="J14713" s="197" t="n">
        <v>271.32</v>
      </c>
    </row>
    <row r="14714" customFormat="false" ht="12.75" hidden="true" customHeight="false" outlineLevel="0" collapsed="false">
      <c r="A14714" s="197" t="s">
        <v>29820</v>
      </c>
      <c r="B14714" s="197" t="str">
        <f aca="false">C14714&amp;D14714&amp;E14714&amp;F14714&amp;G14714&amp;H14714</f>
        <v>CHAVE BLINDADA,TRIPOLAR,DE 250V,DE 60A.FORNECIMENTO E COLOCACAO</v>
      </c>
      <c r="C14714" s="197" t="s">
        <v>29821</v>
      </c>
      <c r="D14714" s="197" t="s">
        <v>7353</v>
      </c>
      <c r="I14714" s="197" t="s">
        <v>30</v>
      </c>
      <c r="J14714" s="197" t="n">
        <v>289.79</v>
      </c>
    </row>
    <row r="14715" customFormat="false" ht="12.75" hidden="true" customHeight="false" outlineLevel="0" collapsed="false">
      <c r="A14715" s="197" t="s">
        <v>29822</v>
      </c>
      <c r="B14715" s="197" t="str">
        <f aca="false">C14715&amp;D14715&amp;E14715&amp;F14715&amp;G14715&amp;H14715</f>
        <v>CHAVE BLINDADA,TRIPOLAR,DE 250V,DE 60A.FORNECIMENTO E COLOCACAO</v>
      </c>
      <c r="C14715" s="197" t="s">
        <v>29821</v>
      </c>
      <c r="D14715" s="197" t="s">
        <v>7353</v>
      </c>
      <c r="I14715" s="197" t="s">
        <v>30</v>
      </c>
      <c r="J14715" s="197" t="n">
        <v>287.82</v>
      </c>
    </row>
    <row r="14716" customFormat="false" ht="12.75" hidden="true" customHeight="false" outlineLevel="0" collapsed="false">
      <c r="A14716" s="197" t="s">
        <v>29823</v>
      </c>
      <c r="B14716" s="197" t="str">
        <f aca="false">C14716&amp;D14716&amp;E14716&amp;F14716&amp;G14716&amp;H14716</f>
        <v>CHAVE BLINDADA,TRIPOLAR,DE 250V,DE 100A.FORNECIMENTO E COLOCACAO</v>
      </c>
      <c r="C14716" s="197" t="s">
        <v>29824</v>
      </c>
      <c r="D14716" s="197" t="s">
        <v>7366</v>
      </c>
      <c r="I14716" s="197" t="s">
        <v>30</v>
      </c>
      <c r="J14716" s="197" t="n">
        <v>562.72</v>
      </c>
    </row>
    <row r="14717" customFormat="false" ht="12.75" hidden="true" customHeight="false" outlineLevel="0" collapsed="false">
      <c r="A14717" s="197" t="s">
        <v>29825</v>
      </c>
      <c r="B14717" s="197" t="str">
        <f aca="false">C14717&amp;D14717&amp;E14717&amp;F14717&amp;G14717&amp;H14717</f>
        <v>CHAVE BLINDADA,TRIPOLAR,DE 250V,DE 100A.FORNECIMENTO E COLOCACAO</v>
      </c>
      <c r="C14717" s="197" t="s">
        <v>29824</v>
      </c>
      <c r="D14717" s="197" t="s">
        <v>7366</v>
      </c>
      <c r="I14717" s="197" t="s">
        <v>30</v>
      </c>
      <c r="J14717" s="197" t="n">
        <v>560.75</v>
      </c>
    </row>
    <row r="14718" customFormat="false" ht="12.75" hidden="true" customHeight="false" outlineLevel="0" collapsed="false">
      <c r="A14718" s="197" t="s">
        <v>29826</v>
      </c>
      <c r="B14718" s="197" t="str">
        <f aca="false">C14718&amp;D14718&amp;E14718&amp;F14718&amp;G14718&amp;H14718</f>
        <v>CHAVE BLINDADA,TRIPOLAR,DE 250V,DE 200A.FORNECIMENTO E COLOCACAO</v>
      </c>
      <c r="C14718" s="197" t="s">
        <v>29827</v>
      </c>
      <c r="D14718" s="197" t="s">
        <v>7366</v>
      </c>
      <c r="I14718" s="197" t="s">
        <v>30</v>
      </c>
      <c r="J14718" s="197" t="n">
        <v>1204.69</v>
      </c>
    </row>
    <row r="14719" customFormat="false" ht="12.75" hidden="true" customHeight="false" outlineLevel="0" collapsed="false">
      <c r="A14719" s="197" t="s">
        <v>29828</v>
      </c>
      <c r="B14719" s="197" t="str">
        <f aca="false">C14719&amp;D14719&amp;E14719&amp;F14719&amp;G14719&amp;H14719</f>
        <v>CHAVE BLINDADA,TRIPOLAR,DE 250V,DE 200A.FORNECIMENTO E COLOCACAO</v>
      </c>
      <c r="C14719" s="197" t="s">
        <v>29827</v>
      </c>
      <c r="D14719" s="197" t="s">
        <v>7366</v>
      </c>
      <c r="I14719" s="197" t="s">
        <v>30</v>
      </c>
      <c r="J14719" s="197" t="n">
        <v>1202.72</v>
      </c>
    </row>
    <row r="14720" customFormat="false" ht="12.75" hidden="true" customHeight="false" outlineLevel="0" collapsed="false">
      <c r="A14720" s="197" t="s">
        <v>29829</v>
      </c>
      <c r="B14720" s="197" t="str">
        <f aca="false">C14720&amp;D14720&amp;E14720&amp;F14720&amp;G14720&amp;H14720</f>
        <v>CHAVE BLINDADA,TRIPOLAR,DE 250V,DE 400A.FORNECIMENTO E COLOCACAO</v>
      </c>
      <c r="C14720" s="197" t="s">
        <v>29830</v>
      </c>
      <c r="D14720" s="197" t="s">
        <v>7366</v>
      </c>
      <c r="I14720" s="197" t="s">
        <v>30</v>
      </c>
      <c r="J14720" s="197" t="n">
        <v>1557.44</v>
      </c>
    </row>
    <row r="14721" customFormat="false" ht="12.75" hidden="true" customHeight="false" outlineLevel="0" collapsed="false">
      <c r="A14721" s="197" t="s">
        <v>29831</v>
      </c>
      <c r="B14721" s="197" t="str">
        <f aca="false">C14721&amp;D14721&amp;E14721&amp;F14721&amp;G14721&amp;H14721</f>
        <v>CHAVE BLINDADA,TRIPOLAR,DE 250V,DE 400A.FORNECIMENTO E COLOCACAO</v>
      </c>
      <c r="C14721" s="197" t="s">
        <v>29830</v>
      </c>
      <c r="D14721" s="197" t="s">
        <v>7366</v>
      </c>
      <c r="I14721" s="197" t="s">
        <v>30</v>
      </c>
      <c r="J14721" s="197" t="n">
        <v>1555.47</v>
      </c>
    </row>
    <row r="14722" customFormat="false" ht="12.75" hidden="true" customHeight="false" outlineLevel="0" collapsed="false">
      <c r="A14722" s="197" t="s">
        <v>29832</v>
      </c>
      <c r="B14722" s="197" t="str">
        <f aca="false">C14722&amp;D14722&amp;E14722&amp;F14722&amp;G14722&amp;H14722</f>
        <v>CHAVE BLINDADA,TRIPOLAR,DE 250V,DE 600A.FORNECIMENTO E COLOCACAO</v>
      </c>
      <c r="C14722" s="197" t="s">
        <v>29833</v>
      </c>
      <c r="D14722" s="197" t="s">
        <v>7366</v>
      </c>
      <c r="I14722" s="197" t="s">
        <v>30</v>
      </c>
      <c r="J14722" s="197" t="n">
        <v>2144.78</v>
      </c>
    </row>
    <row r="14723" customFormat="false" ht="12.75" hidden="true" customHeight="false" outlineLevel="0" collapsed="false">
      <c r="A14723" s="197" t="s">
        <v>29834</v>
      </c>
      <c r="B14723" s="197" t="str">
        <f aca="false">C14723&amp;D14723&amp;E14723&amp;F14723&amp;G14723&amp;H14723</f>
        <v>CHAVE BLINDADA,TRIPOLAR,DE 250V,DE 600A.FORNECIMENTO E COLOCACAO</v>
      </c>
      <c r="C14723" s="197" t="s">
        <v>29833</v>
      </c>
      <c r="D14723" s="197" t="s">
        <v>7366</v>
      </c>
      <c r="I14723" s="197" t="s">
        <v>30</v>
      </c>
      <c r="J14723" s="197" t="n">
        <v>2142.81</v>
      </c>
    </row>
    <row r="14724" customFormat="false" ht="12.75" hidden="true" customHeight="false" outlineLevel="0" collapsed="false">
      <c r="A14724" s="197" t="s">
        <v>29835</v>
      </c>
      <c r="B14724" s="197" t="str">
        <f aca="false">C14724&amp;D14724&amp;E14724&amp;F14724&amp;G14724&amp;H14724</f>
        <v>CHAVE GUARDA MOTOR,TRIFASICA,ATE 3CV,220V,EM CAIXA METALICA,COMPREENDENDO:CHAVE MAGNETICA COM RELE TERMICO,SINALEIRA(VERDE E VERMELHO)E BOTOEIRA LIGA/DESLIGA.FORNECIMENTO E COLOCACAO</v>
      </c>
      <c r="C14724" s="197" t="s">
        <v>29836</v>
      </c>
      <c r="D14724" s="197" t="s">
        <v>29837</v>
      </c>
      <c r="E14724" s="197" t="s">
        <v>29838</v>
      </c>
      <c r="F14724" s="197" t="s">
        <v>867</v>
      </c>
      <c r="I14724" s="197" t="s">
        <v>30</v>
      </c>
      <c r="J14724" s="197" t="n">
        <v>183.47</v>
      </c>
    </row>
    <row r="14725" customFormat="false" ht="12.75" hidden="true" customHeight="false" outlineLevel="0" collapsed="false">
      <c r="A14725" s="197" t="s">
        <v>29839</v>
      </c>
      <c r="B14725" s="197" t="str">
        <f aca="false">C14725&amp;D14725&amp;E14725&amp;F14725&amp;G14725&amp;H14725</f>
        <v>CHAVE GUARDA MOTOR,TRIFASICA,ATE 3CV,220V,EM CAIXA METALICA,COMPREENDENDO:CHAVE MAGNETICA COM RELE TERMICO,SINALEIRA(VERDE E VERMELHO)E BOTOEIRA LIGA/DESLIGA.FORNECIMENTO E COLOCACAO</v>
      </c>
      <c r="C14725" s="197" t="s">
        <v>29836</v>
      </c>
      <c r="D14725" s="197" t="s">
        <v>29837</v>
      </c>
      <c r="E14725" s="197" t="s">
        <v>29838</v>
      </c>
      <c r="F14725" s="197" t="s">
        <v>867</v>
      </c>
      <c r="I14725" s="197" t="s">
        <v>30</v>
      </c>
      <c r="J14725" s="197" t="n">
        <v>178.54</v>
      </c>
    </row>
    <row r="14726" customFormat="false" ht="12.75" hidden="true" customHeight="false" outlineLevel="0" collapsed="false">
      <c r="A14726" s="197" t="s">
        <v>29840</v>
      </c>
      <c r="B14726" s="197" t="str">
        <f aca="false">C14726&amp;D14726&amp;E14726&amp;F14726&amp;G14726&amp;H14726</f>
        <v>CHAVE GUARDA MOTOR,TRIFASICA,5CV,220V,EM CAIXA METALICA,COMPREENDENDO:CHAVE MAGNETICA COM RELE TERMICO,SINALEIRA(VERDE E VERMELHO)E BOTOEIRA LIGA/DESLIGA.FORNECIMENTO E COLOCACAO</v>
      </c>
      <c r="C14726" s="197" t="s">
        <v>29841</v>
      </c>
      <c r="D14726" s="197" t="s">
        <v>29842</v>
      </c>
      <c r="E14726" s="197" t="s">
        <v>29843</v>
      </c>
      <c r="I14726" s="197" t="s">
        <v>30</v>
      </c>
      <c r="J14726" s="197" t="n">
        <v>202.37</v>
      </c>
    </row>
    <row r="14727" customFormat="false" ht="12.75" hidden="true" customHeight="false" outlineLevel="0" collapsed="false">
      <c r="A14727" s="197" t="s">
        <v>29844</v>
      </c>
      <c r="B14727" s="197" t="str">
        <f aca="false">C14727&amp;D14727&amp;E14727&amp;F14727&amp;G14727&amp;H14727</f>
        <v>CHAVE GUARDA MOTOR,TRIFASICA,5CV,220V,EM CAIXA METALICA,COMPREENDENDO:CHAVE MAGNETICA COM RELE TERMICO,SINALEIRA(VERDE E VERMELHO)E BOTOEIRA LIGA/DESLIGA.FORNECIMENTO E COLOCACAO</v>
      </c>
      <c r="C14727" s="197" t="s">
        <v>29841</v>
      </c>
      <c r="D14727" s="197" t="s">
        <v>29842</v>
      </c>
      <c r="E14727" s="197" t="s">
        <v>29843</v>
      </c>
      <c r="I14727" s="197" t="s">
        <v>30</v>
      </c>
      <c r="J14727" s="197" t="n">
        <v>197.44</v>
      </c>
    </row>
    <row r="14728" customFormat="false" ht="12.75" hidden="true" customHeight="false" outlineLevel="0" collapsed="false">
      <c r="A14728" s="197" t="s">
        <v>29845</v>
      </c>
      <c r="B14728" s="197" t="str">
        <f aca="false">C14728&amp;D14728&amp;E14728&amp;F14728&amp;G14728&amp;H14728</f>
        <v>CHAVE GUARDA MOTOR,TRIFASICA,7,5/10CV,220V,EM CAIXA METALICA,COMPREENDENDO:CHAVE MAGNETICA COM RELE TERMICO,SINALEIRA(VERDE E VERMELHO)E BOTOEIRA LIGA/DESLIGA.FORNECIMENTO E COLOCACAO</v>
      </c>
      <c r="C14728" s="197" t="s">
        <v>29846</v>
      </c>
      <c r="D14728" s="197" t="s">
        <v>29847</v>
      </c>
      <c r="E14728" s="197" t="s">
        <v>29848</v>
      </c>
      <c r="F14728" s="197" t="s">
        <v>7353</v>
      </c>
      <c r="I14728" s="197" t="s">
        <v>30</v>
      </c>
      <c r="J14728" s="197" t="n">
        <v>226.99</v>
      </c>
    </row>
    <row r="14729" customFormat="false" ht="12.75" hidden="true" customHeight="false" outlineLevel="0" collapsed="false">
      <c r="A14729" s="197" t="s">
        <v>29849</v>
      </c>
      <c r="B14729" s="197" t="str">
        <f aca="false">C14729&amp;D14729&amp;E14729&amp;F14729&amp;G14729&amp;H14729</f>
        <v>CHAVE GUARDA MOTOR,TRIFASICA,7,5/10CV,220V,EM CAIXA METALICA,COMPREENDENDO:CHAVE MAGNETICA COM RELE TERMICO,SINALEIRA(VERDE E VERMELHO)E BOTOEIRA LIGA/DESLIGA.FORNECIMENTO E COLOCACAO</v>
      </c>
      <c r="C14729" s="197" t="s">
        <v>29846</v>
      </c>
      <c r="D14729" s="197" t="s">
        <v>29847</v>
      </c>
      <c r="E14729" s="197" t="s">
        <v>29848</v>
      </c>
      <c r="F14729" s="197" t="s">
        <v>7353</v>
      </c>
      <c r="I14729" s="197" t="s">
        <v>30</v>
      </c>
      <c r="J14729" s="197" t="n">
        <v>222.06</v>
      </c>
    </row>
    <row r="14730" customFormat="false" ht="12.75" hidden="true" customHeight="false" outlineLevel="0" collapsed="false">
      <c r="A14730" s="197" t="s">
        <v>29850</v>
      </c>
      <c r="B14730" s="197" t="str">
        <f aca="false">C14730&amp;D14730&amp;E14730&amp;F14730&amp;G14730&amp;H14730</f>
        <v>CHAVE BOIA,AUTOMATICA,DE MERCURIO,UNIPOLAR.FORNECIMENTO E COLOCACAO</v>
      </c>
      <c r="C14730" s="197" t="s">
        <v>29851</v>
      </c>
      <c r="D14730" s="197" t="s">
        <v>8055</v>
      </c>
      <c r="I14730" s="197" t="s">
        <v>30</v>
      </c>
      <c r="J14730" s="197" t="n">
        <v>97.61</v>
      </c>
    </row>
    <row r="14731" customFormat="false" ht="12.75" hidden="true" customHeight="false" outlineLevel="0" collapsed="false">
      <c r="A14731" s="197" t="s">
        <v>29852</v>
      </c>
      <c r="B14731" s="197" t="str">
        <f aca="false">C14731&amp;D14731&amp;E14731&amp;F14731&amp;G14731&amp;H14731</f>
        <v>CHAVE BOIA,AUTOMATICA,DE MERCURIO,UNIPOLAR.FORNECIMENTO E COLOCACAO</v>
      </c>
      <c r="C14731" s="197" t="s">
        <v>29851</v>
      </c>
      <c r="D14731" s="197" t="s">
        <v>8055</v>
      </c>
      <c r="I14731" s="197" t="s">
        <v>30</v>
      </c>
      <c r="J14731" s="197" t="n">
        <v>87.74</v>
      </c>
    </row>
    <row r="14732" customFormat="false" ht="12.75" hidden="true" customHeight="false" outlineLevel="0" collapsed="false">
      <c r="A14732" s="197" t="s">
        <v>29853</v>
      </c>
      <c r="B14732" s="197" t="str">
        <f aca="false">C14732&amp;D14732&amp;E14732&amp;F14732&amp;G14732&amp;H14732</f>
        <v>ARMACAO SECUNDARIA OU REX PARA 2 LINHAS,COMPLETA.FORNECIMENTO E COLOCACAO</v>
      </c>
      <c r="C14732" s="197" t="s">
        <v>29854</v>
      </c>
      <c r="D14732" s="197" t="s">
        <v>7902</v>
      </c>
      <c r="I14732" s="197" t="s">
        <v>30</v>
      </c>
      <c r="J14732" s="197" t="n">
        <v>100.34</v>
      </c>
    </row>
    <row r="14733" customFormat="false" ht="12.75" hidden="true" customHeight="false" outlineLevel="0" collapsed="false">
      <c r="A14733" s="197" t="s">
        <v>29855</v>
      </c>
      <c r="B14733" s="197" t="str">
        <f aca="false">C14733&amp;D14733&amp;E14733&amp;F14733&amp;G14733&amp;H14733</f>
        <v>ARMACAO SECUNDARIA OU REX PARA 2 LINHAS,COMPLETA.FORNECIMENTO E COLOCACAO</v>
      </c>
      <c r="C14733" s="197" t="s">
        <v>29854</v>
      </c>
      <c r="D14733" s="197" t="s">
        <v>7902</v>
      </c>
      <c r="I14733" s="197" t="s">
        <v>30</v>
      </c>
      <c r="J14733" s="197" t="n">
        <v>92.94</v>
      </c>
    </row>
    <row r="14734" customFormat="false" ht="12.75" hidden="true" customHeight="false" outlineLevel="0" collapsed="false">
      <c r="A14734" s="197" t="s">
        <v>29856</v>
      </c>
      <c r="B14734" s="197" t="str">
        <f aca="false">C14734&amp;D14734&amp;E14734&amp;F14734&amp;G14734&amp;H14734</f>
        <v>ARMACAO SECUNDARIA OU REX PARA 3 LINHAS,COMPLETA.FORNECIMENTO E COLOCACAO</v>
      </c>
      <c r="C14734" s="197" t="s">
        <v>29857</v>
      </c>
      <c r="D14734" s="197" t="s">
        <v>7902</v>
      </c>
      <c r="I14734" s="197" t="s">
        <v>30</v>
      </c>
      <c r="J14734" s="197" t="n">
        <v>145.58</v>
      </c>
    </row>
    <row r="14735" customFormat="false" ht="12.75" hidden="true" customHeight="false" outlineLevel="0" collapsed="false">
      <c r="A14735" s="197" t="s">
        <v>29858</v>
      </c>
      <c r="B14735" s="197" t="str">
        <f aca="false">C14735&amp;D14735&amp;E14735&amp;F14735&amp;G14735&amp;H14735</f>
        <v>ARMACAO SECUNDARIA OU REX PARA 3 LINHAS,COMPLETA.FORNECIMENTO E COLOCACAO</v>
      </c>
      <c r="C14735" s="197" t="s">
        <v>29857</v>
      </c>
      <c r="D14735" s="197" t="s">
        <v>7902</v>
      </c>
      <c r="I14735" s="197" t="s">
        <v>30</v>
      </c>
      <c r="J14735" s="197" t="n">
        <v>136.7</v>
      </c>
    </row>
    <row r="14736" customFormat="false" ht="12.75" hidden="true" customHeight="false" outlineLevel="0" collapsed="false">
      <c r="A14736" s="197" t="s">
        <v>29859</v>
      </c>
      <c r="B14736" s="197" t="str">
        <f aca="false">C14736&amp;D14736&amp;E14736&amp;F14736&amp;G14736&amp;H14736</f>
        <v>ARMACAO SECUNDARIA OU REX PARA 4 LINHAS,COMPLETA.FORNECIMENTO E COLOCACAO</v>
      </c>
      <c r="C14736" s="197" t="s">
        <v>29860</v>
      </c>
      <c r="D14736" s="197" t="s">
        <v>7902</v>
      </c>
      <c r="I14736" s="197" t="s">
        <v>30</v>
      </c>
      <c r="J14736" s="197" t="n">
        <v>158.37</v>
      </c>
    </row>
    <row r="14737" customFormat="false" ht="12.75" hidden="true" customHeight="false" outlineLevel="0" collapsed="false">
      <c r="A14737" s="197" t="s">
        <v>29861</v>
      </c>
      <c r="B14737" s="197" t="str">
        <f aca="false">C14737&amp;D14737&amp;E14737&amp;F14737&amp;G14737&amp;H14737</f>
        <v>ARMACAO SECUNDARIA OU REX PARA 4 LINHAS,COMPLETA.FORNECIMENTO E COLOCACAO</v>
      </c>
      <c r="C14737" s="197" t="s">
        <v>29860</v>
      </c>
      <c r="D14737" s="197" t="s">
        <v>7902</v>
      </c>
      <c r="I14737" s="197" t="s">
        <v>30</v>
      </c>
      <c r="J14737" s="197" t="n">
        <v>148.5</v>
      </c>
    </row>
    <row r="14738" customFormat="false" ht="12.75" hidden="true" customHeight="false" outlineLevel="0" collapsed="false">
      <c r="A14738" s="197" t="s">
        <v>29862</v>
      </c>
      <c r="B14738" s="197" t="str">
        <f aca="false">C14738&amp;D14738&amp;E14738&amp;F14738&amp;G14738&amp;H14738</f>
        <v>FIO DE COBRE COM ISOLAMENTO TERMOPLASTICO,ANTICHAMA,COMPREENDENDO:PREPARO,CORTE E ENFIACAO EM ELETRODUTOS,NA BITOLA DE 1MM2,450/750V.FORNECIMENTO E COLOCACAO</v>
      </c>
      <c r="C14738" s="197" t="s">
        <v>29863</v>
      </c>
      <c r="D14738" s="197" t="s">
        <v>29864</v>
      </c>
      <c r="E14738" s="197" t="s">
        <v>29865</v>
      </c>
      <c r="I14738" s="197" t="s">
        <v>338</v>
      </c>
      <c r="J14738" s="197" t="n">
        <v>1.57</v>
      </c>
    </row>
    <row r="14739" customFormat="false" ht="12.75" hidden="true" customHeight="false" outlineLevel="0" collapsed="false">
      <c r="A14739" s="197" t="s">
        <v>29866</v>
      </c>
      <c r="B14739" s="197" t="str">
        <f aca="false">C14739&amp;D14739&amp;E14739&amp;F14739&amp;G14739&amp;H14739</f>
        <v>FIO DE COBRE COM ISOLAMENTO TERMOPLASTICO,ANTICHAMA,COMPREENDENDO:PREPARO,CORTE E ENFIACAO EM ELETRODUTOS,NA BITOLA DE 1MM2,450/750V.FORNECIMENTO E COLOCACAO</v>
      </c>
      <c r="C14739" s="197" t="s">
        <v>29863</v>
      </c>
      <c r="D14739" s="197" t="s">
        <v>29864</v>
      </c>
      <c r="E14739" s="197" t="s">
        <v>29865</v>
      </c>
      <c r="I14739" s="197" t="s">
        <v>338</v>
      </c>
      <c r="J14739" s="197" t="n">
        <v>1.43</v>
      </c>
    </row>
    <row r="14740" customFormat="false" ht="12.75" hidden="true" customHeight="false" outlineLevel="0" collapsed="false">
      <c r="A14740" s="197" t="s">
        <v>29867</v>
      </c>
      <c r="B14740" s="197" t="str">
        <f aca="false">C14740&amp;D14740&amp;E14740&amp;F14740&amp;G14740&amp;H14740</f>
        <v>FIO DE COBRE COM ISOLAMENTO TERMOPLASTICO,ANTICHAMA,COMPREENDENDO:PREPARO,CORTE E ENFIACAO EM ELETRODUTOS,NA BITOLA DE 1,5MM2,450/750V.FORNECIMENTO E COLOCACAO</v>
      </c>
      <c r="C14740" s="197" t="s">
        <v>29863</v>
      </c>
      <c r="D14740" s="197" t="s">
        <v>29864</v>
      </c>
      <c r="E14740" s="197" t="s">
        <v>29868</v>
      </c>
      <c r="I14740" s="197" t="s">
        <v>338</v>
      </c>
      <c r="J14740" s="197" t="n">
        <v>2.09</v>
      </c>
    </row>
    <row r="14741" customFormat="false" ht="12.75" hidden="true" customHeight="false" outlineLevel="0" collapsed="false">
      <c r="A14741" s="197" t="s">
        <v>29869</v>
      </c>
      <c r="B14741" s="197" t="str">
        <f aca="false">C14741&amp;D14741&amp;E14741&amp;F14741&amp;G14741&amp;H14741</f>
        <v>FIO DE COBRE COM ISOLAMENTO TERMOPLASTICO,ANTICHAMA,COMPREENDENDO:PREPARO,CORTE E ENFIACAO EM ELETRODUTOS,NA BITOLA DE 1,5MM2,450/750V.FORNECIMENTO E COLOCACAO</v>
      </c>
      <c r="C14741" s="197" t="s">
        <v>29863</v>
      </c>
      <c r="D14741" s="197" t="s">
        <v>29864</v>
      </c>
      <c r="E14741" s="197" t="s">
        <v>29868</v>
      </c>
      <c r="I14741" s="197" t="s">
        <v>338</v>
      </c>
      <c r="J14741" s="197" t="n">
        <v>1.89</v>
      </c>
    </row>
    <row r="14742" customFormat="false" ht="12.75" hidden="true" customHeight="false" outlineLevel="0" collapsed="false">
      <c r="A14742" s="197" t="s">
        <v>29870</v>
      </c>
      <c r="B14742" s="197" t="str">
        <f aca="false">C14742&amp;D14742&amp;E14742&amp;F14742&amp;G14742&amp;H14742</f>
        <v>FIO DE COBRE COM ISOLAMENTO TERMOPLASTICO,ANTICHAMA,COMPREENDENDO:PREPARO,CORTE E ENFIACAO EM ELETRODUTOS,NA BITOLA DE 2,5MM2,450/750V.FORNECIMENTO E COLOCACAO</v>
      </c>
      <c r="C14742" s="197" t="s">
        <v>29863</v>
      </c>
      <c r="D14742" s="197" t="s">
        <v>29871</v>
      </c>
      <c r="E14742" s="197" t="s">
        <v>29868</v>
      </c>
      <c r="I14742" s="197" t="s">
        <v>338</v>
      </c>
      <c r="J14742" s="197" t="n">
        <v>2.8</v>
      </c>
    </row>
    <row r="14743" customFormat="false" ht="12.75" hidden="true" customHeight="false" outlineLevel="0" collapsed="false">
      <c r="A14743" s="197" t="s">
        <v>29872</v>
      </c>
      <c r="B14743" s="197" t="str">
        <f aca="false">C14743&amp;D14743&amp;E14743&amp;F14743&amp;G14743&amp;H14743</f>
        <v>FIO DE COBRE COM ISOLAMENTO TERMOPLASTICO,ANTICHAMA,COMPREENDENDO:PREPARO,CORTE E ENFIACAO EM ELETRODUTOS,NA BITOLA DE 2,5MM2,450/750V.FORNECIMENTO E COLOCACAO</v>
      </c>
      <c r="C14743" s="197" t="s">
        <v>29863</v>
      </c>
      <c r="D14743" s="197" t="s">
        <v>29871</v>
      </c>
      <c r="E14743" s="197" t="s">
        <v>29868</v>
      </c>
      <c r="I14743" s="197" t="s">
        <v>338</v>
      </c>
      <c r="J14743" s="197" t="n">
        <v>2.55</v>
      </c>
    </row>
    <row r="14744" customFormat="false" ht="12.75" hidden="true" customHeight="false" outlineLevel="0" collapsed="false">
      <c r="A14744" s="197" t="s">
        <v>29873</v>
      </c>
      <c r="B14744" s="197" t="str">
        <f aca="false">C14744&amp;D14744&amp;E14744&amp;F14744&amp;G14744&amp;H14744</f>
        <v>FIO DE COBRE COM ISOLAMENTO TERMOPLASTICO,ANTICHAMA,COMPREENDENDO:PREPARO,CORTE E ENFIACAO EM ELETRODUTOS,NA BITOLA DE 4MM2,450/750V.FORNECIMENTO E COLOCACAO</v>
      </c>
      <c r="C14744" s="197" t="s">
        <v>29863</v>
      </c>
      <c r="D14744" s="197" t="s">
        <v>29874</v>
      </c>
      <c r="E14744" s="197" t="s">
        <v>29865</v>
      </c>
      <c r="I14744" s="197" t="s">
        <v>338</v>
      </c>
      <c r="J14744" s="197" t="n">
        <v>3.76</v>
      </c>
    </row>
    <row r="14745" customFormat="false" ht="12.75" hidden="true" customHeight="false" outlineLevel="0" collapsed="false">
      <c r="A14745" s="197" t="s">
        <v>29875</v>
      </c>
      <c r="B14745" s="197" t="str">
        <f aca="false">C14745&amp;D14745&amp;E14745&amp;F14745&amp;G14745&amp;H14745</f>
        <v>FIO DE COBRE COM ISOLAMENTO TERMOPLASTICO,ANTICHAMA,COMPREENDENDO:PREPARO,CORTE E ENFIACAO EM ELETRODUTOS,NA BITOLA DE 4MM2,450/750V.FORNECIMENTO E COLOCACAO</v>
      </c>
      <c r="C14745" s="197" t="s">
        <v>29863</v>
      </c>
      <c r="D14745" s="197" t="s">
        <v>29874</v>
      </c>
      <c r="E14745" s="197" t="s">
        <v>29865</v>
      </c>
      <c r="I14745" s="197" t="s">
        <v>338</v>
      </c>
      <c r="J14745" s="197" t="n">
        <v>3.46</v>
      </c>
    </row>
    <row r="14746" customFormat="false" ht="12.75" hidden="true" customHeight="false" outlineLevel="0" collapsed="false">
      <c r="A14746" s="197" t="s">
        <v>29876</v>
      </c>
      <c r="B14746" s="197" t="str">
        <f aca="false">C14746&amp;D14746&amp;E14746&amp;F14746&amp;G14746&amp;H14746</f>
        <v>FIO DE COBRE COM ISOLAMENTO TERMOPLASTICO,ANTICHAMA,COMPREENDENDO:PREPARO,CORTE E ENFIACAO EM ELETRODUTOS,NA BITOLA DE 6MM2,450/750V.FORNECIMENTO E COLOCACAO</v>
      </c>
      <c r="C14746" s="197" t="s">
        <v>29863</v>
      </c>
      <c r="D14746" s="197" t="s">
        <v>29877</v>
      </c>
      <c r="E14746" s="197" t="s">
        <v>29865</v>
      </c>
      <c r="I14746" s="197" t="s">
        <v>338</v>
      </c>
      <c r="J14746" s="197" t="n">
        <v>4.84</v>
      </c>
    </row>
    <row r="14747" customFormat="false" ht="12.75" hidden="true" customHeight="false" outlineLevel="0" collapsed="false">
      <c r="A14747" s="197" t="s">
        <v>29878</v>
      </c>
      <c r="B14747" s="197" t="str">
        <f aca="false">C14747&amp;D14747&amp;E14747&amp;F14747&amp;G14747&amp;H14747</f>
        <v>FIO DE COBRE COM ISOLAMENTO TERMOPLASTICO,ANTICHAMA,COMPREENDENDO:PREPARO,CORTE E ENFIACAO EM ELETRODUTOS,NA BITOLA DE 6MM2,450/750V.FORNECIMENTO E COLOCACAO</v>
      </c>
      <c r="C14747" s="197" t="s">
        <v>29863</v>
      </c>
      <c r="D14747" s="197" t="s">
        <v>29877</v>
      </c>
      <c r="E14747" s="197" t="s">
        <v>29865</v>
      </c>
      <c r="I14747" s="197" t="s">
        <v>338</v>
      </c>
      <c r="J14747" s="197" t="n">
        <v>4.5</v>
      </c>
    </row>
    <row r="14748" customFormat="false" ht="12.75" hidden="true" customHeight="false" outlineLevel="0" collapsed="false">
      <c r="A14748" s="197" t="s">
        <v>29879</v>
      </c>
      <c r="B14748" s="197" t="str">
        <f aca="false">C14748&amp;D14748&amp;E14748&amp;F14748&amp;G14748&amp;H14748</f>
        <v>FIO DE COBRE COM ISOLAMENTO TERMOPLASTICO,ANTICHAMA,COMPREENDENDO:PREPARO,CORTE E ENFIACAO EM ELETRODUTOS,NA BITOLA DE 10MM2,450/750V.FORNECIMENTO E COLOCACAO</v>
      </c>
      <c r="C14748" s="197" t="s">
        <v>29863</v>
      </c>
      <c r="D14748" s="197" t="s">
        <v>29864</v>
      </c>
      <c r="E14748" s="197" t="s">
        <v>29880</v>
      </c>
      <c r="I14748" s="197" t="s">
        <v>338</v>
      </c>
      <c r="J14748" s="197" t="n">
        <v>6.68</v>
      </c>
    </row>
    <row r="14749" customFormat="false" ht="12.75" hidden="true" customHeight="false" outlineLevel="0" collapsed="false">
      <c r="A14749" s="197" t="s">
        <v>29881</v>
      </c>
      <c r="B14749" s="197" t="str">
        <f aca="false">C14749&amp;D14749&amp;E14749&amp;F14749&amp;G14749&amp;H14749</f>
        <v>FIO DE COBRE COM ISOLAMENTO TERMOPLASTICO,ANTICHAMA,COMPREENDENDO:PREPARO,CORTE E ENFIACAO EM ELETRODUTOS,NA BITOLA DE 10MM2,450/750V.FORNECIMENTO E COLOCACAO</v>
      </c>
      <c r="C14749" s="197" t="s">
        <v>29863</v>
      </c>
      <c r="D14749" s="197" t="s">
        <v>29864</v>
      </c>
      <c r="E14749" s="197" t="s">
        <v>29880</v>
      </c>
      <c r="I14749" s="197" t="s">
        <v>338</v>
      </c>
      <c r="J14749" s="197" t="n">
        <v>6.28</v>
      </c>
    </row>
    <row r="14750" customFormat="false" ht="12.75" hidden="true" customHeight="false" outlineLevel="0" collapsed="false">
      <c r="A14750" s="197" t="s">
        <v>29882</v>
      </c>
      <c r="B14750" s="197" t="str">
        <f aca="false">C14750&amp;D14750&amp;E14750&amp;F14750&amp;G14750&amp;H14750</f>
        <v>CABO DE COBRE COM ISOLAMENTO TERMOPLASTICO,COMPREENDENDO:PREPARO,CORTE E ENFIACAO EM ELETRODUTOS,NA BITOLA DE 1,5MM2,450/750V.FORNECIMENTO E COLOCACAO</v>
      </c>
      <c r="C14750" s="197" t="s">
        <v>29883</v>
      </c>
      <c r="D14750" s="197" t="s">
        <v>29884</v>
      </c>
      <c r="E14750" s="197" t="s">
        <v>29885</v>
      </c>
      <c r="I14750" s="197" t="s">
        <v>338</v>
      </c>
      <c r="J14750" s="197" t="n">
        <v>2.05</v>
      </c>
    </row>
    <row r="14751" customFormat="false" ht="12.75" hidden="true" customHeight="false" outlineLevel="0" collapsed="false">
      <c r="A14751" s="197" t="s">
        <v>29886</v>
      </c>
      <c r="B14751" s="197" t="str">
        <f aca="false">C14751&amp;D14751&amp;E14751&amp;F14751&amp;G14751&amp;H14751</f>
        <v>CABO DE COBRE COM ISOLAMENTO TERMOPLASTICO,COMPREENDENDO:PREPARO,CORTE E ENFIACAO EM ELETRODUTOS,NA BITOLA DE 1,5MM2,450/750V.FORNECIMENTO E COLOCACAO</v>
      </c>
      <c r="C14751" s="197" t="s">
        <v>29883</v>
      </c>
      <c r="D14751" s="197" t="s">
        <v>29884</v>
      </c>
      <c r="E14751" s="197" t="s">
        <v>29885</v>
      </c>
      <c r="I14751" s="197" t="s">
        <v>338</v>
      </c>
      <c r="J14751" s="197" t="n">
        <v>1.85</v>
      </c>
    </row>
    <row r="14752" customFormat="false" ht="12.75" hidden="true" customHeight="false" outlineLevel="0" collapsed="false">
      <c r="A14752" s="197" t="s">
        <v>29887</v>
      </c>
      <c r="B14752" s="197" t="str">
        <f aca="false">C14752&amp;D14752&amp;E14752&amp;F14752&amp;G14752&amp;H14752</f>
        <v>CABO DE COBRE COM ISOLAMENTO TERMOPLASTICO,COMPREENDENDO:PREPARO,CORTE E ENFIACAO EM ELETRODUTOS,NA BITOLA DE 2,5MM2,450/750V.FORNECIMENTO E COLOCACAO</v>
      </c>
      <c r="C14752" s="197" t="s">
        <v>29883</v>
      </c>
      <c r="D14752" s="197" t="s">
        <v>29888</v>
      </c>
      <c r="E14752" s="197" t="s">
        <v>29885</v>
      </c>
      <c r="I14752" s="197" t="s">
        <v>338</v>
      </c>
      <c r="J14752" s="197" t="n">
        <v>2.65</v>
      </c>
    </row>
    <row r="14753" customFormat="false" ht="12.75" hidden="true" customHeight="false" outlineLevel="0" collapsed="false">
      <c r="A14753" s="197" t="s">
        <v>29889</v>
      </c>
      <c r="B14753" s="197" t="str">
        <f aca="false">C14753&amp;D14753&amp;E14753&amp;F14753&amp;G14753&amp;H14753</f>
        <v>CABO DE COBRE COM ISOLAMENTO TERMOPLASTICO,COMPREENDENDO:PREPARO,CORTE E ENFIACAO EM ELETRODUTOS,NA BITOLA DE 2,5MM2,450/750V.FORNECIMENTO E COLOCACAO</v>
      </c>
      <c r="C14753" s="197" t="s">
        <v>29883</v>
      </c>
      <c r="D14753" s="197" t="s">
        <v>29888</v>
      </c>
      <c r="E14753" s="197" t="s">
        <v>29885</v>
      </c>
      <c r="I14753" s="197" t="s">
        <v>338</v>
      </c>
      <c r="J14753" s="197" t="n">
        <v>2.41</v>
      </c>
    </row>
    <row r="14754" customFormat="false" ht="12.75" hidden="true" customHeight="false" outlineLevel="0" collapsed="false">
      <c r="A14754" s="197" t="s">
        <v>29890</v>
      </c>
      <c r="B14754" s="197" t="str">
        <f aca="false">C14754&amp;D14754&amp;E14754&amp;F14754&amp;G14754&amp;H14754</f>
        <v>CABO DE COBRE COM ISOLAMENTO TERMOPLASTICO,COMPREENDENDO:PREPARO,CORTE E ENFIACAO EM ELETRODUTOS NA BITOLA DE 4MM2,450/750V.FORNECIMENTO E COLOCACAO</v>
      </c>
      <c r="C14754" s="197" t="s">
        <v>29883</v>
      </c>
      <c r="D14754" s="197" t="s">
        <v>29891</v>
      </c>
      <c r="E14754" s="197" t="s">
        <v>29892</v>
      </c>
      <c r="I14754" s="197" t="s">
        <v>338</v>
      </c>
      <c r="J14754" s="197" t="n">
        <v>3.58</v>
      </c>
    </row>
    <row r="14755" customFormat="false" ht="12.75" hidden="true" customHeight="false" outlineLevel="0" collapsed="false">
      <c r="A14755" s="197" t="s">
        <v>29893</v>
      </c>
      <c r="B14755" s="197" t="str">
        <f aca="false">C14755&amp;D14755&amp;E14755&amp;F14755&amp;G14755&amp;H14755</f>
        <v>CABO DE COBRE COM ISOLAMENTO TERMOPLASTICO,COMPREENDENDO:PREPARO,CORTE E ENFIACAO EM ELETRODUTOS NA BITOLA DE 4MM2,450/750V.FORNECIMENTO E COLOCACAO</v>
      </c>
      <c r="C14755" s="197" t="s">
        <v>29883</v>
      </c>
      <c r="D14755" s="197" t="s">
        <v>29891</v>
      </c>
      <c r="E14755" s="197" t="s">
        <v>29892</v>
      </c>
      <c r="I14755" s="197" t="s">
        <v>338</v>
      </c>
      <c r="J14755" s="197" t="n">
        <v>3.28</v>
      </c>
    </row>
    <row r="14756" customFormat="false" ht="12.75" hidden="true" customHeight="false" outlineLevel="0" collapsed="false">
      <c r="A14756" s="197" t="s">
        <v>29894</v>
      </c>
      <c r="B14756" s="197" t="str">
        <f aca="false">C14756&amp;D14756&amp;E14756&amp;F14756&amp;G14756&amp;H14756</f>
        <v>CABO DE COBRE COM ISOLAMENTO TERMOPLASTICO,COMPREENDENDO:PREPARO,CORTE E ENFIACAO EM ELETRODUTOS,NA BITOLA DE 6MM2,450/750V.FORNECIMENTO E COLOCACAO</v>
      </c>
      <c r="C14756" s="197" t="s">
        <v>29883</v>
      </c>
      <c r="D14756" s="197" t="s">
        <v>29895</v>
      </c>
      <c r="E14756" s="197" t="s">
        <v>29892</v>
      </c>
      <c r="I14756" s="197" t="s">
        <v>338</v>
      </c>
      <c r="J14756" s="197" t="n">
        <v>4.49</v>
      </c>
    </row>
    <row r="14757" customFormat="false" ht="12.75" hidden="true" customHeight="false" outlineLevel="0" collapsed="false">
      <c r="A14757" s="197" t="s">
        <v>29896</v>
      </c>
      <c r="B14757" s="197" t="str">
        <f aca="false">C14757&amp;D14757&amp;E14757&amp;F14757&amp;G14757&amp;H14757</f>
        <v>CABO DE COBRE COM ISOLAMENTO TERMOPLASTICO,COMPREENDENDO:PREPARO,CORTE E ENFIACAO EM ELETRODUTOS,NA BITOLA DE 6MM2,450/750V.FORNECIMENTO E COLOCACAO</v>
      </c>
      <c r="C14757" s="197" t="s">
        <v>29883</v>
      </c>
      <c r="D14757" s="197" t="s">
        <v>29895</v>
      </c>
      <c r="E14757" s="197" t="s">
        <v>29892</v>
      </c>
      <c r="I14757" s="197" t="s">
        <v>338</v>
      </c>
      <c r="J14757" s="197" t="n">
        <v>4.14</v>
      </c>
    </row>
    <row r="14758" customFormat="false" ht="12.75" hidden="true" customHeight="false" outlineLevel="0" collapsed="false">
      <c r="A14758" s="197" t="s">
        <v>29897</v>
      </c>
      <c r="B14758" s="197" t="str">
        <f aca="false">C14758&amp;D14758&amp;E14758&amp;F14758&amp;G14758&amp;H14758</f>
        <v>CABO DE COBRE COM ISOLAMENTO TERMOPLASTICO,COMPREENDENDO:PREPARO,CORTE E ENFIACAO EM ELETRODUTOS NA BITOLA DE 10MM2,450/750V.FORNECIMENTO E COLOCACAO</v>
      </c>
      <c r="C14758" s="197" t="s">
        <v>29883</v>
      </c>
      <c r="D14758" s="197" t="s">
        <v>29898</v>
      </c>
      <c r="E14758" s="197" t="s">
        <v>29899</v>
      </c>
      <c r="I14758" s="197" t="s">
        <v>338</v>
      </c>
      <c r="J14758" s="197" t="n">
        <v>6.49</v>
      </c>
    </row>
    <row r="14759" customFormat="false" ht="12.75" hidden="true" customHeight="false" outlineLevel="0" collapsed="false">
      <c r="A14759" s="197" t="s">
        <v>29900</v>
      </c>
      <c r="B14759" s="197" t="str">
        <f aca="false">C14759&amp;D14759&amp;E14759&amp;F14759&amp;G14759&amp;H14759</f>
        <v>CABO DE COBRE COM ISOLAMENTO TERMOPLASTICO,COMPREENDENDO:PREPARO,CORTE E ENFIACAO EM ELETRODUTOS NA BITOLA DE 10MM2,450/750V.FORNECIMENTO E COLOCACAO</v>
      </c>
      <c r="C14759" s="197" t="s">
        <v>29883</v>
      </c>
      <c r="D14759" s="197" t="s">
        <v>29898</v>
      </c>
      <c r="E14759" s="197" t="s">
        <v>29899</v>
      </c>
      <c r="I14759" s="197" t="s">
        <v>338</v>
      </c>
      <c r="J14759" s="197" t="n">
        <v>6.09</v>
      </c>
    </row>
    <row r="14760" customFormat="false" ht="12.75" hidden="true" customHeight="false" outlineLevel="0" collapsed="false">
      <c r="A14760" s="197" t="s">
        <v>29901</v>
      </c>
      <c r="B14760" s="197" t="str">
        <f aca="false">C14760&amp;D14760&amp;E14760&amp;F14760&amp;G14760&amp;H14760</f>
        <v>CABO DE COBRE COM ISOLAMENTO TERMOPLASTICO,COMPREENDENDO:PREPARO,CORTE E ENFIACAO EM ELETRODUTOS,NA BITOLA DE 16MM2,450/750V.FORNECIMENTO E COLOCACAO</v>
      </c>
      <c r="C14760" s="197" t="s">
        <v>29883</v>
      </c>
      <c r="D14760" s="197" t="s">
        <v>29902</v>
      </c>
      <c r="E14760" s="197" t="s">
        <v>29899</v>
      </c>
      <c r="I14760" s="197" t="s">
        <v>338</v>
      </c>
      <c r="J14760" s="197" t="n">
        <v>8.59</v>
      </c>
    </row>
    <row r="14761" customFormat="false" ht="12.75" hidden="true" customHeight="false" outlineLevel="0" collapsed="false">
      <c r="A14761" s="197" t="s">
        <v>29903</v>
      </c>
      <c r="B14761" s="197" t="str">
        <f aca="false">C14761&amp;D14761&amp;E14761&amp;F14761&amp;G14761&amp;H14761</f>
        <v>CABO DE COBRE COM ISOLAMENTO TERMOPLASTICO,COMPREENDENDO:PREPARO,CORTE E ENFIACAO EM ELETRODUTOS,NA BITOLA DE 16MM2,450/750V.FORNECIMENTO E COLOCACAO</v>
      </c>
      <c r="C14761" s="197" t="s">
        <v>29883</v>
      </c>
      <c r="D14761" s="197" t="s">
        <v>29902</v>
      </c>
      <c r="E14761" s="197" t="s">
        <v>29899</v>
      </c>
      <c r="I14761" s="197" t="s">
        <v>338</v>
      </c>
      <c r="J14761" s="197" t="n">
        <v>8.14</v>
      </c>
    </row>
    <row r="14762" customFormat="false" ht="12.75" hidden="true" customHeight="false" outlineLevel="0" collapsed="false">
      <c r="A14762" s="197" t="s">
        <v>29904</v>
      </c>
      <c r="B14762" s="197" t="str">
        <f aca="false">C14762&amp;D14762&amp;E14762&amp;F14762&amp;G14762&amp;H14762</f>
        <v>CABO DE COBRE COM ISOLAMENTO TERMOPLASTICO,COMPREENDENDO:PREPARO,CORTE E ENFIACAO EM ELETRODUTOS,NA BITOLA DE 25MM2,450/750V.FORNECIMENTO E COLOCACAO</v>
      </c>
      <c r="C14762" s="197" t="s">
        <v>29883</v>
      </c>
      <c r="D14762" s="197" t="s">
        <v>29905</v>
      </c>
      <c r="E14762" s="197" t="s">
        <v>29899</v>
      </c>
      <c r="I14762" s="197" t="s">
        <v>338</v>
      </c>
      <c r="J14762" s="197" t="n">
        <v>12.08</v>
      </c>
    </row>
    <row r="14763" customFormat="false" ht="12.75" hidden="true" customHeight="false" outlineLevel="0" collapsed="false">
      <c r="A14763" s="197" t="s">
        <v>29906</v>
      </c>
      <c r="B14763" s="197" t="str">
        <f aca="false">C14763&amp;D14763&amp;E14763&amp;F14763&amp;G14763&amp;H14763</f>
        <v>CABO DE COBRE COM ISOLAMENTO TERMOPLASTICO,COMPREENDENDO:PREPARO,CORTE E ENFIACAO EM ELETRODUTOS,NA BITOLA DE 25MM2,450/750V.FORNECIMENTO E COLOCACAO</v>
      </c>
      <c r="C14763" s="197" t="s">
        <v>29883</v>
      </c>
      <c r="D14763" s="197" t="s">
        <v>29905</v>
      </c>
      <c r="E14763" s="197" t="s">
        <v>29899</v>
      </c>
      <c r="I14763" s="197" t="s">
        <v>338</v>
      </c>
      <c r="J14763" s="197" t="n">
        <v>11.58</v>
      </c>
    </row>
    <row r="14764" customFormat="false" ht="12.75" hidden="true" customHeight="false" outlineLevel="0" collapsed="false">
      <c r="A14764" s="197" t="s">
        <v>29907</v>
      </c>
      <c r="B14764" s="197" t="str">
        <f aca="false">C14764&amp;D14764&amp;E14764&amp;F14764&amp;G14764&amp;H14764</f>
        <v>CABO DE COBRE COM ISOLAMENTO TERMOPLASTICO,COMPREENDENDO:PREPARO,CORTE E ENFIACAO EM ELETRODUTOS,NA BITOLA DE 35MM2,450/750V.FORNECIMENTO E COLOCACAO</v>
      </c>
      <c r="C14764" s="197" t="s">
        <v>29883</v>
      </c>
      <c r="D14764" s="197" t="s">
        <v>29908</v>
      </c>
      <c r="E14764" s="197" t="s">
        <v>29899</v>
      </c>
      <c r="I14764" s="197" t="s">
        <v>338</v>
      </c>
      <c r="J14764" s="197" t="n">
        <v>17.83</v>
      </c>
    </row>
    <row r="14765" customFormat="false" ht="12.75" hidden="true" customHeight="false" outlineLevel="0" collapsed="false">
      <c r="A14765" s="197" t="s">
        <v>29909</v>
      </c>
      <c r="B14765" s="197" t="str">
        <f aca="false">C14765&amp;D14765&amp;E14765&amp;F14765&amp;G14765&amp;H14765</f>
        <v>CABO DE COBRE COM ISOLAMENTO TERMOPLASTICO,COMPREENDENDO:PREPARO,CORTE E ENFIACAO EM ELETRODUTOS,NA BITOLA DE 35MM2,450/750V.FORNECIMENTO E COLOCACAO</v>
      </c>
      <c r="C14765" s="197" t="s">
        <v>29883</v>
      </c>
      <c r="D14765" s="197" t="s">
        <v>29908</v>
      </c>
      <c r="E14765" s="197" t="s">
        <v>29899</v>
      </c>
      <c r="I14765" s="197" t="s">
        <v>338</v>
      </c>
      <c r="J14765" s="197" t="n">
        <v>17.09</v>
      </c>
    </row>
    <row r="14766" customFormat="false" ht="12.75" hidden="true" customHeight="false" outlineLevel="0" collapsed="false">
      <c r="A14766" s="197" t="s">
        <v>29910</v>
      </c>
      <c r="B14766" s="197" t="str">
        <f aca="false">C14766&amp;D14766&amp;E14766&amp;F14766&amp;G14766&amp;H14766</f>
        <v>CABO DE COBRE COM ISOLAMENTO TERMOPLASTICO,COMPREENDENDO:PREPARO,CORTE E ENFIACAO EM ELETRODUTOS,NA BITOLA DE 50MM2,450/750V.FORNECIMENTO E COLOCACAO</v>
      </c>
      <c r="C14766" s="197" t="s">
        <v>29883</v>
      </c>
      <c r="D14766" s="197" t="s">
        <v>29911</v>
      </c>
      <c r="E14766" s="197" t="s">
        <v>29899</v>
      </c>
      <c r="I14766" s="197" t="s">
        <v>338</v>
      </c>
      <c r="J14766" s="197" t="n">
        <v>26.11</v>
      </c>
    </row>
    <row r="14767" customFormat="false" ht="12.75" hidden="true" customHeight="false" outlineLevel="0" collapsed="false">
      <c r="A14767" s="197" t="s">
        <v>29912</v>
      </c>
      <c r="B14767" s="197" t="str">
        <f aca="false">C14767&amp;D14767&amp;E14767&amp;F14767&amp;G14767&amp;H14767</f>
        <v>CABO DE COBRE COM ISOLAMENTO TERMOPLASTICO,COMPREENDENDO:PREPARO,CORTE E ENFIACAO EM ELETRODUTOS,NA BITOLA DE 50MM2,450/750V.FORNECIMENTO E COLOCACAO</v>
      </c>
      <c r="C14767" s="197" t="s">
        <v>29883</v>
      </c>
      <c r="D14767" s="197" t="s">
        <v>29911</v>
      </c>
      <c r="E14767" s="197" t="s">
        <v>29899</v>
      </c>
      <c r="I14767" s="197" t="s">
        <v>338</v>
      </c>
      <c r="J14767" s="197" t="n">
        <v>25.12</v>
      </c>
    </row>
    <row r="14768" customFormat="false" ht="12.75" hidden="true" customHeight="false" outlineLevel="0" collapsed="false">
      <c r="A14768" s="197" t="s">
        <v>29913</v>
      </c>
      <c r="B14768" s="197" t="str">
        <f aca="false">C14768&amp;D14768&amp;E14768&amp;F14768&amp;G14768&amp;H14768</f>
        <v>CABO DE COBRE COM ISOLAMENTO TERMOPLASTICO,COMPREENDENDO:PREPARO,CORTE E ENFIACAO EM ELETRODUTOS,NA BITOLA DE 70MM2,450/750V.FORNECIMENTO E COLOCACAO</v>
      </c>
      <c r="C14768" s="197" t="s">
        <v>29883</v>
      </c>
      <c r="D14768" s="197" t="s">
        <v>29914</v>
      </c>
      <c r="E14768" s="197" t="s">
        <v>29899</v>
      </c>
      <c r="I14768" s="197" t="s">
        <v>338</v>
      </c>
      <c r="J14768" s="197" t="n">
        <v>36.33</v>
      </c>
    </row>
    <row r="14769" customFormat="false" ht="12.75" hidden="true" customHeight="false" outlineLevel="0" collapsed="false">
      <c r="A14769" s="197" t="s">
        <v>29915</v>
      </c>
      <c r="B14769" s="197" t="str">
        <f aca="false">C14769&amp;D14769&amp;E14769&amp;F14769&amp;G14769&amp;H14769</f>
        <v>CABO DE COBRE COM ISOLAMENTO TERMOPLASTICO,COMPREENDENDO:PREPARO,CORTE E ENFIACAO EM ELETRODUTOS,NA BITOLA DE 70MM2,450/750V.FORNECIMENTO E COLOCACAO</v>
      </c>
      <c r="C14769" s="197" t="s">
        <v>29883</v>
      </c>
      <c r="D14769" s="197" t="s">
        <v>29914</v>
      </c>
      <c r="E14769" s="197" t="s">
        <v>29899</v>
      </c>
      <c r="I14769" s="197" t="s">
        <v>338</v>
      </c>
      <c r="J14769" s="197" t="n">
        <v>35.1</v>
      </c>
    </row>
    <row r="14770" customFormat="false" ht="12.75" hidden="true" customHeight="false" outlineLevel="0" collapsed="false">
      <c r="A14770" s="197" t="s">
        <v>29916</v>
      </c>
      <c r="B14770" s="197" t="str">
        <f aca="false">C14770&amp;D14770&amp;E14770&amp;F14770&amp;G14770&amp;H14770</f>
        <v>CABO DE COBRE COM ISOLAMENTO TERMOPLASTICO,COMPREENDENDO:PREPARO,CORTE E ENFIACAO EM ELETRODUTOS,NA BITOLA DE 95MM2,450/750V.FORNECIMENTO E COLOCACAO</v>
      </c>
      <c r="C14770" s="197" t="s">
        <v>29883</v>
      </c>
      <c r="D14770" s="197" t="s">
        <v>29917</v>
      </c>
      <c r="E14770" s="197" t="s">
        <v>29899</v>
      </c>
      <c r="I14770" s="197" t="s">
        <v>338</v>
      </c>
      <c r="J14770" s="197" t="n">
        <v>44.67</v>
      </c>
    </row>
    <row r="14771" customFormat="false" ht="12.75" hidden="true" customHeight="false" outlineLevel="0" collapsed="false">
      <c r="A14771" s="197" t="s">
        <v>29918</v>
      </c>
      <c r="B14771" s="197" t="str">
        <f aca="false">C14771&amp;D14771&amp;E14771&amp;F14771&amp;G14771&amp;H14771</f>
        <v>CABO DE COBRE COM ISOLAMENTO TERMOPLASTICO,COMPREENDENDO:PREPARO,CORTE E ENFIACAO EM ELETRODUTOS,NA BITOLA DE 95MM2,450/750V.FORNECIMENTO E COLOCACAO</v>
      </c>
      <c r="C14771" s="197" t="s">
        <v>29883</v>
      </c>
      <c r="D14771" s="197" t="s">
        <v>29917</v>
      </c>
      <c r="E14771" s="197" t="s">
        <v>29899</v>
      </c>
      <c r="I14771" s="197" t="s">
        <v>338</v>
      </c>
      <c r="J14771" s="197" t="n">
        <v>43.19</v>
      </c>
    </row>
    <row r="14772" customFormat="false" ht="12.75" hidden="true" customHeight="false" outlineLevel="0" collapsed="false">
      <c r="A14772" s="197" t="s">
        <v>29919</v>
      </c>
      <c r="B14772" s="197" t="str">
        <f aca="false">C14772&amp;D14772&amp;E14772&amp;F14772&amp;G14772&amp;H14772</f>
        <v>CABO DE COBRE COM ISOLAMENTO TERMOPLASTICO,COMPREENDENDO:PREPARO,CORTE E ENFIACAO EM ELETRODUTOS,NA BITOLA DE 120MM2,450/750V.FORNECIMENTO E COLOCACAO</v>
      </c>
      <c r="C14772" s="197" t="s">
        <v>29883</v>
      </c>
      <c r="D14772" s="197" t="s">
        <v>29920</v>
      </c>
      <c r="E14772" s="197" t="s">
        <v>29885</v>
      </c>
      <c r="I14772" s="197" t="s">
        <v>338</v>
      </c>
      <c r="J14772" s="197" t="n">
        <v>57.8</v>
      </c>
    </row>
    <row r="14773" customFormat="false" ht="12.75" hidden="true" customHeight="false" outlineLevel="0" collapsed="false">
      <c r="A14773" s="197" t="s">
        <v>29921</v>
      </c>
      <c r="B14773" s="197" t="str">
        <f aca="false">C14773&amp;D14773&amp;E14773&amp;F14773&amp;G14773&amp;H14773</f>
        <v>CABO DE COBRE COM ISOLAMENTO TERMOPLASTICO,COMPREENDENDO:PREPARO,CORTE E ENFIACAO EM ELETRODUTOS,NA BITOLA DE 120MM2,450/750V.FORNECIMENTO E COLOCACAO</v>
      </c>
      <c r="C14773" s="197" t="s">
        <v>29883</v>
      </c>
      <c r="D14773" s="197" t="s">
        <v>29920</v>
      </c>
      <c r="E14773" s="197" t="s">
        <v>29885</v>
      </c>
      <c r="I14773" s="197" t="s">
        <v>338</v>
      </c>
      <c r="J14773" s="197" t="n">
        <v>56.07</v>
      </c>
    </row>
    <row r="14774" customFormat="false" ht="12.75" hidden="true" customHeight="false" outlineLevel="0" collapsed="false">
      <c r="A14774" s="197" t="s">
        <v>29922</v>
      </c>
      <c r="B14774" s="197" t="str">
        <f aca="false">C14774&amp;D14774&amp;E14774&amp;F14774&amp;G14774&amp;H14774</f>
        <v>CABO DE COBRE COM ISOLAMENTO TERMOPLASTICO,COMPREENDENDO:PREPARO,CORTE E ENFIACAO EM ELETRODUTOS,NA BITOLA DE 150MM2,450/750V.FORNECIMENTO E COLOCACAO</v>
      </c>
      <c r="C14774" s="197" t="s">
        <v>29883</v>
      </c>
      <c r="D14774" s="197" t="s">
        <v>29923</v>
      </c>
      <c r="E14774" s="197" t="s">
        <v>29885</v>
      </c>
      <c r="I14774" s="197" t="s">
        <v>338</v>
      </c>
      <c r="J14774" s="197" t="n">
        <v>70.08</v>
      </c>
    </row>
    <row r="14775" customFormat="false" ht="12.75" hidden="true" customHeight="false" outlineLevel="0" collapsed="false">
      <c r="A14775" s="197" t="s">
        <v>29924</v>
      </c>
      <c r="B14775" s="197" t="str">
        <f aca="false">C14775&amp;D14775&amp;E14775&amp;F14775&amp;G14775&amp;H14775</f>
        <v>CABO DE COBRE COM ISOLAMENTO TERMOPLASTICO,COMPREENDENDO:PREPARO,CORTE E ENFIACAO EM ELETRODUTOS,NA BITOLA DE 150MM2,450/750V.FORNECIMENTO E COLOCACAO</v>
      </c>
      <c r="C14775" s="197" t="s">
        <v>29883</v>
      </c>
      <c r="D14775" s="197" t="s">
        <v>29923</v>
      </c>
      <c r="E14775" s="197" t="s">
        <v>29885</v>
      </c>
      <c r="I14775" s="197" t="s">
        <v>338</v>
      </c>
      <c r="J14775" s="197" t="n">
        <v>68.11</v>
      </c>
    </row>
    <row r="14776" customFormat="false" ht="12.75" hidden="true" customHeight="false" outlineLevel="0" collapsed="false">
      <c r="A14776" s="197" t="s">
        <v>29925</v>
      </c>
      <c r="B14776" s="197" t="str">
        <f aca="false">C14776&amp;D14776&amp;E14776&amp;F14776&amp;G14776&amp;H14776</f>
        <v>CABO DE COBRE COM ISOLAMENTO TERMOPLASTICO,COMPREENDENDO:PREPARO,CORTE E ENFIACAO EM ELETRODUTOS,NA BITOLA DE 185MM2,450/750V.FORNECIMENTO E COLOCACAO</v>
      </c>
      <c r="C14776" s="197" t="s">
        <v>29883</v>
      </c>
      <c r="D14776" s="197" t="s">
        <v>29926</v>
      </c>
      <c r="E14776" s="197" t="s">
        <v>29885</v>
      </c>
      <c r="I14776" s="197" t="s">
        <v>338</v>
      </c>
      <c r="J14776" s="197" t="n">
        <v>84.3</v>
      </c>
    </row>
    <row r="14777" customFormat="false" ht="12.75" hidden="true" customHeight="false" outlineLevel="0" collapsed="false">
      <c r="A14777" s="197" t="s">
        <v>29927</v>
      </c>
      <c r="B14777" s="197" t="str">
        <f aca="false">C14777&amp;D14777&amp;E14777&amp;F14777&amp;G14777&amp;H14777</f>
        <v>CABO DE COBRE COM ISOLAMENTO TERMOPLASTICO,COMPREENDENDO:PREPARO,CORTE E ENFIACAO EM ELETRODUTOS,NA BITOLA DE 185MM2,450/750V.FORNECIMENTO E COLOCACAO</v>
      </c>
      <c r="C14777" s="197" t="s">
        <v>29883</v>
      </c>
      <c r="D14777" s="197" t="s">
        <v>29926</v>
      </c>
      <c r="E14777" s="197" t="s">
        <v>29885</v>
      </c>
      <c r="I14777" s="197" t="s">
        <v>338</v>
      </c>
      <c r="J14777" s="197" t="n">
        <v>82.08</v>
      </c>
    </row>
    <row r="14778" customFormat="false" ht="12.75" hidden="true" customHeight="false" outlineLevel="0" collapsed="false">
      <c r="A14778" s="197" t="s">
        <v>29928</v>
      </c>
      <c r="B14778" s="197" t="str">
        <f aca="false">C14778&amp;D14778&amp;E14778&amp;F14778&amp;G14778&amp;H14778</f>
        <v>CABO DE COBRE COM ISOLAMENTO TERMOPLASTICO,COMPREENDENDO:PREPARO,CORTE E ENFIACAO EM ELETRODUTOS,NA BITOLA DE 240MM2,450/750V.FORNECIMENTO E COLOCACAO</v>
      </c>
      <c r="C14778" s="197" t="s">
        <v>29883</v>
      </c>
      <c r="D14778" s="197" t="s">
        <v>29929</v>
      </c>
      <c r="E14778" s="197" t="s">
        <v>29885</v>
      </c>
      <c r="I14778" s="197" t="s">
        <v>338</v>
      </c>
      <c r="J14778" s="197" t="n">
        <v>107.51</v>
      </c>
    </row>
    <row r="14779" customFormat="false" ht="12.75" hidden="true" customHeight="false" outlineLevel="0" collapsed="false">
      <c r="A14779" s="197" t="s">
        <v>29930</v>
      </c>
      <c r="B14779" s="197" t="str">
        <f aca="false">C14779&amp;D14779&amp;E14779&amp;F14779&amp;G14779&amp;H14779</f>
        <v>CABO DE COBRE COM ISOLAMENTO TERMOPLASTICO,COMPREENDENDO:PREPARO,CORTE E ENFIACAO EM ELETRODUTOS,NA BITOLA DE 240MM2,450/750V.FORNECIMENTO E COLOCACAO</v>
      </c>
      <c r="C14779" s="197" t="s">
        <v>29883</v>
      </c>
      <c r="D14779" s="197" t="s">
        <v>29929</v>
      </c>
      <c r="E14779" s="197" t="s">
        <v>29885</v>
      </c>
      <c r="I14779" s="197" t="s">
        <v>338</v>
      </c>
      <c r="J14779" s="197" t="n">
        <v>105.04</v>
      </c>
    </row>
    <row r="14780" customFormat="false" ht="12.75" hidden="true" customHeight="false" outlineLevel="0" collapsed="false">
      <c r="A14780" s="197" t="s">
        <v>29931</v>
      </c>
      <c r="B14780" s="197" t="str">
        <f aca="false">C14780&amp;D14780&amp;E14780&amp;F14780&amp;G14780&amp;H14780</f>
        <v>CABO DE COBRE COM ISOLAMENTO TERMOPLASTICO,COMPREENDENDO:PREPARO,CORTE E ENFIACAO EM ELETRODUTOS,NA BITOLA DE 300MM2,450/750V.FORNECIMENTO E COLOCACAO</v>
      </c>
      <c r="C14780" s="197" t="s">
        <v>29883</v>
      </c>
      <c r="D14780" s="197" t="s">
        <v>29932</v>
      </c>
      <c r="E14780" s="197" t="s">
        <v>29885</v>
      </c>
      <c r="I14780" s="197" t="s">
        <v>338</v>
      </c>
      <c r="J14780" s="197" t="n">
        <v>112.45</v>
      </c>
    </row>
    <row r="14781" customFormat="false" ht="12.75" hidden="true" customHeight="false" outlineLevel="0" collapsed="false">
      <c r="A14781" s="197" t="s">
        <v>29933</v>
      </c>
      <c r="B14781" s="197" t="str">
        <f aca="false">C14781&amp;D14781&amp;E14781&amp;F14781&amp;G14781&amp;H14781</f>
        <v>CABO DE COBRE COM ISOLAMENTO TERMOPLASTICO,COMPREENDENDO:PREPARO,CORTE E ENFIACAO EM ELETRODUTOS,NA BITOLA DE 300MM2,450/750V.FORNECIMENTO E COLOCACAO</v>
      </c>
      <c r="C14781" s="197" t="s">
        <v>29883</v>
      </c>
      <c r="D14781" s="197" t="s">
        <v>29932</v>
      </c>
      <c r="E14781" s="197" t="s">
        <v>29885</v>
      </c>
      <c r="I14781" s="197" t="s">
        <v>338</v>
      </c>
      <c r="J14781" s="197" t="n">
        <v>109.73</v>
      </c>
    </row>
    <row r="14782" customFormat="false" ht="12.75" hidden="true" customHeight="false" outlineLevel="0" collapsed="false">
      <c r="A14782" s="197" t="s">
        <v>29934</v>
      </c>
      <c r="B14782" s="197" t="str">
        <f aca="false">C14782&amp;D14782&amp;E14782&amp;F14782&amp;G14782&amp;H14782</f>
        <v>CABO DE COBRE COM ISOLACAO SOLIDA EXTRUDADA,COM BAIXA EMISSAO DE FUMACA,BIPOLAR,2X1,5MM2,ISOLAMENTO 0,6/1KV,COMPREENDENDO:PREPARO,CORTE E ENFIACAO EM ELETRODUTOS.FORNECIMENTO E COLOCACAO</v>
      </c>
      <c r="C14782" s="197" t="s">
        <v>29935</v>
      </c>
      <c r="D14782" s="197" t="s">
        <v>29936</v>
      </c>
      <c r="E14782" s="197" t="s">
        <v>29937</v>
      </c>
      <c r="F14782" s="197" t="s">
        <v>8011</v>
      </c>
      <c r="I14782" s="197" t="s">
        <v>338</v>
      </c>
      <c r="J14782" s="197" t="n">
        <v>3.88</v>
      </c>
    </row>
    <row r="14783" customFormat="false" ht="12.75" hidden="true" customHeight="false" outlineLevel="0" collapsed="false">
      <c r="A14783" s="197" t="s">
        <v>29938</v>
      </c>
      <c r="B14783" s="197" t="str">
        <f aca="false">C14783&amp;D14783&amp;E14783&amp;F14783&amp;G14783&amp;H14783</f>
        <v>CABO DE COBRE COM ISOLACAO SOLIDA EXTRUDADA,COM BAIXA EMISSAO DE FUMACA,BIPOLAR,2X1,5MM2,ISOLAMENTO 0,6/1KV,COMPREENDENDO:PREPARO,CORTE E ENFIACAO EM ELETRODUTOS.FORNECIMENTO E COLOCACAO</v>
      </c>
      <c r="C14783" s="197" t="s">
        <v>29935</v>
      </c>
      <c r="D14783" s="197" t="s">
        <v>29936</v>
      </c>
      <c r="E14783" s="197" t="s">
        <v>29937</v>
      </c>
      <c r="F14783" s="197" t="s">
        <v>8011</v>
      </c>
      <c r="I14783" s="197" t="s">
        <v>338</v>
      </c>
      <c r="J14783" s="197" t="n">
        <v>3.63</v>
      </c>
    </row>
    <row r="14784" customFormat="false" ht="12.75" hidden="true" customHeight="false" outlineLevel="0" collapsed="false">
      <c r="A14784" s="197" t="s">
        <v>29939</v>
      </c>
      <c r="B14784" s="197" t="str">
        <f aca="false">C14784&amp;D14784&amp;E14784&amp;F14784&amp;G14784&amp;H14784</f>
        <v>CABO DE COBRE COM ISOLACAO SOLIDA EXTRUDADA,COM BAIXA EMISSAO DE FUMACA,BIPOLAR,2X2,5MM2,ISOLAMENTO 0,6/1KV,COMPREENDENDO:PREPARO,CORTE E ENFIACAO EM ELETRODUTOS.FORNECIMENTO E COLOCACAO</v>
      </c>
      <c r="C14784" s="197" t="s">
        <v>29935</v>
      </c>
      <c r="D14784" s="197" t="s">
        <v>29940</v>
      </c>
      <c r="E14784" s="197" t="s">
        <v>29937</v>
      </c>
      <c r="F14784" s="197" t="s">
        <v>8011</v>
      </c>
      <c r="I14784" s="197" t="s">
        <v>338</v>
      </c>
      <c r="J14784" s="197" t="n">
        <v>4.81</v>
      </c>
    </row>
    <row r="14785" customFormat="false" ht="12.75" hidden="true" customHeight="false" outlineLevel="0" collapsed="false">
      <c r="A14785" s="197" t="s">
        <v>29941</v>
      </c>
      <c r="B14785" s="197" t="str">
        <f aca="false">C14785&amp;D14785&amp;E14785&amp;F14785&amp;G14785&amp;H14785</f>
        <v>CABO DE COBRE COM ISOLACAO SOLIDA EXTRUDADA,COM BAIXA EMISSAO DE FUMACA,BIPOLAR,2X2,5MM2,ISOLAMENTO 0,6/1KV,COMPREENDENDO:PREPARO,CORTE E ENFIACAO EM ELETRODUTOS.FORNECIMENTO E COLOCACAO</v>
      </c>
      <c r="C14785" s="197" t="s">
        <v>29935</v>
      </c>
      <c r="D14785" s="197" t="s">
        <v>29940</v>
      </c>
      <c r="E14785" s="197" t="s">
        <v>29937</v>
      </c>
      <c r="F14785" s="197" t="s">
        <v>8011</v>
      </c>
      <c r="I14785" s="197" t="s">
        <v>338</v>
      </c>
      <c r="J14785" s="197" t="n">
        <v>4.56</v>
      </c>
    </row>
    <row r="14786" customFormat="false" ht="12.75" hidden="true" customHeight="false" outlineLevel="0" collapsed="false">
      <c r="A14786" s="197" t="s">
        <v>29942</v>
      </c>
      <c r="B14786" s="197" t="str">
        <f aca="false">C14786&amp;D14786&amp;E14786&amp;F14786&amp;G14786&amp;H14786</f>
        <v>CABO DE COBRE COM ISOLACAO SOLIDA EXTRUDADA,COM BAIXA EMISSAO DE FUMACA,BIPOLAR,2X4MM2,ISOLAMENTO 0,6/1KV,COMPREENDENDO:PREPARO,CORTE E ENFIACAO EM ELETRODUTOS.FORNECIMENTO E COLOCACAO</v>
      </c>
      <c r="C14786" s="197" t="s">
        <v>29935</v>
      </c>
      <c r="D14786" s="197" t="s">
        <v>29943</v>
      </c>
      <c r="E14786" s="197" t="s">
        <v>29944</v>
      </c>
      <c r="F14786" s="197" t="s">
        <v>7366</v>
      </c>
      <c r="I14786" s="197" t="s">
        <v>338</v>
      </c>
      <c r="J14786" s="197" t="n">
        <v>6.56</v>
      </c>
    </row>
    <row r="14787" customFormat="false" ht="12.75" hidden="true" customHeight="false" outlineLevel="0" collapsed="false">
      <c r="A14787" s="197" t="s">
        <v>29945</v>
      </c>
      <c r="B14787" s="197" t="str">
        <f aca="false">C14787&amp;D14787&amp;E14787&amp;F14787&amp;G14787&amp;H14787</f>
        <v>CABO DE COBRE COM ISOLACAO SOLIDA EXTRUDADA,COM BAIXA EMISSAO DE FUMACA,BIPOLAR,2X4MM2,ISOLAMENTO 0,6/1KV,COMPREENDENDO:PREPARO,CORTE E ENFIACAO EM ELETRODUTOS.FORNECIMENTO E COLOCACAO</v>
      </c>
      <c r="C14787" s="197" t="s">
        <v>29935</v>
      </c>
      <c r="D14787" s="197" t="s">
        <v>29943</v>
      </c>
      <c r="E14787" s="197" t="s">
        <v>29944</v>
      </c>
      <c r="F14787" s="197" t="s">
        <v>7366</v>
      </c>
      <c r="I14787" s="197" t="s">
        <v>338</v>
      </c>
      <c r="J14787" s="197" t="n">
        <v>6.27</v>
      </c>
    </row>
    <row r="14788" customFormat="false" ht="12.75" hidden="true" customHeight="false" outlineLevel="0" collapsed="false">
      <c r="A14788" s="197" t="s">
        <v>29946</v>
      </c>
      <c r="B14788" s="197" t="str">
        <f aca="false">C14788&amp;D14788&amp;E14788&amp;F14788&amp;G14788&amp;H14788</f>
        <v>CABO DE COBRE COM ISOLACAO SOLIDA EXTRUDADA,COM BAIXA EMISSAO DE FUMACA,BIPOLAR,2X6MM2,ISOLAMENTO 0,6/1KV,COMPREENDENDO:PREPARO,CORTE E ENFIACAO EM ELETRODUTOS.FORNECIMENTO E COLOCACAO</v>
      </c>
      <c r="C14788" s="197" t="s">
        <v>29935</v>
      </c>
      <c r="D14788" s="197" t="s">
        <v>29947</v>
      </c>
      <c r="E14788" s="197" t="s">
        <v>29944</v>
      </c>
      <c r="F14788" s="197" t="s">
        <v>7366</v>
      </c>
      <c r="I14788" s="197" t="s">
        <v>338</v>
      </c>
      <c r="J14788" s="197" t="n">
        <v>8.14</v>
      </c>
    </row>
    <row r="14789" customFormat="false" ht="12.75" hidden="true" customHeight="false" outlineLevel="0" collapsed="false">
      <c r="A14789" s="197" t="s">
        <v>29948</v>
      </c>
      <c r="B14789" s="197" t="str">
        <f aca="false">C14789&amp;D14789&amp;E14789&amp;F14789&amp;G14789&amp;H14789</f>
        <v>CABO DE COBRE COM ISOLACAO SOLIDA EXTRUDADA,COM BAIXA EMISSAO DE FUMACA,BIPOLAR,2X6MM2,ISOLAMENTO 0,6/1KV,COMPREENDENDO:PREPARO,CORTE E ENFIACAO EM ELETRODUTOS.FORNECIMENTO E COLOCACAO</v>
      </c>
      <c r="C14789" s="197" t="s">
        <v>29935</v>
      </c>
      <c r="D14789" s="197" t="s">
        <v>29947</v>
      </c>
      <c r="E14789" s="197" t="s">
        <v>29944</v>
      </c>
      <c r="F14789" s="197" t="s">
        <v>7366</v>
      </c>
      <c r="I14789" s="197" t="s">
        <v>338</v>
      </c>
      <c r="J14789" s="197" t="n">
        <v>7.84</v>
      </c>
    </row>
    <row r="14790" customFormat="false" ht="12.75" hidden="true" customHeight="false" outlineLevel="0" collapsed="false">
      <c r="A14790" s="197" t="s">
        <v>29949</v>
      </c>
      <c r="B14790" s="197" t="str">
        <f aca="false">C14790&amp;D14790&amp;E14790&amp;F14790&amp;G14790&amp;H14790</f>
        <v>CABO DE COBRE COM ISOLACAO SOLIDA EXTRUDADA,COM BAIXA EMISSAO DE FUMACA,BIPOLAR,2X10MM2,ISOLAMENTO 0,6/1KV,COMPREENDENDO:PREPARO,CORTE E ENFIACAO EM ELETRODUTOS.FORNECIMENTO E COLOCACAO</v>
      </c>
      <c r="C14790" s="197" t="s">
        <v>29935</v>
      </c>
      <c r="D14790" s="197" t="s">
        <v>29950</v>
      </c>
      <c r="E14790" s="197" t="s">
        <v>29951</v>
      </c>
      <c r="F14790" s="197" t="s">
        <v>8019</v>
      </c>
      <c r="I14790" s="197" t="s">
        <v>338</v>
      </c>
      <c r="J14790" s="197" t="n">
        <v>11.86</v>
      </c>
    </row>
    <row r="14791" customFormat="false" ht="12.75" hidden="true" customHeight="false" outlineLevel="0" collapsed="false">
      <c r="A14791" s="197" t="s">
        <v>29952</v>
      </c>
      <c r="B14791" s="197" t="str">
        <f aca="false">C14791&amp;D14791&amp;E14791&amp;F14791&amp;G14791&amp;H14791</f>
        <v>CABO DE COBRE COM ISOLACAO SOLIDA EXTRUDADA,COM BAIXA EMISSAO DE FUMACA,BIPOLAR,2X10MM2,ISOLAMENTO 0,6/1KV,COMPREENDENDO:PREPARO,CORTE E ENFIACAO EM ELETRODUTOS.FORNECIMENTO E COLOCACAO</v>
      </c>
      <c r="C14791" s="197" t="s">
        <v>29935</v>
      </c>
      <c r="D14791" s="197" t="s">
        <v>29950</v>
      </c>
      <c r="E14791" s="197" t="s">
        <v>29951</v>
      </c>
      <c r="F14791" s="197" t="s">
        <v>8019</v>
      </c>
      <c r="I14791" s="197" t="s">
        <v>338</v>
      </c>
      <c r="J14791" s="197" t="n">
        <v>11.51</v>
      </c>
    </row>
    <row r="14792" customFormat="false" ht="12.75" hidden="true" customHeight="false" outlineLevel="0" collapsed="false">
      <c r="A14792" s="197" t="s">
        <v>29953</v>
      </c>
      <c r="B14792" s="197" t="str">
        <f aca="false">C14792&amp;D14792&amp;E14792&amp;F14792&amp;G14792&amp;H14792</f>
        <v>CABO DE COBRE COM ISOLACAO SOLIDA EXTRUDADA,COM BAIXA EMISSAO DE FUMACA,BIPOLAR,2X16MM2,ISOLAMENTO 0,6/1KV,COMPREENDENDO:PREPARO,CORTE E ENFIACAO EM ELETRODUTOS.FORNECIMENTO E COLOCACAO</v>
      </c>
      <c r="C14792" s="197" t="s">
        <v>29935</v>
      </c>
      <c r="D14792" s="197" t="s">
        <v>29954</v>
      </c>
      <c r="E14792" s="197" t="s">
        <v>29951</v>
      </c>
      <c r="F14792" s="197" t="s">
        <v>8019</v>
      </c>
      <c r="I14792" s="197" t="s">
        <v>338</v>
      </c>
      <c r="J14792" s="197" t="n">
        <v>16.56</v>
      </c>
    </row>
    <row r="14793" customFormat="false" ht="12.75" hidden="true" customHeight="false" outlineLevel="0" collapsed="false">
      <c r="A14793" s="197" t="s">
        <v>29955</v>
      </c>
      <c r="B14793" s="197" t="str">
        <f aca="false">C14793&amp;D14793&amp;E14793&amp;F14793&amp;G14793&amp;H14793</f>
        <v>CABO DE COBRE COM ISOLACAO SOLIDA EXTRUDADA,COM BAIXA EMISSAO DE FUMACA,BIPOLAR,2X16MM2,ISOLAMENTO 0,6/1KV,COMPREENDENDO:PREPARO,CORTE E ENFIACAO EM ELETRODUTOS.FORNECIMENTO E COLOCACAO</v>
      </c>
      <c r="C14793" s="197" t="s">
        <v>29935</v>
      </c>
      <c r="D14793" s="197" t="s">
        <v>29954</v>
      </c>
      <c r="E14793" s="197" t="s">
        <v>29951</v>
      </c>
      <c r="F14793" s="197" t="s">
        <v>8019</v>
      </c>
      <c r="I14793" s="197" t="s">
        <v>338</v>
      </c>
      <c r="J14793" s="197" t="n">
        <v>16.22</v>
      </c>
    </row>
    <row r="14794" customFormat="false" ht="12.75" hidden="true" customHeight="false" outlineLevel="0" collapsed="false">
      <c r="A14794" s="197" t="s">
        <v>29956</v>
      </c>
      <c r="B14794" s="197" t="str">
        <f aca="false">C14794&amp;D14794&amp;E14794&amp;F14794&amp;G14794&amp;H14794</f>
        <v>CABO DE COBRE COM ISOLACAO SOLIDA EXTRUDADA,COM BAIXA EMISSAO DE FUMACA,BIPOLAR,2X25MM2,ISOLAMENTO 0,6/1KV,COMPREENDENDO:PREPARO,CORTE E ENFIACAO EM ELETRODUTOS.FORNECIMENTO E COLOCACAO</v>
      </c>
      <c r="C14794" s="197" t="s">
        <v>29935</v>
      </c>
      <c r="D14794" s="197" t="s">
        <v>29957</v>
      </c>
      <c r="E14794" s="197" t="s">
        <v>29951</v>
      </c>
      <c r="F14794" s="197" t="s">
        <v>8019</v>
      </c>
      <c r="I14794" s="197" t="s">
        <v>338</v>
      </c>
      <c r="J14794" s="197" t="n">
        <v>26.2</v>
      </c>
    </row>
    <row r="14795" customFormat="false" ht="12.75" hidden="true" customHeight="false" outlineLevel="0" collapsed="false">
      <c r="A14795" s="197" t="s">
        <v>29958</v>
      </c>
      <c r="B14795" s="197" t="str">
        <f aca="false">C14795&amp;D14795&amp;E14795&amp;F14795&amp;G14795&amp;H14795</f>
        <v>CABO DE COBRE COM ISOLACAO SOLIDA EXTRUDADA,COM BAIXA EMISSAO DE FUMACA,BIPOLAR,2X25MM2,ISOLAMENTO 0,6/1KV,COMPREENDENDO:PREPARO,CORTE E ENFIACAO EM ELETRODUTOS.FORNECIMENTO E COLOCACAO</v>
      </c>
      <c r="C14795" s="197" t="s">
        <v>29935</v>
      </c>
      <c r="D14795" s="197" t="s">
        <v>29957</v>
      </c>
      <c r="E14795" s="197" t="s">
        <v>29951</v>
      </c>
      <c r="F14795" s="197" t="s">
        <v>8019</v>
      </c>
      <c r="I14795" s="197" t="s">
        <v>338</v>
      </c>
      <c r="J14795" s="197" t="n">
        <v>25.81</v>
      </c>
    </row>
    <row r="14796" customFormat="false" ht="12.75" hidden="true" customHeight="false" outlineLevel="0" collapsed="false">
      <c r="A14796" s="197" t="s">
        <v>29959</v>
      </c>
      <c r="B14796" s="197" t="str">
        <f aca="false">C14796&amp;D14796&amp;E14796&amp;F14796&amp;G14796&amp;H14796</f>
        <v>CABO DE COBRE COM ISOLACAO SOLIDA EXTRUDADA,COM BAIXA EMISSAO DE FUMACA,BIPOLAR,2X35MM2,ISOLAMENTO 0,6/1KV,COMPREENDENDO:PREPARO,CORTE E ENFIACAO EM ELETRODUTOS.FORNECIMENTO E COLOCACAO</v>
      </c>
      <c r="C14796" s="197" t="s">
        <v>29935</v>
      </c>
      <c r="D14796" s="197" t="s">
        <v>29960</v>
      </c>
      <c r="E14796" s="197" t="s">
        <v>29951</v>
      </c>
      <c r="F14796" s="197" t="s">
        <v>8019</v>
      </c>
      <c r="I14796" s="197" t="s">
        <v>338</v>
      </c>
      <c r="J14796" s="197" t="n">
        <v>33.71</v>
      </c>
    </row>
    <row r="14797" customFormat="false" ht="12.75" hidden="true" customHeight="false" outlineLevel="0" collapsed="false">
      <c r="A14797" s="197" t="s">
        <v>29961</v>
      </c>
      <c r="B14797" s="197" t="str">
        <f aca="false">C14797&amp;D14797&amp;E14797&amp;F14797&amp;G14797&amp;H14797</f>
        <v>CABO DE COBRE COM ISOLACAO SOLIDA EXTRUDADA,COM BAIXA EMISSAO DE FUMACA,BIPOLAR,2X35MM2,ISOLAMENTO 0,6/1KV,COMPREENDENDO:PREPARO,CORTE E ENFIACAO EM ELETRODUTOS.FORNECIMENTO E COLOCACAO</v>
      </c>
      <c r="C14797" s="197" t="s">
        <v>29935</v>
      </c>
      <c r="D14797" s="197" t="s">
        <v>29960</v>
      </c>
      <c r="E14797" s="197" t="s">
        <v>29951</v>
      </c>
      <c r="F14797" s="197" t="s">
        <v>8019</v>
      </c>
      <c r="I14797" s="197" t="s">
        <v>338</v>
      </c>
      <c r="J14797" s="197" t="n">
        <v>33.31</v>
      </c>
    </row>
    <row r="14798" customFormat="false" ht="12.75" hidden="true" customHeight="false" outlineLevel="0" collapsed="false">
      <c r="A14798" s="197" t="s">
        <v>29962</v>
      </c>
      <c r="B14798" s="197" t="str">
        <f aca="false">C14798&amp;D14798&amp;E14798&amp;F14798&amp;G14798&amp;H14798</f>
        <v>CABO DE COBRE COM ISOLACAO SOLIDA EXTRUDADA,COM BAIXA EMISSAO DE FUMACA,UNIPOLAR,1X1,5MM2,ISOLAMENTO 0,6/1KV,COMPREENDENDO:PREPARO,CORTE E ENFIACAO EM ELETRODUTOS.FORNECIMENTO E COLOCACAO</v>
      </c>
      <c r="C14798" s="197" t="s">
        <v>29935</v>
      </c>
      <c r="D14798" s="197" t="s">
        <v>29963</v>
      </c>
      <c r="E14798" s="197" t="s">
        <v>29964</v>
      </c>
      <c r="F14798" s="197" t="s">
        <v>8055</v>
      </c>
      <c r="I14798" s="197" t="s">
        <v>338</v>
      </c>
      <c r="J14798" s="197" t="n">
        <v>2.28</v>
      </c>
    </row>
    <row r="14799" customFormat="false" ht="12.75" hidden="true" customHeight="false" outlineLevel="0" collapsed="false">
      <c r="A14799" s="197" t="s">
        <v>29965</v>
      </c>
      <c r="B14799" s="197" t="str">
        <f aca="false">C14799&amp;D14799&amp;E14799&amp;F14799&amp;G14799&amp;H14799</f>
        <v>CABO DE COBRE COM ISOLACAO SOLIDA EXTRUDADA,COM BAIXA EMISSAO DE FUMACA,UNIPOLAR,1X1,5MM2,ISOLAMENTO 0,6/1KV,COMPREENDENDO:PREPARO,CORTE E ENFIACAO EM ELETRODUTOS.FORNECIMENTO E COLOCACAO</v>
      </c>
      <c r="C14799" s="197" t="s">
        <v>29935</v>
      </c>
      <c r="D14799" s="197" t="s">
        <v>29963</v>
      </c>
      <c r="E14799" s="197" t="s">
        <v>29964</v>
      </c>
      <c r="F14799" s="197" t="s">
        <v>8055</v>
      </c>
      <c r="I14799" s="197" t="s">
        <v>338</v>
      </c>
      <c r="J14799" s="197" t="n">
        <v>2.09</v>
      </c>
    </row>
    <row r="14800" customFormat="false" ht="12.75" hidden="true" customHeight="false" outlineLevel="0" collapsed="false">
      <c r="A14800" s="197" t="s">
        <v>29966</v>
      </c>
      <c r="B14800" s="197" t="str">
        <f aca="false">C14800&amp;D14800&amp;E14800&amp;F14800&amp;G14800&amp;H14800</f>
        <v>CABO DE COBRE COM ISOLACAO SOLIDA EXTRUDADA,COM BAIXA EMISSAO DE FUMACA,UNIPOLAR,1X2,5MM2,ISOLAMENTO 0,6/1KV,COMPREENDENDO:PREPARO,CORTE E ENFIACAO EM ELETRODUTOS.FORNECIMENTO E COLOCACAO</v>
      </c>
      <c r="C14800" s="197" t="s">
        <v>29935</v>
      </c>
      <c r="D14800" s="197" t="s">
        <v>29967</v>
      </c>
      <c r="E14800" s="197" t="s">
        <v>29964</v>
      </c>
      <c r="F14800" s="197" t="s">
        <v>8055</v>
      </c>
      <c r="I14800" s="197" t="s">
        <v>338</v>
      </c>
      <c r="J14800" s="197" t="n">
        <v>3.08</v>
      </c>
    </row>
    <row r="14801" customFormat="false" ht="12.75" hidden="true" customHeight="false" outlineLevel="0" collapsed="false">
      <c r="A14801" s="197" t="s">
        <v>29968</v>
      </c>
      <c r="B14801" s="197" t="str">
        <f aca="false">C14801&amp;D14801&amp;E14801&amp;F14801&amp;G14801&amp;H14801</f>
        <v>CABO DE COBRE COM ISOLACAO SOLIDA EXTRUDADA,COM BAIXA EMISSAO DE FUMACA,UNIPOLAR,1X2,5MM2,ISOLAMENTO 0,6/1KV,COMPREENDENDO:PREPARO,CORTE E ENFIACAO EM ELETRODUTOS.FORNECIMENTO E COLOCACAO</v>
      </c>
      <c r="C14801" s="197" t="s">
        <v>29935</v>
      </c>
      <c r="D14801" s="197" t="s">
        <v>29967</v>
      </c>
      <c r="E14801" s="197" t="s">
        <v>29964</v>
      </c>
      <c r="F14801" s="197" t="s">
        <v>8055</v>
      </c>
      <c r="I14801" s="197" t="s">
        <v>338</v>
      </c>
      <c r="J14801" s="197" t="n">
        <v>2.84</v>
      </c>
    </row>
    <row r="14802" customFormat="false" ht="12.75" hidden="true" customHeight="false" outlineLevel="0" collapsed="false">
      <c r="A14802" s="197" t="s">
        <v>29969</v>
      </c>
      <c r="B14802" s="197" t="str">
        <f aca="false">C14802&amp;D14802&amp;E14802&amp;F14802&amp;G14802&amp;H14802</f>
        <v>CABO DE COBRE COM ISOLACAO SOLIDA EXTRUDADA,COM BAIXA EMISSAO DE FUMACA,UNIPOLAR,1X4MM2,ISOLAMENTO 0,6/1KV,COMPREENDENDO:PREPARO,CORTE E ENFIACAO EM ELETRODUTOS.FORNECIMENTO E COLOCACAO</v>
      </c>
      <c r="C14802" s="197" t="s">
        <v>29935</v>
      </c>
      <c r="D14802" s="197" t="s">
        <v>29970</v>
      </c>
      <c r="E14802" s="197" t="s">
        <v>29951</v>
      </c>
      <c r="F14802" s="197" t="s">
        <v>8019</v>
      </c>
      <c r="I14802" s="197" t="s">
        <v>338</v>
      </c>
      <c r="J14802" s="197" t="n">
        <v>3.88</v>
      </c>
    </row>
    <row r="14803" customFormat="false" ht="12.75" hidden="true" customHeight="false" outlineLevel="0" collapsed="false">
      <c r="A14803" s="197" t="s">
        <v>29971</v>
      </c>
      <c r="B14803" s="197" t="str">
        <f aca="false">C14803&amp;D14803&amp;E14803&amp;F14803&amp;G14803&amp;H14803</f>
        <v>CABO DE COBRE COM ISOLACAO SOLIDA EXTRUDADA,COM BAIXA EMISSAO DE FUMACA,UNIPOLAR,1X4MM2,ISOLAMENTO 0,6/1KV,COMPREENDENDO:PREPARO,CORTE E ENFIACAO EM ELETRODUTOS.FORNECIMENTO E COLOCACAO</v>
      </c>
      <c r="C14803" s="197" t="s">
        <v>29935</v>
      </c>
      <c r="D14803" s="197" t="s">
        <v>29970</v>
      </c>
      <c r="E14803" s="197" t="s">
        <v>29951</v>
      </c>
      <c r="F14803" s="197" t="s">
        <v>8019</v>
      </c>
      <c r="I14803" s="197" t="s">
        <v>338</v>
      </c>
      <c r="J14803" s="197" t="n">
        <v>3.58</v>
      </c>
    </row>
    <row r="14804" customFormat="false" ht="12.75" hidden="true" customHeight="false" outlineLevel="0" collapsed="false">
      <c r="A14804" s="197" t="s">
        <v>29972</v>
      </c>
      <c r="B14804" s="197" t="str">
        <f aca="false">C14804&amp;D14804&amp;E14804&amp;F14804&amp;G14804&amp;H14804</f>
        <v>CABO DE COBRE COM ISOLACAO SOLIDA EXTRUDADA,COM BAIXA EMISSAO DE FUMACA,UNIPOLAR,1X6MM2,ISOLAMENTO 0,6/1KV,COMPREENDENDO:PREPARO,CORTE E ENFIACAO EM ELETRODUTOS.FORNECIMENTO E COLOCACAO</v>
      </c>
      <c r="C14804" s="197" t="s">
        <v>29935</v>
      </c>
      <c r="D14804" s="197" t="s">
        <v>29973</v>
      </c>
      <c r="E14804" s="197" t="s">
        <v>29951</v>
      </c>
      <c r="F14804" s="197" t="s">
        <v>8019</v>
      </c>
      <c r="I14804" s="197" t="s">
        <v>338</v>
      </c>
      <c r="J14804" s="197" t="n">
        <v>5.24</v>
      </c>
    </row>
    <row r="14805" customFormat="false" ht="12.75" hidden="true" customHeight="false" outlineLevel="0" collapsed="false">
      <c r="A14805" s="197" t="s">
        <v>29974</v>
      </c>
      <c r="B14805" s="197" t="str">
        <f aca="false">C14805&amp;D14805&amp;E14805&amp;F14805&amp;G14805&amp;H14805</f>
        <v>CABO DE COBRE COM ISOLACAO SOLIDA EXTRUDADA,COM BAIXA EMISSAO DE FUMACA,UNIPOLAR,1X6MM2,ISOLAMENTO 0,6/1KV,COMPREENDENDO:PREPARO,CORTE E ENFIACAO EM ELETRODUTOS.FORNECIMENTO E COLOCACAO</v>
      </c>
      <c r="C14805" s="197" t="s">
        <v>29935</v>
      </c>
      <c r="D14805" s="197" t="s">
        <v>29973</v>
      </c>
      <c r="E14805" s="197" t="s">
        <v>29951</v>
      </c>
      <c r="F14805" s="197" t="s">
        <v>8019</v>
      </c>
      <c r="I14805" s="197" t="s">
        <v>338</v>
      </c>
      <c r="J14805" s="197" t="n">
        <v>4.89</v>
      </c>
    </row>
    <row r="14806" customFormat="false" ht="12.75" hidden="true" customHeight="false" outlineLevel="0" collapsed="false">
      <c r="A14806" s="197" t="s">
        <v>29975</v>
      </c>
      <c r="B14806" s="197" t="str">
        <f aca="false">C14806&amp;D14806&amp;E14806&amp;F14806&amp;G14806&amp;H14806</f>
        <v>CABO DE COBRE COM ISOLACAO SOLIDA EXTRUDADA,COM BAIXA EMISSAO DE FUMACA,UNIPOLAR,1X10MM2,ISOLAMENTO 0,6/1KV,COMPREENDENDO:PREPARO,CORTE E ENFIACAO EM ELETRODUTOS.FORNECIMENTO E COLOCACAO</v>
      </c>
      <c r="C14806" s="197" t="s">
        <v>29935</v>
      </c>
      <c r="D14806" s="197" t="s">
        <v>29976</v>
      </c>
      <c r="E14806" s="197" t="s">
        <v>29937</v>
      </c>
      <c r="F14806" s="197" t="s">
        <v>8011</v>
      </c>
      <c r="I14806" s="197" t="s">
        <v>338</v>
      </c>
      <c r="J14806" s="197" t="n">
        <v>7.02</v>
      </c>
    </row>
    <row r="14807" customFormat="false" ht="12.75" hidden="true" customHeight="false" outlineLevel="0" collapsed="false">
      <c r="A14807" s="197" t="s">
        <v>29977</v>
      </c>
      <c r="B14807" s="197" t="str">
        <f aca="false">C14807&amp;D14807&amp;E14807&amp;F14807&amp;G14807&amp;H14807</f>
        <v>CABO DE COBRE COM ISOLACAO SOLIDA EXTRUDADA,COM BAIXA EMISSAO DE FUMACA,UNIPOLAR,1X10MM2,ISOLAMENTO 0,6/1KV,COMPREENDENDO:PREPARO,CORTE E ENFIACAO EM ELETRODUTOS.FORNECIMENTO E COLOCACAO</v>
      </c>
      <c r="C14807" s="197" t="s">
        <v>29935</v>
      </c>
      <c r="D14807" s="197" t="s">
        <v>29976</v>
      </c>
      <c r="E14807" s="197" t="s">
        <v>29937</v>
      </c>
      <c r="F14807" s="197" t="s">
        <v>8011</v>
      </c>
      <c r="I14807" s="197" t="s">
        <v>338</v>
      </c>
      <c r="J14807" s="197" t="n">
        <v>6.63</v>
      </c>
    </row>
    <row r="14808" customFormat="false" ht="12.75" hidden="true" customHeight="false" outlineLevel="0" collapsed="false">
      <c r="A14808" s="197" t="s">
        <v>29978</v>
      </c>
      <c r="B14808" s="197" t="str">
        <f aca="false">C14808&amp;D14808&amp;E14808&amp;F14808&amp;G14808&amp;H14808</f>
        <v>CABO DE COBRE COM ISOLACAO SOLIDA EXTRUDADA,COM BAIXA EMISSAO DE FUMACA,UNIPOLAR,1X16MM2,ISOLAMENTO 0,6/1KV,COMPREENDENDO:PREPARO,CORTE E ENFIACAO EM ELETRODUTOS.FORNECIMENTO E COLOCACAO</v>
      </c>
      <c r="C14808" s="197" t="s">
        <v>29935</v>
      </c>
      <c r="D14808" s="197" t="s">
        <v>29979</v>
      </c>
      <c r="E14808" s="197" t="s">
        <v>29937</v>
      </c>
      <c r="F14808" s="197" t="s">
        <v>8011</v>
      </c>
      <c r="I14808" s="197" t="s">
        <v>338</v>
      </c>
      <c r="J14808" s="197" t="n">
        <v>9.52</v>
      </c>
    </row>
    <row r="14809" customFormat="false" ht="12.75" hidden="true" customHeight="false" outlineLevel="0" collapsed="false">
      <c r="A14809" s="197" t="s">
        <v>29980</v>
      </c>
      <c r="B14809" s="197" t="str">
        <f aca="false">C14809&amp;D14809&amp;E14809&amp;F14809&amp;G14809&amp;H14809</f>
        <v>CABO DE COBRE COM ISOLACAO SOLIDA EXTRUDADA,COM BAIXA EMISSAO DE FUMACA,UNIPOLAR,1X16MM2,ISOLAMENTO 0,6/1KV,COMPREENDENDO:PREPARO,CORTE E ENFIACAO EM ELETRODUTOS.FORNECIMENTO E COLOCACAO</v>
      </c>
      <c r="C14809" s="197" t="s">
        <v>29935</v>
      </c>
      <c r="D14809" s="197" t="s">
        <v>29979</v>
      </c>
      <c r="E14809" s="197" t="s">
        <v>29937</v>
      </c>
      <c r="F14809" s="197" t="s">
        <v>8011</v>
      </c>
      <c r="I14809" s="197" t="s">
        <v>338</v>
      </c>
      <c r="J14809" s="197" t="n">
        <v>9.08</v>
      </c>
    </row>
    <row r="14810" customFormat="false" ht="12.75" hidden="true" customHeight="false" outlineLevel="0" collapsed="false">
      <c r="A14810" s="197" t="s">
        <v>29981</v>
      </c>
      <c r="B14810" s="197" t="str">
        <f aca="false">C14810&amp;D14810&amp;E14810&amp;F14810&amp;G14810&amp;H14810</f>
        <v>CABO DE COBRE COM ISOLACAO SOLIDA EXTRUDADA,COM BAIXA EMISSAO DE FUMACA,UNIPOLAR,1X25MM2,ISOLAMENTO 0,6/1KV,COMPREENDENDO:PREPARO,CORTE E ENFIACAO EM ELETRODUTOS.FORNECIMENTO E COLOCACAO</v>
      </c>
      <c r="C14810" s="197" t="s">
        <v>29935</v>
      </c>
      <c r="D14810" s="197" t="s">
        <v>29982</v>
      </c>
      <c r="E14810" s="197" t="s">
        <v>29937</v>
      </c>
      <c r="F14810" s="197" t="s">
        <v>8011</v>
      </c>
      <c r="I14810" s="197" t="s">
        <v>338</v>
      </c>
      <c r="J14810" s="197" t="n">
        <v>13.36</v>
      </c>
    </row>
    <row r="14811" customFormat="false" ht="12.75" hidden="true" customHeight="false" outlineLevel="0" collapsed="false">
      <c r="A14811" s="197" t="s">
        <v>29983</v>
      </c>
      <c r="B14811" s="197" t="str">
        <f aca="false">C14811&amp;D14811&amp;E14811&amp;F14811&amp;G14811&amp;H14811</f>
        <v>CABO DE COBRE COM ISOLACAO SOLIDA EXTRUDADA,COM BAIXA EMISSAO DE FUMACA,UNIPOLAR,1X25MM2,ISOLAMENTO 0,6/1KV,COMPREENDENDO:PREPARO,CORTE E ENFIACAO EM ELETRODUTOS.FORNECIMENTO E COLOCACAO</v>
      </c>
      <c r="C14811" s="197" t="s">
        <v>29935</v>
      </c>
      <c r="D14811" s="197" t="s">
        <v>29982</v>
      </c>
      <c r="E14811" s="197" t="s">
        <v>29937</v>
      </c>
      <c r="F14811" s="197" t="s">
        <v>8011</v>
      </c>
      <c r="I14811" s="197" t="s">
        <v>338</v>
      </c>
      <c r="J14811" s="197" t="n">
        <v>12.87</v>
      </c>
    </row>
    <row r="14812" customFormat="false" ht="12.75" hidden="true" customHeight="false" outlineLevel="0" collapsed="false">
      <c r="A14812" s="197" t="s">
        <v>29984</v>
      </c>
      <c r="B14812" s="197" t="str">
        <f aca="false">C14812&amp;D14812&amp;E14812&amp;F14812&amp;G14812&amp;H14812</f>
        <v>CABO DE COBRE COM ISOLACAO SOLIDA EXTRUDADA,COM BAIXA EMISSAO DE FUMACA,UNIPOLAR,1X35MM2,ISOLAMENTO 0,6/1KV,COMPREENDENDO:PREPARO,CORTE E ENFIACAO EM ELETRODUTOS.FORNECIMENTO E COLOCACAO</v>
      </c>
      <c r="C14812" s="197" t="s">
        <v>29935</v>
      </c>
      <c r="D14812" s="197" t="s">
        <v>29985</v>
      </c>
      <c r="E14812" s="197" t="s">
        <v>29937</v>
      </c>
      <c r="F14812" s="197" t="s">
        <v>8011</v>
      </c>
      <c r="I14812" s="197" t="s">
        <v>338</v>
      </c>
      <c r="J14812" s="197" t="n">
        <v>18.83</v>
      </c>
    </row>
    <row r="14813" customFormat="false" ht="12.75" hidden="true" customHeight="false" outlineLevel="0" collapsed="false">
      <c r="A14813" s="197" t="s">
        <v>29986</v>
      </c>
      <c r="B14813" s="197" t="str">
        <f aca="false">C14813&amp;D14813&amp;E14813&amp;F14813&amp;G14813&amp;H14813</f>
        <v>CABO DE COBRE COM ISOLACAO SOLIDA EXTRUDADA,COM BAIXA EMISSAO DE FUMACA,UNIPOLAR,1X35MM2,ISOLAMENTO 0,6/1KV,COMPREENDENDO:PREPARO,CORTE E ENFIACAO EM ELETRODUTOS.FORNECIMENTO E COLOCACAO</v>
      </c>
      <c r="C14813" s="197" t="s">
        <v>29935</v>
      </c>
      <c r="D14813" s="197" t="s">
        <v>29985</v>
      </c>
      <c r="E14813" s="197" t="s">
        <v>29937</v>
      </c>
      <c r="F14813" s="197" t="s">
        <v>8011</v>
      </c>
      <c r="I14813" s="197" t="s">
        <v>338</v>
      </c>
      <c r="J14813" s="197" t="n">
        <v>18.09</v>
      </c>
    </row>
    <row r="14814" customFormat="false" ht="12.75" hidden="true" customHeight="false" outlineLevel="0" collapsed="false">
      <c r="A14814" s="197" t="s">
        <v>29987</v>
      </c>
      <c r="B14814" s="197" t="str">
        <f aca="false">C14814&amp;D14814&amp;E14814&amp;F14814&amp;G14814&amp;H14814</f>
        <v>CABO DE COBRE COM ISOLACAO SOLIDA EXTRUDADA,COM BAIXA EMISSAO DE FUMACA,UNIPOLAR,1X50MM2,ISOLAMENTO 0,6/1KV,COMPREENDENDO:PREPARO,CORTE E ENFIACAO EM ELETRODUTOS.FORNECIMENTO E COLOCACAO</v>
      </c>
      <c r="C14814" s="197" t="s">
        <v>29935</v>
      </c>
      <c r="D14814" s="197" t="s">
        <v>29988</v>
      </c>
      <c r="E14814" s="197" t="s">
        <v>29937</v>
      </c>
      <c r="F14814" s="197" t="s">
        <v>8011</v>
      </c>
      <c r="I14814" s="197" t="s">
        <v>338</v>
      </c>
      <c r="J14814" s="197" t="n">
        <v>26.21</v>
      </c>
    </row>
    <row r="14815" customFormat="false" ht="12.75" hidden="true" customHeight="false" outlineLevel="0" collapsed="false">
      <c r="A14815" s="197" t="s">
        <v>29989</v>
      </c>
      <c r="B14815" s="197" t="str">
        <f aca="false">C14815&amp;D14815&amp;E14815&amp;F14815&amp;G14815&amp;H14815</f>
        <v>CABO DE COBRE COM ISOLACAO SOLIDA EXTRUDADA,COM BAIXA EMISSAO DE FUMACA,UNIPOLAR,1X50MM2,ISOLAMENTO 0,6/1KV,COMPREENDENDO:PREPARO,CORTE E ENFIACAO EM ELETRODUTOS.FORNECIMENTO E COLOCACAO</v>
      </c>
      <c r="C14815" s="197" t="s">
        <v>29935</v>
      </c>
      <c r="D14815" s="197" t="s">
        <v>29988</v>
      </c>
      <c r="E14815" s="197" t="s">
        <v>29937</v>
      </c>
      <c r="F14815" s="197" t="s">
        <v>8011</v>
      </c>
      <c r="I14815" s="197" t="s">
        <v>338</v>
      </c>
      <c r="J14815" s="197" t="n">
        <v>25.23</v>
      </c>
    </row>
    <row r="14816" customFormat="false" ht="12.75" hidden="true" customHeight="false" outlineLevel="0" collapsed="false">
      <c r="A14816" s="197" t="s">
        <v>29990</v>
      </c>
      <c r="B14816" s="197" t="str">
        <f aca="false">C14816&amp;D14816&amp;E14816&amp;F14816&amp;G14816&amp;H14816</f>
        <v>CABO DE COBRE COM ISOLACAO SOLIDA EXTRUDADA,COM BAIXA EMISSAO DE FUMACA,UNIPOLAR,1X70MM2,ISOLAMENTO 0,6/1KV,COMPREENDENDO:PREPARO,CORTE E ENFIACAO EM ELETRODUTOS.FORNECIMENTO E COLOCACAO</v>
      </c>
      <c r="C14816" s="197" t="s">
        <v>29935</v>
      </c>
      <c r="D14816" s="197" t="s">
        <v>29991</v>
      </c>
      <c r="E14816" s="197" t="s">
        <v>29937</v>
      </c>
      <c r="F14816" s="197" t="s">
        <v>8011</v>
      </c>
      <c r="I14816" s="197" t="s">
        <v>338</v>
      </c>
      <c r="J14816" s="197" t="n">
        <v>35.43</v>
      </c>
    </row>
    <row r="14817" customFormat="false" ht="12.75" hidden="true" customHeight="false" outlineLevel="0" collapsed="false">
      <c r="A14817" s="197" t="s">
        <v>29992</v>
      </c>
      <c r="B14817" s="197" t="str">
        <f aca="false">C14817&amp;D14817&amp;E14817&amp;F14817&amp;G14817&amp;H14817</f>
        <v>CABO DE COBRE COM ISOLACAO SOLIDA EXTRUDADA,COM BAIXA EMISSAO DE FUMACA,UNIPOLAR,1X70MM2,ISOLAMENTO 0,6/1KV,COMPREENDENDO:PREPARO,CORTE E ENFIACAO EM ELETRODUTOS.FORNECIMENTO E COLOCACAO</v>
      </c>
      <c r="C14817" s="197" t="s">
        <v>29935</v>
      </c>
      <c r="D14817" s="197" t="s">
        <v>29991</v>
      </c>
      <c r="E14817" s="197" t="s">
        <v>29937</v>
      </c>
      <c r="F14817" s="197" t="s">
        <v>8011</v>
      </c>
      <c r="I14817" s="197" t="s">
        <v>338</v>
      </c>
      <c r="J14817" s="197" t="n">
        <v>34.2</v>
      </c>
    </row>
    <row r="14818" customFormat="false" ht="12.75" hidden="true" customHeight="false" outlineLevel="0" collapsed="false">
      <c r="A14818" s="197" t="s">
        <v>29993</v>
      </c>
      <c r="B14818" s="197" t="str">
        <f aca="false">C14818&amp;D14818&amp;E14818&amp;F14818&amp;G14818&amp;H14818</f>
        <v>CABO DE COBRE COM ISOLACAO SOLIDA EXTRUDADA,COM BAIXA EMISSAO DE FUMACA,UNIPOLAR,1X95MM2,ISOLAMENTO 0,6/1KV,COMPREENDENDO:PREPARO,CORTE E ENFIACAO EM ELETRODUTOS.FORNECIMENTO E COLOCACAO</v>
      </c>
      <c r="C14818" s="197" t="s">
        <v>29935</v>
      </c>
      <c r="D14818" s="197" t="s">
        <v>29994</v>
      </c>
      <c r="E14818" s="197" t="s">
        <v>29937</v>
      </c>
      <c r="F14818" s="197" t="s">
        <v>8011</v>
      </c>
      <c r="I14818" s="197" t="s">
        <v>338</v>
      </c>
      <c r="J14818" s="197" t="n">
        <v>45.83</v>
      </c>
    </row>
    <row r="14819" customFormat="false" ht="12.75" hidden="true" customHeight="false" outlineLevel="0" collapsed="false">
      <c r="A14819" s="197" t="s">
        <v>29995</v>
      </c>
      <c r="B14819" s="197" t="str">
        <f aca="false">C14819&amp;D14819&amp;E14819&amp;F14819&amp;G14819&amp;H14819</f>
        <v>CABO DE COBRE COM ISOLACAO SOLIDA EXTRUDADA,COM BAIXA EMISSAO DE FUMACA,UNIPOLAR,1X95MM2,ISOLAMENTO 0,6/1KV,COMPREENDENDO:PREPARO,CORTE E ENFIACAO EM ELETRODUTOS.FORNECIMENTO E COLOCACAO</v>
      </c>
      <c r="C14819" s="197" t="s">
        <v>29935</v>
      </c>
      <c r="D14819" s="197" t="s">
        <v>29994</v>
      </c>
      <c r="E14819" s="197" t="s">
        <v>29937</v>
      </c>
      <c r="F14819" s="197" t="s">
        <v>8011</v>
      </c>
      <c r="I14819" s="197" t="s">
        <v>338</v>
      </c>
      <c r="J14819" s="197" t="n">
        <v>44.35</v>
      </c>
    </row>
    <row r="14820" customFormat="false" ht="12.75" hidden="true" customHeight="false" outlineLevel="0" collapsed="false">
      <c r="A14820" s="197" t="s">
        <v>29996</v>
      </c>
      <c r="B14820" s="197" t="str">
        <f aca="false">C14820&amp;D14820&amp;E14820&amp;F14820&amp;G14820&amp;H14820</f>
        <v>CABO DE COBRE COM ISOLACAO SOLIDA EXTRUDADA,COM BAIXA EMISSAO DE FUMACA,UNIPOLAR,1X120MM2,ISOLAMENTO 0,6/1KV,COMPREENDENDO:PREPARO,CORTE E ENFIACAO EM ELETRODUTOS.FORNECIMENTO E COLOCACAO</v>
      </c>
      <c r="C14820" s="197" t="s">
        <v>29935</v>
      </c>
      <c r="D14820" s="197" t="s">
        <v>29997</v>
      </c>
      <c r="E14820" s="197" t="s">
        <v>29964</v>
      </c>
      <c r="F14820" s="197" t="s">
        <v>8055</v>
      </c>
      <c r="I14820" s="197" t="s">
        <v>338</v>
      </c>
      <c r="J14820" s="197" t="n">
        <v>58.86</v>
      </c>
    </row>
    <row r="14821" customFormat="false" ht="12.75" hidden="true" customHeight="false" outlineLevel="0" collapsed="false">
      <c r="A14821" s="197" t="s">
        <v>29998</v>
      </c>
      <c r="B14821" s="197" t="str">
        <f aca="false">C14821&amp;D14821&amp;E14821&amp;F14821&amp;G14821&amp;H14821</f>
        <v>CABO DE COBRE COM ISOLACAO SOLIDA EXTRUDADA,COM BAIXA EMISSAO DE FUMACA,UNIPOLAR,1X120MM2,ISOLAMENTO 0,6/1KV,COMPREENDENDO:PREPARO,CORTE E ENFIACAO EM ELETRODUTOS.FORNECIMENTO E COLOCACAO</v>
      </c>
      <c r="C14821" s="197" t="s">
        <v>29935</v>
      </c>
      <c r="D14821" s="197" t="s">
        <v>29997</v>
      </c>
      <c r="E14821" s="197" t="s">
        <v>29964</v>
      </c>
      <c r="F14821" s="197" t="s">
        <v>8055</v>
      </c>
      <c r="I14821" s="197" t="s">
        <v>338</v>
      </c>
      <c r="J14821" s="197" t="n">
        <v>57.14</v>
      </c>
    </row>
    <row r="14822" customFormat="false" ht="12.75" hidden="true" customHeight="false" outlineLevel="0" collapsed="false">
      <c r="A14822" s="197" t="s">
        <v>29999</v>
      </c>
      <c r="B14822" s="197" t="str">
        <f aca="false">C14822&amp;D14822&amp;E14822&amp;F14822&amp;G14822&amp;H14822</f>
        <v>CABO DE COBRE COM ISOLACAO SOLIDA EXTRUDADA,COM BAIXA EMISSAO DE FUMACA,UNIPOLAR,1X150MM2,ISOLAMENTO 0,6/1KV,COMPREENDENDO:PREPARO,CORTE E ENFIACAO EM ELETRODUTOS.FORNECIMENTO E COLOCACAO</v>
      </c>
      <c r="C14822" s="197" t="s">
        <v>29935</v>
      </c>
      <c r="D14822" s="197" t="s">
        <v>30000</v>
      </c>
      <c r="E14822" s="197" t="s">
        <v>29964</v>
      </c>
      <c r="F14822" s="197" t="s">
        <v>8055</v>
      </c>
      <c r="I14822" s="197" t="s">
        <v>338</v>
      </c>
      <c r="J14822" s="197" t="n">
        <v>71.22</v>
      </c>
    </row>
    <row r="14823" customFormat="false" ht="12.75" hidden="true" customHeight="false" outlineLevel="0" collapsed="false">
      <c r="A14823" s="197" t="s">
        <v>30001</v>
      </c>
      <c r="B14823" s="197" t="str">
        <f aca="false">C14823&amp;D14823&amp;E14823&amp;F14823&amp;G14823&amp;H14823</f>
        <v>CABO DE COBRE COM ISOLACAO SOLIDA EXTRUDADA,COM BAIXA EMISSAO DE FUMACA,UNIPOLAR,1X150MM2,ISOLAMENTO 0,6/1KV,COMPREENDENDO:PREPARO,CORTE E ENFIACAO EM ELETRODUTOS.FORNECIMENTO E COLOCACAO</v>
      </c>
      <c r="C14823" s="197" t="s">
        <v>29935</v>
      </c>
      <c r="D14823" s="197" t="s">
        <v>30000</v>
      </c>
      <c r="E14823" s="197" t="s">
        <v>29964</v>
      </c>
      <c r="F14823" s="197" t="s">
        <v>8055</v>
      </c>
      <c r="I14823" s="197" t="s">
        <v>338</v>
      </c>
      <c r="J14823" s="197" t="n">
        <v>69.25</v>
      </c>
    </row>
    <row r="14824" customFormat="false" ht="12.75" hidden="true" customHeight="false" outlineLevel="0" collapsed="false">
      <c r="A14824" s="197" t="s">
        <v>30002</v>
      </c>
      <c r="B14824" s="197" t="str">
        <f aca="false">C14824&amp;D14824&amp;E14824&amp;F14824&amp;G14824&amp;H14824</f>
        <v>CABO DE COBRE COM ISOLACAO SOLIDA EXTRUDADA,COM BAIXA EMISSAO DE FUMACA,UNIPOLAR,1X185MM2,ISOLAMENTO 0,6/1KV,COMPREENDENDO:PREPARO,CORTE E ENFIACAO EM ELETRODUTOS.FORNECIMENTO E COLOCACAO</v>
      </c>
      <c r="C14824" s="197" t="s">
        <v>29935</v>
      </c>
      <c r="D14824" s="197" t="s">
        <v>30003</v>
      </c>
      <c r="E14824" s="197" t="s">
        <v>29964</v>
      </c>
      <c r="F14824" s="197" t="s">
        <v>8055</v>
      </c>
      <c r="I14824" s="197" t="s">
        <v>338</v>
      </c>
      <c r="J14824" s="197" t="n">
        <v>84.81</v>
      </c>
    </row>
    <row r="14825" customFormat="false" ht="12.75" hidden="true" customHeight="false" outlineLevel="0" collapsed="false">
      <c r="A14825" s="197" t="s">
        <v>30004</v>
      </c>
      <c r="B14825" s="197" t="str">
        <f aca="false">C14825&amp;D14825&amp;E14825&amp;F14825&amp;G14825&amp;H14825</f>
        <v>CABO DE COBRE COM ISOLACAO SOLIDA EXTRUDADA,COM BAIXA EMISSAO DE FUMACA,UNIPOLAR,1X185MM2,ISOLAMENTO 0,6/1KV,COMPREENDENDO:PREPARO,CORTE E ENFIACAO EM ELETRODUTOS.FORNECIMENTO E COLOCACAO</v>
      </c>
      <c r="C14825" s="197" t="s">
        <v>29935</v>
      </c>
      <c r="D14825" s="197" t="s">
        <v>30003</v>
      </c>
      <c r="E14825" s="197" t="s">
        <v>29964</v>
      </c>
      <c r="F14825" s="197" t="s">
        <v>8055</v>
      </c>
      <c r="I14825" s="197" t="s">
        <v>338</v>
      </c>
      <c r="J14825" s="197" t="n">
        <v>82.59</v>
      </c>
    </row>
    <row r="14826" customFormat="false" ht="12.75" hidden="true" customHeight="false" outlineLevel="0" collapsed="false">
      <c r="A14826" s="197" t="s">
        <v>30005</v>
      </c>
      <c r="B14826" s="197" t="str">
        <f aca="false">C14826&amp;D14826&amp;E14826&amp;F14826&amp;G14826&amp;H14826</f>
        <v>CABO DE COBRE COM ISOLACAO SOLIDA EXTRUDADA,COM BAIXA EMISSAO DE FUMACA,UNIPOLAR,1X240MM2,ISOLAMENTO 0,6/1KV,COMPREENDENDO:PREPARO,CORTE E ENFIACAO EM ELETRODUTOS.FORNECIMENTO E COLOCACAO</v>
      </c>
      <c r="C14826" s="197" t="s">
        <v>29935</v>
      </c>
      <c r="D14826" s="197" t="s">
        <v>30006</v>
      </c>
      <c r="E14826" s="197" t="s">
        <v>29964</v>
      </c>
      <c r="F14826" s="197" t="s">
        <v>8055</v>
      </c>
      <c r="I14826" s="197" t="s">
        <v>338</v>
      </c>
      <c r="J14826" s="197" t="n">
        <v>110.44</v>
      </c>
    </row>
    <row r="14827" customFormat="false" ht="12.75" hidden="true" customHeight="false" outlineLevel="0" collapsed="false">
      <c r="A14827" s="197" t="s">
        <v>30007</v>
      </c>
      <c r="B14827" s="197" t="str">
        <f aca="false">C14827&amp;D14827&amp;E14827&amp;F14827&amp;G14827&amp;H14827</f>
        <v>CABO DE COBRE COM ISOLACAO SOLIDA EXTRUDADA,COM BAIXA EMISSAO DE FUMACA,UNIPOLAR,1X240MM2,ISOLAMENTO 0,6/1KV,COMPREENDENDO:PREPARO,CORTE E ENFIACAO EM ELETRODUTOS.FORNECIMENTO E COLOCACAO</v>
      </c>
      <c r="C14827" s="197" t="s">
        <v>29935</v>
      </c>
      <c r="D14827" s="197" t="s">
        <v>30006</v>
      </c>
      <c r="E14827" s="197" t="s">
        <v>29964</v>
      </c>
      <c r="F14827" s="197" t="s">
        <v>8055</v>
      </c>
      <c r="I14827" s="197" t="s">
        <v>338</v>
      </c>
      <c r="J14827" s="197" t="n">
        <v>107.98</v>
      </c>
    </row>
    <row r="14828" customFormat="false" ht="12.75" hidden="true" customHeight="false" outlineLevel="0" collapsed="false">
      <c r="A14828" s="197" t="s">
        <v>30008</v>
      </c>
      <c r="B14828" s="197" t="str">
        <f aca="false">C14828&amp;D14828&amp;E14828&amp;F14828&amp;G14828&amp;H14828</f>
        <v>CABO DE COBRE COM ISOLAMENTO TERMOPLASTICO,COMPREENDENDO:PREPARO,CORTE E ENFIACAO EM ELETRODUTOS,NA BITOLA DE 1,5MM2,600/1.000V.FORNECIMENTO E COLOCACAO</v>
      </c>
      <c r="C14828" s="197" t="s">
        <v>29883</v>
      </c>
      <c r="D14828" s="197" t="s">
        <v>30009</v>
      </c>
      <c r="E14828" s="197" t="s">
        <v>30010</v>
      </c>
      <c r="I14828" s="197" t="s">
        <v>338</v>
      </c>
      <c r="J14828" s="197" t="n">
        <v>2.24</v>
      </c>
    </row>
    <row r="14829" customFormat="false" ht="12.75" hidden="true" customHeight="false" outlineLevel="0" collapsed="false">
      <c r="A14829" s="197" t="s">
        <v>30011</v>
      </c>
      <c r="B14829" s="197" t="str">
        <f aca="false">C14829&amp;D14829&amp;E14829&amp;F14829&amp;G14829&amp;H14829</f>
        <v>CABO DE COBRE COM ISOLAMENTO TERMOPLASTICO,COMPREENDENDO:PREPARO,CORTE E ENFIACAO EM ELETRODUTOS,NA BITOLA DE 1,5MM2,600/1.000V.FORNECIMENTO E COLOCACAO</v>
      </c>
      <c r="C14829" s="197" t="s">
        <v>29883</v>
      </c>
      <c r="D14829" s="197" t="s">
        <v>30009</v>
      </c>
      <c r="E14829" s="197" t="s">
        <v>30010</v>
      </c>
      <c r="I14829" s="197" t="s">
        <v>338</v>
      </c>
      <c r="J14829" s="197" t="n">
        <v>2.04</v>
      </c>
    </row>
    <row r="14830" customFormat="false" ht="12.75" hidden="true" customHeight="false" outlineLevel="0" collapsed="false">
      <c r="A14830" s="197" t="s">
        <v>30012</v>
      </c>
      <c r="B14830" s="197" t="str">
        <f aca="false">C14830&amp;D14830&amp;E14830&amp;F14830&amp;G14830&amp;H14830</f>
        <v>CABO DE COBRE COM ISOLAMENTO TERMOPLASTICO,COMPREENDENDO:PREPARO,CORTE E ENFIACAO EM ELETRODUTOS,NA BITOLA DE 2,5MM2,600/1.000V.FORNECIMENTO E COLOCACAO</v>
      </c>
      <c r="C14830" s="197" t="s">
        <v>29883</v>
      </c>
      <c r="D14830" s="197" t="s">
        <v>30013</v>
      </c>
      <c r="E14830" s="197" t="s">
        <v>30010</v>
      </c>
      <c r="I14830" s="197" t="s">
        <v>338</v>
      </c>
      <c r="J14830" s="197" t="n">
        <v>3</v>
      </c>
    </row>
    <row r="14831" customFormat="false" ht="12.75" hidden="true" customHeight="false" outlineLevel="0" collapsed="false">
      <c r="A14831" s="197" t="s">
        <v>30014</v>
      </c>
      <c r="B14831" s="197" t="str">
        <f aca="false">C14831&amp;D14831&amp;E14831&amp;F14831&amp;G14831&amp;H14831</f>
        <v>CABO DE COBRE COM ISOLAMENTO TERMOPLASTICO,COMPREENDENDO:PREPARO,CORTE E ENFIACAO EM ELETRODUTOS,NA BITOLA DE 2,5MM2,600/1.000V.FORNECIMENTO E COLOCACAO</v>
      </c>
      <c r="C14831" s="197" t="s">
        <v>29883</v>
      </c>
      <c r="D14831" s="197" t="s">
        <v>30013</v>
      </c>
      <c r="E14831" s="197" t="s">
        <v>30010</v>
      </c>
      <c r="I14831" s="197" t="s">
        <v>338</v>
      </c>
      <c r="J14831" s="197" t="n">
        <v>2.75</v>
      </c>
    </row>
    <row r="14832" customFormat="false" ht="12.75" hidden="true" customHeight="false" outlineLevel="0" collapsed="false">
      <c r="A14832" s="197" t="s">
        <v>30015</v>
      </c>
      <c r="B14832" s="197" t="str">
        <f aca="false">C14832&amp;D14832&amp;E14832&amp;F14832&amp;G14832&amp;H14832</f>
        <v>CABO DE COBRE COM ISOLAMENTO TERMOPLASTICO,COMPREENDENDO:PREPARO,CORTE E ENFIACAO EM ELETRODUTOS,NA BITOLA DE 4MM2,600/1.000V.FORNECIMENTO E COLOCACAO</v>
      </c>
      <c r="C14832" s="197" t="s">
        <v>29883</v>
      </c>
      <c r="D14832" s="197" t="s">
        <v>30016</v>
      </c>
      <c r="E14832" s="197" t="s">
        <v>30017</v>
      </c>
      <c r="I14832" s="197" t="s">
        <v>338</v>
      </c>
      <c r="J14832" s="197" t="n">
        <v>3.97</v>
      </c>
    </row>
    <row r="14833" customFormat="false" ht="12.75" hidden="true" customHeight="false" outlineLevel="0" collapsed="false">
      <c r="A14833" s="197" t="s">
        <v>30018</v>
      </c>
      <c r="B14833" s="197" t="str">
        <f aca="false">C14833&amp;D14833&amp;E14833&amp;F14833&amp;G14833&amp;H14833</f>
        <v>CABO DE COBRE COM ISOLAMENTO TERMOPLASTICO,COMPREENDENDO:PREPARO,CORTE E ENFIACAO EM ELETRODUTOS,NA BITOLA DE 4MM2,600/1.000V.FORNECIMENTO E COLOCACAO</v>
      </c>
      <c r="C14833" s="197" t="s">
        <v>29883</v>
      </c>
      <c r="D14833" s="197" t="s">
        <v>30016</v>
      </c>
      <c r="E14833" s="197" t="s">
        <v>30017</v>
      </c>
      <c r="I14833" s="197" t="s">
        <v>338</v>
      </c>
      <c r="J14833" s="197" t="n">
        <v>3.67</v>
      </c>
    </row>
    <row r="14834" customFormat="false" ht="12.75" hidden="true" customHeight="false" outlineLevel="0" collapsed="false">
      <c r="A14834" s="197" t="s">
        <v>30019</v>
      </c>
      <c r="B14834" s="197" t="str">
        <f aca="false">C14834&amp;D14834&amp;E14834&amp;F14834&amp;G14834&amp;H14834</f>
        <v>CABO DE COBRE COM ISOLAMENTO TERMOPLASTICO,COMPREENDENDO:PREPARO,CORTE E ENFIACAO EM ELETRODUTOS,NA BITOLA DE 6MM2,600/1.000V.FORNECIMENTO E COLOCACAO</v>
      </c>
      <c r="C14834" s="197" t="s">
        <v>29883</v>
      </c>
      <c r="D14834" s="197" t="s">
        <v>30020</v>
      </c>
      <c r="E14834" s="197" t="s">
        <v>30017</v>
      </c>
      <c r="I14834" s="197" t="s">
        <v>338</v>
      </c>
      <c r="J14834" s="197" t="n">
        <v>5</v>
      </c>
    </row>
    <row r="14835" customFormat="false" ht="12.75" hidden="true" customHeight="false" outlineLevel="0" collapsed="false">
      <c r="A14835" s="197" t="s">
        <v>30021</v>
      </c>
      <c r="B14835" s="197" t="str">
        <f aca="false">C14835&amp;D14835&amp;E14835&amp;F14835&amp;G14835&amp;H14835</f>
        <v>CABO DE COBRE COM ISOLAMENTO TERMOPLASTICO,COMPREENDENDO:PREPARO,CORTE E ENFIACAO EM ELETRODUTOS,NA BITOLA DE 6MM2,600/1.000V.FORNECIMENTO E COLOCACAO</v>
      </c>
      <c r="C14835" s="197" t="s">
        <v>29883</v>
      </c>
      <c r="D14835" s="197" t="s">
        <v>30020</v>
      </c>
      <c r="E14835" s="197" t="s">
        <v>30017</v>
      </c>
      <c r="I14835" s="197" t="s">
        <v>338</v>
      </c>
      <c r="J14835" s="197" t="n">
        <v>4.66</v>
      </c>
    </row>
    <row r="14836" customFormat="false" ht="12.75" hidden="true" customHeight="false" outlineLevel="0" collapsed="false">
      <c r="A14836" s="197" t="s">
        <v>30022</v>
      </c>
      <c r="B14836" s="197" t="str">
        <f aca="false">C14836&amp;D14836&amp;E14836&amp;F14836&amp;G14836&amp;H14836</f>
        <v>CABO DE COBRE COM ISOLAMENTO TERMOPLASTICO,COMPREENDENDO:PREPARO,CORTE E ENFIACAO EM ELETRODUTOS,NA BITOLA DE 10MM2,600/1.000V.FORNECIMENTO E COLOCACAO</v>
      </c>
      <c r="C14836" s="197" t="s">
        <v>29883</v>
      </c>
      <c r="D14836" s="197" t="s">
        <v>30023</v>
      </c>
      <c r="E14836" s="197" t="s">
        <v>30024</v>
      </c>
      <c r="I14836" s="197" t="s">
        <v>338</v>
      </c>
      <c r="J14836" s="197" t="n">
        <v>6.73</v>
      </c>
    </row>
    <row r="14837" customFormat="false" ht="12.75" hidden="true" customHeight="false" outlineLevel="0" collapsed="false">
      <c r="A14837" s="197" t="s">
        <v>30025</v>
      </c>
      <c r="B14837" s="197" t="str">
        <f aca="false">C14837&amp;D14837&amp;E14837&amp;F14837&amp;G14837&amp;H14837</f>
        <v>CABO DE COBRE COM ISOLAMENTO TERMOPLASTICO,COMPREENDENDO:PREPARO,CORTE E ENFIACAO EM ELETRODUTOS,NA BITOLA DE 10MM2,600/1.000V.FORNECIMENTO E COLOCACAO</v>
      </c>
      <c r="C14837" s="197" t="s">
        <v>29883</v>
      </c>
      <c r="D14837" s="197" t="s">
        <v>30023</v>
      </c>
      <c r="E14837" s="197" t="s">
        <v>30024</v>
      </c>
      <c r="I14837" s="197" t="s">
        <v>338</v>
      </c>
      <c r="J14837" s="197" t="n">
        <v>6.34</v>
      </c>
    </row>
    <row r="14838" customFormat="false" ht="12.75" hidden="true" customHeight="false" outlineLevel="0" collapsed="false">
      <c r="A14838" s="197" t="s">
        <v>30026</v>
      </c>
      <c r="B14838" s="197" t="str">
        <f aca="false">C14838&amp;D14838&amp;E14838&amp;F14838&amp;G14838&amp;H14838</f>
        <v>CABO DE COBRE COM ISOLAMENTO TERMOPLASTICO,COMPREENDENDO:PREPARO,CORTE E ENFIACAO EM ELETRODUTOS,NA BITOLA DE 16MM2,600/1.000V.FORNECIMENTO E COLOCACAO</v>
      </c>
      <c r="C14838" s="197" t="s">
        <v>29883</v>
      </c>
      <c r="D14838" s="197" t="s">
        <v>30027</v>
      </c>
      <c r="E14838" s="197" t="s">
        <v>30024</v>
      </c>
      <c r="I14838" s="197" t="s">
        <v>338</v>
      </c>
      <c r="J14838" s="197" t="n">
        <v>9.16</v>
      </c>
    </row>
    <row r="14839" customFormat="false" ht="12.75" hidden="true" customHeight="false" outlineLevel="0" collapsed="false">
      <c r="A14839" s="197" t="s">
        <v>30028</v>
      </c>
      <c r="B14839" s="197" t="str">
        <f aca="false">C14839&amp;D14839&amp;E14839&amp;F14839&amp;G14839&amp;H14839</f>
        <v>CABO DE COBRE COM ISOLAMENTO TERMOPLASTICO,COMPREENDENDO:PREPARO,CORTE E ENFIACAO EM ELETRODUTOS,NA BITOLA DE 16MM2,600/1.000V.FORNECIMENTO E COLOCACAO</v>
      </c>
      <c r="C14839" s="197" t="s">
        <v>29883</v>
      </c>
      <c r="D14839" s="197" t="s">
        <v>30027</v>
      </c>
      <c r="E14839" s="197" t="s">
        <v>30024</v>
      </c>
      <c r="I14839" s="197" t="s">
        <v>338</v>
      </c>
      <c r="J14839" s="197" t="n">
        <v>8.71</v>
      </c>
    </row>
    <row r="14840" customFormat="false" ht="12.75" hidden="true" customHeight="false" outlineLevel="0" collapsed="false">
      <c r="A14840" s="197" t="s">
        <v>30029</v>
      </c>
      <c r="B14840" s="197" t="str">
        <f aca="false">C14840&amp;D14840&amp;E14840&amp;F14840&amp;G14840&amp;H14840</f>
        <v>CABO DE COBRE COM ISOLAMENTO TERMOPLASTICO,COMPREENDENDO:PREPARO,CORTE E ENFIACAO EM ELETRODUTOS,NA BITOLA DE 25MM2,600/1.000V.FORNECIMENTO E COLOCACAO</v>
      </c>
      <c r="C14840" s="197" t="s">
        <v>29883</v>
      </c>
      <c r="D14840" s="197" t="s">
        <v>30030</v>
      </c>
      <c r="E14840" s="197" t="s">
        <v>30024</v>
      </c>
      <c r="I14840" s="197" t="s">
        <v>338</v>
      </c>
      <c r="J14840" s="197" t="n">
        <v>12.84</v>
      </c>
    </row>
    <row r="14841" customFormat="false" ht="12.75" hidden="true" customHeight="false" outlineLevel="0" collapsed="false">
      <c r="A14841" s="197" t="s">
        <v>30031</v>
      </c>
      <c r="B14841" s="197" t="str">
        <f aca="false">C14841&amp;D14841&amp;E14841&amp;F14841&amp;G14841&amp;H14841</f>
        <v>CABO DE COBRE COM ISOLAMENTO TERMOPLASTICO,COMPREENDENDO:PREPARO,CORTE E ENFIACAO EM ELETRODUTOS,NA BITOLA DE 25MM2,600/1.000V.FORNECIMENTO E COLOCACAO</v>
      </c>
      <c r="C14841" s="197" t="s">
        <v>29883</v>
      </c>
      <c r="D14841" s="197" t="s">
        <v>30030</v>
      </c>
      <c r="E14841" s="197" t="s">
        <v>30024</v>
      </c>
      <c r="I14841" s="197" t="s">
        <v>338</v>
      </c>
      <c r="J14841" s="197" t="n">
        <v>12.35</v>
      </c>
    </row>
    <row r="14842" customFormat="false" ht="12.75" hidden="true" customHeight="false" outlineLevel="0" collapsed="false">
      <c r="A14842" s="197" t="s">
        <v>30032</v>
      </c>
      <c r="B14842" s="197" t="str">
        <f aca="false">C14842&amp;D14842&amp;E14842&amp;F14842&amp;G14842&amp;H14842</f>
        <v>CABO DE COBRE COM ISOLAMENTO TERMOPLASTICO,COMPREENDENDO:PREPARO,CORTE E ENFIACAO EM ELETRODUTOS,NA BITOLA DE 35MM2,600/1.000V.FORNECIMENTO E COLOCACAO</v>
      </c>
      <c r="C14842" s="197" t="s">
        <v>29883</v>
      </c>
      <c r="D14842" s="197" t="s">
        <v>30033</v>
      </c>
      <c r="E14842" s="197" t="s">
        <v>30024</v>
      </c>
      <c r="I14842" s="197" t="s">
        <v>338</v>
      </c>
      <c r="J14842" s="197" t="n">
        <v>18.2</v>
      </c>
    </row>
    <row r="14843" customFormat="false" ht="12.75" hidden="true" customHeight="false" outlineLevel="0" collapsed="false">
      <c r="A14843" s="197" t="s">
        <v>30034</v>
      </c>
      <c r="B14843" s="197" t="str">
        <f aca="false">C14843&amp;D14843&amp;E14843&amp;F14843&amp;G14843&amp;H14843</f>
        <v>CABO DE COBRE COM ISOLAMENTO TERMOPLASTICO,COMPREENDENDO:PREPARO,CORTE E ENFIACAO EM ELETRODUTOS,NA BITOLA DE 35MM2,600/1.000V.FORNECIMENTO E COLOCACAO</v>
      </c>
      <c r="C14843" s="197" t="s">
        <v>29883</v>
      </c>
      <c r="D14843" s="197" t="s">
        <v>30033</v>
      </c>
      <c r="E14843" s="197" t="s">
        <v>30024</v>
      </c>
      <c r="I14843" s="197" t="s">
        <v>338</v>
      </c>
      <c r="J14843" s="197" t="n">
        <v>17.46</v>
      </c>
    </row>
    <row r="14844" customFormat="false" ht="12.75" hidden="true" customHeight="false" outlineLevel="0" collapsed="false">
      <c r="A14844" s="197" t="s">
        <v>30035</v>
      </c>
      <c r="B14844" s="197" t="str">
        <f aca="false">C14844&amp;D14844&amp;E14844&amp;F14844&amp;G14844&amp;H14844</f>
        <v>CABO DE COBRE COM ISOLAMENTO TERMOPLASTICO,COMPREENDENDO:PREPARO,CORTE E ENFIACAO EM ELETRODUTOS,NA BITOLA DE 50MM2,600/1.000V.FORNECIMENTO E COLOCACAO</v>
      </c>
      <c r="C14844" s="197" t="s">
        <v>29883</v>
      </c>
      <c r="D14844" s="197" t="s">
        <v>30036</v>
      </c>
      <c r="E14844" s="197" t="s">
        <v>30024</v>
      </c>
      <c r="I14844" s="197" t="s">
        <v>338</v>
      </c>
      <c r="J14844" s="197" t="n">
        <v>25.37</v>
      </c>
    </row>
    <row r="14845" customFormat="false" ht="12.75" hidden="true" customHeight="false" outlineLevel="0" collapsed="false">
      <c r="A14845" s="197" t="s">
        <v>30037</v>
      </c>
      <c r="B14845" s="197" t="str">
        <f aca="false">C14845&amp;D14845&amp;E14845&amp;F14845&amp;G14845&amp;H14845</f>
        <v>CABO DE COBRE COM ISOLAMENTO TERMOPLASTICO,COMPREENDENDO:PREPARO,CORTE E ENFIACAO EM ELETRODUTOS,NA BITOLA DE 50MM2,600/1.000V.FORNECIMENTO E COLOCACAO</v>
      </c>
      <c r="C14845" s="197" t="s">
        <v>29883</v>
      </c>
      <c r="D14845" s="197" t="s">
        <v>30036</v>
      </c>
      <c r="E14845" s="197" t="s">
        <v>30024</v>
      </c>
      <c r="I14845" s="197" t="s">
        <v>338</v>
      </c>
      <c r="J14845" s="197" t="n">
        <v>24.38</v>
      </c>
    </row>
    <row r="14846" customFormat="false" ht="12.75" hidden="true" customHeight="false" outlineLevel="0" collapsed="false">
      <c r="A14846" s="197" t="s">
        <v>30038</v>
      </c>
      <c r="B14846" s="197" t="str">
        <f aca="false">C14846&amp;D14846&amp;E14846&amp;F14846&amp;G14846&amp;H14846</f>
        <v>CABO DE COBRE COM ISOLAMENTO TERMOPLASTICO,COMPREENDENDO:PREPARO,CORTE E ENFIACAO EM ELETRODUTOS,NA BITOLA DE 70MM2,600/1.000V.FORNECIMENTO E COLOCACAO</v>
      </c>
      <c r="C14846" s="197" t="s">
        <v>29883</v>
      </c>
      <c r="D14846" s="197" t="s">
        <v>30039</v>
      </c>
      <c r="E14846" s="197" t="s">
        <v>30024</v>
      </c>
      <c r="I14846" s="197" t="s">
        <v>338</v>
      </c>
      <c r="J14846" s="197" t="n">
        <v>34.45</v>
      </c>
    </row>
    <row r="14847" customFormat="false" ht="12.75" hidden="true" customHeight="false" outlineLevel="0" collapsed="false">
      <c r="A14847" s="197" t="s">
        <v>30040</v>
      </c>
      <c r="B14847" s="197" t="str">
        <f aca="false">C14847&amp;D14847&amp;E14847&amp;F14847&amp;G14847&amp;H14847</f>
        <v>CABO DE COBRE COM ISOLAMENTO TERMOPLASTICO,COMPREENDENDO:PREPARO,CORTE E ENFIACAO EM ELETRODUTOS,NA BITOLA DE 70MM2,600/1.000V.FORNECIMENTO E COLOCACAO</v>
      </c>
      <c r="C14847" s="197" t="s">
        <v>29883</v>
      </c>
      <c r="D14847" s="197" t="s">
        <v>30039</v>
      </c>
      <c r="E14847" s="197" t="s">
        <v>30024</v>
      </c>
      <c r="I14847" s="197" t="s">
        <v>338</v>
      </c>
      <c r="J14847" s="197" t="n">
        <v>33.22</v>
      </c>
    </row>
    <row r="14848" customFormat="false" ht="12.75" hidden="true" customHeight="false" outlineLevel="0" collapsed="false">
      <c r="A14848" s="197" t="s">
        <v>30041</v>
      </c>
      <c r="B14848" s="197" t="str">
        <f aca="false">C14848&amp;D14848&amp;E14848&amp;F14848&amp;G14848&amp;H14848</f>
        <v>CABO DE COBRE COM ISOLAMENTO TERMOPLASTICO,COMPREENDENDO:PREPARO,CORTE E ENFIACAO EM ELETRODUTOS,NA BITOLA DE 95MM2,600/1.000V.FORNECIMENTO E COLOCACAO</v>
      </c>
      <c r="C14848" s="197" t="s">
        <v>29883</v>
      </c>
      <c r="D14848" s="197" t="s">
        <v>30042</v>
      </c>
      <c r="E14848" s="197" t="s">
        <v>30024</v>
      </c>
      <c r="I14848" s="197" t="s">
        <v>338</v>
      </c>
      <c r="J14848" s="197" t="n">
        <v>44.73</v>
      </c>
    </row>
    <row r="14849" customFormat="false" ht="12.75" hidden="true" customHeight="false" outlineLevel="0" collapsed="false">
      <c r="A14849" s="197" t="s">
        <v>30043</v>
      </c>
      <c r="B14849" s="197" t="str">
        <f aca="false">C14849&amp;D14849&amp;E14849&amp;F14849&amp;G14849&amp;H14849</f>
        <v>CABO DE COBRE COM ISOLAMENTO TERMOPLASTICO,COMPREENDENDO:PREPARO,CORTE E ENFIACAO EM ELETRODUTOS,NA BITOLA DE 95MM2,600/1.000V.FORNECIMENTO E COLOCACAO</v>
      </c>
      <c r="C14849" s="197" t="s">
        <v>29883</v>
      </c>
      <c r="D14849" s="197" t="s">
        <v>30042</v>
      </c>
      <c r="E14849" s="197" t="s">
        <v>30024</v>
      </c>
      <c r="I14849" s="197" t="s">
        <v>338</v>
      </c>
      <c r="J14849" s="197" t="n">
        <v>43.25</v>
      </c>
    </row>
    <row r="14850" customFormat="false" ht="12.75" hidden="true" customHeight="false" outlineLevel="0" collapsed="false">
      <c r="A14850" s="197" t="s">
        <v>30044</v>
      </c>
      <c r="B14850" s="197" t="str">
        <f aca="false">C14850&amp;D14850&amp;E14850&amp;F14850&amp;G14850&amp;H14850</f>
        <v>CABO DE COBRE COM ISOLAMENTO TERMOPLASTICO,COMPREENDENDO:PREPARO,CORTE E ENFIACAO EM ELETRODUTOS,NA BITOLA DE 120MM2,600/1.000V.FORNECIMENTO E COLOCACAO</v>
      </c>
      <c r="C14850" s="197" t="s">
        <v>29883</v>
      </c>
      <c r="D14850" s="197" t="s">
        <v>30045</v>
      </c>
      <c r="E14850" s="197" t="s">
        <v>30010</v>
      </c>
      <c r="I14850" s="197" t="s">
        <v>338</v>
      </c>
      <c r="J14850" s="197" t="n">
        <v>54.52</v>
      </c>
    </row>
    <row r="14851" customFormat="false" ht="12.75" hidden="true" customHeight="false" outlineLevel="0" collapsed="false">
      <c r="A14851" s="197" t="s">
        <v>30046</v>
      </c>
      <c r="B14851" s="197" t="str">
        <f aca="false">C14851&amp;D14851&amp;E14851&amp;F14851&amp;G14851&amp;H14851</f>
        <v>CABO DE COBRE COM ISOLAMENTO TERMOPLASTICO,COMPREENDENDO:PREPARO,CORTE E ENFIACAO EM ELETRODUTOS,NA BITOLA DE 120MM2,600/1.000V.FORNECIMENTO E COLOCACAO</v>
      </c>
      <c r="C14851" s="197" t="s">
        <v>29883</v>
      </c>
      <c r="D14851" s="197" t="s">
        <v>30045</v>
      </c>
      <c r="E14851" s="197" t="s">
        <v>30010</v>
      </c>
      <c r="I14851" s="197" t="s">
        <v>338</v>
      </c>
      <c r="J14851" s="197" t="n">
        <v>52.8</v>
      </c>
    </row>
    <row r="14852" customFormat="false" ht="12.75" hidden="true" customHeight="false" outlineLevel="0" collapsed="false">
      <c r="A14852" s="197" t="s">
        <v>30047</v>
      </c>
      <c r="B14852" s="197" t="str">
        <f aca="false">C14852&amp;D14852&amp;E14852&amp;F14852&amp;G14852&amp;H14852</f>
        <v>CABO DE COBRE COM ISOLAMENTO TERMOPLASTICO,COMPREENDENDO:PREPARO,CORTE E ENFIACAO EM ELETRODUTOS,NA BITOLA DE 150MM2,600/1.000V.FORNECIMENTO E COLOCACAO</v>
      </c>
      <c r="C14852" s="197" t="s">
        <v>29883</v>
      </c>
      <c r="D14852" s="197" t="s">
        <v>30048</v>
      </c>
      <c r="E14852" s="197" t="s">
        <v>30010</v>
      </c>
      <c r="I14852" s="197" t="s">
        <v>338</v>
      </c>
      <c r="J14852" s="197" t="n">
        <v>66.12</v>
      </c>
    </row>
    <row r="14853" customFormat="false" ht="12.75" hidden="true" customHeight="false" outlineLevel="0" collapsed="false">
      <c r="A14853" s="197" t="s">
        <v>30049</v>
      </c>
      <c r="B14853" s="197" t="str">
        <f aca="false">C14853&amp;D14853&amp;E14853&amp;F14853&amp;G14853&amp;H14853</f>
        <v>CABO DE COBRE COM ISOLAMENTO TERMOPLASTICO,COMPREENDENDO:PREPARO,CORTE E ENFIACAO EM ELETRODUTOS,NA BITOLA DE 150MM2,600/1.000V.FORNECIMENTO E COLOCACAO</v>
      </c>
      <c r="C14853" s="197" t="s">
        <v>29883</v>
      </c>
      <c r="D14853" s="197" t="s">
        <v>30048</v>
      </c>
      <c r="E14853" s="197" t="s">
        <v>30010</v>
      </c>
      <c r="I14853" s="197" t="s">
        <v>338</v>
      </c>
      <c r="J14853" s="197" t="n">
        <v>64.14</v>
      </c>
    </row>
    <row r="14854" customFormat="false" ht="12.75" hidden="true" customHeight="false" outlineLevel="0" collapsed="false">
      <c r="A14854" s="197" t="s">
        <v>30050</v>
      </c>
      <c r="B14854" s="197" t="str">
        <f aca="false">C14854&amp;D14854&amp;E14854&amp;F14854&amp;G14854&amp;H14854</f>
        <v>CABO DE COBRE COM ISOLAMENTO TERMOPLASTICO,COMPREENDENDO:PREPARO,CORTE E ENFIACAO EM ELETRODUTOS,NA BITOLA DE 185MM2,600/1.000V.FORNECIMENTO E COLOCACAO</v>
      </c>
      <c r="C14854" s="197" t="s">
        <v>29883</v>
      </c>
      <c r="D14854" s="197" t="s">
        <v>30051</v>
      </c>
      <c r="E14854" s="197" t="s">
        <v>30010</v>
      </c>
      <c r="I14854" s="197" t="s">
        <v>338</v>
      </c>
      <c r="J14854" s="197" t="n">
        <v>74.99</v>
      </c>
    </row>
    <row r="14855" customFormat="false" ht="12.75" hidden="true" customHeight="false" outlineLevel="0" collapsed="false">
      <c r="A14855" s="197" t="s">
        <v>30052</v>
      </c>
      <c r="B14855" s="197" t="str">
        <f aca="false">C14855&amp;D14855&amp;E14855&amp;F14855&amp;G14855&amp;H14855</f>
        <v>CABO DE COBRE COM ISOLAMENTO TERMOPLASTICO,COMPREENDENDO:PREPARO,CORTE E ENFIACAO EM ELETRODUTOS,NA BITOLA DE 185MM2,600/1.000V.FORNECIMENTO E COLOCACAO</v>
      </c>
      <c r="C14855" s="197" t="s">
        <v>29883</v>
      </c>
      <c r="D14855" s="197" t="s">
        <v>30051</v>
      </c>
      <c r="E14855" s="197" t="s">
        <v>30010</v>
      </c>
      <c r="I14855" s="197" t="s">
        <v>338</v>
      </c>
      <c r="J14855" s="197" t="n">
        <v>72.77</v>
      </c>
    </row>
    <row r="14856" customFormat="false" ht="12.75" hidden="true" customHeight="false" outlineLevel="0" collapsed="false">
      <c r="A14856" s="197" t="s">
        <v>30053</v>
      </c>
      <c r="B14856" s="197" t="str">
        <f aca="false">C14856&amp;D14856&amp;E14856&amp;F14856&amp;G14856&amp;H14856</f>
        <v>CABO DE COBRE COM ISOLAMENTO TERMOPLASTICO,COMPREENDENDO:PREPARO,CORTE E ENFIACAO EM ELETRODUTOS,NA BITOLA DE 240MM2,600/1.000V.FORNECIMENTO E COLOCACAO</v>
      </c>
      <c r="C14856" s="197" t="s">
        <v>29883</v>
      </c>
      <c r="D14856" s="197" t="s">
        <v>30054</v>
      </c>
      <c r="E14856" s="197" t="s">
        <v>30010</v>
      </c>
      <c r="I14856" s="197" t="s">
        <v>338</v>
      </c>
      <c r="J14856" s="197" t="n">
        <v>103.78</v>
      </c>
    </row>
    <row r="14857" customFormat="false" ht="12.75" hidden="true" customHeight="false" outlineLevel="0" collapsed="false">
      <c r="A14857" s="197" t="s">
        <v>30055</v>
      </c>
      <c r="B14857" s="197" t="str">
        <f aca="false">C14857&amp;D14857&amp;E14857&amp;F14857&amp;G14857&amp;H14857</f>
        <v>CABO DE COBRE COM ISOLAMENTO TERMOPLASTICO,COMPREENDENDO:PREPARO,CORTE E ENFIACAO EM ELETRODUTOS,NA BITOLA DE 240MM2,600/1.000V.FORNECIMENTO E COLOCACAO</v>
      </c>
      <c r="C14857" s="197" t="s">
        <v>29883</v>
      </c>
      <c r="D14857" s="197" t="s">
        <v>30054</v>
      </c>
      <c r="E14857" s="197" t="s">
        <v>30010</v>
      </c>
      <c r="I14857" s="197" t="s">
        <v>338</v>
      </c>
      <c r="J14857" s="197" t="n">
        <v>101.31</v>
      </c>
    </row>
    <row r="14858" customFormat="false" ht="12.75" hidden="true" customHeight="false" outlineLevel="0" collapsed="false">
      <c r="A14858" s="197" t="s">
        <v>30056</v>
      </c>
      <c r="B14858" s="197" t="str">
        <f aca="false">C14858&amp;D14858&amp;E14858&amp;F14858&amp;G14858&amp;H14858</f>
        <v>CABO DE COBRE COM ISOLAMENTO TERMOPLASTICO,COMPREENDENDO:PREPARO,CORTE E ENFIACAO EM ELETRODUTOS,NA BITOLA DE 300MM2,600/1.000V.FORNECIMENTO E COLOCACAO</v>
      </c>
      <c r="C14858" s="197" t="s">
        <v>29883</v>
      </c>
      <c r="D14858" s="197" t="s">
        <v>30057</v>
      </c>
      <c r="E14858" s="197" t="s">
        <v>30010</v>
      </c>
      <c r="I14858" s="197" t="s">
        <v>338</v>
      </c>
      <c r="J14858" s="197" t="n">
        <v>116.53</v>
      </c>
    </row>
    <row r="14859" customFormat="false" ht="12.75" hidden="true" customHeight="false" outlineLevel="0" collapsed="false">
      <c r="A14859" s="197" t="s">
        <v>30058</v>
      </c>
      <c r="B14859" s="197" t="str">
        <f aca="false">C14859&amp;D14859&amp;E14859&amp;F14859&amp;G14859&amp;H14859</f>
        <v>CABO DE COBRE COM ISOLAMENTO TERMOPLASTICO,COMPREENDENDO:PREPARO,CORTE E ENFIACAO EM ELETRODUTOS,NA BITOLA DE 300MM2,600/1.000V.FORNECIMENTO E COLOCACAO</v>
      </c>
      <c r="C14859" s="197" t="s">
        <v>29883</v>
      </c>
      <c r="D14859" s="197" t="s">
        <v>30057</v>
      </c>
      <c r="E14859" s="197" t="s">
        <v>30010</v>
      </c>
      <c r="I14859" s="197" t="s">
        <v>338</v>
      </c>
      <c r="J14859" s="197" t="n">
        <v>113.81</v>
      </c>
    </row>
    <row r="14860" customFormat="false" ht="12.75" hidden="true" customHeight="false" outlineLevel="0" collapsed="false">
      <c r="A14860" s="197" t="s">
        <v>30059</v>
      </c>
      <c r="B14860" s="197" t="str">
        <f aca="false">C14860&amp;D14860&amp;E14860&amp;F14860&amp;G14860&amp;H14860</f>
        <v>FIO PARALELO DE COBRE,COM ISOLAMENTO TERMOPLASTICO,NA BITOLA 2X1,5MM2.FORNECIMENTO E COLOCACAO</v>
      </c>
      <c r="C14860" s="197" t="s">
        <v>30060</v>
      </c>
      <c r="D14860" s="197" t="s">
        <v>30061</v>
      </c>
      <c r="I14860" s="197" t="s">
        <v>338</v>
      </c>
      <c r="J14860" s="197" t="n">
        <v>3.08</v>
      </c>
    </row>
    <row r="14861" customFormat="false" ht="12.75" hidden="true" customHeight="false" outlineLevel="0" collapsed="false">
      <c r="A14861" s="197" t="s">
        <v>30062</v>
      </c>
      <c r="B14861" s="197" t="str">
        <f aca="false">C14861&amp;D14861&amp;E14861&amp;F14861&amp;G14861&amp;H14861</f>
        <v>FIO PARALELO DE COBRE,COM ISOLAMENTO TERMOPLASTICO,NA BITOLA 2X1,5MM2.FORNECIMENTO E COLOCACAO</v>
      </c>
      <c r="C14861" s="197" t="s">
        <v>30060</v>
      </c>
      <c r="D14861" s="197" t="s">
        <v>30061</v>
      </c>
      <c r="I14861" s="197" t="s">
        <v>338</v>
      </c>
      <c r="J14861" s="197" t="n">
        <v>2.83</v>
      </c>
    </row>
    <row r="14862" customFormat="false" ht="12.75" hidden="true" customHeight="false" outlineLevel="0" collapsed="false">
      <c r="A14862" s="197" t="s">
        <v>30063</v>
      </c>
      <c r="B14862" s="197" t="str">
        <f aca="false">C14862&amp;D14862&amp;E14862&amp;F14862&amp;G14862&amp;H14862</f>
        <v>FIO PARALELO DE COBRE,COM ISOLAMENTO TERMOPLASTICO,NA BITOLA 2X2,5MM2.FORNECIMENTO E COLOCACAO</v>
      </c>
      <c r="C14862" s="197" t="s">
        <v>30060</v>
      </c>
      <c r="D14862" s="197" t="s">
        <v>30064</v>
      </c>
      <c r="I14862" s="197" t="s">
        <v>338</v>
      </c>
      <c r="J14862" s="197" t="n">
        <v>4.22</v>
      </c>
    </row>
    <row r="14863" customFormat="false" ht="12.75" hidden="true" customHeight="false" outlineLevel="0" collapsed="false">
      <c r="A14863" s="197" t="s">
        <v>30065</v>
      </c>
      <c r="B14863" s="197" t="str">
        <f aca="false">C14863&amp;D14863&amp;E14863&amp;F14863&amp;G14863&amp;H14863</f>
        <v>FIO PARALELO DE COBRE,COM ISOLAMENTO TERMOPLASTICO,NA BITOLA 2X2,5MM2.FORNECIMENTO E COLOCACAO</v>
      </c>
      <c r="C14863" s="197" t="s">
        <v>30060</v>
      </c>
      <c r="D14863" s="197" t="s">
        <v>30064</v>
      </c>
      <c r="I14863" s="197" t="s">
        <v>338</v>
      </c>
      <c r="J14863" s="197" t="n">
        <v>3.92</v>
      </c>
    </row>
    <row r="14864" customFormat="false" ht="12.75" hidden="true" customHeight="false" outlineLevel="0" collapsed="false">
      <c r="A14864" s="197" t="s">
        <v>30066</v>
      </c>
      <c r="B14864" s="197" t="str">
        <f aca="false">C14864&amp;D14864&amp;E14864&amp;F14864&amp;G14864&amp;H14864</f>
        <v>FIO PARALELO DE COBRE,COM ISOLAMENTO TERMOPLASTICO,NA BITOLA 2X4MM2.FORNECIMENTO E COLOCACAO</v>
      </c>
      <c r="C14864" s="197" t="s">
        <v>30060</v>
      </c>
      <c r="D14864" s="197" t="s">
        <v>30067</v>
      </c>
      <c r="I14864" s="197" t="s">
        <v>338</v>
      </c>
      <c r="J14864" s="197" t="n">
        <v>6.38</v>
      </c>
    </row>
    <row r="14865" customFormat="false" ht="12.75" hidden="true" customHeight="false" outlineLevel="0" collapsed="false">
      <c r="A14865" s="197" t="s">
        <v>30068</v>
      </c>
      <c r="B14865" s="197" t="str">
        <f aca="false">C14865&amp;D14865&amp;E14865&amp;F14865&amp;G14865&amp;H14865</f>
        <v>FIO PARALELO DE COBRE,COM ISOLAMENTO TERMOPLASTICO,NA BITOLA 2X4MM2.FORNECIMENTO E COLOCACAO</v>
      </c>
      <c r="C14865" s="197" t="s">
        <v>30060</v>
      </c>
      <c r="D14865" s="197" t="s">
        <v>30067</v>
      </c>
      <c r="I14865" s="197" t="s">
        <v>338</v>
      </c>
      <c r="J14865" s="197" t="n">
        <v>5.94</v>
      </c>
    </row>
    <row r="14866" customFormat="false" ht="12.75" hidden="true" customHeight="false" outlineLevel="0" collapsed="false">
      <c r="A14866" s="197" t="s">
        <v>30069</v>
      </c>
      <c r="B14866" s="197" t="str">
        <f aca="false">C14866&amp;D14866&amp;E14866&amp;F14866&amp;G14866&amp;H14866</f>
        <v>FIO PARALELO DE COBRE,COM ISOLAMENTO TERMOPLASTICO,NA BITOLA 2X1,0MM2,POLARIZADO,BICOLOR.FORNECIMENTO E COLOCACAO</v>
      </c>
      <c r="C14866" s="197" t="s">
        <v>30060</v>
      </c>
      <c r="D14866" s="197" t="s">
        <v>30070</v>
      </c>
      <c r="I14866" s="197" t="s">
        <v>338</v>
      </c>
      <c r="J14866" s="197" t="n">
        <v>2.79</v>
      </c>
    </row>
    <row r="14867" customFormat="false" ht="12.75" hidden="true" customHeight="false" outlineLevel="0" collapsed="false">
      <c r="A14867" s="197" t="s">
        <v>30071</v>
      </c>
      <c r="B14867" s="197" t="str">
        <f aca="false">C14867&amp;D14867&amp;E14867&amp;F14867&amp;G14867&amp;H14867</f>
        <v>FIO PARALELO DE COBRE,COM ISOLAMENTO TERMOPLASTICO,NA BITOLA 2X1,0MM2,POLARIZADO,BICOLOR.FORNECIMENTO E COLOCACAO</v>
      </c>
      <c r="C14867" s="197" t="s">
        <v>30060</v>
      </c>
      <c r="D14867" s="197" t="s">
        <v>30070</v>
      </c>
      <c r="I14867" s="197" t="s">
        <v>338</v>
      </c>
      <c r="J14867" s="197" t="n">
        <v>2.55</v>
      </c>
    </row>
    <row r="14868" customFormat="false" ht="12.75" hidden="true" customHeight="false" outlineLevel="0" collapsed="false">
      <c r="A14868" s="197" t="s">
        <v>30072</v>
      </c>
      <c r="B14868" s="197" t="str">
        <f aca="false">C14868&amp;D14868&amp;E14868&amp;F14868&amp;G14868&amp;H14868</f>
        <v>FIO PARALELO DE COBRE,COM ISOLAMENTO TERMOPLASTICO,NA BITOLA 2X1,5MM2,POLARIZADO,BICOLOR.FORNECIMENTO E COLOCACAO</v>
      </c>
      <c r="C14868" s="197" t="s">
        <v>30060</v>
      </c>
      <c r="D14868" s="197" t="s">
        <v>30073</v>
      </c>
      <c r="I14868" s="197" t="s">
        <v>338</v>
      </c>
      <c r="J14868" s="197" t="n">
        <v>3.2</v>
      </c>
    </row>
    <row r="14869" customFormat="false" ht="12.75" hidden="true" customHeight="false" outlineLevel="0" collapsed="false">
      <c r="A14869" s="197" t="s">
        <v>30074</v>
      </c>
      <c r="B14869" s="197" t="str">
        <f aca="false">C14869&amp;D14869&amp;E14869&amp;F14869&amp;G14869&amp;H14869</f>
        <v>FIO PARALELO DE COBRE,COM ISOLAMENTO TERMOPLASTICO,NA BITOLA 2X1,5MM2,POLARIZADO,BICOLOR.FORNECIMENTO E COLOCACAO</v>
      </c>
      <c r="C14869" s="197" t="s">
        <v>30060</v>
      </c>
      <c r="D14869" s="197" t="s">
        <v>30073</v>
      </c>
      <c r="I14869" s="197" t="s">
        <v>338</v>
      </c>
      <c r="J14869" s="197" t="n">
        <v>2.96</v>
      </c>
    </row>
    <row r="14870" customFormat="false" ht="12.75" hidden="true" customHeight="false" outlineLevel="0" collapsed="false">
      <c r="A14870" s="197" t="s">
        <v>30075</v>
      </c>
      <c r="B14870" s="197" t="str">
        <f aca="false">C14870&amp;D14870&amp;E14870&amp;F14870&amp;G14870&amp;H14870</f>
        <v>CABO DE COBRE COM ISOLAMENTO TERMOPLASTICO PARA TENSAO DE SERVICO DE 8,7/15KV,COMPREENDENDO:PREPARO,CORTE E ENFIACAO EMELETRODUTO,NA BITOLA DE 25MM2.FORNECIMENTO E COLOCACAO</v>
      </c>
      <c r="C14870" s="197" t="s">
        <v>30076</v>
      </c>
      <c r="D14870" s="197" t="s">
        <v>30077</v>
      </c>
      <c r="E14870" s="197" t="s">
        <v>30078</v>
      </c>
      <c r="I14870" s="197" t="s">
        <v>338</v>
      </c>
      <c r="J14870" s="197" t="n">
        <v>35.74</v>
      </c>
    </row>
    <row r="14871" customFormat="false" ht="12.75" hidden="true" customHeight="false" outlineLevel="0" collapsed="false">
      <c r="A14871" s="197" t="s">
        <v>30079</v>
      </c>
      <c r="B14871" s="197" t="str">
        <f aca="false">C14871&amp;D14871&amp;E14871&amp;F14871&amp;G14871&amp;H14871</f>
        <v>CABO DE COBRE COM ISOLAMENTO TERMOPLASTICO PARA TENSAO DE SERVICO DE 8,7/15KV,COMPREENDENDO:PREPARO,CORTE E ENFIACAO EMELETRODUTO,NA BITOLA DE 25MM2.FORNECIMENTO E COLOCACAO</v>
      </c>
      <c r="C14871" s="197" t="s">
        <v>30076</v>
      </c>
      <c r="D14871" s="197" t="s">
        <v>30077</v>
      </c>
      <c r="E14871" s="197" t="s">
        <v>30078</v>
      </c>
      <c r="I14871" s="197" t="s">
        <v>338</v>
      </c>
      <c r="J14871" s="197" t="n">
        <v>33.77</v>
      </c>
    </row>
    <row r="14872" customFormat="false" ht="12.75" hidden="true" customHeight="false" outlineLevel="0" collapsed="false">
      <c r="A14872" s="197" t="s">
        <v>30080</v>
      </c>
      <c r="B14872" s="197" t="str">
        <f aca="false">C14872&amp;D14872&amp;E14872&amp;F14872&amp;G14872&amp;H14872</f>
        <v>CABO DE COBRE COM ISOLAMENTO TERMOPLASTICO PARA TENSAO DE SERVICO DE 8,7/15KV,COMPREENDENDO:PREPARO,CORTE E ENFIACAO EMELETRODUTO,NA BITOLA DE 35MM2.FORNECIMENTO E COLOCACAO</v>
      </c>
      <c r="C14872" s="197" t="s">
        <v>30076</v>
      </c>
      <c r="D14872" s="197" t="s">
        <v>30077</v>
      </c>
      <c r="E14872" s="197" t="s">
        <v>30081</v>
      </c>
      <c r="I14872" s="197" t="s">
        <v>338</v>
      </c>
      <c r="J14872" s="197" t="n">
        <v>44.2</v>
      </c>
    </row>
    <row r="14873" customFormat="false" ht="12.75" hidden="true" customHeight="false" outlineLevel="0" collapsed="false">
      <c r="A14873" s="197" t="s">
        <v>30082</v>
      </c>
      <c r="B14873" s="197" t="str">
        <f aca="false">C14873&amp;D14873&amp;E14873&amp;F14873&amp;G14873&amp;H14873</f>
        <v>CABO DE COBRE COM ISOLAMENTO TERMOPLASTICO PARA TENSAO DE SERVICO DE 8,7/15KV,COMPREENDENDO:PREPARO,CORTE E ENFIACAO EMELETRODUTO,NA BITOLA DE 35MM2.FORNECIMENTO E COLOCACAO</v>
      </c>
      <c r="C14873" s="197" t="s">
        <v>30076</v>
      </c>
      <c r="D14873" s="197" t="s">
        <v>30077</v>
      </c>
      <c r="E14873" s="197" t="s">
        <v>30081</v>
      </c>
      <c r="I14873" s="197" t="s">
        <v>338</v>
      </c>
      <c r="J14873" s="197" t="n">
        <v>41.73</v>
      </c>
    </row>
    <row r="14874" customFormat="false" ht="12.75" hidden="true" customHeight="false" outlineLevel="0" collapsed="false">
      <c r="A14874" s="197" t="s">
        <v>30083</v>
      </c>
      <c r="B14874" s="197" t="str">
        <f aca="false">C14874&amp;D14874&amp;E14874&amp;F14874&amp;G14874&amp;H14874</f>
        <v>CABO DE COBRE COM ISOLAMENTO TERMOPLASTICO PARA TENSAO DE SERVICO DE 8,7/15KV,COMPREENDENDO:PREPARO,CORTE E ENFIACAO EMELETRODUTO,NA BITOLA DE 50MM2.FORNECIMENTO E COLOCACAO</v>
      </c>
      <c r="C14874" s="197" t="s">
        <v>30076</v>
      </c>
      <c r="D14874" s="197" t="s">
        <v>30077</v>
      </c>
      <c r="E14874" s="197" t="s">
        <v>30084</v>
      </c>
      <c r="I14874" s="197" t="s">
        <v>338</v>
      </c>
      <c r="J14874" s="197" t="n">
        <v>55.14</v>
      </c>
    </row>
    <row r="14875" customFormat="false" ht="12.75" hidden="true" customHeight="false" outlineLevel="0" collapsed="false">
      <c r="A14875" s="197" t="s">
        <v>30085</v>
      </c>
      <c r="B14875" s="197" t="str">
        <f aca="false">C14875&amp;D14875&amp;E14875&amp;F14875&amp;G14875&amp;H14875</f>
        <v>CABO DE COBRE COM ISOLAMENTO TERMOPLASTICO PARA TENSAO DE SERVICO DE 8,7/15KV,COMPREENDENDO:PREPARO,CORTE E ENFIACAO EMELETRODUTO,NA BITOLA DE 50MM2.FORNECIMENTO E COLOCACAO</v>
      </c>
      <c r="C14875" s="197" t="s">
        <v>30076</v>
      </c>
      <c r="D14875" s="197" t="s">
        <v>30077</v>
      </c>
      <c r="E14875" s="197" t="s">
        <v>30084</v>
      </c>
      <c r="I14875" s="197" t="s">
        <v>338</v>
      </c>
      <c r="J14875" s="197" t="n">
        <v>52.18</v>
      </c>
    </row>
    <row r="14876" customFormat="false" ht="12.75" hidden="true" customHeight="false" outlineLevel="0" collapsed="false">
      <c r="A14876" s="197" t="s">
        <v>30086</v>
      </c>
      <c r="B14876" s="197" t="str">
        <f aca="false">C14876&amp;D14876&amp;E14876&amp;F14876&amp;G14876&amp;H14876</f>
        <v>EXTENSAO DE REDE ELETRICA DE BAIXA TENSAO,AEREA,COM CABO DECOBRE NU 10MM2,EM TERRENO PLANO,EXCLUSIVE POSTES E TODOS OSSEUS COMPONENTES</v>
      </c>
      <c r="C14876" s="197" t="s">
        <v>30087</v>
      </c>
      <c r="D14876" s="197" t="s">
        <v>30088</v>
      </c>
      <c r="E14876" s="197" t="s">
        <v>30089</v>
      </c>
      <c r="I14876" s="197" t="s">
        <v>338</v>
      </c>
      <c r="J14876" s="197" t="n">
        <v>19.47</v>
      </c>
    </row>
    <row r="14877" customFormat="false" ht="12.75" hidden="true" customHeight="false" outlineLevel="0" collapsed="false">
      <c r="A14877" s="197" t="s">
        <v>30090</v>
      </c>
      <c r="B14877" s="197" t="str">
        <f aca="false">C14877&amp;D14877&amp;E14877&amp;F14877&amp;G14877&amp;H14877</f>
        <v>EXTENSAO DE REDE ELETRICA DE BAIXA TENSAO,AEREA,COM CABO DECOBRE NU 10MM2,EM TERRENO PLANO,EXCLUSIVE POSTES E TODOS OSSEUS COMPONENTES</v>
      </c>
      <c r="C14877" s="197" t="s">
        <v>30087</v>
      </c>
      <c r="D14877" s="197" t="s">
        <v>30088</v>
      </c>
      <c r="E14877" s="197" t="s">
        <v>30089</v>
      </c>
      <c r="I14877" s="197" t="s">
        <v>338</v>
      </c>
      <c r="J14877" s="197" t="n">
        <v>18.23</v>
      </c>
    </row>
    <row r="14878" customFormat="false" ht="12.75" hidden="true" customHeight="false" outlineLevel="0" collapsed="false">
      <c r="A14878" s="197" t="s">
        <v>30091</v>
      </c>
      <c r="B14878" s="197" t="str">
        <f aca="false">C14878&amp;D14878&amp;E14878&amp;F14878&amp;G14878&amp;H14878</f>
        <v>EXTENSAO DE REDE ELETRICA DE BAIXA TENSAO,AEREA,COM CABO DECOBRE NU 16MM2,EM TERRENO PLANO,EXCLUSIVE POSTES E TODOS OSSEUS COMPONENTES</v>
      </c>
      <c r="C14878" s="197" t="s">
        <v>30087</v>
      </c>
      <c r="D14878" s="197" t="s">
        <v>30092</v>
      </c>
      <c r="E14878" s="197" t="s">
        <v>30089</v>
      </c>
      <c r="I14878" s="197" t="s">
        <v>338</v>
      </c>
      <c r="J14878" s="197" t="n">
        <v>23.55</v>
      </c>
    </row>
    <row r="14879" customFormat="false" ht="12.75" hidden="true" customHeight="false" outlineLevel="0" collapsed="false">
      <c r="A14879" s="197" t="s">
        <v>30093</v>
      </c>
      <c r="B14879" s="197" t="str">
        <f aca="false">C14879&amp;D14879&amp;E14879&amp;F14879&amp;G14879&amp;H14879</f>
        <v>EXTENSAO DE REDE ELETRICA DE BAIXA TENSAO,AEREA,COM CABO DECOBRE NU 16MM2,EM TERRENO PLANO,EXCLUSIVE POSTES E TODOS OSSEUS COMPONENTES</v>
      </c>
      <c r="C14879" s="197" t="s">
        <v>30087</v>
      </c>
      <c r="D14879" s="197" t="s">
        <v>30092</v>
      </c>
      <c r="E14879" s="197" t="s">
        <v>30089</v>
      </c>
      <c r="I14879" s="197" t="s">
        <v>338</v>
      </c>
      <c r="J14879" s="197" t="n">
        <v>22.05</v>
      </c>
    </row>
    <row r="14880" customFormat="false" ht="12.75" hidden="true" customHeight="false" outlineLevel="0" collapsed="false">
      <c r="A14880" s="197" t="s">
        <v>30094</v>
      </c>
      <c r="B14880" s="197" t="str">
        <f aca="false">C14880&amp;D14880&amp;E14880&amp;F14880&amp;G14880&amp;H14880</f>
        <v>EXTENSAO DE REDE ELETRICA DE BAIXA TENSAO,AEREA,COM CABO DECOBRE NU 25MM2,EM TERRENO PLANO,EXCLUSIVE POSTES E TODOS OSSEUS COMPONENTES</v>
      </c>
      <c r="C14880" s="197" t="s">
        <v>30087</v>
      </c>
      <c r="D14880" s="197" t="s">
        <v>30095</v>
      </c>
      <c r="E14880" s="197" t="s">
        <v>30089</v>
      </c>
      <c r="I14880" s="197" t="s">
        <v>338</v>
      </c>
      <c r="J14880" s="197" t="n">
        <v>26.81</v>
      </c>
    </row>
    <row r="14881" customFormat="false" ht="12.75" hidden="true" customHeight="false" outlineLevel="0" collapsed="false">
      <c r="A14881" s="197" t="s">
        <v>30096</v>
      </c>
      <c r="B14881" s="197" t="str">
        <f aca="false">C14881&amp;D14881&amp;E14881&amp;F14881&amp;G14881&amp;H14881</f>
        <v>EXTENSAO DE REDE ELETRICA DE BAIXA TENSAO,AEREA,COM CABO DECOBRE NU 25MM2,EM TERRENO PLANO,EXCLUSIVE POSTES E TODOS OSSEUS COMPONENTES</v>
      </c>
      <c r="C14881" s="197" t="s">
        <v>30087</v>
      </c>
      <c r="D14881" s="197" t="s">
        <v>30095</v>
      </c>
      <c r="E14881" s="197" t="s">
        <v>30089</v>
      </c>
      <c r="I14881" s="197" t="s">
        <v>338</v>
      </c>
      <c r="J14881" s="197" t="n">
        <v>25.31</v>
      </c>
    </row>
    <row r="14882" customFormat="false" ht="12.75" hidden="true" customHeight="false" outlineLevel="0" collapsed="false">
      <c r="A14882" s="197" t="s">
        <v>30097</v>
      </c>
      <c r="B14882" s="197" t="str">
        <f aca="false">C14882&amp;D14882&amp;E14882&amp;F14882&amp;G14882&amp;H14882</f>
        <v>EXTENSAO DE REDE ELETRICA DE BAIXA TENSAO,AEREA,COM CABO DECOBRE NU 35MM2,EM TERRENO PLANO,EXCLUSIVE POSTES E TODOS OSSEUS COMPONENTES</v>
      </c>
      <c r="C14882" s="197" t="s">
        <v>30087</v>
      </c>
      <c r="D14882" s="197" t="s">
        <v>30098</v>
      </c>
      <c r="E14882" s="197" t="s">
        <v>30089</v>
      </c>
      <c r="I14882" s="197" t="s">
        <v>338</v>
      </c>
      <c r="J14882" s="197" t="n">
        <v>30.43</v>
      </c>
    </row>
    <row r="14883" customFormat="false" ht="12.75" hidden="true" customHeight="false" outlineLevel="0" collapsed="false">
      <c r="A14883" s="197" t="s">
        <v>30099</v>
      </c>
      <c r="B14883" s="197" t="str">
        <f aca="false">C14883&amp;D14883&amp;E14883&amp;F14883&amp;G14883&amp;H14883</f>
        <v>EXTENSAO DE REDE ELETRICA DE BAIXA TENSAO,AEREA,COM CABO DECOBRE NU 35MM2,EM TERRENO PLANO,EXCLUSIVE POSTES E TODOS OSSEUS COMPONENTES</v>
      </c>
      <c r="C14883" s="197" t="s">
        <v>30087</v>
      </c>
      <c r="D14883" s="197" t="s">
        <v>30098</v>
      </c>
      <c r="E14883" s="197" t="s">
        <v>30089</v>
      </c>
      <c r="I14883" s="197" t="s">
        <v>338</v>
      </c>
      <c r="J14883" s="197" t="n">
        <v>28.93</v>
      </c>
    </row>
    <row r="14884" customFormat="false" ht="12.75" hidden="true" customHeight="false" outlineLevel="0" collapsed="false">
      <c r="A14884" s="197" t="s">
        <v>30100</v>
      </c>
      <c r="B14884" s="197" t="str">
        <f aca="false">C14884&amp;D14884&amp;E14884&amp;F14884&amp;G14884&amp;H14884</f>
        <v>FIO SOLIDO DE COBRE ELETROLITICO NU,TEMPERA MEIO-DURA,CLASSE 1,SECAO CIRCULAR 1MM2,NBR 5111.FORNECIMENTO E COLOCACAO</v>
      </c>
      <c r="C14884" s="197" t="s">
        <v>30101</v>
      </c>
      <c r="D14884" s="197" t="s">
        <v>30102</v>
      </c>
      <c r="I14884" s="197" t="s">
        <v>338</v>
      </c>
      <c r="J14884" s="197" t="n">
        <v>0.66</v>
      </c>
    </row>
    <row r="14885" customFormat="false" ht="12.75" hidden="true" customHeight="false" outlineLevel="0" collapsed="false">
      <c r="A14885" s="197" t="s">
        <v>30103</v>
      </c>
      <c r="B14885" s="197" t="str">
        <f aca="false">C14885&amp;D14885&amp;E14885&amp;F14885&amp;G14885&amp;H14885</f>
        <v>FIO SOLIDO DE COBRE ELETROLITICO NU,TEMPERA MEIO-DURA,CLASSE 1,SECAO CIRCULAR 1MM2,NBR 5111.FORNECIMENTO E COLOCACAO</v>
      </c>
      <c r="C14885" s="197" t="s">
        <v>30101</v>
      </c>
      <c r="D14885" s="197" t="s">
        <v>30102</v>
      </c>
      <c r="I14885" s="197" t="s">
        <v>338</v>
      </c>
      <c r="J14885" s="197" t="n">
        <v>0.62</v>
      </c>
    </row>
    <row r="14886" customFormat="false" ht="12.75" hidden="true" customHeight="false" outlineLevel="0" collapsed="false">
      <c r="A14886" s="197" t="s">
        <v>30104</v>
      </c>
      <c r="B14886" s="197" t="str">
        <f aca="false">C14886&amp;D14886&amp;E14886&amp;F14886&amp;G14886&amp;H14886</f>
        <v>FIO SOLIDO DE COBRE ELETROLITICO NU,TEMPERA MEIO-DURA,CLASSE 1,SECAO CIRCULAR 1,5MM2,NBR 5111.FORNECIMENTO E COLOCACAO</v>
      </c>
      <c r="C14886" s="197" t="s">
        <v>30101</v>
      </c>
      <c r="D14886" s="197" t="s">
        <v>30105</v>
      </c>
      <c r="I14886" s="197" t="s">
        <v>338</v>
      </c>
      <c r="J14886" s="197" t="n">
        <v>0.9</v>
      </c>
    </row>
    <row r="14887" customFormat="false" ht="12.75" hidden="true" customHeight="false" outlineLevel="0" collapsed="false">
      <c r="A14887" s="197" t="s">
        <v>30106</v>
      </c>
      <c r="B14887" s="197" t="str">
        <f aca="false">C14887&amp;D14887&amp;E14887&amp;F14887&amp;G14887&amp;H14887</f>
        <v>FIO SOLIDO DE COBRE ELETROLITICO NU,TEMPERA MEIO-DURA,CLASSE 1,SECAO CIRCULAR 1,5MM2,NBR 5111.FORNECIMENTO E COLOCACAO</v>
      </c>
      <c r="C14887" s="197" t="s">
        <v>30101</v>
      </c>
      <c r="D14887" s="197" t="s">
        <v>30105</v>
      </c>
      <c r="I14887" s="197" t="s">
        <v>338</v>
      </c>
      <c r="J14887" s="197" t="n">
        <v>0.85</v>
      </c>
    </row>
    <row r="14888" customFormat="false" ht="12.75" hidden="true" customHeight="false" outlineLevel="0" collapsed="false">
      <c r="A14888" s="197" t="s">
        <v>30107</v>
      </c>
      <c r="B14888" s="197" t="str">
        <f aca="false">C14888&amp;D14888&amp;E14888&amp;F14888&amp;G14888&amp;H14888</f>
        <v>FIO SOLIDO DE COBRE ELETROLITICO NU,TEMPERA MEIO-DURA,CLASSE 1,SECAO CIRCULAR 2,5MM2,NBR 5111.FORNECIMENTO E COLOCACAO</v>
      </c>
      <c r="C14888" s="197" t="s">
        <v>30101</v>
      </c>
      <c r="D14888" s="197" t="s">
        <v>30108</v>
      </c>
      <c r="I14888" s="197" t="s">
        <v>338</v>
      </c>
      <c r="J14888" s="197" t="n">
        <v>1.3</v>
      </c>
    </row>
    <row r="14889" customFormat="false" ht="12.75" hidden="true" customHeight="false" outlineLevel="0" collapsed="false">
      <c r="A14889" s="197" t="s">
        <v>30109</v>
      </c>
      <c r="B14889" s="197" t="str">
        <f aca="false">C14889&amp;D14889&amp;E14889&amp;F14889&amp;G14889&amp;H14889</f>
        <v>FIO SOLIDO DE COBRE ELETROLITICO NU,TEMPERA MEIO-DURA,CLASSE 1,SECAO CIRCULAR 2,5MM2,NBR 5111.FORNECIMENTO E COLOCACAO</v>
      </c>
      <c r="C14889" s="197" t="s">
        <v>30101</v>
      </c>
      <c r="D14889" s="197" t="s">
        <v>30108</v>
      </c>
      <c r="I14889" s="197" t="s">
        <v>338</v>
      </c>
      <c r="J14889" s="197" t="n">
        <v>1.25</v>
      </c>
    </row>
    <row r="14890" customFormat="false" ht="12.75" hidden="true" customHeight="false" outlineLevel="0" collapsed="false">
      <c r="A14890" s="197" t="s">
        <v>30110</v>
      </c>
      <c r="B14890" s="197" t="str">
        <f aca="false">C14890&amp;D14890&amp;E14890&amp;F14890&amp;G14890&amp;H14890</f>
        <v>FIO SOLIDO DE COBRE ELETROLITICO NU,TEMPERA MEIO-DURA,CLASSE 1,SECAO CIRCULAR 4MM2,NBR 5111.FORNECIMENTO E COLOCACAO</v>
      </c>
      <c r="C14890" s="197" t="s">
        <v>30101</v>
      </c>
      <c r="D14890" s="197" t="s">
        <v>30111</v>
      </c>
      <c r="I14890" s="197" t="s">
        <v>338</v>
      </c>
      <c r="J14890" s="197" t="n">
        <v>1.94</v>
      </c>
    </row>
    <row r="14891" customFormat="false" ht="12.75" hidden="true" customHeight="false" outlineLevel="0" collapsed="false">
      <c r="A14891" s="197" t="s">
        <v>30112</v>
      </c>
      <c r="B14891" s="197" t="str">
        <f aca="false">C14891&amp;D14891&amp;E14891&amp;F14891&amp;G14891&amp;H14891</f>
        <v>FIO SOLIDO DE COBRE ELETROLITICO NU,TEMPERA MEIO-DURA,CLASSE 1,SECAO CIRCULAR 4MM2,NBR 5111.FORNECIMENTO E COLOCACAO</v>
      </c>
      <c r="C14891" s="197" t="s">
        <v>30101</v>
      </c>
      <c r="D14891" s="197" t="s">
        <v>30111</v>
      </c>
      <c r="I14891" s="197" t="s">
        <v>338</v>
      </c>
      <c r="J14891" s="197" t="n">
        <v>1.88</v>
      </c>
    </row>
    <row r="14892" customFormat="false" ht="12.75" hidden="true" customHeight="false" outlineLevel="0" collapsed="false">
      <c r="A14892" s="197" t="s">
        <v>30113</v>
      </c>
      <c r="B14892" s="197" t="str">
        <f aca="false">C14892&amp;D14892&amp;E14892&amp;F14892&amp;G14892&amp;H14892</f>
        <v>FIO SOLIDO DE COBRE ELETROLITICO NU,TEMPERA MEIO-DURA,CLASSE 1,SECAO CIRCULAR 6MM2,NBR 5111.FORNECIMENTO E COLOCACAO</v>
      </c>
      <c r="C14892" s="197" t="s">
        <v>30101</v>
      </c>
      <c r="D14892" s="197" t="s">
        <v>30114</v>
      </c>
      <c r="I14892" s="197" t="s">
        <v>338</v>
      </c>
      <c r="J14892" s="197" t="n">
        <v>2.97</v>
      </c>
    </row>
    <row r="14893" customFormat="false" ht="12.75" hidden="true" customHeight="false" outlineLevel="0" collapsed="false">
      <c r="A14893" s="197" t="s">
        <v>30115</v>
      </c>
      <c r="B14893" s="197" t="str">
        <f aca="false">C14893&amp;D14893&amp;E14893&amp;F14893&amp;G14893&amp;H14893</f>
        <v>FIO SOLIDO DE COBRE ELETROLITICO NU,TEMPERA MEIO-DURA,CLASSE 1,SECAO CIRCULAR 6MM2,NBR 5111.FORNECIMENTO E COLOCACAO</v>
      </c>
      <c r="C14893" s="197" t="s">
        <v>30101</v>
      </c>
      <c r="D14893" s="197" t="s">
        <v>30114</v>
      </c>
      <c r="I14893" s="197" t="s">
        <v>338</v>
      </c>
      <c r="J14893" s="197" t="n">
        <v>2.88</v>
      </c>
    </row>
    <row r="14894" customFormat="false" ht="12.75" hidden="true" customHeight="false" outlineLevel="0" collapsed="false">
      <c r="A14894" s="197" t="s">
        <v>30116</v>
      </c>
      <c r="B14894" s="197" t="str">
        <f aca="false">C14894&amp;D14894&amp;E14894&amp;F14894&amp;G14894&amp;H14894</f>
        <v>CABO SOLIDO DE COBRE ELETROLITICO NU,TEMPERA MOLE,CLASSE 2,SECAO CIRCULAR DE 10MM2.FORNECIMENTO E COLOCACAO</v>
      </c>
      <c r="C14894" s="197" t="s">
        <v>30117</v>
      </c>
      <c r="D14894" s="197" t="s">
        <v>30118</v>
      </c>
      <c r="I14894" s="197" t="s">
        <v>338</v>
      </c>
      <c r="J14894" s="197" t="n">
        <v>4.54</v>
      </c>
    </row>
    <row r="14895" customFormat="false" ht="12.75" hidden="true" customHeight="false" outlineLevel="0" collapsed="false">
      <c r="A14895" s="197" t="s">
        <v>30119</v>
      </c>
      <c r="B14895" s="197" t="str">
        <f aca="false">C14895&amp;D14895&amp;E14895&amp;F14895&amp;G14895&amp;H14895</f>
        <v>CABO SOLIDO DE COBRE ELETROLITICO NU,TEMPERA MOLE,CLASSE 2,SECAO CIRCULAR DE 10MM2.FORNECIMENTO E COLOCACAO</v>
      </c>
      <c r="C14895" s="197" t="s">
        <v>30117</v>
      </c>
      <c r="D14895" s="197" t="s">
        <v>30118</v>
      </c>
      <c r="I14895" s="197" t="s">
        <v>338</v>
      </c>
      <c r="J14895" s="197" t="n">
        <v>4.41</v>
      </c>
    </row>
    <row r="14896" customFormat="false" ht="12.75" hidden="true" customHeight="false" outlineLevel="0" collapsed="false">
      <c r="A14896" s="197" t="s">
        <v>30120</v>
      </c>
      <c r="B14896" s="197" t="str">
        <f aca="false">C14896&amp;D14896&amp;E14896&amp;F14896&amp;G14896&amp;H14896</f>
        <v>CABO SOLIDO DE COBRE ELETROLITICO NU,TEMPERA MOLE,CLASSE 2,SECAO CIRCULAR DE 16MM2.FORNECIMENTO E COLOCACAO</v>
      </c>
      <c r="C14896" s="197" t="s">
        <v>30117</v>
      </c>
      <c r="D14896" s="197" t="s">
        <v>30121</v>
      </c>
      <c r="I14896" s="197" t="s">
        <v>338</v>
      </c>
      <c r="J14896" s="197" t="n">
        <v>7.26</v>
      </c>
    </row>
    <row r="14897" customFormat="false" ht="12.75" hidden="true" customHeight="false" outlineLevel="0" collapsed="false">
      <c r="A14897" s="197" t="s">
        <v>30122</v>
      </c>
      <c r="B14897" s="197" t="str">
        <f aca="false">C14897&amp;D14897&amp;E14897&amp;F14897&amp;G14897&amp;H14897</f>
        <v>CABO SOLIDO DE COBRE ELETROLITICO NU,TEMPERA MOLE,CLASSE 2,SECAO CIRCULAR DE 16MM2.FORNECIMENTO E COLOCACAO</v>
      </c>
      <c r="C14897" s="197" t="s">
        <v>30117</v>
      </c>
      <c r="D14897" s="197" t="s">
        <v>30121</v>
      </c>
      <c r="I14897" s="197" t="s">
        <v>338</v>
      </c>
      <c r="J14897" s="197" t="n">
        <v>7.06</v>
      </c>
    </row>
    <row r="14898" customFormat="false" ht="12.75" hidden="true" customHeight="false" outlineLevel="0" collapsed="false">
      <c r="A14898" s="197" t="s">
        <v>30123</v>
      </c>
      <c r="B14898" s="197" t="str">
        <f aca="false">C14898&amp;D14898&amp;E14898&amp;F14898&amp;G14898&amp;H14898</f>
        <v>CABO SOLIDO DE COBRE ELETROLITICO NU,TEMPERA MOLE,CLASSE 2,SECAO CIRCULAR DE 25MM2.FORNECIMENTO E COLOCACAO</v>
      </c>
      <c r="C14898" s="197" t="s">
        <v>30117</v>
      </c>
      <c r="D14898" s="197" t="s">
        <v>30124</v>
      </c>
      <c r="I14898" s="197" t="s">
        <v>338</v>
      </c>
      <c r="J14898" s="197" t="n">
        <v>12.01</v>
      </c>
    </row>
    <row r="14899" customFormat="false" ht="12.75" hidden="true" customHeight="false" outlineLevel="0" collapsed="false">
      <c r="A14899" s="197" t="s">
        <v>30125</v>
      </c>
      <c r="B14899" s="197" t="str">
        <f aca="false">C14899&amp;D14899&amp;E14899&amp;F14899&amp;G14899&amp;H14899</f>
        <v>CABO SOLIDO DE COBRE ELETROLITICO NU,TEMPERA MOLE,CLASSE 2,SECAO CIRCULAR DE 25MM2.FORNECIMENTO E COLOCACAO</v>
      </c>
      <c r="C14899" s="197" t="s">
        <v>30117</v>
      </c>
      <c r="D14899" s="197" t="s">
        <v>30124</v>
      </c>
      <c r="I14899" s="197" t="s">
        <v>338</v>
      </c>
      <c r="J14899" s="197" t="n">
        <v>11.61</v>
      </c>
    </row>
    <row r="14900" customFormat="false" ht="12.75" hidden="true" customHeight="false" outlineLevel="0" collapsed="false">
      <c r="A14900" s="197" t="s">
        <v>30126</v>
      </c>
      <c r="B14900" s="197" t="str">
        <f aca="false">C14900&amp;D14900&amp;E14900&amp;F14900&amp;G14900&amp;H14900</f>
        <v>CABO SOLIDO DE COBRE ELETROLITICO NU,TEMPERA MOLE,CLASSE 2,SECAO CIRCULAR DE 35MM2.FORNECIMENTO E COLOCACAO</v>
      </c>
      <c r="C14900" s="197" t="s">
        <v>30117</v>
      </c>
      <c r="D14900" s="197" t="s">
        <v>30127</v>
      </c>
      <c r="I14900" s="197" t="s">
        <v>338</v>
      </c>
      <c r="J14900" s="197" t="n">
        <v>15.63</v>
      </c>
    </row>
    <row r="14901" customFormat="false" ht="12.75" hidden="true" customHeight="false" outlineLevel="0" collapsed="false">
      <c r="A14901" s="197" t="s">
        <v>30128</v>
      </c>
      <c r="B14901" s="197" t="str">
        <f aca="false">C14901&amp;D14901&amp;E14901&amp;F14901&amp;G14901&amp;H14901</f>
        <v>CABO SOLIDO DE COBRE ELETROLITICO NU,TEMPERA MOLE,CLASSE 2,SECAO CIRCULAR DE 35MM2.FORNECIMENTO E COLOCACAO</v>
      </c>
      <c r="C14901" s="197" t="s">
        <v>30117</v>
      </c>
      <c r="D14901" s="197" t="s">
        <v>30127</v>
      </c>
      <c r="I14901" s="197" t="s">
        <v>338</v>
      </c>
      <c r="J14901" s="197" t="n">
        <v>15.23</v>
      </c>
    </row>
    <row r="14902" customFormat="false" ht="12.75" hidden="true" customHeight="false" outlineLevel="0" collapsed="false">
      <c r="A14902" s="197" t="s">
        <v>30129</v>
      </c>
      <c r="B14902" s="197" t="str">
        <f aca="false">C14902&amp;D14902&amp;E14902&amp;F14902&amp;G14902&amp;H14902</f>
        <v>CABO SOLIDO DE COBRE ELETROLITICO NU,TEMPERA MOLE,CLASSE 2,SECAO CIRCULAR DE 50MM2.FORNECIMENTO E COLOCACAO</v>
      </c>
      <c r="C14902" s="197" t="s">
        <v>30130</v>
      </c>
      <c r="D14902" s="197" t="s">
        <v>30131</v>
      </c>
      <c r="I14902" s="197" t="s">
        <v>338</v>
      </c>
      <c r="J14902" s="197" t="n">
        <v>21.85</v>
      </c>
    </row>
    <row r="14903" customFormat="false" ht="12.75" hidden="true" customHeight="false" outlineLevel="0" collapsed="false">
      <c r="A14903" s="197" t="s">
        <v>30132</v>
      </c>
      <c r="B14903" s="197" t="str">
        <f aca="false">C14903&amp;D14903&amp;E14903&amp;F14903&amp;G14903&amp;H14903</f>
        <v>CABO SOLIDO DE COBRE ELETROLITICO NU,TEMPERA MOLE,CLASSE 2,SECAO CIRCULAR DE 50MM2.FORNECIMENTO E COLOCACAO</v>
      </c>
      <c r="C14903" s="197" t="s">
        <v>30130</v>
      </c>
      <c r="D14903" s="197" t="s">
        <v>30131</v>
      </c>
      <c r="I14903" s="197" t="s">
        <v>338</v>
      </c>
      <c r="J14903" s="197" t="n">
        <v>21.36</v>
      </c>
    </row>
    <row r="14904" customFormat="false" ht="12.75" hidden="true" customHeight="false" outlineLevel="0" collapsed="false">
      <c r="A14904" s="197" t="s">
        <v>30133</v>
      </c>
      <c r="B14904" s="197" t="str">
        <f aca="false">C14904&amp;D14904&amp;E14904&amp;F14904&amp;G14904&amp;H14904</f>
        <v>CABO SOLIDO DE COBRE ELETROLITICO NU,TEMPERA MOLE,CLASSE 2,SECAO CIRCULAR DE 70MM2.FORNECIMENTO E COLOCACAO</v>
      </c>
      <c r="C14904" s="197" t="s">
        <v>30117</v>
      </c>
      <c r="D14904" s="197" t="s">
        <v>30134</v>
      </c>
      <c r="I14904" s="197" t="s">
        <v>338</v>
      </c>
      <c r="J14904" s="197" t="n">
        <v>28.49</v>
      </c>
    </row>
    <row r="14905" customFormat="false" ht="12.75" hidden="true" customHeight="false" outlineLevel="0" collapsed="false">
      <c r="A14905" s="197" t="s">
        <v>30135</v>
      </c>
      <c r="B14905" s="197" t="str">
        <f aca="false">C14905&amp;D14905&amp;E14905&amp;F14905&amp;G14905&amp;H14905</f>
        <v>CABO SOLIDO DE COBRE ELETROLITICO NU,TEMPERA MOLE,CLASSE 2,SECAO CIRCULAR DE 70MM2.FORNECIMENTO E COLOCACAO</v>
      </c>
      <c r="C14905" s="197" t="s">
        <v>30117</v>
      </c>
      <c r="D14905" s="197" t="s">
        <v>30134</v>
      </c>
      <c r="I14905" s="197" t="s">
        <v>338</v>
      </c>
      <c r="J14905" s="197" t="n">
        <v>27.95</v>
      </c>
    </row>
    <row r="14906" customFormat="false" ht="12.75" hidden="true" customHeight="false" outlineLevel="0" collapsed="false">
      <c r="A14906" s="197" t="s">
        <v>30136</v>
      </c>
      <c r="B14906" s="197" t="str">
        <f aca="false">C14906&amp;D14906&amp;E14906&amp;F14906&amp;G14906&amp;H14906</f>
        <v>CABO SOLIDO DE COBRE ELETROLITICO NU,TEMPERA MOLE,CLASSE 2,SECAO CIRCULAR DE 95MM2.FORNECIMENTO E COLOCACAO</v>
      </c>
      <c r="C14906" s="197" t="s">
        <v>30117</v>
      </c>
      <c r="D14906" s="197" t="s">
        <v>30137</v>
      </c>
      <c r="I14906" s="197" t="s">
        <v>338</v>
      </c>
      <c r="J14906" s="197" t="n">
        <v>38.39</v>
      </c>
    </row>
    <row r="14907" customFormat="false" ht="12.75" hidden="true" customHeight="false" outlineLevel="0" collapsed="false">
      <c r="A14907" s="197" t="s">
        <v>30138</v>
      </c>
      <c r="B14907" s="197" t="str">
        <f aca="false">C14907&amp;D14907&amp;E14907&amp;F14907&amp;G14907&amp;H14907</f>
        <v>CABO SOLIDO DE COBRE ELETROLITICO NU,TEMPERA MOLE,CLASSE 2,SECAO CIRCULAR DE 95MM2.FORNECIMENTO E COLOCACAO</v>
      </c>
      <c r="C14907" s="197" t="s">
        <v>30117</v>
      </c>
      <c r="D14907" s="197" t="s">
        <v>30137</v>
      </c>
      <c r="I14907" s="197" t="s">
        <v>338</v>
      </c>
      <c r="J14907" s="197" t="n">
        <v>37.8</v>
      </c>
    </row>
    <row r="14908" customFormat="false" ht="12.75" hidden="true" customHeight="false" outlineLevel="0" collapsed="false">
      <c r="A14908" s="197" t="s">
        <v>30139</v>
      </c>
      <c r="B14908" s="197" t="str">
        <f aca="false">C14908&amp;D14908&amp;E14908&amp;F14908&amp;G14908&amp;H14908</f>
        <v>FIO TELEFONICO TIPO FI,BITOLA DE 0,6MM2(PARA INSTALACOES EMTUBULACOES OU PRESO EM RODAPES).FORNECIMENTO E COLOCACAO</v>
      </c>
      <c r="C14908" s="197" t="s">
        <v>30140</v>
      </c>
      <c r="D14908" s="197" t="s">
        <v>30141</v>
      </c>
      <c r="I14908" s="197" t="s">
        <v>338</v>
      </c>
      <c r="J14908" s="197" t="n">
        <v>1.23</v>
      </c>
    </row>
    <row r="14909" customFormat="false" ht="12.75" hidden="true" customHeight="false" outlineLevel="0" collapsed="false">
      <c r="A14909" s="197" t="s">
        <v>30142</v>
      </c>
      <c r="B14909" s="197" t="str">
        <f aca="false">C14909&amp;D14909&amp;E14909&amp;F14909&amp;G14909&amp;H14909</f>
        <v>FIO TELEFONICO TIPO FI,BITOLA DE 0,6MM2(PARA INSTALACOES EMTUBULACOES OU PRESO EM RODAPES).FORNECIMENTO E COLOCACAO</v>
      </c>
      <c r="C14909" s="197" t="s">
        <v>30140</v>
      </c>
      <c r="D14909" s="197" t="s">
        <v>30141</v>
      </c>
      <c r="I14909" s="197" t="s">
        <v>338</v>
      </c>
      <c r="J14909" s="197" t="n">
        <v>1.11</v>
      </c>
    </row>
    <row r="14910" customFormat="false" ht="12.75" hidden="true" customHeight="false" outlineLevel="0" collapsed="false">
      <c r="A14910" s="197" t="s">
        <v>30143</v>
      </c>
      <c r="B14910" s="197" t="str">
        <f aca="false">C14910&amp;D14910&amp;E14910&amp;F14910&amp;G14910&amp;H14910</f>
        <v>FIO TELEFONICO TIPO FE,BITOLA DE 1MM2(PARA INSTALACOES AEREAS).FORNECIMENTO E COLOCACAO</v>
      </c>
      <c r="C14910" s="197" t="s">
        <v>30144</v>
      </c>
      <c r="D14910" s="197" t="s">
        <v>30145</v>
      </c>
      <c r="I14910" s="197" t="s">
        <v>338</v>
      </c>
      <c r="J14910" s="197" t="n">
        <v>2.02</v>
      </c>
    </row>
    <row r="14911" customFormat="false" ht="12.75" hidden="true" customHeight="false" outlineLevel="0" collapsed="false">
      <c r="A14911" s="197" t="s">
        <v>30146</v>
      </c>
      <c r="B14911" s="197" t="str">
        <f aca="false">C14911&amp;D14911&amp;E14911&amp;F14911&amp;G14911&amp;H14911</f>
        <v>FIO TELEFONICO TIPO FE,BITOLA DE 1MM2(PARA INSTALACOES AEREAS).FORNECIMENTO E COLOCACAO</v>
      </c>
      <c r="C14911" s="197" t="s">
        <v>30144</v>
      </c>
      <c r="D14911" s="197" t="s">
        <v>30145</v>
      </c>
      <c r="I14911" s="197" t="s">
        <v>338</v>
      </c>
      <c r="J14911" s="197" t="n">
        <v>1.83</v>
      </c>
    </row>
    <row r="14912" customFormat="false" ht="12.75" hidden="true" customHeight="false" outlineLevel="0" collapsed="false">
      <c r="A14912" s="197" t="s">
        <v>30147</v>
      </c>
      <c r="B14912" s="197" t="str">
        <f aca="false">C14912&amp;D14912&amp;E14912&amp;F14912&amp;G14912&amp;H14912</f>
        <v>CABO TELEFONICO TIPO CTP-APL 50(PARA INSTALACOES SUBTERRANEAS ESPECIAIS)PARA 10 PARES.FORNECIMENTO E COLOCACAO</v>
      </c>
      <c r="C14912" s="197" t="s">
        <v>30148</v>
      </c>
      <c r="D14912" s="197" t="s">
        <v>30149</v>
      </c>
      <c r="I14912" s="197" t="s">
        <v>338</v>
      </c>
      <c r="J14912" s="197" t="n">
        <v>6.67</v>
      </c>
    </row>
    <row r="14913" customFormat="false" ht="12.75" hidden="true" customHeight="false" outlineLevel="0" collapsed="false">
      <c r="A14913" s="197" t="s">
        <v>30150</v>
      </c>
      <c r="B14913" s="197" t="str">
        <f aca="false">C14913&amp;D14913&amp;E14913&amp;F14913&amp;G14913&amp;H14913</f>
        <v>CABO TELEFONICO TIPO CTP-APL 50(PARA INSTALACOES SUBTERRANEAS ESPECIAIS)PARA 10 PARES.FORNECIMENTO E COLOCACAO</v>
      </c>
      <c r="C14913" s="197" t="s">
        <v>30148</v>
      </c>
      <c r="D14913" s="197" t="s">
        <v>30149</v>
      </c>
      <c r="I14913" s="197" t="s">
        <v>338</v>
      </c>
      <c r="J14913" s="197" t="n">
        <v>6.38</v>
      </c>
    </row>
    <row r="14914" customFormat="false" ht="12.75" hidden="true" customHeight="false" outlineLevel="0" collapsed="false">
      <c r="A14914" s="197" t="s">
        <v>30151</v>
      </c>
      <c r="B14914" s="197" t="str">
        <f aca="false">C14914&amp;D14914&amp;E14914&amp;F14914&amp;G14914&amp;H14914</f>
        <v>CABO TELEFONICO TIPO CTP-APL 50(PARA INSTALACOES SUBTERRANEAS ESPECIAIS)PARA 20 PARES.FORNECIMENTO E COLOCACAO</v>
      </c>
      <c r="C14914" s="197" t="s">
        <v>30148</v>
      </c>
      <c r="D14914" s="197" t="s">
        <v>30152</v>
      </c>
      <c r="I14914" s="197" t="s">
        <v>338</v>
      </c>
      <c r="J14914" s="197" t="n">
        <v>9.91</v>
      </c>
    </row>
    <row r="14915" customFormat="false" ht="12.75" hidden="true" customHeight="false" outlineLevel="0" collapsed="false">
      <c r="A14915" s="197" t="s">
        <v>30153</v>
      </c>
      <c r="B14915" s="197" t="str">
        <f aca="false">C14915&amp;D14915&amp;E14915&amp;F14915&amp;G14915&amp;H14915</f>
        <v>CABO TELEFONICO TIPO CTP-APL 50(PARA INSTALACOES SUBTERRANEAS ESPECIAIS)PARA 20 PARES.FORNECIMENTO E COLOCACAO</v>
      </c>
      <c r="C14915" s="197" t="s">
        <v>30148</v>
      </c>
      <c r="D14915" s="197" t="s">
        <v>30152</v>
      </c>
      <c r="I14915" s="197" t="s">
        <v>338</v>
      </c>
      <c r="J14915" s="197" t="n">
        <v>9.57</v>
      </c>
    </row>
    <row r="14916" customFormat="false" ht="12.75" hidden="true" customHeight="false" outlineLevel="0" collapsed="false">
      <c r="A14916" s="197" t="s">
        <v>30154</v>
      </c>
      <c r="B14916" s="197" t="str">
        <f aca="false">C14916&amp;D14916&amp;E14916&amp;F14916&amp;G14916&amp;H14916</f>
        <v>CABO TELEFONICO TIPO CTP-APL 50(PARA INSTALACOES SUBTERRANEAS ESPECIAIS)PARA 30 PARES.FORNECIMENTO E COLOCACAO</v>
      </c>
      <c r="C14916" s="197" t="s">
        <v>30148</v>
      </c>
      <c r="D14916" s="197" t="s">
        <v>30155</v>
      </c>
      <c r="I14916" s="197" t="s">
        <v>338</v>
      </c>
      <c r="J14916" s="197" t="n">
        <v>12.95</v>
      </c>
    </row>
    <row r="14917" customFormat="false" ht="12.75" hidden="true" customHeight="false" outlineLevel="0" collapsed="false">
      <c r="A14917" s="197" t="s">
        <v>30156</v>
      </c>
      <c r="B14917" s="197" t="str">
        <f aca="false">C14917&amp;D14917&amp;E14917&amp;F14917&amp;G14917&amp;H14917</f>
        <v>CABO TELEFONICO TIPO CTP-APL 50(PARA INSTALACOES SUBTERRANEAS ESPECIAIS)PARA 30 PARES.FORNECIMENTO E COLOCACAO</v>
      </c>
      <c r="C14917" s="197" t="s">
        <v>30148</v>
      </c>
      <c r="D14917" s="197" t="s">
        <v>30155</v>
      </c>
      <c r="I14917" s="197" t="s">
        <v>338</v>
      </c>
      <c r="J14917" s="197" t="n">
        <v>12.56</v>
      </c>
    </row>
    <row r="14918" customFormat="false" ht="12.75" hidden="true" customHeight="false" outlineLevel="0" collapsed="false">
      <c r="A14918" s="197" t="s">
        <v>30157</v>
      </c>
      <c r="B14918" s="197" t="str">
        <f aca="false">C14918&amp;D14918&amp;E14918&amp;F14918&amp;G14918&amp;H14918</f>
        <v>CABO TELEFONICO TIPO CTP-APL 50(PARA INSTALACOES SUBTERRANEAS ESPECIAIS)PARA 50 PARES.FORNECIMENTO E COLOCACAO</v>
      </c>
      <c r="C14918" s="197" t="s">
        <v>30148</v>
      </c>
      <c r="D14918" s="197" t="s">
        <v>30158</v>
      </c>
      <c r="I14918" s="197" t="s">
        <v>338</v>
      </c>
      <c r="J14918" s="197" t="n">
        <v>28.16</v>
      </c>
    </row>
    <row r="14919" customFormat="false" ht="12.75" hidden="true" customHeight="false" outlineLevel="0" collapsed="false">
      <c r="A14919" s="197" t="s">
        <v>30159</v>
      </c>
      <c r="B14919" s="197" t="str">
        <f aca="false">C14919&amp;D14919&amp;E14919&amp;F14919&amp;G14919&amp;H14919</f>
        <v>CABO TELEFONICO TIPO CTP-APL 50(PARA INSTALACOES SUBTERRANEAS ESPECIAIS)PARA 50 PARES.FORNECIMENTO E COLOCACAO</v>
      </c>
      <c r="C14919" s="197" t="s">
        <v>30148</v>
      </c>
      <c r="D14919" s="197" t="s">
        <v>30158</v>
      </c>
      <c r="I14919" s="197" t="s">
        <v>338</v>
      </c>
      <c r="J14919" s="197" t="n">
        <v>26.68</v>
      </c>
    </row>
    <row r="14920" customFormat="false" ht="12.75" hidden="true" customHeight="false" outlineLevel="0" collapsed="false">
      <c r="A14920" s="197" t="s">
        <v>30160</v>
      </c>
      <c r="B14920" s="197" t="str">
        <f aca="false">C14920&amp;D14920&amp;E14920&amp;F14920&amp;G14920&amp;H14920</f>
        <v>CABO TELEFONICO TIPO CTP-APL 50(PARA INSTALACOES SUBTERRANEAS ESPECIAIS)PARA 100 PARES.FORNECIMENTO E COLOCACAO</v>
      </c>
      <c r="C14920" s="197" t="s">
        <v>30148</v>
      </c>
      <c r="D14920" s="197" t="s">
        <v>30161</v>
      </c>
      <c r="I14920" s="197" t="s">
        <v>338</v>
      </c>
      <c r="J14920" s="197" t="n">
        <v>55</v>
      </c>
    </row>
    <row r="14921" customFormat="false" ht="12.75" hidden="true" customHeight="false" outlineLevel="0" collapsed="false">
      <c r="A14921" s="197" t="s">
        <v>30162</v>
      </c>
      <c r="B14921" s="197" t="str">
        <f aca="false">C14921&amp;D14921&amp;E14921&amp;F14921&amp;G14921&amp;H14921</f>
        <v>CABO TELEFONICO TIPO CTP-APL 50(PARA INSTALACOES SUBTERRANEAS ESPECIAIS)PARA 100 PARES.FORNECIMENTO E COLOCACAO</v>
      </c>
      <c r="C14921" s="197" t="s">
        <v>30148</v>
      </c>
      <c r="D14921" s="197" t="s">
        <v>30161</v>
      </c>
      <c r="I14921" s="197" t="s">
        <v>338</v>
      </c>
      <c r="J14921" s="197" t="n">
        <v>52.04</v>
      </c>
    </row>
    <row r="14922" customFormat="false" ht="12.75" hidden="true" customHeight="false" outlineLevel="0" collapsed="false">
      <c r="A14922" s="197" t="s">
        <v>30163</v>
      </c>
      <c r="B14922" s="197" t="str">
        <f aca="false">C14922&amp;D14922&amp;E14922&amp;F14922&amp;G14922&amp;H14922</f>
        <v>CABO TELEFONICO TIPO CI(PARA INSTALACOES INTERNAS PRIMARIAS)PARA 10 PARES.FORNECIMENTO E COLOCACAO</v>
      </c>
      <c r="C14922" s="197" t="s">
        <v>30164</v>
      </c>
      <c r="D14922" s="197" t="s">
        <v>30165</v>
      </c>
      <c r="I14922" s="197" t="s">
        <v>338</v>
      </c>
      <c r="J14922" s="197" t="n">
        <v>5.3</v>
      </c>
    </row>
    <row r="14923" customFormat="false" ht="12.75" hidden="true" customHeight="false" outlineLevel="0" collapsed="false">
      <c r="A14923" s="197" t="s">
        <v>30166</v>
      </c>
      <c r="B14923" s="197" t="str">
        <f aca="false">C14923&amp;D14923&amp;E14923&amp;F14923&amp;G14923&amp;H14923</f>
        <v>CABO TELEFONICO TIPO CI(PARA INSTALACOES INTERNAS PRIMARIAS)PARA 10 PARES.FORNECIMENTO E COLOCACAO</v>
      </c>
      <c r="C14923" s="197" t="s">
        <v>30164</v>
      </c>
      <c r="D14923" s="197" t="s">
        <v>30165</v>
      </c>
      <c r="I14923" s="197" t="s">
        <v>338</v>
      </c>
      <c r="J14923" s="197" t="n">
        <v>5.01</v>
      </c>
    </row>
    <row r="14924" customFormat="false" ht="12.75" hidden="true" customHeight="false" outlineLevel="0" collapsed="false">
      <c r="A14924" s="197" t="s">
        <v>30167</v>
      </c>
      <c r="B14924" s="197" t="str">
        <f aca="false">C14924&amp;D14924&amp;E14924&amp;F14924&amp;G14924&amp;H14924</f>
        <v>CABO TELEFONICO TIPO CI(PARA INSTALACOES INTERNAS PRIMARIAS)PARA 20 PARES.FORNECIMENTO E COLOCACAO</v>
      </c>
      <c r="C14924" s="197" t="s">
        <v>30164</v>
      </c>
      <c r="D14924" s="197" t="s">
        <v>30168</v>
      </c>
      <c r="I14924" s="197" t="s">
        <v>338</v>
      </c>
      <c r="J14924" s="197" t="n">
        <v>7.31</v>
      </c>
    </row>
    <row r="14925" customFormat="false" ht="12.75" hidden="true" customHeight="false" outlineLevel="0" collapsed="false">
      <c r="A14925" s="197" t="s">
        <v>30169</v>
      </c>
      <c r="B14925" s="197" t="str">
        <f aca="false">C14925&amp;D14925&amp;E14925&amp;F14925&amp;G14925&amp;H14925</f>
        <v>CABO TELEFONICO TIPO CI(PARA INSTALACOES INTERNAS PRIMARIAS)PARA 20 PARES.FORNECIMENTO E COLOCACAO</v>
      </c>
      <c r="C14925" s="197" t="s">
        <v>30164</v>
      </c>
      <c r="D14925" s="197" t="s">
        <v>30168</v>
      </c>
      <c r="I14925" s="197" t="s">
        <v>338</v>
      </c>
      <c r="J14925" s="197" t="n">
        <v>6.97</v>
      </c>
    </row>
    <row r="14926" customFormat="false" ht="12.75" hidden="true" customHeight="false" outlineLevel="0" collapsed="false">
      <c r="A14926" s="197" t="s">
        <v>30170</v>
      </c>
      <c r="B14926" s="197" t="str">
        <f aca="false">C14926&amp;D14926&amp;E14926&amp;F14926&amp;G14926&amp;H14926</f>
        <v>CABO TELEFONICO TIPO CI(PARA INSTALACOES INTERNAS PRIMARIAS)PARA 30 PARES.FORNECIMENTO E COLOCACAO</v>
      </c>
      <c r="C14926" s="197" t="s">
        <v>30164</v>
      </c>
      <c r="D14926" s="197" t="s">
        <v>30171</v>
      </c>
      <c r="I14926" s="197" t="s">
        <v>338</v>
      </c>
      <c r="J14926" s="197" t="n">
        <v>12.62</v>
      </c>
    </row>
    <row r="14927" customFormat="false" ht="12.75" hidden="true" customHeight="false" outlineLevel="0" collapsed="false">
      <c r="A14927" s="197" t="s">
        <v>30172</v>
      </c>
      <c r="B14927" s="197" t="str">
        <f aca="false">C14927&amp;D14927&amp;E14927&amp;F14927&amp;G14927&amp;H14927</f>
        <v>CABO TELEFONICO TIPO CI(PARA INSTALACOES INTERNAS PRIMARIAS)PARA 30 PARES.FORNECIMENTO E COLOCACAO</v>
      </c>
      <c r="C14927" s="197" t="s">
        <v>30164</v>
      </c>
      <c r="D14927" s="197" t="s">
        <v>30171</v>
      </c>
      <c r="I14927" s="197" t="s">
        <v>338</v>
      </c>
      <c r="J14927" s="197" t="n">
        <v>12.23</v>
      </c>
    </row>
    <row r="14928" customFormat="false" ht="12.75" hidden="true" customHeight="false" outlineLevel="0" collapsed="false">
      <c r="A14928" s="197" t="s">
        <v>30173</v>
      </c>
      <c r="B14928" s="197" t="str">
        <f aca="false">C14928&amp;D14928&amp;E14928&amp;F14928&amp;G14928&amp;H14928</f>
        <v>CABO TELEFONICO TIPO CI(PARA INSTALACOES INTERNAS PRIMARIAS)PARA 50 PARES.FORNECIMENTO E COLOCACAO</v>
      </c>
      <c r="C14928" s="197" t="s">
        <v>30164</v>
      </c>
      <c r="D14928" s="197" t="s">
        <v>30174</v>
      </c>
      <c r="I14928" s="197" t="s">
        <v>338</v>
      </c>
      <c r="J14928" s="197" t="n">
        <v>19.43</v>
      </c>
    </row>
    <row r="14929" customFormat="false" ht="12.75" hidden="true" customHeight="false" outlineLevel="0" collapsed="false">
      <c r="A14929" s="197" t="s">
        <v>30175</v>
      </c>
      <c r="B14929" s="197" t="str">
        <f aca="false">C14929&amp;D14929&amp;E14929&amp;F14929&amp;G14929&amp;H14929</f>
        <v>CABO TELEFONICO TIPO CI(PARA INSTALACOES INTERNAS PRIMARIAS)PARA 50 PARES.FORNECIMENTO E COLOCACAO</v>
      </c>
      <c r="C14929" s="197" t="s">
        <v>30164</v>
      </c>
      <c r="D14929" s="197" t="s">
        <v>30174</v>
      </c>
      <c r="I14929" s="197" t="s">
        <v>338</v>
      </c>
      <c r="J14929" s="197" t="n">
        <v>18.94</v>
      </c>
    </row>
    <row r="14930" customFormat="false" ht="12.75" hidden="true" customHeight="false" outlineLevel="0" collapsed="false">
      <c r="A14930" s="197" t="s">
        <v>30176</v>
      </c>
      <c r="B14930" s="197" t="str">
        <f aca="false">C14930&amp;D14930&amp;E14930&amp;F14930&amp;G14930&amp;H14930</f>
        <v>CABO TELEFONICO TIPO CI(PARA INSTALACOES INTERNAS PRIMARIAS)PARA 100 PARES.FORNECIMENTO E COLOCACAO</v>
      </c>
      <c r="C14930" s="197" t="s">
        <v>30164</v>
      </c>
      <c r="D14930" s="197" t="s">
        <v>30177</v>
      </c>
      <c r="I14930" s="197" t="s">
        <v>338</v>
      </c>
      <c r="J14930" s="197" t="n">
        <v>35.91</v>
      </c>
    </row>
    <row r="14931" customFormat="false" ht="12.75" hidden="true" customHeight="false" outlineLevel="0" collapsed="false">
      <c r="A14931" s="197" t="s">
        <v>30178</v>
      </c>
      <c r="B14931" s="197" t="str">
        <f aca="false">C14931&amp;D14931&amp;E14931&amp;F14931&amp;G14931&amp;H14931</f>
        <v>CABO TELEFONICO TIPO CI(PARA INSTALACOES INTERNAS PRIMARIAS)PARA 100 PARES.FORNECIMENTO E COLOCACAO</v>
      </c>
      <c r="C14931" s="197" t="s">
        <v>30164</v>
      </c>
      <c r="D14931" s="197" t="s">
        <v>30177</v>
      </c>
      <c r="I14931" s="197" t="s">
        <v>338</v>
      </c>
      <c r="J14931" s="197" t="n">
        <v>35.22</v>
      </c>
    </row>
    <row r="14932" customFormat="false" ht="12.75" hidden="true" customHeight="false" outlineLevel="0" collapsed="false">
      <c r="A14932" s="197" t="s">
        <v>30179</v>
      </c>
      <c r="B14932" s="197" t="str">
        <f aca="false">C14932&amp;D14932&amp;E14932&amp;F14932&amp;G14932&amp;H14932</f>
        <v>CABO TELEFONICO TIPO CI(PARA INSTALACOES INTERNAS PRIMARIAS)PARA 200 PARES.FORNECIMENTO E COLOCACAO</v>
      </c>
      <c r="C14932" s="197" t="s">
        <v>30164</v>
      </c>
      <c r="D14932" s="197" t="s">
        <v>30180</v>
      </c>
      <c r="I14932" s="197" t="s">
        <v>338</v>
      </c>
      <c r="J14932" s="197" t="n">
        <v>36.25</v>
      </c>
    </row>
    <row r="14933" customFormat="false" ht="12.75" hidden="true" customHeight="false" outlineLevel="0" collapsed="false">
      <c r="A14933" s="197" t="s">
        <v>30181</v>
      </c>
      <c r="B14933" s="197" t="str">
        <f aca="false">C14933&amp;D14933&amp;E14933&amp;F14933&amp;G14933&amp;H14933</f>
        <v>CABO TELEFONICO TIPO CI(PARA INSTALACOES INTERNAS PRIMARIAS)PARA 200 PARES.FORNECIMENTO E COLOCACAO</v>
      </c>
      <c r="C14933" s="197" t="s">
        <v>30164</v>
      </c>
      <c r="D14933" s="197" t="s">
        <v>30180</v>
      </c>
      <c r="I14933" s="197" t="s">
        <v>338</v>
      </c>
      <c r="J14933" s="197" t="n">
        <v>35.27</v>
      </c>
    </row>
    <row r="14934" customFormat="false" ht="12.75" hidden="true" customHeight="false" outlineLevel="0" collapsed="false">
      <c r="A14934" s="197" t="s">
        <v>30182</v>
      </c>
      <c r="B14934" s="197" t="str">
        <f aca="false">C14934&amp;D14934&amp;E14934&amp;F14934&amp;G14934&amp;H14934</f>
        <v>CABO TELEFONICO TIPO CI(PARA INSTALACOES INTERNAS PRIMARIAS)PARA 300 PARES.FORNECIMENTO E COLOCACAO</v>
      </c>
      <c r="C14934" s="197" t="s">
        <v>30164</v>
      </c>
      <c r="D14934" s="197" t="s">
        <v>30183</v>
      </c>
      <c r="I14934" s="197" t="s">
        <v>338</v>
      </c>
      <c r="J14934" s="197" t="n">
        <v>112.82</v>
      </c>
    </row>
    <row r="14935" customFormat="false" ht="12.75" hidden="true" customHeight="false" outlineLevel="0" collapsed="false">
      <c r="A14935" s="197" t="s">
        <v>30184</v>
      </c>
      <c r="B14935" s="197" t="str">
        <f aca="false">C14935&amp;D14935&amp;E14935&amp;F14935&amp;G14935&amp;H14935</f>
        <v>CABO TELEFONICO TIPO CI(PARA INSTALACOES INTERNAS PRIMARIAS)PARA 300 PARES.FORNECIMENTO E COLOCACAO</v>
      </c>
      <c r="C14935" s="197" t="s">
        <v>30164</v>
      </c>
      <c r="D14935" s="197" t="s">
        <v>30183</v>
      </c>
      <c r="I14935" s="197" t="s">
        <v>338</v>
      </c>
      <c r="J14935" s="197" t="n">
        <v>103.94</v>
      </c>
    </row>
    <row r="14936" customFormat="false" ht="12.75" hidden="true" customHeight="false" outlineLevel="0" collapsed="false">
      <c r="A14936" s="197" t="s">
        <v>30185</v>
      </c>
      <c r="B14936" s="197" t="str">
        <f aca="false">C14936&amp;D14936&amp;E14936&amp;F14936&amp;G14936&amp;H14936</f>
        <v>CABO TELEFONICO TIPO CI(PARA INSTALACOES INTERNAS PRIMARIAS)PARA 400 PARES.FORNECIMENTO E COLOCACAO</v>
      </c>
      <c r="C14936" s="197" t="s">
        <v>30164</v>
      </c>
      <c r="D14936" s="197" t="s">
        <v>30186</v>
      </c>
      <c r="I14936" s="197" t="s">
        <v>338</v>
      </c>
      <c r="J14936" s="197" t="n">
        <v>149.38</v>
      </c>
    </row>
    <row r="14937" customFormat="false" ht="12.75" hidden="true" customHeight="false" outlineLevel="0" collapsed="false">
      <c r="A14937" s="197" t="s">
        <v>30187</v>
      </c>
      <c r="B14937" s="197" t="str">
        <f aca="false">C14937&amp;D14937&amp;E14937&amp;F14937&amp;G14937&amp;H14937</f>
        <v>CABO TELEFONICO TIPO CI(PARA INSTALACOES INTERNAS PRIMARIAS)PARA 400 PARES.FORNECIMENTO E COLOCACAO</v>
      </c>
      <c r="C14937" s="197" t="s">
        <v>30164</v>
      </c>
      <c r="D14937" s="197" t="s">
        <v>30186</v>
      </c>
      <c r="I14937" s="197" t="s">
        <v>338</v>
      </c>
      <c r="J14937" s="197" t="n">
        <v>137.54</v>
      </c>
    </row>
    <row r="14938" customFormat="false" ht="12.75" hidden="true" customHeight="false" outlineLevel="0" collapsed="false">
      <c r="A14938" s="197" t="s">
        <v>30188</v>
      </c>
      <c r="B14938" s="197" t="str">
        <f aca="false">C14938&amp;D14938&amp;E14938&amp;F14938&amp;G14938&amp;H14938</f>
        <v>CABO TELEFONICO CCE,DIAMETRO DO CONDUTOR 0,50MM,PARA 2 PARES.FORNECIMENTO E COLOCACAO</v>
      </c>
      <c r="C14938" s="197" t="s">
        <v>30189</v>
      </c>
      <c r="D14938" s="197" t="s">
        <v>7939</v>
      </c>
      <c r="I14938" s="197" t="s">
        <v>338</v>
      </c>
      <c r="J14938" s="197" t="n">
        <v>1.88</v>
      </c>
    </row>
    <row r="14939" customFormat="false" ht="12.75" hidden="true" customHeight="false" outlineLevel="0" collapsed="false">
      <c r="A14939" s="197" t="s">
        <v>30190</v>
      </c>
      <c r="B14939" s="197" t="str">
        <f aca="false">C14939&amp;D14939&amp;E14939&amp;F14939&amp;G14939&amp;H14939</f>
        <v>CABO TELEFONICO CCE,DIAMETRO DO CONDUTOR 0,50MM,PARA 2 PARES.FORNECIMENTO E COLOCACAO</v>
      </c>
      <c r="C14939" s="197" t="s">
        <v>30189</v>
      </c>
      <c r="D14939" s="197" t="s">
        <v>7939</v>
      </c>
      <c r="I14939" s="197" t="s">
        <v>338</v>
      </c>
      <c r="J14939" s="197" t="n">
        <v>1.79</v>
      </c>
    </row>
    <row r="14940" customFormat="false" ht="12.75" hidden="true" customHeight="false" outlineLevel="0" collapsed="false">
      <c r="A14940" s="197" t="s">
        <v>30191</v>
      </c>
      <c r="B14940" s="197" t="str">
        <f aca="false">C14940&amp;D14940&amp;E14940&amp;F14940&amp;G14940&amp;H14940</f>
        <v>CABO TELEFONICO CCE,DIAMETRO DO CONDUTOR 0,50MM,PARA 4 PARES.FORNECIMENTO E COLOCACAO</v>
      </c>
      <c r="C14940" s="197" t="s">
        <v>30192</v>
      </c>
      <c r="D14940" s="197" t="s">
        <v>7939</v>
      </c>
      <c r="I14940" s="197" t="s">
        <v>338</v>
      </c>
      <c r="J14940" s="197" t="n">
        <v>2.71</v>
      </c>
    </row>
    <row r="14941" customFormat="false" ht="12.75" hidden="true" customHeight="false" outlineLevel="0" collapsed="false">
      <c r="A14941" s="197" t="s">
        <v>30193</v>
      </c>
      <c r="B14941" s="197" t="str">
        <f aca="false">C14941&amp;D14941&amp;E14941&amp;F14941&amp;G14941&amp;H14941</f>
        <v>CABO TELEFONICO CCE,DIAMETRO DO CONDUTOR 0,50MM,PARA 4 PARES.FORNECIMENTO E COLOCACAO</v>
      </c>
      <c r="C14941" s="197" t="s">
        <v>30192</v>
      </c>
      <c r="D14941" s="197" t="s">
        <v>7939</v>
      </c>
      <c r="I14941" s="197" t="s">
        <v>338</v>
      </c>
      <c r="J14941" s="197" t="n">
        <v>2.57</v>
      </c>
    </row>
    <row r="14942" customFormat="false" ht="12.75" hidden="true" customHeight="false" outlineLevel="0" collapsed="false">
      <c r="A14942" s="197" t="s">
        <v>30194</v>
      </c>
      <c r="B14942" s="197" t="str">
        <f aca="false">C14942&amp;D14942&amp;E14942&amp;F14942&amp;G14942&amp;H14942</f>
        <v>CABO TELEFONICO CCE,DIAMETRO DO CONDUTOR 0,50MM,PARA 5 PARES.FORNECIMENTO E COLOCACAO</v>
      </c>
      <c r="C14942" s="197" t="s">
        <v>30195</v>
      </c>
      <c r="D14942" s="197" t="s">
        <v>7939</v>
      </c>
      <c r="I14942" s="197" t="s">
        <v>338</v>
      </c>
      <c r="J14942" s="197" t="n">
        <v>4.38</v>
      </c>
    </row>
    <row r="14943" customFormat="false" ht="12.75" hidden="true" customHeight="false" outlineLevel="0" collapsed="false">
      <c r="A14943" s="197" t="s">
        <v>30196</v>
      </c>
      <c r="B14943" s="197" t="str">
        <f aca="false">C14943&amp;D14943&amp;E14943&amp;F14943&amp;G14943&amp;H14943</f>
        <v>CABO TELEFONICO CCE,DIAMETRO DO CONDUTOR 0,50MM,PARA 5 PARES.FORNECIMENTO E COLOCACAO</v>
      </c>
      <c r="C14943" s="197" t="s">
        <v>30195</v>
      </c>
      <c r="D14943" s="197" t="s">
        <v>7939</v>
      </c>
      <c r="I14943" s="197" t="s">
        <v>338</v>
      </c>
      <c r="J14943" s="197" t="n">
        <v>4.14</v>
      </c>
    </row>
    <row r="14944" customFormat="false" ht="12.75" hidden="true" customHeight="false" outlineLevel="0" collapsed="false">
      <c r="A14944" s="197" t="s">
        <v>30197</v>
      </c>
      <c r="B14944" s="197" t="str">
        <f aca="false">C14944&amp;D14944&amp;E14944&amp;F14944&amp;G14944&amp;H14944</f>
        <v>CABO TELEFONICO CCE,DIAMETRO DO CONDUTOR 0,50MM,PARA 6 PARES.FORNECIMENTO E COLOCACAO</v>
      </c>
      <c r="C14944" s="197" t="s">
        <v>30198</v>
      </c>
      <c r="D14944" s="197" t="s">
        <v>7939</v>
      </c>
      <c r="I14944" s="197" t="s">
        <v>338</v>
      </c>
      <c r="J14944" s="197" t="n">
        <v>4.46</v>
      </c>
    </row>
    <row r="14945" customFormat="false" ht="12.75" hidden="true" customHeight="false" outlineLevel="0" collapsed="false">
      <c r="A14945" s="197" t="s">
        <v>30199</v>
      </c>
      <c r="B14945" s="197" t="str">
        <f aca="false">C14945&amp;D14945&amp;E14945&amp;F14945&amp;G14945&amp;H14945</f>
        <v>CABO TELEFONICO CCE,DIAMETRO DO CONDUTOR 0,50MM,PARA 6 PARES.FORNECIMENTO E COLOCACAO</v>
      </c>
      <c r="C14945" s="197" t="s">
        <v>30198</v>
      </c>
      <c r="D14945" s="197" t="s">
        <v>7939</v>
      </c>
      <c r="I14945" s="197" t="s">
        <v>338</v>
      </c>
      <c r="J14945" s="197" t="n">
        <v>4.22</v>
      </c>
    </row>
    <row r="14946" customFormat="false" ht="12.75" hidden="true" customHeight="false" outlineLevel="0" collapsed="false">
      <c r="A14946" s="197" t="s">
        <v>30200</v>
      </c>
      <c r="B14946" s="197" t="str">
        <f aca="false">C14946&amp;D14946&amp;E14946&amp;F14946&amp;G14946&amp;H14946</f>
        <v>CABO TELEFONICO CCE,DIAMETRO DO CONDUTOR 0,65MM,PARA 2 PARES.FORNECIMENTO E COLOCACAO</v>
      </c>
      <c r="C14946" s="197" t="s">
        <v>30201</v>
      </c>
      <c r="D14946" s="197" t="s">
        <v>7939</v>
      </c>
      <c r="I14946" s="197" t="s">
        <v>338</v>
      </c>
      <c r="J14946" s="197" t="n">
        <v>2.49</v>
      </c>
    </row>
    <row r="14947" customFormat="false" ht="12.75" hidden="true" customHeight="false" outlineLevel="0" collapsed="false">
      <c r="A14947" s="197" t="s">
        <v>30202</v>
      </c>
      <c r="B14947" s="197" t="str">
        <f aca="false">C14947&amp;D14947&amp;E14947&amp;F14947&amp;G14947&amp;H14947</f>
        <v>CABO TELEFONICO CCE,DIAMETRO DO CONDUTOR 0,65MM,PARA 2 PARES.FORNECIMENTO E COLOCACAO</v>
      </c>
      <c r="C14947" s="197" t="s">
        <v>30201</v>
      </c>
      <c r="D14947" s="197" t="s">
        <v>7939</v>
      </c>
      <c r="I14947" s="197" t="s">
        <v>338</v>
      </c>
      <c r="J14947" s="197" t="n">
        <v>2.4</v>
      </c>
    </row>
    <row r="14948" customFormat="false" ht="12.75" hidden="true" customHeight="false" outlineLevel="0" collapsed="false">
      <c r="A14948" s="197" t="s">
        <v>30203</v>
      </c>
      <c r="B14948" s="197" t="str">
        <f aca="false">C14948&amp;D14948&amp;E14948&amp;F14948&amp;G14948&amp;H14948</f>
        <v>CABO TELEFONICO CCE,DIAMETRO DO CONDUTOR 0,65MM,PARA 4 PARES.FORNECIMENTO E COLOCACAO</v>
      </c>
      <c r="C14948" s="197" t="s">
        <v>30204</v>
      </c>
      <c r="D14948" s="197" t="s">
        <v>7939</v>
      </c>
      <c r="I14948" s="197" t="s">
        <v>338</v>
      </c>
      <c r="J14948" s="197" t="n">
        <v>3.7</v>
      </c>
    </row>
    <row r="14949" customFormat="false" ht="12.75" hidden="true" customHeight="false" outlineLevel="0" collapsed="false">
      <c r="A14949" s="197" t="s">
        <v>30205</v>
      </c>
      <c r="B14949" s="197" t="str">
        <f aca="false">C14949&amp;D14949&amp;E14949&amp;F14949&amp;G14949&amp;H14949</f>
        <v>CABO TELEFONICO CCE,DIAMETRO DO CONDUTOR 0,65MM,PARA 4 PARES.FORNECIMENTO E COLOCACAO</v>
      </c>
      <c r="C14949" s="197" t="s">
        <v>30204</v>
      </c>
      <c r="D14949" s="197" t="s">
        <v>7939</v>
      </c>
      <c r="I14949" s="197" t="s">
        <v>338</v>
      </c>
      <c r="J14949" s="197" t="n">
        <v>3.56</v>
      </c>
    </row>
    <row r="14950" customFormat="false" ht="12.75" hidden="true" customHeight="false" outlineLevel="0" collapsed="false">
      <c r="A14950" s="197" t="s">
        <v>30206</v>
      </c>
      <c r="B14950" s="197" t="str">
        <f aca="false">C14950&amp;D14950&amp;E14950&amp;F14950&amp;G14950&amp;H14950</f>
        <v>CABO TELEFONICO CCE,DIAMETRO DO CONDUTOR 0,65MM,PARA 5 PARES.FORNECIMENTO E COLOCACAO</v>
      </c>
      <c r="C14950" s="197" t="s">
        <v>30207</v>
      </c>
      <c r="D14950" s="197" t="s">
        <v>7939</v>
      </c>
      <c r="I14950" s="197" t="s">
        <v>338</v>
      </c>
      <c r="J14950" s="197" t="n">
        <v>4.97</v>
      </c>
    </row>
    <row r="14951" customFormat="false" ht="12.75" hidden="true" customHeight="false" outlineLevel="0" collapsed="false">
      <c r="A14951" s="197" t="s">
        <v>30208</v>
      </c>
      <c r="B14951" s="197" t="str">
        <f aca="false">C14951&amp;D14951&amp;E14951&amp;F14951&amp;G14951&amp;H14951</f>
        <v>CABO TELEFONICO CCE,DIAMETRO DO CONDUTOR 0,65MM,PARA 5 PARES.FORNECIMENTO E COLOCACAO</v>
      </c>
      <c r="C14951" s="197" t="s">
        <v>30207</v>
      </c>
      <c r="D14951" s="197" t="s">
        <v>7939</v>
      </c>
      <c r="I14951" s="197" t="s">
        <v>338</v>
      </c>
      <c r="J14951" s="197" t="n">
        <v>4.73</v>
      </c>
    </row>
    <row r="14952" customFormat="false" ht="12.75" hidden="true" customHeight="false" outlineLevel="0" collapsed="false">
      <c r="A14952" s="197" t="s">
        <v>30209</v>
      </c>
      <c r="B14952" s="197" t="str">
        <f aca="false">C14952&amp;D14952&amp;E14952&amp;F14952&amp;G14952&amp;H14952</f>
        <v>CABO TELEFONICO CCE,DIAMETRO DO CONDUTOR 0,65MM,PARA 6 PARES.FORNECIMENTO E COLOCACAO</v>
      </c>
      <c r="C14952" s="197" t="s">
        <v>30210</v>
      </c>
      <c r="D14952" s="197" t="s">
        <v>7939</v>
      </c>
      <c r="I14952" s="197" t="s">
        <v>338</v>
      </c>
      <c r="J14952" s="197" t="n">
        <v>5.33</v>
      </c>
    </row>
    <row r="14953" customFormat="false" ht="12.75" hidden="true" customHeight="false" outlineLevel="0" collapsed="false">
      <c r="A14953" s="197" t="s">
        <v>30211</v>
      </c>
      <c r="B14953" s="197" t="str">
        <f aca="false">C14953&amp;D14953&amp;E14953&amp;F14953&amp;G14953&amp;H14953</f>
        <v>CABO TELEFONICO CCE,DIAMETRO DO CONDUTOR 0,65MM,PARA 6 PARES.FORNECIMENTO E COLOCACAO</v>
      </c>
      <c r="C14953" s="197" t="s">
        <v>30210</v>
      </c>
      <c r="D14953" s="197" t="s">
        <v>7939</v>
      </c>
      <c r="I14953" s="197" t="s">
        <v>338</v>
      </c>
      <c r="J14953" s="197" t="n">
        <v>5.09</v>
      </c>
    </row>
    <row r="14954" customFormat="false" ht="12.75" hidden="true" customHeight="false" outlineLevel="0" collapsed="false">
      <c r="A14954" s="197" t="s">
        <v>30212</v>
      </c>
      <c r="B14954" s="197" t="str">
        <f aca="false">C14954&amp;D14954&amp;E14954&amp;F14954&amp;G14954&amp;H14954</f>
        <v>CABO TELEFONICO CCI,DIAMETRO DO CONDUTOR 0,50MM,PARA 2 PARES.FORNECIMENTO E COLOCACAO</v>
      </c>
      <c r="C14954" s="197" t="s">
        <v>30213</v>
      </c>
      <c r="D14954" s="197" t="s">
        <v>7939</v>
      </c>
      <c r="I14954" s="197" t="s">
        <v>338</v>
      </c>
      <c r="J14954" s="197" t="n">
        <v>1.2</v>
      </c>
    </row>
    <row r="14955" customFormat="false" ht="12.75" hidden="true" customHeight="false" outlineLevel="0" collapsed="false">
      <c r="A14955" s="197" t="s">
        <v>30214</v>
      </c>
      <c r="B14955" s="197" t="str">
        <f aca="false">C14955&amp;D14955&amp;E14955&amp;F14955&amp;G14955&amp;H14955</f>
        <v>CABO TELEFONICO CCI,DIAMETRO DO CONDUTOR 0,50MM,PARA 2 PARES.FORNECIMENTO E COLOCACAO</v>
      </c>
      <c r="C14955" s="197" t="s">
        <v>30213</v>
      </c>
      <c r="D14955" s="197" t="s">
        <v>7939</v>
      </c>
      <c r="I14955" s="197" t="s">
        <v>338</v>
      </c>
      <c r="J14955" s="197" t="n">
        <v>1.11</v>
      </c>
    </row>
    <row r="14956" customFormat="false" ht="12.75" hidden="true" customHeight="false" outlineLevel="0" collapsed="false">
      <c r="A14956" s="197" t="s">
        <v>30215</v>
      </c>
      <c r="B14956" s="197" t="str">
        <f aca="false">C14956&amp;D14956&amp;E14956&amp;F14956&amp;G14956&amp;H14956</f>
        <v>CABO TELEFONICO CCI,DIAMETRO DO CONDUTOR 0,50MM,PARA 4 PARES.FORNECIMENTO E COLOCACAO</v>
      </c>
      <c r="C14956" s="197" t="s">
        <v>30216</v>
      </c>
      <c r="D14956" s="197" t="s">
        <v>7939</v>
      </c>
      <c r="I14956" s="197" t="s">
        <v>338</v>
      </c>
      <c r="J14956" s="197" t="n">
        <v>2.03</v>
      </c>
    </row>
    <row r="14957" customFormat="false" ht="12.75" hidden="true" customHeight="false" outlineLevel="0" collapsed="false">
      <c r="A14957" s="197" t="s">
        <v>30217</v>
      </c>
      <c r="B14957" s="197" t="str">
        <f aca="false">C14957&amp;D14957&amp;E14957&amp;F14957&amp;G14957&amp;H14957</f>
        <v>CABO TELEFONICO CCI,DIAMETRO DO CONDUTOR 0,50MM,PARA 4 PARES.FORNECIMENTO E COLOCACAO</v>
      </c>
      <c r="C14957" s="197" t="s">
        <v>30216</v>
      </c>
      <c r="D14957" s="197" t="s">
        <v>7939</v>
      </c>
      <c r="I14957" s="197" t="s">
        <v>338</v>
      </c>
      <c r="J14957" s="197" t="n">
        <v>1.89</v>
      </c>
    </row>
    <row r="14958" customFormat="false" ht="12.75" hidden="true" customHeight="false" outlineLevel="0" collapsed="false">
      <c r="A14958" s="197" t="s">
        <v>30218</v>
      </c>
      <c r="B14958" s="197" t="str">
        <f aca="false">C14958&amp;D14958&amp;E14958&amp;F14958&amp;G14958&amp;H14958</f>
        <v>CABO TELEFONICO CCI,DIAMETRO DO CONDUTOR 0,50MM,PARA 5 PARES.FORNECIMENTO E COLOCACAO</v>
      </c>
      <c r="C14958" s="197" t="s">
        <v>30219</v>
      </c>
      <c r="D14958" s="197" t="s">
        <v>7939</v>
      </c>
      <c r="I14958" s="197" t="s">
        <v>338</v>
      </c>
      <c r="J14958" s="197" t="n">
        <v>3.23</v>
      </c>
    </row>
    <row r="14959" customFormat="false" ht="12.75" hidden="true" customHeight="false" outlineLevel="0" collapsed="false">
      <c r="A14959" s="197" t="s">
        <v>30220</v>
      </c>
      <c r="B14959" s="197" t="str">
        <f aca="false">C14959&amp;D14959&amp;E14959&amp;F14959&amp;G14959&amp;H14959</f>
        <v>CABO TELEFONICO CCI,DIAMETRO DO CONDUTOR 0,50MM,PARA 5 PARES.FORNECIMENTO E COLOCACAO</v>
      </c>
      <c r="C14959" s="197" t="s">
        <v>30219</v>
      </c>
      <c r="D14959" s="197" t="s">
        <v>7939</v>
      </c>
      <c r="I14959" s="197" t="s">
        <v>338</v>
      </c>
      <c r="J14959" s="197" t="n">
        <v>2.99</v>
      </c>
    </row>
    <row r="14960" customFormat="false" ht="12.75" hidden="true" customHeight="false" outlineLevel="0" collapsed="false">
      <c r="A14960" s="197" t="s">
        <v>30221</v>
      </c>
      <c r="B14960" s="197" t="str">
        <f aca="false">C14960&amp;D14960&amp;E14960&amp;F14960&amp;G14960&amp;H14960</f>
        <v>CABO TELEFONICO CCI,DIAMETRO DO CONDUTOR 0,50MM,PARA 6 PARES.FORNECIMENTO E COLOCACAO</v>
      </c>
      <c r="C14960" s="197" t="s">
        <v>30222</v>
      </c>
      <c r="D14960" s="197" t="s">
        <v>7939</v>
      </c>
      <c r="I14960" s="197" t="s">
        <v>338</v>
      </c>
      <c r="J14960" s="197" t="n">
        <v>3</v>
      </c>
    </row>
    <row r="14961" customFormat="false" ht="12.75" hidden="true" customHeight="false" outlineLevel="0" collapsed="false">
      <c r="A14961" s="197" t="s">
        <v>30223</v>
      </c>
      <c r="B14961" s="197" t="str">
        <f aca="false">C14961&amp;D14961&amp;E14961&amp;F14961&amp;G14961&amp;H14961</f>
        <v>CABO TELEFONICO CCI,DIAMETRO DO CONDUTOR 0,50MM,PARA 6 PARES.FORNECIMENTO E COLOCACAO</v>
      </c>
      <c r="C14961" s="197" t="s">
        <v>30222</v>
      </c>
      <c r="D14961" s="197" t="s">
        <v>7939</v>
      </c>
      <c r="I14961" s="197" t="s">
        <v>338</v>
      </c>
      <c r="J14961" s="197" t="n">
        <v>2.76</v>
      </c>
    </row>
    <row r="14962" customFormat="false" ht="12.75" hidden="true" customHeight="false" outlineLevel="0" collapsed="false">
      <c r="A14962" s="197" t="s">
        <v>30224</v>
      </c>
      <c r="B14962" s="197" t="str">
        <f aca="false">C14962&amp;D14962&amp;E14962&amp;F14962&amp;G14962&amp;H14962</f>
        <v>CABO COAXIAL RG-59,ALCANCE MAXIMO 300M,PARA INSTALACAO CFTV.FORNECIMENTO E COLOCACAO</v>
      </c>
      <c r="C14962" s="197" t="s">
        <v>30225</v>
      </c>
      <c r="D14962" s="197" t="s">
        <v>7956</v>
      </c>
      <c r="I14962" s="197" t="s">
        <v>338</v>
      </c>
      <c r="J14962" s="197" t="n">
        <v>67.03</v>
      </c>
    </row>
    <row r="14963" customFormat="false" ht="12.75" hidden="true" customHeight="false" outlineLevel="0" collapsed="false">
      <c r="A14963" s="197" t="s">
        <v>30226</v>
      </c>
      <c r="B14963" s="197" t="str">
        <f aca="false">C14963&amp;D14963&amp;E14963&amp;F14963&amp;G14963&amp;H14963</f>
        <v>CABO COAXIAL RG-59,ALCANCE MAXIMO 300M,PARA INSTALACAO CFTV.FORNECIMENTO E COLOCACAO</v>
      </c>
      <c r="C14963" s="197" t="s">
        <v>30225</v>
      </c>
      <c r="D14963" s="197" t="s">
        <v>7956</v>
      </c>
      <c r="I14963" s="197" t="s">
        <v>338</v>
      </c>
      <c r="J14963" s="197" t="n">
        <v>58.15</v>
      </c>
    </row>
    <row r="14964" customFormat="false" ht="12.75" hidden="true" customHeight="false" outlineLevel="0" collapsed="false">
      <c r="A14964" s="197" t="s">
        <v>30227</v>
      </c>
      <c r="B14964" s="197" t="str">
        <f aca="false">C14964&amp;D14964&amp;E14964&amp;F14964&amp;G14964&amp;H14964</f>
        <v>CABO COAXIAL RG-06,ALCANCE MAXIMO 450M,PARA INSTALACAO CFTV.FORNECIMENTO E COLOCACAO</v>
      </c>
      <c r="C14964" s="197" t="s">
        <v>30228</v>
      </c>
      <c r="D14964" s="197" t="s">
        <v>7956</v>
      </c>
      <c r="I14964" s="197" t="s">
        <v>338</v>
      </c>
      <c r="J14964" s="197" t="n">
        <v>111.73</v>
      </c>
    </row>
    <row r="14965" customFormat="false" ht="12.75" hidden="true" customHeight="false" outlineLevel="0" collapsed="false">
      <c r="A14965" s="197" t="s">
        <v>30229</v>
      </c>
      <c r="B14965" s="197" t="str">
        <f aca="false">C14965&amp;D14965&amp;E14965&amp;F14965&amp;G14965&amp;H14965</f>
        <v>CABO COAXIAL RG-06,ALCANCE MAXIMO 450M,PARA INSTALACAO CFTV.FORNECIMENTO E COLOCACAO</v>
      </c>
      <c r="C14965" s="197" t="s">
        <v>30228</v>
      </c>
      <c r="D14965" s="197" t="s">
        <v>7956</v>
      </c>
      <c r="I14965" s="197" t="s">
        <v>338</v>
      </c>
      <c r="J14965" s="197" t="n">
        <v>96.93</v>
      </c>
    </row>
    <row r="14966" customFormat="false" ht="12.75" hidden="true" customHeight="false" outlineLevel="0" collapsed="false">
      <c r="A14966" s="197" t="s">
        <v>30230</v>
      </c>
      <c r="B14966" s="197"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197" t="s">
        <v>30231</v>
      </c>
      <c r="D14966" s="197" t="s">
        <v>30232</v>
      </c>
      <c r="E14966" s="197" t="s">
        <v>30233</v>
      </c>
      <c r="F14966" s="197" t="s">
        <v>30234</v>
      </c>
      <c r="G14966" s="197" t="s">
        <v>30235</v>
      </c>
      <c r="H14966" s="197" t="s">
        <v>30236</v>
      </c>
      <c r="I14966" s="197" t="s">
        <v>30</v>
      </c>
      <c r="J14966" s="197" t="n">
        <v>1394.05</v>
      </c>
    </row>
    <row r="14967" customFormat="false" ht="12.75" hidden="true" customHeight="false" outlineLevel="0" collapsed="false">
      <c r="A14967" s="197" t="s">
        <v>225</v>
      </c>
      <c r="B14967" s="197"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197" t="s">
        <v>30231</v>
      </c>
      <c r="D14967" s="197" t="s">
        <v>30232</v>
      </c>
      <c r="E14967" s="197" t="s">
        <v>30233</v>
      </c>
      <c r="F14967" s="197" t="s">
        <v>30234</v>
      </c>
      <c r="G14967" s="197" t="s">
        <v>30235</v>
      </c>
      <c r="H14967" s="197" t="s">
        <v>30236</v>
      </c>
      <c r="I14967" s="197" t="s">
        <v>30</v>
      </c>
      <c r="J14967" s="197" t="n">
        <v>1287.95</v>
      </c>
    </row>
    <row r="14968" customFormat="false" ht="12.75" hidden="true" customHeight="false" outlineLevel="0" collapsed="false">
      <c r="A14968" s="197" t="s">
        <v>30237</v>
      </c>
      <c r="B14968" s="197"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197" t="s">
        <v>30238</v>
      </c>
      <c r="D14968" s="197" t="s">
        <v>30239</v>
      </c>
      <c r="E14968" s="197" t="s">
        <v>30240</v>
      </c>
      <c r="F14968" s="197" t="s">
        <v>30241</v>
      </c>
      <c r="G14968" s="197" t="s">
        <v>30242</v>
      </c>
      <c r="H14968" s="197" t="s">
        <v>30243</v>
      </c>
      <c r="I14968" s="197" t="s">
        <v>30</v>
      </c>
      <c r="J14968" s="197" t="n">
        <v>1552.63</v>
      </c>
    </row>
    <row r="14969" customFormat="false" ht="12.75" hidden="true" customHeight="false" outlineLevel="0" collapsed="false">
      <c r="A14969" s="197" t="s">
        <v>30244</v>
      </c>
      <c r="B14969" s="197"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197" t="s">
        <v>30238</v>
      </c>
      <c r="D14969" s="197" t="s">
        <v>30239</v>
      </c>
      <c r="E14969" s="197" t="s">
        <v>30240</v>
      </c>
      <c r="F14969" s="197" t="s">
        <v>30241</v>
      </c>
      <c r="G14969" s="197" t="s">
        <v>30242</v>
      </c>
      <c r="H14969" s="197" t="s">
        <v>30243</v>
      </c>
      <c r="I14969" s="197" t="s">
        <v>30</v>
      </c>
      <c r="J14969" s="197" t="n">
        <v>1434.45</v>
      </c>
    </row>
    <row r="14970" customFormat="false" ht="12.75" hidden="true" customHeight="false" outlineLevel="0" collapsed="false">
      <c r="A14970" s="197" t="s">
        <v>30245</v>
      </c>
      <c r="B14970" s="197"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197" t="s">
        <v>30246</v>
      </c>
      <c r="D14970" s="197" t="s">
        <v>30247</v>
      </c>
      <c r="E14970" s="197" t="s">
        <v>30248</v>
      </c>
      <c r="F14970" s="197" t="s">
        <v>30249</v>
      </c>
      <c r="G14970" s="197" t="s">
        <v>30250</v>
      </c>
      <c r="H14970" s="197" t="s">
        <v>30251</v>
      </c>
      <c r="I14970" s="197" t="s">
        <v>30</v>
      </c>
      <c r="J14970" s="197" t="n">
        <v>2170.23</v>
      </c>
    </row>
    <row r="14971" customFormat="false" ht="12.75" hidden="true" customHeight="false" outlineLevel="0" collapsed="false">
      <c r="A14971" s="197" t="s">
        <v>344</v>
      </c>
      <c r="B14971" s="197"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197" t="s">
        <v>30246</v>
      </c>
      <c r="D14971" s="197" t="s">
        <v>30247</v>
      </c>
      <c r="E14971" s="197" t="s">
        <v>30248</v>
      </c>
      <c r="F14971" s="197" t="s">
        <v>30249</v>
      </c>
      <c r="G14971" s="197" t="s">
        <v>30250</v>
      </c>
      <c r="H14971" s="197" t="s">
        <v>30251</v>
      </c>
      <c r="I14971" s="197" t="s">
        <v>30</v>
      </c>
      <c r="J14971" s="197" t="n">
        <v>2009.74</v>
      </c>
    </row>
    <row r="14972" customFormat="false" ht="12.75" hidden="true" customHeight="false" outlineLevel="0" collapsed="false">
      <c r="A14972" s="197" t="s">
        <v>30252</v>
      </c>
      <c r="B14972" s="197"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197" t="s">
        <v>30253</v>
      </c>
      <c r="D14972" s="197" t="s">
        <v>30254</v>
      </c>
      <c r="E14972" s="197" t="s">
        <v>30255</v>
      </c>
      <c r="F14972" s="197" t="s">
        <v>30256</v>
      </c>
      <c r="G14972" s="197" t="s">
        <v>30257</v>
      </c>
      <c r="H14972" s="197" t="s">
        <v>30258</v>
      </c>
      <c r="I14972" s="197" t="s">
        <v>30</v>
      </c>
      <c r="J14972" s="197" t="n">
        <v>4047.47</v>
      </c>
    </row>
    <row r="14973" customFormat="false" ht="12.75" hidden="true" customHeight="false" outlineLevel="0" collapsed="false">
      <c r="A14973" s="197" t="s">
        <v>30259</v>
      </c>
      <c r="B14973" s="197"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197" t="s">
        <v>30253</v>
      </c>
      <c r="D14973" s="197" t="s">
        <v>30254</v>
      </c>
      <c r="E14973" s="197" t="s">
        <v>30255</v>
      </c>
      <c r="F14973" s="197" t="s">
        <v>30256</v>
      </c>
      <c r="G14973" s="197" t="s">
        <v>30257</v>
      </c>
      <c r="H14973" s="197" t="s">
        <v>30258</v>
      </c>
      <c r="I14973" s="197" t="s">
        <v>30</v>
      </c>
      <c r="J14973" s="197" t="n">
        <v>3848.58</v>
      </c>
    </row>
    <row r="14974" customFormat="false" ht="12.75" hidden="true" customHeight="false" outlineLevel="0" collapsed="false">
      <c r="A14974" s="197" t="s">
        <v>30260</v>
      </c>
      <c r="B14974" s="197"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197" t="s">
        <v>30261</v>
      </c>
      <c r="D14974" s="197" t="s">
        <v>30262</v>
      </c>
      <c r="E14974" s="197" t="s">
        <v>30263</v>
      </c>
      <c r="F14974" s="197" t="s">
        <v>30264</v>
      </c>
      <c r="G14974" s="197" t="s">
        <v>30236</v>
      </c>
      <c r="I14974" s="197" t="s">
        <v>30</v>
      </c>
      <c r="J14974" s="197" t="n">
        <v>921.97</v>
      </c>
    </row>
    <row r="14975" customFormat="false" ht="12.75" hidden="true" customHeight="false" outlineLevel="0" collapsed="false">
      <c r="A14975" s="197" t="s">
        <v>30265</v>
      </c>
      <c r="B14975" s="197"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197" t="s">
        <v>30261</v>
      </c>
      <c r="D14975" s="197" t="s">
        <v>30262</v>
      </c>
      <c r="E14975" s="197" t="s">
        <v>30263</v>
      </c>
      <c r="F14975" s="197" t="s">
        <v>30264</v>
      </c>
      <c r="G14975" s="197" t="s">
        <v>30236</v>
      </c>
      <c r="I14975" s="197" t="s">
        <v>30</v>
      </c>
      <c r="J14975" s="197" t="n">
        <v>829.49</v>
      </c>
    </row>
    <row r="14976" customFormat="false" ht="12.75" hidden="true" customHeight="false" outlineLevel="0" collapsed="false">
      <c r="A14976" s="197" t="s">
        <v>30266</v>
      </c>
      <c r="B14976" s="197"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197" t="s">
        <v>30261</v>
      </c>
      <c r="D14976" s="197" t="s">
        <v>30267</v>
      </c>
      <c r="E14976" s="197" t="s">
        <v>30268</v>
      </c>
      <c r="F14976" s="197" t="s">
        <v>30269</v>
      </c>
      <c r="G14976" s="197" t="s">
        <v>30270</v>
      </c>
      <c r="I14976" s="197" t="s">
        <v>30</v>
      </c>
      <c r="J14976" s="197" t="n">
        <v>1187.32</v>
      </c>
    </row>
    <row r="14977" customFormat="false" ht="12.75" hidden="true" customHeight="false" outlineLevel="0" collapsed="false">
      <c r="A14977" s="197" t="s">
        <v>30271</v>
      </c>
      <c r="B14977" s="197"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197" t="s">
        <v>30261</v>
      </c>
      <c r="D14977" s="197" t="s">
        <v>30267</v>
      </c>
      <c r="E14977" s="197" t="s">
        <v>30268</v>
      </c>
      <c r="F14977" s="197" t="s">
        <v>30269</v>
      </c>
      <c r="G14977" s="197" t="s">
        <v>30270</v>
      </c>
      <c r="I14977" s="197" t="s">
        <v>30</v>
      </c>
      <c r="J14977" s="197" t="n">
        <v>1070.18</v>
      </c>
    </row>
    <row r="14978" customFormat="false" ht="12.75" hidden="true" customHeight="false" outlineLevel="0" collapsed="false">
      <c r="A14978" s="197" t="s">
        <v>30272</v>
      </c>
      <c r="B14978" s="197"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197" t="s">
        <v>30261</v>
      </c>
      <c r="D14978" s="197" t="s">
        <v>30273</v>
      </c>
      <c r="E14978" s="197" t="s">
        <v>30274</v>
      </c>
      <c r="F14978" s="197" t="s">
        <v>30275</v>
      </c>
      <c r="G14978" s="197" t="s">
        <v>30276</v>
      </c>
      <c r="I14978" s="197" t="s">
        <v>30</v>
      </c>
      <c r="J14978" s="197" t="n">
        <v>1264.74</v>
      </c>
    </row>
    <row r="14979" customFormat="false" ht="12.75" hidden="true" customHeight="false" outlineLevel="0" collapsed="false">
      <c r="A14979" s="197" t="s">
        <v>30277</v>
      </c>
      <c r="B14979" s="197"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197" t="s">
        <v>30261</v>
      </c>
      <c r="D14979" s="197" t="s">
        <v>30273</v>
      </c>
      <c r="E14979" s="197" t="s">
        <v>30274</v>
      </c>
      <c r="F14979" s="197" t="s">
        <v>30275</v>
      </c>
      <c r="G14979" s="197" t="s">
        <v>30276</v>
      </c>
      <c r="I14979" s="197" t="s">
        <v>30</v>
      </c>
      <c r="J14979" s="197" t="n">
        <v>1137.74</v>
      </c>
    </row>
    <row r="14980" customFormat="false" ht="12.75" hidden="true" customHeight="false" outlineLevel="0" collapsed="false">
      <c r="A14980" s="197" t="s">
        <v>30278</v>
      </c>
      <c r="B14980" s="197"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197" t="s">
        <v>30261</v>
      </c>
      <c r="D14980" s="197" t="s">
        <v>30279</v>
      </c>
      <c r="E14980" s="197" t="s">
        <v>30280</v>
      </c>
      <c r="F14980" s="197" t="s">
        <v>30281</v>
      </c>
      <c r="G14980" s="197" t="s">
        <v>30282</v>
      </c>
      <c r="I14980" s="197" t="s">
        <v>30</v>
      </c>
      <c r="J14980" s="197" t="n">
        <v>2773.96</v>
      </c>
    </row>
    <row r="14981" customFormat="false" ht="12.75" hidden="true" customHeight="false" outlineLevel="0" collapsed="false">
      <c r="A14981" s="197" t="s">
        <v>30283</v>
      </c>
      <c r="B14981" s="197"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197" t="s">
        <v>30261</v>
      </c>
      <c r="D14981" s="197" t="s">
        <v>30279</v>
      </c>
      <c r="E14981" s="197" t="s">
        <v>30280</v>
      </c>
      <c r="F14981" s="197" t="s">
        <v>30281</v>
      </c>
      <c r="G14981" s="197" t="s">
        <v>30282</v>
      </c>
      <c r="I14981" s="197" t="s">
        <v>30</v>
      </c>
      <c r="J14981" s="197" t="n">
        <v>2573.84</v>
      </c>
    </row>
    <row r="14982" customFormat="false" ht="12.75" hidden="true" customHeight="false" outlineLevel="0" collapsed="false">
      <c r="A14982" s="197" t="s">
        <v>30284</v>
      </c>
      <c r="B14982" s="197" t="str">
        <f aca="false">C14982&amp;D14982&amp;E14982&amp;F14982&amp;G14982&amp;H14982</f>
        <v>SUBESTACAO SIMPLIFICADA,PADRAO LIGHT,COM TRANSFORMADOR TRIFASICO DE 75KVA,13,8KV-220/127V,EXCLUSIVE CABINE DE MEDICAO</v>
      </c>
      <c r="C14982" s="197" t="s">
        <v>30285</v>
      </c>
      <c r="D14982" s="197" t="s">
        <v>30286</v>
      </c>
      <c r="I14982" s="197" t="s">
        <v>30</v>
      </c>
      <c r="J14982" s="197" t="n">
        <v>12379.98</v>
      </c>
    </row>
    <row r="14983" customFormat="false" ht="12.75" hidden="true" customHeight="false" outlineLevel="0" collapsed="false">
      <c r="A14983" s="197" t="s">
        <v>30287</v>
      </c>
      <c r="B14983" s="197" t="str">
        <f aca="false">C14983&amp;D14983&amp;E14983&amp;F14983&amp;G14983&amp;H14983</f>
        <v>SUBESTACAO SIMPLIFICADA,PADRAO LIGHT,COM TRANSFORMADOR TRIFASICO DE 75KVA,13,8KV-220/127V,EXCLUSIVE CABINE DE MEDICAO</v>
      </c>
      <c r="C14983" s="197" t="s">
        <v>30285</v>
      </c>
      <c r="D14983" s="197" t="s">
        <v>30286</v>
      </c>
      <c r="I14983" s="197" t="s">
        <v>30</v>
      </c>
      <c r="J14983" s="197" t="n">
        <v>12083.07</v>
      </c>
    </row>
    <row r="14984" customFormat="false" ht="12.75" hidden="true" customHeight="false" outlineLevel="0" collapsed="false">
      <c r="A14984" s="197" t="s">
        <v>30288</v>
      </c>
      <c r="B14984" s="197" t="str">
        <f aca="false">C14984&amp;D14984&amp;E14984&amp;F14984&amp;G14984&amp;H14984</f>
        <v>SUBESTACAO SIMPLIFICADA PADRAO LIGHT,COM TRANSFORMADOR TRIFASICO 112,5KVA,13,8KV-220/127V,EXCLUSIVE CABINE DE MEDICAO</v>
      </c>
      <c r="C14984" s="197" t="s">
        <v>30289</v>
      </c>
      <c r="D14984" s="197" t="s">
        <v>30290</v>
      </c>
      <c r="I14984" s="197" t="s">
        <v>30</v>
      </c>
      <c r="J14984" s="197" t="n">
        <v>13159.92</v>
      </c>
    </row>
    <row r="14985" customFormat="false" ht="12.75" hidden="true" customHeight="false" outlineLevel="0" collapsed="false">
      <c r="A14985" s="197" t="s">
        <v>30291</v>
      </c>
      <c r="B14985" s="197" t="str">
        <f aca="false">C14985&amp;D14985&amp;E14985&amp;F14985&amp;G14985&amp;H14985</f>
        <v>SUBESTACAO SIMPLIFICADA PADRAO LIGHT,COM TRANSFORMADOR TRIFASICO 112,5KVA,13,8KV-220/127V,EXCLUSIVE CABINE DE MEDICAO</v>
      </c>
      <c r="C14985" s="197" t="s">
        <v>30289</v>
      </c>
      <c r="D14985" s="197" t="s">
        <v>30290</v>
      </c>
      <c r="I14985" s="197" t="s">
        <v>30</v>
      </c>
      <c r="J14985" s="197" t="n">
        <v>12863.01</v>
      </c>
    </row>
    <row r="14986" customFormat="false" ht="12.75" hidden="true" customHeight="false" outlineLevel="0" collapsed="false">
      <c r="A14986" s="197" t="s">
        <v>30292</v>
      </c>
      <c r="B14986" s="197" t="str">
        <f aca="false">C14986&amp;D14986&amp;E14986&amp;F14986&amp;G14986&amp;H14986</f>
        <v>SUBESTACAO SIMPLIFICADA PADRAO LIGHT,COM TRANSFORMADOR TRIFASICO DE 150KVA,13,8KV-220/127V,EXCLUSIVE CABINE DE MEDICAO</v>
      </c>
      <c r="C14986" s="197" t="s">
        <v>30289</v>
      </c>
      <c r="D14986" s="197" t="s">
        <v>30293</v>
      </c>
      <c r="I14986" s="197" t="s">
        <v>30</v>
      </c>
      <c r="J14986" s="197" t="n">
        <v>14946.99</v>
      </c>
    </row>
    <row r="14987" customFormat="false" ht="12.75" hidden="true" customHeight="false" outlineLevel="0" collapsed="false">
      <c r="A14987" s="197" t="s">
        <v>30294</v>
      </c>
      <c r="B14987" s="197" t="str">
        <f aca="false">C14987&amp;D14987&amp;E14987&amp;F14987&amp;G14987&amp;H14987</f>
        <v>SUBESTACAO SIMPLIFICADA PADRAO LIGHT,COM TRANSFORMADOR TRIFASICO DE 150KVA,13,8KV-220/127V,EXCLUSIVE CABINE DE MEDICAO</v>
      </c>
      <c r="C14987" s="197" t="s">
        <v>30289</v>
      </c>
      <c r="D14987" s="197" t="s">
        <v>30293</v>
      </c>
      <c r="I14987" s="197" t="s">
        <v>30</v>
      </c>
      <c r="J14987" s="197" t="n">
        <v>14650.08</v>
      </c>
    </row>
    <row r="14988" customFormat="false" ht="12.75" hidden="true" customHeight="false" outlineLevel="0" collapsed="false">
      <c r="A14988" s="197" t="s">
        <v>30295</v>
      </c>
      <c r="B14988" s="197" t="str">
        <f aca="false">C14988&amp;D14988&amp;E14988&amp;F14988&amp;G14988&amp;H14988</f>
        <v>SUBESTACAO SIMPLIFICADA,PADRAO LIGHT,COM TRANSFORMADOR TRIFASICO DE 225KVA,13,8KV-220/127V,EXCLUSIVE CABINE DE MEDICAO</v>
      </c>
      <c r="C14988" s="197" t="s">
        <v>30285</v>
      </c>
      <c r="D14988" s="197" t="s">
        <v>30296</v>
      </c>
      <c r="I14988" s="197" t="s">
        <v>30</v>
      </c>
      <c r="J14988" s="197" t="n">
        <v>19971.79</v>
      </c>
    </row>
    <row r="14989" customFormat="false" ht="12.75" hidden="true" customHeight="false" outlineLevel="0" collapsed="false">
      <c r="A14989" s="197" t="s">
        <v>30297</v>
      </c>
      <c r="B14989" s="197" t="str">
        <f aca="false">C14989&amp;D14989&amp;E14989&amp;F14989&amp;G14989&amp;H14989</f>
        <v>SUBESTACAO SIMPLIFICADA,PADRAO LIGHT,COM TRANSFORMADOR TRIFASICO DE 225KVA,13,8KV-220/127V,EXCLUSIVE CABINE DE MEDICAO</v>
      </c>
      <c r="C14989" s="197" t="s">
        <v>30285</v>
      </c>
      <c r="D14989" s="197" t="s">
        <v>30296</v>
      </c>
      <c r="I14989" s="197" t="s">
        <v>30</v>
      </c>
      <c r="J14989" s="197" t="n">
        <v>19674.88</v>
      </c>
    </row>
    <row r="14990" customFormat="false" ht="12.75" hidden="true" customHeight="false" outlineLevel="0" collapsed="false">
      <c r="A14990" s="197" t="s">
        <v>30298</v>
      </c>
      <c r="B14990" s="197" t="str">
        <f aca="false">C14990&amp;D14990&amp;E14990&amp;F14990&amp;G14990&amp;H14990</f>
        <v>SUBESTACAO SIMPLIFICADA,PADRAO LIGHT,COM TRANSFORMADOR TRIFASICO DE 300KVA,13,8V-220/127V,EXCLUSIVE CABINE DE MEDICAO</v>
      </c>
      <c r="C14990" s="197" t="s">
        <v>30285</v>
      </c>
      <c r="D14990" s="197" t="s">
        <v>30299</v>
      </c>
      <c r="I14990" s="197" t="s">
        <v>30</v>
      </c>
      <c r="J14990" s="197" t="n">
        <v>21675.76</v>
      </c>
    </row>
    <row r="14991" customFormat="false" ht="12.75" hidden="true" customHeight="false" outlineLevel="0" collapsed="false">
      <c r="A14991" s="197" t="s">
        <v>30300</v>
      </c>
      <c r="B14991" s="197" t="str">
        <f aca="false">C14991&amp;D14991&amp;E14991&amp;F14991&amp;G14991&amp;H14991</f>
        <v>SUBESTACAO SIMPLIFICADA,PADRAO LIGHT,COM TRANSFORMADOR TRIFASICO DE 300KVA,13,8V-220/127V,EXCLUSIVE CABINE DE MEDICAO</v>
      </c>
      <c r="C14991" s="197" t="s">
        <v>30285</v>
      </c>
      <c r="D14991" s="197" t="s">
        <v>30299</v>
      </c>
      <c r="I14991" s="197" t="s">
        <v>30</v>
      </c>
      <c r="J14991" s="197" t="n">
        <v>21378.85</v>
      </c>
    </row>
    <row r="14992" customFormat="false" ht="12.75" hidden="true" customHeight="false" outlineLevel="0" collapsed="false">
      <c r="A14992" s="197" t="s">
        <v>30301</v>
      </c>
      <c r="B14992" s="197" t="str">
        <f aca="false">C14992&amp;D14992&amp;E14992&amp;F14992&amp;G14992&amp;H14992</f>
        <v>SUBESTACAO SIMPLIFICADA,PADRAO LIGHT,COM TRANSFORMADOR TRIFASICO DE 75KVA,13,8KV-220/127V,INCLUSIVE CABINE DE MEDICAO</v>
      </c>
      <c r="C14992" s="197" t="s">
        <v>30285</v>
      </c>
      <c r="D14992" s="197" t="s">
        <v>30302</v>
      </c>
      <c r="I14992" s="197" t="s">
        <v>30</v>
      </c>
      <c r="J14992" s="197" t="n">
        <v>19777.87</v>
      </c>
    </row>
    <row r="14993" customFormat="false" ht="12.75" hidden="true" customHeight="false" outlineLevel="0" collapsed="false">
      <c r="A14993" s="197" t="s">
        <v>30303</v>
      </c>
      <c r="B14993" s="197" t="str">
        <f aca="false">C14993&amp;D14993&amp;E14993&amp;F14993&amp;G14993&amp;H14993</f>
        <v>SUBESTACAO SIMPLIFICADA,PADRAO LIGHT,COM TRANSFORMADOR TRIFASICO DE 75KVA,13,8KV-220/127V,INCLUSIVE CABINE DE MEDICAO</v>
      </c>
      <c r="C14993" s="197" t="s">
        <v>30285</v>
      </c>
      <c r="D14993" s="197" t="s">
        <v>30302</v>
      </c>
      <c r="I14993" s="197" t="s">
        <v>30</v>
      </c>
      <c r="J14993" s="197" t="n">
        <v>19286.16</v>
      </c>
    </row>
    <row r="14994" customFormat="false" ht="12.75" hidden="true" customHeight="false" outlineLevel="0" collapsed="false">
      <c r="A14994" s="197" t="s">
        <v>30304</v>
      </c>
      <c r="B14994" s="197" t="str">
        <f aca="false">C14994&amp;D14994&amp;E14994&amp;F14994&amp;G14994&amp;H14994</f>
        <v>SUBESTACAO SIMPLIFICADA,PADRAO LIGHT,COM TRANSFORMADOR TRIFASICO DE 112,5KVA,13,8V-220/127V,INCLUSIVE CABINE DE MEDICAO</v>
      </c>
      <c r="C14994" s="197" t="s">
        <v>30285</v>
      </c>
      <c r="D14994" s="197" t="s">
        <v>30305</v>
      </c>
      <c r="I14994" s="197" t="s">
        <v>30</v>
      </c>
      <c r="J14994" s="197" t="n">
        <v>21964.34</v>
      </c>
    </row>
    <row r="14995" customFormat="false" ht="12.75" hidden="true" customHeight="false" outlineLevel="0" collapsed="false">
      <c r="A14995" s="197" t="s">
        <v>30306</v>
      </c>
      <c r="B14995" s="197" t="str">
        <f aca="false">C14995&amp;D14995&amp;E14995&amp;F14995&amp;G14995&amp;H14995</f>
        <v>SUBESTACAO SIMPLIFICADA,PADRAO LIGHT,COM TRANSFORMADOR TRIFASICO DE 112,5KVA,13,8V-220/127V,INCLUSIVE CABINE DE MEDICAO</v>
      </c>
      <c r="C14995" s="197" t="s">
        <v>30285</v>
      </c>
      <c r="D14995" s="197" t="s">
        <v>30305</v>
      </c>
      <c r="I14995" s="197" t="s">
        <v>30</v>
      </c>
      <c r="J14995" s="197" t="n">
        <v>21472.63</v>
      </c>
    </row>
    <row r="14996" customFormat="false" ht="12.75" hidden="true" customHeight="false" outlineLevel="0" collapsed="false">
      <c r="A14996" s="197" t="s">
        <v>30307</v>
      </c>
      <c r="B14996" s="197" t="str">
        <f aca="false">C14996&amp;D14996&amp;E14996&amp;F14996&amp;G14996&amp;H14996</f>
        <v>SUBESTACAO SIMPLIFICADA,PADRAO LIGHT,COM TRANSFORMADOR TRIFASICO DE 150KVA,13,8KV-220/127V,INCLUSIVE CABINE DE MEDICAO</v>
      </c>
      <c r="C14996" s="197" t="s">
        <v>30285</v>
      </c>
      <c r="D14996" s="197" t="s">
        <v>30308</v>
      </c>
      <c r="I14996" s="197" t="s">
        <v>30</v>
      </c>
      <c r="J14996" s="197" t="n">
        <v>23692.01</v>
      </c>
    </row>
    <row r="14997" customFormat="false" ht="12.75" hidden="true" customHeight="false" outlineLevel="0" collapsed="false">
      <c r="A14997" s="197" t="s">
        <v>30309</v>
      </c>
      <c r="B14997" s="197" t="str">
        <f aca="false">C14997&amp;D14997&amp;E14997&amp;F14997&amp;G14997&amp;H14997</f>
        <v>SUBESTACAO SIMPLIFICADA,PADRAO LIGHT,COM TRANSFORMADOR TRIFASICO DE 150KVA,13,8KV-220/127V,INCLUSIVE CABINE DE MEDICAO</v>
      </c>
      <c r="C14997" s="197" t="s">
        <v>30285</v>
      </c>
      <c r="D14997" s="197" t="s">
        <v>30308</v>
      </c>
      <c r="I14997" s="197" t="s">
        <v>30</v>
      </c>
      <c r="J14997" s="197" t="n">
        <v>23200.3</v>
      </c>
    </row>
    <row r="14998" customFormat="false" ht="12.75" hidden="true" customHeight="false" outlineLevel="0" collapsed="false">
      <c r="A14998" s="197" t="s">
        <v>30310</v>
      </c>
      <c r="B14998" s="197" t="str">
        <f aca="false">C14998&amp;D14998&amp;E14998&amp;F14998&amp;G14998&amp;H14998</f>
        <v>SUBESTACAO SIMPLIFICADA,PADRAO LIGHT,COM TRANSFORMADOR TRIFASICO DE 225KVA,13,8KV-220/127V,INCLUSIVE CABINE DE MEDICAO</v>
      </c>
      <c r="C14998" s="197" t="s">
        <v>30285</v>
      </c>
      <c r="D14998" s="197" t="s">
        <v>30311</v>
      </c>
      <c r="I14998" s="197" t="s">
        <v>30</v>
      </c>
      <c r="J14998" s="197" t="n">
        <v>30820.47</v>
      </c>
    </row>
    <row r="14999" customFormat="false" ht="12.75" hidden="true" customHeight="false" outlineLevel="0" collapsed="false">
      <c r="A14999" s="197" t="s">
        <v>30312</v>
      </c>
      <c r="B14999" s="197" t="str">
        <f aca="false">C14999&amp;D14999&amp;E14999&amp;F14999&amp;G14999&amp;H14999</f>
        <v>SUBESTACAO SIMPLIFICADA,PADRAO LIGHT,COM TRANSFORMADOR TRIFASICO DE 225KVA,13,8KV-220/127V,INCLUSIVE CABINE DE MEDICAO</v>
      </c>
      <c r="C14999" s="197" t="s">
        <v>30285</v>
      </c>
      <c r="D14999" s="197" t="s">
        <v>30311</v>
      </c>
      <c r="I14999" s="197" t="s">
        <v>30</v>
      </c>
      <c r="J14999" s="197" t="n">
        <v>30328.76</v>
      </c>
    </row>
    <row r="15000" customFormat="false" ht="12.75" hidden="true" customHeight="false" outlineLevel="0" collapsed="false">
      <c r="A15000" s="197" t="s">
        <v>30313</v>
      </c>
      <c r="B15000" s="197" t="str">
        <f aca="false">C15000&amp;D15000&amp;E15000&amp;F15000&amp;G15000&amp;H15000</f>
        <v>SUBESTACAO SIMPLIFICADA,PADRAO LIGHT,COM TRANSFORMADOR TRIFASICO DE 300KVA,13,8KV-220V/127V,INCLUSIVE CABINE DE MEDICAO</v>
      </c>
      <c r="C15000" s="197" t="s">
        <v>30285</v>
      </c>
      <c r="D15000" s="197" t="s">
        <v>30314</v>
      </c>
      <c r="I15000" s="197" t="s">
        <v>30</v>
      </c>
      <c r="J15000" s="197" t="n">
        <v>33705.98</v>
      </c>
    </row>
    <row r="15001" customFormat="false" ht="12.75" hidden="true" customHeight="false" outlineLevel="0" collapsed="false">
      <c r="A15001" s="197" t="s">
        <v>30315</v>
      </c>
      <c r="B15001" s="197" t="str">
        <f aca="false">C15001&amp;D15001&amp;E15001&amp;F15001&amp;G15001&amp;H15001</f>
        <v>SUBESTACAO SIMPLIFICADA,PADRAO LIGHT,COM TRANSFORMADOR TRIFASICO DE 300KVA,13,8KV-220V/127V,INCLUSIVE CABINE DE MEDICAO</v>
      </c>
      <c r="C15001" s="197" t="s">
        <v>30285</v>
      </c>
      <c r="D15001" s="197" t="s">
        <v>30314</v>
      </c>
      <c r="I15001" s="197" t="s">
        <v>30</v>
      </c>
      <c r="J15001" s="197" t="n">
        <v>33218.05</v>
      </c>
    </row>
    <row r="15002" customFormat="false" ht="12.75" hidden="true" customHeight="false" outlineLevel="0" collapsed="false">
      <c r="A15002" s="197" t="s">
        <v>30316</v>
      </c>
      <c r="B15002" s="197"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197" t="s">
        <v>30317</v>
      </c>
      <c r="D15002" s="197" t="s">
        <v>30318</v>
      </c>
      <c r="E15002" s="197" t="s">
        <v>30319</v>
      </c>
      <c r="F15002" s="197" t="s">
        <v>30320</v>
      </c>
      <c r="G15002" s="197" t="s">
        <v>30321</v>
      </c>
      <c r="I15002" s="197" t="s">
        <v>30</v>
      </c>
      <c r="J15002" s="197" t="n">
        <v>2151.71</v>
      </c>
    </row>
    <row r="15003" customFormat="false" ht="12.75" hidden="true" customHeight="false" outlineLevel="0" collapsed="false">
      <c r="A15003" s="197" t="s">
        <v>30322</v>
      </c>
      <c r="B15003" s="197"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197" t="s">
        <v>30317</v>
      </c>
      <c r="D15003" s="197" t="s">
        <v>30318</v>
      </c>
      <c r="E15003" s="197" t="s">
        <v>30319</v>
      </c>
      <c r="F15003" s="197" t="s">
        <v>30320</v>
      </c>
      <c r="G15003" s="197" t="s">
        <v>30321</v>
      </c>
      <c r="I15003" s="197" t="s">
        <v>30</v>
      </c>
      <c r="J15003" s="197" t="n">
        <v>2031.69</v>
      </c>
    </row>
    <row r="15004" customFormat="false" ht="12.75" hidden="true" customHeight="false" outlineLevel="0" collapsed="false">
      <c r="A15004" s="197" t="s">
        <v>30323</v>
      </c>
      <c r="B15004" s="197"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197" t="s">
        <v>30317</v>
      </c>
      <c r="D15004" s="197" t="s">
        <v>30324</v>
      </c>
      <c r="E15004" s="197" t="s">
        <v>30325</v>
      </c>
      <c r="F15004" s="197" t="s">
        <v>30326</v>
      </c>
      <c r="G15004" s="197" t="s">
        <v>30327</v>
      </c>
      <c r="H15004" s="197" t="s">
        <v>30328</v>
      </c>
      <c r="I15004" s="197" t="s">
        <v>30</v>
      </c>
      <c r="J15004" s="197" t="n">
        <v>2373.85</v>
      </c>
    </row>
    <row r="15005" customFormat="false" ht="12.75" hidden="true" customHeight="false" outlineLevel="0" collapsed="false">
      <c r="A15005" s="197" t="s">
        <v>30329</v>
      </c>
      <c r="B15005" s="197"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197" t="s">
        <v>30317</v>
      </c>
      <c r="D15005" s="197" t="s">
        <v>30324</v>
      </c>
      <c r="E15005" s="197" t="s">
        <v>30325</v>
      </c>
      <c r="F15005" s="197" t="s">
        <v>30326</v>
      </c>
      <c r="G15005" s="197" t="s">
        <v>30327</v>
      </c>
      <c r="H15005" s="197" t="s">
        <v>30328</v>
      </c>
      <c r="I15005" s="197" t="s">
        <v>30</v>
      </c>
      <c r="J15005" s="197" t="n">
        <v>2237.85</v>
      </c>
    </row>
    <row r="15006" customFormat="false" ht="12.75" hidden="true" customHeight="false" outlineLevel="0" collapsed="false">
      <c r="A15006" s="197" t="s">
        <v>30330</v>
      </c>
      <c r="B15006" s="197"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197" t="s">
        <v>30317</v>
      </c>
      <c r="D15006" s="197" t="s">
        <v>30331</v>
      </c>
      <c r="E15006" s="197" t="s">
        <v>30332</v>
      </c>
      <c r="F15006" s="197" t="s">
        <v>30333</v>
      </c>
      <c r="G15006" s="197" t="s">
        <v>30334</v>
      </c>
      <c r="H15006" s="197" t="s">
        <v>30276</v>
      </c>
      <c r="I15006" s="197" t="s">
        <v>30</v>
      </c>
      <c r="J15006" s="197" t="n">
        <v>2449.47</v>
      </c>
    </row>
    <row r="15007" customFormat="false" ht="12.75" hidden="true" customHeight="false" outlineLevel="0" collapsed="false">
      <c r="A15007" s="197" t="s">
        <v>30335</v>
      </c>
      <c r="B15007" s="197"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197" t="s">
        <v>30317</v>
      </c>
      <c r="D15007" s="197" t="s">
        <v>30331</v>
      </c>
      <c r="E15007" s="197" t="s">
        <v>30332</v>
      </c>
      <c r="F15007" s="197" t="s">
        <v>30333</v>
      </c>
      <c r="G15007" s="197" t="s">
        <v>30334</v>
      </c>
      <c r="H15007" s="197" t="s">
        <v>30276</v>
      </c>
      <c r="I15007" s="197" t="s">
        <v>30</v>
      </c>
      <c r="J15007" s="197" t="n">
        <v>2303.61</v>
      </c>
    </row>
    <row r="15008" customFormat="false" ht="12.75" hidden="true" customHeight="false" outlineLevel="0" collapsed="false">
      <c r="A15008" s="197" t="s">
        <v>30336</v>
      </c>
      <c r="B15008" s="197"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197" t="s">
        <v>30317</v>
      </c>
      <c r="D15008" s="197" t="s">
        <v>30337</v>
      </c>
      <c r="E15008" s="197" t="s">
        <v>30338</v>
      </c>
      <c r="F15008" s="197" t="s">
        <v>30339</v>
      </c>
      <c r="G15008" s="197" t="s">
        <v>30340</v>
      </c>
      <c r="I15008" s="197" t="s">
        <v>30</v>
      </c>
      <c r="J15008" s="197" t="n">
        <v>3761.58</v>
      </c>
    </row>
    <row r="15009" customFormat="false" ht="12.75" hidden="true" customHeight="false" outlineLevel="0" collapsed="false">
      <c r="A15009" s="197" t="s">
        <v>30341</v>
      </c>
      <c r="B15009" s="197"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197" t="s">
        <v>30317</v>
      </c>
      <c r="D15009" s="197" t="s">
        <v>30337</v>
      </c>
      <c r="E15009" s="197" t="s">
        <v>30338</v>
      </c>
      <c r="F15009" s="197" t="s">
        <v>30339</v>
      </c>
      <c r="G15009" s="197" t="s">
        <v>30340</v>
      </c>
      <c r="I15009" s="197" t="s">
        <v>30</v>
      </c>
      <c r="J15009" s="197" t="n">
        <v>3545.34</v>
      </c>
    </row>
    <row r="15010" customFormat="false" ht="12.75" hidden="true" customHeight="false" outlineLevel="0" collapsed="false">
      <c r="A15010" s="197" t="s">
        <v>30342</v>
      </c>
      <c r="B15010" s="197" t="str">
        <f aca="false">C15010&amp;D15010&amp;E15010&amp;F15010&amp;G15010&amp;H15010</f>
        <v>SUBESTACAO SIMPLIFICADA PADRAO AMPLA,COM TRANSFORMADOR TRIFASICO DE 30KVA,INCLUSIVE CABINE DE MEDICAO,EM ALVENARIA,POSTE E TODOS OS MATERIAIS ELETRICOS NECESSARIOS</v>
      </c>
      <c r="C15010" s="197" t="s">
        <v>30343</v>
      </c>
      <c r="D15010" s="197" t="s">
        <v>30344</v>
      </c>
      <c r="E15010" s="197" t="s">
        <v>30345</v>
      </c>
      <c r="I15010" s="197" t="s">
        <v>30</v>
      </c>
      <c r="J15010" s="197" t="n">
        <v>13715.2</v>
      </c>
    </row>
    <row r="15011" customFormat="false" ht="12.75" hidden="true" customHeight="false" outlineLevel="0" collapsed="false">
      <c r="A15011" s="197" t="s">
        <v>30346</v>
      </c>
      <c r="B15011" s="197" t="str">
        <f aca="false">C15011&amp;D15011&amp;E15011&amp;F15011&amp;G15011&amp;H15011</f>
        <v>SUBESTACAO SIMPLIFICADA PADRAO AMPLA,COM TRANSFORMADOR TRIFASICO DE 30KVA,INCLUSIVE CABINE DE MEDICAO,EM ALVENARIA,POSTE E TODOS OS MATERIAIS ELETRICOS NECESSARIOS</v>
      </c>
      <c r="C15011" s="197" t="s">
        <v>30343</v>
      </c>
      <c r="D15011" s="197" t="s">
        <v>30344</v>
      </c>
      <c r="E15011" s="197" t="s">
        <v>30345</v>
      </c>
      <c r="I15011" s="197" t="s">
        <v>30</v>
      </c>
      <c r="J15011" s="197" t="n">
        <v>13175.88</v>
      </c>
    </row>
    <row r="15012" customFormat="false" ht="12.75" hidden="true" customHeight="false" outlineLevel="0" collapsed="false">
      <c r="A15012" s="197" t="s">
        <v>30347</v>
      </c>
      <c r="B15012" s="197" t="str">
        <f aca="false">C15012&amp;D15012&amp;E15012&amp;F15012&amp;G15012&amp;H15012</f>
        <v>SUBESTACAO SIMPLIFICADA PADRAO AMPLA,COM TRANSFORMADOR TRIFASICO DE 45KVA,INCLUSIVE MEDICAO,POSTE E TODOS OS MATERIAIS ELETRICOS NECESSARIOS</v>
      </c>
      <c r="C15012" s="197" t="s">
        <v>30343</v>
      </c>
      <c r="D15012" s="197" t="s">
        <v>30348</v>
      </c>
      <c r="E15012" s="197" t="s">
        <v>30349</v>
      </c>
      <c r="I15012" s="197" t="s">
        <v>30</v>
      </c>
      <c r="J15012" s="197" t="n">
        <v>15308.76</v>
      </c>
    </row>
    <row r="15013" customFormat="false" ht="12.75" hidden="true" customHeight="false" outlineLevel="0" collapsed="false">
      <c r="A15013" s="197" t="s">
        <v>30350</v>
      </c>
      <c r="B15013" s="197" t="str">
        <f aca="false">C15013&amp;D15013&amp;E15013&amp;F15013&amp;G15013&amp;H15013</f>
        <v>SUBESTACAO SIMPLIFICADA PADRAO AMPLA,COM TRANSFORMADOR TRIFASICO DE 45KVA,INCLUSIVE MEDICAO,POSTE E TODOS OS MATERIAIS ELETRICOS NECESSARIOS</v>
      </c>
      <c r="C15013" s="197" t="s">
        <v>30343</v>
      </c>
      <c r="D15013" s="197" t="s">
        <v>30348</v>
      </c>
      <c r="E15013" s="197" t="s">
        <v>30349</v>
      </c>
      <c r="I15013" s="197" t="s">
        <v>30</v>
      </c>
      <c r="J15013" s="197" t="n">
        <v>14769.44</v>
      </c>
    </row>
    <row r="15014" customFormat="false" ht="12.75" hidden="true" customHeight="false" outlineLevel="0" collapsed="false">
      <c r="A15014" s="197" t="s">
        <v>30351</v>
      </c>
      <c r="B15014" s="197" t="str">
        <f aca="false">C15014&amp;D15014&amp;E15014&amp;F15014&amp;G15014&amp;H15014</f>
        <v>SUBESTACAO SIMPLIFICADA PADRAO AMPLA,COM TRANSFORMADOR TRIFASICO DE 75KVA,INCLUSIVE MEDICAO,POSTE E TODOS OS MATERIAIS ELETRICOS NECESSARIOS</v>
      </c>
      <c r="C15014" s="197" t="s">
        <v>30343</v>
      </c>
      <c r="D15014" s="197" t="s">
        <v>30352</v>
      </c>
      <c r="E15014" s="197" t="s">
        <v>30349</v>
      </c>
      <c r="I15014" s="197" t="s">
        <v>30</v>
      </c>
      <c r="J15014" s="197" t="n">
        <v>18548.24</v>
      </c>
    </row>
    <row r="15015" customFormat="false" ht="12.75" hidden="true" customHeight="false" outlineLevel="0" collapsed="false">
      <c r="A15015" s="197" t="s">
        <v>30353</v>
      </c>
      <c r="B15015" s="197" t="str">
        <f aca="false">C15015&amp;D15015&amp;E15015&amp;F15015&amp;G15015&amp;H15015</f>
        <v>SUBESTACAO SIMPLIFICADA PADRAO AMPLA,COM TRANSFORMADOR TRIFASICO DE 75KVA,INCLUSIVE MEDICAO,POSTE E TODOS OS MATERIAIS ELETRICOS NECESSARIOS</v>
      </c>
      <c r="C15015" s="197" t="s">
        <v>30343</v>
      </c>
      <c r="D15015" s="197" t="s">
        <v>30352</v>
      </c>
      <c r="E15015" s="197" t="s">
        <v>30349</v>
      </c>
      <c r="I15015" s="197" t="s">
        <v>30</v>
      </c>
      <c r="J15015" s="197" t="n">
        <v>18008.92</v>
      </c>
    </row>
    <row r="15016" customFormat="false" ht="12.75" hidden="true" customHeight="false" outlineLevel="0" collapsed="false">
      <c r="A15016" s="197" t="s">
        <v>30354</v>
      </c>
      <c r="B15016" s="197" t="str">
        <f aca="false">C15016&amp;D15016&amp;E15016&amp;F15016&amp;G15016&amp;H15016</f>
        <v>SUBESTACAO SIMPLIFICADA PADRAO AMPLA,COM TRANSFORMADOR TRIFASICO DE 112,5KVA,INCLUSIVE MEDICAO,POSTE E TODOS OS MATERIAIS ELETRICOS NECESSARIOS</v>
      </c>
      <c r="C15016" s="197" t="s">
        <v>30343</v>
      </c>
      <c r="D15016" s="197" t="s">
        <v>30355</v>
      </c>
      <c r="E15016" s="197" t="s">
        <v>30356</v>
      </c>
      <c r="I15016" s="197" t="s">
        <v>30</v>
      </c>
      <c r="J15016" s="197" t="n">
        <v>18797.58</v>
      </c>
    </row>
    <row r="15017" customFormat="false" ht="12.75" hidden="true" customHeight="false" outlineLevel="0" collapsed="false">
      <c r="A15017" s="197" t="s">
        <v>30357</v>
      </c>
      <c r="B15017" s="197" t="str">
        <f aca="false">C15017&amp;D15017&amp;E15017&amp;F15017&amp;G15017&amp;H15017</f>
        <v>SUBESTACAO SIMPLIFICADA PADRAO AMPLA,COM TRANSFORMADOR TRIFASICO DE 112,5KVA,INCLUSIVE MEDICAO,POSTE E TODOS OS MATERIAIS ELETRICOS NECESSARIOS</v>
      </c>
      <c r="C15017" s="197" t="s">
        <v>30343</v>
      </c>
      <c r="D15017" s="197" t="s">
        <v>30355</v>
      </c>
      <c r="E15017" s="197" t="s">
        <v>30356</v>
      </c>
      <c r="I15017" s="197" t="s">
        <v>30</v>
      </c>
      <c r="J15017" s="197" t="n">
        <v>18253.06</v>
      </c>
    </row>
    <row r="15018" customFormat="false" ht="12.75" hidden="true" customHeight="false" outlineLevel="0" collapsed="false">
      <c r="A15018" s="197" t="s">
        <v>30358</v>
      </c>
      <c r="B15018" s="197" t="str">
        <f aca="false">C15018&amp;D15018&amp;E15018&amp;F15018&amp;G15018&amp;H15018</f>
        <v>SUBESTACAO SIMPLIFICADA PADRAO AMPLA,COM TRANSFORMADOR TRIFASICO DE 150KVA,INCLUSIVE MEDICAO,POSTE E TODOS OS MATERIAISELETRICOS NECESSARIOS</v>
      </c>
      <c r="C15018" s="197" t="s">
        <v>30343</v>
      </c>
      <c r="D15018" s="197" t="s">
        <v>30359</v>
      </c>
      <c r="E15018" s="197" t="s">
        <v>30360</v>
      </c>
      <c r="I15018" s="197" t="s">
        <v>30</v>
      </c>
      <c r="J15018" s="197" t="n">
        <v>21068.84</v>
      </c>
    </row>
    <row r="15019" customFormat="false" ht="12.75" hidden="true" customHeight="false" outlineLevel="0" collapsed="false">
      <c r="A15019" s="197" t="s">
        <v>30361</v>
      </c>
      <c r="B15019" s="197" t="str">
        <f aca="false">C15019&amp;D15019&amp;E15019&amp;F15019&amp;G15019&amp;H15019</f>
        <v>SUBESTACAO SIMPLIFICADA PADRAO AMPLA,COM TRANSFORMADOR TRIFASICO DE 150KVA,INCLUSIVE MEDICAO,POSTE E TODOS OS MATERIAISELETRICOS NECESSARIOS</v>
      </c>
      <c r="C15019" s="197" t="s">
        <v>30343</v>
      </c>
      <c r="D15019" s="197" t="s">
        <v>30359</v>
      </c>
      <c r="E15019" s="197" t="s">
        <v>30360</v>
      </c>
      <c r="I15019" s="197" t="s">
        <v>30</v>
      </c>
      <c r="J15019" s="197" t="n">
        <v>20524.33</v>
      </c>
    </row>
    <row r="15020" customFormat="false" ht="12.75" hidden="true" customHeight="false" outlineLevel="0" collapsed="false">
      <c r="A15020" s="197" t="s">
        <v>30362</v>
      </c>
      <c r="B15020" s="197" t="str">
        <f aca="false">C15020&amp;D15020&amp;E15020&amp;F15020&amp;G15020&amp;H15020</f>
        <v>SUBESTACAO SIMPLIFICADA PADRAO AMPLA,COM TRANSFORMADOR TRIFASICO DE 30KVA,EXCLUSIVE CABINE DE MEDICAO</v>
      </c>
      <c r="C15020" s="197" t="s">
        <v>30343</v>
      </c>
      <c r="D15020" s="197" t="s">
        <v>30363</v>
      </c>
      <c r="I15020" s="197" t="s">
        <v>30</v>
      </c>
      <c r="J15020" s="197" t="n">
        <v>10604.24</v>
      </c>
    </row>
    <row r="15021" customFormat="false" ht="12.75" hidden="true" customHeight="false" outlineLevel="0" collapsed="false">
      <c r="A15021" s="197" t="s">
        <v>30364</v>
      </c>
      <c r="B15021" s="197" t="str">
        <f aca="false">C15021&amp;D15021&amp;E15021&amp;F15021&amp;G15021&amp;H15021</f>
        <v>SUBESTACAO SIMPLIFICADA PADRAO AMPLA,COM TRANSFORMADOR TRIFASICO DE 30KVA,EXCLUSIVE CABINE DE MEDICAO</v>
      </c>
      <c r="C15021" s="197" t="s">
        <v>30343</v>
      </c>
      <c r="D15021" s="197" t="s">
        <v>30363</v>
      </c>
      <c r="I15021" s="197" t="s">
        <v>30</v>
      </c>
      <c r="J15021" s="197" t="n">
        <v>10254.54</v>
      </c>
    </row>
    <row r="15022" customFormat="false" ht="12.75" hidden="true" customHeight="false" outlineLevel="0" collapsed="false">
      <c r="A15022" s="197" t="s">
        <v>30365</v>
      </c>
      <c r="B15022" s="197" t="str">
        <f aca="false">C15022&amp;D15022&amp;E15022&amp;F15022&amp;G15022&amp;H15022</f>
        <v>SUBESTACAO SIMPLIFICADA PADRAO AMPLA,COM TRANSFORMADOR TRIFASICO DE 45KVA,EXCLUSIVE CABINE DE MEDICAO</v>
      </c>
      <c r="C15022" s="197" t="s">
        <v>30343</v>
      </c>
      <c r="D15022" s="197" t="s">
        <v>30366</v>
      </c>
      <c r="I15022" s="197" t="s">
        <v>30</v>
      </c>
      <c r="J15022" s="197" t="n">
        <v>11382.63</v>
      </c>
    </row>
    <row r="15023" customFormat="false" ht="12.75" hidden="true" customHeight="false" outlineLevel="0" collapsed="false">
      <c r="A15023" s="197" t="s">
        <v>30367</v>
      </c>
      <c r="B15023" s="197" t="str">
        <f aca="false">C15023&amp;D15023&amp;E15023&amp;F15023&amp;G15023&amp;H15023</f>
        <v>SUBESTACAO SIMPLIFICADA PADRAO AMPLA,COM TRANSFORMADOR TRIFASICO DE 45KVA,EXCLUSIVE CABINE DE MEDICAO</v>
      </c>
      <c r="C15023" s="197" t="s">
        <v>30343</v>
      </c>
      <c r="D15023" s="197" t="s">
        <v>30366</v>
      </c>
      <c r="I15023" s="197" t="s">
        <v>30</v>
      </c>
      <c r="J15023" s="197" t="n">
        <v>11032.93</v>
      </c>
    </row>
    <row r="15024" customFormat="false" ht="12.75" hidden="true" customHeight="false" outlineLevel="0" collapsed="false">
      <c r="A15024" s="197" t="s">
        <v>30368</v>
      </c>
      <c r="B15024" s="197" t="str">
        <f aca="false">C15024&amp;D15024&amp;E15024&amp;F15024&amp;G15024&amp;H15024</f>
        <v>SUBESTACAO SIMPLIFICADA PADRAO AMPLA,COM TRANSFORMADOR TRIFASICO DE 75KVA,EXCLUSIVE CABINE DE MEDICAO</v>
      </c>
      <c r="C15024" s="197" t="s">
        <v>30343</v>
      </c>
      <c r="D15024" s="197" t="s">
        <v>30369</v>
      </c>
      <c r="I15024" s="197" t="s">
        <v>30</v>
      </c>
      <c r="J15024" s="197" t="n">
        <v>12543.1</v>
      </c>
    </row>
    <row r="15025" customFormat="false" ht="12.75" hidden="true" customHeight="false" outlineLevel="0" collapsed="false">
      <c r="A15025" s="197" t="s">
        <v>30370</v>
      </c>
      <c r="B15025" s="197" t="str">
        <f aca="false">C15025&amp;D15025&amp;E15025&amp;F15025&amp;G15025&amp;H15025</f>
        <v>SUBESTACAO SIMPLIFICADA PADRAO AMPLA,COM TRANSFORMADOR TRIFASICO DE 75KVA,EXCLUSIVE CABINE DE MEDICAO</v>
      </c>
      <c r="C15025" s="197" t="s">
        <v>30343</v>
      </c>
      <c r="D15025" s="197" t="s">
        <v>30369</v>
      </c>
      <c r="I15025" s="197" t="s">
        <v>30</v>
      </c>
      <c r="J15025" s="197" t="n">
        <v>12193.4</v>
      </c>
    </row>
    <row r="15026" customFormat="false" ht="12.75" hidden="true" customHeight="false" outlineLevel="0" collapsed="false">
      <c r="A15026" s="197" t="s">
        <v>30371</v>
      </c>
      <c r="B15026" s="197" t="str">
        <f aca="false">C15026&amp;D15026&amp;E15026&amp;F15026&amp;G15026&amp;H15026</f>
        <v>SUBESTACAO SIMPLIFICADA PADRAO AMPLA,COM TRANSFORMADOR TRIFASICO DE 112,5KVA,EXCLUSIVE CABINE DE MEDICAO</v>
      </c>
      <c r="C15026" s="197" t="s">
        <v>30343</v>
      </c>
      <c r="D15026" s="197" t="s">
        <v>30372</v>
      </c>
      <c r="I15026" s="197" t="s">
        <v>30</v>
      </c>
      <c r="J15026" s="197" t="n">
        <v>13400.92</v>
      </c>
    </row>
    <row r="15027" customFormat="false" ht="12.75" hidden="true" customHeight="false" outlineLevel="0" collapsed="false">
      <c r="A15027" s="197" t="s">
        <v>30373</v>
      </c>
      <c r="B15027" s="197" t="str">
        <f aca="false">C15027&amp;D15027&amp;E15027&amp;F15027&amp;G15027&amp;H15027</f>
        <v>SUBESTACAO SIMPLIFICADA PADRAO AMPLA,COM TRANSFORMADOR TRIFASICO DE 112,5KVA,EXCLUSIVE CABINE DE MEDICAO</v>
      </c>
      <c r="C15027" s="197" t="s">
        <v>30343</v>
      </c>
      <c r="D15027" s="197" t="s">
        <v>30372</v>
      </c>
      <c r="I15027" s="197" t="s">
        <v>30</v>
      </c>
      <c r="J15027" s="197" t="n">
        <v>13048.17</v>
      </c>
    </row>
    <row r="15028" customFormat="false" ht="12.75" hidden="true" customHeight="false" outlineLevel="0" collapsed="false">
      <c r="A15028" s="197" t="s">
        <v>30374</v>
      </c>
      <c r="B15028" s="197" t="str">
        <f aca="false">C15028&amp;D15028&amp;E15028&amp;F15028&amp;G15028&amp;H15028</f>
        <v>SUBESTACAO SIMPLIFICADA PADRAO AMPLA,COM TRANSFORMADOR TRIFASICO DE 150KVA,EXCLUSIVE CABINE DE MEDICAO</v>
      </c>
      <c r="C15028" s="197" t="s">
        <v>30343</v>
      </c>
      <c r="D15028" s="197" t="s">
        <v>30375</v>
      </c>
      <c r="I15028" s="197" t="s">
        <v>30</v>
      </c>
      <c r="J15028" s="197" t="n">
        <v>15106.69</v>
      </c>
    </row>
    <row r="15029" customFormat="false" ht="12.75" hidden="true" customHeight="false" outlineLevel="0" collapsed="false">
      <c r="A15029" s="197" t="s">
        <v>30376</v>
      </c>
      <c r="B15029" s="197" t="str">
        <f aca="false">C15029&amp;D15029&amp;E15029&amp;F15029&amp;G15029&amp;H15029</f>
        <v>SUBESTACAO SIMPLIFICADA PADRAO AMPLA,COM TRANSFORMADOR TRIFASICO DE 150KVA,EXCLUSIVE CABINE DE MEDICAO</v>
      </c>
      <c r="C15029" s="197" t="s">
        <v>30343</v>
      </c>
      <c r="D15029" s="197" t="s">
        <v>30375</v>
      </c>
      <c r="I15029" s="197" t="s">
        <v>30</v>
      </c>
      <c r="J15029" s="197" t="n">
        <v>14753.94</v>
      </c>
    </row>
    <row r="15030" customFormat="false" ht="12.75" hidden="true" customHeight="false" outlineLevel="0" collapsed="false">
      <c r="A15030" s="197" t="s">
        <v>30377</v>
      </c>
      <c r="B15030" s="197" t="str">
        <f aca="false">C15030&amp;D15030&amp;E15030&amp;F15030&amp;G15030&amp;H15030</f>
        <v>SUBESTACAO DE 225KVA,13,8KV-220/127V,INSTALADA EM PLATAFORMA AO TEMPO,PADRAO AMPLA,INCLUSIVE CABINE DE MEDICAO</v>
      </c>
      <c r="C15030" s="197" t="s">
        <v>30378</v>
      </c>
      <c r="D15030" s="197" t="s">
        <v>30379</v>
      </c>
      <c r="I15030" s="197" t="s">
        <v>30</v>
      </c>
      <c r="J15030" s="197" t="n">
        <v>29669.41</v>
      </c>
    </row>
    <row r="15031" customFormat="false" ht="12.75" hidden="true" customHeight="false" outlineLevel="0" collapsed="false">
      <c r="A15031" s="197" t="s">
        <v>30380</v>
      </c>
      <c r="B15031" s="197" t="str">
        <f aca="false">C15031&amp;D15031&amp;E15031&amp;F15031&amp;G15031&amp;H15031</f>
        <v>SUBESTACAO DE 225KVA,13,8KV-220/127V,INSTALADA EM PLATAFORMA AO TEMPO,PADRAO AMPLA,INCLUSIVE CABINE DE MEDICAO</v>
      </c>
      <c r="C15031" s="197" t="s">
        <v>30378</v>
      </c>
      <c r="D15031" s="197" t="s">
        <v>30379</v>
      </c>
      <c r="I15031" s="197" t="s">
        <v>30</v>
      </c>
      <c r="J15031" s="197" t="n">
        <v>29118.51</v>
      </c>
    </row>
    <row r="15032" customFormat="false" ht="12.75" hidden="true" customHeight="false" outlineLevel="0" collapsed="false">
      <c r="A15032" s="197" t="s">
        <v>30381</v>
      </c>
      <c r="B15032" s="197" t="str">
        <f aca="false">C15032&amp;D15032&amp;E15032&amp;F15032&amp;G15032&amp;H15032</f>
        <v>SUBESTACAO DE 225KVA,13,8KV-220/127V,INSTALADA EM PLATAFORMA AO TEMPO,PADRAO AMPLA,EXCLUSIVE CABINE DE MEDICAO</v>
      </c>
      <c r="C15032" s="197" t="s">
        <v>30378</v>
      </c>
      <c r="D15032" s="197" t="s">
        <v>30382</v>
      </c>
      <c r="I15032" s="197" t="s">
        <v>30</v>
      </c>
      <c r="J15032" s="197" t="n">
        <v>21625.94</v>
      </c>
    </row>
    <row r="15033" customFormat="false" ht="12.75" hidden="true" customHeight="false" outlineLevel="0" collapsed="false">
      <c r="A15033" s="197" t="s">
        <v>30383</v>
      </c>
      <c r="B15033" s="197" t="str">
        <f aca="false">C15033&amp;D15033&amp;E15033&amp;F15033&amp;G15033&amp;H15033</f>
        <v>SUBESTACAO DE 225KVA,13,8KV-220/127V,INSTALADA EM PLATAFORMA AO TEMPO,PADRAO AMPLA,EXCLUSIVE CABINE DE MEDICAO</v>
      </c>
      <c r="C15033" s="197" t="s">
        <v>30378</v>
      </c>
      <c r="D15033" s="197" t="s">
        <v>30382</v>
      </c>
      <c r="I15033" s="197" t="s">
        <v>30</v>
      </c>
      <c r="J15033" s="197" t="n">
        <v>21266.81</v>
      </c>
    </row>
    <row r="15034" customFormat="false" ht="12.75" hidden="true" customHeight="false" outlineLevel="0" collapsed="false">
      <c r="A15034" s="197" t="s">
        <v>30384</v>
      </c>
      <c r="B15034" s="197"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197" t="s">
        <v>30385</v>
      </c>
      <c r="D15034" s="197" t="s">
        <v>30386</v>
      </c>
      <c r="E15034" s="197" t="s">
        <v>30387</v>
      </c>
      <c r="F15034" s="197" t="s">
        <v>30388</v>
      </c>
      <c r="G15034" s="197" t="s">
        <v>30389</v>
      </c>
      <c r="I15034" s="197" t="s">
        <v>1975</v>
      </c>
      <c r="J15034" s="197" t="n">
        <v>17.16</v>
      </c>
    </row>
    <row r="15035" customFormat="false" ht="12.75" hidden="true" customHeight="false" outlineLevel="0" collapsed="false">
      <c r="A15035" s="197" t="s">
        <v>30390</v>
      </c>
      <c r="B15035" s="197"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197" t="s">
        <v>30385</v>
      </c>
      <c r="D15035" s="197" t="s">
        <v>30386</v>
      </c>
      <c r="E15035" s="197" t="s">
        <v>30387</v>
      </c>
      <c r="F15035" s="197" t="s">
        <v>30388</v>
      </c>
      <c r="G15035" s="197" t="s">
        <v>30389</v>
      </c>
      <c r="I15035" s="197" t="s">
        <v>1975</v>
      </c>
      <c r="J15035" s="197" t="n">
        <v>16.2</v>
      </c>
    </row>
    <row r="15036" customFormat="false" ht="12.75" hidden="true" customHeight="false" outlineLevel="0" collapsed="false">
      <c r="A15036" s="197" t="s">
        <v>30391</v>
      </c>
      <c r="B15036" s="197"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197" t="s">
        <v>30392</v>
      </c>
      <c r="D15036" s="197" t="s">
        <v>30393</v>
      </c>
      <c r="E15036" s="197" t="s">
        <v>30394</v>
      </c>
      <c r="F15036" s="197" t="s">
        <v>30395</v>
      </c>
      <c r="I15036" s="197" t="s">
        <v>338</v>
      </c>
      <c r="J15036" s="197" t="n">
        <v>81.5</v>
      </c>
    </row>
    <row r="15037" customFormat="false" ht="12.75" hidden="true" customHeight="false" outlineLevel="0" collapsed="false">
      <c r="A15037" s="197" t="s">
        <v>30396</v>
      </c>
      <c r="B15037" s="197"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197" t="s">
        <v>30392</v>
      </c>
      <c r="D15037" s="197" t="s">
        <v>30393</v>
      </c>
      <c r="E15037" s="197" t="s">
        <v>30394</v>
      </c>
      <c r="F15037" s="197" t="s">
        <v>30395</v>
      </c>
      <c r="I15037" s="197" t="s">
        <v>338</v>
      </c>
      <c r="J15037" s="197" t="n">
        <v>74.03</v>
      </c>
    </row>
    <row r="15038" customFormat="false" ht="12.75" hidden="true" customHeight="false" outlineLevel="0" collapsed="false">
      <c r="A15038" s="197" t="s">
        <v>30397</v>
      </c>
      <c r="B15038" s="197"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197" t="s">
        <v>30398</v>
      </c>
      <c r="D15038" s="197" t="s">
        <v>30393</v>
      </c>
      <c r="E15038" s="197" t="s">
        <v>30394</v>
      </c>
      <c r="F15038" s="197" t="s">
        <v>30399</v>
      </c>
      <c r="I15038" s="197" t="s">
        <v>338</v>
      </c>
      <c r="J15038" s="197" t="n">
        <v>94.25</v>
      </c>
    </row>
    <row r="15039" customFormat="false" ht="12.75" hidden="true" customHeight="false" outlineLevel="0" collapsed="false">
      <c r="A15039" s="197" t="s">
        <v>30400</v>
      </c>
      <c r="B15039" s="197"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197" t="s">
        <v>30398</v>
      </c>
      <c r="D15039" s="197" t="s">
        <v>30393</v>
      </c>
      <c r="E15039" s="197" t="s">
        <v>30394</v>
      </c>
      <c r="F15039" s="197" t="s">
        <v>30399</v>
      </c>
      <c r="I15039" s="197" t="s">
        <v>338</v>
      </c>
      <c r="J15039" s="197" t="n">
        <v>86.59</v>
      </c>
    </row>
    <row r="15040" customFormat="false" ht="12.75" hidden="true" customHeight="false" outlineLevel="0" collapsed="false">
      <c r="A15040" s="197" t="s">
        <v>30401</v>
      </c>
      <c r="B15040" s="197"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197" t="s">
        <v>30402</v>
      </c>
      <c r="D15040" s="197" t="s">
        <v>30393</v>
      </c>
      <c r="E15040" s="197" t="s">
        <v>30394</v>
      </c>
      <c r="F15040" s="197" t="s">
        <v>30395</v>
      </c>
      <c r="I15040" s="197" t="s">
        <v>338</v>
      </c>
      <c r="J15040" s="197" t="n">
        <v>104.99</v>
      </c>
    </row>
    <row r="15041" customFormat="false" ht="12.75" hidden="true" customHeight="false" outlineLevel="0" collapsed="false">
      <c r="A15041" s="197" t="s">
        <v>30403</v>
      </c>
      <c r="B15041" s="197"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197" t="s">
        <v>30402</v>
      </c>
      <c r="D15041" s="197" t="s">
        <v>30393</v>
      </c>
      <c r="E15041" s="197" t="s">
        <v>30394</v>
      </c>
      <c r="F15041" s="197" t="s">
        <v>30395</v>
      </c>
      <c r="I15041" s="197" t="s">
        <v>338</v>
      </c>
      <c r="J15041" s="197" t="n">
        <v>97.14</v>
      </c>
    </row>
    <row r="15042" customFormat="false" ht="12.75" hidden="true" customHeight="false" outlineLevel="0" collapsed="false">
      <c r="A15042" s="197" t="s">
        <v>30404</v>
      </c>
      <c r="B15042" s="197"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197" t="s">
        <v>30405</v>
      </c>
      <c r="D15042" s="197" t="s">
        <v>30393</v>
      </c>
      <c r="E15042" s="197" t="s">
        <v>30394</v>
      </c>
      <c r="F15042" s="197" t="s">
        <v>30395</v>
      </c>
      <c r="I15042" s="197" t="s">
        <v>338</v>
      </c>
      <c r="J15042" s="197" t="n">
        <v>138.5</v>
      </c>
    </row>
    <row r="15043" customFormat="false" ht="12.75" hidden="true" customHeight="false" outlineLevel="0" collapsed="false">
      <c r="A15043" s="197" t="s">
        <v>30406</v>
      </c>
      <c r="B15043" s="197"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197" t="s">
        <v>30405</v>
      </c>
      <c r="D15043" s="197" t="s">
        <v>30393</v>
      </c>
      <c r="E15043" s="197" t="s">
        <v>30394</v>
      </c>
      <c r="F15043" s="197" t="s">
        <v>30395</v>
      </c>
      <c r="I15043" s="197" t="s">
        <v>338</v>
      </c>
      <c r="J15043" s="197" t="n">
        <v>130.45</v>
      </c>
    </row>
    <row r="15044" customFormat="false" ht="12.75" hidden="true" customHeight="false" outlineLevel="0" collapsed="false">
      <c r="A15044" s="197" t="s">
        <v>30407</v>
      </c>
      <c r="B15044" s="197"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197" t="s">
        <v>30408</v>
      </c>
      <c r="D15044" s="197" t="s">
        <v>30393</v>
      </c>
      <c r="E15044" s="197" t="s">
        <v>30394</v>
      </c>
      <c r="F15044" s="197" t="s">
        <v>30395</v>
      </c>
      <c r="I15044" s="197" t="s">
        <v>338</v>
      </c>
      <c r="J15044" s="197" t="n">
        <v>155.98</v>
      </c>
    </row>
    <row r="15045" customFormat="false" ht="12.75" hidden="true" customHeight="false" outlineLevel="0" collapsed="false">
      <c r="A15045" s="197" t="s">
        <v>30409</v>
      </c>
      <c r="B15045" s="197"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197" t="s">
        <v>30408</v>
      </c>
      <c r="D15045" s="197" t="s">
        <v>30393</v>
      </c>
      <c r="E15045" s="197" t="s">
        <v>30394</v>
      </c>
      <c r="F15045" s="197" t="s">
        <v>30395</v>
      </c>
      <c r="I15045" s="197" t="s">
        <v>338</v>
      </c>
      <c r="J15045" s="197" t="n">
        <v>147.72</v>
      </c>
    </row>
    <row r="15046" customFormat="false" ht="12.75" hidden="true" customHeight="false" outlineLevel="0" collapsed="false">
      <c r="A15046" s="197" t="s">
        <v>30410</v>
      </c>
      <c r="B15046" s="197"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197" t="s">
        <v>30411</v>
      </c>
      <c r="D15046" s="197" t="s">
        <v>30393</v>
      </c>
      <c r="E15046" s="197" t="s">
        <v>30394</v>
      </c>
      <c r="F15046" s="197" t="s">
        <v>30395</v>
      </c>
      <c r="I15046" s="197" t="s">
        <v>338</v>
      </c>
      <c r="J15046" s="197" t="n">
        <v>182.67</v>
      </c>
    </row>
    <row r="15047" customFormat="false" ht="12.75" hidden="true" customHeight="false" outlineLevel="0" collapsed="false">
      <c r="A15047" s="197" t="s">
        <v>30412</v>
      </c>
      <c r="B15047" s="197"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197" t="s">
        <v>30411</v>
      </c>
      <c r="D15047" s="197" t="s">
        <v>30393</v>
      </c>
      <c r="E15047" s="197" t="s">
        <v>30394</v>
      </c>
      <c r="F15047" s="197" t="s">
        <v>30395</v>
      </c>
      <c r="I15047" s="197" t="s">
        <v>338</v>
      </c>
      <c r="J15047" s="197" t="n">
        <v>174.2</v>
      </c>
    </row>
    <row r="15048" customFormat="false" ht="12.75" hidden="true" customHeight="false" outlineLevel="0" collapsed="false">
      <c r="A15048" s="197" t="s">
        <v>30413</v>
      </c>
      <c r="B15048" s="197"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197" t="s">
        <v>30414</v>
      </c>
      <c r="D15048" s="197" t="s">
        <v>30393</v>
      </c>
      <c r="E15048" s="197" t="s">
        <v>30394</v>
      </c>
      <c r="F15048" s="197" t="s">
        <v>30395</v>
      </c>
      <c r="I15048" s="197" t="s">
        <v>338</v>
      </c>
      <c r="J15048" s="197" t="n">
        <v>235.22</v>
      </c>
    </row>
    <row r="15049" customFormat="false" ht="12.75" hidden="true" customHeight="false" outlineLevel="0" collapsed="false">
      <c r="A15049" s="197" t="s">
        <v>30415</v>
      </c>
      <c r="B15049" s="197"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197" t="s">
        <v>30414</v>
      </c>
      <c r="D15049" s="197" t="s">
        <v>30393</v>
      </c>
      <c r="E15049" s="197" t="s">
        <v>30394</v>
      </c>
      <c r="F15049" s="197" t="s">
        <v>30395</v>
      </c>
      <c r="I15049" s="197" t="s">
        <v>338</v>
      </c>
      <c r="J15049" s="197" t="n">
        <v>226.53</v>
      </c>
    </row>
    <row r="15050" customFormat="false" ht="12.75" hidden="true" customHeight="false" outlineLevel="0" collapsed="false">
      <c r="A15050" s="197" t="s">
        <v>30416</v>
      </c>
      <c r="B15050" s="197" t="str">
        <f aca="false">C15050&amp;D15050&amp;E15050&amp;F15050&amp;G15050&amp;H15050</f>
        <v>INSTALACAO DE SISTEMA DE AQUECIMENTO SOLAR DE BAIXA PRESSAO,PARA 100 E 200L E 1 PLACA COLETORA VERTICAL OU HORIZONTAL,INCLUSIVE PLACAS COLETORAS,EXCLUSIVE RESERVATORIOS (VER FAMILIA 18.210)</v>
      </c>
      <c r="C15050" s="197" t="s">
        <v>30417</v>
      </c>
      <c r="D15050" s="197" t="s">
        <v>30418</v>
      </c>
      <c r="E15050" s="197" t="s">
        <v>30419</v>
      </c>
      <c r="F15050" s="197" t="s">
        <v>30420</v>
      </c>
      <c r="I15050" s="197" t="s">
        <v>30</v>
      </c>
      <c r="J15050" s="197" t="n">
        <v>2691.4</v>
      </c>
    </row>
    <row r="15051" customFormat="false" ht="12.75" hidden="true" customHeight="false" outlineLevel="0" collapsed="false">
      <c r="A15051" s="197" t="s">
        <v>30421</v>
      </c>
      <c r="B15051" s="197" t="str">
        <f aca="false">C15051&amp;D15051&amp;E15051&amp;F15051&amp;G15051&amp;H15051</f>
        <v>INSTALACAO DE SISTEMA DE AQUECIMENTO SOLAR DE BAIXA PRESSAO,PARA 100 E 200L E 1 PLACA COLETORA VERTICAL OU HORIZONTAL,INCLUSIVE PLACAS COLETORAS,EXCLUSIVE RESERVATORIOS (VER FAMILIA 18.210)</v>
      </c>
      <c r="C15051" s="197" t="s">
        <v>30417</v>
      </c>
      <c r="D15051" s="197" t="s">
        <v>30418</v>
      </c>
      <c r="E15051" s="197" t="s">
        <v>30419</v>
      </c>
      <c r="F15051" s="197" t="s">
        <v>30420</v>
      </c>
      <c r="I15051" s="197" t="s">
        <v>30</v>
      </c>
      <c r="J15051" s="197" t="n">
        <v>2588.41</v>
      </c>
    </row>
    <row r="15052" customFormat="false" ht="12.75" hidden="true" customHeight="false" outlineLevel="0" collapsed="false">
      <c r="A15052" s="197" t="s">
        <v>30422</v>
      </c>
      <c r="B15052" s="197" t="str">
        <f aca="false">C15052&amp;D15052&amp;E15052&amp;F15052&amp;G15052&amp;H15052</f>
        <v>INSTALACAO DE SISTEMA DE AQUECIMENTO SOLAR DE BAIXA PRESSAO,PARA 300L E 2 PLACAS COLETORAS VERTICAIS OU HORIZONTAIS,INCLUSIVE PLACAS COLETORAS,EXCLUSIVE RESERVATORIOS (VER FAMILIA18.210)</v>
      </c>
      <c r="C15052" s="197" t="s">
        <v>30417</v>
      </c>
      <c r="D15052" s="197" t="s">
        <v>30423</v>
      </c>
      <c r="E15052" s="197" t="s">
        <v>30424</v>
      </c>
      <c r="F15052" s="197" t="s">
        <v>30425</v>
      </c>
      <c r="I15052" s="197" t="s">
        <v>30</v>
      </c>
      <c r="J15052" s="197" t="n">
        <v>2972.85</v>
      </c>
    </row>
    <row r="15053" customFormat="false" ht="12.75" hidden="true" customHeight="false" outlineLevel="0" collapsed="false">
      <c r="A15053" s="197" t="s">
        <v>30426</v>
      </c>
      <c r="B15053" s="197" t="str">
        <f aca="false">C15053&amp;D15053&amp;E15053&amp;F15053&amp;G15053&amp;H15053</f>
        <v>INSTALACAO DE SISTEMA DE AQUECIMENTO SOLAR DE BAIXA PRESSAO,PARA 300L E 2 PLACAS COLETORAS VERTICAIS OU HORIZONTAIS,INCLUSIVE PLACAS COLETORAS,EXCLUSIVE RESERVATORIOS (VER FAMILIA18.210)</v>
      </c>
      <c r="C15053" s="197" t="s">
        <v>30417</v>
      </c>
      <c r="D15053" s="197" t="s">
        <v>30423</v>
      </c>
      <c r="E15053" s="197" t="s">
        <v>30424</v>
      </c>
      <c r="F15053" s="197" t="s">
        <v>30425</v>
      </c>
      <c r="I15053" s="197" t="s">
        <v>30</v>
      </c>
      <c r="J15053" s="197" t="n">
        <v>2835.53</v>
      </c>
    </row>
    <row r="15054" customFormat="false" ht="12.75" hidden="true" customHeight="false" outlineLevel="0" collapsed="false">
      <c r="A15054" s="197" t="s">
        <v>30427</v>
      </c>
      <c r="B15054" s="197" t="str">
        <f aca="false">C15054&amp;D15054&amp;E15054&amp;F15054&amp;G15054&amp;H15054</f>
        <v>INSTALACAO DE SISTEMA DE AQUECIMENTO SOLAR DE BAIXA PRESSAO,PARA 400L E 2 PLACAS COLETORAS VERTICAIS OU HORIZONTAIS,INCLUSIVE PLACAS COLETORAS,EXCLUSIVE RESERVATORIOS (VER FAMILIA18.210)</v>
      </c>
      <c r="C15054" s="197" t="s">
        <v>30417</v>
      </c>
      <c r="D15054" s="197" t="s">
        <v>30428</v>
      </c>
      <c r="E15054" s="197" t="s">
        <v>30424</v>
      </c>
      <c r="F15054" s="197" t="s">
        <v>30425</v>
      </c>
      <c r="I15054" s="197" t="s">
        <v>30</v>
      </c>
      <c r="J15054" s="197" t="n">
        <v>2938.56</v>
      </c>
    </row>
    <row r="15055" customFormat="false" ht="12.75" hidden="true" customHeight="false" outlineLevel="0" collapsed="false">
      <c r="A15055" s="197" t="s">
        <v>30429</v>
      </c>
      <c r="B15055" s="197" t="str">
        <f aca="false">C15055&amp;D15055&amp;E15055&amp;F15055&amp;G15055&amp;H15055</f>
        <v>INSTALACAO DE SISTEMA DE AQUECIMENTO SOLAR DE BAIXA PRESSAO,PARA 400L E 2 PLACAS COLETORAS VERTICAIS OU HORIZONTAIS,INCLUSIVE PLACAS COLETORAS,EXCLUSIVE RESERVATORIOS (VER FAMILIA18.210)</v>
      </c>
      <c r="C15055" s="197" t="s">
        <v>30417</v>
      </c>
      <c r="D15055" s="197" t="s">
        <v>30428</v>
      </c>
      <c r="E15055" s="197" t="s">
        <v>30424</v>
      </c>
      <c r="F15055" s="197" t="s">
        <v>30425</v>
      </c>
      <c r="I15055" s="197" t="s">
        <v>30</v>
      </c>
      <c r="J15055" s="197" t="n">
        <v>2801.24</v>
      </c>
    </row>
    <row r="15056" customFormat="false" ht="12.75" hidden="true" customHeight="false" outlineLevel="0" collapsed="false">
      <c r="A15056" s="197" t="s">
        <v>30430</v>
      </c>
      <c r="B15056" s="197" t="str">
        <f aca="false">C15056&amp;D15056&amp;E15056&amp;F15056&amp;G15056&amp;H15056</f>
        <v>INSTALACAO DE SISTEMA DE AQUECIMENTO SOLAR DE BAIXA PRESSAO,PARA 500L E 3 PLACAS COLETORAS VERTICAIS OU HORIZONTAIS,INCLUSIVE PLACAS COLETORAS,EXCLUSIVE RESERVATORIOS (VER FAMILIA18.21O)</v>
      </c>
      <c r="C15056" s="197" t="s">
        <v>30417</v>
      </c>
      <c r="D15056" s="197" t="s">
        <v>30431</v>
      </c>
      <c r="E15056" s="197" t="s">
        <v>30424</v>
      </c>
      <c r="F15056" s="197" t="s">
        <v>30432</v>
      </c>
      <c r="I15056" s="197" t="s">
        <v>30</v>
      </c>
      <c r="J15056" s="197" t="n">
        <v>3291.38</v>
      </c>
    </row>
    <row r="15057" customFormat="false" ht="12.75" hidden="true" customHeight="false" outlineLevel="0" collapsed="false">
      <c r="A15057" s="197" t="s">
        <v>30433</v>
      </c>
      <c r="B15057" s="197" t="str">
        <f aca="false">C15057&amp;D15057&amp;E15057&amp;F15057&amp;G15057&amp;H15057</f>
        <v>INSTALACAO DE SISTEMA DE AQUECIMENTO SOLAR DE BAIXA PRESSAO,PARA 500L E 3 PLACAS COLETORAS VERTICAIS OU HORIZONTAIS,INCLUSIVE PLACAS COLETORAS,EXCLUSIVE RESERVATORIOS (VER FAMILIA18.21O)</v>
      </c>
      <c r="C15057" s="197" t="s">
        <v>30417</v>
      </c>
      <c r="D15057" s="197" t="s">
        <v>30431</v>
      </c>
      <c r="E15057" s="197" t="s">
        <v>30424</v>
      </c>
      <c r="F15057" s="197" t="s">
        <v>30432</v>
      </c>
      <c r="I15057" s="197" t="s">
        <v>30</v>
      </c>
      <c r="J15057" s="197" t="n">
        <v>3119.74</v>
      </c>
    </row>
    <row r="15058" customFormat="false" ht="12.75" hidden="true" customHeight="false" outlineLevel="0" collapsed="false">
      <c r="A15058" s="197" t="s">
        <v>30434</v>
      </c>
      <c r="B15058" s="197" t="str">
        <f aca="false">C15058&amp;D15058&amp;E15058&amp;F15058&amp;G15058&amp;H15058</f>
        <v>INSTALACAO DE SISTEMA DE AQUECIMENTO SOLAR DE BAIXA PRESSAO,PARA 600L E 3 PLACAS COLETORAS VERTICAIS OU HORIZONTAIS,INCLUSIVE PLACAS COLETORAS,EXCLUSIVE RESERVATORIOS (VER FAMILIA18.210)</v>
      </c>
      <c r="C15058" s="197" t="s">
        <v>30417</v>
      </c>
      <c r="D15058" s="197" t="s">
        <v>30435</v>
      </c>
      <c r="E15058" s="197" t="s">
        <v>30424</v>
      </c>
      <c r="F15058" s="197" t="s">
        <v>30425</v>
      </c>
      <c r="I15058" s="197" t="s">
        <v>30</v>
      </c>
      <c r="J15058" s="197" t="n">
        <v>3291.38</v>
      </c>
    </row>
    <row r="15059" customFormat="false" ht="12.75" hidden="true" customHeight="false" outlineLevel="0" collapsed="false">
      <c r="A15059" s="197" t="s">
        <v>30436</v>
      </c>
      <c r="B15059" s="197" t="str">
        <f aca="false">C15059&amp;D15059&amp;E15059&amp;F15059&amp;G15059&amp;H15059</f>
        <v>INSTALACAO DE SISTEMA DE AQUECIMENTO SOLAR DE BAIXA PRESSAO,PARA 600L E 3 PLACAS COLETORAS VERTICAIS OU HORIZONTAIS,INCLUSIVE PLACAS COLETORAS,EXCLUSIVE RESERVATORIOS (VER FAMILIA18.210)</v>
      </c>
      <c r="C15059" s="197" t="s">
        <v>30417</v>
      </c>
      <c r="D15059" s="197" t="s">
        <v>30435</v>
      </c>
      <c r="E15059" s="197" t="s">
        <v>30424</v>
      </c>
      <c r="F15059" s="197" t="s">
        <v>30425</v>
      </c>
      <c r="I15059" s="197" t="s">
        <v>30</v>
      </c>
      <c r="J15059" s="197" t="n">
        <v>3119.74</v>
      </c>
    </row>
    <row r="15060" customFormat="false" ht="12.75" hidden="true" customHeight="false" outlineLevel="0" collapsed="false">
      <c r="A15060" s="197" t="s">
        <v>30437</v>
      </c>
      <c r="B15060" s="197" t="str">
        <f aca="false">C15060&amp;D15060&amp;E15060&amp;F15060&amp;G15060&amp;H15060</f>
        <v>INSTALACAO DE SISTEMA DE AQUECIMENTO SOLAR DE BAIXA PRESSAO,PARA 800L E 4 PLACAS COLETORAS VERTICAIS OU HORIZONTAIS,INCLUSIVE PLACAS COLETORAS,EXCLUSIVE RESERVATORIOS (VER FAMILIA18.210)</v>
      </c>
      <c r="C15060" s="197" t="s">
        <v>30417</v>
      </c>
      <c r="D15060" s="197" t="s">
        <v>30438</v>
      </c>
      <c r="E15060" s="197" t="s">
        <v>30424</v>
      </c>
      <c r="F15060" s="197" t="s">
        <v>30425</v>
      </c>
      <c r="I15060" s="197" t="s">
        <v>30</v>
      </c>
      <c r="J15060" s="197" t="n">
        <v>3611.25</v>
      </c>
    </row>
    <row r="15061" customFormat="false" ht="12.75" hidden="true" customHeight="false" outlineLevel="0" collapsed="false">
      <c r="A15061" s="197" t="s">
        <v>30439</v>
      </c>
      <c r="B15061" s="197" t="str">
        <f aca="false">C15061&amp;D15061&amp;E15061&amp;F15061&amp;G15061&amp;H15061</f>
        <v>INSTALACAO DE SISTEMA DE AQUECIMENTO SOLAR DE BAIXA PRESSAO,PARA 800L E 4 PLACAS COLETORAS VERTICAIS OU HORIZONTAIS,INCLUSIVE PLACAS COLETORAS,EXCLUSIVE RESERVATORIOS (VER FAMILIA18.210)</v>
      </c>
      <c r="C15061" s="197" t="s">
        <v>30417</v>
      </c>
      <c r="D15061" s="197" t="s">
        <v>30438</v>
      </c>
      <c r="E15061" s="197" t="s">
        <v>30424</v>
      </c>
      <c r="F15061" s="197" t="s">
        <v>30425</v>
      </c>
      <c r="I15061" s="197" t="s">
        <v>30</v>
      </c>
      <c r="J15061" s="197" t="n">
        <v>3405.28</v>
      </c>
    </row>
    <row r="15062" customFormat="false" ht="12.75" hidden="true" customHeight="false" outlineLevel="0" collapsed="false">
      <c r="A15062" s="197" t="s">
        <v>30440</v>
      </c>
      <c r="B15062" s="197" t="str">
        <f aca="false">C15062&amp;D15062&amp;E15062&amp;F15062&amp;G15062&amp;H15062</f>
        <v>INSTALACAO DE SISTEMA DE AQUECIMENTO SOLAR DE BAIXA PRESSAO,PARA 1000L E 5 PLACAS COLETORAS VERTICAIS OU HORIZONTAIS,INCLUSIVE PLACAS COLETORAS,EXCLUSIVE RESERVATORIOS (VER FAMILIA18.210)</v>
      </c>
      <c r="C15062" s="197" t="s">
        <v>30417</v>
      </c>
      <c r="D15062" s="197" t="s">
        <v>30441</v>
      </c>
      <c r="E15062" s="197" t="s">
        <v>30442</v>
      </c>
      <c r="F15062" s="197" t="s">
        <v>30425</v>
      </c>
      <c r="I15062" s="197" t="s">
        <v>30</v>
      </c>
      <c r="J15062" s="197" t="n">
        <v>3672.77</v>
      </c>
    </row>
    <row r="15063" customFormat="false" ht="12.75" hidden="true" customHeight="false" outlineLevel="0" collapsed="false">
      <c r="A15063" s="197" t="s">
        <v>30443</v>
      </c>
      <c r="B15063" s="197" t="str">
        <f aca="false">C15063&amp;D15063&amp;E15063&amp;F15063&amp;G15063&amp;H15063</f>
        <v>INSTALACAO DE SISTEMA DE AQUECIMENTO SOLAR DE BAIXA PRESSAO,PARA 1000L E 5 PLACAS COLETORAS VERTICAIS OU HORIZONTAIS,INCLUSIVE PLACAS COLETORAS,EXCLUSIVE RESERVATORIOS (VER FAMILIA18.210)</v>
      </c>
      <c r="C15063" s="197" t="s">
        <v>30417</v>
      </c>
      <c r="D15063" s="197" t="s">
        <v>30441</v>
      </c>
      <c r="E15063" s="197" t="s">
        <v>30442</v>
      </c>
      <c r="F15063" s="197" t="s">
        <v>30425</v>
      </c>
      <c r="I15063" s="197" t="s">
        <v>30</v>
      </c>
      <c r="J15063" s="197" t="n">
        <v>3466.76</v>
      </c>
    </row>
    <row r="15064" customFormat="false" ht="12.75" hidden="true" customHeight="false" outlineLevel="0" collapsed="false">
      <c r="A15064" s="197" t="s">
        <v>30444</v>
      </c>
      <c r="B15064" s="197"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197" t="s">
        <v>30445</v>
      </c>
      <c r="D15064" s="197" t="s">
        <v>30446</v>
      </c>
      <c r="E15064" s="197" t="s">
        <v>30447</v>
      </c>
      <c r="F15064" s="197" t="s">
        <v>30448</v>
      </c>
      <c r="G15064" s="197" t="s">
        <v>30449</v>
      </c>
      <c r="I15064" s="197" t="s">
        <v>30</v>
      </c>
      <c r="J15064" s="197" t="n">
        <v>278.75</v>
      </c>
    </row>
    <row r="15065" customFormat="false" ht="12.75" hidden="true" customHeight="false" outlineLevel="0" collapsed="false">
      <c r="A15065" s="197" t="s">
        <v>129</v>
      </c>
      <c r="B15065" s="197"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197" t="s">
        <v>30445</v>
      </c>
      <c r="D15065" s="197" t="s">
        <v>30446</v>
      </c>
      <c r="E15065" s="197" t="s">
        <v>30447</v>
      </c>
      <c r="F15065" s="197" t="s">
        <v>30448</v>
      </c>
      <c r="G15065" s="197" t="s">
        <v>30449</v>
      </c>
      <c r="I15065" s="197" t="s">
        <v>30</v>
      </c>
      <c r="J15065" s="197" t="n">
        <v>245.93</v>
      </c>
    </row>
    <row r="15066" customFormat="false" ht="12.75" hidden="true" customHeight="false" outlineLevel="0" collapsed="false">
      <c r="A15066" s="197" t="s">
        <v>30450</v>
      </c>
      <c r="B15066" s="197" t="str">
        <f aca="false">C15066&amp;D15066&amp;E15066&amp;F15066&amp;G15066&amp;H15066</f>
        <v>INSTALACAO DE PONTO DE LUZ,APARENTE,EQUIVALENTE A 2 VARAS DE ELETRODUTO DE PVC RIGIDO DE 3/4",12,00M DE FIO 2,5MM2,CAIXAS,CONEXOES,LUVAS,CURVA E INTERRUPTOR DE SOBREPOR</v>
      </c>
      <c r="C15066" s="197" t="s">
        <v>30451</v>
      </c>
      <c r="D15066" s="197" t="s">
        <v>30452</v>
      </c>
      <c r="E15066" s="197" t="s">
        <v>30453</v>
      </c>
      <c r="I15066" s="197" t="s">
        <v>30</v>
      </c>
      <c r="J15066" s="197" t="n">
        <v>215.58</v>
      </c>
    </row>
    <row r="15067" customFormat="false" ht="12.75" hidden="true" customHeight="false" outlineLevel="0" collapsed="false">
      <c r="A15067" s="197" t="s">
        <v>245</v>
      </c>
      <c r="B15067" s="197" t="str">
        <f aca="false">C15067&amp;D15067&amp;E15067&amp;F15067&amp;G15067&amp;H15067</f>
        <v>INSTALACAO DE PONTO DE LUZ,APARENTE,EQUIVALENTE A 2 VARAS DE ELETRODUTO DE PVC RIGIDO DE 3/4",12,00M DE FIO 2,5MM2,CAIXAS,CONEXOES,LUVAS,CURVA E INTERRUPTOR DE SOBREPOR</v>
      </c>
      <c r="C15067" s="197" t="s">
        <v>30451</v>
      </c>
      <c r="D15067" s="197" t="s">
        <v>30452</v>
      </c>
      <c r="E15067" s="197" t="s">
        <v>30453</v>
      </c>
      <c r="I15067" s="197" t="s">
        <v>30</v>
      </c>
      <c r="J15067" s="197" t="n">
        <v>191.7</v>
      </c>
    </row>
    <row r="15068" customFormat="false" ht="12.75" hidden="true" customHeight="false" outlineLevel="0" collapsed="false">
      <c r="A15068" s="197" t="s">
        <v>30454</v>
      </c>
      <c r="B15068" s="197"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197" t="s">
        <v>30455</v>
      </c>
      <c r="D15068" s="197" t="s">
        <v>30456</v>
      </c>
      <c r="E15068" s="197" t="s">
        <v>30457</v>
      </c>
      <c r="F15068" s="197" t="s">
        <v>30458</v>
      </c>
      <c r="G15068" s="197" t="s">
        <v>30459</v>
      </c>
      <c r="I15068" s="197" t="s">
        <v>30</v>
      </c>
      <c r="J15068" s="197" t="n">
        <v>303.84</v>
      </c>
    </row>
    <row r="15069" customFormat="false" ht="12.75" hidden="true" customHeight="false" outlineLevel="0" collapsed="false">
      <c r="A15069" s="197" t="s">
        <v>30460</v>
      </c>
      <c r="B15069" s="197"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197" t="s">
        <v>30455</v>
      </c>
      <c r="D15069" s="197" t="s">
        <v>30456</v>
      </c>
      <c r="E15069" s="197" t="s">
        <v>30457</v>
      </c>
      <c r="F15069" s="197" t="s">
        <v>30458</v>
      </c>
      <c r="G15069" s="197" t="s">
        <v>30459</v>
      </c>
      <c r="I15069" s="197" t="s">
        <v>30</v>
      </c>
      <c r="J15069" s="197" t="n">
        <v>277.5</v>
      </c>
    </row>
    <row r="15070" customFormat="false" ht="12.75" hidden="true" customHeight="false" outlineLevel="0" collapsed="false">
      <c r="A15070" s="197" t="s">
        <v>30461</v>
      </c>
      <c r="B15070" s="197"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197" t="s">
        <v>30445</v>
      </c>
      <c r="D15070" s="197" t="s">
        <v>30462</v>
      </c>
      <c r="E15070" s="197" t="s">
        <v>30447</v>
      </c>
      <c r="F15070" s="197" t="s">
        <v>30448</v>
      </c>
      <c r="G15070" s="197" t="s">
        <v>30449</v>
      </c>
      <c r="I15070" s="197" t="s">
        <v>30</v>
      </c>
      <c r="J15070" s="197" t="n">
        <v>212.55</v>
      </c>
    </row>
    <row r="15071" customFormat="false" ht="12.75" hidden="true" customHeight="false" outlineLevel="0" collapsed="false">
      <c r="A15071" s="197" t="s">
        <v>30463</v>
      </c>
      <c r="B15071" s="197"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197" t="s">
        <v>30445</v>
      </c>
      <c r="D15071" s="197" t="s">
        <v>30462</v>
      </c>
      <c r="E15071" s="197" t="s">
        <v>30447</v>
      </c>
      <c r="F15071" s="197" t="s">
        <v>30448</v>
      </c>
      <c r="G15071" s="197" t="s">
        <v>30449</v>
      </c>
      <c r="I15071" s="197" t="s">
        <v>30</v>
      </c>
      <c r="J15071" s="197" t="n">
        <v>187.81</v>
      </c>
    </row>
    <row r="15072" customFormat="false" ht="12.75" hidden="true" customHeight="false" outlineLevel="0" collapsed="false">
      <c r="A15072" s="197" t="s">
        <v>30464</v>
      </c>
      <c r="B15072" s="197" t="str">
        <f aca="false">C15072&amp;D15072&amp;E15072&amp;F15072&amp;G15072&amp;H15072</f>
        <v>INSTALACAO DE PONTO DE LUZ,APARENTE,EQUIVALENTE A 2 VARAS DE ELETRODUTO DE PVC RIGIDO DE 1/2",12,00M DE FIO 2,5MM2,CAIXAS,CONEXOES,LUVAS,CURVA E INTERRUPTOR DE SOBREPOR</v>
      </c>
      <c r="C15072" s="197" t="s">
        <v>30451</v>
      </c>
      <c r="D15072" s="197" t="s">
        <v>30465</v>
      </c>
      <c r="E15072" s="197" t="s">
        <v>30453</v>
      </c>
      <c r="I15072" s="197" t="s">
        <v>30</v>
      </c>
      <c r="J15072" s="197" t="n">
        <v>185.29</v>
      </c>
    </row>
    <row r="15073" customFormat="false" ht="12.75" hidden="true" customHeight="false" outlineLevel="0" collapsed="false">
      <c r="A15073" s="197" t="s">
        <v>30466</v>
      </c>
      <c r="B15073" s="197" t="str">
        <f aca="false">C15073&amp;D15073&amp;E15073&amp;F15073&amp;G15073&amp;H15073</f>
        <v>INSTALACAO DE PONTO DE LUZ,APARENTE,EQUIVALENTE A 2 VARAS DE ELETRODUTO DE PVC RIGIDO DE 1/2",12,00M DE FIO 2,5MM2,CAIXAS,CONEXOES,LUVAS,CURVA E INTERRUPTOR DE SOBREPOR</v>
      </c>
      <c r="C15073" s="197" t="s">
        <v>30451</v>
      </c>
      <c r="D15073" s="197" t="s">
        <v>30465</v>
      </c>
      <c r="E15073" s="197" t="s">
        <v>30453</v>
      </c>
      <c r="I15073" s="197" t="s">
        <v>30</v>
      </c>
      <c r="J15073" s="197" t="n">
        <v>164.91</v>
      </c>
    </row>
    <row r="15074" customFormat="false" ht="12.75" hidden="true" customHeight="false" outlineLevel="0" collapsed="false">
      <c r="A15074" s="197" t="s">
        <v>30467</v>
      </c>
      <c r="B15074" s="197"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197" t="s">
        <v>30468</v>
      </c>
      <c r="D15074" s="197" t="s">
        <v>30469</v>
      </c>
      <c r="E15074" s="197" t="s">
        <v>30470</v>
      </c>
      <c r="F15074" s="197" t="s">
        <v>30471</v>
      </c>
      <c r="G15074" s="197" t="s">
        <v>30472</v>
      </c>
      <c r="I15074" s="197" t="s">
        <v>30</v>
      </c>
      <c r="J15074" s="197" t="n">
        <v>257.3</v>
      </c>
    </row>
    <row r="15075" customFormat="false" ht="12.75" hidden="true" customHeight="false" outlineLevel="0" collapsed="false">
      <c r="A15075" s="197" t="s">
        <v>30473</v>
      </c>
      <c r="B15075" s="197"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197" t="s">
        <v>30468</v>
      </c>
      <c r="D15075" s="197" t="s">
        <v>30469</v>
      </c>
      <c r="E15075" s="197" t="s">
        <v>30470</v>
      </c>
      <c r="F15075" s="197" t="s">
        <v>30471</v>
      </c>
      <c r="G15075" s="197" t="s">
        <v>30472</v>
      </c>
      <c r="I15075" s="197" t="s">
        <v>30</v>
      </c>
      <c r="J15075" s="197" t="n">
        <v>236.92</v>
      </c>
    </row>
    <row r="15076" customFormat="false" ht="12.75" hidden="true" customHeight="false" outlineLevel="0" collapsed="false">
      <c r="A15076" s="197" t="s">
        <v>30474</v>
      </c>
      <c r="B15076" s="197"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197" t="s">
        <v>30475</v>
      </c>
      <c r="D15076" s="197" t="s">
        <v>30476</v>
      </c>
      <c r="E15076" s="197" t="s">
        <v>30477</v>
      </c>
      <c r="F15076" s="197" t="s">
        <v>30478</v>
      </c>
      <c r="G15076" s="197" t="s">
        <v>30479</v>
      </c>
      <c r="I15076" s="197" t="s">
        <v>30</v>
      </c>
      <c r="J15076" s="197" t="n">
        <v>521.21</v>
      </c>
    </row>
    <row r="15077" customFormat="false" ht="12.75" hidden="true" customHeight="false" outlineLevel="0" collapsed="false">
      <c r="A15077" s="197" t="s">
        <v>30480</v>
      </c>
      <c r="B15077" s="197"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197" t="s">
        <v>30475</v>
      </c>
      <c r="D15077" s="197" t="s">
        <v>30476</v>
      </c>
      <c r="E15077" s="197" t="s">
        <v>30477</v>
      </c>
      <c r="F15077" s="197" t="s">
        <v>30478</v>
      </c>
      <c r="G15077" s="197" t="s">
        <v>30479</v>
      </c>
      <c r="I15077" s="197" t="s">
        <v>30</v>
      </c>
      <c r="J15077" s="197" t="n">
        <v>462.13</v>
      </c>
    </row>
    <row r="15078" customFormat="false" ht="12.75" hidden="true" customHeight="false" outlineLevel="0" collapsed="false">
      <c r="A15078" s="197" t="s">
        <v>30481</v>
      </c>
      <c r="B15078" s="197" t="str">
        <f aca="false">C15078&amp;D15078&amp;E15078&amp;F15078&amp;G15078&amp;H15078</f>
        <v>INSTALACAO DE UM CONJUNTO DE 2 PONTOS DE LUZ,APARENTE,EQUIVALENTE A 5 VARAS DE ELETRODUTO DE PVC RIGIDO DE 3/4",33,00M DE FIO 2,5MM2,CAIXAS,CONEXOES,LUVAS,CURVA E INTERRUPTOR DE SOBREPOR</v>
      </c>
      <c r="C15078" s="197" t="s">
        <v>30482</v>
      </c>
      <c r="D15078" s="197" t="s">
        <v>30483</v>
      </c>
      <c r="E15078" s="197" t="s">
        <v>30484</v>
      </c>
      <c r="F15078" s="197" t="s">
        <v>30485</v>
      </c>
      <c r="I15078" s="197" t="s">
        <v>30</v>
      </c>
      <c r="J15078" s="197" t="n">
        <v>362.56</v>
      </c>
    </row>
    <row r="15079" customFormat="false" ht="12.75" hidden="true" customHeight="false" outlineLevel="0" collapsed="false">
      <c r="A15079" s="197" t="s">
        <v>30486</v>
      </c>
      <c r="B15079" s="197" t="str">
        <f aca="false">C15079&amp;D15079&amp;E15079&amp;F15079&amp;G15079&amp;H15079</f>
        <v>INSTALACAO DE UM CONJUNTO DE 2 PONTOS DE LUZ,APARENTE,EQUIVALENTE A 5 VARAS DE ELETRODUTO DE PVC RIGIDO DE 3/4",33,00M DE FIO 2,5MM2,CAIXAS,CONEXOES,LUVAS,CURVA E INTERRUPTOR DE SOBREPOR</v>
      </c>
      <c r="C15079" s="197" t="s">
        <v>30482</v>
      </c>
      <c r="D15079" s="197" t="s">
        <v>30483</v>
      </c>
      <c r="E15079" s="197" t="s">
        <v>30484</v>
      </c>
      <c r="F15079" s="197" t="s">
        <v>30485</v>
      </c>
      <c r="I15079" s="197" t="s">
        <v>30</v>
      </c>
      <c r="J15079" s="197" t="n">
        <v>325.86</v>
      </c>
    </row>
    <row r="15080" customFormat="false" ht="12.75" hidden="true" customHeight="false" outlineLevel="0" collapsed="false">
      <c r="A15080" s="197" t="s">
        <v>30487</v>
      </c>
      <c r="B15080" s="197"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197" t="s">
        <v>30488</v>
      </c>
      <c r="D15080" s="197" t="s">
        <v>30489</v>
      </c>
      <c r="E15080" s="197" t="s">
        <v>30490</v>
      </c>
      <c r="F15080" s="197" t="s">
        <v>30491</v>
      </c>
      <c r="G15080" s="197" t="s">
        <v>30492</v>
      </c>
      <c r="I15080" s="197" t="s">
        <v>30</v>
      </c>
      <c r="J15080" s="197" t="n">
        <v>452.81</v>
      </c>
    </row>
    <row r="15081" customFormat="false" ht="12.75" hidden="true" customHeight="false" outlineLevel="0" collapsed="false">
      <c r="A15081" s="197" t="s">
        <v>30493</v>
      </c>
      <c r="B15081" s="197"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197" t="s">
        <v>30488</v>
      </c>
      <c r="D15081" s="197" t="s">
        <v>30489</v>
      </c>
      <c r="E15081" s="197" t="s">
        <v>30490</v>
      </c>
      <c r="F15081" s="197" t="s">
        <v>30491</v>
      </c>
      <c r="G15081" s="197" t="s">
        <v>30492</v>
      </c>
      <c r="I15081" s="197" t="s">
        <v>30</v>
      </c>
      <c r="J15081" s="197" t="n">
        <v>414.13</v>
      </c>
    </row>
    <row r="15082" customFormat="false" ht="12.75" hidden="true" customHeight="false" outlineLevel="0" collapsed="false">
      <c r="A15082" s="197" t="s">
        <v>30494</v>
      </c>
      <c r="B15082" s="197"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197" t="s">
        <v>30475</v>
      </c>
      <c r="D15082" s="197" t="s">
        <v>30495</v>
      </c>
      <c r="E15082" s="197" t="s">
        <v>30477</v>
      </c>
      <c r="F15082" s="197" t="s">
        <v>30478</v>
      </c>
      <c r="G15082" s="197" t="s">
        <v>30479</v>
      </c>
      <c r="I15082" s="197" t="s">
        <v>30</v>
      </c>
      <c r="J15082" s="197" t="n">
        <v>394.54</v>
      </c>
    </row>
    <row r="15083" customFormat="false" ht="12.75" hidden="true" customHeight="false" outlineLevel="0" collapsed="false">
      <c r="A15083" s="197" t="s">
        <v>30496</v>
      </c>
      <c r="B15083" s="197"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197" t="s">
        <v>30475</v>
      </c>
      <c r="D15083" s="197" t="s">
        <v>30495</v>
      </c>
      <c r="E15083" s="197" t="s">
        <v>30477</v>
      </c>
      <c r="F15083" s="197" t="s">
        <v>30478</v>
      </c>
      <c r="G15083" s="197" t="s">
        <v>30479</v>
      </c>
      <c r="I15083" s="197" t="s">
        <v>30</v>
      </c>
      <c r="J15083" s="197" t="n">
        <v>350.5</v>
      </c>
    </row>
    <row r="15084" customFormat="false" ht="12.75" hidden="true" customHeight="false" outlineLevel="0" collapsed="false">
      <c r="A15084" s="197" t="s">
        <v>30497</v>
      </c>
      <c r="B15084" s="197" t="str">
        <f aca="false">C15084&amp;D15084&amp;E15084&amp;F15084&amp;G15084&amp;H15084</f>
        <v>INSTALACAO DE UM CONJUNTO DE 2 PONTOS DE LUZ,APARENTE,EQUIVALENTE A 5 VARAS DE ELETRODUTO DE PVC RIGIDO DE 1/2",33,00M DE FIO 2,5MM2,CAIXAS,CONEXOES,LUVAS,CURVA E INTERRUPTOR DE SOBREPOR</v>
      </c>
      <c r="C15084" s="197" t="s">
        <v>30482</v>
      </c>
      <c r="D15084" s="197" t="s">
        <v>30498</v>
      </c>
      <c r="E15084" s="197" t="s">
        <v>30484</v>
      </c>
      <c r="F15084" s="197" t="s">
        <v>30485</v>
      </c>
      <c r="I15084" s="197" t="s">
        <v>30</v>
      </c>
      <c r="J15084" s="197" t="n">
        <v>325.68</v>
      </c>
    </row>
    <row r="15085" customFormat="false" ht="12.75" hidden="true" customHeight="false" outlineLevel="0" collapsed="false">
      <c r="A15085" s="197" t="s">
        <v>30499</v>
      </c>
      <c r="B15085" s="197" t="str">
        <f aca="false">C15085&amp;D15085&amp;E15085&amp;F15085&amp;G15085&amp;H15085</f>
        <v>INSTALACAO DE UM CONJUNTO DE 2 PONTOS DE LUZ,APARENTE,EQUIVALENTE A 5 VARAS DE ELETRODUTO DE PVC RIGIDO DE 1/2",33,00M DE FIO 2,5MM2,CAIXAS,CONEXOES,LUVAS,CURVA E INTERRUPTOR DE SOBREPOR</v>
      </c>
      <c r="C15085" s="197" t="s">
        <v>30482</v>
      </c>
      <c r="D15085" s="197" t="s">
        <v>30498</v>
      </c>
      <c r="E15085" s="197" t="s">
        <v>30484</v>
      </c>
      <c r="F15085" s="197" t="s">
        <v>30485</v>
      </c>
      <c r="I15085" s="197" t="s">
        <v>30</v>
      </c>
      <c r="J15085" s="197" t="n">
        <v>292.56</v>
      </c>
    </row>
    <row r="15086" customFormat="false" ht="12.75" hidden="true" customHeight="false" outlineLevel="0" collapsed="false">
      <c r="A15086" s="197" t="s">
        <v>30500</v>
      </c>
      <c r="B15086" s="197"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197" t="s">
        <v>30488</v>
      </c>
      <c r="D15086" s="197" t="s">
        <v>30489</v>
      </c>
      <c r="E15086" s="197" t="s">
        <v>30490</v>
      </c>
      <c r="F15086" s="197" t="s">
        <v>30501</v>
      </c>
      <c r="G15086" s="197" t="s">
        <v>30492</v>
      </c>
      <c r="I15086" s="197" t="s">
        <v>30</v>
      </c>
      <c r="J15086" s="197" t="n">
        <v>431.45</v>
      </c>
    </row>
    <row r="15087" customFormat="false" ht="12.75" hidden="true" customHeight="false" outlineLevel="0" collapsed="false">
      <c r="A15087" s="197" t="s">
        <v>30502</v>
      </c>
      <c r="B15087" s="197"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197" t="s">
        <v>30488</v>
      </c>
      <c r="D15087" s="197" t="s">
        <v>30489</v>
      </c>
      <c r="E15087" s="197" t="s">
        <v>30490</v>
      </c>
      <c r="F15087" s="197" t="s">
        <v>30501</v>
      </c>
      <c r="G15087" s="197" t="s">
        <v>30492</v>
      </c>
      <c r="I15087" s="197" t="s">
        <v>30</v>
      </c>
      <c r="J15087" s="197" t="n">
        <v>396.28</v>
      </c>
    </row>
    <row r="15088" customFormat="false" ht="12.75" hidden="true" customHeight="false" outlineLevel="0" collapsed="false">
      <c r="A15088" s="197" t="s">
        <v>30503</v>
      </c>
      <c r="B15088" s="197"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197" t="s">
        <v>30504</v>
      </c>
      <c r="D15088" s="197" t="s">
        <v>30505</v>
      </c>
      <c r="E15088" s="197" t="s">
        <v>30506</v>
      </c>
      <c r="F15088" s="197" t="s">
        <v>30478</v>
      </c>
      <c r="G15088" s="197" t="s">
        <v>30479</v>
      </c>
      <c r="I15088" s="197" t="s">
        <v>30</v>
      </c>
      <c r="J15088" s="197" t="n">
        <v>662.34</v>
      </c>
    </row>
    <row r="15089" customFormat="false" ht="12.75" hidden="true" customHeight="false" outlineLevel="0" collapsed="false">
      <c r="A15089" s="197" t="s">
        <v>30507</v>
      </c>
      <c r="B15089" s="197"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197" t="s">
        <v>30504</v>
      </c>
      <c r="D15089" s="197" t="s">
        <v>30505</v>
      </c>
      <c r="E15089" s="197" t="s">
        <v>30506</v>
      </c>
      <c r="F15089" s="197" t="s">
        <v>30478</v>
      </c>
      <c r="G15089" s="197" t="s">
        <v>30479</v>
      </c>
      <c r="I15089" s="197" t="s">
        <v>30</v>
      </c>
      <c r="J15089" s="197" t="n">
        <v>587.98</v>
      </c>
    </row>
    <row r="15090" customFormat="false" ht="12.75" hidden="true" customHeight="false" outlineLevel="0" collapsed="false">
      <c r="A15090" s="197" t="s">
        <v>30508</v>
      </c>
      <c r="B15090" s="197" t="str">
        <f aca="false">C15090&amp;D15090&amp;E15090&amp;F15090&amp;G15090&amp;H15090</f>
        <v>INSTALACAO DE UM CONJUNTO DE 3 PONTOS DE LUZ,APARENTE,EQUIVALENTE A 6 VARAS DE ELETRODUTO DE PVC RIGIDO DE 3/4",50,00M DE FIO 2,5MM2,CAIXAS,CONEXOES,LUVAS,CURVA E INTERRUPTOR DE SOBREPOR</v>
      </c>
      <c r="C15090" s="197" t="s">
        <v>30509</v>
      </c>
      <c r="D15090" s="197" t="s">
        <v>30510</v>
      </c>
      <c r="E15090" s="197" t="s">
        <v>30484</v>
      </c>
      <c r="F15090" s="197" t="s">
        <v>30485</v>
      </c>
      <c r="I15090" s="197" t="s">
        <v>30</v>
      </c>
      <c r="J15090" s="197" t="n">
        <v>471.88</v>
      </c>
    </row>
    <row r="15091" customFormat="false" ht="12.75" hidden="true" customHeight="false" outlineLevel="0" collapsed="false">
      <c r="A15091" s="197" t="s">
        <v>30511</v>
      </c>
      <c r="B15091" s="197" t="str">
        <f aca="false">C15091&amp;D15091&amp;E15091&amp;F15091&amp;G15091&amp;H15091</f>
        <v>INSTALACAO DE UM CONJUNTO DE 3 PONTOS DE LUZ,APARENTE,EQUIVALENTE A 6 VARAS DE ELETRODUTO DE PVC RIGIDO DE 3/4",50,00M DE FIO 2,5MM2,CAIXAS,CONEXOES,LUVAS,CURVA E INTERRUPTOR DE SOBREPOR</v>
      </c>
      <c r="C15091" s="197" t="s">
        <v>30509</v>
      </c>
      <c r="D15091" s="197" t="s">
        <v>30510</v>
      </c>
      <c r="E15091" s="197" t="s">
        <v>30484</v>
      </c>
      <c r="F15091" s="197" t="s">
        <v>30485</v>
      </c>
      <c r="I15091" s="197" t="s">
        <v>30</v>
      </c>
      <c r="J15091" s="197" t="n">
        <v>424.37</v>
      </c>
    </row>
    <row r="15092" customFormat="false" ht="12.75" hidden="true" customHeight="false" outlineLevel="0" collapsed="false">
      <c r="A15092" s="197" t="s">
        <v>30512</v>
      </c>
      <c r="B15092" s="197"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197" t="s">
        <v>30513</v>
      </c>
      <c r="D15092" s="197" t="s">
        <v>30489</v>
      </c>
      <c r="E15092" s="197" t="s">
        <v>30514</v>
      </c>
      <c r="F15092" s="197" t="s">
        <v>30515</v>
      </c>
      <c r="G15092" s="197" t="s">
        <v>30492</v>
      </c>
      <c r="I15092" s="197" t="s">
        <v>30</v>
      </c>
      <c r="J15092" s="197" t="n">
        <v>617.02</v>
      </c>
    </row>
    <row r="15093" customFormat="false" ht="12.75" hidden="true" customHeight="false" outlineLevel="0" collapsed="false">
      <c r="A15093" s="197" t="s">
        <v>30516</v>
      </c>
      <c r="B15093" s="197"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197" t="s">
        <v>30513</v>
      </c>
      <c r="D15093" s="197" t="s">
        <v>30489</v>
      </c>
      <c r="E15093" s="197" t="s">
        <v>30514</v>
      </c>
      <c r="F15093" s="197" t="s">
        <v>30515</v>
      </c>
      <c r="G15093" s="197" t="s">
        <v>30492</v>
      </c>
      <c r="I15093" s="197" t="s">
        <v>30</v>
      </c>
      <c r="J15093" s="197" t="n">
        <v>567.05</v>
      </c>
    </row>
    <row r="15094" customFormat="false" ht="12.75" hidden="true" customHeight="false" outlineLevel="0" collapsed="false">
      <c r="A15094" s="197" t="s">
        <v>30517</v>
      </c>
      <c r="B15094" s="197"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197" t="s">
        <v>30504</v>
      </c>
      <c r="D15094" s="197" t="s">
        <v>30518</v>
      </c>
      <c r="E15094" s="197" t="s">
        <v>30506</v>
      </c>
      <c r="F15094" s="197" t="s">
        <v>30478</v>
      </c>
      <c r="G15094" s="197" t="s">
        <v>30479</v>
      </c>
      <c r="I15094" s="197" t="s">
        <v>30</v>
      </c>
      <c r="J15094" s="197" t="n">
        <v>507.12</v>
      </c>
    </row>
    <row r="15095" customFormat="false" ht="12.75" hidden="true" customHeight="false" outlineLevel="0" collapsed="false">
      <c r="A15095" s="197" t="s">
        <v>30519</v>
      </c>
      <c r="B15095" s="197"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197" t="s">
        <v>30504</v>
      </c>
      <c r="D15095" s="197" t="s">
        <v>30518</v>
      </c>
      <c r="E15095" s="197" t="s">
        <v>30506</v>
      </c>
      <c r="F15095" s="197" t="s">
        <v>30478</v>
      </c>
      <c r="G15095" s="197" t="s">
        <v>30479</v>
      </c>
      <c r="I15095" s="197" t="s">
        <v>30</v>
      </c>
      <c r="J15095" s="197" t="n">
        <v>451.23</v>
      </c>
    </row>
    <row r="15096" customFormat="false" ht="12.75" hidden="true" customHeight="false" outlineLevel="0" collapsed="false">
      <c r="A15096" s="197" t="s">
        <v>30520</v>
      </c>
      <c r="B15096" s="197" t="str">
        <f aca="false">C15096&amp;D15096&amp;E15096&amp;F15096&amp;G15096&amp;H15096</f>
        <v>INSTALACAO DE UM CONJUNTO DE 3 PONTOS DE LUZ,APARENTE,EQUIVALENTE A 6 VARAS DE ELETRODUTO DE PVC RIGIDO DE 1/2",50,00M DE FIO 2,5MM2,CAIXAS,CONEXOES,LUVAS,CURVA E INTERRUPTOR DE SOBREPOR</v>
      </c>
      <c r="C15096" s="197" t="s">
        <v>30509</v>
      </c>
      <c r="D15096" s="197" t="s">
        <v>30521</v>
      </c>
      <c r="E15096" s="197" t="s">
        <v>30484</v>
      </c>
      <c r="F15096" s="197" t="s">
        <v>30485</v>
      </c>
      <c r="I15096" s="197" t="s">
        <v>30</v>
      </c>
      <c r="J15096" s="197" t="n">
        <v>424.39</v>
      </c>
    </row>
    <row r="15097" customFormat="false" ht="12.75" hidden="true" customHeight="false" outlineLevel="0" collapsed="false">
      <c r="A15097" s="197" t="s">
        <v>30522</v>
      </c>
      <c r="B15097" s="197" t="str">
        <f aca="false">C15097&amp;D15097&amp;E15097&amp;F15097&amp;G15097&amp;H15097</f>
        <v>INSTALACAO DE UM CONJUNTO DE 3 PONTOS DE LUZ,APARENTE,EQUIVALENTE A 6 VARAS DE ELETRODUTO DE PVC RIGIDO DE 1/2",50,00M DE FIO 2,5MM2,CAIXAS,CONEXOES,LUVAS,CURVA E INTERRUPTOR DE SOBREPOR</v>
      </c>
      <c r="C15097" s="197" t="s">
        <v>30509</v>
      </c>
      <c r="D15097" s="197" t="s">
        <v>30521</v>
      </c>
      <c r="E15097" s="197" t="s">
        <v>30484</v>
      </c>
      <c r="F15097" s="197" t="s">
        <v>30485</v>
      </c>
      <c r="I15097" s="197" t="s">
        <v>30</v>
      </c>
      <c r="J15097" s="197" t="n">
        <v>381.61</v>
      </c>
    </row>
    <row r="15098" customFormat="false" ht="12.75" hidden="true" customHeight="false" outlineLevel="0" collapsed="false">
      <c r="A15098" s="197" t="s">
        <v>30523</v>
      </c>
      <c r="B15098" s="197"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197" t="s">
        <v>30513</v>
      </c>
      <c r="D15098" s="197" t="s">
        <v>30489</v>
      </c>
      <c r="E15098" s="197" t="s">
        <v>30514</v>
      </c>
      <c r="F15098" s="197" t="s">
        <v>30524</v>
      </c>
      <c r="G15098" s="197" t="s">
        <v>30492</v>
      </c>
      <c r="I15098" s="197" t="s">
        <v>30</v>
      </c>
      <c r="J15098" s="197" t="n">
        <v>586.31</v>
      </c>
    </row>
    <row r="15099" customFormat="false" ht="12.75" hidden="true" customHeight="false" outlineLevel="0" collapsed="false">
      <c r="A15099" s="197" t="s">
        <v>30525</v>
      </c>
      <c r="B15099" s="197"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197" t="s">
        <v>30513</v>
      </c>
      <c r="D15099" s="197" t="s">
        <v>30489</v>
      </c>
      <c r="E15099" s="197" t="s">
        <v>30514</v>
      </c>
      <c r="F15099" s="197" t="s">
        <v>30524</v>
      </c>
      <c r="G15099" s="197" t="s">
        <v>30492</v>
      </c>
      <c r="I15099" s="197" t="s">
        <v>30</v>
      </c>
      <c r="J15099" s="197" t="n">
        <v>541.26</v>
      </c>
    </row>
    <row r="15100" customFormat="false" ht="12.75" hidden="true" customHeight="false" outlineLevel="0" collapsed="false">
      <c r="A15100" s="197" t="s">
        <v>30526</v>
      </c>
      <c r="B15100" s="197"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197" t="s">
        <v>30527</v>
      </c>
      <c r="D15100" s="197" t="s">
        <v>30528</v>
      </c>
      <c r="E15100" s="197" t="s">
        <v>30506</v>
      </c>
      <c r="F15100" s="197" t="s">
        <v>30478</v>
      </c>
      <c r="G15100" s="197" t="s">
        <v>30479</v>
      </c>
      <c r="I15100" s="197" t="s">
        <v>30</v>
      </c>
      <c r="J15100" s="197" t="n">
        <v>719.54</v>
      </c>
    </row>
    <row r="15101" customFormat="false" ht="12.75" hidden="true" customHeight="false" outlineLevel="0" collapsed="false">
      <c r="A15101" s="197" t="s">
        <v>30529</v>
      </c>
      <c r="B15101" s="197"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197" t="s">
        <v>30527</v>
      </c>
      <c r="D15101" s="197" t="s">
        <v>30528</v>
      </c>
      <c r="E15101" s="197" t="s">
        <v>30506</v>
      </c>
      <c r="F15101" s="197" t="s">
        <v>30478</v>
      </c>
      <c r="G15101" s="197" t="s">
        <v>30479</v>
      </c>
      <c r="I15101" s="197" t="s">
        <v>30</v>
      </c>
      <c r="J15101" s="197" t="n">
        <v>639.67</v>
      </c>
    </row>
    <row r="15102" customFormat="false" ht="12.75" hidden="true" customHeight="false" outlineLevel="0" collapsed="false">
      <c r="A15102" s="197" t="s">
        <v>30530</v>
      </c>
      <c r="B15102" s="197" t="str">
        <f aca="false">C15102&amp;D15102&amp;E15102&amp;F15102&amp;G15102&amp;H15102</f>
        <v>INSTALACAO DE UM CONJUNTO DE 4 PONTOS DE LUZ,APARENTE,EQUIVALENTE 7 VARAS DE ELETRODUTO DE PVC RIGIDO DE 3/4",50,00M DEFIO 2,5MM2,CAIXAS,CONEXOES,LUVAS,CURVA E INTERRUPTOR DE SOBREPOR</v>
      </c>
      <c r="C15102" s="197" t="s">
        <v>30531</v>
      </c>
      <c r="D15102" s="197" t="s">
        <v>30532</v>
      </c>
      <c r="E15102" s="197" t="s">
        <v>30533</v>
      </c>
      <c r="F15102" s="197" t="s">
        <v>30534</v>
      </c>
      <c r="I15102" s="197" t="s">
        <v>30</v>
      </c>
      <c r="J15102" s="197" t="n">
        <v>497.71</v>
      </c>
    </row>
    <row r="15103" customFormat="false" ht="12.75" hidden="true" customHeight="false" outlineLevel="0" collapsed="false">
      <c r="A15103" s="197" t="s">
        <v>30535</v>
      </c>
      <c r="B15103" s="197" t="str">
        <f aca="false">C15103&amp;D15103&amp;E15103&amp;F15103&amp;G15103&amp;H15103</f>
        <v>INSTALACAO DE UM CONJUNTO DE 4 PONTOS DE LUZ,APARENTE,EQUIVALENTE 7 VARAS DE ELETRODUTO DE PVC RIGIDO DE 3/4",50,00M DEFIO 2,5MM2,CAIXAS,CONEXOES,LUVAS,CURVA E INTERRUPTOR DE SOBREPOR</v>
      </c>
      <c r="C15103" s="197" t="s">
        <v>30531</v>
      </c>
      <c r="D15103" s="197" t="s">
        <v>30532</v>
      </c>
      <c r="E15103" s="197" t="s">
        <v>30533</v>
      </c>
      <c r="F15103" s="197" t="s">
        <v>30534</v>
      </c>
      <c r="I15103" s="197" t="s">
        <v>30</v>
      </c>
      <c r="J15103" s="197" t="n">
        <v>449.16</v>
      </c>
    </row>
    <row r="15104" customFormat="false" ht="12.75" hidden="true" customHeight="false" outlineLevel="0" collapsed="false">
      <c r="A15104" s="197" t="s">
        <v>30536</v>
      </c>
      <c r="B15104" s="197"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197" t="s">
        <v>30537</v>
      </c>
      <c r="D15104" s="197" t="s">
        <v>30489</v>
      </c>
      <c r="E15104" s="197" t="s">
        <v>30538</v>
      </c>
      <c r="F15104" s="197" t="s">
        <v>30515</v>
      </c>
      <c r="G15104" s="197" t="s">
        <v>30492</v>
      </c>
      <c r="I15104" s="197" t="s">
        <v>30</v>
      </c>
      <c r="J15104" s="197" t="n">
        <v>694.05</v>
      </c>
    </row>
    <row r="15105" customFormat="false" ht="12.75" hidden="true" customHeight="false" outlineLevel="0" collapsed="false">
      <c r="A15105" s="197" t="s">
        <v>30539</v>
      </c>
      <c r="B15105" s="197"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197" t="s">
        <v>30537</v>
      </c>
      <c r="D15105" s="197" t="s">
        <v>30489</v>
      </c>
      <c r="E15105" s="197" t="s">
        <v>30538</v>
      </c>
      <c r="F15105" s="197" t="s">
        <v>30515</v>
      </c>
      <c r="G15105" s="197" t="s">
        <v>30492</v>
      </c>
      <c r="I15105" s="197" t="s">
        <v>30</v>
      </c>
      <c r="J15105" s="197" t="n">
        <v>643.04</v>
      </c>
    </row>
    <row r="15106" customFormat="false" ht="12.75" hidden="true" customHeight="false" outlineLevel="0" collapsed="false">
      <c r="A15106" s="197" t="s">
        <v>30540</v>
      </c>
      <c r="B15106" s="197"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197" t="s">
        <v>30527</v>
      </c>
      <c r="D15106" s="197" t="s">
        <v>30541</v>
      </c>
      <c r="E15106" s="197" t="s">
        <v>30506</v>
      </c>
      <c r="F15106" s="197" t="s">
        <v>30478</v>
      </c>
      <c r="G15106" s="197" t="s">
        <v>30479</v>
      </c>
      <c r="I15106" s="197" t="s">
        <v>30</v>
      </c>
      <c r="J15106" s="197" t="n">
        <v>558.17</v>
      </c>
    </row>
    <row r="15107" customFormat="false" ht="12.75" hidden="true" customHeight="false" outlineLevel="0" collapsed="false">
      <c r="A15107" s="197" t="s">
        <v>30542</v>
      </c>
      <c r="B15107" s="197"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197" t="s">
        <v>30527</v>
      </c>
      <c r="D15107" s="197" t="s">
        <v>30541</v>
      </c>
      <c r="E15107" s="197" t="s">
        <v>30506</v>
      </c>
      <c r="F15107" s="197" t="s">
        <v>30478</v>
      </c>
      <c r="G15107" s="197" t="s">
        <v>30479</v>
      </c>
      <c r="I15107" s="197" t="s">
        <v>30</v>
      </c>
      <c r="J15107" s="197" t="n">
        <v>497.22</v>
      </c>
    </row>
    <row r="15108" customFormat="false" ht="12.75" hidden="true" customHeight="false" outlineLevel="0" collapsed="false">
      <c r="A15108" s="197" t="s">
        <v>30543</v>
      </c>
      <c r="B15108" s="197" t="str">
        <f aca="false">C15108&amp;D15108&amp;E15108&amp;F15108&amp;G15108&amp;H15108</f>
        <v>INSTALACAO DE UM CONJUNTO DE 4 PONTOS DE LUZ,APARENTE,EQUIVALENTE A 7 VARAS DE ELETRODUTO DE PVC RIGIDO DE 1/2",50,00M DE FIO 2,5MM2,CAIXAS,CONEXOES,LUVAS,CURVA E INTERRUPTOR DE SOBREPOR</v>
      </c>
      <c r="C15108" s="197" t="s">
        <v>30531</v>
      </c>
      <c r="D15108" s="197" t="s">
        <v>30544</v>
      </c>
      <c r="E15108" s="197" t="s">
        <v>30484</v>
      </c>
      <c r="F15108" s="197" t="s">
        <v>30485</v>
      </c>
      <c r="I15108" s="197" t="s">
        <v>30</v>
      </c>
      <c r="J15108" s="197" t="n">
        <v>462.04</v>
      </c>
    </row>
    <row r="15109" customFormat="false" ht="12.75" hidden="true" customHeight="false" outlineLevel="0" collapsed="false">
      <c r="A15109" s="197" t="s">
        <v>30545</v>
      </c>
      <c r="B15109" s="197" t="str">
        <f aca="false">C15109&amp;D15109&amp;E15109&amp;F15109&amp;G15109&amp;H15109</f>
        <v>INSTALACAO DE UM CONJUNTO DE 4 PONTOS DE LUZ,APARENTE,EQUIVALENTE A 7 VARAS DE ELETRODUTO DE PVC RIGIDO DE 1/2",50,00M DE FIO 2,5MM2,CAIXAS,CONEXOES,LUVAS,CURVA E INTERRUPTOR DE SOBREPOR</v>
      </c>
      <c r="C15109" s="197" t="s">
        <v>30531</v>
      </c>
      <c r="D15109" s="197" t="s">
        <v>30544</v>
      </c>
      <c r="E15109" s="197" t="s">
        <v>30484</v>
      </c>
      <c r="F15109" s="197" t="s">
        <v>30485</v>
      </c>
      <c r="I15109" s="197" t="s">
        <v>30</v>
      </c>
      <c r="J15109" s="197" t="n">
        <v>416.38</v>
      </c>
    </row>
    <row r="15110" customFormat="false" ht="12.75" hidden="true" customHeight="false" outlineLevel="0" collapsed="false">
      <c r="A15110" s="197" t="s">
        <v>30546</v>
      </c>
      <c r="B15110" s="197"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197" t="s">
        <v>30537</v>
      </c>
      <c r="D15110" s="197" t="s">
        <v>30489</v>
      </c>
      <c r="E15110" s="197" t="s">
        <v>30547</v>
      </c>
      <c r="F15110" s="197" t="s">
        <v>30524</v>
      </c>
      <c r="G15110" s="197" t="s">
        <v>30492</v>
      </c>
      <c r="I15110" s="197" t="s">
        <v>30</v>
      </c>
      <c r="J15110" s="197" t="n">
        <v>666.52</v>
      </c>
    </row>
    <row r="15111" customFormat="false" ht="12.75" hidden="true" customHeight="false" outlineLevel="0" collapsed="false">
      <c r="A15111" s="197" t="s">
        <v>30548</v>
      </c>
      <c r="B15111" s="197"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197" t="s">
        <v>30537</v>
      </c>
      <c r="D15111" s="197" t="s">
        <v>30489</v>
      </c>
      <c r="E15111" s="197" t="s">
        <v>30547</v>
      </c>
      <c r="F15111" s="197" t="s">
        <v>30524</v>
      </c>
      <c r="G15111" s="197" t="s">
        <v>30492</v>
      </c>
      <c r="I15111" s="197" t="s">
        <v>30</v>
      </c>
      <c r="J15111" s="197" t="n">
        <v>618.39</v>
      </c>
    </row>
    <row r="15112" customFormat="false" ht="12.75" hidden="true" customHeight="false" outlineLevel="0" collapsed="false">
      <c r="A15112" s="197" t="s">
        <v>30549</v>
      </c>
      <c r="B15112" s="197"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197" t="s">
        <v>30550</v>
      </c>
      <c r="D15112" s="197" t="s">
        <v>30551</v>
      </c>
      <c r="E15112" s="197" t="s">
        <v>30552</v>
      </c>
      <c r="F15112" s="197" t="s">
        <v>30478</v>
      </c>
      <c r="G15112" s="197" t="s">
        <v>30479</v>
      </c>
      <c r="I15112" s="197" t="s">
        <v>30</v>
      </c>
      <c r="J15112" s="197" t="n">
        <v>814.83</v>
      </c>
    </row>
    <row r="15113" customFormat="false" ht="12.75" hidden="true" customHeight="false" outlineLevel="0" collapsed="false">
      <c r="A15113" s="197" t="s">
        <v>30553</v>
      </c>
      <c r="B15113" s="197"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197" t="s">
        <v>30550</v>
      </c>
      <c r="D15113" s="197" t="s">
        <v>30551</v>
      </c>
      <c r="E15113" s="197" t="s">
        <v>30552</v>
      </c>
      <c r="F15113" s="197" t="s">
        <v>30478</v>
      </c>
      <c r="G15113" s="197" t="s">
        <v>30479</v>
      </c>
      <c r="I15113" s="197" t="s">
        <v>30</v>
      </c>
      <c r="J15113" s="197" t="n">
        <v>724.52</v>
      </c>
    </row>
    <row r="15114" customFormat="false" ht="12.75" hidden="true" customHeight="false" outlineLevel="0" collapsed="false">
      <c r="A15114" s="197" t="s">
        <v>30554</v>
      </c>
      <c r="B15114" s="197" t="str">
        <f aca="false">C15114&amp;D15114&amp;E15114&amp;F15114&amp;G15114&amp;H15114</f>
        <v>INSTALACAO DE UM CONJUNTO DE 5 PONTOS DE LUZ,APARENTE,EQUIVALENTE A 8 VARAS DE ELETRODUTO DE PVC RIGIDO DE 3/4",57,00M DE FIO 2,5MM2,CAIXAS,CONEXOES,LUVAS,CURVA E INTERRUPTOR DE SOBREPOR</v>
      </c>
      <c r="C15114" s="197" t="s">
        <v>30555</v>
      </c>
      <c r="D15114" s="197" t="s">
        <v>30556</v>
      </c>
      <c r="E15114" s="197" t="s">
        <v>30484</v>
      </c>
      <c r="F15114" s="197" t="s">
        <v>30485</v>
      </c>
      <c r="I15114" s="197" t="s">
        <v>30</v>
      </c>
      <c r="J15114" s="197" t="n">
        <v>569.48</v>
      </c>
    </row>
    <row r="15115" customFormat="false" ht="12.75" hidden="true" customHeight="false" outlineLevel="0" collapsed="false">
      <c r="A15115" s="197" t="s">
        <v>30557</v>
      </c>
      <c r="B15115" s="197" t="str">
        <f aca="false">C15115&amp;D15115&amp;E15115&amp;F15115&amp;G15115&amp;H15115</f>
        <v>INSTALACAO DE UM CONJUNTO DE 5 PONTOS DE LUZ,APARENTE,EQUIVALENTE A 8 VARAS DE ELETRODUTO DE PVC RIGIDO DE 3/4",57,00M DE FIO 2,5MM2,CAIXAS,CONEXOES,LUVAS,CURVA E INTERRUPTOR DE SOBREPOR</v>
      </c>
      <c r="C15115" s="197" t="s">
        <v>30555</v>
      </c>
      <c r="D15115" s="197" t="s">
        <v>30556</v>
      </c>
      <c r="E15115" s="197" t="s">
        <v>30484</v>
      </c>
      <c r="F15115" s="197" t="s">
        <v>30485</v>
      </c>
      <c r="I15115" s="197" t="s">
        <v>30</v>
      </c>
      <c r="J15115" s="197" t="n">
        <v>514.97</v>
      </c>
    </row>
    <row r="15116" customFormat="false" ht="12.75" hidden="true" customHeight="false" outlineLevel="0" collapsed="false">
      <c r="A15116" s="197" t="s">
        <v>30558</v>
      </c>
      <c r="B15116" s="197"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197" t="s">
        <v>30559</v>
      </c>
      <c r="D15116" s="197" t="s">
        <v>30489</v>
      </c>
      <c r="E15116" s="197" t="s">
        <v>30560</v>
      </c>
      <c r="F15116" s="197" t="s">
        <v>30561</v>
      </c>
      <c r="G15116" s="197" t="s">
        <v>30562</v>
      </c>
      <c r="I15116" s="197" t="s">
        <v>30</v>
      </c>
      <c r="J15116" s="197" t="n">
        <v>802.49</v>
      </c>
    </row>
    <row r="15117" customFormat="false" ht="12.75" hidden="true" customHeight="false" outlineLevel="0" collapsed="false">
      <c r="A15117" s="197" t="s">
        <v>30563</v>
      </c>
      <c r="B15117" s="197"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197" t="s">
        <v>30559</v>
      </c>
      <c r="D15117" s="197" t="s">
        <v>30489</v>
      </c>
      <c r="E15117" s="197" t="s">
        <v>30560</v>
      </c>
      <c r="F15117" s="197" t="s">
        <v>30561</v>
      </c>
      <c r="G15117" s="197" t="s">
        <v>30562</v>
      </c>
      <c r="I15117" s="197" t="s">
        <v>30</v>
      </c>
      <c r="J15117" s="197" t="n">
        <v>745.51</v>
      </c>
    </row>
    <row r="15118" customFormat="false" ht="12.75" hidden="true" customHeight="false" outlineLevel="0" collapsed="false">
      <c r="A15118" s="197" t="s">
        <v>30564</v>
      </c>
      <c r="B15118" s="197"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197" t="s">
        <v>30550</v>
      </c>
      <c r="D15118" s="197" t="s">
        <v>30565</v>
      </c>
      <c r="E15118" s="197" t="s">
        <v>30552</v>
      </c>
      <c r="F15118" s="197" t="s">
        <v>30478</v>
      </c>
      <c r="G15118" s="197" t="s">
        <v>30479</v>
      </c>
      <c r="I15118" s="197" t="s">
        <v>30</v>
      </c>
      <c r="J15118" s="197" t="n">
        <v>625.48</v>
      </c>
    </row>
    <row r="15119" customFormat="false" ht="12.75" hidden="true" customHeight="false" outlineLevel="0" collapsed="false">
      <c r="A15119" s="197" t="s">
        <v>30566</v>
      </c>
      <c r="B15119" s="197"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197" t="s">
        <v>30550</v>
      </c>
      <c r="D15119" s="197" t="s">
        <v>30565</v>
      </c>
      <c r="E15119" s="197" t="s">
        <v>30552</v>
      </c>
      <c r="F15119" s="197" t="s">
        <v>30478</v>
      </c>
      <c r="G15119" s="197" t="s">
        <v>30479</v>
      </c>
      <c r="I15119" s="197" t="s">
        <v>30</v>
      </c>
      <c r="J15119" s="197" t="n">
        <v>557.47</v>
      </c>
    </row>
    <row r="15120" customFormat="false" ht="12.75" hidden="true" customHeight="false" outlineLevel="0" collapsed="false">
      <c r="A15120" s="197" t="s">
        <v>30567</v>
      </c>
      <c r="B15120" s="197" t="str">
        <f aca="false">C15120&amp;D15120&amp;E15120&amp;F15120&amp;G15120&amp;H15120</f>
        <v>INSTALACAO DE UM CONJUNTO DE 5 PONTOS DE LUZ,APARENTE,EQUIVALENTE A 8 VARAS DE ELETRODUTO DE PVC RIGIDO DE 1/2",57,00M DE FIO 2,5MM2,CAIXAS,CONEXOES,LUVAS,CURVA E INTERRUPTOR DE SOBREPOR</v>
      </c>
      <c r="C15120" s="197" t="s">
        <v>30555</v>
      </c>
      <c r="D15120" s="197" t="s">
        <v>30568</v>
      </c>
      <c r="E15120" s="197" t="s">
        <v>30484</v>
      </c>
      <c r="F15120" s="197" t="s">
        <v>30485</v>
      </c>
      <c r="I15120" s="197" t="s">
        <v>30</v>
      </c>
      <c r="J15120" s="197" t="n">
        <v>523.79</v>
      </c>
    </row>
    <row r="15121" customFormat="false" ht="12.75" hidden="true" customHeight="false" outlineLevel="0" collapsed="false">
      <c r="A15121" s="197" t="s">
        <v>30569</v>
      </c>
      <c r="B15121" s="197" t="str">
        <f aca="false">C15121&amp;D15121&amp;E15121&amp;F15121&amp;G15121&amp;H15121</f>
        <v>INSTALACAO DE UM CONJUNTO DE 5 PONTOS DE LUZ,APARENTE,EQUIVALENTE A 8 VARAS DE ELETRODUTO DE PVC RIGIDO DE 1/2",57,00M DE FIO 2,5MM2,CAIXAS,CONEXOES,LUVAS,CURVA E INTERRUPTOR DE SOBREPOR</v>
      </c>
      <c r="C15121" s="197" t="s">
        <v>30555</v>
      </c>
      <c r="D15121" s="197" t="s">
        <v>30568</v>
      </c>
      <c r="E15121" s="197" t="s">
        <v>30484</v>
      </c>
      <c r="F15121" s="197" t="s">
        <v>30485</v>
      </c>
      <c r="I15121" s="197" t="s">
        <v>30</v>
      </c>
      <c r="J15121" s="197" t="n">
        <v>473.24</v>
      </c>
    </row>
    <row r="15122" customFormat="false" ht="12.75" hidden="true" customHeight="false" outlineLevel="0" collapsed="false">
      <c r="A15122" s="197" t="s">
        <v>30570</v>
      </c>
      <c r="B15122" s="197"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197" t="s">
        <v>30559</v>
      </c>
      <c r="D15122" s="197" t="s">
        <v>30489</v>
      </c>
      <c r="E15122" s="197" t="s">
        <v>30560</v>
      </c>
      <c r="F15122" s="197" t="s">
        <v>30571</v>
      </c>
      <c r="G15122" s="197" t="s">
        <v>30572</v>
      </c>
      <c r="I15122" s="197" t="s">
        <v>30</v>
      </c>
      <c r="J15122" s="197" t="n">
        <v>766.38</v>
      </c>
    </row>
    <row r="15123" customFormat="false" ht="12.75" hidden="true" customHeight="false" outlineLevel="0" collapsed="false">
      <c r="A15123" s="197" t="s">
        <v>30573</v>
      </c>
      <c r="B15123" s="197"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197" t="s">
        <v>30559</v>
      </c>
      <c r="D15123" s="197" t="s">
        <v>30489</v>
      </c>
      <c r="E15123" s="197" t="s">
        <v>30560</v>
      </c>
      <c r="F15123" s="197" t="s">
        <v>30571</v>
      </c>
      <c r="G15123" s="197" t="s">
        <v>30572</v>
      </c>
      <c r="I15123" s="197" t="s">
        <v>30</v>
      </c>
      <c r="J15123" s="197" t="n">
        <v>713.36</v>
      </c>
    </row>
    <row r="15124" customFormat="false" ht="12.75" hidden="true" customHeight="false" outlineLevel="0" collapsed="false">
      <c r="A15124" s="197" t="s">
        <v>30574</v>
      </c>
      <c r="B15124" s="197"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197" t="s">
        <v>30575</v>
      </c>
      <c r="D15124" s="197" t="s">
        <v>30576</v>
      </c>
      <c r="E15124" s="197" t="s">
        <v>30577</v>
      </c>
      <c r="F15124" s="197" t="s">
        <v>30478</v>
      </c>
      <c r="G15124" s="197" t="s">
        <v>30479</v>
      </c>
      <c r="I15124" s="197" t="s">
        <v>30</v>
      </c>
      <c r="J15124" s="197" t="n">
        <v>936.74</v>
      </c>
    </row>
    <row r="15125" customFormat="false" ht="12.75" hidden="true" customHeight="false" outlineLevel="0" collapsed="false">
      <c r="A15125" s="197" t="s">
        <v>30578</v>
      </c>
      <c r="B15125" s="197"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197" t="s">
        <v>30575</v>
      </c>
      <c r="D15125" s="197" t="s">
        <v>30576</v>
      </c>
      <c r="E15125" s="197" t="s">
        <v>30577</v>
      </c>
      <c r="F15125" s="197" t="s">
        <v>30478</v>
      </c>
      <c r="G15125" s="197" t="s">
        <v>30479</v>
      </c>
      <c r="I15125" s="197" t="s">
        <v>30</v>
      </c>
      <c r="J15125" s="197" t="n">
        <v>832.51</v>
      </c>
    </row>
    <row r="15126" customFormat="false" ht="12.75" hidden="true" customHeight="false" outlineLevel="0" collapsed="false">
      <c r="A15126" s="197" t="s">
        <v>30579</v>
      </c>
      <c r="B15126" s="197" t="str">
        <f aca="false">C15126&amp;D15126&amp;E15126&amp;F15126&amp;G15126&amp;H15126</f>
        <v>INSTALACAO DE UM CONJUNTO DE 6 PONTOS DE LUZ,APARENTE,EQUIVALENTE A 9 VARAS DE ELETRODUTO DE PVC RIGIDO DE 3/4",66,00M DE FIO 2,5MM2,CAIXAS,CONEXOES,LUVAS,CURVA E INTERRUPTOR DE SOBREPOR</v>
      </c>
      <c r="C15126" s="197" t="s">
        <v>30580</v>
      </c>
      <c r="D15126" s="197" t="s">
        <v>30581</v>
      </c>
      <c r="E15126" s="197" t="s">
        <v>30484</v>
      </c>
      <c r="F15126" s="197" t="s">
        <v>30485</v>
      </c>
      <c r="I15126" s="197" t="s">
        <v>30</v>
      </c>
      <c r="J15126" s="197" t="n">
        <v>659.56</v>
      </c>
    </row>
    <row r="15127" customFormat="false" ht="12.75" hidden="true" customHeight="false" outlineLevel="0" collapsed="false">
      <c r="A15127" s="197" t="s">
        <v>30582</v>
      </c>
      <c r="B15127" s="197" t="str">
        <f aca="false">C15127&amp;D15127&amp;E15127&amp;F15127&amp;G15127&amp;H15127</f>
        <v>INSTALACAO DE UM CONJUNTO DE 6 PONTOS DE LUZ,APARENTE,EQUIVALENTE A 9 VARAS DE ELETRODUTO DE PVC RIGIDO DE 3/4",66,00M DE FIO 2,5MM2,CAIXAS,CONEXOES,LUVAS,CURVA E INTERRUPTOR DE SOBREPOR</v>
      </c>
      <c r="C15127" s="197" t="s">
        <v>30580</v>
      </c>
      <c r="D15127" s="197" t="s">
        <v>30581</v>
      </c>
      <c r="E15127" s="197" t="s">
        <v>30484</v>
      </c>
      <c r="F15127" s="197" t="s">
        <v>30485</v>
      </c>
      <c r="I15127" s="197" t="s">
        <v>30</v>
      </c>
      <c r="J15127" s="197" t="n">
        <v>595.61</v>
      </c>
    </row>
    <row r="15128" customFormat="false" ht="12.75" hidden="true" customHeight="false" outlineLevel="0" collapsed="false">
      <c r="A15128" s="197" t="s">
        <v>30583</v>
      </c>
      <c r="B15128" s="197"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197" t="s">
        <v>30584</v>
      </c>
      <c r="D15128" s="197" t="s">
        <v>30489</v>
      </c>
      <c r="E15128" s="197" t="s">
        <v>30585</v>
      </c>
      <c r="F15128" s="197" t="s">
        <v>30586</v>
      </c>
      <c r="G15128" s="197" t="s">
        <v>30587</v>
      </c>
      <c r="I15128" s="197" t="s">
        <v>30</v>
      </c>
      <c r="J15128" s="197" t="n">
        <v>929.23</v>
      </c>
    </row>
    <row r="15129" customFormat="false" ht="12.75" hidden="true" customHeight="false" outlineLevel="0" collapsed="false">
      <c r="A15129" s="197" t="s">
        <v>30588</v>
      </c>
      <c r="B15129" s="197"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197" t="s">
        <v>30584</v>
      </c>
      <c r="D15129" s="197" t="s">
        <v>30489</v>
      </c>
      <c r="E15129" s="197" t="s">
        <v>30585</v>
      </c>
      <c r="F15129" s="197" t="s">
        <v>30586</v>
      </c>
      <c r="G15129" s="197" t="s">
        <v>30587</v>
      </c>
      <c r="I15129" s="197" t="s">
        <v>30</v>
      </c>
      <c r="J15129" s="197" t="n">
        <v>862.81</v>
      </c>
    </row>
    <row r="15130" customFormat="false" ht="12.75" hidden="true" customHeight="false" outlineLevel="0" collapsed="false">
      <c r="A15130" s="197" t="s">
        <v>30589</v>
      </c>
      <c r="B15130" s="197"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197" t="s">
        <v>30575</v>
      </c>
      <c r="D15130" s="197" t="s">
        <v>30590</v>
      </c>
      <c r="E15130" s="197" t="s">
        <v>30577</v>
      </c>
      <c r="F15130" s="197" t="s">
        <v>30478</v>
      </c>
      <c r="G15130" s="197" t="s">
        <v>30479</v>
      </c>
      <c r="I15130" s="197" t="s">
        <v>30</v>
      </c>
      <c r="J15130" s="197" t="n">
        <v>723.41</v>
      </c>
    </row>
    <row r="15131" customFormat="false" ht="12.75" hidden="true" customHeight="false" outlineLevel="0" collapsed="false">
      <c r="A15131" s="197" t="s">
        <v>30591</v>
      </c>
      <c r="B15131" s="197"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197" t="s">
        <v>30575</v>
      </c>
      <c r="D15131" s="197" t="s">
        <v>30590</v>
      </c>
      <c r="E15131" s="197" t="s">
        <v>30577</v>
      </c>
      <c r="F15131" s="197" t="s">
        <v>30478</v>
      </c>
      <c r="G15131" s="197" t="s">
        <v>30479</v>
      </c>
      <c r="I15131" s="197" t="s">
        <v>30</v>
      </c>
      <c r="J15131" s="197" t="n">
        <v>644.33</v>
      </c>
    </row>
    <row r="15132" customFormat="false" ht="12.75" hidden="true" customHeight="false" outlineLevel="0" collapsed="false">
      <c r="A15132" s="197" t="s">
        <v>30592</v>
      </c>
      <c r="B15132" s="197" t="str">
        <f aca="false">C15132&amp;D15132&amp;E15132&amp;F15132&amp;G15132&amp;H15132</f>
        <v>INSTALACAO DE UM CONJUNTO DE 6 PONTOS DE LUZ,APARENTE,EQUIVALENTE A 9 VARAS DE ELETRODUTO DE PVC RIGIDO DE 1/2",66,00M DE FIO 2,5MM2,CAIXAS,CONEXOES,LUVAS,CURVA E INTERRUPTOR DE SOBREPOR</v>
      </c>
      <c r="C15132" s="197" t="s">
        <v>30580</v>
      </c>
      <c r="D15132" s="197" t="s">
        <v>30593</v>
      </c>
      <c r="E15132" s="197" t="s">
        <v>30484</v>
      </c>
      <c r="F15132" s="197" t="s">
        <v>30485</v>
      </c>
      <c r="I15132" s="197" t="s">
        <v>30</v>
      </c>
      <c r="J15132" s="197" t="n">
        <v>607.85</v>
      </c>
    </row>
    <row r="15133" customFormat="false" ht="12.75" hidden="true" customHeight="false" outlineLevel="0" collapsed="false">
      <c r="A15133" s="197" t="s">
        <v>30594</v>
      </c>
      <c r="B15133" s="197" t="str">
        <f aca="false">C15133&amp;D15133&amp;E15133&amp;F15133&amp;G15133&amp;H15133</f>
        <v>INSTALACAO DE UM CONJUNTO DE 6 PONTOS DE LUZ,APARENTE,EQUIVALENTE A 9 VARAS DE ELETRODUTO DE PVC RIGIDO DE 1/2",66,00M DE FIO 2,5MM2,CAIXAS,CONEXOES,LUVAS,CURVA E INTERRUPTOR DE SOBREPOR</v>
      </c>
      <c r="C15133" s="197" t="s">
        <v>30580</v>
      </c>
      <c r="D15133" s="197" t="s">
        <v>30593</v>
      </c>
      <c r="E15133" s="197" t="s">
        <v>30484</v>
      </c>
      <c r="F15133" s="197" t="s">
        <v>30485</v>
      </c>
      <c r="I15133" s="197" t="s">
        <v>30</v>
      </c>
      <c r="J15133" s="197" t="n">
        <v>548.42</v>
      </c>
    </row>
    <row r="15134" customFormat="false" ht="12.75" hidden="true" customHeight="false" outlineLevel="0" collapsed="false">
      <c r="A15134" s="197" t="s">
        <v>30595</v>
      </c>
      <c r="B15134" s="197"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197" t="s">
        <v>30584</v>
      </c>
      <c r="D15134" s="197" t="s">
        <v>30489</v>
      </c>
      <c r="E15134" s="197" t="s">
        <v>30585</v>
      </c>
      <c r="F15134" s="197" t="s">
        <v>30596</v>
      </c>
      <c r="G15134" s="197" t="s">
        <v>30587</v>
      </c>
      <c r="I15134" s="197" t="s">
        <v>30</v>
      </c>
      <c r="J15134" s="197" t="n">
        <v>887.58</v>
      </c>
    </row>
    <row r="15135" customFormat="false" ht="12.75" hidden="true" customHeight="false" outlineLevel="0" collapsed="false">
      <c r="A15135" s="197" t="s">
        <v>30597</v>
      </c>
      <c r="B15135" s="197"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197" t="s">
        <v>30584</v>
      </c>
      <c r="D15135" s="197" t="s">
        <v>30489</v>
      </c>
      <c r="E15135" s="197" t="s">
        <v>30585</v>
      </c>
      <c r="F15135" s="197" t="s">
        <v>30596</v>
      </c>
      <c r="G15135" s="197" t="s">
        <v>30587</v>
      </c>
      <c r="I15135" s="197" t="s">
        <v>30</v>
      </c>
      <c r="J15135" s="197" t="n">
        <v>825.68</v>
      </c>
    </row>
    <row r="15136" customFormat="false" ht="12.75" hidden="true" customHeight="false" outlineLevel="0" collapsed="false">
      <c r="A15136" s="197" t="s">
        <v>30598</v>
      </c>
      <c r="B15136" s="197"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197" t="s">
        <v>30599</v>
      </c>
      <c r="D15136" s="197" t="s">
        <v>30600</v>
      </c>
      <c r="E15136" s="197" t="s">
        <v>30601</v>
      </c>
      <c r="F15136" s="197" t="s">
        <v>30602</v>
      </c>
      <c r="G15136" s="197" t="s">
        <v>30603</v>
      </c>
      <c r="I15136" s="197" t="s">
        <v>30</v>
      </c>
      <c r="J15136" s="197" t="n">
        <v>1066.43</v>
      </c>
    </row>
    <row r="15137" customFormat="false" ht="12.75" hidden="true" customHeight="false" outlineLevel="0" collapsed="false">
      <c r="A15137" s="197" t="s">
        <v>30604</v>
      </c>
      <c r="B15137" s="197"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197" t="s">
        <v>30599</v>
      </c>
      <c r="D15137" s="197" t="s">
        <v>30600</v>
      </c>
      <c r="E15137" s="197" t="s">
        <v>30601</v>
      </c>
      <c r="F15137" s="197" t="s">
        <v>30602</v>
      </c>
      <c r="G15137" s="197" t="s">
        <v>30603</v>
      </c>
      <c r="I15137" s="197" t="s">
        <v>30</v>
      </c>
      <c r="J15137" s="197" t="n">
        <v>949.71</v>
      </c>
    </row>
    <row r="15138" customFormat="false" ht="12.75" hidden="true" customHeight="false" outlineLevel="0" collapsed="false">
      <c r="A15138" s="197" t="s">
        <v>30605</v>
      </c>
      <c r="B15138" s="197" t="str">
        <f aca="false">C15138&amp;D15138&amp;E15138&amp;F15138&amp;G15138&amp;H15138</f>
        <v>INSTALACAO DE UM CONJUNTO DE 8 PONTOS DE LUZ,APARENTE,EQUIVALENTE A 10 VARAS DE ELETRODUTO DE PVC RIGIDO DE 3/4",80,00MDE FIO 2,5MM2,CAIXAS,CONEXOES,LUVAS,CURVA E INTERRUPTOR DE SOBREPOR</v>
      </c>
      <c r="C15138" s="197" t="s">
        <v>30606</v>
      </c>
      <c r="D15138" s="197" t="s">
        <v>30607</v>
      </c>
      <c r="E15138" s="197" t="s">
        <v>30608</v>
      </c>
      <c r="F15138" s="197" t="s">
        <v>30609</v>
      </c>
      <c r="I15138" s="197" t="s">
        <v>30</v>
      </c>
      <c r="J15138" s="197" t="n">
        <v>759.43</v>
      </c>
    </row>
    <row r="15139" customFormat="false" ht="12.75" hidden="true" customHeight="false" outlineLevel="0" collapsed="false">
      <c r="A15139" s="197" t="s">
        <v>30610</v>
      </c>
      <c r="B15139" s="197" t="str">
        <f aca="false">C15139&amp;D15139&amp;E15139&amp;F15139&amp;G15139&amp;H15139</f>
        <v>INSTALACAO DE UM CONJUNTO DE 8 PONTOS DE LUZ,APARENTE,EQUIVALENTE A 10 VARAS DE ELETRODUTO DE PVC RIGIDO DE 3/4",80,00MDE FIO 2,5MM2,CAIXAS,CONEXOES,LUVAS,CURVA E INTERRUPTOR DE SOBREPOR</v>
      </c>
      <c r="C15139" s="197" t="s">
        <v>30606</v>
      </c>
      <c r="D15139" s="197" t="s">
        <v>30607</v>
      </c>
      <c r="E15139" s="197" t="s">
        <v>30608</v>
      </c>
      <c r="F15139" s="197" t="s">
        <v>30609</v>
      </c>
      <c r="I15139" s="197" t="s">
        <v>30</v>
      </c>
      <c r="J15139" s="197" t="n">
        <v>686.22</v>
      </c>
    </row>
    <row r="15140" customFormat="false" ht="12.75" hidden="true" customHeight="false" outlineLevel="0" collapsed="false">
      <c r="A15140" s="197" t="s">
        <v>30611</v>
      </c>
      <c r="B15140" s="197"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197" t="s">
        <v>30612</v>
      </c>
      <c r="D15140" s="197" t="s">
        <v>30489</v>
      </c>
      <c r="E15140" s="197" t="s">
        <v>30613</v>
      </c>
      <c r="F15140" s="197" t="s">
        <v>30614</v>
      </c>
      <c r="G15140" s="197" t="s">
        <v>30562</v>
      </c>
      <c r="I15140" s="197" t="s">
        <v>30</v>
      </c>
      <c r="J15140" s="197" t="n">
        <v>1125.18</v>
      </c>
    </row>
    <row r="15141" customFormat="false" ht="12.75" hidden="true" customHeight="false" outlineLevel="0" collapsed="false">
      <c r="A15141" s="197" t="s">
        <v>30615</v>
      </c>
      <c r="B15141" s="197"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197" t="s">
        <v>30612</v>
      </c>
      <c r="D15141" s="197" t="s">
        <v>30489</v>
      </c>
      <c r="E15141" s="197" t="s">
        <v>30613</v>
      </c>
      <c r="F15141" s="197" t="s">
        <v>30614</v>
      </c>
      <c r="G15141" s="197" t="s">
        <v>30562</v>
      </c>
      <c r="I15141" s="197" t="s">
        <v>30</v>
      </c>
      <c r="J15141" s="197" t="n">
        <v>1049.5</v>
      </c>
    </row>
    <row r="15142" customFormat="false" ht="12.75" hidden="true" customHeight="false" outlineLevel="0" collapsed="false">
      <c r="A15142" s="197" t="s">
        <v>30616</v>
      </c>
      <c r="B15142" s="197"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197" t="s">
        <v>30475</v>
      </c>
      <c r="D15142" s="197" t="s">
        <v>30617</v>
      </c>
      <c r="E15142" s="197" t="s">
        <v>30618</v>
      </c>
      <c r="F15142" s="197" t="s">
        <v>30619</v>
      </c>
      <c r="G15142" s="197" t="s">
        <v>30620</v>
      </c>
      <c r="I15142" s="197" t="s">
        <v>30</v>
      </c>
      <c r="J15142" s="197" t="n">
        <v>435.2</v>
      </c>
    </row>
    <row r="15143" customFormat="false" ht="12.75" hidden="true" customHeight="false" outlineLevel="0" collapsed="false">
      <c r="A15143" s="197" t="s">
        <v>30621</v>
      </c>
      <c r="B15143" s="197"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197" t="s">
        <v>30475</v>
      </c>
      <c r="D15143" s="197" t="s">
        <v>30617</v>
      </c>
      <c r="E15143" s="197" t="s">
        <v>30618</v>
      </c>
      <c r="F15143" s="197" t="s">
        <v>30619</v>
      </c>
      <c r="G15143" s="197" t="s">
        <v>30620</v>
      </c>
      <c r="I15143" s="197" t="s">
        <v>30</v>
      </c>
      <c r="J15143" s="197" t="n">
        <v>383.1</v>
      </c>
    </row>
    <row r="15144" customFormat="false" ht="12.75" hidden="true" customHeight="false" outlineLevel="0" collapsed="false">
      <c r="A15144" s="197" t="s">
        <v>30622</v>
      </c>
      <c r="B15144" s="197"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197" t="s">
        <v>30482</v>
      </c>
      <c r="D15144" s="197" t="s">
        <v>30623</v>
      </c>
      <c r="E15144" s="197" t="s">
        <v>30624</v>
      </c>
      <c r="F15144" s="197" t="s">
        <v>30625</v>
      </c>
      <c r="I15144" s="197" t="s">
        <v>30</v>
      </c>
      <c r="J15144" s="197" t="n">
        <v>339.74</v>
      </c>
    </row>
    <row r="15145" customFormat="false" ht="12.75" hidden="true" customHeight="false" outlineLevel="0" collapsed="false">
      <c r="A15145" s="197" t="s">
        <v>30626</v>
      </c>
      <c r="B15145" s="197"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197" t="s">
        <v>30482</v>
      </c>
      <c r="D15145" s="197" t="s">
        <v>30623</v>
      </c>
      <c r="E15145" s="197" t="s">
        <v>30624</v>
      </c>
      <c r="F15145" s="197" t="s">
        <v>30625</v>
      </c>
      <c r="I15145" s="197" t="s">
        <v>30</v>
      </c>
      <c r="J15145" s="197" t="n">
        <v>301.06</v>
      </c>
    </row>
    <row r="15146" customFormat="false" ht="12.75" hidden="true" customHeight="false" outlineLevel="0" collapsed="false">
      <c r="A15146" s="197" t="s">
        <v>30627</v>
      </c>
      <c r="B15146" s="197"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197" t="s">
        <v>30488</v>
      </c>
      <c r="D15146" s="197" t="s">
        <v>30489</v>
      </c>
      <c r="E15146" s="197" t="s">
        <v>30514</v>
      </c>
      <c r="F15146" s="197" t="s">
        <v>30628</v>
      </c>
      <c r="G15146" s="197" t="s">
        <v>30629</v>
      </c>
      <c r="H15146" s="197" t="s">
        <v>30630</v>
      </c>
      <c r="I15146" s="197" t="s">
        <v>30</v>
      </c>
      <c r="J15146" s="197" t="n">
        <v>508.28</v>
      </c>
    </row>
    <row r="15147" customFormat="false" ht="12.75" hidden="true" customHeight="false" outlineLevel="0" collapsed="false">
      <c r="A15147" s="197" t="s">
        <v>30631</v>
      </c>
      <c r="B15147" s="197"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197" t="s">
        <v>30488</v>
      </c>
      <c r="D15147" s="197" t="s">
        <v>30489</v>
      </c>
      <c r="E15147" s="197" t="s">
        <v>30514</v>
      </c>
      <c r="F15147" s="197" t="s">
        <v>30628</v>
      </c>
      <c r="G15147" s="197" t="s">
        <v>30629</v>
      </c>
      <c r="H15147" s="197" t="s">
        <v>30630</v>
      </c>
      <c r="I15147" s="197" t="s">
        <v>30</v>
      </c>
      <c r="J15147" s="197" t="n">
        <v>467.14</v>
      </c>
    </row>
    <row r="15148" customFormat="false" ht="12.75" hidden="true" customHeight="false" outlineLevel="0" collapsed="false">
      <c r="A15148" s="197" t="s">
        <v>30632</v>
      </c>
      <c r="B15148" s="197"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197" t="s">
        <v>30475</v>
      </c>
      <c r="D15148" s="197" t="s">
        <v>30633</v>
      </c>
      <c r="E15148" s="197" t="s">
        <v>30618</v>
      </c>
      <c r="F15148" s="197" t="s">
        <v>30619</v>
      </c>
      <c r="G15148" s="197" t="s">
        <v>30620</v>
      </c>
      <c r="I15148" s="197" t="s">
        <v>30</v>
      </c>
      <c r="J15148" s="197" t="n">
        <v>375.47</v>
      </c>
    </row>
    <row r="15149" customFormat="false" ht="12.75" hidden="true" customHeight="false" outlineLevel="0" collapsed="false">
      <c r="A15149" s="197" t="s">
        <v>30634</v>
      </c>
      <c r="B15149" s="197"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197" t="s">
        <v>30475</v>
      </c>
      <c r="D15149" s="197" t="s">
        <v>30633</v>
      </c>
      <c r="E15149" s="197" t="s">
        <v>30618</v>
      </c>
      <c r="F15149" s="197" t="s">
        <v>30619</v>
      </c>
      <c r="G15149" s="197" t="s">
        <v>30620</v>
      </c>
      <c r="I15149" s="197" t="s">
        <v>30</v>
      </c>
      <c r="J15149" s="197" t="n">
        <v>330.24</v>
      </c>
    </row>
    <row r="15150" customFormat="false" ht="12.75" hidden="true" customHeight="false" outlineLevel="0" collapsed="false">
      <c r="A15150" s="197" t="s">
        <v>30635</v>
      </c>
      <c r="B15150" s="197"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197" t="s">
        <v>30482</v>
      </c>
      <c r="D15150" s="197" t="s">
        <v>30636</v>
      </c>
      <c r="E15150" s="197" t="s">
        <v>30624</v>
      </c>
      <c r="F15150" s="197" t="s">
        <v>30625</v>
      </c>
      <c r="I15150" s="197" t="s">
        <v>30</v>
      </c>
      <c r="J15150" s="197" t="n">
        <v>333.88</v>
      </c>
    </row>
    <row r="15151" customFormat="false" ht="12.75" hidden="true" customHeight="false" outlineLevel="0" collapsed="false">
      <c r="A15151" s="197" t="s">
        <v>30637</v>
      </c>
      <c r="B15151" s="197"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197" t="s">
        <v>30482</v>
      </c>
      <c r="D15151" s="197" t="s">
        <v>30636</v>
      </c>
      <c r="E15151" s="197" t="s">
        <v>30624</v>
      </c>
      <c r="F15151" s="197" t="s">
        <v>30625</v>
      </c>
      <c r="I15151" s="197" t="s">
        <v>30</v>
      </c>
      <c r="J15151" s="197" t="n">
        <v>295.2</v>
      </c>
    </row>
    <row r="15152" customFormat="false" ht="12.75" hidden="true" customHeight="false" outlineLevel="0" collapsed="false">
      <c r="A15152" s="197" t="s">
        <v>30638</v>
      </c>
      <c r="B15152" s="197"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197" t="s">
        <v>30488</v>
      </c>
      <c r="D15152" s="197" t="s">
        <v>30489</v>
      </c>
      <c r="E15152" s="197" t="s">
        <v>30514</v>
      </c>
      <c r="F15152" s="197" t="s">
        <v>30639</v>
      </c>
      <c r="G15152" s="197" t="s">
        <v>30629</v>
      </c>
      <c r="H15152" s="197" t="s">
        <v>30640</v>
      </c>
      <c r="I15152" s="197" t="s">
        <v>30</v>
      </c>
      <c r="J15152" s="197" t="n">
        <v>505.45</v>
      </c>
    </row>
    <row r="15153" customFormat="false" ht="12.75" hidden="true" customHeight="false" outlineLevel="0" collapsed="false">
      <c r="A15153" s="197" t="s">
        <v>30641</v>
      </c>
      <c r="B15153" s="197"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197" t="s">
        <v>30488</v>
      </c>
      <c r="D15153" s="197" t="s">
        <v>30489</v>
      </c>
      <c r="E15153" s="197" t="s">
        <v>30514</v>
      </c>
      <c r="F15153" s="197" t="s">
        <v>30639</v>
      </c>
      <c r="G15153" s="197" t="s">
        <v>30629</v>
      </c>
      <c r="H15153" s="197" t="s">
        <v>30640</v>
      </c>
      <c r="I15153" s="197" t="s">
        <v>30</v>
      </c>
      <c r="J15153" s="197" t="n">
        <v>464.31</v>
      </c>
    </row>
    <row r="15154" customFormat="false" ht="12.75" hidden="true" customHeight="false" outlineLevel="0" collapsed="false">
      <c r="A15154" s="197" t="s">
        <v>30642</v>
      </c>
      <c r="B15154" s="197"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197" t="s">
        <v>30504</v>
      </c>
      <c r="D15154" s="197" t="s">
        <v>30476</v>
      </c>
      <c r="E15154" s="197" t="s">
        <v>30643</v>
      </c>
      <c r="F15154" s="197" t="s">
        <v>30619</v>
      </c>
      <c r="G15154" s="197" t="s">
        <v>30620</v>
      </c>
      <c r="I15154" s="197" t="s">
        <v>30</v>
      </c>
      <c r="J15154" s="197" t="n">
        <v>564.79</v>
      </c>
    </row>
    <row r="15155" customFormat="false" ht="12.75" hidden="true" customHeight="false" outlineLevel="0" collapsed="false">
      <c r="A15155" s="197" t="s">
        <v>30644</v>
      </c>
      <c r="B15155" s="197"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197" t="s">
        <v>30504</v>
      </c>
      <c r="D15155" s="197" t="s">
        <v>30476</v>
      </c>
      <c r="E15155" s="197" t="s">
        <v>30643</v>
      </c>
      <c r="F15155" s="197" t="s">
        <v>30619</v>
      </c>
      <c r="G15155" s="197" t="s">
        <v>30620</v>
      </c>
      <c r="I15155" s="197" t="s">
        <v>30</v>
      </c>
      <c r="J15155" s="197" t="n">
        <v>498.81</v>
      </c>
    </row>
    <row r="15156" customFormat="false" ht="12.75" hidden="true" customHeight="false" outlineLevel="0" collapsed="false">
      <c r="A15156" s="197" t="s">
        <v>30645</v>
      </c>
      <c r="B15156" s="197"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197" t="s">
        <v>30509</v>
      </c>
      <c r="D15156" s="197" t="s">
        <v>30646</v>
      </c>
      <c r="E15156" s="197" t="s">
        <v>30624</v>
      </c>
      <c r="F15156" s="197" t="s">
        <v>30625</v>
      </c>
      <c r="I15156" s="197" t="s">
        <v>30</v>
      </c>
      <c r="J15156" s="197" t="n">
        <v>405.68</v>
      </c>
    </row>
    <row r="15157" customFormat="false" ht="12.75" hidden="true" customHeight="false" outlineLevel="0" collapsed="false">
      <c r="A15157" s="197" t="s">
        <v>30647</v>
      </c>
      <c r="B15157" s="197"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197" t="s">
        <v>30509</v>
      </c>
      <c r="D15157" s="197" t="s">
        <v>30646</v>
      </c>
      <c r="E15157" s="197" t="s">
        <v>30624</v>
      </c>
      <c r="F15157" s="197" t="s">
        <v>30625</v>
      </c>
      <c r="I15157" s="197" t="s">
        <v>30</v>
      </c>
      <c r="J15157" s="197" t="n">
        <v>362.07</v>
      </c>
    </row>
    <row r="15158" customFormat="false" ht="12.75" hidden="true" customHeight="false" outlineLevel="0" collapsed="false">
      <c r="A15158" s="197" t="s">
        <v>30648</v>
      </c>
      <c r="B15158" s="197"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197" t="s">
        <v>30513</v>
      </c>
      <c r="D15158" s="197" t="s">
        <v>30489</v>
      </c>
      <c r="E15158" s="197" t="s">
        <v>30547</v>
      </c>
      <c r="F15158" s="197" t="s">
        <v>30649</v>
      </c>
      <c r="G15158" s="197" t="s">
        <v>30629</v>
      </c>
      <c r="H15158" s="197" t="s">
        <v>30640</v>
      </c>
      <c r="I15158" s="197" t="s">
        <v>30</v>
      </c>
      <c r="J15158" s="197" t="n">
        <v>614.69</v>
      </c>
    </row>
    <row r="15159" customFormat="false" ht="12.75" hidden="true" customHeight="false" outlineLevel="0" collapsed="false">
      <c r="A15159" s="197" t="s">
        <v>30650</v>
      </c>
      <c r="B15159" s="197"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197" t="s">
        <v>30513</v>
      </c>
      <c r="D15159" s="197" t="s">
        <v>30489</v>
      </c>
      <c r="E15159" s="197" t="s">
        <v>30547</v>
      </c>
      <c r="F15159" s="197" t="s">
        <v>30649</v>
      </c>
      <c r="G15159" s="197" t="s">
        <v>30629</v>
      </c>
      <c r="H15159" s="197" t="s">
        <v>30640</v>
      </c>
      <c r="I15159" s="197" t="s">
        <v>30</v>
      </c>
      <c r="J15159" s="197" t="n">
        <v>568.61</v>
      </c>
    </row>
    <row r="15160" customFormat="false" ht="12.75" hidden="true" customHeight="false" outlineLevel="0" collapsed="false">
      <c r="A15160" s="197" t="s">
        <v>30651</v>
      </c>
      <c r="B15160" s="197"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197" t="s">
        <v>30504</v>
      </c>
      <c r="D15160" s="197" t="s">
        <v>30495</v>
      </c>
      <c r="E15160" s="197" t="s">
        <v>30643</v>
      </c>
      <c r="F15160" s="197" t="s">
        <v>30619</v>
      </c>
      <c r="G15160" s="197" t="s">
        <v>30620</v>
      </c>
      <c r="I15160" s="197" t="s">
        <v>30</v>
      </c>
      <c r="J15160" s="197" t="n">
        <v>465.35</v>
      </c>
    </row>
    <row r="15161" customFormat="false" ht="12.75" hidden="true" customHeight="false" outlineLevel="0" collapsed="false">
      <c r="A15161" s="197" t="s">
        <v>30652</v>
      </c>
      <c r="B15161" s="197"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197" t="s">
        <v>30504</v>
      </c>
      <c r="D15161" s="197" t="s">
        <v>30495</v>
      </c>
      <c r="E15161" s="197" t="s">
        <v>30643</v>
      </c>
      <c r="F15161" s="197" t="s">
        <v>30619</v>
      </c>
      <c r="G15161" s="197" t="s">
        <v>30620</v>
      </c>
      <c r="I15161" s="197" t="s">
        <v>30</v>
      </c>
      <c r="J15161" s="197" t="n">
        <v>410.82</v>
      </c>
    </row>
    <row r="15162" customFormat="false" ht="12.75" hidden="true" customHeight="false" outlineLevel="0" collapsed="false">
      <c r="A15162" s="197" t="s">
        <v>30653</v>
      </c>
      <c r="B15162" s="197"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197" t="s">
        <v>30509</v>
      </c>
      <c r="D15162" s="197" t="s">
        <v>30654</v>
      </c>
      <c r="E15162" s="197" t="s">
        <v>30624</v>
      </c>
      <c r="F15162" s="197" t="s">
        <v>30625</v>
      </c>
      <c r="I15162" s="197" t="s">
        <v>30</v>
      </c>
      <c r="J15162" s="197" t="n">
        <v>396.02</v>
      </c>
    </row>
    <row r="15163" customFormat="false" ht="12.75" hidden="true" customHeight="false" outlineLevel="0" collapsed="false">
      <c r="A15163" s="197" t="s">
        <v>30655</v>
      </c>
      <c r="B15163" s="197"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197" t="s">
        <v>30509</v>
      </c>
      <c r="D15163" s="197" t="s">
        <v>30654</v>
      </c>
      <c r="E15163" s="197" t="s">
        <v>30624</v>
      </c>
      <c r="F15163" s="197" t="s">
        <v>30625</v>
      </c>
      <c r="I15163" s="197" t="s">
        <v>30</v>
      </c>
      <c r="J15163" s="197" t="n">
        <v>352.41</v>
      </c>
    </row>
    <row r="15164" customFormat="false" ht="12.75" hidden="true" customHeight="false" outlineLevel="0" collapsed="false">
      <c r="A15164" s="197" t="s">
        <v>30656</v>
      </c>
      <c r="B15164" s="197"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197" t="s">
        <v>30513</v>
      </c>
      <c r="D15164" s="197" t="s">
        <v>30489</v>
      </c>
      <c r="E15164" s="197" t="s">
        <v>30547</v>
      </c>
      <c r="F15164" s="197" t="s">
        <v>30657</v>
      </c>
      <c r="G15164" s="197" t="s">
        <v>30629</v>
      </c>
      <c r="H15164" s="197" t="s">
        <v>30640</v>
      </c>
      <c r="I15164" s="197" t="s">
        <v>30</v>
      </c>
      <c r="J15164" s="197" t="n">
        <v>615.05</v>
      </c>
    </row>
    <row r="15165" customFormat="false" ht="12.75" hidden="true" customHeight="false" outlineLevel="0" collapsed="false">
      <c r="A15165" s="197" t="s">
        <v>30658</v>
      </c>
      <c r="B15165" s="197"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197" t="s">
        <v>30513</v>
      </c>
      <c r="D15165" s="197" t="s">
        <v>30489</v>
      </c>
      <c r="E15165" s="197" t="s">
        <v>30547</v>
      </c>
      <c r="F15165" s="197" t="s">
        <v>30657</v>
      </c>
      <c r="G15165" s="197" t="s">
        <v>30629</v>
      </c>
      <c r="H15165" s="197" t="s">
        <v>30640</v>
      </c>
      <c r="I15165" s="197" t="s">
        <v>30</v>
      </c>
      <c r="J15165" s="197" t="n">
        <v>568.97</v>
      </c>
    </row>
    <row r="15166" customFormat="false" ht="12.75" hidden="true" customHeight="false" outlineLevel="0" collapsed="false">
      <c r="A15166" s="197" t="s">
        <v>30659</v>
      </c>
      <c r="B15166" s="197"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197" t="s">
        <v>30527</v>
      </c>
      <c r="D15166" s="197" t="s">
        <v>30505</v>
      </c>
      <c r="E15166" s="197" t="s">
        <v>30660</v>
      </c>
      <c r="F15166" s="197" t="s">
        <v>30619</v>
      </c>
      <c r="G15166" s="197" t="s">
        <v>30620</v>
      </c>
      <c r="I15166" s="197" t="s">
        <v>30</v>
      </c>
      <c r="J15166" s="197" t="n">
        <v>570.04</v>
      </c>
    </row>
    <row r="15167" customFormat="false" ht="12.75" hidden="true" customHeight="false" outlineLevel="0" collapsed="false">
      <c r="A15167" s="197" t="s">
        <v>30661</v>
      </c>
      <c r="B15167" s="197"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197" t="s">
        <v>30527</v>
      </c>
      <c r="D15167" s="197" t="s">
        <v>30505</v>
      </c>
      <c r="E15167" s="197" t="s">
        <v>30660</v>
      </c>
      <c r="F15167" s="197" t="s">
        <v>30619</v>
      </c>
      <c r="G15167" s="197" t="s">
        <v>30620</v>
      </c>
      <c r="I15167" s="197" t="s">
        <v>30</v>
      </c>
      <c r="J15167" s="197" t="n">
        <v>506.58</v>
      </c>
    </row>
    <row r="15168" customFormat="false" ht="12.75" hidden="true" customHeight="false" outlineLevel="0" collapsed="false">
      <c r="A15168" s="197" t="s">
        <v>30662</v>
      </c>
      <c r="B15168" s="197"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197" t="s">
        <v>30531</v>
      </c>
      <c r="D15168" s="197" t="s">
        <v>30663</v>
      </c>
      <c r="E15168" s="197" t="s">
        <v>30624</v>
      </c>
      <c r="F15168" s="197" t="s">
        <v>30625</v>
      </c>
      <c r="I15168" s="197" t="s">
        <v>30</v>
      </c>
      <c r="J15168" s="197" t="n">
        <v>379.1</v>
      </c>
    </row>
    <row r="15169" customFormat="false" ht="12.75" hidden="true" customHeight="false" outlineLevel="0" collapsed="false">
      <c r="A15169" s="197" t="s">
        <v>30664</v>
      </c>
      <c r="B15169" s="197"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197" t="s">
        <v>30531</v>
      </c>
      <c r="D15169" s="197" t="s">
        <v>30663</v>
      </c>
      <c r="E15169" s="197" t="s">
        <v>30624</v>
      </c>
      <c r="F15169" s="197" t="s">
        <v>30625</v>
      </c>
      <c r="I15169" s="197" t="s">
        <v>30</v>
      </c>
      <c r="J15169" s="197" t="n">
        <v>342.5</v>
      </c>
    </row>
    <row r="15170" customFormat="false" ht="12.75" hidden="true" customHeight="false" outlineLevel="0" collapsed="false">
      <c r="A15170" s="197" t="s">
        <v>30665</v>
      </c>
      <c r="B15170" s="197"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197" t="s">
        <v>30537</v>
      </c>
      <c r="D15170" s="197" t="s">
        <v>30489</v>
      </c>
      <c r="E15170" s="197" t="s">
        <v>30666</v>
      </c>
      <c r="F15170" s="197" t="s">
        <v>30667</v>
      </c>
      <c r="G15170" s="197" t="s">
        <v>30668</v>
      </c>
      <c r="H15170" s="197" t="s">
        <v>30669</v>
      </c>
      <c r="I15170" s="197" t="s">
        <v>30</v>
      </c>
      <c r="J15170" s="197" t="n">
        <v>634.35</v>
      </c>
    </row>
    <row r="15171" customFormat="false" ht="12.75" hidden="true" customHeight="false" outlineLevel="0" collapsed="false">
      <c r="A15171" s="197" t="s">
        <v>30670</v>
      </c>
      <c r="B15171" s="197"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197" t="s">
        <v>30537</v>
      </c>
      <c r="D15171" s="197" t="s">
        <v>30489</v>
      </c>
      <c r="E15171" s="197" t="s">
        <v>30666</v>
      </c>
      <c r="F15171" s="197" t="s">
        <v>30667</v>
      </c>
      <c r="G15171" s="197" t="s">
        <v>30668</v>
      </c>
      <c r="H15171" s="197" t="s">
        <v>30669</v>
      </c>
      <c r="I15171" s="197" t="s">
        <v>30</v>
      </c>
      <c r="J15171" s="197" t="n">
        <v>595.11</v>
      </c>
    </row>
    <row r="15172" customFormat="false" ht="12.75" hidden="true" customHeight="false" outlineLevel="0" collapsed="false">
      <c r="A15172" s="197" t="s">
        <v>30671</v>
      </c>
      <c r="B15172" s="197"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197" t="s">
        <v>30527</v>
      </c>
      <c r="D15172" s="197" t="s">
        <v>30518</v>
      </c>
      <c r="E15172" s="197" t="s">
        <v>30660</v>
      </c>
      <c r="F15172" s="197" t="s">
        <v>30619</v>
      </c>
      <c r="G15172" s="197" t="s">
        <v>30620</v>
      </c>
      <c r="I15172" s="197" t="s">
        <v>30</v>
      </c>
      <c r="J15172" s="197" t="n">
        <v>422.45</v>
      </c>
    </row>
    <row r="15173" customFormat="false" ht="12.75" hidden="true" customHeight="false" outlineLevel="0" collapsed="false">
      <c r="A15173" s="197" t="s">
        <v>30672</v>
      </c>
      <c r="B15173" s="197"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197" t="s">
        <v>30527</v>
      </c>
      <c r="D15173" s="197" t="s">
        <v>30518</v>
      </c>
      <c r="E15173" s="197" t="s">
        <v>30660</v>
      </c>
      <c r="F15173" s="197" t="s">
        <v>30619</v>
      </c>
      <c r="G15173" s="197" t="s">
        <v>30620</v>
      </c>
      <c r="I15173" s="197" t="s">
        <v>30</v>
      </c>
      <c r="J15173" s="197" t="n">
        <v>376.44</v>
      </c>
    </row>
    <row r="15174" customFormat="false" ht="12.75" hidden="true" customHeight="false" outlineLevel="0" collapsed="false">
      <c r="A15174" s="197" t="s">
        <v>30673</v>
      </c>
      <c r="B15174" s="197"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197" t="s">
        <v>30531</v>
      </c>
      <c r="D15174" s="197" t="s">
        <v>30674</v>
      </c>
      <c r="E15174" s="197" t="s">
        <v>30624</v>
      </c>
      <c r="F15174" s="197" t="s">
        <v>30625</v>
      </c>
      <c r="I15174" s="197" t="s">
        <v>30</v>
      </c>
      <c r="J15174" s="197" t="n">
        <v>339.26</v>
      </c>
    </row>
    <row r="15175" customFormat="false" ht="12.75" hidden="true" customHeight="false" outlineLevel="0" collapsed="false">
      <c r="A15175" s="197" t="s">
        <v>30675</v>
      </c>
      <c r="B15175" s="197"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197" t="s">
        <v>30531</v>
      </c>
      <c r="D15175" s="197" t="s">
        <v>30674</v>
      </c>
      <c r="E15175" s="197" t="s">
        <v>30624</v>
      </c>
      <c r="F15175" s="197" t="s">
        <v>30625</v>
      </c>
      <c r="I15175" s="197" t="s">
        <v>30</v>
      </c>
      <c r="J15175" s="197" t="n">
        <v>306.35</v>
      </c>
    </row>
    <row r="15176" customFormat="false" ht="12.75" hidden="true" customHeight="false" outlineLevel="0" collapsed="false">
      <c r="A15176" s="197" t="s">
        <v>30676</v>
      </c>
      <c r="B15176" s="197"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197" t="s">
        <v>30537</v>
      </c>
      <c r="D15176" s="197" t="s">
        <v>30489</v>
      </c>
      <c r="E15176" s="197" t="s">
        <v>30677</v>
      </c>
      <c r="F15176" s="197" t="s">
        <v>30678</v>
      </c>
      <c r="G15176" s="197" t="s">
        <v>30668</v>
      </c>
      <c r="H15176" s="197" t="s">
        <v>30669</v>
      </c>
      <c r="I15176" s="197" t="s">
        <v>30</v>
      </c>
      <c r="J15176" s="197" t="n">
        <v>593.83</v>
      </c>
    </row>
    <row r="15177" customFormat="false" ht="12.75" hidden="true" customHeight="false" outlineLevel="0" collapsed="false">
      <c r="A15177" s="197" t="s">
        <v>30679</v>
      </c>
      <c r="B15177" s="197"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197" t="s">
        <v>30537</v>
      </c>
      <c r="D15177" s="197" t="s">
        <v>30489</v>
      </c>
      <c r="E15177" s="197" t="s">
        <v>30677</v>
      </c>
      <c r="F15177" s="197" t="s">
        <v>30678</v>
      </c>
      <c r="G15177" s="197" t="s">
        <v>30668</v>
      </c>
      <c r="H15177" s="197" t="s">
        <v>30669</v>
      </c>
      <c r="I15177" s="197" t="s">
        <v>30</v>
      </c>
      <c r="J15177" s="197" t="n">
        <v>558.46</v>
      </c>
    </row>
    <row r="15178" customFormat="false" ht="12.75" hidden="true" customHeight="false" outlineLevel="0" collapsed="false">
      <c r="A15178" s="197" t="s">
        <v>30680</v>
      </c>
      <c r="B15178" s="197"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197" t="s">
        <v>30550</v>
      </c>
      <c r="D15178" s="197" t="s">
        <v>30528</v>
      </c>
      <c r="E15178" s="197" t="s">
        <v>30681</v>
      </c>
      <c r="F15178" s="197" t="s">
        <v>30619</v>
      </c>
      <c r="G15178" s="197" t="s">
        <v>30620</v>
      </c>
      <c r="I15178" s="197" t="s">
        <v>30</v>
      </c>
      <c r="J15178" s="197" t="n">
        <v>655.86</v>
      </c>
    </row>
    <row r="15179" customFormat="false" ht="12.75" hidden="true" customHeight="false" outlineLevel="0" collapsed="false">
      <c r="A15179" s="197" t="s">
        <v>30682</v>
      </c>
      <c r="B15179" s="197"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197" t="s">
        <v>30550</v>
      </c>
      <c r="D15179" s="197" t="s">
        <v>30528</v>
      </c>
      <c r="E15179" s="197" t="s">
        <v>30681</v>
      </c>
      <c r="F15179" s="197" t="s">
        <v>30619</v>
      </c>
      <c r="G15179" s="197" t="s">
        <v>30620</v>
      </c>
      <c r="I15179" s="197" t="s">
        <v>30</v>
      </c>
      <c r="J15179" s="197" t="n">
        <v>583</v>
      </c>
    </row>
    <row r="15180" customFormat="false" ht="12.75" hidden="true" customHeight="false" outlineLevel="0" collapsed="false">
      <c r="A15180" s="197" t="s">
        <v>30683</v>
      </c>
      <c r="B15180" s="197"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197" t="s">
        <v>30555</v>
      </c>
      <c r="D15180" s="197" t="s">
        <v>30684</v>
      </c>
      <c r="E15180" s="197" t="s">
        <v>30624</v>
      </c>
      <c r="F15180" s="197" t="s">
        <v>30625</v>
      </c>
      <c r="I15180" s="197" t="s">
        <v>30</v>
      </c>
      <c r="J15180" s="197" t="n">
        <v>433.11</v>
      </c>
    </row>
    <row r="15181" customFormat="false" ht="12.75" hidden="true" customHeight="false" outlineLevel="0" collapsed="false">
      <c r="A15181" s="197" t="s">
        <v>30685</v>
      </c>
      <c r="B15181" s="197"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197" t="s">
        <v>30555</v>
      </c>
      <c r="D15181" s="197" t="s">
        <v>30684</v>
      </c>
      <c r="E15181" s="197" t="s">
        <v>30624</v>
      </c>
      <c r="F15181" s="197" t="s">
        <v>30625</v>
      </c>
      <c r="I15181" s="197" t="s">
        <v>30</v>
      </c>
      <c r="J15181" s="197" t="n">
        <v>391.57</v>
      </c>
    </row>
    <row r="15182" customFormat="false" ht="12.75" hidden="true" customHeight="false" outlineLevel="0" collapsed="false">
      <c r="A15182" s="197" t="s">
        <v>30686</v>
      </c>
      <c r="B15182" s="197"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197" t="s">
        <v>30559</v>
      </c>
      <c r="D15182" s="197" t="s">
        <v>30489</v>
      </c>
      <c r="E15182" s="197" t="s">
        <v>30687</v>
      </c>
      <c r="F15182" s="197" t="s">
        <v>30688</v>
      </c>
      <c r="G15182" s="197" t="s">
        <v>30689</v>
      </c>
      <c r="H15182" s="197" t="s">
        <v>30690</v>
      </c>
      <c r="I15182" s="197" t="s">
        <v>30</v>
      </c>
      <c r="J15182" s="197" t="n">
        <v>776.11</v>
      </c>
    </row>
    <row r="15183" customFormat="false" ht="12.75" hidden="true" customHeight="false" outlineLevel="0" collapsed="false">
      <c r="A15183" s="197" t="s">
        <v>30691</v>
      </c>
      <c r="B15183" s="197"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197" t="s">
        <v>30559</v>
      </c>
      <c r="D15183" s="197" t="s">
        <v>30489</v>
      </c>
      <c r="E15183" s="197" t="s">
        <v>30687</v>
      </c>
      <c r="F15183" s="197" t="s">
        <v>30688</v>
      </c>
      <c r="G15183" s="197" t="s">
        <v>30689</v>
      </c>
      <c r="H15183" s="197" t="s">
        <v>30690</v>
      </c>
      <c r="I15183" s="197" t="s">
        <v>30</v>
      </c>
      <c r="J15183" s="197" t="n">
        <v>732.1</v>
      </c>
    </row>
    <row r="15184" customFormat="false" ht="12.75" hidden="true" customHeight="false" outlineLevel="0" collapsed="false">
      <c r="A15184" s="197" t="s">
        <v>30692</v>
      </c>
      <c r="B15184" s="197"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197" t="s">
        <v>30550</v>
      </c>
      <c r="D15184" s="197" t="s">
        <v>30541</v>
      </c>
      <c r="E15184" s="197" t="s">
        <v>30681</v>
      </c>
      <c r="F15184" s="197" t="s">
        <v>30619</v>
      </c>
      <c r="G15184" s="197" t="s">
        <v>30620</v>
      </c>
      <c r="I15184" s="197" t="s">
        <v>30</v>
      </c>
      <c r="J15184" s="197" t="n">
        <v>490.14</v>
      </c>
    </row>
    <row r="15185" customFormat="false" ht="12.75" hidden="true" customHeight="false" outlineLevel="0" collapsed="false">
      <c r="A15185" s="197" t="s">
        <v>30693</v>
      </c>
      <c r="B15185" s="197"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197" t="s">
        <v>30550</v>
      </c>
      <c r="D15185" s="197" t="s">
        <v>30541</v>
      </c>
      <c r="E15185" s="197" t="s">
        <v>30681</v>
      </c>
      <c r="F15185" s="197" t="s">
        <v>30619</v>
      </c>
      <c r="G15185" s="197" t="s">
        <v>30620</v>
      </c>
      <c r="I15185" s="197" t="s">
        <v>30</v>
      </c>
      <c r="J15185" s="197" t="n">
        <v>436.77</v>
      </c>
    </row>
    <row r="15186" customFormat="false" ht="12.75" hidden="true" customHeight="false" outlineLevel="0" collapsed="false">
      <c r="A15186" s="197" t="s">
        <v>30694</v>
      </c>
      <c r="B15186" s="197"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197" t="s">
        <v>30555</v>
      </c>
      <c r="D15186" s="197" t="s">
        <v>30695</v>
      </c>
      <c r="E15186" s="197" t="s">
        <v>30624</v>
      </c>
      <c r="F15186" s="197" t="s">
        <v>30625</v>
      </c>
      <c r="I15186" s="197" t="s">
        <v>30</v>
      </c>
      <c r="J15186" s="197" t="n">
        <v>393.09</v>
      </c>
    </row>
    <row r="15187" customFormat="false" ht="12.75" hidden="true" customHeight="false" outlineLevel="0" collapsed="false">
      <c r="A15187" s="197" t="s">
        <v>30696</v>
      </c>
      <c r="B15187" s="197"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197" t="s">
        <v>30555</v>
      </c>
      <c r="D15187" s="197" t="s">
        <v>30695</v>
      </c>
      <c r="E15187" s="197" t="s">
        <v>30624</v>
      </c>
      <c r="F15187" s="197" t="s">
        <v>30625</v>
      </c>
      <c r="I15187" s="197" t="s">
        <v>30</v>
      </c>
      <c r="J15187" s="197" t="n">
        <v>355</v>
      </c>
    </row>
    <row r="15188" customFormat="false" ht="12.75" hidden="true" customHeight="false" outlineLevel="0" collapsed="false">
      <c r="A15188" s="197" t="s">
        <v>30697</v>
      </c>
      <c r="B15188" s="197"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197" t="s">
        <v>30559</v>
      </c>
      <c r="D15188" s="197" t="s">
        <v>30489</v>
      </c>
      <c r="E15188" s="197" t="s">
        <v>30585</v>
      </c>
      <c r="F15188" s="197" t="s">
        <v>30698</v>
      </c>
      <c r="G15188" s="197" t="s">
        <v>30689</v>
      </c>
      <c r="H15188" s="197" t="s">
        <v>30690</v>
      </c>
      <c r="I15188" s="197" t="s">
        <v>30</v>
      </c>
      <c r="J15188" s="197" t="n">
        <v>685.77</v>
      </c>
    </row>
    <row r="15189" customFormat="false" ht="12.75" hidden="true" customHeight="false" outlineLevel="0" collapsed="false">
      <c r="A15189" s="197" t="s">
        <v>30699</v>
      </c>
      <c r="B15189" s="197"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197" t="s">
        <v>30559</v>
      </c>
      <c r="D15189" s="197" t="s">
        <v>30489</v>
      </c>
      <c r="E15189" s="197" t="s">
        <v>30585</v>
      </c>
      <c r="F15189" s="197" t="s">
        <v>30698</v>
      </c>
      <c r="G15189" s="197" t="s">
        <v>30689</v>
      </c>
      <c r="H15189" s="197" t="s">
        <v>30690</v>
      </c>
      <c r="I15189" s="197" t="s">
        <v>30</v>
      </c>
      <c r="J15189" s="197" t="n">
        <v>645.22</v>
      </c>
    </row>
    <row r="15190" customFormat="false" ht="12.75" hidden="true" customHeight="false" outlineLevel="0" collapsed="false">
      <c r="A15190" s="197" t="s">
        <v>30700</v>
      </c>
      <c r="B15190" s="197"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197" t="s">
        <v>30575</v>
      </c>
      <c r="D15190" s="197" t="s">
        <v>30551</v>
      </c>
      <c r="E15190" s="197" t="s">
        <v>30701</v>
      </c>
      <c r="F15190" s="197" t="s">
        <v>30619</v>
      </c>
      <c r="G15190" s="197" t="s">
        <v>30620</v>
      </c>
      <c r="I15190" s="197" t="s">
        <v>30</v>
      </c>
      <c r="J15190" s="197" t="n">
        <v>761.59</v>
      </c>
    </row>
    <row r="15191" customFormat="false" ht="12.75" hidden="true" customHeight="false" outlineLevel="0" collapsed="false">
      <c r="A15191" s="197" t="s">
        <v>30702</v>
      </c>
      <c r="B15191" s="197"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197" t="s">
        <v>30575</v>
      </c>
      <c r="D15191" s="197" t="s">
        <v>30551</v>
      </c>
      <c r="E15191" s="197" t="s">
        <v>30701</v>
      </c>
      <c r="F15191" s="197" t="s">
        <v>30619</v>
      </c>
      <c r="G15191" s="197" t="s">
        <v>30620</v>
      </c>
      <c r="I15191" s="197" t="s">
        <v>30</v>
      </c>
      <c r="J15191" s="197" t="n">
        <v>676.85</v>
      </c>
    </row>
    <row r="15192" customFormat="false" ht="12.75" hidden="true" customHeight="false" outlineLevel="0" collapsed="false">
      <c r="A15192" s="197" t="s">
        <v>30703</v>
      </c>
      <c r="B15192" s="197"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197" t="s">
        <v>30580</v>
      </c>
      <c r="D15192" s="197" t="s">
        <v>30704</v>
      </c>
      <c r="E15192" s="197" t="s">
        <v>30624</v>
      </c>
      <c r="F15192" s="197" t="s">
        <v>30625</v>
      </c>
      <c r="I15192" s="197" t="s">
        <v>30</v>
      </c>
      <c r="J15192" s="197" t="n">
        <v>507.01</v>
      </c>
    </row>
    <row r="15193" customFormat="false" ht="12.75" hidden="true" customHeight="false" outlineLevel="0" collapsed="false">
      <c r="A15193" s="197" t="s">
        <v>30705</v>
      </c>
      <c r="B15193" s="197"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197" t="s">
        <v>30580</v>
      </c>
      <c r="D15193" s="197" t="s">
        <v>30704</v>
      </c>
      <c r="E15193" s="197" t="s">
        <v>30624</v>
      </c>
      <c r="F15193" s="197" t="s">
        <v>30625</v>
      </c>
      <c r="I15193" s="197" t="s">
        <v>30</v>
      </c>
      <c r="J15193" s="197" t="n">
        <v>458.07</v>
      </c>
    </row>
    <row r="15194" customFormat="false" ht="12.75" hidden="true" customHeight="false" outlineLevel="0" collapsed="false">
      <c r="A15194" s="197" t="s">
        <v>30706</v>
      </c>
      <c r="B15194" s="197"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197" t="s">
        <v>30584</v>
      </c>
      <c r="D15194" s="197" t="s">
        <v>30489</v>
      </c>
      <c r="E15194" s="197" t="s">
        <v>30585</v>
      </c>
      <c r="F15194" s="197" t="s">
        <v>30707</v>
      </c>
      <c r="G15194" s="197" t="s">
        <v>30708</v>
      </c>
      <c r="I15194" s="197" t="s">
        <v>30</v>
      </c>
      <c r="J15194" s="197" t="n">
        <v>784.89</v>
      </c>
    </row>
    <row r="15195" customFormat="false" ht="12.75" hidden="true" customHeight="false" outlineLevel="0" collapsed="false">
      <c r="A15195" s="197" t="s">
        <v>30709</v>
      </c>
      <c r="B15195" s="197"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197" t="s">
        <v>30584</v>
      </c>
      <c r="D15195" s="197" t="s">
        <v>30489</v>
      </c>
      <c r="E15195" s="197" t="s">
        <v>30585</v>
      </c>
      <c r="F15195" s="197" t="s">
        <v>30707</v>
      </c>
      <c r="G15195" s="197" t="s">
        <v>30708</v>
      </c>
      <c r="I15195" s="197" t="s">
        <v>30</v>
      </c>
      <c r="J15195" s="197" t="n">
        <v>733.49</v>
      </c>
    </row>
    <row r="15196" customFormat="false" ht="12.75" hidden="true" customHeight="false" outlineLevel="0" collapsed="false">
      <c r="A15196" s="197" t="s">
        <v>30710</v>
      </c>
      <c r="B15196" s="197"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197" t="s">
        <v>30575</v>
      </c>
      <c r="D15196" s="197" t="s">
        <v>30565</v>
      </c>
      <c r="E15196" s="197" t="s">
        <v>30701</v>
      </c>
      <c r="F15196" s="197" t="s">
        <v>30619</v>
      </c>
      <c r="G15196" s="197" t="s">
        <v>30620</v>
      </c>
      <c r="I15196" s="197" t="s">
        <v>30</v>
      </c>
      <c r="J15196" s="197" t="n">
        <v>564.93</v>
      </c>
    </row>
    <row r="15197" customFormat="false" ht="12.75" hidden="true" customHeight="false" outlineLevel="0" collapsed="false">
      <c r="A15197" s="197" t="s">
        <v>30711</v>
      </c>
      <c r="B15197" s="197"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197" t="s">
        <v>30575</v>
      </c>
      <c r="D15197" s="197" t="s">
        <v>30565</v>
      </c>
      <c r="E15197" s="197" t="s">
        <v>30701</v>
      </c>
      <c r="F15197" s="197" t="s">
        <v>30619</v>
      </c>
      <c r="G15197" s="197" t="s">
        <v>30620</v>
      </c>
      <c r="I15197" s="197" t="s">
        <v>30</v>
      </c>
      <c r="J15197" s="197" t="n">
        <v>503.46</v>
      </c>
    </row>
    <row r="15198" customFormat="false" ht="12.75" hidden="true" customHeight="false" outlineLevel="0" collapsed="false">
      <c r="A15198" s="197" t="s">
        <v>30712</v>
      </c>
      <c r="B15198" s="197"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197" t="s">
        <v>30580</v>
      </c>
      <c r="D15198" s="197" t="s">
        <v>30713</v>
      </c>
      <c r="E15198" s="197" t="s">
        <v>30624</v>
      </c>
      <c r="F15198" s="197" t="s">
        <v>30625</v>
      </c>
      <c r="I15198" s="197" t="s">
        <v>30</v>
      </c>
      <c r="J15198" s="197" t="n">
        <v>454.01</v>
      </c>
    </row>
    <row r="15199" customFormat="false" ht="12.75" hidden="true" customHeight="false" outlineLevel="0" collapsed="false">
      <c r="A15199" s="197" t="s">
        <v>30714</v>
      </c>
      <c r="B15199" s="197"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197" t="s">
        <v>30580</v>
      </c>
      <c r="D15199" s="197" t="s">
        <v>30713</v>
      </c>
      <c r="E15199" s="197" t="s">
        <v>30624</v>
      </c>
      <c r="F15199" s="197" t="s">
        <v>30625</v>
      </c>
      <c r="I15199" s="197" t="s">
        <v>30</v>
      </c>
      <c r="J15199" s="197" t="n">
        <v>410</v>
      </c>
    </row>
    <row r="15200" customFormat="false" ht="12.75" hidden="true" customHeight="false" outlineLevel="0" collapsed="false">
      <c r="A15200" s="197" t="s">
        <v>30715</v>
      </c>
      <c r="B15200" s="197"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197" t="s">
        <v>30584</v>
      </c>
      <c r="D15200" s="197" t="s">
        <v>30489</v>
      </c>
      <c r="E15200" s="197" t="s">
        <v>30613</v>
      </c>
      <c r="F15200" s="197" t="s">
        <v>30716</v>
      </c>
      <c r="G15200" s="197" t="s">
        <v>30668</v>
      </c>
      <c r="H15200" s="197" t="s">
        <v>30669</v>
      </c>
      <c r="I15200" s="197" t="s">
        <v>30</v>
      </c>
      <c r="J15200" s="197" t="n">
        <v>842.97</v>
      </c>
    </row>
    <row r="15201" customFormat="false" ht="12.75" hidden="true" customHeight="false" outlineLevel="0" collapsed="false">
      <c r="A15201" s="197" t="s">
        <v>30717</v>
      </c>
      <c r="B15201" s="197"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197" t="s">
        <v>30584</v>
      </c>
      <c r="D15201" s="197" t="s">
        <v>30489</v>
      </c>
      <c r="E15201" s="197" t="s">
        <v>30613</v>
      </c>
      <c r="F15201" s="197" t="s">
        <v>30716</v>
      </c>
      <c r="G15201" s="197" t="s">
        <v>30668</v>
      </c>
      <c r="H15201" s="197" t="s">
        <v>30669</v>
      </c>
      <c r="I15201" s="197" t="s">
        <v>30</v>
      </c>
      <c r="J15201" s="197" t="n">
        <v>796.49</v>
      </c>
    </row>
    <row r="15202" customFormat="false" ht="12.75" hidden="true" customHeight="false" outlineLevel="0" collapsed="false">
      <c r="A15202" s="197" t="s">
        <v>30718</v>
      </c>
      <c r="B15202" s="197"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197" t="s">
        <v>30599</v>
      </c>
      <c r="D15202" s="197" t="s">
        <v>30576</v>
      </c>
      <c r="E15202" s="197" t="s">
        <v>30719</v>
      </c>
      <c r="F15202" s="197" t="s">
        <v>30619</v>
      </c>
      <c r="G15202" s="197" t="s">
        <v>30620</v>
      </c>
      <c r="I15202" s="197" t="s">
        <v>30</v>
      </c>
      <c r="J15202" s="197" t="n">
        <v>851.53</v>
      </c>
    </row>
    <row r="15203" customFormat="false" ht="12.75" hidden="true" customHeight="false" outlineLevel="0" collapsed="false">
      <c r="A15203" s="197" t="s">
        <v>30720</v>
      </c>
      <c r="B15203" s="197"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197" t="s">
        <v>30599</v>
      </c>
      <c r="D15203" s="197" t="s">
        <v>30576</v>
      </c>
      <c r="E15203" s="197" t="s">
        <v>30719</v>
      </c>
      <c r="F15203" s="197" t="s">
        <v>30619</v>
      </c>
      <c r="G15203" s="197" t="s">
        <v>30620</v>
      </c>
      <c r="I15203" s="197" t="s">
        <v>30</v>
      </c>
      <c r="J15203" s="197" t="n">
        <v>757.38</v>
      </c>
    </row>
    <row r="15204" customFormat="false" ht="12.75" hidden="true" customHeight="false" outlineLevel="0" collapsed="false">
      <c r="A15204" s="197" t="s">
        <v>30721</v>
      </c>
      <c r="B15204" s="197"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197" t="s">
        <v>30606</v>
      </c>
      <c r="D15204" s="197" t="s">
        <v>30722</v>
      </c>
      <c r="E15204" s="197" t="s">
        <v>30624</v>
      </c>
      <c r="F15204" s="197" t="s">
        <v>30625</v>
      </c>
      <c r="I15204" s="197" t="s">
        <v>30</v>
      </c>
      <c r="J15204" s="197" t="n">
        <v>565.13</v>
      </c>
    </row>
    <row r="15205" customFormat="false" ht="12.75" hidden="true" customHeight="false" outlineLevel="0" collapsed="false">
      <c r="A15205" s="197" t="s">
        <v>30723</v>
      </c>
      <c r="B15205" s="197"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197" t="s">
        <v>30606</v>
      </c>
      <c r="D15205" s="197" t="s">
        <v>30722</v>
      </c>
      <c r="E15205" s="197" t="s">
        <v>30624</v>
      </c>
      <c r="F15205" s="197" t="s">
        <v>30625</v>
      </c>
      <c r="I15205" s="197" t="s">
        <v>30</v>
      </c>
      <c r="J15205" s="197" t="n">
        <v>511.25</v>
      </c>
    </row>
    <row r="15206" customFormat="false" ht="12.75" hidden="true" customHeight="false" outlineLevel="0" collapsed="false">
      <c r="A15206" s="197" t="s">
        <v>30724</v>
      </c>
      <c r="B15206" s="197"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197" t="s">
        <v>30612</v>
      </c>
      <c r="D15206" s="197" t="s">
        <v>30489</v>
      </c>
      <c r="E15206" s="197" t="s">
        <v>30725</v>
      </c>
      <c r="F15206" s="197" t="s">
        <v>30726</v>
      </c>
      <c r="G15206" s="197" t="s">
        <v>30629</v>
      </c>
      <c r="H15206" s="197" t="s">
        <v>30640</v>
      </c>
      <c r="I15206" s="197" t="s">
        <v>30</v>
      </c>
      <c r="J15206" s="197" t="n">
        <v>1040.87</v>
      </c>
    </row>
    <row r="15207" customFormat="false" ht="12.75" hidden="true" customHeight="false" outlineLevel="0" collapsed="false">
      <c r="A15207" s="197" t="s">
        <v>30727</v>
      </c>
      <c r="B15207" s="197"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197" t="s">
        <v>30612</v>
      </c>
      <c r="D15207" s="197" t="s">
        <v>30489</v>
      </c>
      <c r="E15207" s="197" t="s">
        <v>30725</v>
      </c>
      <c r="F15207" s="197" t="s">
        <v>30726</v>
      </c>
      <c r="G15207" s="197" t="s">
        <v>30629</v>
      </c>
      <c r="H15207" s="197" t="s">
        <v>30640</v>
      </c>
      <c r="I15207" s="197" t="s">
        <v>30</v>
      </c>
      <c r="J15207" s="197" t="n">
        <v>984.53</v>
      </c>
    </row>
    <row r="15208" customFormat="false" ht="12.75" hidden="true" customHeight="false" outlineLevel="0" collapsed="false">
      <c r="A15208" s="197" t="s">
        <v>30728</v>
      </c>
      <c r="B15208" s="197" t="str">
        <f aca="false">C15208&amp;D15208&amp;E15208&amp;F15208&amp;G15208&amp;H15208</f>
        <v>INSTALACAO DE PONTO DE FORCA ATE 2CV,EQUIVALENTE A 2 VARAS DE ELETRODUTO DE PVC RIGIDO DE 1/2",20,00M DE FIO 2,5MM2,CAIXAS E CONEXOES</v>
      </c>
      <c r="C15208" s="197" t="s">
        <v>30729</v>
      </c>
      <c r="D15208" s="197" t="s">
        <v>30730</v>
      </c>
      <c r="E15208" s="197" t="s">
        <v>30731</v>
      </c>
      <c r="I15208" s="197" t="s">
        <v>30</v>
      </c>
      <c r="J15208" s="197" t="n">
        <v>362.29</v>
      </c>
    </row>
    <row r="15209" customFormat="false" ht="12.75" hidden="true" customHeight="false" outlineLevel="0" collapsed="false">
      <c r="A15209" s="197" t="s">
        <v>30732</v>
      </c>
      <c r="B15209" s="197" t="str">
        <f aca="false">C15209&amp;D15209&amp;E15209&amp;F15209&amp;G15209&amp;H15209</f>
        <v>INSTALACAO DE PONTO DE FORCA ATE 2CV,EQUIVALENTE A 2 VARAS DE ELETRODUTO DE PVC RIGIDO DE 1/2",20,00M DE FIO 2,5MM2,CAIXAS E CONEXOES</v>
      </c>
      <c r="C15209" s="197" t="s">
        <v>30729</v>
      </c>
      <c r="D15209" s="197" t="s">
        <v>30730</v>
      </c>
      <c r="E15209" s="197" t="s">
        <v>30731</v>
      </c>
      <c r="I15209" s="197" t="s">
        <v>30</v>
      </c>
      <c r="J15209" s="197" t="n">
        <v>317.88</v>
      </c>
    </row>
    <row r="15210" customFormat="false" ht="12.75" hidden="true" customHeight="false" outlineLevel="0" collapsed="false">
      <c r="A15210" s="197" t="s">
        <v>30733</v>
      </c>
      <c r="B15210" s="197" t="str">
        <f aca="false">C15210&amp;D15210&amp;E15210&amp;F15210&amp;G15210&amp;H15210</f>
        <v>INSTALACAO DE PONTO DE FORCA ATE 4CV,EQUIVALENTE A 2 VARAS DE ELETRODUTO DE PVC RIGIDO DE 3/4",20,00M DE FIO 4MM2,CAIXAS E CONEXOES</v>
      </c>
      <c r="C15210" s="197" t="s">
        <v>30734</v>
      </c>
      <c r="D15210" s="197" t="s">
        <v>30735</v>
      </c>
      <c r="E15210" s="197" t="s">
        <v>30736</v>
      </c>
      <c r="I15210" s="197" t="s">
        <v>30</v>
      </c>
      <c r="J15210" s="197" t="n">
        <v>412.67</v>
      </c>
    </row>
    <row r="15211" customFormat="false" ht="12.75" hidden="true" customHeight="false" outlineLevel="0" collapsed="false">
      <c r="A15211" s="197" t="s">
        <v>30737</v>
      </c>
      <c r="B15211" s="197" t="str">
        <f aca="false">C15211&amp;D15211&amp;E15211&amp;F15211&amp;G15211&amp;H15211</f>
        <v>INSTALACAO DE PONTO DE FORCA ATE 4CV,EQUIVALENTE A 2 VARAS DE ELETRODUTO DE PVC RIGIDO DE 3/4",20,00M DE FIO 4MM2,CAIXAS E CONEXOES</v>
      </c>
      <c r="C15211" s="197" t="s">
        <v>30734</v>
      </c>
      <c r="D15211" s="197" t="s">
        <v>30735</v>
      </c>
      <c r="E15211" s="197" t="s">
        <v>30736</v>
      </c>
      <c r="I15211" s="197" t="s">
        <v>30</v>
      </c>
      <c r="J15211" s="197" t="n">
        <v>363.33</v>
      </c>
    </row>
    <row r="15212" customFormat="false" ht="12.75" hidden="true" customHeight="false" outlineLevel="0" collapsed="false">
      <c r="A15212" s="197" t="s">
        <v>30738</v>
      </c>
      <c r="B15212" s="197" t="str">
        <f aca="false">C15212&amp;D15212&amp;E15212&amp;F15212&amp;G15212&amp;H15212</f>
        <v>INSTALACAO DE PONTO DE FORCA PARA 5CV,EQUIVALENTE A 2 VARASDE ELETRODUTO DE PVC RIGIDO DE 3/4",20,00M DE FIO 4MM2,CAIXAS E CONEXOES</v>
      </c>
      <c r="C15212" s="197" t="s">
        <v>30739</v>
      </c>
      <c r="D15212" s="197" t="s">
        <v>30740</v>
      </c>
      <c r="E15212" s="197" t="s">
        <v>30741</v>
      </c>
      <c r="I15212" s="197" t="s">
        <v>30</v>
      </c>
      <c r="J15212" s="197" t="n">
        <v>486.67</v>
      </c>
    </row>
    <row r="15213" customFormat="false" ht="12.75" hidden="true" customHeight="false" outlineLevel="0" collapsed="false">
      <c r="A15213" s="197" t="s">
        <v>30742</v>
      </c>
      <c r="B15213" s="197" t="str">
        <f aca="false">C15213&amp;D15213&amp;E15213&amp;F15213&amp;G15213&amp;H15213</f>
        <v>INSTALACAO DE PONTO DE FORCA PARA 5CV,EQUIVALENTE A 2 VARASDE ELETRODUTO DE PVC RIGIDO DE 3/4",20,00M DE FIO 4MM2,CAIXAS E CONEXOES</v>
      </c>
      <c r="C15213" s="197" t="s">
        <v>30739</v>
      </c>
      <c r="D15213" s="197" t="s">
        <v>30740</v>
      </c>
      <c r="E15213" s="197" t="s">
        <v>30741</v>
      </c>
      <c r="I15213" s="197" t="s">
        <v>30</v>
      </c>
      <c r="J15213" s="197" t="n">
        <v>427.46</v>
      </c>
    </row>
    <row r="15214" customFormat="false" ht="12.75" hidden="true" customHeight="false" outlineLevel="0" collapsed="false">
      <c r="A15214" s="197" t="s">
        <v>30743</v>
      </c>
      <c r="B15214" s="197" t="str">
        <f aca="false">C15214&amp;D15214&amp;E15214&amp;F15214&amp;G15214&amp;H15214</f>
        <v>INSTALACAO DE PONTO DE FORCA PARA 10CV,EQUIVALENTE A 2 VARAS DE ELETRODUTO DE PVC RIGIDO DE 1",20,00M DE FIO 6MM2,CAIXAS E CONEXOES</v>
      </c>
      <c r="C15214" s="197" t="s">
        <v>30744</v>
      </c>
      <c r="D15214" s="197" t="s">
        <v>30745</v>
      </c>
      <c r="E15214" s="197" t="s">
        <v>30736</v>
      </c>
      <c r="I15214" s="197" t="s">
        <v>30</v>
      </c>
      <c r="J15214" s="197" t="n">
        <v>619.62</v>
      </c>
    </row>
    <row r="15215" customFormat="false" ht="12.75" hidden="true" customHeight="false" outlineLevel="0" collapsed="false">
      <c r="A15215" s="197" t="s">
        <v>30746</v>
      </c>
      <c r="B15215" s="197" t="str">
        <f aca="false">C15215&amp;D15215&amp;E15215&amp;F15215&amp;G15215&amp;H15215</f>
        <v>INSTALACAO DE PONTO DE FORCA PARA 10CV,EQUIVALENTE A 2 VARAS DE ELETRODUTO DE PVC RIGIDO DE 1",20,00M DE FIO 6MM2,CAIXAS E CONEXOES</v>
      </c>
      <c r="C15215" s="197" t="s">
        <v>30744</v>
      </c>
      <c r="D15215" s="197" t="s">
        <v>30745</v>
      </c>
      <c r="E15215" s="197" t="s">
        <v>30736</v>
      </c>
      <c r="I15215" s="197" t="s">
        <v>30</v>
      </c>
      <c r="J15215" s="197" t="n">
        <v>545.61</v>
      </c>
    </row>
    <row r="15216" customFormat="false" ht="12.75" hidden="true" customHeight="false" outlineLevel="0" collapsed="false">
      <c r="A15216" s="197" t="s">
        <v>30747</v>
      </c>
      <c r="B15216" s="197" t="str">
        <f aca="false">C15216&amp;D15216&amp;E15216&amp;F15216&amp;G15216&amp;H15216</f>
        <v>INSTALACAO DE PONTO DE FORCA PARA 15CV,EQUIVALENTE A 2 VARAS DE ELETRODUTO DE PVC RIGIDO DE 1.1/2",20,00M DE FIO 10MM2,CAIXAS E CONEXOES</v>
      </c>
      <c r="C15216" s="197" t="s">
        <v>30748</v>
      </c>
      <c r="D15216" s="197" t="s">
        <v>30749</v>
      </c>
      <c r="E15216" s="197" t="s">
        <v>30750</v>
      </c>
      <c r="I15216" s="197" t="s">
        <v>30</v>
      </c>
      <c r="J15216" s="197" t="n">
        <v>735.94</v>
      </c>
    </row>
    <row r="15217" customFormat="false" ht="12.75" hidden="true" customHeight="false" outlineLevel="0" collapsed="false">
      <c r="A15217" s="197" t="s">
        <v>30751</v>
      </c>
      <c r="B15217" s="197" t="str">
        <f aca="false">C15217&amp;D15217&amp;E15217&amp;F15217&amp;G15217&amp;H15217</f>
        <v>INSTALACAO DE PONTO DE FORCA PARA 15CV,EQUIVALENTE A 2 VARAS DE ELETRODUTO DE PVC RIGIDO DE 1.1/2",20,00M DE FIO 10MM2,CAIXAS E CONEXOES</v>
      </c>
      <c r="C15217" s="197" t="s">
        <v>30748</v>
      </c>
      <c r="D15217" s="197" t="s">
        <v>30749</v>
      </c>
      <c r="E15217" s="197" t="s">
        <v>30750</v>
      </c>
      <c r="I15217" s="197" t="s">
        <v>30</v>
      </c>
      <c r="J15217" s="197" t="n">
        <v>652.07</v>
      </c>
    </row>
    <row r="15218" customFormat="false" ht="12.75" hidden="true" customHeight="false" outlineLevel="0" collapsed="false">
      <c r="A15218" s="197" t="s">
        <v>30752</v>
      </c>
      <c r="B15218" s="197" t="str">
        <f aca="false">C15218&amp;D15218&amp;E15218&amp;F15218&amp;G15218&amp;H15218</f>
        <v>INSTALACAO DE CONJUNTO TELEFONE E LOGICA,COMPREENDENDO:6 VARAS DE ELETRODUTO DE 3/4",CONEXOES E CAIXAS</v>
      </c>
      <c r="C15218" s="197" t="s">
        <v>30753</v>
      </c>
      <c r="D15218" s="197" t="s">
        <v>30754</v>
      </c>
      <c r="I15218" s="197" t="s">
        <v>30</v>
      </c>
      <c r="J15218" s="197" t="n">
        <v>350.59</v>
      </c>
    </row>
    <row r="15219" customFormat="false" ht="12.75" hidden="true" customHeight="false" outlineLevel="0" collapsed="false">
      <c r="A15219" s="197" t="s">
        <v>30755</v>
      </c>
      <c r="B15219" s="197" t="str">
        <f aca="false">C15219&amp;D15219&amp;E15219&amp;F15219&amp;G15219&amp;H15219</f>
        <v>INSTALACAO DE CONJUNTO TELEFONE E LOGICA,COMPREENDENDO:6 VARAS DE ELETRODUTO DE 3/4",CONEXOES E CAIXAS</v>
      </c>
      <c r="C15219" s="197" t="s">
        <v>30753</v>
      </c>
      <c r="D15219" s="197" t="s">
        <v>30754</v>
      </c>
      <c r="I15219" s="197" t="s">
        <v>30</v>
      </c>
      <c r="J15219" s="197" t="n">
        <v>308.66</v>
      </c>
    </row>
    <row r="15220" customFormat="false" ht="12.75" hidden="true" customHeight="false" outlineLevel="0" collapsed="false">
      <c r="A15220" s="197" t="s">
        <v>30756</v>
      </c>
      <c r="B15220" s="197" t="str">
        <f aca="false">C15220&amp;D15220&amp;E15220&amp;F15220&amp;G15220&amp;H15220</f>
        <v>INSTALACAO DE PONTO DE TELEFONE OU LOGICA,COMPREENDENDO:5 VARAS DE ELETRODUTO DE 3/4",CONEXOES E CAIXAS</v>
      </c>
      <c r="C15220" s="197" t="s">
        <v>30757</v>
      </c>
      <c r="D15220" s="197" t="s">
        <v>30758</v>
      </c>
      <c r="I15220" s="197" t="s">
        <v>30</v>
      </c>
      <c r="J15220" s="197" t="n">
        <v>327.21</v>
      </c>
    </row>
    <row r="15221" customFormat="false" ht="12.75" hidden="true" customHeight="false" outlineLevel="0" collapsed="false">
      <c r="A15221" s="197" t="s">
        <v>30759</v>
      </c>
      <c r="B15221" s="197" t="str">
        <f aca="false">C15221&amp;D15221&amp;E15221&amp;F15221&amp;G15221&amp;H15221</f>
        <v>INSTALACAO DE PONTO DE TELEFONE OU LOGICA,COMPREENDENDO:5 VARAS DE ELETRODUTO DE 3/4",CONEXOES E CAIXAS</v>
      </c>
      <c r="C15221" s="197" t="s">
        <v>30757</v>
      </c>
      <c r="D15221" s="197" t="s">
        <v>30758</v>
      </c>
      <c r="I15221" s="197" t="s">
        <v>30</v>
      </c>
      <c r="J15221" s="197" t="n">
        <v>287.75</v>
      </c>
    </row>
    <row r="15222" customFormat="false" ht="12.75" hidden="true" customHeight="false" outlineLevel="0" collapsed="false">
      <c r="A15222" s="197" t="s">
        <v>30760</v>
      </c>
      <c r="B15222" s="197" t="str">
        <f aca="false">C15222&amp;D15222&amp;E15222&amp;F15222&amp;G15222&amp;H15222</f>
        <v>INSTALACAO DE PONTO PARA ANTENA DE TV OU SISTEMA DE CFTV,COMPREENDENDO:5 VARAS DE ELETRODUTO DE 3/4",CONEXOES E CAIXAS</v>
      </c>
      <c r="C15222" s="197" t="s">
        <v>30761</v>
      </c>
      <c r="D15222" s="197" t="s">
        <v>30762</v>
      </c>
      <c r="I15222" s="197" t="s">
        <v>30</v>
      </c>
      <c r="J15222" s="197" t="n">
        <v>290.22</v>
      </c>
    </row>
    <row r="15223" customFormat="false" ht="12.75" hidden="true" customHeight="false" outlineLevel="0" collapsed="false">
      <c r="A15223" s="197" t="s">
        <v>30763</v>
      </c>
      <c r="B15223" s="197" t="str">
        <f aca="false">C15223&amp;D15223&amp;E15223&amp;F15223&amp;G15223&amp;H15223</f>
        <v>INSTALACAO DE PONTO PARA ANTENA DE TV OU SISTEMA DE CFTV,COMPREENDENDO:5 VARAS DE ELETRODUTO DE 3/4",CONEXOES E CAIXAS</v>
      </c>
      <c r="C15223" s="197" t="s">
        <v>30761</v>
      </c>
      <c r="D15223" s="197" t="s">
        <v>30762</v>
      </c>
      <c r="I15223" s="197" t="s">
        <v>30</v>
      </c>
      <c r="J15223" s="197" t="n">
        <v>255.68</v>
      </c>
    </row>
    <row r="15224" customFormat="false" ht="12.75" hidden="true" customHeight="false" outlineLevel="0" collapsed="false">
      <c r="A15224" s="197" t="s">
        <v>30764</v>
      </c>
      <c r="B15224" s="197" t="str">
        <f aca="false">C15224&amp;D15224&amp;E15224&amp;F15224&amp;G15224&amp;H15224</f>
        <v>INSTALACAO DE PONTO DE CAMPAINHA,COMPREENDENDO:2 VARAS DE ELETRODUTO DE 1/2",18,00M DE FIO 0,75MM2,BOTAO E CIGARRA</v>
      </c>
      <c r="C15224" s="197" t="s">
        <v>30765</v>
      </c>
      <c r="D15224" s="197" t="s">
        <v>30766</v>
      </c>
      <c r="I15224" s="197" t="s">
        <v>30</v>
      </c>
      <c r="J15224" s="197" t="n">
        <v>178.24</v>
      </c>
    </row>
    <row r="15225" customFormat="false" ht="12.75" hidden="true" customHeight="false" outlineLevel="0" collapsed="false">
      <c r="A15225" s="197" t="s">
        <v>30767</v>
      </c>
      <c r="B15225" s="197" t="str">
        <f aca="false">C15225&amp;D15225&amp;E15225&amp;F15225&amp;G15225&amp;H15225</f>
        <v>INSTALACAO DE PONTO DE CAMPAINHA,COMPREENDENDO:2 VARAS DE ELETRODUTO DE 1/2",18,00M DE FIO 0,75MM2,BOTAO E CIGARRA</v>
      </c>
      <c r="C15225" s="197" t="s">
        <v>30765</v>
      </c>
      <c r="D15225" s="197" t="s">
        <v>30766</v>
      </c>
      <c r="I15225" s="197" t="s">
        <v>30</v>
      </c>
      <c r="J15225" s="197" t="n">
        <v>158.5</v>
      </c>
    </row>
    <row r="15226" customFormat="false" ht="12.75" hidden="true" customHeight="false" outlineLevel="0" collapsed="false">
      <c r="A15226" s="197" t="s">
        <v>30768</v>
      </c>
      <c r="B15226" s="197" t="str">
        <f aca="false">C15226&amp;D15226&amp;E15226&amp;F15226&amp;G15226&amp;H15226</f>
        <v>INSTALACAO DE PONTO DE CAMPAINHA DE ALTA POTENCIA,COMPREENDENDO:5 VARAS DE ELETRODUTO DE 3/4",50,00M DE FIO 1,5MM2,BOTOEIRA E CAMPAINHA PROPRIAMENTE DITA</v>
      </c>
      <c r="C15226" s="197" t="s">
        <v>30769</v>
      </c>
      <c r="D15226" s="197" t="s">
        <v>30770</v>
      </c>
      <c r="E15226" s="197" t="s">
        <v>30771</v>
      </c>
      <c r="I15226" s="197" t="s">
        <v>30</v>
      </c>
      <c r="J15226" s="197" t="n">
        <v>310.35</v>
      </c>
    </row>
    <row r="15227" customFormat="false" ht="12.75" hidden="true" customHeight="false" outlineLevel="0" collapsed="false">
      <c r="A15227" s="197" t="s">
        <v>30772</v>
      </c>
      <c r="B15227" s="197" t="str">
        <f aca="false">C15227&amp;D15227&amp;E15227&amp;F15227&amp;G15227&amp;H15227</f>
        <v>INSTALACAO DE PONTO DE CAMPAINHA DE ALTA POTENCIA,COMPREENDENDO:5 VARAS DE ELETRODUTO DE 3/4",50,00M DE FIO 1,5MM2,BOTOEIRA E CAMPAINHA PROPRIAMENTE DITA</v>
      </c>
      <c r="C15227" s="197" t="s">
        <v>30769</v>
      </c>
      <c r="D15227" s="197" t="s">
        <v>30770</v>
      </c>
      <c r="E15227" s="197" t="s">
        <v>30771</v>
      </c>
      <c r="I15227" s="197" t="s">
        <v>30</v>
      </c>
      <c r="J15227" s="197" t="n">
        <v>285.68</v>
      </c>
    </row>
    <row r="15228" customFormat="false" ht="12.75" hidden="true" customHeight="false" outlineLevel="0" collapsed="false">
      <c r="A15228" s="197" t="s">
        <v>30773</v>
      </c>
      <c r="B15228" s="197" t="str">
        <f aca="false">C15228&amp;D15228&amp;E15228&amp;F15228&amp;G15228&amp;H15228</f>
        <v>GONGO CAMPAINHA DE 6 POLEGADAS,PARA SISTEMA DE INSTALACAO DE COMBATE A INCENDIO.FORNECIMENTO E COLOCACAO</v>
      </c>
      <c r="C15228" s="197" t="s">
        <v>30774</v>
      </c>
      <c r="D15228" s="197" t="s">
        <v>30775</v>
      </c>
      <c r="I15228" s="197" t="s">
        <v>30</v>
      </c>
      <c r="J15228" s="197" t="n">
        <v>134.23</v>
      </c>
    </row>
    <row r="15229" customFormat="false" ht="12.75" hidden="true" customHeight="false" outlineLevel="0" collapsed="false">
      <c r="A15229" s="197" t="s">
        <v>30776</v>
      </c>
      <c r="B15229" s="197" t="str">
        <f aca="false">C15229&amp;D15229&amp;E15229&amp;F15229&amp;G15229&amp;H15229</f>
        <v>GONGO CAMPAINHA DE 6 POLEGADAS,PARA SISTEMA DE INSTALACAO DE COMBATE A INCENDIO.FORNECIMENTO E COLOCACAO</v>
      </c>
      <c r="C15229" s="197" t="s">
        <v>30774</v>
      </c>
      <c r="D15229" s="197" t="s">
        <v>30775</v>
      </c>
      <c r="I15229" s="197" t="s">
        <v>30</v>
      </c>
      <c r="J15229" s="197" t="n">
        <v>129.3</v>
      </c>
    </row>
    <row r="15230" customFormat="false" ht="12.75" hidden="true" customHeight="false" outlineLevel="0" collapsed="false">
      <c r="A15230" s="197" t="s">
        <v>30777</v>
      </c>
      <c r="B15230" s="197"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197" t="s">
        <v>30778</v>
      </c>
      <c r="D15230" s="197" t="s">
        <v>30779</v>
      </c>
      <c r="E15230" s="197" t="s">
        <v>30780</v>
      </c>
      <c r="F15230" s="197" t="s">
        <v>30781</v>
      </c>
      <c r="G15230" s="197" t="s">
        <v>30782</v>
      </c>
      <c r="I15230" s="197" t="s">
        <v>30</v>
      </c>
      <c r="J15230" s="197" t="n">
        <v>246.58</v>
      </c>
    </row>
    <row r="15231" customFormat="false" ht="12.75" hidden="true" customHeight="false" outlineLevel="0" collapsed="false">
      <c r="A15231" s="197" t="s">
        <v>30783</v>
      </c>
      <c r="B15231" s="197"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197" t="s">
        <v>30778</v>
      </c>
      <c r="D15231" s="197" t="s">
        <v>30779</v>
      </c>
      <c r="E15231" s="197" t="s">
        <v>30780</v>
      </c>
      <c r="F15231" s="197" t="s">
        <v>30781</v>
      </c>
      <c r="G15231" s="197" t="s">
        <v>30782</v>
      </c>
      <c r="I15231" s="197" t="s">
        <v>30</v>
      </c>
      <c r="J15231" s="197" t="n">
        <v>217.58</v>
      </c>
    </row>
    <row r="15232" customFormat="false" ht="12.75" hidden="true" customHeight="false" outlineLevel="0" collapsed="false">
      <c r="A15232" s="197" t="s">
        <v>30784</v>
      </c>
      <c r="B15232" s="197" t="str">
        <f aca="false">C15232&amp;D15232&amp;E15232&amp;F15232&amp;G15232&amp;H15232</f>
        <v>INSTALACAO APARENTE DE PONTO DE VENTILADOR DE TETO,EQUIVALENTE A 2 VARAS DE ELETRODUTO DE PVC RIGIDO DE 3/4",12,00M DE FIO 2,5MM2,CONEXOES,LUVAS E CURVA,EXCLUSIVE INTERRUPTOR E ESPELHO</v>
      </c>
      <c r="C15232" s="197" t="s">
        <v>30785</v>
      </c>
      <c r="D15232" s="197" t="s">
        <v>30786</v>
      </c>
      <c r="E15232" s="197" t="s">
        <v>30787</v>
      </c>
      <c r="F15232" s="197" t="s">
        <v>30788</v>
      </c>
      <c r="I15232" s="197" t="s">
        <v>30</v>
      </c>
      <c r="J15232" s="197" t="n">
        <v>182.94</v>
      </c>
    </row>
    <row r="15233" customFormat="false" ht="12.75" hidden="true" customHeight="false" outlineLevel="0" collapsed="false">
      <c r="A15233" s="197" t="s">
        <v>30789</v>
      </c>
      <c r="B15233" s="197" t="str">
        <f aca="false">C15233&amp;D15233&amp;E15233&amp;F15233&amp;G15233&amp;H15233</f>
        <v>INSTALACAO APARENTE DE PONTO DE VENTILADOR DE TETO,EQUIVALENTE A 2 VARAS DE ELETRODUTO DE PVC RIGIDO DE 3/4",12,00M DE FIO 2,5MM2,CONEXOES,LUVAS E CURVA,EXCLUSIVE INTERRUPTOR E ESPELHO</v>
      </c>
      <c r="C15233" s="197" t="s">
        <v>30785</v>
      </c>
      <c r="D15233" s="197" t="s">
        <v>30786</v>
      </c>
      <c r="E15233" s="197" t="s">
        <v>30787</v>
      </c>
      <c r="F15233" s="197" t="s">
        <v>30788</v>
      </c>
      <c r="I15233" s="197" t="s">
        <v>30</v>
      </c>
      <c r="J15233" s="197" t="n">
        <v>162.89</v>
      </c>
    </row>
    <row r="15234" customFormat="false" ht="12.75" hidden="true" customHeight="false" outlineLevel="0" collapsed="false">
      <c r="A15234" s="197" t="s">
        <v>30790</v>
      </c>
      <c r="B15234" s="197"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197" t="s">
        <v>30791</v>
      </c>
      <c r="D15234" s="197" t="s">
        <v>30792</v>
      </c>
      <c r="E15234" s="197" t="s">
        <v>30793</v>
      </c>
      <c r="F15234" s="197" t="s">
        <v>30794</v>
      </c>
      <c r="G15234" s="197" t="s">
        <v>30795</v>
      </c>
      <c r="I15234" s="197" t="s">
        <v>30</v>
      </c>
      <c r="J15234" s="197" t="n">
        <v>290.17</v>
      </c>
    </row>
    <row r="15235" customFormat="false" ht="12.75" hidden="true" customHeight="false" outlineLevel="0" collapsed="false">
      <c r="A15235" s="197" t="s">
        <v>30796</v>
      </c>
      <c r="B15235" s="197"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197" t="s">
        <v>30791</v>
      </c>
      <c r="D15235" s="197" t="s">
        <v>30792</v>
      </c>
      <c r="E15235" s="197" t="s">
        <v>30793</v>
      </c>
      <c r="F15235" s="197" t="s">
        <v>30794</v>
      </c>
      <c r="G15235" s="197" t="s">
        <v>30795</v>
      </c>
      <c r="I15235" s="197" t="s">
        <v>30</v>
      </c>
      <c r="J15235" s="197" t="n">
        <v>267.64</v>
      </c>
    </row>
    <row r="15236" customFormat="false" ht="12.75" hidden="true" customHeight="false" outlineLevel="0" collapsed="false">
      <c r="A15236" s="197" t="s">
        <v>30797</v>
      </c>
      <c r="B15236" s="197"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197" t="s">
        <v>30798</v>
      </c>
      <c r="D15236" s="197" t="s">
        <v>30799</v>
      </c>
      <c r="E15236" s="197" t="s">
        <v>30800</v>
      </c>
      <c r="F15236" s="197" t="s">
        <v>30801</v>
      </c>
      <c r="G15236" s="197" t="s">
        <v>30802</v>
      </c>
      <c r="I15236" s="197" t="s">
        <v>30</v>
      </c>
      <c r="J15236" s="197" t="n">
        <v>326.26</v>
      </c>
    </row>
    <row r="15237" customFormat="false" ht="12.75" hidden="true" customHeight="false" outlineLevel="0" collapsed="false">
      <c r="A15237" s="197" t="s">
        <v>30803</v>
      </c>
      <c r="B15237" s="197"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197" t="s">
        <v>30798</v>
      </c>
      <c r="D15237" s="197" t="s">
        <v>30799</v>
      </c>
      <c r="E15237" s="197" t="s">
        <v>30800</v>
      </c>
      <c r="F15237" s="197" t="s">
        <v>30801</v>
      </c>
      <c r="G15237" s="197" t="s">
        <v>30802</v>
      </c>
      <c r="I15237" s="197" t="s">
        <v>30</v>
      </c>
      <c r="J15237" s="197" t="n">
        <v>289.34</v>
      </c>
    </row>
    <row r="15238" customFormat="false" ht="12.75" hidden="true" customHeight="false" outlineLevel="0" collapsed="false">
      <c r="A15238" s="197" t="s">
        <v>30804</v>
      </c>
      <c r="B15238" s="197" t="str">
        <f aca="false">C15238&amp;D15238&amp;E15238&amp;F15238&amp;G15238&amp;H15238</f>
        <v>INSTALACAO APARENTE DE PONTO PARA 2(DOIS) VENTILADORES DE TETO,EQUIVALENTE A 2,67 VARAS DE ELETRODUTO DE PVC DE 3/4",25,00M DE FIO 2,5MM2,CONEXOES,LUVAS E CURVA,EXCLUSIVE INTERRUPTOR E ESPELHO</v>
      </c>
      <c r="C15238" s="197" t="s">
        <v>30805</v>
      </c>
      <c r="D15238" s="197" t="s">
        <v>30806</v>
      </c>
      <c r="E15238" s="197" t="s">
        <v>30780</v>
      </c>
      <c r="F15238" s="197" t="s">
        <v>30807</v>
      </c>
      <c r="I15238" s="197" t="s">
        <v>30</v>
      </c>
      <c r="J15238" s="197" t="n">
        <v>241.4</v>
      </c>
    </row>
    <row r="15239" customFormat="false" ht="12.75" hidden="true" customHeight="false" outlineLevel="0" collapsed="false">
      <c r="A15239" s="197" t="s">
        <v>30808</v>
      </c>
      <c r="B15239" s="197" t="str">
        <f aca="false">C15239&amp;D15239&amp;E15239&amp;F15239&amp;G15239&amp;H15239</f>
        <v>INSTALACAO APARENTE DE PONTO PARA 2(DOIS) VENTILADORES DE TETO,EQUIVALENTE A 2,67 VARAS DE ELETRODUTO DE PVC DE 3/4",25,00M DE FIO 2,5MM2,CONEXOES,LUVAS E CURVA,EXCLUSIVE INTERRUPTOR E ESPELHO</v>
      </c>
      <c r="C15239" s="197" t="s">
        <v>30805</v>
      </c>
      <c r="D15239" s="197" t="s">
        <v>30806</v>
      </c>
      <c r="E15239" s="197" t="s">
        <v>30780</v>
      </c>
      <c r="F15239" s="197" t="s">
        <v>30807</v>
      </c>
      <c r="I15239" s="197" t="s">
        <v>30</v>
      </c>
      <c r="J15239" s="197" t="n">
        <v>216.41</v>
      </c>
    </row>
    <row r="15240" customFormat="false" ht="12.75" hidden="true" customHeight="false" outlineLevel="0" collapsed="false">
      <c r="A15240" s="197" t="s">
        <v>30809</v>
      </c>
      <c r="B15240" s="197"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197" t="s">
        <v>30810</v>
      </c>
      <c r="D15240" s="197" t="s">
        <v>30811</v>
      </c>
      <c r="E15240" s="197" t="s">
        <v>30812</v>
      </c>
      <c r="F15240" s="197" t="s">
        <v>30813</v>
      </c>
      <c r="G15240" s="197" t="s">
        <v>30814</v>
      </c>
      <c r="H15240" s="197" t="s">
        <v>30815</v>
      </c>
      <c r="I15240" s="197" t="s">
        <v>30</v>
      </c>
      <c r="J15240" s="197" t="n">
        <v>377.71</v>
      </c>
    </row>
    <row r="15241" customFormat="false" ht="12.75" hidden="true" customHeight="false" outlineLevel="0" collapsed="false">
      <c r="A15241" s="197" t="s">
        <v>30816</v>
      </c>
      <c r="B15241" s="197"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197" t="s">
        <v>30810</v>
      </c>
      <c r="D15241" s="197" t="s">
        <v>30811</v>
      </c>
      <c r="E15241" s="197" t="s">
        <v>30812</v>
      </c>
      <c r="F15241" s="197" t="s">
        <v>30813</v>
      </c>
      <c r="G15241" s="197" t="s">
        <v>30814</v>
      </c>
      <c r="H15241" s="197" t="s">
        <v>30815</v>
      </c>
      <c r="I15241" s="197" t="s">
        <v>30</v>
      </c>
      <c r="J15241" s="197" t="n">
        <v>350.25</v>
      </c>
    </row>
    <row r="15242" customFormat="false" ht="12.75" hidden="true" customHeight="false" outlineLevel="0" collapsed="false">
      <c r="A15242" s="197" t="s">
        <v>30817</v>
      </c>
      <c r="B15242" s="197"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197" t="s">
        <v>30818</v>
      </c>
      <c r="D15242" s="197" t="s">
        <v>30819</v>
      </c>
      <c r="E15242" s="197" t="s">
        <v>30820</v>
      </c>
      <c r="F15242" s="197" t="s">
        <v>30821</v>
      </c>
      <c r="G15242" s="197" t="s">
        <v>30822</v>
      </c>
      <c r="I15242" s="197" t="s">
        <v>30</v>
      </c>
      <c r="J15242" s="197" t="n">
        <v>376.89</v>
      </c>
    </row>
    <row r="15243" customFormat="false" ht="12.75" hidden="true" customHeight="false" outlineLevel="0" collapsed="false">
      <c r="A15243" s="197" t="s">
        <v>30823</v>
      </c>
      <c r="B15243" s="197"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197" t="s">
        <v>30818</v>
      </c>
      <c r="D15243" s="197" t="s">
        <v>30819</v>
      </c>
      <c r="E15243" s="197" t="s">
        <v>30820</v>
      </c>
      <c r="F15243" s="197" t="s">
        <v>30821</v>
      </c>
      <c r="G15243" s="197" t="s">
        <v>30822</v>
      </c>
      <c r="I15243" s="197" t="s">
        <v>30</v>
      </c>
      <c r="J15243" s="197" t="n">
        <v>334.52</v>
      </c>
    </row>
    <row r="15244" customFormat="false" ht="12.75" hidden="true" customHeight="false" outlineLevel="0" collapsed="false">
      <c r="A15244" s="197" t="s">
        <v>30824</v>
      </c>
      <c r="B15244" s="197" t="str">
        <f aca="false">C15244&amp;D15244&amp;E15244&amp;F15244&amp;G15244&amp;H15244</f>
        <v>INSTALACAO DE PONTO PARA 3(TRES)VENTILADORES DE TETO,EQUIVALENTE A 3,30 VARAS DE ELETRODUTOS DE PVC DE 3/4",APARENTE,30,00M DE FIO 2,5MM2,CONEXOES,LUVAS E CURVA,EXCLUSIVE INTERRUPTOR E ESPELHO</v>
      </c>
      <c r="C15244" s="197" t="s">
        <v>30818</v>
      </c>
      <c r="D15244" s="197" t="s">
        <v>30825</v>
      </c>
      <c r="E15244" s="197" t="s">
        <v>30780</v>
      </c>
      <c r="F15244" s="197" t="s">
        <v>30807</v>
      </c>
      <c r="I15244" s="197" t="s">
        <v>30</v>
      </c>
      <c r="J15244" s="197" t="n">
        <v>270.82</v>
      </c>
    </row>
    <row r="15245" customFormat="false" ht="12.75" hidden="true" customHeight="false" outlineLevel="0" collapsed="false">
      <c r="A15245" s="197" t="s">
        <v>30826</v>
      </c>
      <c r="B15245" s="197" t="str">
        <f aca="false">C15245&amp;D15245&amp;E15245&amp;F15245&amp;G15245&amp;H15245</f>
        <v>INSTALACAO DE PONTO PARA 3(TRES)VENTILADORES DE TETO,EQUIVALENTE A 3,30 VARAS DE ELETRODUTOS DE PVC DE 3/4",APARENTE,30,00M DE FIO 2,5MM2,CONEXOES,LUVAS E CURVA,EXCLUSIVE INTERRUPTOR E ESPELHO</v>
      </c>
      <c r="C15245" s="197" t="s">
        <v>30818</v>
      </c>
      <c r="D15245" s="197" t="s">
        <v>30825</v>
      </c>
      <c r="E15245" s="197" t="s">
        <v>30780</v>
      </c>
      <c r="F15245" s="197" t="s">
        <v>30807</v>
      </c>
      <c r="I15245" s="197" t="s">
        <v>30</v>
      </c>
      <c r="J15245" s="197" t="n">
        <v>243.36</v>
      </c>
    </row>
    <row r="15246" customFormat="false" ht="12.75" hidden="true" customHeight="false" outlineLevel="0" collapsed="false">
      <c r="A15246" s="197" t="s">
        <v>30827</v>
      </c>
      <c r="B15246" s="197"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197" t="s">
        <v>30828</v>
      </c>
      <c r="D15246" s="197" t="s">
        <v>30811</v>
      </c>
      <c r="E15246" s="197" t="s">
        <v>30829</v>
      </c>
      <c r="F15246" s="197" t="s">
        <v>30830</v>
      </c>
      <c r="G15246" s="197" t="s">
        <v>30787</v>
      </c>
      <c r="H15246" s="197" t="s">
        <v>30788</v>
      </c>
      <c r="I15246" s="197" t="s">
        <v>30</v>
      </c>
      <c r="J15246" s="197" t="n">
        <v>465.28</v>
      </c>
    </row>
    <row r="15247" customFormat="false" ht="12.75" hidden="true" customHeight="false" outlineLevel="0" collapsed="false">
      <c r="A15247" s="197" t="s">
        <v>30831</v>
      </c>
      <c r="B15247" s="197"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197" t="s">
        <v>30828</v>
      </c>
      <c r="D15247" s="197" t="s">
        <v>30811</v>
      </c>
      <c r="E15247" s="197" t="s">
        <v>30829</v>
      </c>
      <c r="F15247" s="197" t="s">
        <v>30830</v>
      </c>
      <c r="G15247" s="197" t="s">
        <v>30787</v>
      </c>
      <c r="H15247" s="197" t="s">
        <v>30788</v>
      </c>
      <c r="I15247" s="197" t="s">
        <v>30</v>
      </c>
      <c r="J15247" s="197" t="n">
        <v>435.36</v>
      </c>
    </row>
    <row r="15248" customFormat="false" ht="12.75" hidden="true" customHeight="false" outlineLevel="0" collapsed="false">
      <c r="A15248" s="197" t="s">
        <v>30832</v>
      </c>
      <c r="B15248" s="197"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197" t="s">
        <v>30833</v>
      </c>
      <c r="D15248" s="197" t="s">
        <v>30834</v>
      </c>
      <c r="E15248" s="197" t="s">
        <v>30835</v>
      </c>
      <c r="F15248" s="197" t="s">
        <v>30836</v>
      </c>
      <c r="G15248" s="197" t="s">
        <v>30479</v>
      </c>
      <c r="I15248" s="197" t="s">
        <v>30</v>
      </c>
      <c r="J15248" s="197" t="n">
        <v>267.68</v>
      </c>
    </row>
    <row r="15249" customFormat="false" ht="12.75" hidden="true" customHeight="false" outlineLevel="0" collapsed="false">
      <c r="A15249" s="197" t="s">
        <v>133</v>
      </c>
      <c r="B15249" s="197"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197" t="s">
        <v>30833</v>
      </c>
      <c r="D15249" s="197" t="s">
        <v>30834</v>
      </c>
      <c r="E15249" s="197" t="s">
        <v>30835</v>
      </c>
      <c r="F15249" s="197" t="s">
        <v>30836</v>
      </c>
      <c r="G15249" s="197" t="s">
        <v>30479</v>
      </c>
      <c r="I15249" s="197" t="s">
        <v>30</v>
      </c>
      <c r="J15249" s="197" t="n">
        <v>237.32</v>
      </c>
    </row>
    <row r="15250" customFormat="false" ht="12.75" hidden="true" customHeight="false" outlineLevel="0" collapsed="false">
      <c r="A15250" s="197" t="s">
        <v>30837</v>
      </c>
      <c r="B15250" s="197" t="str">
        <f aca="false">C15250&amp;D15250&amp;E15250&amp;F15250&amp;G15250&amp;H15250</f>
        <v>INSTALACAO DE PONTO DE TOMADA,APARENTE,EQUIVALENTE A 2 VARAS DE ELETRODUTO DE PVC RIGIDO DE 3/4",18,00M DE FIO 2,5MM2,CAIXAS,CONEXOES E TOMADA DE SOBREPOR 2P+T,10A,PADRAO BRASILEIRO</v>
      </c>
      <c r="C15250" s="197" t="s">
        <v>30838</v>
      </c>
      <c r="D15250" s="197" t="s">
        <v>30839</v>
      </c>
      <c r="E15250" s="197" t="s">
        <v>30840</v>
      </c>
      <c r="F15250" s="197" t="s">
        <v>4378</v>
      </c>
      <c r="I15250" s="197" t="s">
        <v>30</v>
      </c>
      <c r="J15250" s="197" t="n">
        <v>201.86</v>
      </c>
    </row>
    <row r="15251" customFormat="false" ht="12.75" hidden="true" customHeight="false" outlineLevel="0" collapsed="false">
      <c r="A15251" s="197" t="s">
        <v>30841</v>
      </c>
      <c r="B15251" s="197" t="str">
        <f aca="false">C15251&amp;D15251&amp;E15251&amp;F15251&amp;G15251&amp;H15251</f>
        <v>INSTALACAO DE PONTO DE TOMADA,APARENTE,EQUIVALENTE A 2 VARAS DE ELETRODUTO DE PVC RIGIDO DE 3/4",18,00M DE FIO 2,5MM2,CAIXAS,CONEXOES E TOMADA DE SOBREPOR 2P+T,10A,PADRAO BRASILEIRO</v>
      </c>
      <c r="C15251" s="197" t="s">
        <v>30838</v>
      </c>
      <c r="D15251" s="197" t="s">
        <v>30839</v>
      </c>
      <c r="E15251" s="197" t="s">
        <v>30840</v>
      </c>
      <c r="F15251" s="197" t="s">
        <v>4378</v>
      </c>
      <c r="I15251" s="197" t="s">
        <v>30</v>
      </c>
      <c r="J15251" s="197" t="n">
        <v>180.45</v>
      </c>
    </row>
    <row r="15252" customFormat="false" ht="12.75" hidden="true" customHeight="false" outlineLevel="0" collapsed="false">
      <c r="A15252" s="197" t="s">
        <v>30842</v>
      </c>
      <c r="B15252" s="197"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197" t="s">
        <v>30833</v>
      </c>
      <c r="D15252" s="197" t="s">
        <v>30834</v>
      </c>
      <c r="E15252" s="197" t="s">
        <v>30843</v>
      </c>
      <c r="F15252" s="197" t="s">
        <v>30836</v>
      </c>
      <c r="G15252" s="197" t="s">
        <v>30479</v>
      </c>
      <c r="I15252" s="197" t="s">
        <v>30</v>
      </c>
      <c r="J15252" s="197" t="n">
        <v>269.09</v>
      </c>
    </row>
    <row r="15253" customFormat="false" ht="12.75" hidden="true" customHeight="false" outlineLevel="0" collapsed="false">
      <c r="A15253" s="197" t="s">
        <v>30844</v>
      </c>
      <c r="B15253" s="197"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197" t="s">
        <v>30833</v>
      </c>
      <c r="D15253" s="197" t="s">
        <v>30834</v>
      </c>
      <c r="E15253" s="197" t="s">
        <v>30843</v>
      </c>
      <c r="F15253" s="197" t="s">
        <v>30836</v>
      </c>
      <c r="G15253" s="197" t="s">
        <v>30479</v>
      </c>
      <c r="I15253" s="197" t="s">
        <v>30</v>
      </c>
      <c r="J15253" s="197" t="n">
        <v>238.73</v>
      </c>
    </row>
    <row r="15254" customFormat="false" ht="12.75" hidden="true" customHeight="false" outlineLevel="0" collapsed="false">
      <c r="A15254" s="197" t="s">
        <v>30845</v>
      </c>
      <c r="B15254" s="197" t="str">
        <f aca="false">C15254&amp;D15254&amp;E15254&amp;F15254&amp;G15254&amp;H15254</f>
        <v>INSTALACAO DE PONTO DE TOMADA,APARENTE,EQUIVALENTE A 2 VARAS DE ELETRODUTO DE PVC RIGIDO DE 3/4",18,00M DE FIO 2,5MM2,CAIXAS,CONEXOES E TOMADA DE SOBREPOR 2P+T,20A,PADRAO BRASILEIRO,COM PLACA FOSFORESCENTE</v>
      </c>
      <c r="C15254" s="197" t="s">
        <v>30838</v>
      </c>
      <c r="D15254" s="197" t="s">
        <v>30839</v>
      </c>
      <c r="E15254" s="197" t="s">
        <v>30846</v>
      </c>
      <c r="F15254" s="197" t="s">
        <v>30847</v>
      </c>
      <c r="I15254" s="197" t="s">
        <v>30</v>
      </c>
      <c r="J15254" s="197" t="n">
        <v>205.71</v>
      </c>
    </row>
    <row r="15255" customFormat="false" ht="12.75" hidden="true" customHeight="false" outlineLevel="0" collapsed="false">
      <c r="A15255" s="197" t="s">
        <v>30848</v>
      </c>
      <c r="B15255" s="197" t="str">
        <f aca="false">C15255&amp;D15255&amp;E15255&amp;F15255&amp;G15255&amp;H15255</f>
        <v>INSTALACAO DE PONTO DE TOMADA,APARENTE,EQUIVALENTE A 2 VARAS DE ELETRODUTO DE PVC RIGIDO DE 3/4",18,00M DE FIO 2,5MM2,CAIXAS,CONEXOES E TOMADA DE SOBREPOR 2P+T,20A,PADRAO BRASILEIRO,COM PLACA FOSFORESCENTE</v>
      </c>
      <c r="C15255" s="197" t="s">
        <v>30838</v>
      </c>
      <c r="D15255" s="197" t="s">
        <v>30839</v>
      </c>
      <c r="E15255" s="197" t="s">
        <v>30846</v>
      </c>
      <c r="F15255" s="197" t="s">
        <v>30847</v>
      </c>
      <c r="I15255" s="197" t="s">
        <v>30</v>
      </c>
      <c r="J15255" s="197" t="n">
        <v>184.3</v>
      </c>
    </row>
    <row r="15256" customFormat="false" ht="12.75" hidden="true" customHeight="false" outlineLevel="0" collapsed="false">
      <c r="A15256" s="197" t="s">
        <v>30849</v>
      </c>
      <c r="B15256" s="197"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197" t="s">
        <v>30850</v>
      </c>
      <c r="D15256" s="197" t="s">
        <v>30851</v>
      </c>
      <c r="E15256" s="197" t="s">
        <v>30852</v>
      </c>
      <c r="F15256" s="197" t="s">
        <v>30853</v>
      </c>
      <c r="G15256" s="197" t="s">
        <v>30854</v>
      </c>
      <c r="I15256" s="197" t="s">
        <v>30</v>
      </c>
      <c r="J15256" s="197" t="n">
        <v>314.73</v>
      </c>
    </row>
    <row r="15257" customFormat="false" ht="12.75" hidden="true" customHeight="false" outlineLevel="0" collapsed="false">
      <c r="A15257" s="197" t="s">
        <v>30855</v>
      </c>
      <c r="B15257" s="197"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197" t="s">
        <v>30850</v>
      </c>
      <c r="D15257" s="197" t="s">
        <v>30851</v>
      </c>
      <c r="E15257" s="197" t="s">
        <v>30852</v>
      </c>
      <c r="F15257" s="197" t="s">
        <v>30853</v>
      </c>
      <c r="G15257" s="197" t="s">
        <v>30854</v>
      </c>
      <c r="I15257" s="197" t="s">
        <v>30</v>
      </c>
      <c r="J15257" s="197" t="n">
        <v>290.86</v>
      </c>
    </row>
    <row r="15258" customFormat="false" ht="12.75" hidden="true" customHeight="false" outlineLevel="0" collapsed="false">
      <c r="A15258" s="197" t="s">
        <v>30856</v>
      </c>
      <c r="B15258" s="197"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197" t="s">
        <v>30850</v>
      </c>
      <c r="D15258" s="197" t="s">
        <v>30857</v>
      </c>
      <c r="E15258" s="197" t="s">
        <v>30858</v>
      </c>
      <c r="F15258" s="197" t="s">
        <v>30859</v>
      </c>
      <c r="G15258" s="197" t="s">
        <v>30860</v>
      </c>
      <c r="I15258" s="197" t="s">
        <v>30</v>
      </c>
      <c r="J15258" s="197" t="n">
        <v>318.58</v>
      </c>
    </row>
    <row r="15259" customFormat="false" ht="12.75" hidden="true" customHeight="false" outlineLevel="0" collapsed="false">
      <c r="A15259" s="197" t="s">
        <v>30861</v>
      </c>
      <c r="B15259" s="197"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197" t="s">
        <v>30850</v>
      </c>
      <c r="D15259" s="197" t="s">
        <v>30857</v>
      </c>
      <c r="E15259" s="197" t="s">
        <v>30858</v>
      </c>
      <c r="F15259" s="197" t="s">
        <v>30859</v>
      </c>
      <c r="G15259" s="197" t="s">
        <v>30860</v>
      </c>
      <c r="I15259" s="197" t="s">
        <v>30</v>
      </c>
      <c r="J15259" s="197" t="n">
        <v>294.71</v>
      </c>
    </row>
    <row r="15260" customFormat="false" ht="12.75" hidden="true" customHeight="false" outlineLevel="0" collapsed="false">
      <c r="A15260" s="197" t="s">
        <v>30862</v>
      </c>
      <c r="B15260" s="197"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197" t="s">
        <v>30833</v>
      </c>
      <c r="D15260" s="197" t="s">
        <v>30863</v>
      </c>
      <c r="E15260" s="197" t="s">
        <v>30864</v>
      </c>
      <c r="F15260" s="197" t="s">
        <v>30448</v>
      </c>
      <c r="G15260" s="197" t="s">
        <v>30865</v>
      </c>
      <c r="I15260" s="197" t="s">
        <v>30</v>
      </c>
      <c r="J15260" s="197" t="n">
        <v>209.24</v>
      </c>
    </row>
    <row r="15261" customFormat="false" ht="12.75" hidden="true" customHeight="false" outlineLevel="0" collapsed="false">
      <c r="A15261" s="197" t="s">
        <v>30866</v>
      </c>
      <c r="B15261" s="197"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197" t="s">
        <v>30833</v>
      </c>
      <c r="D15261" s="197" t="s">
        <v>30863</v>
      </c>
      <c r="E15261" s="197" t="s">
        <v>30864</v>
      </c>
      <c r="F15261" s="197" t="s">
        <v>30448</v>
      </c>
      <c r="G15261" s="197" t="s">
        <v>30865</v>
      </c>
      <c r="I15261" s="197" t="s">
        <v>30</v>
      </c>
      <c r="J15261" s="197" t="n">
        <v>185.94</v>
      </c>
    </row>
    <row r="15262" customFormat="false" ht="12.75" hidden="true" customHeight="false" outlineLevel="0" collapsed="false">
      <c r="A15262" s="197" t="s">
        <v>30867</v>
      </c>
      <c r="B15262" s="197" t="str">
        <f aca="false">C15262&amp;D15262&amp;E15262&amp;F15262&amp;G15262&amp;H15262</f>
        <v>INSTALACAO DE PONTO DE TOMADA,APARENTE,EQUIVALENTE A 2 VARAS DE ELETRODUTO DE PVC RIGIDO DE 1/2",18,00M DE FIO 2,5MM2,CAIXAS,CONEXOES E TOMADA DE SOBREPOR 2P+T,10A</v>
      </c>
      <c r="C15262" s="197" t="s">
        <v>30838</v>
      </c>
      <c r="D15262" s="197" t="s">
        <v>30868</v>
      </c>
      <c r="E15262" s="197" t="s">
        <v>30869</v>
      </c>
      <c r="I15262" s="197" t="s">
        <v>30</v>
      </c>
      <c r="J15262" s="197" t="n">
        <v>179.34</v>
      </c>
    </row>
    <row r="15263" customFormat="false" ht="12.75" hidden="true" customHeight="false" outlineLevel="0" collapsed="false">
      <c r="A15263" s="197" t="s">
        <v>30870</v>
      </c>
      <c r="B15263" s="197" t="str">
        <f aca="false">C15263&amp;D15263&amp;E15263&amp;F15263&amp;G15263&amp;H15263</f>
        <v>INSTALACAO DE PONTO DE TOMADA,APARENTE,EQUIVALENTE A 2 VARAS DE ELETRODUTO DE PVC RIGIDO DE 1/2",18,00M DE FIO 2,5MM2,CAIXAS,CONEXOES E TOMADA DE SOBREPOR 2P+T,10A</v>
      </c>
      <c r="C15263" s="197" t="s">
        <v>30838</v>
      </c>
      <c r="D15263" s="197" t="s">
        <v>30868</v>
      </c>
      <c r="E15263" s="197" t="s">
        <v>30869</v>
      </c>
      <c r="I15263" s="197" t="s">
        <v>30</v>
      </c>
      <c r="J15263" s="197" t="n">
        <v>160.4</v>
      </c>
    </row>
    <row r="15264" customFormat="false" ht="12.75" hidden="true" customHeight="false" outlineLevel="0" collapsed="false">
      <c r="A15264" s="197" t="s">
        <v>30871</v>
      </c>
      <c r="B15264" s="197"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197" t="s">
        <v>30833</v>
      </c>
      <c r="D15264" s="197" t="s">
        <v>30863</v>
      </c>
      <c r="E15264" s="197" t="s">
        <v>30872</v>
      </c>
      <c r="F15264" s="197" t="s">
        <v>30448</v>
      </c>
      <c r="G15264" s="197" t="s">
        <v>30865</v>
      </c>
      <c r="I15264" s="197" t="s">
        <v>30</v>
      </c>
      <c r="J15264" s="197" t="n">
        <v>210.65</v>
      </c>
    </row>
    <row r="15265" customFormat="false" ht="12.75" hidden="true" customHeight="false" outlineLevel="0" collapsed="false">
      <c r="A15265" s="197" t="s">
        <v>30873</v>
      </c>
      <c r="B15265" s="197"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197" t="s">
        <v>30833</v>
      </c>
      <c r="D15265" s="197" t="s">
        <v>30863</v>
      </c>
      <c r="E15265" s="197" t="s">
        <v>30872</v>
      </c>
      <c r="F15265" s="197" t="s">
        <v>30448</v>
      </c>
      <c r="G15265" s="197" t="s">
        <v>30865</v>
      </c>
      <c r="I15265" s="197" t="s">
        <v>30</v>
      </c>
      <c r="J15265" s="197" t="n">
        <v>187.35</v>
      </c>
    </row>
    <row r="15266" customFormat="false" ht="12.75" hidden="true" customHeight="false" outlineLevel="0" collapsed="false">
      <c r="A15266" s="197" t="s">
        <v>30874</v>
      </c>
      <c r="B15266" s="197" t="str">
        <f aca="false">C15266&amp;D15266&amp;E15266&amp;F15266&amp;G15266&amp;H15266</f>
        <v>INSTALACAO DE PONTO DE TOMADA,APARENTE,EQUIVALENTE A 2 VARAS DE ELETRODUTO DE PVC RIGIDO DE 1/2",18,00M DE FIO 2,5MM2,CAIXAS,CONEXOES E TOMADA DE SOBREPOR 2P+T,20A</v>
      </c>
      <c r="C15266" s="197" t="s">
        <v>30838</v>
      </c>
      <c r="D15266" s="197" t="s">
        <v>30868</v>
      </c>
      <c r="E15266" s="197" t="s">
        <v>30875</v>
      </c>
      <c r="I15266" s="197" t="s">
        <v>30</v>
      </c>
      <c r="J15266" s="197" t="n">
        <v>183.19</v>
      </c>
    </row>
    <row r="15267" customFormat="false" ht="12.75" hidden="true" customHeight="false" outlineLevel="0" collapsed="false">
      <c r="A15267" s="197" t="s">
        <v>30876</v>
      </c>
      <c r="B15267" s="197" t="str">
        <f aca="false">C15267&amp;D15267&amp;E15267&amp;F15267&amp;G15267&amp;H15267</f>
        <v>INSTALACAO DE PONTO DE TOMADA,APARENTE,EQUIVALENTE A 2 VARAS DE ELETRODUTO DE PVC RIGIDO DE 1/2",18,00M DE FIO 2,5MM2,CAIXAS,CONEXOES E TOMADA DE SOBREPOR 2P+T,20A</v>
      </c>
      <c r="C15267" s="197" t="s">
        <v>30838</v>
      </c>
      <c r="D15267" s="197" t="s">
        <v>30868</v>
      </c>
      <c r="E15267" s="197" t="s">
        <v>30875</v>
      </c>
      <c r="I15267" s="197" t="s">
        <v>30</v>
      </c>
      <c r="J15267" s="197" t="n">
        <v>164.25</v>
      </c>
    </row>
    <row r="15268" customFormat="false" ht="12.75" hidden="true" customHeight="false" outlineLevel="0" collapsed="false">
      <c r="A15268" s="197" t="s">
        <v>30877</v>
      </c>
      <c r="B15268" s="197"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197" t="s">
        <v>30850</v>
      </c>
      <c r="D15268" s="197" t="s">
        <v>30851</v>
      </c>
      <c r="E15268" s="197" t="s">
        <v>30878</v>
      </c>
      <c r="F15268" s="197" t="s">
        <v>30879</v>
      </c>
      <c r="G15268" s="197" t="s">
        <v>30880</v>
      </c>
      <c r="I15268" s="197" t="s">
        <v>30</v>
      </c>
      <c r="J15268" s="197" t="n">
        <v>275.49</v>
      </c>
    </row>
    <row r="15269" customFormat="false" ht="12.75" hidden="true" customHeight="false" outlineLevel="0" collapsed="false">
      <c r="A15269" s="197" t="s">
        <v>30881</v>
      </c>
      <c r="B15269" s="197"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197" t="s">
        <v>30850</v>
      </c>
      <c r="D15269" s="197" t="s">
        <v>30851</v>
      </c>
      <c r="E15269" s="197" t="s">
        <v>30878</v>
      </c>
      <c r="F15269" s="197" t="s">
        <v>30879</v>
      </c>
      <c r="G15269" s="197" t="s">
        <v>30880</v>
      </c>
      <c r="I15269" s="197" t="s">
        <v>30</v>
      </c>
      <c r="J15269" s="197" t="n">
        <v>254.09</v>
      </c>
    </row>
    <row r="15270" customFormat="false" ht="12.75" hidden="true" customHeight="false" outlineLevel="0" collapsed="false">
      <c r="A15270" s="197" t="s">
        <v>30882</v>
      </c>
      <c r="B15270" s="197"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197" t="s">
        <v>30850</v>
      </c>
      <c r="D15270" s="197" t="s">
        <v>30851</v>
      </c>
      <c r="E15270" s="197" t="s">
        <v>30883</v>
      </c>
      <c r="F15270" s="197" t="s">
        <v>30884</v>
      </c>
      <c r="G15270" s="197" t="s">
        <v>30885</v>
      </c>
      <c r="I15270" s="197" t="s">
        <v>30</v>
      </c>
      <c r="J15270" s="197" t="n">
        <v>279.34</v>
      </c>
    </row>
    <row r="15271" customFormat="false" ht="12.75" hidden="true" customHeight="false" outlineLevel="0" collapsed="false">
      <c r="A15271" s="197" t="s">
        <v>30886</v>
      </c>
      <c r="B15271" s="197"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197" t="s">
        <v>30850</v>
      </c>
      <c r="D15271" s="197" t="s">
        <v>30851</v>
      </c>
      <c r="E15271" s="197" t="s">
        <v>30883</v>
      </c>
      <c r="F15271" s="197" t="s">
        <v>30884</v>
      </c>
      <c r="G15271" s="197" t="s">
        <v>30885</v>
      </c>
      <c r="I15271" s="197" t="s">
        <v>30</v>
      </c>
      <c r="J15271" s="197" t="n">
        <v>257.94</v>
      </c>
    </row>
    <row r="15272" customFormat="false" ht="12.75" hidden="true" customHeight="false" outlineLevel="0" collapsed="false">
      <c r="A15272" s="197" t="s">
        <v>30887</v>
      </c>
      <c r="B15272" s="197"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197" t="s">
        <v>30888</v>
      </c>
      <c r="D15272" s="197" t="s">
        <v>30889</v>
      </c>
      <c r="E15272" s="197" t="s">
        <v>30890</v>
      </c>
      <c r="F15272" s="197" t="s">
        <v>30891</v>
      </c>
      <c r="G15272" s="197" t="s">
        <v>30892</v>
      </c>
      <c r="I15272" s="197" t="s">
        <v>30</v>
      </c>
      <c r="J15272" s="197" t="n">
        <v>356.02</v>
      </c>
    </row>
    <row r="15273" customFormat="false" ht="12.75" hidden="true" customHeight="false" outlineLevel="0" collapsed="false">
      <c r="A15273" s="197" t="s">
        <v>30893</v>
      </c>
      <c r="B15273" s="197"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197" t="s">
        <v>30888</v>
      </c>
      <c r="D15273" s="197" t="s">
        <v>30889</v>
      </c>
      <c r="E15273" s="197" t="s">
        <v>30890</v>
      </c>
      <c r="F15273" s="197" t="s">
        <v>30891</v>
      </c>
      <c r="G15273" s="197" t="s">
        <v>30892</v>
      </c>
      <c r="I15273" s="197" t="s">
        <v>30</v>
      </c>
      <c r="J15273" s="197" t="n">
        <v>316.63</v>
      </c>
    </row>
    <row r="15274" customFormat="false" ht="12.75" hidden="true" customHeight="false" outlineLevel="0" collapsed="false">
      <c r="A15274" s="197" t="s">
        <v>30894</v>
      </c>
      <c r="B15274" s="197" t="str">
        <f aca="false">C15274&amp;D15274&amp;E15274&amp;F15274&amp;G15274&amp;H15274</f>
        <v>INSTALACAO DE UM CONJUNTO DE 2 TOMADAS,APARENTE,EQUIVALENTEA 3 VARAS DE ELETRODUTO DE PVC RIGIDO DE 3/4",27,00M DE FIO2,5MM2,CAIXAS,CONEXOES E TOMADAS DE SOBREPOR 2P+T,10A</v>
      </c>
      <c r="C15274" s="197" t="s">
        <v>30895</v>
      </c>
      <c r="D15274" s="197" t="s">
        <v>30896</v>
      </c>
      <c r="E15274" s="197" t="s">
        <v>30897</v>
      </c>
      <c r="I15274" s="197" t="s">
        <v>30</v>
      </c>
      <c r="J15274" s="197" t="n">
        <v>259.03</v>
      </c>
    </row>
    <row r="15275" customFormat="false" ht="12.75" hidden="true" customHeight="false" outlineLevel="0" collapsed="false">
      <c r="A15275" s="197" t="s">
        <v>30898</v>
      </c>
      <c r="B15275" s="197" t="str">
        <f aca="false">C15275&amp;D15275&amp;E15275&amp;F15275&amp;G15275&amp;H15275</f>
        <v>INSTALACAO DE UM CONJUNTO DE 2 TOMADAS,APARENTE,EQUIVALENTEA 3 VARAS DE ELETRODUTO DE PVC RIGIDO DE 3/4",27,00M DE FIO2,5MM2,CAIXAS,CONEXOES E TOMADAS DE SOBREPOR 2P+T,10A</v>
      </c>
      <c r="C15275" s="197" t="s">
        <v>30895</v>
      </c>
      <c r="D15275" s="197" t="s">
        <v>30896</v>
      </c>
      <c r="E15275" s="197" t="s">
        <v>30897</v>
      </c>
      <c r="I15275" s="197" t="s">
        <v>30</v>
      </c>
      <c r="J15275" s="197" t="n">
        <v>232.68</v>
      </c>
    </row>
    <row r="15276" customFormat="false" ht="12.75" hidden="true" customHeight="false" outlineLevel="0" collapsed="false">
      <c r="A15276" s="197" t="s">
        <v>30899</v>
      </c>
      <c r="B15276" s="197"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197" t="s">
        <v>30888</v>
      </c>
      <c r="D15276" s="197" t="s">
        <v>30889</v>
      </c>
      <c r="E15276" s="197" t="s">
        <v>30890</v>
      </c>
      <c r="F15276" s="197" t="s">
        <v>30900</v>
      </c>
      <c r="G15276" s="197" t="s">
        <v>30892</v>
      </c>
      <c r="I15276" s="197" t="s">
        <v>30</v>
      </c>
      <c r="J15276" s="197" t="n">
        <v>361.65</v>
      </c>
    </row>
    <row r="15277" customFormat="false" ht="12.75" hidden="true" customHeight="false" outlineLevel="0" collapsed="false">
      <c r="A15277" s="197" t="s">
        <v>30901</v>
      </c>
      <c r="B15277" s="197"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197" t="s">
        <v>30888</v>
      </c>
      <c r="D15277" s="197" t="s">
        <v>30889</v>
      </c>
      <c r="E15277" s="197" t="s">
        <v>30890</v>
      </c>
      <c r="F15277" s="197" t="s">
        <v>30900</v>
      </c>
      <c r="G15277" s="197" t="s">
        <v>30892</v>
      </c>
      <c r="I15277" s="197" t="s">
        <v>30</v>
      </c>
      <c r="J15277" s="197" t="n">
        <v>321.89</v>
      </c>
    </row>
    <row r="15278" customFormat="false" ht="12.75" hidden="true" customHeight="false" outlineLevel="0" collapsed="false">
      <c r="A15278" s="197" t="s">
        <v>30902</v>
      </c>
      <c r="B15278" s="197" t="str">
        <f aca="false">C15278&amp;D15278&amp;E15278&amp;F15278&amp;G15278&amp;H15278</f>
        <v>INSTALACAO DE UM CONJUNTO DE 2 TOMADAS,APARENTE,EQUIVALENTEA 3 VARAS DE ELETRODUTO DE PVC RIGIDO DE 3/4",27,00M DE FIO2,5MM2,CAIXAS,CONEXOES E TOMADAS DE SOBREPOR 2P+T,20A</v>
      </c>
      <c r="C15278" s="197" t="s">
        <v>30895</v>
      </c>
      <c r="D15278" s="197" t="s">
        <v>30896</v>
      </c>
      <c r="E15278" s="197" t="s">
        <v>30903</v>
      </c>
      <c r="I15278" s="197" t="s">
        <v>30</v>
      </c>
      <c r="J15278" s="197" t="n">
        <v>266.73</v>
      </c>
    </row>
    <row r="15279" customFormat="false" ht="12.75" hidden="true" customHeight="false" outlineLevel="0" collapsed="false">
      <c r="A15279" s="197" t="s">
        <v>30904</v>
      </c>
      <c r="B15279" s="197" t="str">
        <f aca="false">C15279&amp;D15279&amp;E15279&amp;F15279&amp;G15279&amp;H15279</f>
        <v>INSTALACAO DE UM CONJUNTO DE 2 TOMADAS,APARENTE,EQUIVALENTEA 3 VARAS DE ELETRODUTO DE PVC RIGIDO DE 3/4",27,00M DE FIO2,5MM2,CAIXAS,CONEXOES E TOMADAS DE SOBREPOR 2P+T,20A</v>
      </c>
      <c r="C15279" s="197" t="s">
        <v>30895</v>
      </c>
      <c r="D15279" s="197" t="s">
        <v>30896</v>
      </c>
      <c r="E15279" s="197" t="s">
        <v>30903</v>
      </c>
      <c r="I15279" s="197" t="s">
        <v>30</v>
      </c>
      <c r="J15279" s="197" t="n">
        <v>240.38</v>
      </c>
    </row>
    <row r="15280" customFormat="false" ht="12.75" hidden="true" customHeight="false" outlineLevel="0" collapsed="false">
      <c r="A15280" s="197" t="s">
        <v>30905</v>
      </c>
      <c r="B15280" s="197"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197" t="s">
        <v>30906</v>
      </c>
      <c r="D15280" s="197" t="s">
        <v>30907</v>
      </c>
      <c r="E15280" s="197" t="s">
        <v>30908</v>
      </c>
      <c r="F15280" s="197" t="s">
        <v>30909</v>
      </c>
      <c r="G15280" s="197" t="s">
        <v>30910</v>
      </c>
      <c r="I15280" s="197" t="s">
        <v>30</v>
      </c>
      <c r="J15280" s="197" t="n">
        <v>400.98</v>
      </c>
    </row>
    <row r="15281" customFormat="false" ht="12.75" hidden="true" customHeight="false" outlineLevel="0" collapsed="false">
      <c r="A15281" s="197" t="s">
        <v>30911</v>
      </c>
      <c r="B15281" s="197"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197" t="s">
        <v>30906</v>
      </c>
      <c r="D15281" s="197" t="s">
        <v>30907</v>
      </c>
      <c r="E15281" s="197" t="s">
        <v>30908</v>
      </c>
      <c r="F15281" s="197" t="s">
        <v>30909</v>
      </c>
      <c r="G15281" s="197" t="s">
        <v>30910</v>
      </c>
      <c r="I15281" s="197" t="s">
        <v>30</v>
      </c>
      <c r="J15281" s="197" t="n">
        <v>372.17</v>
      </c>
    </row>
    <row r="15282" customFormat="false" ht="12.75" hidden="true" customHeight="false" outlineLevel="0" collapsed="false">
      <c r="A15282" s="197" t="s">
        <v>30912</v>
      </c>
      <c r="B15282" s="197"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197" t="s">
        <v>30906</v>
      </c>
      <c r="D15282" s="197" t="s">
        <v>30907</v>
      </c>
      <c r="E15282" s="197" t="s">
        <v>30913</v>
      </c>
      <c r="F15282" s="197" t="s">
        <v>30909</v>
      </c>
      <c r="G15282" s="197" t="s">
        <v>30914</v>
      </c>
      <c r="I15282" s="197" t="s">
        <v>30</v>
      </c>
      <c r="J15282" s="197" t="n">
        <v>408.68</v>
      </c>
    </row>
    <row r="15283" customFormat="false" ht="12.75" hidden="true" customHeight="false" outlineLevel="0" collapsed="false">
      <c r="A15283" s="197" t="s">
        <v>30915</v>
      </c>
      <c r="B15283" s="197"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197" t="s">
        <v>30906</v>
      </c>
      <c r="D15283" s="197" t="s">
        <v>30907</v>
      </c>
      <c r="E15283" s="197" t="s">
        <v>30913</v>
      </c>
      <c r="F15283" s="197" t="s">
        <v>30909</v>
      </c>
      <c r="G15283" s="197" t="s">
        <v>30914</v>
      </c>
      <c r="I15283" s="197" t="s">
        <v>30</v>
      </c>
      <c r="J15283" s="197" t="n">
        <v>379.87</v>
      </c>
    </row>
    <row r="15284" customFormat="false" ht="12.75" hidden="true" customHeight="false" outlineLevel="0" collapsed="false">
      <c r="A15284" s="197" t="s">
        <v>30916</v>
      </c>
      <c r="B15284" s="197"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197" t="s">
        <v>30888</v>
      </c>
      <c r="D15284" s="197" t="s">
        <v>30917</v>
      </c>
      <c r="E15284" s="197" t="s">
        <v>30890</v>
      </c>
      <c r="F15284" s="197" t="s">
        <v>30891</v>
      </c>
      <c r="G15284" s="197" t="s">
        <v>30892</v>
      </c>
      <c r="I15284" s="197" t="s">
        <v>30</v>
      </c>
      <c r="J15284" s="197" t="n">
        <v>283.8</v>
      </c>
    </row>
    <row r="15285" customFormat="false" ht="12.75" hidden="true" customHeight="false" outlineLevel="0" collapsed="false">
      <c r="A15285" s="197" t="s">
        <v>30918</v>
      </c>
      <c r="B15285" s="197"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197" t="s">
        <v>30888</v>
      </c>
      <c r="D15285" s="197" t="s">
        <v>30917</v>
      </c>
      <c r="E15285" s="197" t="s">
        <v>30890</v>
      </c>
      <c r="F15285" s="197" t="s">
        <v>30891</v>
      </c>
      <c r="G15285" s="197" t="s">
        <v>30892</v>
      </c>
      <c r="I15285" s="197" t="s">
        <v>30</v>
      </c>
      <c r="J15285" s="197" t="n">
        <v>253.38</v>
      </c>
    </row>
    <row r="15286" customFormat="false" ht="12.75" hidden="true" customHeight="false" outlineLevel="0" collapsed="false">
      <c r="A15286" s="197" t="s">
        <v>30919</v>
      </c>
      <c r="B15286" s="197" t="str">
        <f aca="false">C15286&amp;D15286&amp;E15286&amp;F15286&amp;G15286&amp;H15286</f>
        <v>INSTALACAO DE UM CONJUNTO DE 2 TOMADAS,APARENTE,EQUIVALENTEA 3 VARAS DE ELETRODUTO DE PVC RIGIDO DE 1/2",27,00M DE FIO2,5MM2,CAIXAS,CONEXOES E TOMADAS DE SOBREPOR 2P+T,10A</v>
      </c>
      <c r="C15286" s="197" t="s">
        <v>30895</v>
      </c>
      <c r="D15286" s="197" t="s">
        <v>30920</v>
      </c>
      <c r="E15286" s="197" t="s">
        <v>30897</v>
      </c>
      <c r="I15286" s="197" t="s">
        <v>30</v>
      </c>
      <c r="J15286" s="197" t="n">
        <v>237.87</v>
      </c>
    </row>
    <row r="15287" customFormat="false" ht="12.75" hidden="true" customHeight="false" outlineLevel="0" collapsed="false">
      <c r="A15287" s="197" t="s">
        <v>30921</v>
      </c>
      <c r="B15287" s="197" t="str">
        <f aca="false">C15287&amp;D15287&amp;E15287&amp;F15287&amp;G15287&amp;H15287</f>
        <v>INSTALACAO DE UM CONJUNTO DE 2 TOMADAS,APARENTE,EQUIVALENTEA 3 VARAS DE ELETRODUTO DE PVC RIGIDO DE 1/2",27,00M DE FIO2,5MM2,CAIXAS,CONEXOES E TOMADAS DE SOBREPOR 2P+T,10A</v>
      </c>
      <c r="C15287" s="197" t="s">
        <v>30895</v>
      </c>
      <c r="D15287" s="197" t="s">
        <v>30920</v>
      </c>
      <c r="E15287" s="197" t="s">
        <v>30897</v>
      </c>
      <c r="I15287" s="197" t="s">
        <v>30</v>
      </c>
      <c r="J15287" s="197" t="n">
        <v>213.99</v>
      </c>
    </row>
    <row r="15288" customFormat="false" ht="12.75" hidden="true" customHeight="false" outlineLevel="0" collapsed="false">
      <c r="A15288" s="197" t="s">
        <v>30922</v>
      </c>
      <c r="B15288" s="197"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197" t="s">
        <v>30888</v>
      </c>
      <c r="D15288" s="197" t="s">
        <v>30917</v>
      </c>
      <c r="E15288" s="197" t="s">
        <v>30890</v>
      </c>
      <c r="F15288" s="197" t="s">
        <v>30900</v>
      </c>
      <c r="G15288" s="197" t="s">
        <v>30892</v>
      </c>
      <c r="I15288" s="197" t="s">
        <v>30</v>
      </c>
      <c r="J15288" s="197" t="n">
        <v>286.62</v>
      </c>
    </row>
    <row r="15289" customFormat="false" ht="12.75" hidden="true" customHeight="false" outlineLevel="0" collapsed="false">
      <c r="A15289" s="197" t="s">
        <v>30923</v>
      </c>
      <c r="B15289" s="197"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197" t="s">
        <v>30888</v>
      </c>
      <c r="D15289" s="197" t="s">
        <v>30917</v>
      </c>
      <c r="E15289" s="197" t="s">
        <v>30890</v>
      </c>
      <c r="F15289" s="197" t="s">
        <v>30900</v>
      </c>
      <c r="G15289" s="197" t="s">
        <v>30892</v>
      </c>
      <c r="I15289" s="197" t="s">
        <v>30</v>
      </c>
      <c r="J15289" s="197" t="n">
        <v>256.2</v>
      </c>
    </row>
    <row r="15290" customFormat="false" ht="12.75" hidden="true" customHeight="false" outlineLevel="0" collapsed="false">
      <c r="A15290" s="197" t="s">
        <v>30924</v>
      </c>
      <c r="B15290" s="197" t="str">
        <f aca="false">C15290&amp;D15290&amp;E15290&amp;F15290&amp;G15290&amp;H15290</f>
        <v>INSTALACAO DE UM CONJUNTO DE 2 TOMADAS,APARENTE,EQUIVALENTEA 3 VARAS DE ELETRODUTO DE PVC RIGIDO DE 1/2",27,00M DE FIO2,5MM2,CAIXAS,CONEXOES E TOMADAS DE SOBREPOR 2P+T,20A</v>
      </c>
      <c r="C15290" s="197" t="s">
        <v>30895</v>
      </c>
      <c r="D15290" s="197" t="s">
        <v>30920</v>
      </c>
      <c r="E15290" s="197" t="s">
        <v>30903</v>
      </c>
      <c r="I15290" s="197" t="s">
        <v>30</v>
      </c>
      <c r="J15290" s="197" t="n">
        <v>245.57</v>
      </c>
    </row>
    <row r="15291" customFormat="false" ht="12.75" hidden="true" customHeight="false" outlineLevel="0" collapsed="false">
      <c r="A15291" s="197" t="s">
        <v>30925</v>
      </c>
      <c r="B15291" s="197" t="str">
        <f aca="false">C15291&amp;D15291&amp;E15291&amp;F15291&amp;G15291&amp;H15291</f>
        <v>INSTALACAO DE UM CONJUNTO DE 2 TOMADAS,APARENTE,EQUIVALENTEA 3 VARAS DE ELETRODUTO DE PVC RIGIDO DE 1/2",27,00M DE FIO2,5MM2,CAIXAS,CONEXOES E TOMADAS DE SOBREPOR 2P+T,20A</v>
      </c>
      <c r="C15291" s="197" t="s">
        <v>30895</v>
      </c>
      <c r="D15291" s="197" t="s">
        <v>30920</v>
      </c>
      <c r="E15291" s="197" t="s">
        <v>30903</v>
      </c>
      <c r="I15291" s="197" t="s">
        <v>30</v>
      </c>
      <c r="J15291" s="197" t="n">
        <v>221.69</v>
      </c>
    </row>
    <row r="15292" customFormat="false" ht="12.75" hidden="true" customHeight="false" outlineLevel="0" collapsed="false">
      <c r="A15292" s="197" t="s">
        <v>30926</v>
      </c>
      <c r="B15292" s="197"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197" t="s">
        <v>30906</v>
      </c>
      <c r="D15292" s="197" t="s">
        <v>30907</v>
      </c>
      <c r="E15292" s="197" t="s">
        <v>30927</v>
      </c>
      <c r="F15292" s="197" t="s">
        <v>30928</v>
      </c>
      <c r="G15292" s="197" t="s">
        <v>30910</v>
      </c>
      <c r="I15292" s="197" t="s">
        <v>30</v>
      </c>
      <c r="J15292" s="197" t="n">
        <v>363.1</v>
      </c>
    </row>
    <row r="15293" customFormat="false" ht="12.75" hidden="true" customHeight="false" outlineLevel="0" collapsed="false">
      <c r="A15293" s="197" t="s">
        <v>30929</v>
      </c>
      <c r="B15293" s="197"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197" t="s">
        <v>30906</v>
      </c>
      <c r="D15293" s="197" t="s">
        <v>30907</v>
      </c>
      <c r="E15293" s="197" t="s">
        <v>30927</v>
      </c>
      <c r="F15293" s="197" t="s">
        <v>30928</v>
      </c>
      <c r="G15293" s="197" t="s">
        <v>30910</v>
      </c>
      <c r="I15293" s="197" t="s">
        <v>30</v>
      </c>
      <c r="J15293" s="197" t="n">
        <v>336.75</v>
      </c>
    </row>
    <row r="15294" customFormat="false" ht="12.75" hidden="true" customHeight="false" outlineLevel="0" collapsed="false">
      <c r="A15294" s="197" t="s">
        <v>30930</v>
      </c>
      <c r="B15294" s="197"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197" t="s">
        <v>30906</v>
      </c>
      <c r="D15294" s="197" t="s">
        <v>30907</v>
      </c>
      <c r="E15294" s="197" t="s">
        <v>30927</v>
      </c>
      <c r="F15294" s="197" t="s">
        <v>30928</v>
      </c>
      <c r="G15294" s="197" t="s">
        <v>30914</v>
      </c>
      <c r="I15294" s="197" t="s">
        <v>30</v>
      </c>
      <c r="J15294" s="197" t="n">
        <v>370.8</v>
      </c>
    </row>
    <row r="15295" customFormat="false" ht="12.75" hidden="true" customHeight="false" outlineLevel="0" collapsed="false">
      <c r="A15295" s="197" t="s">
        <v>30931</v>
      </c>
      <c r="B15295" s="197"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197" t="s">
        <v>30906</v>
      </c>
      <c r="D15295" s="197" t="s">
        <v>30907</v>
      </c>
      <c r="E15295" s="197" t="s">
        <v>30927</v>
      </c>
      <c r="F15295" s="197" t="s">
        <v>30928</v>
      </c>
      <c r="G15295" s="197" t="s">
        <v>30914</v>
      </c>
      <c r="I15295" s="197" t="s">
        <v>30</v>
      </c>
      <c r="J15295" s="197" t="n">
        <v>344.45</v>
      </c>
    </row>
    <row r="15296" customFormat="false" ht="12.75" hidden="true" customHeight="false" outlineLevel="0" collapsed="false">
      <c r="A15296" s="197" t="s">
        <v>30932</v>
      </c>
      <c r="B15296" s="197"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197" t="s">
        <v>30933</v>
      </c>
      <c r="D15296" s="197" t="s">
        <v>30934</v>
      </c>
      <c r="E15296" s="197" t="s">
        <v>30890</v>
      </c>
      <c r="F15296" s="197" t="s">
        <v>30891</v>
      </c>
      <c r="G15296" s="197" t="s">
        <v>30892</v>
      </c>
      <c r="I15296" s="197" t="s">
        <v>30</v>
      </c>
      <c r="J15296" s="197" t="n">
        <v>457.69</v>
      </c>
    </row>
    <row r="15297" customFormat="false" ht="12.75" hidden="true" customHeight="false" outlineLevel="0" collapsed="false">
      <c r="A15297" s="197" t="s">
        <v>30935</v>
      </c>
      <c r="B15297" s="197"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197" t="s">
        <v>30933</v>
      </c>
      <c r="D15297" s="197" t="s">
        <v>30934</v>
      </c>
      <c r="E15297" s="197" t="s">
        <v>30890</v>
      </c>
      <c r="F15297" s="197" t="s">
        <v>30891</v>
      </c>
      <c r="G15297" s="197" t="s">
        <v>30892</v>
      </c>
      <c r="I15297" s="197" t="s">
        <v>30</v>
      </c>
      <c r="J15297" s="197" t="n">
        <v>408.51</v>
      </c>
    </row>
    <row r="15298" customFormat="false" ht="12.75" hidden="true" customHeight="false" outlineLevel="0" collapsed="false">
      <c r="A15298" s="197" t="s">
        <v>30936</v>
      </c>
      <c r="B15298" s="197" t="str">
        <f aca="false">C15298&amp;D15298&amp;E15298&amp;F15298&amp;G15298&amp;H15298</f>
        <v>INSTALACAO DE UM CONJUNTO DE 3 TOMADAS,APARENTE,EQUIVALENTEA 4 VARAS DE ELETRODUTO DE PVC RIGIDO DE 3/4",37,00M DE FIO2,5MM2,CAIXAS,CONEXOES E TOMADAS DE SOBREPOR 2P+T,10A</v>
      </c>
      <c r="C15298" s="197" t="s">
        <v>30937</v>
      </c>
      <c r="D15298" s="197" t="s">
        <v>30938</v>
      </c>
      <c r="E15298" s="197" t="s">
        <v>30897</v>
      </c>
      <c r="I15298" s="197" t="s">
        <v>30</v>
      </c>
      <c r="J15298" s="197" t="n">
        <v>323.89</v>
      </c>
    </row>
    <row r="15299" customFormat="false" ht="12.75" hidden="true" customHeight="false" outlineLevel="0" collapsed="false">
      <c r="A15299" s="197" t="s">
        <v>30939</v>
      </c>
      <c r="B15299" s="197" t="str">
        <f aca="false">C15299&amp;D15299&amp;E15299&amp;F15299&amp;G15299&amp;H15299</f>
        <v>INSTALACAO DE UM CONJUNTO DE 3 TOMADAS,APARENTE,EQUIVALENTEA 4 VARAS DE ELETRODUTO DE PVC RIGIDO DE 3/4",37,00M DE FIO2,5MM2,CAIXAS,CONEXOES E TOMADAS DE SOBREPOR 2P+T,10A</v>
      </c>
      <c r="C15299" s="197" t="s">
        <v>30937</v>
      </c>
      <c r="D15299" s="197" t="s">
        <v>30938</v>
      </c>
      <c r="E15299" s="197" t="s">
        <v>30897</v>
      </c>
      <c r="I15299" s="197" t="s">
        <v>30</v>
      </c>
      <c r="J15299" s="197" t="n">
        <v>292.61</v>
      </c>
    </row>
    <row r="15300" customFormat="false" ht="12.75" hidden="true" customHeight="false" outlineLevel="0" collapsed="false">
      <c r="A15300" s="197" t="s">
        <v>30940</v>
      </c>
      <c r="B15300" s="197"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197" t="s">
        <v>30933</v>
      </c>
      <c r="D15300" s="197" t="s">
        <v>30934</v>
      </c>
      <c r="E15300" s="197" t="s">
        <v>30890</v>
      </c>
      <c r="F15300" s="197" t="s">
        <v>30900</v>
      </c>
      <c r="G15300" s="197" t="s">
        <v>30892</v>
      </c>
      <c r="I15300" s="197" t="s">
        <v>30</v>
      </c>
      <c r="J15300" s="197" t="n">
        <v>461.92</v>
      </c>
    </row>
    <row r="15301" customFormat="false" ht="12.75" hidden="true" customHeight="false" outlineLevel="0" collapsed="false">
      <c r="A15301" s="197" t="s">
        <v>30941</v>
      </c>
      <c r="B15301" s="197"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197" t="s">
        <v>30933</v>
      </c>
      <c r="D15301" s="197" t="s">
        <v>30934</v>
      </c>
      <c r="E15301" s="197" t="s">
        <v>30890</v>
      </c>
      <c r="F15301" s="197" t="s">
        <v>30900</v>
      </c>
      <c r="G15301" s="197" t="s">
        <v>30892</v>
      </c>
      <c r="I15301" s="197" t="s">
        <v>30</v>
      </c>
      <c r="J15301" s="197" t="n">
        <v>412.74</v>
      </c>
    </row>
    <row r="15302" customFormat="false" ht="12.75" hidden="true" customHeight="false" outlineLevel="0" collapsed="false">
      <c r="A15302" s="197" t="s">
        <v>30942</v>
      </c>
      <c r="B15302" s="197" t="str">
        <f aca="false">C15302&amp;D15302&amp;E15302&amp;F15302&amp;G15302&amp;H15302</f>
        <v>INSTALACAO DE UM CONJUNTO DE 3 TOMADAS,APARENTE,EQUIVALENTEA 4 VARAS DE ELETRODUTO DE PVC RIGIDO DE 3/4",37,00M DE FIO2,5MM2,CAIXAS,CONEXOES E TOMADAS DE SOBREPOR 2P+T,20A</v>
      </c>
      <c r="C15302" s="197" t="s">
        <v>30937</v>
      </c>
      <c r="D15302" s="197" t="s">
        <v>30938</v>
      </c>
      <c r="E15302" s="197" t="s">
        <v>30903</v>
      </c>
      <c r="I15302" s="197" t="s">
        <v>30</v>
      </c>
      <c r="J15302" s="197" t="n">
        <v>335.44</v>
      </c>
    </row>
    <row r="15303" customFormat="false" ht="12.75" hidden="true" customHeight="false" outlineLevel="0" collapsed="false">
      <c r="A15303" s="197" t="s">
        <v>30943</v>
      </c>
      <c r="B15303" s="197" t="str">
        <f aca="false">C15303&amp;D15303&amp;E15303&amp;F15303&amp;G15303&amp;H15303</f>
        <v>INSTALACAO DE UM CONJUNTO DE 3 TOMADAS,APARENTE,EQUIVALENTEA 4 VARAS DE ELETRODUTO DE PVC RIGIDO DE 3/4",37,00M DE FIO2,5MM2,CAIXAS,CONEXOES E TOMADAS DE SOBREPOR 2P+T,20A</v>
      </c>
      <c r="C15303" s="197" t="s">
        <v>30937</v>
      </c>
      <c r="D15303" s="197" t="s">
        <v>30938</v>
      </c>
      <c r="E15303" s="197" t="s">
        <v>30903</v>
      </c>
      <c r="I15303" s="197" t="s">
        <v>30</v>
      </c>
      <c r="J15303" s="197" t="n">
        <v>304.16</v>
      </c>
    </row>
    <row r="15304" customFormat="false" ht="12.75" hidden="true" customHeight="false" outlineLevel="0" collapsed="false">
      <c r="A15304" s="197" t="s">
        <v>30944</v>
      </c>
      <c r="B15304" s="197"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197" t="s">
        <v>30945</v>
      </c>
      <c r="D15304" s="197" t="s">
        <v>30907</v>
      </c>
      <c r="E15304" s="197" t="s">
        <v>30946</v>
      </c>
      <c r="F15304" s="197" t="s">
        <v>30947</v>
      </c>
      <c r="G15304" s="197" t="s">
        <v>30948</v>
      </c>
      <c r="I15304" s="197" t="s">
        <v>30</v>
      </c>
      <c r="J15304" s="197" t="n">
        <v>524</v>
      </c>
    </row>
    <row r="15305" customFormat="false" ht="12.75" hidden="true" customHeight="false" outlineLevel="0" collapsed="false">
      <c r="A15305" s="197" t="s">
        <v>30949</v>
      </c>
      <c r="B15305" s="197"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197" t="s">
        <v>30945</v>
      </c>
      <c r="D15305" s="197" t="s">
        <v>30907</v>
      </c>
      <c r="E15305" s="197" t="s">
        <v>30946</v>
      </c>
      <c r="F15305" s="197" t="s">
        <v>30947</v>
      </c>
      <c r="G15305" s="197" t="s">
        <v>30948</v>
      </c>
      <c r="I15305" s="197" t="s">
        <v>30</v>
      </c>
      <c r="J15305" s="197" t="n">
        <v>490.26</v>
      </c>
    </row>
    <row r="15306" customFormat="false" ht="12.75" hidden="true" customHeight="false" outlineLevel="0" collapsed="false">
      <c r="A15306" s="197" t="s">
        <v>30950</v>
      </c>
      <c r="B15306" s="197"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197" t="s">
        <v>30945</v>
      </c>
      <c r="D15306" s="197" t="s">
        <v>30907</v>
      </c>
      <c r="E15306" s="197" t="s">
        <v>30946</v>
      </c>
      <c r="F15306" s="197" t="s">
        <v>30947</v>
      </c>
      <c r="G15306" s="197" t="s">
        <v>30951</v>
      </c>
      <c r="I15306" s="197" t="s">
        <v>30</v>
      </c>
      <c r="J15306" s="197" t="n">
        <v>535.55</v>
      </c>
    </row>
    <row r="15307" customFormat="false" ht="12.75" hidden="true" customHeight="false" outlineLevel="0" collapsed="false">
      <c r="A15307" s="197" t="s">
        <v>30952</v>
      </c>
      <c r="B15307" s="197"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197" t="s">
        <v>30945</v>
      </c>
      <c r="D15307" s="197" t="s">
        <v>30907</v>
      </c>
      <c r="E15307" s="197" t="s">
        <v>30946</v>
      </c>
      <c r="F15307" s="197" t="s">
        <v>30947</v>
      </c>
      <c r="G15307" s="197" t="s">
        <v>30951</v>
      </c>
      <c r="I15307" s="197" t="s">
        <v>30</v>
      </c>
      <c r="J15307" s="197" t="n">
        <v>501.81</v>
      </c>
    </row>
    <row r="15308" customFormat="false" ht="12.75" hidden="true" customHeight="false" outlineLevel="0" collapsed="false">
      <c r="A15308" s="197" t="s">
        <v>30953</v>
      </c>
      <c r="B15308" s="197"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197" t="s">
        <v>30933</v>
      </c>
      <c r="D15308" s="197" t="s">
        <v>30954</v>
      </c>
      <c r="E15308" s="197" t="s">
        <v>30890</v>
      </c>
      <c r="F15308" s="197" t="s">
        <v>30891</v>
      </c>
      <c r="G15308" s="197" t="s">
        <v>30892</v>
      </c>
      <c r="I15308" s="197" t="s">
        <v>30</v>
      </c>
      <c r="J15308" s="197" t="n">
        <v>359.3</v>
      </c>
    </row>
    <row r="15309" customFormat="false" ht="12.75" hidden="true" customHeight="false" outlineLevel="0" collapsed="false">
      <c r="A15309" s="197" t="s">
        <v>30955</v>
      </c>
      <c r="B15309" s="197"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197" t="s">
        <v>30933</v>
      </c>
      <c r="D15309" s="197" t="s">
        <v>30954</v>
      </c>
      <c r="E15309" s="197" t="s">
        <v>30890</v>
      </c>
      <c r="F15309" s="197" t="s">
        <v>30891</v>
      </c>
      <c r="G15309" s="197" t="s">
        <v>30892</v>
      </c>
      <c r="I15309" s="197" t="s">
        <v>30</v>
      </c>
      <c r="J15309" s="197" t="n">
        <v>321.76</v>
      </c>
    </row>
    <row r="15310" customFormat="false" ht="12.75" hidden="true" customHeight="false" outlineLevel="0" collapsed="false">
      <c r="A15310" s="197" t="s">
        <v>30956</v>
      </c>
      <c r="B15310" s="197" t="str">
        <f aca="false">C15310&amp;D15310&amp;E15310&amp;F15310&amp;G15310&amp;H15310</f>
        <v>INSTALACAO DE UM CONJUNTO DE 3 TOMADAS,APARENTE,EQUIVALENTEA 4 VARAS DE ELETRODUTO DE PVC RIGIDO DE 1/2",37,00M DE FIO2,5MM2,CAIXAS,CONEXOES E TOMADAS DE SOBREPOR 2P+T,10A</v>
      </c>
      <c r="C15310" s="197" t="s">
        <v>30937</v>
      </c>
      <c r="D15310" s="197" t="s">
        <v>30957</v>
      </c>
      <c r="E15310" s="197" t="s">
        <v>30897</v>
      </c>
      <c r="I15310" s="197" t="s">
        <v>30</v>
      </c>
      <c r="J15310" s="197" t="n">
        <v>297.33</v>
      </c>
    </row>
    <row r="15311" customFormat="false" ht="12.75" hidden="true" customHeight="false" outlineLevel="0" collapsed="false">
      <c r="A15311" s="197" t="s">
        <v>30958</v>
      </c>
      <c r="B15311" s="197" t="str">
        <f aca="false">C15311&amp;D15311&amp;E15311&amp;F15311&amp;G15311&amp;H15311</f>
        <v>INSTALACAO DE UM CONJUNTO DE 3 TOMADAS,APARENTE,EQUIVALENTEA 4 VARAS DE ELETRODUTO DE PVC RIGIDO DE 1/2",37,00M DE FIO2,5MM2,CAIXAS,CONEXOES E TOMADAS DE SOBREPOR 2P+T,10A</v>
      </c>
      <c r="C15311" s="197" t="s">
        <v>30937</v>
      </c>
      <c r="D15311" s="197" t="s">
        <v>30957</v>
      </c>
      <c r="E15311" s="197" t="s">
        <v>30897</v>
      </c>
      <c r="I15311" s="197" t="s">
        <v>30</v>
      </c>
      <c r="J15311" s="197" t="n">
        <v>268.52</v>
      </c>
    </row>
    <row r="15312" customFormat="false" ht="12.75" hidden="true" customHeight="false" outlineLevel="0" collapsed="false">
      <c r="A15312" s="197" t="s">
        <v>30959</v>
      </c>
      <c r="B15312" s="197"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197" t="s">
        <v>30933</v>
      </c>
      <c r="D15312" s="197" t="s">
        <v>30954</v>
      </c>
      <c r="E15312" s="197" t="s">
        <v>30960</v>
      </c>
      <c r="F15312" s="197" t="s">
        <v>30961</v>
      </c>
      <c r="G15312" s="197" t="s">
        <v>30962</v>
      </c>
      <c r="I15312" s="197" t="s">
        <v>30</v>
      </c>
      <c r="J15312" s="197" t="n">
        <v>363.53</v>
      </c>
    </row>
    <row r="15313" customFormat="false" ht="12.75" hidden="true" customHeight="false" outlineLevel="0" collapsed="false">
      <c r="A15313" s="197" t="s">
        <v>30963</v>
      </c>
      <c r="B15313" s="197"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197" t="s">
        <v>30933</v>
      </c>
      <c r="D15313" s="197" t="s">
        <v>30954</v>
      </c>
      <c r="E15313" s="197" t="s">
        <v>30960</v>
      </c>
      <c r="F15313" s="197" t="s">
        <v>30961</v>
      </c>
      <c r="G15313" s="197" t="s">
        <v>30962</v>
      </c>
      <c r="I15313" s="197" t="s">
        <v>30</v>
      </c>
      <c r="J15313" s="197" t="n">
        <v>325.99</v>
      </c>
    </row>
    <row r="15314" customFormat="false" ht="12.75" hidden="true" customHeight="false" outlineLevel="0" collapsed="false">
      <c r="A15314" s="197" t="s">
        <v>30964</v>
      </c>
      <c r="B15314" s="197" t="str">
        <f aca="false">C15314&amp;D15314&amp;E15314&amp;F15314&amp;G15314&amp;H15314</f>
        <v>INSTALACAO DE UM CONJUNTO DE 3 TOMADAS,APARENTE,EQUIVALENTEA 4 VARAS DE ELETRODUTO DE PVC RIGIDO DE 1/2",37,00M DE FIO2,5MM2,CAIXAS,CONEXOES E TOMADAS DE SOBREPOR 2P+T,20A</v>
      </c>
      <c r="C15314" s="197" t="s">
        <v>30937</v>
      </c>
      <c r="D15314" s="197" t="s">
        <v>30957</v>
      </c>
      <c r="E15314" s="197" t="s">
        <v>30903</v>
      </c>
      <c r="I15314" s="197" t="s">
        <v>30</v>
      </c>
      <c r="J15314" s="197" t="n">
        <v>308.88</v>
      </c>
    </row>
    <row r="15315" customFormat="false" ht="12.75" hidden="true" customHeight="false" outlineLevel="0" collapsed="false">
      <c r="A15315" s="197" t="s">
        <v>30965</v>
      </c>
      <c r="B15315" s="197" t="str">
        <f aca="false">C15315&amp;D15315&amp;E15315&amp;F15315&amp;G15315&amp;H15315</f>
        <v>INSTALACAO DE UM CONJUNTO DE 3 TOMADAS,APARENTE,EQUIVALENTEA 4 VARAS DE ELETRODUTO DE PVC RIGIDO DE 1/2",37,00M DE FIO2,5MM2,CAIXAS,CONEXOES E TOMADAS DE SOBREPOR 2P+T,20A</v>
      </c>
      <c r="C15315" s="197" t="s">
        <v>30937</v>
      </c>
      <c r="D15315" s="197" t="s">
        <v>30957</v>
      </c>
      <c r="E15315" s="197" t="s">
        <v>30903</v>
      </c>
      <c r="I15315" s="197" t="s">
        <v>30</v>
      </c>
      <c r="J15315" s="197" t="n">
        <v>280.07</v>
      </c>
    </row>
    <row r="15316" customFormat="false" ht="12.75" hidden="true" customHeight="false" outlineLevel="0" collapsed="false">
      <c r="A15316" s="197" t="s">
        <v>30966</v>
      </c>
      <c r="B15316" s="197"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197" t="s">
        <v>30945</v>
      </c>
      <c r="D15316" s="197" t="s">
        <v>30907</v>
      </c>
      <c r="E15316" s="197" t="s">
        <v>30967</v>
      </c>
      <c r="F15316" s="197" t="s">
        <v>30968</v>
      </c>
      <c r="G15316" s="197" t="s">
        <v>30910</v>
      </c>
      <c r="I15316" s="197" t="s">
        <v>30</v>
      </c>
      <c r="J15316" s="197" t="n">
        <v>480.72</v>
      </c>
    </row>
    <row r="15317" customFormat="false" ht="12.75" hidden="true" customHeight="false" outlineLevel="0" collapsed="false">
      <c r="A15317" s="197" t="s">
        <v>30969</v>
      </c>
      <c r="B15317" s="197"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197" t="s">
        <v>30945</v>
      </c>
      <c r="D15317" s="197" t="s">
        <v>30907</v>
      </c>
      <c r="E15317" s="197" t="s">
        <v>30967</v>
      </c>
      <c r="F15317" s="197" t="s">
        <v>30968</v>
      </c>
      <c r="G15317" s="197" t="s">
        <v>30910</v>
      </c>
      <c r="I15317" s="197" t="s">
        <v>30</v>
      </c>
      <c r="J15317" s="197" t="n">
        <v>449.44</v>
      </c>
    </row>
    <row r="15318" customFormat="false" ht="12.75" hidden="true" customHeight="false" outlineLevel="0" collapsed="false">
      <c r="A15318" s="197" t="s">
        <v>30970</v>
      </c>
      <c r="B15318" s="197"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197" t="s">
        <v>30945</v>
      </c>
      <c r="D15318" s="197" t="s">
        <v>30907</v>
      </c>
      <c r="E15318" s="197" t="s">
        <v>30967</v>
      </c>
      <c r="F15318" s="197" t="s">
        <v>30968</v>
      </c>
      <c r="G15318" s="197" t="s">
        <v>30914</v>
      </c>
      <c r="I15318" s="197" t="s">
        <v>30</v>
      </c>
      <c r="J15318" s="197" t="n">
        <v>492.27</v>
      </c>
    </row>
    <row r="15319" customFormat="false" ht="12.75" hidden="true" customHeight="false" outlineLevel="0" collapsed="false">
      <c r="A15319" s="197" t="s">
        <v>30971</v>
      </c>
      <c r="B15319" s="197"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197" t="s">
        <v>30945</v>
      </c>
      <c r="D15319" s="197" t="s">
        <v>30907</v>
      </c>
      <c r="E15319" s="197" t="s">
        <v>30967</v>
      </c>
      <c r="F15319" s="197" t="s">
        <v>30968</v>
      </c>
      <c r="G15319" s="197" t="s">
        <v>30914</v>
      </c>
      <c r="I15319" s="197" t="s">
        <v>30</v>
      </c>
      <c r="J15319" s="197" t="n">
        <v>460.99</v>
      </c>
    </row>
    <row r="15320" customFormat="false" ht="12.75" hidden="true" customHeight="false" outlineLevel="0" collapsed="false">
      <c r="A15320" s="197" t="s">
        <v>30972</v>
      </c>
      <c r="B15320" s="197"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197" t="s">
        <v>30973</v>
      </c>
      <c r="D15320" s="197" t="s">
        <v>30974</v>
      </c>
      <c r="E15320" s="197" t="s">
        <v>30975</v>
      </c>
      <c r="F15320" s="197" t="s">
        <v>30891</v>
      </c>
      <c r="G15320" s="197" t="s">
        <v>30892</v>
      </c>
      <c r="I15320" s="197" t="s">
        <v>30</v>
      </c>
      <c r="J15320" s="197" t="n">
        <v>551.28</v>
      </c>
    </row>
    <row r="15321" customFormat="false" ht="12.75" hidden="true" customHeight="false" outlineLevel="0" collapsed="false">
      <c r="A15321" s="197" t="s">
        <v>30976</v>
      </c>
      <c r="B15321" s="197"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197" t="s">
        <v>30973</v>
      </c>
      <c r="D15321" s="197" t="s">
        <v>30974</v>
      </c>
      <c r="E15321" s="197" t="s">
        <v>30975</v>
      </c>
      <c r="F15321" s="197" t="s">
        <v>30891</v>
      </c>
      <c r="G15321" s="197" t="s">
        <v>30892</v>
      </c>
      <c r="I15321" s="197" t="s">
        <v>30</v>
      </c>
      <c r="J15321" s="197" t="n">
        <v>492.7</v>
      </c>
    </row>
    <row r="15322" customFormat="false" ht="12.75" hidden="true" customHeight="false" outlineLevel="0" collapsed="false">
      <c r="A15322" s="197" t="s">
        <v>30977</v>
      </c>
      <c r="B15322" s="197" t="str">
        <f aca="false">C15322&amp;D15322&amp;E15322&amp;F15322&amp;G15322&amp;H15322</f>
        <v>INSTALACAO DE UM CONJUNTO DE 4 TOMADAS,APARENTE,EQUIVALENTEA 5 VARAS DE ELETRODUTO DE PVC RIGIDO DE 3/4",45,00M DE FIO2,5MM2,CAIXAS,CONEXOES E TOMADAS DE SOBREPOR 2P+T,10A</v>
      </c>
      <c r="C15322" s="197" t="s">
        <v>30978</v>
      </c>
      <c r="D15322" s="197" t="s">
        <v>30979</v>
      </c>
      <c r="E15322" s="197" t="s">
        <v>30897</v>
      </c>
      <c r="I15322" s="197" t="s">
        <v>30</v>
      </c>
      <c r="J15322" s="197" t="n">
        <v>383.49</v>
      </c>
    </row>
    <row r="15323" customFormat="false" ht="12.75" hidden="true" customHeight="false" outlineLevel="0" collapsed="false">
      <c r="A15323" s="197" t="s">
        <v>30980</v>
      </c>
      <c r="B15323" s="197" t="str">
        <f aca="false">C15323&amp;D15323&amp;E15323&amp;F15323&amp;G15323&amp;H15323</f>
        <v>INSTALACAO DE UM CONJUNTO DE 4 TOMADAS,APARENTE,EQUIVALENTEA 5 VARAS DE ELETRODUTO DE PVC RIGIDO DE 3/4",45,00M DE FIO2,5MM2,CAIXAS,CONEXOES E TOMADAS DE SOBREPOR 2P+T,10A</v>
      </c>
      <c r="C15323" s="197" t="s">
        <v>30978</v>
      </c>
      <c r="D15323" s="197" t="s">
        <v>30979</v>
      </c>
      <c r="E15323" s="197" t="s">
        <v>30897</v>
      </c>
      <c r="I15323" s="197" t="s">
        <v>30</v>
      </c>
      <c r="J15323" s="197" t="n">
        <v>347.28</v>
      </c>
    </row>
    <row r="15324" customFormat="false" ht="12.75" hidden="true" customHeight="false" outlineLevel="0" collapsed="false">
      <c r="A15324" s="197" t="s">
        <v>30981</v>
      </c>
      <c r="B15324" s="197"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197" t="s">
        <v>30973</v>
      </c>
      <c r="D15324" s="197" t="s">
        <v>30974</v>
      </c>
      <c r="E15324" s="197" t="s">
        <v>30975</v>
      </c>
      <c r="F15324" s="197" t="s">
        <v>30900</v>
      </c>
      <c r="G15324" s="197" t="s">
        <v>30892</v>
      </c>
      <c r="I15324" s="197" t="s">
        <v>30</v>
      </c>
      <c r="J15324" s="197" t="n">
        <v>541.38</v>
      </c>
    </row>
    <row r="15325" customFormat="false" ht="12.75" hidden="true" customHeight="false" outlineLevel="0" collapsed="false">
      <c r="A15325" s="197" t="s">
        <v>30982</v>
      </c>
      <c r="B15325" s="197"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197" t="s">
        <v>30973</v>
      </c>
      <c r="D15325" s="197" t="s">
        <v>30974</v>
      </c>
      <c r="E15325" s="197" t="s">
        <v>30975</v>
      </c>
      <c r="F15325" s="197" t="s">
        <v>30900</v>
      </c>
      <c r="G15325" s="197" t="s">
        <v>30892</v>
      </c>
      <c r="I15325" s="197" t="s">
        <v>30</v>
      </c>
      <c r="J15325" s="197" t="n">
        <v>484.87</v>
      </c>
    </row>
    <row r="15326" customFormat="false" ht="12.75" hidden="true" customHeight="false" outlineLevel="0" collapsed="false">
      <c r="A15326" s="197" t="s">
        <v>30983</v>
      </c>
      <c r="B15326" s="197" t="str">
        <f aca="false">C15326&amp;D15326&amp;E15326&amp;F15326&amp;G15326&amp;H15326</f>
        <v>INSTALACAO DE UM CONJUNTO DE 4 TOMADAS,APARENTE,EQUIVALENTEA 5 VARAS DE ELETRODUTO DE PVC RIGIDO DE 3/4",45,00M DE FIO2,5MM2,CAIXAS,CONEXOES E TOMADAS DE SOBREPOR 2P+T,20A</v>
      </c>
      <c r="C15326" s="197" t="s">
        <v>30978</v>
      </c>
      <c r="D15326" s="197" t="s">
        <v>30979</v>
      </c>
      <c r="E15326" s="197" t="s">
        <v>30903</v>
      </c>
      <c r="I15326" s="197" t="s">
        <v>30</v>
      </c>
      <c r="J15326" s="197" t="n">
        <v>398.89</v>
      </c>
    </row>
    <row r="15327" customFormat="false" ht="12.75" hidden="true" customHeight="false" outlineLevel="0" collapsed="false">
      <c r="A15327" s="197" t="s">
        <v>30984</v>
      </c>
      <c r="B15327" s="197" t="str">
        <f aca="false">C15327&amp;D15327&amp;E15327&amp;F15327&amp;G15327&amp;H15327</f>
        <v>INSTALACAO DE UM CONJUNTO DE 4 TOMADAS,APARENTE,EQUIVALENTEA 5 VARAS DE ELETRODUTO DE PVC RIGIDO DE 3/4",45,00M DE FIO2,5MM2,CAIXAS,CONEXOES E TOMADAS DE SOBREPOR 2P+T,20A</v>
      </c>
      <c r="C15327" s="197" t="s">
        <v>30978</v>
      </c>
      <c r="D15327" s="197" t="s">
        <v>30979</v>
      </c>
      <c r="E15327" s="197" t="s">
        <v>30903</v>
      </c>
      <c r="I15327" s="197" t="s">
        <v>30</v>
      </c>
      <c r="J15327" s="197" t="n">
        <v>362.68</v>
      </c>
    </row>
    <row r="15328" customFormat="false" ht="12.75" hidden="true" customHeight="false" outlineLevel="0" collapsed="false">
      <c r="A15328" s="197" t="s">
        <v>30985</v>
      </c>
      <c r="B15328" s="197"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197" t="s">
        <v>30986</v>
      </c>
      <c r="D15328" s="197" t="s">
        <v>30907</v>
      </c>
      <c r="E15328" s="197" t="s">
        <v>30987</v>
      </c>
      <c r="F15328" s="197" t="s">
        <v>30988</v>
      </c>
      <c r="G15328" s="197" t="s">
        <v>30910</v>
      </c>
      <c r="I15328" s="197" t="s">
        <v>30</v>
      </c>
      <c r="J15328" s="197" t="n">
        <v>641.76</v>
      </c>
    </row>
    <row r="15329" customFormat="false" ht="12.75" hidden="true" customHeight="false" outlineLevel="0" collapsed="false">
      <c r="A15329" s="197" t="s">
        <v>30989</v>
      </c>
      <c r="B15329" s="197"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197" t="s">
        <v>30986</v>
      </c>
      <c r="D15329" s="197" t="s">
        <v>30907</v>
      </c>
      <c r="E15329" s="197" t="s">
        <v>30987</v>
      </c>
      <c r="F15329" s="197" t="s">
        <v>30988</v>
      </c>
      <c r="G15329" s="197" t="s">
        <v>30910</v>
      </c>
      <c r="I15329" s="197" t="s">
        <v>30</v>
      </c>
      <c r="J15329" s="197" t="n">
        <v>603.08</v>
      </c>
    </row>
    <row r="15330" customFormat="false" ht="12.75" hidden="true" customHeight="false" outlineLevel="0" collapsed="false">
      <c r="A15330" s="197" t="s">
        <v>30990</v>
      </c>
      <c r="B15330" s="197"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197" t="s">
        <v>30986</v>
      </c>
      <c r="D15330" s="197" t="s">
        <v>30907</v>
      </c>
      <c r="E15330" s="197" t="s">
        <v>30987</v>
      </c>
      <c r="F15330" s="197" t="s">
        <v>30988</v>
      </c>
      <c r="G15330" s="197" t="s">
        <v>30914</v>
      </c>
      <c r="I15330" s="197" t="s">
        <v>30</v>
      </c>
      <c r="J15330" s="197" t="n">
        <v>657.16</v>
      </c>
    </row>
    <row r="15331" customFormat="false" ht="12.75" hidden="true" customHeight="false" outlineLevel="0" collapsed="false">
      <c r="A15331" s="197" t="s">
        <v>30991</v>
      </c>
      <c r="B15331" s="197"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197" t="s">
        <v>30986</v>
      </c>
      <c r="D15331" s="197" t="s">
        <v>30907</v>
      </c>
      <c r="E15331" s="197" t="s">
        <v>30987</v>
      </c>
      <c r="F15331" s="197" t="s">
        <v>30988</v>
      </c>
      <c r="G15331" s="197" t="s">
        <v>30914</v>
      </c>
      <c r="I15331" s="197" t="s">
        <v>30</v>
      </c>
      <c r="J15331" s="197" t="n">
        <v>618.48</v>
      </c>
    </row>
    <row r="15332" customFormat="false" ht="12.75" hidden="true" customHeight="false" outlineLevel="0" collapsed="false">
      <c r="A15332" s="197" t="s">
        <v>30992</v>
      </c>
      <c r="B15332" s="197"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197" t="s">
        <v>30973</v>
      </c>
      <c r="D15332" s="197" t="s">
        <v>30993</v>
      </c>
      <c r="E15332" s="197" t="s">
        <v>30975</v>
      </c>
      <c r="F15332" s="197" t="s">
        <v>30891</v>
      </c>
      <c r="G15332" s="197" t="s">
        <v>30892</v>
      </c>
      <c r="I15332" s="197" t="s">
        <v>30</v>
      </c>
      <c r="J15332" s="197" t="n">
        <v>432.92</v>
      </c>
    </row>
    <row r="15333" customFormat="false" ht="12.75" hidden="true" customHeight="false" outlineLevel="0" collapsed="false">
      <c r="A15333" s="197" t="s">
        <v>30994</v>
      </c>
      <c r="B15333" s="197"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197" t="s">
        <v>30973</v>
      </c>
      <c r="D15333" s="197" t="s">
        <v>30993</v>
      </c>
      <c r="E15333" s="197" t="s">
        <v>30975</v>
      </c>
      <c r="F15333" s="197" t="s">
        <v>30891</v>
      </c>
      <c r="G15333" s="197" t="s">
        <v>30892</v>
      </c>
      <c r="I15333" s="197" t="s">
        <v>30</v>
      </c>
      <c r="J15333" s="197" t="n">
        <v>388.26</v>
      </c>
    </row>
    <row r="15334" customFormat="false" ht="12.75" hidden="true" customHeight="false" outlineLevel="0" collapsed="false">
      <c r="A15334" s="197" t="s">
        <v>30995</v>
      </c>
      <c r="B15334" s="197" t="str">
        <f aca="false">C15334&amp;D15334&amp;E15334&amp;F15334&amp;G15334&amp;H15334</f>
        <v>INSTALACAO DE UM CONJUNTO DE 4 TOMADAS,APARENTE,EQUIVALENTEA 5 VARAS DE ELETRODUTO DE PVC RIGIDO DE 1/2",45,00M DE FIO2,5MM2,CAIXAS,CONEXOES E TOMADAS DE SOBREPOR 2P+T,10A</v>
      </c>
      <c r="C15334" s="197" t="s">
        <v>30978</v>
      </c>
      <c r="D15334" s="197" t="s">
        <v>30996</v>
      </c>
      <c r="E15334" s="197" t="s">
        <v>30897</v>
      </c>
      <c r="I15334" s="197" t="s">
        <v>30</v>
      </c>
      <c r="J15334" s="197" t="n">
        <v>354.91</v>
      </c>
    </row>
    <row r="15335" customFormat="false" ht="12.75" hidden="true" customHeight="false" outlineLevel="0" collapsed="false">
      <c r="A15335" s="197" t="s">
        <v>30997</v>
      </c>
      <c r="B15335" s="197" t="str">
        <f aca="false">C15335&amp;D15335&amp;E15335&amp;F15335&amp;G15335&amp;H15335</f>
        <v>INSTALACAO DE UM CONJUNTO DE 4 TOMADAS,APARENTE,EQUIVALENTEA 5 VARAS DE ELETRODUTO DE PVC RIGIDO DE 1/2",45,00M DE FIO2,5MM2,CAIXAS,CONEXOES E TOMADAS DE SOBREPOR 2P+T,10A</v>
      </c>
      <c r="C15335" s="197" t="s">
        <v>30978</v>
      </c>
      <c r="D15335" s="197" t="s">
        <v>30996</v>
      </c>
      <c r="E15335" s="197" t="s">
        <v>30897</v>
      </c>
      <c r="I15335" s="197" t="s">
        <v>30</v>
      </c>
      <c r="J15335" s="197" t="n">
        <v>321.17</v>
      </c>
    </row>
    <row r="15336" customFormat="false" ht="12.75" hidden="true" customHeight="false" outlineLevel="0" collapsed="false">
      <c r="A15336" s="197" t="s">
        <v>30998</v>
      </c>
      <c r="B15336" s="197"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197" t="s">
        <v>30973</v>
      </c>
      <c r="D15336" s="197" t="s">
        <v>30993</v>
      </c>
      <c r="E15336" s="197" t="s">
        <v>30975</v>
      </c>
      <c r="F15336" s="197" t="s">
        <v>30900</v>
      </c>
      <c r="G15336" s="197" t="s">
        <v>30892</v>
      </c>
      <c r="I15336" s="197" t="s">
        <v>30</v>
      </c>
      <c r="J15336" s="197" t="n">
        <v>438.56</v>
      </c>
    </row>
    <row r="15337" customFormat="false" ht="12.75" hidden="true" customHeight="false" outlineLevel="0" collapsed="false">
      <c r="A15337" s="197" t="s">
        <v>30999</v>
      </c>
      <c r="B15337" s="197"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197" t="s">
        <v>30973</v>
      </c>
      <c r="D15337" s="197" t="s">
        <v>30993</v>
      </c>
      <c r="E15337" s="197" t="s">
        <v>30975</v>
      </c>
      <c r="F15337" s="197" t="s">
        <v>30900</v>
      </c>
      <c r="G15337" s="197" t="s">
        <v>30892</v>
      </c>
      <c r="I15337" s="197" t="s">
        <v>30</v>
      </c>
      <c r="J15337" s="197" t="n">
        <v>393.9</v>
      </c>
    </row>
    <row r="15338" customFormat="false" ht="12.75" hidden="true" customHeight="false" outlineLevel="0" collapsed="false">
      <c r="A15338" s="197" t="s">
        <v>31000</v>
      </c>
      <c r="B15338" s="197" t="str">
        <f aca="false">C15338&amp;D15338&amp;E15338&amp;F15338&amp;G15338&amp;H15338</f>
        <v>INSTALACAO DE UM CONJUNTO DE 4 TOMADAS,APARENTE,EQUIVALENTEA 5 VARAS DE ELETRODUTO DE PVC RIGIDO DE 1/2",45,00M DE FIO2,5MM2,CAIXAS,CONEXOES E TOMADAS DE SOBREPOR 2P+T,20A</v>
      </c>
      <c r="C15338" s="197" t="s">
        <v>30978</v>
      </c>
      <c r="D15338" s="197" t="s">
        <v>30996</v>
      </c>
      <c r="E15338" s="197" t="s">
        <v>30903</v>
      </c>
      <c r="I15338" s="197" t="s">
        <v>30</v>
      </c>
      <c r="J15338" s="197" t="n">
        <v>370.31</v>
      </c>
    </row>
    <row r="15339" customFormat="false" ht="12.75" hidden="true" customHeight="false" outlineLevel="0" collapsed="false">
      <c r="A15339" s="197" t="s">
        <v>31001</v>
      </c>
      <c r="B15339" s="197" t="str">
        <f aca="false">C15339&amp;D15339&amp;E15339&amp;F15339&amp;G15339&amp;H15339</f>
        <v>INSTALACAO DE UM CONJUNTO DE 4 TOMADAS,APARENTE,EQUIVALENTEA 5 VARAS DE ELETRODUTO DE PVC RIGIDO DE 1/2",45,00M DE FIO2,5MM2,CAIXAS,CONEXOES E TOMADAS DE SOBREPOR 2P+T,20A</v>
      </c>
      <c r="C15339" s="197" t="s">
        <v>30978</v>
      </c>
      <c r="D15339" s="197" t="s">
        <v>30996</v>
      </c>
      <c r="E15339" s="197" t="s">
        <v>30903</v>
      </c>
      <c r="I15339" s="197" t="s">
        <v>30</v>
      </c>
      <c r="J15339" s="197" t="n">
        <v>336.57</v>
      </c>
    </row>
    <row r="15340" customFormat="false" ht="12.75" hidden="true" customHeight="false" outlineLevel="0" collapsed="false">
      <c r="A15340" s="197" t="s">
        <v>31002</v>
      </c>
      <c r="B15340" s="197"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197" t="s">
        <v>30986</v>
      </c>
      <c r="D15340" s="197" t="s">
        <v>30907</v>
      </c>
      <c r="E15340" s="197" t="s">
        <v>31003</v>
      </c>
      <c r="F15340" s="197" t="s">
        <v>31004</v>
      </c>
      <c r="G15340" s="197" t="s">
        <v>30910</v>
      </c>
      <c r="I15340" s="197" t="s">
        <v>30</v>
      </c>
      <c r="J15340" s="197" t="n">
        <v>596.46</v>
      </c>
    </row>
    <row r="15341" customFormat="false" ht="12.75" hidden="true" customHeight="false" outlineLevel="0" collapsed="false">
      <c r="A15341" s="197" t="s">
        <v>31005</v>
      </c>
      <c r="B15341" s="197"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197" t="s">
        <v>30986</v>
      </c>
      <c r="D15341" s="197" t="s">
        <v>30907</v>
      </c>
      <c r="E15341" s="197" t="s">
        <v>31003</v>
      </c>
      <c r="F15341" s="197" t="s">
        <v>31004</v>
      </c>
      <c r="G15341" s="197" t="s">
        <v>30910</v>
      </c>
      <c r="I15341" s="197" t="s">
        <v>30</v>
      </c>
      <c r="J15341" s="197" t="n">
        <v>560.25</v>
      </c>
    </row>
    <row r="15342" customFormat="false" ht="12.75" hidden="true" customHeight="false" outlineLevel="0" collapsed="false">
      <c r="A15342" s="197" t="s">
        <v>31006</v>
      </c>
      <c r="B15342" s="197"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197" t="s">
        <v>30986</v>
      </c>
      <c r="D15342" s="197" t="s">
        <v>30907</v>
      </c>
      <c r="E15342" s="197" t="s">
        <v>31003</v>
      </c>
      <c r="F15342" s="197" t="s">
        <v>31004</v>
      </c>
      <c r="G15342" s="197" t="s">
        <v>30914</v>
      </c>
      <c r="I15342" s="197" t="s">
        <v>30</v>
      </c>
      <c r="J15342" s="197" t="n">
        <v>611.86</v>
      </c>
    </row>
    <row r="15343" customFormat="false" ht="12.75" hidden="true" customHeight="false" outlineLevel="0" collapsed="false">
      <c r="A15343" s="197" t="s">
        <v>31007</v>
      </c>
      <c r="B15343" s="197"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197" t="s">
        <v>30986</v>
      </c>
      <c r="D15343" s="197" t="s">
        <v>30907</v>
      </c>
      <c r="E15343" s="197" t="s">
        <v>31003</v>
      </c>
      <c r="F15343" s="197" t="s">
        <v>31004</v>
      </c>
      <c r="G15343" s="197" t="s">
        <v>30914</v>
      </c>
      <c r="I15343" s="197" t="s">
        <v>30</v>
      </c>
      <c r="J15343" s="197" t="n">
        <v>575.65</v>
      </c>
    </row>
    <row r="15344" customFormat="false" ht="12.75" hidden="true" customHeight="false" outlineLevel="0" collapsed="false">
      <c r="A15344" s="197" t="s">
        <v>31008</v>
      </c>
      <c r="B15344" s="197" t="str">
        <f aca="false">C15344&amp;D15344&amp;E15344&amp;F15344&amp;G15344&amp;H15344</f>
        <v>INSTALACAO DE PONTO PARA SONOFLETOR DE TETO SOBRE REBAIXO APARTIR DA ELETROCALHA/PERFILADO,EXCLUSIVE SONOFLETOR (VIDE ITEM 18.037.0200) E FIOS,INCLUSIVE ACESSORIOS DE FIXACAO</v>
      </c>
      <c r="C15344" s="197" t="s">
        <v>31009</v>
      </c>
      <c r="D15344" s="197" t="s">
        <v>31010</v>
      </c>
      <c r="E15344" s="197" t="s">
        <v>31011</v>
      </c>
      <c r="I15344" s="197" t="s">
        <v>30</v>
      </c>
      <c r="J15344" s="197" t="n">
        <v>183.73</v>
      </c>
    </row>
    <row r="15345" customFormat="false" ht="12.75" hidden="true" customHeight="false" outlineLevel="0" collapsed="false">
      <c r="A15345" s="197" t="s">
        <v>31012</v>
      </c>
      <c r="B15345" s="197" t="str">
        <f aca="false">C15345&amp;D15345&amp;E15345&amp;F15345&amp;G15345&amp;H15345</f>
        <v>INSTALACAO DE PONTO PARA SONOFLETOR DE TETO SOBRE REBAIXO APARTIR DA ELETROCALHA/PERFILADO,EXCLUSIVE SONOFLETOR (VIDE ITEM 18.037.0200) E FIOS,INCLUSIVE ACESSORIOS DE FIXACAO</v>
      </c>
      <c r="C15345" s="197" t="s">
        <v>31009</v>
      </c>
      <c r="D15345" s="197" t="s">
        <v>31010</v>
      </c>
      <c r="E15345" s="197" t="s">
        <v>31011</v>
      </c>
      <c r="I15345" s="197" t="s">
        <v>30</v>
      </c>
      <c r="J15345" s="197" t="n">
        <v>162.36</v>
      </c>
    </row>
    <row r="15346" customFormat="false" ht="12.75" hidden="true" customHeight="false" outlineLevel="0" collapsed="false">
      <c r="A15346" s="197" t="s">
        <v>31013</v>
      </c>
      <c r="B15346" s="197"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197" t="s">
        <v>30451</v>
      </c>
      <c r="D15346" s="197" t="s">
        <v>31014</v>
      </c>
      <c r="E15346" s="197" t="s">
        <v>30484</v>
      </c>
      <c r="F15346" s="197" t="s">
        <v>31015</v>
      </c>
      <c r="I15346" s="197" t="s">
        <v>30</v>
      </c>
      <c r="J15346" s="197" t="n">
        <v>265.96</v>
      </c>
    </row>
    <row r="15347" customFormat="false" ht="12.75" hidden="true" customHeight="false" outlineLevel="0" collapsed="false">
      <c r="A15347" s="197" t="s">
        <v>31016</v>
      </c>
      <c r="B15347" s="197"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197" t="s">
        <v>30451</v>
      </c>
      <c r="D15347" s="197" t="s">
        <v>31014</v>
      </c>
      <c r="E15347" s="197" t="s">
        <v>30484</v>
      </c>
      <c r="F15347" s="197" t="s">
        <v>31015</v>
      </c>
      <c r="I15347" s="197" t="s">
        <v>30</v>
      </c>
      <c r="J15347" s="197" t="n">
        <v>239.22</v>
      </c>
    </row>
    <row r="15348" customFormat="false" ht="12.75" hidden="true" customHeight="false" outlineLevel="0" collapsed="false">
      <c r="A15348" s="197" t="s">
        <v>31017</v>
      </c>
      <c r="B15348" s="197"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197" t="s">
        <v>30451</v>
      </c>
      <c r="D15348" s="197" t="s">
        <v>31018</v>
      </c>
      <c r="E15348" s="197" t="s">
        <v>31019</v>
      </c>
      <c r="F15348" s="197" t="s">
        <v>31015</v>
      </c>
      <c r="I15348" s="197" t="s">
        <v>30</v>
      </c>
      <c r="J15348" s="197" t="n">
        <v>243.41</v>
      </c>
    </row>
    <row r="15349" customFormat="false" ht="12.75" hidden="true" customHeight="false" outlineLevel="0" collapsed="false">
      <c r="A15349" s="197" t="s">
        <v>31020</v>
      </c>
      <c r="B15349" s="197"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197" t="s">
        <v>30451</v>
      </c>
      <c r="D15349" s="197" t="s">
        <v>31018</v>
      </c>
      <c r="E15349" s="197" t="s">
        <v>31019</v>
      </c>
      <c r="F15349" s="197" t="s">
        <v>31015</v>
      </c>
      <c r="I15349" s="197" t="s">
        <v>30</v>
      </c>
      <c r="J15349" s="197" t="n">
        <v>218.1</v>
      </c>
    </row>
    <row r="15350" customFormat="false" ht="12.75" hidden="true" customHeight="false" outlineLevel="0" collapsed="false">
      <c r="A15350" s="197" t="s">
        <v>31021</v>
      </c>
      <c r="B15350" s="197"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197" t="s">
        <v>30482</v>
      </c>
      <c r="D15350" s="197" t="s">
        <v>31022</v>
      </c>
      <c r="E15350" s="197" t="s">
        <v>31023</v>
      </c>
      <c r="F15350" s="197" t="s">
        <v>31024</v>
      </c>
      <c r="I15350" s="197" t="s">
        <v>30</v>
      </c>
      <c r="J15350" s="197" t="n">
        <v>486.83</v>
      </c>
    </row>
    <row r="15351" customFormat="false" ht="12.75" hidden="true" customHeight="false" outlineLevel="0" collapsed="false">
      <c r="A15351" s="197" t="s">
        <v>31025</v>
      </c>
      <c r="B15351" s="197"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197" t="s">
        <v>30482</v>
      </c>
      <c r="D15351" s="197" t="s">
        <v>31022</v>
      </c>
      <c r="E15351" s="197" t="s">
        <v>31023</v>
      </c>
      <c r="F15351" s="197" t="s">
        <v>31024</v>
      </c>
      <c r="I15351" s="197" t="s">
        <v>30</v>
      </c>
      <c r="J15351" s="197" t="n">
        <v>441.79</v>
      </c>
    </row>
    <row r="15352" customFormat="false" ht="12.75" hidden="true" customHeight="false" outlineLevel="0" collapsed="false">
      <c r="A15352" s="197" t="s">
        <v>31026</v>
      </c>
      <c r="B15352" s="197"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197" t="s">
        <v>30509</v>
      </c>
      <c r="D15352" s="197" t="s">
        <v>31027</v>
      </c>
      <c r="E15352" s="197" t="s">
        <v>31028</v>
      </c>
      <c r="F15352" s="197" t="s">
        <v>31029</v>
      </c>
      <c r="I15352" s="197" t="s">
        <v>30</v>
      </c>
      <c r="J15352" s="197" t="n">
        <v>624.61</v>
      </c>
    </row>
    <row r="15353" customFormat="false" ht="12.75" hidden="true" customHeight="false" outlineLevel="0" collapsed="false">
      <c r="A15353" s="197" t="s">
        <v>31030</v>
      </c>
      <c r="B15353" s="197"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197" t="s">
        <v>30509</v>
      </c>
      <c r="D15353" s="197" t="s">
        <v>31027</v>
      </c>
      <c r="E15353" s="197" t="s">
        <v>31028</v>
      </c>
      <c r="F15353" s="197" t="s">
        <v>31029</v>
      </c>
      <c r="I15353" s="197" t="s">
        <v>30</v>
      </c>
      <c r="J15353" s="197" t="n">
        <v>568.27</v>
      </c>
    </row>
    <row r="15354" customFormat="false" ht="12.75" hidden="true" customHeight="false" outlineLevel="0" collapsed="false">
      <c r="A15354" s="197" t="s">
        <v>31031</v>
      </c>
      <c r="B15354" s="197"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197" t="s">
        <v>30531</v>
      </c>
      <c r="D15354" s="197" t="s">
        <v>31032</v>
      </c>
      <c r="E15354" s="197" t="s">
        <v>31033</v>
      </c>
      <c r="F15354" s="197" t="s">
        <v>31024</v>
      </c>
      <c r="I15354" s="197" t="s">
        <v>30</v>
      </c>
      <c r="J15354" s="197" t="n">
        <v>666.23</v>
      </c>
    </row>
    <row r="15355" customFormat="false" ht="12.75" hidden="true" customHeight="false" outlineLevel="0" collapsed="false">
      <c r="A15355" s="197" t="s">
        <v>31034</v>
      </c>
      <c r="B15355" s="197"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197" t="s">
        <v>30531</v>
      </c>
      <c r="D15355" s="197" t="s">
        <v>31032</v>
      </c>
      <c r="E15355" s="197" t="s">
        <v>31033</v>
      </c>
      <c r="F15355" s="197" t="s">
        <v>31024</v>
      </c>
      <c r="I15355" s="197" t="s">
        <v>30</v>
      </c>
      <c r="J15355" s="197" t="n">
        <v>606.1</v>
      </c>
    </row>
    <row r="15356" customFormat="false" ht="12.75" hidden="true" customHeight="false" outlineLevel="0" collapsed="false">
      <c r="A15356" s="197" t="s">
        <v>31035</v>
      </c>
      <c r="B15356" s="197"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197" t="s">
        <v>30555</v>
      </c>
      <c r="D15356" s="197" t="s">
        <v>31036</v>
      </c>
      <c r="E15356" s="197" t="s">
        <v>31037</v>
      </c>
      <c r="F15356" s="197" t="s">
        <v>31038</v>
      </c>
      <c r="I15356" s="197" t="s">
        <v>30</v>
      </c>
      <c r="J15356" s="197" t="n">
        <v>788.88</v>
      </c>
    </row>
    <row r="15357" customFormat="false" ht="12.75" hidden="true" customHeight="false" outlineLevel="0" collapsed="false">
      <c r="A15357" s="197" t="s">
        <v>31039</v>
      </c>
      <c r="B15357" s="197"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197" t="s">
        <v>30555</v>
      </c>
      <c r="D15357" s="197" t="s">
        <v>31036</v>
      </c>
      <c r="E15357" s="197" t="s">
        <v>31037</v>
      </c>
      <c r="F15357" s="197" t="s">
        <v>31038</v>
      </c>
      <c r="I15357" s="197" t="s">
        <v>30</v>
      </c>
      <c r="J15357" s="197" t="n">
        <v>717.49</v>
      </c>
    </row>
    <row r="15358" customFormat="false" ht="12.75" hidden="true" customHeight="false" outlineLevel="0" collapsed="false">
      <c r="A15358" s="197" t="s">
        <v>31040</v>
      </c>
      <c r="B15358" s="197"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197" t="s">
        <v>30580</v>
      </c>
      <c r="D15358" s="197" t="s">
        <v>31041</v>
      </c>
      <c r="E15358" s="197" t="s">
        <v>31042</v>
      </c>
      <c r="F15358" s="197" t="s">
        <v>31024</v>
      </c>
      <c r="I15358" s="197" t="s">
        <v>30</v>
      </c>
      <c r="J15358" s="197" t="n">
        <v>891.45</v>
      </c>
    </row>
    <row r="15359" customFormat="false" ht="12.75" hidden="true" customHeight="false" outlineLevel="0" collapsed="false">
      <c r="A15359" s="197" t="s">
        <v>31043</v>
      </c>
      <c r="B15359" s="197"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197" t="s">
        <v>30580</v>
      </c>
      <c r="D15359" s="197" t="s">
        <v>31041</v>
      </c>
      <c r="E15359" s="197" t="s">
        <v>31042</v>
      </c>
      <c r="F15359" s="197" t="s">
        <v>31024</v>
      </c>
      <c r="I15359" s="197" t="s">
        <v>30</v>
      </c>
      <c r="J15359" s="197" t="n">
        <v>810.44</v>
      </c>
    </row>
    <row r="15360" customFormat="false" ht="12.75" hidden="true" customHeight="false" outlineLevel="0" collapsed="false">
      <c r="A15360" s="197" t="s">
        <v>31044</v>
      </c>
      <c r="B15360" s="197"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197" t="s">
        <v>30606</v>
      </c>
      <c r="D15360" s="197" t="s">
        <v>31045</v>
      </c>
      <c r="E15360" s="197" t="s">
        <v>31046</v>
      </c>
      <c r="F15360" s="197" t="s">
        <v>31038</v>
      </c>
      <c r="I15360" s="197" t="s">
        <v>30</v>
      </c>
      <c r="J15360" s="197" t="n">
        <v>1019.3</v>
      </c>
    </row>
    <row r="15361" customFormat="false" ht="12.75" hidden="true" customHeight="false" outlineLevel="0" collapsed="false">
      <c r="A15361" s="197" t="s">
        <v>31047</v>
      </c>
      <c r="B15361" s="197"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197" t="s">
        <v>30606</v>
      </c>
      <c r="D15361" s="197" t="s">
        <v>31045</v>
      </c>
      <c r="E15361" s="197" t="s">
        <v>31046</v>
      </c>
      <c r="F15361" s="197" t="s">
        <v>31038</v>
      </c>
      <c r="I15361" s="197" t="s">
        <v>30</v>
      </c>
      <c r="J15361" s="197" t="n">
        <v>926.35</v>
      </c>
    </row>
    <row r="15362" customFormat="false" ht="12.75" hidden="true" customHeight="false" outlineLevel="0" collapsed="false">
      <c r="A15362" s="197" t="s">
        <v>31048</v>
      </c>
      <c r="B15362" s="197"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197" t="s">
        <v>30482</v>
      </c>
      <c r="D15362" s="197" t="s">
        <v>31049</v>
      </c>
      <c r="E15362" s="197" t="s">
        <v>31050</v>
      </c>
      <c r="F15362" s="197" t="s">
        <v>31051</v>
      </c>
      <c r="I15362" s="197" t="s">
        <v>30</v>
      </c>
      <c r="J15362" s="197" t="n">
        <v>360.55</v>
      </c>
    </row>
    <row r="15363" customFormat="false" ht="12.75" hidden="true" customHeight="false" outlineLevel="0" collapsed="false">
      <c r="A15363" s="197" t="s">
        <v>31052</v>
      </c>
      <c r="B15363" s="197"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197" t="s">
        <v>30482</v>
      </c>
      <c r="D15363" s="197" t="s">
        <v>31049</v>
      </c>
      <c r="E15363" s="197" t="s">
        <v>31050</v>
      </c>
      <c r="F15363" s="197" t="s">
        <v>31051</v>
      </c>
      <c r="I15363" s="197" t="s">
        <v>30</v>
      </c>
      <c r="J15363" s="197" t="n">
        <v>323.95</v>
      </c>
    </row>
    <row r="15364" customFormat="false" ht="12.75" hidden="true" customHeight="false" outlineLevel="0" collapsed="false">
      <c r="A15364" s="197" t="s">
        <v>31053</v>
      </c>
      <c r="B15364" s="197"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197" t="s">
        <v>30509</v>
      </c>
      <c r="D15364" s="197" t="s">
        <v>31022</v>
      </c>
      <c r="E15364" s="197" t="s">
        <v>31054</v>
      </c>
      <c r="F15364" s="197" t="s">
        <v>31055</v>
      </c>
      <c r="I15364" s="197" t="s">
        <v>30</v>
      </c>
      <c r="J15364" s="197" t="n">
        <v>450.61</v>
      </c>
    </row>
    <row r="15365" customFormat="false" ht="12.75" hidden="true" customHeight="false" outlineLevel="0" collapsed="false">
      <c r="A15365" s="197" t="s">
        <v>31056</v>
      </c>
      <c r="B15365" s="197"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197" t="s">
        <v>30509</v>
      </c>
      <c r="D15365" s="197" t="s">
        <v>31022</v>
      </c>
      <c r="E15365" s="197" t="s">
        <v>31054</v>
      </c>
      <c r="F15365" s="197" t="s">
        <v>31055</v>
      </c>
      <c r="I15365" s="197" t="s">
        <v>30</v>
      </c>
      <c r="J15365" s="197" t="n">
        <v>409.07</v>
      </c>
    </row>
    <row r="15366" customFormat="false" ht="12.75" hidden="true" customHeight="false" outlineLevel="0" collapsed="false">
      <c r="A15366" s="197" t="s">
        <v>31057</v>
      </c>
      <c r="B15366" s="197"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197" t="s">
        <v>30531</v>
      </c>
      <c r="D15366" s="197" t="s">
        <v>31027</v>
      </c>
      <c r="E15366" s="197" t="s">
        <v>31058</v>
      </c>
      <c r="F15366" s="197" t="s">
        <v>31055</v>
      </c>
      <c r="I15366" s="197" t="s">
        <v>30</v>
      </c>
      <c r="J15366" s="197" t="n">
        <v>520.93</v>
      </c>
    </row>
    <row r="15367" customFormat="false" ht="12.75" hidden="true" customHeight="false" outlineLevel="0" collapsed="false">
      <c r="A15367" s="197" t="s">
        <v>31059</v>
      </c>
      <c r="B15367" s="197"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197" t="s">
        <v>30531</v>
      </c>
      <c r="D15367" s="197" t="s">
        <v>31027</v>
      </c>
      <c r="E15367" s="197" t="s">
        <v>31058</v>
      </c>
      <c r="F15367" s="197" t="s">
        <v>31055</v>
      </c>
      <c r="I15367" s="197" t="s">
        <v>30</v>
      </c>
      <c r="J15367" s="197" t="n">
        <v>474.3</v>
      </c>
    </row>
    <row r="15368" customFormat="false" ht="12.75" hidden="true" customHeight="false" outlineLevel="0" collapsed="false">
      <c r="A15368" s="197" t="s">
        <v>31060</v>
      </c>
      <c r="B15368" s="197"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197" t="s">
        <v>30555</v>
      </c>
      <c r="D15368" s="197" t="s">
        <v>31032</v>
      </c>
      <c r="E15368" s="197" t="s">
        <v>31061</v>
      </c>
      <c r="F15368" s="197" t="s">
        <v>31055</v>
      </c>
      <c r="I15368" s="197" t="s">
        <v>30</v>
      </c>
      <c r="J15368" s="197" t="n">
        <v>609.13</v>
      </c>
    </row>
    <row r="15369" customFormat="false" ht="12.75" hidden="true" customHeight="false" outlineLevel="0" collapsed="false">
      <c r="A15369" s="197" t="s">
        <v>31062</v>
      </c>
      <c r="B15369" s="197"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197" t="s">
        <v>30555</v>
      </c>
      <c r="D15369" s="197" t="s">
        <v>31032</v>
      </c>
      <c r="E15369" s="197" t="s">
        <v>31061</v>
      </c>
      <c r="F15369" s="197" t="s">
        <v>31055</v>
      </c>
      <c r="I15369" s="197" t="s">
        <v>30</v>
      </c>
      <c r="J15369" s="197" t="n">
        <v>554.39</v>
      </c>
    </row>
    <row r="15370" customFormat="false" ht="12.75" hidden="true" customHeight="false" outlineLevel="0" collapsed="false">
      <c r="A15370" s="197" t="s">
        <v>31063</v>
      </c>
      <c r="B15370" s="197"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197" t="s">
        <v>30580</v>
      </c>
      <c r="D15370" s="197" t="s">
        <v>31036</v>
      </c>
      <c r="E15370" s="197" t="s">
        <v>31064</v>
      </c>
      <c r="F15370" s="197" t="s">
        <v>31055</v>
      </c>
      <c r="I15370" s="197" t="s">
        <v>30</v>
      </c>
      <c r="J15370" s="197" t="n">
        <v>746.97</v>
      </c>
    </row>
    <row r="15371" customFormat="false" ht="12.75" hidden="true" customHeight="false" outlineLevel="0" collapsed="false">
      <c r="A15371" s="197" t="s">
        <v>31065</v>
      </c>
      <c r="B15371" s="197"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197" t="s">
        <v>30580</v>
      </c>
      <c r="D15371" s="197" t="s">
        <v>31036</v>
      </c>
      <c r="E15371" s="197" t="s">
        <v>31064</v>
      </c>
      <c r="F15371" s="197" t="s">
        <v>31055</v>
      </c>
      <c r="I15371" s="197" t="s">
        <v>30</v>
      </c>
      <c r="J15371" s="197" t="n">
        <v>683.64</v>
      </c>
    </row>
    <row r="15372" customFormat="false" ht="12.75" hidden="true" customHeight="false" outlineLevel="0" collapsed="false">
      <c r="A15372" s="197" t="s">
        <v>31066</v>
      </c>
      <c r="B15372" s="197"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197" t="s">
        <v>30606</v>
      </c>
      <c r="D15372" s="197" t="s">
        <v>31041</v>
      </c>
      <c r="E15372" s="197" t="s">
        <v>31067</v>
      </c>
      <c r="F15372" s="197" t="s">
        <v>31055</v>
      </c>
      <c r="I15372" s="197" t="s">
        <v>30</v>
      </c>
      <c r="J15372" s="197" t="n">
        <v>853.11</v>
      </c>
    </row>
    <row r="15373" customFormat="false" ht="12.75" hidden="true" customHeight="false" outlineLevel="0" collapsed="false">
      <c r="A15373" s="197" t="s">
        <v>31068</v>
      </c>
      <c r="B15373" s="197"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197" t="s">
        <v>30606</v>
      </c>
      <c r="D15373" s="197" t="s">
        <v>31041</v>
      </c>
      <c r="E15373" s="197" t="s">
        <v>31067</v>
      </c>
      <c r="F15373" s="197" t="s">
        <v>31055</v>
      </c>
      <c r="I15373" s="197" t="s">
        <v>30</v>
      </c>
      <c r="J15373" s="197" t="n">
        <v>780.23</v>
      </c>
    </row>
    <row r="15374" customFormat="false" ht="12.75" hidden="true" customHeight="false" outlineLevel="0" collapsed="false">
      <c r="A15374" s="197" t="s">
        <v>31069</v>
      </c>
      <c r="B15374" s="197" t="str">
        <f aca="false">C15374&amp;D15374&amp;E15374&amp;F15374&amp;G15374&amp;H15374</f>
        <v>INSTALACAO DE PONTO DE FORCA ATE 2CV EQUIVALENTE A 2 VARAS DE ELETRODUTO RIGIDO,DE ACO CARBONO ESMALTADO,DE 1/2",20,00MDE FIO 2,5MM2,CAIXAS,ABRACADEIRAS E CONEXOES</v>
      </c>
      <c r="C15374" s="197" t="s">
        <v>31070</v>
      </c>
      <c r="D15374" s="197" t="s">
        <v>31071</v>
      </c>
      <c r="E15374" s="197" t="s">
        <v>31072</v>
      </c>
      <c r="I15374" s="197" t="s">
        <v>30</v>
      </c>
      <c r="J15374" s="197" t="n">
        <v>429.83</v>
      </c>
    </row>
    <row r="15375" customFormat="false" ht="12.75" hidden="true" customHeight="false" outlineLevel="0" collapsed="false">
      <c r="A15375" s="197" t="s">
        <v>31073</v>
      </c>
      <c r="B15375" s="197" t="str">
        <f aca="false">C15375&amp;D15375&amp;E15375&amp;F15375&amp;G15375&amp;H15375</f>
        <v>INSTALACAO DE PONTO DE FORCA ATE 2CV EQUIVALENTE A 2 VARAS DE ELETRODUTO RIGIDO,DE ACO CARBONO ESMALTADO,DE 1/2",20,00MDE FIO 2,5MM2,CAIXAS,ABRACADEIRAS E CONEXOES</v>
      </c>
      <c r="C15375" s="197" t="s">
        <v>31070</v>
      </c>
      <c r="D15375" s="197" t="s">
        <v>31071</v>
      </c>
      <c r="E15375" s="197" t="s">
        <v>31072</v>
      </c>
      <c r="I15375" s="197" t="s">
        <v>30</v>
      </c>
      <c r="J15375" s="197" t="n">
        <v>380.5</v>
      </c>
    </row>
    <row r="15376" customFormat="false" ht="12.75" hidden="true" customHeight="false" outlineLevel="0" collapsed="false">
      <c r="A15376" s="197" t="s">
        <v>31074</v>
      </c>
      <c r="B15376" s="197" t="str">
        <f aca="false">C15376&amp;D15376&amp;E15376&amp;F15376&amp;G15376&amp;H15376</f>
        <v>INSTALACAO DE PONTO DE FORCA ATE 4CV EQUIVALENTE A 2 VARAS DE ELETRODUTO RIGIDO,DE ACO CARBONO ESMALTADO,DE 3/4",20,00MDE FIO 4MM2,CAIXAS,ABRACADEIRAS E CONEXOES</v>
      </c>
      <c r="C15376" s="197" t="s">
        <v>31075</v>
      </c>
      <c r="D15376" s="197" t="s">
        <v>31076</v>
      </c>
      <c r="E15376" s="197" t="s">
        <v>31077</v>
      </c>
      <c r="I15376" s="197" t="s">
        <v>30</v>
      </c>
      <c r="J15376" s="197" t="n">
        <v>488.9</v>
      </c>
    </row>
    <row r="15377" customFormat="false" ht="12.75" hidden="true" customHeight="false" outlineLevel="0" collapsed="false">
      <c r="A15377" s="197" t="s">
        <v>31078</v>
      </c>
      <c r="B15377" s="197" t="str">
        <f aca="false">C15377&amp;D15377&amp;E15377&amp;F15377&amp;G15377&amp;H15377</f>
        <v>INSTALACAO DE PONTO DE FORCA ATE 4CV EQUIVALENTE A 2 VARAS DE ELETRODUTO RIGIDO,DE ACO CARBONO ESMALTADO,DE 3/4",20,00MDE FIO 4MM2,CAIXAS,ABRACADEIRAS E CONEXOES</v>
      </c>
      <c r="C15377" s="197" t="s">
        <v>31075</v>
      </c>
      <c r="D15377" s="197" t="s">
        <v>31076</v>
      </c>
      <c r="E15377" s="197" t="s">
        <v>31077</v>
      </c>
      <c r="I15377" s="197" t="s">
        <v>30</v>
      </c>
      <c r="J15377" s="197" t="n">
        <v>434.63</v>
      </c>
    </row>
    <row r="15378" customFormat="false" ht="12.75" hidden="true" customHeight="false" outlineLevel="0" collapsed="false">
      <c r="A15378" s="197" t="s">
        <v>31079</v>
      </c>
      <c r="B15378" s="197" t="str">
        <f aca="false">C15378&amp;D15378&amp;E15378&amp;F15378&amp;G15378&amp;H15378</f>
        <v>INSTALACAO DE PONTO DE FORCA PARA 5CV EQUIVALENTE A 2 VARASDE ELETRODUTO RIGIDO,DE ACO CARBONO ESMALTADO,DE 3/4",20,00M DE FIO 4MM2,CAIXAS,ABRACADEIRAS E CONEXOES</v>
      </c>
      <c r="C15378" s="197" t="s">
        <v>31080</v>
      </c>
      <c r="D15378" s="197" t="s">
        <v>31081</v>
      </c>
      <c r="E15378" s="197" t="s">
        <v>31082</v>
      </c>
      <c r="I15378" s="197" t="s">
        <v>30</v>
      </c>
      <c r="J15378" s="197" t="n">
        <v>562.89</v>
      </c>
    </row>
    <row r="15379" customFormat="false" ht="12.75" hidden="true" customHeight="false" outlineLevel="0" collapsed="false">
      <c r="A15379" s="197" t="s">
        <v>31083</v>
      </c>
      <c r="B15379" s="197" t="str">
        <f aca="false">C15379&amp;D15379&amp;E15379&amp;F15379&amp;G15379&amp;H15379</f>
        <v>INSTALACAO DE PONTO DE FORCA PARA 5CV EQUIVALENTE A 2 VARASDE ELETRODUTO RIGIDO,DE ACO CARBONO ESMALTADO,DE 3/4",20,00M DE FIO 4MM2,CAIXAS,ABRACADEIRAS E CONEXOES</v>
      </c>
      <c r="C15379" s="197" t="s">
        <v>31080</v>
      </c>
      <c r="D15379" s="197" t="s">
        <v>31081</v>
      </c>
      <c r="E15379" s="197" t="s">
        <v>31082</v>
      </c>
      <c r="I15379" s="197" t="s">
        <v>30</v>
      </c>
      <c r="J15379" s="197" t="n">
        <v>498.76</v>
      </c>
    </row>
    <row r="15380" customFormat="false" ht="12.75" hidden="true" customHeight="false" outlineLevel="0" collapsed="false">
      <c r="A15380" s="197" t="s">
        <v>31084</v>
      </c>
      <c r="B15380" s="197" t="str">
        <f aca="false">C15380&amp;D15380&amp;E15380&amp;F15380&amp;G15380&amp;H15380</f>
        <v>INSTALACAO DE PONTO DE FORCA PARA 10CV EQUIVALENTE A 2 VARAS DE ELETRODUTO RIGIDO,DE ACO CARBONO ESMALTADO,DE 1",20,00MDE FIO 6MM2,CAIXAS,ABRACADEIRAS E CONEXOES</v>
      </c>
      <c r="C15380" s="197" t="s">
        <v>31085</v>
      </c>
      <c r="D15380" s="197" t="s">
        <v>31086</v>
      </c>
      <c r="E15380" s="197" t="s">
        <v>31087</v>
      </c>
      <c r="I15380" s="197" t="s">
        <v>30</v>
      </c>
      <c r="J15380" s="197" t="n">
        <v>702.15</v>
      </c>
    </row>
    <row r="15381" customFormat="false" ht="12.75" hidden="true" customHeight="false" outlineLevel="0" collapsed="false">
      <c r="A15381" s="197" t="s">
        <v>31088</v>
      </c>
      <c r="B15381" s="197" t="str">
        <f aca="false">C15381&amp;D15381&amp;E15381&amp;F15381&amp;G15381&amp;H15381</f>
        <v>INSTALACAO DE PONTO DE FORCA PARA 10CV EQUIVALENTE A 2 VARAS DE ELETRODUTO RIGIDO,DE ACO CARBONO ESMALTADO,DE 1",20,00MDE FIO 6MM2,CAIXAS,ABRACADEIRAS E CONEXOES</v>
      </c>
      <c r="C15381" s="197" t="s">
        <v>31085</v>
      </c>
      <c r="D15381" s="197" t="s">
        <v>31086</v>
      </c>
      <c r="E15381" s="197" t="s">
        <v>31087</v>
      </c>
      <c r="I15381" s="197" t="s">
        <v>30</v>
      </c>
      <c r="J15381" s="197" t="n">
        <v>623.21</v>
      </c>
    </row>
    <row r="15382" customFormat="false" ht="12.75" hidden="true" customHeight="false" outlineLevel="0" collapsed="false">
      <c r="A15382" s="197" t="s">
        <v>31089</v>
      </c>
      <c r="B15382" s="197" t="str">
        <f aca="false">C15382&amp;D15382&amp;E15382&amp;F15382&amp;G15382&amp;H15382</f>
        <v>INSTALACAO DE PONTO DE FORCA PARA 15CV EQUIVALENTE A 2 VARAS DE ELETRODUTO RIGIDO,DE ACO CARBONO ESMALTADO,DE 1.1/2",20,00M DE FIO 10MM2,CAIXAS,ABRACADEIRAS E CONEXOES</v>
      </c>
      <c r="C15382" s="197" t="s">
        <v>31090</v>
      </c>
      <c r="D15382" s="197" t="s">
        <v>31091</v>
      </c>
      <c r="E15382" s="197" t="s">
        <v>31092</v>
      </c>
      <c r="I15382" s="197" t="s">
        <v>30</v>
      </c>
      <c r="J15382" s="197" t="n">
        <v>829.52</v>
      </c>
    </row>
    <row r="15383" customFormat="false" ht="12.75" hidden="true" customHeight="false" outlineLevel="0" collapsed="false">
      <c r="A15383" s="197" t="s">
        <v>31093</v>
      </c>
      <c r="B15383" s="197" t="str">
        <f aca="false">C15383&amp;D15383&amp;E15383&amp;F15383&amp;G15383&amp;H15383</f>
        <v>INSTALACAO DE PONTO DE FORCA PARA 15CV EQUIVALENTE A 2 VARAS DE ELETRODUTO RIGIDO,DE ACO CARBONO ESMALTADO,DE 1.1/2",20,00M DE FIO 10MM2,CAIXAS,ABRACADEIRAS E CONEXOES</v>
      </c>
      <c r="C15383" s="197" t="s">
        <v>31090</v>
      </c>
      <c r="D15383" s="197" t="s">
        <v>31091</v>
      </c>
      <c r="E15383" s="197" t="s">
        <v>31092</v>
      </c>
      <c r="I15383" s="197" t="s">
        <v>30</v>
      </c>
      <c r="J15383" s="197" t="n">
        <v>740.71</v>
      </c>
    </row>
    <row r="15384" customFormat="false" ht="12.75" hidden="true" customHeight="false" outlineLevel="0" collapsed="false">
      <c r="A15384" s="197" t="s">
        <v>31094</v>
      </c>
      <c r="B15384" s="197" t="str">
        <f aca="false">C15384&amp;D15384&amp;E15384&amp;F15384&amp;G15384&amp;H15384</f>
        <v>INSTALACAO DE PONTO DE TOMADA,EQUIVALENTE A 2 VARAS DE ELETRODUTO RIGIDO,DE ACO CARBONO ESMALTADO,DE 3/4",12,00M DE FIO2,5MM2,CAIXAS,ABRACADEIRAS,CONEXOES E TOMADA DE SOBREPOR COM PLACA FOSFORESCENTE</v>
      </c>
      <c r="C15384" s="197" t="s">
        <v>31095</v>
      </c>
      <c r="D15384" s="197" t="s">
        <v>31096</v>
      </c>
      <c r="E15384" s="197" t="s">
        <v>31097</v>
      </c>
      <c r="F15384" s="197" t="s">
        <v>31098</v>
      </c>
      <c r="I15384" s="197" t="s">
        <v>30</v>
      </c>
      <c r="J15384" s="197" t="n">
        <v>253.19</v>
      </c>
    </row>
    <row r="15385" customFormat="false" ht="12.75" hidden="true" customHeight="false" outlineLevel="0" collapsed="false">
      <c r="A15385" s="197" t="s">
        <v>31099</v>
      </c>
      <c r="B15385" s="197" t="str">
        <f aca="false">C15385&amp;D15385&amp;E15385&amp;F15385&amp;G15385&amp;H15385</f>
        <v>INSTALACAO DE PONTO DE TOMADA,EQUIVALENTE A 2 VARAS DE ELETRODUTO RIGIDO,DE ACO CARBONO ESMALTADO,DE 3/4",12,00M DE FIO2,5MM2,CAIXAS,ABRACADEIRAS,CONEXOES E TOMADA DE SOBREPOR COM PLACA FOSFORESCENTE</v>
      </c>
      <c r="C15385" s="197" t="s">
        <v>31095</v>
      </c>
      <c r="D15385" s="197" t="s">
        <v>31096</v>
      </c>
      <c r="E15385" s="197" t="s">
        <v>31097</v>
      </c>
      <c r="F15385" s="197" t="s">
        <v>31098</v>
      </c>
      <c r="I15385" s="197" t="s">
        <v>30</v>
      </c>
      <c r="J15385" s="197" t="n">
        <v>228.92</v>
      </c>
    </row>
    <row r="15386" customFormat="false" ht="12.75" hidden="true" customHeight="false" outlineLevel="0" collapsed="false">
      <c r="A15386" s="197" t="s">
        <v>31100</v>
      </c>
      <c r="B15386" s="197"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197" t="s">
        <v>31101</v>
      </c>
      <c r="D15386" s="197" t="s">
        <v>31102</v>
      </c>
      <c r="E15386" s="197" t="s">
        <v>31103</v>
      </c>
      <c r="F15386" s="197" t="s">
        <v>31104</v>
      </c>
      <c r="I15386" s="197" t="s">
        <v>30</v>
      </c>
      <c r="J15386" s="197" t="n">
        <v>326.56</v>
      </c>
    </row>
    <row r="15387" customFormat="false" ht="12.75" hidden="true" customHeight="false" outlineLevel="0" collapsed="false">
      <c r="A15387" s="197" t="s">
        <v>31105</v>
      </c>
      <c r="B15387" s="197"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197" t="s">
        <v>31101</v>
      </c>
      <c r="D15387" s="197" t="s">
        <v>31102</v>
      </c>
      <c r="E15387" s="197" t="s">
        <v>31103</v>
      </c>
      <c r="F15387" s="197" t="s">
        <v>31104</v>
      </c>
      <c r="I15387" s="197" t="s">
        <v>30</v>
      </c>
      <c r="J15387" s="197" t="n">
        <v>297.35</v>
      </c>
    </row>
    <row r="15388" customFormat="false" ht="12.75" hidden="true" customHeight="false" outlineLevel="0" collapsed="false">
      <c r="A15388" s="197" t="s">
        <v>31106</v>
      </c>
      <c r="B15388" s="197"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197" t="s">
        <v>31107</v>
      </c>
      <c r="D15388" s="197" t="s">
        <v>31108</v>
      </c>
      <c r="E15388" s="197" t="s">
        <v>31103</v>
      </c>
      <c r="F15388" s="197" t="s">
        <v>31104</v>
      </c>
      <c r="I15388" s="197" t="s">
        <v>30</v>
      </c>
      <c r="J15388" s="197" t="n">
        <v>400.86</v>
      </c>
    </row>
    <row r="15389" customFormat="false" ht="12.75" hidden="true" customHeight="false" outlineLevel="0" collapsed="false">
      <c r="A15389" s="197" t="s">
        <v>31109</v>
      </c>
      <c r="B15389" s="197"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197" t="s">
        <v>31107</v>
      </c>
      <c r="D15389" s="197" t="s">
        <v>31108</v>
      </c>
      <c r="E15389" s="197" t="s">
        <v>31103</v>
      </c>
      <c r="F15389" s="197" t="s">
        <v>31104</v>
      </c>
      <c r="I15389" s="197" t="s">
        <v>30</v>
      </c>
      <c r="J15389" s="197" t="n">
        <v>366.72</v>
      </c>
    </row>
    <row r="15390" customFormat="false" ht="12.75" hidden="true" customHeight="false" outlineLevel="0" collapsed="false">
      <c r="A15390" s="197" t="s">
        <v>31110</v>
      </c>
      <c r="B15390" s="197"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197" t="s">
        <v>31111</v>
      </c>
      <c r="D15390" s="197" t="s">
        <v>31112</v>
      </c>
      <c r="E15390" s="197" t="s">
        <v>31103</v>
      </c>
      <c r="F15390" s="197" t="s">
        <v>31104</v>
      </c>
      <c r="I15390" s="197" t="s">
        <v>30</v>
      </c>
      <c r="J15390" s="197" t="n">
        <v>473.28</v>
      </c>
    </row>
    <row r="15391" customFormat="false" ht="12.75" hidden="true" customHeight="false" outlineLevel="0" collapsed="false">
      <c r="A15391" s="197" t="s">
        <v>31113</v>
      </c>
      <c r="B15391" s="197"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197" t="s">
        <v>31111</v>
      </c>
      <c r="D15391" s="197" t="s">
        <v>31112</v>
      </c>
      <c r="E15391" s="197" t="s">
        <v>31103</v>
      </c>
      <c r="F15391" s="197" t="s">
        <v>31104</v>
      </c>
      <c r="I15391" s="197" t="s">
        <v>30</v>
      </c>
      <c r="J15391" s="197" t="n">
        <v>434.2</v>
      </c>
    </row>
    <row r="15392" customFormat="false" ht="12.75" hidden="true" customHeight="false" outlineLevel="0" collapsed="false">
      <c r="A15392" s="197" t="s">
        <v>31114</v>
      </c>
      <c r="B15392" s="197" t="str">
        <f aca="false">C15392&amp;D15392&amp;E15392&amp;F15392&amp;G15392&amp;H15392</f>
        <v>TERMINAL MECANICO DE PRESSAO PARA LIGACAO DE UM CABO A BARRAMENTO,FABRICADO EM BRONZE,COM BITOLAS DE 1,5 A 10MM2.FORNECIMENTO E COLOCACAO</v>
      </c>
      <c r="C15392" s="197" t="s">
        <v>31115</v>
      </c>
      <c r="D15392" s="197" t="s">
        <v>31116</v>
      </c>
      <c r="E15392" s="197" t="s">
        <v>4468</v>
      </c>
      <c r="I15392" s="197" t="s">
        <v>30</v>
      </c>
      <c r="J15392" s="197" t="n">
        <v>12.92</v>
      </c>
    </row>
    <row r="15393" customFormat="false" ht="12.75" hidden="true" customHeight="false" outlineLevel="0" collapsed="false">
      <c r="A15393" s="197" t="s">
        <v>31117</v>
      </c>
      <c r="B15393" s="197" t="str">
        <f aca="false">C15393&amp;D15393&amp;E15393&amp;F15393&amp;G15393&amp;H15393</f>
        <v>TERMINAL MECANICO DE PRESSAO PARA LIGACAO DE UM CABO A BARRAMENTO,FABRICADO EM BRONZE,COM BITOLAS DE 1,5 A 10MM2.FORNECIMENTO E COLOCACAO</v>
      </c>
      <c r="C15393" s="197" t="s">
        <v>31115</v>
      </c>
      <c r="D15393" s="197" t="s">
        <v>31116</v>
      </c>
      <c r="E15393" s="197" t="s">
        <v>4468</v>
      </c>
      <c r="I15393" s="197" t="s">
        <v>30</v>
      </c>
      <c r="J15393" s="197" t="n">
        <v>11.69</v>
      </c>
    </row>
    <row r="15394" customFormat="false" ht="12.75" hidden="true" customHeight="false" outlineLevel="0" collapsed="false">
      <c r="A15394" s="197" t="s">
        <v>31118</v>
      </c>
      <c r="B15394" s="197" t="str">
        <f aca="false">C15394&amp;D15394&amp;E15394&amp;F15394&amp;G15394&amp;H15394</f>
        <v>TERMINAL MECANICO DE PRESSAO PARA LIGACAO DE UM CABO A BARRAMENTO,FABRICADO EM BRONZE,COM BITOLAS DE 10 A 25MM2.FORNECIMENTO E COLOCACAO</v>
      </c>
      <c r="C15394" s="197" t="s">
        <v>31115</v>
      </c>
      <c r="D15394" s="197" t="s">
        <v>31119</v>
      </c>
      <c r="E15394" s="197" t="s">
        <v>7139</v>
      </c>
      <c r="I15394" s="197" t="s">
        <v>30</v>
      </c>
      <c r="J15394" s="197" t="n">
        <v>14.03</v>
      </c>
    </row>
    <row r="15395" customFormat="false" ht="12.75" hidden="true" customHeight="false" outlineLevel="0" collapsed="false">
      <c r="A15395" s="197" t="s">
        <v>31120</v>
      </c>
      <c r="B15395" s="197" t="str">
        <f aca="false">C15395&amp;D15395&amp;E15395&amp;F15395&amp;G15395&amp;H15395</f>
        <v>TERMINAL MECANICO DE PRESSAO PARA LIGACAO DE UM CABO A BARRAMENTO,FABRICADO EM BRONZE,COM BITOLAS DE 10 A 25MM2.FORNECIMENTO E COLOCACAO</v>
      </c>
      <c r="C15395" s="197" t="s">
        <v>31115</v>
      </c>
      <c r="D15395" s="197" t="s">
        <v>31119</v>
      </c>
      <c r="E15395" s="197" t="s">
        <v>7139</v>
      </c>
      <c r="I15395" s="197" t="s">
        <v>30</v>
      </c>
      <c r="J15395" s="197" t="n">
        <v>12.65</v>
      </c>
    </row>
    <row r="15396" customFormat="false" ht="12.75" hidden="true" customHeight="false" outlineLevel="0" collapsed="false">
      <c r="A15396" s="197" t="s">
        <v>31121</v>
      </c>
      <c r="B15396" s="197" t="str">
        <f aca="false">C15396&amp;D15396&amp;E15396&amp;F15396&amp;G15396&amp;H15396</f>
        <v>TERMINAL MECANICO DE PRESSAO PARA LIGACAO DE UM CABO A BARRAMENTO,FABRICADO EM BRONZE,COM BITOLAS DE 25 A 35MM2.FORNECIMENTO E COLOCACAO</v>
      </c>
      <c r="C15396" s="197" t="s">
        <v>31115</v>
      </c>
      <c r="D15396" s="197" t="s">
        <v>31122</v>
      </c>
      <c r="E15396" s="197" t="s">
        <v>7139</v>
      </c>
      <c r="I15396" s="197" t="s">
        <v>30</v>
      </c>
      <c r="J15396" s="197" t="n">
        <v>15.61</v>
      </c>
    </row>
    <row r="15397" customFormat="false" ht="12.75" hidden="true" customHeight="false" outlineLevel="0" collapsed="false">
      <c r="A15397" s="197" t="s">
        <v>31123</v>
      </c>
      <c r="B15397" s="197" t="str">
        <f aca="false">C15397&amp;D15397&amp;E15397&amp;F15397&amp;G15397&amp;H15397</f>
        <v>TERMINAL MECANICO DE PRESSAO PARA LIGACAO DE UM CABO A BARRAMENTO,FABRICADO EM BRONZE,COM BITOLAS DE 25 A 35MM2.FORNECIMENTO E COLOCACAO</v>
      </c>
      <c r="C15397" s="197" t="s">
        <v>31115</v>
      </c>
      <c r="D15397" s="197" t="s">
        <v>31122</v>
      </c>
      <c r="E15397" s="197" t="s">
        <v>7139</v>
      </c>
      <c r="I15397" s="197" t="s">
        <v>30</v>
      </c>
      <c r="J15397" s="197" t="n">
        <v>14.08</v>
      </c>
    </row>
    <row r="15398" customFormat="false" ht="12.75" hidden="true" customHeight="false" outlineLevel="0" collapsed="false">
      <c r="A15398" s="197" t="s">
        <v>31124</v>
      </c>
      <c r="B15398" s="197" t="str">
        <f aca="false">C15398&amp;D15398&amp;E15398&amp;F15398&amp;G15398&amp;H15398</f>
        <v>TERMINAL MECANICO DE PRESSAO PARA LIGACAO DE UM CABO A BARRAMENTO,FABRICADO EM BRONZE,COM BITOLAS DE 50 A 70MM2.FORNECIMENTO E COLOCACAO</v>
      </c>
      <c r="C15398" s="197" t="s">
        <v>31115</v>
      </c>
      <c r="D15398" s="197" t="s">
        <v>31125</v>
      </c>
      <c r="E15398" s="197" t="s">
        <v>7139</v>
      </c>
      <c r="I15398" s="197" t="s">
        <v>30</v>
      </c>
      <c r="J15398" s="197" t="n">
        <v>18.56</v>
      </c>
    </row>
    <row r="15399" customFormat="false" ht="12.75" hidden="true" customHeight="false" outlineLevel="0" collapsed="false">
      <c r="A15399" s="197" t="s">
        <v>31126</v>
      </c>
      <c r="B15399" s="197" t="str">
        <f aca="false">C15399&amp;D15399&amp;E15399&amp;F15399&amp;G15399&amp;H15399</f>
        <v>TERMINAL MECANICO DE PRESSAO PARA LIGACAO DE UM CABO A BARRAMENTO,FABRICADO EM BRONZE,COM BITOLAS DE 50 A 70MM2.FORNECIMENTO E COLOCACAO</v>
      </c>
      <c r="C15399" s="197" t="s">
        <v>31115</v>
      </c>
      <c r="D15399" s="197" t="s">
        <v>31125</v>
      </c>
      <c r="E15399" s="197" t="s">
        <v>7139</v>
      </c>
      <c r="I15399" s="197" t="s">
        <v>30</v>
      </c>
      <c r="J15399" s="197" t="n">
        <v>16.89</v>
      </c>
    </row>
    <row r="15400" customFormat="false" ht="12.75" hidden="true" customHeight="false" outlineLevel="0" collapsed="false">
      <c r="A15400" s="197" t="s">
        <v>31127</v>
      </c>
      <c r="B15400" s="197" t="str">
        <f aca="false">C15400&amp;D15400&amp;E15400&amp;F15400&amp;G15400&amp;H15400</f>
        <v>TERMINAL MECANICO DE PRESSAO PARA LIGACAO DE UM CABO A BARRAMENTO,FABRICADO EM BRONZE,COM BITOLA DE 95MM2.FORNECIMENTO E COLOCACAO</v>
      </c>
      <c r="C15400" s="197" t="s">
        <v>31115</v>
      </c>
      <c r="D15400" s="197" t="s">
        <v>31128</v>
      </c>
      <c r="E15400" s="197" t="s">
        <v>17889</v>
      </c>
      <c r="I15400" s="197" t="s">
        <v>30</v>
      </c>
      <c r="J15400" s="197" t="n">
        <v>24.92</v>
      </c>
    </row>
    <row r="15401" customFormat="false" ht="12.75" hidden="true" customHeight="false" outlineLevel="0" collapsed="false">
      <c r="A15401" s="197" t="s">
        <v>31129</v>
      </c>
      <c r="B15401" s="197" t="str">
        <f aca="false">C15401&amp;D15401&amp;E15401&amp;F15401&amp;G15401&amp;H15401</f>
        <v>TERMINAL MECANICO DE PRESSAO PARA LIGACAO DE UM CABO A BARRAMENTO,FABRICADO EM BRONZE,COM BITOLA DE 95MM2.FORNECIMENTO E COLOCACAO</v>
      </c>
      <c r="C15401" s="197" t="s">
        <v>31115</v>
      </c>
      <c r="D15401" s="197" t="s">
        <v>31128</v>
      </c>
      <c r="E15401" s="197" t="s">
        <v>17889</v>
      </c>
      <c r="I15401" s="197" t="s">
        <v>30</v>
      </c>
      <c r="J15401" s="197" t="n">
        <v>23.1</v>
      </c>
    </row>
    <row r="15402" customFormat="false" ht="12.75" hidden="true" customHeight="false" outlineLevel="0" collapsed="false">
      <c r="A15402" s="197" t="s">
        <v>31130</v>
      </c>
      <c r="B15402" s="197" t="str">
        <f aca="false">C15402&amp;D15402&amp;E15402&amp;F15402&amp;G15402&amp;H15402</f>
        <v>TERMINAL MECANICO DE PRESSAO PARA LIGACAO DE UM CABO A BARRAMENTO,FABRICADO EM BRONZE,COM BITOLAS DE 120 A 185MM2.FORNECIMENTO E COLOCACAO</v>
      </c>
      <c r="C15402" s="197" t="s">
        <v>31115</v>
      </c>
      <c r="D15402" s="197" t="s">
        <v>31131</v>
      </c>
      <c r="E15402" s="197" t="s">
        <v>8002</v>
      </c>
      <c r="I15402" s="197" t="s">
        <v>30</v>
      </c>
      <c r="J15402" s="197" t="n">
        <v>32.33</v>
      </c>
    </row>
    <row r="15403" customFormat="false" ht="12.75" hidden="true" customHeight="false" outlineLevel="0" collapsed="false">
      <c r="A15403" s="197" t="s">
        <v>31132</v>
      </c>
      <c r="B15403" s="197" t="str">
        <f aca="false">C15403&amp;D15403&amp;E15403&amp;F15403&amp;G15403&amp;H15403</f>
        <v>TERMINAL MECANICO DE PRESSAO PARA LIGACAO DE UM CABO A BARRAMENTO,FABRICADO EM BRONZE,COM BITOLAS DE 120 A 185MM2.FORNECIMENTO E COLOCACAO</v>
      </c>
      <c r="C15403" s="197" t="s">
        <v>31115</v>
      </c>
      <c r="D15403" s="197" t="s">
        <v>31131</v>
      </c>
      <c r="E15403" s="197" t="s">
        <v>8002</v>
      </c>
      <c r="I15403" s="197" t="s">
        <v>30</v>
      </c>
      <c r="J15403" s="197" t="n">
        <v>30.36</v>
      </c>
    </row>
    <row r="15404" customFormat="false" ht="12.75" hidden="true" customHeight="false" outlineLevel="0" collapsed="false">
      <c r="A15404" s="197" t="s">
        <v>31133</v>
      </c>
      <c r="B15404" s="197" t="str">
        <f aca="false">C15404&amp;D15404&amp;E15404&amp;F15404&amp;G15404&amp;H15404</f>
        <v>TERMINAL MECANICO DE PRESSAO PARA LIGACAO DE UM CABO A BARRAMENTO,FABRICADO EM BRONZE,COM BITOLAS DE 185 A 240MM2.FORNECIMENTO E COLOCACAO</v>
      </c>
      <c r="C15404" s="197" t="s">
        <v>31115</v>
      </c>
      <c r="D15404" s="197" t="s">
        <v>31134</v>
      </c>
      <c r="E15404" s="197" t="s">
        <v>8002</v>
      </c>
      <c r="I15404" s="197" t="s">
        <v>30</v>
      </c>
      <c r="J15404" s="197" t="n">
        <v>37.74</v>
      </c>
    </row>
    <row r="15405" customFormat="false" ht="12.75" hidden="true" customHeight="false" outlineLevel="0" collapsed="false">
      <c r="A15405" s="197" t="s">
        <v>31135</v>
      </c>
      <c r="B15405" s="197" t="str">
        <f aca="false">C15405&amp;D15405&amp;E15405&amp;F15405&amp;G15405&amp;H15405</f>
        <v>TERMINAL MECANICO DE PRESSAO PARA LIGACAO DE UM CABO A BARRAMENTO,FABRICADO EM BRONZE,COM BITOLAS DE 185 A 240MM2.FORNECIMENTO E COLOCACAO</v>
      </c>
      <c r="C15405" s="197" t="s">
        <v>31115</v>
      </c>
      <c r="D15405" s="197" t="s">
        <v>31134</v>
      </c>
      <c r="E15405" s="197" t="s">
        <v>8002</v>
      </c>
      <c r="I15405" s="197" t="s">
        <v>30</v>
      </c>
      <c r="J15405" s="197" t="n">
        <v>35.62</v>
      </c>
    </row>
    <row r="15406" customFormat="false" ht="12.75" hidden="true" customHeight="false" outlineLevel="0" collapsed="false">
      <c r="A15406" s="197" t="s">
        <v>31136</v>
      </c>
      <c r="B15406" s="197" t="str">
        <f aca="false">C15406&amp;D15406&amp;E15406&amp;F15406&amp;G15406&amp;H15406</f>
        <v>TERMINAL MECANICO DE PRESSAO PARA LIGACAO DE UM CABO A BARRAMENTO,FABRICADO EM BRONZE,COM BITOLAS DE 300 A 400MM2.FORNECIMENTO E COLOCACAO</v>
      </c>
      <c r="C15406" s="197" t="s">
        <v>31115</v>
      </c>
      <c r="D15406" s="197" t="s">
        <v>31137</v>
      </c>
      <c r="E15406" s="197" t="s">
        <v>8002</v>
      </c>
      <c r="I15406" s="197" t="s">
        <v>30</v>
      </c>
      <c r="J15406" s="197" t="n">
        <v>42.9</v>
      </c>
    </row>
    <row r="15407" customFormat="false" ht="12.75" hidden="true" customHeight="false" outlineLevel="0" collapsed="false">
      <c r="A15407" s="197" t="s">
        <v>31138</v>
      </c>
      <c r="B15407" s="197" t="str">
        <f aca="false">C15407&amp;D15407&amp;E15407&amp;F15407&amp;G15407&amp;H15407</f>
        <v>TERMINAL MECANICO DE PRESSAO PARA LIGACAO DE UM CABO A BARRAMENTO,FABRICADO EM BRONZE,COM BITOLAS DE 300 A 400MM2.FORNECIMENTO E COLOCACAO</v>
      </c>
      <c r="C15407" s="197" t="s">
        <v>31115</v>
      </c>
      <c r="D15407" s="197" t="s">
        <v>31137</v>
      </c>
      <c r="E15407" s="197" t="s">
        <v>8002</v>
      </c>
      <c r="I15407" s="197" t="s">
        <v>30</v>
      </c>
      <c r="J15407" s="197" t="n">
        <v>40.59</v>
      </c>
    </row>
    <row r="15408" customFormat="false" ht="12.75" hidden="true" customHeight="false" outlineLevel="0" collapsed="false">
      <c r="A15408" s="197" t="s">
        <v>31139</v>
      </c>
      <c r="B15408" s="197" t="str">
        <f aca="false">C15408&amp;D15408&amp;E15408&amp;F15408&amp;G15408&amp;H15408</f>
        <v>TERMINAL MECANICO DE PRESSAO PARA LIGACAO DE DOIS CABOS A BARRAMENTO,FABRICADO EM BRONZE,COM BITOLAS DE 25 A 35MM2.FORNECIMENTO E COLOCACAO</v>
      </c>
      <c r="C15408" s="197" t="s">
        <v>31140</v>
      </c>
      <c r="D15408" s="197" t="s">
        <v>31141</v>
      </c>
      <c r="E15408" s="197" t="s">
        <v>13458</v>
      </c>
      <c r="I15408" s="197" t="s">
        <v>30</v>
      </c>
      <c r="J15408" s="197" t="n">
        <v>55.48</v>
      </c>
    </row>
    <row r="15409" customFormat="false" ht="12.75" hidden="true" customHeight="false" outlineLevel="0" collapsed="false">
      <c r="A15409" s="197" t="s">
        <v>31142</v>
      </c>
      <c r="B15409" s="197" t="str">
        <f aca="false">C15409&amp;D15409&amp;E15409&amp;F15409&amp;G15409&amp;H15409</f>
        <v>TERMINAL MECANICO DE PRESSAO PARA LIGACAO DE DOIS CABOS A BARRAMENTO,FABRICADO EM BRONZE,COM BITOLAS DE 25 A 35MM2.FORNECIMENTO E COLOCACAO</v>
      </c>
      <c r="C15409" s="197" t="s">
        <v>31140</v>
      </c>
      <c r="D15409" s="197" t="s">
        <v>31141</v>
      </c>
      <c r="E15409" s="197" t="s">
        <v>13458</v>
      </c>
      <c r="I15409" s="197" t="s">
        <v>30</v>
      </c>
      <c r="J15409" s="197" t="n">
        <v>52.42</v>
      </c>
    </row>
    <row r="15410" customFormat="false" ht="12.75" hidden="true" customHeight="false" outlineLevel="0" collapsed="false">
      <c r="A15410" s="197" t="s">
        <v>31143</v>
      </c>
      <c r="B15410" s="197" t="str">
        <f aca="false">C15410&amp;D15410&amp;E15410&amp;F15410&amp;G15410&amp;H15410</f>
        <v>TERMINAL MECANICO DE PRESSAO PARA LIGACAO DE DOIS CABOS A BARRAMENTO,FABRICADO EM BRONZE,COM BITOLAS DE 50 A 70MM2.FORNECIMENTO E COLOCACAO</v>
      </c>
      <c r="C15410" s="197" t="s">
        <v>31140</v>
      </c>
      <c r="D15410" s="197" t="s">
        <v>31144</v>
      </c>
      <c r="E15410" s="197" t="s">
        <v>13458</v>
      </c>
      <c r="I15410" s="197" t="s">
        <v>30</v>
      </c>
      <c r="J15410" s="197" t="n">
        <v>62.23</v>
      </c>
    </row>
    <row r="15411" customFormat="false" ht="12.75" hidden="true" customHeight="false" outlineLevel="0" collapsed="false">
      <c r="A15411" s="197" t="s">
        <v>31145</v>
      </c>
      <c r="B15411" s="197" t="str">
        <f aca="false">C15411&amp;D15411&amp;E15411&amp;F15411&amp;G15411&amp;H15411</f>
        <v>TERMINAL MECANICO DE PRESSAO PARA LIGACAO DE DOIS CABOS A BARRAMENTO,FABRICADO EM BRONZE,COM BITOLAS DE 50 A 70MM2.FORNECIMENTO E COLOCACAO</v>
      </c>
      <c r="C15411" s="197" t="s">
        <v>31140</v>
      </c>
      <c r="D15411" s="197" t="s">
        <v>31144</v>
      </c>
      <c r="E15411" s="197" t="s">
        <v>13458</v>
      </c>
      <c r="I15411" s="197" t="s">
        <v>30</v>
      </c>
      <c r="J15411" s="197" t="n">
        <v>58.88</v>
      </c>
    </row>
    <row r="15412" customFormat="false" ht="12.75" hidden="true" customHeight="false" outlineLevel="0" collapsed="false">
      <c r="A15412" s="197" t="s">
        <v>31146</v>
      </c>
      <c r="B15412" s="197" t="str">
        <f aca="false">C15412&amp;D15412&amp;E15412&amp;F15412&amp;G15412&amp;H15412</f>
        <v>TERMINAL MECANICO DE PRESSAO PARA LIGACAO DE DOIS CABOS A BARRAMENTO,FABRICADO EM BRONZE,COM BITOLAS DE 95MM2.FORNECIMENTO E COLOCACAO</v>
      </c>
      <c r="C15412" s="197" t="s">
        <v>31140</v>
      </c>
      <c r="D15412" s="197" t="s">
        <v>31147</v>
      </c>
      <c r="E15412" s="197" t="s">
        <v>7479</v>
      </c>
      <c r="I15412" s="197" t="s">
        <v>30</v>
      </c>
      <c r="J15412" s="197" t="n">
        <v>77.24</v>
      </c>
    </row>
    <row r="15413" customFormat="false" ht="12.75" hidden="true" customHeight="false" outlineLevel="0" collapsed="false">
      <c r="A15413" s="197" t="s">
        <v>31148</v>
      </c>
      <c r="B15413" s="197" t="str">
        <f aca="false">C15413&amp;D15413&amp;E15413&amp;F15413&amp;G15413&amp;H15413</f>
        <v>TERMINAL MECANICO DE PRESSAO PARA LIGACAO DE DOIS CABOS A BARRAMENTO,FABRICADO EM BRONZE,COM BITOLAS DE 95MM2.FORNECIMENTO E COLOCACAO</v>
      </c>
      <c r="C15413" s="197" t="s">
        <v>31140</v>
      </c>
      <c r="D15413" s="197" t="s">
        <v>31147</v>
      </c>
      <c r="E15413" s="197" t="s">
        <v>7479</v>
      </c>
      <c r="I15413" s="197" t="s">
        <v>30</v>
      </c>
      <c r="J15413" s="197" t="n">
        <v>73.59</v>
      </c>
    </row>
    <row r="15414" customFormat="false" ht="12.75" hidden="true" customHeight="false" outlineLevel="0" collapsed="false">
      <c r="A15414" s="197" t="s">
        <v>31149</v>
      </c>
      <c r="B15414" s="197" t="str">
        <f aca="false">C15414&amp;D15414&amp;E15414&amp;F15414&amp;G15414&amp;H15414</f>
        <v>TERMINAL MECANICO DE PRESSAO PARA LIGACAO DE DOIS CABOS A BARRAMENTO,FABRICADO EM BRONZE,COM BITOLAS DE 120 A 185MM2.FORNECIMENTO E COLOCACAO</v>
      </c>
      <c r="C15414" s="197" t="s">
        <v>31140</v>
      </c>
      <c r="D15414" s="197" t="s">
        <v>31150</v>
      </c>
      <c r="E15414" s="197" t="s">
        <v>7400</v>
      </c>
      <c r="I15414" s="197" t="s">
        <v>30</v>
      </c>
      <c r="J15414" s="197" t="n">
        <v>98.6</v>
      </c>
    </row>
    <row r="15415" customFormat="false" ht="12.75" hidden="true" customHeight="false" outlineLevel="0" collapsed="false">
      <c r="A15415" s="197" t="s">
        <v>31151</v>
      </c>
      <c r="B15415" s="197" t="str">
        <f aca="false">C15415&amp;D15415&amp;E15415&amp;F15415&amp;G15415&amp;H15415</f>
        <v>TERMINAL MECANICO DE PRESSAO PARA LIGACAO DE DOIS CABOS A BARRAMENTO,FABRICADO EM BRONZE,COM BITOLAS DE 120 A 185MM2.FORNECIMENTO E COLOCACAO</v>
      </c>
      <c r="C15415" s="197" t="s">
        <v>31140</v>
      </c>
      <c r="D15415" s="197" t="s">
        <v>31150</v>
      </c>
      <c r="E15415" s="197" t="s">
        <v>7400</v>
      </c>
      <c r="I15415" s="197" t="s">
        <v>30</v>
      </c>
      <c r="J15415" s="197" t="n">
        <v>94.66</v>
      </c>
    </row>
    <row r="15416" customFormat="false" ht="12.75" hidden="true" customHeight="false" outlineLevel="0" collapsed="false">
      <c r="A15416" s="197" t="s">
        <v>31152</v>
      </c>
      <c r="B15416" s="197" t="str">
        <f aca="false">C15416&amp;D15416&amp;E15416&amp;F15416&amp;G15416&amp;H15416</f>
        <v>TERMINAL MECANICO DE PRESSAO PARA LIGACAO DE DOIS CABOS A BARRAMENTO,FABRICADO EM BRONZE,COM BITOLAS DE 185 A 240MM2.FORNECIMENTO E COLOCACAO</v>
      </c>
      <c r="C15416" s="197" t="s">
        <v>31140</v>
      </c>
      <c r="D15416" s="197" t="s">
        <v>31153</v>
      </c>
      <c r="E15416" s="197" t="s">
        <v>7400</v>
      </c>
      <c r="I15416" s="197" t="s">
        <v>30</v>
      </c>
      <c r="J15416" s="197" t="n">
        <v>124.51</v>
      </c>
    </row>
    <row r="15417" customFormat="false" ht="12.75" hidden="true" customHeight="false" outlineLevel="0" collapsed="false">
      <c r="A15417" s="197" t="s">
        <v>31154</v>
      </c>
      <c r="B15417" s="197" t="str">
        <f aca="false">C15417&amp;D15417&amp;E15417&amp;F15417&amp;G15417&amp;H15417</f>
        <v>TERMINAL MECANICO DE PRESSAO PARA LIGACAO DE DOIS CABOS A BARRAMENTO,FABRICADO EM BRONZE,COM BITOLAS DE 185 A 240MM2.FORNECIMENTO E COLOCACAO</v>
      </c>
      <c r="C15417" s="197" t="s">
        <v>31140</v>
      </c>
      <c r="D15417" s="197" t="s">
        <v>31153</v>
      </c>
      <c r="E15417" s="197" t="s">
        <v>7400</v>
      </c>
      <c r="I15417" s="197" t="s">
        <v>30</v>
      </c>
      <c r="J15417" s="197" t="n">
        <v>120.27</v>
      </c>
    </row>
    <row r="15418" customFormat="false" ht="12.75" hidden="true" customHeight="false" outlineLevel="0" collapsed="false">
      <c r="A15418" s="197" t="s">
        <v>31155</v>
      </c>
      <c r="B15418" s="197" t="str">
        <f aca="false">C15418&amp;D15418&amp;E15418&amp;F15418&amp;G15418&amp;H15418</f>
        <v>TERMINAL MECANICO DE PRESSAO PARA LIGACAO DE DOIS CABOS A BARRAMENTO,FABRICADO EM BRONZE,COM BITOLAS DE 300 A 400MM2.FORNECIMENTO E COLOCACAO</v>
      </c>
      <c r="C15418" s="197" t="s">
        <v>31140</v>
      </c>
      <c r="D15418" s="197" t="s">
        <v>31156</v>
      </c>
      <c r="E15418" s="197" t="s">
        <v>7400</v>
      </c>
      <c r="I15418" s="197" t="s">
        <v>30</v>
      </c>
      <c r="J15418" s="197" t="n">
        <v>183.44</v>
      </c>
    </row>
    <row r="15419" customFormat="false" ht="12.75" hidden="true" customHeight="false" outlineLevel="0" collapsed="false">
      <c r="A15419" s="197" t="s">
        <v>31157</v>
      </c>
      <c r="B15419" s="197" t="str">
        <f aca="false">C15419&amp;D15419&amp;E15419&amp;F15419&amp;G15419&amp;H15419</f>
        <v>TERMINAL MECANICO DE PRESSAO PARA LIGACAO DE DOIS CABOS A BARRAMENTO,FABRICADO EM BRONZE,COM BITOLAS DE 300 A 400MM2.FORNECIMENTO E COLOCACAO</v>
      </c>
      <c r="C15419" s="197" t="s">
        <v>31140</v>
      </c>
      <c r="D15419" s="197" t="s">
        <v>31156</v>
      </c>
      <c r="E15419" s="197" t="s">
        <v>7400</v>
      </c>
      <c r="I15419" s="197" t="s">
        <v>30</v>
      </c>
      <c r="J15419" s="197" t="n">
        <v>178.81</v>
      </c>
    </row>
    <row r="15420" customFormat="false" ht="12.75" hidden="true" customHeight="false" outlineLevel="0" collapsed="false">
      <c r="A15420" s="197" t="s">
        <v>31158</v>
      </c>
      <c r="B15420" s="197" t="str">
        <f aca="false">C15420&amp;D15420&amp;E15420&amp;F15420&amp;G15420&amp;H15420</f>
        <v>CONECTOR FABRICADO EM BRONZE PARA ATERRAMENTO,PARA FIXACAO DE UM OU DOIS CONDUTORES A SUPERFICIE PLANA,PARA CABOS COM BITOLAS DE 2,5 A 6MM2.FORNECIMENTO E COLOCACAO</v>
      </c>
      <c r="C15420" s="197" t="s">
        <v>31159</v>
      </c>
      <c r="D15420" s="197" t="s">
        <v>31160</v>
      </c>
      <c r="E15420" s="197" t="s">
        <v>31161</v>
      </c>
      <c r="I15420" s="197" t="s">
        <v>30</v>
      </c>
      <c r="J15420" s="197" t="n">
        <v>24.82</v>
      </c>
    </row>
    <row r="15421" customFormat="false" ht="12.75" hidden="true" customHeight="false" outlineLevel="0" collapsed="false">
      <c r="A15421" s="197" t="s">
        <v>31162</v>
      </c>
      <c r="B15421" s="197" t="str">
        <f aca="false">C15421&amp;D15421&amp;E15421&amp;F15421&amp;G15421&amp;H15421</f>
        <v>CONECTOR FABRICADO EM BRONZE PARA ATERRAMENTO,PARA FIXACAO DE UM OU DOIS CONDUTORES A SUPERFICIE PLANA,PARA CABOS COM BITOLAS DE 2,5 A 6MM2.FORNECIMENTO E COLOCACAO</v>
      </c>
      <c r="C15421" s="197" t="s">
        <v>31159</v>
      </c>
      <c r="D15421" s="197" t="s">
        <v>31160</v>
      </c>
      <c r="E15421" s="197" t="s">
        <v>31161</v>
      </c>
      <c r="I15421" s="197" t="s">
        <v>30</v>
      </c>
      <c r="J15421" s="197" t="n">
        <v>23.58</v>
      </c>
    </row>
    <row r="15422" customFormat="false" ht="12.75" hidden="true" customHeight="false" outlineLevel="0" collapsed="false">
      <c r="A15422" s="197" t="s">
        <v>31163</v>
      </c>
      <c r="B15422" s="197" t="str">
        <f aca="false">C15422&amp;D15422&amp;E15422&amp;F15422&amp;G15422&amp;H15422</f>
        <v>CONECTOR FABRICADO EM BRONZE PARA ATERRAMENTO,PARA FIXACAO DE UM OU DOIS CONDUTORES A SUPERFICIE PLANA,PARA CABOS COM BITOLAS DE 6 A 35MM2.FORNECIMENTO E COLOCACAO</v>
      </c>
      <c r="C15422" s="197" t="s">
        <v>31159</v>
      </c>
      <c r="D15422" s="197" t="s">
        <v>31160</v>
      </c>
      <c r="E15422" s="197" t="s">
        <v>31164</v>
      </c>
      <c r="I15422" s="197" t="s">
        <v>30</v>
      </c>
      <c r="J15422" s="197" t="n">
        <v>40.32</v>
      </c>
    </row>
    <row r="15423" customFormat="false" ht="12.75" hidden="true" customHeight="false" outlineLevel="0" collapsed="false">
      <c r="A15423" s="197" t="s">
        <v>31165</v>
      </c>
      <c r="B15423" s="197" t="str">
        <f aca="false">C15423&amp;D15423&amp;E15423&amp;F15423&amp;G15423&amp;H15423</f>
        <v>CONECTOR FABRICADO EM BRONZE PARA ATERRAMENTO,PARA FIXACAO DE UM OU DOIS CONDUTORES A SUPERFICIE PLANA,PARA CABOS COM BITOLAS DE 6 A 35MM2.FORNECIMENTO E COLOCACAO</v>
      </c>
      <c r="C15423" s="197" t="s">
        <v>31159</v>
      </c>
      <c r="D15423" s="197" t="s">
        <v>31160</v>
      </c>
      <c r="E15423" s="197" t="s">
        <v>31164</v>
      </c>
      <c r="I15423" s="197" t="s">
        <v>30</v>
      </c>
      <c r="J15423" s="197" t="n">
        <v>38.94</v>
      </c>
    </row>
    <row r="15424" customFormat="false" ht="12.75" hidden="true" customHeight="false" outlineLevel="0" collapsed="false">
      <c r="A15424" s="197" t="s">
        <v>31166</v>
      </c>
      <c r="B15424" s="197" t="str">
        <f aca="false">C15424&amp;D15424&amp;E15424&amp;F15424&amp;G15424&amp;H15424</f>
        <v>CONECTOR FABRICADO EM BRONZE PARA ATERRAMENTO,PARA FIXACAO DE UM OU DOIS CONDUTORES A SUPERFICIE PLANA,PARA CABOS COM BITOLAS DE 35 A 185MM2.FORNECIMENTO E COLOCACAO</v>
      </c>
      <c r="C15424" s="197" t="s">
        <v>31159</v>
      </c>
      <c r="D15424" s="197" t="s">
        <v>31160</v>
      </c>
      <c r="E15424" s="197" t="s">
        <v>31167</v>
      </c>
      <c r="I15424" s="197" t="s">
        <v>30</v>
      </c>
      <c r="J15424" s="197" t="n">
        <v>92.59</v>
      </c>
    </row>
    <row r="15425" customFormat="false" ht="12.75" hidden="true" customHeight="false" outlineLevel="0" collapsed="false">
      <c r="A15425" s="197" t="s">
        <v>31168</v>
      </c>
      <c r="B15425" s="197" t="str">
        <f aca="false">C15425&amp;D15425&amp;E15425&amp;F15425&amp;G15425&amp;H15425</f>
        <v>CONECTOR FABRICADO EM BRONZE PARA ATERRAMENTO,PARA FIXACAO DE UM OU DOIS CONDUTORES A SUPERFICIE PLANA,PARA CABOS COM BITOLAS DE 35 A 185MM2.FORNECIMENTO E COLOCACAO</v>
      </c>
      <c r="C15425" s="197" t="s">
        <v>31159</v>
      </c>
      <c r="D15425" s="197" t="s">
        <v>31160</v>
      </c>
      <c r="E15425" s="197" t="s">
        <v>31167</v>
      </c>
      <c r="I15425" s="197" t="s">
        <v>30</v>
      </c>
      <c r="J15425" s="197" t="n">
        <v>90.92</v>
      </c>
    </row>
    <row r="15426" customFormat="false" ht="12.75" hidden="true" customHeight="false" outlineLevel="0" collapsed="false">
      <c r="A15426" s="197" t="s">
        <v>31169</v>
      </c>
      <c r="B15426" s="197" t="str">
        <f aca="false">C15426&amp;D15426&amp;E15426&amp;F15426&amp;G15426&amp;H15426</f>
        <v>TERMINAL MECANICO A COMPRESSAO,FABRICADO EM BRONZE,PARA CABO DE 1,5MM2.FORNECIMENTO E COLOCACAO</v>
      </c>
      <c r="C15426" s="197" t="s">
        <v>31170</v>
      </c>
      <c r="D15426" s="197" t="s">
        <v>31171</v>
      </c>
      <c r="I15426" s="197" t="s">
        <v>30</v>
      </c>
      <c r="J15426" s="197" t="n">
        <v>9.6</v>
      </c>
    </row>
    <row r="15427" customFormat="false" ht="12.75" hidden="true" customHeight="false" outlineLevel="0" collapsed="false">
      <c r="A15427" s="197" t="s">
        <v>31172</v>
      </c>
      <c r="B15427" s="197" t="str">
        <f aca="false">C15427&amp;D15427&amp;E15427&amp;F15427&amp;G15427&amp;H15427</f>
        <v>TERMINAL MECANICO A COMPRESSAO,FABRICADO EM BRONZE,PARA CABO DE 1,5MM2.FORNECIMENTO E COLOCACAO</v>
      </c>
      <c r="C15427" s="197" t="s">
        <v>31170</v>
      </c>
      <c r="D15427" s="197" t="s">
        <v>31171</v>
      </c>
      <c r="I15427" s="197" t="s">
        <v>30</v>
      </c>
      <c r="J15427" s="197" t="n">
        <v>8.37</v>
      </c>
    </row>
    <row r="15428" customFormat="false" ht="12.75" hidden="true" customHeight="false" outlineLevel="0" collapsed="false">
      <c r="A15428" s="197" t="s">
        <v>31173</v>
      </c>
      <c r="B15428" s="197" t="str">
        <f aca="false">C15428&amp;D15428&amp;E15428&amp;F15428&amp;G15428&amp;H15428</f>
        <v>TERMINAL MECANICO A COMPRESSAO,FABRICADO EM BRONZE,PARA CABO DE 2,5MM2.FORNECIMENTO E COLOCACAO</v>
      </c>
      <c r="C15428" s="197" t="s">
        <v>31170</v>
      </c>
      <c r="D15428" s="197" t="s">
        <v>31174</v>
      </c>
      <c r="I15428" s="197" t="s">
        <v>30</v>
      </c>
      <c r="J15428" s="197" t="n">
        <v>9.76</v>
      </c>
    </row>
    <row r="15429" customFormat="false" ht="12.75" hidden="true" customHeight="false" outlineLevel="0" collapsed="false">
      <c r="A15429" s="197" t="s">
        <v>31175</v>
      </c>
      <c r="B15429" s="197" t="str">
        <f aca="false">C15429&amp;D15429&amp;E15429&amp;F15429&amp;G15429&amp;H15429</f>
        <v>TERMINAL MECANICO A COMPRESSAO,FABRICADO EM BRONZE,PARA CABO DE 2,5MM2.FORNECIMENTO E COLOCACAO</v>
      </c>
      <c r="C15429" s="197" t="s">
        <v>31170</v>
      </c>
      <c r="D15429" s="197" t="s">
        <v>31174</v>
      </c>
      <c r="I15429" s="197" t="s">
        <v>30</v>
      </c>
      <c r="J15429" s="197" t="n">
        <v>8.53</v>
      </c>
    </row>
    <row r="15430" customFormat="false" ht="12.75" hidden="true" customHeight="false" outlineLevel="0" collapsed="false">
      <c r="A15430" s="197" t="s">
        <v>31176</v>
      </c>
      <c r="B15430" s="197" t="str">
        <f aca="false">C15430&amp;D15430&amp;E15430&amp;F15430&amp;G15430&amp;H15430</f>
        <v>TERMINAL MECANICO A COMPRESSAO,FABRICADO EM BRONZE,PARA CABO DE 4MM2.FORNECIMENTO E COLOCACAO</v>
      </c>
      <c r="C15430" s="197" t="s">
        <v>31170</v>
      </c>
      <c r="D15430" s="197" t="s">
        <v>31177</v>
      </c>
      <c r="I15430" s="197" t="s">
        <v>30</v>
      </c>
      <c r="J15430" s="197" t="n">
        <v>9.89</v>
      </c>
    </row>
    <row r="15431" customFormat="false" ht="12.75" hidden="true" customHeight="false" outlineLevel="0" collapsed="false">
      <c r="A15431" s="197" t="s">
        <v>31178</v>
      </c>
      <c r="B15431" s="197" t="str">
        <f aca="false">C15431&amp;D15431&amp;E15431&amp;F15431&amp;G15431&amp;H15431</f>
        <v>TERMINAL MECANICO A COMPRESSAO,FABRICADO EM BRONZE,PARA CABO DE 4MM2.FORNECIMENTO E COLOCACAO</v>
      </c>
      <c r="C15431" s="197" t="s">
        <v>31170</v>
      </c>
      <c r="D15431" s="197" t="s">
        <v>31177</v>
      </c>
      <c r="I15431" s="197" t="s">
        <v>30</v>
      </c>
      <c r="J15431" s="197" t="n">
        <v>8.66</v>
      </c>
    </row>
    <row r="15432" customFormat="false" ht="12.75" hidden="true" customHeight="false" outlineLevel="0" collapsed="false">
      <c r="A15432" s="197" t="s">
        <v>31179</v>
      </c>
      <c r="B15432" s="197" t="str">
        <f aca="false">C15432&amp;D15432&amp;E15432&amp;F15432&amp;G15432&amp;H15432</f>
        <v>TERMINAL MECANICO A COMPRESSAO,FABRICADO EM BRONZE,PARA CABO DE 6MM2.FORNECIMENTO E COLOCACAO</v>
      </c>
      <c r="C15432" s="197" t="s">
        <v>31170</v>
      </c>
      <c r="D15432" s="197" t="s">
        <v>31180</v>
      </c>
      <c r="I15432" s="197" t="s">
        <v>30</v>
      </c>
      <c r="J15432" s="197" t="n">
        <v>9.77</v>
      </c>
    </row>
    <row r="15433" customFormat="false" ht="12.75" hidden="true" customHeight="false" outlineLevel="0" collapsed="false">
      <c r="A15433" s="197" t="s">
        <v>31181</v>
      </c>
      <c r="B15433" s="197" t="str">
        <f aca="false">C15433&amp;D15433&amp;E15433&amp;F15433&amp;G15433&amp;H15433</f>
        <v>TERMINAL MECANICO A COMPRESSAO,FABRICADO EM BRONZE,PARA CABO DE 6MM2.FORNECIMENTO E COLOCACAO</v>
      </c>
      <c r="C15433" s="197" t="s">
        <v>31170</v>
      </c>
      <c r="D15433" s="197" t="s">
        <v>31180</v>
      </c>
      <c r="I15433" s="197" t="s">
        <v>30</v>
      </c>
      <c r="J15433" s="197" t="n">
        <v>8.54</v>
      </c>
    </row>
    <row r="15434" customFormat="false" ht="12.75" hidden="true" customHeight="false" outlineLevel="0" collapsed="false">
      <c r="A15434" s="197" t="s">
        <v>31182</v>
      </c>
      <c r="B15434" s="197" t="str">
        <f aca="false">C15434&amp;D15434&amp;E15434&amp;F15434&amp;G15434&amp;H15434</f>
        <v>TERMINAL MECANICO A COMPRESSAO,FABRICADO EM BRONZE,PARA CABO DE 10MM2.FORNECIMENTO E COLOCACAO</v>
      </c>
      <c r="C15434" s="197" t="s">
        <v>31170</v>
      </c>
      <c r="D15434" s="197" t="s">
        <v>31183</v>
      </c>
      <c r="I15434" s="197" t="s">
        <v>30</v>
      </c>
      <c r="J15434" s="197" t="n">
        <v>9.85</v>
      </c>
    </row>
    <row r="15435" customFormat="false" ht="12.75" hidden="true" customHeight="false" outlineLevel="0" collapsed="false">
      <c r="A15435" s="197" t="s">
        <v>31184</v>
      </c>
      <c r="B15435" s="197" t="str">
        <f aca="false">C15435&amp;D15435&amp;E15435&amp;F15435&amp;G15435&amp;H15435</f>
        <v>TERMINAL MECANICO A COMPRESSAO,FABRICADO EM BRONZE,PARA CABO DE 10MM2.FORNECIMENTO E COLOCACAO</v>
      </c>
      <c r="C15435" s="197" t="s">
        <v>31170</v>
      </c>
      <c r="D15435" s="197" t="s">
        <v>31183</v>
      </c>
      <c r="I15435" s="197" t="s">
        <v>30</v>
      </c>
      <c r="J15435" s="197" t="n">
        <v>8.62</v>
      </c>
    </row>
    <row r="15436" customFormat="false" ht="12.75" hidden="true" customHeight="false" outlineLevel="0" collapsed="false">
      <c r="A15436" s="197" t="s">
        <v>31185</v>
      </c>
      <c r="B15436" s="197" t="str">
        <f aca="false">C15436&amp;D15436&amp;E15436&amp;F15436&amp;G15436&amp;H15436</f>
        <v>TERMINAL MECANICO A COMPRESSAO,FABRICADO EM BRONZE,PARA CABO DE 16MM2.FORNECIMENTO E COLOCACAO</v>
      </c>
      <c r="C15436" s="197" t="s">
        <v>31170</v>
      </c>
      <c r="D15436" s="197" t="s">
        <v>31186</v>
      </c>
      <c r="I15436" s="197" t="s">
        <v>30</v>
      </c>
      <c r="J15436" s="197" t="n">
        <v>11.19</v>
      </c>
    </row>
    <row r="15437" customFormat="false" ht="12.75" hidden="true" customHeight="false" outlineLevel="0" collapsed="false">
      <c r="A15437" s="197" t="s">
        <v>31187</v>
      </c>
      <c r="B15437" s="197" t="str">
        <f aca="false">C15437&amp;D15437&amp;E15437&amp;F15437&amp;G15437&amp;H15437</f>
        <v>TERMINAL MECANICO A COMPRESSAO,FABRICADO EM BRONZE,PARA CABO DE 16MM2.FORNECIMENTO E COLOCACAO</v>
      </c>
      <c r="C15437" s="197" t="s">
        <v>31170</v>
      </c>
      <c r="D15437" s="197" t="s">
        <v>31186</v>
      </c>
      <c r="I15437" s="197" t="s">
        <v>30</v>
      </c>
      <c r="J15437" s="197" t="n">
        <v>9.81</v>
      </c>
    </row>
    <row r="15438" customFormat="false" ht="12.75" hidden="true" customHeight="false" outlineLevel="0" collapsed="false">
      <c r="A15438" s="197" t="s">
        <v>31188</v>
      </c>
      <c r="B15438" s="197" t="str">
        <f aca="false">C15438&amp;D15438&amp;E15438&amp;F15438&amp;G15438&amp;H15438</f>
        <v>TERMINAL MECANICO A COMPRESSAO,FABRICADO EM BRONZE,PARA CABO DE 25MM2.FORNECIMENTO E COLOCACAO</v>
      </c>
      <c r="C15438" s="197" t="s">
        <v>31170</v>
      </c>
      <c r="D15438" s="197" t="s">
        <v>31189</v>
      </c>
      <c r="I15438" s="197" t="s">
        <v>30</v>
      </c>
      <c r="J15438" s="197" t="n">
        <v>11.4</v>
      </c>
    </row>
    <row r="15439" customFormat="false" ht="12.75" hidden="true" customHeight="false" outlineLevel="0" collapsed="false">
      <c r="A15439" s="197" t="s">
        <v>31190</v>
      </c>
      <c r="B15439" s="197" t="str">
        <f aca="false">C15439&amp;D15439&amp;E15439&amp;F15439&amp;G15439&amp;H15439</f>
        <v>TERMINAL MECANICO A COMPRESSAO,FABRICADO EM BRONZE,PARA CABO DE 25MM2.FORNECIMENTO E COLOCACAO</v>
      </c>
      <c r="C15439" s="197" t="s">
        <v>31170</v>
      </c>
      <c r="D15439" s="197" t="s">
        <v>31189</v>
      </c>
      <c r="I15439" s="197" t="s">
        <v>30</v>
      </c>
      <c r="J15439" s="197" t="n">
        <v>10.02</v>
      </c>
    </row>
    <row r="15440" customFormat="false" ht="12.75" hidden="true" customHeight="false" outlineLevel="0" collapsed="false">
      <c r="A15440" s="197" t="s">
        <v>31191</v>
      </c>
      <c r="B15440" s="197" t="str">
        <f aca="false">C15440&amp;D15440&amp;E15440&amp;F15440&amp;G15440&amp;H15440</f>
        <v>TERMINAL MECANICO A COMPRESSAO,FABRICADO EM BRONZE,PARA CABO DE 35MM2.FORNECIMENTO E COLOCACAO</v>
      </c>
      <c r="C15440" s="197" t="s">
        <v>31170</v>
      </c>
      <c r="D15440" s="197" t="s">
        <v>31192</v>
      </c>
      <c r="I15440" s="197" t="s">
        <v>30</v>
      </c>
      <c r="J15440" s="197" t="n">
        <v>12.64</v>
      </c>
    </row>
    <row r="15441" customFormat="false" ht="12.75" hidden="true" customHeight="false" outlineLevel="0" collapsed="false">
      <c r="A15441" s="197" t="s">
        <v>31193</v>
      </c>
      <c r="B15441" s="197" t="str">
        <f aca="false">C15441&amp;D15441&amp;E15441&amp;F15441&amp;G15441&amp;H15441</f>
        <v>TERMINAL MECANICO A COMPRESSAO,FABRICADO EM BRONZE,PARA CABO DE 35MM2.FORNECIMENTO E COLOCACAO</v>
      </c>
      <c r="C15441" s="197" t="s">
        <v>31170</v>
      </c>
      <c r="D15441" s="197" t="s">
        <v>31192</v>
      </c>
      <c r="I15441" s="197" t="s">
        <v>30</v>
      </c>
      <c r="J15441" s="197" t="n">
        <v>11.11</v>
      </c>
    </row>
    <row r="15442" customFormat="false" ht="12.75" hidden="true" customHeight="false" outlineLevel="0" collapsed="false">
      <c r="A15442" s="197" t="s">
        <v>31194</v>
      </c>
      <c r="B15442" s="197" t="str">
        <f aca="false">C15442&amp;D15442&amp;E15442&amp;F15442&amp;G15442&amp;H15442</f>
        <v>TERMINAL MECANICO A COMPRESSAO,FABRICADO EM BRONZE,PARA CABO DE 50MM2.FORNECIMENTO E COLOCACAO</v>
      </c>
      <c r="C15442" s="197" t="s">
        <v>31170</v>
      </c>
      <c r="D15442" s="197" t="s">
        <v>31195</v>
      </c>
      <c r="I15442" s="197" t="s">
        <v>30</v>
      </c>
      <c r="J15442" s="197" t="n">
        <v>15.26</v>
      </c>
    </row>
    <row r="15443" customFormat="false" ht="12.75" hidden="true" customHeight="false" outlineLevel="0" collapsed="false">
      <c r="A15443" s="197" t="s">
        <v>31196</v>
      </c>
      <c r="B15443" s="197" t="str">
        <f aca="false">C15443&amp;D15443&amp;E15443&amp;F15443&amp;G15443&amp;H15443</f>
        <v>TERMINAL MECANICO A COMPRESSAO,FABRICADO EM BRONZE,PARA CABO DE 50MM2.FORNECIMENTO E COLOCACAO</v>
      </c>
      <c r="C15443" s="197" t="s">
        <v>31170</v>
      </c>
      <c r="D15443" s="197" t="s">
        <v>31195</v>
      </c>
      <c r="I15443" s="197" t="s">
        <v>30</v>
      </c>
      <c r="J15443" s="197" t="n">
        <v>13.59</v>
      </c>
    </row>
    <row r="15444" customFormat="false" ht="12.75" hidden="true" customHeight="false" outlineLevel="0" collapsed="false">
      <c r="A15444" s="197" t="s">
        <v>31197</v>
      </c>
      <c r="B15444" s="197" t="str">
        <f aca="false">C15444&amp;D15444&amp;E15444&amp;F15444&amp;G15444&amp;H15444</f>
        <v>TERMINAL MECANICO A COMPRESSAO,FABRICADO EM BRONZE,PARA CABO DE 70MM2.FORNECIMENTO E COLOCACAO</v>
      </c>
      <c r="C15444" s="197" t="s">
        <v>31170</v>
      </c>
      <c r="D15444" s="197" t="s">
        <v>31198</v>
      </c>
      <c r="I15444" s="197" t="s">
        <v>30</v>
      </c>
      <c r="J15444" s="197" t="n">
        <v>15.71</v>
      </c>
    </row>
    <row r="15445" customFormat="false" ht="12.75" hidden="true" customHeight="false" outlineLevel="0" collapsed="false">
      <c r="A15445" s="197" t="s">
        <v>31199</v>
      </c>
      <c r="B15445" s="197" t="str">
        <f aca="false">C15445&amp;D15445&amp;E15445&amp;F15445&amp;G15445&amp;H15445</f>
        <v>TERMINAL MECANICO A COMPRESSAO,FABRICADO EM BRONZE,PARA CABO DE 70MM2.FORNECIMENTO E COLOCACAO</v>
      </c>
      <c r="C15445" s="197" t="s">
        <v>31170</v>
      </c>
      <c r="D15445" s="197" t="s">
        <v>31198</v>
      </c>
      <c r="I15445" s="197" t="s">
        <v>30</v>
      </c>
      <c r="J15445" s="197" t="n">
        <v>14.04</v>
      </c>
    </row>
    <row r="15446" customFormat="false" ht="12.75" hidden="true" customHeight="false" outlineLevel="0" collapsed="false">
      <c r="A15446" s="197" t="s">
        <v>31200</v>
      </c>
      <c r="B15446" s="197" t="str">
        <f aca="false">C15446&amp;D15446&amp;E15446&amp;F15446&amp;G15446&amp;H15446</f>
        <v>TERMINAL MECANICO A COMPRESSAO,FABRICADO EM BRONZE,PARA CABO DE 95MM2.FORNECIMENTO E COLOCACAO</v>
      </c>
      <c r="C15446" s="197" t="s">
        <v>31170</v>
      </c>
      <c r="D15446" s="197" t="s">
        <v>31201</v>
      </c>
      <c r="I15446" s="197" t="s">
        <v>30</v>
      </c>
      <c r="J15446" s="197" t="n">
        <v>17.49</v>
      </c>
    </row>
    <row r="15447" customFormat="false" ht="12.75" hidden="true" customHeight="false" outlineLevel="0" collapsed="false">
      <c r="A15447" s="197" t="s">
        <v>31202</v>
      </c>
      <c r="B15447" s="197" t="str">
        <f aca="false">C15447&amp;D15447&amp;E15447&amp;F15447&amp;G15447&amp;H15447</f>
        <v>TERMINAL MECANICO A COMPRESSAO,FABRICADO EM BRONZE,PARA CABO DE 95MM2.FORNECIMENTO E COLOCACAO</v>
      </c>
      <c r="C15447" s="197" t="s">
        <v>31170</v>
      </c>
      <c r="D15447" s="197" t="s">
        <v>31201</v>
      </c>
      <c r="I15447" s="197" t="s">
        <v>30</v>
      </c>
      <c r="J15447" s="197" t="n">
        <v>15.67</v>
      </c>
    </row>
    <row r="15448" customFormat="false" ht="12.75" hidden="true" customHeight="false" outlineLevel="0" collapsed="false">
      <c r="A15448" s="197" t="s">
        <v>31203</v>
      </c>
      <c r="B15448" s="197" t="str">
        <f aca="false">C15448&amp;D15448&amp;E15448&amp;F15448&amp;G15448&amp;H15448</f>
        <v>TERMINAL MECANICO A COMPRESSAO,FABRICADO EM BRONZE,PARA CABO DE 120MM2.FORNECIMENTO E COLOCACAO</v>
      </c>
      <c r="C15448" s="197" t="s">
        <v>31170</v>
      </c>
      <c r="D15448" s="197" t="s">
        <v>31204</v>
      </c>
      <c r="I15448" s="197" t="s">
        <v>30</v>
      </c>
      <c r="J15448" s="197" t="n">
        <v>21.97</v>
      </c>
    </row>
    <row r="15449" customFormat="false" ht="12.75" hidden="true" customHeight="false" outlineLevel="0" collapsed="false">
      <c r="A15449" s="197" t="s">
        <v>31205</v>
      </c>
      <c r="B15449" s="197" t="str">
        <f aca="false">C15449&amp;D15449&amp;E15449&amp;F15449&amp;G15449&amp;H15449</f>
        <v>TERMINAL MECANICO A COMPRESSAO,FABRICADO EM BRONZE,PARA CABO DE 120MM2.FORNECIMENTO E COLOCACAO</v>
      </c>
      <c r="C15449" s="197" t="s">
        <v>31170</v>
      </c>
      <c r="D15449" s="197" t="s">
        <v>31204</v>
      </c>
      <c r="I15449" s="197" t="s">
        <v>30</v>
      </c>
      <c r="J15449" s="197" t="n">
        <v>20</v>
      </c>
    </row>
    <row r="15450" customFormat="false" ht="12.75" hidden="true" customHeight="false" outlineLevel="0" collapsed="false">
      <c r="A15450" s="197" t="s">
        <v>31206</v>
      </c>
      <c r="B15450" s="197" t="str">
        <f aca="false">C15450&amp;D15450&amp;E15450&amp;F15450&amp;G15450&amp;H15450</f>
        <v>TERMINAL MECANICO A COMPRESSAO,FABRICADO EM BRONZE,PARA CABO DE 150MM2.FORNECIMENTO E COLOCACAO</v>
      </c>
      <c r="C15450" s="197" t="s">
        <v>31170</v>
      </c>
      <c r="D15450" s="197" t="s">
        <v>31207</v>
      </c>
      <c r="I15450" s="197" t="s">
        <v>30</v>
      </c>
      <c r="J15450" s="197" t="n">
        <v>23.15</v>
      </c>
    </row>
    <row r="15451" customFormat="false" ht="12.75" hidden="true" customHeight="false" outlineLevel="0" collapsed="false">
      <c r="A15451" s="197" t="s">
        <v>31208</v>
      </c>
      <c r="B15451" s="197" t="str">
        <f aca="false">C15451&amp;D15451&amp;E15451&amp;F15451&amp;G15451&amp;H15451</f>
        <v>TERMINAL MECANICO A COMPRESSAO,FABRICADO EM BRONZE,PARA CABO DE 150MM2.FORNECIMENTO E COLOCACAO</v>
      </c>
      <c r="C15451" s="197" t="s">
        <v>31170</v>
      </c>
      <c r="D15451" s="197" t="s">
        <v>31207</v>
      </c>
      <c r="I15451" s="197" t="s">
        <v>30</v>
      </c>
      <c r="J15451" s="197" t="n">
        <v>21.18</v>
      </c>
    </row>
    <row r="15452" customFormat="false" ht="12.75" hidden="true" customHeight="false" outlineLevel="0" collapsed="false">
      <c r="A15452" s="197" t="s">
        <v>31209</v>
      </c>
      <c r="B15452" s="197" t="str">
        <f aca="false">C15452&amp;D15452&amp;E15452&amp;F15452&amp;G15452&amp;H15452</f>
        <v>TERMINAL MECANICO A COMPRESSAO,FABRICADO EM BRONZE,PARA CABO DE 185MM2.FORNECIMENTO E COLOCACAO</v>
      </c>
      <c r="C15452" s="197" t="s">
        <v>31170</v>
      </c>
      <c r="D15452" s="197" t="s">
        <v>31210</v>
      </c>
      <c r="I15452" s="197" t="s">
        <v>30</v>
      </c>
      <c r="J15452" s="197" t="n">
        <v>24.51</v>
      </c>
    </row>
    <row r="15453" customFormat="false" ht="12.75" hidden="true" customHeight="false" outlineLevel="0" collapsed="false">
      <c r="A15453" s="197" t="s">
        <v>31211</v>
      </c>
      <c r="B15453" s="197" t="str">
        <f aca="false">C15453&amp;D15453&amp;E15453&amp;F15453&amp;G15453&amp;H15453</f>
        <v>TERMINAL MECANICO A COMPRESSAO,FABRICADO EM BRONZE,PARA CABO DE 185MM2.FORNECIMENTO E COLOCACAO</v>
      </c>
      <c r="C15453" s="197" t="s">
        <v>31170</v>
      </c>
      <c r="D15453" s="197" t="s">
        <v>31210</v>
      </c>
      <c r="I15453" s="197" t="s">
        <v>30</v>
      </c>
      <c r="J15453" s="197" t="n">
        <v>22.54</v>
      </c>
    </row>
    <row r="15454" customFormat="false" ht="12.75" hidden="true" customHeight="false" outlineLevel="0" collapsed="false">
      <c r="A15454" s="197" t="s">
        <v>31212</v>
      </c>
      <c r="B15454" s="197" t="str">
        <f aca="false">C15454&amp;D15454&amp;E15454&amp;F15454&amp;G15454&amp;H15454</f>
        <v>TERMINAL MECANICO A COMPRESSAO,FABRICADO EM BRONZE,PARA CABO DE 240MM2.FORNECIMENTO E COLOCACAO</v>
      </c>
      <c r="C15454" s="197" t="s">
        <v>31170</v>
      </c>
      <c r="D15454" s="197" t="s">
        <v>31213</v>
      </c>
      <c r="I15454" s="197" t="s">
        <v>30</v>
      </c>
      <c r="J15454" s="197" t="n">
        <v>32.64</v>
      </c>
    </row>
    <row r="15455" customFormat="false" ht="12.75" hidden="true" customHeight="false" outlineLevel="0" collapsed="false">
      <c r="A15455" s="197" t="s">
        <v>31214</v>
      </c>
      <c r="B15455" s="197" t="str">
        <f aca="false">C15455&amp;D15455&amp;E15455&amp;F15455&amp;G15455&amp;H15455</f>
        <v>TERMINAL MECANICO A COMPRESSAO,FABRICADO EM BRONZE,PARA CABO DE 240MM2.FORNECIMENTO E COLOCACAO</v>
      </c>
      <c r="C15455" s="197" t="s">
        <v>31170</v>
      </c>
      <c r="D15455" s="197" t="s">
        <v>31213</v>
      </c>
      <c r="I15455" s="197" t="s">
        <v>30</v>
      </c>
      <c r="J15455" s="197" t="n">
        <v>30.52</v>
      </c>
    </row>
    <row r="15456" customFormat="false" ht="12.75" hidden="true" customHeight="false" outlineLevel="0" collapsed="false">
      <c r="A15456" s="197" t="s">
        <v>31215</v>
      </c>
      <c r="B15456" s="197" t="str">
        <f aca="false">C15456&amp;D15456&amp;E15456&amp;F15456&amp;G15456&amp;H15456</f>
        <v>TERMINAL MECANICO A COMPRESSAO,FABRICADO EM BRONZE,PARA CABO DE 300MM2.FORNECIMENTO E COLOCACAO</v>
      </c>
      <c r="C15456" s="197" t="s">
        <v>31170</v>
      </c>
      <c r="D15456" s="197" t="s">
        <v>31216</v>
      </c>
      <c r="I15456" s="197" t="s">
        <v>30</v>
      </c>
      <c r="J15456" s="197" t="n">
        <v>43.73</v>
      </c>
    </row>
    <row r="15457" customFormat="false" ht="12.75" hidden="true" customHeight="false" outlineLevel="0" collapsed="false">
      <c r="A15457" s="197" t="s">
        <v>31217</v>
      </c>
      <c r="B15457" s="197" t="str">
        <f aca="false">C15457&amp;D15457&amp;E15457&amp;F15457&amp;G15457&amp;H15457</f>
        <v>TERMINAL MECANICO A COMPRESSAO,FABRICADO EM BRONZE,PARA CABO DE 300MM2.FORNECIMENTO E COLOCACAO</v>
      </c>
      <c r="C15457" s="197" t="s">
        <v>31170</v>
      </c>
      <c r="D15457" s="197" t="s">
        <v>31216</v>
      </c>
      <c r="I15457" s="197" t="s">
        <v>30</v>
      </c>
      <c r="J15457" s="197" t="n">
        <v>41.42</v>
      </c>
    </row>
    <row r="15458" customFormat="false" ht="12.75" hidden="true" customHeight="false" outlineLevel="0" collapsed="false">
      <c r="A15458" s="197" t="s">
        <v>31218</v>
      </c>
      <c r="B15458" s="197" t="str">
        <f aca="false">C15458&amp;D15458&amp;E15458&amp;F15458&amp;G15458&amp;H15458</f>
        <v>CONECTOR MECANICO PARAFUSO FENDIDO(SPLIT-BOLT),CORPO E PORCA FABRICADO EM COBRE,PARA CABO DE 10MM2.FORNECIMENTO E COLOCACAO</v>
      </c>
      <c r="C15458" s="197" t="s">
        <v>31219</v>
      </c>
      <c r="D15458" s="197" t="s">
        <v>31220</v>
      </c>
      <c r="E15458" s="197" t="s">
        <v>7353</v>
      </c>
      <c r="I15458" s="197" t="s">
        <v>30</v>
      </c>
      <c r="J15458" s="197" t="n">
        <v>11.83</v>
      </c>
    </row>
    <row r="15459" customFormat="false" ht="12.75" hidden="true" customHeight="false" outlineLevel="0" collapsed="false">
      <c r="A15459" s="197" t="s">
        <v>31221</v>
      </c>
      <c r="B15459" s="197" t="str">
        <f aca="false">C15459&amp;D15459&amp;E15459&amp;F15459&amp;G15459&amp;H15459</f>
        <v>CONECTOR MECANICO PARAFUSO FENDIDO(SPLIT-BOLT),CORPO E PORCA FABRICADO EM COBRE,PARA CABO DE 10MM2.FORNECIMENTO E COLOCACAO</v>
      </c>
      <c r="C15459" s="197" t="s">
        <v>31219</v>
      </c>
      <c r="D15459" s="197" t="s">
        <v>31220</v>
      </c>
      <c r="E15459" s="197" t="s">
        <v>7353</v>
      </c>
      <c r="I15459" s="197" t="s">
        <v>30</v>
      </c>
      <c r="J15459" s="197" t="n">
        <v>10.6</v>
      </c>
    </row>
    <row r="15460" customFormat="false" ht="12.75" hidden="true" customHeight="false" outlineLevel="0" collapsed="false">
      <c r="A15460" s="197" t="s">
        <v>31222</v>
      </c>
      <c r="B15460" s="197" t="str">
        <f aca="false">C15460&amp;D15460&amp;E15460&amp;F15460&amp;G15460&amp;H15460</f>
        <v>CONECTOR MECANICO PARAFUSO FENDIDO(SPLIT-BOLT),CORPO E PORCA FABRICADO EM COBRE,PARA CABO DE 16MM2.FORNECIMENTO E COLOCACAO</v>
      </c>
      <c r="C15460" s="197" t="s">
        <v>31219</v>
      </c>
      <c r="D15460" s="197" t="s">
        <v>31223</v>
      </c>
      <c r="E15460" s="197" t="s">
        <v>7353</v>
      </c>
      <c r="I15460" s="197" t="s">
        <v>30</v>
      </c>
      <c r="J15460" s="197" t="n">
        <v>13.64</v>
      </c>
    </row>
    <row r="15461" customFormat="false" ht="12.75" hidden="true" customHeight="false" outlineLevel="0" collapsed="false">
      <c r="A15461" s="197" t="s">
        <v>31224</v>
      </c>
      <c r="B15461" s="197" t="str">
        <f aca="false">C15461&amp;D15461&amp;E15461&amp;F15461&amp;G15461&amp;H15461</f>
        <v>CONECTOR MECANICO PARAFUSO FENDIDO(SPLIT-BOLT),CORPO E PORCA FABRICADO EM COBRE,PARA CABO DE 16MM2.FORNECIMENTO E COLOCACAO</v>
      </c>
      <c r="C15461" s="197" t="s">
        <v>31219</v>
      </c>
      <c r="D15461" s="197" t="s">
        <v>31223</v>
      </c>
      <c r="E15461" s="197" t="s">
        <v>7353</v>
      </c>
      <c r="I15461" s="197" t="s">
        <v>30</v>
      </c>
      <c r="J15461" s="197" t="n">
        <v>12.26</v>
      </c>
    </row>
    <row r="15462" customFormat="false" ht="12.75" hidden="true" customHeight="false" outlineLevel="0" collapsed="false">
      <c r="A15462" s="197" t="s">
        <v>31225</v>
      </c>
      <c r="B15462" s="197" t="str">
        <f aca="false">C15462&amp;D15462&amp;E15462&amp;F15462&amp;G15462&amp;H15462</f>
        <v>CONECTOR MECANICO PARAFUSO FENDIDO(SPLIT-BOLT),CORPO E PORCA FABRICADO EM COBRE,PARA CABO DE 25MM2.FORNECIMENTO E COLOCACAO</v>
      </c>
      <c r="C15462" s="197" t="s">
        <v>31219</v>
      </c>
      <c r="D15462" s="197" t="s">
        <v>31226</v>
      </c>
      <c r="E15462" s="197" t="s">
        <v>7353</v>
      </c>
      <c r="I15462" s="197" t="s">
        <v>30</v>
      </c>
      <c r="J15462" s="197" t="n">
        <v>14.87</v>
      </c>
    </row>
    <row r="15463" customFormat="false" ht="12.75" hidden="true" customHeight="false" outlineLevel="0" collapsed="false">
      <c r="A15463" s="197" t="s">
        <v>31227</v>
      </c>
      <c r="B15463" s="197" t="str">
        <f aca="false">C15463&amp;D15463&amp;E15463&amp;F15463&amp;G15463&amp;H15463</f>
        <v>CONECTOR MECANICO PARAFUSO FENDIDO(SPLIT-BOLT),CORPO E PORCA FABRICADO EM COBRE,PARA CABO DE 25MM2.FORNECIMENTO E COLOCACAO</v>
      </c>
      <c r="C15463" s="197" t="s">
        <v>31219</v>
      </c>
      <c r="D15463" s="197" t="s">
        <v>31226</v>
      </c>
      <c r="E15463" s="197" t="s">
        <v>7353</v>
      </c>
      <c r="I15463" s="197" t="s">
        <v>30</v>
      </c>
      <c r="J15463" s="197" t="n">
        <v>13.44</v>
      </c>
    </row>
    <row r="15464" customFormat="false" ht="12.75" hidden="true" customHeight="false" outlineLevel="0" collapsed="false">
      <c r="A15464" s="197" t="s">
        <v>31228</v>
      </c>
      <c r="B15464" s="197" t="str">
        <f aca="false">C15464&amp;D15464&amp;E15464&amp;F15464&amp;G15464&amp;H15464</f>
        <v>CONECTOR MECANICO PARAFUSO FENDIDO(SPLIT-BOLT),CORPO E PORCA FABRICADO EM COBRE,PARA CABO DE 35MM2.FORNECIMENTO E COLOCACAO</v>
      </c>
      <c r="C15464" s="197" t="s">
        <v>31219</v>
      </c>
      <c r="D15464" s="197" t="s">
        <v>31229</v>
      </c>
      <c r="E15464" s="197" t="s">
        <v>7353</v>
      </c>
      <c r="I15464" s="197" t="s">
        <v>30</v>
      </c>
      <c r="J15464" s="197" t="n">
        <v>16.18</v>
      </c>
    </row>
    <row r="15465" customFormat="false" ht="12.75" hidden="true" customHeight="false" outlineLevel="0" collapsed="false">
      <c r="A15465" s="197" t="s">
        <v>31230</v>
      </c>
      <c r="B15465" s="197" t="str">
        <f aca="false">C15465&amp;D15465&amp;E15465&amp;F15465&amp;G15465&amp;H15465</f>
        <v>CONECTOR MECANICO PARAFUSO FENDIDO(SPLIT-BOLT),CORPO E PORCA FABRICADO EM COBRE,PARA CABO DE 35MM2.FORNECIMENTO E COLOCACAO</v>
      </c>
      <c r="C15465" s="197" t="s">
        <v>31219</v>
      </c>
      <c r="D15465" s="197" t="s">
        <v>31229</v>
      </c>
      <c r="E15465" s="197" t="s">
        <v>7353</v>
      </c>
      <c r="I15465" s="197" t="s">
        <v>30</v>
      </c>
      <c r="J15465" s="197" t="n">
        <v>14.7</v>
      </c>
    </row>
    <row r="15466" customFormat="false" ht="12.75" hidden="true" customHeight="false" outlineLevel="0" collapsed="false">
      <c r="A15466" s="197" t="s">
        <v>31231</v>
      </c>
      <c r="B15466" s="197" t="str">
        <f aca="false">C15466&amp;D15466&amp;E15466&amp;F15466&amp;G15466&amp;H15466</f>
        <v>CONECTOR MECANICO PARAFUSO FENDIDO(SPLIT-BOLT),CORPO E PORCA FABRICADO EM COBRE,PARA CABO DE 50MM2.FORNECIMENTO E COLOCACAO</v>
      </c>
      <c r="C15466" s="197" t="s">
        <v>31219</v>
      </c>
      <c r="D15466" s="197" t="s">
        <v>31232</v>
      </c>
      <c r="E15466" s="197" t="s">
        <v>7353</v>
      </c>
      <c r="I15466" s="197" t="s">
        <v>30</v>
      </c>
      <c r="J15466" s="197" t="n">
        <v>18.07</v>
      </c>
    </row>
    <row r="15467" customFormat="false" ht="12.75" hidden="true" customHeight="false" outlineLevel="0" collapsed="false">
      <c r="A15467" s="197" t="s">
        <v>31233</v>
      </c>
      <c r="B15467" s="197" t="str">
        <f aca="false">C15467&amp;D15467&amp;E15467&amp;F15467&amp;G15467&amp;H15467</f>
        <v>CONECTOR MECANICO PARAFUSO FENDIDO(SPLIT-BOLT),CORPO E PORCA FABRICADO EM COBRE,PARA CABO DE 50MM2.FORNECIMENTO E COLOCACAO</v>
      </c>
      <c r="C15467" s="197" t="s">
        <v>31219</v>
      </c>
      <c r="D15467" s="197" t="s">
        <v>31232</v>
      </c>
      <c r="E15467" s="197" t="s">
        <v>7353</v>
      </c>
      <c r="I15467" s="197" t="s">
        <v>30</v>
      </c>
      <c r="J15467" s="197" t="n">
        <v>16.54</v>
      </c>
    </row>
    <row r="15468" customFormat="false" ht="12.75" hidden="true" customHeight="false" outlineLevel="0" collapsed="false">
      <c r="A15468" s="197" t="s">
        <v>31234</v>
      </c>
      <c r="B15468" s="197" t="str">
        <f aca="false">C15468&amp;D15468&amp;E15468&amp;F15468&amp;G15468&amp;H15468</f>
        <v>CONECTOR MECANICO PARAFUSO FENDIDO(SPLIT-BOLT),CORPO E PORCA FABRICADO EM COBRE,PARA CABO DE 70MM2.FORNECIMENTO E COLOCACAO</v>
      </c>
      <c r="C15468" s="197" t="s">
        <v>31219</v>
      </c>
      <c r="D15468" s="197" t="s">
        <v>31235</v>
      </c>
      <c r="E15468" s="197" t="s">
        <v>7353</v>
      </c>
      <c r="I15468" s="197" t="s">
        <v>30</v>
      </c>
      <c r="J15468" s="197" t="n">
        <v>21.6</v>
      </c>
    </row>
    <row r="15469" customFormat="false" ht="12.75" hidden="true" customHeight="false" outlineLevel="0" collapsed="false">
      <c r="A15469" s="197" t="s">
        <v>31236</v>
      </c>
      <c r="B15469" s="197" t="str">
        <f aca="false">C15469&amp;D15469&amp;E15469&amp;F15469&amp;G15469&amp;H15469</f>
        <v>CONECTOR MECANICO PARAFUSO FENDIDO(SPLIT-BOLT),CORPO E PORCA FABRICADO EM COBRE,PARA CABO DE 70MM2.FORNECIMENTO E COLOCACAO</v>
      </c>
      <c r="C15469" s="197" t="s">
        <v>31219</v>
      </c>
      <c r="D15469" s="197" t="s">
        <v>31235</v>
      </c>
      <c r="E15469" s="197" t="s">
        <v>7353</v>
      </c>
      <c r="I15469" s="197" t="s">
        <v>30</v>
      </c>
      <c r="J15469" s="197" t="n">
        <v>20.03</v>
      </c>
    </row>
    <row r="15470" customFormat="false" ht="12.75" hidden="true" customHeight="false" outlineLevel="0" collapsed="false">
      <c r="A15470" s="197" t="s">
        <v>31237</v>
      </c>
      <c r="B15470" s="197" t="str">
        <f aca="false">C15470&amp;D15470&amp;E15470&amp;F15470&amp;G15470&amp;H15470</f>
        <v>CONECTOR MECANICO PARAFUSO FENDIDO(SPLIT-BOLT),CORPO E PORCA FABRICADO EM COBRE,PARA CABO DE 95MM2.FORNECIMENTO E COLOCACAO</v>
      </c>
      <c r="C15470" s="197" t="s">
        <v>31219</v>
      </c>
      <c r="D15470" s="197" t="s">
        <v>31238</v>
      </c>
      <c r="E15470" s="197" t="s">
        <v>7353</v>
      </c>
      <c r="I15470" s="197" t="s">
        <v>30</v>
      </c>
      <c r="J15470" s="197" t="n">
        <v>24.63</v>
      </c>
    </row>
    <row r="15471" customFormat="false" ht="12.75" hidden="true" customHeight="false" outlineLevel="0" collapsed="false">
      <c r="A15471" s="197" t="s">
        <v>31239</v>
      </c>
      <c r="B15471" s="197" t="str">
        <f aca="false">C15471&amp;D15471&amp;E15471&amp;F15471&amp;G15471&amp;H15471</f>
        <v>CONECTOR MECANICO PARAFUSO FENDIDO(SPLIT-BOLT),CORPO E PORCA FABRICADO EM COBRE,PARA CABO DE 95MM2.FORNECIMENTO E COLOCACAO</v>
      </c>
      <c r="C15471" s="197" t="s">
        <v>31219</v>
      </c>
      <c r="D15471" s="197" t="s">
        <v>31238</v>
      </c>
      <c r="E15471" s="197" t="s">
        <v>7353</v>
      </c>
      <c r="I15471" s="197" t="s">
        <v>30</v>
      </c>
      <c r="J15471" s="197" t="n">
        <v>23.01</v>
      </c>
    </row>
    <row r="15472" customFormat="false" ht="12.75" hidden="true" customHeight="false" outlineLevel="0" collapsed="false">
      <c r="A15472" s="197" t="s">
        <v>31240</v>
      </c>
      <c r="B15472" s="197" t="str">
        <f aca="false">C15472&amp;D15472&amp;E15472&amp;F15472&amp;G15472&amp;H15472</f>
        <v>CONECTOR MECANICO PARAFUSO FENDIDO(SPLIT-BOLT),CORPO E PORCA FABRICADO EM COBRE,PARA CABO DE 120MM2.FORNECIMENTO E COLOCACAO</v>
      </c>
      <c r="C15472" s="197" t="s">
        <v>31219</v>
      </c>
      <c r="D15472" s="197" t="s">
        <v>31241</v>
      </c>
      <c r="E15472" s="197" t="s">
        <v>7366</v>
      </c>
      <c r="I15472" s="197" t="s">
        <v>30</v>
      </c>
      <c r="J15472" s="197" t="n">
        <v>26.75</v>
      </c>
    </row>
    <row r="15473" customFormat="false" ht="12.75" hidden="true" customHeight="false" outlineLevel="0" collapsed="false">
      <c r="A15473" s="197" t="s">
        <v>31242</v>
      </c>
      <c r="B15473" s="197" t="str">
        <f aca="false">C15473&amp;D15473&amp;E15473&amp;F15473&amp;G15473&amp;H15473</f>
        <v>CONECTOR MECANICO PARAFUSO FENDIDO(SPLIT-BOLT),CORPO E PORCA FABRICADO EM COBRE,PARA CABO DE 120MM2.FORNECIMENTO E COLOCACAO</v>
      </c>
      <c r="C15473" s="197" t="s">
        <v>31219</v>
      </c>
      <c r="D15473" s="197" t="s">
        <v>31241</v>
      </c>
      <c r="E15473" s="197" t="s">
        <v>7366</v>
      </c>
      <c r="I15473" s="197" t="s">
        <v>30</v>
      </c>
      <c r="J15473" s="197" t="n">
        <v>25.08</v>
      </c>
    </row>
    <row r="15474" customFormat="false" ht="12.75" hidden="true" customHeight="false" outlineLevel="0" collapsed="false">
      <c r="A15474" s="197" t="s">
        <v>31243</v>
      </c>
      <c r="B15474" s="197" t="str">
        <f aca="false">C15474&amp;D15474&amp;E15474&amp;F15474&amp;G15474&amp;H15474</f>
        <v>CONECTOR MECANICO PARAFUSO FENDIDO(SPLIT-BOLT),CORPO E PORCA FABRICADO EM COBRE,PARA CABO DE 150MM2.FORNECIMENTO E COLOCACAO</v>
      </c>
      <c r="C15474" s="197" t="s">
        <v>31219</v>
      </c>
      <c r="D15474" s="197" t="s">
        <v>31244</v>
      </c>
      <c r="E15474" s="197" t="s">
        <v>7366</v>
      </c>
      <c r="I15474" s="197" t="s">
        <v>30</v>
      </c>
      <c r="J15474" s="197" t="n">
        <v>33.83</v>
      </c>
    </row>
    <row r="15475" customFormat="false" ht="12.75" hidden="true" customHeight="false" outlineLevel="0" collapsed="false">
      <c r="A15475" s="197" t="s">
        <v>31245</v>
      </c>
      <c r="B15475" s="197" t="str">
        <f aca="false">C15475&amp;D15475&amp;E15475&amp;F15475&amp;G15475&amp;H15475</f>
        <v>CONECTOR MECANICO PARAFUSO FENDIDO(SPLIT-BOLT),CORPO E PORCA FABRICADO EM COBRE,PARA CABO DE 150MM2.FORNECIMENTO E COLOCACAO</v>
      </c>
      <c r="C15475" s="197" t="s">
        <v>31219</v>
      </c>
      <c r="D15475" s="197" t="s">
        <v>31244</v>
      </c>
      <c r="E15475" s="197" t="s">
        <v>7366</v>
      </c>
      <c r="I15475" s="197" t="s">
        <v>30</v>
      </c>
      <c r="J15475" s="197" t="n">
        <v>32.06</v>
      </c>
    </row>
    <row r="15476" customFormat="false" ht="12.75" hidden="true" customHeight="false" outlineLevel="0" collapsed="false">
      <c r="A15476" s="197" t="s">
        <v>31246</v>
      </c>
      <c r="B15476" s="197" t="str">
        <f aca="false">C15476&amp;D15476&amp;E15476&amp;F15476&amp;G15476&amp;H15476</f>
        <v>CONECTOR MECANICO PARAFUSO FENDIDO(SPLIT-BOLT),CORPO E PORCA FABRICADO EM COBRE,PARA CABO DE 185MM2.FORNECIMENTO E COLOCACAO</v>
      </c>
      <c r="C15476" s="197" t="s">
        <v>31219</v>
      </c>
      <c r="D15476" s="197" t="s">
        <v>31247</v>
      </c>
      <c r="E15476" s="197" t="s">
        <v>7366</v>
      </c>
      <c r="I15476" s="197" t="s">
        <v>30</v>
      </c>
      <c r="J15476" s="197" t="n">
        <v>40.69</v>
      </c>
    </row>
    <row r="15477" customFormat="false" ht="12.75" hidden="true" customHeight="false" outlineLevel="0" collapsed="false">
      <c r="A15477" s="197" t="s">
        <v>31248</v>
      </c>
      <c r="B15477" s="197" t="str">
        <f aca="false">C15477&amp;D15477&amp;E15477&amp;F15477&amp;G15477&amp;H15477</f>
        <v>CONECTOR MECANICO PARAFUSO FENDIDO(SPLIT-BOLT),CORPO E PORCA FABRICADO EM COBRE,PARA CABO DE 185MM2.FORNECIMENTO E COLOCACAO</v>
      </c>
      <c r="C15477" s="197" t="s">
        <v>31219</v>
      </c>
      <c r="D15477" s="197" t="s">
        <v>31247</v>
      </c>
      <c r="E15477" s="197" t="s">
        <v>7366</v>
      </c>
      <c r="I15477" s="197" t="s">
        <v>30</v>
      </c>
      <c r="J15477" s="197" t="n">
        <v>38.86</v>
      </c>
    </row>
    <row r="15478" customFormat="false" ht="12.75" hidden="true" customHeight="false" outlineLevel="0" collapsed="false">
      <c r="A15478" s="197" t="s">
        <v>31249</v>
      </c>
      <c r="B15478" s="197" t="str">
        <f aca="false">C15478&amp;D15478&amp;E15478&amp;F15478&amp;G15478&amp;H15478</f>
        <v>CONECTOR MECANICO PARAFUSO FENDIDO(SPLIT-BOLT),CORPO E PORCA FABRICADO EM COBRE,PARA CABO DE 240MM2.FORNECIMENTO E COLOCACAO</v>
      </c>
      <c r="C15478" s="197" t="s">
        <v>31219</v>
      </c>
      <c r="D15478" s="197" t="s">
        <v>31250</v>
      </c>
      <c r="E15478" s="197" t="s">
        <v>7366</v>
      </c>
      <c r="I15478" s="197" t="s">
        <v>30</v>
      </c>
      <c r="J15478" s="197" t="n">
        <v>50.57</v>
      </c>
    </row>
    <row r="15479" customFormat="false" ht="12.75" hidden="true" customHeight="false" outlineLevel="0" collapsed="false">
      <c r="A15479" s="197" t="s">
        <v>31251</v>
      </c>
      <c r="B15479" s="197" t="str">
        <f aca="false">C15479&amp;D15479&amp;E15479&amp;F15479&amp;G15479&amp;H15479</f>
        <v>CONECTOR MECANICO PARAFUSO FENDIDO(SPLIT-BOLT),CORPO E PORCA FABRICADO EM COBRE,PARA CABO DE 240MM2.FORNECIMENTO E COLOCACAO</v>
      </c>
      <c r="C15479" s="197" t="s">
        <v>31219</v>
      </c>
      <c r="D15479" s="197" t="s">
        <v>31250</v>
      </c>
      <c r="E15479" s="197" t="s">
        <v>7366</v>
      </c>
      <c r="I15479" s="197" t="s">
        <v>30</v>
      </c>
      <c r="J15479" s="197" t="n">
        <v>48.6</v>
      </c>
    </row>
    <row r="15480" customFormat="false" ht="12.75" hidden="true" customHeight="false" outlineLevel="0" collapsed="false">
      <c r="A15480" s="197" t="s">
        <v>31252</v>
      </c>
      <c r="B15480" s="197" t="str">
        <f aca="false">C15480&amp;D15480&amp;E15480&amp;F15480&amp;G15480&amp;H15480</f>
        <v>CAIXA DE LIGACAO DE ALUMINIO SILICIO,TIPO CONDULETES,NO FORMATO B,DIAMETRO DE 1/2".FORNECIMENTO E COLOCACAO</v>
      </c>
      <c r="C15480" s="197" t="s">
        <v>31253</v>
      </c>
      <c r="D15480" s="197" t="s">
        <v>31254</v>
      </c>
      <c r="I15480" s="197" t="s">
        <v>30</v>
      </c>
      <c r="J15480" s="197" t="n">
        <v>13.38</v>
      </c>
    </row>
    <row r="15481" customFormat="false" ht="12.75" hidden="true" customHeight="false" outlineLevel="0" collapsed="false">
      <c r="A15481" s="197" t="s">
        <v>31255</v>
      </c>
      <c r="B15481" s="197" t="str">
        <f aca="false">C15481&amp;D15481&amp;E15481&amp;F15481&amp;G15481&amp;H15481</f>
        <v>CAIXA DE LIGACAO DE ALUMINIO SILICIO,TIPO CONDULETES,NO FORMATO B,DIAMETRO DE 1/2".FORNECIMENTO E COLOCACAO</v>
      </c>
      <c r="C15481" s="197" t="s">
        <v>31253</v>
      </c>
      <c r="D15481" s="197" t="s">
        <v>31254</v>
      </c>
      <c r="I15481" s="197" t="s">
        <v>30</v>
      </c>
      <c r="J15481" s="197" t="n">
        <v>12.8</v>
      </c>
    </row>
    <row r="15482" customFormat="false" ht="12.75" hidden="true" customHeight="false" outlineLevel="0" collapsed="false">
      <c r="A15482" s="197" t="s">
        <v>31256</v>
      </c>
      <c r="B15482" s="197" t="str">
        <f aca="false">C15482&amp;D15482&amp;E15482&amp;F15482&amp;G15482&amp;H15482</f>
        <v>CAIXA DE LIGACAO DE ALUMINIO SILICIO,TIPO CONDULETES,NO FORMATO B,DIAMETRO DE 3/4".FORNECIMENTO E COLOCACAO</v>
      </c>
      <c r="C15482" s="197" t="s">
        <v>31253</v>
      </c>
      <c r="D15482" s="197" t="s">
        <v>31257</v>
      </c>
      <c r="I15482" s="197" t="s">
        <v>30</v>
      </c>
      <c r="J15482" s="197" t="n">
        <v>14.91</v>
      </c>
    </row>
    <row r="15483" customFormat="false" ht="12.75" hidden="true" customHeight="false" outlineLevel="0" collapsed="false">
      <c r="A15483" s="197" t="s">
        <v>31258</v>
      </c>
      <c r="B15483" s="197" t="str">
        <f aca="false">C15483&amp;D15483&amp;E15483&amp;F15483&amp;G15483&amp;H15483</f>
        <v>CAIXA DE LIGACAO DE ALUMINIO SILICIO,TIPO CONDULETES,NO FORMATO B,DIAMETRO DE 3/4".FORNECIMENTO E COLOCACAO</v>
      </c>
      <c r="C15483" s="197" t="s">
        <v>31253</v>
      </c>
      <c r="D15483" s="197" t="s">
        <v>31257</v>
      </c>
      <c r="I15483" s="197" t="s">
        <v>30</v>
      </c>
      <c r="J15483" s="197" t="n">
        <v>14.19</v>
      </c>
    </row>
    <row r="15484" customFormat="false" ht="12.75" hidden="true" customHeight="false" outlineLevel="0" collapsed="false">
      <c r="A15484" s="197" t="s">
        <v>31259</v>
      </c>
      <c r="B15484" s="197" t="str">
        <f aca="false">C15484&amp;D15484&amp;E15484&amp;F15484&amp;G15484&amp;H15484</f>
        <v>CAIXA DE LIGACAO DE ALUMINIO SILICIO,TIPO CONDULETES,NO FORMATO B,DIAMETRO DE 1".FORNECIMENTO E COLOCACAO</v>
      </c>
      <c r="C15484" s="197" t="s">
        <v>31253</v>
      </c>
      <c r="D15484" s="197" t="s">
        <v>31260</v>
      </c>
      <c r="I15484" s="197" t="s">
        <v>30</v>
      </c>
      <c r="J15484" s="197" t="n">
        <v>18.66</v>
      </c>
    </row>
    <row r="15485" customFormat="false" ht="12.75" hidden="true" customHeight="false" outlineLevel="0" collapsed="false">
      <c r="A15485" s="197" t="s">
        <v>31261</v>
      </c>
      <c r="B15485" s="197" t="str">
        <f aca="false">C15485&amp;D15485&amp;E15485&amp;F15485&amp;G15485&amp;H15485</f>
        <v>CAIXA DE LIGACAO DE ALUMINIO SILICIO,TIPO CONDULETES,NO FORMATO B,DIAMETRO DE 1".FORNECIMENTO E COLOCACAO</v>
      </c>
      <c r="C15485" s="197" t="s">
        <v>31253</v>
      </c>
      <c r="D15485" s="197" t="s">
        <v>31260</v>
      </c>
      <c r="I15485" s="197" t="s">
        <v>30</v>
      </c>
      <c r="J15485" s="197" t="n">
        <v>17.8</v>
      </c>
    </row>
    <row r="15486" customFormat="false" ht="12.75" hidden="true" customHeight="false" outlineLevel="0" collapsed="false">
      <c r="A15486" s="197" t="s">
        <v>31262</v>
      </c>
      <c r="B15486" s="197" t="str">
        <f aca="false">C15486&amp;D15486&amp;E15486&amp;F15486&amp;G15486&amp;H15486</f>
        <v>CAIXA DE LIGACAO DE ALUMINIO SILICIO,TIPO CONDULETES,NO FORMATO C,DIAMETRO DE 1/2".FORNECIMENTO E COLOCACAO</v>
      </c>
      <c r="C15486" s="197" t="s">
        <v>31253</v>
      </c>
      <c r="D15486" s="197" t="s">
        <v>31263</v>
      </c>
      <c r="I15486" s="197" t="s">
        <v>30</v>
      </c>
      <c r="J15486" s="197" t="n">
        <v>14.29</v>
      </c>
    </row>
    <row r="15487" customFormat="false" ht="12.75" hidden="true" customHeight="false" outlineLevel="0" collapsed="false">
      <c r="A15487" s="197" t="s">
        <v>31264</v>
      </c>
      <c r="B15487" s="197" t="str">
        <f aca="false">C15487&amp;D15487&amp;E15487&amp;F15487&amp;G15487&amp;H15487</f>
        <v>CAIXA DE LIGACAO DE ALUMINIO SILICIO,TIPO CONDULETES,NO FORMATO C,DIAMETRO DE 1/2".FORNECIMENTO E COLOCACAO</v>
      </c>
      <c r="C15487" s="197" t="s">
        <v>31253</v>
      </c>
      <c r="D15487" s="197" t="s">
        <v>31263</v>
      </c>
      <c r="I15487" s="197" t="s">
        <v>30</v>
      </c>
      <c r="J15487" s="197" t="n">
        <v>13.71</v>
      </c>
    </row>
    <row r="15488" customFormat="false" ht="12.75" hidden="true" customHeight="false" outlineLevel="0" collapsed="false">
      <c r="A15488" s="197" t="s">
        <v>31265</v>
      </c>
      <c r="B15488" s="197" t="str">
        <f aca="false">C15488&amp;D15488&amp;E15488&amp;F15488&amp;G15488&amp;H15488</f>
        <v>CAIXA DE LIGACAO DE ALUMINIO SILICIO,TIPO CONDULETES,NO FORMATO C,DIAMETRO DE 3/4".FORNECIMENTO E COLOCACAO</v>
      </c>
      <c r="C15488" s="197" t="s">
        <v>31253</v>
      </c>
      <c r="D15488" s="197" t="s">
        <v>31266</v>
      </c>
      <c r="I15488" s="197" t="s">
        <v>30</v>
      </c>
      <c r="J15488" s="197" t="n">
        <v>14.8</v>
      </c>
    </row>
    <row r="15489" customFormat="false" ht="12.75" hidden="true" customHeight="false" outlineLevel="0" collapsed="false">
      <c r="A15489" s="197" t="s">
        <v>31267</v>
      </c>
      <c r="B15489" s="197" t="str">
        <f aca="false">C15489&amp;D15489&amp;E15489&amp;F15489&amp;G15489&amp;H15489</f>
        <v>CAIXA DE LIGACAO DE ALUMINIO SILICIO,TIPO CONDULETES,NO FORMATO C,DIAMETRO DE 3/4".FORNECIMENTO E COLOCACAO</v>
      </c>
      <c r="C15489" s="197" t="s">
        <v>31253</v>
      </c>
      <c r="D15489" s="197" t="s">
        <v>31266</v>
      </c>
      <c r="I15489" s="197" t="s">
        <v>30</v>
      </c>
      <c r="J15489" s="197" t="n">
        <v>14.08</v>
      </c>
    </row>
    <row r="15490" customFormat="false" ht="12.75" hidden="true" customHeight="false" outlineLevel="0" collapsed="false">
      <c r="A15490" s="197" t="s">
        <v>31268</v>
      </c>
      <c r="B15490" s="197" t="str">
        <f aca="false">C15490&amp;D15490&amp;E15490&amp;F15490&amp;G15490&amp;H15490</f>
        <v>CAIXA DE LIGACAO DE ALUMINIO SILICIO,TIPO CONDULETES,NO FORMATO C,DIAMETRO DE 1".FORNECIMENTO E COLOCACAO</v>
      </c>
      <c r="C15490" s="197" t="s">
        <v>31253</v>
      </c>
      <c r="D15490" s="197" t="s">
        <v>31269</v>
      </c>
      <c r="I15490" s="197" t="s">
        <v>30</v>
      </c>
      <c r="J15490" s="197" t="n">
        <v>19.08</v>
      </c>
    </row>
    <row r="15491" customFormat="false" ht="12.75" hidden="true" customHeight="false" outlineLevel="0" collapsed="false">
      <c r="A15491" s="197" t="s">
        <v>31270</v>
      </c>
      <c r="B15491" s="197" t="str">
        <f aca="false">C15491&amp;D15491&amp;E15491&amp;F15491&amp;G15491&amp;H15491</f>
        <v>CAIXA DE LIGACAO DE ALUMINIO SILICIO,TIPO CONDULETES,NO FORMATO C,DIAMETRO DE 1".FORNECIMENTO E COLOCACAO</v>
      </c>
      <c r="C15491" s="197" t="s">
        <v>31253</v>
      </c>
      <c r="D15491" s="197" t="s">
        <v>31269</v>
      </c>
      <c r="I15491" s="197" t="s">
        <v>30</v>
      </c>
      <c r="J15491" s="197" t="n">
        <v>18.22</v>
      </c>
    </row>
    <row r="15492" customFormat="false" ht="12.75" hidden="true" customHeight="false" outlineLevel="0" collapsed="false">
      <c r="A15492" s="197" t="s">
        <v>31271</v>
      </c>
      <c r="B15492" s="197" t="str">
        <f aca="false">C15492&amp;D15492&amp;E15492&amp;F15492&amp;G15492&amp;H15492</f>
        <v>CAIXA DE LIGACAO DE ALUMINIO SILICIO,TIPO CONDULETES,NO FORMATO E,DIAMETRO DE 1/2".FORNECIMENTO E COLOCACAO</v>
      </c>
      <c r="C15492" s="197" t="s">
        <v>31253</v>
      </c>
      <c r="D15492" s="197" t="s">
        <v>31272</v>
      </c>
      <c r="I15492" s="197" t="s">
        <v>30</v>
      </c>
      <c r="J15492" s="197" t="n">
        <v>13.37</v>
      </c>
    </row>
    <row r="15493" customFormat="false" ht="12.75" hidden="true" customHeight="false" outlineLevel="0" collapsed="false">
      <c r="A15493" s="197" t="s">
        <v>31273</v>
      </c>
      <c r="B15493" s="197" t="str">
        <f aca="false">C15493&amp;D15493&amp;E15493&amp;F15493&amp;G15493&amp;H15493</f>
        <v>CAIXA DE LIGACAO DE ALUMINIO SILICIO,TIPO CONDULETES,NO FORMATO E,DIAMETRO DE 1/2".FORNECIMENTO E COLOCACAO</v>
      </c>
      <c r="C15493" s="197" t="s">
        <v>31253</v>
      </c>
      <c r="D15493" s="197" t="s">
        <v>31272</v>
      </c>
      <c r="I15493" s="197" t="s">
        <v>30</v>
      </c>
      <c r="J15493" s="197" t="n">
        <v>12.79</v>
      </c>
    </row>
    <row r="15494" customFormat="false" ht="12.75" hidden="true" customHeight="false" outlineLevel="0" collapsed="false">
      <c r="A15494" s="197" t="s">
        <v>31274</v>
      </c>
      <c r="B15494" s="197" t="str">
        <f aca="false">C15494&amp;D15494&amp;E15494&amp;F15494&amp;G15494&amp;H15494</f>
        <v>CAIXA DE LIGACAO DE ALUMINIO SILICIO,TIPO CONDULETES,NO FORMATO E,DIAMETRO DE 3/4".FORNECIMENTO E COLOCACAO</v>
      </c>
      <c r="C15494" s="197" t="s">
        <v>31253</v>
      </c>
      <c r="D15494" s="197" t="s">
        <v>31275</v>
      </c>
      <c r="I15494" s="197" t="s">
        <v>30</v>
      </c>
      <c r="J15494" s="197" t="n">
        <v>13.69</v>
      </c>
    </row>
    <row r="15495" customFormat="false" ht="12.75" hidden="true" customHeight="false" outlineLevel="0" collapsed="false">
      <c r="A15495" s="197" t="s">
        <v>31276</v>
      </c>
      <c r="B15495" s="197" t="str">
        <f aca="false">C15495&amp;D15495&amp;E15495&amp;F15495&amp;G15495&amp;H15495</f>
        <v>CAIXA DE LIGACAO DE ALUMINIO SILICIO,TIPO CONDULETES,NO FORMATO E,DIAMETRO DE 3/4".FORNECIMENTO E COLOCACAO</v>
      </c>
      <c r="C15495" s="197" t="s">
        <v>31253</v>
      </c>
      <c r="D15495" s="197" t="s">
        <v>31275</v>
      </c>
      <c r="I15495" s="197" t="s">
        <v>30</v>
      </c>
      <c r="J15495" s="197" t="n">
        <v>12.97</v>
      </c>
    </row>
    <row r="15496" customFormat="false" ht="12.75" hidden="true" customHeight="false" outlineLevel="0" collapsed="false">
      <c r="A15496" s="197" t="s">
        <v>31277</v>
      </c>
      <c r="B15496" s="197" t="str">
        <f aca="false">C15496&amp;D15496&amp;E15496&amp;F15496&amp;G15496&amp;H15496</f>
        <v>CAIXA DE LIGACAO DE ALUMINIO SILICIO,TIPO CONDULETES,NO FORMATO E,DIAMETRO DE 1".FORNECIMENTO E COLOCACAO</v>
      </c>
      <c r="C15496" s="197" t="s">
        <v>31253</v>
      </c>
      <c r="D15496" s="197" t="s">
        <v>31278</v>
      </c>
      <c r="I15496" s="197" t="s">
        <v>30</v>
      </c>
      <c r="J15496" s="197" t="n">
        <v>19.38</v>
      </c>
    </row>
    <row r="15497" customFormat="false" ht="12.75" hidden="true" customHeight="false" outlineLevel="0" collapsed="false">
      <c r="A15497" s="197" t="s">
        <v>31279</v>
      </c>
      <c r="B15497" s="197" t="str">
        <f aca="false">C15497&amp;D15497&amp;E15497&amp;F15497&amp;G15497&amp;H15497</f>
        <v>CAIXA DE LIGACAO DE ALUMINIO SILICIO,TIPO CONDULETES,NO FORMATO E,DIAMETRO DE 1".FORNECIMENTO E COLOCACAO</v>
      </c>
      <c r="C15497" s="197" t="s">
        <v>31253</v>
      </c>
      <c r="D15497" s="197" t="s">
        <v>31278</v>
      </c>
      <c r="I15497" s="197" t="s">
        <v>30</v>
      </c>
      <c r="J15497" s="197" t="n">
        <v>18.52</v>
      </c>
    </row>
    <row r="15498" customFormat="false" ht="12.75" hidden="true" customHeight="false" outlineLevel="0" collapsed="false">
      <c r="A15498" s="197" t="s">
        <v>31280</v>
      </c>
      <c r="B15498" s="197" t="str">
        <f aca="false">C15498&amp;D15498&amp;E15498&amp;F15498&amp;G15498&amp;H15498</f>
        <v>CAIXA DE LIGACAO DE ALUMINIO SILICIO,TIPO CONDULETES,NO FORMATO LB,DIAMETRO DE 1/2".FORNECIMENTO E COLOCACAO</v>
      </c>
      <c r="C15498" s="197" t="s">
        <v>31253</v>
      </c>
      <c r="D15498" s="197" t="s">
        <v>31281</v>
      </c>
      <c r="I15498" s="197" t="s">
        <v>30</v>
      </c>
      <c r="J15498" s="197" t="n">
        <v>14.29</v>
      </c>
    </row>
    <row r="15499" customFormat="false" ht="12.75" hidden="true" customHeight="false" outlineLevel="0" collapsed="false">
      <c r="A15499" s="197" t="s">
        <v>31282</v>
      </c>
      <c r="B15499" s="197" t="str">
        <f aca="false">C15499&amp;D15499&amp;E15499&amp;F15499&amp;G15499&amp;H15499</f>
        <v>CAIXA DE LIGACAO DE ALUMINIO SILICIO,TIPO CONDULETES,NO FORMATO LB,DIAMETRO DE 1/2".FORNECIMENTO E COLOCACAO</v>
      </c>
      <c r="C15499" s="197" t="s">
        <v>31253</v>
      </c>
      <c r="D15499" s="197" t="s">
        <v>31281</v>
      </c>
      <c r="I15499" s="197" t="s">
        <v>30</v>
      </c>
      <c r="J15499" s="197" t="n">
        <v>13.71</v>
      </c>
    </row>
    <row r="15500" customFormat="false" ht="12.75" hidden="true" customHeight="false" outlineLevel="0" collapsed="false">
      <c r="A15500" s="197" t="s">
        <v>31283</v>
      </c>
      <c r="B15500" s="197" t="str">
        <f aca="false">C15500&amp;D15500&amp;E15500&amp;F15500&amp;G15500&amp;H15500</f>
        <v>CAIXA DE LIGACAO DE ALUMINIO SILICIO,TIPO CONDULETES,NO FORMATO LB,DIAMETRO DE 3/4".FORNECIMENTO E COLOCACAO</v>
      </c>
      <c r="C15500" s="197" t="s">
        <v>31253</v>
      </c>
      <c r="D15500" s="197" t="s">
        <v>31284</v>
      </c>
      <c r="I15500" s="197" t="s">
        <v>30</v>
      </c>
      <c r="J15500" s="197" t="n">
        <v>15.18</v>
      </c>
    </row>
    <row r="15501" customFormat="false" ht="12.75" hidden="true" customHeight="false" outlineLevel="0" collapsed="false">
      <c r="A15501" s="197" t="s">
        <v>31285</v>
      </c>
      <c r="B15501" s="197" t="str">
        <f aca="false">C15501&amp;D15501&amp;E15501&amp;F15501&amp;G15501&amp;H15501</f>
        <v>CAIXA DE LIGACAO DE ALUMINIO SILICIO,TIPO CONDULETES,NO FORMATO LB,DIAMETRO DE 3/4".FORNECIMENTO E COLOCACAO</v>
      </c>
      <c r="C15501" s="197" t="s">
        <v>31253</v>
      </c>
      <c r="D15501" s="197" t="s">
        <v>31284</v>
      </c>
      <c r="I15501" s="197" t="s">
        <v>30</v>
      </c>
      <c r="J15501" s="197" t="n">
        <v>14.46</v>
      </c>
    </row>
    <row r="15502" customFormat="false" ht="12.75" hidden="true" customHeight="false" outlineLevel="0" collapsed="false">
      <c r="A15502" s="197" t="s">
        <v>31286</v>
      </c>
      <c r="B15502" s="197" t="str">
        <f aca="false">C15502&amp;D15502&amp;E15502&amp;F15502&amp;G15502&amp;H15502</f>
        <v>CAIXA DE LIGACAO DE ALUMINIO SILICIO,TIPO CONDULETES,NO FORMATO LB,DIAMETRO DE 1".FORNECIMENTO E COLOCACAO</v>
      </c>
      <c r="C15502" s="197" t="s">
        <v>31253</v>
      </c>
      <c r="D15502" s="197" t="s">
        <v>31287</v>
      </c>
      <c r="I15502" s="197" t="s">
        <v>30</v>
      </c>
      <c r="J15502" s="197" t="n">
        <v>16.98</v>
      </c>
    </row>
    <row r="15503" customFormat="false" ht="12.75" hidden="true" customHeight="false" outlineLevel="0" collapsed="false">
      <c r="A15503" s="197" t="s">
        <v>31288</v>
      </c>
      <c r="B15503" s="197" t="str">
        <f aca="false">C15503&amp;D15503&amp;E15503&amp;F15503&amp;G15503&amp;H15503</f>
        <v>CAIXA DE LIGACAO DE ALUMINIO SILICIO,TIPO CONDULETES,NO FORMATO LB,DIAMETRO DE 1".FORNECIMENTO E COLOCACAO</v>
      </c>
      <c r="C15503" s="197" t="s">
        <v>31253</v>
      </c>
      <c r="D15503" s="197" t="s">
        <v>31287</v>
      </c>
      <c r="I15503" s="197" t="s">
        <v>30</v>
      </c>
      <c r="J15503" s="197" t="n">
        <v>16.12</v>
      </c>
    </row>
    <row r="15504" customFormat="false" ht="12.75" hidden="true" customHeight="false" outlineLevel="0" collapsed="false">
      <c r="A15504" s="197" t="s">
        <v>31289</v>
      </c>
      <c r="B15504" s="197" t="str">
        <f aca="false">C15504&amp;D15504&amp;E15504&amp;F15504&amp;G15504&amp;H15504</f>
        <v>CAIXA DE LIGACAO DE ALUMINIO SILICIO,TIPO CONDULETES,NO FORMATO LL,DIAMETRO DE 1/2".FORNECIMENTO E COLOCACAO</v>
      </c>
      <c r="C15504" s="197" t="s">
        <v>31253</v>
      </c>
      <c r="D15504" s="197" t="s">
        <v>31290</v>
      </c>
      <c r="I15504" s="197" t="s">
        <v>30</v>
      </c>
      <c r="J15504" s="197" t="n">
        <v>14.11</v>
      </c>
    </row>
    <row r="15505" customFormat="false" ht="12.75" hidden="true" customHeight="false" outlineLevel="0" collapsed="false">
      <c r="A15505" s="197" t="s">
        <v>31291</v>
      </c>
      <c r="B15505" s="197" t="str">
        <f aca="false">C15505&amp;D15505&amp;E15505&amp;F15505&amp;G15505&amp;H15505</f>
        <v>CAIXA DE LIGACAO DE ALUMINIO SILICIO,TIPO CONDULETES,NO FORMATO LL,DIAMETRO DE 1/2".FORNECIMENTO E COLOCACAO</v>
      </c>
      <c r="C15505" s="197" t="s">
        <v>31253</v>
      </c>
      <c r="D15505" s="197" t="s">
        <v>31290</v>
      </c>
      <c r="I15505" s="197" t="s">
        <v>30</v>
      </c>
      <c r="J15505" s="197" t="n">
        <v>13.53</v>
      </c>
    </row>
    <row r="15506" customFormat="false" ht="12.75" hidden="true" customHeight="false" outlineLevel="0" collapsed="false">
      <c r="A15506" s="197" t="s">
        <v>31292</v>
      </c>
      <c r="B15506" s="197" t="str">
        <f aca="false">C15506&amp;D15506&amp;E15506&amp;F15506&amp;G15506&amp;H15506</f>
        <v>CAIXA DE LIGACAO DE ALUMINIO SILICIO,TIPO CONDULETES,NO FORMATO LL,DIAMETRO DE 3/4".FORNECIMENTO E COLOCACAO</v>
      </c>
      <c r="C15506" s="197" t="s">
        <v>31253</v>
      </c>
      <c r="D15506" s="197" t="s">
        <v>31293</v>
      </c>
      <c r="I15506" s="197" t="s">
        <v>30</v>
      </c>
      <c r="J15506" s="197" t="n">
        <v>13.93</v>
      </c>
    </row>
    <row r="15507" customFormat="false" ht="12.75" hidden="true" customHeight="false" outlineLevel="0" collapsed="false">
      <c r="A15507" s="197" t="s">
        <v>31294</v>
      </c>
      <c r="B15507" s="197" t="str">
        <f aca="false">C15507&amp;D15507&amp;E15507&amp;F15507&amp;G15507&amp;H15507</f>
        <v>CAIXA DE LIGACAO DE ALUMINIO SILICIO,TIPO CONDULETES,NO FORMATO LL,DIAMETRO DE 3/4".FORNECIMENTO E COLOCACAO</v>
      </c>
      <c r="C15507" s="197" t="s">
        <v>31253</v>
      </c>
      <c r="D15507" s="197" t="s">
        <v>31293</v>
      </c>
      <c r="I15507" s="197" t="s">
        <v>30</v>
      </c>
      <c r="J15507" s="197" t="n">
        <v>13.21</v>
      </c>
    </row>
    <row r="15508" customFormat="false" ht="12.75" hidden="true" customHeight="false" outlineLevel="0" collapsed="false">
      <c r="A15508" s="197" t="s">
        <v>31295</v>
      </c>
      <c r="B15508" s="197" t="str">
        <f aca="false">C15508&amp;D15508&amp;E15508&amp;F15508&amp;G15508&amp;H15508</f>
        <v>CAIXA DE LIGACAO DE ALUMINIO SILICIO,TIPO CONDULETES,NO FORMATO LL,DIAMETRO DE 1".FORNECIMENTO E COLOCACAO</v>
      </c>
      <c r="C15508" s="197" t="s">
        <v>31253</v>
      </c>
      <c r="D15508" s="197" t="s">
        <v>31296</v>
      </c>
      <c r="I15508" s="197" t="s">
        <v>30</v>
      </c>
      <c r="J15508" s="197" t="n">
        <v>16.98</v>
      </c>
    </row>
    <row r="15509" customFormat="false" ht="12.75" hidden="true" customHeight="false" outlineLevel="0" collapsed="false">
      <c r="A15509" s="197" t="s">
        <v>31297</v>
      </c>
      <c r="B15509" s="197" t="str">
        <f aca="false">C15509&amp;D15509&amp;E15509&amp;F15509&amp;G15509&amp;H15509</f>
        <v>CAIXA DE LIGACAO DE ALUMINIO SILICIO,TIPO CONDULETES,NO FORMATO LL,DIAMETRO DE 1".FORNECIMENTO E COLOCACAO</v>
      </c>
      <c r="C15509" s="197" t="s">
        <v>31253</v>
      </c>
      <c r="D15509" s="197" t="s">
        <v>31296</v>
      </c>
      <c r="I15509" s="197" t="s">
        <v>30</v>
      </c>
      <c r="J15509" s="197" t="n">
        <v>16.12</v>
      </c>
    </row>
    <row r="15510" customFormat="false" ht="12.75" hidden="true" customHeight="false" outlineLevel="0" collapsed="false">
      <c r="A15510" s="197" t="s">
        <v>31298</v>
      </c>
      <c r="B15510" s="197" t="str">
        <f aca="false">C15510&amp;D15510&amp;E15510&amp;F15510&amp;G15510&amp;H15510</f>
        <v>CAIXA DE LIGACAO DE ALUMINIO SILICIO,TIPO CONDULETES,NO FORMATO X,DIAMETRO DE 1/2".FORNECIMENTO E COLOCACAO</v>
      </c>
      <c r="C15510" s="197" t="s">
        <v>31253</v>
      </c>
      <c r="D15510" s="197" t="s">
        <v>31299</v>
      </c>
      <c r="I15510" s="197" t="s">
        <v>30</v>
      </c>
      <c r="J15510" s="197" t="n">
        <v>16.05</v>
      </c>
    </row>
    <row r="15511" customFormat="false" ht="12.75" hidden="true" customHeight="false" outlineLevel="0" collapsed="false">
      <c r="A15511" s="197" t="s">
        <v>31300</v>
      </c>
      <c r="B15511" s="197" t="str">
        <f aca="false">C15511&amp;D15511&amp;E15511&amp;F15511&amp;G15511&amp;H15511</f>
        <v>CAIXA DE LIGACAO DE ALUMINIO SILICIO,TIPO CONDULETES,NO FORMATO X,DIAMETRO DE 1/2".FORNECIMENTO E COLOCACAO</v>
      </c>
      <c r="C15511" s="197" t="s">
        <v>31253</v>
      </c>
      <c r="D15511" s="197" t="s">
        <v>31299</v>
      </c>
      <c r="I15511" s="197" t="s">
        <v>30</v>
      </c>
      <c r="J15511" s="197" t="n">
        <v>15.47</v>
      </c>
    </row>
    <row r="15512" customFormat="false" ht="12.75" hidden="true" customHeight="false" outlineLevel="0" collapsed="false">
      <c r="A15512" s="197" t="s">
        <v>31301</v>
      </c>
      <c r="B15512" s="197" t="str">
        <f aca="false">C15512&amp;D15512&amp;E15512&amp;F15512&amp;G15512&amp;H15512</f>
        <v>CAIXA DE LIGACAO DE ALUMINIO SILICIO,TIPO CONDULETES,NO FORMATO X,DIAMETRO DE 3/4".FORNECIMENTO E COLOCACAO</v>
      </c>
      <c r="C15512" s="197" t="s">
        <v>31253</v>
      </c>
      <c r="D15512" s="197" t="s">
        <v>31302</v>
      </c>
      <c r="I15512" s="197" t="s">
        <v>30</v>
      </c>
      <c r="J15512" s="197" t="n">
        <v>18.25</v>
      </c>
    </row>
    <row r="15513" customFormat="false" ht="12.75" hidden="true" customHeight="false" outlineLevel="0" collapsed="false">
      <c r="A15513" s="197" t="s">
        <v>31303</v>
      </c>
      <c r="B15513" s="197" t="str">
        <f aca="false">C15513&amp;D15513&amp;E15513&amp;F15513&amp;G15513&amp;H15513</f>
        <v>CAIXA DE LIGACAO DE ALUMINIO SILICIO,TIPO CONDULETES,NO FORMATO X,DIAMETRO DE 3/4".FORNECIMENTO E COLOCACAO</v>
      </c>
      <c r="C15513" s="197" t="s">
        <v>31253</v>
      </c>
      <c r="D15513" s="197" t="s">
        <v>31302</v>
      </c>
      <c r="I15513" s="197" t="s">
        <v>30</v>
      </c>
      <c r="J15513" s="197" t="n">
        <v>17.53</v>
      </c>
    </row>
    <row r="15514" customFormat="false" ht="12.75" hidden="true" customHeight="false" outlineLevel="0" collapsed="false">
      <c r="A15514" s="197" t="s">
        <v>31304</v>
      </c>
      <c r="B15514" s="197" t="str">
        <f aca="false">C15514&amp;D15514&amp;E15514&amp;F15514&amp;G15514&amp;H15514</f>
        <v>CAIXA DE LIGACAO DE ALUMINIO SILICIO,TIPO CONDULETES,NO FORMATO X,DIAMETRO DE 1".FORNECIMENTO E COLOCACAO</v>
      </c>
      <c r="C15514" s="197" t="s">
        <v>31253</v>
      </c>
      <c r="D15514" s="197" t="s">
        <v>31305</v>
      </c>
      <c r="I15514" s="197" t="s">
        <v>30</v>
      </c>
      <c r="J15514" s="197" t="n">
        <v>21.48</v>
      </c>
    </row>
    <row r="15515" customFormat="false" ht="12.75" hidden="true" customHeight="false" outlineLevel="0" collapsed="false">
      <c r="A15515" s="197" t="s">
        <v>31306</v>
      </c>
      <c r="B15515" s="197" t="str">
        <f aca="false">C15515&amp;D15515&amp;E15515&amp;F15515&amp;G15515&amp;H15515</f>
        <v>CAIXA DE LIGACAO DE ALUMINIO SILICIO,TIPO CONDULETES,NO FORMATO X,DIAMETRO DE 1".FORNECIMENTO E COLOCACAO</v>
      </c>
      <c r="C15515" s="197" t="s">
        <v>31253</v>
      </c>
      <c r="D15515" s="197" t="s">
        <v>31305</v>
      </c>
      <c r="I15515" s="197" t="s">
        <v>30</v>
      </c>
      <c r="J15515" s="197" t="n">
        <v>20.62</v>
      </c>
    </row>
    <row r="15516" customFormat="false" ht="12.75" hidden="true" customHeight="false" outlineLevel="0" collapsed="false">
      <c r="A15516" s="197" t="s">
        <v>31307</v>
      </c>
      <c r="B15516" s="197" t="str">
        <f aca="false">C15516&amp;D15516&amp;E15516&amp;F15516&amp;G15516&amp;H15516</f>
        <v>CAIXA DE LIGACAO DE ALUMINIO SILICIO,TIPO CONDULETES,NO FORMATO T,DIAMETRO DE 1/2".FORNECIMENTO E COLOCACAO</v>
      </c>
      <c r="C15516" s="197" t="s">
        <v>31253</v>
      </c>
      <c r="D15516" s="197" t="s">
        <v>31308</v>
      </c>
      <c r="I15516" s="197" t="s">
        <v>30</v>
      </c>
      <c r="J15516" s="197" t="n">
        <v>14.91</v>
      </c>
    </row>
    <row r="15517" customFormat="false" ht="12.75" hidden="true" customHeight="false" outlineLevel="0" collapsed="false">
      <c r="A15517" s="197" t="s">
        <v>31309</v>
      </c>
      <c r="B15517" s="197" t="str">
        <f aca="false">C15517&amp;D15517&amp;E15517&amp;F15517&amp;G15517&amp;H15517</f>
        <v>CAIXA DE LIGACAO DE ALUMINIO SILICIO,TIPO CONDULETES,NO FORMATO T,DIAMETRO DE 1/2".FORNECIMENTO E COLOCACAO</v>
      </c>
      <c r="C15517" s="197" t="s">
        <v>31253</v>
      </c>
      <c r="D15517" s="197" t="s">
        <v>31308</v>
      </c>
      <c r="I15517" s="197" t="s">
        <v>30</v>
      </c>
      <c r="J15517" s="197" t="n">
        <v>14.33</v>
      </c>
    </row>
    <row r="15518" customFormat="false" ht="12.75" hidden="true" customHeight="false" outlineLevel="0" collapsed="false">
      <c r="A15518" s="197" t="s">
        <v>31310</v>
      </c>
      <c r="B15518" s="197" t="str">
        <f aca="false">C15518&amp;D15518&amp;E15518&amp;F15518&amp;G15518&amp;H15518</f>
        <v>CAIXA DE LIGACAO DE ALUMINIO SILICIO,TIPO CONDULETES,NO FORMATO T,DIAMETRO DE 3/4".FORNECIMENTO E COLOCACAO</v>
      </c>
      <c r="C15518" s="197" t="s">
        <v>31253</v>
      </c>
      <c r="D15518" s="197" t="s">
        <v>31311</v>
      </c>
      <c r="I15518" s="197" t="s">
        <v>30</v>
      </c>
      <c r="J15518" s="197" t="n">
        <v>14.58</v>
      </c>
    </row>
    <row r="15519" customFormat="false" ht="12.75" hidden="true" customHeight="false" outlineLevel="0" collapsed="false">
      <c r="A15519" s="197" t="s">
        <v>31312</v>
      </c>
      <c r="B15519" s="197" t="str">
        <f aca="false">C15519&amp;D15519&amp;E15519&amp;F15519&amp;G15519&amp;H15519</f>
        <v>CAIXA DE LIGACAO DE ALUMINIO SILICIO,TIPO CONDULETES,NO FORMATO T,DIAMETRO DE 3/4".FORNECIMENTO E COLOCACAO</v>
      </c>
      <c r="C15519" s="197" t="s">
        <v>31253</v>
      </c>
      <c r="D15519" s="197" t="s">
        <v>31311</v>
      </c>
      <c r="I15519" s="197" t="s">
        <v>30</v>
      </c>
      <c r="J15519" s="197" t="n">
        <v>13.86</v>
      </c>
    </row>
    <row r="15520" customFormat="false" ht="12.75" hidden="true" customHeight="false" outlineLevel="0" collapsed="false">
      <c r="A15520" s="197" t="s">
        <v>31313</v>
      </c>
      <c r="B15520" s="197" t="str">
        <f aca="false">C15520&amp;D15520&amp;E15520&amp;F15520&amp;G15520&amp;H15520</f>
        <v>CAIXA DE LIGACAO DE ALUMINIO SILICIO,TIPO CONDULETES,NO FORMATO T,DIAMETRO DE 1".FORNECIMENTO E COLOCACAO</v>
      </c>
      <c r="C15520" s="197" t="s">
        <v>31253</v>
      </c>
      <c r="D15520" s="197" t="s">
        <v>31314</v>
      </c>
      <c r="I15520" s="197" t="s">
        <v>30</v>
      </c>
      <c r="J15520" s="197" t="n">
        <v>21.58</v>
      </c>
    </row>
    <row r="15521" customFormat="false" ht="12.75" hidden="true" customHeight="false" outlineLevel="0" collapsed="false">
      <c r="A15521" s="197" t="s">
        <v>31315</v>
      </c>
      <c r="B15521" s="197" t="str">
        <f aca="false">C15521&amp;D15521&amp;E15521&amp;F15521&amp;G15521&amp;H15521</f>
        <v>CAIXA DE LIGACAO DE ALUMINIO SILICIO,TIPO CONDULETES,NO FORMATO T,DIAMETRO DE 1".FORNECIMENTO E COLOCACAO</v>
      </c>
      <c r="C15521" s="197" t="s">
        <v>31253</v>
      </c>
      <c r="D15521" s="197" t="s">
        <v>31314</v>
      </c>
      <c r="I15521" s="197" t="s">
        <v>30</v>
      </c>
      <c r="J15521" s="197" t="n">
        <v>20.72</v>
      </c>
    </row>
    <row r="15522" customFormat="false" ht="12.75" hidden="true" customHeight="false" outlineLevel="0" collapsed="false">
      <c r="A15522" s="197" t="s">
        <v>31316</v>
      </c>
      <c r="B15522" s="197" t="str">
        <f aca="false">C15522&amp;D15522&amp;E15522&amp;F15522&amp;G15522&amp;H15522</f>
        <v>CAIXA DE LIGACAO DE PVC,TIPO CONDULETES,PARA 5 OU 6 ENTRADAS,COM DIAMETRO DE 1/2".FORNECIMENTO E COLOCACAO.</v>
      </c>
      <c r="C15522" s="197" t="s">
        <v>31317</v>
      </c>
      <c r="D15522" s="197" t="s">
        <v>31318</v>
      </c>
      <c r="I15522" s="197" t="s">
        <v>30</v>
      </c>
      <c r="J15522" s="197" t="n">
        <v>9.39</v>
      </c>
    </row>
    <row r="15523" customFormat="false" ht="12.75" hidden="true" customHeight="false" outlineLevel="0" collapsed="false">
      <c r="A15523" s="197" t="s">
        <v>31319</v>
      </c>
      <c r="B15523" s="197" t="str">
        <f aca="false">C15523&amp;D15523&amp;E15523&amp;F15523&amp;G15523&amp;H15523</f>
        <v>CAIXA DE LIGACAO DE PVC,TIPO CONDULETES,PARA 5 OU 6 ENTRADAS,COM DIAMETRO DE 1/2".FORNECIMENTO E COLOCACAO.</v>
      </c>
      <c r="C15523" s="197" t="s">
        <v>31317</v>
      </c>
      <c r="D15523" s="197" t="s">
        <v>31318</v>
      </c>
      <c r="I15523" s="197" t="s">
        <v>30</v>
      </c>
      <c r="J15523" s="197" t="n">
        <v>8.81</v>
      </c>
    </row>
    <row r="15524" customFormat="false" ht="12.75" hidden="true" customHeight="false" outlineLevel="0" collapsed="false">
      <c r="A15524" s="197" t="s">
        <v>31320</v>
      </c>
      <c r="B15524" s="197" t="str">
        <f aca="false">C15524&amp;D15524&amp;E15524&amp;F15524&amp;G15524&amp;H15524</f>
        <v>CAIXA DE LIGACAO DE PVC,TIPO CONDULETES,PARA 5 OU 6 ENTRADAS,COM DIAMETRO DE 3/4".FORNECIMENTO E COLOCACAO.</v>
      </c>
      <c r="C15524" s="197" t="s">
        <v>31317</v>
      </c>
      <c r="D15524" s="197" t="s">
        <v>31321</v>
      </c>
      <c r="I15524" s="197" t="s">
        <v>30</v>
      </c>
      <c r="J15524" s="197" t="n">
        <v>10.46</v>
      </c>
    </row>
    <row r="15525" customFormat="false" ht="12.75" hidden="true" customHeight="false" outlineLevel="0" collapsed="false">
      <c r="A15525" s="197" t="s">
        <v>31322</v>
      </c>
      <c r="B15525" s="197" t="str">
        <f aca="false">C15525&amp;D15525&amp;E15525&amp;F15525&amp;G15525&amp;H15525</f>
        <v>CAIXA DE LIGACAO DE PVC,TIPO CONDULETES,PARA 5 OU 6 ENTRADAS,COM DIAMETRO DE 3/4".FORNECIMENTO E COLOCACAO.</v>
      </c>
      <c r="C15525" s="197" t="s">
        <v>31317</v>
      </c>
      <c r="D15525" s="197" t="s">
        <v>31321</v>
      </c>
      <c r="I15525" s="197" t="s">
        <v>30</v>
      </c>
      <c r="J15525" s="197" t="n">
        <v>9.74</v>
      </c>
    </row>
    <row r="15526" customFormat="false" ht="12.75" hidden="true" customHeight="false" outlineLevel="0" collapsed="false">
      <c r="A15526" s="197" t="s">
        <v>31323</v>
      </c>
      <c r="B15526" s="197" t="str">
        <f aca="false">C15526&amp;D15526&amp;E15526&amp;F15526&amp;G15526&amp;H15526</f>
        <v>CAIXA DE LIGACAO DE PVC,TIPO CONDULETES,PARA 5 OU 6 ENTRADAS,COM DIAMETRO DE 1".FORNECIMENTO E COLOCACAO.</v>
      </c>
      <c r="C15526" s="197" t="s">
        <v>31317</v>
      </c>
      <c r="D15526" s="197" t="s">
        <v>31324</v>
      </c>
      <c r="I15526" s="197" t="s">
        <v>30</v>
      </c>
      <c r="J15526" s="197" t="n">
        <v>11.53</v>
      </c>
    </row>
    <row r="15527" customFormat="false" ht="12.75" hidden="true" customHeight="false" outlineLevel="0" collapsed="false">
      <c r="A15527" s="197" t="s">
        <v>31325</v>
      </c>
      <c r="B15527" s="197" t="str">
        <f aca="false">C15527&amp;D15527&amp;E15527&amp;F15527&amp;G15527&amp;H15527</f>
        <v>CAIXA DE LIGACAO DE PVC,TIPO CONDULETES,PARA 5 OU 6 ENTRADAS,COM DIAMETRO DE 1".FORNECIMENTO E COLOCACAO.</v>
      </c>
      <c r="C15527" s="197" t="s">
        <v>31317</v>
      </c>
      <c r="D15527" s="197" t="s">
        <v>31324</v>
      </c>
      <c r="I15527" s="197" t="s">
        <v>30</v>
      </c>
      <c r="J15527" s="197" t="n">
        <v>10.67</v>
      </c>
    </row>
    <row r="15528" customFormat="false" ht="12.75" hidden="true" customHeight="false" outlineLevel="0" collapsed="false">
      <c r="A15528" s="197" t="s">
        <v>31326</v>
      </c>
      <c r="B15528" s="197" t="str">
        <f aca="false">C15528&amp;D15528&amp;E15528&amp;F15528&amp;G15528&amp;H15528</f>
        <v>CAIXA DE EMBUTIR,EM PVC,2"X4",INCLUSIVE BUCHAS E ARRUELAS.FORNECIMENTO E COLOCACAO</v>
      </c>
      <c r="C15528" s="197" t="s">
        <v>31327</v>
      </c>
      <c r="D15528" s="197" t="s">
        <v>7467</v>
      </c>
      <c r="I15528" s="197" t="s">
        <v>30</v>
      </c>
      <c r="J15528" s="197" t="n">
        <v>6.39</v>
      </c>
    </row>
    <row r="15529" customFormat="false" ht="12.75" hidden="true" customHeight="false" outlineLevel="0" collapsed="false">
      <c r="A15529" s="197" t="s">
        <v>31328</v>
      </c>
      <c r="B15529" s="197" t="str">
        <f aca="false">C15529&amp;D15529&amp;E15529&amp;F15529&amp;G15529&amp;H15529</f>
        <v>CAIXA DE EMBUTIR,EM PVC,2"X4",INCLUSIVE BUCHAS E ARRUELAS.FORNECIMENTO E COLOCACAO</v>
      </c>
      <c r="C15529" s="197" t="s">
        <v>31327</v>
      </c>
      <c r="D15529" s="197" t="s">
        <v>7467</v>
      </c>
      <c r="I15529" s="197" t="s">
        <v>30</v>
      </c>
      <c r="J15529" s="197" t="n">
        <v>5.8</v>
      </c>
    </row>
    <row r="15530" customFormat="false" ht="12.75" hidden="true" customHeight="false" outlineLevel="0" collapsed="false">
      <c r="A15530" s="197" t="s">
        <v>31329</v>
      </c>
      <c r="B15530" s="197" t="str">
        <f aca="false">C15530&amp;D15530&amp;E15530&amp;F15530&amp;G15530&amp;H15530</f>
        <v>CAIXA DE EMBUTIR,EM PVC,3" X 3",INCLUSIVE BUCHAS E ARRUELAS.FORNECIMENTO E COLOCACAO</v>
      </c>
      <c r="C15530" s="197" t="s">
        <v>31330</v>
      </c>
      <c r="D15530" s="197" t="s">
        <v>7956</v>
      </c>
      <c r="I15530" s="197" t="s">
        <v>30</v>
      </c>
      <c r="J15530" s="197" t="n">
        <v>6.75</v>
      </c>
    </row>
    <row r="15531" customFormat="false" ht="12.75" hidden="true" customHeight="false" outlineLevel="0" collapsed="false">
      <c r="A15531" s="197" t="s">
        <v>31331</v>
      </c>
      <c r="B15531" s="197" t="str">
        <f aca="false">C15531&amp;D15531&amp;E15531&amp;F15531&amp;G15531&amp;H15531</f>
        <v>CAIXA DE EMBUTIR,EM PVC,3" X 3",INCLUSIVE BUCHAS E ARRUELAS.FORNECIMENTO E COLOCACAO</v>
      </c>
      <c r="C15531" s="197" t="s">
        <v>31330</v>
      </c>
      <c r="D15531" s="197" t="s">
        <v>7956</v>
      </c>
      <c r="I15531" s="197" t="s">
        <v>30</v>
      </c>
      <c r="J15531" s="197" t="n">
        <v>6.16</v>
      </c>
    </row>
    <row r="15532" customFormat="false" ht="12.75" hidden="true" customHeight="false" outlineLevel="0" collapsed="false">
      <c r="A15532" s="197" t="s">
        <v>31332</v>
      </c>
      <c r="B15532" s="197" t="str">
        <f aca="false">C15532&amp;D15532&amp;E15532&amp;F15532&amp;G15532&amp;H15532</f>
        <v>CAIXA DE EMBUTIR,EM PVC,4"X4",INCLUSIVE BUCHAS E ARRUELAS.FORNECIMENTO E COLOCACAO</v>
      </c>
      <c r="C15532" s="197" t="s">
        <v>31333</v>
      </c>
      <c r="D15532" s="197" t="s">
        <v>7467</v>
      </c>
      <c r="I15532" s="197" t="s">
        <v>30</v>
      </c>
      <c r="J15532" s="197" t="n">
        <v>7.09</v>
      </c>
    </row>
    <row r="15533" customFormat="false" ht="12.75" hidden="true" customHeight="false" outlineLevel="0" collapsed="false">
      <c r="A15533" s="197" t="s">
        <v>31334</v>
      </c>
      <c r="B15533" s="197" t="str">
        <f aca="false">C15533&amp;D15533&amp;E15533&amp;F15533&amp;G15533&amp;H15533</f>
        <v>CAIXA DE EMBUTIR,EM PVC,4"X4",INCLUSIVE BUCHAS E ARRUELAS.FORNECIMENTO E COLOCACAO</v>
      </c>
      <c r="C15533" s="197" t="s">
        <v>31333</v>
      </c>
      <c r="D15533" s="197" t="s">
        <v>7467</v>
      </c>
      <c r="I15533" s="197" t="s">
        <v>30</v>
      </c>
      <c r="J15533" s="197" t="n">
        <v>6.5</v>
      </c>
    </row>
    <row r="15534" customFormat="false" ht="12.75" hidden="true" customHeight="false" outlineLevel="0" collapsed="false">
      <c r="A15534" s="197" t="s">
        <v>31335</v>
      </c>
      <c r="B15534" s="197" t="str">
        <f aca="false">C15534&amp;D15534&amp;E15534&amp;F15534&amp;G15534&amp;H15534</f>
        <v>CAIXA DE ATERRAMENTO,EM PVC,MEDINDO APROXIMADAMENTE 25X25CM.FORNECIMENTO E COLOCACAO</v>
      </c>
      <c r="C15534" s="197" t="s">
        <v>31336</v>
      </c>
      <c r="D15534" s="197" t="s">
        <v>7956</v>
      </c>
      <c r="I15534" s="197" t="s">
        <v>30</v>
      </c>
      <c r="J15534" s="197" t="n">
        <v>32.59</v>
      </c>
    </row>
    <row r="15535" customFormat="false" ht="12.75" hidden="true" customHeight="false" outlineLevel="0" collapsed="false">
      <c r="A15535" s="197" t="s">
        <v>31337</v>
      </c>
      <c r="B15535" s="197" t="str">
        <f aca="false">C15535&amp;D15535&amp;E15535&amp;F15535&amp;G15535&amp;H15535</f>
        <v>CAIXA DE ATERRAMENTO,EM PVC,MEDINDO APROXIMADAMENTE 25X25CM.FORNECIMENTO E COLOCACAO</v>
      </c>
      <c r="C15535" s="197" t="s">
        <v>31336</v>
      </c>
      <c r="D15535" s="197" t="s">
        <v>7956</v>
      </c>
      <c r="I15535" s="197" t="s">
        <v>30</v>
      </c>
      <c r="J15535" s="197" t="n">
        <v>29.14</v>
      </c>
    </row>
    <row r="15536" customFormat="false" ht="12.75" hidden="true" customHeight="false" outlineLevel="0" collapsed="false">
      <c r="A15536" s="197" t="s">
        <v>31338</v>
      </c>
      <c r="B15536" s="197" t="str">
        <f aca="false">C15536&amp;D15536&amp;E15536&amp;F15536&amp;G15536&amp;H15536</f>
        <v>CAIXA DE PASSAGEM Nº1 PARA TELEFONE,CONFORME ESPECIFICACAO DA TELEBRAS,NAS DIMENSOES DE 10X10X5CM.FORNECIMENTO E COLOCACAO</v>
      </c>
      <c r="C15536" s="197" t="s">
        <v>31339</v>
      </c>
      <c r="D15536" s="197" t="s">
        <v>31340</v>
      </c>
      <c r="E15536" s="197" t="s">
        <v>867</v>
      </c>
      <c r="I15536" s="197" t="s">
        <v>30</v>
      </c>
      <c r="J15536" s="197" t="n">
        <v>16.25</v>
      </c>
    </row>
    <row r="15537" customFormat="false" ht="12.75" hidden="true" customHeight="false" outlineLevel="0" collapsed="false">
      <c r="A15537" s="197" t="s">
        <v>31341</v>
      </c>
      <c r="B15537" s="197" t="str">
        <f aca="false">C15537&amp;D15537&amp;E15537&amp;F15537&amp;G15537&amp;H15537</f>
        <v>CAIXA DE PASSAGEM Nº1 PARA TELEFONE,CONFORME ESPECIFICACAO DA TELEBRAS,NAS DIMENSOES DE 10X10X5CM.FORNECIMENTO E COLOCACAO</v>
      </c>
      <c r="C15537" s="197" t="s">
        <v>31339</v>
      </c>
      <c r="D15537" s="197" t="s">
        <v>31340</v>
      </c>
      <c r="E15537" s="197" t="s">
        <v>867</v>
      </c>
      <c r="I15537" s="197" t="s">
        <v>30</v>
      </c>
      <c r="J15537" s="197" t="n">
        <v>14.25</v>
      </c>
    </row>
    <row r="15538" customFormat="false" ht="12.75" hidden="true" customHeight="false" outlineLevel="0" collapsed="false">
      <c r="A15538" s="197" t="s">
        <v>31342</v>
      </c>
      <c r="B15538" s="197" t="str">
        <f aca="false">C15538&amp;D15538&amp;E15538&amp;F15538&amp;G15538&amp;H15538</f>
        <v>CAIXA DE PASSAGEM Nº2 PARA TELEFONE,CONFORME ESPECIFICACAO DA TELEBRAS,NAS DIMENSOES DE 20X20X13,5CM.FORNECIMENTO E COLOCACAO</v>
      </c>
      <c r="C15538" s="197" t="s">
        <v>31343</v>
      </c>
      <c r="D15538" s="197" t="s">
        <v>31344</v>
      </c>
      <c r="E15538" s="197" t="s">
        <v>8019</v>
      </c>
      <c r="I15538" s="197" t="s">
        <v>30</v>
      </c>
      <c r="J15538" s="197" t="n">
        <v>43.18</v>
      </c>
    </row>
    <row r="15539" customFormat="false" ht="12.75" hidden="true" customHeight="false" outlineLevel="0" collapsed="false">
      <c r="A15539" s="197" t="s">
        <v>31345</v>
      </c>
      <c r="B15539" s="197" t="str">
        <f aca="false">C15539&amp;D15539&amp;E15539&amp;F15539&amp;G15539&amp;H15539</f>
        <v>CAIXA DE PASSAGEM Nº2 PARA TELEFONE,CONFORME ESPECIFICACAO DA TELEBRAS,NAS DIMENSOES DE 20X20X13,5CM.FORNECIMENTO E COLOCACAO</v>
      </c>
      <c r="C15539" s="197" t="s">
        <v>31343</v>
      </c>
      <c r="D15539" s="197" t="s">
        <v>31344</v>
      </c>
      <c r="E15539" s="197" t="s">
        <v>8019</v>
      </c>
      <c r="I15539" s="197" t="s">
        <v>30</v>
      </c>
      <c r="J15539" s="197" t="n">
        <v>41.18</v>
      </c>
    </row>
    <row r="15540" customFormat="false" ht="12.75" hidden="true" customHeight="false" outlineLevel="0" collapsed="false">
      <c r="A15540" s="197" t="s">
        <v>31346</v>
      </c>
      <c r="B15540" s="197" t="str">
        <f aca="false">C15540&amp;D15540&amp;E15540&amp;F15540&amp;G15540&amp;H15540</f>
        <v>CAIXA DE PASSAGEM Nº3,PARA TELEFONE,CONFORME ESPECIFICACAO DA TELEBRAS,NAS DIMENSOES DE 40X40X13,5CM.FORNECIMENTO E COLOCACAO</v>
      </c>
      <c r="C15540" s="197" t="s">
        <v>31347</v>
      </c>
      <c r="D15540" s="197" t="s">
        <v>31348</v>
      </c>
      <c r="E15540" s="197" t="s">
        <v>8019</v>
      </c>
      <c r="I15540" s="197" t="s">
        <v>30</v>
      </c>
      <c r="J15540" s="197" t="n">
        <v>102.82</v>
      </c>
    </row>
    <row r="15541" customFormat="false" ht="12.75" hidden="true" customHeight="false" outlineLevel="0" collapsed="false">
      <c r="A15541" s="197" t="s">
        <v>31349</v>
      </c>
      <c r="B15541" s="197" t="str">
        <f aca="false">C15541&amp;D15541&amp;E15541&amp;F15541&amp;G15541&amp;H15541</f>
        <v>CAIXA DE PASSAGEM Nº3,PARA TELEFONE,CONFORME ESPECIFICACAO DA TELEBRAS,NAS DIMENSOES DE 40X40X13,5CM.FORNECIMENTO E COLOCACAO</v>
      </c>
      <c r="C15541" s="197" t="s">
        <v>31347</v>
      </c>
      <c r="D15541" s="197" t="s">
        <v>31348</v>
      </c>
      <c r="E15541" s="197" t="s">
        <v>8019</v>
      </c>
      <c r="I15541" s="197" t="s">
        <v>30</v>
      </c>
      <c r="J15541" s="197" t="n">
        <v>100.67</v>
      </c>
    </row>
    <row r="15542" customFormat="false" ht="12.75" hidden="true" customHeight="false" outlineLevel="0" collapsed="false">
      <c r="A15542" s="197" t="s">
        <v>31350</v>
      </c>
      <c r="B15542" s="197" t="str">
        <f aca="false">C15542&amp;D15542&amp;E15542&amp;F15542&amp;G15542&amp;H15542</f>
        <v>CAIXA DE PASSAGEM Nº4,PARA TELEFONE,CONFORME ESPECIFICACAO DA TELEBRAS,NAS DIMENSOES DE 60X60X13,5CM.FORNECIMENTO E COLOCACAO</v>
      </c>
      <c r="C15542" s="197" t="s">
        <v>31351</v>
      </c>
      <c r="D15542" s="197" t="s">
        <v>31352</v>
      </c>
      <c r="E15542" s="197" t="s">
        <v>8019</v>
      </c>
      <c r="I15542" s="197" t="s">
        <v>30</v>
      </c>
      <c r="J15542" s="197" t="n">
        <v>157.85</v>
      </c>
    </row>
    <row r="15543" customFormat="false" ht="12.75" hidden="true" customHeight="false" outlineLevel="0" collapsed="false">
      <c r="A15543" s="197" t="s">
        <v>31353</v>
      </c>
      <c r="B15543" s="197" t="str">
        <f aca="false">C15543&amp;D15543&amp;E15543&amp;F15543&amp;G15543&amp;H15543</f>
        <v>CAIXA DE PASSAGEM Nº4,PARA TELEFONE,CONFORME ESPECIFICACAO DA TELEBRAS,NAS DIMENSOES DE 60X60X13,5CM.FORNECIMENTO E COLOCACAO</v>
      </c>
      <c r="C15543" s="197" t="s">
        <v>31351</v>
      </c>
      <c r="D15543" s="197" t="s">
        <v>31352</v>
      </c>
      <c r="E15543" s="197" t="s">
        <v>8019</v>
      </c>
      <c r="I15543" s="197" t="s">
        <v>30</v>
      </c>
      <c r="J15543" s="197" t="n">
        <v>155.56</v>
      </c>
    </row>
    <row r="15544" customFormat="false" ht="12.75" hidden="true" customHeight="false" outlineLevel="0" collapsed="false">
      <c r="A15544" s="197" t="s">
        <v>31354</v>
      </c>
      <c r="B15544" s="197" t="str">
        <f aca="false">C15544&amp;D15544&amp;E15544&amp;F15544&amp;G15544&amp;H15544</f>
        <v>CAIXA DE PASSAGEM Nº5,PARA TELEFONE,CONFORME ESPECIFICACAO DA TELEBRAS,NAS DIMENSOE DE 80X80X13,5CM.FORNECIMENTO E COLOCACAO</v>
      </c>
      <c r="C15544" s="197" t="s">
        <v>31355</v>
      </c>
      <c r="D15544" s="197" t="s">
        <v>31356</v>
      </c>
      <c r="E15544" s="197" t="s">
        <v>7366</v>
      </c>
      <c r="I15544" s="197" t="s">
        <v>30</v>
      </c>
      <c r="J15544" s="197" t="n">
        <v>259.47</v>
      </c>
    </row>
    <row r="15545" customFormat="false" ht="12.75" hidden="true" customHeight="false" outlineLevel="0" collapsed="false">
      <c r="A15545" s="197" t="s">
        <v>31357</v>
      </c>
      <c r="B15545" s="197" t="str">
        <f aca="false">C15545&amp;D15545&amp;E15545&amp;F15545&amp;G15545&amp;H15545</f>
        <v>CAIXA DE PASSAGEM Nº5,PARA TELEFONE,CONFORME ESPECIFICACAO DA TELEBRAS,NAS DIMENSOE DE 80X80X13,5CM.FORNECIMENTO E COLOCACAO</v>
      </c>
      <c r="C15545" s="197" t="s">
        <v>31355</v>
      </c>
      <c r="D15545" s="197" t="s">
        <v>31356</v>
      </c>
      <c r="E15545" s="197" t="s">
        <v>7366</v>
      </c>
      <c r="I15545" s="197" t="s">
        <v>30</v>
      </c>
      <c r="J15545" s="197" t="n">
        <v>257.04</v>
      </c>
    </row>
    <row r="15546" customFormat="false" ht="12.75" hidden="true" customHeight="false" outlineLevel="0" collapsed="false">
      <c r="A15546" s="197" t="s">
        <v>31358</v>
      </c>
      <c r="B15546" s="197" t="str">
        <f aca="false">C15546&amp;D15546&amp;E15546&amp;F15546&amp;G15546&amp;H15546</f>
        <v>CAIXA DE PASSAGEM Nº6,PARA TELEFONE,CONFORME ESPECIFICACAO DA TELEBRAS,NAS DIMENSOES DE 120X120X13,5CM.FORNECIMENTO E COLOCACAO</v>
      </c>
      <c r="C15546" s="197" t="s">
        <v>31359</v>
      </c>
      <c r="D15546" s="197" t="s">
        <v>31360</v>
      </c>
      <c r="E15546" s="197" t="s">
        <v>8055</v>
      </c>
      <c r="I15546" s="197" t="s">
        <v>30</v>
      </c>
      <c r="J15546" s="197" t="n">
        <v>535.78</v>
      </c>
    </row>
    <row r="15547" customFormat="false" ht="12.75" hidden="true" customHeight="false" outlineLevel="0" collapsed="false">
      <c r="A15547" s="197" t="s">
        <v>31361</v>
      </c>
      <c r="B15547" s="197" t="str">
        <f aca="false">C15547&amp;D15547&amp;E15547&amp;F15547&amp;G15547&amp;H15547</f>
        <v>CAIXA DE PASSAGEM Nº6,PARA TELEFONE,CONFORME ESPECIFICACAO DA TELEBRAS,NAS DIMENSOES DE 120X120X13,5CM.FORNECIMENTO E COLOCACAO</v>
      </c>
      <c r="C15547" s="197" t="s">
        <v>31359</v>
      </c>
      <c r="D15547" s="197" t="s">
        <v>31360</v>
      </c>
      <c r="E15547" s="197" t="s">
        <v>8055</v>
      </c>
      <c r="I15547" s="197" t="s">
        <v>30</v>
      </c>
      <c r="J15547" s="197" t="n">
        <v>533.21</v>
      </c>
    </row>
    <row r="15548" customFormat="false" ht="12.75" hidden="true" customHeight="false" outlineLevel="0" collapsed="false">
      <c r="A15548" s="197" t="s">
        <v>31362</v>
      </c>
      <c r="B15548" s="197" t="str">
        <f aca="false">C15548&amp;D15548&amp;E15548&amp;F15548&amp;G15548&amp;H15548</f>
        <v>CAIXA DE PASSAGEM Nº7,PARA TELEFONE,CONFORME ESPECIFICACAO DA TELEBRAS,NAS DIMENSOES DE 150X150X17CM.FORNECIMENTO E COLOCACAO</v>
      </c>
      <c r="C15548" s="197" t="s">
        <v>31363</v>
      </c>
      <c r="D15548" s="197" t="s">
        <v>31364</v>
      </c>
      <c r="E15548" s="197" t="s">
        <v>8019</v>
      </c>
      <c r="I15548" s="197" t="s">
        <v>30</v>
      </c>
      <c r="J15548" s="197" t="n">
        <v>733.8</v>
      </c>
    </row>
    <row r="15549" customFormat="false" ht="12.75" hidden="true" customHeight="false" outlineLevel="0" collapsed="false">
      <c r="A15549" s="197" t="s">
        <v>31365</v>
      </c>
      <c r="B15549" s="197" t="str">
        <f aca="false">C15549&amp;D15549&amp;E15549&amp;F15549&amp;G15549&amp;H15549</f>
        <v>CAIXA DE PASSAGEM Nº7,PARA TELEFONE,CONFORME ESPECIFICACAO DA TELEBRAS,NAS DIMENSOES DE 150X150X17CM.FORNECIMENTO E COLOCACAO</v>
      </c>
      <c r="C15549" s="197" t="s">
        <v>31363</v>
      </c>
      <c r="D15549" s="197" t="s">
        <v>31364</v>
      </c>
      <c r="E15549" s="197" t="s">
        <v>8019</v>
      </c>
      <c r="I15549" s="197" t="s">
        <v>30</v>
      </c>
      <c r="J15549" s="197" t="n">
        <v>730.94</v>
      </c>
    </row>
    <row r="15550" customFormat="false" ht="12.75" hidden="true" customHeight="false" outlineLevel="0" collapsed="false">
      <c r="A15550" s="197" t="s">
        <v>31366</v>
      </c>
      <c r="B15550" s="197" t="str">
        <f aca="false">C15550&amp;D15550&amp;E15550&amp;F15550&amp;G15550&amp;H15550</f>
        <v>CAIXA DE PASSAGEM Nº8,PARA TELEFONE,CONFORME PADRAO TELEBRAS NAS DIMENSOES DE 200X200X22CM.FORNECIMENTO E COLOCACAO</v>
      </c>
      <c r="C15550" s="197" t="s">
        <v>31367</v>
      </c>
      <c r="D15550" s="197" t="s">
        <v>31368</v>
      </c>
      <c r="I15550" s="197" t="s">
        <v>30</v>
      </c>
      <c r="J15550" s="197" t="n">
        <v>1805.18</v>
      </c>
    </row>
    <row r="15551" customFormat="false" ht="12.75" hidden="true" customHeight="false" outlineLevel="0" collapsed="false">
      <c r="A15551" s="197" t="s">
        <v>31369</v>
      </c>
      <c r="B15551" s="197" t="str">
        <f aca="false">C15551&amp;D15551&amp;E15551&amp;F15551&amp;G15551&amp;H15551</f>
        <v>CAIXA DE PASSAGEM Nº8,PARA TELEFONE,CONFORME PADRAO TELEBRAS NAS DIMENSOES DE 200X200X22CM.FORNECIMENTO E COLOCACAO</v>
      </c>
      <c r="C15551" s="197" t="s">
        <v>31367</v>
      </c>
      <c r="D15551" s="197" t="s">
        <v>31368</v>
      </c>
      <c r="I15551" s="197" t="s">
        <v>30</v>
      </c>
      <c r="J15551" s="197" t="n">
        <v>1802.03</v>
      </c>
    </row>
    <row r="15552" customFormat="false" ht="12.75" hidden="true" customHeight="false" outlineLevel="0" collapsed="false">
      <c r="A15552" s="197" t="s">
        <v>31370</v>
      </c>
      <c r="B15552" s="197" t="str">
        <f aca="false">C15552&amp;D15552&amp;E15552&amp;F15552&amp;G15552&amp;H15552</f>
        <v>CANALETA PERFURADA ALTA(PERFILADOS),MEDINDO(38X38X6000)MM PRE-GALVANIZADA,INCLUSIVE SUPORTE E CONEXOES.FORNECIMENTO E COLOCACAO</v>
      </c>
      <c r="C15552" s="197" t="s">
        <v>31371</v>
      </c>
      <c r="D15552" s="197" t="s">
        <v>31372</v>
      </c>
      <c r="E15552" s="197" t="s">
        <v>8055</v>
      </c>
      <c r="I15552" s="197" t="s">
        <v>338</v>
      </c>
      <c r="J15552" s="197" t="n">
        <v>53.5</v>
      </c>
    </row>
    <row r="15553" customFormat="false" ht="12.75" hidden="true" customHeight="false" outlineLevel="0" collapsed="false">
      <c r="A15553" s="197" t="s">
        <v>31373</v>
      </c>
      <c r="B15553" s="197" t="str">
        <f aca="false">C15553&amp;D15553&amp;E15553&amp;F15553&amp;G15553&amp;H15553</f>
        <v>CANALETA PERFURADA ALTA(PERFILADOS),MEDINDO(38X38X6000)MM PRE-GALVANIZADA,INCLUSIVE SUPORTE E CONEXOES.FORNECIMENTO E COLOCACAO</v>
      </c>
      <c r="C15553" s="197" t="s">
        <v>31371</v>
      </c>
      <c r="D15553" s="197" t="s">
        <v>31372</v>
      </c>
      <c r="E15553" s="197" t="s">
        <v>8055</v>
      </c>
      <c r="I15553" s="197" t="s">
        <v>338</v>
      </c>
      <c r="J15553" s="197" t="n">
        <v>48.57</v>
      </c>
    </row>
    <row r="15554" customFormat="false" ht="12.75" hidden="true" customHeight="false" outlineLevel="0" collapsed="false">
      <c r="A15554" s="197" t="s">
        <v>31374</v>
      </c>
      <c r="B15554" s="197" t="str">
        <f aca="false">C15554&amp;D15554&amp;E15554&amp;F15554&amp;G15554&amp;H15554</f>
        <v>INSTALACAO DE PONTO PARA LUMINARIA FLUORESCENTE PENDENTE EMCANALETA(38X38X6000)MM(EXCLUSIVE LUMINARIA)INCLUSIVE TOMADAE 1,00M DE CABO PP 1,50MM2</v>
      </c>
      <c r="C15554" s="197" t="s">
        <v>31375</v>
      </c>
      <c r="D15554" s="197" t="s">
        <v>31376</v>
      </c>
      <c r="E15554" s="197" t="s">
        <v>31377</v>
      </c>
      <c r="I15554" s="197" t="s">
        <v>30</v>
      </c>
      <c r="J15554" s="197" t="n">
        <v>31.15</v>
      </c>
    </row>
    <row r="15555" customFormat="false" ht="12.75" hidden="true" customHeight="false" outlineLevel="0" collapsed="false">
      <c r="A15555" s="197" t="s">
        <v>31378</v>
      </c>
      <c r="B15555" s="197" t="str">
        <f aca="false">C15555&amp;D15555&amp;E15555&amp;F15555&amp;G15555&amp;H15555</f>
        <v>INSTALACAO DE PONTO PARA LUMINARIA FLUORESCENTE PENDENTE EMCANALETA(38X38X6000)MM(EXCLUSIVE LUMINARIA)INCLUSIVE TOMADAE 1,00M DE CABO PP 1,50MM2</v>
      </c>
      <c r="C15555" s="197" t="s">
        <v>31375</v>
      </c>
      <c r="D15555" s="197" t="s">
        <v>31376</v>
      </c>
      <c r="E15555" s="197" t="s">
        <v>31377</v>
      </c>
      <c r="I15555" s="197" t="s">
        <v>30</v>
      </c>
      <c r="J15555" s="197" t="n">
        <v>28.92</v>
      </c>
    </row>
    <row r="15556" customFormat="false" ht="12.75" hidden="true" customHeight="false" outlineLevel="0" collapsed="false">
      <c r="A15556" s="197" t="s">
        <v>31379</v>
      </c>
      <c r="B15556" s="197" t="str">
        <f aca="false">C15556&amp;D15556&amp;E15556&amp;F15556&amp;G15556&amp;H15556</f>
        <v>CAIXA DE PASSAGEM DE SOBREPOR,EM ACO,COM TAMPA PARAFUSADA,DE 12X12CM.FORNECIMENTO E COLOCACAO</v>
      </c>
      <c r="C15556" s="197" t="s">
        <v>31380</v>
      </c>
      <c r="D15556" s="197" t="s">
        <v>31381</v>
      </c>
      <c r="I15556" s="197" t="s">
        <v>30</v>
      </c>
      <c r="J15556" s="197" t="n">
        <v>24.24</v>
      </c>
    </row>
    <row r="15557" customFormat="false" ht="12.75" hidden="true" customHeight="false" outlineLevel="0" collapsed="false">
      <c r="A15557" s="197" t="s">
        <v>31382</v>
      </c>
      <c r="B15557" s="197" t="str">
        <f aca="false">C15557&amp;D15557&amp;E15557&amp;F15557&amp;G15557&amp;H15557</f>
        <v>CAIXA DE PASSAGEM DE SOBREPOR,EM ACO,COM TAMPA PARAFUSADA,DE 12X12CM.FORNECIMENTO E COLOCACAO</v>
      </c>
      <c r="C15557" s="197" t="s">
        <v>31380</v>
      </c>
      <c r="D15557" s="197" t="s">
        <v>31381</v>
      </c>
      <c r="I15557" s="197" t="s">
        <v>30</v>
      </c>
      <c r="J15557" s="197" t="n">
        <v>21.78</v>
      </c>
    </row>
    <row r="15558" customFormat="false" ht="12.75" hidden="true" customHeight="false" outlineLevel="0" collapsed="false">
      <c r="A15558" s="197" t="s">
        <v>31383</v>
      </c>
      <c r="B15558" s="197" t="str">
        <f aca="false">C15558&amp;D15558&amp;E15558&amp;F15558&amp;G15558&amp;H15558</f>
        <v>CAIXA DE PASSAGEM DE SOBREPOR EM ACO,COM TAMPA PARAFUSADA,DE 15X15CM.FORNECIMENTO E COLOCACAO</v>
      </c>
      <c r="C15558" s="197" t="s">
        <v>31384</v>
      </c>
      <c r="D15558" s="197" t="s">
        <v>31385</v>
      </c>
      <c r="I15558" s="197" t="s">
        <v>30</v>
      </c>
      <c r="J15558" s="197" t="n">
        <v>29.48</v>
      </c>
    </row>
    <row r="15559" customFormat="false" ht="12.75" hidden="true" customHeight="false" outlineLevel="0" collapsed="false">
      <c r="A15559" s="197" t="s">
        <v>31386</v>
      </c>
      <c r="B15559" s="197" t="str">
        <f aca="false">C15559&amp;D15559&amp;E15559&amp;F15559&amp;G15559&amp;H15559</f>
        <v>CAIXA DE PASSAGEM DE SOBREPOR EM ACO,COM TAMPA PARAFUSADA,DE 15X15CM.FORNECIMENTO E COLOCACAO</v>
      </c>
      <c r="C15559" s="197" t="s">
        <v>31384</v>
      </c>
      <c r="D15559" s="197" t="s">
        <v>31385</v>
      </c>
      <c r="I15559" s="197" t="s">
        <v>30</v>
      </c>
      <c r="J15559" s="197" t="n">
        <v>26.52</v>
      </c>
    </row>
    <row r="15560" customFormat="false" ht="12.75" hidden="true" customHeight="false" outlineLevel="0" collapsed="false">
      <c r="A15560" s="197" t="s">
        <v>31387</v>
      </c>
      <c r="B15560" s="197" t="str">
        <f aca="false">C15560&amp;D15560&amp;E15560&amp;F15560&amp;G15560&amp;H15560</f>
        <v>CAIXA DE PASSAGEM DE SOBREPOR,EM ACO,COM TAMPA PARAFUSADA,DE 20X20CM.FORNECIMENTO E COLOCACAO</v>
      </c>
      <c r="C15560" s="197" t="s">
        <v>31380</v>
      </c>
      <c r="D15560" s="197" t="s">
        <v>31388</v>
      </c>
      <c r="I15560" s="197" t="s">
        <v>30</v>
      </c>
      <c r="J15560" s="197" t="n">
        <v>44.11</v>
      </c>
    </row>
    <row r="15561" customFormat="false" ht="12.75" hidden="true" customHeight="false" outlineLevel="0" collapsed="false">
      <c r="A15561" s="197" t="s">
        <v>31389</v>
      </c>
      <c r="B15561" s="197" t="str">
        <f aca="false">C15561&amp;D15561&amp;E15561&amp;F15561&amp;G15561&amp;H15561</f>
        <v>CAIXA DE PASSAGEM DE SOBREPOR,EM ACO,COM TAMPA PARAFUSADA,DE 20X20CM.FORNECIMENTO E COLOCACAO</v>
      </c>
      <c r="C15561" s="197" t="s">
        <v>31380</v>
      </c>
      <c r="D15561" s="197" t="s">
        <v>31388</v>
      </c>
      <c r="I15561" s="197" t="s">
        <v>30</v>
      </c>
      <c r="J15561" s="197" t="n">
        <v>39.67</v>
      </c>
    </row>
    <row r="15562" customFormat="false" ht="12.75" hidden="true" customHeight="false" outlineLevel="0" collapsed="false">
      <c r="A15562" s="197" t="s">
        <v>31390</v>
      </c>
      <c r="B15562" s="197" t="str">
        <f aca="false">C15562&amp;D15562&amp;E15562&amp;F15562&amp;G15562&amp;H15562</f>
        <v>CAIXA DE PASSAGEM DE SOBREPOR,EM ACO,COM TAMPA PARAFUSADA,DE 25X25CM.FORNECIMENTO E COLOCACAO</v>
      </c>
      <c r="C15562" s="197" t="s">
        <v>31380</v>
      </c>
      <c r="D15562" s="197" t="s">
        <v>31391</v>
      </c>
      <c r="I15562" s="197" t="s">
        <v>30</v>
      </c>
      <c r="J15562" s="197" t="n">
        <v>51.59</v>
      </c>
    </row>
    <row r="15563" customFormat="false" ht="12.75" hidden="true" customHeight="false" outlineLevel="0" collapsed="false">
      <c r="A15563" s="197" t="s">
        <v>31392</v>
      </c>
      <c r="B15563" s="197" t="str">
        <f aca="false">C15563&amp;D15563&amp;E15563&amp;F15563&amp;G15563&amp;H15563</f>
        <v>CAIXA DE PASSAGEM DE SOBREPOR,EM ACO,COM TAMPA PARAFUSADA,DE 25X25CM.FORNECIMENTO E COLOCACAO</v>
      </c>
      <c r="C15563" s="197" t="s">
        <v>31380</v>
      </c>
      <c r="D15563" s="197" t="s">
        <v>31391</v>
      </c>
      <c r="I15563" s="197" t="s">
        <v>30</v>
      </c>
      <c r="J15563" s="197" t="n">
        <v>46.66</v>
      </c>
    </row>
    <row r="15564" customFormat="false" ht="12.75" hidden="true" customHeight="false" outlineLevel="0" collapsed="false">
      <c r="A15564" s="197" t="s">
        <v>31393</v>
      </c>
      <c r="B15564" s="197" t="str">
        <f aca="false">C15564&amp;D15564&amp;E15564&amp;F15564&amp;G15564&amp;H15564</f>
        <v>CAIXA DE PASSAGEM DE SOBREPOR,EM ACO,COM TAMPA PARAFUSADA,DE 30X30CM.FORNECIMENTO E COLOCACAO</v>
      </c>
      <c r="C15564" s="197" t="s">
        <v>31380</v>
      </c>
      <c r="D15564" s="197" t="s">
        <v>31394</v>
      </c>
      <c r="I15564" s="197" t="s">
        <v>30</v>
      </c>
      <c r="J15564" s="197" t="n">
        <v>73.48</v>
      </c>
    </row>
    <row r="15565" customFormat="false" ht="12.75" hidden="true" customHeight="false" outlineLevel="0" collapsed="false">
      <c r="A15565" s="197" t="s">
        <v>31395</v>
      </c>
      <c r="B15565" s="197" t="str">
        <f aca="false">C15565&amp;D15565&amp;E15565&amp;F15565&amp;G15565&amp;H15565</f>
        <v>CAIXA DE PASSAGEM DE SOBREPOR,EM ACO,COM TAMPA PARAFUSADA,DE 30X30CM.FORNECIMENTO E COLOCACAO</v>
      </c>
      <c r="C15565" s="197" t="s">
        <v>31380</v>
      </c>
      <c r="D15565" s="197" t="s">
        <v>31394</v>
      </c>
      <c r="I15565" s="197" t="s">
        <v>30</v>
      </c>
      <c r="J15565" s="197" t="n">
        <v>67.56</v>
      </c>
    </row>
    <row r="15566" customFormat="false" ht="12.75" hidden="true" customHeight="false" outlineLevel="0" collapsed="false">
      <c r="A15566" s="197" t="s">
        <v>31396</v>
      </c>
      <c r="B15566" s="197" t="str">
        <f aca="false">C15566&amp;D15566&amp;E15566&amp;F15566&amp;G15566&amp;H15566</f>
        <v>CAIXA DE PASSAGEM DE SOBREPOR,EM ACO,COM TAMPA PARAFUSADA,DE 40X40CM.FORNECIMENTO E COLOCACAO</v>
      </c>
      <c r="C15566" s="197" t="s">
        <v>31380</v>
      </c>
      <c r="D15566" s="197" t="s">
        <v>31397</v>
      </c>
      <c r="I15566" s="197" t="s">
        <v>30</v>
      </c>
      <c r="J15566" s="197" t="n">
        <v>105.09</v>
      </c>
    </row>
    <row r="15567" customFormat="false" ht="12.75" hidden="true" customHeight="false" outlineLevel="0" collapsed="false">
      <c r="A15567" s="197" t="s">
        <v>31398</v>
      </c>
      <c r="B15567" s="197" t="str">
        <f aca="false">C15567&amp;D15567&amp;E15567&amp;F15567&amp;G15567&amp;H15567</f>
        <v>CAIXA DE PASSAGEM DE SOBREPOR,EM ACO,COM TAMPA PARAFUSADA,DE 40X40CM.FORNECIMENTO E COLOCACAO</v>
      </c>
      <c r="C15567" s="197" t="s">
        <v>31380</v>
      </c>
      <c r="D15567" s="197" t="s">
        <v>31397</v>
      </c>
      <c r="I15567" s="197" t="s">
        <v>30</v>
      </c>
      <c r="J15567" s="197" t="n">
        <v>97.69</v>
      </c>
    </row>
    <row r="15568" customFormat="false" ht="12.75" hidden="true" customHeight="false" outlineLevel="0" collapsed="false">
      <c r="A15568" s="197" t="s">
        <v>31399</v>
      </c>
      <c r="B15568" s="197" t="str">
        <f aca="false">C15568&amp;D15568&amp;E15568&amp;F15568&amp;G15568&amp;H15568</f>
        <v>CAIXA DE PASSAGEM DE SOBREPOR,EM ACO,COM TAMPA PARAFUSADA,DE 50X50CM.FORNECIMENTO E COLOCACAO</v>
      </c>
      <c r="C15568" s="197" t="s">
        <v>31380</v>
      </c>
      <c r="D15568" s="197" t="s">
        <v>31400</v>
      </c>
      <c r="I15568" s="197" t="s">
        <v>30</v>
      </c>
      <c r="J15568" s="197" t="n">
        <v>138.96</v>
      </c>
    </row>
    <row r="15569" customFormat="false" ht="12.75" hidden="true" customHeight="false" outlineLevel="0" collapsed="false">
      <c r="A15569" s="197" t="s">
        <v>31401</v>
      </c>
      <c r="B15569" s="197" t="str">
        <f aca="false">C15569&amp;D15569&amp;E15569&amp;F15569&amp;G15569&amp;H15569</f>
        <v>CAIXA DE PASSAGEM DE SOBREPOR,EM ACO,COM TAMPA PARAFUSADA,DE 50X50CM.FORNECIMENTO E COLOCACAO</v>
      </c>
      <c r="C15569" s="197" t="s">
        <v>31380</v>
      </c>
      <c r="D15569" s="197" t="s">
        <v>31400</v>
      </c>
      <c r="I15569" s="197" t="s">
        <v>30</v>
      </c>
      <c r="J15569" s="197" t="n">
        <v>129.59</v>
      </c>
    </row>
    <row r="15570" customFormat="false" ht="12.75" hidden="true" customHeight="false" outlineLevel="0" collapsed="false">
      <c r="A15570" s="197" t="s">
        <v>31402</v>
      </c>
      <c r="B15570" s="197" t="str">
        <f aca="false">C15570&amp;D15570&amp;E15570&amp;F15570&amp;G15570&amp;H15570</f>
        <v>INTERLIGACAO DE ELETROCALHA PERFURADA DE LARGURA 100MM,ABA 75MM COM PAINEL OU QUADRO DE DISTRIBUICAO DE ENERGIA ELETRICA,EXCLUSIVE PAINEL OU QUADRO E ELETROCALHA.FORNECIMENTO E COLOCACAO</v>
      </c>
      <c r="C15570" s="197" t="s">
        <v>31403</v>
      </c>
      <c r="D15570" s="197" t="s">
        <v>31404</v>
      </c>
      <c r="E15570" s="197" t="s">
        <v>31405</v>
      </c>
      <c r="F15570" s="197" t="s">
        <v>8011</v>
      </c>
      <c r="I15570" s="197" t="s">
        <v>30</v>
      </c>
      <c r="J15570" s="197" t="n">
        <v>73.85</v>
      </c>
    </row>
    <row r="15571" customFormat="false" ht="12.75" hidden="true" customHeight="false" outlineLevel="0" collapsed="false">
      <c r="A15571" s="197" t="s">
        <v>31406</v>
      </c>
      <c r="B15571" s="197" t="str">
        <f aca="false">C15571&amp;D15571&amp;E15571&amp;F15571&amp;G15571&amp;H15571</f>
        <v>INTERLIGACAO DE ELETROCALHA PERFURADA DE LARGURA 100MM,ABA 75MM COM PAINEL OU QUADRO DE DISTRIBUICAO DE ENERGIA ELETRICA,EXCLUSIVE PAINEL OU QUADRO E ELETROCALHA.FORNECIMENTO E COLOCACAO</v>
      </c>
      <c r="C15571" s="197" t="s">
        <v>31403</v>
      </c>
      <c r="D15571" s="197" t="s">
        <v>31404</v>
      </c>
      <c r="E15571" s="197" t="s">
        <v>31405</v>
      </c>
      <c r="F15571" s="197" t="s">
        <v>8011</v>
      </c>
      <c r="I15571" s="197" t="s">
        <v>30</v>
      </c>
      <c r="J15571" s="197" t="n">
        <v>68.91</v>
      </c>
    </row>
    <row r="15572" customFormat="false" ht="12.75" hidden="true" customHeight="false" outlineLevel="0" collapsed="false">
      <c r="A15572" s="197" t="s">
        <v>31407</v>
      </c>
      <c r="B15572" s="197" t="str">
        <f aca="false">C15572&amp;D15572&amp;E15572&amp;F15572&amp;G15572&amp;H15572</f>
        <v>INTERLIGACAO DE ELETROCALHA PERFURADA DE LARGURA 100MM,ABA 100MM COM PAINEL OU QUADRO DE DISTRIBUICAO DE ENERGIA ELETRICA,EXCLUSIVE PAINEL OU QUADRO E ELETROCALHA.FORNECIMENTO E COLOCACAO</v>
      </c>
      <c r="C15572" s="197" t="s">
        <v>31408</v>
      </c>
      <c r="D15572" s="197" t="s">
        <v>31409</v>
      </c>
      <c r="E15572" s="197" t="s">
        <v>31410</v>
      </c>
      <c r="F15572" s="197" t="s">
        <v>8055</v>
      </c>
      <c r="I15572" s="197" t="s">
        <v>30</v>
      </c>
      <c r="J15572" s="197" t="n">
        <v>74.77</v>
      </c>
    </row>
    <row r="15573" customFormat="false" ht="12.75" hidden="true" customHeight="false" outlineLevel="0" collapsed="false">
      <c r="A15573" s="197" t="s">
        <v>31411</v>
      </c>
      <c r="B15573" s="197" t="str">
        <f aca="false">C15573&amp;D15573&amp;E15573&amp;F15573&amp;G15573&amp;H15573</f>
        <v>INTERLIGACAO DE ELETROCALHA PERFURADA DE LARGURA 100MM,ABA 100MM COM PAINEL OU QUADRO DE DISTRIBUICAO DE ENERGIA ELETRICA,EXCLUSIVE PAINEL OU QUADRO E ELETROCALHA.FORNECIMENTO E COLOCACAO</v>
      </c>
      <c r="C15573" s="197" t="s">
        <v>31408</v>
      </c>
      <c r="D15573" s="197" t="s">
        <v>31409</v>
      </c>
      <c r="E15573" s="197" t="s">
        <v>31410</v>
      </c>
      <c r="F15573" s="197" t="s">
        <v>8055</v>
      </c>
      <c r="I15573" s="197" t="s">
        <v>30</v>
      </c>
      <c r="J15573" s="197" t="n">
        <v>69.84</v>
      </c>
    </row>
    <row r="15574" customFormat="false" ht="12.75" hidden="true" customHeight="false" outlineLevel="0" collapsed="false">
      <c r="A15574" s="197" t="s">
        <v>31412</v>
      </c>
      <c r="B15574" s="197" t="str">
        <f aca="false">C15574&amp;D15574&amp;E15574&amp;F15574&amp;G15574&amp;H15574</f>
        <v>INTERLIGACAO DE ELETROCALHA PERFURADA DE LARGURA 200MM,ABA 100MM COM PAINEL OU QUADRO DE DISTRIBUICAO DE ENERGIA ELETRICA,EXCLUSIVE PAINEL OU QUADRO E ELETROCALHA.FORNECIMENTO E COLOCACAO</v>
      </c>
      <c r="C15574" s="197" t="s">
        <v>31413</v>
      </c>
      <c r="D15574" s="197" t="s">
        <v>31409</v>
      </c>
      <c r="E15574" s="197" t="s">
        <v>31410</v>
      </c>
      <c r="F15574" s="197" t="s">
        <v>8055</v>
      </c>
      <c r="I15574" s="197" t="s">
        <v>30</v>
      </c>
      <c r="J15574" s="197" t="n">
        <v>92.84</v>
      </c>
    </row>
    <row r="15575" customFormat="false" ht="12.75" hidden="true" customHeight="false" outlineLevel="0" collapsed="false">
      <c r="A15575" s="197" t="s">
        <v>31414</v>
      </c>
      <c r="B15575" s="197" t="str">
        <f aca="false">C15575&amp;D15575&amp;E15575&amp;F15575&amp;G15575&amp;H15575</f>
        <v>INTERLIGACAO DE ELETROCALHA PERFURADA DE LARGURA 200MM,ABA 100MM COM PAINEL OU QUADRO DE DISTRIBUICAO DE ENERGIA ELETRICA,EXCLUSIVE PAINEL OU QUADRO E ELETROCALHA.FORNECIMENTO E COLOCACAO</v>
      </c>
      <c r="C15575" s="197" t="s">
        <v>31413</v>
      </c>
      <c r="D15575" s="197" t="s">
        <v>31409</v>
      </c>
      <c r="E15575" s="197" t="s">
        <v>31410</v>
      </c>
      <c r="F15575" s="197" t="s">
        <v>8055</v>
      </c>
      <c r="I15575" s="197" t="s">
        <v>30</v>
      </c>
      <c r="J15575" s="197" t="n">
        <v>87.91</v>
      </c>
    </row>
    <row r="15576" customFormat="false" ht="12.75" hidden="true" customHeight="false" outlineLevel="0" collapsed="false">
      <c r="A15576" s="197" t="s">
        <v>31415</v>
      </c>
      <c r="B15576" s="197" t="str">
        <f aca="false">C15576&amp;D15576&amp;E15576&amp;F15576&amp;G15576&amp;H15576</f>
        <v>INTERLIGACAO DE ELETROCALHA PERFURADA DE LARGURA 300MM,ABA 100MM COM PAINEL OU QUADRO DE DISTRIBUICAO DE ENERGIA ELETRICA,EXCLUSIVE PAINEL OU QUADRO E ELETROCALHA.FORNECIMENTO E COLOCACAO</v>
      </c>
      <c r="C15576" s="197" t="s">
        <v>31416</v>
      </c>
      <c r="D15576" s="197" t="s">
        <v>31409</v>
      </c>
      <c r="E15576" s="197" t="s">
        <v>31410</v>
      </c>
      <c r="F15576" s="197" t="s">
        <v>8055</v>
      </c>
      <c r="I15576" s="197" t="s">
        <v>30</v>
      </c>
      <c r="J15576" s="197" t="n">
        <v>96.94</v>
      </c>
    </row>
    <row r="15577" customFormat="false" ht="12.75" hidden="true" customHeight="false" outlineLevel="0" collapsed="false">
      <c r="A15577" s="197" t="s">
        <v>31417</v>
      </c>
      <c r="B15577" s="197" t="str">
        <f aca="false">C15577&amp;D15577&amp;E15577&amp;F15577&amp;G15577&amp;H15577</f>
        <v>INTERLIGACAO DE ELETROCALHA PERFURADA DE LARGURA 300MM,ABA 100MM COM PAINEL OU QUADRO DE DISTRIBUICAO DE ENERGIA ELETRICA,EXCLUSIVE PAINEL OU QUADRO E ELETROCALHA.FORNECIMENTO E COLOCACAO</v>
      </c>
      <c r="C15577" s="197" t="s">
        <v>31416</v>
      </c>
      <c r="D15577" s="197" t="s">
        <v>31409</v>
      </c>
      <c r="E15577" s="197" t="s">
        <v>31410</v>
      </c>
      <c r="F15577" s="197" t="s">
        <v>8055</v>
      </c>
      <c r="I15577" s="197" t="s">
        <v>30</v>
      </c>
      <c r="J15577" s="197" t="n">
        <v>92</v>
      </c>
    </row>
    <row r="15578" customFormat="false" ht="12.75" hidden="true" customHeight="false" outlineLevel="0" collapsed="false">
      <c r="A15578" s="197" t="s">
        <v>31418</v>
      </c>
      <c r="B15578" s="197" t="str">
        <f aca="false">C15578&amp;D15578&amp;E15578&amp;F15578&amp;G15578&amp;H15578</f>
        <v>ELETROCALHA PERFURADA,SEM TAMPA,TIPO "U",50X50MM,TRATAMENTOSUPERFICIAL PRE-ZINCADO A QUENTE,INCLUSIVE CONEXOES,ACESSORIOS E FIXACAO SUPERIOR.FORNECIMENTO E COLOCACAO</v>
      </c>
      <c r="C15578" s="197" t="s">
        <v>31419</v>
      </c>
      <c r="D15578" s="197" t="s">
        <v>31420</v>
      </c>
      <c r="E15578" s="197" t="s">
        <v>31421</v>
      </c>
      <c r="I15578" s="197" t="s">
        <v>338</v>
      </c>
      <c r="J15578" s="197" t="n">
        <v>54</v>
      </c>
    </row>
    <row r="15579" customFormat="false" ht="12.75" hidden="true" customHeight="false" outlineLevel="0" collapsed="false">
      <c r="A15579" s="197" t="s">
        <v>31422</v>
      </c>
      <c r="B15579" s="197" t="str">
        <f aca="false">C15579&amp;D15579&amp;E15579&amp;F15579&amp;G15579&amp;H15579</f>
        <v>ELETROCALHA PERFURADA,SEM TAMPA,TIPO "U",50X50MM,TRATAMENTOSUPERFICIAL PRE-ZINCADO A QUENTE,INCLUSIVE CONEXOES,ACESSORIOS E FIXACAO SUPERIOR.FORNECIMENTO E COLOCACAO</v>
      </c>
      <c r="C15579" s="197" t="s">
        <v>31419</v>
      </c>
      <c r="D15579" s="197" t="s">
        <v>31420</v>
      </c>
      <c r="E15579" s="197" t="s">
        <v>31421</v>
      </c>
      <c r="I15579" s="197" t="s">
        <v>338</v>
      </c>
      <c r="J15579" s="197" t="n">
        <v>49.07</v>
      </c>
    </row>
    <row r="15580" customFormat="false" ht="12.75" hidden="true" customHeight="false" outlineLevel="0" collapsed="false">
      <c r="A15580" s="197" t="s">
        <v>31423</v>
      </c>
      <c r="B15580" s="197" t="str">
        <f aca="false">C15580&amp;D15580&amp;E15580&amp;F15580&amp;G15580&amp;H15580</f>
        <v>ELETROCALHA PERFURADA,SEM TAMPA,TIPO "U",100X50MM,TRATAMENTO SUPERFICIAL PRE-ZINCADO A QUENTE,INCLUSIVE CONEXOES,ACESSORIOS E FIXACAO SUPERIOR.FORNECIMENTO E COLOCACAO</v>
      </c>
      <c r="C15580" s="197" t="s">
        <v>31424</v>
      </c>
      <c r="D15580" s="197" t="s">
        <v>31425</v>
      </c>
      <c r="E15580" s="197" t="s">
        <v>31426</v>
      </c>
      <c r="I15580" s="197" t="s">
        <v>338</v>
      </c>
      <c r="J15580" s="197" t="n">
        <v>59.64</v>
      </c>
    </row>
    <row r="15581" customFormat="false" ht="12.75" hidden="true" customHeight="false" outlineLevel="0" collapsed="false">
      <c r="A15581" s="197" t="s">
        <v>31427</v>
      </c>
      <c r="B15581" s="197" t="str">
        <f aca="false">C15581&amp;D15581&amp;E15581&amp;F15581&amp;G15581&amp;H15581</f>
        <v>ELETROCALHA PERFURADA,SEM TAMPA,TIPO "U",100X50MM,TRATAMENTO SUPERFICIAL PRE-ZINCADO A QUENTE,INCLUSIVE CONEXOES,ACESSORIOS E FIXACAO SUPERIOR.FORNECIMENTO E COLOCACAO</v>
      </c>
      <c r="C15581" s="197" t="s">
        <v>31424</v>
      </c>
      <c r="D15581" s="197" t="s">
        <v>31425</v>
      </c>
      <c r="E15581" s="197" t="s">
        <v>31426</v>
      </c>
      <c r="I15581" s="197" t="s">
        <v>338</v>
      </c>
      <c r="J15581" s="197" t="n">
        <v>54.7</v>
      </c>
    </row>
    <row r="15582" customFormat="false" ht="12.75" hidden="true" customHeight="false" outlineLevel="0" collapsed="false">
      <c r="A15582" s="197" t="s">
        <v>31428</v>
      </c>
      <c r="B15582" s="197" t="str">
        <f aca="false">C15582&amp;D15582&amp;E15582&amp;F15582&amp;G15582&amp;H15582</f>
        <v>ELETROCALHA PERFURADA,SEM TAMPA,TIPO "U",150X50MM,TRATAMENTO SUPERFICIAL PRE-ZINCADO A QUENTE,INCLUSIVE CONEXOES,ACESSORIOS E FIXACAO SUPERIOR.FORNECIMENTO E COLOCACAO</v>
      </c>
      <c r="C15582" s="197" t="s">
        <v>31429</v>
      </c>
      <c r="D15582" s="197" t="s">
        <v>31425</v>
      </c>
      <c r="E15582" s="197" t="s">
        <v>31426</v>
      </c>
      <c r="I15582" s="197" t="s">
        <v>338</v>
      </c>
      <c r="J15582" s="197" t="n">
        <v>62.97</v>
      </c>
    </row>
    <row r="15583" customFormat="false" ht="12.75" hidden="true" customHeight="false" outlineLevel="0" collapsed="false">
      <c r="A15583" s="197" t="s">
        <v>31430</v>
      </c>
      <c r="B15583" s="197" t="str">
        <f aca="false">C15583&amp;D15583&amp;E15583&amp;F15583&amp;G15583&amp;H15583</f>
        <v>ELETROCALHA PERFURADA,SEM TAMPA,TIPO "U",150X50MM,TRATAMENTO SUPERFICIAL PRE-ZINCADO A QUENTE,INCLUSIVE CONEXOES,ACESSORIOS E FIXACAO SUPERIOR.FORNECIMENTO E COLOCACAO</v>
      </c>
      <c r="C15583" s="197" t="s">
        <v>31429</v>
      </c>
      <c r="D15583" s="197" t="s">
        <v>31425</v>
      </c>
      <c r="E15583" s="197" t="s">
        <v>31426</v>
      </c>
      <c r="I15583" s="197" t="s">
        <v>338</v>
      </c>
      <c r="J15583" s="197" t="n">
        <v>58.04</v>
      </c>
    </row>
    <row r="15584" customFormat="false" ht="12.75" hidden="true" customHeight="false" outlineLevel="0" collapsed="false">
      <c r="A15584" s="197" t="s">
        <v>31431</v>
      </c>
      <c r="B15584" s="197" t="str">
        <f aca="false">C15584&amp;D15584&amp;E15584&amp;F15584&amp;G15584&amp;H15584</f>
        <v>ELETROCALHA PERFURADA,SEM TAMPA,TIPO "U",200X50MM,TRATAMENTO SUPERFICIAL PRE-ZINCADO A QUENTE,INCLUSIVE CONEXOES,ACESSORIOS E FIXACAO SUPERIOR.FORNECIMENTO E COLOCACAO</v>
      </c>
      <c r="C15584" s="197" t="s">
        <v>31432</v>
      </c>
      <c r="D15584" s="197" t="s">
        <v>31425</v>
      </c>
      <c r="E15584" s="197" t="s">
        <v>31426</v>
      </c>
      <c r="I15584" s="197" t="s">
        <v>338</v>
      </c>
      <c r="J15584" s="197" t="n">
        <v>63.85</v>
      </c>
    </row>
    <row r="15585" customFormat="false" ht="12.75" hidden="true" customHeight="false" outlineLevel="0" collapsed="false">
      <c r="A15585" s="197" t="s">
        <v>31433</v>
      </c>
      <c r="B15585" s="197" t="str">
        <f aca="false">C15585&amp;D15585&amp;E15585&amp;F15585&amp;G15585&amp;H15585</f>
        <v>ELETROCALHA PERFURADA,SEM TAMPA,TIPO "U",200X50MM,TRATAMENTO SUPERFICIAL PRE-ZINCADO A QUENTE,INCLUSIVE CONEXOES,ACESSORIOS E FIXACAO SUPERIOR.FORNECIMENTO E COLOCACAO</v>
      </c>
      <c r="C15585" s="197" t="s">
        <v>31432</v>
      </c>
      <c r="D15585" s="197" t="s">
        <v>31425</v>
      </c>
      <c r="E15585" s="197" t="s">
        <v>31426</v>
      </c>
      <c r="I15585" s="197" t="s">
        <v>338</v>
      </c>
      <c r="J15585" s="197" t="n">
        <v>58.91</v>
      </c>
    </row>
    <row r="15586" customFormat="false" ht="12.75" hidden="true" customHeight="false" outlineLevel="0" collapsed="false">
      <c r="A15586" s="197" t="s">
        <v>31434</v>
      </c>
      <c r="B15586" s="197" t="str">
        <f aca="false">C15586&amp;D15586&amp;E15586&amp;F15586&amp;G15586&amp;H15586</f>
        <v>ELETROCALHA PERFURADA,SEM TAMPA,TIPO "U",300X50MM,TRATAMENTO SUPERFICIAL PRE-ZINCADO A QUENTE,INCLUSIVE CONEXOES,ACESSORIOS E FIXACAO SUPERIOR.FORNECIMENTO E COLOCACAO</v>
      </c>
      <c r="C15586" s="197" t="s">
        <v>31435</v>
      </c>
      <c r="D15586" s="197" t="s">
        <v>31425</v>
      </c>
      <c r="E15586" s="197" t="s">
        <v>31426</v>
      </c>
      <c r="I15586" s="197" t="s">
        <v>338</v>
      </c>
      <c r="J15586" s="197" t="n">
        <v>81.04</v>
      </c>
    </row>
    <row r="15587" customFormat="false" ht="12.75" hidden="true" customHeight="false" outlineLevel="0" collapsed="false">
      <c r="A15587" s="197" t="s">
        <v>31436</v>
      </c>
      <c r="B15587" s="197" t="str">
        <f aca="false">C15587&amp;D15587&amp;E15587&amp;F15587&amp;G15587&amp;H15587</f>
        <v>ELETROCALHA PERFURADA,SEM TAMPA,TIPO "U",300X50MM,TRATAMENTO SUPERFICIAL PRE-ZINCADO A QUENTE,INCLUSIVE CONEXOES,ACESSORIOS E FIXACAO SUPERIOR.FORNECIMENTO E COLOCACAO</v>
      </c>
      <c r="C15587" s="197" t="s">
        <v>31435</v>
      </c>
      <c r="D15587" s="197" t="s">
        <v>31425</v>
      </c>
      <c r="E15587" s="197" t="s">
        <v>31426</v>
      </c>
      <c r="I15587" s="197" t="s">
        <v>338</v>
      </c>
      <c r="J15587" s="197" t="n">
        <v>76.1</v>
      </c>
    </row>
    <row r="15588" customFormat="false" ht="12.75" hidden="true" customHeight="false" outlineLevel="0" collapsed="false">
      <c r="A15588" s="197" t="s">
        <v>31437</v>
      </c>
      <c r="B15588" s="197" t="str">
        <f aca="false">C15588&amp;D15588&amp;E15588&amp;F15588&amp;G15588&amp;H15588</f>
        <v>ELETROCALHA PERFURADA,SEM TAMPA,TIPO "U",400X50MM,TRATAMENTO SUPERFICIAL PRE-ZINCADO A QUENTE,INCLUSIVE CONEXOES,ACESSORIOS E FIXACAO SUPERIOR.FORNECIMENTO E COLOCACAO</v>
      </c>
      <c r="C15588" s="197" t="s">
        <v>31438</v>
      </c>
      <c r="D15588" s="197" t="s">
        <v>31425</v>
      </c>
      <c r="E15588" s="197" t="s">
        <v>31426</v>
      </c>
      <c r="I15588" s="197" t="s">
        <v>338</v>
      </c>
      <c r="J15588" s="197" t="n">
        <v>91.03</v>
      </c>
    </row>
    <row r="15589" customFormat="false" ht="12.75" hidden="true" customHeight="false" outlineLevel="0" collapsed="false">
      <c r="A15589" s="197" t="s">
        <v>31439</v>
      </c>
      <c r="B15589" s="197" t="str">
        <f aca="false">C15589&amp;D15589&amp;E15589&amp;F15589&amp;G15589&amp;H15589</f>
        <v>ELETROCALHA PERFURADA,SEM TAMPA,TIPO "U",400X50MM,TRATAMENTO SUPERFICIAL PRE-ZINCADO A QUENTE,INCLUSIVE CONEXOES,ACESSORIOS E FIXACAO SUPERIOR.FORNECIMENTO E COLOCACAO</v>
      </c>
      <c r="C15589" s="197" t="s">
        <v>31438</v>
      </c>
      <c r="D15589" s="197" t="s">
        <v>31425</v>
      </c>
      <c r="E15589" s="197" t="s">
        <v>31426</v>
      </c>
      <c r="I15589" s="197" t="s">
        <v>338</v>
      </c>
      <c r="J15589" s="197" t="n">
        <v>86.1</v>
      </c>
    </row>
    <row r="15590" customFormat="false" ht="12.75" hidden="true" customHeight="false" outlineLevel="0" collapsed="false">
      <c r="A15590" s="197" t="s">
        <v>31440</v>
      </c>
      <c r="B15590" s="197" t="str">
        <f aca="false">C15590&amp;D15590&amp;E15590&amp;F15590&amp;G15590&amp;H15590</f>
        <v>ELETROCALHA PERFURADA,SEM TAMPA,TIPO "U",100X75MM,TRATAMENTO SUPERFICIAL PRE-ZINCADO A QUENTE,INCLUSIVE CONEXOES,ACESSORIOS E FIXACAO SUPERIOR.FORNECIMENTO E COLOCACAO</v>
      </c>
      <c r="C15590" s="197" t="s">
        <v>31441</v>
      </c>
      <c r="D15590" s="197" t="s">
        <v>31425</v>
      </c>
      <c r="E15590" s="197" t="s">
        <v>31426</v>
      </c>
      <c r="I15590" s="197" t="s">
        <v>338</v>
      </c>
      <c r="J15590" s="197" t="n">
        <v>59.93</v>
      </c>
    </row>
    <row r="15591" customFormat="false" ht="12.75" hidden="true" customHeight="false" outlineLevel="0" collapsed="false">
      <c r="A15591" s="197" t="s">
        <v>31442</v>
      </c>
      <c r="B15591" s="197" t="str">
        <f aca="false">C15591&amp;D15591&amp;E15591&amp;F15591&amp;G15591&amp;H15591</f>
        <v>ELETROCALHA PERFURADA,SEM TAMPA,TIPO "U",100X75MM,TRATAMENTO SUPERFICIAL PRE-ZINCADO A QUENTE,INCLUSIVE CONEXOES,ACESSORIOS E FIXACAO SUPERIOR.FORNECIMENTO E COLOCACAO</v>
      </c>
      <c r="C15591" s="197" t="s">
        <v>31441</v>
      </c>
      <c r="D15591" s="197" t="s">
        <v>31425</v>
      </c>
      <c r="E15591" s="197" t="s">
        <v>31426</v>
      </c>
      <c r="I15591" s="197" t="s">
        <v>338</v>
      </c>
      <c r="J15591" s="197" t="n">
        <v>55</v>
      </c>
    </row>
    <row r="15592" customFormat="false" ht="12.75" hidden="true" customHeight="false" outlineLevel="0" collapsed="false">
      <c r="A15592" s="197" t="s">
        <v>31443</v>
      </c>
      <c r="B15592" s="197" t="str">
        <f aca="false">C15592&amp;D15592&amp;E15592&amp;F15592&amp;G15592&amp;H15592</f>
        <v>ELETROCALHA PERFURADA,SEM TAMPA,TIPO "U",150X75MM,TRATAMENTO SUPERFICIAL PRE-ZINCADO A QUENTE,INCLUSIVE CONEXOES,ACESSORIOS E FIXACAO SUPERIOR.FORNECIMENTO E COLOCACAO</v>
      </c>
      <c r="C15592" s="197" t="s">
        <v>31444</v>
      </c>
      <c r="D15592" s="197" t="s">
        <v>31425</v>
      </c>
      <c r="E15592" s="197" t="s">
        <v>31426</v>
      </c>
      <c r="I15592" s="197" t="s">
        <v>338</v>
      </c>
      <c r="J15592" s="197" t="n">
        <v>67.33</v>
      </c>
    </row>
    <row r="15593" customFormat="false" ht="12.75" hidden="true" customHeight="false" outlineLevel="0" collapsed="false">
      <c r="A15593" s="197" t="s">
        <v>31445</v>
      </c>
      <c r="B15593" s="197" t="str">
        <f aca="false">C15593&amp;D15593&amp;E15593&amp;F15593&amp;G15593&amp;H15593</f>
        <v>ELETROCALHA PERFURADA,SEM TAMPA,TIPO "U",150X75MM,TRATAMENTO SUPERFICIAL PRE-ZINCADO A QUENTE,INCLUSIVE CONEXOES,ACESSORIOS E FIXACAO SUPERIOR.FORNECIMENTO E COLOCACAO</v>
      </c>
      <c r="C15593" s="197" t="s">
        <v>31444</v>
      </c>
      <c r="D15593" s="197" t="s">
        <v>31425</v>
      </c>
      <c r="E15593" s="197" t="s">
        <v>31426</v>
      </c>
      <c r="I15593" s="197" t="s">
        <v>338</v>
      </c>
      <c r="J15593" s="197" t="n">
        <v>62.4</v>
      </c>
    </row>
    <row r="15594" customFormat="false" ht="12.75" hidden="true" customHeight="false" outlineLevel="0" collapsed="false">
      <c r="A15594" s="197" t="s">
        <v>31446</v>
      </c>
      <c r="B15594" s="197" t="str">
        <f aca="false">C15594&amp;D15594&amp;E15594&amp;F15594&amp;G15594&amp;H15594</f>
        <v>ELETROCALHA PERFURADA,SEM TAMPA,TIPO "U",200X75MM,TRATAMENTO SUPERFICIAL PRE-ZINCADO A QUENTE,INCLUSIVE CONEXOES,ACESSORIOS E FIXACAO SUPERIOR.FORNECIMENTO E COLOCACAO</v>
      </c>
      <c r="C15594" s="197" t="s">
        <v>31447</v>
      </c>
      <c r="D15594" s="197" t="s">
        <v>31425</v>
      </c>
      <c r="E15594" s="197" t="s">
        <v>31426</v>
      </c>
      <c r="I15594" s="197" t="s">
        <v>338</v>
      </c>
      <c r="J15594" s="197" t="n">
        <v>71.07</v>
      </c>
    </row>
    <row r="15595" customFormat="false" ht="12.75" hidden="true" customHeight="false" outlineLevel="0" collapsed="false">
      <c r="A15595" s="197" t="s">
        <v>31448</v>
      </c>
      <c r="B15595" s="197" t="str">
        <f aca="false">C15595&amp;D15595&amp;E15595&amp;F15595&amp;G15595&amp;H15595</f>
        <v>ELETROCALHA PERFURADA,SEM TAMPA,TIPO "U",200X75MM,TRATAMENTO SUPERFICIAL PRE-ZINCADO A QUENTE,INCLUSIVE CONEXOES,ACESSORIOS E FIXACAO SUPERIOR.FORNECIMENTO E COLOCACAO</v>
      </c>
      <c r="C15595" s="197" t="s">
        <v>31447</v>
      </c>
      <c r="D15595" s="197" t="s">
        <v>31425</v>
      </c>
      <c r="E15595" s="197" t="s">
        <v>31426</v>
      </c>
      <c r="I15595" s="197" t="s">
        <v>338</v>
      </c>
      <c r="J15595" s="197" t="n">
        <v>66.13</v>
      </c>
    </row>
    <row r="15596" customFormat="false" ht="12.75" hidden="true" customHeight="false" outlineLevel="0" collapsed="false">
      <c r="A15596" s="197" t="s">
        <v>31449</v>
      </c>
      <c r="B15596" s="197" t="str">
        <f aca="false">C15596&amp;D15596&amp;E15596&amp;F15596&amp;G15596&amp;H15596</f>
        <v>ELETROCALHA PERFURADA,SEM TAMPA,TIPO "U",300X75MM,TRATAMENTO SUPERFICIAL PRE-ZINCADO A QUENTE,INCLUSIVE CONEXOES,ACESSORIOS E FIXACAO SUPERIOR.FORNECIMENTO E COLOCACAO</v>
      </c>
      <c r="C15596" s="197" t="s">
        <v>31450</v>
      </c>
      <c r="D15596" s="197" t="s">
        <v>31425</v>
      </c>
      <c r="E15596" s="197" t="s">
        <v>31426</v>
      </c>
      <c r="I15596" s="197" t="s">
        <v>338</v>
      </c>
      <c r="J15596" s="197" t="n">
        <v>85.37</v>
      </c>
    </row>
    <row r="15597" customFormat="false" ht="12.75" hidden="true" customHeight="false" outlineLevel="0" collapsed="false">
      <c r="A15597" s="197" t="s">
        <v>31451</v>
      </c>
      <c r="B15597" s="197" t="str">
        <f aca="false">C15597&amp;D15597&amp;E15597&amp;F15597&amp;G15597&amp;H15597</f>
        <v>ELETROCALHA PERFURADA,SEM TAMPA,TIPO "U",300X75MM,TRATAMENTO SUPERFICIAL PRE-ZINCADO A QUENTE,INCLUSIVE CONEXOES,ACESSORIOS E FIXACAO SUPERIOR.FORNECIMENTO E COLOCACAO</v>
      </c>
      <c r="C15597" s="197" t="s">
        <v>31450</v>
      </c>
      <c r="D15597" s="197" t="s">
        <v>31425</v>
      </c>
      <c r="E15597" s="197" t="s">
        <v>31426</v>
      </c>
      <c r="I15597" s="197" t="s">
        <v>338</v>
      </c>
      <c r="J15597" s="197" t="n">
        <v>80.44</v>
      </c>
    </row>
    <row r="15598" customFormat="false" ht="12.75" hidden="true" customHeight="false" outlineLevel="0" collapsed="false">
      <c r="A15598" s="197" t="s">
        <v>31452</v>
      </c>
      <c r="B15598" s="197" t="str">
        <f aca="false">C15598&amp;D15598&amp;E15598&amp;F15598&amp;G15598&amp;H15598</f>
        <v>ELETROCALHA PERFURADA,SEM TAMPA,TIPO "U",400X75MM,TRATAMENTO SUPERFICIAL PRE-ZINCADO A QUENTE,INCLUSIVE CONEXOES,ACESSORIOS E FIXACAO SUPERIOR.FORNECIMENTO E COLOCACAO</v>
      </c>
      <c r="C15598" s="197" t="s">
        <v>31453</v>
      </c>
      <c r="D15598" s="197" t="s">
        <v>31425</v>
      </c>
      <c r="E15598" s="197" t="s">
        <v>31426</v>
      </c>
      <c r="I15598" s="197" t="s">
        <v>338</v>
      </c>
      <c r="J15598" s="197" t="n">
        <v>112.28</v>
      </c>
    </row>
    <row r="15599" customFormat="false" ht="12.75" hidden="true" customHeight="false" outlineLevel="0" collapsed="false">
      <c r="A15599" s="197" t="s">
        <v>31454</v>
      </c>
      <c r="B15599" s="197" t="str">
        <f aca="false">C15599&amp;D15599&amp;E15599&amp;F15599&amp;G15599&amp;H15599</f>
        <v>ELETROCALHA PERFURADA,SEM TAMPA,TIPO "U",400X75MM,TRATAMENTO SUPERFICIAL PRE-ZINCADO A QUENTE,INCLUSIVE CONEXOES,ACESSORIOS E FIXACAO SUPERIOR.FORNECIMENTO E COLOCACAO</v>
      </c>
      <c r="C15599" s="197" t="s">
        <v>31453</v>
      </c>
      <c r="D15599" s="197" t="s">
        <v>31425</v>
      </c>
      <c r="E15599" s="197" t="s">
        <v>31426</v>
      </c>
      <c r="I15599" s="197" t="s">
        <v>338</v>
      </c>
      <c r="J15599" s="197" t="n">
        <v>107.35</v>
      </c>
    </row>
    <row r="15600" customFormat="false" ht="12.75" hidden="true" customHeight="false" outlineLevel="0" collapsed="false">
      <c r="A15600" s="197" t="s">
        <v>31455</v>
      </c>
      <c r="B15600" s="197" t="str">
        <f aca="false">C15600&amp;D15600&amp;E15600&amp;F15600&amp;G15600&amp;H15600</f>
        <v>ELETROCALHA PERFURADA,SEM TAMPA,TIPO "U",100X100MM,TRATAMENTO SUPERFICIAL PRE-ZINCADO A QUENTE,INCLUSIVE CONEXOES,ACESSORIOS E FIXACAO SUPERIOR.FORNECIMENTO E COLOCACAO</v>
      </c>
      <c r="C15600" s="197" t="s">
        <v>31456</v>
      </c>
      <c r="D15600" s="197" t="s">
        <v>31457</v>
      </c>
      <c r="E15600" s="197" t="s">
        <v>31458</v>
      </c>
      <c r="I15600" s="197" t="s">
        <v>338</v>
      </c>
      <c r="J15600" s="197" t="n">
        <v>62.14</v>
      </c>
    </row>
    <row r="15601" customFormat="false" ht="12.75" hidden="true" customHeight="false" outlineLevel="0" collapsed="false">
      <c r="A15601" s="197" t="s">
        <v>31459</v>
      </c>
      <c r="B15601" s="197" t="str">
        <f aca="false">C15601&amp;D15601&amp;E15601&amp;F15601&amp;G15601&amp;H15601</f>
        <v>ELETROCALHA PERFURADA,SEM TAMPA,TIPO "U",100X100MM,TRATAMENTO SUPERFICIAL PRE-ZINCADO A QUENTE,INCLUSIVE CONEXOES,ACESSORIOS E FIXACAO SUPERIOR.FORNECIMENTO E COLOCACAO</v>
      </c>
      <c r="C15601" s="197" t="s">
        <v>31456</v>
      </c>
      <c r="D15601" s="197" t="s">
        <v>31457</v>
      </c>
      <c r="E15601" s="197" t="s">
        <v>31458</v>
      </c>
      <c r="I15601" s="197" t="s">
        <v>338</v>
      </c>
      <c r="J15601" s="197" t="n">
        <v>57.2</v>
      </c>
    </row>
    <row r="15602" customFormat="false" ht="12.75" hidden="true" customHeight="false" outlineLevel="0" collapsed="false">
      <c r="A15602" s="197" t="s">
        <v>31460</v>
      </c>
      <c r="B15602" s="197" t="str">
        <f aca="false">C15602&amp;D15602&amp;E15602&amp;F15602&amp;G15602&amp;H15602</f>
        <v>ELETROCALHA PERFURADA,SEM TAMPA,TIPO "U",150X100MM,TRATAMENTO SUPERFICIAL PRE-ZINCADO A QUENTE,INCLUSIVE CONEXOES,ACESSORIOS E FIXACAO SUPERIOR.FORNECIMENTO E COLOCACAO</v>
      </c>
      <c r="C15602" s="197" t="s">
        <v>31461</v>
      </c>
      <c r="D15602" s="197" t="s">
        <v>31457</v>
      </c>
      <c r="E15602" s="197" t="s">
        <v>31458</v>
      </c>
      <c r="I15602" s="197" t="s">
        <v>338</v>
      </c>
      <c r="J15602" s="197" t="n">
        <v>69.62</v>
      </c>
    </row>
    <row r="15603" customFormat="false" ht="12.75" hidden="true" customHeight="false" outlineLevel="0" collapsed="false">
      <c r="A15603" s="197" t="s">
        <v>31462</v>
      </c>
      <c r="B15603" s="197" t="str">
        <f aca="false">C15603&amp;D15603&amp;E15603&amp;F15603&amp;G15603&amp;H15603</f>
        <v>ELETROCALHA PERFURADA,SEM TAMPA,TIPO "U",150X100MM,TRATAMENTO SUPERFICIAL PRE-ZINCADO A QUENTE,INCLUSIVE CONEXOES,ACESSORIOS E FIXACAO SUPERIOR.FORNECIMENTO E COLOCACAO</v>
      </c>
      <c r="C15603" s="197" t="s">
        <v>31461</v>
      </c>
      <c r="D15603" s="197" t="s">
        <v>31457</v>
      </c>
      <c r="E15603" s="197" t="s">
        <v>31458</v>
      </c>
      <c r="I15603" s="197" t="s">
        <v>338</v>
      </c>
      <c r="J15603" s="197" t="n">
        <v>64.68</v>
      </c>
    </row>
    <row r="15604" customFormat="false" ht="12.75" hidden="true" customHeight="false" outlineLevel="0" collapsed="false">
      <c r="A15604" s="197" t="s">
        <v>31463</v>
      </c>
      <c r="B15604" s="197" t="str">
        <f aca="false">C15604&amp;D15604&amp;E15604&amp;F15604&amp;G15604&amp;H15604</f>
        <v>ELETROCALHA PERFURADA,SEM TAMPA,TIPO "U",200X100MM,TRATAMENTO SUPERFICIAL PRE-ZINCADO A QUENTE,INCLUSIVE CONEXOES,ACESSORIOS E FIXACAO SUPERIOR.FORNECIMENTO E COLOCACAO</v>
      </c>
      <c r="C15604" s="197" t="s">
        <v>31464</v>
      </c>
      <c r="D15604" s="197" t="s">
        <v>31457</v>
      </c>
      <c r="E15604" s="197" t="s">
        <v>31458</v>
      </c>
      <c r="I15604" s="197" t="s">
        <v>338</v>
      </c>
      <c r="J15604" s="197" t="n">
        <v>77.81</v>
      </c>
    </row>
    <row r="15605" customFormat="false" ht="12.75" hidden="true" customHeight="false" outlineLevel="0" collapsed="false">
      <c r="A15605" s="197" t="s">
        <v>31465</v>
      </c>
      <c r="B15605" s="197" t="str">
        <f aca="false">C15605&amp;D15605&amp;E15605&amp;F15605&amp;G15605&amp;H15605</f>
        <v>ELETROCALHA PERFURADA,SEM TAMPA,TIPO "U",200X100MM,TRATAMENTO SUPERFICIAL PRE-ZINCADO A QUENTE,INCLUSIVE CONEXOES,ACESSORIOS E FIXACAO SUPERIOR.FORNECIMENTO E COLOCACAO</v>
      </c>
      <c r="C15605" s="197" t="s">
        <v>31464</v>
      </c>
      <c r="D15605" s="197" t="s">
        <v>31457</v>
      </c>
      <c r="E15605" s="197" t="s">
        <v>31458</v>
      </c>
      <c r="I15605" s="197" t="s">
        <v>338</v>
      </c>
      <c r="J15605" s="197" t="n">
        <v>72.87</v>
      </c>
    </row>
    <row r="15606" customFormat="false" ht="12.75" hidden="true" customHeight="false" outlineLevel="0" collapsed="false">
      <c r="A15606" s="197" t="s">
        <v>31466</v>
      </c>
      <c r="B15606" s="197" t="str">
        <f aca="false">C15606&amp;D15606&amp;E15606&amp;F15606&amp;G15606&amp;H15606</f>
        <v>ELETROCALHA PERFURADA,SEM TAMPA,TIPO "U",300X100MM,TRATAMENTO SUPERFICIAL PRE-ZINCADO A QUENTE,INCLUSIVE CONEXOES,ACESSORIOS E FIXACAO SUPERIOR.FORNECIMENTO E COLOCACAO</v>
      </c>
      <c r="C15606" s="197" t="s">
        <v>31467</v>
      </c>
      <c r="D15606" s="197" t="s">
        <v>31457</v>
      </c>
      <c r="E15606" s="197" t="s">
        <v>31458</v>
      </c>
      <c r="I15606" s="197" t="s">
        <v>338</v>
      </c>
      <c r="J15606" s="197" t="n">
        <v>90.13</v>
      </c>
    </row>
    <row r="15607" customFormat="false" ht="12.75" hidden="true" customHeight="false" outlineLevel="0" collapsed="false">
      <c r="A15607" s="197" t="s">
        <v>31468</v>
      </c>
      <c r="B15607" s="197" t="str">
        <f aca="false">C15607&amp;D15607&amp;E15607&amp;F15607&amp;G15607&amp;H15607</f>
        <v>ELETROCALHA PERFURADA,SEM TAMPA,TIPO "U",300X100MM,TRATAMENTO SUPERFICIAL PRE-ZINCADO A QUENTE,INCLUSIVE CONEXOES,ACESSORIOS E FIXACAO SUPERIOR.FORNECIMENTO E COLOCACAO</v>
      </c>
      <c r="C15607" s="197" t="s">
        <v>31467</v>
      </c>
      <c r="D15607" s="197" t="s">
        <v>31457</v>
      </c>
      <c r="E15607" s="197" t="s">
        <v>31458</v>
      </c>
      <c r="I15607" s="197" t="s">
        <v>338</v>
      </c>
      <c r="J15607" s="197" t="n">
        <v>85.2</v>
      </c>
    </row>
    <row r="15608" customFormat="false" ht="12.75" hidden="true" customHeight="false" outlineLevel="0" collapsed="false">
      <c r="A15608" s="197" t="s">
        <v>31469</v>
      </c>
      <c r="B15608" s="197" t="str">
        <f aca="false">C15608&amp;D15608&amp;E15608&amp;F15608&amp;G15608&amp;H15608</f>
        <v>ELETROCALHA PERFURADA,SEM TAMPA,TIPO "U",400X100MM,TRATAMENTO SUPERFICIAL PRE-ZINCADO A QUENTE,INCLUSIVE CONEXOES,ACESSORIOS E FIXACAO SUPERIOR.FORNECIMENTO E COLOCACAO</v>
      </c>
      <c r="C15608" s="197" t="s">
        <v>31470</v>
      </c>
      <c r="D15608" s="197" t="s">
        <v>31457</v>
      </c>
      <c r="E15608" s="197" t="s">
        <v>31458</v>
      </c>
      <c r="I15608" s="197" t="s">
        <v>338</v>
      </c>
      <c r="J15608" s="197" t="n">
        <v>106.64</v>
      </c>
    </row>
    <row r="15609" customFormat="false" ht="12.75" hidden="true" customHeight="false" outlineLevel="0" collapsed="false">
      <c r="A15609" s="197" t="s">
        <v>31471</v>
      </c>
      <c r="B15609" s="197" t="str">
        <f aca="false">C15609&amp;D15609&amp;E15609&amp;F15609&amp;G15609&amp;H15609</f>
        <v>ELETROCALHA PERFURADA,SEM TAMPA,TIPO "U",400X100MM,TRATAMENTO SUPERFICIAL PRE-ZINCADO A QUENTE,INCLUSIVE CONEXOES,ACESSORIOS E FIXACAO SUPERIOR.FORNECIMENTO E COLOCACAO</v>
      </c>
      <c r="C15609" s="197" t="s">
        <v>31470</v>
      </c>
      <c r="D15609" s="197" t="s">
        <v>31457</v>
      </c>
      <c r="E15609" s="197" t="s">
        <v>31458</v>
      </c>
      <c r="I15609" s="197" t="s">
        <v>338</v>
      </c>
      <c r="J15609" s="197" t="n">
        <v>101.7</v>
      </c>
    </row>
    <row r="15610" customFormat="false" ht="12.75" hidden="true" customHeight="false" outlineLevel="0" collapsed="false">
      <c r="A15610" s="197" t="s">
        <v>31472</v>
      </c>
      <c r="B15610" s="197" t="str">
        <f aca="false">C15610&amp;D15610&amp;E15610&amp;F15610&amp;G15610&amp;H15610</f>
        <v>ELETROCALHA PERFURADA,SEM TAMPA,TIPO "U",50X50MM,TRATAMENTOSUPERFICIAL PRE-ZINCADO A QUENTE,EXCLUSIVE CONEXOES,ACESSORIOS E FIXACAO SUPERIOR.FORNECIMENTO E COLOCACAO</v>
      </c>
      <c r="C15610" s="197" t="s">
        <v>31419</v>
      </c>
      <c r="D15610" s="197" t="s">
        <v>31473</v>
      </c>
      <c r="E15610" s="197" t="s">
        <v>31421</v>
      </c>
      <c r="I15610" s="197" t="s">
        <v>338</v>
      </c>
      <c r="J15610" s="197" t="n">
        <v>43.74</v>
      </c>
    </row>
    <row r="15611" customFormat="false" ht="12.75" hidden="true" customHeight="false" outlineLevel="0" collapsed="false">
      <c r="A15611" s="197" t="s">
        <v>31474</v>
      </c>
      <c r="B15611" s="197" t="str">
        <f aca="false">C15611&amp;D15611&amp;E15611&amp;F15611&amp;G15611&amp;H15611</f>
        <v>ELETROCALHA PERFURADA,SEM TAMPA,TIPO "U",50X50MM,TRATAMENTOSUPERFICIAL PRE-ZINCADO A QUENTE,EXCLUSIVE CONEXOES,ACESSORIOS E FIXACAO SUPERIOR.FORNECIMENTO E COLOCACAO</v>
      </c>
      <c r="C15611" s="197" t="s">
        <v>31419</v>
      </c>
      <c r="D15611" s="197" t="s">
        <v>31473</v>
      </c>
      <c r="E15611" s="197" t="s">
        <v>31421</v>
      </c>
      <c r="I15611" s="197" t="s">
        <v>338</v>
      </c>
      <c r="J15611" s="197" t="n">
        <v>38.81</v>
      </c>
    </row>
    <row r="15612" customFormat="false" ht="12.75" hidden="true" customHeight="false" outlineLevel="0" collapsed="false">
      <c r="A15612" s="197" t="s">
        <v>31475</v>
      </c>
      <c r="B15612" s="197" t="str">
        <f aca="false">C15612&amp;D15612&amp;E15612&amp;F15612&amp;G15612&amp;H15612</f>
        <v>ELETROCALHA PERFURADA,SEM TAMPA,TIPO "U",100X50MM,TRATAMENTO SUPERFICIAL PRE-ZINCADO A QUENTE,EXCLUSIVE CONEXOES,ACESSORIOS E FIXACAO SUPERIOR.FORNECIMENTO E COLOCACAO</v>
      </c>
      <c r="C15612" s="197" t="s">
        <v>31424</v>
      </c>
      <c r="D15612" s="197" t="s">
        <v>31476</v>
      </c>
      <c r="E15612" s="197" t="s">
        <v>31426</v>
      </c>
      <c r="I15612" s="197" t="s">
        <v>338</v>
      </c>
      <c r="J15612" s="197" t="n">
        <v>48.19</v>
      </c>
    </row>
    <row r="15613" customFormat="false" ht="12.75" hidden="true" customHeight="false" outlineLevel="0" collapsed="false">
      <c r="A15613" s="197" t="s">
        <v>31477</v>
      </c>
      <c r="B15613" s="197" t="str">
        <f aca="false">C15613&amp;D15613&amp;E15613&amp;F15613&amp;G15613&amp;H15613</f>
        <v>ELETROCALHA PERFURADA,SEM TAMPA,TIPO "U",100X50MM,TRATAMENTO SUPERFICIAL PRE-ZINCADO A QUENTE,EXCLUSIVE CONEXOES,ACESSORIOS E FIXACAO SUPERIOR.FORNECIMENTO E COLOCACAO</v>
      </c>
      <c r="C15613" s="197" t="s">
        <v>31424</v>
      </c>
      <c r="D15613" s="197" t="s">
        <v>31476</v>
      </c>
      <c r="E15613" s="197" t="s">
        <v>31426</v>
      </c>
      <c r="I15613" s="197" t="s">
        <v>338</v>
      </c>
      <c r="J15613" s="197" t="n">
        <v>43.26</v>
      </c>
    </row>
    <row r="15614" customFormat="false" ht="12.75" hidden="true" customHeight="false" outlineLevel="0" collapsed="false">
      <c r="A15614" s="197" t="s">
        <v>31478</v>
      </c>
      <c r="B15614" s="197" t="str">
        <f aca="false">C15614&amp;D15614&amp;E15614&amp;F15614&amp;G15614&amp;H15614</f>
        <v>ELETROCALHA PERFURADA,SEM TAMPA,TIPO "U",150X50MM,TRATAMENTO SUPERFICIAL PRE-ZINCADO A QUENTE,EXCLUSIVE CONEXOES,ACESSORIOS E FIXACAO SUPERIOR.FORNECIMENTO E COLOCACAO</v>
      </c>
      <c r="C15614" s="197" t="s">
        <v>31429</v>
      </c>
      <c r="D15614" s="197" t="s">
        <v>31476</v>
      </c>
      <c r="E15614" s="197" t="s">
        <v>31426</v>
      </c>
      <c r="I15614" s="197" t="s">
        <v>338</v>
      </c>
      <c r="J15614" s="197" t="n">
        <v>50.73</v>
      </c>
    </row>
    <row r="15615" customFormat="false" ht="12.75" hidden="true" customHeight="false" outlineLevel="0" collapsed="false">
      <c r="A15615" s="197" t="s">
        <v>31479</v>
      </c>
      <c r="B15615" s="197" t="str">
        <f aca="false">C15615&amp;D15615&amp;E15615&amp;F15615&amp;G15615&amp;H15615</f>
        <v>ELETROCALHA PERFURADA,SEM TAMPA,TIPO "U",150X50MM,TRATAMENTO SUPERFICIAL PRE-ZINCADO A QUENTE,EXCLUSIVE CONEXOES,ACESSORIOS E FIXACAO SUPERIOR.FORNECIMENTO E COLOCACAO</v>
      </c>
      <c r="C15615" s="197" t="s">
        <v>31429</v>
      </c>
      <c r="D15615" s="197" t="s">
        <v>31476</v>
      </c>
      <c r="E15615" s="197" t="s">
        <v>31426</v>
      </c>
      <c r="I15615" s="197" t="s">
        <v>338</v>
      </c>
      <c r="J15615" s="197" t="n">
        <v>45.79</v>
      </c>
    </row>
    <row r="15616" customFormat="false" ht="12.75" hidden="true" customHeight="false" outlineLevel="0" collapsed="false">
      <c r="A15616" s="197" t="s">
        <v>31480</v>
      </c>
      <c r="B15616" s="197" t="str">
        <f aca="false">C15616&amp;D15616&amp;E15616&amp;F15616&amp;G15616&amp;H15616</f>
        <v>ELETROCALHA PERFURADA,SEM TAMPA,TIPO "U",200X50MM,TRATAMENTO SUPERFICIAL PRE-ZINCADO A QUENTE,EXCLUSIVE CONEXOES,ACESSORIOS E FIXACAO SUPERIOR.FORNECIMENTO E COLOCACAO</v>
      </c>
      <c r="C15616" s="197" t="s">
        <v>31432</v>
      </c>
      <c r="D15616" s="197" t="s">
        <v>31476</v>
      </c>
      <c r="E15616" s="197" t="s">
        <v>31426</v>
      </c>
      <c r="I15616" s="197" t="s">
        <v>338</v>
      </c>
      <c r="J15616" s="197" t="n">
        <v>51.09</v>
      </c>
    </row>
    <row r="15617" customFormat="false" ht="12.75" hidden="true" customHeight="false" outlineLevel="0" collapsed="false">
      <c r="A15617" s="197" t="s">
        <v>31481</v>
      </c>
      <c r="B15617" s="197" t="str">
        <f aca="false">C15617&amp;D15617&amp;E15617&amp;F15617&amp;G15617&amp;H15617</f>
        <v>ELETROCALHA PERFURADA,SEM TAMPA,TIPO "U",200X50MM,TRATAMENTO SUPERFICIAL PRE-ZINCADO A QUENTE,EXCLUSIVE CONEXOES,ACESSORIOS E FIXACAO SUPERIOR.FORNECIMENTO E COLOCACAO</v>
      </c>
      <c r="C15617" s="197" t="s">
        <v>31432</v>
      </c>
      <c r="D15617" s="197" t="s">
        <v>31476</v>
      </c>
      <c r="E15617" s="197" t="s">
        <v>31426</v>
      </c>
      <c r="I15617" s="197" t="s">
        <v>338</v>
      </c>
      <c r="J15617" s="197" t="n">
        <v>46.15</v>
      </c>
    </row>
    <row r="15618" customFormat="false" ht="12.75" hidden="true" customHeight="false" outlineLevel="0" collapsed="false">
      <c r="A15618" s="197" t="s">
        <v>31482</v>
      </c>
      <c r="B15618" s="197" t="str">
        <f aca="false">C15618&amp;D15618&amp;E15618&amp;F15618&amp;G15618&amp;H15618</f>
        <v>ELETROCALHA PERFURADA,SEM TAMPA,TIPO "U",300X50MM,TRATAMENTO SUPERFICIAL PRE-ZINCADO A QUENTE,EXCLUSIVE CONEXOES,ACESSORIOS E FIXACAO SUPERIOR.FORNECIMENTO E COLOCACAO</v>
      </c>
      <c r="C15618" s="197" t="s">
        <v>31435</v>
      </c>
      <c r="D15618" s="197" t="s">
        <v>31476</v>
      </c>
      <c r="E15618" s="197" t="s">
        <v>31426</v>
      </c>
      <c r="I15618" s="197" t="s">
        <v>338</v>
      </c>
      <c r="J15618" s="197" t="n">
        <v>64.92</v>
      </c>
    </row>
    <row r="15619" customFormat="false" ht="12.75" hidden="true" customHeight="false" outlineLevel="0" collapsed="false">
      <c r="A15619" s="197" t="s">
        <v>31483</v>
      </c>
      <c r="B15619" s="197" t="str">
        <f aca="false">C15619&amp;D15619&amp;E15619&amp;F15619&amp;G15619&amp;H15619</f>
        <v>ELETROCALHA PERFURADA,SEM TAMPA,TIPO "U",300X50MM,TRATAMENTO SUPERFICIAL PRE-ZINCADO A QUENTE,EXCLUSIVE CONEXOES,ACESSORIOS E FIXACAO SUPERIOR.FORNECIMENTO E COLOCACAO</v>
      </c>
      <c r="C15619" s="197" t="s">
        <v>31435</v>
      </c>
      <c r="D15619" s="197" t="s">
        <v>31476</v>
      </c>
      <c r="E15619" s="197" t="s">
        <v>31426</v>
      </c>
      <c r="I15619" s="197" t="s">
        <v>338</v>
      </c>
      <c r="J15619" s="197" t="n">
        <v>59.99</v>
      </c>
    </row>
    <row r="15620" customFormat="false" ht="12.75" hidden="true" customHeight="false" outlineLevel="0" collapsed="false">
      <c r="A15620" s="197" t="s">
        <v>31484</v>
      </c>
      <c r="B15620" s="197" t="str">
        <f aca="false">C15620&amp;D15620&amp;E15620&amp;F15620&amp;G15620&amp;H15620</f>
        <v>ELETROCALHA PERFURADA,SEM TAMPA,TIPO "U",400X50MM,TRATAMENTO SUPERFICIAL PRE-ZINCADO A QUENTE,EXCLUSIVE CONEXOES,ACESSORIOS E FIXACAO SUPERIOR.FORNECIMENTO E COLOCACAO</v>
      </c>
      <c r="C15620" s="197" t="s">
        <v>31438</v>
      </c>
      <c r="D15620" s="197" t="s">
        <v>31476</v>
      </c>
      <c r="E15620" s="197" t="s">
        <v>31426</v>
      </c>
      <c r="I15620" s="197" t="s">
        <v>338</v>
      </c>
      <c r="J15620" s="197" t="n">
        <v>71.9</v>
      </c>
    </row>
    <row r="15621" customFormat="false" ht="12.75" hidden="true" customHeight="false" outlineLevel="0" collapsed="false">
      <c r="A15621" s="197" t="s">
        <v>31485</v>
      </c>
      <c r="B15621" s="197" t="str">
        <f aca="false">C15621&amp;D15621&amp;E15621&amp;F15621&amp;G15621&amp;H15621</f>
        <v>ELETROCALHA PERFURADA,SEM TAMPA,TIPO "U",400X50MM,TRATAMENTO SUPERFICIAL PRE-ZINCADO A QUENTE,EXCLUSIVE CONEXOES,ACESSORIOS E FIXACAO SUPERIOR.FORNECIMENTO E COLOCACAO</v>
      </c>
      <c r="C15621" s="197" t="s">
        <v>31438</v>
      </c>
      <c r="D15621" s="197" t="s">
        <v>31476</v>
      </c>
      <c r="E15621" s="197" t="s">
        <v>31426</v>
      </c>
      <c r="I15621" s="197" t="s">
        <v>338</v>
      </c>
      <c r="J15621" s="197" t="n">
        <v>66.96</v>
      </c>
    </row>
    <row r="15622" customFormat="false" ht="12.75" hidden="true" customHeight="false" outlineLevel="0" collapsed="false">
      <c r="A15622" s="197" t="s">
        <v>31486</v>
      </c>
      <c r="B15622" s="197" t="str">
        <f aca="false">C15622&amp;D15622&amp;E15622&amp;F15622&amp;G15622&amp;H15622</f>
        <v>ELETROCALHA PERFURADA,SEM TAMPA,TIPO "U",100X75MM,TRATAMENTO SUPERFICIAL PRE-ZINCADO A QUENTE,EXCLUSIVE CONEXOES,ACESSORIOS E FIXACAO SUPERIOR.FORNECIMENTO E COLOCACAO</v>
      </c>
      <c r="C15622" s="197" t="s">
        <v>31441</v>
      </c>
      <c r="D15622" s="197" t="s">
        <v>31476</v>
      </c>
      <c r="E15622" s="197" t="s">
        <v>31426</v>
      </c>
      <c r="I15622" s="197" t="s">
        <v>338</v>
      </c>
      <c r="J15622" s="197" t="n">
        <v>48.52</v>
      </c>
    </row>
    <row r="15623" customFormat="false" ht="12.75" hidden="true" customHeight="false" outlineLevel="0" collapsed="false">
      <c r="A15623" s="197" t="s">
        <v>31487</v>
      </c>
      <c r="B15623" s="197" t="str">
        <f aca="false">C15623&amp;D15623&amp;E15623&amp;F15623&amp;G15623&amp;H15623</f>
        <v>ELETROCALHA PERFURADA,SEM TAMPA,TIPO "U",100X75MM,TRATAMENTO SUPERFICIAL PRE-ZINCADO A QUENTE,EXCLUSIVE CONEXOES,ACESSORIOS E FIXACAO SUPERIOR.FORNECIMENTO E COLOCACAO</v>
      </c>
      <c r="C15623" s="197" t="s">
        <v>31441</v>
      </c>
      <c r="D15623" s="197" t="s">
        <v>31476</v>
      </c>
      <c r="E15623" s="197" t="s">
        <v>31426</v>
      </c>
      <c r="I15623" s="197" t="s">
        <v>338</v>
      </c>
      <c r="J15623" s="197" t="n">
        <v>43.58</v>
      </c>
    </row>
    <row r="15624" customFormat="false" ht="12.75" hidden="true" customHeight="false" outlineLevel="0" collapsed="false">
      <c r="A15624" s="197" t="s">
        <v>31488</v>
      </c>
      <c r="B15624" s="197" t="str">
        <f aca="false">C15624&amp;D15624&amp;E15624&amp;F15624&amp;G15624&amp;H15624</f>
        <v>ELETROCALHA PERFURADA,SEM TAMPA,TIPO "U",150X75MM,TRATAMENTO SUPERFICIAL PRE-ZINCADO A QUENTE,EXCLUSIVE CONEXOES,ACESSORIOS E FIXACAO SUPERIOR.FORNECIMENTO E COLOCACAO</v>
      </c>
      <c r="C15624" s="197" t="s">
        <v>31444</v>
      </c>
      <c r="D15624" s="197" t="s">
        <v>31476</v>
      </c>
      <c r="E15624" s="197" t="s">
        <v>31426</v>
      </c>
      <c r="I15624" s="197" t="s">
        <v>338</v>
      </c>
      <c r="J15624" s="197" t="n">
        <v>54.02</v>
      </c>
    </row>
    <row r="15625" customFormat="false" ht="12.75" hidden="true" customHeight="false" outlineLevel="0" collapsed="false">
      <c r="A15625" s="197" t="s">
        <v>31489</v>
      </c>
      <c r="B15625" s="197" t="str">
        <f aca="false">C15625&amp;D15625&amp;E15625&amp;F15625&amp;G15625&amp;H15625</f>
        <v>ELETROCALHA PERFURADA,SEM TAMPA,TIPO "U",150X75MM,TRATAMENTO SUPERFICIAL PRE-ZINCADO A QUENTE,EXCLUSIVE CONEXOES,ACESSORIOS E FIXACAO SUPERIOR.FORNECIMENTO E COLOCACAO</v>
      </c>
      <c r="C15625" s="197" t="s">
        <v>31444</v>
      </c>
      <c r="D15625" s="197" t="s">
        <v>31476</v>
      </c>
      <c r="E15625" s="197" t="s">
        <v>31426</v>
      </c>
      <c r="I15625" s="197" t="s">
        <v>338</v>
      </c>
      <c r="J15625" s="197" t="n">
        <v>49.09</v>
      </c>
    </row>
    <row r="15626" customFormat="false" ht="12.75" hidden="true" customHeight="false" outlineLevel="0" collapsed="false">
      <c r="A15626" s="197" t="s">
        <v>31490</v>
      </c>
      <c r="B15626" s="197" t="str">
        <f aca="false">C15626&amp;D15626&amp;E15626&amp;F15626&amp;G15626&amp;H15626</f>
        <v>ELETROCALHA PERFURADA,SEM TAMPA,TIPO "U",200X75MM,TRATAMENTO SUPERFICIAL PRE-ZINCADO A QUENTE,EXCLUSIVE CONEXOES,ACESSORIOS E FIXACAO SUPERIOR.FORNECIMENTO E COLOCACAO</v>
      </c>
      <c r="C15626" s="197" t="s">
        <v>31447</v>
      </c>
      <c r="D15626" s="197" t="s">
        <v>31476</v>
      </c>
      <c r="E15626" s="197" t="s">
        <v>31426</v>
      </c>
      <c r="I15626" s="197" t="s">
        <v>338</v>
      </c>
      <c r="J15626" s="197" t="n">
        <v>56.86</v>
      </c>
    </row>
    <row r="15627" customFormat="false" ht="12.75" hidden="true" customHeight="false" outlineLevel="0" collapsed="false">
      <c r="A15627" s="197" t="s">
        <v>31491</v>
      </c>
      <c r="B15627" s="197" t="str">
        <f aca="false">C15627&amp;D15627&amp;E15627&amp;F15627&amp;G15627&amp;H15627</f>
        <v>ELETROCALHA PERFURADA,SEM TAMPA,TIPO "U",200X75MM,TRATAMENTO SUPERFICIAL PRE-ZINCADO A QUENTE,EXCLUSIVE CONEXOES,ACESSORIOS E FIXACAO SUPERIOR.FORNECIMENTO E COLOCACAO</v>
      </c>
      <c r="C15627" s="197" t="s">
        <v>31447</v>
      </c>
      <c r="D15627" s="197" t="s">
        <v>31476</v>
      </c>
      <c r="E15627" s="197" t="s">
        <v>31426</v>
      </c>
      <c r="I15627" s="197" t="s">
        <v>338</v>
      </c>
      <c r="J15627" s="197" t="n">
        <v>51.92</v>
      </c>
    </row>
    <row r="15628" customFormat="false" ht="12.75" hidden="true" customHeight="false" outlineLevel="0" collapsed="false">
      <c r="A15628" s="197" t="s">
        <v>31492</v>
      </c>
      <c r="B15628" s="197" t="str">
        <f aca="false">C15628&amp;D15628&amp;E15628&amp;F15628&amp;G15628&amp;H15628</f>
        <v>ELETROCALHA PERFURADA,SEM TAMPA,TIPO "U",300X75MM,TRATAMENTO SUPERFICIAL PRE-ZINCADO A QUENTE,EXCLUSIVE CONEXOES,ACESSORIOS E FIXACAO SUPERIOR.FORNECIMENTO E COLOCACAO</v>
      </c>
      <c r="C15628" s="197" t="s">
        <v>31450</v>
      </c>
      <c r="D15628" s="197" t="s">
        <v>31476</v>
      </c>
      <c r="E15628" s="197" t="s">
        <v>31426</v>
      </c>
      <c r="I15628" s="197" t="s">
        <v>338</v>
      </c>
      <c r="J15628" s="197" t="n">
        <v>68.41</v>
      </c>
    </row>
    <row r="15629" customFormat="false" ht="12.75" hidden="true" customHeight="false" outlineLevel="0" collapsed="false">
      <c r="A15629" s="197" t="s">
        <v>31493</v>
      </c>
      <c r="B15629" s="197" t="str">
        <f aca="false">C15629&amp;D15629&amp;E15629&amp;F15629&amp;G15629&amp;H15629</f>
        <v>ELETROCALHA PERFURADA,SEM TAMPA,TIPO "U",300X75MM,TRATAMENTO SUPERFICIAL PRE-ZINCADO A QUENTE,EXCLUSIVE CONEXOES,ACESSORIOS E FIXACAO SUPERIOR.FORNECIMENTO E COLOCACAO</v>
      </c>
      <c r="C15629" s="197" t="s">
        <v>31450</v>
      </c>
      <c r="D15629" s="197" t="s">
        <v>31476</v>
      </c>
      <c r="E15629" s="197" t="s">
        <v>31426</v>
      </c>
      <c r="I15629" s="197" t="s">
        <v>338</v>
      </c>
      <c r="J15629" s="197" t="n">
        <v>63.47</v>
      </c>
    </row>
    <row r="15630" customFormat="false" ht="12.75" hidden="true" customHeight="false" outlineLevel="0" collapsed="false">
      <c r="A15630" s="197" t="s">
        <v>31494</v>
      </c>
      <c r="B15630" s="197" t="str">
        <f aca="false">C15630&amp;D15630&amp;E15630&amp;F15630&amp;G15630&amp;H15630</f>
        <v>ELETROCALHA PERFURADA,SEM TAMPA,TIPO "U",400X75MM,TRATAMENTO SUPERFICIAL PRE-ZINCADO A QUENTE,EXCLUSIVE CONEXOES,ACESSORIOS E FIXACAO SUPERIOR.FORNECIMENTO E COLOCACAO</v>
      </c>
      <c r="C15630" s="197" t="s">
        <v>31453</v>
      </c>
      <c r="D15630" s="197" t="s">
        <v>31476</v>
      </c>
      <c r="E15630" s="197" t="s">
        <v>31426</v>
      </c>
      <c r="I15630" s="197" t="s">
        <v>338</v>
      </c>
      <c r="J15630" s="197" t="n">
        <v>89.36</v>
      </c>
    </row>
    <row r="15631" customFormat="false" ht="12.75" hidden="true" customHeight="false" outlineLevel="0" collapsed="false">
      <c r="A15631" s="197" t="s">
        <v>31495</v>
      </c>
      <c r="B15631" s="197" t="str">
        <f aca="false">C15631&amp;D15631&amp;E15631&amp;F15631&amp;G15631&amp;H15631</f>
        <v>ELETROCALHA PERFURADA,SEM TAMPA,TIPO "U",400X75MM,TRATAMENTO SUPERFICIAL PRE-ZINCADO A QUENTE,EXCLUSIVE CONEXOES,ACESSORIOS E FIXACAO SUPERIOR.FORNECIMENTO E COLOCACAO</v>
      </c>
      <c r="C15631" s="197" t="s">
        <v>31453</v>
      </c>
      <c r="D15631" s="197" t="s">
        <v>31476</v>
      </c>
      <c r="E15631" s="197" t="s">
        <v>31426</v>
      </c>
      <c r="I15631" s="197" t="s">
        <v>338</v>
      </c>
      <c r="J15631" s="197" t="n">
        <v>84.42</v>
      </c>
    </row>
    <row r="15632" customFormat="false" ht="12.75" hidden="true" customHeight="false" outlineLevel="0" collapsed="false">
      <c r="A15632" s="197" t="s">
        <v>31496</v>
      </c>
      <c r="B15632" s="197" t="str">
        <f aca="false">C15632&amp;D15632&amp;E15632&amp;F15632&amp;G15632&amp;H15632</f>
        <v>ELETROCALHA PERFURADA,SEM TAMPA,TIPO "U",100X100MM,TRATAMENTO SUPERFICIAL PRE-ZINCADO A QUENTE,EXCLUSIVE CONEXOES,ACESSORIOS E FIXACAO SUPERIOR.FORNECIMENTO E COLOCACAO</v>
      </c>
      <c r="C15632" s="197" t="s">
        <v>31456</v>
      </c>
      <c r="D15632" s="197" t="s">
        <v>31497</v>
      </c>
      <c r="E15632" s="197" t="s">
        <v>31458</v>
      </c>
      <c r="I15632" s="197" t="s">
        <v>338</v>
      </c>
      <c r="J15632" s="197" t="n">
        <v>50.62</v>
      </c>
    </row>
    <row r="15633" customFormat="false" ht="12.75" hidden="true" customHeight="false" outlineLevel="0" collapsed="false">
      <c r="A15633" s="197" t="s">
        <v>31498</v>
      </c>
      <c r="B15633" s="197" t="str">
        <f aca="false">C15633&amp;D15633&amp;E15633&amp;F15633&amp;G15633&amp;H15633</f>
        <v>ELETROCALHA PERFURADA,SEM TAMPA,TIPO "U",100X100MM,TRATAMENTO SUPERFICIAL PRE-ZINCADO A QUENTE,EXCLUSIVE CONEXOES,ACESSORIOS E FIXACAO SUPERIOR.FORNECIMENTO E COLOCACAO</v>
      </c>
      <c r="C15633" s="197" t="s">
        <v>31456</v>
      </c>
      <c r="D15633" s="197" t="s">
        <v>31497</v>
      </c>
      <c r="E15633" s="197" t="s">
        <v>31458</v>
      </c>
      <c r="I15633" s="197" t="s">
        <v>338</v>
      </c>
      <c r="J15633" s="197" t="n">
        <v>45.69</v>
      </c>
    </row>
    <row r="15634" customFormat="false" ht="12.75" hidden="true" customHeight="false" outlineLevel="0" collapsed="false">
      <c r="A15634" s="197" t="s">
        <v>31499</v>
      </c>
      <c r="B15634" s="197" t="str">
        <f aca="false">C15634&amp;D15634&amp;E15634&amp;F15634&amp;G15634&amp;H15634</f>
        <v>ELETROCALHA PERFURADA,SEM TAMPA,TIPO "U",150X100MM,TRATAMENTO SUPERFICIAL PRE-ZINCADO A QUENTE,EXCLUSIVE CONEXOES,ACESSORIOS E FIXACAO SUPERIOR.FORNECIMENTO E COLOCACAO</v>
      </c>
      <c r="C15634" s="197" t="s">
        <v>31461</v>
      </c>
      <c r="D15634" s="197" t="s">
        <v>31497</v>
      </c>
      <c r="E15634" s="197" t="s">
        <v>31458</v>
      </c>
      <c r="I15634" s="197" t="s">
        <v>338</v>
      </c>
      <c r="J15634" s="197" t="n">
        <v>56.86</v>
      </c>
    </row>
    <row r="15635" customFormat="false" ht="12.75" hidden="true" customHeight="false" outlineLevel="0" collapsed="false">
      <c r="A15635" s="197" t="s">
        <v>31500</v>
      </c>
      <c r="B15635" s="197" t="str">
        <f aca="false">C15635&amp;D15635&amp;E15635&amp;F15635&amp;G15635&amp;H15635</f>
        <v>ELETROCALHA PERFURADA,SEM TAMPA,TIPO "U",150X100MM,TRATAMENTO SUPERFICIAL PRE-ZINCADO A QUENTE,EXCLUSIVE CONEXOES,ACESSORIOS E FIXACAO SUPERIOR.FORNECIMENTO E COLOCACAO</v>
      </c>
      <c r="C15635" s="197" t="s">
        <v>31461</v>
      </c>
      <c r="D15635" s="197" t="s">
        <v>31497</v>
      </c>
      <c r="E15635" s="197" t="s">
        <v>31458</v>
      </c>
      <c r="I15635" s="197" t="s">
        <v>338</v>
      </c>
      <c r="J15635" s="197" t="n">
        <v>51.92</v>
      </c>
    </row>
    <row r="15636" customFormat="false" ht="12.75" hidden="true" customHeight="false" outlineLevel="0" collapsed="false">
      <c r="A15636" s="197" t="s">
        <v>31501</v>
      </c>
      <c r="B15636" s="197" t="str">
        <f aca="false">C15636&amp;D15636&amp;E15636&amp;F15636&amp;G15636&amp;H15636</f>
        <v>ELETROCALHA PERFURADA,SEM TAMPA,TIPO "U",200X100MM,TRATAMENTO SUPERFICIAL PRE-ZINCADO A QUENTE,EXCLUSIVE CONEXOES,ACESSORIOS E FIXACAO SUPERIOR.FORNECIMENTO E COLOCACAO</v>
      </c>
      <c r="C15636" s="197" t="s">
        <v>31464</v>
      </c>
      <c r="D15636" s="197" t="s">
        <v>31497</v>
      </c>
      <c r="E15636" s="197" t="s">
        <v>31458</v>
      </c>
      <c r="I15636" s="197" t="s">
        <v>338</v>
      </c>
      <c r="J15636" s="197" t="n">
        <v>62.77</v>
      </c>
    </row>
    <row r="15637" customFormat="false" ht="12.75" hidden="true" customHeight="false" outlineLevel="0" collapsed="false">
      <c r="A15637" s="197" t="s">
        <v>31502</v>
      </c>
      <c r="B15637" s="197" t="str">
        <f aca="false">C15637&amp;D15637&amp;E15637&amp;F15637&amp;G15637&amp;H15637</f>
        <v>ELETROCALHA PERFURADA,SEM TAMPA,TIPO "U",200X100MM,TRATAMENTO SUPERFICIAL PRE-ZINCADO A QUENTE,EXCLUSIVE CONEXOES,ACESSORIOS E FIXACAO SUPERIOR.FORNECIMENTO E COLOCACAO</v>
      </c>
      <c r="C15637" s="197" t="s">
        <v>31464</v>
      </c>
      <c r="D15637" s="197" t="s">
        <v>31497</v>
      </c>
      <c r="E15637" s="197" t="s">
        <v>31458</v>
      </c>
      <c r="I15637" s="197" t="s">
        <v>338</v>
      </c>
      <c r="J15637" s="197" t="n">
        <v>57.84</v>
      </c>
    </row>
    <row r="15638" customFormat="false" ht="12.75" hidden="true" customHeight="false" outlineLevel="0" collapsed="false">
      <c r="A15638" s="197" t="s">
        <v>31503</v>
      </c>
      <c r="B15638" s="197" t="str">
        <f aca="false">C15638&amp;D15638&amp;E15638&amp;F15638&amp;G15638&amp;H15638</f>
        <v>ELETROCALHA PERFURADA,SEM TAMPA,TIPO "U",300X100MM,TRATAMENTO SUPERFICIAL PRE-ZINCADO A QUENTE,EXCLUSIVE CONEXOES,ACESSORIOS E FIXACAO SUPERIOR.FORNECIMENTO E COLOCACAO</v>
      </c>
      <c r="C15638" s="197" t="s">
        <v>31467</v>
      </c>
      <c r="D15638" s="197" t="s">
        <v>31497</v>
      </c>
      <c r="E15638" s="197" t="s">
        <v>31458</v>
      </c>
      <c r="I15638" s="197" t="s">
        <v>338</v>
      </c>
      <c r="J15638" s="197" t="n">
        <v>72.03</v>
      </c>
    </row>
    <row r="15639" customFormat="false" ht="12.75" hidden="true" customHeight="false" outlineLevel="0" collapsed="false">
      <c r="A15639" s="197" t="s">
        <v>31504</v>
      </c>
      <c r="B15639" s="197" t="str">
        <f aca="false">C15639&amp;D15639&amp;E15639&amp;F15639&amp;G15639&amp;H15639</f>
        <v>ELETROCALHA PERFURADA,SEM TAMPA,TIPO "U",300X100MM,TRATAMENTO SUPERFICIAL PRE-ZINCADO A QUENTE,EXCLUSIVE CONEXOES,ACESSORIOS E FIXACAO SUPERIOR.FORNECIMENTO E COLOCACAO</v>
      </c>
      <c r="C15639" s="197" t="s">
        <v>31467</v>
      </c>
      <c r="D15639" s="197" t="s">
        <v>31497</v>
      </c>
      <c r="E15639" s="197" t="s">
        <v>31458</v>
      </c>
      <c r="I15639" s="197" t="s">
        <v>338</v>
      </c>
      <c r="J15639" s="197" t="n">
        <v>67.1</v>
      </c>
    </row>
    <row r="15640" customFormat="false" ht="12.75" hidden="true" customHeight="false" outlineLevel="0" collapsed="false">
      <c r="A15640" s="197" t="s">
        <v>31505</v>
      </c>
      <c r="B15640" s="197" t="str">
        <f aca="false">C15640&amp;D15640&amp;E15640&amp;F15640&amp;G15640&amp;H15640</f>
        <v>ELETROCALHA PERFURADA,SEM TAMPA,TIPO "U",400X100MM,TRATAMENTO SUPERFICIAL PRE-ZINCADO A QUENTE,EXCLUSIVE CONEXOES,ACESSORIOS E FIXACAO SUPERIOR.FORNECIMENTO E COLOCACAO</v>
      </c>
      <c r="C15640" s="197" t="s">
        <v>31470</v>
      </c>
      <c r="D15640" s="197" t="s">
        <v>31497</v>
      </c>
      <c r="E15640" s="197" t="s">
        <v>31458</v>
      </c>
      <c r="I15640" s="197" t="s">
        <v>338</v>
      </c>
      <c r="J15640" s="197" t="n">
        <v>84.53</v>
      </c>
    </row>
    <row r="15641" customFormat="false" ht="12.75" hidden="true" customHeight="false" outlineLevel="0" collapsed="false">
      <c r="A15641" s="197" t="s">
        <v>31506</v>
      </c>
      <c r="B15641" s="197" t="str">
        <f aca="false">C15641&amp;D15641&amp;E15641&amp;F15641&amp;G15641&amp;H15641</f>
        <v>ELETROCALHA PERFURADA,SEM TAMPA,TIPO "U",400X100MM,TRATAMENTO SUPERFICIAL PRE-ZINCADO A QUENTE,EXCLUSIVE CONEXOES,ACESSORIOS E FIXACAO SUPERIOR.FORNECIMENTO E COLOCACAO</v>
      </c>
      <c r="C15641" s="197" t="s">
        <v>31470</v>
      </c>
      <c r="D15641" s="197" t="s">
        <v>31497</v>
      </c>
      <c r="E15641" s="197" t="s">
        <v>31458</v>
      </c>
      <c r="I15641" s="197" t="s">
        <v>338</v>
      </c>
      <c r="J15641" s="197" t="n">
        <v>79.6</v>
      </c>
    </row>
    <row r="15642" customFormat="false" ht="12.75" hidden="true" customHeight="false" outlineLevel="0" collapsed="false">
      <c r="A15642" s="197" t="s">
        <v>31507</v>
      </c>
      <c r="B15642" s="197" t="str">
        <f aca="false">C15642&amp;D15642&amp;E15642&amp;F15642&amp;G15642&amp;H15642</f>
        <v>ELETROCALHA PERFURADA,COM TAMPA,TIPO "U",50X50MM,TRATAMENTOSUPERFICIAL PRE-ZINCADO A QUENTE,INCLUSIVE CONEXOES,ACESSORIOS E FIXACAO SUPERIOR.FORNECIMENTO E COLOCACAO</v>
      </c>
      <c r="C15642" s="197" t="s">
        <v>31508</v>
      </c>
      <c r="D15642" s="197" t="s">
        <v>31420</v>
      </c>
      <c r="E15642" s="197" t="s">
        <v>31421</v>
      </c>
      <c r="I15642" s="197" t="s">
        <v>338</v>
      </c>
      <c r="J15642" s="197" t="n">
        <v>58.87</v>
      </c>
    </row>
    <row r="15643" customFormat="false" ht="12.75" hidden="true" customHeight="false" outlineLevel="0" collapsed="false">
      <c r="A15643" s="197" t="s">
        <v>31509</v>
      </c>
      <c r="B15643" s="197" t="str">
        <f aca="false">C15643&amp;D15643&amp;E15643&amp;F15643&amp;G15643&amp;H15643</f>
        <v>ELETROCALHA PERFURADA,COM TAMPA,TIPO "U",50X50MM,TRATAMENTOSUPERFICIAL PRE-ZINCADO A QUENTE,INCLUSIVE CONEXOES,ACESSORIOS E FIXACAO SUPERIOR.FORNECIMENTO E COLOCACAO</v>
      </c>
      <c r="C15643" s="197" t="s">
        <v>31508</v>
      </c>
      <c r="D15643" s="197" t="s">
        <v>31420</v>
      </c>
      <c r="E15643" s="197" t="s">
        <v>31421</v>
      </c>
      <c r="I15643" s="197" t="s">
        <v>338</v>
      </c>
      <c r="J15643" s="197" t="n">
        <v>53.94</v>
      </c>
    </row>
    <row r="15644" customFormat="false" ht="12.75" hidden="true" customHeight="false" outlineLevel="0" collapsed="false">
      <c r="A15644" s="197" t="s">
        <v>31510</v>
      </c>
      <c r="B15644" s="197" t="str">
        <f aca="false">C15644&amp;D15644&amp;E15644&amp;F15644&amp;G15644&amp;H15644</f>
        <v>ELETROCALHA PERFURADA,COM TAMPA,TIPO "U",100X50MM,TRATAMENTO SUPERFICIAL PRE-ZINCADO A QUENTE,INCLUSIVE CONEXOES,ACESSORIOS E FIXACAO SUPERIOR.FORNECIMENTO E COLOCACAO</v>
      </c>
      <c r="C15644" s="197" t="s">
        <v>31511</v>
      </c>
      <c r="D15644" s="197" t="s">
        <v>31425</v>
      </c>
      <c r="E15644" s="197" t="s">
        <v>31426</v>
      </c>
      <c r="I15644" s="197" t="s">
        <v>338</v>
      </c>
      <c r="J15644" s="197" t="n">
        <v>67.76</v>
      </c>
    </row>
    <row r="15645" customFormat="false" ht="12.75" hidden="true" customHeight="false" outlineLevel="0" collapsed="false">
      <c r="A15645" s="197" t="s">
        <v>31512</v>
      </c>
      <c r="B15645" s="197" t="str">
        <f aca="false">C15645&amp;D15645&amp;E15645&amp;F15645&amp;G15645&amp;H15645</f>
        <v>ELETROCALHA PERFURADA,COM TAMPA,TIPO "U",100X50MM,TRATAMENTO SUPERFICIAL PRE-ZINCADO A QUENTE,INCLUSIVE CONEXOES,ACESSORIOS E FIXACAO SUPERIOR.FORNECIMENTO E COLOCACAO</v>
      </c>
      <c r="C15645" s="197" t="s">
        <v>31511</v>
      </c>
      <c r="D15645" s="197" t="s">
        <v>31425</v>
      </c>
      <c r="E15645" s="197" t="s">
        <v>31426</v>
      </c>
      <c r="I15645" s="197" t="s">
        <v>338</v>
      </c>
      <c r="J15645" s="197" t="n">
        <v>62.82</v>
      </c>
    </row>
    <row r="15646" customFormat="false" ht="12.75" hidden="true" customHeight="false" outlineLevel="0" collapsed="false">
      <c r="A15646" s="197" t="s">
        <v>31513</v>
      </c>
      <c r="B15646" s="197" t="str">
        <f aca="false">C15646&amp;D15646&amp;E15646&amp;F15646&amp;G15646&amp;H15646</f>
        <v>ELETROCALHA PERFURADA,COM TAMPA,TIPO "U",150X50MM,TRATAMENTO SUPERFICIAL  PRE-ZINCADO A QUENTE,INCLUSIVE CONEXOES,ACESSORIOS E FIXACAO SUPERIOR.FORNECIMENTO E COLOCACAO</v>
      </c>
      <c r="C15646" s="197" t="s">
        <v>31514</v>
      </c>
      <c r="D15646" s="197" t="s">
        <v>31515</v>
      </c>
      <c r="E15646" s="197" t="s">
        <v>31458</v>
      </c>
      <c r="I15646" s="197" t="s">
        <v>338</v>
      </c>
      <c r="J15646" s="197" t="n">
        <v>74.32</v>
      </c>
    </row>
    <row r="15647" customFormat="false" ht="12.75" hidden="true" customHeight="false" outlineLevel="0" collapsed="false">
      <c r="A15647" s="197" t="s">
        <v>31516</v>
      </c>
      <c r="B15647" s="197" t="str">
        <f aca="false">C15647&amp;D15647&amp;E15647&amp;F15647&amp;G15647&amp;H15647</f>
        <v>ELETROCALHA PERFURADA,COM TAMPA,TIPO "U",150X50MM,TRATAMENTO SUPERFICIAL  PRE-ZINCADO A QUENTE,INCLUSIVE CONEXOES,ACESSORIOS E FIXACAO SUPERIOR.FORNECIMENTO E COLOCACAO</v>
      </c>
      <c r="C15647" s="197" t="s">
        <v>31514</v>
      </c>
      <c r="D15647" s="197" t="s">
        <v>31515</v>
      </c>
      <c r="E15647" s="197" t="s">
        <v>31458</v>
      </c>
      <c r="I15647" s="197" t="s">
        <v>338</v>
      </c>
      <c r="J15647" s="197" t="n">
        <v>69.39</v>
      </c>
    </row>
    <row r="15648" customFormat="false" ht="12.75" hidden="true" customHeight="false" outlineLevel="0" collapsed="false">
      <c r="A15648" s="197" t="s">
        <v>31517</v>
      </c>
      <c r="B15648" s="197" t="str">
        <f aca="false">C15648&amp;D15648&amp;E15648&amp;F15648&amp;G15648&amp;H15648</f>
        <v>ELETROCALHA PERFURADA,COM TAMPA,TIPO "U",200X50MM,TRATAMENTO SUPERFICIAL PRE-ZINCADO A QUENTE,INCLUSIVE CONEXOES,ACESSORIOS E FIXACAO SUPERIOR.FORNECIMENTO E COLOCACAO</v>
      </c>
      <c r="C15648" s="197" t="s">
        <v>31518</v>
      </c>
      <c r="D15648" s="197" t="s">
        <v>31425</v>
      </c>
      <c r="E15648" s="197" t="s">
        <v>31426</v>
      </c>
      <c r="I15648" s="197" t="s">
        <v>338</v>
      </c>
      <c r="J15648" s="197" t="n">
        <v>78.45</v>
      </c>
    </row>
    <row r="15649" customFormat="false" ht="12.75" hidden="true" customHeight="false" outlineLevel="0" collapsed="false">
      <c r="A15649" s="197" t="s">
        <v>31519</v>
      </c>
      <c r="B15649" s="197" t="str">
        <f aca="false">C15649&amp;D15649&amp;E15649&amp;F15649&amp;G15649&amp;H15649</f>
        <v>ELETROCALHA PERFURADA,COM TAMPA,TIPO "U",200X50MM,TRATAMENTO SUPERFICIAL PRE-ZINCADO A QUENTE,INCLUSIVE CONEXOES,ACESSORIOS E FIXACAO SUPERIOR.FORNECIMENTO E COLOCACAO</v>
      </c>
      <c r="C15649" s="197" t="s">
        <v>31518</v>
      </c>
      <c r="D15649" s="197" t="s">
        <v>31425</v>
      </c>
      <c r="E15649" s="197" t="s">
        <v>31426</v>
      </c>
      <c r="I15649" s="197" t="s">
        <v>338</v>
      </c>
      <c r="J15649" s="197" t="n">
        <v>73.52</v>
      </c>
    </row>
    <row r="15650" customFormat="false" ht="12.75" hidden="true" customHeight="false" outlineLevel="0" collapsed="false">
      <c r="A15650" s="197" t="s">
        <v>31520</v>
      </c>
      <c r="B15650" s="197" t="str">
        <f aca="false">C15650&amp;D15650&amp;E15650&amp;F15650&amp;G15650&amp;H15650</f>
        <v>ELETROCALHA PERFURADA,COM TAMPA,TIPO "U",300X50MM,TRATAMENTO SUPERFICIAL PRE-ZINCADO A QUENTE,INCLUSIVE CONEXOES,ACESSORIOS E FIXACAO SUPERIOR.FORNECIMENTO E COLOCACAO</v>
      </c>
      <c r="C15650" s="197" t="s">
        <v>31521</v>
      </c>
      <c r="D15650" s="197" t="s">
        <v>31425</v>
      </c>
      <c r="E15650" s="197" t="s">
        <v>31426</v>
      </c>
      <c r="I15650" s="197" t="s">
        <v>338</v>
      </c>
      <c r="J15650" s="197" t="n">
        <v>103.16</v>
      </c>
    </row>
    <row r="15651" customFormat="false" ht="12.75" hidden="true" customHeight="false" outlineLevel="0" collapsed="false">
      <c r="A15651" s="197" t="s">
        <v>31522</v>
      </c>
      <c r="B15651" s="197" t="str">
        <f aca="false">C15651&amp;D15651&amp;E15651&amp;F15651&amp;G15651&amp;H15651</f>
        <v>ELETROCALHA PERFURADA,COM TAMPA,TIPO "U",300X50MM,TRATAMENTO SUPERFICIAL PRE-ZINCADO A QUENTE,INCLUSIVE CONEXOES,ACESSORIOS E FIXACAO SUPERIOR.FORNECIMENTO E COLOCACAO</v>
      </c>
      <c r="C15651" s="197" t="s">
        <v>31521</v>
      </c>
      <c r="D15651" s="197" t="s">
        <v>31425</v>
      </c>
      <c r="E15651" s="197" t="s">
        <v>31426</v>
      </c>
      <c r="I15651" s="197" t="s">
        <v>338</v>
      </c>
      <c r="J15651" s="197" t="n">
        <v>98.23</v>
      </c>
    </row>
    <row r="15652" customFormat="false" ht="12.75" hidden="true" customHeight="false" outlineLevel="0" collapsed="false">
      <c r="A15652" s="197" t="s">
        <v>31523</v>
      </c>
      <c r="B15652" s="197" t="str">
        <f aca="false">C15652&amp;D15652&amp;E15652&amp;F15652&amp;G15652&amp;H15652</f>
        <v>ELETROCALHA PERFURADA,COM TAMPA,TIPO "U",400X50MM,TRATAMENTO SUPERFICIAL PRE-ZINCADO A QUENTE,INCLUSIVE CONEXOES,ACESSORIOS E FIXACAO SUPERIOR.FORNECIMENTO E COLOCACAO</v>
      </c>
      <c r="C15652" s="197" t="s">
        <v>31524</v>
      </c>
      <c r="D15652" s="197" t="s">
        <v>31425</v>
      </c>
      <c r="E15652" s="197" t="s">
        <v>31426</v>
      </c>
      <c r="I15652" s="197" t="s">
        <v>338</v>
      </c>
      <c r="J15652" s="197" t="n">
        <v>119.97</v>
      </c>
    </row>
    <row r="15653" customFormat="false" ht="12.75" hidden="true" customHeight="false" outlineLevel="0" collapsed="false">
      <c r="A15653" s="197" t="s">
        <v>31525</v>
      </c>
      <c r="B15653" s="197" t="str">
        <f aca="false">C15653&amp;D15653&amp;E15653&amp;F15653&amp;G15653&amp;H15653</f>
        <v>ELETROCALHA PERFURADA,COM TAMPA,TIPO "U",400X50MM,TRATAMENTO SUPERFICIAL PRE-ZINCADO A QUENTE,INCLUSIVE CONEXOES,ACESSORIOS E FIXACAO SUPERIOR.FORNECIMENTO E COLOCACAO</v>
      </c>
      <c r="C15653" s="197" t="s">
        <v>31524</v>
      </c>
      <c r="D15653" s="197" t="s">
        <v>31425</v>
      </c>
      <c r="E15653" s="197" t="s">
        <v>31426</v>
      </c>
      <c r="I15653" s="197" t="s">
        <v>338</v>
      </c>
      <c r="J15653" s="197" t="n">
        <v>115.03</v>
      </c>
    </row>
    <row r="15654" customFormat="false" ht="12.75" hidden="true" customHeight="false" outlineLevel="0" collapsed="false">
      <c r="A15654" s="197" t="s">
        <v>31526</v>
      </c>
      <c r="B15654" s="197" t="str">
        <f aca="false">C15654&amp;D15654&amp;E15654&amp;F15654&amp;G15654&amp;H15654</f>
        <v>ELETROCALHA PERFURADA,COM TAMPA,TIPO "U",100X75MM,TRATAMENTO SUPERFICIAL PRE-ZINCADO A QUENTE,INCLUSIVE CONEXOES,ACESSORIOS E FIXACAO SUPERIOR.FORNECIMENTO E COLOCACAO.</v>
      </c>
      <c r="C15654" s="197" t="s">
        <v>31527</v>
      </c>
      <c r="D15654" s="197" t="s">
        <v>31425</v>
      </c>
      <c r="E15654" s="197" t="s">
        <v>31528</v>
      </c>
      <c r="I15654" s="197" t="s">
        <v>338</v>
      </c>
      <c r="J15654" s="197" t="n">
        <v>68.05</v>
      </c>
    </row>
    <row r="15655" customFormat="false" ht="12.75" hidden="true" customHeight="false" outlineLevel="0" collapsed="false">
      <c r="A15655" s="197" t="s">
        <v>31529</v>
      </c>
      <c r="B15655" s="197" t="str">
        <f aca="false">C15655&amp;D15655&amp;E15655&amp;F15655&amp;G15655&amp;H15655</f>
        <v>ELETROCALHA PERFURADA,COM TAMPA,TIPO "U",100X75MM,TRATAMENTO SUPERFICIAL PRE-ZINCADO A QUENTE,INCLUSIVE CONEXOES,ACESSORIOS E FIXACAO SUPERIOR.FORNECIMENTO E COLOCACAO.</v>
      </c>
      <c r="C15655" s="197" t="s">
        <v>31527</v>
      </c>
      <c r="D15655" s="197" t="s">
        <v>31425</v>
      </c>
      <c r="E15655" s="197" t="s">
        <v>31528</v>
      </c>
      <c r="I15655" s="197" t="s">
        <v>338</v>
      </c>
      <c r="J15655" s="197" t="n">
        <v>63.12</v>
      </c>
    </row>
    <row r="15656" customFormat="false" ht="12.75" hidden="true" customHeight="false" outlineLevel="0" collapsed="false">
      <c r="A15656" s="197" t="s">
        <v>31530</v>
      </c>
      <c r="B15656" s="197" t="str">
        <f aca="false">C15656&amp;D15656&amp;E15656&amp;F15656&amp;G15656&amp;H15656</f>
        <v>ELETROCALHA PERFURADA,COM TAMPA,TIPO "U",150X75MM,TRATAMENTO SUPERFICIAL PRE-ZINCADO A QUENTE,INCLUSIVE CONEXOES,ACESSORIOS E FIXACAO SUPERIOR.FORNECIMENTO E COLOCACAO</v>
      </c>
      <c r="C15656" s="197" t="s">
        <v>31531</v>
      </c>
      <c r="D15656" s="197" t="s">
        <v>31425</v>
      </c>
      <c r="E15656" s="197" t="s">
        <v>31426</v>
      </c>
      <c r="I15656" s="197" t="s">
        <v>338</v>
      </c>
      <c r="J15656" s="197" t="n">
        <v>78.72</v>
      </c>
    </row>
    <row r="15657" customFormat="false" ht="12.75" hidden="true" customHeight="false" outlineLevel="0" collapsed="false">
      <c r="A15657" s="197" t="s">
        <v>31532</v>
      </c>
      <c r="B15657" s="197" t="str">
        <f aca="false">C15657&amp;D15657&amp;E15657&amp;F15657&amp;G15657&amp;H15657</f>
        <v>ELETROCALHA PERFURADA,COM TAMPA,TIPO "U",150X75MM,TRATAMENTO SUPERFICIAL PRE-ZINCADO A QUENTE,INCLUSIVE CONEXOES,ACESSORIOS E FIXACAO SUPERIOR.FORNECIMENTO E COLOCACAO</v>
      </c>
      <c r="C15657" s="197" t="s">
        <v>31531</v>
      </c>
      <c r="D15657" s="197" t="s">
        <v>31425</v>
      </c>
      <c r="E15657" s="197" t="s">
        <v>31426</v>
      </c>
      <c r="I15657" s="197" t="s">
        <v>338</v>
      </c>
      <c r="J15657" s="197" t="n">
        <v>73.79</v>
      </c>
    </row>
    <row r="15658" customFormat="false" ht="12.75" hidden="true" customHeight="false" outlineLevel="0" collapsed="false">
      <c r="A15658" s="197" t="s">
        <v>31533</v>
      </c>
      <c r="B15658" s="197" t="str">
        <f aca="false">C15658&amp;D15658&amp;E15658&amp;F15658&amp;G15658&amp;H15658</f>
        <v>ELETROCALHA PERFURADA,COM TAMPA,TIPO "U",200X75MM,TRATAMENTO SUPERFICIAL PRE-ZINCADO A QUENTE,INCLUSIVE CONEXOES,ACESSORIOS E FIXACAO SUPERIOR.FORNECIMENTO E COLOCACAO</v>
      </c>
      <c r="C15658" s="197" t="s">
        <v>31534</v>
      </c>
      <c r="D15658" s="197" t="s">
        <v>31425</v>
      </c>
      <c r="E15658" s="197" t="s">
        <v>31426</v>
      </c>
      <c r="I15658" s="197" t="s">
        <v>338</v>
      </c>
      <c r="J15658" s="197" t="n">
        <v>85.67</v>
      </c>
    </row>
    <row r="15659" customFormat="false" ht="12.75" hidden="true" customHeight="false" outlineLevel="0" collapsed="false">
      <c r="A15659" s="197" t="s">
        <v>31535</v>
      </c>
      <c r="B15659" s="197" t="str">
        <f aca="false">C15659&amp;D15659&amp;E15659&amp;F15659&amp;G15659&amp;H15659</f>
        <v>ELETROCALHA PERFURADA,COM TAMPA,TIPO "U",200X75MM,TRATAMENTO SUPERFICIAL PRE-ZINCADO A QUENTE,INCLUSIVE CONEXOES,ACESSORIOS E FIXACAO SUPERIOR.FORNECIMENTO E COLOCACAO</v>
      </c>
      <c r="C15659" s="197" t="s">
        <v>31534</v>
      </c>
      <c r="D15659" s="197" t="s">
        <v>31425</v>
      </c>
      <c r="E15659" s="197" t="s">
        <v>31426</v>
      </c>
      <c r="I15659" s="197" t="s">
        <v>338</v>
      </c>
      <c r="J15659" s="197" t="n">
        <v>80.74</v>
      </c>
    </row>
    <row r="15660" customFormat="false" ht="12.75" hidden="true" customHeight="false" outlineLevel="0" collapsed="false">
      <c r="A15660" s="197" t="s">
        <v>31536</v>
      </c>
      <c r="B15660" s="197" t="str">
        <f aca="false">C15660&amp;D15660&amp;E15660&amp;F15660&amp;G15660&amp;H15660</f>
        <v>ELETROCALHA PERFURADA,COM TAMPA,TIPO "U",300X75MM,TRATAMENTO SUPERFICIAL PRE-ZINCADO A QUENTE,INCLUSIVE CONEXOES,ACESSORIOS E FIXACAO SUPERIOR.FORNECIMENTO E COLOCACAO</v>
      </c>
      <c r="C15660" s="197" t="s">
        <v>31537</v>
      </c>
      <c r="D15660" s="197" t="s">
        <v>31425</v>
      </c>
      <c r="E15660" s="197" t="s">
        <v>31426</v>
      </c>
      <c r="I15660" s="197" t="s">
        <v>338</v>
      </c>
      <c r="J15660" s="197" t="n">
        <v>107.5</v>
      </c>
    </row>
    <row r="15661" customFormat="false" ht="12.75" hidden="true" customHeight="false" outlineLevel="0" collapsed="false">
      <c r="A15661" s="197" t="s">
        <v>31538</v>
      </c>
      <c r="B15661" s="197" t="str">
        <f aca="false">C15661&amp;D15661&amp;E15661&amp;F15661&amp;G15661&amp;H15661</f>
        <v>ELETROCALHA PERFURADA,COM TAMPA,TIPO "U",300X75MM,TRATAMENTO SUPERFICIAL PRE-ZINCADO A QUENTE,INCLUSIVE CONEXOES,ACESSORIOS E FIXACAO SUPERIOR.FORNECIMENTO E COLOCACAO</v>
      </c>
      <c r="C15661" s="197" t="s">
        <v>31537</v>
      </c>
      <c r="D15661" s="197" t="s">
        <v>31425</v>
      </c>
      <c r="E15661" s="197" t="s">
        <v>31426</v>
      </c>
      <c r="I15661" s="197" t="s">
        <v>338</v>
      </c>
      <c r="J15661" s="197" t="n">
        <v>102.56</v>
      </c>
    </row>
    <row r="15662" customFormat="false" ht="12.75" hidden="true" customHeight="false" outlineLevel="0" collapsed="false">
      <c r="A15662" s="197" t="s">
        <v>31539</v>
      </c>
      <c r="B15662" s="197" t="str">
        <f aca="false">C15662&amp;D15662&amp;E15662&amp;F15662&amp;G15662&amp;H15662</f>
        <v>ELETROCALHA PERFURADA,COM TAMPA,TIPO "U",400X75MM,TRATAMENTO SUPERFICIAL PRE-ZINCADO A QUENTE,INCLUSIVE CONEXOES,ACESSORIOS E FIXACAO SUPERIOR.FORNECIMENTO E COLOCACAO</v>
      </c>
      <c r="C15662" s="197" t="s">
        <v>31540</v>
      </c>
      <c r="D15662" s="197" t="s">
        <v>31425</v>
      </c>
      <c r="E15662" s="197" t="s">
        <v>31426</v>
      </c>
      <c r="I15662" s="197" t="s">
        <v>338</v>
      </c>
      <c r="J15662" s="197" t="n">
        <v>141.22</v>
      </c>
    </row>
    <row r="15663" customFormat="false" ht="12.75" hidden="true" customHeight="false" outlineLevel="0" collapsed="false">
      <c r="A15663" s="197" t="s">
        <v>31541</v>
      </c>
      <c r="B15663" s="197" t="str">
        <f aca="false">C15663&amp;D15663&amp;E15663&amp;F15663&amp;G15663&amp;H15663</f>
        <v>ELETROCALHA PERFURADA,COM TAMPA,TIPO "U",400X75MM,TRATAMENTO SUPERFICIAL PRE-ZINCADO A QUENTE,INCLUSIVE CONEXOES,ACESSORIOS E FIXACAO SUPERIOR.FORNECIMENTO E COLOCACAO</v>
      </c>
      <c r="C15663" s="197" t="s">
        <v>31540</v>
      </c>
      <c r="D15663" s="197" t="s">
        <v>31425</v>
      </c>
      <c r="E15663" s="197" t="s">
        <v>31426</v>
      </c>
      <c r="I15663" s="197" t="s">
        <v>338</v>
      </c>
      <c r="J15663" s="197" t="n">
        <v>136.29</v>
      </c>
    </row>
    <row r="15664" customFormat="false" ht="12.75" hidden="true" customHeight="false" outlineLevel="0" collapsed="false">
      <c r="A15664" s="197" t="s">
        <v>31542</v>
      </c>
      <c r="B15664" s="197" t="str">
        <f aca="false">C15664&amp;D15664&amp;E15664&amp;F15664&amp;G15664&amp;H15664</f>
        <v>ELETROCALHA PERFURADA,COM TAMPA,TIPO "U",100X100MM,TRATAMENTO SUPERFICIAL PRE-ZINCADO A QUENTE,INCLUSIVE CONEXOES,ACESSORIOS E FIXACAO SUPERIOR.FORNECIMENTO E COLOCACAO</v>
      </c>
      <c r="C15664" s="197" t="s">
        <v>31543</v>
      </c>
      <c r="D15664" s="197" t="s">
        <v>31457</v>
      </c>
      <c r="E15664" s="197" t="s">
        <v>31458</v>
      </c>
      <c r="I15664" s="197" t="s">
        <v>338</v>
      </c>
      <c r="J15664" s="197" t="n">
        <v>70.26</v>
      </c>
    </row>
    <row r="15665" customFormat="false" ht="12.75" hidden="true" customHeight="false" outlineLevel="0" collapsed="false">
      <c r="A15665" s="197" t="s">
        <v>31544</v>
      </c>
      <c r="B15665" s="197" t="str">
        <f aca="false">C15665&amp;D15665&amp;E15665&amp;F15665&amp;G15665&amp;H15665</f>
        <v>ELETROCALHA PERFURADA,COM TAMPA,TIPO "U",100X100MM,TRATAMENTO SUPERFICIAL PRE-ZINCADO A QUENTE,INCLUSIVE CONEXOES,ACESSORIOS E FIXACAO SUPERIOR.FORNECIMENTO E COLOCACAO</v>
      </c>
      <c r="C15665" s="197" t="s">
        <v>31543</v>
      </c>
      <c r="D15665" s="197" t="s">
        <v>31457</v>
      </c>
      <c r="E15665" s="197" t="s">
        <v>31458</v>
      </c>
      <c r="I15665" s="197" t="s">
        <v>338</v>
      </c>
      <c r="J15665" s="197" t="n">
        <v>65.33</v>
      </c>
    </row>
    <row r="15666" customFormat="false" ht="12.75" hidden="true" customHeight="false" outlineLevel="0" collapsed="false">
      <c r="A15666" s="197" t="s">
        <v>31545</v>
      </c>
      <c r="B15666" s="197" t="str">
        <f aca="false">C15666&amp;D15666&amp;E15666&amp;F15666&amp;G15666&amp;H15666</f>
        <v>ELETROCALHA PERFURADA,COM TAMPA,TIPO "U",150X100MM,TRATAMENTO SUPERFICIAL PRE-ZINCADO A QUENTE,INCLUSIVE CONEXOES,ACESSORIOS E FIXACAO SUPERIOR.FORNECIMENTO E COLOCACAO</v>
      </c>
      <c r="C15666" s="197" t="s">
        <v>31546</v>
      </c>
      <c r="D15666" s="197" t="s">
        <v>31457</v>
      </c>
      <c r="E15666" s="197" t="s">
        <v>31458</v>
      </c>
      <c r="I15666" s="197" t="s">
        <v>338</v>
      </c>
      <c r="J15666" s="197" t="n">
        <v>80.97</v>
      </c>
    </row>
    <row r="15667" customFormat="false" ht="12.75" hidden="true" customHeight="false" outlineLevel="0" collapsed="false">
      <c r="A15667" s="197" t="s">
        <v>31547</v>
      </c>
      <c r="B15667" s="197" t="str">
        <f aca="false">C15667&amp;D15667&amp;E15667&amp;F15667&amp;G15667&amp;H15667</f>
        <v>ELETROCALHA PERFURADA,COM TAMPA,TIPO "U",150X100MM,TRATAMENTO SUPERFICIAL PRE-ZINCADO A QUENTE,INCLUSIVE CONEXOES,ACESSORIOS E FIXACAO SUPERIOR.FORNECIMENTO E COLOCACAO</v>
      </c>
      <c r="C15667" s="197" t="s">
        <v>31546</v>
      </c>
      <c r="D15667" s="197" t="s">
        <v>31457</v>
      </c>
      <c r="E15667" s="197" t="s">
        <v>31458</v>
      </c>
      <c r="I15667" s="197" t="s">
        <v>338</v>
      </c>
      <c r="J15667" s="197" t="n">
        <v>76.04</v>
      </c>
    </row>
    <row r="15668" customFormat="false" ht="12.75" hidden="true" customHeight="false" outlineLevel="0" collapsed="false">
      <c r="A15668" s="197" t="s">
        <v>31548</v>
      </c>
      <c r="B15668" s="197" t="str">
        <f aca="false">C15668&amp;D15668&amp;E15668&amp;F15668&amp;G15668&amp;H15668</f>
        <v>ELETROCALHA PERFURADA,COM TAMPA,TIPO "U",200X100MM,TRATAMENTO SUPERFICIAL PRE-ZINCADO A QUENTE,INCLUSIVE CONEXOES,ACESSORIOS E FIXACAO SUPERIOR.FORNECIMENTO E COLOCACAO</v>
      </c>
      <c r="C15668" s="197" t="s">
        <v>31549</v>
      </c>
      <c r="D15668" s="197" t="s">
        <v>31457</v>
      </c>
      <c r="E15668" s="197" t="s">
        <v>31458</v>
      </c>
      <c r="I15668" s="197" t="s">
        <v>338</v>
      </c>
      <c r="J15668" s="197" t="n">
        <v>92.41</v>
      </c>
    </row>
    <row r="15669" customFormat="false" ht="12.75" hidden="true" customHeight="false" outlineLevel="0" collapsed="false">
      <c r="A15669" s="197" t="s">
        <v>31550</v>
      </c>
      <c r="B15669" s="197" t="str">
        <f aca="false">C15669&amp;D15669&amp;E15669&amp;F15669&amp;G15669&amp;H15669</f>
        <v>ELETROCALHA PERFURADA,COM TAMPA,TIPO "U",200X100MM,TRATAMENTO SUPERFICIAL PRE-ZINCADO A QUENTE,INCLUSIVE CONEXOES,ACESSORIOS E FIXACAO SUPERIOR.FORNECIMENTO E COLOCACAO</v>
      </c>
      <c r="C15669" s="197" t="s">
        <v>31549</v>
      </c>
      <c r="D15669" s="197" t="s">
        <v>31457</v>
      </c>
      <c r="E15669" s="197" t="s">
        <v>31458</v>
      </c>
      <c r="I15669" s="197" t="s">
        <v>338</v>
      </c>
      <c r="J15669" s="197" t="n">
        <v>87.48</v>
      </c>
    </row>
    <row r="15670" customFormat="false" ht="12.75" hidden="true" customHeight="false" outlineLevel="0" collapsed="false">
      <c r="A15670" s="197" t="s">
        <v>31551</v>
      </c>
      <c r="B15670" s="197" t="str">
        <f aca="false">C15670&amp;D15670&amp;E15670&amp;F15670&amp;G15670&amp;H15670</f>
        <v>ELETROCALHA PERFURADA,COM TAMPA TIPO "U",300X100MM,TRATAMENTO SUPERFICIAL PRE-ZINCADO A QUENTE,INCLUSIVE CONEXOES,ACESSORIOS E FIXACAO SUPERIOR.FORNECIMENTO E COLOCACAO</v>
      </c>
      <c r="C15670" s="197" t="s">
        <v>31552</v>
      </c>
      <c r="D15670" s="197" t="s">
        <v>31457</v>
      </c>
      <c r="E15670" s="197" t="s">
        <v>31458</v>
      </c>
      <c r="I15670" s="197" t="s">
        <v>338</v>
      </c>
      <c r="J15670" s="197" t="n">
        <v>112.26</v>
      </c>
    </row>
    <row r="15671" customFormat="false" ht="12.75" hidden="true" customHeight="false" outlineLevel="0" collapsed="false">
      <c r="A15671" s="197" t="s">
        <v>31553</v>
      </c>
      <c r="B15671" s="197" t="str">
        <f aca="false">C15671&amp;D15671&amp;E15671&amp;F15671&amp;G15671&amp;H15671</f>
        <v>ELETROCALHA PERFURADA,COM TAMPA TIPO "U",300X100MM,TRATAMENTO SUPERFICIAL PRE-ZINCADO A QUENTE,INCLUSIVE CONEXOES,ACESSORIOS E FIXACAO SUPERIOR.FORNECIMENTO E COLOCACAO</v>
      </c>
      <c r="C15671" s="197" t="s">
        <v>31552</v>
      </c>
      <c r="D15671" s="197" t="s">
        <v>31457</v>
      </c>
      <c r="E15671" s="197" t="s">
        <v>31458</v>
      </c>
      <c r="I15671" s="197" t="s">
        <v>338</v>
      </c>
      <c r="J15671" s="197" t="n">
        <v>107.32</v>
      </c>
    </row>
    <row r="15672" customFormat="false" ht="12.75" hidden="true" customHeight="false" outlineLevel="0" collapsed="false">
      <c r="A15672" s="197" t="s">
        <v>31554</v>
      </c>
      <c r="B15672" s="197" t="str">
        <f aca="false">C15672&amp;D15672&amp;E15672&amp;F15672&amp;G15672&amp;H15672</f>
        <v>ELETROCALHA PERFURADA,COM TAMPA,TIPO "U",400X100MM,TRATAMENTO SUPERFICIAL PRE-ZINCADO A QUENTE,INCLUSIVE CONEXOES,ACESSORIOS E FIXACAO SUPERIOR.FORNECIMENTO E COLOCACAO</v>
      </c>
      <c r="C15672" s="197" t="s">
        <v>31555</v>
      </c>
      <c r="D15672" s="197" t="s">
        <v>31457</v>
      </c>
      <c r="E15672" s="197" t="s">
        <v>31458</v>
      </c>
      <c r="I15672" s="197" t="s">
        <v>338</v>
      </c>
      <c r="J15672" s="197" t="n">
        <v>135.57</v>
      </c>
    </row>
    <row r="15673" customFormat="false" ht="12.75" hidden="true" customHeight="false" outlineLevel="0" collapsed="false">
      <c r="A15673" s="197" t="s">
        <v>31556</v>
      </c>
      <c r="B15673" s="197" t="str">
        <f aca="false">C15673&amp;D15673&amp;E15673&amp;F15673&amp;G15673&amp;H15673</f>
        <v>ELETROCALHA PERFURADA,COM TAMPA,TIPO "U",400X100MM,TRATAMENTO SUPERFICIAL PRE-ZINCADO A QUENTE,INCLUSIVE CONEXOES,ACESSORIOS E FIXACAO SUPERIOR.FORNECIMENTO E COLOCACAO</v>
      </c>
      <c r="C15673" s="197" t="s">
        <v>31555</v>
      </c>
      <c r="D15673" s="197" t="s">
        <v>31457</v>
      </c>
      <c r="E15673" s="197" t="s">
        <v>31458</v>
      </c>
      <c r="I15673" s="197" t="s">
        <v>338</v>
      </c>
      <c r="J15673" s="197" t="n">
        <v>130.64</v>
      </c>
    </row>
    <row r="15674" customFormat="false" ht="12.75" hidden="true" customHeight="false" outlineLevel="0" collapsed="false">
      <c r="A15674" s="197" t="s">
        <v>31557</v>
      </c>
      <c r="B15674" s="197" t="str">
        <f aca="false">C15674&amp;D15674&amp;E15674&amp;F15674&amp;G15674&amp;H15674</f>
        <v>ELETROCALHA PERFURADA,COM TAMPA,TIPO "U",50X50MM,TRATAMENTOSUPERFICIAL PRE-ZINCADO A QUENTE,EXCLUSIVE CONEXOES,ACESSORIOS E FIXACAO SUPERIOR.FORNECIMENTO E COLOCACAO</v>
      </c>
      <c r="C15674" s="197" t="s">
        <v>31508</v>
      </c>
      <c r="D15674" s="197" t="s">
        <v>31473</v>
      </c>
      <c r="E15674" s="197" t="s">
        <v>31421</v>
      </c>
      <c r="I15674" s="197" t="s">
        <v>338</v>
      </c>
      <c r="J15674" s="197" t="n">
        <v>47.8</v>
      </c>
    </row>
    <row r="15675" customFormat="false" ht="12.75" hidden="true" customHeight="false" outlineLevel="0" collapsed="false">
      <c r="A15675" s="197" t="s">
        <v>31558</v>
      </c>
      <c r="B15675" s="197" t="str">
        <f aca="false">C15675&amp;D15675&amp;E15675&amp;F15675&amp;G15675&amp;H15675</f>
        <v>ELETROCALHA PERFURADA,COM TAMPA,TIPO "U",50X50MM,TRATAMENTOSUPERFICIAL PRE-ZINCADO A QUENTE,EXCLUSIVE CONEXOES,ACESSORIOS E FIXACAO SUPERIOR.FORNECIMENTO E COLOCACAO</v>
      </c>
      <c r="C15675" s="197" t="s">
        <v>31508</v>
      </c>
      <c r="D15675" s="197" t="s">
        <v>31473</v>
      </c>
      <c r="E15675" s="197" t="s">
        <v>31421</v>
      </c>
      <c r="I15675" s="197" t="s">
        <v>338</v>
      </c>
      <c r="J15675" s="197" t="n">
        <v>42.87</v>
      </c>
    </row>
    <row r="15676" customFormat="false" ht="12.75" hidden="true" customHeight="false" outlineLevel="0" collapsed="false">
      <c r="A15676" s="197" t="s">
        <v>31559</v>
      </c>
      <c r="B15676" s="197" t="str">
        <f aca="false">C15676&amp;D15676&amp;E15676&amp;F15676&amp;G15676&amp;H15676</f>
        <v>ELETROCALHA PERFURADA,COM TAMPA,TIPO "U",100X50MM,TRATAMENTO SUPERFICIAL PRE-ZINCADO A QUENTE,EXCLUSIVE CONEXOES,ACESSORIOS E FIXACAO SUPERIOR.FORNECIMENTO E COLOCACAO</v>
      </c>
      <c r="C15676" s="197" t="s">
        <v>31511</v>
      </c>
      <c r="D15676" s="197" t="s">
        <v>31476</v>
      </c>
      <c r="E15676" s="197" t="s">
        <v>31426</v>
      </c>
      <c r="I15676" s="197" t="s">
        <v>338</v>
      </c>
      <c r="J15676" s="197" t="n">
        <v>54.96</v>
      </c>
    </row>
    <row r="15677" customFormat="false" ht="12.75" hidden="true" customHeight="false" outlineLevel="0" collapsed="false">
      <c r="A15677" s="197" t="s">
        <v>31560</v>
      </c>
      <c r="B15677" s="197" t="str">
        <f aca="false">C15677&amp;D15677&amp;E15677&amp;F15677&amp;G15677&amp;H15677</f>
        <v>ELETROCALHA PERFURADA,COM TAMPA,TIPO "U",100X50MM,TRATAMENTO SUPERFICIAL PRE-ZINCADO A QUENTE,EXCLUSIVE CONEXOES,ACESSORIOS E FIXACAO SUPERIOR.FORNECIMENTO E COLOCACAO</v>
      </c>
      <c r="C15677" s="197" t="s">
        <v>31511</v>
      </c>
      <c r="D15677" s="197" t="s">
        <v>31476</v>
      </c>
      <c r="E15677" s="197" t="s">
        <v>31426</v>
      </c>
      <c r="I15677" s="197" t="s">
        <v>338</v>
      </c>
      <c r="J15677" s="197" t="n">
        <v>50.03</v>
      </c>
    </row>
    <row r="15678" customFormat="false" ht="12.75" hidden="true" customHeight="false" outlineLevel="0" collapsed="false">
      <c r="A15678" s="197" t="s">
        <v>31561</v>
      </c>
      <c r="B15678" s="197" t="str">
        <f aca="false">C15678&amp;D15678&amp;E15678&amp;F15678&amp;G15678&amp;H15678</f>
        <v>ELETROCALHA PERFURADA,COM TAMPA,TIPO "U",150X50MM,TRATAMENTO SUPERFICIAL PRE-ZINCADO A QUENTE,EXCLUSIVE CONEXOES,ACESSORIOS E FIXACAO SUPERIOR.FORNECIMENTO E COLOCACAO</v>
      </c>
      <c r="C15678" s="197" t="s">
        <v>31514</v>
      </c>
      <c r="D15678" s="197" t="s">
        <v>31476</v>
      </c>
      <c r="E15678" s="197" t="s">
        <v>31426</v>
      </c>
      <c r="I15678" s="197" t="s">
        <v>338</v>
      </c>
      <c r="J15678" s="197" t="n">
        <v>60.19</v>
      </c>
    </row>
    <row r="15679" customFormat="false" ht="12.75" hidden="true" customHeight="false" outlineLevel="0" collapsed="false">
      <c r="A15679" s="197" t="s">
        <v>31562</v>
      </c>
      <c r="B15679" s="197" t="str">
        <f aca="false">C15679&amp;D15679&amp;E15679&amp;F15679&amp;G15679&amp;H15679</f>
        <v>ELETROCALHA PERFURADA,COM TAMPA,TIPO "U",150X50MM,TRATAMENTO SUPERFICIAL PRE-ZINCADO A QUENTE,EXCLUSIVE CONEXOES,ACESSORIOS E FIXACAO SUPERIOR.FORNECIMENTO E COLOCACAO</v>
      </c>
      <c r="C15679" s="197" t="s">
        <v>31514</v>
      </c>
      <c r="D15679" s="197" t="s">
        <v>31476</v>
      </c>
      <c r="E15679" s="197" t="s">
        <v>31426</v>
      </c>
      <c r="I15679" s="197" t="s">
        <v>338</v>
      </c>
      <c r="J15679" s="197" t="n">
        <v>55.25</v>
      </c>
    </row>
    <row r="15680" customFormat="false" ht="12.75" hidden="true" customHeight="false" outlineLevel="0" collapsed="false">
      <c r="A15680" s="197" t="s">
        <v>31563</v>
      </c>
      <c r="B15680" s="197" t="str">
        <f aca="false">C15680&amp;D15680&amp;E15680&amp;F15680&amp;G15680&amp;H15680</f>
        <v>ELETROCALHA PERFURADA,COM TAMPA,TIPO "U",200X50MM,TRATAMENTO SUPERFICIAL PRE-ZINCADO A QUENTE,EXCLUSIVE CONEXOES,ACESSORIOS E FIXACAO SUPERIOR.FORNECIMENTO E COLOCACAO</v>
      </c>
      <c r="C15680" s="197" t="s">
        <v>31518</v>
      </c>
      <c r="D15680" s="197" t="s">
        <v>31476</v>
      </c>
      <c r="E15680" s="197" t="s">
        <v>31426</v>
      </c>
      <c r="I15680" s="197" t="s">
        <v>338</v>
      </c>
      <c r="J15680" s="197" t="n">
        <v>63.26</v>
      </c>
    </row>
    <row r="15681" customFormat="false" ht="12.75" hidden="true" customHeight="false" outlineLevel="0" collapsed="false">
      <c r="A15681" s="197" t="s">
        <v>31564</v>
      </c>
      <c r="B15681" s="197" t="str">
        <f aca="false">C15681&amp;D15681&amp;E15681&amp;F15681&amp;G15681&amp;H15681</f>
        <v>ELETROCALHA PERFURADA,COM TAMPA,TIPO "U",200X50MM,TRATAMENTO SUPERFICIAL PRE-ZINCADO A QUENTE,EXCLUSIVE CONEXOES,ACESSORIOS E FIXACAO SUPERIOR.FORNECIMENTO E COLOCACAO</v>
      </c>
      <c r="C15681" s="197" t="s">
        <v>31518</v>
      </c>
      <c r="D15681" s="197" t="s">
        <v>31476</v>
      </c>
      <c r="E15681" s="197" t="s">
        <v>31426</v>
      </c>
      <c r="I15681" s="197" t="s">
        <v>338</v>
      </c>
      <c r="J15681" s="197" t="n">
        <v>58.32</v>
      </c>
    </row>
    <row r="15682" customFormat="false" ht="12.75" hidden="true" customHeight="false" outlineLevel="0" collapsed="false">
      <c r="A15682" s="197" t="s">
        <v>31565</v>
      </c>
      <c r="B15682" s="197" t="str">
        <f aca="false">C15682&amp;D15682&amp;E15682&amp;F15682&amp;G15682&amp;H15682</f>
        <v>ELETROCALHA PERFURADA,COM TAMPA,TIPO "U",300X50MM,TRATAMENTO SUPERFICIAL PRE-ZINCADO A QUENTE,EXCLUSIVE CONEXOES,ACESSORIOS E FIXACAO SUPERIOR.FORNECIMENTO E COLOCACAO</v>
      </c>
      <c r="C15682" s="197" t="s">
        <v>31521</v>
      </c>
      <c r="D15682" s="197" t="s">
        <v>31476</v>
      </c>
      <c r="E15682" s="197" t="s">
        <v>31426</v>
      </c>
      <c r="I15682" s="197" t="s">
        <v>338</v>
      </c>
      <c r="J15682" s="197" t="n">
        <v>83.36</v>
      </c>
    </row>
    <row r="15683" customFormat="false" ht="12.75" hidden="true" customHeight="false" outlineLevel="0" collapsed="false">
      <c r="A15683" s="197" t="s">
        <v>31566</v>
      </c>
      <c r="B15683" s="197" t="str">
        <f aca="false">C15683&amp;D15683&amp;E15683&amp;F15683&amp;G15683&amp;H15683</f>
        <v>ELETROCALHA PERFURADA,COM TAMPA,TIPO "U",300X50MM,TRATAMENTO SUPERFICIAL PRE-ZINCADO A QUENTE,EXCLUSIVE CONEXOES,ACESSORIOS E FIXACAO SUPERIOR.FORNECIMENTO E COLOCACAO</v>
      </c>
      <c r="C15683" s="197" t="s">
        <v>31521</v>
      </c>
      <c r="D15683" s="197" t="s">
        <v>31476</v>
      </c>
      <c r="E15683" s="197" t="s">
        <v>31426</v>
      </c>
      <c r="I15683" s="197" t="s">
        <v>338</v>
      </c>
      <c r="J15683" s="197" t="n">
        <v>78.42</v>
      </c>
    </row>
    <row r="15684" customFormat="false" ht="12.75" hidden="true" customHeight="false" outlineLevel="0" collapsed="false">
      <c r="A15684" s="197" t="s">
        <v>31567</v>
      </c>
      <c r="B15684" s="197" t="str">
        <f aca="false">C15684&amp;D15684&amp;E15684&amp;F15684&amp;G15684&amp;H15684</f>
        <v>ELETROCALHA PERFURADA,COM TAMPA,TIPO "U",400X50MM,TRATAMENTO SUPERFICIAL PRE-ZINCADO A QUENTE,EXCLUSIVE CONEXOES,ACESSORIOS E FIXACAO SUPERIOR.FORNECIMENTO E COLOCACAO</v>
      </c>
      <c r="C15684" s="197" t="s">
        <v>31524</v>
      </c>
      <c r="D15684" s="197" t="s">
        <v>31476</v>
      </c>
      <c r="E15684" s="197" t="s">
        <v>31426</v>
      </c>
      <c r="I15684" s="197" t="s">
        <v>338</v>
      </c>
      <c r="J15684" s="197" t="n">
        <v>96.01</v>
      </c>
    </row>
    <row r="15685" customFormat="false" ht="12.75" hidden="true" customHeight="false" outlineLevel="0" collapsed="false">
      <c r="A15685" s="197" t="s">
        <v>31568</v>
      </c>
      <c r="B15685" s="197" t="str">
        <f aca="false">C15685&amp;D15685&amp;E15685&amp;F15685&amp;G15685&amp;H15685</f>
        <v>ELETROCALHA PERFURADA,COM TAMPA,TIPO "U",400X50MM,TRATAMENTO SUPERFICIAL PRE-ZINCADO A QUENTE,EXCLUSIVE CONEXOES,ACESSORIOS E FIXACAO SUPERIOR.FORNECIMENTO E COLOCACAO</v>
      </c>
      <c r="C15685" s="197" t="s">
        <v>31524</v>
      </c>
      <c r="D15685" s="197" t="s">
        <v>31476</v>
      </c>
      <c r="E15685" s="197" t="s">
        <v>31426</v>
      </c>
      <c r="I15685" s="197" t="s">
        <v>338</v>
      </c>
      <c r="J15685" s="197" t="n">
        <v>91.08</v>
      </c>
    </row>
    <row r="15686" customFormat="false" ht="12.75" hidden="true" customHeight="false" outlineLevel="0" collapsed="false">
      <c r="A15686" s="197" t="s">
        <v>31569</v>
      </c>
      <c r="B15686" s="197" t="str">
        <f aca="false">C15686&amp;D15686&amp;E15686&amp;F15686&amp;G15686&amp;H15686</f>
        <v>ELETROCALHA PERFURADA,COM TAMPA,TIPO "U",100X75MM,TRATAMENTO SUPERFICIAL PRE-ZINCADO A QUENTE,EXCLUSIVE CONEXOES,ACESSORIOS E FIXACAO SUPERIOR.FORNECIMENTO E COLOCACAO</v>
      </c>
      <c r="C15686" s="197" t="s">
        <v>31527</v>
      </c>
      <c r="D15686" s="197" t="s">
        <v>31476</v>
      </c>
      <c r="E15686" s="197" t="s">
        <v>31426</v>
      </c>
      <c r="I15686" s="197" t="s">
        <v>338</v>
      </c>
      <c r="J15686" s="197" t="n">
        <v>55.29</v>
      </c>
    </row>
    <row r="15687" customFormat="false" ht="12.75" hidden="true" customHeight="false" outlineLevel="0" collapsed="false">
      <c r="A15687" s="197" t="s">
        <v>31570</v>
      </c>
      <c r="B15687" s="197" t="str">
        <f aca="false">C15687&amp;D15687&amp;E15687&amp;F15687&amp;G15687&amp;H15687</f>
        <v>ELETROCALHA PERFURADA,COM TAMPA,TIPO "U",100X75MM,TRATAMENTO SUPERFICIAL PRE-ZINCADO A QUENTE,EXCLUSIVE CONEXOES,ACESSORIOS E FIXACAO SUPERIOR.FORNECIMENTO E COLOCACAO</v>
      </c>
      <c r="C15687" s="197" t="s">
        <v>31527</v>
      </c>
      <c r="D15687" s="197" t="s">
        <v>31476</v>
      </c>
      <c r="E15687" s="197" t="s">
        <v>31426</v>
      </c>
      <c r="I15687" s="197" t="s">
        <v>338</v>
      </c>
      <c r="J15687" s="197" t="n">
        <v>50.35</v>
      </c>
    </row>
    <row r="15688" customFormat="false" ht="12.75" hidden="true" customHeight="false" outlineLevel="0" collapsed="false">
      <c r="A15688" s="197" t="s">
        <v>31571</v>
      </c>
      <c r="B15688" s="197" t="str">
        <f aca="false">C15688&amp;D15688&amp;E15688&amp;F15688&amp;G15688&amp;H15688</f>
        <v>ELETROCALHA PERFURADA,COM TAMPA,TIPO "U",150X75MM,TRATAMENTO SUPERFICIAL PRE-ZINCADO A QUENTE,EXCLUSIVE CONEXOES,ACESSORIOS E FIXACAO SUPERIOR.FORNECIMENTO E COLOCACAO</v>
      </c>
      <c r="C15688" s="197" t="s">
        <v>31531</v>
      </c>
      <c r="D15688" s="197" t="s">
        <v>31476</v>
      </c>
      <c r="E15688" s="197" t="s">
        <v>31426</v>
      </c>
      <c r="I15688" s="197" t="s">
        <v>338</v>
      </c>
      <c r="J15688" s="197" t="n">
        <v>63.48</v>
      </c>
    </row>
    <row r="15689" customFormat="false" ht="12.75" hidden="true" customHeight="false" outlineLevel="0" collapsed="false">
      <c r="A15689" s="197" t="s">
        <v>31572</v>
      </c>
      <c r="B15689" s="197" t="str">
        <f aca="false">C15689&amp;D15689&amp;E15689&amp;F15689&amp;G15689&amp;H15689</f>
        <v>ELETROCALHA PERFURADA,COM TAMPA,TIPO "U",150X75MM,TRATAMENTO SUPERFICIAL PRE-ZINCADO A QUENTE,EXCLUSIVE CONEXOES,ACESSORIOS E FIXACAO SUPERIOR.FORNECIMENTO E COLOCACAO</v>
      </c>
      <c r="C15689" s="197" t="s">
        <v>31531</v>
      </c>
      <c r="D15689" s="197" t="s">
        <v>31476</v>
      </c>
      <c r="E15689" s="197" t="s">
        <v>31426</v>
      </c>
      <c r="I15689" s="197" t="s">
        <v>338</v>
      </c>
      <c r="J15689" s="197" t="n">
        <v>58.55</v>
      </c>
    </row>
    <row r="15690" customFormat="false" ht="12.75" hidden="true" customHeight="false" outlineLevel="0" collapsed="false">
      <c r="A15690" s="197" t="s">
        <v>31573</v>
      </c>
      <c r="B15690" s="197" t="str">
        <f aca="false">C15690&amp;D15690&amp;E15690&amp;F15690&amp;G15690&amp;H15690</f>
        <v>ELETROCALHA PERFURADA,COM TAMPA,TIPO "U",200X75MM,TRATAMENTO SUPERFICIAL PRE-ZINCADO A QUENTE,EXCLUSIVE CONEXOES,ACESSORIOS E FIXACAO SUPERIOR.FORNECIMENTO E COLOCACAO</v>
      </c>
      <c r="C15690" s="197" t="s">
        <v>31534</v>
      </c>
      <c r="D15690" s="197" t="s">
        <v>31476</v>
      </c>
      <c r="E15690" s="197" t="s">
        <v>31426</v>
      </c>
      <c r="I15690" s="197" t="s">
        <v>338</v>
      </c>
      <c r="J15690" s="197" t="n">
        <v>69.03</v>
      </c>
    </row>
    <row r="15691" customFormat="false" ht="12.75" hidden="true" customHeight="false" outlineLevel="0" collapsed="false">
      <c r="A15691" s="197" t="s">
        <v>31574</v>
      </c>
      <c r="B15691" s="197" t="str">
        <f aca="false">C15691&amp;D15691&amp;E15691&amp;F15691&amp;G15691&amp;H15691</f>
        <v>ELETROCALHA PERFURADA,COM TAMPA,TIPO "U",200X75MM,TRATAMENTO SUPERFICIAL PRE-ZINCADO A QUENTE,EXCLUSIVE CONEXOES,ACESSORIOS E FIXACAO SUPERIOR.FORNECIMENTO E COLOCACAO</v>
      </c>
      <c r="C15691" s="197" t="s">
        <v>31534</v>
      </c>
      <c r="D15691" s="197" t="s">
        <v>31476</v>
      </c>
      <c r="E15691" s="197" t="s">
        <v>31426</v>
      </c>
      <c r="I15691" s="197" t="s">
        <v>338</v>
      </c>
      <c r="J15691" s="197" t="n">
        <v>64.09</v>
      </c>
    </row>
    <row r="15692" customFormat="false" ht="12.75" hidden="true" customHeight="false" outlineLevel="0" collapsed="false">
      <c r="A15692" s="197" t="s">
        <v>31575</v>
      </c>
      <c r="B15692" s="197" t="str">
        <f aca="false">C15692&amp;D15692&amp;E15692&amp;F15692&amp;G15692&amp;H15692</f>
        <v>ELETROCALHA PERFURADA,COM TAMPA,TIPO "U",300X75MM,TRATAMENTO SUPERFICIAL PRE-ZINCADO A QUENTE,EXCLUSIVE CONEXOES,ACESSORIOS E FIXACAO SUPERIOR.FORNECIMENTO E COLOCACAO</v>
      </c>
      <c r="C15692" s="197" t="s">
        <v>31537</v>
      </c>
      <c r="D15692" s="197" t="s">
        <v>31476</v>
      </c>
      <c r="E15692" s="197" t="s">
        <v>31426</v>
      </c>
      <c r="I15692" s="197" t="s">
        <v>338</v>
      </c>
      <c r="J15692" s="197" t="n">
        <v>86.84</v>
      </c>
    </row>
    <row r="15693" customFormat="false" ht="12.75" hidden="true" customHeight="false" outlineLevel="0" collapsed="false">
      <c r="A15693" s="197" t="s">
        <v>31576</v>
      </c>
      <c r="B15693" s="197" t="str">
        <f aca="false">C15693&amp;D15693&amp;E15693&amp;F15693&amp;G15693&amp;H15693</f>
        <v>ELETROCALHA PERFURADA,COM TAMPA,TIPO "U",300X75MM,TRATAMENTO SUPERFICIAL PRE-ZINCADO A QUENTE,EXCLUSIVE CONEXOES,ACESSORIOS E FIXACAO SUPERIOR.FORNECIMENTO E COLOCACAO</v>
      </c>
      <c r="C15693" s="197" t="s">
        <v>31537</v>
      </c>
      <c r="D15693" s="197" t="s">
        <v>31476</v>
      </c>
      <c r="E15693" s="197" t="s">
        <v>31426</v>
      </c>
      <c r="I15693" s="197" t="s">
        <v>338</v>
      </c>
      <c r="J15693" s="197" t="n">
        <v>81.91</v>
      </c>
    </row>
    <row r="15694" customFormat="false" ht="12.75" hidden="true" customHeight="false" outlineLevel="0" collapsed="false">
      <c r="A15694" s="197" t="s">
        <v>31577</v>
      </c>
      <c r="B15694" s="197" t="str">
        <f aca="false">C15694&amp;D15694&amp;E15694&amp;F15694&amp;G15694&amp;H15694</f>
        <v>ELETROCALHA PERFURADA,COM TAMPA,TIPO "U",400X75MM,TRATAMENTO SUPEFICIAL PRE-ZINCADO A QUENTE,EXCLUSIVE CONEXOES,ACESSORIOS E FIXACAO SUPERIOR.FORNECIMENTO E COLOCACAO</v>
      </c>
      <c r="C15694" s="197" t="s">
        <v>31540</v>
      </c>
      <c r="D15694" s="197" t="s">
        <v>31578</v>
      </c>
      <c r="E15694" s="197" t="s">
        <v>31421</v>
      </c>
      <c r="I15694" s="197" t="s">
        <v>338</v>
      </c>
      <c r="J15694" s="197" t="n">
        <v>113.47</v>
      </c>
    </row>
    <row r="15695" customFormat="false" ht="12.75" hidden="true" customHeight="false" outlineLevel="0" collapsed="false">
      <c r="A15695" s="197" t="s">
        <v>31579</v>
      </c>
      <c r="B15695" s="197" t="str">
        <f aca="false">C15695&amp;D15695&amp;E15695&amp;F15695&amp;G15695&amp;H15695</f>
        <v>ELETROCALHA PERFURADA,COM TAMPA,TIPO "U",400X75MM,TRATAMENTO SUPEFICIAL PRE-ZINCADO A QUENTE,EXCLUSIVE CONEXOES,ACESSORIOS E FIXACAO SUPERIOR.FORNECIMENTO E COLOCACAO</v>
      </c>
      <c r="C15695" s="197" t="s">
        <v>31540</v>
      </c>
      <c r="D15695" s="197" t="s">
        <v>31578</v>
      </c>
      <c r="E15695" s="197" t="s">
        <v>31421</v>
      </c>
      <c r="I15695" s="197" t="s">
        <v>338</v>
      </c>
      <c r="J15695" s="197" t="n">
        <v>108.54</v>
      </c>
    </row>
    <row r="15696" customFormat="false" ht="12.75" hidden="true" customHeight="false" outlineLevel="0" collapsed="false">
      <c r="A15696" s="197" t="s">
        <v>31580</v>
      </c>
      <c r="B15696" s="197" t="str">
        <f aca="false">C15696&amp;D15696&amp;E15696&amp;F15696&amp;G15696&amp;H15696</f>
        <v>ELETROCALHA PERFURADA,COM TAMPA,TIPO "U",100X100MM,TRATAMENTO SUPERFICIAL PRE-ZINCADO A QUENTE,EXCLUSIVE CONEXOES,ACESSORIOS E FIXACAO SUPERIOR.FORNECIMENTO E COLOCACAO</v>
      </c>
      <c r="C15696" s="197" t="s">
        <v>31543</v>
      </c>
      <c r="D15696" s="197" t="s">
        <v>31497</v>
      </c>
      <c r="E15696" s="197" t="s">
        <v>31458</v>
      </c>
      <c r="I15696" s="197" t="s">
        <v>338</v>
      </c>
      <c r="J15696" s="197" t="n">
        <v>57.39</v>
      </c>
    </row>
    <row r="15697" customFormat="false" ht="12.75" hidden="true" customHeight="false" outlineLevel="0" collapsed="false">
      <c r="A15697" s="197" t="s">
        <v>31581</v>
      </c>
      <c r="B15697" s="197" t="str">
        <f aca="false">C15697&amp;D15697&amp;E15697&amp;F15697&amp;G15697&amp;H15697</f>
        <v>ELETROCALHA PERFURADA,COM TAMPA,TIPO "U",100X100MM,TRATAMENTO SUPERFICIAL PRE-ZINCADO A QUENTE,EXCLUSIVE CONEXOES,ACESSORIOS E FIXACAO SUPERIOR.FORNECIMENTO E COLOCACAO</v>
      </c>
      <c r="C15697" s="197" t="s">
        <v>31543</v>
      </c>
      <c r="D15697" s="197" t="s">
        <v>31497</v>
      </c>
      <c r="E15697" s="197" t="s">
        <v>31458</v>
      </c>
      <c r="I15697" s="197" t="s">
        <v>338</v>
      </c>
      <c r="J15697" s="197" t="n">
        <v>52.46</v>
      </c>
    </row>
    <row r="15698" customFormat="false" ht="12.75" hidden="true" customHeight="false" outlineLevel="0" collapsed="false">
      <c r="A15698" s="197" t="s">
        <v>31582</v>
      </c>
      <c r="B15698" s="197" t="str">
        <f aca="false">C15698&amp;D15698&amp;E15698&amp;F15698&amp;G15698&amp;H15698</f>
        <v>ELETROCALHA PERFURADA,COM TAMPA,TIPO "U",150X100MM,TRATAMENTO SUPERFICIAL PRE-ZINCADO A QUENTE,EXCLUSIVE CONEXOES,ACESSORIOS E FIXACAO SUPERIOR.FORNECIMENTO E COLOCACAO</v>
      </c>
      <c r="C15698" s="197" t="s">
        <v>31546</v>
      </c>
      <c r="D15698" s="197" t="s">
        <v>31497</v>
      </c>
      <c r="E15698" s="197" t="s">
        <v>31458</v>
      </c>
      <c r="I15698" s="197" t="s">
        <v>338</v>
      </c>
      <c r="J15698" s="197" t="n">
        <v>66.32</v>
      </c>
    </row>
    <row r="15699" customFormat="false" ht="12.75" hidden="true" customHeight="false" outlineLevel="0" collapsed="false">
      <c r="A15699" s="197" t="s">
        <v>31583</v>
      </c>
      <c r="B15699" s="197" t="str">
        <f aca="false">C15699&amp;D15699&amp;E15699&amp;F15699&amp;G15699&amp;H15699</f>
        <v>ELETROCALHA PERFURADA,COM TAMPA,TIPO "U",150X100MM,TRATAMENTO SUPERFICIAL PRE-ZINCADO A QUENTE,EXCLUSIVE CONEXOES,ACESSORIOS E FIXACAO SUPERIOR.FORNECIMENTO E COLOCACAO</v>
      </c>
      <c r="C15699" s="197" t="s">
        <v>31546</v>
      </c>
      <c r="D15699" s="197" t="s">
        <v>31497</v>
      </c>
      <c r="E15699" s="197" t="s">
        <v>31458</v>
      </c>
      <c r="I15699" s="197" t="s">
        <v>338</v>
      </c>
      <c r="J15699" s="197" t="n">
        <v>61.38</v>
      </c>
    </row>
    <row r="15700" customFormat="false" ht="12.75" hidden="true" customHeight="false" outlineLevel="0" collapsed="false">
      <c r="A15700" s="197" t="s">
        <v>31584</v>
      </c>
      <c r="B15700" s="197" t="str">
        <f aca="false">C15700&amp;D15700&amp;E15700&amp;F15700&amp;G15700&amp;H15700</f>
        <v>ELETROCALHA PERFURADA,COM TAMPA,TIPO "U",200X100MM,TRATAMENTO SUPERFICIAL PRE-ZINCADO A QUENTE,EXCLUSIVE CONEXOES,ACESSORIOS E FIXACAO SUPERIOR.FORNECIMENTO E COLOCACAO</v>
      </c>
      <c r="C15700" s="197" t="s">
        <v>31549</v>
      </c>
      <c r="D15700" s="197" t="s">
        <v>31497</v>
      </c>
      <c r="E15700" s="197" t="s">
        <v>31458</v>
      </c>
      <c r="I15700" s="197" t="s">
        <v>338</v>
      </c>
      <c r="J15700" s="197" t="n">
        <v>74.94</v>
      </c>
    </row>
    <row r="15701" customFormat="false" ht="12.75" hidden="true" customHeight="false" outlineLevel="0" collapsed="false">
      <c r="A15701" s="197" t="s">
        <v>31585</v>
      </c>
      <c r="B15701" s="197" t="str">
        <f aca="false">C15701&amp;D15701&amp;E15701&amp;F15701&amp;G15701&amp;H15701</f>
        <v>ELETROCALHA PERFURADA,COM TAMPA,TIPO "U",200X100MM,TRATAMENTO SUPERFICIAL PRE-ZINCADO A QUENTE,EXCLUSIVE CONEXOES,ACESSORIOS E FIXACAO SUPERIOR.FORNECIMENTO E COLOCACAO</v>
      </c>
      <c r="C15701" s="197" t="s">
        <v>31549</v>
      </c>
      <c r="D15701" s="197" t="s">
        <v>31497</v>
      </c>
      <c r="E15701" s="197" t="s">
        <v>31458</v>
      </c>
      <c r="I15701" s="197" t="s">
        <v>338</v>
      </c>
      <c r="J15701" s="197" t="n">
        <v>70.01</v>
      </c>
    </row>
    <row r="15702" customFormat="false" ht="12.75" hidden="true" customHeight="false" outlineLevel="0" collapsed="false">
      <c r="A15702" s="197" t="s">
        <v>31586</v>
      </c>
      <c r="B15702" s="197" t="str">
        <f aca="false">C15702&amp;D15702&amp;E15702&amp;F15702&amp;G15702&amp;H15702</f>
        <v>ELETROCALHA PERFURADA,COM TAMPA,TIPO "U",300X100MM,TRATAMENTO SUPERFICIAL PRE-ZINCADO A QUENTE,EXCLUSIVE CONEXOES,ACESSORIOS E FIXACAO SUPERIOR.FORNECIMENTO E COLOCACAO</v>
      </c>
      <c r="C15702" s="197" t="s">
        <v>31587</v>
      </c>
      <c r="D15702" s="197" t="s">
        <v>31497</v>
      </c>
      <c r="E15702" s="197" t="s">
        <v>31458</v>
      </c>
      <c r="I15702" s="197" t="s">
        <v>338</v>
      </c>
      <c r="J15702" s="197" t="n">
        <v>90.47</v>
      </c>
    </row>
    <row r="15703" customFormat="false" ht="12.75" hidden="true" customHeight="false" outlineLevel="0" collapsed="false">
      <c r="A15703" s="197" t="s">
        <v>31588</v>
      </c>
      <c r="B15703" s="197" t="str">
        <f aca="false">C15703&amp;D15703&amp;E15703&amp;F15703&amp;G15703&amp;H15703</f>
        <v>ELETROCALHA PERFURADA,COM TAMPA,TIPO "U",300X100MM,TRATAMENTO SUPERFICIAL PRE-ZINCADO A QUENTE,EXCLUSIVE CONEXOES,ACESSORIOS E FIXACAO SUPERIOR.FORNECIMENTO E COLOCACAO</v>
      </c>
      <c r="C15703" s="197" t="s">
        <v>31587</v>
      </c>
      <c r="D15703" s="197" t="s">
        <v>31497</v>
      </c>
      <c r="E15703" s="197" t="s">
        <v>31458</v>
      </c>
      <c r="I15703" s="197" t="s">
        <v>338</v>
      </c>
      <c r="J15703" s="197" t="n">
        <v>85.53</v>
      </c>
    </row>
    <row r="15704" customFormat="false" ht="12.75" hidden="true" customHeight="false" outlineLevel="0" collapsed="false">
      <c r="A15704" s="197" t="s">
        <v>31589</v>
      </c>
      <c r="B15704" s="197" t="str">
        <f aca="false">C15704&amp;D15704&amp;E15704&amp;F15704&amp;G15704&amp;H15704</f>
        <v>ELETROCALHA PERFURADA,COM TAMPA,TIPO "U",400X100MM,TRATAMENTO SUPERFICIAL PRE-ZINCADO A QUENTE,EXCLUSIVE CONEXOES,ACESSORIOS E FIXACAO SUPERIOR.FORNECIMENTO E COLOCACAO</v>
      </c>
      <c r="C15704" s="197" t="s">
        <v>31555</v>
      </c>
      <c r="D15704" s="197" t="s">
        <v>31497</v>
      </c>
      <c r="E15704" s="197" t="s">
        <v>31458</v>
      </c>
      <c r="I15704" s="197" t="s">
        <v>338</v>
      </c>
      <c r="J15704" s="197" t="n">
        <v>108.65</v>
      </c>
    </row>
    <row r="15705" customFormat="false" ht="12.75" hidden="true" customHeight="false" outlineLevel="0" collapsed="false">
      <c r="A15705" s="197" t="s">
        <v>31590</v>
      </c>
      <c r="B15705" s="197" t="str">
        <f aca="false">C15705&amp;D15705&amp;E15705&amp;F15705&amp;G15705&amp;H15705</f>
        <v>ELETROCALHA PERFURADA,COM TAMPA,TIPO "U",400X100MM,TRATAMENTO SUPERFICIAL PRE-ZINCADO A QUENTE,EXCLUSIVE CONEXOES,ACESSORIOS E FIXACAO SUPERIOR.FORNECIMENTO E COLOCACAO</v>
      </c>
      <c r="C15705" s="197" t="s">
        <v>31555</v>
      </c>
      <c r="D15705" s="197" t="s">
        <v>31497</v>
      </c>
      <c r="E15705" s="197" t="s">
        <v>31458</v>
      </c>
      <c r="I15705" s="197" t="s">
        <v>338</v>
      </c>
      <c r="J15705" s="197" t="n">
        <v>103.71</v>
      </c>
    </row>
    <row r="15706" customFormat="false" ht="12.75" hidden="true" customHeight="false" outlineLevel="0" collapsed="false">
      <c r="A15706" s="197" t="s">
        <v>31591</v>
      </c>
      <c r="B15706" s="197" t="str">
        <f aca="false">C15706&amp;D15706&amp;E15706&amp;F15706&amp;G15706&amp;H15706</f>
        <v>ELETROCALHA LISA,COM TAMPA,TIPO "U",50X50MM,TRATAMENTO SUPERFICIAL PRE-ZINCADO A QUENTE,INCLUSIVE CONEXOES,ACESSORIOS EFIXACAO SUPERIOR.FORNECIMENTO E COLOCACAO</v>
      </c>
      <c r="C15706" s="197" t="s">
        <v>31592</v>
      </c>
      <c r="D15706" s="197" t="s">
        <v>31593</v>
      </c>
      <c r="E15706" s="197" t="s">
        <v>31594</v>
      </c>
      <c r="I15706" s="197" t="s">
        <v>338</v>
      </c>
      <c r="J15706" s="197" t="n">
        <v>57.7</v>
      </c>
    </row>
    <row r="15707" customFormat="false" ht="12.75" hidden="true" customHeight="false" outlineLevel="0" collapsed="false">
      <c r="A15707" s="197" t="s">
        <v>31595</v>
      </c>
      <c r="B15707" s="197" t="str">
        <f aca="false">C15707&amp;D15707&amp;E15707&amp;F15707&amp;G15707&amp;H15707</f>
        <v>ELETROCALHA LISA,COM TAMPA,TIPO "U",50X50MM,TRATAMENTO SUPERFICIAL PRE-ZINCADO A QUENTE,INCLUSIVE CONEXOES,ACESSORIOS EFIXACAO SUPERIOR.FORNECIMENTO E COLOCACAO</v>
      </c>
      <c r="C15707" s="197" t="s">
        <v>31592</v>
      </c>
      <c r="D15707" s="197" t="s">
        <v>31593</v>
      </c>
      <c r="E15707" s="197" t="s">
        <v>31594</v>
      </c>
      <c r="I15707" s="197" t="s">
        <v>338</v>
      </c>
      <c r="J15707" s="197" t="n">
        <v>52.77</v>
      </c>
    </row>
    <row r="15708" customFormat="false" ht="12.75" hidden="true" customHeight="false" outlineLevel="0" collapsed="false">
      <c r="A15708" s="197" t="s">
        <v>31596</v>
      </c>
      <c r="B15708" s="197" t="str">
        <f aca="false">C15708&amp;D15708&amp;E15708&amp;F15708&amp;G15708&amp;H15708</f>
        <v>ELETROCALHA LISA,COM TAMPA,TIPO "U",100X50MM,TRATAMENTO SUPERFICIAL PRE-ZINCADO A QUENTE,INCLUSIVE CONEXOES,ACESSORIOS EFIXACAO SUPERIOR.FORNECIMENTO E COLOCACAO</v>
      </c>
      <c r="C15708" s="197" t="s">
        <v>31597</v>
      </c>
      <c r="D15708" s="197" t="s">
        <v>31598</v>
      </c>
      <c r="E15708" s="197" t="s">
        <v>31594</v>
      </c>
      <c r="I15708" s="197" t="s">
        <v>338</v>
      </c>
      <c r="J15708" s="197" t="n">
        <v>64.32</v>
      </c>
    </row>
    <row r="15709" customFormat="false" ht="12.75" hidden="true" customHeight="false" outlineLevel="0" collapsed="false">
      <c r="A15709" s="197" t="s">
        <v>31599</v>
      </c>
      <c r="B15709" s="197" t="str">
        <f aca="false">C15709&amp;D15709&amp;E15709&amp;F15709&amp;G15709&amp;H15709</f>
        <v>ELETROCALHA LISA,COM TAMPA,TIPO "U",100X50MM,TRATAMENTO SUPERFICIAL PRE-ZINCADO A QUENTE,INCLUSIVE CONEXOES,ACESSORIOS EFIXACAO SUPERIOR.FORNECIMENTO E COLOCACAO</v>
      </c>
      <c r="C15709" s="197" t="s">
        <v>31597</v>
      </c>
      <c r="D15709" s="197" t="s">
        <v>31598</v>
      </c>
      <c r="E15709" s="197" t="s">
        <v>31594</v>
      </c>
      <c r="I15709" s="197" t="s">
        <v>338</v>
      </c>
      <c r="J15709" s="197" t="n">
        <v>59.39</v>
      </c>
    </row>
    <row r="15710" customFormat="false" ht="12.75" hidden="true" customHeight="false" outlineLevel="0" collapsed="false">
      <c r="A15710" s="197" t="s">
        <v>31600</v>
      </c>
      <c r="B15710" s="197" t="str">
        <f aca="false">C15710&amp;D15710&amp;E15710&amp;F15710&amp;G15710&amp;H15710</f>
        <v>ELETROCALHA LISA,COM TAMPA,TIPO "U",150X50MM,TRATAMENTO SUPERFICIAL PRE-ZINCADO A QUENTE,INCLUSIVE CONEXOES,ACESSORIOS EFIXACAO SUPERIOR.FORNECIMENTO E COLOCACAO</v>
      </c>
      <c r="C15710" s="197" t="s">
        <v>31601</v>
      </c>
      <c r="D15710" s="197" t="s">
        <v>31598</v>
      </c>
      <c r="E15710" s="197" t="s">
        <v>31594</v>
      </c>
      <c r="I15710" s="197" t="s">
        <v>338</v>
      </c>
      <c r="J15710" s="197" t="n">
        <v>74.87</v>
      </c>
    </row>
    <row r="15711" customFormat="false" ht="12.75" hidden="true" customHeight="false" outlineLevel="0" collapsed="false">
      <c r="A15711" s="197" t="s">
        <v>31602</v>
      </c>
      <c r="B15711" s="197" t="str">
        <f aca="false">C15711&amp;D15711&amp;E15711&amp;F15711&amp;G15711&amp;H15711</f>
        <v>ELETROCALHA LISA,COM TAMPA,TIPO "U",150X50MM,TRATAMENTO SUPERFICIAL PRE-ZINCADO A QUENTE,INCLUSIVE CONEXOES,ACESSORIOS EFIXACAO SUPERIOR.FORNECIMENTO E COLOCACAO</v>
      </c>
      <c r="C15711" s="197" t="s">
        <v>31601</v>
      </c>
      <c r="D15711" s="197" t="s">
        <v>31598</v>
      </c>
      <c r="E15711" s="197" t="s">
        <v>31594</v>
      </c>
      <c r="I15711" s="197" t="s">
        <v>338</v>
      </c>
      <c r="J15711" s="197" t="n">
        <v>69.94</v>
      </c>
    </row>
    <row r="15712" customFormat="false" ht="12.75" hidden="true" customHeight="false" outlineLevel="0" collapsed="false">
      <c r="A15712" s="197" t="s">
        <v>31603</v>
      </c>
      <c r="B15712" s="197" t="str">
        <f aca="false">C15712&amp;D15712&amp;E15712&amp;F15712&amp;G15712&amp;H15712</f>
        <v>ELETROCALHA LISA,COM TAMPA,TIPO "U",200X50MM,TRATAMENTO SUPERFICIAL PRE-ZINCADO A QUENTE,INCLUSIVE CONEXOES,ACESSORIOS EFIXACAO SUPERIOR.FORNECIMENTO E COLOCACAO</v>
      </c>
      <c r="C15712" s="197" t="s">
        <v>31604</v>
      </c>
      <c r="D15712" s="197" t="s">
        <v>31598</v>
      </c>
      <c r="E15712" s="197" t="s">
        <v>31594</v>
      </c>
      <c r="I15712" s="197" t="s">
        <v>338</v>
      </c>
      <c r="J15712" s="197" t="n">
        <v>81.97</v>
      </c>
    </row>
    <row r="15713" customFormat="false" ht="12.75" hidden="true" customHeight="false" outlineLevel="0" collapsed="false">
      <c r="A15713" s="197" t="s">
        <v>31605</v>
      </c>
      <c r="B15713" s="197" t="str">
        <f aca="false">C15713&amp;D15713&amp;E15713&amp;F15713&amp;G15713&amp;H15713</f>
        <v>ELETROCALHA LISA,COM TAMPA,TIPO "U",200X50MM,TRATAMENTO SUPERFICIAL PRE-ZINCADO A QUENTE,INCLUSIVE CONEXOES,ACESSORIOS EFIXACAO SUPERIOR.FORNECIMENTO E COLOCACAO</v>
      </c>
      <c r="C15713" s="197" t="s">
        <v>31604</v>
      </c>
      <c r="D15713" s="197" t="s">
        <v>31598</v>
      </c>
      <c r="E15713" s="197" t="s">
        <v>31594</v>
      </c>
      <c r="I15713" s="197" t="s">
        <v>338</v>
      </c>
      <c r="J15713" s="197" t="n">
        <v>77.04</v>
      </c>
    </row>
    <row r="15714" customFormat="false" ht="12.75" hidden="true" customHeight="false" outlineLevel="0" collapsed="false">
      <c r="A15714" s="197" t="s">
        <v>31606</v>
      </c>
      <c r="B15714" s="197" t="str">
        <f aca="false">C15714&amp;D15714&amp;E15714&amp;F15714&amp;G15714&amp;H15714</f>
        <v>ELETROCALHA LISA,COM TAMPA,TIPO "U",300X50MM,TRATAMENTO SUPERFICIAL PRE-ZINCADO A QUENTE,INCLUSIVE CONEXOES,ACESSORIOS EFIXACAO SUPERIOR.FORNECIMENTO E COLOCACAO</v>
      </c>
      <c r="C15714" s="197" t="s">
        <v>31607</v>
      </c>
      <c r="D15714" s="197" t="s">
        <v>31598</v>
      </c>
      <c r="E15714" s="197" t="s">
        <v>31594</v>
      </c>
      <c r="I15714" s="197" t="s">
        <v>338</v>
      </c>
      <c r="J15714" s="197" t="n">
        <v>103.17</v>
      </c>
    </row>
    <row r="15715" customFormat="false" ht="12.75" hidden="true" customHeight="false" outlineLevel="0" collapsed="false">
      <c r="A15715" s="197" t="s">
        <v>31608</v>
      </c>
      <c r="B15715" s="197" t="str">
        <f aca="false">C15715&amp;D15715&amp;E15715&amp;F15715&amp;G15715&amp;H15715</f>
        <v>ELETROCALHA LISA,COM TAMPA,TIPO "U",300X50MM,TRATAMENTO SUPERFICIAL PRE-ZINCADO A QUENTE,INCLUSIVE CONEXOES,ACESSORIOS EFIXACAO SUPERIOR.FORNECIMENTO E COLOCACAO</v>
      </c>
      <c r="C15715" s="197" t="s">
        <v>31607</v>
      </c>
      <c r="D15715" s="197" t="s">
        <v>31598</v>
      </c>
      <c r="E15715" s="197" t="s">
        <v>31594</v>
      </c>
      <c r="I15715" s="197" t="s">
        <v>338</v>
      </c>
      <c r="J15715" s="197" t="n">
        <v>98.24</v>
      </c>
    </row>
    <row r="15716" customFormat="false" ht="12.75" hidden="true" customHeight="false" outlineLevel="0" collapsed="false">
      <c r="A15716" s="197" t="s">
        <v>31609</v>
      </c>
      <c r="B15716" s="197" t="str">
        <f aca="false">C15716&amp;D15716&amp;E15716&amp;F15716&amp;G15716&amp;H15716</f>
        <v>ELETROCALHA LISA,COM TAMPA,TIPO "U",400X50MM,TRATAMENTO SUPERFICIAL PRE-ZINCADO A QUENTE,INCLUSIVE CONEXOES,ACESSORIOS EFIXACAO SUPERIOR.FORNECIMENTO E COLOCACAO</v>
      </c>
      <c r="C15716" s="197" t="s">
        <v>31610</v>
      </c>
      <c r="D15716" s="197" t="s">
        <v>31598</v>
      </c>
      <c r="E15716" s="197" t="s">
        <v>31594</v>
      </c>
      <c r="I15716" s="197" t="s">
        <v>338</v>
      </c>
      <c r="J15716" s="197" t="n">
        <v>119.96</v>
      </c>
    </row>
    <row r="15717" customFormat="false" ht="12.75" hidden="true" customHeight="false" outlineLevel="0" collapsed="false">
      <c r="A15717" s="197" t="s">
        <v>31611</v>
      </c>
      <c r="B15717" s="197" t="str">
        <f aca="false">C15717&amp;D15717&amp;E15717&amp;F15717&amp;G15717&amp;H15717</f>
        <v>ELETROCALHA LISA,COM TAMPA,TIPO "U",400X50MM,TRATAMENTO SUPERFICIAL PRE-ZINCADO A QUENTE,INCLUSIVE CONEXOES,ACESSORIOS EFIXACAO SUPERIOR.FORNECIMENTO E COLOCACAO</v>
      </c>
      <c r="C15717" s="197" t="s">
        <v>31610</v>
      </c>
      <c r="D15717" s="197" t="s">
        <v>31598</v>
      </c>
      <c r="E15717" s="197" t="s">
        <v>31594</v>
      </c>
      <c r="I15717" s="197" t="s">
        <v>338</v>
      </c>
      <c r="J15717" s="197" t="n">
        <v>115.03</v>
      </c>
    </row>
    <row r="15718" customFormat="false" ht="12.75" hidden="true" customHeight="false" outlineLevel="0" collapsed="false">
      <c r="A15718" s="197" t="s">
        <v>31612</v>
      </c>
      <c r="B15718" s="197" t="str">
        <f aca="false">C15718&amp;D15718&amp;E15718&amp;F15718&amp;G15718&amp;H15718</f>
        <v>ELETROCALHA LISA,COM TAMPA,TIPO "U",100X75MM,TRATAMENTO SUPERFICIAL PRE-ZINCADO A QUENTE,INCLUSIVE CONEXOES,ACESSORIOS EFIXACAO SUPERIOR.FORNECIMENTO E COLOCACAO</v>
      </c>
      <c r="C15718" s="197" t="s">
        <v>31613</v>
      </c>
      <c r="D15718" s="197" t="s">
        <v>31598</v>
      </c>
      <c r="E15718" s="197" t="s">
        <v>31594</v>
      </c>
      <c r="I15718" s="197" t="s">
        <v>338</v>
      </c>
      <c r="J15718" s="197" t="n">
        <v>71.25</v>
      </c>
    </row>
    <row r="15719" customFormat="false" ht="12.75" hidden="true" customHeight="false" outlineLevel="0" collapsed="false">
      <c r="A15719" s="197" t="s">
        <v>31614</v>
      </c>
      <c r="B15719" s="197" t="str">
        <f aca="false">C15719&amp;D15719&amp;E15719&amp;F15719&amp;G15719&amp;H15719</f>
        <v>ELETROCALHA LISA,COM TAMPA,TIPO "U",100X75MM,TRATAMENTO SUPERFICIAL PRE-ZINCADO A QUENTE,INCLUSIVE CONEXOES,ACESSORIOS EFIXACAO SUPERIOR.FORNECIMENTO E COLOCACAO</v>
      </c>
      <c r="C15719" s="197" t="s">
        <v>31613</v>
      </c>
      <c r="D15719" s="197" t="s">
        <v>31598</v>
      </c>
      <c r="E15719" s="197" t="s">
        <v>31594</v>
      </c>
      <c r="I15719" s="197" t="s">
        <v>338</v>
      </c>
      <c r="J15719" s="197" t="n">
        <v>66.32</v>
      </c>
    </row>
    <row r="15720" customFormat="false" ht="12.75" hidden="true" customHeight="false" outlineLevel="0" collapsed="false">
      <c r="A15720" s="197" t="s">
        <v>31615</v>
      </c>
      <c r="B15720" s="197" t="str">
        <f aca="false">C15720&amp;D15720&amp;E15720&amp;F15720&amp;G15720&amp;H15720</f>
        <v>ELETROCALHA LISA,COM TAMPA,TIPO "U",150X75MM,TRATAMENTO SUPERFICIAL PRE-ZINCADO A QUENTE,INCLUSIVE CONEXOES,ACESSORIOS EFIXACAO SUPERIOR.FORNECIMENTO E COLOCACAO</v>
      </c>
      <c r="C15720" s="197" t="s">
        <v>31616</v>
      </c>
      <c r="D15720" s="197" t="s">
        <v>31598</v>
      </c>
      <c r="E15720" s="197" t="s">
        <v>31594</v>
      </c>
      <c r="I15720" s="197" t="s">
        <v>338</v>
      </c>
      <c r="J15720" s="197" t="n">
        <v>78.72</v>
      </c>
    </row>
    <row r="15721" customFormat="false" ht="12.75" hidden="true" customHeight="false" outlineLevel="0" collapsed="false">
      <c r="A15721" s="197" t="s">
        <v>31617</v>
      </c>
      <c r="B15721" s="197" t="str">
        <f aca="false">C15721&amp;D15721&amp;E15721&amp;F15721&amp;G15721&amp;H15721</f>
        <v>ELETROCALHA LISA,COM TAMPA,TIPO "U",150X75MM,TRATAMENTO SUPERFICIAL PRE-ZINCADO A QUENTE,INCLUSIVE CONEXOES,ACESSORIOS EFIXACAO SUPERIOR.FORNECIMENTO E COLOCACAO</v>
      </c>
      <c r="C15721" s="197" t="s">
        <v>31616</v>
      </c>
      <c r="D15721" s="197" t="s">
        <v>31598</v>
      </c>
      <c r="E15721" s="197" t="s">
        <v>31594</v>
      </c>
      <c r="I15721" s="197" t="s">
        <v>338</v>
      </c>
      <c r="J15721" s="197" t="n">
        <v>73.79</v>
      </c>
    </row>
    <row r="15722" customFormat="false" ht="12.75" hidden="true" customHeight="false" outlineLevel="0" collapsed="false">
      <c r="A15722" s="197" t="s">
        <v>31618</v>
      </c>
      <c r="B15722" s="197" t="str">
        <f aca="false">C15722&amp;D15722&amp;E15722&amp;F15722&amp;G15722&amp;H15722</f>
        <v>ELETROCALHA LISA,COM TAMPA,TIPO "U",200X75MM,TRATAMENTO SUPERFICIAL PRE-ZINCADO A QUENTE,INCLUSIVE CONEXOES,ACESSORIOS EFIXACAO SUPERIOR.FORNECIMENTO E COLOCACAO</v>
      </c>
      <c r="C15722" s="197" t="s">
        <v>31619</v>
      </c>
      <c r="D15722" s="197" t="s">
        <v>31598</v>
      </c>
      <c r="E15722" s="197" t="s">
        <v>31594</v>
      </c>
      <c r="I15722" s="197" t="s">
        <v>338</v>
      </c>
      <c r="J15722" s="197" t="n">
        <v>85.68</v>
      </c>
    </row>
    <row r="15723" customFormat="false" ht="12.75" hidden="true" customHeight="false" outlineLevel="0" collapsed="false">
      <c r="A15723" s="197" t="s">
        <v>31620</v>
      </c>
      <c r="B15723" s="197" t="str">
        <f aca="false">C15723&amp;D15723&amp;E15723&amp;F15723&amp;G15723&amp;H15723</f>
        <v>ELETROCALHA LISA,COM TAMPA,TIPO "U",200X75MM,TRATAMENTO SUPERFICIAL PRE-ZINCADO A QUENTE,INCLUSIVE CONEXOES,ACESSORIOS EFIXACAO SUPERIOR.FORNECIMENTO E COLOCACAO</v>
      </c>
      <c r="C15723" s="197" t="s">
        <v>31619</v>
      </c>
      <c r="D15723" s="197" t="s">
        <v>31598</v>
      </c>
      <c r="E15723" s="197" t="s">
        <v>31594</v>
      </c>
      <c r="I15723" s="197" t="s">
        <v>338</v>
      </c>
      <c r="J15723" s="197" t="n">
        <v>80.74</v>
      </c>
    </row>
    <row r="15724" customFormat="false" ht="12.75" hidden="true" customHeight="false" outlineLevel="0" collapsed="false">
      <c r="A15724" s="197" t="s">
        <v>31621</v>
      </c>
      <c r="B15724" s="197" t="str">
        <f aca="false">C15724&amp;D15724&amp;E15724&amp;F15724&amp;G15724&amp;H15724</f>
        <v>ELETROCALHA LISA,COM TAMPA,TIPO "U",300X75MM,TRATAMENTO SUPERFICIAL PRE-ZINCADO A QUENTE,INCLUSIVE CONEXOES,ACESSORIOS EFIXACAO SUPERIOR.FORNECIMENTO E COLOCACAO</v>
      </c>
      <c r="C15724" s="197" t="s">
        <v>31622</v>
      </c>
      <c r="D15724" s="197" t="s">
        <v>31598</v>
      </c>
      <c r="E15724" s="197" t="s">
        <v>31594</v>
      </c>
      <c r="I15724" s="197" t="s">
        <v>338</v>
      </c>
      <c r="J15724" s="197" t="n">
        <v>107.49</v>
      </c>
    </row>
    <row r="15725" customFormat="false" ht="12.75" hidden="true" customHeight="false" outlineLevel="0" collapsed="false">
      <c r="A15725" s="197" t="s">
        <v>31623</v>
      </c>
      <c r="B15725" s="197" t="str">
        <f aca="false">C15725&amp;D15725&amp;E15725&amp;F15725&amp;G15725&amp;H15725</f>
        <v>ELETROCALHA LISA,COM TAMPA,TIPO "U",300X75MM,TRATAMENTO SUPERFICIAL PRE-ZINCADO A QUENTE,INCLUSIVE CONEXOES,ACESSORIOS EFIXACAO SUPERIOR.FORNECIMENTO E COLOCACAO</v>
      </c>
      <c r="C15725" s="197" t="s">
        <v>31622</v>
      </c>
      <c r="D15725" s="197" t="s">
        <v>31598</v>
      </c>
      <c r="E15725" s="197" t="s">
        <v>31594</v>
      </c>
      <c r="I15725" s="197" t="s">
        <v>338</v>
      </c>
      <c r="J15725" s="197" t="n">
        <v>102.55</v>
      </c>
    </row>
    <row r="15726" customFormat="false" ht="12.75" hidden="true" customHeight="false" outlineLevel="0" collapsed="false">
      <c r="A15726" s="197" t="s">
        <v>31624</v>
      </c>
      <c r="B15726" s="197" t="str">
        <f aca="false">C15726&amp;D15726&amp;E15726&amp;F15726&amp;G15726&amp;H15726</f>
        <v>ELETROCALHA LISA,COM TAMPA,TIPO "U",400X75MM,TRATAMENTO SUPERFICIAL PRE-ZINCADO A QUENTE,INCLUSIVE CONEXOES,ACESSORIOS EFIXACAO SUPERIOR.FORNECIMENTO E COLOCACAO</v>
      </c>
      <c r="C15726" s="197" t="s">
        <v>31625</v>
      </c>
      <c r="D15726" s="197" t="s">
        <v>31598</v>
      </c>
      <c r="E15726" s="197" t="s">
        <v>31594</v>
      </c>
      <c r="I15726" s="197" t="s">
        <v>338</v>
      </c>
      <c r="J15726" s="197" t="n">
        <v>141.18</v>
      </c>
    </row>
    <row r="15727" customFormat="false" ht="12.75" hidden="true" customHeight="false" outlineLevel="0" collapsed="false">
      <c r="A15727" s="197" t="s">
        <v>31626</v>
      </c>
      <c r="B15727" s="197" t="str">
        <f aca="false">C15727&amp;D15727&amp;E15727&amp;F15727&amp;G15727&amp;H15727</f>
        <v>ELETROCALHA LISA,COM TAMPA,TIPO "U",400X75MM,TRATAMENTO SUPERFICIAL PRE-ZINCADO A QUENTE,INCLUSIVE CONEXOES,ACESSORIOS EFIXACAO SUPERIOR.FORNECIMENTO E COLOCACAO</v>
      </c>
      <c r="C15727" s="197" t="s">
        <v>31625</v>
      </c>
      <c r="D15727" s="197" t="s">
        <v>31598</v>
      </c>
      <c r="E15727" s="197" t="s">
        <v>31594</v>
      </c>
      <c r="I15727" s="197" t="s">
        <v>338</v>
      </c>
      <c r="J15727" s="197" t="n">
        <v>136.25</v>
      </c>
    </row>
    <row r="15728" customFormat="false" ht="12.75" hidden="true" customHeight="false" outlineLevel="0" collapsed="false">
      <c r="A15728" s="197" t="s">
        <v>31627</v>
      </c>
      <c r="B15728" s="197" t="str">
        <f aca="false">C15728&amp;D15728&amp;E15728&amp;F15728&amp;G15728&amp;H15728</f>
        <v>ELETROCALHA LISA,COM TAMPA,TIPO "U",100X100MM,TRATAMENTO SUPERFICIAL PRE-ZINCADO A QUENTE,INCLUSIVE CONEXOES,ACESSORIOSE FIXACAO SUPERIOR.FORNECIMENTO E COLOCACAO</v>
      </c>
      <c r="C15728" s="197" t="s">
        <v>31628</v>
      </c>
      <c r="D15728" s="197" t="s">
        <v>31629</v>
      </c>
      <c r="E15728" s="197" t="s">
        <v>31630</v>
      </c>
      <c r="I15728" s="197" t="s">
        <v>338</v>
      </c>
      <c r="J15728" s="197" t="n">
        <v>68.89</v>
      </c>
    </row>
    <row r="15729" customFormat="false" ht="12.75" hidden="true" customHeight="false" outlineLevel="0" collapsed="false">
      <c r="A15729" s="197" t="s">
        <v>31631</v>
      </c>
      <c r="B15729" s="197" t="str">
        <f aca="false">C15729&amp;D15729&amp;E15729&amp;F15729&amp;G15729&amp;H15729</f>
        <v>ELETROCALHA LISA,COM TAMPA,TIPO "U",100X100MM,TRATAMENTO SUPERFICIAL PRE-ZINCADO A QUENTE,INCLUSIVE CONEXOES,ACESSORIOSE FIXACAO SUPERIOR.FORNECIMENTO E COLOCACAO</v>
      </c>
      <c r="C15729" s="197" t="s">
        <v>31628</v>
      </c>
      <c r="D15729" s="197" t="s">
        <v>31629</v>
      </c>
      <c r="E15729" s="197" t="s">
        <v>31630</v>
      </c>
      <c r="I15729" s="197" t="s">
        <v>338</v>
      </c>
      <c r="J15729" s="197" t="n">
        <v>63.95</v>
      </c>
    </row>
    <row r="15730" customFormat="false" ht="12.75" hidden="true" customHeight="false" outlineLevel="0" collapsed="false">
      <c r="A15730" s="197" t="s">
        <v>31632</v>
      </c>
      <c r="B15730" s="197" t="str">
        <f aca="false">C15730&amp;D15730&amp;E15730&amp;F15730&amp;G15730&amp;H15730</f>
        <v>ELETROCALHA LISA,COM TAMPA,TIPO "U",150X100MM,TRATAMENTO SUPERFICIAL PRE-ZINCADO A QUENTE,INCLUSIVE CONEXOES,ACESSORIOSE FIXACAO SUPERIOR.FORNECIMENTO E COLOCACAO</v>
      </c>
      <c r="C15730" s="197" t="s">
        <v>31633</v>
      </c>
      <c r="D15730" s="197" t="s">
        <v>31629</v>
      </c>
      <c r="E15730" s="197" t="s">
        <v>31630</v>
      </c>
      <c r="I15730" s="197" t="s">
        <v>338</v>
      </c>
      <c r="J15730" s="197" t="n">
        <v>80.96</v>
      </c>
    </row>
    <row r="15731" customFormat="false" ht="12.75" hidden="true" customHeight="false" outlineLevel="0" collapsed="false">
      <c r="A15731" s="197" t="s">
        <v>31634</v>
      </c>
      <c r="B15731" s="197" t="str">
        <f aca="false">C15731&amp;D15731&amp;E15731&amp;F15731&amp;G15731&amp;H15731</f>
        <v>ELETROCALHA LISA,COM TAMPA,TIPO "U",150X100MM,TRATAMENTO SUPERFICIAL PRE-ZINCADO A QUENTE,INCLUSIVE CONEXOES,ACESSORIOSE FIXACAO SUPERIOR.FORNECIMENTO E COLOCACAO</v>
      </c>
      <c r="C15731" s="197" t="s">
        <v>31633</v>
      </c>
      <c r="D15731" s="197" t="s">
        <v>31629</v>
      </c>
      <c r="E15731" s="197" t="s">
        <v>31630</v>
      </c>
      <c r="I15731" s="197" t="s">
        <v>338</v>
      </c>
      <c r="J15731" s="197" t="n">
        <v>76.02</v>
      </c>
    </row>
    <row r="15732" customFormat="false" ht="12.75" hidden="true" customHeight="false" outlineLevel="0" collapsed="false">
      <c r="A15732" s="197" t="s">
        <v>31635</v>
      </c>
      <c r="B15732" s="197" t="str">
        <f aca="false">C15732&amp;D15732&amp;E15732&amp;F15732&amp;G15732&amp;H15732</f>
        <v>ELETROCALHA LISA,COM TAMPA,TIPO "U",200X100MM,TRATAMENTO SUPERFICIAL PRE-ZINCADO A QUENTE,INCLUSIVE CONEXOES,ACESSORIOSE FIXACAO SUPERIOR.FORNECIMENTO E COLOCACAO</v>
      </c>
      <c r="C15732" s="197" t="s">
        <v>31636</v>
      </c>
      <c r="D15732" s="197" t="s">
        <v>31629</v>
      </c>
      <c r="E15732" s="197" t="s">
        <v>31630</v>
      </c>
      <c r="I15732" s="197" t="s">
        <v>338</v>
      </c>
      <c r="J15732" s="197" t="n">
        <v>88.73</v>
      </c>
    </row>
    <row r="15733" customFormat="false" ht="12.75" hidden="true" customHeight="false" outlineLevel="0" collapsed="false">
      <c r="A15733" s="197" t="s">
        <v>31637</v>
      </c>
      <c r="B15733" s="197" t="str">
        <f aca="false">C15733&amp;D15733&amp;E15733&amp;F15733&amp;G15733&amp;H15733</f>
        <v>ELETROCALHA LISA,COM TAMPA,TIPO "U",200X100MM,TRATAMENTO SUPERFICIAL PRE-ZINCADO A QUENTE,INCLUSIVE CONEXOES,ACESSORIOSE FIXACAO SUPERIOR.FORNECIMENTO E COLOCACAO</v>
      </c>
      <c r="C15733" s="197" t="s">
        <v>31636</v>
      </c>
      <c r="D15733" s="197" t="s">
        <v>31629</v>
      </c>
      <c r="E15733" s="197" t="s">
        <v>31630</v>
      </c>
      <c r="I15733" s="197" t="s">
        <v>338</v>
      </c>
      <c r="J15733" s="197" t="n">
        <v>83.8</v>
      </c>
    </row>
    <row r="15734" customFormat="false" ht="12.75" hidden="true" customHeight="false" outlineLevel="0" collapsed="false">
      <c r="A15734" s="197" t="s">
        <v>31638</v>
      </c>
      <c r="B15734" s="197" t="str">
        <f aca="false">C15734&amp;D15734&amp;E15734&amp;F15734&amp;G15734&amp;H15734</f>
        <v>ELETROCALHA LISA,COM TAMPA,TIPO "U",300X100MM,TRATAMENTO SUPERFICIAL PRE-ZINCADO A QUENTE,INCLUSIVE CONEXOES,ACESSORIOSE FIXACAO SUPERIOR.FORNECIMENTO E COLOCACAO</v>
      </c>
      <c r="C15734" s="197" t="s">
        <v>31639</v>
      </c>
      <c r="D15734" s="197" t="s">
        <v>31629</v>
      </c>
      <c r="E15734" s="197" t="s">
        <v>31630</v>
      </c>
      <c r="I15734" s="197" t="s">
        <v>338</v>
      </c>
      <c r="J15734" s="197" t="n">
        <v>112.11</v>
      </c>
    </row>
    <row r="15735" customFormat="false" ht="12.75" hidden="true" customHeight="false" outlineLevel="0" collapsed="false">
      <c r="A15735" s="197" t="s">
        <v>31640</v>
      </c>
      <c r="B15735" s="197" t="str">
        <f aca="false">C15735&amp;D15735&amp;E15735&amp;F15735&amp;G15735&amp;H15735</f>
        <v>ELETROCALHA LISA,COM TAMPA,TIPO "U",300X100MM,TRATAMENTO SUPERFICIAL PRE-ZINCADO A QUENTE,INCLUSIVE CONEXOES,ACESSORIOSE FIXACAO SUPERIOR.FORNECIMENTO E COLOCACAO</v>
      </c>
      <c r="C15735" s="197" t="s">
        <v>31639</v>
      </c>
      <c r="D15735" s="197" t="s">
        <v>31629</v>
      </c>
      <c r="E15735" s="197" t="s">
        <v>31630</v>
      </c>
      <c r="I15735" s="197" t="s">
        <v>338</v>
      </c>
      <c r="J15735" s="197" t="n">
        <v>107.18</v>
      </c>
    </row>
    <row r="15736" customFormat="false" ht="12.75" hidden="true" customHeight="false" outlineLevel="0" collapsed="false">
      <c r="A15736" s="197" t="s">
        <v>31641</v>
      </c>
      <c r="B15736" s="197" t="str">
        <f aca="false">C15736&amp;D15736&amp;E15736&amp;F15736&amp;G15736&amp;H15736</f>
        <v>ELETROCALHA LISA,COM TAMPA,TIPO "U",400X100MM,TRATAMENTO SUPERFICIAL PRE-ZINCADO A QUENTE,INCLUSIVE CONEXOES,ACESSORIOSE FIXACAO SUPERIOR.FORNECIMENTO E COLOCACAO</v>
      </c>
      <c r="C15736" s="197" t="s">
        <v>31642</v>
      </c>
      <c r="D15736" s="197" t="s">
        <v>31629</v>
      </c>
      <c r="E15736" s="197" t="s">
        <v>31630</v>
      </c>
      <c r="I15736" s="197" t="s">
        <v>338</v>
      </c>
      <c r="J15736" s="197" t="n">
        <v>128.8</v>
      </c>
    </row>
    <row r="15737" customFormat="false" ht="12.75" hidden="true" customHeight="false" outlineLevel="0" collapsed="false">
      <c r="A15737" s="197" t="s">
        <v>31643</v>
      </c>
      <c r="B15737" s="197" t="str">
        <f aca="false">C15737&amp;D15737&amp;E15737&amp;F15737&amp;G15737&amp;H15737</f>
        <v>ELETROCALHA LISA,COM TAMPA,TIPO "U",400X100MM,TRATAMENTO SUPERFICIAL PRE-ZINCADO A QUENTE,INCLUSIVE CONEXOES,ACESSORIOSE FIXACAO SUPERIOR.FORNECIMENTO E COLOCACAO</v>
      </c>
      <c r="C15737" s="197" t="s">
        <v>31642</v>
      </c>
      <c r="D15737" s="197" t="s">
        <v>31629</v>
      </c>
      <c r="E15737" s="197" t="s">
        <v>31630</v>
      </c>
      <c r="I15737" s="197" t="s">
        <v>338</v>
      </c>
      <c r="J15737" s="197" t="n">
        <v>123.86</v>
      </c>
    </row>
    <row r="15738" customFormat="false" ht="12.75" hidden="true" customHeight="false" outlineLevel="0" collapsed="false">
      <c r="A15738" s="197" t="s">
        <v>31644</v>
      </c>
      <c r="B15738" s="197" t="str">
        <f aca="false">C15738&amp;D15738&amp;E15738&amp;F15738&amp;G15738&amp;H15738</f>
        <v>ELETROCALHA LISA,COM TAMPA,TIPO "U",50X50MM,TRATAMENTO SUPERFICIAL PRE-ZINCADO A QUENTE,EXCLUSIVE CONEXOES,ACESSORIOS EFIXACAO SUPERIOR.FORNECIMENTO E COLOCACAO</v>
      </c>
      <c r="C15738" s="197" t="s">
        <v>31592</v>
      </c>
      <c r="D15738" s="197" t="s">
        <v>31645</v>
      </c>
      <c r="E15738" s="197" t="s">
        <v>31594</v>
      </c>
      <c r="I15738" s="197" t="s">
        <v>338</v>
      </c>
      <c r="J15738" s="197" t="n">
        <v>46.83</v>
      </c>
    </row>
    <row r="15739" customFormat="false" ht="12.75" hidden="true" customHeight="false" outlineLevel="0" collapsed="false">
      <c r="A15739" s="197" t="s">
        <v>31646</v>
      </c>
      <c r="B15739" s="197" t="str">
        <f aca="false">C15739&amp;D15739&amp;E15739&amp;F15739&amp;G15739&amp;H15739</f>
        <v>ELETROCALHA LISA,COM TAMPA,TIPO "U",50X50MM,TRATAMENTO SUPERFICIAL PRE-ZINCADO A QUENTE,EXCLUSIVE CONEXOES,ACESSORIOS EFIXACAO SUPERIOR.FORNECIMENTO E COLOCACAO</v>
      </c>
      <c r="C15739" s="197" t="s">
        <v>31592</v>
      </c>
      <c r="D15739" s="197" t="s">
        <v>31645</v>
      </c>
      <c r="E15739" s="197" t="s">
        <v>31594</v>
      </c>
      <c r="I15739" s="197" t="s">
        <v>338</v>
      </c>
      <c r="J15739" s="197" t="n">
        <v>41.9</v>
      </c>
    </row>
    <row r="15740" customFormat="false" ht="12.75" hidden="true" customHeight="false" outlineLevel="0" collapsed="false">
      <c r="A15740" s="197" t="s">
        <v>31647</v>
      </c>
      <c r="B15740" s="197" t="str">
        <f aca="false">C15740&amp;D15740&amp;E15740&amp;F15740&amp;G15740&amp;H15740</f>
        <v>ELETROCALHA LISA,COM TAMPA,TIPO "U",100X50MM,TRATAMENTO SUPERFICIAL PRE-ZINCADO A QUENTE,EXCLUSIVE CONEXOES,ACESSORIOS EFIXACAO SUPERIOR.FORNECIMENTO E COLOCACAO</v>
      </c>
      <c r="C15740" s="197" t="s">
        <v>31597</v>
      </c>
      <c r="D15740" s="197" t="s">
        <v>31648</v>
      </c>
      <c r="E15740" s="197" t="s">
        <v>31594</v>
      </c>
      <c r="I15740" s="197" t="s">
        <v>338</v>
      </c>
      <c r="J15740" s="197" t="n">
        <v>52.1</v>
      </c>
    </row>
    <row r="15741" customFormat="false" ht="12.75" hidden="true" customHeight="false" outlineLevel="0" collapsed="false">
      <c r="A15741" s="197" t="s">
        <v>31649</v>
      </c>
      <c r="B15741" s="197" t="str">
        <f aca="false">C15741&amp;D15741&amp;E15741&amp;F15741&amp;G15741&amp;H15741</f>
        <v>ELETROCALHA LISA,COM TAMPA,TIPO "U",100X50MM,TRATAMENTO SUPERFICIAL PRE-ZINCADO A QUENTE,EXCLUSIVE CONEXOES,ACESSORIOS EFIXACAO SUPERIOR.FORNECIMENTO E COLOCACAO</v>
      </c>
      <c r="C15741" s="197" t="s">
        <v>31597</v>
      </c>
      <c r="D15741" s="197" t="s">
        <v>31648</v>
      </c>
      <c r="E15741" s="197" t="s">
        <v>31594</v>
      </c>
      <c r="I15741" s="197" t="s">
        <v>338</v>
      </c>
      <c r="J15741" s="197" t="n">
        <v>47.17</v>
      </c>
    </row>
    <row r="15742" customFormat="false" ht="12.75" hidden="true" customHeight="false" outlineLevel="0" collapsed="false">
      <c r="A15742" s="197" t="s">
        <v>31650</v>
      </c>
      <c r="B15742" s="197" t="str">
        <f aca="false">C15742&amp;D15742&amp;E15742&amp;F15742&amp;G15742&amp;H15742</f>
        <v>ELETROCALHA LISA,COM TAMPA,TIPO "U",150X50MM,TRATAMENTO SUPERFICIAL PRE-ZINCADO A QUENTE,EXCLUSIVE CONEXOES,ACESSORIOS EFIXACAO SUPERIOR.FORNECIMENTO E COLOCACAO</v>
      </c>
      <c r="C15742" s="197" t="s">
        <v>31601</v>
      </c>
      <c r="D15742" s="197" t="s">
        <v>31648</v>
      </c>
      <c r="E15742" s="197" t="s">
        <v>31594</v>
      </c>
      <c r="I15742" s="197" t="s">
        <v>338</v>
      </c>
      <c r="J15742" s="197" t="n">
        <v>60.64</v>
      </c>
    </row>
    <row r="15743" customFormat="false" ht="12.75" hidden="true" customHeight="false" outlineLevel="0" collapsed="false">
      <c r="A15743" s="197" t="s">
        <v>31651</v>
      </c>
      <c r="B15743" s="197" t="str">
        <f aca="false">C15743&amp;D15743&amp;E15743&amp;F15743&amp;G15743&amp;H15743</f>
        <v>ELETROCALHA LISA,COM TAMPA,TIPO "U",150X50MM,TRATAMENTO SUPERFICIAL PRE-ZINCADO A QUENTE,EXCLUSIVE CONEXOES,ACESSORIOS EFIXACAO SUPERIOR.FORNECIMENTO E COLOCACAO</v>
      </c>
      <c r="C15743" s="197" t="s">
        <v>31601</v>
      </c>
      <c r="D15743" s="197" t="s">
        <v>31648</v>
      </c>
      <c r="E15743" s="197" t="s">
        <v>31594</v>
      </c>
      <c r="I15743" s="197" t="s">
        <v>338</v>
      </c>
      <c r="J15743" s="197" t="n">
        <v>55.71</v>
      </c>
    </row>
    <row r="15744" customFormat="false" ht="12.75" hidden="true" customHeight="false" outlineLevel="0" collapsed="false">
      <c r="A15744" s="197" t="s">
        <v>31652</v>
      </c>
      <c r="B15744" s="197" t="str">
        <f aca="false">C15744&amp;D15744&amp;E15744&amp;F15744&amp;G15744&amp;H15744</f>
        <v>ELETROCALHA LISA,COM TAMPA,TIPO "U",200X50MM,TRATAMENTO SUPERFICIAL PRE-ZINCADO A QUENTE,EXCLUSIVE CONEXOES,ACESSORIOS EFIXACAO SUPERIOR.FORNECIMENTO E COLOCACAO</v>
      </c>
      <c r="C15744" s="197" t="s">
        <v>31604</v>
      </c>
      <c r="D15744" s="197" t="s">
        <v>31648</v>
      </c>
      <c r="E15744" s="197" t="s">
        <v>31594</v>
      </c>
      <c r="I15744" s="197" t="s">
        <v>338</v>
      </c>
      <c r="J15744" s="197" t="n">
        <v>66.19</v>
      </c>
    </row>
    <row r="15745" customFormat="false" ht="12.75" hidden="true" customHeight="false" outlineLevel="0" collapsed="false">
      <c r="A15745" s="197" t="s">
        <v>31653</v>
      </c>
      <c r="B15745" s="197" t="str">
        <f aca="false">C15745&amp;D15745&amp;E15745&amp;F15745&amp;G15745&amp;H15745</f>
        <v>ELETROCALHA LISA,COM TAMPA,TIPO "U",200X50MM,TRATAMENTO SUPERFICIAL PRE-ZINCADO A QUENTE,EXCLUSIVE CONEXOES,ACESSORIOS EFIXACAO SUPERIOR.FORNECIMENTO E COLOCACAO</v>
      </c>
      <c r="C15745" s="197" t="s">
        <v>31604</v>
      </c>
      <c r="D15745" s="197" t="s">
        <v>31648</v>
      </c>
      <c r="E15745" s="197" t="s">
        <v>31594</v>
      </c>
      <c r="I15745" s="197" t="s">
        <v>338</v>
      </c>
      <c r="J15745" s="197" t="n">
        <v>61.26</v>
      </c>
    </row>
    <row r="15746" customFormat="false" ht="12.75" hidden="true" customHeight="false" outlineLevel="0" collapsed="false">
      <c r="A15746" s="197" t="s">
        <v>31654</v>
      </c>
      <c r="B15746" s="197" t="str">
        <f aca="false">C15746&amp;D15746&amp;E15746&amp;F15746&amp;G15746&amp;H15746</f>
        <v>ELETROCALHA LISA,COM TAMPA,TIPO "U",300X50MM,TRATAMENTO SUPERFICIAL PRE-ZINCADO A QUENTE,EXCLUSIVE CONEXOES,ACESSORIOS EFIXACAO SUPERIOR.FORNECIMENTO E COLOCACAO</v>
      </c>
      <c r="C15746" s="197" t="s">
        <v>31607</v>
      </c>
      <c r="D15746" s="197" t="s">
        <v>31648</v>
      </c>
      <c r="E15746" s="197" t="s">
        <v>31594</v>
      </c>
      <c r="I15746" s="197" t="s">
        <v>338</v>
      </c>
      <c r="J15746" s="197" t="n">
        <v>83.36</v>
      </c>
    </row>
    <row r="15747" customFormat="false" ht="12.75" hidden="true" customHeight="false" outlineLevel="0" collapsed="false">
      <c r="A15747" s="197" t="s">
        <v>31655</v>
      </c>
      <c r="B15747" s="197" t="str">
        <f aca="false">C15747&amp;D15747&amp;E15747&amp;F15747&amp;G15747&amp;H15747</f>
        <v>ELETROCALHA LISA,COM TAMPA,TIPO "U",300X50MM,TRATAMENTO SUPERFICIAL PRE-ZINCADO A QUENTE,EXCLUSIVE CONEXOES,ACESSORIOS EFIXACAO SUPERIOR.FORNECIMENTO E COLOCACAO</v>
      </c>
      <c r="C15747" s="197" t="s">
        <v>31607</v>
      </c>
      <c r="D15747" s="197" t="s">
        <v>31648</v>
      </c>
      <c r="E15747" s="197" t="s">
        <v>31594</v>
      </c>
      <c r="I15747" s="197" t="s">
        <v>338</v>
      </c>
      <c r="J15747" s="197" t="n">
        <v>78.43</v>
      </c>
    </row>
    <row r="15748" customFormat="false" ht="12.75" hidden="true" customHeight="false" outlineLevel="0" collapsed="false">
      <c r="A15748" s="197" t="s">
        <v>31656</v>
      </c>
      <c r="B15748" s="197" t="str">
        <f aca="false">C15748&amp;D15748&amp;E15748&amp;F15748&amp;G15748&amp;H15748</f>
        <v>ELETROCALHA LISA,COM TAMPA,TIPO "U",400X50MM,TRATAMENTO SUPERFICIAL PRE-ZINCADO A QUENTE,EXCLUSIVE CONEXOES,ACESSORIOS EFIXACAO SUPERIOR.FORNECIMENTO E COLOCACAO</v>
      </c>
      <c r="C15748" s="197" t="s">
        <v>31610</v>
      </c>
      <c r="D15748" s="197" t="s">
        <v>31648</v>
      </c>
      <c r="E15748" s="197" t="s">
        <v>31594</v>
      </c>
      <c r="I15748" s="197" t="s">
        <v>338</v>
      </c>
      <c r="J15748" s="197" t="n">
        <v>96</v>
      </c>
    </row>
    <row r="15749" customFormat="false" ht="12.75" hidden="true" customHeight="false" outlineLevel="0" collapsed="false">
      <c r="A15749" s="197" t="s">
        <v>31657</v>
      </c>
      <c r="B15749" s="197" t="str">
        <f aca="false">C15749&amp;D15749&amp;E15749&amp;F15749&amp;G15749&amp;H15749</f>
        <v>ELETROCALHA LISA,COM TAMPA,TIPO "U",400X50MM,TRATAMENTO SUPERFICIAL PRE-ZINCADO A QUENTE,EXCLUSIVE CONEXOES,ACESSORIOS EFIXACAO SUPERIOR.FORNECIMENTO E COLOCACAO</v>
      </c>
      <c r="C15749" s="197" t="s">
        <v>31610</v>
      </c>
      <c r="D15749" s="197" t="s">
        <v>31648</v>
      </c>
      <c r="E15749" s="197" t="s">
        <v>31594</v>
      </c>
      <c r="I15749" s="197" t="s">
        <v>338</v>
      </c>
      <c r="J15749" s="197" t="n">
        <v>91.07</v>
      </c>
    </row>
    <row r="15750" customFormat="false" ht="12.75" hidden="true" customHeight="false" outlineLevel="0" collapsed="false">
      <c r="A15750" s="197" t="s">
        <v>31658</v>
      </c>
      <c r="B15750" s="197" t="str">
        <f aca="false">C15750&amp;D15750&amp;E15750&amp;F15750&amp;G15750&amp;H15750</f>
        <v>ELETROCALHA LISA,COM TAMPA,TIPO "U",100X75MM,TRATAMENTO SUPERFICIAL PRE-ZINCADO A QUENTE,EXCLUSIVE CONEXOES,ACESSORIOS EFIXACAO SUPERIOR.FORNECIMENTO E COLOCACAO</v>
      </c>
      <c r="C15750" s="197" t="s">
        <v>31613</v>
      </c>
      <c r="D15750" s="197" t="s">
        <v>31648</v>
      </c>
      <c r="E15750" s="197" t="s">
        <v>31594</v>
      </c>
      <c r="I15750" s="197" t="s">
        <v>338</v>
      </c>
      <c r="J15750" s="197" t="n">
        <v>57.95</v>
      </c>
    </row>
    <row r="15751" customFormat="false" ht="12.75" hidden="true" customHeight="false" outlineLevel="0" collapsed="false">
      <c r="A15751" s="197" t="s">
        <v>31659</v>
      </c>
      <c r="B15751" s="197" t="str">
        <f aca="false">C15751&amp;D15751&amp;E15751&amp;F15751&amp;G15751&amp;H15751</f>
        <v>ELETROCALHA LISA,COM TAMPA,TIPO "U",100X75MM,TRATAMENTO SUPERFICIAL PRE-ZINCADO A QUENTE,EXCLUSIVE CONEXOES,ACESSORIOS EFIXACAO SUPERIOR.FORNECIMENTO E COLOCACAO</v>
      </c>
      <c r="C15751" s="197" t="s">
        <v>31613</v>
      </c>
      <c r="D15751" s="197" t="s">
        <v>31648</v>
      </c>
      <c r="E15751" s="197" t="s">
        <v>31594</v>
      </c>
      <c r="I15751" s="197" t="s">
        <v>338</v>
      </c>
      <c r="J15751" s="197" t="n">
        <v>53.02</v>
      </c>
    </row>
    <row r="15752" customFormat="false" ht="12.75" hidden="true" customHeight="false" outlineLevel="0" collapsed="false">
      <c r="A15752" s="197" t="s">
        <v>31660</v>
      </c>
      <c r="B15752" s="197" t="str">
        <f aca="false">C15752&amp;D15752&amp;E15752&amp;F15752&amp;G15752&amp;H15752</f>
        <v>ELETROCALHA LISA,COM TAMPA,TIPO "U",150X75MM,TRATAMENTO SUPERFICIAL PRE-ZINCADO A QUENTE,EXCLUSIVE CONEXOES,ACESSORIOS EFIXACAO SUPERIOR.FORNECIMENTO E COLOCACAO</v>
      </c>
      <c r="C15752" s="197" t="s">
        <v>31616</v>
      </c>
      <c r="D15752" s="197" t="s">
        <v>31648</v>
      </c>
      <c r="E15752" s="197" t="s">
        <v>31594</v>
      </c>
      <c r="I15752" s="197" t="s">
        <v>338</v>
      </c>
      <c r="J15752" s="197" t="n">
        <v>63.48</v>
      </c>
    </row>
    <row r="15753" customFormat="false" ht="12.75" hidden="true" customHeight="false" outlineLevel="0" collapsed="false">
      <c r="A15753" s="197" t="s">
        <v>31661</v>
      </c>
      <c r="B15753" s="197" t="str">
        <f aca="false">C15753&amp;D15753&amp;E15753&amp;F15753&amp;G15753&amp;H15753</f>
        <v>ELETROCALHA LISA,COM TAMPA,TIPO "U",150X75MM,TRATAMENTO SUPERFICIAL PRE-ZINCADO A QUENTE,EXCLUSIVE CONEXOES,ACESSORIOS EFIXACAO SUPERIOR.FORNECIMENTO E COLOCACAO</v>
      </c>
      <c r="C15753" s="197" t="s">
        <v>31616</v>
      </c>
      <c r="D15753" s="197" t="s">
        <v>31648</v>
      </c>
      <c r="E15753" s="197" t="s">
        <v>31594</v>
      </c>
      <c r="I15753" s="197" t="s">
        <v>338</v>
      </c>
      <c r="J15753" s="197" t="n">
        <v>58.55</v>
      </c>
    </row>
    <row r="15754" customFormat="false" ht="12.75" hidden="true" customHeight="false" outlineLevel="0" collapsed="false">
      <c r="A15754" s="197" t="s">
        <v>31662</v>
      </c>
      <c r="B15754" s="197" t="str">
        <f aca="false">C15754&amp;D15754&amp;E15754&amp;F15754&amp;G15754&amp;H15754</f>
        <v>ELETROCALHA LISA,COM TAMPA,TIPO "U",200X75MM,TRATAMENTO SUPERFICIAL PRE-ZINCADO A QUENTE,EXCLUSIVE CONEXOES,ACESSORIOS EFIXACAO SUPERIOR.FORNECIMENTO E COLOCACAO</v>
      </c>
      <c r="C15754" s="197" t="s">
        <v>31619</v>
      </c>
      <c r="D15754" s="197" t="s">
        <v>31648</v>
      </c>
      <c r="E15754" s="197" t="s">
        <v>31594</v>
      </c>
      <c r="I15754" s="197" t="s">
        <v>338</v>
      </c>
      <c r="J15754" s="197" t="n">
        <v>69.03</v>
      </c>
    </row>
    <row r="15755" customFormat="false" ht="12.75" hidden="true" customHeight="false" outlineLevel="0" collapsed="false">
      <c r="A15755" s="197" t="s">
        <v>31663</v>
      </c>
      <c r="B15755" s="197" t="str">
        <f aca="false">C15755&amp;D15755&amp;E15755&amp;F15755&amp;G15755&amp;H15755</f>
        <v>ELETROCALHA LISA,COM TAMPA,TIPO "U",200X75MM,TRATAMENTO SUPERFICIAL PRE-ZINCADO A QUENTE,EXCLUSIVE CONEXOES,ACESSORIOS EFIXACAO SUPERIOR.FORNECIMENTO E COLOCACAO</v>
      </c>
      <c r="C15755" s="197" t="s">
        <v>31619</v>
      </c>
      <c r="D15755" s="197" t="s">
        <v>31648</v>
      </c>
      <c r="E15755" s="197" t="s">
        <v>31594</v>
      </c>
      <c r="I15755" s="197" t="s">
        <v>338</v>
      </c>
      <c r="J15755" s="197" t="n">
        <v>64.1</v>
      </c>
    </row>
    <row r="15756" customFormat="false" ht="12.75" hidden="true" customHeight="false" outlineLevel="0" collapsed="false">
      <c r="A15756" s="197" t="s">
        <v>31664</v>
      </c>
      <c r="B15756" s="197" t="str">
        <f aca="false">C15756&amp;D15756&amp;E15756&amp;F15756&amp;G15756&amp;H15756</f>
        <v>ELETROCALHA LISA,COM TAMPA,TIPO "U",300X75MM,TRATAMENTO SUPERFICIAL PRE-ZINCADO A QUENTE,EXCLUSIVE CONEXOES,ACESSORIOS EFIXACAO SUPERIOR.FORNECIMENTO E COLOCACAO</v>
      </c>
      <c r="C15756" s="197" t="s">
        <v>31622</v>
      </c>
      <c r="D15756" s="197" t="s">
        <v>31648</v>
      </c>
      <c r="E15756" s="197" t="s">
        <v>31594</v>
      </c>
      <c r="I15756" s="197" t="s">
        <v>338</v>
      </c>
      <c r="J15756" s="197" t="n">
        <v>86.84</v>
      </c>
    </row>
    <row r="15757" customFormat="false" ht="12.75" hidden="true" customHeight="false" outlineLevel="0" collapsed="false">
      <c r="A15757" s="197" t="s">
        <v>31665</v>
      </c>
      <c r="B15757" s="197" t="str">
        <f aca="false">C15757&amp;D15757&amp;E15757&amp;F15757&amp;G15757&amp;H15757</f>
        <v>ELETROCALHA LISA,COM TAMPA,TIPO "U",300X75MM,TRATAMENTO SUPERFICIAL PRE-ZINCADO A QUENTE,EXCLUSIVE CONEXOES,ACESSORIOS EFIXACAO SUPERIOR.FORNECIMENTO E COLOCACAO</v>
      </c>
      <c r="C15757" s="197" t="s">
        <v>31622</v>
      </c>
      <c r="D15757" s="197" t="s">
        <v>31648</v>
      </c>
      <c r="E15757" s="197" t="s">
        <v>31594</v>
      </c>
      <c r="I15757" s="197" t="s">
        <v>338</v>
      </c>
      <c r="J15757" s="197" t="n">
        <v>81.9</v>
      </c>
    </row>
    <row r="15758" customFormat="false" ht="12.75" hidden="true" customHeight="false" outlineLevel="0" collapsed="false">
      <c r="A15758" s="197" t="s">
        <v>31666</v>
      </c>
      <c r="B15758" s="197" t="str">
        <f aca="false">C15758&amp;D15758&amp;E15758&amp;F15758&amp;G15758&amp;H15758</f>
        <v>ELETROCALHA LISA,COM TAMPA,TIPO "U",400X75MM,TRATAMENTO SUPERFICIAL PRE-ZINCADO A QUENTE,EXCLUSIVE CONEXOES,ACESSORIOS EFIXACAO SUPERIOR.FORNECIMENTO E COLOCACAO</v>
      </c>
      <c r="C15758" s="197" t="s">
        <v>31625</v>
      </c>
      <c r="D15758" s="197" t="s">
        <v>31648</v>
      </c>
      <c r="E15758" s="197" t="s">
        <v>31594</v>
      </c>
      <c r="I15758" s="197" t="s">
        <v>338</v>
      </c>
      <c r="J15758" s="197" t="n">
        <v>113.44</v>
      </c>
    </row>
    <row r="15759" customFormat="false" ht="12.75" hidden="true" customHeight="false" outlineLevel="0" collapsed="false">
      <c r="A15759" s="197" t="s">
        <v>31667</v>
      </c>
      <c r="B15759" s="197" t="str">
        <f aca="false">C15759&amp;D15759&amp;E15759&amp;F15759&amp;G15759&amp;H15759</f>
        <v>ELETROCALHA LISA,COM TAMPA,TIPO "U",400X75MM,TRATAMENTO SUPERFICIAL PRE-ZINCADO A QUENTE,EXCLUSIVE CONEXOES,ACESSORIOS EFIXACAO SUPERIOR.FORNECIMENTO E COLOCACAO</v>
      </c>
      <c r="C15759" s="197" t="s">
        <v>31625</v>
      </c>
      <c r="D15759" s="197" t="s">
        <v>31648</v>
      </c>
      <c r="E15759" s="197" t="s">
        <v>31594</v>
      </c>
      <c r="I15759" s="197" t="s">
        <v>338</v>
      </c>
      <c r="J15759" s="197" t="n">
        <v>108.51</v>
      </c>
    </row>
    <row r="15760" customFormat="false" ht="12.75" hidden="true" customHeight="false" outlineLevel="0" collapsed="false">
      <c r="A15760" s="197" t="s">
        <v>31668</v>
      </c>
      <c r="B15760" s="197" t="str">
        <f aca="false">C15760&amp;D15760&amp;E15760&amp;F15760&amp;G15760&amp;H15760</f>
        <v>ELETROCALHA LISA,COM TAMPA,TIPO "U",100X100MM,TRATAMENTO SUPERFICIAL PRE-ZINCADO A QUENTE,EXCLUSIVE CONEXOES,ACESSORIOSE FIXACAO SUPERIOR.FORNECIMENTO E COLOCACAO</v>
      </c>
      <c r="C15760" s="197" t="s">
        <v>31628</v>
      </c>
      <c r="D15760" s="197" t="s">
        <v>31669</v>
      </c>
      <c r="E15760" s="197" t="s">
        <v>31630</v>
      </c>
      <c r="I15760" s="197" t="s">
        <v>338</v>
      </c>
      <c r="J15760" s="197" t="n">
        <v>56.25</v>
      </c>
    </row>
    <row r="15761" customFormat="false" ht="12.75" hidden="true" customHeight="false" outlineLevel="0" collapsed="false">
      <c r="A15761" s="197" t="s">
        <v>31670</v>
      </c>
      <c r="B15761" s="197" t="str">
        <f aca="false">C15761&amp;D15761&amp;E15761&amp;F15761&amp;G15761&amp;H15761</f>
        <v>ELETROCALHA LISA,COM TAMPA,TIPO "U",100X100MM,TRATAMENTO SUPERFICIAL PRE-ZINCADO A QUENTE,EXCLUSIVE CONEXOES,ACESSORIOSE FIXACAO SUPERIOR.FORNECIMENTO E COLOCACAO</v>
      </c>
      <c r="C15761" s="197" t="s">
        <v>31628</v>
      </c>
      <c r="D15761" s="197" t="s">
        <v>31669</v>
      </c>
      <c r="E15761" s="197" t="s">
        <v>31630</v>
      </c>
      <c r="I15761" s="197" t="s">
        <v>338</v>
      </c>
      <c r="J15761" s="197" t="n">
        <v>51.31</v>
      </c>
    </row>
    <row r="15762" customFormat="false" ht="12.75" hidden="true" customHeight="false" outlineLevel="0" collapsed="false">
      <c r="A15762" s="197" t="s">
        <v>31671</v>
      </c>
      <c r="B15762" s="197" t="str">
        <f aca="false">C15762&amp;D15762&amp;E15762&amp;F15762&amp;G15762&amp;H15762</f>
        <v>ELETROCALHA LISA,COM TAMPA,TIPO "U",150X100MM,TRATAMENTO SUPERFICIAL PRE-ZINCADO A QUENTE,EXCLUSIVE CONEXOES,ACESSORIOSE FIXACAO SUPERIOR.FORNECIMENTO E COLOCACAO</v>
      </c>
      <c r="C15762" s="197" t="s">
        <v>31633</v>
      </c>
      <c r="D15762" s="197" t="s">
        <v>31669</v>
      </c>
      <c r="E15762" s="197" t="s">
        <v>31630</v>
      </c>
      <c r="I15762" s="197" t="s">
        <v>338</v>
      </c>
      <c r="J15762" s="197" t="n">
        <v>66.32</v>
      </c>
    </row>
    <row r="15763" customFormat="false" ht="12.75" hidden="true" customHeight="false" outlineLevel="0" collapsed="false">
      <c r="A15763" s="197" t="s">
        <v>31672</v>
      </c>
      <c r="B15763" s="197" t="str">
        <f aca="false">C15763&amp;D15763&amp;E15763&amp;F15763&amp;G15763&amp;H15763</f>
        <v>ELETROCALHA LISA,COM TAMPA,TIPO "U",150X100MM,TRATAMENTO SUPERFICIAL PRE-ZINCADO A QUENTE,EXCLUSIVE CONEXOES,ACESSORIOSE FIXACAO SUPERIOR.FORNECIMENTO E COLOCACAO</v>
      </c>
      <c r="C15763" s="197" t="s">
        <v>31633</v>
      </c>
      <c r="D15763" s="197" t="s">
        <v>31669</v>
      </c>
      <c r="E15763" s="197" t="s">
        <v>31630</v>
      </c>
      <c r="I15763" s="197" t="s">
        <v>338</v>
      </c>
      <c r="J15763" s="197" t="n">
        <v>61.39</v>
      </c>
    </row>
    <row r="15764" customFormat="false" ht="12.75" hidden="true" customHeight="false" outlineLevel="0" collapsed="false">
      <c r="A15764" s="197" t="s">
        <v>31673</v>
      </c>
      <c r="B15764" s="197" t="str">
        <f aca="false">C15764&amp;D15764&amp;E15764&amp;F15764&amp;G15764&amp;H15764</f>
        <v>ELETROCALHA LISA,COM TAMPA,TIPO "U",200X100MM,TRATAMENTO SUPERFICIAL PRE-ZINCADO A QUENTE,EXCLUSIVE CONEXOES,ACESSORIOSE FIXACAO SUPERIOR.FORNECIMENTO E COLOCACAO</v>
      </c>
      <c r="C15764" s="197" t="s">
        <v>31636</v>
      </c>
      <c r="D15764" s="197" t="s">
        <v>31669</v>
      </c>
      <c r="E15764" s="197" t="s">
        <v>31630</v>
      </c>
      <c r="I15764" s="197" t="s">
        <v>338</v>
      </c>
      <c r="J15764" s="197" t="n">
        <v>71.87</v>
      </c>
    </row>
    <row r="15765" customFormat="false" ht="12.75" hidden="true" customHeight="false" outlineLevel="0" collapsed="false">
      <c r="A15765" s="197" t="s">
        <v>31674</v>
      </c>
      <c r="B15765" s="197" t="str">
        <f aca="false">C15765&amp;D15765&amp;E15765&amp;F15765&amp;G15765&amp;H15765</f>
        <v>ELETROCALHA LISA,COM TAMPA,TIPO "U",200X100MM,TRATAMENTO SUPERFICIAL PRE-ZINCADO A QUENTE,EXCLUSIVE CONEXOES,ACESSORIOSE FIXACAO SUPERIOR.FORNECIMENTO E COLOCACAO</v>
      </c>
      <c r="C15765" s="197" t="s">
        <v>31636</v>
      </c>
      <c r="D15765" s="197" t="s">
        <v>31669</v>
      </c>
      <c r="E15765" s="197" t="s">
        <v>31630</v>
      </c>
      <c r="I15765" s="197" t="s">
        <v>338</v>
      </c>
      <c r="J15765" s="197" t="n">
        <v>66.94</v>
      </c>
    </row>
    <row r="15766" customFormat="false" ht="12.75" hidden="true" customHeight="false" outlineLevel="0" collapsed="false">
      <c r="A15766" s="197" t="s">
        <v>31675</v>
      </c>
      <c r="B15766" s="197" t="str">
        <f aca="false">C15766&amp;D15766&amp;E15766&amp;F15766&amp;G15766&amp;H15766</f>
        <v>ELETROCALHA LISA,COM TAMPA,TIPO "U",300X100MM,TRATAMENTO SUPERFICIAL PRE-ZINCADO A QUENTE,EXCLUSIVE CONEXOES,ACESSORIOSE FIXACAO SUPERIOR.FORNECIMENTO E COLOCACAO</v>
      </c>
      <c r="C15766" s="197" t="s">
        <v>31639</v>
      </c>
      <c r="D15766" s="197" t="s">
        <v>31669</v>
      </c>
      <c r="E15766" s="197" t="s">
        <v>31630</v>
      </c>
      <c r="I15766" s="197" t="s">
        <v>338</v>
      </c>
      <c r="J15766" s="197" t="n">
        <v>90.35</v>
      </c>
    </row>
    <row r="15767" customFormat="false" ht="12.75" hidden="true" customHeight="false" outlineLevel="0" collapsed="false">
      <c r="A15767" s="197" t="s">
        <v>31676</v>
      </c>
      <c r="B15767" s="197" t="str">
        <f aca="false">C15767&amp;D15767&amp;E15767&amp;F15767&amp;G15767&amp;H15767</f>
        <v>ELETROCALHA LISA,COM TAMPA,TIPO "U",300X100MM,TRATAMENTO SUPERFICIAL PRE-ZINCADO A QUENTE,EXCLUSIVE CONEXOES,ACESSORIOSE FIXACAO SUPERIOR.FORNECIMENTO E COLOCACAO</v>
      </c>
      <c r="C15767" s="197" t="s">
        <v>31639</v>
      </c>
      <c r="D15767" s="197" t="s">
        <v>31669</v>
      </c>
      <c r="E15767" s="197" t="s">
        <v>31630</v>
      </c>
      <c r="I15767" s="197" t="s">
        <v>338</v>
      </c>
      <c r="J15767" s="197" t="n">
        <v>85.41</v>
      </c>
    </row>
    <row r="15768" customFormat="false" ht="12.75" hidden="true" customHeight="false" outlineLevel="0" collapsed="false">
      <c r="A15768" s="197" t="s">
        <v>31677</v>
      </c>
      <c r="B15768" s="197" t="str">
        <f aca="false">C15768&amp;D15768&amp;E15768&amp;F15768&amp;G15768&amp;H15768</f>
        <v>ELETROCALHA LISA,COM TAMPA,TIPO "U",400X100MM,TRATAMENTO SUPERFICIAL PRE-ZINCADO A QUENTE,EXCLUSIVE CONEXOES,ACESSORIOSE FIXACAO SUPERIOR.FORNECIMENTO E COLOCACAO</v>
      </c>
      <c r="C15768" s="197" t="s">
        <v>31642</v>
      </c>
      <c r="D15768" s="197" t="s">
        <v>31669</v>
      </c>
      <c r="E15768" s="197" t="s">
        <v>31630</v>
      </c>
      <c r="I15768" s="197" t="s">
        <v>338</v>
      </c>
      <c r="J15768" s="197" t="n">
        <v>103</v>
      </c>
    </row>
    <row r="15769" customFormat="false" ht="12.75" hidden="true" customHeight="false" outlineLevel="0" collapsed="false">
      <c r="A15769" s="197" t="s">
        <v>31678</v>
      </c>
      <c r="B15769" s="197" t="str">
        <f aca="false">C15769&amp;D15769&amp;E15769&amp;F15769&amp;G15769&amp;H15769</f>
        <v>ELETROCALHA LISA,COM TAMPA,TIPO "U",400X100MM,TRATAMENTO SUPERFICIAL PRE-ZINCADO A QUENTE,EXCLUSIVE CONEXOES,ACESSORIOSE FIXACAO SUPERIOR.FORNECIMENTO E COLOCACAO</v>
      </c>
      <c r="C15769" s="197" t="s">
        <v>31642</v>
      </c>
      <c r="D15769" s="197" t="s">
        <v>31669</v>
      </c>
      <c r="E15769" s="197" t="s">
        <v>31630</v>
      </c>
      <c r="I15769" s="197" t="s">
        <v>338</v>
      </c>
      <c r="J15769" s="197" t="n">
        <v>98.07</v>
      </c>
    </row>
    <row r="15770" customFormat="false" ht="12.75" hidden="true" customHeight="false" outlineLevel="0" collapsed="false">
      <c r="A15770" s="197" t="s">
        <v>31679</v>
      </c>
      <c r="B15770" s="197" t="str">
        <f aca="false">C15770&amp;D15770&amp;E15770&amp;F15770&amp;G15770&amp;H15770</f>
        <v>CURVA HORIZONTAL,45º,PARA ELETROCALHA PERFURADA OU LISA,50X50MM.FORNECIMENTO E COLOCACAO</v>
      </c>
      <c r="C15770" s="197" t="s">
        <v>31680</v>
      </c>
      <c r="D15770" s="197" t="s">
        <v>31681</v>
      </c>
      <c r="I15770" s="197" t="s">
        <v>30</v>
      </c>
      <c r="J15770" s="197" t="n">
        <v>23.74</v>
      </c>
    </row>
    <row r="15771" customFormat="false" ht="12.75" hidden="true" customHeight="false" outlineLevel="0" collapsed="false">
      <c r="A15771" s="197" t="s">
        <v>31682</v>
      </c>
      <c r="B15771" s="197" t="str">
        <f aca="false">C15771&amp;D15771&amp;E15771&amp;F15771&amp;G15771&amp;H15771</f>
        <v>CURVA HORIZONTAL,45º,PARA ELETROCALHA PERFURADA OU LISA,50X50MM.FORNECIMENTO E COLOCACAO</v>
      </c>
      <c r="C15771" s="197" t="s">
        <v>31680</v>
      </c>
      <c r="D15771" s="197" t="s">
        <v>31681</v>
      </c>
      <c r="I15771" s="197" t="s">
        <v>30</v>
      </c>
      <c r="J15771" s="197" t="n">
        <v>21.28</v>
      </c>
    </row>
    <row r="15772" customFormat="false" ht="12.75" hidden="true" customHeight="false" outlineLevel="0" collapsed="false">
      <c r="A15772" s="197" t="s">
        <v>31683</v>
      </c>
      <c r="B15772" s="197" t="str">
        <f aca="false">C15772&amp;D15772&amp;E15772&amp;F15772&amp;G15772&amp;H15772</f>
        <v>CURVA HORIZONTAL,45º,PARA ELETROCALHA PERFURADA OU LISA,100X50MM.FORNECIMENTO E COLOCACAO</v>
      </c>
      <c r="C15772" s="197" t="s">
        <v>31684</v>
      </c>
      <c r="D15772" s="197" t="s">
        <v>31685</v>
      </c>
      <c r="I15772" s="197" t="s">
        <v>30</v>
      </c>
      <c r="J15772" s="197" t="n">
        <v>25.59</v>
      </c>
    </row>
    <row r="15773" customFormat="false" ht="12.75" hidden="true" customHeight="false" outlineLevel="0" collapsed="false">
      <c r="A15773" s="197" t="s">
        <v>31686</v>
      </c>
      <c r="B15773" s="197" t="str">
        <f aca="false">C15773&amp;D15773&amp;E15773&amp;F15773&amp;G15773&amp;H15773</f>
        <v>CURVA HORIZONTAL,45º,PARA ELETROCALHA PERFURADA OU LISA,100X50MM.FORNECIMENTO E COLOCACAO</v>
      </c>
      <c r="C15773" s="197" t="s">
        <v>31684</v>
      </c>
      <c r="D15773" s="197" t="s">
        <v>31685</v>
      </c>
      <c r="I15773" s="197" t="s">
        <v>30</v>
      </c>
      <c r="J15773" s="197" t="n">
        <v>23.13</v>
      </c>
    </row>
    <row r="15774" customFormat="false" ht="12.75" hidden="true" customHeight="false" outlineLevel="0" collapsed="false">
      <c r="A15774" s="197" t="s">
        <v>31687</v>
      </c>
      <c r="B15774" s="197" t="str">
        <f aca="false">C15774&amp;D15774&amp;E15774&amp;F15774&amp;G15774&amp;H15774</f>
        <v>CURVA HORIZONTAL,45º,PARA ELETROCALHA PERFURADA OU LISA,150X50MM.FORNECIMENTO E COLOCACAO</v>
      </c>
      <c r="C15774" s="197" t="s">
        <v>31688</v>
      </c>
      <c r="D15774" s="197" t="s">
        <v>31685</v>
      </c>
      <c r="I15774" s="197" t="s">
        <v>30</v>
      </c>
      <c r="J15774" s="197" t="n">
        <v>27.38</v>
      </c>
    </row>
    <row r="15775" customFormat="false" ht="12.75" hidden="true" customHeight="false" outlineLevel="0" collapsed="false">
      <c r="A15775" s="197" t="s">
        <v>31689</v>
      </c>
      <c r="B15775" s="197" t="str">
        <f aca="false">C15775&amp;D15775&amp;E15775&amp;F15775&amp;G15775&amp;H15775</f>
        <v>CURVA HORIZONTAL,45º,PARA ELETROCALHA PERFURADA OU LISA,150X50MM.FORNECIMENTO E COLOCACAO</v>
      </c>
      <c r="C15775" s="197" t="s">
        <v>31688</v>
      </c>
      <c r="D15775" s="197" t="s">
        <v>31685</v>
      </c>
      <c r="I15775" s="197" t="s">
        <v>30</v>
      </c>
      <c r="J15775" s="197" t="n">
        <v>24.92</v>
      </c>
    </row>
    <row r="15776" customFormat="false" ht="12.75" hidden="true" customHeight="false" outlineLevel="0" collapsed="false">
      <c r="A15776" s="197" t="s">
        <v>31690</v>
      </c>
      <c r="B15776" s="197" t="str">
        <f aca="false">C15776&amp;D15776&amp;E15776&amp;F15776&amp;G15776&amp;H15776</f>
        <v>CURVA HORIZONTAL,45º,PARA ELETROCALHA PERFURADA OU LISA,200X50MM.FORNECIMENTO E COLOCACAO</v>
      </c>
      <c r="C15776" s="197" t="s">
        <v>31691</v>
      </c>
      <c r="D15776" s="197" t="s">
        <v>31685</v>
      </c>
      <c r="I15776" s="197" t="s">
        <v>30</v>
      </c>
      <c r="J15776" s="197" t="n">
        <v>31.87</v>
      </c>
    </row>
    <row r="15777" customFormat="false" ht="12.75" hidden="true" customHeight="false" outlineLevel="0" collapsed="false">
      <c r="A15777" s="197" t="s">
        <v>31692</v>
      </c>
      <c r="B15777" s="197" t="str">
        <f aca="false">C15777&amp;D15777&amp;E15777&amp;F15777&amp;G15777&amp;H15777</f>
        <v>CURVA HORIZONTAL,45º,PARA ELETROCALHA PERFURADA OU LISA,200X50MM.FORNECIMENTO E COLOCACAO</v>
      </c>
      <c r="C15777" s="197" t="s">
        <v>31691</v>
      </c>
      <c r="D15777" s="197" t="s">
        <v>31685</v>
      </c>
      <c r="I15777" s="197" t="s">
        <v>30</v>
      </c>
      <c r="J15777" s="197" t="n">
        <v>29.41</v>
      </c>
    </row>
    <row r="15778" customFormat="false" ht="12.75" hidden="true" customHeight="false" outlineLevel="0" collapsed="false">
      <c r="A15778" s="197" t="s">
        <v>31693</v>
      </c>
      <c r="B15778" s="197" t="str">
        <f aca="false">C15778&amp;D15778&amp;E15778&amp;F15778&amp;G15778&amp;H15778</f>
        <v>CURVA HORIZONTAL,45º,PARA ELETROCALHA PERFURADA OU LISA,300X50MM.FORNECIMENTO E COLOCACAO</v>
      </c>
      <c r="C15778" s="197" t="s">
        <v>31694</v>
      </c>
      <c r="D15778" s="197" t="s">
        <v>31685</v>
      </c>
      <c r="I15778" s="197" t="s">
        <v>30</v>
      </c>
      <c r="J15778" s="197" t="n">
        <v>37.6</v>
      </c>
    </row>
    <row r="15779" customFormat="false" ht="12.75" hidden="true" customHeight="false" outlineLevel="0" collapsed="false">
      <c r="A15779" s="197" t="s">
        <v>31695</v>
      </c>
      <c r="B15779" s="197" t="str">
        <f aca="false">C15779&amp;D15779&amp;E15779&amp;F15779&amp;G15779&amp;H15779</f>
        <v>CURVA HORIZONTAL,45º,PARA ELETROCALHA PERFURADA OU LISA,300X50MM.FORNECIMENTO E COLOCACAO</v>
      </c>
      <c r="C15779" s="197" t="s">
        <v>31694</v>
      </c>
      <c r="D15779" s="197" t="s">
        <v>31685</v>
      </c>
      <c r="I15779" s="197" t="s">
        <v>30</v>
      </c>
      <c r="J15779" s="197" t="n">
        <v>35.14</v>
      </c>
    </row>
    <row r="15780" customFormat="false" ht="12.75" hidden="true" customHeight="false" outlineLevel="0" collapsed="false">
      <c r="A15780" s="197" t="s">
        <v>31696</v>
      </c>
      <c r="B15780" s="197" t="str">
        <f aca="false">C15780&amp;D15780&amp;E15780&amp;F15780&amp;G15780&amp;H15780</f>
        <v>CURVA HORIZONTAL,45º,PARA ELETROCALHA PERFURADA OU LISA,400X50MM.FORNECIMENTO E COLOCACAO</v>
      </c>
      <c r="C15780" s="197" t="s">
        <v>31697</v>
      </c>
      <c r="D15780" s="197" t="s">
        <v>31685</v>
      </c>
      <c r="I15780" s="197" t="s">
        <v>30</v>
      </c>
      <c r="J15780" s="197" t="n">
        <v>45.72</v>
      </c>
    </row>
    <row r="15781" customFormat="false" ht="12.75" hidden="true" customHeight="false" outlineLevel="0" collapsed="false">
      <c r="A15781" s="197" t="s">
        <v>31698</v>
      </c>
      <c r="B15781" s="197" t="str">
        <f aca="false">C15781&amp;D15781&amp;E15781&amp;F15781&amp;G15781&amp;H15781</f>
        <v>CURVA HORIZONTAL,45º,PARA ELETROCALHA PERFURADA OU LISA,400X50MM.FORNECIMENTO E COLOCACAO</v>
      </c>
      <c r="C15781" s="197" t="s">
        <v>31697</v>
      </c>
      <c r="D15781" s="197" t="s">
        <v>31685</v>
      </c>
      <c r="I15781" s="197" t="s">
        <v>30</v>
      </c>
      <c r="J15781" s="197" t="n">
        <v>43.25</v>
      </c>
    </row>
    <row r="15782" customFormat="false" ht="12.75" hidden="true" customHeight="false" outlineLevel="0" collapsed="false">
      <c r="A15782" s="197" t="s">
        <v>31699</v>
      </c>
      <c r="B15782" s="197" t="str">
        <f aca="false">C15782&amp;D15782&amp;E15782&amp;F15782&amp;G15782&amp;H15782</f>
        <v>CURVA HORIZONTAL,45º,PARA ELETROCALHA PERFURADA OU LISA,100X75MM.FORNECIMENTO E COLOCACAO</v>
      </c>
      <c r="C15782" s="197" t="s">
        <v>31684</v>
      </c>
      <c r="D15782" s="197" t="s">
        <v>31700</v>
      </c>
      <c r="I15782" s="197" t="s">
        <v>30</v>
      </c>
      <c r="J15782" s="197" t="n">
        <v>26.67</v>
      </c>
    </row>
    <row r="15783" customFormat="false" ht="12.75" hidden="true" customHeight="false" outlineLevel="0" collapsed="false">
      <c r="A15783" s="197" t="s">
        <v>31701</v>
      </c>
      <c r="B15783" s="197" t="str">
        <f aca="false">C15783&amp;D15783&amp;E15783&amp;F15783&amp;G15783&amp;H15783</f>
        <v>CURVA HORIZONTAL,45º,PARA ELETROCALHA PERFURADA OU LISA,100X75MM.FORNECIMENTO E COLOCACAO</v>
      </c>
      <c r="C15783" s="197" t="s">
        <v>31684</v>
      </c>
      <c r="D15783" s="197" t="s">
        <v>31700</v>
      </c>
      <c r="I15783" s="197" t="s">
        <v>30</v>
      </c>
      <c r="J15783" s="197" t="n">
        <v>24.2</v>
      </c>
    </row>
    <row r="15784" customFormat="false" ht="12.75" hidden="true" customHeight="false" outlineLevel="0" collapsed="false">
      <c r="A15784" s="197" t="s">
        <v>31702</v>
      </c>
      <c r="B15784" s="197" t="str">
        <f aca="false">C15784&amp;D15784&amp;E15784&amp;F15784&amp;G15784&amp;H15784</f>
        <v>CURVA HORIZONTAL,45º,PARA ELETROCALHA PERFURADA OU LISA,150X75MM.FORNECIMENTO E COLOCACAO</v>
      </c>
      <c r="C15784" s="197" t="s">
        <v>31688</v>
      </c>
      <c r="D15784" s="197" t="s">
        <v>31700</v>
      </c>
      <c r="I15784" s="197" t="s">
        <v>30</v>
      </c>
      <c r="J15784" s="197" t="n">
        <v>29.19</v>
      </c>
    </row>
    <row r="15785" customFormat="false" ht="12.75" hidden="true" customHeight="false" outlineLevel="0" collapsed="false">
      <c r="A15785" s="197" t="s">
        <v>31703</v>
      </c>
      <c r="B15785" s="197" t="str">
        <f aca="false">C15785&amp;D15785&amp;E15785&amp;F15785&amp;G15785&amp;H15785</f>
        <v>CURVA HORIZONTAL,45º,PARA ELETROCALHA PERFURADA OU LISA,150X75MM.FORNECIMENTO E COLOCACAO</v>
      </c>
      <c r="C15785" s="197" t="s">
        <v>31688</v>
      </c>
      <c r="D15785" s="197" t="s">
        <v>31700</v>
      </c>
      <c r="I15785" s="197" t="s">
        <v>30</v>
      </c>
      <c r="J15785" s="197" t="n">
        <v>26.72</v>
      </c>
    </row>
    <row r="15786" customFormat="false" ht="12.75" hidden="true" customHeight="false" outlineLevel="0" collapsed="false">
      <c r="A15786" s="197" t="s">
        <v>31704</v>
      </c>
      <c r="B15786" s="197" t="str">
        <f aca="false">C15786&amp;D15786&amp;E15786&amp;F15786&amp;G15786&amp;H15786</f>
        <v>CURVA HORIZONTAL,45º,PARA ELETROCALHA PERFURADA OU LISA,200X75MM.FORNECIMENTO E COLOCACAO</v>
      </c>
      <c r="C15786" s="197" t="s">
        <v>31691</v>
      </c>
      <c r="D15786" s="197" t="s">
        <v>31700</v>
      </c>
      <c r="I15786" s="197" t="s">
        <v>30</v>
      </c>
      <c r="J15786" s="197" t="n">
        <v>30.84</v>
      </c>
    </row>
    <row r="15787" customFormat="false" ht="12.75" hidden="true" customHeight="false" outlineLevel="0" collapsed="false">
      <c r="A15787" s="197" t="s">
        <v>31705</v>
      </c>
      <c r="B15787" s="197" t="str">
        <f aca="false">C15787&amp;D15787&amp;E15787&amp;F15787&amp;G15787&amp;H15787</f>
        <v>CURVA HORIZONTAL,45º,PARA ELETROCALHA PERFURADA OU LISA,200X75MM.FORNECIMENTO E COLOCACAO</v>
      </c>
      <c r="C15787" s="197" t="s">
        <v>31691</v>
      </c>
      <c r="D15787" s="197" t="s">
        <v>31700</v>
      </c>
      <c r="I15787" s="197" t="s">
        <v>30</v>
      </c>
      <c r="J15787" s="197" t="n">
        <v>28.37</v>
      </c>
    </row>
    <row r="15788" customFormat="false" ht="12.75" hidden="true" customHeight="false" outlineLevel="0" collapsed="false">
      <c r="A15788" s="197" t="s">
        <v>31706</v>
      </c>
      <c r="B15788" s="197" t="str">
        <f aca="false">C15788&amp;D15788&amp;E15788&amp;F15788&amp;G15788&amp;H15788</f>
        <v>CURVA HORIZONTAL,45º,PARA ELETROCALHA PERFURADA OU LISA,300X75MM.FORNECIMENTO E COLOCACAO</v>
      </c>
      <c r="C15788" s="197" t="s">
        <v>31694</v>
      </c>
      <c r="D15788" s="197" t="s">
        <v>31700</v>
      </c>
      <c r="I15788" s="197" t="s">
        <v>30</v>
      </c>
      <c r="J15788" s="197" t="n">
        <v>39.99</v>
      </c>
    </row>
    <row r="15789" customFormat="false" ht="12.75" hidden="true" customHeight="false" outlineLevel="0" collapsed="false">
      <c r="A15789" s="197" t="s">
        <v>31707</v>
      </c>
      <c r="B15789" s="197" t="str">
        <f aca="false">C15789&amp;D15789&amp;E15789&amp;F15789&amp;G15789&amp;H15789</f>
        <v>CURVA HORIZONTAL,45º,PARA ELETROCALHA PERFURADA OU LISA,300X75MM.FORNECIMENTO E COLOCACAO</v>
      </c>
      <c r="C15789" s="197" t="s">
        <v>31694</v>
      </c>
      <c r="D15789" s="197" t="s">
        <v>31700</v>
      </c>
      <c r="I15789" s="197" t="s">
        <v>30</v>
      </c>
      <c r="J15789" s="197" t="n">
        <v>37.52</v>
      </c>
    </row>
    <row r="15790" customFormat="false" ht="12.75" hidden="true" customHeight="false" outlineLevel="0" collapsed="false">
      <c r="A15790" s="197" t="s">
        <v>31708</v>
      </c>
      <c r="B15790" s="197" t="str">
        <f aca="false">C15790&amp;D15790&amp;E15790&amp;F15790&amp;G15790&amp;H15790</f>
        <v>CURVA HORIZONTAL,45º,PARA ELETROCALHA PERFURADA OU LISA,400X75MM.FORNECIMENTO E COLOCACAO</v>
      </c>
      <c r="C15790" s="197" t="s">
        <v>31697</v>
      </c>
      <c r="D15790" s="197" t="s">
        <v>31700</v>
      </c>
      <c r="I15790" s="197" t="s">
        <v>30</v>
      </c>
      <c r="J15790" s="197" t="n">
        <v>47.23</v>
      </c>
    </row>
    <row r="15791" customFormat="false" ht="12.75" hidden="true" customHeight="false" outlineLevel="0" collapsed="false">
      <c r="A15791" s="197" t="s">
        <v>31709</v>
      </c>
      <c r="B15791" s="197" t="str">
        <f aca="false">C15791&amp;D15791&amp;E15791&amp;F15791&amp;G15791&amp;H15791</f>
        <v>CURVA HORIZONTAL,45º,PARA ELETROCALHA PERFURADA OU LISA,400X75MM.FORNECIMENTO E COLOCACAO</v>
      </c>
      <c r="C15791" s="197" t="s">
        <v>31697</v>
      </c>
      <c r="D15791" s="197" t="s">
        <v>31700</v>
      </c>
      <c r="I15791" s="197" t="s">
        <v>30</v>
      </c>
      <c r="J15791" s="197" t="n">
        <v>44.77</v>
      </c>
    </row>
    <row r="15792" customFormat="false" ht="12.75" hidden="true" customHeight="false" outlineLevel="0" collapsed="false">
      <c r="A15792" s="197" t="s">
        <v>31710</v>
      </c>
      <c r="B15792" s="197" t="str">
        <f aca="false">C15792&amp;D15792&amp;E15792&amp;F15792&amp;G15792&amp;H15792</f>
        <v>CURVA HORIZONTAL,45º,PARA ELETROCALHA PERFURADA OU LISA,100X100MM.FORNECIMENTO E COLOCACAO</v>
      </c>
      <c r="C15792" s="197" t="s">
        <v>31684</v>
      </c>
      <c r="D15792" s="197" t="s">
        <v>31711</v>
      </c>
      <c r="I15792" s="197" t="s">
        <v>30</v>
      </c>
      <c r="J15792" s="197" t="n">
        <v>29.61</v>
      </c>
    </row>
    <row r="15793" customFormat="false" ht="12.75" hidden="true" customHeight="false" outlineLevel="0" collapsed="false">
      <c r="A15793" s="197" t="s">
        <v>31712</v>
      </c>
      <c r="B15793" s="197" t="str">
        <f aca="false">C15793&amp;D15793&amp;E15793&amp;F15793&amp;G15793&amp;H15793</f>
        <v>CURVA HORIZONTAL,45º,PARA ELETROCALHA PERFURADA OU LISA,100X100MM.FORNECIMENTO E COLOCACAO</v>
      </c>
      <c r="C15793" s="197" t="s">
        <v>31684</v>
      </c>
      <c r="D15793" s="197" t="s">
        <v>31711</v>
      </c>
      <c r="I15793" s="197" t="s">
        <v>30</v>
      </c>
      <c r="J15793" s="197" t="n">
        <v>27.15</v>
      </c>
    </row>
    <row r="15794" customFormat="false" ht="12.75" hidden="true" customHeight="false" outlineLevel="0" collapsed="false">
      <c r="A15794" s="197" t="s">
        <v>31713</v>
      </c>
      <c r="B15794" s="197" t="str">
        <f aca="false">C15794&amp;D15794&amp;E15794&amp;F15794&amp;G15794&amp;H15794</f>
        <v>CURVA HORIZONTAL,45º,PARA ELETROCALHA PERFURADA OU LISA,150X100MM.FORNECIMENTO E COLOCACAO</v>
      </c>
      <c r="C15794" s="197" t="s">
        <v>31688</v>
      </c>
      <c r="D15794" s="197" t="s">
        <v>31711</v>
      </c>
      <c r="I15794" s="197" t="s">
        <v>30</v>
      </c>
      <c r="J15794" s="197" t="n">
        <v>31</v>
      </c>
    </row>
    <row r="15795" customFormat="false" ht="12.75" hidden="true" customHeight="false" outlineLevel="0" collapsed="false">
      <c r="A15795" s="197" t="s">
        <v>31714</v>
      </c>
      <c r="B15795" s="197" t="str">
        <f aca="false">C15795&amp;D15795&amp;E15795&amp;F15795&amp;G15795&amp;H15795</f>
        <v>CURVA HORIZONTAL,45º,PARA ELETROCALHA PERFURADA OU LISA,150X100MM.FORNECIMENTO E COLOCACAO</v>
      </c>
      <c r="C15795" s="197" t="s">
        <v>31688</v>
      </c>
      <c r="D15795" s="197" t="s">
        <v>31711</v>
      </c>
      <c r="I15795" s="197" t="s">
        <v>30</v>
      </c>
      <c r="J15795" s="197" t="n">
        <v>28.54</v>
      </c>
    </row>
    <row r="15796" customFormat="false" ht="12.75" hidden="true" customHeight="false" outlineLevel="0" collapsed="false">
      <c r="A15796" s="197" t="s">
        <v>31715</v>
      </c>
      <c r="B15796" s="197" t="str">
        <f aca="false">C15796&amp;D15796&amp;E15796&amp;F15796&amp;G15796&amp;H15796</f>
        <v>CURVA HORIZONTAL,45º,PARA ELETROCALHA PERFURADA OU LISA,200X100MM.FORNECIMENTO E COLOCACAO</v>
      </c>
      <c r="C15796" s="197" t="s">
        <v>31691</v>
      </c>
      <c r="D15796" s="197" t="s">
        <v>31711</v>
      </c>
      <c r="I15796" s="197" t="s">
        <v>30</v>
      </c>
      <c r="J15796" s="197" t="n">
        <v>36.18</v>
      </c>
    </row>
    <row r="15797" customFormat="false" ht="12.75" hidden="true" customHeight="false" outlineLevel="0" collapsed="false">
      <c r="A15797" s="197" t="s">
        <v>31716</v>
      </c>
      <c r="B15797" s="197" t="str">
        <f aca="false">C15797&amp;D15797&amp;E15797&amp;F15797&amp;G15797&amp;H15797</f>
        <v>CURVA HORIZONTAL,45º,PARA ELETROCALHA PERFURADA OU LISA,200X100MM.FORNECIMENTO E COLOCACAO</v>
      </c>
      <c r="C15797" s="197" t="s">
        <v>31691</v>
      </c>
      <c r="D15797" s="197" t="s">
        <v>31711</v>
      </c>
      <c r="I15797" s="197" t="s">
        <v>30</v>
      </c>
      <c r="J15797" s="197" t="n">
        <v>33.72</v>
      </c>
    </row>
    <row r="15798" customFormat="false" ht="12.75" hidden="true" customHeight="false" outlineLevel="0" collapsed="false">
      <c r="A15798" s="197" t="s">
        <v>31717</v>
      </c>
      <c r="B15798" s="197" t="str">
        <f aca="false">C15798&amp;D15798&amp;E15798&amp;F15798&amp;G15798&amp;H15798</f>
        <v>CURVA HORIZONTAL,45º,PARA ELETROCALHA PERFURADA OU LISA,300X100MM.FORNECIMENTO E COLOCACAO</v>
      </c>
      <c r="C15798" s="197" t="s">
        <v>31694</v>
      </c>
      <c r="D15798" s="197" t="s">
        <v>31711</v>
      </c>
      <c r="I15798" s="197" t="s">
        <v>30</v>
      </c>
      <c r="J15798" s="197" t="n">
        <v>46.56</v>
      </c>
    </row>
    <row r="15799" customFormat="false" ht="12.75" hidden="true" customHeight="false" outlineLevel="0" collapsed="false">
      <c r="A15799" s="197" t="s">
        <v>31718</v>
      </c>
      <c r="B15799" s="197" t="str">
        <f aca="false">C15799&amp;D15799&amp;E15799&amp;F15799&amp;G15799&amp;H15799</f>
        <v>CURVA HORIZONTAL,45º,PARA ELETROCALHA PERFURADA OU LISA,300X100MM.FORNECIMENTO E COLOCACAO</v>
      </c>
      <c r="C15799" s="197" t="s">
        <v>31694</v>
      </c>
      <c r="D15799" s="197" t="s">
        <v>31711</v>
      </c>
      <c r="I15799" s="197" t="s">
        <v>30</v>
      </c>
      <c r="J15799" s="197" t="n">
        <v>44.1</v>
      </c>
    </row>
    <row r="15800" customFormat="false" ht="12.75" hidden="true" customHeight="false" outlineLevel="0" collapsed="false">
      <c r="A15800" s="197" t="s">
        <v>31719</v>
      </c>
      <c r="B15800" s="197" t="str">
        <f aca="false">C15800&amp;D15800&amp;E15800&amp;F15800&amp;G15800&amp;H15800</f>
        <v>CURVA HORIZONTAL,45º,PARA ELETROCALHA PERFURADA OU LISA,400X100MM.FORNECIMENTO E COLOCACAO</v>
      </c>
      <c r="C15800" s="197" t="s">
        <v>31697</v>
      </c>
      <c r="D15800" s="197" t="s">
        <v>31711</v>
      </c>
      <c r="I15800" s="197" t="s">
        <v>30</v>
      </c>
      <c r="J15800" s="197" t="n">
        <v>55.11</v>
      </c>
    </row>
    <row r="15801" customFormat="false" ht="12.75" hidden="true" customHeight="false" outlineLevel="0" collapsed="false">
      <c r="A15801" s="197" t="s">
        <v>31720</v>
      </c>
      <c r="B15801" s="197" t="str">
        <f aca="false">C15801&amp;D15801&amp;E15801&amp;F15801&amp;G15801&amp;H15801</f>
        <v>CURVA HORIZONTAL,45º,PARA ELETROCALHA PERFURADA OU LISA,400X100MM.FORNECIMENTO E COLOCACAO</v>
      </c>
      <c r="C15801" s="197" t="s">
        <v>31697</v>
      </c>
      <c r="D15801" s="197" t="s">
        <v>31711</v>
      </c>
      <c r="I15801" s="197" t="s">
        <v>30</v>
      </c>
      <c r="J15801" s="197" t="n">
        <v>52.64</v>
      </c>
    </row>
    <row r="15802" customFormat="false" ht="12.75" hidden="true" customHeight="false" outlineLevel="0" collapsed="false">
      <c r="A15802" s="197" t="s">
        <v>31721</v>
      </c>
      <c r="B15802" s="197" t="str">
        <f aca="false">C15802&amp;D15802&amp;E15802&amp;F15802&amp;G15802&amp;H15802</f>
        <v>CURVA HORIZONTAL,90º,PARA ELETROCALHA PERFURADA OU LISA,50X50MM.FORNECIMENTO E COLOCACAO</v>
      </c>
      <c r="C15802" s="197" t="s">
        <v>31722</v>
      </c>
      <c r="D15802" s="197" t="s">
        <v>31681</v>
      </c>
      <c r="I15802" s="197" t="s">
        <v>30</v>
      </c>
      <c r="J15802" s="197" t="n">
        <v>27.33</v>
      </c>
    </row>
    <row r="15803" customFormat="false" ht="12.75" hidden="true" customHeight="false" outlineLevel="0" collapsed="false">
      <c r="A15803" s="197" t="s">
        <v>31723</v>
      </c>
      <c r="B15803" s="197" t="str">
        <f aca="false">C15803&amp;D15803&amp;E15803&amp;F15803&amp;G15803&amp;H15803</f>
        <v>CURVA HORIZONTAL,90º,PARA ELETROCALHA PERFURADA OU LISA,50X50MM.FORNECIMENTO E COLOCACAO</v>
      </c>
      <c r="C15803" s="197" t="s">
        <v>31722</v>
      </c>
      <c r="D15803" s="197" t="s">
        <v>31681</v>
      </c>
      <c r="I15803" s="197" t="s">
        <v>30</v>
      </c>
      <c r="J15803" s="197" t="n">
        <v>24.87</v>
      </c>
    </row>
    <row r="15804" customFormat="false" ht="12.75" hidden="true" customHeight="false" outlineLevel="0" collapsed="false">
      <c r="A15804" s="197" t="s">
        <v>31724</v>
      </c>
      <c r="B15804" s="197" t="str">
        <f aca="false">C15804&amp;D15804&amp;E15804&amp;F15804&amp;G15804&amp;H15804</f>
        <v>CURVA HORIZONTAL,90º,PARA ELETROCALHA PERFURADA OU LISA,100X50MM.FORNECIMENTO E COLOCACAO</v>
      </c>
      <c r="C15804" s="197" t="s">
        <v>31725</v>
      </c>
      <c r="D15804" s="197" t="s">
        <v>31685</v>
      </c>
      <c r="I15804" s="197" t="s">
        <v>30</v>
      </c>
      <c r="J15804" s="197" t="n">
        <v>29.03</v>
      </c>
    </row>
    <row r="15805" customFormat="false" ht="12.75" hidden="true" customHeight="false" outlineLevel="0" collapsed="false">
      <c r="A15805" s="197" t="s">
        <v>31726</v>
      </c>
      <c r="B15805" s="197" t="str">
        <f aca="false">C15805&amp;D15805&amp;E15805&amp;F15805&amp;G15805&amp;H15805</f>
        <v>CURVA HORIZONTAL,90º,PARA ELETROCALHA PERFURADA OU LISA,100X50MM.FORNECIMENTO E COLOCACAO</v>
      </c>
      <c r="C15805" s="197" t="s">
        <v>31725</v>
      </c>
      <c r="D15805" s="197" t="s">
        <v>31685</v>
      </c>
      <c r="I15805" s="197" t="s">
        <v>30</v>
      </c>
      <c r="J15805" s="197" t="n">
        <v>26.57</v>
      </c>
    </row>
    <row r="15806" customFormat="false" ht="12.75" hidden="true" customHeight="false" outlineLevel="0" collapsed="false">
      <c r="A15806" s="197" t="s">
        <v>31727</v>
      </c>
      <c r="B15806" s="197" t="str">
        <f aca="false">C15806&amp;D15806&amp;E15806&amp;F15806&amp;G15806&amp;H15806</f>
        <v>CURVA HORIZONTAL,90º,PARA ELETROCALHA PERFURADA OU LISA,150X50MM.FORNECIMENTO E COLOCACAO</v>
      </c>
      <c r="C15806" s="197" t="s">
        <v>31728</v>
      </c>
      <c r="D15806" s="197" t="s">
        <v>31685</v>
      </c>
      <c r="I15806" s="197" t="s">
        <v>30</v>
      </c>
      <c r="J15806" s="197" t="n">
        <v>32.97</v>
      </c>
    </row>
    <row r="15807" customFormat="false" ht="12.75" hidden="true" customHeight="false" outlineLevel="0" collapsed="false">
      <c r="A15807" s="197" t="s">
        <v>31729</v>
      </c>
      <c r="B15807" s="197" t="str">
        <f aca="false">C15807&amp;D15807&amp;E15807&amp;F15807&amp;G15807&amp;H15807</f>
        <v>CURVA HORIZONTAL,90º,PARA ELETROCALHA PERFURADA OU LISA,150X50MM.FORNECIMENTO E COLOCACAO</v>
      </c>
      <c r="C15807" s="197" t="s">
        <v>31728</v>
      </c>
      <c r="D15807" s="197" t="s">
        <v>31685</v>
      </c>
      <c r="I15807" s="197" t="s">
        <v>30</v>
      </c>
      <c r="J15807" s="197" t="n">
        <v>30.51</v>
      </c>
    </row>
    <row r="15808" customFormat="false" ht="12.75" hidden="true" customHeight="false" outlineLevel="0" collapsed="false">
      <c r="A15808" s="197" t="s">
        <v>31730</v>
      </c>
      <c r="B15808" s="197" t="str">
        <f aca="false">C15808&amp;D15808&amp;E15808&amp;F15808&amp;G15808&amp;H15808</f>
        <v>CURVA HORIZONTAL,90º,PARA ELETROCALHA PERFURADA OU LISA,200X50MM.FORNECIMENTO E COLOCACAO</v>
      </c>
      <c r="C15808" s="197" t="s">
        <v>31731</v>
      </c>
      <c r="D15808" s="197" t="s">
        <v>31685</v>
      </c>
      <c r="I15808" s="197" t="s">
        <v>30</v>
      </c>
      <c r="J15808" s="197" t="n">
        <v>40.25</v>
      </c>
    </row>
    <row r="15809" customFormat="false" ht="12.75" hidden="true" customHeight="false" outlineLevel="0" collapsed="false">
      <c r="A15809" s="197" t="s">
        <v>31732</v>
      </c>
      <c r="B15809" s="197" t="str">
        <f aca="false">C15809&amp;D15809&amp;E15809&amp;F15809&amp;G15809&amp;H15809</f>
        <v>CURVA HORIZONTAL,90º,PARA ELETROCALHA PERFURADA OU LISA,200X50MM.FORNECIMENTO E COLOCACAO</v>
      </c>
      <c r="C15809" s="197" t="s">
        <v>31731</v>
      </c>
      <c r="D15809" s="197" t="s">
        <v>31685</v>
      </c>
      <c r="I15809" s="197" t="s">
        <v>30</v>
      </c>
      <c r="J15809" s="197" t="n">
        <v>37.79</v>
      </c>
    </row>
    <row r="15810" customFormat="false" ht="12.75" hidden="true" customHeight="false" outlineLevel="0" collapsed="false">
      <c r="A15810" s="197" t="s">
        <v>31733</v>
      </c>
      <c r="B15810" s="197" t="str">
        <f aca="false">C15810&amp;D15810&amp;E15810&amp;F15810&amp;G15810&amp;H15810</f>
        <v>CURVA HORIZONTAL,90º,PARA ELETROCALHA PERFURADA OU LISA,300X50MM.FORNECIMENTO E COLOCACAO</v>
      </c>
      <c r="C15810" s="197" t="s">
        <v>31734</v>
      </c>
      <c r="D15810" s="197" t="s">
        <v>31685</v>
      </c>
      <c r="I15810" s="197" t="s">
        <v>30</v>
      </c>
      <c r="J15810" s="197" t="n">
        <v>56.87</v>
      </c>
    </row>
    <row r="15811" customFormat="false" ht="12.75" hidden="true" customHeight="false" outlineLevel="0" collapsed="false">
      <c r="A15811" s="197" t="s">
        <v>31735</v>
      </c>
      <c r="B15811" s="197" t="str">
        <f aca="false">C15811&amp;D15811&amp;E15811&amp;F15811&amp;G15811&amp;H15811</f>
        <v>CURVA HORIZONTAL,90º,PARA ELETROCALHA PERFURADA OU LISA,300X50MM.FORNECIMENTO E COLOCACAO</v>
      </c>
      <c r="C15811" s="197" t="s">
        <v>31734</v>
      </c>
      <c r="D15811" s="197" t="s">
        <v>31685</v>
      </c>
      <c r="I15811" s="197" t="s">
        <v>30</v>
      </c>
      <c r="J15811" s="197" t="n">
        <v>54.4</v>
      </c>
    </row>
    <row r="15812" customFormat="false" ht="12.75" hidden="true" customHeight="false" outlineLevel="0" collapsed="false">
      <c r="A15812" s="197" t="s">
        <v>31736</v>
      </c>
      <c r="B15812" s="197" t="str">
        <f aca="false">C15812&amp;D15812&amp;E15812&amp;F15812&amp;G15812&amp;H15812</f>
        <v>CURVA HORIZONTAL,90º,PARA ELETROCALHA PERFURADA OU LISA,400X50MM.FORNECIMENTO E COLOCACAO</v>
      </c>
      <c r="C15812" s="197" t="s">
        <v>31737</v>
      </c>
      <c r="D15812" s="197" t="s">
        <v>31685</v>
      </c>
      <c r="I15812" s="197" t="s">
        <v>30</v>
      </c>
      <c r="J15812" s="197" t="n">
        <v>73.49</v>
      </c>
    </row>
    <row r="15813" customFormat="false" ht="12.75" hidden="true" customHeight="false" outlineLevel="0" collapsed="false">
      <c r="A15813" s="197" t="s">
        <v>31738</v>
      </c>
      <c r="B15813" s="197" t="str">
        <f aca="false">C15813&amp;D15813&amp;E15813&amp;F15813&amp;G15813&amp;H15813</f>
        <v>CURVA HORIZONTAL,90º,PARA ELETROCALHA PERFURADA OU LISA,400X50MM.FORNECIMENTO E COLOCACAO</v>
      </c>
      <c r="C15813" s="197" t="s">
        <v>31737</v>
      </c>
      <c r="D15813" s="197" t="s">
        <v>31685</v>
      </c>
      <c r="I15813" s="197" t="s">
        <v>30</v>
      </c>
      <c r="J15813" s="197" t="n">
        <v>71.02</v>
      </c>
    </row>
    <row r="15814" customFormat="false" ht="12.75" hidden="true" customHeight="false" outlineLevel="0" collapsed="false">
      <c r="A15814" s="197" t="s">
        <v>31739</v>
      </c>
      <c r="B15814" s="197" t="str">
        <f aca="false">C15814&amp;D15814&amp;E15814&amp;F15814&amp;G15814&amp;H15814</f>
        <v>CURVA HORIZONTAL,90º,PARA ELETROCALHA PERFURADA OU LISA,100X75MM.FORNECIMENTO E COLOCACAO</v>
      </c>
      <c r="C15814" s="197" t="s">
        <v>31725</v>
      </c>
      <c r="D15814" s="197" t="s">
        <v>31700</v>
      </c>
      <c r="I15814" s="197" t="s">
        <v>30</v>
      </c>
      <c r="J15814" s="197" t="n">
        <v>30.08</v>
      </c>
    </row>
    <row r="15815" customFormat="false" ht="12.75" hidden="true" customHeight="false" outlineLevel="0" collapsed="false">
      <c r="A15815" s="197" t="s">
        <v>31740</v>
      </c>
      <c r="B15815" s="197" t="str">
        <f aca="false">C15815&amp;D15815&amp;E15815&amp;F15815&amp;G15815&amp;H15815</f>
        <v>CURVA HORIZONTAL,90º,PARA ELETROCALHA PERFURADA OU LISA,100X75MM.FORNECIMENTO E COLOCACAO</v>
      </c>
      <c r="C15815" s="197" t="s">
        <v>31725</v>
      </c>
      <c r="D15815" s="197" t="s">
        <v>31700</v>
      </c>
      <c r="I15815" s="197" t="s">
        <v>30</v>
      </c>
      <c r="J15815" s="197" t="n">
        <v>27.61</v>
      </c>
    </row>
    <row r="15816" customFormat="false" ht="12.75" hidden="true" customHeight="false" outlineLevel="0" collapsed="false">
      <c r="A15816" s="197" t="s">
        <v>31741</v>
      </c>
      <c r="B15816" s="197" t="str">
        <f aca="false">C15816&amp;D15816&amp;E15816&amp;F15816&amp;G15816&amp;H15816</f>
        <v>CURVA HORIZONTAL,90º,PARA ELETROCALHA PERFURADA OU LISA,150X75MM.FORNECIMENTO E COLOCACAO</v>
      </c>
      <c r="C15816" s="197" t="s">
        <v>31728</v>
      </c>
      <c r="D15816" s="197" t="s">
        <v>31700</v>
      </c>
      <c r="I15816" s="197" t="s">
        <v>30</v>
      </c>
      <c r="J15816" s="197" t="n">
        <v>33.72</v>
      </c>
    </row>
    <row r="15817" customFormat="false" ht="12.75" hidden="true" customHeight="false" outlineLevel="0" collapsed="false">
      <c r="A15817" s="197" t="s">
        <v>31742</v>
      </c>
      <c r="B15817" s="197" t="str">
        <f aca="false">C15817&amp;D15817&amp;E15817&amp;F15817&amp;G15817&amp;H15817</f>
        <v>CURVA HORIZONTAL,90º,PARA ELETROCALHA PERFURADA OU LISA,150X75MM.FORNECIMENTO E COLOCACAO</v>
      </c>
      <c r="C15817" s="197" t="s">
        <v>31728</v>
      </c>
      <c r="D15817" s="197" t="s">
        <v>31700</v>
      </c>
      <c r="I15817" s="197" t="s">
        <v>30</v>
      </c>
      <c r="J15817" s="197" t="n">
        <v>31.25</v>
      </c>
    </row>
    <row r="15818" customFormat="false" ht="12.75" hidden="true" customHeight="false" outlineLevel="0" collapsed="false">
      <c r="A15818" s="197" t="s">
        <v>31743</v>
      </c>
      <c r="B15818" s="197" t="str">
        <f aca="false">C15818&amp;D15818&amp;E15818&amp;F15818&amp;G15818&amp;H15818</f>
        <v>CURVA HORIZONTAL,90º,PARA ELETROCALHA PERFURADA OU LISA,200X75MM.FORNECIMENTO E COLOCACAO</v>
      </c>
      <c r="C15818" s="197" t="s">
        <v>31731</v>
      </c>
      <c r="D15818" s="197" t="s">
        <v>31700</v>
      </c>
      <c r="I15818" s="197" t="s">
        <v>30</v>
      </c>
      <c r="J15818" s="197" t="n">
        <v>37.92</v>
      </c>
    </row>
    <row r="15819" customFormat="false" ht="12.75" hidden="true" customHeight="false" outlineLevel="0" collapsed="false">
      <c r="A15819" s="197" t="s">
        <v>31744</v>
      </c>
      <c r="B15819" s="197" t="str">
        <f aca="false">C15819&amp;D15819&amp;E15819&amp;F15819&amp;G15819&amp;H15819</f>
        <v>CURVA HORIZONTAL,90º,PARA ELETROCALHA PERFURADA OU LISA,200X75MM.FORNECIMENTO E COLOCACAO</v>
      </c>
      <c r="C15819" s="197" t="s">
        <v>31731</v>
      </c>
      <c r="D15819" s="197" t="s">
        <v>31700</v>
      </c>
      <c r="I15819" s="197" t="s">
        <v>30</v>
      </c>
      <c r="J15819" s="197" t="n">
        <v>35.45</v>
      </c>
    </row>
    <row r="15820" customFormat="false" ht="12.75" hidden="true" customHeight="false" outlineLevel="0" collapsed="false">
      <c r="A15820" s="197" t="s">
        <v>31745</v>
      </c>
      <c r="B15820" s="197" t="str">
        <f aca="false">C15820&amp;D15820&amp;E15820&amp;F15820&amp;G15820&amp;H15820</f>
        <v>CURVA HORIZONTAL,90º,PARA ELETROCALHA PERFURADA OU LISA,300X75MM.FORNECIMENTO E COLOCACAO</v>
      </c>
      <c r="C15820" s="197" t="s">
        <v>31734</v>
      </c>
      <c r="D15820" s="197" t="s">
        <v>31700</v>
      </c>
      <c r="I15820" s="197" t="s">
        <v>30</v>
      </c>
      <c r="J15820" s="197" t="n">
        <v>61.72</v>
      </c>
    </row>
    <row r="15821" customFormat="false" ht="12.75" hidden="true" customHeight="false" outlineLevel="0" collapsed="false">
      <c r="A15821" s="197" t="s">
        <v>31746</v>
      </c>
      <c r="B15821" s="197" t="str">
        <f aca="false">C15821&amp;D15821&amp;E15821&amp;F15821&amp;G15821&amp;H15821</f>
        <v>CURVA HORIZONTAL,90º,PARA ELETROCALHA PERFURADA OU LISA,300X75MM.FORNECIMENTO E COLOCACAO</v>
      </c>
      <c r="C15821" s="197" t="s">
        <v>31734</v>
      </c>
      <c r="D15821" s="197" t="s">
        <v>31700</v>
      </c>
      <c r="I15821" s="197" t="s">
        <v>30</v>
      </c>
      <c r="J15821" s="197" t="n">
        <v>59.25</v>
      </c>
    </row>
    <row r="15822" customFormat="false" ht="12.75" hidden="true" customHeight="false" outlineLevel="0" collapsed="false">
      <c r="A15822" s="197" t="s">
        <v>31747</v>
      </c>
      <c r="B15822" s="197" t="str">
        <f aca="false">C15822&amp;D15822&amp;E15822&amp;F15822&amp;G15822&amp;H15822</f>
        <v>CURVA HORIZONTAL,90º,PARA ELETROCALHA PERFURADA OU LISA,400X75MM.FORNECIMENTO E COLOCACAO</v>
      </c>
      <c r="C15822" s="197" t="s">
        <v>31737</v>
      </c>
      <c r="D15822" s="197" t="s">
        <v>31700</v>
      </c>
      <c r="I15822" s="197" t="s">
        <v>30</v>
      </c>
      <c r="J15822" s="197" t="n">
        <v>78.97</v>
      </c>
    </row>
    <row r="15823" customFormat="false" ht="12.75" hidden="true" customHeight="false" outlineLevel="0" collapsed="false">
      <c r="A15823" s="197" t="s">
        <v>31748</v>
      </c>
      <c r="B15823" s="197" t="str">
        <f aca="false">C15823&amp;D15823&amp;E15823&amp;F15823&amp;G15823&amp;H15823</f>
        <v>CURVA HORIZONTAL,90º,PARA ELETROCALHA PERFURADA OU LISA,400X75MM.FORNECIMENTO E COLOCACAO</v>
      </c>
      <c r="C15823" s="197" t="s">
        <v>31737</v>
      </c>
      <c r="D15823" s="197" t="s">
        <v>31700</v>
      </c>
      <c r="I15823" s="197" t="s">
        <v>30</v>
      </c>
      <c r="J15823" s="197" t="n">
        <v>76.51</v>
      </c>
    </row>
    <row r="15824" customFormat="false" ht="12.75" hidden="true" customHeight="false" outlineLevel="0" collapsed="false">
      <c r="A15824" s="197" t="s">
        <v>31749</v>
      </c>
      <c r="B15824" s="197" t="str">
        <f aca="false">C15824&amp;D15824&amp;E15824&amp;F15824&amp;G15824&amp;H15824</f>
        <v>CURVA HORIZONTAL,90º,PARA ELETROCALHA PERFURADA OU LISA,100X100MM.FORNECIMENTO E COLOCACAO</v>
      </c>
      <c r="C15824" s="197" t="s">
        <v>31725</v>
      </c>
      <c r="D15824" s="197" t="s">
        <v>31711</v>
      </c>
      <c r="I15824" s="197" t="s">
        <v>30</v>
      </c>
      <c r="J15824" s="197" t="n">
        <v>35.68</v>
      </c>
    </row>
    <row r="15825" customFormat="false" ht="12.75" hidden="true" customHeight="false" outlineLevel="0" collapsed="false">
      <c r="A15825" s="197" t="s">
        <v>31750</v>
      </c>
      <c r="B15825" s="197" t="str">
        <f aca="false">C15825&amp;D15825&amp;E15825&amp;F15825&amp;G15825&amp;H15825</f>
        <v>CURVA HORIZONTAL,90º,PARA ELETROCALHA PERFURADA OU LISA,100X100MM.FORNECIMENTO E COLOCACAO</v>
      </c>
      <c r="C15825" s="197" t="s">
        <v>31725</v>
      </c>
      <c r="D15825" s="197" t="s">
        <v>31711</v>
      </c>
      <c r="I15825" s="197" t="s">
        <v>30</v>
      </c>
      <c r="J15825" s="197" t="n">
        <v>33.22</v>
      </c>
    </row>
    <row r="15826" customFormat="false" ht="12.75" hidden="true" customHeight="false" outlineLevel="0" collapsed="false">
      <c r="A15826" s="197" t="s">
        <v>31751</v>
      </c>
      <c r="B15826" s="197" t="str">
        <f aca="false">C15826&amp;D15826&amp;E15826&amp;F15826&amp;G15826&amp;H15826</f>
        <v>CURVA HORIZONTAL,90º,PARA ELETROCALHA PERFURADA OU LISA,150X100MM.FORNECIMENTO E COLOCACAO</v>
      </c>
      <c r="C15826" s="197" t="s">
        <v>31728</v>
      </c>
      <c r="D15826" s="197" t="s">
        <v>31711</v>
      </c>
      <c r="I15826" s="197" t="s">
        <v>30</v>
      </c>
      <c r="J15826" s="197" t="n">
        <v>36.32</v>
      </c>
    </row>
    <row r="15827" customFormat="false" ht="12.75" hidden="true" customHeight="false" outlineLevel="0" collapsed="false">
      <c r="A15827" s="197" t="s">
        <v>31752</v>
      </c>
      <c r="B15827" s="197" t="str">
        <f aca="false">C15827&amp;D15827&amp;E15827&amp;F15827&amp;G15827&amp;H15827</f>
        <v>CURVA HORIZONTAL,90º,PARA ELETROCALHA PERFURADA OU LISA,150X100MM.FORNECIMENTO E COLOCACAO</v>
      </c>
      <c r="C15827" s="197" t="s">
        <v>31728</v>
      </c>
      <c r="D15827" s="197" t="s">
        <v>31711</v>
      </c>
      <c r="I15827" s="197" t="s">
        <v>30</v>
      </c>
      <c r="J15827" s="197" t="n">
        <v>33.85</v>
      </c>
    </row>
    <row r="15828" customFormat="false" ht="12.75" hidden="true" customHeight="false" outlineLevel="0" collapsed="false">
      <c r="A15828" s="197" t="s">
        <v>31753</v>
      </c>
      <c r="B15828" s="197" t="str">
        <f aca="false">C15828&amp;D15828&amp;E15828&amp;F15828&amp;G15828&amp;H15828</f>
        <v>CURVA HORIZONTAL,90º,PARA ELETROCALHA PERFURADA OU LISA,200X100MM.FORNECIMENTO E COLOCACAO</v>
      </c>
      <c r="C15828" s="197" t="s">
        <v>31731</v>
      </c>
      <c r="D15828" s="197" t="s">
        <v>31711</v>
      </c>
      <c r="I15828" s="197" t="s">
        <v>30</v>
      </c>
      <c r="J15828" s="197" t="n">
        <v>40.67</v>
      </c>
    </row>
    <row r="15829" customFormat="false" ht="12.75" hidden="true" customHeight="false" outlineLevel="0" collapsed="false">
      <c r="A15829" s="197" t="s">
        <v>31754</v>
      </c>
      <c r="B15829" s="197" t="str">
        <f aca="false">C15829&amp;D15829&amp;E15829&amp;F15829&amp;G15829&amp;H15829</f>
        <v>CURVA HORIZONTAL,90º,PARA ELETROCALHA PERFURADA OU LISA,200X100MM.FORNECIMENTO E COLOCACAO</v>
      </c>
      <c r="C15829" s="197" t="s">
        <v>31731</v>
      </c>
      <c r="D15829" s="197" t="s">
        <v>31711</v>
      </c>
      <c r="I15829" s="197" t="s">
        <v>30</v>
      </c>
      <c r="J15829" s="197" t="n">
        <v>38.2</v>
      </c>
    </row>
    <row r="15830" customFormat="false" ht="12.75" hidden="true" customHeight="false" outlineLevel="0" collapsed="false">
      <c r="A15830" s="197" t="s">
        <v>31755</v>
      </c>
      <c r="B15830" s="197" t="str">
        <f aca="false">C15830&amp;D15830&amp;E15830&amp;F15830&amp;G15830&amp;H15830</f>
        <v>CURVA HORIZONTAL,90º,PARA ELETROCALHA PERFURADA OU LISA,300X100MM.FORNECIMENTO E COLOCACAO</v>
      </c>
      <c r="C15830" s="197" t="s">
        <v>31734</v>
      </c>
      <c r="D15830" s="197" t="s">
        <v>31711</v>
      </c>
      <c r="I15830" s="197" t="s">
        <v>30</v>
      </c>
      <c r="J15830" s="197" t="n">
        <v>64.16</v>
      </c>
    </row>
    <row r="15831" customFormat="false" ht="12.75" hidden="true" customHeight="false" outlineLevel="0" collapsed="false">
      <c r="A15831" s="197" t="s">
        <v>31756</v>
      </c>
      <c r="B15831" s="197" t="str">
        <f aca="false">C15831&amp;D15831&amp;E15831&amp;F15831&amp;G15831&amp;H15831</f>
        <v>CURVA HORIZONTAL,90º,PARA ELETROCALHA PERFURADA OU LISA,300X100MM.FORNECIMENTO E COLOCACAO</v>
      </c>
      <c r="C15831" s="197" t="s">
        <v>31734</v>
      </c>
      <c r="D15831" s="197" t="s">
        <v>31711</v>
      </c>
      <c r="I15831" s="197" t="s">
        <v>30</v>
      </c>
      <c r="J15831" s="197" t="n">
        <v>61.7</v>
      </c>
    </row>
    <row r="15832" customFormat="false" ht="12.75" hidden="true" customHeight="false" outlineLevel="0" collapsed="false">
      <c r="A15832" s="197" t="s">
        <v>31757</v>
      </c>
      <c r="B15832" s="197" t="str">
        <f aca="false">C15832&amp;D15832&amp;E15832&amp;F15832&amp;G15832&amp;H15832</f>
        <v>CURVA HORIZONTAL,90º,PARA ELETROCALHA PERFURADA OU LISA,400X100MM.FORNECIMENTO E COLOCACAO</v>
      </c>
      <c r="C15832" s="197" t="s">
        <v>31737</v>
      </c>
      <c r="D15832" s="197" t="s">
        <v>31711</v>
      </c>
      <c r="I15832" s="197" t="s">
        <v>30</v>
      </c>
      <c r="J15832" s="197" t="n">
        <v>76.92</v>
      </c>
    </row>
    <row r="15833" customFormat="false" ht="12.75" hidden="true" customHeight="false" outlineLevel="0" collapsed="false">
      <c r="A15833" s="197" t="s">
        <v>31758</v>
      </c>
      <c r="B15833" s="197" t="str">
        <f aca="false">C15833&amp;D15833&amp;E15833&amp;F15833&amp;G15833&amp;H15833</f>
        <v>CURVA HORIZONTAL,90º,PARA ELETROCALHA PERFURADA OU LISA,400X100MM.FORNECIMENTO E COLOCACAO</v>
      </c>
      <c r="C15833" s="197" t="s">
        <v>31737</v>
      </c>
      <c r="D15833" s="197" t="s">
        <v>31711</v>
      </c>
      <c r="I15833" s="197" t="s">
        <v>30</v>
      </c>
      <c r="J15833" s="197" t="n">
        <v>74.46</v>
      </c>
    </row>
    <row r="15834" customFormat="false" ht="12.75" hidden="true" customHeight="false" outlineLevel="0" collapsed="false">
      <c r="A15834" s="197" t="s">
        <v>31759</v>
      </c>
      <c r="B15834" s="197" t="str">
        <f aca="false">C15834&amp;D15834&amp;E15834&amp;F15834&amp;G15834&amp;H15834</f>
        <v>CURVA VERTICAL,EXTERNA,30º,PARA ELETROCALHA PERFURADA OU LISA,50X50MM.FORNECIMENTO E COLOCACAO</v>
      </c>
      <c r="C15834" s="197" t="s">
        <v>31760</v>
      </c>
      <c r="D15834" s="197" t="s">
        <v>31761</v>
      </c>
      <c r="I15834" s="197" t="s">
        <v>30</v>
      </c>
      <c r="J15834" s="197" t="n">
        <v>22.84</v>
      </c>
    </row>
    <row r="15835" customFormat="false" ht="12.75" hidden="true" customHeight="false" outlineLevel="0" collapsed="false">
      <c r="A15835" s="197" t="s">
        <v>31762</v>
      </c>
      <c r="B15835" s="197" t="str">
        <f aca="false">C15835&amp;D15835&amp;E15835&amp;F15835&amp;G15835&amp;H15835</f>
        <v>CURVA VERTICAL,EXTERNA,30º,PARA ELETROCALHA PERFURADA OU LISA,50X50MM.FORNECIMENTO E COLOCACAO</v>
      </c>
      <c r="C15835" s="197" t="s">
        <v>31760</v>
      </c>
      <c r="D15835" s="197" t="s">
        <v>31761</v>
      </c>
      <c r="I15835" s="197" t="s">
        <v>30</v>
      </c>
      <c r="J15835" s="197" t="n">
        <v>20.37</v>
      </c>
    </row>
    <row r="15836" customFormat="false" ht="12.75" hidden="true" customHeight="false" outlineLevel="0" collapsed="false">
      <c r="A15836" s="197" t="s">
        <v>31763</v>
      </c>
      <c r="B15836" s="197" t="str">
        <f aca="false">C15836&amp;D15836&amp;E15836&amp;F15836&amp;G15836&amp;H15836</f>
        <v>CURVA VERTICAL,EXTERNA,30º,PARA ELETROCALHA PERFURADA OU LISA,100X50MM.FORNECIMENTO E COLOCACAO</v>
      </c>
      <c r="C15836" s="197" t="s">
        <v>31760</v>
      </c>
      <c r="D15836" s="197" t="s">
        <v>31764</v>
      </c>
      <c r="I15836" s="197" t="s">
        <v>30</v>
      </c>
      <c r="J15836" s="197" t="n">
        <v>25.89</v>
      </c>
    </row>
    <row r="15837" customFormat="false" ht="12.75" hidden="true" customHeight="false" outlineLevel="0" collapsed="false">
      <c r="A15837" s="197" t="s">
        <v>31765</v>
      </c>
      <c r="B15837" s="197" t="str">
        <f aca="false">C15837&amp;D15837&amp;E15837&amp;F15837&amp;G15837&amp;H15837</f>
        <v>CURVA VERTICAL,EXTERNA,30º,PARA ELETROCALHA PERFURADA OU LISA,100X50MM.FORNECIMENTO E COLOCACAO</v>
      </c>
      <c r="C15837" s="197" t="s">
        <v>31760</v>
      </c>
      <c r="D15837" s="197" t="s">
        <v>31764</v>
      </c>
      <c r="I15837" s="197" t="s">
        <v>30</v>
      </c>
      <c r="J15837" s="197" t="n">
        <v>23.43</v>
      </c>
    </row>
    <row r="15838" customFormat="false" ht="12.75" hidden="true" customHeight="false" outlineLevel="0" collapsed="false">
      <c r="A15838" s="197" t="s">
        <v>31766</v>
      </c>
      <c r="B15838" s="197" t="str">
        <f aca="false">C15838&amp;D15838&amp;E15838&amp;F15838&amp;G15838&amp;H15838</f>
        <v>CURVA VERTICAL,EXTERNA,30º,PARA ELETROCALHA PERFURADA OU LISA,150X50MM.FORNECIMENTO E COLOCACAO</v>
      </c>
      <c r="C15838" s="197" t="s">
        <v>31760</v>
      </c>
      <c r="D15838" s="197" t="s">
        <v>31767</v>
      </c>
      <c r="I15838" s="197" t="s">
        <v>30</v>
      </c>
      <c r="J15838" s="197" t="n">
        <v>25.74</v>
      </c>
    </row>
    <row r="15839" customFormat="false" ht="12.75" hidden="true" customHeight="false" outlineLevel="0" collapsed="false">
      <c r="A15839" s="197" t="s">
        <v>31768</v>
      </c>
      <c r="B15839" s="197" t="str">
        <f aca="false">C15839&amp;D15839&amp;E15839&amp;F15839&amp;G15839&amp;H15839</f>
        <v>CURVA VERTICAL,EXTERNA,30º,PARA ELETROCALHA PERFURADA OU LISA,150X50MM.FORNECIMENTO E COLOCACAO</v>
      </c>
      <c r="C15839" s="197" t="s">
        <v>31760</v>
      </c>
      <c r="D15839" s="197" t="s">
        <v>31767</v>
      </c>
      <c r="I15839" s="197" t="s">
        <v>30</v>
      </c>
      <c r="J15839" s="197" t="n">
        <v>23.28</v>
      </c>
    </row>
    <row r="15840" customFormat="false" ht="12.75" hidden="true" customHeight="false" outlineLevel="0" collapsed="false">
      <c r="A15840" s="197" t="s">
        <v>31769</v>
      </c>
      <c r="B15840" s="197" t="str">
        <f aca="false">C15840&amp;D15840&amp;E15840&amp;F15840&amp;G15840&amp;H15840</f>
        <v>CURVA VERTICAL,EXTERNA,30º,PARA ELETROCALHA PERFURADA OU LISA,200X50MM.FORNECIMENTO E COLOCACAO</v>
      </c>
      <c r="C15840" s="197" t="s">
        <v>31760</v>
      </c>
      <c r="D15840" s="197" t="s">
        <v>31770</v>
      </c>
      <c r="I15840" s="197" t="s">
        <v>30</v>
      </c>
      <c r="J15840" s="197" t="n">
        <v>27.19</v>
      </c>
    </row>
    <row r="15841" customFormat="false" ht="12.75" hidden="true" customHeight="false" outlineLevel="0" collapsed="false">
      <c r="A15841" s="197" t="s">
        <v>31771</v>
      </c>
      <c r="B15841" s="197" t="str">
        <f aca="false">C15841&amp;D15841&amp;E15841&amp;F15841&amp;G15841&amp;H15841</f>
        <v>CURVA VERTICAL,EXTERNA,30º,PARA ELETROCALHA PERFURADA OU LISA,200X50MM.FORNECIMENTO E COLOCACAO</v>
      </c>
      <c r="C15841" s="197" t="s">
        <v>31760</v>
      </c>
      <c r="D15841" s="197" t="s">
        <v>31770</v>
      </c>
      <c r="I15841" s="197" t="s">
        <v>30</v>
      </c>
      <c r="J15841" s="197" t="n">
        <v>24.72</v>
      </c>
    </row>
    <row r="15842" customFormat="false" ht="12.75" hidden="true" customHeight="false" outlineLevel="0" collapsed="false">
      <c r="A15842" s="197" t="s">
        <v>31772</v>
      </c>
      <c r="B15842" s="197" t="str">
        <f aca="false">C15842&amp;D15842&amp;E15842&amp;F15842&amp;G15842&amp;H15842</f>
        <v>CURVA VERTICAL,EXTERNA,30º,PARA ELETROCALHA PERFURADA OU LISA,300X50MM.FORNECIMENTO E COLOCACAO</v>
      </c>
      <c r="C15842" s="197" t="s">
        <v>31760</v>
      </c>
      <c r="D15842" s="197" t="s">
        <v>31773</v>
      </c>
      <c r="I15842" s="197" t="s">
        <v>30</v>
      </c>
      <c r="J15842" s="197" t="n">
        <v>29.95</v>
      </c>
    </row>
    <row r="15843" customFormat="false" ht="12.75" hidden="true" customHeight="false" outlineLevel="0" collapsed="false">
      <c r="A15843" s="197" t="s">
        <v>31774</v>
      </c>
      <c r="B15843" s="197" t="str">
        <f aca="false">C15843&amp;D15843&amp;E15843&amp;F15843&amp;G15843&amp;H15843</f>
        <v>CURVA VERTICAL,EXTERNA,30º,PARA ELETROCALHA PERFURADA OU LISA,300X50MM.FORNECIMENTO E COLOCACAO</v>
      </c>
      <c r="C15843" s="197" t="s">
        <v>31760</v>
      </c>
      <c r="D15843" s="197" t="s">
        <v>31773</v>
      </c>
      <c r="I15843" s="197" t="s">
        <v>30</v>
      </c>
      <c r="J15843" s="197" t="n">
        <v>27.48</v>
      </c>
    </row>
    <row r="15844" customFormat="false" ht="12.75" hidden="true" customHeight="false" outlineLevel="0" collapsed="false">
      <c r="A15844" s="197" t="s">
        <v>31775</v>
      </c>
      <c r="B15844" s="197" t="str">
        <f aca="false">C15844&amp;D15844&amp;E15844&amp;F15844&amp;G15844&amp;H15844</f>
        <v>CURVA VERTICAL,EXTERNA,30º,PARA ELETROCALHA PERFURADA OU LISA,400X50MM.FORNECIMENTO E COLOCACAO</v>
      </c>
      <c r="C15844" s="197" t="s">
        <v>31760</v>
      </c>
      <c r="D15844" s="197" t="s">
        <v>31776</v>
      </c>
      <c r="I15844" s="197" t="s">
        <v>30</v>
      </c>
      <c r="J15844" s="197" t="n">
        <v>32.7</v>
      </c>
    </row>
    <row r="15845" customFormat="false" ht="12.75" hidden="true" customHeight="false" outlineLevel="0" collapsed="false">
      <c r="A15845" s="197" t="s">
        <v>31777</v>
      </c>
      <c r="B15845" s="197" t="str">
        <f aca="false">C15845&amp;D15845&amp;E15845&amp;F15845&amp;G15845&amp;H15845</f>
        <v>CURVA VERTICAL,EXTERNA,30º,PARA ELETROCALHA PERFURADA OU LISA,400X50MM.FORNECIMENTO E COLOCACAO</v>
      </c>
      <c r="C15845" s="197" t="s">
        <v>31760</v>
      </c>
      <c r="D15845" s="197" t="s">
        <v>31776</v>
      </c>
      <c r="I15845" s="197" t="s">
        <v>30</v>
      </c>
      <c r="J15845" s="197" t="n">
        <v>30.24</v>
      </c>
    </row>
    <row r="15846" customFormat="false" ht="12.75" hidden="true" customHeight="false" outlineLevel="0" collapsed="false">
      <c r="A15846" s="197" t="s">
        <v>31778</v>
      </c>
      <c r="B15846" s="197" t="str">
        <f aca="false">C15846&amp;D15846&amp;E15846&amp;F15846&amp;G15846&amp;H15846</f>
        <v>CURVA VERTICAL,EXTERNA,30º,PARA ELETROCALHA PERFURADA OU LISA,100X75MM.FORNECIMENTO E COLOCACAO</v>
      </c>
      <c r="C15846" s="197" t="s">
        <v>31760</v>
      </c>
      <c r="D15846" s="197" t="s">
        <v>31779</v>
      </c>
      <c r="I15846" s="197" t="s">
        <v>30</v>
      </c>
      <c r="J15846" s="197" t="n">
        <v>26.19</v>
      </c>
    </row>
    <row r="15847" customFormat="false" ht="12.75" hidden="true" customHeight="false" outlineLevel="0" collapsed="false">
      <c r="A15847" s="197" t="s">
        <v>31780</v>
      </c>
      <c r="B15847" s="197" t="str">
        <f aca="false">C15847&amp;D15847&amp;E15847&amp;F15847&amp;G15847&amp;H15847</f>
        <v>CURVA VERTICAL,EXTERNA,30º,PARA ELETROCALHA PERFURADA OU LISA,100X75MM.FORNECIMENTO E COLOCACAO</v>
      </c>
      <c r="C15847" s="197" t="s">
        <v>31760</v>
      </c>
      <c r="D15847" s="197" t="s">
        <v>31779</v>
      </c>
      <c r="I15847" s="197" t="s">
        <v>30</v>
      </c>
      <c r="J15847" s="197" t="n">
        <v>23.73</v>
      </c>
    </row>
    <row r="15848" customFormat="false" ht="12.75" hidden="true" customHeight="false" outlineLevel="0" collapsed="false">
      <c r="A15848" s="197" t="s">
        <v>31781</v>
      </c>
      <c r="B15848" s="197" t="str">
        <f aca="false">C15848&amp;D15848&amp;E15848&amp;F15848&amp;G15848&amp;H15848</f>
        <v>CURVA VERTICAL,EXTERNA,30º,PARA ELETROCALHA PERFURADA OU LISA,150X75MM.FORNECIMENTO E COLOCACAO</v>
      </c>
      <c r="C15848" s="197" t="s">
        <v>31760</v>
      </c>
      <c r="D15848" s="197" t="s">
        <v>31782</v>
      </c>
      <c r="I15848" s="197" t="s">
        <v>30</v>
      </c>
      <c r="J15848" s="197" t="n">
        <v>27.55</v>
      </c>
    </row>
    <row r="15849" customFormat="false" ht="12.75" hidden="true" customHeight="false" outlineLevel="0" collapsed="false">
      <c r="A15849" s="197" t="s">
        <v>31783</v>
      </c>
      <c r="B15849" s="197" t="str">
        <f aca="false">C15849&amp;D15849&amp;E15849&amp;F15849&amp;G15849&amp;H15849</f>
        <v>CURVA VERTICAL,EXTERNA,30º,PARA ELETROCALHA PERFURADA OU LISA,150X75MM.FORNECIMENTO E COLOCACAO</v>
      </c>
      <c r="C15849" s="197" t="s">
        <v>31760</v>
      </c>
      <c r="D15849" s="197" t="s">
        <v>31782</v>
      </c>
      <c r="I15849" s="197" t="s">
        <v>30</v>
      </c>
      <c r="J15849" s="197" t="n">
        <v>25.08</v>
      </c>
    </row>
    <row r="15850" customFormat="false" ht="12.75" hidden="true" customHeight="false" outlineLevel="0" collapsed="false">
      <c r="A15850" s="197" t="s">
        <v>31784</v>
      </c>
      <c r="B15850" s="197" t="str">
        <f aca="false">C15850&amp;D15850&amp;E15850&amp;F15850&amp;G15850&amp;H15850</f>
        <v>CURVA VERTICAL,EXTERNA,30º,PARA ELETROCALHA PERFURADA OU LISA,200X75MM.FORNECIMENTO E COLOCACAO</v>
      </c>
      <c r="C15850" s="197" t="s">
        <v>31760</v>
      </c>
      <c r="D15850" s="197" t="s">
        <v>31785</v>
      </c>
      <c r="I15850" s="197" t="s">
        <v>30</v>
      </c>
      <c r="J15850" s="197" t="n">
        <v>29.18</v>
      </c>
    </row>
    <row r="15851" customFormat="false" ht="12.75" hidden="true" customHeight="false" outlineLevel="0" collapsed="false">
      <c r="A15851" s="197" t="s">
        <v>31786</v>
      </c>
      <c r="B15851" s="197" t="str">
        <f aca="false">C15851&amp;D15851&amp;E15851&amp;F15851&amp;G15851&amp;H15851</f>
        <v>CURVA VERTICAL,EXTERNA,30º,PARA ELETROCALHA PERFURADA OU LISA,200X75MM.FORNECIMENTO E COLOCACAO</v>
      </c>
      <c r="C15851" s="197" t="s">
        <v>31760</v>
      </c>
      <c r="D15851" s="197" t="s">
        <v>31785</v>
      </c>
      <c r="I15851" s="197" t="s">
        <v>30</v>
      </c>
      <c r="J15851" s="197" t="n">
        <v>26.71</v>
      </c>
    </row>
    <row r="15852" customFormat="false" ht="12.75" hidden="true" customHeight="false" outlineLevel="0" collapsed="false">
      <c r="A15852" s="197" t="s">
        <v>31787</v>
      </c>
      <c r="B15852" s="197" t="str">
        <f aca="false">C15852&amp;D15852&amp;E15852&amp;F15852&amp;G15852&amp;H15852</f>
        <v>CURVA VERTICAL,EXTERNA,30º,PARA ELETROCALHA PERFURADA OU LISA,300X75MM.FORNECIMENTO E COLOCACAO</v>
      </c>
      <c r="C15852" s="197" t="s">
        <v>31760</v>
      </c>
      <c r="D15852" s="197" t="s">
        <v>31788</v>
      </c>
      <c r="I15852" s="197" t="s">
        <v>30</v>
      </c>
      <c r="J15852" s="197" t="n">
        <v>31.74</v>
      </c>
    </row>
    <row r="15853" customFormat="false" ht="12.75" hidden="true" customHeight="false" outlineLevel="0" collapsed="false">
      <c r="A15853" s="197" t="s">
        <v>31789</v>
      </c>
      <c r="B15853" s="197" t="str">
        <f aca="false">C15853&amp;D15853&amp;E15853&amp;F15853&amp;G15853&amp;H15853</f>
        <v>CURVA VERTICAL,EXTERNA,30º,PARA ELETROCALHA PERFURADA OU LISA,300X75MM.FORNECIMENTO E COLOCACAO</v>
      </c>
      <c r="C15853" s="197" t="s">
        <v>31760</v>
      </c>
      <c r="D15853" s="197" t="s">
        <v>31788</v>
      </c>
      <c r="I15853" s="197" t="s">
        <v>30</v>
      </c>
      <c r="J15853" s="197" t="n">
        <v>29.27</v>
      </c>
    </row>
    <row r="15854" customFormat="false" ht="12.75" hidden="true" customHeight="false" outlineLevel="0" collapsed="false">
      <c r="A15854" s="197" t="s">
        <v>31790</v>
      </c>
      <c r="B15854" s="197" t="str">
        <f aca="false">C15854&amp;D15854&amp;E15854&amp;F15854&amp;G15854&amp;H15854</f>
        <v>CURVA VERTICAL,EXTERNA,30º,PARA ELETROCALHA PERFURADA OU LISA,400X75MM.FORNECIMENTO E COLOCACAO</v>
      </c>
      <c r="C15854" s="197" t="s">
        <v>31760</v>
      </c>
      <c r="D15854" s="197" t="s">
        <v>31791</v>
      </c>
      <c r="I15854" s="197" t="s">
        <v>30</v>
      </c>
      <c r="J15854" s="197" t="n">
        <v>34.49</v>
      </c>
    </row>
    <row r="15855" customFormat="false" ht="12.75" hidden="true" customHeight="false" outlineLevel="0" collapsed="false">
      <c r="A15855" s="197" t="s">
        <v>31792</v>
      </c>
      <c r="B15855" s="197" t="str">
        <f aca="false">C15855&amp;D15855&amp;E15855&amp;F15855&amp;G15855&amp;H15855</f>
        <v>CURVA VERTICAL,EXTERNA,30º,PARA ELETROCALHA PERFURADA OU LISA,400X75MM.FORNECIMENTO E COLOCACAO</v>
      </c>
      <c r="C15855" s="197" t="s">
        <v>31760</v>
      </c>
      <c r="D15855" s="197" t="s">
        <v>31791</v>
      </c>
      <c r="I15855" s="197" t="s">
        <v>30</v>
      </c>
      <c r="J15855" s="197" t="n">
        <v>32.03</v>
      </c>
    </row>
    <row r="15856" customFormat="false" ht="12.75" hidden="true" customHeight="false" outlineLevel="0" collapsed="false">
      <c r="A15856" s="197" t="s">
        <v>31793</v>
      </c>
      <c r="B15856" s="197" t="str">
        <f aca="false">C15856&amp;D15856&amp;E15856&amp;F15856&amp;G15856&amp;H15856</f>
        <v>CURVA VERTICAL,EXTERNA,30º,PARA ELETROCALHA PERFURADA OU LISA,100X100MM.FORNECIMENTO E COLOCACAO</v>
      </c>
      <c r="C15856" s="197" t="s">
        <v>31760</v>
      </c>
      <c r="D15856" s="197" t="s">
        <v>31794</v>
      </c>
      <c r="I15856" s="197" t="s">
        <v>30</v>
      </c>
      <c r="J15856" s="197" t="n">
        <v>28.11</v>
      </c>
    </row>
    <row r="15857" customFormat="false" ht="12.75" hidden="true" customHeight="false" outlineLevel="0" collapsed="false">
      <c r="A15857" s="197" t="s">
        <v>31795</v>
      </c>
      <c r="B15857" s="197" t="str">
        <f aca="false">C15857&amp;D15857&amp;E15857&amp;F15857&amp;G15857&amp;H15857</f>
        <v>CURVA VERTICAL,EXTERNA,30º,PARA ELETROCALHA PERFURADA OU LISA,100X100MM.FORNECIMENTO E COLOCACAO</v>
      </c>
      <c r="C15857" s="197" t="s">
        <v>31760</v>
      </c>
      <c r="D15857" s="197" t="s">
        <v>31794</v>
      </c>
      <c r="I15857" s="197" t="s">
        <v>30</v>
      </c>
      <c r="J15857" s="197" t="n">
        <v>25.65</v>
      </c>
    </row>
    <row r="15858" customFormat="false" ht="12.75" hidden="true" customHeight="false" outlineLevel="0" collapsed="false">
      <c r="A15858" s="197" t="s">
        <v>31796</v>
      </c>
      <c r="B15858" s="197" t="str">
        <f aca="false">C15858&amp;D15858&amp;E15858&amp;F15858&amp;G15858&amp;H15858</f>
        <v>CURVA VERTICAL,EXTERNA,30º,PARA ELETROCALHA PERFURADA OU LISA,150X100MM.FORNECIMENTO E COLOCACAO</v>
      </c>
      <c r="C15858" s="197" t="s">
        <v>31760</v>
      </c>
      <c r="D15858" s="197" t="s">
        <v>31797</v>
      </c>
      <c r="I15858" s="197" t="s">
        <v>30</v>
      </c>
      <c r="J15858" s="197" t="n">
        <v>29.74</v>
      </c>
    </row>
    <row r="15859" customFormat="false" ht="12.75" hidden="true" customHeight="false" outlineLevel="0" collapsed="false">
      <c r="A15859" s="197" t="s">
        <v>31798</v>
      </c>
      <c r="B15859" s="197" t="str">
        <f aca="false">C15859&amp;D15859&amp;E15859&amp;F15859&amp;G15859&amp;H15859</f>
        <v>CURVA VERTICAL,EXTERNA,30º,PARA ELETROCALHA PERFURADA OU LISA,150X100MM.FORNECIMENTO E COLOCACAO</v>
      </c>
      <c r="C15859" s="197" t="s">
        <v>31760</v>
      </c>
      <c r="D15859" s="197" t="s">
        <v>31797</v>
      </c>
      <c r="I15859" s="197" t="s">
        <v>30</v>
      </c>
      <c r="J15859" s="197" t="n">
        <v>27.27</v>
      </c>
    </row>
    <row r="15860" customFormat="false" ht="12.75" hidden="true" customHeight="false" outlineLevel="0" collapsed="false">
      <c r="A15860" s="197" t="s">
        <v>31799</v>
      </c>
      <c r="B15860" s="197" t="str">
        <f aca="false">C15860&amp;D15860&amp;E15860&amp;F15860&amp;G15860&amp;H15860</f>
        <v>CURVA VERTICAL,EXTERNA,30º,PARA ELETROCALHA PERFURADA OU LISA,200X100MM.FORNECIMENTO E COLOCACAO</v>
      </c>
      <c r="C15860" s="197" t="s">
        <v>31760</v>
      </c>
      <c r="D15860" s="197" t="s">
        <v>31800</v>
      </c>
      <c r="I15860" s="197" t="s">
        <v>30</v>
      </c>
      <c r="J15860" s="197" t="n">
        <v>31.36</v>
      </c>
    </row>
    <row r="15861" customFormat="false" ht="12.75" hidden="true" customHeight="false" outlineLevel="0" collapsed="false">
      <c r="A15861" s="197" t="s">
        <v>31801</v>
      </c>
      <c r="B15861" s="197" t="str">
        <f aca="false">C15861&amp;D15861&amp;E15861&amp;F15861&amp;G15861&amp;H15861</f>
        <v>CURVA VERTICAL,EXTERNA,30º,PARA ELETROCALHA PERFURADA OU LISA,200X100MM.FORNECIMENTO E COLOCACAO</v>
      </c>
      <c r="C15861" s="197" t="s">
        <v>31760</v>
      </c>
      <c r="D15861" s="197" t="s">
        <v>31800</v>
      </c>
      <c r="I15861" s="197" t="s">
        <v>30</v>
      </c>
      <c r="J15861" s="197" t="n">
        <v>28.89</v>
      </c>
    </row>
    <row r="15862" customFormat="false" ht="12.75" hidden="true" customHeight="false" outlineLevel="0" collapsed="false">
      <c r="A15862" s="197" t="s">
        <v>31802</v>
      </c>
      <c r="B15862" s="197" t="str">
        <f aca="false">C15862&amp;D15862&amp;E15862&amp;F15862&amp;G15862&amp;H15862</f>
        <v>CURVA VERTICAL,EXTERNA,30º,PARA ELETROCALHA PERFURADA OU LISA,300X100MM.FORNECIMENTO E COLOCACAO</v>
      </c>
      <c r="C15862" s="197" t="s">
        <v>31760</v>
      </c>
      <c r="D15862" s="197" t="s">
        <v>31803</v>
      </c>
      <c r="I15862" s="197" t="s">
        <v>30</v>
      </c>
      <c r="J15862" s="197" t="n">
        <v>33.71</v>
      </c>
    </row>
    <row r="15863" customFormat="false" ht="12.75" hidden="true" customHeight="false" outlineLevel="0" collapsed="false">
      <c r="A15863" s="197" t="s">
        <v>31804</v>
      </c>
      <c r="B15863" s="197" t="str">
        <f aca="false">C15863&amp;D15863&amp;E15863&amp;F15863&amp;G15863&amp;H15863</f>
        <v>CURVA VERTICAL,EXTERNA,30º,PARA ELETROCALHA PERFURADA OU LISA,300X100MM.FORNECIMENTO E COLOCACAO</v>
      </c>
      <c r="C15863" s="197" t="s">
        <v>31760</v>
      </c>
      <c r="D15863" s="197" t="s">
        <v>31803</v>
      </c>
      <c r="I15863" s="197" t="s">
        <v>30</v>
      </c>
      <c r="J15863" s="197" t="n">
        <v>31.24</v>
      </c>
    </row>
    <row r="15864" customFormat="false" ht="12.75" hidden="true" customHeight="false" outlineLevel="0" collapsed="false">
      <c r="A15864" s="197" t="s">
        <v>31805</v>
      </c>
      <c r="B15864" s="197" t="str">
        <f aca="false">C15864&amp;D15864&amp;E15864&amp;F15864&amp;G15864&amp;H15864</f>
        <v>CURVA VERTICAL,EXTERNA,30º,PARA ELETROCALHA PERFURADA OU LISA,400X100MM.FORNECIMENTO E COLOCACAO</v>
      </c>
      <c r="C15864" s="197" t="s">
        <v>31760</v>
      </c>
      <c r="D15864" s="197" t="s">
        <v>31806</v>
      </c>
      <c r="I15864" s="197" t="s">
        <v>30</v>
      </c>
      <c r="J15864" s="197" t="n">
        <v>36.47</v>
      </c>
    </row>
    <row r="15865" customFormat="false" ht="12.75" hidden="true" customHeight="false" outlineLevel="0" collapsed="false">
      <c r="A15865" s="197" t="s">
        <v>31807</v>
      </c>
      <c r="B15865" s="197" t="str">
        <f aca="false">C15865&amp;D15865&amp;E15865&amp;F15865&amp;G15865&amp;H15865</f>
        <v>CURVA VERTICAL,EXTERNA,30º,PARA ELETROCALHA PERFURADA OU LISA,400X100MM.FORNECIMENTO E COLOCACAO</v>
      </c>
      <c r="C15865" s="197" t="s">
        <v>31760</v>
      </c>
      <c r="D15865" s="197" t="s">
        <v>31806</v>
      </c>
      <c r="I15865" s="197" t="s">
        <v>30</v>
      </c>
      <c r="J15865" s="197" t="n">
        <v>34.01</v>
      </c>
    </row>
    <row r="15866" customFormat="false" ht="12.75" hidden="true" customHeight="false" outlineLevel="0" collapsed="false">
      <c r="A15866" s="197" t="s">
        <v>31808</v>
      </c>
      <c r="B15866" s="197" t="str">
        <f aca="false">C15866&amp;D15866&amp;E15866&amp;F15866&amp;G15866&amp;H15866</f>
        <v>CURVA VERTICAL,EXTERNA,45º,PARA ELETROCALHA PERFURADA OU LISA,50X50MM.FORNECIMENTO E COLOCACAO</v>
      </c>
      <c r="C15866" s="197" t="s">
        <v>31809</v>
      </c>
      <c r="D15866" s="197" t="s">
        <v>31761</v>
      </c>
      <c r="I15866" s="197" t="s">
        <v>30</v>
      </c>
      <c r="J15866" s="197" t="n">
        <v>22.84</v>
      </c>
    </row>
    <row r="15867" customFormat="false" ht="12.75" hidden="true" customHeight="false" outlineLevel="0" collapsed="false">
      <c r="A15867" s="197" t="s">
        <v>31810</v>
      </c>
      <c r="B15867" s="197" t="str">
        <f aca="false">C15867&amp;D15867&amp;E15867&amp;F15867&amp;G15867&amp;H15867</f>
        <v>CURVA VERTICAL,EXTERNA,45º,PARA ELETROCALHA PERFURADA OU LISA,50X50MM.FORNECIMENTO E COLOCACAO</v>
      </c>
      <c r="C15867" s="197" t="s">
        <v>31809</v>
      </c>
      <c r="D15867" s="197" t="s">
        <v>31761</v>
      </c>
      <c r="I15867" s="197" t="s">
        <v>30</v>
      </c>
      <c r="J15867" s="197" t="n">
        <v>20.37</v>
      </c>
    </row>
    <row r="15868" customFormat="false" ht="12.75" hidden="true" customHeight="false" outlineLevel="0" collapsed="false">
      <c r="A15868" s="197" t="s">
        <v>31811</v>
      </c>
      <c r="B15868" s="197" t="str">
        <f aca="false">C15868&amp;D15868&amp;E15868&amp;F15868&amp;G15868&amp;H15868</f>
        <v>CURVA VERTICAL,EXTERNA,45º,PARA ELETROCALHA PERFURADA OU LISA,100X50MM.FORNECIMENTO E COLOCACAO</v>
      </c>
      <c r="C15868" s="197" t="s">
        <v>31809</v>
      </c>
      <c r="D15868" s="197" t="s">
        <v>31764</v>
      </c>
      <c r="I15868" s="197" t="s">
        <v>30</v>
      </c>
      <c r="J15868" s="197" t="n">
        <v>25.01</v>
      </c>
    </row>
    <row r="15869" customFormat="false" ht="12.75" hidden="true" customHeight="false" outlineLevel="0" collapsed="false">
      <c r="A15869" s="197" t="s">
        <v>31812</v>
      </c>
      <c r="B15869" s="197" t="str">
        <f aca="false">C15869&amp;D15869&amp;E15869&amp;F15869&amp;G15869&amp;H15869</f>
        <v>CURVA VERTICAL,EXTERNA,45º,PARA ELETROCALHA PERFURADA OU LISA,100X50MM.FORNECIMENTO E COLOCACAO</v>
      </c>
      <c r="C15869" s="197" t="s">
        <v>31809</v>
      </c>
      <c r="D15869" s="197" t="s">
        <v>31764</v>
      </c>
      <c r="I15869" s="197" t="s">
        <v>30</v>
      </c>
      <c r="J15869" s="197" t="n">
        <v>22.55</v>
      </c>
    </row>
    <row r="15870" customFormat="false" ht="12.75" hidden="true" customHeight="false" outlineLevel="0" collapsed="false">
      <c r="A15870" s="197" t="s">
        <v>31813</v>
      </c>
      <c r="B15870" s="197" t="str">
        <f aca="false">C15870&amp;D15870&amp;E15870&amp;F15870&amp;G15870&amp;H15870</f>
        <v>CURVA VERTICAL,EXTERNA,45º,PARA ELETROCALHA PERFURADA OU LISA,150X50MM.FORNECIMENTO E COLOCACAO</v>
      </c>
      <c r="C15870" s="197" t="s">
        <v>31809</v>
      </c>
      <c r="D15870" s="197" t="s">
        <v>31767</v>
      </c>
      <c r="I15870" s="197" t="s">
        <v>30</v>
      </c>
      <c r="J15870" s="197" t="n">
        <v>25.74</v>
      </c>
    </row>
    <row r="15871" customFormat="false" ht="12.75" hidden="true" customHeight="false" outlineLevel="0" collapsed="false">
      <c r="A15871" s="197" t="s">
        <v>31814</v>
      </c>
      <c r="B15871" s="197" t="str">
        <f aca="false">C15871&amp;D15871&amp;E15871&amp;F15871&amp;G15871&amp;H15871</f>
        <v>CURVA VERTICAL,EXTERNA,45º,PARA ELETROCALHA PERFURADA OU LISA,150X50MM.FORNECIMENTO E COLOCACAO</v>
      </c>
      <c r="C15871" s="197" t="s">
        <v>31809</v>
      </c>
      <c r="D15871" s="197" t="s">
        <v>31767</v>
      </c>
      <c r="I15871" s="197" t="s">
        <v>30</v>
      </c>
      <c r="J15871" s="197" t="n">
        <v>23.28</v>
      </c>
    </row>
    <row r="15872" customFormat="false" ht="12.75" hidden="true" customHeight="false" outlineLevel="0" collapsed="false">
      <c r="A15872" s="197" t="s">
        <v>31815</v>
      </c>
      <c r="B15872" s="197" t="str">
        <f aca="false">C15872&amp;D15872&amp;E15872&amp;F15872&amp;G15872&amp;H15872</f>
        <v>CURVA VERTICAL,EXTERNA,45º,PARA ELETROCALHA PERFURADA OU LISA,200X50MM.FORNECIMENTO E COLOCACAO</v>
      </c>
      <c r="C15872" s="197" t="s">
        <v>31809</v>
      </c>
      <c r="D15872" s="197" t="s">
        <v>31770</v>
      </c>
      <c r="I15872" s="197" t="s">
        <v>30</v>
      </c>
      <c r="J15872" s="197" t="n">
        <v>27.19</v>
      </c>
    </row>
    <row r="15873" customFormat="false" ht="12.75" hidden="true" customHeight="false" outlineLevel="0" collapsed="false">
      <c r="A15873" s="197" t="s">
        <v>31816</v>
      </c>
      <c r="B15873" s="197" t="str">
        <f aca="false">C15873&amp;D15873&amp;E15873&amp;F15873&amp;G15873&amp;H15873</f>
        <v>CURVA VERTICAL,EXTERNA,45º,PARA ELETROCALHA PERFURADA OU LISA,200X50MM.FORNECIMENTO E COLOCACAO</v>
      </c>
      <c r="C15873" s="197" t="s">
        <v>31809</v>
      </c>
      <c r="D15873" s="197" t="s">
        <v>31770</v>
      </c>
      <c r="I15873" s="197" t="s">
        <v>30</v>
      </c>
      <c r="J15873" s="197" t="n">
        <v>24.72</v>
      </c>
    </row>
    <row r="15874" customFormat="false" ht="12.75" hidden="true" customHeight="false" outlineLevel="0" collapsed="false">
      <c r="A15874" s="197" t="s">
        <v>31817</v>
      </c>
      <c r="B15874" s="197" t="str">
        <f aca="false">C15874&amp;D15874&amp;E15874&amp;F15874&amp;G15874&amp;H15874</f>
        <v>CURVA VERTICAL,EXTERNA,45º,PARA ELETROCALHA PERFURADA OU LISA,300X50MM.FORNECIMENTO E COLOCACAO</v>
      </c>
      <c r="C15874" s="197" t="s">
        <v>31809</v>
      </c>
      <c r="D15874" s="197" t="s">
        <v>31773</v>
      </c>
      <c r="I15874" s="197" t="s">
        <v>30</v>
      </c>
      <c r="J15874" s="197" t="n">
        <v>29.95</v>
      </c>
    </row>
    <row r="15875" customFormat="false" ht="12.75" hidden="true" customHeight="false" outlineLevel="0" collapsed="false">
      <c r="A15875" s="197" t="s">
        <v>31818</v>
      </c>
      <c r="B15875" s="197" t="str">
        <f aca="false">C15875&amp;D15875&amp;E15875&amp;F15875&amp;G15875&amp;H15875</f>
        <v>CURVA VERTICAL,EXTERNA,45º,PARA ELETROCALHA PERFURADA OU LISA,300X50MM.FORNECIMENTO E COLOCACAO</v>
      </c>
      <c r="C15875" s="197" t="s">
        <v>31809</v>
      </c>
      <c r="D15875" s="197" t="s">
        <v>31773</v>
      </c>
      <c r="I15875" s="197" t="s">
        <v>30</v>
      </c>
      <c r="J15875" s="197" t="n">
        <v>27.48</v>
      </c>
    </row>
    <row r="15876" customFormat="false" ht="12.75" hidden="true" customHeight="false" outlineLevel="0" collapsed="false">
      <c r="A15876" s="197" t="s">
        <v>31819</v>
      </c>
      <c r="B15876" s="197" t="str">
        <f aca="false">C15876&amp;D15876&amp;E15876&amp;F15876&amp;G15876&amp;H15876</f>
        <v>CURVA VERTICAL,EXTERNA,45º,PARA ELETROCALHA PERFURADA OU LISA,400X50MM.FORNECIMENTO E COLOCACAO</v>
      </c>
      <c r="C15876" s="197" t="s">
        <v>31809</v>
      </c>
      <c r="D15876" s="197" t="s">
        <v>31776</v>
      </c>
      <c r="I15876" s="197" t="s">
        <v>30</v>
      </c>
      <c r="J15876" s="197" t="n">
        <v>32.7</v>
      </c>
    </row>
    <row r="15877" customFormat="false" ht="12.75" hidden="true" customHeight="false" outlineLevel="0" collapsed="false">
      <c r="A15877" s="197" t="s">
        <v>31820</v>
      </c>
      <c r="B15877" s="197" t="str">
        <f aca="false">C15877&amp;D15877&amp;E15877&amp;F15877&amp;G15877&amp;H15877</f>
        <v>CURVA VERTICAL,EXTERNA,45º,PARA ELETROCALHA PERFURADA OU LISA,400X50MM.FORNECIMENTO E COLOCACAO</v>
      </c>
      <c r="C15877" s="197" t="s">
        <v>31809</v>
      </c>
      <c r="D15877" s="197" t="s">
        <v>31776</v>
      </c>
      <c r="I15877" s="197" t="s">
        <v>30</v>
      </c>
      <c r="J15877" s="197" t="n">
        <v>30.24</v>
      </c>
    </row>
    <row r="15878" customFormat="false" ht="12.75" hidden="true" customHeight="false" outlineLevel="0" collapsed="false">
      <c r="A15878" s="197" t="s">
        <v>31821</v>
      </c>
      <c r="B15878" s="197" t="str">
        <f aca="false">C15878&amp;D15878&amp;E15878&amp;F15878&amp;G15878&amp;H15878</f>
        <v>CURVA VERTICAL,EXTERNA,45º,PARA ELETROCALHA PERFURADA OU LISA,100X75MM.FORNECIMENTO E COLOCACAO</v>
      </c>
      <c r="C15878" s="197" t="s">
        <v>31809</v>
      </c>
      <c r="D15878" s="197" t="s">
        <v>31779</v>
      </c>
      <c r="I15878" s="197" t="s">
        <v>30</v>
      </c>
      <c r="J15878" s="197" t="n">
        <v>26.19</v>
      </c>
    </row>
    <row r="15879" customFormat="false" ht="12.75" hidden="true" customHeight="false" outlineLevel="0" collapsed="false">
      <c r="A15879" s="197" t="s">
        <v>31822</v>
      </c>
      <c r="B15879" s="197" t="str">
        <f aca="false">C15879&amp;D15879&amp;E15879&amp;F15879&amp;G15879&amp;H15879</f>
        <v>CURVA VERTICAL,EXTERNA,45º,PARA ELETROCALHA PERFURADA OU LISA,100X75MM.FORNECIMENTO E COLOCACAO</v>
      </c>
      <c r="C15879" s="197" t="s">
        <v>31809</v>
      </c>
      <c r="D15879" s="197" t="s">
        <v>31779</v>
      </c>
      <c r="I15879" s="197" t="s">
        <v>30</v>
      </c>
      <c r="J15879" s="197" t="n">
        <v>23.73</v>
      </c>
    </row>
    <row r="15880" customFormat="false" ht="12.75" hidden="true" customHeight="false" outlineLevel="0" collapsed="false">
      <c r="A15880" s="197" t="s">
        <v>31823</v>
      </c>
      <c r="B15880" s="197" t="str">
        <f aca="false">C15880&amp;D15880&amp;E15880&amp;F15880&amp;G15880&amp;H15880</f>
        <v>CURVA VERTICAL,EXTERNA,45º,PARA ELETROCALHA PERFURADA OU LISA,150X75MM.FORNECIMENTO E COLOCACAO</v>
      </c>
      <c r="C15880" s="197" t="s">
        <v>31809</v>
      </c>
      <c r="D15880" s="197" t="s">
        <v>31782</v>
      </c>
      <c r="I15880" s="197" t="s">
        <v>30</v>
      </c>
      <c r="J15880" s="197" t="n">
        <v>27.55</v>
      </c>
    </row>
    <row r="15881" customFormat="false" ht="12.75" hidden="true" customHeight="false" outlineLevel="0" collapsed="false">
      <c r="A15881" s="197" t="s">
        <v>31824</v>
      </c>
      <c r="B15881" s="197" t="str">
        <f aca="false">C15881&amp;D15881&amp;E15881&amp;F15881&amp;G15881&amp;H15881</f>
        <v>CURVA VERTICAL,EXTERNA,45º,PARA ELETROCALHA PERFURADA OU LISA,150X75MM.FORNECIMENTO E COLOCACAO</v>
      </c>
      <c r="C15881" s="197" t="s">
        <v>31809</v>
      </c>
      <c r="D15881" s="197" t="s">
        <v>31782</v>
      </c>
      <c r="I15881" s="197" t="s">
        <v>30</v>
      </c>
      <c r="J15881" s="197" t="n">
        <v>25.08</v>
      </c>
    </row>
    <row r="15882" customFormat="false" ht="12.75" hidden="true" customHeight="false" outlineLevel="0" collapsed="false">
      <c r="A15882" s="197" t="s">
        <v>31825</v>
      </c>
      <c r="B15882" s="197" t="str">
        <f aca="false">C15882&amp;D15882&amp;E15882&amp;F15882&amp;G15882&amp;H15882</f>
        <v>CURVA VERTICAL,EXTERNA,45º,PARA ELETROCALHA PERFURADA OU LISA,200X75MM.FORNECIMENTO E COLOCACAO</v>
      </c>
      <c r="C15882" s="197" t="s">
        <v>31809</v>
      </c>
      <c r="D15882" s="197" t="s">
        <v>31785</v>
      </c>
      <c r="I15882" s="197" t="s">
        <v>30</v>
      </c>
      <c r="J15882" s="197" t="n">
        <v>29.18</v>
      </c>
    </row>
    <row r="15883" customFormat="false" ht="12.75" hidden="true" customHeight="false" outlineLevel="0" collapsed="false">
      <c r="A15883" s="197" t="s">
        <v>31826</v>
      </c>
      <c r="B15883" s="197" t="str">
        <f aca="false">C15883&amp;D15883&amp;E15883&amp;F15883&amp;G15883&amp;H15883</f>
        <v>CURVA VERTICAL,EXTERNA,45º,PARA ELETROCALHA PERFURADA OU LISA,200X75MM.FORNECIMENTO E COLOCACAO</v>
      </c>
      <c r="C15883" s="197" t="s">
        <v>31809</v>
      </c>
      <c r="D15883" s="197" t="s">
        <v>31785</v>
      </c>
      <c r="I15883" s="197" t="s">
        <v>30</v>
      </c>
      <c r="J15883" s="197" t="n">
        <v>26.71</v>
      </c>
    </row>
    <row r="15884" customFormat="false" ht="12.75" hidden="true" customHeight="false" outlineLevel="0" collapsed="false">
      <c r="A15884" s="197" t="s">
        <v>31827</v>
      </c>
      <c r="B15884" s="197" t="str">
        <f aca="false">C15884&amp;D15884&amp;E15884&amp;F15884&amp;G15884&amp;H15884</f>
        <v>CURVA VERTICAL,EXTERNA,45º,PARA ELETROCALHA PERFURADA OU LISA,300X75MM.FORNECIMENTO E COLOCACAO</v>
      </c>
      <c r="C15884" s="197" t="s">
        <v>31809</v>
      </c>
      <c r="D15884" s="197" t="s">
        <v>31788</v>
      </c>
      <c r="I15884" s="197" t="s">
        <v>30</v>
      </c>
      <c r="J15884" s="197" t="n">
        <v>31.74</v>
      </c>
    </row>
    <row r="15885" customFormat="false" ht="12.75" hidden="true" customHeight="false" outlineLevel="0" collapsed="false">
      <c r="A15885" s="197" t="s">
        <v>31828</v>
      </c>
      <c r="B15885" s="197" t="str">
        <f aca="false">C15885&amp;D15885&amp;E15885&amp;F15885&amp;G15885&amp;H15885</f>
        <v>CURVA VERTICAL,EXTERNA,45º,PARA ELETROCALHA PERFURADA OU LISA,300X75MM.FORNECIMENTO E COLOCACAO</v>
      </c>
      <c r="C15885" s="197" t="s">
        <v>31809</v>
      </c>
      <c r="D15885" s="197" t="s">
        <v>31788</v>
      </c>
      <c r="I15885" s="197" t="s">
        <v>30</v>
      </c>
      <c r="J15885" s="197" t="n">
        <v>29.27</v>
      </c>
    </row>
    <row r="15886" customFormat="false" ht="12.75" hidden="true" customHeight="false" outlineLevel="0" collapsed="false">
      <c r="A15886" s="197" t="s">
        <v>31829</v>
      </c>
      <c r="B15886" s="197" t="str">
        <f aca="false">C15886&amp;D15886&amp;E15886&amp;F15886&amp;G15886&amp;H15886</f>
        <v>CURVA VERTICAL,EXTERNA,45º,PARA ELETROCALHA PERFURADA OU LISA,400X75MM.FORNECIMENTO E COLOCACAO</v>
      </c>
      <c r="C15886" s="197" t="s">
        <v>31809</v>
      </c>
      <c r="D15886" s="197" t="s">
        <v>31791</v>
      </c>
      <c r="I15886" s="197" t="s">
        <v>30</v>
      </c>
      <c r="J15886" s="197" t="n">
        <v>34.49</v>
      </c>
    </row>
    <row r="15887" customFormat="false" ht="12.75" hidden="true" customHeight="false" outlineLevel="0" collapsed="false">
      <c r="A15887" s="197" t="s">
        <v>31830</v>
      </c>
      <c r="B15887" s="197" t="str">
        <f aca="false">C15887&amp;D15887&amp;E15887&amp;F15887&amp;G15887&amp;H15887</f>
        <v>CURVA VERTICAL,EXTERNA,45º,PARA ELETROCALHA PERFURADA OU LISA,400X75MM.FORNECIMENTO E COLOCACAO</v>
      </c>
      <c r="C15887" s="197" t="s">
        <v>31809</v>
      </c>
      <c r="D15887" s="197" t="s">
        <v>31791</v>
      </c>
      <c r="I15887" s="197" t="s">
        <v>30</v>
      </c>
      <c r="J15887" s="197" t="n">
        <v>32.03</v>
      </c>
    </row>
    <row r="15888" customFormat="false" ht="12.75" hidden="true" customHeight="false" outlineLevel="0" collapsed="false">
      <c r="A15888" s="197" t="s">
        <v>31831</v>
      </c>
      <c r="B15888" s="197" t="str">
        <f aca="false">C15888&amp;D15888&amp;E15888&amp;F15888&amp;G15888&amp;H15888</f>
        <v>CURVA VERTICAL,EXTERNA,45º,PARA ELETROCALHA PERFURADA OU LISA,100X100MM.FORNECIMENTO E COLOCACAO</v>
      </c>
      <c r="C15888" s="197" t="s">
        <v>31809</v>
      </c>
      <c r="D15888" s="197" t="s">
        <v>31794</v>
      </c>
      <c r="I15888" s="197" t="s">
        <v>30</v>
      </c>
      <c r="J15888" s="197" t="n">
        <v>28.11</v>
      </c>
    </row>
    <row r="15889" customFormat="false" ht="12.75" hidden="true" customHeight="false" outlineLevel="0" collapsed="false">
      <c r="A15889" s="197" t="s">
        <v>31832</v>
      </c>
      <c r="B15889" s="197" t="str">
        <f aca="false">C15889&amp;D15889&amp;E15889&amp;F15889&amp;G15889&amp;H15889</f>
        <v>CURVA VERTICAL,EXTERNA,45º,PARA ELETROCALHA PERFURADA OU LISA,100X100MM.FORNECIMENTO E COLOCACAO</v>
      </c>
      <c r="C15889" s="197" t="s">
        <v>31809</v>
      </c>
      <c r="D15889" s="197" t="s">
        <v>31794</v>
      </c>
      <c r="I15889" s="197" t="s">
        <v>30</v>
      </c>
      <c r="J15889" s="197" t="n">
        <v>25.65</v>
      </c>
    </row>
    <row r="15890" customFormat="false" ht="12.75" hidden="true" customHeight="false" outlineLevel="0" collapsed="false">
      <c r="A15890" s="197" t="s">
        <v>31833</v>
      </c>
      <c r="B15890" s="197" t="str">
        <f aca="false">C15890&amp;D15890&amp;E15890&amp;F15890&amp;G15890&amp;H15890</f>
        <v>CURVA VERTICAL,EXTERNA,45º,PARA ELETROCALHA PERFURADA OU LISA,150X100MM.FORNECIMENTO E COLOCACAO</v>
      </c>
      <c r="C15890" s="197" t="s">
        <v>31809</v>
      </c>
      <c r="D15890" s="197" t="s">
        <v>31797</v>
      </c>
      <c r="I15890" s="197" t="s">
        <v>30</v>
      </c>
      <c r="J15890" s="197" t="n">
        <v>29.74</v>
      </c>
    </row>
    <row r="15891" customFormat="false" ht="12.75" hidden="true" customHeight="false" outlineLevel="0" collapsed="false">
      <c r="A15891" s="197" t="s">
        <v>31834</v>
      </c>
      <c r="B15891" s="197" t="str">
        <f aca="false">C15891&amp;D15891&amp;E15891&amp;F15891&amp;G15891&amp;H15891</f>
        <v>CURVA VERTICAL,EXTERNA,45º,PARA ELETROCALHA PERFURADA OU LISA,150X100MM.FORNECIMENTO E COLOCACAO</v>
      </c>
      <c r="C15891" s="197" t="s">
        <v>31809</v>
      </c>
      <c r="D15891" s="197" t="s">
        <v>31797</v>
      </c>
      <c r="I15891" s="197" t="s">
        <v>30</v>
      </c>
      <c r="J15891" s="197" t="n">
        <v>27.27</v>
      </c>
    </row>
    <row r="15892" customFormat="false" ht="12.75" hidden="true" customHeight="false" outlineLevel="0" collapsed="false">
      <c r="A15892" s="197" t="s">
        <v>31835</v>
      </c>
      <c r="B15892" s="197" t="str">
        <f aca="false">C15892&amp;D15892&amp;E15892&amp;F15892&amp;G15892&amp;H15892</f>
        <v>CURVA VERTICAL,EXTERNA,45º,PARA ELETROCALHA PERFURADA OU LISA,200X100MM.FORNECIMENTO E COLOCACAO</v>
      </c>
      <c r="C15892" s="197" t="s">
        <v>31809</v>
      </c>
      <c r="D15892" s="197" t="s">
        <v>31800</v>
      </c>
      <c r="I15892" s="197" t="s">
        <v>30</v>
      </c>
      <c r="J15892" s="197" t="n">
        <v>31.36</v>
      </c>
    </row>
    <row r="15893" customFormat="false" ht="12.75" hidden="true" customHeight="false" outlineLevel="0" collapsed="false">
      <c r="A15893" s="197" t="s">
        <v>31836</v>
      </c>
      <c r="B15893" s="197" t="str">
        <f aca="false">C15893&amp;D15893&amp;E15893&amp;F15893&amp;G15893&amp;H15893</f>
        <v>CURVA VERTICAL,EXTERNA,45º,PARA ELETROCALHA PERFURADA OU LISA,200X100MM.FORNECIMENTO E COLOCACAO</v>
      </c>
      <c r="C15893" s="197" t="s">
        <v>31809</v>
      </c>
      <c r="D15893" s="197" t="s">
        <v>31800</v>
      </c>
      <c r="I15893" s="197" t="s">
        <v>30</v>
      </c>
      <c r="J15893" s="197" t="n">
        <v>28.89</v>
      </c>
    </row>
    <row r="15894" customFormat="false" ht="12.75" hidden="true" customHeight="false" outlineLevel="0" collapsed="false">
      <c r="A15894" s="197" t="s">
        <v>31837</v>
      </c>
      <c r="B15894" s="197" t="str">
        <f aca="false">C15894&amp;D15894&amp;E15894&amp;F15894&amp;G15894&amp;H15894</f>
        <v>CURVA VERTICAL,EXTERNA,45º,PARA ELETROCALHA PERFURADA OU LISA,300X100MM.FORNECIMENTO E COLOCACAO</v>
      </c>
      <c r="C15894" s="197" t="s">
        <v>31809</v>
      </c>
      <c r="D15894" s="197" t="s">
        <v>31803</v>
      </c>
      <c r="I15894" s="197" t="s">
        <v>30</v>
      </c>
      <c r="J15894" s="197" t="n">
        <v>33.71</v>
      </c>
    </row>
    <row r="15895" customFormat="false" ht="12.75" hidden="true" customHeight="false" outlineLevel="0" collapsed="false">
      <c r="A15895" s="197" t="s">
        <v>31838</v>
      </c>
      <c r="B15895" s="197" t="str">
        <f aca="false">C15895&amp;D15895&amp;E15895&amp;F15895&amp;G15895&amp;H15895</f>
        <v>CURVA VERTICAL,EXTERNA,45º,PARA ELETROCALHA PERFURADA OU LISA,300X100MM.FORNECIMENTO E COLOCACAO</v>
      </c>
      <c r="C15895" s="197" t="s">
        <v>31809</v>
      </c>
      <c r="D15895" s="197" t="s">
        <v>31803</v>
      </c>
      <c r="I15895" s="197" t="s">
        <v>30</v>
      </c>
      <c r="J15895" s="197" t="n">
        <v>31.24</v>
      </c>
    </row>
    <row r="15896" customFormat="false" ht="12.75" hidden="true" customHeight="false" outlineLevel="0" collapsed="false">
      <c r="A15896" s="197" t="s">
        <v>31839</v>
      </c>
      <c r="B15896" s="197" t="str">
        <f aca="false">C15896&amp;D15896&amp;E15896&amp;F15896&amp;G15896&amp;H15896</f>
        <v>CURVA VERTICAL,EXTERNA,45º,PARA ELETROCALHA PERFURADA OU LISA,400X100MM.FORNECIMENTO E COLOCACAO</v>
      </c>
      <c r="C15896" s="197" t="s">
        <v>31809</v>
      </c>
      <c r="D15896" s="197" t="s">
        <v>31806</v>
      </c>
      <c r="I15896" s="197" t="s">
        <v>30</v>
      </c>
      <c r="J15896" s="197" t="n">
        <v>36.47</v>
      </c>
    </row>
    <row r="15897" customFormat="false" ht="12.75" hidden="true" customHeight="false" outlineLevel="0" collapsed="false">
      <c r="A15897" s="197" t="s">
        <v>31840</v>
      </c>
      <c r="B15897" s="197" t="str">
        <f aca="false">C15897&amp;D15897&amp;E15897&amp;F15897&amp;G15897&amp;H15897</f>
        <v>CURVA VERTICAL,EXTERNA,45º,PARA ELETROCALHA PERFURADA OU LISA,400X100MM.FORNECIMENTO E COLOCACAO</v>
      </c>
      <c r="C15897" s="197" t="s">
        <v>31809</v>
      </c>
      <c r="D15897" s="197" t="s">
        <v>31806</v>
      </c>
      <c r="I15897" s="197" t="s">
        <v>30</v>
      </c>
      <c r="J15897" s="197" t="n">
        <v>34.01</v>
      </c>
    </row>
    <row r="15898" customFormat="false" ht="12.75" hidden="true" customHeight="false" outlineLevel="0" collapsed="false">
      <c r="A15898" s="197" t="s">
        <v>31841</v>
      </c>
      <c r="B15898" s="197" t="str">
        <f aca="false">C15898&amp;D15898&amp;E15898&amp;F15898&amp;G15898&amp;H15898</f>
        <v>CURVA VERTICAL,EXTERNA,90º,PARA ELETROCALHA PERFURADA OU LISA,50X50MM.FORNECIMENTO E COLOCACAO</v>
      </c>
      <c r="C15898" s="197" t="s">
        <v>31842</v>
      </c>
      <c r="D15898" s="197" t="s">
        <v>31761</v>
      </c>
      <c r="I15898" s="197" t="s">
        <v>30</v>
      </c>
      <c r="J15898" s="197" t="n">
        <v>25.51</v>
      </c>
    </row>
    <row r="15899" customFormat="false" ht="12.75" hidden="true" customHeight="false" outlineLevel="0" collapsed="false">
      <c r="A15899" s="197" t="s">
        <v>31843</v>
      </c>
      <c r="B15899" s="197" t="str">
        <f aca="false">C15899&amp;D15899&amp;E15899&amp;F15899&amp;G15899&amp;H15899</f>
        <v>CURVA VERTICAL,EXTERNA,90º,PARA ELETROCALHA PERFURADA OU LISA,50X50MM.FORNECIMENTO E COLOCACAO</v>
      </c>
      <c r="C15899" s="197" t="s">
        <v>31842</v>
      </c>
      <c r="D15899" s="197" t="s">
        <v>31761</v>
      </c>
      <c r="I15899" s="197" t="s">
        <v>30</v>
      </c>
      <c r="J15899" s="197" t="n">
        <v>23.04</v>
      </c>
    </row>
    <row r="15900" customFormat="false" ht="12.75" hidden="true" customHeight="false" outlineLevel="0" collapsed="false">
      <c r="A15900" s="197" t="s">
        <v>31844</v>
      </c>
      <c r="B15900" s="197" t="str">
        <f aca="false">C15900&amp;D15900&amp;E15900&amp;F15900&amp;G15900&amp;H15900</f>
        <v>CURVA VERTICAL,EXTERNA,90º,PARA ELETROCALHA PERFURADA OU LISA,100X50MM.FORNECIMENTO E COLOCACAO</v>
      </c>
      <c r="C15900" s="197" t="s">
        <v>31842</v>
      </c>
      <c r="D15900" s="197" t="s">
        <v>31764</v>
      </c>
      <c r="I15900" s="197" t="s">
        <v>30</v>
      </c>
      <c r="J15900" s="197" t="n">
        <v>27.58</v>
      </c>
    </row>
    <row r="15901" customFormat="false" ht="12.75" hidden="true" customHeight="false" outlineLevel="0" collapsed="false">
      <c r="A15901" s="197" t="s">
        <v>31845</v>
      </c>
      <c r="B15901" s="197" t="str">
        <f aca="false">C15901&amp;D15901&amp;E15901&amp;F15901&amp;G15901&amp;H15901</f>
        <v>CURVA VERTICAL,EXTERNA,90º,PARA ELETROCALHA PERFURADA OU LISA,100X50MM.FORNECIMENTO E COLOCACAO</v>
      </c>
      <c r="C15901" s="197" t="s">
        <v>31842</v>
      </c>
      <c r="D15901" s="197" t="s">
        <v>31764</v>
      </c>
      <c r="I15901" s="197" t="s">
        <v>30</v>
      </c>
      <c r="J15901" s="197" t="n">
        <v>25.11</v>
      </c>
    </row>
    <row r="15902" customFormat="false" ht="12.75" hidden="true" customHeight="false" outlineLevel="0" collapsed="false">
      <c r="A15902" s="197" t="s">
        <v>31846</v>
      </c>
      <c r="B15902" s="197" t="str">
        <f aca="false">C15902&amp;D15902&amp;E15902&amp;F15902&amp;G15902&amp;H15902</f>
        <v>CURVA VERTICAL,EXTERNA,90º,PARA ELETROCALHA PERFURADA OU LISA,150X50MM.FORNECIMENTO E COLOCACAO</v>
      </c>
      <c r="C15902" s="197" t="s">
        <v>31842</v>
      </c>
      <c r="D15902" s="197" t="s">
        <v>31767</v>
      </c>
      <c r="I15902" s="197" t="s">
        <v>30</v>
      </c>
      <c r="J15902" s="197" t="n">
        <v>29.65</v>
      </c>
    </row>
    <row r="15903" customFormat="false" ht="12.75" hidden="true" customHeight="false" outlineLevel="0" collapsed="false">
      <c r="A15903" s="197" t="s">
        <v>31847</v>
      </c>
      <c r="B15903" s="197" t="str">
        <f aca="false">C15903&amp;D15903&amp;E15903&amp;F15903&amp;G15903&amp;H15903</f>
        <v>CURVA VERTICAL,EXTERNA,90º,PARA ELETROCALHA PERFURADA OU LISA,150X50MM.FORNECIMENTO E COLOCACAO</v>
      </c>
      <c r="C15903" s="197" t="s">
        <v>31842</v>
      </c>
      <c r="D15903" s="197" t="s">
        <v>31767</v>
      </c>
      <c r="I15903" s="197" t="s">
        <v>30</v>
      </c>
      <c r="J15903" s="197" t="n">
        <v>27.18</v>
      </c>
    </row>
    <row r="15904" customFormat="false" ht="12.75" hidden="true" customHeight="false" outlineLevel="0" collapsed="false">
      <c r="A15904" s="197" t="s">
        <v>31848</v>
      </c>
      <c r="B15904" s="197" t="str">
        <f aca="false">C15904&amp;D15904&amp;E15904&amp;F15904&amp;G15904&amp;H15904</f>
        <v>CURVA VERTICAL,EXTERNA,90º,PARA ELETROCALHA PERFURADA OU LISA,200X50MM.FORNECIMENTO E COLOCACAO</v>
      </c>
      <c r="C15904" s="197" t="s">
        <v>31842</v>
      </c>
      <c r="D15904" s="197" t="s">
        <v>31770</v>
      </c>
      <c r="I15904" s="197" t="s">
        <v>30</v>
      </c>
      <c r="J15904" s="197" t="n">
        <v>31.58</v>
      </c>
    </row>
    <row r="15905" customFormat="false" ht="12.75" hidden="true" customHeight="false" outlineLevel="0" collapsed="false">
      <c r="A15905" s="197" t="s">
        <v>31849</v>
      </c>
      <c r="B15905" s="197" t="str">
        <f aca="false">C15905&amp;D15905&amp;E15905&amp;F15905&amp;G15905&amp;H15905</f>
        <v>CURVA VERTICAL,EXTERNA,90º,PARA ELETROCALHA PERFURADA OU LISA,200X50MM.FORNECIMENTO E COLOCACAO</v>
      </c>
      <c r="C15905" s="197" t="s">
        <v>31842</v>
      </c>
      <c r="D15905" s="197" t="s">
        <v>31770</v>
      </c>
      <c r="I15905" s="197" t="s">
        <v>30</v>
      </c>
      <c r="J15905" s="197" t="n">
        <v>29.11</v>
      </c>
    </row>
    <row r="15906" customFormat="false" ht="12.75" hidden="true" customHeight="false" outlineLevel="0" collapsed="false">
      <c r="A15906" s="197" t="s">
        <v>31850</v>
      </c>
      <c r="B15906" s="197" t="str">
        <f aca="false">C15906&amp;D15906&amp;E15906&amp;F15906&amp;G15906&amp;H15906</f>
        <v>CURVA VERTICAL,EXTERNA,90º,PARA ELETROCALHA PERFURADA OU LISA,300X50MM.FORNECIMENTO E COLOCACAO</v>
      </c>
      <c r="C15906" s="197" t="s">
        <v>31842</v>
      </c>
      <c r="D15906" s="197" t="s">
        <v>31773</v>
      </c>
      <c r="I15906" s="197" t="s">
        <v>30</v>
      </c>
      <c r="J15906" s="197" t="n">
        <v>38.88</v>
      </c>
    </row>
    <row r="15907" customFormat="false" ht="12.75" hidden="true" customHeight="false" outlineLevel="0" collapsed="false">
      <c r="A15907" s="197" t="s">
        <v>31851</v>
      </c>
      <c r="B15907" s="197" t="str">
        <f aca="false">C15907&amp;D15907&amp;E15907&amp;F15907&amp;G15907&amp;H15907</f>
        <v>CURVA VERTICAL,EXTERNA,90º,PARA ELETROCALHA PERFURADA OU LISA,300X50MM.FORNECIMENTO E COLOCACAO</v>
      </c>
      <c r="C15907" s="197" t="s">
        <v>31842</v>
      </c>
      <c r="D15907" s="197" t="s">
        <v>31773</v>
      </c>
      <c r="I15907" s="197" t="s">
        <v>30</v>
      </c>
      <c r="J15907" s="197" t="n">
        <v>36.41</v>
      </c>
    </row>
    <row r="15908" customFormat="false" ht="12.75" hidden="true" customHeight="false" outlineLevel="0" collapsed="false">
      <c r="A15908" s="197" t="s">
        <v>31852</v>
      </c>
      <c r="B15908" s="197" t="str">
        <f aca="false">C15908&amp;D15908&amp;E15908&amp;F15908&amp;G15908&amp;H15908</f>
        <v>CURVA VERTICAL,EXTERNA,90º,PARA ELETROCALHA PERFURADA OU LISA,400X50MM.FORNECIMENTO E COLOCACAO</v>
      </c>
      <c r="C15908" s="197" t="s">
        <v>31842</v>
      </c>
      <c r="D15908" s="197" t="s">
        <v>31776</v>
      </c>
      <c r="I15908" s="197" t="s">
        <v>30</v>
      </c>
      <c r="J15908" s="197" t="n">
        <v>42.76</v>
      </c>
    </row>
    <row r="15909" customFormat="false" ht="12.75" hidden="true" customHeight="false" outlineLevel="0" collapsed="false">
      <c r="A15909" s="197" t="s">
        <v>31853</v>
      </c>
      <c r="B15909" s="197" t="str">
        <f aca="false">C15909&amp;D15909&amp;E15909&amp;F15909&amp;G15909&amp;H15909</f>
        <v>CURVA VERTICAL,EXTERNA,90º,PARA ELETROCALHA PERFURADA OU LISA,400X50MM.FORNECIMENTO E COLOCACAO</v>
      </c>
      <c r="C15909" s="197" t="s">
        <v>31842</v>
      </c>
      <c r="D15909" s="197" t="s">
        <v>31776</v>
      </c>
      <c r="I15909" s="197" t="s">
        <v>30</v>
      </c>
      <c r="J15909" s="197" t="n">
        <v>40.29</v>
      </c>
    </row>
    <row r="15910" customFormat="false" ht="12.75" hidden="true" customHeight="false" outlineLevel="0" collapsed="false">
      <c r="A15910" s="197" t="s">
        <v>31854</v>
      </c>
      <c r="B15910" s="197" t="str">
        <f aca="false">C15910&amp;D15910&amp;E15910&amp;F15910&amp;G15910&amp;H15910</f>
        <v>CURVA VERTICAL,EXTERNA,90º,PARA ELETROCALHA PERFURADA OU LISA,100X75MM.FORNECIMENTO E COLOCACAO</v>
      </c>
      <c r="C15910" s="197" t="s">
        <v>31842</v>
      </c>
      <c r="D15910" s="197" t="s">
        <v>31779</v>
      </c>
      <c r="I15910" s="197" t="s">
        <v>30</v>
      </c>
      <c r="J15910" s="197" t="n">
        <v>29.8</v>
      </c>
    </row>
    <row r="15911" customFormat="false" ht="12.75" hidden="true" customHeight="false" outlineLevel="0" collapsed="false">
      <c r="A15911" s="197" t="s">
        <v>31855</v>
      </c>
      <c r="B15911" s="197" t="str">
        <f aca="false">C15911&amp;D15911&amp;E15911&amp;F15911&amp;G15911&amp;H15911</f>
        <v>CURVA VERTICAL,EXTERNA,90º,PARA ELETROCALHA PERFURADA OU LISA,100X75MM.FORNECIMENTO E COLOCACAO</v>
      </c>
      <c r="C15911" s="197" t="s">
        <v>31842</v>
      </c>
      <c r="D15911" s="197" t="s">
        <v>31779</v>
      </c>
      <c r="I15911" s="197" t="s">
        <v>30</v>
      </c>
      <c r="J15911" s="197" t="n">
        <v>27.33</v>
      </c>
    </row>
    <row r="15912" customFormat="false" ht="12.75" hidden="true" customHeight="false" outlineLevel="0" collapsed="false">
      <c r="A15912" s="197" t="s">
        <v>31856</v>
      </c>
      <c r="B15912" s="197" t="str">
        <f aca="false">C15912&amp;D15912&amp;E15912&amp;F15912&amp;G15912&amp;H15912</f>
        <v>CURVA VERTICAL,EXTERNA,90º,PARA ELETROCALHA PERFURADA OU LISA,150X75MM.FORNECIMENTO E COLOCACAO</v>
      </c>
      <c r="C15912" s="197" t="s">
        <v>31842</v>
      </c>
      <c r="D15912" s="197" t="s">
        <v>31782</v>
      </c>
      <c r="I15912" s="197" t="s">
        <v>30</v>
      </c>
      <c r="J15912" s="197" t="n">
        <v>31.68</v>
      </c>
    </row>
    <row r="15913" customFormat="false" ht="12.75" hidden="true" customHeight="false" outlineLevel="0" collapsed="false">
      <c r="A15913" s="197" t="s">
        <v>31857</v>
      </c>
      <c r="B15913" s="197" t="str">
        <f aca="false">C15913&amp;D15913&amp;E15913&amp;F15913&amp;G15913&amp;H15913</f>
        <v>CURVA VERTICAL,EXTERNA,90º,PARA ELETROCALHA PERFURADA OU LISA,150X75MM.FORNECIMENTO E COLOCACAO</v>
      </c>
      <c r="C15913" s="197" t="s">
        <v>31842</v>
      </c>
      <c r="D15913" s="197" t="s">
        <v>31782</v>
      </c>
      <c r="I15913" s="197" t="s">
        <v>30</v>
      </c>
      <c r="J15913" s="197" t="n">
        <v>29.22</v>
      </c>
    </row>
    <row r="15914" customFormat="false" ht="12.75" hidden="true" customHeight="false" outlineLevel="0" collapsed="false">
      <c r="A15914" s="197" t="s">
        <v>31858</v>
      </c>
      <c r="B15914" s="197" t="str">
        <f aca="false">C15914&amp;D15914&amp;E15914&amp;F15914&amp;G15914&amp;H15914</f>
        <v>CURVA VERTICAL,EXTERNA,90º,PARA ELETROCALHA PERFURADA OU LISA,200X75MM.FORNECIMENTO E COLOCACAO</v>
      </c>
      <c r="C15914" s="197" t="s">
        <v>31842</v>
      </c>
      <c r="D15914" s="197" t="s">
        <v>31785</v>
      </c>
      <c r="I15914" s="197" t="s">
        <v>30</v>
      </c>
      <c r="J15914" s="197" t="n">
        <v>33.42</v>
      </c>
    </row>
    <row r="15915" customFormat="false" ht="12.75" hidden="true" customHeight="false" outlineLevel="0" collapsed="false">
      <c r="A15915" s="197" t="s">
        <v>31859</v>
      </c>
      <c r="B15915" s="197" t="str">
        <f aca="false">C15915&amp;D15915&amp;E15915&amp;F15915&amp;G15915&amp;H15915</f>
        <v>CURVA VERTICAL,EXTERNA,90º,PARA ELETROCALHA PERFURADA OU LISA,200X75MM.FORNECIMENTO E COLOCACAO</v>
      </c>
      <c r="C15915" s="197" t="s">
        <v>31842</v>
      </c>
      <c r="D15915" s="197" t="s">
        <v>31785</v>
      </c>
      <c r="I15915" s="197" t="s">
        <v>30</v>
      </c>
      <c r="J15915" s="197" t="n">
        <v>30.95</v>
      </c>
    </row>
    <row r="15916" customFormat="false" ht="12.75" hidden="true" customHeight="false" outlineLevel="0" collapsed="false">
      <c r="A15916" s="197" t="s">
        <v>31860</v>
      </c>
      <c r="B15916" s="197" t="str">
        <f aca="false">C15916&amp;D15916&amp;E15916&amp;F15916&amp;G15916&amp;H15916</f>
        <v>CURVA VERTICAL,EXTERNA,90º,PARA ELETROCALHA PERFURADA OU LISA,300X75MM.FORNECIMENTO E COLOCACAO</v>
      </c>
      <c r="C15916" s="197" t="s">
        <v>31842</v>
      </c>
      <c r="D15916" s="197" t="s">
        <v>31788</v>
      </c>
      <c r="I15916" s="197" t="s">
        <v>30</v>
      </c>
      <c r="J15916" s="197" t="n">
        <v>41.85</v>
      </c>
    </row>
    <row r="15917" customFormat="false" ht="12.75" hidden="true" customHeight="false" outlineLevel="0" collapsed="false">
      <c r="A15917" s="197" t="s">
        <v>31861</v>
      </c>
      <c r="B15917" s="197" t="str">
        <f aca="false">C15917&amp;D15917&amp;E15917&amp;F15917&amp;G15917&amp;H15917</f>
        <v>CURVA VERTICAL,EXTERNA,90º,PARA ELETROCALHA PERFURADA OU LISA,300X75MM.FORNECIMENTO E COLOCACAO</v>
      </c>
      <c r="C15917" s="197" t="s">
        <v>31842</v>
      </c>
      <c r="D15917" s="197" t="s">
        <v>31788</v>
      </c>
      <c r="I15917" s="197" t="s">
        <v>30</v>
      </c>
      <c r="J15917" s="197" t="n">
        <v>39.38</v>
      </c>
    </row>
    <row r="15918" customFormat="false" ht="12.75" hidden="true" customHeight="false" outlineLevel="0" collapsed="false">
      <c r="A15918" s="197" t="s">
        <v>31862</v>
      </c>
      <c r="B15918" s="197" t="str">
        <f aca="false">C15918&amp;D15918&amp;E15918&amp;F15918&amp;G15918&amp;H15918</f>
        <v>CURVA VERTICAL,EXTERNA,90º,PARA ELETROCALHA PERFURADA OU LISA,400X75MM.FORNECIMENTO E COLOCACAO</v>
      </c>
      <c r="C15918" s="197" t="s">
        <v>31842</v>
      </c>
      <c r="D15918" s="197" t="s">
        <v>31791</v>
      </c>
      <c r="I15918" s="197" t="s">
        <v>30</v>
      </c>
      <c r="J15918" s="197" t="n">
        <v>45.84</v>
      </c>
    </row>
    <row r="15919" customFormat="false" ht="12.75" hidden="true" customHeight="false" outlineLevel="0" collapsed="false">
      <c r="A15919" s="197" t="s">
        <v>31863</v>
      </c>
      <c r="B15919" s="197" t="str">
        <f aca="false">C15919&amp;D15919&amp;E15919&amp;F15919&amp;G15919&amp;H15919</f>
        <v>CURVA VERTICAL,EXTERNA,90º,PARA ELETROCALHA PERFURADA OU LISA,400X75MM.FORNECIMENTO E COLOCACAO</v>
      </c>
      <c r="C15919" s="197" t="s">
        <v>31842</v>
      </c>
      <c r="D15919" s="197" t="s">
        <v>31791</v>
      </c>
      <c r="I15919" s="197" t="s">
        <v>30</v>
      </c>
      <c r="J15919" s="197" t="n">
        <v>43.37</v>
      </c>
    </row>
    <row r="15920" customFormat="false" ht="12.75" hidden="true" customHeight="false" outlineLevel="0" collapsed="false">
      <c r="A15920" s="197" t="s">
        <v>31864</v>
      </c>
      <c r="B15920" s="197" t="str">
        <f aca="false">C15920&amp;D15920&amp;E15920&amp;F15920&amp;G15920&amp;H15920</f>
        <v>CURVA VERTICAL,EXTERNA,90º,PARA ELETROCALHA PERFURADA OU LISA,100X100MM.FORNECIMENTO E COLOCACAO</v>
      </c>
      <c r="C15920" s="197" t="s">
        <v>31842</v>
      </c>
      <c r="D15920" s="197" t="s">
        <v>31794</v>
      </c>
      <c r="I15920" s="197" t="s">
        <v>30</v>
      </c>
      <c r="J15920" s="197" t="n">
        <v>33.28</v>
      </c>
    </row>
    <row r="15921" customFormat="false" ht="12.75" hidden="true" customHeight="false" outlineLevel="0" collapsed="false">
      <c r="A15921" s="197" t="s">
        <v>31865</v>
      </c>
      <c r="B15921" s="197" t="str">
        <f aca="false">C15921&amp;D15921&amp;E15921&amp;F15921&amp;G15921&amp;H15921</f>
        <v>CURVA VERTICAL,EXTERNA,90º,PARA ELETROCALHA PERFURADA OU LISA,100X100MM.FORNECIMENTO E COLOCACAO</v>
      </c>
      <c r="C15921" s="197" t="s">
        <v>31842</v>
      </c>
      <c r="D15921" s="197" t="s">
        <v>31794</v>
      </c>
      <c r="I15921" s="197" t="s">
        <v>30</v>
      </c>
      <c r="J15921" s="197" t="n">
        <v>30.81</v>
      </c>
    </row>
    <row r="15922" customFormat="false" ht="12.75" hidden="true" customHeight="false" outlineLevel="0" collapsed="false">
      <c r="A15922" s="197" t="s">
        <v>31866</v>
      </c>
      <c r="B15922" s="197" t="str">
        <f aca="false">C15922&amp;D15922&amp;E15922&amp;F15922&amp;G15922&amp;H15922</f>
        <v>CURVA VERTICAL,EXTERNA,90º,PARA ELETROCALHA PERFURADA OU LISA,150X100MM.FORNECIMENTO E COLOCACAO</v>
      </c>
      <c r="C15922" s="197" t="s">
        <v>31842</v>
      </c>
      <c r="D15922" s="197" t="s">
        <v>31797</v>
      </c>
      <c r="I15922" s="197" t="s">
        <v>30</v>
      </c>
      <c r="J15922" s="197" t="n">
        <v>36.82</v>
      </c>
    </row>
    <row r="15923" customFormat="false" ht="12.75" hidden="true" customHeight="false" outlineLevel="0" collapsed="false">
      <c r="A15923" s="197" t="s">
        <v>31867</v>
      </c>
      <c r="B15923" s="197" t="str">
        <f aca="false">C15923&amp;D15923&amp;E15923&amp;F15923&amp;G15923&amp;H15923</f>
        <v>CURVA VERTICAL,EXTERNA,90º,PARA ELETROCALHA PERFURADA OU LISA,150X100MM.FORNECIMENTO E COLOCACAO</v>
      </c>
      <c r="C15923" s="197" t="s">
        <v>31842</v>
      </c>
      <c r="D15923" s="197" t="s">
        <v>31797</v>
      </c>
      <c r="I15923" s="197" t="s">
        <v>30</v>
      </c>
      <c r="J15923" s="197" t="n">
        <v>34.35</v>
      </c>
    </row>
    <row r="15924" customFormat="false" ht="12.75" hidden="true" customHeight="false" outlineLevel="0" collapsed="false">
      <c r="A15924" s="197" t="s">
        <v>31868</v>
      </c>
      <c r="B15924" s="197" t="str">
        <f aca="false">C15924&amp;D15924&amp;E15924&amp;F15924&amp;G15924&amp;H15924</f>
        <v>CURVA VERTICAL,EXTERNA,90º,PARA ELETROCALHA PERFURADA OU LISA,200X100MM.FORNECIMENTO E COLOCACAO</v>
      </c>
      <c r="C15924" s="197" t="s">
        <v>31842</v>
      </c>
      <c r="D15924" s="197" t="s">
        <v>31800</v>
      </c>
      <c r="I15924" s="197" t="s">
        <v>30</v>
      </c>
      <c r="J15924" s="197" t="n">
        <v>36.89</v>
      </c>
    </row>
    <row r="15925" customFormat="false" ht="12.75" hidden="true" customHeight="false" outlineLevel="0" collapsed="false">
      <c r="A15925" s="197" t="s">
        <v>31869</v>
      </c>
      <c r="B15925" s="197" t="str">
        <f aca="false">C15925&amp;D15925&amp;E15925&amp;F15925&amp;G15925&amp;H15925</f>
        <v>CURVA VERTICAL,EXTERNA,90º,PARA ELETROCALHA PERFURADA OU LISA,200X100MM.FORNECIMENTO E COLOCACAO</v>
      </c>
      <c r="C15925" s="197" t="s">
        <v>31842</v>
      </c>
      <c r="D15925" s="197" t="s">
        <v>31800</v>
      </c>
      <c r="I15925" s="197" t="s">
        <v>30</v>
      </c>
      <c r="J15925" s="197" t="n">
        <v>34.42</v>
      </c>
    </row>
    <row r="15926" customFormat="false" ht="12.75" hidden="true" customHeight="false" outlineLevel="0" collapsed="false">
      <c r="A15926" s="197" t="s">
        <v>31870</v>
      </c>
      <c r="B15926" s="197" t="str">
        <f aca="false">C15926&amp;D15926&amp;E15926&amp;F15926&amp;G15926&amp;H15926</f>
        <v>CURVA VERTICAL,EXTERNA,90º,PARA ELETROCALHA PERFURADA OU LISA,300X100MM.FORNECIMENTO E COLOCACAO</v>
      </c>
      <c r="C15926" s="197" t="s">
        <v>31842</v>
      </c>
      <c r="D15926" s="197" t="s">
        <v>31803</v>
      </c>
      <c r="I15926" s="197" t="s">
        <v>30</v>
      </c>
      <c r="J15926" s="197" t="n">
        <v>45.21</v>
      </c>
    </row>
    <row r="15927" customFormat="false" ht="12.75" hidden="true" customHeight="false" outlineLevel="0" collapsed="false">
      <c r="A15927" s="197" t="s">
        <v>31871</v>
      </c>
      <c r="B15927" s="197" t="str">
        <f aca="false">C15927&amp;D15927&amp;E15927&amp;F15927&amp;G15927&amp;H15927</f>
        <v>CURVA VERTICAL,EXTERNA,90º,PARA ELETROCALHA PERFURADA OU LISA,300X100MM.FORNECIMENTO E COLOCACAO</v>
      </c>
      <c r="C15927" s="197" t="s">
        <v>31842</v>
      </c>
      <c r="D15927" s="197" t="s">
        <v>31803</v>
      </c>
      <c r="I15927" s="197" t="s">
        <v>30</v>
      </c>
      <c r="J15927" s="197" t="n">
        <v>42.74</v>
      </c>
    </row>
    <row r="15928" customFormat="false" ht="12.75" hidden="true" customHeight="false" outlineLevel="0" collapsed="false">
      <c r="A15928" s="197" t="s">
        <v>31872</v>
      </c>
      <c r="B15928" s="197" t="str">
        <f aca="false">C15928&amp;D15928&amp;E15928&amp;F15928&amp;G15928&amp;H15928</f>
        <v>CURVA VERTICAL,EXTERNA,90º,PARA ELETROCALHA PERFURADA OU LISA,400X100MM.FORNECIMENTO E COLOCACAO</v>
      </c>
      <c r="C15928" s="197" t="s">
        <v>31842</v>
      </c>
      <c r="D15928" s="197" t="s">
        <v>31806</v>
      </c>
      <c r="I15928" s="197" t="s">
        <v>30</v>
      </c>
      <c r="J15928" s="197" t="n">
        <v>49.2</v>
      </c>
    </row>
    <row r="15929" customFormat="false" ht="12.75" hidden="true" customHeight="false" outlineLevel="0" collapsed="false">
      <c r="A15929" s="197" t="s">
        <v>31873</v>
      </c>
      <c r="B15929" s="197" t="str">
        <f aca="false">C15929&amp;D15929&amp;E15929&amp;F15929&amp;G15929&amp;H15929</f>
        <v>CURVA VERTICAL,EXTERNA,90º,PARA ELETROCALHA PERFURADA OU LISA,400X100MM.FORNECIMENTO E COLOCACAO</v>
      </c>
      <c r="C15929" s="197" t="s">
        <v>31842</v>
      </c>
      <c r="D15929" s="197" t="s">
        <v>31806</v>
      </c>
      <c r="I15929" s="197" t="s">
        <v>30</v>
      </c>
      <c r="J15929" s="197" t="n">
        <v>46.73</v>
      </c>
    </row>
    <row r="15930" customFormat="false" ht="12.75" hidden="true" customHeight="false" outlineLevel="0" collapsed="false">
      <c r="A15930" s="197" t="s">
        <v>31874</v>
      </c>
      <c r="B15930" s="197" t="str">
        <f aca="false">C15930&amp;D15930&amp;E15930&amp;F15930&amp;G15930&amp;H15930</f>
        <v>CURVA VERTICAL,INTERNA,45º,PARA ELETROCALHA PERFURADA OU LISA,50X50MM.FORNECIMENTO E COLOCACAO</v>
      </c>
      <c r="C15930" s="197" t="s">
        <v>31875</v>
      </c>
      <c r="D15930" s="197" t="s">
        <v>31761</v>
      </c>
      <c r="I15930" s="197" t="s">
        <v>30</v>
      </c>
      <c r="J15930" s="197" t="n">
        <v>25.3</v>
      </c>
    </row>
    <row r="15931" customFormat="false" ht="12.75" hidden="true" customHeight="false" outlineLevel="0" collapsed="false">
      <c r="A15931" s="197" t="s">
        <v>31876</v>
      </c>
      <c r="B15931" s="197" t="str">
        <f aca="false">C15931&amp;D15931&amp;E15931&amp;F15931&amp;G15931&amp;H15931</f>
        <v>CURVA VERTICAL,INTERNA,45º,PARA ELETROCALHA PERFURADA OU LISA,50X50MM.FORNECIMENTO E COLOCACAO</v>
      </c>
      <c r="C15931" s="197" t="s">
        <v>31875</v>
      </c>
      <c r="D15931" s="197" t="s">
        <v>31761</v>
      </c>
      <c r="I15931" s="197" t="s">
        <v>30</v>
      </c>
      <c r="J15931" s="197" t="n">
        <v>22.83</v>
      </c>
    </row>
    <row r="15932" customFormat="false" ht="12.75" hidden="true" customHeight="false" outlineLevel="0" collapsed="false">
      <c r="A15932" s="197" t="s">
        <v>31877</v>
      </c>
      <c r="B15932" s="197" t="str">
        <f aca="false">C15932&amp;D15932&amp;E15932&amp;F15932&amp;G15932&amp;H15932</f>
        <v>CURVA VERTICAL,INTERNA,45º,PARA ELETROCALHA PERFURADA OU LISA,100X50MM.FORNECIMENTO E COLOCACAO</v>
      </c>
      <c r="C15932" s="197" t="s">
        <v>31875</v>
      </c>
      <c r="D15932" s="197" t="s">
        <v>31764</v>
      </c>
      <c r="I15932" s="197" t="s">
        <v>30</v>
      </c>
      <c r="J15932" s="197" t="n">
        <v>29.26</v>
      </c>
    </row>
    <row r="15933" customFormat="false" ht="12.75" hidden="true" customHeight="false" outlineLevel="0" collapsed="false">
      <c r="A15933" s="197" t="s">
        <v>31878</v>
      </c>
      <c r="B15933" s="197" t="str">
        <f aca="false">C15933&amp;D15933&amp;E15933&amp;F15933&amp;G15933&amp;H15933</f>
        <v>CURVA VERTICAL,INTERNA,45º,PARA ELETROCALHA PERFURADA OU LISA,100X50MM.FORNECIMENTO E COLOCACAO</v>
      </c>
      <c r="C15933" s="197" t="s">
        <v>31875</v>
      </c>
      <c r="D15933" s="197" t="s">
        <v>31764</v>
      </c>
      <c r="I15933" s="197" t="s">
        <v>30</v>
      </c>
      <c r="J15933" s="197" t="n">
        <v>26.79</v>
      </c>
    </row>
    <row r="15934" customFormat="false" ht="12.75" hidden="true" customHeight="false" outlineLevel="0" collapsed="false">
      <c r="A15934" s="197" t="s">
        <v>31879</v>
      </c>
      <c r="B15934" s="197" t="str">
        <f aca="false">C15934&amp;D15934&amp;E15934&amp;F15934&amp;G15934&amp;H15934</f>
        <v>CURVA VERTICAL,INTERNA,45º,PARA ELETROCALHA PERFURADA OU LISA,150X50MM.FORNECIMENTO E COLOCACAO</v>
      </c>
      <c r="C15934" s="197" t="s">
        <v>31875</v>
      </c>
      <c r="D15934" s="197" t="s">
        <v>31767</v>
      </c>
      <c r="I15934" s="197" t="s">
        <v>30</v>
      </c>
      <c r="J15934" s="197" t="n">
        <v>31.1</v>
      </c>
    </row>
    <row r="15935" customFormat="false" ht="12.75" hidden="true" customHeight="false" outlineLevel="0" collapsed="false">
      <c r="A15935" s="197" t="s">
        <v>31880</v>
      </c>
      <c r="B15935" s="197" t="str">
        <f aca="false">C15935&amp;D15935&amp;E15935&amp;F15935&amp;G15935&amp;H15935</f>
        <v>CURVA VERTICAL,INTERNA,45º,PARA ELETROCALHA PERFURADA OU LISA,150X50MM.FORNECIMENTO E COLOCACAO</v>
      </c>
      <c r="C15935" s="197" t="s">
        <v>31875</v>
      </c>
      <c r="D15935" s="197" t="s">
        <v>31767</v>
      </c>
      <c r="I15935" s="197" t="s">
        <v>30</v>
      </c>
      <c r="J15935" s="197" t="n">
        <v>28.63</v>
      </c>
    </row>
    <row r="15936" customFormat="false" ht="12.75" hidden="true" customHeight="false" outlineLevel="0" collapsed="false">
      <c r="A15936" s="197" t="s">
        <v>31881</v>
      </c>
      <c r="B15936" s="197" t="str">
        <f aca="false">C15936&amp;D15936&amp;E15936&amp;F15936&amp;G15936&amp;H15936</f>
        <v>CURVA VERTICAL,INTERNA,45º,PARA ELETROCALHA PERFURADA OU LISA,200X50MM.FORNECIMENTO E COLOCACAO</v>
      </c>
      <c r="C15936" s="197" t="s">
        <v>31875</v>
      </c>
      <c r="D15936" s="197" t="s">
        <v>31770</v>
      </c>
      <c r="I15936" s="197" t="s">
        <v>30</v>
      </c>
      <c r="J15936" s="197" t="n">
        <v>34.44</v>
      </c>
    </row>
    <row r="15937" customFormat="false" ht="12.75" hidden="true" customHeight="false" outlineLevel="0" collapsed="false">
      <c r="A15937" s="197" t="s">
        <v>31882</v>
      </c>
      <c r="B15937" s="197" t="str">
        <f aca="false">C15937&amp;D15937&amp;E15937&amp;F15937&amp;G15937&amp;H15937</f>
        <v>CURVA VERTICAL,INTERNA,45º,PARA ELETROCALHA PERFURADA OU LISA,200X50MM.FORNECIMENTO E COLOCACAO</v>
      </c>
      <c r="C15937" s="197" t="s">
        <v>31875</v>
      </c>
      <c r="D15937" s="197" t="s">
        <v>31770</v>
      </c>
      <c r="I15937" s="197" t="s">
        <v>30</v>
      </c>
      <c r="J15937" s="197" t="n">
        <v>31.97</v>
      </c>
    </row>
    <row r="15938" customFormat="false" ht="12.75" hidden="true" customHeight="false" outlineLevel="0" collapsed="false">
      <c r="A15938" s="197" t="s">
        <v>31883</v>
      </c>
      <c r="B15938" s="197" t="str">
        <f aca="false">C15938&amp;D15938&amp;E15938&amp;F15938&amp;G15938&amp;H15938</f>
        <v>CURVA VERTICAL,INTERNA,45º,PARA ELETROCALHA PERFURADA OU LISA,300X50MM.FORNECIMENTO E COLOCACAO</v>
      </c>
      <c r="C15938" s="197" t="s">
        <v>31875</v>
      </c>
      <c r="D15938" s="197" t="s">
        <v>31773</v>
      </c>
      <c r="I15938" s="197" t="s">
        <v>30</v>
      </c>
      <c r="J15938" s="197" t="n">
        <v>27.74</v>
      </c>
    </row>
    <row r="15939" customFormat="false" ht="12.75" hidden="true" customHeight="false" outlineLevel="0" collapsed="false">
      <c r="A15939" s="197" t="s">
        <v>31884</v>
      </c>
      <c r="B15939" s="197" t="str">
        <f aca="false">C15939&amp;D15939&amp;E15939&amp;F15939&amp;G15939&amp;H15939</f>
        <v>CURVA VERTICAL,INTERNA,45º,PARA ELETROCALHA PERFURADA OU LISA,300X50MM.FORNECIMENTO E COLOCACAO</v>
      </c>
      <c r="C15939" s="197" t="s">
        <v>31875</v>
      </c>
      <c r="D15939" s="197" t="s">
        <v>31773</v>
      </c>
      <c r="I15939" s="197" t="s">
        <v>30</v>
      </c>
      <c r="J15939" s="197" t="n">
        <v>25.28</v>
      </c>
    </row>
    <row r="15940" customFormat="false" ht="12.75" hidden="true" customHeight="false" outlineLevel="0" collapsed="false">
      <c r="A15940" s="197" t="s">
        <v>31885</v>
      </c>
      <c r="B15940" s="197" t="str">
        <f aca="false">C15940&amp;D15940&amp;E15940&amp;F15940&amp;G15940&amp;H15940</f>
        <v>CURVA VERTICAL,INTERNA,45º,PARA ELETROCALHA PERFURADA OU LISA,400X50MM.FORNECIMENTO E COLOCACAO</v>
      </c>
      <c r="C15940" s="197" t="s">
        <v>31875</v>
      </c>
      <c r="D15940" s="197" t="s">
        <v>31776</v>
      </c>
      <c r="I15940" s="197" t="s">
        <v>30</v>
      </c>
      <c r="J15940" s="197" t="n">
        <v>48.17</v>
      </c>
    </row>
    <row r="15941" customFormat="false" ht="12.75" hidden="true" customHeight="false" outlineLevel="0" collapsed="false">
      <c r="A15941" s="197" t="s">
        <v>31886</v>
      </c>
      <c r="B15941" s="197" t="str">
        <f aca="false">C15941&amp;D15941&amp;E15941&amp;F15941&amp;G15941&amp;H15941</f>
        <v>CURVA VERTICAL,INTERNA,45º,PARA ELETROCALHA PERFURADA OU LISA,400X50MM.FORNECIMENTO E COLOCACAO</v>
      </c>
      <c r="C15941" s="197" t="s">
        <v>31875</v>
      </c>
      <c r="D15941" s="197" t="s">
        <v>31776</v>
      </c>
      <c r="I15941" s="197" t="s">
        <v>30</v>
      </c>
      <c r="J15941" s="197" t="n">
        <v>45.7</v>
      </c>
    </row>
    <row r="15942" customFormat="false" ht="12.75" hidden="true" customHeight="false" outlineLevel="0" collapsed="false">
      <c r="A15942" s="197" t="s">
        <v>31887</v>
      </c>
      <c r="B15942" s="197" t="str">
        <f aca="false">C15942&amp;D15942&amp;E15942&amp;F15942&amp;G15942&amp;H15942</f>
        <v>CURVA VERTICAL,INTERNA,45º,PARA ELETROCALHA PERFURADA OU LISA,100X75MM.FORNECIMENTO E COLOCACAO</v>
      </c>
      <c r="C15942" s="197" t="s">
        <v>31875</v>
      </c>
      <c r="D15942" s="197" t="s">
        <v>31779</v>
      </c>
      <c r="I15942" s="197" t="s">
        <v>30</v>
      </c>
      <c r="J15942" s="197" t="n">
        <v>30.53</v>
      </c>
    </row>
    <row r="15943" customFormat="false" ht="12.75" hidden="true" customHeight="false" outlineLevel="0" collapsed="false">
      <c r="A15943" s="197" t="s">
        <v>31888</v>
      </c>
      <c r="B15943" s="197" t="str">
        <f aca="false">C15943&amp;D15943&amp;E15943&amp;F15943&amp;G15943&amp;H15943</f>
        <v>CURVA VERTICAL,INTERNA,45º,PARA ELETROCALHA PERFURADA OU LISA,100X75MM.FORNECIMENTO E COLOCACAO</v>
      </c>
      <c r="C15943" s="197" t="s">
        <v>31875</v>
      </c>
      <c r="D15943" s="197" t="s">
        <v>31779</v>
      </c>
      <c r="I15943" s="197" t="s">
        <v>30</v>
      </c>
      <c r="J15943" s="197" t="n">
        <v>28.06</v>
      </c>
    </row>
    <row r="15944" customFormat="false" ht="12.75" hidden="true" customHeight="false" outlineLevel="0" collapsed="false">
      <c r="A15944" s="197" t="s">
        <v>31889</v>
      </c>
      <c r="B15944" s="197" t="str">
        <f aca="false">C15944&amp;D15944&amp;E15944&amp;F15944&amp;G15944&amp;H15944</f>
        <v>CURVA VERTICAL,INTERNA,45º,PARA ELETROCALHA PERFURADA OU LISA,150X75MM.FORNECIMENTO E COLOCACAO</v>
      </c>
      <c r="C15944" s="197" t="s">
        <v>31875</v>
      </c>
      <c r="D15944" s="197" t="s">
        <v>31782</v>
      </c>
      <c r="I15944" s="197" t="s">
        <v>30</v>
      </c>
      <c r="J15944" s="197" t="n">
        <v>29.12</v>
      </c>
    </row>
    <row r="15945" customFormat="false" ht="12.75" hidden="true" customHeight="false" outlineLevel="0" collapsed="false">
      <c r="A15945" s="197" t="s">
        <v>31890</v>
      </c>
      <c r="B15945" s="197" t="str">
        <f aca="false">C15945&amp;D15945&amp;E15945&amp;F15945&amp;G15945&amp;H15945</f>
        <v>CURVA VERTICAL,INTERNA,45º,PARA ELETROCALHA PERFURADA OU LISA,150X75MM.FORNECIMENTO E COLOCACAO</v>
      </c>
      <c r="C15945" s="197" t="s">
        <v>31875</v>
      </c>
      <c r="D15945" s="197" t="s">
        <v>31782</v>
      </c>
      <c r="I15945" s="197" t="s">
        <v>30</v>
      </c>
      <c r="J15945" s="197" t="n">
        <v>26.65</v>
      </c>
    </row>
    <row r="15946" customFormat="false" ht="12.75" hidden="true" customHeight="false" outlineLevel="0" collapsed="false">
      <c r="A15946" s="197" t="s">
        <v>31891</v>
      </c>
      <c r="B15946" s="197" t="str">
        <f aca="false">C15946&amp;D15946&amp;E15946&amp;F15946&amp;G15946&amp;H15946</f>
        <v>CURVA VERTICAL,INTERNA,45º,PARA ELETROCALHA PERFURADA OU LISA,200X75MM.FORNECIMENTO E COLOCACAO</v>
      </c>
      <c r="C15946" s="197" t="s">
        <v>31875</v>
      </c>
      <c r="D15946" s="197" t="s">
        <v>31785</v>
      </c>
      <c r="I15946" s="197" t="s">
        <v>30</v>
      </c>
      <c r="J15946" s="197" t="n">
        <v>37.04</v>
      </c>
    </row>
    <row r="15947" customFormat="false" ht="12.75" hidden="true" customHeight="false" outlineLevel="0" collapsed="false">
      <c r="A15947" s="197" t="s">
        <v>31892</v>
      </c>
      <c r="B15947" s="197" t="str">
        <f aca="false">C15947&amp;D15947&amp;E15947&amp;F15947&amp;G15947&amp;H15947</f>
        <v>CURVA VERTICAL,INTERNA,45º,PARA ELETROCALHA PERFURADA OU LISA,200X75MM.FORNECIMENTO E COLOCACAO</v>
      </c>
      <c r="C15947" s="197" t="s">
        <v>31875</v>
      </c>
      <c r="D15947" s="197" t="s">
        <v>31785</v>
      </c>
      <c r="I15947" s="197" t="s">
        <v>30</v>
      </c>
      <c r="J15947" s="197" t="n">
        <v>34.57</v>
      </c>
    </row>
    <row r="15948" customFormat="false" ht="12.75" hidden="true" customHeight="false" outlineLevel="0" collapsed="false">
      <c r="A15948" s="197" t="s">
        <v>31893</v>
      </c>
      <c r="B15948" s="197" t="str">
        <f aca="false">C15948&amp;D15948&amp;E15948&amp;F15948&amp;G15948&amp;H15948</f>
        <v>CURVA VERTICAL,INTERNA,45º,PARA ELETROCALHA PERFURADA OU LISA,300X75MM.FORNECIMENTO E COLOCACAO</v>
      </c>
      <c r="C15948" s="197" t="s">
        <v>31875</v>
      </c>
      <c r="D15948" s="197" t="s">
        <v>31788</v>
      </c>
      <c r="I15948" s="197" t="s">
        <v>30</v>
      </c>
      <c r="J15948" s="197" t="n">
        <v>37.72</v>
      </c>
    </row>
    <row r="15949" customFormat="false" ht="12.75" hidden="true" customHeight="false" outlineLevel="0" collapsed="false">
      <c r="A15949" s="197" t="s">
        <v>31894</v>
      </c>
      <c r="B15949" s="197" t="str">
        <f aca="false">C15949&amp;D15949&amp;E15949&amp;F15949&amp;G15949&amp;H15949</f>
        <v>CURVA VERTICAL,INTERNA,45º,PARA ELETROCALHA PERFURADA OU LISA,300X75MM.FORNECIMENTO E COLOCACAO</v>
      </c>
      <c r="C15949" s="197" t="s">
        <v>31875</v>
      </c>
      <c r="D15949" s="197" t="s">
        <v>31788</v>
      </c>
      <c r="I15949" s="197" t="s">
        <v>30</v>
      </c>
      <c r="J15949" s="197" t="n">
        <v>35.25</v>
      </c>
    </row>
    <row r="15950" customFormat="false" ht="12.75" hidden="true" customHeight="false" outlineLevel="0" collapsed="false">
      <c r="A15950" s="197" t="s">
        <v>31895</v>
      </c>
      <c r="B15950" s="197" t="str">
        <f aca="false">C15950&amp;D15950&amp;E15950&amp;F15950&amp;G15950&amp;H15950</f>
        <v>CURVA VERTICAL,INTERNA,45º,PARA ELETROCALHA PERFURADA OU LISA,400X75MM.FORNECIMENTO E COLOCACAO</v>
      </c>
      <c r="C15950" s="197" t="s">
        <v>31875</v>
      </c>
      <c r="D15950" s="197" t="s">
        <v>31791</v>
      </c>
      <c r="I15950" s="197" t="s">
        <v>30</v>
      </c>
      <c r="J15950" s="197" t="n">
        <v>42.51</v>
      </c>
    </row>
    <row r="15951" customFormat="false" ht="12.75" hidden="true" customHeight="false" outlineLevel="0" collapsed="false">
      <c r="A15951" s="197" t="s">
        <v>31896</v>
      </c>
      <c r="B15951" s="197" t="str">
        <f aca="false">C15951&amp;D15951&amp;E15951&amp;F15951&amp;G15951&amp;H15951</f>
        <v>CURVA VERTICAL,INTERNA,45º,PARA ELETROCALHA PERFURADA OU LISA,400X75MM.FORNECIMENTO E COLOCACAO</v>
      </c>
      <c r="C15951" s="197" t="s">
        <v>31875</v>
      </c>
      <c r="D15951" s="197" t="s">
        <v>31791</v>
      </c>
      <c r="I15951" s="197" t="s">
        <v>30</v>
      </c>
      <c r="J15951" s="197" t="n">
        <v>40.04</v>
      </c>
    </row>
    <row r="15952" customFormat="false" ht="12.75" hidden="true" customHeight="false" outlineLevel="0" collapsed="false">
      <c r="A15952" s="197" t="s">
        <v>31897</v>
      </c>
      <c r="B15952" s="197" t="str">
        <f aca="false">C15952&amp;D15952&amp;E15952&amp;F15952&amp;G15952&amp;H15952</f>
        <v>CURVA VERTICAL,INTERNA,45º,PARA ELETROCALHA PERFURADA OU LISA,100X100MM.FORNECIMENTO E COLOCACAO</v>
      </c>
      <c r="C15952" s="197" t="s">
        <v>31875</v>
      </c>
      <c r="D15952" s="197" t="s">
        <v>31794</v>
      </c>
      <c r="I15952" s="197" t="s">
        <v>30</v>
      </c>
      <c r="J15952" s="197" t="n">
        <v>32.99</v>
      </c>
    </row>
    <row r="15953" customFormat="false" ht="12.75" hidden="true" customHeight="false" outlineLevel="0" collapsed="false">
      <c r="A15953" s="197" t="s">
        <v>31898</v>
      </c>
      <c r="B15953" s="197" t="str">
        <f aca="false">C15953&amp;D15953&amp;E15953&amp;F15953&amp;G15953&amp;H15953</f>
        <v>CURVA VERTICAL,INTERNA,45º,PARA ELETROCALHA PERFURADA OU LISA,100X100MM.FORNECIMENTO E COLOCACAO</v>
      </c>
      <c r="C15953" s="197" t="s">
        <v>31875</v>
      </c>
      <c r="D15953" s="197" t="s">
        <v>31794</v>
      </c>
      <c r="I15953" s="197" t="s">
        <v>30</v>
      </c>
      <c r="J15953" s="197" t="n">
        <v>30.52</v>
      </c>
    </row>
    <row r="15954" customFormat="false" ht="12.75" hidden="true" customHeight="false" outlineLevel="0" collapsed="false">
      <c r="A15954" s="197" t="s">
        <v>31899</v>
      </c>
      <c r="B15954" s="197" t="str">
        <f aca="false">C15954&amp;D15954&amp;E15954&amp;F15954&amp;G15954&amp;H15954</f>
        <v>CURVA VERTICAL,INTERNA,45º,PARA ELETROCALHA PERFURADA OU LISA,150X100MM.FORNECIMENTO E COLOCACAO</v>
      </c>
      <c r="C15954" s="197" t="s">
        <v>31875</v>
      </c>
      <c r="D15954" s="197" t="s">
        <v>31797</v>
      </c>
      <c r="I15954" s="197" t="s">
        <v>30</v>
      </c>
      <c r="J15954" s="197" t="n">
        <v>36.17</v>
      </c>
    </row>
    <row r="15955" customFormat="false" ht="12.75" hidden="true" customHeight="false" outlineLevel="0" collapsed="false">
      <c r="A15955" s="197" t="s">
        <v>31900</v>
      </c>
      <c r="B15955" s="197" t="str">
        <f aca="false">C15955&amp;D15955&amp;E15955&amp;F15955&amp;G15955&amp;H15955</f>
        <v>CURVA VERTICAL,INTERNA,45º,PARA ELETROCALHA PERFURADA OU LISA,150X100MM.FORNECIMENTO E COLOCACAO</v>
      </c>
      <c r="C15955" s="197" t="s">
        <v>31875</v>
      </c>
      <c r="D15955" s="197" t="s">
        <v>31797</v>
      </c>
      <c r="I15955" s="197" t="s">
        <v>30</v>
      </c>
      <c r="J15955" s="197" t="n">
        <v>33.7</v>
      </c>
    </row>
    <row r="15956" customFormat="false" ht="12.75" hidden="true" customHeight="false" outlineLevel="0" collapsed="false">
      <c r="A15956" s="197" t="s">
        <v>31901</v>
      </c>
      <c r="B15956" s="197" t="str">
        <f aca="false">C15956&amp;D15956&amp;E15956&amp;F15956&amp;G15956&amp;H15956</f>
        <v>CURVA VERTICAL,INTERNA,45º,PARA ELETROCALHA PERFURADA OU LISA,200X100MM.FORNECIMENTO E COLOCACAO</v>
      </c>
      <c r="C15956" s="197" t="s">
        <v>31875</v>
      </c>
      <c r="D15956" s="197" t="s">
        <v>31800</v>
      </c>
      <c r="I15956" s="197" t="s">
        <v>30</v>
      </c>
      <c r="J15956" s="197" t="n">
        <v>39.81</v>
      </c>
    </row>
    <row r="15957" customFormat="false" ht="12.75" hidden="true" customHeight="false" outlineLevel="0" collapsed="false">
      <c r="A15957" s="197" t="s">
        <v>31902</v>
      </c>
      <c r="B15957" s="197" t="str">
        <f aca="false">C15957&amp;D15957&amp;E15957&amp;F15957&amp;G15957&amp;H15957</f>
        <v>CURVA VERTICAL,INTERNA,45º,PARA ELETROCALHA PERFURADA OU LISA,200X100MM.FORNECIMENTO E COLOCACAO</v>
      </c>
      <c r="C15957" s="197" t="s">
        <v>31875</v>
      </c>
      <c r="D15957" s="197" t="s">
        <v>31800</v>
      </c>
      <c r="I15957" s="197" t="s">
        <v>30</v>
      </c>
      <c r="J15957" s="197" t="n">
        <v>37.34</v>
      </c>
    </row>
    <row r="15958" customFormat="false" ht="12.75" hidden="true" customHeight="false" outlineLevel="0" collapsed="false">
      <c r="A15958" s="197" t="s">
        <v>31903</v>
      </c>
      <c r="B15958" s="197" t="str">
        <f aca="false">C15958&amp;D15958&amp;E15958&amp;F15958&amp;G15958&amp;H15958</f>
        <v>CURVA VERTICAL,INTERNA,45º,PARA ELETROCALHA PERFURADA OU LISA,300X100MM.FORNECIMENTO E COLOCACAO</v>
      </c>
      <c r="C15958" s="197" t="s">
        <v>31875</v>
      </c>
      <c r="D15958" s="197" t="s">
        <v>31803</v>
      </c>
      <c r="I15958" s="197" t="s">
        <v>30</v>
      </c>
      <c r="J15958" s="197" t="n">
        <v>32.43</v>
      </c>
    </row>
    <row r="15959" customFormat="false" ht="12.75" hidden="true" customHeight="false" outlineLevel="0" collapsed="false">
      <c r="A15959" s="197" t="s">
        <v>31904</v>
      </c>
      <c r="B15959" s="197" t="str">
        <f aca="false">C15959&amp;D15959&amp;E15959&amp;F15959&amp;G15959&amp;H15959</f>
        <v>CURVA VERTICAL,INTERNA,45º,PARA ELETROCALHA PERFURADA OU LISA,300X100MM.FORNECIMENTO E COLOCACAO</v>
      </c>
      <c r="C15959" s="197" t="s">
        <v>31875</v>
      </c>
      <c r="D15959" s="197" t="s">
        <v>31803</v>
      </c>
      <c r="I15959" s="197" t="s">
        <v>30</v>
      </c>
      <c r="J15959" s="197" t="n">
        <v>29.96</v>
      </c>
    </row>
    <row r="15960" customFormat="false" ht="12.75" hidden="true" customHeight="false" outlineLevel="0" collapsed="false">
      <c r="A15960" s="197" t="s">
        <v>31905</v>
      </c>
      <c r="B15960" s="197" t="str">
        <f aca="false">C15960&amp;D15960&amp;E15960&amp;F15960&amp;G15960&amp;H15960</f>
        <v>CURVA VERTICAL,INTERNA,45º,PARA ELETROCALHA PERFURADA OU LISA,400X100MM.FORNECIMENTO E COLOCACAO</v>
      </c>
      <c r="C15960" s="197" t="s">
        <v>31875</v>
      </c>
      <c r="D15960" s="197" t="s">
        <v>31806</v>
      </c>
      <c r="I15960" s="197" t="s">
        <v>30</v>
      </c>
      <c r="J15960" s="197" t="n">
        <v>47.16</v>
      </c>
    </row>
    <row r="15961" customFormat="false" ht="12.75" hidden="true" customHeight="false" outlineLevel="0" collapsed="false">
      <c r="A15961" s="197" t="s">
        <v>31906</v>
      </c>
      <c r="B15961" s="197" t="str">
        <f aca="false">C15961&amp;D15961&amp;E15961&amp;F15961&amp;G15961&amp;H15961</f>
        <v>CURVA VERTICAL,INTERNA,45º,PARA ELETROCALHA PERFURADA OU LISA,400X100MM.FORNECIMENTO E COLOCACAO</v>
      </c>
      <c r="C15961" s="197" t="s">
        <v>31875</v>
      </c>
      <c r="D15961" s="197" t="s">
        <v>31806</v>
      </c>
      <c r="I15961" s="197" t="s">
        <v>30</v>
      </c>
      <c r="J15961" s="197" t="n">
        <v>44.69</v>
      </c>
    </row>
    <row r="15962" customFormat="false" ht="12.75" hidden="true" customHeight="false" outlineLevel="0" collapsed="false">
      <c r="A15962" s="197" t="s">
        <v>31907</v>
      </c>
      <c r="B15962" s="197" t="str">
        <f aca="false">C15962&amp;D15962&amp;E15962&amp;F15962&amp;G15962&amp;H15962</f>
        <v>CURVA VERTICAL,INTERNA,90º,PARA ELETROCALHA PERFURADA OU LISA,50X50MM.FORNECIMENTO E COLOCACAO</v>
      </c>
      <c r="C15962" s="197" t="s">
        <v>31908</v>
      </c>
      <c r="D15962" s="197" t="s">
        <v>31761</v>
      </c>
      <c r="I15962" s="197" t="s">
        <v>30</v>
      </c>
      <c r="J15962" s="197" t="n">
        <v>27.78</v>
      </c>
    </row>
    <row r="15963" customFormat="false" ht="12.75" hidden="true" customHeight="false" outlineLevel="0" collapsed="false">
      <c r="A15963" s="197" t="s">
        <v>31909</v>
      </c>
      <c r="B15963" s="197" t="str">
        <f aca="false">C15963&amp;D15963&amp;E15963&amp;F15963&amp;G15963&amp;H15963</f>
        <v>CURVA VERTICAL,INTERNA,90º,PARA ELETROCALHA PERFURADA OU LISA,50X50MM.FORNECIMENTO E COLOCACAO</v>
      </c>
      <c r="C15963" s="197" t="s">
        <v>31908</v>
      </c>
      <c r="D15963" s="197" t="s">
        <v>31761</v>
      </c>
      <c r="I15963" s="197" t="s">
        <v>30</v>
      </c>
      <c r="J15963" s="197" t="n">
        <v>25.31</v>
      </c>
    </row>
    <row r="15964" customFormat="false" ht="12.75" hidden="true" customHeight="false" outlineLevel="0" collapsed="false">
      <c r="A15964" s="197" t="s">
        <v>31910</v>
      </c>
      <c r="B15964" s="197" t="str">
        <f aca="false">C15964&amp;D15964&amp;E15964&amp;F15964&amp;G15964&amp;H15964</f>
        <v>CURVA VERTICAL,INTERNA,90º,PARA ELETROCALHA PERFURADA OU LISA,100X50MM.FORNECIMENTO E COLOCACAO</v>
      </c>
      <c r="C15964" s="197" t="s">
        <v>31908</v>
      </c>
      <c r="D15964" s="197" t="s">
        <v>31764</v>
      </c>
      <c r="I15964" s="197" t="s">
        <v>30</v>
      </c>
      <c r="J15964" s="197" t="n">
        <v>30.82</v>
      </c>
    </row>
    <row r="15965" customFormat="false" ht="12.75" hidden="true" customHeight="false" outlineLevel="0" collapsed="false">
      <c r="A15965" s="197" t="s">
        <v>31911</v>
      </c>
      <c r="B15965" s="197" t="str">
        <f aca="false">C15965&amp;D15965&amp;E15965&amp;F15965&amp;G15965&amp;H15965</f>
        <v>CURVA VERTICAL,INTERNA,90º,PARA ELETROCALHA PERFURADA OU LISA,100X50MM.FORNECIMENTO E COLOCACAO</v>
      </c>
      <c r="C15965" s="197" t="s">
        <v>31908</v>
      </c>
      <c r="D15965" s="197" t="s">
        <v>31764</v>
      </c>
      <c r="I15965" s="197" t="s">
        <v>30</v>
      </c>
      <c r="J15965" s="197" t="n">
        <v>28.35</v>
      </c>
    </row>
    <row r="15966" customFormat="false" ht="12.75" hidden="true" customHeight="false" outlineLevel="0" collapsed="false">
      <c r="A15966" s="197" t="s">
        <v>31912</v>
      </c>
      <c r="B15966" s="197" t="str">
        <f aca="false">C15966&amp;D15966&amp;E15966&amp;F15966&amp;G15966&amp;H15966</f>
        <v>CURVA VERTICAL,INTERNA,90º,PARA ELETROCALHA PERFURADA OU LISA,150X50MM.FORNECIMENTO E COLOCACAO</v>
      </c>
      <c r="C15966" s="197" t="s">
        <v>31908</v>
      </c>
      <c r="D15966" s="197" t="s">
        <v>31767</v>
      </c>
      <c r="I15966" s="197" t="s">
        <v>30</v>
      </c>
      <c r="J15966" s="197" t="n">
        <v>33.87</v>
      </c>
    </row>
    <row r="15967" customFormat="false" ht="12.75" hidden="true" customHeight="false" outlineLevel="0" collapsed="false">
      <c r="A15967" s="197" t="s">
        <v>31913</v>
      </c>
      <c r="B15967" s="197" t="str">
        <f aca="false">C15967&amp;D15967&amp;E15967&amp;F15967&amp;G15967&amp;H15967</f>
        <v>CURVA VERTICAL,INTERNA,90º,PARA ELETROCALHA PERFURADA OU LISA,150X50MM.FORNECIMENTO E COLOCACAO</v>
      </c>
      <c r="C15967" s="197" t="s">
        <v>31908</v>
      </c>
      <c r="D15967" s="197" t="s">
        <v>31767</v>
      </c>
      <c r="I15967" s="197" t="s">
        <v>30</v>
      </c>
      <c r="J15967" s="197" t="n">
        <v>31.4</v>
      </c>
    </row>
    <row r="15968" customFormat="false" ht="12.75" hidden="true" customHeight="false" outlineLevel="0" collapsed="false">
      <c r="A15968" s="197" t="s">
        <v>31914</v>
      </c>
      <c r="B15968" s="197" t="str">
        <f aca="false">C15968&amp;D15968&amp;E15968&amp;F15968&amp;G15968&amp;H15968</f>
        <v>CURVA VERTICAL,INTERNA,90º,PARA ELETROCALHA PERFURADA OU LISA,200X50MM.FORNECIMENTO E COLOCACAO</v>
      </c>
      <c r="C15968" s="197" t="s">
        <v>31908</v>
      </c>
      <c r="D15968" s="197" t="s">
        <v>31770</v>
      </c>
      <c r="I15968" s="197" t="s">
        <v>30</v>
      </c>
      <c r="J15968" s="197" t="n">
        <v>37.04</v>
      </c>
    </row>
    <row r="15969" customFormat="false" ht="12.75" hidden="true" customHeight="false" outlineLevel="0" collapsed="false">
      <c r="A15969" s="197" t="s">
        <v>31915</v>
      </c>
      <c r="B15969" s="197" t="str">
        <f aca="false">C15969&amp;D15969&amp;E15969&amp;F15969&amp;G15969&amp;H15969</f>
        <v>CURVA VERTICAL,INTERNA,90º,PARA ELETROCALHA PERFURADA OU LISA,200X50MM.FORNECIMENTO E COLOCACAO</v>
      </c>
      <c r="C15969" s="197" t="s">
        <v>31908</v>
      </c>
      <c r="D15969" s="197" t="s">
        <v>31770</v>
      </c>
      <c r="I15969" s="197" t="s">
        <v>30</v>
      </c>
      <c r="J15969" s="197" t="n">
        <v>34.57</v>
      </c>
    </row>
    <row r="15970" customFormat="false" ht="12.75" hidden="true" customHeight="false" outlineLevel="0" collapsed="false">
      <c r="A15970" s="197" t="s">
        <v>31916</v>
      </c>
      <c r="B15970" s="197" t="str">
        <f aca="false">C15970&amp;D15970&amp;E15970&amp;F15970&amp;G15970&amp;H15970</f>
        <v>CURVA VERTICAL,INTERNA,90º,PARA ELETROCALHA PERFURADA OU LISA,300X50MM.FORNECIMENTO E COLOCACAO</v>
      </c>
      <c r="C15970" s="197" t="s">
        <v>31908</v>
      </c>
      <c r="D15970" s="197" t="s">
        <v>31773</v>
      </c>
      <c r="I15970" s="197" t="s">
        <v>30</v>
      </c>
      <c r="J15970" s="197" t="n">
        <v>41.85</v>
      </c>
    </row>
    <row r="15971" customFormat="false" ht="12.75" hidden="true" customHeight="false" outlineLevel="0" collapsed="false">
      <c r="A15971" s="197" t="s">
        <v>31917</v>
      </c>
      <c r="B15971" s="197" t="str">
        <f aca="false">C15971&amp;D15971&amp;E15971&amp;F15971&amp;G15971&amp;H15971</f>
        <v>CURVA VERTICAL,INTERNA,90º,PARA ELETROCALHA PERFURADA OU LISA,300X50MM.FORNECIMENTO E COLOCACAO</v>
      </c>
      <c r="C15971" s="197" t="s">
        <v>31908</v>
      </c>
      <c r="D15971" s="197" t="s">
        <v>31773</v>
      </c>
      <c r="I15971" s="197" t="s">
        <v>30</v>
      </c>
      <c r="J15971" s="197" t="n">
        <v>39.38</v>
      </c>
    </row>
    <row r="15972" customFormat="false" ht="12.75" hidden="true" customHeight="false" outlineLevel="0" collapsed="false">
      <c r="A15972" s="197" t="s">
        <v>31918</v>
      </c>
      <c r="B15972" s="197" t="str">
        <f aca="false">C15972&amp;D15972&amp;E15972&amp;F15972&amp;G15972&amp;H15972</f>
        <v>CURVA VERTICAL,INTERNA,90º,PARA ELETROCALHA PERFURADA OU LISA,400X50MM.FORNECIMENTO E COLOCACAO</v>
      </c>
      <c r="C15972" s="197" t="s">
        <v>31908</v>
      </c>
      <c r="D15972" s="197" t="s">
        <v>31776</v>
      </c>
      <c r="I15972" s="197" t="s">
        <v>30</v>
      </c>
      <c r="J15972" s="197" t="n">
        <v>46.89</v>
      </c>
    </row>
    <row r="15973" customFormat="false" ht="12.75" hidden="true" customHeight="false" outlineLevel="0" collapsed="false">
      <c r="A15973" s="197" t="s">
        <v>31919</v>
      </c>
      <c r="B15973" s="197" t="str">
        <f aca="false">C15973&amp;D15973&amp;E15973&amp;F15973&amp;G15973&amp;H15973</f>
        <v>CURVA VERTICAL,INTERNA,90º,PARA ELETROCALHA PERFURADA OU LISA,400X50MM.FORNECIMENTO E COLOCACAO</v>
      </c>
      <c r="C15973" s="197" t="s">
        <v>31908</v>
      </c>
      <c r="D15973" s="197" t="s">
        <v>31776</v>
      </c>
      <c r="I15973" s="197" t="s">
        <v>30</v>
      </c>
      <c r="J15973" s="197" t="n">
        <v>44.42</v>
      </c>
    </row>
    <row r="15974" customFormat="false" ht="12.75" hidden="true" customHeight="false" outlineLevel="0" collapsed="false">
      <c r="A15974" s="197" t="s">
        <v>31920</v>
      </c>
      <c r="B15974" s="197" t="str">
        <f aca="false">C15974&amp;D15974&amp;E15974&amp;F15974&amp;G15974&amp;H15974</f>
        <v>CURVA VERTICAL,INTERNA,90º,PARA ELETROCALHA PERFURADA OU LISA,100X75MM.FORNECIMENTO E COLOCACAO</v>
      </c>
      <c r="C15974" s="197" t="s">
        <v>31908</v>
      </c>
      <c r="D15974" s="197" t="s">
        <v>31779</v>
      </c>
      <c r="I15974" s="197" t="s">
        <v>30</v>
      </c>
      <c r="J15974" s="197" t="n">
        <v>35.16</v>
      </c>
    </row>
    <row r="15975" customFormat="false" ht="12.75" hidden="true" customHeight="false" outlineLevel="0" collapsed="false">
      <c r="A15975" s="197" t="s">
        <v>31921</v>
      </c>
      <c r="B15975" s="197" t="str">
        <f aca="false">C15975&amp;D15975&amp;E15975&amp;F15975&amp;G15975&amp;H15975</f>
        <v>CURVA VERTICAL,INTERNA,90º,PARA ELETROCALHA PERFURADA OU LISA,100X75MM.FORNECIMENTO E COLOCACAO</v>
      </c>
      <c r="C15975" s="197" t="s">
        <v>31908</v>
      </c>
      <c r="D15975" s="197" t="s">
        <v>31779</v>
      </c>
      <c r="I15975" s="197" t="s">
        <v>30</v>
      </c>
      <c r="J15975" s="197" t="n">
        <v>32.7</v>
      </c>
    </row>
    <row r="15976" customFormat="false" ht="12.75" hidden="true" customHeight="false" outlineLevel="0" collapsed="false">
      <c r="A15976" s="197" t="s">
        <v>31922</v>
      </c>
      <c r="B15976" s="197" t="str">
        <f aca="false">C15976&amp;D15976&amp;E15976&amp;F15976&amp;G15976&amp;H15976</f>
        <v>CURVA VERTICAL,INTERNA,90º,PARA ELETROCALHA PERFURADA OU LISA,150X75MM.FORNECIMENTO E COLOCACAO</v>
      </c>
      <c r="C15976" s="197" t="s">
        <v>31908</v>
      </c>
      <c r="D15976" s="197" t="s">
        <v>31782</v>
      </c>
      <c r="I15976" s="197" t="s">
        <v>30</v>
      </c>
      <c r="J15976" s="197" t="n">
        <v>40.21</v>
      </c>
    </row>
    <row r="15977" customFormat="false" ht="12.75" hidden="true" customHeight="false" outlineLevel="0" collapsed="false">
      <c r="A15977" s="197" t="s">
        <v>31923</v>
      </c>
      <c r="B15977" s="197" t="str">
        <f aca="false">C15977&amp;D15977&amp;E15977&amp;F15977&amp;G15977&amp;H15977</f>
        <v>CURVA VERTICAL,INTERNA,90º,PARA ELETROCALHA PERFURADA OU LISA,150X75MM.FORNECIMENTO E COLOCACAO</v>
      </c>
      <c r="C15977" s="197" t="s">
        <v>31908</v>
      </c>
      <c r="D15977" s="197" t="s">
        <v>31782</v>
      </c>
      <c r="I15977" s="197" t="s">
        <v>30</v>
      </c>
      <c r="J15977" s="197" t="n">
        <v>37.74</v>
      </c>
    </row>
    <row r="15978" customFormat="false" ht="12.75" hidden="true" customHeight="false" outlineLevel="0" collapsed="false">
      <c r="A15978" s="197" t="s">
        <v>31924</v>
      </c>
      <c r="B15978" s="197" t="str">
        <f aca="false">C15978&amp;D15978&amp;E15978&amp;F15978&amp;G15978&amp;H15978</f>
        <v>CURVA VERTICAL,INTERNA,90º,PARA ELETROCALHA PERFURADA OU LISA,200X75MM.FORNECIMENTO E COLOCACAO</v>
      </c>
      <c r="C15978" s="197" t="s">
        <v>31908</v>
      </c>
      <c r="D15978" s="197" t="s">
        <v>31785</v>
      </c>
      <c r="I15978" s="197" t="s">
        <v>30</v>
      </c>
      <c r="J15978" s="197" t="n">
        <v>37.92</v>
      </c>
    </row>
    <row r="15979" customFormat="false" ht="12.75" hidden="true" customHeight="false" outlineLevel="0" collapsed="false">
      <c r="A15979" s="197" t="s">
        <v>31925</v>
      </c>
      <c r="B15979" s="197" t="str">
        <f aca="false">C15979&amp;D15979&amp;E15979&amp;F15979&amp;G15979&amp;H15979</f>
        <v>CURVA VERTICAL,INTERNA,90º,PARA ELETROCALHA PERFURADA OU LISA,200X75MM.FORNECIMENTO E COLOCACAO</v>
      </c>
      <c r="C15979" s="197" t="s">
        <v>31908</v>
      </c>
      <c r="D15979" s="197" t="s">
        <v>31785</v>
      </c>
      <c r="I15979" s="197" t="s">
        <v>30</v>
      </c>
      <c r="J15979" s="197" t="n">
        <v>35.45</v>
      </c>
    </row>
    <row r="15980" customFormat="false" ht="12.75" hidden="true" customHeight="false" outlineLevel="0" collapsed="false">
      <c r="A15980" s="197" t="s">
        <v>31926</v>
      </c>
      <c r="B15980" s="197" t="str">
        <f aca="false">C15980&amp;D15980&amp;E15980&amp;F15980&amp;G15980&amp;H15980</f>
        <v>CURVA VERTICAL,INTERNA,90º,PARA ELETROCALHA PERFURADA OU LISA,300X75MM.FORNECIMENTO E COLOCACAO</v>
      </c>
      <c r="C15980" s="197" t="s">
        <v>31908</v>
      </c>
      <c r="D15980" s="197" t="s">
        <v>31788</v>
      </c>
      <c r="I15980" s="197" t="s">
        <v>30</v>
      </c>
      <c r="J15980" s="197" t="n">
        <v>46.49</v>
      </c>
    </row>
    <row r="15981" customFormat="false" ht="12.75" hidden="true" customHeight="false" outlineLevel="0" collapsed="false">
      <c r="A15981" s="197" t="s">
        <v>31927</v>
      </c>
      <c r="B15981" s="197" t="str">
        <f aca="false">C15981&amp;D15981&amp;E15981&amp;F15981&amp;G15981&amp;H15981</f>
        <v>CURVA VERTICAL,INTERNA,90º,PARA ELETROCALHA PERFURADA OU LISA,300X75MM.FORNECIMENTO E COLOCACAO</v>
      </c>
      <c r="C15981" s="197" t="s">
        <v>31908</v>
      </c>
      <c r="D15981" s="197" t="s">
        <v>31788</v>
      </c>
      <c r="I15981" s="197" t="s">
        <v>30</v>
      </c>
      <c r="J15981" s="197" t="n">
        <v>44.03</v>
      </c>
    </row>
    <row r="15982" customFormat="false" ht="12.75" hidden="true" customHeight="false" outlineLevel="0" collapsed="false">
      <c r="A15982" s="197" t="s">
        <v>31928</v>
      </c>
      <c r="B15982" s="197" t="str">
        <f aca="false">C15982&amp;D15982&amp;E15982&amp;F15982&amp;G15982&amp;H15982</f>
        <v>CURVA VERTICAL,INTERNA,90º,PARA ELETROCALHA PERFURADA OU LISA,400X75MM.FORNECIMENTO E COLOCACAO</v>
      </c>
      <c r="C15982" s="197" t="s">
        <v>31908</v>
      </c>
      <c r="D15982" s="197" t="s">
        <v>31791</v>
      </c>
      <c r="I15982" s="197" t="s">
        <v>30</v>
      </c>
      <c r="J15982" s="197" t="n">
        <v>51.9</v>
      </c>
    </row>
    <row r="15983" customFormat="false" ht="12.75" hidden="true" customHeight="false" outlineLevel="0" collapsed="false">
      <c r="A15983" s="197" t="s">
        <v>31929</v>
      </c>
      <c r="B15983" s="197" t="str">
        <f aca="false">C15983&amp;D15983&amp;E15983&amp;F15983&amp;G15983&amp;H15983</f>
        <v>CURVA VERTICAL,INTERNA,90º,PARA ELETROCALHA PERFURADA OU LISA,400X75MM.FORNECIMENTO E COLOCACAO</v>
      </c>
      <c r="C15983" s="197" t="s">
        <v>31908</v>
      </c>
      <c r="D15983" s="197" t="s">
        <v>31791</v>
      </c>
      <c r="I15983" s="197" t="s">
        <v>30</v>
      </c>
      <c r="J15983" s="197" t="n">
        <v>49.43</v>
      </c>
    </row>
    <row r="15984" customFormat="false" ht="12.75" hidden="true" customHeight="false" outlineLevel="0" collapsed="false">
      <c r="A15984" s="197" t="s">
        <v>31930</v>
      </c>
      <c r="B15984" s="197" t="str">
        <f aca="false">C15984&amp;D15984&amp;E15984&amp;F15984&amp;G15984&amp;H15984</f>
        <v>CURVA VERTICAL,INTERNA,90º,PARA ELETROCALHA PERFURADA OU LISA,100X100MM.FORNECIMENTO E COLOCACAO</v>
      </c>
      <c r="C15984" s="197" t="s">
        <v>31908</v>
      </c>
      <c r="D15984" s="197" t="s">
        <v>31794</v>
      </c>
      <c r="I15984" s="197" t="s">
        <v>30</v>
      </c>
      <c r="J15984" s="197" t="n">
        <v>39.81</v>
      </c>
    </row>
    <row r="15985" customFormat="false" ht="12.75" hidden="true" customHeight="false" outlineLevel="0" collapsed="false">
      <c r="A15985" s="197" t="s">
        <v>31931</v>
      </c>
      <c r="B15985" s="197" t="str">
        <f aca="false">C15985&amp;D15985&amp;E15985&amp;F15985&amp;G15985&amp;H15985</f>
        <v>CURVA VERTICAL,INTERNA,90º,PARA ELETROCALHA PERFURADA OU LISA,100X100MM.FORNECIMENTO E COLOCACAO</v>
      </c>
      <c r="C15985" s="197" t="s">
        <v>31908</v>
      </c>
      <c r="D15985" s="197" t="s">
        <v>31794</v>
      </c>
      <c r="I15985" s="197" t="s">
        <v>30</v>
      </c>
      <c r="J15985" s="197" t="n">
        <v>37.34</v>
      </c>
    </row>
    <row r="15986" customFormat="false" ht="12.75" hidden="true" customHeight="false" outlineLevel="0" collapsed="false">
      <c r="A15986" s="197" t="s">
        <v>31932</v>
      </c>
      <c r="B15986" s="197" t="str">
        <f aca="false">C15986&amp;D15986&amp;E15986&amp;F15986&amp;G15986&amp;H15986</f>
        <v>CURVA VERTICAL,INTERNA,90º,PARA ELETROCALHA PERFURADA OU LISA,150X100MM.FORNECIMENTO E COLOCACAO</v>
      </c>
      <c r="C15986" s="197" t="s">
        <v>31908</v>
      </c>
      <c r="D15986" s="197" t="s">
        <v>31797</v>
      </c>
      <c r="I15986" s="197" t="s">
        <v>30</v>
      </c>
      <c r="J15986" s="197" t="n">
        <v>37.92</v>
      </c>
    </row>
    <row r="15987" customFormat="false" ht="12.75" hidden="true" customHeight="false" outlineLevel="0" collapsed="false">
      <c r="A15987" s="197" t="s">
        <v>31933</v>
      </c>
      <c r="B15987" s="197" t="str">
        <f aca="false">C15987&amp;D15987&amp;E15987&amp;F15987&amp;G15987&amp;H15987</f>
        <v>CURVA VERTICAL,INTERNA,90º,PARA ELETROCALHA PERFURADA OU LISA,150X100MM.FORNECIMENTO E COLOCACAO</v>
      </c>
      <c r="C15987" s="197" t="s">
        <v>31908</v>
      </c>
      <c r="D15987" s="197" t="s">
        <v>31797</v>
      </c>
      <c r="I15987" s="197" t="s">
        <v>30</v>
      </c>
      <c r="J15987" s="197" t="n">
        <v>35.45</v>
      </c>
    </row>
    <row r="15988" customFormat="false" ht="12.75" hidden="true" customHeight="false" outlineLevel="0" collapsed="false">
      <c r="A15988" s="197" t="s">
        <v>31934</v>
      </c>
      <c r="B15988" s="197" t="str">
        <f aca="false">C15988&amp;D15988&amp;E15988&amp;F15988&amp;G15988&amp;H15988</f>
        <v>CURVA VERTICAL,INTERNA,90º,PARA ELETROCALHA PERFURADA OU LISA,200X100MM.FORNECIMENTO E COLOCACAO</v>
      </c>
      <c r="C15988" s="197" t="s">
        <v>31908</v>
      </c>
      <c r="D15988" s="197" t="s">
        <v>31800</v>
      </c>
      <c r="I15988" s="197" t="s">
        <v>30</v>
      </c>
      <c r="J15988" s="197" t="n">
        <v>49.75</v>
      </c>
    </row>
    <row r="15989" customFormat="false" ht="12.75" hidden="true" customHeight="false" outlineLevel="0" collapsed="false">
      <c r="A15989" s="197" t="s">
        <v>31935</v>
      </c>
      <c r="B15989" s="197" t="str">
        <f aca="false">C15989&amp;D15989&amp;E15989&amp;F15989&amp;G15989&amp;H15989</f>
        <v>CURVA VERTICAL,INTERNA,90º,PARA ELETROCALHA PERFURADA OU LISA,200X100MM.FORNECIMENTO E COLOCACAO</v>
      </c>
      <c r="C15989" s="197" t="s">
        <v>31908</v>
      </c>
      <c r="D15989" s="197" t="s">
        <v>31800</v>
      </c>
      <c r="I15989" s="197" t="s">
        <v>30</v>
      </c>
      <c r="J15989" s="197" t="n">
        <v>47.28</v>
      </c>
    </row>
    <row r="15990" customFormat="false" ht="12.75" hidden="true" customHeight="false" outlineLevel="0" collapsed="false">
      <c r="A15990" s="197" t="s">
        <v>31936</v>
      </c>
      <c r="B15990" s="197" t="str">
        <f aca="false">C15990&amp;D15990&amp;E15990&amp;F15990&amp;G15990&amp;H15990</f>
        <v>CURVA VERTICAL,INTERNA,90º,PARA ELETROCALHA PERFURADA OU LISA,300X100MM.FORNECIMENTO E COLOCACAO</v>
      </c>
      <c r="C15990" s="197" t="s">
        <v>31908</v>
      </c>
      <c r="D15990" s="197" t="s">
        <v>31803</v>
      </c>
      <c r="I15990" s="197" t="s">
        <v>30</v>
      </c>
      <c r="J15990" s="197" t="n">
        <v>51.26</v>
      </c>
    </row>
    <row r="15991" customFormat="false" ht="12.75" hidden="true" customHeight="false" outlineLevel="0" collapsed="false">
      <c r="A15991" s="197" t="s">
        <v>31937</v>
      </c>
      <c r="B15991" s="197" t="str">
        <f aca="false">C15991&amp;D15991&amp;E15991&amp;F15991&amp;G15991&amp;H15991</f>
        <v>CURVA VERTICAL,INTERNA,90º,PARA ELETROCALHA PERFURADA OU LISA,300X100MM.FORNECIMENTO E COLOCACAO</v>
      </c>
      <c r="C15991" s="197" t="s">
        <v>31908</v>
      </c>
      <c r="D15991" s="197" t="s">
        <v>31803</v>
      </c>
      <c r="I15991" s="197" t="s">
        <v>30</v>
      </c>
      <c r="J15991" s="197" t="n">
        <v>48.79</v>
      </c>
    </row>
    <row r="15992" customFormat="false" ht="12.75" hidden="true" customHeight="false" outlineLevel="0" collapsed="false">
      <c r="A15992" s="197" t="s">
        <v>31938</v>
      </c>
      <c r="B15992" s="197" t="str">
        <f aca="false">C15992&amp;D15992&amp;E15992&amp;F15992&amp;G15992&amp;H15992</f>
        <v>CURVA VERTICAL,INTERNA,90º,PARA ELETROCALHA PERFURADA OU LISA,400X100MM.FORNECIMENTO E COLOCACAO</v>
      </c>
      <c r="C15992" s="197" t="s">
        <v>31908</v>
      </c>
      <c r="D15992" s="197" t="s">
        <v>31806</v>
      </c>
      <c r="I15992" s="197" t="s">
        <v>30</v>
      </c>
      <c r="J15992" s="197" t="n">
        <v>57.32</v>
      </c>
    </row>
    <row r="15993" customFormat="false" ht="12.75" hidden="true" customHeight="false" outlineLevel="0" collapsed="false">
      <c r="A15993" s="197" t="s">
        <v>31939</v>
      </c>
      <c r="B15993" s="197" t="str">
        <f aca="false">C15993&amp;D15993&amp;E15993&amp;F15993&amp;G15993&amp;H15993</f>
        <v>CURVA VERTICAL,INTERNA,90º,PARA ELETROCALHA PERFURADA OU LISA,400X100MM.FORNECIMENTO E COLOCACAO</v>
      </c>
      <c r="C15993" s="197" t="s">
        <v>31908</v>
      </c>
      <c r="D15993" s="197" t="s">
        <v>31806</v>
      </c>
      <c r="I15993" s="197" t="s">
        <v>30</v>
      </c>
      <c r="J15993" s="197" t="n">
        <v>54.85</v>
      </c>
    </row>
    <row r="15994" customFormat="false" ht="12.75" hidden="true" customHeight="false" outlineLevel="0" collapsed="false">
      <c r="A15994" s="197" t="s">
        <v>31940</v>
      </c>
      <c r="B15994" s="197" t="str">
        <f aca="false">C15994&amp;D15994&amp;E15994&amp;F15994&amp;G15994&amp;H15994</f>
        <v>CURVA DE INVERSAO,90º,PARA ELETROCALHA PERFURADA OU LISA,50X50MM.FORNECIMENTO E COLOCACAO</v>
      </c>
      <c r="C15994" s="197" t="s">
        <v>31941</v>
      </c>
      <c r="D15994" s="197" t="s">
        <v>31685</v>
      </c>
      <c r="I15994" s="197" t="s">
        <v>30</v>
      </c>
      <c r="J15994" s="197" t="n">
        <v>26.41</v>
      </c>
    </row>
    <row r="15995" customFormat="false" ht="12.75" hidden="true" customHeight="false" outlineLevel="0" collapsed="false">
      <c r="A15995" s="197" t="s">
        <v>31942</v>
      </c>
      <c r="B15995" s="197" t="str">
        <f aca="false">C15995&amp;D15995&amp;E15995&amp;F15995&amp;G15995&amp;H15995</f>
        <v>CURVA DE INVERSAO,90º,PARA ELETROCALHA PERFURADA OU LISA,50X50MM.FORNECIMENTO E COLOCACAO</v>
      </c>
      <c r="C15995" s="197" t="s">
        <v>31941</v>
      </c>
      <c r="D15995" s="197" t="s">
        <v>31685</v>
      </c>
      <c r="I15995" s="197" t="s">
        <v>30</v>
      </c>
      <c r="J15995" s="197" t="n">
        <v>23.94</v>
      </c>
    </row>
    <row r="15996" customFormat="false" ht="12.75" hidden="true" customHeight="false" outlineLevel="0" collapsed="false">
      <c r="A15996" s="197" t="s">
        <v>31943</v>
      </c>
      <c r="B15996" s="197" t="str">
        <f aca="false">C15996&amp;D15996&amp;E15996&amp;F15996&amp;G15996&amp;H15996</f>
        <v>CURVA DE INVERSAO,90º,PARA ELETROCALHA PERFURADA OU LISA,100X50MM.FORNECIMENTO E COLOCACAO</v>
      </c>
      <c r="C15996" s="197" t="s">
        <v>31944</v>
      </c>
      <c r="D15996" s="197" t="s">
        <v>31945</v>
      </c>
      <c r="I15996" s="197" t="s">
        <v>30</v>
      </c>
      <c r="J15996" s="197" t="n">
        <v>29.74</v>
      </c>
    </row>
    <row r="15997" customFormat="false" ht="12.75" hidden="true" customHeight="false" outlineLevel="0" collapsed="false">
      <c r="A15997" s="197" t="s">
        <v>31946</v>
      </c>
      <c r="B15997" s="197" t="str">
        <f aca="false">C15997&amp;D15997&amp;E15997&amp;F15997&amp;G15997&amp;H15997</f>
        <v>CURVA DE INVERSAO,90º,PARA ELETROCALHA PERFURADA OU LISA,100X50MM.FORNECIMENTO E COLOCACAO</v>
      </c>
      <c r="C15997" s="197" t="s">
        <v>31944</v>
      </c>
      <c r="D15997" s="197" t="s">
        <v>31945</v>
      </c>
      <c r="I15997" s="197" t="s">
        <v>30</v>
      </c>
      <c r="J15997" s="197" t="n">
        <v>27.28</v>
      </c>
    </row>
    <row r="15998" customFormat="false" ht="12.75" hidden="true" customHeight="false" outlineLevel="0" collapsed="false">
      <c r="A15998" s="197" t="s">
        <v>31947</v>
      </c>
      <c r="B15998" s="197" t="str">
        <f aca="false">C15998&amp;D15998&amp;E15998&amp;F15998&amp;G15998&amp;H15998</f>
        <v>CURVA DE INVERSAO,90º,PARA ELETROCALHA PERFURADA OU LISA,150X50MM.FORNECIMENTO E COLOCACAO</v>
      </c>
      <c r="C15998" s="197" t="s">
        <v>31948</v>
      </c>
      <c r="D15998" s="197" t="s">
        <v>31945</v>
      </c>
      <c r="I15998" s="197" t="s">
        <v>30</v>
      </c>
      <c r="J15998" s="197" t="n">
        <v>33.63</v>
      </c>
    </row>
    <row r="15999" customFormat="false" ht="12.75" hidden="true" customHeight="false" outlineLevel="0" collapsed="false">
      <c r="A15999" s="197" t="s">
        <v>31949</v>
      </c>
      <c r="B15999" s="197" t="str">
        <f aca="false">C15999&amp;D15999&amp;E15999&amp;F15999&amp;G15999&amp;H15999</f>
        <v>CURVA DE INVERSAO,90º,PARA ELETROCALHA PERFURADA OU LISA,150X50MM.FORNECIMENTO E COLOCACAO</v>
      </c>
      <c r="C15999" s="197" t="s">
        <v>31948</v>
      </c>
      <c r="D15999" s="197" t="s">
        <v>31945</v>
      </c>
      <c r="I15999" s="197" t="s">
        <v>30</v>
      </c>
      <c r="J15999" s="197" t="n">
        <v>31.16</v>
      </c>
    </row>
    <row r="16000" customFormat="false" ht="12.75" hidden="true" customHeight="false" outlineLevel="0" collapsed="false">
      <c r="A16000" s="197" t="s">
        <v>31950</v>
      </c>
      <c r="B16000" s="197" t="str">
        <f aca="false">C16000&amp;D16000&amp;E16000&amp;F16000&amp;G16000&amp;H16000</f>
        <v>CURVA DE INVERSAO,90º,PARA ELETROCALHA PERFURADA OU LISA,200X50MM.FORNECIMENTO E COLOCACAO</v>
      </c>
      <c r="C16000" s="197" t="s">
        <v>31951</v>
      </c>
      <c r="D16000" s="197" t="s">
        <v>31945</v>
      </c>
      <c r="I16000" s="197" t="s">
        <v>30</v>
      </c>
      <c r="J16000" s="197" t="n">
        <v>38.06</v>
      </c>
    </row>
    <row r="16001" customFormat="false" ht="12.75" hidden="true" customHeight="false" outlineLevel="0" collapsed="false">
      <c r="A16001" s="197" t="s">
        <v>31952</v>
      </c>
      <c r="B16001" s="197" t="str">
        <f aca="false">C16001&amp;D16001&amp;E16001&amp;F16001&amp;G16001&amp;H16001</f>
        <v>CURVA DE INVERSAO,90º,PARA ELETROCALHA PERFURADA OU LISA,200X50MM.FORNECIMENTO E COLOCACAO</v>
      </c>
      <c r="C16001" s="197" t="s">
        <v>31951</v>
      </c>
      <c r="D16001" s="197" t="s">
        <v>31945</v>
      </c>
      <c r="I16001" s="197" t="s">
        <v>30</v>
      </c>
      <c r="J16001" s="197" t="n">
        <v>35.59</v>
      </c>
    </row>
    <row r="16002" customFormat="false" ht="12.75" hidden="true" customHeight="false" outlineLevel="0" collapsed="false">
      <c r="A16002" s="197" t="s">
        <v>31953</v>
      </c>
      <c r="B16002" s="197" t="str">
        <f aca="false">C16002&amp;D16002&amp;E16002&amp;F16002&amp;G16002&amp;H16002</f>
        <v>CURVA DE INVERSAO,90º,PARA ELETROCALHA PERFURADA OU LISA,300X50MM.FORNECIMENTO E COLOCACAO</v>
      </c>
      <c r="C16002" s="197" t="s">
        <v>31954</v>
      </c>
      <c r="D16002" s="197" t="s">
        <v>31945</v>
      </c>
      <c r="I16002" s="197" t="s">
        <v>30</v>
      </c>
      <c r="J16002" s="197" t="n">
        <v>51.65</v>
      </c>
    </row>
    <row r="16003" customFormat="false" ht="12.75" hidden="true" customHeight="false" outlineLevel="0" collapsed="false">
      <c r="A16003" s="197" t="s">
        <v>31955</v>
      </c>
      <c r="B16003" s="197" t="str">
        <f aca="false">C16003&amp;D16003&amp;E16003&amp;F16003&amp;G16003&amp;H16003</f>
        <v>CURVA DE INVERSAO,90º,PARA ELETROCALHA PERFURADA OU LISA,300X50MM.FORNECIMENTO E COLOCACAO</v>
      </c>
      <c r="C16003" s="197" t="s">
        <v>31954</v>
      </c>
      <c r="D16003" s="197" t="s">
        <v>31945</v>
      </c>
      <c r="I16003" s="197" t="s">
        <v>30</v>
      </c>
      <c r="J16003" s="197" t="n">
        <v>49.19</v>
      </c>
    </row>
    <row r="16004" customFormat="false" ht="12.75" hidden="true" customHeight="false" outlineLevel="0" collapsed="false">
      <c r="A16004" s="197" t="s">
        <v>31956</v>
      </c>
      <c r="B16004" s="197" t="str">
        <f aca="false">C16004&amp;D16004&amp;E16004&amp;F16004&amp;G16004&amp;H16004</f>
        <v>CURVA DE INVERSAO,90º,PARA ELETROCALHA PERFURADA OU LISA,400X50MM.FORNECIMENTO E COLOCACAO</v>
      </c>
      <c r="C16004" s="197" t="s">
        <v>31957</v>
      </c>
      <c r="D16004" s="197" t="s">
        <v>31945</v>
      </c>
      <c r="I16004" s="197" t="s">
        <v>30</v>
      </c>
      <c r="J16004" s="197" t="n">
        <v>58.48</v>
      </c>
    </row>
    <row r="16005" customFormat="false" ht="12.75" hidden="true" customHeight="false" outlineLevel="0" collapsed="false">
      <c r="A16005" s="197" t="s">
        <v>31958</v>
      </c>
      <c r="B16005" s="197" t="str">
        <f aca="false">C16005&amp;D16005&amp;E16005&amp;F16005&amp;G16005&amp;H16005</f>
        <v>CURVA DE INVERSAO,90º,PARA ELETROCALHA PERFURADA OU LISA,400X50MM.FORNECIMENTO E COLOCACAO</v>
      </c>
      <c r="C16005" s="197" t="s">
        <v>31957</v>
      </c>
      <c r="D16005" s="197" t="s">
        <v>31945</v>
      </c>
      <c r="I16005" s="197" t="s">
        <v>30</v>
      </c>
      <c r="J16005" s="197" t="n">
        <v>56.02</v>
      </c>
    </row>
    <row r="16006" customFormat="false" ht="12.75" hidden="true" customHeight="false" outlineLevel="0" collapsed="false">
      <c r="A16006" s="197" t="s">
        <v>31959</v>
      </c>
      <c r="B16006" s="197" t="str">
        <f aca="false">C16006&amp;D16006&amp;E16006&amp;F16006&amp;G16006&amp;H16006</f>
        <v>CURVA DE INVERSAO,90º,PARA ELETROCALHA PERFURADA OU LISA,100X75MM.FORNECIMENTO E COLOCACAO</v>
      </c>
      <c r="C16006" s="197" t="s">
        <v>31944</v>
      </c>
      <c r="D16006" s="197" t="s">
        <v>31960</v>
      </c>
      <c r="I16006" s="197" t="s">
        <v>30</v>
      </c>
      <c r="J16006" s="197" t="n">
        <v>32.27</v>
      </c>
    </row>
    <row r="16007" customFormat="false" ht="12.75" hidden="true" customHeight="false" outlineLevel="0" collapsed="false">
      <c r="A16007" s="197" t="s">
        <v>31961</v>
      </c>
      <c r="B16007" s="197" t="str">
        <f aca="false">C16007&amp;D16007&amp;E16007&amp;F16007&amp;G16007&amp;H16007</f>
        <v>CURVA DE INVERSAO,90º,PARA ELETROCALHA PERFURADA OU LISA,100X75MM.FORNECIMENTO E COLOCACAO</v>
      </c>
      <c r="C16007" s="197" t="s">
        <v>31944</v>
      </c>
      <c r="D16007" s="197" t="s">
        <v>31960</v>
      </c>
      <c r="I16007" s="197" t="s">
        <v>30</v>
      </c>
      <c r="J16007" s="197" t="n">
        <v>29.81</v>
      </c>
    </row>
    <row r="16008" customFormat="false" ht="12.75" hidden="true" customHeight="false" outlineLevel="0" collapsed="false">
      <c r="A16008" s="197" t="s">
        <v>31962</v>
      </c>
      <c r="B16008" s="197" t="str">
        <f aca="false">C16008&amp;D16008&amp;E16008&amp;F16008&amp;G16008&amp;H16008</f>
        <v>CURVA DE INVERSAO,90º,PARA ELETROCALHA PERFURADA OU LISA,150X75MM.FORNECIMENTO E COLOCACAO</v>
      </c>
      <c r="C16008" s="197" t="s">
        <v>31948</v>
      </c>
      <c r="D16008" s="197" t="s">
        <v>31960</v>
      </c>
      <c r="I16008" s="197" t="s">
        <v>30</v>
      </c>
      <c r="J16008" s="197" t="n">
        <v>36.17</v>
      </c>
    </row>
    <row r="16009" customFormat="false" ht="12.75" hidden="true" customHeight="false" outlineLevel="0" collapsed="false">
      <c r="A16009" s="197" t="s">
        <v>31963</v>
      </c>
      <c r="B16009" s="197" t="str">
        <f aca="false">C16009&amp;D16009&amp;E16009&amp;F16009&amp;G16009&amp;H16009</f>
        <v>CURVA DE INVERSAO,90º,PARA ELETROCALHA PERFURADA OU LISA,150X75MM.FORNECIMENTO E COLOCACAO</v>
      </c>
      <c r="C16009" s="197" t="s">
        <v>31948</v>
      </c>
      <c r="D16009" s="197" t="s">
        <v>31960</v>
      </c>
      <c r="I16009" s="197" t="s">
        <v>30</v>
      </c>
      <c r="J16009" s="197" t="n">
        <v>33.7</v>
      </c>
    </row>
    <row r="16010" customFormat="false" ht="12.75" hidden="true" customHeight="false" outlineLevel="0" collapsed="false">
      <c r="A16010" s="197" t="s">
        <v>31964</v>
      </c>
      <c r="B16010" s="197" t="str">
        <f aca="false">C16010&amp;D16010&amp;E16010&amp;F16010&amp;G16010&amp;H16010</f>
        <v>CURVA DE INVERSAO,90º,PARA ELETROCALHA PERFURADA OU LISA,200X75MM.FORNECIMENTO E COLOCACAO</v>
      </c>
      <c r="C16010" s="197" t="s">
        <v>31951</v>
      </c>
      <c r="D16010" s="197" t="s">
        <v>31960</v>
      </c>
      <c r="I16010" s="197" t="s">
        <v>30</v>
      </c>
      <c r="J16010" s="197" t="n">
        <v>40.62</v>
      </c>
    </row>
    <row r="16011" customFormat="false" ht="12.75" hidden="true" customHeight="false" outlineLevel="0" collapsed="false">
      <c r="A16011" s="197" t="s">
        <v>31965</v>
      </c>
      <c r="B16011" s="197" t="str">
        <f aca="false">C16011&amp;D16011&amp;E16011&amp;F16011&amp;G16011&amp;H16011</f>
        <v>CURVA DE INVERSAO,90º,PARA ELETROCALHA PERFURADA OU LISA,200X75MM.FORNECIMENTO E COLOCACAO</v>
      </c>
      <c r="C16011" s="197" t="s">
        <v>31951</v>
      </c>
      <c r="D16011" s="197" t="s">
        <v>31960</v>
      </c>
      <c r="I16011" s="197" t="s">
        <v>30</v>
      </c>
      <c r="J16011" s="197" t="n">
        <v>38.15</v>
      </c>
    </row>
    <row r="16012" customFormat="false" ht="12.75" hidden="true" customHeight="false" outlineLevel="0" collapsed="false">
      <c r="A16012" s="197" t="s">
        <v>31966</v>
      </c>
      <c r="B16012" s="197" t="str">
        <f aca="false">C16012&amp;D16012&amp;E16012&amp;F16012&amp;G16012&amp;H16012</f>
        <v>CURVA DE INVERSAO,90º,PARA ELETROCALHA PERFURADA OU LISA,300X75MM.FORNECIMENTO E COLOCACAO</v>
      </c>
      <c r="C16012" s="197" t="s">
        <v>31954</v>
      </c>
      <c r="D16012" s="197" t="s">
        <v>31960</v>
      </c>
      <c r="I16012" s="197" t="s">
        <v>30</v>
      </c>
      <c r="J16012" s="197" t="n">
        <v>55.65</v>
      </c>
    </row>
    <row r="16013" customFormat="false" ht="12.75" hidden="true" customHeight="false" outlineLevel="0" collapsed="false">
      <c r="A16013" s="197" t="s">
        <v>31967</v>
      </c>
      <c r="B16013" s="197" t="str">
        <f aca="false">C16013&amp;D16013&amp;E16013&amp;F16013&amp;G16013&amp;H16013</f>
        <v>CURVA DE INVERSAO,90º,PARA ELETROCALHA PERFURADA OU LISA,300X75MM.FORNECIMENTO E COLOCACAO</v>
      </c>
      <c r="C16013" s="197" t="s">
        <v>31954</v>
      </c>
      <c r="D16013" s="197" t="s">
        <v>31960</v>
      </c>
      <c r="I16013" s="197" t="s">
        <v>30</v>
      </c>
      <c r="J16013" s="197" t="n">
        <v>53.19</v>
      </c>
    </row>
    <row r="16014" customFormat="false" ht="12.75" hidden="true" customHeight="false" outlineLevel="0" collapsed="false">
      <c r="A16014" s="197" t="s">
        <v>31968</v>
      </c>
      <c r="B16014" s="197" t="str">
        <f aca="false">C16014&amp;D16014&amp;E16014&amp;F16014&amp;G16014&amp;H16014</f>
        <v>CURVA DE INVERSAO,90º,PARA ELETROCALHA PERFURADA OU LISA,400X75MM.FORNECIMENTO E COLOCACAO</v>
      </c>
      <c r="C16014" s="197" t="s">
        <v>31957</v>
      </c>
      <c r="D16014" s="197" t="s">
        <v>31960</v>
      </c>
      <c r="I16014" s="197" t="s">
        <v>30</v>
      </c>
      <c r="J16014" s="197" t="n">
        <v>62.73</v>
      </c>
    </row>
    <row r="16015" customFormat="false" ht="12.75" hidden="true" customHeight="false" outlineLevel="0" collapsed="false">
      <c r="A16015" s="197" t="s">
        <v>31969</v>
      </c>
      <c r="B16015" s="197" t="str">
        <f aca="false">C16015&amp;D16015&amp;E16015&amp;F16015&amp;G16015&amp;H16015</f>
        <v>CURVA DE INVERSAO,90º,PARA ELETROCALHA PERFURADA OU LISA,400X75MM.FORNECIMENTO E COLOCACAO</v>
      </c>
      <c r="C16015" s="197" t="s">
        <v>31957</v>
      </c>
      <c r="D16015" s="197" t="s">
        <v>31960</v>
      </c>
      <c r="I16015" s="197" t="s">
        <v>30</v>
      </c>
      <c r="J16015" s="197" t="n">
        <v>60.26</v>
      </c>
    </row>
    <row r="16016" customFormat="false" ht="12.75" hidden="true" customHeight="false" outlineLevel="0" collapsed="false">
      <c r="A16016" s="197" t="s">
        <v>31970</v>
      </c>
      <c r="B16016" s="197" t="str">
        <f aca="false">C16016&amp;D16016&amp;E16016&amp;F16016&amp;G16016&amp;H16016</f>
        <v>CURVA DE INVERSAO,90º,PARA ELETROCALHA PERFURADA OU LISA,100X100MM.FORNECIMENTO E COLOCACAO</v>
      </c>
      <c r="C16016" s="197" t="s">
        <v>31944</v>
      </c>
      <c r="D16016" s="197" t="s">
        <v>31971</v>
      </c>
      <c r="I16016" s="197" t="s">
        <v>30</v>
      </c>
      <c r="J16016" s="197" t="n">
        <v>35.1</v>
      </c>
    </row>
    <row r="16017" customFormat="false" ht="12.75" hidden="true" customHeight="false" outlineLevel="0" collapsed="false">
      <c r="A16017" s="197" t="s">
        <v>31972</v>
      </c>
      <c r="B16017" s="197" t="str">
        <f aca="false">C16017&amp;D16017&amp;E16017&amp;F16017&amp;G16017&amp;H16017</f>
        <v>CURVA DE INVERSAO,90º,PARA ELETROCALHA PERFURADA OU LISA,100X100MM.FORNECIMENTO E COLOCACAO</v>
      </c>
      <c r="C16017" s="197" t="s">
        <v>31944</v>
      </c>
      <c r="D16017" s="197" t="s">
        <v>31971</v>
      </c>
      <c r="I16017" s="197" t="s">
        <v>30</v>
      </c>
      <c r="J16017" s="197" t="n">
        <v>32.63</v>
      </c>
    </row>
    <row r="16018" customFormat="false" ht="12.75" hidden="true" customHeight="false" outlineLevel="0" collapsed="false">
      <c r="A16018" s="197" t="s">
        <v>31973</v>
      </c>
      <c r="B16018" s="197" t="str">
        <f aca="false">C16018&amp;D16018&amp;E16018&amp;F16018&amp;G16018&amp;H16018</f>
        <v>CURVA DE INVERSAO,90º,PARA ELETROCALHA PERFURADA OU LISA,150X100MM.FORNECIMENTO E COLOCACAO</v>
      </c>
      <c r="C16018" s="197" t="s">
        <v>31948</v>
      </c>
      <c r="D16018" s="197" t="s">
        <v>31971</v>
      </c>
      <c r="I16018" s="197" t="s">
        <v>30</v>
      </c>
      <c r="J16018" s="197" t="n">
        <v>40.38</v>
      </c>
    </row>
    <row r="16019" customFormat="false" ht="12.75" hidden="true" customHeight="false" outlineLevel="0" collapsed="false">
      <c r="A16019" s="197" t="s">
        <v>31974</v>
      </c>
      <c r="B16019" s="197" t="str">
        <f aca="false">C16019&amp;D16019&amp;E16019&amp;F16019&amp;G16019&amp;H16019</f>
        <v>CURVA DE INVERSAO,90º,PARA ELETROCALHA PERFURADA OU LISA,150X100MM.FORNECIMENTO E COLOCACAO</v>
      </c>
      <c r="C16019" s="197" t="s">
        <v>31948</v>
      </c>
      <c r="D16019" s="197" t="s">
        <v>31971</v>
      </c>
      <c r="I16019" s="197" t="s">
        <v>30</v>
      </c>
      <c r="J16019" s="197" t="n">
        <v>37.91</v>
      </c>
    </row>
    <row r="16020" customFormat="false" ht="12.75" hidden="true" customHeight="false" outlineLevel="0" collapsed="false">
      <c r="A16020" s="197" t="s">
        <v>31975</v>
      </c>
      <c r="B16020" s="197" t="str">
        <f aca="false">C16020&amp;D16020&amp;E16020&amp;F16020&amp;G16020&amp;H16020</f>
        <v>CURVA DE INVERSAO,90º,PARA ELETROCALHA PERFURADA OU LISA,200X100MM.FORNECIMENTO E COLOCACAO</v>
      </c>
      <c r="C16020" s="197" t="s">
        <v>31951</v>
      </c>
      <c r="D16020" s="197" t="s">
        <v>31971</v>
      </c>
      <c r="I16020" s="197" t="s">
        <v>30</v>
      </c>
      <c r="J16020" s="197" t="n">
        <v>41.23</v>
      </c>
    </row>
    <row r="16021" customFormat="false" ht="12.75" hidden="true" customHeight="false" outlineLevel="0" collapsed="false">
      <c r="A16021" s="197" t="s">
        <v>31976</v>
      </c>
      <c r="B16021" s="197" t="str">
        <f aca="false">C16021&amp;D16021&amp;E16021&amp;F16021&amp;G16021&amp;H16021</f>
        <v>CURVA DE INVERSAO,90º,PARA ELETROCALHA PERFURADA OU LISA,200X100MM.FORNECIMENTO E COLOCACAO</v>
      </c>
      <c r="C16021" s="197" t="s">
        <v>31951</v>
      </c>
      <c r="D16021" s="197" t="s">
        <v>31971</v>
      </c>
      <c r="I16021" s="197" t="s">
        <v>30</v>
      </c>
      <c r="J16021" s="197" t="n">
        <v>38.77</v>
      </c>
    </row>
    <row r="16022" customFormat="false" ht="12.75" hidden="true" customHeight="false" outlineLevel="0" collapsed="false">
      <c r="A16022" s="197" t="s">
        <v>31977</v>
      </c>
      <c r="B16022" s="197" t="str">
        <f aca="false">C16022&amp;D16022&amp;E16022&amp;F16022&amp;G16022&amp;H16022</f>
        <v>CURVA DE INVERSAO,90º,PARA ELETROCALHA PERFURADA OU LISA,300X100MM.FORNECIMENTO E COLOCACAO</v>
      </c>
      <c r="C16022" s="197" t="s">
        <v>31954</v>
      </c>
      <c r="D16022" s="197" t="s">
        <v>31971</v>
      </c>
      <c r="I16022" s="197" t="s">
        <v>30</v>
      </c>
      <c r="J16022" s="197" t="n">
        <v>59.9</v>
      </c>
    </row>
    <row r="16023" customFormat="false" ht="12.75" hidden="true" customHeight="false" outlineLevel="0" collapsed="false">
      <c r="A16023" s="197" t="s">
        <v>31978</v>
      </c>
      <c r="B16023" s="197" t="str">
        <f aca="false">C16023&amp;D16023&amp;E16023&amp;F16023&amp;G16023&amp;H16023</f>
        <v>CURVA DE INVERSAO,90º,PARA ELETROCALHA PERFURADA OU LISA,300X100MM.FORNECIMENTO E COLOCACAO</v>
      </c>
      <c r="C16023" s="197" t="s">
        <v>31954</v>
      </c>
      <c r="D16023" s="197" t="s">
        <v>31971</v>
      </c>
      <c r="I16023" s="197" t="s">
        <v>30</v>
      </c>
      <c r="J16023" s="197" t="n">
        <v>57.43</v>
      </c>
    </row>
    <row r="16024" customFormat="false" ht="12.75" hidden="true" customHeight="false" outlineLevel="0" collapsed="false">
      <c r="A16024" s="197" t="s">
        <v>31979</v>
      </c>
      <c r="B16024" s="197" t="str">
        <f aca="false">C16024&amp;D16024&amp;E16024&amp;F16024&amp;G16024&amp;H16024</f>
        <v>CURVA DE INVERSAO,90º,PARA ELETROCALHA PERFURADA OU LISA,400X100MM.FORNECIMENTO E COLOCACAO</v>
      </c>
      <c r="C16024" s="197" t="s">
        <v>31957</v>
      </c>
      <c r="D16024" s="197" t="s">
        <v>31971</v>
      </c>
      <c r="I16024" s="197" t="s">
        <v>30</v>
      </c>
      <c r="J16024" s="197" t="n">
        <v>67.39</v>
      </c>
    </row>
    <row r="16025" customFormat="false" ht="12.75" hidden="true" customHeight="false" outlineLevel="0" collapsed="false">
      <c r="A16025" s="197" t="s">
        <v>31980</v>
      </c>
      <c r="B16025" s="197" t="str">
        <f aca="false">C16025&amp;D16025&amp;E16025&amp;F16025&amp;G16025&amp;H16025</f>
        <v>CURVA DE INVERSAO,90º,PARA ELETROCALHA PERFURADA OU LISA,400X100MM.FORNECIMENTO E COLOCACAO</v>
      </c>
      <c r="C16025" s="197" t="s">
        <v>31957</v>
      </c>
      <c r="D16025" s="197" t="s">
        <v>31971</v>
      </c>
      <c r="I16025" s="197" t="s">
        <v>30</v>
      </c>
      <c r="J16025" s="197" t="n">
        <v>64.92</v>
      </c>
    </row>
    <row r="16026" customFormat="false" ht="12.75" hidden="true" customHeight="false" outlineLevel="0" collapsed="false">
      <c r="A16026" s="197" t="s">
        <v>31981</v>
      </c>
      <c r="B16026" s="197" t="str">
        <f aca="false">C16026&amp;D16026&amp;E16026&amp;F16026&amp;G16026&amp;H16026</f>
        <v>TE HORIZONTAL,90º,PARA ELETROCALHA PERFURADA OU LISA,50X50MM.FORNECIMENTO E COLOCACAO</v>
      </c>
      <c r="C16026" s="197" t="s">
        <v>31982</v>
      </c>
      <c r="D16026" s="197" t="s">
        <v>7939</v>
      </c>
      <c r="I16026" s="197" t="s">
        <v>30</v>
      </c>
      <c r="J16026" s="197" t="n">
        <v>34.93</v>
      </c>
    </row>
    <row r="16027" customFormat="false" ht="12.75" hidden="true" customHeight="false" outlineLevel="0" collapsed="false">
      <c r="A16027" s="197" t="s">
        <v>31983</v>
      </c>
      <c r="B16027" s="197" t="str">
        <f aca="false">C16027&amp;D16027&amp;E16027&amp;F16027&amp;G16027&amp;H16027</f>
        <v>TE HORIZONTAL,90º,PARA ELETROCALHA PERFURADA OU LISA,50X50MM.FORNECIMENTO E COLOCACAO</v>
      </c>
      <c r="C16027" s="197" t="s">
        <v>31982</v>
      </c>
      <c r="D16027" s="197" t="s">
        <v>7939</v>
      </c>
      <c r="I16027" s="197" t="s">
        <v>30</v>
      </c>
      <c r="J16027" s="197" t="n">
        <v>32.47</v>
      </c>
    </row>
    <row r="16028" customFormat="false" ht="12.75" hidden="true" customHeight="false" outlineLevel="0" collapsed="false">
      <c r="A16028" s="197" t="s">
        <v>31984</v>
      </c>
      <c r="B16028" s="197" t="str">
        <f aca="false">C16028&amp;D16028&amp;E16028&amp;F16028&amp;G16028&amp;H16028</f>
        <v>TE HORIZONTAL,90º,PARA ELETROCALHA PERFURADA OU LISA,100X50MM.FORNECIMENTO E COLOCACAO</v>
      </c>
      <c r="C16028" s="197" t="s">
        <v>31985</v>
      </c>
      <c r="D16028" s="197" t="s">
        <v>7906</v>
      </c>
      <c r="I16028" s="197" t="s">
        <v>30</v>
      </c>
      <c r="J16028" s="197" t="n">
        <v>38.78</v>
      </c>
    </row>
    <row r="16029" customFormat="false" ht="12.75" hidden="true" customHeight="false" outlineLevel="0" collapsed="false">
      <c r="A16029" s="197" t="s">
        <v>31986</v>
      </c>
      <c r="B16029" s="197" t="str">
        <f aca="false">C16029&amp;D16029&amp;E16029&amp;F16029&amp;G16029&amp;H16029</f>
        <v>TE HORIZONTAL,90º,PARA ELETROCALHA PERFURADA OU LISA,100X50MM.FORNECIMENTO E COLOCACAO</v>
      </c>
      <c r="C16029" s="197" t="s">
        <v>31985</v>
      </c>
      <c r="D16029" s="197" t="s">
        <v>7906</v>
      </c>
      <c r="I16029" s="197" t="s">
        <v>30</v>
      </c>
      <c r="J16029" s="197" t="n">
        <v>36.32</v>
      </c>
    </row>
    <row r="16030" customFormat="false" ht="12.75" hidden="true" customHeight="false" outlineLevel="0" collapsed="false">
      <c r="A16030" s="197" t="s">
        <v>31987</v>
      </c>
      <c r="B16030" s="197" t="str">
        <f aca="false">C16030&amp;D16030&amp;E16030&amp;F16030&amp;G16030&amp;H16030</f>
        <v>TE HORIZONTAL,90º,PARA ELETROCALHA PERFURADA OU LISA,150X50MM.FORNECIMENTO E COLOCACAO</v>
      </c>
      <c r="C16030" s="197" t="s">
        <v>31988</v>
      </c>
      <c r="D16030" s="197" t="s">
        <v>7906</v>
      </c>
      <c r="I16030" s="197" t="s">
        <v>30</v>
      </c>
      <c r="J16030" s="197" t="n">
        <v>43.28</v>
      </c>
    </row>
    <row r="16031" customFormat="false" ht="12.75" hidden="true" customHeight="false" outlineLevel="0" collapsed="false">
      <c r="A16031" s="197" t="s">
        <v>31989</v>
      </c>
      <c r="B16031" s="197" t="str">
        <f aca="false">C16031&amp;D16031&amp;E16031&amp;F16031&amp;G16031&amp;H16031</f>
        <v>TE HORIZONTAL,90º,PARA ELETROCALHA PERFURADA OU LISA,150X50MM.FORNECIMENTO E COLOCACAO</v>
      </c>
      <c r="C16031" s="197" t="s">
        <v>31988</v>
      </c>
      <c r="D16031" s="197" t="s">
        <v>7906</v>
      </c>
      <c r="I16031" s="197" t="s">
        <v>30</v>
      </c>
      <c r="J16031" s="197" t="n">
        <v>40.81</v>
      </c>
    </row>
    <row r="16032" customFormat="false" ht="12.75" hidden="true" customHeight="false" outlineLevel="0" collapsed="false">
      <c r="A16032" s="197" t="s">
        <v>31990</v>
      </c>
      <c r="B16032" s="197" t="str">
        <f aca="false">C16032&amp;D16032&amp;E16032&amp;F16032&amp;G16032&amp;H16032</f>
        <v>TE HORIZONTAL,90º,PARA ELETROCALHA PERFURADA OU LISA,200X50MM.FORNECIMENTO E COLOCACAO</v>
      </c>
      <c r="C16032" s="197" t="s">
        <v>31991</v>
      </c>
      <c r="D16032" s="197" t="s">
        <v>7906</v>
      </c>
      <c r="I16032" s="197" t="s">
        <v>30</v>
      </c>
      <c r="J16032" s="197" t="n">
        <v>48.35</v>
      </c>
    </row>
    <row r="16033" customFormat="false" ht="12.75" hidden="true" customHeight="false" outlineLevel="0" collapsed="false">
      <c r="A16033" s="197" t="s">
        <v>31992</v>
      </c>
      <c r="B16033" s="197" t="str">
        <f aca="false">C16033&amp;D16033&amp;E16033&amp;F16033&amp;G16033&amp;H16033</f>
        <v>TE HORIZONTAL,90º,PARA ELETROCALHA PERFURADA OU LISA,200X50MM.FORNECIMENTO E COLOCACAO</v>
      </c>
      <c r="C16033" s="197" t="s">
        <v>31991</v>
      </c>
      <c r="D16033" s="197" t="s">
        <v>7906</v>
      </c>
      <c r="I16033" s="197" t="s">
        <v>30</v>
      </c>
      <c r="J16033" s="197" t="n">
        <v>45.88</v>
      </c>
    </row>
    <row r="16034" customFormat="false" ht="12.75" hidden="true" customHeight="false" outlineLevel="0" collapsed="false">
      <c r="A16034" s="197" t="s">
        <v>31993</v>
      </c>
      <c r="B16034" s="197" t="str">
        <f aca="false">C16034&amp;D16034&amp;E16034&amp;F16034&amp;G16034&amp;H16034</f>
        <v>TE HORIZONTAL,90º,PARA ELETROCALHA PERFURADA OU LISA,300X50MM.FORNECIMENTO E COLOCACAO</v>
      </c>
      <c r="C16034" s="197" t="s">
        <v>31994</v>
      </c>
      <c r="D16034" s="197" t="s">
        <v>7906</v>
      </c>
      <c r="I16034" s="197" t="s">
        <v>30</v>
      </c>
      <c r="J16034" s="197" t="n">
        <v>62.73</v>
      </c>
    </row>
    <row r="16035" customFormat="false" ht="12.75" hidden="true" customHeight="false" outlineLevel="0" collapsed="false">
      <c r="A16035" s="197" t="s">
        <v>31995</v>
      </c>
      <c r="B16035" s="197" t="str">
        <f aca="false">C16035&amp;D16035&amp;E16035&amp;F16035&amp;G16035&amp;H16035</f>
        <v>TE HORIZONTAL,90º,PARA ELETROCALHA PERFURADA OU LISA,300X50MM.FORNECIMENTO E COLOCACAO</v>
      </c>
      <c r="C16035" s="197" t="s">
        <v>31994</v>
      </c>
      <c r="D16035" s="197" t="s">
        <v>7906</v>
      </c>
      <c r="I16035" s="197" t="s">
        <v>30</v>
      </c>
      <c r="J16035" s="197" t="n">
        <v>60.26</v>
      </c>
    </row>
    <row r="16036" customFormat="false" ht="12.75" hidden="true" customHeight="false" outlineLevel="0" collapsed="false">
      <c r="A16036" s="197" t="s">
        <v>31996</v>
      </c>
      <c r="B16036" s="197" t="str">
        <f aca="false">C16036&amp;D16036&amp;E16036&amp;F16036&amp;G16036&amp;H16036</f>
        <v>TE HORIZONTAL,90º,PARA ELETROCALHA PERFURADA OU LISA,400X50MM.FORNECIMENTO E COLOCACAO</v>
      </c>
      <c r="C16036" s="197" t="s">
        <v>31997</v>
      </c>
      <c r="D16036" s="197" t="s">
        <v>7906</v>
      </c>
      <c r="I16036" s="197" t="s">
        <v>30</v>
      </c>
      <c r="J16036" s="197" t="n">
        <v>79.13</v>
      </c>
    </row>
    <row r="16037" customFormat="false" ht="12.75" hidden="true" customHeight="false" outlineLevel="0" collapsed="false">
      <c r="A16037" s="197" t="s">
        <v>31998</v>
      </c>
      <c r="B16037" s="197" t="str">
        <f aca="false">C16037&amp;D16037&amp;E16037&amp;F16037&amp;G16037&amp;H16037</f>
        <v>TE HORIZONTAL,90º,PARA ELETROCALHA PERFURADA OU LISA,400X50MM.FORNECIMENTO E COLOCACAO</v>
      </c>
      <c r="C16037" s="197" t="s">
        <v>31997</v>
      </c>
      <c r="D16037" s="197" t="s">
        <v>7906</v>
      </c>
      <c r="I16037" s="197" t="s">
        <v>30</v>
      </c>
      <c r="J16037" s="197" t="n">
        <v>76.67</v>
      </c>
    </row>
    <row r="16038" customFormat="false" ht="12.75" hidden="true" customHeight="false" outlineLevel="0" collapsed="false">
      <c r="A16038" s="197" t="s">
        <v>31999</v>
      </c>
      <c r="B16038" s="197" t="str">
        <f aca="false">C16038&amp;D16038&amp;E16038&amp;F16038&amp;G16038&amp;H16038</f>
        <v>TE HORIZONTAL,90º,PARA ELETROCALHA PERFURADA OU LISA,100X75MM.FORNECIMENTO E COLOCACAO</v>
      </c>
      <c r="C16038" s="197" t="s">
        <v>32000</v>
      </c>
      <c r="D16038" s="197" t="s">
        <v>7906</v>
      </c>
      <c r="I16038" s="197" t="s">
        <v>30</v>
      </c>
      <c r="J16038" s="197" t="n">
        <v>42.4</v>
      </c>
    </row>
    <row r="16039" customFormat="false" ht="12.75" hidden="true" customHeight="false" outlineLevel="0" collapsed="false">
      <c r="A16039" s="197" t="s">
        <v>32001</v>
      </c>
      <c r="B16039" s="197" t="str">
        <f aca="false">C16039&amp;D16039&amp;E16039&amp;F16039&amp;G16039&amp;H16039</f>
        <v>TE HORIZONTAL,90º,PARA ELETROCALHA PERFURADA OU LISA,100X75MM.FORNECIMENTO E COLOCACAO</v>
      </c>
      <c r="C16039" s="197" t="s">
        <v>32000</v>
      </c>
      <c r="D16039" s="197" t="s">
        <v>7906</v>
      </c>
      <c r="I16039" s="197" t="s">
        <v>30</v>
      </c>
      <c r="J16039" s="197" t="n">
        <v>39.94</v>
      </c>
    </row>
    <row r="16040" customFormat="false" ht="12.75" hidden="true" customHeight="false" outlineLevel="0" collapsed="false">
      <c r="A16040" s="197" t="s">
        <v>32002</v>
      </c>
      <c r="B16040" s="197" t="str">
        <f aca="false">C16040&amp;D16040&amp;E16040&amp;F16040&amp;G16040&amp;H16040</f>
        <v>TE HORIZONTAL,90º,PARA ELETROCALHA PERFURADA OU LISA,150X75MM.FORNECIMENTO E COLOCACAO</v>
      </c>
      <c r="C16040" s="197" t="s">
        <v>32003</v>
      </c>
      <c r="D16040" s="197" t="s">
        <v>7906</v>
      </c>
      <c r="I16040" s="197" t="s">
        <v>30</v>
      </c>
      <c r="J16040" s="197" t="n">
        <v>47.11</v>
      </c>
    </row>
    <row r="16041" customFormat="false" ht="12.75" hidden="true" customHeight="false" outlineLevel="0" collapsed="false">
      <c r="A16041" s="197" t="s">
        <v>32004</v>
      </c>
      <c r="B16041" s="197" t="str">
        <f aca="false">C16041&amp;D16041&amp;E16041&amp;F16041&amp;G16041&amp;H16041</f>
        <v>TE HORIZONTAL,90º,PARA ELETROCALHA PERFURADA OU LISA,150X75MM.FORNECIMENTO E COLOCACAO</v>
      </c>
      <c r="C16041" s="197" t="s">
        <v>32003</v>
      </c>
      <c r="D16041" s="197" t="s">
        <v>7906</v>
      </c>
      <c r="I16041" s="197" t="s">
        <v>30</v>
      </c>
      <c r="J16041" s="197" t="n">
        <v>44.64</v>
      </c>
    </row>
    <row r="16042" customFormat="false" ht="12.75" hidden="true" customHeight="false" outlineLevel="0" collapsed="false">
      <c r="A16042" s="197" t="s">
        <v>32005</v>
      </c>
      <c r="B16042" s="197" t="str">
        <f aca="false">C16042&amp;D16042&amp;E16042&amp;F16042&amp;G16042&amp;H16042</f>
        <v>TE HORIZONTAL,90º,PARA ELETROCALHA PERFURADA OU LISA,200X75MM.FORNECIMENTO E COLOCACAO</v>
      </c>
      <c r="C16042" s="197" t="s">
        <v>32006</v>
      </c>
      <c r="D16042" s="197" t="s">
        <v>7906</v>
      </c>
      <c r="I16042" s="197" t="s">
        <v>30</v>
      </c>
      <c r="J16042" s="197" t="n">
        <v>50.81</v>
      </c>
    </row>
    <row r="16043" customFormat="false" ht="12.75" hidden="true" customHeight="false" outlineLevel="0" collapsed="false">
      <c r="A16043" s="197" t="s">
        <v>32007</v>
      </c>
      <c r="B16043" s="197" t="str">
        <f aca="false">C16043&amp;D16043&amp;E16043&amp;F16043&amp;G16043&amp;H16043</f>
        <v>TE HORIZONTAL,90º,PARA ELETROCALHA PERFURADA OU LISA,200X75MM.FORNECIMENTO E COLOCACAO</v>
      </c>
      <c r="C16043" s="197" t="s">
        <v>32006</v>
      </c>
      <c r="D16043" s="197" t="s">
        <v>7906</v>
      </c>
      <c r="I16043" s="197" t="s">
        <v>30</v>
      </c>
      <c r="J16043" s="197" t="n">
        <v>48.34</v>
      </c>
    </row>
    <row r="16044" customFormat="false" ht="12.75" hidden="true" customHeight="false" outlineLevel="0" collapsed="false">
      <c r="A16044" s="197" t="s">
        <v>32008</v>
      </c>
      <c r="B16044" s="197" t="str">
        <f aca="false">C16044&amp;D16044&amp;E16044&amp;F16044&amp;G16044&amp;H16044</f>
        <v>TE HORIZONTAL,90º,PARA ELETROCALHA PERFURADA OU LISA,300X75MM.FORNECIMENTO E COLOCACAO</v>
      </c>
      <c r="C16044" s="197" t="s">
        <v>32009</v>
      </c>
      <c r="D16044" s="197" t="s">
        <v>7906</v>
      </c>
      <c r="I16044" s="197" t="s">
        <v>30</v>
      </c>
      <c r="J16044" s="197" t="n">
        <v>75.32</v>
      </c>
    </row>
    <row r="16045" customFormat="false" ht="12.75" hidden="true" customHeight="false" outlineLevel="0" collapsed="false">
      <c r="A16045" s="197" t="s">
        <v>32010</v>
      </c>
      <c r="B16045" s="197" t="str">
        <f aca="false">C16045&amp;D16045&amp;E16045&amp;F16045&amp;G16045&amp;H16045</f>
        <v>TE HORIZONTAL,90º,PARA ELETROCALHA PERFURADA OU LISA,300X75MM.FORNECIMENTO E COLOCACAO</v>
      </c>
      <c r="C16045" s="197" t="s">
        <v>32009</v>
      </c>
      <c r="D16045" s="197" t="s">
        <v>7906</v>
      </c>
      <c r="I16045" s="197" t="s">
        <v>30</v>
      </c>
      <c r="J16045" s="197" t="n">
        <v>72.85</v>
      </c>
    </row>
    <row r="16046" customFormat="false" ht="12.75" hidden="true" customHeight="false" outlineLevel="0" collapsed="false">
      <c r="A16046" s="197" t="s">
        <v>32011</v>
      </c>
      <c r="B16046" s="197" t="str">
        <f aca="false">C16046&amp;D16046&amp;E16046&amp;F16046&amp;G16046&amp;H16046</f>
        <v>TE HORIZONTAL,90º,PARA ELETROCALHA PERFURADA OU LISA,400X75MM.FORNECIMENTO E COLOCACAO</v>
      </c>
      <c r="C16046" s="197" t="s">
        <v>32012</v>
      </c>
      <c r="D16046" s="197" t="s">
        <v>7906</v>
      </c>
      <c r="I16046" s="197" t="s">
        <v>30</v>
      </c>
      <c r="J16046" s="197" t="n">
        <v>84.55</v>
      </c>
    </row>
    <row r="16047" customFormat="false" ht="12.75" hidden="true" customHeight="false" outlineLevel="0" collapsed="false">
      <c r="A16047" s="197" t="s">
        <v>32013</v>
      </c>
      <c r="B16047" s="197" t="str">
        <f aca="false">C16047&amp;D16047&amp;E16047&amp;F16047&amp;G16047&amp;H16047</f>
        <v>TE HORIZONTAL,90º,PARA ELETROCALHA PERFURADA OU LISA,400X75MM.FORNECIMENTO E COLOCACAO</v>
      </c>
      <c r="C16047" s="197" t="s">
        <v>32012</v>
      </c>
      <c r="D16047" s="197" t="s">
        <v>7906</v>
      </c>
      <c r="I16047" s="197" t="s">
        <v>30</v>
      </c>
      <c r="J16047" s="197" t="n">
        <v>82.08</v>
      </c>
    </row>
    <row r="16048" customFormat="false" ht="12.75" hidden="true" customHeight="false" outlineLevel="0" collapsed="false">
      <c r="A16048" s="197" t="s">
        <v>32014</v>
      </c>
      <c r="B16048" s="197" t="str">
        <f aca="false">C16048&amp;D16048&amp;E16048&amp;F16048&amp;G16048&amp;H16048</f>
        <v>TE HORIZONTAL,90º,PARA ELETROCALHA PERFURADA OU LISA,100X100MM.FORNECIMENTO E COLOCACAO</v>
      </c>
      <c r="C16048" s="197" t="s">
        <v>32015</v>
      </c>
      <c r="D16048" s="197" t="s">
        <v>32016</v>
      </c>
      <c r="I16048" s="197" t="s">
        <v>30</v>
      </c>
      <c r="J16048" s="197" t="n">
        <v>46.02</v>
      </c>
    </row>
    <row r="16049" customFormat="false" ht="12.75" hidden="true" customHeight="false" outlineLevel="0" collapsed="false">
      <c r="A16049" s="197" t="s">
        <v>32017</v>
      </c>
      <c r="B16049" s="197" t="str">
        <f aca="false">C16049&amp;D16049&amp;E16049&amp;F16049&amp;G16049&amp;H16049</f>
        <v>TE HORIZONTAL,90º,PARA ELETROCALHA PERFURADA OU LISA,100X100MM.FORNECIMENTO E COLOCACAO</v>
      </c>
      <c r="C16049" s="197" t="s">
        <v>32015</v>
      </c>
      <c r="D16049" s="197" t="s">
        <v>32016</v>
      </c>
      <c r="I16049" s="197" t="s">
        <v>30</v>
      </c>
      <c r="J16049" s="197" t="n">
        <v>43.56</v>
      </c>
    </row>
    <row r="16050" customFormat="false" ht="12.75" hidden="true" customHeight="false" outlineLevel="0" collapsed="false">
      <c r="A16050" s="197" t="s">
        <v>32018</v>
      </c>
      <c r="B16050" s="197" t="str">
        <f aca="false">C16050&amp;D16050&amp;E16050&amp;F16050&amp;G16050&amp;H16050</f>
        <v>TE HORIZONTAL,90º,PARA ELETROCALHA PERFURADA OU LISA,150X100MM.FORNECIMENTO E COLOCACAO</v>
      </c>
      <c r="C16050" s="197" t="s">
        <v>32019</v>
      </c>
      <c r="D16050" s="197" t="s">
        <v>32016</v>
      </c>
      <c r="I16050" s="197" t="s">
        <v>30</v>
      </c>
      <c r="J16050" s="197" t="n">
        <v>43.46</v>
      </c>
    </row>
    <row r="16051" customFormat="false" ht="12.75" hidden="true" customHeight="false" outlineLevel="0" collapsed="false">
      <c r="A16051" s="197" t="s">
        <v>32020</v>
      </c>
      <c r="B16051" s="197" t="str">
        <f aca="false">C16051&amp;D16051&amp;E16051&amp;F16051&amp;G16051&amp;H16051</f>
        <v>TE HORIZONTAL,90º,PARA ELETROCALHA PERFURADA OU LISA,150X100MM.FORNECIMENTO E COLOCACAO</v>
      </c>
      <c r="C16051" s="197" t="s">
        <v>32019</v>
      </c>
      <c r="D16051" s="197" t="s">
        <v>32016</v>
      </c>
      <c r="I16051" s="197" t="s">
        <v>30</v>
      </c>
      <c r="J16051" s="197" t="n">
        <v>40.99</v>
      </c>
    </row>
    <row r="16052" customFormat="false" ht="12.75" hidden="true" customHeight="false" outlineLevel="0" collapsed="false">
      <c r="A16052" s="197" t="s">
        <v>32021</v>
      </c>
      <c r="B16052" s="197" t="str">
        <f aca="false">C16052&amp;D16052&amp;E16052&amp;F16052&amp;G16052&amp;H16052</f>
        <v>TE HORIZONTAL,90º,PARA ELETROCALHA PERFURADA OU LISA,200X100MM.FORNECIMENTO E COLOCACAO</v>
      </c>
      <c r="C16052" s="197" t="s">
        <v>32022</v>
      </c>
      <c r="D16052" s="197" t="s">
        <v>32016</v>
      </c>
      <c r="I16052" s="197" t="s">
        <v>30</v>
      </c>
      <c r="J16052" s="197" t="n">
        <v>54.72</v>
      </c>
    </row>
    <row r="16053" customFormat="false" ht="12.75" hidden="true" customHeight="false" outlineLevel="0" collapsed="false">
      <c r="A16053" s="197" t="s">
        <v>32023</v>
      </c>
      <c r="B16053" s="197" t="str">
        <f aca="false">C16053&amp;D16053&amp;E16053&amp;F16053&amp;G16053&amp;H16053</f>
        <v>TE HORIZONTAL,90º,PARA ELETROCALHA PERFURADA OU LISA,200X100MM.FORNECIMENTO E COLOCACAO</v>
      </c>
      <c r="C16053" s="197" t="s">
        <v>32022</v>
      </c>
      <c r="D16053" s="197" t="s">
        <v>32016</v>
      </c>
      <c r="I16053" s="197" t="s">
        <v>30</v>
      </c>
      <c r="J16053" s="197" t="n">
        <v>52.25</v>
      </c>
    </row>
    <row r="16054" customFormat="false" ht="12.75" hidden="true" customHeight="false" outlineLevel="0" collapsed="false">
      <c r="A16054" s="197" t="s">
        <v>32024</v>
      </c>
      <c r="B16054" s="197" t="str">
        <f aca="false">C16054&amp;D16054&amp;E16054&amp;F16054&amp;G16054&amp;H16054</f>
        <v>TE HORIZONTAL,90º,PARA ELETROCALHA PERFURADA OU LISA,300X100MM.FORNECIMENTO E COLOCACAO</v>
      </c>
      <c r="C16054" s="197" t="s">
        <v>32025</v>
      </c>
      <c r="D16054" s="197" t="s">
        <v>32016</v>
      </c>
      <c r="I16054" s="197" t="s">
        <v>30</v>
      </c>
      <c r="J16054" s="197" t="n">
        <v>72.92</v>
      </c>
    </row>
    <row r="16055" customFormat="false" ht="12.75" hidden="true" customHeight="false" outlineLevel="0" collapsed="false">
      <c r="A16055" s="197" t="s">
        <v>32026</v>
      </c>
      <c r="B16055" s="197" t="str">
        <f aca="false">C16055&amp;D16055&amp;E16055&amp;F16055&amp;G16055&amp;H16055</f>
        <v>TE HORIZONTAL,90º,PARA ELETROCALHA PERFURADA OU LISA,300X100MM.FORNECIMENTO E COLOCACAO</v>
      </c>
      <c r="C16055" s="197" t="s">
        <v>32025</v>
      </c>
      <c r="D16055" s="197" t="s">
        <v>32016</v>
      </c>
      <c r="I16055" s="197" t="s">
        <v>30</v>
      </c>
      <c r="J16055" s="197" t="n">
        <v>70.46</v>
      </c>
    </row>
    <row r="16056" customFormat="false" ht="12.75" hidden="true" customHeight="false" outlineLevel="0" collapsed="false">
      <c r="A16056" s="197" t="s">
        <v>32027</v>
      </c>
      <c r="B16056" s="197" t="str">
        <f aca="false">C16056&amp;D16056&amp;E16056&amp;F16056&amp;G16056&amp;H16056</f>
        <v>TE HORIZONTAL,90º,PARA ELETROCALHA PERFURADA OU LISA,400X100MM.FORNECIMENTO E COLOCACAO</v>
      </c>
      <c r="C16056" s="197" t="s">
        <v>32028</v>
      </c>
      <c r="D16056" s="197" t="s">
        <v>32016</v>
      </c>
      <c r="I16056" s="197" t="s">
        <v>30</v>
      </c>
      <c r="J16056" s="197" t="n">
        <v>89.97</v>
      </c>
    </row>
    <row r="16057" customFormat="false" ht="12.75" hidden="true" customHeight="false" outlineLevel="0" collapsed="false">
      <c r="A16057" s="197" t="s">
        <v>32029</v>
      </c>
      <c r="B16057" s="197" t="str">
        <f aca="false">C16057&amp;D16057&amp;E16057&amp;F16057&amp;G16057&amp;H16057</f>
        <v>TE HORIZONTAL,90º,PARA ELETROCALHA PERFURADA OU LISA,400X100MM.FORNECIMENTO E COLOCACAO</v>
      </c>
      <c r="C16057" s="197" t="s">
        <v>32028</v>
      </c>
      <c r="D16057" s="197" t="s">
        <v>32016</v>
      </c>
      <c r="I16057" s="197" t="s">
        <v>30</v>
      </c>
      <c r="J16057" s="197" t="n">
        <v>87.5</v>
      </c>
    </row>
    <row r="16058" customFormat="false" ht="12.75" hidden="true" customHeight="false" outlineLevel="0" collapsed="false">
      <c r="A16058" s="197" t="s">
        <v>32030</v>
      </c>
      <c r="B16058" s="197" t="str">
        <f aca="false">C16058&amp;D16058&amp;E16058&amp;F16058&amp;G16058&amp;H16058</f>
        <v>TE VERTICAL DE DERIVACAO OU LATERAL,PARA ELETROCALHA PERFURADA OU LISA,50X50MM.FORNECIMENTO E COLOCACAO</v>
      </c>
      <c r="C16058" s="197" t="s">
        <v>32031</v>
      </c>
      <c r="D16058" s="197" t="s">
        <v>32032</v>
      </c>
      <c r="I16058" s="197" t="s">
        <v>30</v>
      </c>
      <c r="J16058" s="197" t="n">
        <v>35.16</v>
      </c>
    </row>
    <row r="16059" customFormat="false" ht="12.75" hidden="true" customHeight="false" outlineLevel="0" collapsed="false">
      <c r="A16059" s="197" t="s">
        <v>32033</v>
      </c>
      <c r="B16059" s="197" t="str">
        <f aca="false">C16059&amp;D16059&amp;E16059&amp;F16059&amp;G16059&amp;H16059</f>
        <v>TE VERTICAL DE DERIVACAO OU LATERAL,PARA ELETROCALHA PERFURADA OU LISA,50X50MM.FORNECIMENTO E COLOCACAO</v>
      </c>
      <c r="C16059" s="197" t="s">
        <v>32031</v>
      </c>
      <c r="D16059" s="197" t="s">
        <v>32032</v>
      </c>
      <c r="I16059" s="197" t="s">
        <v>30</v>
      </c>
      <c r="J16059" s="197" t="n">
        <v>32.7</v>
      </c>
    </row>
    <row r="16060" customFormat="false" ht="12.75" hidden="true" customHeight="false" outlineLevel="0" collapsed="false">
      <c r="A16060" s="197" t="s">
        <v>32034</v>
      </c>
      <c r="B16060" s="197" t="str">
        <f aca="false">C16060&amp;D16060&amp;E16060&amp;F16060&amp;G16060&amp;H16060</f>
        <v>TE VERTICAL DE DERIVACAO OU LATERAL,PARA ELETROCALHA PERFURADA OU LISA,100X50MM.FORNECIMENTO E COLOCACAO</v>
      </c>
      <c r="C16060" s="197" t="s">
        <v>32031</v>
      </c>
      <c r="D16060" s="197" t="s">
        <v>32035</v>
      </c>
      <c r="I16060" s="197" t="s">
        <v>30</v>
      </c>
      <c r="J16060" s="197" t="n">
        <v>42.96</v>
      </c>
    </row>
    <row r="16061" customFormat="false" ht="12.75" hidden="true" customHeight="false" outlineLevel="0" collapsed="false">
      <c r="A16061" s="197" t="s">
        <v>32036</v>
      </c>
      <c r="B16061" s="197" t="str">
        <f aca="false">C16061&amp;D16061&amp;E16061&amp;F16061&amp;G16061&amp;H16061</f>
        <v>TE VERTICAL DE DERIVACAO OU LATERAL,PARA ELETROCALHA PERFURADA OU LISA,100X50MM.FORNECIMENTO E COLOCACAO</v>
      </c>
      <c r="C16061" s="197" t="s">
        <v>32031</v>
      </c>
      <c r="D16061" s="197" t="s">
        <v>32035</v>
      </c>
      <c r="I16061" s="197" t="s">
        <v>30</v>
      </c>
      <c r="J16061" s="197" t="n">
        <v>40.49</v>
      </c>
    </row>
    <row r="16062" customFormat="false" ht="12.75" hidden="true" customHeight="false" outlineLevel="0" collapsed="false">
      <c r="A16062" s="197" t="s">
        <v>32037</v>
      </c>
      <c r="B16062" s="197" t="str">
        <f aca="false">C16062&amp;D16062&amp;E16062&amp;F16062&amp;G16062&amp;H16062</f>
        <v>TE VERTICAL DE DERIVACAO OU LATERAL,PARA ELETROCALHA PERFURADA OU LISA,150X50MM.FORNECIMENTO E COLOCACAO</v>
      </c>
      <c r="C16062" s="197" t="s">
        <v>32031</v>
      </c>
      <c r="D16062" s="197" t="s">
        <v>32038</v>
      </c>
      <c r="I16062" s="197" t="s">
        <v>30</v>
      </c>
      <c r="J16062" s="197" t="n">
        <v>45.88</v>
      </c>
    </row>
    <row r="16063" customFormat="false" ht="12.75" hidden="true" customHeight="false" outlineLevel="0" collapsed="false">
      <c r="A16063" s="197" t="s">
        <v>32039</v>
      </c>
      <c r="B16063" s="197" t="str">
        <f aca="false">C16063&amp;D16063&amp;E16063&amp;F16063&amp;G16063&amp;H16063</f>
        <v>TE VERTICAL DE DERIVACAO OU LATERAL,PARA ELETROCALHA PERFURADA OU LISA,150X50MM.FORNECIMENTO E COLOCACAO</v>
      </c>
      <c r="C16063" s="197" t="s">
        <v>32031</v>
      </c>
      <c r="D16063" s="197" t="s">
        <v>32038</v>
      </c>
      <c r="I16063" s="197" t="s">
        <v>30</v>
      </c>
      <c r="J16063" s="197" t="n">
        <v>43.41</v>
      </c>
    </row>
    <row r="16064" customFormat="false" ht="12.75" hidden="true" customHeight="false" outlineLevel="0" collapsed="false">
      <c r="A16064" s="197" t="s">
        <v>32040</v>
      </c>
      <c r="B16064" s="197" t="str">
        <f aca="false">C16064&amp;D16064&amp;E16064&amp;F16064&amp;G16064&amp;H16064</f>
        <v>TE VERTICAL DE DERIVACAO OU LATERAL,PARA ELETROCALHA PERFURADA OU LISA,200X50MM.FORNECIMENTO E COLOCACAO</v>
      </c>
      <c r="C16064" s="197" t="s">
        <v>32031</v>
      </c>
      <c r="D16064" s="197" t="s">
        <v>32041</v>
      </c>
      <c r="I16064" s="197" t="s">
        <v>30</v>
      </c>
      <c r="J16064" s="197" t="n">
        <v>52.11</v>
      </c>
    </row>
    <row r="16065" customFormat="false" ht="12.75" hidden="true" customHeight="false" outlineLevel="0" collapsed="false">
      <c r="A16065" s="197" t="s">
        <v>32042</v>
      </c>
      <c r="B16065" s="197" t="str">
        <f aca="false">C16065&amp;D16065&amp;E16065&amp;F16065&amp;G16065&amp;H16065</f>
        <v>TE VERTICAL DE DERIVACAO OU LATERAL,PARA ELETROCALHA PERFURADA OU LISA,200X50MM.FORNECIMENTO E COLOCACAO</v>
      </c>
      <c r="C16065" s="197" t="s">
        <v>32031</v>
      </c>
      <c r="D16065" s="197" t="s">
        <v>32041</v>
      </c>
      <c r="I16065" s="197" t="s">
        <v>30</v>
      </c>
      <c r="J16065" s="197" t="n">
        <v>49.65</v>
      </c>
    </row>
    <row r="16066" customFormat="false" ht="12.75" hidden="true" customHeight="false" outlineLevel="0" collapsed="false">
      <c r="A16066" s="197" t="s">
        <v>32043</v>
      </c>
      <c r="B16066" s="197" t="str">
        <f aca="false">C16066&amp;D16066&amp;E16066&amp;F16066&amp;G16066&amp;H16066</f>
        <v>TE VERTICAL DE DERIVACAO OU LATERAL,PARA ELETROCALHA PERFURADA OU LISA,300X50MM.FORNECIMENTO E COLOCACAO</v>
      </c>
      <c r="C16066" s="197" t="s">
        <v>32031</v>
      </c>
      <c r="D16066" s="197" t="s">
        <v>32044</v>
      </c>
      <c r="I16066" s="197" t="s">
        <v>30</v>
      </c>
      <c r="J16066" s="197" t="n">
        <v>73.84</v>
      </c>
    </row>
    <row r="16067" customFormat="false" ht="12.75" hidden="true" customHeight="false" outlineLevel="0" collapsed="false">
      <c r="A16067" s="197" t="s">
        <v>32045</v>
      </c>
      <c r="B16067" s="197" t="str">
        <f aca="false">C16067&amp;D16067&amp;E16067&amp;F16067&amp;G16067&amp;H16067</f>
        <v>TE VERTICAL DE DERIVACAO OU LATERAL,PARA ELETROCALHA PERFURADA OU LISA,300X50MM.FORNECIMENTO E COLOCACAO</v>
      </c>
      <c r="C16067" s="197" t="s">
        <v>32031</v>
      </c>
      <c r="D16067" s="197" t="s">
        <v>32044</v>
      </c>
      <c r="I16067" s="197" t="s">
        <v>30</v>
      </c>
      <c r="J16067" s="197" t="n">
        <v>71.37</v>
      </c>
    </row>
    <row r="16068" customFormat="false" ht="12.75" hidden="true" customHeight="false" outlineLevel="0" collapsed="false">
      <c r="A16068" s="197" t="s">
        <v>32046</v>
      </c>
      <c r="B16068" s="197" t="str">
        <f aca="false">C16068&amp;D16068&amp;E16068&amp;F16068&amp;G16068&amp;H16068</f>
        <v>TE VERTICAL DE DERIVACAO OU LATERAL,PARA ELETROCALHA PERFURADA OU LISA,400X50MM.FORNECIMENTO E COLOCACAO</v>
      </c>
      <c r="C16068" s="197" t="s">
        <v>32031</v>
      </c>
      <c r="D16068" s="197" t="s">
        <v>32047</v>
      </c>
      <c r="I16068" s="197" t="s">
        <v>30</v>
      </c>
      <c r="J16068" s="197" t="n">
        <v>93.08</v>
      </c>
    </row>
    <row r="16069" customFormat="false" ht="12.75" hidden="true" customHeight="false" outlineLevel="0" collapsed="false">
      <c r="A16069" s="197" t="s">
        <v>32048</v>
      </c>
      <c r="B16069" s="197" t="str">
        <f aca="false">C16069&amp;D16069&amp;E16069&amp;F16069&amp;G16069&amp;H16069</f>
        <v>TE VERTICAL DE DERIVACAO OU LATERAL,PARA ELETROCALHA PERFURADA OU LISA,400X50MM.FORNECIMENTO E COLOCACAO</v>
      </c>
      <c r="C16069" s="197" t="s">
        <v>32031</v>
      </c>
      <c r="D16069" s="197" t="s">
        <v>32047</v>
      </c>
      <c r="I16069" s="197" t="s">
        <v>30</v>
      </c>
      <c r="J16069" s="197" t="n">
        <v>90.61</v>
      </c>
    </row>
    <row r="16070" customFormat="false" ht="12.75" hidden="true" customHeight="false" outlineLevel="0" collapsed="false">
      <c r="A16070" s="197" t="s">
        <v>32049</v>
      </c>
      <c r="B16070" s="197" t="str">
        <f aca="false">C16070&amp;D16070&amp;E16070&amp;F16070&amp;G16070&amp;H16070</f>
        <v>TE VERTICAL DE DERIVACAO OU LATERAL,PARA ELETROCALHA PERFURADA OU LISA,100X75MM.FORNECIMENTO E COLOCACAO</v>
      </c>
      <c r="C16070" s="197" t="s">
        <v>32031</v>
      </c>
      <c r="D16070" s="197" t="s">
        <v>32050</v>
      </c>
      <c r="I16070" s="197" t="s">
        <v>30</v>
      </c>
      <c r="J16070" s="197" t="n">
        <v>43.24</v>
      </c>
    </row>
    <row r="16071" customFormat="false" ht="12.75" hidden="true" customHeight="false" outlineLevel="0" collapsed="false">
      <c r="A16071" s="197" t="s">
        <v>32051</v>
      </c>
      <c r="B16071" s="197" t="str">
        <f aca="false">C16071&amp;D16071&amp;E16071&amp;F16071&amp;G16071&amp;H16071</f>
        <v>TE VERTICAL DE DERIVACAO OU LATERAL,PARA ELETROCALHA PERFURADA OU LISA,100X75MM.FORNECIMENTO E COLOCACAO</v>
      </c>
      <c r="C16071" s="197" t="s">
        <v>32031</v>
      </c>
      <c r="D16071" s="197" t="s">
        <v>32050</v>
      </c>
      <c r="I16071" s="197" t="s">
        <v>30</v>
      </c>
      <c r="J16071" s="197" t="n">
        <v>40.77</v>
      </c>
    </row>
    <row r="16072" customFormat="false" ht="12.75" hidden="true" customHeight="false" outlineLevel="0" collapsed="false">
      <c r="A16072" s="197" t="s">
        <v>32052</v>
      </c>
      <c r="B16072" s="197" t="str">
        <f aca="false">C16072&amp;D16072&amp;E16072&amp;F16072&amp;G16072&amp;H16072</f>
        <v>TE VERTICAL DE DERIVACAO OU LATERAL,PARA ELETROCALHA PERFURADA OU LISA,150X75MM.FORNECIMENTO E COLOCACAO</v>
      </c>
      <c r="C16072" s="197" t="s">
        <v>32031</v>
      </c>
      <c r="D16072" s="197" t="s">
        <v>32053</v>
      </c>
      <c r="I16072" s="197" t="s">
        <v>30</v>
      </c>
      <c r="J16072" s="197" t="n">
        <v>49.51</v>
      </c>
    </row>
    <row r="16073" customFormat="false" ht="12.75" hidden="true" customHeight="false" outlineLevel="0" collapsed="false">
      <c r="A16073" s="197" t="s">
        <v>32054</v>
      </c>
      <c r="B16073" s="197" t="str">
        <f aca="false">C16073&amp;D16073&amp;E16073&amp;F16073&amp;G16073&amp;H16073</f>
        <v>TE VERTICAL DE DERIVACAO OU LATERAL,PARA ELETROCALHA PERFURADA OU LISA,150X75MM.FORNECIMENTO E COLOCACAO</v>
      </c>
      <c r="C16073" s="197" t="s">
        <v>32031</v>
      </c>
      <c r="D16073" s="197" t="s">
        <v>32053</v>
      </c>
      <c r="I16073" s="197" t="s">
        <v>30</v>
      </c>
      <c r="J16073" s="197" t="n">
        <v>47.05</v>
      </c>
    </row>
    <row r="16074" customFormat="false" ht="12.75" hidden="true" customHeight="false" outlineLevel="0" collapsed="false">
      <c r="A16074" s="197" t="s">
        <v>32055</v>
      </c>
      <c r="B16074" s="197" t="str">
        <f aca="false">C16074&amp;D16074&amp;E16074&amp;F16074&amp;G16074&amp;H16074</f>
        <v>TE VERTICAL DE DERIVACAO OU LATERAL,PARA ELETROCALHA PERFURADA OU LISA,200X75MM.FORNECIMENTO E COLOCACAO</v>
      </c>
      <c r="C16074" s="197" t="s">
        <v>32031</v>
      </c>
      <c r="D16074" s="197" t="s">
        <v>32056</v>
      </c>
      <c r="I16074" s="197" t="s">
        <v>30</v>
      </c>
      <c r="J16074" s="197" t="n">
        <v>56.03</v>
      </c>
    </row>
    <row r="16075" customFormat="false" ht="12.75" hidden="true" customHeight="false" outlineLevel="0" collapsed="false">
      <c r="A16075" s="197" t="s">
        <v>32057</v>
      </c>
      <c r="B16075" s="197" t="str">
        <f aca="false">C16075&amp;D16075&amp;E16075&amp;F16075&amp;G16075&amp;H16075</f>
        <v>TE VERTICAL DE DERIVACAO OU LATERAL,PARA ELETROCALHA PERFURADA OU LISA,200X75MM.FORNECIMENTO E COLOCACAO</v>
      </c>
      <c r="C16075" s="197" t="s">
        <v>32031</v>
      </c>
      <c r="D16075" s="197" t="s">
        <v>32056</v>
      </c>
      <c r="I16075" s="197" t="s">
        <v>30</v>
      </c>
      <c r="J16075" s="197" t="n">
        <v>53.57</v>
      </c>
    </row>
    <row r="16076" customFormat="false" ht="12.75" hidden="true" customHeight="false" outlineLevel="0" collapsed="false">
      <c r="A16076" s="197" t="s">
        <v>32058</v>
      </c>
      <c r="B16076" s="197" t="str">
        <f aca="false">C16076&amp;D16076&amp;E16076&amp;F16076&amp;G16076&amp;H16076</f>
        <v>TE VERTICAL DE DERIVACAO OU LATERAL,PARA ELETROCALHA PERFURADA OU LISA,300X75MM.FORNECIMENTO E COLOCACAO</v>
      </c>
      <c r="C16076" s="197" t="s">
        <v>32031</v>
      </c>
      <c r="D16076" s="197" t="s">
        <v>32059</v>
      </c>
      <c r="I16076" s="197" t="s">
        <v>30</v>
      </c>
      <c r="J16076" s="197" t="n">
        <v>79.13</v>
      </c>
    </row>
    <row r="16077" customFormat="false" ht="12.75" hidden="true" customHeight="false" outlineLevel="0" collapsed="false">
      <c r="A16077" s="197" t="s">
        <v>32060</v>
      </c>
      <c r="B16077" s="197" t="str">
        <f aca="false">C16077&amp;D16077&amp;E16077&amp;F16077&amp;G16077&amp;H16077</f>
        <v>TE VERTICAL DE DERIVACAO OU LATERAL,PARA ELETROCALHA PERFURADA OU LISA,300X75MM.FORNECIMENTO E COLOCACAO</v>
      </c>
      <c r="C16077" s="197" t="s">
        <v>32031</v>
      </c>
      <c r="D16077" s="197" t="s">
        <v>32059</v>
      </c>
      <c r="I16077" s="197" t="s">
        <v>30</v>
      </c>
      <c r="J16077" s="197" t="n">
        <v>76.67</v>
      </c>
    </row>
    <row r="16078" customFormat="false" ht="12.75" hidden="true" customHeight="false" outlineLevel="0" collapsed="false">
      <c r="A16078" s="197" t="s">
        <v>32061</v>
      </c>
      <c r="B16078" s="197" t="str">
        <f aca="false">C16078&amp;D16078&amp;E16078&amp;F16078&amp;G16078&amp;H16078</f>
        <v>TE VERTICAL DE DERIVACAO OU LATERAL,PARA ELETROCALHA PERFURADA OU LISA,400X75MM.FORNECIMENTO E COLOCACAO</v>
      </c>
      <c r="C16078" s="197" t="s">
        <v>32031</v>
      </c>
      <c r="D16078" s="197" t="s">
        <v>32062</v>
      </c>
      <c r="I16078" s="197" t="s">
        <v>30</v>
      </c>
      <c r="J16078" s="197" t="n">
        <v>98.99</v>
      </c>
    </row>
    <row r="16079" customFormat="false" ht="12.75" hidden="true" customHeight="false" outlineLevel="0" collapsed="false">
      <c r="A16079" s="197" t="s">
        <v>32063</v>
      </c>
      <c r="B16079" s="197" t="str">
        <f aca="false">C16079&amp;D16079&amp;E16079&amp;F16079&amp;G16079&amp;H16079</f>
        <v>TE VERTICAL DE DERIVACAO OU LATERAL,PARA ELETROCALHA PERFURADA OU LISA,400X75MM.FORNECIMENTO E COLOCACAO</v>
      </c>
      <c r="C16079" s="197" t="s">
        <v>32031</v>
      </c>
      <c r="D16079" s="197" t="s">
        <v>32062</v>
      </c>
      <c r="I16079" s="197" t="s">
        <v>30</v>
      </c>
      <c r="J16079" s="197" t="n">
        <v>96.52</v>
      </c>
    </row>
    <row r="16080" customFormat="false" ht="12.75" hidden="true" customHeight="false" outlineLevel="0" collapsed="false">
      <c r="A16080" s="197" t="s">
        <v>32064</v>
      </c>
      <c r="B16080" s="197" t="str">
        <f aca="false">C16080&amp;D16080&amp;E16080&amp;F16080&amp;G16080&amp;H16080</f>
        <v>TE VERTICAL DE DERIVACAO OU LATERAL,PARA ELETROCALHA PERFURADA OU LISA,100X100MM.FORNECIMENTO E COLOCACAO</v>
      </c>
      <c r="C16080" s="197" t="s">
        <v>32031</v>
      </c>
      <c r="D16080" s="197" t="s">
        <v>32065</v>
      </c>
      <c r="I16080" s="197" t="s">
        <v>30</v>
      </c>
      <c r="J16080" s="197" t="n">
        <v>41.06</v>
      </c>
    </row>
    <row r="16081" customFormat="false" ht="12.75" hidden="true" customHeight="false" outlineLevel="0" collapsed="false">
      <c r="A16081" s="197" t="s">
        <v>32066</v>
      </c>
      <c r="B16081" s="197" t="str">
        <f aca="false">C16081&amp;D16081&amp;E16081&amp;F16081&amp;G16081&amp;H16081</f>
        <v>TE VERTICAL DE DERIVACAO OU LATERAL,PARA ELETROCALHA PERFURADA OU LISA,100X100MM.FORNECIMENTO E COLOCACAO</v>
      </c>
      <c r="C16081" s="197" t="s">
        <v>32031</v>
      </c>
      <c r="D16081" s="197" t="s">
        <v>32065</v>
      </c>
      <c r="I16081" s="197" t="s">
        <v>30</v>
      </c>
      <c r="J16081" s="197" t="n">
        <v>38.59</v>
      </c>
    </row>
    <row r="16082" customFormat="false" ht="12.75" hidden="true" customHeight="false" outlineLevel="0" collapsed="false">
      <c r="A16082" s="197" t="s">
        <v>32067</v>
      </c>
      <c r="B16082" s="197" t="str">
        <f aca="false">C16082&amp;D16082&amp;E16082&amp;F16082&amp;G16082&amp;H16082</f>
        <v>TE VERTICAL DE DERIVACAO OU LATERAL,PARA ELETROCALHA PERFURADA OU LISA,150X100MM.FORNECIMENTO E COLOCACAO</v>
      </c>
      <c r="C16082" s="197" t="s">
        <v>32031</v>
      </c>
      <c r="D16082" s="197" t="s">
        <v>32068</v>
      </c>
      <c r="I16082" s="197" t="s">
        <v>30</v>
      </c>
      <c r="J16082" s="197" t="n">
        <v>53.27</v>
      </c>
    </row>
    <row r="16083" customFormat="false" ht="12.75" hidden="true" customHeight="false" outlineLevel="0" collapsed="false">
      <c r="A16083" s="197" t="s">
        <v>32069</v>
      </c>
      <c r="B16083" s="197" t="str">
        <f aca="false">C16083&amp;D16083&amp;E16083&amp;F16083&amp;G16083&amp;H16083</f>
        <v>TE VERTICAL DE DERIVACAO OU LATERAL,PARA ELETROCALHA PERFURADA OU LISA,150X100MM.FORNECIMENTO E COLOCACAO</v>
      </c>
      <c r="C16083" s="197" t="s">
        <v>32031</v>
      </c>
      <c r="D16083" s="197" t="s">
        <v>32068</v>
      </c>
      <c r="I16083" s="197" t="s">
        <v>30</v>
      </c>
      <c r="J16083" s="197" t="n">
        <v>50.8</v>
      </c>
    </row>
    <row r="16084" customFormat="false" ht="12.75" hidden="true" customHeight="false" outlineLevel="0" collapsed="false">
      <c r="A16084" s="197" t="s">
        <v>32070</v>
      </c>
      <c r="B16084" s="197" t="str">
        <f aca="false">C16084&amp;D16084&amp;E16084&amp;F16084&amp;G16084&amp;H16084</f>
        <v>TE VERTICAL DE DERIVACAO OU LATERAL,PARA ELETROCALHA PERFURADA OU LISA,200X100MM.FORNECIMENTO E COLOCACAO</v>
      </c>
      <c r="C16084" s="197" t="s">
        <v>32031</v>
      </c>
      <c r="D16084" s="197" t="s">
        <v>32071</v>
      </c>
      <c r="I16084" s="197" t="s">
        <v>30</v>
      </c>
      <c r="J16084" s="197" t="n">
        <v>57.66</v>
      </c>
    </row>
    <row r="16085" customFormat="false" ht="12.75" hidden="true" customHeight="false" outlineLevel="0" collapsed="false">
      <c r="A16085" s="197" t="s">
        <v>32072</v>
      </c>
      <c r="B16085" s="197" t="str">
        <f aca="false">C16085&amp;D16085&amp;E16085&amp;F16085&amp;G16085&amp;H16085</f>
        <v>TE VERTICAL DE DERIVACAO OU LATERAL,PARA ELETROCALHA PERFURADA OU LISA,200X100MM.FORNECIMENTO E COLOCACAO</v>
      </c>
      <c r="C16085" s="197" t="s">
        <v>32031</v>
      </c>
      <c r="D16085" s="197" t="s">
        <v>32071</v>
      </c>
      <c r="I16085" s="197" t="s">
        <v>30</v>
      </c>
      <c r="J16085" s="197" t="n">
        <v>55.2</v>
      </c>
    </row>
    <row r="16086" customFormat="false" ht="12.75" hidden="true" customHeight="false" outlineLevel="0" collapsed="false">
      <c r="A16086" s="197" t="s">
        <v>32073</v>
      </c>
      <c r="B16086" s="197" t="str">
        <f aca="false">C16086&amp;D16086&amp;E16086&amp;F16086&amp;G16086&amp;H16086</f>
        <v>TE VERTICAL DE DERIVACAO OU LATERAL,PARA ELETROCALHA PERFURADA OU LISA,300X100MM.FORNECIMENTO E COLOCACAO</v>
      </c>
      <c r="C16086" s="197" t="s">
        <v>32031</v>
      </c>
      <c r="D16086" s="197" t="s">
        <v>32074</v>
      </c>
      <c r="I16086" s="197" t="s">
        <v>30</v>
      </c>
      <c r="J16086" s="197" t="n">
        <v>57.94</v>
      </c>
    </row>
    <row r="16087" customFormat="false" ht="12.75" hidden="true" customHeight="false" outlineLevel="0" collapsed="false">
      <c r="A16087" s="197" t="s">
        <v>32075</v>
      </c>
      <c r="B16087" s="197" t="str">
        <f aca="false">C16087&amp;D16087&amp;E16087&amp;F16087&amp;G16087&amp;H16087</f>
        <v>TE VERTICAL DE DERIVACAO OU LATERAL,PARA ELETROCALHA PERFURADA OU LISA,300X100MM.FORNECIMENTO E COLOCACAO</v>
      </c>
      <c r="C16087" s="197" t="s">
        <v>32031</v>
      </c>
      <c r="D16087" s="197" t="s">
        <v>32074</v>
      </c>
      <c r="I16087" s="197" t="s">
        <v>30</v>
      </c>
      <c r="J16087" s="197" t="n">
        <v>55.47</v>
      </c>
    </row>
    <row r="16088" customFormat="false" ht="12.75" hidden="true" customHeight="false" outlineLevel="0" collapsed="false">
      <c r="A16088" s="197" t="s">
        <v>32076</v>
      </c>
      <c r="B16088" s="197" t="str">
        <f aca="false">C16088&amp;D16088&amp;E16088&amp;F16088&amp;G16088&amp;H16088</f>
        <v>TE VERTICAL DE DERIVACAO OU LATERAL,PARA ELETROCALHA PERFURADA OU LISA,400X100MM.FORNECIMENTO E COLOCACAO</v>
      </c>
      <c r="C16088" s="197" t="s">
        <v>32031</v>
      </c>
      <c r="D16088" s="197" t="s">
        <v>32077</v>
      </c>
      <c r="I16088" s="197" t="s">
        <v>30</v>
      </c>
      <c r="J16088" s="197" t="n">
        <v>104.93</v>
      </c>
    </row>
    <row r="16089" customFormat="false" ht="12.75" hidden="true" customHeight="false" outlineLevel="0" collapsed="false">
      <c r="A16089" s="197" t="s">
        <v>32078</v>
      </c>
      <c r="B16089" s="197" t="str">
        <f aca="false">C16089&amp;D16089&amp;E16089&amp;F16089&amp;G16089&amp;H16089</f>
        <v>TE VERTICAL DE DERIVACAO OU LATERAL,PARA ELETROCALHA PERFURADA OU LISA,400X100MM.FORNECIMENTO E COLOCACAO</v>
      </c>
      <c r="C16089" s="197" t="s">
        <v>32031</v>
      </c>
      <c r="D16089" s="197" t="s">
        <v>32077</v>
      </c>
      <c r="I16089" s="197" t="s">
        <v>30</v>
      </c>
      <c r="J16089" s="197" t="n">
        <v>102.46</v>
      </c>
    </row>
    <row r="16090" customFormat="false" ht="12.75" hidden="true" customHeight="false" outlineLevel="0" collapsed="false">
      <c r="A16090" s="197" t="s">
        <v>32079</v>
      </c>
      <c r="B16090" s="197" t="str">
        <f aca="false">C16090&amp;D16090&amp;E16090&amp;F16090&amp;G16090&amp;H16090</f>
        <v>CRUZETA HORIZONTAL,90º,PARA ELETROCALHA PERFURADA OU LISA,50X50MM.FORNECIMENTO E COLOCACAO</v>
      </c>
      <c r="C16090" s="197" t="s">
        <v>32080</v>
      </c>
      <c r="D16090" s="197" t="s">
        <v>31945</v>
      </c>
      <c r="I16090" s="197" t="s">
        <v>30</v>
      </c>
      <c r="J16090" s="197" t="n">
        <v>42.84</v>
      </c>
    </row>
    <row r="16091" customFormat="false" ht="12.75" hidden="true" customHeight="false" outlineLevel="0" collapsed="false">
      <c r="A16091" s="197" t="s">
        <v>32081</v>
      </c>
      <c r="B16091" s="197" t="str">
        <f aca="false">C16091&amp;D16091&amp;E16091&amp;F16091&amp;G16091&amp;H16091</f>
        <v>CRUZETA HORIZONTAL,90º,PARA ELETROCALHA PERFURADA OU LISA,50X50MM.FORNECIMENTO E COLOCACAO</v>
      </c>
      <c r="C16091" s="197" t="s">
        <v>32080</v>
      </c>
      <c r="D16091" s="197" t="s">
        <v>31945</v>
      </c>
      <c r="I16091" s="197" t="s">
        <v>30</v>
      </c>
      <c r="J16091" s="197" t="n">
        <v>40.37</v>
      </c>
    </row>
    <row r="16092" customFormat="false" ht="12.75" hidden="true" customHeight="false" outlineLevel="0" collapsed="false">
      <c r="A16092" s="197" t="s">
        <v>32082</v>
      </c>
      <c r="B16092" s="197" t="str">
        <f aca="false">C16092&amp;D16092&amp;E16092&amp;F16092&amp;G16092&amp;H16092</f>
        <v>CRUZETA HORIZONTAL,90º,PARA ELETROCALHA PERFURADA OU LISA,100X50MM.FORNECIMENTO E COLOCACAO</v>
      </c>
      <c r="C16092" s="197" t="s">
        <v>32083</v>
      </c>
      <c r="D16092" s="197" t="s">
        <v>32084</v>
      </c>
      <c r="I16092" s="197" t="s">
        <v>30</v>
      </c>
      <c r="J16092" s="197" t="n">
        <v>51.12</v>
      </c>
    </row>
    <row r="16093" customFormat="false" ht="12.75" hidden="true" customHeight="false" outlineLevel="0" collapsed="false">
      <c r="A16093" s="197" t="s">
        <v>32085</v>
      </c>
      <c r="B16093" s="197" t="str">
        <f aca="false">C16093&amp;D16093&amp;E16093&amp;F16093&amp;G16093&amp;H16093</f>
        <v>CRUZETA HORIZONTAL,90º,PARA ELETROCALHA PERFURADA OU LISA,100X50MM.FORNECIMENTO E COLOCACAO</v>
      </c>
      <c r="C16093" s="197" t="s">
        <v>32083</v>
      </c>
      <c r="D16093" s="197" t="s">
        <v>32084</v>
      </c>
      <c r="I16093" s="197" t="s">
        <v>30</v>
      </c>
      <c r="J16093" s="197" t="n">
        <v>48.65</v>
      </c>
    </row>
    <row r="16094" customFormat="false" ht="12.75" hidden="true" customHeight="false" outlineLevel="0" collapsed="false">
      <c r="A16094" s="197" t="s">
        <v>32086</v>
      </c>
      <c r="B16094" s="197" t="str">
        <f aca="false">C16094&amp;D16094&amp;E16094&amp;F16094&amp;G16094&amp;H16094</f>
        <v>CRUZETA HORIZONTAL,90º,PARA ELETROCALHA PERFURADA OU LISA,150X50MM.FORNECIMENTO E COLOCACAO</v>
      </c>
      <c r="C16094" s="197" t="s">
        <v>32087</v>
      </c>
      <c r="D16094" s="197" t="s">
        <v>32084</v>
      </c>
      <c r="I16094" s="197" t="s">
        <v>30</v>
      </c>
      <c r="J16094" s="197" t="n">
        <v>52.56</v>
      </c>
    </row>
    <row r="16095" customFormat="false" ht="12.75" hidden="true" customHeight="false" outlineLevel="0" collapsed="false">
      <c r="A16095" s="197" t="s">
        <v>32088</v>
      </c>
      <c r="B16095" s="197" t="str">
        <f aca="false">C16095&amp;D16095&amp;E16095&amp;F16095&amp;G16095&amp;H16095</f>
        <v>CRUZETA HORIZONTAL,90º,PARA ELETROCALHA PERFURADA OU LISA,150X50MM.FORNECIMENTO E COLOCACAO</v>
      </c>
      <c r="C16095" s="197" t="s">
        <v>32087</v>
      </c>
      <c r="D16095" s="197" t="s">
        <v>32084</v>
      </c>
      <c r="I16095" s="197" t="s">
        <v>30</v>
      </c>
      <c r="J16095" s="197" t="n">
        <v>50.1</v>
      </c>
    </row>
    <row r="16096" customFormat="false" ht="12.75" hidden="true" customHeight="false" outlineLevel="0" collapsed="false">
      <c r="A16096" s="197" t="s">
        <v>32089</v>
      </c>
      <c r="B16096" s="197" t="str">
        <f aca="false">C16096&amp;D16096&amp;E16096&amp;F16096&amp;G16096&amp;H16096</f>
        <v>CRUZETA HORIZONTAL,90º,PARA ELETROCALHA PERFURADA OU LISA,200X50MM.FORNECIMENTO E COLOCACAO</v>
      </c>
      <c r="C16096" s="197" t="s">
        <v>32090</v>
      </c>
      <c r="D16096" s="197" t="s">
        <v>32084</v>
      </c>
      <c r="I16096" s="197" t="s">
        <v>30</v>
      </c>
      <c r="J16096" s="197" t="n">
        <v>58.2</v>
      </c>
    </row>
    <row r="16097" customFormat="false" ht="12.75" hidden="true" customHeight="false" outlineLevel="0" collapsed="false">
      <c r="A16097" s="197" t="s">
        <v>32091</v>
      </c>
      <c r="B16097" s="197" t="str">
        <f aca="false">C16097&amp;D16097&amp;E16097&amp;F16097&amp;G16097&amp;H16097</f>
        <v>CRUZETA HORIZONTAL,90º,PARA ELETROCALHA PERFURADA OU LISA,200X50MM.FORNECIMENTO E COLOCACAO</v>
      </c>
      <c r="C16097" s="197" t="s">
        <v>32090</v>
      </c>
      <c r="D16097" s="197" t="s">
        <v>32084</v>
      </c>
      <c r="I16097" s="197" t="s">
        <v>30</v>
      </c>
      <c r="J16097" s="197" t="n">
        <v>55.73</v>
      </c>
    </row>
    <row r="16098" customFormat="false" ht="12.75" hidden="true" customHeight="false" outlineLevel="0" collapsed="false">
      <c r="A16098" s="197" t="s">
        <v>32092</v>
      </c>
      <c r="B16098" s="197" t="str">
        <f aca="false">C16098&amp;D16098&amp;E16098&amp;F16098&amp;G16098&amp;H16098</f>
        <v>CRUZETA HORIZONTAL,90º,PARA ELETROCALHA PERFURADA OU LISA,300X50MM.FORNECIMENTO E COLOCACAO</v>
      </c>
      <c r="C16098" s="197" t="s">
        <v>32093</v>
      </c>
      <c r="D16098" s="197" t="s">
        <v>32084</v>
      </c>
      <c r="I16098" s="197" t="s">
        <v>30</v>
      </c>
      <c r="J16098" s="197" t="n">
        <v>80.82</v>
      </c>
    </row>
    <row r="16099" customFormat="false" ht="12.75" hidden="true" customHeight="false" outlineLevel="0" collapsed="false">
      <c r="A16099" s="197" t="s">
        <v>32094</v>
      </c>
      <c r="B16099" s="197" t="str">
        <f aca="false">C16099&amp;D16099&amp;E16099&amp;F16099&amp;G16099&amp;H16099</f>
        <v>CRUZETA HORIZONTAL,90º,PARA ELETROCALHA PERFURADA OU LISA,300X50MM.FORNECIMENTO E COLOCACAO</v>
      </c>
      <c r="C16099" s="197" t="s">
        <v>32093</v>
      </c>
      <c r="D16099" s="197" t="s">
        <v>32084</v>
      </c>
      <c r="I16099" s="197" t="s">
        <v>30</v>
      </c>
      <c r="J16099" s="197" t="n">
        <v>78.35</v>
      </c>
    </row>
    <row r="16100" customFormat="false" ht="12.75" hidden="true" customHeight="false" outlineLevel="0" collapsed="false">
      <c r="A16100" s="197" t="s">
        <v>32095</v>
      </c>
      <c r="B16100" s="197" t="str">
        <f aca="false">C16100&amp;D16100&amp;E16100&amp;F16100&amp;G16100&amp;H16100</f>
        <v>CRUZETA HORIZONTAL,90º,PARA ELETROCALHA PERFURADA OU LISA,400X50MM.FORNECIMENTO E COLOCACAO</v>
      </c>
      <c r="C16100" s="197" t="s">
        <v>32096</v>
      </c>
      <c r="D16100" s="197" t="s">
        <v>32084</v>
      </c>
      <c r="I16100" s="197" t="s">
        <v>30</v>
      </c>
      <c r="J16100" s="197" t="n">
        <v>98.74</v>
      </c>
    </row>
    <row r="16101" customFormat="false" ht="12.75" hidden="true" customHeight="false" outlineLevel="0" collapsed="false">
      <c r="A16101" s="197" t="s">
        <v>32097</v>
      </c>
      <c r="B16101" s="197" t="str">
        <f aca="false">C16101&amp;D16101&amp;E16101&amp;F16101&amp;G16101&amp;H16101</f>
        <v>CRUZETA HORIZONTAL,90º,PARA ELETROCALHA PERFURADA OU LISA,400X50MM.FORNECIMENTO E COLOCACAO</v>
      </c>
      <c r="C16101" s="197" t="s">
        <v>32096</v>
      </c>
      <c r="D16101" s="197" t="s">
        <v>32084</v>
      </c>
      <c r="I16101" s="197" t="s">
        <v>30</v>
      </c>
      <c r="J16101" s="197" t="n">
        <v>96.27</v>
      </c>
    </row>
    <row r="16102" customFormat="false" ht="12.75" hidden="true" customHeight="false" outlineLevel="0" collapsed="false">
      <c r="A16102" s="197" t="s">
        <v>32098</v>
      </c>
      <c r="B16102" s="197" t="str">
        <f aca="false">C16102&amp;D16102&amp;E16102&amp;F16102&amp;G16102&amp;H16102</f>
        <v>CRUZETA HORIZONTAL,90º,PARA ELETROCALHA PERFURADA OU LISA,100X75MM.FORNECIMENTO E COLOCACAO</v>
      </c>
      <c r="C16102" s="197" t="s">
        <v>32083</v>
      </c>
      <c r="D16102" s="197" t="s">
        <v>32099</v>
      </c>
      <c r="I16102" s="197" t="s">
        <v>30</v>
      </c>
      <c r="J16102" s="197" t="n">
        <v>51.12</v>
      </c>
    </row>
    <row r="16103" customFormat="false" ht="12.75" hidden="true" customHeight="false" outlineLevel="0" collapsed="false">
      <c r="A16103" s="197" t="s">
        <v>32100</v>
      </c>
      <c r="B16103" s="197" t="str">
        <f aca="false">C16103&amp;D16103&amp;E16103&amp;F16103&amp;G16103&amp;H16103</f>
        <v>CRUZETA HORIZONTAL,90º,PARA ELETROCALHA PERFURADA OU LISA,100X75MM.FORNECIMENTO E COLOCACAO</v>
      </c>
      <c r="C16103" s="197" t="s">
        <v>32083</v>
      </c>
      <c r="D16103" s="197" t="s">
        <v>32099</v>
      </c>
      <c r="I16103" s="197" t="s">
        <v>30</v>
      </c>
      <c r="J16103" s="197" t="n">
        <v>48.65</v>
      </c>
    </row>
    <row r="16104" customFormat="false" ht="12.75" hidden="true" customHeight="false" outlineLevel="0" collapsed="false">
      <c r="A16104" s="197" t="s">
        <v>32101</v>
      </c>
      <c r="B16104" s="197" t="str">
        <f aca="false">C16104&amp;D16104&amp;E16104&amp;F16104&amp;G16104&amp;H16104</f>
        <v>CRUZETA HORIZONTAL,90º,PARA ELETROCALHA PERFURADA OU LISA,150X75MM.FORNECIMENTO E COLOCACAO</v>
      </c>
      <c r="C16104" s="197" t="s">
        <v>32087</v>
      </c>
      <c r="D16104" s="197" t="s">
        <v>32099</v>
      </c>
      <c r="I16104" s="197" t="s">
        <v>30</v>
      </c>
      <c r="J16104" s="197" t="n">
        <v>56.32</v>
      </c>
    </row>
    <row r="16105" customFormat="false" ht="12.75" hidden="true" customHeight="false" outlineLevel="0" collapsed="false">
      <c r="A16105" s="197" t="s">
        <v>32102</v>
      </c>
      <c r="B16105" s="197" t="str">
        <f aca="false">C16105&amp;D16105&amp;E16105&amp;F16105&amp;G16105&amp;H16105</f>
        <v>CRUZETA HORIZONTAL,90º,PARA ELETROCALHA PERFURADA OU LISA,150X75MM.FORNECIMENTO E COLOCACAO</v>
      </c>
      <c r="C16105" s="197" t="s">
        <v>32087</v>
      </c>
      <c r="D16105" s="197" t="s">
        <v>32099</v>
      </c>
      <c r="I16105" s="197" t="s">
        <v>30</v>
      </c>
      <c r="J16105" s="197" t="n">
        <v>53.85</v>
      </c>
    </row>
    <row r="16106" customFormat="false" ht="12.75" hidden="true" customHeight="false" outlineLevel="0" collapsed="false">
      <c r="A16106" s="197" t="s">
        <v>32103</v>
      </c>
      <c r="B16106" s="197" t="str">
        <f aca="false">C16106&amp;D16106&amp;E16106&amp;F16106&amp;G16106&amp;H16106</f>
        <v>CRUZETA HORIZONTAL,90º,PARA ELETROCALHA PERFURADA OU LISA,200X75MM.FORNECIMENTO E COLOCACAO</v>
      </c>
      <c r="C16106" s="197" t="s">
        <v>32090</v>
      </c>
      <c r="D16106" s="197" t="s">
        <v>32099</v>
      </c>
      <c r="I16106" s="197" t="s">
        <v>30</v>
      </c>
      <c r="J16106" s="197" t="n">
        <v>69.84</v>
      </c>
    </row>
    <row r="16107" customFormat="false" ht="12.75" hidden="true" customHeight="false" outlineLevel="0" collapsed="false">
      <c r="A16107" s="197" t="s">
        <v>32104</v>
      </c>
      <c r="B16107" s="197" t="str">
        <f aca="false">C16107&amp;D16107&amp;E16107&amp;F16107&amp;G16107&amp;H16107</f>
        <v>CRUZETA HORIZONTAL,90º,PARA ELETROCALHA PERFURADA OU LISA,200X75MM.FORNECIMENTO E COLOCACAO</v>
      </c>
      <c r="C16107" s="197" t="s">
        <v>32090</v>
      </c>
      <c r="D16107" s="197" t="s">
        <v>32099</v>
      </c>
      <c r="I16107" s="197" t="s">
        <v>30</v>
      </c>
      <c r="J16107" s="197" t="n">
        <v>67.37</v>
      </c>
    </row>
    <row r="16108" customFormat="false" ht="12.75" hidden="true" customHeight="false" outlineLevel="0" collapsed="false">
      <c r="A16108" s="197" t="s">
        <v>32105</v>
      </c>
      <c r="B16108" s="197" t="str">
        <f aca="false">C16108&amp;D16108&amp;E16108&amp;F16108&amp;G16108&amp;H16108</f>
        <v>CRUZETA HORIZONTAL,90º,PARA ELETROCALHA PERFURADA OU LISA,300X75MM.FORNECIMENTO E COLOCACAO</v>
      </c>
      <c r="C16108" s="197" t="s">
        <v>32093</v>
      </c>
      <c r="D16108" s="197" t="s">
        <v>32099</v>
      </c>
      <c r="I16108" s="197" t="s">
        <v>30</v>
      </c>
      <c r="J16108" s="197" t="n">
        <v>85.19</v>
      </c>
    </row>
    <row r="16109" customFormat="false" ht="12.75" hidden="true" customHeight="false" outlineLevel="0" collapsed="false">
      <c r="A16109" s="197" t="s">
        <v>32106</v>
      </c>
      <c r="B16109" s="197" t="str">
        <f aca="false">C16109&amp;D16109&amp;E16109&amp;F16109&amp;G16109&amp;H16109</f>
        <v>CRUZETA HORIZONTAL,90º,PARA ELETROCALHA PERFURADA OU LISA,300X75MM.FORNECIMENTO E COLOCACAO</v>
      </c>
      <c r="C16109" s="197" t="s">
        <v>32093</v>
      </c>
      <c r="D16109" s="197" t="s">
        <v>32099</v>
      </c>
      <c r="I16109" s="197" t="s">
        <v>30</v>
      </c>
      <c r="J16109" s="197" t="n">
        <v>82.72</v>
      </c>
    </row>
    <row r="16110" customFormat="false" ht="12.75" hidden="true" customHeight="false" outlineLevel="0" collapsed="false">
      <c r="A16110" s="197" t="s">
        <v>32107</v>
      </c>
      <c r="B16110" s="197" t="str">
        <f aca="false">C16110&amp;D16110&amp;E16110&amp;F16110&amp;G16110&amp;H16110</f>
        <v>CRUZETA HORIZONTAL,90º,PARA ELETROCALHA PERFURADA OU LISA,400X75MM.FORNECIMENTO E COLOCACAO</v>
      </c>
      <c r="C16110" s="197" t="s">
        <v>32096</v>
      </c>
      <c r="D16110" s="197" t="s">
        <v>32099</v>
      </c>
      <c r="I16110" s="197" t="s">
        <v>30</v>
      </c>
      <c r="J16110" s="197" t="n">
        <v>103.12</v>
      </c>
    </row>
    <row r="16111" customFormat="false" ht="12.75" hidden="true" customHeight="false" outlineLevel="0" collapsed="false">
      <c r="A16111" s="197" t="s">
        <v>32108</v>
      </c>
      <c r="B16111" s="197" t="str">
        <f aca="false">C16111&amp;D16111&amp;E16111&amp;F16111&amp;G16111&amp;H16111</f>
        <v>CRUZETA HORIZONTAL,90º,PARA ELETROCALHA PERFURADA OU LISA,400X75MM.FORNECIMENTO E COLOCACAO</v>
      </c>
      <c r="C16111" s="197" t="s">
        <v>32096</v>
      </c>
      <c r="D16111" s="197" t="s">
        <v>32099</v>
      </c>
      <c r="I16111" s="197" t="s">
        <v>30</v>
      </c>
      <c r="J16111" s="197" t="n">
        <v>100.66</v>
      </c>
    </row>
    <row r="16112" customFormat="false" ht="12.75" hidden="true" customHeight="false" outlineLevel="0" collapsed="false">
      <c r="A16112" s="197" t="s">
        <v>32109</v>
      </c>
      <c r="B16112" s="197" t="str">
        <f aca="false">C16112&amp;D16112&amp;E16112&amp;F16112&amp;G16112&amp;H16112</f>
        <v>CRUZETA HORIZONTAL,90º,PARA ELETROCALHA PERFURADA OU LISA,100X100MM.FORNECIMENTO E COLOCACAO</v>
      </c>
      <c r="C16112" s="197" t="s">
        <v>32083</v>
      </c>
      <c r="D16112" s="197" t="s">
        <v>32110</v>
      </c>
      <c r="I16112" s="197" t="s">
        <v>30</v>
      </c>
      <c r="J16112" s="197" t="n">
        <v>54.86</v>
      </c>
    </row>
    <row r="16113" customFormat="false" ht="12.75" hidden="true" customHeight="false" outlineLevel="0" collapsed="false">
      <c r="A16113" s="197" t="s">
        <v>32111</v>
      </c>
      <c r="B16113" s="197" t="str">
        <f aca="false">C16113&amp;D16113&amp;E16113&amp;F16113&amp;G16113&amp;H16113</f>
        <v>CRUZETA HORIZONTAL,90º,PARA ELETROCALHA PERFURADA OU LISA,100X100MM.FORNECIMENTO E COLOCACAO</v>
      </c>
      <c r="C16113" s="197" t="s">
        <v>32083</v>
      </c>
      <c r="D16113" s="197" t="s">
        <v>32110</v>
      </c>
      <c r="I16113" s="197" t="s">
        <v>30</v>
      </c>
      <c r="J16113" s="197" t="n">
        <v>52.39</v>
      </c>
    </row>
    <row r="16114" customFormat="false" ht="12.75" hidden="true" customHeight="false" outlineLevel="0" collapsed="false">
      <c r="A16114" s="197" t="s">
        <v>32112</v>
      </c>
      <c r="B16114" s="197" t="str">
        <f aca="false">C16114&amp;D16114&amp;E16114&amp;F16114&amp;G16114&amp;H16114</f>
        <v>CRUZETA HORIZONTAL,90º,PARA ELETROCALHA PERFURADA OU LISA,150X100MM.FORNECIMENTO E COLOCACAO</v>
      </c>
      <c r="C16114" s="197" t="s">
        <v>32087</v>
      </c>
      <c r="D16114" s="197" t="s">
        <v>32110</v>
      </c>
      <c r="I16114" s="197" t="s">
        <v>30</v>
      </c>
      <c r="J16114" s="197" t="n">
        <v>59.94</v>
      </c>
    </row>
    <row r="16115" customFormat="false" ht="12.75" hidden="true" customHeight="false" outlineLevel="0" collapsed="false">
      <c r="A16115" s="197" t="s">
        <v>32113</v>
      </c>
      <c r="B16115" s="197" t="str">
        <f aca="false">C16115&amp;D16115&amp;E16115&amp;F16115&amp;G16115&amp;H16115</f>
        <v>CRUZETA HORIZONTAL,90º,PARA ELETROCALHA PERFURADA OU LISA,150X100MM.FORNECIMENTO E COLOCACAO</v>
      </c>
      <c r="C16115" s="197" t="s">
        <v>32087</v>
      </c>
      <c r="D16115" s="197" t="s">
        <v>32110</v>
      </c>
      <c r="I16115" s="197" t="s">
        <v>30</v>
      </c>
      <c r="J16115" s="197" t="n">
        <v>57.48</v>
      </c>
    </row>
    <row r="16116" customFormat="false" ht="12.75" hidden="true" customHeight="false" outlineLevel="0" collapsed="false">
      <c r="A16116" s="197" t="s">
        <v>32114</v>
      </c>
      <c r="B16116" s="197" t="str">
        <f aca="false">C16116&amp;D16116&amp;E16116&amp;F16116&amp;G16116&amp;H16116</f>
        <v>CRUZETA HORIZONTAL,90º,PARA ELETROCALHA PERFURADA OU LISA,200X100MM.FORNECIMENTO E COLOCACAO</v>
      </c>
      <c r="C16116" s="197" t="s">
        <v>32090</v>
      </c>
      <c r="D16116" s="197" t="s">
        <v>32110</v>
      </c>
      <c r="I16116" s="197" t="s">
        <v>30</v>
      </c>
      <c r="J16116" s="197" t="n">
        <v>65.6</v>
      </c>
    </row>
    <row r="16117" customFormat="false" ht="12.75" hidden="true" customHeight="false" outlineLevel="0" collapsed="false">
      <c r="A16117" s="197" t="s">
        <v>32115</v>
      </c>
      <c r="B16117" s="197" t="str">
        <f aca="false">C16117&amp;D16117&amp;E16117&amp;F16117&amp;G16117&amp;H16117</f>
        <v>CRUZETA HORIZONTAL,90º,PARA ELETROCALHA PERFURADA OU LISA,200X100MM.FORNECIMENTO E COLOCACAO</v>
      </c>
      <c r="C16117" s="197" t="s">
        <v>32090</v>
      </c>
      <c r="D16117" s="197" t="s">
        <v>32110</v>
      </c>
      <c r="I16117" s="197" t="s">
        <v>30</v>
      </c>
      <c r="J16117" s="197" t="n">
        <v>63.13</v>
      </c>
    </row>
    <row r="16118" customFormat="false" ht="12.75" hidden="true" customHeight="false" outlineLevel="0" collapsed="false">
      <c r="A16118" s="197" t="s">
        <v>32116</v>
      </c>
      <c r="B16118" s="197" t="str">
        <f aca="false">C16118&amp;D16118&amp;E16118&amp;F16118&amp;G16118&amp;H16118</f>
        <v>CRUZETA HORIZONTAL,90º,PARA ELETROCALHA PERFURADA OU LISA,300X100MM.FORNECIMENTO E COLOCACAO</v>
      </c>
      <c r="C16118" s="197" t="s">
        <v>32093</v>
      </c>
      <c r="D16118" s="197" t="s">
        <v>32110</v>
      </c>
      <c r="I16118" s="197" t="s">
        <v>30</v>
      </c>
      <c r="J16118" s="197" t="n">
        <v>89.58</v>
      </c>
    </row>
    <row r="16119" customFormat="false" ht="12.75" hidden="true" customHeight="false" outlineLevel="0" collapsed="false">
      <c r="A16119" s="197" t="s">
        <v>32117</v>
      </c>
      <c r="B16119" s="197" t="str">
        <f aca="false">C16119&amp;D16119&amp;E16119&amp;F16119&amp;G16119&amp;H16119</f>
        <v>CRUZETA HORIZONTAL,90º,PARA ELETROCALHA PERFURADA OU LISA,300X100MM.FORNECIMENTO E COLOCACAO</v>
      </c>
      <c r="C16119" s="197" t="s">
        <v>32093</v>
      </c>
      <c r="D16119" s="197" t="s">
        <v>32110</v>
      </c>
      <c r="I16119" s="197" t="s">
        <v>30</v>
      </c>
      <c r="J16119" s="197" t="n">
        <v>87.11</v>
      </c>
    </row>
    <row r="16120" customFormat="false" ht="12.75" hidden="true" customHeight="false" outlineLevel="0" collapsed="false">
      <c r="A16120" s="197" t="s">
        <v>32118</v>
      </c>
      <c r="B16120" s="197" t="str">
        <f aca="false">C16120&amp;D16120&amp;E16120&amp;F16120&amp;G16120&amp;H16120</f>
        <v>CRUZETA HORIZONTAL,90º,PARA ELETROCALHA PERFURADA OU LISA,400X100MM.FORNECIMENTO E COLOCACAO</v>
      </c>
      <c r="C16120" s="197" t="s">
        <v>32096</v>
      </c>
      <c r="D16120" s="197" t="s">
        <v>32110</v>
      </c>
      <c r="I16120" s="197" t="s">
        <v>30</v>
      </c>
      <c r="J16120" s="197" t="n">
        <v>107.52</v>
      </c>
    </row>
    <row r="16121" customFormat="false" ht="12.75" hidden="true" customHeight="false" outlineLevel="0" collapsed="false">
      <c r="A16121" s="197" t="s">
        <v>32119</v>
      </c>
      <c r="B16121" s="197" t="str">
        <f aca="false">C16121&amp;D16121&amp;E16121&amp;F16121&amp;G16121&amp;H16121</f>
        <v>CRUZETA HORIZONTAL,90º,PARA ELETROCALHA PERFURADA OU LISA,400X100MM.FORNECIMENTO E COLOCACAO</v>
      </c>
      <c r="C16121" s="197" t="s">
        <v>32096</v>
      </c>
      <c r="D16121" s="197" t="s">
        <v>32110</v>
      </c>
      <c r="I16121" s="197" t="s">
        <v>30</v>
      </c>
      <c r="J16121" s="197" t="n">
        <v>105.05</v>
      </c>
    </row>
    <row r="16122" customFormat="false" ht="12.75" hidden="true" customHeight="false" outlineLevel="0" collapsed="false">
      <c r="A16122" s="197" t="s">
        <v>32120</v>
      </c>
      <c r="B16122" s="197" t="str">
        <f aca="false">C16122&amp;D16122&amp;E16122&amp;F16122&amp;G16122&amp;H16122</f>
        <v>COTOVELO RETO,PARA ELETROCALHA PERFURADA OU LISA,50X50MM.FORNECIMENTO E COLOCACAO</v>
      </c>
      <c r="C16122" s="197" t="s">
        <v>32121</v>
      </c>
      <c r="D16122" s="197" t="s">
        <v>7400</v>
      </c>
      <c r="I16122" s="197" t="s">
        <v>30</v>
      </c>
      <c r="J16122" s="197" t="n">
        <v>23.71</v>
      </c>
    </row>
    <row r="16123" customFormat="false" ht="12.75" hidden="true" customHeight="false" outlineLevel="0" collapsed="false">
      <c r="A16123" s="197" t="s">
        <v>32122</v>
      </c>
      <c r="B16123" s="197" t="str">
        <f aca="false">C16123&amp;D16123&amp;E16123&amp;F16123&amp;G16123&amp;H16123</f>
        <v>COTOVELO RETO,PARA ELETROCALHA PERFURADA OU LISA,50X50MM.FORNECIMENTO E COLOCACAO</v>
      </c>
      <c r="C16123" s="197" t="s">
        <v>32121</v>
      </c>
      <c r="D16123" s="197" t="s">
        <v>7400</v>
      </c>
      <c r="I16123" s="197" t="s">
        <v>30</v>
      </c>
      <c r="J16123" s="197" t="n">
        <v>21.24</v>
      </c>
    </row>
    <row r="16124" customFormat="false" ht="12.75" hidden="true" customHeight="false" outlineLevel="0" collapsed="false">
      <c r="A16124" s="197" t="s">
        <v>32123</v>
      </c>
      <c r="B16124" s="197" t="str">
        <f aca="false">C16124&amp;D16124&amp;E16124&amp;F16124&amp;G16124&amp;H16124</f>
        <v>COTOVELO RETO,PARA ELETROCALHA PERFURADA OU LISA,100X50MM.FORNECIMENTO E COLOCACAO</v>
      </c>
      <c r="C16124" s="197" t="s">
        <v>32124</v>
      </c>
      <c r="D16124" s="197" t="s">
        <v>7467</v>
      </c>
      <c r="I16124" s="197" t="s">
        <v>30</v>
      </c>
      <c r="J16124" s="197" t="n">
        <v>26.18</v>
      </c>
    </row>
    <row r="16125" customFormat="false" ht="12.75" hidden="true" customHeight="false" outlineLevel="0" collapsed="false">
      <c r="A16125" s="197" t="s">
        <v>32125</v>
      </c>
      <c r="B16125" s="197" t="str">
        <f aca="false">C16125&amp;D16125&amp;E16125&amp;F16125&amp;G16125&amp;H16125</f>
        <v>COTOVELO RETO,PARA ELETROCALHA PERFURADA OU LISA,100X50MM.FORNECIMENTO E COLOCACAO</v>
      </c>
      <c r="C16125" s="197" t="s">
        <v>32124</v>
      </c>
      <c r="D16125" s="197" t="s">
        <v>7467</v>
      </c>
      <c r="I16125" s="197" t="s">
        <v>30</v>
      </c>
      <c r="J16125" s="197" t="n">
        <v>23.72</v>
      </c>
    </row>
    <row r="16126" customFormat="false" ht="12.75" hidden="true" customHeight="false" outlineLevel="0" collapsed="false">
      <c r="A16126" s="197" t="s">
        <v>32126</v>
      </c>
      <c r="B16126" s="197" t="str">
        <f aca="false">C16126&amp;D16126&amp;E16126&amp;F16126&amp;G16126&amp;H16126</f>
        <v>COTOVELO RETO,PARA ELETROCALHA PERFURADA OU LISA,150X50MM.FORNECIMENTO E COLOCACAO</v>
      </c>
      <c r="C16126" s="197" t="s">
        <v>32127</v>
      </c>
      <c r="D16126" s="197" t="s">
        <v>7467</v>
      </c>
      <c r="I16126" s="197" t="s">
        <v>30</v>
      </c>
      <c r="J16126" s="197" t="n">
        <v>29.08</v>
      </c>
    </row>
    <row r="16127" customFormat="false" ht="12.75" hidden="true" customHeight="false" outlineLevel="0" collapsed="false">
      <c r="A16127" s="197" t="s">
        <v>32128</v>
      </c>
      <c r="B16127" s="197" t="str">
        <f aca="false">C16127&amp;D16127&amp;E16127&amp;F16127&amp;G16127&amp;H16127</f>
        <v>COTOVELO RETO,PARA ELETROCALHA PERFURADA OU LISA,150X50MM.FORNECIMENTO E COLOCACAO</v>
      </c>
      <c r="C16127" s="197" t="s">
        <v>32127</v>
      </c>
      <c r="D16127" s="197" t="s">
        <v>7467</v>
      </c>
      <c r="I16127" s="197" t="s">
        <v>30</v>
      </c>
      <c r="J16127" s="197" t="n">
        <v>26.62</v>
      </c>
    </row>
    <row r="16128" customFormat="false" ht="12.75" hidden="true" customHeight="false" outlineLevel="0" collapsed="false">
      <c r="A16128" s="197" t="s">
        <v>32129</v>
      </c>
      <c r="B16128" s="197" t="str">
        <f aca="false">C16128&amp;D16128&amp;E16128&amp;F16128&amp;G16128&amp;H16128</f>
        <v>COTOVELO RETO,PARA ELETROCALHA PERFURADA OU LISA,200X50MM.FORNECIMENTO E COLOCACAO</v>
      </c>
      <c r="C16128" s="197" t="s">
        <v>32130</v>
      </c>
      <c r="D16128" s="197" t="s">
        <v>7467</v>
      </c>
      <c r="I16128" s="197" t="s">
        <v>30</v>
      </c>
      <c r="J16128" s="197" t="n">
        <v>32.69</v>
      </c>
    </row>
    <row r="16129" customFormat="false" ht="12.75" hidden="true" customHeight="false" outlineLevel="0" collapsed="false">
      <c r="A16129" s="197" t="s">
        <v>32131</v>
      </c>
      <c r="B16129" s="197" t="str">
        <f aca="false">C16129&amp;D16129&amp;E16129&amp;F16129&amp;G16129&amp;H16129</f>
        <v>COTOVELO RETO,PARA ELETROCALHA PERFURADA OU LISA,200X50MM.FORNECIMENTO E COLOCACAO</v>
      </c>
      <c r="C16129" s="197" t="s">
        <v>32130</v>
      </c>
      <c r="D16129" s="197" t="s">
        <v>7467</v>
      </c>
      <c r="I16129" s="197" t="s">
        <v>30</v>
      </c>
      <c r="J16129" s="197" t="n">
        <v>30.22</v>
      </c>
    </row>
    <row r="16130" customFormat="false" ht="12.75" hidden="true" customHeight="false" outlineLevel="0" collapsed="false">
      <c r="A16130" s="197" t="s">
        <v>32132</v>
      </c>
      <c r="B16130" s="197" t="str">
        <f aca="false">C16130&amp;D16130&amp;E16130&amp;F16130&amp;G16130&amp;H16130</f>
        <v>COTOVELO RETO,PARA ELETROCALHA PERFURADA OU LISA,300X50MM.FORNECIMENTO E COLOCACAO</v>
      </c>
      <c r="C16130" s="197" t="s">
        <v>32133</v>
      </c>
      <c r="D16130" s="197" t="s">
        <v>7467</v>
      </c>
      <c r="I16130" s="197" t="s">
        <v>30</v>
      </c>
      <c r="J16130" s="197" t="n">
        <v>45.58</v>
      </c>
    </row>
    <row r="16131" customFormat="false" ht="12.75" hidden="true" customHeight="false" outlineLevel="0" collapsed="false">
      <c r="A16131" s="197" t="s">
        <v>32134</v>
      </c>
      <c r="B16131" s="197" t="str">
        <f aca="false">C16131&amp;D16131&amp;E16131&amp;F16131&amp;G16131&amp;H16131</f>
        <v>COTOVELO RETO,PARA ELETROCALHA PERFURADA OU LISA,300X50MM.FORNECIMENTO E COLOCACAO</v>
      </c>
      <c r="C16131" s="197" t="s">
        <v>32133</v>
      </c>
      <c r="D16131" s="197" t="s">
        <v>7467</v>
      </c>
      <c r="I16131" s="197" t="s">
        <v>30</v>
      </c>
      <c r="J16131" s="197" t="n">
        <v>43.12</v>
      </c>
    </row>
    <row r="16132" customFormat="false" ht="12.75" hidden="true" customHeight="false" outlineLevel="0" collapsed="false">
      <c r="A16132" s="197" t="s">
        <v>32135</v>
      </c>
      <c r="B16132" s="197" t="str">
        <f aca="false">C16132&amp;D16132&amp;E16132&amp;F16132&amp;G16132&amp;H16132</f>
        <v>COTOVELO RETO,PARA ELETROCALHA PERFURADA OU LISA,400X50MM.FORNECIMENTO E COLOCACAO</v>
      </c>
      <c r="C16132" s="197" t="s">
        <v>32136</v>
      </c>
      <c r="D16132" s="197" t="s">
        <v>7467</v>
      </c>
      <c r="I16132" s="197" t="s">
        <v>30</v>
      </c>
      <c r="J16132" s="197" t="n">
        <v>58.48</v>
      </c>
    </row>
    <row r="16133" customFormat="false" ht="12.75" hidden="true" customHeight="false" outlineLevel="0" collapsed="false">
      <c r="A16133" s="197" t="s">
        <v>32137</v>
      </c>
      <c r="B16133" s="197" t="str">
        <f aca="false">C16133&amp;D16133&amp;E16133&amp;F16133&amp;G16133&amp;H16133</f>
        <v>COTOVELO RETO,PARA ELETROCALHA PERFURADA OU LISA,400X50MM.FORNECIMENTO E COLOCACAO</v>
      </c>
      <c r="C16133" s="197" t="s">
        <v>32136</v>
      </c>
      <c r="D16133" s="197" t="s">
        <v>7467</v>
      </c>
      <c r="I16133" s="197" t="s">
        <v>30</v>
      </c>
      <c r="J16133" s="197" t="n">
        <v>56.02</v>
      </c>
    </row>
    <row r="16134" customFormat="false" ht="12.75" hidden="true" customHeight="false" outlineLevel="0" collapsed="false">
      <c r="A16134" s="197" t="s">
        <v>32138</v>
      </c>
      <c r="B16134" s="197" t="str">
        <f aca="false">C16134&amp;D16134&amp;E16134&amp;F16134&amp;G16134&amp;H16134</f>
        <v>COTOVELO RETO,PARA ELETROCALHA PERFURADA OU LISA,100X75MM.FORNECIMENTO E COLOCACAO</v>
      </c>
      <c r="C16134" s="197" t="s">
        <v>32139</v>
      </c>
      <c r="D16134" s="197" t="s">
        <v>7467</v>
      </c>
      <c r="I16134" s="197" t="s">
        <v>30</v>
      </c>
      <c r="J16134" s="197" t="n">
        <v>25.89</v>
      </c>
    </row>
    <row r="16135" customFormat="false" ht="12.75" hidden="true" customHeight="false" outlineLevel="0" collapsed="false">
      <c r="A16135" s="197" t="s">
        <v>32140</v>
      </c>
      <c r="B16135" s="197" t="str">
        <f aca="false">C16135&amp;D16135&amp;E16135&amp;F16135&amp;G16135&amp;H16135</f>
        <v>COTOVELO RETO,PARA ELETROCALHA PERFURADA OU LISA,100X75MM.FORNECIMENTO E COLOCACAO</v>
      </c>
      <c r="C16135" s="197" t="s">
        <v>32139</v>
      </c>
      <c r="D16135" s="197" t="s">
        <v>7467</v>
      </c>
      <c r="I16135" s="197" t="s">
        <v>30</v>
      </c>
      <c r="J16135" s="197" t="n">
        <v>23.42</v>
      </c>
    </row>
    <row r="16136" customFormat="false" ht="12.75" hidden="true" customHeight="false" outlineLevel="0" collapsed="false">
      <c r="A16136" s="197" t="s">
        <v>32141</v>
      </c>
      <c r="B16136" s="197" t="str">
        <f aca="false">C16136&amp;D16136&amp;E16136&amp;F16136&amp;G16136&amp;H16136</f>
        <v>COTOVELO RETO,PARA ELETROCALHA PERFURADA OU LISA,150X75MM.FORNECIMENTO E COLOCACAO</v>
      </c>
      <c r="C16136" s="197" t="s">
        <v>32142</v>
      </c>
      <c r="D16136" s="197" t="s">
        <v>7467</v>
      </c>
      <c r="I16136" s="197" t="s">
        <v>30</v>
      </c>
      <c r="J16136" s="197" t="n">
        <v>30.14</v>
      </c>
    </row>
    <row r="16137" customFormat="false" ht="12.75" hidden="true" customHeight="false" outlineLevel="0" collapsed="false">
      <c r="A16137" s="197" t="s">
        <v>32143</v>
      </c>
      <c r="B16137" s="197" t="str">
        <f aca="false">C16137&amp;D16137&amp;E16137&amp;F16137&amp;G16137&amp;H16137</f>
        <v>COTOVELO RETO,PARA ELETROCALHA PERFURADA OU LISA,150X75MM.FORNECIMENTO E COLOCACAO</v>
      </c>
      <c r="C16137" s="197" t="s">
        <v>32142</v>
      </c>
      <c r="D16137" s="197" t="s">
        <v>7467</v>
      </c>
      <c r="I16137" s="197" t="s">
        <v>30</v>
      </c>
      <c r="J16137" s="197" t="n">
        <v>27.67</v>
      </c>
    </row>
    <row r="16138" customFormat="false" ht="12.75" hidden="true" customHeight="false" outlineLevel="0" collapsed="false">
      <c r="A16138" s="197" t="s">
        <v>32144</v>
      </c>
      <c r="B16138" s="197" t="str">
        <f aca="false">C16138&amp;D16138&amp;E16138&amp;F16138&amp;G16138&amp;H16138</f>
        <v>COTOVELO RETO,PARA ELETROCALHA PERFURADA OU LISA,200X75MM.FORNECIMENTO E COLOCACAO</v>
      </c>
      <c r="C16138" s="197" t="s">
        <v>32145</v>
      </c>
      <c r="D16138" s="197" t="s">
        <v>7467</v>
      </c>
      <c r="I16138" s="197" t="s">
        <v>30</v>
      </c>
      <c r="J16138" s="197" t="n">
        <v>34.87</v>
      </c>
    </row>
    <row r="16139" customFormat="false" ht="12.75" hidden="true" customHeight="false" outlineLevel="0" collapsed="false">
      <c r="A16139" s="197" t="s">
        <v>32146</v>
      </c>
      <c r="B16139" s="197" t="str">
        <f aca="false">C16139&amp;D16139&amp;E16139&amp;F16139&amp;G16139&amp;H16139</f>
        <v>COTOVELO RETO,PARA ELETROCALHA PERFURADA OU LISA,200X75MM.FORNECIMENTO E COLOCACAO</v>
      </c>
      <c r="C16139" s="197" t="s">
        <v>32145</v>
      </c>
      <c r="D16139" s="197" t="s">
        <v>7467</v>
      </c>
      <c r="I16139" s="197" t="s">
        <v>30</v>
      </c>
      <c r="J16139" s="197" t="n">
        <v>32.4</v>
      </c>
    </row>
    <row r="16140" customFormat="false" ht="12.75" hidden="true" customHeight="false" outlineLevel="0" collapsed="false">
      <c r="A16140" s="197" t="s">
        <v>32147</v>
      </c>
      <c r="B16140" s="197" t="str">
        <f aca="false">C16140&amp;D16140&amp;E16140&amp;F16140&amp;G16140&amp;H16140</f>
        <v>COTOVELO RETO,PARA ELETROCALHA PERFURADA OU LISA,300X75MM.FORNECIMENTO E COLOCACAO</v>
      </c>
      <c r="C16140" s="197" t="s">
        <v>32148</v>
      </c>
      <c r="D16140" s="197" t="s">
        <v>7467</v>
      </c>
      <c r="I16140" s="197" t="s">
        <v>30</v>
      </c>
      <c r="J16140" s="197" t="n">
        <v>48.81</v>
      </c>
    </row>
    <row r="16141" customFormat="false" ht="12.75" hidden="true" customHeight="false" outlineLevel="0" collapsed="false">
      <c r="A16141" s="197" t="s">
        <v>32149</v>
      </c>
      <c r="B16141" s="197" t="str">
        <f aca="false">C16141&amp;D16141&amp;E16141&amp;F16141&amp;G16141&amp;H16141</f>
        <v>COTOVELO RETO,PARA ELETROCALHA PERFURADA OU LISA,300X75MM.FORNECIMENTO E COLOCACAO</v>
      </c>
      <c r="C16141" s="197" t="s">
        <v>32148</v>
      </c>
      <c r="D16141" s="197" t="s">
        <v>7467</v>
      </c>
      <c r="I16141" s="197" t="s">
        <v>30</v>
      </c>
      <c r="J16141" s="197" t="n">
        <v>46.34</v>
      </c>
    </row>
    <row r="16142" customFormat="false" ht="12.75" hidden="true" customHeight="false" outlineLevel="0" collapsed="false">
      <c r="A16142" s="197" t="s">
        <v>32150</v>
      </c>
      <c r="B16142" s="197" t="str">
        <f aca="false">C16142&amp;D16142&amp;E16142&amp;F16142&amp;G16142&amp;H16142</f>
        <v>COTOVELO RETO,PARA ELETROCALHA PERFURADA OU LISA,400X75MM.FORNECIMENTO E COLOCACAO</v>
      </c>
      <c r="C16142" s="197" t="s">
        <v>32151</v>
      </c>
      <c r="D16142" s="197" t="s">
        <v>7467</v>
      </c>
      <c r="I16142" s="197" t="s">
        <v>30</v>
      </c>
      <c r="J16142" s="197" t="n">
        <v>66.17</v>
      </c>
    </row>
    <row r="16143" customFormat="false" ht="12.75" hidden="true" customHeight="false" outlineLevel="0" collapsed="false">
      <c r="A16143" s="197" t="s">
        <v>32152</v>
      </c>
      <c r="B16143" s="197" t="str">
        <f aca="false">C16143&amp;D16143&amp;E16143&amp;F16143&amp;G16143&amp;H16143</f>
        <v>COTOVELO RETO,PARA ELETROCALHA PERFURADA OU LISA,400X75MM.FORNECIMENTO E COLOCACAO</v>
      </c>
      <c r="C16143" s="197" t="s">
        <v>32151</v>
      </c>
      <c r="D16143" s="197" t="s">
        <v>7467</v>
      </c>
      <c r="I16143" s="197" t="s">
        <v>30</v>
      </c>
      <c r="J16143" s="197" t="n">
        <v>63.71</v>
      </c>
    </row>
    <row r="16144" customFormat="false" ht="12.75" hidden="true" customHeight="false" outlineLevel="0" collapsed="false">
      <c r="A16144" s="197" t="s">
        <v>32153</v>
      </c>
      <c r="B16144" s="197" t="str">
        <f aca="false">C16144&amp;D16144&amp;E16144&amp;F16144&amp;G16144&amp;H16144</f>
        <v>COTOVELO RETO,PARA ELETROCALHA PERFURADA OU LISA,100X100MM.FORNECIMENTO E COLOCACAO</v>
      </c>
      <c r="C16144" s="197" t="s">
        <v>32154</v>
      </c>
      <c r="D16144" s="197" t="s">
        <v>7960</v>
      </c>
      <c r="I16144" s="197" t="s">
        <v>30</v>
      </c>
      <c r="J16144" s="197" t="n">
        <v>29.36</v>
      </c>
    </row>
    <row r="16145" customFormat="false" ht="12.75" hidden="true" customHeight="false" outlineLevel="0" collapsed="false">
      <c r="A16145" s="197" t="s">
        <v>32155</v>
      </c>
      <c r="B16145" s="197" t="str">
        <f aca="false">C16145&amp;D16145&amp;E16145&amp;F16145&amp;G16145&amp;H16145</f>
        <v>COTOVELO RETO,PARA ELETROCALHA PERFURADA OU LISA,100X100MM.FORNECIMENTO E COLOCACAO</v>
      </c>
      <c r="C16145" s="197" t="s">
        <v>32154</v>
      </c>
      <c r="D16145" s="197" t="s">
        <v>7960</v>
      </c>
      <c r="I16145" s="197" t="s">
        <v>30</v>
      </c>
      <c r="J16145" s="197" t="n">
        <v>26.89</v>
      </c>
    </row>
    <row r="16146" customFormat="false" ht="12.75" hidden="true" customHeight="false" outlineLevel="0" collapsed="false">
      <c r="A16146" s="197" t="s">
        <v>32156</v>
      </c>
      <c r="B16146" s="197" t="str">
        <f aca="false">C16146&amp;D16146&amp;E16146&amp;F16146&amp;G16146&amp;H16146</f>
        <v>COTOVELO RETO,PARA ELETROCALHA PERFURADA OU LISA,150X100MM.FORNECIMENTO E COLOCACAO</v>
      </c>
      <c r="C16146" s="197" t="s">
        <v>32157</v>
      </c>
      <c r="D16146" s="197" t="s">
        <v>7960</v>
      </c>
      <c r="I16146" s="197" t="s">
        <v>30</v>
      </c>
      <c r="J16146" s="197" t="n">
        <v>32.99</v>
      </c>
    </row>
    <row r="16147" customFormat="false" ht="12.75" hidden="true" customHeight="false" outlineLevel="0" collapsed="false">
      <c r="A16147" s="197" t="s">
        <v>32158</v>
      </c>
      <c r="B16147" s="197" t="str">
        <f aca="false">C16147&amp;D16147&amp;E16147&amp;F16147&amp;G16147&amp;H16147</f>
        <v>COTOVELO RETO,PARA ELETROCALHA PERFURADA OU LISA,150X100MM.FORNECIMENTO E COLOCACAO</v>
      </c>
      <c r="C16147" s="197" t="s">
        <v>32157</v>
      </c>
      <c r="D16147" s="197" t="s">
        <v>7960</v>
      </c>
      <c r="I16147" s="197" t="s">
        <v>30</v>
      </c>
      <c r="J16147" s="197" t="n">
        <v>30.52</v>
      </c>
    </row>
    <row r="16148" customFormat="false" ht="12.75" hidden="true" customHeight="false" outlineLevel="0" collapsed="false">
      <c r="A16148" s="197" t="s">
        <v>32159</v>
      </c>
      <c r="B16148" s="197" t="str">
        <f aca="false">C16148&amp;D16148&amp;E16148&amp;F16148&amp;G16148&amp;H16148</f>
        <v>COTOVELO RETO,PARA ELETROCALHA PERFURADA OU LISA,200X100MM.FORNECIMENTO E COLOCACAO</v>
      </c>
      <c r="C16148" s="197" t="s">
        <v>32160</v>
      </c>
      <c r="D16148" s="197" t="s">
        <v>7960</v>
      </c>
      <c r="I16148" s="197" t="s">
        <v>30</v>
      </c>
      <c r="J16148" s="197" t="n">
        <v>37.04</v>
      </c>
    </row>
    <row r="16149" customFormat="false" ht="12.75" hidden="true" customHeight="false" outlineLevel="0" collapsed="false">
      <c r="A16149" s="197" t="s">
        <v>32161</v>
      </c>
      <c r="B16149" s="197" t="str">
        <f aca="false">C16149&amp;D16149&amp;E16149&amp;F16149&amp;G16149&amp;H16149</f>
        <v>COTOVELO RETO,PARA ELETROCALHA PERFURADA OU LISA,200X100MM.FORNECIMENTO E COLOCACAO</v>
      </c>
      <c r="C16149" s="197" t="s">
        <v>32160</v>
      </c>
      <c r="D16149" s="197" t="s">
        <v>7960</v>
      </c>
      <c r="I16149" s="197" t="s">
        <v>30</v>
      </c>
      <c r="J16149" s="197" t="n">
        <v>34.57</v>
      </c>
    </row>
    <row r="16150" customFormat="false" ht="12.75" hidden="true" customHeight="false" outlineLevel="0" collapsed="false">
      <c r="A16150" s="197" t="s">
        <v>32162</v>
      </c>
      <c r="B16150" s="197" t="str">
        <f aca="false">C16150&amp;D16150&amp;E16150&amp;F16150&amp;G16150&amp;H16150</f>
        <v>COTOVELO RETO,PARA ELETROCALHA PERFURADA OU LISA,300X100MM.FORNECIMENTO E COLOCACAO</v>
      </c>
      <c r="C16150" s="197" t="s">
        <v>32163</v>
      </c>
      <c r="D16150" s="197" t="s">
        <v>7960</v>
      </c>
      <c r="I16150" s="197" t="s">
        <v>30</v>
      </c>
      <c r="J16150" s="197" t="n">
        <v>52.03</v>
      </c>
    </row>
    <row r="16151" customFormat="false" ht="12.75" hidden="true" customHeight="false" outlineLevel="0" collapsed="false">
      <c r="A16151" s="197" t="s">
        <v>32164</v>
      </c>
      <c r="B16151" s="197" t="str">
        <f aca="false">C16151&amp;D16151&amp;E16151&amp;F16151&amp;G16151&amp;H16151</f>
        <v>COTOVELO RETO,PARA ELETROCALHA PERFURADA OU LISA,300X100MM.FORNECIMENTO E COLOCACAO</v>
      </c>
      <c r="C16151" s="197" t="s">
        <v>32163</v>
      </c>
      <c r="D16151" s="197" t="s">
        <v>7960</v>
      </c>
      <c r="I16151" s="197" t="s">
        <v>30</v>
      </c>
      <c r="J16151" s="197" t="n">
        <v>49.57</v>
      </c>
    </row>
    <row r="16152" customFormat="false" ht="12.75" hidden="true" customHeight="false" outlineLevel="0" collapsed="false">
      <c r="A16152" s="197" t="s">
        <v>32165</v>
      </c>
      <c r="B16152" s="197" t="str">
        <f aca="false">C16152&amp;D16152&amp;E16152&amp;F16152&amp;G16152&amp;H16152</f>
        <v>COTOVELO RETO,PARA ELETROCALHA PERFURADA OU LISA,400X100MM.FORNECIMENTO E COLOCACAO</v>
      </c>
      <c r="C16152" s="197" t="s">
        <v>32166</v>
      </c>
      <c r="D16152" s="197" t="s">
        <v>7960</v>
      </c>
      <c r="I16152" s="197" t="s">
        <v>30</v>
      </c>
      <c r="J16152" s="197" t="n">
        <v>84.45</v>
      </c>
    </row>
    <row r="16153" customFormat="false" ht="12.75" hidden="true" customHeight="false" outlineLevel="0" collapsed="false">
      <c r="A16153" s="197" t="s">
        <v>32167</v>
      </c>
      <c r="B16153" s="197" t="str">
        <f aca="false">C16153&amp;D16153&amp;E16153&amp;F16153&amp;G16153&amp;H16153</f>
        <v>COTOVELO RETO,PARA ELETROCALHA PERFURADA OU LISA,400X100MM.FORNECIMENTO E COLOCACAO</v>
      </c>
      <c r="C16153" s="197" t="s">
        <v>32166</v>
      </c>
      <c r="D16153" s="197" t="s">
        <v>7960</v>
      </c>
      <c r="I16153" s="197" t="s">
        <v>30</v>
      </c>
      <c r="J16153" s="197" t="n">
        <v>81.99</v>
      </c>
    </row>
    <row r="16154" customFormat="false" ht="12.75" hidden="true" customHeight="false" outlineLevel="0" collapsed="false">
      <c r="A16154" s="197" t="s">
        <v>32168</v>
      </c>
      <c r="B16154" s="197" t="str">
        <f aca="false">C16154&amp;D16154&amp;E16154&amp;F16154&amp;G16154&amp;H16154</f>
        <v>TE RETO,PARA ELETROCALHA PERFURADA OU LISA,50X50MM.FORNECIMENTO E COLOCACAO</v>
      </c>
      <c r="C16154" s="197" t="s">
        <v>32169</v>
      </c>
      <c r="D16154" s="197" t="s">
        <v>25239</v>
      </c>
      <c r="I16154" s="197" t="s">
        <v>30</v>
      </c>
      <c r="J16154" s="197" t="n">
        <v>26.18</v>
      </c>
    </row>
    <row r="16155" customFormat="false" ht="12.75" hidden="true" customHeight="false" outlineLevel="0" collapsed="false">
      <c r="A16155" s="197" t="s">
        <v>32170</v>
      </c>
      <c r="B16155" s="197" t="str">
        <f aca="false">C16155&amp;D16155&amp;E16155&amp;F16155&amp;G16155&amp;H16155</f>
        <v>TE RETO,PARA ELETROCALHA PERFURADA OU LISA,50X50MM.FORNECIMENTO E COLOCACAO</v>
      </c>
      <c r="C16155" s="197" t="s">
        <v>32169</v>
      </c>
      <c r="D16155" s="197" t="s">
        <v>25239</v>
      </c>
      <c r="I16155" s="197" t="s">
        <v>30</v>
      </c>
      <c r="J16155" s="197" t="n">
        <v>23.72</v>
      </c>
    </row>
    <row r="16156" customFormat="false" ht="12.75" hidden="true" customHeight="false" outlineLevel="0" collapsed="false">
      <c r="A16156" s="197" t="s">
        <v>32171</v>
      </c>
      <c r="B16156" s="197" t="str">
        <f aca="false">C16156&amp;D16156&amp;E16156&amp;F16156&amp;G16156&amp;H16156</f>
        <v>TE RETO,PARA ELETROCALHA PERFURADA OU LISA,100X50MM.FORNECIMENTO E COLOCACAO</v>
      </c>
      <c r="C16156" s="197" t="s">
        <v>32172</v>
      </c>
      <c r="D16156" s="197" t="s">
        <v>7139</v>
      </c>
      <c r="I16156" s="197" t="s">
        <v>30</v>
      </c>
      <c r="J16156" s="197" t="n">
        <v>28.92</v>
      </c>
    </row>
    <row r="16157" customFormat="false" ht="12.75" hidden="true" customHeight="false" outlineLevel="0" collapsed="false">
      <c r="A16157" s="197" t="s">
        <v>32173</v>
      </c>
      <c r="B16157" s="197" t="str">
        <f aca="false">C16157&amp;D16157&amp;E16157&amp;F16157&amp;G16157&amp;H16157</f>
        <v>TE RETO,PARA ELETROCALHA PERFURADA OU LISA,100X50MM.FORNECIMENTO E COLOCACAO</v>
      </c>
      <c r="C16157" s="197" t="s">
        <v>32172</v>
      </c>
      <c r="D16157" s="197" t="s">
        <v>7139</v>
      </c>
      <c r="I16157" s="197" t="s">
        <v>30</v>
      </c>
      <c r="J16157" s="197" t="n">
        <v>26.46</v>
      </c>
    </row>
    <row r="16158" customFormat="false" ht="12.75" hidden="true" customHeight="false" outlineLevel="0" collapsed="false">
      <c r="A16158" s="197" t="s">
        <v>32174</v>
      </c>
      <c r="B16158" s="197" t="str">
        <f aca="false">C16158&amp;D16158&amp;E16158&amp;F16158&amp;G16158&amp;H16158</f>
        <v>TE RETO,PARA ELETROCALHA PERFURADA OU LISA,150X50MM.FORNECIMENTO E COLOCACAO</v>
      </c>
      <c r="C16158" s="197" t="s">
        <v>32175</v>
      </c>
      <c r="D16158" s="197" t="s">
        <v>7139</v>
      </c>
      <c r="I16158" s="197" t="s">
        <v>30</v>
      </c>
      <c r="J16158" s="197" t="n">
        <v>32.12</v>
      </c>
    </row>
    <row r="16159" customFormat="false" ht="12.75" hidden="true" customHeight="false" outlineLevel="0" collapsed="false">
      <c r="A16159" s="197" t="s">
        <v>32176</v>
      </c>
      <c r="B16159" s="197" t="str">
        <f aca="false">C16159&amp;D16159&amp;E16159&amp;F16159&amp;G16159&amp;H16159</f>
        <v>TE RETO,PARA ELETROCALHA PERFURADA OU LISA,150X50MM.FORNECIMENTO E COLOCACAO</v>
      </c>
      <c r="C16159" s="197" t="s">
        <v>32175</v>
      </c>
      <c r="D16159" s="197" t="s">
        <v>7139</v>
      </c>
      <c r="I16159" s="197" t="s">
        <v>30</v>
      </c>
      <c r="J16159" s="197" t="n">
        <v>29.66</v>
      </c>
    </row>
    <row r="16160" customFormat="false" ht="12.75" hidden="true" customHeight="false" outlineLevel="0" collapsed="false">
      <c r="A16160" s="197" t="s">
        <v>32177</v>
      </c>
      <c r="B16160" s="197" t="str">
        <f aca="false">C16160&amp;D16160&amp;E16160&amp;F16160&amp;G16160&amp;H16160</f>
        <v>TE RETO,PARA ELETROCALHA PERFURADA OU LISA,200X50MM.FORNECIMENTO E COLOCACAO</v>
      </c>
      <c r="C16160" s="197" t="s">
        <v>32178</v>
      </c>
      <c r="D16160" s="197" t="s">
        <v>7139</v>
      </c>
      <c r="I16160" s="197" t="s">
        <v>30</v>
      </c>
      <c r="J16160" s="197" t="n">
        <v>35.88</v>
      </c>
    </row>
    <row r="16161" customFormat="false" ht="12.75" hidden="true" customHeight="false" outlineLevel="0" collapsed="false">
      <c r="A16161" s="197" t="s">
        <v>32179</v>
      </c>
      <c r="B16161" s="197" t="str">
        <f aca="false">C16161&amp;D16161&amp;E16161&amp;F16161&amp;G16161&amp;H16161</f>
        <v>TE RETO,PARA ELETROCALHA PERFURADA OU LISA,200X50MM.FORNECIMENTO E COLOCACAO</v>
      </c>
      <c r="C16161" s="197" t="s">
        <v>32178</v>
      </c>
      <c r="D16161" s="197" t="s">
        <v>7139</v>
      </c>
      <c r="I16161" s="197" t="s">
        <v>30</v>
      </c>
      <c r="J16161" s="197" t="n">
        <v>33.42</v>
      </c>
    </row>
    <row r="16162" customFormat="false" ht="12.75" hidden="true" customHeight="false" outlineLevel="0" collapsed="false">
      <c r="A16162" s="197" t="s">
        <v>32180</v>
      </c>
      <c r="B16162" s="197" t="str">
        <f aca="false">C16162&amp;D16162&amp;E16162&amp;F16162&amp;G16162&amp;H16162</f>
        <v>TE RETO,PARA ELETROCALHA PERFURADA OU LISA,300X50MM.FORNECIMENTO E COLOCACAO</v>
      </c>
      <c r="C16162" s="197" t="s">
        <v>32181</v>
      </c>
      <c r="D16162" s="197" t="s">
        <v>7139</v>
      </c>
      <c r="I16162" s="197" t="s">
        <v>30</v>
      </c>
      <c r="J16162" s="197" t="n">
        <v>50.1</v>
      </c>
    </row>
    <row r="16163" customFormat="false" ht="12.75" hidden="true" customHeight="false" outlineLevel="0" collapsed="false">
      <c r="A16163" s="197" t="s">
        <v>32182</v>
      </c>
      <c r="B16163" s="197" t="str">
        <f aca="false">C16163&amp;D16163&amp;E16163&amp;F16163&amp;G16163&amp;H16163</f>
        <v>TE RETO,PARA ELETROCALHA PERFURADA OU LISA,300X50MM.FORNECIMENTO E COLOCACAO</v>
      </c>
      <c r="C16163" s="197" t="s">
        <v>32181</v>
      </c>
      <c r="D16163" s="197" t="s">
        <v>7139</v>
      </c>
      <c r="I16163" s="197" t="s">
        <v>30</v>
      </c>
      <c r="J16163" s="197" t="n">
        <v>47.63</v>
      </c>
    </row>
    <row r="16164" customFormat="false" ht="12.75" hidden="true" customHeight="false" outlineLevel="0" collapsed="false">
      <c r="A16164" s="197" t="s">
        <v>32183</v>
      </c>
      <c r="B16164" s="197" t="str">
        <f aca="false">C16164&amp;D16164&amp;E16164&amp;F16164&amp;G16164&amp;H16164</f>
        <v>TE RETO,PARA ELETROCALHA PERFURADA OU LISA,400X50MM.FORNECIMENTO E COLOCACAO</v>
      </c>
      <c r="C16164" s="197" t="s">
        <v>32184</v>
      </c>
      <c r="D16164" s="197" t="s">
        <v>7139</v>
      </c>
      <c r="I16164" s="197" t="s">
        <v>30</v>
      </c>
      <c r="J16164" s="197" t="n">
        <v>63.64</v>
      </c>
    </row>
    <row r="16165" customFormat="false" ht="12.75" hidden="true" customHeight="false" outlineLevel="0" collapsed="false">
      <c r="A16165" s="197" t="s">
        <v>32185</v>
      </c>
      <c r="B16165" s="197" t="str">
        <f aca="false">C16165&amp;D16165&amp;E16165&amp;F16165&amp;G16165&amp;H16165</f>
        <v>TE RETO,PARA ELETROCALHA PERFURADA OU LISA,400X50MM.FORNECIMENTO E COLOCACAO</v>
      </c>
      <c r="C16165" s="197" t="s">
        <v>32184</v>
      </c>
      <c r="D16165" s="197" t="s">
        <v>7139</v>
      </c>
      <c r="I16165" s="197" t="s">
        <v>30</v>
      </c>
      <c r="J16165" s="197" t="n">
        <v>61.18</v>
      </c>
    </row>
    <row r="16166" customFormat="false" ht="12.75" hidden="true" customHeight="false" outlineLevel="0" collapsed="false">
      <c r="A16166" s="197" t="s">
        <v>32186</v>
      </c>
      <c r="B16166" s="197" t="str">
        <f aca="false">C16166&amp;D16166&amp;E16166&amp;F16166&amp;G16166&amp;H16166</f>
        <v>TE RETO,PARA ELETROCALHA PERFURADA OU LISA,100X75MM.FORNECIMENTO E COLOCACAO</v>
      </c>
      <c r="C16166" s="197" t="s">
        <v>32187</v>
      </c>
      <c r="D16166" s="197" t="s">
        <v>7139</v>
      </c>
      <c r="I16166" s="197" t="s">
        <v>30</v>
      </c>
      <c r="J16166" s="197" t="n">
        <v>30.82</v>
      </c>
    </row>
    <row r="16167" customFormat="false" ht="12.75" hidden="true" customHeight="false" outlineLevel="0" collapsed="false">
      <c r="A16167" s="197" t="s">
        <v>32188</v>
      </c>
      <c r="B16167" s="197" t="str">
        <f aca="false">C16167&amp;D16167&amp;E16167&amp;F16167&amp;G16167&amp;H16167</f>
        <v>TE RETO,PARA ELETROCALHA PERFURADA OU LISA,100X75MM.FORNECIMENTO E COLOCACAO</v>
      </c>
      <c r="C16167" s="197" t="s">
        <v>32187</v>
      </c>
      <c r="D16167" s="197" t="s">
        <v>7139</v>
      </c>
      <c r="I16167" s="197" t="s">
        <v>30</v>
      </c>
      <c r="J16167" s="197" t="n">
        <v>28.35</v>
      </c>
    </row>
    <row r="16168" customFormat="false" ht="12.75" hidden="true" customHeight="false" outlineLevel="0" collapsed="false">
      <c r="A16168" s="197" t="s">
        <v>32189</v>
      </c>
      <c r="B16168" s="197" t="str">
        <f aca="false">C16168&amp;D16168&amp;E16168&amp;F16168&amp;G16168&amp;H16168</f>
        <v>TE RETO,PARA ELETROCALHA PERFURADA OU LISA,150X75MM.FORNECIMENTO E COLOCACAO</v>
      </c>
      <c r="C16168" s="197" t="s">
        <v>32190</v>
      </c>
      <c r="D16168" s="197" t="s">
        <v>7139</v>
      </c>
      <c r="I16168" s="197" t="s">
        <v>30</v>
      </c>
      <c r="J16168" s="197" t="n">
        <v>34.14</v>
      </c>
    </row>
    <row r="16169" customFormat="false" ht="12.75" hidden="true" customHeight="false" outlineLevel="0" collapsed="false">
      <c r="A16169" s="197" t="s">
        <v>32191</v>
      </c>
      <c r="B16169" s="197" t="str">
        <f aca="false">C16169&amp;D16169&amp;E16169&amp;F16169&amp;G16169&amp;H16169</f>
        <v>TE RETO,PARA ELETROCALHA PERFURADA OU LISA,150X75MM.FORNECIMENTO E COLOCACAO</v>
      </c>
      <c r="C16169" s="197" t="s">
        <v>32190</v>
      </c>
      <c r="D16169" s="197" t="s">
        <v>7139</v>
      </c>
      <c r="I16169" s="197" t="s">
        <v>30</v>
      </c>
      <c r="J16169" s="197" t="n">
        <v>31.67</v>
      </c>
    </row>
    <row r="16170" customFormat="false" ht="12.75" hidden="true" customHeight="false" outlineLevel="0" collapsed="false">
      <c r="A16170" s="197" t="s">
        <v>32192</v>
      </c>
      <c r="B16170" s="197" t="str">
        <f aca="false">C16170&amp;D16170&amp;E16170&amp;F16170&amp;G16170&amp;H16170</f>
        <v>TE RETO,PARA ELETROCALHA PERFURADA OU LISA,200X75MM.FORNECIMENTO E COLOCACAO</v>
      </c>
      <c r="C16170" s="197" t="s">
        <v>32193</v>
      </c>
      <c r="D16170" s="197" t="s">
        <v>7139</v>
      </c>
      <c r="I16170" s="197" t="s">
        <v>30</v>
      </c>
      <c r="J16170" s="197" t="n">
        <v>41.71</v>
      </c>
    </row>
    <row r="16171" customFormat="false" ht="12.75" hidden="true" customHeight="false" outlineLevel="0" collapsed="false">
      <c r="A16171" s="197" t="s">
        <v>32194</v>
      </c>
      <c r="B16171" s="197" t="str">
        <f aca="false">C16171&amp;D16171&amp;E16171&amp;F16171&amp;G16171&amp;H16171</f>
        <v>TE RETO,PARA ELETROCALHA PERFURADA OU LISA,200X75MM.FORNECIMENTO E COLOCACAO</v>
      </c>
      <c r="C16171" s="197" t="s">
        <v>32193</v>
      </c>
      <c r="D16171" s="197" t="s">
        <v>7139</v>
      </c>
      <c r="I16171" s="197" t="s">
        <v>30</v>
      </c>
      <c r="J16171" s="197" t="n">
        <v>39.24</v>
      </c>
    </row>
    <row r="16172" customFormat="false" ht="12.75" hidden="true" customHeight="false" outlineLevel="0" collapsed="false">
      <c r="A16172" s="197" t="s">
        <v>32195</v>
      </c>
      <c r="B16172" s="197" t="str">
        <f aca="false">C16172&amp;D16172&amp;E16172&amp;F16172&amp;G16172&amp;H16172</f>
        <v>TE RETO,PARA ELETROCALHA PERFURADA OU LISA,300X75MM.FORNECIMENTO E COLOCACAO</v>
      </c>
      <c r="C16172" s="197" t="s">
        <v>32196</v>
      </c>
      <c r="D16172" s="197" t="s">
        <v>7139</v>
      </c>
      <c r="I16172" s="197" t="s">
        <v>30</v>
      </c>
      <c r="J16172" s="197" t="n">
        <v>53.06</v>
      </c>
    </row>
    <row r="16173" customFormat="false" ht="12.75" hidden="true" customHeight="false" outlineLevel="0" collapsed="false">
      <c r="A16173" s="197" t="s">
        <v>32197</v>
      </c>
      <c r="B16173" s="197" t="str">
        <f aca="false">C16173&amp;D16173&amp;E16173&amp;F16173&amp;G16173&amp;H16173</f>
        <v>TE RETO,PARA ELETROCALHA PERFURADA OU LISA,300X75MM.FORNECIMENTO E COLOCACAO</v>
      </c>
      <c r="C16173" s="197" t="s">
        <v>32196</v>
      </c>
      <c r="D16173" s="197" t="s">
        <v>7139</v>
      </c>
      <c r="I16173" s="197" t="s">
        <v>30</v>
      </c>
      <c r="J16173" s="197" t="n">
        <v>50.6</v>
      </c>
    </row>
    <row r="16174" customFormat="false" ht="12.75" hidden="true" customHeight="false" outlineLevel="0" collapsed="false">
      <c r="A16174" s="197" t="s">
        <v>32198</v>
      </c>
      <c r="B16174" s="197" t="str">
        <f aca="false">C16174&amp;D16174&amp;E16174&amp;F16174&amp;G16174&amp;H16174</f>
        <v>TE RETO,PARA ELETROCALHA PERFURADA OU LISA,400X75MM.FORNECIMENTO E COLOCACAO</v>
      </c>
      <c r="C16174" s="197" t="s">
        <v>32199</v>
      </c>
      <c r="D16174" s="197" t="s">
        <v>7139</v>
      </c>
      <c r="I16174" s="197" t="s">
        <v>30</v>
      </c>
      <c r="J16174" s="197" t="n">
        <v>63.14</v>
      </c>
    </row>
    <row r="16175" customFormat="false" ht="12.75" hidden="true" customHeight="false" outlineLevel="0" collapsed="false">
      <c r="A16175" s="197" t="s">
        <v>32200</v>
      </c>
      <c r="B16175" s="197" t="str">
        <f aca="false">C16175&amp;D16175&amp;E16175&amp;F16175&amp;G16175&amp;H16175</f>
        <v>TE RETO,PARA ELETROCALHA PERFURADA OU LISA,400X75MM.FORNECIMENTO E COLOCACAO</v>
      </c>
      <c r="C16175" s="197" t="s">
        <v>32199</v>
      </c>
      <c r="D16175" s="197" t="s">
        <v>7139</v>
      </c>
      <c r="I16175" s="197" t="s">
        <v>30</v>
      </c>
      <c r="J16175" s="197" t="n">
        <v>60.68</v>
      </c>
    </row>
    <row r="16176" customFormat="false" ht="12.75" hidden="true" customHeight="false" outlineLevel="0" collapsed="false">
      <c r="A16176" s="197" t="s">
        <v>32201</v>
      </c>
      <c r="B16176" s="197" t="str">
        <f aca="false">C16176&amp;D16176&amp;E16176&amp;F16176&amp;G16176&amp;H16176</f>
        <v>TE RETO,PARA ELETROCALHA PERFURADA OU LISA,100X100MM.FORNECIMENTO E COLOCACAO</v>
      </c>
      <c r="C16176" s="197" t="s">
        <v>32202</v>
      </c>
      <c r="D16176" s="197" t="s">
        <v>4468</v>
      </c>
      <c r="I16176" s="197" t="s">
        <v>30</v>
      </c>
      <c r="J16176" s="197" t="n">
        <v>32.69</v>
      </c>
    </row>
    <row r="16177" customFormat="false" ht="12.75" hidden="true" customHeight="false" outlineLevel="0" collapsed="false">
      <c r="A16177" s="197" t="s">
        <v>32203</v>
      </c>
      <c r="B16177" s="197" t="str">
        <f aca="false">C16177&amp;D16177&amp;E16177&amp;F16177&amp;G16177&amp;H16177</f>
        <v>TE RETO,PARA ELETROCALHA PERFURADA OU LISA,100X100MM.FORNECIMENTO E COLOCACAO</v>
      </c>
      <c r="C16177" s="197" t="s">
        <v>32202</v>
      </c>
      <c r="D16177" s="197" t="s">
        <v>4468</v>
      </c>
      <c r="I16177" s="197" t="s">
        <v>30</v>
      </c>
      <c r="J16177" s="197" t="n">
        <v>30.22</v>
      </c>
    </row>
    <row r="16178" customFormat="false" ht="12.75" hidden="true" customHeight="false" outlineLevel="0" collapsed="false">
      <c r="A16178" s="197" t="s">
        <v>32204</v>
      </c>
      <c r="B16178" s="197" t="str">
        <f aca="false">C16178&amp;D16178&amp;E16178&amp;F16178&amp;G16178&amp;H16178</f>
        <v>TE RETO,PARA ELETROCALHA PERFURADA OU LISA,150X100MM.FORNECIMENTO E COLOCACAO</v>
      </c>
      <c r="C16178" s="197" t="s">
        <v>32205</v>
      </c>
      <c r="D16178" s="197" t="s">
        <v>4468</v>
      </c>
      <c r="I16178" s="197" t="s">
        <v>30</v>
      </c>
      <c r="J16178" s="197" t="n">
        <v>36.17</v>
      </c>
    </row>
    <row r="16179" customFormat="false" ht="12.75" hidden="true" customHeight="false" outlineLevel="0" collapsed="false">
      <c r="A16179" s="197" t="s">
        <v>32206</v>
      </c>
      <c r="B16179" s="197" t="str">
        <f aca="false">C16179&amp;D16179&amp;E16179&amp;F16179&amp;G16179&amp;H16179</f>
        <v>TE RETO,PARA ELETROCALHA PERFURADA OU LISA,150X100MM.FORNECIMENTO E COLOCACAO</v>
      </c>
      <c r="C16179" s="197" t="s">
        <v>32205</v>
      </c>
      <c r="D16179" s="197" t="s">
        <v>4468</v>
      </c>
      <c r="I16179" s="197" t="s">
        <v>30</v>
      </c>
      <c r="J16179" s="197" t="n">
        <v>33.7</v>
      </c>
    </row>
    <row r="16180" customFormat="false" ht="12.75" hidden="true" customHeight="false" outlineLevel="0" collapsed="false">
      <c r="A16180" s="197" t="s">
        <v>32207</v>
      </c>
      <c r="B16180" s="197" t="str">
        <f aca="false">C16180&amp;D16180&amp;E16180&amp;F16180&amp;G16180&amp;H16180</f>
        <v>TE RETO,PARA ELETROCALHA PERFURADA OU LISA,200X100MM.FORNECIMENTO E COLOCACAO</v>
      </c>
      <c r="C16180" s="197" t="s">
        <v>32208</v>
      </c>
      <c r="D16180" s="197" t="s">
        <v>4468</v>
      </c>
      <c r="I16180" s="197" t="s">
        <v>30</v>
      </c>
      <c r="J16180" s="197" t="n">
        <v>40.38</v>
      </c>
    </row>
    <row r="16181" customFormat="false" ht="12.75" hidden="true" customHeight="false" outlineLevel="0" collapsed="false">
      <c r="A16181" s="197" t="s">
        <v>32209</v>
      </c>
      <c r="B16181" s="197" t="str">
        <f aca="false">C16181&amp;D16181&amp;E16181&amp;F16181&amp;G16181&amp;H16181</f>
        <v>TE RETO,PARA ELETROCALHA PERFURADA OU LISA,200X100MM.FORNECIMENTO E COLOCACAO</v>
      </c>
      <c r="C16181" s="197" t="s">
        <v>32208</v>
      </c>
      <c r="D16181" s="197" t="s">
        <v>4468</v>
      </c>
      <c r="I16181" s="197" t="s">
        <v>30</v>
      </c>
      <c r="J16181" s="197" t="n">
        <v>37.91</v>
      </c>
    </row>
    <row r="16182" customFormat="false" ht="12.75" hidden="true" customHeight="false" outlineLevel="0" collapsed="false">
      <c r="A16182" s="197" t="s">
        <v>32210</v>
      </c>
      <c r="B16182" s="197" t="str">
        <f aca="false">C16182&amp;D16182&amp;E16182&amp;F16182&amp;G16182&amp;H16182</f>
        <v>TE RETO,PARA ELETROCALHA PERFURADA OU LISA,300X100MM.FORNECIMENTO E COLOCACAO</v>
      </c>
      <c r="C16182" s="197" t="s">
        <v>32211</v>
      </c>
      <c r="D16182" s="197" t="s">
        <v>4468</v>
      </c>
      <c r="I16182" s="197" t="s">
        <v>30</v>
      </c>
      <c r="J16182" s="197" t="n">
        <v>55.91</v>
      </c>
    </row>
    <row r="16183" customFormat="false" ht="12.75" hidden="true" customHeight="false" outlineLevel="0" collapsed="false">
      <c r="A16183" s="197" t="s">
        <v>32212</v>
      </c>
      <c r="B16183" s="197" t="str">
        <f aca="false">C16183&amp;D16183&amp;E16183&amp;F16183&amp;G16183&amp;H16183</f>
        <v>TE RETO,PARA ELETROCALHA PERFURADA OU LISA,300X100MM.FORNECIMENTO E COLOCACAO</v>
      </c>
      <c r="C16183" s="197" t="s">
        <v>32211</v>
      </c>
      <c r="D16183" s="197" t="s">
        <v>4468</v>
      </c>
      <c r="I16183" s="197" t="s">
        <v>30</v>
      </c>
      <c r="J16183" s="197" t="n">
        <v>53.44</v>
      </c>
    </row>
    <row r="16184" customFormat="false" ht="12.75" hidden="true" customHeight="false" outlineLevel="0" collapsed="false">
      <c r="A16184" s="197" t="s">
        <v>32213</v>
      </c>
      <c r="B16184" s="197" t="str">
        <f aca="false">C16184&amp;D16184&amp;E16184&amp;F16184&amp;G16184&amp;H16184</f>
        <v>TE RETO,PARA ELETROCALHA PERFURADA OU LISA,400X100MM.FORNECIMENTO E COLOCACAO</v>
      </c>
      <c r="C16184" s="197" t="s">
        <v>32214</v>
      </c>
      <c r="D16184" s="197" t="s">
        <v>4468</v>
      </c>
      <c r="I16184" s="197" t="s">
        <v>30</v>
      </c>
      <c r="J16184" s="197" t="n">
        <v>70.09</v>
      </c>
    </row>
    <row r="16185" customFormat="false" ht="12.75" hidden="true" customHeight="false" outlineLevel="0" collapsed="false">
      <c r="A16185" s="197" t="s">
        <v>32215</v>
      </c>
      <c r="B16185" s="197" t="str">
        <f aca="false">C16185&amp;D16185&amp;E16185&amp;F16185&amp;G16185&amp;H16185</f>
        <v>TE RETO,PARA ELETROCALHA PERFURADA OU LISA,400X100MM.FORNECIMENTO E COLOCACAO</v>
      </c>
      <c r="C16185" s="197" t="s">
        <v>32214</v>
      </c>
      <c r="D16185" s="197" t="s">
        <v>4468</v>
      </c>
      <c r="I16185" s="197" t="s">
        <v>30</v>
      </c>
      <c r="J16185" s="197" t="n">
        <v>67.63</v>
      </c>
    </row>
    <row r="16186" customFormat="false" ht="12.75" hidden="true" customHeight="false" outlineLevel="0" collapsed="false">
      <c r="A16186" s="197" t="s">
        <v>32216</v>
      </c>
      <c r="B16186" s="197" t="str">
        <f aca="false">C16186&amp;D16186&amp;E16186&amp;F16186&amp;G16186&amp;H16186</f>
        <v>CRUZETA RETA,PARA ELETROCALHA PERFURADA OU LISA,50X50MM.FORNECIMENTO E COLOCACAO</v>
      </c>
      <c r="C16186" s="197" t="s">
        <v>32217</v>
      </c>
      <c r="D16186" s="197" t="s">
        <v>13241</v>
      </c>
      <c r="I16186" s="197" t="s">
        <v>30</v>
      </c>
      <c r="J16186" s="197" t="n">
        <v>29.65</v>
      </c>
    </row>
    <row r="16187" customFormat="false" ht="12.75" hidden="true" customHeight="false" outlineLevel="0" collapsed="false">
      <c r="A16187" s="197" t="s">
        <v>32218</v>
      </c>
      <c r="B16187" s="197" t="str">
        <f aca="false">C16187&amp;D16187&amp;E16187&amp;F16187&amp;G16187&amp;H16187</f>
        <v>CRUZETA RETA,PARA ELETROCALHA PERFURADA OU LISA,50X50MM.FORNECIMENTO E COLOCACAO</v>
      </c>
      <c r="C16187" s="197" t="s">
        <v>32217</v>
      </c>
      <c r="D16187" s="197" t="s">
        <v>13241</v>
      </c>
      <c r="I16187" s="197" t="s">
        <v>30</v>
      </c>
      <c r="J16187" s="197" t="n">
        <v>27.18</v>
      </c>
    </row>
    <row r="16188" customFormat="false" ht="12.75" hidden="true" customHeight="false" outlineLevel="0" collapsed="false">
      <c r="A16188" s="197" t="s">
        <v>32219</v>
      </c>
      <c r="B16188" s="197" t="str">
        <f aca="false">C16188&amp;D16188&amp;E16188&amp;F16188&amp;G16188&amp;H16188</f>
        <v>CRUZETA RETA,PARA ELETROCALHA PERFURADA OU LISA,100X50MM.FORNECIMENTO E COLOCACAO</v>
      </c>
      <c r="C16188" s="197" t="s">
        <v>32220</v>
      </c>
      <c r="D16188" s="197" t="s">
        <v>7400</v>
      </c>
      <c r="I16188" s="197" t="s">
        <v>30</v>
      </c>
      <c r="J16188" s="197" t="n">
        <v>34.48</v>
      </c>
    </row>
    <row r="16189" customFormat="false" ht="12.75" hidden="true" customHeight="false" outlineLevel="0" collapsed="false">
      <c r="A16189" s="197" t="s">
        <v>32221</v>
      </c>
      <c r="B16189" s="197" t="str">
        <f aca="false">C16189&amp;D16189&amp;E16189&amp;F16189&amp;G16189&amp;H16189</f>
        <v>CRUZETA RETA,PARA ELETROCALHA PERFURADA OU LISA,100X50MM.FORNECIMENTO E COLOCACAO</v>
      </c>
      <c r="C16189" s="197" t="s">
        <v>32220</v>
      </c>
      <c r="D16189" s="197" t="s">
        <v>7400</v>
      </c>
      <c r="I16189" s="197" t="s">
        <v>30</v>
      </c>
      <c r="J16189" s="197" t="n">
        <v>32.02</v>
      </c>
    </row>
    <row r="16190" customFormat="false" ht="12.75" hidden="true" customHeight="false" outlineLevel="0" collapsed="false">
      <c r="A16190" s="197" t="s">
        <v>32222</v>
      </c>
      <c r="B16190" s="197" t="str">
        <f aca="false">C16190&amp;D16190&amp;E16190&amp;F16190&amp;G16190&amp;H16190</f>
        <v>CRUZETA RETA,PARA ELETROCALHA PERFURADA OU LISA,150X50MM.FORNECIMENTO E COLOCACAO</v>
      </c>
      <c r="C16190" s="197" t="s">
        <v>32223</v>
      </c>
      <c r="D16190" s="197" t="s">
        <v>7400</v>
      </c>
      <c r="I16190" s="197" t="s">
        <v>30</v>
      </c>
      <c r="J16190" s="197" t="n">
        <v>36.17</v>
      </c>
    </row>
    <row r="16191" customFormat="false" ht="12.75" hidden="true" customHeight="false" outlineLevel="0" collapsed="false">
      <c r="A16191" s="197" t="s">
        <v>32224</v>
      </c>
      <c r="B16191" s="197" t="str">
        <f aca="false">C16191&amp;D16191&amp;E16191&amp;F16191&amp;G16191&amp;H16191</f>
        <v>CRUZETA RETA,PARA ELETROCALHA PERFURADA OU LISA,150X50MM.FORNECIMENTO E COLOCACAO</v>
      </c>
      <c r="C16191" s="197" t="s">
        <v>32223</v>
      </c>
      <c r="D16191" s="197" t="s">
        <v>7400</v>
      </c>
      <c r="I16191" s="197" t="s">
        <v>30</v>
      </c>
      <c r="J16191" s="197" t="n">
        <v>33.7</v>
      </c>
    </row>
    <row r="16192" customFormat="false" ht="12.75" hidden="true" customHeight="false" outlineLevel="0" collapsed="false">
      <c r="A16192" s="197" t="s">
        <v>32225</v>
      </c>
      <c r="B16192" s="197" t="str">
        <f aca="false">C16192&amp;D16192&amp;E16192&amp;F16192&amp;G16192&amp;H16192</f>
        <v>CRUZETA RETA,PARA ELETROCALHA PERFURADA OU LISA,200X50MM.FORNECIMENTO E COLOCACAO</v>
      </c>
      <c r="C16192" s="197" t="s">
        <v>32226</v>
      </c>
      <c r="D16192" s="197" t="s">
        <v>7400</v>
      </c>
      <c r="I16192" s="197" t="s">
        <v>30</v>
      </c>
      <c r="J16192" s="197" t="n">
        <v>40.38</v>
      </c>
    </row>
    <row r="16193" customFormat="false" ht="12.75" hidden="true" customHeight="false" outlineLevel="0" collapsed="false">
      <c r="A16193" s="197" t="s">
        <v>32227</v>
      </c>
      <c r="B16193" s="197" t="str">
        <f aca="false">C16193&amp;D16193&amp;E16193&amp;F16193&amp;G16193&amp;H16193</f>
        <v>CRUZETA RETA,PARA ELETROCALHA PERFURADA OU LISA,200X50MM.FORNECIMENTO E COLOCACAO</v>
      </c>
      <c r="C16193" s="197" t="s">
        <v>32226</v>
      </c>
      <c r="D16193" s="197" t="s">
        <v>7400</v>
      </c>
      <c r="I16193" s="197" t="s">
        <v>30</v>
      </c>
      <c r="J16193" s="197" t="n">
        <v>37.91</v>
      </c>
    </row>
    <row r="16194" customFormat="false" ht="12.75" hidden="true" customHeight="false" outlineLevel="0" collapsed="false">
      <c r="A16194" s="197" t="s">
        <v>32228</v>
      </c>
      <c r="B16194" s="197" t="str">
        <f aca="false">C16194&amp;D16194&amp;E16194&amp;F16194&amp;G16194&amp;H16194</f>
        <v>CRUZETA RETA,PARA ELETROCALHA PERFURADA OU LISA,300X50MM.FORNECIMENTO E COLOCACAO</v>
      </c>
      <c r="C16194" s="197" t="s">
        <v>32229</v>
      </c>
      <c r="D16194" s="197" t="s">
        <v>7400</v>
      </c>
      <c r="I16194" s="197" t="s">
        <v>30</v>
      </c>
      <c r="J16194" s="197" t="n">
        <v>55.91</v>
      </c>
    </row>
    <row r="16195" customFormat="false" ht="12.75" hidden="true" customHeight="false" outlineLevel="0" collapsed="false">
      <c r="A16195" s="197" t="s">
        <v>32230</v>
      </c>
      <c r="B16195" s="197" t="str">
        <f aca="false">C16195&amp;D16195&amp;E16195&amp;F16195&amp;G16195&amp;H16195</f>
        <v>CRUZETA RETA,PARA ELETROCALHA PERFURADA OU LISA,300X50MM.FORNECIMENTO E COLOCACAO</v>
      </c>
      <c r="C16195" s="197" t="s">
        <v>32229</v>
      </c>
      <c r="D16195" s="197" t="s">
        <v>7400</v>
      </c>
      <c r="I16195" s="197" t="s">
        <v>30</v>
      </c>
      <c r="J16195" s="197" t="n">
        <v>53.44</v>
      </c>
    </row>
    <row r="16196" customFormat="false" ht="12.75" hidden="true" customHeight="false" outlineLevel="0" collapsed="false">
      <c r="A16196" s="197" t="s">
        <v>32231</v>
      </c>
      <c r="B16196" s="197" t="str">
        <f aca="false">C16196&amp;D16196&amp;E16196&amp;F16196&amp;G16196&amp;H16196</f>
        <v>CRUZETA RETA,PARA ELETROCALHA PERFURADA OU LISA,400X50MM.FORNECIMENTO E COLOCACAO</v>
      </c>
      <c r="C16196" s="197" t="s">
        <v>32232</v>
      </c>
      <c r="D16196" s="197" t="s">
        <v>7400</v>
      </c>
      <c r="I16196" s="197" t="s">
        <v>30</v>
      </c>
      <c r="J16196" s="197" t="n">
        <v>70.09</v>
      </c>
    </row>
    <row r="16197" customFormat="false" ht="12.75" hidden="true" customHeight="false" outlineLevel="0" collapsed="false">
      <c r="A16197" s="197" t="s">
        <v>32233</v>
      </c>
      <c r="B16197" s="197" t="str">
        <f aca="false">C16197&amp;D16197&amp;E16197&amp;F16197&amp;G16197&amp;H16197</f>
        <v>CRUZETA RETA,PARA ELETROCALHA PERFURADA OU LISA,400X50MM.FORNECIMENTO E COLOCACAO</v>
      </c>
      <c r="C16197" s="197" t="s">
        <v>32232</v>
      </c>
      <c r="D16197" s="197" t="s">
        <v>7400</v>
      </c>
      <c r="I16197" s="197" t="s">
        <v>30</v>
      </c>
      <c r="J16197" s="197" t="n">
        <v>67.63</v>
      </c>
    </row>
    <row r="16198" customFormat="false" ht="12.75" hidden="true" customHeight="false" outlineLevel="0" collapsed="false">
      <c r="A16198" s="197" t="s">
        <v>32234</v>
      </c>
      <c r="B16198" s="197" t="str">
        <f aca="false">C16198&amp;D16198&amp;E16198&amp;F16198&amp;G16198&amp;H16198</f>
        <v>CRUZETA RETA,PARA ELETROCALHA PERFURADA OU LISA,100X75MM.FORNECIMENTO E COLOCACAO</v>
      </c>
      <c r="C16198" s="197" t="s">
        <v>32235</v>
      </c>
      <c r="D16198" s="197" t="s">
        <v>7400</v>
      </c>
      <c r="I16198" s="197" t="s">
        <v>30</v>
      </c>
      <c r="J16198" s="197" t="n">
        <v>34.87</v>
      </c>
    </row>
    <row r="16199" customFormat="false" ht="12.75" hidden="true" customHeight="false" outlineLevel="0" collapsed="false">
      <c r="A16199" s="197" t="s">
        <v>32236</v>
      </c>
      <c r="B16199" s="197" t="str">
        <f aca="false">C16199&amp;D16199&amp;E16199&amp;F16199&amp;G16199&amp;H16199</f>
        <v>CRUZETA RETA,PARA ELETROCALHA PERFURADA OU LISA,100X75MM.FORNECIMENTO E COLOCACAO</v>
      </c>
      <c r="C16199" s="197" t="s">
        <v>32235</v>
      </c>
      <c r="D16199" s="197" t="s">
        <v>7400</v>
      </c>
      <c r="I16199" s="197" t="s">
        <v>30</v>
      </c>
      <c r="J16199" s="197" t="n">
        <v>32.4</v>
      </c>
    </row>
    <row r="16200" customFormat="false" ht="12.75" hidden="true" customHeight="false" outlineLevel="0" collapsed="false">
      <c r="A16200" s="197" t="s">
        <v>32237</v>
      </c>
      <c r="B16200" s="197" t="str">
        <f aca="false">C16200&amp;D16200&amp;E16200&amp;F16200&amp;G16200&amp;H16200</f>
        <v>CRUZETA RETA,PARA ELETROCALHA PERFURADA OU LISA,150X75MM.FORNECIMENTO E COLOCACAO</v>
      </c>
      <c r="C16200" s="197" t="s">
        <v>32238</v>
      </c>
      <c r="D16200" s="197" t="s">
        <v>7400</v>
      </c>
      <c r="I16200" s="197" t="s">
        <v>30</v>
      </c>
      <c r="J16200" s="197" t="n">
        <v>42.32</v>
      </c>
    </row>
    <row r="16201" customFormat="false" ht="12.75" hidden="true" customHeight="false" outlineLevel="0" collapsed="false">
      <c r="A16201" s="197" t="s">
        <v>32239</v>
      </c>
      <c r="B16201" s="197" t="str">
        <f aca="false">C16201&amp;D16201&amp;E16201&amp;F16201&amp;G16201&amp;H16201</f>
        <v>CRUZETA RETA,PARA ELETROCALHA PERFURADA OU LISA,150X75MM.FORNECIMENTO E COLOCACAO</v>
      </c>
      <c r="C16201" s="197" t="s">
        <v>32238</v>
      </c>
      <c r="D16201" s="197" t="s">
        <v>7400</v>
      </c>
      <c r="I16201" s="197" t="s">
        <v>30</v>
      </c>
      <c r="J16201" s="197" t="n">
        <v>39.85</v>
      </c>
    </row>
    <row r="16202" customFormat="false" ht="12.75" hidden="true" customHeight="false" outlineLevel="0" collapsed="false">
      <c r="A16202" s="197" t="s">
        <v>32240</v>
      </c>
      <c r="B16202" s="197" t="str">
        <f aca="false">C16202&amp;D16202&amp;E16202&amp;F16202&amp;G16202&amp;H16202</f>
        <v>CRUZETA RETA,PARA ELETROCALHA PERFURADA OU LISA,200X75MM.FORNECIMENTO E COLOCACAO</v>
      </c>
      <c r="C16202" s="197" t="s">
        <v>32241</v>
      </c>
      <c r="D16202" s="197" t="s">
        <v>7400</v>
      </c>
      <c r="I16202" s="197" t="s">
        <v>30</v>
      </c>
      <c r="J16202" s="197" t="n">
        <v>47.36</v>
      </c>
    </row>
    <row r="16203" customFormat="false" ht="12.75" hidden="true" customHeight="false" outlineLevel="0" collapsed="false">
      <c r="A16203" s="197" t="s">
        <v>32242</v>
      </c>
      <c r="B16203" s="197" t="str">
        <f aca="false">C16203&amp;D16203&amp;E16203&amp;F16203&amp;G16203&amp;H16203</f>
        <v>CRUZETA RETA,PARA ELETROCALHA PERFURADA OU LISA,200X75MM.FORNECIMENTO E COLOCACAO</v>
      </c>
      <c r="C16203" s="197" t="s">
        <v>32241</v>
      </c>
      <c r="D16203" s="197" t="s">
        <v>7400</v>
      </c>
      <c r="I16203" s="197" t="s">
        <v>30</v>
      </c>
      <c r="J16203" s="197" t="n">
        <v>44.89</v>
      </c>
    </row>
    <row r="16204" customFormat="false" ht="12.75" hidden="true" customHeight="false" outlineLevel="0" collapsed="false">
      <c r="A16204" s="197" t="s">
        <v>32243</v>
      </c>
      <c r="B16204" s="197" t="str">
        <f aca="false">C16204&amp;D16204&amp;E16204&amp;F16204&amp;G16204&amp;H16204</f>
        <v>CRUZETA RETA,PARA ELETROCALHA PERFURADA OU LISA,300X75MM.FORNECIMENTO E COLOCACAO</v>
      </c>
      <c r="C16204" s="197" t="s">
        <v>32244</v>
      </c>
      <c r="D16204" s="197" t="s">
        <v>7400</v>
      </c>
      <c r="I16204" s="197" t="s">
        <v>30</v>
      </c>
      <c r="J16204" s="197" t="n">
        <v>58.48</v>
      </c>
    </row>
    <row r="16205" customFormat="false" ht="12.75" hidden="true" customHeight="false" outlineLevel="0" collapsed="false">
      <c r="A16205" s="197" t="s">
        <v>32245</v>
      </c>
      <c r="B16205" s="197" t="str">
        <f aca="false">C16205&amp;D16205&amp;E16205&amp;F16205&amp;G16205&amp;H16205</f>
        <v>CRUZETA RETA,PARA ELETROCALHA PERFURADA OU LISA,300X75MM.FORNECIMENTO E COLOCACAO</v>
      </c>
      <c r="C16205" s="197" t="s">
        <v>32244</v>
      </c>
      <c r="D16205" s="197" t="s">
        <v>7400</v>
      </c>
      <c r="I16205" s="197" t="s">
        <v>30</v>
      </c>
      <c r="J16205" s="197" t="n">
        <v>56.02</v>
      </c>
    </row>
    <row r="16206" customFormat="false" ht="12.75" hidden="true" customHeight="false" outlineLevel="0" collapsed="false">
      <c r="A16206" s="197" t="s">
        <v>32246</v>
      </c>
      <c r="B16206" s="197" t="str">
        <f aca="false">C16206&amp;D16206&amp;E16206&amp;F16206&amp;G16206&amp;H16206</f>
        <v>CRUZETA RETA,PARA ELETROCALHA PERFURADA OU LISA,400X75MM.FORNECIMENTO E COLOCACAO</v>
      </c>
      <c r="C16206" s="197" t="s">
        <v>32247</v>
      </c>
      <c r="D16206" s="197" t="s">
        <v>7400</v>
      </c>
      <c r="I16206" s="197" t="s">
        <v>30</v>
      </c>
      <c r="J16206" s="197" t="n">
        <v>72.68</v>
      </c>
    </row>
    <row r="16207" customFormat="false" ht="12.75" hidden="true" customHeight="false" outlineLevel="0" collapsed="false">
      <c r="A16207" s="197" t="s">
        <v>32248</v>
      </c>
      <c r="B16207" s="197" t="str">
        <f aca="false">C16207&amp;D16207&amp;E16207&amp;F16207&amp;G16207&amp;H16207</f>
        <v>CRUZETA RETA,PARA ELETROCALHA PERFURADA OU LISA,400X75MM.FORNECIMENTO E COLOCACAO</v>
      </c>
      <c r="C16207" s="197" t="s">
        <v>32247</v>
      </c>
      <c r="D16207" s="197" t="s">
        <v>7400</v>
      </c>
      <c r="I16207" s="197" t="s">
        <v>30</v>
      </c>
      <c r="J16207" s="197" t="n">
        <v>70.22</v>
      </c>
    </row>
    <row r="16208" customFormat="false" ht="12.75" hidden="true" customHeight="false" outlineLevel="0" collapsed="false">
      <c r="A16208" s="197" t="s">
        <v>32249</v>
      </c>
      <c r="B16208" s="197" t="str">
        <f aca="false">C16208&amp;D16208&amp;E16208&amp;F16208&amp;G16208&amp;H16208</f>
        <v>CRUZETA RETA,PARA ELETROCALHA PERFURADA OU LISA,100X100MM.FORNECIMENTO E COLOCACAO</v>
      </c>
      <c r="C16208" s="197" t="s">
        <v>32250</v>
      </c>
      <c r="D16208" s="197" t="s">
        <v>7467</v>
      </c>
      <c r="I16208" s="197" t="s">
        <v>30</v>
      </c>
      <c r="J16208" s="197" t="n">
        <v>37.04</v>
      </c>
    </row>
    <row r="16209" customFormat="false" ht="12.75" hidden="true" customHeight="false" outlineLevel="0" collapsed="false">
      <c r="A16209" s="197" t="s">
        <v>32251</v>
      </c>
      <c r="B16209" s="197" t="str">
        <f aca="false">C16209&amp;D16209&amp;E16209&amp;F16209&amp;G16209&amp;H16209</f>
        <v>CRUZETA RETA,PARA ELETROCALHA PERFURADA OU LISA,100X100MM.FORNECIMENTO E COLOCACAO</v>
      </c>
      <c r="C16209" s="197" t="s">
        <v>32250</v>
      </c>
      <c r="D16209" s="197" t="s">
        <v>7467</v>
      </c>
      <c r="I16209" s="197" t="s">
        <v>30</v>
      </c>
      <c r="J16209" s="197" t="n">
        <v>34.57</v>
      </c>
    </row>
    <row r="16210" customFormat="false" ht="12.75" hidden="true" customHeight="false" outlineLevel="0" collapsed="false">
      <c r="A16210" s="197" t="s">
        <v>32252</v>
      </c>
      <c r="B16210" s="197" t="str">
        <f aca="false">C16210&amp;D16210&amp;E16210&amp;F16210&amp;G16210&amp;H16210</f>
        <v>CRUZETA RETA,PARA ELETROCALHA PERFURADA OU LISA,150X100MM.FORNECIMENTO E COLOCACAO</v>
      </c>
      <c r="C16210" s="197" t="s">
        <v>32253</v>
      </c>
      <c r="D16210" s="197" t="s">
        <v>7467</v>
      </c>
      <c r="I16210" s="197" t="s">
        <v>30</v>
      </c>
      <c r="J16210" s="197" t="n">
        <v>40.53</v>
      </c>
    </row>
    <row r="16211" customFormat="false" ht="12.75" hidden="true" customHeight="false" outlineLevel="0" collapsed="false">
      <c r="A16211" s="197" t="s">
        <v>32254</v>
      </c>
      <c r="B16211" s="197" t="str">
        <f aca="false">C16211&amp;D16211&amp;E16211&amp;F16211&amp;G16211&amp;H16211</f>
        <v>CRUZETA RETA,PARA ELETROCALHA PERFURADA OU LISA,150X100MM.FORNECIMENTO E COLOCACAO</v>
      </c>
      <c r="C16211" s="197" t="s">
        <v>32253</v>
      </c>
      <c r="D16211" s="197" t="s">
        <v>7467</v>
      </c>
      <c r="I16211" s="197" t="s">
        <v>30</v>
      </c>
      <c r="J16211" s="197" t="n">
        <v>38.06</v>
      </c>
    </row>
    <row r="16212" customFormat="false" ht="12.75" hidden="true" customHeight="false" outlineLevel="0" collapsed="false">
      <c r="A16212" s="197" t="s">
        <v>32255</v>
      </c>
      <c r="B16212" s="197" t="str">
        <f aca="false">C16212&amp;D16212&amp;E16212&amp;F16212&amp;G16212&amp;H16212</f>
        <v>CRUZETA RETA,PARA ELETROCALHA PERFURADA OU LISA,200X100MM.FORNECIMENTO E COLOCACAO</v>
      </c>
      <c r="C16212" s="197" t="s">
        <v>32256</v>
      </c>
      <c r="D16212" s="197" t="s">
        <v>7467</v>
      </c>
      <c r="I16212" s="197" t="s">
        <v>30</v>
      </c>
      <c r="J16212" s="197" t="n">
        <v>44.72</v>
      </c>
    </row>
    <row r="16213" customFormat="false" ht="12.75" hidden="true" customHeight="false" outlineLevel="0" collapsed="false">
      <c r="A16213" s="197" t="s">
        <v>32257</v>
      </c>
      <c r="B16213" s="197" t="str">
        <f aca="false">C16213&amp;D16213&amp;E16213&amp;F16213&amp;G16213&amp;H16213</f>
        <v>CRUZETA RETA,PARA ELETROCALHA PERFURADA OU LISA,200X100MM.FORNECIMENTO E COLOCACAO</v>
      </c>
      <c r="C16213" s="197" t="s">
        <v>32256</v>
      </c>
      <c r="D16213" s="197" t="s">
        <v>7467</v>
      </c>
      <c r="I16213" s="197" t="s">
        <v>30</v>
      </c>
      <c r="J16213" s="197" t="n">
        <v>42.25</v>
      </c>
    </row>
    <row r="16214" customFormat="false" ht="12.75" hidden="true" customHeight="false" outlineLevel="0" collapsed="false">
      <c r="A16214" s="197" t="s">
        <v>32258</v>
      </c>
      <c r="B16214" s="197" t="str">
        <f aca="false">C16214&amp;D16214&amp;E16214&amp;F16214&amp;G16214&amp;H16214</f>
        <v>CRUZETA RETA,PARA ELETROCALHA PERFURADA OU LISA,300X100MM.FORNECIMENTO E COLOCACAO</v>
      </c>
      <c r="C16214" s="197" t="s">
        <v>32259</v>
      </c>
      <c r="D16214" s="197" t="s">
        <v>7467</v>
      </c>
      <c r="I16214" s="197" t="s">
        <v>30</v>
      </c>
      <c r="J16214" s="197" t="n">
        <v>61.08</v>
      </c>
    </row>
    <row r="16215" customFormat="false" ht="12.75" hidden="true" customHeight="false" outlineLevel="0" collapsed="false">
      <c r="A16215" s="197" t="s">
        <v>32260</v>
      </c>
      <c r="B16215" s="197" t="str">
        <f aca="false">C16215&amp;D16215&amp;E16215&amp;F16215&amp;G16215&amp;H16215</f>
        <v>CRUZETA RETA,PARA ELETROCALHA PERFURADA OU LISA,300X100MM.FORNECIMENTO E COLOCACAO</v>
      </c>
      <c r="C16215" s="197" t="s">
        <v>32259</v>
      </c>
      <c r="D16215" s="197" t="s">
        <v>7467</v>
      </c>
      <c r="I16215" s="197" t="s">
        <v>30</v>
      </c>
      <c r="J16215" s="197" t="n">
        <v>58.61</v>
      </c>
    </row>
    <row r="16216" customFormat="false" ht="12.75" hidden="true" customHeight="false" outlineLevel="0" collapsed="false">
      <c r="A16216" s="197" t="s">
        <v>32261</v>
      </c>
      <c r="B16216" s="197" t="str">
        <f aca="false">C16216&amp;D16216&amp;E16216&amp;F16216&amp;G16216&amp;H16216</f>
        <v>CRUZETA RETA,PARA ELETROCALHA PERFURADA OU LISA,400X100MM.FORNECIMENTO E COLOCACAO</v>
      </c>
      <c r="C16216" s="197" t="s">
        <v>32262</v>
      </c>
      <c r="D16216" s="197" t="s">
        <v>7467</v>
      </c>
      <c r="I16216" s="197" t="s">
        <v>30</v>
      </c>
      <c r="J16216" s="197" t="n">
        <v>75.27</v>
      </c>
    </row>
    <row r="16217" customFormat="false" ht="12.75" hidden="true" customHeight="false" outlineLevel="0" collapsed="false">
      <c r="A16217" s="197" t="s">
        <v>32263</v>
      </c>
      <c r="B16217" s="197" t="str">
        <f aca="false">C16217&amp;D16217&amp;E16217&amp;F16217&amp;G16217&amp;H16217</f>
        <v>CRUZETA RETA,PARA ELETROCALHA PERFURADA OU LISA,400X100MM.FORNECIMENTO E COLOCACAO</v>
      </c>
      <c r="C16217" s="197" t="s">
        <v>32262</v>
      </c>
      <c r="D16217" s="197" t="s">
        <v>7467</v>
      </c>
      <c r="I16217" s="197" t="s">
        <v>30</v>
      </c>
      <c r="J16217" s="197" t="n">
        <v>72.8</v>
      </c>
    </row>
    <row r="16218" customFormat="false" ht="12.75" hidden="true" customHeight="false" outlineLevel="0" collapsed="false">
      <c r="A16218" s="197" t="s">
        <v>32264</v>
      </c>
      <c r="B16218" s="197" t="str">
        <f aca="false">C16218&amp;D16218&amp;E16218&amp;F16218&amp;G16218&amp;H16218</f>
        <v>REDUCAO CONCENTRICA,PARA ELETROCALHA PERFURADA OU LISA,100X50MM.FORNECIMENTO E COLOCACAO</v>
      </c>
      <c r="C16218" s="197" t="s">
        <v>32265</v>
      </c>
      <c r="D16218" s="197" t="s">
        <v>31681</v>
      </c>
      <c r="I16218" s="197" t="s">
        <v>30</v>
      </c>
      <c r="J16218" s="197" t="n">
        <v>25.4</v>
      </c>
    </row>
    <row r="16219" customFormat="false" ht="12.75" hidden="true" customHeight="false" outlineLevel="0" collapsed="false">
      <c r="A16219" s="197" t="s">
        <v>32266</v>
      </c>
      <c r="B16219" s="197" t="str">
        <f aca="false">C16219&amp;D16219&amp;E16219&amp;F16219&amp;G16219&amp;H16219</f>
        <v>REDUCAO CONCENTRICA,PARA ELETROCALHA PERFURADA OU LISA,100X50MM.FORNECIMENTO E COLOCACAO</v>
      </c>
      <c r="C16219" s="197" t="s">
        <v>32265</v>
      </c>
      <c r="D16219" s="197" t="s">
        <v>31681</v>
      </c>
      <c r="I16219" s="197" t="s">
        <v>30</v>
      </c>
      <c r="J16219" s="197" t="n">
        <v>22.93</v>
      </c>
    </row>
    <row r="16220" customFormat="false" ht="12.75" hidden="true" customHeight="false" outlineLevel="0" collapsed="false">
      <c r="A16220" s="197" t="s">
        <v>32267</v>
      </c>
      <c r="B16220" s="197" t="str">
        <f aca="false">C16220&amp;D16220&amp;E16220&amp;F16220&amp;G16220&amp;H16220</f>
        <v>REDUCAO CONCENTRICA,PARA ELETROCALHA PERFURADA OU LISA,150X100MM.FORNECIMENTO E COLOCACAO</v>
      </c>
      <c r="C16220" s="197" t="s">
        <v>32268</v>
      </c>
      <c r="D16220" s="197" t="s">
        <v>32269</v>
      </c>
      <c r="I16220" s="197" t="s">
        <v>30</v>
      </c>
      <c r="J16220" s="197" t="n">
        <v>34.37</v>
      </c>
    </row>
    <row r="16221" customFormat="false" ht="12.75" hidden="true" customHeight="false" outlineLevel="0" collapsed="false">
      <c r="A16221" s="197" t="s">
        <v>32270</v>
      </c>
      <c r="B16221" s="197" t="str">
        <f aca="false">C16221&amp;D16221&amp;E16221&amp;F16221&amp;G16221&amp;H16221</f>
        <v>REDUCAO CONCENTRICA,PARA ELETROCALHA PERFURADA OU LISA,150X100MM.FORNECIMENTO E COLOCACAO</v>
      </c>
      <c r="C16221" s="197" t="s">
        <v>32268</v>
      </c>
      <c r="D16221" s="197" t="s">
        <v>32269</v>
      </c>
      <c r="I16221" s="197" t="s">
        <v>30</v>
      </c>
      <c r="J16221" s="197" t="n">
        <v>31.9</v>
      </c>
    </row>
    <row r="16222" customFormat="false" ht="12.75" hidden="true" customHeight="false" outlineLevel="0" collapsed="false">
      <c r="A16222" s="197" t="s">
        <v>32271</v>
      </c>
      <c r="B16222" s="197" t="str">
        <f aca="false">C16222&amp;D16222&amp;E16222&amp;F16222&amp;G16222&amp;H16222</f>
        <v>REDUCAO CONCENTRICA,PARA ELETROCALHA PERFURADA OU LISA,150X50MM.FORNECIMENTO E COLOCACAO</v>
      </c>
      <c r="C16222" s="197" t="s">
        <v>32272</v>
      </c>
      <c r="D16222" s="197" t="s">
        <v>31681</v>
      </c>
      <c r="I16222" s="197" t="s">
        <v>30</v>
      </c>
      <c r="J16222" s="197" t="n">
        <v>29.86</v>
      </c>
    </row>
    <row r="16223" customFormat="false" ht="12.75" hidden="true" customHeight="false" outlineLevel="0" collapsed="false">
      <c r="A16223" s="197" t="s">
        <v>32273</v>
      </c>
      <c r="B16223" s="197" t="str">
        <f aca="false">C16223&amp;D16223&amp;E16223&amp;F16223&amp;G16223&amp;H16223</f>
        <v>REDUCAO CONCENTRICA,PARA ELETROCALHA PERFURADA OU LISA,150X50MM.FORNECIMENTO E COLOCACAO</v>
      </c>
      <c r="C16223" s="197" t="s">
        <v>32272</v>
      </c>
      <c r="D16223" s="197" t="s">
        <v>31681</v>
      </c>
      <c r="I16223" s="197" t="s">
        <v>30</v>
      </c>
      <c r="J16223" s="197" t="n">
        <v>27.39</v>
      </c>
    </row>
    <row r="16224" customFormat="false" ht="12.75" hidden="true" customHeight="false" outlineLevel="0" collapsed="false">
      <c r="A16224" s="197" t="s">
        <v>32274</v>
      </c>
      <c r="B16224" s="197" t="str">
        <f aca="false">C16224&amp;D16224&amp;E16224&amp;F16224&amp;G16224&amp;H16224</f>
        <v>REDUCAO CONCENTRICA,PARA ELETROCALHA PERFURADA OU LISA,200X150MM.FORNECIMENTO E COLOCACAO</v>
      </c>
      <c r="C16224" s="197" t="s">
        <v>32275</v>
      </c>
      <c r="D16224" s="197" t="s">
        <v>31685</v>
      </c>
      <c r="I16224" s="197" t="s">
        <v>30</v>
      </c>
      <c r="J16224" s="197" t="n">
        <v>36.7</v>
      </c>
    </row>
    <row r="16225" customFormat="false" ht="12.75" hidden="true" customHeight="false" outlineLevel="0" collapsed="false">
      <c r="A16225" s="197" t="s">
        <v>32276</v>
      </c>
      <c r="B16225" s="197" t="str">
        <f aca="false">C16225&amp;D16225&amp;E16225&amp;F16225&amp;G16225&amp;H16225</f>
        <v>REDUCAO CONCENTRICA,PARA ELETROCALHA PERFURADA OU LISA,200X150MM.FORNECIMENTO E COLOCACAO</v>
      </c>
      <c r="C16225" s="197" t="s">
        <v>32275</v>
      </c>
      <c r="D16225" s="197" t="s">
        <v>31685</v>
      </c>
      <c r="I16225" s="197" t="s">
        <v>30</v>
      </c>
      <c r="J16225" s="197" t="n">
        <v>34.23</v>
      </c>
    </row>
    <row r="16226" customFormat="false" ht="12.75" hidden="true" customHeight="false" outlineLevel="0" collapsed="false">
      <c r="A16226" s="197" t="s">
        <v>32277</v>
      </c>
      <c r="B16226" s="197" t="str">
        <f aca="false">C16226&amp;D16226&amp;E16226&amp;F16226&amp;G16226&amp;H16226</f>
        <v>REDUCAO CONCENTRICA,PARA ELETROCALHA PERFURADA OU LISA,200X100MM.FORNECIMENTO E COLOCACAO</v>
      </c>
      <c r="C16226" s="197" t="s">
        <v>32275</v>
      </c>
      <c r="D16226" s="197" t="s">
        <v>32269</v>
      </c>
      <c r="I16226" s="197" t="s">
        <v>30</v>
      </c>
      <c r="J16226" s="197" t="n">
        <v>34.8</v>
      </c>
    </row>
    <row r="16227" customFormat="false" ht="12.75" hidden="true" customHeight="false" outlineLevel="0" collapsed="false">
      <c r="A16227" s="197" t="s">
        <v>32278</v>
      </c>
      <c r="B16227" s="197" t="str">
        <f aca="false">C16227&amp;D16227&amp;E16227&amp;F16227&amp;G16227&amp;H16227</f>
        <v>REDUCAO CONCENTRICA,PARA ELETROCALHA PERFURADA OU LISA,200X100MM.FORNECIMENTO E COLOCACAO</v>
      </c>
      <c r="C16227" s="197" t="s">
        <v>32275</v>
      </c>
      <c r="D16227" s="197" t="s">
        <v>32269</v>
      </c>
      <c r="I16227" s="197" t="s">
        <v>30</v>
      </c>
      <c r="J16227" s="197" t="n">
        <v>32.33</v>
      </c>
    </row>
    <row r="16228" customFormat="false" ht="12.75" hidden="true" customHeight="false" outlineLevel="0" collapsed="false">
      <c r="A16228" s="197" t="s">
        <v>32279</v>
      </c>
      <c r="B16228" s="197" t="str">
        <f aca="false">C16228&amp;D16228&amp;E16228&amp;F16228&amp;G16228&amp;H16228</f>
        <v>REDUCAO CONCENTRICA,PARA ELETROCALHA PERFURADA OU LISA,200X50MM.FORNECIMENTO E COLOCACAO</v>
      </c>
      <c r="C16228" s="197" t="s">
        <v>32280</v>
      </c>
      <c r="D16228" s="197" t="s">
        <v>31681</v>
      </c>
      <c r="I16228" s="197" t="s">
        <v>30</v>
      </c>
      <c r="J16228" s="197" t="n">
        <v>30.08</v>
      </c>
    </row>
    <row r="16229" customFormat="false" ht="12.75" hidden="true" customHeight="false" outlineLevel="0" collapsed="false">
      <c r="A16229" s="197" t="s">
        <v>32281</v>
      </c>
      <c r="B16229" s="197" t="str">
        <f aca="false">C16229&amp;D16229&amp;E16229&amp;F16229&amp;G16229&amp;H16229</f>
        <v>REDUCAO CONCENTRICA,PARA ELETROCALHA PERFURADA OU LISA,200X50MM.FORNECIMENTO E COLOCACAO</v>
      </c>
      <c r="C16229" s="197" t="s">
        <v>32280</v>
      </c>
      <c r="D16229" s="197" t="s">
        <v>31681</v>
      </c>
      <c r="I16229" s="197" t="s">
        <v>30</v>
      </c>
      <c r="J16229" s="197" t="n">
        <v>27.61</v>
      </c>
    </row>
    <row r="16230" customFormat="false" ht="12.75" hidden="true" customHeight="false" outlineLevel="0" collapsed="false">
      <c r="A16230" s="197" t="s">
        <v>32282</v>
      </c>
      <c r="B16230" s="197" t="str">
        <f aca="false">C16230&amp;D16230&amp;E16230&amp;F16230&amp;G16230&amp;H16230</f>
        <v>REDUCAO CONCENTRICA,PARA ELETROCALHA PERFURADA OU LISA,300X200MM.FORNECIMENTO E COLOCACAO</v>
      </c>
      <c r="C16230" s="197" t="s">
        <v>32283</v>
      </c>
      <c r="D16230" s="197" t="s">
        <v>32269</v>
      </c>
      <c r="I16230" s="197" t="s">
        <v>30</v>
      </c>
      <c r="J16230" s="197" t="n">
        <v>41.21</v>
      </c>
    </row>
    <row r="16231" customFormat="false" ht="12.75" hidden="true" customHeight="false" outlineLevel="0" collapsed="false">
      <c r="A16231" s="197" t="s">
        <v>32284</v>
      </c>
      <c r="B16231" s="197" t="str">
        <f aca="false">C16231&amp;D16231&amp;E16231&amp;F16231&amp;G16231&amp;H16231</f>
        <v>REDUCAO CONCENTRICA,PARA ELETROCALHA PERFURADA OU LISA,300X200MM.FORNECIMENTO E COLOCACAO</v>
      </c>
      <c r="C16231" s="197" t="s">
        <v>32283</v>
      </c>
      <c r="D16231" s="197" t="s">
        <v>32269</v>
      </c>
      <c r="I16231" s="197" t="s">
        <v>30</v>
      </c>
      <c r="J16231" s="197" t="n">
        <v>38.74</v>
      </c>
    </row>
    <row r="16232" customFormat="false" ht="12.75" hidden="true" customHeight="false" outlineLevel="0" collapsed="false">
      <c r="A16232" s="197" t="s">
        <v>32285</v>
      </c>
      <c r="B16232" s="197" t="str">
        <f aca="false">C16232&amp;D16232&amp;E16232&amp;F16232&amp;G16232&amp;H16232</f>
        <v>REDUCAO CONCENTRICA,PARA ELETROCALHA PERFURADA OU LISA,300X150MM.FORNECIMENTO E COLOCACAO</v>
      </c>
      <c r="C16232" s="197" t="s">
        <v>32286</v>
      </c>
      <c r="D16232" s="197" t="s">
        <v>31685</v>
      </c>
      <c r="I16232" s="197" t="s">
        <v>30</v>
      </c>
      <c r="J16232" s="197" t="n">
        <v>41.21</v>
      </c>
    </row>
    <row r="16233" customFormat="false" ht="12.75" hidden="true" customHeight="false" outlineLevel="0" collapsed="false">
      <c r="A16233" s="197" t="s">
        <v>32287</v>
      </c>
      <c r="B16233" s="197" t="str">
        <f aca="false">C16233&amp;D16233&amp;E16233&amp;F16233&amp;G16233&amp;H16233</f>
        <v>REDUCAO CONCENTRICA,PARA ELETROCALHA PERFURADA OU LISA,300X150MM.FORNECIMENTO E COLOCACAO</v>
      </c>
      <c r="C16233" s="197" t="s">
        <v>32286</v>
      </c>
      <c r="D16233" s="197" t="s">
        <v>31685</v>
      </c>
      <c r="I16233" s="197" t="s">
        <v>30</v>
      </c>
      <c r="J16233" s="197" t="n">
        <v>38.74</v>
      </c>
    </row>
    <row r="16234" customFormat="false" ht="12.75" hidden="true" customHeight="false" outlineLevel="0" collapsed="false">
      <c r="A16234" s="197" t="s">
        <v>32288</v>
      </c>
      <c r="B16234" s="197" t="str">
        <f aca="false">C16234&amp;D16234&amp;E16234&amp;F16234&amp;G16234&amp;H16234</f>
        <v>REDUCAO CONCENTRICA,PARA ELETROCALHA PERFURADA OU LISA,300X100MM.FORNECIMENTO E COLOCACAO</v>
      </c>
      <c r="C16234" s="197" t="s">
        <v>32286</v>
      </c>
      <c r="D16234" s="197" t="s">
        <v>32269</v>
      </c>
      <c r="I16234" s="197" t="s">
        <v>30</v>
      </c>
      <c r="J16234" s="197" t="n">
        <v>46.36</v>
      </c>
    </row>
    <row r="16235" customFormat="false" ht="12.75" hidden="true" customHeight="false" outlineLevel="0" collapsed="false">
      <c r="A16235" s="197" t="s">
        <v>32289</v>
      </c>
      <c r="B16235" s="197" t="str">
        <f aca="false">C16235&amp;D16235&amp;E16235&amp;F16235&amp;G16235&amp;H16235</f>
        <v>REDUCAO CONCENTRICA,PARA ELETROCALHA PERFURADA OU LISA,300X100MM.FORNECIMENTO E COLOCACAO</v>
      </c>
      <c r="C16235" s="197" t="s">
        <v>32286</v>
      </c>
      <c r="D16235" s="197" t="s">
        <v>32269</v>
      </c>
      <c r="I16235" s="197" t="s">
        <v>30</v>
      </c>
      <c r="J16235" s="197" t="n">
        <v>43.89</v>
      </c>
    </row>
    <row r="16236" customFormat="false" ht="12.75" hidden="true" customHeight="false" outlineLevel="0" collapsed="false">
      <c r="A16236" s="197" t="s">
        <v>32290</v>
      </c>
      <c r="B16236" s="197" t="str">
        <f aca="false">C16236&amp;D16236&amp;E16236&amp;F16236&amp;G16236&amp;H16236</f>
        <v>REDUCAO CONCENTRICA,PARA ELETROCALHA PERFURADA OU LISA,300X50MM.FORNECIMENTO E COLOCACAO</v>
      </c>
      <c r="C16236" s="197" t="s">
        <v>32291</v>
      </c>
      <c r="D16236" s="197" t="s">
        <v>31681</v>
      </c>
      <c r="I16236" s="197" t="s">
        <v>30</v>
      </c>
      <c r="J16236" s="197" t="n">
        <v>36.7</v>
      </c>
    </row>
    <row r="16237" customFormat="false" ht="12.75" hidden="true" customHeight="false" outlineLevel="0" collapsed="false">
      <c r="A16237" s="197" t="s">
        <v>32292</v>
      </c>
      <c r="B16237" s="197" t="str">
        <f aca="false">C16237&amp;D16237&amp;E16237&amp;F16237&amp;G16237&amp;H16237</f>
        <v>REDUCAO CONCENTRICA,PARA ELETROCALHA PERFURADA OU LISA,300X50MM.FORNECIMENTO E COLOCACAO</v>
      </c>
      <c r="C16237" s="197" t="s">
        <v>32291</v>
      </c>
      <c r="D16237" s="197" t="s">
        <v>31681</v>
      </c>
      <c r="I16237" s="197" t="s">
        <v>30</v>
      </c>
      <c r="J16237" s="197" t="n">
        <v>34.23</v>
      </c>
    </row>
    <row r="16238" customFormat="false" ht="12.75" hidden="true" customHeight="false" outlineLevel="0" collapsed="false">
      <c r="A16238" s="197" t="s">
        <v>32293</v>
      </c>
      <c r="B16238" s="197" t="str">
        <f aca="false">C16238&amp;D16238&amp;E16238&amp;F16238&amp;G16238&amp;H16238</f>
        <v>REDUCAO CONCENTRICA,PARA ELETROCALHA PERFURADA OU LISA,400X300MM.FORNECIMENTO E COLOCACAO</v>
      </c>
      <c r="C16238" s="197" t="s">
        <v>32294</v>
      </c>
      <c r="D16238" s="197" t="s">
        <v>32269</v>
      </c>
      <c r="I16238" s="197" t="s">
        <v>30</v>
      </c>
      <c r="J16238" s="197" t="n">
        <v>62.56</v>
      </c>
    </row>
    <row r="16239" customFormat="false" ht="12.75" hidden="true" customHeight="false" outlineLevel="0" collapsed="false">
      <c r="A16239" s="197" t="s">
        <v>32295</v>
      </c>
      <c r="B16239" s="197" t="str">
        <f aca="false">C16239&amp;D16239&amp;E16239&amp;F16239&amp;G16239&amp;H16239</f>
        <v>REDUCAO CONCENTRICA,PARA ELETROCALHA PERFURADA OU LISA,400X300MM.FORNECIMENTO E COLOCACAO</v>
      </c>
      <c r="C16239" s="197" t="s">
        <v>32294</v>
      </c>
      <c r="D16239" s="197" t="s">
        <v>32269</v>
      </c>
      <c r="I16239" s="197" t="s">
        <v>30</v>
      </c>
      <c r="J16239" s="197" t="n">
        <v>60.09</v>
      </c>
    </row>
    <row r="16240" customFormat="false" ht="12.75" hidden="true" customHeight="false" outlineLevel="0" collapsed="false">
      <c r="A16240" s="197" t="s">
        <v>32296</v>
      </c>
      <c r="B16240" s="197" t="str">
        <f aca="false">C16240&amp;D16240&amp;E16240&amp;F16240&amp;G16240&amp;H16240</f>
        <v>REDUCAO CONCENTRICA,PARA ELETROCALHA PERFURADA OU LISA,400X200MM.FORNECIMENTO E COLOCACAO</v>
      </c>
      <c r="C16240" s="197" t="s">
        <v>32297</v>
      </c>
      <c r="D16240" s="197" t="s">
        <v>32269</v>
      </c>
      <c r="I16240" s="197" t="s">
        <v>30</v>
      </c>
      <c r="J16240" s="197" t="n">
        <v>62.56</v>
      </c>
    </row>
    <row r="16241" customFormat="false" ht="12.75" hidden="true" customHeight="false" outlineLevel="0" collapsed="false">
      <c r="A16241" s="197" t="s">
        <v>32298</v>
      </c>
      <c r="B16241" s="197" t="str">
        <f aca="false">C16241&amp;D16241&amp;E16241&amp;F16241&amp;G16241&amp;H16241</f>
        <v>REDUCAO CONCENTRICA,PARA ELETROCALHA PERFURADA OU LISA,400X200MM.FORNECIMENTO E COLOCACAO</v>
      </c>
      <c r="C16241" s="197" t="s">
        <v>32297</v>
      </c>
      <c r="D16241" s="197" t="s">
        <v>32269</v>
      </c>
      <c r="I16241" s="197" t="s">
        <v>30</v>
      </c>
      <c r="J16241" s="197" t="n">
        <v>60.09</v>
      </c>
    </row>
    <row r="16242" customFormat="false" ht="12.75" hidden="true" customHeight="false" outlineLevel="0" collapsed="false">
      <c r="A16242" s="197" t="s">
        <v>32299</v>
      </c>
      <c r="B16242" s="197" t="str">
        <f aca="false">C16242&amp;D16242&amp;E16242&amp;F16242&amp;G16242&amp;H16242</f>
        <v>REDUCAO CONCENTRICA,PARA ELETROCALHA PERFURADA OU LISA,400X150MM.FORNECIMENTO E COLOCACAO</v>
      </c>
      <c r="C16242" s="197" t="s">
        <v>32300</v>
      </c>
      <c r="D16242" s="197" t="s">
        <v>31685</v>
      </c>
      <c r="I16242" s="197" t="s">
        <v>30</v>
      </c>
      <c r="J16242" s="197" t="n">
        <v>85.2</v>
      </c>
    </row>
    <row r="16243" customFormat="false" ht="12.75" hidden="true" customHeight="false" outlineLevel="0" collapsed="false">
      <c r="A16243" s="197" t="s">
        <v>32301</v>
      </c>
      <c r="B16243" s="197" t="str">
        <f aca="false">C16243&amp;D16243&amp;E16243&amp;F16243&amp;G16243&amp;H16243</f>
        <v>REDUCAO CONCENTRICA,PARA ELETROCALHA PERFURADA OU LISA,400X150MM.FORNECIMENTO E COLOCACAO</v>
      </c>
      <c r="C16243" s="197" t="s">
        <v>32300</v>
      </c>
      <c r="D16243" s="197" t="s">
        <v>31685</v>
      </c>
      <c r="I16243" s="197" t="s">
        <v>30</v>
      </c>
      <c r="J16243" s="197" t="n">
        <v>82.74</v>
      </c>
    </row>
    <row r="16244" customFormat="false" ht="12.75" hidden="true" customHeight="false" outlineLevel="0" collapsed="false">
      <c r="A16244" s="197" t="s">
        <v>32302</v>
      </c>
      <c r="B16244" s="197" t="str">
        <f aca="false">C16244&amp;D16244&amp;E16244&amp;F16244&amp;G16244&amp;H16244</f>
        <v>REDUCAO CONCENTRICA,PARA ELETROCALHA PERFURADA OU LISA,400X100MM.FORNECIMENTO E COLOCACAO</v>
      </c>
      <c r="C16244" s="197" t="s">
        <v>32300</v>
      </c>
      <c r="D16244" s="197" t="s">
        <v>32269</v>
      </c>
      <c r="I16244" s="197" t="s">
        <v>30</v>
      </c>
      <c r="J16244" s="197" t="n">
        <v>62.56</v>
      </c>
    </row>
    <row r="16245" customFormat="false" ht="12.75" hidden="true" customHeight="false" outlineLevel="0" collapsed="false">
      <c r="A16245" s="197" t="s">
        <v>32303</v>
      </c>
      <c r="B16245" s="197" t="str">
        <f aca="false">C16245&amp;D16245&amp;E16245&amp;F16245&amp;G16245&amp;H16245</f>
        <v>REDUCAO CONCENTRICA,PARA ELETROCALHA PERFURADA OU LISA,400X100MM.FORNECIMENTO E COLOCACAO</v>
      </c>
      <c r="C16245" s="197" t="s">
        <v>32300</v>
      </c>
      <c r="D16245" s="197" t="s">
        <v>32269</v>
      </c>
      <c r="I16245" s="197" t="s">
        <v>30</v>
      </c>
      <c r="J16245" s="197" t="n">
        <v>60.09</v>
      </c>
    </row>
    <row r="16246" customFormat="false" ht="12.75" hidden="true" customHeight="false" outlineLevel="0" collapsed="false">
      <c r="A16246" s="197" t="s">
        <v>32304</v>
      </c>
      <c r="B16246" s="197" t="str">
        <f aca="false">C16246&amp;D16246&amp;E16246&amp;F16246&amp;G16246&amp;H16246</f>
        <v>REDUCAO CONCENTRICA,PARA ELETROCALHA PERFURADA OU LISA,400X50MM.FORNECIMENTO E COLOCACAO</v>
      </c>
      <c r="C16246" s="197" t="s">
        <v>32305</v>
      </c>
      <c r="D16246" s="197" t="s">
        <v>31681</v>
      </c>
      <c r="I16246" s="197" t="s">
        <v>30</v>
      </c>
      <c r="J16246" s="197" t="n">
        <v>50.5</v>
      </c>
    </row>
    <row r="16247" customFormat="false" ht="12.75" hidden="true" customHeight="false" outlineLevel="0" collapsed="false">
      <c r="A16247" s="197" t="s">
        <v>32306</v>
      </c>
      <c r="B16247" s="197" t="str">
        <f aca="false">C16247&amp;D16247&amp;E16247&amp;F16247&amp;G16247&amp;H16247</f>
        <v>REDUCAO CONCENTRICA,PARA ELETROCALHA PERFURADA OU LISA,400X50MM.FORNECIMENTO E COLOCACAO</v>
      </c>
      <c r="C16247" s="197" t="s">
        <v>32305</v>
      </c>
      <c r="D16247" s="197" t="s">
        <v>31681</v>
      </c>
      <c r="I16247" s="197" t="s">
        <v>30</v>
      </c>
      <c r="J16247" s="197" t="n">
        <v>48.03</v>
      </c>
    </row>
    <row r="16248" customFormat="false" ht="12.75" hidden="true" customHeight="false" outlineLevel="0" collapsed="false">
      <c r="A16248" s="197" t="s">
        <v>32307</v>
      </c>
      <c r="B16248" s="197" t="str">
        <f aca="false">C16248&amp;D16248&amp;E16248&amp;F16248&amp;G16248&amp;H16248</f>
        <v>TE VERTICAL(SUBIDA),PARA ELETROCALHA PERFURADA OU LISA,50X50MM.FORNECIMENTO E COLOCACAO</v>
      </c>
      <c r="C16248" s="197" t="s">
        <v>32308</v>
      </c>
      <c r="D16248" s="197" t="s">
        <v>32016</v>
      </c>
      <c r="I16248" s="197" t="s">
        <v>30</v>
      </c>
      <c r="J16248" s="197" t="n">
        <v>31.14</v>
      </c>
    </row>
    <row r="16249" customFormat="false" ht="12.75" hidden="true" customHeight="false" outlineLevel="0" collapsed="false">
      <c r="A16249" s="197" t="s">
        <v>32309</v>
      </c>
      <c r="B16249" s="197" t="str">
        <f aca="false">C16249&amp;D16249&amp;E16249&amp;F16249&amp;G16249&amp;H16249</f>
        <v>TE VERTICAL(SUBIDA),PARA ELETROCALHA PERFURADA OU LISA,50X50MM.FORNECIMENTO E COLOCACAO</v>
      </c>
      <c r="C16249" s="197" t="s">
        <v>32308</v>
      </c>
      <c r="D16249" s="197" t="s">
        <v>32016</v>
      </c>
      <c r="I16249" s="197" t="s">
        <v>30</v>
      </c>
      <c r="J16249" s="197" t="n">
        <v>28.68</v>
      </c>
    </row>
    <row r="16250" customFormat="false" ht="12.75" hidden="true" customHeight="false" outlineLevel="0" collapsed="false">
      <c r="A16250" s="197" t="s">
        <v>32310</v>
      </c>
      <c r="B16250" s="197" t="str">
        <f aca="false">C16250&amp;D16250&amp;E16250&amp;F16250&amp;G16250&amp;H16250</f>
        <v>TE VERTICAL(SUBIDA),PARA ELETROCALHA PERFURADA OU LISA,100X50MM.FORNECIMENTO E COLOCACAO</v>
      </c>
      <c r="C16250" s="197" t="s">
        <v>32311</v>
      </c>
      <c r="D16250" s="197" t="s">
        <v>31681</v>
      </c>
      <c r="I16250" s="197" t="s">
        <v>30</v>
      </c>
      <c r="J16250" s="197" t="n">
        <v>36.18</v>
      </c>
    </row>
    <row r="16251" customFormat="false" ht="12.75" hidden="true" customHeight="false" outlineLevel="0" collapsed="false">
      <c r="A16251" s="197" t="s">
        <v>32312</v>
      </c>
      <c r="B16251" s="197" t="str">
        <f aca="false">C16251&amp;D16251&amp;E16251&amp;F16251&amp;G16251&amp;H16251</f>
        <v>TE VERTICAL(SUBIDA),PARA ELETROCALHA PERFURADA OU LISA,100X50MM.FORNECIMENTO E COLOCACAO</v>
      </c>
      <c r="C16251" s="197" t="s">
        <v>32311</v>
      </c>
      <c r="D16251" s="197" t="s">
        <v>31681</v>
      </c>
      <c r="I16251" s="197" t="s">
        <v>30</v>
      </c>
      <c r="J16251" s="197" t="n">
        <v>33.72</v>
      </c>
    </row>
    <row r="16252" customFormat="false" ht="12.75" hidden="true" customHeight="false" outlineLevel="0" collapsed="false">
      <c r="A16252" s="197" t="s">
        <v>32313</v>
      </c>
      <c r="B16252" s="197" t="str">
        <f aca="false">C16252&amp;D16252&amp;E16252&amp;F16252&amp;G16252&amp;H16252</f>
        <v>TE VERTICAL(SUBIDA),PARA ELETROCALHA PERFURADA OU LISA,150X50MM.FORNECIMENTO E COLOCACAO</v>
      </c>
      <c r="C16252" s="197" t="s">
        <v>32314</v>
      </c>
      <c r="D16252" s="197" t="s">
        <v>31681</v>
      </c>
      <c r="I16252" s="197" t="s">
        <v>30</v>
      </c>
      <c r="J16252" s="197" t="n">
        <v>37.32</v>
      </c>
    </row>
    <row r="16253" customFormat="false" ht="12.75" hidden="true" customHeight="false" outlineLevel="0" collapsed="false">
      <c r="A16253" s="197" t="s">
        <v>32315</v>
      </c>
      <c r="B16253" s="197" t="str">
        <f aca="false">C16253&amp;D16253&amp;E16253&amp;F16253&amp;G16253&amp;H16253</f>
        <v>TE VERTICAL(SUBIDA),PARA ELETROCALHA PERFURADA OU LISA,150X50MM.FORNECIMENTO E COLOCACAO</v>
      </c>
      <c r="C16253" s="197" t="s">
        <v>32314</v>
      </c>
      <c r="D16253" s="197" t="s">
        <v>31681</v>
      </c>
      <c r="I16253" s="197" t="s">
        <v>30</v>
      </c>
      <c r="J16253" s="197" t="n">
        <v>34.85</v>
      </c>
    </row>
    <row r="16254" customFormat="false" ht="12.75" hidden="true" customHeight="false" outlineLevel="0" collapsed="false">
      <c r="A16254" s="197" t="s">
        <v>32316</v>
      </c>
      <c r="B16254" s="197" t="str">
        <f aca="false">C16254&amp;D16254&amp;E16254&amp;F16254&amp;G16254&amp;H16254</f>
        <v>TE VERTICAL(SUBIDA),PARA ELETROCALHA PERFURADA OU LISA,200X50MM.FORNECIMENTO E COLOCACAO</v>
      </c>
      <c r="C16254" s="197" t="s">
        <v>32317</v>
      </c>
      <c r="D16254" s="197" t="s">
        <v>31681</v>
      </c>
      <c r="I16254" s="197" t="s">
        <v>30</v>
      </c>
      <c r="J16254" s="197" t="n">
        <v>40.39</v>
      </c>
    </row>
    <row r="16255" customFormat="false" ht="12.75" hidden="true" customHeight="false" outlineLevel="0" collapsed="false">
      <c r="A16255" s="197" t="s">
        <v>32318</v>
      </c>
      <c r="B16255" s="197" t="str">
        <f aca="false">C16255&amp;D16255&amp;E16255&amp;F16255&amp;G16255&amp;H16255</f>
        <v>TE VERTICAL(SUBIDA),PARA ELETROCALHA PERFURADA OU LISA,200X50MM.FORNECIMENTO E COLOCACAO</v>
      </c>
      <c r="C16255" s="197" t="s">
        <v>32317</v>
      </c>
      <c r="D16255" s="197" t="s">
        <v>31681</v>
      </c>
      <c r="I16255" s="197" t="s">
        <v>30</v>
      </c>
      <c r="J16255" s="197" t="n">
        <v>37.92</v>
      </c>
    </row>
    <row r="16256" customFormat="false" ht="12.75" hidden="true" customHeight="false" outlineLevel="0" collapsed="false">
      <c r="A16256" s="197" t="s">
        <v>32319</v>
      </c>
      <c r="B16256" s="197" t="str">
        <f aca="false">C16256&amp;D16256&amp;E16256&amp;F16256&amp;G16256&amp;H16256</f>
        <v>TE VERTICAL(SUBIDA),PARA ELETROCALHA PERFURADA OU LISA,300X50MM.FORNECIMENTO E COLOCACAO</v>
      </c>
      <c r="C16256" s="197" t="s">
        <v>32320</v>
      </c>
      <c r="D16256" s="197" t="s">
        <v>31681</v>
      </c>
      <c r="I16256" s="197" t="s">
        <v>30</v>
      </c>
      <c r="J16256" s="197" t="n">
        <v>51.65</v>
      </c>
    </row>
    <row r="16257" customFormat="false" ht="12.75" hidden="true" customHeight="false" outlineLevel="0" collapsed="false">
      <c r="A16257" s="197" t="s">
        <v>32321</v>
      </c>
      <c r="B16257" s="197" t="str">
        <f aca="false">C16257&amp;D16257&amp;E16257&amp;F16257&amp;G16257&amp;H16257</f>
        <v>TE VERTICAL(SUBIDA),PARA ELETROCALHA PERFURADA OU LISA,300X50MM.FORNECIMENTO E COLOCACAO</v>
      </c>
      <c r="C16257" s="197" t="s">
        <v>32320</v>
      </c>
      <c r="D16257" s="197" t="s">
        <v>31681</v>
      </c>
      <c r="I16257" s="197" t="s">
        <v>30</v>
      </c>
      <c r="J16257" s="197" t="n">
        <v>49.19</v>
      </c>
    </row>
    <row r="16258" customFormat="false" ht="12.75" hidden="true" customHeight="false" outlineLevel="0" collapsed="false">
      <c r="A16258" s="197" t="s">
        <v>32322</v>
      </c>
      <c r="B16258" s="197" t="str">
        <f aca="false">C16258&amp;D16258&amp;E16258&amp;F16258&amp;G16258&amp;H16258</f>
        <v>TE VERTICAL(SUBIDA),PARA ELETROCALHA PERFURADA OU LISA,400X50MM.FORNECIMENTO E COLOCACAO</v>
      </c>
      <c r="C16258" s="197" t="s">
        <v>32323</v>
      </c>
      <c r="D16258" s="197" t="s">
        <v>31681</v>
      </c>
      <c r="I16258" s="197" t="s">
        <v>30</v>
      </c>
      <c r="J16258" s="197" t="n">
        <v>65.07</v>
      </c>
    </row>
    <row r="16259" customFormat="false" ht="12.75" hidden="true" customHeight="false" outlineLevel="0" collapsed="false">
      <c r="A16259" s="197" t="s">
        <v>32324</v>
      </c>
      <c r="B16259" s="197" t="str">
        <f aca="false">C16259&amp;D16259&amp;E16259&amp;F16259&amp;G16259&amp;H16259</f>
        <v>TE VERTICAL(SUBIDA),PARA ELETROCALHA PERFURADA OU LISA,400X50MM.FORNECIMENTO E COLOCACAO</v>
      </c>
      <c r="C16259" s="197" t="s">
        <v>32323</v>
      </c>
      <c r="D16259" s="197" t="s">
        <v>31681</v>
      </c>
      <c r="I16259" s="197" t="s">
        <v>30</v>
      </c>
      <c r="J16259" s="197" t="n">
        <v>62.61</v>
      </c>
    </row>
    <row r="16260" customFormat="false" ht="12.75" hidden="true" customHeight="false" outlineLevel="0" collapsed="false">
      <c r="A16260" s="197" t="s">
        <v>32325</v>
      </c>
      <c r="B16260" s="197" t="str">
        <f aca="false">C16260&amp;D16260&amp;E16260&amp;F16260&amp;G16260&amp;H16260</f>
        <v>TE VERTICAL(SUBIDA),PARA ELETROCALHA PERFURADA OU LISA,100X75MM.FORNECIMENTO E COLOCACAO</v>
      </c>
      <c r="C16260" s="197" t="s">
        <v>32326</v>
      </c>
      <c r="D16260" s="197" t="s">
        <v>32327</v>
      </c>
      <c r="I16260" s="197" t="s">
        <v>30</v>
      </c>
      <c r="J16260" s="197" t="n">
        <v>39.51</v>
      </c>
    </row>
    <row r="16261" customFormat="false" ht="12.75" hidden="true" customHeight="false" outlineLevel="0" collapsed="false">
      <c r="A16261" s="197" t="s">
        <v>32328</v>
      </c>
      <c r="B16261" s="197" t="str">
        <f aca="false">C16261&amp;D16261&amp;E16261&amp;F16261&amp;G16261&amp;H16261</f>
        <v>TE VERTICAL(SUBIDA),PARA ELETROCALHA PERFURADA OU LISA,100X75MM.FORNECIMENTO E COLOCACAO</v>
      </c>
      <c r="C16261" s="197" t="s">
        <v>32326</v>
      </c>
      <c r="D16261" s="197" t="s">
        <v>32327</v>
      </c>
      <c r="I16261" s="197" t="s">
        <v>30</v>
      </c>
      <c r="J16261" s="197" t="n">
        <v>37.05</v>
      </c>
    </row>
    <row r="16262" customFormat="false" ht="12.75" hidden="true" customHeight="false" outlineLevel="0" collapsed="false">
      <c r="A16262" s="197" t="s">
        <v>32329</v>
      </c>
      <c r="B16262" s="197" t="str">
        <f aca="false">C16262&amp;D16262&amp;E16262&amp;F16262&amp;G16262&amp;H16262</f>
        <v>TE VERTICAL(SUBIDA),PARA ELETROCALHA PERFURADA OU LISA,150X75MM.FORNECIMENTO E COLOCACAO</v>
      </c>
      <c r="C16262" s="197" t="s">
        <v>32330</v>
      </c>
      <c r="D16262" s="197" t="s">
        <v>32327</v>
      </c>
      <c r="I16262" s="197" t="s">
        <v>30</v>
      </c>
      <c r="J16262" s="197" t="n">
        <v>39.47</v>
      </c>
    </row>
    <row r="16263" customFormat="false" ht="12.75" hidden="true" customHeight="false" outlineLevel="0" collapsed="false">
      <c r="A16263" s="197" t="s">
        <v>32331</v>
      </c>
      <c r="B16263" s="197" t="str">
        <f aca="false">C16263&amp;D16263&amp;E16263&amp;F16263&amp;G16263&amp;H16263</f>
        <v>TE VERTICAL(SUBIDA),PARA ELETROCALHA PERFURADA OU LISA,150X75MM.FORNECIMENTO E COLOCACAO</v>
      </c>
      <c r="C16263" s="197" t="s">
        <v>32330</v>
      </c>
      <c r="D16263" s="197" t="s">
        <v>32327</v>
      </c>
      <c r="I16263" s="197" t="s">
        <v>30</v>
      </c>
      <c r="J16263" s="197" t="n">
        <v>37</v>
      </c>
    </row>
    <row r="16264" customFormat="false" ht="12.75" hidden="true" customHeight="false" outlineLevel="0" collapsed="false">
      <c r="A16264" s="197" t="s">
        <v>32332</v>
      </c>
      <c r="B16264" s="197" t="str">
        <f aca="false">C16264&amp;D16264&amp;E16264&amp;F16264&amp;G16264&amp;H16264</f>
        <v>TE VERTICAL(SUBIDA),PARA ELETROCALHA PERFURADA OU LISA,200X75MM.FORNECIMENTO E COLOCACAO</v>
      </c>
      <c r="C16264" s="197" t="s">
        <v>32333</v>
      </c>
      <c r="D16264" s="197" t="s">
        <v>32327</v>
      </c>
      <c r="I16264" s="197" t="s">
        <v>30</v>
      </c>
      <c r="J16264" s="197" t="n">
        <v>47.13</v>
      </c>
    </row>
    <row r="16265" customFormat="false" ht="12.75" hidden="true" customHeight="false" outlineLevel="0" collapsed="false">
      <c r="A16265" s="197" t="s">
        <v>32334</v>
      </c>
      <c r="B16265" s="197" t="str">
        <f aca="false">C16265&amp;D16265&amp;E16265&amp;F16265&amp;G16265&amp;H16265</f>
        <v>TE VERTICAL(SUBIDA),PARA ELETROCALHA PERFURADA OU LISA,200X75MM.FORNECIMENTO E COLOCACAO</v>
      </c>
      <c r="C16265" s="197" t="s">
        <v>32333</v>
      </c>
      <c r="D16265" s="197" t="s">
        <v>32327</v>
      </c>
      <c r="I16265" s="197" t="s">
        <v>30</v>
      </c>
      <c r="J16265" s="197" t="n">
        <v>44.66</v>
      </c>
    </row>
    <row r="16266" customFormat="false" ht="12.75" hidden="true" customHeight="false" outlineLevel="0" collapsed="false">
      <c r="A16266" s="197" t="s">
        <v>32335</v>
      </c>
      <c r="B16266" s="197" t="str">
        <f aca="false">C16266&amp;D16266&amp;E16266&amp;F16266&amp;G16266&amp;H16266</f>
        <v>TE VERTICAL(SUBIDA),PARA ELETROCALHA PERFURADA OU LISA,300X75MM.FORNECIMENTO E COLOCACAO</v>
      </c>
      <c r="C16266" s="197" t="s">
        <v>32336</v>
      </c>
      <c r="D16266" s="197" t="s">
        <v>32327</v>
      </c>
      <c r="I16266" s="197" t="s">
        <v>30</v>
      </c>
      <c r="J16266" s="197" t="n">
        <v>54.76</v>
      </c>
    </row>
    <row r="16267" customFormat="false" ht="12.75" hidden="true" customHeight="false" outlineLevel="0" collapsed="false">
      <c r="A16267" s="197" t="s">
        <v>32337</v>
      </c>
      <c r="B16267" s="197" t="str">
        <f aca="false">C16267&amp;D16267&amp;E16267&amp;F16267&amp;G16267&amp;H16267</f>
        <v>TE VERTICAL(SUBIDA),PARA ELETROCALHA PERFURADA OU LISA,300X75MM.FORNECIMENTO E COLOCACAO</v>
      </c>
      <c r="C16267" s="197" t="s">
        <v>32336</v>
      </c>
      <c r="D16267" s="197" t="s">
        <v>32327</v>
      </c>
      <c r="I16267" s="197" t="s">
        <v>30</v>
      </c>
      <c r="J16267" s="197" t="n">
        <v>52.29</v>
      </c>
    </row>
    <row r="16268" customFormat="false" ht="12.75" hidden="true" customHeight="false" outlineLevel="0" collapsed="false">
      <c r="A16268" s="197" t="s">
        <v>32338</v>
      </c>
      <c r="B16268" s="197" t="str">
        <f aca="false">C16268&amp;D16268&amp;E16268&amp;F16268&amp;G16268&amp;H16268</f>
        <v>TE VERTICAL(SUBIDA),PARA ELETROCALHA PERFURADA OU LISA,400X75MM.FORNECIMENTO E COLOCACAO</v>
      </c>
      <c r="C16268" s="197" t="s">
        <v>32339</v>
      </c>
      <c r="D16268" s="197" t="s">
        <v>32327</v>
      </c>
      <c r="I16268" s="197" t="s">
        <v>30</v>
      </c>
      <c r="J16268" s="197" t="n">
        <v>62.37</v>
      </c>
    </row>
    <row r="16269" customFormat="false" ht="12.75" hidden="true" customHeight="false" outlineLevel="0" collapsed="false">
      <c r="A16269" s="197" t="s">
        <v>32340</v>
      </c>
      <c r="B16269" s="197" t="str">
        <f aca="false">C16269&amp;D16269&amp;E16269&amp;F16269&amp;G16269&amp;H16269</f>
        <v>TE VERTICAL(SUBIDA),PARA ELETROCALHA PERFURADA OU LISA,400X75MM.FORNECIMENTO E COLOCACAO</v>
      </c>
      <c r="C16269" s="197" t="s">
        <v>32339</v>
      </c>
      <c r="D16269" s="197" t="s">
        <v>32327</v>
      </c>
      <c r="I16269" s="197" t="s">
        <v>30</v>
      </c>
      <c r="J16269" s="197" t="n">
        <v>59.9</v>
      </c>
    </row>
    <row r="16270" customFormat="false" ht="12.75" hidden="true" customHeight="false" outlineLevel="0" collapsed="false">
      <c r="A16270" s="197" t="s">
        <v>32341</v>
      </c>
      <c r="B16270" s="197" t="str">
        <f aca="false">C16270&amp;D16270&amp;E16270&amp;F16270&amp;G16270&amp;H16270</f>
        <v>TE VERTICAL(SUBIDA),PARA ELETROCALHA PERFURADA OU LISA,100X100MM.FORNECIMENTO E COLOCACAO</v>
      </c>
      <c r="C16270" s="197" t="s">
        <v>32342</v>
      </c>
      <c r="D16270" s="197" t="s">
        <v>32269</v>
      </c>
      <c r="I16270" s="197" t="s">
        <v>30</v>
      </c>
      <c r="J16270" s="197" t="n">
        <v>38.39</v>
      </c>
    </row>
    <row r="16271" customFormat="false" ht="12.75" hidden="true" customHeight="false" outlineLevel="0" collapsed="false">
      <c r="A16271" s="197" t="s">
        <v>32343</v>
      </c>
      <c r="B16271" s="197" t="str">
        <f aca="false">C16271&amp;D16271&amp;E16271&amp;F16271&amp;G16271&amp;H16271</f>
        <v>TE VERTICAL(SUBIDA),PARA ELETROCALHA PERFURADA OU LISA,100X100MM.FORNECIMENTO E COLOCACAO</v>
      </c>
      <c r="C16271" s="197" t="s">
        <v>32342</v>
      </c>
      <c r="D16271" s="197" t="s">
        <v>32269</v>
      </c>
      <c r="I16271" s="197" t="s">
        <v>30</v>
      </c>
      <c r="J16271" s="197" t="n">
        <v>35.92</v>
      </c>
    </row>
    <row r="16272" customFormat="false" ht="12.75" hidden="true" customHeight="false" outlineLevel="0" collapsed="false">
      <c r="A16272" s="197" t="s">
        <v>32344</v>
      </c>
      <c r="B16272" s="197" t="str">
        <f aca="false">C16272&amp;D16272&amp;E16272&amp;F16272&amp;G16272&amp;H16272</f>
        <v>TE VERTICAL(SUBIDA),PARA ELETROCALHA PERFURADA OU LISA,150X100MM.FORNECIMENTO E COLOCACAO</v>
      </c>
      <c r="C16272" s="197" t="s">
        <v>32345</v>
      </c>
      <c r="D16272" s="197" t="s">
        <v>32269</v>
      </c>
      <c r="I16272" s="197" t="s">
        <v>30</v>
      </c>
      <c r="J16272" s="197" t="n">
        <v>41.74</v>
      </c>
    </row>
    <row r="16273" customFormat="false" ht="12.75" hidden="true" customHeight="false" outlineLevel="0" collapsed="false">
      <c r="A16273" s="197" t="s">
        <v>32346</v>
      </c>
      <c r="B16273" s="197" t="str">
        <f aca="false">C16273&amp;D16273&amp;E16273&amp;F16273&amp;G16273&amp;H16273</f>
        <v>TE VERTICAL(SUBIDA),PARA ELETROCALHA PERFURADA OU LISA,150X100MM.FORNECIMENTO E COLOCACAO</v>
      </c>
      <c r="C16273" s="197" t="s">
        <v>32345</v>
      </c>
      <c r="D16273" s="197" t="s">
        <v>32269</v>
      </c>
      <c r="I16273" s="197" t="s">
        <v>30</v>
      </c>
      <c r="J16273" s="197" t="n">
        <v>39.28</v>
      </c>
    </row>
    <row r="16274" customFormat="false" ht="12.75" hidden="true" customHeight="false" outlineLevel="0" collapsed="false">
      <c r="A16274" s="197" t="s">
        <v>32347</v>
      </c>
      <c r="B16274" s="197" t="str">
        <f aca="false">C16274&amp;D16274&amp;E16274&amp;F16274&amp;G16274&amp;H16274</f>
        <v>TE VERTICAL(SUBIDA),PARA ELETROCALHA PERFURADA OU LISA,200X100MM.FORNECIMENTO E COLOCACAO</v>
      </c>
      <c r="C16274" s="197" t="s">
        <v>32348</v>
      </c>
      <c r="D16274" s="197" t="s">
        <v>32269</v>
      </c>
      <c r="I16274" s="197" t="s">
        <v>30</v>
      </c>
      <c r="J16274" s="197" t="n">
        <v>45.11</v>
      </c>
    </row>
    <row r="16275" customFormat="false" ht="12.75" hidden="true" customHeight="false" outlineLevel="0" collapsed="false">
      <c r="A16275" s="197" t="s">
        <v>32349</v>
      </c>
      <c r="B16275" s="197" t="str">
        <f aca="false">C16275&amp;D16275&amp;E16275&amp;F16275&amp;G16275&amp;H16275</f>
        <v>TE VERTICAL(SUBIDA),PARA ELETROCALHA PERFURADA OU LISA,200X100MM.FORNECIMENTO E COLOCACAO</v>
      </c>
      <c r="C16275" s="197" t="s">
        <v>32348</v>
      </c>
      <c r="D16275" s="197" t="s">
        <v>32269</v>
      </c>
      <c r="I16275" s="197" t="s">
        <v>30</v>
      </c>
      <c r="J16275" s="197" t="n">
        <v>42.64</v>
      </c>
    </row>
    <row r="16276" customFormat="false" ht="12.75" hidden="true" customHeight="false" outlineLevel="0" collapsed="false">
      <c r="A16276" s="197" t="s">
        <v>32350</v>
      </c>
      <c r="B16276" s="197" t="str">
        <f aca="false">C16276&amp;D16276&amp;E16276&amp;F16276&amp;G16276&amp;H16276</f>
        <v>TE VERTICAL(SUBIDA),PARA ELETROCALHA PERFURADA OU LISA,300X100MM.FORNECIMENTO E COLOCACAO</v>
      </c>
      <c r="C16276" s="197" t="s">
        <v>32351</v>
      </c>
      <c r="D16276" s="197" t="s">
        <v>32269</v>
      </c>
      <c r="I16276" s="197" t="s">
        <v>30</v>
      </c>
      <c r="J16276" s="197" t="n">
        <v>57.98</v>
      </c>
    </row>
    <row r="16277" customFormat="false" ht="12.75" hidden="true" customHeight="false" outlineLevel="0" collapsed="false">
      <c r="A16277" s="197" t="s">
        <v>32352</v>
      </c>
      <c r="B16277" s="197" t="str">
        <f aca="false">C16277&amp;D16277&amp;E16277&amp;F16277&amp;G16277&amp;H16277</f>
        <v>TE VERTICAL(SUBIDA),PARA ELETROCALHA PERFURADA OU LISA,300X100MM.FORNECIMENTO E COLOCACAO</v>
      </c>
      <c r="C16277" s="197" t="s">
        <v>32351</v>
      </c>
      <c r="D16277" s="197" t="s">
        <v>32269</v>
      </c>
      <c r="I16277" s="197" t="s">
        <v>30</v>
      </c>
      <c r="J16277" s="197" t="n">
        <v>55.51</v>
      </c>
    </row>
    <row r="16278" customFormat="false" ht="12.75" hidden="true" customHeight="false" outlineLevel="0" collapsed="false">
      <c r="A16278" s="197" t="s">
        <v>32353</v>
      </c>
      <c r="B16278" s="197" t="str">
        <f aca="false">C16278&amp;D16278&amp;E16278&amp;F16278&amp;G16278&amp;H16278</f>
        <v>TE VERTICAL(SUBIDA),PARA ELETROCALHA PERFURADA OU LISA,400X100MM.FORNECIMENTO E COLOCACAO</v>
      </c>
      <c r="C16278" s="197" t="s">
        <v>32354</v>
      </c>
      <c r="D16278" s="197" t="s">
        <v>32269</v>
      </c>
      <c r="I16278" s="197" t="s">
        <v>30</v>
      </c>
      <c r="J16278" s="197" t="n">
        <v>65.85</v>
      </c>
    </row>
    <row r="16279" customFormat="false" ht="12.75" hidden="true" customHeight="false" outlineLevel="0" collapsed="false">
      <c r="A16279" s="197" t="s">
        <v>32355</v>
      </c>
      <c r="B16279" s="197" t="str">
        <f aca="false">C16279&amp;D16279&amp;E16279&amp;F16279&amp;G16279&amp;H16279</f>
        <v>TE VERTICAL(SUBIDA),PARA ELETROCALHA PERFURADA OU LISA,400X100MM.FORNECIMENTO E COLOCACAO</v>
      </c>
      <c r="C16279" s="197" t="s">
        <v>32354</v>
      </c>
      <c r="D16279" s="197" t="s">
        <v>32269</v>
      </c>
      <c r="I16279" s="197" t="s">
        <v>30</v>
      </c>
      <c r="J16279" s="197" t="n">
        <v>63.38</v>
      </c>
    </row>
    <row r="16280" customFormat="false" ht="12.75" hidden="true" customHeight="false" outlineLevel="0" collapsed="false">
      <c r="A16280" s="197" t="s">
        <v>32356</v>
      </c>
      <c r="B16280" s="197" t="str">
        <f aca="false">C16280&amp;D16280&amp;E16280&amp;F16280&amp;G16280&amp;H16280</f>
        <v>TE VERTICAL(DESCIDA),PARA ELETROCALHA PERFURADA OU LISA,50X50MM.FORNECIMENTO E COLOCACAO</v>
      </c>
      <c r="C16280" s="197" t="s">
        <v>32357</v>
      </c>
      <c r="D16280" s="197" t="s">
        <v>31681</v>
      </c>
      <c r="I16280" s="197" t="s">
        <v>30</v>
      </c>
      <c r="J16280" s="197" t="n">
        <v>41.23</v>
      </c>
    </row>
    <row r="16281" customFormat="false" ht="12.75" hidden="true" customHeight="false" outlineLevel="0" collapsed="false">
      <c r="A16281" s="197" t="s">
        <v>32358</v>
      </c>
      <c r="B16281" s="197" t="str">
        <f aca="false">C16281&amp;D16281&amp;E16281&amp;F16281&amp;G16281&amp;H16281</f>
        <v>TE VERTICAL(DESCIDA),PARA ELETROCALHA PERFURADA OU LISA,50X50MM.FORNECIMENTO E COLOCACAO</v>
      </c>
      <c r="C16281" s="197" t="s">
        <v>32357</v>
      </c>
      <c r="D16281" s="197" t="s">
        <v>31681</v>
      </c>
      <c r="I16281" s="197" t="s">
        <v>30</v>
      </c>
      <c r="J16281" s="197" t="n">
        <v>38.77</v>
      </c>
    </row>
    <row r="16282" customFormat="false" ht="12.75" hidden="true" customHeight="false" outlineLevel="0" collapsed="false">
      <c r="A16282" s="197" t="s">
        <v>32359</v>
      </c>
      <c r="B16282" s="197" t="str">
        <f aca="false">C16282&amp;D16282&amp;E16282&amp;F16282&amp;G16282&amp;H16282</f>
        <v>TE VERTICAL(DESCIDA),PARA ELETROCALHA PERFURADA OU LISA,100X50MM.FORNECIMENTO E COLOCACAO</v>
      </c>
      <c r="C16282" s="197" t="s">
        <v>32360</v>
      </c>
      <c r="D16282" s="197" t="s">
        <v>31685</v>
      </c>
      <c r="I16282" s="197" t="s">
        <v>30</v>
      </c>
      <c r="J16282" s="197" t="n">
        <v>48.33</v>
      </c>
    </row>
    <row r="16283" customFormat="false" ht="12.75" hidden="true" customHeight="false" outlineLevel="0" collapsed="false">
      <c r="A16283" s="197" t="s">
        <v>32361</v>
      </c>
      <c r="B16283" s="197" t="str">
        <f aca="false">C16283&amp;D16283&amp;E16283&amp;F16283&amp;G16283&amp;H16283</f>
        <v>TE VERTICAL(DESCIDA),PARA ELETROCALHA PERFURADA OU LISA,100X50MM.FORNECIMENTO E COLOCACAO</v>
      </c>
      <c r="C16283" s="197" t="s">
        <v>32360</v>
      </c>
      <c r="D16283" s="197" t="s">
        <v>31685</v>
      </c>
      <c r="I16283" s="197" t="s">
        <v>30</v>
      </c>
      <c r="J16283" s="197" t="n">
        <v>45.87</v>
      </c>
    </row>
    <row r="16284" customFormat="false" ht="12.75" hidden="true" customHeight="false" outlineLevel="0" collapsed="false">
      <c r="A16284" s="197" t="s">
        <v>32362</v>
      </c>
      <c r="B16284" s="197" t="str">
        <f aca="false">C16284&amp;D16284&amp;E16284&amp;F16284&amp;G16284&amp;H16284</f>
        <v>TE VERTICAL(DESCIDA),PARA ELETROCALHA PERFURADA OU LISA,150X50MM.FORNECIMENTO E COLOCACAO</v>
      </c>
      <c r="C16284" s="197" t="s">
        <v>32363</v>
      </c>
      <c r="D16284" s="197" t="s">
        <v>31685</v>
      </c>
      <c r="I16284" s="197" t="s">
        <v>30</v>
      </c>
      <c r="J16284" s="197" t="n">
        <v>48.77</v>
      </c>
    </row>
    <row r="16285" customFormat="false" ht="12.75" hidden="true" customHeight="false" outlineLevel="0" collapsed="false">
      <c r="A16285" s="197" t="s">
        <v>32364</v>
      </c>
      <c r="B16285" s="197" t="str">
        <f aca="false">C16285&amp;D16285&amp;E16285&amp;F16285&amp;G16285&amp;H16285</f>
        <v>TE VERTICAL(DESCIDA),PARA ELETROCALHA PERFURADA OU LISA,150X50MM.FORNECIMENTO E COLOCACAO</v>
      </c>
      <c r="C16285" s="197" t="s">
        <v>32363</v>
      </c>
      <c r="D16285" s="197" t="s">
        <v>31685</v>
      </c>
      <c r="I16285" s="197" t="s">
        <v>30</v>
      </c>
      <c r="J16285" s="197" t="n">
        <v>46.31</v>
      </c>
    </row>
    <row r="16286" customFormat="false" ht="12.75" hidden="true" customHeight="false" outlineLevel="0" collapsed="false">
      <c r="A16286" s="197" t="s">
        <v>32365</v>
      </c>
      <c r="B16286" s="197" t="str">
        <f aca="false">C16286&amp;D16286&amp;E16286&amp;F16286&amp;G16286&amp;H16286</f>
        <v>TE VERTICAL(DESCIDA),PARA ELETROCALHA PERFURADA OU LISA,200X50MM.FORNECIMENTO E COLOCACAO</v>
      </c>
      <c r="C16286" s="197" t="s">
        <v>32366</v>
      </c>
      <c r="D16286" s="197" t="s">
        <v>31685</v>
      </c>
      <c r="I16286" s="197" t="s">
        <v>30</v>
      </c>
      <c r="J16286" s="197" t="n">
        <v>52.41</v>
      </c>
    </row>
    <row r="16287" customFormat="false" ht="12.75" hidden="true" customHeight="false" outlineLevel="0" collapsed="false">
      <c r="A16287" s="197" t="s">
        <v>32367</v>
      </c>
      <c r="B16287" s="197" t="str">
        <f aca="false">C16287&amp;D16287&amp;E16287&amp;F16287&amp;G16287&amp;H16287</f>
        <v>TE VERTICAL(DESCIDA),PARA ELETROCALHA PERFURADA OU LISA,200X50MM.FORNECIMENTO E COLOCACAO</v>
      </c>
      <c r="C16287" s="197" t="s">
        <v>32366</v>
      </c>
      <c r="D16287" s="197" t="s">
        <v>31685</v>
      </c>
      <c r="I16287" s="197" t="s">
        <v>30</v>
      </c>
      <c r="J16287" s="197" t="n">
        <v>49.95</v>
      </c>
    </row>
    <row r="16288" customFormat="false" ht="12.75" hidden="true" customHeight="false" outlineLevel="0" collapsed="false">
      <c r="A16288" s="197" t="s">
        <v>32368</v>
      </c>
      <c r="B16288" s="197" t="str">
        <f aca="false">C16288&amp;D16288&amp;E16288&amp;F16288&amp;G16288&amp;H16288</f>
        <v>TE VERTICAL(DESCIDA),PARA ELETROCALHA PERFURADA OU LISA,300X50MM.FORNECIMENTO E COLOCACAO</v>
      </c>
      <c r="C16288" s="197" t="s">
        <v>32369</v>
      </c>
      <c r="D16288" s="197" t="s">
        <v>31685</v>
      </c>
      <c r="I16288" s="197" t="s">
        <v>30</v>
      </c>
      <c r="J16288" s="197" t="n">
        <v>57.08</v>
      </c>
    </row>
    <row r="16289" customFormat="false" ht="12.75" hidden="true" customHeight="false" outlineLevel="0" collapsed="false">
      <c r="A16289" s="197" t="s">
        <v>32370</v>
      </c>
      <c r="B16289" s="197" t="str">
        <f aca="false">C16289&amp;D16289&amp;E16289&amp;F16289&amp;G16289&amp;H16289</f>
        <v>TE VERTICAL(DESCIDA),PARA ELETROCALHA PERFURADA OU LISA,300X50MM.FORNECIMENTO E COLOCACAO</v>
      </c>
      <c r="C16289" s="197" t="s">
        <v>32369</v>
      </c>
      <c r="D16289" s="197" t="s">
        <v>31685</v>
      </c>
      <c r="I16289" s="197" t="s">
        <v>30</v>
      </c>
      <c r="J16289" s="197" t="n">
        <v>54.61</v>
      </c>
    </row>
    <row r="16290" customFormat="false" ht="12.75" hidden="true" customHeight="false" outlineLevel="0" collapsed="false">
      <c r="A16290" s="197" t="s">
        <v>32371</v>
      </c>
      <c r="B16290" s="197" t="str">
        <f aca="false">C16290&amp;D16290&amp;E16290&amp;F16290&amp;G16290&amp;H16290</f>
        <v>TE VERTICAL(DESCIDA),PARA ELETROCALHA PERFURADA OU LISA,400X50MM.FORNECIMENTO E COLOCACAO</v>
      </c>
      <c r="C16290" s="197" t="s">
        <v>32372</v>
      </c>
      <c r="D16290" s="197" t="s">
        <v>31685</v>
      </c>
      <c r="I16290" s="197" t="s">
        <v>30</v>
      </c>
      <c r="J16290" s="197" t="n">
        <v>65.85</v>
      </c>
    </row>
    <row r="16291" customFormat="false" ht="12.75" hidden="true" customHeight="false" outlineLevel="0" collapsed="false">
      <c r="A16291" s="197" t="s">
        <v>32373</v>
      </c>
      <c r="B16291" s="197" t="str">
        <f aca="false">C16291&amp;D16291&amp;E16291&amp;F16291&amp;G16291&amp;H16291</f>
        <v>TE VERTICAL(DESCIDA),PARA ELETROCALHA PERFURADA OU LISA,400X50MM.FORNECIMENTO E COLOCACAO</v>
      </c>
      <c r="C16291" s="197" t="s">
        <v>32372</v>
      </c>
      <c r="D16291" s="197" t="s">
        <v>31685</v>
      </c>
      <c r="I16291" s="197" t="s">
        <v>30</v>
      </c>
      <c r="J16291" s="197" t="n">
        <v>63.38</v>
      </c>
    </row>
    <row r="16292" customFormat="false" ht="12.75" hidden="true" customHeight="false" outlineLevel="0" collapsed="false">
      <c r="A16292" s="197" t="s">
        <v>32374</v>
      </c>
      <c r="B16292" s="197" t="str">
        <f aca="false">C16292&amp;D16292&amp;E16292&amp;F16292&amp;G16292&amp;H16292</f>
        <v>TE VERTICAL(DESCIDA),PARA ELETROCALHA PERFURADA OU LISA,100X75MM.FORNECIMENTO E COLOCACAO</v>
      </c>
      <c r="C16292" s="197" t="s">
        <v>32360</v>
      </c>
      <c r="D16292" s="197" t="s">
        <v>31700</v>
      </c>
      <c r="I16292" s="197" t="s">
        <v>30</v>
      </c>
      <c r="J16292" s="197" t="n">
        <v>48.49</v>
      </c>
    </row>
    <row r="16293" customFormat="false" ht="12.75" hidden="true" customHeight="false" outlineLevel="0" collapsed="false">
      <c r="A16293" s="197" t="s">
        <v>32375</v>
      </c>
      <c r="B16293" s="197" t="str">
        <f aca="false">C16293&amp;D16293&amp;E16293&amp;F16293&amp;G16293&amp;H16293</f>
        <v>TE VERTICAL(DESCIDA),PARA ELETROCALHA PERFURADA OU LISA,100X75MM.FORNECIMENTO E COLOCACAO</v>
      </c>
      <c r="C16293" s="197" t="s">
        <v>32360</v>
      </c>
      <c r="D16293" s="197" t="s">
        <v>31700</v>
      </c>
      <c r="I16293" s="197" t="s">
        <v>30</v>
      </c>
      <c r="J16293" s="197" t="n">
        <v>46.02</v>
      </c>
    </row>
    <row r="16294" customFormat="false" ht="12.75" hidden="true" customHeight="false" outlineLevel="0" collapsed="false">
      <c r="A16294" s="197" t="s">
        <v>32376</v>
      </c>
      <c r="B16294" s="197" t="str">
        <f aca="false">C16294&amp;D16294&amp;E16294&amp;F16294&amp;G16294&amp;H16294</f>
        <v>TE VERTICAL(DESCIDA),PARA ELETROCALHA PERFURADA OU LISA,150X75MM.FORNECIMENTO E COLOCACAO</v>
      </c>
      <c r="C16294" s="197" t="s">
        <v>32363</v>
      </c>
      <c r="D16294" s="197" t="s">
        <v>31700</v>
      </c>
      <c r="I16294" s="197" t="s">
        <v>30</v>
      </c>
      <c r="J16294" s="197" t="n">
        <v>52.26</v>
      </c>
    </row>
    <row r="16295" customFormat="false" ht="12.75" hidden="true" customHeight="false" outlineLevel="0" collapsed="false">
      <c r="A16295" s="197" t="s">
        <v>32377</v>
      </c>
      <c r="B16295" s="197" t="str">
        <f aca="false">C16295&amp;D16295&amp;E16295&amp;F16295&amp;G16295&amp;H16295</f>
        <v>TE VERTICAL(DESCIDA),PARA ELETROCALHA PERFURADA OU LISA,150X75MM.FORNECIMENTO E COLOCACAO</v>
      </c>
      <c r="C16295" s="197" t="s">
        <v>32363</v>
      </c>
      <c r="D16295" s="197" t="s">
        <v>31700</v>
      </c>
      <c r="I16295" s="197" t="s">
        <v>30</v>
      </c>
      <c r="J16295" s="197" t="n">
        <v>49.8</v>
      </c>
    </row>
    <row r="16296" customFormat="false" ht="12.75" hidden="true" customHeight="false" outlineLevel="0" collapsed="false">
      <c r="A16296" s="197" t="s">
        <v>32378</v>
      </c>
      <c r="B16296" s="197" t="str">
        <f aca="false">C16296&amp;D16296&amp;E16296&amp;F16296&amp;G16296&amp;H16296</f>
        <v>TE VERTICAL(DESCIDA),PARA ELETROCALHA PERFURADA OU LISA,200X75MM.FORNECIMENTO E COLOCACAO</v>
      </c>
      <c r="C16296" s="197" t="s">
        <v>32366</v>
      </c>
      <c r="D16296" s="197" t="s">
        <v>31700</v>
      </c>
      <c r="I16296" s="197" t="s">
        <v>30</v>
      </c>
      <c r="J16296" s="197" t="n">
        <v>52.42</v>
      </c>
    </row>
    <row r="16297" customFormat="false" ht="12.75" hidden="true" customHeight="false" outlineLevel="0" collapsed="false">
      <c r="A16297" s="197" t="s">
        <v>32379</v>
      </c>
      <c r="B16297" s="197" t="str">
        <f aca="false">C16297&amp;D16297&amp;E16297&amp;F16297&amp;G16297&amp;H16297</f>
        <v>TE VERTICAL(DESCIDA),PARA ELETROCALHA PERFURADA OU LISA,200X75MM.FORNECIMENTO E COLOCACAO</v>
      </c>
      <c r="C16297" s="197" t="s">
        <v>32366</v>
      </c>
      <c r="D16297" s="197" t="s">
        <v>31700</v>
      </c>
      <c r="I16297" s="197" t="s">
        <v>30</v>
      </c>
      <c r="J16297" s="197" t="n">
        <v>49.95</v>
      </c>
    </row>
    <row r="16298" customFormat="false" ht="12.75" hidden="true" customHeight="false" outlineLevel="0" collapsed="false">
      <c r="A16298" s="197" t="s">
        <v>32380</v>
      </c>
      <c r="B16298" s="197" t="str">
        <f aca="false">C16298&amp;D16298&amp;E16298&amp;F16298&amp;G16298&amp;H16298</f>
        <v>TE VERTICAL(DESCIDA),PARA ELETROCALHA PERFURADA OU LISA,300X75MM.FORNECIMENTO E COLOCACAO</v>
      </c>
      <c r="C16298" s="197" t="s">
        <v>32369</v>
      </c>
      <c r="D16298" s="197" t="s">
        <v>31700</v>
      </c>
      <c r="I16298" s="197" t="s">
        <v>30</v>
      </c>
      <c r="J16298" s="197" t="n">
        <v>67.58</v>
      </c>
    </row>
    <row r="16299" customFormat="false" ht="12.75" hidden="true" customHeight="false" outlineLevel="0" collapsed="false">
      <c r="A16299" s="197" t="s">
        <v>32381</v>
      </c>
      <c r="B16299" s="197" t="str">
        <f aca="false">C16299&amp;D16299&amp;E16299&amp;F16299&amp;G16299&amp;H16299</f>
        <v>TE VERTICAL(DESCIDA),PARA ELETROCALHA PERFURADA OU LISA,300X75MM.FORNECIMENTO E COLOCACAO</v>
      </c>
      <c r="C16299" s="197" t="s">
        <v>32369</v>
      </c>
      <c r="D16299" s="197" t="s">
        <v>31700</v>
      </c>
      <c r="I16299" s="197" t="s">
        <v>30</v>
      </c>
      <c r="J16299" s="197" t="n">
        <v>65.12</v>
      </c>
    </row>
    <row r="16300" customFormat="false" ht="12.75" hidden="true" customHeight="false" outlineLevel="0" collapsed="false">
      <c r="A16300" s="197" t="s">
        <v>32382</v>
      </c>
      <c r="B16300" s="197" t="str">
        <f aca="false">C16300&amp;D16300&amp;E16300&amp;F16300&amp;G16300&amp;H16300</f>
        <v>TE VERTICAL(DESCIDA),PARA ELETROCALHA PERFURADA OU LISA,400X75MM.FORNECIMENTO E COLOCACAO</v>
      </c>
      <c r="C16300" s="197" t="s">
        <v>32372</v>
      </c>
      <c r="D16300" s="197" t="s">
        <v>31700</v>
      </c>
      <c r="I16300" s="197" t="s">
        <v>30</v>
      </c>
      <c r="J16300" s="197" t="n">
        <v>69.98</v>
      </c>
    </row>
    <row r="16301" customFormat="false" ht="12.75" hidden="true" customHeight="false" outlineLevel="0" collapsed="false">
      <c r="A16301" s="197" t="s">
        <v>32383</v>
      </c>
      <c r="B16301" s="197" t="str">
        <f aca="false">C16301&amp;D16301&amp;E16301&amp;F16301&amp;G16301&amp;H16301</f>
        <v>TE VERTICAL(DESCIDA),PARA ELETROCALHA PERFURADA OU LISA,400X75MM.FORNECIMENTO E COLOCACAO</v>
      </c>
      <c r="C16301" s="197" t="s">
        <v>32372</v>
      </c>
      <c r="D16301" s="197" t="s">
        <v>31700</v>
      </c>
      <c r="I16301" s="197" t="s">
        <v>30</v>
      </c>
      <c r="J16301" s="197" t="n">
        <v>67.51</v>
      </c>
    </row>
    <row r="16302" customFormat="false" ht="12.75" hidden="true" customHeight="false" outlineLevel="0" collapsed="false">
      <c r="A16302" s="197" t="s">
        <v>32384</v>
      </c>
      <c r="B16302" s="197" t="str">
        <f aca="false">C16302&amp;D16302&amp;E16302&amp;F16302&amp;G16302&amp;H16302</f>
        <v>TE VERTICAL(DESCIDA),PARA ELETROCALHA PERFURADA OU LISA,100X100MM.FORNECIMENTO E COLOCACAO</v>
      </c>
      <c r="C16302" s="197" t="s">
        <v>32360</v>
      </c>
      <c r="D16302" s="197" t="s">
        <v>31711</v>
      </c>
      <c r="I16302" s="197" t="s">
        <v>30</v>
      </c>
      <c r="J16302" s="197" t="n">
        <v>52.26</v>
      </c>
    </row>
    <row r="16303" customFormat="false" ht="12.75" hidden="true" customHeight="false" outlineLevel="0" collapsed="false">
      <c r="A16303" s="197" t="s">
        <v>32385</v>
      </c>
      <c r="B16303" s="197" t="str">
        <f aca="false">C16303&amp;D16303&amp;E16303&amp;F16303&amp;G16303&amp;H16303</f>
        <v>TE VERTICAL(DESCIDA),PARA ELETROCALHA PERFURADA OU LISA,100X100MM.FORNECIMENTO E COLOCACAO</v>
      </c>
      <c r="C16303" s="197" t="s">
        <v>32360</v>
      </c>
      <c r="D16303" s="197" t="s">
        <v>31711</v>
      </c>
      <c r="I16303" s="197" t="s">
        <v>30</v>
      </c>
      <c r="J16303" s="197" t="n">
        <v>49.8</v>
      </c>
    </row>
    <row r="16304" customFormat="false" ht="12.75" hidden="true" customHeight="false" outlineLevel="0" collapsed="false">
      <c r="A16304" s="197" t="s">
        <v>32386</v>
      </c>
      <c r="B16304" s="197" t="str">
        <f aca="false">C16304&amp;D16304&amp;E16304&amp;F16304&amp;G16304&amp;H16304</f>
        <v>TE VERTICAL(DESCIDA),PARA ELETROCALHA PERFURADA OU LISA,150X100MM.FORNECIMENTO E COLOCACAO</v>
      </c>
      <c r="C16304" s="197" t="s">
        <v>32363</v>
      </c>
      <c r="D16304" s="197" t="s">
        <v>31711</v>
      </c>
      <c r="I16304" s="197" t="s">
        <v>30</v>
      </c>
      <c r="J16304" s="197" t="n">
        <v>56.03</v>
      </c>
    </row>
    <row r="16305" customFormat="false" ht="12.75" hidden="true" customHeight="false" outlineLevel="0" collapsed="false">
      <c r="A16305" s="197" t="s">
        <v>32387</v>
      </c>
      <c r="B16305" s="197" t="str">
        <f aca="false">C16305&amp;D16305&amp;E16305&amp;F16305&amp;G16305&amp;H16305</f>
        <v>TE VERTICAL(DESCIDA),PARA ELETROCALHA PERFURADA OU LISA,150X100MM.FORNECIMENTO E COLOCACAO</v>
      </c>
      <c r="C16305" s="197" t="s">
        <v>32363</v>
      </c>
      <c r="D16305" s="197" t="s">
        <v>31711</v>
      </c>
      <c r="I16305" s="197" t="s">
        <v>30</v>
      </c>
      <c r="J16305" s="197" t="n">
        <v>53.57</v>
      </c>
    </row>
    <row r="16306" customFormat="false" ht="12.75" hidden="true" customHeight="false" outlineLevel="0" collapsed="false">
      <c r="A16306" s="197" t="s">
        <v>32388</v>
      </c>
      <c r="B16306" s="197" t="str">
        <f aca="false">C16306&amp;D16306&amp;E16306&amp;F16306&amp;G16306&amp;H16306</f>
        <v>TE VERTICAL(DESCIDA),PARA ELETROCALHA PERFURADA OU LISA,200X100MM.FORNECIMENTO E COLOCACAO</v>
      </c>
      <c r="C16306" s="197" t="s">
        <v>32366</v>
      </c>
      <c r="D16306" s="197" t="s">
        <v>31711</v>
      </c>
      <c r="I16306" s="197" t="s">
        <v>30</v>
      </c>
      <c r="J16306" s="197" t="n">
        <v>59.65</v>
      </c>
    </row>
    <row r="16307" customFormat="false" ht="12.75" hidden="true" customHeight="false" outlineLevel="0" collapsed="false">
      <c r="A16307" s="197" t="s">
        <v>32389</v>
      </c>
      <c r="B16307" s="197" t="str">
        <f aca="false">C16307&amp;D16307&amp;E16307&amp;F16307&amp;G16307&amp;H16307</f>
        <v>TE VERTICAL(DESCIDA),PARA ELETROCALHA PERFURADA OU LISA,200X100MM.FORNECIMENTO E COLOCACAO</v>
      </c>
      <c r="C16307" s="197" t="s">
        <v>32366</v>
      </c>
      <c r="D16307" s="197" t="s">
        <v>31711</v>
      </c>
      <c r="I16307" s="197" t="s">
        <v>30</v>
      </c>
      <c r="J16307" s="197" t="n">
        <v>57.19</v>
      </c>
    </row>
    <row r="16308" customFormat="false" ht="12.75" hidden="true" customHeight="false" outlineLevel="0" collapsed="false">
      <c r="A16308" s="197" t="s">
        <v>32390</v>
      </c>
      <c r="B16308" s="197" t="str">
        <f aca="false">C16308&amp;D16308&amp;E16308&amp;F16308&amp;G16308&amp;H16308</f>
        <v>TE VERTICAL(DESCIDA),PARA ELETROCALHA PERFURADA OU LISA,300X100MM.FORNECIMENTO E COLOCACAO</v>
      </c>
      <c r="C16308" s="197" t="s">
        <v>32369</v>
      </c>
      <c r="D16308" s="197" t="s">
        <v>31711</v>
      </c>
      <c r="I16308" s="197" t="s">
        <v>30</v>
      </c>
      <c r="J16308" s="197" t="n">
        <v>65.71</v>
      </c>
    </row>
    <row r="16309" customFormat="false" ht="12.75" hidden="true" customHeight="false" outlineLevel="0" collapsed="false">
      <c r="A16309" s="197" t="s">
        <v>32391</v>
      </c>
      <c r="B16309" s="197" t="str">
        <f aca="false">C16309&amp;D16309&amp;E16309&amp;F16309&amp;G16309&amp;H16309</f>
        <v>TE VERTICAL(DESCIDA),PARA ELETROCALHA PERFURADA OU LISA,300X100MM.FORNECIMENTO E COLOCACAO</v>
      </c>
      <c r="C16309" s="197" t="s">
        <v>32369</v>
      </c>
      <c r="D16309" s="197" t="s">
        <v>31711</v>
      </c>
      <c r="I16309" s="197" t="s">
        <v>30</v>
      </c>
      <c r="J16309" s="197" t="n">
        <v>63.24</v>
      </c>
    </row>
    <row r="16310" customFormat="false" ht="12.75" hidden="true" customHeight="false" outlineLevel="0" collapsed="false">
      <c r="A16310" s="197" t="s">
        <v>32392</v>
      </c>
      <c r="B16310" s="197" t="str">
        <f aca="false">C16310&amp;D16310&amp;E16310&amp;F16310&amp;G16310&amp;H16310</f>
        <v>TE VERTICAL(DESCIDA),PARA ELETROCALHA PERFURADA OU LISA,400X100MM.FORNECIMENTO E COLOCACAO</v>
      </c>
      <c r="C16310" s="197" t="s">
        <v>32372</v>
      </c>
      <c r="D16310" s="197" t="s">
        <v>31711</v>
      </c>
      <c r="I16310" s="197" t="s">
        <v>30</v>
      </c>
      <c r="J16310" s="197" t="n">
        <v>74.49</v>
      </c>
    </row>
    <row r="16311" customFormat="false" ht="12.75" hidden="true" customHeight="false" outlineLevel="0" collapsed="false">
      <c r="A16311" s="197" t="s">
        <v>32393</v>
      </c>
      <c r="B16311" s="197" t="str">
        <f aca="false">C16311&amp;D16311&amp;E16311&amp;F16311&amp;G16311&amp;H16311</f>
        <v>TE VERTICAL(DESCIDA),PARA ELETROCALHA PERFURADA OU LISA,400X100MM.FORNECIMENTO E COLOCACAO</v>
      </c>
      <c r="C16311" s="197" t="s">
        <v>32372</v>
      </c>
      <c r="D16311" s="197" t="s">
        <v>31711</v>
      </c>
      <c r="I16311" s="197" t="s">
        <v>30</v>
      </c>
      <c r="J16311" s="197" t="n">
        <v>72.02</v>
      </c>
    </row>
    <row r="16312" customFormat="false" ht="12.75" hidden="true" customHeight="false" outlineLevel="0" collapsed="false">
      <c r="A16312" s="197" t="s">
        <v>32394</v>
      </c>
      <c r="B16312" s="197" t="str">
        <f aca="false">C16312&amp;D16312&amp;E16312&amp;F16312&amp;G16312&amp;H16312</f>
        <v>TERMINAL DE FECHAMENTO LISO,PARA ELETROCALHA PERFURADA OU LISA,50X50MM.FORNECIMENTO E COLOCACAO</v>
      </c>
      <c r="C16312" s="197" t="s">
        <v>32395</v>
      </c>
      <c r="D16312" s="197" t="s">
        <v>32396</v>
      </c>
      <c r="I16312" s="197" t="s">
        <v>30</v>
      </c>
      <c r="J16312" s="197" t="n">
        <v>8.75</v>
      </c>
    </row>
    <row r="16313" customFormat="false" ht="12.75" hidden="true" customHeight="false" outlineLevel="0" collapsed="false">
      <c r="A16313" s="197" t="s">
        <v>32397</v>
      </c>
      <c r="B16313" s="197" t="str">
        <f aca="false">C16313&amp;D16313&amp;E16313&amp;F16313&amp;G16313&amp;H16313</f>
        <v>TERMINAL DE FECHAMENTO LISO,PARA ELETROCALHA PERFURADA OU LISA,50X50MM.FORNECIMENTO E COLOCACAO</v>
      </c>
      <c r="C16313" s="197" t="s">
        <v>32395</v>
      </c>
      <c r="D16313" s="197" t="s">
        <v>32396</v>
      </c>
      <c r="I16313" s="197" t="s">
        <v>30</v>
      </c>
      <c r="J16313" s="197" t="n">
        <v>7.76</v>
      </c>
    </row>
    <row r="16314" customFormat="false" ht="12.75" hidden="true" customHeight="false" outlineLevel="0" collapsed="false">
      <c r="A16314" s="197" t="s">
        <v>32398</v>
      </c>
      <c r="B16314" s="197" t="str">
        <f aca="false">C16314&amp;D16314&amp;E16314&amp;F16314&amp;G16314&amp;H16314</f>
        <v>TERMINAL DE FECHAMENTO LISO,PARA ELETROCALHA PERFURADA OU LISA,100X50MM.FORNECIMENTO E COLOCACAO</v>
      </c>
      <c r="C16314" s="197" t="s">
        <v>32395</v>
      </c>
      <c r="D16314" s="197" t="s">
        <v>32399</v>
      </c>
      <c r="I16314" s="197" t="s">
        <v>30</v>
      </c>
      <c r="J16314" s="197" t="n">
        <v>8.87</v>
      </c>
    </row>
    <row r="16315" customFormat="false" ht="12.75" hidden="true" customHeight="false" outlineLevel="0" collapsed="false">
      <c r="A16315" s="197" t="s">
        <v>32400</v>
      </c>
      <c r="B16315" s="197" t="str">
        <f aca="false">C16315&amp;D16315&amp;E16315&amp;F16315&amp;G16315&amp;H16315</f>
        <v>TERMINAL DE FECHAMENTO LISO,PARA ELETROCALHA PERFURADA OU LISA,100X50MM.FORNECIMENTO E COLOCACAO</v>
      </c>
      <c r="C16315" s="197" t="s">
        <v>32395</v>
      </c>
      <c r="D16315" s="197" t="s">
        <v>32399</v>
      </c>
      <c r="I16315" s="197" t="s">
        <v>30</v>
      </c>
      <c r="J16315" s="197" t="n">
        <v>7.88</v>
      </c>
    </row>
    <row r="16316" customFormat="false" ht="12.75" hidden="true" customHeight="false" outlineLevel="0" collapsed="false">
      <c r="A16316" s="197" t="s">
        <v>32401</v>
      </c>
      <c r="B16316" s="197" t="str">
        <f aca="false">C16316&amp;D16316&amp;E16316&amp;F16316&amp;G16316&amp;H16316</f>
        <v>TERMINAL DE FECHAMENTO LISO,PARA ELETROCALHA PERFURADA OU LISA,150X50MM.FORNECIMENTO E COLOCACAO</v>
      </c>
      <c r="C16316" s="197" t="s">
        <v>32395</v>
      </c>
      <c r="D16316" s="197" t="s">
        <v>32402</v>
      </c>
      <c r="I16316" s="197" t="s">
        <v>30</v>
      </c>
      <c r="J16316" s="197" t="n">
        <v>9.32</v>
      </c>
    </row>
    <row r="16317" customFormat="false" ht="12.75" hidden="true" customHeight="false" outlineLevel="0" collapsed="false">
      <c r="A16317" s="197" t="s">
        <v>32403</v>
      </c>
      <c r="B16317" s="197" t="str">
        <f aca="false">C16317&amp;D16317&amp;E16317&amp;F16317&amp;G16317&amp;H16317</f>
        <v>TERMINAL DE FECHAMENTO LISO,PARA ELETROCALHA PERFURADA OU LISA,150X50MM.FORNECIMENTO E COLOCACAO</v>
      </c>
      <c r="C16317" s="197" t="s">
        <v>32395</v>
      </c>
      <c r="D16317" s="197" t="s">
        <v>32402</v>
      </c>
      <c r="I16317" s="197" t="s">
        <v>30</v>
      </c>
      <c r="J16317" s="197" t="n">
        <v>8.34</v>
      </c>
    </row>
    <row r="16318" customFormat="false" ht="12.75" hidden="true" customHeight="false" outlineLevel="0" collapsed="false">
      <c r="A16318" s="197" t="s">
        <v>32404</v>
      </c>
      <c r="B16318" s="197" t="str">
        <f aca="false">C16318&amp;D16318&amp;E16318&amp;F16318&amp;G16318&amp;H16318</f>
        <v>TERMINAL DE FECHAMENTO LISO,PARA ELETROCALHA PERFURADA OU LISA,200X50MM.FORNECIMENTO E COLOCACAO</v>
      </c>
      <c r="C16318" s="197" t="s">
        <v>32395</v>
      </c>
      <c r="D16318" s="197" t="s">
        <v>32405</v>
      </c>
      <c r="I16318" s="197" t="s">
        <v>30</v>
      </c>
      <c r="J16318" s="197" t="n">
        <v>10.59</v>
      </c>
    </row>
    <row r="16319" customFormat="false" ht="12.75" hidden="true" customHeight="false" outlineLevel="0" collapsed="false">
      <c r="A16319" s="197" t="s">
        <v>32406</v>
      </c>
      <c r="B16319" s="197" t="str">
        <f aca="false">C16319&amp;D16319&amp;E16319&amp;F16319&amp;G16319&amp;H16319</f>
        <v>TERMINAL DE FECHAMENTO LISO,PARA ELETROCALHA PERFURADA OU LISA,200X50MM.FORNECIMENTO E COLOCACAO</v>
      </c>
      <c r="C16319" s="197" t="s">
        <v>32395</v>
      </c>
      <c r="D16319" s="197" t="s">
        <v>32405</v>
      </c>
      <c r="I16319" s="197" t="s">
        <v>30</v>
      </c>
      <c r="J16319" s="197" t="n">
        <v>9.61</v>
      </c>
    </row>
    <row r="16320" customFormat="false" ht="12.75" hidden="true" customHeight="false" outlineLevel="0" collapsed="false">
      <c r="A16320" s="197" t="s">
        <v>32407</v>
      </c>
      <c r="B16320" s="197" t="str">
        <f aca="false">C16320&amp;D16320&amp;E16320&amp;F16320&amp;G16320&amp;H16320</f>
        <v>TERMINAL DE FECHAMENTO LISO,PARA ELETROCALHA PERFURADA OU LISA,300X50MM.FORNECIMENTO E COLOCACAO</v>
      </c>
      <c r="C16320" s="197" t="s">
        <v>32395</v>
      </c>
      <c r="D16320" s="197" t="s">
        <v>32408</v>
      </c>
      <c r="I16320" s="197" t="s">
        <v>30</v>
      </c>
      <c r="J16320" s="197" t="n">
        <v>10.47</v>
      </c>
    </row>
    <row r="16321" customFormat="false" ht="12.75" hidden="true" customHeight="false" outlineLevel="0" collapsed="false">
      <c r="A16321" s="197" t="s">
        <v>32409</v>
      </c>
      <c r="B16321" s="197" t="str">
        <f aca="false">C16321&amp;D16321&amp;E16321&amp;F16321&amp;G16321&amp;H16321</f>
        <v>TERMINAL DE FECHAMENTO LISO,PARA ELETROCALHA PERFURADA OU LISA,300X50MM.FORNECIMENTO E COLOCACAO</v>
      </c>
      <c r="C16321" s="197" t="s">
        <v>32395</v>
      </c>
      <c r="D16321" s="197" t="s">
        <v>32408</v>
      </c>
      <c r="I16321" s="197" t="s">
        <v>30</v>
      </c>
      <c r="J16321" s="197" t="n">
        <v>9.48</v>
      </c>
    </row>
    <row r="16322" customFormat="false" ht="12.75" hidden="true" customHeight="false" outlineLevel="0" collapsed="false">
      <c r="A16322" s="197" t="s">
        <v>32410</v>
      </c>
      <c r="B16322" s="197" t="str">
        <f aca="false">C16322&amp;D16322&amp;E16322&amp;F16322&amp;G16322&amp;H16322</f>
        <v>TERMINAL DE FECHAMENTO LISO,PARA ELETROCALHA PERFURADA OU LISA,400X50MM.FORNECIMENTO E COLOCACAO</v>
      </c>
      <c r="C16322" s="197" t="s">
        <v>32395</v>
      </c>
      <c r="D16322" s="197" t="s">
        <v>32411</v>
      </c>
      <c r="I16322" s="197" t="s">
        <v>30</v>
      </c>
      <c r="J16322" s="197" t="n">
        <v>10.86</v>
      </c>
    </row>
    <row r="16323" customFormat="false" ht="12.75" hidden="true" customHeight="false" outlineLevel="0" collapsed="false">
      <c r="A16323" s="197" t="s">
        <v>32412</v>
      </c>
      <c r="B16323" s="197" t="str">
        <f aca="false">C16323&amp;D16323&amp;E16323&amp;F16323&amp;G16323&amp;H16323</f>
        <v>TERMINAL DE FECHAMENTO LISO,PARA ELETROCALHA PERFURADA OU LISA,400X50MM.FORNECIMENTO E COLOCACAO</v>
      </c>
      <c r="C16323" s="197" t="s">
        <v>32395</v>
      </c>
      <c r="D16323" s="197" t="s">
        <v>32411</v>
      </c>
      <c r="I16323" s="197" t="s">
        <v>30</v>
      </c>
      <c r="J16323" s="197" t="n">
        <v>9.87</v>
      </c>
    </row>
    <row r="16324" customFormat="false" ht="12.75" hidden="true" customHeight="false" outlineLevel="0" collapsed="false">
      <c r="A16324" s="197" t="s">
        <v>32413</v>
      </c>
      <c r="B16324" s="197" t="str">
        <f aca="false">C16324&amp;D16324&amp;E16324&amp;F16324&amp;G16324&amp;H16324</f>
        <v>TERMINAL DE FECHAMENTO LISO,PARA ELETROCALHA PERFURADA OU LISA,100X75MM.FORNECIMENTO E COLOCACAO</v>
      </c>
      <c r="C16324" s="197" t="s">
        <v>32395</v>
      </c>
      <c r="D16324" s="197" t="s">
        <v>32414</v>
      </c>
      <c r="I16324" s="197" t="s">
        <v>30</v>
      </c>
      <c r="J16324" s="197" t="n">
        <v>9.24</v>
      </c>
    </row>
    <row r="16325" customFormat="false" ht="12.75" hidden="true" customHeight="false" outlineLevel="0" collapsed="false">
      <c r="A16325" s="197" t="s">
        <v>32415</v>
      </c>
      <c r="B16325" s="197" t="str">
        <f aca="false">C16325&amp;D16325&amp;E16325&amp;F16325&amp;G16325&amp;H16325</f>
        <v>TERMINAL DE FECHAMENTO LISO,PARA ELETROCALHA PERFURADA OU LISA,100X75MM.FORNECIMENTO E COLOCACAO</v>
      </c>
      <c r="C16325" s="197" t="s">
        <v>32395</v>
      </c>
      <c r="D16325" s="197" t="s">
        <v>32414</v>
      </c>
      <c r="I16325" s="197" t="s">
        <v>30</v>
      </c>
      <c r="J16325" s="197" t="n">
        <v>8.25</v>
      </c>
    </row>
    <row r="16326" customFormat="false" ht="12.75" hidden="true" customHeight="false" outlineLevel="0" collapsed="false">
      <c r="A16326" s="197" t="s">
        <v>32416</v>
      </c>
      <c r="B16326" s="197" t="str">
        <f aca="false">C16326&amp;D16326&amp;E16326&amp;F16326&amp;G16326&amp;H16326</f>
        <v>TERMINAL DE FECHAMENTO LISO,PARA ELETROCALHA PERFURADA OU LISA,150X75MM.FORNECIMENTO E COLOCACAO</v>
      </c>
      <c r="C16326" s="197" t="s">
        <v>32395</v>
      </c>
      <c r="D16326" s="197" t="s">
        <v>32417</v>
      </c>
      <c r="I16326" s="197" t="s">
        <v>30</v>
      </c>
      <c r="J16326" s="197" t="n">
        <v>9.73</v>
      </c>
    </row>
    <row r="16327" customFormat="false" ht="12.75" hidden="true" customHeight="false" outlineLevel="0" collapsed="false">
      <c r="A16327" s="197" t="s">
        <v>32418</v>
      </c>
      <c r="B16327" s="197" t="str">
        <f aca="false">C16327&amp;D16327&amp;E16327&amp;F16327&amp;G16327&amp;H16327</f>
        <v>TERMINAL DE FECHAMENTO LISO,PARA ELETROCALHA PERFURADA OU LISA,150X75MM.FORNECIMENTO E COLOCACAO</v>
      </c>
      <c r="C16327" s="197" t="s">
        <v>32395</v>
      </c>
      <c r="D16327" s="197" t="s">
        <v>32417</v>
      </c>
      <c r="I16327" s="197" t="s">
        <v>30</v>
      </c>
      <c r="J16327" s="197" t="n">
        <v>8.74</v>
      </c>
    </row>
    <row r="16328" customFormat="false" ht="12.75" hidden="true" customHeight="false" outlineLevel="0" collapsed="false">
      <c r="A16328" s="197" t="s">
        <v>32419</v>
      </c>
      <c r="B16328" s="197" t="str">
        <f aca="false">C16328&amp;D16328&amp;E16328&amp;F16328&amp;G16328&amp;H16328</f>
        <v>TERMINAL DE FECHAMENTO LISO,PARA ELETROCALHA PERFURADA OU LISA,200X75MM.FORNECIMENTO E COLOCACAO</v>
      </c>
      <c r="C16328" s="197" t="s">
        <v>32395</v>
      </c>
      <c r="D16328" s="197" t="s">
        <v>32420</v>
      </c>
      <c r="I16328" s="197" t="s">
        <v>30</v>
      </c>
      <c r="J16328" s="197" t="n">
        <v>10.05</v>
      </c>
    </row>
    <row r="16329" customFormat="false" ht="12.75" hidden="true" customHeight="false" outlineLevel="0" collapsed="false">
      <c r="A16329" s="197" t="s">
        <v>32421</v>
      </c>
      <c r="B16329" s="197" t="str">
        <f aca="false">C16329&amp;D16329&amp;E16329&amp;F16329&amp;G16329&amp;H16329</f>
        <v>TERMINAL DE FECHAMENTO LISO,PARA ELETROCALHA PERFURADA OU LISA,200X75MM.FORNECIMENTO E COLOCACAO</v>
      </c>
      <c r="C16329" s="197" t="s">
        <v>32395</v>
      </c>
      <c r="D16329" s="197" t="s">
        <v>32420</v>
      </c>
      <c r="I16329" s="197" t="s">
        <v>30</v>
      </c>
      <c r="J16329" s="197" t="n">
        <v>9.06</v>
      </c>
    </row>
    <row r="16330" customFormat="false" ht="12.75" hidden="true" customHeight="false" outlineLevel="0" collapsed="false">
      <c r="A16330" s="197" t="s">
        <v>32422</v>
      </c>
      <c r="B16330" s="197" t="str">
        <f aca="false">C16330&amp;D16330&amp;E16330&amp;F16330&amp;G16330&amp;H16330</f>
        <v>TERMINAL DE FECHAMENTO LISO,PARA ELETROCALHA PERFURADA OU LISA,300X75MM.FORNECIMENTO E COLOCACAO</v>
      </c>
      <c r="C16330" s="197" t="s">
        <v>32395</v>
      </c>
      <c r="D16330" s="197" t="s">
        <v>32423</v>
      </c>
      <c r="I16330" s="197" t="s">
        <v>30</v>
      </c>
      <c r="J16330" s="197" t="n">
        <v>11.18</v>
      </c>
    </row>
    <row r="16331" customFormat="false" ht="12.75" hidden="true" customHeight="false" outlineLevel="0" collapsed="false">
      <c r="A16331" s="197" t="s">
        <v>32424</v>
      </c>
      <c r="B16331" s="197" t="str">
        <f aca="false">C16331&amp;D16331&amp;E16331&amp;F16331&amp;G16331&amp;H16331</f>
        <v>TERMINAL DE FECHAMENTO LISO,PARA ELETROCALHA PERFURADA OU LISA,300X75MM.FORNECIMENTO E COLOCACAO</v>
      </c>
      <c r="C16331" s="197" t="s">
        <v>32395</v>
      </c>
      <c r="D16331" s="197" t="s">
        <v>32423</v>
      </c>
      <c r="I16331" s="197" t="s">
        <v>30</v>
      </c>
      <c r="J16331" s="197" t="n">
        <v>10.2</v>
      </c>
    </row>
    <row r="16332" customFormat="false" ht="12.75" hidden="true" customHeight="false" outlineLevel="0" collapsed="false">
      <c r="A16332" s="197" t="s">
        <v>32425</v>
      </c>
      <c r="B16332" s="197" t="str">
        <f aca="false">C16332&amp;D16332&amp;E16332&amp;F16332&amp;G16332&amp;H16332</f>
        <v>TERMINAL DE FECHAMENTO LISO,PARA ELETROCALHA PERFURADA OU LISA,400X75MM.FORNECIMENTO E COLOCACAO</v>
      </c>
      <c r="C16332" s="197" t="s">
        <v>32395</v>
      </c>
      <c r="D16332" s="197" t="s">
        <v>32426</v>
      </c>
      <c r="I16332" s="197" t="s">
        <v>30</v>
      </c>
      <c r="J16332" s="197" t="n">
        <v>11.73</v>
      </c>
    </row>
    <row r="16333" customFormat="false" ht="12.75" hidden="true" customHeight="false" outlineLevel="0" collapsed="false">
      <c r="A16333" s="197" t="s">
        <v>32427</v>
      </c>
      <c r="B16333" s="197" t="str">
        <f aca="false">C16333&amp;D16333&amp;E16333&amp;F16333&amp;G16333&amp;H16333</f>
        <v>TERMINAL DE FECHAMENTO LISO,PARA ELETROCALHA PERFURADA OU LISA,400X75MM.FORNECIMENTO E COLOCACAO</v>
      </c>
      <c r="C16333" s="197" t="s">
        <v>32395</v>
      </c>
      <c r="D16333" s="197" t="s">
        <v>32426</v>
      </c>
      <c r="I16333" s="197" t="s">
        <v>30</v>
      </c>
      <c r="J16333" s="197" t="n">
        <v>10.74</v>
      </c>
    </row>
    <row r="16334" customFormat="false" ht="12.75" hidden="true" customHeight="false" outlineLevel="0" collapsed="false">
      <c r="A16334" s="197" t="s">
        <v>32428</v>
      </c>
      <c r="B16334" s="197" t="str">
        <f aca="false">C16334&amp;D16334&amp;E16334&amp;F16334&amp;G16334&amp;H16334</f>
        <v>TERMINAL DE FECHAMENTO LISO,PARA ELETROCALHA PERFURADA OU LISA,100X100MM.FORNECIMENTO E COLOCACAO</v>
      </c>
      <c r="C16334" s="197" t="s">
        <v>32395</v>
      </c>
      <c r="D16334" s="197" t="s">
        <v>32429</v>
      </c>
      <c r="I16334" s="197" t="s">
        <v>30</v>
      </c>
      <c r="J16334" s="197" t="n">
        <v>9.79</v>
      </c>
    </row>
    <row r="16335" customFormat="false" ht="12.75" hidden="true" customHeight="false" outlineLevel="0" collapsed="false">
      <c r="A16335" s="197" t="s">
        <v>32430</v>
      </c>
      <c r="B16335" s="197" t="str">
        <f aca="false">C16335&amp;D16335&amp;E16335&amp;F16335&amp;G16335&amp;H16335</f>
        <v>TERMINAL DE FECHAMENTO LISO,PARA ELETROCALHA PERFURADA OU LISA,100X100MM.FORNECIMENTO E COLOCACAO</v>
      </c>
      <c r="C16335" s="197" t="s">
        <v>32395</v>
      </c>
      <c r="D16335" s="197" t="s">
        <v>32429</v>
      </c>
      <c r="I16335" s="197" t="s">
        <v>30</v>
      </c>
      <c r="J16335" s="197" t="n">
        <v>8.8</v>
      </c>
    </row>
    <row r="16336" customFormat="false" ht="12.75" hidden="true" customHeight="false" outlineLevel="0" collapsed="false">
      <c r="A16336" s="197" t="s">
        <v>32431</v>
      </c>
      <c r="B16336" s="197" t="str">
        <f aca="false">C16336&amp;D16336&amp;E16336&amp;F16336&amp;G16336&amp;H16336</f>
        <v>TERMINAL DE FECHAMENTO LISO,PARA ELETROCALHA PERFURADA OU LISA,150X100MM.FORNECIMENTO E COLOCACAO</v>
      </c>
      <c r="C16336" s="197" t="s">
        <v>32395</v>
      </c>
      <c r="D16336" s="197" t="s">
        <v>32432</v>
      </c>
      <c r="I16336" s="197" t="s">
        <v>30</v>
      </c>
      <c r="J16336" s="197" t="n">
        <v>10.19</v>
      </c>
    </row>
    <row r="16337" customFormat="false" ht="12.75" hidden="true" customHeight="false" outlineLevel="0" collapsed="false">
      <c r="A16337" s="197" t="s">
        <v>32433</v>
      </c>
      <c r="B16337" s="197" t="str">
        <f aca="false">C16337&amp;D16337&amp;E16337&amp;F16337&amp;G16337&amp;H16337</f>
        <v>TERMINAL DE FECHAMENTO LISO,PARA ELETROCALHA PERFURADA OU LISA,150X100MM.FORNECIMENTO E COLOCACAO</v>
      </c>
      <c r="C16337" s="197" t="s">
        <v>32395</v>
      </c>
      <c r="D16337" s="197" t="s">
        <v>32432</v>
      </c>
      <c r="I16337" s="197" t="s">
        <v>30</v>
      </c>
      <c r="J16337" s="197" t="n">
        <v>9.2</v>
      </c>
    </row>
    <row r="16338" customFormat="false" ht="12.75" hidden="true" customHeight="false" outlineLevel="0" collapsed="false">
      <c r="A16338" s="197" t="s">
        <v>32434</v>
      </c>
      <c r="B16338" s="197" t="str">
        <f aca="false">C16338&amp;D16338&amp;E16338&amp;F16338&amp;G16338&amp;H16338</f>
        <v>TERMINAL DE FECHAMENTO LISO,PARA ELETROCALHA PERFURADA OU LISA,200X100MM.FORNECIMENTO E COLOCACAO</v>
      </c>
      <c r="C16338" s="197" t="s">
        <v>32395</v>
      </c>
      <c r="D16338" s="197" t="s">
        <v>32435</v>
      </c>
      <c r="I16338" s="197" t="s">
        <v>30</v>
      </c>
      <c r="J16338" s="197" t="n">
        <v>10.52</v>
      </c>
    </row>
    <row r="16339" customFormat="false" ht="12.75" hidden="true" customHeight="false" outlineLevel="0" collapsed="false">
      <c r="A16339" s="197" t="s">
        <v>32436</v>
      </c>
      <c r="B16339" s="197" t="str">
        <f aca="false">C16339&amp;D16339&amp;E16339&amp;F16339&amp;G16339&amp;H16339</f>
        <v>TERMINAL DE FECHAMENTO LISO,PARA ELETROCALHA PERFURADA OU LISA,200X100MM.FORNECIMENTO E COLOCACAO</v>
      </c>
      <c r="C16339" s="197" t="s">
        <v>32395</v>
      </c>
      <c r="D16339" s="197" t="s">
        <v>32435</v>
      </c>
      <c r="I16339" s="197" t="s">
        <v>30</v>
      </c>
      <c r="J16339" s="197" t="n">
        <v>9.54</v>
      </c>
    </row>
    <row r="16340" customFormat="false" ht="12.75" hidden="true" customHeight="false" outlineLevel="0" collapsed="false">
      <c r="A16340" s="197" t="s">
        <v>32437</v>
      </c>
      <c r="B16340" s="197" t="str">
        <f aca="false">C16340&amp;D16340&amp;E16340&amp;F16340&amp;G16340&amp;H16340</f>
        <v>TERMINAL DE FECHAMENTO LISO,PARA ELETROCALHA PERFURADA OU LISA,300X100MM.FORNECIMENTO E COLOCACAO</v>
      </c>
      <c r="C16340" s="197" t="s">
        <v>32395</v>
      </c>
      <c r="D16340" s="197" t="s">
        <v>32438</v>
      </c>
      <c r="I16340" s="197" t="s">
        <v>30</v>
      </c>
      <c r="J16340" s="197" t="n">
        <v>11.86</v>
      </c>
    </row>
    <row r="16341" customFormat="false" ht="12.75" hidden="true" customHeight="false" outlineLevel="0" collapsed="false">
      <c r="A16341" s="197" t="s">
        <v>32439</v>
      </c>
      <c r="B16341" s="197" t="str">
        <f aca="false">C16341&amp;D16341&amp;E16341&amp;F16341&amp;G16341&amp;H16341</f>
        <v>TERMINAL DE FECHAMENTO LISO,PARA ELETROCALHA PERFURADA OU LISA,300X100MM.FORNECIMENTO E COLOCACAO</v>
      </c>
      <c r="C16341" s="197" t="s">
        <v>32395</v>
      </c>
      <c r="D16341" s="197" t="s">
        <v>32438</v>
      </c>
      <c r="I16341" s="197" t="s">
        <v>30</v>
      </c>
      <c r="J16341" s="197" t="n">
        <v>10.87</v>
      </c>
    </row>
    <row r="16342" customFormat="false" ht="12.75" hidden="true" customHeight="false" outlineLevel="0" collapsed="false">
      <c r="A16342" s="197" t="s">
        <v>32440</v>
      </c>
      <c r="B16342" s="197" t="str">
        <f aca="false">C16342&amp;D16342&amp;E16342&amp;F16342&amp;G16342&amp;H16342</f>
        <v>TERMINAL DE FECHAMENTO LISO,PARA ELETROCALHA PERFURADA OU LISA,400X100MM.FORNECIMENTO E COLOCACAO</v>
      </c>
      <c r="C16342" s="197" t="s">
        <v>32395</v>
      </c>
      <c r="D16342" s="197" t="s">
        <v>32441</v>
      </c>
      <c r="I16342" s="197" t="s">
        <v>30</v>
      </c>
      <c r="J16342" s="197" t="n">
        <v>12.62</v>
      </c>
    </row>
    <row r="16343" customFormat="false" ht="12.75" hidden="true" customHeight="false" outlineLevel="0" collapsed="false">
      <c r="A16343" s="197" t="s">
        <v>32442</v>
      </c>
      <c r="B16343" s="197" t="str">
        <f aca="false">C16343&amp;D16343&amp;E16343&amp;F16343&amp;G16343&amp;H16343</f>
        <v>TERMINAL DE FECHAMENTO LISO,PARA ELETROCALHA PERFURADA OU LISA,400X100MM.FORNECIMENTO E COLOCACAO</v>
      </c>
      <c r="C16343" s="197" t="s">
        <v>32395</v>
      </c>
      <c r="D16343" s="197" t="s">
        <v>32441</v>
      </c>
      <c r="I16343" s="197" t="s">
        <v>30</v>
      </c>
      <c r="J16343" s="197" t="n">
        <v>11.63</v>
      </c>
    </row>
    <row r="16344" customFormat="false" ht="12.75" hidden="true" customHeight="false" outlineLevel="0" collapsed="false">
      <c r="A16344" s="197" t="s">
        <v>32443</v>
      </c>
      <c r="B16344" s="197" t="str">
        <f aca="false">C16344&amp;D16344&amp;E16344&amp;F16344&amp;G16344&amp;H16344</f>
        <v>TERMINAL DE FECHAMENTO,PARA ELETROCALHA PERFURADA OU LISA,50X50MM,COM SAIDA PARA TUBO.FORNECIMENTO E COLOCACAO</v>
      </c>
      <c r="C16344" s="197" t="s">
        <v>32444</v>
      </c>
      <c r="D16344" s="197" t="s">
        <v>32445</v>
      </c>
      <c r="I16344" s="197" t="s">
        <v>30</v>
      </c>
      <c r="J16344" s="197" t="n">
        <v>9.33</v>
      </c>
    </row>
    <row r="16345" customFormat="false" ht="12.75" hidden="true" customHeight="false" outlineLevel="0" collapsed="false">
      <c r="A16345" s="197" t="s">
        <v>32446</v>
      </c>
      <c r="B16345" s="197" t="str">
        <f aca="false">C16345&amp;D16345&amp;E16345&amp;F16345&amp;G16345&amp;H16345</f>
        <v>TERMINAL DE FECHAMENTO,PARA ELETROCALHA PERFURADA OU LISA,50X50MM,COM SAIDA PARA TUBO.FORNECIMENTO E COLOCACAO</v>
      </c>
      <c r="C16345" s="197" t="s">
        <v>32444</v>
      </c>
      <c r="D16345" s="197" t="s">
        <v>32445</v>
      </c>
      <c r="I16345" s="197" t="s">
        <v>30</v>
      </c>
      <c r="J16345" s="197" t="n">
        <v>8.35</v>
      </c>
    </row>
    <row r="16346" customFormat="false" ht="12.75" hidden="true" customHeight="false" outlineLevel="0" collapsed="false">
      <c r="A16346" s="197" t="s">
        <v>32447</v>
      </c>
      <c r="B16346" s="197" t="str">
        <f aca="false">C16346&amp;D16346&amp;E16346&amp;F16346&amp;G16346&amp;H16346</f>
        <v>TERMINAL DE FECHAMENTO,PARA ELETROCALHA PERFURADA OU LISA,100X50MM,COM SAIDA PARA TUBO.FORNECIMENTO E COLOCACAO</v>
      </c>
      <c r="C16346" s="197" t="s">
        <v>32448</v>
      </c>
      <c r="D16346" s="197" t="s">
        <v>32449</v>
      </c>
      <c r="I16346" s="197" t="s">
        <v>30</v>
      </c>
      <c r="J16346" s="197" t="n">
        <v>9.61</v>
      </c>
    </row>
    <row r="16347" customFormat="false" ht="12.75" hidden="true" customHeight="false" outlineLevel="0" collapsed="false">
      <c r="A16347" s="197" t="s">
        <v>32450</v>
      </c>
      <c r="B16347" s="197" t="str">
        <f aca="false">C16347&amp;D16347&amp;E16347&amp;F16347&amp;G16347&amp;H16347</f>
        <v>TERMINAL DE FECHAMENTO,PARA ELETROCALHA PERFURADA OU LISA,100X50MM,COM SAIDA PARA TUBO.FORNECIMENTO E COLOCACAO</v>
      </c>
      <c r="C16347" s="197" t="s">
        <v>32448</v>
      </c>
      <c r="D16347" s="197" t="s">
        <v>32449</v>
      </c>
      <c r="I16347" s="197" t="s">
        <v>30</v>
      </c>
      <c r="J16347" s="197" t="n">
        <v>8.63</v>
      </c>
    </row>
    <row r="16348" customFormat="false" ht="12.75" hidden="true" customHeight="false" outlineLevel="0" collapsed="false">
      <c r="A16348" s="197" t="s">
        <v>32451</v>
      </c>
      <c r="B16348" s="197" t="str">
        <f aca="false">C16348&amp;D16348&amp;E16348&amp;F16348&amp;G16348&amp;H16348</f>
        <v>TERMINAL DE FECHAMENTO,PARA ELETROCALHA PERFURADA OU LISA,150X50MM,COM SAIDA PARA TUBO.FORNECIMENTO E COLOCACAO</v>
      </c>
      <c r="C16348" s="197" t="s">
        <v>32452</v>
      </c>
      <c r="D16348" s="197" t="s">
        <v>32449</v>
      </c>
      <c r="I16348" s="197" t="s">
        <v>30</v>
      </c>
      <c r="J16348" s="197" t="n">
        <v>10.21</v>
      </c>
    </row>
    <row r="16349" customFormat="false" ht="12.75" hidden="true" customHeight="false" outlineLevel="0" collapsed="false">
      <c r="A16349" s="197" t="s">
        <v>32453</v>
      </c>
      <c r="B16349" s="197" t="str">
        <f aca="false">C16349&amp;D16349&amp;E16349&amp;F16349&amp;G16349&amp;H16349</f>
        <v>TERMINAL DE FECHAMENTO,PARA ELETROCALHA PERFURADA OU LISA,150X50MM,COM SAIDA PARA TUBO.FORNECIMENTO E COLOCACAO</v>
      </c>
      <c r="C16349" s="197" t="s">
        <v>32452</v>
      </c>
      <c r="D16349" s="197" t="s">
        <v>32449</v>
      </c>
      <c r="I16349" s="197" t="s">
        <v>30</v>
      </c>
      <c r="J16349" s="197" t="n">
        <v>9.23</v>
      </c>
    </row>
    <row r="16350" customFormat="false" ht="12.75" hidden="true" customHeight="false" outlineLevel="0" collapsed="false">
      <c r="A16350" s="197" t="s">
        <v>32454</v>
      </c>
      <c r="B16350" s="197" t="str">
        <f aca="false">C16350&amp;D16350&amp;E16350&amp;F16350&amp;G16350&amp;H16350</f>
        <v>TERMINAL DE FECHAMENTO,PARA ELETROCALHA PERFURADA OU LISA,200X50MM,COM SAIDA PARA TUBO.FORNECIMENTO E COLOCACAO</v>
      </c>
      <c r="C16350" s="197" t="s">
        <v>32455</v>
      </c>
      <c r="D16350" s="197" t="s">
        <v>32449</v>
      </c>
      <c r="I16350" s="197" t="s">
        <v>30</v>
      </c>
      <c r="J16350" s="197" t="n">
        <v>10.19</v>
      </c>
    </row>
    <row r="16351" customFormat="false" ht="12.75" hidden="true" customHeight="false" outlineLevel="0" collapsed="false">
      <c r="A16351" s="197" t="s">
        <v>32456</v>
      </c>
      <c r="B16351" s="197" t="str">
        <f aca="false">C16351&amp;D16351&amp;E16351&amp;F16351&amp;G16351&amp;H16351</f>
        <v>TERMINAL DE FECHAMENTO,PARA ELETROCALHA PERFURADA OU LISA,200X50MM,COM SAIDA PARA TUBO.FORNECIMENTO E COLOCACAO</v>
      </c>
      <c r="C16351" s="197" t="s">
        <v>32455</v>
      </c>
      <c r="D16351" s="197" t="s">
        <v>32449</v>
      </c>
      <c r="I16351" s="197" t="s">
        <v>30</v>
      </c>
      <c r="J16351" s="197" t="n">
        <v>9.2</v>
      </c>
    </row>
    <row r="16352" customFormat="false" ht="12.75" hidden="true" customHeight="false" outlineLevel="0" collapsed="false">
      <c r="A16352" s="197" t="s">
        <v>32457</v>
      </c>
      <c r="B16352" s="197" t="str">
        <f aca="false">C16352&amp;D16352&amp;E16352&amp;F16352&amp;G16352&amp;H16352</f>
        <v>TERMINAL DE FECHAMENTO,PARA ELETROCALHA PERFURADA OU LISA,300X50MM,COM SAIDA PARA TUBO.FORNECIMENTO E COLOCACAO</v>
      </c>
      <c r="C16352" s="197" t="s">
        <v>32458</v>
      </c>
      <c r="D16352" s="197" t="s">
        <v>32449</v>
      </c>
      <c r="I16352" s="197" t="s">
        <v>30</v>
      </c>
      <c r="J16352" s="197" t="n">
        <v>11.91</v>
      </c>
    </row>
    <row r="16353" customFormat="false" ht="12.75" hidden="true" customHeight="false" outlineLevel="0" collapsed="false">
      <c r="A16353" s="197" t="s">
        <v>32459</v>
      </c>
      <c r="B16353" s="197" t="str">
        <f aca="false">C16353&amp;D16353&amp;E16353&amp;F16353&amp;G16353&amp;H16353</f>
        <v>TERMINAL DE FECHAMENTO,PARA ELETROCALHA PERFURADA OU LISA,300X50MM,COM SAIDA PARA TUBO.FORNECIMENTO E COLOCACAO</v>
      </c>
      <c r="C16353" s="197" t="s">
        <v>32458</v>
      </c>
      <c r="D16353" s="197" t="s">
        <v>32449</v>
      </c>
      <c r="I16353" s="197" t="s">
        <v>30</v>
      </c>
      <c r="J16353" s="197" t="n">
        <v>10.93</v>
      </c>
    </row>
    <row r="16354" customFormat="false" ht="12.75" hidden="true" customHeight="false" outlineLevel="0" collapsed="false">
      <c r="A16354" s="197" t="s">
        <v>32460</v>
      </c>
      <c r="B16354" s="197" t="str">
        <f aca="false">C16354&amp;D16354&amp;E16354&amp;F16354&amp;G16354&amp;H16354</f>
        <v>TERMINAL DE FECHAMENTO,PARA ELETROCALHA PERFURADA OU LISA,400X50MM,COM SAIDA PARA TUBO.FORNECIMENTO E COLOCACAO</v>
      </c>
      <c r="C16354" s="197" t="s">
        <v>32461</v>
      </c>
      <c r="D16354" s="197" t="s">
        <v>32449</v>
      </c>
      <c r="I16354" s="197" t="s">
        <v>30</v>
      </c>
      <c r="J16354" s="197" t="n">
        <v>11.97</v>
      </c>
    </row>
    <row r="16355" customFormat="false" ht="12.75" hidden="true" customHeight="false" outlineLevel="0" collapsed="false">
      <c r="A16355" s="197" t="s">
        <v>32462</v>
      </c>
      <c r="B16355" s="197" t="str">
        <f aca="false">C16355&amp;D16355&amp;E16355&amp;F16355&amp;G16355&amp;H16355</f>
        <v>TERMINAL DE FECHAMENTO,PARA ELETROCALHA PERFURADA OU LISA,400X50MM,COM SAIDA PARA TUBO.FORNECIMENTO E COLOCACAO</v>
      </c>
      <c r="C16355" s="197" t="s">
        <v>32461</v>
      </c>
      <c r="D16355" s="197" t="s">
        <v>32449</v>
      </c>
      <c r="I16355" s="197" t="s">
        <v>30</v>
      </c>
      <c r="J16355" s="197" t="n">
        <v>10.98</v>
      </c>
    </row>
    <row r="16356" customFormat="false" ht="12.75" hidden="true" customHeight="false" outlineLevel="0" collapsed="false">
      <c r="A16356" s="197" t="s">
        <v>32463</v>
      </c>
      <c r="B16356" s="197" t="str">
        <f aca="false">C16356&amp;D16356&amp;E16356&amp;F16356&amp;G16356&amp;H16356</f>
        <v>TERMINAL DE FECHAMENTO,PARA ELETROCALHA PERFURADA OU LISA,100X75MM,COM SAIDA PARA TUBO.FORNECIMENTO E COLOCACAO</v>
      </c>
      <c r="C16356" s="197" t="s">
        <v>32448</v>
      </c>
      <c r="D16356" s="197" t="s">
        <v>32464</v>
      </c>
      <c r="I16356" s="197" t="s">
        <v>30</v>
      </c>
      <c r="J16356" s="197" t="n">
        <v>9.75</v>
      </c>
    </row>
    <row r="16357" customFormat="false" ht="12.75" hidden="true" customHeight="false" outlineLevel="0" collapsed="false">
      <c r="A16357" s="197" t="s">
        <v>32465</v>
      </c>
      <c r="B16357" s="197" t="str">
        <f aca="false">C16357&amp;D16357&amp;E16357&amp;F16357&amp;G16357&amp;H16357</f>
        <v>TERMINAL DE FECHAMENTO,PARA ELETROCALHA PERFURADA OU LISA,100X75MM,COM SAIDA PARA TUBO.FORNECIMENTO E COLOCACAO</v>
      </c>
      <c r="C16357" s="197" t="s">
        <v>32448</v>
      </c>
      <c r="D16357" s="197" t="s">
        <v>32464</v>
      </c>
      <c r="I16357" s="197" t="s">
        <v>30</v>
      </c>
      <c r="J16357" s="197" t="n">
        <v>8.76</v>
      </c>
    </row>
    <row r="16358" customFormat="false" ht="12.75" hidden="true" customHeight="false" outlineLevel="0" collapsed="false">
      <c r="A16358" s="197" t="s">
        <v>32466</v>
      </c>
      <c r="B16358" s="197" t="str">
        <f aca="false">C16358&amp;D16358&amp;E16358&amp;F16358&amp;G16358&amp;H16358</f>
        <v>TERMINAL DE FECHAMENTO,PARA ELETROCALHA PERFURADA OU LISA,150X75MM,COM SAIDA PARA TUBO.FORNECIMENTO E COLOCACAO</v>
      </c>
      <c r="C16358" s="197" t="s">
        <v>32452</v>
      </c>
      <c r="D16358" s="197" t="s">
        <v>32464</v>
      </c>
      <c r="I16358" s="197" t="s">
        <v>30</v>
      </c>
      <c r="J16358" s="197" t="n">
        <v>10.51</v>
      </c>
    </row>
    <row r="16359" customFormat="false" ht="12.75" hidden="true" customHeight="false" outlineLevel="0" collapsed="false">
      <c r="A16359" s="197" t="s">
        <v>32467</v>
      </c>
      <c r="B16359" s="197" t="str">
        <f aca="false">C16359&amp;D16359&amp;E16359&amp;F16359&amp;G16359&amp;H16359</f>
        <v>TERMINAL DE FECHAMENTO,PARA ELETROCALHA PERFURADA OU LISA,150X75MM,COM SAIDA PARA TUBO.FORNECIMENTO E COLOCACAO</v>
      </c>
      <c r="C16359" s="197" t="s">
        <v>32452</v>
      </c>
      <c r="D16359" s="197" t="s">
        <v>32464</v>
      </c>
      <c r="I16359" s="197" t="s">
        <v>30</v>
      </c>
      <c r="J16359" s="197" t="n">
        <v>9.53</v>
      </c>
    </row>
    <row r="16360" customFormat="false" ht="12.75" hidden="true" customHeight="false" outlineLevel="0" collapsed="false">
      <c r="A16360" s="197" t="s">
        <v>32468</v>
      </c>
      <c r="B16360" s="197" t="str">
        <f aca="false">C16360&amp;D16360&amp;E16360&amp;F16360&amp;G16360&amp;H16360</f>
        <v>TERMINAL DE FECHAMENTO,PARA ELETROCALHA PERFURADA OU LISA,200X75MM,COM SAIDA PARA TUBO.FORNECIMENTO E COLOCACAO</v>
      </c>
      <c r="C16360" s="197" t="s">
        <v>32455</v>
      </c>
      <c r="D16360" s="197" t="s">
        <v>32464</v>
      </c>
      <c r="I16360" s="197" t="s">
        <v>30</v>
      </c>
      <c r="J16360" s="197" t="n">
        <v>11.23</v>
      </c>
    </row>
    <row r="16361" customFormat="false" ht="12.75" hidden="true" customHeight="false" outlineLevel="0" collapsed="false">
      <c r="A16361" s="197" t="s">
        <v>32469</v>
      </c>
      <c r="B16361" s="197" t="str">
        <f aca="false">C16361&amp;D16361&amp;E16361&amp;F16361&amp;G16361&amp;H16361</f>
        <v>TERMINAL DE FECHAMENTO,PARA ELETROCALHA PERFURADA OU LISA,200X75MM,COM SAIDA PARA TUBO.FORNECIMENTO E COLOCACAO</v>
      </c>
      <c r="C16361" s="197" t="s">
        <v>32455</v>
      </c>
      <c r="D16361" s="197" t="s">
        <v>32464</v>
      </c>
      <c r="I16361" s="197" t="s">
        <v>30</v>
      </c>
      <c r="J16361" s="197" t="n">
        <v>10.24</v>
      </c>
    </row>
    <row r="16362" customFormat="false" ht="12.75" hidden="true" customHeight="false" outlineLevel="0" collapsed="false">
      <c r="A16362" s="197" t="s">
        <v>32470</v>
      </c>
      <c r="B16362" s="197" t="str">
        <f aca="false">C16362&amp;D16362&amp;E16362&amp;F16362&amp;G16362&amp;H16362</f>
        <v>TERMINAL DE FECHAMENTO,PARA ELETROCALHA PERFURADA OU LISA,300X75MM,COM SAIDA PARA TUBO.FORNECIMENTO E COLOCACAO</v>
      </c>
      <c r="C16362" s="197" t="s">
        <v>32458</v>
      </c>
      <c r="D16362" s="197" t="s">
        <v>32464</v>
      </c>
      <c r="I16362" s="197" t="s">
        <v>30</v>
      </c>
      <c r="J16362" s="197" t="n">
        <v>12.39</v>
      </c>
    </row>
    <row r="16363" customFormat="false" ht="12.75" hidden="true" customHeight="false" outlineLevel="0" collapsed="false">
      <c r="A16363" s="197" t="s">
        <v>32471</v>
      </c>
      <c r="B16363" s="197" t="str">
        <f aca="false">C16363&amp;D16363&amp;E16363&amp;F16363&amp;G16363&amp;H16363</f>
        <v>TERMINAL DE FECHAMENTO,PARA ELETROCALHA PERFURADA OU LISA,300X75MM,COM SAIDA PARA TUBO.FORNECIMENTO E COLOCACAO</v>
      </c>
      <c r="C16363" s="197" t="s">
        <v>32458</v>
      </c>
      <c r="D16363" s="197" t="s">
        <v>32464</v>
      </c>
      <c r="I16363" s="197" t="s">
        <v>30</v>
      </c>
      <c r="J16363" s="197" t="n">
        <v>11.4</v>
      </c>
    </row>
    <row r="16364" customFormat="false" ht="12.75" hidden="true" customHeight="false" outlineLevel="0" collapsed="false">
      <c r="A16364" s="197" t="s">
        <v>32472</v>
      </c>
      <c r="B16364" s="197" t="str">
        <f aca="false">C16364&amp;D16364&amp;E16364&amp;F16364&amp;G16364&amp;H16364</f>
        <v>TERMINAL DE FECHAMENTO,PARA ELETROCALHA PERFURADA OU LISA,400X75MM,COM SAIDA PARA TUBO.FORNECIMENTO E COLOCACAO</v>
      </c>
      <c r="C16364" s="197" t="s">
        <v>32461</v>
      </c>
      <c r="D16364" s="197" t="s">
        <v>32464</v>
      </c>
      <c r="I16364" s="197" t="s">
        <v>30</v>
      </c>
      <c r="J16364" s="197" t="n">
        <v>13.73</v>
      </c>
    </row>
    <row r="16365" customFormat="false" ht="12.75" hidden="true" customHeight="false" outlineLevel="0" collapsed="false">
      <c r="A16365" s="197" t="s">
        <v>32473</v>
      </c>
      <c r="B16365" s="197" t="str">
        <f aca="false">C16365&amp;D16365&amp;E16365&amp;F16365&amp;G16365&amp;H16365</f>
        <v>TERMINAL DE FECHAMENTO,PARA ELETROCALHA PERFURADA OU LISA,400X75MM,COM SAIDA PARA TUBO.FORNECIMENTO E COLOCACAO</v>
      </c>
      <c r="C16365" s="197" t="s">
        <v>32461</v>
      </c>
      <c r="D16365" s="197" t="s">
        <v>32464</v>
      </c>
      <c r="I16365" s="197" t="s">
        <v>30</v>
      </c>
      <c r="J16365" s="197" t="n">
        <v>12.74</v>
      </c>
    </row>
    <row r="16366" customFormat="false" ht="12.75" hidden="true" customHeight="false" outlineLevel="0" collapsed="false">
      <c r="A16366" s="197" t="s">
        <v>32474</v>
      </c>
      <c r="B16366" s="197" t="str">
        <f aca="false">C16366&amp;D16366&amp;E16366&amp;F16366&amp;G16366&amp;H16366</f>
        <v>TERMINAL DE FECHAMENTO,PARA ELETROCALHA PERFURADA OU LISA,100X100MM,COM SAIDA PARA TUBO.FORNECIMENTO E COLOCACAO</v>
      </c>
      <c r="C16366" s="197" t="s">
        <v>32448</v>
      </c>
      <c r="D16366" s="197" t="s">
        <v>32475</v>
      </c>
      <c r="I16366" s="197" t="s">
        <v>30</v>
      </c>
      <c r="J16366" s="197" t="n">
        <v>10.88</v>
      </c>
    </row>
    <row r="16367" customFormat="false" ht="12.75" hidden="true" customHeight="false" outlineLevel="0" collapsed="false">
      <c r="A16367" s="197" t="s">
        <v>32476</v>
      </c>
      <c r="B16367" s="197" t="str">
        <f aca="false">C16367&amp;D16367&amp;E16367&amp;F16367&amp;G16367&amp;H16367</f>
        <v>TERMINAL DE FECHAMENTO,PARA ELETROCALHA PERFURADA OU LISA,100X100MM,COM SAIDA PARA TUBO.FORNECIMENTO E COLOCACAO</v>
      </c>
      <c r="C16367" s="197" t="s">
        <v>32448</v>
      </c>
      <c r="D16367" s="197" t="s">
        <v>32475</v>
      </c>
      <c r="I16367" s="197" t="s">
        <v>30</v>
      </c>
      <c r="J16367" s="197" t="n">
        <v>9.9</v>
      </c>
    </row>
    <row r="16368" customFormat="false" ht="12.75" hidden="true" customHeight="false" outlineLevel="0" collapsed="false">
      <c r="A16368" s="197" t="s">
        <v>32477</v>
      </c>
      <c r="B16368" s="197" t="str">
        <f aca="false">C16368&amp;D16368&amp;E16368&amp;F16368&amp;G16368&amp;H16368</f>
        <v>TERMINAL DE FECHAMENTO,PARA ELETROCALHA PERFURADA OU LISA,150X100MM,COM SAIDA PARA TUBO.FORNECIMENTO E COLOCACAO</v>
      </c>
      <c r="C16368" s="197" t="s">
        <v>32452</v>
      </c>
      <c r="D16368" s="197" t="s">
        <v>32475</v>
      </c>
      <c r="I16368" s="197" t="s">
        <v>30</v>
      </c>
      <c r="J16368" s="197" t="n">
        <v>11.44</v>
      </c>
    </row>
    <row r="16369" customFormat="false" ht="12.75" hidden="true" customHeight="false" outlineLevel="0" collapsed="false">
      <c r="A16369" s="197" t="s">
        <v>32478</v>
      </c>
      <c r="B16369" s="197" t="str">
        <f aca="false">C16369&amp;D16369&amp;E16369&amp;F16369&amp;G16369&amp;H16369</f>
        <v>TERMINAL DE FECHAMENTO,PARA ELETROCALHA PERFURADA OU LISA,150X100MM,COM SAIDA PARA TUBO.FORNECIMENTO E COLOCACAO</v>
      </c>
      <c r="C16369" s="197" t="s">
        <v>32452</v>
      </c>
      <c r="D16369" s="197" t="s">
        <v>32475</v>
      </c>
      <c r="I16369" s="197" t="s">
        <v>30</v>
      </c>
      <c r="J16369" s="197" t="n">
        <v>10.45</v>
      </c>
    </row>
    <row r="16370" customFormat="false" ht="12.75" hidden="true" customHeight="false" outlineLevel="0" collapsed="false">
      <c r="A16370" s="197" t="s">
        <v>32479</v>
      </c>
      <c r="B16370" s="197" t="str">
        <f aca="false">C16370&amp;D16370&amp;E16370&amp;F16370&amp;G16370&amp;H16370</f>
        <v>TERMINAL DE FECHAMENTO,PARA ELETROCALHA PERFURADA OU LISA,200X100MM,COM SAIDA PARA TUBO.FORNECIMENTO E COLOCACAO</v>
      </c>
      <c r="C16370" s="197" t="s">
        <v>32455</v>
      </c>
      <c r="D16370" s="197" t="s">
        <v>32475</v>
      </c>
      <c r="I16370" s="197" t="s">
        <v>30</v>
      </c>
      <c r="J16370" s="197" t="n">
        <v>11.98</v>
      </c>
    </row>
    <row r="16371" customFormat="false" ht="12.75" hidden="true" customHeight="false" outlineLevel="0" collapsed="false">
      <c r="A16371" s="197" t="s">
        <v>32480</v>
      </c>
      <c r="B16371" s="197" t="str">
        <f aca="false">C16371&amp;D16371&amp;E16371&amp;F16371&amp;G16371&amp;H16371</f>
        <v>TERMINAL DE FECHAMENTO,PARA ELETROCALHA PERFURADA OU LISA,200X100MM,COM SAIDA PARA TUBO.FORNECIMENTO E COLOCACAO</v>
      </c>
      <c r="C16371" s="197" t="s">
        <v>32455</v>
      </c>
      <c r="D16371" s="197" t="s">
        <v>32475</v>
      </c>
      <c r="I16371" s="197" t="s">
        <v>30</v>
      </c>
      <c r="J16371" s="197" t="n">
        <v>10.99</v>
      </c>
    </row>
    <row r="16372" customFormat="false" ht="12.75" hidden="true" customHeight="false" outlineLevel="0" collapsed="false">
      <c r="A16372" s="197" t="s">
        <v>32481</v>
      </c>
      <c r="B16372" s="197" t="str">
        <f aca="false">C16372&amp;D16372&amp;E16372&amp;F16372&amp;G16372&amp;H16372</f>
        <v>TERMINAL DE FECHAMENTO,PARA ELETROCALHA PERFURADA OU LISA,300X100MM,COM SAIDA PARA TUBO.FORNECIMENTO E COLOCACAO</v>
      </c>
      <c r="C16372" s="197" t="s">
        <v>32458</v>
      </c>
      <c r="D16372" s="197" t="s">
        <v>32475</v>
      </c>
      <c r="I16372" s="197" t="s">
        <v>30</v>
      </c>
      <c r="J16372" s="197" t="n">
        <v>13.92</v>
      </c>
    </row>
    <row r="16373" customFormat="false" ht="12.75" hidden="true" customHeight="false" outlineLevel="0" collapsed="false">
      <c r="A16373" s="197" t="s">
        <v>32482</v>
      </c>
      <c r="B16373" s="197" t="str">
        <f aca="false">C16373&amp;D16373&amp;E16373&amp;F16373&amp;G16373&amp;H16373</f>
        <v>TERMINAL DE FECHAMENTO,PARA ELETROCALHA PERFURADA OU LISA,300X100MM,COM SAIDA PARA TUBO.FORNECIMENTO E COLOCACAO</v>
      </c>
      <c r="C16373" s="197" t="s">
        <v>32458</v>
      </c>
      <c r="D16373" s="197" t="s">
        <v>32475</v>
      </c>
      <c r="I16373" s="197" t="s">
        <v>30</v>
      </c>
      <c r="J16373" s="197" t="n">
        <v>12.94</v>
      </c>
    </row>
    <row r="16374" customFormat="false" ht="12.75" hidden="true" customHeight="false" outlineLevel="0" collapsed="false">
      <c r="A16374" s="197" t="s">
        <v>32483</v>
      </c>
      <c r="B16374" s="197" t="str">
        <f aca="false">C16374&amp;D16374&amp;E16374&amp;F16374&amp;G16374&amp;H16374</f>
        <v>TERMINAL DE FECHAMENTO,PARA ELETROCALHA PERFURADA OU LISA,400X100MM,COM SAIDA PARA TUBO.FORNECIMENTO E COLOCACAO</v>
      </c>
      <c r="C16374" s="197" t="s">
        <v>32461</v>
      </c>
      <c r="D16374" s="197" t="s">
        <v>32475</v>
      </c>
      <c r="I16374" s="197" t="s">
        <v>30</v>
      </c>
      <c r="J16374" s="197" t="n">
        <v>15.02</v>
      </c>
    </row>
    <row r="16375" customFormat="false" ht="12.75" hidden="true" customHeight="false" outlineLevel="0" collapsed="false">
      <c r="A16375" s="197" t="s">
        <v>32484</v>
      </c>
      <c r="B16375" s="197" t="str">
        <f aca="false">C16375&amp;D16375&amp;E16375&amp;F16375&amp;G16375&amp;H16375</f>
        <v>TERMINAL DE FECHAMENTO,PARA ELETROCALHA PERFURADA OU LISA,400X100MM,COM SAIDA PARA TUBO.FORNECIMENTO E COLOCACAO</v>
      </c>
      <c r="C16375" s="197" t="s">
        <v>32461</v>
      </c>
      <c r="D16375" s="197" t="s">
        <v>32475</v>
      </c>
      <c r="I16375" s="197" t="s">
        <v>30</v>
      </c>
      <c r="J16375" s="197" t="n">
        <v>14.04</v>
      </c>
    </row>
    <row r="16376" customFormat="false" ht="12.75" hidden="true" customHeight="false" outlineLevel="0" collapsed="false">
      <c r="A16376" s="197" t="s">
        <v>32485</v>
      </c>
      <c r="B16376" s="197" t="str">
        <f aca="false">C16376&amp;D16376&amp;E16376&amp;F16376&amp;G16376&amp;H16376</f>
        <v>ACOPLAMENTO EM PAINEL,PARA ELETROCALHA PERFURADA OU LISA,50X50MM.FORNECIMENTO E COLOCACAO</v>
      </c>
      <c r="C16376" s="197" t="s">
        <v>32486</v>
      </c>
      <c r="D16376" s="197" t="s">
        <v>31685</v>
      </c>
      <c r="I16376" s="197" t="s">
        <v>30</v>
      </c>
      <c r="J16376" s="197" t="n">
        <v>9.53</v>
      </c>
    </row>
    <row r="16377" customFormat="false" ht="12.75" hidden="true" customHeight="false" outlineLevel="0" collapsed="false">
      <c r="A16377" s="197" t="s">
        <v>32487</v>
      </c>
      <c r="B16377" s="197" t="str">
        <f aca="false">C16377&amp;D16377&amp;E16377&amp;F16377&amp;G16377&amp;H16377</f>
        <v>ACOPLAMENTO EM PAINEL,PARA ELETROCALHA PERFURADA OU LISA,50X50MM.FORNECIMENTO E COLOCACAO</v>
      </c>
      <c r="C16377" s="197" t="s">
        <v>32486</v>
      </c>
      <c r="D16377" s="197" t="s">
        <v>31685</v>
      </c>
      <c r="I16377" s="197" t="s">
        <v>30</v>
      </c>
      <c r="J16377" s="197" t="n">
        <v>8.54</v>
      </c>
    </row>
    <row r="16378" customFormat="false" ht="12.75" hidden="true" customHeight="false" outlineLevel="0" collapsed="false">
      <c r="A16378" s="197" t="s">
        <v>32488</v>
      </c>
      <c r="B16378" s="197" t="str">
        <f aca="false">C16378&amp;D16378&amp;E16378&amp;F16378&amp;G16378&amp;H16378</f>
        <v>ACOPLAMENTO EM PAINEL,PARA ELETROCALHA PERFURADA OU LISA,100X50MM.FORNECIMENTO E COLOCACAO</v>
      </c>
      <c r="C16378" s="197" t="s">
        <v>32489</v>
      </c>
      <c r="D16378" s="197" t="s">
        <v>31945</v>
      </c>
      <c r="I16378" s="197" t="s">
        <v>30</v>
      </c>
      <c r="J16378" s="197" t="n">
        <v>10.19</v>
      </c>
    </row>
    <row r="16379" customFormat="false" ht="12.75" hidden="true" customHeight="false" outlineLevel="0" collapsed="false">
      <c r="A16379" s="197" t="s">
        <v>32490</v>
      </c>
      <c r="B16379" s="197" t="str">
        <f aca="false">C16379&amp;D16379&amp;E16379&amp;F16379&amp;G16379&amp;H16379</f>
        <v>ACOPLAMENTO EM PAINEL,PARA ELETROCALHA PERFURADA OU LISA,100X50MM.FORNECIMENTO E COLOCACAO</v>
      </c>
      <c r="C16379" s="197" t="s">
        <v>32489</v>
      </c>
      <c r="D16379" s="197" t="s">
        <v>31945</v>
      </c>
      <c r="I16379" s="197" t="s">
        <v>30</v>
      </c>
      <c r="J16379" s="197" t="n">
        <v>9.2</v>
      </c>
    </row>
    <row r="16380" customFormat="false" ht="12.75" hidden="true" customHeight="false" outlineLevel="0" collapsed="false">
      <c r="A16380" s="197" t="s">
        <v>32491</v>
      </c>
      <c r="B16380" s="197" t="str">
        <f aca="false">C16380&amp;D16380&amp;E16380&amp;F16380&amp;G16380&amp;H16380</f>
        <v>ACOPLAMENTO EM PAINEL,PARA ELETROCALHA PERFURADA OU LISA,150X50MM.FORNECIMENTO E COLOCACAO</v>
      </c>
      <c r="C16380" s="197" t="s">
        <v>32492</v>
      </c>
      <c r="D16380" s="197" t="s">
        <v>31945</v>
      </c>
      <c r="I16380" s="197" t="s">
        <v>30</v>
      </c>
      <c r="J16380" s="197" t="n">
        <v>11.22</v>
      </c>
    </row>
    <row r="16381" customFormat="false" ht="12.75" hidden="true" customHeight="false" outlineLevel="0" collapsed="false">
      <c r="A16381" s="197" t="s">
        <v>32493</v>
      </c>
      <c r="B16381" s="197" t="str">
        <f aca="false">C16381&amp;D16381&amp;E16381&amp;F16381&amp;G16381&amp;H16381</f>
        <v>ACOPLAMENTO EM PAINEL,PARA ELETROCALHA PERFURADA OU LISA,150X50MM.FORNECIMENTO E COLOCACAO</v>
      </c>
      <c r="C16381" s="197" t="s">
        <v>32492</v>
      </c>
      <c r="D16381" s="197" t="s">
        <v>31945</v>
      </c>
      <c r="I16381" s="197" t="s">
        <v>30</v>
      </c>
      <c r="J16381" s="197" t="n">
        <v>10.23</v>
      </c>
    </row>
    <row r="16382" customFormat="false" ht="12.75" hidden="true" customHeight="false" outlineLevel="0" collapsed="false">
      <c r="A16382" s="197" t="s">
        <v>32494</v>
      </c>
      <c r="B16382" s="197" t="str">
        <f aca="false">C16382&amp;D16382&amp;E16382&amp;F16382&amp;G16382&amp;H16382</f>
        <v>ACOPLAMENTO EM PAINEL,PARA ELETROCALHA PERFURADA OU LISA,200X50MM.FORNECIMENTO E COLOCACAO</v>
      </c>
      <c r="C16382" s="197" t="s">
        <v>32495</v>
      </c>
      <c r="D16382" s="197" t="s">
        <v>31945</v>
      </c>
      <c r="I16382" s="197" t="s">
        <v>30</v>
      </c>
      <c r="J16382" s="197" t="n">
        <v>11.24</v>
      </c>
    </row>
    <row r="16383" customFormat="false" ht="12.75" hidden="true" customHeight="false" outlineLevel="0" collapsed="false">
      <c r="A16383" s="197" t="s">
        <v>32496</v>
      </c>
      <c r="B16383" s="197" t="str">
        <f aca="false">C16383&amp;D16383&amp;E16383&amp;F16383&amp;G16383&amp;H16383</f>
        <v>ACOPLAMENTO EM PAINEL,PARA ELETROCALHA PERFURADA OU LISA,200X50MM.FORNECIMENTO E COLOCACAO</v>
      </c>
      <c r="C16383" s="197" t="s">
        <v>32495</v>
      </c>
      <c r="D16383" s="197" t="s">
        <v>31945</v>
      </c>
      <c r="I16383" s="197" t="s">
        <v>30</v>
      </c>
      <c r="J16383" s="197" t="n">
        <v>10.26</v>
      </c>
    </row>
    <row r="16384" customFormat="false" ht="12.75" hidden="true" customHeight="false" outlineLevel="0" collapsed="false">
      <c r="A16384" s="197" t="s">
        <v>32497</v>
      </c>
      <c r="B16384" s="197" t="str">
        <f aca="false">C16384&amp;D16384&amp;E16384&amp;F16384&amp;G16384&amp;H16384</f>
        <v>ACOPLAMENTO EM PAINEL,PARA ELETROCALHA PERFURADA OU LISA,300X50MM.FORNECIMENTO E COLOCACAO</v>
      </c>
      <c r="C16384" s="197" t="s">
        <v>32498</v>
      </c>
      <c r="D16384" s="197" t="s">
        <v>31945</v>
      </c>
      <c r="I16384" s="197" t="s">
        <v>30</v>
      </c>
      <c r="J16384" s="197" t="n">
        <v>12.44</v>
      </c>
    </row>
    <row r="16385" customFormat="false" ht="12.75" hidden="true" customHeight="false" outlineLevel="0" collapsed="false">
      <c r="A16385" s="197" t="s">
        <v>32499</v>
      </c>
      <c r="B16385" s="197" t="str">
        <f aca="false">C16385&amp;D16385&amp;E16385&amp;F16385&amp;G16385&amp;H16385</f>
        <v>ACOPLAMENTO EM PAINEL,PARA ELETROCALHA PERFURADA OU LISA,300X50MM.FORNECIMENTO E COLOCACAO</v>
      </c>
      <c r="C16385" s="197" t="s">
        <v>32498</v>
      </c>
      <c r="D16385" s="197" t="s">
        <v>31945</v>
      </c>
      <c r="I16385" s="197" t="s">
        <v>30</v>
      </c>
      <c r="J16385" s="197" t="n">
        <v>11.46</v>
      </c>
    </row>
    <row r="16386" customFormat="false" ht="12.75" hidden="true" customHeight="false" outlineLevel="0" collapsed="false">
      <c r="A16386" s="197" t="s">
        <v>32500</v>
      </c>
      <c r="B16386" s="197" t="str">
        <f aca="false">C16386&amp;D16386&amp;E16386&amp;F16386&amp;G16386&amp;H16386</f>
        <v>ACOPLAMENTO EM PAINEL,PARA ELETROCALHA PERFURADA OU LISA,400X50MM.FORNECIMENTO E COLOCACAO</v>
      </c>
      <c r="C16386" s="197" t="s">
        <v>32501</v>
      </c>
      <c r="D16386" s="197" t="s">
        <v>31945</v>
      </c>
      <c r="I16386" s="197" t="s">
        <v>30</v>
      </c>
      <c r="J16386" s="197" t="n">
        <v>13.64</v>
      </c>
    </row>
    <row r="16387" customFormat="false" ht="12.75" hidden="true" customHeight="false" outlineLevel="0" collapsed="false">
      <c r="A16387" s="197" t="s">
        <v>32502</v>
      </c>
      <c r="B16387" s="197" t="str">
        <f aca="false">C16387&amp;D16387&amp;E16387&amp;F16387&amp;G16387&amp;H16387</f>
        <v>ACOPLAMENTO EM PAINEL,PARA ELETROCALHA PERFURADA OU LISA,400X50MM.FORNECIMENTO E COLOCACAO</v>
      </c>
      <c r="C16387" s="197" t="s">
        <v>32501</v>
      </c>
      <c r="D16387" s="197" t="s">
        <v>31945</v>
      </c>
      <c r="I16387" s="197" t="s">
        <v>30</v>
      </c>
      <c r="J16387" s="197" t="n">
        <v>12.65</v>
      </c>
    </row>
    <row r="16388" customFormat="false" ht="12.75" hidden="true" customHeight="false" outlineLevel="0" collapsed="false">
      <c r="A16388" s="197" t="s">
        <v>32503</v>
      </c>
      <c r="B16388" s="197" t="str">
        <f aca="false">C16388&amp;D16388&amp;E16388&amp;F16388&amp;G16388&amp;H16388</f>
        <v>ACOPLAMENTO EM PAINEL,PARA ELETROCALHA PERFURADA OU LISA,100X75MM.FORNECIMENTO E COLOCACAO</v>
      </c>
      <c r="C16388" s="197" t="s">
        <v>32489</v>
      </c>
      <c r="D16388" s="197" t="s">
        <v>31960</v>
      </c>
      <c r="I16388" s="197" t="s">
        <v>30</v>
      </c>
      <c r="J16388" s="197" t="n">
        <v>11.1</v>
      </c>
    </row>
    <row r="16389" customFormat="false" ht="12.75" hidden="true" customHeight="false" outlineLevel="0" collapsed="false">
      <c r="A16389" s="197" t="s">
        <v>32504</v>
      </c>
      <c r="B16389" s="197" t="str">
        <f aca="false">C16389&amp;D16389&amp;E16389&amp;F16389&amp;G16389&amp;H16389</f>
        <v>ACOPLAMENTO EM PAINEL,PARA ELETROCALHA PERFURADA OU LISA,100X75MM.FORNECIMENTO E COLOCACAO</v>
      </c>
      <c r="C16389" s="197" t="s">
        <v>32489</v>
      </c>
      <c r="D16389" s="197" t="s">
        <v>31960</v>
      </c>
      <c r="I16389" s="197" t="s">
        <v>30</v>
      </c>
      <c r="J16389" s="197" t="n">
        <v>10.12</v>
      </c>
    </row>
    <row r="16390" customFormat="false" ht="12.75" hidden="true" customHeight="false" outlineLevel="0" collapsed="false">
      <c r="A16390" s="197" t="s">
        <v>32505</v>
      </c>
      <c r="B16390" s="197" t="str">
        <f aca="false">C16390&amp;D16390&amp;E16390&amp;F16390&amp;G16390&amp;H16390</f>
        <v>ACOPLAMENTO EM PAINEL,PARA ELETROCALHA PERFURADA OU LISA,150X75MM.FORNECIMENTO E COLOCACAO</v>
      </c>
      <c r="C16390" s="197" t="s">
        <v>32492</v>
      </c>
      <c r="D16390" s="197" t="s">
        <v>31960</v>
      </c>
      <c r="I16390" s="197" t="s">
        <v>30</v>
      </c>
      <c r="J16390" s="197" t="n">
        <v>12.3</v>
      </c>
    </row>
    <row r="16391" customFormat="false" ht="12.75" hidden="true" customHeight="false" outlineLevel="0" collapsed="false">
      <c r="A16391" s="197" t="s">
        <v>32506</v>
      </c>
      <c r="B16391" s="197" t="str">
        <f aca="false">C16391&amp;D16391&amp;E16391&amp;F16391&amp;G16391&amp;H16391</f>
        <v>ACOPLAMENTO EM PAINEL,PARA ELETROCALHA PERFURADA OU LISA,150X75MM.FORNECIMENTO E COLOCACAO</v>
      </c>
      <c r="C16391" s="197" t="s">
        <v>32492</v>
      </c>
      <c r="D16391" s="197" t="s">
        <v>31960</v>
      </c>
      <c r="I16391" s="197" t="s">
        <v>30</v>
      </c>
      <c r="J16391" s="197" t="n">
        <v>11.31</v>
      </c>
    </row>
    <row r="16392" customFormat="false" ht="12.75" hidden="true" customHeight="false" outlineLevel="0" collapsed="false">
      <c r="A16392" s="197" t="s">
        <v>32507</v>
      </c>
      <c r="B16392" s="197" t="str">
        <f aca="false">C16392&amp;D16392&amp;E16392&amp;F16392&amp;G16392&amp;H16392</f>
        <v>ACOPLAMENTO EM PAINEL,PARA ELETROCALHA PERFURADA OU LISA,200X75MM.FORNECIMENTO E COLOCACAO</v>
      </c>
      <c r="C16392" s="197" t="s">
        <v>32495</v>
      </c>
      <c r="D16392" s="197" t="s">
        <v>31960</v>
      </c>
      <c r="I16392" s="197" t="s">
        <v>30</v>
      </c>
      <c r="J16392" s="197" t="n">
        <v>13.11</v>
      </c>
    </row>
    <row r="16393" customFormat="false" ht="12.75" hidden="true" customHeight="false" outlineLevel="0" collapsed="false">
      <c r="A16393" s="197" t="s">
        <v>32508</v>
      </c>
      <c r="B16393" s="197" t="str">
        <f aca="false">C16393&amp;D16393&amp;E16393&amp;F16393&amp;G16393&amp;H16393</f>
        <v>ACOPLAMENTO EM PAINEL,PARA ELETROCALHA PERFURADA OU LISA,200X75MM.FORNECIMENTO E COLOCACAO</v>
      </c>
      <c r="C16393" s="197" t="s">
        <v>32495</v>
      </c>
      <c r="D16393" s="197" t="s">
        <v>31960</v>
      </c>
      <c r="I16393" s="197" t="s">
        <v>30</v>
      </c>
      <c r="J16393" s="197" t="n">
        <v>12.13</v>
      </c>
    </row>
    <row r="16394" customFormat="false" ht="12.75" hidden="true" customHeight="false" outlineLevel="0" collapsed="false">
      <c r="A16394" s="197" t="s">
        <v>32509</v>
      </c>
      <c r="B16394" s="197" t="str">
        <f aca="false">C16394&amp;D16394&amp;E16394&amp;F16394&amp;G16394&amp;H16394</f>
        <v>ACOPLAMENTO EM PAINEL,PARA ELETROCALHA PERFURADA OU LISA,300X75MM.FORNECIMENTO E COLOCACAO</v>
      </c>
      <c r="C16394" s="197" t="s">
        <v>32498</v>
      </c>
      <c r="D16394" s="197" t="s">
        <v>31960</v>
      </c>
      <c r="I16394" s="197" t="s">
        <v>30</v>
      </c>
      <c r="J16394" s="197" t="n">
        <v>14.57</v>
      </c>
    </row>
    <row r="16395" customFormat="false" ht="12.75" hidden="true" customHeight="false" outlineLevel="0" collapsed="false">
      <c r="A16395" s="197" t="s">
        <v>32510</v>
      </c>
      <c r="B16395" s="197" t="str">
        <f aca="false">C16395&amp;D16395&amp;E16395&amp;F16395&amp;G16395&amp;H16395</f>
        <v>ACOPLAMENTO EM PAINEL,PARA ELETROCALHA PERFURADA OU LISA,300X75MM.FORNECIMENTO E COLOCACAO</v>
      </c>
      <c r="C16395" s="197" t="s">
        <v>32498</v>
      </c>
      <c r="D16395" s="197" t="s">
        <v>31960</v>
      </c>
      <c r="I16395" s="197" t="s">
        <v>30</v>
      </c>
      <c r="J16395" s="197" t="n">
        <v>13.58</v>
      </c>
    </row>
    <row r="16396" customFormat="false" ht="12.75" hidden="true" customHeight="false" outlineLevel="0" collapsed="false">
      <c r="A16396" s="197" t="s">
        <v>32511</v>
      </c>
      <c r="B16396" s="197" t="str">
        <f aca="false">C16396&amp;D16396&amp;E16396&amp;F16396&amp;G16396&amp;H16396</f>
        <v>ACOPLAMENTO EM PAINEL,PARA ELETROCALHA PERFURADA OU LISA,400X75MM.FORNECIMENTO E COLOCACAO</v>
      </c>
      <c r="C16396" s="197" t="s">
        <v>32501</v>
      </c>
      <c r="D16396" s="197" t="s">
        <v>31960</v>
      </c>
      <c r="I16396" s="197" t="s">
        <v>30</v>
      </c>
      <c r="J16396" s="197" t="n">
        <v>16.03</v>
      </c>
    </row>
    <row r="16397" customFormat="false" ht="12.75" hidden="true" customHeight="false" outlineLevel="0" collapsed="false">
      <c r="A16397" s="197" t="s">
        <v>32512</v>
      </c>
      <c r="B16397" s="197" t="str">
        <f aca="false">C16397&amp;D16397&amp;E16397&amp;F16397&amp;G16397&amp;H16397</f>
        <v>ACOPLAMENTO EM PAINEL,PARA ELETROCALHA PERFURADA OU LISA,400X75MM.FORNECIMENTO E COLOCACAO</v>
      </c>
      <c r="C16397" s="197" t="s">
        <v>32501</v>
      </c>
      <c r="D16397" s="197" t="s">
        <v>31960</v>
      </c>
      <c r="I16397" s="197" t="s">
        <v>30</v>
      </c>
      <c r="J16397" s="197" t="n">
        <v>15.04</v>
      </c>
    </row>
    <row r="16398" customFormat="false" ht="12.75" hidden="true" customHeight="false" outlineLevel="0" collapsed="false">
      <c r="A16398" s="197" t="s">
        <v>32513</v>
      </c>
      <c r="B16398" s="197" t="str">
        <f aca="false">C16398&amp;D16398&amp;E16398&amp;F16398&amp;G16398&amp;H16398</f>
        <v>ACOPLAMENTO EM PAINEL,PARA ELETROCALHA PERFURADA OU LISA,100X100MM.FORNECIMENTO E COLOCACAO</v>
      </c>
      <c r="C16398" s="197" t="s">
        <v>32489</v>
      </c>
      <c r="D16398" s="197" t="s">
        <v>31971</v>
      </c>
      <c r="I16398" s="197" t="s">
        <v>30</v>
      </c>
      <c r="J16398" s="197" t="n">
        <v>11.82</v>
      </c>
    </row>
    <row r="16399" customFormat="false" ht="12.75" hidden="true" customHeight="false" outlineLevel="0" collapsed="false">
      <c r="A16399" s="197" t="s">
        <v>32514</v>
      </c>
      <c r="B16399" s="197" t="str">
        <f aca="false">C16399&amp;D16399&amp;E16399&amp;F16399&amp;G16399&amp;H16399</f>
        <v>ACOPLAMENTO EM PAINEL,PARA ELETROCALHA PERFURADA OU LISA,100X100MM.FORNECIMENTO E COLOCACAO</v>
      </c>
      <c r="C16399" s="197" t="s">
        <v>32489</v>
      </c>
      <c r="D16399" s="197" t="s">
        <v>31971</v>
      </c>
      <c r="I16399" s="197" t="s">
        <v>30</v>
      </c>
      <c r="J16399" s="197" t="n">
        <v>10.83</v>
      </c>
    </row>
    <row r="16400" customFormat="false" ht="12.75" hidden="true" customHeight="false" outlineLevel="0" collapsed="false">
      <c r="A16400" s="197" t="s">
        <v>32515</v>
      </c>
      <c r="B16400" s="197" t="str">
        <f aca="false">C16400&amp;D16400&amp;E16400&amp;F16400&amp;G16400&amp;H16400</f>
        <v>ACOPLAMENTO EM PAINEL,PARA ELETROCALHA PERFURADA OU LISA,150X100MM.FORNECIMENTO E COLOCACAO</v>
      </c>
      <c r="C16400" s="197" t="s">
        <v>32492</v>
      </c>
      <c r="D16400" s="197" t="s">
        <v>31971</v>
      </c>
      <c r="I16400" s="197" t="s">
        <v>30</v>
      </c>
      <c r="J16400" s="197" t="n">
        <v>14.17</v>
      </c>
    </row>
    <row r="16401" customFormat="false" ht="12.75" hidden="true" customHeight="false" outlineLevel="0" collapsed="false">
      <c r="A16401" s="197" t="s">
        <v>32516</v>
      </c>
      <c r="B16401" s="197" t="str">
        <f aca="false">C16401&amp;D16401&amp;E16401&amp;F16401&amp;G16401&amp;H16401</f>
        <v>ACOPLAMENTO EM PAINEL,PARA ELETROCALHA PERFURADA OU LISA,150X100MM.FORNECIMENTO E COLOCACAO</v>
      </c>
      <c r="C16401" s="197" t="s">
        <v>32492</v>
      </c>
      <c r="D16401" s="197" t="s">
        <v>31971</v>
      </c>
      <c r="I16401" s="197" t="s">
        <v>30</v>
      </c>
      <c r="J16401" s="197" t="n">
        <v>13.18</v>
      </c>
    </row>
    <row r="16402" customFormat="false" ht="12.75" hidden="true" customHeight="false" outlineLevel="0" collapsed="false">
      <c r="A16402" s="197" t="s">
        <v>32517</v>
      </c>
      <c r="B16402" s="197" t="str">
        <f aca="false">C16402&amp;D16402&amp;E16402&amp;F16402&amp;G16402&amp;H16402</f>
        <v>ACOPLAMENTO EM PAINEL,PARA ELETROCALHA PERFURADA OU LISA,200X100MM.FORNECIMENTO E COLOCACAO</v>
      </c>
      <c r="C16402" s="197" t="s">
        <v>32495</v>
      </c>
      <c r="D16402" s="197" t="s">
        <v>31971</v>
      </c>
      <c r="I16402" s="197" t="s">
        <v>30</v>
      </c>
      <c r="J16402" s="197" t="n">
        <v>13.28</v>
      </c>
    </row>
    <row r="16403" customFormat="false" ht="12.75" hidden="true" customHeight="false" outlineLevel="0" collapsed="false">
      <c r="A16403" s="197" t="s">
        <v>32518</v>
      </c>
      <c r="B16403" s="197" t="str">
        <f aca="false">C16403&amp;D16403&amp;E16403&amp;F16403&amp;G16403&amp;H16403</f>
        <v>ACOPLAMENTO EM PAINEL,PARA ELETROCALHA PERFURADA OU LISA,200X100MM.FORNECIMENTO E COLOCACAO</v>
      </c>
      <c r="C16403" s="197" t="s">
        <v>32495</v>
      </c>
      <c r="D16403" s="197" t="s">
        <v>31971</v>
      </c>
      <c r="I16403" s="197" t="s">
        <v>30</v>
      </c>
      <c r="J16403" s="197" t="n">
        <v>12.29</v>
      </c>
    </row>
    <row r="16404" customFormat="false" ht="12.75" hidden="true" customHeight="false" outlineLevel="0" collapsed="false">
      <c r="A16404" s="197" t="s">
        <v>32519</v>
      </c>
      <c r="B16404" s="197" t="str">
        <f aca="false">C16404&amp;D16404&amp;E16404&amp;F16404&amp;G16404&amp;H16404</f>
        <v>ACOPLAMENTO EM PAINEL,PARA ELETROCALHA PERFURADA OU LISA,300X100MM.FORNECIMENTO E COLOCACAO</v>
      </c>
      <c r="C16404" s="197" t="s">
        <v>32498</v>
      </c>
      <c r="D16404" s="197" t="s">
        <v>31971</v>
      </c>
      <c r="I16404" s="197" t="s">
        <v>30</v>
      </c>
      <c r="J16404" s="197" t="n">
        <v>16.96</v>
      </c>
    </row>
    <row r="16405" customFormat="false" ht="12.75" hidden="true" customHeight="false" outlineLevel="0" collapsed="false">
      <c r="A16405" s="197" t="s">
        <v>32520</v>
      </c>
      <c r="B16405" s="197" t="str">
        <f aca="false">C16405&amp;D16405&amp;E16405&amp;F16405&amp;G16405&amp;H16405</f>
        <v>ACOPLAMENTO EM PAINEL,PARA ELETROCALHA PERFURADA OU LISA,300X100MM.FORNECIMENTO E COLOCACAO</v>
      </c>
      <c r="C16405" s="197" t="s">
        <v>32498</v>
      </c>
      <c r="D16405" s="197" t="s">
        <v>31971</v>
      </c>
      <c r="I16405" s="197" t="s">
        <v>30</v>
      </c>
      <c r="J16405" s="197" t="n">
        <v>15.98</v>
      </c>
    </row>
    <row r="16406" customFormat="false" ht="12.75" hidden="true" customHeight="false" outlineLevel="0" collapsed="false">
      <c r="A16406" s="197" t="s">
        <v>32521</v>
      </c>
      <c r="B16406" s="197" t="str">
        <f aca="false">C16406&amp;D16406&amp;E16406&amp;F16406&amp;G16406&amp;H16406</f>
        <v>ACOPLAMENTO EM PAINEL,PARA ELETROCALHA PERFURADA OU LISA,400X100MM.FORNECIMENTO E COLOCACAO</v>
      </c>
      <c r="C16406" s="197" t="s">
        <v>32501</v>
      </c>
      <c r="D16406" s="197" t="s">
        <v>31971</v>
      </c>
      <c r="I16406" s="197" t="s">
        <v>30</v>
      </c>
      <c r="J16406" s="197" t="n">
        <v>21.47</v>
      </c>
    </row>
    <row r="16407" customFormat="false" ht="12.75" hidden="true" customHeight="false" outlineLevel="0" collapsed="false">
      <c r="A16407" s="197" t="s">
        <v>32522</v>
      </c>
      <c r="B16407" s="197" t="str">
        <f aca="false">C16407&amp;D16407&amp;E16407&amp;F16407&amp;G16407&amp;H16407</f>
        <v>ACOPLAMENTO EM PAINEL,PARA ELETROCALHA PERFURADA OU LISA,400X100MM.FORNECIMENTO E COLOCACAO</v>
      </c>
      <c r="C16407" s="197" t="s">
        <v>32501</v>
      </c>
      <c r="D16407" s="197" t="s">
        <v>31971</v>
      </c>
      <c r="I16407" s="197" t="s">
        <v>30</v>
      </c>
      <c r="J16407" s="197" t="n">
        <v>20.49</v>
      </c>
    </row>
    <row r="16408" customFormat="false" ht="12.75" hidden="true" customHeight="false" outlineLevel="0" collapsed="false">
      <c r="A16408" s="197" t="s">
        <v>32523</v>
      </c>
      <c r="B16408" s="197" t="str">
        <f aca="false">C16408&amp;D16408&amp;E16408&amp;F16408&amp;G16408&amp;H16408</f>
        <v>GOTEJADOR PARA ELETROCALHA PERFURADA OU LISA,50X50MM.FORNECIMENTO E COLOCACAO</v>
      </c>
      <c r="C16408" s="197" t="s">
        <v>32524</v>
      </c>
      <c r="D16408" s="197" t="s">
        <v>4468</v>
      </c>
      <c r="I16408" s="197" t="s">
        <v>30</v>
      </c>
      <c r="J16408" s="197" t="n">
        <v>9.33</v>
      </c>
    </row>
    <row r="16409" customFormat="false" ht="12.75" hidden="true" customHeight="false" outlineLevel="0" collapsed="false">
      <c r="A16409" s="197" t="s">
        <v>32525</v>
      </c>
      <c r="B16409" s="197" t="str">
        <f aca="false">C16409&amp;D16409&amp;E16409&amp;F16409&amp;G16409&amp;H16409</f>
        <v>GOTEJADOR PARA ELETROCALHA PERFURADA OU LISA,50X50MM.FORNECIMENTO E COLOCACAO</v>
      </c>
      <c r="C16409" s="197" t="s">
        <v>32524</v>
      </c>
      <c r="D16409" s="197" t="s">
        <v>4468</v>
      </c>
      <c r="I16409" s="197" t="s">
        <v>30</v>
      </c>
      <c r="J16409" s="197" t="n">
        <v>8.35</v>
      </c>
    </row>
    <row r="16410" customFormat="false" ht="12.75" hidden="true" customHeight="false" outlineLevel="0" collapsed="false">
      <c r="A16410" s="197" t="s">
        <v>32526</v>
      </c>
      <c r="B16410" s="197" t="str">
        <f aca="false">C16410&amp;D16410&amp;E16410&amp;F16410&amp;G16410&amp;H16410</f>
        <v>GOTEJADOR PARA ELETROCALHA PERFURADA OU LISA,100X50MM.FORNECIMENTO E COLOCACAO</v>
      </c>
      <c r="C16410" s="197" t="s">
        <v>32527</v>
      </c>
      <c r="D16410" s="197" t="s">
        <v>8002</v>
      </c>
      <c r="I16410" s="197" t="s">
        <v>30</v>
      </c>
      <c r="J16410" s="197" t="n">
        <v>10.05</v>
      </c>
    </row>
    <row r="16411" customFormat="false" ht="12.75" hidden="true" customHeight="false" outlineLevel="0" collapsed="false">
      <c r="A16411" s="197" t="s">
        <v>32528</v>
      </c>
      <c r="B16411" s="197" t="str">
        <f aca="false">C16411&amp;D16411&amp;E16411&amp;F16411&amp;G16411&amp;H16411</f>
        <v>GOTEJADOR PARA ELETROCALHA PERFURADA OU LISA,100X50MM.FORNECIMENTO E COLOCACAO</v>
      </c>
      <c r="C16411" s="197" t="s">
        <v>32527</v>
      </c>
      <c r="D16411" s="197" t="s">
        <v>8002</v>
      </c>
      <c r="I16411" s="197" t="s">
        <v>30</v>
      </c>
      <c r="J16411" s="197" t="n">
        <v>9.06</v>
      </c>
    </row>
    <row r="16412" customFormat="false" ht="12.75" hidden="true" customHeight="false" outlineLevel="0" collapsed="false">
      <c r="A16412" s="197" t="s">
        <v>32529</v>
      </c>
      <c r="B16412" s="197" t="str">
        <f aca="false">C16412&amp;D16412&amp;E16412&amp;F16412&amp;G16412&amp;H16412</f>
        <v>GOTEJADOR PARA ELETROCALHA PERFURADA OU LISA,150X50MM.FORNECIMENTO E COLOCACAO</v>
      </c>
      <c r="C16412" s="197" t="s">
        <v>32530</v>
      </c>
      <c r="D16412" s="197" t="s">
        <v>8002</v>
      </c>
      <c r="I16412" s="197" t="s">
        <v>30</v>
      </c>
      <c r="J16412" s="197" t="n">
        <v>11.19</v>
      </c>
    </row>
    <row r="16413" customFormat="false" ht="12.75" hidden="true" customHeight="false" outlineLevel="0" collapsed="false">
      <c r="A16413" s="197" t="s">
        <v>32531</v>
      </c>
      <c r="B16413" s="197" t="str">
        <f aca="false">C16413&amp;D16413&amp;E16413&amp;F16413&amp;G16413&amp;H16413</f>
        <v>GOTEJADOR PARA ELETROCALHA PERFURADA OU LISA,150X50MM.FORNECIMENTO E COLOCACAO</v>
      </c>
      <c r="C16413" s="197" t="s">
        <v>32530</v>
      </c>
      <c r="D16413" s="197" t="s">
        <v>8002</v>
      </c>
      <c r="I16413" s="197" t="s">
        <v>30</v>
      </c>
      <c r="J16413" s="197" t="n">
        <v>10.2</v>
      </c>
    </row>
    <row r="16414" customFormat="false" ht="12.75" hidden="true" customHeight="false" outlineLevel="0" collapsed="false">
      <c r="A16414" s="197" t="s">
        <v>32532</v>
      </c>
      <c r="B16414" s="197" t="str">
        <f aca="false">C16414&amp;D16414&amp;E16414&amp;F16414&amp;G16414&amp;H16414</f>
        <v>GOTEJADOR PARA ELETROCALHA PERFURADA OU LISA,200X50MM.FORNECIMENTO E COLOCACAO</v>
      </c>
      <c r="C16414" s="197" t="s">
        <v>32533</v>
      </c>
      <c r="D16414" s="197" t="s">
        <v>8002</v>
      </c>
      <c r="I16414" s="197" t="s">
        <v>30</v>
      </c>
      <c r="J16414" s="197" t="n">
        <v>12.04</v>
      </c>
    </row>
    <row r="16415" customFormat="false" ht="12.75" hidden="true" customHeight="false" outlineLevel="0" collapsed="false">
      <c r="A16415" s="197" t="s">
        <v>32534</v>
      </c>
      <c r="B16415" s="197" t="str">
        <f aca="false">C16415&amp;D16415&amp;E16415&amp;F16415&amp;G16415&amp;H16415</f>
        <v>GOTEJADOR PARA ELETROCALHA PERFURADA OU LISA,200X50MM.FORNECIMENTO E COLOCACAO</v>
      </c>
      <c r="C16415" s="197" t="s">
        <v>32533</v>
      </c>
      <c r="D16415" s="197" t="s">
        <v>8002</v>
      </c>
      <c r="I16415" s="197" t="s">
        <v>30</v>
      </c>
      <c r="J16415" s="197" t="n">
        <v>11.05</v>
      </c>
    </row>
    <row r="16416" customFormat="false" ht="12.75" hidden="true" customHeight="false" outlineLevel="0" collapsed="false">
      <c r="A16416" s="197" t="s">
        <v>32535</v>
      </c>
      <c r="B16416" s="197" t="str">
        <f aca="false">C16416&amp;D16416&amp;E16416&amp;F16416&amp;G16416&amp;H16416</f>
        <v>GOTEJADOR PARA ELETROCALHA PERFURADA OU LISA,300X50MM.FORNECIMENTO E COLOCACAO</v>
      </c>
      <c r="C16416" s="197" t="s">
        <v>32536</v>
      </c>
      <c r="D16416" s="197" t="s">
        <v>8002</v>
      </c>
      <c r="I16416" s="197" t="s">
        <v>30</v>
      </c>
      <c r="J16416" s="197" t="n">
        <v>15.13</v>
      </c>
    </row>
    <row r="16417" customFormat="false" ht="12.75" hidden="true" customHeight="false" outlineLevel="0" collapsed="false">
      <c r="A16417" s="197" t="s">
        <v>32537</v>
      </c>
      <c r="B16417" s="197" t="str">
        <f aca="false">C16417&amp;D16417&amp;E16417&amp;F16417&amp;G16417&amp;H16417</f>
        <v>GOTEJADOR PARA ELETROCALHA PERFURADA OU LISA,300X50MM.FORNECIMENTO E COLOCACAO</v>
      </c>
      <c r="C16417" s="197" t="s">
        <v>32536</v>
      </c>
      <c r="D16417" s="197" t="s">
        <v>8002</v>
      </c>
      <c r="I16417" s="197" t="s">
        <v>30</v>
      </c>
      <c r="J16417" s="197" t="n">
        <v>14.14</v>
      </c>
    </row>
    <row r="16418" customFormat="false" ht="12.75" hidden="true" customHeight="false" outlineLevel="0" collapsed="false">
      <c r="A16418" s="197" t="s">
        <v>32538</v>
      </c>
      <c r="B16418" s="197" t="str">
        <f aca="false">C16418&amp;D16418&amp;E16418&amp;F16418&amp;G16418&amp;H16418</f>
        <v>GOTEJADOR PARA ELETROCALHA PERFURADA OU LISA,400X50MM.FORNECIMENTO E COLOCACAO</v>
      </c>
      <c r="C16418" s="197" t="s">
        <v>32539</v>
      </c>
      <c r="D16418" s="197" t="s">
        <v>8002</v>
      </c>
      <c r="I16418" s="197" t="s">
        <v>30</v>
      </c>
      <c r="J16418" s="197" t="n">
        <v>17.32</v>
      </c>
    </row>
    <row r="16419" customFormat="false" ht="12.75" hidden="true" customHeight="false" outlineLevel="0" collapsed="false">
      <c r="A16419" s="197" t="s">
        <v>32540</v>
      </c>
      <c r="B16419" s="197" t="str">
        <f aca="false">C16419&amp;D16419&amp;E16419&amp;F16419&amp;G16419&amp;H16419</f>
        <v>GOTEJADOR PARA ELETROCALHA PERFURADA OU LISA,400X50MM.FORNECIMENTO E COLOCACAO</v>
      </c>
      <c r="C16419" s="197" t="s">
        <v>32539</v>
      </c>
      <c r="D16419" s="197" t="s">
        <v>8002</v>
      </c>
      <c r="I16419" s="197" t="s">
        <v>30</v>
      </c>
      <c r="J16419" s="197" t="n">
        <v>16.34</v>
      </c>
    </row>
    <row r="16420" customFormat="false" ht="12.75" hidden="true" customHeight="false" outlineLevel="0" collapsed="false">
      <c r="A16420" s="197" t="s">
        <v>32541</v>
      </c>
      <c r="B16420" s="197" t="str">
        <f aca="false">C16420&amp;D16420&amp;E16420&amp;F16420&amp;G16420&amp;H16420</f>
        <v>GOTEJADOR PARA ELETROCALHA PERFURADA OU LISA,100X75MM.FORNECIMENTO E COLOCACAO</v>
      </c>
      <c r="C16420" s="197" t="s">
        <v>32542</v>
      </c>
      <c r="D16420" s="197" t="s">
        <v>8002</v>
      </c>
      <c r="I16420" s="197" t="s">
        <v>30</v>
      </c>
      <c r="J16420" s="197" t="n">
        <v>10.68</v>
      </c>
    </row>
    <row r="16421" customFormat="false" ht="12.75" hidden="true" customHeight="false" outlineLevel="0" collapsed="false">
      <c r="A16421" s="197" t="s">
        <v>32543</v>
      </c>
      <c r="B16421" s="197" t="str">
        <f aca="false">C16421&amp;D16421&amp;E16421&amp;F16421&amp;G16421&amp;H16421</f>
        <v>GOTEJADOR PARA ELETROCALHA PERFURADA OU LISA,100X75MM.FORNECIMENTO E COLOCACAO</v>
      </c>
      <c r="C16421" s="197" t="s">
        <v>32542</v>
      </c>
      <c r="D16421" s="197" t="s">
        <v>8002</v>
      </c>
      <c r="I16421" s="197" t="s">
        <v>30</v>
      </c>
      <c r="J16421" s="197" t="n">
        <v>9.69</v>
      </c>
    </row>
    <row r="16422" customFormat="false" ht="12.75" hidden="true" customHeight="false" outlineLevel="0" collapsed="false">
      <c r="A16422" s="197" t="s">
        <v>32544</v>
      </c>
      <c r="B16422" s="197" t="str">
        <f aca="false">C16422&amp;D16422&amp;E16422&amp;F16422&amp;G16422&amp;H16422</f>
        <v>GOTEJADOR PARA ELETROCALHA PERFURADA OU LISA,150X75MM.FORNECIMENTO E COLOCACAO</v>
      </c>
      <c r="C16422" s="197" t="s">
        <v>32545</v>
      </c>
      <c r="D16422" s="197" t="s">
        <v>8002</v>
      </c>
      <c r="I16422" s="197" t="s">
        <v>30</v>
      </c>
      <c r="J16422" s="197" t="n">
        <v>11.65</v>
      </c>
    </row>
    <row r="16423" customFormat="false" ht="12.75" hidden="true" customHeight="false" outlineLevel="0" collapsed="false">
      <c r="A16423" s="197" t="s">
        <v>32546</v>
      </c>
      <c r="B16423" s="197" t="str">
        <f aca="false">C16423&amp;D16423&amp;E16423&amp;F16423&amp;G16423&amp;H16423</f>
        <v>GOTEJADOR PARA ELETROCALHA PERFURADA OU LISA,150X75MM.FORNECIMENTO E COLOCACAO</v>
      </c>
      <c r="C16423" s="197" t="s">
        <v>32545</v>
      </c>
      <c r="D16423" s="197" t="s">
        <v>8002</v>
      </c>
      <c r="I16423" s="197" t="s">
        <v>30</v>
      </c>
      <c r="J16423" s="197" t="n">
        <v>10.66</v>
      </c>
    </row>
    <row r="16424" customFormat="false" ht="12.75" hidden="true" customHeight="false" outlineLevel="0" collapsed="false">
      <c r="A16424" s="197" t="s">
        <v>32547</v>
      </c>
      <c r="B16424" s="197" t="str">
        <f aca="false">C16424&amp;D16424&amp;E16424&amp;F16424&amp;G16424&amp;H16424</f>
        <v>GOTEJADOR PARA ELETROCALHA PERFURADA OU LISA,200X75MM.FORNECIMENTO E COLOCACAO</v>
      </c>
      <c r="C16424" s="197" t="s">
        <v>32548</v>
      </c>
      <c r="D16424" s="197" t="s">
        <v>8002</v>
      </c>
      <c r="I16424" s="197" t="s">
        <v>30</v>
      </c>
      <c r="J16424" s="197" t="n">
        <v>13.56</v>
      </c>
    </row>
    <row r="16425" customFormat="false" ht="12.75" hidden="true" customHeight="false" outlineLevel="0" collapsed="false">
      <c r="A16425" s="197" t="s">
        <v>32549</v>
      </c>
      <c r="B16425" s="197" t="str">
        <f aca="false">C16425&amp;D16425&amp;E16425&amp;F16425&amp;G16425&amp;H16425</f>
        <v>GOTEJADOR PARA ELETROCALHA PERFURADA OU LISA,200X75MM.FORNECIMENTO E COLOCACAO</v>
      </c>
      <c r="C16425" s="197" t="s">
        <v>32548</v>
      </c>
      <c r="D16425" s="197" t="s">
        <v>8002</v>
      </c>
      <c r="I16425" s="197" t="s">
        <v>30</v>
      </c>
      <c r="J16425" s="197" t="n">
        <v>12.57</v>
      </c>
    </row>
    <row r="16426" customFormat="false" ht="12.75" hidden="true" customHeight="false" outlineLevel="0" collapsed="false">
      <c r="A16426" s="197" t="s">
        <v>32550</v>
      </c>
      <c r="B16426" s="197" t="str">
        <f aca="false">C16426&amp;D16426&amp;E16426&amp;F16426&amp;G16426&amp;H16426</f>
        <v>GOTEJADOR PARA ELETROCALHA PERFURADA OU LISA,300X75MM.FORNECIMENTO E COLOCACAO</v>
      </c>
      <c r="C16426" s="197" t="s">
        <v>32551</v>
      </c>
      <c r="D16426" s="197" t="s">
        <v>8002</v>
      </c>
      <c r="I16426" s="197" t="s">
        <v>30</v>
      </c>
      <c r="J16426" s="197" t="n">
        <v>15.79</v>
      </c>
    </row>
    <row r="16427" customFormat="false" ht="12.75" hidden="true" customHeight="false" outlineLevel="0" collapsed="false">
      <c r="A16427" s="197" t="s">
        <v>32552</v>
      </c>
      <c r="B16427" s="197" t="str">
        <f aca="false">C16427&amp;D16427&amp;E16427&amp;F16427&amp;G16427&amp;H16427</f>
        <v>GOTEJADOR PARA ELETROCALHA PERFURADA OU LISA,300X75MM.FORNECIMENTO E COLOCACAO</v>
      </c>
      <c r="C16427" s="197" t="s">
        <v>32551</v>
      </c>
      <c r="D16427" s="197" t="s">
        <v>8002</v>
      </c>
      <c r="I16427" s="197" t="s">
        <v>30</v>
      </c>
      <c r="J16427" s="197" t="n">
        <v>14.8</v>
      </c>
    </row>
    <row r="16428" customFormat="false" ht="12.75" hidden="true" customHeight="false" outlineLevel="0" collapsed="false">
      <c r="A16428" s="197" t="s">
        <v>32553</v>
      </c>
      <c r="B16428" s="197" t="str">
        <f aca="false">C16428&amp;D16428&amp;E16428&amp;F16428&amp;G16428&amp;H16428</f>
        <v>GOTEJADOR PARA ELETROCALHA PERFURADA OU LISA,400X75MM.FORNECIMENTO E COLOCACAO</v>
      </c>
      <c r="C16428" s="197" t="s">
        <v>32554</v>
      </c>
      <c r="D16428" s="197" t="s">
        <v>8002</v>
      </c>
      <c r="I16428" s="197" t="s">
        <v>30</v>
      </c>
      <c r="J16428" s="197" t="n">
        <v>17.98</v>
      </c>
    </row>
    <row r="16429" customFormat="false" ht="12.75" hidden="true" customHeight="false" outlineLevel="0" collapsed="false">
      <c r="A16429" s="197" t="s">
        <v>32555</v>
      </c>
      <c r="B16429" s="197" t="str">
        <f aca="false">C16429&amp;D16429&amp;E16429&amp;F16429&amp;G16429&amp;H16429</f>
        <v>GOTEJADOR PARA ELETROCALHA PERFURADA OU LISA,400X75MM.FORNECIMENTO E COLOCACAO</v>
      </c>
      <c r="C16429" s="197" t="s">
        <v>32554</v>
      </c>
      <c r="D16429" s="197" t="s">
        <v>8002</v>
      </c>
      <c r="I16429" s="197" t="s">
        <v>30</v>
      </c>
      <c r="J16429" s="197" t="n">
        <v>16.99</v>
      </c>
    </row>
    <row r="16430" customFormat="false" ht="12.75" hidden="true" customHeight="false" outlineLevel="0" collapsed="false">
      <c r="A16430" s="197" t="s">
        <v>32556</v>
      </c>
      <c r="B16430" s="197" t="str">
        <f aca="false">C16430&amp;D16430&amp;E16430&amp;F16430&amp;G16430&amp;H16430</f>
        <v>GOTEJADOR PARA ELETROCALHA PERFURADA OU LISA,100X100MM.FORNECIMENTO E COLOCACAO</v>
      </c>
      <c r="C16430" s="197" t="s">
        <v>32557</v>
      </c>
      <c r="D16430" s="197" t="s">
        <v>13458</v>
      </c>
      <c r="I16430" s="197" t="s">
        <v>30</v>
      </c>
      <c r="J16430" s="197" t="n">
        <v>11.01</v>
      </c>
    </row>
    <row r="16431" customFormat="false" ht="12.75" hidden="true" customHeight="false" outlineLevel="0" collapsed="false">
      <c r="A16431" s="197" t="s">
        <v>32558</v>
      </c>
      <c r="B16431" s="197" t="str">
        <f aca="false">C16431&amp;D16431&amp;E16431&amp;F16431&amp;G16431&amp;H16431</f>
        <v>GOTEJADOR PARA ELETROCALHA PERFURADA OU LISA,100X100MM.FORNECIMENTO E COLOCACAO</v>
      </c>
      <c r="C16431" s="197" t="s">
        <v>32557</v>
      </c>
      <c r="D16431" s="197" t="s">
        <v>13458</v>
      </c>
      <c r="I16431" s="197" t="s">
        <v>30</v>
      </c>
      <c r="J16431" s="197" t="n">
        <v>10.02</v>
      </c>
    </row>
    <row r="16432" customFormat="false" ht="12.75" hidden="true" customHeight="false" outlineLevel="0" collapsed="false">
      <c r="A16432" s="197" t="s">
        <v>32559</v>
      </c>
      <c r="B16432" s="197" t="str">
        <f aca="false">C16432&amp;D16432&amp;E16432&amp;F16432&amp;G16432&amp;H16432</f>
        <v>GOTEJADOR PARA ELETROCALHA PERFURADA OU LISA,150X100MM.FORNECIMENTO E COLOCACAO</v>
      </c>
      <c r="C16432" s="197" t="s">
        <v>32560</v>
      </c>
      <c r="D16432" s="197" t="s">
        <v>13458</v>
      </c>
      <c r="I16432" s="197" t="s">
        <v>30</v>
      </c>
      <c r="J16432" s="197" t="n">
        <v>12.94</v>
      </c>
    </row>
    <row r="16433" customFormat="false" ht="12.75" hidden="true" customHeight="false" outlineLevel="0" collapsed="false">
      <c r="A16433" s="197" t="s">
        <v>32561</v>
      </c>
      <c r="B16433" s="197" t="str">
        <f aca="false">C16433&amp;D16433&amp;E16433&amp;F16433&amp;G16433&amp;H16433</f>
        <v>GOTEJADOR PARA ELETROCALHA PERFURADA OU LISA,150X100MM.FORNECIMENTO E COLOCACAO</v>
      </c>
      <c r="C16433" s="197" t="s">
        <v>32560</v>
      </c>
      <c r="D16433" s="197" t="s">
        <v>13458</v>
      </c>
      <c r="I16433" s="197" t="s">
        <v>30</v>
      </c>
      <c r="J16433" s="197" t="n">
        <v>11.96</v>
      </c>
    </row>
    <row r="16434" customFormat="false" ht="12.75" hidden="true" customHeight="false" outlineLevel="0" collapsed="false">
      <c r="A16434" s="197" t="s">
        <v>32562</v>
      </c>
      <c r="B16434" s="197" t="str">
        <f aca="false">C16434&amp;D16434&amp;E16434&amp;F16434&amp;G16434&amp;H16434</f>
        <v>GOTEJADOR PARA ELETROCALHA PERFURADA OU LISA,200X100MM.FORNECIMENTO E COLOCACAO</v>
      </c>
      <c r="C16434" s="197" t="s">
        <v>32563</v>
      </c>
      <c r="D16434" s="197" t="s">
        <v>13458</v>
      </c>
      <c r="I16434" s="197" t="s">
        <v>30</v>
      </c>
      <c r="J16434" s="197" t="n">
        <v>12.68</v>
      </c>
    </row>
    <row r="16435" customFormat="false" ht="12.75" hidden="true" customHeight="false" outlineLevel="0" collapsed="false">
      <c r="A16435" s="197" t="s">
        <v>32564</v>
      </c>
      <c r="B16435" s="197" t="str">
        <f aca="false">C16435&amp;D16435&amp;E16435&amp;F16435&amp;G16435&amp;H16435</f>
        <v>GOTEJADOR PARA ELETROCALHA PERFURADA OU LISA,200X100MM.FORNECIMENTO E COLOCACAO</v>
      </c>
      <c r="C16435" s="197" t="s">
        <v>32563</v>
      </c>
      <c r="D16435" s="197" t="s">
        <v>13458</v>
      </c>
      <c r="I16435" s="197" t="s">
        <v>30</v>
      </c>
      <c r="J16435" s="197" t="n">
        <v>11.69</v>
      </c>
    </row>
    <row r="16436" customFormat="false" ht="12.75" hidden="true" customHeight="false" outlineLevel="0" collapsed="false">
      <c r="A16436" s="197" t="s">
        <v>32565</v>
      </c>
      <c r="B16436" s="197" t="str">
        <f aca="false">C16436&amp;D16436&amp;E16436&amp;F16436&amp;G16436&amp;H16436</f>
        <v>GOTEJADOR PARA ELETROCALHA PERFURADA OU LISA,300X100MM.FORNECIMENTO E COLOCACAO</v>
      </c>
      <c r="C16436" s="197" t="s">
        <v>32566</v>
      </c>
      <c r="D16436" s="197" t="s">
        <v>13458</v>
      </c>
      <c r="I16436" s="197" t="s">
        <v>30</v>
      </c>
      <c r="J16436" s="197" t="n">
        <v>14.48</v>
      </c>
    </row>
    <row r="16437" customFormat="false" ht="12.75" hidden="true" customHeight="false" outlineLevel="0" collapsed="false">
      <c r="A16437" s="197" t="s">
        <v>32567</v>
      </c>
      <c r="B16437" s="197" t="str">
        <f aca="false">C16437&amp;D16437&amp;E16437&amp;F16437&amp;G16437&amp;H16437</f>
        <v>GOTEJADOR PARA ELETROCALHA PERFURADA OU LISA,300X100MM.FORNECIMENTO E COLOCACAO</v>
      </c>
      <c r="C16437" s="197" t="s">
        <v>32566</v>
      </c>
      <c r="D16437" s="197" t="s">
        <v>13458</v>
      </c>
      <c r="I16437" s="197" t="s">
        <v>30</v>
      </c>
      <c r="J16437" s="197" t="n">
        <v>13.49</v>
      </c>
    </row>
    <row r="16438" customFormat="false" ht="12.75" hidden="true" customHeight="false" outlineLevel="0" collapsed="false">
      <c r="A16438" s="197" t="s">
        <v>32568</v>
      </c>
      <c r="B16438" s="197" t="str">
        <f aca="false">C16438&amp;D16438&amp;E16438&amp;F16438&amp;G16438&amp;H16438</f>
        <v>GOTEJADOR PARA ELETROCALHA PERFURADA OU LISA,400X100MM.FORNECIMENTO E COLOCACAO</v>
      </c>
      <c r="C16438" s="197" t="s">
        <v>32569</v>
      </c>
      <c r="D16438" s="197" t="s">
        <v>13458</v>
      </c>
      <c r="I16438" s="197" t="s">
        <v>30</v>
      </c>
      <c r="J16438" s="197" t="n">
        <v>18.49</v>
      </c>
    </row>
    <row r="16439" customFormat="false" ht="12.75" hidden="true" customHeight="false" outlineLevel="0" collapsed="false">
      <c r="A16439" s="197" t="s">
        <v>32570</v>
      </c>
      <c r="B16439" s="197" t="str">
        <f aca="false">C16439&amp;D16439&amp;E16439&amp;F16439&amp;G16439&amp;H16439</f>
        <v>GOTEJADOR PARA ELETROCALHA PERFURADA OU LISA,400X100MM.FORNECIMENTO E COLOCACAO</v>
      </c>
      <c r="C16439" s="197" t="s">
        <v>32569</v>
      </c>
      <c r="D16439" s="197" t="s">
        <v>13458</v>
      </c>
      <c r="I16439" s="197" t="s">
        <v>30</v>
      </c>
      <c r="J16439" s="197" t="n">
        <v>17.5</v>
      </c>
    </row>
    <row r="16440" customFormat="false" ht="12.75" hidden="true" customHeight="false" outlineLevel="0" collapsed="false">
      <c r="A16440" s="197" t="s">
        <v>32571</v>
      </c>
      <c r="B16440" s="197" t="str">
        <f aca="false">C16440&amp;D16440&amp;E16440&amp;F16440&amp;G16440&amp;H16440</f>
        <v>TOMADA DE PISO,SIMPLES,EM CORPO DE ALUMINIO FUNDIDO E TAMPAEM LATAO POLIDO,30A/380V.FORNECIMENTO E COLOCACAO</v>
      </c>
      <c r="C16440" s="197" t="s">
        <v>32572</v>
      </c>
      <c r="D16440" s="197" t="s">
        <v>32573</v>
      </c>
      <c r="I16440" s="197" t="s">
        <v>30</v>
      </c>
      <c r="J16440" s="197" t="n">
        <v>38.17</v>
      </c>
    </row>
    <row r="16441" customFormat="false" ht="12.75" hidden="true" customHeight="false" outlineLevel="0" collapsed="false">
      <c r="A16441" s="197" t="s">
        <v>32574</v>
      </c>
      <c r="B16441" s="197" t="str">
        <f aca="false">C16441&amp;D16441&amp;E16441&amp;F16441&amp;G16441&amp;H16441</f>
        <v>TOMADA DE PISO,SIMPLES,EM CORPO DE ALUMINIO FUNDIDO E TAMPAEM LATAO POLIDO,30A/380V.FORNECIMENTO E COLOCACAO</v>
      </c>
      <c r="C16441" s="197" t="s">
        <v>32572</v>
      </c>
      <c r="D16441" s="197" t="s">
        <v>32573</v>
      </c>
      <c r="I16441" s="197" t="s">
        <v>30</v>
      </c>
      <c r="J16441" s="197" t="n">
        <v>36.74</v>
      </c>
    </row>
    <row r="16442" customFormat="false" ht="12.75" hidden="true" customHeight="false" outlineLevel="0" collapsed="false">
      <c r="A16442" s="197" t="s">
        <v>32575</v>
      </c>
      <c r="B16442" s="197" t="str">
        <f aca="false">C16442&amp;D16442&amp;E16442&amp;F16442&amp;G16442&amp;H16442</f>
        <v>TOMADA DUPLA DE PISO,EM CORPO DE ALUMINIO FUNDIDO E TAMPA EM LATAO POLIDO,30A/380V.FORNECIMENTO E COLOCACAO</v>
      </c>
      <c r="C16442" s="197" t="s">
        <v>32576</v>
      </c>
      <c r="D16442" s="197" t="s">
        <v>32577</v>
      </c>
      <c r="I16442" s="197" t="s">
        <v>30</v>
      </c>
      <c r="J16442" s="197" t="n">
        <v>62.27</v>
      </c>
    </row>
    <row r="16443" customFormat="false" ht="12.75" hidden="true" customHeight="false" outlineLevel="0" collapsed="false">
      <c r="A16443" s="197" t="s">
        <v>32578</v>
      </c>
      <c r="B16443" s="197" t="str">
        <f aca="false">C16443&amp;D16443&amp;E16443&amp;F16443&amp;G16443&amp;H16443</f>
        <v>TOMADA DUPLA DE PISO,EM CORPO DE ALUMINIO FUNDIDO E TAMPA EM LATAO POLIDO,30A/380V.FORNECIMENTO E COLOCACAO</v>
      </c>
      <c r="C16443" s="197" t="s">
        <v>32576</v>
      </c>
      <c r="D16443" s="197" t="s">
        <v>32577</v>
      </c>
      <c r="I16443" s="197" t="s">
        <v>30</v>
      </c>
      <c r="J16443" s="197" t="n">
        <v>60.69</v>
      </c>
    </row>
    <row r="16444" customFormat="false" ht="12.75" hidden="true" customHeight="false" outlineLevel="0" collapsed="false">
      <c r="A16444" s="197" t="s">
        <v>32579</v>
      </c>
      <c r="B16444" s="197" t="str">
        <f aca="false">C16444&amp;D16444&amp;E16444&amp;F16444&amp;G16444&amp;H16444</f>
        <v>INTERRUPTOR DE EMBUTIR COM 1 TECLA SIMPLES FOSFORESCENTE E PLACA.FORNECIMENTO E COLOCACAO</v>
      </c>
      <c r="C16444" s="197" t="s">
        <v>32580</v>
      </c>
      <c r="D16444" s="197" t="s">
        <v>32581</v>
      </c>
      <c r="I16444" s="197" t="s">
        <v>30</v>
      </c>
      <c r="J16444" s="197" t="n">
        <v>6.92</v>
      </c>
    </row>
    <row r="16445" customFormat="false" ht="12.75" hidden="true" customHeight="false" outlineLevel="0" collapsed="false">
      <c r="A16445" s="197" t="s">
        <v>32582</v>
      </c>
      <c r="B16445" s="197" t="str">
        <f aca="false">C16445&amp;D16445&amp;E16445&amp;F16445&amp;G16445&amp;H16445</f>
        <v>INTERRUPTOR DE EMBUTIR COM 1 TECLA SIMPLES FOSFORESCENTE E PLACA.FORNECIMENTO E COLOCACAO</v>
      </c>
      <c r="C16445" s="197" t="s">
        <v>32580</v>
      </c>
      <c r="D16445" s="197" t="s">
        <v>32581</v>
      </c>
      <c r="I16445" s="197" t="s">
        <v>30</v>
      </c>
      <c r="J16445" s="197" t="n">
        <v>6.34</v>
      </c>
    </row>
    <row r="16446" customFormat="false" ht="12.75" hidden="true" customHeight="false" outlineLevel="0" collapsed="false">
      <c r="A16446" s="197" t="s">
        <v>32583</v>
      </c>
      <c r="B16446" s="197" t="str">
        <f aca="false">C16446&amp;D16446&amp;E16446&amp;F16446&amp;G16446&amp;H16446</f>
        <v>INTERRUPTOR DE EMBUTIR COM 2 TECLAS SIMPLES FOSFORESCENTES E PLACA.FORNECIMENTO E COLOCACAO</v>
      </c>
      <c r="C16446" s="197" t="s">
        <v>32584</v>
      </c>
      <c r="D16446" s="197" t="s">
        <v>32585</v>
      </c>
      <c r="I16446" s="197" t="s">
        <v>30</v>
      </c>
      <c r="J16446" s="197" t="n">
        <v>13.29</v>
      </c>
    </row>
    <row r="16447" customFormat="false" ht="12.75" hidden="true" customHeight="false" outlineLevel="0" collapsed="false">
      <c r="A16447" s="197" t="s">
        <v>32586</v>
      </c>
      <c r="B16447" s="197" t="str">
        <f aca="false">C16447&amp;D16447&amp;E16447&amp;F16447&amp;G16447&amp;H16447</f>
        <v>INTERRUPTOR DE EMBUTIR COM 2 TECLAS SIMPLES FOSFORESCENTES E PLACA.FORNECIMENTO E COLOCACAO</v>
      </c>
      <c r="C16447" s="197" t="s">
        <v>32584</v>
      </c>
      <c r="D16447" s="197" t="s">
        <v>32585</v>
      </c>
      <c r="I16447" s="197" t="s">
        <v>30</v>
      </c>
      <c r="J16447" s="197" t="n">
        <v>12.57</v>
      </c>
    </row>
    <row r="16448" customFormat="false" ht="12.75" hidden="true" customHeight="false" outlineLevel="0" collapsed="false">
      <c r="A16448" s="197" t="s">
        <v>32587</v>
      </c>
      <c r="B16448" s="197" t="str">
        <f aca="false">C16448&amp;D16448&amp;E16448&amp;F16448&amp;G16448&amp;H16448</f>
        <v>INTERRUPTOR DE EMBUTIR COM 3 TECLAS SIMPLES FOSFORESCENTES E PLACA.FORNECIMENTO E COLOCACAO</v>
      </c>
      <c r="C16448" s="197" t="s">
        <v>32588</v>
      </c>
      <c r="D16448" s="197" t="s">
        <v>32585</v>
      </c>
      <c r="I16448" s="197" t="s">
        <v>30</v>
      </c>
      <c r="J16448" s="197" t="n">
        <v>15.6</v>
      </c>
    </row>
    <row r="16449" customFormat="false" ht="12.75" hidden="true" customHeight="false" outlineLevel="0" collapsed="false">
      <c r="A16449" s="197" t="s">
        <v>32589</v>
      </c>
      <c r="B16449" s="197" t="str">
        <f aca="false">C16449&amp;D16449&amp;E16449&amp;F16449&amp;G16449&amp;H16449</f>
        <v>INTERRUPTOR DE EMBUTIR COM 3 TECLAS SIMPLES FOSFORESCENTES E PLACA.FORNECIMENTO E COLOCACAO</v>
      </c>
      <c r="C16449" s="197" t="s">
        <v>32588</v>
      </c>
      <c r="D16449" s="197" t="s">
        <v>32585</v>
      </c>
      <c r="I16449" s="197" t="s">
        <v>30</v>
      </c>
      <c r="J16449" s="197" t="n">
        <v>14.74</v>
      </c>
    </row>
    <row r="16450" customFormat="false" ht="12.75" hidden="true" customHeight="false" outlineLevel="0" collapsed="false">
      <c r="A16450" s="197" t="s">
        <v>32590</v>
      </c>
      <c r="B16450" s="197" t="str">
        <f aca="false">C16450&amp;D16450&amp;E16450&amp;F16450&amp;G16450&amp;H16450</f>
        <v>INTERRUPTOR THREE-WAY DE EMBUTIR COM TECLA FOSFORESCENTE,INCLUSIVE PLACA.FORNECIMENTO E COLOCACAO</v>
      </c>
      <c r="C16450" s="197" t="s">
        <v>32591</v>
      </c>
      <c r="D16450" s="197" t="s">
        <v>32592</v>
      </c>
      <c r="I16450" s="197" t="s">
        <v>30</v>
      </c>
      <c r="J16450" s="197" t="n">
        <v>12.89</v>
      </c>
    </row>
    <row r="16451" customFormat="false" ht="12.75" hidden="true" customHeight="false" outlineLevel="0" collapsed="false">
      <c r="A16451" s="197" t="s">
        <v>32593</v>
      </c>
      <c r="B16451" s="197" t="str">
        <f aca="false">C16451&amp;D16451&amp;E16451&amp;F16451&amp;G16451&amp;H16451</f>
        <v>INTERRUPTOR THREE-WAY DE EMBUTIR COM TECLA FOSFORESCENTE,INCLUSIVE PLACA.FORNECIMENTO E COLOCACAO</v>
      </c>
      <c r="C16451" s="197" t="s">
        <v>32591</v>
      </c>
      <c r="D16451" s="197" t="s">
        <v>32592</v>
      </c>
      <c r="I16451" s="197" t="s">
        <v>30</v>
      </c>
      <c r="J16451" s="197" t="n">
        <v>12.03</v>
      </c>
    </row>
    <row r="16452" customFormat="false" ht="12.75" hidden="true" customHeight="false" outlineLevel="0" collapsed="false">
      <c r="A16452" s="197" t="s">
        <v>32594</v>
      </c>
      <c r="B16452" s="197" t="str">
        <f aca="false">C16452&amp;D16452&amp;E16452&amp;F16452&amp;G16452&amp;H16452</f>
        <v>INTERRUPTOR COM 1 TECLA SIMPLES E TOMADA 2P+T,10A/250V,PADRAO BRASILEIRO,DE EMBUTIR,COM PLACA DE 4"X2".FORNECIMENTO E COLOCACAO</v>
      </c>
      <c r="C16452" s="197" t="s">
        <v>32595</v>
      </c>
      <c r="D16452" s="197" t="s">
        <v>32596</v>
      </c>
      <c r="E16452" s="197" t="s">
        <v>8055</v>
      </c>
      <c r="I16452" s="197" t="s">
        <v>30</v>
      </c>
      <c r="J16452" s="197" t="n">
        <v>16.41</v>
      </c>
    </row>
    <row r="16453" customFormat="false" ht="12.75" hidden="true" customHeight="false" outlineLevel="0" collapsed="false">
      <c r="A16453" s="197" t="s">
        <v>32597</v>
      </c>
      <c r="B16453" s="197" t="str">
        <f aca="false">C16453&amp;D16453&amp;E16453&amp;F16453&amp;G16453&amp;H16453</f>
        <v>INTERRUPTOR COM 1 TECLA SIMPLES E TOMADA 2P+T,10A/250V,PADRAO BRASILEIRO,DE EMBUTIR,COM PLACA DE 4"X2".FORNECIMENTO E COLOCACAO</v>
      </c>
      <c r="C16453" s="197" t="s">
        <v>32595</v>
      </c>
      <c r="D16453" s="197" t="s">
        <v>32596</v>
      </c>
      <c r="E16453" s="197" t="s">
        <v>8055</v>
      </c>
      <c r="I16453" s="197" t="s">
        <v>30</v>
      </c>
      <c r="J16453" s="197" t="n">
        <v>15.26</v>
      </c>
    </row>
    <row r="16454" customFormat="false" ht="12.75" hidden="true" customHeight="false" outlineLevel="0" collapsed="false">
      <c r="A16454" s="197" t="s">
        <v>32598</v>
      </c>
      <c r="B16454" s="197" t="str">
        <f aca="false">C16454&amp;D16454&amp;E16454&amp;F16454&amp;G16454&amp;H16454</f>
        <v>INTERRUPTOR COM 2 TECLAS SIMPLES E TOMADA 2P+T,10A/250V,PADRAO BRASILEIRO,DE EMBUTIR,COM PLACA DE 4"X2".FORNECIMENTO E COLOCACAO</v>
      </c>
      <c r="C16454" s="197" t="s">
        <v>32599</v>
      </c>
      <c r="D16454" s="197" t="s">
        <v>32600</v>
      </c>
      <c r="E16454" s="197" t="s">
        <v>13253</v>
      </c>
      <c r="I16454" s="197" t="s">
        <v>30</v>
      </c>
      <c r="J16454" s="197" t="n">
        <v>17.75</v>
      </c>
    </row>
    <row r="16455" customFormat="false" ht="12.75" hidden="true" customHeight="false" outlineLevel="0" collapsed="false">
      <c r="A16455" s="197" t="s">
        <v>32601</v>
      </c>
      <c r="B16455" s="197" t="str">
        <f aca="false">C16455&amp;D16455&amp;E16455&amp;F16455&amp;G16455&amp;H16455</f>
        <v>INTERRUPTOR COM 2 TECLAS SIMPLES E TOMADA 2P+T,10A/250V,PADRAO BRASILEIRO,DE EMBUTIR,COM PLACA DE 4"X2".FORNECIMENTO E COLOCACAO</v>
      </c>
      <c r="C16455" s="197" t="s">
        <v>32599</v>
      </c>
      <c r="D16455" s="197" t="s">
        <v>32600</v>
      </c>
      <c r="E16455" s="197" t="s">
        <v>13253</v>
      </c>
      <c r="I16455" s="197" t="s">
        <v>30</v>
      </c>
      <c r="J16455" s="197" t="n">
        <v>16.6</v>
      </c>
    </row>
    <row r="16456" customFormat="false" ht="12.75" hidden="true" customHeight="false" outlineLevel="0" collapsed="false">
      <c r="A16456" s="197" t="s">
        <v>32602</v>
      </c>
      <c r="B16456" s="197" t="str">
        <f aca="false">C16456&amp;D16456&amp;E16456&amp;F16456&amp;G16456&amp;H16456</f>
        <v>TOMADA ELETRICA 2P+T,10A/250V,PADRAO BRASILEIRO,DE EMBUTIR,COM PLACA 4"X2".FORNECIMENTO E COLOCACAO.</v>
      </c>
      <c r="C16456" s="197" t="s">
        <v>32603</v>
      </c>
      <c r="D16456" s="197" t="s">
        <v>32604</v>
      </c>
      <c r="I16456" s="197" t="s">
        <v>30</v>
      </c>
      <c r="J16456" s="197" t="n">
        <v>9.94</v>
      </c>
    </row>
    <row r="16457" customFormat="false" ht="12.75" hidden="true" customHeight="false" outlineLevel="0" collapsed="false">
      <c r="A16457" s="197" t="s">
        <v>32605</v>
      </c>
      <c r="B16457" s="197" t="str">
        <f aca="false">C16457&amp;D16457&amp;E16457&amp;F16457&amp;G16457&amp;H16457</f>
        <v>TOMADA ELETRICA 2P+T,10A/250V,PADRAO BRASILEIRO,DE EMBUTIR,COM PLACA 4"X2".FORNECIMENTO E COLOCACAO.</v>
      </c>
      <c r="C16457" s="197" t="s">
        <v>32603</v>
      </c>
      <c r="D16457" s="197" t="s">
        <v>32604</v>
      </c>
      <c r="I16457" s="197" t="s">
        <v>30</v>
      </c>
      <c r="J16457" s="197" t="n">
        <v>9.36</v>
      </c>
    </row>
    <row r="16458" customFormat="false" ht="12.75" hidden="true" customHeight="false" outlineLevel="0" collapsed="false">
      <c r="A16458" s="197" t="s">
        <v>32606</v>
      </c>
      <c r="B16458" s="197" t="str">
        <f aca="false">C16458&amp;D16458&amp;E16458&amp;F16458&amp;G16458&amp;H16458</f>
        <v>TOMADA ELETRICA 2P+T,20A/250V,PADRAO BRASILEIRO,DE EMBUTIR,COM PLACA 4"X2".FORNECIMENTO E COLOCACAO</v>
      </c>
      <c r="C16458" s="197" t="s">
        <v>32607</v>
      </c>
      <c r="D16458" s="197" t="s">
        <v>32608</v>
      </c>
      <c r="I16458" s="197" t="s">
        <v>30</v>
      </c>
      <c r="J16458" s="197" t="n">
        <v>11.35</v>
      </c>
    </row>
    <row r="16459" customFormat="false" ht="12.75" hidden="true" customHeight="false" outlineLevel="0" collapsed="false">
      <c r="A16459" s="197" t="s">
        <v>32609</v>
      </c>
      <c r="B16459" s="197" t="str">
        <f aca="false">C16459&amp;D16459&amp;E16459&amp;F16459&amp;G16459&amp;H16459</f>
        <v>TOMADA ELETRICA 2P+T,20A/250V,PADRAO BRASILEIRO,DE EMBUTIR,COM PLACA 4"X2".FORNECIMENTO E COLOCACAO</v>
      </c>
      <c r="C16459" s="197" t="s">
        <v>32607</v>
      </c>
      <c r="D16459" s="197" t="s">
        <v>32608</v>
      </c>
      <c r="I16459" s="197" t="s">
        <v>30</v>
      </c>
      <c r="J16459" s="197" t="n">
        <v>10.77</v>
      </c>
    </row>
    <row r="16460" customFormat="false" ht="12.75" hidden="true" customHeight="false" outlineLevel="0" collapsed="false">
      <c r="A16460" s="197" t="s">
        <v>32610</v>
      </c>
      <c r="B16460" s="197" t="str">
        <f aca="false">C16460&amp;D16460&amp;E16460&amp;F16460&amp;G16460&amp;H16460</f>
        <v>TOMADA ELETRICA 2P+T,10A/250V,PADRAO BRASILEIRO,DE SOBREPOR.FORNECIMENTO E COLOCACAO</v>
      </c>
      <c r="C16460" s="197" t="s">
        <v>32611</v>
      </c>
      <c r="D16460" s="197" t="s">
        <v>7956</v>
      </c>
      <c r="I16460" s="197" t="s">
        <v>30</v>
      </c>
      <c r="J16460" s="197" t="n">
        <v>7.77</v>
      </c>
    </row>
    <row r="16461" customFormat="false" ht="12.75" hidden="true" customHeight="false" outlineLevel="0" collapsed="false">
      <c r="A16461" s="197" t="s">
        <v>32612</v>
      </c>
      <c r="B16461" s="197" t="str">
        <f aca="false">C16461&amp;D16461&amp;E16461&amp;F16461&amp;G16461&amp;H16461</f>
        <v>TOMADA ELETRICA 2P+T,10A/250V,PADRAO BRASILEIRO,DE SOBREPOR.FORNECIMENTO E COLOCACAO</v>
      </c>
      <c r="C16461" s="197" t="s">
        <v>32611</v>
      </c>
      <c r="D16461" s="197" t="s">
        <v>7956</v>
      </c>
      <c r="I16461" s="197" t="s">
        <v>30</v>
      </c>
      <c r="J16461" s="197" t="n">
        <v>7.19</v>
      </c>
    </row>
    <row r="16462" customFormat="false" ht="12.75" hidden="true" customHeight="false" outlineLevel="0" collapsed="false">
      <c r="A16462" s="197" t="s">
        <v>32613</v>
      </c>
      <c r="B16462" s="197" t="str">
        <f aca="false">C16462&amp;D16462&amp;E16462&amp;F16462&amp;G16462&amp;H16462</f>
        <v>TOMADA ELETRICA 2P+T,20A/250V,PADRAO BRASILEIRO,DE SOBREPOR.FORNECIMENTO E COLOCACAO</v>
      </c>
      <c r="C16462" s="197" t="s">
        <v>32614</v>
      </c>
      <c r="D16462" s="197" t="s">
        <v>7956</v>
      </c>
      <c r="I16462" s="197" t="s">
        <v>30</v>
      </c>
      <c r="J16462" s="197" t="n">
        <v>11.62</v>
      </c>
    </row>
    <row r="16463" customFormat="false" ht="12.75" hidden="true" customHeight="false" outlineLevel="0" collapsed="false">
      <c r="A16463" s="197" t="s">
        <v>32615</v>
      </c>
      <c r="B16463" s="197" t="str">
        <f aca="false">C16463&amp;D16463&amp;E16463&amp;F16463&amp;G16463&amp;H16463</f>
        <v>TOMADA ELETRICA 2P+T,20A/250V,PADRAO BRASILEIRO,DE SOBREPOR.FORNECIMENTO E COLOCACAO</v>
      </c>
      <c r="C16463" s="197" t="s">
        <v>32614</v>
      </c>
      <c r="D16463" s="197" t="s">
        <v>7956</v>
      </c>
      <c r="I16463" s="197" t="s">
        <v>30</v>
      </c>
      <c r="J16463" s="197" t="n">
        <v>11.04</v>
      </c>
    </row>
    <row r="16464" customFormat="false" ht="12.75" hidden="true" customHeight="false" outlineLevel="0" collapsed="false">
      <c r="A16464" s="197" t="s">
        <v>32616</v>
      </c>
      <c r="B16464" s="197" t="str">
        <f aca="false">C16464&amp;D16464&amp;E16464&amp;F16464&amp;G16464&amp;H16464</f>
        <v>TOMADA DE BAQUELITE,DE SOBREPOR,REVESTIDA DE BORRACHA,TRIPOLAR 15A.FORNECIMENTO E COLOCACAO</v>
      </c>
      <c r="C16464" s="197" t="s">
        <v>32617</v>
      </c>
      <c r="D16464" s="197" t="s">
        <v>32618</v>
      </c>
      <c r="I16464" s="197" t="s">
        <v>30</v>
      </c>
      <c r="J16464" s="197" t="n">
        <v>43.95</v>
      </c>
    </row>
    <row r="16465" customFormat="false" ht="12.75" hidden="true" customHeight="false" outlineLevel="0" collapsed="false">
      <c r="A16465" s="197" t="s">
        <v>32619</v>
      </c>
      <c r="B16465" s="197" t="str">
        <f aca="false">C16465&amp;D16465&amp;E16465&amp;F16465&amp;G16465&amp;H16465</f>
        <v>TOMADA DE BAQUELITE,DE SOBREPOR,REVESTIDA DE BORRACHA,TRIPOLAR 15A.FORNECIMENTO E COLOCACAO</v>
      </c>
      <c r="C16465" s="197" t="s">
        <v>32617</v>
      </c>
      <c r="D16465" s="197" t="s">
        <v>32618</v>
      </c>
      <c r="I16465" s="197" t="s">
        <v>30</v>
      </c>
      <c r="J16465" s="197" t="n">
        <v>41.09</v>
      </c>
    </row>
    <row r="16466" customFormat="false" ht="12.75" hidden="true" customHeight="false" outlineLevel="0" collapsed="false">
      <c r="A16466" s="197" t="s">
        <v>32620</v>
      </c>
      <c r="B16466" s="197" t="str">
        <f aca="false">C16466&amp;D16466&amp;E16466&amp;F16466&amp;G16466&amp;H16466</f>
        <v>TOMADA ELETRICA 2P+T,20A/250V,PADRAO BRASILEIRO,DE EMBUTIR,COM PLACA 4"X2",INCLUSIVE CAIXA DE DISTRIBUICAO E 2 DISJUNTORES MONOFASICOS DE 10 A 30A.FORNECIMENTO E COLOCACAO</v>
      </c>
      <c r="C16466" s="197" t="s">
        <v>32607</v>
      </c>
      <c r="D16466" s="197" t="s">
        <v>32621</v>
      </c>
      <c r="E16466" s="197" t="s">
        <v>32622</v>
      </c>
      <c r="I16466" s="197" t="s">
        <v>30</v>
      </c>
      <c r="J16466" s="197" t="n">
        <v>73.07</v>
      </c>
    </row>
    <row r="16467" customFormat="false" ht="12.75" hidden="true" customHeight="false" outlineLevel="0" collapsed="false">
      <c r="A16467" s="197" t="s">
        <v>32623</v>
      </c>
      <c r="B16467" s="197" t="str">
        <f aca="false">C16467&amp;D16467&amp;E16467&amp;F16467&amp;G16467&amp;H16467</f>
        <v>TOMADA ELETRICA 2P+T,20A/250V,PADRAO BRASILEIRO,DE EMBUTIR,COM PLACA 4"X2",INCLUSIVE CAIXA DE DISTRIBUICAO E 2 DISJUNTORES MONOFASICOS DE 10 A 30A.FORNECIMENTO E COLOCACAO</v>
      </c>
      <c r="C16467" s="197" t="s">
        <v>32607</v>
      </c>
      <c r="D16467" s="197" t="s">
        <v>32621</v>
      </c>
      <c r="E16467" s="197" t="s">
        <v>32622</v>
      </c>
      <c r="I16467" s="197" t="s">
        <v>30</v>
      </c>
      <c r="J16467" s="197" t="n">
        <v>68.14</v>
      </c>
    </row>
    <row r="16468" customFormat="false" ht="12.75" hidden="true" customHeight="false" outlineLevel="0" collapsed="false">
      <c r="A16468" s="197" t="s">
        <v>32624</v>
      </c>
      <c r="B16468" s="197" t="str">
        <f aca="false">C16468&amp;D16468&amp;E16468&amp;F16468&amp;G16468&amp;H16468</f>
        <v>TOMADA 4 PINOS,DE SOBREPOR,COMPLETA,PARA TELEFONE.FORNECIMENTO E COLOCACAO</v>
      </c>
      <c r="C16468" s="197" t="s">
        <v>32625</v>
      </c>
      <c r="D16468" s="197" t="s">
        <v>7479</v>
      </c>
      <c r="I16468" s="197" t="s">
        <v>30</v>
      </c>
      <c r="J16468" s="197" t="n">
        <v>8.79</v>
      </c>
    </row>
    <row r="16469" customFormat="false" ht="12.75" hidden="true" customHeight="false" outlineLevel="0" collapsed="false">
      <c r="A16469" s="197" t="s">
        <v>32626</v>
      </c>
      <c r="B16469" s="197" t="str">
        <f aca="false">C16469&amp;D16469&amp;E16469&amp;F16469&amp;G16469&amp;H16469</f>
        <v>TOMADA 4 PINOS,DE SOBREPOR,COMPLETA,PARA TELEFONE.FORNECIMENTO E COLOCACAO</v>
      </c>
      <c r="C16469" s="197" t="s">
        <v>32625</v>
      </c>
      <c r="D16469" s="197" t="s">
        <v>7479</v>
      </c>
      <c r="I16469" s="197" t="s">
        <v>30</v>
      </c>
      <c r="J16469" s="197" t="n">
        <v>8.21</v>
      </c>
    </row>
    <row r="16470" customFormat="false" ht="12.75" hidden="true" customHeight="false" outlineLevel="0" collapsed="false">
      <c r="A16470" s="197" t="s">
        <v>32627</v>
      </c>
      <c r="B16470" s="197" t="str">
        <f aca="false">C16470&amp;D16470&amp;E16470&amp;F16470&amp;G16470&amp;H16470</f>
        <v>TOMADA 4 PINOS,DE EMBUTIR,COMPLETA,PARA TELEFONE.FORNECIMENTO E COLOCACAO</v>
      </c>
      <c r="C16470" s="197" t="s">
        <v>32628</v>
      </c>
      <c r="D16470" s="197" t="s">
        <v>7902</v>
      </c>
      <c r="I16470" s="197" t="s">
        <v>30</v>
      </c>
      <c r="J16470" s="197" t="n">
        <v>7.9</v>
      </c>
    </row>
    <row r="16471" customFormat="false" ht="12.75" hidden="true" customHeight="false" outlineLevel="0" collapsed="false">
      <c r="A16471" s="197" t="s">
        <v>32629</v>
      </c>
      <c r="B16471" s="197" t="str">
        <f aca="false">C16471&amp;D16471&amp;E16471&amp;F16471&amp;G16471&amp;H16471</f>
        <v>TOMADA 4 PINOS,DE EMBUTIR,COMPLETA,PARA TELEFONE.FORNECIMENTO E COLOCACAO</v>
      </c>
      <c r="C16471" s="197" t="s">
        <v>32628</v>
      </c>
      <c r="D16471" s="197" t="s">
        <v>7902</v>
      </c>
      <c r="I16471" s="197" t="s">
        <v>30</v>
      </c>
      <c r="J16471" s="197" t="n">
        <v>7.32</v>
      </c>
    </row>
    <row r="16472" customFormat="false" ht="12.75" hidden="true" customHeight="false" outlineLevel="0" collapsed="false">
      <c r="A16472" s="197" t="s">
        <v>32630</v>
      </c>
      <c r="B16472" s="197" t="str">
        <f aca="false">C16472&amp;D16472&amp;E16472&amp;F16472&amp;G16472&amp;H16472</f>
        <v>ESPELHO PLASTICO 4"X2".FORNECIMENTO E COLOCACAO</v>
      </c>
      <c r="C16472" s="197" t="s">
        <v>32631</v>
      </c>
      <c r="I16472" s="197" t="s">
        <v>30</v>
      </c>
      <c r="J16472" s="197" t="n">
        <v>1.61</v>
      </c>
    </row>
    <row r="16473" customFormat="false" ht="12.75" hidden="true" customHeight="false" outlineLevel="0" collapsed="false">
      <c r="A16473" s="197" t="s">
        <v>32632</v>
      </c>
      <c r="B16473" s="197" t="str">
        <f aca="false">C16473&amp;D16473&amp;E16473&amp;F16473&amp;G16473&amp;H16473</f>
        <v>ESPELHO PLASTICO 4"X2".FORNECIMENTO E COLOCACAO</v>
      </c>
      <c r="C16473" s="197" t="s">
        <v>32631</v>
      </c>
      <c r="I16473" s="197" t="s">
        <v>30</v>
      </c>
      <c r="J16473" s="197" t="n">
        <v>1.52</v>
      </c>
    </row>
    <row r="16474" customFormat="false" ht="12.75" hidden="true" customHeight="false" outlineLevel="0" collapsed="false">
      <c r="A16474" s="197" t="s">
        <v>32633</v>
      </c>
      <c r="B16474" s="197" t="str">
        <f aca="false">C16474&amp;D16474&amp;E16474&amp;F16474&amp;G16474&amp;H16474</f>
        <v>TOMADA TIPO RJ11,DE SOBREPOR,COMPLETA,PARA TELEFONE.FORNECIMENTO E COLOCACAO</v>
      </c>
      <c r="C16474" s="197" t="s">
        <v>32634</v>
      </c>
      <c r="D16474" s="197" t="s">
        <v>7139</v>
      </c>
      <c r="I16474" s="197" t="s">
        <v>30</v>
      </c>
      <c r="J16474" s="197" t="n">
        <v>11.54</v>
      </c>
    </row>
    <row r="16475" customFormat="false" ht="12.75" hidden="true" customHeight="false" outlineLevel="0" collapsed="false">
      <c r="A16475" s="197" t="s">
        <v>32635</v>
      </c>
      <c r="B16475" s="197" t="str">
        <f aca="false">C16475&amp;D16475&amp;E16475&amp;F16475&amp;G16475&amp;H16475</f>
        <v>TOMADA TIPO RJ11,DE SOBREPOR,COMPLETA,PARA TELEFONE.FORNECIMENTO E COLOCACAO</v>
      </c>
      <c r="C16475" s="197" t="s">
        <v>32634</v>
      </c>
      <c r="D16475" s="197" t="s">
        <v>7139</v>
      </c>
      <c r="I16475" s="197" t="s">
        <v>30</v>
      </c>
      <c r="J16475" s="197" t="n">
        <v>10.96</v>
      </c>
    </row>
    <row r="16476" customFormat="false" ht="12.75" hidden="true" customHeight="false" outlineLevel="0" collapsed="false">
      <c r="A16476" s="197" t="s">
        <v>32636</v>
      </c>
      <c r="B16476" s="197" t="str">
        <f aca="false">C16476&amp;D16476&amp;E16476&amp;F16476&amp;G16476&amp;H16476</f>
        <v>TOMADA TIPO RJ11,DE EMBUTIR,COMPLETA,PARA TELEFONE.FORNECIMENTO E COLOCACAO</v>
      </c>
      <c r="C16476" s="197" t="s">
        <v>32637</v>
      </c>
      <c r="D16476" s="197" t="s">
        <v>25239</v>
      </c>
      <c r="I16476" s="197" t="s">
        <v>30</v>
      </c>
      <c r="J16476" s="197" t="n">
        <v>14.55</v>
      </c>
    </row>
    <row r="16477" customFormat="false" ht="12.75" hidden="true" customHeight="false" outlineLevel="0" collapsed="false">
      <c r="A16477" s="197" t="s">
        <v>32638</v>
      </c>
      <c r="B16477" s="197" t="str">
        <f aca="false">C16477&amp;D16477&amp;E16477&amp;F16477&amp;G16477&amp;H16477</f>
        <v>TOMADA TIPO RJ11,DE EMBUTIR,COMPLETA,PARA TELEFONE.FORNECIMENTO E COLOCACAO</v>
      </c>
      <c r="C16477" s="197" t="s">
        <v>32637</v>
      </c>
      <c r="D16477" s="197" t="s">
        <v>25239</v>
      </c>
      <c r="I16477" s="197" t="s">
        <v>30</v>
      </c>
      <c r="J16477" s="197" t="n">
        <v>13.97</v>
      </c>
    </row>
    <row r="16478" customFormat="false" ht="12.75" hidden="true" customHeight="false" outlineLevel="0" collapsed="false">
      <c r="A16478" s="197" t="s">
        <v>32639</v>
      </c>
      <c r="B16478" s="197" t="str">
        <f aca="false">C16478&amp;D16478&amp;E16478&amp;F16478&amp;G16478&amp;H16478</f>
        <v>TOMADA TIPO RJ45,DE SOBREPOR,COMPLETA,PARA LOGICA.FORNECIMENTO E COLOCACAO</v>
      </c>
      <c r="C16478" s="197" t="s">
        <v>32640</v>
      </c>
      <c r="D16478" s="197" t="s">
        <v>7479</v>
      </c>
      <c r="I16478" s="197" t="s">
        <v>30</v>
      </c>
      <c r="J16478" s="197" t="n">
        <v>23.09</v>
      </c>
    </row>
    <row r="16479" customFormat="false" ht="12.75" hidden="true" customHeight="false" outlineLevel="0" collapsed="false">
      <c r="A16479" s="197" t="s">
        <v>32641</v>
      </c>
      <c r="B16479" s="197" t="str">
        <f aca="false">C16479&amp;D16479&amp;E16479&amp;F16479&amp;G16479&amp;H16479</f>
        <v>TOMADA TIPO RJ45,DE SOBREPOR,COMPLETA,PARA LOGICA.FORNECIMENTO E COLOCACAO</v>
      </c>
      <c r="C16479" s="197" t="s">
        <v>32640</v>
      </c>
      <c r="D16479" s="197" t="s">
        <v>7479</v>
      </c>
      <c r="I16479" s="197" t="s">
        <v>30</v>
      </c>
      <c r="J16479" s="197" t="n">
        <v>22.51</v>
      </c>
    </row>
    <row r="16480" customFormat="false" ht="12.75" hidden="true" customHeight="false" outlineLevel="0" collapsed="false">
      <c r="A16480" s="197" t="s">
        <v>32642</v>
      </c>
      <c r="B16480" s="197" t="str">
        <f aca="false">C16480&amp;D16480&amp;E16480&amp;F16480&amp;G16480&amp;H16480</f>
        <v>TOMADA TIPO RJ45,DE EMBUTIR,COMPLETA,PARA LOGICA.FORNECIMENTO E COLOCACAO</v>
      </c>
      <c r="C16480" s="197" t="s">
        <v>32643</v>
      </c>
      <c r="D16480" s="197" t="s">
        <v>7902</v>
      </c>
      <c r="I16480" s="197" t="s">
        <v>30</v>
      </c>
      <c r="J16480" s="197" t="n">
        <v>29.56</v>
      </c>
    </row>
    <row r="16481" customFormat="false" ht="12.75" hidden="true" customHeight="false" outlineLevel="0" collapsed="false">
      <c r="A16481" s="197" t="s">
        <v>32644</v>
      </c>
      <c r="B16481" s="197" t="str">
        <f aca="false">C16481&amp;D16481&amp;E16481&amp;F16481&amp;G16481&amp;H16481</f>
        <v>TOMADA TIPO RJ45,DE EMBUTIR,COMPLETA,PARA LOGICA.FORNECIMENTO E COLOCACAO</v>
      </c>
      <c r="C16481" s="197" t="s">
        <v>32643</v>
      </c>
      <c r="D16481" s="197" t="s">
        <v>7902</v>
      </c>
      <c r="I16481" s="197" t="s">
        <v>30</v>
      </c>
      <c r="J16481" s="197" t="n">
        <v>28.98</v>
      </c>
    </row>
    <row r="16482" customFormat="false" ht="12.75" hidden="true" customHeight="false" outlineLevel="0" collapsed="false">
      <c r="A16482" s="197" t="s">
        <v>32645</v>
      </c>
      <c r="B16482" s="197" t="str">
        <f aca="false">C16482&amp;D16482&amp;E16482&amp;F16482&amp;G16482&amp;H16482</f>
        <v>TOMADA COAXIAL,DE SOBREPOR,COMPLETA,PARA ANTENA DE TV.FORNECIMENTO E COLOCACAO</v>
      </c>
      <c r="C16482" s="197" t="s">
        <v>32646</v>
      </c>
      <c r="D16482" s="197" t="s">
        <v>8002</v>
      </c>
      <c r="I16482" s="197" t="s">
        <v>30</v>
      </c>
      <c r="J16482" s="197" t="n">
        <v>14.06</v>
      </c>
    </row>
    <row r="16483" customFormat="false" ht="12.75" hidden="true" customHeight="false" outlineLevel="0" collapsed="false">
      <c r="A16483" s="197" t="s">
        <v>32647</v>
      </c>
      <c r="B16483" s="197" t="str">
        <f aca="false">C16483&amp;D16483&amp;E16483&amp;F16483&amp;G16483&amp;H16483</f>
        <v>TOMADA COAXIAL,DE SOBREPOR,COMPLETA,PARA ANTENA DE TV.FORNECIMENTO E COLOCACAO</v>
      </c>
      <c r="C16483" s="197" t="s">
        <v>32646</v>
      </c>
      <c r="D16483" s="197" t="s">
        <v>8002</v>
      </c>
      <c r="I16483" s="197" t="s">
        <v>30</v>
      </c>
      <c r="J16483" s="197" t="n">
        <v>13.48</v>
      </c>
    </row>
    <row r="16484" customFormat="false" ht="12.75" hidden="true" customHeight="false" outlineLevel="0" collapsed="false">
      <c r="A16484" s="197" t="s">
        <v>32648</v>
      </c>
      <c r="B16484" s="197" t="str">
        <f aca="false">C16484&amp;D16484&amp;E16484&amp;F16484&amp;G16484&amp;H16484</f>
        <v>TOMADA COAXIAL,DE EMBUTIR,COMPLETA,PARA ANTENA DE TV.FORNECIMENTO E COLOCACAO</v>
      </c>
      <c r="C16484" s="197" t="s">
        <v>32649</v>
      </c>
      <c r="D16484" s="197" t="s">
        <v>4468</v>
      </c>
      <c r="I16484" s="197" t="s">
        <v>30</v>
      </c>
      <c r="J16484" s="197" t="n">
        <v>13.13</v>
      </c>
    </row>
    <row r="16485" customFormat="false" ht="12.75" hidden="true" customHeight="false" outlineLevel="0" collapsed="false">
      <c r="A16485" s="197" t="s">
        <v>32650</v>
      </c>
      <c r="B16485" s="197" t="str">
        <f aca="false">C16485&amp;D16485&amp;E16485&amp;F16485&amp;G16485&amp;H16485</f>
        <v>TOMADA COAXIAL,DE EMBUTIR,COMPLETA,PARA ANTENA DE TV.FORNECIMENTO E COLOCACAO</v>
      </c>
      <c r="C16485" s="197" t="s">
        <v>32649</v>
      </c>
      <c r="D16485" s="197" t="s">
        <v>4468</v>
      </c>
      <c r="I16485" s="197" t="s">
        <v>30</v>
      </c>
      <c r="J16485" s="197" t="n">
        <v>12.55</v>
      </c>
    </row>
    <row r="16486" customFormat="false" ht="12.75" hidden="true" customHeight="false" outlineLevel="0" collapsed="false">
      <c r="A16486" s="197" t="s">
        <v>32651</v>
      </c>
      <c r="B16486" s="197" t="str">
        <f aca="false">C16486&amp;D16486&amp;E16486&amp;F16486&amp;G16486&amp;H16486</f>
        <v>RECEPTACULO DE LOUCA PARA PENDENTE.FORNECIMENTO E COLOCACAO</v>
      </c>
      <c r="C16486" s="197" t="s">
        <v>32652</v>
      </c>
      <c r="I16486" s="197" t="s">
        <v>30</v>
      </c>
      <c r="J16486" s="197" t="n">
        <v>5.89</v>
      </c>
    </row>
    <row r="16487" customFormat="false" ht="12.75" hidden="true" customHeight="false" outlineLevel="0" collapsed="false">
      <c r="A16487" s="197" t="s">
        <v>32653</v>
      </c>
      <c r="B16487" s="197" t="str">
        <f aca="false">C16487&amp;D16487&amp;E16487&amp;F16487&amp;G16487&amp;H16487</f>
        <v>RECEPTACULO DE LOUCA PARA PENDENTE.FORNECIMENTO E COLOCACAO</v>
      </c>
      <c r="C16487" s="197" t="s">
        <v>32652</v>
      </c>
      <c r="I16487" s="197" t="s">
        <v>30</v>
      </c>
      <c r="J16487" s="197" t="n">
        <v>5.46</v>
      </c>
    </row>
    <row r="16488" customFormat="false" ht="12.75" hidden="true" customHeight="false" outlineLevel="0" collapsed="false">
      <c r="A16488" s="197" t="s">
        <v>32654</v>
      </c>
      <c r="B16488" s="197" t="str">
        <f aca="false">C16488&amp;D16488&amp;E16488&amp;F16488&amp;G16488&amp;H16488</f>
        <v>LAMPADA INCANDESCENTE HALOGENA,DE 50W-12V.FORNECIMENTO E COLOCACAO</v>
      </c>
      <c r="C16488" s="197" t="s">
        <v>32655</v>
      </c>
      <c r="D16488" s="197" t="s">
        <v>8011</v>
      </c>
      <c r="I16488" s="197" t="s">
        <v>30</v>
      </c>
      <c r="J16488" s="197" t="n">
        <v>4.17</v>
      </c>
    </row>
    <row r="16489" customFormat="false" ht="12.75" hidden="true" customHeight="false" outlineLevel="0" collapsed="false">
      <c r="A16489" s="197" t="s">
        <v>32656</v>
      </c>
      <c r="B16489" s="197" t="str">
        <f aca="false">C16489&amp;D16489&amp;E16489&amp;F16489&amp;G16489&amp;H16489</f>
        <v>LAMPADA INCANDESCENTE HALOGENA,DE 50W-12V.FORNECIMENTO E COLOCACAO</v>
      </c>
      <c r="C16489" s="197" t="s">
        <v>32655</v>
      </c>
      <c r="D16489" s="197" t="s">
        <v>8011</v>
      </c>
      <c r="I16489" s="197" t="s">
        <v>30</v>
      </c>
      <c r="J16489" s="197" t="n">
        <v>4.02</v>
      </c>
    </row>
    <row r="16490" customFormat="false" ht="12.75" hidden="true" customHeight="false" outlineLevel="0" collapsed="false">
      <c r="A16490" s="197" t="s">
        <v>32657</v>
      </c>
      <c r="B16490" s="197" t="str">
        <f aca="false">C16490&amp;D16490&amp;E16490&amp;F16490&amp;G16490&amp;H16490</f>
        <v>LAMPADA INCANDESCENTE HALOGENA,DE 20W-12V.FORNECIMENTO E COLOCACAO</v>
      </c>
      <c r="C16490" s="197" t="s">
        <v>32658</v>
      </c>
      <c r="D16490" s="197" t="s">
        <v>8011</v>
      </c>
      <c r="I16490" s="197" t="s">
        <v>30</v>
      </c>
      <c r="J16490" s="197" t="n">
        <v>3.14</v>
      </c>
    </row>
    <row r="16491" customFormat="false" ht="12.75" hidden="true" customHeight="false" outlineLevel="0" collapsed="false">
      <c r="A16491" s="197" t="s">
        <v>32659</v>
      </c>
      <c r="B16491" s="197" t="str">
        <f aca="false">C16491&amp;D16491&amp;E16491&amp;F16491&amp;G16491&amp;H16491</f>
        <v>LAMPADA INCANDESCENTE HALOGENA,DE 20W-12V.FORNECIMENTO E COLOCACAO</v>
      </c>
      <c r="C16491" s="197" t="s">
        <v>32658</v>
      </c>
      <c r="D16491" s="197" t="s">
        <v>8011</v>
      </c>
      <c r="I16491" s="197" t="s">
        <v>30</v>
      </c>
      <c r="J16491" s="197" t="n">
        <v>2.99</v>
      </c>
    </row>
    <row r="16492" customFormat="false" ht="12.75" hidden="true" customHeight="false" outlineLevel="0" collapsed="false">
      <c r="A16492" s="197" t="s">
        <v>32660</v>
      </c>
      <c r="B16492" s="197" t="str">
        <f aca="false">C16492&amp;D16492&amp;E16492&amp;F16492&amp;G16492&amp;H16492</f>
        <v>LAMPADA FLUORESCENTE TUBULAR,DE 40W.FORNECIMENTO E COLOCACAO</v>
      </c>
      <c r="C16492" s="197" t="s">
        <v>32661</v>
      </c>
      <c r="I16492" s="197" t="s">
        <v>30</v>
      </c>
      <c r="J16492" s="197" t="n">
        <v>8.07</v>
      </c>
    </row>
    <row r="16493" customFormat="false" ht="12.75" hidden="true" customHeight="false" outlineLevel="0" collapsed="false">
      <c r="A16493" s="197" t="s">
        <v>32662</v>
      </c>
      <c r="B16493" s="197" t="str">
        <f aca="false">C16493&amp;D16493&amp;E16493&amp;F16493&amp;G16493&amp;H16493</f>
        <v>LAMPADA FLUORESCENTE TUBULAR,DE 40W.FORNECIMENTO E COLOCACAO</v>
      </c>
      <c r="C16493" s="197" t="s">
        <v>32661</v>
      </c>
      <c r="I16493" s="197" t="s">
        <v>30</v>
      </c>
      <c r="J16493" s="197" t="n">
        <v>7.78</v>
      </c>
    </row>
    <row r="16494" customFormat="false" ht="12.75" hidden="true" customHeight="false" outlineLevel="0" collapsed="false">
      <c r="A16494" s="197" t="s">
        <v>32663</v>
      </c>
      <c r="B16494" s="197" t="str">
        <f aca="false">C16494&amp;D16494&amp;E16494&amp;F16494&amp;G16494&amp;H16494</f>
        <v>LAMPADA FLUORESCENTE TUBULAR,DE 32W.FORNECIMENTO E COLOCACAO</v>
      </c>
      <c r="C16494" s="197" t="s">
        <v>32664</v>
      </c>
      <c r="I16494" s="197" t="s">
        <v>30</v>
      </c>
      <c r="J16494" s="197" t="n">
        <v>12.27</v>
      </c>
    </row>
    <row r="16495" customFormat="false" ht="12.75" hidden="true" customHeight="false" outlineLevel="0" collapsed="false">
      <c r="A16495" s="197" t="s">
        <v>32665</v>
      </c>
      <c r="B16495" s="197" t="str">
        <f aca="false">C16495&amp;D16495&amp;E16495&amp;F16495&amp;G16495&amp;H16495</f>
        <v>LAMPADA FLUORESCENTE TUBULAR,DE 32W.FORNECIMENTO E COLOCACAO</v>
      </c>
      <c r="C16495" s="197" t="s">
        <v>32664</v>
      </c>
      <c r="I16495" s="197" t="s">
        <v>30</v>
      </c>
      <c r="J16495" s="197" t="n">
        <v>11.98</v>
      </c>
    </row>
    <row r="16496" customFormat="false" ht="12.75" hidden="true" customHeight="false" outlineLevel="0" collapsed="false">
      <c r="A16496" s="197" t="s">
        <v>32666</v>
      </c>
      <c r="B16496" s="197" t="str">
        <f aca="false">C16496&amp;D16496&amp;E16496&amp;F16496&amp;G16496&amp;H16496</f>
        <v>LAMPADA FLUORESCENTE TUBULAR,DE 20W.FORNECIMENTO E COLOCACAO</v>
      </c>
      <c r="C16496" s="197" t="s">
        <v>32667</v>
      </c>
      <c r="I16496" s="197" t="s">
        <v>30</v>
      </c>
      <c r="J16496" s="197" t="n">
        <v>8.07</v>
      </c>
    </row>
    <row r="16497" customFormat="false" ht="12.75" hidden="true" customHeight="false" outlineLevel="0" collapsed="false">
      <c r="A16497" s="197" t="s">
        <v>32668</v>
      </c>
      <c r="B16497" s="197" t="str">
        <f aca="false">C16497&amp;D16497&amp;E16497&amp;F16497&amp;G16497&amp;H16497</f>
        <v>LAMPADA FLUORESCENTE TUBULAR,DE 20W.FORNECIMENTO E COLOCACAO</v>
      </c>
      <c r="C16497" s="197" t="s">
        <v>32667</v>
      </c>
      <c r="I16497" s="197" t="s">
        <v>30</v>
      </c>
      <c r="J16497" s="197" t="n">
        <v>7.78</v>
      </c>
    </row>
    <row r="16498" customFormat="false" ht="12.75" hidden="true" customHeight="false" outlineLevel="0" collapsed="false">
      <c r="A16498" s="197" t="s">
        <v>32669</v>
      </c>
      <c r="B16498" s="197" t="str">
        <f aca="false">C16498&amp;D16498&amp;E16498&amp;F16498&amp;G16498&amp;H16498</f>
        <v>LAMPADA FLUORESCENTE TUBULAR,DE 18W.FORNECIMENTO E COLOCACAO</v>
      </c>
      <c r="C16498" s="197" t="s">
        <v>32670</v>
      </c>
      <c r="I16498" s="197" t="s">
        <v>30</v>
      </c>
      <c r="J16498" s="197" t="n">
        <v>10.54</v>
      </c>
    </row>
    <row r="16499" customFormat="false" ht="12.75" hidden="true" customHeight="false" outlineLevel="0" collapsed="false">
      <c r="A16499" s="197" t="s">
        <v>32671</v>
      </c>
      <c r="B16499" s="197" t="str">
        <f aca="false">C16499&amp;D16499&amp;E16499&amp;F16499&amp;G16499&amp;H16499</f>
        <v>LAMPADA FLUORESCENTE TUBULAR,DE 18W.FORNECIMENTO E COLOCACAO</v>
      </c>
      <c r="C16499" s="197" t="s">
        <v>32670</v>
      </c>
      <c r="I16499" s="197" t="s">
        <v>30</v>
      </c>
      <c r="J16499" s="197" t="n">
        <v>10.25</v>
      </c>
    </row>
    <row r="16500" customFormat="false" ht="12.75" hidden="true" customHeight="false" outlineLevel="0" collapsed="false">
      <c r="A16500" s="197" t="s">
        <v>32672</v>
      </c>
      <c r="B16500" s="197" t="str">
        <f aca="false">C16500&amp;D16500&amp;E16500&amp;F16500&amp;G16500&amp;H16500</f>
        <v>LAMPADA FLUORESCENTE TUBULAR,DE 16W.FORNECIMENTO E COLOCACAO</v>
      </c>
      <c r="C16500" s="197" t="s">
        <v>32673</v>
      </c>
      <c r="I16500" s="197" t="s">
        <v>30</v>
      </c>
      <c r="J16500" s="197" t="n">
        <v>8.74</v>
      </c>
    </row>
    <row r="16501" customFormat="false" ht="12.75" hidden="true" customHeight="false" outlineLevel="0" collapsed="false">
      <c r="A16501" s="197" t="s">
        <v>32674</v>
      </c>
      <c r="B16501" s="197" t="str">
        <f aca="false">C16501&amp;D16501&amp;E16501&amp;F16501&amp;G16501&amp;H16501</f>
        <v>LAMPADA FLUORESCENTE TUBULAR,DE 16W.FORNECIMENTO E COLOCACAO</v>
      </c>
      <c r="C16501" s="197" t="s">
        <v>32673</v>
      </c>
      <c r="I16501" s="197" t="s">
        <v>30</v>
      </c>
      <c r="J16501" s="197" t="n">
        <v>8.45</v>
      </c>
    </row>
    <row r="16502" customFormat="false" ht="12.75" hidden="true" customHeight="false" outlineLevel="0" collapsed="false">
      <c r="A16502" s="197" t="s">
        <v>32675</v>
      </c>
      <c r="B16502" s="197" t="str">
        <f aca="false">C16502&amp;D16502&amp;E16502&amp;F16502&amp;G16502&amp;H16502</f>
        <v>LAMPADA FLUORESCENTE,HO,DE 80W.FORNECIMENTO E COLOCACAO</v>
      </c>
      <c r="C16502" s="197" t="s">
        <v>32676</v>
      </c>
      <c r="I16502" s="197" t="s">
        <v>30</v>
      </c>
      <c r="J16502" s="197" t="n">
        <v>38.89</v>
      </c>
    </row>
    <row r="16503" customFormat="false" ht="12.75" hidden="true" customHeight="false" outlineLevel="0" collapsed="false">
      <c r="A16503" s="197" t="s">
        <v>32677</v>
      </c>
      <c r="B16503" s="197" t="str">
        <f aca="false">C16503&amp;D16503&amp;E16503&amp;F16503&amp;G16503&amp;H16503</f>
        <v>LAMPADA FLUORESCENTE,HO,DE 80W.FORNECIMENTO E COLOCACAO</v>
      </c>
      <c r="C16503" s="197" t="s">
        <v>32676</v>
      </c>
      <c r="I16503" s="197" t="s">
        <v>30</v>
      </c>
      <c r="J16503" s="197" t="n">
        <v>38.6</v>
      </c>
    </row>
    <row r="16504" customFormat="false" ht="12.75" hidden="true" customHeight="false" outlineLevel="0" collapsed="false">
      <c r="A16504" s="197" t="s">
        <v>32678</v>
      </c>
      <c r="B16504" s="197" t="str">
        <f aca="false">C16504&amp;D16504&amp;E16504&amp;F16504&amp;G16504&amp;H16504</f>
        <v>LAMPADA FLUORESCENTE,HO,DE 110W.FORNECIMENTO E COLOCACAO</v>
      </c>
      <c r="C16504" s="197" t="s">
        <v>32679</v>
      </c>
      <c r="I16504" s="197" t="s">
        <v>30</v>
      </c>
      <c r="J16504" s="197" t="n">
        <v>17.4</v>
      </c>
    </row>
    <row r="16505" customFormat="false" ht="12.75" hidden="true" customHeight="false" outlineLevel="0" collapsed="false">
      <c r="A16505" s="197" t="s">
        <v>32680</v>
      </c>
      <c r="B16505" s="197" t="str">
        <f aca="false">C16505&amp;D16505&amp;E16505&amp;F16505&amp;G16505&amp;H16505</f>
        <v>LAMPADA FLUORESCENTE,HO,DE 110W.FORNECIMENTO E COLOCACAO</v>
      </c>
      <c r="C16505" s="197" t="s">
        <v>32679</v>
      </c>
      <c r="I16505" s="197" t="s">
        <v>30</v>
      </c>
      <c r="J16505" s="197" t="n">
        <v>17.11</v>
      </c>
    </row>
    <row r="16506" customFormat="false" ht="12.75" hidden="true" customHeight="false" outlineLevel="0" collapsed="false">
      <c r="A16506" s="197" t="s">
        <v>32681</v>
      </c>
      <c r="B16506" s="197" t="str">
        <f aca="false">C16506&amp;D16506&amp;E16506&amp;F16506&amp;G16506&amp;H16506</f>
        <v>LAMPADA FLUORESCENTE,TRIFOSFORO,DE 16W.FORNECIMENTO E COLOCACAO</v>
      </c>
      <c r="C16506" s="197" t="s">
        <v>32682</v>
      </c>
      <c r="D16506" s="197" t="s">
        <v>7353</v>
      </c>
      <c r="I16506" s="197" t="s">
        <v>30</v>
      </c>
      <c r="J16506" s="197" t="n">
        <v>16.22</v>
      </c>
    </row>
    <row r="16507" customFormat="false" ht="12.75" hidden="true" customHeight="false" outlineLevel="0" collapsed="false">
      <c r="A16507" s="197" t="s">
        <v>32683</v>
      </c>
      <c r="B16507" s="197" t="str">
        <f aca="false">C16507&amp;D16507&amp;E16507&amp;F16507&amp;G16507&amp;H16507</f>
        <v>LAMPADA FLUORESCENTE,TRIFOSFORO,DE 16W.FORNECIMENTO E COLOCACAO</v>
      </c>
      <c r="C16507" s="197" t="s">
        <v>32682</v>
      </c>
      <c r="D16507" s="197" t="s">
        <v>7353</v>
      </c>
      <c r="I16507" s="197" t="s">
        <v>30</v>
      </c>
      <c r="J16507" s="197" t="n">
        <v>15.93</v>
      </c>
    </row>
    <row r="16508" customFormat="false" ht="12.75" hidden="true" customHeight="false" outlineLevel="0" collapsed="false">
      <c r="A16508" s="197" t="s">
        <v>32684</v>
      </c>
      <c r="B16508" s="197" t="str">
        <f aca="false">C16508&amp;D16508&amp;E16508&amp;F16508&amp;G16508&amp;H16508</f>
        <v>LAMPADA FLUORESCENTE,TRIFOSFORO,DE 32W.FORNECIMENTO E COLOCACAO</v>
      </c>
      <c r="C16508" s="197" t="s">
        <v>32685</v>
      </c>
      <c r="D16508" s="197" t="s">
        <v>7353</v>
      </c>
      <c r="I16508" s="197" t="s">
        <v>30</v>
      </c>
      <c r="J16508" s="197" t="n">
        <v>16.63</v>
      </c>
    </row>
    <row r="16509" customFormat="false" ht="12.75" hidden="true" customHeight="false" outlineLevel="0" collapsed="false">
      <c r="A16509" s="197" t="s">
        <v>32686</v>
      </c>
      <c r="B16509" s="197" t="str">
        <f aca="false">C16509&amp;D16509&amp;E16509&amp;F16509&amp;G16509&amp;H16509</f>
        <v>LAMPADA FLUORESCENTE,TRIFOSFORO,DE 32W.FORNECIMENTO E COLOCACAO</v>
      </c>
      <c r="C16509" s="197" t="s">
        <v>32685</v>
      </c>
      <c r="D16509" s="197" t="s">
        <v>7353</v>
      </c>
      <c r="I16509" s="197" t="s">
        <v>30</v>
      </c>
      <c r="J16509" s="197" t="n">
        <v>16.34</v>
      </c>
    </row>
    <row r="16510" customFormat="false" ht="12.75" hidden="true" customHeight="false" outlineLevel="0" collapsed="false">
      <c r="A16510" s="197" t="s">
        <v>32687</v>
      </c>
      <c r="B16510" s="197" t="str">
        <f aca="false">C16510&amp;D16510&amp;E16510&amp;F16510&amp;G16510&amp;H16510</f>
        <v>LAMPADA FLUORESCENTE COMPACTA,DUPLA,DE 26W.FORNECIMENTO E COLOCACAO</v>
      </c>
      <c r="C16510" s="197" t="s">
        <v>32688</v>
      </c>
      <c r="D16510" s="197" t="s">
        <v>8055</v>
      </c>
      <c r="I16510" s="197" t="s">
        <v>30</v>
      </c>
      <c r="J16510" s="197" t="n">
        <v>16.12</v>
      </c>
    </row>
    <row r="16511" customFormat="false" ht="12.75" hidden="true" customHeight="false" outlineLevel="0" collapsed="false">
      <c r="A16511" s="197" t="s">
        <v>32689</v>
      </c>
      <c r="B16511" s="197" t="str">
        <f aca="false">C16511&amp;D16511&amp;E16511&amp;F16511&amp;G16511&amp;H16511</f>
        <v>LAMPADA FLUORESCENTE COMPACTA,DUPLA,DE 26W.FORNECIMENTO E COLOCACAO</v>
      </c>
      <c r="C16511" s="197" t="s">
        <v>32688</v>
      </c>
      <c r="D16511" s="197" t="s">
        <v>8055</v>
      </c>
      <c r="I16511" s="197" t="s">
        <v>30</v>
      </c>
      <c r="J16511" s="197" t="n">
        <v>15.54</v>
      </c>
    </row>
    <row r="16512" customFormat="false" ht="12.75" hidden="true" customHeight="false" outlineLevel="0" collapsed="false">
      <c r="A16512" s="197" t="s">
        <v>32690</v>
      </c>
      <c r="B16512" s="197" t="str">
        <f aca="false">C16512&amp;D16512&amp;E16512&amp;F16512&amp;G16512&amp;H16512</f>
        <v>LAMPADA FLUORESCENTE COMPACTA,DUPLA,DE 18W.FORNECIMENTO E COLOCACAO</v>
      </c>
      <c r="C16512" s="197" t="s">
        <v>32691</v>
      </c>
      <c r="D16512" s="197" t="s">
        <v>8055</v>
      </c>
      <c r="I16512" s="197" t="s">
        <v>30</v>
      </c>
      <c r="J16512" s="197" t="n">
        <v>16.89</v>
      </c>
    </row>
    <row r="16513" customFormat="false" ht="12.75" hidden="true" customHeight="false" outlineLevel="0" collapsed="false">
      <c r="A16513" s="197" t="s">
        <v>32692</v>
      </c>
      <c r="B16513" s="197" t="str">
        <f aca="false">C16513&amp;D16513&amp;E16513&amp;F16513&amp;G16513&amp;H16513</f>
        <v>LAMPADA FLUORESCENTE COMPACTA,DUPLA,DE 18W.FORNECIMENTO E COLOCACAO</v>
      </c>
      <c r="C16513" s="197" t="s">
        <v>32691</v>
      </c>
      <c r="D16513" s="197" t="s">
        <v>8055</v>
      </c>
      <c r="I16513" s="197" t="s">
        <v>30</v>
      </c>
      <c r="J16513" s="197" t="n">
        <v>16.31</v>
      </c>
    </row>
    <row r="16514" customFormat="false" ht="12.75" hidden="true" customHeight="false" outlineLevel="0" collapsed="false">
      <c r="A16514" s="197" t="s">
        <v>32693</v>
      </c>
      <c r="B16514" s="197" t="str">
        <f aca="false">C16514&amp;D16514&amp;E16514&amp;F16514&amp;G16514&amp;H16514</f>
        <v>LAMPADA VAPOR DE MERCURIO,DE 80W.FORNECIMENTO E COLOCACAO</v>
      </c>
      <c r="C16514" s="197" t="s">
        <v>32694</v>
      </c>
      <c r="I16514" s="197" t="s">
        <v>30</v>
      </c>
      <c r="J16514" s="197" t="n">
        <v>17.87</v>
      </c>
    </row>
    <row r="16515" customFormat="false" ht="12.75" hidden="true" customHeight="false" outlineLevel="0" collapsed="false">
      <c r="A16515" s="197" t="s">
        <v>32695</v>
      </c>
      <c r="B16515" s="197" t="str">
        <f aca="false">C16515&amp;D16515&amp;E16515&amp;F16515&amp;G16515&amp;H16515</f>
        <v>LAMPADA VAPOR DE MERCURIO,DE 80W.FORNECIMENTO E COLOCACAO</v>
      </c>
      <c r="C16515" s="197" t="s">
        <v>32694</v>
      </c>
      <c r="I16515" s="197" t="s">
        <v>30</v>
      </c>
      <c r="J16515" s="197" t="n">
        <v>17.44</v>
      </c>
    </row>
    <row r="16516" customFormat="false" ht="12.75" hidden="true" customHeight="false" outlineLevel="0" collapsed="false">
      <c r="A16516" s="197" t="s">
        <v>32696</v>
      </c>
      <c r="B16516" s="197" t="str">
        <f aca="false">C16516&amp;D16516&amp;E16516&amp;F16516&amp;G16516&amp;H16516</f>
        <v>LAMPADA VAPOR DE MERCURIO,DE 125W.FORNECIMENTO E COLOCACAO</v>
      </c>
      <c r="C16516" s="197" t="s">
        <v>32697</v>
      </c>
      <c r="I16516" s="197" t="s">
        <v>30</v>
      </c>
      <c r="J16516" s="197" t="n">
        <v>19.21</v>
      </c>
    </row>
    <row r="16517" customFormat="false" ht="12.75" hidden="true" customHeight="false" outlineLevel="0" collapsed="false">
      <c r="A16517" s="197" t="s">
        <v>374</v>
      </c>
      <c r="B16517" s="197" t="str">
        <f aca="false">C16517&amp;D16517&amp;E16517&amp;F16517&amp;G16517&amp;H16517</f>
        <v>LAMPADA VAPOR DE MERCURIO,DE 125W.FORNECIMENTO E COLOCACAO</v>
      </c>
      <c r="C16517" s="197" t="s">
        <v>32697</v>
      </c>
      <c r="I16517" s="197" t="s">
        <v>30</v>
      </c>
      <c r="J16517" s="197" t="n">
        <v>18.78</v>
      </c>
    </row>
    <row r="16518" customFormat="false" ht="12.75" hidden="true" customHeight="false" outlineLevel="0" collapsed="false">
      <c r="A16518" s="197" t="s">
        <v>32698</v>
      </c>
      <c r="B16518" s="197" t="str">
        <f aca="false">C16518&amp;D16518&amp;E16518&amp;F16518&amp;G16518&amp;H16518</f>
        <v>LAMPADA DE VAPOR DE MERCURIO,DE 250W.FORNECIMENTO E COLOCACAO</v>
      </c>
      <c r="C16518" s="197" t="s">
        <v>32699</v>
      </c>
      <c r="D16518" s="197" t="s">
        <v>4378</v>
      </c>
      <c r="I16518" s="197" t="s">
        <v>30</v>
      </c>
      <c r="J16518" s="197" t="n">
        <v>34.66</v>
      </c>
    </row>
    <row r="16519" customFormat="false" ht="12.75" hidden="true" customHeight="false" outlineLevel="0" collapsed="false">
      <c r="A16519" s="197" t="s">
        <v>32700</v>
      </c>
      <c r="B16519" s="197" t="str">
        <f aca="false">C16519&amp;D16519&amp;E16519&amp;F16519&amp;G16519&amp;H16519</f>
        <v>LAMPADA DE VAPOR DE MERCURIO,DE 250W.FORNECIMENTO E COLOCACAO</v>
      </c>
      <c r="C16519" s="197" t="s">
        <v>32699</v>
      </c>
      <c r="D16519" s="197" t="s">
        <v>4378</v>
      </c>
      <c r="I16519" s="197" t="s">
        <v>30</v>
      </c>
      <c r="J16519" s="197" t="n">
        <v>34.08</v>
      </c>
    </row>
    <row r="16520" customFormat="false" ht="12.75" hidden="true" customHeight="false" outlineLevel="0" collapsed="false">
      <c r="A16520" s="197" t="s">
        <v>32701</v>
      </c>
      <c r="B16520" s="197" t="str">
        <f aca="false">C16520&amp;D16520&amp;E16520&amp;F16520&amp;G16520&amp;H16520</f>
        <v>LAMPADA DE VAPOR DE MERCURIO,DE 400W.FORNECIMENTO E COLOCACAO</v>
      </c>
      <c r="C16520" s="197" t="s">
        <v>32702</v>
      </c>
      <c r="D16520" s="197" t="s">
        <v>4378</v>
      </c>
      <c r="I16520" s="197" t="s">
        <v>30</v>
      </c>
      <c r="J16520" s="197" t="n">
        <v>45.82</v>
      </c>
    </row>
    <row r="16521" customFormat="false" ht="12.75" hidden="true" customHeight="false" outlineLevel="0" collapsed="false">
      <c r="A16521" s="197" t="s">
        <v>32703</v>
      </c>
      <c r="B16521" s="197" t="str">
        <f aca="false">C16521&amp;D16521&amp;E16521&amp;F16521&amp;G16521&amp;H16521</f>
        <v>LAMPADA DE VAPOR DE MERCURIO,DE 400W.FORNECIMENTO E COLOCACAO</v>
      </c>
      <c r="C16521" s="197" t="s">
        <v>32702</v>
      </c>
      <c r="D16521" s="197" t="s">
        <v>4378</v>
      </c>
      <c r="I16521" s="197" t="s">
        <v>30</v>
      </c>
      <c r="J16521" s="197" t="n">
        <v>45.24</v>
      </c>
    </row>
    <row r="16522" customFormat="false" ht="12.75" hidden="true" customHeight="false" outlineLevel="0" collapsed="false">
      <c r="A16522" s="197" t="s">
        <v>32704</v>
      </c>
      <c r="B16522" s="197" t="str">
        <f aca="false">C16522&amp;D16522&amp;E16522&amp;F16522&amp;G16522&amp;H16522</f>
        <v>LAMPADA MISTA,DE 160W.FORNECIMENTO E COLOCACAO</v>
      </c>
      <c r="C16522" s="197" t="s">
        <v>32705</v>
      </c>
      <c r="I16522" s="197" t="s">
        <v>30</v>
      </c>
      <c r="J16522" s="197" t="n">
        <v>19.21</v>
      </c>
    </row>
    <row r="16523" customFormat="false" ht="12.75" hidden="true" customHeight="false" outlineLevel="0" collapsed="false">
      <c r="A16523" s="197" t="s">
        <v>32706</v>
      </c>
      <c r="B16523" s="197" t="str">
        <f aca="false">C16523&amp;D16523&amp;E16523&amp;F16523&amp;G16523&amp;H16523</f>
        <v>LAMPADA MISTA,DE 160W.FORNECIMENTO E COLOCACAO</v>
      </c>
      <c r="C16523" s="197" t="s">
        <v>32705</v>
      </c>
      <c r="I16523" s="197" t="s">
        <v>30</v>
      </c>
      <c r="J16523" s="197" t="n">
        <v>18.78</v>
      </c>
    </row>
    <row r="16524" customFormat="false" ht="12.75" hidden="true" customHeight="false" outlineLevel="0" collapsed="false">
      <c r="A16524" s="197" t="s">
        <v>32707</v>
      </c>
      <c r="B16524" s="197" t="str">
        <f aca="false">C16524&amp;D16524&amp;E16524&amp;F16524&amp;G16524&amp;H16524</f>
        <v>LAMPADA MISTA,DE 250W.FORNECIMENTO E COLOCACAO</v>
      </c>
      <c r="C16524" s="197" t="s">
        <v>32708</v>
      </c>
      <c r="I16524" s="197" t="s">
        <v>30</v>
      </c>
      <c r="J16524" s="197" t="n">
        <v>30.05</v>
      </c>
    </row>
    <row r="16525" customFormat="false" ht="12.75" hidden="true" customHeight="false" outlineLevel="0" collapsed="false">
      <c r="A16525" s="197" t="s">
        <v>32709</v>
      </c>
      <c r="B16525" s="197" t="str">
        <f aca="false">C16525&amp;D16525&amp;E16525&amp;F16525&amp;G16525&amp;H16525</f>
        <v>LAMPADA MISTA,DE 250W.FORNECIMENTO E COLOCACAO</v>
      </c>
      <c r="C16525" s="197" t="s">
        <v>32708</v>
      </c>
      <c r="I16525" s="197" t="s">
        <v>30</v>
      </c>
      <c r="J16525" s="197" t="n">
        <v>29.62</v>
      </c>
    </row>
    <row r="16526" customFormat="false" ht="12.75" hidden="true" customHeight="false" outlineLevel="0" collapsed="false">
      <c r="A16526" s="197" t="s">
        <v>32710</v>
      </c>
      <c r="B16526" s="197" t="str">
        <f aca="false">C16526&amp;D16526&amp;E16526&amp;F16526&amp;G16526&amp;H16526</f>
        <v>LAMPADA MISTA,DE 500W.FORNECIMENTO E COLOCACAO</v>
      </c>
      <c r="C16526" s="197" t="s">
        <v>32711</v>
      </c>
      <c r="I16526" s="197" t="s">
        <v>30</v>
      </c>
      <c r="J16526" s="197" t="n">
        <v>41.64</v>
      </c>
    </row>
    <row r="16527" customFormat="false" ht="12.75" hidden="true" customHeight="false" outlineLevel="0" collapsed="false">
      <c r="A16527" s="197" t="s">
        <v>32712</v>
      </c>
      <c r="B16527" s="197" t="str">
        <f aca="false">C16527&amp;D16527&amp;E16527&amp;F16527&amp;G16527&amp;H16527</f>
        <v>LAMPADA MISTA,DE 500W.FORNECIMENTO E COLOCACAO</v>
      </c>
      <c r="C16527" s="197" t="s">
        <v>32711</v>
      </c>
      <c r="I16527" s="197" t="s">
        <v>30</v>
      </c>
      <c r="J16527" s="197" t="n">
        <v>41.21</v>
      </c>
    </row>
    <row r="16528" customFormat="false" ht="12.75" hidden="true" customHeight="false" outlineLevel="0" collapsed="false">
      <c r="A16528" s="197" t="s">
        <v>32713</v>
      </c>
      <c r="B16528" s="197" t="str">
        <f aca="false">C16528&amp;D16528&amp;E16528&amp;F16528&amp;G16528&amp;H16528</f>
        <v>LAMPADA DE VAPOR DE SODIO DE 70W-110/220V.FORNECIMENTO E COLOCACAO</v>
      </c>
      <c r="C16528" s="197" t="s">
        <v>32714</v>
      </c>
      <c r="D16528" s="197" t="s">
        <v>8011</v>
      </c>
      <c r="I16528" s="197" t="s">
        <v>30</v>
      </c>
      <c r="J16528" s="197" t="n">
        <v>26.38</v>
      </c>
    </row>
    <row r="16529" customFormat="false" ht="12.75" hidden="true" customHeight="false" outlineLevel="0" collapsed="false">
      <c r="A16529" s="197" t="s">
        <v>32715</v>
      </c>
      <c r="B16529" s="197" t="str">
        <f aca="false">C16529&amp;D16529&amp;E16529&amp;F16529&amp;G16529&amp;H16529</f>
        <v>LAMPADA DE VAPOR DE SODIO DE 70W-110/220V.FORNECIMENTO E COLOCACAO</v>
      </c>
      <c r="C16529" s="197" t="s">
        <v>32714</v>
      </c>
      <c r="D16529" s="197" t="s">
        <v>8011</v>
      </c>
      <c r="I16529" s="197" t="s">
        <v>30</v>
      </c>
      <c r="J16529" s="197" t="n">
        <v>25.8</v>
      </c>
    </row>
    <row r="16530" customFormat="false" ht="12.75" hidden="true" customHeight="false" outlineLevel="0" collapsed="false">
      <c r="A16530" s="197" t="s">
        <v>32716</v>
      </c>
      <c r="B16530" s="197" t="str">
        <f aca="false">C16530&amp;D16530&amp;E16530&amp;F16530&amp;G16530&amp;H16530</f>
        <v>LAMPADA DE VAPOR DE SODIO DE 100W-110/220V.FORNECIMENTO E COLOCACAO</v>
      </c>
      <c r="C16530" s="197" t="s">
        <v>32717</v>
      </c>
      <c r="D16530" s="197" t="s">
        <v>8055</v>
      </c>
      <c r="I16530" s="197" t="s">
        <v>30</v>
      </c>
      <c r="J16530" s="197" t="n">
        <v>23.29</v>
      </c>
    </row>
    <row r="16531" customFormat="false" ht="12.75" hidden="true" customHeight="false" outlineLevel="0" collapsed="false">
      <c r="A16531" s="197" t="s">
        <v>32718</v>
      </c>
      <c r="B16531" s="197" t="str">
        <f aca="false">C16531&amp;D16531&amp;E16531&amp;F16531&amp;G16531&amp;H16531</f>
        <v>LAMPADA DE VAPOR DE SODIO DE 100W-110/220V.FORNECIMENTO E COLOCACAO</v>
      </c>
      <c r="C16531" s="197" t="s">
        <v>32717</v>
      </c>
      <c r="D16531" s="197" t="s">
        <v>8055</v>
      </c>
      <c r="I16531" s="197" t="s">
        <v>30</v>
      </c>
      <c r="J16531" s="197" t="n">
        <v>22.71</v>
      </c>
    </row>
    <row r="16532" customFormat="false" ht="12.75" hidden="true" customHeight="false" outlineLevel="0" collapsed="false">
      <c r="A16532" s="197" t="s">
        <v>32719</v>
      </c>
      <c r="B16532" s="197" t="str">
        <f aca="false">C16532&amp;D16532&amp;E16532&amp;F16532&amp;G16532&amp;H16532</f>
        <v>LAMPADA DE VAPOR DE SODIO DE 150W-110/220V.FORNECIMENTO E COLOCACAO</v>
      </c>
      <c r="C16532" s="197" t="s">
        <v>32720</v>
      </c>
      <c r="D16532" s="197" t="s">
        <v>8055</v>
      </c>
      <c r="I16532" s="197" t="s">
        <v>30</v>
      </c>
      <c r="J16532" s="197" t="n">
        <v>26.29</v>
      </c>
    </row>
    <row r="16533" customFormat="false" ht="12.75" hidden="true" customHeight="false" outlineLevel="0" collapsed="false">
      <c r="A16533" s="197" t="s">
        <v>32721</v>
      </c>
      <c r="B16533" s="197" t="str">
        <f aca="false">C16533&amp;D16533&amp;E16533&amp;F16533&amp;G16533&amp;H16533</f>
        <v>LAMPADA DE VAPOR DE SODIO DE 150W-110/220V.FORNECIMENTO E COLOCACAO</v>
      </c>
      <c r="C16533" s="197" t="s">
        <v>32720</v>
      </c>
      <c r="D16533" s="197" t="s">
        <v>8055</v>
      </c>
      <c r="I16533" s="197" t="s">
        <v>30</v>
      </c>
      <c r="J16533" s="197" t="n">
        <v>25.71</v>
      </c>
    </row>
    <row r="16534" customFormat="false" ht="12.75" hidden="true" customHeight="false" outlineLevel="0" collapsed="false">
      <c r="A16534" s="197" t="s">
        <v>32722</v>
      </c>
      <c r="B16534" s="197" t="str">
        <f aca="false">C16534&amp;D16534&amp;E16534&amp;F16534&amp;G16534&amp;H16534</f>
        <v>LAMPADA DE VAPOR DE SODIO DE 250W-110/200V.FORNECIMENTO E COLOCACAO</v>
      </c>
      <c r="C16534" s="197" t="s">
        <v>32723</v>
      </c>
      <c r="D16534" s="197" t="s">
        <v>8055</v>
      </c>
      <c r="I16534" s="197" t="s">
        <v>30</v>
      </c>
      <c r="J16534" s="197" t="n">
        <v>39.2</v>
      </c>
    </row>
    <row r="16535" customFormat="false" ht="12.75" hidden="true" customHeight="false" outlineLevel="0" collapsed="false">
      <c r="A16535" s="197" t="s">
        <v>32724</v>
      </c>
      <c r="B16535" s="197" t="str">
        <f aca="false">C16535&amp;D16535&amp;E16535&amp;F16535&amp;G16535&amp;H16535</f>
        <v>LAMPADA DE VAPOR DE SODIO DE 250W-110/200V.FORNECIMENTO E COLOCACAO</v>
      </c>
      <c r="C16535" s="197" t="s">
        <v>32723</v>
      </c>
      <c r="D16535" s="197" t="s">
        <v>8055</v>
      </c>
      <c r="I16535" s="197" t="s">
        <v>30</v>
      </c>
      <c r="J16535" s="197" t="n">
        <v>38.62</v>
      </c>
    </row>
    <row r="16536" customFormat="false" ht="12.75" hidden="true" customHeight="false" outlineLevel="0" collapsed="false">
      <c r="A16536" s="197" t="s">
        <v>32725</v>
      </c>
      <c r="B16536" s="197" t="str">
        <f aca="false">C16536&amp;D16536&amp;E16536&amp;F16536&amp;G16536&amp;H16536</f>
        <v>LAMPADA DE VAPOR DE SODIO DE 400W-110/220V.FORNECIMENTO E COLOCACAO</v>
      </c>
      <c r="C16536" s="197" t="s">
        <v>32726</v>
      </c>
      <c r="D16536" s="197" t="s">
        <v>8055</v>
      </c>
      <c r="I16536" s="197" t="s">
        <v>30</v>
      </c>
      <c r="J16536" s="197" t="n">
        <v>37.53</v>
      </c>
    </row>
    <row r="16537" customFormat="false" ht="12.75" hidden="true" customHeight="false" outlineLevel="0" collapsed="false">
      <c r="A16537" s="197" t="s">
        <v>32727</v>
      </c>
      <c r="B16537" s="197" t="str">
        <f aca="false">C16537&amp;D16537&amp;E16537&amp;F16537&amp;G16537&amp;H16537</f>
        <v>LAMPADA DE VAPOR DE SODIO DE 400W-110/220V.FORNECIMENTO E COLOCACAO</v>
      </c>
      <c r="C16537" s="197" t="s">
        <v>32726</v>
      </c>
      <c r="D16537" s="197" t="s">
        <v>8055</v>
      </c>
      <c r="I16537" s="197" t="s">
        <v>30</v>
      </c>
      <c r="J16537" s="197" t="n">
        <v>36.95</v>
      </c>
    </row>
    <row r="16538" customFormat="false" ht="12.75" hidden="true" customHeight="false" outlineLevel="0" collapsed="false">
      <c r="A16538" s="197" t="s">
        <v>32728</v>
      </c>
      <c r="B16538" s="197" t="str">
        <f aca="false">C16538&amp;D16538&amp;E16538&amp;F16538&amp;G16538&amp;H16538</f>
        <v>LAMPADA DE VAPOR METALICO OVOIDE DE 250W-220V,BULBO OVOIDE.FORNECIMENTO E COLOCACAO</v>
      </c>
      <c r="C16538" s="197" t="s">
        <v>32729</v>
      </c>
      <c r="D16538" s="197" t="s">
        <v>7960</v>
      </c>
      <c r="I16538" s="197" t="s">
        <v>30</v>
      </c>
      <c r="J16538" s="197" t="n">
        <v>58.79</v>
      </c>
    </row>
    <row r="16539" customFormat="false" ht="12.75" hidden="true" customHeight="false" outlineLevel="0" collapsed="false">
      <c r="A16539" s="197" t="s">
        <v>32730</v>
      </c>
      <c r="B16539" s="197" t="str">
        <f aca="false">C16539&amp;D16539&amp;E16539&amp;F16539&amp;G16539&amp;H16539</f>
        <v>LAMPADA DE VAPOR METALICO OVOIDE DE 250W-220V,BULBO OVOIDE.FORNECIMENTO E COLOCACAO</v>
      </c>
      <c r="C16539" s="197" t="s">
        <v>32729</v>
      </c>
      <c r="D16539" s="197" t="s">
        <v>7960</v>
      </c>
      <c r="I16539" s="197" t="s">
        <v>30</v>
      </c>
      <c r="J16539" s="197" t="n">
        <v>58.21</v>
      </c>
    </row>
    <row r="16540" customFormat="false" ht="12.75" hidden="true" customHeight="false" outlineLevel="0" collapsed="false">
      <c r="A16540" s="197" t="s">
        <v>32731</v>
      </c>
      <c r="B16540" s="197" t="str">
        <f aca="false">C16540&amp;D16540&amp;E16540&amp;F16540&amp;G16540&amp;H16540</f>
        <v>LAMPADA DE VAPOR METALICO OVOIDE DE 400W-220V,BULBO OVOIDE.FORNECIMENTO E COLOCACAO</v>
      </c>
      <c r="C16540" s="197" t="s">
        <v>32732</v>
      </c>
      <c r="D16540" s="197" t="s">
        <v>7960</v>
      </c>
      <c r="I16540" s="197" t="s">
        <v>30</v>
      </c>
      <c r="J16540" s="197" t="n">
        <v>62.99</v>
      </c>
    </row>
    <row r="16541" customFormat="false" ht="12.75" hidden="true" customHeight="false" outlineLevel="0" collapsed="false">
      <c r="A16541" s="197" t="s">
        <v>32733</v>
      </c>
      <c r="B16541" s="197" t="str">
        <f aca="false">C16541&amp;D16541&amp;E16541&amp;F16541&amp;G16541&amp;H16541</f>
        <v>LAMPADA DE VAPOR METALICO OVOIDE DE 400W-220V,BULBO OVOIDE.FORNECIMENTO E COLOCACAO</v>
      </c>
      <c r="C16541" s="197" t="s">
        <v>32732</v>
      </c>
      <c r="D16541" s="197" t="s">
        <v>7960</v>
      </c>
      <c r="I16541" s="197" t="s">
        <v>30</v>
      </c>
      <c r="J16541" s="197" t="n">
        <v>62.41</v>
      </c>
    </row>
    <row r="16542" customFormat="false" ht="12.75" hidden="true" customHeight="false" outlineLevel="0" collapsed="false">
      <c r="A16542" s="197" t="s">
        <v>32734</v>
      </c>
      <c r="B16542" s="197" t="str">
        <f aca="false">C16542&amp;D16542&amp;E16542&amp;F16542&amp;G16542&amp;H16542</f>
        <v>LAMPADA DE VAPOR METALICO DE 2000W-220V,BULBO OVOIDE.FORNECIMENTO E COLOCACAO</v>
      </c>
      <c r="C16542" s="197" t="s">
        <v>32735</v>
      </c>
      <c r="D16542" s="197" t="s">
        <v>4468</v>
      </c>
      <c r="I16542" s="197" t="s">
        <v>30</v>
      </c>
      <c r="J16542" s="197" t="n">
        <v>306.69</v>
      </c>
    </row>
    <row r="16543" customFormat="false" ht="12.75" hidden="true" customHeight="false" outlineLevel="0" collapsed="false">
      <c r="A16543" s="197" t="s">
        <v>32736</v>
      </c>
      <c r="B16543" s="197" t="str">
        <f aca="false">C16543&amp;D16543&amp;E16543&amp;F16543&amp;G16543&amp;H16543</f>
        <v>LAMPADA DE VAPOR METALICO DE 2000W-220V,BULBO OVOIDE.FORNECIMENTO E COLOCACAO</v>
      </c>
      <c r="C16543" s="197" t="s">
        <v>32735</v>
      </c>
      <c r="D16543" s="197" t="s">
        <v>4468</v>
      </c>
      <c r="I16543" s="197" t="s">
        <v>30</v>
      </c>
      <c r="J16543" s="197" t="n">
        <v>306.11</v>
      </c>
    </row>
    <row r="16544" customFormat="false" ht="12.75" hidden="true" customHeight="false" outlineLevel="0" collapsed="false">
      <c r="A16544" s="197" t="s">
        <v>32737</v>
      </c>
      <c r="B16544" s="197" t="str">
        <f aca="false">C16544&amp;D16544&amp;E16544&amp;F16544&amp;G16544&amp;H16544</f>
        <v>LAMPADA LED,BULBO,A60,4,5W,100/240V,BASE E-27.FORNECIMENTO E COLOCACAO</v>
      </c>
      <c r="C16544" s="197" t="s">
        <v>32738</v>
      </c>
      <c r="D16544" s="197" t="s">
        <v>17889</v>
      </c>
      <c r="I16544" s="197" t="s">
        <v>30</v>
      </c>
      <c r="J16544" s="197" t="n">
        <v>6.83</v>
      </c>
    </row>
    <row r="16545" customFormat="false" ht="12.75" hidden="true" customHeight="false" outlineLevel="0" collapsed="false">
      <c r="A16545" s="197" t="s">
        <v>32739</v>
      </c>
      <c r="B16545" s="197" t="str">
        <f aca="false">C16545&amp;D16545&amp;E16545&amp;F16545&amp;G16545&amp;H16545</f>
        <v>LAMPADA LED,BULBO,A60,4,5W,100/240V,BASE E-27.FORNECIMENTO E COLOCACAO</v>
      </c>
      <c r="C16545" s="197" t="s">
        <v>32738</v>
      </c>
      <c r="D16545" s="197" t="s">
        <v>17889</v>
      </c>
      <c r="I16545" s="197" t="s">
        <v>30</v>
      </c>
      <c r="J16545" s="197" t="n">
        <v>6.68</v>
      </c>
    </row>
    <row r="16546" customFormat="false" ht="12.75" hidden="true" customHeight="false" outlineLevel="0" collapsed="false">
      <c r="A16546" s="197" t="s">
        <v>32740</v>
      </c>
      <c r="B16546" s="197" t="str">
        <f aca="false">C16546&amp;D16546&amp;E16546&amp;F16546&amp;G16546&amp;H16546</f>
        <v>LAMPADA LED,BULBO,A60,7W,100/240V,BASE E-27.FORNECIMENTO ECOLOCACAO</v>
      </c>
      <c r="C16546" s="197" t="s">
        <v>32741</v>
      </c>
      <c r="D16546" s="197" t="s">
        <v>7924</v>
      </c>
      <c r="I16546" s="197" t="s">
        <v>30</v>
      </c>
      <c r="J16546" s="197" t="n">
        <v>7.34</v>
      </c>
    </row>
    <row r="16547" customFormat="false" ht="12.75" hidden="true" customHeight="false" outlineLevel="0" collapsed="false">
      <c r="A16547" s="197" t="s">
        <v>32742</v>
      </c>
      <c r="B16547" s="197" t="str">
        <f aca="false">C16547&amp;D16547&amp;E16547&amp;F16547&amp;G16547&amp;H16547</f>
        <v>LAMPADA LED,BULBO,A60,7W,100/240V,BASE E-27.FORNECIMENTO ECOLOCACAO</v>
      </c>
      <c r="C16547" s="197" t="s">
        <v>32741</v>
      </c>
      <c r="D16547" s="197" t="s">
        <v>7924</v>
      </c>
      <c r="I16547" s="197" t="s">
        <v>30</v>
      </c>
      <c r="J16547" s="197" t="n">
        <v>7.19</v>
      </c>
    </row>
    <row r="16548" customFormat="false" ht="12.75" hidden="true" customHeight="false" outlineLevel="0" collapsed="false">
      <c r="A16548" s="197" t="s">
        <v>32743</v>
      </c>
      <c r="B16548" s="197" t="str">
        <f aca="false">C16548&amp;D16548&amp;E16548&amp;F16548&amp;G16548&amp;H16548</f>
        <v>LAMPADA LED,BULBO,A60,8W,100/240V,BASE E-27.FORNECIMENTO ECOLOCACAO</v>
      </c>
      <c r="C16548" s="197" t="s">
        <v>32744</v>
      </c>
      <c r="D16548" s="197" t="s">
        <v>7924</v>
      </c>
      <c r="I16548" s="197" t="s">
        <v>30</v>
      </c>
      <c r="J16548" s="197" t="n">
        <v>10.5</v>
      </c>
    </row>
    <row r="16549" customFormat="false" ht="12.75" hidden="true" customHeight="false" outlineLevel="0" collapsed="false">
      <c r="A16549" s="197" t="s">
        <v>32745</v>
      </c>
      <c r="B16549" s="197" t="str">
        <f aca="false">C16549&amp;D16549&amp;E16549&amp;F16549&amp;G16549&amp;H16549</f>
        <v>LAMPADA LED,BULBO,A60,8W,100/240V,BASE E-27.FORNECIMENTO ECOLOCACAO</v>
      </c>
      <c r="C16549" s="197" t="s">
        <v>32744</v>
      </c>
      <c r="D16549" s="197" t="s">
        <v>7924</v>
      </c>
      <c r="I16549" s="197" t="s">
        <v>30</v>
      </c>
      <c r="J16549" s="197" t="n">
        <v>10.35</v>
      </c>
    </row>
    <row r="16550" customFormat="false" ht="12.75" hidden="true" customHeight="false" outlineLevel="0" collapsed="false">
      <c r="A16550" s="197" t="s">
        <v>32746</v>
      </c>
      <c r="B16550" s="197" t="str">
        <f aca="false">C16550&amp;D16550&amp;E16550&amp;F16550&amp;G16550&amp;H16550</f>
        <v>LAMPADA LED,BULBO,A60,9W,100/240V,BASE E-27.FORNECIMENTO E COLOCACAO</v>
      </c>
      <c r="C16550" s="197" t="s">
        <v>32747</v>
      </c>
      <c r="D16550" s="197" t="s">
        <v>13253</v>
      </c>
      <c r="I16550" s="197" t="s">
        <v>30</v>
      </c>
      <c r="J16550" s="197" t="n">
        <v>8.26</v>
      </c>
    </row>
    <row r="16551" customFormat="false" ht="12.75" hidden="true" customHeight="false" outlineLevel="0" collapsed="false">
      <c r="A16551" s="197" t="s">
        <v>32748</v>
      </c>
      <c r="B16551" s="197" t="str">
        <f aca="false">C16551&amp;D16551&amp;E16551&amp;F16551&amp;G16551&amp;H16551</f>
        <v>LAMPADA LED,BULBO,A60,9W,100/240V,BASE E-27.FORNECIMENTO E COLOCACAO</v>
      </c>
      <c r="C16551" s="197" t="s">
        <v>32747</v>
      </c>
      <c r="D16551" s="197" t="s">
        <v>13253</v>
      </c>
      <c r="I16551" s="197" t="s">
        <v>30</v>
      </c>
      <c r="J16551" s="197" t="n">
        <v>8.11</v>
      </c>
    </row>
    <row r="16552" customFormat="false" ht="12.75" hidden="true" customHeight="false" outlineLevel="0" collapsed="false">
      <c r="A16552" s="197" t="s">
        <v>32749</v>
      </c>
      <c r="B16552" s="197" t="str">
        <f aca="false">C16552&amp;D16552&amp;E16552&amp;F16552&amp;G16552&amp;H16552</f>
        <v>LAMPADA LED,BULBO,A60,10,5W,100/240V,BASE E-27.FORNECIMENTO E COLOCACAO</v>
      </c>
      <c r="C16552" s="197" t="s">
        <v>32750</v>
      </c>
      <c r="D16552" s="197" t="s">
        <v>6630</v>
      </c>
      <c r="I16552" s="197" t="s">
        <v>30</v>
      </c>
      <c r="J16552" s="197" t="n">
        <v>14.43</v>
      </c>
    </row>
    <row r="16553" customFormat="false" ht="12.75" hidden="true" customHeight="false" outlineLevel="0" collapsed="false">
      <c r="A16553" s="197" t="s">
        <v>32751</v>
      </c>
      <c r="B16553" s="197" t="str">
        <f aca="false">C16553&amp;D16553&amp;E16553&amp;F16553&amp;G16553&amp;H16553</f>
        <v>LAMPADA LED,BULBO,A60,10,5W,100/240V,BASE E-27.FORNECIMENTO E COLOCACAO</v>
      </c>
      <c r="C16553" s="197" t="s">
        <v>32750</v>
      </c>
      <c r="D16553" s="197" t="s">
        <v>6630</v>
      </c>
      <c r="I16553" s="197" t="s">
        <v>30</v>
      </c>
      <c r="J16553" s="197" t="n">
        <v>14.28</v>
      </c>
    </row>
    <row r="16554" customFormat="false" ht="12.75" hidden="true" customHeight="false" outlineLevel="0" collapsed="false">
      <c r="A16554" s="197" t="s">
        <v>32752</v>
      </c>
      <c r="B16554" s="197" t="str">
        <f aca="false">C16554&amp;D16554&amp;E16554&amp;F16554&amp;G16554&amp;H16554</f>
        <v>LAMPADA LED,BULBO,PAR 20,7W,120V,BASE E-27.FORNECIMENTO E COLOCACAO</v>
      </c>
      <c r="C16554" s="197" t="s">
        <v>32753</v>
      </c>
      <c r="D16554" s="197" t="s">
        <v>8055</v>
      </c>
      <c r="I16554" s="197" t="s">
        <v>30</v>
      </c>
      <c r="J16554" s="197" t="n">
        <v>20.52</v>
      </c>
    </row>
    <row r="16555" customFormat="false" ht="12.75" hidden="true" customHeight="false" outlineLevel="0" collapsed="false">
      <c r="A16555" s="197" t="s">
        <v>32754</v>
      </c>
      <c r="B16555" s="197" t="str">
        <f aca="false">C16555&amp;D16555&amp;E16555&amp;F16555&amp;G16555&amp;H16555</f>
        <v>LAMPADA LED,BULBO,PAR 20,7W,120V,BASE E-27.FORNECIMENTO E COLOCACAO</v>
      </c>
      <c r="C16555" s="197" t="s">
        <v>32753</v>
      </c>
      <c r="D16555" s="197" t="s">
        <v>8055</v>
      </c>
      <c r="I16555" s="197" t="s">
        <v>30</v>
      </c>
      <c r="J16555" s="197" t="n">
        <v>20.37</v>
      </c>
    </row>
    <row r="16556" customFormat="false" ht="12.75" hidden="true" customHeight="false" outlineLevel="0" collapsed="false">
      <c r="A16556" s="197" t="s">
        <v>32755</v>
      </c>
      <c r="B16556" s="197" t="str">
        <f aca="false">C16556&amp;D16556&amp;E16556&amp;F16556&amp;G16556&amp;H16556</f>
        <v>LAMPADA LED,BULBO,PAR 30,10W,120/220V/20D,BASE E-27.FORNECIMENTO E COLOCACAO</v>
      </c>
      <c r="C16556" s="197" t="s">
        <v>32756</v>
      </c>
      <c r="D16556" s="197" t="s">
        <v>7139</v>
      </c>
      <c r="I16556" s="197" t="s">
        <v>30</v>
      </c>
      <c r="J16556" s="197" t="n">
        <v>45.26</v>
      </c>
    </row>
    <row r="16557" customFormat="false" ht="12.75" hidden="true" customHeight="false" outlineLevel="0" collapsed="false">
      <c r="A16557" s="197" t="s">
        <v>32757</v>
      </c>
      <c r="B16557" s="197" t="str">
        <f aca="false">C16557&amp;D16557&amp;E16557&amp;F16557&amp;G16557&amp;H16557</f>
        <v>LAMPADA LED,BULBO,PAR 30,10W,120/220V/20D,BASE E-27.FORNECIMENTO E COLOCACAO</v>
      </c>
      <c r="C16557" s="197" t="s">
        <v>32756</v>
      </c>
      <c r="D16557" s="197" t="s">
        <v>7139</v>
      </c>
      <c r="I16557" s="197" t="s">
        <v>30</v>
      </c>
      <c r="J16557" s="197" t="n">
        <v>45.11</v>
      </c>
    </row>
    <row r="16558" customFormat="false" ht="12.75" hidden="true" customHeight="false" outlineLevel="0" collapsed="false">
      <c r="A16558" s="197" t="s">
        <v>32758</v>
      </c>
      <c r="B16558" s="197" t="str">
        <f aca="false">C16558&amp;D16558&amp;E16558&amp;F16558&amp;G16558&amp;H16558</f>
        <v>LAMPADA LED,BULBO,PAR 30,13W,120/220V,BASE E-27.FORNECIMENTO E COLOCACAO</v>
      </c>
      <c r="C16558" s="197" t="s">
        <v>32759</v>
      </c>
      <c r="D16558" s="197" t="s">
        <v>6630</v>
      </c>
      <c r="I16558" s="197" t="s">
        <v>30</v>
      </c>
      <c r="J16558" s="197" t="n">
        <v>26.48</v>
      </c>
    </row>
    <row r="16559" customFormat="false" ht="12.75" hidden="true" customHeight="false" outlineLevel="0" collapsed="false">
      <c r="A16559" s="197" t="s">
        <v>32760</v>
      </c>
      <c r="B16559" s="197" t="str">
        <f aca="false">C16559&amp;D16559&amp;E16559&amp;F16559&amp;G16559&amp;H16559</f>
        <v>LAMPADA LED,BULBO,PAR 30,13W,120/220V,BASE E-27.FORNECIMENTO E COLOCACAO</v>
      </c>
      <c r="C16559" s="197" t="s">
        <v>32759</v>
      </c>
      <c r="D16559" s="197" t="s">
        <v>6630</v>
      </c>
      <c r="I16559" s="197" t="s">
        <v>30</v>
      </c>
      <c r="J16559" s="197" t="n">
        <v>26.33</v>
      </c>
    </row>
    <row r="16560" customFormat="false" ht="12.75" hidden="true" customHeight="false" outlineLevel="0" collapsed="false">
      <c r="A16560" s="197" t="s">
        <v>32761</v>
      </c>
      <c r="B16560" s="197" t="str">
        <f aca="false">C16560&amp;D16560&amp;E16560&amp;F16560&amp;G16560&amp;H16560</f>
        <v>LAMPADA LED,BULBO,PAR 38,16W,120/220V,BASE E-27.FORNECIMENTO E COLOCACAO</v>
      </c>
      <c r="C16560" s="197" t="s">
        <v>32762</v>
      </c>
      <c r="D16560" s="197" t="s">
        <v>6630</v>
      </c>
      <c r="I16560" s="197" t="s">
        <v>30</v>
      </c>
      <c r="J16560" s="197" t="n">
        <v>38.73</v>
      </c>
    </row>
    <row r="16561" customFormat="false" ht="12.75" hidden="true" customHeight="false" outlineLevel="0" collapsed="false">
      <c r="A16561" s="197" t="s">
        <v>32763</v>
      </c>
      <c r="B16561" s="197" t="str">
        <f aca="false">C16561&amp;D16561&amp;E16561&amp;F16561&amp;G16561&amp;H16561</f>
        <v>LAMPADA LED,BULBO,PAR 38,16W,120/220V,BASE E-27.FORNECIMENTO E COLOCACAO</v>
      </c>
      <c r="C16561" s="197" t="s">
        <v>32762</v>
      </c>
      <c r="D16561" s="197" t="s">
        <v>6630</v>
      </c>
      <c r="I16561" s="197" t="s">
        <v>30</v>
      </c>
      <c r="J16561" s="197" t="n">
        <v>38.58</v>
      </c>
    </row>
    <row r="16562" customFormat="false" ht="12.75" hidden="true" customHeight="false" outlineLevel="0" collapsed="false">
      <c r="A16562" s="197" t="s">
        <v>32764</v>
      </c>
      <c r="B16562" s="197" t="str">
        <f aca="false">C16562&amp;D16562&amp;E16562&amp;F16562&amp;G16562&amp;H16562</f>
        <v>LAMPADA LED,TUBULAR,9W,100/240V.FORNECIMENTO E COLOCACAO</v>
      </c>
      <c r="C16562" s="197" t="s">
        <v>32765</v>
      </c>
      <c r="I16562" s="197" t="s">
        <v>30</v>
      </c>
      <c r="J16562" s="197" t="n">
        <v>21.66</v>
      </c>
    </row>
    <row r="16563" customFormat="false" ht="12.75" hidden="true" customHeight="false" outlineLevel="0" collapsed="false">
      <c r="A16563" s="197" t="s">
        <v>32766</v>
      </c>
      <c r="B16563" s="197" t="str">
        <f aca="false">C16563&amp;D16563&amp;E16563&amp;F16563&amp;G16563&amp;H16563</f>
        <v>LAMPADA LED,TUBULAR,9W,100/240V.FORNECIMENTO E COLOCACAO</v>
      </c>
      <c r="C16563" s="197" t="s">
        <v>32765</v>
      </c>
      <c r="I16563" s="197" t="s">
        <v>30</v>
      </c>
      <c r="J16563" s="197" t="n">
        <v>21.51</v>
      </c>
    </row>
    <row r="16564" customFormat="false" ht="12.75" hidden="true" customHeight="false" outlineLevel="0" collapsed="false">
      <c r="A16564" s="197" t="s">
        <v>32767</v>
      </c>
      <c r="B16564" s="197" t="str">
        <f aca="false">C16564&amp;D16564&amp;E16564&amp;F16564&amp;G16564&amp;H16564</f>
        <v>LAMPADA LED,TUBULAR,18W,100/240V.FORNECIMENTO E COLOCACAO</v>
      </c>
      <c r="C16564" s="197" t="s">
        <v>32768</v>
      </c>
      <c r="I16564" s="197" t="s">
        <v>30</v>
      </c>
      <c r="J16564" s="197" t="n">
        <v>25.11</v>
      </c>
    </row>
    <row r="16565" customFormat="false" ht="12.75" hidden="true" customHeight="false" outlineLevel="0" collapsed="false">
      <c r="A16565" s="197" t="s">
        <v>32769</v>
      </c>
      <c r="B16565" s="197" t="str">
        <f aca="false">C16565&amp;D16565&amp;E16565&amp;F16565&amp;G16565&amp;H16565</f>
        <v>LAMPADA LED,TUBULAR,18W,100/240V.FORNECIMENTO E COLOCACAO</v>
      </c>
      <c r="C16565" s="197" t="s">
        <v>32768</v>
      </c>
      <c r="I16565" s="197" t="s">
        <v>30</v>
      </c>
      <c r="J16565" s="197" t="n">
        <v>24.96</v>
      </c>
    </row>
    <row r="16566" customFormat="false" ht="12.75" hidden="true" customHeight="false" outlineLevel="0" collapsed="false">
      <c r="A16566" s="197" t="s">
        <v>32770</v>
      </c>
      <c r="B16566" s="197" t="str">
        <f aca="false">C16566&amp;D16566&amp;E16566&amp;F16566&amp;G16566&amp;H16566</f>
        <v>LAMPADA LED,DICROICA MR16 5W/12V.FORNECIMENTO E COLOCACAO</v>
      </c>
      <c r="C16566" s="197" t="s">
        <v>32771</v>
      </c>
      <c r="I16566" s="197" t="s">
        <v>30</v>
      </c>
      <c r="J16566" s="197" t="n">
        <v>14.24</v>
      </c>
    </row>
    <row r="16567" customFormat="false" ht="12.75" hidden="true" customHeight="false" outlineLevel="0" collapsed="false">
      <c r="A16567" s="197" t="s">
        <v>32772</v>
      </c>
      <c r="B16567" s="197" t="str">
        <f aca="false">C16567&amp;D16567&amp;E16567&amp;F16567&amp;G16567&amp;H16567</f>
        <v>LAMPADA LED,DICROICA MR16 5W/12V.FORNECIMENTO E COLOCACAO</v>
      </c>
      <c r="C16567" s="197" t="s">
        <v>32771</v>
      </c>
      <c r="I16567" s="197" t="s">
        <v>30</v>
      </c>
      <c r="J16567" s="197" t="n">
        <v>14.09</v>
      </c>
    </row>
    <row r="16568" customFormat="false" ht="12.75" hidden="true" customHeight="false" outlineLevel="0" collapsed="false">
      <c r="A16568" s="197" t="s">
        <v>32773</v>
      </c>
      <c r="B16568" s="197" t="str">
        <f aca="false">C16568&amp;D16568&amp;E16568&amp;F16568&amp;G16568&amp;H16568</f>
        <v>LAMPADA LED,BULBO,A60,12W,100/200V,BASE E-27.FORNECIMENTO ECOLOCACAO</v>
      </c>
      <c r="C16568" s="197" t="s">
        <v>32774</v>
      </c>
      <c r="D16568" s="197" t="s">
        <v>7924</v>
      </c>
      <c r="I16568" s="197" t="s">
        <v>30</v>
      </c>
      <c r="J16568" s="197" t="n">
        <v>13.31</v>
      </c>
    </row>
    <row r="16569" customFormat="false" ht="12.75" hidden="true" customHeight="false" outlineLevel="0" collapsed="false">
      <c r="A16569" s="197" t="s">
        <v>32775</v>
      </c>
      <c r="B16569" s="197" t="str">
        <f aca="false">C16569&amp;D16569&amp;E16569&amp;F16569&amp;G16569&amp;H16569</f>
        <v>LAMPADA LED,BULBO,A60,12W,100/200V,BASE E-27.FORNECIMENTO ECOLOCACAO</v>
      </c>
      <c r="C16569" s="197" t="s">
        <v>32774</v>
      </c>
      <c r="D16569" s="197" t="s">
        <v>7924</v>
      </c>
      <c r="I16569" s="197" t="s">
        <v>30</v>
      </c>
      <c r="J16569" s="197" t="n">
        <v>13.16</v>
      </c>
    </row>
    <row r="16570" customFormat="false" ht="12.75" hidden="true" customHeight="false" outlineLevel="0" collapsed="false">
      <c r="A16570" s="197" t="s">
        <v>32776</v>
      </c>
      <c r="B16570" s="197" t="str">
        <f aca="false">C16570&amp;D16570&amp;E16570&amp;F16570&amp;G16570&amp;H16570</f>
        <v>LAMPADA LED,BULBO,A60,15W,100/240V,BASE E-27.FORNECIMENTO ECOLOCACAO</v>
      </c>
      <c r="C16570" s="197" t="s">
        <v>32777</v>
      </c>
      <c r="D16570" s="197" t="s">
        <v>7924</v>
      </c>
      <c r="I16570" s="197" t="s">
        <v>30</v>
      </c>
      <c r="J16570" s="197" t="n">
        <v>15.89</v>
      </c>
    </row>
    <row r="16571" customFormat="false" ht="12.75" hidden="true" customHeight="false" outlineLevel="0" collapsed="false">
      <c r="A16571" s="197" t="s">
        <v>32778</v>
      </c>
      <c r="B16571" s="197" t="str">
        <f aca="false">C16571&amp;D16571&amp;E16571&amp;F16571&amp;G16571&amp;H16571</f>
        <v>LAMPADA LED,BULBO,A60,15W,100/240V,BASE E-27.FORNECIMENTO ECOLOCACAO</v>
      </c>
      <c r="C16571" s="197" t="s">
        <v>32777</v>
      </c>
      <c r="D16571" s="197" t="s">
        <v>7924</v>
      </c>
      <c r="I16571" s="197" t="s">
        <v>30</v>
      </c>
      <c r="J16571" s="197" t="n">
        <v>15.74</v>
      </c>
    </row>
    <row r="16572" customFormat="false" ht="12.75" hidden="true" customHeight="false" outlineLevel="0" collapsed="false">
      <c r="A16572" s="197" t="s">
        <v>32779</v>
      </c>
      <c r="B16572" s="197" t="str">
        <f aca="false">C16572&amp;D16572&amp;E16572&amp;F16572&amp;G16572&amp;H16572</f>
        <v>LAMPADA LED,BULBO,A60,20W,100/240V,BASE E-27.FORNECIMENTO ECOLOCACAO</v>
      </c>
      <c r="C16572" s="197" t="s">
        <v>32780</v>
      </c>
      <c r="D16572" s="197" t="s">
        <v>7924</v>
      </c>
      <c r="I16572" s="197" t="s">
        <v>30</v>
      </c>
      <c r="J16572" s="197" t="n">
        <v>25.78</v>
      </c>
    </row>
    <row r="16573" customFormat="false" ht="12.75" hidden="true" customHeight="false" outlineLevel="0" collapsed="false">
      <c r="A16573" s="197" t="s">
        <v>32781</v>
      </c>
      <c r="B16573" s="197" t="str">
        <f aca="false">C16573&amp;D16573&amp;E16573&amp;F16573&amp;G16573&amp;H16573</f>
        <v>LAMPADA LED,BULBO,A60,20W,100/240V,BASE E-27.FORNECIMENTO ECOLOCACAO</v>
      </c>
      <c r="C16573" s="197" t="s">
        <v>32780</v>
      </c>
      <c r="D16573" s="197" t="s">
        <v>7924</v>
      </c>
      <c r="I16573" s="197" t="s">
        <v>30</v>
      </c>
      <c r="J16573" s="197" t="n">
        <v>25.63</v>
      </c>
    </row>
    <row r="16574" customFormat="false" ht="12.75" hidden="true" customHeight="false" outlineLevel="0" collapsed="false">
      <c r="A16574" s="197" t="s">
        <v>32782</v>
      </c>
      <c r="B16574" s="197" t="str">
        <f aca="false">C16574&amp;D16574&amp;E16574&amp;F16574&amp;G16574&amp;H16574</f>
        <v>LAMPADA LED,BULBO,A60,25W,100/240V,BASE E-27.FORNECIMENTO ECOLOCACAO</v>
      </c>
      <c r="C16574" s="197" t="s">
        <v>32783</v>
      </c>
      <c r="D16574" s="197" t="s">
        <v>7924</v>
      </c>
      <c r="I16574" s="197" t="s">
        <v>30</v>
      </c>
      <c r="J16574" s="197" t="n">
        <v>56.57</v>
      </c>
    </row>
    <row r="16575" customFormat="false" ht="12.75" hidden="true" customHeight="false" outlineLevel="0" collapsed="false">
      <c r="A16575" s="197" t="s">
        <v>32784</v>
      </c>
      <c r="B16575" s="197" t="str">
        <f aca="false">C16575&amp;D16575&amp;E16575&amp;F16575&amp;G16575&amp;H16575</f>
        <v>LAMPADA LED,BULBO,A60,25W,100/240V,BASE E-27.FORNECIMENTO ECOLOCACAO</v>
      </c>
      <c r="C16575" s="197" t="s">
        <v>32783</v>
      </c>
      <c r="D16575" s="197" t="s">
        <v>7924</v>
      </c>
      <c r="I16575" s="197" t="s">
        <v>30</v>
      </c>
      <c r="J16575" s="197" t="n">
        <v>56.42</v>
      </c>
    </row>
    <row r="16576" customFormat="false" ht="12.75" hidden="true" customHeight="false" outlineLevel="0" collapsed="false">
      <c r="A16576" s="197" t="s">
        <v>32785</v>
      </c>
      <c r="B16576" s="197" t="str">
        <f aca="false">C16576&amp;D16576&amp;E16576&amp;F16576&amp;G16576&amp;H16576</f>
        <v>LAMPADA LED,BULBO,A60,30W,100/240V,BASE E-27.FORNECIMENTO ECOLOCACAO</v>
      </c>
      <c r="C16576" s="197" t="s">
        <v>32786</v>
      </c>
      <c r="D16576" s="197" t="s">
        <v>7924</v>
      </c>
      <c r="I16576" s="197" t="s">
        <v>30</v>
      </c>
      <c r="J16576" s="197" t="n">
        <v>74.74</v>
      </c>
    </row>
    <row r="16577" customFormat="false" ht="12.75" hidden="true" customHeight="false" outlineLevel="0" collapsed="false">
      <c r="A16577" s="197" t="s">
        <v>32787</v>
      </c>
      <c r="B16577" s="197" t="str">
        <f aca="false">C16577&amp;D16577&amp;E16577&amp;F16577&amp;G16577&amp;H16577</f>
        <v>LAMPADA LED,BULBO,A60,30W,100/240V,BASE E-27.FORNECIMENTO ECOLOCACAO</v>
      </c>
      <c r="C16577" s="197" t="s">
        <v>32786</v>
      </c>
      <c r="D16577" s="197" t="s">
        <v>7924</v>
      </c>
      <c r="I16577" s="197" t="s">
        <v>30</v>
      </c>
      <c r="J16577" s="197" t="n">
        <v>74.59</v>
      </c>
    </row>
    <row r="16578" customFormat="false" ht="12.75" hidden="true" customHeight="false" outlineLevel="0" collapsed="false">
      <c r="A16578" s="197" t="s">
        <v>32788</v>
      </c>
      <c r="B16578" s="197"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197" t="s">
        <v>32789</v>
      </c>
      <c r="D16578" s="197" t="s">
        <v>32790</v>
      </c>
      <c r="E16578" s="197" t="s">
        <v>32791</v>
      </c>
      <c r="F16578" s="197" t="s">
        <v>32792</v>
      </c>
      <c r="I16578" s="197" t="s">
        <v>30</v>
      </c>
      <c r="J16578" s="197" t="n">
        <v>450.84</v>
      </c>
    </row>
    <row r="16579" customFormat="false" ht="12.75" hidden="true" customHeight="false" outlineLevel="0" collapsed="false">
      <c r="A16579" s="197" t="s">
        <v>32793</v>
      </c>
      <c r="B16579" s="197"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197" t="s">
        <v>32789</v>
      </c>
      <c r="D16579" s="197" t="s">
        <v>32790</v>
      </c>
      <c r="E16579" s="197" t="s">
        <v>32791</v>
      </c>
      <c r="F16579" s="197" t="s">
        <v>32792</v>
      </c>
      <c r="I16579" s="197" t="s">
        <v>30</v>
      </c>
      <c r="J16579" s="197" t="n">
        <v>397.67</v>
      </c>
    </row>
    <row r="16580" customFormat="false" ht="12.75" hidden="true" customHeight="false" outlineLevel="0" collapsed="false">
      <c r="A16580" s="197" t="s">
        <v>32794</v>
      </c>
      <c r="B16580" s="197"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197" t="s">
        <v>32789</v>
      </c>
      <c r="D16580" s="197" t="s">
        <v>32795</v>
      </c>
      <c r="E16580" s="197" t="s">
        <v>32796</v>
      </c>
      <c r="F16580" s="197" t="s">
        <v>32792</v>
      </c>
      <c r="I16580" s="197" t="s">
        <v>30</v>
      </c>
      <c r="J16580" s="197" t="n">
        <v>470.53</v>
      </c>
    </row>
    <row r="16581" customFormat="false" ht="12.75" hidden="true" customHeight="false" outlineLevel="0" collapsed="false">
      <c r="A16581" s="197" t="s">
        <v>32797</v>
      </c>
      <c r="B16581" s="197"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197" t="s">
        <v>32789</v>
      </c>
      <c r="D16581" s="197" t="s">
        <v>32795</v>
      </c>
      <c r="E16581" s="197" t="s">
        <v>32796</v>
      </c>
      <c r="F16581" s="197" t="s">
        <v>32792</v>
      </c>
      <c r="I16581" s="197" t="s">
        <v>30</v>
      </c>
      <c r="J16581" s="197" t="n">
        <v>414.91</v>
      </c>
    </row>
    <row r="16582" customFormat="false" ht="12.75" hidden="true" customHeight="false" outlineLevel="0" collapsed="false">
      <c r="A16582" s="197" t="s">
        <v>32798</v>
      </c>
      <c r="B16582" s="197"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197" t="s">
        <v>32789</v>
      </c>
      <c r="D16582" s="197" t="s">
        <v>32799</v>
      </c>
      <c r="E16582" s="197" t="s">
        <v>32791</v>
      </c>
      <c r="F16582" s="197" t="s">
        <v>32792</v>
      </c>
      <c r="I16582" s="197" t="s">
        <v>30</v>
      </c>
      <c r="J16582" s="197" t="n">
        <v>493.9</v>
      </c>
    </row>
    <row r="16583" customFormat="false" ht="12.75" hidden="true" customHeight="false" outlineLevel="0" collapsed="false">
      <c r="A16583" s="197" t="s">
        <v>32800</v>
      </c>
      <c r="B16583" s="197"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197" t="s">
        <v>32789</v>
      </c>
      <c r="D16583" s="197" t="s">
        <v>32799</v>
      </c>
      <c r="E16583" s="197" t="s">
        <v>32791</v>
      </c>
      <c r="F16583" s="197" t="s">
        <v>32792</v>
      </c>
      <c r="I16583" s="197" t="s">
        <v>30</v>
      </c>
      <c r="J16583" s="197" t="n">
        <v>435.8</v>
      </c>
    </row>
    <row r="16584" customFormat="false" ht="12.75" hidden="true" customHeight="false" outlineLevel="0" collapsed="false">
      <c r="A16584" s="197" t="s">
        <v>32801</v>
      </c>
      <c r="B16584" s="197"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197" t="s">
        <v>32789</v>
      </c>
      <c r="D16584" s="197" t="s">
        <v>32802</v>
      </c>
      <c r="E16584" s="197" t="s">
        <v>32803</v>
      </c>
      <c r="F16584" s="197" t="s">
        <v>32804</v>
      </c>
      <c r="I16584" s="197" t="s">
        <v>30</v>
      </c>
      <c r="J16584" s="197" t="n">
        <v>546.27</v>
      </c>
    </row>
    <row r="16585" customFormat="false" ht="12.75" hidden="true" customHeight="false" outlineLevel="0" collapsed="false">
      <c r="A16585" s="197" t="s">
        <v>260</v>
      </c>
      <c r="B16585" s="197"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197" t="s">
        <v>32789</v>
      </c>
      <c r="D16585" s="197" t="s">
        <v>32802</v>
      </c>
      <c r="E16585" s="197" t="s">
        <v>32803</v>
      </c>
      <c r="F16585" s="197" t="s">
        <v>32804</v>
      </c>
      <c r="I16585" s="197" t="s">
        <v>30</v>
      </c>
      <c r="J16585" s="197" t="n">
        <v>483.24</v>
      </c>
    </row>
    <row r="16586" customFormat="false" ht="12.75" hidden="true" customHeight="false" outlineLevel="0" collapsed="false">
      <c r="A16586" s="197" t="s">
        <v>32805</v>
      </c>
      <c r="B16586" s="197"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197" t="s">
        <v>32789</v>
      </c>
      <c r="D16586" s="197" t="s">
        <v>32806</v>
      </c>
      <c r="E16586" s="197" t="s">
        <v>32807</v>
      </c>
      <c r="F16586" s="197" t="s">
        <v>32792</v>
      </c>
      <c r="I16586" s="197" t="s">
        <v>30</v>
      </c>
      <c r="J16586" s="197" t="n">
        <v>569.57</v>
      </c>
    </row>
    <row r="16587" customFormat="false" ht="12.75" hidden="true" customHeight="false" outlineLevel="0" collapsed="false">
      <c r="A16587" s="197" t="s">
        <v>32808</v>
      </c>
      <c r="B16587" s="197"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197" t="s">
        <v>32789</v>
      </c>
      <c r="D16587" s="197" t="s">
        <v>32806</v>
      </c>
      <c r="E16587" s="197" t="s">
        <v>32807</v>
      </c>
      <c r="F16587" s="197" t="s">
        <v>32792</v>
      </c>
      <c r="I16587" s="197" t="s">
        <v>30</v>
      </c>
      <c r="J16587" s="197" t="n">
        <v>504.07</v>
      </c>
    </row>
    <row r="16588" customFormat="false" ht="12.75" hidden="true" customHeight="false" outlineLevel="0" collapsed="false">
      <c r="A16588" s="197" t="s">
        <v>32809</v>
      </c>
      <c r="B16588" s="197"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197" t="s">
        <v>32789</v>
      </c>
      <c r="D16588" s="197" t="s">
        <v>32810</v>
      </c>
      <c r="E16588" s="197" t="s">
        <v>32803</v>
      </c>
      <c r="F16588" s="197" t="s">
        <v>32811</v>
      </c>
      <c r="I16588" s="197" t="s">
        <v>30</v>
      </c>
      <c r="J16588" s="197" t="n">
        <v>591.66</v>
      </c>
    </row>
    <row r="16589" customFormat="false" ht="12.75" hidden="true" customHeight="false" outlineLevel="0" collapsed="false">
      <c r="A16589" s="197" t="s">
        <v>151</v>
      </c>
      <c r="B16589" s="197"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197" t="s">
        <v>32789</v>
      </c>
      <c r="D16589" s="197" t="s">
        <v>32810</v>
      </c>
      <c r="E16589" s="197" t="s">
        <v>32803</v>
      </c>
      <c r="F16589" s="197" t="s">
        <v>32811</v>
      </c>
      <c r="I16589" s="197" t="s">
        <v>30</v>
      </c>
      <c r="J16589" s="197" t="n">
        <v>523.7</v>
      </c>
    </row>
    <row r="16590" customFormat="false" ht="12.75" hidden="true" customHeight="false" outlineLevel="0" collapsed="false">
      <c r="A16590" s="197" t="s">
        <v>32812</v>
      </c>
      <c r="B16590" s="197"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197" t="s">
        <v>32813</v>
      </c>
      <c r="D16590" s="197" t="s">
        <v>32814</v>
      </c>
      <c r="E16590" s="197" t="s">
        <v>32815</v>
      </c>
      <c r="F16590" s="197" t="s">
        <v>32816</v>
      </c>
      <c r="I16590" s="197" t="s">
        <v>30</v>
      </c>
      <c r="J16590" s="197" t="n">
        <v>631.62</v>
      </c>
    </row>
    <row r="16591" customFormat="false" ht="12.75" hidden="true" customHeight="false" outlineLevel="0" collapsed="false">
      <c r="A16591" s="197" t="s">
        <v>32817</v>
      </c>
      <c r="B16591" s="197"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197" t="s">
        <v>32813</v>
      </c>
      <c r="D16591" s="197" t="s">
        <v>32814</v>
      </c>
      <c r="E16591" s="197" t="s">
        <v>32815</v>
      </c>
      <c r="F16591" s="197" t="s">
        <v>32816</v>
      </c>
      <c r="I16591" s="197" t="s">
        <v>30</v>
      </c>
      <c r="J16591" s="197" t="n">
        <v>558.33</v>
      </c>
    </row>
    <row r="16592" customFormat="false" ht="12.75" hidden="true" customHeight="false" outlineLevel="0" collapsed="false">
      <c r="A16592" s="197" t="s">
        <v>32818</v>
      </c>
      <c r="B16592" s="197"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197" t="s">
        <v>32819</v>
      </c>
      <c r="D16592" s="197" t="s">
        <v>32820</v>
      </c>
      <c r="E16592" s="197" t="s">
        <v>32821</v>
      </c>
      <c r="F16592" s="197" t="s">
        <v>32822</v>
      </c>
      <c r="I16592" s="197" t="s">
        <v>30</v>
      </c>
      <c r="J16592" s="197" t="n">
        <v>651.32</v>
      </c>
    </row>
    <row r="16593" customFormat="false" ht="12.75" hidden="true" customHeight="false" outlineLevel="0" collapsed="false">
      <c r="A16593" s="197" t="s">
        <v>32823</v>
      </c>
      <c r="B16593" s="197"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197" t="s">
        <v>32819</v>
      </c>
      <c r="D16593" s="197" t="s">
        <v>32820</v>
      </c>
      <c r="E16593" s="197" t="s">
        <v>32821</v>
      </c>
      <c r="F16593" s="197" t="s">
        <v>32822</v>
      </c>
      <c r="I16593" s="197" t="s">
        <v>30</v>
      </c>
      <c r="J16593" s="197" t="n">
        <v>575.56</v>
      </c>
    </row>
    <row r="16594" customFormat="false" ht="12.75" hidden="true" customHeight="false" outlineLevel="0" collapsed="false">
      <c r="A16594" s="197" t="s">
        <v>32824</v>
      </c>
      <c r="B16594" s="197"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197" t="s">
        <v>32789</v>
      </c>
      <c r="D16594" s="197" t="s">
        <v>32825</v>
      </c>
      <c r="E16594" s="197" t="s">
        <v>32807</v>
      </c>
      <c r="F16594" s="197" t="s">
        <v>32826</v>
      </c>
      <c r="I16594" s="197" t="s">
        <v>30</v>
      </c>
      <c r="J16594" s="197" t="n">
        <v>721.77</v>
      </c>
    </row>
    <row r="16595" customFormat="false" ht="12.75" hidden="true" customHeight="false" outlineLevel="0" collapsed="false">
      <c r="A16595" s="197" t="s">
        <v>32827</v>
      </c>
      <c r="B16595" s="197"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197" t="s">
        <v>32789</v>
      </c>
      <c r="D16595" s="197" t="s">
        <v>32825</v>
      </c>
      <c r="E16595" s="197" t="s">
        <v>32807</v>
      </c>
      <c r="F16595" s="197" t="s">
        <v>32826</v>
      </c>
      <c r="I16595" s="197" t="s">
        <v>30</v>
      </c>
      <c r="J16595" s="197" t="n">
        <v>638.21</v>
      </c>
    </row>
    <row r="16596" customFormat="false" ht="12.75" hidden="true" customHeight="false" outlineLevel="0" collapsed="false">
      <c r="A16596" s="197" t="s">
        <v>32828</v>
      </c>
      <c r="B16596" s="197" t="str">
        <f aca="false">C16596&amp;D16596&amp;E16596&amp;F16596&amp;G16596&amp;H16596</f>
        <v>REGISTRO DE GAVETA,EM BRONZE,COM DIAMETRO DE 1/2".FORNECIMENTO E COLOCACAO</v>
      </c>
      <c r="C16596" s="197" t="s">
        <v>32829</v>
      </c>
      <c r="D16596" s="197" t="s">
        <v>7479</v>
      </c>
      <c r="I16596" s="197" t="s">
        <v>30</v>
      </c>
      <c r="J16596" s="197" t="n">
        <v>39.49</v>
      </c>
    </row>
    <row r="16597" customFormat="false" ht="12.75" hidden="true" customHeight="false" outlineLevel="0" collapsed="false">
      <c r="A16597" s="197" t="s">
        <v>32830</v>
      </c>
      <c r="B16597" s="197" t="str">
        <f aca="false">C16597&amp;D16597&amp;E16597&amp;F16597&amp;G16597&amp;H16597</f>
        <v>REGISTRO DE GAVETA,EM BRONZE,COM DIAMETRO DE 1/2".FORNECIMENTO E COLOCACAO</v>
      </c>
      <c r="C16597" s="197" t="s">
        <v>32829</v>
      </c>
      <c r="D16597" s="197" t="s">
        <v>7479</v>
      </c>
      <c r="I16597" s="197" t="s">
        <v>30</v>
      </c>
      <c r="J16597" s="197" t="n">
        <v>36.53</v>
      </c>
    </row>
    <row r="16598" customFormat="false" ht="12.75" hidden="true" customHeight="false" outlineLevel="0" collapsed="false">
      <c r="A16598" s="197" t="s">
        <v>32831</v>
      </c>
      <c r="B16598" s="197" t="str">
        <f aca="false">C16598&amp;D16598&amp;E16598&amp;F16598&amp;G16598&amp;H16598</f>
        <v>REGISTRO DE GAVETA,EM BRONZE,COM DIAMETRO DE 3/4".FORNECIMENTO E COLOCACAO</v>
      </c>
      <c r="C16598" s="197" t="s">
        <v>32832</v>
      </c>
      <c r="D16598" s="197" t="s">
        <v>7479</v>
      </c>
      <c r="I16598" s="197" t="s">
        <v>30</v>
      </c>
      <c r="J16598" s="197" t="n">
        <v>46.4</v>
      </c>
    </row>
    <row r="16599" customFormat="false" ht="12.75" hidden="true" customHeight="false" outlineLevel="0" collapsed="false">
      <c r="A16599" s="197" t="s">
        <v>32833</v>
      </c>
      <c r="B16599" s="197" t="str">
        <f aca="false">C16599&amp;D16599&amp;E16599&amp;F16599&amp;G16599&amp;H16599</f>
        <v>REGISTRO DE GAVETA,EM BRONZE,COM DIAMETRO DE 3/4".FORNECIMENTO E COLOCACAO</v>
      </c>
      <c r="C16599" s="197" t="s">
        <v>32832</v>
      </c>
      <c r="D16599" s="197" t="s">
        <v>7479</v>
      </c>
      <c r="I16599" s="197" t="s">
        <v>30</v>
      </c>
      <c r="J16599" s="197" t="n">
        <v>43.44</v>
      </c>
    </row>
    <row r="16600" customFormat="false" ht="12.75" hidden="true" customHeight="false" outlineLevel="0" collapsed="false">
      <c r="A16600" s="197" t="s">
        <v>32834</v>
      </c>
      <c r="B16600" s="197" t="str">
        <f aca="false">C16600&amp;D16600&amp;E16600&amp;F16600&amp;G16600&amp;H16600</f>
        <v>REGISTRO DE GAVETA,EM BRONZE,COM DIAMETRO DE 1".FORNECIMENTO E COLOCACAO</v>
      </c>
      <c r="C16600" s="197" t="s">
        <v>32835</v>
      </c>
      <c r="D16600" s="197" t="s">
        <v>6630</v>
      </c>
      <c r="I16600" s="197" t="s">
        <v>30</v>
      </c>
      <c r="J16600" s="197" t="n">
        <v>57.35</v>
      </c>
    </row>
    <row r="16601" customFormat="false" ht="12.75" hidden="true" customHeight="false" outlineLevel="0" collapsed="false">
      <c r="A16601" s="197" t="s">
        <v>32836</v>
      </c>
      <c r="B16601" s="197" t="str">
        <f aca="false">C16601&amp;D16601&amp;E16601&amp;F16601&amp;G16601&amp;H16601</f>
        <v>REGISTRO DE GAVETA,EM BRONZE,COM DIAMETRO DE 1".FORNECIMENTO E COLOCACAO</v>
      </c>
      <c r="C16601" s="197" t="s">
        <v>32835</v>
      </c>
      <c r="D16601" s="197" t="s">
        <v>6630</v>
      </c>
      <c r="I16601" s="197" t="s">
        <v>30</v>
      </c>
      <c r="J16601" s="197" t="n">
        <v>54.39</v>
      </c>
    </row>
    <row r="16602" customFormat="false" ht="12.75" hidden="true" customHeight="false" outlineLevel="0" collapsed="false">
      <c r="A16602" s="197" t="s">
        <v>32837</v>
      </c>
      <c r="B16602" s="197" t="str">
        <f aca="false">C16602&amp;D16602&amp;E16602&amp;F16602&amp;G16602&amp;H16602</f>
        <v>REGISTRO DE GAVETA,EM BRONZE,COM DIAMETRO DE 1.1/4".FORNECIMENTO E COLOCACAO</v>
      </c>
      <c r="C16602" s="197" t="s">
        <v>32838</v>
      </c>
      <c r="D16602" s="197" t="s">
        <v>7139</v>
      </c>
      <c r="I16602" s="197" t="s">
        <v>30</v>
      </c>
      <c r="J16602" s="197" t="n">
        <v>69.95</v>
      </c>
    </row>
    <row r="16603" customFormat="false" ht="12.75" hidden="true" customHeight="false" outlineLevel="0" collapsed="false">
      <c r="A16603" s="197" t="s">
        <v>32839</v>
      </c>
      <c r="B16603" s="197" t="str">
        <f aca="false">C16603&amp;D16603&amp;E16603&amp;F16603&amp;G16603&amp;H16603</f>
        <v>REGISTRO DE GAVETA,EM BRONZE,COM DIAMETRO DE 1.1/4".FORNECIMENTO E COLOCACAO</v>
      </c>
      <c r="C16603" s="197" t="s">
        <v>32838</v>
      </c>
      <c r="D16603" s="197" t="s">
        <v>7139</v>
      </c>
      <c r="I16603" s="197" t="s">
        <v>30</v>
      </c>
      <c r="J16603" s="197" t="n">
        <v>66.99</v>
      </c>
    </row>
    <row r="16604" customFormat="false" ht="12.75" hidden="true" customHeight="false" outlineLevel="0" collapsed="false">
      <c r="A16604" s="197" t="s">
        <v>32840</v>
      </c>
      <c r="B16604" s="197" t="str">
        <f aca="false">C16604&amp;D16604&amp;E16604&amp;F16604&amp;G16604&amp;H16604</f>
        <v>REGISTRO DE GAVETA,EM BRONZE,COM DIAMETRO DE 1.1/2".FORNECIMENTO E COLOCACAO</v>
      </c>
      <c r="C16604" s="197" t="s">
        <v>32841</v>
      </c>
      <c r="D16604" s="197" t="s">
        <v>7139</v>
      </c>
      <c r="I16604" s="197" t="s">
        <v>30</v>
      </c>
      <c r="J16604" s="197" t="n">
        <v>81.77</v>
      </c>
    </row>
    <row r="16605" customFormat="false" ht="12.75" hidden="true" customHeight="false" outlineLevel="0" collapsed="false">
      <c r="A16605" s="197" t="s">
        <v>32842</v>
      </c>
      <c r="B16605" s="197" t="str">
        <f aca="false">C16605&amp;D16605&amp;E16605&amp;F16605&amp;G16605&amp;H16605</f>
        <v>REGISTRO DE GAVETA,EM BRONZE,COM DIAMETRO DE 1.1/2".FORNECIMENTO E COLOCACAO</v>
      </c>
      <c r="C16605" s="197" t="s">
        <v>32841</v>
      </c>
      <c r="D16605" s="197" t="s">
        <v>7139</v>
      </c>
      <c r="I16605" s="197" t="s">
        <v>30</v>
      </c>
      <c r="J16605" s="197" t="n">
        <v>78.32</v>
      </c>
    </row>
    <row r="16606" customFormat="false" ht="12.75" hidden="true" customHeight="false" outlineLevel="0" collapsed="false">
      <c r="A16606" s="197" t="s">
        <v>32843</v>
      </c>
      <c r="B16606" s="197" t="str">
        <f aca="false">C16606&amp;D16606&amp;E16606&amp;F16606&amp;G16606&amp;H16606</f>
        <v>REGISTRO DE GAVETA,EM BRONZE,COM DIAMETRO DE 2".FORNECIMENTO E COLOCACAO</v>
      </c>
      <c r="C16606" s="197" t="s">
        <v>32844</v>
      </c>
      <c r="D16606" s="197" t="s">
        <v>6630</v>
      </c>
      <c r="I16606" s="197" t="s">
        <v>30</v>
      </c>
      <c r="J16606" s="197" t="n">
        <v>130.03</v>
      </c>
    </row>
    <row r="16607" customFormat="false" ht="12.75" hidden="true" customHeight="false" outlineLevel="0" collapsed="false">
      <c r="A16607" s="197" t="s">
        <v>32845</v>
      </c>
      <c r="B16607" s="197" t="str">
        <f aca="false">C16607&amp;D16607&amp;E16607&amp;F16607&amp;G16607&amp;H16607</f>
        <v>REGISTRO DE GAVETA,EM BRONZE,COM DIAMETRO DE 2".FORNECIMENTO E COLOCACAO</v>
      </c>
      <c r="C16607" s="197" t="s">
        <v>32844</v>
      </c>
      <c r="D16607" s="197" t="s">
        <v>6630</v>
      </c>
      <c r="I16607" s="197" t="s">
        <v>30</v>
      </c>
      <c r="J16607" s="197" t="n">
        <v>126.58</v>
      </c>
    </row>
    <row r="16608" customFormat="false" ht="12.75" hidden="true" customHeight="false" outlineLevel="0" collapsed="false">
      <c r="A16608" s="197" t="s">
        <v>32846</v>
      </c>
      <c r="B16608" s="197" t="str">
        <f aca="false">C16608&amp;D16608&amp;E16608&amp;F16608&amp;G16608&amp;H16608</f>
        <v>REGISTRO DE GAVETA,EM BRONZE,COM DIAMETRO DE 2.1/2".FORNECIMENTO E COLOCACAO</v>
      </c>
      <c r="C16608" s="197" t="s">
        <v>32847</v>
      </c>
      <c r="D16608" s="197" t="s">
        <v>7139</v>
      </c>
      <c r="I16608" s="197" t="s">
        <v>30</v>
      </c>
      <c r="J16608" s="197" t="n">
        <v>244.47</v>
      </c>
    </row>
    <row r="16609" customFormat="false" ht="12.75" hidden="true" customHeight="false" outlineLevel="0" collapsed="false">
      <c r="A16609" s="197" t="s">
        <v>32848</v>
      </c>
      <c r="B16609" s="197" t="str">
        <f aca="false">C16609&amp;D16609&amp;E16609&amp;F16609&amp;G16609&amp;H16609</f>
        <v>REGISTRO DE GAVETA,EM BRONZE,COM DIAMETRO DE 2.1/2".FORNECIMENTO E COLOCACAO</v>
      </c>
      <c r="C16609" s="197" t="s">
        <v>32847</v>
      </c>
      <c r="D16609" s="197" t="s">
        <v>7139</v>
      </c>
      <c r="I16609" s="197" t="s">
        <v>30</v>
      </c>
      <c r="J16609" s="197" t="n">
        <v>240.53</v>
      </c>
    </row>
    <row r="16610" customFormat="false" ht="12.75" hidden="true" customHeight="false" outlineLevel="0" collapsed="false">
      <c r="A16610" s="197" t="s">
        <v>32849</v>
      </c>
      <c r="B16610" s="197" t="str">
        <f aca="false">C16610&amp;D16610&amp;E16610&amp;F16610&amp;G16610&amp;H16610</f>
        <v>REGISTRO DE GAVETA,EM BRONZE,COM DIAMETRO DE 3".FORNECIMENTO E COLOCACAO</v>
      </c>
      <c r="C16610" s="197" t="s">
        <v>32850</v>
      </c>
      <c r="D16610" s="197" t="s">
        <v>6630</v>
      </c>
      <c r="I16610" s="197" t="s">
        <v>30</v>
      </c>
      <c r="J16610" s="197" t="n">
        <v>358.44</v>
      </c>
    </row>
    <row r="16611" customFormat="false" ht="12.75" hidden="true" customHeight="false" outlineLevel="0" collapsed="false">
      <c r="A16611" s="197" t="s">
        <v>32851</v>
      </c>
      <c r="B16611" s="197" t="str">
        <f aca="false">C16611&amp;D16611&amp;E16611&amp;F16611&amp;G16611&amp;H16611</f>
        <v>REGISTRO DE GAVETA,EM BRONZE,COM DIAMETRO DE 3".FORNECIMENTO E COLOCACAO</v>
      </c>
      <c r="C16611" s="197" t="s">
        <v>32850</v>
      </c>
      <c r="D16611" s="197" t="s">
        <v>6630</v>
      </c>
      <c r="I16611" s="197" t="s">
        <v>30</v>
      </c>
      <c r="J16611" s="197" t="n">
        <v>354.49</v>
      </c>
    </row>
    <row r="16612" customFormat="false" ht="12.75" hidden="true" customHeight="false" outlineLevel="0" collapsed="false">
      <c r="A16612" s="197" t="s">
        <v>32852</v>
      </c>
      <c r="B16612" s="197" t="str">
        <f aca="false">C16612&amp;D16612&amp;E16612&amp;F16612&amp;G16612&amp;H16612</f>
        <v>REGISTRO DE GAVETA,EM BRONZE,COM DIAMETRO DE 4".FORNECIMENTO E COLOCACAO</v>
      </c>
      <c r="C16612" s="197" t="s">
        <v>32853</v>
      </c>
      <c r="D16612" s="197" t="s">
        <v>6630</v>
      </c>
      <c r="I16612" s="197" t="s">
        <v>30</v>
      </c>
      <c r="J16612" s="197" t="n">
        <v>582.59</v>
      </c>
    </row>
    <row r="16613" customFormat="false" ht="12.75" hidden="true" customHeight="false" outlineLevel="0" collapsed="false">
      <c r="A16613" s="197" t="s">
        <v>32854</v>
      </c>
      <c r="B16613" s="197" t="str">
        <f aca="false">C16613&amp;D16613&amp;E16613&amp;F16613&amp;G16613&amp;H16613</f>
        <v>REGISTRO DE GAVETA,EM BRONZE,COM DIAMETRO DE 4".FORNECIMENTO E COLOCACAO</v>
      </c>
      <c r="C16613" s="197" t="s">
        <v>32853</v>
      </c>
      <c r="D16613" s="197" t="s">
        <v>6630</v>
      </c>
      <c r="I16613" s="197" t="s">
        <v>30</v>
      </c>
      <c r="J16613" s="197" t="n">
        <v>577.66</v>
      </c>
    </row>
    <row r="16614" customFormat="false" ht="12.75" hidden="true" customHeight="false" outlineLevel="0" collapsed="false">
      <c r="A16614" s="197" t="s">
        <v>32855</v>
      </c>
      <c r="B16614" s="197" t="str">
        <f aca="false">C16614&amp;D16614&amp;E16614&amp;F16614&amp;G16614&amp;H16614</f>
        <v>REGISTRO DE ESFERA,EM BRONZE,COM DIAMETRO DE 1/2".FORNECIMENTO E COLOCACAO</v>
      </c>
      <c r="C16614" s="197" t="s">
        <v>32856</v>
      </c>
      <c r="D16614" s="197" t="s">
        <v>7479</v>
      </c>
      <c r="I16614" s="197" t="s">
        <v>30</v>
      </c>
      <c r="J16614" s="197" t="n">
        <v>38.66</v>
      </c>
    </row>
    <row r="16615" customFormat="false" ht="12.75" hidden="true" customHeight="false" outlineLevel="0" collapsed="false">
      <c r="A16615" s="197" t="s">
        <v>32857</v>
      </c>
      <c r="B16615" s="197" t="str">
        <f aca="false">C16615&amp;D16615&amp;E16615&amp;F16615&amp;G16615&amp;H16615</f>
        <v>REGISTRO DE ESFERA,EM BRONZE,COM DIAMETRO DE 1/2".FORNECIMENTO E COLOCACAO</v>
      </c>
      <c r="C16615" s="197" t="s">
        <v>32856</v>
      </c>
      <c r="D16615" s="197" t="s">
        <v>7479</v>
      </c>
      <c r="I16615" s="197" t="s">
        <v>30</v>
      </c>
      <c r="J16615" s="197" t="n">
        <v>35.7</v>
      </c>
    </row>
    <row r="16616" customFormat="false" ht="12.75" hidden="true" customHeight="false" outlineLevel="0" collapsed="false">
      <c r="A16616" s="197" t="s">
        <v>32858</v>
      </c>
      <c r="B16616" s="197" t="str">
        <f aca="false">C16616&amp;D16616&amp;E16616&amp;F16616&amp;G16616&amp;H16616</f>
        <v>REGISTRO DE ESFERA,EM BRONZE,COM DIAMETRO DE 3/4".FORNECIMENTO E COLOCACAO</v>
      </c>
      <c r="C16616" s="197" t="s">
        <v>32859</v>
      </c>
      <c r="D16616" s="197" t="s">
        <v>7479</v>
      </c>
      <c r="I16616" s="197" t="s">
        <v>30</v>
      </c>
      <c r="J16616" s="197" t="n">
        <v>43.72</v>
      </c>
    </row>
    <row r="16617" customFormat="false" ht="12.75" hidden="true" customHeight="false" outlineLevel="0" collapsed="false">
      <c r="A16617" s="197" t="s">
        <v>32860</v>
      </c>
      <c r="B16617" s="197" t="str">
        <f aca="false">C16617&amp;D16617&amp;E16617&amp;F16617&amp;G16617&amp;H16617</f>
        <v>REGISTRO DE ESFERA,EM BRONZE,COM DIAMETRO DE 3/4".FORNECIMENTO E COLOCACAO</v>
      </c>
      <c r="C16617" s="197" t="s">
        <v>32859</v>
      </c>
      <c r="D16617" s="197" t="s">
        <v>7479</v>
      </c>
      <c r="I16617" s="197" t="s">
        <v>30</v>
      </c>
      <c r="J16617" s="197" t="n">
        <v>40.76</v>
      </c>
    </row>
    <row r="16618" customFormat="false" ht="12.75" hidden="true" customHeight="false" outlineLevel="0" collapsed="false">
      <c r="A16618" s="197" t="s">
        <v>32861</v>
      </c>
      <c r="B16618" s="197" t="str">
        <f aca="false">C16618&amp;D16618&amp;E16618&amp;F16618&amp;G16618&amp;H16618</f>
        <v>REGISTRO DE ESFERA,EM BRONZE,COM DIAMETRO DE 1".FORNECIMENTO E COLOCACAO</v>
      </c>
      <c r="C16618" s="197" t="s">
        <v>32862</v>
      </c>
      <c r="D16618" s="197" t="s">
        <v>6630</v>
      </c>
      <c r="I16618" s="197" t="s">
        <v>30</v>
      </c>
      <c r="J16618" s="197" t="n">
        <v>57.11</v>
      </c>
    </row>
    <row r="16619" customFormat="false" ht="12.75" hidden="true" customHeight="false" outlineLevel="0" collapsed="false">
      <c r="A16619" s="197" t="s">
        <v>32863</v>
      </c>
      <c r="B16619" s="197" t="str">
        <f aca="false">C16619&amp;D16619&amp;E16619&amp;F16619&amp;G16619&amp;H16619</f>
        <v>REGISTRO DE ESFERA,EM BRONZE,COM DIAMETRO DE 1".FORNECIMENTO E COLOCACAO</v>
      </c>
      <c r="C16619" s="197" t="s">
        <v>32862</v>
      </c>
      <c r="D16619" s="197" t="s">
        <v>6630</v>
      </c>
      <c r="I16619" s="197" t="s">
        <v>30</v>
      </c>
      <c r="J16619" s="197" t="n">
        <v>54.15</v>
      </c>
    </row>
    <row r="16620" customFormat="false" ht="12.75" hidden="true" customHeight="false" outlineLevel="0" collapsed="false">
      <c r="A16620" s="197" t="s">
        <v>32864</v>
      </c>
      <c r="B16620" s="197" t="str">
        <f aca="false">C16620&amp;D16620&amp;E16620&amp;F16620&amp;G16620&amp;H16620</f>
        <v>REGISTRO DE ESFERA,EM BRONZE,COM DIAMETRO DE 1.1/4".FORNECIMENTO E COLOCACAO</v>
      </c>
      <c r="C16620" s="197" t="s">
        <v>32865</v>
      </c>
      <c r="D16620" s="197" t="s">
        <v>7139</v>
      </c>
      <c r="I16620" s="197" t="s">
        <v>30</v>
      </c>
      <c r="J16620" s="197" t="n">
        <v>63.14</v>
      </c>
    </row>
    <row r="16621" customFormat="false" ht="12.75" hidden="true" customHeight="false" outlineLevel="0" collapsed="false">
      <c r="A16621" s="197" t="s">
        <v>32866</v>
      </c>
      <c r="B16621" s="197" t="str">
        <f aca="false">C16621&amp;D16621&amp;E16621&amp;F16621&amp;G16621&amp;H16621</f>
        <v>REGISTRO DE ESFERA,EM BRONZE,COM DIAMETRO DE 1.1/4".FORNECIMENTO E COLOCACAO</v>
      </c>
      <c r="C16621" s="197" t="s">
        <v>32865</v>
      </c>
      <c r="D16621" s="197" t="s">
        <v>7139</v>
      </c>
      <c r="I16621" s="197" t="s">
        <v>30</v>
      </c>
      <c r="J16621" s="197" t="n">
        <v>60.18</v>
      </c>
    </row>
    <row r="16622" customFormat="false" ht="12.75" hidden="true" customHeight="false" outlineLevel="0" collapsed="false">
      <c r="A16622" s="197" t="s">
        <v>32867</v>
      </c>
      <c r="B16622" s="197" t="str">
        <f aca="false">C16622&amp;D16622&amp;E16622&amp;F16622&amp;G16622&amp;H16622</f>
        <v>REGISTRO DE ESFERA,EM BRONZE,COM DIAMETRO DE 1.1/2".FORNECIMENTO E COLOCACAO</v>
      </c>
      <c r="C16622" s="197" t="s">
        <v>32868</v>
      </c>
      <c r="D16622" s="197" t="s">
        <v>7139</v>
      </c>
      <c r="I16622" s="197" t="s">
        <v>30</v>
      </c>
      <c r="J16622" s="197" t="n">
        <v>68.02</v>
      </c>
    </row>
    <row r="16623" customFormat="false" ht="12.75" hidden="true" customHeight="false" outlineLevel="0" collapsed="false">
      <c r="A16623" s="197" t="s">
        <v>32869</v>
      </c>
      <c r="B16623" s="197" t="str">
        <f aca="false">C16623&amp;D16623&amp;E16623&amp;F16623&amp;G16623&amp;H16623</f>
        <v>REGISTRO DE ESFERA,EM BRONZE,COM DIAMETRO DE 1.1/2".FORNECIMENTO E COLOCACAO</v>
      </c>
      <c r="C16623" s="197" t="s">
        <v>32868</v>
      </c>
      <c r="D16623" s="197" t="s">
        <v>7139</v>
      </c>
      <c r="I16623" s="197" t="s">
        <v>30</v>
      </c>
      <c r="J16623" s="197" t="n">
        <v>64.57</v>
      </c>
    </row>
    <row r="16624" customFormat="false" ht="12.75" hidden="true" customHeight="false" outlineLevel="0" collapsed="false">
      <c r="A16624" s="197" t="s">
        <v>32870</v>
      </c>
      <c r="B16624" s="197" t="str">
        <f aca="false">C16624&amp;D16624&amp;E16624&amp;F16624&amp;G16624&amp;H16624</f>
        <v>REGISTRO DE ESFERA,EM BRONZE,COM DIAMETRO DE 2".FORNECIMENTO E COLOCACAO</v>
      </c>
      <c r="C16624" s="197" t="s">
        <v>32871</v>
      </c>
      <c r="D16624" s="197" t="s">
        <v>6630</v>
      </c>
      <c r="I16624" s="197" t="s">
        <v>30</v>
      </c>
      <c r="J16624" s="197" t="n">
        <v>126.73</v>
      </c>
    </row>
    <row r="16625" customFormat="false" ht="12.75" hidden="true" customHeight="false" outlineLevel="0" collapsed="false">
      <c r="A16625" s="197" t="s">
        <v>32872</v>
      </c>
      <c r="B16625" s="197" t="str">
        <f aca="false">C16625&amp;D16625&amp;E16625&amp;F16625&amp;G16625&amp;H16625</f>
        <v>REGISTRO DE ESFERA,EM BRONZE,COM DIAMETRO DE 2".FORNECIMENTO E COLOCACAO</v>
      </c>
      <c r="C16625" s="197" t="s">
        <v>32871</v>
      </c>
      <c r="D16625" s="197" t="s">
        <v>6630</v>
      </c>
      <c r="I16625" s="197" t="s">
        <v>30</v>
      </c>
      <c r="J16625" s="197" t="n">
        <v>123.28</v>
      </c>
    </row>
    <row r="16626" customFormat="false" ht="12.75" hidden="true" customHeight="false" outlineLevel="0" collapsed="false">
      <c r="A16626" s="197" t="s">
        <v>32873</v>
      </c>
      <c r="B16626" s="197" t="str">
        <f aca="false">C16626&amp;D16626&amp;E16626&amp;F16626&amp;G16626&amp;H16626</f>
        <v>VALVULA DE PE,EM BRONZE,COM DIAMETRO DE 3/4".FORNECIMENTO ECOLOCACAO</v>
      </c>
      <c r="C16626" s="197" t="s">
        <v>32874</v>
      </c>
      <c r="D16626" s="197" t="s">
        <v>7924</v>
      </c>
      <c r="I16626" s="197" t="s">
        <v>30</v>
      </c>
      <c r="J16626" s="197" t="n">
        <v>51.95</v>
      </c>
    </row>
    <row r="16627" customFormat="false" ht="12.75" hidden="true" customHeight="false" outlineLevel="0" collapsed="false">
      <c r="A16627" s="197" t="s">
        <v>32875</v>
      </c>
      <c r="B16627" s="197" t="str">
        <f aca="false">C16627&amp;D16627&amp;E16627&amp;F16627&amp;G16627&amp;H16627</f>
        <v>VALVULA DE PE,EM BRONZE,COM DIAMETRO DE 3/4".FORNECIMENTO ECOLOCACAO</v>
      </c>
      <c r="C16627" s="197" t="s">
        <v>32874</v>
      </c>
      <c r="D16627" s="197" t="s">
        <v>7924</v>
      </c>
      <c r="I16627" s="197" t="s">
        <v>30</v>
      </c>
      <c r="J16627" s="197" t="n">
        <v>48.99</v>
      </c>
    </row>
    <row r="16628" customFormat="false" ht="12.75" hidden="true" customHeight="false" outlineLevel="0" collapsed="false">
      <c r="A16628" s="197" t="s">
        <v>32876</v>
      </c>
      <c r="B16628" s="197" t="str">
        <f aca="false">C16628&amp;D16628&amp;E16628&amp;F16628&amp;G16628&amp;H16628</f>
        <v>VALVULA DE PE,EM BRONZE,COM DIAMETRO DE 1".FORNECIMENTO E COLOCACAO</v>
      </c>
      <c r="C16628" s="197" t="s">
        <v>32877</v>
      </c>
      <c r="D16628" s="197" t="s">
        <v>8055</v>
      </c>
      <c r="I16628" s="197" t="s">
        <v>30</v>
      </c>
      <c r="J16628" s="197" t="n">
        <v>56.38</v>
      </c>
    </row>
    <row r="16629" customFormat="false" ht="12.75" hidden="true" customHeight="false" outlineLevel="0" collapsed="false">
      <c r="A16629" s="197" t="s">
        <v>32878</v>
      </c>
      <c r="B16629" s="197" t="str">
        <f aca="false">C16629&amp;D16629&amp;E16629&amp;F16629&amp;G16629&amp;H16629</f>
        <v>VALVULA DE PE,EM BRONZE,COM DIAMETRO DE 1".FORNECIMENTO E COLOCACAO</v>
      </c>
      <c r="C16629" s="197" t="s">
        <v>32877</v>
      </c>
      <c r="D16629" s="197" t="s">
        <v>8055</v>
      </c>
      <c r="I16629" s="197" t="s">
        <v>30</v>
      </c>
      <c r="J16629" s="197" t="n">
        <v>53.42</v>
      </c>
    </row>
    <row r="16630" customFormat="false" ht="12.75" hidden="true" customHeight="false" outlineLevel="0" collapsed="false">
      <c r="A16630" s="197" t="s">
        <v>32879</v>
      </c>
      <c r="B16630" s="197" t="str">
        <f aca="false">C16630&amp;D16630&amp;E16630&amp;F16630&amp;G16630&amp;H16630</f>
        <v>VALVULA DE PE,EM BRONZE,COM DIAMETRO DE 1.1/4".FORNECIMENTOE COLOCACAO</v>
      </c>
      <c r="C16630" s="197" t="s">
        <v>32880</v>
      </c>
      <c r="D16630" s="197" t="s">
        <v>7872</v>
      </c>
      <c r="I16630" s="197" t="s">
        <v>30</v>
      </c>
      <c r="J16630" s="197" t="n">
        <v>95.15</v>
      </c>
    </row>
    <row r="16631" customFormat="false" ht="12.75" hidden="true" customHeight="false" outlineLevel="0" collapsed="false">
      <c r="A16631" s="197" t="s">
        <v>32881</v>
      </c>
      <c r="B16631" s="197" t="str">
        <f aca="false">C16631&amp;D16631&amp;E16631&amp;F16631&amp;G16631&amp;H16631</f>
        <v>VALVULA DE PE,EM BRONZE,COM DIAMETRO DE 1.1/4".FORNECIMENTOE COLOCACAO</v>
      </c>
      <c r="C16631" s="197" t="s">
        <v>32880</v>
      </c>
      <c r="D16631" s="197" t="s">
        <v>7872</v>
      </c>
      <c r="I16631" s="197" t="s">
        <v>30</v>
      </c>
      <c r="J16631" s="197" t="n">
        <v>92.19</v>
      </c>
    </row>
    <row r="16632" customFormat="false" ht="12.75" hidden="true" customHeight="false" outlineLevel="0" collapsed="false">
      <c r="A16632" s="197" t="s">
        <v>32882</v>
      </c>
      <c r="B16632" s="197" t="str">
        <f aca="false">C16632&amp;D16632&amp;E16632&amp;F16632&amp;G16632&amp;H16632</f>
        <v>VALVULA DE PE,EM BRONZE,COM DIAMETRO DE 1.1/2".FORNECIMENTOE COLOCACAO</v>
      </c>
      <c r="C16632" s="197" t="s">
        <v>32883</v>
      </c>
      <c r="D16632" s="197" t="s">
        <v>7872</v>
      </c>
      <c r="I16632" s="197" t="s">
        <v>30</v>
      </c>
      <c r="J16632" s="197" t="n">
        <v>101.09</v>
      </c>
    </row>
    <row r="16633" customFormat="false" ht="12.75" hidden="true" customHeight="false" outlineLevel="0" collapsed="false">
      <c r="A16633" s="197" t="s">
        <v>32884</v>
      </c>
      <c r="B16633" s="197" t="str">
        <f aca="false">C16633&amp;D16633&amp;E16633&amp;F16633&amp;G16633&amp;H16633</f>
        <v>VALVULA DE PE,EM BRONZE,COM DIAMETRO DE 1.1/2".FORNECIMENTOE COLOCACAO</v>
      </c>
      <c r="C16633" s="197" t="s">
        <v>32883</v>
      </c>
      <c r="D16633" s="197" t="s">
        <v>7872</v>
      </c>
      <c r="I16633" s="197" t="s">
        <v>30</v>
      </c>
      <c r="J16633" s="197" t="n">
        <v>97.64</v>
      </c>
    </row>
    <row r="16634" customFormat="false" ht="12.75" hidden="true" customHeight="false" outlineLevel="0" collapsed="false">
      <c r="A16634" s="197" t="s">
        <v>32885</v>
      </c>
      <c r="B16634" s="197" t="str">
        <f aca="false">C16634&amp;D16634&amp;E16634&amp;F16634&amp;G16634&amp;H16634</f>
        <v>VALVULA DE PE,EM BRONZE,COM DIAMETRO DE 2".FORNECIMENTO E COLOCACAO</v>
      </c>
      <c r="C16634" s="197" t="s">
        <v>32886</v>
      </c>
      <c r="D16634" s="197" t="s">
        <v>8055</v>
      </c>
      <c r="I16634" s="197" t="s">
        <v>30</v>
      </c>
      <c r="J16634" s="197" t="n">
        <v>139.65</v>
      </c>
    </row>
    <row r="16635" customFormat="false" ht="12.75" hidden="true" customHeight="false" outlineLevel="0" collapsed="false">
      <c r="A16635" s="197" t="s">
        <v>32887</v>
      </c>
      <c r="B16635" s="197" t="str">
        <f aca="false">C16635&amp;D16635&amp;E16635&amp;F16635&amp;G16635&amp;H16635</f>
        <v>VALVULA DE PE,EM BRONZE,COM DIAMETRO DE 2".FORNECIMENTO E COLOCACAO</v>
      </c>
      <c r="C16635" s="197" t="s">
        <v>32886</v>
      </c>
      <c r="D16635" s="197" t="s">
        <v>8055</v>
      </c>
      <c r="I16635" s="197" t="s">
        <v>30</v>
      </c>
      <c r="J16635" s="197" t="n">
        <v>136.2</v>
      </c>
    </row>
    <row r="16636" customFormat="false" ht="12.75" hidden="true" customHeight="false" outlineLevel="0" collapsed="false">
      <c r="A16636" s="197" t="s">
        <v>32888</v>
      </c>
      <c r="B16636" s="197" t="str">
        <f aca="false">C16636&amp;D16636&amp;E16636&amp;F16636&amp;G16636&amp;H16636</f>
        <v>VALVULA DE PE,EM BRONZE,COM DIAMETRO DE 2.1/2".FORNECIMENTOE COLOCACAO</v>
      </c>
      <c r="C16636" s="197" t="s">
        <v>32889</v>
      </c>
      <c r="D16636" s="197" t="s">
        <v>7872</v>
      </c>
      <c r="I16636" s="197" t="s">
        <v>30</v>
      </c>
      <c r="J16636" s="197" t="n">
        <v>243.99</v>
      </c>
    </row>
    <row r="16637" customFormat="false" ht="12.75" hidden="true" customHeight="false" outlineLevel="0" collapsed="false">
      <c r="A16637" s="197" t="s">
        <v>32890</v>
      </c>
      <c r="B16637" s="197" t="str">
        <f aca="false">C16637&amp;D16637&amp;E16637&amp;F16637&amp;G16637&amp;H16637</f>
        <v>VALVULA DE PE,EM BRONZE,COM DIAMETRO DE 2.1/2".FORNECIMENTOE COLOCACAO</v>
      </c>
      <c r="C16637" s="197" t="s">
        <v>32889</v>
      </c>
      <c r="D16637" s="197" t="s">
        <v>7872</v>
      </c>
      <c r="I16637" s="197" t="s">
        <v>30</v>
      </c>
      <c r="J16637" s="197" t="n">
        <v>240.04</v>
      </c>
    </row>
    <row r="16638" customFormat="false" ht="12.75" hidden="true" customHeight="false" outlineLevel="0" collapsed="false">
      <c r="A16638" s="197" t="s">
        <v>32891</v>
      </c>
      <c r="B16638" s="197" t="str">
        <f aca="false">C16638&amp;D16638&amp;E16638&amp;F16638&amp;G16638&amp;H16638</f>
        <v>VALVULA DE PE,EM BRONZE,COM DIAMETRO DE 3".FORNECIMENTO E COLOCACAO</v>
      </c>
      <c r="C16638" s="197" t="s">
        <v>32892</v>
      </c>
      <c r="D16638" s="197" t="s">
        <v>8055</v>
      </c>
      <c r="I16638" s="197" t="s">
        <v>30</v>
      </c>
      <c r="J16638" s="197" t="n">
        <v>353.75</v>
      </c>
    </row>
    <row r="16639" customFormat="false" ht="12.75" hidden="true" customHeight="false" outlineLevel="0" collapsed="false">
      <c r="A16639" s="197" t="s">
        <v>32893</v>
      </c>
      <c r="B16639" s="197" t="str">
        <f aca="false">C16639&amp;D16639&amp;E16639&amp;F16639&amp;G16639&amp;H16639</f>
        <v>VALVULA DE PE,EM BRONZE,COM DIAMETRO DE 3".FORNECIMENTO E COLOCACAO</v>
      </c>
      <c r="C16639" s="197" t="s">
        <v>32892</v>
      </c>
      <c r="D16639" s="197" t="s">
        <v>8055</v>
      </c>
      <c r="I16639" s="197" t="s">
        <v>30</v>
      </c>
      <c r="J16639" s="197" t="n">
        <v>349.81</v>
      </c>
    </row>
    <row r="16640" customFormat="false" ht="12.75" hidden="true" customHeight="false" outlineLevel="0" collapsed="false">
      <c r="A16640" s="197" t="s">
        <v>32894</v>
      </c>
      <c r="B16640" s="197" t="str">
        <f aca="false">C16640&amp;D16640&amp;E16640&amp;F16640&amp;G16640&amp;H16640</f>
        <v>VALVULA DE PE,EM BRONZE,COM DIAMETRO DE 4".FORNECIMENTO E COLOCACAO</v>
      </c>
      <c r="C16640" s="197" t="s">
        <v>32895</v>
      </c>
      <c r="D16640" s="197" t="s">
        <v>8055</v>
      </c>
      <c r="I16640" s="197" t="s">
        <v>30</v>
      </c>
      <c r="J16640" s="197" t="n">
        <v>545.15</v>
      </c>
    </row>
    <row r="16641" customFormat="false" ht="12.75" hidden="true" customHeight="false" outlineLevel="0" collapsed="false">
      <c r="A16641" s="197" t="s">
        <v>32896</v>
      </c>
      <c r="B16641" s="197" t="str">
        <f aca="false">C16641&amp;D16641&amp;E16641&amp;F16641&amp;G16641&amp;H16641</f>
        <v>VALVULA DE PE,EM BRONZE,COM DIAMETRO DE 4".FORNECIMENTO E COLOCACAO</v>
      </c>
      <c r="C16641" s="197" t="s">
        <v>32895</v>
      </c>
      <c r="D16641" s="197" t="s">
        <v>8055</v>
      </c>
      <c r="I16641" s="197" t="s">
        <v>30</v>
      </c>
      <c r="J16641" s="197" t="n">
        <v>540.22</v>
      </c>
    </row>
    <row r="16642" customFormat="false" ht="12.75" hidden="true" customHeight="false" outlineLevel="0" collapsed="false">
      <c r="A16642" s="197" t="s">
        <v>32897</v>
      </c>
      <c r="B16642" s="197" t="str">
        <f aca="false">C16642&amp;D16642&amp;E16642&amp;F16642&amp;G16642&amp;H16642</f>
        <v>VALVULA DE RETENCAO VERTICAL,EM BRONZE,COM DIAMETRO DE 3/4".FORNECIMENTO E COLOCACAO</v>
      </c>
      <c r="C16642" s="197" t="s">
        <v>32898</v>
      </c>
      <c r="D16642" s="197" t="s">
        <v>7956</v>
      </c>
      <c r="I16642" s="197" t="s">
        <v>30</v>
      </c>
      <c r="J16642" s="197" t="n">
        <v>49.03</v>
      </c>
    </row>
    <row r="16643" customFormat="false" ht="12.75" hidden="true" customHeight="false" outlineLevel="0" collapsed="false">
      <c r="A16643" s="197" t="s">
        <v>32899</v>
      </c>
      <c r="B16643" s="197" t="str">
        <f aca="false">C16643&amp;D16643&amp;E16643&amp;F16643&amp;G16643&amp;H16643</f>
        <v>VALVULA DE RETENCAO VERTICAL,EM BRONZE,COM DIAMETRO DE 3/4".FORNECIMENTO E COLOCACAO</v>
      </c>
      <c r="C16643" s="197" t="s">
        <v>32898</v>
      </c>
      <c r="D16643" s="197" t="s">
        <v>7956</v>
      </c>
      <c r="I16643" s="197" t="s">
        <v>30</v>
      </c>
      <c r="J16643" s="197" t="n">
        <v>46.07</v>
      </c>
    </row>
    <row r="16644" customFormat="false" ht="12.75" hidden="true" customHeight="false" outlineLevel="0" collapsed="false">
      <c r="A16644" s="197" t="s">
        <v>32900</v>
      </c>
      <c r="B16644" s="197" t="str">
        <f aca="false">C16644&amp;D16644&amp;E16644&amp;F16644&amp;G16644&amp;H16644</f>
        <v>VALVULA DE RETENCAO VERTICAL,EM BRONZE,COM DIAMETRO DE 1".FORNECIMENTO E COLOCACAO</v>
      </c>
      <c r="C16644" s="197" t="s">
        <v>32901</v>
      </c>
      <c r="D16644" s="197" t="s">
        <v>7467</v>
      </c>
      <c r="I16644" s="197" t="s">
        <v>30</v>
      </c>
      <c r="J16644" s="197" t="n">
        <v>57.95</v>
      </c>
    </row>
    <row r="16645" customFormat="false" ht="12.75" hidden="true" customHeight="false" outlineLevel="0" collapsed="false">
      <c r="A16645" s="197" t="s">
        <v>32902</v>
      </c>
      <c r="B16645" s="197" t="str">
        <f aca="false">C16645&amp;D16645&amp;E16645&amp;F16645&amp;G16645&amp;H16645</f>
        <v>VALVULA DE RETENCAO VERTICAL,EM BRONZE,COM DIAMETRO DE 1".FORNECIMENTO E COLOCACAO</v>
      </c>
      <c r="C16645" s="197" t="s">
        <v>32901</v>
      </c>
      <c r="D16645" s="197" t="s">
        <v>7467</v>
      </c>
      <c r="I16645" s="197" t="s">
        <v>30</v>
      </c>
      <c r="J16645" s="197" t="n">
        <v>54.99</v>
      </c>
    </row>
    <row r="16646" customFormat="false" ht="12.75" hidden="true" customHeight="false" outlineLevel="0" collapsed="false">
      <c r="A16646" s="197" t="s">
        <v>32903</v>
      </c>
      <c r="B16646" s="197" t="str">
        <f aca="false">C16646&amp;D16646&amp;E16646&amp;F16646&amp;G16646&amp;H16646</f>
        <v>VALVULA DE RETENCAO VERTICAL,EM BRONZE,COM DIAMETRO DE 1.1/4".FORNECIMENTO E COLOCACAO</v>
      </c>
      <c r="C16646" s="197" t="s">
        <v>32904</v>
      </c>
      <c r="D16646" s="197" t="s">
        <v>32905</v>
      </c>
      <c r="I16646" s="197" t="s">
        <v>30</v>
      </c>
      <c r="J16646" s="197" t="n">
        <v>74.42</v>
      </c>
    </row>
    <row r="16647" customFormat="false" ht="12.75" hidden="true" customHeight="false" outlineLevel="0" collapsed="false">
      <c r="A16647" s="197" t="s">
        <v>32906</v>
      </c>
      <c r="B16647" s="197" t="str">
        <f aca="false">C16647&amp;D16647&amp;E16647&amp;F16647&amp;G16647&amp;H16647</f>
        <v>VALVULA DE RETENCAO VERTICAL,EM BRONZE,COM DIAMETRO DE 1.1/4".FORNECIMENTO E COLOCACAO</v>
      </c>
      <c r="C16647" s="197" t="s">
        <v>32904</v>
      </c>
      <c r="D16647" s="197" t="s">
        <v>32905</v>
      </c>
      <c r="I16647" s="197" t="s">
        <v>30</v>
      </c>
      <c r="J16647" s="197" t="n">
        <v>71.46</v>
      </c>
    </row>
    <row r="16648" customFormat="false" ht="12.75" hidden="true" customHeight="false" outlineLevel="0" collapsed="false">
      <c r="A16648" s="197" t="s">
        <v>32907</v>
      </c>
      <c r="B16648" s="197" t="str">
        <f aca="false">C16648&amp;D16648&amp;E16648&amp;F16648&amp;G16648&amp;H16648</f>
        <v>VALVULA DE RETENCAO VERTICAL,EM BRONZE,COM DIAMETRO DE 1.1/2".FORNECIMENTO E COLOCACAO</v>
      </c>
      <c r="C16648" s="197" t="s">
        <v>32908</v>
      </c>
      <c r="D16648" s="197" t="s">
        <v>32905</v>
      </c>
      <c r="I16648" s="197" t="s">
        <v>30</v>
      </c>
      <c r="J16648" s="197" t="n">
        <v>97.62</v>
      </c>
    </row>
    <row r="16649" customFormat="false" ht="12.75" hidden="true" customHeight="false" outlineLevel="0" collapsed="false">
      <c r="A16649" s="197" t="s">
        <v>32909</v>
      </c>
      <c r="B16649" s="197" t="str">
        <f aca="false">C16649&amp;D16649&amp;E16649&amp;F16649&amp;G16649&amp;H16649</f>
        <v>VALVULA DE RETENCAO VERTICAL,EM BRONZE,COM DIAMETRO DE 1.1/2".FORNECIMENTO E COLOCACAO</v>
      </c>
      <c r="C16649" s="197" t="s">
        <v>32908</v>
      </c>
      <c r="D16649" s="197" t="s">
        <v>32905</v>
      </c>
      <c r="I16649" s="197" t="s">
        <v>30</v>
      </c>
      <c r="J16649" s="197" t="n">
        <v>94.16</v>
      </c>
    </row>
    <row r="16650" customFormat="false" ht="12.75" hidden="true" customHeight="false" outlineLevel="0" collapsed="false">
      <c r="A16650" s="197" t="s">
        <v>32910</v>
      </c>
      <c r="B16650" s="197" t="str">
        <f aca="false">C16650&amp;D16650&amp;E16650&amp;F16650&amp;G16650&amp;H16650</f>
        <v>VALVULA DE RETENCAO VERTICAL,EM BRONZE,COM DIAMETRO DE 2".FORNECIMENTO E COLOCACAO</v>
      </c>
      <c r="C16650" s="197" t="s">
        <v>32911</v>
      </c>
      <c r="D16650" s="197" t="s">
        <v>7467</v>
      </c>
      <c r="I16650" s="197" t="s">
        <v>30</v>
      </c>
      <c r="J16650" s="197" t="n">
        <v>130.96</v>
      </c>
    </row>
    <row r="16651" customFormat="false" ht="12.75" hidden="true" customHeight="false" outlineLevel="0" collapsed="false">
      <c r="A16651" s="197" t="s">
        <v>32912</v>
      </c>
      <c r="B16651" s="197" t="str">
        <f aca="false">C16651&amp;D16651&amp;E16651&amp;F16651&amp;G16651&amp;H16651</f>
        <v>VALVULA DE RETENCAO VERTICAL,EM BRONZE,COM DIAMETRO DE 2".FORNECIMENTO E COLOCACAO</v>
      </c>
      <c r="C16651" s="197" t="s">
        <v>32911</v>
      </c>
      <c r="D16651" s="197" t="s">
        <v>7467</v>
      </c>
      <c r="I16651" s="197" t="s">
        <v>30</v>
      </c>
      <c r="J16651" s="197" t="n">
        <v>127.5</v>
      </c>
    </row>
    <row r="16652" customFormat="false" ht="12.75" hidden="true" customHeight="false" outlineLevel="0" collapsed="false">
      <c r="A16652" s="197" t="s">
        <v>32913</v>
      </c>
      <c r="B16652" s="197" t="str">
        <f aca="false">C16652&amp;D16652&amp;E16652&amp;F16652&amp;G16652&amp;H16652</f>
        <v>VALVULA DE RETENCAO VERTICAL EM BRONZE COM DIAMETRO DE 2.1/2".FORNECIMENTO E COLOCACAO</v>
      </c>
      <c r="C16652" s="197" t="s">
        <v>32914</v>
      </c>
      <c r="D16652" s="197" t="s">
        <v>32905</v>
      </c>
      <c r="I16652" s="197" t="s">
        <v>30</v>
      </c>
      <c r="J16652" s="197" t="n">
        <v>173.9</v>
      </c>
    </row>
    <row r="16653" customFormat="false" ht="12.75" hidden="true" customHeight="false" outlineLevel="0" collapsed="false">
      <c r="A16653" s="197" t="s">
        <v>32915</v>
      </c>
      <c r="B16653" s="197" t="str">
        <f aca="false">C16653&amp;D16653&amp;E16653&amp;F16653&amp;G16653&amp;H16653</f>
        <v>VALVULA DE RETENCAO VERTICAL EM BRONZE COM DIAMETRO DE 2.1/2".FORNECIMENTO E COLOCACAO</v>
      </c>
      <c r="C16653" s="197" t="s">
        <v>32914</v>
      </c>
      <c r="D16653" s="197" t="s">
        <v>32905</v>
      </c>
      <c r="I16653" s="197" t="s">
        <v>30</v>
      </c>
      <c r="J16653" s="197" t="n">
        <v>169.96</v>
      </c>
    </row>
    <row r="16654" customFormat="false" ht="12.75" hidden="true" customHeight="false" outlineLevel="0" collapsed="false">
      <c r="A16654" s="197" t="s">
        <v>32916</v>
      </c>
      <c r="B16654" s="197" t="str">
        <f aca="false">C16654&amp;D16654&amp;E16654&amp;F16654&amp;G16654&amp;H16654</f>
        <v>VALVULA DE RETENCAO VERTICAL EM BRONZE,COM DIAMETRO DE 3".FORNECIMENTO E COLOCACAO</v>
      </c>
      <c r="C16654" s="197" t="s">
        <v>32917</v>
      </c>
      <c r="D16654" s="197" t="s">
        <v>7467</v>
      </c>
      <c r="I16654" s="197" t="s">
        <v>30</v>
      </c>
      <c r="J16654" s="197" t="n">
        <v>326.75</v>
      </c>
    </row>
    <row r="16655" customFormat="false" ht="12.75" hidden="true" customHeight="false" outlineLevel="0" collapsed="false">
      <c r="A16655" s="197" t="s">
        <v>32918</v>
      </c>
      <c r="B16655" s="197" t="str">
        <f aca="false">C16655&amp;D16655&amp;E16655&amp;F16655&amp;G16655&amp;H16655</f>
        <v>VALVULA DE RETENCAO VERTICAL EM BRONZE,COM DIAMETRO DE 3".FORNECIMENTO E COLOCACAO</v>
      </c>
      <c r="C16655" s="197" t="s">
        <v>32917</v>
      </c>
      <c r="D16655" s="197" t="s">
        <v>7467</v>
      </c>
      <c r="I16655" s="197" t="s">
        <v>30</v>
      </c>
      <c r="J16655" s="197" t="n">
        <v>322.8</v>
      </c>
    </row>
    <row r="16656" customFormat="false" ht="12.75" hidden="true" customHeight="false" outlineLevel="0" collapsed="false">
      <c r="A16656" s="197" t="s">
        <v>32919</v>
      </c>
      <c r="B16656" s="197" t="str">
        <f aca="false">C16656&amp;D16656&amp;E16656&amp;F16656&amp;G16656&amp;H16656</f>
        <v>VALVULA DE RETENCAO VERTICAL.EM BRONZE,COM DIAMETRO DE 4".FORNECIMENTO E COLOCACAO</v>
      </c>
      <c r="C16656" s="197" t="s">
        <v>32920</v>
      </c>
      <c r="D16656" s="197" t="s">
        <v>7467</v>
      </c>
      <c r="I16656" s="197" t="s">
        <v>30</v>
      </c>
      <c r="J16656" s="197" t="n">
        <v>528.62</v>
      </c>
    </row>
    <row r="16657" customFormat="false" ht="12.75" hidden="true" customHeight="false" outlineLevel="0" collapsed="false">
      <c r="A16657" s="197" t="s">
        <v>32921</v>
      </c>
      <c r="B16657" s="197" t="str">
        <f aca="false">C16657&amp;D16657&amp;E16657&amp;F16657&amp;G16657&amp;H16657</f>
        <v>VALVULA DE RETENCAO VERTICAL.EM BRONZE,COM DIAMETRO DE 4".FORNECIMENTO E COLOCACAO</v>
      </c>
      <c r="C16657" s="197" t="s">
        <v>32920</v>
      </c>
      <c r="D16657" s="197" t="s">
        <v>7467</v>
      </c>
      <c r="I16657" s="197" t="s">
        <v>30</v>
      </c>
      <c r="J16657" s="197" t="n">
        <v>523.69</v>
      </c>
    </row>
    <row r="16658" customFormat="false" ht="12.75" hidden="true" customHeight="false" outlineLevel="0" collapsed="false">
      <c r="A16658" s="197" t="s">
        <v>32922</v>
      </c>
      <c r="B16658" s="197" t="str">
        <f aca="false">C16658&amp;D16658&amp;E16658&amp;F16658&amp;G16658&amp;H16658</f>
        <v>VALVULA DE RETENCAO HORIZONTAL,EM BRONZE,COM DIAMETRO DE 3/4".FORNECIMENTO E COLOCACAO</v>
      </c>
      <c r="C16658" s="197" t="s">
        <v>32923</v>
      </c>
      <c r="D16658" s="197" t="s">
        <v>32905</v>
      </c>
      <c r="I16658" s="197" t="s">
        <v>30</v>
      </c>
      <c r="J16658" s="197" t="n">
        <v>67.24</v>
      </c>
    </row>
    <row r="16659" customFormat="false" ht="12.75" hidden="true" customHeight="false" outlineLevel="0" collapsed="false">
      <c r="A16659" s="197" t="s">
        <v>32924</v>
      </c>
      <c r="B16659" s="197" t="str">
        <f aca="false">C16659&amp;D16659&amp;E16659&amp;F16659&amp;G16659&amp;H16659</f>
        <v>VALVULA DE RETENCAO HORIZONTAL,EM BRONZE,COM DIAMETRO DE 3/4".FORNECIMENTO E COLOCACAO</v>
      </c>
      <c r="C16659" s="197" t="s">
        <v>32923</v>
      </c>
      <c r="D16659" s="197" t="s">
        <v>32905</v>
      </c>
      <c r="I16659" s="197" t="s">
        <v>30</v>
      </c>
      <c r="J16659" s="197" t="n">
        <v>64.28</v>
      </c>
    </row>
    <row r="16660" customFormat="false" ht="12.75" hidden="true" customHeight="false" outlineLevel="0" collapsed="false">
      <c r="A16660" s="197" t="s">
        <v>32925</v>
      </c>
      <c r="B16660" s="197" t="str">
        <f aca="false">C16660&amp;D16660&amp;E16660&amp;F16660&amp;G16660&amp;H16660</f>
        <v>VALVULA DE RETENCAO HORIZONTAL,EM BRONZE,COM DIAMETRO DE 1".FORNECIMENTO E COLOCACAO</v>
      </c>
      <c r="C16660" s="197" t="s">
        <v>32926</v>
      </c>
      <c r="D16660" s="197" t="s">
        <v>7956</v>
      </c>
      <c r="I16660" s="197" t="s">
        <v>30</v>
      </c>
      <c r="J16660" s="197" t="n">
        <v>67.5</v>
      </c>
    </row>
    <row r="16661" customFormat="false" ht="12.75" hidden="true" customHeight="false" outlineLevel="0" collapsed="false">
      <c r="A16661" s="197" t="s">
        <v>32927</v>
      </c>
      <c r="B16661" s="197" t="str">
        <f aca="false">C16661&amp;D16661&amp;E16661&amp;F16661&amp;G16661&amp;H16661</f>
        <v>VALVULA DE RETENCAO HORIZONTAL,EM BRONZE,COM DIAMETRO DE 1".FORNECIMENTO E COLOCACAO</v>
      </c>
      <c r="C16661" s="197" t="s">
        <v>32926</v>
      </c>
      <c r="D16661" s="197" t="s">
        <v>7956</v>
      </c>
      <c r="I16661" s="197" t="s">
        <v>30</v>
      </c>
      <c r="J16661" s="197" t="n">
        <v>64.54</v>
      </c>
    </row>
    <row r="16662" customFormat="false" ht="12.75" hidden="true" customHeight="false" outlineLevel="0" collapsed="false">
      <c r="A16662" s="197" t="s">
        <v>32928</v>
      </c>
      <c r="B16662" s="197" t="str">
        <f aca="false">C16662&amp;D16662&amp;E16662&amp;F16662&amp;G16662&amp;H16662</f>
        <v>VALVULA DE RETENCAO HORIZONTAL,EM BRONZE,COM DIAMETRO DE 1.1/4".FORNECIMENTO E COLOCACAO</v>
      </c>
      <c r="C16662" s="197" t="s">
        <v>32929</v>
      </c>
      <c r="D16662" s="197" t="s">
        <v>32930</v>
      </c>
      <c r="I16662" s="197" t="s">
        <v>30</v>
      </c>
      <c r="J16662" s="197" t="n">
        <v>104.17</v>
      </c>
    </row>
    <row r="16663" customFormat="false" ht="12.75" hidden="true" customHeight="false" outlineLevel="0" collapsed="false">
      <c r="A16663" s="197" t="s">
        <v>32931</v>
      </c>
      <c r="B16663" s="197" t="str">
        <f aca="false">C16663&amp;D16663&amp;E16663&amp;F16663&amp;G16663&amp;H16663</f>
        <v>VALVULA DE RETENCAO HORIZONTAL,EM BRONZE,COM DIAMETRO DE 1.1/4".FORNECIMENTO E COLOCACAO</v>
      </c>
      <c r="C16663" s="197" t="s">
        <v>32929</v>
      </c>
      <c r="D16663" s="197" t="s">
        <v>32930</v>
      </c>
      <c r="I16663" s="197" t="s">
        <v>30</v>
      </c>
      <c r="J16663" s="197" t="n">
        <v>101.21</v>
      </c>
    </row>
    <row r="16664" customFormat="false" ht="12.75" hidden="true" customHeight="false" outlineLevel="0" collapsed="false">
      <c r="A16664" s="197" t="s">
        <v>32932</v>
      </c>
      <c r="B16664" s="197" t="str">
        <f aca="false">C16664&amp;D16664&amp;E16664&amp;F16664&amp;G16664&amp;H16664</f>
        <v>VALVULA DE RETENCAO HORIZONTAL,EM BRONZE,COM DIAMETRO DE 1.1/2".FORNECIMENTO E COLOCACAO</v>
      </c>
      <c r="C16664" s="197" t="s">
        <v>32929</v>
      </c>
      <c r="D16664" s="197" t="s">
        <v>32933</v>
      </c>
      <c r="I16664" s="197" t="s">
        <v>30</v>
      </c>
      <c r="J16664" s="197" t="n">
        <v>138.92</v>
      </c>
    </row>
    <row r="16665" customFormat="false" ht="12.75" hidden="true" customHeight="false" outlineLevel="0" collapsed="false">
      <c r="A16665" s="197" t="s">
        <v>32934</v>
      </c>
      <c r="B16665" s="197" t="str">
        <f aca="false">C16665&amp;D16665&amp;E16665&amp;F16665&amp;G16665&amp;H16665</f>
        <v>VALVULA DE RETENCAO HORIZONTAL,EM BRONZE,COM DIAMETRO DE 1.1/2".FORNECIMENTO E COLOCACAO</v>
      </c>
      <c r="C16665" s="197" t="s">
        <v>32929</v>
      </c>
      <c r="D16665" s="197" t="s">
        <v>32933</v>
      </c>
      <c r="I16665" s="197" t="s">
        <v>30</v>
      </c>
      <c r="J16665" s="197" t="n">
        <v>135.47</v>
      </c>
    </row>
    <row r="16666" customFormat="false" ht="12.75" hidden="true" customHeight="false" outlineLevel="0" collapsed="false">
      <c r="A16666" s="197" t="s">
        <v>32935</v>
      </c>
      <c r="B16666" s="197" t="str">
        <f aca="false">C16666&amp;D16666&amp;E16666&amp;F16666&amp;G16666&amp;H16666</f>
        <v>VALVULA DE RETENCAO HORIZONTAL,EM BRONZE,COM DIAMETRO DE 2".FORNECIMENTO E COLOCACAO</v>
      </c>
      <c r="C16666" s="197" t="s">
        <v>32936</v>
      </c>
      <c r="D16666" s="197" t="s">
        <v>7956</v>
      </c>
      <c r="I16666" s="197" t="s">
        <v>30</v>
      </c>
      <c r="J16666" s="197" t="n">
        <v>198.74</v>
      </c>
    </row>
    <row r="16667" customFormat="false" ht="12.75" hidden="true" customHeight="false" outlineLevel="0" collapsed="false">
      <c r="A16667" s="197" t="s">
        <v>32937</v>
      </c>
      <c r="B16667" s="197" t="str">
        <f aca="false">C16667&amp;D16667&amp;E16667&amp;F16667&amp;G16667&amp;H16667</f>
        <v>VALVULA DE RETENCAO HORIZONTAL,EM BRONZE,COM DIAMETRO DE 2".FORNECIMENTO E COLOCACAO</v>
      </c>
      <c r="C16667" s="197" t="s">
        <v>32936</v>
      </c>
      <c r="D16667" s="197" t="s">
        <v>7956</v>
      </c>
      <c r="I16667" s="197" t="s">
        <v>30</v>
      </c>
      <c r="J16667" s="197" t="n">
        <v>195.29</v>
      </c>
    </row>
    <row r="16668" customFormat="false" ht="12.75" hidden="true" customHeight="false" outlineLevel="0" collapsed="false">
      <c r="A16668" s="197" t="s">
        <v>32938</v>
      </c>
      <c r="B16668" s="197" t="str">
        <f aca="false">C16668&amp;D16668&amp;E16668&amp;F16668&amp;G16668&amp;H16668</f>
        <v>VALVULA DE RETENCAO HORIZONTAL,EM BRONZE,COM DIAMETRO DE 2.1/2".FORNECIMENTO E COLOCACAO</v>
      </c>
      <c r="C16668" s="197" t="s">
        <v>32939</v>
      </c>
      <c r="D16668" s="197" t="s">
        <v>32933</v>
      </c>
      <c r="I16668" s="197" t="s">
        <v>30</v>
      </c>
      <c r="J16668" s="197" t="n">
        <v>311.91</v>
      </c>
    </row>
    <row r="16669" customFormat="false" ht="12.75" hidden="true" customHeight="false" outlineLevel="0" collapsed="false">
      <c r="A16669" s="197" t="s">
        <v>32940</v>
      </c>
      <c r="B16669" s="197" t="str">
        <f aca="false">C16669&amp;D16669&amp;E16669&amp;F16669&amp;G16669&amp;H16669</f>
        <v>VALVULA DE RETENCAO HORIZONTAL,EM BRONZE,COM DIAMETRO DE 2.1/2".FORNECIMENTO E COLOCACAO</v>
      </c>
      <c r="C16669" s="197" t="s">
        <v>32939</v>
      </c>
      <c r="D16669" s="197" t="s">
        <v>32933</v>
      </c>
      <c r="I16669" s="197" t="s">
        <v>30</v>
      </c>
      <c r="J16669" s="197" t="n">
        <v>307.96</v>
      </c>
    </row>
    <row r="16670" customFormat="false" ht="12.75" hidden="true" customHeight="false" outlineLevel="0" collapsed="false">
      <c r="A16670" s="197" t="s">
        <v>32941</v>
      </c>
      <c r="B16670" s="197" t="str">
        <f aca="false">C16670&amp;D16670&amp;E16670&amp;F16670&amp;G16670&amp;H16670</f>
        <v>VALVULA DE RETENCAO HORIZONTAL,EM BRONZE,COM DIAMETRO DE 3".FORNECIMENTO E COLOCACAO</v>
      </c>
      <c r="C16670" s="197" t="s">
        <v>32942</v>
      </c>
      <c r="D16670" s="197" t="s">
        <v>7956</v>
      </c>
      <c r="I16670" s="197" t="s">
        <v>30</v>
      </c>
      <c r="J16670" s="197" t="n">
        <v>427.29</v>
      </c>
    </row>
    <row r="16671" customFormat="false" ht="12.75" hidden="true" customHeight="false" outlineLevel="0" collapsed="false">
      <c r="A16671" s="197" t="s">
        <v>32943</v>
      </c>
      <c r="B16671" s="197" t="str">
        <f aca="false">C16671&amp;D16671&amp;E16671&amp;F16671&amp;G16671&amp;H16671</f>
        <v>VALVULA DE RETENCAO HORIZONTAL,EM BRONZE,COM DIAMETRO DE 3".FORNECIMENTO E COLOCACAO</v>
      </c>
      <c r="C16671" s="197" t="s">
        <v>32942</v>
      </c>
      <c r="D16671" s="197" t="s">
        <v>7956</v>
      </c>
      <c r="I16671" s="197" t="s">
        <v>30</v>
      </c>
      <c r="J16671" s="197" t="n">
        <v>423.34</v>
      </c>
    </row>
    <row r="16672" customFormat="false" ht="12.75" hidden="true" customHeight="false" outlineLevel="0" collapsed="false">
      <c r="A16672" s="197" t="s">
        <v>32944</v>
      </c>
      <c r="B16672" s="197" t="str">
        <f aca="false">C16672&amp;D16672&amp;E16672&amp;F16672&amp;G16672&amp;H16672</f>
        <v>VALVULA DE RETENCAO HORIZONTAL,EM BRONZE,COM DIAMETRO DE 4".FORNECIMENTO E COLOCACAO</v>
      </c>
      <c r="C16672" s="197" t="s">
        <v>32945</v>
      </c>
      <c r="D16672" s="197" t="s">
        <v>7956</v>
      </c>
      <c r="I16672" s="197" t="s">
        <v>30</v>
      </c>
      <c r="J16672" s="197" t="n">
        <v>788.34</v>
      </c>
    </row>
    <row r="16673" customFormat="false" ht="12.75" hidden="true" customHeight="false" outlineLevel="0" collapsed="false">
      <c r="A16673" s="197" t="s">
        <v>32946</v>
      </c>
      <c r="B16673" s="197" t="str">
        <f aca="false">C16673&amp;D16673&amp;E16673&amp;F16673&amp;G16673&amp;H16673</f>
        <v>VALVULA DE RETENCAO HORIZONTAL,EM BRONZE,COM DIAMETRO DE 4".FORNECIMENTO E COLOCACAO</v>
      </c>
      <c r="C16673" s="197" t="s">
        <v>32945</v>
      </c>
      <c r="D16673" s="197" t="s">
        <v>7956</v>
      </c>
      <c r="I16673" s="197" t="s">
        <v>30</v>
      </c>
      <c r="J16673" s="197" t="n">
        <v>783.41</v>
      </c>
    </row>
    <row r="16674" customFormat="false" ht="12.75" hidden="true" customHeight="false" outlineLevel="0" collapsed="false">
      <c r="A16674" s="197" t="s">
        <v>32947</v>
      </c>
      <c r="B16674" s="197" t="str">
        <f aca="false">C16674&amp;D16674&amp;E16674&amp;F16674&amp;G16674&amp;H16674</f>
        <v>REGISTRO DE ESFERA,EM PVC,SOLDAVEL,COM DIAMETRO DE 20MM.FORNECIMENTO E COLOCACAO</v>
      </c>
      <c r="C16674" s="197" t="s">
        <v>32948</v>
      </c>
      <c r="D16674" s="197" t="s">
        <v>13241</v>
      </c>
      <c r="I16674" s="197" t="s">
        <v>30</v>
      </c>
      <c r="J16674" s="197" t="n">
        <v>26.85</v>
      </c>
    </row>
    <row r="16675" customFormat="false" ht="12.75" hidden="true" customHeight="false" outlineLevel="0" collapsed="false">
      <c r="A16675" s="197" t="s">
        <v>32949</v>
      </c>
      <c r="B16675" s="197" t="str">
        <f aca="false">C16675&amp;D16675&amp;E16675&amp;F16675&amp;G16675&amp;H16675</f>
        <v>REGISTRO DE ESFERA,EM PVC,SOLDAVEL,COM DIAMETRO DE 20MM.FORNECIMENTO E COLOCACAO</v>
      </c>
      <c r="C16675" s="197" t="s">
        <v>32948</v>
      </c>
      <c r="D16675" s="197" t="s">
        <v>13241</v>
      </c>
      <c r="I16675" s="197" t="s">
        <v>30</v>
      </c>
      <c r="J16675" s="197" t="n">
        <v>23.89</v>
      </c>
    </row>
    <row r="16676" customFormat="false" ht="12.75" hidden="true" customHeight="false" outlineLevel="0" collapsed="false">
      <c r="A16676" s="197" t="s">
        <v>32950</v>
      </c>
      <c r="B16676" s="197" t="str">
        <f aca="false">C16676&amp;D16676&amp;E16676&amp;F16676&amp;G16676&amp;H16676</f>
        <v>REGISTRO DE ESFERA,EM PVC,SOLDAVEL,COM DIAMETRO DE 25MM.FORNECIMENTO E COLOCACAO</v>
      </c>
      <c r="C16676" s="197" t="s">
        <v>32951</v>
      </c>
      <c r="D16676" s="197" t="s">
        <v>13241</v>
      </c>
      <c r="I16676" s="197" t="s">
        <v>30</v>
      </c>
      <c r="J16676" s="197" t="n">
        <v>28.67</v>
      </c>
    </row>
    <row r="16677" customFormat="false" ht="12.75" hidden="true" customHeight="false" outlineLevel="0" collapsed="false">
      <c r="A16677" s="197" t="s">
        <v>163</v>
      </c>
      <c r="B16677" s="197" t="str">
        <f aca="false">C16677&amp;D16677&amp;E16677&amp;F16677&amp;G16677&amp;H16677</f>
        <v>REGISTRO DE ESFERA,EM PVC,SOLDAVEL,COM DIAMETRO DE 25MM.FORNECIMENTO E COLOCACAO</v>
      </c>
      <c r="C16677" s="197" t="s">
        <v>32951</v>
      </c>
      <c r="D16677" s="197" t="s">
        <v>13241</v>
      </c>
      <c r="I16677" s="197" t="s">
        <v>30</v>
      </c>
      <c r="J16677" s="197" t="n">
        <v>25.71</v>
      </c>
    </row>
    <row r="16678" customFormat="false" ht="12.75" hidden="true" customHeight="false" outlineLevel="0" collapsed="false">
      <c r="A16678" s="197" t="s">
        <v>32952</v>
      </c>
      <c r="B16678" s="197" t="str">
        <f aca="false">C16678&amp;D16678&amp;E16678&amp;F16678&amp;G16678&amp;H16678</f>
        <v>REGISTRO EM ESFERA,EM PVC,SOLDAVEL,COM DIAMETRO DE 32MM.FORNECIMENTO E COLOCACAO</v>
      </c>
      <c r="C16678" s="197" t="s">
        <v>32953</v>
      </c>
      <c r="D16678" s="197" t="s">
        <v>13241</v>
      </c>
      <c r="I16678" s="197" t="s">
        <v>30</v>
      </c>
      <c r="J16678" s="197" t="n">
        <v>39.43</v>
      </c>
    </row>
    <row r="16679" customFormat="false" ht="12.75" hidden="true" customHeight="false" outlineLevel="0" collapsed="false">
      <c r="A16679" s="197" t="s">
        <v>32954</v>
      </c>
      <c r="B16679" s="197" t="str">
        <f aca="false">C16679&amp;D16679&amp;E16679&amp;F16679&amp;G16679&amp;H16679</f>
        <v>REGISTRO EM ESFERA,EM PVC,SOLDAVEL,COM DIAMETRO DE 32MM.FORNECIMENTO E COLOCACAO</v>
      </c>
      <c r="C16679" s="197" t="s">
        <v>32953</v>
      </c>
      <c r="D16679" s="197" t="s">
        <v>13241</v>
      </c>
      <c r="I16679" s="197" t="s">
        <v>30</v>
      </c>
      <c r="J16679" s="197" t="n">
        <v>36.47</v>
      </c>
    </row>
    <row r="16680" customFormat="false" ht="12.75" hidden="true" customHeight="false" outlineLevel="0" collapsed="false">
      <c r="A16680" s="197" t="s">
        <v>32955</v>
      </c>
      <c r="B16680" s="197" t="str">
        <f aca="false">C16680&amp;D16680&amp;E16680&amp;F16680&amp;G16680&amp;H16680</f>
        <v>REGISTRO DE ESFERA,EM PVC,SOLDAVEL,COM DIAMETRO DE 40MM.FORNECIMENTO E COLOCACAO</v>
      </c>
      <c r="C16680" s="197" t="s">
        <v>32956</v>
      </c>
      <c r="D16680" s="197" t="s">
        <v>13241</v>
      </c>
      <c r="I16680" s="197" t="s">
        <v>30</v>
      </c>
      <c r="J16680" s="197" t="n">
        <v>45.44</v>
      </c>
    </row>
    <row r="16681" customFormat="false" ht="12.75" hidden="true" customHeight="false" outlineLevel="0" collapsed="false">
      <c r="A16681" s="197" t="s">
        <v>32957</v>
      </c>
      <c r="B16681" s="197" t="str">
        <f aca="false">C16681&amp;D16681&amp;E16681&amp;F16681&amp;G16681&amp;H16681</f>
        <v>REGISTRO DE ESFERA,EM PVC,SOLDAVEL,COM DIAMETRO DE 40MM.FORNECIMENTO E COLOCACAO</v>
      </c>
      <c r="C16681" s="197" t="s">
        <v>32956</v>
      </c>
      <c r="D16681" s="197" t="s">
        <v>13241</v>
      </c>
      <c r="I16681" s="197" t="s">
        <v>30</v>
      </c>
      <c r="J16681" s="197" t="n">
        <v>41.98</v>
      </c>
    </row>
    <row r="16682" customFormat="false" ht="12.75" hidden="true" customHeight="false" outlineLevel="0" collapsed="false">
      <c r="A16682" s="197" t="s">
        <v>32958</v>
      </c>
      <c r="B16682" s="197" t="str">
        <f aca="false">C16682&amp;D16682&amp;E16682&amp;F16682&amp;G16682&amp;H16682</f>
        <v>REGISTRO EM ESFERA,EM PVC,SOLDAVEL,COM DIAMETRO DE 50MM.FORNECIMENTO E COLOCACAO</v>
      </c>
      <c r="C16682" s="197" t="s">
        <v>32959</v>
      </c>
      <c r="D16682" s="197" t="s">
        <v>13241</v>
      </c>
      <c r="I16682" s="197" t="s">
        <v>30</v>
      </c>
      <c r="J16682" s="197" t="n">
        <v>48.58</v>
      </c>
    </row>
    <row r="16683" customFormat="false" ht="12.75" hidden="true" customHeight="false" outlineLevel="0" collapsed="false">
      <c r="A16683" s="197" t="s">
        <v>32960</v>
      </c>
      <c r="B16683" s="197" t="str">
        <f aca="false">C16683&amp;D16683&amp;E16683&amp;F16683&amp;G16683&amp;H16683</f>
        <v>REGISTRO EM ESFERA,EM PVC,SOLDAVEL,COM DIAMETRO DE 50MM.FORNECIMENTO E COLOCACAO</v>
      </c>
      <c r="C16683" s="197" t="s">
        <v>32959</v>
      </c>
      <c r="D16683" s="197" t="s">
        <v>13241</v>
      </c>
      <c r="I16683" s="197" t="s">
        <v>30</v>
      </c>
      <c r="J16683" s="197" t="n">
        <v>45.13</v>
      </c>
    </row>
    <row r="16684" customFormat="false" ht="12.75" hidden="true" customHeight="false" outlineLevel="0" collapsed="false">
      <c r="A16684" s="197" t="s">
        <v>32961</v>
      </c>
      <c r="B16684" s="197" t="str">
        <f aca="false">C16684&amp;D16684&amp;E16684&amp;F16684&amp;G16684&amp;H16684</f>
        <v>REGISTRO DE ESFERA,EM PVC,SOLDAVEL,COM DIAMETRO DE 60MM.FORNECIMENTO E COLOCACAO</v>
      </c>
      <c r="C16684" s="197" t="s">
        <v>32962</v>
      </c>
      <c r="D16684" s="197" t="s">
        <v>13241</v>
      </c>
      <c r="I16684" s="197" t="s">
        <v>30</v>
      </c>
      <c r="J16684" s="197" t="n">
        <v>69.94</v>
      </c>
    </row>
    <row r="16685" customFormat="false" ht="12.75" hidden="true" customHeight="false" outlineLevel="0" collapsed="false">
      <c r="A16685" s="197" t="s">
        <v>32963</v>
      </c>
      <c r="B16685" s="197" t="str">
        <f aca="false">C16685&amp;D16685&amp;E16685&amp;F16685&amp;G16685&amp;H16685</f>
        <v>REGISTRO DE ESFERA,EM PVC,SOLDAVEL,COM DIAMETRO DE 60MM.FORNECIMENTO E COLOCACAO</v>
      </c>
      <c r="C16685" s="197" t="s">
        <v>32962</v>
      </c>
      <c r="D16685" s="197" t="s">
        <v>13241</v>
      </c>
      <c r="I16685" s="197" t="s">
        <v>30</v>
      </c>
      <c r="J16685" s="197" t="n">
        <v>66.48</v>
      </c>
    </row>
    <row r="16686" customFormat="false" ht="12.75" hidden="true" customHeight="false" outlineLevel="0" collapsed="false">
      <c r="A16686" s="197" t="s">
        <v>32964</v>
      </c>
      <c r="B16686" s="197" t="str">
        <f aca="false">C16686&amp;D16686&amp;E16686&amp;F16686&amp;G16686&amp;H16686</f>
        <v>VALVULA DE PE,COM CRIVO EM PVC,SOLDAVEL,COM DIAMETRO DE 25MM.FORNECIMENTO E COLOCACAO</v>
      </c>
      <c r="C16686" s="197" t="s">
        <v>32965</v>
      </c>
      <c r="D16686" s="197" t="s">
        <v>7939</v>
      </c>
      <c r="I16686" s="197" t="s">
        <v>30</v>
      </c>
      <c r="J16686" s="197" t="n">
        <v>37.56</v>
      </c>
    </row>
    <row r="16687" customFormat="false" ht="12.75" hidden="true" customHeight="false" outlineLevel="0" collapsed="false">
      <c r="A16687" s="197" t="s">
        <v>32966</v>
      </c>
      <c r="B16687" s="197" t="str">
        <f aca="false">C16687&amp;D16687&amp;E16687&amp;F16687&amp;G16687&amp;H16687</f>
        <v>VALVULA DE PE,COM CRIVO EM PVC,SOLDAVEL,COM DIAMETRO DE 25MM.FORNECIMENTO E COLOCACAO</v>
      </c>
      <c r="C16687" s="197" t="s">
        <v>32965</v>
      </c>
      <c r="D16687" s="197" t="s">
        <v>7939</v>
      </c>
      <c r="I16687" s="197" t="s">
        <v>30</v>
      </c>
      <c r="J16687" s="197" t="n">
        <v>34.6</v>
      </c>
    </row>
    <row r="16688" customFormat="false" ht="12.75" hidden="true" customHeight="false" outlineLevel="0" collapsed="false">
      <c r="A16688" s="197" t="s">
        <v>32967</v>
      </c>
      <c r="B16688" s="197" t="str">
        <f aca="false">C16688&amp;D16688&amp;E16688&amp;F16688&amp;G16688&amp;H16688</f>
        <v>VALVULA DE PE,COM CRIVO EM PVC,SOLDAVEL,COM DIAMETRO DE 32MM.FORNECIMENTO E COLOCACAO</v>
      </c>
      <c r="C16688" s="197" t="s">
        <v>32968</v>
      </c>
      <c r="D16688" s="197" t="s">
        <v>7939</v>
      </c>
      <c r="I16688" s="197" t="s">
        <v>30</v>
      </c>
      <c r="J16688" s="197" t="n">
        <v>42.58</v>
      </c>
    </row>
    <row r="16689" customFormat="false" ht="12.75" hidden="true" customHeight="false" outlineLevel="0" collapsed="false">
      <c r="A16689" s="197" t="s">
        <v>32969</v>
      </c>
      <c r="B16689" s="197" t="str">
        <f aca="false">C16689&amp;D16689&amp;E16689&amp;F16689&amp;G16689&amp;H16689</f>
        <v>VALVULA DE PE,COM CRIVO EM PVC,SOLDAVEL,COM DIAMETRO DE 32MM.FORNECIMENTO E COLOCACAO</v>
      </c>
      <c r="C16689" s="197" t="s">
        <v>32968</v>
      </c>
      <c r="D16689" s="197" t="s">
        <v>7939</v>
      </c>
      <c r="I16689" s="197" t="s">
        <v>30</v>
      </c>
      <c r="J16689" s="197" t="n">
        <v>39.62</v>
      </c>
    </row>
    <row r="16690" customFormat="false" ht="12.75" hidden="true" customHeight="false" outlineLevel="0" collapsed="false">
      <c r="A16690" s="197" t="s">
        <v>32970</v>
      </c>
      <c r="B16690" s="197" t="str">
        <f aca="false">C16690&amp;D16690&amp;E16690&amp;F16690&amp;G16690&amp;H16690</f>
        <v>VALVULA DE PE,COM CRIVO EM PVC,SOLDAVEL,COM DIAMETRO DE 40MM.FORNECIMENTO E COLOCACAO</v>
      </c>
      <c r="C16690" s="197" t="s">
        <v>32971</v>
      </c>
      <c r="D16690" s="197" t="s">
        <v>7939</v>
      </c>
      <c r="I16690" s="197" t="s">
        <v>30</v>
      </c>
      <c r="J16690" s="197" t="n">
        <v>56.52</v>
      </c>
    </row>
    <row r="16691" customFormat="false" ht="12.75" hidden="true" customHeight="false" outlineLevel="0" collapsed="false">
      <c r="A16691" s="197" t="s">
        <v>32972</v>
      </c>
      <c r="B16691" s="197" t="str">
        <f aca="false">C16691&amp;D16691&amp;E16691&amp;F16691&amp;G16691&amp;H16691</f>
        <v>VALVULA DE PE,COM CRIVO EM PVC,SOLDAVEL,COM DIAMETRO DE 40MM.FORNECIMENTO E COLOCACAO</v>
      </c>
      <c r="C16691" s="197" t="s">
        <v>32971</v>
      </c>
      <c r="D16691" s="197" t="s">
        <v>7939</v>
      </c>
      <c r="I16691" s="197" t="s">
        <v>30</v>
      </c>
      <c r="J16691" s="197" t="n">
        <v>53.07</v>
      </c>
    </row>
    <row r="16692" customFormat="false" ht="12.75" hidden="true" customHeight="false" outlineLevel="0" collapsed="false">
      <c r="A16692" s="197" t="s">
        <v>32973</v>
      </c>
      <c r="B16692" s="197" t="str">
        <f aca="false">C16692&amp;D16692&amp;E16692&amp;F16692&amp;G16692&amp;H16692</f>
        <v>VALVULA DE PE,COM CRIVO EM PVC,SOLDAVEL,COM DIAMETRO DE 50MM.FORNECIMENTO E COLOCACAO</v>
      </c>
      <c r="C16692" s="197" t="s">
        <v>32974</v>
      </c>
      <c r="D16692" s="197" t="s">
        <v>7939</v>
      </c>
      <c r="I16692" s="197" t="s">
        <v>30</v>
      </c>
      <c r="J16692" s="197" t="n">
        <v>66.77</v>
      </c>
    </row>
    <row r="16693" customFormat="false" ht="12.75" hidden="true" customHeight="false" outlineLevel="0" collapsed="false">
      <c r="A16693" s="197" t="s">
        <v>32975</v>
      </c>
      <c r="B16693" s="197" t="str">
        <f aca="false">C16693&amp;D16693&amp;E16693&amp;F16693&amp;G16693&amp;H16693</f>
        <v>VALVULA DE PE,COM CRIVO EM PVC,SOLDAVEL,COM DIAMETRO DE 50MM.FORNECIMENTO E COLOCACAO</v>
      </c>
      <c r="C16693" s="197" t="s">
        <v>32974</v>
      </c>
      <c r="D16693" s="197" t="s">
        <v>7939</v>
      </c>
      <c r="I16693" s="197" t="s">
        <v>30</v>
      </c>
      <c r="J16693" s="197" t="n">
        <v>63.32</v>
      </c>
    </row>
    <row r="16694" customFormat="false" ht="12.75" hidden="true" customHeight="false" outlineLevel="0" collapsed="false">
      <c r="A16694" s="197" t="s">
        <v>32976</v>
      </c>
      <c r="B16694" s="197" t="str">
        <f aca="false">C16694&amp;D16694&amp;E16694&amp;F16694&amp;G16694&amp;H16694</f>
        <v>VALVULA DE PE,COM CRIVO EM PVC,SOLDAVEL,COM DIAMETRO DE 60MM.FORNECIMENTO E COLOCACAO</v>
      </c>
      <c r="C16694" s="197" t="s">
        <v>32977</v>
      </c>
      <c r="D16694" s="197" t="s">
        <v>7939</v>
      </c>
      <c r="I16694" s="197" t="s">
        <v>30</v>
      </c>
      <c r="J16694" s="197" t="n">
        <v>90.17</v>
      </c>
    </row>
    <row r="16695" customFormat="false" ht="12.75" hidden="true" customHeight="false" outlineLevel="0" collapsed="false">
      <c r="A16695" s="197" t="s">
        <v>32978</v>
      </c>
      <c r="B16695" s="197" t="str">
        <f aca="false">C16695&amp;D16695&amp;E16695&amp;F16695&amp;G16695&amp;H16695</f>
        <v>VALVULA DE PE,COM CRIVO EM PVC,SOLDAVEL,COM DIAMETRO DE 60MM.FORNECIMENTO E COLOCACAO</v>
      </c>
      <c r="C16695" s="197" t="s">
        <v>32977</v>
      </c>
      <c r="D16695" s="197" t="s">
        <v>7939</v>
      </c>
      <c r="I16695" s="197" t="s">
        <v>30</v>
      </c>
      <c r="J16695" s="197" t="n">
        <v>86.71</v>
      </c>
    </row>
    <row r="16696" customFormat="false" ht="12.75" hidden="true" customHeight="false" outlineLevel="0" collapsed="false">
      <c r="A16696" s="197" t="s">
        <v>32979</v>
      </c>
      <c r="B16696" s="197" t="str">
        <f aca="false">C16696&amp;D16696&amp;E16696&amp;F16696&amp;G16696&amp;H16696</f>
        <v>VALVULA DE RETENCAO VERTICAL,EM PVC,SOLDAVEL,COM DIAMETRO DE 25MM.FORNECIMENTO E COLOCACAO</v>
      </c>
      <c r="C16696" s="197" t="s">
        <v>32980</v>
      </c>
      <c r="D16696" s="197" t="s">
        <v>32981</v>
      </c>
      <c r="I16696" s="197" t="s">
        <v>30</v>
      </c>
      <c r="J16696" s="197" t="n">
        <v>38.48</v>
      </c>
    </row>
    <row r="16697" customFormat="false" ht="12.75" hidden="true" customHeight="false" outlineLevel="0" collapsed="false">
      <c r="A16697" s="197" t="s">
        <v>32982</v>
      </c>
      <c r="B16697" s="197" t="str">
        <f aca="false">C16697&amp;D16697&amp;E16697&amp;F16697&amp;G16697&amp;H16697</f>
        <v>VALVULA DE RETENCAO VERTICAL,EM PVC,SOLDAVEL,COM DIAMETRO DE 25MM.FORNECIMENTO E COLOCACAO</v>
      </c>
      <c r="C16697" s="197" t="s">
        <v>32980</v>
      </c>
      <c r="D16697" s="197" t="s">
        <v>32981</v>
      </c>
      <c r="I16697" s="197" t="s">
        <v>30</v>
      </c>
      <c r="J16697" s="197" t="n">
        <v>35.52</v>
      </c>
    </row>
    <row r="16698" customFormat="false" ht="12.75" hidden="true" customHeight="false" outlineLevel="0" collapsed="false">
      <c r="A16698" s="197" t="s">
        <v>32983</v>
      </c>
      <c r="B16698" s="197" t="str">
        <f aca="false">C16698&amp;D16698&amp;E16698&amp;F16698&amp;G16698&amp;H16698</f>
        <v>VALVULA DE RETENCAO VERTICAL,EM PVC,SOLDAVEL,COM DIAMETRO DE 32MM.FORNECIMENTO E COLOCACAO</v>
      </c>
      <c r="C16698" s="197" t="s">
        <v>32980</v>
      </c>
      <c r="D16698" s="197" t="s">
        <v>32984</v>
      </c>
      <c r="I16698" s="197" t="s">
        <v>30</v>
      </c>
      <c r="J16698" s="197" t="n">
        <v>50.84</v>
      </c>
    </row>
    <row r="16699" customFormat="false" ht="12.75" hidden="true" customHeight="false" outlineLevel="0" collapsed="false">
      <c r="A16699" s="197" t="s">
        <v>32985</v>
      </c>
      <c r="B16699" s="197" t="str">
        <f aca="false">C16699&amp;D16699&amp;E16699&amp;F16699&amp;G16699&amp;H16699</f>
        <v>VALVULA DE RETENCAO VERTICAL,EM PVC,SOLDAVEL,COM DIAMETRO DE 32MM.FORNECIMENTO E COLOCACAO</v>
      </c>
      <c r="C16699" s="197" t="s">
        <v>32980</v>
      </c>
      <c r="D16699" s="197" t="s">
        <v>32984</v>
      </c>
      <c r="I16699" s="197" t="s">
        <v>30</v>
      </c>
      <c r="J16699" s="197" t="n">
        <v>47.88</v>
      </c>
    </row>
    <row r="16700" customFormat="false" ht="12.75" hidden="true" customHeight="false" outlineLevel="0" collapsed="false">
      <c r="A16700" s="197" t="s">
        <v>32986</v>
      </c>
      <c r="B16700" s="197" t="str">
        <f aca="false">C16700&amp;D16700&amp;E16700&amp;F16700&amp;G16700&amp;H16700</f>
        <v>VALVULA DE RETENCAO VERTICAL,EM PVC,SOLDAVEL,COM DIAMETRO DE 40MM.FORNECIMENTO E COLOCACAO</v>
      </c>
      <c r="C16700" s="197" t="s">
        <v>32980</v>
      </c>
      <c r="D16700" s="197" t="s">
        <v>32987</v>
      </c>
      <c r="I16700" s="197" t="s">
        <v>30</v>
      </c>
      <c r="J16700" s="197" t="n">
        <v>62.85</v>
      </c>
    </row>
    <row r="16701" customFormat="false" ht="12.75" hidden="true" customHeight="false" outlineLevel="0" collapsed="false">
      <c r="A16701" s="197" t="s">
        <v>32988</v>
      </c>
      <c r="B16701" s="197" t="str">
        <f aca="false">C16701&amp;D16701&amp;E16701&amp;F16701&amp;G16701&amp;H16701</f>
        <v>VALVULA DE RETENCAO VERTICAL,EM PVC,SOLDAVEL,COM DIAMETRO DE 40MM.FORNECIMENTO E COLOCACAO</v>
      </c>
      <c r="C16701" s="197" t="s">
        <v>32980</v>
      </c>
      <c r="D16701" s="197" t="s">
        <v>32987</v>
      </c>
      <c r="I16701" s="197" t="s">
        <v>30</v>
      </c>
      <c r="J16701" s="197" t="n">
        <v>59.4</v>
      </c>
    </row>
    <row r="16702" customFormat="false" ht="12.75" hidden="true" customHeight="false" outlineLevel="0" collapsed="false">
      <c r="A16702" s="197" t="s">
        <v>32989</v>
      </c>
      <c r="B16702" s="197" t="str">
        <f aca="false">C16702&amp;D16702&amp;E16702&amp;F16702&amp;G16702&amp;H16702</f>
        <v>VALVULA DE RETENCAO VERTICAL,EM PVC,SOLDAVEL,COM DIAMETRO DE 50MM.FORNECIMENTO E COLOCACAO</v>
      </c>
      <c r="C16702" s="197" t="s">
        <v>32980</v>
      </c>
      <c r="D16702" s="197" t="s">
        <v>32990</v>
      </c>
      <c r="I16702" s="197" t="s">
        <v>30</v>
      </c>
      <c r="J16702" s="197" t="n">
        <v>63.32</v>
      </c>
    </row>
    <row r="16703" customFormat="false" ht="12.75" hidden="true" customHeight="false" outlineLevel="0" collapsed="false">
      <c r="A16703" s="197" t="s">
        <v>32991</v>
      </c>
      <c r="B16703" s="197" t="str">
        <f aca="false">C16703&amp;D16703&amp;E16703&amp;F16703&amp;G16703&amp;H16703</f>
        <v>VALVULA DE RETENCAO VERTICAL,EM PVC,SOLDAVEL,COM DIAMETRO DE 50MM.FORNECIMENTO E COLOCACAO</v>
      </c>
      <c r="C16703" s="197" t="s">
        <v>32980</v>
      </c>
      <c r="D16703" s="197" t="s">
        <v>32990</v>
      </c>
      <c r="I16703" s="197" t="s">
        <v>30</v>
      </c>
      <c r="J16703" s="197" t="n">
        <v>59.87</v>
      </c>
    </row>
    <row r="16704" customFormat="false" ht="12.75" hidden="true" customHeight="false" outlineLevel="0" collapsed="false">
      <c r="A16704" s="197" t="s">
        <v>32992</v>
      </c>
      <c r="B16704" s="197" t="str">
        <f aca="false">C16704&amp;D16704&amp;E16704&amp;F16704&amp;G16704&amp;H16704</f>
        <v>VALVULA DE RETENCAO VERTICAL,EM PVC,SOLDAVEL,COM DIAMETRO DE 60MM.FORNECIMENTO E COLOCACAO</v>
      </c>
      <c r="C16704" s="197" t="s">
        <v>32980</v>
      </c>
      <c r="D16704" s="197" t="s">
        <v>32993</v>
      </c>
      <c r="I16704" s="197" t="s">
        <v>30</v>
      </c>
      <c r="J16704" s="197" t="n">
        <v>75.03</v>
      </c>
    </row>
    <row r="16705" customFormat="false" ht="12.75" hidden="true" customHeight="false" outlineLevel="0" collapsed="false">
      <c r="A16705" s="197" t="s">
        <v>32994</v>
      </c>
      <c r="B16705" s="197" t="str">
        <f aca="false">C16705&amp;D16705&amp;E16705&amp;F16705&amp;G16705&amp;H16705</f>
        <v>VALVULA DE RETENCAO VERTICAL,EM PVC,SOLDAVEL,COM DIAMETRO DE 60MM.FORNECIMENTO E COLOCACAO</v>
      </c>
      <c r="C16705" s="197" t="s">
        <v>32980</v>
      </c>
      <c r="D16705" s="197" t="s">
        <v>32993</v>
      </c>
      <c r="I16705" s="197" t="s">
        <v>30</v>
      </c>
      <c r="J16705" s="197" t="n">
        <v>71.58</v>
      </c>
    </row>
    <row r="16706" customFormat="false" ht="12.75" hidden="true" customHeight="false" outlineLevel="0" collapsed="false">
      <c r="A16706" s="197" t="s">
        <v>32995</v>
      </c>
      <c r="B16706" s="197" t="str">
        <f aca="false">C16706&amp;D16706&amp;E16706&amp;F16706&amp;G16706&amp;H16706</f>
        <v>VALVULA DE RETENCAO HORIZONTAL,EM PVC,SOLDAVEL,COM DIAMETRODE 25MM.FORNECIMENTO E COLOCACAO</v>
      </c>
      <c r="C16706" s="197" t="s">
        <v>32996</v>
      </c>
      <c r="D16706" s="197" t="s">
        <v>32997</v>
      </c>
      <c r="I16706" s="197" t="s">
        <v>30</v>
      </c>
      <c r="J16706" s="197" t="n">
        <v>38.48</v>
      </c>
    </row>
    <row r="16707" customFormat="false" ht="12.75" hidden="true" customHeight="false" outlineLevel="0" collapsed="false">
      <c r="A16707" s="197" t="s">
        <v>32998</v>
      </c>
      <c r="B16707" s="197" t="str">
        <f aca="false">C16707&amp;D16707&amp;E16707&amp;F16707&amp;G16707&amp;H16707</f>
        <v>VALVULA DE RETENCAO HORIZONTAL,EM PVC,SOLDAVEL,COM DIAMETRODE 25MM.FORNECIMENTO E COLOCACAO</v>
      </c>
      <c r="C16707" s="197" t="s">
        <v>32996</v>
      </c>
      <c r="D16707" s="197" t="s">
        <v>32997</v>
      </c>
      <c r="I16707" s="197" t="s">
        <v>30</v>
      </c>
      <c r="J16707" s="197" t="n">
        <v>35.52</v>
      </c>
    </row>
    <row r="16708" customFormat="false" ht="12.75" hidden="true" customHeight="false" outlineLevel="0" collapsed="false">
      <c r="A16708" s="197" t="s">
        <v>32999</v>
      </c>
      <c r="B16708" s="197" t="str">
        <f aca="false">C16708&amp;D16708&amp;E16708&amp;F16708&amp;G16708&amp;H16708</f>
        <v>VALVULA DE RETENCAO HORIZONTAL,EM PVC,SOLDAVEL,COM DIAMETRODE 32MM.FORNECIMENTO E COLOCACAO</v>
      </c>
      <c r="C16708" s="197" t="s">
        <v>32996</v>
      </c>
      <c r="D16708" s="197" t="s">
        <v>33000</v>
      </c>
      <c r="I16708" s="197" t="s">
        <v>30</v>
      </c>
      <c r="J16708" s="197" t="n">
        <v>50.84</v>
      </c>
    </row>
    <row r="16709" customFormat="false" ht="12.75" hidden="true" customHeight="false" outlineLevel="0" collapsed="false">
      <c r="A16709" s="197" t="s">
        <v>33001</v>
      </c>
      <c r="B16709" s="197" t="str">
        <f aca="false">C16709&amp;D16709&amp;E16709&amp;F16709&amp;G16709&amp;H16709</f>
        <v>VALVULA DE RETENCAO HORIZONTAL,EM PVC,SOLDAVEL,COM DIAMETRODE 32MM.FORNECIMENTO E COLOCACAO</v>
      </c>
      <c r="C16709" s="197" t="s">
        <v>32996</v>
      </c>
      <c r="D16709" s="197" t="s">
        <v>33000</v>
      </c>
      <c r="I16709" s="197" t="s">
        <v>30</v>
      </c>
      <c r="J16709" s="197" t="n">
        <v>47.88</v>
      </c>
    </row>
    <row r="16710" customFormat="false" ht="12.75" hidden="true" customHeight="false" outlineLevel="0" collapsed="false">
      <c r="A16710" s="197" t="s">
        <v>33002</v>
      </c>
      <c r="B16710" s="197" t="str">
        <f aca="false">C16710&amp;D16710&amp;E16710&amp;F16710&amp;G16710&amp;H16710</f>
        <v>VALVULA DE RETENCAO HORIZONTAL,EM PVC,SOLDAVEL,COM DIAMETRODE 40MM.FORNECIMENTO E COLOCACAO</v>
      </c>
      <c r="C16710" s="197" t="s">
        <v>32996</v>
      </c>
      <c r="D16710" s="197" t="s">
        <v>33003</v>
      </c>
      <c r="I16710" s="197" t="s">
        <v>30</v>
      </c>
      <c r="J16710" s="197" t="n">
        <v>62.85</v>
      </c>
    </row>
    <row r="16711" customFormat="false" ht="12.75" hidden="true" customHeight="false" outlineLevel="0" collapsed="false">
      <c r="A16711" s="197" t="s">
        <v>33004</v>
      </c>
      <c r="B16711" s="197" t="str">
        <f aca="false">C16711&amp;D16711&amp;E16711&amp;F16711&amp;G16711&amp;H16711</f>
        <v>VALVULA DE RETENCAO HORIZONTAL,EM PVC,SOLDAVEL,COM DIAMETRODE 40MM.FORNECIMENTO E COLOCACAO</v>
      </c>
      <c r="C16711" s="197" t="s">
        <v>32996</v>
      </c>
      <c r="D16711" s="197" t="s">
        <v>33003</v>
      </c>
      <c r="I16711" s="197" t="s">
        <v>30</v>
      </c>
      <c r="J16711" s="197" t="n">
        <v>59.4</v>
      </c>
    </row>
    <row r="16712" customFormat="false" ht="12.75" hidden="true" customHeight="false" outlineLevel="0" collapsed="false">
      <c r="A16712" s="197" t="s">
        <v>33005</v>
      </c>
      <c r="B16712" s="197" t="str">
        <f aca="false">C16712&amp;D16712&amp;E16712&amp;F16712&amp;G16712&amp;H16712</f>
        <v>VALVULA DE RETENCAO HORIZONTAL,EM PVC,SOLDAVEL,COM DIAMETRODE 50MM.FORNECIMENTO E COLOCACAO</v>
      </c>
      <c r="C16712" s="197" t="s">
        <v>32996</v>
      </c>
      <c r="D16712" s="197" t="s">
        <v>33006</v>
      </c>
      <c r="I16712" s="197" t="s">
        <v>30</v>
      </c>
      <c r="J16712" s="197" t="n">
        <v>63.32</v>
      </c>
    </row>
    <row r="16713" customFormat="false" ht="12.75" hidden="true" customHeight="false" outlineLevel="0" collapsed="false">
      <c r="A16713" s="197" t="s">
        <v>33007</v>
      </c>
      <c r="B16713" s="197" t="str">
        <f aca="false">C16713&amp;D16713&amp;E16713&amp;F16713&amp;G16713&amp;H16713</f>
        <v>VALVULA DE RETENCAO HORIZONTAL,EM PVC,SOLDAVEL,COM DIAMETRODE 50MM.FORNECIMENTO E COLOCACAO</v>
      </c>
      <c r="C16713" s="197" t="s">
        <v>32996</v>
      </c>
      <c r="D16713" s="197" t="s">
        <v>33006</v>
      </c>
      <c r="I16713" s="197" t="s">
        <v>30</v>
      </c>
      <c r="J16713" s="197" t="n">
        <v>59.87</v>
      </c>
    </row>
    <row r="16714" customFormat="false" ht="12.75" hidden="true" customHeight="false" outlineLevel="0" collapsed="false">
      <c r="A16714" s="197" t="s">
        <v>33008</v>
      </c>
      <c r="B16714" s="197" t="str">
        <f aca="false">C16714&amp;D16714&amp;E16714&amp;F16714&amp;G16714&amp;H16714</f>
        <v>VALVULA DE RETENCAO HORIZONTAL,EM PVC,SOLDAVEL,COM DIAMETRODE 60MM.FORNECIMENTO E COLOCACAO</v>
      </c>
      <c r="C16714" s="197" t="s">
        <v>32996</v>
      </c>
      <c r="D16714" s="197" t="s">
        <v>33009</v>
      </c>
      <c r="I16714" s="197" t="s">
        <v>30</v>
      </c>
      <c r="J16714" s="197" t="n">
        <v>75.03</v>
      </c>
    </row>
    <row r="16715" customFormat="false" ht="12.75" hidden="true" customHeight="false" outlineLevel="0" collapsed="false">
      <c r="A16715" s="197" t="s">
        <v>33010</v>
      </c>
      <c r="B16715" s="197" t="str">
        <f aca="false">C16715&amp;D16715&amp;E16715&amp;F16715&amp;G16715&amp;H16715</f>
        <v>VALVULA DE RETENCAO HORIZONTAL,EM PVC,SOLDAVEL,COM DIAMETRODE 60MM.FORNECIMENTO E COLOCACAO</v>
      </c>
      <c r="C16715" s="197" t="s">
        <v>32996</v>
      </c>
      <c r="D16715" s="197" t="s">
        <v>33009</v>
      </c>
      <c r="I16715" s="197" t="s">
        <v>30</v>
      </c>
      <c r="J16715" s="197" t="n">
        <v>71.58</v>
      </c>
    </row>
    <row r="16716" customFormat="false" ht="12.75" hidden="true" customHeight="false" outlineLevel="0" collapsed="false">
      <c r="A16716" s="197" t="s">
        <v>33011</v>
      </c>
      <c r="B16716" s="197" t="str">
        <f aca="false">C16716&amp;D16716&amp;E16716&amp;F16716&amp;G16716&amp;H16716</f>
        <v>TUBO DE FERRO GALVANIZADO DE 1/2",COM COSTURA,EXCLUSIVE EMENDAS,CONEXOES,ABERTURA E FECHAMENTO DE RASGO.FORNECIMENTO E ASSENTAMENTO</v>
      </c>
      <c r="C16716" s="197" t="s">
        <v>33012</v>
      </c>
      <c r="D16716" s="197" t="s">
        <v>33013</v>
      </c>
      <c r="E16716" s="197" t="s">
        <v>28733</v>
      </c>
      <c r="I16716" s="197" t="s">
        <v>338</v>
      </c>
      <c r="J16716" s="197" t="n">
        <v>16.66</v>
      </c>
    </row>
    <row r="16717" customFormat="false" ht="12.75" hidden="true" customHeight="false" outlineLevel="0" collapsed="false">
      <c r="A16717" s="197" t="s">
        <v>33014</v>
      </c>
      <c r="B16717" s="197" t="str">
        <f aca="false">C16717&amp;D16717&amp;E16717&amp;F16717&amp;G16717&amp;H16717</f>
        <v>TUBO DE FERRO GALVANIZADO DE 1/2",COM COSTURA,EXCLUSIVE EMENDAS,CONEXOES,ABERTURA E FECHAMENTO DE RASGO.FORNECIMENTO E ASSENTAMENTO</v>
      </c>
      <c r="C16717" s="197" t="s">
        <v>33012</v>
      </c>
      <c r="D16717" s="197" t="s">
        <v>33013</v>
      </c>
      <c r="E16717" s="197" t="s">
        <v>28733</v>
      </c>
      <c r="I16717" s="197" t="s">
        <v>338</v>
      </c>
      <c r="J16717" s="197" t="n">
        <v>16.09</v>
      </c>
    </row>
    <row r="16718" customFormat="false" ht="12.75" hidden="true" customHeight="false" outlineLevel="0" collapsed="false">
      <c r="A16718" s="197" t="s">
        <v>33015</v>
      </c>
      <c r="B16718" s="197" t="str">
        <f aca="false">C16718&amp;D16718&amp;E16718&amp;F16718&amp;G16718&amp;H16718</f>
        <v>TUBO DE FERRO GALVANIZADO DE 3/4",COM COSTURA,EXCLUSIVE EMENDAS,CONEXOES,ABERTURA E FECHAMENTO DE RASGO.FORNECIMENTO E ASSENTAMENTO</v>
      </c>
      <c r="C16718" s="197" t="s">
        <v>33016</v>
      </c>
      <c r="D16718" s="197" t="s">
        <v>33013</v>
      </c>
      <c r="E16718" s="197" t="s">
        <v>28733</v>
      </c>
      <c r="I16718" s="197" t="s">
        <v>338</v>
      </c>
      <c r="J16718" s="197" t="n">
        <v>21.04</v>
      </c>
    </row>
    <row r="16719" customFormat="false" ht="12.75" hidden="true" customHeight="false" outlineLevel="0" collapsed="false">
      <c r="A16719" s="197" t="s">
        <v>33017</v>
      </c>
      <c r="B16719" s="197" t="str">
        <f aca="false">C16719&amp;D16719&amp;E16719&amp;F16719&amp;G16719&amp;H16719</f>
        <v>TUBO DE FERRO GALVANIZADO DE 3/4",COM COSTURA,EXCLUSIVE EMENDAS,CONEXOES,ABERTURA E FECHAMENTO DE RASGO.FORNECIMENTO E ASSENTAMENTO</v>
      </c>
      <c r="C16719" s="197" t="s">
        <v>33016</v>
      </c>
      <c r="D16719" s="197" t="s">
        <v>33013</v>
      </c>
      <c r="E16719" s="197" t="s">
        <v>28733</v>
      </c>
      <c r="I16719" s="197" t="s">
        <v>338</v>
      </c>
      <c r="J16719" s="197" t="n">
        <v>20.34</v>
      </c>
    </row>
    <row r="16720" customFormat="false" ht="12.75" hidden="true" customHeight="false" outlineLevel="0" collapsed="false">
      <c r="A16720" s="197" t="s">
        <v>33018</v>
      </c>
      <c r="B16720" s="197" t="str">
        <f aca="false">C16720&amp;D16720&amp;E16720&amp;F16720&amp;G16720&amp;H16720</f>
        <v>TUBO DE FERRO GALVANIZADO DE 1",COM COSTURA,EXCLUSIVE EMENDAS,CONEXOES,ABERTURA E FECHAMENTO DE RASGO.FORNECIMENTO E ASSENTAMENTO</v>
      </c>
      <c r="C16720" s="197" t="s">
        <v>33019</v>
      </c>
      <c r="D16720" s="197" t="s">
        <v>33020</v>
      </c>
      <c r="E16720" s="197" t="s">
        <v>33021</v>
      </c>
      <c r="I16720" s="197" t="s">
        <v>338</v>
      </c>
      <c r="J16720" s="197" t="n">
        <v>29.07</v>
      </c>
    </row>
    <row r="16721" customFormat="false" ht="12.75" hidden="true" customHeight="false" outlineLevel="0" collapsed="false">
      <c r="A16721" s="197" t="s">
        <v>33022</v>
      </c>
      <c r="B16721" s="197" t="str">
        <f aca="false">C16721&amp;D16721&amp;E16721&amp;F16721&amp;G16721&amp;H16721</f>
        <v>TUBO DE FERRO GALVANIZADO DE 1",COM COSTURA,EXCLUSIVE EMENDAS,CONEXOES,ABERTURA E FECHAMENTO DE RASGO.FORNECIMENTO E ASSENTAMENTO</v>
      </c>
      <c r="C16721" s="197" t="s">
        <v>33019</v>
      </c>
      <c r="D16721" s="197" t="s">
        <v>33020</v>
      </c>
      <c r="E16721" s="197" t="s">
        <v>33021</v>
      </c>
      <c r="I16721" s="197" t="s">
        <v>338</v>
      </c>
      <c r="J16721" s="197" t="n">
        <v>28.28</v>
      </c>
    </row>
    <row r="16722" customFormat="false" ht="12.75" hidden="true" customHeight="false" outlineLevel="0" collapsed="false">
      <c r="A16722" s="197" t="s">
        <v>33023</v>
      </c>
      <c r="B16722" s="197" t="str">
        <f aca="false">C16722&amp;D16722&amp;E16722&amp;F16722&amp;G16722&amp;H16722</f>
        <v>TUBO DE FERRO GALVANIZADO DE 1.1/4",COM COSTURA,EXCLUSIVE EMENDAS,CONEXOES,ABERTURA E FECHAMENTO DE RASGO.FORNECIMENTO E ASSENTAMENTO</v>
      </c>
      <c r="C16722" s="197" t="s">
        <v>33024</v>
      </c>
      <c r="D16722" s="197" t="s">
        <v>33025</v>
      </c>
      <c r="E16722" s="197" t="s">
        <v>6146</v>
      </c>
      <c r="I16722" s="197" t="s">
        <v>338</v>
      </c>
      <c r="J16722" s="197" t="n">
        <v>35.43</v>
      </c>
    </row>
    <row r="16723" customFormat="false" ht="12.75" hidden="true" customHeight="false" outlineLevel="0" collapsed="false">
      <c r="A16723" s="197" t="s">
        <v>33026</v>
      </c>
      <c r="B16723" s="197" t="str">
        <f aca="false">C16723&amp;D16723&amp;E16723&amp;F16723&amp;G16723&amp;H16723</f>
        <v>TUBO DE FERRO GALVANIZADO DE 1.1/4",COM COSTURA,EXCLUSIVE EMENDAS,CONEXOES,ABERTURA E FECHAMENTO DE RASGO.FORNECIMENTO E ASSENTAMENTO</v>
      </c>
      <c r="C16723" s="197" t="s">
        <v>33024</v>
      </c>
      <c r="D16723" s="197" t="s">
        <v>33025</v>
      </c>
      <c r="E16723" s="197" t="s">
        <v>6146</v>
      </c>
      <c r="I16723" s="197" t="s">
        <v>338</v>
      </c>
      <c r="J16723" s="197" t="n">
        <v>34.55</v>
      </c>
    </row>
    <row r="16724" customFormat="false" ht="12.75" hidden="true" customHeight="false" outlineLevel="0" collapsed="false">
      <c r="A16724" s="197" t="s">
        <v>33027</v>
      </c>
      <c r="B16724" s="197" t="str">
        <f aca="false">C16724&amp;D16724&amp;E16724&amp;F16724&amp;G16724&amp;H16724</f>
        <v>TUBO DE FERRO GALVANIZADO DE 1.1/2",COM COSTURA,EXCLUSIVE EMENDAS,CONEXOES,ABERTURA E FECHAMENTO DE RASGO.FORNECIMENTO E ASSENTAMENTO</v>
      </c>
      <c r="C16724" s="197" t="s">
        <v>33028</v>
      </c>
      <c r="D16724" s="197" t="s">
        <v>33025</v>
      </c>
      <c r="E16724" s="197" t="s">
        <v>6146</v>
      </c>
      <c r="I16724" s="197" t="s">
        <v>338</v>
      </c>
      <c r="J16724" s="197" t="n">
        <v>40.51</v>
      </c>
    </row>
    <row r="16725" customFormat="false" ht="12.75" hidden="true" customHeight="false" outlineLevel="0" collapsed="false">
      <c r="A16725" s="197" t="s">
        <v>33029</v>
      </c>
      <c r="B16725" s="197" t="str">
        <f aca="false">C16725&amp;D16725&amp;E16725&amp;F16725&amp;G16725&amp;H16725</f>
        <v>TUBO DE FERRO GALVANIZADO DE 1.1/2",COM COSTURA,EXCLUSIVE EMENDAS,CONEXOES,ABERTURA E FECHAMENTO DE RASGO.FORNECIMENTO E ASSENTAMENTO</v>
      </c>
      <c r="C16725" s="197" t="s">
        <v>33028</v>
      </c>
      <c r="D16725" s="197" t="s">
        <v>33025</v>
      </c>
      <c r="E16725" s="197" t="s">
        <v>6146</v>
      </c>
      <c r="I16725" s="197" t="s">
        <v>338</v>
      </c>
      <c r="J16725" s="197" t="n">
        <v>39.47</v>
      </c>
    </row>
    <row r="16726" customFormat="false" ht="12.75" hidden="true" customHeight="false" outlineLevel="0" collapsed="false">
      <c r="A16726" s="197" t="s">
        <v>33030</v>
      </c>
      <c r="B16726" s="197" t="str">
        <f aca="false">C16726&amp;D16726&amp;E16726&amp;F16726&amp;G16726&amp;H16726</f>
        <v>TUBO DE FERRO GALVANIZADO DE 2",COM COSTURA,EXCLUSIVE EMENDAS,CONEXOES,ABERTURA E FECHAMENTO DE RASGO.FORNECIMENTO E ASSENTAMENTO</v>
      </c>
      <c r="C16726" s="197" t="s">
        <v>33031</v>
      </c>
      <c r="D16726" s="197" t="s">
        <v>33020</v>
      </c>
      <c r="E16726" s="197" t="s">
        <v>33021</v>
      </c>
      <c r="I16726" s="197" t="s">
        <v>338</v>
      </c>
      <c r="J16726" s="197" t="n">
        <v>60.18</v>
      </c>
    </row>
    <row r="16727" customFormat="false" ht="12.75" hidden="true" customHeight="false" outlineLevel="0" collapsed="false">
      <c r="A16727" s="197" t="s">
        <v>33032</v>
      </c>
      <c r="B16727" s="197" t="str">
        <f aca="false">C16727&amp;D16727&amp;E16727&amp;F16727&amp;G16727&amp;H16727</f>
        <v>TUBO DE FERRO GALVANIZADO DE 2",COM COSTURA,EXCLUSIVE EMENDAS,CONEXOES,ABERTURA E FECHAMENTO DE RASGO.FORNECIMENTO E ASSENTAMENTO</v>
      </c>
      <c r="C16727" s="197" t="s">
        <v>33031</v>
      </c>
      <c r="D16727" s="197" t="s">
        <v>33020</v>
      </c>
      <c r="E16727" s="197" t="s">
        <v>33021</v>
      </c>
      <c r="I16727" s="197" t="s">
        <v>338</v>
      </c>
      <c r="J16727" s="197" t="n">
        <v>58.95</v>
      </c>
    </row>
    <row r="16728" customFormat="false" ht="12.75" hidden="true" customHeight="false" outlineLevel="0" collapsed="false">
      <c r="A16728" s="197" t="s">
        <v>33033</v>
      </c>
      <c r="B16728" s="197" t="str">
        <f aca="false">C16728&amp;D16728&amp;E16728&amp;F16728&amp;G16728&amp;H16728</f>
        <v>TUBO DE FERRO GALVANIZADO DE 2.1/2",COM COSTURA,EXCLUSIVE EMENDAS,CONEXOES,ABERTURA E FECHAMENTO DE RASGO.FORNECIMENTO E ASSENTAMENTO</v>
      </c>
      <c r="C16728" s="197" t="s">
        <v>33034</v>
      </c>
      <c r="D16728" s="197" t="s">
        <v>33025</v>
      </c>
      <c r="E16728" s="197" t="s">
        <v>6146</v>
      </c>
      <c r="I16728" s="197" t="s">
        <v>338</v>
      </c>
      <c r="J16728" s="197" t="n">
        <v>72.22</v>
      </c>
    </row>
    <row r="16729" customFormat="false" ht="12.75" hidden="true" customHeight="false" outlineLevel="0" collapsed="false">
      <c r="A16729" s="197" t="s">
        <v>33035</v>
      </c>
      <c r="B16729" s="197" t="str">
        <f aca="false">C16729&amp;D16729&amp;E16729&amp;F16729&amp;G16729&amp;H16729</f>
        <v>TUBO DE FERRO GALVANIZADO DE 2.1/2",COM COSTURA,EXCLUSIVE EMENDAS,CONEXOES,ABERTURA E FECHAMENTO DE RASGO.FORNECIMENTO E ASSENTAMENTO</v>
      </c>
      <c r="C16729" s="197" t="s">
        <v>33034</v>
      </c>
      <c r="D16729" s="197" t="s">
        <v>33025</v>
      </c>
      <c r="E16729" s="197" t="s">
        <v>6146</v>
      </c>
      <c r="I16729" s="197" t="s">
        <v>338</v>
      </c>
      <c r="J16729" s="197" t="n">
        <v>70.84</v>
      </c>
    </row>
    <row r="16730" customFormat="false" ht="12.75" hidden="true" customHeight="false" outlineLevel="0" collapsed="false">
      <c r="A16730" s="197" t="s">
        <v>33036</v>
      </c>
      <c r="B16730" s="197" t="str">
        <f aca="false">C16730&amp;D16730&amp;E16730&amp;F16730&amp;G16730&amp;H16730</f>
        <v>TUBO DE FERRO GALVANIZADO DE 3",COM COSTURA,EXCLUSIVE EMENDAS,CONEXOES,ABERTURA E FECHAMENTO DE RASGO.FORNECIMENTO E ASSENTAMENTO</v>
      </c>
      <c r="C16730" s="197" t="s">
        <v>33037</v>
      </c>
      <c r="D16730" s="197" t="s">
        <v>33020</v>
      </c>
      <c r="E16730" s="197" t="s">
        <v>33021</v>
      </c>
      <c r="I16730" s="197" t="s">
        <v>338</v>
      </c>
      <c r="J16730" s="197" t="n">
        <v>82.78</v>
      </c>
    </row>
    <row r="16731" customFormat="false" ht="12.75" hidden="true" customHeight="false" outlineLevel="0" collapsed="false">
      <c r="A16731" s="197" t="s">
        <v>33038</v>
      </c>
      <c r="B16731" s="197" t="str">
        <f aca="false">C16731&amp;D16731&amp;E16731&amp;F16731&amp;G16731&amp;H16731</f>
        <v>TUBO DE FERRO GALVANIZADO DE 3",COM COSTURA,EXCLUSIVE EMENDAS,CONEXOES,ABERTURA E FECHAMENTO DE RASGO.FORNECIMENTO E ASSENTAMENTO</v>
      </c>
      <c r="C16731" s="197" t="s">
        <v>33037</v>
      </c>
      <c r="D16731" s="197" t="s">
        <v>33020</v>
      </c>
      <c r="E16731" s="197" t="s">
        <v>33021</v>
      </c>
      <c r="I16731" s="197" t="s">
        <v>338</v>
      </c>
      <c r="J16731" s="197" t="n">
        <v>81.3</v>
      </c>
    </row>
    <row r="16732" customFormat="false" ht="12.75" hidden="true" customHeight="false" outlineLevel="0" collapsed="false">
      <c r="A16732" s="197" t="s">
        <v>33039</v>
      </c>
      <c r="B16732" s="197" t="str">
        <f aca="false">C16732&amp;D16732&amp;E16732&amp;F16732&amp;G16732&amp;H16732</f>
        <v>TUBO DE FERRO GALVANIZADO DE 4",COM COSTURA,EXCLUSIVE EMENDAS,CONEXOES,ABERTURA E FECHAMENTO DE RASGO.FORNECIMENTO E ASSENTAMENTO</v>
      </c>
      <c r="C16732" s="197" t="s">
        <v>33040</v>
      </c>
      <c r="D16732" s="197" t="s">
        <v>33020</v>
      </c>
      <c r="E16732" s="197" t="s">
        <v>33021</v>
      </c>
      <c r="I16732" s="197" t="s">
        <v>338</v>
      </c>
      <c r="J16732" s="197" t="n">
        <v>118.24</v>
      </c>
    </row>
    <row r="16733" customFormat="false" ht="12.75" hidden="true" customHeight="false" outlineLevel="0" collapsed="false">
      <c r="A16733" s="197" t="s">
        <v>33041</v>
      </c>
      <c r="B16733" s="197" t="str">
        <f aca="false">C16733&amp;D16733&amp;E16733&amp;F16733&amp;G16733&amp;H16733</f>
        <v>TUBO DE FERRO GALVANIZADO DE 4",COM COSTURA,EXCLUSIVE EMENDAS,CONEXOES,ABERTURA E FECHAMENTO DE RASGO.FORNECIMENTO E ASSENTAMENTO</v>
      </c>
      <c r="C16733" s="197" t="s">
        <v>33040</v>
      </c>
      <c r="D16733" s="197" t="s">
        <v>33020</v>
      </c>
      <c r="E16733" s="197" t="s">
        <v>33021</v>
      </c>
      <c r="I16733" s="197" t="s">
        <v>338</v>
      </c>
      <c r="J16733" s="197" t="n">
        <v>116.51</v>
      </c>
    </row>
    <row r="16734" customFormat="false" ht="12.75" hidden="true" customHeight="false" outlineLevel="0" collapsed="false">
      <c r="A16734" s="197" t="s">
        <v>33042</v>
      </c>
      <c r="B16734" s="197" t="str">
        <f aca="false">C16734&amp;D16734&amp;E16734&amp;F16734&amp;G16734&amp;H16734</f>
        <v>TUBO DE FERRO GALVANIZADO DE 1/2",COM COSTURA,INCLUSIVE CONEXOES E EMENDAS,EXCLUSIVE ABERTURA E FECHAMENTO MANUAL DE RASGO.FORNECIMENTO E ASSENTAMENTO</v>
      </c>
      <c r="C16734" s="197" t="s">
        <v>33043</v>
      </c>
      <c r="D16734" s="197" t="s">
        <v>33044</v>
      </c>
      <c r="E16734" s="197" t="s">
        <v>33045</v>
      </c>
      <c r="I16734" s="197" t="s">
        <v>338</v>
      </c>
      <c r="J16734" s="197" t="n">
        <v>17.9</v>
      </c>
    </row>
    <row r="16735" customFormat="false" ht="12.75" hidden="true" customHeight="false" outlineLevel="0" collapsed="false">
      <c r="A16735" s="197" t="s">
        <v>33046</v>
      </c>
      <c r="B16735" s="197" t="str">
        <f aca="false">C16735&amp;D16735&amp;E16735&amp;F16735&amp;G16735&amp;H16735</f>
        <v>TUBO DE FERRO GALVANIZADO DE 1/2",COM COSTURA,INCLUSIVE CONEXOES E EMENDAS,EXCLUSIVE ABERTURA E FECHAMENTO MANUAL DE RASGO.FORNECIMENTO E ASSENTAMENTO</v>
      </c>
      <c r="C16735" s="197" t="s">
        <v>33043</v>
      </c>
      <c r="D16735" s="197" t="s">
        <v>33044</v>
      </c>
      <c r="E16735" s="197" t="s">
        <v>33045</v>
      </c>
      <c r="I16735" s="197" t="s">
        <v>338</v>
      </c>
      <c r="J16735" s="197" t="n">
        <v>17.33</v>
      </c>
    </row>
    <row r="16736" customFormat="false" ht="12.75" hidden="true" customHeight="false" outlineLevel="0" collapsed="false">
      <c r="A16736" s="197" t="s">
        <v>33047</v>
      </c>
      <c r="B16736" s="197" t="str">
        <f aca="false">C16736&amp;D16736&amp;E16736&amp;F16736&amp;G16736&amp;H16736</f>
        <v>TUBO DE FERRO GALVANIZADO DE 3/4",COM COSTURA,INCLUSIVE CONEXOES E EMENDAS,EXCLUSIVE ABERTURA E FECHAMENTO MANUAL DE RASGO.FORNECIMENTO E ASSENTAMENTO</v>
      </c>
      <c r="C16736" s="197" t="s">
        <v>33048</v>
      </c>
      <c r="D16736" s="197" t="s">
        <v>33044</v>
      </c>
      <c r="E16736" s="197" t="s">
        <v>33045</v>
      </c>
      <c r="I16736" s="197" t="s">
        <v>338</v>
      </c>
      <c r="J16736" s="197" t="n">
        <v>22.62</v>
      </c>
    </row>
    <row r="16737" customFormat="false" ht="12.75" hidden="true" customHeight="false" outlineLevel="0" collapsed="false">
      <c r="A16737" s="197" t="s">
        <v>33049</v>
      </c>
      <c r="B16737" s="197" t="str">
        <f aca="false">C16737&amp;D16737&amp;E16737&amp;F16737&amp;G16737&amp;H16737</f>
        <v>TUBO DE FERRO GALVANIZADO DE 3/4",COM COSTURA,INCLUSIVE CONEXOES E EMENDAS,EXCLUSIVE ABERTURA E FECHAMENTO MANUAL DE RASGO.FORNECIMENTO E ASSENTAMENTO</v>
      </c>
      <c r="C16737" s="197" t="s">
        <v>33048</v>
      </c>
      <c r="D16737" s="197" t="s">
        <v>33044</v>
      </c>
      <c r="E16737" s="197" t="s">
        <v>33045</v>
      </c>
      <c r="I16737" s="197" t="s">
        <v>338</v>
      </c>
      <c r="J16737" s="197" t="n">
        <v>21.93</v>
      </c>
    </row>
    <row r="16738" customFormat="false" ht="12.75" hidden="true" customHeight="false" outlineLevel="0" collapsed="false">
      <c r="A16738" s="197" t="s">
        <v>33050</v>
      </c>
      <c r="B16738" s="197" t="str">
        <f aca="false">C16738&amp;D16738&amp;E16738&amp;F16738&amp;G16738&amp;H16738</f>
        <v>TUBO DE FERRO GALVANIZADO DE 1",COM COSTURA,INCLUSIVE EMENDAS E CONEXOES,EXCLUSIVE ABERTURA E FECHAMENTO MANUAL DE RASGO.FORNECIMENTO E ASSENTAMENTO</v>
      </c>
      <c r="C16738" s="197" t="s">
        <v>33051</v>
      </c>
      <c r="D16738" s="197" t="s">
        <v>33052</v>
      </c>
      <c r="E16738" s="197" t="s">
        <v>33053</v>
      </c>
      <c r="I16738" s="197" t="s">
        <v>338</v>
      </c>
      <c r="J16738" s="197" t="n">
        <v>31.39</v>
      </c>
    </row>
    <row r="16739" customFormat="false" ht="12.75" hidden="true" customHeight="false" outlineLevel="0" collapsed="false">
      <c r="A16739" s="197" t="s">
        <v>33054</v>
      </c>
      <c r="B16739" s="197" t="str">
        <f aca="false">C16739&amp;D16739&amp;E16739&amp;F16739&amp;G16739&amp;H16739</f>
        <v>TUBO DE FERRO GALVANIZADO DE 1",COM COSTURA,INCLUSIVE EMENDAS E CONEXOES,EXCLUSIVE ABERTURA E FECHAMENTO MANUAL DE RASGO.FORNECIMENTO E ASSENTAMENTO</v>
      </c>
      <c r="C16739" s="197" t="s">
        <v>33051</v>
      </c>
      <c r="D16739" s="197" t="s">
        <v>33052</v>
      </c>
      <c r="E16739" s="197" t="s">
        <v>33053</v>
      </c>
      <c r="I16739" s="197" t="s">
        <v>338</v>
      </c>
      <c r="J16739" s="197" t="n">
        <v>30.6</v>
      </c>
    </row>
    <row r="16740" customFormat="false" ht="12.75" hidden="true" customHeight="false" outlineLevel="0" collapsed="false">
      <c r="A16740" s="197" t="s">
        <v>33055</v>
      </c>
      <c r="B16740" s="197" t="str">
        <f aca="false">C16740&amp;D16740&amp;E16740&amp;F16740&amp;G16740&amp;H16740</f>
        <v>TUBO DE FERRO GALVANIZADO DE 1.1/4",COM COSTURA,INCLUSIVE CONEXOES E EMENDAS,EXCLUSIVE ABERTURA E FECHAMENTO MANUAL DE RASGO.FORNECIMENTO E ASSENTAMENTO</v>
      </c>
      <c r="C16740" s="197" t="s">
        <v>33056</v>
      </c>
      <c r="D16740" s="197" t="s">
        <v>33057</v>
      </c>
      <c r="E16740" s="197" t="s">
        <v>33058</v>
      </c>
      <c r="I16740" s="197" t="s">
        <v>338</v>
      </c>
      <c r="J16740" s="197" t="n">
        <v>38.31</v>
      </c>
    </row>
    <row r="16741" customFormat="false" ht="12.75" hidden="true" customHeight="false" outlineLevel="0" collapsed="false">
      <c r="A16741" s="197" t="s">
        <v>33059</v>
      </c>
      <c r="B16741" s="197" t="str">
        <f aca="false">C16741&amp;D16741&amp;E16741&amp;F16741&amp;G16741&amp;H16741</f>
        <v>TUBO DE FERRO GALVANIZADO DE 1.1/4",COM COSTURA,INCLUSIVE CONEXOES E EMENDAS,EXCLUSIVE ABERTURA E FECHAMENTO MANUAL DE RASGO.FORNECIMENTO E ASSENTAMENTO</v>
      </c>
      <c r="C16741" s="197" t="s">
        <v>33056</v>
      </c>
      <c r="D16741" s="197" t="s">
        <v>33057</v>
      </c>
      <c r="E16741" s="197" t="s">
        <v>33058</v>
      </c>
      <c r="I16741" s="197" t="s">
        <v>338</v>
      </c>
      <c r="J16741" s="197" t="n">
        <v>37.42</v>
      </c>
    </row>
    <row r="16742" customFormat="false" ht="12.75" hidden="true" customHeight="false" outlineLevel="0" collapsed="false">
      <c r="A16742" s="197" t="s">
        <v>33060</v>
      </c>
      <c r="B16742" s="197" t="str">
        <f aca="false">C16742&amp;D16742&amp;E16742&amp;F16742&amp;G16742&amp;H16742</f>
        <v>TUBO DE FERRO GALVANIZADO DE 1.1/2",COM COSTURA,INCLUSIVE CONEXOES E EMENDAS,EXCLUSIVE ABERTURA E FECHAMENTO MANUAL DE RASGO.FORNECIMENTO E ASSENTAMENTO</v>
      </c>
      <c r="C16742" s="197" t="s">
        <v>33061</v>
      </c>
      <c r="D16742" s="197" t="s">
        <v>33057</v>
      </c>
      <c r="E16742" s="197" t="s">
        <v>33058</v>
      </c>
      <c r="I16742" s="197" t="s">
        <v>338</v>
      </c>
      <c r="J16742" s="197" t="n">
        <v>43.78</v>
      </c>
    </row>
    <row r="16743" customFormat="false" ht="12.75" hidden="true" customHeight="false" outlineLevel="0" collapsed="false">
      <c r="A16743" s="197" t="s">
        <v>33062</v>
      </c>
      <c r="B16743" s="197" t="str">
        <f aca="false">C16743&amp;D16743&amp;E16743&amp;F16743&amp;G16743&amp;H16743</f>
        <v>TUBO DE FERRO GALVANIZADO DE 1.1/2",COM COSTURA,INCLUSIVE CONEXOES E EMENDAS,EXCLUSIVE ABERTURA E FECHAMENTO MANUAL DE RASGO.FORNECIMENTO E ASSENTAMENTO</v>
      </c>
      <c r="C16743" s="197" t="s">
        <v>33061</v>
      </c>
      <c r="D16743" s="197" t="s">
        <v>33057</v>
      </c>
      <c r="E16743" s="197" t="s">
        <v>33058</v>
      </c>
      <c r="I16743" s="197" t="s">
        <v>338</v>
      </c>
      <c r="J16743" s="197" t="n">
        <v>42.75</v>
      </c>
    </row>
    <row r="16744" customFormat="false" ht="12.75" hidden="true" customHeight="false" outlineLevel="0" collapsed="false">
      <c r="A16744" s="197" t="s">
        <v>33063</v>
      </c>
      <c r="B16744" s="197" t="str">
        <f aca="false">C16744&amp;D16744&amp;E16744&amp;F16744&amp;G16744&amp;H16744</f>
        <v>TUBO DE FERRO GALVANIZADO DE 2",COM COSTURA,INCLUSIVE CONEXOES E EMENDAS,EXCLUSIVE ABERTURA E FECHAMENTO MANUAL DE RASGO.FORNECIMENTO E ASSENTAMENTO</v>
      </c>
      <c r="C16744" s="197" t="s">
        <v>33064</v>
      </c>
      <c r="D16744" s="197" t="s">
        <v>33065</v>
      </c>
      <c r="E16744" s="197" t="s">
        <v>33053</v>
      </c>
      <c r="I16744" s="197" t="s">
        <v>338</v>
      </c>
      <c r="J16744" s="197" t="n">
        <v>65.27</v>
      </c>
    </row>
    <row r="16745" customFormat="false" ht="12.75" hidden="true" customHeight="false" outlineLevel="0" collapsed="false">
      <c r="A16745" s="197" t="s">
        <v>33066</v>
      </c>
      <c r="B16745" s="197" t="str">
        <f aca="false">C16745&amp;D16745&amp;E16745&amp;F16745&amp;G16745&amp;H16745</f>
        <v>TUBO DE FERRO GALVANIZADO DE 2",COM COSTURA,INCLUSIVE CONEXOES E EMENDAS,EXCLUSIVE ABERTURA E FECHAMENTO MANUAL DE RASGO.FORNECIMENTO E ASSENTAMENTO</v>
      </c>
      <c r="C16745" s="197" t="s">
        <v>33064</v>
      </c>
      <c r="D16745" s="197" t="s">
        <v>33065</v>
      </c>
      <c r="E16745" s="197" t="s">
        <v>33053</v>
      </c>
      <c r="I16745" s="197" t="s">
        <v>338</v>
      </c>
      <c r="J16745" s="197" t="n">
        <v>64.04</v>
      </c>
    </row>
    <row r="16746" customFormat="false" ht="12.75" hidden="true" customHeight="false" outlineLevel="0" collapsed="false">
      <c r="A16746" s="197" t="s">
        <v>33067</v>
      </c>
      <c r="B16746" s="197" t="str">
        <f aca="false">C16746&amp;D16746&amp;E16746&amp;F16746&amp;G16746&amp;H16746</f>
        <v>TUBO DE FERRO GALVANIZADO DE 2.1/2",COM COSTURA,INCLUSIVE CONEXOES E EMENDAS,EXCLUSIVE ABERTURA E FECHAMENTO MANUAL DE RASGO.FORNECIMENTO E ASSENTAMENTO</v>
      </c>
      <c r="C16746" s="197" t="s">
        <v>33068</v>
      </c>
      <c r="D16746" s="197" t="s">
        <v>33057</v>
      </c>
      <c r="E16746" s="197" t="s">
        <v>33058</v>
      </c>
      <c r="I16746" s="197" t="s">
        <v>338</v>
      </c>
      <c r="J16746" s="197" t="n">
        <v>78.41</v>
      </c>
    </row>
    <row r="16747" customFormat="false" ht="12.75" hidden="true" customHeight="false" outlineLevel="0" collapsed="false">
      <c r="A16747" s="197" t="s">
        <v>33069</v>
      </c>
      <c r="B16747" s="197" t="str">
        <f aca="false">C16747&amp;D16747&amp;E16747&amp;F16747&amp;G16747&amp;H16747</f>
        <v>TUBO DE FERRO GALVANIZADO DE 2.1/2",COM COSTURA,INCLUSIVE CONEXOES E EMENDAS,EXCLUSIVE ABERTURA E FECHAMENTO MANUAL DE RASGO.FORNECIMENTO E ASSENTAMENTO</v>
      </c>
      <c r="C16747" s="197" t="s">
        <v>33068</v>
      </c>
      <c r="D16747" s="197" t="s">
        <v>33057</v>
      </c>
      <c r="E16747" s="197" t="s">
        <v>33058</v>
      </c>
      <c r="I16747" s="197" t="s">
        <v>338</v>
      </c>
      <c r="J16747" s="197" t="n">
        <v>77.03</v>
      </c>
    </row>
    <row r="16748" customFormat="false" ht="12.75" hidden="true" customHeight="false" outlineLevel="0" collapsed="false">
      <c r="A16748" s="197" t="s">
        <v>33070</v>
      </c>
      <c r="B16748" s="197" t="str">
        <f aca="false">C16748&amp;D16748&amp;E16748&amp;F16748&amp;G16748&amp;H16748</f>
        <v>TUBO DE FERRO GALVANIZADO DE 3",COM COSTURA,INCLUSIVE CONEXOES E EMENDAS,EXCLUSIVE ABERTURA E FECHAMENTO MANUAL DE RASGO.FORNECIMENTO E ASSENTAMENTO</v>
      </c>
      <c r="C16748" s="197" t="s">
        <v>33071</v>
      </c>
      <c r="D16748" s="197" t="s">
        <v>33065</v>
      </c>
      <c r="E16748" s="197" t="s">
        <v>33053</v>
      </c>
      <c r="I16748" s="197" t="s">
        <v>338</v>
      </c>
      <c r="J16748" s="197" t="n">
        <v>89.95</v>
      </c>
    </row>
    <row r="16749" customFormat="false" ht="12.75" hidden="true" customHeight="false" outlineLevel="0" collapsed="false">
      <c r="A16749" s="197" t="s">
        <v>33072</v>
      </c>
      <c r="B16749" s="197" t="str">
        <f aca="false">C16749&amp;D16749&amp;E16749&amp;F16749&amp;G16749&amp;H16749</f>
        <v>TUBO DE FERRO GALVANIZADO DE 3",COM COSTURA,INCLUSIVE CONEXOES E EMENDAS,EXCLUSIVE ABERTURA E FECHAMENTO MANUAL DE RASGO.FORNECIMENTO E ASSENTAMENTO</v>
      </c>
      <c r="C16749" s="197" t="s">
        <v>33071</v>
      </c>
      <c r="D16749" s="197" t="s">
        <v>33065</v>
      </c>
      <c r="E16749" s="197" t="s">
        <v>33053</v>
      </c>
      <c r="I16749" s="197" t="s">
        <v>338</v>
      </c>
      <c r="J16749" s="197" t="n">
        <v>88.47</v>
      </c>
    </row>
    <row r="16750" customFormat="false" ht="12.75" hidden="true" customHeight="false" outlineLevel="0" collapsed="false">
      <c r="A16750" s="197" t="s">
        <v>33073</v>
      </c>
      <c r="B16750" s="197" t="str">
        <f aca="false">C16750&amp;D16750&amp;E16750&amp;F16750&amp;G16750&amp;H16750</f>
        <v>TUBO DE FERRO GALVANIZADO DE 4",COM COSTURA,INCLUSIVE CONEXOES E EMENDAS,EXCLUSIVE ABERTURA E FECHAMENTO MANUAL DE RASGO.FORNECIMENTO E ASSENTAMENTO</v>
      </c>
      <c r="C16750" s="197" t="s">
        <v>33074</v>
      </c>
      <c r="D16750" s="197" t="s">
        <v>33065</v>
      </c>
      <c r="E16750" s="197" t="s">
        <v>33053</v>
      </c>
      <c r="I16750" s="197" t="s">
        <v>338</v>
      </c>
      <c r="J16750" s="197" t="n">
        <v>128.77</v>
      </c>
    </row>
    <row r="16751" customFormat="false" ht="12.75" hidden="true" customHeight="false" outlineLevel="0" collapsed="false">
      <c r="A16751" s="197" t="s">
        <v>33075</v>
      </c>
      <c r="B16751" s="197" t="str">
        <f aca="false">C16751&amp;D16751&amp;E16751&amp;F16751&amp;G16751&amp;H16751</f>
        <v>TUBO DE FERRO GALVANIZADO DE 4",COM COSTURA,INCLUSIVE CONEXOES E EMENDAS,EXCLUSIVE ABERTURA E FECHAMENTO MANUAL DE RASGO.FORNECIMENTO E ASSENTAMENTO</v>
      </c>
      <c r="C16751" s="197" t="s">
        <v>33074</v>
      </c>
      <c r="D16751" s="197" t="s">
        <v>33065</v>
      </c>
      <c r="E16751" s="197" t="s">
        <v>33053</v>
      </c>
      <c r="I16751" s="197" t="s">
        <v>338</v>
      </c>
      <c r="J16751" s="197" t="n">
        <v>127.04</v>
      </c>
    </row>
    <row r="16752" customFormat="false" ht="12.75" hidden="true" customHeight="false" outlineLevel="0" collapsed="false">
      <c r="A16752" s="197" t="s">
        <v>33076</v>
      </c>
      <c r="B16752" s="197" t="str">
        <f aca="false">C16752&amp;D16752&amp;E16752&amp;F16752&amp;G16752&amp;H16752</f>
        <v>ELETRODUTO DE FERRO GALVANIZADO,TIPO MEDIO,DIAMETRO DE 3/4",EXCLUSIVE LUVAS,CURVAS,ABERTURA E FECHAMENTO DE RASGO.FORNECIMENTO E ASSENTAMENTO</v>
      </c>
      <c r="C16752" s="197" t="s">
        <v>33077</v>
      </c>
      <c r="D16752" s="197" t="s">
        <v>33078</v>
      </c>
      <c r="E16752" s="197" t="s">
        <v>29260</v>
      </c>
      <c r="I16752" s="197" t="s">
        <v>338</v>
      </c>
      <c r="J16752" s="197" t="n">
        <v>12.2</v>
      </c>
    </row>
    <row r="16753" customFormat="false" ht="12.75" hidden="true" customHeight="false" outlineLevel="0" collapsed="false">
      <c r="A16753" s="197" t="s">
        <v>33079</v>
      </c>
      <c r="B16753" s="197" t="str">
        <f aca="false">C16753&amp;D16753&amp;E16753&amp;F16753&amp;G16753&amp;H16753</f>
        <v>ELETRODUTO DE FERRO GALVANIZADO,TIPO MEDIO,DIAMETRO DE 3/4",EXCLUSIVE LUVAS,CURVAS,ABERTURA E FECHAMENTO DE RASGO.FORNECIMENTO E ASSENTAMENTO</v>
      </c>
      <c r="C16753" s="197" t="s">
        <v>33077</v>
      </c>
      <c r="D16753" s="197" t="s">
        <v>33078</v>
      </c>
      <c r="E16753" s="197" t="s">
        <v>29260</v>
      </c>
      <c r="I16753" s="197" t="s">
        <v>338</v>
      </c>
      <c r="J16753" s="197" t="n">
        <v>11.51</v>
      </c>
    </row>
    <row r="16754" customFormat="false" ht="12.75" hidden="true" customHeight="false" outlineLevel="0" collapsed="false">
      <c r="A16754" s="197" t="s">
        <v>33080</v>
      </c>
      <c r="B16754" s="197" t="str">
        <f aca="false">C16754&amp;D16754&amp;E16754&amp;F16754&amp;G16754&amp;H16754</f>
        <v>ELETRODUTO DE FERRO GALVANIZADO,TIPO MEDIO,DIAMETRO DE 1",EXCLUSIVE LUVAS,CURVAS,ABERTURA E FECHAMENTO DE RASGO.FORNECIMENTO E ASSENTAMENTO</v>
      </c>
      <c r="C16754" s="197" t="s">
        <v>33081</v>
      </c>
      <c r="D16754" s="197" t="s">
        <v>33082</v>
      </c>
      <c r="E16754" s="197" t="s">
        <v>33083</v>
      </c>
      <c r="I16754" s="197" t="s">
        <v>338</v>
      </c>
      <c r="J16754" s="197" t="n">
        <v>14.69</v>
      </c>
    </row>
    <row r="16755" customFormat="false" ht="12.75" hidden="true" customHeight="false" outlineLevel="0" collapsed="false">
      <c r="A16755" s="197" t="s">
        <v>33084</v>
      </c>
      <c r="B16755" s="197" t="str">
        <f aca="false">C16755&amp;D16755&amp;E16755&amp;F16755&amp;G16755&amp;H16755</f>
        <v>ELETRODUTO DE FERRO GALVANIZADO,TIPO MEDIO,DIAMETRO DE 1",EXCLUSIVE LUVAS,CURVAS,ABERTURA E FECHAMENTO DE RASGO.FORNECIMENTO E ASSENTAMENTO</v>
      </c>
      <c r="C16755" s="197" t="s">
        <v>33081</v>
      </c>
      <c r="D16755" s="197" t="s">
        <v>33082</v>
      </c>
      <c r="E16755" s="197" t="s">
        <v>33083</v>
      </c>
      <c r="I16755" s="197" t="s">
        <v>338</v>
      </c>
      <c r="J16755" s="197" t="n">
        <v>13.9</v>
      </c>
    </row>
    <row r="16756" customFormat="false" ht="12.75" hidden="true" customHeight="false" outlineLevel="0" collapsed="false">
      <c r="A16756" s="197" t="s">
        <v>33085</v>
      </c>
      <c r="B16756" s="197" t="str">
        <f aca="false">C16756&amp;D16756&amp;E16756&amp;F16756&amp;G16756&amp;H16756</f>
        <v>ELETRODUTO DE FERRO GALVANIZADO,TIPO MEDIO,DIAMETRO DE 1.1/4",EXCLUSIVE LUVAS,CURVAS,ABERTURA E FECHAMENTO DE RASGO.FORNECIMENTO E ASSENTAMENTO</v>
      </c>
      <c r="C16756" s="197" t="s">
        <v>33086</v>
      </c>
      <c r="D16756" s="197" t="s">
        <v>33087</v>
      </c>
      <c r="E16756" s="197" t="s">
        <v>29270</v>
      </c>
      <c r="I16756" s="197" t="s">
        <v>338</v>
      </c>
      <c r="J16756" s="197" t="n">
        <v>17.95</v>
      </c>
    </row>
    <row r="16757" customFormat="false" ht="12.75" hidden="true" customHeight="false" outlineLevel="0" collapsed="false">
      <c r="A16757" s="197" t="s">
        <v>33088</v>
      </c>
      <c r="B16757" s="197" t="str">
        <f aca="false">C16757&amp;D16757&amp;E16757&amp;F16757&amp;G16757&amp;H16757</f>
        <v>ELETRODUTO DE FERRO GALVANIZADO,TIPO MEDIO,DIAMETRO DE 1.1/4",EXCLUSIVE LUVAS,CURVAS,ABERTURA E FECHAMENTO DE RASGO.FORNECIMENTO E ASSENTAMENTO</v>
      </c>
      <c r="C16757" s="197" t="s">
        <v>33086</v>
      </c>
      <c r="D16757" s="197" t="s">
        <v>33087</v>
      </c>
      <c r="E16757" s="197" t="s">
        <v>29270</v>
      </c>
      <c r="I16757" s="197" t="s">
        <v>338</v>
      </c>
      <c r="J16757" s="197" t="n">
        <v>17.06</v>
      </c>
    </row>
    <row r="16758" customFormat="false" ht="12.75" hidden="true" customHeight="false" outlineLevel="0" collapsed="false">
      <c r="A16758" s="197" t="s">
        <v>33089</v>
      </c>
      <c r="B16758" s="197" t="str">
        <f aca="false">C16758&amp;D16758&amp;E16758&amp;F16758&amp;G16758&amp;H16758</f>
        <v>ELETRODUTO DE FERRO GALVANIZADO,TIPO MEDIO,DIAMETRO DE 1.1/2",EXCLUSIVE LUVAS,CURVAS,ABERTURA E FECHAMENTO DE RASGO.FORNECIMENTO E ASSENTAMENTO</v>
      </c>
      <c r="C16758" s="197" t="s">
        <v>33090</v>
      </c>
      <c r="D16758" s="197" t="s">
        <v>33087</v>
      </c>
      <c r="E16758" s="197" t="s">
        <v>29270</v>
      </c>
      <c r="I16758" s="197" t="s">
        <v>338</v>
      </c>
      <c r="J16758" s="197" t="n">
        <v>19.69</v>
      </c>
    </row>
    <row r="16759" customFormat="false" ht="12.75" hidden="true" customHeight="false" outlineLevel="0" collapsed="false">
      <c r="A16759" s="197" t="s">
        <v>33091</v>
      </c>
      <c r="B16759" s="197" t="str">
        <f aca="false">C16759&amp;D16759&amp;E16759&amp;F16759&amp;G16759&amp;H16759</f>
        <v>ELETRODUTO DE FERRO GALVANIZADO,TIPO MEDIO,DIAMETRO DE 1.1/2",EXCLUSIVE LUVAS,CURVAS,ABERTURA E FECHAMENTO DE RASGO.FORNECIMENTO E ASSENTAMENTO</v>
      </c>
      <c r="C16759" s="197" t="s">
        <v>33090</v>
      </c>
      <c r="D16759" s="197" t="s">
        <v>33087</v>
      </c>
      <c r="E16759" s="197" t="s">
        <v>29270</v>
      </c>
      <c r="I16759" s="197" t="s">
        <v>338</v>
      </c>
      <c r="J16759" s="197" t="n">
        <v>18.65</v>
      </c>
    </row>
    <row r="16760" customFormat="false" ht="12.75" hidden="true" customHeight="false" outlineLevel="0" collapsed="false">
      <c r="A16760" s="197" t="s">
        <v>33092</v>
      </c>
      <c r="B16760" s="197" t="str">
        <f aca="false">C16760&amp;D16760&amp;E16760&amp;F16760&amp;G16760&amp;H16760</f>
        <v>ELETRODUTO DE FERRO GALVANIZADO,TIPO MEDIO,DIAMETRO DE 2",EXCLUSIVE LUVAS,CURVAS,ABERTURA E FECHAMENTO DE RASGO.FORNECIMENTO E ASSENTAMENTO</v>
      </c>
      <c r="C16760" s="197" t="s">
        <v>33093</v>
      </c>
      <c r="D16760" s="197" t="s">
        <v>33082</v>
      </c>
      <c r="E16760" s="197" t="s">
        <v>33083</v>
      </c>
      <c r="I16760" s="197" t="s">
        <v>338</v>
      </c>
      <c r="J16760" s="197" t="n">
        <v>27.65</v>
      </c>
    </row>
    <row r="16761" customFormat="false" ht="12.75" hidden="true" customHeight="false" outlineLevel="0" collapsed="false">
      <c r="A16761" s="197" t="s">
        <v>33094</v>
      </c>
      <c r="B16761" s="197" t="str">
        <f aca="false">C16761&amp;D16761&amp;E16761&amp;F16761&amp;G16761&amp;H16761</f>
        <v>ELETRODUTO DE FERRO GALVANIZADO,TIPO MEDIO,DIAMETRO DE 2",EXCLUSIVE LUVAS,CURVAS,ABERTURA E FECHAMENTO DE RASGO.FORNECIMENTO E ASSENTAMENTO</v>
      </c>
      <c r="C16761" s="197" t="s">
        <v>33093</v>
      </c>
      <c r="D16761" s="197" t="s">
        <v>33082</v>
      </c>
      <c r="E16761" s="197" t="s">
        <v>33083</v>
      </c>
      <c r="I16761" s="197" t="s">
        <v>338</v>
      </c>
      <c r="J16761" s="197" t="n">
        <v>26.41</v>
      </c>
    </row>
    <row r="16762" customFormat="false" ht="12.75" hidden="true" customHeight="false" outlineLevel="0" collapsed="false">
      <c r="A16762" s="197" t="s">
        <v>33095</v>
      </c>
      <c r="B16762" s="197" t="str">
        <f aca="false">C16762&amp;D16762&amp;E16762&amp;F16762&amp;G16762&amp;H16762</f>
        <v>ELETRODUTO DE FERRO GALVANIZADO,TIPO MEDIO,DIAMETRO DE 2.1/2",EXCLUSIVE LUVAS,CURVAS,ABERTURA E FECHAMENTO DE RASGO.FORNECIMENTO E ASSENTAMENTO</v>
      </c>
      <c r="C16762" s="197" t="s">
        <v>33096</v>
      </c>
      <c r="D16762" s="197" t="s">
        <v>33087</v>
      </c>
      <c r="E16762" s="197" t="s">
        <v>29270</v>
      </c>
      <c r="I16762" s="197" t="s">
        <v>338</v>
      </c>
      <c r="J16762" s="197" t="n">
        <v>40.85</v>
      </c>
    </row>
    <row r="16763" customFormat="false" ht="12.75" hidden="true" customHeight="false" outlineLevel="0" collapsed="false">
      <c r="A16763" s="197" t="s">
        <v>33097</v>
      </c>
      <c r="B16763" s="197" t="str">
        <f aca="false">C16763&amp;D16763&amp;E16763&amp;F16763&amp;G16763&amp;H16763</f>
        <v>ELETRODUTO DE FERRO GALVANIZADO,TIPO MEDIO,DIAMETRO DE 2.1/2",EXCLUSIVE LUVAS,CURVAS,ABERTURA E FECHAMENTO DE RASGO.FORNECIMENTO E ASSENTAMENTO</v>
      </c>
      <c r="C16763" s="197" t="s">
        <v>33096</v>
      </c>
      <c r="D16763" s="197" t="s">
        <v>33087</v>
      </c>
      <c r="E16763" s="197" t="s">
        <v>29270</v>
      </c>
      <c r="I16763" s="197" t="s">
        <v>338</v>
      </c>
      <c r="J16763" s="197" t="n">
        <v>39.47</v>
      </c>
    </row>
    <row r="16764" customFormat="false" ht="12.75" hidden="true" customHeight="false" outlineLevel="0" collapsed="false">
      <c r="A16764" s="197" t="s">
        <v>33098</v>
      </c>
      <c r="B16764" s="197" t="str">
        <f aca="false">C16764&amp;D16764&amp;E16764&amp;F16764&amp;G16764&amp;H16764</f>
        <v>ELETRODUTO DE FERRO GALVANIZADO,TIPO MEDIO,DIAMETRO DE 3",EXCLUSIVE LUVAS,CURVAS,ABERTURA E FECHAMENTO DE RASGO.FORNECIMENTO E ASSENTAMENTO</v>
      </c>
      <c r="C16764" s="197" t="s">
        <v>33099</v>
      </c>
      <c r="D16764" s="197" t="s">
        <v>33082</v>
      </c>
      <c r="E16764" s="197" t="s">
        <v>33083</v>
      </c>
      <c r="I16764" s="197" t="s">
        <v>338</v>
      </c>
      <c r="J16764" s="197" t="n">
        <v>48.4</v>
      </c>
    </row>
    <row r="16765" customFormat="false" ht="12.75" hidden="true" customHeight="false" outlineLevel="0" collapsed="false">
      <c r="A16765" s="197" t="s">
        <v>33100</v>
      </c>
      <c r="B16765" s="197" t="str">
        <f aca="false">C16765&amp;D16765&amp;E16765&amp;F16765&amp;G16765&amp;H16765</f>
        <v>ELETRODUTO DE FERRO GALVANIZADO,TIPO MEDIO,DIAMETRO DE 3",EXCLUSIVE LUVAS,CURVAS,ABERTURA E FECHAMENTO DE RASGO.FORNECIMENTO E ASSENTAMENTO</v>
      </c>
      <c r="C16765" s="197" t="s">
        <v>33099</v>
      </c>
      <c r="D16765" s="197" t="s">
        <v>33082</v>
      </c>
      <c r="E16765" s="197" t="s">
        <v>33083</v>
      </c>
      <c r="I16765" s="197" t="s">
        <v>338</v>
      </c>
      <c r="J16765" s="197" t="n">
        <v>46.92</v>
      </c>
    </row>
    <row r="16766" customFormat="false" ht="12.75" hidden="true" customHeight="false" outlineLevel="0" collapsed="false">
      <c r="A16766" s="197" t="s">
        <v>33101</v>
      </c>
      <c r="B16766" s="197" t="str">
        <f aca="false">C16766&amp;D16766&amp;E16766&amp;F16766&amp;G16766&amp;H16766</f>
        <v>ELETRODUTO DE FERRO GALVANIZADO,TIPO MEDIO,DIAMETRO DE 4",EXCLUSIVE LUVAS,CURVAS,ABERTURA E FECHAMENTO DE RASGO.FORNECIMENTO E ASSENTAMENTO</v>
      </c>
      <c r="C16766" s="197" t="s">
        <v>33102</v>
      </c>
      <c r="D16766" s="197" t="s">
        <v>33082</v>
      </c>
      <c r="E16766" s="197" t="s">
        <v>33083</v>
      </c>
      <c r="I16766" s="197" t="s">
        <v>338</v>
      </c>
      <c r="J16766" s="197" t="n">
        <v>63.97</v>
      </c>
    </row>
    <row r="16767" customFormat="false" ht="12.75" hidden="true" customHeight="false" outlineLevel="0" collapsed="false">
      <c r="A16767" s="197" t="s">
        <v>33103</v>
      </c>
      <c r="B16767" s="197" t="str">
        <f aca="false">C16767&amp;D16767&amp;E16767&amp;F16767&amp;G16767&amp;H16767</f>
        <v>ELETRODUTO DE FERRO GALVANIZADO,TIPO MEDIO,DIAMETRO DE 4",EXCLUSIVE LUVAS,CURVAS,ABERTURA E FECHAMENTO DE RASGO.FORNECIMENTO E ASSENTAMENTO</v>
      </c>
      <c r="C16767" s="197" t="s">
        <v>33102</v>
      </c>
      <c r="D16767" s="197" t="s">
        <v>33082</v>
      </c>
      <c r="E16767" s="197" t="s">
        <v>33083</v>
      </c>
      <c r="I16767" s="197" t="s">
        <v>338</v>
      </c>
      <c r="J16767" s="197" t="n">
        <v>62.25</v>
      </c>
    </row>
    <row r="16768" customFormat="false" ht="12.75" hidden="true" customHeight="false" outlineLevel="0" collapsed="false">
      <c r="A16768" s="197" t="s">
        <v>33104</v>
      </c>
      <c r="B16768" s="197" t="str">
        <f aca="false">C16768&amp;D16768&amp;E16768&amp;F16768&amp;G16768&amp;H16768</f>
        <v>ELETRODUTO DE FERRO GALVANIZADO,TIPO MEDIO,DIAMETRO DE 3/4",INCLUSIVE CONEXOES E EMENDAS,EXCLUSIVE ABERTURA E FECHAMENTO DE RASGO.FORNECIMENTO E ASSENTAMENTO</v>
      </c>
      <c r="C16768" s="197" t="s">
        <v>33077</v>
      </c>
      <c r="D16768" s="197" t="s">
        <v>33105</v>
      </c>
      <c r="E16768" s="197" t="s">
        <v>33106</v>
      </c>
      <c r="I16768" s="197" t="s">
        <v>338</v>
      </c>
      <c r="J16768" s="197" t="n">
        <v>12.91</v>
      </c>
    </row>
    <row r="16769" customFormat="false" ht="12.75" hidden="true" customHeight="false" outlineLevel="0" collapsed="false">
      <c r="A16769" s="197" t="s">
        <v>33107</v>
      </c>
      <c r="B16769" s="197" t="str">
        <f aca="false">C16769&amp;D16769&amp;E16769&amp;F16769&amp;G16769&amp;H16769</f>
        <v>ELETRODUTO DE FERRO GALVANIZADO,TIPO MEDIO,DIAMETRO DE 3/4",INCLUSIVE CONEXOES E EMENDAS,EXCLUSIVE ABERTURA E FECHAMENTO DE RASGO.FORNECIMENTO E ASSENTAMENTO</v>
      </c>
      <c r="C16769" s="197" t="s">
        <v>33077</v>
      </c>
      <c r="D16769" s="197" t="s">
        <v>33105</v>
      </c>
      <c r="E16769" s="197" t="s">
        <v>33106</v>
      </c>
      <c r="I16769" s="197" t="s">
        <v>338</v>
      </c>
      <c r="J16769" s="197" t="n">
        <v>12.21</v>
      </c>
    </row>
    <row r="16770" customFormat="false" ht="12.75" hidden="true" customHeight="false" outlineLevel="0" collapsed="false">
      <c r="A16770" s="197" t="s">
        <v>33108</v>
      </c>
      <c r="B16770" s="197" t="str">
        <f aca="false">C16770&amp;D16770&amp;E16770&amp;F16770&amp;G16770&amp;H16770</f>
        <v>ELETRODUTO DE FERRO GALVANIZADO,TIPO MEDIO,DIAMETRO DE 1",INCLUSIVE CONEXOES E EMENDAS,EXCLUSIVE ABERTURA E FECHAMENTO DE RASGO.FORNECIMENTO E ASSENTAMENTO</v>
      </c>
      <c r="C16770" s="197" t="s">
        <v>33109</v>
      </c>
      <c r="D16770" s="197" t="s">
        <v>33110</v>
      </c>
      <c r="E16770" s="197" t="s">
        <v>33111</v>
      </c>
      <c r="I16770" s="197" t="s">
        <v>338</v>
      </c>
      <c r="J16770" s="197" t="n">
        <v>15.57</v>
      </c>
    </row>
    <row r="16771" customFormat="false" ht="12.75" hidden="true" customHeight="false" outlineLevel="0" collapsed="false">
      <c r="A16771" s="197" t="s">
        <v>33112</v>
      </c>
      <c r="B16771" s="197" t="str">
        <f aca="false">C16771&amp;D16771&amp;E16771&amp;F16771&amp;G16771&amp;H16771</f>
        <v>ELETRODUTO DE FERRO GALVANIZADO,TIPO MEDIO,DIAMETRO DE 1",INCLUSIVE CONEXOES E EMENDAS,EXCLUSIVE ABERTURA E FECHAMENTO DE RASGO.FORNECIMENTO E ASSENTAMENTO</v>
      </c>
      <c r="C16771" s="197" t="s">
        <v>33109</v>
      </c>
      <c r="D16771" s="197" t="s">
        <v>33110</v>
      </c>
      <c r="E16771" s="197" t="s">
        <v>33111</v>
      </c>
      <c r="I16771" s="197" t="s">
        <v>338</v>
      </c>
      <c r="J16771" s="197" t="n">
        <v>14.78</v>
      </c>
    </row>
    <row r="16772" customFormat="false" ht="12.75" hidden="true" customHeight="false" outlineLevel="0" collapsed="false">
      <c r="A16772" s="197" t="s">
        <v>33113</v>
      </c>
      <c r="B16772" s="197" t="str">
        <f aca="false">C16772&amp;D16772&amp;E16772&amp;F16772&amp;G16772&amp;H16772</f>
        <v>ELETRODUTO DE FERRO GALVANIZADO,TIPO MEDIO,DIAMETRO DE 1.1/4",INCLUSIVE CONEXOES E EMENDAS,EXCLUSIVE ABERTURA E FECHAMENTO DE RASGO.FORNECIMENTO E ASSENTAMENTO</v>
      </c>
      <c r="C16772" s="197" t="s">
        <v>33086</v>
      </c>
      <c r="D16772" s="197" t="s">
        <v>33114</v>
      </c>
      <c r="E16772" s="197" t="s">
        <v>33115</v>
      </c>
      <c r="I16772" s="197" t="s">
        <v>338</v>
      </c>
      <c r="J16772" s="197" t="n">
        <v>19.08</v>
      </c>
    </row>
    <row r="16773" customFormat="false" ht="12.75" hidden="true" customHeight="false" outlineLevel="0" collapsed="false">
      <c r="A16773" s="197" t="s">
        <v>33116</v>
      </c>
      <c r="B16773" s="197" t="str">
        <f aca="false">C16773&amp;D16773&amp;E16773&amp;F16773&amp;G16773&amp;H16773</f>
        <v>ELETRODUTO DE FERRO GALVANIZADO,TIPO MEDIO,DIAMETRO DE 1.1/4",INCLUSIVE CONEXOES E EMENDAS,EXCLUSIVE ABERTURA E FECHAMENTO DE RASGO.FORNECIMENTO E ASSENTAMENTO</v>
      </c>
      <c r="C16773" s="197" t="s">
        <v>33086</v>
      </c>
      <c r="D16773" s="197" t="s">
        <v>33114</v>
      </c>
      <c r="E16773" s="197" t="s">
        <v>33115</v>
      </c>
      <c r="I16773" s="197" t="s">
        <v>338</v>
      </c>
      <c r="J16773" s="197" t="n">
        <v>18.19</v>
      </c>
    </row>
    <row r="16774" customFormat="false" ht="12.75" hidden="true" customHeight="false" outlineLevel="0" collapsed="false">
      <c r="A16774" s="197" t="s">
        <v>33117</v>
      </c>
      <c r="B16774" s="197" t="str">
        <f aca="false">C16774&amp;D16774&amp;E16774&amp;F16774&amp;G16774&amp;H16774</f>
        <v>ELETRODUTO DE FERRO GALVANIZADO,TIPO MEDIO,DIAMETRO DE 1.1/2",INCLUSIVE CONEXOES E EMENDAS,EXCLUSIVE ABERTURA E FECHAMENTO DE RASGO.FORNECIMENTO E ASSENTAMENTO</v>
      </c>
      <c r="C16774" s="197" t="s">
        <v>33090</v>
      </c>
      <c r="D16774" s="197" t="s">
        <v>33114</v>
      </c>
      <c r="E16774" s="197" t="s">
        <v>33115</v>
      </c>
      <c r="I16774" s="197" t="s">
        <v>338</v>
      </c>
      <c r="J16774" s="197" t="n">
        <v>20.88</v>
      </c>
    </row>
    <row r="16775" customFormat="false" ht="12.75" hidden="true" customHeight="false" outlineLevel="0" collapsed="false">
      <c r="A16775" s="197" t="s">
        <v>33118</v>
      </c>
      <c r="B16775" s="197" t="str">
        <f aca="false">C16775&amp;D16775&amp;E16775&amp;F16775&amp;G16775&amp;H16775</f>
        <v>ELETRODUTO DE FERRO GALVANIZADO,TIPO MEDIO,DIAMETRO DE 1.1/2",INCLUSIVE CONEXOES E EMENDAS,EXCLUSIVE ABERTURA E FECHAMENTO DE RASGO.FORNECIMENTO E ASSENTAMENTO</v>
      </c>
      <c r="C16775" s="197" t="s">
        <v>33090</v>
      </c>
      <c r="D16775" s="197" t="s">
        <v>33114</v>
      </c>
      <c r="E16775" s="197" t="s">
        <v>33115</v>
      </c>
      <c r="I16775" s="197" t="s">
        <v>338</v>
      </c>
      <c r="J16775" s="197" t="n">
        <v>19.85</v>
      </c>
    </row>
    <row r="16776" customFormat="false" ht="12.75" hidden="true" customHeight="false" outlineLevel="0" collapsed="false">
      <c r="A16776" s="197" t="s">
        <v>33119</v>
      </c>
      <c r="B16776" s="197" t="str">
        <f aca="false">C16776&amp;D16776&amp;E16776&amp;F16776&amp;G16776&amp;H16776</f>
        <v>ELETRODUTO DE FERRO GALVANIZADO,TIPO MEDIO,DIAMETRO DE 2",INCLUSIVE CONEXOES E EMENDAS,EXCLUSIVE ABERTURA E FECHAMENTO DE RASGO.FORNECIMENTO E ASSENTAMENTO</v>
      </c>
      <c r="C16776" s="197" t="s">
        <v>33120</v>
      </c>
      <c r="D16776" s="197" t="s">
        <v>33110</v>
      </c>
      <c r="E16776" s="197" t="s">
        <v>33111</v>
      </c>
      <c r="I16776" s="197" t="s">
        <v>338</v>
      </c>
      <c r="J16776" s="197" t="n">
        <v>29.49</v>
      </c>
    </row>
    <row r="16777" customFormat="false" ht="12.75" hidden="true" customHeight="false" outlineLevel="0" collapsed="false">
      <c r="A16777" s="197" t="s">
        <v>33121</v>
      </c>
      <c r="B16777" s="197" t="str">
        <f aca="false">C16777&amp;D16777&amp;E16777&amp;F16777&amp;G16777&amp;H16777</f>
        <v>ELETRODUTO DE FERRO GALVANIZADO,TIPO MEDIO,DIAMETRO DE 2",INCLUSIVE CONEXOES E EMENDAS,EXCLUSIVE ABERTURA E FECHAMENTO DE RASGO.FORNECIMENTO E ASSENTAMENTO</v>
      </c>
      <c r="C16777" s="197" t="s">
        <v>33120</v>
      </c>
      <c r="D16777" s="197" t="s">
        <v>33110</v>
      </c>
      <c r="E16777" s="197" t="s">
        <v>33111</v>
      </c>
      <c r="I16777" s="197" t="s">
        <v>338</v>
      </c>
      <c r="J16777" s="197" t="n">
        <v>28.25</v>
      </c>
    </row>
    <row r="16778" customFormat="false" ht="12.75" hidden="true" customHeight="false" outlineLevel="0" collapsed="false">
      <c r="A16778" s="197" t="s">
        <v>33122</v>
      </c>
      <c r="B16778" s="197" t="str">
        <f aca="false">C16778&amp;D16778&amp;E16778&amp;F16778&amp;G16778&amp;H16778</f>
        <v>ELETRODUTO DE FERRO GALVANIZADO,TIPO MEDIO,DIAMETRO DE 2.1/2",INCLUSIVE CONEXOES E EMENDAS,EXCLUSIVE ABERTURA E FECHAMENTO DE RASGO.FORNECIMENTO E ASSENTAMENTO</v>
      </c>
      <c r="C16778" s="197" t="s">
        <v>33096</v>
      </c>
      <c r="D16778" s="197" t="s">
        <v>33114</v>
      </c>
      <c r="E16778" s="197" t="s">
        <v>33115</v>
      </c>
      <c r="I16778" s="197" t="s">
        <v>338</v>
      </c>
      <c r="J16778" s="197" t="n">
        <v>43.9</v>
      </c>
    </row>
    <row r="16779" customFormat="false" ht="12.75" hidden="true" customHeight="false" outlineLevel="0" collapsed="false">
      <c r="A16779" s="197" t="s">
        <v>33123</v>
      </c>
      <c r="B16779" s="197" t="str">
        <f aca="false">C16779&amp;D16779&amp;E16779&amp;F16779&amp;G16779&amp;H16779</f>
        <v>ELETRODUTO DE FERRO GALVANIZADO,TIPO MEDIO,DIAMETRO DE 2.1/2",INCLUSIVE CONEXOES E EMENDAS,EXCLUSIVE ABERTURA E FECHAMENTO DE RASGO.FORNECIMENTO E ASSENTAMENTO</v>
      </c>
      <c r="C16779" s="197" t="s">
        <v>33096</v>
      </c>
      <c r="D16779" s="197" t="s">
        <v>33114</v>
      </c>
      <c r="E16779" s="197" t="s">
        <v>33115</v>
      </c>
      <c r="I16779" s="197" t="s">
        <v>338</v>
      </c>
      <c r="J16779" s="197" t="n">
        <v>42.52</v>
      </c>
    </row>
    <row r="16780" customFormat="false" ht="12.75" hidden="true" customHeight="false" outlineLevel="0" collapsed="false">
      <c r="A16780" s="197" t="s">
        <v>33124</v>
      </c>
      <c r="B16780" s="197" t="str">
        <f aca="false">C16780&amp;D16780&amp;E16780&amp;F16780&amp;G16780&amp;H16780</f>
        <v>ELETRODUTO DE FERRO GALVANIZADO,TIPO MEDIO,DIAMETRO DE 3",INCLUSIVE CONEXOES E EMENDAS,EXCLUSIVE ABERTURA E FECHAMENTO DE RASGO.FORNECIMENTO E ASSENTAMENTO</v>
      </c>
      <c r="C16780" s="197" t="s">
        <v>33125</v>
      </c>
      <c r="D16780" s="197" t="s">
        <v>33110</v>
      </c>
      <c r="E16780" s="197" t="s">
        <v>33111</v>
      </c>
      <c r="I16780" s="197" t="s">
        <v>338</v>
      </c>
      <c r="J16780" s="197" t="n">
        <v>52.13</v>
      </c>
    </row>
    <row r="16781" customFormat="false" ht="12.75" hidden="true" customHeight="false" outlineLevel="0" collapsed="false">
      <c r="A16781" s="197" t="s">
        <v>33126</v>
      </c>
      <c r="B16781" s="197" t="str">
        <f aca="false">C16781&amp;D16781&amp;E16781&amp;F16781&amp;G16781&amp;H16781</f>
        <v>ELETRODUTO DE FERRO GALVANIZADO,TIPO MEDIO,DIAMETRO DE 3",INCLUSIVE CONEXOES E EMENDAS,EXCLUSIVE ABERTURA E FECHAMENTO DE RASGO.FORNECIMENTO E ASSENTAMENTO</v>
      </c>
      <c r="C16781" s="197" t="s">
        <v>33125</v>
      </c>
      <c r="D16781" s="197" t="s">
        <v>33110</v>
      </c>
      <c r="E16781" s="197" t="s">
        <v>33111</v>
      </c>
      <c r="I16781" s="197" t="s">
        <v>338</v>
      </c>
      <c r="J16781" s="197" t="n">
        <v>50.65</v>
      </c>
    </row>
    <row r="16782" customFormat="false" ht="12.75" hidden="true" customHeight="false" outlineLevel="0" collapsed="false">
      <c r="A16782" s="197" t="s">
        <v>33127</v>
      </c>
      <c r="B16782" s="197" t="str">
        <f aca="false">C16782&amp;D16782&amp;E16782&amp;F16782&amp;G16782&amp;H16782</f>
        <v>ELETRODUTO DE FERRO GALVANIZADO,TIPO MEDIO,DIAMETRO DE 4",INCLUSIVE CONEXOES E EMENDAS,EXCLUSIVE ABERTURA E FECHAMENTO DE RASGO.FORNECIMENTO E ASSENTAMENTO</v>
      </c>
      <c r="C16782" s="197" t="s">
        <v>33128</v>
      </c>
      <c r="D16782" s="197" t="s">
        <v>33110</v>
      </c>
      <c r="E16782" s="197" t="s">
        <v>33111</v>
      </c>
      <c r="I16782" s="197" t="s">
        <v>338</v>
      </c>
      <c r="J16782" s="197" t="n">
        <v>69.08</v>
      </c>
    </row>
    <row r="16783" customFormat="false" ht="12.75" hidden="true" customHeight="false" outlineLevel="0" collapsed="false">
      <c r="A16783" s="197" t="s">
        <v>33129</v>
      </c>
      <c r="B16783" s="197" t="str">
        <f aca="false">C16783&amp;D16783&amp;E16783&amp;F16783&amp;G16783&amp;H16783</f>
        <v>ELETRODUTO DE FERRO GALVANIZADO,TIPO MEDIO,DIAMETRO DE 4",INCLUSIVE CONEXOES E EMENDAS,EXCLUSIVE ABERTURA E FECHAMENTO DE RASGO.FORNECIMENTO E ASSENTAMENTO</v>
      </c>
      <c r="C16783" s="197" t="s">
        <v>33128</v>
      </c>
      <c r="D16783" s="197" t="s">
        <v>33110</v>
      </c>
      <c r="E16783" s="197" t="s">
        <v>33111</v>
      </c>
      <c r="I16783" s="197" t="s">
        <v>338</v>
      </c>
      <c r="J16783" s="197" t="n">
        <v>67.35</v>
      </c>
    </row>
    <row r="16784" customFormat="false" ht="12.75" hidden="true" customHeight="false" outlineLevel="0" collapsed="false">
      <c r="A16784" s="197" t="s">
        <v>33130</v>
      </c>
      <c r="B16784" s="197" t="str">
        <f aca="false">C16784&amp;D16784&amp;E16784&amp;F16784&amp;G16784&amp;H16784</f>
        <v>ELETRODUTO DE FERRO GALVANIZADO,TIPO PESADO,DIAMETRO DE 1/2",EXCLUSIVE LUVAS,CURVAS,ABERTURA E FECHAMENTO DE RASGO.FORNECIMENTO E ASSENTAMENTO</v>
      </c>
      <c r="C16784" s="197" t="s">
        <v>33131</v>
      </c>
      <c r="D16784" s="197" t="s">
        <v>33132</v>
      </c>
      <c r="E16784" s="197" t="s">
        <v>29274</v>
      </c>
      <c r="I16784" s="197" t="s">
        <v>338</v>
      </c>
      <c r="J16784" s="197" t="n">
        <v>12.02</v>
      </c>
    </row>
    <row r="16785" customFormat="false" ht="12.75" hidden="true" customHeight="false" outlineLevel="0" collapsed="false">
      <c r="A16785" s="197" t="s">
        <v>33133</v>
      </c>
      <c r="B16785" s="197" t="str">
        <f aca="false">C16785&amp;D16785&amp;E16785&amp;F16785&amp;G16785&amp;H16785</f>
        <v>ELETRODUTO DE FERRO GALVANIZADO,TIPO PESADO,DIAMETRO DE 1/2",EXCLUSIVE LUVAS,CURVAS,ABERTURA E FECHAMENTO DE RASGO.FORNECIMENTO E ASSENTAMENTO</v>
      </c>
      <c r="C16785" s="197" t="s">
        <v>33131</v>
      </c>
      <c r="D16785" s="197" t="s">
        <v>33132</v>
      </c>
      <c r="E16785" s="197" t="s">
        <v>29274</v>
      </c>
      <c r="I16785" s="197" t="s">
        <v>338</v>
      </c>
      <c r="J16785" s="197" t="n">
        <v>11.46</v>
      </c>
    </row>
    <row r="16786" customFormat="false" ht="12.75" hidden="true" customHeight="false" outlineLevel="0" collapsed="false">
      <c r="A16786" s="197" t="s">
        <v>33134</v>
      </c>
      <c r="B16786" s="197" t="str">
        <f aca="false">C16786&amp;D16786&amp;E16786&amp;F16786&amp;G16786&amp;H16786</f>
        <v>ELETRODUTO DE FERRO GALVANIZADO,TIPO PESADO,DIAMETRO DE 3/4",EXCLUSIVE LUVAS,CURVAS,ABERTURA E FECHAMENTO DE RASGO.FORNECIMENTO E ASSENTAMENTO</v>
      </c>
      <c r="C16786" s="197" t="s">
        <v>33135</v>
      </c>
      <c r="D16786" s="197" t="s">
        <v>33132</v>
      </c>
      <c r="E16786" s="197" t="s">
        <v>29274</v>
      </c>
      <c r="I16786" s="197" t="s">
        <v>338</v>
      </c>
      <c r="J16786" s="197" t="n">
        <v>14.12</v>
      </c>
    </row>
    <row r="16787" customFormat="false" ht="12.75" hidden="true" customHeight="false" outlineLevel="0" collapsed="false">
      <c r="A16787" s="197" t="s">
        <v>33136</v>
      </c>
      <c r="B16787" s="197" t="str">
        <f aca="false">C16787&amp;D16787&amp;E16787&amp;F16787&amp;G16787&amp;H16787</f>
        <v>ELETRODUTO DE FERRO GALVANIZADO,TIPO PESADO,DIAMETRO DE 3/4",EXCLUSIVE LUVAS,CURVAS,ABERTURA E FECHAMENTO DE RASGO.FORNECIMENTO E ASSENTAMENTO</v>
      </c>
      <c r="C16787" s="197" t="s">
        <v>33135</v>
      </c>
      <c r="D16787" s="197" t="s">
        <v>33132</v>
      </c>
      <c r="E16787" s="197" t="s">
        <v>29274</v>
      </c>
      <c r="I16787" s="197" t="s">
        <v>338</v>
      </c>
      <c r="J16787" s="197" t="n">
        <v>13.43</v>
      </c>
    </row>
    <row r="16788" customFormat="false" ht="12.75" hidden="true" customHeight="false" outlineLevel="0" collapsed="false">
      <c r="A16788" s="197" t="s">
        <v>33137</v>
      </c>
      <c r="B16788" s="197" t="str">
        <f aca="false">C16788&amp;D16788&amp;E16788&amp;F16788&amp;G16788&amp;H16788</f>
        <v>ELETRODUTO DE FERRO GALVANIZADO,TIPO PESADO,DIAMETRO DE 1",EXCLUSIVE LUVAS,CURVAS,ABERTURA E FECHAMENTO DE RASGO.FORNECIMENTO E ASSENTAMENTO</v>
      </c>
      <c r="C16788" s="197" t="s">
        <v>33138</v>
      </c>
      <c r="D16788" s="197" t="s">
        <v>33139</v>
      </c>
      <c r="E16788" s="197" t="s">
        <v>11796</v>
      </c>
      <c r="I16788" s="197" t="s">
        <v>338</v>
      </c>
      <c r="J16788" s="197" t="n">
        <v>20.63</v>
      </c>
    </row>
    <row r="16789" customFormat="false" ht="12.75" hidden="true" customHeight="false" outlineLevel="0" collapsed="false">
      <c r="A16789" s="197" t="s">
        <v>33140</v>
      </c>
      <c r="B16789" s="197" t="str">
        <f aca="false">C16789&amp;D16789&amp;E16789&amp;F16789&amp;G16789&amp;H16789</f>
        <v>ELETRODUTO DE FERRO GALVANIZADO,TIPO PESADO,DIAMETRO DE 1",EXCLUSIVE LUVAS,CURVAS,ABERTURA E FECHAMENTO DE RASGO.FORNECIMENTO E ASSENTAMENTO</v>
      </c>
      <c r="C16789" s="197" t="s">
        <v>33138</v>
      </c>
      <c r="D16789" s="197" t="s">
        <v>33139</v>
      </c>
      <c r="E16789" s="197" t="s">
        <v>11796</v>
      </c>
      <c r="I16789" s="197" t="s">
        <v>338</v>
      </c>
      <c r="J16789" s="197" t="n">
        <v>19.84</v>
      </c>
    </row>
    <row r="16790" customFormat="false" ht="12.75" hidden="true" customHeight="false" outlineLevel="0" collapsed="false">
      <c r="A16790" s="197" t="s">
        <v>33141</v>
      </c>
      <c r="B16790" s="197" t="str">
        <f aca="false">C16790&amp;D16790&amp;E16790&amp;F16790&amp;G16790&amp;H16790</f>
        <v>ELETRODUTO DE FERRO GALVANIZADO,TIPO PESADO,DIAMETRO DE 1.1/4",EXCLUSIVE LUVAS,CURVAS,ABERTURA E FECHAMENTO DE RASGO.FORNECIMENTO E ASSENTAMENTO</v>
      </c>
      <c r="C16790" s="197" t="s">
        <v>33142</v>
      </c>
      <c r="D16790" s="197" t="s">
        <v>33143</v>
      </c>
      <c r="E16790" s="197" t="s">
        <v>33144</v>
      </c>
      <c r="I16790" s="197" t="s">
        <v>338</v>
      </c>
      <c r="J16790" s="197" t="n">
        <v>25.45</v>
      </c>
    </row>
    <row r="16791" customFormat="false" ht="12.75" hidden="true" customHeight="false" outlineLevel="0" collapsed="false">
      <c r="A16791" s="197" t="s">
        <v>33145</v>
      </c>
      <c r="B16791" s="197" t="str">
        <f aca="false">C16791&amp;D16791&amp;E16791&amp;F16791&amp;G16791&amp;H16791</f>
        <v>ELETRODUTO DE FERRO GALVANIZADO,TIPO PESADO,DIAMETRO DE 1.1/4",EXCLUSIVE LUVAS,CURVAS,ABERTURA E FECHAMENTO DE RASGO.FORNECIMENTO E ASSENTAMENTO</v>
      </c>
      <c r="C16791" s="197" t="s">
        <v>33142</v>
      </c>
      <c r="D16791" s="197" t="s">
        <v>33143</v>
      </c>
      <c r="E16791" s="197" t="s">
        <v>33144</v>
      </c>
      <c r="I16791" s="197" t="s">
        <v>338</v>
      </c>
      <c r="J16791" s="197" t="n">
        <v>24.56</v>
      </c>
    </row>
    <row r="16792" customFormat="false" ht="12.75" hidden="true" customHeight="false" outlineLevel="0" collapsed="false">
      <c r="A16792" s="197" t="s">
        <v>33146</v>
      </c>
      <c r="B16792" s="197" t="str">
        <f aca="false">C16792&amp;D16792&amp;E16792&amp;F16792&amp;G16792&amp;H16792</f>
        <v>ELETRODUTO DE FERRO GALVANIZADO,TIPO PESADO,DIAMETRO DE 1.1/2",EXCLUSIVE LUVAS,CURVAS,ABERTURA E FECHAMENTO DE RASGO.FORNECIMENTO E ASSENTAMENTO</v>
      </c>
      <c r="C16792" s="197" t="s">
        <v>33142</v>
      </c>
      <c r="D16792" s="197" t="s">
        <v>33147</v>
      </c>
      <c r="E16792" s="197" t="s">
        <v>33144</v>
      </c>
      <c r="I16792" s="197" t="s">
        <v>338</v>
      </c>
      <c r="J16792" s="197" t="n">
        <v>32.28</v>
      </c>
    </row>
    <row r="16793" customFormat="false" ht="12.75" hidden="true" customHeight="false" outlineLevel="0" collapsed="false">
      <c r="A16793" s="197" t="s">
        <v>33148</v>
      </c>
      <c r="B16793" s="197" t="str">
        <f aca="false">C16793&amp;D16793&amp;E16793&amp;F16793&amp;G16793&amp;H16793</f>
        <v>ELETRODUTO DE FERRO GALVANIZADO,TIPO PESADO,DIAMETRO DE 1.1/2",EXCLUSIVE LUVAS,CURVAS,ABERTURA E FECHAMENTO DE RASGO.FORNECIMENTO E ASSENTAMENTO</v>
      </c>
      <c r="C16793" s="197" t="s">
        <v>33142</v>
      </c>
      <c r="D16793" s="197" t="s">
        <v>33147</v>
      </c>
      <c r="E16793" s="197" t="s">
        <v>33144</v>
      </c>
      <c r="I16793" s="197" t="s">
        <v>338</v>
      </c>
      <c r="J16793" s="197" t="n">
        <v>31.25</v>
      </c>
    </row>
    <row r="16794" customFormat="false" ht="12.75" hidden="true" customHeight="false" outlineLevel="0" collapsed="false">
      <c r="A16794" s="197" t="s">
        <v>33149</v>
      </c>
      <c r="B16794" s="197" t="str">
        <f aca="false">C16794&amp;D16794&amp;E16794&amp;F16794&amp;G16794&amp;H16794</f>
        <v>ELETRODUTO DE FERRO GALVANIZADO,TIPO PESADO,DIAMETRO DE 2",EXCLUSIVE LUVAS,CURVAS,ABERTURA E FECHAMENTO DE RASGO.FORNECIMENTO E ASSENTAMENTO</v>
      </c>
      <c r="C16794" s="197" t="s">
        <v>33150</v>
      </c>
      <c r="D16794" s="197" t="s">
        <v>33139</v>
      </c>
      <c r="E16794" s="197" t="s">
        <v>11796</v>
      </c>
      <c r="I16794" s="197" t="s">
        <v>338</v>
      </c>
      <c r="J16794" s="197" t="n">
        <v>37.47</v>
      </c>
    </row>
    <row r="16795" customFormat="false" ht="12.75" hidden="true" customHeight="false" outlineLevel="0" collapsed="false">
      <c r="A16795" s="197" t="s">
        <v>33151</v>
      </c>
      <c r="B16795" s="197" t="str">
        <f aca="false">C16795&amp;D16795&amp;E16795&amp;F16795&amp;G16795&amp;H16795</f>
        <v>ELETRODUTO DE FERRO GALVANIZADO,TIPO PESADO,DIAMETRO DE 2",EXCLUSIVE LUVAS,CURVAS,ABERTURA E FECHAMENTO DE RASGO.FORNECIMENTO E ASSENTAMENTO</v>
      </c>
      <c r="C16795" s="197" t="s">
        <v>33150</v>
      </c>
      <c r="D16795" s="197" t="s">
        <v>33139</v>
      </c>
      <c r="E16795" s="197" t="s">
        <v>11796</v>
      </c>
      <c r="I16795" s="197" t="s">
        <v>338</v>
      </c>
      <c r="J16795" s="197" t="n">
        <v>36.23</v>
      </c>
    </row>
    <row r="16796" customFormat="false" ht="12.75" hidden="true" customHeight="false" outlineLevel="0" collapsed="false">
      <c r="A16796" s="197" t="s">
        <v>33152</v>
      </c>
      <c r="B16796" s="197" t="str">
        <f aca="false">C16796&amp;D16796&amp;E16796&amp;F16796&amp;G16796&amp;H16796</f>
        <v>ELETRODUTO DE FERRO GALVANIZADO,TIPO PESADO,DIAMETRO DE 2.1/2",EXCLUSIVE LUVAS,CURVAS,ABERTURA E FECHAMENTO DE RASGO.FORNECIMENTO E ASSENTAMENTO</v>
      </c>
      <c r="C16796" s="197" t="s">
        <v>33153</v>
      </c>
      <c r="D16796" s="197" t="s">
        <v>33147</v>
      </c>
      <c r="E16796" s="197" t="s">
        <v>33144</v>
      </c>
      <c r="I16796" s="197" t="s">
        <v>338</v>
      </c>
      <c r="J16796" s="197" t="n">
        <v>55.63</v>
      </c>
    </row>
    <row r="16797" customFormat="false" ht="12.75" hidden="true" customHeight="false" outlineLevel="0" collapsed="false">
      <c r="A16797" s="197" t="s">
        <v>33154</v>
      </c>
      <c r="B16797" s="197" t="str">
        <f aca="false">C16797&amp;D16797&amp;E16797&amp;F16797&amp;G16797&amp;H16797</f>
        <v>ELETRODUTO DE FERRO GALVANIZADO,TIPO PESADO,DIAMETRO DE 2.1/2",EXCLUSIVE LUVAS,CURVAS,ABERTURA E FECHAMENTO DE RASGO.FORNECIMENTO E ASSENTAMENTO</v>
      </c>
      <c r="C16797" s="197" t="s">
        <v>33153</v>
      </c>
      <c r="D16797" s="197" t="s">
        <v>33147</v>
      </c>
      <c r="E16797" s="197" t="s">
        <v>33144</v>
      </c>
      <c r="I16797" s="197" t="s">
        <v>338</v>
      </c>
      <c r="J16797" s="197" t="n">
        <v>54.3</v>
      </c>
    </row>
    <row r="16798" customFormat="false" ht="12.75" hidden="true" customHeight="false" outlineLevel="0" collapsed="false">
      <c r="A16798" s="197" t="s">
        <v>33155</v>
      </c>
      <c r="B16798" s="197" t="str">
        <f aca="false">C16798&amp;D16798&amp;E16798&amp;F16798&amp;G16798&amp;H16798</f>
        <v>ELETRODUTO DE FERRO GALVANIZADO,TIPO PESADO,DIAMETRO DE 3",EXCLUSIVE LUVAS,CURVAS,ABERTURA E FECHAMENTO DE RASGO.FORNECIMENTO E ASSENTAMENTO</v>
      </c>
      <c r="C16798" s="197" t="s">
        <v>33156</v>
      </c>
      <c r="D16798" s="197" t="s">
        <v>33139</v>
      </c>
      <c r="E16798" s="197" t="s">
        <v>11796</v>
      </c>
      <c r="I16798" s="197" t="s">
        <v>338</v>
      </c>
      <c r="J16798" s="197" t="n">
        <v>64.22</v>
      </c>
    </row>
    <row r="16799" customFormat="false" ht="12.75" hidden="true" customHeight="false" outlineLevel="0" collapsed="false">
      <c r="A16799" s="197" t="s">
        <v>33157</v>
      </c>
      <c r="B16799" s="197" t="str">
        <f aca="false">C16799&amp;D16799&amp;E16799&amp;F16799&amp;G16799&amp;H16799</f>
        <v>ELETRODUTO DE FERRO GALVANIZADO,TIPO PESADO,DIAMETRO DE 3",EXCLUSIVE LUVAS,CURVAS,ABERTURA E FECHAMENTO DE RASGO.FORNECIMENTO E ASSENTAMENTO</v>
      </c>
      <c r="C16799" s="197" t="s">
        <v>33156</v>
      </c>
      <c r="D16799" s="197" t="s">
        <v>33139</v>
      </c>
      <c r="E16799" s="197" t="s">
        <v>11796</v>
      </c>
      <c r="I16799" s="197" t="s">
        <v>338</v>
      </c>
      <c r="J16799" s="197" t="n">
        <v>62.74</v>
      </c>
    </row>
    <row r="16800" customFormat="false" ht="12.75" hidden="true" customHeight="false" outlineLevel="0" collapsed="false">
      <c r="A16800" s="197" t="s">
        <v>33158</v>
      </c>
      <c r="B16800" s="197" t="str">
        <f aca="false">C16800&amp;D16800&amp;E16800&amp;F16800&amp;G16800&amp;H16800</f>
        <v>ELETRODUTO DE FERRO GALVANIZADO, TIPO PESADO,DIAMETRO DE 1/2",INCLUSIVE CONEXOES E EMENDAS, EXCLUSIVE ABERTURA E FECHAMENTO DO RASGO.FORNECIMENTO E ASSENTAMENTO</v>
      </c>
      <c r="C16800" s="197" t="s">
        <v>33159</v>
      </c>
      <c r="D16800" s="197" t="s">
        <v>33160</v>
      </c>
      <c r="E16800" s="197" t="s">
        <v>33161</v>
      </c>
      <c r="I16800" s="197" t="s">
        <v>338</v>
      </c>
      <c r="J16800" s="197" t="n">
        <v>12.8</v>
      </c>
    </row>
    <row r="16801" customFormat="false" ht="12.75" hidden="true" customHeight="false" outlineLevel="0" collapsed="false">
      <c r="A16801" s="197" t="s">
        <v>33162</v>
      </c>
      <c r="B16801" s="197" t="str">
        <f aca="false">C16801&amp;D16801&amp;E16801&amp;F16801&amp;G16801&amp;H16801</f>
        <v>ELETRODUTO DE FERRO GALVANIZADO, TIPO PESADO,DIAMETRO DE 1/2",INCLUSIVE CONEXOES E EMENDAS, EXCLUSIVE ABERTURA E FECHAMENTO DO RASGO.FORNECIMENTO E ASSENTAMENTO</v>
      </c>
      <c r="C16801" s="197" t="s">
        <v>33159</v>
      </c>
      <c r="D16801" s="197" t="s">
        <v>33160</v>
      </c>
      <c r="E16801" s="197" t="s">
        <v>33161</v>
      </c>
      <c r="I16801" s="197" t="s">
        <v>338</v>
      </c>
      <c r="J16801" s="197" t="n">
        <v>12.23</v>
      </c>
    </row>
    <row r="16802" customFormat="false" ht="12.75" hidden="true" customHeight="false" outlineLevel="0" collapsed="false">
      <c r="A16802" s="197" t="s">
        <v>33163</v>
      </c>
      <c r="B16802" s="197" t="str">
        <f aca="false">C16802&amp;D16802&amp;E16802&amp;F16802&amp;G16802&amp;H16802</f>
        <v>ELETRODUTO DE FERRO GALVANIZADO,TIPO PESADO,DIAMETRO DE 3/4",INCLUSIVE CONEXOES E EMENDAS,EXCLUSIVE ABERTURA E FECHAMENTO DE RASGO.FORNECIMENTO E ASSENTAMENTO</v>
      </c>
      <c r="C16802" s="197" t="s">
        <v>33135</v>
      </c>
      <c r="D16802" s="197" t="s">
        <v>33164</v>
      </c>
      <c r="E16802" s="197" t="s">
        <v>33165</v>
      </c>
      <c r="I16802" s="197" t="s">
        <v>338</v>
      </c>
      <c r="J16802" s="197" t="n">
        <v>15.02</v>
      </c>
    </row>
    <row r="16803" customFormat="false" ht="12.75" hidden="true" customHeight="false" outlineLevel="0" collapsed="false">
      <c r="A16803" s="197" t="s">
        <v>33166</v>
      </c>
      <c r="B16803" s="197" t="str">
        <f aca="false">C16803&amp;D16803&amp;E16803&amp;F16803&amp;G16803&amp;H16803</f>
        <v>ELETRODUTO DE FERRO GALVANIZADO,TIPO PESADO,DIAMETRO DE 3/4",INCLUSIVE CONEXOES E EMENDAS,EXCLUSIVE ABERTURA E FECHAMENTO DE RASGO.FORNECIMENTO E ASSENTAMENTO</v>
      </c>
      <c r="C16803" s="197" t="s">
        <v>33135</v>
      </c>
      <c r="D16803" s="197" t="s">
        <v>33164</v>
      </c>
      <c r="E16803" s="197" t="s">
        <v>33165</v>
      </c>
      <c r="I16803" s="197" t="s">
        <v>338</v>
      </c>
      <c r="J16803" s="197" t="n">
        <v>14.32</v>
      </c>
    </row>
    <row r="16804" customFormat="false" ht="12.75" hidden="true" customHeight="false" outlineLevel="0" collapsed="false">
      <c r="A16804" s="197" t="s">
        <v>33167</v>
      </c>
      <c r="B16804" s="197" t="str">
        <f aca="false">C16804&amp;D16804&amp;E16804&amp;F16804&amp;G16804&amp;H16804</f>
        <v>ELETRODUTO DE FERRO GALVANIZADO,TIPO PESADO,DIAMETRO DE 1",INCLUSIVE CONEXOES E EMENDAS,EXCLUSIVE ABERTURA E FECHAMENTODO RASGO.FORNECIMENTO E ASSENTAMENTO</v>
      </c>
      <c r="C16804" s="197" t="s">
        <v>33168</v>
      </c>
      <c r="D16804" s="197" t="s">
        <v>33169</v>
      </c>
      <c r="E16804" s="197" t="s">
        <v>33170</v>
      </c>
      <c r="I16804" s="197" t="s">
        <v>338</v>
      </c>
      <c r="J16804" s="197" t="n">
        <v>22.1</v>
      </c>
    </row>
    <row r="16805" customFormat="false" ht="12.75" hidden="true" customHeight="false" outlineLevel="0" collapsed="false">
      <c r="A16805" s="197" t="s">
        <v>33171</v>
      </c>
      <c r="B16805" s="197" t="str">
        <f aca="false">C16805&amp;D16805&amp;E16805&amp;F16805&amp;G16805&amp;H16805</f>
        <v>ELETRODUTO DE FERRO GALVANIZADO,TIPO PESADO,DIAMETRO DE 1",INCLUSIVE CONEXOES E EMENDAS,EXCLUSIVE ABERTURA E FECHAMENTODO RASGO.FORNECIMENTO E ASSENTAMENTO</v>
      </c>
      <c r="C16805" s="197" t="s">
        <v>33168</v>
      </c>
      <c r="D16805" s="197" t="s">
        <v>33169</v>
      </c>
      <c r="E16805" s="197" t="s">
        <v>33170</v>
      </c>
      <c r="I16805" s="197" t="s">
        <v>338</v>
      </c>
      <c r="J16805" s="197" t="n">
        <v>21.31</v>
      </c>
    </row>
    <row r="16806" customFormat="false" ht="12.75" hidden="true" customHeight="false" outlineLevel="0" collapsed="false">
      <c r="A16806" s="197" t="s">
        <v>33172</v>
      </c>
      <c r="B16806" s="197" t="str">
        <f aca="false">C16806&amp;D16806&amp;E16806&amp;F16806&amp;G16806&amp;H16806</f>
        <v>ELETRODUTO DE FERRO GALVANIZADO,TIPO PESADO,DIAMETRO DE 1.1/4",INCLUSIVE CONEXOES E EMENDAS,EXCLUSIVE ABERTURA E FECHAMETO DE RASGO.FORNECIMENTO E ASSENTAMENTO</v>
      </c>
      <c r="C16806" s="197" t="s">
        <v>33142</v>
      </c>
      <c r="D16806" s="197" t="s">
        <v>33173</v>
      </c>
      <c r="E16806" s="197" t="s">
        <v>33115</v>
      </c>
      <c r="I16806" s="197" t="s">
        <v>338</v>
      </c>
      <c r="J16806" s="197" t="n">
        <v>27.33</v>
      </c>
    </row>
    <row r="16807" customFormat="false" ht="12.75" hidden="true" customHeight="false" outlineLevel="0" collapsed="false">
      <c r="A16807" s="197" t="s">
        <v>33174</v>
      </c>
      <c r="B16807" s="197" t="str">
        <f aca="false">C16807&amp;D16807&amp;E16807&amp;F16807&amp;G16807&amp;H16807</f>
        <v>ELETRODUTO DE FERRO GALVANIZADO,TIPO PESADO,DIAMETRO DE 1.1/4",INCLUSIVE CONEXOES E EMENDAS,EXCLUSIVE ABERTURA E FECHAMETO DE RASGO.FORNECIMENTO E ASSENTAMENTO</v>
      </c>
      <c r="C16807" s="197" t="s">
        <v>33142</v>
      </c>
      <c r="D16807" s="197" t="s">
        <v>33173</v>
      </c>
      <c r="E16807" s="197" t="s">
        <v>33115</v>
      </c>
      <c r="I16807" s="197" t="s">
        <v>338</v>
      </c>
      <c r="J16807" s="197" t="n">
        <v>26.44</v>
      </c>
    </row>
    <row r="16808" customFormat="false" ht="12.75" hidden="true" customHeight="false" outlineLevel="0" collapsed="false">
      <c r="A16808" s="197" t="s">
        <v>33175</v>
      </c>
      <c r="B16808" s="197" t="str">
        <f aca="false">C16808&amp;D16808&amp;E16808&amp;F16808&amp;G16808&amp;H16808</f>
        <v>ELETRODUTO DE FERRO GALVANIZADO,TIPO PESADO,DIAMETRO DE 1.1/2",INCLUSIVE CONEXOES E EMENDAS,EXCLUSIVE ABERTURA E FECHAMENTO DE RASGO.FORNECIMENTO E ASSENTAMENTO</v>
      </c>
      <c r="C16808" s="197" t="s">
        <v>33142</v>
      </c>
      <c r="D16808" s="197" t="s">
        <v>33176</v>
      </c>
      <c r="E16808" s="197" t="s">
        <v>33177</v>
      </c>
      <c r="I16808" s="197" t="s">
        <v>338</v>
      </c>
      <c r="J16808" s="197" t="n">
        <v>34.73</v>
      </c>
    </row>
    <row r="16809" customFormat="false" ht="12.75" hidden="true" customHeight="false" outlineLevel="0" collapsed="false">
      <c r="A16809" s="197" t="s">
        <v>33178</v>
      </c>
      <c r="B16809" s="197" t="str">
        <f aca="false">C16809&amp;D16809&amp;E16809&amp;F16809&amp;G16809&amp;H16809</f>
        <v>ELETRODUTO DE FERRO GALVANIZADO,TIPO PESADO,DIAMETRO DE 1.1/2",INCLUSIVE CONEXOES E EMENDAS,EXCLUSIVE ABERTURA E FECHAMENTO DE RASGO.FORNECIMENTO E ASSENTAMENTO</v>
      </c>
      <c r="C16809" s="197" t="s">
        <v>33142</v>
      </c>
      <c r="D16809" s="197" t="s">
        <v>33176</v>
      </c>
      <c r="E16809" s="197" t="s">
        <v>33177</v>
      </c>
      <c r="I16809" s="197" t="s">
        <v>338</v>
      </c>
      <c r="J16809" s="197" t="n">
        <v>33.7</v>
      </c>
    </row>
    <row r="16810" customFormat="false" ht="12.75" hidden="true" customHeight="false" outlineLevel="0" collapsed="false">
      <c r="A16810" s="197" t="s">
        <v>33179</v>
      </c>
      <c r="B16810" s="197" t="str">
        <f aca="false">C16810&amp;D16810&amp;E16810&amp;F16810&amp;G16810&amp;H16810</f>
        <v>ELETRODUTO DE FERRO GALVANIZADO,TIPO PESADO,DIAMETRO DE 2",INCLSIVE CONEXOES E EMENDAS,EXCLUSIVE ABERTURA E FECHAMENTO DE RASGO.FORNECIMENTO E ASSENTAMENTO</v>
      </c>
      <c r="C16810" s="197" t="s">
        <v>33180</v>
      </c>
      <c r="D16810" s="197" t="s">
        <v>33181</v>
      </c>
      <c r="E16810" s="197" t="s">
        <v>33111</v>
      </c>
      <c r="I16810" s="197" t="s">
        <v>338</v>
      </c>
      <c r="J16810" s="197" t="n">
        <v>40.29</v>
      </c>
    </row>
    <row r="16811" customFormat="false" ht="12.75" hidden="true" customHeight="false" outlineLevel="0" collapsed="false">
      <c r="A16811" s="197" t="s">
        <v>33182</v>
      </c>
      <c r="B16811" s="197" t="str">
        <f aca="false">C16811&amp;D16811&amp;E16811&amp;F16811&amp;G16811&amp;H16811</f>
        <v>ELETRODUTO DE FERRO GALVANIZADO,TIPO PESADO,DIAMETRO DE 2",INCLSIVE CONEXOES E EMENDAS,EXCLUSIVE ABERTURA E FECHAMENTO DE RASGO.FORNECIMENTO E ASSENTAMENTO</v>
      </c>
      <c r="C16811" s="197" t="s">
        <v>33180</v>
      </c>
      <c r="D16811" s="197" t="s">
        <v>33181</v>
      </c>
      <c r="E16811" s="197" t="s">
        <v>33111</v>
      </c>
      <c r="I16811" s="197" t="s">
        <v>338</v>
      </c>
      <c r="J16811" s="197" t="n">
        <v>39.06</v>
      </c>
    </row>
    <row r="16812" customFormat="false" ht="12.75" hidden="true" customHeight="false" outlineLevel="0" collapsed="false">
      <c r="A16812" s="197" t="s">
        <v>33183</v>
      </c>
      <c r="B16812" s="197" t="str">
        <f aca="false">C16812&amp;D16812&amp;E16812&amp;F16812&amp;G16812&amp;H16812</f>
        <v>ELETRODUTO DE FERRO GALVANIZADO,TIPO PESADO,DIAMETRO DE 2.1/2",INCLUSIVE CONEXOES E EMENDAS,EXCLUSIVE ABERTURA E FECHAMENTO DE RASGO.FORNECIMENTO E ASSENTAMENTO</v>
      </c>
      <c r="C16812" s="197" t="s">
        <v>33153</v>
      </c>
      <c r="D16812" s="197" t="s">
        <v>33176</v>
      </c>
      <c r="E16812" s="197" t="s">
        <v>33177</v>
      </c>
      <c r="I16812" s="197" t="s">
        <v>338</v>
      </c>
      <c r="J16812" s="197" t="n">
        <v>60.2</v>
      </c>
    </row>
    <row r="16813" customFormat="false" ht="12.75" hidden="true" customHeight="false" outlineLevel="0" collapsed="false">
      <c r="A16813" s="197" t="s">
        <v>33184</v>
      </c>
      <c r="B16813" s="197" t="str">
        <f aca="false">C16813&amp;D16813&amp;E16813&amp;F16813&amp;G16813&amp;H16813</f>
        <v>ELETRODUTO DE FERRO GALVANIZADO,TIPO PESADO,DIAMETRO DE 2.1/2",INCLUSIVE CONEXOES E EMENDAS,EXCLUSIVE ABERTURA E FECHAMENTO DE RASGO.FORNECIMENTO E ASSENTAMENTO</v>
      </c>
      <c r="C16813" s="197" t="s">
        <v>33153</v>
      </c>
      <c r="D16813" s="197" t="s">
        <v>33176</v>
      </c>
      <c r="E16813" s="197" t="s">
        <v>33177</v>
      </c>
      <c r="I16813" s="197" t="s">
        <v>338</v>
      </c>
      <c r="J16813" s="197" t="n">
        <v>58.87</v>
      </c>
    </row>
    <row r="16814" customFormat="false" ht="12.75" hidden="true" customHeight="false" outlineLevel="0" collapsed="false">
      <c r="A16814" s="197" t="s">
        <v>33185</v>
      </c>
      <c r="B16814" s="197" t="str">
        <f aca="false">C16814&amp;D16814&amp;E16814&amp;F16814&amp;G16814&amp;H16814</f>
        <v>ELETRODUTO DE FERRO GALVANIZADO,TIPO PESADO,DIAMETRO DE 3",INCLUSIVE CONEXOES E EMENDAS,EXCLUSIVE ABERTURA E FECHAMENTODE RASGO.FORNECIMENTO E ASSENTAMENTO</v>
      </c>
      <c r="C16814" s="197" t="s">
        <v>33186</v>
      </c>
      <c r="D16814" s="197" t="s">
        <v>33169</v>
      </c>
      <c r="E16814" s="197" t="s">
        <v>33187</v>
      </c>
      <c r="I16814" s="197" t="s">
        <v>338</v>
      </c>
      <c r="J16814" s="197" t="n">
        <v>69.53</v>
      </c>
    </row>
    <row r="16815" customFormat="false" ht="12.75" hidden="true" customHeight="false" outlineLevel="0" collapsed="false">
      <c r="A16815" s="197" t="s">
        <v>33188</v>
      </c>
      <c r="B16815" s="197" t="str">
        <f aca="false">C16815&amp;D16815&amp;E16815&amp;F16815&amp;G16815&amp;H16815</f>
        <v>ELETRODUTO DE FERRO GALVANIZADO,TIPO PESADO,DIAMETRO DE 3",INCLUSIVE CONEXOES E EMENDAS,EXCLUSIVE ABERTURA E FECHAMENTODE RASGO.FORNECIMENTO E ASSENTAMENTO</v>
      </c>
      <c r="C16815" s="197" t="s">
        <v>33186</v>
      </c>
      <c r="D16815" s="197" t="s">
        <v>33169</v>
      </c>
      <c r="E16815" s="197" t="s">
        <v>33187</v>
      </c>
      <c r="I16815" s="197" t="s">
        <v>338</v>
      </c>
      <c r="J16815" s="197" t="n">
        <v>68.05</v>
      </c>
    </row>
    <row r="16816" customFormat="false" ht="12.75" hidden="true" customHeight="false" outlineLevel="0" collapsed="false">
      <c r="A16816" s="197" t="s">
        <v>33189</v>
      </c>
      <c r="B16816" s="197" t="str">
        <f aca="false">C16816&amp;D16816&amp;E16816&amp;F16816&amp;G16816&amp;H16816</f>
        <v>TUBO DE CPVC RIGIDO,DIAMETRO DE 15MM,SOLDAVEL,PARA AGUA QUENTE E FRIA,EXCLUSIVE EMENDA,CONEXOES,ABERTURA E FECHAMENTO DE RASGO.FORNECIMENTO E ASSENTAMENTO</v>
      </c>
      <c r="C16816" s="197" t="s">
        <v>33190</v>
      </c>
      <c r="D16816" s="197" t="s">
        <v>33191</v>
      </c>
      <c r="E16816" s="197" t="s">
        <v>33192</v>
      </c>
      <c r="I16816" s="197" t="s">
        <v>338</v>
      </c>
      <c r="J16816" s="197" t="n">
        <v>10.19</v>
      </c>
    </row>
    <row r="16817" customFormat="false" ht="12.75" hidden="true" customHeight="false" outlineLevel="0" collapsed="false">
      <c r="A16817" s="197" t="s">
        <v>33193</v>
      </c>
      <c r="B16817" s="197" t="str">
        <f aca="false">C16817&amp;D16817&amp;E16817&amp;F16817&amp;G16817&amp;H16817</f>
        <v>TUBO DE CPVC RIGIDO,DIAMETRO DE 15MM,SOLDAVEL,PARA AGUA QUENTE E FRIA,EXCLUSIVE EMENDA,CONEXOES,ABERTURA E FECHAMENTO DE RASGO.FORNECIMENTO E ASSENTAMENTO</v>
      </c>
      <c r="C16817" s="197" t="s">
        <v>33190</v>
      </c>
      <c r="D16817" s="197" t="s">
        <v>33191</v>
      </c>
      <c r="E16817" s="197" t="s">
        <v>33192</v>
      </c>
      <c r="I16817" s="197" t="s">
        <v>338</v>
      </c>
      <c r="J16817" s="197" t="n">
        <v>9.5</v>
      </c>
    </row>
    <row r="16818" customFormat="false" ht="12.75" hidden="true" customHeight="false" outlineLevel="0" collapsed="false">
      <c r="A16818" s="197" t="s">
        <v>33194</v>
      </c>
      <c r="B16818" s="197" t="str">
        <f aca="false">C16818&amp;D16818&amp;E16818&amp;F16818&amp;G16818&amp;H16818</f>
        <v>TUBO DE CPVC RIGIDO,DIAMETRO DE 22MM,SOLDAVEL,PARA AGUA QUENTE E FRIA,EXCLUSIVE EMENDA,CONEXOES,ABERTURA E FECHAMENTO DE RASGO.FORNECIMENTO E ASSENTAMENTO</v>
      </c>
      <c r="C16818" s="197" t="s">
        <v>33195</v>
      </c>
      <c r="D16818" s="197" t="s">
        <v>33191</v>
      </c>
      <c r="E16818" s="197" t="s">
        <v>33192</v>
      </c>
      <c r="I16818" s="197" t="s">
        <v>338</v>
      </c>
      <c r="J16818" s="197" t="n">
        <v>14.46</v>
      </c>
    </row>
    <row r="16819" customFormat="false" ht="12.75" hidden="true" customHeight="false" outlineLevel="0" collapsed="false">
      <c r="A16819" s="197" t="s">
        <v>33196</v>
      </c>
      <c r="B16819" s="197" t="str">
        <f aca="false">C16819&amp;D16819&amp;E16819&amp;F16819&amp;G16819&amp;H16819</f>
        <v>TUBO DE CPVC RIGIDO,DIAMETRO DE 22MM,SOLDAVEL,PARA AGUA QUENTE E FRIA,EXCLUSIVE EMENDA,CONEXOES,ABERTURA E FECHAMENTO DE RASGO.FORNECIMENTO E ASSENTAMENTO</v>
      </c>
      <c r="C16819" s="197" t="s">
        <v>33195</v>
      </c>
      <c r="D16819" s="197" t="s">
        <v>33191</v>
      </c>
      <c r="E16819" s="197" t="s">
        <v>33192</v>
      </c>
      <c r="I16819" s="197" t="s">
        <v>338</v>
      </c>
      <c r="J16819" s="197" t="n">
        <v>13.72</v>
      </c>
    </row>
    <row r="16820" customFormat="false" ht="12.75" hidden="true" customHeight="false" outlineLevel="0" collapsed="false">
      <c r="A16820" s="197" t="s">
        <v>33197</v>
      </c>
      <c r="B16820" s="197" t="str">
        <f aca="false">C16820&amp;D16820&amp;E16820&amp;F16820&amp;G16820&amp;H16820</f>
        <v>TUBO DE CPVC RIGIDO,DIAMETRO DE 28MM,SOLDAVEL,PARA AGUA QUENTE E FRIA,EXCLUSIVE EMENDA,CONEXOES,ABERTURA E FECHAMENTO DE RASGO.FORNECIMENTO E ASSENTAMENTO</v>
      </c>
      <c r="C16820" s="197" t="s">
        <v>33198</v>
      </c>
      <c r="D16820" s="197" t="s">
        <v>33191</v>
      </c>
      <c r="E16820" s="197" t="s">
        <v>33192</v>
      </c>
      <c r="I16820" s="197" t="s">
        <v>338</v>
      </c>
      <c r="J16820" s="197" t="n">
        <v>21.12</v>
      </c>
    </row>
    <row r="16821" customFormat="false" ht="12.75" hidden="true" customHeight="false" outlineLevel="0" collapsed="false">
      <c r="A16821" s="197" t="s">
        <v>33199</v>
      </c>
      <c r="B16821" s="197" t="str">
        <f aca="false">C16821&amp;D16821&amp;E16821&amp;F16821&amp;G16821&amp;H16821</f>
        <v>TUBO DE CPVC RIGIDO,DIAMETRO DE 28MM,SOLDAVEL,PARA AGUA QUENTE E FRIA,EXCLUSIVE EMENDA,CONEXOES,ABERTURA E FECHAMENTO DE RASGO.FORNECIMENTO E ASSENTAMENTO</v>
      </c>
      <c r="C16821" s="197" t="s">
        <v>33198</v>
      </c>
      <c r="D16821" s="197" t="s">
        <v>33191</v>
      </c>
      <c r="E16821" s="197" t="s">
        <v>33192</v>
      </c>
      <c r="I16821" s="197" t="s">
        <v>338</v>
      </c>
      <c r="J16821" s="197" t="n">
        <v>20.33</v>
      </c>
    </row>
    <row r="16822" customFormat="false" ht="12.75" hidden="true" customHeight="false" outlineLevel="0" collapsed="false">
      <c r="A16822" s="197" t="s">
        <v>33200</v>
      </c>
      <c r="B16822" s="197" t="str">
        <f aca="false">C16822&amp;D16822&amp;E16822&amp;F16822&amp;G16822&amp;H16822</f>
        <v>TUBO DE PVC RIGIDO,ROSQUEAVEL,PARA AGUA FRIA,COM DIAMETRO DE 1/2",EXCLUSIVE EMENDAS,CONEXOES,ABERTURA E FECHAMENTO DE RASGO.FORNECIMENTO E ASSENTAMENTO</v>
      </c>
      <c r="C16822" s="197" t="s">
        <v>15829</v>
      </c>
      <c r="D16822" s="197" t="s">
        <v>33201</v>
      </c>
      <c r="E16822" s="197" t="s">
        <v>33202</v>
      </c>
      <c r="I16822" s="197" t="s">
        <v>338</v>
      </c>
      <c r="J16822" s="197" t="n">
        <v>7.61</v>
      </c>
    </row>
    <row r="16823" customFormat="false" ht="12.75" hidden="true" customHeight="false" outlineLevel="0" collapsed="false">
      <c r="A16823" s="197" t="s">
        <v>33203</v>
      </c>
      <c r="B16823" s="197" t="str">
        <f aca="false">C16823&amp;D16823&amp;E16823&amp;F16823&amp;G16823&amp;H16823</f>
        <v>TUBO DE PVC RIGIDO,ROSQUEAVEL,PARA AGUA FRIA,COM DIAMETRO DE 1/2",EXCLUSIVE EMENDAS,CONEXOES,ABERTURA E FECHAMENTO DE RASGO.FORNECIMENTO E ASSENTAMENTO</v>
      </c>
      <c r="C16823" s="197" t="s">
        <v>15829</v>
      </c>
      <c r="D16823" s="197" t="s">
        <v>33201</v>
      </c>
      <c r="E16823" s="197" t="s">
        <v>33202</v>
      </c>
      <c r="I16823" s="197" t="s">
        <v>338</v>
      </c>
      <c r="J16823" s="197" t="n">
        <v>7.11</v>
      </c>
    </row>
    <row r="16824" customFormat="false" ht="12.75" hidden="true" customHeight="false" outlineLevel="0" collapsed="false">
      <c r="A16824" s="197" t="s">
        <v>33204</v>
      </c>
      <c r="B16824" s="197" t="str">
        <f aca="false">C16824&amp;D16824&amp;E16824&amp;F16824&amp;G16824&amp;H16824</f>
        <v>TUBO DE PVC RIGIDO,ROSQUEAVEL,PARA AGUA FRIA,COM DIAMETRO DE 3/4",EXCLUSIVE EMENDAS,CONEXOES,ABERTURA E FECHAMENTO DE RASGO.FORNECIMENTO E ASSENTAMENTO</v>
      </c>
      <c r="C16824" s="197" t="s">
        <v>15829</v>
      </c>
      <c r="D16824" s="197" t="s">
        <v>33205</v>
      </c>
      <c r="E16824" s="197" t="s">
        <v>33202</v>
      </c>
      <c r="I16824" s="197" t="s">
        <v>338</v>
      </c>
      <c r="J16824" s="197" t="n">
        <v>10.19</v>
      </c>
    </row>
    <row r="16825" customFormat="false" ht="12.75" hidden="true" customHeight="false" outlineLevel="0" collapsed="false">
      <c r="A16825" s="197" t="s">
        <v>33206</v>
      </c>
      <c r="B16825" s="197" t="str">
        <f aca="false">C16825&amp;D16825&amp;E16825&amp;F16825&amp;G16825&amp;H16825</f>
        <v>TUBO DE PVC RIGIDO,ROSQUEAVEL,PARA AGUA FRIA,COM DIAMETRO DE 3/4",EXCLUSIVE EMENDAS,CONEXOES,ABERTURA E FECHAMENTO DE RASGO.FORNECIMENTO E ASSENTAMENTO</v>
      </c>
      <c r="C16825" s="197" t="s">
        <v>15829</v>
      </c>
      <c r="D16825" s="197" t="s">
        <v>33205</v>
      </c>
      <c r="E16825" s="197" t="s">
        <v>33202</v>
      </c>
      <c r="I16825" s="197" t="s">
        <v>338</v>
      </c>
      <c r="J16825" s="197" t="n">
        <v>9.6</v>
      </c>
    </row>
    <row r="16826" customFormat="false" ht="12.75" hidden="true" customHeight="false" outlineLevel="0" collapsed="false">
      <c r="A16826" s="197" t="s">
        <v>33207</v>
      </c>
      <c r="B16826" s="197" t="str">
        <f aca="false">C16826&amp;D16826&amp;E16826&amp;F16826&amp;G16826&amp;H16826</f>
        <v>TUBO DE PVC RIGIDO,ROSQUEAVEL,PARA AGUA FRIA,COM DIAMETRO DE 1",EXCLUSIVE EMENDAS,CONEXOES,ABERTURA E FECHAMENTO DE RASGO.FORNECIMENTO E ASSENTAMENTO</v>
      </c>
      <c r="C16826" s="197" t="s">
        <v>15829</v>
      </c>
      <c r="D16826" s="197" t="s">
        <v>33208</v>
      </c>
      <c r="E16826" s="197" t="s">
        <v>33209</v>
      </c>
      <c r="I16826" s="197" t="s">
        <v>338</v>
      </c>
      <c r="J16826" s="197" t="n">
        <v>16.68</v>
      </c>
    </row>
    <row r="16827" customFormat="false" ht="12.75" hidden="true" customHeight="false" outlineLevel="0" collapsed="false">
      <c r="A16827" s="197" t="s">
        <v>33210</v>
      </c>
      <c r="B16827" s="197" t="str">
        <f aca="false">C16827&amp;D16827&amp;E16827&amp;F16827&amp;G16827&amp;H16827</f>
        <v>TUBO DE PVC RIGIDO,ROSQUEAVEL,PARA AGUA FRIA,COM DIAMETRO DE 1",EXCLUSIVE EMENDAS,CONEXOES,ABERTURA E FECHAMENTO DE RASGO.FORNECIMENTO E ASSENTAMENTO</v>
      </c>
      <c r="C16827" s="197" t="s">
        <v>15829</v>
      </c>
      <c r="D16827" s="197" t="s">
        <v>33208</v>
      </c>
      <c r="E16827" s="197" t="s">
        <v>33209</v>
      </c>
      <c r="I16827" s="197" t="s">
        <v>338</v>
      </c>
      <c r="J16827" s="197" t="n">
        <v>15.99</v>
      </c>
    </row>
    <row r="16828" customFormat="false" ht="12.75" hidden="true" customHeight="false" outlineLevel="0" collapsed="false">
      <c r="A16828" s="197" t="s">
        <v>33211</v>
      </c>
      <c r="B16828" s="197" t="str">
        <f aca="false">C16828&amp;D16828&amp;E16828&amp;F16828&amp;G16828&amp;H16828</f>
        <v>TUBO DE PVC RIGIDO,ROSQUEAVEL,PARA AGUA FRIA,COM DIAMETRO DE 1.1/2",EXCLUSIVE EMENDAS,CONEXOES,ABERTURA E FECHAMENTO DERASGO.FORNECIMENTO E ASSENTAMENTO</v>
      </c>
      <c r="C16828" s="197" t="s">
        <v>15829</v>
      </c>
      <c r="D16828" s="197" t="s">
        <v>33212</v>
      </c>
      <c r="E16828" s="197" t="s">
        <v>33213</v>
      </c>
      <c r="I16828" s="197" t="s">
        <v>338</v>
      </c>
      <c r="J16828" s="197" t="n">
        <v>26.98</v>
      </c>
    </row>
    <row r="16829" customFormat="false" ht="12.75" hidden="true" customHeight="false" outlineLevel="0" collapsed="false">
      <c r="A16829" s="197" t="s">
        <v>33214</v>
      </c>
      <c r="B16829" s="197" t="str">
        <f aca="false">C16829&amp;D16829&amp;E16829&amp;F16829&amp;G16829&amp;H16829</f>
        <v>TUBO DE PVC RIGIDO,ROSQUEAVEL,PARA AGUA FRIA,COM DIAMETRO DE 1.1/2",EXCLUSIVE EMENDAS,CONEXOES,ABERTURA E FECHAMENTO DERASGO.FORNECIMENTO E ASSENTAMENTO</v>
      </c>
      <c r="C16829" s="197" t="s">
        <v>15829</v>
      </c>
      <c r="D16829" s="197" t="s">
        <v>33212</v>
      </c>
      <c r="E16829" s="197" t="s">
        <v>33213</v>
      </c>
      <c r="I16829" s="197" t="s">
        <v>338</v>
      </c>
      <c r="J16829" s="197" t="n">
        <v>26.1</v>
      </c>
    </row>
    <row r="16830" customFormat="false" ht="12.75" hidden="true" customHeight="false" outlineLevel="0" collapsed="false">
      <c r="A16830" s="197" t="s">
        <v>33215</v>
      </c>
      <c r="B16830" s="197" t="str">
        <f aca="false">C16830&amp;D16830&amp;E16830&amp;F16830&amp;G16830&amp;H16830</f>
        <v>TUBO DE PVC RIGIDO,ROSQUEAVEL,PARA AGUA FRIA,COM DIAMETRO DE 2",EXCLUSIVE EMENDAS,CONEXOES,ABERTURA E FECHAMENTO DE RASGO.FORNECIMENTO E ASSENTAMENTO</v>
      </c>
      <c r="C16830" s="197" t="s">
        <v>15829</v>
      </c>
      <c r="D16830" s="197" t="s">
        <v>33216</v>
      </c>
      <c r="E16830" s="197" t="s">
        <v>33209</v>
      </c>
      <c r="I16830" s="197" t="s">
        <v>338</v>
      </c>
      <c r="J16830" s="197" t="n">
        <v>34.33</v>
      </c>
    </row>
    <row r="16831" customFormat="false" ht="12.75" hidden="true" customHeight="false" outlineLevel="0" collapsed="false">
      <c r="A16831" s="197" t="s">
        <v>33217</v>
      </c>
      <c r="B16831" s="197" t="str">
        <f aca="false">C16831&amp;D16831&amp;E16831&amp;F16831&amp;G16831&amp;H16831</f>
        <v>TUBO DE PVC RIGIDO,ROSQUEAVEL,PARA AGUA FRIA,COM DIAMETRO DE 2",EXCLUSIVE EMENDAS,CONEXOES,ABERTURA E FECHAMENTO DE RASGO.FORNECIMENTO E ASSENTAMENTO</v>
      </c>
      <c r="C16831" s="197" t="s">
        <v>15829</v>
      </c>
      <c r="D16831" s="197" t="s">
        <v>33216</v>
      </c>
      <c r="E16831" s="197" t="s">
        <v>33209</v>
      </c>
      <c r="I16831" s="197" t="s">
        <v>338</v>
      </c>
      <c r="J16831" s="197" t="n">
        <v>33.25</v>
      </c>
    </row>
    <row r="16832" customFormat="false" ht="12.75" hidden="true" customHeight="false" outlineLevel="0" collapsed="false">
      <c r="A16832" s="197" t="s">
        <v>33218</v>
      </c>
      <c r="B16832" s="197" t="str">
        <f aca="false">C16832&amp;D16832&amp;E16832&amp;F16832&amp;G16832&amp;H16832</f>
        <v>TUBO DE PVC RIGIDO,ROSQUEAVEL,PARA AGUA FRIA,COM DIAMETRO DE 2.1/2",EXCLUSIVE EMENDAS,CONEXOES,ABERTURA E FECHAMENTO DERASGO.FORNECIMENTO E ASSENTAMENTO</v>
      </c>
      <c r="C16832" s="197" t="s">
        <v>15829</v>
      </c>
      <c r="D16832" s="197" t="s">
        <v>33219</v>
      </c>
      <c r="E16832" s="197" t="s">
        <v>33213</v>
      </c>
      <c r="I16832" s="197" t="s">
        <v>338</v>
      </c>
      <c r="J16832" s="197" t="n">
        <v>55.34</v>
      </c>
    </row>
    <row r="16833" customFormat="false" ht="12.75" hidden="true" customHeight="false" outlineLevel="0" collapsed="false">
      <c r="A16833" s="197" t="s">
        <v>33220</v>
      </c>
      <c r="B16833" s="197" t="str">
        <f aca="false">C16833&amp;D16833&amp;E16833&amp;F16833&amp;G16833&amp;H16833</f>
        <v>TUBO DE PVC RIGIDO,ROSQUEAVEL,PARA AGUA FRIA,COM DIAMETRO DE 2.1/2",EXCLUSIVE EMENDAS,CONEXOES,ABERTURA E FECHAMENTO DERASGO.FORNECIMENTO E ASSENTAMENTO</v>
      </c>
      <c r="C16833" s="197" t="s">
        <v>15829</v>
      </c>
      <c r="D16833" s="197" t="s">
        <v>33219</v>
      </c>
      <c r="E16833" s="197" t="s">
        <v>33213</v>
      </c>
      <c r="I16833" s="197" t="s">
        <v>338</v>
      </c>
      <c r="J16833" s="197" t="n">
        <v>54.06</v>
      </c>
    </row>
    <row r="16834" customFormat="false" ht="12.75" hidden="true" customHeight="false" outlineLevel="0" collapsed="false">
      <c r="A16834" s="197" t="s">
        <v>33221</v>
      </c>
      <c r="B16834" s="197" t="str">
        <f aca="false">C16834&amp;D16834&amp;E16834&amp;F16834&amp;G16834&amp;H16834</f>
        <v>TUBO DE PVC RIGIDO,ROSQUEAVEL,PARA AGUA FRIA,COM DIAMETRO DE 3",EXCLUSIVE EMENDAS,CONEXOES,ABERTURA E FECHAMENTO DE RASGO.FORNECIMENTO E ASSENTAMENTO</v>
      </c>
      <c r="C16834" s="197" t="s">
        <v>15829</v>
      </c>
      <c r="D16834" s="197" t="s">
        <v>33222</v>
      </c>
      <c r="E16834" s="197" t="s">
        <v>33209</v>
      </c>
      <c r="I16834" s="197" t="s">
        <v>338</v>
      </c>
      <c r="J16834" s="197" t="n">
        <v>85.05</v>
      </c>
    </row>
    <row r="16835" customFormat="false" ht="12.75" hidden="true" customHeight="false" outlineLevel="0" collapsed="false">
      <c r="A16835" s="197" t="s">
        <v>33223</v>
      </c>
      <c r="B16835" s="197" t="str">
        <f aca="false">C16835&amp;D16835&amp;E16835&amp;F16835&amp;G16835&amp;H16835</f>
        <v>TUBO DE PVC RIGIDO,ROSQUEAVEL,PARA AGUA FRIA,COM DIAMETRO DE 3",EXCLUSIVE EMENDAS,CONEXOES,ABERTURA E FECHAMENTO DE RASGO.FORNECIMENTO E ASSENTAMENTO</v>
      </c>
      <c r="C16835" s="197" t="s">
        <v>15829</v>
      </c>
      <c r="D16835" s="197" t="s">
        <v>33222</v>
      </c>
      <c r="E16835" s="197" t="s">
        <v>33209</v>
      </c>
      <c r="I16835" s="197" t="s">
        <v>338</v>
      </c>
      <c r="J16835" s="197" t="n">
        <v>83.57</v>
      </c>
    </row>
    <row r="16836" customFormat="false" ht="12.75" hidden="true" customHeight="false" outlineLevel="0" collapsed="false">
      <c r="A16836" s="197" t="s">
        <v>33224</v>
      </c>
      <c r="B16836" s="197" t="str">
        <f aca="false">C16836&amp;D16836&amp;E16836&amp;F16836&amp;G16836&amp;H16836</f>
        <v>TUBO DE PVC RIGIDO,ROSQUEAVEL,PARA AGUA FRIA,COM DIAMETRO DE 4",EXCLUSIVE EMENDAS,CONEXOES,ABERTURA E FECHAMENTO DE RASGO.FORNECIMENTO E ASSENTAMENTO</v>
      </c>
      <c r="C16836" s="197" t="s">
        <v>15829</v>
      </c>
      <c r="D16836" s="197" t="s">
        <v>33225</v>
      </c>
      <c r="E16836" s="197" t="s">
        <v>33209</v>
      </c>
      <c r="I16836" s="197" t="s">
        <v>338</v>
      </c>
      <c r="J16836" s="197" t="n">
        <v>98.36</v>
      </c>
    </row>
    <row r="16837" customFormat="false" ht="12.75" hidden="true" customHeight="false" outlineLevel="0" collapsed="false">
      <c r="A16837" s="197" t="s">
        <v>33226</v>
      </c>
      <c r="B16837" s="197" t="str">
        <f aca="false">C16837&amp;D16837&amp;E16837&amp;F16837&amp;G16837&amp;H16837</f>
        <v>TUBO DE PVC RIGIDO,ROSQUEAVEL,PARA AGUA FRIA,COM DIAMETRO DE 4",EXCLUSIVE EMENDAS,CONEXOES,ABERTURA E FECHAMENTO DE RASGO.FORNECIMENTO E ASSENTAMENTO</v>
      </c>
      <c r="C16837" s="197" t="s">
        <v>15829</v>
      </c>
      <c r="D16837" s="197" t="s">
        <v>33225</v>
      </c>
      <c r="E16837" s="197" t="s">
        <v>33209</v>
      </c>
      <c r="I16837" s="197" t="s">
        <v>338</v>
      </c>
      <c r="J16837" s="197" t="n">
        <v>96.64</v>
      </c>
    </row>
    <row r="16838" customFormat="false" ht="12.75" hidden="true" customHeight="false" outlineLevel="0" collapsed="false">
      <c r="A16838" s="197" t="s">
        <v>33227</v>
      </c>
      <c r="B16838" s="197" t="str">
        <f aca="false">C16838&amp;D16838&amp;E16838&amp;F16838&amp;G16838&amp;H16838</f>
        <v>TUBO DE PVC RIGIDO,ROSQUEAVEL,PARA AGUA FRIA,COM DIAMETRO DE 1/2",INCLUSIVE CONEXOES E EMENDAS,EXCLUSIVE ABERTURA E FECHAMENTO DE RASGO.FORNECIMENTO E ASSENTAMENTO</v>
      </c>
      <c r="C16838" s="197" t="s">
        <v>15829</v>
      </c>
      <c r="D16838" s="197" t="s">
        <v>33228</v>
      </c>
      <c r="E16838" s="197" t="s">
        <v>33229</v>
      </c>
      <c r="I16838" s="197" t="s">
        <v>338</v>
      </c>
      <c r="J16838" s="197" t="n">
        <v>8</v>
      </c>
    </row>
    <row r="16839" customFormat="false" ht="12.75" hidden="true" customHeight="false" outlineLevel="0" collapsed="false">
      <c r="A16839" s="197" t="s">
        <v>33230</v>
      </c>
      <c r="B16839" s="197" t="str">
        <f aca="false">C16839&amp;D16839&amp;E16839&amp;F16839&amp;G16839&amp;H16839</f>
        <v>TUBO DE PVC RIGIDO,ROSQUEAVEL,PARA AGUA FRIA,COM DIAMETRO DE 1/2",INCLUSIVE CONEXOES E EMENDAS,EXCLUSIVE ABERTURA E FECHAMENTO DE RASGO.FORNECIMENTO E ASSENTAMENTO</v>
      </c>
      <c r="C16839" s="197" t="s">
        <v>15829</v>
      </c>
      <c r="D16839" s="197" t="s">
        <v>33228</v>
      </c>
      <c r="E16839" s="197" t="s">
        <v>33229</v>
      </c>
      <c r="I16839" s="197" t="s">
        <v>338</v>
      </c>
      <c r="J16839" s="197" t="n">
        <v>7.5</v>
      </c>
    </row>
    <row r="16840" customFormat="false" ht="12.75" hidden="true" customHeight="false" outlineLevel="0" collapsed="false">
      <c r="A16840" s="197" t="s">
        <v>33231</v>
      </c>
      <c r="B16840" s="197" t="str">
        <f aca="false">C16840&amp;D16840&amp;E16840&amp;F16840&amp;G16840&amp;H16840</f>
        <v>TUBO DE PVC RIGIDO,ROSQUEAVEL,PARA AGUA FRIA,COM DIAMETRO DE 3/4",INCLUSIVE CONEXOES E EMENDAS,EXCLUSIVE ABERTURA E FECHAMENTO DE RASGO.FORNECIMENTO E ASSENTAMENTO</v>
      </c>
      <c r="C16840" s="197" t="s">
        <v>15829</v>
      </c>
      <c r="D16840" s="197" t="s">
        <v>33232</v>
      </c>
      <c r="E16840" s="197" t="s">
        <v>33229</v>
      </c>
      <c r="I16840" s="197" t="s">
        <v>338</v>
      </c>
      <c r="J16840" s="197" t="n">
        <v>10.77</v>
      </c>
    </row>
    <row r="16841" customFormat="false" ht="12.75" hidden="true" customHeight="false" outlineLevel="0" collapsed="false">
      <c r="A16841" s="197" t="s">
        <v>33233</v>
      </c>
      <c r="B16841" s="197" t="str">
        <f aca="false">C16841&amp;D16841&amp;E16841&amp;F16841&amp;G16841&amp;H16841</f>
        <v>TUBO DE PVC RIGIDO,ROSQUEAVEL,PARA AGUA FRIA,COM DIAMETRO DE 3/4",INCLUSIVE CONEXOES E EMENDAS,EXCLUSIVE ABERTURA E FECHAMENTO DE RASGO.FORNECIMENTO E ASSENTAMENTO</v>
      </c>
      <c r="C16841" s="197" t="s">
        <v>15829</v>
      </c>
      <c r="D16841" s="197" t="s">
        <v>33232</v>
      </c>
      <c r="E16841" s="197" t="s">
        <v>33229</v>
      </c>
      <c r="I16841" s="197" t="s">
        <v>338</v>
      </c>
      <c r="J16841" s="197" t="n">
        <v>10.18</v>
      </c>
    </row>
    <row r="16842" customFormat="false" ht="12.75" hidden="true" customHeight="false" outlineLevel="0" collapsed="false">
      <c r="A16842" s="197" t="s">
        <v>33234</v>
      </c>
      <c r="B16842" s="197" t="str">
        <f aca="false">C16842&amp;D16842&amp;E16842&amp;F16842&amp;G16842&amp;H16842</f>
        <v>TUBO DE PVC RIGIDO,ROSQUEAVEL,PARA AGUA FRIA,COM DIAMETRO DE 1",INCLUSIVE CONEXOES E EMENDAS,EXCLUSIVE ABERTURA E FECHAMENTO DE RASGO.FORNECIMENTO E ASSENTAMENTO</v>
      </c>
      <c r="C16842" s="197" t="s">
        <v>15829</v>
      </c>
      <c r="D16842" s="197" t="s">
        <v>33235</v>
      </c>
      <c r="E16842" s="197" t="s">
        <v>33236</v>
      </c>
      <c r="I16842" s="197" t="s">
        <v>338</v>
      </c>
      <c r="J16842" s="197" t="n">
        <v>17.83</v>
      </c>
    </row>
    <row r="16843" customFormat="false" ht="12.75" hidden="true" customHeight="false" outlineLevel="0" collapsed="false">
      <c r="A16843" s="197" t="s">
        <v>33237</v>
      </c>
      <c r="B16843" s="197" t="str">
        <f aca="false">C16843&amp;D16843&amp;E16843&amp;F16843&amp;G16843&amp;H16843</f>
        <v>TUBO DE PVC RIGIDO,ROSQUEAVEL,PARA AGUA FRIA,COM DIAMETRO DE 1",INCLUSIVE CONEXOES E EMENDAS,EXCLUSIVE ABERTURA E FECHAMENTO DE RASGO.FORNECIMENTO E ASSENTAMENTO</v>
      </c>
      <c r="C16843" s="197" t="s">
        <v>15829</v>
      </c>
      <c r="D16843" s="197" t="s">
        <v>33235</v>
      </c>
      <c r="E16843" s="197" t="s">
        <v>33236</v>
      </c>
      <c r="I16843" s="197" t="s">
        <v>338</v>
      </c>
      <c r="J16843" s="197" t="n">
        <v>17.14</v>
      </c>
    </row>
    <row r="16844" customFormat="false" ht="12.75" hidden="true" customHeight="false" outlineLevel="0" collapsed="false">
      <c r="A16844" s="197" t="s">
        <v>33238</v>
      </c>
      <c r="B16844" s="197" t="str">
        <f aca="false">C16844&amp;D16844&amp;E16844&amp;F16844&amp;G16844&amp;H16844</f>
        <v>TUBO DE PVC RIGIDO,ROSQUEAVEL,PARA AGUA FRIA,COM DIAMETRO DE 1.1/4",INCLUSIVE CONEXOES E EMENDAS,EXCLUSIVE ABERTURA E FECHAMENTO DE RASGO.FORNECIMENTO E ASSENTAMENTO</v>
      </c>
      <c r="C16844" s="197" t="s">
        <v>15829</v>
      </c>
      <c r="D16844" s="197" t="s">
        <v>33239</v>
      </c>
      <c r="E16844" s="197" t="s">
        <v>33240</v>
      </c>
      <c r="I16844" s="197" t="s">
        <v>338</v>
      </c>
      <c r="J16844" s="197" t="n">
        <v>23.73</v>
      </c>
    </row>
    <row r="16845" customFormat="false" ht="12.75" hidden="true" customHeight="false" outlineLevel="0" collapsed="false">
      <c r="A16845" s="197" t="s">
        <v>33241</v>
      </c>
      <c r="B16845" s="197" t="str">
        <f aca="false">C16845&amp;D16845&amp;E16845&amp;F16845&amp;G16845&amp;H16845</f>
        <v>TUBO DE PVC RIGIDO,ROSQUEAVEL,PARA AGUA FRIA,COM DIAMETRO DE 1.1/4",INCLUSIVE CONEXOES E EMENDAS,EXCLUSIVE ABERTURA E FECHAMENTO DE RASGO.FORNECIMENTO E ASSENTAMENTO</v>
      </c>
      <c r="C16845" s="197" t="s">
        <v>15829</v>
      </c>
      <c r="D16845" s="197" t="s">
        <v>33239</v>
      </c>
      <c r="E16845" s="197" t="s">
        <v>33240</v>
      </c>
      <c r="I16845" s="197" t="s">
        <v>338</v>
      </c>
      <c r="J16845" s="197" t="n">
        <v>22.94</v>
      </c>
    </row>
    <row r="16846" customFormat="false" ht="12.75" hidden="true" customHeight="false" outlineLevel="0" collapsed="false">
      <c r="A16846" s="197" t="s">
        <v>33242</v>
      </c>
      <c r="B16846" s="197" t="str">
        <f aca="false">C16846&amp;D16846&amp;E16846&amp;F16846&amp;G16846&amp;H16846</f>
        <v>TUBO DE PVC RIGIDO,ROSQUEAVEL,PARA AGUA FRIA,COM DIAMETRO DE 1.1/2",INCLUSIVE CONEXOES E EMENDAS,EXCLUSIVE ABERTURA E FECHAMENTO DE RASGO.FORNECIMENTO E ASSENTAMENTO</v>
      </c>
      <c r="C16846" s="197" t="s">
        <v>15829</v>
      </c>
      <c r="D16846" s="197" t="s">
        <v>33243</v>
      </c>
      <c r="E16846" s="197" t="s">
        <v>33240</v>
      </c>
      <c r="I16846" s="197" t="s">
        <v>338</v>
      </c>
      <c r="J16846" s="197" t="n">
        <v>29.02</v>
      </c>
    </row>
    <row r="16847" customFormat="false" ht="12.75" hidden="true" customHeight="false" outlineLevel="0" collapsed="false">
      <c r="A16847" s="197" t="s">
        <v>33244</v>
      </c>
      <c r="B16847" s="197" t="str">
        <f aca="false">C16847&amp;D16847&amp;E16847&amp;F16847&amp;G16847&amp;H16847</f>
        <v>TUBO DE PVC RIGIDO,ROSQUEAVEL,PARA AGUA FRIA,COM DIAMETRO DE 1.1/2",INCLUSIVE CONEXOES E EMENDAS,EXCLUSIVE ABERTURA E FECHAMENTO DE RASGO.FORNECIMENTO E ASSENTAMENTO</v>
      </c>
      <c r="C16847" s="197" t="s">
        <v>15829</v>
      </c>
      <c r="D16847" s="197" t="s">
        <v>33243</v>
      </c>
      <c r="E16847" s="197" t="s">
        <v>33240</v>
      </c>
      <c r="I16847" s="197" t="s">
        <v>338</v>
      </c>
      <c r="J16847" s="197" t="n">
        <v>28.13</v>
      </c>
    </row>
    <row r="16848" customFormat="false" ht="12.75" hidden="true" customHeight="false" outlineLevel="0" collapsed="false">
      <c r="A16848" s="197" t="s">
        <v>33245</v>
      </c>
      <c r="B16848" s="197" t="str">
        <f aca="false">C16848&amp;D16848&amp;E16848&amp;F16848&amp;G16848&amp;H16848</f>
        <v>TUBO DE PVC RIGIDO,ROSQUEAVEL,PARA AGUA FRIA,COM DIAMETRO DE 2",INCLUSIVE CONEXOES E EMENDAS,EXCLUSIVE ABERTURA E FECHAMENTO DE RASGO.FORNECIMENTO E ASSENTAMENTO</v>
      </c>
      <c r="C16848" s="197" t="s">
        <v>15829</v>
      </c>
      <c r="D16848" s="197" t="s">
        <v>33246</v>
      </c>
      <c r="E16848" s="197" t="s">
        <v>33236</v>
      </c>
      <c r="I16848" s="197" t="s">
        <v>338</v>
      </c>
      <c r="J16848" s="197" t="n">
        <v>36.95</v>
      </c>
    </row>
    <row r="16849" customFormat="false" ht="12.75" hidden="true" customHeight="false" outlineLevel="0" collapsed="false">
      <c r="A16849" s="197" t="s">
        <v>33247</v>
      </c>
      <c r="B16849" s="197" t="str">
        <f aca="false">C16849&amp;D16849&amp;E16849&amp;F16849&amp;G16849&amp;H16849</f>
        <v>TUBO DE PVC RIGIDO,ROSQUEAVEL,PARA AGUA FRIA,COM DIAMETRO DE 2",INCLUSIVE CONEXOES E EMENDAS,EXCLUSIVE ABERTURA E FECHAMENTO DE RASGO.FORNECIMENTO E ASSENTAMENTO</v>
      </c>
      <c r="C16849" s="197" t="s">
        <v>15829</v>
      </c>
      <c r="D16849" s="197" t="s">
        <v>33246</v>
      </c>
      <c r="E16849" s="197" t="s">
        <v>33236</v>
      </c>
      <c r="I16849" s="197" t="s">
        <v>338</v>
      </c>
      <c r="J16849" s="197" t="n">
        <v>35.87</v>
      </c>
    </row>
    <row r="16850" customFormat="false" ht="12.75" hidden="true" customHeight="false" outlineLevel="0" collapsed="false">
      <c r="A16850" s="197" t="s">
        <v>33248</v>
      </c>
      <c r="B16850" s="197" t="str">
        <f aca="false">C16850&amp;D16850&amp;E16850&amp;F16850&amp;G16850&amp;H16850</f>
        <v>TUBO DE PVC RIGIDO,ROSQUEAVEL,PARA AGUA FRIA,COM DIAMETRO DE 2.1/2",INCLUSIVE CONEXOES E EMENDAS,EXCLUSIVE ABERTURA E FECHAMENTO DE RASGO.FORNECIMENTO E ASSENTAMENTO</v>
      </c>
      <c r="C16850" s="197" t="s">
        <v>15829</v>
      </c>
      <c r="D16850" s="197" t="s">
        <v>33249</v>
      </c>
      <c r="E16850" s="197" t="s">
        <v>33240</v>
      </c>
      <c r="I16850" s="197" t="s">
        <v>338</v>
      </c>
      <c r="J16850" s="197" t="n">
        <v>59.91</v>
      </c>
    </row>
    <row r="16851" customFormat="false" ht="12.75" hidden="true" customHeight="false" outlineLevel="0" collapsed="false">
      <c r="A16851" s="197" t="s">
        <v>33250</v>
      </c>
      <c r="B16851" s="197" t="str">
        <f aca="false">C16851&amp;D16851&amp;E16851&amp;F16851&amp;G16851&amp;H16851</f>
        <v>TUBO DE PVC RIGIDO,ROSQUEAVEL,PARA AGUA FRIA,COM DIAMETRO DE 2.1/2",INCLUSIVE CONEXOES E EMENDAS,EXCLUSIVE ABERTURA E FECHAMENTO DE RASGO.FORNECIMENTO E ASSENTAMENTO</v>
      </c>
      <c r="C16851" s="197" t="s">
        <v>15829</v>
      </c>
      <c r="D16851" s="197" t="s">
        <v>33249</v>
      </c>
      <c r="E16851" s="197" t="s">
        <v>33240</v>
      </c>
      <c r="I16851" s="197" t="s">
        <v>338</v>
      </c>
      <c r="J16851" s="197" t="n">
        <v>58.63</v>
      </c>
    </row>
    <row r="16852" customFormat="false" ht="12.75" hidden="true" customHeight="false" outlineLevel="0" collapsed="false">
      <c r="A16852" s="197" t="s">
        <v>33251</v>
      </c>
      <c r="B16852" s="197" t="str">
        <f aca="false">C16852&amp;D16852&amp;E16852&amp;F16852&amp;G16852&amp;H16852</f>
        <v>TUBO DE PVC RIGIDO,ROSQUEAVEL,PARA AGUA FRIA,COM DIAMETRO DE 3",INCLUSIVE CONEXOES E EMENDAS,EXCLUSIVE ABERTURA E FECHAMENTO DE RASGO.FORNECIMENTO E ASSENTAMENTO</v>
      </c>
      <c r="C16852" s="197" t="s">
        <v>15829</v>
      </c>
      <c r="D16852" s="197" t="s">
        <v>33252</v>
      </c>
      <c r="E16852" s="197" t="s">
        <v>33236</v>
      </c>
      <c r="I16852" s="197" t="s">
        <v>338</v>
      </c>
      <c r="J16852" s="197" t="n">
        <v>92.45</v>
      </c>
    </row>
    <row r="16853" customFormat="false" ht="12.75" hidden="true" customHeight="false" outlineLevel="0" collapsed="false">
      <c r="A16853" s="197" t="s">
        <v>33253</v>
      </c>
      <c r="B16853" s="197" t="str">
        <f aca="false">C16853&amp;D16853&amp;E16853&amp;F16853&amp;G16853&amp;H16853</f>
        <v>TUBO DE PVC RIGIDO,ROSQUEAVEL,PARA AGUA FRIA,COM DIAMETRO DE 3",INCLUSIVE CONEXOES E EMENDAS,EXCLUSIVE ABERTURA E FECHAMENTO DE RASGO.FORNECIMENTO E ASSENTAMENTO</v>
      </c>
      <c r="C16853" s="197" t="s">
        <v>15829</v>
      </c>
      <c r="D16853" s="197" t="s">
        <v>33252</v>
      </c>
      <c r="E16853" s="197" t="s">
        <v>33236</v>
      </c>
      <c r="I16853" s="197" t="s">
        <v>338</v>
      </c>
      <c r="J16853" s="197" t="n">
        <v>90.97</v>
      </c>
    </row>
    <row r="16854" customFormat="false" ht="12.75" hidden="true" customHeight="false" outlineLevel="0" collapsed="false">
      <c r="A16854" s="197" t="s">
        <v>33254</v>
      </c>
      <c r="B16854" s="197" t="str">
        <f aca="false">C16854&amp;D16854&amp;E16854&amp;F16854&amp;G16854&amp;H16854</f>
        <v>TUBO DE PVC RIGIDO,ROSQUEAVEL,PARA AGUA FRIA,COM DIAMETRO DE 4",INCLUSIVE CONEXOES E EMENDAS,EXCLUSIVE ABERTURA E FECHAMENTO DE RASGO.FORNECIMENTO E ASSENTAMENTO</v>
      </c>
      <c r="C16854" s="197" t="s">
        <v>15829</v>
      </c>
      <c r="D16854" s="197" t="s">
        <v>33255</v>
      </c>
      <c r="E16854" s="197" t="s">
        <v>33236</v>
      </c>
      <c r="I16854" s="197" t="s">
        <v>338</v>
      </c>
      <c r="J16854" s="197" t="n">
        <v>106.9</v>
      </c>
    </row>
    <row r="16855" customFormat="false" ht="12.75" hidden="true" customHeight="false" outlineLevel="0" collapsed="false">
      <c r="A16855" s="197" t="s">
        <v>33256</v>
      </c>
      <c r="B16855" s="197" t="str">
        <f aca="false">C16855&amp;D16855&amp;E16855&amp;F16855&amp;G16855&amp;H16855</f>
        <v>TUBO DE PVC RIGIDO,ROSQUEAVEL,PARA AGUA FRIA,COM DIAMETRO DE 4",INCLUSIVE CONEXOES E EMENDAS,EXCLUSIVE ABERTURA E FECHAMENTO DE RASGO.FORNECIMENTO E ASSENTAMENTO</v>
      </c>
      <c r="C16855" s="197" t="s">
        <v>15829</v>
      </c>
      <c r="D16855" s="197" t="s">
        <v>33255</v>
      </c>
      <c r="E16855" s="197" t="s">
        <v>33236</v>
      </c>
      <c r="I16855" s="197" t="s">
        <v>338</v>
      </c>
      <c r="J16855" s="197" t="n">
        <v>105.18</v>
      </c>
    </row>
    <row r="16856" customFormat="false" ht="12.75" hidden="true" customHeight="false" outlineLevel="0" collapsed="false">
      <c r="A16856" s="197" t="s">
        <v>33257</v>
      </c>
      <c r="B16856" s="197" t="str">
        <f aca="false">C16856&amp;D16856&amp;E16856&amp;F16856&amp;G16856&amp;H16856</f>
        <v>TUBO DE PVC RIGIDO DE 20MM,SOLDAVEL,EXCLUSIVE CONEXOES,EMENDAS,ABERTURA E FECHAMENTO DE RASGO.FORNECIMENTO E ASSENTAMENTO</v>
      </c>
      <c r="C16856" s="197" t="s">
        <v>33258</v>
      </c>
      <c r="D16856" s="197" t="s">
        <v>33259</v>
      </c>
      <c r="E16856" s="197" t="s">
        <v>4378</v>
      </c>
      <c r="I16856" s="197" t="s">
        <v>338</v>
      </c>
      <c r="J16856" s="197" t="n">
        <v>7.18</v>
      </c>
    </row>
    <row r="16857" customFormat="false" ht="12.75" hidden="true" customHeight="false" outlineLevel="0" collapsed="false">
      <c r="A16857" s="197" t="s">
        <v>33260</v>
      </c>
      <c r="B16857" s="197" t="str">
        <f aca="false">C16857&amp;D16857&amp;E16857&amp;F16857&amp;G16857&amp;H16857</f>
        <v>TUBO DE PVC RIGIDO DE 20MM,SOLDAVEL,EXCLUSIVE CONEXOES,EMENDAS,ABERTURA E FECHAMENTO DE RASGO.FORNECIMENTO E ASSENTAMENTO</v>
      </c>
      <c r="C16857" s="197" t="s">
        <v>33258</v>
      </c>
      <c r="D16857" s="197" t="s">
        <v>33259</v>
      </c>
      <c r="E16857" s="197" t="s">
        <v>4378</v>
      </c>
      <c r="I16857" s="197" t="s">
        <v>338</v>
      </c>
      <c r="J16857" s="197" t="n">
        <v>6.49</v>
      </c>
    </row>
    <row r="16858" customFormat="false" ht="12.75" hidden="true" customHeight="false" outlineLevel="0" collapsed="false">
      <c r="A16858" s="197" t="s">
        <v>33261</v>
      </c>
      <c r="B16858" s="197" t="str">
        <f aca="false">C16858&amp;D16858&amp;E16858&amp;F16858&amp;G16858&amp;H16858</f>
        <v>TUBO DE PVC RIGIDO DE 25MM,SOLDAVEL,EXCLUSIVE CONEXOES,EMENDAS,ABERTURA E FECHAMENTO DE RASGO.FORNECIMENTO E ASSENTAMENTO</v>
      </c>
      <c r="C16858" s="197" t="s">
        <v>33262</v>
      </c>
      <c r="D16858" s="197" t="s">
        <v>33259</v>
      </c>
      <c r="E16858" s="197" t="s">
        <v>4378</v>
      </c>
      <c r="I16858" s="197" t="s">
        <v>338</v>
      </c>
      <c r="J16858" s="197" t="n">
        <v>7.83</v>
      </c>
    </row>
    <row r="16859" customFormat="false" ht="12.75" hidden="true" customHeight="false" outlineLevel="0" collapsed="false">
      <c r="A16859" s="197" t="s">
        <v>33263</v>
      </c>
      <c r="B16859" s="197" t="str">
        <f aca="false">C16859&amp;D16859&amp;E16859&amp;F16859&amp;G16859&amp;H16859</f>
        <v>TUBO DE PVC RIGIDO DE 25MM,SOLDAVEL,EXCLUSIVE CONEXOES,EMENDAS,ABERTURA E FECHAMENTO DE RASGO.FORNECIMENTO E ASSENTAMENTO</v>
      </c>
      <c r="C16859" s="197" t="s">
        <v>33262</v>
      </c>
      <c r="D16859" s="197" t="s">
        <v>33259</v>
      </c>
      <c r="E16859" s="197" t="s">
        <v>4378</v>
      </c>
      <c r="I16859" s="197" t="s">
        <v>338</v>
      </c>
      <c r="J16859" s="197" t="n">
        <v>7.09</v>
      </c>
    </row>
    <row r="16860" customFormat="false" ht="12.75" hidden="true" customHeight="false" outlineLevel="0" collapsed="false">
      <c r="A16860" s="197" t="s">
        <v>33264</v>
      </c>
      <c r="B16860" s="197" t="str">
        <f aca="false">C16860&amp;D16860&amp;E16860&amp;F16860&amp;G16860&amp;H16860</f>
        <v>TUBO DE PVC RIGIDO DE 32MM,SOLDAVEL,EXCLUSIVE CONEXOES,EMENDAS,ABERTURA E FECHAMENTO DE RASGO.FORNECIMENTO E ASSENTAMENTO</v>
      </c>
      <c r="C16860" s="197" t="s">
        <v>33265</v>
      </c>
      <c r="D16860" s="197" t="s">
        <v>33259</v>
      </c>
      <c r="E16860" s="197" t="s">
        <v>4378</v>
      </c>
      <c r="I16860" s="197" t="s">
        <v>338</v>
      </c>
      <c r="J16860" s="197" t="n">
        <v>11.12</v>
      </c>
    </row>
    <row r="16861" customFormat="false" ht="12.75" hidden="true" customHeight="false" outlineLevel="0" collapsed="false">
      <c r="A16861" s="197" t="s">
        <v>33266</v>
      </c>
      <c r="B16861" s="197" t="str">
        <f aca="false">C16861&amp;D16861&amp;E16861&amp;F16861&amp;G16861&amp;H16861</f>
        <v>TUBO DE PVC RIGIDO DE 32MM,SOLDAVEL,EXCLUSIVE CONEXOES,EMENDAS,ABERTURA E FECHAMENTO DE RASGO.FORNECIMENTO E ASSENTAMENTO</v>
      </c>
      <c r="C16861" s="197" t="s">
        <v>33265</v>
      </c>
      <c r="D16861" s="197" t="s">
        <v>33259</v>
      </c>
      <c r="E16861" s="197" t="s">
        <v>4378</v>
      </c>
      <c r="I16861" s="197" t="s">
        <v>338</v>
      </c>
      <c r="J16861" s="197" t="n">
        <v>10.34</v>
      </c>
    </row>
    <row r="16862" customFormat="false" ht="12.75" hidden="true" customHeight="false" outlineLevel="0" collapsed="false">
      <c r="A16862" s="197" t="s">
        <v>33267</v>
      </c>
      <c r="B16862" s="197" t="str">
        <f aca="false">C16862&amp;D16862&amp;E16862&amp;F16862&amp;G16862&amp;H16862</f>
        <v>TUBO DE PVC RIGIDO DE 40MM,SOLDAVEL,EXCLUSIVE CONEXOES,EMENDAS,ABERTURA E FECHAMENTO DE RASGO.FORNECIMENTO E ASSENTAMENTO</v>
      </c>
      <c r="C16862" s="197" t="s">
        <v>33268</v>
      </c>
      <c r="D16862" s="197" t="s">
        <v>33259</v>
      </c>
      <c r="E16862" s="197" t="s">
        <v>4378</v>
      </c>
      <c r="I16862" s="197" t="s">
        <v>338</v>
      </c>
      <c r="J16862" s="197" t="n">
        <v>14.52</v>
      </c>
    </row>
    <row r="16863" customFormat="false" ht="12.75" hidden="true" customHeight="false" outlineLevel="0" collapsed="false">
      <c r="A16863" s="197" t="s">
        <v>33269</v>
      </c>
      <c r="B16863" s="197" t="str">
        <f aca="false">C16863&amp;D16863&amp;E16863&amp;F16863&amp;G16863&amp;H16863</f>
        <v>TUBO DE PVC RIGIDO DE 40MM,SOLDAVEL,EXCLUSIVE CONEXOES,EMENDAS,ABERTURA E FECHAMENTO DE RASGO.FORNECIMENTO E ASSENTAMENTO</v>
      </c>
      <c r="C16863" s="197" t="s">
        <v>33268</v>
      </c>
      <c r="D16863" s="197" t="s">
        <v>33259</v>
      </c>
      <c r="E16863" s="197" t="s">
        <v>4378</v>
      </c>
      <c r="I16863" s="197" t="s">
        <v>338</v>
      </c>
      <c r="J16863" s="197" t="n">
        <v>13.63</v>
      </c>
    </row>
    <row r="16864" customFormat="false" ht="12.75" hidden="true" customHeight="false" outlineLevel="0" collapsed="false">
      <c r="A16864" s="197" t="s">
        <v>33270</v>
      </c>
      <c r="B16864" s="197" t="str">
        <f aca="false">C16864&amp;D16864&amp;E16864&amp;F16864&amp;G16864&amp;H16864</f>
        <v>TUBO DE PVC RIGIDO DE 50MM,SOLDAVEL,EXCLUSIVE CONEXOES,EMENDAS,ABERTURA E FECHAMENTO DE RASGO.FORNECIMENTO E ASSENTAMENTO</v>
      </c>
      <c r="C16864" s="197" t="s">
        <v>33271</v>
      </c>
      <c r="D16864" s="197" t="s">
        <v>33259</v>
      </c>
      <c r="E16864" s="197" t="s">
        <v>4378</v>
      </c>
      <c r="I16864" s="197" t="s">
        <v>338</v>
      </c>
      <c r="J16864" s="197" t="n">
        <v>16.35</v>
      </c>
    </row>
    <row r="16865" customFormat="false" ht="12.75" hidden="true" customHeight="false" outlineLevel="0" collapsed="false">
      <c r="A16865" s="197" t="s">
        <v>33272</v>
      </c>
      <c r="B16865" s="197" t="str">
        <f aca="false">C16865&amp;D16865&amp;E16865&amp;F16865&amp;G16865&amp;H16865</f>
        <v>TUBO DE PVC RIGIDO DE 50MM,SOLDAVEL,EXCLUSIVE CONEXOES,EMENDAS,ABERTURA E FECHAMENTO DE RASGO.FORNECIMENTO E ASSENTAMENTO</v>
      </c>
      <c r="C16865" s="197" t="s">
        <v>33271</v>
      </c>
      <c r="D16865" s="197" t="s">
        <v>33259</v>
      </c>
      <c r="E16865" s="197" t="s">
        <v>4378</v>
      </c>
      <c r="I16865" s="197" t="s">
        <v>338</v>
      </c>
      <c r="J16865" s="197" t="n">
        <v>15.27</v>
      </c>
    </row>
    <row r="16866" customFormat="false" ht="12.75" hidden="true" customHeight="false" outlineLevel="0" collapsed="false">
      <c r="A16866" s="197" t="s">
        <v>33273</v>
      </c>
      <c r="B16866" s="197" t="str">
        <f aca="false">C16866&amp;D16866&amp;E16866&amp;F16866&amp;G16866&amp;H16866</f>
        <v>TUBO DE PVC RIGIDO DE 60MM,SOLDAVEL,EXCLUSIVE CONEXOES,EMENDAS,ABERTURA E FECHAMENTO DE RASGO.FORNECIMENTO E ASSENTAMENTO</v>
      </c>
      <c r="C16866" s="197" t="s">
        <v>33274</v>
      </c>
      <c r="D16866" s="197" t="s">
        <v>33259</v>
      </c>
      <c r="E16866" s="197" t="s">
        <v>4378</v>
      </c>
      <c r="I16866" s="197" t="s">
        <v>338</v>
      </c>
      <c r="J16866" s="197" t="n">
        <v>22.98</v>
      </c>
    </row>
    <row r="16867" customFormat="false" ht="12.75" hidden="true" customHeight="false" outlineLevel="0" collapsed="false">
      <c r="A16867" s="197" t="s">
        <v>33275</v>
      </c>
      <c r="B16867" s="197" t="str">
        <f aca="false">C16867&amp;D16867&amp;E16867&amp;F16867&amp;G16867&amp;H16867</f>
        <v>TUBO DE PVC RIGIDO DE 60MM,SOLDAVEL,EXCLUSIVE CONEXOES,EMENDAS,ABERTURA E FECHAMENTO DE RASGO.FORNECIMENTO E ASSENTAMENTO</v>
      </c>
      <c r="C16867" s="197" t="s">
        <v>33274</v>
      </c>
      <c r="D16867" s="197" t="s">
        <v>33259</v>
      </c>
      <c r="E16867" s="197" t="s">
        <v>4378</v>
      </c>
      <c r="I16867" s="197" t="s">
        <v>338</v>
      </c>
      <c r="J16867" s="197" t="n">
        <v>21.7</v>
      </c>
    </row>
    <row r="16868" customFormat="false" ht="12.75" hidden="true" customHeight="false" outlineLevel="0" collapsed="false">
      <c r="A16868" s="197" t="s">
        <v>33276</v>
      </c>
      <c r="B16868" s="197" t="str">
        <f aca="false">C16868&amp;D16868&amp;E16868&amp;F16868&amp;G16868&amp;H16868</f>
        <v>TUBO DE PVC RIGIDO DE 75MM,SOLDAVEL,EXCLUSIVE CONEXOES,EMENDAS,ABERTURA E FECHAMENTO DE RASGO.FORNECIMENTO E ASSENTAMENTO</v>
      </c>
      <c r="C16868" s="197" t="s">
        <v>33277</v>
      </c>
      <c r="D16868" s="197" t="s">
        <v>33259</v>
      </c>
      <c r="E16868" s="197" t="s">
        <v>4378</v>
      </c>
      <c r="I16868" s="197" t="s">
        <v>338</v>
      </c>
      <c r="J16868" s="197" t="n">
        <v>35.12</v>
      </c>
    </row>
    <row r="16869" customFormat="false" ht="12.75" hidden="true" customHeight="false" outlineLevel="0" collapsed="false">
      <c r="A16869" s="197" t="s">
        <v>33278</v>
      </c>
      <c r="B16869" s="197" t="str">
        <f aca="false">C16869&amp;D16869&amp;E16869&amp;F16869&amp;G16869&amp;H16869</f>
        <v>TUBO DE PVC RIGIDO DE 75MM,SOLDAVEL,EXCLUSIVE CONEXOES,EMENDAS,ABERTURA E FECHAMENTO DE RASGO.FORNECIMENTO E ASSENTAMENTO</v>
      </c>
      <c r="C16869" s="197" t="s">
        <v>33277</v>
      </c>
      <c r="D16869" s="197" t="s">
        <v>33259</v>
      </c>
      <c r="E16869" s="197" t="s">
        <v>4378</v>
      </c>
      <c r="I16869" s="197" t="s">
        <v>338</v>
      </c>
      <c r="J16869" s="197" t="n">
        <v>33.64</v>
      </c>
    </row>
    <row r="16870" customFormat="false" ht="12.75" hidden="true" customHeight="false" outlineLevel="0" collapsed="false">
      <c r="A16870" s="197" t="s">
        <v>33279</v>
      </c>
      <c r="B16870" s="197" t="str">
        <f aca="false">C16870&amp;D16870&amp;E16870&amp;F16870&amp;G16870&amp;H16870</f>
        <v>TUBO DE PVC RIGIDO DE 85MM,SOLDAVEL,EXCLUSIVE CONEXOES,EMENDAS,ABERTURA E FECHAMENTO DE RASGO.FORNECIMENTO E ASSENTAMENTO</v>
      </c>
      <c r="C16870" s="197" t="s">
        <v>33280</v>
      </c>
      <c r="D16870" s="197" t="s">
        <v>33259</v>
      </c>
      <c r="E16870" s="197" t="s">
        <v>4378</v>
      </c>
      <c r="I16870" s="197" t="s">
        <v>338</v>
      </c>
      <c r="J16870" s="197" t="n">
        <v>42.15</v>
      </c>
    </row>
    <row r="16871" customFormat="false" ht="12.75" hidden="true" customHeight="false" outlineLevel="0" collapsed="false">
      <c r="A16871" s="197" t="s">
        <v>33281</v>
      </c>
      <c r="B16871" s="197" t="str">
        <f aca="false">C16871&amp;D16871&amp;E16871&amp;F16871&amp;G16871&amp;H16871</f>
        <v>TUBO DE PVC RIGIDO DE 85MM,SOLDAVEL,EXCLUSIVE CONEXOES,EMENDAS,ABERTURA E FECHAMENTO DE RASGO.FORNECIMENTO E ASSENTAMENTO</v>
      </c>
      <c r="C16871" s="197" t="s">
        <v>33280</v>
      </c>
      <c r="D16871" s="197" t="s">
        <v>33259</v>
      </c>
      <c r="E16871" s="197" t="s">
        <v>4378</v>
      </c>
      <c r="I16871" s="197" t="s">
        <v>338</v>
      </c>
      <c r="J16871" s="197" t="n">
        <v>40.42</v>
      </c>
    </row>
    <row r="16872" customFormat="false" ht="12.75" hidden="true" customHeight="false" outlineLevel="0" collapsed="false">
      <c r="A16872" s="197" t="s">
        <v>33282</v>
      </c>
      <c r="B16872" s="197" t="str">
        <f aca="false">C16872&amp;D16872&amp;E16872&amp;F16872&amp;G16872&amp;H16872</f>
        <v>TUBO DE PVC RIGIDO DE 110MM,SOLDAVEL,EXCLUSIVE CONEXOES,EMENDAS,ABERTURA E FECHAMENTO DE RASGO.FORNECIMENTO E ASSENTAMENTO</v>
      </c>
      <c r="C16872" s="197" t="s">
        <v>33283</v>
      </c>
      <c r="D16872" s="197" t="s">
        <v>33284</v>
      </c>
      <c r="E16872" s="197" t="s">
        <v>5114</v>
      </c>
      <c r="I16872" s="197" t="s">
        <v>338</v>
      </c>
      <c r="J16872" s="197" t="n">
        <v>61.48</v>
      </c>
    </row>
    <row r="16873" customFormat="false" ht="12.75" hidden="true" customHeight="false" outlineLevel="0" collapsed="false">
      <c r="A16873" s="197" t="s">
        <v>33285</v>
      </c>
      <c r="B16873" s="197" t="str">
        <f aca="false">C16873&amp;D16873&amp;E16873&amp;F16873&amp;G16873&amp;H16873</f>
        <v>TUBO DE PVC RIGIDO DE 110MM,SOLDAVEL,EXCLUSIVE CONEXOES,EMENDAS,ABERTURA E FECHAMENTO DE RASGO.FORNECIMENTO E ASSENTAMENTO</v>
      </c>
      <c r="C16873" s="197" t="s">
        <v>33283</v>
      </c>
      <c r="D16873" s="197" t="s">
        <v>33284</v>
      </c>
      <c r="E16873" s="197" t="s">
        <v>5114</v>
      </c>
      <c r="I16873" s="197" t="s">
        <v>338</v>
      </c>
      <c r="J16873" s="197" t="n">
        <v>59.51</v>
      </c>
    </row>
    <row r="16874" customFormat="false" ht="12.75" hidden="true" customHeight="false" outlineLevel="0" collapsed="false">
      <c r="A16874" s="197" t="s">
        <v>33286</v>
      </c>
      <c r="B16874" s="197" t="str">
        <f aca="false">C16874&amp;D16874&amp;E16874&amp;F16874&amp;G16874&amp;H16874</f>
        <v>TUBO DE PVC RIGIDO DE 20MM,SOLDAVEL,INCLUSIVE CONEXOES E EMENDAS,EXCLUSIVE ABERTURA E FECHAMENTO DE RASGO.FORNECIMENTO E ASSENTAMENTO</v>
      </c>
      <c r="C16874" s="197" t="s">
        <v>33287</v>
      </c>
      <c r="D16874" s="197" t="s">
        <v>33288</v>
      </c>
      <c r="E16874" s="197" t="s">
        <v>6146</v>
      </c>
      <c r="I16874" s="197" t="s">
        <v>338</v>
      </c>
      <c r="J16874" s="197" t="n">
        <v>7.38</v>
      </c>
    </row>
    <row r="16875" customFormat="false" ht="12.75" hidden="true" customHeight="false" outlineLevel="0" collapsed="false">
      <c r="A16875" s="197" t="s">
        <v>33289</v>
      </c>
      <c r="B16875" s="197" t="str">
        <f aca="false">C16875&amp;D16875&amp;E16875&amp;F16875&amp;G16875&amp;H16875</f>
        <v>TUBO DE PVC RIGIDO DE 20MM,SOLDAVEL,INCLUSIVE CONEXOES E EMENDAS,EXCLUSIVE ABERTURA E FECHAMENTO DE RASGO.FORNECIMENTO E ASSENTAMENTO</v>
      </c>
      <c r="C16875" s="197" t="s">
        <v>33287</v>
      </c>
      <c r="D16875" s="197" t="s">
        <v>33288</v>
      </c>
      <c r="E16875" s="197" t="s">
        <v>6146</v>
      </c>
      <c r="I16875" s="197" t="s">
        <v>338</v>
      </c>
      <c r="J16875" s="197" t="n">
        <v>6.69</v>
      </c>
    </row>
    <row r="16876" customFormat="false" ht="12.75" hidden="true" customHeight="false" outlineLevel="0" collapsed="false">
      <c r="A16876" s="197" t="s">
        <v>33290</v>
      </c>
      <c r="B16876" s="197" t="str">
        <f aca="false">C16876&amp;D16876&amp;E16876&amp;F16876&amp;G16876&amp;H16876</f>
        <v>TUBO DE PVC RIGIDO DE 25MM,SOLDAVEL,INCLUSIVE CONEXOES E EMENDAS,EXCLUSIVE ABERTURA E FECHAMENTO DE RASGO.FORNECIMENTO E ASSENTAMENTO</v>
      </c>
      <c r="C16876" s="197" t="s">
        <v>33291</v>
      </c>
      <c r="D16876" s="197" t="s">
        <v>33288</v>
      </c>
      <c r="E16876" s="197" t="s">
        <v>6146</v>
      </c>
      <c r="I16876" s="197" t="s">
        <v>338</v>
      </c>
      <c r="J16876" s="197" t="n">
        <v>8.06</v>
      </c>
    </row>
    <row r="16877" customFormat="false" ht="12.75" hidden="true" customHeight="false" outlineLevel="0" collapsed="false">
      <c r="A16877" s="197" t="s">
        <v>33292</v>
      </c>
      <c r="B16877" s="197" t="str">
        <f aca="false">C16877&amp;D16877&amp;E16877&amp;F16877&amp;G16877&amp;H16877</f>
        <v>TUBO DE PVC RIGIDO DE 25MM,SOLDAVEL,INCLUSIVE CONEXOES E EMENDAS,EXCLUSIVE ABERTURA E FECHAMENTO DE RASGO.FORNECIMENTO E ASSENTAMENTO</v>
      </c>
      <c r="C16877" s="197" t="s">
        <v>33291</v>
      </c>
      <c r="D16877" s="197" t="s">
        <v>33288</v>
      </c>
      <c r="E16877" s="197" t="s">
        <v>6146</v>
      </c>
      <c r="I16877" s="197" t="s">
        <v>338</v>
      </c>
      <c r="J16877" s="197" t="n">
        <v>7.32</v>
      </c>
    </row>
    <row r="16878" customFormat="false" ht="12.75" hidden="true" customHeight="false" outlineLevel="0" collapsed="false">
      <c r="A16878" s="197" t="s">
        <v>33293</v>
      </c>
      <c r="B16878" s="197" t="str">
        <f aca="false">C16878&amp;D16878&amp;E16878&amp;F16878&amp;G16878&amp;H16878</f>
        <v>TUBO DE PVC RIGIDO DE 32MM,SOLDAVEL,INCLUSIVE CONEXOES E EMENDAS,EXCLUSIVE ABERTURA E FECHAMENTO DE RASGO.FORNECIMENTO E ASSENTAMENTO</v>
      </c>
      <c r="C16878" s="197" t="s">
        <v>33294</v>
      </c>
      <c r="D16878" s="197" t="s">
        <v>33288</v>
      </c>
      <c r="E16878" s="197" t="s">
        <v>6146</v>
      </c>
      <c r="I16878" s="197" t="s">
        <v>338</v>
      </c>
      <c r="J16878" s="197" t="n">
        <v>11.65</v>
      </c>
    </row>
    <row r="16879" customFormat="false" ht="12.75" hidden="true" customHeight="false" outlineLevel="0" collapsed="false">
      <c r="A16879" s="197" t="s">
        <v>33295</v>
      </c>
      <c r="B16879" s="197" t="str">
        <f aca="false">C16879&amp;D16879&amp;E16879&amp;F16879&amp;G16879&amp;H16879</f>
        <v>TUBO DE PVC RIGIDO DE 32MM,SOLDAVEL,INCLUSIVE CONEXOES E EMENDAS,EXCLUSIVE ABERTURA E FECHAMENTO DE RASGO.FORNECIMENTO E ASSENTAMENTO</v>
      </c>
      <c r="C16879" s="197" t="s">
        <v>33294</v>
      </c>
      <c r="D16879" s="197" t="s">
        <v>33288</v>
      </c>
      <c r="E16879" s="197" t="s">
        <v>6146</v>
      </c>
      <c r="I16879" s="197" t="s">
        <v>338</v>
      </c>
      <c r="J16879" s="197" t="n">
        <v>10.86</v>
      </c>
    </row>
    <row r="16880" customFormat="false" ht="12.75" hidden="true" customHeight="false" outlineLevel="0" collapsed="false">
      <c r="A16880" s="197" t="s">
        <v>33296</v>
      </c>
      <c r="B16880" s="197" t="str">
        <f aca="false">C16880&amp;D16880&amp;E16880&amp;F16880&amp;G16880&amp;H16880</f>
        <v>TUBO DE PVC RIGIDO DE 40MM,SOLDAVEL,INCLUSIVE CONEXOES E EMENDAS,EXCLUSIVE ABERTURA E FECHAMENTO DE RASGO.FORNECIMENTO E ASSENTAMENTO</v>
      </c>
      <c r="C16880" s="197" t="s">
        <v>33297</v>
      </c>
      <c r="D16880" s="197" t="s">
        <v>33288</v>
      </c>
      <c r="E16880" s="197" t="s">
        <v>6146</v>
      </c>
      <c r="I16880" s="197" t="s">
        <v>338</v>
      </c>
      <c r="J16880" s="197" t="n">
        <v>15.3</v>
      </c>
    </row>
    <row r="16881" customFormat="false" ht="12.75" hidden="true" customHeight="false" outlineLevel="0" collapsed="false">
      <c r="A16881" s="197" t="s">
        <v>33298</v>
      </c>
      <c r="B16881" s="197" t="str">
        <f aca="false">C16881&amp;D16881&amp;E16881&amp;F16881&amp;G16881&amp;H16881</f>
        <v>TUBO DE PVC RIGIDO DE 40MM,SOLDAVEL,INCLUSIVE CONEXOES E EMENDAS,EXCLUSIVE ABERTURA E FECHAMENTO DE RASGO.FORNECIMENTO E ASSENTAMENTO</v>
      </c>
      <c r="C16881" s="197" t="s">
        <v>33297</v>
      </c>
      <c r="D16881" s="197" t="s">
        <v>33288</v>
      </c>
      <c r="E16881" s="197" t="s">
        <v>6146</v>
      </c>
      <c r="I16881" s="197" t="s">
        <v>338</v>
      </c>
      <c r="J16881" s="197" t="n">
        <v>14.41</v>
      </c>
    </row>
    <row r="16882" customFormat="false" ht="12.75" hidden="true" customHeight="false" outlineLevel="0" collapsed="false">
      <c r="A16882" s="197" t="s">
        <v>33299</v>
      </c>
      <c r="B16882" s="197" t="str">
        <f aca="false">C16882&amp;D16882&amp;E16882&amp;F16882&amp;G16882&amp;H16882</f>
        <v>TUBO DE PVC RIGIDO DE 50MM,SOLDAVEL,INCLUSIVE CONEXOES E EMENDAS,EXCLUSIVE ABERTURA E FECHAMENTO DE RASGO.FORNECIMENTO E ASSENTAMENTO</v>
      </c>
      <c r="C16882" s="197" t="s">
        <v>33300</v>
      </c>
      <c r="D16882" s="197" t="s">
        <v>33288</v>
      </c>
      <c r="E16882" s="197" t="s">
        <v>6146</v>
      </c>
      <c r="I16882" s="197" t="s">
        <v>338</v>
      </c>
      <c r="J16882" s="197" t="n">
        <v>17.17</v>
      </c>
    </row>
    <row r="16883" customFormat="false" ht="12.75" hidden="true" customHeight="false" outlineLevel="0" collapsed="false">
      <c r="A16883" s="197" t="s">
        <v>33301</v>
      </c>
      <c r="B16883" s="197" t="str">
        <f aca="false">C16883&amp;D16883&amp;E16883&amp;F16883&amp;G16883&amp;H16883</f>
        <v>TUBO DE PVC RIGIDO DE 50MM,SOLDAVEL,INCLUSIVE CONEXOES E EMENDAS,EXCLUSIVE ABERTURA E FECHAMENTO DE RASGO.FORNECIMENTO E ASSENTAMENTO</v>
      </c>
      <c r="C16883" s="197" t="s">
        <v>33300</v>
      </c>
      <c r="D16883" s="197" t="s">
        <v>33288</v>
      </c>
      <c r="E16883" s="197" t="s">
        <v>6146</v>
      </c>
      <c r="I16883" s="197" t="s">
        <v>338</v>
      </c>
      <c r="J16883" s="197" t="n">
        <v>16.09</v>
      </c>
    </row>
    <row r="16884" customFormat="false" ht="12.75" hidden="true" customHeight="false" outlineLevel="0" collapsed="false">
      <c r="A16884" s="197" t="s">
        <v>33302</v>
      </c>
      <c r="B16884" s="197" t="str">
        <f aca="false">C16884&amp;D16884&amp;E16884&amp;F16884&amp;G16884&amp;H16884</f>
        <v>TUBO DE PVC RIGIDO DE 60MM,SOLDAVEL,INCLUSIVE CONEXOES E EMENDAS,EXCLUSIVE ABERTURA E FECHAMENTO DE RASGO.FORNECIMENTO E ASSENTAMENTO</v>
      </c>
      <c r="C16884" s="197" t="s">
        <v>33303</v>
      </c>
      <c r="D16884" s="197" t="s">
        <v>33288</v>
      </c>
      <c r="E16884" s="197" t="s">
        <v>6146</v>
      </c>
      <c r="I16884" s="197" t="s">
        <v>338</v>
      </c>
      <c r="J16884" s="197" t="n">
        <v>24.31</v>
      </c>
    </row>
    <row r="16885" customFormat="false" ht="12.75" hidden="true" customHeight="false" outlineLevel="0" collapsed="false">
      <c r="A16885" s="197" t="s">
        <v>33304</v>
      </c>
      <c r="B16885" s="197" t="str">
        <f aca="false">C16885&amp;D16885&amp;E16885&amp;F16885&amp;G16885&amp;H16885</f>
        <v>TUBO DE PVC RIGIDO DE 60MM,SOLDAVEL,INCLUSIVE CONEXOES E EMENDAS,EXCLUSIVE ABERTURA E FECHAMENTO DE RASGO.FORNECIMENTO E ASSENTAMENTO</v>
      </c>
      <c r="C16885" s="197" t="s">
        <v>33303</v>
      </c>
      <c r="D16885" s="197" t="s">
        <v>33288</v>
      </c>
      <c r="E16885" s="197" t="s">
        <v>6146</v>
      </c>
      <c r="I16885" s="197" t="s">
        <v>338</v>
      </c>
      <c r="J16885" s="197" t="n">
        <v>23.03</v>
      </c>
    </row>
    <row r="16886" customFormat="false" ht="12.75" hidden="true" customHeight="false" outlineLevel="0" collapsed="false">
      <c r="A16886" s="197" t="s">
        <v>33305</v>
      </c>
      <c r="B16886" s="197" t="str">
        <f aca="false">C16886&amp;D16886&amp;E16886&amp;F16886&amp;G16886&amp;H16886</f>
        <v>TUBO DE PVC RIGIDO DE 75MM,SOLDAVEL,INCLUSIVE CONEXOES E EMENDAS,EXCLUSIVE ABERTURA E FECHAMENTO DE RASGO.FORNECIMENTO E ASSENTAMENTO</v>
      </c>
      <c r="C16886" s="197" t="s">
        <v>33306</v>
      </c>
      <c r="D16886" s="197" t="s">
        <v>33288</v>
      </c>
      <c r="E16886" s="197" t="s">
        <v>6146</v>
      </c>
      <c r="I16886" s="197" t="s">
        <v>338</v>
      </c>
      <c r="J16886" s="197" t="n">
        <v>37.53</v>
      </c>
    </row>
    <row r="16887" customFormat="false" ht="12.75" hidden="true" customHeight="false" outlineLevel="0" collapsed="false">
      <c r="A16887" s="197" t="s">
        <v>33307</v>
      </c>
      <c r="B16887" s="197" t="str">
        <f aca="false">C16887&amp;D16887&amp;E16887&amp;F16887&amp;G16887&amp;H16887</f>
        <v>TUBO DE PVC RIGIDO DE 75MM,SOLDAVEL,INCLUSIVE CONEXOES E EMENDAS,EXCLUSIVE ABERTURA E FECHAMENTO DE RASGO.FORNECIMENTO E ASSENTAMENTO</v>
      </c>
      <c r="C16887" s="197" t="s">
        <v>33306</v>
      </c>
      <c r="D16887" s="197" t="s">
        <v>33288</v>
      </c>
      <c r="E16887" s="197" t="s">
        <v>6146</v>
      </c>
      <c r="I16887" s="197" t="s">
        <v>338</v>
      </c>
      <c r="J16887" s="197" t="n">
        <v>36.05</v>
      </c>
    </row>
    <row r="16888" customFormat="false" ht="12.75" hidden="true" customHeight="false" outlineLevel="0" collapsed="false">
      <c r="A16888" s="197" t="s">
        <v>33308</v>
      </c>
      <c r="B16888" s="197" t="str">
        <f aca="false">C16888&amp;D16888&amp;E16888&amp;F16888&amp;G16888&amp;H16888</f>
        <v>TUBO DE PVC RIGIDO DE 85MM,SOLDAVEL,INCLUSIVE CONEXOES E EMENDAS,EXCLUSIVE ABERTURA E FECHAMENTO DE RASGO.FORNECIMENTO E ASSENTAMENTO</v>
      </c>
      <c r="C16888" s="197" t="s">
        <v>33309</v>
      </c>
      <c r="D16888" s="197" t="s">
        <v>33288</v>
      </c>
      <c r="E16888" s="197" t="s">
        <v>6146</v>
      </c>
      <c r="I16888" s="197" t="s">
        <v>338</v>
      </c>
      <c r="J16888" s="197" t="n">
        <v>45.07</v>
      </c>
    </row>
    <row r="16889" customFormat="false" ht="12.75" hidden="true" customHeight="false" outlineLevel="0" collapsed="false">
      <c r="A16889" s="197" t="s">
        <v>33310</v>
      </c>
      <c r="B16889" s="197" t="str">
        <f aca="false">C16889&amp;D16889&amp;E16889&amp;F16889&amp;G16889&amp;H16889</f>
        <v>TUBO DE PVC RIGIDO DE 85MM,SOLDAVEL,INCLUSIVE CONEXOES E EMENDAS,EXCLUSIVE ABERTURA E FECHAMENTO DE RASGO.FORNECIMENTO E ASSENTAMENTO</v>
      </c>
      <c r="C16889" s="197" t="s">
        <v>33309</v>
      </c>
      <c r="D16889" s="197" t="s">
        <v>33288</v>
      </c>
      <c r="E16889" s="197" t="s">
        <v>6146</v>
      </c>
      <c r="I16889" s="197" t="s">
        <v>338</v>
      </c>
      <c r="J16889" s="197" t="n">
        <v>43.34</v>
      </c>
    </row>
    <row r="16890" customFormat="false" ht="12.75" hidden="true" customHeight="false" outlineLevel="0" collapsed="false">
      <c r="A16890" s="197" t="s">
        <v>33311</v>
      </c>
      <c r="B16890" s="197" t="str">
        <f aca="false">C16890&amp;D16890&amp;E16890&amp;F16890&amp;G16890&amp;H16890</f>
        <v>TUBO DE PVC RIGIDO DE 110MM,SOLDAVEL,INCLUSIVE CONEXOES E EMENDAS,EXCLUSIVE ABERTURA E FECHAMENTO DE RASGO.FORNECIMENTOE ASSENTAMENTO</v>
      </c>
      <c r="C16890" s="197" t="s">
        <v>33312</v>
      </c>
      <c r="D16890" s="197" t="s">
        <v>33313</v>
      </c>
      <c r="E16890" s="197" t="s">
        <v>21266</v>
      </c>
      <c r="I16890" s="197" t="s">
        <v>338</v>
      </c>
      <c r="J16890" s="197" t="n">
        <v>66.15</v>
      </c>
    </row>
    <row r="16891" customFormat="false" ht="12.75" hidden="true" customHeight="false" outlineLevel="0" collapsed="false">
      <c r="A16891" s="197" t="s">
        <v>33314</v>
      </c>
      <c r="B16891" s="197" t="str">
        <f aca="false">C16891&amp;D16891&amp;E16891&amp;F16891&amp;G16891&amp;H16891</f>
        <v>TUBO DE PVC RIGIDO DE 110MM,SOLDAVEL,INCLUSIVE CONEXOES E EMENDAS,EXCLUSIVE ABERTURA E FECHAMENTO DE RASGO.FORNECIMENTOE ASSENTAMENTO</v>
      </c>
      <c r="C16891" s="197" t="s">
        <v>33312</v>
      </c>
      <c r="D16891" s="197" t="s">
        <v>33313</v>
      </c>
      <c r="E16891" s="197" t="s">
        <v>21266</v>
      </c>
      <c r="I16891" s="197" t="s">
        <v>338</v>
      </c>
      <c r="J16891" s="197" t="n">
        <v>64.18</v>
      </c>
    </row>
    <row r="16892" customFormat="false" ht="12.75" hidden="true" customHeight="false" outlineLevel="0" collapsed="false">
      <c r="A16892" s="197" t="s">
        <v>33315</v>
      </c>
      <c r="B16892" s="197" t="str">
        <f aca="false">C16892&amp;D16892&amp;E16892&amp;F16892&amp;G16892&amp;H16892</f>
        <v>TUBO DE PVC RIGIDO DE 40MM,SOLDAVEL,EXCLUSIVE EMENDAS,CONEXOES,ABERTURA E FECHAMENTO DE RASGO.FORNECIMENTO E ASSENTAMENTO</v>
      </c>
      <c r="C16892" s="197" t="s">
        <v>33316</v>
      </c>
      <c r="D16892" s="197" t="s">
        <v>33317</v>
      </c>
      <c r="E16892" s="197" t="s">
        <v>4378</v>
      </c>
      <c r="I16892" s="197" t="s">
        <v>338</v>
      </c>
      <c r="J16892" s="197" t="n">
        <v>10.03</v>
      </c>
    </row>
    <row r="16893" customFormat="false" ht="12.75" hidden="true" customHeight="false" outlineLevel="0" collapsed="false">
      <c r="A16893" s="197" t="s">
        <v>33318</v>
      </c>
      <c r="B16893" s="197" t="str">
        <f aca="false">C16893&amp;D16893&amp;E16893&amp;F16893&amp;G16893&amp;H16893</f>
        <v>TUBO DE PVC RIGIDO DE 40MM,SOLDAVEL,EXCLUSIVE EMENDAS,CONEXOES,ABERTURA E FECHAMENTO DE RASGO.FORNECIMENTO E ASSENTAMENTO</v>
      </c>
      <c r="C16893" s="197" t="s">
        <v>33316</v>
      </c>
      <c r="D16893" s="197" t="s">
        <v>33317</v>
      </c>
      <c r="E16893" s="197" t="s">
        <v>4378</v>
      </c>
      <c r="I16893" s="197" t="s">
        <v>338</v>
      </c>
      <c r="J16893" s="197" t="n">
        <v>9.14</v>
      </c>
    </row>
    <row r="16894" customFormat="false" ht="12.75" hidden="true" customHeight="false" outlineLevel="0" collapsed="false">
      <c r="A16894" s="197" t="s">
        <v>33319</v>
      </c>
      <c r="B16894" s="197" t="str">
        <f aca="false">C16894&amp;D16894&amp;E16894&amp;F16894&amp;G16894&amp;H16894</f>
        <v>TUBO DE PVC RIGIDO DE 50MM,SOLDAVEL,EXCLUSIVE EMENDAS,CONEXOES,ABERTURA E FECHAMENTO DE RASGO.FORNECIMENTO E ASSENTAMENTO</v>
      </c>
      <c r="C16894" s="197" t="s">
        <v>33320</v>
      </c>
      <c r="D16894" s="197" t="s">
        <v>33317</v>
      </c>
      <c r="E16894" s="197" t="s">
        <v>4378</v>
      </c>
      <c r="I16894" s="197" t="s">
        <v>338</v>
      </c>
      <c r="J16894" s="197" t="n">
        <v>13.81</v>
      </c>
    </row>
    <row r="16895" customFormat="false" ht="12.75" hidden="true" customHeight="false" outlineLevel="0" collapsed="false">
      <c r="A16895" s="197" t="s">
        <v>33321</v>
      </c>
      <c r="B16895" s="197" t="str">
        <f aca="false">C16895&amp;D16895&amp;E16895&amp;F16895&amp;G16895&amp;H16895</f>
        <v>TUBO DE PVC RIGIDO DE 50MM,SOLDAVEL,EXCLUSIVE EMENDAS,CONEXOES,ABERTURA E FECHAMENTO DE RASGO.FORNECIMENTO E ASSENTAMENTO</v>
      </c>
      <c r="C16895" s="197" t="s">
        <v>33320</v>
      </c>
      <c r="D16895" s="197" t="s">
        <v>33317</v>
      </c>
      <c r="E16895" s="197" t="s">
        <v>4378</v>
      </c>
      <c r="I16895" s="197" t="s">
        <v>338</v>
      </c>
      <c r="J16895" s="197" t="n">
        <v>12.72</v>
      </c>
    </row>
    <row r="16896" customFormat="false" ht="12.75" hidden="true" customHeight="false" outlineLevel="0" collapsed="false">
      <c r="A16896" s="197" t="s">
        <v>33322</v>
      </c>
      <c r="B16896" s="197" t="str">
        <f aca="false">C16896&amp;D16896&amp;E16896&amp;F16896&amp;G16896&amp;H16896</f>
        <v>TUBO DE PVC RIGIDO DE 75MM,SOLDAVEL,EXCLUSIVE EMENDAS,CONEXOES,ABERTURA E FECHAMENTO DE RASGO.FORNECIMENTO E ASSENTAMENTO</v>
      </c>
      <c r="C16896" s="197" t="s">
        <v>33323</v>
      </c>
      <c r="D16896" s="197" t="s">
        <v>33317</v>
      </c>
      <c r="E16896" s="197" t="s">
        <v>4378</v>
      </c>
      <c r="I16896" s="197" t="s">
        <v>338</v>
      </c>
      <c r="J16896" s="197" t="n">
        <v>19.31</v>
      </c>
    </row>
    <row r="16897" customFormat="false" ht="12.75" hidden="true" customHeight="false" outlineLevel="0" collapsed="false">
      <c r="A16897" s="197" t="s">
        <v>33324</v>
      </c>
      <c r="B16897" s="197" t="str">
        <f aca="false">C16897&amp;D16897&amp;E16897&amp;F16897&amp;G16897&amp;H16897</f>
        <v>TUBO DE PVC RIGIDO DE 75MM,SOLDAVEL,EXCLUSIVE EMENDAS,CONEXOES,ABERTURA E FECHAMENTO DE RASGO.FORNECIMENTO E ASSENTAMENTO</v>
      </c>
      <c r="C16897" s="197" t="s">
        <v>33323</v>
      </c>
      <c r="D16897" s="197" t="s">
        <v>33317</v>
      </c>
      <c r="E16897" s="197" t="s">
        <v>4378</v>
      </c>
      <c r="I16897" s="197" t="s">
        <v>338</v>
      </c>
      <c r="J16897" s="197" t="n">
        <v>17.83</v>
      </c>
    </row>
    <row r="16898" customFormat="false" ht="12.75" hidden="true" customHeight="false" outlineLevel="0" collapsed="false">
      <c r="A16898" s="197" t="s">
        <v>33325</v>
      </c>
      <c r="B16898" s="197" t="str">
        <f aca="false">C16898&amp;D16898&amp;E16898&amp;F16898&amp;G16898&amp;H16898</f>
        <v>TUBO DE PVC RIGIDO DE 100MM,SOLDAVEL,EXCLUSIVE EMENDAS,CONEXOES,ABERTURA E FECHAMENTO DE RASGO.FORNECIMENTO E ASSENTAMENTO</v>
      </c>
      <c r="C16898" s="197" t="s">
        <v>33326</v>
      </c>
      <c r="D16898" s="197" t="s">
        <v>33327</v>
      </c>
      <c r="E16898" s="197" t="s">
        <v>5114</v>
      </c>
      <c r="I16898" s="197" t="s">
        <v>338</v>
      </c>
      <c r="J16898" s="197" t="n">
        <v>21.6</v>
      </c>
    </row>
    <row r="16899" customFormat="false" ht="12.75" hidden="true" customHeight="false" outlineLevel="0" collapsed="false">
      <c r="A16899" s="197" t="s">
        <v>33328</v>
      </c>
      <c r="B16899" s="197" t="str">
        <f aca="false">C16899&amp;D16899&amp;E16899&amp;F16899&amp;G16899&amp;H16899</f>
        <v>TUBO DE PVC RIGIDO DE 100MM,SOLDAVEL,EXCLUSIVE EMENDAS,CONEXOES,ABERTURA E FECHAMENTO DE RASGO.FORNECIMENTO E ASSENTAMENTO</v>
      </c>
      <c r="C16899" s="197" t="s">
        <v>33326</v>
      </c>
      <c r="D16899" s="197" t="s">
        <v>33327</v>
      </c>
      <c r="E16899" s="197" t="s">
        <v>5114</v>
      </c>
      <c r="I16899" s="197" t="s">
        <v>338</v>
      </c>
      <c r="J16899" s="197" t="n">
        <v>19.87</v>
      </c>
    </row>
    <row r="16900" customFormat="false" ht="12.75" hidden="true" customHeight="false" outlineLevel="0" collapsed="false">
      <c r="A16900" s="197" t="s">
        <v>33329</v>
      </c>
      <c r="B16900" s="197" t="str">
        <f aca="false">C16900&amp;D16900&amp;E16900&amp;F16900&amp;G16900&amp;H16900</f>
        <v>TUBO DE PVC RIGIDO DE 40MM,SOLDAVEL,INCLUSIVE CONEXOES E EMENDAS,EXCLUSIVE ABERTURA E FECHAMENTO DE RASGO.FORNECIMENTO E ASSENTAMENTO</v>
      </c>
      <c r="C16900" s="197" t="s">
        <v>33297</v>
      </c>
      <c r="D16900" s="197" t="s">
        <v>33288</v>
      </c>
      <c r="E16900" s="197" t="s">
        <v>6146</v>
      </c>
      <c r="I16900" s="197" t="s">
        <v>338</v>
      </c>
      <c r="J16900" s="197" t="n">
        <v>10.37</v>
      </c>
    </row>
    <row r="16901" customFormat="false" ht="12.75" hidden="true" customHeight="false" outlineLevel="0" collapsed="false">
      <c r="A16901" s="197" t="s">
        <v>33330</v>
      </c>
      <c r="B16901" s="197" t="str">
        <f aca="false">C16901&amp;D16901&amp;E16901&amp;F16901&amp;G16901&amp;H16901</f>
        <v>TUBO DE PVC RIGIDO DE 40MM,SOLDAVEL,INCLUSIVE CONEXOES E EMENDAS,EXCLUSIVE ABERTURA E FECHAMENTO DE RASGO.FORNECIMENTO E ASSENTAMENTO</v>
      </c>
      <c r="C16901" s="197" t="s">
        <v>33297</v>
      </c>
      <c r="D16901" s="197" t="s">
        <v>33288</v>
      </c>
      <c r="E16901" s="197" t="s">
        <v>6146</v>
      </c>
      <c r="I16901" s="197" t="s">
        <v>338</v>
      </c>
      <c r="J16901" s="197" t="n">
        <v>9.48</v>
      </c>
    </row>
    <row r="16902" customFormat="false" ht="12.75" hidden="true" customHeight="false" outlineLevel="0" collapsed="false">
      <c r="A16902" s="197" t="s">
        <v>33331</v>
      </c>
      <c r="B16902" s="197" t="str">
        <f aca="false">C16902&amp;D16902&amp;E16902&amp;F16902&amp;G16902&amp;H16902</f>
        <v>TUBO DE PVC RIGIDO DE 50MM,SOLDAVEL,INCLUSIVE CONEXOES E EMENDAS,EXCLUSIVE ABERTURA E FECHAMENTO DE RASGO.FORNECIMENTO E ASSENTAMENTO</v>
      </c>
      <c r="C16902" s="197" t="s">
        <v>33300</v>
      </c>
      <c r="D16902" s="197" t="s">
        <v>33288</v>
      </c>
      <c r="E16902" s="197" t="s">
        <v>6146</v>
      </c>
      <c r="I16902" s="197" t="s">
        <v>338</v>
      </c>
      <c r="J16902" s="197" t="n">
        <v>14.37</v>
      </c>
    </row>
    <row r="16903" customFormat="false" ht="12.75" hidden="true" customHeight="false" outlineLevel="0" collapsed="false">
      <c r="A16903" s="197" t="s">
        <v>33332</v>
      </c>
      <c r="B16903" s="197" t="str">
        <f aca="false">C16903&amp;D16903&amp;E16903&amp;F16903&amp;G16903&amp;H16903</f>
        <v>TUBO DE PVC RIGIDO DE 50MM,SOLDAVEL,INCLUSIVE CONEXOES E EMENDAS,EXCLUSIVE ABERTURA E FECHAMENTO DE RASGO.FORNECIMENTO E ASSENTAMENTO</v>
      </c>
      <c r="C16903" s="197" t="s">
        <v>33300</v>
      </c>
      <c r="D16903" s="197" t="s">
        <v>33288</v>
      </c>
      <c r="E16903" s="197" t="s">
        <v>6146</v>
      </c>
      <c r="I16903" s="197" t="s">
        <v>338</v>
      </c>
      <c r="J16903" s="197" t="n">
        <v>13.29</v>
      </c>
    </row>
    <row r="16904" customFormat="false" ht="12.75" hidden="true" customHeight="false" outlineLevel="0" collapsed="false">
      <c r="A16904" s="197" t="s">
        <v>33333</v>
      </c>
      <c r="B16904" s="197" t="str">
        <f aca="false">C16904&amp;D16904&amp;E16904&amp;F16904&amp;G16904&amp;H16904</f>
        <v>TUBO DE PVC RIGIDO DE 75MM,SOLDAVEL,INCLUSIVE CONEXOES E EMENDAS,EXCLUSIVE ABERTURA E FECHAMENTO DE RASGO.FORNECIMENTO E ASSENTAMENTO</v>
      </c>
      <c r="C16904" s="197" t="s">
        <v>33306</v>
      </c>
      <c r="D16904" s="197" t="s">
        <v>33288</v>
      </c>
      <c r="E16904" s="197" t="s">
        <v>6146</v>
      </c>
      <c r="I16904" s="197" t="s">
        <v>338</v>
      </c>
      <c r="J16904" s="197" t="n">
        <v>20.13</v>
      </c>
    </row>
    <row r="16905" customFormat="false" ht="12.75" hidden="true" customHeight="false" outlineLevel="0" collapsed="false">
      <c r="A16905" s="197" t="s">
        <v>33334</v>
      </c>
      <c r="B16905" s="197" t="str">
        <f aca="false">C16905&amp;D16905&amp;E16905&amp;F16905&amp;G16905&amp;H16905</f>
        <v>TUBO DE PVC RIGIDO DE 75MM,SOLDAVEL,INCLUSIVE CONEXOES E EMENDAS,EXCLUSIVE ABERTURA E FECHAMENTO DE RASGO.FORNECIMENTO E ASSENTAMENTO</v>
      </c>
      <c r="C16905" s="197" t="s">
        <v>33306</v>
      </c>
      <c r="D16905" s="197" t="s">
        <v>33288</v>
      </c>
      <c r="E16905" s="197" t="s">
        <v>6146</v>
      </c>
      <c r="I16905" s="197" t="s">
        <v>338</v>
      </c>
      <c r="J16905" s="197" t="n">
        <v>18.65</v>
      </c>
    </row>
    <row r="16906" customFormat="false" ht="12.75" hidden="true" customHeight="false" outlineLevel="0" collapsed="false">
      <c r="A16906" s="197" t="s">
        <v>33335</v>
      </c>
      <c r="B16906" s="197" t="str">
        <f aca="false">C16906&amp;D16906&amp;E16906&amp;F16906&amp;G16906&amp;H16906</f>
        <v>TUBO DE PVC RIGIDO DE 100MM,SOLDAVEL,INCLUSIVE CONEXOES E EMENDAS,EXCLUSIVE ABERTURA E FECHAMENTO DE RASGO.FORNECIMENTOE ASSENTAMENTO</v>
      </c>
      <c r="C16906" s="197" t="s">
        <v>33336</v>
      </c>
      <c r="D16906" s="197" t="s">
        <v>33313</v>
      </c>
      <c r="E16906" s="197" t="s">
        <v>21266</v>
      </c>
      <c r="I16906" s="197" t="s">
        <v>338</v>
      </c>
      <c r="J16906" s="197" t="n">
        <v>22.47</v>
      </c>
    </row>
    <row r="16907" customFormat="false" ht="12.75" hidden="true" customHeight="false" outlineLevel="0" collapsed="false">
      <c r="A16907" s="197" t="s">
        <v>33337</v>
      </c>
      <c r="B16907" s="197" t="str">
        <f aca="false">C16907&amp;D16907&amp;E16907&amp;F16907&amp;G16907&amp;H16907</f>
        <v>TUBO DE PVC RIGIDO DE 100MM,SOLDAVEL,INCLUSIVE CONEXOES E EMENDAS,EXCLUSIVE ABERTURA E FECHAMENTO DE RASGO.FORNECIMENTOE ASSENTAMENTO</v>
      </c>
      <c r="C16907" s="197" t="s">
        <v>33336</v>
      </c>
      <c r="D16907" s="197" t="s">
        <v>33313</v>
      </c>
      <c r="E16907" s="197" t="s">
        <v>21266</v>
      </c>
      <c r="I16907" s="197" t="s">
        <v>338</v>
      </c>
      <c r="J16907" s="197" t="n">
        <v>20.74</v>
      </c>
    </row>
    <row r="16908" customFormat="false" ht="12.75" hidden="true" customHeight="false" outlineLevel="0" collapsed="false">
      <c r="A16908" s="197" t="s">
        <v>33338</v>
      </c>
      <c r="B16908" s="197" t="str">
        <f aca="false">C16908&amp;D16908&amp;E16908&amp;F16908&amp;G16908&amp;H16908</f>
        <v>TUBO DE PVC RIGIDO DE 150MM,SOLDAVEL,INCLUSIVE CONEXOES E EMENDAS,EXCLUSIVE ABERTURA E FECHAMENTO DE RASGO.FORNECIMENTOE ASSENTAMENTO</v>
      </c>
      <c r="C16908" s="197" t="s">
        <v>33339</v>
      </c>
      <c r="D16908" s="197" t="s">
        <v>33313</v>
      </c>
      <c r="E16908" s="197" t="s">
        <v>21266</v>
      </c>
      <c r="I16908" s="197" t="s">
        <v>338</v>
      </c>
      <c r="J16908" s="197" t="n">
        <v>43.33</v>
      </c>
    </row>
    <row r="16909" customFormat="false" ht="12.75" hidden="true" customHeight="false" outlineLevel="0" collapsed="false">
      <c r="A16909" s="197" t="s">
        <v>33340</v>
      </c>
      <c r="B16909" s="197" t="str">
        <f aca="false">C16909&amp;D16909&amp;E16909&amp;F16909&amp;G16909&amp;H16909</f>
        <v>TUBO DE PVC RIGIDO DE 150MM,SOLDAVEL,INCLUSIVE CONEXOES E EMENDAS,EXCLUSIVE ABERTURA E FECHAMENTO DE RASGO.FORNECIMENTOE ASSENTAMENTO</v>
      </c>
      <c r="C16909" s="197" t="s">
        <v>33339</v>
      </c>
      <c r="D16909" s="197" t="s">
        <v>33313</v>
      </c>
      <c r="E16909" s="197" t="s">
        <v>21266</v>
      </c>
      <c r="I16909" s="197" t="s">
        <v>338</v>
      </c>
      <c r="J16909" s="197" t="n">
        <v>41.2</v>
      </c>
    </row>
    <row r="16910" customFormat="false" ht="12.75" hidden="true" customHeight="false" outlineLevel="0" collapsed="false">
      <c r="A16910" s="197" t="s">
        <v>33341</v>
      </c>
      <c r="B16910" s="197" t="str">
        <f aca="false">C16910&amp;D16910&amp;E16910&amp;F16910&amp;G16910&amp;H16910</f>
        <v>ELETRODUTO DE PVC RIGIDO ROSQUEAVEL DE 1/2",EXCLUSIVE LUVAS,CURVAS,ABERTURA E FECHAMENTO DE RASGO.FORNECIMENTO E ASSENTAMENTO</v>
      </c>
      <c r="C16910" s="197" t="s">
        <v>33342</v>
      </c>
      <c r="D16910" s="197" t="s">
        <v>33343</v>
      </c>
      <c r="E16910" s="197" t="s">
        <v>10224</v>
      </c>
      <c r="I16910" s="197" t="s">
        <v>338</v>
      </c>
      <c r="J16910" s="197" t="n">
        <v>4.94</v>
      </c>
    </row>
    <row r="16911" customFormat="false" ht="12.75" hidden="true" customHeight="false" outlineLevel="0" collapsed="false">
      <c r="A16911" s="197" t="s">
        <v>33344</v>
      </c>
      <c r="B16911" s="197" t="str">
        <f aca="false">C16911&amp;D16911&amp;E16911&amp;F16911&amp;G16911&amp;H16911</f>
        <v>ELETRODUTO DE PVC RIGIDO ROSQUEAVEL DE 1/2",EXCLUSIVE LUVAS,CURVAS,ABERTURA E FECHAMENTO DE RASGO.FORNECIMENTO E ASSENTAMENTO</v>
      </c>
      <c r="C16911" s="197" t="s">
        <v>33342</v>
      </c>
      <c r="D16911" s="197" t="s">
        <v>33343</v>
      </c>
      <c r="E16911" s="197" t="s">
        <v>10224</v>
      </c>
      <c r="I16911" s="197" t="s">
        <v>338</v>
      </c>
      <c r="J16911" s="197" t="n">
        <v>4.45</v>
      </c>
    </row>
    <row r="16912" customFormat="false" ht="12.75" hidden="true" customHeight="false" outlineLevel="0" collapsed="false">
      <c r="A16912" s="197" t="s">
        <v>33345</v>
      </c>
      <c r="B16912" s="197" t="str">
        <f aca="false">C16912&amp;D16912&amp;E16912&amp;F16912&amp;G16912&amp;H16912</f>
        <v>ELETRODUTO DE PVC RIGIDO ROSQUEAVEL DE 3/4",EXCLUSIVE LUVAS,CURVAS,ABERTURA E FECHAMENTO DE RASGO.FORNECIMENTO E ASSENTAMENTO</v>
      </c>
      <c r="C16912" s="197" t="s">
        <v>33346</v>
      </c>
      <c r="D16912" s="197" t="s">
        <v>33343</v>
      </c>
      <c r="E16912" s="197" t="s">
        <v>10224</v>
      </c>
      <c r="I16912" s="197" t="s">
        <v>338</v>
      </c>
      <c r="J16912" s="197" t="n">
        <v>5.99</v>
      </c>
    </row>
    <row r="16913" customFormat="false" ht="12.75" hidden="true" customHeight="false" outlineLevel="0" collapsed="false">
      <c r="A16913" s="197" t="s">
        <v>33347</v>
      </c>
      <c r="B16913" s="197" t="str">
        <f aca="false">C16913&amp;D16913&amp;E16913&amp;F16913&amp;G16913&amp;H16913</f>
        <v>ELETRODUTO DE PVC RIGIDO ROSQUEAVEL DE 3/4",EXCLUSIVE LUVAS,CURVAS,ABERTURA E FECHAMENTO DE RASGO.FORNECIMENTO E ASSENTAMENTO</v>
      </c>
      <c r="C16913" s="197" t="s">
        <v>33346</v>
      </c>
      <c r="D16913" s="197" t="s">
        <v>33343</v>
      </c>
      <c r="E16913" s="197" t="s">
        <v>10224</v>
      </c>
      <c r="I16913" s="197" t="s">
        <v>338</v>
      </c>
      <c r="J16913" s="197" t="n">
        <v>5.4</v>
      </c>
    </row>
    <row r="16914" customFormat="false" ht="12.75" hidden="true" customHeight="false" outlineLevel="0" collapsed="false">
      <c r="A16914" s="197" t="s">
        <v>33348</v>
      </c>
      <c r="B16914" s="197" t="str">
        <f aca="false">C16914&amp;D16914&amp;E16914&amp;F16914&amp;G16914&amp;H16914</f>
        <v>ELETRODUTO DE PVC RIGIDO ROSQUEAVEL DE 1",EXCLUSIVE LUVAS,CURVAS,ABERTURA E FECHAMENTO DE RASGO.FORNECIMENTO E ASSENTAMENTO</v>
      </c>
      <c r="C16914" s="197" t="s">
        <v>33349</v>
      </c>
      <c r="D16914" s="197" t="s">
        <v>33350</v>
      </c>
      <c r="E16914" s="197" t="s">
        <v>5130</v>
      </c>
      <c r="I16914" s="197" t="s">
        <v>338</v>
      </c>
      <c r="J16914" s="197" t="n">
        <v>7.47</v>
      </c>
    </row>
    <row r="16915" customFormat="false" ht="12.75" hidden="true" customHeight="false" outlineLevel="0" collapsed="false">
      <c r="A16915" s="197" t="s">
        <v>33351</v>
      </c>
      <c r="B16915" s="197" t="str">
        <f aca="false">C16915&amp;D16915&amp;E16915&amp;F16915&amp;G16915&amp;H16915</f>
        <v>ELETRODUTO DE PVC RIGIDO ROSQUEAVEL DE 1",EXCLUSIVE LUVAS,CURVAS,ABERTURA E FECHAMENTO DE RASGO.FORNECIMENTO E ASSENTAMENTO</v>
      </c>
      <c r="C16915" s="197" t="s">
        <v>33349</v>
      </c>
      <c r="D16915" s="197" t="s">
        <v>33350</v>
      </c>
      <c r="E16915" s="197" t="s">
        <v>5130</v>
      </c>
      <c r="I16915" s="197" t="s">
        <v>338</v>
      </c>
      <c r="J16915" s="197" t="n">
        <v>6.78</v>
      </c>
    </row>
    <row r="16916" customFormat="false" ht="12.75" hidden="true" customHeight="false" outlineLevel="0" collapsed="false">
      <c r="A16916" s="197" t="s">
        <v>33352</v>
      </c>
      <c r="B16916" s="197" t="str">
        <f aca="false">C16916&amp;D16916&amp;E16916&amp;F16916&amp;G16916&amp;H16916</f>
        <v>ELETRODUTO DE PVC RIGIDO ROSQUEAVEL DE 1.1/4",EXCLUSIVE LUVAS,CURVAS,ABERTURA E FECHAMENTO DE RASGO.FORNECIMENTO E ASSENTAMENTO</v>
      </c>
      <c r="C16916" s="197" t="s">
        <v>33353</v>
      </c>
      <c r="D16916" s="197" t="s">
        <v>33354</v>
      </c>
      <c r="E16916" s="197" t="s">
        <v>33355</v>
      </c>
      <c r="I16916" s="197" t="s">
        <v>338</v>
      </c>
      <c r="J16916" s="197" t="n">
        <v>8.79</v>
      </c>
    </row>
    <row r="16917" customFormat="false" ht="12.75" hidden="true" customHeight="false" outlineLevel="0" collapsed="false">
      <c r="A16917" s="197" t="s">
        <v>33356</v>
      </c>
      <c r="B16917" s="197" t="str">
        <f aca="false">C16917&amp;D16917&amp;E16917&amp;F16917&amp;G16917&amp;H16917</f>
        <v>ELETRODUTO DE PVC RIGIDO ROSQUEAVEL DE 1.1/4",EXCLUSIVE LUVAS,CURVAS,ABERTURA E FECHAMENTO DE RASGO.FORNECIMENTO E ASSENTAMENTO</v>
      </c>
      <c r="C16917" s="197" t="s">
        <v>33353</v>
      </c>
      <c r="D16917" s="197" t="s">
        <v>33354</v>
      </c>
      <c r="E16917" s="197" t="s">
        <v>33355</v>
      </c>
      <c r="I16917" s="197" t="s">
        <v>338</v>
      </c>
      <c r="J16917" s="197" t="n">
        <v>8</v>
      </c>
    </row>
    <row r="16918" customFormat="false" ht="12.75" hidden="true" customHeight="false" outlineLevel="0" collapsed="false">
      <c r="A16918" s="197" t="s">
        <v>33357</v>
      </c>
      <c r="B16918" s="197" t="str">
        <f aca="false">C16918&amp;D16918&amp;E16918&amp;F16918&amp;G16918&amp;H16918</f>
        <v>ELETRODUTO DE PVC RIGIDO ROSQUEAVEL DE 1.1/2",EXCLUSIVE LUVAS,CURVAS,ABERTURA E FECHAMENTO DE RASGO.FORNECIMENTO E ASSENTAMENTO</v>
      </c>
      <c r="C16918" s="197" t="s">
        <v>33358</v>
      </c>
      <c r="D16918" s="197" t="s">
        <v>33354</v>
      </c>
      <c r="E16918" s="197" t="s">
        <v>33355</v>
      </c>
      <c r="I16918" s="197" t="s">
        <v>338</v>
      </c>
      <c r="J16918" s="197" t="n">
        <v>10.29</v>
      </c>
    </row>
    <row r="16919" customFormat="false" ht="12.75" hidden="true" customHeight="false" outlineLevel="0" collapsed="false">
      <c r="A16919" s="197" t="s">
        <v>33359</v>
      </c>
      <c r="B16919" s="197" t="str">
        <f aca="false">C16919&amp;D16919&amp;E16919&amp;F16919&amp;G16919&amp;H16919</f>
        <v>ELETRODUTO DE PVC RIGIDO ROSQUEAVEL DE 1.1/2",EXCLUSIVE LUVAS,CURVAS,ABERTURA E FECHAMENTO DE RASGO.FORNECIMENTO E ASSENTAMENTO</v>
      </c>
      <c r="C16919" s="197" t="s">
        <v>33358</v>
      </c>
      <c r="D16919" s="197" t="s">
        <v>33354</v>
      </c>
      <c r="E16919" s="197" t="s">
        <v>33355</v>
      </c>
      <c r="I16919" s="197" t="s">
        <v>338</v>
      </c>
      <c r="J16919" s="197" t="n">
        <v>9.4</v>
      </c>
    </row>
    <row r="16920" customFormat="false" ht="12.75" hidden="true" customHeight="false" outlineLevel="0" collapsed="false">
      <c r="A16920" s="197" t="s">
        <v>33360</v>
      </c>
      <c r="B16920" s="197" t="str">
        <f aca="false">C16920&amp;D16920&amp;E16920&amp;F16920&amp;G16920&amp;H16920</f>
        <v>ELETRODUTO DE PVC RIGIDO ROSQUEAVEL DE 2",EXCLUSIVE LUVAS,CURVAS,ABERTURA E FECHAMENTO DE RASGO.FORNECIMENTO E ASSENTAMENTO</v>
      </c>
      <c r="C16920" s="197" t="s">
        <v>33361</v>
      </c>
      <c r="D16920" s="197" t="s">
        <v>33350</v>
      </c>
      <c r="E16920" s="197" t="s">
        <v>5130</v>
      </c>
      <c r="I16920" s="197" t="s">
        <v>338</v>
      </c>
      <c r="J16920" s="197" t="n">
        <v>13.07</v>
      </c>
    </row>
    <row r="16921" customFormat="false" ht="12.75" hidden="true" customHeight="false" outlineLevel="0" collapsed="false">
      <c r="A16921" s="197" t="s">
        <v>33362</v>
      </c>
      <c r="B16921" s="197" t="str">
        <f aca="false">C16921&amp;D16921&amp;E16921&amp;F16921&amp;G16921&amp;H16921</f>
        <v>ELETRODUTO DE PVC RIGIDO ROSQUEAVEL DE 2",EXCLUSIVE LUVAS,CURVAS,ABERTURA E FECHAMENTO DE RASGO.FORNECIMENTO E ASSENTAMENTO</v>
      </c>
      <c r="C16921" s="197" t="s">
        <v>33361</v>
      </c>
      <c r="D16921" s="197" t="s">
        <v>33350</v>
      </c>
      <c r="E16921" s="197" t="s">
        <v>5130</v>
      </c>
      <c r="I16921" s="197" t="s">
        <v>338</v>
      </c>
      <c r="J16921" s="197" t="n">
        <v>11.99</v>
      </c>
    </row>
    <row r="16922" customFormat="false" ht="12.75" hidden="true" customHeight="false" outlineLevel="0" collapsed="false">
      <c r="A16922" s="197" t="s">
        <v>33363</v>
      </c>
      <c r="B16922" s="197" t="str">
        <f aca="false">C16922&amp;D16922&amp;E16922&amp;F16922&amp;G16922&amp;H16922</f>
        <v>ELETRODUTO DE PVC RIGIDO ROSQUEAVEL DE 2.1/2",EXCLUSIVE LUVAS,CURVAS,ABERTURA E FECHAMENTO DE RASGO.FORNECIMENTO E ASSENTAMENTO</v>
      </c>
      <c r="C16922" s="197" t="s">
        <v>33364</v>
      </c>
      <c r="D16922" s="197" t="s">
        <v>33354</v>
      </c>
      <c r="E16922" s="197" t="s">
        <v>33355</v>
      </c>
      <c r="I16922" s="197" t="s">
        <v>338</v>
      </c>
      <c r="J16922" s="197" t="n">
        <v>17.33</v>
      </c>
    </row>
    <row r="16923" customFormat="false" ht="12.75" hidden="true" customHeight="false" outlineLevel="0" collapsed="false">
      <c r="A16923" s="197" t="s">
        <v>33365</v>
      </c>
      <c r="B16923" s="197" t="str">
        <f aca="false">C16923&amp;D16923&amp;E16923&amp;F16923&amp;G16923&amp;H16923</f>
        <v>ELETRODUTO DE PVC RIGIDO ROSQUEAVEL DE 2.1/2",EXCLUSIVE LUVAS,CURVAS,ABERTURA E FECHAMENTO DE RASGO.FORNECIMENTO E ASSENTAMENTO</v>
      </c>
      <c r="C16923" s="197" t="s">
        <v>33364</v>
      </c>
      <c r="D16923" s="197" t="s">
        <v>33354</v>
      </c>
      <c r="E16923" s="197" t="s">
        <v>33355</v>
      </c>
      <c r="I16923" s="197" t="s">
        <v>338</v>
      </c>
      <c r="J16923" s="197" t="n">
        <v>16.05</v>
      </c>
    </row>
    <row r="16924" customFormat="false" ht="12.75" hidden="true" customHeight="false" outlineLevel="0" collapsed="false">
      <c r="A16924" s="197" t="s">
        <v>33366</v>
      </c>
      <c r="B16924" s="197" t="str">
        <f aca="false">C16924&amp;D16924&amp;E16924&amp;F16924&amp;G16924&amp;H16924</f>
        <v>ELETRODUTO DE PVC RIGIDO ROSQUEAVEL DE 3",EXCLUSIVE LUVAS,CURVAS,ABERTURA E FECHAMENTO DE RASGO.FORNECIMENTO E ASSENTAMENTO</v>
      </c>
      <c r="C16924" s="197" t="s">
        <v>33367</v>
      </c>
      <c r="D16924" s="197" t="s">
        <v>33350</v>
      </c>
      <c r="E16924" s="197" t="s">
        <v>5130</v>
      </c>
      <c r="I16924" s="197" t="s">
        <v>338</v>
      </c>
      <c r="J16924" s="197" t="n">
        <v>23.93</v>
      </c>
    </row>
    <row r="16925" customFormat="false" ht="12.75" hidden="true" customHeight="false" outlineLevel="0" collapsed="false">
      <c r="A16925" s="197" t="s">
        <v>33368</v>
      </c>
      <c r="B16925" s="197" t="str">
        <f aca="false">C16925&amp;D16925&amp;E16925&amp;F16925&amp;G16925&amp;H16925</f>
        <v>ELETRODUTO DE PVC RIGIDO ROSQUEAVEL DE 3",EXCLUSIVE LUVAS,CURVAS,ABERTURA E FECHAMENTO DE RASGO.FORNECIMENTO E ASSENTAMENTO</v>
      </c>
      <c r="C16925" s="197" t="s">
        <v>33367</v>
      </c>
      <c r="D16925" s="197" t="s">
        <v>33350</v>
      </c>
      <c r="E16925" s="197" t="s">
        <v>5130</v>
      </c>
      <c r="I16925" s="197" t="s">
        <v>338</v>
      </c>
      <c r="J16925" s="197" t="n">
        <v>22.45</v>
      </c>
    </row>
    <row r="16926" customFormat="false" ht="12.75" hidden="true" customHeight="false" outlineLevel="0" collapsed="false">
      <c r="A16926" s="197" t="s">
        <v>33369</v>
      </c>
      <c r="B16926" s="197" t="str">
        <f aca="false">C16926&amp;D16926&amp;E16926&amp;F16926&amp;G16926&amp;H16926</f>
        <v>ELETRODUTO DE PVC RIGIDO ROSQUEAVEL DE 4",EXCLUSIVE LUVAS,CURVAS,ABERTURA E FECHAMENTO DE RASGO.FORNECIMENTO E ASSENTAMENTO</v>
      </c>
      <c r="C16926" s="197" t="s">
        <v>33370</v>
      </c>
      <c r="D16926" s="197" t="s">
        <v>33350</v>
      </c>
      <c r="E16926" s="197" t="s">
        <v>5130</v>
      </c>
      <c r="I16926" s="197" t="s">
        <v>338</v>
      </c>
      <c r="J16926" s="197" t="n">
        <v>26.04</v>
      </c>
    </row>
    <row r="16927" customFormat="false" ht="12.75" hidden="true" customHeight="false" outlineLevel="0" collapsed="false">
      <c r="A16927" s="197" t="s">
        <v>33371</v>
      </c>
      <c r="B16927" s="197" t="str">
        <f aca="false">C16927&amp;D16927&amp;E16927&amp;F16927&amp;G16927&amp;H16927</f>
        <v>ELETRODUTO DE PVC RIGIDO ROSQUEAVEL DE 4",EXCLUSIVE LUVAS,CURVAS,ABERTURA E FECHAMENTO DE RASGO.FORNECIMENTO E ASSENTAMENTO</v>
      </c>
      <c r="C16927" s="197" t="s">
        <v>33370</v>
      </c>
      <c r="D16927" s="197" t="s">
        <v>33350</v>
      </c>
      <c r="E16927" s="197" t="s">
        <v>5130</v>
      </c>
      <c r="I16927" s="197" t="s">
        <v>338</v>
      </c>
      <c r="J16927" s="197" t="n">
        <v>24.32</v>
      </c>
    </row>
    <row r="16928" customFormat="false" ht="12.75" hidden="true" customHeight="false" outlineLevel="0" collapsed="false">
      <c r="A16928" s="197" t="s">
        <v>33372</v>
      </c>
      <c r="B16928" s="197" t="str">
        <f aca="false">C16928&amp;D16928&amp;E16928&amp;F16928&amp;G16928&amp;H16928</f>
        <v>ELETRODUTO DE PVC RIGIDO ROSQUEAVEL DE 1/2",INCLUSIVE CONEXOES E EMENDAS,EXCLUSIVE ABERTURA E FECHAMENTO DE RASGO.FORNECIMENTO E ASSENTAMENTO</v>
      </c>
      <c r="C16928" s="197" t="s">
        <v>33373</v>
      </c>
      <c r="D16928" s="197" t="s">
        <v>33374</v>
      </c>
      <c r="E16928" s="197" t="s">
        <v>29260</v>
      </c>
      <c r="I16928" s="197" t="s">
        <v>338</v>
      </c>
      <c r="J16928" s="197" t="n">
        <v>5.07</v>
      </c>
    </row>
    <row r="16929" customFormat="false" ht="12.75" hidden="true" customHeight="false" outlineLevel="0" collapsed="false">
      <c r="A16929" s="197" t="s">
        <v>33375</v>
      </c>
      <c r="B16929" s="197" t="str">
        <f aca="false">C16929&amp;D16929&amp;E16929&amp;F16929&amp;G16929&amp;H16929</f>
        <v>ELETRODUTO DE PVC RIGIDO ROSQUEAVEL DE 1/2",INCLUSIVE CONEXOES E EMENDAS,EXCLUSIVE ABERTURA E FECHAMENTO DE RASGO.FORNECIMENTO E ASSENTAMENTO</v>
      </c>
      <c r="C16929" s="197" t="s">
        <v>33373</v>
      </c>
      <c r="D16929" s="197" t="s">
        <v>33374</v>
      </c>
      <c r="E16929" s="197" t="s">
        <v>29260</v>
      </c>
      <c r="I16929" s="197" t="s">
        <v>338</v>
      </c>
      <c r="J16929" s="197" t="n">
        <v>4.58</v>
      </c>
    </row>
    <row r="16930" customFormat="false" ht="12.75" hidden="true" customHeight="false" outlineLevel="0" collapsed="false">
      <c r="A16930" s="197" t="s">
        <v>33376</v>
      </c>
      <c r="B16930" s="197" t="str">
        <f aca="false">C16930&amp;D16930&amp;E16930&amp;F16930&amp;G16930&amp;H16930</f>
        <v>ELETRODUTO DE PVC RIGIDO ROSQUEAVEL DE 3/4",INCLUSIVE CONEXOES E EMENDAS,EXCLUSIVE ABERTURA E FECHAMENTO DE RASGO.FORNECIMENTO E ASSENTAMENTO</v>
      </c>
      <c r="C16930" s="197" t="s">
        <v>33377</v>
      </c>
      <c r="D16930" s="197" t="s">
        <v>33374</v>
      </c>
      <c r="E16930" s="197" t="s">
        <v>29260</v>
      </c>
      <c r="I16930" s="197" t="s">
        <v>338</v>
      </c>
      <c r="J16930" s="197" t="n">
        <v>6.14</v>
      </c>
    </row>
    <row r="16931" customFormat="false" ht="12.75" hidden="true" customHeight="false" outlineLevel="0" collapsed="false">
      <c r="A16931" s="197" t="s">
        <v>358</v>
      </c>
      <c r="B16931" s="197" t="str">
        <f aca="false">C16931&amp;D16931&amp;E16931&amp;F16931&amp;G16931&amp;H16931</f>
        <v>ELETRODUTO DE PVC RIGIDO ROSQUEAVEL DE 3/4",INCLUSIVE CONEXOES E EMENDAS,EXCLUSIVE ABERTURA E FECHAMENTO DE RASGO.FORNECIMENTO E ASSENTAMENTO</v>
      </c>
      <c r="C16931" s="197" t="s">
        <v>33377</v>
      </c>
      <c r="D16931" s="197" t="s">
        <v>33374</v>
      </c>
      <c r="E16931" s="197" t="s">
        <v>29260</v>
      </c>
      <c r="I16931" s="197" t="s">
        <v>338</v>
      </c>
      <c r="J16931" s="197" t="n">
        <v>5.55</v>
      </c>
    </row>
    <row r="16932" customFormat="false" ht="12.75" hidden="true" customHeight="false" outlineLevel="0" collapsed="false">
      <c r="A16932" s="197" t="s">
        <v>33378</v>
      </c>
      <c r="B16932" s="197" t="str">
        <f aca="false">C16932&amp;D16932&amp;E16932&amp;F16932&amp;G16932&amp;H16932</f>
        <v>ELETRODUTO DE PVC RIGIDO ROSQUEAVEL DE 1",INCLUSIVE CONEXOES E EMENDAS,EXCLUSIVE ABERTURA E FECHAMENTO DE RASGO.FORNECIMENTO E ASSENTAMENTO</v>
      </c>
      <c r="C16932" s="197" t="s">
        <v>33379</v>
      </c>
      <c r="D16932" s="197" t="s">
        <v>33380</v>
      </c>
      <c r="E16932" s="197" t="s">
        <v>33083</v>
      </c>
      <c r="I16932" s="197" t="s">
        <v>338</v>
      </c>
      <c r="J16932" s="197" t="n">
        <v>7.7</v>
      </c>
    </row>
    <row r="16933" customFormat="false" ht="12.75" hidden="true" customHeight="false" outlineLevel="0" collapsed="false">
      <c r="A16933" s="197" t="s">
        <v>360</v>
      </c>
      <c r="B16933" s="197" t="str">
        <f aca="false">C16933&amp;D16933&amp;E16933&amp;F16933&amp;G16933&amp;H16933</f>
        <v>ELETRODUTO DE PVC RIGIDO ROSQUEAVEL DE 1",INCLUSIVE CONEXOES E EMENDAS,EXCLUSIVE ABERTURA E FECHAMENTO DE RASGO.FORNECIMENTO E ASSENTAMENTO</v>
      </c>
      <c r="C16933" s="197" t="s">
        <v>33379</v>
      </c>
      <c r="D16933" s="197" t="s">
        <v>33380</v>
      </c>
      <c r="E16933" s="197" t="s">
        <v>33083</v>
      </c>
      <c r="I16933" s="197" t="s">
        <v>338</v>
      </c>
      <c r="J16933" s="197" t="n">
        <v>7.01</v>
      </c>
    </row>
    <row r="16934" customFormat="false" ht="12.75" hidden="true" customHeight="false" outlineLevel="0" collapsed="false">
      <c r="A16934" s="197" t="s">
        <v>33381</v>
      </c>
      <c r="B16934" s="197" t="str">
        <f aca="false">C16934&amp;D16934&amp;E16934&amp;F16934&amp;G16934&amp;H16934</f>
        <v>ELETRODUTO DE PVC RIGIDO ROSQUEAVEL DE 1.1/4",INCLUSIVE CONEXOES E EMENDAS,EXCLUSIVE ABERTURA E FECHAMENTO DE RASGO.FORNECIMENTO E ASSENTAMENTO</v>
      </c>
      <c r="C16934" s="197" t="s">
        <v>33382</v>
      </c>
      <c r="D16934" s="197" t="s">
        <v>33383</v>
      </c>
      <c r="E16934" s="197" t="s">
        <v>29270</v>
      </c>
      <c r="I16934" s="197" t="s">
        <v>338</v>
      </c>
      <c r="J16934" s="197" t="n">
        <v>9.08</v>
      </c>
    </row>
    <row r="16935" customFormat="false" ht="12.75" hidden="true" customHeight="false" outlineLevel="0" collapsed="false">
      <c r="A16935" s="197" t="s">
        <v>33384</v>
      </c>
      <c r="B16935" s="197" t="str">
        <f aca="false">C16935&amp;D16935&amp;E16935&amp;F16935&amp;G16935&amp;H16935</f>
        <v>ELETRODUTO DE PVC RIGIDO ROSQUEAVEL DE 1.1/4",INCLUSIVE CONEXOES E EMENDAS,EXCLUSIVE ABERTURA E FECHAMENTO DE RASGO.FORNECIMENTO E ASSENTAMENTO</v>
      </c>
      <c r="C16935" s="197" t="s">
        <v>33382</v>
      </c>
      <c r="D16935" s="197" t="s">
        <v>33383</v>
      </c>
      <c r="E16935" s="197" t="s">
        <v>29270</v>
      </c>
      <c r="I16935" s="197" t="s">
        <v>338</v>
      </c>
      <c r="J16935" s="197" t="n">
        <v>8.29</v>
      </c>
    </row>
    <row r="16936" customFormat="false" ht="12.75" hidden="true" customHeight="false" outlineLevel="0" collapsed="false">
      <c r="A16936" s="197" t="s">
        <v>33385</v>
      </c>
      <c r="B16936" s="197" t="str">
        <f aca="false">C16936&amp;D16936&amp;E16936&amp;F16936&amp;G16936&amp;H16936</f>
        <v>ELETRODUTO DE PVC RIGIDO ROSQUEAVEL DE 1.1/2",INCLUSIVE CONEXOES E EMENDAS,EXCLUSIVE ABERTURA E FECHAMENTO DE RASGO.FORNECIMENTO E ASSENTAMENTO</v>
      </c>
      <c r="C16936" s="197" t="s">
        <v>33386</v>
      </c>
      <c r="D16936" s="197" t="s">
        <v>33383</v>
      </c>
      <c r="E16936" s="197" t="s">
        <v>29270</v>
      </c>
      <c r="I16936" s="197" t="s">
        <v>338</v>
      </c>
      <c r="J16936" s="197" t="n">
        <v>10.65</v>
      </c>
    </row>
    <row r="16937" customFormat="false" ht="12.75" hidden="true" customHeight="false" outlineLevel="0" collapsed="false">
      <c r="A16937" s="197" t="s">
        <v>33387</v>
      </c>
      <c r="B16937" s="197" t="str">
        <f aca="false">C16937&amp;D16937&amp;E16937&amp;F16937&amp;G16937&amp;H16937</f>
        <v>ELETRODUTO DE PVC RIGIDO ROSQUEAVEL DE 1.1/2",INCLUSIVE CONEXOES E EMENDAS,EXCLUSIVE ABERTURA E FECHAMENTO DE RASGO.FORNECIMENTO E ASSENTAMENTO</v>
      </c>
      <c r="C16937" s="197" t="s">
        <v>33386</v>
      </c>
      <c r="D16937" s="197" t="s">
        <v>33383</v>
      </c>
      <c r="E16937" s="197" t="s">
        <v>29270</v>
      </c>
      <c r="I16937" s="197" t="s">
        <v>338</v>
      </c>
      <c r="J16937" s="197" t="n">
        <v>9.76</v>
      </c>
    </row>
    <row r="16938" customFormat="false" ht="12.75" hidden="true" customHeight="false" outlineLevel="0" collapsed="false">
      <c r="A16938" s="197" t="s">
        <v>33388</v>
      </c>
      <c r="B16938" s="197" t="str">
        <f aca="false">C16938&amp;D16938&amp;E16938&amp;F16938&amp;G16938&amp;H16938</f>
        <v>ELETRODUTO DE PVC RIGIDO ROSQUEAVEL DE 2",INCLUSIVE CONEXOES E EMENDAS,EXCLUSIVE ABERTURA E FECHAMENTO DE RASGO.FORNECIMENTO E ASSENTAMENTO</v>
      </c>
      <c r="C16938" s="197" t="s">
        <v>33389</v>
      </c>
      <c r="D16938" s="197" t="s">
        <v>33380</v>
      </c>
      <c r="E16938" s="197" t="s">
        <v>33083</v>
      </c>
      <c r="I16938" s="197" t="s">
        <v>338</v>
      </c>
      <c r="J16938" s="197" t="n">
        <v>13.57</v>
      </c>
    </row>
    <row r="16939" customFormat="false" ht="12.75" hidden="true" customHeight="false" outlineLevel="0" collapsed="false">
      <c r="A16939" s="197" t="s">
        <v>33390</v>
      </c>
      <c r="B16939" s="197" t="str">
        <f aca="false">C16939&amp;D16939&amp;E16939&amp;F16939&amp;G16939&amp;H16939</f>
        <v>ELETRODUTO DE PVC RIGIDO ROSQUEAVEL DE 2",INCLUSIVE CONEXOES E EMENDAS,EXCLUSIVE ABERTURA E FECHAMENTO DE RASGO.FORNECIMENTO E ASSENTAMENTO</v>
      </c>
      <c r="C16939" s="197" t="s">
        <v>33389</v>
      </c>
      <c r="D16939" s="197" t="s">
        <v>33380</v>
      </c>
      <c r="E16939" s="197" t="s">
        <v>33083</v>
      </c>
      <c r="I16939" s="197" t="s">
        <v>338</v>
      </c>
      <c r="J16939" s="197" t="n">
        <v>12.48</v>
      </c>
    </row>
    <row r="16940" customFormat="false" ht="12.75" hidden="true" customHeight="false" outlineLevel="0" collapsed="false">
      <c r="A16940" s="197" t="s">
        <v>33391</v>
      </c>
      <c r="B16940" s="197" t="str">
        <f aca="false">C16940&amp;D16940&amp;E16940&amp;F16940&amp;G16940&amp;H16940</f>
        <v>ELETRODUTO DE PVC RIGIDO ROSQUEAVEL DE 2.1/2",INCLUSIVE CONEXOES E EMENDAS,EXCLUSIVE ABERTURA E FECHAMENTO DE RASGO.FORNECIMENTO E ASSENTAMENTO</v>
      </c>
      <c r="C16940" s="197" t="s">
        <v>33392</v>
      </c>
      <c r="D16940" s="197" t="s">
        <v>33383</v>
      </c>
      <c r="E16940" s="197" t="s">
        <v>29270</v>
      </c>
      <c r="I16940" s="197" t="s">
        <v>338</v>
      </c>
      <c r="J16940" s="197" t="n">
        <v>18.1</v>
      </c>
    </row>
    <row r="16941" customFormat="false" ht="12.75" hidden="true" customHeight="false" outlineLevel="0" collapsed="false">
      <c r="A16941" s="197" t="s">
        <v>33393</v>
      </c>
      <c r="B16941" s="197" t="str">
        <f aca="false">C16941&amp;D16941&amp;E16941&amp;F16941&amp;G16941&amp;H16941</f>
        <v>ELETRODUTO DE PVC RIGIDO ROSQUEAVEL DE 2.1/2",INCLUSIVE CONEXOES E EMENDAS,EXCLUSIVE ABERTURA E FECHAMENTO DE RASGO.FORNECIMENTO E ASSENTAMENTO</v>
      </c>
      <c r="C16941" s="197" t="s">
        <v>33392</v>
      </c>
      <c r="D16941" s="197" t="s">
        <v>33383</v>
      </c>
      <c r="E16941" s="197" t="s">
        <v>29270</v>
      </c>
      <c r="I16941" s="197" t="s">
        <v>338</v>
      </c>
      <c r="J16941" s="197" t="n">
        <v>16.82</v>
      </c>
    </row>
    <row r="16942" customFormat="false" ht="12.75" hidden="true" customHeight="false" outlineLevel="0" collapsed="false">
      <c r="A16942" s="197" t="s">
        <v>33394</v>
      </c>
      <c r="B16942" s="197" t="str">
        <f aca="false">C16942&amp;D16942&amp;E16942&amp;F16942&amp;G16942&amp;H16942</f>
        <v>ELETRODUTO DE PVC RIGIDO ROSQUEAVEL DE 3",INCLUSIVE CONEXOES E EMENDAS,EXCLUSIVE ABERTURA E FECHAMENTO DE RASGO.FORNECIMENTO E ASSENTAMENTO</v>
      </c>
      <c r="C16942" s="197" t="s">
        <v>33395</v>
      </c>
      <c r="D16942" s="197" t="s">
        <v>33380</v>
      </c>
      <c r="E16942" s="197" t="s">
        <v>33083</v>
      </c>
      <c r="I16942" s="197" t="s">
        <v>338</v>
      </c>
      <c r="J16942" s="197" t="n">
        <v>25.22</v>
      </c>
    </row>
    <row r="16943" customFormat="false" ht="12.75" hidden="true" customHeight="false" outlineLevel="0" collapsed="false">
      <c r="A16943" s="197" t="s">
        <v>33396</v>
      </c>
      <c r="B16943" s="197" t="str">
        <f aca="false">C16943&amp;D16943&amp;E16943&amp;F16943&amp;G16943&amp;H16943</f>
        <v>ELETRODUTO DE PVC RIGIDO ROSQUEAVEL DE 3",INCLUSIVE CONEXOES E EMENDAS,EXCLUSIVE ABERTURA E FECHAMENTO DE RASGO.FORNECIMENTO E ASSENTAMENTO</v>
      </c>
      <c r="C16943" s="197" t="s">
        <v>33395</v>
      </c>
      <c r="D16943" s="197" t="s">
        <v>33380</v>
      </c>
      <c r="E16943" s="197" t="s">
        <v>33083</v>
      </c>
      <c r="I16943" s="197" t="s">
        <v>338</v>
      </c>
      <c r="J16943" s="197" t="n">
        <v>23.74</v>
      </c>
    </row>
    <row r="16944" customFormat="false" ht="12.75" hidden="true" customHeight="false" outlineLevel="0" collapsed="false">
      <c r="A16944" s="197" t="s">
        <v>33397</v>
      </c>
      <c r="B16944" s="197" t="str">
        <f aca="false">C16944&amp;D16944&amp;E16944&amp;F16944&amp;G16944&amp;H16944</f>
        <v>ELETRODUTO DE PVC RIGIDO ROSQUEAVEL DE 4",INCLUSIVE CONEXOES E EMENDAS,EXCLUSIVE ABERTURA E FECHAMENTO DE RASGO.FORNECIMENTO E ASSENTAMENTO</v>
      </c>
      <c r="C16944" s="197" t="s">
        <v>33398</v>
      </c>
      <c r="D16944" s="197" t="s">
        <v>33380</v>
      </c>
      <c r="E16944" s="197" t="s">
        <v>33083</v>
      </c>
      <c r="I16944" s="197" t="s">
        <v>338</v>
      </c>
      <c r="J16944" s="197" t="n">
        <v>27.35</v>
      </c>
    </row>
    <row r="16945" customFormat="false" ht="12.75" hidden="true" customHeight="false" outlineLevel="0" collapsed="false">
      <c r="A16945" s="197" t="s">
        <v>33399</v>
      </c>
      <c r="B16945" s="197" t="str">
        <f aca="false">C16945&amp;D16945&amp;E16945&amp;F16945&amp;G16945&amp;H16945</f>
        <v>ELETRODUTO DE PVC RIGIDO ROSQUEAVEL DE 4",INCLUSIVE CONEXOES E EMENDAS,EXCLUSIVE ABERTURA E FECHAMENTO DE RASGO.FORNECIMENTO E ASSENTAMENTO</v>
      </c>
      <c r="C16945" s="197" t="s">
        <v>33398</v>
      </c>
      <c r="D16945" s="197" t="s">
        <v>33380</v>
      </c>
      <c r="E16945" s="197" t="s">
        <v>33083</v>
      </c>
      <c r="I16945" s="197" t="s">
        <v>338</v>
      </c>
      <c r="J16945" s="197" t="n">
        <v>25.63</v>
      </c>
    </row>
    <row r="16946" customFormat="false" ht="12.75" hidden="true" customHeight="false" outlineLevel="0" collapsed="false">
      <c r="A16946" s="197" t="s">
        <v>33400</v>
      </c>
      <c r="B16946" s="197" t="str">
        <f aca="false">C16946&amp;D16946&amp;E16946&amp;F16946&amp;G16946&amp;H16946</f>
        <v>ELETRODUTO DE PVC ESPIRAL CORRUGADO,DIAMETRO DE 1/2",INCLUSIVE CONEXOES E EMENDAS.FORNECIMENTO E INSTALACAO</v>
      </c>
      <c r="C16946" s="197" t="s">
        <v>33401</v>
      </c>
      <c r="D16946" s="197" t="s">
        <v>33402</v>
      </c>
      <c r="I16946" s="197" t="s">
        <v>338</v>
      </c>
      <c r="J16946" s="197" t="n">
        <v>3.01</v>
      </c>
    </row>
    <row r="16947" customFormat="false" ht="12.75" hidden="true" customHeight="false" outlineLevel="0" collapsed="false">
      <c r="A16947" s="197" t="s">
        <v>33403</v>
      </c>
      <c r="B16947" s="197" t="str">
        <f aca="false">C16947&amp;D16947&amp;E16947&amp;F16947&amp;G16947&amp;H16947</f>
        <v>ELETRODUTO DE PVC ESPIRAL CORRUGADO,DIAMETRO DE 1/2",INCLUSIVE CONEXOES E EMENDAS.FORNECIMENTO E INSTALACAO</v>
      </c>
      <c r="C16947" s="197" t="s">
        <v>33401</v>
      </c>
      <c r="D16947" s="197" t="s">
        <v>33402</v>
      </c>
      <c r="I16947" s="197" t="s">
        <v>338</v>
      </c>
      <c r="J16947" s="197" t="n">
        <v>2.72</v>
      </c>
    </row>
    <row r="16948" customFormat="false" ht="12.75" hidden="true" customHeight="false" outlineLevel="0" collapsed="false">
      <c r="A16948" s="197" t="s">
        <v>33404</v>
      </c>
      <c r="B16948" s="197" t="str">
        <f aca="false">C16948&amp;D16948&amp;E16948&amp;F16948&amp;G16948&amp;H16948</f>
        <v>ELETRODUTO DE PVC ESPIRAL CORRUGADO,DIAMETRO DE 3/4",INCLUSIVE CONEXOES E EMENDAS.FORNECIMENTO E INSTALACAO</v>
      </c>
      <c r="C16948" s="197" t="s">
        <v>33405</v>
      </c>
      <c r="D16948" s="197" t="s">
        <v>33402</v>
      </c>
      <c r="I16948" s="197" t="s">
        <v>338</v>
      </c>
      <c r="J16948" s="197" t="n">
        <v>4.04</v>
      </c>
    </row>
    <row r="16949" customFormat="false" ht="12.75" hidden="true" customHeight="false" outlineLevel="0" collapsed="false">
      <c r="A16949" s="197" t="s">
        <v>33406</v>
      </c>
      <c r="B16949" s="197" t="str">
        <f aca="false">C16949&amp;D16949&amp;E16949&amp;F16949&amp;G16949&amp;H16949</f>
        <v>ELETRODUTO DE PVC ESPIRAL CORRUGADO,DIAMETRO DE 3/4",INCLUSIVE CONEXOES E EMENDAS.FORNECIMENTO E INSTALACAO</v>
      </c>
      <c r="C16949" s="197" t="s">
        <v>33405</v>
      </c>
      <c r="D16949" s="197" t="s">
        <v>33402</v>
      </c>
      <c r="I16949" s="197" t="s">
        <v>338</v>
      </c>
      <c r="J16949" s="197" t="n">
        <v>3.65</v>
      </c>
    </row>
    <row r="16950" customFormat="false" ht="12.75" hidden="true" customHeight="false" outlineLevel="0" collapsed="false">
      <c r="A16950" s="197" t="s">
        <v>33407</v>
      </c>
      <c r="B16950" s="197" t="str">
        <f aca="false">C16950&amp;D16950&amp;E16950&amp;F16950&amp;G16950&amp;H16950</f>
        <v>ELETRODUTO DE PVC ESPIRAL CORRUGADO,DIAMETRO DE 1",INCLUSIVE CONEXOES E EMENDAS.FORNECIMENTO E INSTALACAO</v>
      </c>
      <c r="C16950" s="197" t="s">
        <v>33408</v>
      </c>
      <c r="D16950" s="197" t="s">
        <v>33409</v>
      </c>
      <c r="I16950" s="197" t="s">
        <v>338</v>
      </c>
      <c r="J16950" s="197" t="n">
        <v>5.02</v>
      </c>
    </row>
    <row r="16951" customFormat="false" ht="12.75" hidden="true" customHeight="false" outlineLevel="0" collapsed="false">
      <c r="A16951" s="197" t="s">
        <v>33410</v>
      </c>
      <c r="B16951" s="197" t="str">
        <f aca="false">C16951&amp;D16951&amp;E16951&amp;F16951&amp;G16951&amp;H16951</f>
        <v>ELETRODUTO DE PVC ESPIRAL CORRUGADO,DIAMETRO DE 1",INCLUSIVE CONEXOES E EMENDAS.FORNECIMENTO E INSTALACAO</v>
      </c>
      <c r="C16951" s="197" t="s">
        <v>33408</v>
      </c>
      <c r="D16951" s="197" t="s">
        <v>33409</v>
      </c>
      <c r="I16951" s="197" t="s">
        <v>338</v>
      </c>
      <c r="J16951" s="197" t="n">
        <v>4.53</v>
      </c>
    </row>
    <row r="16952" customFormat="false" ht="12.75" hidden="true" customHeight="false" outlineLevel="0" collapsed="false">
      <c r="A16952" s="197" t="s">
        <v>33411</v>
      </c>
      <c r="B16952" s="197" t="str">
        <f aca="false">C16952&amp;D16952&amp;E16952&amp;F16952&amp;G16952&amp;H16952</f>
        <v>TUBO DE PVC RIGIDO DE 75MM,LINHA REFORCADA,SOLDAVEL,EXCLUSIVE EMENDAS,CONEXOES,ABERTURA E FECHAMENTO DE RASGO.FORNECIMENTO E ASSENTAMENTO</v>
      </c>
      <c r="C16952" s="197" t="s">
        <v>33412</v>
      </c>
      <c r="D16952" s="197" t="s">
        <v>33413</v>
      </c>
      <c r="E16952" s="197" t="s">
        <v>33414</v>
      </c>
      <c r="I16952" s="197" t="s">
        <v>338</v>
      </c>
      <c r="J16952" s="197" t="n">
        <v>17.57</v>
      </c>
    </row>
    <row r="16953" customFormat="false" ht="12.75" hidden="true" customHeight="false" outlineLevel="0" collapsed="false">
      <c r="A16953" s="197" t="s">
        <v>33415</v>
      </c>
      <c r="B16953" s="197" t="str">
        <f aca="false">C16953&amp;D16953&amp;E16953&amp;F16953&amp;G16953&amp;H16953</f>
        <v>TUBO DE PVC RIGIDO DE 75MM,LINHA REFORCADA,SOLDAVEL,EXCLUSIVE EMENDAS,CONEXOES,ABERTURA E FECHAMENTO DE RASGO.FORNECIMENTO E ASSENTAMENTO</v>
      </c>
      <c r="C16953" s="197" t="s">
        <v>33412</v>
      </c>
      <c r="D16953" s="197" t="s">
        <v>33413</v>
      </c>
      <c r="E16953" s="197" t="s">
        <v>33414</v>
      </c>
      <c r="I16953" s="197" t="s">
        <v>338</v>
      </c>
      <c r="J16953" s="197" t="n">
        <v>16.83</v>
      </c>
    </row>
    <row r="16954" customFormat="false" ht="12.75" hidden="true" customHeight="false" outlineLevel="0" collapsed="false">
      <c r="A16954" s="197" t="s">
        <v>33416</v>
      </c>
      <c r="B16954" s="197" t="str">
        <f aca="false">C16954&amp;D16954&amp;E16954&amp;F16954&amp;G16954&amp;H16954</f>
        <v>TUBO DE PVC RIGIDO DE 100MM,LINHA REFORCADA,SOLDAVEL,EXCLUSIVE EMENDAS,CONEXOES,ABERTURA E FECHAMENTO DE RASGO.FORNECIMENTO E ASSENTAMENTO</v>
      </c>
      <c r="C16954" s="197" t="s">
        <v>33417</v>
      </c>
      <c r="D16954" s="197" t="s">
        <v>33418</v>
      </c>
      <c r="E16954" s="197" t="s">
        <v>33419</v>
      </c>
      <c r="I16954" s="197" t="s">
        <v>338</v>
      </c>
      <c r="J16954" s="197" t="n">
        <v>27.01</v>
      </c>
    </row>
    <row r="16955" customFormat="false" ht="12.75" hidden="true" customHeight="false" outlineLevel="0" collapsed="false">
      <c r="A16955" s="197" t="s">
        <v>33420</v>
      </c>
      <c r="B16955" s="197" t="str">
        <f aca="false">C16955&amp;D16955&amp;E16955&amp;F16955&amp;G16955&amp;H16955</f>
        <v>TUBO DE PVC RIGIDO DE 100MM,LINHA REFORCADA,SOLDAVEL,EXCLUSIVE EMENDAS,CONEXOES,ABERTURA E FECHAMENTO DE RASGO.FORNECIMENTO E ASSENTAMENTO</v>
      </c>
      <c r="C16955" s="197" t="s">
        <v>33417</v>
      </c>
      <c r="D16955" s="197" t="s">
        <v>33418</v>
      </c>
      <c r="E16955" s="197" t="s">
        <v>33419</v>
      </c>
      <c r="I16955" s="197" t="s">
        <v>338</v>
      </c>
      <c r="J16955" s="197" t="n">
        <v>26.12</v>
      </c>
    </row>
    <row r="16956" customFormat="false" ht="12.75" hidden="true" customHeight="false" outlineLevel="0" collapsed="false">
      <c r="A16956" s="197" t="s">
        <v>33421</v>
      </c>
      <c r="B16956" s="197" t="str">
        <f aca="false">C16956&amp;D16956&amp;E16956&amp;F16956&amp;G16956&amp;H16956</f>
        <v>TUBO DE PVC RIGIDO DE 150MM,LINHA REFORCADA,SOLDAVEL,EXCLUSIVE EMENDAS,CONEXOES,ABERTURA E FECHAMENTO DE RASGO.FORNECIMENTO E ASSENTAMENTO</v>
      </c>
      <c r="C16956" s="197" t="s">
        <v>33422</v>
      </c>
      <c r="D16956" s="197" t="s">
        <v>33418</v>
      </c>
      <c r="E16956" s="197" t="s">
        <v>33419</v>
      </c>
      <c r="I16956" s="197" t="s">
        <v>338</v>
      </c>
      <c r="J16956" s="197" t="n">
        <v>39.11</v>
      </c>
    </row>
    <row r="16957" customFormat="false" ht="12.75" hidden="true" customHeight="false" outlineLevel="0" collapsed="false">
      <c r="A16957" s="197" t="s">
        <v>33423</v>
      </c>
      <c r="B16957" s="197" t="str">
        <f aca="false">C16957&amp;D16957&amp;E16957&amp;F16957&amp;G16957&amp;H16957</f>
        <v>TUBO DE PVC RIGIDO DE 150MM,LINHA REFORCADA,SOLDAVEL,EXCLUSIVE EMENDAS,CONEXOES,ABERTURA E FECHAMENTO DE RASGO.FORNECIMENTO E ASSENTAMENTO</v>
      </c>
      <c r="C16957" s="197" t="s">
        <v>33422</v>
      </c>
      <c r="D16957" s="197" t="s">
        <v>33418</v>
      </c>
      <c r="E16957" s="197" t="s">
        <v>33419</v>
      </c>
      <c r="I16957" s="197" t="s">
        <v>338</v>
      </c>
      <c r="J16957" s="197" t="n">
        <v>38.22</v>
      </c>
    </row>
    <row r="16958" customFormat="false" ht="12.75" hidden="true" customHeight="false" outlineLevel="0" collapsed="false">
      <c r="A16958" s="197" t="s">
        <v>33424</v>
      </c>
      <c r="B16958" s="197" t="str">
        <f aca="false">C16958&amp;D16958&amp;E16958&amp;F16958&amp;G16958&amp;H16958</f>
        <v>TUBO DE PVC RIGIDO DE 75MM,LINHA REFORCADA,SOLDAVEL,INCLUSIVE CONEXOES E EMENDAS,EXCLUSIVE ABERTURA E FECHAMENTO DE RASGO.FORNECIMENTO E ASSENTAMENTO</v>
      </c>
      <c r="C16958" s="197" t="s">
        <v>33425</v>
      </c>
      <c r="D16958" s="197" t="s">
        <v>33426</v>
      </c>
      <c r="E16958" s="197" t="s">
        <v>33209</v>
      </c>
      <c r="I16958" s="197" t="s">
        <v>338</v>
      </c>
      <c r="J16958" s="197" t="n">
        <v>18.78</v>
      </c>
    </row>
    <row r="16959" customFormat="false" ht="12.75" hidden="true" customHeight="false" outlineLevel="0" collapsed="false">
      <c r="A16959" s="197" t="s">
        <v>33427</v>
      </c>
      <c r="B16959" s="197" t="str">
        <f aca="false">C16959&amp;D16959&amp;E16959&amp;F16959&amp;G16959&amp;H16959</f>
        <v>TUBO DE PVC RIGIDO DE 75MM,LINHA REFORCADA,SOLDAVEL,INCLUSIVE CONEXOES E EMENDAS,EXCLUSIVE ABERTURA E FECHAMENTO DE RASGO.FORNECIMENTO E ASSENTAMENTO</v>
      </c>
      <c r="C16959" s="197" t="s">
        <v>33425</v>
      </c>
      <c r="D16959" s="197" t="s">
        <v>33426</v>
      </c>
      <c r="E16959" s="197" t="s">
        <v>33209</v>
      </c>
      <c r="I16959" s="197" t="s">
        <v>338</v>
      </c>
      <c r="J16959" s="197" t="n">
        <v>18.04</v>
      </c>
    </row>
    <row r="16960" customFormat="false" ht="12.75" hidden="true" customHeight="false" outlineLevel="0" collapsed="false">
      <c r="A16960" s="197" t="s">
        <v>33428</v>
      </c>
      <c r="B16960" s="197" t="str">
        <f aca="false">C16960&amp;D16960&amp;E16960&amp;F16960&amp;G16960&amp;H16960</f>
        <v>TUBO DE PVC RIGIDO DE 100MM,LINHA REFORCADA,SOLDAVEL,INCLUSIVE CONEXOES E EMENDAS,EXCLUSIVE ABERTURA E FECHAMENTO DE RASGO.FORNECIMENTO E ASSENTAMENTO</v>
      </c>
      <c r="C16960" s="197" t="s">
        <v>33429</v>
      </c>
      <c r="D16960" s="197" t="s">
        <v>33430</v>
      </c>
      <c r="E16960" s="197" t="s">
        <v>33045</v>
      </c>
      <c r="I16960" s="197" t="s">
        <v>338</v>
      </c>
      <c r="J16960" s="197" t="n">
        <v>29.04</v>
      </c>
    </row>
    <row r="16961" customFormat="false" ht="12.75" hidden="true" customHeight="false" outlineLevel="0" collapsed="false">
      <c r="A16961" s="197" t="s">
        <v>33431</v>
      </c>
      <c r="B16961" s="197" t="str">
        <f aca="false">C16961&amp;D16961&amp;E16961&amp;F16961&amp;G16961&amp;H16961</f>
        <v>TUBO DE PVC RIGIDO DE 100MM,LINHA REFORCADA,SOLDAVEL,INCLUSIVE CONEXOES E EMENDAS,EXCLUSIVE ABERTURA E FECHAMENTO DE RASGO.FORNECIMENTO E ASSENTAMENTO</v>
      </c>
      <c r="C16961" s="197" t="s">
        <v>33429</v>
      </c>
      <c r="D16961" s="197" t="s">
        <v>33430</v>
      </c>
      <c r="E16961" s="197" t="s">
        <v>33045</v>
      </c>
      <c r="I16961" s="197" t="s">
        <v>338</v>
      </c>
      <c r="J16961" s="197" t="n">
        <v>28.16</v>
      </c>
    </row>
    <row r="16962" customFormat="false" ht="12.75" hidden="true" customHeight="false" outlineLevel="0" collapsed="false">
      <c r="A16962" s="197" t="s">
        <v>33432</v>
      </c>
      <c r="B16962" s="197" t="str">
        <f aca="false">C16962&amp;D16962&amp;E16962&amp;F16962&amp;G16962&amp;H16962</f>
        <v>TUBO DE PVC RIGIDO DE 150MM,LINHA REFORCADA,SOLDAVEL,INCLUSIVE CONEXOES E EMENDAS,EXCLUSIVE ABERTURA E FECHAMENTO DE RASGO.FORNECIMENTO E ASSENTAMENTO</v>
      </c>
      <c r="C16962" s="197" t="s">
        <v>33433</v>
      </c>
      <c r="D16962" s="197" t="s">
        <v>33430</v>
      </c>
      <c r="E16962" s="197" t="s">
        <v>33045</v>
      </c>
      <c r="I16962" s="197" t="s">
        <v>338</v>
      </c>
      <c r="J16962" s="197" t="n">
        <v>42.35</v>
      </c>
    </row>
    <row r="16963" customFormat="false" ht="12.75" hidden="true" customHeight="false" outlineLevel="0" collapsed="false">
      <c r="A16963" s="197" t="s">
        <v>33434</v>
      </c>
      <c r="B16963" s="197" t="str">
        <f aca="false">C16963&amp;D16963&amp;E16963&amp;F16963&amp;G16963&amp;H16963</f>
        <v>TUBO DE PVC RIGIDO DE 150MM,LINHA REFORCADA,SOLDAVEL,INCLUSIVE CONEXOES E EMENDAS,EXCLUSIVE ABERTURA E FECHAMENTO DE RASGO.FORNECIMENTO E ASSENTAMENTO</v>
      </c>
      <c r="C16963" s="197" t="s">
        <v>33433</v>
      </c>
      <c r="D16963" s="197" t="s">
        <v>33430</v>
      </c>
      <c r="E16963" s="197" t="s">
        <v>33045</v>
      </c>
      <c r="I16963" s="197" t="s">
        <v>338</v>
      </c>
      <c r="J16963" s="197" t="n">
        <v>41.46</v>
      </c>
    </row>
    <row r="16964" customFormat="false" ht="25.5" hidden="false" customHeight="false" outlineLevel="0" collapsed="false">
      <c r="A16964" s="197" t="s">
        <v>33435</v>
      </c>
      <c r="B16964" s="710" t="str">
        <f aca="false">C16964&amp;D16964&amp;E16964&amp;F16964&amp;G16964&amp;H16964</f>
        <v>TUBO DE PVC(NBR-7362),PARA ESGOTO SANITARIO,COM DIAMETRO NOMINAL DE 200MM,INCLUSIVE ANEL DE BORRACHA.FORNECIMENTO E COLOCACAO</v>
      </c>
      <c r="C16964" s="197" t="s">
        <v>33436</v>
      </c>
      <c r="D16964" s="197" t="s">
        <v>33437</v>
      </c>
      <c r="E16964" s="197" t="s">
        <v>8019</v>
      </c>
      <c r="I16964" s="197" t="s">
        <v>338</v>
      </c>
      <c r="J16964" s="197" t="n">
        <v>58.64</v>
      </c>
    </row>
    <row r="16965" customFormat="false" ht="25.5" hidden="false" customHeight="false" outlineLevel="0" collapsed="false">
      <c r="A16965" s="197" t="s">
        <v>33438</v>
      </c>
      <c r="B16965" s="710" t="str">
        <f aca="false">C16965&amp;D16965&amp;E16965&amp;F16965&amp;G16965&amp;H16965</f>
        <v>TUBO DE PVC(NBR-7362),PARA ESGOTO SANITARIO,COM DIAMETRO NOMINAL DE 200MM,INCLUSIVE ANEL DE BORRACHA.FORNECIMENTO E COLOCACAO</v>
      </c>
      <c r="C16965" s="197" t="s">
        <v>33436</v>
      </c>
      <c r="D16965" s="197" t="s">
        <v>33437</v>
      </c>
      <c r="E16965" s="197" t="s">
        <v>8019</v>
      </c>
      <c r="I16965" s="197" t="s">
        <v>338</v>
      </c>
      <c r="J16965" s="197" t="n">
        <v>57.75</v>
      </c>
    </row>
    <row r="16966" customFormat="false" ht="12.75" hidden="true" customHeight="false" outlineLevel="0" collapsed="false">
      <c r="A16966" s="197" t="s">
        <v>33439</v>
      </c>
      <c r="B16966" s="197" t="str">
        <f aca="false">C16966&amp;D16966&amp;E16966&amp;F16966&amp;G16966&amp;H16966</f>
        <v>TUBO DE PVC RIGIDO,SERIE R DE 100MM,LINHA SIMPLES,PARA PROTECAO DE CONDUTORES DE SISTEMA DE TELEFONIA,ASSENTADOS E COBERTOS COM CAMADA DE CONCRETO SIMPLES,EXCLUSIVE ESCAVACAO E REATERRO</v>
      </c>
      <c r="C16966" s="197" t="s">
        <v>33440</v>
      </c>
      <c r="D16966" s="197" t="s">
        <v>33441</v>
      </c>
      <c r="E16966" s="197" t="s">
        <v>33442</v>
      </c>
      <c r="F16966" s="197" t="s">
        <v>33443</v>
      </c>
      <c r="I16966" s="197" t="s">
        <v>338</v>
      </c>
      <c r="J16966" s="197" t="n">
        <v>36.62</v>
      </c>
    </row>
    <row r="16967" customFormat="false" ht="12.75" hidden="true" customHeight="false" outlineLevel="0" collapsed="false">
      <c r="A16967" s="197" t="s">
        <v>33444</v>
      </c>
      <c r="B16967" s="197" t="str">
        <f aca="false">C16967&amp;D16967&amp;E16967&amp;F16967&amp;G16967&amp;H16967</f>
        <v>TUBO DE PVC RIGIDO,SERIE R DE 100MM,LINHA SIMPLES,PARA PROTECAO DE CONDUTORES DE SISTEMA DE TELEFONIA,ASSENTADOS E COBERTOS COM CAMADA DE CONCRETO SIMPLES,EXCLUSIVE ESCAVACAO E REATERRO</v>
      </c>
      <c r="C16967" s="197" t="s">
        <v>33440</v>
      </c>
      <c r="D16967" s="197" t="s">
        <v>33441</v>
      </c>
      <c r="E16967" s="197" t="s">
        <v>33442</v>
      </c>
      <c r="F16967" s="197" t="s">
        <v>33443</v>
      </c>
      <c r="I16967" s="197" t="s">
        <v>338</v>
      </c>
      <c r="J16967" s="197" t="n">
        <v>34.54</v>
      </c>
    </row>
    <row r="16968" customFormat="false" ht="12.75" hidden="true" customHeight="false" outlineLevel="0" collapsed="false">
      <c r="A16968" s="197" t="s">
        <v>33445</v>
      </c>
      <c r="B16968" s="197" t="str">
        <f aca="false">C16968&amp;D16968&amp;E16968&amp;F16968&amp;G16968&amp;H16968</f>
        <v>TUBO DE PVC RIGIDO,SERIE R DE 100MM,LINHA DUPLA,PARA PROTECAO DE CONDUTORES DE SISTEMA DE TELEFONIA,ASSENTADOS E COBERTOS COM CAMADA DE CONCRETO SIMPLES,EXCLUSIVE ESCAVACAO E REATERRO</v>
      </c>
      <c r="C16968" s="197" t="s">
        <v>33446</v>
      </c>
      <c r="D16968" s="197" t="s">
        <v>33447</v>
      </c>
      <c r="E16968" s="197" t="s">
        <v>33448</v>
      </c>
      <c r="F16968" s="197" t="s">
        <v>27312</v>
      </c>
      <c r="I16968" s="197" t="s">
        <v>338</v>
      </c>
      <c r="J16968" s="197" t="n">
        <v>73.46</v>
      </c>
    </row>
    <row r="16969" customFormat="false" ht="12.75" hidden="true" customHeight="false" outlineLevel="0" collapsed="false">
      <c r="A16969" s="197" t="s">
        <v>33449</v>
      </c>
      <c r="B16969" s="197" t="str">
        <f aca="false">C16969&amp;D16969&amp;E16969&amp;F16969&amp;G16969&amp;H16969</f>
        <v>TUBO DE PVC RIGIDO,SERIE R DE 100MM,LINHA DUPLA,PARA PROTECAO DE CONDUTORES DE SISTEMA DE TELEFONIA,ASSENTADOS E COBERTOS COM CAMADA DE CONCRETO SIMPLES,EXCLUSIVE ESCAVACAO E REATERRO</v>
      </c>
      <c r="C16969" s="197" t="s">
        <v>33446</v>
      </c>
      <c r="D16969" s="197" t="s">
        <v>33447</v>
      </c>
      <c r="E16969" s="197" t="s">
        <v>33448</v>
      </c>
      <c r="F16969" s="197" t="s">
        <v>27312</v>
      </c>
      <c r="I16969" s="197" t="s">
        <v>338</v>
      </c>
      <c r="J16969" s="197" t="n">
        <v>69.27</v>
      </c>
    </row>
    <row r="16970" customFormat="false" ht="12.75" hidden="true" customHeight="false" outlineLevel="0" collapsed="false">
      <c r="A16970" s="197" t="s">
        <v>33450</v>
      </c>
      <c r="B16970" s="197" t="str">
        <f aca="false">C16970&amp;D16970&amp;E16970&amp;F16970&amp;G16970&amp;H16970</f>
        <v>TUBO DE PVC RIGIDO,SERIE R DE 100MM,LINHA TRIPLA,PARA PROTECAO DE CONDUTORES DE SISTEMA DE TELEFONIA ASSENTADOS E COBERTOS COM CAMADA DE CONCRETO SIMPLES,EXCLUSIVE ESCAVACAO E REATERRO</v>
      </c>
      <c r="C16970" s="197" t="s">
        <v>33451</v>
      </c>
      <c r="D16970" s="197" t="s">
        <v>33452</v>
      </c>
      <c r="E16970" s="197" t="s">
        <v>33453</v>
      </c>
      <c r="F16970" s="197" t="s">
        <v>33454</v>
      </c>
      <c r="I16970" s="197" t="s">
        <v>338</v>
      </c>
      <c r="J16970" s="197" t="n">
        <v>109.87</v>
      </c>
    </row>
    <row r="16971" customFormat="false" ht="12.75" hidden="true" customHeight="false" outlineLevel="0" collapsed="false">
      <c r="A16971" s="197" t="s">
        <v>33455</v>
      </c>
      <c r="B16971" s="197" t="str">
        <f aca="false">C16971&amp;D16971&amp;E16971&amp;F16971&amp;G16971&amp;H16971</f>
        <v>TUBO DE PVC RIGIDO,SERIE R DE 100MM,LINHA TRIPLA,PARA PROTECAO DE CONDUTORES DE SISTEMA DE TELEFONIA ASSENTADOS E COBERTOS COM CAMADA DE CONCRETO SIMPLES,EXCLUSIVE ESCAVACAO E REATERRO</v>
      </c>
      <c r="C16971" s="197" t="s">
        <v>33451</v>
      </c>
      <c r="D16971" s="197" t="s">
        <v>33452</v>
      </c>
      <c r="E16971" s="197" t="s">
        <v>33453</v>
      </c>
      <c r="F16971" s="197" t="s">
        <v>33454</v>
      </c>
      <c r="I16971" s="197" t="s">
        <v>338</v>
      </c>
      <c r="J16971" s="197" t="n">
        <v>103.63</v>
      </c>
    </row>
    <row r="16972" customFormat="false" ht="12.75" hidden="true" customHeight="false" outlineLevel="0" collapsed="false">
      <c r="A16972" s="197" t="s">
        <v>33456</v>
      </c>
      <c r="B16972" s="197" t="str">
        <f aca="false">C16972&amp;D16972&amp;E16972&amp;F16972&amp;G16972&amp;H16972</f>
        <v>TE 90° COM INSPECAO,DE PVC,COM DIAMETRO DE(100X75)MM.FORNECIMENTO E ASSENTAMENTO</v>
      </c>
      <c r="C16972" s="197" t="s">
        <v>33457</v>
      </c>
      <c r="D16972" s="197" t="s">
        <v>11796</v>
      </c>
      <c r="I16972" s="197" t="s">
        <v>30</v>
      </c>
      <c r="J16972" s="197" t="n">
        <v>36.66</v>
      </c>
    </row>
    <row r="16973" customFormat="false" ht="12.75" hidden="true" customHeight="false" outlineLevel="0" collapsed="false">
      <c r="A16973" s="197" t="s">
        <v>33458</v>
      </c>
      <c r="B16973" s="197" t="str">
        <f aca="false">C16973&amp;D16973&amp;E16973&amp;F16973&amp;G16973&amp;H16973</f>
        <v>TE 90° COM INSPECAO,DE PVC,COM DIAMETRO DE(100X75)MM.FORNECIMENTO E ASSENTAMENTO</v>
      </c>
      <c r="C16973" s="197" t="s">
        <v>33457</v>
      </c>
      <c r="D16973" s="197" t="s">
        <v>11796</v>
      </c>
      <c r="I16973" s="197" t="s">
        <v>30</v>
      </c>
      <c r="J16973" s="197" t="n">
        <v>35.87</v>
      </c>
    </row>
    <row r="16974" customFormat="false" ht="12.75" hidden="true" customHeight="false" outlineLevel="0" collapsed="false">
      <c r="A16974" s="197" t="s">
        <v>33459</v>
      </c>
      <c r="B16974" s="197" t="str">
        <f aca="false">C16974&amp;D16974&amp;E16974&amp;F16974&amp;G16974&amp;H16974</f>
        <v>TE 90° COM INSPECAO,DE PVC,COM DIAMETRO DE(75X75)MM.FORNECIMENTO E ASSENTAMENTO</v>
      </c>
      <c r="C16974" s="197" t="s">
        <v>33460</v>
      </c>
      <c r="D16974" s="197" t="s">
        <v>33083</v>
      </c>
      <c r="I16974" s="197" t="s">
        <v>30</v>
      </c>
      <c r="J16974" s="197" t="n">
        <v>27.32</v>
      </c>
    </row>
    <row r="16975" customFormat="false" ht="12.75" hidden="true" customHeight="false" outlineLevel="0" collapsed="false">
      <c r="A16975" s="197" t="s">
        <v>33461</v>
      </c>
      <c r="B16975" s="197" t="str">
        <f aca="false">C16975&amp;D16975&amp;E16975&amp;F16975&amp;G16975&amp;H16975</f>
        <v>TE 90° COM INSPECAO,DE PVC,COM DIAMETRO DE(75X75)MM.FORNECIMENTO E ASSENTAMENTO</v>
      </c>
      <c r="C16975" s="197" t="s">
        <v>33460</v>
      </c>
      <c r="D16975" s="197" t="s">
        <v>33083</v>
      </c>
      <c r="I16975" s="197" t="s">
        <v>30</v>
      </c>
      <c r="J16975" s="197" t="n">
        <v>26.53</v>
      </c>
    </row>
    <row r="16976" customFormat="false" ht="12.75" hidden="true" customHeight="false" outlineLevel="0" collapsed="false">
      <c r="A16976" s="197" t="s">
        <v>33462</v>
      </c>
      <c r="B16976" s="197" t="str">
        <f aca="false">C16976&amp;D16976&amp;E16976&amp;F16976&amp;G16976&amp;H16976</f>
        <v>ELETRODUTO EM PVC FLEXIVEL,COR AMARELA,DIAMETRO DE 20MM.FORNECIMENTO E COLOCACAO.</v>
      </c>
      <c r="C16976" s="197" t="s">
        <v>33463</v>
      </c>
      <c r="D16976" s="197" t="s">
        <v>33464</v>
      </c>
      <c r="I16976" s="197" t="s">
        <v>338</v>
      </c>
      <c r="J16976" s="197" t="n">
        <v>2.09</v>
      </c>
    </row>
    <row r="16977" customFormat="false" ht="12.75" hidden="true" customHeight="false" outlineLevel="0" collapsed="false">
      <c r="A16977" s="197" t="s">
        <v>356</v>
      </c>
      <c r="B16977" s="197" t="str">
        <f aca="false">C16977&amp;D16977&amp;E16977&amp;F16977&amp;G16977&amp;H16977</f>
        <v>ELETRODUTO EM PVC FLEXIVEL,COR AMARELA,DIAMETRO DE 20MM.FORNECIMENTO E COLOCACAO.</v>
      </c>
      <c r="C16977" s="197" t="s">
        <v>33463</v>
      </c>
      <c r="D16977" s="197" t="s">
        <v>33464</v>
      </c>
      <c r="I16977" s="197" t="s">
        <v>338</v>
      </c>
      <c r="J16977" s="197" t="n">
        <v>1.94</v>
      </c>
    </row>
    <row r="16978" customFormat="false" ht="12.75" hidden="true" customHeight="false" outlineLevel="0" collapsed="false">
      <c r="A16978" s="197" t="s">
        <v>33465</v>
      </c>
      <c r="B16978" s="197" t="str">
        <f aca="false">C16978&amp;D16978&amp;E16978&amp;F16978&amp;G16978&amp;H16978</f>
        <v>ELETRODUTO EM PVC FLEXIVEL,COR AMARELA,DIAMETRO DE 25MM.FORNECIMENTO E COLOCACAO.</v>
      </c>
      <c r="C16978" s="197" t="s">
        <v>33466</v>
      </c>
      <c r="D16978" s="197" t="s">
        <v>33464</v>
      </c>
      <c r="I16978" s="197" t="s">
        <v>338</v>
      </c>
      <c r="J16978" s="197" t="n">
        <v>2.31</v>
      </c>
    </row>
    <row r="16979" customFormat="false" ht="12.75" hidden="true" customHeight="false" outlineLevel="0" collapsed="false">
      <c r="A16979" s="197" t="s">
        <v>33467</v>
      </c>
      <c r="B16979" s="197" t="str">
        <f aca="false">C16979&amp;D16979&amp;E16979&amp;F16979&amp;G16979&amp;H16979</f>
        <v>ELETRODUTO EM PVC FLEXIVEL,COR AMARELA,DIAMETRO DE 25MM.FORNECIMENTO E COLOCACAO.</v>
      </c>
      <c r="C16979" s="197" t="s">
        <v>33466</v>
      </c>
      <c r="D16979" s="197" t="s">
        <v>33464</v>
      </c>
      <c r="I16979" s="197" t="s">
        <v>338</v>
      </c>
      <c r="J16979" s="197" t="n">
        <v>2.16</v>
      </c>
    </row>
    <row r="16980" customFormat="false" ht="12.75" hidden="true" customHeight="false" outlineLevel="0" collapsed="false">
      <c r="A16980" s="197" t="s">
        <v>33468</v>
      </c>
      <c r="B16980" s="197" t="str">
        <f aca="false">C16980&amp;D16980&amp;E16980&amp;F16980&amp;G16980&amp;H16980</f>
        <v>ELETRODUTO EM PVC FLEXIVEL,COR AMARELA,DIAMETRO DE 32MM.FORNECIMENTO E COLOCACAO.</v>
      </c>
      <c r="C16980" s="197" t="s">
        <v>33469</v>
      </c>
      <c r="D16980" s="197" t="s">
        <v>33464</v>
      </c>
      <c r="I16980" s="197" t="s">
        <v>338</v>
      </c>
      <c r="J16980" s="197" t="n">
        <v>2.86</v>
      </c>
    </row>
    <row r="16981" customFormat="false" ht="12.75" hidden="true" customHeight="false" outlineLevel="0" collapsed="false">
      <c r="A16981" s="197" t="s">
        <v>33470</v>
      </c>
      <c r="B16981" s="197" t="str">
        <f aca="false">C16981&amp;D16981&amp;E16981&amp;F16981&amp;G16981&amp;H16981</f>
        <v>ELETRODUTO EM PVC FLEXIVEL,COR AMARELA,DIAMETRO DE 32MM.FORNECIMENTO E COLOCACAO.</v>
      </c>
      <c r="C16981" s="197" t="s">
        <v>33469</v>
      </c>
      <c r="D16981" s="197" t="s">
        <v>33464</v>
      </c>
      <c r="I16981" s="197" t="s">
        <v>338</v>
      </c>
      <c r="J16981" s="197" t="n">
        <v>2.71</v>
      </c>
    </row>
    <row r="16982" customFormat="false" ht="12.75" hidden="true" customHeight="false" outlineLevel="0" collapsed="false">
      <c r="A16982" s="197" t="s">
        <v>33471</v>
      </c>
      <c r="B16982" s="197" t="str">
        <f aca="false">C16982&amp;D16982&amp;E16982&amp;F16982&amp;G16982&amp;H16982</f>
        <v>CONDUITE FLEXIVEL,GALVANIZADO,COM DIAMETRO DE 1/2",EXCLUSIVE EMENDAS.FORNECIMENTO E ASSENTAMENTO</v>
      </c>
      <c r="C16982" s="197" t="s">
        <v>33472</v>
      </c>
      <c r="D16982" s="197" t="s">
        <v>33473</v>
      </c>
      <c r="I16982" s="197" t="s">
        <v>338</v>
      </c>
      <c r="J16982" s="197" t="n">
        <v>4.87</v>
      </c>
    </row>
    <row r="16983" customFormat="false" ht="12.75" hidden="true" customHeight="false" outlineLevel="0" collapsed="false">
      <c r="A16983" s="197" t="s">
        <v>33474</v>
      </c>
      <c r="B16983" s="197" t="str">
        <f aca="false">C16983&amp;D16983&amp;E16983&amp;F16983&amp;G16983&amp;H16983</f>
        <v>CONDUITE FLEXIVEL,GALVANIZADO,COM DIAMETRO DE 1/2",EXCLUSIVE EMENDAS.FORNECIMENTO E ASSENTAMENTO</v>
      </c>
      <c r="C16983" s="197" t="s">
        <v>33472</v>
      </c>
      <c r="D16983" s="197" t="s">
        <v>33473</v>
      </c>
      <c r="I16983" s="197" t="s">
        <v>338</v>
      </c>
      <c r="J16983" s="197" t="n">
        <v>4.62</v>
      </c>
    </row>
    <row r="16984" customFormat="false" ht="12.75" hidden="true" customHeight="false" outlineLevel="0" collapsed="false">
      <c r="A16984" s="197" t="s">
        <v>33475</v>
      </c>
      <c r="B16984" s="197" t="str">
        <f aca="false">C16984&amp;D16984&amp;E16984&amp;F16984&amp;G16984&amp;H16984</f>
        <v>CONDUITE FLEXIVEL,GALVANIZADO,COM DIAMETRO DE 3/4",EXCLUSIVE EMENDAS.FORNECIMENTO E ASSENTAMENTO</v>
      </c>
      <c r="C16984" s="197" t="s">
        <v>33476</v>
      </c>
      <c r="D16984" s="197" t="s">
        <v>33473</v>
      </c>
      <c r="I16984" s="197" t="s">
        <v>338</v>
      </c>
      <c r="J16984" s="197" t="n">
        <v>5.48</v>
      </c>
    </row>
    <row r="16985" customFormat="false" ht="12.75" hidden="true" customHeight="false" outlineLevel="0" collapsed="false">
      <c r="A16985" s="197" t="s">
        <v>33477</v>
      </c>
      <c r="B16985" s="197" t="str">
        <f aca="false">C16985&amp;D16985&amp;E16985&amp;F16985&amp;G16985&amp;H16985</f>
        <v>CONDUITE FLEXIVEL,GALVANIZADO,COM DIAMETRO DE 3/4",EXCLUSIVE EMENDAS.FORNECIMENTO E ASSENTAMENTO</v>
      </c>
      <c r="C16985" s="197" t="s">
        <v>33476</v>
      </c>
      <c r="D16985" s="197" t="s">
        <v>33473</v>
      </c>
      <c r="I16985" s="197" t="s">
        <v>338</v>
      </c>
      <c r="J16985" s="197" t="n">
        <v>5.18</v>
      </c>
    </row>
    <row r="16986" customFormat="false" ht="12.75" hidden="true" customHeight="false" outlineLevel="0" collapsed="false">
      <c r="A16986" s="197" t="s">
        <v>33478</v>
      </c>
      <c r="B16986" s="197" t="str">
        <f aca="false">C16986&amp;D16986&amp;E16986&amp;F16986&amp;G16986&amp;H16986</f>
        <v>CONDUITE FLEXIVEL,GALVANIZADO,COM DIAMETRO DE 1",EXCLUSIVE EMENDAS.FORNECIMENTO E ASSENTAMENTO</v>
      </c>
      <c r="C16986" s="197" t="s">
        <v>33479</v>
      </c>
      <c r="D16986" s="197" t="s">
        <v>33480</v>
      </c>
      <c r="I16986" s="197" t="s">
        <v>338</v>
      </c>
      <c r="J16986" s="197" t="n">
        <v>6.86</v>
      </c>
    </row>
    <row r="16987" customFormat="false" ht="12.75" hidden="true" customHeight="false" outlineLevel="0" collapsed="false">
      <c r="A16987" s="197" t="s">
        <v>33481</v>
      </c>
      <c r="B16987" s="197" t="str">
        <f aca="false">C16987&amp;D16987&amp;E16987&amp;F16987&amp;G16987&amp;H16987</f>
        <v>CONDUITE FLEXIVEL,GALVANIZADO,COM DIAMETRO DE 1",EXCLUSIVE EMENDAS.FORNECIMENTO E ASSENTAMENTO</v>
      </c>
      <c r="C16987" s="197" t="s">
        <v>33479</v>
      </c>
      <c r="D16987" s="197" t="s">
        <v>33480</v>
      </c>
      <c r="I16987" s="197" t="s">
        <v>338</v>
      </c>
      <c r="J16987" s="197" t="n">
        <v>6.51</v>
      </c>
    </row>
    <row r="16988" customFormat="false" ht="12.75" hidden="true" customHeight="false" outlineLevel="0" collapsed="false">
      <c r="A16988" s="197" t="s">
        <v>33482</v>
      </c>
      <c r="B16988" s="197" t="str">
        <f aca="false">C16988&amp;D16988&amp;E16988&amp;F16988&amp;G16988&amp;H16988</f>
        <v>CONDUITE FLEXIVEL,GALVANIZADO,COM DIAMETRO DE 1.1/4",EXCLUSIVE EMENDAS.FORNECIMENTO E ASSENTAMENTO</v>
      </c>
      <c r="C16988" s="197" t="s">
        <v>33483</v>
      </c>
      <c r="D16988" s="197" t="s">
        <v>33484</v>
      </c>
      <c r="I16988" s="197" t="s">
        <v>338</v>
      </c>
      <c r="J16988" s="197" t="n">
        <v>10.51</v>
      </c>
    </row>
    <row r="16989" customFormat="false" ht="12.75" hidden="true" customHeight="false" outlineLevel="0" collapsed="false">
      <c r="A16989" s="197" t="s">
        <v>33485</v>
      </c>
      <c r="B16989" s="197" t="str">
        <f aca="false">C16989&amp;D16989&amp;E16989&amp;F16989&amp;G16989&amp;H16989</f>
        <v>CONDUITE FLEXIVEL,GALVANIZADO,COM DIAMETRO DE 1.1/4",EXCLUSIVE EMENDAS.FORNECIMENTO E ASSENTAMENTO</v>
      </c>
      <c r="C16989" s="197" t="s">
        <v>33483</v>
      </c>
      <c r="D16989" s="197" t="s">
        <v>33484</v>
      </c>
      <c r="I16989" s="197" t="s">
        <v>338</v>
      </c>
      <c r="J16989" s="197" t="n">
        <v>10.12</v>
      </c>
    </row>
    <row r="16990" customFormat="false" ht="12.75" hidden="true" customHeight="false" outlineLevel="0" collapsed="false">
      <c r="A16990" s="197" t="s">
        <v>33486</v>
      </c>
      <c r="B16990" s="197" t="str">
        <f aca="false">C16990&amp;D16990&amp;E16990&amp;F16990&amp;G16990&amp;H16990</f>
        <v>CONDUITE FLEXIVEL,GALVANIZADO,COM DIAMETRO DE 1.1/2",EXCLUSIVE EMENDAS.FORNECIMENTO E ASSENTAMENTO</v>
      </c>
      <c r="C16990" s="197" t="s">
        <v>33487</v>
      </c>
      <c r="D16990" s="197" t="s">
        <v>33484</v>
      </c>
      <c r="I16990" s="197" t="s">
        <v>338</v>
      </c>
      <c r="J16990" s="197" t="n">
        <v>13.49</v>
      </c>
    </row>
    <row r="16991" customFormat="false" ht="12.75" hidden="true" customHeight="false" outlineLevel="0" collapsed="false">
      <c r="A16991" s="197" t="s">
        <v>33488</v>
      </c>
      <c r="B16991" s="197" t="str">
        <f aca="false">C16991&amp;D16991&amp;E16991&amp;F16991&amp;G16991&amp;H16991</f>
        <v>CONDUITE FLEXIVEL,GALVANIZADO,COM DIAMETRO DE 1.1/2",EXCLUSIVE EMENDAS.FORNECIMENTO E ASSENTAMENTO</v>
      </c>
      <c r="C16991" s="197" t="s">
        <v>33487</v>
      </c>
      <c r="D16991" s="197" t="s">
        <v>33484</v>
      </c>
      <c r="I16991" s="197" t="s">
        <v>338</v>
      </c>
      <c r="J16991" s="197" t="n">
        <v>13.04</v>
      </c>
    </row>
    <row r="16992" customFormat="false" ht="12.75" hidden="true" customHeight="false" outlineLevel="0" collapsed="false">
      <c r="A16992" s="197" t="s">
        <v>33489</v>
      </c>
      <c r="B16992" s="197" t="str">
        <f aca="false">C16992&amp;D16992&amp;E16992&amp;F16992&amp;G16992&amp;H16992</f>
        <v>CONDUITE FLEXIVEL,GALVANIZADO,COM DIAMETRO DE 2",EXCLUSIVE EMENDAS.FORNECIMENTO E ASSENTAMENTO</v>
      </c>
      <c r="C16992" s="197" t="s">
        <v>33490</v>
      </c>
      <c r="D16992" s="197" t="s">
        <v>33480</v>
      </c>
      <c r="I16992" s="197" t="s">
        <v>338</v>
      </c>
      <c r="J16992" s="197" t="n">
        <v>15.22</v>
      </c>
    </row>
    <row r="16993" customFormat="false" ht="12.75" hidden="true" customHeight="false" outlineLevel="0" collapsed="false">
      <c r="A16993" s="197" t="s">
        <v>33491</v>
      </c>
      <c r="B16993" s="197" t="str">
        <f aca="false">C16993&amp;D16993&amp;E16993&amp;F16993&amp;G16993&amp;H16993</f>
        <v>CONDUITE FLEXIVEL,GALVANIZADO,COM DIAMETRO DE 2",EXCLUSIVE EMENDAS.FORNECIMENTO E ASSENTAMENTO</v>
      </c>
      <c r="C16993" s="197" t="s">
        <v>33490</v>
      </c>
      <c r="D16993" s="197" t="s">
        <v>33480</v>
      </c>
      <c r="I16993" s="197" t="s">
        <v>338</v>
      </c>
      <c r="J16993" s="197" t="n">
        <v>14.67</v>
      </c>
    </row>
    <row r="16994" customFormat="false" ht="12.75" hidden="true" customHeight="false" outlineLevel="0" collapsed="false">
      <c r="A16994" s="197" t="s">
        <v>33492</v>
      </c>
      <c r="B16994" s="197" t="str">
        <f aca="false">C16994&amp;D16994&amp;E16994&amp;F16994&amp;G16994&amp;H16994</f>
        <v>CONDUITE FLEXIVEL,GALVANIZADO,COM DIAMETRO DE 2.1/2",EXCLUSIVE EMENDAS.FORNECIMENTO E ASSENTAMENTO</v>
      </c>
      <c r="C16994" s="197" t="s">
        <v>33493</v>
      </c>
      <c r="D16994" s="197" t="s">
        <v>33484</v>
      </c>
      <c r="I16994" s="197" t="s">
        <v>338</v>
      </c>
      <c r="J16994" s="197" t="n">
        <v>28.62</v>
      </c>
    </row>
    <row r="16995" customFormat="false" ht="12.75" hidden="true" customHeight="false" outlineLevel="0" collapsed="false">
      <c r="A16995" s="197" t="s">
        <v>33494</v>
      </c>
      <c r="B16995" s="197" t="str">
        <f aca="false">C16995&amp;D16995&amp;E16995&amp;F16995&amp;G16995&amp;H16995</f>
        <v>CONDUITE FLEXIVEL,GALVANIZADO,COM DIAMETRO DE 2.1/2",EXCLUSIVE EMENDAS.FORNECIMENTO E ASSENTAMENTO</v>
      </c>
      <c r="C16995" s="197" t="s">
        <v>33493</v>
      </c>
      <c r="D16995" s="197" t="s">
        <v>33484</v>
      </c>
      <c r="I16995" s="197" t="s">
        <v>338</v>
      </c>
      <c r="J16995" s="197" t="n">
        <v>27.98</v>
      </c>
    </row>
    <row r="16996" customFormat="false" ht="12.75" hidden="true" customHeight="false" outlineLevel="0" collapsed="false">
      <c r="A16996" s="197" t="s">
        <v>33495</v>
      </c>
      <c r="B16996" s="197" t="str">
        <f aca="false">C16996&amp;D16996&amp;E16996&amp;F16996&amp;G16996&amp;H16996</f>
        <v>CONDUITE FLEXIVEL,GALVANIZADO,COM DIAMETRO DE 3",EXCLUSIVE EMENDAS.FORNECIMENTO E ASSENTAMENTO</v>
      </c>
      <c r="C16996" s="197" t="s">
        <v>33496</v>
      </c>
      <c r="D16996" s="197" t="s">
        <v>33480</v>
      </c>
      <c r="I16996" s="197" t="s">
        <v>338</v>
      </c>
      <c r="J16996" s="197" t="n">
        <v>35.38</v>
      </c>
    </row>
    <row r="16997" customFormat="false" ht="12.75" hidden="true" customHeight="false" outlineLevel="0" collapsed="false">
      <c r="A16997" s="197" t="s">
        <v>33497</v>
      </c>
      <c r="B16997" s="197" t="str">
        <f aca="false">C16997&amp;D16997&amp;E16997&amp;F16997&amp;G16997&amp;H16997</f>
        <v>CONDUITE FLEXIVEL,GALVANIZADO,COM DIAMETRO DE 3",EXCLUSIVE EMENDAS.FORNECIMENTO E ASSENTAMENTO</v>
      </c>
      <c r="C16997" s="197" t="s">
        <v>33496</v>
      </c>
      <c r="D16997" s="197" t="s">
        <v>33480</v>
      </c>
      <c r="I16997" s="197" t="s">
        <v>338</v>
      </c>
      <c r="J16997" s="197" t="n">
        <v>34.64</v>
      </c>
    </row>
    <row r="16998" customFormat="false" ht="12.75" hidden="true" customHeight="false" outlineLevel="0" collapsed="false">
      <c r="A16998" s="197" t="s">
        <v>33498</v>
      </c>
      <c r="B16998" s="197" t="str">
        <f aca="false">C16998&amp;D16998&amp;E16998&amp;F16998&amp;G16998&amp;H16998</f>
        <v>ADAPTADOR ROSQUEAVEL,COM DIAMETRO DE 1/2",COM FLANGES E ANEL DE VEDACAO PARA CAIXA D'AGUA.FORNECIMENTO</v>
      </c>
      <c r="C16998" s="197" t="s">
        <v>33499</v>
      </c>
      <c r="D16998" s="197" t="s">
        <v>33500</v>
      </c>
      <c r="I16998" s="197" t="s">
        <v>30</v>
      </c>
      <c r="J16998" s="197" t="n">
        <v>5.5</v>
      </c>
    </row>
    <row r="16999" customFormat="false" ht="12.75" hidden="true" customHeight="false" outlineLevel="0" collapsed="false">
      <c r="A16999" s="197" t="s">
        <v>33501</v>
      </c>
      <c r="B16999" s="197" t="str">
        <f aca="false">C16999&amp;D16999&amp;E16999&amp;F16999&amp;G16999&amp;H16999</f>
        <v>ADAPTADOR ROSQUEAVEL,COM DIAMETRO DE 1/2",COM FLANGES E ANEL DE VEDACAO PARA CAIXA D'AGUA.FORNECIMENTO</v>
      </c>
      <c r="C16999" s="197" t="s">
        <v>33499</v>
      </c>
      <c r="D16999" s="197" t="s">
        <v>33500</v>
      </c>
      <c r="I16999" s="197" t="s">
        <v>30</v>
      </c>
      <c r="J16999" s="197" t="n">
        <v>5.5</v>
      </c>
    </row>
    <row r="17000" customFormat="false" ht="12.75" hidden="true" customHeight="false" outlineLevel="0" collapsed="false">
      <c r="A17000" s="197" t="s">
        <v>33502</v>
      </c>
      <c r="B17000" s="197" t="str">
        <f aca="false">C17000&amp;D17000&amp;E17000&amp;F17000&amp;G17000&amp;H17000</f>
        <v>ADAPTADOR ROSQUEAVEL,COM DIAMETRO DE 3/4",COM FLANGES E ANEL DE VEDACAO PARA CAIXA D'AGUA.FORNECIMENTO</v>
      </c>
      <c r="C17000" s="197" t="s">
        <v>33503</v>
      </c>
      <c r="D17000" s="197" t="s">
        <v>33500</v>
      </c>
      <c r="I17000" s="197" t="s">
        <v>30</v>
      </c>
      <c r="J17000" s="197" t="n">
        <v>7.55</v>
      </c>
    </row>
    <row r="17001" customFormat="false" ht="12.75" hidden="true" customHeight="false" outlineLevel="0" collapsed="false">
      <c r="A17001" s="197" t="s">
        <v>33504</v>
      </c>
      <c r="B17001" s="197" t="str">
        <f aca="false">C17001&amp;D17001&amp;E17001&amp;F17001&amp;G17001&amp;H17001</f>
        <v>ADAPTADOR ROSQUEAVEL,COM DIAMETRO DE 3/4",COM FLANGES E ANEL DE VEDACAO PARA CAIXA D'AGUA.FORNECIMENTO</v>
      </c>
      <c r="C17001" s="197" t="s">
        <v>33503</v>
      </c>
      <c r="D17001" s="197" t="s">
        <v>33500</v>
      </c>
      <c r="I17001" s="197" t="s">
        <v>30</v>
      </c>
      <c r="J17001" s="197" t="n">
        <v>7.55</v>
      </c>
    </row>
    <row r="17002" customFormat="false" ht="12.75" hidden="true" customHeight="false" outlineLevel="0" collapsed="false">
      <c r="A17002" s="197" t="s">
        <v>33505</v>
      </c>
      <c r="B17002" s="197" t="str">
        <f aca="false">C17002&amp;D17002&amp;E17002&amp;F17002&amp;G17002&amp;H17002</f>
        <v>ADAPTADOR ROSQUEAVEL,COM DIAMETRO DE 1",COM FLANGES E ANEL DE VEDACAO PARA CAIXA D'AGUA.FORNECIMENTO</v>
      </c>
      <c r="C17002" s="197" t="s">
        <v>33506</v>
      </c>
      <c r="D17002" s="197" t="s">
        <v>33507</v>
      </c>
      <c r="I17002" s="197" t="s">
        <v>30</v>
      </c>
      <c r="J17002" s="197" t="n">
        <v>10.11</v>
      </c>
    </row>
    <row r="17003" customFormat="false" ht="12.75" hidden="true" customHeight="false" outlineLevel="0" collapsed="false">
      <c r="A17003" s="197" t="s">
        <v>33508</v>
      </c>
      <c r="B17003" s="197" t="str">
        <f aca="false">C17003&amp;D17003&amp;E17003&amp;F17003&amp;G17003&amp;H17003</f>
        <v>ADAPTADOR ROSQUEAVEL,COM DIAMETRO DE 1",COM FLANGES E ANEL DE VEDACAO PARA CAIXA D'AGUA.FORNECIMENTO</v>
      </c>
      <c r="C17003" s="197" t="s">
        <v>33506</v>
      </c>
      <c r="D17003" s="197" t="s">
        <v>33507</v>
      </c>
      <c r="I17003" s="197" t="s">
        <v>30</v>
      </c>
      <c r="J17003" s="197" t="n">
        <v>10.11</v>
      </c>
    </row>
    <row r="17004" customFormat="false" ht="12.75" hidden="true" customHeight="false" outlineLevel="0" collapsed="false">
      <c r="A17004" s="197" t="s">
        <v>33509</v>
      </c>
      <c r="B17004" s="197" t="str">
        <f aca="false">C17004&amp;D17004&amp;E17004&amp;F17004&amp;G17004&amp;H17004</f>
        <v>ADAPTADOR ROSQUEAVEL,COM DIAMETRO DE 1.1/4",COM FLANGES E ANEL DE VEDACAO PARA CAIXA D'AGUA.FORNECIMENTO</v>
      </c>
      <c r="C17004" s="197" t="s">
        <v>33510</v>
      </c>
      <c r="D17004" s="197" t="s">
        <v>33511</v>
      </c>
      <c r="I17004" s="197" t="s">
        <v>30</v>
      </c>
      <c r="J17004" s="197" t="n">
        <v>14.34</v>
      </c>
    </row>
    <row r="17005" customFormat="false" ht="12.75" hidden="true" customHeight="false" outlineLevel="0" collapsed="false">
      <c r="A17005" s="197" t="s">
        <v>33512</v>
      </c>
      <c r="B17005" s="197" t="str">
        <f aca="false">C17005&amp;D17005&amp;E17005&amp;F17005&amp;G17005&amp;H17005</f>
        <v>ADAPTADOR ROSQUEAVEL,COM DIAMETRO DE 1.1/4",COM FLANGES E ANEL DE VEDACAO PARA CAIXA D'AGUA.FORNECIMENTO</v>
      </c>
      <c r="C17005" s="197" t="s">
        <v>33510</v>
      </c>
      <c r="D17005" s="197" t="s">
        <v>33511</v>
      </c>
      <c r="I17005" s="197" t="s">
        <v>30</v>
      </c>
      <c r="J17005" s="197" t="n">
        <v>14.34</v>
      </c>
    </row>
    <row r="17006" customFormat="false" ht="12.75" hidden="true" customHeight="false" outlineLevel="0" collapsed="false">
      <c r="A17006" s="197" t="s">
        <v>33513</v>
      </c>
      <c r="B17006" s="197" t="str">
        <f aca="false">C17006&amp;D17006&amp;E17006&amp;F17006&amp;G17006&amp;H17006</f>
        <v>ADAPTADOR ROSQUEAVEL,COM DIAMETRO DE 1.1/2",COM FLANGES E ANEL DE VEDACAO PARA CAIXA D'AGUA.FORNECIMENTO</v>
      </c>
      <c r="C17006" s="197" t="s">
        <v>33514</v>
      </c>
      <c r="D17006" s="197" t="s">
        <v>33511</v>
      </c>
      <c r="I17006" s="197" t="s">
        <v>30</v>
      </c>
      <c r="J17006" s="197" t="n">
        <v>17.14</v>
      </c>
    </row>
    <row r="17007" customFormat="false" ht="12.75" hidden="true" customHeight="false" outlineLevel="0" collapsed="false">
      <c r="A17007" s="197" t="s">
        <v>33515</v>
      </c>
      <c r="B17007" s="197" t="str">
        <f aca="false">C17007&amp;D17007&amp;E17007&amp;F17007&amp;G17007&amp;H17007</f>
        <v>ADAPTADOR ROSQUEAVEL,COM DIAMETRO DE 1.1/2",COM FLANGES E ANEL DE VEDACAO PARA CAIXA D'AGUA.FORNECIMENTO</v>
      </c>
      <c r="C17007" s="197" t="s">
        <v>33514</v>
      </c>
      <c r="D17007" s="197" t="s">
        <v>33511</v>
      </c>
      <c r="I17007" s="197" t="s">
        <v>30</v>
      </c>
      <c r="J17007" s="197" t="n">
        <v>17.14</v>
      </c>
    </row>
    <row r="17008" customFormat="false" ht="12.75" hidden="true" customHeight="false" outlineLevel="0" collapsed="false">
      <c r="A17008" s="197" t="s">
        <v>33516</v>
      </c>
      <c r="B17008" s="197" t="str">
        <f aca="false">C17008&amp;D17008&amp;E17008&amp;F17008&amp;G17008&amp;H17008</f>
        <v>ADAPTADOR ROSQUEAVEL,COM DIAMETRO DE 2",COM FLANGES E ANEL DE VEDACAO PARA CAIXA D'AGUA.FORNECIMENTO</v>
      </c>
      <c r="C17008" s="197" t="s">
        <v>33517</v>
      </c>
      <c r="D17008" s="197" t="s">
        <v>33507</v>
      </c>
      <c r="I17008" s="197" t="s">
        <v>30</v>
      </c>
      <c r="J17008" s="197" t="n">
        <v>20.81</v>
      </c>
    </row>
    <row r="17009" customFormat="false" ht="12.75" hidden="true" customHeight="false" outlineLevel="0" collapsed="false">
      <c r="A17009" s="197" t="s">
        <v>33518</v>
      </c>
      <c r="B17009" s="197" t="str">
        <f aca="false">C17009&amp;D17009&amp;E17009&amp;F17009&amp;G17009&amp;H17009</f>
        <v>ADAPTADOR ROSQUEAVEL,COM DIAMETRO DE 2",COM FLANGES E ANEL DE VEDACAO PARA CAIXA D'AGUA.FORNECIMENTO</v>
      </c>
      <c r="C17009" s="197" t="s">
        <v>33517</v>
      </c>
      <c r="D17009" s="197" t="s">
        <v>33507</v>
      </c>
      <c r="I17009" s="197" t="s">
        <v>30</v>
      </c>
      <c r="J17009" s="197" t="n">
        <v>20.81</v>
      </c>
    </row>
    <row r="17010" customFormat="false" ht="12.75" hidden="true" customHeight="false" outlineLevel="0" collapsed="false">
      <c r="A17010" s="197" t="s">
        <v>33519</v>
      </c>
      <c r="B17010" s="197" t="str">
        <f aca="false">C17010&amp;D17010&amp;E17010&amp;F17010&amp;G17010&amp;H17010</f>
        <v>BUCHA DE REDUCAO COM ROSCA,COM DIAMETRO DE 3/4"X1/2".FORNECIMENTO</v>
      </c>
      <c r="C17010" s="197" t="s">
        <v>33520</v>
      </c>
      <c r="D17010" s="197" t="s">
        <v>10224</v>
      </c>
      <c r="I17010" s="197" t="s">
        <v>30</v>
      </c>
      <c r="J17010" s="197" t="n">
        <v>0.35</v>
      </c>
    </row>
    <row r="17011" customFormat="false" ht="12.75" hidden="true" customHeight="false" outlineLevel="0" collapsed="false">
      <c r="A17011" s="197" t="s">
        <v>33521</v>
      </c>
      <c r="B17011" s="197" t="str">
        <f aca="false">C17011&amp;D17011&amp;E17011&amp;F17011&amp;G17011&amp;H17011</f>
        <v>BUCHA DE REDUCAO COM ROSCA,COM DIAMETRO DE 3/4"X1/2".FORNECIMENTO</v>
      </c>
      <c r="C17011" s="197" t="s">
        <v>33520</v>
      </c>
      <c r="D17011" s="197" t="s">
        <v>10224</v>
      </c>
      <c r="I17011" s="197" t="s">
        <v>30</v>
      </c>
      <c r="J17011" s="197" t="n">
        <v>0.35</v>
      </c>
    </row>
    <row r="17012" customFormat="false" ht="12.75" hidden="true" customHeight="false" outlineLevel="0" collapsed="false">
      <c r="A17012" s="197" t="s">
        <v>33522</v>
      </c>
      <c r="B17012" s="197" t="str">
        <f aca="false">C17012&amp;D17012&amp;E17012&amp;F17012&amp;G17012&amp;H17012</f>
        <v>BUCHA DE REDUCAO COM ROSCA,COM DIAMETRO DE 1X1/2".FORNECIMENTO</v>
      </c>
      <c r="C17012" s="197" t="s">
        <v>33523</v>
      </c>
      <c r="D17012" s="197" t="s">
        <v>5114</v>
      </c>
      <c r="I17012" s="197" t="s">
        <v>30</v>
      </c>
      <c r="J17012" s="197" t="n">
        <v>1.79</v>
      </c>
    </row>
    <row r="17013" customFormat="false" ht="12.75" hidden="true" customHeight="false" outlineLevel="0" collapsed="false">
      <c r="A17013" s="197" t="s">
        <v>33524</v>
      </c>
      <c r="B17013" s="197" t="str">
        <f aca="false">C17013&amp;D17013&amp;E17013&amp;F17013&amp;G17013&amp;H17013</f>
        <v>BUCHA DE REDUCAO COM ROSCA,COM DIAMETRO DE 1X1/2".FORNECIMENTO</v>
      </c>
      <c r="C17013" s="197" t="s">
        <v>33523</v>
      </c>
      <c r="D17013" s="197" t="s">
        <v>5114</v>
      </c>
      <c r="I17013" s="197" t="s">
        <v>30</v>
      </c>
      <c r="J17013" s="197" t="n">
        <v>1.79</v>
      </c>
    </row>
    <row r="17014" customFormat="false" ht="12.75" hidden="true" customHeight="false" outlineLevel="0" collapsed="false">
      <c r="A17014" s="197" t="s">
        <v>33525</v>
      </c>
      <c r="B17014" s="197" t="str">
        <f aca="false">C17014&amp;D17014&amp;E17014&amp;F17014&amp;G17014&amp;H17014</f>
        <v>BUCHA DE REDUCAO COM ROSCA,COM DIAMETRO DE 1"X3/4".FORNECIMENTO</v>
      </c>
      <c r="C17014" s="197" t="s">
        <v>33526</v>
      </c>
      <c r="D17014" s="197" t="s">
        <v>5130</v>
      </c>
      <c r="I17014" s="197" t="s">
        <v>30</v>
      </c>
      <c r="J17014" s="197" t="n">
        <v>1.82</v>
      </c>
    </row>
    <row r="17015" customFormat="false" ht="12.75" hidden="true" customHeight="false" outlineLevel="0" collapsed="false">
      <c r="A17015" s="197" t="s">
        <v>33527</v>
      </c>
      <c r="B17015" s="197" t="str">
        <f aca="false">C17015&amp;D17015&amp;E17015&amp;F17015&amp;G17015&amp;H17015</f>
        <v>BUCHA DE REDUCAO COM ROSCA,COM DIAMETRO DE 1"X3/4".FORNECIMENTO</v>
      </c>
      <c r="C17015" s="197" t="s">
        <v>33526</v>
      </c>
      <c r="D17015" s="197" t="s">
        <v>5130</v>
      </c>
      <c r="I17015" s="197" t="s">
        <v>30</v>
      </c>
      <c r="J17015" s="197" t="n">
        <v>1.82</v>
      </c>
    </row>
    <row r="17016" customFormat="false" ht="12.75" hidden="true" customHeight="false" outlineLevel="0" collapsed="false">
      <c r="A17016" s="197" t="s">
        <v>33528</v>
      </c>
      <c r="B17016" s="197" t="str">
        <f aca="false">C17016&amp;D17016&amp;E17016&amp;F17016&amp;G17016&amp;H17016</f>
        <v>BUCHA DE REDUCAO COM ROSCA,COM DIAMETRO DE 1.1/4"X3/4".FORNECIMENTO</v>
      </c>
      <c r="C17016" s="197" t="s">
        <v>33529</v>
      </c>
      <c r="D17016" s="197" t="s">
        <v>19650</v>
      </c>
      <c r="I17016" s="197" t="s">
        <v>30</v>
      </c>
      <c r="J17016" s="197" t="n">
        <v>2.78</v>
      </c>
    </row>
    <row r="17017" customFormat="false" ht="12.75" hidden="true" customHeight="false" outlineLevel="0" collapsed="false">
      <c r="A17017" s="197" t="s">
        <v>33530</v>
      </c>
      <c r="B17017" s="197" t="str">
        <f aca="false">C17017&amp;D17017&amp;E17017&amp;F17017&amp;G17017&amp;H17017</f>
        <v>BUCHA DE REDUCAO COM ROSCA,COM DIAMETRO DE 1.1/4"X3/4".FORNECIMENTO</v>
      </c>
      <c r="C17017" s="197" t="s">
        <v>33529</v>
      </c>
      <c r="D17017" s="197" t="s">
        <v>19650</v>
      </c>
      <c r="I17017" s="197" t="s">
        <v>30</v>
      </c>
      <c r="J17017" s="197" t="n">
        <v>2.78</v>
      </c>
    </row>
    <row r="17018" customFormat="false" ht="12.75" hidden="true" customHeight="false" outlineLevel="0" collapsed="false">
      <c r="A17018" s="197" t="s">
        <v>33531</v>
      </c>
      <c r="B17018" s="197" t="str">
        <f aca="false">C17018&amp;D17018&amp;E17018&amp;F17018&amp;G17018&amp;H17018</f>
        <v>BUCHA DE REDUCAO COM ROSCA,COM DIAMETRO DE 1.1/4"X1".FORNECIMENTO</v>
      </c>
      <c r="C17018" s="197" t="s">
        <v>33532</v>
      </c>
      <c r="D17018" s="197" t="s">
        <v>10224</v>
      </c>
      <c r="I17018" s="197" t="s">
        <v>30</v>
      </c>
      <c r="J17018" s="197" t="n">
        <v>2.87</v>
      </c>
    </row>
    <row r="17019" customFormat="false" ht="12.75" hidden="true" customHeight="false" outlineLevel="0" collapsed="false">
      <c r="A17019" s="197" t="s">
        <v>33533</v>
      </c>
      <c r="B17019" s="197" t="str">
        <f aca="false">C17019&amp;D17019&amp;E17019&amp;F17019&amp;G17019&amp;H17019</f>
        <v>BUCHA DE REDUCAO COM ROSCA,COM DIAMETRO DE 1.1/4"X1".FORNECIMENTO</v>
      </c>
      <c r="C17019" s="197" t="s">
        <v>33532</v>
      </c>
      <c r="D17019" s="197" t="s">
        <v>10224</v>
      </c>
      <c r="I17019" s="197" t="s">
        <v>30</v>
      </c>
      <c r="J17019" s="197" t="n">
        <v>2.87</v>
      </c>
    </row>
    <row r="17020" customFormat="false" ht="12.75" hidden="true" customHeight="false" outlineLevel="0" collapsed="false">
      <c r="A17020" s="197" t="s">
        <v>33534</v>
      </c>
      <c r="B17020" s="197" t="str">
        <f aca="false">C17020&amp;D17020&amp;E17020&amp;F17020&amp;G17020&amp;H17020</f>
        <v>BUCHA DE REDUCAO COM ROSCA,COM DIAMETRO DE 1.1/2"X3/4".FORNECIMENTO</v>
      </c>
      <c r="C17020" s="197" t="s">
        <v>33535</v>
      </c>
      <c r="D17020" s="197" t="s">
        <v>19650</v>
      </c>
      <c r="I17020" s="197" t="s">
        <v>30</v>
      </c>
      <c r="J17020" s="197" t="n">
        <v>3.65</v>
      </c>
    </row>
    <row r="17021" customFormat="false" ht="12.75" hidden="true" customHeight="false" outlineLevel="0" collapsed="false">
      <c r="A17021" s="197" t="s">
        <v>33536</v>
      </c>
      <c r="B17021" s="197" t="str">
        <f aca="false">C17021&amp;D17021&amp;E17021&amp;F17021&amp;G17021&amp;H17021</f>
        <v>BUCHA DE REDUCAO COM ROSCA,COM DIAMETRO DE 1.1/2"X3/4".FORNECIMENTO</v>
      </c>
      <c r="C17021" s="197" t="s">
        <v>33535</v>
      </c>
      <c r="D17021" s="197" t="s">
        <v>19650</v>
      </c>
      <c r="I17021" s="197" t="s">
        <v>30</v>
      </c>
      <c r="J17021" s="197" t="n">
        <v>3.65</v>
      </c>
    </row>
    <row r="17022" customFormat="false" ht="12.75" hidden="true" customHeight="false" outlineLevel="0" collapsed="false">
      <c r="A17022" s="197" t="s">
        <v>33537</v>
      </c>
      <c r="B17022" s="197" t="str">
        <f aca="false">C17022&amp;D17022&amp;E17022&amp;F17022&amp;G17022&amp;H17022</f>
        <v>BUCHA DE REDUCAO COM ROSCA,COM DIAMETRO DE 1.1/2"X1".FORNECIMENTO</v>
      </c>
      <c r="C17022" s="197" t="s">
        <v>33538</v>
      </c>
      <c r="D17022" s="197" t="s">
        <v>10224</v>
      </c>
      <c r="I17022" s="197" t="s">
        <v>30</v>
      </c>
      <c r="J17022" s="197" t="n">
        <v>3.86</v>
      </c>
    </row>
    <row r="17023" customFormat="false" ht="12.75" hidden="true" customHeight="false" outlineLevel="0" collapsed="false">
      <c r="A17023" s="197" t="s">
        <v>33539</v>
      </c>
      <c r="B17023" s="197" t="str">
        <f aca="false">C17023&amp;D17023&amp;E17023&amp;F17023&amp;G17023&amp;H17023</f>
        <v>BUCHA DE REDUCAO COM ROSCA,COM DIAMETRO DE 1.1/2"X1".FORNECIMENTO</v>
      </c>
      <c r="C17023" s="197" t="s">
        <v>33538</v>
      </c>
      <c r="D17023" s="197" t="s">
        <v>10224</v>
      </c>
      <c r="I17023" s="197" t="s">
        <v>30</v>
      </c>
      <c r="J17023" s="197" t="n">
        <v>3.86</v>
      </c>
    </row>
    <row r="17024" customFormat="false" ht="12.75" hidden="true" customHeight="false" outlineLevel="0" collapsed="false">
      <c r="A17024" s="197" t="s">
        <v>33540</v>
      </c>
      <c r="B17024" s="197" t="str">
        <f aca="false">C17024&amp;D17024&amp;E17024&amp;F17024&amp;G17024&amp;H17024</f>
        <v>BUCHA DE REDUCAO COM ROSCA,COM DIAMETRO DE 1.1/2"X1.1/4".FORNECIMENTO</v>
      </c>
      <c r="C17024" s="197" t="s">
        <v>33541</v>
      </c>
      <c r="D17024" s="197" t="s">
        <v>19669</v>
      </c>
      <c r="I17024" s="197" t="s">
        <v>30</v>
      </c>
      <c r="J17024" s="197" t="n">
        <v>3.66</v>
      </c>
    </row>
    <row r="17025" customFormat="false" ht="12.75" hidden="true" customHeight="false" outlineLevel="0" collapsed="false">
      <c r="A17025" s="197" t="s">
        <v>33542</v>
      </c>
      <c r="B17025" s="197" t="str">
        <f aca="false">C17025&amp;D17025&amp;E17025&amp;F17025&amp;G17025&amp;H17025</f>
        <v>BUCHA DE REDUCAO COM ROSCA,COM DIAMETRO DE 1.1/2"X1.1/4".FORNECIMENTO</v>
      </c>
      <c r="C17025" s="197" t="s">
        <v>33541</v>
      </c>
      <c r="D17025" s="197" t="s">
        <v>19669</v>
      </c>
      <c r="I17025" s="197" t="s">
        <v>30</v>
      </c>
      <c r="J17025" s="197" t="n">
        <v>3.66</v>
      </c>
    </row>
    <row r="17026" customFormat="false" ht="12.75" hidden="true" customHeight="false" outlineLevel="0" collapsed="false">
      <c r="A17026" s="197" t="s">
        <v>33543</v>
      </c>
      <c r="B17026" s="197" t="str">
        <f aca="false">C17026&amp;D17026&amp;E17026&amp;F17026&amp;G17026&amp;H17026</f>
        <v>BUCHA DE REDUCAO COM ROSCA,COM DIAMETRO DE 2"X1".FORNECIMENTO</v>
      </c>
      <c r="C17026" s="197" t="s">
        <v>33544</v>
      </c>
      <c r="D17026" s="197" t="s">
        <v>4378</v>
      </c>
      <c r="I17026" s="197" t="s">
        <v>30</v>
      </c>
      <c r="J17026" s="197" t="n">
        <v>7.59</v>
      </c>
    </row>
    <row r="17027" customFormat="false" ht="12.75" hidden="true" customHeight="false" outlineLevel="0" collapsed="false">
      <c r="A17027" s="197" t="s">
        <v>33545</v>
      </c>
      <c r="B17027" s="197" t="str">
        <f aca="false">C17027&amp;D17027&amp;E17027&amp;F17027&amp;G17027&amp;H17027</f>
        <v>BUCHA DE REDUCAO COM ROSCA,COM DIAMETRO DE 2"X1".FORNECIMENTO</v>
      </c>
      <c r="C17027" s="197" t="s">
        <v>33544</v>
      </c>
      <c r="D17027" s="197" t="s">
        <v>4378</v>
      </c>
      <c r="I17027" s="197" t="s">
        <v>30</v>
      </c>
      <c r="J17027" s="197" t="n">
        <v>7.59</v>
      </c>
    </row>
    <row r="17028" customFormat="false" ht="12.75" hidden="true" customHeight="false" outlineLevel="0" collapsed="false">
      <c r="A17028" s="197" t="s">
        <v>33546</v>
      </c>
      <c r="B17028" s="197" t="str">
        <f aca="false">C17028&amp;D17028&amp;E17028&amp;F17028&amp;G17028&amp;H17028</f>
        <v>BUCHA DE REDUCAO COM ROSCA,COM DIAMETRO DE 2"X1.1/4".FORNECIMENTO</v>
      </c>
      <c r="C17028" s="197" t="s">
        <v>33547</v>
      </c>
      <c r="D17028" s="197" t="s">
        <v>10224</v>
      </c>
      <c r="I17028" s="197" t="s">
        <v>30</v>
      </c>
      <c r="J17028" s="197" t="n">
        <v>9.54</v>
      </c>
    </row>
    <row r="17029" customFormat="false" ht="12.75" hidden="true" customHeight="false" outlineLevel="0" collapsed="false">
      <c r="A17029" s="197" t="s">
        <v>33548</v>
      </c>
      <c r="B17029" s="197" t="str">
        <f aca="false">C17029&amp;D17029&amp;E17029&amp;F17029&amp;G17029&amp;H17029</f>
        <v>BUCHA DE REDUCAO COM ROSCA,COM DIAMETRO DE 2"X1.1/4".FORNECIMENTO</v>
      </c>
      <c r="C17029" s="197" t="s">
        <v>33547</v>
      </c>
      <c r="D17029" s="197" t="s">
        <v>10224</v>
      </c>
      <c r="I17029" s="197" t="s">
        <v>30</v>
      </c>
      <c r="J17029" s="197" t="n">
        <v>9.54</v>
      </c>
    </row>
    <row r="17030" customFormat="false" ht="12.75" hidden="true" customHeight="false" outlineLevel="0" collapsed="false">
      <c r="A17030" s="197" t="s">
        <v>33549</v>
      </c>
      <c r="B17030" s="197" t="str">
        <f aca="false">C17030&amp;D17030&amp;E17030&amp;F17030&amp;G17030&amp;H17030</f>
        <v>BUCHA DE REDUCAO COM ROSCA,COM DIAMETRO DE 2"X1.1/2".FORNECIMENTO</v>
      </c>
      <c r="C17030" s="197" t="s">
        <v>33550</v>
      </c>
      <c r="D17030" s="197" t="s">
        <v>10224</v>
      </c>
      <c r="I17030" s="197" t="s">
        <v>30</v>
      </c>
      <c r="J17030" s="197" t="n">
        <v>8.99</v>
      </c>
    </row>
    <row r="17031" customFormat="false" ht="12.75" hidden="true" customHeight="false" outlineLevel="0" collapsed="false">
      <c r="A17031" s="197" t="s">
        <v>33551</v>
      </c>
      <c r="B17031" s="197" t="str">
        <f aca="false">C17031&amp;D17031&amp;E17031&amp;F17031&amp;G17031&amp;H17031</f>
        <v>BUCHA DE REDUCAO COM ROSCA,COM DIAMETRO DE 2"X1.1/2".FORNECIMENTO</v>
      </c>
      <c r="C17031" s="197" t="s">
        <v>33550</v>
      </c>
      <c r="D17031" s="197" t="s">
        <v>10224</v>
      </c>
      <c r="I17031" s="197" t="s">
        <v>30</v>
      </c>
      <c r="J17031" s="197" t="n">
        <v>8.99</v>
      </c>
    </row>
    <row r="17032" customFormat="false" ht="12.75" hidden="true" customHeight="false" outlineLevel="0" collapsed="false">
      <c r="A17032" s="197" t="s">
        <v>33552</v>
      </c>
      <c r="B17032" s="197" t="str">
        <f aca="false">C17032&amp;D17032&amp;E17032&amp;F17032&amp;G17032&amp;H17032</f>
        <v>CAP COM ROSCA,COM DIAMETRO DE 1/2".FORNECIMENTO</v>
      </c>
      <c r="C17032" s="197" t="s">
        <v>33553</v>
      </c>
      <c r="I17032" s="197" t="s">
        <v>30</v>
      </c>
      <c r="J17032" s="197" t="n">
        <v>0.59</v>
      </c>
    </row>
    <row r="17033" customFormat="false" ht="12.75" hidden="true" customHeight="false" outlineLevel="0" collapsed="false">
      <c r="A17033" s="197" t="s">
        <v>33554</v>
      </c>
      <c r="B17033" s="197" t="str">
        <f aca="false">C17033&amp;D17033&amp;E17033&amp;F17033&amp;G17033&amp;H17033</f>
        <v>CAP COM ROSCA,COM DIAMETRO DE 1/2".FORNECIMENTO</v>
      </c>
      <c r="C17033" s="197" t="s">
        <v>33553</v>
      </c>
      <c r="I17033" s="197" t="s">
        <v>30</v>
      </c>
      <c r="J17033" s="197" t="n">
        <v>0.59</v>
      </c>
    </row>
    <row r="17034" customFormat="false" ht="12.75" hidden="true" customHeight="false" outlineLevel="0" collapsed="false">
      <c r="A17034" s="197" t="s">
        <v>33555</v>
      </c>
      <c r="B17034" s="197" t="str">
        <f aca="false">C17034&amp;D17034&amp;E17034&amp;F17034&amp;G17034&amp;H17034</f>
        <v>CAP COM ROSCA,COM DIAMETRO DE 3/4".FORNECIMENTO</v>
      </c>
      <c r="C17034" s="197" t="s">
        <v>33556</v>
      </c>
      <c r="I17034" s="197" t="s">
        <v>30</v>
      </c>
      <c r="J17034" s="197" t="n">
        <v>1.08</v>
      </c>
    </row>
    <row r="17035" customFormat="false" ht="12.75" hidden="true" customHeight="false" outlineLevel="0" collapsed="false">
      <c r="A17035" s="197" t="s">
        <v>33557</v>
      </c>
      <c r="B17035" s="197" t="str">
        <f aca="false">C17035&amp;D17035&amp;E17035&amp;F17035&amp;G17035&amp;H17035</f>
        <v>CAP COM ROSCA,COM DIAMETRO DE 3/4".FORNECIMENTO</v>
      </c>
      <c r="C17035" s="197" t="s">
        <v>33556</v>
      </c>
      <c r="I17035" s="197" t="s">
        <v>30</v>
      </c>
      <c r="J17035" s="197" t="n">
        <v>1.08</v>
      </c>
    </row>
    <row r="17036" customFormat="false" ht="12.75" hidden="true" customHeight="false" outlineLevel="0" collapsed="false">
      <c r="A17036" s="197" t="s">
        <v>33558</v>
      </c>
      <c r="B17036" s="197" t="str">
        <f aca="false">C17036&amp;D17036&amp;E17036&amp;F17036&amp;G17036&amp;H17036</f>
        <v>CAP COM ROSCA,COM DIAMETRO DE 1".FORNECIMENTO</v>
      </c>
      <c r="C17036" s="197" t="s">
        <v>33559</v>
      </c>
      <c r="I17036" s="197" t="s">
        <v>30</v>
      </c>
      <c r="J17036" s="197" t="n">
        <v>1.58</v>
      </c>
    </row>
    <row r="17037" customFormat="false" ht="12.75" hidden="true" customHeight="false" outlineLevel="0" collapsed="false">
      <c r="A17037" s="197" t="s">
        <v>33560</v>
      </c>
      <c r="B17037" s="197" t="str">
        <f aca="false">C17037&amp;D17037&amp;E17037&amp;F17037&amp;G17037&amp;H17037</f>
        <v>CAP COM ROSCA,COM DIAMETRO DE 1".FORNECIMENTO</v>
      </c>
      <c r="C17037" s="197" t="s">
        <v>33559</v>
      </c>
      <c r="I17037" s="197" t="s">
        <v>30</v>
      </c>
      <c r="J17037" s="197" t="n">
        <v>1.58</v>
      </c>
    </row>
    <row r="17038" customFormat="false" ht="12.75" hidden="true" customHeight="false" outlineLevel="0" collapsed="false">
      <c r="A17038" s="197" t="s">
        <v>33561</v>
      </c>
      <c r="B17038" s="197" t="str">
        <f aca="false">C17038&amp;D17038&amp;E17038&amp;F17038&amp;G17038&amp;H17038</f>
        <v>CAP COM ROSCA,COM DIAMETRO DE 1.1/2".FORNECIMENTO</v>
      </c>
      <c r="C17038" s="197" t="s">
        <v>33562</v>
      </c>
      <c r="I17038" s="197" t="s">
        <v>30</v>
      </c>
      <c r="J17038" s="197" t="n">
        <v>4.66</v>
      </c>
    </row>
    <row r="17039" customFormat="false" ht="12.75" hidden="true" customHeight="false" outlineLevel="0" collapsed="false">
      <c r="A17039" s="197" t="s">
        <v>33563</v>
      </c>
      <c r="B17039" s="197" t="str">
        <f aca="false">C17039&amp;D17039&amp;E17039&amp;F17039&amp;G17039&amp;H17039</f>
        <v>CAP COM ROSCA,COM DIAMETRO DE 1.1/2".FORNECIMENTO</v>
      </c>
      <c r="C17039" s="197" t="s">
        <v>33562</v>
      </c>
      <c r="I17039" s="197" t="s">
        <v>30</v>
      </c>
      <c r="J17039" s="197" t="n">
        <v>4.66</v>
      </c>
    </row>
    <row r="17040" customFormat="false" ht="12.75" hidden="true" customHeight="false" outlineLevel="0" collapsed="false">
      <c r="A17040" s="197" t="s">
        <v>33564</v>
      </c>
      <c r="B17040" s="197" t="str">
        <f aca="false">C17040&amp;D17040&amp;E17040&amp;F17040&amp;G17040&amp;H17040</f>
        <v>CAP COM ROSCA,COM DIAMETRO DE 2".FORNECIMENTO</v>
      </c>
      <c r="C17040" s="197" t="s">
        <v>33565</v>
      </c>
      <c r="I17040" s="197" t="s">
        <v>30</v>
      </c>
      <c r="J17040" s="197" t="n">
        <v>6.04</v>
      </c>
    </row>
    <row r="17041" customFormat="false" ht="12.75" hidden="true" customHeight="false" outlineLevel="0" collapsed="false">
      <c r="A17041" s="197" t="s">
        <v>33566</v>
      </c>
      <c r="B17041" s="197" t="str">
        <f aca="false">C17041&amp;D17041&amp;E17041&amp;F17041&amp;G17041&amp;H17041</f>
        <v>CAP COM ROSCA,COM DIAMETRO DE 2".FORNECIMENTO</v>
      </c>
      <c r="C17041" s="197" t="s">
        <v>33565</v>
      </c>
      <c r="I17041" s="197" t="s">
        <v>30</v>
      </c>
      <c r="J17041" s="197" t="n">
        <v>6.04</v>
      </c>
    </row>
    <row r="17042" customFormat="false" ht="12.75" hidden="true" customHeight="false" outlineLevel="0" collapsed="false">
      <c r="A17042" s="197" t="s">
        <v>33567</v>
      </c>
      <c r="B17042" s="197" t="str">
        <f aca="false">C17042&amp;D17042&amp;E17042&amp;F17042&amp;G17042&amp;H17042</f>
        <v>CAP COM ROSCA,COM DIAMETRO DE 2.1/2".FORNECIMENTO</v>
      </c>
      <c r="C17042" s="197" t="s">
        <v>33568</v>
      </c>
      <c r="I17042" s="197" t="s">
        <v>30</v>
      </c>
      <c r="J17042" s="197" t="n">
        <v>11.7</v>
      </c>
    </row>
    <row r="17043" customFormat="false" ht="12.75" hidden="true" customHeight="false" outlineLevel="0" collapsed="false">
      <c r="A17043" s="197" t="s">
        <v>33569</v>
      </c>
      <c r="B17043" s="197" t="str">
        <f aca="false">C17043&amp;D17043&amp;E17043&amp;F17043&amp;G17043&amp;H17043</f>
        <v>CAP COM ROSCA,COM DIAMETRO DE 2.1/2".FORNECIMENTO</v>
      </c>
      <c r="C17043" s="197" t="s">
        <v>33568</v>
      </c>
      <c r="I17043" s="197" t="s">
        <v>30</v>
      </c>
      <c r="J17043" s="197" t="n">
        <v>11.7</v>
      </c>
    </row>
    <row r="17044" customFormat="false" ht="12.75" hidden="true" customHeight="false" outlineLevel="0" collapsed="false">
      <c r="A17044" s="197" t="s">
        <v>33570</v>
      </c>
      <c r="B17044" s="197" t="str">
        <f aca="false">C17044&amp;D17044&amp;E17044&amp;F17044&amp;G17044&amp;H17044</f>
        <v>CAP COM ROSCA,COM DIAMETRO DE 3".FORNECIMENTO</v>
      </c>
      <c r="C17044" s="197" t="s">
        <v>33571</v>
      </c>
      <c r="I17044" s="197" t="s">
        <v>30</v>
      </c>
      <c r="J17044" s="197" t="n">
        <v>15.29</v>
      </c>
    </row>
    <row r="17045" customFormat="false" ht="12.75" hidden="true" customHeight="false" outlineLevel="0" collapsed="false">
      <c r="A17045" s="197" t="s">
        <v>33572</v>
      </c>
      <c r="B17045" s="197" t="str">
        <f aca="false">C17045&amp;D17045&amp;E17045&amp;F17045&amp;G17045&amp;H17045</f>
        <v>CAP COM ROSCA,COM DIAMETRO DE 3".FORNECIMENTO</v>
      </c>
      <c r="C17045" s="197" t="s">
        <v>33571</v>
      </c>
      <c r="I17045" s="197" t="s">
        <v>30</v>
      </c>
      <c r="J17045" s="197" t="n">
        <v>15.29</v>
      </c>
    </row>
    <row r="17046" customFormat="false" ht="12.75" hidden="true" customHeight="false" outlineLevel="0" collapsed="false">
      <c r="A17046" s="197" t="s">
        <v>33573</v>
      </c>
      <c r="B17046" s="197" t="str">
        <f aca="false">C17046&amp;D17046&amp;E17046&amp;F17046&amp;G17046&amp;H17046</f>
        <v>CAP COM ROSCA,COM DIAMETRO DE 4".FORNECIMENTO</v>
      </c>
      <c r="C17046" s="197" t="s">
        <v>33574</v>
      </c>
      <c r="I17046" s="197" t="s">
        <v>30</v>
      </c>
      <c r="J17046" s="197" t="n">
        <v>42.1</v>
      </c>
    </row>
    <row r="17047" customFormat="false" ht="12.75" hidden="true" customHeight="false" outlineLevel="0" collapsed="false">
      <c r="A17047" s="197" t="s">
        <v>33575</v>
      </c>
      <c r="B17047" s="197" t="str">
        <f aca="false">C17047&amp;D17047&amp;E17047&amp;F17047&amp;G17047&amp;H17047</f>
        <v>CAP COM ROSCA,COM DIAMETRO DE 4".FORNECIMENTO</v>
      </c>
      <c r="C17047" s="197" t="s">
        <v>33574</v>
      </c>
      <c r="I17047" s="197" t="s">
        <v>30</v>
      </c>
      <c r="J17047" s="197" t="n">
        <v>42.1</v>
      </c>
    </row>
    <row r="17048" customFormat="false" ht="12.75" hidden="true" customHeight="false" outlineLevel="0" collapsed="false">
      <c r="A17048" s="197" t="s">
        <v>33576</v>
      </c>
      <c r="B17048" s="197" t="str">
        <f aca="false">C17048&amp;D17048&amp;E17048&amp;F17048&amp;G17048&amp;H17048</f>
        <v>CURVA 90º COM ROSCA,COM DIAMETRO DE 1/2".FORNECIMENTO</v>
      </c>
      <c r="C17048" s="197" t="s">
        <v>33577</v>
      </c>
      <c r="I17048" s="197" t="s">
        <v>30</v>
      </c>
      <c r="J17048" s="197" t="n">
        <v>1.87</v>
      </c>
    </row>
    <row r="17049" customFormat="false" ht="12.75" hidden="true" customHeight="false" outlineLevel="0" collapsed="false">
      <c r="A17049" s="197" t="s">
        <v>33578</v>
      </c>
      <c r="B17049" s="197" t="str">
        <f aca="false">C17049&amp;D17049&amp;E17049&amp;F17049&amp;G17049&amp;H17049</f>
        <v>CURVA 90º COM ROSCA,COM DIAMETRO DE 1/2".FORNECIMENTO</v>
      </c>
      <c r="C17049" s="197" t="s">
        <v>33577</v>
      </c>
      <c r="I17049" s="197" t="s">
        <v>30</v>
      </c>
      <c r="J17049" s="197" t="n">
        <v>1.87</v>
      </c>
    </row>
    <row r="17050" customFormat="false" ht="12.75" hidden="true" customHeight="false" outlineLevel="0" collapsed="false">
      <c r="A17050" s="197" t="s">
        <v>33579</v>
      </c>
      <c r="B17050" s="197" t="str">
        <f aca="false">C17050&amp;D17050&amp;E17050&amp;F17050&amp;G17050&amp;H17050</f>
        <v>CURVA 90º COM ROSCA,COM DIAMETRO DE 3/4".FORNECIMENTO</v>
      </c>
      <c r="C17050" s="197" t="s">
        <v>33580</v>
      </c>
      <c r="I17050" s="197" t="s">
        <v>30</v>
      </c>
      <c r="J17050" s="197" t="n">
        <v>2.23</v>
      </c>
    </row>
    <row r="17051" customFormat="false" ht="12.75" hidden="true" customHeight="false" outlineLevel="0" collapsed="false">
      <c r="A17051" s="197" t="s">
        <v>33581</v>
      </c>
      <c r="B17051" s="197" t="str">
        <f aca="false">C17051&amp;D17051&amp;E17051&amp;F17051&amp;G17051&amp;H17051</f>
        <v>CURVA 90º COM ROSCA,COM DIAMETRO DE 3/4".FORNECIMENTO</v>
      </c>
      <c r="C17051" s="197" t="s">
        <v>33580</v>
      </c>
      <c r="I17051" s="197" t="s">
        <v>30</v>
      </c>
      <c r="J17051" s="197" t="n">
        <v>2.23</v>
      </c>
    </row>
    <row r="17052" customFormat="false" ht="12.75" hidden="true" customHeight="false" outlineLevel="0" collapsed="false">
      <c r="A17052" s="197" t="s">
        <v>33582</v>
      </c>
      <c r="B17052" s="197" t="str">
        <f aca="false">C17052&amp;D17052&amp;E17052&amp;F17052&amp;G17052&amp;H17052</f>
        <v>CURVA 90º COM ROSCA,COM DIAMETRO DE 1".FORNECIMENTO</v>
      </c>
      <c r="C17052" s="197" t="s">
        <v>33583</v>
      </c>
      <c r="I17052" s="197" t="s">
        <v>30</v>
      </c>
      <c r="J17052" s="197" t="n">
        <v>3.95</v>
      </c>
    </row>
    <row r="17053" customFormat="false" ht="12.75" hidden="true" customHeight="false" outlineLevel="0" collapsed="false">
      <c r="A17053" s="197" t="s">
        <v>33584</v>
      </c>
      <c r="B17053" s="197" t="str">
        <f aca="false">C17053&amp;D17053&amp;E17053&amp;F17053&amp;G17053&amp;H17053</f>
        <v>CURVA 90º COM ROSCA,COM DIAMETRO DE 1".FORNECIMENTO</v>
      </c>
      <c r="C17053" s="197" t="s">
        <v>33583</v>
      </c>
      <c r="I17053" s="197" t="s">
        <v>30</v>
      </c>
      <c r="J17053" s="197" t="n">
        <v>3.95</v>
      </c>
    </row>
    <row r="17054" customFormat="false" ht="12.75" hidden="true" customHeight="false" outlineLevel="0" collapsed="false">
      <c r="A17054" s="197" t="s">
        <v>33585</v>
      </c>
      <c r="B17054" s="197" t="str">
        <f aca="false">C17054&amp;D17054&amp;E17054&amp;F17054&amp;G17054&amp;H17054</f>
        <v>CURVA 90º COM ROSCA,COM DIAMETRO DE 1.1/4".FORNECIMENTO</v>
      </c>
      <c r="C17054" s="197" t="s">
        <v>33586</v>
      </c>
      <c r="I17054" s="197" t="s">
        <v>30</v>
      </c>
      <c r="J17054" s="197" t="n">
        <v>9.92</v>
      </c>
    </row>
    <row r="17055" customFormat="false" ht="12.75" hidden="true" customHeight="false" outlineLevel="0" collapsed="false">
      <c r="A17055" s="197" t="s">
        <v>33587</v>
      </c>
      <c r="B17055" s="197" t="str">
        <f aca="false">C17055&amp;D17055&amp;E17055&amp;F17055&amp;G17055&amp;H17055</f>
        <v>CURVA 90º COM ROSCA,COM DIAMETRO DE 1.1/4".FORNECIMENTO</v>
      </c>
      <c r="C17055" s="197" t="s">
        <v>33586</v>
      </c>
      <c r="I17055" s="197" t="s">
        <v>30</v>
      </c>
      <c r="J17055" s="197" t="n">
        <v>9.92</v>
      </c>
    </row>
    <row r="17056" customFormat="false" ht="12.75" hidden="true" customHeight="false" outlineLevel="0" collapsed="false">
      <c r="A17056" s="197" t="s">
        <v>33588</v>
      </c>
      <c r="B17056" s="197" t="str">
        <f aca="false">C17056&amp;D17056&amp;E17056&amp;F17056&amp;G17056&amp;H17056</f>
        <v>CURVA 90º COM ROSCA,COM DIAMETRO DE 1.1/2".FORNECIMENTO</v>
      </c>
      <c r="C17056" s="197" t="s">
        <v>33589</v>
      </c>
      <c r="I17056" s="197" t="s">
        <v>30</v>
      </c>
      <c r="J17056" s="197" t="n">
        <v>12.53</v>
      </c>
    </row>
    <row r="17057" customFormat="false" ht="12.75" hidden="true" customHeight="false" outlineLevel="0" collapsed="false">
      <c r="A17057" s="197" t="s">
        <v>33590</v>
      </c>
      <c r="B17057" s="197" t="str">
        <f aca="false">C17057&amp;D17057&amp;E17057&amp;F17057&amp;G17057&amp;H17057</f>
        <v>CURVA 90º COM ROSCA,COM DIAMETRO DE 1.1/2".FORNECIMENTO</v>
      </c>
      <c r="C17057" s="197" t="s">
        <v>33589</v>
      </c>
      <c r="I17057" s="197" t="s">
        <v>30</v>
      </c>
      <c r="J17057" s="197" t="n">
        <v>12.53</v>
      </c>
    </row>
    <row r="17058" customFormat="false" ht="12.75" hidden="true" customHeight="false" outlineLevel="0" collapsed="false">
      <c r="A17058" s="197" t="s">
        <v>33591</v>
      </c>
      <c r="B17058" s="197" t="str">
        <f aca="false">C17058&amp;D17058&amp;E17058&amp;F17058&amp;G17058&amp;H17058</f>
        <v>CURVA 90º COM ROSCA,COM DIAMETRO DE 2".FORNECIMENTO</v>
      </c>
      <c r="C17058" s="197" t="s">
        <v>33592</v>
      </c>
      <c r="I17058" s="197" t="s">
        <v>30</v>
      </c>
      <c r="J17058" s="197" t="n">
        <v>18.74</v>
      </c>
    </row>
    <row r="17059" customFormat="false" ht="12.75" hidden="true" customHeight="false" outlineLevel="0" collapsed="false">
      <c r="A17059" s="197" t="s">
        <v>33593</v>
      </c>
      <c r="B17059" s="197" t="str">
        <f aca="false">C17059&amp;D17059&amp;E17059&amp;F17059&amp;G17059&amp;H17059</f>
        <v>CURVA 90º COM ROSCA,COM DIAMETRO DE 2".FORNECIMENTO</v>
      </c>
      <c r="C17059" s="197" t="s">
        <v>33592</v>
      </c>
      <c r="I17059" s="197" t="s">
        <v>30</v>
      </c>
      <c r="J17059" s="197" t="n">
        <v>18.74</v>
      </c>
    </row>
    <row r="17060" customFormat="false" ht="12.75" hidden="true" customHeight="false" outlineLevel="0" collapsed="false">
      <c r="A17060" s="197" t="s">
        <v>33594</v>
      </c>
      <c r="B17060" s="197" t="str">
        <f aca="false">C17060&amp;D17060&amp;E17060&amp;F17060&amp;G17060&amp;H17060</f>
        <v>FLANGE COM SEXTAVADO COM ROSCA E SEM FUROS,COM DIAMETRO DE 1/2".FORNECIMENTO</v>
      </c>
      <c r="C17060" s="197" t="s">
        <v>33595</v>
      </c>
      <c r="D17060" s="197" t="s">
        <v>33596</v>
      </c>
      <c r="I17060" s="197" t="s">
        <v>30</v>
      </c>
      <c r="J17060" s="197" t="n">
        <v>2.6</v>
      </c>
    </row>
    <row r="17061" customFormat="false" ht="12.75" hidden="true" customHeight="false" outlineLevel="0" collapsed="false">
      <c r="A17061" s="197" t="s">
        <v>33597</v>
      </c>
      <c r="B17061" s="197" t="str">
        <f aca="false">C17061&amp;D17061&amp;E17061&amp;F17061&amp;G17061&amp;H17061</f>
        <v>FLANGE COM SEXTAVADO COM ROSCA E SEM FUROS,COM DIAMETRO DE 1/2".FORNECIMENTO</v>
      </c>
      <c r="C17061" s="197" t="s">
        <v>33595</v>
      </c>
      <c r="D17061" s="197" t="s">
        <v>33596</v>
      </c>
      <c r="I17061" s="197" t="s">
        <v>30</v>
      </c>
      <c r="J17061" s="197" t="n">
        <v>2.6</v>
      </c>
    </row>
    <row r="17062" customFormat="false" ht="12.75" hidden="true" customHeight="false" outlineLevel="0" collapsed="false">
      <c r="A17062" s="197" t="s">
        <v>33598</v>
      </c>
      <c r="B17062" s="197" t="str">
        <f aca="false">C17062&amp;D17062&amp;E17062&amp;F17062&amp;G17062&amp;H17062</f>
        <v>FLANGE COM SEXTAVADO COM ROSCA E SEM FUROS,COM DIAMETRO DE 3/4".FORNECIMENTO</v>
      </c>
      <c r="C17062" s="197" t="s">
        <v>33599</v>
      </c>
      <c r="D17062" s="197" t="s">
        <v>33600</v>
      </c>
      <c r="I17062" s="197" t="s">
        <v>30</v>
      </c>
      <c r="J17062" s="197" t="n">
        <v>4.2</v>
      </c>
    </row>
    <row r="17063" customFormat="false" ht="12.75" hidden="true" customHeight="false" outlineLevel="0" collapsed="false">
      <c r="A17063" s="197" t="s">
        <v>33601</v>
      </c>
      <c r="B17063" s="197" t="str">
        <f aca="false">C17063&amp;D17063&amp;E17063&amp;F17063&amp;G17063&amp;H17063</f>
        <v>FLANGE COM SEXTAVADO COM ROSCA E SEM FUROS,COM DIAMETRO DE 3/4".FORNECIMENTO</v>
      </c>
      <c r="C17063" s="197" t="s">
        <v>33599</v>
      </c>
      <c r="D17063" s="197" t="s">
        <v>33600</v>
      </c>
      <c r="I17063" s="197" t="s">
        <v>30</v>
      </c>
      <c r="J17063" s="197" t="n">
        <v>4.2</v>
      </c>
    </row>
    <row r="17064" customFormat="false" ht="12.75" hidden="true" customHeight="false" outlineLevel="0" collapsed="false">
      <c r="A17064" s="197" t="s">
        <v>33602</v>
      </c>
      <c r="B17064" s="197" t="str">
        <f aca="false">C17064&amp;D17064&amp;E17064&amp;F17064&amp;G17064&amp;H17064</f>
        <v>FLANGE COM SEXTAVADO COM ROSCA E SEM FUROS,COM DIAMETRO DE 1".FORNECIMENTO</v>
      </c>
      <c r="C17064" s="197" t="s">
        <v>33595</v>
      </c>
      <c r="D17064" s="197" t="s">
        <v>33603</v>
      </c>
      <c r="I17064" s="197" t="s">
        <v>30</v>
      </c>
      <c r="J17064" s="197" t="n">
        <v>4.88</v>
      </c>
    </row>
    <row r="17065" customFormat="false" ht="12.75" hidden="true" customHeight="false" outlineLevel="0" collapsed="false">
      <c r="A17065" s="197" t="s">
        <v>33604</v>
      </c>
      <c r="B17065" s="197" t="str">
        <f aca="false">C17065&amp;D17065&amp;E17065&amp;F17065&amp;G17065&amp;H17065</f>
        <v>FLANGE COM SEXTAVADO COM ROSCA E SEM FUROS,COM DIAMETRO DE 1".FORNECIMENTO</v>
      </c>
      <c r="C17065" s="197" t="s">
        <v>33595</v>
      </c>
      <c r="D17065" s="197" t="s">
        <v>33603</v>
      </c>
      <c r="I17065" s="197" t="s">
        <v>30</v>
      </c>
      <c r="J17065" s="197" t="n">
        <v>4.88</v>
      </c>
    </row>
    <row r="17066" customFormat="false" ht="12.75" hidden="true" customHeight="false" outlineLevel="0" collapsed="false">
      <c r="A17066" s="197" t="s">
        <v>33605</v>
      </c>
      <c r="B17066" s="197" t="str">
        <f aca="false">C17066&amp;D17066&amp;E17066&amp;F17066&amp;G17066&amp;H17066</f>
        <v>FLANGE COM SEXTAVADO COM ROSCA E SEM FUROS,COM DIAMETRO DE 1.1/4".FORNECIMENTO</v>
      </c>
      <c r="C17066" s="197" t="s">
        <v>33595</v>
      </c>
      <c r="D17066" s="197" t="s">
        <v>33606</v>
      </c>
      <c r="I17066" s="197" t="s">
        <v>30</v>
      </c>
      <c r="J17066" s="197" t="n">
        <v>5.51</v>
      </c>
    </row>
    <row r="17067" customFormat="false" ht="12.75" hidden="true" customHeight="false" outlineLevel="0" collapsed="false">
      <c r="A17067" s="197" t="s">
        <v>33607</v>
      </c>
      <c r="B17067" s="197" t="str">
        <f aca="false">C17067&amp;D17067&amp;E17067&amp;F17067&amp;G17067&amp;H17067</f>
        <v>FLANGE COM SEXTAVADO COM ROSCA E SEM FUROS,COM DIAMETRO DE 1.1/4".FORNECIMENTO</v>
      </c>
      <c r="C17067" s="197" t="s">
        <v>33595</v>
      </c>
      <c r="D17067" s="197" t="s">
        <v>33606</v>
      </c>
      <c r="I17067" s="197" t="s">
        <v>30</v>
      </c>
      <c r="J17067" s="197" t="n">
        <v>5.51</v>
      </c>
    </row>
    <row r="17068" customFormat="false" ht="12.75" hidden="true" customHeight="false" outlineLevel="0" collapsed="false">
      <c r="A17068" s="197" t="s">
        <v>33608</v>
      </c>
      <c r="B17068" s="197" t="str">
        <f aca="false">C17068&amp;D17068&amp;E17068&amp;F17068&amp;G17068&amp;H17068</f>
        <v>FLANGE COM SEXTAVADO COM ROSCA E SEM FUROS,COM DIAMETRO DE 1.1/2".FORNECIMENTO</v>
      </c>
      <c r="C17068" s="197" t="s">
        <v>33595</v>
      </c>
      <c r="D17068" s="197" t="s">
        <v>33609</v>
      </c>
      <c r="I17068" s="197" t="s">
        <v>30</v>
      </c>
      <c r="J17068" s="197" t="n">
        <v>7.2</v>
      </c>
    </row>
    <row r="17069" customFormat="false" ht="12.75" hidden="true" customHeight="false" outlineLevel="0" collapsed="false">
      <c r="A17069" s="197" t="s">
        <v>33610</v>
      </c>
      <c r="B17069" s="197" t="str">
        <f aca="false">C17069&amp;D17069&amp;E17069&amp;F17069&amp;G17069&amp;H17069</f>
        <v>FLANGE COM SEXTAVADO COM ROSCA E SEM FUROS,COM DIAMETRO DE 1.1/2".FORNECIMENTO</v>
      </c>
      <c r="C17069" s="197" t="s">
        <v>33595</v>
      </c>
      <c r="D17069" s="197" t="s">
        <v>33609</v>
      </c>
      <c r="I17069" s="197" t="s">
        <v>30</v>
      </c>
      <c r="J17069" s="197" t="n">
        <v>7.2</v>
      </c>
    </row>
    <row r="17070" customFormat="false" ht="12.75" hidden="true" customHeight="false" outlineLevel="0" collapsed="false">
      <c r="A17070" s="197" t="s">
        <v>33611</v>
      </c>
      <c r="B17070" s="197" t="str">
        <f aca="false">C17070&amp;D17070&amp;E17070&amp;F17070&amp;G17070&amp;H17070</f>
        <v>FLANGE COM SEXTAVADO COM ROSCA E SEM FUROS,COM DIAMETRO DE 2".FORNECIMENTO</v>
      </c>
      <c r="C17070" s="197" t="s">
        <v>33612</v>
      </c>
      <c r="D17070" s="197" t="s">
        <v>33603</v>
      </c>
      <c r="I17070" s="197" t="s">
        <v>30</v>
      </c>
      <c r="J17070" s="197" t="n">
        <v>9.24</v>
      </c>
    </row>
    <row r="17071" customFormat="false" ht="12.75" hidden="true" customHeight="false" outlineLevel="0" collapsed="false">
      <c r="A17071" s="197" t="s">
        <v>33613</v>
      </c>
      <c r="B17071" s="197" t="str">
        <f aca="false">C17071&amp;D17071&amp;E17071&amp;F17071&amp;G17071&amp;H17071</f>
        <v>FLANGE COM SEXTAVADO COM ROSCA E SEM FUROS,COM DIAMETRO DE 2".FORNECIMENTO</v>
      </c>
      <c r="C17071" s="197" t="s">
        <v>33612</v>
      </c>
      <c r="D17071" s="197" t="s">
        <v>33603</v>
      </c>
      <c r="I17071" s="197" t="s">
        <v>30</v>
      </c>
      <c r="J17071" s="197" t="n">
        <v>9.24</v>
      </c>
    </row>
    <row r="17072" customFormat="false" ht="12.75" hidden="true" customHeight="false" outlineLevel="0" collapsed="false">
      <c r="A17072" s="197" t="s">
        <v>33614</v>
      </c>
      <c r="B17072" s="197" t="str">
        <f aca="false">C17072&amp;D17072&amp;E17072&amp;F17072&amp;G17072&amp;H17072</f>
        <v>FLANGE COM SEXTAVADO COM ROSCA E SEM FUROS,COM DIAMETRO DE 2.1/2".FORNECIMENTO</v>
      </c>
      <c r="C17072" s="197" t="s">
        <v>33612</v>
      </c>
      <c r="D17072" s="197" t="s">
        <v>33609</v>
      </c>
      <c r="I17072" s="197" t="s">
        <v>30</v>
      </c>
      <c r="J17072" s="197" t="n">
        <v>53.82</v>
      </c>
    </row>
    <row r="17073" customFormat="false" ht="12.75" hidden="true" customHeight="false" outlineLevel="0" collapsed="false">
      <c r="A17073" s="197" t="s">
        <v>33615</v>
      </c>
      <c r="B17073" s="197" t="str">
        <f aca="false">C17073&amp;D17073&amp;E17073&amp;F17073&amp;G17073&amp;H17073</f>
        <v>FLANGE COM SEXTAVADO COM ROSCA E SEM FUROS,COM DIAMETRO DE 2.1/2".FORNECIMENTO</v>
      </c>
      <c r="C17073" s="197" t="s">
        <v>33612</v>
      </c>
      <c r="D17073" s="197" t="s">
        <v>33609</v>
      </c>
      <c r="I17073" s="197" t="s">
        <v>30</v>
      </c>
      <c r="J17073" s="197" t="n">
        <v>53.82</v>
      </c>
    </row>
    <row r="17074" customFormat="false" ht="12.75" hidden="true" customHeight="false" outlineLevel="0" collapsed="false">
      <c r="A17074" s="197" t="s">
        <v>33616</v>
      </c>
      <c r="B17074" s="197" t="str">
        <f aca="false">C17074&amp;D17074&amp;E17074&amp;F17074&amp;G17074&amp;H17074</f>
        <v>FLANGE COM SEXTAVADO COM ROSCA E SEM FUROS,COM DIAMETRO DE 3".FORNECIMENTO</v>
      </c>
      <c r="C17074" s="197" t="s">
        <v>33599</v>
      </c>
      <c r="D17074" s="197" t="s">
        <v>33603</v>
      </c>
      <c r="I17074" s="197" t="s">
        <v>30</v>
      </c>
      <c r="J17074" s="197" t="n">
        <v>60.86</v>
      </c>
    </row>
    <row r="17075" customFormat="false" ht="12.75" hidden="true" customHeight="false" outlineLevel="0" collapsed="false">
      <c r="A17075" s="197" t="s">
        <v>33617</v>
      </c>
      <c r="B17075" s="197" t="str">
        <f aca="false">C17075&amp;D17075&amp;E17075&amp;F17075&amp;G17075&amp;H17075</f>
        <v>FLANGE COM SEXTAVADO COM ROSCA E SEM FUROS,COM DIAMETRO DE 3".FORNECIMENTO</v>
      </c>
      <c r="C17075" s="197" t="s">
        <v>33599</v>
      </c>
      <c r="D17075" s="197" t="s">
        <v>33603</v>
      </c>
      <c r="I17075" s="197" t="s">
        <v>30</v>
      </c>
      <c r="J17075" s="197" t="n">
        <v>60.86</v>
      </c>
    </row>
    <row r="17076" customFormat="false" ht="12.75" hidden="true" customHeight="false" outlineLevel="0" collapsed="false">
      <c r="A17076" s="197" t="s">
        <v>33618</v>
      </c>
      <c r="B17076" s="197" t="str">
        <f aca="false">C17076&amp;D17076&amp;E17076&amp;F17076&amp;G17076&amp;H17076</f>
        <v>FLANGE COM SEXTAVADO COM ROSCA E SEM FUROS,COM DIAMETRO DE 4".FORNECIMENTO</v>
      </c>
      <c r="C17076" s="197" t="s">
        <v>33619</v>
      </c>
      <c r="D17076" s="197" t="s">
        <v>33603</v>
      </c>
      <c r="I17076" s="197" t="s">
        <v>30</v>
      </c>
      <c r="J17076" s="197" t="n">
        <v>124.42</v>
      </c>
    </row>
    <row r="17077" customFormat="false" ht="12.75" hidden="true" customHeight="false" outlineLevel="0" collapsed="false">
      <c r="A17077" s="197" t="s">
        <v>33620</v>
      </c>
      <c r="B17077" s="197" t="str">
        <f aca="false">C17077&amp;D17077&amp;E17077&amp;F17077&amp;G17077&amp;H17077</f>
        <v>FLANGE COM SEXTAVADO COM ROSCA E SEM FUROS,COM DIAMETRO DE 4".FORNECIMENTO</v>
      </c>
      <c r="C17077" s="197" t="s">
        <v>33619</v>
      </c>
      <c r="D17077" s="197" t="s">
        <v>33603</v>
      </c>
      <c r="I17077" s="197" t="s">
        <v>30</v>
      </c>
      <c r="J17077" s="197" t="n">
        <v>124.42</v>
      </c>
    </row>
    <row r="17078" customFormat="false" ht="12.75" hidden="true" customHeight="false" outlineLevel="0" collapsed="false">
      <c r="A17078" s="197" t="s">
        <v>33621</v>
      </c>
      <c r="B17078" s="197" t="str">
        <f aca="false">C17078&amp;D17078&amp;E17078&amp;F17078&amp;G17078&amp;H17078</f>
        <v>JOELHO 45º COM ROSCA,COM DIAMETRO DE 1/2".FORNECIMENTO</v>
      </c>
      <c r="C17078" s="197" t="s">
        <v>33622</v>
      </c>
      <c r="I17078" s="197" t="s">
        <v>30</v>
      </c>
      <c r="J17078" s="197" t="n">
        <v>1.93</v>
      </c>
    </row>
    <row r="17079" customFormat="false" ht="12.75" hidden="true" customHeight="false" outlineLevel="0" collapsed="false">
      <c r="A17079" s="197" t="s">
        <v>33623</v>
      </c>
      <c r="B17079" s="197" t="str">
        <f aca="false">C17079&amp;D17079&amp;E17079&amp;F17079&amp;G17079&amp;H17079</f>
        <v>JOELHO 45º COM ROSCA,COM DIAMETRO DE 1/2".FORNECIMENTO</v>
      </c>
      <c r="C17079" s="197" t="s">
        <v>33622</v>
      </c>
      <c r="I17079" s="197" t="s">
        <v>30</v>
      </c>
      <c r="J17079" s="197" t="n">
        <v>1.93</v>
      </c>
    </row>
    <row r="17080" customFormat="false" ht="12.75" hidden="true" customHeight="false" outlineLevel="0" collapsed="false">
      <c r="A17080" s="197" t="s">
        <v>33624</v>
      </c>
      <c r="B17080" s="197" t="str">
        <f aca="false">C17080&amp;D17080&amp;E17080&amp;F17080&amp;G17080&amp;H17080</f>
        <v>JOELHO 45º COM ROSCA,COM DIAMETRO DE 3/4".FORNECIMENTO</v>
      </c>
      <c r="C17080" s="197" t="s">
        <v>33625</v>
      </c>
      <c r="I17080" s="197" t="s">
        <v>30</v>
      </c>
      <c r="J17080" s="197" t="n">
        <v>2.41</v>
      </c>
    </row>
    <row r="17081" customFormat="false" ht="12.75" hidden="true" customHeight="false" outlineLevel="0" collapsed="false">
      <c r="A17081" s="197" t="s">
        <v>33626</v>
      </c>
      <c r="B17081" s="197" t="str">
        <f aca="false">C17081&amp;D17081&amp;E17081&amp;F17081&amp;G17081&amp;H17081</f>
        <v>JOELHO 45º COM ROSCA,COM DIAMETRO DE 3/4".FORNECIMENTO</v>
      </c>
      <c r="C17081" s="197" t="s">
        <v>33625</v>
      </c>
      <c r="I17081" s="197" t="s">
        <v>30</v>
      </c>
      <c r="J17081" s="197" t="n">
        <v>2.41</v>
      </c>
    </row>
    <row r="17082" customFormat="false" ht="12.75" hidden="true" customHeight="false" outlineLevel="0" collapsed="false">
      <c r="A17082" s="197" t="s">
        <v>33627</v>
      </c>
      <c r="B17082" s="197" t="str">
        <f aca="false">C17082&amp;D17082&amp;E17082&amp;F17082&amp;G17082&amp;H17082</f>
        <v>JOELHO 45º COM ROSCA,COM DIAMETRO DE 1".FORNECIMENTO</v>
      </c>
      <c r="C17082" s="197" t="s">
        <v>33628</v>
      </c>
      <c r="I17082" s="197" t="s">
        <v>30</v>
      </c>
      <c r="J17082" s="197" t="n">
        <v>6.35</v>
      </c>
    </row>
    <row r="17083" customFormat="false" ht="12.75" hidden="true" customHeight="false" outlineLevel="0" collapsed="false">
      <c r="A17083" s="197" t="s">
        <v>33629</v>
      </c>
      <c r="B17083" s="197" t="str">
        <f aca="false">C17083&amp;D17083&amp;E17083&amp;F17083&amp;G17083&amp;H17083</f>
        <v>JOELHO 45º COM ROSCA,COM DIAMETRO DE 1".FORNECIMENTO</v>
      </c>
      <c r="C17083" s="197" t="s">
        <v>33628</v>
      </c>
      <c r="I17083" s="197" t="s">
        <v>30</v>
      </c>
      <c r="J17083" s="197" t="n">
        <v>6.35</v>
      </c>
    </row>
    <row r="17084" customFormat="false" ht="12.75" hidden="true" customHeight="false" outlineLevel="0" collapsed="false">
      <c r="A17084" s="197" t="s">
        <v>33630</v>
      </c>
      <c r="B17084" s="197" t="str">
        <f aca="false">C17084&amp;D17084&amp;E17084&amp;F17084&amp;G17084&amp;H17084</f>
        <v>JOELHO 45º COM ROSCA,COM DIAMETRO DE 1.1/4".FORNECIMENTO</v>
      </c>
      <c r="C17084" s="197" t="s">
        <v>33631</v>
      </c>
      <c r="I17084" s="197" t="s">
        <v>30</v>
      </c>
      <c r="J17084" s="197" t="n">
        <v>7.63</v>
      </c>
    </row>
    <row r="17085" customFormat="false" ht="12.75" hidden="true" customHeight="false" outlineLevel="0" collapsed="false">
      <c r="A17085" s="197" t="s">
        <v>33632</v>
      </c>
      <c r="B17085" s="197" t="str">
        <f aca="false">C17085&amp;D17085&amp;E17085&amp;F17085&amp;G17085&amp;H17085</f>
        <v>JOELHO 45º COM ROSCA,COM DIAMETRO DE 1.1/4".FORNECIMENTO</v>
      </c>
      <c r="C17085" s="197" t="s">
        <v>33631</v>
      </c>
      <c r="I17085" s="197" t="s">
        <v>30</v>
      </c>
      <c r="J17085" s="197" t="n">
        <v>7.63</v>
      </c>
    </row>
    <row r="17086" customFormat="false" ht="12.75" hidden="true" customHeight="false" outlineLevel="0" collapsed="false">
      <c r="A17086" s="197" t="s">
        <v>33633</v>
      </c>
      <c r="B17086" s="197" t="str">
        <f aca="false">C17086&amp;D17086&amp;E17086&amp;F17086&amp;G17086&amp;H17086</f>
        <v>JOELHO 45º COM ROSCA,COM DIAMETRO DE 1.1/2".FORNECIMENTO</v>
      </c>
      <c r="C17086" s="197" t="s">
        <v>33634</v>
      </c>
      <c r="I17086" s="197" t="s">
        <v>30</v>
      </c>
      <c r="J17086" s="197" t="n">
        <v>10.75</v>
      </c>
    </row>
    <row r="17087" customFormat="false" ht="12.75" hidden="true" customHeight="false" outlineLevel="0" collapsed="false">
      <c r="A17087" s="197" t="s">
        <v>33635</v>
      </c>
      <c r="B17087" s="197" t="str">
        <f aca="false">C17087&amp;D17087&amp;E17087&amp;F17087&amp;G17087&amp;H17087</f>
        <v>JOELHO 45º COM ROSCA,COM DIAMETRO DE 1.1/2".FORNECIMENTO</v>
      </c>
      <c r="C17087" s="197" t="s">
        <v>33634</v>
      </c>
      <c r="I17087" s="197" t="s">
        <v>30</v>
      </c>
      <c r="J17087" s="197" t="n">
        <v>10.75</v>
      </c>
    </row>
    <row r="17088" customFormat="false" ht="12.75" hidden="true" customHeight="false" outlineLevel="0" collapsed="false">
      <c r="A17088" s="197" t="s">
        <v>33636</v>
      </c>
      <c r="B17088" s="197" t="str">
        <f aca="false">C17088&amp;D17088&amp;E17088&amp;F17088&amp;G17088&amp;H17088</f>
        <v>JOELHO 45º COM ROSCA,COM DIAMETRO DE 2".FORNECIMENTO</v>
      </c>
      <c r="C17088" s="197" t="s">
        <v>33637</v>
      </c>
      <c r="I17088" s="197" t="s">
        <v>30</v>
      </c>
      <c r="J17088" s="197" t="n">
        <v>19.12</v>
      </c>
    </row>
    <row r="17089" customFormat="false" ht="12.75" hidden="true" customHeight="false" outlineLevel="0" collapsed="false">
      <c r="A17089" s="197" t="s">
        <v>33638</v>
      </c>
      <c r="B17089" s="197" t="str">
        <f aca="false">C17089&amp;D17089&amp;E17089&amp;F17089&amp;G17089&amp;H17089</f>
        <v>JOELHO 45º COM ROSCA,COM DIAMETRO DE 2".FORNECIMENTO</v>
      </c>
      <c r="C17089" s="197" t="s">
        <v>33637</v>
      </c>
      <c r="I17089" s="197" t="s">
        <v>30</v>
      </c>
      <c r="J17089" s="197" t="n">
        <v>19.12</v>
      </c>
    </row>
    <row r="17090" customFormat="false" ht="12.75" hidden="true" customHeight="false" outlineLevel="0" collapsed="false">
      <c r="A17090" s="197" t="s">
        <v>33639</v>
      </c>
      <c r="B17090" s="197" t="str">
        <f aca="false">C17090&amp;D17090&amp;E17090&amp;F17090&amp;G17090&amp;H17090</f>
        <v>JOELHO 90º COM ROSCA,COM DIAMETRO DE 1/2".FORNECIMENTO</v>
      </c>
      <c r="C17090" s="197" t="s">
        <v>33640</v>
      </c>
      <c r="I17090" s="197" t="s">
        <v>30</v>
      </c>
      <c r="J17090" s="197" t="n">
        <v>1.19</v>
      </c>
    </row>
    <row r="17091" customFormat="false" ht="12.75" hidden="true" customHeight="false" outlineLevel="0" collapsed="false">
      <c r="A17091" s="197" t="s">
        <v>33641</v>
      </c>
      <c r="B17091" s="197" t="str">
        <f aca="false">C17091&amp;D17091&amp;E17091&amp;F17091&amp;G17091&amp;H17091</f>
        <v>JOELHO 90º COM ROSCA,COM DIAMETRO DE 1/2".FORNECIMENTO</v>
      </c>
      <c r="C17091" s="197" t="s">
        <v>33640</v>
      </c>
      <c r="I17091" s="197" t="s">
        <v>30</v>
      </c>
      <c r="J17091" s="197" t="n">
        <v>1.19</v>
      </c>
    </row>
    <row r="17092" customFormat="false" ht="12.75" hidden="true" customHeight="false" outlineLevel="0" collapsed="false">
      <c r="A17092" s="197" t="s">
        <v>33642</v>
      </c>
      <c r="B17092" s="197" t="str">
        <f aca="false">C17092&amp;D17092&amp;E17092&amp;F17092&amp;G17092&amp;H17092</f>
        <v>JOELHO 90º COM ROSCA,COM DIAMETRO DE 3/4".FORNECIMENTO</v>
      </c>
      <c r="C17092" s="197" t="s">
        <v>33643</v>
      </c>
      <c r="I17092" s="197" t="s">
        <v>30</v>
      </c>
      <c r="J17092" s="197" t="n">
        <v>1.83</v>
      </c>
    </row>
    <row r="17093" customFormat="false" ht="12.75" hidden="true" customHeight="false" outlineLevel="0" collapsed="false">
      <c r="A17093" s="197" t="s">
        <v>33644</v>
      </c>
      <c r="B17093" s="197" t="str">
        <f aca="false">C17093&amp;D17093&amp;E17093&amp;F17093&amp;G17093&amp;H17093</f>
        <v>JOELHO 90º COM ROSCA,COM DIAMETRO DE 3/4".FORNECIMENTO</v>
      </c>
      <c r="C17093" s="197" t="s">
        <v>33643</v>
      </c>
      <c r="I17093" s="197" t="s">
        <v>30</v>
      </c>
      <c r="J17093" s="197" t="n">
        <v>1.83</v>
      </c>
    </row>
    <row r="17094" customFormat="false" ht="12.75" hidden="true" customHeight="false" outlineLevel="0" collapsed="false">
      <c r="A17094" s="197" t="s">
        <v>33645</v>
      </c>
      <c r="B17094" s="197" t="str">
        <f aca="false">C17094&amp;D17094&amp;E17094&amp;F17094&amp;G17094&amp;H17094</f>
        <v>JOELHO 90º COM ROSCA,COM DIAMETRO DE 1".FORNECIMENTO</v>
      </c>
      <c r="C17094" s="197" t="s">
        <v>33646</v>
      </c>
      <c r="I17094" s="197" t="s">
        <v>30</v>
      </c>
      <c r="J17094" s="197" t="n">
        <v>3.06</v>
      </c>
    </row>
    <row r="17095" customFormat="false" ht="12.75" hidden="true" customHeight="false" outlineLevel="0" collapsed="false">
      <c r="A17095" s="197" t="s">
        <v>33647</v>
      </c>
      <c r="B17095" s="197" t="str">
        <f aca="false">C17095&amp;D17095&amp;E17095&amp;F17095&amp;G17095&amp;H17095</f>
        <v>JOELHO 90º COM ROSCA,COM DIAMETRO DE 1".FORNECIMENTO</v>
      </c>
      <c r="C17095" s="197" t="s">
        <v>33646</v>
      </c>
      <c r="I17095" s="197" t="s">
        <v>30</v>
      </c>
      <c r="J17095" s="197" t="n">
        <v>3.06</v>
      </c>
    </row>
    <row r="17096" customFormat="false" ht="12.75" hidden="true" customHeight="false" outlineLevel="0" collapsed="false">
      <c r="A17096" s="197" t="s">
        <v>33648</v>
      </c>
      <c r="B17096" s="197" t="str">
        <f aca="false">C17096&amp;D17096&amp;E17096&amp;F17096&amp;G17096&amp;H17096</f>
        <v>JOELHO 90º COM ROSCA,COM DIAMETRO DE 1.1/4".FORNECIMENTO</v>
      </c>
      <c r="C17096" s="197" t="s">
        <v>33649</v>
      </c>
      <c r="I17096" s="197" t="s">
        <v>30</v>
      </c>
      <c r="J17096" s="197" t="n">
        <v>5.52</v>
      </c>
    </row>
    <row r="17097" customFormat="false" ht="12.75" hidden="true" customHeight="false" outlineLevel="0" collapsed="false">
      <c r="A17097" s="197" t="s">
        <v>33650</v>
      </c>
      <c r="B17097" s="197" t="str">
        <f aca="false">C17097&amp;D17097&amp;E17097&amp;F17097&amp;G17097&amp;H17097</f>
        <v>JOELHO 90º COM ROSCA,COM DIAMETRO DE 1.1/4".FORNECIMENTO</v>
      </c>
      <c r="C17097" s="197" t="s">
        <v>33649</v>
      </c>
      <c r="I17097" s="197" t="s">
        <v>30</v>
      </c>
      <c r="J17097" s="197" t="n">
        <v>5.52</v>
      </c>
    </row>
    <row r="17098" customFormat="false" ht="12.75" hidden="true" customHeight="false" outlineLevel="0" collapsed="false">
      <c r="A17098" s="197" t="s">
        <v>33651</v>
      </c>
      <c r="B17098" s="197" t="str">
        <f aca="false">C17098&amp;D17098&amp;E17098&amp;F17098&amp;G17098&amp;H17098</f>
        <v>JOELHO 90º COM ROSCA,COM DIAMETRO DE 1.1/2".FORNECIMENTO</v>
      </c>
      <c r="C17098" s="197" t="s">
        <v>33652</v>
      </c>
      <c r="I17098" s="197" t="s">
        <v>30</v>
      </c>
      <c r="J17098" s="197" t="n">
        <v>5.9</v>
      </c>
    </row>
    <row r="17099" customFormat="false" ht="12.75" hidden="true" customHeight="false" outlineLevel="0" collapsed="false">
      <c r="A17099" s="197" t="s">
        <v>33653</v>
      </c>
      <c r="B17099" s="197" t="str">
        <f aca="false">C17099&amp;D17099&amp;E17099&amp;F17099&amp;G17099&amp;H17099</f>
        <v>JOELHO 90º COM ROSCA,COM DIAMETRO DE 1.1/2".FORNECIMENTO</v>
      </c>
      <c r="C17099" s="197" t="s">
        <v>33652</v>
      </c>
      <c r="I17099" s="197" t="s">
        <v>30</v>
      </c>
      <c r="J17099" s="197" t="n">
        <v>5.9</v>
      </c>
    </row>
    <row r="17100" customFormat="false" ht="12.75" hidden="true" customHeight="false" outlineLevel="0" collapsed="false">
      <c r="A17100" s="197" t="s">
        <v>33654</v>
      </c>
      <c r="B17100" s="197" t="str">
        <f aca="false">C17100&amp;D17100&amp;E17100&amp;F17100&amp;G17100&amp;H17100</f>
        <v>JOELHO 90º COM ROSCA,COM DIAMETRO DE 2".FORNECIMENTO</v>
      </c>
      <c r="C17100" s="197" t="s">
        <v>33655</v>
      </c>
      <c r="I17100" s="197" t="s">
        <v>30</v>
      </c>
      <c r="J17100" s="197" t="n">
        <v>12.11</v>
      </c>
    </row>
    <row r="17101" customFormat="false" ht="12.75" hidden="true" customHeight="false" outlineLevel="0" collapsed="false">
      <c r="A17101" s="197" t="s">
        <v>33656</v>
      </c>
      <c r="B17101" s="197" t="str">
        <f aca="false">C17101&amp;D17101&amp;E17101&amp;F17101&amp;G17101&amp;H17101</f>
        <v>JOELHO 90º COM ROSCA,COM DIAMETRO DE 2".FORNECIMENTO</v>
      </c>
      <c r="C17101" s="197" t="s">
        <v>33655</v>
      </c>
      <c r="I17101" s="197" t="s">
        <v>30</v>
      </c>
      <c r="J17101" s="197" t="n">
        <v>12.11</v>
      </c>
    </row>
    <row r="17102" customFormat="false" ht="12.75" hidden="true" customHeight="false" outlineLevel="0" collapsed="false">
      <c r="A17102" s="197" t="s">
        <v>33657</v>
      </c>
      <c r="B17102" s="197" t="str">
        <f aca="false">C17102&amp;D17102&amp;E17102&amp;F17102&amp;G17102&amp;H17102</f>
        <v>JOELHO DE REDUCAO 90º COM ROSCA,COM DIAMETRO DE 3/4"X1/2".FORNECIMENTO</v>
      </c>
      <c r="C17102" s="197" t="s">
        <v>33658</v>
      </c>
      <c r="D17102" s="197" t="s">
        <v>18201</v>
      </c>
      <c r="I17102" s="197" t="s">
        <v>30</v>
      </c>
      <c r="J17102" s="197" t="n">
        <v>1.93</v>
      </c>
    </row>
    <row r="17103" customFormat="false" ht="12.75" hidden="true" customHeight="false" outlineLevel="0" collapsed="false">
      <c r="A17103" s="197" t="s">
        <v>33659</v>
      </c>
      <c r="B17103" s="197" t="str">
        <f aca="false">C17103&amp;D17103&amp;E17103&amp;F17103&amp;G17103&amp;H17103</f>
        <v>JOELHO DE REDUCAO 90º COM ROSCA,COM DIAMETRO DE 3/4"X1/2".FORNECIMENTO</v>
      </c>
      <c r="C17103" s="197" t="s">
        <v>33658</v>
      </c>
      <c r="D17103" s="197" t="s">
        <v>18201</v>
      </c>
      <c r="I17103" s="197" t="s">
        <v>30</v>
      </c>
      <c r="J17103" s="197" t="n">
        <v>1.93</v>
      </c>
    </row>
    <row r="17104" customFormat="false" ht="12.75" hidden="true" customHeight="false" outlineLevel="0" collapsed="false">
      <c r="A17104" s="197" t="s">
        <v>33660</v>
      </c>
      <c r="B17104" s="197" t="str">
        <f aca="false">C17104&amp;D17104&amp;E17104&amp;F17104&amp;G17104&amp;H17104</f>
        <v>JOELHO DE REDUCAO 90º COM ROSCA,COM DIAMETRO DE 1"X3/4".FORNECIMENTO</v>
      </c>
      <c r="C17104" s="197" t="s">
        <v>33661</v>
      </c>
      <c r="D17104" s="197" t="s">
        <v>27749</v>
      </c>
      <c r="I17104" s="197" t="s">
        <v>30</v>
      </c>
      <c r="J17104" s="197" t="n">
        <v>3.12</v>
      </c>
    </row>
    <row r="17105" customFormat="false" ht="12.75" hidden="true" customHeight="false" outlineLevel="0" collapsed="false">
      <c r="A17105" s="197" t="s">
        <v>33662</v>
      </c>
      <c r="B17105" s="197" t="str">
        <f aca="false">C17105&amp;D17105&amp;E17105&amp;F17105&amp;G17105&amp;H17105</f>
        <v>JOELHO DE REDUCAO 90º COM ROSCA,COM DIAMETRO DE 1"X3/4".FORNECIMENTO</v>
      </c>
      <c r="C17105" s="197" t="s">
        <v>33661</v>
      </c>
      <c r="D17105" s="197" t="s">
        <v>27749</v>
      </c>
      <c r="I17105" s="197" t="s">
        <v>30</v>
      </c>
      <c r="J17105" s="197" t="n">
        <v>3.12</v>
      </c>
    </row>
    <row r="17106" customFormat="false" ht="12.75" hidden="true" customHeight="false" outlineLevel="0" collapsed="false">
      <c r="A17106" s="197" t="s">
        <v>33663</v>
      </c>
      <c r="B17106" s="197" t="str">
        <f aca="false">C17106&amp;D17106&amp;E17106&amp;F17106&amp;G17106&amp;H17106</f>
        <v>JUNCAO 45º COM ROSCA,COM DIAMETRO DE 1/2".FORNECIMENTO</v>
      </c>
      <c r="C17106" s="197" t="s">
        <v>33664</v>
      </c>
      <c r="I17106" s="197" t="s">
        <v>30</v>
      </c>
      <c r="J17106" s="197" t="n">
        <v>3.65</v>
      </c>
    </row>
    <row r="17107" customFormat="false" ht="12.75" hidden="true" customHeight="false" outlineLevel="0" collapsed="false">
      <c r="A17107" s="197" t="s">
        <v>33665</v>
      </c>
      <c r="B17107" s="197" t="str">
        <f aca="false">C17107&amp;D17107&amp;E17107&amp;F17107&amp;G17107&amp;H17107</f>
        <v>JUNCAO 45º COM ROSCA,COM DIAMETRO DE 1/2".FORNECIMENTO</v>
      </c>
      <c r="C17107" s="197" t="s">
        <v>33664</v>
      </c>
      <c r="I17107" s="197" t="s">
        <v>30</v>
      </c>
      <c r="J17107" s="197" t="n">
        <v>3.65</v>
      </c>
    </row>
    <row r="17108" customFormat="false" ht="12.75" hidden="true" customHeight="false" outlineLevel="0" collapsed="false">
      <c r="A17108" s="197" t="s">
        <v>33666</v>
      </c>
      <c r="B17108" s="197" t="str">
        <f aca="false">C17108&amp;D17108&amp;E17108&amp;F17108&amp;G17108&amp;H17108</f>
        <v>JUNCAO 45º COM ROSCA,COM DIAMETRO DE 3/4".FORNECIMENTO</v>
      </c>
      <c r="C17108" s="197" t="s">
        <v>33667</v>
      </c>
      <c r="I17108" s="197" t="s">
        <v>30</v>
      </c>
      <c r="J17108" s="197" t="n">
        <v>4.23</v>
      </c>
    </row>
    <row r="17109" customFormat="false" ht="12.75" hidden="true" customHeight="false" outlineLevel="0" collapsed="false">
      <c r="A17109" s="197" t="s">
        <v>33668</v>
      </c>
      <c r="B17109" s="197" t="str">
        <f aca="false">C17109&amp;D17109&amp;E17109&amp;F17109&amp;G17109&amp;H17109</f>
        <v>JUNCAO 45º COM ROSCA,COM DIAMETRO DE 3/4".FORNECIMENTO</v>
      </c>
      <c r="C17109" s="197" t="s">
        <v>33667</v>
      </c>
      <c r="I17109" s="197" t="s">
        <v>30</v>
      </c>
      <c r="J17109" s="197" t="n">
        <v>4.23</v>
      </c>
    </row>
    <row r="17110" customFormat="false" ht="12.75" hidden="true" customHeight="false" outlineLevel="0" collapsed="false">
      <c r="A17110" s="197" t="s">
        <v>33669</v>
      </c>
      <c r="B17110" s="197" t="str">
        <f aca="false">C17110&amp;D17110&amp;E17110&amp;F17110&amp;G17110&amp;H17110</f>
        <v>JUNCAO 45º COM ROSCA,COM DIAMETRO DE 1".FORNECIMENTO</v>
      </c>
      <c r="C17110" s="197" t="s">
        <v>33670</v>
      </c>
      <c r="I17110" s="197" t="s">
        <v>30</v>
      </c>
      <c r="J17110" s="197" t="n">
        <v>5.73</v>
      </c>
    </row>
    <row r="17111" customFormat="false" ht="12.75" hidden="true" customHeight="false" outlineLevel="0" collapsed="false">
      <c r="A17111" s="197" t="s">
        <v>33671</v>
      </c>
      <c r="B17111" s="197" t="str">
        <f aca="false">C17111&amp;D17111&amp;E17111&amp;F17111&amp;G17111&amp;H17111</f>
        <v>JUNCAO 45º COM ROSCA,COM DIAMETRO DE 1".FORNECIMENTO</v>
      </c>
      <c r="C17111" s="197" t="s">
        <v>33670</v>
      </c>
      <c r="I17111" s="197" t="s">
        <v>30</v>
      </c>
      <c r="J17111" s="197" t="n">
        <v>5.73</v>
      </c>
    </row>
    <row r="17112" customFormat="false" ht="12.75" hidden="true" customHeight="false" outlineLevel="0" collapsed="false">
      <c r="A17112" s="197" t="s">
        <v>33672</v>
      </c>
      <c r="B17112" s="197" t="str">
        <f aca="false">C17112&amp;D17112&amp;E17112&amp;F17112&amp;G17112&amp;H17112</f>
        <v>JUNCAO 45º COM ROSCA,COM DIAMETRO DE 1.1/4".FORNECIMENTO</v>
      </c>
      <c r="C17112" s="197" t="s">
        <v>33673</v>
      </c>
      <c r="I17112" s="197" t="s">
        <v>30</v>
      </c>
      <c r="J17112" s="197" t="n">
        <v>7.13</v>
      </c>
    </row>
    <row r="17113" customFormat="false" ht="12.75" hidden="true" customHeight="false" outlineLevel="0" collapsed="false">
      <c r="A17113" s="197" t="s">
        <v>33674</v>
      </c>
      <c r="B17113" s="197" t="str">
        <f aca="false">C17113&amp;D17113&amp;E17113&amp;F17113&amp;G17113&amp;H17113</f>
        <v>JUNCAO 45º COM ROSCA,COM DIAMETRO DE 1.1/4".FORNECIMENTO</v>
      </c>
      <c r="C17113" s="197" t="s">
        <v>33673</v>
      </c>
      <c r="I17113" s="197" t="s">
        <v>30</v>
      </c>
      <c r="J17113" s="197" t="n">
        <v>7.13</v>
      </c>
    </row>
    <row r="17114" customFormat="false" ht="12.75" hidden="true" customHeight="false" outlineLevel="0" collapsed="false">
      <c r="A17114" s="197" t="s">
        <v>33675</v>
      </c>
      <c r="B17114" s="197" t="str">
        <f aca="false">C17114&amp;D17114&amp;E17114&amp;F17114&amp;G17114&amp;H17114</f>
        <v>JUNCAO 45º COM ROSCA,COM DIAMETRO DE 1.1/2".FORNECIMENTO</v>
      </c>
      <c r="C17114" s="197" t="s">
        <v>33676</v>
      </c>
      <c r="I17114" s="197" t="s">
        <v>30</v>
      </c>
      <c r="J17114" s="197" t="n">
        <v>7.23</v>
      </c>
    </row>
    <row r="17115" customFormat="false" ht="12.75" hidden="true" customHeight="false" outlineLevel="0" collapsed="false">
      <c r="A17115" s="197" t="s">
        <v>33677</v>
      </c>
      <c r="B17115" s="197" t="str">
        <f aca="false">C17115&amp;D17115&amp;E17115&amp;F17115&amp;G17115&amp;H17115</f>
        <v>JUNCAO 45º COM ROSCA,COM DIAMETRO DE 1.1/2".FORNECIMENTO</v>
      </c>
      <c r="C17115" s="197" t="s">
        <v>33676</v>
      </c>
      <c r="I17115" s="197" t="s">
        <v>30</v>
      </c>
      <c r="J17115" s="197" t="n">
        <v>7.23</v>
      </c>
    </row>
    <row r="17116" customFormat="false" ht="12.75" hidden="true" customHeight="false" outlineLevel="0" collapsed="false">
      <c r="A17116" s="197" t="s">
        <v>33678</v>
      </c>
      <c r="B17116" s="197" t="str">
        <f aca="false">C17116&amp;D17116&amp;E17116&amp;F17116&amp;G17116&amp;H17116</f>
        <v>JUNCAO 45º COM ROSCA,COM DIAMETRO DE 2".FORNECIMENTO</v>
      </c>
      <c r="C17116" s="197" t="s">
        <v>33679</v>
      </c>
      <c r="I17116" s="197" t="s">
        <v>30</v>
      </c>
      <c r="J17116" s="197" t="n">
        <v>7.59</v>
      </c>
    </row>
    <row r="17117" customFormat="false" ht="12.75" hidden="true" customHeight="false" outlineLevel="0" collapsed="false">
      <c r="A17117" s="197" t="s">
        <v>33680</v>
      </c>
      <c r="B17117" s="197" t="str">
        <f aca="false">C17117&amp;D17117&amp;E17117&amp;F17117&amp;G17117&amp;H17117</f>
        <v>JUNCAO 45º COM ROSCA,COM DIAMETRO DE 2".FORNECIMENTO</v>
      </c>
      <c r="C17117" s="197" t="s">
        <v>33679</v>
      </c>
      <c r="I17117" s="197" t="s">
        <v>30</v>
      </c>
      <c r="J17117" s="197" t="n">
        <v>7.59</v>
      </c>
    </row>
    <row r="17118" customFormat="false" ht="12.75" hidden="true" customHeight="false" outlineLevel="0" collapsed="false">
      <c r="A17118" s="197" t="s">
        <v>33681</v>
      </c>
      <c r="B17118" s="197" t="str">
        <f aca="false">C17118&amp;D17118&amp;E17118&amp;F17118&amp;G17118&amp;H17118</f>
        <v>LUVA COM ROSCA,COM DIAMETRO DE 1/2".FORNECIMENTO</v>
      </c>
      <c r="C17118" s="197" t="s">
        <v>33682</v>
      </c>
      <c r="I17118" s="197" t="s">
        <v>30</v>
      </c>
      <c r="J17118" s="197" t="n">
        <v>0.69</v>
      </c>
    </row>
    <row r="17119" customFormat="false" ht="12.75" hidden="true" customHeight="false" outlineLevel="0" collapsed="false">
      <c r="A17119" s="197" t="s">
        <v>33683</v>
      </c>
      <c r="B17119" s="197" t="str">
        <f aca="false">C17119&amp;D17119&amp;E17119&amp;F17119&amp;G17119&amp;H17119</f>
        <v>LUVA COM ROSCA,COM DIAMETRO DE 1/2".FORNECIMENTO</v>
      </c>
      <c r="C17119" s="197" t="s">
        <v>33682</v>
      </c>
      <c r="I17119" s="197" t="s">
        <v>30</v>
      </c>
      <c r="J17119" s="197" t="n">
        <v>0.69</v>
      </c>
    </row>
    <row r="17120" customFormat="false" ht="12.75" hidden="true" customHeight="false" outlineLevel="0" collapsed="false">
      <c r="A17120" s="197" t="s">
        <v>33684</v>
      </c>
      <c r="B17120" s="197" t="str">
        <f aca="false">C17120&amp;D17120&amp;E17120&amp;F17120&amp;G17120&amp;H17120</f>
        <v>LUVA COM ROSCA,COM DIAMETRO DE 3/4".FORNECIMENTO</v>
      </c>
      <c r="C17120" s="197" t="s">
        <v>33685</v>
      </c>
      <c r="I17120" s="197" t="s">
        <v>30</v>
      </c>
      <c r="J17120" s="197" t="n">
        <v>1.11</v>
      </c>
    </row>
    <row r="17121" customFormat="false" ht="12.75" hidden="true" customHeight="false" outlineLevel="0" collapsed="false">
      <c r="A17121" s="197" t="s">
        <v>33686</v>
      </c>
      <c r="B17121" s="197" t="str">
        <f aca="false">C17121&amp;D17121&amp;E17121&amp;F17121&amp;G17121&amp;H17121</f>
        <v>LUVA COM ROSCA,COM DIAMETRO DE 3/4".FORNECIMENTO</v>
      </c>
      <c r="C17121" s="197" t="s">
        <v>33685</v>
      </c>
      <c r="I17121" s="197" t="s">
        <v>30</v>
      </c>
      <c r="J17121" s="197" t="n">
        <v>1.11</v>
      </c>
    </row>
    <row r="17122" customFormat="false" ht="12.75" hidden="true" customHeight="false" outlineLevel="0" collapsed="false">
      <c r="A17122" s="197" t="s">
        <v>33687</v>
      </c>
      <c r="B17122" s="197" t="str">
        <f aca="false">C17122&amp;D17122&amp;E17122&amp;F17122&amp;G17122&amp;H17122</f>
        <v>LUVA COM ROSCA,COM DIAMETRO DE 1".FORNECIMENTO</v>
      </c>
      <c r="C17122" s="197" t="s">
        <v>33688</v>
      </c>
      <c r="I17122" s="197" t="s">
        <v>30</v>
      </c>
      <c r="J17122" s="197" t="n">
        <v>1.81</v>
      </c>
    </row>
    <row r="17123" customFormat="false" ht="12.75" hidden="true" customHeight="false" outlineLevel="0" collapsed="false">
      <c r="A17123" s="197" t="s">
        <v>33689</v>
      </c>
      <c r="B17123" s="197" t="str">
        <f aca="false">C17123&amp;D17123&amp;E17123&amp;F17123&amp;G17123&amp;H17123</f>
        <v>LUVA COM ROSCA,COM DIAMETRO DE 1".FORNECIMENTO</v>
      </c>
      <c r="C17123" s="197" t="s">
        <v>33688</v>
      </c>
      <c r="I17123" s="197" t="s">
        <v>30</v>
      </c>
      <c r="J17123" s="197" t="n">
        <v>1.81</v>
      </c>
    </row>
    <row r="17124" customFormat="false" ht="12.75" hidden="true" customHeight="false" outlineLevel="0" collapsed="false">
      <c r="A17124" s="197" t="s">
        <v>33690</v>
      </c>
      <c r="B17124" s="197" t="str">
        <f aca="false">C17124&amp;D17124&amp;E17124&amp;F17124&amp;G17124&amp;H17124</f>
        <v>LUVA COM ROSCA,COM DIAMETRO DE 1.1/4".FORNECIMENTO</v>
      </c>
      <c r="C17124" s="197" t="s">
        <v>33691</v>
      </c>
      <c r="I17124" s="197" t="s">
        <v>30</v>
      </c>
      <c r="J17124" s="197" t="n">
        <v>3.3</v>
      </c>
    </row>
    <row r="17125" customFormat="false" ht="12.75" hidden="true" customHeight="false" outlineLevel="0" collapsed="false">
      <c r="A17125" s="197" t="s">
        <v>33692</v>
      </c>
      <c r="B17125" s="197" t="str">
        <f aca="false">C17125&amp;D17125&amp;E17125&amp;F17125&amp;G17125&amp;H17125</f>
        <v>LUVA COM ROSCA,COM DIAMETRO DE 1.1/4".FORNECIMENTO</v>
      </c>
      <c r="C17125" s="197" t="s">
        <v>33691</v>
      </c>
      <c r="I17125" s="197" t="s">
        <v>30</v>
      </c>
      <c r="J17125" s="197" t="n">
        <v>3.3</v>
      </c>
    </row>
    <row r="17126" customFormat="false" ht="12.75" hidden="true" customHeight="false" outlineLevel="0" collapsed="false">
      <c r="A17126" s="197" t="s">
        <v>33693</v>
      </c>
      <c r="B17126" s="197" t="str">
        <f aca="false">C17126&amp;D17126&amp;E17126&amp;F17126&amp;G17126&amp;H17126</f>
        <v>LUVA COM ROSCA,COM DIAMETRO DE 1.1/2".FORNECIMENTO</v>
      </c>
      <c r="C17126" s="197" t="s">
        <v>33694</v>
      </c>
      <c r="I17126" s="197" t="s">
        <v>30</v>
      </c>
      <c r="J17126" s="197" t="n">
        <v>3.6</v>
      </c>
    </row>
    <row r="17127" customFormat="false" ht="12.75" hidden="true" customHeight="false" outlineLevel="0" collapsed="false">
      <c r="A17127" s="197" t="s">
        <v>33695</v>
      </c>
      <c r="B17127" s="197" t="str">
        <f aca="false">C17127&amp;D17127&amp;E17127&amp;F17127&amp;G17127&amp;H17127</f>
        <v>LUVA COM ROSCA,COM DIAMETRO DE 1.1/2".FORNECIMENTO</v>
      </c>
      <c r="C17127" s="197" t="s">
        <v>33694</v>
      </c>
      <c r="I17127" s="197" t="s">
        <v>30</v>
      </c>
      <c r="J17127" s="197" t="n">
        <v>3.6</v>
      </c>
    </row>
    <row r="17128" customFormat="false" ht="12.75" hidden="true" customHeight="false" outlineLevel="0" collapsed="false">
      <c r="A17128" s="197" t="s">
        <v>33696</v>
      </c>
      <c r="B17128" s="197" t="str">
        <f aca="false">C17128&amp;D17128&amp;E17128&amp;F17128&amp;G17128&amp;H17128</f>
        <v>LUVA COM ROSCA,COM DIAMETRO DE 2".FORNECIMENTO</v>
      </c>
      <c r="C17128" s="197" t="s">
        <v>33697</v>
      </c>
      <c r="I17128" s="197" t="s">
        <v>30</v>
      </c>
      <c r="J17128" s="197" t="n">
        <v>7.28</v>
      </c>
    </row>
    <row r="17129" customFormat="false" ht="12.75" hidden="true" customHeight="false" outlineLevel="0" collapsed="false">
      <c r="A17129" s="197" t="s">
        <v>33698</v>
      </c>
      <c r="B17129" s="197" t="str">
        <f aca="false">C17129&amp;D17129&amp;E17129&amp;F17129&amp;G17129&amp;H17129</f>
        <v>LUVA COM ROSCA,COM DIAMETRO DE 2".FORNECIMENTO</v>
      </c>
      <c r="C17129" s="197" t="s">
        <v>33697</v>
      </c>
      <c r="I17129" s="197" t="s">
        <v>30</v>
      </c>
      <c r="J17129" s="197" t="n">
        <v>7.28</v>
      </c>
    </row>
    <row r="17130" customFormat="false" ht="12.75" hidden="true" customHeight="false" outlineLevel="0" collapsed="false">
      <c r="A17130" s="197" t="s">
        <v>33699</v>
      </c>
      <c r="B17130" s="197" t="str">
        <f aca="false">C17130&amp;D17130&amp;E17130&amp;F17130&amp;G17130&amp;H17130</f>
        <v>LUVA COM ROSCA,COM DIAMETRO DE 2.1/2".FORNECIMENTO</v>
      </c>
      <c r="C17130" s="197" t="s">
        <v>33700</v>
      </c>
      <c r="I17130" s="197" t="s">
        <v>30</v>
      </c>
      <c r="J17130" s="197" t="n">
        <v>11.43</v>
      </c>
    </row>
    <row r="17131" customFormat="false" ht="12.75" hidden="true" customHeight="false" outlineLevel="0" collapsed="false">
      <c r="A17131" s="197" t="s">
        <v>33701</v>
      </c>
      <c r="B17131" s="197" t="str">
        <f aca="false">C17131&amp;D17131&amp;E17131&amp;F17131&amp;G17131&amp;H17131</f>
        <v>LUVA COM ROSCA,COM DIAMETRO DE 2.1/2".FORNECIMENTO</v>
      </c>
      <c r="C17131" s="197" t="s">
        <v>33700</v>
      </c>
      <c r="I17131" s="197" t="s">
        <v>30</v>
      </c>
      <c r="J17131" s="197" t="n">
        <v>11.43</v>
      </c>
    </row>
    <row r="17132" customFormat="false" ht="12.75" hidden="true" customHeight="false" outlineLevel="0" collapsed="false">
      <c r="A17132" s="197" t="s">
        <v>33702</v>
      </c>
      <c r="B17132" s="197" t="str">
        <f aca="false">C17132&amp;D17132&amp;E17132&amp;F17132&amp;G17132&amp;H17132</f>
        <v>LUVA COM ROSCA,COM DIAMETRO DE 3".FORNECIMENTO</v>
      </c>
      <c r="C17132" s="197" t="s">
        <v>33703</v>
      </c>
      <c r="I17132" s="197" t="s">
        <v>30</v>
      </c>
      <c r="J17132" s="197" t="n">
        <v>16.43</v>
      </c>
    </row>
    <row r="17133" customFormat="false" ht="12.75" hidden="true" customHeight="false" outlineLevel="0" collapsed="false">
      <c r="A17133" s="197" t="s">
        <v>33704</v>
      </c>
      <c r="B17133" s="197" t="str">
        <f aca="false">C17133&amp;D17133&amp;E17133&amp;F17133&amp;G17133&amp;H17133</f>
        <v>LUVA COM ROSCA,COM DIAMETRO DE 3".FORNECIMENTO</v>
      </c>
      <c r="C17133" s="197" t="s">
        <v>33703</v>
      </c>
      <c r="I17133" s="197" t="s">
        <v>30</v>
      </c>
      <c r="J17133" s="197" t="n">
        <v>16.43</v>
      </c>
    </row>
    <row r="17134" customFormat="false" ht="12.75" hidden="true" customHeight="false" outlineLevel="0" collapsed="false">
      <c r="A17134" s="197" t="s">
        <v>33705</v>
      </c>
      <c r="B17134" s="197" t="str">
        <f aca="false">C17134&amp;D17134&amp;E17134&amp;F17134&amp;G17134&amp;H17134</f>
        <v>LUVA COM ROSCA,COM DIAMETRO DE 4".FORNECIMENTO</v>
      </c>
      <c r="C17134" s="197" t="s">
        <v>33706</v>
      </c>
      <c r="I17134" s="197" t="s">
        <v>30</v>
      </c>
      <c r="J17134" s="197" t="n">
        <v>29.28</v>
      </c>
    </row>
    <row r="17135" customFormat="false" ht="12.75" hidden="true" customHeight="false" outlineLevel="0" collapsed="false">
      <c r="A17135" s="197" t="s">
        <v>33707</v>
      </c>
      <c r="B17135" s="197" t="str">
        <f aca="false">C17135&amp;D17135&amp;E17135&amp;F17135&amp;G17135&amp;H17135</f>
        <v>LUVA COM ROSCA,COM DIAMETRO DE 4".FORNECIMENTO</v>
      </c>
      <c r="C17135" s="197" t="s">
        <v>33706</v>
      </c>
      <c r="I17135" s="197" t="s">
        <v>30</v>
      </c>
      <c r="J17135" s="197" t="n">
        <v>29.28</v>
      </c>
    </row>
    <row r="17136" customFormat="false" ht="12.75" hidden="true" customHeight="false" outlineLevel="0" collapsed="false">
      <c r="A17136" s="197" t="s">
        <v>33708</v>
      </c>
      <c r="B17136" s="197" t="str">
        <f aca="false">C17136&amp;D17136&amp;E17136&amp;F17136&amp;G17136&amp;H17136</f>
        <v>LUVA DE REDUCAO COM ROSCA,COM DIAMETRO DE 3/4"X1/2".FORNECIMENTO</v>
      </c>
      <c r="C17136" s="197" t="s">
        <v>33709</v>
      </c>
      <c r="D17136" s="197" t="s">
        <v>6200</v>
      </c>
      <c r="I17136" s="197" t="s">
        <v>30</v>
      </c>
      <c r="J17136" s="197" t="n">
        <v>1.68</v>
      </c>
    </row>
    <row r="17137" customFormat="false" ht="12.75" hidden="true" customHeight="false" outlineLevel="0" collapsed="false">
      <c r="A17137" s="197" t="s">
        <v>33710</v>
      </c>
      <c r="B17137" s="197" t="str">
        <f aca="false">C17137&amp;D17137&amp;E17137&amp;F17137&amp;G17137&amp;H17137</f>
        <v>LUVA DE REDUCAO COM ROSCA,COM DIAMETRO DE 3/4"X1/2".FORNECIMENTO</v>
      </c>
      <c r="C17137" s="197" t="s">
        <v>33709</v>
      </c>
      <c r="D17137" s="197" t="s">
        <v>6200</v>
      </c>
      <c r="I17137" s="197" t="s">
        <v>30</v>
      </c>
      <c r="J17137" s="197" t="n">
        <v>1.68</v>
      </c>
    </row>
    <row r="17138" customFormat="false" ht="12.75" hidden="true" customHeight="false" outlineLevel="0" collapsed="false">
      <c r="A17138" s="197" t="s">
        <v>33711</v>
      </c>
      <c r="B17138" s="197" t="str">
        <f aca="false">C17138&amp;D17138&amp;E17138&amp;F17138&amp;G17138&amp;H17138</f>
        <v>LUVA DE REDUCAO COM ROSCA,COM DIAMETRO DE 1"X3/4".FORNECIMENTO</v>
      </c>
      <c r="C17138" s="197" t="s">
        <v>33712</v>
      </c>
      <c r="D17138" s="197" t="s">
        <v>5114</v>
      </c>
      <c r="I17138" s="197" t="s">
        <v>30</v>
      </c>
      <c r="J17138" s="197" t="n">
        <v>2.17</v>
      </c>
    </row>
    <row r="17139" customFormat="false" ht="12.75" hidden="true" customHeight="false" outlineLevel="0" collapsed="false">
      <c r="A17139" s="197" t="s">
        <v>33713</v>
      </c>
      <c r="B17139" s="197" t="str">
        <f aca="false">C17139&amp;D17139&amp;E17139&amp;F17139&amp;G17139&amp;H17139</f>
        <v>LUVA DE REDUCAO COM ROSCA,COM DIAMETRO DE 1"X3/4".FORNECIMENTO</v>
      </c>
      <c r="C17139" s="197" t="s">
        <v>33712</v>
      </c>
      <c r="D17139" s="197" t="s">
        <v>5114</v>
      </c>
      <c r="I17139" s="197" t="s">
        <v>30</v>
      </c>
      <c r="J17139" s="197" t="n">
        <v>2.17</v>
      </c>
    </row>
    <row r="17140" customFormat="false" ht="12.75" hidden="true" customHeight="false" outlineLevel="0" collapsed="false">
      <c r="A17140" s="197" t="s">
        <v>33714</v>
      </c>
      <c r="B17140" s="197" t="str">
        <f aca="false">C17140&amp;D17140&amp;E17140&amp;F17140&amp;G17140&amp;H17140</f>
        <v>LUVA DE CORRER PARA TUBO ROSCAVEL,COM DIAMETRO DE 1/2".FORNECIMENTO</v>
      </c>
      <c r="C17140" s="197" t="s">
        <v>33715</v>
      </c>
      <c r="D17140" s="197" t="s">
        <v>19650</v>
      </c>
      <c r="I17140" s="197" t="s">
        <v>30</v>
      </c>
      <c r="J17140" s="197" t="n">
        <v>6.9</v>
      </c>
    </row>
    <row r="17141" customFormat="false" ht="12.75" hidden="true" customHeight="false" outlineLevel="0" collapsed="false">
      <c r="A17141" s="197" t="s">
        <v>33716</v>
      </c>
      <c r="B17141" s="197" t="str">
        <f aca="false">C17141&amp;D17141&amp;E17141&amp;F17141&amp;G17141&amp;H17141</f>
        <v>LUVA DE CORRER PARA TUBO ROSCAVEL,COM DIAMETRO DE 1/2".FORNECIMENTO</v>
      </c>
      <c r="C17141" s="197" t="s">
        <v>33715</v>
      </c>
      <c r="D17141" s="197" t="s">
        <v>19650</v>
      </c>
      <c r="I17141" s="197" t="s">
        <v>30</v>
      </c>
      <c r="J17141" s="197" t="n">
        <v>6.9</v>
      </c>
    </row>
    <row r="17142" customFormat="false" ht="12.75" hidden="true" customHeight="false" outlineLevel="0" collapsed="false">
      <c r="A17142" s="197" t="s">
        <v>33717</v>
      </c>
      <c r="B17142" s="197" t="str">
        <f aca="false">C17142&amp;D17142&amp;E17142&amp;F17142&amp;G17142&amp;H17142</f>
        <v>LUVA DE CORRER PARA TUBO ROSCAVEL,COM DIAMETRO DE 3/4".FORNECIMENTO</v>
      </c>
      <c r="C17142" s="197" t="s">
        <v>33718</v>
      </c>
      <c r="D17142" s="197" t="s">
        <v>19650</v>
      </c>
      <c r="I17142" s="197" t="s">
        <v>30</v>
      </c>
      <c r="J17142" s="197" t="n">
        <v>6.84</v>
      </c>
    </row>
    <row r="17143" customFormat="false" ht="12.75" hidden="true" customHeight="false" outlineLevel="0" collapsed="false">
      <c r="A17143" s="197" t="s">
        <v>33719</v>
      </c>
      <c r="B17143" s="197" t="str">
        <f aca="false">C17143&amp;D17143&amp;E17143&amp;F17143&amp;G17143&amp;H17143</f>
        <v>LUVA DE CORRER PARA TUBO ROSCAVEL,COM DIAMETRO DE 3/4".FORNECIMENTO</v>
      </c>
      <c r="C17143" s="197" t="s">
        <v>33718</v>
      </c>
      <c r="D17143" s="197" t="s">
        <v>19650</v>
      </c>
      <c r="I17143" s="197" t="s">
        <v>30</v>
      </c>
      <c r="J17143" s="197" t="n">
        <v>6.84</v>
      </c>
    </row>
    <row r="17144" customFormat="false" ht="12.75" hidden="true" customHeight="false" outlineLevel="0" collapsed="false">
      <c r="A17144" s="197" t="s">
        <v>33720</v>
      </c>
      <c r="B17144" s="197" t="str">
        <f aca="false">C17144&amp;D17144&amp;E17144&amp;F17144&amp;G17144&amp;H17144</f>
        <v>LUVA DE CORRER PARA TUBO ROSCAVEL,COM DIAMETRO DE 1.1/2".FORNECIMENTO</v>
      </c>
      <c r="C17144" s="197" t="s">
        <v>33721</v>
      </c>
      <c r="D17144" s="197" t="s">
        <v>19669</v>
      </c>
      <c r="I17144" s="197" t="s">
        <v>30</v>
      </c>
      <c r="J17144" s="197" t="n">
        <v>19.12</v>
      </c>
    </row>
    <row r="17145" customFormat="false" ht="12.75" hidden="true" customHeight="false" outlineLevel="0" collapsed="false">
      <c r="A17145" s="197" t="s">
        <v>33722</v>
      </c>
      <c r="B17145" s="197" t="str">
        <f aca="false">C17145&amp;D17145&amp;E17145&amp;F17145&amp;G17145&amp;H17145</f>
        <v>LUVA DE CORRER PARA TUBO ROSCAVEL,COM DIAMETRO DE 1.1/2".FORNECIMENTO</v>
      </c>
      <c r="C17145" s="197" t="s">
        <v>33721</v>
      </c>
      <c r="D17145" s="197" t="s">
        <v>19669</v>
      </c>
      <c r="I17145" s="197" t="s">
        <v>30</v>
      </c>
      <c r="J17145" s="197" t="n">
        <v>19.12</v>
      </c>
    </row>
    <row r="17146" customFormat="false" ht="12.75" hidden="true" customHeight="false" outlineLevel="0" collapsed="false">
      <c r="A17146" s="197" t="s">
        <v>33723</v>
      </c>
      <c r="B17146" s="197" t="str">
        <f aca="false">C17146&amp;D17146&amp;E17146&amp;F17146&amp;G17146&amp;H17146</f>
        <v>NIPEL COM ROSCA,COM DIAMETRO DE 1/2".FORNECIMENTO</v>
      </c>
      <c r="C17146" s="197" t="s">
        <v>33724</v>
      </c>
      <c r="I17146" s="197" t="s">
        <v>30</v>
      </c>
      <c r="J17146" s="197" t="n">
        <v>0.48</v>
      </c>
    </row>
    <row r="17147" customFormat="false" ht="12.75" hidden="true" customHeight="false" outlineLevel="0" collapsed="false">
      <c r="A17147" s="197" t="s">
        <v>33725</v>
      </c>
      <c r="B17147" s="197" t="str">
        <f aca="false">C17147&amp;D17147&amp;E17147&amp;F17147&amp;G17147&amp;H17147</f>
        <v>NIPEL COM ROSCA,COM DIAMETRO DE 1/2".FORNECIMENTO</v>
      </c>
      <c r="C17147" s="197" t="s">
        <v>33724</v>
      </c>
      <c r="I17147" s="197" t="s">
        <v>30</v>
      </c>
      <c r="J17147" s="197" t="n">
        <v>0.48</v>
      </c>
    </row>
    <row r="17148" customFormat="false" ht="12.75" hidden="true" customHeight="false" outlineLevel="0" collapsed="false">
      <c r="A17148" s="197" t="s">
        <v>33726</v>
      </c>
      <c r="B17148" s="197" t="str">
        <f aca="false">C17148&amp;D17148&amp;E17148&amp;F17148&amp;G17148&amp;H17148</f>
        <v>NIPEL COM ROSCA,COM DIAMETRO DE 3/4".FORNECIMENTO</v>
      </c>
      <c r="C17148" s="197" t="s">
        <v>33727</v>
      </c>
      <c r="I17148" s="197" t="s">
        <v>30</v>
      </c>
      <c r="J17148" s="197" t="n">
        <v>0.68</v>
      </c>
    </row>
    <row r="17149" customFormat="false" ht="12.75" hidden="true" customHeight="false" outlineLevel="0" collapsed="false">
      <c r="A17149" s="197" t="s">
        <v>33728</v>
      </c>
      <c r="B17149" s="197" t="str">
        <f aca="false">C17149&amp;D17149&amp;E17149&amp;F17149&amp;G17149&amp;H17149</f>
        <v>NIPEL COM ROSCA,COM DIAMETRO DE 3/4".FORNECIMENTO</v>
      </c>
      <c r="C17149" s="197" t="s">
        <v>33727</v>
      </c>
      <c r="I17149" s="197" t="s">
        <v>30</v>
      </c>
      <c r="J17149" s="197" t="n">
        <v>0.68</v>
      </c>
    </row>
    <row r="17150" customFormat="false" ht="12.75" hidden="true" customHeight="false" outlineLevel="0" collapsed="false">
      <c r="A17150" s="197" t="s">
        <v>33729</v>
      </c>
      <c r="B17150" s="197" t="str">
        <f aca="false">C17150&amp;D17150&amp;E17150&amp;F17150&amp;G17150&amp;H17150</f>
        <v>NIPEL COM ROSCA,COM DIAMETRO DE 1".FORNECIMENTO</v>
      </c>
      <c r="C17150" s="197" t="s">
        <v>33730</v>
      </c>
      <c r="I17150" s="197" t="s">
        <v>30</v>
      </c>
      <c r="J17150" s="197" t="n">
        <v>1.43</v>
      </c>
    </row>
    <row r="17151" customFormat="false" ht="12.75" hidden="true" customHeight="false" outlineLevel="0" collapsed="false">
      <c r="A17151" s="197" t="s">
        <v>33731</v>
      </c>
      <c r="B17151" s="197" t="str">
        <f aca="false">C17151&amp;D17151&amp;E17151&amp;F17151&amp;G17151&amp;H17151</f>
        <v>NIPEL COM ROSCA,COM DIAMETRO DE 1".FORNECIMENTO</v>
      </c>
      <c r="C17151" s="197" t="s">
        <v>33730</v>
      </c>
      <c r="I17151" s="197" t="s">
        <v>30</v>
      </c>
      <c r="J17151" s="197" t="n">
        <v>1.43</v>
      </c>
    </row>
    <row r="17152" customFormat="false" ht="12.75" hidden="true" customHeight="false" outlineLevel="0" collapsed="false">
      <c r="A17152" s="197" t="s">
        <v>33732</v>
      </c>
      <c r="B17152" s="197" t="str">
        <f aca="false">C17152&amp;D17152&amp;E17152&amp;F17152&amp;G17152&amp;H17152</f>
        <v>NIPEL COM ROSCA,COM DIAMETRO DE 1.1/4".FORNECIMENTO</v>
      </c>
      <c r="C17152" s="197" t="s">
        <v>33733</v>
      </c>
      <c r="I17152" s="197" t="s">
        <v>30</v>
      </c>
      <c r="J17152" s="197" t="n">
        <v>2.97</v>
      </c>
    </row>
    <row r="17153" customFormat="false" ht="12.75" hidden="true" customHeight="false" outlineLevel="0" collapsed="false">
      <c r="A17153" s="197" t="s">
        <v>33734</v>
      </c>
      <c r="B17153" s="197" t="str">
        <f aca="false">C17153&amp;D17153&amp;E17153&amp;F17153&amp;G17153&amp;H17153</f>
        <v>NIPEL COM ROSCA,COM DIAMETRO DE 1.1/4".FORNECIMENTO</v>
      </c>
      <c r="C17153" s="197" t="s">
        <v>33733</v>
      </c>
      <c r="I17153" s="197" t="s">
        <v>30</v>
      </c>
      <c r="J17153" s="197" t="n">
        <v>2.97</v>
      </c>
    </row>
    <row r="17154" customFormat="false" ht="12.75" hidden="true" customHeight="false" outlineLevel="0" collapsed="false">
      <c r="A17154" s="197" t="s">
        <v>33735</v>
      </c>
      <c r="B17154" s="197" t="str">
        <f aca="false">C17154&amp;D17154&amp;E17154&amp;F17154&amp;G17154&amp;H17154</f>
        <v>NIPEL COM ROSCA,COM DIAMETRO DE 1.1/2".FORNECIMENTO</v>
      </c>
      <c r="C17154" s="197" t="s">
        <v>33736</v>
      </c>
      <c r="I17154" s="197" t="s">
        <v>30</v>
      </c>
      <c r="J17154" s="197" t="n">
        <v>4.51</v>
      </c>
    </row>
    <row r="17155" customFormat="false" ht="12.75" hidden="true" customHeight="false" outlineLevel="0" collapsed="false">
      <c r="A17155" s="197" t="s">
        <v>33737</v>
      </c>
      <c r="B17155" s="197" t="str">
        <f aca="false">C17155&amp;D17155&amp;E17155&amp;F17155&amp;G17155&amp;H17155</f>
        <v>NIPEL COM ROSCA,COM DIAMETRO DE 1.1/2".FORNECIMENTO</v>
      </c>
      <c r="C17155" s="197" t="s">
        <v>33736</v>
      </c>
      <c r="I17155" s="197" t="s">
        <v>30</v>
      </c>
      <c r="J17155" s="197" t="n">
        <v>4.51</v>
      </c>
    </row>
    <row r="17156" customFormat="false" ht="12.75" hidden="true" customHeight="false" outlineLevel="0" collapsed="false">
      <c r="A17156" s="197" t="s">
        <v>33738</v>
      </c>
      <c r="B17156" s="197" t="str">
        <f aca="false">C17156&amp;D17156&amp;E17156&amp;F17156&amp;G17156&amp;H17156</f>
        <v>NIPEL COM ROSCA,COM DIAMETRO DE 2".FORNECIMENTO</v>
      </c>
      <c r="C17156" s="197" t="s">
        <v>33739</v>
      </c>
      <c r="I17156" s="197" t="s">
        <v>30</v>
      </c>
      <c r="J17156" s="197" t="n">
        <v>6.41</v>
      </c>
    </row>
    <row r="17157" customFormat="false" ht="12.75" hidden="true" customHeight="false" outlineLevel="0" collapsed="false">
      <c r="A17157" s="197" t="s">
        <v>33740</v>
      </c>
      <c r="B17157" s="197" t="str">
        <f aca="false">C17157&amp;D17157&amp;E17157&amp;F17157&amp;G17157&amp;H17157</f>
        <v>NIPEL COM ROSCA,COM DIAMETRO DE 2".FORNECIMENTO</v>
      </c>
      <c r="C17157" s="197" t="s">
        <v>33739</v>
      </c>
      <c r="I17157" s="197" t="s">
        <v>30</v>
      </c>
      <c r="J17157" s="197" t="n">
        <v>6.41</v>
      </c>
    </row>
    <row r="17158" customFormat="false" ht="12.75" hidden="true" customHeight="false" outlineLevel="0" collapsed="false">
      <c r="A17158" s="197" t="s">
        <v>33741</v>
      </c>
      <c r="B17158" s="197" t="str">
        <f aca="false">C17158&amp;D17158&amp;E17158&amp;F17158&amp;G17158&amp;H17158</f>
        <v>PLUG COM ROSCA,COM DIAMETRO DE 1/2".FORNECIMENTO</v>
      </c>
      <c r="C17158" s="197" t="s">
        <v>33742</v>
      </c>
      <c r="I17158" s="197" t="s">
        <v>30</v>
      </c>
      <c r="J17158" s="197" t="n">
        <v>0.26</v>
      </c>
    </row>
    <row r="17159" customFormat="false" ht="12.75" hidden="true" customHeight="false" outlineLevel="0" collapsed="false">
      <c r="A17159" s="197" t="s">
        <v>33743</v>
      </c>
      <c r="B17159" s="197" t="str">
        <f aca="false">C17159&amp;D17159&amp;E17159&amp;F17159&amp;G17159&amp;H17159</f>
        <v>PLUG COM ROSCA,COM DIAMETRO DE 1/2".FORNECIMENTO</v>
      </c>
      <c r="C17159" s="197" t="s">
        <v>33742</v>
      </c>
      <c r="I17159" s="197" t="s">
        <v>30</v>
      </c>
      <c r="J17159" s="197" t="n">
        <v>0.26</v>
      </c>
    </row>
    <row r="17160" customFormat="false" ht="12.75" hidden="true" customHeight="false" outlineLevel="0" collapsed="false">
      <c r="A17160" s="197" t="s">
        <v>33744</v>
      </c>
      <c r="B17160" s="197" t="str">
        <f aca="false">C17160&amp;D17160&amp;E17160&amp;F17160&amp;G17160&amp;H17160</f>
        <v>PLUG COM ROSCA,COM DIAMETRO DE 3/4".FORNECIMENTO</v>
      </c>
      <c r="C17160" s="197" t="s">
        <v>33745</v>
      </c>
      <c r="I17160" s="197" t="s">
        <v>30</v>
      </c>
      <c r="J17160" s="197" t="n">
        <v>0.4</v>
      </c>
    </row>
    <row r="17161" customFormat="false" ht="12.75" hidden="true" customHeight="false" outlineLevel="0" collapsed="false">
      <c r="A17161" s="197" t="s">
        <v>33746</v>
      </c>
      <c r="B17161" s="197" t="str">
        <f aca="false">C17161&amp;D17161&amp;E17161&amp;F17161&amp;G17161&amp;H17161</f>
        <v>PLUG COM ROSCA,COM DIAMETRO DE 3/4".FORNECIMENTO</v>
      </c>
      <c r="C17161" s="197" t="s">
        <v>33745</v>
      </c>
      <c r="I17161" s="197" t="s">
        <v>30</v>
      </c>
      <c r="J17161" s="197" t="n">
        <v>0.4</v>
      </c>
    </row>
    <row r="17162" customFormat="false" ht="12.75" hidden="true" customHeight="false" outlineLevel="0" collapsed="false">
      <c r="A17162" s="197" t="s">
        <v>33747</v>
      </c>
      <c r="B17162" s="197" t="str">
        <f aca="false">C17162&amp;D17162&amp;E17162&amp;F17162&amp;G17162&amp;H17162</f>
        <v>PLUG COM ROSCA,COM DIAMETRO DE 1".FORNECIMENTO</v>
      </c>
      <c r="C17162" s="197" t="s">
        <v>33748</v>
      </c>
      <c r="I17162" s="197" t="s">
        <v>30</v>
      </c>
      <c r="J17162" s="197" t="n">
        <v>1.13</v>
      </c>
    </row>
    <row r="17163" customFormat="false" ht="12.75" hidden="true" customHeight="false" outlineLevel="0" collapsed="false">
      <c r="A17163" s="197" t="s">
        <v>33749</v>
      </c>
      <c r="B17163" s="197" t="str">
        <f aca="false">C17163&amp;D17163&amp;E17163&amp;F17163&amp;G17163&amp;H17163</f>
        <v>PLUG COM ROSCA,COM DIAMETRO DE 1".FORNECIMENTO</v>
      </c>
      <c r="C17163" s="197" t="s">
        <v>33748</v>
      </c>
      <c r="I17163" s="197" t="s">
        <v>30</v>
      </c>
      <c r="J17163" s="197" t="n">
        <v>1.13</v>
      </c>
    </row>
    <row r="17164" customFormat="false" ht="12.75" hidden="true" customHeight="false" outlineLevel="0" collapsed="false">
      <c r="A17164" s="197" t="s">
        <v>33750</v>
      </c>
      <c r="B17164" s="197" t="str">
        <f aca="false">C17164&amp;D17164&amp;E17164&amp;F17164&amp;G17164&amp;H17164</f>
        <v>PLUG COM ROSCA,COM DIAMETRO DE 1.1/4".FORNECIMENTO</v>
      </c>
      <c r="C17164" s="197" t="s">
        <v>33751</v>
      </c>
      <c r="I17164" s="197" t="s">
        <v>30</v>
      </c>
      <c r="J17164" s="197" t="n">
        <v>1.25</v>
      </c>
    </row>
    <row r="17165" customFormat="false" ht="12.75" hidden="true" customHeight="false" outlineLevel="0" collapsed="false">
      <c r="A17165" s="197" t="s">
        <v>33752</v>
      </c>
      <c r="B17165" s="197" t="str">
        <f aca="false">C17165&amp;D17165&amp;E17165&amp;F17165&amp;G17165&amp;H17165</f>
        <v>PLUG COM ROSCA,COM DIAMETRO DE 1.1/4".FORNECIMENTO</v>
      </c>
      <c r="C17165" s="197" t="s">
        <v>33751</v>
      </c>
      <c r="I17165" s="197" t="s">
        <v>30</v>
      </c>
      <c r="J17165" s="197" t="n">
        <v>1.25</v>
      </c>
    </row>
    <row r="17166" customFormat="false" ht="12.75" hidden="true" customHeight="false" outlineLevel="0" collapsed="false">
      <c r="A17166" s="197" t="s">
        <v>33753</v>
      </c>
      <c r="B17166" s="197" t="str">
        <f aca="false">C17166&amp;D17166&amp;E17166&amp;F17166&amp;G17166&amp;H17166</f>
        <v>PLUG COM ROSCA,COM DIAMETRO DE 1.1/2".FORNECIMENTO</v>
      </c>
      <c r="C17166" s="197" t="s">
        <v>33754</v>
      </c>
      <c r="I17166" s="197" t="s">
        <v>30</v>
      </c>
      <c r="J17166" s="197" t="n">
        <v>3.16</v>
      </c>
    </row>
    <row r="17167" customFormat="false" ht="12.75" hidden="true" customHeight="false" outlineLevel="0" collapsed="false">
      <c r="A17167" s="197" t="s">
        <v>33755</v>
      </c>
      <c r="B17167" s="197" t="str">
        <f aca="false">C17167&amp;D17167&amp;E17167&amp;F17167&amp;G17167&amp;H17167</f>
        <v>PLUG COM ROSCA,COM DIAMETRO DE 1.1/2".FORNECIMENTO</v>
      </c>
      <c r="C17167" s="197" t="s">
        <v>33754</v>
      </c>
      <c r="I17167" s="197" t="s">
        <v>30</v>
      </c>
      <c r="J17167" s="197" t="n">
        <v>3.16</v>
      </c>
    </row>
    <row r="17168" customFormat="false" ht="12.75" hidden="true" customHeight="false" outlineLevel="0" collapsed="false">
      <c r="A17168" s="197" t="s">
        <v>33756</v>
      </c>
      <c r="B17168" s="197" t="str">
        <f aca="false">C17168&amp;D17168&amp;E17168&amp;F17168&amp;G17168&amp;H17168</f>
        <v>PLUG COM ROSCA,COM DIAMETRO DE 2".FORNECIMENTO</v>
      </c>
      <c r="C17168" s="197" t="s">
        <v>33757</v>
      </c>
      <c r="I17168" s="197" t="s">
        <v>30</v>
      </c>
      <c r="J17168" s="197" t="n">
        <v>4.77</v>
      </c>
    </row>
    <row r="17169" customFormat="false" ht="12.75" hidden="true" customHeight="false" outlineLevel="0" collapsed="false">
      <c r="A17169" s="197" t="s">
        <v>33758</v>
      </c>
      <c r="B17169" s="197" t="str">
        <f aca="false">C17169&amp;D17169&amp;E17169&amp;F17169&amp;G17169&amp;H17169</f>
        <v>PLUG COM ROSCA,COM DIAMETRO DE 2".FORNECIMENTO</v>
      </c>
      <c r="C17169" s="197" t="s">
        <v>33757</v>
      </c>
      <c r="I17169" s="197" t="s">
        <v>30</v>
      </c>
      <c r="J17169" s="197" t="n">
        <v>4.77</v>
      </c>
    </row>
    <row r="17170" customFormat="false" ht="12.75" hidden="true" customHeight="false" outlineLevel="0" collapsed="false">
      <c r="A17170" s="197" t="s">
        <v>33759</v>
      </c>
      <c r="B17170" s="197" t="str">
        <f aca="false">C17170&amp;D17170&amp;E17170&amp;F17170&amp;G17170&amp;H17170</f>
        <v>TE 90º COM ROSCA,COM DIAMETRO DE 1/2".FORNECIMENTO</v>
      </c>
      <c r="C17170" s="197" t="s">
        <v>33760</v>
      </c>
      <c r="I17170" s="197" t="s">
        <v>30</v>
      </c>
      <c r="J17170" s="197" t="n">
        <v>1.43</v>
      </c>
    </row>
    <row r="17171" customFormat="false" ht="12.75" hidden="true" customHeight="false" outlineLevel="0" collapsed="false">
      <c r="A17171" s="197" t="s">
        <v>33761</v>
      </c>
      <c r="B17171" s="197" t="str">
        <f aca="false">C17171&amp;D17171&amp;E17171&amp;F17171&amp;G17171&amp;H17171</f>
        <v>TE 90º COM ROSCA,COM DIAMETRO DE 1/2".FORNECIMENTO</v>
      </c>
      <c r="C17171" s="197" t="s">
        <v>33760</v>
      </c>
      <c r="I17171" s="197" t="s">
        <v>30</v>
      </c>
      <c r="J17171" s="197" t="n">
        <v>1.43</v>
      </c>
    </row>
    <row r="17172" customFormat="false" ht="12.75" hidden="true" customHeight="false" outlineLevel="0" collapsed="false">
      <c r="A17172" s="197" t="s">
        <v>33762</v>
      </c>
      <c r="B17172" s="197" t="str">
        <f aca="false">C17172&amp;D17172&amp;E17172&amp;F17172&amp;G17172&amp;H17172</f>
        <v>TE 90º COM ROSCA,COM DIAMETRO DE 3/4".FORNECIMENTO</v>
      </c>
      <c r="C17172" s="197" t="s">
        <v>33763</v>
      </c>
      <c r="I17172" s="197" t="s">
        <v>30</v>
      </c>
      <c r="J17172" s="197" t="n">
        <v>1.92</v>
      </c>
    </row>
    <row r="17173" customFormat="false" ht="12.75" hidden="true" customHeight="false" outlineLevel="0" collapsed="false">
      <c r="A17173" s="197" t="s">
        <v>33764</v>
      </c>
      <c r="B17173" s="197" t="str">
        <f aca="false">C17173&amp;D17173&amp;E17173&amp;F17173&amp;G17173&amp;H17173</f>
        <v>TE 90º COM ROSCA,COM DIAMETRO DE 3/4".FORNECIMENTO</v>
      </c>
      <c r="C17173" s="197" t="s">
        <v>33763</v>
      </c>
      <c r="I17173" s="197" t="s">
        <v>30</v>
      </c>
      <c r="J17173" s="197" t="n">
        <v>1.92</v>
      </c>
    </row>
    <row r="17174" customFormat="false" ht="12.75" hidden="true" customHeight="false" outlineLevel="0" collapsed="false">
      <c r="A17174" s="197" t="s">
        <v>33765</v>
      </c>
      <c r="B17174" s="197" t="str">
        <f aca="false">C17174&amp;D17174&amp;E17174&amp;F17174&amp;G17174&amp;H17174</f>
        <v>TE 90º COM ROSCA,COM DIAMETRO DE 1".FORNECIMENTO</v>
      </c>
      <c r="C17174" s="197" t="s">
        <v>33766</v>
      </c>
      <c r="I17174" s="197" t="s">
        <v>30</v>
      </c>
      <c r="J17174" s="197" t="n">
        <v>5.44</v>
      </c>
    </row>
    <row r="17175" customFormat="false" ht="12.75" hidden="true" customHeight="false" outlineLevel="0" collapsed="false">
      <c r="A17175" s="197" t="s">
        <v>33767</v>
      </c>
      <c r="B17175" s="197" t="str">
        <f aca="false">C17175&amp;D17175&amp;E17175&amp;F17175&amp;G17175&amp;H17175</f>
        <v>TE 90º COM ROSCA,COM DIAMETRO DE 1".FORNECIMENTO</v>
      </c>
      <c r="C17175" s="197" t="s">
        <v>33766</v>
      </c>
      <c r="I17175" s="197" t="s">
        <v>30</v>
      </c>
      <c r="J17175" s="197" t="n">
        <v>5.44</v>
      </c>
    </row>
    <row r="17176" customFormat="false" ht="12.75" hidden="true" customHeight="false" outlineLevel="0" collapsed="false">
      <c r="A17176" s="197" t="s">
        <v>33768</v>
      </c>
      <c r="B17176" s="197" t="str">
        <f aca="false">C17176&amp;D17176&amp;E17176&amp;F17176&amp;G17176&amp;H17176</f>
        <v>TE 90º COM ROSCA,COM DIAMETRO DE 1.1/4".FORNECIMENTO</v>
      </c>
      <c r="C17176" s="197" t="s">
        <v>33769</v>
      </c>
      <c r="I17176" s="197" t="s">
        <v>30</v>
      </c>
      <c r="J17176" s="197" t="n">
        <v>11.39</v>
      </c>
    </row>
    <row r="17177" customFormat="false" ht="12.75" hidden="true" customHeight="false" outlineLevel="0" collapsed="false">
      <c r="A17177" s="197" t="s">
        <v>33770</v>
      </c>
      <c r="B17177" s="197" t="str">
        <f aca="false">C17177&amp;D17177&amp;E17177&amp;F17177&amp;G17177&amp;H17177</f>
        <v>TE 90º COM ROSCA,COM DIAMETRO DE 1.1/4".FORNECIMENTO</v>
      </c>
      <c r="C17177" s="197" t="s">
        <v>33769</v>
      </c>
      <c r="I17177" s="197" t="s">
        <v>30</v>
      </c>
      <c r="J17177" s="197" t="n">
        <v>11.39</v>
      </c>
    </row>
    <row r="17178" customFormat="false" ht="12.75" hidden="true" customHeight="false" outlineLevel="0" collapsed="false">
      <c r="A17178" s="197" t="s">
        <v>33771</v>
      </c>
      <c r="B17178" s="197" t="str">
        <f aca="false">C17178&amp;D17178&amp;E17178&amp;F17178&amp;G17178&amp;H17178</f>
        <v>TE 90º COM ROSCA,COM DIAMETRO DE 1.1/2".FORNECIMENTO</v>
      </c>
      <c r="C17178" s="197" t="s">
        <v>33772</v>
      </c>
      <c r="I17178" s="197" t="s">
        <v>30</v>
      </c>
      <c r="J17178" s="197" t="n">
        <v>9.94</v>
      </c>
    </row>
    <row r="17179" customFormat="false" ht="12.75" hidden="true" customHeight="false" outlineLevel="0" collapsed="false">
      <c r="A17179" s="197" t="s">
        <v>33773</v>
      </c>
      <c r="B17179" s="197" t="str">
        <f aca="false">C17179&amp;D17179&amp;E17179&amp;F17179&amp;G17179&amp;H17179</f>
        <v>TE 90º COM ROSCA,COM DIAMETRO DE 1.1/2".FORNECIMENTO</v>
      </c>
      <c r="C17179" s="197" t="s">
        <v>33772</v>
      </c>
      <c r="I17179" s="197" t="s">
        <v>30</v>
      </c>
      <c r="J17179" s="197" t="n">
        <v>9.94</v>
      </c>
    </row>
    <row r="17180" customFormat="false" ht="12.75" hidden="true" customHeight="false" outlineLevel="0" collapsed="false">
      <c r="A17180" s="197" t="s">
        <v>33774</v>
      </c>
      <c r="B17180" s="197" t="str">
        <f aca="false">C17180&amp;D17180&amp;E17180&amp;F17180&amp;G17180&amp;H17180</f>
        <v>TE 90º COM ROSCA,COM DIAMETRO DE 2".FORNECIMENTO</v>
      </c>
      <c r="C17180" s="197" t="s">
        <v>33775</v>
      </c>
      <c r="I17180" s="197" t="s">
        <v>30</v>
      </c>
      <c r="J17180" s="197" t="n">
        <v>24.26</v>
      </c>
    </row>
    <row r="17181" customFormat="false" ht="12.75" hidden="true" customHeight="false" outlineLevel="0" collapsed="false">
      <c r="A17181" s="197" t="s">
        <v>33776</v>
      </c>
      <c r="B17181" s="197" t="str">
        <f aca="false">C17181&amp;D17181&amp;E17181&amp;F17181&amp;G17181&amp;H17181</f>
        <v>TE 90º COM ROSCA,COM DIAMETRO DE 2".FORNECIMENTO</v>
      </c>
      <c r="C17181" s="197" t="s">
        <v>33775</v>
      </c>
      <c r="I17181" s="197" t="s">
        <v>30</v>
      </c>
      <c r="J17181" s="197" t="n">
        <v>24.26</v>
      </c>
    </row>
    <row r="17182" customFormat="false" ht="12.75" hidden="true" customHeight="false" outlineLevel="0" collapsed="false">
      <c r="A17182" s="197" t="s">
        <v>33777</v>
      </c>
      <c r="B17182" s="197" t="str">
        <f aca="false">C17182&amp;D17182&amp;E17182&amp;F17182&amp;G17182&amp;H17182</f>
        <v>TE DE REDUCAO 90º COM ROSCA,COM DIAMETRO DE 3/4"X1/2".FORNECIMENTO</v>
      </c>
      <c r="C17182" s="197" t="s">
        <v>33778</v>
      </c>
      <c r="D17182" s="197" t="s">
        <v>18111</v>
      </c>
      <c r="I17182" s="197" t="s">
        <v>30</v>
      </c>
      <c r="J17182" s="197" t="n">
        <v>3.23</v>
      </c>
    </row>
    <row r="17183" customFormat="false" ht="12.75" hidden="true" customHeight="false" outlineLevel="0" collapsed="false">
      <c r="A17183" s="197" t="s">
        <v>33779</v>
      </c>
      <c r="B17183" s="197" t="str">
        <f aca="false">C17183&amp;D17183&amp;E17183&amp;F17183&amp;G17183&amp;H17183</f>
        <v>TE DE REDUCAO 90º COM ROSCA,COM DIAMETRO DE 3/4"X1/2".FORNECIMENTO</v>
      </c>
      <c r="C17183" s="197" t="s">
        <v>33778</v>
      </c>
      <c r="D17183" s="197" t="s">
        <v>18111</v>
      </c>
      <c r="I17183" s="197" t="s">
        <v>30</v>
      </c>
      <c r="J17183" s="197" t="n">
        <v>3.23</v>
      </c>
    </row>
    <row r="17184" customFormat="false" ht="12.75" hidden="true" customHeight="false" outlineLevel="0" collapsed="false">
      <c r="A17184" s="197" t="s">
        <v>33780</v>
      </c>
      <c r="B17184" s="197" t="str">
        <f aca="false">C17184&amp;D17184&amp;E17184&amp;F17184&amp;G17184&amp;H17184</f>
        <v>TE DE REDUCAO 90º COM ROSCA,COM DIAMETRO DE 1"X3/4".FORNECIMENTO</v>
      </c>
      <c r="C17184" s="197" t="s">
        <v>33781</v>
      </c>
      <c r="D17184" s="197" t="s">
        <v>6200</v>
      </c>
      <c r="I17184" s="197" t="s">
        <v>30</v>
      </c>
      <c r="J17184" s="197" t="n">
        <v>5.81</v>
      </c>
    </row>
    <row r="17185" customFormat="false" ht="12.75" hidden="true" customHeight="false" outlineLevel="0" collapsed="false">
      <c r="A17185" s="197" t="s">
        <v>33782</v>
      </c>
      <c r="B17185" s="197" t="str">
        <f aca="false">C17185&amp;D17185&amp;E17185&amp;F17185&amp;G17185&amp;H17185</f>
        <v>TE DE REDUCAO 90º COM ROSCA,COM DIAMETRO DE 1"X3/4".FORNECIMENTO</v>
      </c>
      <c r="C17185" s="197" t="s">
        <v>33781</v>
      </c>
      <c r="D17185" s="197" t="s">
        <v>6200</v>
      </c>
      <c r="I17185" s="197" t="s">
        <v>30</v>
      </c>
      <c r="J17185" s="197" t="n">
        <v>5.81</v>
      </c>
    </row>
    <row r="17186" customFormat="false" ht="12.75" hidden="true" customHeight="false" outlineLevel="0" collapsed="false">
      <c r="A17186" s="197" t="s">
        <v>33783</v>
      </c>
      <c r="B17186" s="197" t="str">
        <f aca="false">C17186&amp;D17186&amp;E17186&amp;F17186&amp;G17186&amp;H17186</f>
        <v>TE DE REDUCAO 90º COM ROSCA,COM DIAMETRO DE 1.1/2"X3/4".FORNECIMENTO</v>
      </c>
      <c r="C17186" s="197" t="s">
        <v>33784</v>
      </c>
      <c r="D17186" s="197" t="s">
        <v>27749</v>
      </c>
      <c r="I17186" s="197" t="s">
        <v>30</v>
      </c>
      <c r="J17186" s="197" t="n">
        <v>10.86</v>
      </c>
    </row>
    <row r="17187" customFormat="false" ht="12.75" hidden="true" customHeight="false" outlineLevel="0" collapsed="false">
      <c r="A17187" s="197" t="s">
        <v>33785</v>
      </c>
      <c r="B17187" s="197" t="str">
        <f aca="false">C17187&amp;D17187&amp;E17187&amp;F17187&amp;G17187&amp;H17187</f>
        <v>TE DE REDUCAO 90º COM ROSCA,COM DIAMETRO DE 1.1/2"X3/4".FORNECIMENTO</v>
      </c>
      <c r="C17187" s="197" t="s">
        <v>33784</v>
      </c>
      <c r="D17187" s="197" t="s">
        <v>27749</v>
      </c>
      <c r="I17187" s="197" t="s">
        <v>30</v>
      </c>
      <c r="J17187" s="197" t="n">
        <v>10.86</v>
      </c>
    </row>
    <row r="17188" customFormat="false" ht="12.75" hidden="true" customHeight="false" outlineLevel="0" collapsed="false">
      <c r="A17188" s="197" t="s">
        <v>33786</v>
      </c>
      <c r="B17188" s="197" t="str">
        <f aca="false">C17188&amp;D17188&amp;E17188&amp;F17188&amp;G17188&amp;H17188</f>
        <v>CRUZETA COM ROSCA,COM DIAMETRO DE 3/4".FORNECIMENTO</v>
      </c>
      <c r="C17188" s="197" t="s">
        <v>33787</v>
      </c>
      <c r="I17188" s="197" t="s">
        <v>30</v>
      </c>
      <c r="J17188" s="197" t="n">
        <v>5.77</v>
      </c>
    </row>
    <row r="17189" customFormat="false" ht="12.75" hidden="true" customHeight="false" outlineLevel="0" collapsed="false">
      <c r="A17189" s="197" t="s">
        <v>33788</v>
      </c>
      <c r="B17189" s="197" t="str">
        <f aca="false">C17189&amp;D17189&amp;E17189&amp;F17189&amp;G17189&amp;H17189</f>
        <v>CRUZETA COM ROSCA,COM DIAMETRO DE 3/4".FORNECIMENTO</v>
      </c>
      <c r="C17189" s="197" t="s">
        <v>33787</v>
      </c>
      <c r="I17189" s="197" t="s">
        <v>30</v>
      </c>
      <c r="J17189" s="197" t="n">
        <v>5.77</v>
      </c>
    </row>
    <row r="17190" customFormat="false" ht="12.75" hidden="true" customHeight="false" outlineLevel="0" collapsed="false">
      <c r="A17190" s="197" t="s">
        <v>33789</v>
      </c>
      <c r="B17190" s="197" t="str">
        <f aca="false">C17190&amp;D17190&amp;E17190&amp;F17190&amp;G17190&amp;H17190</f>
        <v>CRUZETA COM ROSCA,COM DIAMETRO DE 1.1/2".FORNECIMENTO</v>
      </c>
      <c r="C17190" s="197" t="s">
        <v>33790</v>
      </c>
      <c r="I17190" s="197" t="s">
        <v>30</v>
      </c>
      <c r="J17190" s="197" t="n">
        <v>11.19</v>
      </c>
    </row>
    <row r="17191" customFormat="false" ht="12.75" hidden="true" customHeight="false" outlineLevel="0" collapsed="false">
      <c r="A17191" s="197" t="s">
        <v>33791</v>
      </c>
      <c r="B17191" s="197" t="str">
        <f aca="false">C17191&amp;D17191&amp;E17191&amp;F17191&amp;G17191&amp;H17191</f>
        <v>CRUZETA COM ROSCA,COM DIAMETRO DE 1.1/2".FORNECIMENTO</v>
      </c>
      <c r="C17191" s="197" t="s">
        <v>33790</v>
      </c>
      <c r="I17191" s="197" t="s">
        <v>30</v>
      </c>
      <c r="J17191" s="197" t="n">
        <v>11.19</v>
      </c>
    </row>
    <row r="17192" customFormat="false" ht="12.75" hidden="true" customHeight="false" outlineLevel="0" collapsed="false">
      <c r="A17192" s="197" t="s">
        <v>33792</v>
      </c>
      <c r="B17192" s="197" t="str">
        <f aca="false">C17192&amp;D17192&amp;E17192&amp;F17192&amp;G17192&amp;H17192</f>
        <v>UNIAO COM ROSCA,COM DIAMETRO DE 1/2".FORNECIMENTO</v>
      </c>
      <c r="C17192" s="197" t="s">
        <v>33793</v>
      </c>
      <c r="I17192" s="197" t="s">
        <v>30</v>
      </c>
      <c r="J17192" s="197" t="n">
        <v>3.1</v>
      </c>
    </row>
    <row r="17193" customFormat="false" ht="12.75" hidden="true" customHeight="false" outlineLevel="0" collapsed="false">
      <c r="A17193" s="197" t="s">
        <v>33794</v>
      </c>
      <c r="B17193" s="197" t="str">
        <f aca="false">C17193&amp;D17193&amp;E17193&amp;F17193&amp;G17193&amp;H17193</f>
        <v>UNIAO COM ROSCA,COM DIAMETRO DE 1/2".FORNECIMENTO</v>
      </c>
      <c r="C17193" s="197" t="s">
        <v>33793</v>
      </c>
      <c r="I17193" s="197" t="s">
        <v>30</v>
      </c>
      <c r="J17193" s="197" t="n">
        <v>3.1</v>
      </c>
    </row>
    <row r="17194" customFormat="false" ht="12.75" hidden="true" customHeight="false" outlineLevel="0" collapsed="false">
      <c r="A17194" s="197" t="s">
        <v>33795</v>
      </c>
      <c r="B17194" s="197" t="str">
        <f aca="false">C17194&amp;D17194&amp;E17194&amp;F17194&amp;G17194&amp;H17194</f>
        <v>UNIAO COM ROSCA,COM DIAMETRO DE 3/4".FORNECIMENTO</v>
      </c>
      <c r="C17194" s="197" t="s">
        <v>33796</v>
      </c>
      <c r="I17194" s="197" t="s">
        <v>30</v>
      </c>
      <c r="J17194" s="197" t="n">
        <v>5.59</v>
      </c>
    </row>
    <row r="17195" customFormat="false" ht="12.75" hidden="true" customHeight="false" outlineLevel="0" collapsed="false">
      <c r="A17195" s="197" t="s">
        <v>33797</v>
      </c>
      <c r="B17195" s="197" t="str">
        <f aca="false">C17195&amp;D17195&amp;E17195&amp;F17195&amp;G17195&amp;H17195</f>
        <v>UNIAO COM ROSCA,COM DIAMETRO DE 3/4".FORNECIMENTO</v>
      </c>
      <c r="C17195" s="197" t="s">
        <v>33796</v>
      </c>
      <c r="I17195" s="197" t="s">
        <v>30</v>
      </c>
      <c r="J17195" s="197" t="n">
        <v>5.59</v>
      </c>
    </row>
    <row r="17196" customFormat="false" ht="12.75" hidden="true" customHeight="false" outlineLevel="0" collapsed="false">
      <c r="A17196" s="197" t="s">
        <v>33798</v>
      </c>
      <c r="B17196" s="197" t="str">
        <f aca="false">C17196&amp;D17196&amp;E17196&amp;F17196&amp;G17196&amp;H17196</f>
        <v>UNIAO COM ROSCA,COM DIAMETRO DE 1".FORNECIMENTO</v>
      </c>
      <c r="C17196" s="197" t="s">
        <v>33799</v>
      </c>
      <c r="I17196" s="197" t="s">
        <v>30</v>
      </c>
      <c r="J17196" s="197" t="n">
        <v>9.99</v>
      </c>
    </row>
    <row r="17197" customFormat="false" ht="12.75" hidden="true" customHeight="false" outlineLevel="0" collapsed="false">
      <c r="A17197" s="197" t="s">
        <v>33800</v>
      </c>
      <c r="B17197" s="197" t="str">
        <f aca="false">C17197&amp;D17197&amp;E17197&amp;F17197&amp;G17197&amp;H17197</f>
        <v>UNIAO COM ROSCA,COM DIAMETRO DE 1".FORNECIMENTO</v>
      </c>
      <c r="C17197" s="197" t="s">
        <v>33799</v>
      </c>
      <c r="I17197" s="197" t="s">
        <v>30</v>
      </c>
      <c r="J17197" s="197" t="n">
        <v>9.99</v>
      </c>
    </row>
    <row r="17198" customFormat="false" ht="12.75" hidden="true" customHeight="false" outlineLevel="0" collapsed="false">
      <c r="A17198" s="197" t="s">
        <v>33801</v>
      </c>
      <c r="B17198" s="197" t="str">
        <f aca="false">C17198&amp;D17198&amp;E17198&amp;F17198&amp;G17198&amp;H17198</f>
        <v>UNIAO COM ROSCA,COM DIAMETRO DE 1.1/4".FORNECIMENTO</v>
      </c>
      <c r="C17198" s="197" t="s">
        <v>33802</v>
      </c>
      <c r="I17198" s="197" t="s">
        <v>30</v>
      </c>
      <c r="J17198" s="197" t="n">
        <v>11.69</v>
      </c>
    </row>
    <row r="17199" customFormat="false" ht="12.75" hidden="true" customHeight="false" outlineLevel="0" collapsed="false">
      <c r="A17199" s="197" t="s">
        <v>33803</v>
      </c>
      <c r="B17199" s="197" t="str">
        <f aca="false">C17199&amp;D17199&amp;E17199&amp;F17199&amp;G17199&amp;H17199</f>
        <v>UNIAO COM ROSCA,COM DIAMETRO DE 1.1/4".FORNECIMENTO</v>
      </c>
      <c r="C17199" s="197" t="s">
        <v>33802</v>
      </c>
      <c r="I17199" s="197" t="s">
        <v>30</v>
      </c>
      <c r="J17199" s="197" t="n">
        <v>11.69</v>
      </c>
    </row>
    <row r="17200" customFormat="false" ht="12.75" hidden="true" customHeight="false" outlineLevel="0" collapsed="false">
      <c r="A17200" s="197" t="s">
        <v>33804</v>
      </c>
      <c r="B17200" s="197" t="str">
        <f aca="false">C17200&amp;D17200&amp;E17200&amp;F17200&amp;G17200&amp;H17200</f>
        <v>UNIAO COM ROSCA,COM DIAMETRO DE 1.1/2".FORNECIMENTO</v>
      </c>
      <c r="C17200" s="197" t="s">
        <v>33805</v>
      </c>
      <c r="I17200" s="197" t="s">
        <v>30</v>
      </c>
      <c r="J17200" s="197" t="n">
        <v>18.74</v>
      </c>
    </row>
    <row r="17201" customFormat="false" ht="12.75" hidden="true" customHeight="false" outlineLevel="0" collapsed="false">
      <c r="A17201" s="197" t="s">
        <v>33806</v>
      </c>
      <c r="B17201" s="197" t="str">
        <f aca="false">C17201&amp;D17201&amp;E17201&amp;F17201&amp;G17201&amp;H17201</f>
        <v>UNIAO COM ROSCA,COM DIAMETRO DE 1.1/2".FORNECIMENTO</v>
      </c>
      <c r="C17201" s="197" t="s">
        <v>33805</v>
      </c>
      <c r="I17201" s="197" t="s">
        <v>30</v>
      </c>
      <c r="J17201" s="197" t="n">
        <v>18.74</v>
      </c>
    </row>
    <row r="17202" customFormat="false" ht="12.75" hidden="true" customHeight="false" outlineLevel="0" collapsed="false">
      <c r="A17202" s="197" t="s">
        <v>33807</v>
      </c>
      <c r="B17202" s="197" t="str">
        <f aca="false">C17202&amp;D17202&amp;E17202&amp;F17202&amp;G17202&amp;H17202</f>
        <v>UNIAO COM ROSCA,COM DIAMETRO DE 2".FORNECIMENTO</v>
      </c>
      <c r="C17202" s="197" t="s">
        <v>33808</v>
      </c>
      <c r="I17202" s="197" t="s">
        <v>30</v>
      </c>
      <c r="J17202" s="197" t="n">
        <v>42.68</v>
      </c>
    </row>
    <row r="17203" customFormat="false" ht="12.75" hidden="true" customHeight="false" outlineLevel="0" collapsed="false">
      <c r="A17203" s="197" t="s">
        <v>33809</v>
      </c>
      <c r="B17203" s="197" t="str">
        <f aca="false">C17203&amp;D17203&amp;E17203&amp;F17203&amp;G17203&amp;H17203</f>
        <v>UNIAO COM ROSCA,COM DIAMETRO DE 2".FORNECIMENTO</v>
      </c>
      <c r="C17203" s="197" t="s">
        <v>33808</v>
      </c>
      <c r="I17203" s="197" t="s">
        <v>30</v>
      </c>
      <c r="J17203" s="197" t="n">
        <v>42.68</v>
      </c>
    </row>
    <row r="17204" customFormat="false" ht="12.75" hidden="true" customHeight="false" outlineLevel="0" collapsed="false">
      <c r="A17204" s="197" t="s">
        <v>33810</v>
      </c>
      <c r="B17204" s="197" t="str">
        <f aca="false">C17204&amp;D17204&amp;E17204&amp;F17204&amp;G17204&amp;H17204</f>
        <v>UNIAO COM ROSCA,COM DIAMETRO DE 2.1/2".FORNECIMENTO</v>
      </c>
      <c r="C17204" s="197" t="s">
        <v>33811</v>
      </c>
      <c r="I17204" s="197" t="s">
        <v>30</v>
      </c>
      <c r="J17204" s="197" t="n">
        <v>78.28</v>
      </c>
    </row>
    <row r="17205" customFormat="false" ht="12.75" hidden="true" customHeight="false" outlineLevel="0" collapsed="false">
      <c r="A17205" s="197" t="s">
        <v>33812</v>
      </c>
      <c r="B17205" s="197" t="str">
        <f aca="false">C17205&amp;D17205&amp;E17205&amp;F17205&amp;G17205&amp;H17205</f>
        <v>UNIAO COM ROSCA,COM DIAMETRO DE 2.1/2".FORNECIMENTO</v>
      </c>
      <c r="C17205" s="197" t="s">
        <v>33811</v>
      </c>
      <c r="I17205" s="197" t="s">
        <v>30</v>
      </c>
      <c r="J17205" s="197" t="n">
        <v>78.28</v>
      </c>
    </row>
    <row r="17206" customFormat="false" ht="12.75" hidden="true" customHeight="false" outlineLevel="0" collapsed="false">
      <c r="A17206" s="197" t="s">
        <v>33813</v>
      </c>
      <c r="B17206" s="197" t="str">
        <f aca="false">C17206&amp;D17206&amp;E17206&amp;F17206&amp;G17206&amp;H17206</f>
        <v>UNIAO COM ROSCA,COM DIAMETRO DE 3".FORNECIMENTO</v>
      </c>
      <c r="C17206" s="197" t="s">
        <v>33814</v>
      </c>
      <c r="I17206" s="197" t="s">
        <v>30</v>
      </c>
      <c r="J17206" s="197" t="n">
        <v>109.99</v>
      </c>
    </row>
    <row r="17207" customFormat="false" ht="12.75" hidden="true" customHeight="false" outlineLevel="0" collapsed="false">
      <c r="A17207" s="197" t="s">
        <v>33815</v>
      </c>
      <c r="B17207" s="197" t="str">
        <f aca="false">C17207&amp;D17207&amp;E17207&amp;F17207&amp;G17207&amp;H17207</f>
        <v>UNIAO COM ROSCA,COM DIAMETRO DE 3".FORNECIMENTO</v>
      </c>
      <c r="C17207" s="197" t="s">
        <v>33814</v>
      </c>
      <c r="I17207" s="197" t="s">
        <v>30</v>
      </c>
      <c r="J17207" s="197" t="n">
        <v>109.99</v>
      </c>
    </row>
    <row r="17208" customFormat="false" ht="12.75" hidden="true" customHeight="false" outlineLevel="0" collapsed="false">
      <c r="A17208" s="197" t="s">
        <v>33816</v>
      </c>
      <c r="B17208" s="197" t="str">
        <f aca="false">C17208&amp;D17208&amp;E17208&amp;F17208&amp;G17208&amp;H17208</f>
        <v>UNIAO COM ROSCA,COM DIAMETRO DE 4".FORNECIMENTO</v>
      </c>
      <c r="C17208" s="197" t="s">
        <v>33817</v>
      </c>
      <c r="I17208" s="197" t="s">
        <v>30</v>
      </c>
      <c r="J17208" s="197" t="n">
        <v>229.3</v>
      </c>
    </row>
    <row r="17209" customFormat="false" ht="12.75" hidden="true" customHeight="false" outlineLevel="0" collapsed="false">
      <c r="A17209" s="197" t="s">
        <v>33818</v>
      </c>
      <c r="B17209" s="197" t="str">
        <f aca="false">C17209&amp;D17209&amp;E17209&amp;F17209&amp;G17209&amp;H17209</f>
        <v>UNIAO COM ROSCA,COM DIAMETRO DE 4".FORNECIMENTO</v>
      </c>
      <c r="C17209" s="197" t="s">
        <v>33817</v>
      </c>
      <c r="I17209" s="197" t="s">
        <v>30</v>
      </c>
      <c r="J17209" s="197" t="n">
        <v>229.3</v>
      </c>
    </row>
    <row r="17210" customFormat="false" ht="12.75" hidden="true" customHeight="false" outlineLevel="0" collapsed="false">
      <c r="A17210" s="197" t="s">
        <v>33819</v>
      </c>
      <c r="B17210" s="197" t="str">
        <f aca="false">C17210&amp;D17210&amp;E17210&amp;F17210&amp;G17210&amp;H17210</f>
        <v>JOELHO 90º COM ROSCA E BUCHA DE LATAO,COM DIAMETRO DE 1/2".FORNECIMENTO</v>
      </c>
      <c r="C17210" s="197" t="s">
        <v>33820</v>
      </c>
      <c r="D17210" s="197" t="s">
        <v>14107</v>
      </c>
      <c r="I17210" s="197" t="s">
        <v>30</v>
      </c>
      <c r="J17210" s="197" t="n">
        <v>6.11</v>
      </c>
    </row>
    <row r="17211" customFormat="false" ht="12.75" hidden="true" customHeight="false" outlineLevel="0" collapsed="false">
      <c r="A17211" s="197" t="s">
        <v>33821</v>
      </c>
      <c r="B17211" s="197" t="str">
        <f aca="false">C17211&amp;D17211&amp;E17211&amp;F17211&amp;G17211&amp;H17211</f>
        <v>JOELHO 90º COM ROSCA E BUCHA DE LATAO,COM DIAMETRO DE 1/2".FORNECIMENTO</v>
      </c>
      <c r="C17211" s="197" t="s">
        <v>33820</v>
      </c>
      <c r="D17211" s="197" t="s">
        <v>14107</v>
      </c>
      <c r="I17211" s="197" t="s">
        <v>30</v>
      </c>
      <c r="J17211" s="197" t="n">
        <v>6.11</v>
      </c>
    </row>
    <row r="17212" customFormat="false" ht="12.75" hidden="true" customHeight="false" outlineLevel="0" collapsed="false">
      <c r="A17212" s="197" t="s">
        <v>33822</v>
      </c>
      <c r="B17212" s="197" t="str">
        <f aca="false">C17212&amp;D17212&amp;E17212&amp;F17212&amp;G17212&amp;H17212</f>
        <v>JOELHO 90º COM ROSCA E BUCHA DE LATAO,COM DIAMETRO DE 3/4".FORNECIMENTO</v>
      </c>
      <c r="C17212" s="197" t="s">
        <v>33823</v>
      </c>
      <c r="D17212" s="197" t="s">
        <v>14107</v>
      </c>
      <c r="I17212" s="197" t="s">
        <v>30</v>
      </c>
      <c r="J17212" s="197" t="n">
        <v>9.34</v>
      </c>
    </row>
    <row r="17213" customFormat="false" ht="12.75" hidden="true" customHeight="false" outlineLevel="0" collapsed="false">
      <c r="A17213" s="197" t="s">
        <v>33824</v>
      </c>
      <c r="B17213" s="197" t="str">
        <f aca="false">C17213&amp;D17213&amp;E17213&amp;F17213&amp;G17213&amp;H17213</f>
        <v>JOELHO 90º COM ROSCA E BUCHA DE LATAO,COM DIAMETRO DE 3/4".FORNECIMENTO</v>
      </c>
      <c r="C17213" s="197" t="s">
        <v>33823</v>
      </c>
      <c r="D17213" s="197" t="s">
        <v>14107</v>
      </c>
      <c r="I17213" s="197" t="s">
        <v>30</v>
      </c>
      <c r="J17213" s="197" t="n">
        <v>9.34</v>
      </c>
    </row>
    <row r="17214" customFormat="false" ht="12.75" hidden="true" customHeight="false" outlineLevel="0" collapsed="false">
      <c r="A17214" s="197" t="s">
        <v>33825</v>
      </c>
      <c r="B17214" s="197" t="str">
        <f aca="false">C17214&amp;D17214&amp;E17214&amp;F17214&amp;G17214&amp;H17214</f>
        <v>JOELHO DE REDUCAO 90º COM ROSCA E BUCHA DE LATAO,COM DIAMETRO DE 3/4"X1/2".FORNECIMENTO</v>
      </c>
      <c r="C17214" s="197" t="s">
        <v>33826</v>
      </c>
      <c r="D17214" s="197" t="s">
        <v>33827</v>
      </c>
      <c r="I17214" s="197" t="s">
        <v>30</v>
      </c>
      <c r="J17214" s="197" t="n">
        <v>9.64</v>
      </c>
    </row>
    <row r="17215" customFormat="false" ht="12.75" hidden="true" customHeight="false" outlineLevel="0" collapsed="false">
      <c r="A17215" s="197" t="s">
        <v>33828</v>
      </c>
      <c r="B17215" s="197" t="str">
        <f aca="false">C17215&amp;D17215&amp;E17215&amp;F17215&amp;G17215&amp;H17215</f>
        <v>JOELHO DE REDUCAO 90º COM ROSCA E BUCHA DE LATAO,COM DIAMETRO DE 3/4"X1/2".FORNECIMENTO</v>
      </c>
      <c r="C17215" s="197" t="s">
        <v>33826</v>
      </c>
      <c r="D17215" s="197" t="s">
        <v>33827</v>
      </c>
      <c r="I17215" s="197" t="s">
        <v>30</v>
      </c>
      <c r="J17215" s="197" t="n">
        <v>9.64</v>
      </c>
    </row>
    <row r="17216" customFormat="false" ht="12.75" hidden="true" customHeight="false" outlineLevel="0" collapsed="false">
      <c r="A17216" s="197" t="s">
        <v>33829</v>
      </c>
      <c r="B17216" s="197" t="str">
        <f aca="false">C17216&amp;D17216&amp;E17216&amp;F17216&amp;G17216&amp;H17216</f>
        <v>ADAPTADOR SOLDAVEL CURTO COM BOLSA E ROSCA PARA REGISTRO,COM DIAMETRO DE 20MMX1/2".FORNECIMENTO</v>
      </c>
      <c r="C17216" s="197" t="s">
        <v>33830</v>
      </c>
      <c r="D17216" s="197" t="s">
        <v>33831</v>
      </c>
      <c r="I17216" s="197" t="s">
        <v>30</v>
      </c>
      <c r="J17216" s="197" t="n">
        <v>0.44</v>
      </c>
    </row>
    <row r="17217" customFormat="false" ht="12.75" hidden="true" customHeight="false" outlineLevel="0" collapsed="false">
      <c r="A17217" s="197" t="s">
        <v>33832</v>
      </c>
      <c r="B17217" s="197" t="str">
        <f aca="false">C17217&amp;D17217&amp;E17217&amp;F17217&amp;G17217&amp;H17217</f>
        <v>ADAPTADOR SOLDAVEL CURTO COM BOLSA E ROSCA PARA REGISTRO,COM DIAMETRO DE 20MMX1/2".FORNECIMENTO</v>
      </c>
      <c r="C17217" s="197" t="s">
        <v>33830</v>
      </c>
      <c r="D17217" s="197" t="s">
        <v>33831</v>
      </c>
      <c r="I17217" s="197" t="s">
        <v>30</v>
      </c>
      <c r="J17217" s="197" t="n">
        <v>0.44</v>
      </c>
    </row>
    <row r="17218" customFormat="false" ht="12.75" hidden="true" customHeight="false" outlineLevel="0" collapsed="false">
      <c r="A17218" s="197" t="s">
        <v>33833</v>
      </c>
      <c r="B17218" s="197" t="str">
        <f aca="false">C17218&amp;D17218&amp;E17218&amp;F17218&amp;G17218&amp;H17218</f>
        <v>ADAPTADOR SOLDAVEL CURTO COM BOLSA E ROSCA PARA REGISTRO,COM DIAMETRO DE 25MMX3/4".FORNECIMENTO</v>
      </c>
      <c r="C17218" s="197" t="s">
        <v>33830</v>
      </c>
      <c r="D17218" s="197" t="s">
        <v>33834</v>
      </c>
      <c r="I17218" s="197" t="s">
        <v>30</v>
      </c>
      <c r="J17218" s="197" t="n">
        <v>0.49</v>
      </c>
    </row>
    <row r="17219" customFormat="false" ht="12.75" hidden="true" customHeight="false" outlineLevel="0" collapsed="false">
      <c r="A17219" s="197" t="s">
        <v>33835</v>
      </c>
      <c r="B17219" s="197" t="str">
        <f aca="false">C17219&amp;D17219&amp;E17219&amp;F17219&amp;G17219&amp;H17219</f>
        <v>ADAPTADOR SOLDAVEL CURTO COM BOLSA E ROSCA PARA REGISTRO,COM DIAMETRO DE 25MMX3/4".FORNECIMENTO</v>
      </c>
      <c r="C17219" s="197" t="s">
        <v>33830</v>
      </c>
      <c r="D17219" s="197" t="s">
        <v>33834</v>
      </c>
      <c r="I17219" s="197" t="s">
        <v>30</v>
      </c>
      <c r="J17219" s="197" t="n">
        <v>0.49</v>
      </c>
    </row>
    <row r="17220" customFormat="false" ht="12.75" hidden="true" customHeight="false" outlineLevel="0" collapsed="false">
      <c r="A17220" s="197" t="s">
        <v>33836</v>
      </c>
      <c r="B17220" s="197" t="str">
        <f aca="false">C17220&amp;D17220&amp;E17220&amp;F17220&amp;G17220&amp;H17220</f>
        <v>ADAPTADOR SOLDAVEL CURTO COM BOLSA E ROSCA PARA REGISTRO,COM DIAMETRO DE 32MMX1".FORNECIMENTO</v>
      </c>
      <c r="C17220" s="197" t="s">
        <v>33830</v>
      </c>
      <c r="D17220" s="197" t="s">
        <v>33837</v>
      </c>
      <c r="I17220" s="197" t="s">
        <v>30</v>
      </c>
      <c r="J17220" s="197" t="n">
        <v>1.09</v>
      </c>
    </row>
    <row r="17221" customFormat="false" ht="12.75" hidden="true" customHeight="false" outlineLevel="0" collapsed="false">
      <c r="A17221" s="197" t="s">
        <v>33838</v>
      </c>
      <c r="B17221" s="197" t="str">
        <f aca="false">C17221&amp;D17221&amp;E17221&amp;F17221&amp;G17221&amp;H17221</f>
        <v>ADAPTADOR SOLDAVEL CURTO COM BOLSA E ROSCA PARA REGISTRO,COM DIAMETRO DE 32MMX1".FORNECIMENTO</v>
      </c>
      <c r="C17221" s="197" t="s">
        <v>33830</v>
      </c>
      <c r="D17221" s="197" t="s">
        <v>33837</v>
      </c>
      <c r="I17221" s="197" t="s">
        <v>30</v>
      </c>
      <c r="J17221" s="197" t="n">
        <v>1.09</v>
      </c>
    </row>
    <row r="17222" customFormat="false" ht="12.75" hidden="true" customHeight="false" outlineLevel="0" collapsed="false">
      <c r="A17222" s="197" t="s">
        <v>33839</v>
      </c>
      <c r="B17222" s="197" t="str">
        <f aca="false">C17222&amp;D17222&amp;E17222&amp;F17222&amp;G17222&amp;H17222</f>
        <v>ADAPTADOR SOLDAVEL CURTO COM BOLSA E ROSCA PARA REGISTRO,COM DIAMETRO DE 40MMX1.1/4".FORNECIMENTO</v>
      </c>
      <c r="C17222" s="197" t="s">
        <v>33830</v>
      </c>
      <c r="D17222" s="197" t="s">
        <v>33840</v>
      </c>
      <c r="I17222" s="197" t="s">
        <v>30</v>
      </c>
      <c r="J17222" s="197" t="n">
        <v>2.15</v>
      </c>
    </row>
    <row r="17223" customFormat="false" ht="12.75" hidden="true" customHeight="false" outlineLevel="0" collapsed="false">
      <c r="A17223" s="197" t="s">
        <v>33841</v>
      </c>
      <c r="B17223" s="197" t="str">
        <f aca="false">C17223&amp;D17223&amp;E17223&amp;F17223&amp;G17223&amp;H17223</f>
        <v>ADAPTADOR SOLDAVEL CURTO COM BOLSA E ROSCA PARA REGISTRO,COM DIAMETRO DE 40MMX1.1/4".FORNECIMENTO</v>
      </c>
      <c r="C17223" s="197" t="s">
        <v>33830</v>
      </c>
      <c r="D17223" s="197" t="s">
        <v>33840</v>
      </c>
      <c r="I17223" s="197" t="s">
        <v>30</v>
      </c>
      <c r="J17223" s="197" t="n">
        <v>2.15</v>
      </c>
    </row>
    <row r="17224" customFormat="false" ht="12.75" hidden="true" customHeight="false" outlineLevel="0" collapsed="false">
      <c r="A17224" s="197" t="s">
        <v>33842</v>
      </c>
      <c r="B17224" s="197" t="str">
        <f aca="false">C17224&amp;D17224&amp;E17224&amp;F17224&amp;G17224&amp;H17224</f>
        <v>ADAPTADOR SOLDAVEL CURTO COM BOLSA E ROSCA PARA REGISTRO,COM DIAMETRO DE 40MMX1.1/2".FORNECIMENTO</v>
      </c>
      <c r="C17224" s="197" t="s">
        <v>33830</v>
      </c>
      <c r="D17224" s="197" t="s">
        <v>33843</v>
      </c>
      <c r="I17224" s="197" t="s">
        <v>30</v>
      </c>
      <c r="J17224" s="197" t="n">
        <v>4.34</v>
      </c>
    </row>
    <row r="17225" customFormat="false" ht="12.75" hidden="true" customHeight="false" outlineLevel="0" collapsed="false">
      <c r="A17225" s="197" t="s">
        <v>33844</v>
      </c>
      <c r="B17225" s="197" t="str">
        <f aca="false">C17225&amp;D17225&amp;E17225&amp;F17225&amp;G17225&amp;H17225</f>
        <v>ADAPTADOR SOLDAVEL CURTO COM BOLSA E ROSCA PARA REGISTRO,COM DIAMETRO DE 40MMX1.1/2".FORNECIMENTO</v>
      </c>
      <c r="C17225" s="197" t="s">
        <v>33830</v>
      </c>
      <c r="D17225" s="197" t="s">
        <v>33843</v>
      </c>
      <c r="I17225" s="197" t="s">
        <v>30</v>
      </c>
      <c r="J17225" s="197" t="n">
        <v>4.34</v>
      </c>
    </row>
    <row r="17226" customFormat="false" ht="12.75" hidden="true" customHeight="false" outlineLevel="0" collapsed="false">
      <c r="A17226" s="197" t="s">
        <v>33845</v>
      </c>
      <c r="B17226" s="197" t="str">
        <f aca="false">C17226&amp;D17226&amp;E17226&amp;F17226&amp;G17226&amp;H17226</f>
        <v>ADAPTADOR SOLDAVEL CURTO COM BOLSA E ROSCA PARA REGISTRO,COM DIAMETRO DE 50MMX1.1/4".FORNECIMENTO</v>
      </c>
      <c r="C17226" s="197" t="s">
        <v>33830</v>
      </c>
      <c r="D17226" s="197" t="s">
        <v>33846</v>
      </c>
      <c r="I17226" s="197" t="s">
        <v>30</v>
      </c>
      <c r="J17226" s="197" t="n">
        <v>4.97</v>
      </c>
    </row>
    <row r="17227" customFormat="false" ht="12.75" hidden="true" customHeight="false" outlineLevel="0" collapsed="false">
      <c r="A17227" s="197" t="s">
        <v>33847</v>
      </c>
      <c r="B17227" s="197" t="str">
        <f aca="false">C17227&amp;D17227&amp;E17227&amp;F17227&amp;G17227&amp;H17227</f>
        <v>ADAPTADOR SOLDAVEL CURTO COM BOLSA E ROSCA PARA REGISTRO,COM DIAMETRO DE 50MMX1.1/4".FORNECIMENTO</v>
      </c>
      <c r="C17227" s="197" t="s">
        <v>33830</v>
      </c>
      <c r="D17227" s="197" t="s">
        <v>33846</v>
      </c>
      <c r="I17227" s="197" t="s">
        <v>30</v>
      </c>
      <c r="J17227" s="197" t="n">
        <v>4.97</v>
      </c>
    </row>
    <row r="17228" customFormat="false" ht="12.75" hidden="true" customHeight="false" outlineLevel="0" collapsed="false">
      <c r="A17228" s="197" t="s">
        <v>33848</v>
      </c>
      <c r="B17228" s="197" t="str">
        <f aca="false">C17228&amp;D17228&amp;E17228&amp;F17228&amp;G17228&amp;H17228</f>
        <v>ADAPTADOR SOLDAVEL CURTO COM BOLSA E ROSCA PARA REGISTRO,COM DIAMETRO DE 50MMX1.1/2".FORNECIMENTO</v>
      </c>
      <c r="C17228" s="197" t="s">
        <v>33830</v>
      </c>
      <c r="D17228" s="197" t="s">
        <v>33849</v>
      </c>
      <c r="I17228" s="197" t="s">
        <v>30</v>
      </c>
      <c r="J17228" s="197" t="n">
        <v>2.57</v>
      </c>
    </row>
    <row r="17229" customFormat="false" ht="12.75" hidden="true" customHeight="false" outlineLevel="0" collapsed="false">
      <c r="A17229" s="197" t="s">
        <v>33850</v>
      </c>
      <c r="B17229" s="197" t="str">
        <f aca="false">C17229&amp;D17229&amp;E17229&amp;F17229&amp;G17229&amp;H17229</f>
        <v>ADAPTADOR SOLDAVEL CURTO COM BOLSA E ROSCA PARA REGISTRO,COM DIAMETRO DE 50MMX1.1/2".FORNECIMENTO</v>
      </c>
      <c r="C17229" s="197" t="s">
        <v>33830</v>
      </c>
      <c r="D17229" s="197" t="s">
        <v>33849</v>
      </c>
      <c r="I17229" s="197" t="s">
        <v>30</v>
      </c>
      <c r="J17229" s="197" t="n">
        <v>2.57</v>
      </c>
    </row>
    <row r="17230" customFormat="false" ht="12.75" hidden="true" customHeight="false" outlineLevel="0" collapsed="false">
      <c r="A17230" s="197" t="s">
        <v>33851</v>
      </c>
      <c r="B17230" s="197" t="str">
        <f aca="false">C17230&amp;D17230&amp;E17230&amp;F17230&amp;G17230&amp;H17230</f>
        <v>ADAPTADOR SOLDAVEL CURTO COM BOLSA E ROSCA PARA REGISTRO,COM DIAMETRO DE 60MMX2".FORNECIMENTO</v>
      </c>
      <c r="C17230" s="197" t="s">
        <v>33830</v>
      </c>
      <c r="D17230" s="197" t="s">
        <v>33852</v>
      </c>
      <c r="I17230" s="197" t="s">
        <v>30</v>
      </c>
      <c r="J17230" s="197" t="n">
        <v>7.1</v>
      </c>
    </row>
    <row r="17231" customFormat="false" ht="12.75" hidden="true" customHeight="false" outlineLevel="0" collapsed="false">
      <c r="A17231" s="197" t="s">
        <v>33853</v>
      </c>
      <c r="B17231" s="197" t="str">
        <f aca="false">C17231&amp;D17231&amp;E17231&amp;F17231&amp;G17231&amp;H17231</f>
        <v>ADAPTADOR SOLDAVEL CURTO COM BOLSA E ROSCA PARA REGISTRO,COM DIAMETRO DE 60MMX2".FORNECIMENTO</v>
      </c>
      <c r="C17231" s="197" t="s">
        <v>33830</v>
      </c>
      <c r="D17231" s="197" t="s">
        <v>33852</v>
      </c>
      <c r="I17231" s="197" t="s">
        <v>30</v>
      </c>
      <c r="J17231" s="197" t="n">
        <v>7.1</v>
      </c>
    </row>
    <row r="17232" customFormat="false" ht="12.75" hidden="true" customHeight="false" outlineLevel="0" collapsed="false">
      <c r="A17232" s="197" t="s">
        <v>33854</v>
      </c>
      <c r="B17232" s="197" t="str">
        <f aca="false">C17232&amp;D17232&amp;E17232&amp;F17232&amp;G17232&amp;H17232</f>
        <v>ADAPTADOR SOLDAVEL CURTO COM BOLSA E ROSCA PARA REGISTRO,COM DIAMETRO DE 75MMX2.1/2".FORNECIMENTO</v>
      </c>
      <c r="C17232" s="197" t="s">
        <v>33830</v>
      </c>
      <c r="D17232" s="197" t="s">
        <v>33855</v>
      </c>
      <c r="I17232" s="197" t="s">
        <v>30</v>
      </c>
      <c r="J17232" s="197" t="n">
        <v>10.81</v>
      </c>
    </row>
    <row r="17233" customFormat="false" ht="12.75" hidden="true" customHeight="false" outlineLevel="0" collapsed="false">
      <c r="A17233" s="197" t="s">
        <v>33856</v>
      </c>
      <c r="B17233" s="197" t="str">
        <f aca="false">C17233&amp;D17233&amp;E17233&amp;F17233&amp;G17233&amp;H17233</f>
        <v>ADAPTADOR SOLDAVEL CURTO COM BOLSA E ROSCA PARA REGISTRO,COM DIAMETRO DE 75MMX2.1/2".FORNECIMENTO</v>
      </c>
      <c r="C17233" s="197" t="s">
        <v>33830</v>
      </c>
      <c r="D17233" s="197" t="s">
        <v>33855</v>
      </c>
      <c r="I17233" s="197" t="s">
        <v>30</v>
      </c>
      <c r="J17233" s="197" t="n">
        <v>10.81</v>
      </c>
    </row>
    <row r="17234" customFormat="false" ht="12.75" hidden="true" customHeight="false" outlineLevel="0" collapsed="false">
      <c r="A17234" s="197" t="s">
        <v>33857</v>
      </c>
      <c r="B17234" s="197" t="str">
        <f aca="false">C17234&amp;D17234&amp;E17234&amp;F17234&amp;G17234&amp;H17234</f>
        <v>ADAPTADOR SOLDAVEL CURTO COM BOLSA E ROSCA PARA REGISTRO,COM DIAMETRO DE 85MMX3".FORNECIMENTO</v>
      </c>
      <c r="C17234" s="197" t="s">
        <v>33830</v>
      </c>
      <c r="D17234" s="197" t="s">
        <v>33858</v>
      </c>
      <c r="I17234" s="197" t="s">
        <v>30</v>
      </c>
      <c r="J17234" s="197" t="n">
        <v>17.76</v>
      </c>
    </row>
    <row r="17235" customFormat="false" ht="12.75" hidden="true" customHeight="false" outlineLevel="0" collapsed="false">
      <c r="A17235" s="197" t="s">
        <v>33859</v>
      </c>
      <c r="B17235" s="197" t="str">
        <f aca="false">C17235&amp;D17235&amp;E17235&amp;F17235&amp;G17235&amp;H17235</f>
        <v>ADAPTADOR SOLDAVEL CURTO COM BOLSA E ROSCA PARA REGISTRO,COM DIAMETRO DE 85MMX3".FORNECIMENTO</v>
      </c>
      <c r="C17235" s="197" t="s">
        <v>33830</v>
      </c>
      <c r="D17235" s="197" t="s">
        <v>33858</v>
      </c>
      <c r="I17235" s="197" t="s">
        <v>30</v>
      </c>
      <c r="J17235" s="197" t="n">
        <v>17.76</v>
      </c>
    </row>
    <row r="17236" customFormat="false" ht="12.75" hidden="true" customHeight="false" outlineLevel="0" collapsed="false">
      <c r="A17236" s="197" t="s">
        <v>33860</v>
      </c>
      <c r="B17236" s="197" t="str">
        <f aca="false">C17236&amp;D17236&amp;E17236&amp;F17236&amp;G17236&amp;H17236</f>
        <v>ADAPTADOR SOLDAVEL CURTO COM BOLSA E ROSCA PARA REGISTRO,COM DIAMETRO DE 110MMX4".FORNECIMENTO</v>
      </c>
      <c r="C17236" s="197" t="s">
        <v>33830</v>
      </c>
      <c r="D17236" s="197" t="s">
        <v>33861</v>
      </c>
      <c r="I17236" s="197" t="s">
        <v>30</v>
      </c>
      <c r="J17236" s="197" t="n">
        <v>28.27</v>
      </c>
    </row>
    <row r="17237" customFormat="false" ht="12.75" hidden="true" customHeight="false" outlineLevel="0" collapsed="false">
      <c r="A17237" s="197" t="s">
        <v>33862</v>
      </c>
      <c r="B17237" s="197" t="str">
        <f aca="false">C17237&amp;D17237&amp;E17237&amp;F17237&amp;G17237&amp;H17237</f>
        <v>ADAPTADOR SOLDAVEL CURTO COM BOLSA E ROSCA PARA REGISTRO,COM DIAMETRO DE 110MMX4".FORNECIMENTO</v>
      </c>
      <c r="C17237" s="197" t="s">
        <v>33830</v>
      </c>
      <c r="D17237" s="197" t="s">
        <v>33861</v>
      </c>
      <c r="I17237" s="197" t="s">
        <v>30</v>
      </c>
      <c r="J17237" s="197" t="n">
        <v>28.27</v>
      </c>
    </row>
    <row r="17238" customFormat="false" ht="12.75" hidden="true" customHeight="false" outlineLevel="0" collapsed="false">
      <c r="A17238" s="197" t="s">
        <v>33863</v>
      </c>
      <c r="B17238" s="197" t="str">
        <f aca="false">C17238&amp;D17238&amp;E17238&amp;F17238&amp;G17238&amp;H17238</f>
        <v>ADAPTADOR SOLDAVEL COM FLANGES LIVRES PARA CAIXA D'AGUA,COMDIAMETRO DE 25MMX3/4".FORNECIMENTO</v>
      </c>
      <c r="C17238" s="197" t="s">
        <v>33864</v>
      </c>
      <c r="D17238" s="197" t="s">
        <v>33865</v>
      </c>
      <c r="I17238" s="197" t="s">
        <v>30</v>
      </c>
      <c r="J17238" s="197" t="n">
        <v>5.46</v>
      </c>
    </row>
    <row r="17239" customFormat="false" ht="12.75" hidden="true" customHeight="false" outlineLevel="0" collapsed="false">
      <c r="A17239" s="197" t="s">
        <v>33866</v>
      </c>
      <c r="B17239" s="197" t="str">
        <f aca="false">C17239&amp;D17239&amp;E17239&amp;F17239&amp;G17239&amp;H17239</f>
        <v>ADAPTADOR SOLDAVEL COM FLANGES LIVRES PARA CAIXA D'AGUA,COMDIAMETRO DE 25MMX3/4".FORNECIMENTO</v>
      </c>
      <c r="C17239" s="197" t="s">
        <v>33864</v>
      </c>
      <c r="D17239" s="197" t="s">
        <v>33865</v>
      </c>
      <c r="I17239" s="197" t="s">
        <v>30</v>
      </c>
      <c r="J17239" s="197" t="n">
        <v>5.46</v>
      </c>
    </row>
    <row r="17240" customFormat="false" ht="12.75" hidden="true" customHeight="false" outlineLevel="0" collapsed="false">
      <c r="A17240" s="197" t="s">
        <v>33867</v>
      </c>
      <c r="B17240" s="197" t="str">
        <f aca="false">C17240&amp;D17240&amp;E17240&amp;F17240&amp;G17240&amp;H17240</f>
        <v>ADAPTADOR SOLDAVEL COM FLANGES LIVRES PARA CAIXA D'AGUA,COMDIAMETRO DE 32MMX1".FORNECIMENTO</v>
      </c>
      <c r="C17240" s="197" t="s">
        <v>33864</v>
      </c>
      <c r="D17240" s="197" t="s">
        <v>33868</v>
      </c>
      <c r="I17240" s="197" t="s">
        <v>30</v>
      </c>
      <c r="J17240" s="197" t="n">
        <v>8.9</v>
      </c>
    </row>
    <row r="17241" customFormat="false" ht="12.75" hidden="true" customHeight="false" outlineLevel="0" collapsed="false">
      <c r="A17241" s="197" t="s">
        <v>33869</v>
      </c>
      <c r="B17241" s="197" t="str">
        <f aca="false">C17241&amp;D17241&amp;E17241&amp;F17241&amp;G17241&amp;H17241</f>
        <v>ADAPTADOR SOLDAVEL COM FLANGES LIVRES PARA CAIXA D'AGUA,COMDIAMETRO DE 32MMX1".FORNECIMENTO</v>
      </c>
      <c r="C17241" s="197" t="s">
        <v>33864</v>
      </c>
      <c r="D17241" s="197" t="s">
        <v>33868</v>
      </c>
      <c r="I17241" s="197" t="s">
        <v>30</v>
      </c>
      <c r="J17241" s="197" t="n">
        <v>8.9</v>
      </c>
    </row>
    <row r="17242" customFormat="false" ht="12.75" hidden="true" customHeight="false" outlineLevel="0" collapsed="false">
      <c r="A17242" s="197" t="s">
        <v>33870</v>
      </c>
      <c r="B17242" s="197" t="str">
        <f aca="false">C17242&amp;D17242&amp;E17242&amp;F17242&amp;G17242&amp;H17242</f>
        <v>ADAPTADOR SOLDAVEL COM FLANGES LIVRES PARA CAIXA D'AGUA,COMDIAMETRO DE 40MMX1.1/4".FORNECIMENTO</v>
      </c>
      <c r="C17242" s="197" t="s">
        <v>33864</v>
      </c>
      <c r="D17242" s="197" t="s">
        <v>33871</v>
      </c>
      <c r="I17242" s="197" t="s">
        <v>30</v>
      </c>
      <c r="J17242" s="197" t="n">
        <v>10.01</v>
      </c>
    </row>
    <row r="17243" customFormat="false" ht="12.75" hidden="true" customHeight="false" outlineLevel="0" collapsed="false">
      <c r="A17243" s="197" t="s">
        <v>33872</v>
      </c>
      <c r="B17243" s="197" t="str">
        <f aca="false">C17243&amp;D17243&amp;E17243&amp;F17243&amp;G17243&amp;H17243</f>
        <v>ADAPTADOR SOLDAVEL COM FLANGES LIVRES PARA CAIXA D'AGUA,COMDIAMETRO DE 40MMX1.1/4".FORNECIMENTO</v>
      </c>
      <c r="C17243" s="197" t="s">
        <v>33864</v>
      </c>
      <c r="D17243" s="197" t="s">
        <v>33871</v>
      </c>
      <c r="I17243" s="197" t="s">
        <v>30</v>
      </c>
      <c r="J17243" s="197" t="n">
        <v>10.01</v>
      </c>
    </row>
    <row r="17244" customFormat="false" ht="12.75" hidden="true" customHeight="false" outlineLevel="0" collapsed="false">
      <c r="A17244" s="197" t="s">
        <v>33873</v>
      </c>
      <c r="B17244" s="197" t="str">
        <f aca="false">C17244&amp;D17244&amp;E17244&amp;F17244&amp;G17244&amp;H17244</f>
        <v>ADAPTADOR SOLDAVEL COM FLANGES LIVRES PARA CAIXA D'AGUA,COMDIAMETRO DE 50MMX1.1/2".FORNECIMENTO</v>
      </c>
      <c r="C17244" s="197" t="s">
        <v>33864</v>
      </c>
      <c r="D17244" s="197" t="s">
        <v>33874</v>
      </c>
      <c r="I17244" s="197" t="s">
        <v>30</v>
      </c>
      <c r="J17244" s="197" t="n">
        <v>10.97</v>
      </c>
    </row>
    <row r="17245" customFormat="false" ht="12.75" hidden="true" customHeight="false" outlineLevel="0" collapsed="false">
      <c r="A17245" s="197" t="s">
        <v>33875</v>
      </c>
      <c r="B17245" s="197" t="str">
        <f aca="false">C17245&amp;D17245&amp;E17245&amp;F17245&amp;G17245&amp;H17245</f>
        <v>ADAPTADOR SOLDAVEL COM FLANGES LIVRES PARA CAIXA D'AGUA,COMDIAMETRO DE 50MMX1.1/2".FORNECIMENTO</v>
      </c>
      <c r="C17245" s="197" t="s">
        <v>33864</v>
      </c>
      <c r="D17245" s="197" t="s">
        <v>33874</v>
      </c>
      <c r="I17245" s="197" t="s">
        <v>30</v>
      </c>
      <c r="J17245" s="197" t="n">
        <v>10.97</v>
      </c>
    </row>
    <row r="17246" customFormat="false" ht="12.75" hidden="true" customHeight="false" outlineLevel="0" collapsed="false">
      <c r="A17246" s="197" t="s">
        <v>33876</v>
      </c>
      <c r="B17246" s="197" t="str">
        <f aca="false">C17246&amp;D17246&amp;E17246&amp;F17246&amp;G17246&amp;H17246</f>
        <v>ADAPTADOR SOLDAVEL COM FLANGES LIVRES PARA CAIXA D'AGUA,COMDIAMETRO DE 60MMX2".FORNECIMENTO</v>
      </c>
      <c r="C17246" s="197" t="s">
        <v>33864</v>
      </c>
      <c r="D17246" s="197" t="s">
        <v>33877</v>
      </c>
      <c r="I17246" s="197" t="s">
        <v>30</v>
      </c>
      <c r="J17246" s="197" t="n">
        <v>17.82</v>
      </c>
    </row>
    <row r="17247" customFormat="false" ht="12.75" hidden="true" customHeight="false" outlineLevel="0" collapsed="false">
      <c r="A17247" s="197" t="s">
        <v>33878</v>
      </c>
      <c r="B17247" s="197" t="str">
        <f aca="false">C17247&amp;D17247&amp;E17247&amp;F17247&amp;G17247&amp;H17247</f>
        <v>ADAPTADOR SOLDAVEL COM FLANGES LIVRES PARA CAIXA D'AGUA,COMDIAMETRO DE 60MMX2".FORNECIMENTO</v>
      </c>
      <c r="C17247" s="197" t="s">
        <v>33864</v>
      </c>
      <c r="D17247" s="197" t="s">
        <v>33877</v>
      </c>
      <c r="I17247" s="197" t="s">
        <v>30</v>
      </c>
      <c r="J17247" s="197" t="n">
        <v>17.82</v>
      </c>
    </row>
    <row r="17248" customFormat="false" ht="12.75" hidden="true" customHeight="false" outlineLevel="0" collapsed="false">
      <c r="A17248" s="197" t="s">
        <v>33879</v>
      </c>
      <c r="B17248" s="197" t="str">
        <f aca="false">C17248&amp;D17248&amp;E17248&amp;F17248&amp;G17248&amp;H17248</f>
        <v>ADAPTADOR SOLDAVEL COM FLANGES LIVRES PARA CAIXA D'AGUA,COMDIAMETRO DE 75MMX2.1/2".FORNECIMENTO</v>
      </c>
      <c r="C17248" s="197" t="s">
        <v>33864</v>
      </c>
      <c r="D17248" s="197" t="s">
        <v>33880</v>
      </c>
      <c r="I17248" s="197" t="s">
        <v>30</v>
      </c>
      <c r="J17248" s="197" t="n">
        <v>108.29</v>
      </c>
    </row>
    <row r="17249" customFormat="false" ht="12.75" hidden="true" customHeight="false" outlineLevel="0" collapsed="false">
      <c r="A17249" s="197" t="s">
        <v>33881</v>
      </c>
      <c r="B17249" s="197" t="str">
        <f aca="false">C17249&amp;D17249&amp;E17249&amp;F17249&amp;G17249&amp;H17249</f>
        <v>ADAPTADOR SOLDAVEL COM FLANGES LIVRES PARA CAIXA D'AGUA,COMDIAMETRO DE 75MMX2.1/2".FORNECIMENTO</v>
      </c>
      <c r="C17249" s="197" t="s">
        <v>33864</v>
      </c>
      <c r="D17249" s="197" t="s">
        <v>33880</v>
      </c>
      <c r="I17249" s="197" t="s">
        <v>30</v>
      </c>
      <c r="J17249" s="197" t="n">
        <v>108.29</v>
      </c>
    </row>
    <row r="17250" customFormat="false" ht="12.75" hidden="true" customHeight="false" outlineLevel="0" collapsed="false">
      <c r="A17250" s="197" t="s">
        <v>33882</v>
      </c>
      <c r="B17250" s="197" t="str">
        <f aca="false">C17250&amp;D17250&amp;E17250&amp;F17250&amp;G17250&amp;H17250</f>
        <v>ADAPTADOR SOLDAVEL COM FLANGES LIVRES PARA CAIXA D'AGUA,COMDIAMETRO DE 85MMX3".FORNECIMENTO</v>
      </c>
      <c r="C17250" s="197" t="s">
        <v>33864</v>
      </c>
      <c r="D17250" s="197" t="s">
        <v>33883</v>
      </c>
      <c r="I17250" s="197" t="s">
        <v>30</v>
      </c>
      <c r="J17250" s="197" t="n">
        <v>151.19</v>
      </c>
    </row>
    <row r="17251" customFormat="false" ht="12.75" hidden="true" customHeight="false" outlineLevel="0" collapsed="false">
      <c r="A17251" s="197" t="s">
        <v>33884</v>
      </c>
      <c r="B17251" s="197" t="str">
        <f aca="false">C17251&amp;D17251&amp;E17251&amp;F17251&amp;G17251&amp;H17251</f>
        <v>ADAPTADOR SOLDAVEL COM FLANGES LIVRES PARA CAIXA D'AGUA,COMDIAMETRO DE 85MMX3".FORNECIMENTO</v>
      </c>
      <c r="C17251" s="197" t="s">
        <v>33864</v>
      </c>
      <c r="D17251" s="197" t="s">
        <v>33883</v>
      </c>
      <c r="I17251" s="197" t="s">
        <v>30</v>
      </c>
      <c r="J17251" s="197" t="n">
        <v>151.19</v>
      </c>
    </row>
    <row r="17252" customFormat="false" ht="12.75" hidden="true" customHeight="false" outlineLevel="0" collapsed="false">
      <c r="A17252" s="197" t="s">
        <v>33885</v>
      </c>
      <c r="B17252" s="197" t="str">
        <f aca="false">C17252&amp;D17252&amp;E17252&amp;F17252&amp;G17252&amp;H17252</f>
        <v>ADAPTADOR SOLDAVEL COM FLANGES LIVRES PARA CAIXA D'AGUA,COMDIAMETRO DE 110MMX4".FORNECIMENTO</v>
      </c>
      <c r="C17252" s="197" t="s">
        <v>33864</v>
      </c>
      <c r="D17252" s="197" t="s">
        <v>33886</v>
      </c>
      <c r="I17252" s="197" t="s">
        <v>30</v>
      </c>
      <c r="J17252" s="197" t="n">
        <v>204.56</v>
      </c>
    </row>
    <row r="17253" customFormat="false" ht="12.75" hidden="true" customHeight="false" outlineLevel="0" collapsed="false">
      <c r="A17253" s="197" t="s">
        <v>33887</v>
      </c>
      <c r="B17253" s="197" t="str">
        <f aca="false">C17253&amp;D17253&amp;E17253&amp;F17253&amp;G17253&amp;H17253</f>
        <v>ADAPTADOR SOLDAVEL COM FLANGES LIVRES PARA CAIXA D'AGUA,COMDIAMETRO DE 110MMX4".FORNECIMENTO</v>
      </c>
      <c r="C17253" s="197" t="s">
        <v>33864</v>
      </c>
      <c r="D17253" s="197" t="s">
        <v>33886</v>
      </c>
      <c r="I17253" s="197" t="s">
        <v>30</v>
      </c>
      <c r="J17253" s="197" t="n">
        <v>204.56</v>
      </c>
    </row>
    <row r="17254" customFormat="false" ht="12.75" hidden="true" customHeight="false" outlineLevel="0" collapsed="false">
      <c r="A17254" s="197" t="s">
        <v>33888</v>
      </c>
      <c r="B17254" s="197" t="str">
        <f aca="false">C17254&amp;D17254&amp;E17254&amp;F17254&amp;G17254&amp;H17254</f>
        <v>ADAPTADOR SOLDAVEL/LONGO COM FLANGES LIVRES PARA CAIXA D'AGUA,COM DIAMETRO DE 25MMX3/4".FORNECIMENTO</v>
      </c>
      <c r="C17254" s="197" t="s">
        <v>33889</v>
      </c>
      <c r="D17254" s="197" t="s">
        <v>33890</v>
      </c>
      <c r="I17254" s="197" t="s">
        <v>30</v>
      </c>
      <c r="J17254" s="197" t="n">
        <v>10.73</v>
      </c>
    </row>
    <row r="17255" customFormat="false" ht="12.75" hidden="true" customHeight="false" outlineLevel="0" collapsed="false">
      <c r="A17255" s="197" t="s">
        <v>33891</v>
      </c>
      <c r="B17255" s="197" t="str">
        <f aca="false">C17255&amp;D17255&amp;E17255&amp;F17255&amp;G17255&amp;H17255</f>
        <v>ADAPTADOR SOLDAVEL/LONGO COM FLANGES LIVRES PARA CAIXA D'AGUA,COM DIAMETRO DE 25MMX3/4".FORNECIMENTO</v>
      </c>
      <c r="C17255" s="197" t="s">
        <v>33889</v>
      </c>
      <c r="D17255" s="197" t="s">
        <v>33890</v>
      </c>
      <c r="I17255" s="197" t="s">
        <v>30</v>
      </c>
      <c r="J17255" s="197" t="n">
        <v>10.73</v>
      </c>
    </row>
    <row r="17256" customFormat="false" ht="12.75" hidden="true" customHeight="false" outlineLevel="0" collapsed="false">
      <c r="A17256" s="197" t="s">
        <v>33892</v>
      </c>
      <c r="B17256" s="197" t="str">
        <f aca="false">C17256&amp;D17256&amp;E17256&amp;F17256&amp;G17256&amp;H17256</f>
        <v>ADAPTADOR SOLDAVEL/LONGO COM FLANGES LIVRES PARA CAIXA D'AGUA,COM DIAMETRO DE 32MMX1".FORNECIMENTO</v>
      </c>
      <c r="C17256" s="197" t="s">
        <v>33889</v>
      </c>
      <c r="D17256" s="197" t="s">
        <v>33893</v>
      </c>
      <c r="I17256" s="197" t="s">
        <v>30</v>
      </c>
      <c r="J17256" s="197" t="n">
        <v>12.18</v>
      </c>
    </row>
    <row r="17257" customFormat="false" ht="12.75" hidden="true" customHeight="false" outlineLevel="0" collapsed="false">
      <c r="A17257" s="197" t="s">
        <v>33894</v>
      </c>
      <c r="B17257" s="197" t="str">
        <f aca="false">C17257&amp;D17257&amp;E17257&amp;F17257&amp;G17257&amp;H17257</f>
        <v>ADAPTADOR SOLDAVEL/LONGO COM FLANGES LIVRES PARA CAIXA D'AGUA,COM DIAMETRO DE 32MMX1".FORNECIMENTO</v>
      </c>
      <c r="C17257" s="197" t="s">
        <v>33889</v>
      </c>
      <c r="D17257" s="197" t="s">
        <v>33893</v>
      </c>
      <c r="I17257" s="197" t="s">
        <v>30</v>
      </c>
      <c r="J17257" s="197" t="n">
        <v>12.18</v>
      </c>
    </row>
    <row r="17258" customFormat="false" ht="12.75" hidden="true" customHeight="false" outlineLevel="0" collapsed="false">
      <c r="A17258" s="197" t="s">
        <v>33895</v>
      </c>
      <c r="B17258" s="197" t="str">
        <f aca="false">C17258&amp;D17258&amp;E17258&amp;F17258&amp;G17258&amp;H17258</f>
        <v>ADAPTADOR SOLDAVEL/LONGO COM FLANGES LIVRES PARA CAIXA D'AGUA,COM DIAMETRO DE 40MMX1.1/4".FORNECIMENTO</v>
      </c>
      <c r="C17258" s="197" t="s">
        <v>33889</v>
      </c>
      <c r="D17258" s="197" t="s">
        <v>33896</v>
      </c>
      <c r="I17258" s="197" t="s">
        <v>30</v>
      </c>
      <c r="J17258" s="197" t="n">
        <v>17.39</v>
      </c>
    </row>
    <row r="17259" customFormat="false" ht="12.75" hidden="true" customHeight="false" outlineLevel="0" collapsed="false">
      <c r="A17259" s="197" t="s">
        <v>33897</v>
      </c>
      <c r="B17259" s="197" t="str">
        <f aca="false">C17259&amp;D17259&amp;E17259&amp;F17259&amp;G17259&amp;H17259</f>
        <v>ADAPTADOR SOLDAVEL/LONGO COM FLANGES LIVRES PARA CAIXA D'AGUA,COM DIAMETRO DE 40MMX1.1/4".FORNECIMENTO</v>
      </c>
      <c r="C17259" s="197" t="s">
        <v>33889</v>
      </c>
      <c r="D17259" s="197" t="s">
        <v>33896</v>
      </c>
      <c r="I17259" s="197" t="s">
        <v>30</v>
      </c>
      <c r="J17259" s="197" t="n">
        <v>17.39</v>
      </c>
    </row>
    <row r="17260" customFormat="false" ht="12.75" hidden="true" customHeight="false" outlineLevel="0" collapsed="false">
      <c r="A17260" s="197" t="s">
        <v>33898</v>
      </c>
      <c r="B17260" s="197" t="str">
        <f aca="false">C17260&amp;D17260&amp;E17260&amp;F17260&amp;G17260&amp;H17260</f>
        <v>ADAPTADOR SOLDAVEL/LONGO COM FLANGES LIVRES PARA CAIXA D'AGUA,COM DIAMETRO DE 50MMX1.1/2".FORNECIMENTO</v>
      </c>
      <c r="C17260" s="197" t="s">
        <v>33889</v>
      </c>
      <c r="D17260" s="197" t="s">
        <v>33899</v>
      </c>
      <c r="I17260" s="197" t="s">
        <v>30</v>
      </c>
      <c r="J17260" s="197" t="n">
        <v>20.63</v>
      </c>
    </row>
    <row r="17261" customFormat="false" ht="12.75" hidden="true" customHeight="false" outlineLevel="0" collapsed="false">
      <c r="A17261" s="197" t="s">
        <v>33900</v>
      </c>
      <c r="B17261" s="197" t="str">
        <f aca="false">C17261&amp;D17261&amp;E17261&amp;F17261&amp;G17261&amp;H17261</f>
        <v>ADAPTADOR SOLDAVEL/LONGO COM FLANGES LIVRES PARA CAIXA D'AGUA,COM DIAMETRO DE 50MMX1.1/2".FORNECIMENTO</v>
      </c>
      <c r="C17261" s="197" t="s">
        <v>33889</v>
      </c>
      <c r="D17261" s="197" t="s">
        <v>33899</v>
      </c>
      <c r="I17261" s="197" t="s">
        <v>30</v>
      </c>
      <c r="J17261" s="197" t="n">
        <v>20.63</v>
      </c>
    </row>
    <row r="17262" customFormat="false" ht="12.75" hidden="true" customHeight="false" outlineLevel="0" collapsed="false">
      <c r="A17262" s="197" t="s">
        <v>33901</v>
      </c>
      <c r="B17262" s="197" t="str">
        <f aca="false">C17262&amp;D17262&amp;E17262&amp;F17262&amp;G17262&amp;H17262</f>
        <v>ADAPTADOR SOLDAVEL/LONGO COM FLANGES LIVRES PARA CAIXA D'AGUA,COM DIAMETRO DE 60MMX2".FORNECIMENTO</v>
      </c>
      <c r="C17262" s="197" t="s">
        <v>33889</v>
      </c>
      <c r="D17262" s="197" t="s">
        <v>33902</v>
      </c>
      <c r="I17262" s="197" t="s">
        <v>30</v>
      </c>
      <c r="J17262" s="197" t="n">
        <v>31.2</v>
      </c>
    </row>
    <row r="17263" customFormat="false" ht="12.75" hidden="true" customHeight="false" outlineLevel="0" collapsed="false">
      <c r="A17263" s="197" t="s">
        <v>33903</v>
      </c>
      <c r="B17263" s="197" t="str">
        <f aca="false">C17263&amp;D17263&amp;E17263&amp;F17263&amp;G17263&amp;H17263</f>
        <v>ADAPTADOR SOLDAVEL/LONGO COM FLANGES LIVRES PARA CAIXA D'AGUA,COM DIAMETRO DE 60MMX2".FORNECIMENTO</v>
      </c>
      <c r="C17263" s="197" t="s">
        <v>33889</v>
      </c>
      <c r="D17263" s="197" t="s">
        <v>33902</v>
      </c>
      <c r="I17263" s="197" t="s">
        <v>30</v>
      </c>
      <c r="J17263" s="197" t="n">
        <v>31.2</v>
      </c>
    </row>
    <row r="17264" customFormat="false" ht="12.75" hidden="true" customHeight="false" outlineLevel="0" collapsed="false">
      <c r="A17264" s="197" t="s">
        <v>33904</v>
      </c>
      <c r="B17264" s="197" t="str">
        <f aca="false">C17264&amp;D17264&amp;E17264&amp;F17264&amp;G17264&amp;H17264</f>
        <v>ADAPTADOR SOLDAVEL/LONGO COM FLANGES LIVRES PARA CAIXA D'AGUA,COM DIAMETRO DE 75MMX2.1/2".FORNECIMENTO</v>
      </c>
      <c r="C17264" s="197" t="s">
        <v>33889</v>
      </c>
      <c r="D17264" s="197" t="s">
        <v>33905</v>
      </c>
      <c r="I17264" s="197" t="s">
        <v>30</v>
      </c>
      <c r="J17264" s="197" t="n">
        <v>137.04</v>
      </c>
    </row>
    <row r="17265" customFormat="false" ht="12.75" hidden="true" customHeight="false" outlineLevel="0" collapsed="false">
      <c r="A17265" s="197" t="s">
        <v>33906</v>
      </c>
      <c r="B17265" s="197" t="str">
        <f aca="false">C17265&amp;D17265&amp;E17265&amp;F17265&amp;G17265&amp;H17265</f>
        <v>ADAPTADOR SOLDAVEL/LONGO COM FLANGES LIVRES PARA CAIXA D'AGUA,COM DIAMETRO DE 75MMX2.1/2".FORNECIMENTO</v>
      </c>
      <c r="C17265" s="197" t="s">
        <v>33889</v>
      </c>
      <c r="D17265" s="197" t="s">
        <v>33905</v>
      </c>
      <c r="I17265" s="197" t="s">
        <v>30</v>
      </c>
      <c r="J17265" s="197" t="n">
        <v>137.04</v>
      </c>
    </row>
    <row r="17266" customFormat="false" ht="12.75" hidden="true" customHeight="false" outlineLevel="0" collapsed="false">
      <c r="A17266" s="197" t="s">
        <v>33907</v>
      </c>
      <c r="B17266" s="197" t="str">
        <f aca="false">C17266&amp;D17266&amp;E17266&amp;F17266&amp;G17266&amp;H17266</f>
        <v>ADAPTADOR SOLDAVEL/LONGO COM FLANGES LIVRES PARA CAIXA D'AGUA,COM DIAMETRO DE 85MMX3".FORNECIMENTO</v>
      </c>
      <c r="C17266" s="197" t="s">
        <v>33889</v>
      </c>
      <c r="D17266" s="197" t="s">
        <v>33908</v>
      </c>
      <c r="I17266" s="197" t="s">
        <v>30</v>
      </c>
      <c r="J17266" s="197" t="n">
        <v>160.45</v>
      </c>
    </row>
    <row r="17267" customFormat="false" ht="12.75" hidden="true" customHeight="false" outlineLevel="0" collapsed="false">
      <c r="A17267" s="197" t="s">
        <v>33909</v>
      </c>
      <c r="B17267" s="197" t="str">
        <f aca="false">C17267&amp;D17267&amp;E17267&amp;F17267&amp;G17267&amp;H17267</f>
        <v>ADAPTADOR SOLDAVEL/LONGO COM FLANGES LIVRES PARA CAIXA D'AGUA,COM DIAMETRO DE 85MMX3".FORNECIMENTO</v>
      </c>
      <c r="C17267" s="197" t="s">
        <v>33889</v>
      </c>
      <c r="D17267" s="197" t="s">
        <v>33908</v>
      </c>
      <c r="I17267" s="197" t="s">
        <v>30</v>
      </c>
      <c r="J17267" s="197" t="n">
        <v>160.45</v>
      </c>
    </row>
    <row r="17268" customFormat="false" ht="12.75" hidden="true" customHeight="false" outlineLevel="0" collapsed="false">
      <c r="A17268" s="197" t="s">
        <v>33910</v>
      </c>
      <c r="B17268" s="197" t="str">
        <f aca="false">C17268&amp;D17268&amp;E17268&amp;F17268&amp;G17268&amp;H17268</f>
        <v>ADAPTADOR SOLDAVEL/LONGO COM FLANGES LIVRES PARA CAIXA D'AGUA,COM DIAMETRO DE 110MMX4".FORNECIMENTO</v>
      </c>
      <c r="C17268" s="197" t="s">
        <v>33889</v>
      </c>
      <c r="D17268" s="197" t="s">
        <v>33911</v>
      </c>
      <c r="I17268" s="197" t="s">
        <v>30</v>
      </c>
      <c r="J17268" s="197" t="n">
        <v>229.69</v>
      </c>
    </row>
    <row r="17269" customFormat="false" ht="12.75" hidden="true" customHeight="false" outlineLevel="0" collapsed="false">
      <c r="A17269" s="197" t="s">
        <v>33912</v>
      </c>
      <c r="B17269" s="197" t="str">
        <f aca="false">C17269&amp;D17269&amp;E17269&amp;F17269&amp;G17269&amp;H17269</f>
        <v>ADAPTADOR SOLDAVEL/LONGO COM FLANGES LIVRES PARA CAIXA D'AGUA,COM DIAMETRO DE 110MMX4".FORNECIMENTO</v>
      </c>
      <c r="C17269" s="197" t="s">
        <v>33889</v>
      </c>
      <c r="D17269" s="197" t="s">
        <v>33911</v>
      </c>
      <c r="I17269" s="197" t="s">
        <v>30</v>
      </c>
      <c r="J17269" s="197" t="n">
        <v>229.69</v>
      </c>
    </row>
    <row r="17270" customFormat="false" ht="12.75" hidden="true" customHeight="false" outlineLevel="0" collapsed="false">
      <c r="A17270" s="197" t="s">
        <v>33913</v>
      </c>
      <c r="B17270" s="197" t="str">
        <f aca="false">C17270&amp;D17270&amp;E17270&amp;F17270&amp;G17270&amp;H17270</f>
        <v>ADAPTADOR SOLDAVEL COM FLANGES E ANEL DE VEDACAO PARA CAIXAD'AGUA,COM DIAMETRO DE 20MMX1/2".FORNECIMENTO</v>
      </c>
      <c r="C17270" s="197" t="s">
        <v>33914</v>
      </c>
      <c r="D17270" s="197" t="s">
        <v>33915</v>
      </c>
      <c r="I17270" s="197" t="s">
        <v>30</v>
      </c>
      <c r="J17270" s="197" t="n">
        <v>6</v>
      </c>
    </row>
    <row r="17271" customFormat="false" ht="12.75" hidden="true" customHeight="false" outlineLevel="0" collapsed="false">
      <c r="A17271" s="197" t="s">
        <v>33916</v>
      </c>
      <c r="B17271" s="197" t="str">
        <f aca="false">C17271&amp;D17271&amp;E17271&amp;F17271&amp;G17271&amp;H17271</f>
        <v>ADAPTADOR SOLDAVEL COM FLANGES E ANEL DE VEDACAO PARA CAIXAD'AGUA,COM DIAMETRO DE 20MMX1/2".FORNECIMENTO</v>
      </c>
      <c r="C17271" s="197" t="s">
        <v>33914</v>
      </c>
      <c r="D17271" s="197" t="s">
        <v>33915</v>
      </c>
      <c r="I17271" s="197" t="s">
        <v>30</v>
      </c>
      <c r="J17271" s="197" t="n">
        <v>6</v>
      </c>
    </row>
    <row r="17272" customFormat="false" ht="12.75" hidden="true" customHeight="false" outlineLevel="0" collapsed="false">
      <c r="A17272" s="197" t="s">
        <v>33917</v>
      </c>
      <c r="B17272" s="197" t="str">
        <f aca="false">C17272&amp;D17272&amp;E17272&amp;F17272&amp;G17272&amp;H17272</f>
        <v>ADAPTADOR SOLDAVEL COM FLANGES E ANEL DE VEDACAO PARA CAIXAD'AGUA,COM DIAMETRO DE 25MMX3/4".FORNECIMENTO</v>
      </c>
      <c r="C17272" s="197" t="s">
        <v>33914</v>
      </c>
      <c r="D17272" s="197" t="s">
        <v>33918</v>
      </c>
      <c r="I17272" s="197" t="s">
        <v>30</v>
      </c>
      <c r="J17272" s="197" t="n">
        <v>7.37</v>
      </c>
    </row>
    <row r="17273" customFormat="false" ht="12.75" hidden="true" customHeight="false" outlineLevel="0" collapsed="false">
      <c r="A17273" s="197" t="s">
        <v>33919</v>
      </c>
      <c r="B17273" s="197" t="str">
        <f aca="false">C17273&amp;D17273&amp;E17273&amp;F17273&amp;G17273&amp;H17273</f>
        <v>ADAPTADOR SOLDAVEL COM FLANGES E ANEL DE VEDACAO PARA CAIXAD'AGUA,COM DIAMETRO DE 25MMX3/4".FORNECIMENTO</v>
      </c>
      <c r="C17273" s="197" t="s">
        <v>33914</v>
      </c>
      <c r="D17273" s="197" t="s">
        <v>33918</v>
      </c>
      <c r="I17273" s="197" t="s">
        <v>30</v>
      </c>
      <c r="J17273" s="197" t="n">
        <v>7.37</v>
      </c>
    </row>
    <row r="17274" customFormat="false" ht="12.75" hidden="true" customHeight="false" outlineLevel="0" collapsed="false">
      <c r="A17274" s="197" t="s">
        <v>33920</v>
      </c>
      <c r="B17274" s="197" t="str">
        <f aca="false">C17274&amp;D17274&amp;E17274&amp;F17274&amp;G17274&amp;H17274</f>
        <v>ADAPTADOR SOLDAVEL COM FLANGES E ANEL DE VEDACAO PARA CAIXAD'AGUA,COM DIAMETRO DE 32MMX1".FORNECIMENTO</v>
      </c>
      <c r="C17274" s="197" t="s">
        <v>33914</v>
      </c>
      <c r="D17274" s="197" t="s">
        <v>33921</v>
      </c>
      <c r="I17274" s="197" t="s">
        <v>30</v>
      </c>
      <c r="J17274" s="197" t="n">
        <v>12.11</v>
      </c>
    </row>
    <row r="17275" customFormat="false" ht="12.75" hidden="true" customHeight="false" outlineLevel="0" collapsed="false">
      <c r="A17275" s="197" t="s">
        <v>33922</v>
      </c>
      <c r="B17275" s="197" t="str">
        <f aca="false">C17275&amp;D17275&amp;E17275&amp;F17275&amp;G17275&amp;H17275</f>
        <v>ADAPTADOR SOLDAVEL COM FLANGES E ANEL DE VEDACAO PARA CAIXAD'AGUA,COM DIAMETRO DE 32MMX1".FORNECIMENTO</v>
      </c>
      <c r="C17275" s="197" t="s">
        <v>33914</v>
      </c>
      <c r="D17275" s="197" t="s">
        <v>33921</v>
      </c>
      <c r="I17275" s="197" t="s">
        <v>30</v>
      </c>
      <c r="J17275" s="197" t="n">
        <v>12.11</v>
      </c>
    </row>
    <row r="17276" customFormat="false" ht="12.75" hidden="true" customHeight="false" outlineLevel="0" collapsed="false">
      <c r="A17276" s="197" t="s">
        <v>33923</v>
      </c>
      <c r="B17276" s="197" t="str">
        <f aca="false">C17276&amp;D17276&amp;E17276&amp;F17276&amp;G17276&amp;H17276</f>
        <v>ADAPTADOR SOLDAVEL COM FLANGES E ANEL DE VEDACAO PARA CAIXAD'AGUA,COM DIAMETRO DE 40MMX1.1/4".FORNECIMENTO</v>
      </c>
      <c r="C17276" s="197" t="s">
        <v>33914</v>
      </c>
      <c r="D17276" s="197" t="s">
        <v>33924</v>
      </c>
      <c r="I17276" s="197" t="s">
        <v>30</v>
      </c>
      <c r="J17276" s="197" t="n">
        <v>18.43</v>
      </c>
    </row>
    <row r="17277" customFormat="false" ht="12.75" hidden="true" customHeight="false" outlineLevel="0" collapsed="false">
      <c r="A17277" s="197" t="s">
        <v>33925</v>
      </c>
      <c r="B17277" s="197" t="str">
        <f aca="false">C17277&amp;D17277&amp;E17277&amp;F17277&amp;G17277&amp;H17277</f>
        <v>ADAPTADOR SOLDAVEL COM FLANGES E ANEL DE VEDACAO PARA CAIXAD'AGUA,COM DIAMETRO DE 40MMX1.1/4".FORNECIMENTO</v>
      </c>
      <c r="C17277" s="197" t="s">
        <v>33914</v>
      </c>
      <c r="D17277" s="197" t="s">
        <v>33924</v>
      </c>
      <c r="I17277" s="197" t="s">
        <v>30</v>
      </c>
      <c r="J17277" s="197" t="n">
        <v>18.43</v>
      </c>
    </row>
    <row r="17278" customFormat="false" ht="12.75" hidden="true" customHeight="false" outlineLevel="0" collapsed="false">
      <c r="A17278" s="197" t="s">
        <v>33926</v>
      </c>
      <c r="B17278" s="197" t="str">
        <f aca="false">C17278&amp;D17278&amp;E17278&amp;F17278&amp;G17278&amp;H17278</f>
        <v>ADAPTADOR SOLDAVEL COM FLANGES E ANEL DE VEDACAO PARA CAIXAD'AGUA,COM DIAMETRO DE 50MMX1.1/2".FORNECIMENTO</v>
      </c>
      <c r="C17278" s="197" t="s">
        <v>33914</v>
      </c>
      <c r="D17278" s="197" t="s">
        <v>33927</v>
      </c>
      <c r="I17278" s="197" t="s">
        <v>30</v>
      </c>
      <c r="J17278" s="197" t="n">
        <v>18.74</v>
      </c>
    </row>
    <row r="17279" customFormat="false" ht="12.75" hidden="true" customHeight="false" outlineLevel="0" collapsed="false">
      <c r="A17279" s="197" t="s">
        <v>33928</v>
      </c>
      <c r="B17279" s="197" t="str">
        <f aca="false">C17279&amp;D17279&amp;E17279&amp;F17279&amp;G17279&amp;H17279</f>
        <v>ADAPTADOR SOLDAVEL COM FLANGES E ANEL DE VEDACAO PARA CAIXAD'AGUA,COM DIAMETRO DE 50MMX1.1/2".FORNECIMENTO</v>
      </c>
      <c r="C17279" s="197" t="s">
        <v>33914</v>
      </c>
      <c r="D17279" s="197" t="s">
        <v>33927</v>
      </c>
      <c r="I17279" s="197" t="s">
        <v>30</v>
      </c>
      <c r="J17279" s="197" t="n">
        <v>18.74</v>
      </c>
    </row>
    <row r="17280" customFormat="false" ht="12.75" hidden="true" customHeight="false" outlineLevel="0" collapsed="false">
      <c r="A17280" s="197" t="s">
        <v>33929</v>
      </c>
      <c r="B17280" s="197" t="str">
        <f aca="false">C17280&amp;D17280&amp;E17280&amp;F17280&amp;G17280&amp;H17280</f>
        <v>ADAPTADOR SOLDAVEL COM FLANGES E ANEL DE VEDACAO PARA CAIXAD'AGUA,COM DIAMETRO DE 60MMX2".FORNECIMENTO</v>
      </c>
      <c r="C17280" s="197" t="s">
        <v>33914</v>
      </c>
      <c r="D17280" s="197" t="s">
        <v>33930</v>
      </c>
      <c r="I17280" s="197" t="s">
        <v>30</v>
      </c>
      <c r="J17280" s="197" t="n">
        <v>30.39</v>
      </c>
    </row>
    <row r="17281" customFormat="false" ht="12.75" hidden="true" customHeight="false" outlineLevel="0" collapsed="false">
      <c r="A17281" s="197" t="s">
        <v>33931</v>
      </c>
      <c r="B17281" s="197" t="str">
        <f aca="false">C17281&amp;D17281&amp;E17281&amp;F17281&amp;G17281&amp;H17281</f>
        <v>ADAPTADOR SOLDAVEL COM FLANGES E ANEL DE VEDACAO PARA CAIXAD'AGUA,COM DIAMETRO DE 60MMX2".FORNECIMENTO</v>
      </c>
      <c r="C17281" s="197" t="s">
        <v>33914</v>
      </c>
      <c r="D17281" s="197" t="s">
        <v>33930</v>
      </c>
      <c r="I17281" s="197" t="s">
        <v>30</v>
      </c>
      <c r="J17281" s="197" t="n">
        <v>30.39</v>
      </c>
    </row>
    <row r="17282" customFormat="false" ht="12.75" hidden="true" customHeight="false" outlineLevel="0" collapsed="false">
      <c r="A17282" s="197" t="s">
        <v>33932</v>
      </c>
      <c r="B17282" s="197" t="str">
        <f aca="false">C17282&amp;D17282&amp;E17282&amp;F17282&amp;G17282&amp;H17282</f>
        <v>BUCHA DE REDUCAO SOLDAVEL CURTA,COM DIAMETRO DE 25MMX20MM.FORNECIMENTO</v>
      </c>
      <c r="C17282" s="197" t="s">
        <v>33933</v>
      </c>
      <c r="D17282" s="197" t="s">
        <v>18201</v>
      </c>
      <c r="I17282" s="197" t="s">
        <v>30</v>
      </c>
      <c r="J17282" s="197" t="n">
        <v>0.3</v>
      </c>
    </row>
    <row r="17283" customFormat="false" ht="12.75" hidden="true" customHeight="false" outlineLevel="0" collapsed="false">
      <c r="A17283" s="197" t="s">
        <v>33934</v>
      </c>
      <c r="B17283" s="197" t="str">
        <f aca="false">C17283&amp;D17283&amp;E17283&amp;F17283&amp;G17283&amp;H17283</f>
        <v>BUCHA DE REDUCAO SOLDAVEL CURTA,COM DIAMETRO DE 25MMX20MM.FORNECIMENTO</v>
      </c>
      <c r="C17283" s="197" t="s">
        <v>33933</v>
      </c>
      <c r="D17283" s="197" t="s">
        <v>18201</v>
      </c>
      <c r="I17283" s="197" t="s">
        <v>30</v>
      </c>
      <c r="J17283" s="197" t="n">
        <v>0.3</v>
      </c>
    </row>
    <row r="17284" customFormat="false" ht="12.75" hidden="true" customHeight="false" outlineLevel="0" collapsed="false">
      <c r="A17284" s="197" t="s">
        <v>33935</v>
      </c>
      <c r="B17284" s="197" t="str">
        <f aca="false">C17284&amp;D17284&amp;E17284&amp;F17284&amp;G17284&amp;H17284</f>
        <v>BUCHA DE REDUCAO SOLDAVEL CURTA,COM DIAMETRO DE 32MMX25MM.FORNECIMENTO</v>
      </c>
      <c r="C17284" s="197" t="s">
        <v>33936</v>
      </c>
      <c r="D17284" s="197" t="s">
        <v>18201</v>
      </c>
      <c r="I17284" s="197" t="s">
        <v>30</v>
      </c>
      <c r="J17284" s="197" t="n">
        <v>0.53</v>
      </c>
    </row>
    <row r="17285" customFormat="false" ht="12.75" hidden="true" customHeight="false" outlineLevel="0" collapsed="false">
      <c r="A17285" s="197" t="s">
        <v>33937</v>
      </c>
      <c r="B17285" s="197" t="str">
        <f aca="false">C17285&amp;D17285&amp;E17285&amp;F17285&amp;G17285&amp;H17285</f>
        <v>BUCHA DE REDUCAO SOLDAVEL CURTA,COM DIAMETRO DE 32MMX25MM.FORNECIMENTO</v>
      </c>
      <c r="C17285" s="197" t="s">
        <v>33936</v>
      </c>
      <c r="D17285" s="197" t="s">
        <v>18201</v>
      </c>
      <c r="I17285" s="197" t="s">
        <v>30</v>
      </c>
      <c r="J17285" s="197" t="n">
        <v>0.53</v>
      </c>
    </row>
    <row r="17286" customFormat="false" ht="12.75" hidden="true" customHeight="false" outlineLevel="0" collapsed="false">
      <c r="A17286" s="197" t="s">
        <v>33938</v>
      </c>
      <c r="B17286" s="197" t="str">
        <f aca="false">C17286&amp;D17286&amp;E17286&amp;F17286&amp;G17286&amp;H17286</f>
        <v>BUCHA DE REDUCAO SOLDAVEL CURTA,COM DIAMETRO DE 40MMX32MM.FORNECIMENTO</v>
      </c>
      <c r="C17286" s="197" t="s">
        <v>33939</v>
      </c>
      <c r="D17286" s="197" t="s">
        <v>18201</v>
      </c>
      <c r="I17286" s="197" t="s">
        <v>30</v>
      </c>
      <c r="J17286" s="197" t="n">
        <v>1.17</v>
      </c>
    </row>
    <row r="17287" customFormat="false" ht="12.75" hidden="true" customHeight="false" outlineLevel="0" collapsed="false">
      <c r="A17287" s="197" t="s">
        <v>33940</v>
      </c>
      <c r="B17287" s="197" t="str">
        <f aca="false">C17287&amp;D17287&amp;E17287&amp;F17287&amp;G17287&amp;H17287</f>
        <v>BUCHA DE REDUCAO SOLDAVEL CURTA,COM DIAMETRO DE 40MMX32MM.FORNECIMENTO</v>
      </c>
      <c r="C17287" s="197" t="s">
        <v>33939</v>
      </c>
      <c r="D17287" s="197" t="s">
        <v>18201</v>
      </c>
      <c r="I17287" s="197" t="s">
        <v>30</v>
      </c>
      <c r="J17287" s="197" t="n">
        <v>1.17</v>
      </c>
    </row>
    <row r="17288" customFormat="false" ht="12.75" hidden="true" customHeight="false" outlineLevel="0" collapsed="false">
      <c r="A17288" s="197" t="s">
        <v>33941</v>
      </c>
      <c r="B17288" s="197" t="str">
        <f aca="false">C17288&amp;D17288&amp;E17288&amp;F17288&amp;G17288&amp;H17288</f>
        <v>BUCHA DE REDUCAO SOLDAVEL CURTA,COM DIAMETRO DE 50MMX40MM.FORNECIMENTO</v>
      </c>
      <c r="C17288" s="197" t="s">
        <v>33942</v>
      </c>
      <c r="D17288" s="197" t="s">
        <v>18201</v>
      </c>
      <c r="I17288" s="197" t="s">
        <v>30</v>
      </c>
      <c r="J17288" s="197" t="n">
        <v>1.99</v>
      </c>
    </row>
    <row r="17289" customFormat="false" ht="12.75" hidden="true" customHeight="false" outlineLevel="0" collapsed="false">
      <c r="A17289" s="197" t="s">
        <v>33943</v>
      </c>
      <c r="B17289" s="197" t="str">
        <f aca="false">C17289&amp;D17289&amp;E17289&amp;F17289&amp;G17289&amp;H17289</f>
        <v>BUCHA DE REDUCAO SOLDAVEL CURTA,COM DIAMETRO DE 50MMX40MM.FORNECIMENTO</v>
      </c>
      <c r="C17289" s="197" t="s">
        <v>33942</v>
      </c>
      <c r="D17289" s="197" t="s">
        <v>18201</v>
      </c>
      <c r="I17289" s="197" t="s">
        <v>30</v>
      </c>
      <c r="J17289" s="197" t="n">
        <v>1.99</v>
      </c>
    </row>
    <row r="17290" customFormat="false" ht="12.75" hidden="true" customHeight="false" outlineLevel="0" collapsed="false">
      <c r="A17290" s="197" t="s">
        <v>33944</v>
      </c>
      <c r="B17290" s="197" t="str">
        <f aca="false">C17290&amp;D17290&amp;E17290&amp;F17290&amp;G17290&amp;H17290</f>
        <v>BUCHA DE REDUCAO SOLDAVEL CURTA,COM DIAMETRO DE 60MMX50MM.FORNECIMENTO</v>
      </c>
      <c r="C17290" s="197" t="s">
        <v>33945</v>
      </c>
      <c r="D17290" s="197" t="s">
        <v>18201</v>
      </c>
      <c r="I17290" s="197" t="s">
        <v>30</v>
      </c>
      <c r="J17290" s="197" t="n">
        <v>3.35</v>
      </c>
    </row>
    <row r="17291" customFormat="false" ht="12.75" hidden="true" customHeight="false" outlineLevel="0" collapsed="false">
      <c r="A17291" s="197" t="s">
        <v>33946</v>
      </c>
      <c r="B17291" s="197" t="str">
        <f aca="false">C17291&amp;D17291&amp;E17291&amp;F17291&amp;G17291&amp;H17291</f>
        <v>BUCHA DE REDUCAO SOLDAVEL CURTA,COM DIAMETRO DE 60MMX50MM.FORNECIMENTO</v>
      </c>
      <c r="C17291" s="197" t="s">
        <v>33945</v>
      </c>
      <c r="D17291" s="197" t="s">
        <v>18201</v>
      </c>
      <c r="I17291" s="197" t="s">
        <v>30</v>
      </c>
      <c r="J17291" s="197" t="n">
        <v>3.35</v>
      </c>
    </row>
    <row r="17292" customFormat="false" ht="12.75" hidden="true" customHeight="false" outlineLevel="0" collapsed="false">
      <c r="A17292" s="197" t="s">
        <v>33947</v>
      </c>
      <c r="B17292" s="197" t="str">
        <f aca="false">C17292&amp;D17292&amp;E17292&amp;F17292&amp;G17292&amp;H17292</f>
        <v>BUCHA DE REDUCAO SOLDAVEL CURTA,COM DIAMETRO DE 75MMX60MM.FORNECIMENTO</v>
      </c>
      <c r="C17292" s="197" t="s">
        <v>33948</v>
      </c>
      <c r="D17292" s="197" t="s">
        <v>18201</v>
      </c>
      <c r="I17292" s="197" t="s">
        <v>30</v>
      </c>
      <c r="J17292" s="197" t="n">
        <v>3.35</v>
      </c>
    </row>
    <row r="17293" customFormat="false" ht="12.75" hidden="true" customHeight="false" outlineLevel="0" collapsed="false">
      <c r="A17293" s="197" t="s">
        <v>33949</v>
      </c>
      <c r="B17293" s="197" t="str">
        <f aca="false">C17293&amp;D17293&amp;E17293&amp;F17293&amp;G17293&amp;H17293</f>
        <v>BUCHA DE REDUCAO SOLDAVEL CURTA,COM DIAMETRO DE 75MMX60MM.FORNECIMENTO</v>
      </c>
      <c r="C17293" s="197" t="s">
        <v>33948</v>
      </c>
      <c r="D17293" s="197" t="s">
        <v>18201</v>
      </c>
      <c r="I17293" s="197" t="s">
        <v>30</v>
      </c>
      <c r="J17293" s="197" t="n">
        <v>3.35</v>
      </c>
    </row>
    <row r="17294" customFormat="false" ht="12.75" hidden="true" customHeight="false" outlineLevel="0" collapsed="false">
      <c r="A17294" s="197" t="s">
        <v>33950</v>
      </c>
      <c r="B17294" s="197" t="str">
        <f aca="false">C17294&amp;D17294&amp;E17294&amp;F17294&amp;G17294&amp;H17294</f>
        <v>BUCHA DE REDUCAO SOLDAVEL CURTA,COM DIAMETRO DE 85MMX75MM.FORNECIMENTO</v>
      </c>
      <c r="C17294" s="197" t="s">
        <v>33951</v>
      </c>
      <c r="D17294" s="197" t="s">
        <v>18201</v>
      </c>
      <c r="I17294" s="197" t="s">
        <v>30</v>
      </c>
      <c r="J17294" s="197" t="n">
        <v>8.08</v>
      </c>
    </row>
    <row r="17295" customFormat="false" ht="12.75" hidden="true" customHeight="false" outlineLevel="0" collapsed="false">
      <c r="A17295" s="197" t="s">
        <v>33952</v>
      </c>
      <c r="B17295" s="197" t="str">
        <f aca="false">C17295&amp;D17295&amp;E17295&amp;F17295&amp;G17295&amp;H17295</f>
        <v>BUCHA DE REDUCAO SOLDAVEL CURTA,COM DIAMETRO DE 85MMX75MM.FORNECIMENTO</v>
      </c>
      <c r="C17295" s="197" t="s">
        <v>33951</v>
      </c>
      <c r="D17295" s="197" t="s">
        <v>18201</v>
      </c>
      <c r="I17295" s="197" t="s">
        <v>30</v>
      </c>
      <c r="J17295" s="197" t="n">
        <v>8.08</v>
      </c>
    </row>
    <row r="17296" customFormat="false" ht="12.75" hidden="true" customHeight="false" outlineLevel="0" collapsed="false">
      <c r="A17296" s="197" t="s">
        <v>33953</v>
      </c>
      <c r="B17296" s="197" t="str">
        <f aca="false">C17296&amp;D17296&amp;E17296&amp;F17296&amp;G17296&amp;H17296</f>
        <v>BUCHA DE REDUCAO SOLDAVEL CURTA,COM DIAMETRO DE 110MMX85MM.FORNECIMENTO</v>
      </c>
      <c r="C17296" s="197" t="s">
        <v>33954</v>
      </c>
      <c r="D17296" s="197" t="s">
        <v>14107</v>
      </c>
      <c r="I17296" s="197" t="s">
        <v>30</v>
      </c>
      <c r="J17296" s="197" t="n">
        <v>46.27</v>
      </c>
    </row>
    <row r="17297" customFormat="false" ht="12.75" hidden="true" customHeight="false" outlineLevel="0" collapsed="false">
      <c r="A17297" s="197" t="s">
        <v>33955</v>
      </c>
      <c r="B17297" s="197" t="str">
        <f aca="false">C17297&amp;D17297&amp;E17297&amp;F17297&amp;G17297&amp;H17297</f>
        <v>BUCHA DE REDUCAO SOLDAVEL CURTA,COM DIAMETRO DE 110MMX85MM.FORNECIMENTO</v>
      </c>
      <c r="C17297" s="197" t="s">
        <v>33954</v>
      </c>
      <c r="D17297" s="197" t="s">
        <v>14107</v>
      </c>
      <c r="I17297" s="197" t="s">
        <v>30</v>
      </c>
      <c r="J17297" s="197" t="n">
        <v>46.27</v>
      </c>
    </row>
    <row r="17298" customFormat="false" ht="12.75" hidden="true" customHeight="false" outlineLevel="0" collapsed="false">
      <c r="A17298" s="197" t="s">
        <v>33956</v>
      </c>
      <c r="B17298" s="197" t="str">
        <f aca="false">C17298&amp;D17298&amp;E17298&amp;F17298&amp;G17298&amp;H17298</f>
        <v>BUCHA DE REDUCAO SOLDAVEL LONGA,COM DIAMETRO DE 32MMX20MM.FORNECIMENTO</v>
      </c>
      <c r="C17298" s="197" t="s">
        <v>33957</v>
      </c>
      <c r="D17298" s="197" t="s">
        <v>18201</v>
      </c>
      <c r="I17298" s="197" t="s">
        <v>30</v>
      </c>
      <c r="J17298" s="197" t="n">
        <v>1.45</v>
      </c>
    </row>
    <row r="17299" customFormat="false" ht="12.75" hidden="true" customHeight="false" outlineLevel="0" collapsed="false">
      <c r="A17299" s="197" t="s">
        <v>33958</v>
      </c>
      <c r="B17299" s="197" t="str">
        <f aca="false">C17299&amp;D17299&amp;E17299&amp;F17299&amp;G17299&amp;H17299</f>
        <v>BUCHA DE REDUCAO SOLDAVEL LONGA,COM DIAMETRO DE 32MMX20MM.FORNECIMENTO</v>
      </c>
      <c r="C17299" s="197" t="s">
        <v>33957</v>
      </c>
      <c r="D17299" s="197" t="s">
        <v>18201</v>
      </c>
      <c r="I17299" s="197" t="s">
        <v>30</v>
      </c>
      <c r="J17299" s="197" t="n">
        <v>1.45</v>
      </c>
    </row>
    <row r="17300" customFormat="false" ht="12.75" hidden="true" customHeight="false" outlineLevel="0" collapsed="false">
      <c r="A17300" s="197" t="s">
        <v>33959</v>
      </c>
      <c r="B17300" s="197" t="str">
        <f aca="false">C17300&amp;D17300&amp;E17300&amp;F17300&amp;G17300&amp;H17300</f>
        <v>BUCHA DE REDUCAO SOLDAVEL LONGA,COM DIAMETRO DE 40MMX20MM.FORNECIMENTO</v>
      </c>
      <c r="C17300" s="197" t="s">
        <v>33960</v>
      </c>
      <c r="D17300" s="197" t="s">
        <v>18201</v>
      </c>
      <c r="I17300" s="197" t="s">
        <v>30</v>
      </c>
      <c r="J17300" s="197" t="n">
        <v>2.13</v>
      </c>
    </row>
    <row r="17301" customFormat="false" ht="12.75" hidden="true" customHeight="false" outlineLevel="0" collapsed="false">
      <c r="A17301" s="197" t="s">
        <v>33961</v>
      </c>
      <c r="B17301" s="197" t="str">
        <f aca="false">C17301&amp;D17301&amp;E17301&amp;F17301&amp;G17301&amp;H17301</f>
        <v>BUCHA DE REDUCAO SOLDAVEL LONGA,COM DIAMETRO DE 40MMX20MM.FORNECIMENTO</v>
      </c>
      <c r="C17301" s="197" t="s">
        <v>33960</v>
      </c>
      <c r="D17301" s="197" t="s">
        <v>18201</v>
      </c>
      <c r="I17301" s="197" t="s">
        <v>30</v>
      </c>
      <c r="J17301" s="197" t="n">
        <v>2.13</v>
      </c>
    </row>
    <row r="17302" customFormat="false" ht="12.75" hidden="true" customHeight="false" outlineLevel="0" collapsed="false">
      <c r="A17302" s="197" t="s">
        <v>33962</v>
      </c>
      <c r="B17302" s="197" t="str">
        <f aca="false">C17302&amp;D17302&amp;E17302&amp;F17302&amp;G17302&amp;H17302</f>
        <v>BUCHA DE REDUCAO SOLDAVEL LONGA,COM DIAMETRO DE 40MMX25MM.FORNECIMENTO</v>
      </c>
      <c r="C17302" s="197" t="s">
        <v>33963</v>
      </c>
      <c r="D17302" s="197" t="s">
        <v>18201</v>
      </c>
      <c r="I17302" s="197" t="s">
        <v>30</v>
      </c>
      <c r="J17302" s="197" t="n">
        <v>2.22</v>
      </c>
    </row>
    <row r="17303" customFormat="false" ht="12.75" hidden="true" customHeight="false" outlineLevel="0" collapsed="false">
      <c r="A17303" s="197" t="s">
        <v>33964</v>
      </c>
      <c r="B17303" s="197" t="str">
        <f aca="false">C17303&amp;D17303&amp;E17303&amp;F17303&amp;G17303&amp;H17303</f>
        <v>BUCHA DE REDUCAO SOLDAVEL LONGA,COM DIAMETRO DE 40MMX25MM.FORNECIMENTO</v>
      </c>
      <c r="C17303" s="197" t="s">
        <v>33963</v>
      </c>
      <c r="D17303" s="197" t="s">
        <v>18201</v>
      </c>
      <c r="I17303" s="197" t="s">
        <v>30</v>
      </c>
      <c r="J17303" s="197" t="n">
        <v>2.22</v>
      </c>
    </row>
    <row r="17304" customFormat="false" ht="12.75" hidden="true" customHeight="false" outlineLevel="0" collapsed="false">
      <c r="A17304" s="197" t="s">
        <v>33965</v>
      </c>
      <c r="B17304" s="197" t="str">
        <f aca="false">C17304&amp;D17304&amp;E17304&amp;F17304&amp;G17304&amp;H17304</f>
        <v>BUCHA DE REDUCAO SOLDAVEL LONGA,COM DIAMETRO DE 50MMX20MM.FORNECIMENTO</v>
      </c>
      <c r="C17304" s="197" t="s">
        <v>33966</v>
      </c>
      <c r="D17304" s="197" t="s">
        <v>18201</v>
      </c>
      <c r="I17304" s="197" t="s">
        <v>30</v>
      </c>
      <c r="J17304" s="197" t="n">
        <v>2.62</v>
      </c>
    </row>
    <row r="17305" customFormat="false" ht="12.75" hidden="true" customHeight="false" outlineLevel="0" collapsed="false">
      <c r="A17305" s="197" t="s">
        <v>33967</v>
      </c>
      <c r="B17305" s="197" t="str">
        <f aca="false">C17305&amp;D17305&amp;E17305&amp;F17305&amp;G17305&amp;H17305</f>
        <v>BUCHA DE REDUCAO SOLDAVEL LONGA,COM DIAMETRO DE 50MMX20MM.FORNECIMENTO</v>
      </c>
      <c r="C17305" s="197" t="s">
        <v>33966</v>
      </c>
      <c r="D17305" s="197" t="s">
        <v>18201</v>
      </c>
      <c r="I17305" s="197" t="s">
        <v>30</v>
      </c>
      <c r="J17305" s="197" t="n">
        <v>2.62</v>
      </c>
    </row>
    <row r="17306" customFormat="false" ht="12.75" hidden="true" customHeight="false" outlineLevel="0" collapsed="false">
      <c r="A17306" s="197" t="s">
        <v>33968</v>
      </c>
      <c r="B17306" s="197" t="str">
        <f aca="false">C17306&amp;D17306&amp;E17306&amp;F17306&amp;G17306&amp;H17306</f>
        <v>BUCHA DE REDUCAO SOLDAVEL LONGA,COM DIAMETRO DE 50MMX25MM.FORNECIMENTO</v>
      </c>
      <c r="C17306" s="197" t="s">
        <v>33969</v>
      </c>
      <c r="D17306" s="197" t="s">
        <v>18201</v>
      </c>
      <c r="I17306" s="197" t="s">
        <v>30</v>
      </c>
      <c r="J17306" s="197" t="n">
        <v>2.47</v>
      </c>
    </row>
    <row r="17307" customFormat="false" ht="12.75" hidden="true" customHeight="false" outlineLevel="0" collapsed="false">
      <c r="A17307" s="197" t="s">
        <v>33970</v>
      </c>
      <c r="B17307" s="197" t="str">
        <f aca="false">C17307&amp;D17307&amp;E17307&amp;F17307&amp;G17307&amp;H17307</f>
        <v>BUCHA DE REDUCAO SOLDAVEL LONGA,COM DIAMETRO DE 50MMX25MM.FORNECIMENTO</v>
      </c>
      <c r="C17307" s="197" t="s">
        <v>33969</v>
      </c>
      <c r="D17307" s="197" t="s">
        <v>18201</v>
      </c>
      <c r="I17307" s="197" t="s">
        <v>30</v>
      </c>
      <c r="J17307" s="197" t="n">
        <v>2.47</v>
      </c>
    </row>
    <row r="17308" customFormat="false" ht="12.75" hidden="true" customHeight="false" outlineLevel="0" collapsed="false">
      <c r="A17308" s="197" t="s">
        <v>33971</v>
      </c>
      <c r="B17308" s="197" t="str">
        <f aca="false">C17308&amp;D17308&amp;E17308&amp;F17308&amp;G17308&amp;H17308</f>
        <v>BUCHA DE REDUCAO SOLDAVEL LONGA,COM DIAMETRO DE 50MMX32MM.FORNECIMENTO</v>
      </c>
      <c r="C17308" s="197" t="s">
        <v>33972</v>
      </c>
      <c r="D17308" s="197" t="s">
        <v>18201</v>
      </c>
      <c r="I17308" s="197" t="s">
        <v>30</v>
      </c>
      <c r="J17308" s="197" t="n">
        <v>3.13</v>
      </c>
    </row>
    <row r="17309" customFormat="false" ht="12.75" hidden="true" customHeight="false" outlineLevel="0" collapsed="false">
      <c r="A17309" s="197" t="s">
        <v>33973</v>
      </c>
      <c r="B17309" s="197" t="str">
        <f aca="false">C17309&amp;D17309&amp;E17309&amp;F17309&amp;G17309&amp;H17309</f>
        <v>BUCHA DE REDUCAO SOLDAVEL LONGA,COM DIAMETRO DE 50MMX32MM.FORNECIMENTO</v>
      </c>
      <c r="C17309" s="197" t="s">
        <v>33972</v>
      </c>
      <c r="D17309" s="197" t="s">
        <v>18201</v>
      </c>
      <c r="I17309" s="197" t="s">
        <v>30</v>
      </c>
      <c r="J17309" s="197" t="n">
        <v>3.13</v>
      </c>
    </row>
    <row r="17310" customFormat="false" ht="12.75" hidden="true" customHeight="false" outlineLevel="0" collapsed="false">
      <c r="A17310" s="197" t="s">
        <v>33974</v>
      </c>
      <c r="B17310" s="197" t="str">
        <f aca="false">C17310&amp;D17310&amp;E17310&amp;F17310&amp;G17310&amp;H17310</f>
        <v>BUCHA DE REDUCAO SOLDAVEL LONGA,COM DIAMETRO DE 60MMX25MM.FORNECIMENTO</v>
      </c>
      <c r="C17310" s="197" t="s">
        <v>33975</v>
      </c>
      <c r="D17310" s="197" t="s">
        <v>18201</v>
      </c>
      <c r="I17310" s="197" t="s">
        <v>30</v>
      </c>
      <c r="J17310" s="197" t="n">
        <v>5.47</v>
      </c>
    </row>
    <row r="17311" customFormat="false" ht="12.75" hidden="true" customHeight="false" outlineLevel="0" collapsed="false">
      <c r="A17311" s="197" t="s">
        <v>33976</v>
      </c>
      <c r="B17311" s="197" t="str">
        <f aca="false">C17311&amp;D17311&amp;E17311&amp;F17311&amp;G17311&amp;H17311</f>
        <v>BUCHA DE REDUCAO SOLDAVEL LONGA,COM DIAMETRO DE 60MMX25MM.FORNECIMENTO</v>
      </c>
      <c r="C17311" s="197" t="s">
        <v>33975</v>
      </c>
      <c r="D17311" s="197" t="s">
        <v>18201</v>
      </c>
      <c r="I17311" s="197" t="s">
        <v>30</v>
      </c>
      <c r="J17311" s="197" t="n">
        <v>5.47</v>
      </c>
    </row>
    <row r="17312" customFormat="false" ht="12.75" hidden="true" customHeight="false" outlineLevel="0" collapsed="false">
      <c r="A17312" s="197" t="s">
        <v>33977</v>
      </c>
      <c r="B17312" s="197" t="str">
        <f aca="false">C17312&amp;D17312&amp;E17312&amp;F17312&amp;G17312&amp;H17312</f>
        <v>BUCHA DE REDUCAO SOLDAVEL LONGA,COM DIAMETRO DE 60MMX32MM.FORNECIMENTO</v>
      </c>
      <c r="C17312" s="197" t="s">
        <v>33978</v>
      </c>
      <c r="D17312" s="197" t="s">
        <v>18201</v>
      </c>
      <c r="I17312" s="197" t="s">
        <v>30</v>
      </c>
      <c r="J17312" s="197" t="n">
        <v>6.46</v>
      </c>
    </row>
    <row r="17313" customFormat="false" ht="12.75" hidden="true" customHeight="false" outlineLevel="0" collapsed="false">
      <c r="A17313" s="197" t="s">
        <v>33979</v>
      </c>
      <c r="B17313" s="197" t="str">
        <f aca="false">C17313&amp;D17313&amp;E17313&amp;F17313&amp;G17313&amp;H17313</f>
        <v>BUCHA DE REDUCAO SOLDAVEL LONGA,COM DIAMETRO DE 60MMX32MM.FORNECIMENTO</v>
      </c>
      <c r="C17313" s="197" t="s">
        <v>33978</v>
      </c>
      <c r="D17313" s="197" t="s">
        <v>18201</v>
      </c>
      <c r="I17313" s="197" t="s">
        <v>30</v>
      </c>
      <c r="J17313" s="197" t="n">
        <v>6.46</v>
      </c>
    </row>
    <row r="17314" customFormat="false" ht="12.75" hidden="true" customHeight="false" outlineLevel="0" collapsed="false">
      <c r="A17314" s="197" t="s">
        <v>33980</v>
      </c>
      <c r="B17314" s="197" t="str">
        <f aca="false">C17314&amp;D17314&amp;E17314&amp;F17314&amp;G17314&amp;H17314</f>
        <v>BUCHA DE REDUCAO SOLDAVEL LONGA,COM DIAMETRO DE 60MMX40MM.FORNECIMENTO</v>
      </c>
      <c r="C17314" s="197" t="s">
        <v>33981</v>
      </c>
      <c r="D17314" s="197" t="s">
        <v>18201</v>
      </c>
      <c r="I17314" s="197" t="s">
        <v>30</v>
      </c>
      <c r="J17314" s="197" t="n">
        <v>7.29</v>
      </c>
    </row>
    <row r="17315" customFormat="false" ht="12.75" hidden="true" customHeight="false" outlineLevel="0" collapsed="false">
      <c r="A17315" s="197" t="s">
        <v>33982</v>
      </c>
      <c r="B17315" s="197" t="str">
        <f aca="false">C17315&amp;D17315&amp;E17315&amp;F17315&amp;G17315&amp;H17315</f>
        <v>BUCHA DE REDUCAO SOLDAVEL LONGA,COM DIAMETRO DE 60MMX40MM.FORNECIMENTO</v>
      </c>
      <c r="C17315" s="197" t="s">
        <v>33981</v>
      </c>
      <c r="D17315" s="197" t="s">
        <v>18201</v>
      </c>
      <c r="I17315" s="197" t="s">
        <v>30</v>
      </c>
      <c r="J17315" s="197" t="n">
        <v>7.29</v>
      </c>
    </row>
    <row r="17316" customFormat="false" ht="12.75" hidden="true" customHeight="false" outlineLevel="0" collapsed="false">
      <c r="A17316" s="197" t="s">
        <v>33983</v>
      </c>
      <c r="B17316" s="197" t="str">
        <f aca="false">C17316&amp;D17316&amp;E17316&amp;F17316&amp;G17316&amp;H17316</f>
        <v>BUCHA DE REDUCAO SOLDAVEL LONGA,COM DIAMETRO DE 60MMX50MM.FORNECIMENTO</v>
      </c>
      <c r="C17316" s="197" t="s">
        <v>33984</v>
      </c>
      <c r="D17316" s="197" t="s">
        <v>18201</v>
      </c>
      <c r="I17316" s="197" t="s">
        <v>30</v>
      </c>
      <c r="J17316" s="197" t="n">
        <v>8.63</v>
      </c>
    </row>
    <row r="17317" customFormat="false" ht="12.75" hidden="true" customHeight="false" outlineLevel="0" collapsed="false">
      <c r="A17317" s="197" t="s">
        <v>33985</v>
      </c>
      <c r="B17317" s="197" t="str">
        <f aca="false">C17317&amp;D17317&amp;E17317&amp;F17317&amp;G17317&amp;H17317</f>
        <v>BUCHA DE REDUCAO SOLDAVEL LONGA,COM DIAMETRO DE 60MMX50MM.FORNECIMENTO</v>
      </c>
      <c r="C17317" s="197" t="s">
        <v>33984</v>
      </c>
      <c r="D17317" s="197" t="s">
        <v>18201</v>
      </c>
      <c r="I17317" s="197" t="s">
        <v>30</v>
      </c>
      <c r="J17317" s="197" t="n">
        <v>8.63</v>
      </c>
    </row>
    <row r="17318" customFormat="false" ht="12.75" hidden="true" customHeight="false" outlineLevel="0" collapsed="false">
      <c r="A17318" s="197" t="s">
        <v>33986</v>
      </c>
      <c r="B17318" s="197" t="str">
        <f aca="false">C17318&amp;D17318&amp;E17318&amp;F17318&amp;G17318&amp;H17318</f>
        <v>BUCHA DE REDUCAO SOLDAVEL LONGA,COM DIAMETRO DE 75MMX50MM.FORNECIMENTO</v>
      </c>
      <c r="C17318" s="197" t="s">
        <v>33987</v>
      </c>
      <c r="D17318" s="197" t="s">
        <v>18201</v>
      </c>
      <c r="I17318" s="197" t="s">
        <v>30</v>
      </c>
      <c r="J17318" s="197" t="n">
        <v>9.9</v>
      </c>
    </row>
    <row r="17319" customFormat="false" ht="12.75" hidden="true" customHeight="false" outlineLevel="0" collapsed="false">
      <c r="A17319" s="197" t="s">
        <v>33988</v>
      </c>
      <c r="B17319" s="197" t="str">
        <f aca="false">C17319&amp;D17319&amp;E17319&amp;F17319&amp;G17319&amp;H17319</f>
        <v>BUCHA DE REDUCAO SOLDAVEL LONGA,COM DIAMETRO DE 75MMX50MM.FORNECIMENTO</v>
      </c>
      <c r="C17319" s="197" t="s">
        <v>33987</v>
      </c>
      <c r="D17319" s="197" t="s">
        <v>18201</v>
      </c>
      <c r="I17319" s="197" t="s">
        <v>30</v>
      </c>
      <c r="J17319" s="197" t="n">
        <v>9.9</v>
      </c>
    </row>
    <row r="17320" customFormat="false" ht="12.75" hidden="true" customHeight="false" outlineLevel="0" collapsed="false">
      <c r="A17320" s="197" t="s">
        <v>33989</v>
      </c>
      <c r="B17320" s="197" t="str">
        <f aca="false">C17320&amp;D17320&amp;E17320&amp;F17320&amp;G17320&amp;H17320</f>
        <v>BUCHA DE REDUCAO SOLDAVEL LONGA,COM DIAMETRO DE 85MMX60MM.FORNECIMENTO</v>
      </c>
      <c r="C17320" s="197" t="s">
        <v>33990</v>
      </c>
      <c r="D17320" s="197" t="s">
        <v>18201</v>
      </c>
      <c r="I17320" s="197" t="s">
        <v>30</v>
      </c>
      <c r="J17320" s="197" t="n">
        <v>11.64</v>
      </c>
    </row>
    <row r="17321" customFormat="false" ht="12.75" hidden="true" customHeight="false" outlineLevel="0" collapsed="false">
      <c r="A17321" s="197" t="s">
        <v>33991</v>
      </c>
      <c r="B17321" s="197" t="str">
        <f aca="false">C17321&amp;D17321&amp;E17321&amp;F17321&amp;G17321&amp;H17321</f>
        <v>BUCHA DE REDUCAO SOLDAVEL LONGA,COM DIAMETRO DE 85MMX60MM.FORNECIMENTO</v>
      </c>
      <c r="C17321" s="197" t="s">
        <v>33990</v>
      </c>
      <c r="D17321" s="197" t="s">
        <v>18201</v>
      </c>
      <c r="I17321" s="197" t="s">
        <v>30</v>
      </c>
      <c r="J17321" s="197" t="n">
        <v>11.64</v>
      </c>
    </row>
    <row r="17322" customFormat="false" ht="12.75" hidden="true" customHeight="false" outlineLevel="0" collapsed="false">
      <c r="A17322" s="197" t="s">
        <v>33992</v>
      </c>
      <c r="B17322" s="197" t="str">
        <f aca="false">C17322&amp;D17322&amp;E17322&amp;F17322&amp;G17322&amp;H17322</f>
        <v>BUCHA DE REDUCAO SOLDAVEL LONGA,COM DIAMETRO DE 110MMX60MM.FORNECIMENTO</v>
      </c>
      <c r="C17322" s="197" t="s">
        <v>33993</v>
      </c>
      <c r="D17322" s="197" t="s">
        <v>14107</v>
      </c>
      <c r="I17322" s="197" t="s">
        <v>30</v>
      </c>
      <c r="J17322" s="197" t="n">
        <v>20.47</v>
      </c>
    </row>
    <row r="17323" customFormat="false" ht="12.75" hidden="true" customHeight="false" outlineLevel="0" collapsed="false">
      <c r="A17323" s="197" t="s">
        <v>33994</v>
      </c>
      <c r="B17323" s="197" t="str">
        <f aca="false">C17323&amp;D17323&amp;E17323&amp;F17323&amp;G17323&amp;H17323</f>
        <v>BUCHA DE REDUCAO SOLDAVEL LONGA,COM DIAMETRO DE 110MMX60MM.FORNECIMENTO</v>
      </c>
      <c r="C17323" s="197" t="s">
        <v>33993</v>
      </c>
      <c r="D17323" s="197" t="s">
        <v>14107</v>
      </c>
      <c r="I17323" s="197" t="s">
        <v>30</v>
      </c>
      <c r="J17323" s="197" t="n">
        <v>20.47</v>
      </c>
    </row>
    <row r="17324" customFormat="false" ht="12.75" hidden="true" customHeight="false" outlineLevel="0" collapsed="false">
      <c r="A17324" s="197" t="s">
        <v>33995</v>
      </c>
      <c r="B17324" s="197" t="str">
        <f aca="false">C17324&amp;D17324&amp;E17324&amp;F17324&amp;G17324&amp;H17324</f>
        <v>BUCHA DE REDUCAO SOLDAVEL LONGA,COM DIAMETRO DE 110MMX75MM.FORNECIMENTO</v>
      </c>
      <c r="C17324" s="197" t="s">
        <v>33996</v>
      </c>
      <c r="D17324" s="197" t="s">
        <v>14107</v>
      </c>
      <c r="I17324" s="197" t="s">
        <v>30</v>
      </c>
      <c r="J17324" s="197" t="n">
        <v>22.81</v>
      </c>
    </row>
    <row r="17325" customFormat="false" ht="12.75" hidden="true" customHeight="false" outlineLevel="0" collapsed="false">
      <c r="A17325" s="197" t="s">
        <v>33997</v>
      </c>
      <c r="B17325" s="197" t="str">
        <f aca="false">C17325&amp;D17325&amp;E17325&amp;F17325&amp;G17325&amp;H17325</f>
        <v>BUCHA DE REDUCAO SOLDAVEL LONGA,COM DIAMETRO DE 110MMX75MM.FORNECIMENTO</v>
      </c>
      <c r="C17325" s="197" t="s">
        <v>33996</v>
      </c>
      <c r="D17325" s="197" t="s">
        <v>14107</v>
      </c>
      <c r="I17325" s="197" t="s">
        <v>30</v>
      </c>
      <c r="J17325" s="197" t="n">
        <v>22.81</v>
      </c>
    </row>
    <row r="17326" customFormat="false" ht="12.75" hidden="true" customHeight="false" outlineLevel="0" collapsed="false">
      <c r="A17326" s="197" t="s">
        <v>33998</v>
      </c>
      <c r="B17326" s="197" t="str">
        <f aca="false">C17326&amp;D17326&amp;E17326&amp;F17326&amp;G17326&amp;H17326</f>
        <v>CAP SOLDAVEL,COM DIAMETRO DE 20MM.FORNECIMENTO</v>
      </c>
      <c r="C17326" s="197" t="s">
        <v>33999</v>
      </c>
      <c r="I17326" s="197" t="s">
        <v>30</v>
      </c>
      <c r="J17326" s="197" t="n">
        <v>0.77</v>
      </c>
    </row>
    <row r="17327" customFormat="false" ht="12.75" hidden="true" customHeight="false" outlineLevel="0" collapsed="false">
      <c r="A17327" s="197" t="s">
        <v>34000</v>
      </c>
      <c r="B17327" s="197" t="str">
        <f aca="false">C17327&amp;D17327&amp;E17327&amp;F17327&amp;G17327&amp;H17327</f>
        <v>CAP SOLDAVEL,COM DIAMETRO DE 20MM.FORNECIMENTO</v>
      </c>
      <c r="C17327" s="197" t="s">
        <v>33999</v>
      </c>
      <c r="I17327" s="197" t="s">
        <v>30</v>
      </c>
      <c r="J17327" s="197" t="n">
        <v>0.77</v>
      </c>
    </row>
    <row r="17328" customFormat="false" ht="12.75" hidden="true" customHeight="false" outlineLevel="0" collapsed="false">
      <c r="A17328" s="197" t="s">
        <v>34001</v>
      </c>
      <c r="B17328" s="197" t="str">
        <f aca="false">C17328&amp;D17328&amp;E17328&amp;F17328&amp;G17328&amp;H17328</f>
        <v>CAP SOLDAVEL,COM DIAMETRO DE 25MM.FORNECIMENTO</v>
      </c>
      <c r="C17328" s="197" t="s">
        <v>34002</v>
      </c>
      <c r="I17328" s="197" t="s">
        <v>30</v>
      </c>
      <c r="J17328" s="197" t="n">
        <v>0.76</v>
      </c>
    </row>
    <row r="17329" customFormat="false" ht="12.75" hidden="true" customHeight="false" outlineLevel="0" collapsed="false">
      <c r="A17329" s="197" t="s">
        <v>34003</v>
      </c>
      <c r="B17329" s="197" t="str">
        <f aca="false">C17329&amp;D17329&amp;E17329&amp;F17329&amp;G17329&amp;H17329</f>
        <v>CAP SOLDAVEL,COM DIAMETRO DE 25MM.FORNECIMENTO</v>
      </c>
      <c r="C17329" s="197" t="s">
        <v>34002</v>
      </c>
      <c r="I17329" s="197" t="s">
        <v>30</v>
      </c>
      <c r="J17329" s="197" t="n">
        <v>0.76</v>
      </c>
    </row>
    <row r="17330" customFormat="false" ht="12.75" hidden="true" customHeight="false" outlineLevel="0" collapsed="false">
      <c r="A17330" s="197" t="s">
        <v>34004</v>
      </c>
      <c r="B17330" s="197" t="str">
        <f aca="false">C17330&amp;D17330&amp;E17330&amp;F17330&amp;G17330&amp;H17330</f>
        <v>CAP SOLDAVEL,COM DIAMETRO DE 32MM.FORNECIMENTO</v>
      </c>
      <c r="C17330" s="197" t="s">
        <v>34005</v>
      </c>
      <c r="I17330" s="197" t="s">
        <v>30</v>
      </c>
      <c r="J17330" s="197" t="n">
        <v>1.3</v>
      </c>
    </row>
    <row r="17331" customFormat="false" ht="12.75" hidden="true" customHeight="false" outlineLevel="0" collapsed="false">
      <c r="A17331" s="197" t="s">
        <v>34006</v>
      </c>
      <c r="B17331" s="197" t="str">
        <f aca="false">C17331&amp;D17331&amp;E17331&amp;F17331&amp;G17331&amp;H17331</f>
        <v>CAP SOLDAVEL,COM DIAMETRO DE 32MM.FORNECIMENTO</v>
      </c>
      <c r="C17331" s="197" t="s">
        <v>34005</v>
      </c>
      <c r="I17331" s="197" t="s">
        <v>30</v>
      </c>
      <c r="J17331" s="197" t="n">
        <v>1.3</v>
      </c>
    </row>
    <row r="17332" customFormat="false" ht="12.75" hidden="true" customHeight="false" outlineLevel="0" collapsed="false">
      <c r="A17332" s="197" t="s">
        <v>34007</v>
      </c>
      <c r="B17332" s="197" t="str">
        <f aca="false">C17332&amp;D17332&amp;E17332&amp;F17332&amp;G17332&amp;H17332</f>
        <v>CAP SOLDAVEL,COM DIAMETRO DE 40MM.FORNECIMENTO</v>
      </c>
      <c r="C17332" s="197" t="s">
        <v>34008</v>
      </c>
      <c r="I17332" s="197" t="s">
        <v>30</v>
      </c>
      <c r="J17332" s="197" t="n">
        <v>2.43</v>
      </c>
    </row>
    <row r="17333" customFormat="false" ht="12.75" hidden="true" customHeight="false" outlineLevel="0" collapsed="false">
      <c r="A17333" s="197" t="s">
        <v>34009</v>
      </c>
      <c r="B17333" s="197" t="str">
        <f aca="false">C17333&amp;D17333&amp;E17333&amp;F17333&amp;G17333&amp;H17333</f>
        <v>CAP SOLDAVEL,COM DIAMETRO DE 40MM.FORNECIMENTO</v>
      </c>
      <c r="C17333" s="197" t="s">
        <v>34008</v>
      </c>
      <c r="I17333" s="197" t="s">
        <v>30</v>
      </c>
      <c r="J17333" s="197" t="n">
        <v>2.43</v>
      </c>
    </row>
    <row r="17334" customFormat="false" ht="12.75" hidden="true" customHeight="false" outlineLevel="0" collapsed="false">
      <c r="A17334" s="197" t="s">
        <v>34010</v>
      </c>
      <c r="B17334" s="197" t="str">
        <f aca="false">C17334&amp;D17334&amp;E17334&amp;F17334&amp;G17334&amp;H17334</f>
        <v>CAP SOLDAVEL,COM DIAMETRO DE 50MM.FORNECIMENTO</v>
      </c>
      <c r="C17334" s="197" t="s">
        <v>34011</v>
      </c>
      <c r="I17334" s="197" t="s">
        <v>30</v>
      </c>
      <c r="J17334" s="197" t="n">
        <v>4.67</v>
      </c>
    </row>
    <row r="17335" customFormat="false" ht="12.75" hidden="true" customHeight="false" outlineLevel="0" collapsed="false">
      <c r="A17335" s="197" t="s">
        <v>34012</v>
      </c>
      <c r="B17335" s="197" t="str">
        <f aca="false">C17335&amp;D17335&amp;E17335&amp;F17335&amp;G17335&amp;H17335</f>
        <v>CAP SOLDAVEL,COM DIAMETRO DE 50MM.FORNECIMENTO</v>
      </c>
      <c r="C17335" s="197" t="s">
        <v>34011</v>
      </c>
      <c r="I17335" s="197" t="s">
        <v>30</v>
      </c>
      <c r="J17335" s="197" t="n">
        <v>4.67</v>
      </c>
    </row>
    <row r="17336" customFormat="false" ht="12.75" hidden="true" customHeight="false" outlineLevel="0" collapsed="false">
      <c r="A17336" s="197" t="s">
        <v>34013</v>
      </c>
      <c r="B17336" s="197" t="str">
        <f aca="false">C17336&amp;D17336&amp;E17336&amp;F17336&amp;G17336&amp;H17336</f>
        <v>CAP SOLDAVEL,COM DIAMETRO DE 60MM.FORNECIMENTO</v>
      </c>
      <c r="C17336" s="197" t="s">
        <v>34014</v>
      </c>
      <c r="I17336" s="197" t="s">
        <v>30</v>
      </c>
      <c r="J17336" s="197" t="n">
        <v>6.98</v>
      </c>
    </row>
    <row r="17337" customFormat="false" ht="12.75" hidden="true" customHeight="false" outlineLevel="0" collapsed="false">
      <c r="A17337" s="197" t="s">
        <v>34015</v>
      </c>
      <c r="B17337" s="197" t="str">
        <f aca="false">C17337&amp;D17337&amp;E17337&amp;F17337&amp;G17337&amp;H17337</f>
        <v>CAP SOLDAVEL,COM DIAMETRO DE 60MM.FORNECIMENTO</v>
      </c>
      <c r="C17337" s="197" t="s">
        <v>34014</v>
      </c>
      <c r="I17337" s="197" t="s">
        <v>30</v>
      </c>
      <c r="J17337" s="197" t="n">
        <v>6.98</v>
      </c>
    </row>
    <row r="17338" customFormat="false" ht="12.75" hidden="true" customHeight="false" outlineLevel="0" collapsed="false">
      <c r="A17338" s="197" t="s">
        <v>34016</v>
      </c>
      <c r="B17338" s="197" t="str">
        <f aca="false">C17338&amp;D17338&amp;E17338&amp;F17338&amp;G17338&amp;H17338</f>
        <v>CAP SOLDAVEL,COM DIAMETRO DE 75MM.FORNECIMENTO</v>
      </c>
      <c r="C17338" s="197" t="s">
        <v>34017</v>
      </c>
      <c r="I17338" s="197" t="s">
        <v>30</v>
      </c>
      <c r="J17338" s="197" t="n">
        <v>12.54</v>
      </c>
    </row>
    <row r="17339" customFormat="false" ht="12.75" hidden="true" customHeight="false" outlineLevel="0" collapsed="false">
      <c r="A17339" s="197" t="s">
        <v>34018</v>
      </c>
      <c r="B17339" s="197" t="str">
        <f aca="false">C17339&amp;D17339&amp;E17339&amp;F17339&amp;G17339&amp;H17339</f>
        <v>CAP SOLDAVEL,COM DIAMETRO DE 75MM.FORNECIMENTO</v>
      </c>
      <c r="C17339" s="197" t="s">
        <v>34017</v>
      </c>
      <c r="I17339" s="197" t="s">
        <v>30</v>
      </c>
      <c r="J17339" s="197" t="n">
        <v>12.54</v>
      </c>
    </row>
    <row r="17340" customFormat="false" ht="12.75" hidden="true" customHeight="false" outlineLevel="0" collapsed="false">
      <c r="A17340" s="197" t="s">
        <v>34019</v>
      </c>
      <c r="B17340" s="197" t="str">
        <f aca="false">C17340&amp;D17340&amp;E17340&amp;F17340&amp;G17340&amp;H17340</f>
        <v>CAP SOLDAVEL,COM DIAMETRO DE 85MM.FORNECIMENTO</v>
      </c>
      <c r="C17340" s="197" t="s">
        <v>34020</v>
      </c>
      <c r="I17340" s="197" t="s">
        <v>30</v>
      </c>
      <c r="J17340" s="197" t="n">
        <v>30.83</v>
      </c>
    </row>
    <row r="17341" customFormat="false" ht="12.75" hidden="true" customHeight="false" outlineLevel="0" collapsed="false">
      <c r="A17341" s="197" t="s">
        <v>34021</v>
      </c>
      <c r="B17341" s="197" t="str">
        <f aca="false">C17341&amp;D17341&amp;E17341&amp;F17341&amp;G17341&amp;H17341</f>
        <v>CAP SOLDAVEL,COM DIAMETRO DE 85MM.FORNECIMENTO</v>
      </c>
      <c r="C17341" s="197" t="s">
        <v>34020</v>
      </c>
      <c r="I17341" s="197" t="s">
        <v>30</v>
      </c>
      <c r="J17341" s="197" t="n">
        <v>30.83</v>
      </c>
    </row>
    <row r="17342" customFormat="false" ht="12.75" hidden="true" customHeight="false" outlineLevel="0" collapsed="false">
      <c r="A17342" s="197" t="s">
        <v>34022</v>
      </c>
      <c r="B17342" s="197" t="str">
        <f aca="false">C17342&amp;D17342&amp;E17342&amp;F17342&amp;G17342&amp;H17342</f>
        <v>CAP SOLDAVEL,COM DIAMETRO DE 110MM.FORNECIMENTO</v>
      </c>
      <c r="C17342" s="197" t="s">
        <v>34023</v>
      </c>
      <c r="I17342" s="197" t="s">
        <v>30</v>
      </c>
      <c r="J17342" s="197" t="n">
        <v>47.3</v>
      </c>
    </row>
    <row r="17343" customFormat="false" ht="12.75" hidden="true" customHeight="false" outlineLevel="0" collapsed="false">
      <c r="A17343" s="197" t="s">
        <v>34024</v>
      </c>
      <c r="B17343" s="197" t="str">
        <f aca="false">C17343&amp;D17343&amp;E17343&amp;F17343&amp;G17343&amp;H17343</f>
        <v>CAP SOLDAVEL,COM DIAMETRO DE 110MM.FORNECIMENTO</v>
      </c>
      <c r="C17343" s="197" t="s">
        <v>34023</v>
      </c>
      <c r="I17343" s="197" t="s">
        <v>30</v>
      </c>
      <c r="J17343" s="197" t="n">
        <v>47.3</v>
      </c>
    </row>
    <row r="17344" customFormat="false" ht="12.75" hidden="true" customHeight="false" outlineLevel="0" collapsed="false">
      <c r="A17344" s="197" t="s">
        <v>34025</v>
      </c>
      <c r="B17344" s="197" t="str">
        <f aca="false">C17344&amp;D17344&amp;E17344&amp;F17344&amp;G17344&amp;H17344</f>
        <v>CURVA 45º SOLDAVEL,COM DIAMETRO DE 20MM.FORNECIMENTO</v>
      </c>
      <c r="C17344" s="197" t="s">
        <v>34026</v>
      </c>
      <c r="I17344" s="197" t="s">
        <v>30</v>
      </c>
      <c r="J17344" s="197" t="n">
        <v>1.11</v>
      </c>
    </row>
    <row r="17345" customFormat="false" ht="12.75" hidden="true" customHeight="false" outlineLevel="0" collapsed="false">
      <c r="A17345" s="197" t="s">
        <v>34027</v>
      </c>
      <c r="B17345" s="197" t="str">
        <f aca="false">C17345&amp;D17345&amp;E17345&amp;F17345&amp;G17345&amp;H17345</f>
        <v>CURVA 45º SOLDAVEL,COM DIAMETRO DE 20MM.FORNECIMENTO</v>
      </c>
      <c r="C17345" s="197" t="s">
        <v>34026</v>
      </c>
      <c r="I17345" s="197" t="s">
        <v>30</v>
      </c>
      <c r="J17345" s="197" t="n">
        <v>1.11</v>
      </c>
    </row>
    <row r="17346" customFormat="false" ht="12.75" hidden="true" customHeight="false" outlineLevel="0" collapsed="false">
      <c r="A17346" s="197" t="s">
        <v>34028</v>
      </c>
      <c r="B17346" s="197" t="str">
        <f aca="false">C17346&amp;D17346&amp;E17346&amp;F17346&amp;G17346&amp;H17346</f>
        <v>CURVA 45º SOLDAVEL,COM DIAMETRO DE 25MM.FORNECIMENTO</v>
      </c>
      <c r="C17346" s="197" t="s">
        <v>34029</v>
      </c>
      <c r="I17346" s="197" t="s">
        <v>30</v>
      </c>
      <c r="J17346" s="197" t="n">
        <v>1.41</v>
      </c>
    </row>
    <row r="17347" customFormat="false" ht="12.75" hidden="true" customHeight="false" outlineLevel="0" collapsed="false">
      <c r="A17347" s="197" t="s">
        <v>34030</v>
      </c>
      <c r="B17347" s="197" t="str">
        <f aca="false">C17347&amp;D17347&amp;E17347&amp;F17347&amp;G17347&amp;H17347</f>
        <v>CURVA 45º SOLDAVEL,COM DIAMETRO DE 25MM.FORNECIMENTO</v>
      </c>
      <c r="C17347" s="197" t="s">
        <v>34029</v>
      </c>
      <c r="I17347" s="197" t="s">
        <v>30</v>
      </c>
      <c r="J17347" s="197" t="n">
        <v>1.41</v>
      </c>
    </row>
    <row r="17348" customFormat="false" ht="12.75" hidden="true" customHeight="false" outlineLevel="0" collapsed="false">
      <c r="A17348" s="197" t="s">
        <v>34031</v>
      </c>
      <c r="B17348" s="197" t="str">
        <f aca="false">C17348&amp;D17348&amp;E17348&amp;F17348&amp;G17348&amp;H17348</f>
        <v>CURVA 45º SOLDAVEL,COM DIAMETRO DE 32MM.FORNECIMENTO</v>
      </c>
      <c r="C17348" s="197" t="s">
        <v>34032</v>
      </c>
      <c r="I17348" s="197" t="s">
        <v>30</v>
      </c>
      <c r="J17348" s="197" t="n">
        <v>1.79</v>
      </c>
    </row>
    <row r="17349" customFormat="false" ht="12.75" hidden="true" customHeight="false" outlineLevel="0" collapsed="false">
      <c r="A17349" s="197" t="s">
        <v>34033</v>
      </c>
      <c r="B17349" s="197" t="str">
        <f aca="false">C17349&amp;D17349&amp;E17349&amp;F17349&amp;G17349&amp;H17349</f>
        <v>CURVA 45º SOLDAVEL,COM DIAMETRO DE 32MM.FORNECIMENTO</v>
      </c>
      <c r="C17349" s="197" t="s">
        <v>34032</v>
      </c>
      <c r="I17349" s="197" t="s">
        <v>30</v>
      </c>
      <c r="J17349" s="197" t="n">
        <v>1.79</v>
      </c>
    </row>
    <row r="17350" customFormat="false" ht="12.75" hidden="true" customHeight="false" outlineLevel="0" collapsed="false">
      <c r="A17350" s="197" t="s">
        <v>34034</v>
      </c>
      <c r="B17350" s="197" t="str">
        <f aca="false">C17350&amp;D17350&amp;E17350&amp;F17350&amp;G17350&amp;H17350</f>
        <v>CURVA 45º SOLDAVEL,COM DIAMETRO DE 40MM.FORNECIMENTO</v>
      </c>
      <c r="C17350" s="197" t="s">
        <v>34035</v>
      </c>
      <c r="I17350" s="197" t="s">
        <v>30</v>
      </c>
      <c r="J17350" s="197" t="n">
        <v>3.52</v>
      </c>
    </row>
    <row r="17351" customFormat="false" ht="12.75" hidden="true" customHeight="false" outlineLevel="0" collapsed="false">
      <c r="A17351" s="197" t="s">
        <v>34036</v>
      </c>
      <c r="B17351" s="197" t="str">
        <f aca="false">C17351&amp;D17351&amp;E17351&amp;F17351&amp;G17351&amp;H17351</f>
        <v>CURVA 45º SOLDAVEL,COM DIAMETRO DE 40MM.FORNECIMENTO</v>
      </c>
      <c r="C17351" s="197" t="s">
        <v>34035</v>
      </c>
      <c r="I17351" s="197" t="s">
        <v>30</v>
      </c>
      <c r="J17351" s="197" t="n">
        <v>3.52</v>
      </c>
    </row>
    <row r="17352" customFormat="false" ht="12.75" hidden="true" customHeight="false" outlineLevel="0" collapsed="false">
      <c r="A17352" s="197" t="s">
        <v>34037</v>
      </c>
      <c r="B17352" s="197" t="str">
        <f aca="false">C17352&amp;D17352&amp;E17352&amp;F17352&amp;G17352&amp;H17352</f>
        <v>CURVA 45º SOLDAVEL,COM DIAMETRO DE 50MM.FORNECIMENTO</v>
      </c>
      <c r="C17352" s="197" t="s">
        <v>34038</v>
      </c>
      <c r="I17352" s="197" t="s">
        <v>30</v>
      </c>
      <c r="J17352" s="197" t="n">
        <v>6.47</v>
      </c>
    </row>
    <row r="17353" customFormat="false" ht="12.75" hidden="true" customHeight="false" outlineLevel="0" collapsed="false">
      <c r="A17353" s="197" t="s">
        <v>34039</v>
      </c>
      <c r="B17353" s="197" t="str">
        <f aca="false">C17353&amp;D17353&amp;E17353&amp;F17353&amp;G17353&amp;H17353</f>
        <v>CURVA 45º SOLDAVEL,COM DIAMETRO DE 50MM.FORNECIMENTO</v>
      </c>
      <c r="C17353" s="197" t="s">
        <v>34038</v>
      </c>
      <c r="I17353" s="197" t="s">
        <v>30</v>
      </c>
      <c r="J17353" s="197" t="n">
        <v>6.47</v>
      </c>
    </row>
    <row r="17354" customFormat="false" ht="12.75" hidden="true" customHeight="false" outlineLevel="0" collapsed="false">
      <c r="A17354" s="197" t="s">
        <v>34040</v>
      </c>
      <c r="B17354" s="197" t="str">
        <f aca="false">C17354&amp;D17354&amp;E17354&amp;F17354&amp;G17354&amp;H17354</f>
        <v>CURVA 45º SOLDAVEL,COM DIAMETRO DE 60MM.FORNECIMENTO</v>
      </c>
      <c r="C17354" s="197" t="s">
        <v>34041</v>
      </c>
      <c r="I17354" s="197" t="s">
        <v>30</v>
      </c>
      <c r="J17354" s="197" t="n">
        <v>10.86</v>
      </c>
    </row>
    <row r="17355" customFormat="false" ht="12.75" hidden="true" customHeight="false" outlineLevel="0" collapsed="false">
      <c r="A17355" s="197" t="s">
        <v>34042</v>
      </c>
      <c r="B17355" s="197" t="str">
        <f aca="false">C17355&amp;D17355&amp;E17355&amp;F17355&amp;G17355&amp;H17355</f>
        <v>CURVA 45º SOLDAVEL,COM DIAMETRO DE 60MM.FORNECIMENTO</v>
      </c>
      <c r="C17355" s="197" t="s">
        <v>34041</v>
      </c>
      <c r="I17355" s="197" t="s">
        <v>30</v>
      </c>
      <c r="J17355" s="197" t="n">
        <v>10.86</v>
      </c>
    </row>
    <row r="17356" customFormat="false" ht="12.75" hidden="true" customHeight="false" outlineLevel="0" collapsed="false">
      <c r="A17356" s="197" t="s">
        <v>34043</v>
      </c>
      <c r="B17356" s="197" t="str">
        <f aca="false">C17356&amp;D17356&amp;E17356&amp;F17356&amp;G17356&amp;H17356</f>
        <v>CURVA 45° SOLDAVEL,COM DIAMETRO DE 75MM.FORNECIMENTO.</v>
      </c>
      <c r="C17356" s="197" t="s">
        <v>34044</v>
      </c>
      <c r="I17356" s="197" t="s">
        <v>30</v>
      </c>
      <c r="J17356" s="197" t="n">
        <v>19.56</v>
      </c>
    </row>
    <row r="17357" customFormat="false" ht="12.75" hidden="true" customHeight="false" outlineLevel="0" collapsed="false">
      <c r="A17357" s="197" t="s">
        <v>34045</v>
      </c>
      <c r="B17357" s="197" t="str">
        <f aca="false">C17357&amp;D17357&amp;E17357&amp;F17357&amp;G17357&amp;H17357</f>
        <v>CURVA 45° SOLDAVEL,COM DIAMETRO DE 75MM.FORNECIMENTO.</v>
      </c>
      <c r="C17357" s="197" t="s">
        <v>34044</v>
      </c>
      <c r="I17357" s="197" t="s">
        <v>30</v>
      </c>
      <c r="J17357" s="197" t="n">
        <v>19.56</v>
      </c>
    </row>
    <row r="17358" customFormat="false" ht="12.75" hidden="true" customHeight="false" outlineLevel="0" collapsed="false">
      <c r="A17358" s="197" t="s">
        <v>34046</v>
      </c>
      <c r="B17358" s="197" t="str">
        <f aca="false">C17358&amp;D17358&amp;E17358&amp;F17358&amp;G17358&amp;H17358</f>
        <v>CURVA 45º SOLDAVEL,COM DIAMETRO DE 85MM.FORNECIMENTO</v>
      </c>
      <c r="C17358" s="197" t="s">
        <v>34047</v>
      </c>
      <c r="I17358" s="197" t="s">
        <v>30</v>
      </c>
      <c r="J17358" s="197" t="n">
        <v>31.31</v>
      </c>
    </row>
    <row r="17359" customFormat="false" ht="12.75" hidden="true" customHeight="false" outlineLevel="0" collapsed="false">
      <c r="A17359" s="197" t="s">
        <v>34048</v>
      </c>
      <c r="B17359" s="197" t="str">
        <f aca="false">C17359&amp;D17359&amp;E17359&amp;F17359&amp;G17359&amp;H17359</f>
        <v>CURVA 45º SOLDAVEL,COM DIAMETRO DE 85MM.FORNECIMENTO</v>
      </c>
      <c r="C17359" s="197" t="s">
        <v>34047</v>
      </c>
      <c r="I17359" s="197" t="s">
        <v>30</v>
      </c>
      <c r="J17359" s="197" t="n">
        <v>31.31</v>
      </c>
    </row>
    <row r="17360" customFormat="false" ht="12.75" hidden="true" customHeight="false" outlineLevel="0" collapsed="false">
      <c r="A17360" s="197" t="s">
        <v>34049</v>
      </c>
      <c r="B17360" s="197" t="str">
        <f aca="false">C17360&amp;D17360&amp;E17360&amp;F17360&amp;G17360&amp;H17360</f>
        <v>CURVA 45º SOLDAVEL,COM DIAMETRO DE 110MM.FORNECIMENTO</v>
      </c>
      <c r="C17360" s="197" t="s">
        <v>34050</v>
      </c>
      <c r="I17360" s="197" t="s">
        <v>30</v>
      </c>
      <c r="J17360" s="197" t="n">
        <v>73.57</v>
      </c>
    </row>
    <row r="17361" customFormat="false" ht="12.75" hidden="true" customHeight="false" outlineLevel="0" collapsed="false">
      <c r="A17361" s="197" t="s">
        <v>34051</v>
      </c>
      <c r="B17361" s="197" t="str">
        <f aca="false">C17361&amp;D17361&amp;E17361&amp;F17361&amp;G17361&amp;H17361</f>
        <v>CURVA 45º SOLDAVEL,COM DIAMETRO DE 110MM.FORNECIMENTO</v>
      </c>
      <c r="C17361" s="197" t="s">
        <v>34050</v>
      </c>
      <c r="I17361" s="197" t="s">
        <v>30</v>
      </c>
      <c r="J17361" s="197" t="n">
        <v>73.57</v>
      </c>
    </row>
    <row r="17362" customFormat="false" ht="12.75" hidden="true" customHeight="false" outlineLevel="0" collapsed="false">
      <c r="A17362" s="197" t="s">
        <v>34052</v>
      </c>
      <c r="B17362" s="197" t="str">
        <f aca="false">C17362&amp;D17362&amp;E17362&amp;F17362&amp;G17362&amp;H17362</f>
        <v>CURVA 90º SOLDAVEL,COM DIAMETRO DE 20MM.FORNECIMENTO</v>
      </c>
      <c r="C17362" s="197" t="s">
        <v>34053</v>
      </c>
      <c r="I17362" s="197" t="s">
        <v>30</v>
      </c>
      <c r="J17362" s="197" t="n">
        <v>1.47</v>
      </c>
    </row>
    <row r="17363" customFormat="false" ht="12.75" hidden="true" customHeight="false" outlineLevel="0" collapsed="false">
      <c r="A17363" s="197" t="s">
        <v>34054</v>
      </c>
      <c r="B17363" s="197" t="str">
        <f aca="false">C17363&amp;D17363&amp;E17363&amp;F17363&amp;G17363&amp;H17363</f>
        <v>CURVA 90º SOLDAVEL,COM DIAMETRO DE 20MM.FORNECIMENTO</v>
      </c>
      <c r="C17363" s="197" t="s">
        <v>34053</v>
      </c>
      <c r="I17363" s="197" t="s">
        <v>30</v>
      </c>
      <c r="J17363" s="197" t="n">
        <v>1.47</v>
      </c>
    </row>
    <row r="17364" customFormat="false" ht="12.75" hidden="true" customHeight="false" outlineLevel="0" collapsed="false">
      <c r="A17364" s="197" t="s">
        <v>34055</v>
      </c>
      <c r="B17364" s="197" t="str">
        <f aca="false">C17364&amp;D17364&amp;E17364&amp;F17364&amp;G17364&amp;H17364</f>
        <v>CURVA 90º SOLDAVEL,COM DIAMETRO DE 25MM.FORNECIMENTO</v>
      </c>
      <c r="C17364" s="197" t="s">
        <v>34056</v>
      </c>
      <c r="I17364" s="197" t="s">
        <v>30</v>
      </c>
      <c r="J17364" s="197" t="n">
        <v>1.61</v>
      </c>
    </row>
    <row r="17365" customFormat="false" ht="12.75" hidden="true" customHeight="false" outlineLevel="0" collapsed="false">
      <c r="A17365" s="197" t="s">
        <v>34057</v>
      </c>
      <c r="B17365" s="197" t="str">
        <f aca="false">C17365&amp;D17365&amp;E17365&amp;F17365&amp;G17365&amp;H17365</f>
        <v>CURVA 90º SOLDAVEL,COM DIAMETRO DE 25MM.FORNECIMENTO</v>
      </c>
      <c r="C17365" s="197" t="s">
        <v>34056</v>
      </c>
      <c r="I17365" s="197" t="s">
        <v>30</v>
      </c>
      <c r="J17365" s="197" t="n">
        <v>1.61</v>
      </c>
    </row>
    <row r="17366" customFormat="false" ht="12.75" hidden="true" customHeight="false" outlineLevel="0" collapsed="false">
      <c r="A17366" s="197" t="s">
        <v>34058</v>
      </c>
      <c r="B17366" s="197" t="str">
        <f aca="false">C17366&amp;D17366&amp;E17366&amp;F17366&amp;G17366&amp;H17366</f>
        <v>CURVA 90º SOLDAVEL,COM DIAMETRO DE 32MM.FORNECIMENTO</v>
      </c>
      <c r="C17366" s="197" t="s">
        <v>34059</v>
      </c>
      <c r="I17366" s="197" t="s">
        <v>30</v>
      </c>
      <c r="J17366" s="197" t="n">
        <v>4.13</v>
      </c>
    </row>
    <row r="17367" customFormat="false" ht="12.75" hidden="true" customHeight="false" outlineLevel="0" collapsed="false">
      <c r="A17367" s="197" t="s">
        <v>34060</v>
      </c>
      <c r="B17367" s="197" t="str">
        <f aca="false">C17367&amp;D17367&amp;E17367&amp;F17367&amp;G17367&amp;H17367</f>
        <v>CURVA 90º SOLDAVEL,COM DIAMETRO DE 32MM.FORNECIMENTO</v>
      </c>
      <c r="C17367" s="197" t="s">
        <v>34059</v>
      </c>
      <c r="I17367" s="197" t="s">
        <v>30</v>
      </c>
      <c r="J17367" s="197" t="n">
        <v>4.13</v>
      </c>
    </row>
    <row r="17368" customFormat="false" ht="12.75" hidden="true" customHeight="false" outlineLevel="0" collapsed="false">
      <c r="A17368" s="197" t="s">
        <v>34061</v>
      </c>
      <c r="B17368" s="197" t="str">
        <f aca="false">C17368&amp;D17368&amp;E17368&amp;F17368&amp;G17368&amp;H17368</f>
        <v>CURVA 90º SOLDAVEL,COM DIAMETRO DE 40MM.FORNECIMENTO</v>
      </c>
      <c r="C17368" s="197" t="s">
        <v>34062</v>
      </c>
      <c r="I17368" s="197" t="s">
        <v>30</v>
      </c>
      <c r="J17368" s="197" t="n">
        <v>7.41</v>
      </c>
    </row>
    <row r="17369" customFormat="false" ht="12.75" hidden="true" customHeight="false" outlineLevel="0" collapsed="false">
      <c r="A17369" s="197" t="s">
        <v>34063</v>
      </c>
      <c r="B17369" s="197" t="str">
        <f aca="false">C17369&amp;D17369&amp;E17369&amp;F17369&amp;G17369&amp;H17369</f>
        <v>CURVA 90º SOLDAVEL,COM DIAMETRO DE 40MM.FORNECIMENTO</v>
      </c>
      <c r="C17369" s="197" t="s">
        <v>34062</v>
      </c>
      <c r="I17369" s="197" t="s">
        <v>30</v>
      </c>
      <c r="J17369" s="197" t="n">
        <v>7.41</v>
      </c>
    </row>
    <row r="17370" customFormat="false" ht="12.75" hidden="true" customHeight="false" outlineLevel="0" collapsed="false">
      <c r="A17370" s="197" t="s">
        <v>34064</v>
      </c>
      <c r="B17370" s="197" t="str">
        <f aca="false">C17370&amp;D17370&amp;E17370&amp;F17370&amp;G17370&amp;H17370</f>
        <v>CURVA 90º SOLDAVEL,COM DIAMETRO DE 50MM.FORNECIMENTO</v>
      </c>
      <c r="C17370" s="197" t="s">
        <v>34065</v>
      </c>
      <c r="I17370" s="197" t="s">
        <v>30</v>
      </c>
      <c r="J17370" s="197" t="n">
        <v>8.03</v>
      </c>
    </row>
    <row r="17371" customFormat="false" ht="12.75" hidden="true" customHeight="false" outlineLevel="0" collapsed="false">
      <c r="A17371" s="197" t="s">
        <v>34066</v>
      </c>
      <c r="B17371" s="197" t="str">
        <f aca="false">C17371&amp;D17371&amp;E17371&amp;F17371&amp;G17371&amp;H17371</f>
        <v>CURVA 90º SOLDAVEL,COM DIAMETRO DE 50MM.FORNECIMENTO</v>
      </c>
      <c r="C17371" s="197" t="s">
        <v>34065</v>
      </c>
      <c r="I17371" s="197" t="s">
        <v>30</v>
      </c>
      <c r="J17371" s="197" t="n">
        <v>8.03</v>
      </c>
    </row>
    <row r="17372" customFormat="false" ht="12.75" hidden="true" customHeight="false" outlineLevel="0" collapsed="false">
      <c r="A17372" s="197" t="s">
        <v>34067</v>
      </c>
      <c r="B17372" s="197" t="str">
        <f aca="false">C17372&amp;D17372&amp;E17372&amp;F17372&amp;G17372&amp;H17372</f>
        <v>CURVA 90º SOLDAVEL,COM DIAMETRO DE 60MM.FORNECIMENTO</v>
      </c>
      <c r="C17372" s="197" t="s">
        <v>34068</v>
      </c>
      <c r="I17372" s="197" t="s">
        <v>30</v>
      </c>
      <c r="J17372" s="197" t="n">
        <v>20.56</v>
      </c>
    </row>
    <row r="17373" customFormat="false" ht="12.75" hidden="true" customHeight="false" outlineLevel="0" collapsed="false">
      <c r="A17373" s="197" t="s">
        <v>34069</v>
      </c>
      <c r="B17373" s="197" t="str">
        <f aca="false">C17373&amp;D17373&amp;E17373&amp;F17373&amp;G17373&amp;H17373</f>
        <v>CURVA 90º SOLDAVEL,COM DIAMETRO DE 60MM.FORNECIMENTO</v>
      </c>
      <c r="C17373" s="197" t="s">
        <v>34068</v>
      </c>
      <c r="I17373" s="197" t="s">
        <v>30</v>
      </c>
      <c r="J17373" s="197" t="n">
        <v>20.56</v>
      </c>
    </row>
    <row r="17374" customFormat="false" ht="12.75" hidden="true" customHeight="false" outlineLevel="0" collapsed="false">
      <c r="A17374" s="197" t="s">
        <v>34070</v>
      </c>
      <c r="B17374" s="197" t="str">
        <f aca="false">C17374&amp;D17374&amp;E17374&amp;F17374&amp;G17374&amp;H17374</f>
        <v>CURVA 90º SOLDAVEL,COM DIAMETRO DE 75MM.FORNECIMENTO</v>
      </c>
      <c r="C17374" s="197" t="s">
        <v>34071</v>
      </c>
      <c r="I17374" s="197" t="s">
        <v>30</v>
      </c>
      <c r="J17374" s="197" t="n">
        <v>27.27</v>
      </c>
    </row>
    <row r="17375" customFormat="false" ht="12.75" hidden="true" customHeight="false" outlineLevel="0" collapsed="false">
      <c r="A17375" s="197" t="s">
        <v>34072</v>
      </c>
      <c r="B17375" s="197" t="str">
        <f aca="false">C17375&amp;D17375&amp;E17375&amp;F17375&amp;G17375&amp;H17375</f>
        <v>CURVA 90º SOLDAVEL,COM DIAMETRO DE 75MM.FORNECIMENTO</v>
      </c>
      <c r="C17375" s="197" t="s">
        <v>34071</v>
      </c>
      <c r="I17375" s="197" t="s">
        <v>30</v>
      </c>
      <c r="J17375" s="197" t="n">
        <v>27.27</v>
      </c>
    </row>
    <row r="17376" customFormat="false" ht="12.75" hidden="true" customHeight="false" outlineLevel="0" collapsed="false">
      <c r="A17376" s="197" t="s">
        <v>34073</v>
      </c>
      <c r="B17376" s="197" t="str">
        <f aca="false">C17376&amp;D17376&amp;E17376&amp;F17376&amp;G17376&amp;H17376</f>
        <v>CURVA 90º SOLDAVEL,COM DIAMETRO DE 85MM.FORNECIMENTO</v>
      </c>
      <c r="C17376" s="197" t="s">
        <v>34074</v>
      </c>
      <c r="I17376" s="197" t="s">
        <v>30</v>
      </c>
      <c r="J17376" s="197" t="n">
        <v>42.98</v>
      </c>
    </row>
    <row r="17377" customFormat="false" ht="12.75" hidden="true" customHeight="false" outlineLevel="0" collapsed="false">
      <c r="A17377" s="197" t="s">
        <v>34075</v>
      </c>
      <c r="B17377" s="197" t="str">
        <f aca="false">C17377&amp;D17377&amp;E17377&amp;F17377&amp;G17377&amp;H17377</f>
        <v>CURVA 90º SOLDAVEL,COM DIAMETRO DE 85MM.FORNECIMENTO</v>
      </c>
      <c r="C17377" s="197" t="s">
        <v>34074</v>
      </c>
      <c r="I17377" s="197" t="s">
        <v>30</v>
      </c>
      <c r="J17377" s="197" t="n">
        <v>42.98</v>
      </c>
    </row>
    <row r="17378" customFormat="false" ht="12.75" hidden="true" customHeight="false" outlineLevel="0" collapsed="false">
      <c r="A17378" s="197" t="s">
        <v>34076</v>
      </c>
      <c r="B17378" s="197" t="str">
        <f aca="false">C17378&amp;D17378&amp;E17378&amp;F17378&amp;G17378&amp;H17378</f>
        <v>CURVA 90º SOLDAVEL,COM DIAMETRO DE 110MM.FORNECIMENTO</v>
      </c>
      <c r="C17378" s="197" t="s">
        <v>34077</v>
      </c>
      <c r="I17378" s="197" t="s">
        <v>30</v>
      </c>
      <c r="J17378" s="197" t="n">
        <v>93.31</v>
      </c>
    </row>
    <row r="17379" customFormat="false" ht="12.75" hidden="true" customHeight="false" outlineLevel="0" collapsed="false">
      <c r="A17379" s="197" t="s">
        <v>34078</v>
      </c>
      <c r="B17379" s="197" t="str">
        <f aca="false">C17379&amp;D17379&amp;E17379&amp;F17379&amp;G17379&amp;H17379</f>
        <v>CURVA 90º SOLDAVEL,COM DIAMETRO DE 110MM.FORNECIMENTO</v>
      </c>
      <c r="C17379" s="197" t="s">
        <v>34077</v>
      </c>
      <c r="I17379" s="197" t="s">
        <v>30</v>
      </c>
      <c r="J17379" s="197" t="n">
        <v>93.31</v>
      </c>
    </row>
    <row r="17380" customFormat="false" ht="12.75" hidden="true" customHeight="false" outlineLevel="0" collapsed="false">
      <c r="A17380" s="197" t="s">
        <v>34079</v>
      </c>
      <c r="B17380" s="197" t="str">
        <f aca="false">C17380&amp;D17380&amp;E17380&amp;F17380&amp;G17380&amp;H17380</f>
        <v>JOELHO 45º SOLDAVEL,COM DIAMETRO DE 20MM.FORNECIMENTO</v>
      </c>
      <c r="C17380" s="197" t="s">
        <v>34080</v>
      </c>
      <c r="I17380" s="197" t="s">
        <v>30</v>
      </c>
      <c r="J17380" s="197" t="n">
        <v>0.5</v>
      </c>
    </row>
    <row r="17381" customFormat="false" ht="12.75" hidden="true" customHeight="false" outlineLevel="0" collapsed="false">
      <c r="A17381" s="197" t="s">
        <v>34081</v>
      </c>
      <c r="B17381" s="197" t="str">
        <f aca="false">C17381&amp;D17381&amp;E17381&amp;F17381&amp;G17381&amp;H17381</f>
        <v>JOELHO 45º SOLDAVEL,COM DIAMETRO DE 20MM.FORNECIMENTO</v>
      </c>
      <c r="C17381" s="197" t="s">
        <v>34080</v>
      </c>
      <c r="I17381" s="197" t="s">
        <v>30</v>
      </c>
      <c r="J17381" s="197" t="n">
        <v>0.5</v>
      </c>
    </row>
    <row r="17382" customFormat="false" ht="12.75" hidden="true" customHeight="false" outlineLevel="0" collapsed="false">
      <c r="A17382" s="197" t="s">
        <v>34082</v>
      </c>
      <c r="B17382" s="197" t="str">
        <f aca="false">C17382&amp;D17382&amp;E17382&amp;F17382&amp;G17382&amp;H17382</f>
        <v>JOELHO 45º SOLDAVEL,COM DIAMETRO DE 25MM.FORNECIMENTO</v>
      </c>
      <c r="C17382" s="197" t="s">
        <v>34083</v>
      </c>
      <c r="I17382" s="197" t="s">
        <v>30</v>
      </c>
      <c r="J17382" s="197" t="n">
        <v>0.85</v>
      </c>
    </row>
    <row r="17383" customFormat="false" ht="12.75" hidden="true" customHeight="false" outlineLevel="0" collapsed="false">
      <c r="A17383" s="197" t="s">
        <v>34084</v>
      </c>
      <c r="B17383" s="197" t="str">
        <f aca="false">C17383&amp;D17383&amp;E17383&amp;F17383&amp;G17383&amp;H17383</f>
        <v>JOELHO 45º SOLDAVEL,COM DIAMETRO DE 25MM.FORNECIMENTO</v>
      </c>
      <c r="C17383" s="197" t="s">
        <v>34083</v>
      </c>
      <c r="I17383" s="197" t="s">
        <v>30</v>
      </c>
      <c r="J17383" s="197" t="n">
        <v>0.85</v>
      </c>
    </row>
    <row r="17384" customFormat="false" ht="12.75" hidden="true" customHeight="false" outlineLevel="0" collapsed="false">
      <c r="A17384" s="197" t="s">
        <v>34085</v>
      </c>
      <c r="B17384" s="197" t="str">
        <f aca="false">C17384&amp;D17384&amp;E17384&amp;F17384&amp;G17384&amp;H17384</f>
        <v>JOELHO 45º SOLDAVEL,COM DIAMETRO DE 32MM.FORNECIMENTO</v>
      </c>
      <c r="C17384" s="197" t="s">
        <v>34086</v>
      </c>
      <c r="I17384" s="197" t="s">
        <v>30</v>
      </c>
      <c r="J17384" s="197" t="n">
        <v>2.63</v>
      </c>
    </row>
    <row r="17385" customFormat="false" ht="12.75" hidden="true" customHeight="false" outlineLevel="0" collapsed="false">
      <c r="A17385" s="197" t="s">
        <v>34087</v>
      </c>
      <c r="B17385" s="197" t="str">
        <f aca="false">C17385&amp;D17385&amp;E17385&amp;F17385&amp;G17385&amp;H17385</f>
        <v>JOELHO 45º SOLDAVEL,COM DIAMETRO DE 32MM.FORNECIMENTO</v>
      </c>
      <c r="C17385" s="197" t="s">
        <v>34086</v>
      </c>
      <c r="I17385" s="197" t="s">
        <v>30</v>
      </c>
      <c r="J17385" s="197" t="n">
        <v>2.63</v>
      </c>
    </row>
    <row r="17386" customFormat="false" ht="12.75" hidden="true" customHeight="false" outlineLevel="0" collapsed="false">
      <c r="A17386" s="197" t="s">
        <v>34088</v>
      </c>
      <c r="B17386" s="197" t="str">
        <f aca="false">C17386&amp;D17386&amp;E17386&amp;F17386&amp;G17386&amp;H17386</f>
        <v>JOELHO 45º SOLDAVEL,COM DIAMETRO DE 40MM.FORNECIMENTO</v>
      </c>
      <c r="C17386" s="197" t="s">
        <v>34089</v>
      </c>
      <c r="I17386" s="197" t="s">
        <v>30</v>
      </c>
      <c r="J17386" s="197" t="n">
        <v>3.65</v>
      </c>
    </row>
    <row r="17387" customFormat="false" ht="12.75" hidden="true" customHeight="false" outlineLevel="0" collapsed="false">
      <c r="A17387" s="197" t="s">
        <v>34090</v>
      </c>
      <c r="B17387" s="197" t="str">
        <f aca="false">C17387&amp;D17387&amp;E17387&amp;F17387&amp;G17387&amp;H17387</f>
        <v>JOELHO 45º SOLDAVEL,COM DIAMETRO DE 40MM.FORNECIMENTO</v>
      </c>
      <c r="C17387" s="197" t="s">
        <v>34089</v>
      </c>
      <c r="I17387" s="197" t="s">
        <v>30</v>
      </c>
      <c r="J17387" s="197" t="n">
        <v>3.65</v>
      </c>
    </row>
    <row r="17388" customFormat="false" ht="12.75" hidden="true" customHeight="false" outlineLevel="0" collapsed="false">
      <c r="A17388" s="197" t="s">
        <v>34091</v>
      </c>
      <c r="B17388" s="197" t="str">
        <f aca="false">C17388&amp;D17388&amp;E17388&amp;F17388&amp;G17388&amp;H17388</f>
        <v>JOELHO 45º SOLDAVEL,COM DIAMETRO DE 50MM.FORNECIMENTO</v>
      </c>
      <c r="C17388" s="197" t="s">
        <v>34092</v>
      </c>
      <c r="I17388" s="197" t="s">
        <v>30</v>
      </c>
      <c r="J17388" s="197" t="n">
        <v>4.28</v>
      </c>
    </row>
    <row r="17389" customFormat="false" ht="12.75" hidden="true" customHeight="false" outlineLevel="0" collapsed="false">
      <c r="A17389" s="197" t="s">
        <v>34093</v>
      </c>
      <c r="B17389" s="197" t="str">
        <f aca="false">C17389&amp;D17389&amp;E17389&amp;F17389&amp;G17389&amp;H17389</f>
        <v>JOELHO 45º SOLDAVEL,COM DIAMETRO DE 50MM.FORNECIMENTO</v>
      </c>
      <c r="C17389" s="197" t="s">
        <v>34092</v>
      </c>
      <c r="I17389" s="197" t="s">
        <v>30</v>
      </c>
      <c r="J17389" s="197" t="n">
        <v>4.28</v>
      </c>
    </row>
    <row r="17390" customFormat="false" ht="12.75" hidden="true" customHeight="false" outlineLevel="0" collapsed="false">
      <c r="A17390" s="197" t="s">
        <v>34094</v>
      </c>
      <c r="B17390" s="197" t="str">
        <f aca="false">C17390&amp;D17390&amp;E17390&amp;F17390&amp;G17390&amp;H17390</f>
        <v>JOELHO 45º SOLDAVEL,COM DIAMETRO DE 60MM.FORNECIMENTO</v>
      </c>
      <c r="C17390" s="197" t="s">
        <v>34095</v>
      </c>
      <c r="I17390" s="197" t="s">
        <v>30</v>
      </c>
      <c r="J17390" s="197" t="n">
        <v>16.85</v>
      </c>
    </row>
    <row r="17391" customFormat="false" ht="12.75" hidden="true" customHeight="false" outlineLevel="0" collapsed="false">
      <c r="A17391" s="197" t="s">
        <v>34096</v>
      </c>
      <c r="B17391" s="197" t="str">
        <f aca="false">C17391&amp;D17391&amp;E17391&amp;F17391&amp;G17391&amp;H17391</f>
        <v>JOELHO 45º SOLDAVEL,COM DIAMETRO DE 60MM.FORNECIMENTO</v>
      </c>
      <c r="C17391" s="197" t="s">
        <v>34095</v>
      </c>
      <c r="I17391" s="197" t="s">
        <v>30</v>
      </c>
      <c r="J17391" s="197" t="n">
        <v>16.85</v>
      </c>
    </row>
    <row r="17392" customFormat="false" ht="12.75" hidden="true" customHeight="false" outlineLevel="0" collapsed="false">
      <c r="A17392" s="197" t="s">
        <v>34097</v>
      </c>
      <c r="B17392" s="197" t="str">
        <f aca="false">C17392&amp;D17392&amp;E17392&amp;F17392&amp;G17392&amp;H17392</f>
        <v>JOELHO 45º SOLDAVEL,COM DIAMETRO DE 75MM.FORNECIMENTO</v>
      </c>
      <c r="C17392" s="197" t="s">
        <v>34098</v>
      </c>
      <c r="I17392" s="197" t="s">
        <v>30</v>
      </c>
      <c r="J17392" s="197" t="n">
        <v>37.21</v>
      </c>
    </row>
    <row r="17393" customFormat="false" ht="12.75" hidden="true" customHeight="false" outlineLevel="0" collapsed="false">
      <c r="A17393" s="197" t="s">
        <v>34099</v>
      </c>
      <c r="B17393" s="197" t="str">
        <f aca="false">C17393&amp;D17393&amp;E17393&amp;F17393&amp;G17393&amp;H17393</f>
        <v>JOELHO 45º SOLDAVEL,COM DIAMETRO DE 75MM.FORNECIMENTO</v>
      </c>
      <c r="C17393" s="197" t="s">
        <v>34098</v>
      </c>
      <c r="I17393" s="197" t="s">
        <v>30</v>
      </c>
      <c r="J17393" s="197" t="n">
        <v>37.21</v>
      </c>
    </row>
    <row r="17394" customFormat="false" ht="12.75" hidden="true" customHeight="false" outlineLevel="0" collapsed="false">
      <c r="A17394" s="197" t="s">
        <v>34100</v>
      </c>
      <c r="B17394" s="197" t="str">
        <f aca="false">C17394&amp;D17394&amp;E17394&amp;F17394&amp;G17394&amp;H17394</f>
        <v>JOELHO 45º SOLDAVEL,COM DIAMETRO DE 85MM.FORNECIMENTO</v>
      </c>
      <c r="C17394" s="197" t="s">
        <v>34101</v>
      </c>
      <c r="I17394" s="197" t="s">
        <v>30</v>
      </c>
      <c r="J17394" s="197" t="n">
        <v>45.69</v>
      </c>
    </row>
    <row r="17395" customFormat="false" ht="12.75" hidden="true" customHeight="false" outlineLevel="0" collapsed="false">
      <c r="A17395" s="197" t="s">
        <v>34102</v>
      </c>
      <c r="B17395" s="197" t="str">
        <f aca="false">C17395&amp;D17395&amp;E17395&amp;F17395&amp;G17395&amp;H17395</f>
        <v>JOELHO 45º SOLDAVEL,COM DIAMETRO DE 85MM.FORNECIMENTO</v>
      </c>
      <c r="C17395" s="197" t="s">
        <v>34101</v>
      </c>
      <c r="I17395" s="197" t="s">
        <v>30</v>
      </c>
      <c r="J17395" s="197" t="n">
        <v>45.69</v>
      </c>
    </row>
    <row r="17396" customFormat="false" ht="12.75" hidden="true" customHeight="false" outlineLevel="0" collapsed="false">
      <c r="A17396" s="197" t="s">
        <v>34103</v>
      </c>
      <c r="B17396" s="197" t="str">
        <f aca="false">C17396&amp;D17396&amp;E17396&amp;F17396&amp;G17396&amp;H17396</f>
        <v>JOELHO 45º SOLDAVEL,COM DIAMETRO DE 110MM.FORNECIMENTO</v>
      </c>
      <c r="C17396" s="197" t="s">
        <v>34104</v>
      </c>
      <c r="I17396" s="197" t="s">
        <v>30</v>
      </c>
      <c r="J17396" s="197" t="n">
        <v>146.42</v>
      </c>
    </row>
    <row r="17397" customFormat="false" ht="12.75" hidden="true" customHeight="false" outlineLevel="0" collapsed="false">
      <c r="A17397" s="197" t="s">
        <v>34105</v>
      </c>
      <c r="B17397" s="197" t="str">
        <f aca="false">C17397&amp;D17397&amp;E17397&amp;F17397&amp;G17397&amp;H17397</f>
        <v>JOELHO 45º SOLDAVEL,COM DIAMETRO DE 110MM.FORNECIMENTO</v>
      </c>
      <c r="C17397" s="197" t="s">
        <v>34104</v>
      </c>
      <c r="I17397" s="197" t="s">
        <v>30</v>
      </c>
      <c r="J17397" s="197" t="n">
        <v>146.42</v>
      </c>
    </row>
    <row r="17398" customFormat="false" ht="12.75" hidden="true" customHeight="false" outlineLevel="0" collapsed="false">
      <c r="A17398" s="197" t="s">
        <v>34106</v>
      </c>
      <c r="B17398" s="197" t="str">
        <f aca="false">C17398&amp;D17398&amp;E17398&amp;F17398&amp;G17398&amp;H17398</f>
        <v>JOELHO 90º SOLDAVEL,COM DIAMETRO DE 20MM.FORNECIMENTO</v>
      </c>
      <c r="C17398" s="197" t="s">
        <v>34107</v>
      </c>
      <c r="I17398" s="197" t="s">
        <v>30</v>
      </c>
      <c r="J17398" s="197" t="n">
        <v>0.31</v>
      </c>
    </row>
    <row r="17399" customFormat="false" ht="12.75" hidden="true" customHeight="false" outlineLevel="0" collapsed="false">
      <c r="A17399" s="197" t="s">
        <v>34108</v>
      </c>
      <c r="B17399" s="197" t="str">
        <f aca="false">C17399&amp;D17399&amp;E17399&amp;F17399&amp;G17399&amp;H17399</f>
        <v>JOELHO 90º SOLDAVEL,COM DIAMETRO DE 20MM.FORNECIMENTO</v>
      </c>
      <c r="C17399" s="197" t="s">
        <v>34107</v>
      </c>
      <c r="I17399" s="197" t="s">
        <v>30</v>
      </c>
      <c r="J17399" s="197" t="n">
        <v>0.31</v>
      </c>
    </row>
    <row r="17400" customFormat="false" ht="12.75" hidden="true" customHeight="false" outlineLevel="0" collapsed="false">
      <c r="A17400" s="197" t="s">
        <v>34109</v>
      </c>
      <c r="B17400" s="197" t="str">
        <f aca="false">C17400&amp;D17400&amp;E17400&amp;F17400&amp;G17400&amp;H17400</f>
        <v>JOELHO 90º SOLDAVEL,COM DIAMETRO DE 25MM.FORNECIMENTO</v>
      </c>
      <c r="C17400" s="197" t="s">
        <v>34110</v>
      </c>
      <c r="I17400" s="197" t="s">
        <v>30</v>
      </c>
      <c r="J17400" s="197" t="n">
        <v>0.46</v>
      </c>
    </row>
    <row r="17401" customFormat="false" ht="12.75" hidden="true" customHeight="false" outlineLevel="0" collapsed="false">
      <c r="A17401" s="197" t="s">
        <v>34111</v>
      </c>
      <c r="B17401" s="197" t="str">
        <f aca="false">C17401&amp;D17401&amp;E17401&amp;F17401&amp;G17401&amp;H17401</f>
        <v>JOELHO 90º SOLDAVEL,COM DIAMETRO DE 25MM.FORNECIMENTO</v>
      </c>
      <c r="C17401" s="197" t="s">
        <v>34110</v>
      </c>
      <c r="I17401" s="197" t="s">
        <v>30</v>
      </c>
      <c r="J17401" s="197" t="n">
        <v>0.46</v>
      </c>
    </row>
    <row r="17402" customFormat="false" ht="12.75" hidden="true" customHeight="false" outlineLevel="0" collapsed="false">
      <c r="A17402" s="197" t="s">
        <v>34112</v>
      </c>
      <c r="B17402" s="197" t="str">
        <f aca="false">C17402&amp;D17402&amp;E17402&amp;F17402&amp;G17402&amp;H17402</f>
        <v>JOELHO 90º SOLDAVEL,COM DIAMETRO DE 32MM.FORNECIMENTO</v>
      </c>
      <c r="C17402" s="197" t="s">
        <v>34113</v>
      </c>
      <c r="I17402" s="197" t="s">
        <v>30</v>
      </c>
      <c r="J17402" s="197" t="n">
        <v>1.24</v>
      </c>
    </row>
    <row r="17403" customFormat="false" ht="12.75" hidden="true" customHeight="false" outlineLevel="0" collapsed="false">
      <c r="A17403" s="197" t="s">
        <v>34114</v>
      </c>
      <c r="B17403" s="197" t="str">
        <f aca="false">C17403&amp;D17403&amp;E17403&amp;F17403&amp;G17403&amp;H17403</f>
        <v>JOELHO 90º SOLDAVEL,COM DIAMETRO DE 32MM.FORNECIMENTO</v>
      </c>
      <c r="C17403" s="197" t="s">
        <v>34113</v>
      </c>
      <c r="I17403" s="197" t="s">
        <v>30</v>
      </c>
      <c r="J17403" s="197" t="n">
        <v>1.24</v>
      </c>
    </row>
    <row r="17404" customFormat="false" ht="12.75" hidden="true" customHeight="false" outlineLevel="0" collapsed="false">
      <c r="A17404" s="197" t="s">
        <v>34115</v>
      </c>
      <c r="B17404" s="197" t="str">
        <f aca="false">C17404&amp;D17404&amp;E17404&amp;F17404&amp;G17404&amp;H17404</f>
        <v>JOELHO 90º SOLDAVEL,COM DIAMETRO DE 40MM.FORNECIMENTO</v>
      </c>
      <c r="C17404" s="197" t="s">
        <v>34116</v>
      </c>
      <c r="I17404" s="197" t="s">
        <v>30</v>
      </c>
      <c r="J17404" s="197" t="n">
        <v>2.73</v>
      </c>
    </row>
    <row r="17405" customFormat="false" ht="12.75" hidden="true" customHeight="false" outlineLevel="0" collapsed="false">
      <c r="A17405" s="197" t="s">
        <v>34117</v>
      </c>
      <c r="B17405" s="197" t="str">
        <f aca="false">C17405&amp;D17405&amp;E17405&amp;F17405&amp;G17405&amp;H17405</f>
        <v>JOELHO 90º SOLDAVEL,COM DIAMETRO DE 40MM.FORNECIMENTO</v>
      </c>
      <c r="C17405" s="197" t="s">
        <v>34116</v>
      </c>
      <c r="I17405" s="197" t="s">
        <v>30</v>
      </c>
      <c r="J17405" s="197" t="n">
        <v>2.73</v>
      </c>
    </row>
    <row r="17406" customFormat="false" ht="12.75" hidden="true" customHeight="false" outlineLevel="0" collapsed="false">
      <c r="A17406" s="197" t="s">
        <v>34118</v>
      </c>
      <c r="B17406" s="197" t="str">
        <f aca="false">C17406&amp;D17406&amp;E17406&amp;F17406&amp;G17406&amp;H17406</f>
        <v>JOELHO 90º SOLDAVEL,COM DIAMETRO DE 50MM.FORNECIMENTO</v>
      </c>
      <c r="C17406" s="197" t="s">
        <v>34119</v>
      </c>
      <c r="I17406" s="197" t="s">
        <v>30</v>
      </c>
      <c r="J17406" s="197" t="n">
        <v>3.17</v>
      </c>
    </row>
    <row r="17407" customFormat="false" ht="12.75" hidden="true" customHeight="false" outlineLevel="0" collapsed="false">
      <c r="A17407" s="197" t="s">
        <v>34120</v>
      </c>
      <c r="B17407" s="197" t="str">
        <f aca="false">C17407&amp;D17407&amp;E17407&amp;F17407&amp;G17407&amp;H17407</f>
        <v>JOELHO 90º SOLDAVEL,COM DIAMETRO DE 50MM.FORNECIMENTO</v>
      </c>
      <c r="C17407" s="197" t="s">
        <v>34119</v>
      </c>
      <c r="I17407" s="197" t="s">
        <v>30</v>
      </c>
      <c r="J17407" s="197" t="n">
        <v>3.17</v>
      </c>
    </row>
    <row r="17408" customFormat="false" ht="12.75" hidden="true" customHeight="false" outlineLevel="0" collapsed="false">
      <c r="A17408" s="197" t="s">
        <v>34121</v>
      </c>
      <c r="B17408" s="197" t="str">
        <f aca="false">C17408&amp;D17408&amp;E17408&amp;F17408&amp;G17408&amp;H17408</f>
        <v>JOELHO 90º SOLDAVEL,COM DIAMETRO DE 60MM.FORNECIMENTO</v>
      </c>
      <c r="C17408" s="197" t="s">
        <v>34122</v>
      </c>
      <c r="I17408" s="197" t="s">
        <v>30</v>
      </c>
      <c r="J17408" s="197" t="n">
        <v>9.29</v>
      </c>
    </row>
    <row r="17409" customFormat="false" ht="12.75" hidden="true" customHeight="false" outlineLevel="0" collapsed="false">
      <c r="A17409" s="197" t="s">
        <v>34123</v>
      </c>
      <c r="B17409" s="197" t="str">
        <f aca="false">C17409&amp;D17409&amp;E17409&amp;F17409&amp;G17409&amp;H17409</f>
        <v>JOELHO 90º SOLDAVEL,COM DIAMETRO DE 60MM.FORNECIMENTO</v>
      </c>
      <c r="C17409" s="197" t="s">
        <v>34122</v>
      </c>
      <c r="I17409" s="197" t="s">
        <v>30</v>
      </c>
      <c r="J17409" s="197" t="n">
        <v>9.29</v>
      </c>
    </row>
    <row r="17410" customFormat="false" ht="12.75" hidden="true" customHeight="false" outlineLevel="0" collapsed="false">
      <c r="A17410" s="197" t="s">
        <v>34124</v>
      </c>
      <c r="B17410" s="197" t="str">
        <f aca="false">C17410&amp;D17410&amp;E17410&amp;F17410&amp;G17410&amp;H17410</f>
        <v>JOELHO 90º SOLDAVEL,COM DIAMETRO DE 75MM.FORNECIMENTO</v>
      </c>
      <c r="C17410" s="197" t="s">
        <v>34125</v>
      </c>
      <c r="I17410" s="197" t="s">
        <v>30</v>
      </c>
      <c r="J17410" s="197" t="n">
        <v>12.12</v>
      </c>
    </row>
    <row r="17411" customFormat="false" ht="12.75" hidden="true" customHeight="false" outlineLevel="0" collapsed="false">
      <c r="A17411" s="197" t="s">
        <v>34126</v>
      </c>
      <c r="B17411" s="197" t="str">
        <f aca="false">C17411&amp;D17411&amp;E17411&amp;F17411&amp;G17411&amp;H17411</f>
        <v>JOELHO 90º SOLDAVEL,COM DIAMETRO DE 75MM.FORNECIMENTO</v>
      </c>
      <c r="C17411" s="197" t="s">
        <v>34125</v>
      </c>
      <c r="I17411" s="197" t="s">
        <v>30</v>
      </c>
      <c r="J17411" s="197" t="n">
        <v>12.12</v>
      </c>
    </row>
    <row r="17412" customFormat="false" ht="12.75" hidden="true" customHeight="false" outlineLevel="0" collapsed="false">
      <c r="A17412" s="197" t="s">
        <v>34127</v>
      </c>
      <c r="B17412" s="197" t="str">
        <f aca="false">C17412&amp;D17412&amp;E17412&amp;F17412&amp;G17412&amp;H17412</f>
        <v>JOELHO 90º SOLDAVEL,COM DIAMETRO DE 85MM.FORNECIMENTO</v>
      </c>
      <c r="C17412" s="197" t="s">
        <v>34128</v>
      </c>
      <c r="I17412" s="197" t="s">
        <v>30</v>
      </c>
      <c r="J17412" s="197" t="n">
        <v>21.96</v>
      </c>
    </row>
    <row r="17413" customFormat="false" ht="12.75" hidden="true" customHeight="false" outlineLevel="0" collapsed="false">
      <c r="A17413" s="197" t="s">
        <v>34129</v>
      </c>
      <c r="B17413" s="197" t="str">
        <f aca="false">C17413&amp;D17413&amp;E17413&amp;F17413&amp;G17413&amp;H17413</f>
        <v>JOELHO 90º SOLDAVEL,COM DIAMETRO DE 85MM.FORNECIMENTO</v>
      </c>
      <c r="C17413" s="197" t="s">
        <v>34128</v>
      </c>
      <c r="I17413" s="197" t="s">
        <v>30</v>
      </c>
      <c r="J17413" s="197" t="n">
        <v>21.96</v>
      </c>
    </row>
    <row r="17414" customFormat="false" ht="12.75" hidden="true" customHeight="false" outlineLevel="0" collapsed="false">
      <c r="A17414" s="197" t="s">
        <v>34130</v>
      </c>
      <c r="B17414" s="197" t="str">
        <f aca="false">C17414&amp;D17414&amp;E17414&amp;F17414&amp;G17414&amp;H17414</f>
        <v>JOELHO 90º SOLDAVEL,COM DIAMETRO DE 110MM.FORNECIMENTO</v>
      </c>
      <c r="C17414" s="197" t="s">
        <v>34131</v>
      </c>
      <c r="I17414" s="197" t="s">
        <v>30</v>
      </c>
      <c r="J17414" s="197" t="n">
        <v>43.38</v>
      </c>
    </row>
    <row r="17415" customFormat="false" ht="12.75" hidden="true" customHeight="false" outlineLevel="0" collapsed="false">
      <c r="A17415" s="197" t="s">
        <v>34132</v>
      </c>
      <c r="B17415" s="197" t="str">
        <f aca="false">C17415&amp;D17415&amp;E17415&amp;F17415&amp;G17415&amp;H17415</f>
        <v>JOELHO 90º SOLDAVEL,COM DIAMETRO DE 110MM.FORNECIMENTO</v>
      </c>
      <c r="C17415" s="197" t="s">
        <v>34131</v>
      </c>
      <c r="I17415" s="197" t="s">
        <v>30</v>
      </c>
      <c r="J17415" s="197" t="n">
        <v>43.38</v>
      </c>
    </row>
    <row r="17416" customFormat="false" ht="12.75" hidden="true" customHeight="false" outlineLevel="0" collapsed="false">
      <c r="A17416" s="197" t="s">
        <v>34133</v>
      </c>
      <c r="B17416" s="197" t="str">
        <f aca="false">C17416&amp;D17416&amp;E17416&amp;F17416&amp;G17416&amp;H17416</f>
        <v>JOELHO DE REDUCAO 90º SOLDAVEL,COM DIAMETRO DE 25MMX20MM.FORNECIMENTO</v>
      </c>
      <c r="C17416" s="197" t="s">
        <v>34134</v>
      </c>
      <c r="D17416" s="197" t="s">
        <v>19669</v>
      </c>
      <c r="I17416" s="197" t="s">
        <v>30</v>
      </c>
      <c r="J17416" s="197" t="n">
        <v>1.73</v>
      </c>
    </row>
    <row r="17417" customFormat="false" ht="12.75" hidden="true" customHeight="false" outlineLevel="0" collapsed="false">
      <c r="A17417" s="197" t="s">
        <v>34135</v>
      </c>
      <c r="B17417" s="197" t="str">
        <f aca="false">C17417&amp;D17417&amp;E17417&amp;F17417&amp;G17417&amp;H17417</f>
        <v>JOELHO DE REDUCAO 90º SOLDAVEL,COM DIAMETRO DE 25MMX20MM.FORNECIMENTO</v>
      </c>
      <c r="C17417" s="197" t="s">
        <v>34134</v>
      </c>
      <c r="D17417" s="197" t="s">
        <v>19669</v>
      </c>
      <c r="I17417" s="197" t="s">
        <v>30</v>
      </c>
      <c r="J17417" s="197" t="n">
        <v>1.73</v>
      </c>
    </row>
    <row r="17418" customFormat="false" ht="12.75" hidden="true" customHeight="false" outlineLevel="0" collapsed="false">
      <c r="A17418" s="197" t="s">
        <v>34136</v>
      </c>
      <c r="B17418" s="197" t="str">
        <f aca="false">C17418&amp;D17418&amp;E17418&amp;F17418&amp;G17418&amp;H17418</f>
        <v>JOELHO DE REDUCAO 90º SOLDAVEL,COM DIAMETRO DE 32MMX25MM.FORNECIMENTO</v>
      </c>
      <c r="C17418" s="197" t="s">
        <v>34137</v>
      </c>
      <c r="D17418" s="197" t="s">
        <v>19669</v>
      </c>
      <c r="I17418" s="197" t="s">
        <v>30</v>
      </c>
      <c r="J17418" s="197" t="n">
        <v>2.39</v>
      </c>
    </row>
    <row r="17419" customFormat="false" ht="12.75" hidden="true" customHeight="false" outlineLevel="0" collapsed="false">
      <c r="A17419" s="197" t="s">
        <v>34138</v>
      </c>
      <c r="B17419" s="197" t="str">
        <f aca="false">C17419&amp;D17419&amp;E17419&amp;F17419&amp;G17419&amp;H17419</f>
        <v>JOELHO DE REDUCAO 90º SOLDAVEL,COM DIAMETRO DE 32MMX25MM.FORNECIMENTO</v>
      </c>
      <c r="C17419" s="197" t="s">
        <v>34137</v>
      </c>
      <c r="D17419" s="197" t="s">
        <v>19669</v>
      </c>
      <c r="I17419" s="197" t="s">
        <v>30</v>
      </c>
      <c r="J17419" s="197" t="n">
        <v>2.39</v>
      </c>
    </row>
    <row r="17420" customFormat="false" ht="12.75" hidden="true" customHeight="false" outlineLevel="0" collapsed="false">
      <c r="A17420" s="197" t="s">
        <v>34139</v>
      </c>
      <c r="B17420" s="197" t="str">
        <f aca="false">C17420&amp;D17420&amp;E17420&amp;F17420&amp;G17420&amp;H17420</f>
        <v>LUVA SOLDAVEL,COM DIAMETRO DE 20MM.FORNECIMENTO</v>
      </c>
      <c r="C17420" s="197" t="s">
        <v>34140</v>
      </c>
      <c r="I17420" s="197" t="s">
        <v>30</v>
      </c>
      <c r="J17420" s="197" t="n">
        <v>0.41</v>
      </c>
    </row>
    <row r="17421" customFormat="false" ht="12.75" hidden="true" customHeight="false" outlineLevel="0" collapsed="false">
      <c r="A17421" s="197" t="s">
        <v>34141</v>
      </c>
      <c r="B17421" s="197" t="str">
        <f aca="false">C17421&amp;D17421&amp;E17421&amp;F17421&amp;G17421&amp;H17421</f>
        <v>LUVA SOLDAVEL,COM DIAMETRO DE 20MM.FORNECIMENTO</v>
      </c>
      <c r="C17421" s="197" t="s">
        <v>34140</v>
      </c>
      <c r="I17421" s="197" t="s">
        <v>30</v>
      </c>
      <c r="J17421" s="197" t="n">
        <v>0.41</v>
      </c>
    </row>
    <row r="17422" customFormat="false" ht="12.75" hidden="true" customHeight="false" outlineLevel="0" collapsed="false">
      <c r="A17422" s="197" t="s">
        <v>34142</v>
      </c>
      <c r="B17422" s="197" t="str">
        <f aca="false">C17422&amp;D17422&amp;E17422&amp;F17422&amp;G17422&amp;H17422</f>
        <v>LUVA SOLDAVEL,COM DIAMETRO DE 25MM.FORNECIMENTO</v>
      </c>
      <c r="C17422" s="197" t="s">
        <v>34143</v>
      </c>
      <c r="I17422" s="197" t="s">
        <v>30</v>
      </c>
      <c r="J17422" s="197" t="n">
        <v>0.51</v>
      </c>
    </row>
    <row r="17423" customFormat="false" ht="12.75" hidden="true" customHeight="false" outlineLevel="0" collapsed="false">
      <c r="A17423" s="197" t="s">
        <v>34144</v>
      </c>
      <c r="B17423" s="197" t="str">
        <f aca="false">C17423&amp;D17423&amp;E17423&amp;F17423&amp;G17423&amp;H17423</f>
        <v>LUVA SOLDAVEL,COM DIAMETRO DE 25MM.FORNECIMENTO</v>
      </c>
      <c r="C17423" s="197" t="s">
        <v>34143</v>
      </c>
      <c r="I17423" s="197" t="s">
        <v>30</v>
      </c>
      <c r="J17423" s="197" t="n">
        <v>0.51</v>
      </c>
    </row>
    <row r="17424" customFormat="false" ht="12.75" hidden="true" customHeight="false" outlineLevel="0" collapsed="false">
      <c r="A17424" s="197" t="s">
        <v>34145</v>
      </c>
      <c r="B17424" s="197" t="str">
        <f aca="false">C17424&amp;D17424&amp;E17424&amp;F17424&amp;G17424&amp;H17424</f>
        <v>LUVA SOLDAVEL,COM DIAMETRO DE 32MM.FORNECIMENTO</v>
      </c>
      <c r="C17424" s="197" t="s">
        <v>34146</v>
      </c>
      <c r="I17424" s="197" t="s">
        <v>30</v>
      </c>
      <c r="J17424" s="197" t="n">
        <v>1.19</v>
      </c>
    </row>
    <row r="17425" customFormat="false" ht="12.75" hidden="true" customHeight="false" outlineLevel="0" collapsed="false">
      <c r="A17425" s="197" t="s">
        <v>34147</v>
      </c>
      <c r="B17425" s="197" t="str">
        <f aca="false">C17425&amp;D17425&amp;E17425&amp;F17425&amp;G17425&amp;H17425</f>
        <v>LUVA SOLDAVEL,COM DIAMETRO DE 32MM.FORNECIMENTO</v>
      </c>
      <c r="C17425" s="197" t="s">
        <v>34146</v>
      </c>
      <c r="I17425" s="197" t="s">
        <v>30</v>
      </c>
      <c r="J17425" s="197" t="n">
        <v>1.19</v>
      </c>
    </row>
    <row r="17426" customFormat="false" ht="12.75" hidden="true" customHeight="false" outlineLevel="0" collapsed="false">
      <c r="A17426" s="197" t="s">
        <v>34148</v>
      </c>
      <c r="B17426" s="197" t="str">
        <f aca="false">C17426&amp;D17426&amp;E17426&amp;F17426&amp;G17426&amp;H17426</f>
        <v>LUVA SOLDAVEL,COM DIAMETRO DE 40MM.FORNECIMENTO</v>
      </c>
      <c r="C17426" s="197" t="s">
        <v>34149</v>
      </c>
      <c r="I17426" s="197" t="s">
        <v>30</v>
      </c>
      <c r="J17426" s="197" t="n">
        <v>2.42</v>
      </c>
    </row>
    <row r="17427" customFormat="false" ht="12.75" hidden="true" customHeight="false" outlineLevel="0" collapsed="false">
      <c r="A17427" s="197" t="s">
        <v>34150</v>
      </c>
      <c r="B17427" s="197" t="str">
        <f aca="false">C17427&amp;D17427&amp;E17427&amp;F17427&amp;G17427&amp;H17427</f>
        <v>LUVA SOLDAVEL,COM DIAMETRO DE 40MM.FORNECIMENTO</v>
      </c>
      <c r="C17427" s="197" t="s">
        <v>34149</v>
      </c>
      <c r="I17427" s="197" t="s">
        <v>30</v>
      </c>
      <c r="J17427" s="197" t="n">
        <v>2.42</v>
      </c>
    </row>
    <row r="17428" customFormat="false" ht="12.75" hidden="true" customHeight="false" outlineLevel="0" collapsed="false">
      <c r="A17428" s="197" t="s">
        <v>34151</v>
      </c>
      <c r="B17428" s="197" t="str">
        <f aca="false">C17428&amp;D17428&amp;E17428&amp;F17428&amp;G17428&amp;H17428</f>
        <v>LUVA SOLDAVEL,COM DIAMETRO DE 50MM.FORNECIMENTO</v>
      </c>
      <c r="C17428" s="197" t="s">
        <v>34152</v>
      </c>
      <c r="I17428" s="197" t="s">
        <v>30</v>
      </c>
      <c r="J17428" s="197" t="n">
        <v>2.66</v>
      </c>
    </row>
    <row r="17429" customFormat="false" ht="12.75" hidden="true" customHeight="false" outlineLevel="0" collapsed="false">
      <c r="A17429" s="197" t="s">
        <v>34153</v>
      </c>
      <c r="B17429" s="197" t="str">
        <f aca="false">C17429&amp;D17429&amp;E17429&amp;F17429&amp;G17429&amp;H17429</f>
        <v>LUVA SOLDAVEL,COM DIAMETRO DE 50MM.FORNECIMENTO</v>
      </c>
      <c r="C17429" s="197" t="s">
        <v>34152</v>
      </c>
      <c r="I17429" s="197" t="s">
        <v>30</v>
      </c>
      <c r="J17429" s="197" t="n">
        <v>2.66</v>
      </c>
    </row>
    <row r="17430" customFormat="false" ht="12.75" hidden="true" customHeight="false" outlineLevel="0" collapsed="false">
      <c r="A17430" s="197" t="s">
        <v>34154</v>
      </c>
      <c r="B17430" s="197" t="str">
        <f aca="false">C17430&amp;D17430&amp;E17430&amp;F17430&amp;G17430&amp;H17430</f>
        <v>LUVA SOLDAVEL,COM DIAMETRO DE 60MM.FORNECIMENTO</v>
      </c>
      <c r="C17430" s="197" t="s">
        <v>34155</v>
      </c>
      <c r="I17430" s="197" t="s">
        <v>30</v>
      </c>
      <c r="J17430" s="197" t="n">
        <v>8.44</v>
      </c>
    </row>
    <row r="17431" customFormat="false" ht="12.75" hidden="true" customHeight="false" outlineLevel="0" collapsed="false">
      <c r="A17431" s="197" t="s">
        <v>34156</v>
      </c>
      <c r="B17431" s="197" t="str">
        <f aca="false">C17431&amp;D17431&amp;E17431&amp;F17431&amp;G17431&amp;H17431</f>
        <v>LUVA SOLDAVEL,COM DIAMETRO DE 60MM.FORNECIMENTO</v>
      </c>
      <c r="C17431" s="197" t="s">
        <v>34155</v>
      </c>
      <c r="I17431" s="197" t="s">
        <v>30</v>
      </c>
      <c r="J17431" s="197" t="n">
        <v>8.44</v>
      </c>
    </row>
    <row r="17432" customFormat="false" ht="12.75" hidden="true" customHeight="false" outlineLevel="0" collapsed="false">
      <c r="A17432" s="197" t="s">
        <v>34157</v>
      </c>
      <c r="B17432" s="197" t="str">
        <f aca="false">C17432&amp;D17432&amp;E17432&amp;F17432&amp;G17432&amp;H17432</f>
        <v>LUVA SOLDAVEL,COM DIAMETRO DE 75MM.FORNECIMENTO</v>
      </c>
      <c r="C17432" s="197" t="s">
        <v>34158</v>
      </c>
      <c r="I17432" s="197" t="s">
        <v>30</v>
      </c>
      <c r="J17432" s="197" t="n">
        <v>12.36</v>
      </c>
    </row>
    <row r="17433" customFormat="false" ht="12.75" hidden="true" customHeight="false" outlineLevel="0" collapsed="false">
      <c r="A17433" s="197" t="s">
        <v>34159</v>
      </c>
      <c r="B17433" s="197" t="str">
        <f aca="false">C17433&amp;D17433&amp;E17433&amp;F17433&amp;G17433&amp;H17433</f>
        <v>LUVA SOLDAVEL,COM DIAMETRO DE 75MM.FORNECIMENTO</v>
      </c>
      <c r="C17433" s="197" t="s">
        <v>34158</v>
      </c>
      <c r="I17433" s="197" t="s">
        <v>30</v>
      </c>
      <c r="J17433" s="197" t="n">
        <v>12.36</v>
      </c>
    </row>
    <row r="17434" customFormat="false" ht="12.75" hidden="true" customHeight="false" outlineLevel="0" collapsed="false">
      <c r="A17434" s="197" t="s">
        <v>34160</v>
      </c>
      <c r="B17434" s="197" t="str">
        <f aca="false">C17434&amp;D17434&amp;E17434&amp;F17434&amp;G17434&amp;H17434</f>
        <v>LUVA SOLDAVEL,COM DIAMETRO DE 85MM.FORNECIMENTO</v>
      </c>
      <c r="C17434" s="197" t="s">
        <v>34161</v>
      </c>
      <c r="I17434" s="197" t="s">
        <v>30</v>
      </c>
      <c r="J17434" s="197" t="n">
        <v>28.33</v>
      </c>
    </row>
    <row r="17435" customFormat="false" ht="12.75" hidden="true" customHeight="false" outlineLevel="0" collapsed="false">
      <c r="A17435" s="197" t="s">
        <v>34162</v>
      </c>
      <c r="B17435" s="197" t="str">
        <f aca="false">C17435&amp;D17435&amp;E17435&amp;F17435&amp;G17435&amp;H17435</f>
        <v>LUVA SOLDAVEL,COM DIAMETRO DE 85MM.FORNECIMENTO</v>
      </c>
      <c r="C17435" s="197" t="s">
        <v>34161</v>
      </c>
      <c r="I17435" s="197" t="s">
        <v>30</v>
      </c>
      <c r="J17435" s="197" t="n">
        <v>28.33</v>
      </c>
    </row>
    <row r="17436" customFormat="false" ht="12.75" hidden="true" customHeight="false" outlineLevel="0" collapsed="false">
      <c r="A17436" s="197" t="s">
        <v>34163</v>
      </c>
      <c r="B17436" s="197" t="str">
        <f aca="false">C17436&amp;D17436&amp;E17436&amp;F17436&amp;G17436&amp;H17436</f>
        <v>LUVA SOLDAVEL,COM DIAMETRO DE 110MM.FORNECIMENTO</v>
      </c>
      <c r="C17436" s="197" t="s">
        <v>34164</v>
      </c>
      <c r="I17436" s="197" t="s">
        <v>30</v>
      </c>
      <c r="J17436" s="197" t="n">
        <v>49.15</v>
      </c>
    </row>
    <row r="17437" customFormat="false" ht="12.75" hidden="true" customHeight="false" outlineLevel="0" collapsed="false">
      <c r="A17437" s="197" t="s">
        <v>34165</v>
      </c>
      <c r="B17437" s="197" t="str">
        <f aca="false">C17437&amp;D17437&amp;E17437&amp;F17437&amp;G17437&amp;H17437</f>
        <v>LUVA SOLDAVEL,COM DIAMETRO DE 110MM.FORNECIMENTO</v>
      </c>
      <c r="C17437" s="197" t="s">
        <v>34164</v>
      </c>
      <c r="I17437" s="197" t="s">
        <v>30</v>
      </c>
      <c r="J17437" s="197" t="n">
        <v>49.15</v>
      </c>
    </row>
    <row r="17438" customFormat="false" ht="12.75" hidden="true" customHeight="false" outlineLevel="0" collapsed="false">
      <c r="A17438" s="197" t="s">
        <v>34166</v>
      </c>
      <c r="B17438" s="197" t="str">
        <f aca="false">C17438&amp;D17438&amp;E17438&amp;F17438&amp;G17438&amp;H17438</f>
        <v>LUVA DE REDUCAO SOLDAVEL,COM DIAMETRO DE 25MMX20MM.FORNECIMENTO</v>
      </c>
      <c r="C17438" s="197" t="s">
        <v>34167</v>
      </c>
      <c r="D17438" s="197" t="s">
        <v>5130</v>
      </c>
      <c r="I17438" s="197" t="s">
        <v>30</v>
      </c>
      <c r="J17438" s="197" t="n">
        <v>0.89</v>
      </c>
    </row>
    <row r="17439" customFormat="false" ht="12.75" hidden="true" customHeight="false" outlineLevel="0" collapsed="false">
      <c r="A17439" s="197" t="s">
        <v>34168</v>
      </c>
      <c r="B17439" s="197" t="str">
        <f aca="false">C17439&amp;D17439&amp;E17439&amp;F17439&amp;G17439&amp;H17439</f>
        <v>LUVA DE REDUCAO SOLDAVEL,COM DIAMETRO DE 25MMX20MM.FORNECIMENTO</v>
      </c>
      <c r="C17439" s="197" t="s">
        <v>34167</v>
      </c>
      <c r="D17439" s="197" t="s">
        <v>5130</v>
      </c>
      <c r="I17439" s="197" t="s">
        <v>30</v>
      </c>
      <c r="J17439" s="197" t="n">
        <v>0.89</v>
      </c>
    </row>
    <row r="17440" customFormat="false" ht="12.75" hidden="true" customHeight="false" outlineLevel="0" collapsed="false">
      <c r="A17440" s="197" t="s">
        <v>34169</v>
      </c>
      <c r="B17440" s="197" t="str">
        <f aca="false">C17440&amp;D17440&amp;E17440&amp;F17440&amp;G17440&amp;H17440</f>
        <v>LUVA DE REDUCAO SOLDAVEL,COM DIAMETRO DE 32MMX25MM.FORNECIMENTO</v>
      </c>
      <c r="C17440" s="197" t="s">
        <v>34170</v>
      </c>
      <c r="D17440" s="197" t="s">
        <v>5130</v>
      </c>
      <c r="I17440" s="197" t="s">
        <v>30</v>
      </c>
      <c r="J17440" s="197" t="n">
        <v>2.24</v>
      </c>
    </row>
    <row r="17441" customFormat="false" ht="12.75" hidden="true" customHeight="false" outlineLevel="0" collapsed="false">
      <c r="A17441" s="197" t="s">
        <v>34171</v>
      </c>
      <c r="B17441" s="197" t="str">
        <f aca="false">C17441&amp;D17441&amp;E17441&amp;F17441&amp;G17441&amp;H17441</f>
        <v>LUVA DE REDUCAO SOLDAVEL,COM DIAMETRO DE 32MMX25MM.FORNECIMENTO</v>
      </c>
      <c r="C17441" s="197" t="s">
        <v>34170</v>
      </c>
      <c r="D17441" s="197" t="s">
        <v>5130</v>
      </c>
      <c r="I17441" s="197" t="s">
        <v>30</v>
      </c>
      <c r="J17441" s="197" t="n">
        <v>2.24</v>
      </c>
    </row>
    <row r="17442" customFormat="false" ht="12.75" hidden="true" customHeight="false" outlineLevel="0" collapsed="false">
      <c r="A17442" s="197" t="s">
        <v>34172</v>
      </c>
      <c r="B17442" s="197" t="str">
        <f aca="false">C17442&amp;D17442&amp;E17442&amp;F17442&amp;G17442&amp;H17442</f>
        <v>LUVA DE REDUCAO SOLDAVEL,COM DIAMETRO DE 40MMX32MM.FORNECIMENTO</v>
      </c>
      <c r="C17442" s="197" t="s">
        <v>34173</v>
      </c>
      <c r="D17442" s="197" t="s">
        <v>5130</v>
      </c>
      <c r="I17442" s="197" t="s">
        <v>30</v>
      </c>
      <c r="J17442" s="197" t="n">
        <v>2.62</v>
      </c>
    </row>
    <row r="17443" customFormat="false" ht="12.75" hidden="true" customHeight="false" outlineLevel="0" collapsed="false">
      <c r="A17443" s="197" t="s">
        <v>34174</v>
      </c>
      <c r="B17443" s="197" t="str">
        <f aca="false">C17443&amp;D17443&amp;E17443&amp;F17443&amp;G17443&amp;H17443</f>
        <v>LUVA DE REDUCAO SOLDAVEL,COM DIAMETRO DE 40MMX32MM.FORNECIMENTO</v>
      </c>
      <c r="C17443" s="197" t="s">
        <v>34173</v>
      </c>
      <c r="D17443" s="197" t="s">
        <v>5130</v>
      </c>
      <c r="I17443" s="197" t="s">
        <v>30</v>
      </c>
      <c r="J17443" s="197" t="n">
        <v>2.62</v>
      </c>
    </row>
    <row r="17444" customFormat="false" ht="12.75" hidden="true" customHeight="false" outlineLevel="0" collapsed="false">
      <c r="A17444" s="197" t="s">
        <v>34175</v>
      </c>
      <c r="B17444" s="197" t="str">
        <f aca="false">C17444&amp;D17444&amp;E17444&amp;F17444&amp;G17444&amp;H17444</f>
        <v>LUVA DE REDUCAO SOLDAVEL,COM DIAMETRO DE 60MMX50MM.FORNECIMENTO</v>
      </c>
      <c r="C17444" s="197" t="s">
        <v>34176</v>
      </c>
      <c r="D17444" s="197" t="s">
        <v>5130</v>
      </c>
      <c r="I17444" s="197" t="s">
        <v>30</v>
      </c>
      <c r="J17444" s="197" t="n">
        <v>6.73</v>
      </c>
    </row>
    <row r="17445" customFormat="false" ht="12.75" hidden="true" customHeight="false" outlineLevel="0" collapsed="false">
      <c r="A17445" s="197" t="s">
        <v>34177</v>
      </c>
      <c r="B17445" s="197" t="str">
        <f aca="false">C17445&amp;D17445&amp;E17445&amp;F17445&amp;G17445&amp;H17445</f>
        <v>LUVA DE REDUCAO SOLDAVEL,COM DIAMETRO DE 60MMX50MM.FORNECIMENTO</v>
      </c>
      <c r="C17445" s="197" t="s">
        <v>34176</v>
      </c>
      <c r="D17445" s="197" t="s">
        <v>5130</v>
      </c>
      <c r="I17445" s="197" t="s">
        <v>30</v>
      </c>
      <c r="J17445" s="197" t="n">
        <v>6.73</v>
      </c>
    </row>
    <row r="17446" customFormat="false" ht="12.75" hidden="true" customHeight="false" outlineLevel="0" collapsed="false">
      <c r="A17446" s="197" t="s">
        <v>34178</v>
      </c>
      <c r="B17446" s="197" t="str">
        <f aca="false">C17446&amp;D17446&amp;E17446&amp;F17446&amp;G17446&amp;H17446</f>
        <v>LUVA DE CORRER PARA TUBO SOLDAVEL,COM DIAMETRO DE 20MM.FORNECIMENTO</v>
      </c>
      <c r="C17446" s="197" t="s">
        <v>34179</v>
      </c>
      <c r="D17446" s="197" t="s">
        <v>19650</v>
      </c>
      <c r="I17446" s="197" t="s">
        <v>30</v>
      </c>
      <c r="J17446" s="197" t="n">
        <v>5.87</v>
      </c>
    </row>
    <row r="17447" customFormat="false" ht="12.75" hidden="true" customHeight="false" outlineLevel="0" collapsed="false">
      <c r="A17447" s="197" t="s">
        <v>34180</v>
      </c>
      <c r="B17447" s="197" t="str">
        <f aca="false">C17447&amp;D17447&amp;E17447&amp;F17447&amp;G17447&amp;H17447</f>
        <v>LUVA DE CORRER PARA TUBO SOLDAVEL,COM DIAMETRO DE 20MM.FORNECIMENTO</v>
      </c>
      <c r="C17447" s="197" t="s">
        <v>34179</v>
      </c>
      <c r="D17447" s="197" t="s">
        <v>19650</v>
      </c>
      <c r="I17447" s="197" t="s">
        <v>30</v>
      </c>
      <c r="J17447" s="197" t="n">
        <v>5.87</v>
      </c>
    </row>
    <row r="17448" customFormat="false" ht="12.75" hidden="true" customHeight="false" outlineLevel="0" collapsed="false">
      <c r="A17448" s="197" t="s">
        <v>34181</v>
      </c>
      <c r="B17448" s="197" t="str">
        <f aca="false">C17448&amp;D17448&amp;E17448&amp;F17448&amp;G17448&amp;H17448</f>
        <v>LUVA DE CORRER PARA TUBO SOLDAVEL,COM DIAMETRO DE 25MM.FORNECIMENTO</v>
      </c>
      <c r="C17448" s="197" t="s">
        <v>34182</v>
      </c>
      <c r="D17448" s="197" t="s">
        <v>19650</v>
      </c>
      <c r="I17448" s="197" t="s">
        <v>30</v>
      </c>
      <c r="J17448" s="197" t="n">
        <v>7.28</v>
      </c>
    </row>
    <row r="17449" customFormat="false" ht="12.75" hidden="true" customHeight="false" outlineLevel="0" collapsed="false">
      <c r="A17449" s="197" t="s">
        <v>34183</v>
      </c>
      <c r="B17449" s="197" t="str">
        <f aca="false">C17449&amp;D17449&amp;E17449&amp;F17449&amp;G17449&amp;H17449</f>
        <v>LUVA DE CORRER PARA TUBO SOLDAVEL,COM DIAMETRO DE 25MM.FORNECIMENTO</v>
      </c>
      <c r="C17449" s="197" t="s">
        <v>34182</v>
      </c>
      <c r="D17449" s="197" t="s">
        <v>19650</v>
      </c>
      <c r="I17449" s="197" t="s">
        <v>30</v>
      </c>
      <c r="J17449" s="197" t="n">
        <v>7.28</v>
      </c>
    </row>
    <row r="17450" customFormat="false" ht="12.75" hidden="true" customHeight="false" outlineLevel="0" collapsed="false">
      <c r="A17450" s="197" t="s">
        <v>34184</v>
      </c>
      <c r="B17450" s="197" t="str">
        <f aca="false">C17450&amp;D17450&amp;E17450&amp;F17450&amp;G17450&amp;H17450</f>
        <v>LUVA DE CORRER PARA TUBO SOLDAVEL,COM DIAMETRO DE 50MM.FORNECIMENTO</v>
      </c>
      <c r="C17450" s="197" t="s">
        <v>34185</v>
      </c>
      <c r="D17450" s="197" t="s">
        <v>19650</v>
      </c>
      <c r="I17450" s="197" t="s">
        <v>30</v>
      </c>
      <c r="J17450" s="197" t="n">
        <v>19.64</v>
      </c>
    </row>
    <row r="17451" customFormat="false" ht="12.75" hidden="true" customHeight="false" outlineLevel="0" collapsed="false">
      <c r="A17451" s="197" t="s">
        <v>34186</v>
      </c>
      <c r="B17451" s="197" t="str">
        <f aca="false">C17451&amp;D17451&amp;E17451&amp;F17451&amp;G17451&amp;H17451</f>
        <v>LUVA DE CORRER PARA TUBO SOLDAVEL,COM DIAMETRO DE 50MM.FORNECIMENTO</v>
      </c>
      <c r="C17451" s="197" t="s">
        <v>34185</v>
      </c>
      <c r="D17451" s="197" t="s">
        <v>19650</v>
      </c>
      <c r="I17451" s="197" t="s">
        <v>30</v>
      </c>
      <c r="J17451" s="197" t="n">
        <v>19.64</v>
      </c>
    </row>
    <row r="17452" customFormat="false" ht="12.75" hidden="true" customHeight="false" outlineLevel="0" collapsed="false">
      <c r="A17452" s="197" t="s">
        <v>34187</v>
      </c>
      <c r="B17452" s="197" t="str">
        <f aca="false">C17452&amp;D17452&amp;E17452&amp;F17452&amp;G17452&amp;H17452</f>
        <v>TE SOLDAVEL 90º,COM DIAMETRO DE 20MM.FORNECIMENTO</v>
      </c>
      <c r="C17452" s="197" t="s">
        <v>34188</v>
      </c>
      <c r="I17452" s="197" t="s">
        <v>30</v>
      </c>
      <c r="J17452" s="197" t="n">
        <v>0.54</v>
      </c>
    </row>
    <row r="17453" customFormat="false" ht="12.75" hidden="true" customHeight="false" outlineLevel="0" collapsed="false">
      <c r="A17453" s="197" t="s">
        <v>34189</v>
      </c>
      <c r="B17453" s="197" t="str">
        <f aca="false">C17453&amp;D17453&amp;E17453&amp;F17453&amp;G17453&amp;H17453</f>
        <v>TE SOLDAVEL 90º,COM DIAMETRO DE 20MM.FORNECIMENTO</v>
      </c>
      <c r="C17453" s="197" t="s">
        <v>34188</v>
      </c>
      <c r="I17453" s="197" t="s">
        <v>30</v>
      </c>
      <c r="J17453" s="197" t="n">
        <v>0.54</v>
      </c>
    </row>
    <row r="17454" customFormat="false" ht="12.75" hidden="true" customHeight="false" outlineLevel="0" collapsed="false">
      <c r="A17454" s="197" t="s">
        <v>34190</v>
      </c>
      <c r="B17454" s="197" t="str">
        <f aca="false">C17454&amp;D17454&amp;E17454&amp;F17454&amp;G17454&amp;H17454</f>
        <v>TE SOLDAVEL 90º,COM DIAMETRO DE 25MM.FORNECIMENTO</v>
      </c>
      <c r="C17454" s="197" t="s">
        <v>34191</v>
      </c>
      <c r="I17454" s="197" t="s">
        <v>30</v>
      </c>
      <c r="J17454" s="197" t="n">
        <v>0.73</v>
      </c>
    </row>
    <row r="17455" customFormat="false" ht="12.75" hidden="true" customHeight="false" outlineLevel="0" collapsed="false">
      <c r="A17455" s="197" t="s">
        <v>34192</v>
      </c>
      <c r="B17455" s="197" t="str">
        <f aca="false">C17455&amp;D17455&amp;E17455&amp;F17455&amp;G17455&amp;H17455</f>
        <v>TE SOLDAVEL 90º,COM DIAMETRO DE 25MM.FORNECIMENTO</v>
      </c>
      <c r="C17455" s="197" t="s">
        <v>34191</v>
      </c>
      <c r="I17455" s="197" t="s">
        <v>30</v>
      </c>
      <c r="J17455" s="197" t="n">
        <v>0.73</v>
      </c>
    </row>
    <row r="17456" customFormat="false" ht="12.75" hidden="true" customHeight="false" outlineLevel="0" collapsed="false">
      <c r="A17456" s="197" t="s">
        <v>34193</v>
      </c>
      <c r="B17456" s="197" t="str">
        <f aca="false">C17456&amp;D17456&amp;E17456&amp;F17456&amp;G17456&amp;H17456</f>
        <v>TE SOLDAVEL 90º,COM DIAMETRO DE 32MM.FORNECIMENTO</v>
      </c>
      <c r="C17456" s="197" t="s">
        <v>34194</v>
      </c>
      <c r="I17456" s="197" t="s">
        <v>30</v>
      </c>
      <c r="J17456" s="197" t="n">
        <v>2.33</v>
      </c>
    </row>
    <row r="17457" customFormat="false" ht="12.75" hidden="true" customHeight="false" outlineLevel="0" collapsed="false">
      <c r="A17457" s="197" t="s">
        <v>34195</v>
      </c>
      <c r="B17457" s="197" t="str">
        <f aca="false">C17457&amp;D17457&amp;E17457&amp;F17457&amp;G17457&amp;H17457</f>
        <v>TE SOLDAVEL 90º,COM DIAMETRO DE 32MM.FORNECIMENTO</v>
      </c>
      <c r="C17457" s="197" t="s">
        <v>34194</v>
      </c>
      <c r="I17457" s="197" t="s">
        <v>30</v>
      </c>
      <c r="J17457" s="197" t="n">
        <v>2.33</v>
      </c>
    </row>
    <row r="17458" customFormat="false" ht="12.75" hidden="true" customHeight="false" outlineLevel="0" collapsed="false">
      <c r="A17458" s="197" t="s">
        <v>34196</v>
      </c>
      <c r="B17458" s="197" t="str">
        <f aca="false">C17458&amp;D17458&amp;E17458&amp;F17458&amp;G17458&amp;H17458</f>
        <v>TE SOLDAVEL 90º,COM DIAMETRO DE 40MM.FORNECIMENTO</v>
      </c>
      <c r="C17458" s="197" t="s">
        <v>34197</v>
      </c>
      <c r="I17458" s="197" t="s">
        <v>30</v>
      </c>
      <c r="J17458" s="197" t="n">
        <v>5.65</v>
      </c>
    </row>
    <row r="17459" customFormat="false" ht="12.75" hidden="true" customHeight="false" outlineLevel="0" collapsed="false">
      <c r="A17459" s="197" t="s">
        <v>34198</v>
      </c>
      <c r="B17459" s="197" t="str">
        <f aca="false">C17459&amp;D17459&amp;E17459&amp;F17459&amp;G17459&amp;H17459</f>
        <v>TE SOLDAVEL 90º,COM DIAMETRO DE 40MM.FORNECIMENTO</v>
      </c>
      <c r="C17459" s="197" t="s">
        <v>34197</v>
      </c>
      <c r="I17459" s="197" t="s">
        <v>30</v>
      </c>
      <c r="J17459" s="197" t="n">
        <v>5.65</v>
      </c>
    </row>
    <row r="17460" customFormat="false" ht="12.75" hidden="true" customHeight="false" outlineLevel="0" collapsed="false">
      <c r="A17460" s="197" t="s">
        <v>34199</v>
      </c>
      <c r="B17460" s="197" t="str">
        <f aca="false">C17460&amp;D17460&amp;E17460&amp;F17460&amp;G17460&amp;H17460</f>
        <v>TE SOLDAVEL 90º,COM DIAMETRO DE 50MM.FORNECIMENTO</v>
      </c>
      <c r="C17460" s="197" t="s">
        <v>34200</v>
      </c>
      <c r="I17460" s="197" t="s">
        <v>30</v>
      </c>
      <c r="J17460" s="197" t="n">
        <v>5.99</v>
      </c>
    </row>
    <row r="17461" customFormat="false" ht="12.75" hidden="true" customHeight="false" outlineLevel="0" collapsed="false">
      <c r="A17461" s="197" t="s">
        <v>34201</v>
      </c>
      <c r="B17461" s="197" t="str">
        <f aca="false">C17461&amp;D17461&amp;E17461&amp;F17461&amp;G17461&amp;H17461</f>
        <v>TE SOLDAVEL 90º,COM DIAMETRO DE 50MM.FORNECIMENTO</v>
      </c>
      <c r="C17461" s="197" t="s">
        <v>34200</v>
      </c>
      <c r="I17461" s="197" t="s">
        <v>30</v>
      </c>
      <c r="J17461" s="197" t="n">
        <v>5.99</v>
      </c>
    </row>
    <row r="17462" customFormat="false" ht="12.75" hidden="true" customHeight="false" outlineLevel="0" collapsed="false">
      <c r="A17462" s="197" t="s">
        <v>34202</v>
      </c>
      <c r="B17462" s="197" t="str">
        <f aca="false">C17462&amp;D17462&amp;E17462&amp;F17462&amp;G17462&amp;H17462</f>
        <v>TE SOLDAVEL 90º,COM DIAMETRO DE 60MM.FORNECIMENTO</v>
      </c>
      <c r="C17462" s="197" t="s">
        <v>34203</v>
      </c>
      <c r="I17462" s="197" t="s">
        <v>30</v>
      </c>
      <c r="J17462" s="197" t="n">
        <v>18.94</v>
      </c>
    </row>
    <row r="17463" customFormat="false" ht="12.75" hidden="true" customHeight="false" outlineLevel="0" collapsed="false">
      <c r="A17463" s="197" t="s">
        <v>34204</v>
      </c>
      <c r="B17463" s="197" t="str">
        <f aca="false">C17463&amp;D17463&amp;E17463&amp;F17463&amp;G17463&amp;H17463</f>
        <v>TE SOLDAVEL 90º,COM DIAMETRO DE 60MM.FORNECIMENTO</v>
      </c>
      <c r="C17463" s="197" t="s">
        <v>34203</v>
      </c>
      <c r="I17463" s="197" t="s">
        <v>30</v>
      </c>
      <c r="J17463" s="197" t="n">
        <v>18.94</v>
      </c>
    </row>
    <row r="17464" customFormat="false" ht="12.75" hidden="true" customHeight="false" outlineLevel="0" collapsed="false">
      <c r="A17464" s="197" t="s">
        <v>34205</v>
      </c>
      <c r="B17464" s="197" t="str">
        <f aca="false">C17464&amp;D17464&amp;E17464&amp;F17464&amp;G17464&amp;H17464</f>
        <v>TE SOLDAVEL 90º,COM DIAMETRO DE 75MM.FORNECIMENTO</v>
      </c>
      <c r="C17464" s="197" t="s">
        <v>34206</v>
      </c>
      <c r="I17464" s="197" t="s">
        <v>30</v>
      </c>
      <c r="J17464" s="197" t="n">
        <v>34.94</v>
      </c>
    </row>
    <row r="17465" customFormat="false" ht="12.75" hidden="true" customHeight="false" outlineLevel="0" collapsed="false">
      <c r="A17465" s="197" t="s">
        <v>34207</v>
      </c>
      <c r="B17465" s="197" t="str">
        <f aca="false">C17465&amp;D17465&amp;E17465&amp;F17465&amp;G17465&amp;H17465</f>
        <v>TE SOLDAVEL 90º,COM DIAMETRO DE 75MM.FORNECIMENTO</v>
      </c>
      <c r="C17465" s="197" t="s">
        <v>34206</v>
      </c>
      <c r="I17465" s="197" t="s">
        <v>30</v>
      </c>
      <c r="J17465" s="197" t="n">
        <v>34.94</v>
      </c>
    </row>
    <row r="17466" customFormat="false" ht="12.75" hidden="true" customHeight="false" outlineLevel="0" collapsed="false">
      <c r="A17466" s="197" t="s">
        <v>34208</v>
      </c>
      <c r="B17466" s="197" t="str">
        <f aca="false">C17466&amp;D17466&amp;E17466&amp;F17466&amp;G17466&amp;H17466</f>
        <v>TE SOLDAVEL 90º,COM DIAMETRO DE 85MM.FORNECIMENTO</v>
      </c>
      <c r="C17466" s="197" t="s">
        <v>34209</v>
      </c>
      <c r="I17466" s="197" t="s">
        <v>30</v>
      </c>
      <c r="J17466" s="197" t="n">
        <v>59.24</v>
      </c>
    </row>
    <row r="17467" customFormat="false" ht="12.75" hidden="true" customHeight="false" outlineLevel="0" collapsed="false">
      <c r="A17467" s="197" t="s">
        <v>34210</v>
      </c>
      <c r="B17467" s="197" t="str">
        <f aca="false">C17467&amp;D17467&amp;E17467&amp;F17467&amp;G17467&amp;H17467</f>
        <v>TE SOLDAVEL 90º,COM DIAMETRO DE 85MM.FORNECIMENTO</v>
      </c>
      <c r="C17467" s="197" t="s">
        <v>34209</v>
      </c>
      <c r="I17467" s="197" t="s">
        <v>30</v>
      </c>
      <c r="J17467" s="197" t="n">
        <v>59.24</v>
      </c>
    </row>
    <row r="17468" customFormat="false" ht="12.75" hidden="true" customHeight="false" outlineLevel="0" collapsed="false">
      <c r="A17468" s="197" t="s">
        <v>34211</v>
      </c>
      <c r="B17468" s="197" t="str">
        <f aca="false">C17468&amp;D17468&amp;E17468&amp;F17468&amp;G17468&amp;H17468</f>
        <v>TE SOLDAVEL 90º,COM DIAMETRO DE 110MM.FORNECIMENTO</v>
      </c>
      <c r="C17468" s="197" t="s">
        <v>34212</v>
      </c>
      <c r="I17468" s="197" t="s">
        <v>30</v>
      </c>
      <c r="J17468" s="197" t="n">
        <v>110.51</v>
      </c>
    </row>
    <row r="17469" customFormat="false" ht="12.75" hidden="true" customHeight="false" outlineLevel="0" collapsed="false">
      <c r="A17469" s="197" t="s">
        <v>34213</v>
      </c>
      <c r="B17469" s="197" t="str">
        <f aca="false">C17469&amp;D17469&amp;E17469&amp;F17469&amp;G17469&amp;H17469</f>
        <v>TE SOLDAVEL 90º,COM DIAMETRO DE 110MM.FORNECIMENTO</v>
      </c>
      <c r="C17469" s="197" t="s">
        <v>34212</v>
      </c>
      <c r="I17469" s="197" t="s">
        <v>30</v>
      </c>
      <c r="J17469" s="197" t="n">
        <v>110.51</v>
      </c>
    </row>
    <row r="17470" customFormat="false" ht="12.75" hidden="true" customHeight="false" outlineLevel="0" collapsed="false">
      <c r="A17470" s="197" t="s">
        <v>34214</v>
      </c>
      <c r="B17470" s="197" t="str">
        <f aca="false">C17470&amp;D17470&amp;E17470&amp;F17470&amp;G17470&amp;H17470</f>
        <v>TE DE REDUCAO 90º SOLDAVEL,COM DIAMETRO DE 25MMX20MM.FORNECIMENTO</v>
      </c>
      <c r="C17470" s="197" t="s">
        <v>34215</v>
      </c>
      <c r="D17470" s="197" t="s">
        <v>10224</v>
      </c>
      <c r="I17470" s="197" t="s">
        <v>30</v>
      </c>
      <c r="J17470" s="197" t="n">
        <v>2.34</v>
      </c>
    </row>
    <row r="17471" customFormat="false" ht="12.75" hidden="true" customHeight="false" outlineLevel="0" collapsed="false">
      <c r="A17471" s="197" t="s">
        <v>34216</v>
      </c>
      <c r="B17471" s="197" t="str">
        <f aca="false">C17471&amp;D17471&amp;E17471&amp;F17471&amp;G17471&amp;H17471</f>
        <v>TE DE REDUCAO 90º SOLDAVEL,COM DIAMETRO DE 25MMX20MM.FORNECIMENTO</v>
      </c>
      <c r="C17471" s="197" t="s">
        <v>34215</v>
      </c>
      <c r="D17471" s="197" t="s">
        <v>10224</v>
      </c>
      <c r="I17471" s="197" t="s">
        <v>30</v>
      </c>
      <c r="J17471" s="197" t="n">
        <v>2.34</v>
      </c>
    </row>
    <row r="17472" customFormat="false" ht="12.75" hidden="true" customHeight="false" outlineLevel="0" collapsed="false">
      <c r="A17472" s="197" t="s">
        <v>34217</v>
      </c>
      <c r="B17472" s="197" t="str">
        <f aca="false">C17472&amp;D17472&amp;E17472&amp;F17472&amp;G17472&amp;H17472</f>
        <v>TE DE REDUCAO 90º SOLDAVEL,COM DIAMETRO DE 32MMX25MM.FORNECIMENTO</v>
      </c>
      <c r="C17472" s="197" t="s">
        <v>34218</v>
      </c>
      <c r="D17472" s="197" t="s">
        <v>10224</v>
      </c>
      <c r="I17472" s="197" t="s">
        <v>30</v>
      </c>
      <c r="J17472" s="197" t="n">
        <v>4.47</v>
      </c>
    </row>
    <row r="17473" customFormat="false" ht="12.75" hidden="true" customHeight="false" outlineLevel="0" collapsed="false">
      <c r="A17473" s="197" t="s">
        <v>34219</v>
      </c>
      <c r="B17473" s="197" t="str">
        <f aca="false">C17473&amp;D17473&amp;E17473&amp;F17473&amp;G17473&amp;H17473</f>
        <v>TE DE REDUCAO 90º SOLDAVEL,COM DIAMETRO DE 32MMX25MM.FORNECIMENTO</v>
      </c>
      <c r="C17473" s="197" t="s">
        <v>34218</v>
      </c>
      <c r="D17473" s="197" t="s">
        <v>10224</v>
      </c>
      <c r="I17473" s="197" t="s">
        <v>30</v>
      </c>
      <c r="J17473" s="197" t="n">
        <v>4.47</v>
      </c>
    </row>
    <row r="17474" customFormat="false" ht="12.75" hidden="true" customHeight="false" outlineLevel="0" collapsed="false">
      <c r="A17474" s="197" t="s">
        <v>34220</v>
      </c>
      <c r="B17474" s="197" t="str">
        <f aca="false">C17474&amp;D17474&amp;E17474&amp;F17474&amp;G17474&amp;H17474</f>
        <v>TE DE REDUCAO 90º SOLDAVEL,COM DIAMETRO DE 40MMX32MM.FORNECIMENTO</v>
      </c>
      <c r="C17474" s="197" t="s">
        <v>34221</v>
      </c>
      <c r="D17474" s="197" t="s">
        <v>10224</v>
      </c>
      <c r="I17474" s="197" t="s">
        <v>30</v>
      </c>
      <c r="J17474" s="197" t="n">
        <v>6.03</v>
      </c>
    </row>
    <row r="17475" customFormat="false" ht="12.75" hidden="true" customHeight="false" outlineLevel="0" collapsed="false">
      <c r="A17475" s="197" t="s">
        <v>34222</v>
      </c>
      <c r="B17475" s="197" t="str">
        <f aca="false">C17475&amp;D17475&amp;E17475&amp;F17475&amp;G17475&amp;H17475</f>
        <v>TE DE REDUCAO 90º SOLDAVEL,COM DIAMETRO DE 40MMX32MM.FORNECIMENTO</v>
      </c>
      <c r="C17475" s="197" t="s">
        <v>34221</v>
      </c>
      <c r="D17475" s="197" t="s">
        <v>10224</v>
      </c>
      <c r="I17475" s="197" t="s">
        <v>30</v>
      </c>
      <c r="J17475" s="197" t="n">
        <v>6.03</v>
      </c>
    </row>
    <row r="17476" customFormat="false" ht="12.75" hidden="true" customHeight="false" outlineLevel="0" collapsed="false">
      <c r="A17476" s="197" t="s">
        <v>34223</v>
      </c>
      <c r="B17476" s="197" t="str">
        <f aca="false">C17476&amp;D17476&amp;E17476&amp;F17476&amp;G17476&amp;H17476</f>
        <v>TE DE REDUCAO 90º SOLDAVEL,COM DIAMETRO DE 50MMX20MM.FORNECIMENTO</v>
      </c>
      <c r="C17476" s="197" t="s">
        <v>34224</v>
      </c>
      <c r="D17476" s="197" t="s">
        <v>10224</v>
      </c>
      <c r="I17476" s="197" t="s">
        <v>30</v>
      </c>
      <c r="J17476" s="197" t="n">
        <v>6.18</v>
      </c>
    </row>
    <row r="17477" customFormat="false" ht="12.75" hidden="true" customHeight="false" outlineLevel="0" collapsed="false">
      <c r="A17477" s="197" t="s">
        <v>34225</v>
      </c>
      <c r="B17477" s="197" t="str">
        <f aca="false">C17477&amp;D17477&amp;E17477&amp;F17477&amp;G17477&amp;H17477</f>
        <v>TE DE REDUCAO 90º SOLDAVEL,COM DIAMETRO DE 50MMX20MM.FORNECIMENTO</v>
      </c>
      <c r="C17477" s="197" t="s">
        <v>34224</v>
      </c>
      <c r="D17477" s="197" t="s">
        <v>10224</v>
      </c>
      <c r="I17477" s="197" t="s">
        <v>30</v>
      </c>
      <c r="J17477" s="197" t="n">
        <v>6.18</v>
      </c>
    </row>
    <row r="17478" customFormat="false" ht="12.75" hidden="true" customHeight="false" outlineLevel="0" collapsed="false">
      <c r="A17478" s="197" t="s">
        <v>34226</v>
      </c>
      <c r="B17478" s="197" t="str">
        <f aca="false">C17478&amp;D17478&amp;E17478&amp;F17478&amp;G17478&amp;H17478</f>
        <v>TE DE REDUCAO 90º SOLDAVEL,COM DIAMETRO DE 50MMX25MM.FORNECIMENTO</v>
      </c>
      <c r="C17478" s="197" t="s">
        <v>34227</v>
      </c>
      <c r="D17478" s="197" t="s">
        <v>10224</v>
      </c>
      <c r="I17478" s="197" t="s">
        <v>30</v>
      </c>
      <c r="J17478" s="197" t="n">
        <v>5.02</v>
      </c>
    </row>
    <row r="17479" customFormat="false" ht="12.75" hidden="true" customHeight="false" outlineLevel="0" collapsed="false">
      <c r="A17479" s="197" t="s">
        <v>34228</v>
      </c>
      <c r="B17479" s="197" t="str">
        <f aca="false">C17479&amp;D17479&amp;E17479&amp;F17479&amp;G17479&amp;H17479</f>
        <v>TE DE REDUCAO 90º SOLDAVEL,COM DIAMETRO DE 50MMX25MM.FORNECIMENTO</v>
      </c>
      <c r="C17479" s="197" t="s">
        <v>34227</v>
      </c>
      <c r="D17479" s="197" t="s">
        <v>10224</v>
      </c>
      <c r="I17479" s="197" t="s">
        <v>30</v>
      </c>
      <c r="J17479" s="197" t="n">
        <v>5.02</v>
      </c>
    </row>
    <row r="17480" customFormat="false" ht="12.75" hidden="true" customHeight="false" outlineLevel="0" collapsed="false">
      <c r="A17480" s="197" t="s">
        <v>34229</v>
      </c>
      <c r="B17480" s="197" t="str">
        <f aca="false">C17480&amp;D17480&amp;E17480&amp;F17480&amp;G17480&amp;H17480</f>
        <v>TE DE REDUCAO 90º SOLDAVEL,COM DIAMETRO DE 50MMX32MM.FORNECIMENTO</v>
      </c>
      <c r="C17480" s="197" t="s">
        <v>34230</v>
      </c>
      <c r="D17480" s="197" t="s">
        <v>10224</v>
      </c>
      <c r="I17480" s="197" t="s">
        <v>30</v>
      </c>
      <c r="J17480" s="197" t="n">
        <v>8.55</v>
      </c>
    </row>
    <row r="17481" customFormat="false" ht="12.75" hidden="true" customHeight="false" outlineLevel="0" collapsed="false">
      <c r="A17481" s="197" t="s">
        <v>34231</v>
      </c>
      <c r="B17481" s="197" t="str">
        <f aca="false">C17481&amp;D17481&amp;E17481&amp;F17481&amp;G17481&amp;H17481</f>
        <v>TE DE REDUCAO 90º SOLDAVEL,COM DIAMETRO DE 50MMX32MM.FORNECIMENTO</v>
      </c>
      <c r="C17481" s="197" t="s">
        <v>34230</v>
      </c>
      <c r="D17481" s="197" t="s">
        <v>10224</v>
      </c>
      <c r="I17481" s="197" t="s">
        <v>30</v>
      </c>
      <c r="J17481" s="197" t="n">
        <v>8.55</v>
      </c>
    </row>
    <row r="17482" customFormat="false" ht="12.75" hidden="true" customHeight="false" outlineLevel="0" collapsed="false">
      <c r="A17482" s="197" t="s">
        <v>34232</v>
      </c>
      <c r="B17482" s="197" t="str">
        <f aca="false">C17482&amp;D17482&amp;E17482&amp;F17482&amp;G17482&amp;H17482</f>
        <v>TE DE REDUCAO 90º SOLDAVEL,COM DIAMETRO DE 50MMX40MM.FORNECIMENTO</v>
      </c>
      <c r="C17482" s="197" t="s">
        <v>34233</v>
      </c>
      <c r="D17482" s="197" t="s">
        <v>10224</v>
      </c>
      <c r="I17482" s="197" t="s">
        <v>30</v>
      </c>
      <c r="J17482" s="197" t="n">
        <v>10.95</v>
      </c>
    </row>
    <row r="17483" customFormat="false" ht="12.75" hidden="true" customHeight="false" outlineLevel="0" collapsed="false">
      <c r="A17483" s="197" t="s">
        <v>34234</v>
      </c>
      <c r="B17483" s="197" t="str">
        <f aca="false">C17483&amp;D17483&amp;E17483&amp;F17483&amp;G17483&amp;H17483</f>
        <v>TE DE REDUCAO 90º SOLDAVEL,COM DIAMETRO DE 50MMX40MM.FORNECIMENTO</v>
      </c>
      <c r="C17483" s="197" t="s">
        <v>34233</v>
      </c>
      <c r="D17483" s="197" t="s">
        <v>10224</v>
      </c>
      <c r="I17483" s="197" t="s">
        <v>30</v>
      </c>
      <c r="J17483" s="197" t="n">
        <v>10.95</v>
      </c>
    </row>
    <row r="17484" customFormat="false" ht="12.75" hidden="true" customHeight="false" outlineLevel="0" collapsed="false">
      <c r="A17484" s="197" t="s">
        <v>34235</v>
      </c>
      <c r="B17484" s="197" t="str">
        <f aca="false">C17484&amp;D17484&amp;E17484&amp;F17484&amp;G17484&amp;H17484</f>
        <v>TE DE REDUCAO 90º SOLDAVEL,COM DIAMETRO DE 75MMX50MM.FORNECIMENTO</v>
      </c>
      <c r="C17484" s="197" t="s">
        <v>34236</v>
      </c>
      <c r="D17484" s="197" t="s">
        <v>10224</v>
      </c>
      <c r="I17484" s="197" t="s">
        <v>30</v>
      </c>
      <c r="J17484" s="197" t="n">
        <v>29.94</v>
      </c>
    </row>
    <row r="17485" customFormat="false" ht="12.75" hidden="true" customHeight="false" outlineLevel="0" collapsed="false">
      <c r="A17485" s="197" t="s">
        <v>34237</v>
      </c>
      <c r="B17485" s="197" t="str">
        <f aca="false">C17485&amp;D17485&amp;E17485&amp;F17485&amp;G17485&amp;H17485</f>
        <v>TE DE REDUCAO 90º SOLDAVEL,COM DIAMETRO DE 75MMX50MM.FORNECIMENTO</v>
      </c>
      <c r="C17485" s="197" t="s">
        <v>34236</v>
      </c>
      <c r="D17485" s="197" t="s">
        <v>10224</v>
      </c>
      <c r="I17485" s="197" t="s">
        <v>30</v>
      </c>
      <c r="J17485" s="197" t="n">
        <v>29.94</v>
      </c>
    </row>
    <row r="17486" customFormat="false" ht="12.75" hidden="true" customHeight="false" outlineLevel="0" collapsed="false">
      <c r="A17486" s="197" t="s">
        <v>34238</v>
      </c>
      <c r="B17486" s="197" t="str">
        <f aca="false">C17486&amp;D17486&amp;E17486&amp;F17486&amp;G17486&amp;H17486</f>
        <v>TE DE REDUCAO 90º SOLDAVEL,COM DIAMETRO DE 85MMX60MM.FORNECIMENTO</v>
      </c>
      <c r="C17486" s="197" t="s">
        <v>34239</v>
      </c>
      <c r="D17486" s="197" t="s">
        <v>10224</v>
      </c>
      <c r="I17486" s="197" t="s">
        <v>30</v>
      </c>
      <c r="J17486" s="197" t="n">
        <v>45.68</v>
      </c>
    </row>
    <row r="17487" customFormat="false" ht="12.75" hidden="true" customHeight="false" outlineLevel="0" collapsed="false">
      <c r="A17487" s="197" t="s">
        <v>34240</v>
      </c>
      <c r="B17487" s="197" t="str">
        <f aca="false">C17487&amp;D17487&amp;E17487&amp;F17487&amp;G17487&amp;H17487</f>
        <v>TE DE REDUCAO 90º SOLDAVEL,COM DIAMETRO DE 85MMX60MM.FORNECIMENTO</v>
      </c>
      <c r="C17487" s="197" t="s">
        <v>34239</v>
      </c>
      <c r="D17487" s="197" t="s">
        <v>10224</v>
      </c>
      <c r="I17487" s="197" t="s">
        <v>30</v>
      </c>
      <c r="J17487" s="197" t="n">
        <v>45.68</v>
      </c>
    </row>
    <row r="17488" customFormat="false" ht="12.75" hidden="true" customHeight="false" outlineLevel="0" collapsed="false">
      <c r="A17488" s="197" t="s">
        <v>34241</v>
      </c>
      <c r="B17488" s="197" t="str">
        <f aca="false">C17488&amp;D17488&amp;E17488&amp;F17488&amp;G17488&amp;H17488</f>
        <v>TE DE REDUCAO 90º SOLDAVEL,COM DIAMETRO DE 110MMX60MM.FORNECIMENTO</v>
      </c>
      <c r="C17488" s="197" t="s">
        <v>34242</v>
      </c>
      <c r="D17488" s="197" t="s">
        <v>18111</v>
      </c>
      <c r="I17488" s="197" t="s">
        <v>30</v>
      </c>
      <c r="J17488" s="197" t="n">
        <v>88.8</v>
      </c>
    </row>
    <row r="17489" customFormat="false" ht="12.75" hidden="true" customHeight="false" outlineLevel="0" collapsed="false">
      <c r="A17489" s="197" t="s">
        <v>34243</v>
      </c>
      <c r="B17489" s="197" t="str">
        <f aca="false">C17489&amp;D17489&amp;E17489&amp;F17489&amp;G17489&amp;H17489</f>
        <v>TE DE REDUCAO 90º SOLDAVEL,COM DIAMETRO DE 110MMX60MM.FORNECIMENTO</v>
      </c>
      <c r="C17489" s="197" t="s">
        <v>34242</v>
      </c>
      <c r="D17489" s="197" t="s">
        <v>18111</v>
      </c>
      <c r="I17489" s="197" t="s">
        <v>30</v>
      </c>
      <c r="J17489" s="197" t="n">
        <v>88.8</v>
      </c>
    </row>
    <row r="17490" customFormat="false" ht="12.75" hidden="true" customHeight="false" outlineLevel="0" collapsed="false">
      <c r="A17490" s="197" t="s">
        <v>34244</v>
      </c>
      <c r="B17490" s="197" t="str">
        <f aca="false">C17490&amp;D17490&amp;E17490&amp;F17490&amp;G17490&amp;H17490</f>
        <v>CRUZETA SOLDAVEL,COM DIAMETRO DE 25MM.FORNECIMENTO</v>
      </c>
      <c r="C17490" s="197" t="s">
        <v>34245</v>
      </c>
      <c r="I17490" s="197" t="s">
        <v>30</v>
      </c>
      <c r="J17490" s="197" t="n">
        <v>3.76</v>
      </c>
    </row>
    <row r="17491" customFormat="false" ht="12.75" hidden="true" customHeight="false" outlineLevel="0" collapsed="false">
      <c r="A17491" s="197" t="s">
        <v>34246</v>
      </c>
      <c r="B17491" s="197" t="str">
        <f aca="false">C17491&amp;D17491&amp;E17491&amp;F17491&amp;G17491&amp;H17491</f>
        <v>CRUZETA SOLDAVEL,COM DIAMETRO DE 25MM.FORNECIMENTO</v>
      </c>
      <c r="C17491" s="197" t="s">
        <v>34245</v>
      </c>
      <c r="I17491" s="197" t="s">
        <v>30</v>
      </c>
      <c r="J17491" s="197" t="n">
        <v>3.76</v>
      </c>
    </row>
    <row r="17492" customFormat="false" ht="12.75" hidden="true" customHeight="false" outlineLevel="0" collapsed="false">
      <c r="A17492" s="197" t="s">
        <v>34247</v>
      </c>
      <c r="B17492" s="197" t="str">
        <f aca="false">C17492&amp;D17492&amp;E17492&amp;F17492&amp;G17492&amp;H17492</f>
        <v>CRUZETA SOLDAVEL,COM DIAMETRO DE 50MM.FORNECIMENTO</v>
      </c>
      <c r="C17492" s="197" t="s">
        <v>34248</v>
      </c>
      <c r="I17492" s="197" t="s">
        <v>30</v>
      </c>
      <c r="J17492" s="197" t="n">
        <v>12.38</v>
      </c>
    </row>
    <row r="17493" customFormat="false" ht="12.75" hidden="true" customHeight="false" outlineLevel="0" collapsed="false">
      <c r="A17493" s="197" t="s">
        <v>34249</v>
      </c>
      <c r="B17493" s="197" t="str">
        <f aca="false">C17493&amp;D17493&amp;E17493&amp;F17493&amp;G17493&amp;H17493</f>
        <v>CRUZETA SOLDAVEL,COM DIAMETRO DE 50MM.FORNECIMENTO</v>
      </c>
      <c r="C17493" s="197" t="s">
        <v>34248</v>
      </c>
      <c r="I17493" s="197" t="s">
        <v>30</v>
      </c>
      <c r="J17493" s="197" t="n">
        <v>12.38</v>
      </c>
    </row>
    <row r="17494" customFormat="false" ht="12.75" hidden="true" customHeight="false" outlineLevel="0" collapsed="false">
      <c r="A17494" s="197" t="s">
        <v>34250</v>
      </c>
      <c r="B17494" s="197" t="str">
        <f aca="false">C17494&amp;D17494&amp;E17494&amp;F17494&amp;G17494&amp;H17494</f>
        <v>UNIAO SOLDAVEL,COM DIAMETRO DE 20MM.FORNECIMENTO</v>
      </c>
      <c r="C17494" s="197" t="s">
        <v>34251</v>
      </c>
      <c r="I17494" s="197" t="s">
        <v>30</v>
      </c>
      <c r="J17494" s="197" t="n">
        <v>4.53</v>
      </c>
    </row>
    <row r="17495" customFormat="false" ht="12.75" hidden="true" customHeight="false" outlineLevel="0" collapsed="false">
      <c r="A17495" s="197" t="s">
        <v>34252</v>
      </c>
      <c r="B17495" s="197" t="str">
        <f aca="false">C17495&amp;D17495&amp;E17495&amp;F17495&amp;G17495&amp;H17495</f>
        <v>UNIAO SOLDAVEL,COM DIAMETRO DE 20MM.FORNECIMENTO</v>
      </c>
      <c r="C17495" s="197" t="s">
        <v>34251</v>
      </c>
      <c r="I17495" s="197" t="s">
        <v>30</v>
      </c>
      <c r="J17495" s="197" t="n">
        <v>4.53</v>
      </c>
    </row>
    <row r="17496" customFormat="false" ht="12.75" hidden="true" customHeight="false" outlineLevel="0" collapsed="false">
      <c r="A17496" s="197" t="s">
        <v>34253</v>
      </c>
      <c r="B17496" s="197" t="str">
        <f aca="false">C17496&amp;D17496&amp;E17496&amp;F17496&amp;G17496&amp;H17496</f>
        <v>UNIAO SOLDAVEL,COM DIAMETRO DE 25MM.FORNECIMENTO</v>
      </c>
      <c r="C17496" s="197" t="s">
        <v>34254</v>
      </c>
      <c r="I17496" s="197" t="s">
        <v>30</v>
      </c>
      <c r="J17496" s="197" t="n">
        <v>5.52</v>
      </c>
    </row>
    <row r="17497" customFormat="false" ht="12.75" hidden="true" customHeight="false" outlineLevel="0" collapsed="false">
      <c r="A17497" s="197" t="s">
        <v>34255</v>
      </c>
      <c r="B17497" s="197" t="str">
        <f aca="false">C17497&amp;D17497&amp;E17497&amp;F17497&amp;G17497&amp;H17497</f>
        <v>UNIAO SOLDAVEL,COM DIAMETRO DE 25MM.FORNECIMENTO</v>
      </c>
      <c r="C17497" s="197" t="s">
        <v>34254</v>
      </c>
      <c r="I17497" s="197" t="s">
        <v>30</v>
      </c>
      <c r="J17497" s="197" t="n">
        <v>5.52</v>
      </c>
    </row>
    <row r="17498" customFormat="false" ht="12.75" hidden="true" customHeight="false" outlineLevel="0" collapsed="false">
      <c r="A17498" s="197" t="s">
        <v>34256</v>
      </c>
      <c r="B17498" s="197" t="str">
        <f aca="false">C17498&amp;D17498&amp;E17498&amp;F17498&amp;G17498&amp;H17498</f>
        <v>UNIAO SOLDAVEL,COM DIAMETRO DE 32MM.FORNECIMENTO</v>
      </c>
      <c r="C17498" s="197" t="s">
        <v>34257</v>
      </c>
      <c r="I17498" s="197" t="s">
        <v>30</v>
      </c>
      <c r="J17498" s="197" t="n">
        <v>8.86</v>
      </c>
    </row>
    <row r="17499" customFormat="false" ht="12.75" hidden="true" customHeight="false" outlineLevel="0" collapsed="false">
      <c r="A17499" s="197" t="s">
        <v>34258</v>
      </c>
      <c r="B17499" s="197" t="str">
        <f aca="false">C17499&amp;D17499&amp;E17499&amp;F17499&amp;G17499&amp;H17499</f>
        <v>UNIAO SOLDAVEL,COM DIAMETRO DE 32MM.FORNECIMENTO</v>
      </c>
      <c r="C17499" s="197" t="s">
        <v>34257</v>
      </c>
      <c r="I17499" s="197" t="s">
        <v>30</v>
      </c>
      <c r="J17499" s="197" t="n">
        <v>8.86</v>
      </c>
    </row>
    <row r="17500" customFormat="false" ht="12.75" hidden="true" customHeight="false" outlineLevel="0" collapsed="false">
      <c r="A17500" s="197" t="s">
        <v>34259</v>
      </c>
      <c r="B17500" s="197" t="str">
        <f aca="false">C17500&amp;D17500&amp;E17500&amp;F17500&amp;G17500&amp;H17500</f>
        <v>UNIAO SOLDAVEL,COM DIAMETRO DE 40MM.FORNECIMENTO</v>
      </c>
      <c r="C17500" s="197" t="s">
        <v>34260</v>
      </c>
      <c r="I17500" s="197" t="s">
        <v>30</v>
      </c>
      <c r="J17500" s="197" t="n">
        <v>17.18</v>
      </c>
    </row>
    <row r="17501" customFormat="false" ht="12.75" hidden="true" customHeight="false" outlineLevel="0" collapsed="false">
      <c r="A17501" s="197" t="s">
        <v>34261</v>
      </c>
      <c r="B17501" s="197" t="str">
        <f aca="false">C17501&amp;D17501&amp;E17501&amp;F17501&amp;G17501&amp;H17501</f>
        <v>UNIAO SOLDAVEL,COM DIAMETRO DE 40MM.FORNECIMENTO</v>
      </c>
      <c r="C17501" s="197" t="s">
        <v>34260</v>
      </c>
      <c r="I17501" s="197" t="s">
        <v>30</v>
      </c>
      <c r="J17501" s="197" t="n">
        <v>17.18</v>
      </c>
    </row>
    <row r="17502" customFormat="false" ht="12.75" hidden="true" customHeight="false" outlineLevel="0" collapsed="false">
      <c r="A17502" s="197" t="s">
        <v>34262</v>
      </c>
      <c r="B17502" s="197" t="str">
        <f aca="false">C17502&amp;D17502&amp;E17502&amp;F17502&amp;G17502&amp;H17502</f>
        <v>UNIAO SOLDAVEL,COM DIAMETRO DE 50MM.FORNECIMENTO</v>
      </c>
      <c r="C17502" s="197" t="s">
        <v>34263</v>
      </c>
      <c r="I17502" s="197" t="s">
        <v>30</v>
      </c>
      <c r="J17502" s="197" t="n">
        <v>17.52</v>
      </c>
    </row>
    <row r="17503" customFormat="false" ht="12.75" hidden="true" customHeight="false" outlineLevel="0" collapsed="false">
      <c r="A17503" s="197" t="s">
        <v>34264</v>
      </c>
      <c r="B17503" s="197" t="str">
        <f aca="false">C17503&amp;D17503&amp;E17503&amp;F17503&amp;G17503&amp;H17503</f>
        <v>UNIAO SOLDAVEL,COM DIAMETRO DE 50MM.FORNECIMENTO</v>
      </c>
      <c r="C17503" s="197" t="s">
        <v>34263</v>
      </c>
      <c r="I17503" s="197" t="s">
        <v>30</v>
      </c>
      <c r="J17503" s="197" t="n">
        <v>17.52</v>
      </c>
    </row>
    <row r="17504" customFormat="false" ht="12.75" hidden="true" customHeight="false" outlineLevel="0" collapsed="false">
      <c r="A17504" s="197" t="s">
        <v>34265</v>
      </c>
      <c r="B17504" s="197" t="str">
        <f aca="false">C17504&amp;D17504&amp;E17504&amp;F17504&amp;G17504&amp;H17504</f>
        <v>UNIAO SOLDAVEL,COM DIAMETRO DE 60MM.FORNECIMENTO</v>
      </c>
      <c r="C17504" s="197" t="s">
        <v>34266</v>
      </c>
      <c r="I17504" s="197" t="s">
        <v>30</v>
      </c>
      <c r="J17504" s="197" t="n">
        <v>47</v>
      </c>
    </row>
    <row r="17505" customFormat="false" ht="12.75" hidden="true" customHeight="false" outlineLevel="0" collapsed="false">
      <c r="A17505" s="197" t="s">
        <v>34267</v>
      </c>
      <c r="B17505" s="197" t="str">
        <f aca="false">C17505&amp;D17505&amp;E17505&amp;F17505&amp;G17505&amp;H17505</f>
        <v>UNIAO SOLDAVEL,COM DIAMETRO DE 60MM.FORNECIMENTO</v>
      </c>
      <c r="C17505" s="197" t="s">
        <v>34266</v>
      </c>
      <c r="I17505" s="197" t="s">
        <v>30</v>
      </c>
      <c r="J17505" s="197" t="n">
        <v>47</v>
      </c>
    </row>
    <row r="17506" customFormat="false" ht="12.75" hidden="true" customHeight="false" outlineLevel="0" collapsed="false">
      <c r="A17506" s="197" t="s">
        <v>34268</v>
      </c>
      <c r="B17506" s="197" t="str">
        <f aca="false">C17506&amp;D17506&amp;E17506&amp;F17506&amp;G17506&amp;H17506</f>
        <v>UNIAO SOLDAVEL,COM DIAMETRO DE 75MM.FORNECIMENTO</v>
      </c>
      <c r="C17506" s="197" t="s">
        <v>34269</v>
      </c>
      <c r="I17506" s="197" t="s">
        <v>30</v>
      </c>
      <c r="J17506" s="197" t="n">
        <v>88.19</v>
      </c>
    </row>
    <row r="17507" customFormat="false" ht="12.75" hidden="true" customHeight="false" outlineLevel="0" collapsed="false">
      <c r="A17507" s="197" t="s">
        <v>34270</v>
      </c>
      <c r="B17507" s="197" t="str">
        <f aca="false">C17507&amp;D17507&amp;E17507&amp;F17507&amp;G17507&amp;H17507</f>
        <v>UNIAO SOLDAVEL,COM DIAMETRO DE 75MM.FORNECIMENTO</v>
      </c>
      <c r="C17507" s="197" t="s">
        <v>34269</v>
      </c>
      <c r="I17507" s="197" t="s">
        <v>30</v>
      </c>
      <c r="J17507" s="197" t="n">
        <v>88.19</v>
      </c>
    </row>
    <row r="17508" customFormat="false" ht="12.75" hidden="true" customHeight="false" outlineLevel="0" collapsed="false">
      <c r="A17508" s="197" t="s">
        <v>34271</v>
      </c>
      <c r="B17508" s="197" t="str">
        <f aca="false">C17508&amp;D17508&amp;E17508&amp;F17508&amp;G17508&amp;H17508</f>
        <v>UNIAO SOLDAVEL,COM DIAMETRO DE 85MM.FORNECIMENTO</v>
      </c>
      <c r="C17508" s="197" t="s">
        <v>34272</v>
      </c>
      <c r="I17508" s="197" t="s">
        <v>30</v>
      </c>
      <c r="J17508" s="197" t="n">
        <v>138.99</v>
      </c>
    </row>
    <row r="17509" customFormat="false" ht="12.75" hidden="true" customHeight="false" outlineLevel="0" collapsed="false">
      <c r="A17509" s="197" t="s">
        <v>34273</v>
      </c>
      <c r="B17509" s="197" t="str">
        <f aca="false">C17509&amp;D17509&amp;E17509&amp;F17509&amp;G17509&amp;H17509</f>
        <v>UNIAO SOLDAVEL,COM DIAMETRO DE 85MM.FORNECIMENTO</v>
      </c>
      <c r="C17509" s="197" t="s">
        <v>34272</v>
      </c>
      <c r="I17509" s="197" t="s">
        <v>30</v>
      </c>
      <c r="J17509" s="197" t="n">
        <v>138.99</v>
      </c>
    </row>
    <row r="17510" customFormat="false" ht="12.75" hidden="true" customHeight="false" outlineLevel="0" collapsed="false">
      <c r="A17510" s="197" t="s">
        <v>34274</v>
      </c>
      <c r="B17510" s="197" t="str">
        <f aca="false">C17510&amp;D17510&amp;E17510&amp;F17510&amp;G17510&amp;H17510</f>
        <v>UNIAO SOLDAVEL,COM DIAMETRO DE 110MM.FORNECIMENTO</v>
      </c>
      <c r="C17510" s="197" t="s">
        <v>34275</v>
      </c>
      <c r="I17510" s="197" t="s">
        <v>30</v>
      </c>
      <c r="J17510" s="197" t="n">
        <v>275.94</v>
      </c>
    </row>
    <row r="17511" customFormat="false" ht="12.75" hidden="true" customHeight="false" outlineLevel="0" collapsed="false">
      <c r="A17511" s="197" t="s">
        <v>34276</v>
      </c>
      <c r="B17511" s="197" t="str">
        <f aca="false">C17511&amp;D17511&amp;E17511&amp;F17511&amp;G17511&amp;H17511</f>
        <v>UNIAO SOLDAVEL,COM DIAMETRO DE 110MM.FORNECIMENTO</v>
      </c>
      <c r="C17511" s="197" t="s">
        <v>34275</v>
      </c>
      <c r="I17511" s="197" t="s">
        <v>30</v>
      </c>
      <c r="J17511" s="197" t="n">
        <v>275.94</v>
      </c>
    </row>
    <row r="17512" customFormat="false" ht="12.75" hidden="true" customHeight="false" outlineLevel="0" collapsed="false">
      <c r="A17512" s="197" t="s">
        <v>34277</v>
      </c>
      <c r="B17512" s="197" t="str">
        <f aca="false">C17512&amp;D17512&amp;E17512&amp;F17512&amp;G17512&amp;H17512</f>
        <v>JOELHO 90º SOLDAVEL E COM ROSCA,COM DIAMETRO DE 20MMX1/2".FORNECIMENTO</v>
      </c>
      <c r="C17512" s="197" t="s">
        <v>34278</v>
      </c>
      <c r="D17512" s="197" t="s">
        <v>18201</v>
      </c>
      <c r="I17512" s="197" t="s">
        <v>30</v>
      </c>
      <c r="J17512" s="197" t="n">
        <v>1.2</v>
      </c>
    </row>
    <row r="17513" customFormat="false" ht="12.75" hidden="true" customHeight="false" outlineLevel="0" collapsed="false">
      <c r="A17513" s="197" t="s">
        <v>34279</v>
      </c>
      <c r="B17513" s="197" t="str">
        <f aca="false">C17513&amp;D17513&amp;E17513&amp;F17513&amp;G17513&amp;H17513</f>
        <v>JOELHO 90º SOLDAVEL E COM ROSCA,COM DIAMETRO DE 20MMX1/2".FORNECIMENTO</v>
      </c>
      <c r="C17513" s="197" t="s">
        <v>34278</v>
      </c>
      <c r="D17513" s="197" t="s">
        <v>18201</v>
      </c>
      <c r="I17513" s="197" t="s">
        <v>30</v>
      </c>
      <c r="J17513" s="197" t="n">
        <v>1.2</v>
      </c>
    </row>
    <row r="17514" customFormat="false" ht="12.75" hidden="true" customHeight="false" outlineLevel="0" collapsed="false">
      <c r="A17514" s="197" t="s">
        <v>34280</v>
      </c>
      <c r="B17514" s="197" t="str">
        <f aca="false">C17514&amp;D17514&amp;E17514&amp;F17514&amp;G17514&amp;H17514</f>
        <v>JOELHO 90º SOLDAVEL E COM ROSCA,COM DIAMETRO DE 25MMX1/2".FORNECIMENTO</v>
      </c>
      <c r="C17514" s="197" t="s">
        <v>34281</v>
      </c>
      <c r="D17514" s="197" t="s">
        <v>18201</v>
      </c>
      <c r="I17514" s="197" t="s">
        <v>30</v>
      </c>
      <c r="J17514" s="197" t="n">
        <v>1.34</v>
      </c>
    </row>
    <row r="17515" customFormat="false" ht="12.75" hidden="true" customHeight="false" outlineLevel="0" collapsed="false">
      <c r="A17515" s="197" t="s">
        <v>34282</v>
      </c>
      <c r="B17515" s="197" t="str">
        <f aca="false">C17515&amp;D17515&amp;E17515&amp;F17515&amp;G17515&amp;H17515</f>
        <v>JOELHO 90º SOLDAVEL E COM ROSCA,COM DIAMETRO DE 25MMX1/2".FORNECIMENTO</v>
      </c>
      <c r="C17515" s="197" t="s">
        <v>34281</v>
      </c>
      <c r="D17515" s="197" t="s">
        <v>18201</v>
      </c>
      <c r="I17515" s="197" t="s">
        <v>30</v>
      </c>
      <c r="J17515" s="197" t="n">
        <v>1.34</v>
      </c>
    </row>
    <row r="17516" customFormat="false" ht="12.75" hidden="true" customHeight="false" outlineLevel="0" collapsed="false">
      <c r="A17516" s="197" t="s">
        <v>34283</v>
      </c>
      <c r="B17516" s="197" t="str">
        <f aca="false">C17516&amp;D17516&amp;E17516&amp;F17516&amp;G17516&amp;H17516</f>
        <v>JOELHO 90º SOLDAVEL E COM ROSCA,COM DIAMETRO DE 25MMX3/4".FORNECIMENTO</v>
      </c>
      <c r="C17516" s="197" t="s">
        <v>34284</v>
      </c>
      <c r="D17516" s="197" t="s">
        <v>18201</v>
      </c>
      <c r="I17516" s="197" t="s">
        <v>30</v>
      </c>
      <c r="J17516" s="197" t="n">
        <v>2.22</v>
      </c>
    </row>
    <row r="17517" customFormat="false" ht="12.75" hidden="true" customHeight="false" outlineLevel="0" collapsed="false">
      <c r="A17517" s="197" t="s">
        <v>34285</v>
      </c>
      <c r="B17517" s="197" t="str">
        <f aca="false">C17517&amp;D17517&amp;E17517&amp;F17517&amp;G17517&amp;H17517</f>
        <v>JOELHO 90º SOLDAVEL E COM ROSCA,COM DIAMETRO DE 25MMX3/4".FORNECIMENTO</v>
      </c>
      <c r="C17517" s="197" t="s">
        <v>34284</v>
      </c>
      <c r="D17517" s="197" t="s">
        <v>18201</v>
      </c>
      <c r="I17517" s="197" t="s">
        <v>30</v>
      </c>
      <c r="J17517" s="197" t="n">
        <v>2.22</v>
      </c>
    </row>
    <row r="17518" customFormat="false" ht="12.75" hidden="true" customHeight="false" outlineLevel="0" collapsed="false">
      <c r="A17518" s="197" t="s">
        <v>34286</v>
      </c>
      <c r="B17518" s="197" t="str">
        <f aca="false">C17518&amp;D17518&amp;E17518&amp;F17518&amp;G17518&amp;H17518</f>
        <v>JOELHO 90º SOLDAVEL E COM ROSCA,COM DIAMETRO DE 32MMX3/4".FORNECIMENTO</v>
      </c>
      <c r="C17518" s="197" t="s">
        <v>34287</v>
      </c>
      <c r="D17518" s="197" t="s">
        <v>18201</v>
      </c>
      <c r="I17518" s="197" t="s">
        <v>30</v>
      </c>
      <c r="J17518" s="197" t="n">
        <v>6.88</v>
      </c>
    </row>
    <row r="17519" customFormat="false" ht="12.75" hidden="true" customHeight="false" outlineLevel="0" collapsed="false">
      <c r="A17519" s="197" t="s">
        <v>34288</v>
      </c>
      <c r="B17519" s="197" t="str">
        <f aca="false">C17519&amp;D17519&amp;E17519&amp;F17519&amp;G17519&amp;H17519</f>
        <v>JOELHO 90º SOLDAVEL E COM ROSCA,COM DIAMETRO DE 32MMX3/4".FORNECIMENTO</v>
      </c>
      <c r="C17519" s="197" t="s">
        <v>34287</v>
      </c>
      <c r="D17519" s="197" t="s">
        <v>18201</v>
      </c>
      <c r="I17519" s="197" t="s">
        <v>30</v>
      </c>
      <c r="J17519" s="197" t="n">
        <v>6.88</v>
      </c>
    </row>
    <row r="17520" customFormat="false" ht="12.75" hidden="true" customHeight="false" outlineLevel="0" collapsed="false">
      <c r="A17520" s="197" t="s">
        <v>34289</v>
      </c>
      <c r="B17520" s="197" t="str">
        <f aca="false">C17520&amp;D17520&amp;E17520&amp;F17520&amp;G17520&amp;H17520</f>
        <v>LUVA SOLDAVEL E COM ROSCA,COM DIAMETRO DE 20MMX1/2".FORNECIMENTO</v>
      </c>
      <c r="C17520" s="197" t="s">
        <v>34290</v>
      </c>
      <c r="D17520" s="197" t="s">
        <v>6200</v>
      </c>
      <c r="I17520" s="197" t="s">
        <v>30</v>
      </c>
      <c r="J17520" s="197" t="n">
        <v>0.84</v>
      </c>
    </row>
    <row r="17521" customFormat="false" ht="12.75" hidden="true" customHeight="false" outlineLevel="0" collapsed="false">
      <c r="A17521" s="197" t="s">
        <v>34291</v>
      </c>
      <c r="B17521" s="197" t="str">
        <f aca="false">C17521&amp;D17521&amp;E17521&amp;F17521&amp;G17521&amp;H17521</f>
        <v>LUVA SOLDAVEL E COM ROSCA,COM DIAMETRO DE 20MMX1/2".FORNECIMENTO</v>
      </c>
      <c r="C17521" s="197" t="s">
        <v>34290</v>
      </c>
      <c r="D17521" s="197" t="s">
        <v>6200</v>
      </c>
      <c r="I17521" s="197" t="s">
        <v>30</v>
      </c>
      <c r="J17521" s="197" t="n">
        <v>0.84</v>
      </c>
    </row>
    <row r="17522" customFormat="false" ht="12.75" hidden="true" customHeight="false" outlineLevel="0" collapsed="false">
      <c r="A17522" s="197" t="s">
        <v>34292</v>
      </c>
      <c r="B17522" s="197" t="str">
        <f aca="false">C17522&amp;D17522&amp;E17522&amp;F17522&amp;G17522&amp;H17522</f>
        <v>LUVA SOLDAVEL E COM ROSCA,COM DIAMETRO DE 25MMX1/2".FORNECIMENTO</v>
      </c>
      <c r="C17522" s="197" t="s">
        <v>34293</v>
      </c>
      <c r="D17522" s="197" t="s">
        <v>6200</v>
      </c>
      <c r="I17522" s="197" t="s">
        <v>30</v>
      </c>
      <c r="J17522" s="197" t="n">
        <v>1</v>
      </c>
    </row>
    <row r="17523" customFormat="false" ht="12.75" hidden="true" customHeight="false" outlineLevel="0" collapsed="false">
      <c r="A17523" s="197" t="s">
        <v>34294</v>
      </c>
      <c r="B17523" s="197" t="str">
        <f aca="false">C17523&amp;D17523&amp;E17523&amp;F17523&amp;G17523&amp;H17523</f>
        <v>LUVA SOLDAVEL E COM ROSCA,COM DIAMETRO DE 25MMX1/2".FORNECIMENTO</v>
      </c>
      <c r="C17523" s="197" t="s">
        <v>34293</v>
      </c>
      <c r="D17523" s="197" t="s">
        <v>6200</v>
      </c>
      <c r="I17523" s="197" t="s">
        <v>30</v>
      </c>
      <c r="J17523" s="197" t="n">
        <v>1</v>
      </c>
    </row>
    <row r="17524" customFormat="false" ht="12.75" hidden="true" customHeight="false" outlineLevel="0" collapsed="false">
      <c r="A17524" s="197" t="s">
        <v>34295</v>
      </c>
      <c r="B17524" s="197" t="str">
        <f aca="false">C17524&amp;D17524&amp;E17524&amp;F17524&amp;G17524&amp;H17524</f>
        <v>LUVA SOLDAVEL E COM ROSCA,COM DIAMETRO DE 25MMX3/4".FORNECIMENTO</v>
      </c>
      <c r="C17524" s="197" t="s">
        <v>34296</v>
      </c>
      <c r="D17524" s="197" t="s">
        <v>6200</v>
      </c>
      <c r="I17524" s="197" t="s">
        <v>30</v>
      </c>
      <c r="J17524" s="197" t="n">
        <v>1.13</v>
      </c>
    </row>
    <row r="17525" customFormat="false" ht="12.75" hidden="true" customHeight="false" outlineLevel="0" collapsed="false">
      <c r="A17525" s="197" t="s">
        <v>34297</v>
      </c>
      <c r="B17525" s="197" t="str">
        <f aca="false">C17525&amp;D17525&amp;E17525&amp;F17525&amp;G17525&amp;H17525</f>
        <v>LUVA SOLDAVEL E COM ROSCA,COM DIAMETRO DE 25MMX3/4".FORNECIMENTO</v>
      </c>
      <c r="C17525" s="197" t="s">
        <v>34296</v>
      </c>
      <c r="D17525" s="197" t="s">
        <v>6200</v>
      </c>
      <c r="I17525" s="197" t="s">
        <v>30</v>
      </c>
      <c r="J17525" s="197" t="n">
        <v>1.13</v>
      </c>
    </row>
    <row r="17526" customFormat="false" ht="12.75" hidden="true" customHeight="false" outlineLevel="0" collapsed="false">
      <c r="A17526" s="197" t="s">
        <v>34298</v>
      </c>
      <c r="B17526" s="197" t="str">
        <f aca="false">C17526&amp;D17526&amp;E17526&amp;F17526&amp;G17526&amp;H17526</f>
        <v>LUVA SOLDAVEL E COM ROSCA,COM DIAMETRO DE 32MMX1".FORNECIMENTO</v>
      </c>
      <c r="C17526" s="197" t="s">
        <v>34299</v>
      </c>
      <c r="D17526" s="197" t="s">
        <v>5114</v>
      </c>
      <c r="I17526" s="197" t="s">
        <v>30</v>
      </c>
      <c r="J17526" s="197" t="n">
        <v>3.14</v>
      </c>
    </row>
    <row r="17527" customFormat="false" ht="12.75" hidden="true" customHeight="false" outlineLevel="0" collapsed="false">
      <c r="A17527" s="197" t="s">
        <v>34300</v>
      </c>
      <c r="B17527" s="197" t="str">
        <f aca="false">C17527&amp;D17527&amp;E17527&amp;F17527&amp;G17527&amp;H17527</f>
        <v>LUVA SOLDAVEL E COM ROSCA,COM DIAMETRO DE 32MMX1".FORNECIMENTO</v>
      </c>
      <c r="C17527" s="197" t="s">
        <v>34299</v>
      </c>
      <c r="D17527" s="197" t="s">
        <v>5114</v>
      </c>
      <c r="I17527" s="197" t="s">
        <v>30</v>
      </c>
      <c r="J17527" s="197" t="n">
        <v>3.14</v>
      </c>
    </row>
    <row r="17528" customFormat="false" ht="12.75" hidden="true" customHeight="false" outlineLevel="0" collapsed="false">
      <c r="A17528" s="197" t="s">
        <v>34301</v>
      </c>
      <c r="B17528" s="197" t="str">
        <f aca="false">C17528&amp;D17528&amp;E17528&amp;F17528&amp;G17528&amp;H17528</f>
        <v>LUVA SOLDAVEL E COM ROSCA,COM DIAMETRO DE 40MMX1.1/4".FORNECIMENTO</v>
      </c>
      <c r="C17528" s="197" t="s">
        <v>34302</v>
      </c>
      <c r="D17528" s="197" t="s">
        <v>18111</v>
      </c>
      <c r="I17528" s="197" t="s">
        <v>30</v>
      </c>
      <c r="J17528" s="197" t="n">
        <v>7.15</v>
      </c>
    </row>
    <row r="17529" customFormat="false" ht="12.75" hidden="true" customHeight="false" outlineLevel="0" collapsed="false">
      <c r="A17529" s="197" t="s">
        <v>34303</v>
      </c>
      <c r="B17529" s="197" t="str">
        <f aca="false">C17529&amp;D17529&amp;E17529&amp;F17529&amp;G17529&amp;H17529</f>
        <v>LUVA SOLDAVEL E COM ROSCA,COM DIAMETRO DE 40MMX1.1/4".FORNECIMENTO</v>
      </c>
      <c r="C17529" s="197" t="s">
        <v>34302</v>
      </c>
      <c r="D17529" s="197" t="s">
        <v>18111</v>
      </c>
      <c r="I17529" s="197" t="s">
        <v>30</v>
      </c>
      <c r="J17529" s="197" t="n">
        <v>7.15</v>
      </c>
    </row>
    <row r="17530" customFormat="false" ht="12.75" hidden="true" customHeight="false" outlineLevel="0" collapsed="false">
      <c r="A17530" s="197" t="s">
        <v>34304</v>
      </c>
      <c r="B17530" s="197" t="str">
        <f aca="false">C17530&amp;D17530&amp;E17530&amp;F17530&amp;G17530&amp;H17530</f>
        <v>LUVA SOLDAVEL E COM ROSCA,COM DIAMETRO DE 50MMX1.1/2".FORNECIMENTO</v>
      </c>
      <c r="C17530" s="197" t="s">
        <v>34305</v>
      </c>
      <c r="D17530" s="197" t="s">
        <v>18111</v>
      </c>
      <c r="I17530" s="197" t="s">
        <v>30</v>
      </c>
      <c r="J17530" s="197" t="n">
        <v>12.34</v>
      </c>
    </row>
    <row r="17531" customFormat="false" ht="12.75" hidden="true" customHeight="false" outlineLevel="0" collapsed="false">
      <c r="A17531" s="197" t="s">
        <v>34306</v>
      </c>
      <c r="B17531" s="197" t="str">
        <f aca="false">C17531&amp;D17531&amp;E17531&amp;F17531&amp;G17531&amp;H17531</f>
        <v>LUVA SOLDAVEL E COM ROSCA,COM DIAMETRO DE 50MMX1.1/2".FORNECIMENTO</v>
      </c>
      <c r="C17531" s="197" t="s">
        <v>34305</v>
      </c>
      <c r="D17531" s="197" t="s">
        <v>18111</v>
      </c>
      <c r="I17531" s="197" t="s">
        <v>30</v>
      </c>
      <c r="J17531" s="197" t="n">
        <v>12.34</v>
      </c>
    </row>
    <row r="17532" customFormat="false" ht="12.75" hidden="true" customHeight="false" outlineLevel="0" collapsed="false">
      <c r="A17532" s="197" t="s">
        <v>34307</v>
      </c>
      <c r="B17532" s="197" t="str">
        <f aca="false">C17532&amp;D17532&amp;E17532&amp;F17532&amp;G17532&amp;H17532</f>
        <v>TE 90º SOLDAVEL E COM ROSCA NA BOLSA CENTRAL,COM DIAMETRO DE 20MMX20MMX1/2".FORNECIMENTO</v>
      </c>
      <c r="C17532" s="197" t="s">
        <v>34308</v>
      </c>
      <c r="D17532" s="197" t="s">
        <v>34309</v>
      </c>
      <c r="I17532" s="197" t="s">
        <v>30</v>
      </c>
      <c r="J17532" s="197" t="n">
        <v>1.86</v>
      </c>
    </row>
    <row r="17533" customFormat="false" ht="12.75" hidden="true" customHeight="false" outlineLevel="0" collapsed="false">
      <c r="A17533" s="197" t="s">
        <v>34310</v>
      </c>
      <c r="B17533" s="197" t="str">
        <f aca="false">C17533&amp;D17533&amp;E17533&amp;F17533&amp;G17533&amp;H17533</f>
        <v>TE 90º SOLDAVEL E COM ROSCA NA BOLSA CENTRAL,COM DIAMETRO DE 20MMX20MMX1/2".FORNECIMENTO</v>
      </c>
      <c r="C17533" s="197" t="s">
        <v>34308</v>
      </c>
      <c r="D17533" s="197" t="s">
        <v>34309</v>
      </c>
      <c r="I17533" s="197" t="s">
        <v>30</v>
      </c>
      <c r="J17533" s="197" t="n">
        <v>1.86</v>
      </c>
    </row>
    <row r="17534" customFormat="false" ht="12.75" hidden="true" customHeight="false" outlineLevel="0" collapsed="false">
      <c r="A17534" s="197" t="s">
        <v>34311</v>
      </c>
      <c r="B17534" s="197" t="str">
        <f aca="false">C17534&amp;D17534&amp;E17534&amp;F17534&amp;G17534&amp;H17534</f>
        <v>TE 90º SOLDAVEL E COM ROSCA NA BOLSA CENTRAL,COM DIAMETRO DE 25MMX25MMX1/2".FORNECIMENTO</v>
      </c>
      <c r="C17534" s="197" t="s">
        <v>34308</v>
      </c>
      <c r="D17534" s="197" t="s">
        <v>34312</v>
      </c>
      <c r="I17534" s="197" t="s">
        <v>30</v>
      </c>
      <c r="J17534" s="197" t="n">
        <v>2.89</v>
      </c>
    </row>
    <row r="17535" customFormat="false" ht="12.75" hidden="true" customHeight="false" outlineLevel="0" collapsed="false">
      <c r="A17535" s="197" t="s">
        <v>34313</v>
      </c>
      <c r="B17535" s="197" t="str">
        <f aca="false">C17535&amp;D17535&amp;E17535&amp;F17535&amp;G17535&amp;H17535</f>
        <v>TE 90º SOLDAVEL E COM ROSCA NA BOLSA CENTRAL,COM DIAMETRO DE 25MMX25MMX1/2".FORNECIMENTO</v>
      </c>
      <c r="C17535" s="197" t="s">
        <v>34308</v>
      </c>
      <c r="D17535" s="197" t="s">
        <v>34312</v>
      </c>
      <c r="I17535" s="197" t="s">
        <v>30</v>
      </c>
      <c r="J17535" s="197" t="n">
        <v>2.89</v>
      </c>
    </row>
    <row r="17536" customFormat="false" ht="12.75" hidden="true" customHeight="false" outlineLevel="0" collapsed="false">
      <c r="A17536" s="197" t="s">
        <v>34314</v>
      </c>
      <c r="B17536" s="197" t="str">
        <f aca="false">C17536&amp;D17536&amp;E17536&amp;F17536&amp;G17536&amp;H17536</f>
        <v>TE 90º SOLDAVEL E COM ROSCA NA BOLSA CENTRAL,COM DIAMETRO DE 25MMX25MMX3/4".FORNECIMENTO</v>
      </c>
      <c r="C17536" s="197" t="s">
        <v>34308</v>
      </c>
      <c r="D17536" s="197" t="s">
        <v>34315</v>
      </c>
      <c r="I17536" s="197" t="s">
        <v>30</v>
      </c>
      <c r="J17536" s="197" t="n">
        <v>2.95</v>
      </c>
    </row>
    <row r="17537" customFormat="false" ht="12.75" hidden="true" customHeight="false" outlineLevel="0" collapsed="false">
      <c r="A17537" s="197" t="s">
        <v>34316</v>
      </c>
      <c r="B17537" s="197" t="str">
        <f aca="false">C17537&amp;D17537&amp;E17537&amp;F17537&amp;G17537&amp;H17537</f>
        <v>TE 90º SOLDAVEL E COM ROSCA NA BOLSA CENTRAL,COM DIAMETRO DE 25MMX25MMX3/4".FORNECIMENTO</v>
      </c>
      <c r="C17537" s="197" t="s">
        <v>34308</v>
      </c>
      <c r="D17537" s="197" t="s">
        <v>34315</v>
      </c>
      <c r="I17537" s="197" t="s">
        <v>30</v>
      </c>
      <c r="J17537" s="197" t="n">
        <v>2.95</v>
      </c>
    </row>
    <row r="17538" customFormat="false" ht="12.75" hidden="true" customHeight="false" outlineLevel="0" collapsed="false">
      <c r="A17538" s="197" t="s">
        <v>34317</v>
      </c>
      <c r="B17538" s="197" t="str">
        <f aca="false">C17538&amp;D17538&amp;E17538&amp;F17538&amp;G17538&amp;H17538</f>
        <v>TE 90º SOLDAVEL E COM ROSCA NA BOLSA CENTRAL,COM DIAMETRO DE 32MMX32MMX3/4".FORNECIMENTO</v>
      </c>
      <c r="C17538" s="197" t="s">
        <v>34308</v>
      </c>
      <c r="D17538" s="197" t="s">
        <v>34318</v>
      </c>
      <c r="I17538" s="197" t="s">
        <v>30</v>
      </c>
      <c r="J17538" s="197" t="n">
        <v>6.38</v>
      </c>
    </row>
    <row r="17539" customFormat="false" ht="12.75" hidden="true" customHeight="false" outlineLevel="0" collapsed="false">
      <c r="A17539" s="197" t="s">
        <v>34319</v>
      </c>
      <c r="B17539" s="197" t="str">
        <f aca="false">C17539&amp;D17539&amp;E17539&amp;F17539&amp;G17539&amp;H17539</f>
        <v>TE 90º SOLDAVEL E COM ROSCA NA BOLSA CENTRAL,COM DIAMETRO DE 32MMX32MMX3/4".FORNECIMENTO</v>
      </c>
      <c r="C17539" s="197" t="s">
        <v>34308</v>
      </c>
      <c r="D17539" s="197" t="s">
        <v>34318</v>
      </c>
      <c r="I17539" s="197" t="s">
        <v>30</v>
      </c>
      <c r="J17539" s="197" t="n">
        <v>6.38</v>
      </c>
    </row>
    <row r="17540" customFormat="false" ht="12.75" hidden="true" customHeight="false" outlineLevel="0" collapsed="false">
      <c r="A17540" s="197" t="s">
        <v>34320</v>
      </c>
      <c r="B17540" s="197" t="str">
        <f aca="false">C17540&amp;D17540&amp;E17540&amp;F17540&amp;G17540&amp;H17540</f>
        <v>JOELHO 90º SOLDAVEL E COM BUCHA DE LATAO,COM DIAMETRO DE 20MMX1/2".FORNECIMENTO</v>
      </c>
      <c r="C17540" s="197" t="s">
        <v>34321</v>
      </c>
      <c r="D17540" s="197" t="s">
        <v>34322</v>
      </c>
      <c r="I17540" s="197" t="s">
        <v>30</v>
      </c>
      <c r="J17540" s="197" t="n">
        <v>3.42</v>
      </c>
    </row>
    <row r="17541" customFormat="false" ht="12.75" hidden="true" customHeight="false" outlineLevel="0" collapsed="false">
      <c r="A17541" s="197" t="s">
        <v>34323</v>
      </c>
      <c r="B17541" s="197" t="str">
        <f aca="false">C17541&amp;D17541&amp;E17541&amp;F17541&amp;G17541&amp;H17541</f>
        <v>JOELHO 90º SOLDAVEL E COM BUCHA DE LATAO,COM DIAMETRO DE 20MMX1/2".FORNECIMENTO</v>
      </c>
      <c r="C17541" s="197" t="s">
        <v>34321</v>
      </c>
      <c r="D17541" s="197" t="s">
        <v>34322</v>
      </c>
      <c r="I17541" s="197" t="s">
        <v>30</v>
      </c>
      <c r="J17541" s="197" t="n">
        <v>3.42</v>
      </c>
    </row>
    <row r="17542" customFormat="false" ht="12.75" hidden="true" customHeight="false" outlineLevel="0" collapsed="false">
      <c r="A17542" s="197" t="s">
        <v>34324</v>
      </c>
      <c r="B17542" s="197" t="str">
        <f aca="false">C17542&amp;D17542&amp;E17542&amp;F17542&amp;G17542&amp;H17542</f>
        <v>JOELHO 90º SOLDAVEL E COM BUCHA DE LATAO,COM DIAMETRO DE 25MMX1/2".FORNECIMENTO</v>
      </c>
      <c r="C17542" s="197" t="s">
        <v>34325</v>
      </c>
      <c r="D17542" s="197" t="s">
        <v>34322</v>
      </c>
      <c r="I17542" s="197" t="s">
        <v>30</v>
      </c>
      <c r="J17542" s="197" t="n">
        <v>3.5</v>
      </c>
    </row>
    <row r="17543" customFormat="false" ht="12.75" hidden="true" customHeight="false" outlineLevel="0" collapsed="false">
      <c r="A17543" s="197" t="s">
        <v>34326</v>
      </c>
      <c r="B17543" s="197" t="str">
        <f aca="false">C17543&amp;D17543&amp;E17543&amp;F17543&amp;G17543&amp;H17543</f>
        <v>JOELHO 90º SOLDAVEL E COM BUCHA DE LATAO,COM DIAMETRO DE 25MMX1/2".FORNECIMENTO</v>
      </c>
      <c r="C17543" s="197" t="s">
        <v>34325</v>
      </c>
      <c r="D17543" s="197" t="s">
        <v>34322</v>
      </c>
      <c r="I17543" s="197" t="s">
        <v>30</v>
      </c>
      <c r="J17543" s="197" t="n">
        <v>3.5</v>
      </c>
    </row>
    <row r="17544" customFormat="false" ht="12.75" hidden="true" customHeight="false" outlineLevel="0" collapsed="false">
      <c r="A17544" s="197" t="s">
        <v>34327</v>
      </c>
      <c r="B17544" s="197" t="str">
        <f aca="false">C17544&amp;D17544&amp;E17544&amp;F17544&amp;G17544&amp;H17544</f>
        <v>JOELHO 90º SOLDAVEL E COM BUCHA DE LATAO,COM DIAMETRO DE 25MMX3/4".FORNECIMENTO</v>
      </c>
      <c r="C17544" s="197" t="s">
        <v>34325</v>
      </c>
      <c r="D17544" s="197" t="s">
        <v>34328</v>
      </c>
      <c r="I17544" s="197" t="s">
        <v>30</v>
      </c>
      <c r="J17544" s="197" t="n">
        <v>4.32</v>
      </c>
    </row>
    <row r="17545" customFormat="false" ht="12.75" hidden="true" customHeight="false" outlineLevel="0" collapsed="false">
      <c r="A17545" s="197" t="s">
        <v>34329</v>
      </c>
      <c r="B17545" s="197" t="str">
        <f aca="false">C17545&amp;D17545&amp;E17545&amp;F17545&amp;G17545&amp;H17545</f>
        <v>JOELHO 90º SOLDAVEL E COM BUCHA DE LATAO,COM DIAMETRO DE 25MMX3/4".FORNECIMENTO</v>
      </c>
      <c r="C17545" s="197" t="s">
        <v>34325</v>
      </c>
      <c r="D17545" s="197" t="s">
        <v>34328</v>
      </c>
      <c r="I17545" s="197" t="s">
        <v>30</v>
      </c>
      <c r="J17545" s="197" t="n">
        <v>4.32</v>
      </c>
    </row>
    <row r="17546" customFormat="false" ht="12.75" hidden="true" customHeight="false" outlineLevel="0" collapsed="false">
      <c r="A17546" s="197" t="s">
        <v>34330</v>
      </c>
      <c r="B17546" s="197" t="str">
        <f aca="false">C17546&amp;D17546&amp;E17546&amp;F17546&amp;G17546&amp;H17546</f>
        <v>JOELHO 90º SOLDAVEL E COM BUCHA DE LATAO,COM DIAMETRO DE 32MMX3/4".FORNECIMENTO</v>
      </c>
      <c r="C17546" s="197" t="s">
        <v>34331</v>
      </c>
      <c r="D17546" s="197" t="s">
        <v>34328</v>
      </c>
      <c r="I17546" s="197" t="s">
        <v>30</v>
      </c>
      <c r="J17546" s="197" t="n">
        <v>6.78</v>
      </c>
    </row>
    <row r="17547" customFormat="false" ht="12.75" hidden="true" customHeight="false" outlineLevel="0" collapsed="false">
      <c r="A17547" s="197" t="s">
        <v>34332</v>
      </c>
      <c r="B17547" s="197" t="str">
        <f aca="false">C17547&amp;D17547&amp;E17547&amp;F17547&amp;G17547&amp;H17547</f>
        <v>JOELHO 90º SOLDAVEL E COM BUCHA DE LATAO,COM DIAMETRO DE 32MMX3/4".FORNECIMENTO</v>
      </c>
      <c r="C17547" s="197" t="s">
        <v>34331</v>
      </c>
      <c r="D17547" s="197" t="s">
        <v>34328</v>
      </c>
      <c r="I17547" s="197" t="s">
        <v>30</v>
      </c>
      <c r="J17547" s="197" t="n">
        <v>6.78</v>
      </c>
    </row>
    <row r="17548" customFormat="false" ht="12.75" hidden="true" customHeight="false" outlineLevel="0" collapsed="false">
      <c r="A17548" s="197" t="s">
        <v>34333</v>
      </c>
      <c r="B17548" s="197" t="str">
        <f aca="false">C17548&amp;D17548&amp;E17548&amp;F17548&amp;G17548&amp;H17548</f>
        <v>LUVA SOLDAVEL E COM BUCHA DE LATAO,COM DIAMETRO DE 20MMX1/2".FORNECIMENTO</v>
      </c>
      <c r="C17548" s="197" t="s">
        <v>34334</v>
      </c>
      <c r="D17548" s="197" t="s">
        <v>19643</v>
      </c>
      <c r="I17548" s="197" t="s">
        <v>30</v>
      </c>
      <c r="J17548" s="197" t="n">
        <v>3.01</v>
      </c>
    </row>
    <row r="17549" customFormat="false" ht="12.75" hidden="true" customHeight="false" outlineLevel="0" collapsed="false">
      <c r="A17549" s="197" t="s">
        <v>34335</v>
      </c>
      <c r="B17549" s="197" t="str">
        <f aca="false">C17549&amp;D17549&amp;E17549&amp;F17549&amp;G17549&amp;H17549</f>
        <v>LUVA SOLDAVEL E COM BUCHA DE LATAO,COM DIAMETRO DE 20MMX1/2".FORNECIMENTO</v>
      </c>
      <c r="C17549" s="197" t="s">
        <v>34334</v>
      </c>
      <c r="D17549" s="197" t="s">
        <v>19643</v>
      </c>
      <c r="I17549" s="197" t="s">
        <v>30</v>
      </c>
      <c r="J17549" s="197" t="n">
        <v>3.01</v>
      </c>
    </row>
    <row r="17550" customFormat="false" ht="12.75" hidden="true" customHeight="false" outlineLevel="0" collapsed="false">
      <c r="A17550" s="197" t="s">
        <v>34336</v>
      </c>
      <c r="B17550" s="197" t="str">
        <f aca="false">C17550&amp;D17550&amp;E17550&amp;F17550&amp;G17550&amp;H17550</f>
        <v>LUVA SOLDAVEL E COM BUCHA DE LATAO,COM DIAMETRO DE 25MMX1/2".FORNECIMENTO</v>
      </c>
      <c r="C17550" s="197" t="s">
        <v>34337</v>
      </c>
      <c r="D17550" s="197" t="s">
        <v>19643</v>
      </c>
      <c r="I17550" s="197" t="s">
        <v>30</v>
      </c>
      <c r="J17550" s="197" t="n">
        <v>3.19</v>
      </c>
    </row>
    <row r="17551" customFormat="false" ht="12.75" hidden="true" customHeight="false" outlineLevel="0" collapsed="false">
      <c r="A17551" s="197" t="s">
        <v>34338</v>
      </c>
      <c r="B17551" s="197" t="str">
        <f aca="false">C17551&amp;D17551&amp;E17551&amp;F17551&amp;G17551&amp;H17551</f>
        <v>LUVA SOLDAVEL E COM BUCHA DE LATAO,COM DIAMETRO DE 25MMX1/2".FORNECIMENTO</v>
      </c>
      <c r="C17551" s="197" t="s">
        <v>34337</v>
      </c>
      <c r="D17551" s="197" t="s">
        <v>19643</v>
      </c>
      <c r="I17551" s="197" t="s">
        <v>30</v>
      </c>
      <c r="J17551" s="197" t="n">
        <v>3.19</v>
      </c>
    </row>
    <row r="17552" customFormat="false" ht="12.75" hidden="true" customHeight="false" outlineLevel="0" collapsed="false">
      <c r="A17552" s="197" t="s">
        <v>34339</v>
      </c>
      <c r="B17552" s="197" t="str">
        <f aca="false">C17552&amp;D17552&amp;E17552&amp;F17552&amp;G17552&amp;H17552</f>
        <v>LUVA SOLDAVEL E COM BUCHA DE LATAO,COM DIAMETRO DE 25MMX3/4".FORNECIMENTO</v>
      </c>
      <c r="C17552" s="197" t="s">
        <v>34340</v>
      </c>
      <c r="D17552" s="197" t="s">
        <v>19643</v>
      </c>
      <c r="I17552" s="197" t="s">
        <v>30</v>
      </c>
      <c r="J17552" s="197" t="n">
        <v>3.01</v>
      </c>
    </row>
    <row r="17553" customFormat="false" ht="12.75" hidden="true" customHeight="false" outlineLevel="0" collapsed="false">
      <c r="A17553" s="197" t="s">
        <v>34341</v>
      </c>
      <c r="B17553" s="197" t="str">
        <f aca="false">C17553&amp;D17553&amp;E17553&amp;F17553&amp;G17553&amp;H17553</f>
        <v>LUVA SOLDAVEL E COM BUCHA DE LATAO,COM DIAMETRO DE 25MMX3/4".FORNECIMENTO</v>
      </c>
      <c r="C17553" s="197" t="s">
        <v>34340</v>
      </c>
      <c r="D17553" s="197" t="s">
        <v>19643</v>
      </c>
      <c r="I17553" s="197" t="s">
        <v>30</v>
      </c>
      <c r="J17553" s="197" t="n">
        <v>3.01</v>
      </c>
    </row>
    <row r="17554" customFormat="false" ht="12.75" hidden="true" customHeight="false" outlineLevel="0" collapsed="false">
      <c r="A17554" s="197" t="s">
        <v>34342</v>
      </c>
      <c r="B17554" s="197" t="str">
        <f aca="false">C17554&amp;D17554&amp;E17554&amp;F17554&amp;G17554&amp;H17554</f>
        <v>TE 90º SOLDAVEL E COM BUCHA DE LATAO NA BOLSA CENTRAL,COM DIAMETRO DE 20MMX20MMX1/2".FORNECIMENTO</v>
      </c>
      <c r="C17554" s="197" t="s">
        <v>34343</v>
      </c>
      <c r="D17554" s="197" t="s">
        <v>34344</v>
      </c>
      <c r="I17554" s="197" t="s">
        <v>30</v>
      </c>
      <c r="J17554" s="197" t="n">
        <v>5.56</v>
      </c>
    </row>
    <row r="17555" customFormat="false" ht="12.75" hidden="true" customHeight="false" outlineLevel="0" collapsed="false">
      <c r="A17555" s="197" t="s">
        <v>34345</v>
      </c>
      <c r="B17555" s="197" t="str">
        <f aca="false">C17555&amp;D17555&amp;E17555&amp;F17555&amp;G17555&amp;H17555</f>
        <v>TE 90º SOLDAVEL E COM BUCHA DE LATAO NA BOLSA CENTRAL,COM DIAMETRO DE 20MMX20MMX1/2".FORNECIMENTO</v>
      </c>
      <c r="C17555" s="197" t="s">
        <v>34343</v>
      </c>
      <c r="D17555" s="197" t="s">
        <v>34344</v>
      </c>
      <c r="I17555" s="197" t="s">
        <v>30</v>
      </c>
      <c r="J17555" s="197" t="n">
        <v>5.56</v>
      </c>
    </row>
    <row r="17556" customFormat="false" ht="12.75" hidden="true" customHeight="false" outlineLevel="0" collapsed="false">
      <c r="A17556" s="197" t="s">
        <v>34346</v>
      </c>
      <c r="B17556" s="197" t="str">
        <f aca="false">C17556&amp;D17556&amp;E17556&amp;F17556&amp;G17556&amp;H17556</f>
        <v>TE 90º SOLDAVEL E COM BUCHA DE LATAO NA BOLSA CENTRAL,COM DIAMETRO DE 25MMX25MMX1/2".FORNECIMENTO</v>
      </c>
      <c r="C17556" s="197" t="s">
        <v>34343</v>
      </c>
      <c r="D17556" s="197" t="s">
        <v>34347</v>
      </c>
      <c r="I17556" s="197" t="s">
        <v>30</v>
      </c>
      <c r="J17556" s="197" t="n">
        <v>5.64</v>
      </c>
    </row>
    <row r="17557" customFormat="false" ht="12.75" hidden="true" customHeight="false" outlineLevel="0" collapsed="false">
      <c r="A17557" s="197" t="s">
        <v>34348</v>
      </c>
      <c r="B17557" s="197" t="str">
        <f aca="false">C17557&amp;D17557&amp;E17557&amp;F17557&amp;G17557&amp;H17557</f>
        <v>TE 90º SOLDAVEL E COM BUCHA DE LATAO NA BOLSA CENTRAL,COM DIAMETRO DE 25MMX25MMX1/2".FORNECIMENTO</v>
      </c>
      <c r="C17557" s="197" t="s">
        <v>34343</v>
      </c>
      <c r="D17557" s="197" t="s">
        <v>34347</v>
      </c>
      <c r="I17557" s="197" t="s">
        <v>30</v>
      </c>
      <c r="J17557" s="197" t="n">
        <v>5.64</v>
      </c>
    </row>
    <row r="17558" customFormat="false" ht="12.75" hidden="true" customHeight="false" outlineLevel="0" collapsed="false">
      <c r="A17558" s="197" t="s">
        <v>34349</v>
      </c>
      <c r="B17558" s="197" t="str">
        <f aca="false">C17558&amp;D17558&amp;E17558&amp;F17558&amp;G17558&amp;H17558</f>
        <v>TE 90º SOLDAVEL E COM BUCHA DE LATAO NA BOLSA CENTRAL,COM DIAMETRO DE 25MMX25MMX3/4".FORNECIMENTO</v>
      </c>
      <c r="C17558" s="197" t="s">
        <v>34343</v>
      </c>
      <c r="D17558" s="197" t="s">
        <v>34350</v>
      </c>
      <c r="I17558" s="197" t="s">
        <v>30</v>
      </c>
      <c r="J17558" s="197" t="n">
        <v>6.28</v>
      </c>
    </row>
    <row r="17559" customFormat="false" ht="12.75" hidden="true" customHeight="false" outlineLevel="0" collapsed="false">
      <c r="A17559" s="197" t="s">
        <v>34351</v>
      </c>
      <c r="B17559" s="197" t="str">
        <f aca="false">C17559&amp;D17559&amp;E17559&amp;F17559&amp;G17559&amp;H17559</f>
        <v>TE 90º SOLDAVEL E COM BUCHA DE LATAO NA BOLSA CENTRAL,COM DIAMETRO DE 25MMX25MMX3/4".FORNECIMENTO</v>
      </c>
      <c r="C17559" s="197" t="s">
        <v>34343</v>
      </c>
      <c r="D17559" s="197" t="s">
        <v>34350</v>
      </c>
      <c r="I17559" s="197" t="s">
        <v>30</v>
      </c>
      <c r="J17559" s="197" t="n">
        <v>6.28</v>
      </c>
    </row>
    <row r="17560" customFormat="false" ht="12.75" hidden="true" customHeight="false" outlineLevel="0" collapsed="false">
      <c r="A17560" s="197" t="s">
        <v>34352</v>
      </c>
      <c r="B17560" s="197" t="str">
        <f aca="false">C17560&amp;D17560&amp;E17560&amp;F17560&amp;G17560&amp;H17560</f>
        <v>TE 90º SOLDAVEL E COM BUCHA DE LATAO NA BOLSA CENTRAL,COM DIAMETRO DE 32MMX32MMX3/4".FORNECIMENTO</v>
      </c>
      <c r="C17560" s="197" t="s">
        <v>34343</v>
      </c>
      <c r="D17560" s="197" t="s">
        <v>34353</v>
      </c>
      <c r="I17560" s="197" t="s">
        <v>30</v>
      </c>
      <c r="J17560" s="197" t="n">
        <v>12.11</v>
      </c>
    </row>
    <row r="17561" customFormat="false" ht="12.75" hidden="true" customHeight="false" outlineLevel="0" collapsed="false">
      <c r="A17561" s="197" t="s">
        <v>34354</v>
      </c>
      <c r="B17561" s="197" t="str">
        <f aca="false">C17561&amp;D17561&amp;E17561&amp;F17561&amp;G17561&amp;H17561</f>
        <v>TE 90º SOLDAVEL E COM BUCHA DE LATAO NA BOLSA CENTRAL,COM DIAMETRO DE 32MMX32MMX3/4".FORNECIMENTO</v>
      </c>
      <c r="C17561" s="197" t="s">
        <v>34343</v>
      </c>
      <c r="D17561" s="197" t="s">
        <v>34353</v>
      </c>
      <c r="I17561" s="197" t="s">
        <v>30</v>
      </c>
      <c r="J17561" s="197" t="n">
        <v>12.11</v>
      </c>
    </row>
    <row r="17562" customFormat="false" ht="12.75" hidden="true" customHeight="false" outlineLevel="0" collapsed="false">
      <c r="A17562" s="197" t="s">
        <v>34355</v>
      </c>
      <c r="B17562" s="197" t="str">
        <f aca="false">C17562&amp;D17562&amp;E17562&amp;F17562&amp;G17562&amp;H17562</f>
        <v>TUBO DE COBRE CLASSE E,COM DIAMETRO DE 15MM,EXCLUSIVE CONEXOES,EMENDAS,ABERTURA E FECHAMENTO DE RASGO E ISOLAMENTO.FORNECIMENTO E ASSENTAMENTO</v>
      </c>
      <c r="C17562" s="197" t="s">
        <v>34356</v>
      </c>
      <c r="D17562" s="197" t="s">
        <v>34357</v>
      </c>
      <c r="E17562" s="197" t="s">
        <v>29274</v>
      </c>
      <c r="I17562" s="197" t="s">
        <v>338</v>
      </c>
      <c r="J17562" s="197" t="n">
        <v>18.72</v>
      </c>
    </row>
    <row r="17563" customFormat="false" ht="12.75" hidden="true" customHeight="false" outlineLevel="0" collapsed="false">
      <c r="A17563" s="197" t="s">
        <v>34358</v>
      </c>
      <c r="B17563" s="197" t="str">
        <f aca="false">C17563&amp;D17563&amp;E17563&amp;F17563&amp;G17563&amp;H17563</f>
        <v>TUBO DE COBRE CLASSE E,COM DIAMETRO DE 15MM,EXCLUSIVE CONEXOES,EMENDAS,ABERTURA E FECHAMENTO DE RASGO E ISOLAMENTO.FORNECIMENTO E ASSENTAMENTO</v>
      </c>
      <c r="C17563" s="197" t="s">
        <v>34356</v>
      </c>
      <c r="D17563" s="197" t="s">
        <v>34357</v>
      </c>
      <c r="E17563" s="197" t="s">
        <v>29274</v>
      </c>
      <c r="I17563" s="197" t="s">
        <v>338</v>
      </c>
      <c r="J17563" s="197" t="n">
        <v>18.03</v>
      </c>
    </row>
    <row r="17564" customFormat="false" ht="12.75" hidden="true" customHeight="false" outlineLevel="0" collapsed="false">
      <c r="A17564" s="197" t="s">
        <v>34359</v>
      </c>
      <c r="B17564" s="197" t="str">
        <f aca="false">C17564&amp;D17564&amp;E17564&amp;F17564&amp;G17564&amp;H17564</f>
        <v>TUBO DE COBRE CLASSE E,COM DIAMETRO DE 22MM,EXCLUSIVE CONEXOES,EMENDAS,ABERTURA E FECHAMENTO DE RASGO E ISOLAMENTO.FORNECIMENTO E ASSENTAMENTO</v>
      </c>
      <c r="C17564" s="197" t="s">
        <v>34360</v>
      </c>
      <c r="D17564" s="197" t="s">
        <v>34357</v>
      </c>
      <c r="E17564" s="197" t="s">
        <v>29274</v>
      </c>
      <c r="I17564" s="197" t="s">
        <v>338</v>
      </c>
      <c r="J17564" s="197" t="n">
        <v>28.63</v>
      </c>
    </row>
    <row r="17565" customFormat="false" ht="12.75" hidden="true" customHeight="false" outlineLevel="0" collapsed="false">
      <c r="A17565" s="197" t="s">
        <v>34361</v>
      </c>
      <c r="B17565" s="197" t="str">
        <f aca="false">C17565&amp;D17565&amp;E17565&amp;F17565&amp;G17565&amp;H17565</f>
        <v>TUBO DE COBRE CLASSE E,COM DIAMETRO DE 22MM,EXCLUSIVE CONEXOES,EMENDAS,ABERTURA E FECHAMENTO DE RASGO E ISOLAMENTO.FORNECIMENTO E ASSENTAMENTO</v>
      </c>
      <c r="C17565" s="197" t="s">
        <v>34360</v>
      </c>
      <c r="D17565" s="197" t="s">
        <v>34357</v>
      </c>
      <c r="E17565" s="197" t="s">
        <v>29274</v>
      </c>
      <c r="I17565" s="197" t="s">
        <v>338</v>
      </c>
      <c r="J17565" s="197" t="n">
        <v>27.87</v>
      </c>
    </row>
    <row r="17566" customFormat="false" ht="12.75" hidden="true" customHeight="false" outlineLevel="0" collapsed="false">
      <c r="A17566" s="197" t="s">
        <v>34362</v>
      </c>
      <c r="B17566" s="197" t="str">
        <f aca="false">C17566&amp;D17566&amp;E17566&amp;F17566&amp;G17566&amp;H17566</f>
        <v>TUBO DE COBRE CLASSE E,COM DIAMETRO DE 28MM,EXCLUSIVE CONEXOES,EMENDAS,ABERTURA E FECHAMENTO DE RASGO E ISOLAMENTO.FORNECIMENTO E ASSENTAMENTO</v>
      </c>
      <c r="C17566" s="197" t="s">
        <v>34363</v>
      </c>
      <c r="D17566" s="197" t="s">
        <v>34357</v>
      </c>
      <c r="E17566" s="197" t="s">
        <v>29274</v>
      </c>
      <c r="I17566" s="197" t="s">
        <v>338</v>
      </c>
      <c r="J17566" s="197" t="n">
        <v>34.76</v>
      </c>
    </row>
    <row r="17567" customFormat="false" ht="12.75" hidden="true" customHeight="false" outlineLevel="0" collapsed="false">
      <c r="A17567" s="197" t="s">
        <v>34364</v>
      </c>
      <c r="B17567" s="197" t="str">
        <f aca="false">C17567&amp;D17567&amp;E17567&amp;F17567&amp;G17567&amp;H17567</f>
        <v>TUBO DE COBRE CLASSE E,COM DIAMETRO DE 28MM,EXCLUSIVE CONEXOES,EMENDAS,ABERTURA E FECHAMENTO DE RASGO E ISOLAMENTO.FORNECIMENTO E ASSENTAMENTO</v>
      </c>
      <c r="C17567" s="197" t="s">
        <v>34363</v>
      </c>
      <c r="D17567" s="197" t="s">
        <v>34357</v>
      </c>
      <c r="E17567" s="197" t="s">
        <v>29274</v>
      </c>
      <c r="I17567" s="197" t="s">
        <v>338</v>
      </c>
      <c r="J17567" s="197" t="n">
        <v>33.95</v>
      </c>
    </row>
    <row r="17568" customFormat="false" ht="12.75" hidden="true" customHeight="false" outlineLevel="0" collapsed="false">
      <c r="A17568" s="197" t="s">
        <v>34365</v>
      </c>
      <c r="B17568" s="197" t="str">
        <f aca="false">C17568&amp;D17568&amp;E17568&amp;F17568&amp;G17568&amp;H17568</f>
        <v>TUBO DE COBRE CLASSE E,COM DIAMETRO DE 35MM,EXCLUSIVE CONEXOES,EMENDAS,ABERTURA E FECHAMENTO DE RASGO E ISOLAMENTO.FORNECIMENTO E ASSENTAMENTO</v>
      </c>
      <c r="C17568" s="197" t="s">
        <v>34366</v>
      </c>
      <c r="D17568" s="197" t="s">
        <v>34357</v>
      </c>
      <c r="E17568" s="197" t="s">
        <v>29274</v>
      </c>
      <c r="I17568" s="197" t="s">
        <v>338</v>
      </c>
      <c r="J17568" s="197" t="n">
        <v>65.13</v>
      </c>
    </row>
    <row r="17569" customFormat="false" ht="12.75" hidden="true" customHeight="false" outlineLevel="0" collapsed="false">
      <c r="A17569" s="197" t="s">
        <v>34367</v>
      </c>
      <c r="B17569" s="197" t="str">
        <f aca="false">C17569&amp;D17569&amp;E17569&amp;F17569&amp;G17569&amp;H17569</f>
        <v>TUBO DE COBRE CLASSE E,COM DIAMETRO DE 35MM,EXCLUSIVE CONEXOES,EMENDAS,ABERTURA E FECHAMENTO DE RASGO E ISOLAMENTO.FORNECIMENTO E ASSENTAMENTO</v>
      </c>
      <c r="C17569" s="197" t="s">
        <v>34366</v>
      </c>
      <c r="D17569" s="197" t="s">
        <v>34357</v>
      </c>
      <c r="E17569" s="197" t="s">
        <v>29274</v>
      </c>
      <c r="I17569" s="197" t="s">
        <v>338</v>
      </c>
      <c r="J17569" s="197" t="n">
        <v>64.26</v>
      </c>
    </row>
    <row r="17570" customFormat="false" ht="12.75" hidden="true" customHeight="false" outlineLevel="0" collapsed="false">
      <c r="A17570" s="197" t="s">
        <v>34368</v>
      </c>
      <c r="B17570" s="197" t="str">
        <f aca="false">C17570&amp;D17570&amp;E17570&amp;F17570&amp;G17570&amp;H17570</f>
        <v>TUBO DE COBRE CLASSE E,COM DIAMETRO DE 42MM,EXCLUSIVE CONEXOES,EMENDAS,ABERTURA E FECHAMENTO DE RASGO E ISOLAMENTO.FORNECIMENTO E ASSENTAMENTO</v>
      </c>
      <c r="C17570" s="197" t="s">
        <v>34369</v>
      </c>
      <c r="D17570" s="197" t="s">
        <v>34357</v>
      </c>
      <c r="E17570" s="197" t="s">
        <v>29274</v>
      </c>
      <c r="I17570" s="197" t="s">
        <v>338</v>
      </c>
      <c r="J17570" s="197" t="n">
        <v>70.44</v>
      </c>
    </row>
    <row r="17571" customFormat="false" ht="12.75" hidden="true" customHeight="false" outlineLevel="0" collapsed="false">
      <c r="A17571" s="197" t="s">
        <v>34370</v>
      </c>
      <c r="B17571" s="197" t="str">
        <f aca="false">C17571&amp;D17571&amp;E17571&amp;F17571&amp;G17571&amp;H17571</f>
        <v>TUBO DE COBRE CLASSE E,COM DIAMETRO DE 42MM,EXCLUSIVE CONEXOES,EMENDAS,ABERTURA E FECHAMENTO DE RASGO E ISOLAMENTO.FORNECIMENTO E ASSENTAMENTO</v>
      </c>
      <c r="C17571" s="197" t="s">
        <v>34369</v>
      </c>
      <c r="D17571" s="197" t="s">
        <v>34357</v>
      </c>
      <c r="E17571" s="197" t="s">
        <v>29274</v>
      </c>
      <c r="I17571" s="197" t="s">
        <v>338</v>
      </c>
      <c r="J17571" s="197" t="n">
        <v>69.46</v>
      </c>
    </row>
    <row r="17572" customFormat="false" ht="12.75" hidden="true" customHeight="false" outlineLevel="0" collapsed="false">
      <c r="A17572" s="197" t="s">
        <v>34371</v>
      </c>
      <c r="B17572" s="197" t="str">
        <f aca="false">C17572&amp;D17572&amp;E17572&amp;F17572&amp;G17572&amp;H17572</f>
        <v>TUBO DE COBRE CLASSE E,COM DIAMETRO DE 54MM,EXCLUSIVE CONEXOES,EMENDAS,ABERTURA E FECHAMENTO DE RASGO E ISOLAMENTO.FORNECIMENTO E ASSENTAMENTO</v>
      </c>
      <c r="C17572" s="197" t="s">
        <v>34372</v>
      </c>
      <c r="D17572" s="197" t="s">
        <v>34357</v>
      </c>
      <c r="E17572" s="197" t="s">
        <v>29274</v>
      </c>
      <c r="I17572" s="197" t="s">
        <v>338</v>
      </c>
      <c r="J17572" s="197" t="n">
        <v>94.67</v>
      </c>
    </row>
    <row r="17573" customFormat="false" ht="12.75" hidden="true" customHeight="false" outlineLevel="0" collapsed="false">
      <c r="A17573" s="197" t="s">
        <v>34373</v>
      </c>
      <c r="B17573" s="197" t="str">
        <f aca="false">C17573&amp;D17573&amp;E17573&amp;F17573&amp;G17573&amp;H17573</f>
        <v>TUBO DE COBRE CLASSE E,COM DIAMETRO DE 54MM,EXCLUSIVE CONEXOES,EMENDAS,ABERTURA E FECHAMENTO DE RASGO E ISOLAMENTO.FORNECIMENTO E ASSENTAMENTO</v>
      </c>
      <c r="C17573" s="197" t="s">
        <v>34372</v>
      </c>
      <c r="D17573" s="197" t="s">
        <v>34357</v>
      </c>
      <c r="E17573" s="197" t="s">
        <v>29274</v>
      </c>
      <c r="I17573" s="197" t="s">
        <v>338</v>
      </c>
      <c r="J17573" s="197" t="n">
        <v>93.47</v>
      </c>
    </row>
    <row r="17574" customFormat="false" ht="12.75" hidden="true" customHeight="false" outlineLevel="0" collapsed="false">
      <c r="A17574" s="197" t="s">
        <v>34374</v>
      </c>
      <c r="B17574" s="197" t="str">
        <f aca="false">C17574&amp;D17574&amp;E17574&amp;F17574&amp;G17574&amp;H17574</f>
        <v>TUBO DE COBRE CLASSE E,COM DIAMETRO DE 66MM,EXCLUSIVE CONEXOES,EMENDAS,ABERTURA E FECHAMENTO DE RASGO E ISOLAMENTO.FORNECIMENTO E ASSENTAMENTO</v>
      </c>
      <c r="C17574" s="197" t="s">
        <v>34375</v>
      </c>
      <c r="D17574" s="197" t="s">
        <v>34357</v>
      </c>
      <c r="E17574" s="197" t="s">
        <v>29274</v>
      </c>
      <c r="I17574" s="197" t="s">
        <v>338</v>
      </c>
      <c r="J17574" s="197" t="n">
        <v>129.99</v>
      </c>
    </row>
    <row r="17575" customFormat="false" ht="12.75" hidden="true" customHeight="false" outlineLevel="0" collapsed="false">
      <c r="A17575" s="197" t="s">
        <v>34376</v>
      </c>
      <c r="B17575" s="197" t="str">
        <f aca="false">C17575&amp;D17575&amp;E17575&amp;F17575&amp;G17575&amp;H17575</f>
        <v>TUBO DE COBRE CLASSE E,COM DIAMETRO DE 66MM,EXCLUSIVE CONEXOES,EMENDAS,ABERTURA E FECHAMENTO DE RASGO E ISOLAMENTO.FORNECIMENTO E ASSENTAMENTO</v>
      </c>
      <c r="C17575" s="197" t="s">
        <v>34375</v>
      </c>
      <c r="D17575" s="197" t="s">
        <v>34357</v>
      </c>
      <c r="E17575" s="197" t="s">
        <v>29274</v>
      </c>
      <c r="I17575" s="197" t="s">
        <v>338</v>
      </c>
      <c r="J17575" s="197" t="n">
        <v>128.58</v>
      </c>
    </row>
    <row r="17576" customFormat="false" ht="12.75" hidden="true" customHeight="false" outlineLevel="0" collapsed="false">
      <c r="A17576" s="197" t="s">
        <v>34377</v>
      </c>
      <c r="B17576" s="197" t="str">
        <f aca="false">C17576&amp;D17576&amp;E17576&amp;F17576&amp;G17576&amp;H17576</f>
        <v>TUBO DE COBRE CLASSE E,COM DIAMETRO DE 79MM,EXCLUSIVE CONEXOES,EMENDAS,ABERTURA E FECHAMENTO DE RASGO E ISOLAMENTO.FORNECIMENTO E ASSENTAMENTO</v>
      </c>
      <c r="C17576" s="197" t="s">
        <v>34378</v>
      </c>
      <c r="D17576" s="197" t="s">
        <v>34357</v>
      </c>
      <c r="E17576" s="197" t="s">
        <v>29274</v>
      </c>
      <c r="I17576" s="197" t="s">
        <v>338</v>
      </c>
      <c r="J17576" s="197" t="n">
        <v>181.34</v>
      </c>
    </row>
    <row r="17577" customFormat="false" ht="12.75" hidden="true" customHeight="false" outlineLevel="0" collapsed="false">
      <c r="A17577" s="197" t="s">
        <v>34379</v>
      </c>
      <c r="B17577" s="197" t="str">
        <f aca="false">C17577&amp;D17577&amp;E17577&amp;F17577&amp;G17577&amp;H17577</f>
        <v>TUBO DE COBRE CLASSE E,COM DIAMETRO DE 79MM,EXCLUSIVE CONEXOES,EMENDAS,ABERTURA E FECHAMENTO DE RASGO E ISOLAMENTO.FORNECIMENTO E ASSENTAMENTO</v>
      </c>
      <c r="C17577" s="197" t="s">
        <v>34378</v>
      </c>
      <c r="D17577" s="197" t="s">
        <v>34357</v>
      </c>
      <c r="E17577" s="197" t="s">
        <v>29274</v>
      </c>
      <c r="I17577" s="197" t="s">
        <v>338</v>
      </c>
      <c r="J17577" s="197" t="n">
        <v>179.71</v>
      </c>
    </row>
    <row r="17578" customFormat="false" ht="12.75" hidden="true" customHeight="false" outlineLevel="0" collapsed="false">
      <c r="A17578" s="197" t="s">
        <v>34380</v>
      </c>
      <c r="B17578" s="197" t="str">
        <f aca="false">C17578&amp;D17578&amp;E17578&amp;F17578&amp;G17578&amp;H17578</f>
        <v>TUBO DE COBRE CLASSE E,COM DIAMETRO DE 104MM,EXCLUSIVE CONEXOES,EMENDAS,ABERTURA E FECHAMENTO DE RASGO E ISOLAMENTO.FORNECIMENTO E ASSENTAMENTO</v>
      </c>
      <c r="C17578" s="197" t="s">
        <v>34381</v>
      </c>
      <c r="D17578" s="197" t="s">
        <v>34382</v>
      </c>
      <c r="E17578" s="197" t="s">
        <v>29270</v>
      </c>
      <c r="I17578" s="197" t="s">
        <v>338</v>
      </c>
      <c r="J17578" s="197" t="n">
        <v>219.76</v>
      </c>
    </row>
    <row r="17579" customFormat="false" ht="12.75" hidden="true" customHeight="false" outlineLevel="0" collapsed="false">
      <c r="A17579" s="197" t="s">
        <v>34383</v>
      </c>
      <c r="B17579" s="197" t="str">
        <f aca="false">C17579&amp;D17579&amp;E17579&amp;F17579&amp;G17579&amp;H17579</f>
        <v>TUBO DE COBRE CLASSE E,COM DIAMETRO DE 104MM,EXCLUSIVE CONEXOES,EMENDAS,ABERTURA E FECHAMENTO DE RASGO E ISOLAMENTO.FORNECIMENTO E ASSENTAMENTO</v>
      </c>
      <c r="C17579" s="197" t="s">
        <v>34381</v>
      </c>
      <c r="D17579" s="197" t="s">
        <v>34382</v>
      </c>
      <c r="E17579" s="197" t="s">
        <v>29270</v>
      </c>
      <c r="I17579" s="197" t="s">
        <v>338</v>
      </c>
      <c r="J17579" s="197" t="n">
        <v>217.59</v>
      </c>
    </row>
    <row r="17580" customFormat="false" ht="12.75" hidden="true" customHeight="false" outlineLevel="0" collapsed="false">
      <c r="A17580" s="197" t="s">
        <v>34384</v>
      </c>
      <c r="B17580" s="197" t="str">
        <f aca="false">C17580&amp;D17580&amp;E17580&amp;F17580&amp;G17580&amp;H17580</f>
        <v>TUBO DE COBRE CLASSE I,COM DIAMETRO DE 15MM,EXCLUSIVE CONEXOES,EMENDAS,ABERTURA E FECHAMENTO DE RASGO E ISOLAMENTO.FORNECIMENTO E ASSENTAMENTO</v>
      </c>
      <c r="C17580" s="197" t="s">
        <v>34385</v>
      </c>
      <c r="D17580" s="197" t="s">
        <v>34357</v>
      </c>
      <c r="E17580" s="197" t="s">
        <v>29274</v>
      </c>
      <c r="I17580" s="197" t="s">
        <v>338</v>
      </c>
      <c r="J17580" s="197" t="n">
        <v>28.75</v>
      </c>
    </row>
    <row r="17581" customFormat="false" ht="12.75" hidden="true" customHeight="false" outlineLevel="0" collapsed="false">
      <c r="A17581" s="197" t="s">
        <v>34386</v>
      </c>
      <c r="B17581" s="197" t="str">
        <f aca="false">C17581&amp;D17581&amp;E17581&amp;F17581&amp;G17581&amp;H17581</f>
        <v>TUBO DE COBRE CLASSE I,COM DIAMETRO DE 15MM,EXCLUSIVE CONEXOES,EMENDAS,ABERTURA E FECHAMENTO DE RASGO E ISOLAMENTO.FORNECIMENTO E ASSENTAMENTO</v>
      </c>
      <c r="C17581" s="197" t="s">
        <v>34385</v>
      </c>
      <c r="D17581" s="197" t="s">
        <v>34357</v>
      </c>
      <c r="E17581" s="197" t="s">
        <v>29274</v>
      </c>
      <c r="I17581" s="197" t="s">
        <v>338</v>
      </c>
      <c r="J17581" s="197" t="n">
        <v>28.06</v>
      </c>
    </row>
    <row r="17582" customFormat="false" ht="12.75" hidden="true" customHeight="false" outlineLevel="0" collapsed="false">
      <c r="A17582" s="197" t="s">
        <v>34387</v>
      </c>
      <c r="B17582" s="197" t="str">
        <f aca="false">C17582&amp;D17582&amp;E17582&amp;F17582&amp;G17582&amp;H17582</f>
        <v>TUBO DE COBRE CLASSE I,COM DIAMETRO DE 22MM,EXCLUSIVE CONEXOES,EMENDAS,ABERTURA E FECHAMENTO DE RASGO E ISOLAMENTO.FORNECIMENTO E ASSENTAMENTO</v>
      </c>
      <c r="C17582" s="197" t="s">
        <v>34388</v>
      </c>
      <c r="D17582" s="197" t="s">
        <v>34357</v>
      </c>
      <c r="E17582" s="197" t="s">
        <v>29274</v>
      </c>
      <c r="I17582" s="197" t="s">
        <v>338</v>
      </c>
      <c r="J17582" s="197" t="n">
        <v>44.49</v>
      </c>
    </row>
    <row r="17583" customFormat="false" ht="12.75" hidden="true" customHeight="false" outlineLevel="0" collapsed="false">
      <c r="A17583" s="197" t="s">
        <v>34389</v>
      </c>
      <c r="B17583" s="197" t="str">
        <f aca="false">C17583&amp;D17583&amp;E17583&amp;F17583&amp;G17583&amp;H17583</f>
        <v>TUBO DE COBRE CLASSE I,COM DIAMETRO DE 22MM,EXCLUSIVE CONEXOES,EMENDAS,ABERTURA E FECHAMENTO DE RASGO E ISOLAMENTO.FORNECIMENTO E ASSENTAMENTO</v>
      </c>
      <c r="C17583" s="197" t="s">
        <v>34388</v>
      </c>
      <c r="D17583" s="197" t="s">
        <v>34357</v>
      </c>
      <c r="E17583" s="197" t="s">
        <v>29274</v>
      </c>
      <c r="I17583" s="197" t="s">
        <v>338</v>
      </c>
      <c r="J17583" s="197" t="n">
        <v>43.73</v>
      </c>
    </row>
    <row r="17584" customFormat="false" ht="12.75" hidden="true" customHeight="false" outlineLevel="0" collapsed="false">
      <c r="A17584" s="197" t="s">
        <v>34390</v>
      </c>
      <c r="B17584" s="197" t="str">
        <f aca="false">C17584&amp;D17584&amp;E17584&amp;F17584&amp;G17584&amp;H17584</f>
        <v>TUBO DE COBRE CLASSE I,COM DIAMETRO DE 28MM,EXCLUSIVE CONEXOES,EMENDAS,ABERTURA E FECHAMENTO DE RASGO E ISOLAMENTO.FORNECIMENTO E ASSENTAMENTO</v>
      </c>
      <c r="C17584" s="197" t="s">
        <v>34391</v>
      </c>
      <c r="D17584" s="197" t="s">
        <v>34357</v>
      </c>
      <c r="E17584" s="197" t="s">
        <v>29274</v>
      </c>
      <c r="I17584" s="197" t="s">
        <v>338</v>
      </c>
      <c r="J17584" s="197" t="n">
        <v>66.24</v>
      </c>
    </row>
    <row r="17585" customFormat="false" ht="12.75" hidden="true" customHeight="false" outlineLevel="0" collapsed="false">
      <c r="A17585" s="197" t="s">
        <v>34392</v>
      </c>
      <c r="B17585" s="197" t="str">
        <f aca="false">C17585&amp;D17585&amp;E17585&amp;F17585&amp;G17585&amp;H17585</f>
        <v>TUBO DE COBRE CLASSE I,COM DIAMETRO DE 28MM,EXCLUSIVE CONEXOES,EMENDAS,ABERTURA E FECHAMENTO DE RASGO E ISOLAMENTO.FORNECIMENTO E ASSENTAMENTO</v>
      </c>
      <c r="C17585" s="197" t="s">
        <v>34391</v>
      </c>
      <c r="D17585" s="197" t="s">
        <v>34357</v>
      </c>
      <c r="E17585" s="197" t="s">
        <v>29274</v>
      </c>
      <c r="I17585" s="197" t="s">
        <v>338</v>
      </c>
      <c r="J17585" s="197" t="n">
        <v>65.42</v>
      </c>
    </row>
    <row r="17586" customFormat="false" ht="12.75" hidden="true" customHeight="false" outlineLevel="0" collapsed="false">
      <c r="A17586" s="197" t="s">
        <v>34393</v>
      </c>
      <c r="B17586" s="197" t="str">
        <f aca="false">C17586&amp;D17586&amp;E17586&amp;F17586&amp;G17586&amp;H17586</f>
        <v>TUBO DE COBRE CLASSE I,COM DIAMETRO DE 42MM,EXCLUSIVE CONEXOES,EMENDAS,ABERTURA E FECHAMENTO DE RASGO E ISOLAMENTO.FORNECIMENTO E ASSENTAMENTO</v>
      </c>
      <c r="C17586" s="197" t="s">
        <v>34394</v>
      </c>
      <c r="D17586" s="197" t="s">
        <v>34357</v>
      </c>
      <c r="E17586" s="197" t="s">
        <v>29274</v>
      </c>
      <c r="I17586" s="197" t="s">
        <v>338</v>
      </c>
      <c r="J17586" s="197" t="n">
        <v>101.16</v>
      </c>
    </row>
    <row r="17587" customFormat="false" ht="12.75" hidden="true" customHeight="false" outlineLevel="0" collapsed="false">
      <c r="A17587" s="197" t="s">
        <v>34395</v>
      </c>
      <c r="B17587" s="197" t="str">
        <f aca="false">C17587&amp;D17587&amp;E17587&amp;F17587&amp;G17587&amp;H17587</f>
        <v>TUBO DE COBRE CLASSE I,COM DIAMETRO DE 42MM,EXCLUSIVE CONEXOES,EMENDAS,ABERTURA E FECHAMENTO DE RASGO E ISOLAMENTO.FORNECIMENTO E ASSENTAMENTO</v>
      </c>
      <c r="C17587" s="197" t="s">
        <v>34394</v>
      </c>
      <c r="D17587" s="197" t="s">
        <v>34357</v>
      </c>
      <c r="E17587" s="197" t="s">
        <v>29274</v>
      </c>
      <c r="I17587" s="197" t="s">
        <v>338</v>
      </c>
      <c r="J17587" s="197" t="n">
        <v>100.18</v>
      </c>
    </row>
    <row r="17588" customFormat="false" ht="12.75" hidden="true" customHeight="false" outlineLevel="0" collapsed="false">
      <c r="A17588" s="197" t="s">
        <v>34396</v>
      </c>
      <c r="B17588" s="197" t="str">
        <f aca="false">C17588&amp;D17588&amp;E17588&amp;F17588&amp;G17588&amp;H17588</f>
        <v>EMENDA EM ELETRODUTO DE FERRO GALVANIZADO,DIAMETRO DE 1/2",COMPREENDENDO:CORTE,ABERTURA DE DUAS ROSCAS POR TARRACHA MANUAL,COLOCACAO DA LUVA,INCLUSIVE ESTA</v>
      </c>
      <c r="C17588" s="197" t="s">
        <v>34397</v>
      </c>
      <c r="D17588" s="197" t="s">
        <v>34398</v>
      </c>
      <c r="E17588" s="197" t="s">
        <v>34399</v>
      </c>
      <c r="I17588" s="197" t="s">
        <v>30</v>
      </c>
      <c r="J17588" s="197" t="n">
        <v>7.32</v>
      </c>
    </row>
    <row r="17589" customFormat="false" ht="12.75" hidden="true" customHeight="false" outlineLevel="0" collapsed="false">
      <c r="A17589" s="197" t="s">
        <v>34400</v>
      </c>
      <c r="B17589" s="197" t="str">
        <f aca="false">C17589&amp;D17589&amp;E17589&amp;F17589&amp;G17589&amp;H17589</f>
        <v>EMENDA EM ELETRODUTO DE FERRO GALVANIZADO,DIAMETRO DE 1/2",COMPREENDENDO:CORTE,ABERTURA DE DUAS ROSCAS POR TARRACHA MANUAL,COLOCACAO DA LUVA,INCLUSIVE ESTA</v>
      </c>
      <c r="C17589" s="197" t="s">
        <v>34397</v>
      </c>
      <c r="D17589" s="197" t="s">
        <v>34398</v>
      </c>
      <c r="E17589" s="197" t="s">
        <v>34399</v>
      </c>
      <c r="I17589" s="197" t="s">
        <v>30</v>
      </c>
      <c r="J17589" s="197" t="n">
        <v>6.45</v>
      </c>
    </row>
    <row r="17590" customFormat="false" ht="12.75" hidden="true" customHeight="false" outlineLevel="0" collapsed="false">
      <c r="A17590" s="197" t="s">
        <v>34401</v>
      </c>
      <c r="B17590" s="197" t="str">
        <f aca="false">C17590&amp;D17590&amp;E17590&amp;F17590&amp;G17590&amp;H17590</f>
        <v>EMENDA EM ELETRODUTO DE FERRO GALVANIZADO,DIAMETRO DE 3/4",COMPREENDENDO:CORTE,ABERTURA DE DUAS ROSCAS POR TARRACHA MANUAL,COLOCACAO DA LUVA,INCLUSIVE ESTA</v>
      </c>
      <c r="C17590" s="197" t="s">
        <v>34402</v>
      </c>
      <c r="D17590" s="197" t="s">
        <v>34403</v>
      </c>
      <c r="E17590" s="197" t="s">
        <v>34404</v>
      </c>
      <c r="I17590" s="197" t="s">
        <v>30</v>
      </c>
      <c r="J17590" s="197" t="n">
        <v>9</v>
      </c>
    </row>
    <row r="17591" customFormat="false" ht="12.75" hidden="true" customHeight="false" outlineLevel="0" collapsed="false">
      <c r="A17591" s="197" t="s">
        <v>34405</v>
      </c>
      <c r="B17591" s="197" t="str">
        <f aca="false">C17591&amp;D17591&amp;E17591&amp;F17591&amp;G17591&amp;H17591</f>
        <v>EMENDA EM ELETRODUTO DE FERRO GALVANIZADO,DIAMETRO DE 3/4",COMPREENDENDO:CORTE,ABERTURA DE DUAS ROSCAS POR TARRACHA MANUAL,COLOCACAO DA LUVA,INCLUSIVE ESTA</v>
      </c>
      <c r="C17591" s="197" t="s">
        <v>34402</v>
      </c>
      <c r="D17591" s="197" t="s">
        <v>34403</v>
      </c>
      <c r="E17591" s="197" t="s">
        <v>34404</v>
      </c>
      <c r="I17591" s="197" t="s">
        <v>30</v>
      </c>
      <c r="J17591" s="197" t="n">
        <v>7.91</v>
      </c>
    </row>
    <row r="17592" customFormat="false" ht="12.75" hidden="true" customHeight="false" outlineLevel="0" collapsed="false">
      <c r="A17592" s="197" t="s">
        <v>34406</v>
      </c>
      <c r="B17592" s="197" t="str">
        <f aca="false">C17592&amp;D17592&amp;E17592&amp;F17592&amp;G17592&amp;H17592</f>
        <v>EMENDA EM ELETRODUTO DE FERRO GALVANIZADO,DIAMETRO DE 1",COMPREENDENDO:CORTE,ABERTURA DE DUAS ROSCAS POR TARRACHA MANUAL,COLOCACAO DA LUVA,INCLUSIVE ESTA</v>
      </c>
      <c r="C17592" s="197" t="s">
        <v>34407</v>
      </c>
      <c r="D17592" s="197" t="s">
        <v>34408</v>
      </c>
      <c r="E17592" s="197" t="s">
        <v>34409</v>
      </c>
      <c r="I17592" s="197" t="s">
        <v>30</v>
      </c>
      <c r="J17592" s="197" t="n">
        <v>10.97</v>
      </c>
    </row>
    <row r="17593" customFormat="false" ht="12.75" hidden="true" customHeight="false" outlineLevel="0" collapsed="false">
      <c r="A17593" s="197" t="s">
        <v>34410</v>
      </c>
      <c r="B17593" s="197" t="str">
        <f aca="false">C17593&amp;D17593&amp;E17593&amp;F17593&amp;G17593&amp;H17593</f>
        <v>EMENDA EM ELETRODUTO DE FERRO GALVANIZADO,DIAMETRO DE 1",COMPREENDENDO:CORTE,ABERTURA DE DUAS ROSCAS POR TARRACHA MANUAL,COLOCACAO DA LUVA,INCLUSIVE ESTA</v>
      </c>
      <c r="C17593" s="197" t="s">
        <v>34407</v>
      </c>
      <c r="D17593" s="197" t="s">
        <v>34408</v>
      </c>
      <c r="E17593" s="197" t="s">
        <v>34409</v>
      </c>
      <c r="I17593" s="197" t="s">
        <v>30</v>
      </c>
      <c r="J17593" s="197" t="n">
        <v>9.65</v>
      </c>
    </row>
    <row r="17594" customFormat="false" ht="12.75" hidden="true" customHeight="false" outlineLevel="0" collapsed="false">
      <c r="A17594" s="197" t="s">
        <v>34411</v>
      </c>
      <c r="B17594" s="197" t="str">
        <f aca="false">C17594&amp;D17594&amp;E17594&amp;F17594&amp;G17594&amp;H17594</f>
        <v>EMENDA EM ELETRODUTO DE FERRO GALVANIZADO,DIAMETRO DE 1.1/4",COMPREENDENDO:CORTE,ABERTURA DE DUAS ROSCAS POR TARRACHA MANUAL,COLOCACAO DA LUVA,INCLUSIVE ESTA</v>
      </c>
      <c r="C17594" s="197" t="s">
        <v>34412</v>
      </c>
      <c r="D17594" s="197" t="s">
        <v>34413</v>
      </c>
      <c r="E17594" s="197" t="s">
        <v>34404</v>
      </c>
      <c r="I17594" s="197" t="s">
        <v>30</v>
      </c>
      <c r="J17594" s="197" t="n">
        <v>13.76</v>
      </c>
    </row>
    <row r="17595" customFormat="false" ht="12.75" hidden="true" customHeight="false" outlineLevel="0" collapsed="false">
      <c r="A17595" s="197" t="s">
        <v>34414</v>
      </c>
      <c r="B17595" s="197" t="str">
        <f aca="false">C17595&amp;D17595&amp;E17595&amp;F17595&amp;G17595&amp;H17595</f>
        <v>EMENDA EM ELETRODUTO DE FERRO GALVANIZADO,DIAMETRO DE 1.1/4",COMPREENDENDO:CORTE,ABERTURA DE DUAS ROSCAS POR TARRACHA MANUAL,COLOCACAO DA LUVA,INCLUSIVE ESTA</v>
      </c>
      <c r="C17595" s="197" t="s">
        <v>34412</v>
      </c>
      <c r="D17595" s="197" t="s">
        <v>34413</v>
      </c>
      <c r="E17595" s="197" t="s">
        <v>34404</v>
      </c>
      <c r="I17595" s="197" t="s">
        <v>30</v>
      </c>
      <c r="J17595" s="197" t="n">
        <v>12.24</v>
      </c>
    </row>
    <row r="17596" customFormat="false" ht="12.75" hidden="true" customHeight="false" outlineLevel="0" collapsed="false">
      <c r="A17596" s="197" t="s">
        <v>34415</v>
      </c>
      <c r="B17596" s="197" t="str">
        <f aca="false">C17596&amp;D17596&amp;E17596&amp;F17596&amp;G17596&amp;H17596</f>
        <v>EMENDA EM ELETRODUTO DE FERRO GALVANIZADO,DIAMETRO DE 1.1/2",COMPREENDENDO:CORTE,ABERTURA DE DUAS ROSCAS POR TARRACHA MANUAL,COLOCACAO DA LUVA,INCLUSIVE ESTA</v>
      </c>
      <c r="C17596" s="197" t="s">
        <v>34416</v>
      </c>
      <c r="D17596" s="197" t="s">
        <v>34413</v>
      </c>
      <c r="E17596" s="197" t="s">
        <v>34404</v>
      </c>
      <c r="I17596" s="197" t="s">
        <v>30</v>
      </c>
      <c r="J17596" s="197" t="n">
        <v>15.56</v>
      </c>
    </row>
    <row r="17597" customFormat="false" ht="12.75" hidden="true" customHeight="false" outlineLevel="0" collapsed="false">
      <c r="A17597" s="197" t="s">
        <v>34417</v>
      </c>
      <c r="B17597" s="197" t="str">
        <f aca="false">C17597&amp;D17597&amp;E17597&amp;F17597&amp;G17597&amp;H17597</f>
        <v>EMENDA EM ELETRODUTO DE FERRO GALVANIZADO,DIAMETRO DE 1.1/2",COMPREENDENDO:CORTE,ABERTURA DE DUAS ROSCAS POR TARRACHA MANUAL,COLOCACAO DA LUVA,INCLUSIVE ESTA</v>
      </c>
      <c r="C17597" s="197" t="s">
        <v>34416</v>
      </c>
      <c r="D17597" s="197" t="s">
        <v>34413</v>
      </c>
      <c r="E17597" s="197" t="s">
        <v>34404</v>
      </c>
      <c r="I17597" s="197" t="s">
        <v>30</v>
      </c>
      <c r="J17597" s="197" t="n">
        <v>13.83</v>
      </c>
    </row>
    <row r="17598" customFormat="false" ht="12.75" hidden="true" customHeight="false" outlineLevel="0" collapsed="false">
      <c r="A17598" s="197" t="s">
        <v>34418</v>
      </c>
      <c r="B17598" s="197" t="str">
        <f aca="false">C17598&amp;D17598&amp;E17598&amp;F17598&amp;G17598&amp;H17598</f>
        <v>EMENDA EM ELETRODUTO DE FERRO GALVANIZADO,DIAMETRO DE 2",COMPREENDENDO:CORTE,ABERTURA DE DUAS ROSCAS POR TARRACHA MANUAL,COLOCACAO DA LUVA,INCLUSIVE ESTA</v>
      </c>
      <c r="C17598" s="197" t="s">
        <v>34419</v>
      </c>
      <c r="D17598" s="197" t="s">
        <v>34408</v>
      </c>
      <c r="E17598" s="197" t="s">
        <v>34409</v>
      </c>
      <c r="I17598" s="197" t="s">
        <v>30</v>
      </c>
      <c r="J17598" s="197" t="n">
        <v>25.16</v>
      </c>
    </row>
    <row r="17599" customFormat="false" ht="12.75" hidden="true" customHeight="false" outlineLevel="0" collapsed="false">
      <c r="A17599" s="197" t="s">
        <v>34420</v>
      </c>
      <c r="B17599" s="197" t="str">
        <f aca="false">C17599&amp;D17599&amp;E17599&amp;F17599&amp;G17599&amp;H17599</f>
        <v>EMENDA EM ELETRODUTO DE FERRO GALVANIZADO,DIAMETRO DE 2",COMPREENDENDO:CORTE,ABERTURA DE DUAS ROSCAS POR TARRACHA MANUAL,COLOCACAO DA LUVA,INCLUSIVE ESTA</v>
      </c>
      <c r="C17599" s="197" t="s">
        <v>34419</v>
      </c>
      <c r="D17599" s="197" t="s">
        <v>34408</v>
      </c>
      <c r="E17599" s="197" t="s">
        <v>34409</v>
      </c>
      <c r="I17599" s="197" t="s">
        <v>30</v>
      </c>
      <c r="J17599" s="197" t="n">
        <v>22.43</v>
      </c>
    </row>
    <row r="17600" customFormat="false" ht="12.75" hidden="true" customHeight="false" outlineLevel="0" collapsed="false">
      <c r="A17600" s="197" t="s">
        <v>34421</v>
      </c>
      <c r="B17600" s="197" t="str">
        <f aca="false">C17600&amp;D17600&amp;E17600&amp;F17600&amp;G17600&amp;H17600</f>
        <v>EMENDA EM ELETRODUTO DE FERRO GALVANIZADO,DIAMETRO DE 2.1/2",COMPREENDENDO:CORTE,ABERTURA DE DUAS ROSCAS POR TARRACHA MANUAL,COLOCACAO DA LUVA,INCLUSIVE ESTA</v>
      </c>
      <c r="C17600" s="197" t="s">
        <v>34422</v>
      </c>
      <c r="D17600" s="197" t="s">
        <v>34413</v>
      </c>
      <c r="E17600" s="197" t="s">
        <v>34404</v>
      </c>
      <c r="I17600" s="197" t="s">
        <v>30</v>
      </c>
      <c r="J17600" s="197" t="n">
        <v>33.63</v>
      </c>
    </row>
    <row r="17601" customFormat="false" ht="12.75" hidden="true" customHeight="false" outlineLevel="0" collapsed="false">
      <c r="A17601" s="197" t="s">
        <v>34423</v>
      </c>
      <c r="B17601" s="197" t="str">
        <f aca="false">C17601&amp;D17601&amp;E17601&amp;F17601&amp;G17601&amp;H17601</f>
        <v>EMENDA EM ELETRODUTO DE FERRO GALVANIZADO,DIAMETRO DE 2.1/2",COMPREENDENDO:CORTE,ABERTURA DE DUAS ROSCAS POR TARRACHA MANUAL,COLOCACAO DA LUVA,INCLUSIVE ESTA</v>
      </c>
      <c r="C17601" s="197" t="s">
        <v>34422</v>
      </c>
      <c r="D17601" s="197" t="s">
        <v>34413</v>
      </c>
      <c r="E17601" s="197" t="s">
        <v>34404</v>
      </c>
      <c r="I17601" s="197" t="s">
        <v>30</v>
      </c>
      <c r="J17601" s="197" t="n">
        <v>30.1</v>
      </c>
    </row>
    <row r="17602" customFormat="false" ht="12.75" hidden="true" customHeight="false" outlineLevel="0" collapsed="false">
      <c r="A17602" s="197" t="s">
        <v>34424</v>
      </c>
      <c r="B17602" s="197" t="str">
        <f aca="false">C17602&amp;D17602&amp;E17602&amp;F17602&amp;G17602&amp;H17602</f>
        <v>EMENDA EM ELETRODUTO DE FERRO GALVANIZADO,DIAMETRO DE 3",COMPREENDENDO:CORTE,ABERTURA DE DUAS ROSCAS POR TARRACHA MANUAL,COLOCACAO DA LUVA,INCLUSIVE ESTA</v>
      </c>
      <c r="C17602" s="197" t="s">
        <v>34425</v>
      </c>
      <c r="D17602" s="197" t="s">
        <v>34408</v>
      </c>
      <c r="E17602" s="197" t="s">
        <v>34409</v>
      </c>
      <c r="I17602" s="197" t="s">
        <v>30</v>
      </c>
      <c r="J17602" s="197" t="n">
        <v>49.5</v>
      </c>
    </row>
    <row r="17603" customFormat="false" ht="12.75" hidden="true" customHeight="false" outlineLevel="0" collapsed="false">
      <c r="A17603" s="197" t="s">
        <v>34426</v>
      </c>
      <c r="B17603" s="197" t="str">
        <f aca="false">C17603&amp;D17603&amp;E17603&amp;F17603&amp;G17603&amp;H17603</f>
        <v>EMENDA EM ELETRODUTO DE FERRO GALVANIZADO,DIAMETRO DE 3",COMPREENDENDO:CORTE,ABERTURA DE DUAS ROSCAS POR TARRACHA MANUAL,COLOCACAO DA LUVA,INCLUSIVE ESTA</v>
      </c>
      <c r="C17603" s="197" t="s">
        <v>34425</v>
      </c>
      <c r="D17603" s="197" t="s">
        <v>34408</v>
      </c>
      <c r="E17603" s="197" t="s">
        <v>34409</v>
      </c>
      <c r="I17603" s="197" t="s">
        <v>30</v>
      </c>
      <c r="J17603" s="197" t="n">
        <v>44.01</v>
      </c>
    </row>
    <row r="17604" customFormat="false" ht="12.75" hidden="true" customHeight="false" outlineLevel="0" collapsed="false">
      <c r="A17604" s="197" t="s">
        <v>34427</v>
      </c>
      <c r="B17604" s="197" t="str">
        <f aca="false">C17604&amp;D17604&amp;E17604&amp;F17604&amp;G17604&amp;H17604</f>
        <v>EMENDA EM ELETRODUTO DE FERRO GALVANIZADO,DIAMETRO DE 4",COMPREENDENDO:CORTE,ABERTURA DE DUAS ROSCAS POR TARRACHA MANUAL,COLOCACAO DA LUVA,INCLUSIVE ESTA</v>
      </c>
      <c r="C17604" s="197" t="s">
        <v>34428</v>
      </c>
      <c r="D17604" s="197" t="s">
        <v>34408</v>
      </c>
      <c r="E17604" s="197" t="s">
        <v>34409</v>
      </c>
      <c r="I17604" s="197" t="s">
        <v>30</v>
      </c>
      <c r="J17604" s="197" t="n">
        <v>75.28</v>
      </c>
    </row>
    <row r="17605" customFormat="false" ht="12.75" hidden="true" customHeight="false" outlineLevel="0" collapsed="false">
      <c r="A17605" s="197" t="s">
        <v>34429</v>
      </c>
      <c r="B17605" s="197" t="str">
        <f aca="false">C17605&amp;D17605&amp;E17605&amp;F17605&amp;G17605&amp;H17605</f>
        <v>EMENDA EM ELETRODUTO DE FERRO GALVANIZADO,DIAMETRO DE 4",COMPREENDENDO:CORTE,ABERTURA DE DUAS ROSCAS POR TARRACHA MANUAL,COLOCACAO DA LUVA,INCLUSIVE ESTA</v>
      </c>
      <c r="C17605" s="197" t="s">
        <v>34428</v>
      </c>
      <c r="D17605" s="197" t="s">
        <v>34408</v>
      </c>
      <c r="E17605" s="197" t="s">
        <v>34409</v>
      </c>
      <c r="I17605" s="197" t="s">
        <v>30</v>
      </c>
      <c r="J17605" s="197" t="n">
        <v>67.47</v>
      </c>
    </row>
    <row r="17606" customFormat="false" ht="12.75" hidden="true" customHeight="false" outlineLevel="0" collapsed="false">
      <c r="A17606" s="197" t="s">
        <v>34430</v>
      </c>
      <c r="B17606" s="197" t="str">
        <f aca="false">C17606&amp;D17606&amp;E17606&amp;F17606&amp;G17606&amp;H17606</f>
        <v>CORTE E ABERTURA DE DUAS ROSCAS,POR TARRAXA MANUAL,E COLOCACAO DE CONEXOES DE FERRO GALVANIZADO,COM COSTURA,COM DIAMETRO DE 1/2",EXCLUSIVE A PECA</v>
      </c>
      <c r="C17606" s="197" t="s">
        <v>34431</v>
      </c>
      <c r="D17606" s="197" t="s">
        <v>34432</v>
      </c>
      <c r="E17606" s="197" t="s">
        <v>34433</v>
      </c>
      <c r="I17606" s="197" t="s">
        <v>30</v>
      </c>
      <c r="J17606" s="197" t="n">
        <v>11.09</v>
      </c>
    </row>
    <row r="17607" customFormat="false" ht="12.75" hidden="true" customHeight="false" outlineLevel="0" collapsed="false">
      <c r="A17607" s="197" t="s">
        <v>34434</v>
      </c>
      <c r="B17607" s="197" t="str">
        <f aca="false">C17607&amp;D17607&amp;E17607&amp;F17607&amp;G17607&amp;H17607</f>
        <v>CORTE E ABERTURA DE DUAS ROSCAS,POR TARRAXA MANUAL,E COLOCACAO DE CONEXOES DE FERRO GALVANIZADO,COM COSTURA,COM DIAMETRO DE 1/2",EXCLUSIVE A PECA</v>
      </c>
      <c r="C17607" s="197" t="s">
        <v>34431</v>
      </c>
      <c r="D17607" s="197" t="s">
        <v>34432</v>
      </c>
      <c r="E17607" s="197" t="s">
        <v>34433</v>
      </c>
      <c r="I17607" s="197" t="s">
        <v>30</v>
      </c>
      <c r="J17607" s="197" t="n">
        <v>9.61</v>
      </c>
    </row>
    <row r="17608" customFormat="false" ht="12.75" hidden="true" customHeight="false" outlineLevel="0" collapsed="false">
      <c r="A17608" s="197" t="s">
        <v>34435</v>
      </c>
      <c r="B17608" s="197" t="str">
        <f aca="false">C17608&amp;D17608&amp;E17608&amp;F17608&amp;G17608&amp;H17608</f>
        <v>CORTE E ABERTURA DE DUAS ROSCAS,POR TARRAXA MANUAL,E COLOCACAO DE CONEXOES DE FERRO GALVANIZADO,COM COSTURA,COM DIAMETRO DE 3/4",EXCLUSIVE A PECA</v>
      </c>
      <c r="C17608" s="197" t="s">
        <v>34431</v>
      </c>
      <c r="D17608" s="197" t="s">
        <v>34432</v>
      </c>
      <c r="E17608" s="197" t="s">
        <v>34436</v>
      </c>
      <c r="I17608" s="197" t="s">
        <v>30</v>
      </c>
      <c r="J17608" s="197" t="n">
        <v>12.94</v>
      </c>
    </row>
    <row r="17609" customFormat="false" ht="12.75" hidden="true" customHeight="false" outlineLevel="0" collapsed="false">
      <c r="A17609" s="197" t="s">
        <v>34437</v>
      </c>
      <c r="B17609" s="197" t="str">
        <f aca="false">C17609&amp;D17609&amp;E17609&amp;F17609&amp;G17609&amp;H17609</f>
        <v>CORTE E ABERTURA DE DUAS ROSCAS,POR TARRAXA MANUAL,E COLOCACAO DE CONEXOES DE FERRO GALVANIZADO,COM COSTURA,COM DIAMETRO DE 3/4",EXCLUSIVE A PECA</v>
      </c>
      <c r="C17609" s="197" t="s">
        <v>34431</v>
      </c>
      <c r="D17609" s="197" t="s">
        <v>34432</v>
      </c>
      <c r="E17609" s="197" t="s">
        <v>34436</v>
      </c>
      <c r="I17609" s="197" t="s">
        <v>30</v>
      </c>
      <c r="J17609" s="197" t="n">
        <v>11.22</v>
      </c>
    </row>
    <row r="17610" customFormat="false" ht="12.75" hidden="true" customHeight="false" outlineLevel="0" collapsed="false">
      <c r="A17610" s="197" t="s">
        <v>34438</v>
      </c>
      <c r="B17610" s="197" t="str">
        <f aca="false">C17610&amp;D17610&amp;E17610&amp;F17610&amp;G17610&amp;H17610</f>
        <v>CORTE E ABERTURA DE DUAS ROSCAS,POR TARRAXA MANUAL,E COLOCACAO DE CONEXOES DE FERRO GALVANIZADO,COM COSTURA,COM DIAMETRO DE 1",EXCLUSIVE A PECA</v>
      </c>
      <c r="C17610" s="197" t="s">
        <v>34431</v>
      </c>
      <c r="D17610" s="197" t="s">
        <v>34432</v>
      </c>
      <c r="E17610" s="197" t="s">
        <v>34439</v>
      </c>
      <c r="I17610" s="197" t="s">
        <v>30</v>
      </c>
      <c r="J17610" s="197" t="n">
        <v>15.72</v>
      </c>
    </row>
    <row r="17611" customFormat="false" ht="12.75" hidden="true" customHeight="false" outlineLevel="0" collapsed="false">
      <c r="A17611" s="197" t="s">
        <v>34440</v>
      </c>
      <c r="B17611" s="197" t="str">
        <f aca="false">C17611&amp;D17611&amp;E17611&amp;F17611&amp;G17611&amp;H17611</f>
        <v>CORTE E ABERTURA DE DUAS ROSCAS,POR TARRAXA MANUAL,E COLOCACAO DE CONEXOES DE FERRO GALVANIZADO,COM COSTURA,COM DIAMETRO DE 1",EXCLUSIVE A PECA</v>
      </c>
      <c r="C17611" s="197" t="s">
        <v>34431</v>
      </c>
      <c r="D17611" s="197" t="s">
        <v>34432</v>
      </c>
      <c r="E17611" s="197" t="s">
        <v>34439</v>
      </c>
      <c r="I17611" s="197" t="s">
        <v>30</v>
      </c>
      <c r="J17611" s="197" t="n">
        <v>13.62</v>
      </c>
    </row>
    <row r="17612" customFormat="false" ht="12.75" hidden="true" customHeight="false" outlineLevel="0" collapsed="false">
      <c r="A17612" s="197" t="s">
        <v>34441</v>
      </c>
      <c r="B17612" s="197" t="str">
        <f aca="false">C17612&amp;D17612&amp;E17612&amp;F17612&amp;G17612&amp;H17612</f>
        <v>CORTE E ABERTURA DE DUAS ROSCAS,POR TARRAXA MANUAL,E COLOCACAO DE CONEXOES DE FERRO GALVANIZADO,COM COSTURA,COM DIAMETRO DE 1.1/4",EXCLUSIVE A PECA</v>
      </c>
      <c r="C17612" s="197" t="s">
        <v>34431</v>
      </c>
      <c r="D17612" s="197" t="s">
        <v>34432</v>
      </c>
      <c r="E17612" s="197" t="s">
        <v>34442</v>
      </c>
      <c r="I17612" s="197" t="s">
        <v>30</v>
      </c>
      <c r="J17612" s="197" t="n">
        <v>17.57</v>
      </c>
    </row>
    <row r="17613" customFormat="false" ht="12.75" hidden="true" customHeight="false" outlineLevel="0" collapsed="false">
      <c r="A17613" s="197" t="s">
        <v>34443</v>
      </c>
      <c r="B17613" s="197" t="str">
        <f aca="false">C17613&amp;D17613&amp;E17613&amp;F17613&amp;G17613&amp;H17613</f>
        <v>CORTE E ABERTURA DE DUAS ROSCAS,POR TARRAXA MANUAL,E COLOCACAO DE CONEXOES DE FERRO GALVANIZADO,COM COSTURA,COM DIAMETRO DE 1.1/4",EXCLUSIVE A PECA</v>
      </c>
      <c r="C17613" s="197" t="s">
        <v>34431</v>
      </c>
      <c r="D17613" s="197" t="s">
        <v>34432</v>
      </c>
      <c r="E17613" s="197" t="s">
        <v>34442</v>
      </c>
      <c r="I17613" s="197" t="s">
        <v>30</v>
      </c>
      <c r="J17613" s="197" t="n">
        <v>15.23</v>
      </c>
    </row>
    <row r="17614" customFormat="false" ht="12.75" hidden="true" customHeight="false" outlineLevel="0" collapsed="false">
      <c r="A17614" s="197" t="s">
        <v>34444</v>
      </c>
      <c r="B17614" s="197" t="str">
        <f aca="false">C17614&amp;D17614&amp;E17614&amp;F17614&amp;G17614&amp;H17614</f>
        <v>CORTE E ABERTURA DE DUAS ROSCAS,POR TARRAXA MANUAL,E COLOCACAO DE CONEXOES DE FERRO GALVANIZADO,COM COSTURA,COM DIAMETRO DE 1.1/2",EXCLUSIVE A PECA</v>
      </c>
      <c r="C17614" s="197" t="s">
        <v>34431</v>
      </c>
      <c r="D17614" s="197" t="s">
        <v>34432</v>
      </c>
      <c r="E17614" s="197" t="s">
        <v>34445</v>
      </c>
      <c r="I17614" s="197" t="s">
        <v>30</v>
      </c>
      <c r="J17614" s="197" t="n">
        <v>24.04</v>
      </c>
    </row>
    <row r="17615" customFormat="false" ht="12.75" hidden="true" customHeight="false" outlineLevel="0" collapsed="false">
      <c r="A17615" s="197" t="s">
        <v>34446</v>
      </c>
      <c r="B17615" s="197" t="str">
        <f aca="false">C17615&amp;D17615&amp;E17615&amp;F17615&amp;G17615&amp;H17615</f>
        <v>CORTE E ABERTURA DE DUAS ROSCAS,POR TARRAXA MANUAL,E COLOCACAO DE CONEXOES DE FERRO GALVANIZADO,COM COSTURA,COM DIAMETRO DE 1.1/2",EXCLUSIVE A PECA</v>
      </c>
      <c r="C17615" s="197" t="s">
        <v>34431</v>
      </c>
      <c r="D17615" s="197" t="s">
        <v>34432</v>
      </c>
      <c r="E17615" s="197" t="s">
        <v>34445</v>
      </c>
      <c r="I17615" s="197" t="s">
        <v>30</v>
      </c>
      <c r="J17615" s="197" t="n">
        <v>20.84</v>
      </c>
    </row>
    <row r="17616" customFormat="false" ht="12.75" hidden="true" customHeight="false" outlineLevel="0" collapsed="false">
      <c r="A17616" s="197" t="s">
        <v>34447</v>
      </c>
      <c r="B17616" s="197" t="str">
        <f aca="false">C17616&amp;D17616&amp;E17616&amp;F17616&amp;G17616&amp;H17616</f>
        <v>CORTE E ABERTURA DE DUAS ROSCAS,POR TARRAXA MANUAL,E COLOCACAO DE CONEXOES DE FERRO GALVANIZADO,COM COSTURA,COM DIAMETRO DE 2",EXCLUSIVE A PECA</v>
      </c>
      <c r="C17616" s="197" t="s">
        <v>34431</v>
      </c>
      <c r="D17616" s="197" t="s">
        <v>34432</v>
      </c>
      <c r="E17616" s="197" t="s">
        <v>34448</v>
      </c>
      <c r="I17616" s="197" t="s">
        <v>30</v>
      </c>
      <c r="J17616" s="197" t="n">
        <v>29.59</v>
      </c>
    </row>
    <row r="17617" customFormat="false" ht="12.75" hidden="true" customHeight="false" outlineLevel="0" collapsed="false">
      <c r="A17617" s="197" t="s">
        <v>34449</v>
      </c>
      <c r="B17617" s="197" t="str">
        <f aca="false">C17617&amp;D17617&amp;E17617&amp;F17617&amp;G17617&amp;H17617</f>
        <v>CORTE E ABERTURA DE DUAS ROSCAS,POR TARRAXA MANUAL,E COLOCACAO DE CONEXOES DE FERRO GALVANIZADO,COM COSTURA,COM DIAMETRO DE 2",EXCLUSIVE A PECA</v>
      </c>
      <c r="C17617" s="197" t="s">
        <v>34431</v>
      </c>
      <c r="D17617" s="197" t="s">
        <v>34432</v>
      </c>
      <c r="E17617" s="197" t="s">
        <v>34448</v>
      </c>
      <c r="I17617" s="197" t="s">
        <v>30</v>
      </c>
      <c r="J17617" s="197" t="n">
        <v>25.65</v>
      </c>
    </row>
    <row r="17618" customFormat="false" ht="12.75" hidden="true" customHeight="false" outlineLevel="0" collapsed="false">
      <c r="A17618" s="197" t="s">
        <v>34450</v>
      </c>
      <c r="B17618" s="197" t="str">
        <f aca="false">C17618&amp;D17618&amp;E17618&amp;F17618&amp;G17618&amp;H17618</f>
        <v>CORTE E ABERTURA DE DUAS ROSCAS,POR TARRAXA MANUAL,E COLOCACAO DE CONEXOES DE FERRO GALVANIZADO,COM COSTURA,COM DIAMETRO DE 2.1/2",EXCLUSIVE A PECA</v>
      </c>
      <c r="C17618" s="197" t="s">
        <v>34431</v>
      </c>
      <c r="D17618" s="197" t="s">
        <v>34432</v>
      </c>
      <c r="E17618" s="197" t="s">
        <v>34451</v>
      </c>
      <c r="I17618" s="197" t="s">
        <v>30</v>
      </c>
      <c r="J17618" s="197" t="n">
        <v>44.39</v>
      </c>
    </row>
    <row r="17619" customFormat="false" ht="12.75" hidden="true" customHeight="false" outlineLevel="0" collapsed="false">
      <c r="A17619" s="197" t="s">
        <v>34452</v>
      </c>
      <c r="B17619" s="197" t="str">
        <f aca="false">C17619&amp;D17619&amp;E17619&amp;F17619&amp;G17619&amp;H17619</f>
        <v>CORTE E ABERTURA DE DUAS ROSCAS,POR TARRAXA MANUAL,E COLOCACAO DE CONEXOES DE FERRO GALVANIZADO,COM COSTURA,COM DIAMETRO DE 2.1/2",EXCLUSIVE A PECA</v>
      </c>
      <c r="C17619" s="197" t="s">
        <v>34431</v>
      </c>
      <c r="D17619" s="197" t="s">
        <v>34432</v>
      </c>
      <c r="E17619" s="197" t="s">
        <v>34451</v>
      </c>
      <c r="I17619" s="197" t="s">
        <v>30</v>
      </c>
      <c r="J17619" s="197" t="n">
        <v>38.47</v>
      </c>
    </row>
    <row r="17620" customFormat="false" ht="12.75" hidden="true" customHeight="false" outlineLevel="0" collapsed="false">
      <c r="A17620" s="197" t="s">
        <v>34453</v>
      </c>
      <c r="B17620" s="197" t="str">
        <f aca="false">C17620&amp;D17620&amp;E17620&amp;F17620&amp;G17620&amp;H17620</f>
        <v>CORTE E ABERTURA DE DUAS ROSCAS,POR TARRAXA MANUAL,E COLOCACAO DE CONEXOES DE FERRO GALVANIZADO,COM COSTURA,COM DIAMETRO DE 3",EXCLUSIVE A PECA</v>
      </c>
      <c r="C17620" s="197" t="s">
        <v>34431</v>
      </c>
      <c r="D17620" s="197" t="s">
        <v>34432</v>
      </c>
      <c r="E17620" s="197" t="s">
        <v>34454</v>
      </c>
      <c r="I17620" s="197" t="s">
        <v>30</v>
      </c>
      <c r="J17620" s="197" t="n">
        <v>55.49</v>
      </c>
    </row>
    <row r="17621" customFormat="false" ht="12.75" hidden="true" customHeight="false" outlineLevel="0" collapsed="false">
      <c r="A17621" s="197" t="s">
        <v>34455</v>
      </c>
      <c r="B17621" s="197" t="str">
        <f aca="false">C17621&amp;D17621&amp;E17621&amp;F17621&amp;G17621&amp;H17621</f>
        <v>CORTE E ABERTURA DE DUAS ROSCAS,POR TARRAXA MANUAL,E COLOCACAO DE CONEXOES DE FERRO GALVANIZADO,COM COSTURA,COM DIAMETRO DE 3",EXCLUSIVE A PECA</v>
      </c>
      <c r="C17621" s="197" t="s">
        <v>34431</v>
      </c>
      <c r="D17621" s="197" t="s">
        <v>34432</v>
      </c>
      <c r="E17621" s="197" t="s">
        <v>34454</v>
      </c>
      <c r="I17621" s="197" t="s">
        <v>30</v>
      </c>
      <c r="J17621" s="197" t="n">
        <v>48.09</v>
      </c>
    </row>
    <row r="17622" customFormat="false" ht="12.75" hidden="true" customHeight="false" outlineLevel="0" collapsed="false">
      <c r="A17622" s="197" t="s">
        <v>34456</v>
      </c>
      <c r="B17622" s="197" t="str">
        <f aca="false">C17622&amp;D17622&amp;E17622&amp;F17622&amp;G17622&amp;H17622</f>
        <v>CORTE E ABERTURA DE DUAS ROSCAS,POR TARRAXA MANUAL,E COLOCACAO DE CONEXOES DE FERRO GALVANIZADO,COM COSTURA,COM DIAMETRO DE 4",EXCLUSIVE A PECA</v>
      </c>
      <c r="C17622" s="197" t="s">
        <v>34431</v>
      </c>
      <c r="D17622" s="197" t="s">
        <v>34432</v>
      </c>
      <c r="E17622" s="197" t="s">
        <v>34457</v>
      </c>
      <c r="I17622" s="197" t="s">
        <v>30</v>
      </c>
      <c r="J17622" s="197" t="n">
        <v>70.29</v>
      </c>
    </row>
    <row r="17623" customFormat="false" ht="12.75" hidden="true" customHeight="false" outlineLevel="0" collapsed="false">
      <c r="A17623" s="197" t="s">
        <v>34458</v>
      </c>
      <c r="B17623" s="197" t="str">
        <f aca="false">C17623&amp;D17623&amp;E17623&amp;F17623&amp;G17623&amp;H17623</f>
        <v>CORTE E ABERTURA DE DUAS ROSCAS,POR TARRAXA MANUAL,E COLOCACAO DE CONEXOES DE FERRO GALVANIZADO,COM COSTURA,COM DIAMETRO DE 4",EXCLUSIVE A PECA</v>
      </c>
      <c r="C17623" s="197" t="s">
        <v>34431</v>
      </c>
      <c r="D17623" s="197" t="s">
        <v>34432</v>
      </c>
      <c r="E17623" s="197" t="s">
        <v>34457</v>
      </c>
      <c r="I17623" s="197" t="s">
        <v>30</v>
      </c>
      <c r="J17623" s="197" t="n">
        <v>60.92</v>
      </c>
    </row>
    <row r="17624" customFormat="false" ht="12.75" hidden="true" customHeight="false" outlineLevel="0" collapsed="false">
      <c r="A17624" s="197" t="s">
        <v>34459</v>
      </c>
      <c r="B17624" s="197" t="str">
        <f aca="false">C17624&amp;D17624&amp;E17624&amp;F17624&amp;G17624&amp;H17624</f>
        <v>CORTE E ABERTURA DE DUAS ROSCAS,POR TARRAXA MANUAL,COLOCACAO DE CONEXOES EM TUBULACAO PARA VAPOR(SCH-40 OU SCH-80),NO DIAMETRO DE 1/2",EXCLUSIVE A PECA</v>
      </c>
      <c r="C17624" s="197" t="s">
        <v>34460</v>
      </c>
      <c r="D17624" s="197" t="s">
        <v>34461</v>
      </c>
      <c r="E17624" s="197" t="s">
        <v>34462</v>
      </c>
      <c r="I17624" s="197" t="s">
        <v>30</v>
      </c>
      <c r="J17624" s="197" t="n">
        <v>12.94</v>
      </c>
    </row>
    <row r="17625" customFormat="false" ht="12.75" hidden="true" customHeight="false" outlineLevel="0" collapsed="false">
      <c r="A17625" s="197" t="s">
        <v>34463</v>
      </c>
      <c r="B17625" s="197" t="str">
        <f aca="false">C17625&amp;D17625&amp;E17625&amp;F17625&amp;G17625&amp;H17625</f>
        <v>CORTE E ABERTURA DE DUAS ROSCAS,POR TARRAXA MANUAL,COLOCACAO DE CONEXOES EM TUBULACAO PARA VAPOR(SCH-40 OU SCH-80),NO DIAMETRO DE 1/2",EXCLUSIVE A PECA</v>
      </c>
      <c r="C17625" s="197" t="s">
        <v>34460</v>
      </c>
      <c r="D17625" s="197" t="s">
        <v>34461</v>
      </c>
      <c r="E17625" s="197" t="s">
        <v>34462</v>
      </c>
      <c r="I17625" s="197" t="s">
        <v>30</v>
      </c>
      <c r="J17625" s="197" t="n">
        <v>11.22</v>
      </c>
    </row>
    <row r="17626" customFormat="false" ht="12.75" hidden="true" customHeight="false" outlineLevel="0" collapsed="false">
      <c r="A17626" s="197" t="s">
        <v>34464</v>
      </c>
      <c r="B17626" s="197" t="str">
        <f aca="false">C17626&amp;D17626&amp;E17626&amp;F17626&amp;G17626&amp;H17626</f>
        <v>CORTE E ABERTURA DE DUAS ROSCAS,POR TARRAXA MANUAL,COLOCACAO DE CONEXOES EM TUBULACAO PARA VAPOR(SCH-40 OU SCH-80),NO DIAMETRO DE 3/4",EXCLUSIVE A PECA</v>
      </c>
      <c r="C17626" s="197" t="s">
        <v>34460</v>
      </c>
      <c r="D17626" s="197" t="s">
        <v>34461</v>
      </c>
      <c r="E17626" s="197" t="s">
        <v>34465</v>
      </c>
      <c r="I17626" s="197" t="s">
        <v>30</v>
      </c>
      <c r="J17626" s="197" t="n">
        <v>14.79</v>
      </c>
    </row>
    <row r="17627" customFormat="false" ht="12.75" hidden="true" customHeight="false" outlineLevel="0" collapsed="false">
      <c r="A17627" s="197" t="s">
        <v>34466</v>
      </c>
      <c r="B17627" s="197" t="str">
        <f aca="false">C17627&amp;D17627&amp;E17627&amp;F17627&amp;G17627&amp;H17627</f>
        <v>CORTE E ABERTURA DE DUAS ROSCAS,POR TARRAXA MANUAL,COLOCACAO DE CONEXOES EM TUBULACAO PARA VAPOR(SCH-40 OU SCH-80),NO DIAMETRO DE 3/4",EXCLUSIVE A PECA</v>
      </c>
      <c r="C17627" s="197" t="s">
        <v>34460</v>
      </c>
      <c r="D17627" s="197" t="s">
        <v>34461</v>
      </c>
      <c r="E17627" s="197" t="s">
        <v>34465</v>
      </c>
      <c r="I17627" s="197" t="s">
        <v>30</v>
      </c>
      <c r="J17627" s="197" t="n">
        <v>12.82</v>
      </c>
    </row>
    <row r="17628" customFormat="false" ht="12.75" hidden="true" customHeight="false" outlineLevel="0" collapsed="false">
      <c r="A17628" s="197" t="s">
        <v>34467</v>
      </c>
      <c r="B17628" s="197" t="str">
        <f aca="false">C17628&amp;D17628&amp;E17628&amp;F17628&amp;G17628&amp;H17628</f>
        <v>CORTE E ABERTURA DE DUAS ROSCAS,POR TARRAXA MANUAL,COLOCACAO DE CONEXOES EM TUBULACAO PARA VAPOR(SCH-40 OU SCH-80),NO DIAMETRO DE 1",EXCLUSIVE A PECA</v>
      </c>
      <c r="C17628" s="197" t="s">
        <v>34460</v>
      </c>
      <c r="D17628" s="197" t="s">
        <v>34461</v>
      </c>
      <c r="E17628" s="197" t="s">
        <v>34468</v>
      </c>
      <c r="I17628" s="197" t="s">
        <v>30</v>
      </c>
      <c r="J17628" s="197" t="n">
        <v>20.34</v>
      </c>
    </row>
    <row r="17629" customFormat="false" ht="12.75" hidden="true" customHeight="false" outlineLevel="0" collapsed="false">
      <c r="A17629" s="197" t="s">
        <v>34469</v>
      </c>
      <c r="B17629" s="197" t="str">
        <f aca="false">C17629&amp;D17629&amp;E17629&amp;F17629&amp;G17629&amp;H17629</f>
        <v>CORTE E ABERTURA DE DUAS ROSCAS,POR TARRAXA MANUAL,COLOCACAO DE CONEXOES EM TUBULACAO PARA VAPOR(SCH-40 OU SCH-80),NO DIAMETRO DE 1",EXCLUSIVE A PECA</v>
      </c>
      <c r="C17629" s="197" t="s">
        <v>34460</v>
      </c>
      <c r="D17629" s="197" t="s">
        <v>34461</v>
      </c>
      <c r="E17629" s="197" t="s">
        <v>34468</v>
      </c>
      <c r="I17629" s="197" t="s">
        <v>30</v>
      </c>
      <c r="J17629" s="197" t="n">
        <v>17.63</v>
      </c>
    </row>
    <row r="17630" customFormat="false" ht="12.75" hidden="true" customHeight="false" outlineLevel="0" collapsed="false">
      <c r="A17630" s="197" t="s">
        <v>34470</v>
      </c>
      <c r="B17630" s="197" t="str">
        <f aca="false">C17630&amp;D17630&amp;E17630&amp;F17630&amp;G17630&amp;H17630</f>
        <v>CORTE E ABERTURA DE DUAS ROSCAS,POR TARRAXA MANUAL,COLOCACAO DE CONEXOES EM TUBULACAO PARA VAPOR(SCH-40 OU SCH-80),NO DIAMETRO DE 1.1/4",EXCLUSIVE A PECA</v>
      </c>
      <c r="C17630" s="197" t="s">
        <v>34460</v>
      </c>
      <c r="D17630" s="197" t="s">
        <v>34461</v>
      </c>
      <c r="E17630" s="197" t="s">
        <v>34471</v>
      </c>
      <c r="I17630" s="197" t="s">
        <v>30</v>
      </c>
      <c r="J17630" s="197" t="n">
        <v>20.71</v>
      </c>
    </row>
    <row r="17631" customFormat="false" ht="12.75" hidden="true" customHeight="false" outlineLevel="0" collapsed="false">
      <c r="A17631" s="197" t="s">
        <v>34472</v>
      </c>
      <c r="B17631" s="197" t="str">
        <f aca="false">C17631&amp;D17631&amp;E17631&amp;F17631&amp;G17631&amp;H17631</f>
        <v>CORTE E ABERTURA DE DUAS ROSCAS,POR TARRAXA MANUAL,COLOCACAO DE CONEXOES EM TUBULACAO PARA VAPOR(SCH-40 OU SCH-80),NO DIAMETRO DE 1.1/4",EXCLUSIVE A PECA</v>
      </c>
      <c r="C17631" s="197" t="s">
        <v>34460</v>
      </c>
      <c r="D17631" s="197" t="s">
        <v>34461</v>
      </c>
      <c r="E17631" s="197" t="s">
        <v>34471</v>
      </c>
      <c r="I17631" s="197" t="s">
        <v>30</v>
      </c>
      <c r="J17631" s="197" t="n">
        <v>17.95</v>
      </c>
    </row>
    <row r="17632" customFormat="false" ht="12.75" hidden="true" customHeight="false" outlineLevel="0" collapsed="false">
      <c r="A17632" s="197" t="s">
        <v>34473</v>
      </c>
      <c r="B17632" s="197" t="str">
        <f aca="false">C17632&amp;D17632&amp;E17632&amp;F17632&amp;G17632&amp;H17632</f>
        <v>CORTE E ABERTURA DE DUAS ROSCAS,POR TARRAXA MANUAL,COLOCACAO DE CONEXOES EM TUBULACAO PARA VAPOR(SCH-40 OU SCH-80),NO DIAMETRO DE 1.1/2",EXCLUSIVE A PECA</v>
      </c>
      <c r="C17632" s="197" t="s">
        <v>34460</v>
      </c>
      <c r="D17632" s="197" t="s">
        <v>34461</v>
      </c>
      <c r="E17632" s="197" t="s">
        <v>34474</v>
      </c>
      <c r="I17632" s="197" t="s">
        <v>30</v>
      </c>
      <c r="J17632" s="197" t="n">
        <v>25.89</v>
      </c>
    </row>
    <row r="17633" customFormat="false" ht="12.75" hidden="true" customHeight="false" outlineLevel="0" collapsed="false">
      <c r="A17633" s="197" t="s">
        <v>34475</v>
      </c>
      <c r="B17633" s="197" t="str">
        <f aca="false">C17633&amp;D17633&amp;E17633&amp;F17633&amp;G17633&amp;H17633</f>
        <v>CORTE E ABERTURA DE DUAS ROSCAS,POR TARRAXA MANUAL,COLOCACAO DE CONEXOES EM TUBULACAO PARA VAPOR(SCH-40 OU SCH-80),NO DIAMETRO DE 1.1/2",EXCLUSIVE A PECA</v>
      </c>
      <c r="C17633" s="197" t="s">
        <v>34460</v>
      </c>
      <c r="D17633" s="197" t="s">
        <v>34461</v>
      </c>
      <c r="E17633" s="197" t="s">
        <v>34474</v>
      </c>
      <c r="I17633" s="197" t="s">
        <v>30</v>
      </c>
      <c r="J17633" s="197" t="n">
        <v>22.44</v>
      </c>
    </row>
    <row r="17634" customFormat="false" ht="12.75" hidden="true" customHeight="false" outlineLevel="0" collapsed="false">
      <c r="A17634" s="197" t="s">
        <v>34476</v>
      </c>
      <c r="B17634" s="197" t="str">
        <f aca="false">C17634&amp;D17634&amp;E17634&amp;F17634&amp;G17634&amp;H17634</f>
        <v>CORTE E ABERTURA DE DUAS ROSCAS,POR TARRAXA MANUAL,COLOCACAO DE CONEXOES EM TUBULACAO PARA VAPOR(SCH-40 OU SCH-80),NO DIAMETRO DE 2",EXCLUSIVE A PECA</v>
      </c>
      <c r="C17634" s="197" t="s">
        <v>34460</v>
      </c>
      <c r="D17634" s="197" t="s">
        <v>34461</v>
      </c>
      <c r="E17634" s="197" t="s">
        <v>34477</v>
      </c>
      <c r="I17634" s="197" t="s">
        <v>30</v>
      </c>
      <c r="J17634" s="197" t="n">
        <v>40.69</v>
      </c>
    </row>
    <row r="17635" customFormat="false" ht="12.75" hidden="true" customHeight="false" outlineLevel="0" collapsed="false">
      <c r="A17635" s="197" t="s">
        <v>34478</v>
      </c>
      <c r="B17635" s="197" t="str">
        <f aca="false">C17635&amp;D17635&amp;E17635&amp;F17635&amp;G17635&amp;H17635</f>
        <v>CORTE E ABERTURA DE DUAS ROSCAS,POR TARRAXA MANUAL,COLOCACAO DE CONEXOES EM TUBULACAO PARA VAPOR(SCH-40 OU SCH-80),NO DIAMETRO DE 2",EXCLUSIVE A PECA</v>
      </c>
      <c r="C17635" s="197" t="s">
        <v>34460</v>
      </c>
      <c r="D17635" s="197" t="s">
        <v>34461</v>
      </c>
      <c r="E17635" s="197" t="s">
        <v>34477</v>
      </c>
      <c r="I17635" s="197" t="s">
        <v>30</v>
      </c>
      <c r="J17635" s="197" t="n">
        <v>35.27</v>
      </c>
    </row>
    <row r="17636" customFormat="false" ht="12.75" hidden="true" customHeight="false" outlineLevel="0" collapsed="false">
      <c r="A17636" s="197" t="s">
        <v>34479</v>
      </c>
      <c r="B17636" s="197" t="str">
        <f aca="false">C17636&amp;D17636&amp;E17636&amp;F17636&amp;G17636&amp;H17636</f>
        <v>CORTE E ABERTURA DE DUAS ROSCAS,POR TARRAXA MANUAL,COLOCACAO DE CONEXOES EM TUBULACAO PARA VAPOR(SCH-40 OU SCH-80),NO DIAMETRO DE 2.1/2",EXCLUSIVE A PECA</v>
      </c>
      <c r="C17636" s="197" t="s">
        <v>34460</v>
      </c>
      <c r="D17636" s="197" t="s">
        <v>34461</v>
      </c>
      <c r="E17636" s="197" t="s">
        <v>34480</v>
      </c>
      <c r="I17636" s="197" t="s">
        <v>30</v>
      </c>
      <c r="J17636" s="197" t="n">
        <v>73.99</v>
      </c>
    </row>
    <row r="17637" customFormat="false" ht="12.75" hidden="true" customHeight="false" outlineLevel="0" collapsed="false">
      <c r="A17637" s="197" t="s">
        <v>34481</v>
      </c>
      <c r="B17637" s="197" t="str">
        <f aca="false">C17637&amp;D17637&amp;E17637&amp;F17637&amp;G17637&amp;H17637</f>
        <v>CORTE E ABERTURA DE DUAS ROSCAS,POR TARRAXA MANUAL,COLOCACAO DE CONEXOES EM TUBULACAO PARA VAPOR(SCH-40 OU SCH-80),NO DIAMETRO DE 2.1/2",EXCLUSIVE A PECA</v>
      </c>
      <c r="C17637" s="197" t="s">
        <v>34460</v>
      </c>
      <c r="D17637" s="197" t="s">
        <v>34461</v>
      </c>
      <c r="E17637" s="197" t="s">
        <v>34480</v>
      </c>
      <c r="I17637" s="197" t="s">
        <v>30</v>
      </c>
      <c r="J17637" s="197" t="n">
        <v>64.12</v>
      </c>
    </row>
    <row r="17638" customFormat="false" ht="12.75" hidden="true" customHeight="false" outlineLevel="0" collapsed="false">
      <c r="A17638" s="197" t="s">
        <v>34482</v>
      </c>
      <c r="B17638" s="197" t="str">
        <f aca="false">C17638&amp;D17638&amp;E17638&amp;F17638&amp;G17638&amp;H17638</f>
        <v>CORTE E ABERTURA DE DUAS ROSCAS,POR TARRAXA MANUAL,COLOCACAO DE CONEXOES EM TUBULACAO PARA VAPOR(SCH-40 OU SCH-80),NO DIAMETRO DE 3",EXCLUSIVE A PECA</v>
      </c>
      <c r="C17638" s="197" t="s">
        <v>34460</v>
      </c>
      <c r="D17638" s="197" t="s">
        <v>34461</v>
      </c>
      <c r="E17638" s="197" t="s">
        <v>34483</v>
      </c>
      <c r="I17638" s="197" t="s">
        <v>30</v>
      </c>
      <c r="J17638" s="197" t="n">
        <v>85.09</v>
      </c>
    </row>
    <row r="17639" customFormat="false" ht="12.75" hidden="true" customHeight="false" outlineLevel="0" collapsed="false">
      <c r="A17639" s="197" t="s">
        <v>34484</v>
      </c>
      <c r="B17639" s="197" t="str">
        <f aca="false">C17639&amp;D17639&amp;E17639&amp;F17639&amp;G17639&amp;H17639</f>
        <v>CORTE E ABERTURA DE DUAS ROSCAS,POR TARRAXA MANUAL,COLOCACAO DE CONEXOES EM TUBULACAO PARA VAPOR(SCH-40 OU SCH-80),NO DIAMETRO DE 3",EXCLUSIVE A PECA</v>
      </c>
      <c r="C17639" s="197" t="s">
        <v>34460</v>
      </c>
      <c r="D17639" s="197" t="s">
        <v>34461</v>
      </c>
      <c r="E17639" s="197" t="s">
        <v>34483</v>
      </c>
      <c r="I17639" s="197" t="s">
        <v>30</v>
      </c>
      <c r="J17639" s="197" t="n">
        <v>73.74</v>
      </c>
    </row>
    <row r="17640" customFormat="false" ht="12.75" hidden="true" customHeight="false" outlineLevel="0" collapsed="false">
      <c r="A17640" s="197" t="s">
        <v>34485</v>
      </c>
      <c r="B17640" s="197" t="str">
        <f aca="false">C17640&amp;D17640&amp;E17640&amp;F17640&amp;G17640&amp;H17640</f>
        <v>CORTE E ABERTURA DE DUAS ROSCAS,POR TARRAXA MANUAL,COLOCACAO DE CONEXOES EM TUBULACAO PARA VAPOR(SCH-40 OU SCH-80),NO DIAMETRO DE 4",EXCLUSIVE A PECA</v>
      </c>
      <c r="C17640" s="197" t="s">
        <v>34460</v>
      </c>
      <c r="D17640" s="197" t="s">
        <v>34461</v>
      </c>
      <c r="E17640" s="197" t="s">
        <v>34486</v>
      </c>
      <c r="I17640" s="197" t="s">
        <v>30</v>
      </c>
      <c r="J17640" s="197" t="n">
        <v>107.29</v>
      </c>
    </row>
    <row r="17641" customFormat="false" ht="12.75" hidden="true" customHeight="false" outlineLevel="0" collapsed="false">
      <c r="A17641" s="197" t="s">
        <v>34487</v>
      </c>
      <c r="B17641" s="197" t="str">
        <f aca="false">C17641&amp;D17641&amp;E17641&amp;F17641&amp;G17641&amp;H17641</f>
        <v>CORTE E ABERTURA DE DUAS ROSCAS,POR TARRAXA MANUAL,COLOCACAO DE CONEXOES EM TUBULACAO PARA VAPOR(SCH-40 OU SCH-80),NO DIAMETRO DE 4",EXCLUSIVE A PECA</v>
      </c>
      <c r="C17641" s="197" t="s">
        <v>34460</v>
      </c>
      <c r="D17641" s="197" t="s">
        <v>34461</v>
      </c>
      <c r="E17641" s="197" t="s">
        <v>34486</v>
      </c>
      <c r="I17641" s="197" t="s">
        <v>30</v>
      </c>
      <c r="J17641" s="197" t="n">
        <v>92.98</v>
      </c>
    </row>
    <row r="17642" customFormat="false" ht="12.75" hidden="true" customHeight="false" outlineLevel="0" collapsed="false">
      <c r="A17642" s="197" t="s">
        <v>34488</v>
      </c>
      <c r="B17642" s="197" t="str">
        <f aca="false">C17642&amp;D17642&amp;E17642&amp;F17642&amp;G17642&amp;H17642</f>
        <v>CORTE E ABERTURA DE DUAS ROSCAS,POR TARRAXA MANUAL,COLOCACAO DE CONEXOES EM TUBOS DE PVC ROSQUEAVEIS,COM DIAMETRO DE 1/2",EXCLUSIVE A PECA</v>
      </c>
      <c r="C17642" s="197" t="s">
        <v>34460</v>
      </c>
      <c r="D17642" s="197" t="s">
        <v>34489</v>
      </c>
      <c r="E17642" s="197" t="s">
        <v>34490</v>
      </c>
      <c r="I17642" s="197" t="s">
        <v>30</v>
      </c>
      <c r="J17642" s="197" t="n">
        <v>4.62</v>
      </c>
    </row>
    <row r="17643" customFormat="false" ht="12.75" hidden="true" customHeight="false" outlineLevel="0" collapsed="false">
      <c r="A17643" s="197" t="s">
        <v>34491</v>
      </c>
      <c r="B17643" s="197" t="str">
        <f aca="false">C17643&amp;D17643&amp;E17643&amp;F17643&amp;G17643&amp;H17643</f>
        <v>CORTE E ABERTURA DE DUAS ROSCAS,POR TARRAXA MANUAL,COLOCACAO DE CONEXOES EM TUBOS DE PVC ROSQUEAVEIS,COM DIAMETRO DE 1/2",EXCLUSIVE A PECA</v>
      </c>
      <c r="C17643" s="197" t="s">
        <v>34460</v>
      </c>
      <c r="D17643" s="197" t="s">
        <v>34489</v>
      </c>
      <c r="E17643" s="197" t="s">
        <v>34490</v>
      </c>
      <c r="I17643" s="197" t="s">
        <v>30</v>
      </c>
      <c r="J17643" s="197" t="n">
        <v>4</v>
      </c>
    </row>
    <row r="17644" customFormat="false" ht="12.75" hidden="true" customHeight="false" outlineLevel="0" collapsed="false">
      <c r="A17644" s="197" t="s">
        <v>34492</v>
      </c>
      <c r="B17644" s="197" t="str">
        <f aca="false">C17644&amp;D17644&amp;E17644&amp;F17644&amp;G17644&amp;H17644</f>
        <v>CORTE E ABERTURA DE DUAS ROSCAS,POR TARRAXA MANUAL,COLOCACAO DE CONEXOES EM TUBOS DE PVC ROSQUEAVEIS,COM DIAMETRO DE 3/4",EXCLUSIVE A PECA</v>
      </c>
      <c r="C17644" s="197" t="s">
        <v>34460</v>
      </c>
      <c r="D17644" s="197" t="s">
        <v>34493</v>
      </c>
      <c r="E17644" s="197" t="s">
        <v>34490</v>
      </c>
      <c r="I17644" s="197" t="s">
        <v>30</v>
      </c>
      <c r="J17644" s="197" t="n">
        <v>5.54</v>
      </c>
    </row>
    <row r="17645" customFormat="false" ht="12.75" hidden="true" customHeight="false" outlineLevel="0" collapsed="false">
      <c r="A17645" s="197" t="s">
        <v>34494</v>
      </c>
      <c r="B17645" s="197" t="str">
        <f aca="false">C17645&amp;D17645&amp;E17645&amp;F17645&amp;G17645&amp;H17645</f>
        <v>CORTE E ABERTURA DE DUAS ROSCAS,POR TARRAXA MANUAL,COLOCACAO DE CONEXOES EM TUBOS DE PVC ROSQUEAVEIS,COM DIAMETRO DE 3/4",EXCLUSIVE A PECA</v>
      </c>
      <c r="C17645" s="197" t="s">
        <v>34460</v>
      </c>
      <c r="D17645" s="197" t="s">
        <v>34493</v>
      </c>
      <c r="E17645" s="197" t="s">
        <v>34490</v>
      </c>
      <c r="I17645" s="197" t="s">
        <v>30</v>
      </c>
      <c r="J17645" s="197" t="n">
        <v>4.8</v>
      </c>
    </row>
    <row r="17646" customFormat="false" ht="12.75" hidden="true" customHeight="false" outlineLevel="0" collapsed="false">
      <c r="A17646" s="197" t="s">
        <v>34495</v>
      </c>
      <c r="B17646" s="197" t="str">
        <f aca="false">C17646&amp;D17646&amp;E17646&amp;F17646&amp;G17646&amp;H17646</f>
        <v>CORTE E ABERTURA DE DUAS ROSCAS,POR TARRAXA MANUAL,COLOCACAO DE CONEXOES EM TUBOS DE PVC ROSQUEAVEIS,COM DIAMETRO DE 1",EXCLUSIVE A PECA</v>
      </c>
      <c r="C17646" s="197" t="s">
        <v>34460</v>
      </c>
      <c r="D17646" s="197" t="s">
        <v>34496</v>
      </c>
      <c r="E17646" s="197" t="s">
        <v>34497</v>
      </c>
      <c r="I17646" s="197" t="s">
        <v>30</v>
      </c>
      <c r="J17646" s="197" t="n">
        <v>6.84</v>
      </c>
    </row>
    <row r="17647" customFormat="false" ht="12.75" hidden="true" customHeight="false" outlineLevel="0" collapsed="false">
      <c r="A17647" s="197" t="s">
        <v>34498</v>
      </c>
      <c r="B17647" s="197" t="str">
        <f aca="false">C17647&amp;D17647&amp;E17647&amp;F17647&amp;G17647&amp;H17647</f>
        <v>CORTE E ABERTURA DE DUAS ROSCAS,POR TARRAXA MANUAL,COLOCACAO DE CONEXOES EM TUBOS DE PVC ROSQUEAVEIS,COM DIAMETRO DE 1",EXCLUSIVE A PECA</v>
      </c>
      <c r="C17647" s="197" t="s">
        <v>34460</v>
      </c>
      <c r="D17647" s="197" t="s">
        <v>34496</v>
      </c>
      <c r="E17647" s="197" t="s">
        <v>34497</v>
      </c>
      <c r="I17647" s="197" t="s">
        <v>30</v>
      </c>
      <c r="J17647" s="197" t="n">
        <v>5.93</v>
      </c>
    </row>
    <row r="17648" customFormat="false" ht="12.75" hidden="true" customHeight="false" outlineLevel="0" collapsed="false">
      <c r="A17648" s="197" t="s">
        <v>34499</v>
      </c>
      <c r="B17648" s="197" t="str">
        <f aca="false">C17648&amp;D17648&amp;E17648&amp;F17648&amp;G17648&amp;H17648</f>
        <v>CORTE E ABERTURA DE DUAS ROSCAS,POR TARRAXA MANUAL,COLOCACAO DE CONEXOES EM TUBOS DE PVC ROSQUEAVEIS,COM DIAMETRO DE 1.1/4",EXCLUSIVE A PECA</v>
      </c>
      <c r="C17648" s="197" t="s">
        <v>34460</v>
      </c>
      <c r="D17648" s="197" t="s">
        <v>34500</v>
      </c>
      <c r="E17648" s="197" t="s">
        <v>34501</v>
      </c>
      <c r="I17648" s="197" t="s">
        <v>30</v>
      </c>
      <c r="J17648" s="197" t="n">
        <v>8.13</v>
      </c>
    </row>
    <row r="17649" customFormat="false" ht="12.75" hidden="true" customHeight="false" outlineLevel="0" collapsed="false">
      <c r="A17649" s="197" t="s">
        <v>34502</v>
      </c>
      <c r="B17649" s="197" t="str">
        <f aca="false">C17649&amp;D17649&amp;E17649&amp;F17649&amp;G17649&amp;H17649</f>
        <v>CORTE E ABERTURA DE DUAS ROSCAS,POR TARRAXA MANUAL,COLOCACAO DE CONEXOES EM TUBOS DE PVC ROSQUEAVEIS,COM DIAMETRO DE 1.1/4",EXCLUSIVE A PECA</v>
      </c>
      <c r="C17649" s="197" t="s">
        <v>34460</v>
      </c>
      <c r="D17649" s="197" t="s">
        <v>34500</v>
      </c>
      <c r="E17649" s="197" t="s">
        <v>34501</v>
      </c>
      <c r="I17649" s="197" t="s">
        <v>30</v>
      </c>
      <c r="J17649" s="197" t="n">
        <v>7.05</v>
      </c>
    </row>
    <row r="17650" customFormat="false" ht="12.75" hidden="true" customHeight="false" outlineLevel="0" collapsed="false">
      <c r="A17650" s="197" t="s">
        <v>34503</v>
      </c>
      <c r="B17650" s="197" t="str">
        <f aca="false">C17650&amp;D17650&amp;E17650&amp;F17650&amp;G17650&amp;H17650</f>
        <v>CORTE E ABERTURA DE DUAS ROSCAS,POR TARRAXA MANUAL,COLOCACAO DE CONEXOES EM TUBOS DE PVC ROSQUEAVEIS,COM DIAMETRO DE 1.1/2",EXCLUSIVE A PECA</v>
      </c>
      <c r="C17650" s="197" t="s">
        <v>34460</v>
      </c>
      <c r="D17650" s="197" t="s">
        <v>34500</v>
      </c>
      <c r="E17650" s="197" t="s">
        <v>34504</v>
      </c>
      <c r="I17650" s="197" t="s">
        <v>30</v>
      </c>
      <c r="J17650" s="197" t="n">
        <v>9.24</v>
      </c>
    </row>
    <row r="17651" customFormat="false" ht="12.75" hidden="true" customHeight="false" outlineLevel="0" collapsed="false">
      <c r="A17651" s="197" t="s">
        <v>34505</v>
      </c>
      <c r="B17651" s="197" t="str">
        <f aca="false">C17651&amp;D17651&amp;E17651&amp;F17651&amp;G17651&amp;H17651</f>
        <v>CORTE E ABERTURA DE DUAS ROSCAS,POR TARRAXA MANUAL,COLOCACAO DE CONEXOES EM TUBOS DE PVC ROSQUEAVEIS,COM DIAMETRO DE 1.1/2",EXCLUSIVE A PECA</v>
      </c>
      <c r="C17651" s="197" t="s">
        <v>34460</v>
      </c>
      <c r="D17651" s="197" t="s">
        <v>34500</v>
      </c>
      <c r="E17651" s="197" t="s">
        <v>34504</v>
      </c>
      <c r="I17651" s="197" t="s">
        <v>30</v>
      </c>
      <c r="J17651" s="197" t="n">
        <v>8.01</v>
      </c>
    </row>
    <row r="17652" customFormat="false" ht="12.75" hidden="true" customHeight="false" outlineLevel="0" collapsed="false">
      <c r="A17652" s="197" t="s">
        <v>34506</v>
      </c>
      <c r="B17652" s="197" t="str">
        <f aca="false">C17652&amp;D17652&amp;E17652&amp;F17652&amp;G17652&amp;H17652</f>
        <v>CORTE E ABERTURA DE DUAS ROSCAS,POR TARRAXA MANUAL,COLOCACAO DE CONEXOES EM TUBOS DE PVC ROSQUEAVEIS,COM DIAMETRO DE 2",EXCLUSIVE A PECA</v>
      </c>
      <c r="C17652" s="197" t="s">
        <v>34460</v>
      </c>
      <c r="D17652" s="197" t="s">
        <v>34507</v>
      </c>
      <c r="E17652" s="197" t="s">
        <v>34497</v>
      </c>
      <c r="I17652" s="197" t="s">
        <v>30</v>
      </c>
      <c r="J17652" s="197" t="n">
        <v>14.79</v>
      </c>
    </row>
    <row r="17653" customFormat="false" ht="12.75" hidden="true" customHeight="false" outlineLevel="0" collapsed="false">
      <c r="A17653" s="197" t="s">
        <v>34508</v>
      </c>
      <c r="B17653" s="197" t="str">
        <f aca="false">C17653&amp;D17653&amp;E17653&amp;F17653&amp;G17653&amp;H17653</f>
        <v>CORTE E ABERTURA DE DUAS ROSCAS,POR TARRAXA MANUAL,COLOCACAO DE CONEXOES EM TUBOS DE PVC ROSQUEAVEIS,COM DIAMETRO DE 2",EXCLUSIVE A PECA</v>
      </c>
      <c r="C17653" s="197" t="s">
        <v>34460</v>
      </c>
      <c r="D17653" s="197" t="s">
        <v>34507</v>
      </c>
      <c r="E17653" s="197" t="s">
        <v>34497</v>
      </c>
      <c r="I17653" s="197" t="s">
        <v>30</v>
      </c>
      <c r="J17653" s="197" t="n">
        <v>12.82</v>
      </c>
    </row>
    <row r="17654" customFormat="false" ht="12.75" hidden="true" customHeight="false" outlineLevel="0" collapsed="false">
      <c r="A17654" s="197" t="s">
        <v>34509</v>
      </c>
      <c r="B17654" s="197" t="str">
        <f aca="false">C17654&amp;D17654&amp;E17654&amp;F17654&amp;G17654&amp;H17654</f>
        <v>CORTE E ABERTURA DE DUAS ROSCAS,POR TARRAXA MANUAL,COLOCACAO DE CONEXOES EM TUBOS DE PVC ROSQUEAVEIS,COM DIAMETRO DE 2.1/2",EXCLUSIVE A PECA</v>
      </c>
      <c r="C17654" s="197" t="s">
        <v>34460</v>
      </c>
      <c r="D17654" s="197" t="s">
        <v>34510</v>
      </c>
      <c r="E17654" s="197" t="s">
        <v>34504</v>
      </c>
      <c r="I17654" s="197" t="s">
        <v>30</v>
      </c>
      <c r="J17654" s="197" t="n">
        <v>18.49</v>
      </c>
    </row>
    <row r="17655" customFormat="false" ht="12.75" hidden="true" customHeight="false" outlineLevel="0" collapsed="false">
      <c r="A17655" s="197" t="s">
        <v>34511</v>
      </c>
      <c r="B17655" s="197" t="str">
        <f aca="false">C17655&amp;D17655&amp;E17655&amp;F17655&amp;G17655&amp;H17655</f>
        <v>CORTE E ABERTURA DE DUAS ROSCAS,POR TARRAXA MANUAL,COLOCACAO DE CONEXOES EM TUBOS DE PVC ROSQUEAVEIS,COM DIAMETRO DE 2.1/2",EXCLUSIVE A PECA</v>
      </c>
      <c r="C17655" s="197" t="s">
        <v>34460</v>
      </c>
      <c r="D17655" s="197" t="s">
        <v>34510</v>
      </c>
      <c r="E17655" s="197" t="s">
        <v>34504</v>
      </c>
      <c r="I17655" s="197" t="s">
        <v>30</v>
      </c>
      <c r="J17655" s="197" t="n">
        <v>16.03</v>
      </c>
    </row>
    <row r="17656" customFormat="false" ht="12.75" hidden="true" customHeight="false" outlineLevel="0" collapsed="false">
      <c r="A17656" s="197" t="s">
        <v>34512</v>
      </c>
      <c r="B17656" s="197" t="str">
        <f aca="false">C17656&amp;D17656&amp;E17656&amp;F17656&amp;G17656&amp;H17656</f>
        <v>CORTE E ABERTURA DE DUAS ROSCAS,POR TARRAXA MANUAL,COLOCACAO DE CONEXOES EM TUBOS DE PVC ROSQUEAVEIS,COM DIAMETRO DE 3",EXCLUSIVE A PECA</v>
      </c>
      <c r="C17656" s="197" t="s">
        <v>34460</v>
      </c>
      <c r="D17656" s="197" t="s">
        <v>34513</v>
      </c>
      <c r="E17656" s="197" t="s">
        <v>34497</v>
      </c>
      <c r="I17656" s="197" t="s">
        <v>30</v>
      </c>
      <c r="J17656" s="197" t="n">
        <v>27.74</v>
      </c>
    </row>
    <row r="17657" customFormat="false" ht="12.75" hidden="true" customHeight="false" outlineLevel="0" collapsed="false">
      <c r="A17657" s="197" t="s">
        <v>34514</v>
      </c>
      <c r="B17657" s="197" t="str">
        <f aca="false">C17657&amp;D17657&amp;E17657&amp;F17657&amp;G17657&amp;H17657</f>
        <v>CORTE E ABERTURA DE DUAS ROSCAS,POR TARRAXA MANUAL,COLOCACAO DE CONEXOES EM TUBOS DE PVC ROSQUEAVEIS,COM DIAMETRO DE 3",EXCLUSIVE A PECA</v>
      </c>
      <c r="C17657" s="197" t="s">
        <v>34460</v>
      </c>
      <c r="D17657" s="197" t="s">
        <v>34513</v>
      </c>
      <c r="E17657" s="197" t="s">
        <v>34497</v>
      </c>
      <c r="I17657" s="197" t="s">
        <v>30</v>
      </c>
      <c r="J17657" s="197" t="n">
        <v>24.04</v>
      </c>
    </row>
    <row r="17658" customFormat="false" ht="12.75" hidden="true" customHeight="false" outlineLevel="0" collapsed="false">
      <c r="A17658" s="197" t="s">
        <v>34515</v>
      </c>
      <c r="B17658" s="197" t="str">
        <f aca="false">C17658&amp;D17658&amp;E17658&amp;F17658&amp;G17658&amp;H17658</f>
        <v>CORTE E ABERTURA DE DUAS ROSCAS,POR TARRAXA MANUAL,COLOCACAO DE CONEXOES EM TUBOS DE PVC ROSQUEAVEIS,COM DIAMETRO DE 4",EXCLUSIVE A PECA</v>
      </c>
      <c r="C17658" s="197" t="s">
        <v>34460</v>
      </c>
      <c r="D17658" s="197" t="s">
        <v>34516</v>
      </c>
      <c r="E17658" s="197" t="s">
        <v>34497</v>
      </c>
      <c r="I17658" s="197" t="s">
        <v>30</v>
      </c>
      <c r="J17658" s="197" t="n">
        <v>36.99</v>
      </c>
    </row>
    <row r="17659" customFormat="false" ht="12.75" hidden="true" customHeight="false" outlineLevel="0" collapsed="false">
      <c r="A17659" s="197" t="s">
        <v>34517</v>
      </c>
      <c r="B17659" s="197" t="str">
        <f aca="false">C17659&amp;D17659&amp;E17659&amp;F17659&amp;G17659&amp;H17659</f>
        <v>CORTE E ABERTURA DE DUAS ROSCAS,POR TARRAXA MANUAL,COLOCACAO DE CONEXOES EM TUBOS DE PVC ROSQUEAVEIS,COM DIAMETRO DE 4",EXCLUSIVE A PECA</v>
      </c>
      <c r="C17659" s="197" t="s">
        <v>34460</v>
      </c>
      <c r="D17659" s="197" t="s">
        <v>34516</v>
      </c>
      <c r="E17659" s="197" t="s">
        <v>34497</v>
      </c>
      <c r="I17659" s="197" t="s">
        <v>30</v>
      </c>
      <c r="J17659" s="197" t="n">
        <v>32.06</v>
      </c>
    </row>
    <row r="17660" customFormat="false" ht="12.75" hidden="true" customHeight="false" outlineLevel="0" collapsed="false">
      <c r="A17660" s="197" t="s">
        <v>34518</v>
      </c>
      <c r="B17660" s="197" t="str">
        <f aca="false">C17660&amp;D17660&amp;E17660&amp;F17660&amp;G17660&amp;H17660</f>
        <v>CORTE E ABERTURA DE DUAS ROSCAS,POR TARRAXA MANUAL,COLOCACAO DE CONEXOES EM ELETRODUTO DE PVC ROSQUEAVEIS,COM DIAMETRO DE 1/2",EXCLUSIVE A PECA</v>
      </c>
      <c r="C17660" s="197" t="s">
        <v>34460</v>
      </c>
      <c r="D17660" s="197" t="s">
        <v>34519</v>
      </c>
      <c r="E17660" s="197" t="s">
        <v>34520</v>
      </c>
      <c r="I17660" s="197" t="s">
        <v>30</v>
      </c>
      <c r="J17660" s="197" t="n">
        <v>3.23</v>
      </c>
    </row>
    <row r="17661" customFormat="false" ht="12.75" hidden="true" customHeight="false" outlineLevel="0" collapsed="false">
      <c r="A17661" s="197" t="s">
        <v>34521</v>
      </c>
      <c r="B17661" s="197" t="str">
        <f aca="false">C17661&amp;D17661&amp;E17661&amp;F17661&amp;G17661&amp;H17661</f>
        <v>CORTE E ABERTURA DE DUAS ROSCAS,POR TARRAXA MANUAL,COLOCACAO DE CONEXOES EM ELETRODUTO DE PVC ROSQUEAVEIS,COM DIAMETRO DE 1/2",EXCLUSIVE A PECA</v>
      </c>
      <c r="C17661" s="197" t="s">
        <v>34460</v>
      </c>
      <c r="D17661" s="197" t="s">
        <v>34519</v>
      </c>
      <c r="E17661" s="197" t="s">
        <v>34520</v>
      </c>
      <c r="I17661" s="197" t="s">
        <v>30</v>
      </c>
      <c r="J17661" s="197" t="n">
        <v>2.8</v>
      </c>
    </row>
    <row r="17662" customFormat="false" ht="12.75" hidden="true" customHeight="false" outlineLevel="0" collapsed="false">
      <c r="A17662" s="197" t="s">
        <v>34522</v>
      </c>
      <c r="B17662" s="197" t="str">
        <f aca="false">C17662&amp;D17662&amp;E17662&amp;F17662&amp;G17662&amp;H17662</f>
        <v>CORTE E ABERTURA DE DUAS ROSCAS,POR TARRAXA MANUAL,COLOCACAO DE CONEXOES EM ELETRODUTO DE PVC ROSQUEAVEIS,COM DIAMETRO DE 3/4",EXCLUSIVE A PECA</v>
      </c>
      <c r="C17662" s="197" t="s">
        <v>34460</v>
      </c>
      <c r="D17662" s="197" t="s">
        <v>34519</v>
      </c>
      <c r="E17662" s="197" t="s">
        <v>34523</v>
      </c>
      <c r="I17662" s="197" t="s">
        <v>30</v>
      </c>
      <c r="J17662" s="197" t="n">
        <v>3.88</v>
      </c>
    </row>
    <row r="17663" customFormat="false" ht="12.75" hidden="true" customHeight="false" outlineLevel="0" collapsed="false">
      <c r="A17663" s="197" t="s">
        <v>34524</v>
      </c>
      <c r="B17663" s="197" t="str">
        <f aca="false">C17663&amp;D17663&amp;E17663&amp;F17663&amp;G17663&amp;H17663</f>
        <v>CORTE E ABERTURA DE DUAS ROSCAS,POR TARRAXA MANUAL,COLOCACAO DE CONEXOES EM ELETRODUTO DE PVC ROSQUEAVEIS,COM DIAMETRO DE 3/4",EXCLUSIVE A PECA</v>
      </c>
      <c r="C17663" s="197" t="s">
        <v>34460</v>
      </c>
      <c r="D17663" s="197" t="s">
        <v>34519</v>
      </c>
      <c r="E17663" s="197" t="s">
        <v>34523</v>
      </c>
      <c r="I17663" s="197" t="s">
        <v>30</v>
      </c>
      <c r="J17663" s="197" t="n">
        <v>3.36</v>
      </c>
    </row>
    <row r="17664" customFormat="false" ht="12.75" hidden="true" customHeight="false" outlineLevel="0" collapsed="false">
      <c r="A17664" s="197" t="s">
        <v>34525</v>
      </c>
      <c r="B17664" s="197" t="str">
        <f aca="false">C17664&amp;D17664&amp;E17664&amp;F17664&amp;G17664&amp;H17664</f>
        <v>CORTE E ABERTURA DE DUAS ROSCAS,POR TARRAXA MANUAL,COLOCACAO DE CONEXOES EM ELETRODUTO DE PVC ROSQUEAVEIS,COM DIAMETRO DE 1",EXCLUSIVE A PECA</v>
      </c>
      <c r="C17664" s="197" t="s">
        <v>34460</v>
      </c>
      <c r="D17664" s="197" t="s">
        <v>34519</v>
      </c>
      <c r="E17664" s="197" t="s">
        <v>34526</v>
      </c>
      <c r="I17664" s="197" t="s">
        <v>30</v>
      </c>
      <c r="J17664" s="197" t="n">
        <v>4.8</v>
      </c>
    </row>
    <row r="17665" customFormat="false" ht="12.75" hidden="true" customHeight="false" outlineLevel="0" collapsed="false">
      <c r="A17665" s="197" t="s">
        <v>34527</v>
      </c>
      <c r="B17665" s="197" t="str">
        <f aca="false">C17665&amp;D17665&amp;E17665&amp;F17665&amp;G17665&amp;H17665</f>
        <v>CORTE E ABERTURA DE DUAS ROSCAS,POR TARRAXA MANUAL,COLOCACAO DE CONEXOES EM ELETRODUTO DE PVC ROSQUEAVEIS,COM DIAMETRO DE 1",EXCLUSIVE A PECA</v>
      </c>
      <c r="C17665" s="197" t="s">
        <v>34460</v>
      </c>
      <c r="D17665" s="197" t="s">
        <v>34519</v>
      </c>
      <c r="E17665" s="197" t="s">
        <v>34526</v>
      </c>
      <c r="I17665" s="197" t="s">
        <v>30</v>
      </c>
      <c r="J17665" s="197" t="n">
        <v>4.16</v>
      </c>
    </row>
    <row r="17666" customFormat="false" ht="12.75" hidden="true" customHeight="false" outlineLevel="0" collapsed="false">
      <c r="A17666" s="197" t="s">
        <v>34528</v>
      </c>
      <c r="B17666" s="197" t="str">
        <f aca="false">C17666&amp;D17666&amp;E17666&amp;F17666&amp;G17666&amp;H17666</f>
        <v>CORTE E ABERTURA DE DUAS ROSCAS,POR TARRAXA MANUAL,COLOCACAO DE CONEXOES EM ELETRODUTO DE PVC ROSQUEAVEIS,COM DIAMETRO DE 1.1/4",EXCLUSIVE A PECA</v>
      </c>
      <c r="C17666" s="197" t="s">
        <v>34460</v>
      </c>
      <c r="D17666" s="197" t="s">
        <v>34519</v>
      </c>
      <c r="E17666" s="197" t="s">
        <v>34529</v>
      </c>
      <c r="I17666" s="197" t="s">
        <v>30</v>
      </c>
      <c r="J17666" s="197" t="n">
        <v>5.54</v>
      </c>
    </row>
    <row r="17667" customFormat="false" ht="12.75" hidden="true" customHeight="false" outlineLevel="0" collapsed="false">
      <c r="A17667" s="197" t="s">
        <v>34530</v>
      </c>
      <c r="B17667" s="197" t="str">
        <f aca="false">C17667&amp;D17667&amp;E17667&amp;F17667&amp;G17667&amp;H17667</f>
        <v>CORTE E ABERTURA DE DUAS ROSCAS,POR TARRAXA MANUAL,COLOCACAO DE CONEXOES EM ELETRODUTO DE PVC ROSQUEAVEIS,COM DIAMETRO DE 1.1/4",EXCLUSIVE A PECA</v>
      </c>
      <c r="C17667" s="197" t="s">
        <v>34460</v>
      </c>
      <c r="D17667" s="197" t="s">
        <v>34519</v>
      </c>
      <c r="E17667" s="197" t="s">
        <v>34529</v>
      </c>
      <c r="I17667" s="197" t="s">
        <v>30</v>
      </c>
      <c r="J17667" s="197" t="n">
        <v>4.8</v>
      </c>
    </row>
    <row r="17668" customFormat="false" ht="12.75" hidden="true" customHeight="false" outlineLevel="0" collapsed="false">
      <c r="A17668" s="197" t="s">
        <v>34531</v>
      </c>
      <c r="B17668" s="197" t="str">
        <f aca="false">C17668&amp;D17668&amp;E17668&amp;F17668&amp;G17668&amp;H17668</f>
        <v>CORTE E ABERTURA DE DUAS ROSCAS,POR TARRAXA MANUAL,COLOCACAO DE CONEXOES EM ELETRODUTO DE PVC ROSQUEAVEIS,COM DIAMETRO DE 1.1/2",EXCLUSIVE A PECA</v>
      </c>
      <c r="C17668" s="197" t="s">
        <v>34460</v>
      </c>
      <c r="D17668" s="197" t="s">
        <v>34519</v>
      </c>
      <c r="E17668" s="197" t="s">
        <v>34532</v>
      </c>
      <c r="I17668" s="197" t="s">
        <v>30</v>
      </c>
      <c r="J17668" s="197" t="n">
        <v>6.47</v>
      </c>
    </row>
    <row r="17669" customFormat="false" ht="12.75" hidden="true" customHeight="false" outlineLevel="0" collapsed="false">
      <c r="A17669" s="197" t="s">
        <v>34533</v>
      </c>
      <c r="B17669" s="197" t="str">
        <f aca="false">C17669&amp;D17669&amp;E17669&amp;F17669&amp;G17669&amp;H17669</f>
        <v>CORTE E ABERTURA DE DUAS ROSCAS,POR TARRAXA MANUAL,COLOCACAO DE CONEXOES EM ELETRODUTO DE PVC ROSQUEAVEIS,COM DIAMETRO DE 1.1/2",EXCLUSIVE A PECA</v>
      </c>
      <c r="C17669" s="197" t="s">
        <v>34460</v>
      </c>
      <c r="D17669" s="197" t="s">
        <v>34519</v>
      </c>
      <c r="E17669" s="197" t="s">
        <v>34532</v>
      </c>
      <c r="I17669" s="197" t="s">
        <v>30</v>
      </c>
      <c r="J17669" s="197" t="n">
        <v>5.61</v>
      </c>
    </row>
    <row r="17670" customFormat="false" ht="12.75" hidden="true" customHeight="false" outlineLevel="0" collapsed="false">
      <c r="A17670" s="197" t="s">
        <v>34534</v>
      </c>
      <c r="B17670" s="197" t="str">
        <f aca="false">C17670&amp;D17670&amp;E17670&amp;F17670&amp;G17670&amp;H17670</f>
        <v>CORTE E ABERTURA DE DUAS ROSCAS,POR TARRAXA MANUAL,COLOCACAO DE CONEXOES EM ELETRODUTO DE PVC ROSQUEAVEIS,COM DIAMETRO DE 2",EXCLUSIVE A PECA</v>
      </c>
      <c r="C17670" s="197" t="s">
        <v>34460</v>
      </c>
      <c r="D17670" s="197" t="s">
        <v>34519</v>
      </c>
      <c r="E17670" s="197" t="s">
        <v>34535</v>
      </c>
      <c r="I17670" s="197" t="s">
        <v>30</v>
      </c>
      <c r="J17670" s="197" t="n">
        <v>10.35</v>
      </c>
    </row>
    <row r="17671" customFormat="false" ht="12.75" hidden="true" customHeight="false" outlineLevel="0" collapsed="false">
      <c r="A17671" s="197" t="s">
        <v>34536</v>
      </c>
      <c r="B17671" s="197" t="str">
        <f aca="false">C17671&amp;D17671&amp;E17671&amp;F17671&amp;G17671&amp;H17671</f>
        <v>CORTE E ABERTURA DE DUAS ROSCAS,POR TARRAXA MANUAL,COLOCACAO DE CONEXOES EM ELETRODUTO DE PVC ROSQUEAVEIS,COM DIAMETRO DE 2",EXCLUSIVE A PECA</v>
      </c>
      <c r="C17671" s="197" t="s">
        <v>34460</v>
      </c>
      <c r="D17671" s="197" t="s">
        <v>34519</v>
      </c>
      <c r="E17671" s="197" t="s">
        <v>34535</v>
      </c>
      <c r="I17671" s="197" t="s">
        <v>30</v>
      </c>
      <c r="J17671" s="197" t="n">
        <v>8.97</v>
      </c>
    </row>
    <row r="17672" customFormat="false" ht="12.75" hidden="true" customHeight="false" outlineLevel="0" collapsed="false">
      <c r="A17672" s="197" t="s">
        <v>34537</v>
      </c>
      <c r="B17672" s="197" t="str">
        <f aca="false">C17672&amp;D17672&amp;E17672&amp;F17672&amp;G17672&amp;H17672</f>
        <v>CORTE E ABERTURA DE DUAS ROSCAS,POR TARRAXA MANUAL,COLOCACAO DE CONEXOES EM ELETRODUTO DE PVC ROSQUEAVEIS,COM DIAMETRO DE 2.1/2",EXCLUSIVE A PECA</v>
      </c>
      <c r="C17672" s="197" t="s">
        <v>34460</v>
      </c>
      <c r="D17672" s="197" t="s">
        <v>34519</v>
      </c>
      <c r="E17672" s="197" t="s">
        <v>34538</v>
      </c>
      <c r="I17672" s="197" t="s">
        <v>30</v>
      </c>
      <c r="J17672" s="197" t="n">
        <v>12.94</v>
      </c>
    </row>
    <row r="17673" customFormat="false" ht="12.75" hidden="true" customHeight="false" outlineLevel="0" collapsed="false">
      <c r="A17673" s="197" t="s">
        <v>34539</v>
      </c>
      <c r="B17673" s="197" t="str">
        <f aca="false">C17673&amp;D17673&amp;E17673&amp;F17673&amp;G17673&amp;H17673</f>
        <v>CORTE E ABERTURA DE DUAS ROSCAS,POR TARRAXA MANUAL,COLOCACAO DE CONEXOES EM ELETRODUTO DE PVC ROSQUEAVEIS,COM DIAMETRO DE 2.1/2",EXCLUSIVE A PECA</v>
      </c>
      <c r="C17673" s="197" t="s">
        <v>34460</v>
      </c>
      <c r="D17673" s="197" t="s">
        <v>34519</v>
      </c>
      <c r="E17673" s="197" t="s">
        <v>34538</v>
      </c>
      <c r="I17673" s="197" t="s">
        <v>30</v>
      </c>
      <c r="J17673" s="197" t="n">
        <v>11.22</v>
      </c>
    </row>
    <row r="17674" customFormat="false" ht="12.75" hidden="true" customHeight="false" outlineLevel="0" collapsed="false">
      <c r="A17674" s="197" t="s">
        <v>34540</v>
      </c>
      <c r="B17674" s="197" t="str">
        <f aca="false">C17674&amp;D17674&amp;E17674&amp;F17674&amp;G17674&amp;H17674</f>
        <v>CORTE E ABERTURA DE DUAS ROSCAS,POR TARRAXA MANUAL,COLOCACAO DE CONEXOES EM ELETRODUTO DE PVC ROSQUEAVEIS,COM DIAMETRO DE 3",EXCLUSIVE A PECA</v>
      </c>
      <c r="C17674" s="197" t="s">
        <v>34460</v>
      </c>
      <c r="D17674" s="197" t="s">
        <v>34519</v>
      </c>
      <c r="E17674" s="197" t="s">
        <v>34541</v>
      </c>
      <c r="I17674" s="197" t="s">
        <v>30</v>
      </c>
      <c r="J17674" s="197" t="n">
        <v>20.34</v>
      </c>
    </row>
    <row r="17675" customFormat="false" ht="12.75" hidden="true" customHeight="false" outlineLevel="0" collapsed="false">
      <c r="A17675" s="197" t="s">
        <v>34542</v>
      </c>
      <c r="B17675" s="197" t="str">
        <f aca="false">C17675&amp;D17675&amp;E17675&amp;F17675&amp;G17675&amp;H17675</f>
        <v>CORTE E ABERTURA DE DUAS ROSCAS,POR TARRAXA MANUAL,COLOCACAO DE CONEXOES EM ELETRODUTO DE PVC ROSQUEAVEIS,COM DIAMETRO DE 3",EXCLUSIVE A PECA</v>
      </c>
      <c r="C17675" s="197" t="s">
        <v>34460</v>
      </c>
      <c r="D17675" s="197" t="s">
        <v>34519</v>
      </c>
      <c r="E17675" s="197" t="s">
        <v>34541</v>
      </c>
      <c r="I17675" s="197" t="s">
        <v>30</v>
      </c>
      <c r="J17675" s="197" t="n">
        <v>17.63</v>
      </c>
    </row>
    <row r="17676" customFormat="false" ht="12.75" hidden="true" customHeight="false" outlineLevel="0" collapsed="false">
      <c r="A17676" s="197" t="s">
        <v>34543</v>
      </c>
      <c r="B17676" s="197" t="str">
        <f aca="false">C17676&amp;D17676&amp;E17676&amp;F17676&amp;G17676&amp;H17676</f>
        <v>CORTE E ABERTURA DE DUAS ROSCAS,POR TARRAXA MANUAL,COLOCACAO DE CONEXOES EM ELETRODUTO DE PVC ROSQUEAVEIS,COM DIAMETRO DE 4",EXCLUSIVE A PECA</v>
      </c>
      <c r="C17676" s="197" t="s">
        <v>34460</v>
      </c>
      <c r="D17676" s="197" t="s">
        <v>34519</v>
      </c>
      <c r="E17676" s="197" t="s">
        <v>34544</v>
      </c>
      <c r="I17676" s="197" t="s">
        <v>30</v>
      </c>
      <c r="J17676" s="197" t="n">
        <v>25.89</v>
      </c>
    </row>
    <row r="17677" customFormat="false" ht="12.75" hidden="true" customHeight="false" outlineLevel="0" collapsed="false">
      <c r="A17677" s="197" t="s">
        <v>34545</v>
      </c>
      <c r="B17677" s="197" t="str">
        <f aca="false">C17677&amp;D17677&amp;E17677&amp;F17677&amp;G17677&amp;H17677</f>
        <v>CORTE E ABERTURA DE DUAS ROSCAS,POR TARRAXA MANUAL,COLOCACAO DE CONEXOES EM ELETRODUTO DE PVC ROSQUEAVEIS,COM DIAMETRO DE 4",EXCLUSIVE A PECA</v>
      </c>
      <c r="C17677" s="197" t="s">
        <v>34460</v>
      </c>
      <c r="D17677" s="197" t="s">
        <v>34519</v>
      </c>
      <c r="E17677" s="197" t="s">
        <v>34544</v>
      </c>
      <c r="I17677" s="197" t="s">
        <v>30</v>
      </c>
      <c r="J17677" s="197" t="n">
        <v>22.44</v>
      </c>
    </row>
    <row r="17678" customFormat="false" ht="25.5" hidden="false" customHeight="false" outlineLevel="0" collapsed="false">
      <c r="A17678" s="197" t="s">
        <v>34546</v>
      </c>
      <c r="B17678" s="710" t="str">
        <f aca="false">C17678&amp;D17678&amp;E17678&amp;F17678&amp;G17678&amp;H17678</f>
        <v>CORTE E COLOCACAO DE CONEXOES EM TUBO DE PVC RIGIDO,ESGOTO,SOLDAVEL,COM DIAMETRO DE 40MM,EXCLUSIVE A PECA</v>
      </c>
      <c r="C17678" s="197" t="s">
        <v>34547</v>
      </c>
      <c r="D17678" s="197" t="s">
        <v>34548</v>
      </c>
      <c r="I17678" s="197" t="s">
        <v>30</v>
      </c>
      <c r="J17678" s="197" t="n">
        <v>1.47</v>
      </c>
    </row>
    <row r="17679" customFormat="false" ht="25.5" hidden="false" customHeight="false" outlineLevel="0" collapsed="false">
      <c r="A17679" s="197" t="s">
        <v>34549</v>
      </c>
      <c r="B17679" s="710" t="str">
        <f aca="false">C17679&amp;D17679&amp;E17679&amp;F17679&amp;G17679&amp;H17679</f>
        <v>CORTE E COLOCACAO DE CONEXOES EM TUBO DE PVC RIGIDO,ESGOTO,SOLDAVEL,COM DIAMETRO DE 40MM,EXCLUSIVE A PECA</v>
      </c>
      <c r="C17679" s="197" t="s">
        <v>34547</v>
      </c>
      <c r="D17679" s="197" t="s">
        <v>34548</v>
      </c>
      <c r="I17679" s="197" t="s">
        <v>30</v>
      </c>
      <c r="J17679" s="197" t="n">
        <v>1.28</v>
      </c>
    </row>
    <row r="17680" customFormat="false" ht="25.5" hidden="false" customHeight="false" outlineLevel="0" collapsed="false">
      <c r="A17680" s="197" t="s">
        <v>34550</v>
      </c>
      <c r="B17680" s="710" t="str">
        <f aca="false">C17680&amp;D17680&amp;E17680&amp;F17680&amp;G17680&amp;H17680</f>
        <v>CORTE E COLOCACAO DE CONEXOES EM TUBO DE PVC RIGIDO,ESGOTO,SOLDAVEL,COM DIAMETRO DE 50MM,EXCLUSIVE A PECA</v>
      </c>
      <c r="C17680" s="197" t="s">
        <v>34547</v>
      </c>
      <c r="D17680" s="197" t="s">
        <v>34551</v>
      </c>
      <c r="I17680" s="197" t="s">
        <v>30</v>
      </c>
      <c r="J17680" s="197" t="n">
        <v>1.84</v>
      </c>
    </row>
    <row r="17681" customFormat="false" ht="25.5" hidden="false" customHeight="false" outlineLevel="0" collapsed="false">
      <c r="A17681" s="197" t="s">
        <v>34552</v>
      </c>
      <c r="B17681" s="710" t="str">
        <f aca="false">C17681&amp;D17681&amp;E17681&amp;F17681&amp;G17681&amp;H17681</f>
        <v>CORTE E COLOCACAO DE CONEXOES EM TUBO DE PVC RIGIDO,ESGOTO,SOLDAVEL,COM DIAMETRO DE 50MM,EXCLUSIVE A PECA</v>
      </c>
      <c r="C17681" s="197" t="s">
        <v>34547</v>
      </c>
      <c r="D17681" s="197" t="s">
        <v>34551</v>
      </c>
      <c r="I17681" s="197" t="s">
        <v>30</v>
      </c>
      <c r="J17681" s="197" t="n">
        <v>1.6</v>
      </c>
    </row>
    <row r="17682" customFormat="false" ht="25.5" hidden="false" customHeight="false" outlineLevel="0" collapsed="false">
      <c r="A17682" s="197" t="s">
        <v>34553</v>
      </c>
      <c r="B17682" s="710" t="str">
        <f aca="false">C17682&amp;D17682&amp;E17682&amp;F17682&amp;G17682&amp;H17682</f>
        <v>CORTE E COLOCACAO DE CONEXOES EM TUBO DE PVC RIGIDO,ESGOTO,SOLDAVEL,COM DIAMETRO DE 75MM,EXCLUSIVE A PECA</v>
      </c>
      <c r="C17682" s="197" t="s">
        <v>34547</v>
      </c>
      <c r="D17682" s="197" t="s">
        <v>34554</v>
      </c>
      <c r="I17682" s="197" t="s">
        <v>30</v>
      </c>
      <c r="J17682" s="197" t="n">
        <v>2.21</v>
      </c>
    </row>
    <row r="17683" customFormat="false" ht="25.5" hidden="false" customHeight="false" outlineLevel="0" collapsed="false">
      <c r="A17683" s="197" t="s">
        <v>34555</v>
      </c>
      <c r="B17683" s="710" t="str">
        <f aca="false">C17683&amp;D17683&amp;E17683&amp;F17683&amp;G17683&amp;H17683</f>
        <v>CORTE E COLOCACAO DE CONEXOES EM TUBO DE PVC RIGIDO,ESGOTO,SOLDAVEL,COM DIAMETRO DE 75MM,EXCLUSIVE A PECA</v>
      </c>
      <c r="C17683" s="197" t="s">
        <v>34547</v>
      </c>
      <c r="D17683" s="197" t="s">
        <v>34554</v>
      </c>
      <c r="I17683" s="197" t="s">
        <v>30</v>
      </c>
      <c r="J17683" s="197" t="n">
        <v>1.92</v>
      </c>
    </row>
    <row r="17684" customFormat="false" ht="25.5" hidden="false" customHeight="false" outlineLevel="0" collapsed="false">
      <c r="A17684" s="197" t="s">
        <v>34556</v>
      </c>
      <c r="B17684" s="710" t="str">
        <f aca="false">C17684&amp;D17684&amp;E17684&amp;F17684&amp;G17684&amp;H17684</f>
        <v>CORTE E COLOCACAO DE CONEXOES EM TUBO DE PVC RIGIDO,ESGOTO,SOLDAVEL,COM DIAMETRO DE 100MM,EXCLUSIVE A PECA</v>
      </c>
      <c r="C17684" s="197" t="s">
        <v>34547</v>
      </c>
      <c r="D17684" s="197" t="s">
        <v>34557</v>
      </c>
      <c r="I17684" s="197" t="s">
        <v>30</v>
      </c>
      <c r="J17684" s="197" t="n">
        <v>2.58</v>
      </c>
    </row>
    <row r="17685" customFormat="false" ht="25.5" hidden="false" customHeight="false" outlineLevel="0" collapsed="false">
      <c r="A17685" s="197" t="s">
        <v>34558</v>
      </c>
      <c r="B17685" s="710" t="str">
        <f aca="false">C17685&amp;D17685&amp;E17685&amp;F17685&amp;G17685&amp;H17685</f>
        <v>CORTE E COLOCACAO DE CONEXOES EM TUBO DE PVC RIGIDO,ESGOTO,SOLDAVEL,COM DIAMETRO DE 100MM,EXCLUSIVE A PECA</v>
      </c>
      <c r="C17685" s="197" t="s">
        <v>34547</v>
      </c>
      <c r="D17685" s="197" t="s">
        <v>34557</v>
      </c>
      <c r="I17685" s="197" t="s">
        <v>30</v>
      </c>
      <c r="J17685" s="197" t="n">
        <v>2.24</v>
      </c>
    </row>
    <row r="17686" customFormat="false" ht="12.75" hidden="true" customHeight="false" outlineLevel="0" collapsed="false">
      <c r="A17686" s="197" t="s">
        <v>34559</v>
      </c>
      <c r="B17686" s="197" t="str">
        <f aca="false">C17686&amp;D17686&amp;E17686&amp;F17686&amp;G17686&amp;H17686</f>
        <v>CORTE E COLOCACAO DE CONEXOES EM TUBO DE PVC RIGIDO,SOLDAVEL PARA AGUA FRIA,COM DIAMETRO DE 20MM,EXCLUSIVE A PECA</v>
      </c>
      <c r="C17686" s="197" t="s">
        <v>34560</v>
      </c>
      <c r="D17686" s="197" t="s">
        <v>34561</v>
      </c>
      <c r="I17686" s="197" t="s">
        <v>30</v>
      </c>
      <c r="J17686" s="197" t="n">
        <v>5.91</v>
      </c>
    </row>
    <row r="17687" customFormat="false" ht="12.75" hidden="true" customHeight="false" outlineLevel="0" collapsed="false">
      <c r="A17687" s="197" t="s">
        <v>34562</v>
      </c>
      <c r="B17687" s="197" t="str">
        <f aca="false">C17687&amp;D17687&amp;E17687&amp;F17687&amp;G17687&amp;H17687</f>
        <v>CORTE E COLOCACAO DE CONEXOES EM TUBO DE PVC RIGIDO,SOLDAVEL PARA AGUA FRIA,COM DIAMETRO DE 20MM,EXCLUSIVE A PECA</v>
      </c>
      <c r="C17687" s="197" t="s">
        <v>34560</v>
      </c>
      <c r="D17687" s="197" t="s">
        <v>34561</v>
      </c>
      <c r="I17687" s="197" t="s">
        <v>30</v>
      </c>
      <c r="J17687" s="197" t="n">
        <v>5.13</v>
      </c>
    </row>
    <row r="17688" customFormat="false" ht="12.75" hidden="true" customHeight="false" outlineLevel="0" collapsed="false">
      <c r="A17688" s="197" t="s">
        <v>34563</v>
      </c>
      <c r="B17688" s="197" t="str">
        <f aca="false">C17688&amp;D17688&amp;E17688&amp;F17688&amp;G17688&amp;H17688</f>
        <v>CORTE E COLOCACAO DE CONEXOES EM TUBO DE PVC RIGIDO,SOLDAVEL PARA AGUA FRIA,COM DIAMETRO DE 25MM,EXCLUSIVE A PECA</v>
      </c>
      <c r="C17688" s="197" t="s">
        <v>34560</v>
      </c>
      <c r="D17688" s="197" t="s">
        <v>34564</v>
      </c>
      <c r="I17688" s="197" t="s">
        <v>30</v>
      </c>
      <c r="J17688" s="197" t="n">
        <v>7.39</v>
      </c>
    </row>
    <row r="17689" customFormat="false" ht="12.75" hidden="true" customHeight="false" outlineLevel="0" collapsed="false">
      <c r="A17689" s="197" t="s">
        <v>34565</v>
      </c>
      <c r="B17689" s="197" t="str">
        <f aca="false">C17689&amp;D17689&amp;E17689&amp;F17689&amp;G17689&amp;H17689</f>
        <v>CORTE E COLOCACAO DE CONEXOES EM TUBO DE PVC RIGIDO,SOLDAVEL PARA AGUA FRIA,COM DIAMETRO DE 25MM,EXCLUSIVE A PECA</v>
      </c>
      <c r="C17689" s="197" t="s">
        <v>34560</v>
      </c>
      <c r="D17689" s="197" t="s">
        <v>34564</v>
      </c>
      <c r="I17689" s="197" t="s">
        <v>30</v>
      </c>
      <c r="J17689" s="197" t="n">
        <v>6.41</v>
      </c>
    </row>
    <row r="17690" customFormat="false" ht="12.75" hidden="true" customHeight="false" outlineLevel="0" collapsed="false">
      <c r="A17690" s="197" t="s">
        <v>34566</v>
      </c>
      <c r="B17690" s="197" t="str">
        <f aca="false">C17690&amp;D17690&amp;E17690&amp;F17690&amp;G17690&amp;H17690</f>
        <v>CORTE E COLOCACAO DE CONEXOES EM TUBO DE PVC RIGIDO,SOLDAVEL PARA AGUA FRIA,COM DIAMETRO DE 32MM,EXCLUSIVE A PECA</v>
      </c>
      <c r="C17690" s="197" t="s">
        <v>34560</v>
      </c>
      <c r="D17690" s="197" t="s">
        <v>34567</v>
      </c>
      <c r="I17690" s="197" t="s">
        <v>30</v>
      </c>
      <c r="J17690" s="197" t="n">
        <v>11.09</v>
      </c>
    </row>
    <row r="17691" customFormat="false" ht="12.75" hidden="true" customHeight="false" outlineLevel="0" collapsed="false">
      <c r="A17691" s="197" t="s">
        <v>34568</v>
      </c>
      <c r="B17691" s="197" t="str">
        <f aca="false">C17691&amp;D17691&amp;E17691&amp;F17691&amp;G17691&amp;H17691</f>
        <v>CORTE E COLOCACAO DE CONEXOES EM TUBO DE PVC RIGIDO,SOLDAVEL PARA AGUA FRIA,COM DIAMETRO DE 32MM,EXCLUSIVE A PECA</v>
      </c>
      <c r="C17691" s="197" t="s">
        <v>34560</v>
      </c>
      <c r="D17691" s="197" t="s">
        <v>34567</v>
      </c>
      <c r="I17691" s="197" t="s">
        <v>30</v>
      </c>
      <c r="J17691" s="197" t="n">
        <v>9.61</v>
      </c>
    </row>
    <row r="17692" customFormat="false" ht="12.75" hidden="true" customHeight="false" outlineLevel="0" collapsed="false">
      <c r="A17692" s="197" t="s">
        <v>34569</v>
      </c>
      <c r="B17692" s="197" t="str">
        <f aca="false">C17692&amp;D17692&amp;E17692&amp;F17692&amp;G17692&amp;H17692</f>
        <v>CORTE E COLOCACAO DE CONEXOES EM TUBO DE PVC RIGIDO,SOLDAVEL PARA AGUA FRIA,COM DIAMETRO DE 40MM,EXCLUSIVE A PECA</v>
      </c>
      <c r="C17692" s="197" t="s">
        <v>34560</v>
      </c>
      <c r="D17692" s="197" t="s">
        <v>34570</v>
      </c>
      <c r="I17692" s="197" t="s">
        <v>30</v>
      </c>
      <c r="J17692" s="197" t="n">
        <v>14.79</v>
      </c>
    </row>
    <row r="17693" customFormat="false" ht="12.75" hidden="true" customHeight="false" outlineLevel="0" collapsed="false">
      <c r="A17693" s="197" t="s">
        <v>34571</v>
      </c>
      <c r="B17693" s="197" t="str">
        <f aca="false">C17693&amp;D17693&amp;E17693&amp;F17693&amp;G17693&amp;H17693</f>
        <v>CORTE E COLOCACAO DE CONEXOES EM TUBO DE PVC RIGIDO,SOLDAVEL PARA AGUA FRIA,COM DIAMETRO DE 40MM,EXCLUSIVE A PECA</v>
      </c>
      <c r="C17693" s="197" t="s">
        <v>34560</v>
      </c>
      <c r="D17693" s="197" t="s">
        <v>34570</v>
      </c>
      <c r="I17693" s="197" t="s">
        <v>30</v>
      </c>
      <c r="J17693" s="197" t="n">
        <v>12.82</v>
      </c>
    </row>
    <row r="17694" customFormat="false" ht="12.75" hidden="true" customHeight="false" outlineLevel="0" collapsed="false">
      <c r="A17694" s="197" t="s">
        <v>34572</v>
      </c>
      <c r="B17694" s="197" t="str">
        <f aca="false">C17694&amp;D17694&amp;E17694&amp;F17694&amp;G17694&amp;H17694</f>
        <v>CORTE E COLOCACAO DE CONEXOES EM TUBO DE PVC RIGIDO,SOLDAVEL PARA AGUA FRIA,COM DIAMETRO DE 50MM,EXCLUSIVE A PECA</v>
      </c>
      <c r="C17694" s="197" t="s">
        <v>34560</v>
      </c>
      <c r="D17694" s="197" t="s">
        <v>34573</v>
      </c>
      <c r="I17694" s="197" t="s">
        <v>30</v>
      </c>
      <c r="J17694" s="197" t="n">
        <v>18.49</v>
      </c>
    </row>
    <row r="17695" customFormat="false" ht="12.75" hidden="true" customHeight="false" outlineLevel="0" collapsed="false">
      <c r="A17695" s="197" t="s">
        <v>34574</v>
      </c>
      <c r="B17695" s="197" t="str">
        <f aca="false">C17695&amp;D17695&amp;E17695&amp;F17695&amp;G17695&amp;H17695</f>
        <v>CORTE E COLOCACAO DE CONEXOES EM TUBO DE PVC RIGIDO,SOLDAVEL PARA AGUA FRIA,COM DIAMETRO DE 50MM,EXCLUSIVE A PECA</v>
      </c>
      <c r="C17695" s="197" t="s">
        <v>34560</v>
      </c>
      <c r="D17695" s="197" t="s">
        <v>34573</v>
      </c>
      <c r="I17695" s="197" t="s">
        <v>30</v>
      </c>
      <c r="J17695" s="197" t="n">
        <v>16.03</v>
      </c>
    </row>
    <row r="17696" customFormat="false" ht="12.75" hidden="true" customHeight="false" outlineLevel="0" collapsed="false">
      <c r="A17696" s="197" t="s">
        <v>34575</v>
      </c>
      <c r="B17696" s="197" t="str">
        <f aca="false">C17696&amp;D17696&amp;E17696&amp;F17696&amp;G17696&amp;H17696</f>
        <v>CORTE E COLOCACAO DE CONEXOES EM TUBO DE PVC RIGIDO,SOLDAVEL PARA AGUA FRIA,COM DIAMETRO DE 60MM,EXCLUSIVE A PECA</v>
      </c>
      <c r="C17696" s="197" t="s">
        <v>34560</v>
      </c>
      <c r="D17696" s="197" t="s">
        <v>34576</v>
      </c>
      <c r="I17696" s="197" t="s">
        <v>30</v>
      </c>
      <c r="J17696" s="197" t="n">
        <v>22.19</v>
      </c>
    </row>
    <row r="17697" customFormat="false" ht="12.75" hidden="true" customHeight="false" outlineLevel="0" collapsed="false">
      <c r="A17697" s="197" t="s">
        <v>34577</v>
      </c>
      <c r="B17697" s="197" t="str">
        <f aca="false">C17697&amp;D17697&amp;E17697&amp;F17697&amp;G17697&amp;H17697</f>
        <v>CORTE E COLOCACAO DE CONEXOES EM TUBO DE PVC RIGIDO,SOLDAVEL PARA AGUA FRIA,COM DIAMETRO DE 60MM,EXCLUSIVE A PECA</v>
      </c>
      <c r="C17697" s="197" t="s">
        <v>34560</v>
      </c>
      <c r="D17697" s="197" t="s">
        <v>34576</v>
      </c>
      <c r="I17697" s="197" t="s">
        <v>30</v>
      </c>
      <c r="J17697" s="197" t="n">
        <v>19.23</v>
      </c>
    </row>
    <row r="17698" customFormat="false" ht="12.75" hidden="true" customHeight="false" outlineLevel="0" collapsed="false">
      <c r="A17698" s="197" t="s">
        <v>34578</v>
      </c>
      <c r="B17698" s="197" t="str">
        <f aca="false">C17698&amp;D17698&amp;E17698&amp;F17698&amp;G17698&amp;H17698</f>
        <v>CORTE E COLOCACAO DE CONEXOES EM TUBO DE PVC RIGIDO,SOLDAVEL PARA AGUA FRIA,COM DIAMETRO DE 75MM,EXCLUSIVE A PECA</v>
      </c>
      <c r="C17698" s="197" t="s">
        <v>34560</v>
      </c>
      <c r="D17698" s="197" t="s">
        <v>34579</v>
      </c>
      <c r="I17698" s="197" t="s">
        <v>30</v>
      </c>
      <c r="J17698" s="197" t="n">
        <v>25.89</v>
      </c>
    </row>
    <row r="17699" customFormat="false" ht="12.75" hidden="true" customHeight="false" outlineLevel="0" collapsed="false">
      <c r="A17699" s="197" t="s">
        <v>34580</v>
      </c>
      <c r="B17699" s="197" t="str">
        <f aca="false">C17699&amp;D17699&amp;E17699&amp;F17699&amp;G17699&amp;H17699</f>
        <v>CORTE E COLOCACAO DE CONEXOES EM TUBO DE PVC RIGIDO,SOLDAVEL PARA AGUA FRIA,COM DIAMETRO DE 75MM,EXCLUSIVE A PECA</v>
      </c>
      <c r="C17699" s="197" t="s">
        <v>34560</v>
      </c>
      <c r="D17699" s="197" t="s">
        <v>34579</v>
      </c>
      <c r="I17699" s="197" t="s">
        <v>30</v>
      </c>
      <c r="J17699" s="197" t="n">
        <v>22.44</v>
      </c>
    </row>
    <row r="17700" customFormat="false" ht="12.75" hidden="true" customHeight="false" outlineLevel="0" collapsed="false">
      <c r="A17700" s="197" t="s">
        <v>34581</v>
      </c>
      <c r="B17700" s="197" t="str">
        <f aca="false">C17700&amp;D17700&amp;E17700&amp;F17700&amp;G17700&amp;H17700</f>
        <v>CORTE E COLOCACAO DE CONEXOES EM TUBO DE PVC RIGIDO,SOLDAVEL PARA AGUA FRIA,COM DIAMETRO DE 85MM,EXCLUSIVE A PECA</v>
      </c>
      <c r="C17700" s="197" t="s">
        <v>34560</v>
      </c>
      <c r="D17700" s="197" t="s">
        <v>34582</v>
      </c>
      <c r="I17700" s="197" t="s">
        <v>30</v>
      </c>
      <c r="J17700" s="197" t="n">
        <v>29.59</v>
      </c>
    </row>
    <row r="17701" customFormat="false" ht="12.75" hidden="true" customHeight="false" outlineLevel="0" collapsed="false">
      <c r="A17701" s="197" t="s">
        <v>34583</v>
      </c>
      <c r="B17701" s="197" t="str">
        <f aca="false">C17701&amp;D17701&amp;E17701&amp;F17701&amp;G17701&amp;H17701</f>
        <v>CORTE E COLOCACAO DE CONEXOES EM TUBO DE PVC RIGIDO,SOLDAVEL PARA AGUA FRIA,COM DIAMETRO DE 85MM,EXCLUSIVE A PECA</v>
      </c>
      <c r="C17701" s="197" t="s">
        <v>34560</v>
      </c>
      <c r="D17701" s="197" t="s">
        <v>34582</v>
      </c>
      <c r="I17701" s="197" t="s">
        <v>30</v>
      </c>
      <c r="J17701" s="197" t="n">
        <v>25.65</v>
      </c>
    </row>
    <row r="17702" customFormat="false" ht="12.75" hidden="true" customHeight="false" outlineLevel="0" collapsed="false">
      <c r="A17702" s="197" t="s">
        <v>34584</v>
      </c>
      <c r="B17702" s="197" t="str">
        <f aca="false">C17702&amp;D17702&amp;E17702&amp;F17702&amp;G17702&amp;H17702</f>
        <v>CORTE E COLOCACAO DE CONEXOES EM TUBO DE PVC RIGIDO,SOLDAVEL PARA AGUA FRIA,COM DIAMETRO DE 110MM,EXCLUSIVE A PECA</v>
      </c>
      <c r="C17702" s="197" t="s">
        <v>34560</v>
      </c>
      <c r="D17702" s="197" t="s">
        <v>34585</v>
      </c>
      <c r="I17702" s="197" t="s">
        <v>30</v>
      </c>
      <c r="J17702" s="197" t="n">
        <v>33.29</v>
      </c>
    </row>
    <row r="17703" customFormat="false" ht="12.75" hidden="true" customHeight="false" outlineLevel="0" collapsed="false">
      <c r="A17703" s="197" t="s">
        <v>34586</v>
      </c>
      <c r="B17703" s="197" t="str">
        <f aca="false">C17703&amp;D17703&amp;E17703&amp;F17703&amp;G17703&amp;H17703</f>
        <v>CORTE E COLOCACAO DE CONEXOES EM TUBO DE PVC RIGIDO,SOLDAVEL PARA AGUA FRIA,COM DIAMETRO DE 110MM,EXCLUSIVE A PECA</v>
      </c>
      <c r="C17703" s="197" t="s">
        <v>34560</v>
      </c>
      <c r="D17703" s="197" t="s">
        <v>34585</v>
      </c>
      <c r="I17703" s="197" t="s">
        <v>30</v>
      </c>
      <c r="J17703" s="197" t="n">
        <v>28.85</v>
      </c>
    </row>
    <row r="17704" customFormat="false" ht="12.75" hidden="true" customHeight="false" outlineLevel="0" collapsed="false">
      <c r="A17704" s="197" t="s">
        <v>34587</v>
      </c>
      <c r="B17704" s="197" t="str">
        <f aca="false">C17704&amp;D17704&amp;E17704&amp;F17704&amp;G17704&amp;H17704</f>
        <v>CORTE E COLOCACAO DE CONEXOES EM TUBO DE COBRE PARA AGUA QUENTE,COM DIAMETRO DE 15MM,EXCLUSIVE A PECA</v>
      </c>
      <c r="C17704" s="197" t="s">
        <v>34588</v>
      </c>
      <c r="D17704" s="197" t="s">
        <v>34589</v>
      </c>
      <c r="I17704" s="197" t="s">
        <v>30</v>
      </c>
      <c r="J17704" s="197" t="n">
        <v>6.51</v>
      </c>
    </row>
    <row r="17705" customFormat="false" ht="12.75" hidden="true" customHeight="false" outlineLevel="0" collapsed="false">
      <c r="A17705" s="197" t="s">
        <v>34590</v>
      </c>
      <c r="B17705" s="197" t="str">
        <f aca="false">C17705&amp;D17705&amp;E17705&amp;F17705&amp;G17705&amp;H17705</f>
        <v>CORTE E COLOCACAO DE CONEXOES EM TUBO DE COBRE PARA AGUA QUENTE,COM DIAMETRO DE 15MM,EXCLUSIVE A PECA</v>
      </c>
      <c r="C17705" s="197" t="s">
        <v>34588</v>
      </c>
      <c r="D17705" s="197" t="s">
        <v>34589</v>
      </c>
      <c r="I17705" s="197" t="s">
        <v>30</v>
      </c>
      <c r="J17705" s="197" t="n">
        <v>5.67</v>
      </c>
    </row>
    <row r="17706" customFormat="false" ht="12.75" hidden="true" customHeight="false" outlineLevel="0" collapsed="false">
      <c r="A17706" s="197" t="s">
        <v>34591</v>
      </c>
      <c r="B17706" s="197" t="str">
        <f aca="false">C17706&amp;D17706&amp;E17706&amp;F17706&amp;G17706&amp;H17706</f>
        <v>CORTE E COLOCACAO DE CONEXOES EM TUBO DE COBRE PARA AGUA QUENTE,COM DIAMETRO DE 22MM,EXCLUSIVE A PECA</v>
      </c>
      <c r="C17706" s="197" t="s">
        <v>34588</v>
      </c>
      <c r="D17706" s="197" t="s">
        <v>34592</v>
      </c>
      <c r="I17706" s="197" t="s">
        <v>30</v>
      </c>
      <c r="J17706" s="197" t="n">
        <v>7.48</v>
      </c>
    </row>
    <row r="17707" customFormat="false" ht="12.75" hidden="true" customHeight="false" outlineLevel="0" collapsed="false">
      <c r="A17707" s="197" t="s">
        <v>34593</v>
      </c>
      <c r="B17707" s="197" t="str">
        <f aca="false">C17707&amp;D17707&amp;E17707&amp;F17707&amp;G17707&amp;H17707</f>
        <v>CORTE E COLOCACAO DE CONEXOES EM TUBO DE COBRE PARA AGUA QUENTE,COM DIAMETRO DE 22MM,EXCLUSIVE A PECA</v>
      </c>
      <c r="C17707" s="197" t="s">
        <v>34588</v>
      </c>
      <c r="D17707" s="197" t="s">
        <v>34592</v>
      </c>
      <c r="I17707" s="197" t="s">
        <v>30</v>
      </c>
      <c r="J17707" s="197" t="n">
        <v>6.53</v>
      </c>
    </row>
    <row r="17708" customFormat="false" ht="12.75" hidden="true" customHeight="false" outlineLevel="0" collapsed="false">
      <c r="A17708" s="197" t="s">
        <v>34594</v>
      </c>
      <c r="B17708" s="197" t="str">
        <f aca="false">C17708&amp;D17708&amp;E17708&amp;F17708&amp;G17708&amp;H17708</f>
        <v>CORTE E COLOCACAO DE CONEXOES EM TUBO DE COBRE PARA AGUA QUENTE,COM DIAMETRO DE 28MM,EXCLUSIVE A PECA</v>
      </c>
      <c r="C17708" s="197" t="s">
        <v>34588</v>
      </c>
      <c r="D17708" s="197" t="s">
        <v>34595</v>
      </c>
      <c r="I17708" s="197" t="s">
        <v>30</v>
      </c>
      <c r="J17708" s="197" t="n">
        <v>9.38</v>
      </c>
    </row>
    <row r="17709" customFormat="false" ht="12.75" hidden="true" customHeight="false" outlineLevel="0" collapsed="false">
      <c r="A17709" s="197" t="s">
        <v>34596</v>
      </c>
      <c r="B17709" s="197" t="str">
        <f aca="false">C17709&amp;D17709&amp;E17709&amp;F17709&amp;G17709&amp;H17709</f>
        <v>CORTE E COLOCACAO DE CONEXOES EM TUBO DE COBRE PARA AGUA QUENTE,COM DIAMETRO DE 28MM,EXCLUSIVE A PECA</v>
      </c>
      <c r="C17709" s="197" t="s">
        <v>34588</v>
      </c>
      <c r="D17709" s="197" t="s">
        <v>34595</v>
      </c>
      <c r="I17709" s="197" t="s">
        <v>30</v>
      </c>
      <c r="J17709" s="197" t="n">
        <v>8.2</v>
      </c>
    </row>
    <row r="17710" customFormat="false" ht="12.75" hidden="true" customHeight="false" outlineLevel="0" collapsed="false">
      <c r="A17710" s="197" t="s">
        <v>34597</v>
      </c>
      <c r="B17710" s="197" t="str">
        <f aca="false">C17710&amp;D17710&amp;E17710&amp;F17710&amp;G17710&amp;H17710</f>
        <v>CORTE E COLOCACAO DE CONEXOES EM TUBO DE COBRE PARA AGUA QUENTE,COM DIAMETRO DE 35MM,EXCLUSIVE A PECA</v>
      </c>
      <c r="C17710" s="197" t="s">
        <v>34588</v>
      </c>
      <c r="D17710" s="197" t="s">
        <v>34598</v>
      </c>
      <c r="I17710" s="197" t="s">
        <v>30</v>
      </c>
      <c r="J17710" s="197" t="n">
        <v>14.1</v>
      </c>
    </row>
    <row r="17711" customFormat="false" ht="12.75" hidden="true" customHeight="false" outlineLevel="0" collapsed="false">
      <c r="A17711" s="197" t="s">
        <v>34599</v>
      </c>
      <c r="B17711" s="197" t="str">
        <f aca="false">C17711&amp;D17711&amp;E17711&amp;F17711&amp;G17711&amp;H17711</f>
        <v>CORTE E COLOCACAO DE CONEXOES EM TUBO DE COBRE PARA AGUA QUENTE,COM DIAMETRO DE 35MM,EXCLUSIVE A PECA</v>
      </c>
      <c r="C17711" s="197" t="s">
        <v>34588</v>
      </c>
      <c r="D17711" s="197" t="s">
        <v>34598</v>
      </c>
      <c r="I17711" s="197" t="s">
        <v>30</v>
      </c>
      <c r="J17711" s="197" t="n">
        <v>12.32</v>
      </c>
    </row>
    <row r="17712" customFormat="false" ht="12.75" hidden="true" customHeight="false" outlineLevel="0" collapsed="false">
      <c r="A17712" s="197" t="s">
        <v>34600</v>
      </c>
      <c r="B17712" s="197" t="str">
        <f aca="false">C17712&amp;D17712&amp;E17712&amp;F17712&amp;G17712&amp;H17712</f>
        <v>CORTE E COLOCACAO DE CONEXOES EM TUBO DE COBRE PARA AGUA QUENTE,COM DIAMETRO DE 42MM,EXCLUSIVE A PECA</v>
      </c>
      <c r="C17712" s="197" t="s">
        <v>34588</v>
      </c>
      <c r="D17712" s="197" t="s">
        <v>34601</v>
      </c>
      <c r="I17712" s="197" t="s">
        <v>30</v>
      </c>
      <c r="J17712" s="197" t="n">
        <v>19.13</v>
      </c>
    </row>
    <row r="17713" customFormat="false" ht="12.75" hidden="true" customHeight="false" outlineLevel="0" collapsed="false">
      <c r="A17713" s="197" t="s">
        <v>34602</v>
      </c>
      <c r="B17713" s="197" t="str">
        <f aca="false">C17713&amp;D17713&amp;E17713&amp;F17713&amp;G17713&amp;H17713</f>
        <v>CORTE E COLOCACAO DE CONEXOES EM TUBO DE COBRE PARA AGUA QUENTE,COM DIAMETRO DE 42MM,EXCLUSIVE A PECA</v>
      </c>
      <c r="C17713" s="197" t="s">
        <v>34588</v>
      </c>
      <c r="D17713" s="197" t="s">
        <v>34601</v>
      </c>
      <c r="I17713" s="197" t="s">
        <v>30</v>
      </c>
      <c r="J17713" s="197" t="n">
        <v>16.76</v>
      </c>
    </row>
    <row r="17714" customFormat="false" ht="12.75" hidden="true" customHeight="false" outlineLevel="0" collapsed="false">
      <c r="A17714" s="197" t="s">
        <v>34603</v>
      </c>
      <c r="B17714" s="197" t="str">
        <f aca="false">C17714&amp;D17714&amp;E17714&amp;F17714&amp;G17714&amp;H17714</f>
        <v>CORTE E COLOCACAO DE CONEXOES EM TUBO DE COBRE PARA AGUA QUENTE,COM DIAMETRO DE 54MM,EXCLUSIVE A PECA</v>
      </c>
      <c r="C17714" s="197" t="s">
        <v>34588</v>
      </c>
      <c r="D17714" s="197" t="s">
        <v>34604</v>
      </c>
      <c r="I17714" s="197" t="s">
        <v>30</v>
      </c>
      <c r="J17714" s="197" t="n">
        <v>24.08</v>
      </c>
    </row>
    <row r="17715" customFormat="false" ht="12.75" hidden="true" customHeight="false" outlineLevel="0" collapsed="false">
      <c r="A17715" s="197" t="s">
        <v>34605</v>
      </c>
      <c r="B17715" s="197" t="str">
        <f aca="false">C17715&amp;D17715&amp;E17715&amp;F17715&amp;G17715&amp;H17715</f>
        <v>CORTE E COLOCACAO DE CONEXOES EM TUBO DE COBRE PARA AGUA QUENTE,COM DIAMETRO DE 54MM,EXCLUSIVE A PECA</v>
      </c>
      <c r="C17715" s="197" t="s">
        <v>34588</v>
      </c>
      <c r="D17715" s="197" t="s">
        <v>34604</v>
      </c>
      <c r="I17715" s="197" t="s">
        <v>30</v>
      </c>
      <c r="J17715" s="197" t="n">
        <v>21.12</v>
      </c>
    </row>
    <row r="17716" customFormat="false" ht="12.75" hidden="true" customHeight="false" outlineLevel="0" collapsed="false">
      <c r="A17716" s="197" t="s">
        <v>34606</v>
      </c>
      <c r="B17716" s="197" t="str">
        <f aca="false">C17716&amp;D17716&amp;E17716&amp;F17716&amp;G17716&amp;H17716</f>
        <v>CORTE E COLOCACAO DE CONEXOES EM TUBO DE COBRE PARA AGUA QUENTE,COM DIAMETRO DE 66MM,EXCLUSIVE A PECA</v>
      </c>
      <c r="C17716" s="197" t="s">
        <v>34588</v>
      </c>
      <c r="D17716" s="197" t="s">
        <v>34607</v>
      </c>
      <c r="I17716" s="197" t="s">
        <v>30</v>
      </c>
      <c r="J17716" s="197" t="n">
        <v>30.09</v>
      </c>
    </row>
    <row r="17717" customFormat="false" ht="12.75" hidden="true" customHeight="false" outlineLevel="0" collapsed="false">
      <c r="A17717" s="197" t="s">
        <v>34608</v>
      </c>
      <c r="B17717" s="197" t="str">
        <f aca="false">C17717&amp;D17717&amp;E17717&amp;F17717&amp;G17717&amp;H17717</f>
        <v>CORTE E COLOCACAO DE CONEXOES EM TUBO DE COBRE PARA AGUA QUENTE,COM DIAMETRO DE 66MM,EXCLUSIVE A PECA</v>
      </c>
      <c r="C17717" s="197" t="s">
        <v>34588</v>
      </c>
      <c r="D17717" s="197" t="s">
        <v>34607</v>
      </c>
      <c r="I17717" s="197" t="s">
        <v>30</v>
      </c>
      <c r="J17717" s="197" t="n">
        <v>26.39</v>
      </c>
    </row>
    <row r="17718" customFormat="false" ht="12.75" hidden="true" customHeight="false" outlineLevel="0" collapsed="false">
      <c r="A17718" s="197" t="s">
        <v>34609</v>
      </c>
      <c r="B17718" s="197" t="str">
        <f aca="false">C17718&amp;D17718&amp;E17718&amp;F17718&amp;G17718&amp;H17718</f>
        <v>CORTE E COLOCACAO DE CONEXOES EM TUBO DE COBRE PARA AGUA QUENTE,COM DIAMETRO DE 79MM,EXCLUSIVE A PECA</v>
      </c>
      <c r="C17718" s="197" t="s">
        <v>34588</v>
      </c>
      <c r="D17718" s="197" t="s">
        <v>34610</v>
      </c>
      <c r="I17718" s="197" t="s">
        <v>30</v>
      </c>
      <c r="J17718" s="197" t="n">
        <v>33.87</v>
      </c>
    </row>
    <row r="17719" customFormat="false" ht="12.75" hidden="true" customHeight="false" outlineLevel="0" collapsed="false">
      <c r="A17719" s="197" t="s">
        <v>34611</v>
      </c>
      <c r="B17719" s="197" t="str">
        <f aca="false">C17719&amp;D17719&amp;E17719&amp;F17719&amp;G17719&amp;H17719</f>
        <v>CORTE E COLOCACAO DE CONEXOES EM TUBO DE COBRE PARA AGUA QUENTE,COM DIAMETRO DE 79MM,EXCLUSIVE A PECA</v>
      </c>
      <c r="C17719" s="197" t="s">
        <v>34588</v>
      </c>
      <c r="D17719" s="197" t="s">
        <v>34610</v>
      </c>
      <c r="I17719" s="197" t="s">
        <v>30</v>
      </c>
      <c r="J17719" s="197" t="n">
        <v>29.73</v>
      </c>
    </row>
    <row r="17720" customFormat="false" ht="12.75" hidden="true" customHeight="false" outlineLevel="0" collapsed="false">
      <c r="A17720" s="197" t="s">
        <v>34612</v>
      </c>
      <c r="B17720" s="197" t="str">
        <f aca="false">C17720&amp;D17720&amp;E17720&amp;F17720&amp;G17720&amp;H17720</f>
        <v>CORTE E COLOCACAO DE CONEXOES EM TUBO DE COBRE PARA AGUA QUENTE,COM DIAMETRO DE 104MM,EXCLUSIVE A PECA</v>
      </c>
      <c r="C17720" s="197" t="s">
        <v>34588</v>
      </c>
      <c r="D17720" s="197" t="s">
        <v>34613</v>
      </c>
      <c r="I17720" s="197" t="s">
        <v>30</v>
      </c>
      <c r="J17720" s="197" t="n">
        <v>43.46</v>
      </c>
    </row>
    <row r="17721" customFormat="false" ht="12.75" hidden="true" customHeight="false" outlineLevel="0" collapsed="false">
      <c r="A17721" s="197" t="s">
        <v>34614</v>
      </c>
      <c r="B17721" s="197" t="str">
        <f aca="false">C17721&amp;D17721&amp;E17721&amp;F17721&amp;G17721&amp;H17721</f>
        <v>CORTE E COLOCACAO DE CONEXOES EM TUBO DE COBRE PARA AGUA QUENTE,COM DIAMETRO DE 104MM,EXCLUSIVE A PECA</v>
      </c>
      <c r="C17721" s="197" t="s">
        <v>34588</v>
      </c>
      <c r="D17721" s="197" t="s">
        <v>34613</v>
      </c>
      <c r="I17721" s="197" t="s">
        <v>30</v>
      </c>
      <c r="J17721" s="197" t="n">
        <v>38.13</v>
      </c>
    </row>
    <row r="17722" customFormat="false" ht="12.75" hidden="true" customHeight="false" outlineLevel="0" collapsed="false">
      <c r="A17722" s="197" t="s">
        <v>34615</v>
      </c>
      <c r="B17722" s="197" t="str">
        <f aca="false">C17722&amp;D17722&amp;E17722&amp;F17722&amp;G17722&amp;H17722</f>
        <v>ABERTURA E FECHAMENTO MANUAL DE RASGO EM ALVENARIA,PARA PASSAGEM DE TUBOS E DUTOS,COM DIAMETRO DE 1/2" A 1"</v>
      </c>
      <c r="C17722" s="197" t="s">
        <v>34616</v>
      </c>
      <c r="D17722" s="197" t="s">
        <v>34617</v>
      </c>
      <c r="I17722" s="197" t="s">
        <v>338</v>
      </c>
      <c r="J17722" s="197" t="n">
        <v>11.85</v>
      </c>
    </row>
    <row r="17723" customFormat="false" ht="12.75" hidden="true" customHeight="false" outlineLevel="0" collapsed="false">
      <c r="A17723" s="197" t="s">
        <v>34618</v>
      </c>
      <c r="B17723" s="197" t="str">
        <f aca="false">C17723&amp;D17723&amp;E17723&amp;F17723&amp;G17723&amp;H17723</f>
        <v>ABERTURA E FECHAMENTO MANUAL DE RASGO EM ALVENARIA,PARA PASSAGEM DE TUBOS E DUTOS,COM DIAMETRO DE 1/2" A 1"</v>
      </c>
      <c r="C17723" s="197" t="s">
        <v>34616</v>
      </c>
      <c r="D17723" s="197" t="s">
        <v>34617</v>
      </c>
      <c r="I17723" s="197" t="s">
        <v>338</v>
      </c>
      <c r="J17723" s="197" t="n">
        <v>10.3</v>
      </c>
    </row>
    <row r="17724" customFormat="false" ht="12.75" hidden="true" customHeight="false" outlineLevel="0" collapsed="false">
      <c r="A17724" s="197" t="s">
        <v>34619</v>
      </c>
      <c r="B17724" s="197" t="str">
        <f aca="false">C17724&amp;D17724&amp;E17724&amp;F17724&amp;G17724&amp;H17724</f>
        <v>ABERTURA E FECHAMENTO MANUAL DE RASGO EM CONCRETO,PARA PASSAGEM DE TUBOS E DUTOS,COM DIAMETRO DE 1/2" A 1"</v>
      </c>
      <c r="C17724" s="197" t="s">
        <v>34620</v>
      </c>
      <c r="D17724" s="197" t="s">
        <v>34621</v>
      </c>
      <c r="I17724" s="197" t="s">
        <v>338</v>
      </c>
      <c r="J17724" s="197" t="n">
        <v>58.17</v>
      </c>
    </row>
    <row r="17725" customFormat="false" ht="12.75" hidden="true" customHeight="false" outlineLevel="0" collapsed="false">
      <c r="A17725" s="197" t="s">
        <v>34622</v>
      </c>
      <c r="B17725" s="197" t="str">
        <f aca="false">C17725&amp;D17725&amp;E17725&amp;F17725&amp;G17725&amp;H17725</f>
        <v>ABERTURA E FECHAMENTO MANUAL DE RASGO EM CONCRETO,PARA PASSAGEM DE TUBOS E DUTOS,COM DIAMETRO DE 1/2" A 1"</v>
      </c>
      <c r="C17725" s="197" t="s">
        <v>34620</v>
      </c>
      <c r="D17725" s="197" t="s">
        <v>34621</v>
      </c>
      <c r="I17725" s="197" t="s">
        <v>338</v>
      </c>
      <c r="J17725" s="197" t="n">
        <v>50.45</v>
      </c>
    </row>
    <row r="17726" customFormat="false" ht="12.75" hidden="true" customHeight="false" outlineLevel="0" collapsed="false">
      <c r="A17726" s="197" t="s">
        <v>34623</v>
      </c>
      <c r="B17726" s="197" t="str">
        <f aca="false">C17726&amp;D17726&amp;E17726&amp;F17726&amp;G17726&amp;H17726</f>
        <v>ABERTURA E FECHAMENTO MANUAL DE RASGO EM ALVENARIA,PARA PASSAGEM DE TUBOS E DUTOS,COM DIAMETRO DE 1.1/4" A 2"</v>
      </c>
      <c r="C17726" s="197" t="s">
        <v>34616</v>
      </c>
      <c r="D17726" s="197" t="s">
        <v>34624</v>
      </c>
      <c r="I17726" s="197" t="s">
        <v>338</v>
      </c>
      <c r="J17726" s="197" t="n">
        <v>19.07</v>
      </c>
    </row>
    <row r="17727" customFormat="false" ht="12.75" hidden="true" customHeight="false" outlineLevel="0" collapsed="false">
      <c r="A17727" s="197" t="s">
        <v>34625</v>
      </c>
      <c r="B17727" s="197" t="str">
        <f aca="false">C17727&amp;D17727&amp;E17727&amp;F17727&amp;G17727&amp;H17727</f>
        <v>ABERTURA E FECHAMENTO MANUAL DE RASGO EM ALVENARIA,PARA PASSAGEM DE TUBOS E DUTOS,COM DIAMETRO DE 1.1/4" A 2"</v>
      </c>
      <c r="C17727" s="197" t="s">
        <v>34616</v>
      </c>
      <c r="D17727" s="197" t="s">
        <v>34624</v>
      </c>
      <c r="I17727" s="197" t="s">
        <v>338</v>
      </c>
      <c r="J17727" s="197" t="n">
        <v>16.6</v>
      </c>
    </row>
    <row r="17728" customFormat="false" ht="12.75" hidden="true" customHeight="false" outlineLevel="0" collapsed="false">
      <c r="A17728" s="197" t="s">
        <v>34626</v>
      </c>
      <c r="B17728" s="197" t="str">
        <f aca="false">C17728&amp;D17728&amp;E17728&amp;F17728&amp;G17728&amp;H17728</f>
        <v>ABERTURA E FECHAMENTO MANUAL DE RASGO EM CONCRETO,PARA PASSAGEM DE TUBOS E DUTOS,COM DIAMETRO DE 1.1/4" A 2"</v>
      </c>
      <c r="C17728" s="197" t="s">
        <v>34620</v>
      </c>
      <c r="D17728" s="197" t="s">
        <v>34627</v>
      </c>
      <c r="I17728" s="197" t="s">
        <v>338</v>
      </c>
      <c r="J17728" s="197" t="n">
        <v>92.63</v>
      </c>
    </row>
    <row r="17729" customFormat="false" ht="12.75" hidden="true" customHeight="false" outlineLevel="0" collapsed="false">
      <c r="A17729" s="197" t="s">
        <v>34628</v>
      </c>
      <c r="B17729" s="197" t="str">
        <f aca="false">C17729&amp;D17729&amp;E17729&amp;F17729&amp;G17729&amp;H17729</f>
        <v>ABERTURA E FECHAMENTO MANUAL DE RASGO EM CONCRETO,PARA PASSAGEM DE TUBOS E DUTOS,COM DIAMETRO DE 1.1/4" A 2"</v>
      </c>
      <c r="C17729" s="197" t="s">
        <v>34620</v>
      </c>
      <c r="D17729" s="197" t="s">
        <v>34627</v>
      </c>
      <c r="I17729" s="197" t="s">
        <v>338</v>
      </c>
      <c r="J17729" s="197" t="n">
        <v>80.35</v>
      </c>
    </row>
    <row r="17730" customFormat="false" ht="12.75" hidden="true" customHeight="false" outlineLevel="0" collapsed="false">
      <c r="A17730" s="197" t="s">
        <v>34629</v>
      </c>
      <c r="B17730" s="197" t="str">
        <f aca="false">C17730&amp;D17730&amp;E17730&amp;F17730&amp;G17730&amp;H17730</f>
        <v>ABERTURA E FECHAMENTO MANUAL DE RASGO EM ALVENARIA,PARA PASSAGEM DE TUBOS E DUTOS,COM DIAMETRO DE 2.1/2" A 4"</v>
      </c>
      <c r="C17730" s="197" t="s">
        <v>34616</v>
      </c>
      <c r="D17730" s="197" t="s">
        <v>34630</v>
      </c>
      <c r="I17730" s="197" t="s">
        <v>338</v>
      </c>
      <c r="J17730" s="197" t="n">
        <v>27.64</v>
      </c>
    </row>
    <row r="17731" customFormat="false" ht="12.75" hidden="true" customHeight="false" outlineLevel="0" collapsed="false">
      <c r="A17731" s="197" t="s">
        <v>34631</v>
      </c>
      <c r="B17731" s="197" t="str">
        <f aca="false">C17731&amp;D17731&amp;E17731&amp;F17731&amp;G17731&amp;H17731</f>
        <v>ABERTURA E FECHAMENTO MANUAL DE RASGO EM ALVENARIA,PARA PASSAGEM DE TUBOS E DUTOS,COM DIAMETRO DE 2.1/2" A 4"</v>
      </c>
      <c r="C17731" s="197" t="s">
        <v>34616</v>
      </c>
      <c r="D17731" s="197" t="s">
        <v>34630</v>
      </c>
      <c r="I17731" s="197" t="s">
        <v>338</v>
      </c>
      <c r="J17731" s="197" t="n">
        <v>24.1</v>
      </c>
    </row>
    <row r="17732" customFormat="false" ht="12.75" hidden="true" customHeight="false" outlineLevel="0" collapsed="false">
      <c r="A17732" s="197" t="s">
        <v>34632</v>
      </c>
      <c r="B17732" s="197" t="str">
        <f aca="false">C17732&amp;D17732&amp;E17732&amp;F17732&amp;G17732&amp;H17732</f>
        <v>ABERTURA E FECHAMENTO MANUAL DE RASGO EM CONCRETO,PARA PASSAGEM DE TUBOS E DUTOS,COM DIAMETRO DE 2.1/2" A 4"</v>
      </c>
      <c r="C17732" s="197" t="s">
        <v>34620</v>
      </c>
      <c r="D17732" s="197" t="s">
        <v>34633</v>
      </c>
      <c r="I17732" s="197" t="s">
        <v>338</v>
      </c>
      <c r="J17732" s="197" t="n">
        <v>132.72</v>
      </c>
    </row>
    <row r="17733" customFormat="false" ht="12.75" hidden="true" customHeight="false" outlineLevel="0" collapsed="false">
      <c r="A17733" s="197" t="s">
        <v>34634</v>
      </c>
      <c r="B17733" s="197" t="str">
        <f aca="false">C17733&amp;D17733&amp;E17733&amp;F17733&amp;G17733&amp;H17733</f>
        <v>ABERTURA E FECHAMENTO MANUAL DE RASGO EM CONCRETO,PARA PASSAGEM DE TUBOS E DUTOS,COM DIAMETRO DE 2.1/2" A 4"</v>
      </c>
      <c r="C17733" s="197" t="s">
        <v>34620</v>
      </c>
      <c r="D17733" s="197" t="s">
        <v>34633</v>
      </c>
      <c r="I17733" s="197" t="s">
        <v>338</v>
      </c>
      <c r="J17733" s="197" t="n">
        <v>115.18</v>
      </c>
    </row>
    <row r="17734" customFormat="false" ht="12.75" hidden="true" customHeight="false" outlineLevel="0" collapsed="false">
      <c r="A17734" s="197" t="s">
        <v>34635</v>
      </c>
      <c r="B17734" s="197" t="str">
        <f aca="false">C17734&amp;D17734&amp;E17734&amp;F17734&amp;G17734&amp;H17734</f>
        <v>SOLDA DE TOPO,EM TUBULACAO PARA VAPOR(SCH-40 OU SCH-80),NO DIAMETRO DE 1/2",UTILIZANDO CONVERSOR ELETROMOTORIZADO,INCLUSIVE CORTE OU CHANFRO DAS EXTREMIDADES</v>
      </c>
      <c r="C17734" s="197" t="s">
        <v>34636</v>
      </c>
      <c r="D17734" s="197" t="s">
        <v>34637</v>
      </c>
      <c r="E17734" s="197" t="s">
        <v>34638</v>
      </c>
      <c r="I17734" s="197" t="s">
        <v>30</v>
      </c>
      <c r="J17734" s="197" t="n">
        <v>15.97</v>
      </c>
    </row>
    <row r="17735" customFormat="false" ht="12.75" hidden="true" customHeight="false" outlineLevel="0" collapsed="false">
      <c r="A17735" s="197" t="s">
        <v>34639</v>
      </c>
      <c r="B17735" s="197" t="str">
        <f aca="false">C17735&amp;D17735&amp;E17735&amp;F17735&amp;G17735&amp;H17735</f>
        <v>SOLDA DE TOPO,EM TUBULACAO PARA VAPOR(SCH-40 OU SCH-80),NO DIAMETRO DE 1/2",UTILIZANDO CONVERSOR ELETROMOTORIZADO,INCLUSIVE CORTE OU CHANFRO DAS EXTREMIDADES</v>
      </c>
      <c r="C17735" s="197" t="s">
        <v>34636</v>
      </c>
      <c r="D17735" s="197" t="s">
        <v>34637</v>
      </c>
      <c r="E17735" s="197" t="s">
        <v>34638</v>
      </c>
      <c r="I17735" s="197" t="s">
        <v>30</v>
      </c>
      <c r="J17735" s="197" t="n">
        <v>13.92</v>
      </c>
    </row>
    <row r="17736" customFormat="false" ht="12.75" hidden="true" customHeight="false" outlineLevel="0" collapsed="false">
      <c r="A17736" s="197" t="s">
        <v>34640</v>
      </c>
      <c r="B17736" s="197" t="str">
        <f aca="false">C17736&amp;D17736&amp;E17736&amp;F17736&amp;G17736&amp;H17736</f>
        <v>SOLDA DE TOPO,EM TUBULACAO PARA VAPOR(SCH-40 OU SCH-80),NO DIAMETRO DE 3/4",UTILIZANDO CONVERSOR ELETROMOTORIZADO,INCLUSIVE CORTE OU CHANFRO DAS EXTREMIDADES</v>
      </c>
      <c r="C17736" s="197" t="s">
        <v>34636</v>
      </c>
      <c r="D17736" s="197" t="s">
        <v>34641</v>
      </c>
      <c r="E17736" s="197" t="s">
        <v>34638</v>
      </c>
      <c r="I17736" s="197" t="s">
        <v>30</v>
      </c>
      <c r="J17736" s="197" t="n">
        <v>17.62</v>
      </c>
    </row>
    <row r="17737" customFormat="false" ht="12.75" hidden="true" customHeight="false" outlineLevel="0" collapsed="false">
      <c r="A17737" s="197" t="s">
        <v>34642</v>
      </c>
      <c r="B17737" s="197" t="str">
        <f aca="false">C17737&amp;D17737&amp;E17737&amp;F17737&amp;G17737&amp;H17737</f>
        <v>SOLDA DE TOPO,EM TUBULACAO PARA VAPOR(SCH-40 OU SCH-80),NO DIAMETRO DE 3/4",UTILIZANDO CONVERSOR ELETROMOTORIZADO,INCLUSIVE CORTE OU CHANFRO DAS EXTREMIDADES</v>
      </c>
      <c r="C17737" s="197" t="s">
        <v>34636</v>
      </c>
      <c r="D17737" s="197" t="s">
        <v>34641</v>
      </c>
      <c r="E17737" s="197" t="s">
        <v>34638</v>
      </c>
      <c r="I17737" s="197" t="s">
        <v>30</v>
      </c>
      <c r="J17737" s="197" t="n">
        <v>15.36</v>
      </c>
    </row>
    <row r="17738" customFormat="false" ht="12.75" hidden="true" customHeight="false" outlineLevel="0" collapsed="false">
      <c r="A17738" s="197" t="s">
        <v>34643</v>
      </c>
      <c r="B17738" s="197" t="str">
        <f aca="false">C17738&amp;D17738&amp;E17738&amp;F17738&amp;G17738&amp;H17738</f>
        <v>SOLDA DE TOPO,EM TUBULACAO PARA VAPOR(SCH-40 OU SCH-80),NO DIAMETRO DE 1",UTILIZANDO CONVERSOR ELETROMOTORIZADO,INCLUSIVE CORTE OU CHANFRO DAS EXTREMIDADES</v>
      </c>
      <c r="C17738" s="197" t="s">
        <v>34636</v>
      </c>
      <c r="D17738" s="197" t="s">
        <v>34644</v>
      </c>
      <c r="E17738" s="197" t="s">
        <v>34645</v>
      </c>
      <c r="I17738" s="197" t="s">
        <v>30</v>
      </c>
      <c r="J17738" s="197" t="n">
        <v>21.5</v>
      </c>
    </row>
    <row r="17739" customFormat="false" ht="12.75" hidden="true" customHeight="false" outlineLevel="0" collapsed="false">
      <c r="A17739" s="197" t="s">
        <v>34646</v>
      </c>
      <c r="B17739" s="197" t="str">
        <f aca="false">C17739&amp;D17739&amp;E17739&amp;F17739&amp;G17739&amp;H17739</f>
        <v>SOLDA DE TOPO,EM TUBULACAO PARA VAPOR(SCH-40 OU SCH-80),NO DIAMETRO DE 1",UTILIZANDO CONVERSOR ELETROMOTORIZADO,INCLUSIVE CORTE OU CHANFRO DAS EXTREMIDADES</v>
      </c>
      <c r="C17739" s="197" t="s">
        <v>34636</v>
      </c>
      <c r="D17739" s="197" t="s">
        <v>34644</v>
      </c>
      <c r="E17739" s="197" t="s">
        <v>34645</v>
      </c>
      <c r="I17739" s="197" t="s">
        <v>30</v>
      </c>
      <c r="J17739" s="197" t="n">
        <v>18.77</v>
      </c>
    </row>
    <row r="17740" customFormat="false" ht="12.75" hidden="true" customHeight="false" outlineLevel="0" collapsed="false">
      <c r="A17740" s="197" t="s">
        <v>34647</v>
      </c>
      <c r="B17740" s="197" t="str">
        <f aca="false">C17740&amp;D17740&amp;E17740&amp;F17740&amp;G17740&amp;H17740</f>
        <v>SOLDA DE TOPO,EM TUBULACAO PARA VAPOR(SCH-40 OU SCH-80),NO DIAMETRO DE 1.1/4",UTILIZANDO CONVERSOR ELETROMOTORIZADO,INCLUSIVE CORTE OU CHANFRO DAS EXTREMIDADES</v>
      </c>
      <c r="C17740" s="197" t="s">
        <v>34636</v>
      </c>
      <c r="D17740" s="197" t="s">
        <v>34648</v>
      </c>
      <c r="E17740" s="197" t="s">
        <v>34649</v>
      </c>
      <c r="I17740" s="197" t="s">
        <v>30</v>
      </c>
      <c r="J17740" s="197" t="n">
        <v>25.3</v>
      </c>
    </row>
    <row r="17741" customFormat="false" ht="12.75" hidden="true" customHeight="false" outlineLevel="0" collapsed="false">
      <c r="A17741" s="197" t="s">
        <v>34650</v>
      </c>
      <c r="B17741" s="197" t="str">
        <f aca="false">C17741&amp;D17741&amp;E17741&amp;F17741&amp;G17741&amp;H17741</f>
        <v>SOLDA DE TOPO,EM TUBULACAO PARA VAPOR(SCH-40 OU SCH-80),NO DIAMETRO DE 1.1/4",UTILIZANDO CONVERSOR ELETROMOTORIZADO,INCLUSIVE CORTE OU CHANFRO DAS EXTREMIDADES</v>
      </c>
      <c r="C17741" s="197" t="s">
        <v>34636</v>
      </c>
      <c r="D17741" s="197" t="s">
        <v>34648</v>
      </c>
      <c r="E17741" s="197" t="s">
        <v>34649</v>
      </c>
      <c r="I17741" s="197" t="s">
        <v>30</v>
      </c>
      <c r="J17741" s="197" t="n">
        <v>22.09</v>
      </c>
    </row>
    <row r="17742" customFormat="false" ht="12.75" hidden="true" customHeight="false" outlineLevel="0" collapsed="false">
      <c r="A17742" s="197" t="s">
        <v>34651</v>
      </c>
      <c r="B17742" s="197" t="str">
        <f aca="false">C17742&amp;D17742&amp;E17742&amp;F17742&amp;G17742&amp;H17742</f>
        <v>SOLDA DE TOPO,EM TUBULACAO PARA VAPOR(SCH-40 OU SCH-80),NO DIAMETRO DE 1.1/2",UTILIZANDO CONVERSOR ELETROMOTORIZADO,INCLUSIVE CORTE OU CHANFRO DAS EXTREMIDADES</v>
      </c>
      <c r="C17742" s="197" t="s">
        <v>34636</v>
      </c>
      <c r="D17742" s="197" t="s">
        <v>34652</v>
      </c>
      <c r="E17742" s="197" t="s">
        <v>34649</v>
      </c>
      <c r="I17742" s="197" t="s">
        <v>30</v>
      </c>
      <c r="J17742" s="197" t="n">
        <v>33.42</v>
      </c>
    </row>
    <row r="17743" customFormat="false" ht="12.75" hidden="true" customHeight="false" outlineLevel="0" collapsed="false">
      <c r="A17743" s="197" t="s">
        <v>34653</v>
      </c>
      <c r="B17743" s="197" t="str">
        <f aca="false">C17743&amp;D17743&amp;E17743&amp;F17743&amp;G17743&amp;H17743</f>
        <v>SOLDA DE TOPO,EM TUBULACAO PARA VAPOR(SCH-40 OU SCH-80),NO DIAMETRO DE 1.1/2",UTILIZANDO CONVERSOR ELETROMOTORIZADO,INCLUSIVE CORTE OU CHANFRO DAS EXTREMIDADES</v>
      </c>
      <c r="C17743" s="197" t="s">
        <v>34636</v>
      </c>
      <c r="D17743" s="197" t="s">
        <v>34652</v>
      </c>
      <c r="E17743" s="197" t="s">
        <v>34649</v>
      </c>
      <c r="I17743" s="197" t="s">
        <v>30</v>
      </c>
      <c r="J17743" s="197" t="n">
        <v>29.16</v>
      </c>
    </row>
    <row r="17744" customFormat="false" ht="12.75" hidden="true" customHeight="false" outlineLevel="0" collapsed="false">
      <c r="A17744" s="197" t="s">
        <v>34654</v>
      </c>
      <c r="B17744" s="197" t="str">
        <f aca="false">C17744&amp;D17744&amp;E17744&amp;F17744&amp;G17744&amp;H17744</f>
        <v>SOLDA DE TOPO,EM TUBULACAO PARA VAPOR(SCH-40 OU SCH-80),NO DIAMETRO DE 2",UTILIZANDO CONVERSOR ELETROMOTORIZADO,INCLUSIVE CORTE OU CHANFRO DAS EXTREMIDADES</v>
      </c>
      <c r="C17744" s="197" t="s">
        <v>34636</v>
      </c>
      <c r="D17744" s="197" t="s">
        <v>34655</v>
      </c>
      <c r="E17744" s="197" t="s">
        <v>34645</v>
      </c>
      <c r="I17744" s="197" t="s">
        <v>30</v>
      </c>
      <c r="J17744" s="197" t="n">
        <v>58.03</v>
      </c>
    </row>
    <row r="17745" customFormat="false" ht="12.75" hidden="true" customHeight="false" outlineLevel="0" collapsed="false">
      <c r="A17745" s="197" t="s">
        <v>34656</v>
      </c>
      <c r="B17745" s="197" t="str">
        <f aca="false">C17745&amp;D17745&amp;E17745&amp;F17745&amp;G17745&amp;H17745</f>
        <v>SOLDA DE TOPO,EM TUBULACAO PARA VAPOR(SCH-40 OU SCH-80),NO DIAMETRO DE 2",UTILIZANDO CONVERSOR ELETROMOTORIZADO,INCLUSIVE CORTE OU CHANFRO DAS EXTREMIDADES</v>
      </c>
      <c r="C17745" s="197" t="s">
        <v>34636</v>
      </c>
      <c r="D17745" s="197" t="s">
        <v>34655</v>
      </c>
      <c r="E17745" s="197" t="s">
        <v>34645</v>
      </c>
      <c r="I17745" s="197" t="s">
        <v>30</v>
      </c>
      <c r="J17745" s="197" t="n">
        <v>50.71</v>
      </c>
    </row>
    <row r="17746" customFormat="false" ht="12.75" hidden="true" customHeight="false" outlineLevel="0" collapsed="false">
      <c r="A17746" s="197" t="s">
        <v>34657</v>
      </c>
      <c r="B17746" s="197" t="str">
        <f aca="false">C17746&amp;D17746&amp;E17746&amp;F17746&amp;G17746&amp;H17746</f>
        <v>SOLDA DE TOPO,EM TUBULACAO PARA VAPOR(SCH-40 OU SCH-80),NO DIAMETRO DE 2.1/2",UTILIZANDO CONVERSOR ELETROMOTORIZADO,INCLUSIVE CORTE OU CHANFRO DAS EXTREMIDADES</v>
      </c>
      <c r="C17746" s="197" t="s">
        <v>34636</v>
      </c>
      <c r="D17746" s="197" t="s">
        <v>34658</v>
      </c>
      <c r="E17746" s="197" t="s">
        <v>34649</v>
      </c>
      <c r="I17746" s="197" t="s">
        <v>30</v>
      </c>
      <c r="J17746" s="197" t="n">
        <v>95.65</v>
      </c>
    </row>
    <row r="17747" customFormat="false" ht="12.75" hidden="true" customHeight="false" outlineLevel="0" collapsed="false">
      <c r="A17747" s="197" t="s">
        <v>34659</v>
      </c>
      <c r="B17747" s="197" t="str">
        <f aca="false">C17747&amp;D17747&amp;E17747&amp;F17747&amp;G17747&amp;H17747</f>
        <v>SOLDA DE TOPO,EM TUBULACAO PARA VAPOR(SCH-40 OU SCH-80),NO DIAMETRO DE 2.1/2",UTILIZANDO CONVERSOR ELETROMOTORIZADO,INCLUSIVE CORTE OU CHANFRO DAS EXTREMIDADES</v>
      </c>
      <c r="C17747" s="197" t="s">
        <v>34636</v>
      </c>
      <c r="D17747" s="197" t="s">
        <v>34658</v>
      </c>
      <c r="E17747" s="197" t="s">
        <v>34649</v>
      </c>
      <c r="I17747" s="197" t="s">
        <v>30</v>
      </c>
      <c r="J17747" s="197" t="n">
        <v>83.45</v>
      </c>
    </row>
    <row r="17748" customFormat="false" ht="12.75" hidden="true" customHeight="false" outlineLevel="0" collapsed="false">
      <c r="A17748" s="197" t="s">
        <v>34660</v>
      </c>
      <c r="B17748" s="197" t="str">
        <f aca="false">C17748&amp;D17748&amp;E17748&amp;F17748&amp;G17748&amp;H17748</f>
        <v>SOLDA DE TOPO,EM TUBULACAO PARA VAPOR(SCH-40 OU SCH-80),NO DIAMETRO DE 3",UTILIZANDO CONVERSOR ELETROMOTORIZADO,INCLUSIVE CORTE OU CHANFRO DAS EXTREMIDADES</v>
      </c>
      <c r="C17748" s="197" t="s">
        <v>34636</v>
      </c>
      <c r="D17748" s="197" t="s">
        <v>34661</v>
      </c>
      <c r="E17748" s="197" t="s">
        <v>34645</v>
      </c>
      <c r="I17748" s="197" t="s">
        <v>30</v>
      </c>
      <c r="J17748" s="197" t="n">
        <v>108.04</v>
      </c>
    </row>
    <row r="17749" customFormat="false" ht="12.75" hidden="true" customHeight="false" outlineLevel="0" collapsed="false">
      <c r="A17749" s="197" t="s">
        <v>34662</v>
      </c>
      <c r="B17749" s="197" t="str">
        <f aca="false">C17749&amp;D17749&amp;E17749&amp;F17749&amp;G17749&amp;H17749</f>
        <v>SOLDA DE TOPO,EM TUBULACAO PARA VAPOR(SCH-40 OU SCH-80),NO DIAMETRO DE 3",UTILIZANDO CONVERSOR ELETROMOTORIZADO,INCLUSIVE CORTE OU CHANFRO DAS EXTREMIDADES</v>
      </c>
      <c r="C17749" s="197" t="s">
        <v>34636</v>
      </c>
      <c r="D17749" s="197" t="s">
        <v>34661</v>
      </c>
      <c r="E17749" s="197" t="s">
        <v>34645</v>
      </c>
      <c r="I17749" s="197" t="s">
        <v>30</v>
      </c>
      <c r="J17749" s="197" t="n">
        <v>94.51</v>
      </c>
    </row>
    <row r="17750" customFormat="false" ht="12.75" hidden="true" customHeight="false" outlineLevel="0" collapsed="false">
      <c r="A17750" s="197" t="s">
        <v>34663</v>
      </c>
      <c r="B17750" s="197" t="str">
        <f aca="false">C17750&amp;D17750&amp;E17750&amp;F17750&amp;G17750&amp;H17750</f>
        <v>SOLDA DE TOPO,EM TUBULACAO PARA VAPOR(SCH-40 OU SCH-80),NO DIAMETRO DE 4",UTILIZANDO CONVERSOR ELETROMOTORIZADO,INCLUSIVE CORTE OU CHANFRO DAS EXTREMIDADES</v>
      </c>
      <c r="C17750" s="197" t="s">
        <v>34636</v>
      </c>
      <c r="D17750" s="197" t="s">
        <v>34664</v>
      </c>
      <c r="E17750" s="197" t="s">
        <v>34645</v>
      </c>
      <c r="I17750" s="197" t="s">
        <v>30</v>
      </c>
      <c r="J17750" s="197" t="n">
        <v>132.89</v>
      </c>
    </row>
    <row r="17751" customFormat="false" ht="12.75" hidden="true" customHeight="false" outlineLevel="0" collapsed="false">
      <c r="A17751" s="197" t="s">
        <v>34665</v>
      </c>
      <c r="B17751" s="197" t="str">
        <f aca="false">C17751&amp;D17751&amp;E17751&amp;F17751&amp;G17751&amp;H17751</f>
        <v>SOLDA DE TOPO,EM TUBULACAO PARA VAPOR(SCH-40 OU SCH-80),NO DIAMETRO DE 4",UTILIZANDO CONVERSOR ELETROMOTORIZADO,INCLUSIVE CORTE OU CHANFRO DAS EXTREMIDADES</v>
      </c>
      <c r="C17751" s="197" t="s">
        <v>34636</v>
      </c>
      <c r="D17751" s="197" t="s">
        <v>34664</v>
      </c>
      <c r="E17751" s="197" t="s">
        <v>34645</v>
      </c>
      <c r="I17751" s="197" t="s">
        <v>30</v>
      </c>
      <c r="J17751" s="197" t="n">
        <v>116.5</v>
      </c>
    </row>
    <row r="17752" customFormat="false" ht="12.75" hidden="true" customHeight="false" outlineLevel="0" collapsed="false">
      <c r="A17752" s="197" t="s">
        <v>34666</v>
      </c>
      <c r="B17752" s="197"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197" t="s">
        <v>34667</v>
      </c>
      <c r="D17752" s="197" t="s">
        <v>34668</v>
      </c>
      <c r="E17752" s="197" t="s">
        <v>34669</v>
      </c>
      <c r="F17752" s="197" t="s">
        <v>34670</v>
      </c>
      <c r="G17752" s="197" t="s">
        <v>34671</v>
      </c>
      <c r="H17752" s="197" t="s">
        <v>34672</v>
      </c>
      <c r="I17752" s="197" t="s">
        <v>338</v>
      </c>
      <c r="J17752" s="197" t="n">
        <v>25.78</v>
      </c>
    </row>
    <row r="17753" customFormat="false" ht="12.75" hidden="true" customHeight="false" outlineLevel="0" collapsed="false">
      <c r="A17753" s="197" t="s">
        <v>34673</v>
      </c>
      <c r="B17753" s="197"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197" t="s">
        <v>34667</v>
      </c>
      <c r="D17753" s="197" t="s">
        <v>34668</v>
      </c>
      <c r="E17753" s="197" t="s">
        <v>34669</v>
      </c>
      <c r="F17753" s="197" t="s">
        <v>34670</v>
      </c>
      <c r="G17753" s="197" t="s">
        <v>34671</v>
      </c>
      <c r="H17753" s="197" t="s">
        <v>34672</v>
      </c>
      <c r="I17753" s="197" t="s">
        <v>338</v>
      </c>
      <c r="J17753" s="197" t="n">
        <v>25.04</v>
      </c>
    </row>
    <row r="17754" customFormat="false" ht="12.75" hidden="true" customHeight="false" outlineLevel="0" collapsed="false">
      <c r="A17754" s="197" t="s">
        <v>34674</v>
      </c>
      <c r="B17754" s="197"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197" t="s">
        <v>34675</v>
      </c>
      <c r="D17754" s="197" t="s">
        <v>34668</v>
      </c>
      <c r="E17754" s="197" t="s">
        <v>34676</v>
      </c>
      <c r="F17754" s="197" t="s">
        <v>34677</v>
      </c>
      <c r="G17754" s="197" t="s">
        <v>34678</v>
      </c>
      <c r="H17754" s="197" t="s">
        <v>34679</v>
      </c>
      <c r="I17754" s="197" t="s">
        <v>338</v>
      </c>
      <c r="J17754" s="197" t="n">
        <v>32.77</v>
      </c>
    </row>
    <row r="17755" customFormat="false" ht="12.75" hidden="true" customHeight="false" outlineLevel="0" collapsed="false">
      <c r="A17755" s="197" t="s">
        <v>34680</v>
      </c>
      <c r="B17755" s="197"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197" t="s">
        <v>34675</v>
      </c>
      <c r="D17755" s="197" t="s">
        <v>34668</v>
      </c>
      <c r="E17755" s="197" t="s">
        <v>34676</v>
      </c>
      <c r="F17755" s="197" t="s">
        <v>34677</v>
      </c>
      <c r="G17755" s="197" t="s">
        <v>34678</v>
      </c>
      <c r="H17755" s="197" t="s">
        <v>34679</v>
      </c>
      <c r="I17755" s="197" t="s">
        <v>338</v>
      </c>
      <c r="J17755" s="197" t="n">
        <v>31.93</v>
      </c>
    </row>
    <row r="17756" customFormat="false" ht="12.75" hidden="true" customHeight="false" outlineLevel="0" collapsed="false">
      <c r="A17756" s="197" t="s">
        <v>34681</v>
      </c>
      <c r="B17756" s="197"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197" t="s">
        <v>34682</v>
      </c>
      <c r="D17756" s="197" t="s">
        <v>34683</v>
      </c>
      <c r="E17756" s="197" t="s">
        <v>34684</v>
      </c>
      <c r="F17756" s="197" t="s">
        <v>34685</v>
      </c>
      <c r="G17756" s="197" t="s">
        <v>34686</v>
      </c>
      <c r="H17756" s="197" t="s">
        <v>7939</v>
      </c>
      <c r="I17756" s="197" t="s">
        <v>338</v>
      </c>
      <c r="J17756" s="197" t="n">
        <v>37.83</v>
      </c>
    </row>
    <row r="17757" customFormat="false" ht="12.75" hidden="true" customHeight="false" outlineLevel="0" collapsed="false">
      <c r="A17757" s="197" t="s">
        <v>34687</v>
      </c>
      <c r="B17757" s="197"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197" t="s">
        <v>34682</v>
      </c>
      <c r="D17757" s="197" t="s">
        <v>34683</v>
      </c>
      <c r="E17757" s="197" t="s">
        <v>34684</v>
      </c>
      <c r="F17757" s="197" t="s">
        <v>34685</v>
      </c>
      <c r="G17757" s="197" t="s">
        <v>34686</v>
      </c>
      <c r="H17757" s="197" t="s">
        <v>7939</v>
      </c>
      <c r="I17757" s="197" t="s">
        <v>338</v>
      </c>
      <c r="J17757" s="197" t="n">
        <v>36.84</v>
      </c>
    </row>
    <row r="17758" customFormat="false" ht="12.75" hidden="true" customHeight="false" outlineLevel="0" collapsed="false">
      <c r="A17758" s="197" t="s">
        <v>34688</v>
      </c>
      <c r="B17758" s="197"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197" t="s">
        <v>34689</v>
      </c>
      <c r="D17758" s="197" t="s">
        <v>34690</v>
      </c>
      <c r="E17758" s="197" t="s">
        <v>34691</v>
      </c>
      <c r="F17758" s="197" t="s">
        <v>34692</v>
      </c>
      <c r="G17758" s="197" t="s">
        <v>34693</v>
      </c>
      <c r="H17758" s="197" t="s">
        <v>34694</v>
      </c>
      <c r="I17758" s="197" t="s">
        <v>338</v>
      </c>
      <c r="J17758" s="197" t="n">
        <v>41.44</v>
      </c>
    </row>
    <row r="17759" customFormat="false" ht="12.75" hidden="true" customHeight="false" outlineLevel="0" collapsed="false">
      <c r="A17759" s="197" t="s">
        <v>34695</v>
      </c>
      <c r="B17759" s="197"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197" t="s">
        <v>34689</v>
      </c>
      <c r="D17759" s="197" t="s">
        <v>34690</v>
      </c>
      <c r="E17759" s="197" t="s">
        <v>34691</v>
      </c>
      <c r="F17759" s="197" t="s">
        <v>34692</v>
      </c>
      <c r="G17759" s="197" t="s">
        <v>34693</v>
      </c>
      <c r="H17759" s="197" t="s">
        <v>34694</v>
      </c>
      <c r="I17759" s="197" t="s">
        <v>338</v>
      </c>
      <c r="J17759" s="197" t="n">
        <v>40.35</v>
      </c>
    </row>
    <row r="17760" customFormat="false" ht="12.75" hidden="true" customHeight="false" outlineLevel="0" collapsed="false">
      <c r="A17760" s="197" t="s">
        <v>34696</v>
      </c>
      <c r="B17760" s="197"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197" t="s">
        <v>34697</v>
      </c>
      <c r="D17760" s="197" t="s">
        <v>34690</v>
      </c>
      <c r="E17760" s="197" t="s">
        <v>34691</v>
      </c>
      <c r="F17760" s="197" t="s">
        <v>34692</v>
      </c>
      <c r="G17760" s="197" t="s">
        <v>34698</v>
      </c>
      <c r="H17760" s="197" t="s">
        <v>34694</v>
      </c>
      <c r="I17760" s="197" t="s">
        <v>338</v>
      </c>
      <c r="J17760" s="197" t="n">
        <v>44.32</v>
      </c>
    </row>
    <row r="17761" customFormat="false" ht="12.75" hidden="true" customHeight="false" outlineLevel="0" collapsed="false">
      <c r="A17761" s="197" t="s">
        <v>34699</v>
      </c>
      <c r="B17761" s="197"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197" t="s">
        <v>34697</v>
      </c>
      <c r="D17761" s="197" t="s">
        <v>34690</v>
      </c>
      <c r="E17761" s="197" t="s">
        <v>34691</v>
      </c>
      <c r="F17761" s="197" t="s">
        <v>34692</v>
      </c>
      <c r="G17761" s="197" t="s">
        <v>34698</v>
      </c>
      <c r="H17761" s="197" t="s">
        <v>34694</v>
      </c>
      <c r="I17761" s="197" t="s">
        <v>338</v>
      </c>
      <c r="J17761" s="197" t="n">
        <v>43.18</v>
      </c>
    </row>
    <row r="17762" customFormat="false" ht="12.75" hidden="true" customHeight="false" outlineLevel="0" collapsed="false">
      <c r="A17762" s="197" t="s">
        <v>34700</v>
      </c>
      <c r="B17762" s="197"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197" t="s">
        <v>34701</v>
      </c>
      <c r="D17762" s="197" t="s">
        <v>34683</v>
      </c>
      <c r="E17762" s="197" t="s">
        <v>34702</v>
      </c>
      <c r="F17762" s="197" t="s">
        <v>34692</v>
      </c>
      <c r="G17762" s="197" t="s">
        <v>34698</v>
      </c>
      <c r="H17762" s="197" t="s">
        <v>34694</v>
      </c>
      <c r="I17762" s="197" t="s">
        <v>338</v>
      </c>
      <c r="J17762" s="197" t="n">
        <v>73.01</v>
      </c>
    </row>
    <row r="17763" customFormat="false" ht="12.75" hidden="true" customHeight="false" outlineLevel="0" collapsed="false">
      <c r="A17763" s="197" t="s">
        <v>34703</v>
      </c>
      <c r="B17763" s="197"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197" t="s">
        <v>34701</v>
      </c>
      <c r="D17763" s="197" t="s">
        <v>34683</v>
      </c>
      <c r="E17763" s="197" t="s">
        <v>34702</v>
      </c>
      <c r="F17763" s="197" t="s">
        <v>34692</v>
      </c>
      <c r="G17763" s="197" t="s">
        <v>34698</v>
      </c>
      <c r="H17763" s="197" t="s">
        <v>34694</v>
      </c>
      <c r="I17763" s="197" t="s">
        <v>338</v>
      </c>
      <c r="J17763" s="197" t="n">
        <v>71.78</v>
      </c>
    </row>
    <row r="17764" customFormat="false" ht="12.75" hidden="true" customHeight="false" outlineLevel="0" collapsed="false">
      <c r="A17764" s="197" t="s">
        <v>34704</v>
      </c>
      <c r="B17764" s="197"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197" t="s">
        <v>34705</v>
      </c>
      <c r="D17764" s="197" t="s">
        <v>34690</v>
      </c>
      <c r="E17764" s="197" t="s">
        <v>34706</v>
      </c>
      <c r="F17764" s="197" t="s">
        <v>34707</v>
      </c>
      <c r="G17764" s="197" t="s">
        <v>34708</v>
      </c>
      <c r="H17764" s="197" t="s">
        <v>34709</v>
      </c>
      <c r="I17764" s="197" t="s">
        <v>338</v>
      </c>
      <c r="J17764" s="197" t="n">
        <v>84.9</v>
      </c>
    </row>
    <row r="17765" customFormat="false" ht="12.75" hidden="true" customHeight="false" outlineLevel="0" collapsed="false">
      <c r="A17765" s="197" t="s">
        <v>34710</v>
      </c>
      <c r="B17765" s="197"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197" t="s">
        <v>34705</v>
      </c>
      <c r="D17765" s="197" t="s">
        <v>34690</v>
      </c>
      <c r="E17765" s="197" t="s">
        <v>34706</v>
      </c>
      <c r="F17765" s="197" t="s">
        <v>34707</v>
      </c>
      <c r="G17765" s="197" t="s">
        <v>34708</v>
      </c>
      <c r="H17765" s="197" t="s">
        <v>34709</v>
      </c>
      <c r="I17765" s="197" t="s">
        <v>338</v>
      </c>
      <c r="J17765" s="197" t="n">
        <v>83.52</v>
      </c>
    </row>
    <row r="17766" customFormat="false" ht="12.75" hidden="true" customHeight="false" outlineLevel="0" collapsed="false">
      <c r="A17766" s="197" t="s">
        <v>34711</v>
      </c>
      <c r="B17766" s="197"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197" t="s">
        <v>34712</v>
      </c>
      <c r="D17766" s="197" t="s">
        <v>34683</v>
      </c>
      <c r="E17766" s="197" t="s">
        <v>34702</v>
      </c>
      <c r="F17766" s="197" t="s">
        <v>34692</v>
      </c>
      <c r="G17766" s="197" t="s">
        <v>34698</v>
      </c>
      <c r="H17766" s="197" t="s">
        <v>34694</v>
      </c>
      <c r="I17766" s="197" t="s">
        <v>338</v>
      </c>
      <c r="J17766" s="197" t="n">
        <v>88.7</v>
      </c>
    </row>
    <row r="17767" customFormat="false" ht="12.75" hidden="true" customHeight="false" outlineLevel="0" collapsed="false">
      <c r="A17767" s="197" t="s">
        <v>34713</v>
      </c>
      <c r="B17767" s="197"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197" t="s">
        <v>34712</v>
      </c>
      <c r="D17767" s="197" t="s">
        <v>34683</v>
      </c>
      <c r="E17767" s="197" t="s">
        <v>34702</v>
      </c>
      <c r="F17767" s="197" t="s">
        <v>34692</v>
      </c>
      <c r="G17767" s="197" t="s">
        <v>34698</v>
      </c>
      <c r="H17767" s="197" t="s">
        <v>34694</v>
      </c>
      <c r="I17767" s="197" t="s">
        <v>338</v>
      </c>
      <c r="J17767" s="197" t="n">
        <v>87.22</v>
      </c>
    </row>
    <row r="17768" customFormat="false" ht="12.75" hidden="true" customHeight="false" outlineLevel="0" collapsed="false">
      <c r="A17768" s="197" t="s">
        <v>34714</v>
      </c>
      <c r="B17768" s="197"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197" t="s">
        <v>34715</v>
      </c>
      <c r="D17768" s="197" t="s">
        <v>34683</v>
      </c>
      <c r="E17768" s="197" t="s">
        <v>34702</v>
      </c>
      <c r="F17768" s="197" t="s">
        <v>34692</v>
      </c>
      <c r="G17768" s="197" t="s">
        <v>34698</v>
      </c>
      <c r="H17768" s="197" t="s">
        <v>34694</v>
      </c>
      <c r="I17768" s="197" t="s">
        <v>338</v>
      </c>
      <c r="J17768" s="197" t="n">
        <v>109.88</v>
      </c>
    </row>
    <row r="17769" customFormat="false" ht="12.75" hidden="true" customHeight="false" outlineLevel="0" collapsed="false">
      <c r="A17769" s="197" t="s">
        <v>34716</v>
      </c>
      <c r="B17769" s="197"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197" t="s">
        <v>34715</v>
      </c>
      <c r="D17769" s="197" t="s">
        <v>34683</v>
      </c>
      <c r="E17769" s="197" t="s">
        <v>34702</v>
      </c>
      <c r="F17769" s="197" t="s">
        <v>34692</v>
      </c>
      <c r="G17769" s="197" t="s">
        <v>34698</v>
      </c>
      <c r="H17769" s="197" t="s">
        <v>34694</v>
      </c>
      <c r="I17769" s="197" t="s">
        <v>338</v>
      </c>
      <c r="J17769" s="197" t="n">
        <v>108.15</v>
      </c>
    </row>
    <row r="17770" customFormat="false" ht="12.75" hidden="true" customHeight="false" outlineLevel="0" collapsed="false">
      <c r="A17770" s="197" t="s">
        <v>34717</v>
      </c>
      <c r="B17770" s="197" t="str">
        <f aca="false">C17770&amp;D17770&amp;E17770&amp;F17770&amp;G17770&amp;H17770</f>
        <v>FORNECIMENTO DE AGUA,PELA CEDAE,PARA OBRAS PUBLICAS,CONDIDERANDO UM CONSUMO MENSAL DE ATE 20,00M3,TARIFA "A"</v>
      </c>
      <c r="C17770" s="197" t="s">
        <v>34718</v>
      </c>
      <c r="D17770" s="197" t="s">
        <v>34719</v>
      </c>
      <c r="I17770" s="197" t="s">
        <v>21638</v>
      </c>
      <c r="J17770" s="197" t="n">
        <v>23.68</v>
      </c>
    </row>
    <row r="17771" customFormat="false" ht="12.75" hidden="true" customHeight="false" outlineLevel="0" collapsed="false">
      <c r="A17771" s="197" t="s">
        <v>34720</v>
      </c>
      <c r="B17771" s="197" t="str">
        <f aca="false">C17771&amp;D17771&amp;E17771&amp;F17771&amp;G17771&amp;H17771</f>
        <v>FORNECIMENTO DE AGUA,PELA CEDAE,PARA OBRAS PUBLICAS,CONDIDERANDO UM CONSUMO MENSAL DE ATE 20,00M3,TARIFA "A"</v>
      </c>
      <c r="C17771" s="197" t="s">
        <v>34718</v>
      </c>
      <c r="D17771" s="197" t="s">
        <v>34719</v>
      </c>
      <c r="I17771" s="197" t="s">
        <v>21638</v>
      </c>
      <c r="J17771" s="197" t="n">
        <v>23.68</v>
      </c>
    </row>
    <row r="17772" customFormat="false" ht="12.75" hidden="true" customHeight="false" outlineLevel="0" collapsed="false">
      <c r="A17772" s="197" t="s">
        <v>34721</v>
      </c>
      <c r="B17772" s="197" t="str">
        <f aca="false">C17772&amp;D17772&amp;E17772&amp;F17772&amp;G17772&amp;H17772</f>
        <v>ADICIONAL PARA O ITEM 15.058.0010,CONSIDERANDO O CONSUMO MENSAL ENTRE 21,00 E 30,00M3</v>
      </c>
      <c r="C17772" s="197" t="s">
        <v>34722</v>
      </c>
      <c r="D17772" s="197" t="s">
        <v>34723</v>
      </c>
      <c r="I17772" s="197" t="s">
        <v>21638</v>
      </c>
      <c r="J17772" s="197" t="n">
        <v>24.87</v>
      </c>
    </row>
    <row r="17773" customFormat="false" ht="12.75" hidden="true" customHeight="false" outlineLevel="0" collapsed="false">
      <c r="A17773" s="197" t="s">
        <v>34724</v>
      </c>
      <c r="B17773" s="197" t="str">
        <f aca="false">C17773&amp;D17773&amp;E17773&amp;F17773&amp;G17773&amp;H17773</f>
        <v>ADICIONAL PARA O ITEM 15.058.0010,CONSIDERANDO O CONSUMO MENSAL ENTRE 21,00 E 30,00M3</v>
      </c>
      <c r="C17773" s="197" t="s">
        <v>34722</v>
      </c>
      <c r="D17773" s="197" t="s">
        <v>34723</v>
      </c>
      <c r="I17773" s="197" t="s">
        <v>21638</v>
      </c>
      <c r="J17773" s="197" t="n">
        <v>24.87</v>
      </c>
    </row>
    <row r="17774" customFormat="false" ht="12.75" hidden="true" customHeight="false" outlineLevel="0" collapsed="false">
      <c r="A17774" s="197" t="s">
        <v>34725</v>
      </c>
      <c r="B17774" s="197" t="str">
        <f aca="false">C17774&amp;D17774&amp;E17774&amp;F17774&amp;G17774&amp;H17774</f>
        <v>ADICIONAL PARA OS ITENS 15.058.0010 E 15.058.0015,CONSIDERANDO O CONSUMO MENSAL ENTRE 31,00 E 100,00M3</v>
      </c>
      <c r="C17774" s="197" t="s">
        <v>34726</v>
      </c>
      <c r="D17774" s="197" t="s">
        <v>34727</v>
      </c>
      <c r="I17774" s="197" t="s">
        <v>21638</v>
      </c>
      <c r="J17774" s="197" t="n">
        <v>29.1</v>
      </c>
    </row>
    <row r="17775" customFormat="false" ht="12.75" hidden="true" customHeight="false" outlineLevel="0" collapsed="false">
      <c r="A17775" s="197" t="s">
        <v>34728</v>
      </c>
      <c r="B17775" s="197" t="str">
        <f aca="false">C17775&amp;D17775&amp;E17775&amp;F17775&amp;G17775&amp;H17775</f>
        <v>ADICIONAL PARA OS ITENS 15.058.0010 E 15.058.0015,CONSIDERANDO O CONSUMO MENSAL ENTRE 31,00 E 100,00M3</v>
      </c>
      <c r="C17775" s="197" t="s">
        <v>34726</v>
      </c>
      <c r="D17775" s="197" t="s">
        <v>34727</v>
      </c>
      <c r="I17775" s="197" t="s">
        <v>21638</v>
      </c>
      <c r="J17775" s="197" t="n">
        <v>29.1</v>
      </c>
    </row>
    <row r="17776" customFormat="false" ht="12.75" hidden="true" customHeight="false" outlineLevel="0" collapsed="false">
      <c r="A17776" s="197" t="s">
        <v>34729</v>
      </c>
      <c r="B17776" s="197" t="str">
        <f aca="false">C17776&amp;D17776&amp;E17776&amp;F17776&amp;G17776&amp;H17776</f>
        <v>FORNECIMENTO DE AGUA,PELA CEDAE,PARA OBRAS PUBLICAS,CONSIDERANDO O CONSUMO MENSAL DE ATE 30,00M3,TARIFA "B"</v>
      </c>
      <c r="C17776" s="197" t="s">
        <v>34730</v>
      </c>
      <c r="D17776" s="197" t="s">
        <v>34731</v>
      </c>
      <c r="I17776" s="197" t="s">
        <v>21638</v>
      </c>
      <c r="J17776" s="197" t="n">
        <v>18.78</v>
      </c>
    </row>
    <row r="17777" customFormat="false" ht="12.75" hidden="true" customHeight="false" outlineLevel="0" collapsed="false">
      <c r="A17777" s="197" t="s">
        <v>34732</v>
      </c>
      <c r="B17777" s="197" t="str">
        <f aca="false">C17777&amp;D17777&amp;E17777&amp;F17777&amp;G17777&amp;H17777</f>
        <v>FORNECIMENTO DE AGUA,PELA CEDAE,PARA OBRAS PUBLICAS,CONSIDERANDO O CONSUMO MENSAL DE ATE 30,00M3,TARIFA "B"</v>
      </c>
      <c r="C17777" s="197" t="s">
        <v>34730</v>
      </c>
      <c r="D17777" s="197" t="s">
        <v>34731</v>
      </c>
      <c r="I17777" s="197" t="s">
        <v>21638</v>
      </c>
      <c r="J17777" s="197" t="n">
        <v>18.78</v>
      </c>
    </row>
    <row r="17778" customFormat="false" ht="12.75" hidden="true" customHeight="false" outlineLevel="0" collapsed="false">
      <c r="A17778" s="197" t="s">
        <v>34733</v>
      </c>
      <c r="B17778" s="197" t="str">
        <f aca="false">C17778&amp;D17778&amp;E17778&amp;F17778&amp;G17778&amp;H17778</f>
        <v>ADICIONAL PARA O ITEM 15.058.0050,CONSIDERANDO O CONSUMO MENSAL DE 31,00 ATE 130,00M3</v>
      </c>
      <c r="C17778" s="197" t="s">
        <v>34734</v>
      </c>
      <c r="D17778" s="197" t="s">
        <v>34735</v>
      </c>
      <c r="I17778" s="197" t="s">
        <v>21638</v>
      </c>
      <c r="J17778" s="197" t="n">
        <v>21.57</v>
      </c>
    </row>
    <row r="17779" customFormat="false" ht="12.75" hidden="true" customHeight="false" outlineLevel="0" collapsed="false">
      <c r="A17779" s="197" t="s">
        <v>34736</v>
      </c>
      <c r="B17779" s="197" t="str">
        <f aca="false">C17779&amp;D17779&amp;E17779&amp;F17779&amp;G17779&amp;H17779</f>
        <v>ADICIONAL PARA O ITEM 15.058.0050,CONSIDERANDO O CONSUMO MENSAL DE 31,00 ATE 130,00M3</v>
      </c>
      <c r="C17779" s="197" t="s">
        <v>34734</v>
      </c>
      <c r="D17779" s="197" t="s">
        <v>34735</v>
      </c>
      <c r="I17779" s="197" t="s">
        <v>21638</v>
      </c>
      <c r="J17779" s="197" t="n">
        <v>21.57</v>
      </c>
    </row>
    <row r="17780" customFormat="false" ht="12.75" hidden="true" customHeight="false" outlineLevel="0" collapsed="false">
      <c r="A17780" s="197" t="s">
        <v>34737</v>
      </c>
      <c r="B17780" s="197" t="str">
        <f aca="false">C17780&amp;D17780&amp;E17780&amp;F17780&amp;G17780&amp;H17780</f>
        <v>ADICIONAL PARA OS ITENS 15.058.0050 E 15.058.0055,CONSIDERANDO O CONSUMO MENSAL MAIOR QUE 130,00M3</v>
      </c>
      <c r="C17780" s="197" t="s">
        <v>34738</v>
      </c>
      <c r="D17780" s="197" t="s">
        <v>34739</v>
      </c>
      <c r="I17780" s="197" t="s">
        <v>21638</v>
      </c>
      <c r="J17780" s="197" t="n">
        <v>22.77</v>
      </c>
    </row>
    <row r="17781" customFormat="false" ht="12.75" hidden="true" customHeight="false" outlineLevel="0" collapsed="false">
      <c r="A17781" s="197" t="s">
        <v>34740</v>
      </c>
      <c r="B17781" s="197" t="str">
        <f aca="false">C17781&amp;D17781&amp;E17781&amp;F17781&amp;G17781&amp;H17781</f>
        <v>ADICIONAL PARA OS ITENS 15.058.0050 E 15.058.0055,CONSIDERANDO O CONSUMO MENSAL MAIOR QUE 130,00M3</v>
      </c>
      <c r="C17781" s="197" t="s">
        <v>34738</v>
      </c>
      <c r="D17781" s="197" t="s">
        <v>34739</v>
      </c>
      <c r="I17781" s="197" t="s">
        <v>21638</v>
      </c>
      <c r="J17781" s="197" t="n">
        <v>22.77</v>
      </c>
    </row>
    <row r="17782" customFormat="false" ht="38.25" hidden="false" customHeight="false" outlineLevel="0" collapsed="false">
      <c r="A17782" s="197" t="s">
        <v>34741</v>
      </c>
      <c r="B17782" s="710"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197" t="s">
        <v>34742</v>
      </c>
      <c r="D17782" s="197" t="s">
        <v>34743</v>
      </c>
      <c r="E17782" s="197" t="s">
        <v>34744</v>
      </c>
      <c r="F17782" s="197" t="s">
        <v>34745</v>
      </c>
      <c r="I17782" s="197" t="s">
        <v>30</v>
      </c>
      <c r="J17782" s="197" t="n">
        <v>1436.9</v>
      </c>
    </row>
    <row r="17783" customFormat="false" ht="38.25" hidden="false" customHeight="false" outlineLevel="0" collapsed="false">
      <c r="A17783" s="197" t="s">
        <v>34746</v>
      </c>
      <c r="B17783" s="710"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197" t="s">
        <v>34742</v>
      </c>
      <c r="D17783" s="197" t="s">
        <v>34743</v>
      </c>
      <c r="E17783" s="197" t="s">
        <v>34744</v>
      </c>
      <c r="F17783" s="197" t="s">
        <v>34745</v>
      </c>
      <c r="I17783" s="197" t="s">
        <v>30</v>
      </c>
      <c r="J17783" s="197" t="n">
        <v>1317.13</v>
      </c>
    </row>
    <row r="17784" customFormat="false" ht="38.25" hidden="false" customHeight="false" outlineLevel="0" collapsed="false">
      <c r="A17784" s="197" t="s">
        <v>34747</v>
      </c>
      <c r="B17784" s="710"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197" t="s">
        <v>34742</v>
      </c>
      <c r="D17784" s="197" t="s">
        <v>34743</v>
      </c>
      <c r="E17784" s="197" t="s">
        <v>34748</v>
      </c>
      <c r="F17784" s="197" t="s">
        <v>34749</v>
      </c>
      <c r="I17784" s="197" t="s">
        <v>30</v>
      </c>
      <c r="J17784" s="197" t="n">
        <v>1595.42</v>
      </c>
    </row>
    <row r="17785" customFormat="false" ht="38.25" hidden="false" customHeight="false" outlineLevel="0" collapsed="false">
      <c r="A17785" s="197" t="s">
        <v>34750</v>
      </c>
      <c r="B17785" s="710"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197" t="s">
        <v>34742</v>
      </c>
      <c r="D17785" s="197" t="s">
        <v>34743</v>
      </c>
      <c r="E17785" s="197" t="s">
        <v>34748</v>
      </c>
      <c r="F17785" s="197" t="s">
        <v>34749</v>
      </c>
      <c r="I17785" s="197" t="s">
        <v>30</v>
      </c>
      <c r="J17785" s="197" t="n">
        <v>1475.68</v>
      </c>
    </row>
    <row r="17786" customFormat="false" ht="38.25" hidden="false" customHeight="false" outlineLevel="0" collapsed="false">
      <c r="A17786" s="197" t="s">
        <v>34751</v>
      </c>
      <c r="B17786" s="710"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197" t="s">
        <v>34742</v>
      </c>
      <c r="D17786" s="197" t="s">
        <v>34743</v>
      </c>
      <c r="E17786" s="197" t="s">
        <v>34752</v>
      </c>
      <c r="F17786" s="197" t="s">
        <v>34753</v>
      </c>
      <c r="I17786" s="197" t="s">
        <v>30</v>
      </c>
      <c r="J17786" s="197" t="n">
        <v>2082.25</v>
      </c>
    </row>
    <row r="17787" customFormat="false" ht="38.25" hidden="false" customHeight="false" outlineLevel="0" collapsed="false">
      <c r="A17787" s="197" t="s">
        <v>34754</v>
      </c>
      <c r="B17787" s="710"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197" t="s">
        <v>34742</v>
      </c>
      <c r="D17787" s="197" t="s">
        <v>34743</v>
      </c>
      <c r="E17787" s="197" t="s">
        <v>34752</v>
      </c>
      <c r="F17787" s="197" t="s">
        <v>34753</v>
      </c>
      <c r="I17787" s="197" t="s">
        <v>30</v>
      </c>
      <c r="J17787" s="197" t="n">
        <v>1887.08</v>
      </c>
    </row>
    <row r="17788" customFormat="false" ht="38.25" hidden="false" customHeight="false" outlineLevel="0" collapsed="false">
      <c r="A17788" s="197" t="s">
        <v>34755</v>
      </c>
      <c r="B17788" s="710"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197" t="s">
        <v>34742</v>
      </c>
      <c r="D17788" s="197" t="s">
        <v>34743</v>
      </c>
      <c r="E17788" s="197" t="s">
        <v>34756</v>
      </c>
      <c r="F17788" s="197" t="s">
        <v>34757</v>
      </c>
      <c r="I17788" s="197" t="s">
        <v>30</v>
      </c>
      <c r="J17788" s="197" t="n">
        <v>2258.36</v>
      </c>
    </row>
    <row r="17789" customFormat="false" ht="38.25" hidden="false" customHeight="false" outlineLevel="0" collapsed="false">
      <c r="A17789" s="197" t="s">
        <v>34758</v>
      </c>
      <c r="B17789" s="710"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197" t="s">
        <v>34742</v>
      </c>
      <c r="D17789" s="197" t="s">
        <v>34743</v>
      </c>
      <c r="E17789" s="197" t="s">
        <v>34756</v>
      </c>
      <c r="F17789" s="197" t="s">
        <v>34757</v>
      </c>
      <c r="I17789" s="197" t="s">
        <v>30</v>
      </c>
      <c r="J17789" s="197" t="n">
        <v>2063.19</v>
      </c>
    </row>
    <row r="17790" customFormat="false" ht="38.25" hidden="false" customHeight="false" outlineLevel="0" collapsed="false">
      <c r="A17790" s="197" t="s">
        <v>34759</v>
      </c>
      <c r="B17790" s="710"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197" t="s">
        <v>34742</v>
      </c>
      <c r="D17790" s="197" t="s">
        <v>34743</v>
      </c>
      <c r="E17790" s="197" t="s">
        <v>34760</v>
      </c>
      <c r="F17790" s="197" t="s">
        <v>34761</v>
      </c>
      <c r="G17790" s="197" t="s">
        <v>34762</v>
      </c>
      <c r="I17790" s="197" t="s">
        <v>30</v>
      </c>
      <c r="J17790" s="197" t="n">
        <v>3003.17</v>
      </c>
    </row>
    <row r="17791" customFormat="false" ht="38.25" hidden="false" customHeight="false" outlineLevel="0" collapsed="false">
      <c r="A17791" s="197" t="s">
        <v>34763</v>
      </c>
      <c r="B17791" s="710"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197" t="s">
        <v>34742</v>
      </c>
      <c r="D17791" s="197" t="s">
        <v>34743</v>
      </c>
      <c r="E17791" s="197" t="s">
        <v>34760</v>
      </c>
      <c r="F17791" s="197" t="s">
        <v>34761</v>
      </c>
      <c r="G17791" s="197" t="s">
        <v>34762</v>
      </c>
      <c r="I17791" s="197" t="s">
        <v>30</v>
      </c>
      <c r="J17791" s="197" t="n">
        <v>2727.84</v>
      </c>
    </row>
    <row r="17792" customFormat="false" ht="51" hidden="false" customHeight="false" outlineLevel="0" collapsed="false">
      <c r="A17792" s="197" t="s">
        <v>34764</v>
      </c>
      <c r="B17792" s="710"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197" t="s">
        <v>34742</v>
      </c>
      <c r="D17792" s="197" t="s">
        <v>34743</v>
      </c>
      <c r="E17792" s="197" t="s">
        <v>34765</v>
      </c>
      <c r="F17792" s="197" t="s">
        <v>34766</v>
      </c>
      <c r="G17792" s="197" t="s">
        <v>34767</v>
      </c>
      <c r="I17792" s="197" t="s">
        <v>30</v>
      </c>
      <c r="J17792" s="197" t="n">
        <v>3133.36</v>
      </c>
    </row>
    <row r="17793" customFormat="false" ht="51" hidden="false" customHeight="false" outlineLevel="0" collapsed="false">
      <c r="A17793" s="197" t="s">
        <v>34768</v>
      </c>
      <c r="B17793" s="710"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197" t="s">
        <v>34742</v>
      </c>
      <c r="D17793" s="197" t="s">
        <v>34743</v>
      </c>
      <c r="E17793" s="197" t="s">
        <v>34765</v>
      </c>
      <c r="F17793" s="197" t="s">
        <v>34766</v>
      </c>
      <c r="G17793" s="197" t="s">
        <v>34767</v>
      </c>
      <c r="I17793" s="197" t="s">
        <v>30</v>
      </c>
      <c r="J17793" s="197" t="n">
        <v>2861.13</v>
      </c>
    </row>
    <row r="17794" customFormat="false" ht="38.25" hidden="false" customHeight="false" outlineLevel="0" collapsed="false">
      <c r="A17794" s="197" t="s">
        <v>34769</v>
      </c>
      <c r="B17794" s="710"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197" t="s">
        <v>34742</v>
      </c>
      <c r="D17794" s="197" t="s">
        <v>34743</v>
      </c>
      <c r="E17794" s="197" t="s">
        <v>34770</v>
      </c>
      <c r="F17794" s="197" t="s">
        <v>34771</v>
      </c>
      <c r="G17794" s="197" t="s">
        <v>34772</v>
      </c>
      <c r="I17794" s="197" t="s">
        <v>30</v>
      </c>
      <c r="J17794" s="197" t="n">
        <v>3647.32</v>
      </c>
    </row>
    <row r="17795" customFormat="false" ht="38.25" hidden="false" customHeight="false" outlineLevel="0" collapsed="false">
      <c r="A17795" s="197" t="s">
        <v>34773</v>
      </c>
      <c r="B17795" s="710"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197" t="s">
        <v>34742</v>
      </c>
      <c r="D17795" s="197" t="s">
        <v>34743</v>
      </c>
      <c r="E17795" s="197" t="s">
        <v>34770</v>
      </c>
      <c r="F17795" s="197" t="s">
        <v>34771</v>
      </c>
      <c r="G17795" s="197" t="s">
        <v>34772</v>
      </c>
      <c r="I17795" s="197" t="s">
        <v>30</v>
      </c>
      <c r="J17795" s="197" t="n">
        <v>3356.33</v>
      </c>
    </row>
    <row r="17796" customFormat="false" ht="38.25" hidden="false" customHeight="false" outlineLevel="0" collapsed="false">
      <c r="A17796" s="197" t="s">
        <v>34774</v>
      </c>
      <c r="B17796" s="710"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197" t="s">
        <v>34742</v>
      </c>
      <c r="D17796" s="197" t="s">
        <v>34743</v>
      </c>
      <c r="E17796" s="197" t="s">
        <v>34775</v>
      </c>
      <c r="F17796" s="197" t="s">
        <v>34776</v>
      </c>
      <c r="G17796" s="197" t="s">
        <v>34777</v>
      </c>
      <c r="I17796" s="197" t="s">
        <v>30</v>
      </c>
      <c r="J17796" s="197" t="n">
        <v>4450.58</v>
      </c>
    </row>
    <row r="17797" customFormat="false" ht="38.25" hidden="false" customHeight="false" outlineLevel="0" collapsed="false">
      <c r="A17797" s="197" t="s">
        <v>34778</v>
      </c>
      <c r="B17797" s="710"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197" t="s">
        <v>34742</v>
      </c>
      <c r="D17797" s="197" t="s">
        <v>34743</v>
      </c>
      <c r="E17797" s="197" t="s">
        <v>34775</v>
      </c>
      <c r="F17797" s="197" t="s">
        <v>34776</v>
      </c>
      <c r="G17797" s="197" t="s">
        <v>34777</v>
      </c>
      <c r="I17797" s="197" t="s">
        <v>30</v>
      </c>
      <c r="J17797" s="197" t="n">
        <v>4073.69</v>
      </c>
    </row>
    <row r="17798" customFormat="false" ht="12.75" hidden="true" customHeight="false" outlineLevel="0" collapsed="false">
      <c r="A17798" s="197" t="s">
        <v>34779</v>
      </c>
      <c r="B17798" s="197" t="str">
        <f aca="false">C17798&amp;D17798&amp;E17798&amp;F17798&amp;G17798&amp;H17798</f>
        <v>CONJUNTO DE MATERIAIS PARA CAVALETE DE RAMAL PREDIAL DE AGUA,PADRAO NORMAL,TIPO A DE 1/2".FORNECIMENTO</v>
      </c>
      <c r="C17798" s="197" t="s">
        <v>34780</v>
      </c>
      <c r="D17798" s="197" t="s">
        <v>34781</v>
      </c>
      <c r="I17798" s="197" t="s">
        <v>30</v>
      </c>
      <c r="J17798" s="197" t="n">
        <v>75.85</v>
      </c>
    </row>
    <row r="17799" customFormat="false" ht="12.75" hidden="true" customHeight="false" outlineLevel="0" collapsed="false">
      <c r="A17799" s="197" t="s">
        <v>34782</v>
      </c>
      <c r="B17799" s="197" t="str">
        <f aca="false">C17799&amp;D17799&amp;E17799&amp;F17799&amp;G17799&amp;H17799</f>
        <v>CONJUNTO DE MATERIAIS PARA CAVALETE DE RAMAL PREDIAL DE AGUA,PADRAO NORMAL,TIPO A DE 1/2".FORNECIMENTO</v>
      </c>
      <c r="C17799" s="197" t="s">
        <v>34780</v>
      </c>
      <c r="D17799" s="197" t="s">
        <v>34781</v>
      </c>
      <c r="I17799" s="197" t="s">
        <v>30</v>
      </c>
      <c r="J17799" s="197" t="n">
        <v>75.85</v>
      </c>
    </row>
    <row r="17800" customFormat="false" ht="12.75" hidden="true" customHeight="false" outlineLevel="0" collapsed="false">
      <c r="A17800" s="197" t="s">
        <v>34783</v>
      </c>
      <c r="B17800" s="197" t="str">
        <f aca="false">C17800&amp;D17800&amp;E17800&amp;F17800&amp;G17800&amp;H17800</f>
        <v>CONJUNTO DE MATERIAIS PARA CAVALETE DE RAMAL PREDIAL DE AGUA,PADRAO NORMAL,TIPO A DE 3/4".FORNECIMENTO</v>
      </c>
      <c r="C17800" s="197" t="s">
        <v>34780</v>
      </c>
      <c r="D17800" s="197" t="s">
        <v>34784</v>
      </c>
      <c r="I17800" s="197" t="s">
        <v>30</v>
      </c>
      <c r="J17800" s="197" t="n">
        <v>112.04</v>
      </c>
    </row>
    <row r="17801" customFormat="false" ht="12.75" hidden="true" customHeight="false" outlineLevel="0" collapsed="false">
      <c r="A17801" s="197" t="s">
        <v>34785</v>
      </c>
      <c r="B17801" s="197" t="str">
        <f aca="false">C17801&amp;D17801&amp;E17801&amp;F17801&amp;G17801&amp;H17801</f>
        <v>CONJUNTO DE MATERIAIS PARA CAVALETE DE RAMAL PREDIAL DE AGUA,PADRAO NORMAL,TIPO A DE 3/4".FORNECIMENTO</v>
      </c>
      <c r="C17801" s="197" t="s">
        <v>34780</v>
      </c>
      <c r="D17801" s="197" t="s">
        <v>34784</v>
      </c>
      <c r="I17801" s="197" t="s">
        <v>30</v>
      </c>
      <c r="J17801" s="197" t="n">
        <v>112.04</v>
      </c>
    </row>
    <row r="17802" customFormat="false" ht="12.75" hidden="true" customHeight="false" outlineLevel="0" collapsed="false">
      <c r="A17802" s="197" t="s">
        <v>34786</v>
      </c>
      <c r="B17802" s="197" t="str">
        <f aca="false">C17802&amp;D17802&amp;E17802&amp;F17802&amp;G17802&amp;H17802</f>
        <v>CONJUNTO DE MATERIAIS PARA CAVALETE DE RAMAL PREDIAL DE AGUA,PADRAO NORMAL,TIPO A DE 1".FORNECIMENTO</v>
      </c>
      <c r="C17802" s="197" t="s">
        <v>34780</v>
      </c>
      <c r="D17802" s="197" t="s">
        <v>34787</v>
      </c>
      <c r="I17802" s="197" t="s">
        <v>30</v>
      </c>
      <c r="J17802" s="197" t="n">
        <v>148.46</v>
      </c>
    </row>
    <row r="17803" customFormat="false" ht="12.75" hidden="true" customHeight="false" outlineLevel="0" collapsed="false">
      <c r="A17803" s="197" t="s">
        <v>34788</v>
      </c>
      <c r="B17803" s="197" t="str">
        <f aca="false">C17803&amp;D17803&amp;E17803&amp;F17803&amp;G17803&amp;H17803</f>
        <v>CONJUNTO DE MATERIAIS PARA CAVALETE DE RAMAL PREDIAL DE AGUA,PADRAO NORMAL,TIPO A DE 1".FORNECIMENTO</v>
      </c>
      <c r="C17803" s="197" t="s">
        <v>34780</v>
      </c>
      <c r="D17803" s="197" t="s">
        <v>34787</v>
      </c>
      <c r="I17803" s="197" t="s">
        <v>30</v>
      </c>
      <c r="J17803" s="197" t="n">
        <v>148.46</v>
      </c>
    </row>
    <row r="17804" customFormat="false" ht="12.75" hidden="true" customHeight="false" outlineLevel="0" collapsed="false">
      <c r="A17804" s="197" t="s">
        <v>34789</v>
      </c>
      <c r="B17804" s="197" t="str">
        <f aca="false">C17804&amp;D17804&amp;E17804&amp;F17804&amp;G17804&amp;H17804</f>
        <v>CONJUNTO DE MATERIAIS PARA CAVALETE DE RAMAL PREDIAL DE AGUA,PADRAO NORMAL,TIPO A DE 1.1/2".FORNECIMENTO</v>
      </c>
      <c r="C17804" s="197" t="s">
        <v>34780</v>
      </c>
      <c r="D17804" s="197" t="s">
        <v>34790</v>
      </c>
      <c r="I17804" s="197" t="s">
        <v>30</v>
      </c>
      <c r="J17804" s="197" t="n">
        <v>268.42</v>
      </c>
    </row>
    <row r="17805" customFormat="false" ht="12.75" hidden="true" customHeight="false" outlineLevel="0" collapsed="false">
      <c r="A17805" s="197" t="s">
        <v>34791</v>
      </c>
      <c r="B17805" s="197" t="str">
        <f aca="false">C17805&amp;D17805&amp;E17805&amp;F17805&amp;G17805&amp;H17805</f>
        <v>CONJUNTO DE MATERIAIS PARA CAVALETE DE RAMAL PREDIAL DE AGUA,PADRAO NORMAL,TIPO A DE 1.1/2".FORNECIMENTO</v>
      </c>
      <c r="C17805" s="197" t="s">
        <v>34780</v>
      </c>
      <c r="D17805" s="197" t="s">
        <v>34790</v>
      </c>
      <c r="I17805" s="197" t="s">
        <v>30</v>
      </c>
      <c r="J17805" s="197" t="n">
        <v>268.42</v>
      </c>
    </row>
    <row r="17806" customFormat="false" ht="12.75" hidden="true" customHeight="false" outlineLevel="0" collapsed="false">
      <c r="A17806" s="197" t="s">
        <v>34792</v>
      </c>
      <c r="B17806" s="197" t="str">
        <f aca="false">C17806&amp;D17806&amp;E17806&amp;F17806&amp;G17806&amp;H17806</f>
        <v>CONJUNTO DE MATERIAIS PARA CAVALETE DE RAMAL PREDIAL DE AGUA,PADRAO NORMAL,TIPO B DE 1/2".FORNECIMENTO</v>
      </c>
      <c r="C17806" s="197" t="s">
        <v>34780</v>
      </c>
      <c r="D17806" s="197" t="s">
        <v>34793</v>
      </c>
      <c r="I17806" s="197" t="s">
        <v>30</v>
      </c>
      <c r="J17806" s="197" t="n">
        <v>69.4</v>
      </c>
    </row>
    <row r="17807" customFormat="false" ht="12.75" hidden="true" customHeight="false" outlineLevel="0" collapsed="false">
      <c r="A17807" s="197" t="s">
        <v>34794</v>
      </c>
      <c r="B17807" s="197" t="str">
        <f aca="false">C17807&amp;D17807&amp;E17807&amp;F17807&amp;G17807&amp;H17807</f>
        <v>CONJUNTO DE MATERIAIS PARA CAVALETE DE RAMAL PREDIAL DE AGUA,PADRAO NORMAL,TIPO B DE 1/2".FORNECIMENTO</v>
      </c>
      <c r="C17807" s="197" t="s">
        <v>34780</v>
      </c>
      <c r="D17807" s="197" t="s">
        <v>34793</v>
      </c>
      <c r="I17807" s="197" t="s">
        <v>30</v>
      </c>
      <c r="J17807" s="197" t="n">
        <v>69.4</v>
      </c>
    </row>
    <row r="17808" customFormat="false" ht="12.75" hidden="true" customHeight="false" outlineLevel="0" collapsed="false">
      <c r="A17808" s="197" t="s">
        <v>34795</v>
      </c>
      <c r="B17808" s="197" t="str">
        <f aca="false">C17808&amp;D17808&amp;E17808&amp;F17808&amp;G17808&amp;H17808</f>
        <v>CONJUNTO DE MATERIAIS PARA CAVALETE DE RAMAL PREDIAL DE AGUA,PADRAO NORMAL,TIPO B DE 3/4".FORNECIMENTO</v>
      </c>
      <c r="C17808" s="197" t="s">
        <v>34780</v>
      </c>
      <c r="D17808" s="197" t="s">
        <v>34796</v>
      </c>
      <c r="I17808" s="197" t="s">
        <v>30</v>
      </c>
      <c r="J17808" s="197" t="n">
        <v>103.78</v>
      </c>
    </row>
    <row r="17809" customFormat="false" ht="12.75" hidden="true" customHeight="false" outlineLevel="0" collapsed="false">
      <c r="A17809" s="197" t="s">
        <v>34797</v>
      </c>
      <c r="B17809" s="197" t="str">
        <f aca="false">C17809&amp;D17809&amp;E17809&amp;F17809&amp;G17809&amp;H17809</f>
        <v>CONJUNTO DE MATERIAIS PARA CAVALETE DE RAMAL PREDIAL DE AGUA,PADRAO NORMAL,TIPO B DE 3/4".FORNECIMENTO</v>
      </c>
      <c r="C17809" s="197" t="s">
        <v>34780</v>
      </c>
      <c r="D17809" s="197" t="s">
        <v>34796</v>
      </c>
      <c r="I17809" s="197" t="s">
        <v>30</v>
      </c>
      <c r="J17809" s="197" t="n">
        <v>103.78</v>
      </c>
    </row>
    <row r="17810" customFormat="false" ht="12.75" hidden="true" customHeight="false" outlineLevel="0" collapsed="false">
      <c r="A17810" s="197" t="s">
        <v>34798</v>
      </c>
      <c r="B17810" s="197" t="str">
        <f aca="false">C17810&amp;D17810&amp;E17810&amp;F17810&amp;G17810&amp;H17810</f>
        <v>CONJUNTO DE MATERIAIS,COMPLETO,PARA LIGACAO DE RAMAL PREDIAL DE AGUA,DENOMINADO "KIT CAVALETE",EM PVC,DIAMETRO DE 1/2".FORNECIMENTO</v>
      </c>
      <c r="C17810" s="197" t="s">
        <v>34799</v>
      </c>
      <c r="D17810" s="197" t="s">
        <v>34800</v>
      </c>
      <c r="E17810" s="197" t="s">
        <v>14107</v>
      </c>
      <c r="I17810" s="197" t="s">
        <v>30</v>
      </c>
      <c r="J17810" s="197" t="n">
        <v>37.21</v>
      </c>
    </row>
    <row r="17811" customFormat="false" ht="12.75" hidden="true" customHeight="false" outlineLevel="0" collapsed="false">
      <c r="A17811" s="197" t="s">
        <v>34801</v>
      </c>
      <c r="B17811" s="197" t="str">
        <f aca="false">C17811&amp;D17811&amp;E17811&amp;F17811&amp;G17811&amp;H17811</f>
        <v>CONJUNTO DE MATERIAIS,COMPLETO,PARA LIGACAO DE RAMAL PREDIAL DE AGUA,DENOMINADO "KIT CAVALETE",EM PVC,DIAMETRO DE 1/2".FORNECIMENTO</v>
      </c>
      <c r="C17811" s="197" t="s">
        <v>34799</v>
      </c>
      <c r="D17811" s="197" t="s">
        <v>34800</v>
      </c>
      <c r="E17811" s="197" t="s">
        <v>14107</v>
      </c>
      <c r="I17811" s="197" t="s">
        <v>30</v>
      </c>
      <c r="J17811" s="197" t="n">
        <v>37.21</v>
      </c>
    </row>
    <row r="17812" customFormat="false" ht="12.75" hidden="true" customHeight="false" outlineLevel="0" collapsed="false">
      <c r="A17812" s="197" t="s">
        <v>34802</v>
      </c>
      <c r="B17812" s="197" t="str">
        <f aca="false">C17812&amp;D17812&amp;E17812&amp;F17812&amp;G17812&amp;H17812</f>
        <v>CONJUNTO DE MATERIAIS,COMPLETO,PARA LIGACAO DE RAMAL PREDIAL DE AGUA,DENOMINADO "KIT CAVALETE",EM PVC,DIAMETRO DE 3/4".FORNECIMENTO</v>
      </c>
      <c r="C17812" s="197" t="s">
        <v>34799</v>
      </c>
      <c r="D17812" s="197" t="s">
        <v>34803</v>
      </c>
      <c r="E17812" s="197" t="s">
        <v>14107</v>
      </c>
      <c r="I17812" s="197" t="s">
        <v>30</v>
      </c>
      <c r="J17812" s="197" t="n">
        <v>44.02</v>
      </c>
    </row>
    <row r="17813" customFormat="false" ht="12.75" hidden="true" customHeight="false" outlineLevel="0" collapsed="false">
      <c r="A17813" s="197" t="s">
        <v>34804</v>
      </c>
      <c r="B17813" s="197" t="str">
        <f aca="false">C17813&amp;D17813&amp;E17813&amp;F17813&amp;G17813&amp;H17813</f>
        <v>CONJUNTO DE MATERIAIS,COMPLETO,PARA LIGACAO DE RAMAL PREDIAL DE AGUA,DENOMINADO "KIT CAVALETE",EM PVC,DIAMETRO DE 3/4".FORNECIMENTO</v>
      </c>
      <c r="C17813" s="197" t="s">
        <v>34799</v>
      </c>
      <c r="D17813" s="197" t="s">
        <v>34803</v>
      </c>
      <c r="E17813" s="197" t="s">
        <v>14107</v>
      </c>
      <c r="I17813" s="197" t="s">
        <v>30</v>
      </c>
      <c r="J17813" s="197" t="n">
        <v>44.02</v>
      </c>
    </row>
    <row r="17814" customFormat="false" ht="12.75" hidden="true" customHeight="false" outlineLevel="0" collapsed="false">
      <c r="A17814" s="197" t="s">
        <v>34805</v>
      </c>
      <c r="B17814" s="197" t="str">
        <f aca="false">C17814&amp;D17814&amp;E17814&amp;F17814&amp;G17814&amp;H17814</f>
        <v>CONJUNTO DE MATERIAIS PARA RAMAL PREDIAL DE AGUA DE PEAD 20MM,PADRAO NORMAL,LIGADO EM DISTRIBUIDOR DE PVC DN DE 50MM OU2",EXCLUSIVE TUBO E CAVALETE.FORNECIMENTO</v>
      </c>
      <c r="C17814" s="197" t="s">
        <v>34806</v>
      </c>
      <c r="D17814" s="197" t="s">
        <v>34807</v>
      </c>
      <c r="E17814" s="197" t="s">
        <v>34808</v>
      </c>
      <c r="I17814" s="197" t="s">
        <v>30</v>
      </c>
      <c r="J17814" s="197" t="n">
        <v>40.59</v>
      </c>
    </row>
    <row r="17815" customFormat="false" ht="12.75" hidden="true" customHeight="false" outlineLevel="0" collapsed="false">
      <c r="A17815" s="197" t="s">
        <v>34809</v>
      </c>
      <c r="B17815" s="197" t="str">
        <f aca="false">C17815&amp;D17815&amp;E17815&amp;F17815&amp;G17815&amp;H17815</f>
        <v>CONJUNTO DE MATERIAIS PARA RAMAL PREDIAL DE AGUA DE PEAD 20MM,PADRAO NORMAL,LIGADO EM DISTRIBUIDOR DE PVC DN DE 50MM OU2",EXCLUSIVE TUBO E CAVALETE.FORNECIMENTO</v>
      </c>
      <c r="C17815" s="197" t="s">
        <v>34806</v>
      </c>
      <c r="D17815" s="197" t="s">
        <v>34807</v>
      </c>
      <c r="E17815" s="197" t="s">
        <v>34808</v>
      </c>
      <c r="I17815" s="197" t="s">
        <v>30</v>
      </c>
      <c r="J17815" s="197" t="n">
        <v>40.59</v>
      </c>
    </row>
    <row r="17816" customFormat="false" ht="12.75" hidden="true" customHeight="false" outlineLevel="0" collapsed="false">
      <c r="A17816" s="197" t="s">
        <v>34810</v>
      </c>
      <c r="B17816" s="197" t="str">
        <f aca="false">C17816&amp;D17816&amp;E17816&amp;F17816&amp;G17816&amp;H17816</f>
        <v>CONJUNTO DE MATERIAIS PARA RAMAL PREDIAL DE AGUA DE PEAD 20MM,PADRAO NORMAL,LIGADO EM DISTRUIBUIDOR DE PVC DN DE 75MM OU 3",EXCLUSIVE TUBO E CAVALETE.FORNECIMENTO</v>
      </c>
      <c r="C17816" s="197" t="s">
        <v>34806</v>
      </c>
      <c r="D17816" s="197" t="s">
        <v>34811</v>
      </c>
      <c r="E17816" s="197" t="s">
        <v>34812</v>
      </c>
      <c r="I17816" s="197" t="s">
        <v>30</v>
      </c>
      <c r="J17816" s="197" t="n">
        <v>42.5</v>
      </c>
    </row>
    <row r="17817" customFormat="false" ht="12.75" hidden="true" customHeight="false" outlineLevel="0" collapsed="false">
      <c r="A17817" s="197" t="s">
        <v>34813</v>
      </c>
      <c r="B17817" s="197" t="str">
        <f aca="false">C17817&amp;D17817&amp;E17817&amp;F17817&amp;G17817&amp;H17817</f>
        <v>CONJUNTO DE MATERIAIS PARA RAMAL PREDIAL DE AGUA DE PEAD 20MM,PADRAO NORMAL,LIGADO EM DISTRUIBUIDOR DE PVC DN DE 75MM OU 3",EXCLUSIVE TUBO E CAVALETE.FORNECIMENTO</v>
      </c>
      <c r="C17817" s="197" t="s">
        <v>34806</v>
      </c>
      <c r="D17817" s="197" t="s">
        <v>34811</v>
      </c>
      <c r="E17817" s="197" t="s">
        <v>34812</v>
      </c>
      <c r="I17817" s="197" t="s">
        <v>30</v>
      </c>
      <c r="J17817" s="197" t="n">
        <v>42.5</v>
      </c>
    </row>
    <row r="17818" customFormat="false" ht="12.75" hidden="true" customHeight="false" outlineLevel="0" collapsed="false">
      <c r="A17818" s="197" t="s">
        <v>34814</v>
      </c>
      <c r="B17818" s="197" t="str">
        <f aca="false">C17818&amp;D17818&amp;E17818&amp;F17818&amp;G17818&amp;H17818</f>
        <v>CONJUNTO DE MATERIAIS PARA RAMAL PREDIAL DE AGUA DE PEAD 20MM,PADRAO NORMAL,LIGADO EM DISTRIBUIDOR DE FERRO FUNDIDO K-7DN DE 75MM,EXCLUSIVE TUBO E CAVALETE.FORNECIMENTO</v>
      </c>
      <c r="C17818" s="197" t="s">
        <v>34806</v>
      </c>
      <c r="D17818" s="197" t="s">
        <v>34815</v>
      </c>
      <c r="E17818" s="197" t="s">
        <v>34816</v>
      </c>
      <c r="I17818" s="197" t="s">
        <v>30</v>
      </c>
      <c r="J17818" s="197" t="n">
        <v>178.15</v>
      </c>
    </row>
    <row r="17819" customFormat="false" ht="12.75" hidden="true" customHeight="false" outlineLevel="0" collapsed="false">
      <c r="A17819" s="197" t="s">
        <v>34817</v>
      </c>
      <c r="B17819" s="197" t="str">
        <f aca="false">C17819&amp;D17819&amp;E17819&amp;F17819&amp;G17819&amp;H17819</f>
        <v>CONJUNTO DE MATERIAIS PARA RAMAL PREDIAL DE AGUA DE PEAD 20MM,PADRAO NORMAL,LIGADO EM DISTRIBUIDOR DE FERRO FUNDIDO K-7DN DE 75MM,EXCLUSIVE TUBO E CAVALETE.FORNECIMENTO</v>
      </c>
      <c r="C17819" s="197" t="s">
        <v>34806</v>
      </c>
      <c r="D17819" s="197" t="s">
        <v>34815</v>
      </c>
      <c r="E17819" s="197" t="s">
        <v>34816</v>
      </c>
      <c r="I17819" s="197" t="s">
        <v>30</v>
      </c>
      <c r="J17819" s="197" t="n">
        <v>178.15</v>
      </c>
    </row>
    <row r="17820" customFormat="false" ht="12.75" hidden="true" customHeight="false" outlineLevel="0" collapsed="false">
      <c r="A17820" s="197" t="s">
        <v>34818</v>
      </c>
      <c r="B17820" s="197" t="str">
        <f aca="false">C17820&amp;D17820&amp;E17820&amp;F17820&amp;G17820&amp;H17820</f>
        <v>CONJUNTO DE MATERIAIS PARA RAMAL PREDIAL DE AGUA DE PEAD 20MM,PADRAO NORMAL,LIGADO EM DISTRIBUIDOR DE FERRO FUNDIDO K-7OU PVC DEFOFO DN DE 100MM,EXCLUSIVE TUBO E CAVALETE.FORNECIMENTO</v>
      </c>
      <c r="C17820" s="197" t="s">
        <v>34806</v>
      </c>
      <c r="D17820" s="197" t="s">
        <v>34815</v>
      </c>
      <c r="E17820" s="197" t="s">
        <v>34819</v>
      </c>
      <c r="F17820" s="197" t="s">
        <v>6200</v>
      </c>
      <c r="I17820" s="197" t="s">
        <v>30</v>
      </c>
      <c r="J17820" s="197" t="n">
        <v>182.95</v>
      </c>
    </row>
    <row r="17821" customFormat="false" ht="12.75" hidden="true" customHeight="false" outlineLevel="0" collapsed="false">
      <c r="A17821" s="197" t="s">
        <v>34820</v>
      </c>
      <c r="B17821" s="197" t="str">
        <f aca="false">C17821&amp;D17821&amp;E17821&amp;F17821&amp;G17821&amp;H17821</f>
        <v>CONJUNTO DE MATERIAIS PARA RAMAL PREDIAL DE AGUA DE PEAD 20MM,PADRAO NORMAL,LIGADO EM DISTRIBUIDOR DE FERRO FUNDIDO K-7OU PVC DEFOFO DN DE 100MM,EXCLUSIVE TUBO E CAVALETE.FORNECIMENTO</v>
      </c>
      <c r="C17821" s="197" t="s">
        <v>34806</v>
      </c>
      <c r="D17821" s="197" t="s">
        <v>34815</v>
      </c>
      <c r="E17821" s="197" t="s">
        <v>34819</v>
      </c>
      <c r="F17821" s="197" t="s">
        <v>6200</v>
      </c>
      <c r="I17821" s="197" t="s">
        <v>30</v>
      </c>
      <c r="J17821" s="197" t="n">
        <v>182.95</v>
      </c>
    </row>
    <row r="17822" customFormat="false" ht="12.75" hidden="true" customHeight="false" outlineLevel="0" collapsed="false">
      <c r="A17822" s="197" t="s">
        <v>34821</v>
      </c>
      <c r="B17822" s="197" t="str">
        <f aca="false">C17822&amp;D17822&amp;E17822&amp;F17822&amp;G17822&amp;H17822</f>
        <v>CONJUNTO DE MATERIAIS PARA RAMAL PREDIAL DE AGUA DE PEAD 20MM,PADRAO NORMAL,LIGADO EM DISTRUIBUIDOR DE PVC DEFOFO DN DE150MM,EXCLUSIVE TUBO E CAVALETE.FORNECIMENTO</v>
      </c>
      <c r="C17822" s="197" t="s">
        <v>34806</v>
      </c>
      <c r="D17822" s="197" t="s">
        <v>34822</v>
      </c>
      <c r="E17822" s="197" t="s">
        <v>34823</v>
      </c>
      <c r="I17822" s="197" t="s">
        <v>30</v>
      </c>
      <c r="J17822" s="197" t="n">
        <v>189.45</v>
      </c>
    </row>
    <row r="17823" customFormat="false" ht="12.75" hidden="true" customHeight="false" outlineLevel="0" collapsed="false">
      <c r="A17823" s="197" t="s">
        <v>34824</v>
      </c>
      <c r="B17823" s="197" t="str">
        <f aca="false">C17823&amp;D17823&amp;E17823&amp;F17823&amp;G17823&amp;H17823</f>
        <v>CONJUNTO DE MATERIAIS PARA RAMAL PREDIAL DE AGUA DE PEAD 20MM,PADRAO NORMAL,LIGADO EM DISTRUIBUIDOR DE PVC DEFOFO DN DE150MM,EXCLUSIVE TUBO E CAVALETE.FORNECIMENTO</v>
      </c>
      <c r="C17823" s="197" t="s">
        <v>34806</v>
      </c>
      <c r="D17823" s="197" t="s">
        <v>34822</v>
      </c>
      <c r="E17823" s="197" t="s">
        <v>34823</v>
      </c>
      <c r="I17823" s="197" t="s">
        <v>30</v>
      </c>
      <c r="J17823" s="197" t="n">
        <v>189.45</v>
      </c>
    </row>
    <row r="17824" customFormat="false" ht="12.75" hidden="true" customHeight="false" outlineLevel="0" collapsed="false">
      <c r="A17824" s="197" t="s">
        <v>34825</v>
      </c>
      <c r="B17824" s="197" t="str">
        <f aca="false">C17824&amp;D17824&amp;E17824&amp;F17824&amp;G17824&amp;H17824</f>
        <v>CONJUNTO DE MATERIAIS PARA RAMAL PREDIAL DE AGUA DE PEAD 20MM,PADRAO NORMAL,LIGADO EM DISTRIBUIDOR DE PVC DEFOFO DN DE 200MM,EXCLUSIVE TUBO E CAVALETE.FORNECIMENTO</v>
      </c>
      <c r="C17824" s="197" t="s">
        <v>34806</v>
      </c>
      <c r="D17824" s="197" t="s">
        <v>34826</v>
      </c>
      <c r="E17824" s="197" t="s">
        <v>34827</v>
      </c>
      <c r="I17824" s="197" t="s">
        <v>30</v>
      </c>
      <c r="J17824" s="197" t="n">
        <v>200.45</v>
      </c>
    </row>
    <row r="17825" customFormat="false" ht="12.75" hidden="true" customHeight="false" outlineLevel="0" collapsed="false">
      <c r="A17825" s="197" t="s">
        <v>34828</v>
      </c>
      <c r="B17825" s="197" t="str">
        <f aca="false">C17825&amp;D17825&amp;E17825&amp;F17825&amp;G17825&amp;H17825</f>
        <v>CONJUNTO DE MATERIAIS PARA RAMAL PREDIAL DE AGUA DE PEAD 20MM,PADRAO NORMAL,LIGADO EM DISTRIBUIDOR DE PVC DEFOFO DN DE 200MM,EXCLUSIVE TUBO E CAVALETE.FORNECIMENTO</v>
      </c>
      <c r="C17825" s="197" t="s">
        <v>34806</v>
      </c>
      <c r="D17825" s="197" t="s">
        <v>34826</v>
      </c>
      <c r="E17825" s="197" t="s">
        <v>34827</v>
      </c>
      <c r="I17825" s="197" t="s">
        <v>30</v>
      </c>
      <c r="J17825" s="197" t="n">
        <v>200.45</v>
      </c>
    </row>
    <row r="17826" customFormat="false" ht="12.75" hidden="true" customHeight="false" outlineLevel="0" collapsed="false">
      <c r="A17826" s="197" t="s">
        <v>34829</v>
      </c>
      <c r="B17826" s="197" t="str">
        <f aca="false">C17826&amp;D17826&amp;E17826&amp;F17826&amp;G17826&amp;H17826</f>
        <v>CONJUNTO DE MATERIAIS PARA RAMAL PREDIAL DE AGUA DE PEAD 20MM,PADRAO NORMAL,LIGADO EM DISTRIBUIDOR DE PVC DEFOFO DN DE 250MM,EXCLUSIVE TUBO E CAVALETE.FORNECIMENTO</v>
      </c>
      <c r="C17826" s="197" t="s">
        <v>34806</v>
      </c>
      <c r="D17826" s="197" t="s">
        <v>34826</v>
      </c>
      <c r="E17826" s="197" t="s">
        <v>34830</v>
      </c>
      <c r="I17826" s="197" t="s">
        <v>30</v>
      </c>
      <c r="J17826" s="197" t="n">
        <v>205.45</v>
      </c>
    </row>
    <row r="17827" customFormat="false" ht="12.75" hidden="true" customHeight="false" outlineLevel="0" collapsed="false">
      <c r="A17827" s="197" t="s">
        <v>34831</v>
      </c>
      <c r="B17827" s="197" t="str">
        <f aca="false">C17827&amp;D17827&amp;E17827&amp;F17827&amp;G17827&amp;H17827</f>
        <v>CONJUNTO DE MATERIAIS PARA RAMAL PREDIAL DE AGUA DE PEAD 20MM,PADRAO NORMAL,LIGADO EM DISTRIBUIDOR DE PVC DEFOFO DN DE 250MM,EXCLUSIVE TUBO E CAVALETE.FORNECIMENTO</v>
      </c>
      <c r="C17827" s="197" t="s">
        <v>34806</v>
      </c>
      <c r="D17827" s="197" t="s">
        <v>34826</v>
      </c>
      <c r="E17827" s="197" t="s">
        <v>34830</v>
      </c>
      <c r="I17827" s="197" t="s">
        <v>30</v>
      </c>
      <c r="J17827" s="197" t="n">
        <v>205.45</v>
      </c>
    </row>
    <row r="17828" customFormat="false" ht="12.75" hidden="true" customHeight="false" outlineLevel="0" collapsed="false">
      <c r="A17828" s="197" t="s">
        <v>34832</v>
      </c>
      <c r="B17828" s="197" t="str">
        <f aca="false">C17828&amp;D17828&amp;E17828&amp;F17828&amp;G17828&amp;H17828</f>
        <v>CONJUNTO DE MATERIAIS PARA RAMAL PREDIAL DE AGUA DE PEAD 20MM,PADRAO NORMAL,LIGADO EM DISTRIBUIDOR DE FERRO FUNDIDO K-7DN ACIMA DE 100MM OU K-9,EXCLUSIVE TUBO E CAVALETE.FORNECIMENTO</v>
      </c>
      <c r="C17828" s="197" t="s">
        <v>34806</v>
      </c>
      <c r="D17828" s="197" t="s">
        <v>34815</v>
      </c>
      <c r="E17828" s="197" t="s">
        <v>34833</v>
      </c>
      <c r="F17828" s="197" t="s">
        <v>5130</v>
      </c>
      <c r="I17828" s="197" t="s">
        <v>30</v>
      </c>
      <c r="J17828" s="197" t="n">
        <v>182.95</v>
      </c>
    </row>
    <row r="17829" customFormat="false" ht="12.75" hidden="true" customHeight="false" outlineLevel="0" collapsed="false">
      <c r="A17829" s="197" t="s">
        <v>34834</v>
      </c>
      <c r="B17829" s="197" t="str">
        <f aca="false">C17829&amp;D17829&amp;E17829&amp;F17829&amp;G17829&amp;H17829</f>
        <v>CONJUNTO DE MATERIAIS PARA RAMAL PREDIAL DE AGUA DE PEAD 20MM,PADRAO NORMAL,LIGADO EM DISTRIBUIDOR DE FERRO FUNDIDO K-7DN ACIMA DE 100MM OU K-9,EXCLUSIVE TUBO E CAVALETE.FORNECIMENTO</v>
      </c>
      <c r="C17829" s="197" t="s">
        <v>34806</v>
      </c>
      <c r="D17829" s="197" t="s">
        <v>34815</v>
      </c>
      <c r="E17829" s="197" t="s">
        <v>34833</v>
      </c>
      <c r="F17829" s="197" t="s">
        <v>5130</v>
      </c>
      <c r="I17829" s="197" t="s">
        <v>30</v>
      </c>
      <c r="J17829" s="197" t="n">
        <v>182.95</v>
      </c>
    </row>
    <row r="17830" customFormat="false" ht="12.75" hidden="true" customHeight="false" outlineLevel="0" collapsed="false">
      <c r="A17830" s="197" t="s">
        <v>34835</v>
      </c>
      <c r="B17830" s="197" t="str">
        <f aca="false">C17830&amp;D17830&amp;E17830&amp;F17830&amp;G17830&amp;H17830</f>
        <v>CONJUNTO DE MATERIAIS PARA RAMAL PREDIAL DE AGUA DE PVC RQ 1/2",PADRAO NORMAL,LIGADO EM DISTRIBUIDOR DE PVC DN DE 50MM OU 2",EXCLUSIVE TUBO E CAVALETE.FORNECIMENTO</v>
      </c>
      <c r="C17830" s="197" t="s">
        <v>34836</v>
      </c>
      <c r="D17830" s="197" t="s">
        <v>34837</v>
      </c>
      <c r="E17830" s="197" t="s">
        <v>34838</v>
      </c>
      <c r="I17830" s="197" t="s">
        <v>30</v>
      </c>
      <c r="J17830" s="197" t="n">
        <v>47.29</v>
      </c>
    </row>
    <row r="17831" customFormat="false" ht="12.75" hidden="true" customHeight="false" outlineLevel="0" collapsed="false">
      <c r="A17831" s="197" t="s">
        <v>34839</v>
      </c>
      <c r="B17831" s="197" t="str">
        <f aca="false">C17831&amp;D17831&amp;E17831&amp;F17831&amp;G17831&amp;H17831</f>
        <v>CONJUNTO DE MATERIAIS PARA RAMAL PREDIAL DE AGUA DE PVC RQ 1/2",PADRAO NORMAL,LIGADO EM DISTRIBUIDOR DE PVC DN DE 50MM OU 2",EXCLUSIVE TUBO E CAVALETE.FORNECIMENTO</v>
      </c>
      <c r="C17831" s="197" t="s">
        <v>34836</v>
      </c>
      <c r="D17831" s="197" t="s">
        <v>34837</v>
      </c>
      <c r="E17831" s="197" t="s">
        <v>34838</v>
      </c>
      <c r="I17831" s="197" t="s">
        <v>30</v>
      </c>
      <c r="J17831" s="197" t="n">
        <v>47.29</v>
      </c>
    </row>
    <row r="17832" customFormat="false" ht="12.75" hidden="true" customHeight="false" outlineLevel="0" collapsed="false">
      <c r="A17832" s="197" t="s">
        <v>34840</v>
      </c>
      <c r="B17832" s="197" t="str">
        <f aca="false">C17832&amp;D17832&amp;E17832&amp;F17832&amp;G17832&amp;H17832</f>
        <v>CONJUNTO DE MATERIAIS PARA RAMAL PREDIAL DE AGUA DE PVC RQ 1/2",PADRAO NORMAL,LIGADO EM DISTRIBUIDOR DE PVC DN DE 75MM OU 3",EXCLUSIVE TUBO E CAVALETE.FORNECIMENTO</v>
      </c>
      <c r="C17832" s="197" t="s">
        <v>34836</v>
      </c>
      <c r="D17832" s="197" t="s">
        <v>34841</v>
      </c>
      <c r="E17832" s="197" t="s">
        <v>34842</v>
      </c>
      <c r="I17832" s="197" t="s">
        <v>30</v>
      </c>
      <c r="J17832" s="197" t="n">
        <v>49.2</v>
      </c>
    </row>
    <row r="17833" customFormat="false" ht="12.75" hidden="true" customHeight="false" outlineLevel="0" collapsed="false">
      <c r="A17833" s="197" t="s">
        <v>34843</v>
      </c>
      <c r="B17833" s="197" t="str">
        <f aca="false">C17833&amp;D17833&amp;E17833&amp;F17833&amp;G17833&amp;H17833</f>
        <v>CONJUNTO DE MATERIAIS PARA RAMAL PREDIAL DE AGUA DE PVC RQ 1/2",PADRAO NORMAL,LIGADO EM DISTRIBUIDOR DE PVC DN DE 75MM OU 3",EXCLUSIVE TUBO E CAVALETE.FORNECIMENTO</v>
      </c>
      <c r="C17833" s="197" t="s">
        <v>34836</v>
      </c>
      <c r="D17833" s="197" t="s">
        <v>34841</v>
      </c>
      <c r="E17833" s="197" t="s">
        <v>34842</v>
      </c>
      <c r="I17833" s="197" t="s">
        <v>30</v>
      </c>
      <c r="J17833" s="197" t="n">
        <v>49.2</v>
      </c>
    </row>
    <row r="17834" customFormat="false" ht="12.75" hidden="true" customHeight="false" outlineLevel="0" collapsed="false">
      <c r="A17834" s="197" t="s">
        <v>34844</v>
      </c>
      <c r="B17834" s="197" t="str">
        <f aca="false">C17834&amp;D17834&amp;E17834&amp;F17834&amp;G17834&amp;H17834</f>
        <v>CONJUNTO DE MATERIAIS PARA RAMAL PREDIAL DE AGUA DE PVC RQ 1/2",PADRAO NORMAL,LIGADO EM DISTRIBUIDOR DE FERRO FUNDIDO K-7 DN DE 75MM,EXCLUSIVE TUBO E CAVALETE.FORNECIMENTO</v>
      </c>
      <c r="C17834" s="197" t="s">
        <v>34836</v>
      </c>
      <c r="D17834" s="197" t="s">
        <v>34845</v>
      </c>
      <c r="E17834" s="197" t="s">
        <v>34846</v>
      </c>
      <c r="I17834" s="197" t="s">
        <v>30</v>
      </c>
      <c r="J17834" s="197" t="n">
        <v>184.85</v>
      </c>
    </row>
    <row r="17835" customFormat="false" ht="12.75" hidden="true" customHeight="false" outlineLevel="0" collapsed="false">
      <c r="A17835" s="197" t="s">
        <v>34847</v>
      </c>
      <c r="B17835" s="197" t="str">
        <f aca="false">C17835&amp;D17835&amp;E17835&amp;F17835&amp;G17835&amp;H17835</f>
        <v>CONJUNTO DE MATERIAIS PARA RAMAL PREDIAL DE AGUA DE PVC RQ 1/2",PADRAO NORMAL,LIGADO EM DISTRIBUIDOR DE FERRO FUNDIDO K-7 DN DE 75MM,EXCLUSIVE TUBO E CAVALETE.FORNECIMENTO</v>
      </c>
      <c r="C17835" s="197" t="s">
        <v>34836</v>
      </c>
      <c r="D17835" s="197" t="s">
        <v>34845</v>
      </c>
      <c r="E17835" s="197" t="s">
        <v>34846</v>
      </c>
      <c r="I17835" s="197" t="s">
        <v>30</v>
      </c>
      <c r="J17835" s="197" t="n">
        <v>184.85</v>
      </c>
    </row>
    <row r="17836" customFormat="false" ht="12.75" hidden="true" customHeight="false" outlineLevel="0" collapsed="false">
      <c r="A17836" s="197" t="s">
        <v>34848</v>
      </c>
      <c r="B17836" s="197" t="str">
        <f aca="false">C17836&amp;D17836&amp;E17836&amp;F17836&amp;G17836&amp;H17836</f>
        <v>CONJUNTO DE MATERIAIS PARA RAMAL PREDIAL DE AGUA DE PVC RQ 1/2",PADRAO NORMAL,LIGADO EM DISTRIBUIDOR DE FERRO FUNDIDO K-7 DN OU PVC DEFOFO DN DE 100MM,EXCLUSIVE TUBO E CAVALETE.FORNECIMENTO</v>
      </c>
      <c r="C17836" s="197" t="s">
        <v>34836</v>
      </c>
      <c r="D17836" s="197" t="s">
        <v>34845</v>
      </c>
      <c r="E17836" s="197" t="s">
        <v>34849</v>
      </c>
      <c r="F17836" s="197" t="s">
        <v>19669</v>
      </c>
      <c r="I17836" s="197" t="s">
        <v>30</v>
      </c>
      <c r="J17836" s="197" t="n">
        <v>189.65</v>
      </c>
    </row>
    <row r="17837" customFormat="false" ht="12.75" hidden="true" customHeight="false" outlineLevel="0" collapsed="false">
      <c r="A17837" s="197" t="s">
        <v>34850</v>
      </c>
      <c r="B17837" s="197" t="str">
        <f aca="false">C17837&amp;D17837&amp;E17837&amp;F17837&amp;G17837&amp;H17837</f>
        <v>CONJUNTO DE MATERIAIS PARA RAMAL PREDIAL DE AGUA DE PVC RQ 1/2",PADRAO NORMAL,LIGADO EM DISTRIBUIDOR DE FERRO FUNDIDO K-7 DN OU PVC DEFOFO DN DE 100MM,EXCLUSIVE TUBO E CAVALETE.FORNECIMENTO</v>
      </c>
      <c r="C17837" s="197" t="s">
        <v>34836</v>
      </c>
      <c r="D17837" s="197" t="s">
        <v>34845</v>
      </c>
      <c r="E17837" s="197" t="s">
        <v>34849</v>
      </c>
      <c r="F17837" s="197" t="s">
        <v>19669</v>
      </c>
      <c r="I17837" s="197" t="s">
        <v>30</v>
      </c>
      <c r="J17837" s="197" t="n">
        <v>189.65</v>
      </c>
    </row>
    <row r="17838" customFormat="false" ht="12.75" hidden="true" customHeight="false" outlineLevel="0" collapsed="false">
      <c r="A17838" s="197" t="s">
        <v>34851</v>
      </c>
      <c r="B17838" s="197" t="str">
        <f aca="false">C17838&amp;D17838&amp;E17838&amp;F17838&amp;G17838&amp;H17838</f>
        <v>CONJUNTO DE MATERIAIS PARA RAMAL PREDIAL DE AGUA DE PVC RQ 1/2",PADRAO NORMAL,LIGADO EM DISTRIBUIDOR DE PVC DEFOFO DN DE 150MM,EXCLUSIVE TUBO E CAVALETE.FORNECIMENTO</v>
      </c>
      <c r="C17838" s="197" t="s">
        <v>34836</v>
      </c>
      <c r="D17838" s="197" t="s">
        <v>34852</v>
      </c>
      <c r="E17838" s="197" t="s">
        <v>34853</v>
      </c>
      <c r="I17838" s="197" t="s">
        <v>30</v>
      </c>
      <c r="J17838" s="197" t="n">
        <v>196.15</v>
      </c>
    </row>
    <row r="17839" customFormat="false" ht="12.75" hidden="true" customHeight="false" outlineLevel="0" collapsed="false">
      <c r="A17839" s="197" t="s">
        <v>34854</v>
      </c>
      <c r="B17839" s="197" t="str">
        <f aca="false">C17839&amp;D17839&amp;E17839&amp;F17839&amp;G17839&amp;H17839</f>
        <v>CONJUNTO DE MATERIAIS PARA RAMAL PREDIAL DE AGUA DE PVC RQ 1/2",PADRAO NORMAL,LIGADO EM DISTRIBUIDOR DE PVC DEFOFO DN DE 150MM,EXCLUSIVE TUBO E CAVALETE.FORNECIMENTO</v>
      </c>
      <c r="C17839" s="197" t="s">
        <v>34836</v>
      </c>
      <c r="D17839" s="197" t="s">
        <v>34852</v>
      </c>
      <c r="E17839" s="197" t="s">
        <v>34853</v>
      </c>
      <c r="I17839" s="197" t="s">
        <v>30</v>
      </c>
      <c r="J17839" s="197" t="n">
        <v>196.15</v>
      </c>
    </row>
    <row r="17840" customFormat="false" ht="12.75" hidden="true" customHeight="false" outlineLevel="0" collapsed="false">
      <c r="A17840" s="197" t="s">
        <v>34855</v>
      </c>
      <c r="B17840" s="197" t="str">
        <f aca="false">C17840&amp;D17840&amp;E17840&amp;F17840&amp;G17840&amp;H17840</f>
        <v>CONJUNTO DE MATERIAIS PARA RAMAL PREDIAL DE AGUA DE PVC RQ 1/2",PADRAO NORMAL,LIGADO EM DISTRIBUIDOR DE PVC DEFOFO DN DE 200MM,EXCLUSIVE TUBO E CAVALETE.FORNECIMENTO</v>
      </c>
      <c r="C17840" s="197" t="s">
        <v>34836</v>
      </c>
      <c r="D17840" s="197" t="s">
        <v>34852</v>
      </c>
      <c r="E17840" s="197" t="s">
        <v>34856</v>
      </c>
      <c r="I17840" s="197" t="s">
        <v>30</v>
      </c>
      <c r="J17840" s="197" t="n">
        <v>207.15</v>
      </c>
    </row>
    <row r="17841" customFormat="false" ht="12.75" hidden="true" customHeight="false" outlineLevel="0" collapsed="false">
      <c r="A17841" s="197" t="s">
        <v>34857</v>
      </c>
      <c r="B17841" s="197" t="str">
        <f aca="false">C17841&amp;D17841&amp;E17841&amp;F17841&amp;G17841&amp;H17841</f>
        <v>CONJUNTO DE MATERIAIS PARA RAMAL PREDIAL DE AGUA DE PVC RQ 1/2",PADRAO NORMAL,LIGADO EM DISTRIBUIDOR DE PVC DEFOFO DN DE 200MM,EXCLUSIVE TUBO E CAVALETE.FORNECIMENTO</v>
      </c>
      <c r="C17841" s="197" t="s">
        <v>34836</v>
      </c>
      <c r="D17841" s="197" t="s">
        <v>34852</v>
      </c>
      <c r="E17841" s="197" t="s">
        <v>34856</v>
      </c>
      <c r="I17841" s="197" t="s">
        <v>30</v>
      </c>
      <c r="J17841" s="197" t="n">
        <v>207.15</v>
      </c>
    </row>
    <row r="17842" customFormat="false" ht="12.75" hidden="true" customHeight="false" outlineLevel="0" collapsed="false">
      <c r="A17842" s="197" t="s">
        <v>34858</v>
      </c>
      <c r="B17842" s="197" t="str">
        <f aca="false">C17842&amp;D17842&amp;E17842&amp;F17842&amp;G17842&amp;H17842</f>
        <v>CONJUNTO DE MATERIAIS PARA RAMAL PREDIAL DE AGUA DE PVC RQ 1/2",PADRAO NORMAL,LIGADO EM DISTRIBUIDOR DE PVC DEFOFO DN DE 250MM,EXCLUSIVE TUBO EM CAVALETE.FORNECIMENTO</v>
      </c>
      <c r="C17842" s="197" t="s">
        <v>34836</v>
      </c>
      <c r="D17842" s="197" t="s">
        <v>34852</v>
      </c>
      <c r="E17842" s="197" t="s">
        <v>34859</v>
      </c>
      <c r="I17842" s="197" t="s">
        <v>30</v>
      </c>
      <c r="J17842" s="197" t="n">
        <v>212.15</v>
      </c>
    </row>
    <row r="17843" customFormat="false" ht="12.75" hidden="true" customHeight="false" outlineLevel="0" collapsed="false">
      <c r="A17843" s="197" t="s">
        <v>34860</v>
      </c>
      <c r="B17843" s="197" t="str">
        <f aca="false">C17843&amp;D17843&amp;E17843&amp;F17843&amp;G17843&amp;H17843</f>
        <v>CONJUNTO DE MATERIAIS PARA RAMAL PREDIAL DE AGUA DE PVC RQ 1/2",PADRAO NORMAL,LIGADO EM DISTRIBUIDOR DE PVC DEFOFO DN DE 250MM,EXCLUSIVE TUBO EM CAVALETE.FORNECIMENTO</v>
      </c>
      <c r="C17843" s="197" t="s">
        <v>34836</v>
      </c>
      <c r="D17843" s="197" t="s">
        <v>34852</v>
      </c>
      <c r="E17843" s="197" t="s">
        <v>34859</v>
      </c>
      <c r="I17843" s="197" t="s">
        <v>30</v>
      </c>
      <c r="J17843" s="197" t="n">
        <v>212.15</v>
      </c>
    </row>
    <row r="17844" customFormat="false" ht="12.75" hidden="true" customHeight="false" outlineLevel="0" collapsed="false">
      <c r="A17844" s="197" t="s">
        <v>34861</v>
      </c>
      <c r="B17844" s="197" t="str">
        <f aca="false">C17844&amp;D17844&amp;E17844&amp;F17844&amp;G17844&amp;H17844</f>
        <v>CONJUNTO DE MATERIAIS PARA RAMAL PREDIAL DE AGUA DE PVC RQ 1/2",PADRAO NORMAL,LIGADO EM DISTRIBUIDOR DE FERRO FUNDIDO K-7 DN ACIMA DE 100MM OU K-9,EXCLUSIVE TUBO E CAVALETE.FORNECIMENTO</v>
      </c>
      <c r="C17844" s="197" t="s">
        <v>34836</v>
      </c>
      <c r="D17844" s="197" t="s">
        <v>34845</v>
      </c>
      <c r="E17844" s="197" t="s">
        <v>34862</v>
      </c>
      <c r="F17844" s="197" t="s">
        <v>10224</v>
      </c>
      <c r="I17844" s="197" t="s">
        <v>30</v>
      </c>
      <c r="J17844" s="197" t="n">
        <v>175.15</v>
      </c>
    </row>
    <row r="17845" customFormat="false" ht="12.75" hidden="true" customHeight="false" outlineLevel="0" collapsed="false">
      <c r="A17845" s="197" t="s">
        <v>34863</v>
      </c>
      <c r="B17845" s="197" t="str">
        <f aca="false">C17845&amp;D17845&amp;E17845&amp;F17845&amp;G17845&amp;H17845</f>
        <v>CONJUNTO DE MATERIAIS PARA RAMAL PREDIAL DE AGUA DE PVC RQ 1/2",PADRAO NORMAL,LIGADO EM DISTRIBUIDOR DE FERRO FUNDIDO K-7 DN ACIMA DE 100MM OU K-9,EXCLUSIVE TUBO E CAVALETE.FORNECIMENTO</v>
      </c>
      <c r="C17845" s="197" t="s">
        <v>34836</v>
      </c>
      <c r="D17845" s="197" t="s">
        <v>34845</v>
      </c>
      <c r="E17845" s="197" t="s">
        <v>34862</v>
      </c>
      <c r="F17845" s="197" t="s">
        <v>10224</v>
      </c>
      <c r="I17845" s="197" t="s">
        <v>30</v>
      </c>
      <c r="J17845" s="197" t="n">
        <v>175.15</v>
      </c>
    </row>
    <row r="17846" customFormat="false" ht="12.75" hidden="true" customHeight="false" outlineLevel="0" collapsed="false">
      <c r="A17846" s="197" t="s">
        <v>34864</v>
      </c>
      <c r="B17846" s="197" t="str">
        <f aca="false">C17846&amp;D17846&amp;E17846&amp;F17846&amp;G17846&amp;H17846</f>
        <v>CONJUNTO DE MATERIAIS PARA RAMAL PREDIAL DE AGUA DE PVC RQ 3/4",PADRAO NORMAL,LIGADO EM DISTRIBUIDOR DE PVC DN DE 50MM OU 2",EXCLUSIVE TUBO E CAVALETE.FORNECIMENTO</v>
      </c>
      <c r="C17846" s="197" t="s">
        <v>34865</v>
      </c>
      <c r="D17846" s="197" t="s">
        <v>34866</v>
      </c>
      <c r="E17846" s="197" t="s">
        <v>34838</v>
      </c>
      <c r="I17846" s="197" t="s">
        <v>30</v>
      </c>
      <c r="J17846" s="197" t="n">
        <v>77.54</v>
      </c>
    </row>
    <row r="17847" customFormat="false" ht="12.75" hidden="true" customHeight="false" outlineLevel="0" collapsed="false">
      <c r="A17847" s="197" t="s">
        <v>34867</v>
      </c>
      <c r="B17847" s="197" t="str">
        <f aca="false">C17847&amp;D17847&amp;E17847&amp;F17847&amp;G17847&amp;H17847</f>
        <v>CONJUNTO DE MATERIAIS PARA RAMAL PREDIAL DE AGUA DE PVC RQ 3/4",PADRAO NORMAL,LIGADO EM DISTRIBUIDOR DE PVC DN DE 50MM OU 2",EXCLUSIVE TUBO E CAVALETE.FORNECIMENTO</v>
      </c>
      <c r="C17847" s="197" t="s">
        <v>34865</v>
      </c>
      <c r="D17847" s="197" t="s">
        <v>34866</v>
      </c>
      <c r="E17847" s="197" t="s">
        <v>34838</v>
      </c>
      <c r="I17847" s="197" t="s">
        <v>30</v>
      </c>
      <c r="J17847" s="197" t="n">
        <v>77.54</v>
      </c>
    </row>
    <row r="17848" customFormat="false" ht="12.75" hidden="true" customHeight="false" outlineLevel="0" collapsed="false">
      <c r="A17848" s="197" t="s">
        <v>34868</v>
      </c>
      <c r="B17848" s="197" t="str">
        <f aca="false">C17848&amp;D17848&amp;E17848&amp;F17848&amp;G17848&amp;H17848</f>
        <v>CONJUNTO DE MATERIAIS PARA RAMAL PREDIAL DE AGUA DE PVC RQ 3/4",PADRAO NORMAL,LIGADO EM DISTRIBUIDOR DE PVC DN DE 75MM OU 3",EXCLUSIVE TUBO E CAVALETE.FORNECIMENTO</v>
      </c>
      <c r="C17848" s="197" t="s">
        <v>34865</v>
      </c>
      <c r="D17848" s="197" t="s">
        <v>34869</v>
      </c>
      <c r="E17848" s="197" t="s">
        <v>34842</v>
      </c>
      <c r="I17848" s="197" t="s">
        <v>30</v>
      </c>
      <c r="J17848" s="197" t="n">
        <v>79.44</v>
      </c>
    </row>
    <row r="17849" customFormat="false" ht="12.75" hidden="true" customHeight="false" outlineLevel="0" collapsed="false">
      <c r="A17849" s="197" t="s">
        <v>34870</v>
      </c>
      <c r="B17849" s="197" t="str">
        <f aca="false">C17849&amp;D17849&amp;E17849&amp;F17849&amp;G17849&amp;H17849</f>
        <v>CONJUNTO DE MATERIAIS PARA RAMAL PREDIAL DE AGUA DE PVC RQ 3/4",PADRAO NORMAL,LIGADO EM DISTRIBUIDOR DE PVC DN DE 75MM OU 3",EXCLUSIVE TUBO E CAVALETE.FORNECIMENTO</v>
      </c>
      <c r="C17849" s="197" t="s">
        <v>34865</v>
      </c>
      <c r="D17849" s="197" t="s">
        <v>34869</v>
      </c>
      <c r="E17849" s="197" t="s">
        <v>34842</v>
      </c>
      <c r="I17849" s="197" t="s">
        <v>30</v>
      </c>
      <c r="J17849" s="197" t="n">
        <v>79.44</v>
      </c>
    </row>
    <row r="17850" customFormat="false" ht="12.75" hidden="true" customHeight="false" outlineLevel="0" collapsed="false">
      <c r="A17850" s="197" t="s">
        <v>34871</v>
      </c>
      <c r="B17850" s="197" t="str">
        <f aca="false">C17850&amp;D17850&amp;E17850&amp;F17850&amp;G17850&amp;H17850</f>
        <v>CONJUNTO DE MATERIAIS PARA RAMAL PREDIAL DE AGUA DE PVC RQ 3/4",PADRAO NORMAL,LIGADO EM DISTRIBUIDOR DE FERRO FUNDIDO K-7 DN DE 75MM,EXCLUSIVE TUBO E CAVALETE.FORNECIMENTO</v>
      </c>
      <c r="C17850" s="197" t="s">
        <v>34865</v>
      </c>
      <c r="D17850" s="197" t="s">
        <v>34872</v>
      </c>
      <c r="E17850" s="197" t="s">
        <v>34846</v>
      </c>
      <c r="I17850" s="197" t="s">
        <v>30</v>
      </c>
      <c r="J17850" s="197" t="n">
        <v>250.82</v>
      </c>
    </row>
    <row r="17851" customFormat="false" ht="12.75" hidden="true" customHeight="false" outlineLevel="0" collapsed="false">
      <c r="A17851" s="197" t="s">
        <v>34873</v>
      </c>
      <c r="B17851" s="197" t="str">
        <f aca="false">C17851&amp;D17851&amp;E17851&amp;F17851&amp;G17851&amp;H17851</f>
        <v>CONJUNTO DE MATERIAIS PARA RAMAL PREDIAL DE AGUA DE PVC RQ 3/4",PADRAO NORMAL,LIGADO EM DISTRIBUIDOR DE FERRO FUNDIDO K-7 DN DE 75MM,EXCLUSIVE TUBO E CAVALETE.FORNECIMENTO</v>
      </c>
      <c r="C17851" s="197" t="s">
        <v>34865</v>
      </c>
      <c r="D17851" s="197" t="s">
        <v>34872</v>
      </c>
      <c r="E17851" s="197" t="s">
        <v>34846</v>
      </c>
      <c r="I17851" s="197" t="s">
        <v>30</v>
      </c>
      <c r="J17851" s="197" t="n">
        <v>250.82</v>
      </c>
    </row>
    <row r="17852" customFormat="false" ht="12.75" hidden="true" customHeight="false" outlineLevel="0" collapsed="false">
      <c r="A17852" s="197" t="s">
        <v>34874</v>
      </c>
      <c r="B17852" s="197" t="str">
        <f aca="false">C17852&amp;D17852&amp;E17852&amp;F17852&amp;G17852&amp;H17852</f>
        <v>CONJUNTO DE MATERIAIS PARA RAMAL PREDIAL DE AGUA DE PVC RQ 3/4",PADRAO NORMAL,LIGADO EM DISTRIBUIDOR DE FERRO FUNDIDO K-7 OU PVC DEFOFO DN DE 100MM,EXCLUSIVE TUBO E CAVALETE.FORNECIMENTO</v>
      </c>
      <c r="C17852" s="197" t="s">
        <v>34865</v>
      </c>
      <c r="D17852" s="197" t="s">
        <v>34872</v>
      </c>
      <c r="E17852" s="197" t="s">
        <v>34875</v>
      </c>
      <c r="F17852" s="197" t="s">
        <v>18111</v>
      </c>
      <c r="I17852" s="197" t="s">
        <v>30</v>
      </c>
      <c r="J17852" s="197" t="n">
        <v>255.62</v>
      </c>
    </row>
    <row r="17853" customFormat="false" ht="12.75" hidden="true" customHeight="false" outlineLevel="0" collapsed="false">
      <c r="A17853" s="197" t="s">
        <v>34876</v>
      </c>
      <c r="B17853" s="197" t="str">
        <f aca="false">C17853&amp;D17853&amp;E17853&amp;F17853&amp;G17853&amp;H17853</f>
        <v>CONJUNTO DE MATERIAIS PARA RAMAL PREDIAL DE AGUA DE PVC RQ 3/4",PADRAO NORMAL,LIGADO EM DISTRIBUIDOR DE FERRO FUNDIDO K-7 OU PVC DEFOFO DN DE 100MM,EXCLUSIVE TUBO E CAVALETE.FORNECIMENTO</v>
      </c>
      <c r="C17853" s="197" t="s">
        <v>34865</v>
      </c>
      <c r="D17853" s="197" t="s">
        <v>34872</v>
      </c>
      <c r="E17853" s="197" t="s">
        <v>34875</v>
      </c>
      <c r="F17853" s="197" t="s">
        <v>18111</v>
      </c>
      <c r="I17853" s="197" t="s">
        <v>30</v>
      </c>
      <c r="J17853" s="197" t="n">
        <v>255.62</v>
      </c>
    </row>
    <row r="17854" customFormat="false" ht="12.75" hidden="true" customHeight="false" outlineLevel="0" collapsed="false">
      <c r="A17854" s="197" t="s">
        <v>34877</v>
      </c>
      <c r="B17854" s="197" t="str">
        <f aca="false">C17854&amp;D17854&amp;E17854&amp;F17854&amp;G17854&amp;H17854</f>
        <v>CONJUNTO DE MATERIAIS PARA RAMAL PREDIAL DE AGUA DE PVC RQ 3/4",PADRAO NORMAL,LIGADO EM DISTRIBUIDOR DE PVC DEFOFO DN DE 150MM,EXCLUSIVE TUBO E CAVALETE.FORNECIMENTO</v>
      </c>
      <c r="C17854" s="197" t="s">
        <v>34865</v>
      </c>
      <c r="D17854" s="197" t="s">
        <v>34878</v>
      </c>
      <c r="E17854" s="197" t="s">
        <v>34853</v>
      </c>
      <c r="I17854" s="197" t="s">
        <v>30</v>
      </c>
      <c r="J17854" s="197" t="n">
        <v>262.12</v>
      </c>
    </row>
    <row r="17855" customFormat="false" ht="12.75" hidden="true" customHeight="false" outlineLevel="0" collapsed="false">
      <c r="A17855" s="197" t="s">
        <v>34879</v>
      </c>
      <c r="B17855" s="197" t="str">
        <f aca="false">C17855&amp;D17855&amp;E17855&amp;F17855&amp;G17855&amp;H17855</f>
        <v>CONJUNTO DE MATERIAIS PARA RAMAL PREDIAL DE AGUA DE PVC RQ 3/4",PADRAO NORMAL,LIGADO EM DISTRIBUIDOR DE PVC DEFOFO DN DE 150MM,EXCLUSIVE TUBO E CAVALETE.FORNECIMENTO</v>
      </c>
      <c r="C17855" s="197" t="s">
        <v>34865</v>
      </c>
      <c r="D17855" s="197" t="s">
        <v>34878</v>
      </c>
      <c r="E17855" s="197" t="s">
        <v>34853</v>
      </c>
      <c r="I17855" s="197" t="s">
        <v>30</v>
      </c>
      <c r="J17855" s="197" t="n">
        <v>262.12</v>
      </c>
    </row>
    <row r="17856" customFormat="false" ht="12.75" hidden="true" customHeight="false" outlineLevel="0" collapsed="false">
      <c r="A17856" s="197" t="s">
        <v>34880</v>
      </c>
      <c r="B17856" s="197" t="str">
        <f aca="false">C17856&amp;D17856&amp;E17856&amp;F17856&amp;G17856&amp;H17856</f>
        <v>CONJUNTO DE MATERIAIS PARA RAMAL PREDIAL DE AGUA DE PVC RQ 3/4",PADRAO NORMAL,LIGADO EM DISTRIBUIDOR DE PVC DEFOFO DN DE 200MM,EXCLUSIVE TUBO E CAVALETE.FORNECIMENTO</v>
      </c>
      <c r="C17856" s="197" t="s">
        <v>34865</v>
      </c>
      <c r="D17856" s="197" t="s">
        <v>34878</v>
      </c>
      <c r="E17856" s="197" t="s">
        <v>34856</v>
      </c>
      <c r="I17856" s="197" t="s">
        <v>30</v>
      </c>
      <c r="J17856" s="197" t="n">
        <v>273.12</v>
      </c>
    </row>
    <row r="17857" customFormat="false" ht="12.75" hidden="true" customHeight="false" outlineLevel="0" collapsed="false">
      <c r="A17857" s="197" t="s">
        <v>34881</v>
      </c>
      <c r="B17857" s="197" t="str">
        <f aca="false">C17857&amp;D17857&amp;E17857&amp;F17857&amp;G17857&amp;H17857</f>
        <v>CONJUNTO DE MATERIAIS PARA RAMAL PREDIAL DE AGUA DE PVC RQ 3/4",PADRAO NORMAL,LIGADO EM DISTRIBUIDOR DE PVC DEFOFO DN DE 200MM,EXCLUSIVE TUBO E CAVALETE.FORNECIMENTO</v>
      </c>
      <c r="C17857" s="197" t="s">
        <v>34865</v>
      </c>
      <c r="D17857" s="197" t="s">
        <v>34878</v>
      </c>
      <c r="E17857" s="197" t="s">
        <v>34856</v>
      </c>
      <c r="I17857" s="197" t="s">
        <v>30</v>
      </c>
      <c r="J17857" s="197" t="n">
        <v>273.12</v>
      </c>
    </row>
    <row r="17858" customFormat="false" ht="12.75" hidden="true" customHeight="false" outlineLevel="0" collapsed="false">
      <c r="A17858" s="197" t="s">
        <v>34882</v>
      </c>
      <c r="B17858" s="197" t="str">
        <f aca="false">C17858&amp;D17858&amp;E17858&amp;F17858&amp;G17858&amp;H17858</f>
        <v>CONJUNTO DE MATERIAIS PARA RAMAL PREDIAL DE AGUA DE PVC RQ 3/4",PADRAO NORMAL,LIGADO EM DISTRIBUIDOR DE PVC DEFOFO DN DE 250MM,EXCLUSIVE TUBO E CAVALETE.FORNECIMENTO</v>
      </c>
      <c r="C17858" s="197" t="s">
        <v>34865</v>
      </c>
      <c r="D17858" s="197" t="s">
        <v>34878</v>
      </c>
      <c r="E17858" s="197" t="s">
        <v>34883</v>
      </c>
      <c r="I17858" s="197" t="s">
        <v>30</v>
      </c>
      <c r="J17858" s="197" t="n">
        <v>278.12</v>
      </c>
    </row>
    <row r="17859" customFormat="false" ht="12.75" hidden="true" customHeight="false" outlineLevel="0" collapsed="false">
      <c r="A17859" s="197" t="s">
        <v>34884</v>
      </c>
      <c r="B17859" s="197" t="str">
        <f aca="false">C17859&amp;D17859&amp;E17859&amp;F17859&amp;G17859&amp;H17859</f>
        <v>CONJUNTO DE MATERIAIS PARA RAMAL PREDIAL DE AGUA DE PVC RQ 3/4",PADRAO NORMAL,LIGADO EM DISTRIBUIDOR DE PVC DEFOFO DN DE 250MM,EXCLUSIVE TUBO E CAVALETE.FORNECIMENTO</v>
      </c>
      <c r="C17859" s="197" t="s">
        <v>34865</v>
      </c>
      <c r="D17859" s="197" t="s">
        <v>34878</v>
      </c>
      <c r="E17859" s="197" t="s">
        <v>34883</v>
      </c>
      <c r="I17859" s="197" t="s">
        <v>30</v>
      </c>
      <c r="J17859" s="197" t="n">
        <v>278.12</v>
      </c>
    </row>
    <row r="17860" customFormat="false" ht="12.75" hidden="true" customHeight="false" outlineLevel="0" collapsed="false">
      <c r="A17860" s="197" t="s">
        <v>34885</v>
      </c>
      <c r="B17860" s="197" t="str">
        <f aca="false">C17860&amp;D17860&amp;E17860&amp;F17860&amp;G17860&amp;H17860</f>
        <v>CONJUNTO DE MATERIAIS PARA RAMAL PREDIAL DE AGUA DE PVC RQ 3/4",PADRAO NORMAL,LIGADO EM DISTRIBUIDOR DE FERRO FUNDIDO K-7 DN ACIMA DE 100MM OU K-9,EXCLUSIVE TUBO E CAVALETE.FORNECIMENTO</v>
      </c>
      <c r="C17860" s="197" t="s">
        <v>34865</v>
      </c>
      <c r="D17860" s="197" t="s">
        <v>34872</v>
      </c>
      <c r="E17860" s="197" t="s">
        <v>34862</v>
      </c>
      <c r="F17860" s="197" t="s">
        <v>10224</v>
      </c>
      <c r="I17860" s="197" t="s">
        <v>30</v>
      </c>
      <c r="J17860" s="197" t="n">
        <v>241.12</v>
      </c>
    </row>
    <row r="17861" customFormat="false" ht="12.75" hidden="true" customHeight="false" outlineLevel="0" collapsed="false">
      <c r="A17861" s="197" t="s">
        <v>34886</v>
      </c>
      <c r="B17861" s="197" t="str">
        <f aca="false">C17861&amp;D17861&amp;E17861&amp;F17861&amp;G17861&amp;H17861</f>
        <v>CONJUNTO DE MATERIAIS PARA RAMAL PREDIAL DE AGUA DE PVC RQ 3/4",PADRAO NORMAL,LIGADO EM DISTRIBUIDOR DE FERRO FUNDIDO K-7 DN ACIMA DE 100MM OU K-9,EXCLUSIVE TUBO E CAVALETE.FORNECIMENTO</v>
      </c>
      <c r="C17861" s="197" t="s">
        <v>34865</v>
      </c>
      <c r="D17861" s="197" t="s">
        <v>34872</v>
      </c>
      <c r="E17861" s="197" t="s">
        <v>34862</v>
      </c>
      <c r="F17861" s="197" t="s">
        <v>10224</v>
      </c>
      <c r="I17861" s="197" t="s">
        <v>30</v>
      </c>
      <c r="J17861" s="197" t="n">
        <v>241.12</v>
      </c>
    </row>
    <row r="17862" customFormat="false" ht="12.75" hidden="true" customHeight="false" outlineLevel="0" collapsed="false">
      <c r="A17862" s="197" t="s">
        <v>34887</v>
      </c>
      <c r="B17862" s="197" t="str">
        <f aca="false">C17862&amp;D17862&amp;E17862&amp;F17862&amp;G17862&amp;H17862</f>
        <v>CONJUNTO DE MATERIAIS PARA RAMAL PREDIAL DE AGUA DE PVC RQ 1",PADRAO NORMAL,LIGADO EM DISTRIBUIDOR DE PVC DN DE 50MM OU2",EXCLUSIVE TUBO E CAVALETE.FORNECIMENTO</v>
      </c>
      <c r="C17862" s="197" t="s">
        <v>34836</v>
      </c>
      <c r="D17862" s="197" t="s">
        <v>34888</v>
      </c>
      <c r="E17862" s="197" t="s">
        <v>34808</v>
      </c>
      <c r="I17862" s="197" t="s">
        <v>30</v>
      </c>
      <c r="J17862" s="197" t="n">
        <v>465.93</v>
      </c>
    </row>
    <row r="17863" customFormat="false" ht="12.75" hidden="true" customHeight="false" outlineLevel="0" collapsed="false">
      <c r="A17863" s="197" t="s">
        <v>34889</v>
      </c>
      <c r="B17863" s="197" t="str">
        <f aca="false">C17863&amp;D17863&amp;E17863&amp;F17863&amp;G17863&amp;H17863</f>
        <v>CONJUNTO DE MATERIAIS PARA RAMAL PREDIAL DE AGUA DE PVC RQ 1",PADRAO NORMAL,LIGADO EM DISTRIBUIDOR DE PVC DN DE 50MM OU2",EXCLUSIVE TUBO E CAVALETE.FORNECIMENTO</v>
      </c>
      <c r="C17863" s="197" t="s">
        <v>34836</v>
      </c>
      <c r="D17863" s="197" t="s">
        <v>34888</v>
      </c>
      <c r="E17863" s="197" t="s">
        <v>34808</v>
      </c>
      <c r="I17863" s="197" t="s">
        <v>30</v>
      </c>
      <c r="J17863" s="197" t="n">
        <v>465.93</v>
      </c>
    </row>
    <row r="17864" customFormat="false" ht="12.75" hidden="true" customHeight="false" outlineLevel="0" collapsed="false">
      <c r="A17864" s="197" t="s">
        <v>34890</v>
      </c>
      <c r="B17864" s="197" t="str">
        <f aca="false">C17864&amp;D17864&amp;E17864&amp;F17864&amp;G17864&amp;H17864</f>
        <v>CONJUNTO DE MATERIAIS PARA RAMAL PREDIAL DE AGUA DE PVC RQ 1",PADRAO NORMAL,LIGADO EM DISTRIBUIDOR DE PVC OU FERRO FUNDIDO K-7 DN DE 75MM OU 3",EXCLUSIVE TUBO E CAVALETE.FORNECIMENTO</v>
      </c>
      <c r="C17864" s="197" t="s">
        <v>34836</v>
      </c>
      <c r="D17864" s="197" t="s">
        <v>34891</v>
      </c>
      <c r="E17864" s="197" t="s">
        <v>34892</v>
      </c>
      <c r="F17864" s="197" t="s">
        <v>5114</v>
      </c>
      <c r="I17864" s="197" t="s">
        <v>30</v>
      </c>
      <c r="J17864" s="197" t="n">
        <v>466.13</v>
      </c>
    </row>
    <row r="17865" customFormat="false" ht="12.75" hidden="true" customHeight="false" outlineLevel="0" collapsed="false">
      <c r="A17865" s="197" t="s">
        <v>34893</v>
      </c>
      <c r="B17865" s="197" t="str">
        <f aca="false">C17865&amp;D17865&amp;E17865&amp;F17865&amp;G17865&amp;H17865</f>
        <v>CONJUNTO DE MATERIAIS PARA RAMAL PREDIAL DE AGUA DE PVC RQ 1",PADRAO NORMAL,LIGADO EM DISTRIBUIDOR DE PVC OU FERRO FUNDIDO K-7 DN DE 75MM OU 3",EXCLUSIVE TUBO E CAVALETE.FORNECIMENTO</v>
      </c>
      <c r="C17865" s="197" t="s">
        <v>34836</v>
      </c>
      <c r="D17865" s="197" t="s">
        <v>34891</v>
      </c>
      <c r="E17865" s="197" t="s">
        <v>34892</v>
      </c>
      <c r="F17865" s="197" t="s">
        <v>5114</v>
      </c>
      <c r="I17865" s="197" t="s">
        <v>30</v>
      </c>
      <c r="J17865" s="197" t="n">
        <v>466.13</v>
      </c>
    </row>
    <row r="17866" customFormat="false" ht="12.75" hidden="true" customHeight="false" outlineLevel="0" collapsed="false">
      <c r="A17866" s="197" t="s">
        <v>34894</v>
      </c>
      <c r="B17866" s="197" t="str">
        <f aca="false">C17866&amp;D17866&amp;E17866&amp;F17866&amp;G17866&amp;H17866</f>
        <v>CONJUNTO DE MATERIAIS PARA RAMAL PREDIAL DE AGUA DE PVC RQ 1",PADRAO NORMAL,LIGADO EM DISTRIBUIDOR DE FERRO FUNDIDO K-7OU PVC DEFOFO DN DE 100MM,EXCLUSIVE TUBO E CAVALETE.FORNECIMENTO</v>
      </c>
      <c r="C17866" s="197" t="s">
        <v>34836</v>
      </c>
      <c r="D17866" s="197" t="s">
        <v>34895</v>
      </c>
      <c r="E17866" s="197" t="s">
        <v>34819</v>
      </c>
      <c r="F17866" s="197" t="s">
        <v>6200</v>
      </c>
      <c r="I17866" s="197" t="s">
        <v>30</v>
      </c>
      <c r="J17866" s="197" t="n">
        <v>470.93</v>
      </c>
    </row>
    <row r="17867" customFormat="false" ht="12.75" hidden="true" customHeight="false" outlineLevel="0" collapsed="false">
      <c r="A17867" s="197" t="s">
        <v>34896</v>
      </c>
      <c r="B17867" s="197" t="str">
        <f aca="false">C17867&amp;D17867&amp;E17867&amp;F17867&amp;G17867&amp;H17867</f>
        <v>CONJUNTO DE MATERIAIS PARA RAMAL PREDIAL DE AGUA DE PVC RQ 1",PADRAO NORMAL,LIGADO EM DISTRIBUIDOR DE FERRO FUNDIDO K-7OU PVC DEFOFO DN DE 100MM,EXCLUSIVE TUBO E CAVALETE.FORNECIMENTO</v>
      </c>
      <c r="C17867" s="197" t="s">
        <v>34836</v>
      </c>
      <c r="D17867" s="197" t="s">
        <v>34895</v>
      </c>
      <c r="E17867" s="197" t="s">
        <v>34819</v>
      </c>
      <c r="F17867" s="197" t="s">
        <v>6200</v>
      </c>
      <c r="I17867" s="197" t="s">
        <v>30</v>
      </c>
      <c r="J17867" s="197" t="n">
        <v>470.93</v>
      </c>
    </row>
    <row r="17868" customFormat="false" ht="12.75" hidden="true" customHeight="false" outlineLevel="0" collapsed="false">
      <c r="A17868" s="197" t="s">
        <v>34897</v>
      </c>
      <c r="B17868" s="197" t="str">
        <f aca="false">C17868&amp;D17868&amp;E17868&amp;F17868&amp;G17868&amp;H17868</f>
        <v>CONJUNTO DE MATERIAIS PARA RAMAL PREDIAL DE AGUA DE PVC RQ 1",PADRAO NORMAL,LIGADO EM DISTRIBUIDOR DE PVC DEFOFO DN DE 150MM,EXCLUSIVE TUBO E CAVALETE.FORNECIMENTO</v>
      </c>
      <c r="C17868" s="197" t="s">
        <v>34836</v>
      </c>
      <c r="D17868" s="197" t="s">
        <v>34898</v>
      </c>
      <c r="E17868" s="197" t="s">
        <v>34830</v>
      </c>
      <c r="I17868" s="197" t="s">
        <v>30</v>
      </c>
      <c r="J17868" s="197" t="n">
        <v>477.43</v>
      </c>
    </row>
    <row r="17869" customFormat="false" ht="12.75" hidden="true" customHeight="false" outlineLevel="0" collapsed="false">
      <c r="A17869" s="197" t="s">
        <v>34899</v>
      </c>
      <c r="B17869" s="197" t="str">
        <f aca="false">C17869&amp;D17869&amp;E17869&amp;F17869&amp;G17869&amp;H17869</f>
        <v>CONJUNTO DE MATERIAIS PARA RAMAL PREDIAL DE AGUA DE PVC RQ 1",PADRAO NORMAL,LIGADO EM DISTRIBUIDOR DE PVC DEFOFO DN DE 150MM,EXCLUSIVE TUBO E CAVALETE.FORNECIMENTO</v>
      </c>
      <c r="C17869" s="197" t="s">
        <v>34836</v>
      </c>
      <c r="D17869" s="197" t="s">
        <v>34898</v>
      </c>
      <c r="E17869" s="197" t="s">
        <v>34830</v>
      </c>
      <c r="I17869" s="197" t="s">
        <v>30</v>
      </c>
      <c r="J17869" s="197" t="n">
        <v>477.43</v>
      </c>
    </row>
    <row r="17870" customFormat="false" ht="12.75" hidden="true" customHeight="false" outlineLevel="0" collapsed="false">
      <c r="A17870" s="197" t="s">
        <v>34900</v>
      </c>
      <c r="B17870" s="197" t="str">
        <f aca="false">C17870&amp;D17870&amp;E17870&amp;F17870&amp;G17870&amp;H17870</f>
        <v>CONJUNTO DE MATERIAIS PARA RAMAL PREDIAL DE AGUA DE PVC RQ 1",PADRAO NORMAL,LIGADO EM DISTRIBUIDOR DE PVC DEFOFO DN DE 200MM,EXCLUSIVE TUBO E CAVALETE.FORNECIMENTO</v>
      </c>
      <c r="C17870" s="197" t="s">
        <v>34836</v>
      </c>
      <c r="D17870" s="197" t="s">
        <v>34901</v>
      </c>
      <c r="E17870" s="197" t="s">
        <v>34827</v>
      </c>
      <c r="I17870" s="197" t="s">
        <v>30</v>
      </c>
      <c r="J17870" s="197" t="n">
        <v>488.43</v>
      </c>
    </row>
    <row r="17871" customFormat="false" ht="12.75" hidden="true" customHeight="false" outlineLevel="0" collapsed="false">
      <c r="A17871" s="197" t="s">
        <v>34902</v>
      </c>
      <c r="B17871" s="197" t="str">
        <f aca="false">C17871&amp;D17871&amp;E17871&amp;F17871&amp;G17871&amp;H17871</f>
        <v>CONJUNTO DE MATERIAIS PARA RAMAL PREDIAL DE AGUA DE PVC RQ 1",PADRAO NORMAL,LIGADO EM DISTRIBUIDOR DE PVC DEFOFO DN DE 200MM,EXCLUSIVE TUBO E CAVALETE.FORNECIMENTO</v>
      </c>
      <c r="C17871" s="197" t="s">
        <v>34836</v>
      </c>
      <c r="D17871" s="197" t="s">
        <v>34901</v>
      </c>
      <c r="E17871" s="197" t="s">
        <v>34827</v>
      </c>
      <c r="I17871" s="197" t="s">
        <v>30</v>
      </c>
      <c r="J17871" s="197" t="n">
        <v>488.43</v>
      </c>
    </row>
    <row r="17872" customFormat="false" ht="12.75" hidden="true" customHeight="false" outlineLevel="0" collapsed="false">
      <c r="A17872" s="197" t="s">
        <v>34903</v>
      </c>
      <c r="B17872" s="197" t="str">
        <f aca="false">C17872&amp;D17872&amp;E17872&amp;F17872&amp;G17872&amp;H17872</f>
        <v>CONJUNTO DE MATERIAIS PARA RAMAL PREDIAL DE AGUA DE PVC RQ 1",PADRAO NORMAL,LIGADO EM DISTRIBUIDOR DE PVC DEFOFO DN DE 250MM,EXCLUSIVE TUBO E CAVALETE.FORNECIMENTO</v>
      </c>
      <c r="C17872" s="197" t="s">
        <v>34836</v>
      </c>
      <c r="D17872" s="197" t="s">
        <v>34901</v>
      </c>
      <c r="E17872" s="197" t="s">
        <v>34830</v>
      </c>
      <c r="I17872" s="197" t="s">
        <v>30</v>
      </c>
      <c r="J17872" s="197" t="n">
        <v>493.43</v>
      </c>
    </row>
    <row r="17873" customFormat="false" ht="12.75" hidden="true" customHeight="false" outlineLevel="0" collapsed="false">
      <c r="A17873" s="197" t="s">
        <v>34904</v>
      </c>
      <c r="B17873" s="197" t="str">
        <f aca="false">C17873&amp;D17873&amp;E17873&amp;F17873&amp;G17873&amp;H17873</f>
        <v>CONJUNTO DE MATERIAIS PARA RAMAL PREDIAL DE AGUA DE PVC RQ 1",PADRAO NORMAL,LIGADO EM DISTRIBUIDOR DE PVC DEFOFO DN DE 250MM,EXCLUSIVE TUBO E CAVALETE.FORNECIMENTO</v>
      </c>
      <c r="C17873" s="197" t="s">
        <v>34836</v>
      </c>
      <c r="D17873" s="197" t="s">
        <v>34901</v>
      </c>
      <c r="E17873" s="197" t="s">
        <v>34830</v>
      </c>
      <c r="I17873" s="197" t="s">
        <v>30</v>
      </c>
      <c r="J17873" s="197" t="n">
        <v>493.43</v>
      </c>
    </row>
    <row r="17874" customFormat="false" ht="12.75" hidden="true" customHeight="false" outlineLevel="0" collapsed="false">
      <c r="A17874" s="197" t="s">
        <v>34905</v>
      </c>
      <c r="B17874" s="197" t="str">
        <f aca="false">C17874&amp;D17874&amp;E17874&amp;F17874&amp;G17874&amp;H17874</f>
        <v>CONJUNTO DE MATERIAIS PARA RAMAL PREDIAL DE AGUA DE PVC RQ 1",PADRAO NORMAL,LIGADO EM DISTRIBUIDOR DE FERRO FUNDIDO K-7DN ACIMA DE 100MM OU K-9,EXCLUSIVE TUBO E CAVALETE.FORNECIMENTO</v>
      </c>
      <c r="C17874" s="197" t="s">
        <v>34836</v>
      </c>
      <c r="D17874" s="197" t="s">
        <v>34895</v>
      </c>
      <c r="E17874" s="197" t="s">
        <v>34833</v>
      </c>
      <c r="F17874" s="197" t="s">
        <v>5130</v>
      </c>
      <c r="I17874" s="197" t="s">
        <v>30</v>
      </c>
      <c r="J17874" s="197" t="n">
        <v>456.43</v>
      </c>
    </row>
    <row r="17875" customFormat="false" ht="12.75" hidden="true" customHeight="false" outlineLevel="0" collapsed="false">
      <c r="A17875" s="197" t="s">
        <v>34906</v>
      </c>
      <c r="B17875" s="197" t="str">
        <f aca="false">C17875&amp;D17875&amp;E17875&amp;F17875&amp;G17875&amp;H17875</f>
        <v>CONJUNTO DE MATERIAIS PARA RAMAL PREDIAL DE AGUA DE PVC RQ 1",PADRAO NORMAL,LIGADO EM DISTRIBUIDOR DE FERRO FUNDIDO K-7DN ACIMA DE 100MM OU K-9,EXCLUSIVE TUBO E CAVALETE.FORNECIMENTO</v>
      </c>
      <c r="C17875" s="197" t="s">
        <v>34836</v>
      </c>
      <c r="D17875" s="197" t="s">
        <v>34895</v>
      </c>
      <c r="E17875" s="197" t="s">
        <v>34833</v>
      </c>
      <c r="F17875" s="197" t="s">
        <v>5130</v>
      </c>
      <c r="I17875" s="197" t="s">
        <v>30</v>
      </c>
      <c r="J17875" s="197" t="n">
        <v>456.43</v>
      </c>
    </row>
    <row r="17876" customFormat="false" ht="12.75" hidden="true" customHeight="false" outlineLevel="0" collapsed="false">
      <c r="A17876" s="197" t="s">
        <v>34907</v>
      </c>
      <c r="B17876" s="197" t="str">
        <f aca="false">C17876&amp;D17876&amp;E17876&amp;F17876&amp;G17876&amp;H17876</f>
        <v>CONJUNTO DE MATERIAIS PARA RAMAL PREDIAL DE AGUA DE PVC RQ 1.1/2",PADRAO NORMAL,LIGADO EM DISTRIBUIDOR DE PVC DN DE 50MM OU 2",EXCLUSIVE TUBO E CAVALETE.FORNECIMENTO</v>
      </c>
      <c r="C17876" s="197" t="s">
        <v>34836</v>
      </c>
      <c r="D17876" s="197" t="s">
        <v>34908</v>
      </c>
      <c r="E17876" s="197" t="s">
        <v>34909</v>
      </c>
      <c r="I17876" s="197" t="s">
        <v>30</v>
      </c>
      <c r="J17876" s="197" t="n">
        <v>1084.24</v>
      </c>
    </row>
    <row r="17877" customFormat="false" ht="12.75" hidden="true" customHeight="false" outlineLevel="0" collapsed="false">
      <c r="A17877" s="197" t="s">
        <v>34910</v>
      </c>
      <c r="B17877" s="197" t="str">
        <f aca="false">C17877&amp;D17877&amp;E17877&amp;F17877&amp;G17877&amp;H17877</f>
        <v>CONJUNTO DE MATERIAIS PARA RAMAL PREDIAL DE AGUA DE PVC RQ 1.1/2",PADRAO NORMAL,LIGADO EM DISTRIBUIDOR DE PVC DN DE 50MM OU 2",EXCLUSIVE TUBO E CAVALETE.FORNECIMENTO</v>
      </c>
      <c r="C17877" s="197" t="s">
        <v>34836</v>
      </c>
      <c r="D17877" s="197" t="s">
        <v>34908</v>
      </c>
      <c r="E17877" s="197" t="s">
        <v>34909</v>
      </c>
      <c r="I17877" s="197" t="s">
        <v>30</v>
      </c>
      <c r="J17877" s="197" t="n">
        <v>1084.24</v>
      </c>
    </row>
    <row r="17878" customFormat="false" ht="12.75" hidden="true" customHeight="false" outlineLevel="0" collapsed="false">
      <c r="A17878" s="197" t="s">
        <v>34911</v>
      </c>
      <c r="B17878" s="197" t="str">
        <f aca="false">C17878&amp;D17878&amp;E17878&amp;F17878&amp;G17878&amp;H17878</f>
        <v>CONJUNTO DE MATERIAIS PARA RAMAL PREDIAL DE AGUA DE PVC RQ 1.1/2",PADRAO NORMAL,LIGADO EM DISTRIBUIDOR DE PVC DN DE 75MM OU 3",EXCLUSIVE TUBO E CAVALETE.FORNECIMENTO</v>
      </c>
      <c r="C17878" s="197" t="s">
        <v>34836</v>
      </c>
      <c r="D17878" s="197" t="s">
        <v>34912</v>
      </c>
      <c r="E17878" s="197" t="s">
        <v>34913</v>
      </c>
      <c r="I17878" s="197" t="s">
        <v>30</v>
      </c>
      <c r="J17878" s="197" t="n">
        <v>1113.25</v>
      </c>
    </row>
    <row r="17879" customFormat="false" ht="12.75" hidden="true" customHeight="false" outlineLevel="0" collapsed="false">
      <c r="A17879" s="197" t="s">
        <v>34914</v>
      </c>
      <c r="B17879" s="197" t="str">
        <f aca="false">C17879&amp;D17879&amp;E17879&amp;F17879&amp;G17879&amp;H17879</f>
        <v>CONJUNTO DE MATERIAIS PARA RAMAL PREDIAL DE AGUA DE PVC RQ 1.1/2",PADRAO NORMAL,LIGADO EM DISTRIBUIDOR DE PVC DN DE 75MM OU 3",EXCLUSIVE TUBO E CAVALETE.FORNECIMENTO</v>
      </c>
      <c r="C17879" s="197" t="s">
        <v>34836</v>
      </c>
      <c r="D17879" s="197" t="s">
        <v>34912</v>
      </c>
      <c r="E17879" s="197" t="s">
        <v>34913</v>
      </c>
      <c r="I17879" s="197" t="s">
        <v>30</v>
      </c>
      <c r="J17879" s="197" t="n">
        <v>1113.25</v>
      </c>
    </row>
    <row r="17880" customFormat="false" ht="12.75" hidden="true" customHeight="false" outlineLevel="0" collapsed="false">
      <c r="A17880" s="197" t="s">
        <v>34915</v>
      </c>
      <c r="B17880" s="197" t="str">
        <f aca="false">C17880&amp;D17880&amp;E17880&amp;F17880&amp;G17880&amp;H17880</f>
        <v>CONJUNTO DE MATERIAIS PARA RAMAL PREDIAL DE AGUA DE PVC RQ 1.1/2",PADRAO NORMAL,LIGADO EM DISTRIBUIDOR DE FERRO FUNDIDODN DE 75MM,EXCLUSIVE TUBO E CAVALETE.FORNECIMENTO</v>
      </c>
      <c r="C17880" s="197" t="s">
        <v>34836</v>
      </c>
      <c r="D17880" s="197" t="s">
        <v>34916</v>
      </c>
      <c r="E17880" s="197" t="s">
        <v>34816</v>
      </c>
      <c r="I17880" s="197" t="s">
        <v>30</v>
      </c>
      <c r="J17880" s="197" t="n">
        <v>1746.3</v>
      </c>
    </row>
    <row r="17881" customFormat="false" ht="12.75" hidden="true" customHeight="false" outlineLevel="0" collapsed="false">
      <c r="A17881" s="197" t="s">
        <v>34917</v>
      </c>
      <c r="B17881" s="197" t="str">
        <f aca="false">C17881&amp;D17881&amp;E17881&amp;F17881&amp;G17881&amp;H17881</f>
        <v>CONJUNTO DE MATERIAIS PARA RAMAL PREDIAL DE AGUA DE PVC RQ 1.1/2",PADRAO NORMAL,LIGADO EM DISTRIBUIDOR DE FERRO FUNDIDODN DE 75MM,EXCLUSIVE TUBO E CAVALETE.FORNECIMENTO</v>
      </c>
      <c r="C17881" s="197" t="s">
        <v>34836</v>
      </c>
      <c r="D17881" s="197" t="s">
        <v>34916</v>
      </c>
      <c r="E17881" s="197" t="s">
        <v>34816</v>
      </c>
      <c r="I17881" s="197" t="s">
        <v>30</v>
      </c>
      <c r="J17881" s="197" t="n">
        <v>1746.3</v>
      </c>
    </row>
    <row r="17882" customFormat="false" ht="12.75" hidden="true" customHeight="false" outlineLevel="0" collapsed="false">
      <c r="A17882" s="197" t="s">
        <v>34918</v>
      </c>
      <c r="B17882" s="197" t="str">
        <f aca="false">C17882&amp;D17882&amp;E17882&amp;F17882&amp;G17882&amp;H17882</f>
        <v>CONJUNTO DE MATERIAIS PARA RAMAL PREDIAL DE AGUA DE PVC RQ 1.1/2",PADRAO NORMAL,LIGADO EM DISTRIBUIDOR DE PVC DEFOFO OUFERRO FUNDIDO DN DE 100MM,EXCLUSIVE TUBO E CAVALETE.FORNECIMENTO</v>
      </c>
      <c r="C17882" s="197" t="s">
        <v>34836</v>
      </c>
      <c r="D17882" s="197" t="s">
        <v>34919</v>
      </c>
      <c r="E17882" s="197" t="s">
        <v>34920</v>
      </c>
      <c r="F17882" s="197" t="s">
        <v>6200</v>
      </c>
      <c r="I17882" s="197" t="s">
        <v>30</v>
      </c>
      <c r="J17882" s="197" t="n">
        <v>1943.14</v>
      </c>
    </row>
    <row r="17883" customFormat="false" ht="12.75" hidden="true" customHeight="false" outlineLevel="0" collapsed="false">
      <c r="A17883" s="197" t="s">
        <v>34921</v>
      </c>
      <c r="B17883" s="197" t="str">
        <f aca="false">C17883&amp;D17883&amp;E17883&amp;F17883&amp;G17883&amp;H17883</f>
        <v>CONJUNTO DE MATERIAIS PARA RAMAL PREDIAL DE AGUA DE PVC RQ 1.1/2",PADRAO NORMAL,LIGADO EM DISTRIBUIDOR DE PVC DEFOFO OUFERRO FUNDIDO DN DE 100MM,EXCLUSIVE TUBO E CAVALETE.FORNECIMENTO</v>
      </c>
      <c r="C17883" s="197" t="s">
        <v>34836</v>
      </c>
      <c r="D17883" s="197" t="s">
        <v>34919</v>
      </c>
      <c r="E17883" s="197" t="s">
        <v>34920</v>
      </c>
      <c r="F17883" s="197" t="s">
        <v>6200</v>
      </c>
      <c r="I17883" s="197" t="s">
        <v>30</v>
      </c>
      <c r="J17883" s="197" t="n">
        <v>1943.14</v>
      </c>
    </row>
    <row r="17884" customFormat="false" ht="12.75" hidden="true" customHeight="false" outlineLevel="0" collapsed="false">
      <c r="A17884" s="197" t="s">
        <v>34922</v>
      </c>
      <c r="B17884" s="197" t="str">
        <f aca="false">C17884&amp;D17884&amp;E17884&amp;F17884&amp;G17884&amp;H17884</f>
        <v>CONJUNTO DE MATERIAIS PARA RAMAL PREDIAL DE AGUA DE PVC RQ 1.1/2",PADRAO NORMAL,LIGADO EM DISTRIBUIDOR DE PVC DEFOFO DNDE 150MM,EXCLUSIVE TUBO E CAVALETE.FORNECIMENTO</v>
      </c>
      <c r="C17884" s="197" t="s">
        <v>34836</v>
      </c>
      <c r="D17884" s="197" t="s">
        <v>34923</v>
      </c>
      <c r="E17884" s="197" t="s">
        <v>34924</v>
      </c>
      <c r="I17884" s="197" t="s">
        <v>30</v>
      </c>
      <c r="J17884" s="197" t="n">
        <v>2558.52</v>
      </c>
    </row>
    <row r="17885" customFormat="false" ht="12.75" hidden="true" customHeight="false" outlineLevel="0" collapsed="false">
      <c r="A17885" s="197" t="s">
        <v>34925</v>
      </c>
      <c r="B17885" s="197" t="str">
        <f aca="false">C17885&amp;D17885&amp;E17885&amp;F17885&amp;G17885&amp;H17885</f>
        <v>CONJUNTO DE MATERIAIS PARA RAMAL PREDIAL DE AGUA DE PVC RQ 1.1/2",PADRAO NORMAL,LIGADO EM DISTRIBUIDOR DE PVC DEFOFO DNDE 150MM,EXCLUSIVE TUBO E CAVALETE.FORNECIMENTO</v>
      </c>
      <c r="C17885" s="197" t="s">
        <v>34836</v>
      </c>
      <c r="D17885" s="197" t="s">
        <v>34923</v>
      </c>
      <c r="E17885" s="197" t="s">
        <v>34924</v>
      </c>
      <c r="I17885" s="197" t="s">
        <v>30</v>
      </c>
      <c r="J17885" s="197" t="n">
        <v>2558.52</v>
      </c>
    </row>
    <row r="17886" customFormat="false" ht="12.75" hidden="true" customHeight="false" outlineLevel="0" collapsed="false">
      <c r="A17886" s="197" t="s">
        <v>34926</v>
      </c>
      <c r="B17886" s="197" t="str">
        <f aca="false">C17886&amp;D17886&amp;E17886&amp;F17886&amp;G17886&amp;H17886</f>
        <v>CONJUNTO DE MATERIAIS PARA RAMAL PREDIAL DE AGUA DE PVC RQ 1.1/2",PADRAO NORMAL,LIGADO EM DISTRIBUIDOR DE PVC DEFOFO DNDE 200MM,EXCLUSIVE TUBO E CAVALETE.FORNECIMENTO</v>
      </c>
      <c r="C17886" s="197" t="s">
        <v>34836</v>
      </c>
      <c r="D17886" s="197" t="s">
        <v>34923</v>
      </c>
      <c r="E17886" s="197" t="s">
        <v>34927</v>
      </c>
      <c r="I17886" s="197" t="s">
        <v>30</v>
      </c>
      <c r="J17886" s="197" t="n">
        <v>2585.48</v>
      </c>
    </row>
    <row r="17887" customFormat="false" ht="12.75" hidden="true" customHeight="false" outlineLevel="0" collapsed="false">
      <c r="A17887" s="197" t="s">
        <v>34928</v>
      </c>
      <c r="B17887" s="197" t="str">
        <f aca="false">C17887&amp;D17887&amp;E17887&amp;F17887&amp;G17887&amp;H17887</f>
        <v>CONJUNTO DE MATERIAIS PARA RAMAL PREDIAL DE AGUA DE PVC RQ 1.1/2",PADRAO NORMAL,LIGADO EM DISTRIBUIDOR DE PVC DEFOFO DNDE 200MM,EXCLUSIVE TUBO E CAVALETE.FORNECIMENTO</v>
      </c>
      <c r="C17887" s="197" t="s">
        <v>34836</v>
      </c>
      <c r="D17887" s="197" t="s">
        <v>34923</v>
      </c>
      <c r="E17887" s="197" t="s">
        <v>34927</v>
      </c>
      <c r="I17887" s="197" t="s">
        <v>30</v>
      </c>
      <c r="J17887" s="197" t="n">
        <v>2585.48</v>
      </c>
    </row>
    <row r="17888" customFormat="false" ht="12.75" hidden="true" customHeight="false" outlineLevel="0" collapsed="false">
      <c r="A17888" s="197" t="s">
        <v>34929</v>
      </c>
      <c r="B17888" s="197" t="str">
        <f aca="false">C17888&amp;D17888&amp;E17888&amp;F17888&amp;G17888&amp;H17888</f>
        <v>CONJUNTO DE MATERIAIS PARA RAMAL PREDIAL DE AGUA DE PVC RQ 1.1/2",PADRAO NORMAL,LIGADO EM DISTRIBUIDOR DE PVC DEFOFO DNDE 250MM,EXCLUSIVE TUBO E CAVALETE.FORNECIMENTO</v>
      </c>
      <c r="C17888" s="197" t="s">
        <v>34836</v>
      </c>
      <c r="D17888" s="197" t="s">
        <v>34923</v>
      </c>
      <c r="E17888" s="197" t="s">
        <v>34930</v>
      </c>
      <c r="I17888" s="197" t="s">
        <v>30</v>
      </c>
      <c r="J17888" s="197" t="n">
        <v>3957.13</v>
      </c>
    </row>
    <row r="17889" customFormat="false" ht="12.75" hidden="true" customHeight="false" outlineLevel="0" collapsed="false">
      <c r="A17889" s="197" t="s">
        <v>34931</v>
      </c>
      <c r="B17889" s="197" t="str">
        <f aca="false">C17889&amp;D17889&amp;E17889&amp;F17889&amp;G17889&amp;H17889</f>
        <v>CONJUNTO DE MATERIAIS PARA RAMAL PREDIAL DE AGUA DE PVC RQ 1.1/2",PADRAO NORMAL,LIGADO EM DISTRIBUIDOR DE PVC DEFOFO DNDE 250MM,EXCLUSIVE TUBO E CAVALETE.FORNECIMENTO</v>
      </c>
      <c r="C17889" s="197" t="s">
        <v>34836</v>
      </c>
      <c r="D17889" s="197" t="s">
        <v>34923</v>
      </c>
      <c r="E17889" s="197" t="s">
        <v>34930</v>
      </c>
      <c r="I17889" s="197" t="s">
        <v>30</v>
      </c>
      <c r="J17889" s="197" t="n">
        <v>3957.13</v>
      </c>
    </row>
    <row r="17890" customFormat="false" ht="12.75" hidden="true" customHeight="false" outlineLevel="0" collapsed="false">
      <c r="A17890" s="197" t="s">
        <v>34932</v>
      </c>
      <c r="B17890" s="197" t="str">
        <f aca="false">C17890&amp;D17890&amp;E17890&amp;F17890&amp;G17890&amp;H17890</f>
        <v>CONJUNTO DE MATERIAIS PARA RAMAL PREDIAL DE AGUA DE PVC RQ 1.1/2",PADRAO NORMAL,LIGADO EM DISTRIBUIDOR DE FERRO FUNDIDODN ACIMA DE 100MM,EXCLUSIVE TUBO E CAVALETE.FORNECIMENTO</v>
      </c>
      <c r="C17890" s="197" t="s">
        <v>34836</v>
      </c>
      <c r="D17890" s="197" t="s">
        <v>34916</v>
      </c>
      <c r="E17890" s="197" t="s">
        <v>34933</v>
      </c>
      <c r="I17890" s="197" t="s">
        <v>30</v>
      </c>
      <c r="J17890" s="197" t="n">
        <v>1021.38</v>
      </c>
    </row>
    <row r="17891" customFormat="false" ht="12.75" hidden="true" customHeight="false" outlineLevel="0" collapsed="false">
      <c r="A17891" s="197" t="s">
        <v>34934</v>
      </c>
      <c r="B17891" s="197" t="str">
        <f aca="false">C17891&amp;D17891&amp;E17891&amp;F17891&amp;G17891&amp;H17891</f>
        <v>CONJUNTO DE MATERIAIS PARA RAMAL PREDIAL DE AGUA DE PVC RQ 1.1/2",PADRAO NORMAL,LIGADO EM DISTRIBUIDOR DE FERRO FUNDIDODN ACIMA DE 100MM,EXCLUSIVE TUBO E CAVALETE.FORNECIMENTO</v>
      </c>
      <c r="C17891" s="197" t="s">
        <v>34836</v>
      </c>
      <c r="D17891" s="197" t="s">
        <v>34916</v>
      </c>
      <c r="E17891" s="197" t="s">
        <v>34933</v>
      </c>
      <c r="I17891" s="197" t="s">
        <v>30</v>
      </c>
      <c r="J17891" s="197" t="n">
        <v>1021.38</v>
      </c>
    </row>
    <row r="17892" customFormat="false" ht="12.75" hidden="true" customHeight="false" outlineLevel="0" collapsed="false">
      <c r="A17892" s="197" t="s">
        <v>34935</v>
      </c>
      <c r="B17892" s="197" t="str">
        <f aca="false">C17892&amp;D17892&amp;E17892&amp;F17892&amp;G17892&amp;H17892</f>
        <v>CONJUNTO DE MATERIAIS PARA RAMAL PREDIAL DE AGUA DE PVC RQ 2",PADRAO NORMAL,LIGADO EM DISTRIBUIDOR DE PVC DN DE 50MM OU2",EXCLUSIVE TUBO E CAVALETE.FORNECIMENTO</v>
      </c>
      <c r="C17892" s="197" t="s">
        <v>34936</v>
      </c>
      <c r="D17892" s="197" t="s">
        <v>34888</v>
      </c>
      <c r="E17892" s="197" t="s">
        <v>34808</v>
      </c>
      <c r="I17892" s="197" t="s">
        <v>30</v>
      </c>
      <c r="J17892" s="197" t="n">
        <v>1164.75</v>
      </c>
    </row>
    <row r="17893" customFormat="false" ht="12.75" hidden="true" customHeight="false" outlineLevel="0" collapsed="false">
      <c r="A17893" s="197" t="s">
        <v>34937</v>
      </c>
      <c r="B17893" s="197" t="str">
        <f aca="false">C17893&amp;D17893&amp;E17893&amp;F17893&amp;G17893&amp;H17893</f>
        <v>CONJUNTO DE MATERIAIS PARA RAMAL PREDIAL DE AGUA DE PVC RQ 2",PADRAO NORMAL,LIGADO EM DISTRIBUIDOR DE PVC DN DE 50MM OU2",EXCLUSIVE TUBO E CAVALETE.FORNECIMENTO</v>
      </c>
      <c r="C17893" s="197" t="s">
        <v>34936</v>
      </c>
      <c r="D17893" s="197" t="s">
        <v>34888</v>
      </c>
      <c r="E17893" s="197" t="s">
        <v>34808</v>
      </c>
      <c r="I17893" s="197" t="s">
        <v>30</v>
      </c>
      <c r="J17893" s="197" t="n">
        <v>1164.75</v>
      </c>
    </row>
    <row r="17894" customFormat="false" ht="12.75" hidden="true" customHeight="false" outlineLevel="0" collapsed="false">
      <c r="A17894" s="197" t="s">
        <v>34938</v>
      </c>
      <c r="B17894" s="197" t="str">
        <f aca="false">C17894&amp;D17894&amp;E17894&amp;F17894&amp;G17894&amp;H17894</f>
        <v>CONJUNTO DE MATERIAIS PARA RAMAL PREDIAL DE AGUA DE PVC RQ 2",PADRAO NORMAL,LIGADO EM DISTRIBUIDOR DE PVC DN DE 75MM OU3",EXCLUSIVE TUBO E CAVALETE.FORNECIMENTO</v>
      </c>
      <c r="C17894" s="197" t="s">
        <v>34936</v>
      </c>
      <c r="D17894" s="197" t="s">
        <v>34939</v>
      </c>
      <c r="E17894" s="197" t="s">
        <v>34940</v>
      </c>
      <c r="I17894" s="197" t="s">
        <v>30</v>
      </c>
      <c r="J17894" s="197" t="n">
        <v>1193.76</v>
      </c>
    </row>
    <row r="17895" customFormat="false" ht="12.75" hidden="true" customHeight="false" outlineLevel="0" collapsed="false">
      <c r="A17895" s="197" t="s">
        <v>34941</v>
      </c>
      <c r="B17895" s="197" t="str">
        <f aca="false">C17895&amp;D17895&amp;E17895&amp;F17895&amp;G17895&amp;H17895</f>
        <v>CONJUNTO DE MATERIAIS PARA RAMAL PREDIAL DE AGUA DE PVC RQ 2",PADRAO NORMAL,LIGADO EM DISTRIBUIDOR DE PVC DN DE 75MM OU3",EXCLUSIVE TUBO E CAVALETE.FORNECIMENTO</v>
      </c>
      <c r="C17895" s="197" t="s">
        <v>34936</v>
      </c>
      <c r="D17895" s="197" t="s">
        <v>34939</v>
      </c>
      <c r="E17895" s="197" t="s">
        <v>34940</v>
      </c>
      <c r="I17895" s="197" t="s">
        <v>30</v>
      </c>
      <c r="J17895" s="197" t="n">
        <v>1193.76</v>
      </c>
    </row>
    <row r="17896" customFormat="false" ht="12.75" hidden="true" customHeight="false" outlineLevel="0" collapsed="false">
      <c r="A17896" s="197" t="s">
        <v>34942</v>
      </c>
      <c r="B17896" s="197" t="str">
        <f aca="false">C17896&amp;D17896&amp;E17896&amp;F17896&amp;G17896&amp;H17896</f>
        <v>CONJUNTO DE MATERIAIS PARA RAMAL PREDIAL DE AGUA DE PVC RQ 2",PADRAO NORMAL,LIGADO EM DISTRIBUIDOR DE FERRO FUNDIDO DN DE 75MM,EXCLUSIVE TUBO E CAVALETE.FORNECIMENTO</v>
      </c>
      <c r="C17896" s="197" t="s">
        <v>34936</v>
      </c>
      <c r="D17896" s="197" t="s">
        <v>34943</v>
      </c>
      <c r="E17896" s="197" t="s">
        <v>34944</v>
      </c>
      <c r="I17896" s="197" t="s">
        <v>30</v>
      </c>
      <c r="J17896" s="197" t="n">
        <v>1870.12</v>
      </c>
    </row>
    <row r="17897" customFormat="false" ht="12.75" hidden="true" customHeight="false" outlineLevel="0" collapsed="false">
      <c r="A17897" s="197" t="s">
        <v>34945</v>
      </c>
      <c r="B17897" s="197" t="str">
        <f aca="false">C17897&amp;D17897&amp;E17897&amp;F17897&amp;G17897&amp;H17897</f>
        <v>CONJUNTO DE MATERIAIS PARA RAMAL PREDIAL DE AGUA DE PVC RQ 2",PADRAO NORMAL,LIGADO EM DISTRIBUIDOR DE FERRO FUNDIDO DN DE 75MM,EXCLUSIVE TUBO E CAVALETE.FORNECIMENTO</v>
      </c>
      <c r="C17897" s="197" t="s">
        <v>34936</v>
      </c>
      <c r="D17897" s="197" t="s">
        <v>34943</v>
      </c>
      <c r="E17897" s="197" t="s">
        <v>34944</v>
      </c>
      <c r="I17897" s="197" t="s">
        <v>30</v>
      </c>
      <c r="J17897" s="197" t="n">
        <v>1870.12</v>
      </c>
    </row>
    <row r="17898" customFormat="false" ht="12.75" hidden="true" customHeight="false" outlineLevel="0" collapsed="false">
      <c r="A17898" s="197" t="s">
        <v>34946</v>
      </c>
      <c r="B17898" s="197" t="str">
        <f aca="false">C17898&amp;D17898&amp;E17898&amp;F17898&amp;G17898&amp;H17898</f>
        <v>CONJUNTO DE MATERIAIS PARA RAMAL PREDIAL DE AGUA DE PVC RQ 2",PADRAO NORMAL,LIGADO EM DISTRIBUIDOR DE PVC DEFOFO OU FERRO FUNDIDO DN DE 100MM,EXCLUSIVE TUBO E CAVALETE.FORNECIMENTO</v>
      </c>
      <c r="C17898" s="197" t="s">
        <v>34936</v>
      </c>
      <c r="D17898" s="197" t="s">
        <v>34947</v>
      </c>
      <c r="E17898" s="197" t="s">
        <v>34948</v>
      </c>
      <c r="I17898" s="197" t="s">
        <v>30</v>
      </c>
      <c r="J17898" s="197" t="n">
        <v>2055.2</v>
      </c>
    </row>
    <row r="17899" customFormat="false" ht="12.75" hidden="true" customHeight="false" outlineLevel="0" collapsed="false">
      <c r="A17899" s="197" t="s">
        <v>34949</v>
      </c>
      <c r="B17899" s="197" t="str">
        <f aca="false">C17899&amp;D17899&amp;E17899&amp;F17899&amp;G17899&amp;H17899</f>
        <v>CONJUNTO DE MATERIAIS PARA RAMAL PREDIAL DE AGUA DE PVC RQ 2",PADRAO NORMAL,LIGADO EM DISTRIBUIDOR DE PVC DEFOFO OU FERRO FUNDIDO DN DE 100MM,EXCLUSIVE TUBO E CAVALETE.FORNECIMENTO</v>
      </c>
      <c r="C17899" s="197" t="s">
        <v>34936</v>
      </c>
      <c r="D17899" s="197" t="s">
        <v>34947</v>
      </c>
      <c r="E17899" s="197" t="s">
        <v>34948</v>
      </c>
      <c r="I17899" s="197" t="s">
        <v>30</v>
      </c>
      <c r="J17899" s="197" t="n">
        <v>2055.2</v>
      </c>
    </row>
    <row r="17900" customFormat="false" ht="12.75" hidden="true" customHeight="false" outlineLevel="0" collapsed="false">
      <c r="A17900" s="197" t="s">
        <v>34950</v>
      </c>
      <c r="B17900" s="197" t="str">
        <f aca="false">C17900&amp;D17900&amp;E17900&amp;F17900&amp;G17900&amp;H17900</f>
        <v>CONJUNTO DE MATERIAIS PARA RAMAL PREDIAL DE AGUA DE PVC RQ 2",PADRAO NORMAL,LIGADO EM DISTRIBUIDOR DE PVC DEFOFO DN DE 150MM,EXCLUSIVE TUBO E CAVALETE.FORNECIMENTO</v>
      </c>
      <c r="C17900" s="197" t="s">
        <v>34936</v>
      </c>
      <c r="D17900" s="197" t="s">
        <v>34898</v>
      </c>
      <c r="E17900" s="197" t="s">
        <v>34830</v>
      </c>
      <c r="I17900" s="197" t="s">
        <v>30</v>
      </c>
      <c r="J17900" s="197" t="n">
        <v>2827.56</v>
      </c>
    </row>
    <row r="17901" customFormat="false" ht="12.75" hidden="true" customHeight="false" outlineLevel="0" collapsed="false">
      <c r="A17901" s="197" t="s">
        <v>34951</v>
      </c>
      <c r="B17901" s="197" t="str">
        <f aca="false">C17901&amp;D17901&amp;E17901&amp;F17901&amp;G17901&amp;H17901</f>
        <v>CONJUNTO DE MATERIAIS PARA RAMAL PREDIAL DE AGUA DE PVC RQ 2",PADRAO NORMAL,LIGADO EM DISTRIBUIDOR DE PVC DEFOFO DN DE 150MM,EXCLUSIVE TUBO E CAVALETE.FORNECIMENTO</v>
      </c>
      <c r="C17901" s="197" t="s">
        <v>34936</v>
      </c>
      <c r="D17901" s="197" t="s">
        <v>34898</v>
      </c>
      <c r="E17901" s="197" t="s">
        <v>34830</v>
      </c>
      <c r="I17901" s="197" t="s">
        <v>30</v>
      </c>
      <c r="J17901" s="197" t="n">
        <v>2827.56</v>
      </c>
    </row>
    <row r="17902" customFormat="false" ht="12.75" hidden="true" customHeight="false" outlineLevel="0" collapsed="false">
      <c r="A17902" s="197" t="s">
        <v>34952</v>
      </c>
      <c r="B17902" s="197" t="str">
        <f aca="false">C17902&amp;D17902&amp;E17902&amp;F17902&amp;G17902&amp;H17902</f>
        <v>CONJUNTO DE MATERIAIS PARA RAMAL PREDIAL DE AGUA DE PVC RQ 2",PADRAO NORMAL,LIGADO EM DISTRIBUIDOR DE PVC DEFOFO DN DE 200MM,EXCLUSIVE TUBO E CAVALETE.FORNECIMENTO</v>
      </c>
      <c r="C17902" s="197" t="s">
        <v>34936</v>
      </c>
      <c r="D17902" s="197" t="s">
        <v>34901</v>
      </c>
      <c r="E17902" s="197" t="s">
        <v>34827</v>
      </c>
      <c r="I17902" s="197" t="s">
        <v>30</v>
      </c>
      <c r="J17902" s="197" t="n">
        <v>2698.1</v>
      </c>
    </row>
    <row r="17903" customFormat="false" ht="12.75" hidden="true" customHeight="false" outlineLevel="0" collapsed="false">
      <c r="A17903" s="197" t="s">
        <v>34953</v>
      </c>
      <c r="B17903" s="197" t="str">
        <f aca="false">C17903&amp;D17903&amp;E17903&amp;F17903&amp;G17903&amp;H17903</f>
        <v>CONJUNTO DE MATERIAIS PARA RAMAL PREDIAL DE AGUA DE PVC RQ 2",PADRAO NORMAL,LIGADO EM DISTRIBUIDOR DE PVC DEFOFO DN DE 200MM,EXCLUSIVE TUBO E CAVALETE.FORNECIMENTO</v>
      </c>
      <c r="C17903" s="197" t="s">
        <v>34936</v>
      </c>
      <c r="D17903" s="197" t="s">
        <v>34901</v>
      </c>
      <c r="E17903" s="197" t="s">
        <v>34827</v>
      </c>
      <c r="I17903" s="197" t="s">
        <v>30</v>
      </c>
      <c r="J17903" s="197" t="n">
        <v>2698.1</v>
      </c>
    </row>
    <row r="17904" customFormat="false" ht="12.75" hidden="true" customHeight="false" outlineLevel="0" collapsed="false">
      <c r="A17904" s="197" t="s">
        <v>34954</v>
      </c>
      <c r="B17904" s="197" t="str">
        <f aca="false">C17904&amp;D17904&amp;E17904&amp;F17904&amp;G17904&amp;H17904</f>
        <v>CONJUNTO DE MATERIAIS PARA RAMAL PREDIAL DE AGUA DE PVC RQ 2",PADRAO NORMAL,LIGADO EM DISTRIBUIDOR DE PVC DEFOFO DN DE 250MM,EXCLUSIVE TUBO E CAVALETE.FORNECIMENTO</v>
      </c>
      <c r="C17904" s="197" t="s">
        <v>34936</v>
      </c>
      <c r="D17904" s="197" t="s">
        <v>34901</v>
      </c>
      <c r="E17904" s="197" t="s">
        <v>34830</v>
      </c>
      <c r="I17904" s="197" t="s">
        <v>30</v>
      </c>
      <c r="J17904" s="197" t="n">
        <v>4081.16</v>
      </c>
    </row>
    <row r="17905" customFormat="false" ht="12.75" hidden="true" customHeight="false" outlineLevel="0" collapsed="false">
      <c r="A17905" s="197" t="s">
        <v>34955</v>
      </c>
      <c r="B17905" s="197" t="str">
        <f aca="false">C17905&amp;D17905&amp;E17905&amp;F17905&amp;G17905&amp;H17905</f>
        <v>CONJUNTO DE MATERIAIS PARA RAMAL PREDIAL DE AGUA DE PVC RQ 2",PADRAO NORMAL,LIGADO EM DISTRIBUIDOR DE PVC DEFOFO DN DE 250MM,EXCLUSIVE TUBO E CAVALETE.FORNECIMENTO</v>
      </c>
      <c r="C17905" s="197" t="s">
        <v>34936</v>
      </c>
      <c r="D17905" s="197" t="s">
        <v>34901</v>
      </c>
      <c r="E17905" s="197" t="s">
        <v>34830</v>
      </c>
      <c r="I17905" s="197" t="s">
        <v>30</v>
      </c>
      <c r="J17905" s="197" t="n">
        <v>4081.16</v>
      </c>
    </row>
    <row r="17906" customFormat="false" ht="12.75" hidden="true" customHeight="false" outlineLevel="0" collapsed="false">
      <c r="A17906" s="197" t="s">
        <v>34956</v>
      </c>
      <c r="B17906" s="197" t="str">
        <f aca="false">C17906&amp;D17906&amp;E17906&amp;F17906&amp;G17906&amp;H17906</f>
        <v>CONJUNTO DE MATERIAIS PARA RAMAL PREDIAL DE AGUA DE PVC RQ 2",LIGADO EM DISTRIBUIDOR DE FERRO FUNDIDO DN ACIMA DE 100MM,EXCLUSIVE TUBO E CAVALETE.FORNECIMENTO</v>
      </c>
      <c r="C17906" s="197" t="s">
        <v>34936</v>
      </c>
      <c r="D17906" s="197" t="s">
        <v>34957</v>
      </c>
      <c r="E17906" s="197" t="s">
        <v>34958</v>
      </c>
      <c r="I17906" s="197" t="s">
        <v>30</v>
      </c>
      <c r="J17906" s="197" t="n">
        <v>1125.28</v>
      </c>
    </row>
    <row r="17907" customFormat="false" ht="12.75" hidden="true" customHeight="false" outlineLevel="0" collapsed="false">
      <c r="A17907" s="197" t="s">
        <v>34959</v>
      </c>
      <c r="B17907" s="197" t="str">
        <f aca="false">C17907&amp;D17907&amp;E17907&amp;F17907&amp;G17907&amp;H17907</f>
        <v>CONJUNTO DE MATERIAIS PARA RAMAL PREDIAL DE AGUA DE PVC RQ 2",LIGADO EM DISTRIBUIDOR DE FERRO FUNDIDO DN ACIMA DE 100MM,EXCLUSIVE TUBO E CAVALETE.FORNECIMENTO</v>
      </c>
      <c r="C17907" s="197" t="s">
        <v>34936</v>
      </c>
      <c r="D17907" s="197" t="s">
        <v>34957</v>
      </c>
      <c r="E17907" s="197" t="s">
        <v>34958</v>
      </c>
      <c r="I17907" s="197" t="s">
        <v>30</v>
      </c>
      <c r="J17907" s="197" t="n">
        <v>1125.28</v>
      </c>
    </row>
    <row r="17908" customFormat="false" ht="12.75" hidden="true" customHeight="false" outlineLevel="0" collapsed="false">
      <c r="A17908" s="197" t="s">
        <v>34960</v>
      </c>
      <c r="B17908" s="197" t="str">
        <f aca="false">C17908&amp;D17908&amp;E17908&amp;F17908&amp;G17908&amp;H17908</f>
        <v>CAVALETE TIPO A,COMPREENDENDO TODOS OS RECURSOS NECESSARIOSCONFORME INSTRUCOES DO EDITAL DA CEDAE,DIAMETRO DE 1/2".FORNECIMENTO E COLOCACAO</v>
      </c>
      <c r="C17908" s="197" t="s">
        <v>34961</v>
      </c>
      <c r="D17908" s="197" t="s">
        <v>34962</v>
      </c>
      <c r="E17908" s="197" t="s">
        <v>13241</v>
      </c>
      <c r="I17908" s="197" t="s">
        <v>30</v>
      </c>
      <c r="J17908" s="197" t="n">
        <v>131.44</v>
      </c>
    </row>
    <row r="17909" customFormat="false" ht="12.75" hidden="true" customHeight="false" outlineLevel="0" collapsed="false">
      <c r="A17909" s="197" t="s">
        <v>34963</v>
      </c>
      <c r="B17909" s="197" t="str">
        <f aca="false">C17909&amp;D17909&amp;E17909&amp;F17909&amp;G17909&amp;H17909</f>
        <v>CAVALETE TIPO A,COMPREENDENDO TODOS OS RECURSOS NECESSARIOSCONFORME INSTRUCOES DO EDITAL DA CEDAE,DIAMETRO DE 1/2".FORNECIMENTO E COLOCACAO</v>
      </c>
      <c r="C17909" s="197" t="s">
        <v>34961</v>
      </c>
      <c r="D17909" s="197" t="s">
        <v>34962</v>
      </c>
      <c r="E17909" s="197" t="s">
        <v>13241</v>
      </c>
      <c r="I17909" s="197" t="s">
        <v>30</v>
      </c>
      <c r="J17909" s="197" t="n">
        <v>124.53</v>
      </c>
    </row>
    <row r="17910" customFormat="false" ht="12.75" hidden="true" customHeight="false" outlineLevel="0" collapsed="false">
      <c r="A17910" s="197" t="s">
        <v>34964</v>
      </c>
      <c r="B17910" s="197" t="str">
        <f aca="false">C17910&amp;D17910&amp;E17910&amp;F17910&amp;G17910&amp;H17910</f>
        <v>CAVALETE TIPO A,COMPREENDENDO TODOS OS RECURSOS NECESSARIOSCONFORME INSTRUCOES DO EDITAL DA CEDAE,DIAMETRO DE 3/4".FORNECIMENTO E COLOCACAO</v>
      </c>
      <c r="C17910" s="197" t="s">
        <v>34961</v>
      </c>
      <c r="D17910" s="197" t="s">
        <v>34965</v>
      </c>
      <c r="E17910" s="197" t="s">
        <v>13241</v>
      </c>
      <c r="I17910" s="197" t="s">
        <v>30</v>
      </c>
      <c r="J17910" s="197" t="n">
        <v>176.84</v>
      </c>
    </row>
    <row r="17911" customFormat="false" ht="12.75" hidden="true" customHeight="false" outlineLevel="0" collapsed="false">
      <c r="A17911" s="197" t="s">
        <v>34966</v>
      </c>
      <c r="B17911" s="197" t="str">
        <f aca="false">C17911&amp;D17911&amp;E17911&amp;F17911&amp;G17911&amp;H17911</f>
        <v>CAVALETE TIPO A,COMPREENDENDO TODOS OS RECURSOS NECESSARIOSCONFORME INSTRUCOES DO EDITAL DA CEDAE,DIAMETRO DE 3/4".FORNECIMENTO E COLOCACAO</v>
      </c>
      <c r="C17911" s="197" t="s">
        <v>34961</v>
      </c>
      <c r="D17911" s="197" t="s">
        <v>34965</v>
      </c>
      <c r="E17911" s="197" t="s">
        <v>13241</v>
      </c>
      <c r="I17911" s="197" t="s">
        <v>30</v>
      </c>
      <c r="J17911" s="197" t="n">
        <v>168.95</v>
      </c>
    </row>
    <row r="17912" customFormat="false" ht="12.75" hidden="true" customHeight="false" outlineLevel="0" collapsed="false">
      <c r="A17912" s="197" t="s">
        <v>34967</v>
      </c>
      <c r="B17912" s="197" t="str">
        <f aca="false">C17912&amp;D17912&amp;E17912&amp;F17912&amp;G17912&amp;H17912</f>
        <v>CAVALETE TIPO A,COMPREENDENDO TODOS OS RECURSOS NECESSARIOSCONFORME INSTRUCOES DO EDITAL DA CEDAE,DIAMETRO DE 1".FORNECIMENTO E COLOCACAO</v>
      </c>
      <c r="C17912" s="197" t="s">
        <v>34961</v>
      </c>
      <c r="D17912" s="197" t="s">
        <v>34968</v>
      </c>
      <c r="E17912" s="197" t="s">
        <v>8002</v>
      </c>
      <c r="I17912" s="197" t="s">
        <v>30</v>
      </c>
      <c r="J17912" s="197" t="n">
        <v>222.48</v>
      </c>
    </row>
    <row r="17913" customFormat="false" ht="12.75" hidden="true" customHeight="false" outlineLevel="0" collapsed="false">
      <c r="A17913" s="197" t="s">
        <v>34969</v>
      </c>
      <c r="B17913" s="197" t="str">
        <f aca="false">C17913&amp;D17913&amp;E17913&amp;F17913&amp;G17913&amp;H17913</f>
        <v>CAVALETE TIPO A,COMPREENDENDO TODOS OS RECURSOS NECESSARIOSCONFORME INSTRUCOES DO EDITAL DA CEDAE,DIAMETRO DE 1".FORNECIMENTO E COLOCACAO</v>
      </c>
      <c r="C17913" s="197" t="s">
        <v>34961</v>
      </c>
      <c r="D17913" s="197" t="s">
        <v>34968</v>
      </c>
      <c r="E17913" s="197" t="s">
        <v>8002</v>
      </c>
      <c r="I17913" s="197" t="s">
        <v>30</v>
      </c>
      <c r="J17913" s="197" t="n">
        <v>213.6</v>
      </c>
    </row>
    <row r="17914" customFormat="false" ht="12.75" hidden="true" customHeight="false" outlineLevel="0" collapsed="false">
      <c r="A17914" s="197" t="s">
        <v>34970</v>
      </c>
      <c r="B17914" s="197" t="str">
        <f aca="false">C17914&amp;D17914&amp;E17914&amp;F17914&amp;G17914&amp;H17914</f>
        <v>CONJUNTO DE MATERIAIS PARA RAMAL PREDIAL EM PVC RQ,DIAMETRODE 1/2",PADRAO NORMAL,LIGADO EM DISTRIBUIDOR DE PVC COM DIAMETRO DE 50MM(2").FORNECIMENTO E COLOCACAO</v>
      </c>
      <c r="C17914" s="197" t="s">
        <v>34971</v>
      </c>
      <c r="D17914" s="197" t="s">
        <v>34972</v>
      </c>
      <c r="E17914" s="197" t="s">
        <v>34973</v>
      </c>
      <c r="I17914" s="197" t="s">
        <v>30</v>
      </c>
      <c r="J17914" s="197" t="n">
        <v>68.16</v>
      </c>
    </row>
    <row r="17915" customFormat="false" ht="12.75" hidden="true" customHeight="false" outlineLevel="0" collapsed="false">
      <c r="A17915" s="197" t="s">
        <v>34974</v>
      </c>
      <c r="B17915" s="197" t="str">
        <f aca="false">C17915&amp;D17915&amp;E17915&amp;F17915&amp;G17915&amp;H17915</f>
        <v>CONJUNTO DE MATERIAIS PARA RAMAL PREDIAL EM PVC RQ,DIAMETRODE 1/2",PADRAO NORMAL,LIGADO EM DISTRIBUIDOR DE PVC COM DIAMETRO DE 50MM(2").FORNECIMENTO E COLOCACAO</v>
      </c>
      <c r="C17915" s="197" t="s">
        <v>34971</v>
      </c>
      <c r="D17915" s="197" t="s">
        <v>34972</v>
      </c>
      <c r="E17915" s="197" t="s">
        <v>34973</v>
      </c>
      <c r="I17915" s="197" t="s">
        <v>30</v>
      </c>
      <c r="J17915" s="197" t="n">
        <v>65.69</v>
      </c>
    </row>
    <row r="17916" customFormat="false" ht="12.75" hidden="true" customHeight="false" outlineLevel="0" collapsed="false">
      <c r="A17916" s="197" t="s">
        <v>34975</v>
      </c>
      <c r="B17916" s="197" t="str">
        <f aca="false">C17916&amp;D17916&amp;E17916&amp;F17916&amp;G17916&amp;H17916</f>
        <v>CONJUNTO DE MATERIAIS PARA RAMAL PREDIAL EM PVC RQ,DIAMETRODE 1/2",PADRAO NORMAL,LIGADO EM DISTRIBUIDOR DE PVC COM DIAMETRO DE 75MM(3").FORNECIMENTO E COLOCACAO</v>
      </c>
      <c r="C17916" s="197" t="s">
        <v>34971</v>
      </c>
      <c r="D17916" s="197" t="s">
        <v>34972</v>
      </c>
      <c r="E17916" s="197" t="s">
        <v>34976</v>
      </c>
      <c r="I17916" s="197" t="s">
        <v>30</v>
      </c>
      <c r="J17916" s="197" t="n">
        <v>73.85</v>
      </c>
    </row>
    <row r="17917" customFormat="false" ht="12.75" hidden="true" customHeight="false" outlineLevel="0" collapsed="false">
      <c r="A17917" s="197" t="s">
        <v>34977</v>
      </c>
      <c r="B17917" s="197" t="str">
        <f aca="false">C17917&amp;D17917&amp;E17917&amp;F17917&amp;G17917&amp;H17917</f>
        <v>CONJUNTO DE MATERIAIS PARA RAMAL PREDIAL EM PVC RQ,DIAMETRODE 1/2",PADRAO NORMAL,LIGADO EM DISTRIBUIDOR DE PVC COM DIAMETRO DE 75MM(3").FORNECIMENTO E COLOCACAO</v>
      </c>
      <c r="C17917" s="197" t="s">
        <v>34971</v>
      </c>
      <c r="D17917" s="197" t="s">
        <v>34972</v>
      </c>
      <c r="E17917" s="197" t="s">
        <v>34976</v>
      </c>
      <c r="I17917" s="197" t="s">
        <v>30</v>
      </c>
      <c r="J17917" s="197" t="n">
        <v>70.89</v>
      </c>
    </row>
    <row r="17918" customFormat="false" ht="12.75" hidden="true" customHeight="false" outlineLevel="0" collapsed="false">
      <c r="A17918" s="197" t="s">
        <v>34978</v>
      </c>
      <c r="B17918" s="197" t="str">
        <f aca="false">C17918&amp;D17918&amp;E17918&amp;F17918&amp;G17918&amp;H17918</f>
        <v>CONJUNTO DE MATERIAIS PARA RAMAL PREDIAL EM PVC RQ,DIAMETRODE 1/2",PADRAO NORMAL,LIGADO EM DISTRIBUIDOR DE FERRO FUNDIDO K-7,COM DIAMETRO DE 75MM (3").FORNECIMENTO E COLOCACAO</v>
      </c>
      <c r="C17918" s="197" t="s">
        <v>34971</v>
      </c>
      <c r="D17918" s="197" t="s">
        <v>34979</v>
      </c>
      <c r="E17918" s="197" t="s">
        <v>34980</v>
      </c>
      <c r="I17918" s="197" t="s">
        <v>30</v>
      </c>
      <c r="J17918" s="197" t="n">
        <v>223.69</v>
      </c>
    </row>
    <row r="17919" customFormat="false" ht="12.75" hidden="true" customHeight="false" outlineLevel="0" collapsed="false">
      <c r="A17919" s="197" t="s">
        <v>34981</v>
      </c>
      <c r="B17919" s="197" t="str">
        <f aca="false">C17919&amp;D17919&amp;E17919&amp;F17919&amp;G17919&amp;H17919</f>
        <v>CONJUNTO DE MATERIAIS PARA RAMAL PREDIAL EM PVC RQ,DIAMETRODE 1/2",PADRAO NORMAL,LIGADO EM DISTRIBUIDOR DE FERRO FUNDIDO K-7,COM DIAMETRO DE 75MM (3").FORNECIMENTO E COLOCACAO</v>
      </c>
      <c r="C17919" s="197" t="s">
        <v>34971</v>
      </c>
      <c r="D17919" s="197" t="s">
        <v>34979</v>
      </c>
      <c r="E17919" s="197" t="s">
        <v>34980</v>
      </c>
      <c r="I17919" s="197" t="s">
        <v>30</v>
      </c>
      <c r="J17919" s="197" t="n">
        <v>219.74</v>
      </c>
    </row>
    <row r="17920" customFormat="false" ht="12.75" hidden="true" customHeight="false" outlineLevel="0" collapsed="false">
      <c r="A17920" s="197" t="s">
        <v>34982</v>
      </c>
      <c r="B17920" s="197" t="str">
        <f aca="false">C17920&amp;D17920&amp;E17920&amp;F17920&amp;G17920&amp;H17920</f>
        <v>CONJUNTO DE MATERIAIS PARA RAMAL PREDIAL EM PVC RQ,DIAMETRODE 1/2",PADRAO NORMAL,LIGADO EM DISTRIBUIDOR DE FERRO FUNDIDO K-7,OU PVC,COM DIAMETRO DE 100MM(4").FORNECIMENTO E COLOCACAO</v>
      </c>
      <c r="C17920" s="197" t="s">
        <v>34971</v>
      </c>
      <c r="D17920" s="197" t="s">
        <v>34979</v>
      </c>
      <c r="E17920" s="197" t="s">
        <v>34983</v>
      </c>
      <c r="F17920" s="197" t="s">
        <v>7353</v>
      </c>
      <c r="I17920" s="197" t="s">
        <v>30</v>
      </c>
      <c r="J17920" s="197" t="n">
        <v>232.43</v>
      </c>
    </row>
    <row r="17921" customFormat="false" ht="12.75" hidden="true" customHeight="false" outlineLevel="0" collapsed="false">
      <c r="A17921" s="197" t="s">
        <v>34984</v>
      </c>
      <c r="B17921" s="197" t="str">
        <f aca="false">C17921&amp;D17921&amp;E17921&amp;F17921&amp;G17921&amp;H17921</f>
        <v>CONJUNTO DE MATERIAIS PARA RAMAL PREDIAL EM PVC RQ,DIAMETRODE 1/2",PADRAO NORMAL,LIGADO EM DISTRIBUIDOR DE FERRO FUNDIDO K-7,OU PVC,COM DIAMETRO DE 100MM(4").FORNECIMENTO E COLOCACAO</v>
      </c>
      <c r="C17921" s="197" t="s">
        <v>34971</v>
      </c>
      <c r="D17921" s="197" t="s">
        <v>34979</v>
      </c>
      <c r="E17921" s="197" t="s">
        <v>34983</v>
      </c>
      <c r="F17921" s="197" t="s">
        <v>7353</v>
      </c>
      <c r="I17921" s="197" t="s">
        <v>30</v>
      </c>
      <c r="J17921" s="197" t="n">
        <v>227.99</v>
      </c>
    </row>
    <row r="17922" customFormat="false" ht="12.75" hidden="true" customHeight="false" outlineLevel="0" collapsed="false">
      <c r="A17922" s="197" t="s">
        <v>34985</v>
      </c>
      <c r="B17922" s="197" t="str">
        <f aca="false">C17922&amp;D17922&amp;E17922&amp;F17922&amp;G17922&amp;H17922</f>
        <v>CONJUNTO DE MATERIAIS PARA RAMAL PREDIAL EM PVC RQ,DIAMETRODE 3/4",PADRAO NORMAL,LIGADO EM DISTRIBUIDOR DE PVC COM DIAMETRO DE 50MM(2").FORNECIMENTO E COLOCACAO</v>
      </c>
      <c r="C17922" s="197" t="s">
        <v>34971</v>
      </c>
      <c r="D17922" s="197" t="s">
        <v>34986</v>
      </c>
      <c r="E17922" s="197" t="s">
        <v>34973</v>
      </c>
      <c r="I17922" s="197" t="s">
        <v>30</v>
      </c>
      <c r="J17922" s="197" t="n">
        <v>99.91</v>
      </c>
    </row>
    <row r="17923" customFormat="false" ht="12.75" hidden="true" customHeight="false" outlineLevel="0" collapsed="false">
      <c r="A17923" s="197" t="s">
        <v>34987</v>
      </c>
      <c r="B17923" s="197" t="str">
        <f aca="false">C17923&amp;D17923&amp;E17923&amp;F17923&amp;G17923&amp;H17923</f>
        <v>CONJUNTO DE MATERIAIS PARA RAMAL PREDIAL EM PVC RQ,DIAMETRODE 3/4",PADRAO NORMAL,LIGADO EM DISTRIBUIDOR DE PVC COM DIAMETRO DE 50MM(2").FORNECIMENTO E COLOCACAO</v>
      </c>
      <c r="C17923" s="197" t="s">
        <v>34971</v>
      </c>
      <c r="D17923" s="197" t="s">
        <v>34986</v>
      </c>
      <c r="E17923" s="197" t="s">
        <v>34973</v>
      </c>
      <c r="I17923" s="197" t="s">
        <v>30</v>
      </c>
      <c r="J17923" s="197" t="n">
        <v>97.45</v>
      </c>
    </row>
    <row r="17924" customFormat="false" ht="12.75" hidden="true" customHeight="false" outlineLevel="0" collapsed="false">
      <c r="A17924" s="197" t="s">
        <v>34988</v>
      </c>
      <c r="B17924" s="197" t="str">
        <f aca="false">C17924&amp;D17924&amp;E17924&amp;F17924&amp;G17924&amp;H17924</f>
        <v>CONJUNTO DE MATERIAIS PARA RAMAL PREDIAL EM PVC RQ,DIAMETRODE 3/4",PADRAO NORMAL,LIGADO EM DISTRIBUIDOR DE PVC COM DIAMETRO DE 75MM(3").FORNECIMENTO E COLOCACAO</v>
      </c>
      <c r="C17924" s="197" t="s">
        <v>34971</v>
      </c>
      <c r="D17924" s="197" t="s">
        <v>34986</v>
      </c>
      <c r="E17924" s="197" t="s">
        <v>34976</v>
      </c>
      <c r="I17924" s="197" t="s">
        <v>30</v>
      </c>
      <c r="J17924" s="197" t="n">
        <v>105.61</v>
      </c>
    </row>
    <row r="17925" customFormat="false" ht="12.75" hidden="true" customHeight="false" outlineLevel="0" collapsed="false">
      <c r="A17925" s="197" t="s">
        <v>34989</v>
      </c>
      <c r="B17925" s="197" t="str">
        <f aca="false">C17925&amp;D17925&amp;E17925&amp;F17925&amp;G17925&amp;H17925</f>
        <v>CONJUNTO DE MATERIAIS PARA RAMAL PREDIAL EM PVC RQ,DIAMETRODE 3/4",PADRAO NORMAL,LIGADO EM DISTRIBUIDOR DE PVC COM DIAMETRO DE 75MM(3").FORNECIMENTO E COLOCACAO</v>
      </c>
      <c r="C17925" s="197" t="s">
        <v>34971</v>
      </c>
      <c r="D17925" s="197" t="s">
        <v>34986</v>
      </c>
      <c r="E17925" s="197" t="s">
        <v>34976</v>
      </c>
      <c r="I17925" s="197" t="s">
        <v>30</v>
      </c>
      <c r="J17925" s="197" t="n">
        <v>102.65</v>
      </c>
    </row>
    <row r="17926" customFormat="false" ht="12.75" hidden="true" customHeight="false" outlineLevel="0" collapsed="false">
      <c r="A17926" s="197" t="s">
        <v>34990</v>
      </c>
      <c r="B17926" s="197" t="str">
        <f aca="false">C17926&amp;D17926&amp;E17926&amp;F17926&amp;G17926&amp;H17926</f>
        <v>CONJUNTO DE MATERIAIS PARA RAMAL PREDIAL EM PVC RQ,DIAMETRODE 3/4",PADRAO NORMAL,LIGADO EM DISTRIBUIDOR DE FERRO FUNDIDO K-7 COM DIAMETRO DE 75MM(3").FORNECIMENTO E COLOCACAO</v>
      </c>
      <c r="C17926" s="197" t="s">
        <v>34971</v>
      </c>
      <c r="D17926" s="197" t="s">
        <v>34991</v>
      </c>
      <c r="E17926" s="197" t="s">
        <v>34992</v>
      </c>
      <c r="I17926" s="197" t="s">
        <v>30</v>
      </c>
      <c r="J17926" s="197" t="n">
        <v>285.56</v>
      </c>
    </row>
    <row r="17927" customFormat="false" ht="12.75" hidden="true" customHeight="false" outlineLevel="0" collapsed="false">
      <c r="A17927" s="197" t="s">
        <v>34993</v>
      </c>
      <c r="B17927" s="197" t="str">
        <f aca="false">C17927&amp;D17927&amp;E17927&amp;F17927&amp;G17927&amp;H17927</f>
        <v>CONJUNTO DE MATERIAIS PARA RAMAL PREDIAL EM PVC RQ,DIAMETRODE 3/4",PADRAO NORMAL,LIGADO EM DISTRIBUIDOR DE FERRO FUNDIDO K-7 COM DIAMETRO DE 75MM(3").FORNECIMENTO E COLOCACAO</v>
      </c>
      <c r="C17927" s="197" t="s">
        <v>34971</v>
      </c>
      <c r="D17927" s="197" t="s">
        <v>34991</v>
      </c>
      <c r="E17927" s="197" t="s">
        <v>34992</v>
      </c>
      <c r="I17927" s="197" t="s">
        <v>30</v>
      </c>
      <c r="J17927" s="197" t="n">
        <v>282.6</v>
      </c>
    </row>
    <row r="17928" customFormat="false" ht="12.75" hidden="true" customHeight="false" outlineLevel="0" collapsed="false">
      <c r="A17928" s="197" t="s">
        <v>34994</v>
      </c>
      <c r="B17928" s="197" t="str">
        <f aca="false">C17928&amp;D17928&amp;E17928&amp;F17928&amp;G17928&amp;H17928</f>
        <v>CONJUNTO DE MATERIAIS PARA RAMAL PREDIAL EM PVC RQ,DIAMETRODE 3/4",PADRAO NORMAL,LIGADO EM DISTRIBUIDOR DE FERRO FUNDIDO K-7 OU PVC COM DIAMETRO DE 100MM(4").FORNECIMENTO E COLOCACAO</v>
      </c>
      <c r="C17928" s="197" t="s">
        <v>34971</v>
      </c>
      <c r="D17928" s="197" t="s">
        <v>34991</v>
      </c>
      <c r="E17928" s="197" t="s">
        <v>34995</v>
      </c>
      <c r="F17928" s="197" t="s">
        <v>7353</v>
      </c>
      <c r="I17928" s="197" t="s">
        <v>30</v>
      </c>
      <c r="J17928" s="197" t="n">
        <v>298</v>
      </c>
    </row>
    <row r="17929" customFormat="false" ht="12.75" hidden="true" customHeight="false" outlineLevel="0" collapsed="false">
      <c r="A17929" s="197" t="s">
        <v>34996</v>
      </c>
      <c r="B17929" s="197" t="str">
        <f aca="false">C17929&amp;D17929&amp;E17929&amp;F17929&amp;G17929&amp;H17929</f>
        <v>CONJUNTO DE MATERIAIS PARA RAMAL PREDIAL EM PVC RQ,DIAMETRODE 3/4",PADRAO NORMAL,LIGADO EM DISTRIBUIDOR DE FERRO FUNDIDO K-7 OU PVC COM DIAMETRO DE 100MM(4").FORNECIMENTO E COLOCACAO</v>
      </c>
      <c r="C17929" s="197" t="s">
        <v>34971</v>
      </c>
      <c r="D17929" s="197" t="s">
        <v>34991</v>
      </c>
      <c r="E17929" s="197" t="s">
        <v>34995</v>
      </c>
      <c r="F17929" s="197" t="s">
        <v>7353</v>
      </c>
      <c r="I17929" s="197" t="s">
        <v>30</v>
      </c>
      <c r="J17929" s="197" t="n">
        <v>294.05</v>
      </c>
    </row>
    <row r="17930" customFormat="false" ht="12.75" hidden="true" customHeight="false" outlineLevel="0" collapsed="false">
      <c r="A17930" s="197" t="s">
        <v>34997</v>
      </c>
      <c r="B17930" s="197" t="str">
        <f aca="false">C17930&amp;D17930&amp;E17930&amp;F17930&amp;G17930&amp;H17930</f>
        <v>CONJUNTO DE MATERIAIS PARA RAMAL PREDIAL EM PVC RQ,DIAMETRO DE 1",PADRAO NORMAL,LIGADO EM DISTRIBUIDOR DE PVC COM DIAMETRO DE 50MM(2").FORNECIMENTO E COLOCACAO</v>
      </c>
      <c r="C17930" s="197" t="s">
        <v>34971</v>
      </c>
      <c r="D17930" s="197" t="s">
        <v>34998</v>
      </c>
      <c r="E17930" s="197" t="s">
        <v>34999</v>
      </c>
      <c r="I17930" s="197" t="s">
        <v>30</v>
      </c>
      <c r="J17930" s="197" t="n">
        <v>522.52</v>
      </c>
    </row>
    <row r="17931" customFormat="false" ht="12.75" hidden="true" customHeight="false" outlineLevel="0" collapsed="false">
      <c r="A17931" s="197" t="s">
        <v>35000</v>
      </c>
      <c r="B17931" s="197" t="str">
        <f aca="false">C17931&amp;D17931&amp;E17931&amp;F17931&amp;G17931&amp;H17931</f>
        <v>CONJUNTO DE MATERIAIS PARA RAMAL PREDIAL EM PVC RQ,DIAMETRO DE 1",PADRAO NORMAL,LIGADO EM DISTRIBUIDOR DE PVC COM DIAMETRO DE 50MM(2").FORNECIMENTO E COLOCACAO</v>
      </c>
      <c r="C17931" s="197" t="s">
        <v>34971</v>
      </c>
      <c r="D17931" s="197" t="s">
        <v>34998</v>
      </c>
      <c r="E17931" s="197" t="s">
        <v>34999</v>
      </c>
      <c r="I17931" s="197" t="s">
        <v>30</v>
      </c>
      <c r="J17931" s="197" t="n">
        <v>518.08</v>
      </c>
    </row>
    <row r="17932" customFormat="false" ht="12.75" hidden="true" customHeight="false" outlineLevel="0" collapsed="false">
      <c r="A17932" s="197" t="s">
        <v>35001</v>
      </c>
      <c r="B17932" s="197" t="str">
        <f aca="false">C17932&amp;D17932&amp;E17932&amp;F17932&amp;G17932&amp;H17932</f>
        <v>CONJUNTO DE MATERIAIS PARA RAMAL PREDIAL EM PVC RQ,DIAMETRODE 1",PADRAO NORMAL,LIGADO EM DISTRIBUIDOR DE FERRO FUNDIDOK-7 OU PVC COM DIAMETRO DE 75MM(3").FORNECIMENTO E COLOCACAO</v>
      </c>
      <c r="C17932" s="197" t="s">
        <v>34971</v>
      </c>
      <c r="D17932" s="197" t="s">
        <v>35002</v>
      </c>
      <c r="E17932" s="197" t="s">
        <v>35003</v>
      </c>
      <c r="I17932" s="197" t="s">
        <v>30</v>
      </c>
      <c r="J17932" s="197" t="n">
        <v>526.43</v>
      </c>
    </row>
    <row r="17933" customFormat="false" ht="12.75" hidden="true" customHeight="false" outlineLevel="0" collapsed="false">
      <c r="A17933" s="197" t="s">
        <v>35004</v>
      </c>
      <c r="B17933" s="197" t="str">
        <f aca="false">C17933&amp;D17933&amp;E17933&amp;F17933&amp;G17933&amp;H17933</f>
        <v>CONJUNTO DE MATERIAIS PARA RAMAL PREDIAL EM PVC RQ,DIAMETRODE 1",PADRAO NORMAL,LIGADO EM DISTRIBUIDOR DE FERRO FUNDIDOK-7 OU PVC COM DIAMETRO DE 75MM(3").FORNECIMENTO E COLOCACAO</v>
      </c>
      <c r="C17933" s="197" t="s">
        <v>34971</v>
      </c>
      <c r="D17933" s="197" t="s">
        <v>35002</v>
      </c>
      <c r="E17933" s="197" t="s">
        <v>35003</v>
      </c>
      <c r="I17933" s="197" t="s">
        <v>30</v>
      </c>
      <c r="J17933" s="197" t="n">
        <v>521.5</v>
      </c>
    </row>
    <row r="17934" customFormat="false" ht="12.75" hidden="true" customHeight="false" outlineLevel="0" collapsed="false">
      <c r="A17934" s="197" t="s">
        <v>35005</v>
      </c>
      <c r="B17934" s="197" t="str">
        <f aca="false">C17934&amp;D17934&amp;E17934&amp;F17934&amp;G17934&amp;H17934</f>
        <v>CONJUNTO DE MATERIAIS PARA RAMAL PREDIAL EM PVC RQ,DIAMETRODE 1",PADRAO NORMAL,LIGADO EM DISTRIBUIDOR DE FERRO FUNDIDOK-7 OU PVC COM DIAMETRO DE 100MM(4").FORNECIMENTO E COLOCACAO</v>
      </c>
      <c r="C17934" s="197" t="s">
        <v>34971</v>
      </c>
      <c r="D17934" s="197" t="s">
        <v>35002</v>
      </c>
      <c r="E17934" s="197" t="s">
        <v>35006</v>
      </c>
      <c r="F17934" s="197" t="s">
        <v>4378</v>
      </c>
      <c r="I17934" s="197" t="s">
        <v>30</v>
      </c>
      <c r="J17934" s="197" t="n">
        <v>535.17</v>
      </c>
    </row>
    <row r="17935" customFormat="false" ht="12.75" hidden="true" customHeight="false" outlineLevel="0" collapsed="false">
      <c r="A17935" s="197" t="s">
        <v>35007</v>
      </c>
      <c r="B17935" s="197" t="str">
        <f aca="false">C17935&amp;D17935&amp;E17935&amp;F17935&amp;G17935&amp;H17935</f>
        <v>CONJUNTO DE MATERIAIS PARA RAMAL PREDIAL EM PVC RQ,DIAMETRODE 1",PADRAO NORMAL,LIGADO EM DISTRIBUIDOR DE FERRO FUNDIDOK-7 OU PVC COM DIAMETRO DE 100MM(4").FORNECIMENTO E COLOCACAO</v>
      </c>
      <c r="C17935" s="197" t="s">
        <v>34971</v>
      </c>
      <c r="D17935" s="197" t="s">
        <v>35002</v>
      </c>
      <c r="E17935" s="197" t="s">
        <v>35006</v>
      </c>
      <c r="F17935" s="197" t="s">
        <v>4378</v>
      </c>
      <c r="I17935" s="197" t="s">
        <v>30</v>
      </c>
      <c r="J17935" s="197" t="n">
        <v>529.74</v>
      </c>
    </row>
    <row r="17936" customFormat="false" ht="12.75" hidden="true" customHeight="false" outlineLevel="0" collapsed="false">
      <c r="A17936" s="197" t="s">
        <v>35008</v>
      </c>
      <c r="B17936" s="197" t="str">
        <f aca="false">C17936&amp;D17936&amp;E17936&amp;F17936&amp;G17936&amp;H17936</f>
        <v>INSTALACAO DE RAMAL PREDIAL NAO EXECUTADO POR TOTAL IMPOSSIBILIDADE</v>
      </c>
      <c r="C17936" s="197" t="s">
        <v>35009</v>
      </c>
      <c r="D17936" s="197" t="s">
        <v>35010</v>
      </c>
      <c r="I17936" s="197" t="s">
        <v>30</v>
      </c>
      <c r="J17936" s="197" t="n">
        <v>36.99</v>
      </c>
    </row>
    <row r="17937" customFormat="false" ht="12.75" hidden="true" customHeight="false" outlineLevel="0" collapsed="false">
      <c r="A17937" s="197" t="s">
        <v>35011</v>
      </c>
      <c r="B17937" s="197" t="str">
        <f aca="false">C17937&amp;D17937&amp;E17937&amp;F17937&amp;G17937&amp;H17937</f>
        <v>INSTALACAO DE RAMAL PREDIAL NAO EXECUTADO POR TOTAL IMPOSSIBILIDADE</v>
      </c>
      <c r="C17937" s="197" t="s">
        <v>35009</v>
      </c>
      <c r="D17937" s="197" t="s">
        <v>35010</v>
      </c>
      <c r="I17937" s="197" t="s">
        <v>30</v>
      </c>
      <c r="J17937" s="197" t="n">
        <v>32.06</v>
      </c>
    </row>
    <row r="17938" customFormat="false" ht="12.75" hidden="true" customHeight="false" outlineLevel="0" collapsed="false">
      <c r="A17938" s="197" t="s">
        <v>35012</v>
      </c>
      <c r="B17938" s="197" t="str">
        <f aca="false">C17938&amp;D17938&amp;E17938&amp;F17938&amp;G17938&amp;H17938</f>
        <v>PREPARO E ASSENTAMENTO DE CAVALETE PADRAO NORMAL CEDAE COM DIAMETRO DE 1/2",EXCLUSIVE FORNECIMENTO DE TUBOS,PECAS E REGISTROS</v>
      </c>
      <c r="C17938" s="197" t="s">
        <v>35013</v>
      </c>
      <c r="D17938" s="197" t="s">
        <v>35014</v>
      </c>
      <c r="E17938" s="197" t="s">
        <v>35015</v>
      </c>
      <c r="I17938" s="197" t="s">
        <v>30</v>
      </c>
      <c r="J17938" s="197" t="n">
        <v>39.58</v>
      </c>
    </row>
    <row r="17939" customFormat="false" ht="12.75" hidden="true" customHeight="false" outlineLevel="0" collapsed="false">
      <c r="A17939" s="197" t="s">
        <v>35016</v>
      </c>
      <c r="B17939" s="197" t="str">
        <f aca="false">C17939&amp;D17939&amp;E17939&amp;F17939&amp;G17939&amp;H17939</f>
        <v>PREPARO E ASSENTAMENTO DE CAVALETE PADRAO NORMAL CEDAE COM DIAMETRO DE 1/2",EXCLUSIVE FORNECIMENTO DE TUBOS,PECAS E REGISTROS</v>
      </c>
      <c r="C17939" s="197" t="s">
        <v>35013</v>
      </c>
      <c r="D17939" s="197" t="s">
        <v>35014</v>
      </c>
      <c r="E17939" s="197" t="s">
        <v>35015</v>
      </c>
      <c r="I17939" s="197" t="s">
        <v>30</v>
      </c>
      <c r="J17939" s="197" t="n">
        <v>34.3</v>
      </c>
    </row>
    <row r="17940" customFormat="false" ht="12.75" hidden="true" customHeight="false" outlineLevel="0" collapsed="false">
      <c r="A17940" s="197" t="s">
        <v>35017</v>
      </c>
      <c r="B17940" s="197" t="str">
        <f aca="false">C17940&amp;D17940&amp;E17940&amp;F17940&amp;G17940&amp;H17940</f>
        <v>PREPARO E ASSENTAMENTO DE CAVALETE PADRAO NORMAL CEDAE COM DIAMETRO DE 3/4",EXCLUSIVE FORNECIMENTO DE TUBOS,PECAS E REGISTROS</v>
      </c>
      <c r="C17940" s="197" t="s">
        <v>35013</v>
      </c>
      <c r="D17940" s="197" t="s">
        <v>35018</v>
      </c>
      <c r="E17940" s="197" t="s">
        <v>35015</v>
      </c>
      <c r="I17940" s="197" t="s">
        <v>30</v>
      </c>
      <c r="J17940" s="197" t="n">
        <v>48.46</v>
      </c>
    </row>
    <row r="17941" customFormat="false" ht="12.75" hidden="true" customHeight="false" outlineLevel="0" collapsed="false">
      <c r="A17941" s="197" t="s">
        <v>35019</v>
      </c>
      <c r="B17941" s="197" t="str">
        <f aca="false">C17941&amp;D17941&amp;E17941&amp;F17941&amp;G17941&amp;H17941</f>
        <v>PREPARO E ASSENTAMENTO DE CAVALETE PADRAO NORMAL CEDAE COM DIAMETRO DE 3/4",EXCLUSIVE FORNECIMENTO DE TUBOS,PECAS E REGISTROS</v>
      </c>
      <c r="C17941" s="197" t="s">
        <v>35013</v>
      </c>
      <c r="D17941" s="197" t="s">
        <v>35018</v>
      </c>
      <c r="E17941" s="197" t="s">
        <v>35015</v>
      </c>
      <c r="I17941" s="197" t="s">
        <v>30</v>
      </c>
      <c r="J17941" s="197" t="n">
        <v>42</v>
      </c>
    </row>
    <row r="17942" customFormat="false" ht="12.75" hidden="true" customHeight="false" outlineLevel="0" collapsed="false">
      <c r="A17942" s="197" t="s">
        <v>35020</v>
      </c>
      <c r="B17942" s="197" t="str">
        <f aca="false">C17942&amp;D17942&amp;E17942&amp;F17942&amp;G17942&amp;H17942</f>
        <v>PREPARO E ASSENTAMENTO DE CAVALETE PADRAO NORMAL CEDAE COM DIAMETRO DE 1",EXCLUSIVE FORNECIMENTO DE TUBOS,PECAS E REGISTROS</v>
      </c>
      <c r="C17942" s="197" t="s">
        <v>35013</v>
      </c>
      <c r="D17942" s="197" t="s">
        <v>35021</v>
      </c>
      <c r="E17942" s="197" t="s">
        <v>35022</v>
      </c>
      <c r="I17942" s="197" t="s">
        <v>30</v>
      </c>
      <c r="J17942" s="197" t="n">
        <v>66.59</v>
      </c>
    </row>
    <row r="17943" customFormat="false" ht="12.75" hidden="true" customHeight="false" outlineLevel="0" collapsed="false">
      <c r="A17943" s="197" t="s">
        <v>35023</v>
      </c>
      <c r="B17943" s="197" t="str">
        <f aca="false">C17943&amp;D17943&amp;E17943&amp;F17943&amp;G17943&amp;H17943</f>
        <v>PREPARO E ASSENTAMENTO DE CAVALETE PADRAO NORMAL CEDAE COM DIAMETRO DE 1",EXCLUSIVE FORNECIMENTO DE TUBOS,PECAS E REGISTROS</v>
      </c>
      <c r="C17943" s="197" t="s">
        <v>35013</v>
      </c>
      <c r="D17943" s="197" t="s">
        <v>35021</v>
      </c>
      <c r="E17943" s="197" t="s">
        <v>35022</v>
      </c>
      <c r="I17943" s="197" t="s">
        <v>30</v>
      </c>
      <c r="J17943" s="197" t="n">
        <v>57.71</v>
      </c>
    </row>
    <row r="17944" customFormat="false" ht="12.75" hidden="true" customHeight="false" outlineLevel="0" collapsed="false">
      <c r="A17944" s="197" t="s">
        <v>35024</v>
      </c>
      <c r="B17944" s="197" t="str">
        <f aca="false">C17944&amp;D17944&amp;E17944&amp;F17944&amp;G17944&amp;H17944</f>
        <v>PREPARO E ASSENTAMENTO DE CAVALETE PADRAO NORMAL CEDAE COM DIAMETRO DE 1.1/2",EXCLUSIVE FORNECIMENTO DE TUBOS,PECAS E REGISTROS</v>
      </c>
      <c r="C17944" s="197" t="s">
        <v>35013</v>
      </c>
      <c r="D17944" s="197" t="s">
        <v>35025</v>
      </c>
      <c r="E17944" s="197" t="s">
        <v>35026</v>
      </c>
      <c r="I17944" s="197" t="s">
        <v>30</v>
      </c>
      <c r="J17944" s="197" t="n">
        <v>101.74</v>
      </c>
    </row>
    <row r="17945" customFormat="false" ht="12.75" hidden="true" customHeight="false" outlineLevel="0" collapsed="false">
      <c r="A17945" s="197" t="s">
        <v>35027</v>
      </c>
      <c r="B17945" s="197" t="str">
        <f aca="false">C17945&amp;D17945&amp;E17945&amp;F17945&amp;G17945&amp;H17945</f>
        <v>PREPARO E ASSENTAMENTO DE CAVALETE PADRAO NORMAL CEDAE COM DIAMETRO DE 1.1/2",EXCLUSIVE FORNECIMENTO DE TUBOS,PECAS E REGISTROS</v>
      </c>
      <c r="C17945" s="197" t="s">
        <v>35013</v>
      </c>
      <c r="D17945" s="197" t="s">
        <v>35025</v>
      </c>
      <c r="E17945" s="197" t="s">
        <v>35026</v>
      </c>
      <c r="I17945" s="197" t="s">
        <v>30</v>
      </c>
      <c r="J17945" s="197" t="n">
        <v>88.17</v>
      </c>
    </row>
    <row r="17946" customFormat="false" ht="12.75" hidden="true" customHeight="false" outlineLevel="0" collapsed="false">
      <c r="A17946" s="197" t="s">
        <v>35028</v>
      </c>
      <c r="B17946" s="197" t="str">
        <f aca="false">C17946&amp;D17946&amp;E17946&amp;F17946&amp;G17946&amp;H17946</f>
        <v>PREPARO E ASSENTAMENTO DE CAVALETE PADRAO NORMAL CEDAE COM DIAMETRO DE 2",EXCLUSIVE FORNECIMENTO DE TUBOS,PECAS E REGISTROS</v>
      </c>
      <c r="C17946" s="197" t="s">
        <v>35013</v>
      </c>
      <c r="D17946" s="197" t="s">
        <v>35029</v>
      </c>
      <c r="E17946" s="197" t="s">
        <v>35022</v>
      </c>
      <c r="I17946" s="197" t="s">
        <v>30</v>
      </c>
      <c r="J17946" s="197" t="n">
        <v>137.63</v>
      </c>
    </row>
    <row r="17947" customFormat="false" ht="12.75" hidden="true" customHeight="false" outlineLevel="0" collapsed="false">
      <c r="A17947" s="197" t="s">
        <v>35030</v>
      </c>
      <c r="B17947" s="197" t="str">
        <f aca="false">C17947&amp;D17947&amp;E17947&amp;F17947&amp;G17947&amp;H17947</f>
        <v>PREPARO E ASSENTAMENTO DE CAVALETE PADRAO NORMAL CEDAE COM DIAMETRO DE 2",EXCLUSIVE FORNECIMENTO DE TUBOS,PECAS E REGISTROS</v>
      </c>
      <c r="C17947" s="197" t="s">
        <v>35013</v>
      </c>
      <c r="D17947" s="197" t="s">
        <v>35029</v>
      </c>
      <c r="E17947" s="197" t="s">
        <v>35022</v>
      </c>
      <c r="I17947" s="197" t="s">
        <v>30</v>
      </c>
      <c r="J17947" s="197" t="n">
        <v>119.27</v>
      </c>
    </row>
    <row r="17948" customFormat="false" ht="12.75" hidden="true" customHeight="false" outlineLevel="0" collapsed="false">
      <c r="A17948" s="197" t="s">
        <v>35031</v>
      </c>
      <c r="B17948" s="197" t="str">
        <f aca="false">C17948&amp;D17948&amp;E17948&amp;F17948&amp;G17948&amp;H17948</f>
        <v>PREPARO E ASSENTAMENTO DE CAVALETE TIPO KIT PVC DE 1/2",EXCLUSIVE FORNECIMENTO DO MATERIAL</v>
      </c>
      <c r="C17948" s="197" t="s">
        <v>35032</v>
      </c>
      <c r="D17948" s="197" t="s">
        <v>35033</v>
      </c>
      <c r="I17948" s="197" t="s">
        <v>30</v>
      </c>
      <c r="J17948" s="197" t="n">
        <v>14.79</v>
      </c>
    </row>
    <row r="17949" customFormat="false" ht="12.75" hidden="true" customHeight="false" outlineLevel="0" collapsed="false">
      <c r="A17949" s="197" t="s">
        <v>35034</v>
      </c>
      <c r="B17949" s="197" t="str">
        <f aca="false">C17949&amp;D17949&amp;E17949&amp;F17949&amp;G17949&amp;H17949</f>
        <v>PREPARO E ASSENTAMENTO DE CAVALETE TIPO KIT PVC DE 1/2",EXCLUSIVE FORNECIMENTO DO MATERIAL</v>
      </c>
      <c r="C17949" s="197" t="s">
        <v>35032</v>
      </c>
      <c r="D17949" s="197" t="s">
        <v>35033</v>
      </c>
      <c r="I17949" s="197" t="s">
        <v>30</v>
      </c>
      <c r="J17949" s="197" t="n">
        <v>12.82</v>
      </c>
    </row>
    <row r="17950" customFormat="false" ht="12.75" hidden="true" customHeight="false" outlineLevel="0" collapsed="false">
      <c r="A17950" s="197" t="s">
        <v>35035</v>
      </c>
      <c r="B17950" s="197" t="str">
        <f aca="false">C17950&amp;D17950&amp;E17950&amp;F17950&amp;G17950&amp;H17950</f>
        <v>PREPARO E ASSENTAMENTO DE CAVALETE TIPO KIT PVC DE 3/4",EXCLUSIVE FORNECIMENTO DO MATERIAL</v>
      </c>
      <c r="C17950" s="197" t="s">
        <v>35036</v>
      </c>
      <c r="D17950" s="197" t="s">
        <v>35033</v>
      </c>
      <c r="I17950" s="197" t="s">
        <v>30</v>
      </c>
      <c r="J17950" s="197" t="n">
        <v>17.75</v>
      </c>
    </row>
    <row r="17951" customFormat="false" ht="12.75" hidden="true" customHeight="false" outlineLevel="0" collapsed="false">
      <c r="A17951" s="197" t="s">
        <v>35037</v>
      </c>
      <c r="B17951" s="197" t="str">
        <f aca="false">C17951&amp;D17951&amp;E17951&amp;F17951&amp;G17951&amp;H17951</f>
        <v>PREPARO E ASSENTAMENTO DE CAVALETE TIPO KIT PVC DE 3/4",EXCLUSIVE FORNECIMENTO DO MATERIAL</v>
      </c>
      <c r="C17951" s="197" t="s">
        <v>35036</v>
      </c>
      <c r="D17951" s="197" t="s">
        <v>35033</v>
      </c>
      <c r="I17951" s="197" t="s">
        <v>30</v>
      </c>
      <c r="J17951" s="197" t="n">
        <v>15.39</v>
      </c>
    </row>
    <row r="17952" customFormat="false" ht="12.75" hidden="true" customHeight="false" outlineLevel="0" collapsed="false">
      <c r="A17952" s="197" t="s">
        <v>35038</v>
      </c>
      <c r="B17952" s="197"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197" t="s">
        <v>35039</v>
      </c>
      <c r="D17952" s="197" t="s">
        <v>35040</v>
      </c>
      <c r="E17952" s="197" t="s">
        <v>35041</v>
      </c>
      <c r="F17952" s="197" t="s">
        <v>35042</v>
      </c>
      <c r="I17952" s="197" t="s">
        <v>30</v>
      </c>
      <c r="J17952" s="197" t="n">
        <v>11.83</v>
      </c>
    </row>
    <row r="17953" customFormat="false" ht="12.75" hidden="true" customHeight="false" outlineLevel="0" collapsed="false">
      <c r="A17953" s="197" t="s">
        <v>35043</v>
      </c>
      <c r="B17953" s="197"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197" t="s">
        <v>35039</v>
      </c>
      <c r="D17953" s="197" t="s">
        <v>35040</v>
      </c>
      <c r="E17953" s="197" t="s">
        <v>35041</v>
      </c>
      <c r="F17953" s="197" t="s">
        <v>35042</v>
      </c>
      <c r="I17953" s="197" t="s">
        <v>30</v>
      </c>
      <c r="J17953" s="197" t="n">
        <v>10.26</v>
      </c>
    </row>
    <row r="17954" customFormat="false" ht="12.75" hidden="true" customHeight="false" outlineLevel="0" collapsed="false">
      <c r="A17954" s="197" t="s">
        <v>35044</v>
      </c>
      <c r="B17954" s="197"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197" t="s">
        <v>35039</v>
      </c>
      <c r="D17954" s="197" t="s">
        <v>35045</v>
      </c>
      <c r="E17954" s="197" t="s">
        <v>35046</v>
      </c>
      <c r="F17954" s="197" t="s">
        <v>35047</v>
      </c>
      <c r="I17954" s="197" t="s">
        <v>30</v>
      </c>
      <c r="J17954" s="197" t="n">
        <v>19.23</v>
      </c>
    </row>
    <row r="17955" customFormat="false" ht="12.75" hidden="true" customHeight="false" outlineLevel="0" collapsed="false">
      <c r="A17955" s="197" t="s">
        <v>35048</v>
      </c>
      <c r="B17955" s="197"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197" t="s">
        <v>35039</v>
      </c>
      <c r="D17955" s="197" t="s">
        <v>35045</v>
      </c>
      <c r="E17955" s="197" t="s">
        <v>35046</v>
      </c>
      <c r="F17955" s="197" t="s">
        <v>35047</v>
      </c>
      <c r="I17955" s="197" t="s">
        <v>30</v>
      </c>
      <c r="J17955" s="197" t="n">
        <v>16.67</v>
      </c>
    </row>
    <row r="17956" customFormat="false" ht="12.75" hidden="true" customHeight="false" outlineLevel="0" collapsed="false">
      <c r="A17956" s="197" t="s">
        <v>35049</v>
      </c>
      <c r="B17956" s="197"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197" t="s">
        <v>35039</v>
      </c>
      <c r="D17956" s="197" t="s">
        <v>35050</v>
      </c>
      <c r="E17956" s="197" t="s">
        <v>35051</v>
      </c>
      <c r="F17956" s="197" t="s">
        <v>35042</v>
      </c>
      <c r="I17956" s="197" t="s">
        <v>30</v>
      </c>
      <c r="J17956" s="197" t="n">
        <v>13.31</v>
      </c>
    </row>
    <row r="17957" customFormat="false" ht="12.75" hidden="true" customHeight="false" outlineLevel="0" collapsed="false">
      <c r="A17957" s="197" t="s">
        <v>35052</v>
      </c>
      <c r="B17957" s="197"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197" t="s">
        <v>35039</v>
      </c>
      <c r="D17957" s="197" t="s">
        <v>35050</v>
      </c>
      <c r="E17957" s="197" t="s">
        <v>35051</v>
      </c>
      <c r="F17957" s="197" t="s">
        <v>35042</v>
      </c>
      <c r="I17957" s="197" t="s">
        <v>30</v>
      </c>
      <c r="J17957" s="197" t="n">
        <v>11.54</v>
      </c>
    </row>
    <row r="17958" customFormat="false" ht="12.75" hidden="true" customHeight="false" outlineLevel="0" collapsed="false">
      <c r="A17958" s="197" t="s">
        <v>35053</v>
      </c>
      <c r="B17958" s="197"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197" t="s">
        <v>35039</v>
      </c>
      <c r="D17958" s="197" t="s">
        <v>35054</v>
      </c>
      <c r="E17958" s="197" t="s">
        <v>35046</v>
      </c>
      <c r="F17958" s="197" t="s">
        <v>35055</v>
      </c>
      <c r="I17958" s="197" t="s">
        <v>30</v>
      </c>
      <c r="J17958" s="197" t="n">
        <v>20.71</v>
      </c>
    </row>
    <row r="17959" customFormat="false" ht="12.75" hidden="true" customHeight="false" outlineLevel="0" collapsed="false">
      <c r="A17959" s="197" t="s">
        <v>35056</v>
      </c>
      <c r="B17959" s="197"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197" t="s">
        <v>35039</v>
      </c>
      <c r="D17959" s="197" t="s">
        <v>35054</v>
      </c>
      <c r="E17959" s="197" t="s">
        <v>35046</v>
      </c>
      <c r="F17959" s="197" t="s">
        <v>35055</v>
      </c>
      <c r="I17959" s="197" t="s">
        <v>30</v>
      </c>
      <c r="J17959" s="197" t="n">
        <v>17.95</v>
      </c>
    </row>
    <row r="17960" customFormat="false" ht="12.75" hidden="true" customHeight="false" outlineLevel="0" collapsed="false">
      <c r="A17960" s="197" t="s">
        <v>35057</v>
      </c>
      <c r="B17960" s="197"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197" t="s">
        <v>35039</v>
      </c>
      <c r="D17960" s="197" t="s">
        <v>35058</v>
      </c>
      <c r="E17960" s="197" t="s">
        <v>35059</v>
      </c>
      <c r="F17960" s="197" t="s">
        <v>35060</v>
      </c>
      <c r="I17960" s="197" t="s">
        <v>30</v>
      </c>
      <c r="J17960" s="197" t="n">
        <v>15.16</v>
      </c>
    </row>
    <row r="17961" customFormat="false" ht="12.75" hidden="true" customHeight="false" outlineLevel="0" collapsed="false">
      <c r="A17961" s="197" t="s">
        <v>35061</v>
      </c>
      <c r="B17961" s="197"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197" t="s">
        <v>35039</v>
      </c>
      <c r="D17961" s="197" t="s">
        <v>35058</v>
      </c>
      <c r="E17961" s="197" t="s">
        <v>35059</v>
      </c>
      <c r="F17961" s="197" t="s">
        <v>35060</v>
      </c>
      <c r="I17961" s="197" t="s">
        <v>30</v>
      </c>
      <c r="J17961" s="197" t="n">
        <v>13.14</v>
      </c>
    </row>
    <row r="17962" customFormat="false" ht="12.75" hidden="true" customHeight="false" outlineLevel="0" collapsed="false">
      <c r="A17962" s="197" t="s">
        <v>35062</v>
      </c>
      <c r="B17962" s="197"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197" t="s">
        <v>35039</v>
      </c>
      <c r="D17962" s="197" t="s">
        <v>35063</v>
      </c>
      <c r="E17962" s="197" t="s">
        <v>35064</v>
      </c>
      <c r="F17962" s="197" t="s">
        <v>35065</v>
      </c>
      <c r="I17962" s="197" t="s">
        <v>30</v>
      </c>
      <c r="J17962" s="197" t="n">
        <v>22.56</v>
      </c>
    </row>
    <row r="17963" customFormat="false" ht="12.75" hidden="true" customHeight="false" outlineLevel="0" collapsed="false">
      <c r="A17963" s="197" t="s">
        <v>35066</v>
      </c>
      <c r="B17963" s="197"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197" t="s">
        <v>35039</v>
      </c>
      <c r="D17963" s="197" t="s">
        <v>35063</v>
      </c>
      <c r="E17963" s="197" t="s">
        <v>35064</v>
      </c>
      <c r="F17963" s="197" t="s">
        <v>35065</v>
      </c>
      <c r="I17963" s="197" t="s">
        <v>30</v>
      </c>
      <c r="J17963" s="197" t="n">
        <v>19.55</v>
      </c>
    </row>
    <row r="17964" customFormat="false" ht="12.75" hidden="true" customHeight="false" outlineLevel="0" collapsed="false">
      <c r="A17964" s="197" t="s">
        <v>35067</v>
      </c>
      <c r="B17964" s="197"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197" t="s">
        <v>35039</v>
      </c>
      <c r="D17964" s="197" t="s">
        <v>35068</v>
      </c>
      <c r="E17964" s="197" t="s">
        <v>35069</v>
      </c>
      <c r="F17964" s="197" t="s">
        <v>35070</v>
      </c>
      <c r="I17964" s="197" t="s">
        <v>30</v>
      </c>
      <c r="J17964" s="197" t="n">
        <v>53.64</v>
      </c>
    </row>
    <row r="17965" customFormat="false" ht="12.75" hidden="true" customHeight="false" outlineLevel="0" collapsed="false">
      <c r="A17965" s="197" t="s">
        <v>35071</v>
      </c>
      <c r="B17965" s="197"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197" t="s">
        <v>35039</v>
      </c>
      <c r="D17965" s="197" t="s">
        <v>35068</v>
      </c>
      <c r="E17965" s="197" t="s">
        <v>35069</v>
      </c>
      <c r="F17965" s="197" t="s">
        <v>35070</v>
      </c>
      <c r="I17965" s="197" t="s">
        <v>30</v>
      </c>
      <c r="J17965" s="197" t="n">
        <v>46.49</v>
      </c>
    </row>
    <row r="17966" customFormat="false" ht="12.75" hidden="true" customHeight="false" outlineLevel="0" collapsed="false">
      <c r="A17966" s="197" t="s">
        <v>35072</v>
      </c>
      <c r="B17966" s="197"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197" t="s">
        <v>35039</v>
      </c>
      <c r="D17966" s="197" t="s">
        <v>35073</v>
      </c>
      <c r="E17966" s="197" t="s">
        <v>35074</v>
      </c>
      <c r="F17966" s="197" t="s">
        <v>35075</v>
      </c>
      <c r="I17966" s="197" t="s">
        <v>30</v>
      </c>
      <c r="J17966" s="197" t="n">
        <v>37.73</v>
      </c>
    </row>
    <row r="17967" customFormat="false" ht="12.75" hidden="true" customHeight="false" outlineLevel="0" collapsed="false">
      <c r="A17967" s="197" t="s">
        <v>35076</v>
      </c>
      <c r="B17967" s="197"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197" t="s">
        <v>35039</v>
      </c>
      <c r="D17967" s="197" t="s">
        <v>35073</v>
      </c>
      <c r="E17967" s="197" t="s">
        <v>35074</v>
      </c>
      <c r="F17967" s="197" t="s">
        <v>35075</v>
      </c>
      <c r="I17967" s="197" t="s">
        <v>30</v>
      </c>
      <c r="J17967" s="197" t="n">
        <v>32.7</v>
      </c>
    </row>
    <row r="17968" customFormat="false" ht="12.75" hidden="true" customHeight="false" outlineLevel="0" collapsed="false">
      <c r="A17968" s="197" t="s">
        <v>35077</v>
      </c>
      <c r="B17968" s="197"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197" t="s">
        <v>35039</v>
      </c>
      <c r="D17968" s="197" t="s">
        <v>35078</v>
      </c>
      <c r="E17968" s="197" t="s">
        <v>35079</v>
      </c>
      <c r="F17968" s="197" t="s">
        <v>35080</v>
      </c>
      <c r="I17968" s="197" t="s">
        <v>30</v>
      </c>
      <c r="J17968" s="197" t="n">
        <v>37.73</v>
      </c>
    </row>
    <row r="17969" customFormat="false" ht="12.75" hidden="true" customHeight="false" outlineLevel="0" collapsed="false">
      <c r="A17969" s="197" t="s">
        <v>35081</v>
      </c>
      <c r="B17969" s="197"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197" t="s">
        <v>35039</v>
      </c>
      <c r="D17969" s="197" t="s">
        <v>35078</v>
      </c>
      <c r="E17969" s="197" t="s">
        <v>35079</v>
      </c>
      <c r="F17969" s="197" t="s">
        <v>35080</v>
      </c>
      <c r="I17969" s="197" t="s">
        <v>30</v>
      </c>
      <c r="J17969" s="197" t="n">
        <v>32.7</v>
      </c>
    </row>
    <row r="17970" customFormat="false" ht="12.75" hidden="true" customHeight="false" outlineLevel="0" collapsed="false">
      <c r="A17970" s="197" t="s">
        <v>35082</v>
      </c>
      <c r="B17970" s="197"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197" t="s">
        <v>35039</v>
      </c>
      <c r="D17970" s="197" t="s">
        <v>35078</v>
      </c>
      <c r="E17970" s="197" t="s">
        <v>35083</v>
      </c>
      <c r="F17970" s="197" t="s">
        <v>35084</v>
      </c>
      <c r="I17970" s="197" t="s">
        <v>30</v>
      </c>
      <c r="J17970" s="197" t="n">
        <v>25.15</v>
      </c>
    </row>
    <row r="17971" customFormat="false" ht="12.75" hidden="true" customHeight="false" outlineLevel="0" collapsed="false">
      <c r="A17971" s="197" t="s">
        <v>35085</v>
      </c>
      <c r="B17971" s="197"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197" t="s">
        <v>35039</v>
      </c>
      <c r="D17971" s="197" t="s">
        <v>35078</v>
      </c>
      <c r="E17971" s="197" t="s">
        <v>35083</v>
      </c>
      <c r="F17971" s="197" t="s">
        <v>35084</v>
      </c>
      <c r="I17971" s="197" t="s">
        <v>30</v>
      </c>
      <c r="J17971" s="197" t="n">
        <v>21.8</v>
      </c>
    </row>
    <row r="17972" customFormat="false" ht="12.75" hidden="true" customHeight="false" outlineLevel="0" collapsed="false">
      <c r="A17972" s="197" t="s">
        <v>35086</v>
      </c>
      <c r="B17972" s="197"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197" t="s">
        <v>35087</v>
      </c>
      <c r="D17972" s="197" t="s">
        <v>35088</v>
      </c>
      <c r="E17972" s="197" t="s">
        <v>35089</v>
      </c>
      <c r="F17972" s="197" t="s">
        <v>35090</v>
      </c>
      <c r="I17972" s="197" t="s">
        <v>30</v>
      </c>
      <c r="J17972" s="197" t="n">
        <v>235.81</v>
      </c>
    </row>
    <row r="17973" customFormat="false" ht="12.75" hidden="true" customHeight="false" outlineLevel="0" collapsed="false">
      <c r="A17973" s="197" t="s">
        <v>35091</v>
      </c>
      <c r="B17973" s="197"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197" t="s">
        <v>35087</v>
      </c>
      <c r="D17973" s="197" t="s">
        <v>35088</v>
      </c>
      <c r="E17973" s="197" t="s">
        <v>35089</v>
      </c>
      <c r="F17973" s="197" t="s">
        <v>35090</v>
      </c>
      <c r="I17973" s="197" t="s">
        <v>30</v>
      </c>
      <c r="J17973" s="197" t="n">
        <v>208.55</v>
      </c>
    </row>
    <row r="17974" customFormat="false" ht="12.75" hidden="true" customHeight="false" outlineLevel="0" collapsed="false">
      <c r="A17974" s="197" t="s">
        <v>35092</v>
      </c>
      <c r="B17974" s="197"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197" t="s">
        <v>35087</v>
      </c>
      <c r="D17974" s="197" t="s">
        <v>35088</v>
      </c>
      <c r="E17974" s="197" t="s">
        <v>35089</v>
      </c>
      <c r="F17974" s="197" t="s">
        <v>35093</v>
      </c>
      <c r="I17974" s="197" t="s">
        <v>30</v>
      </c>
      <c r="J17974" s="197" t="n">
        <v>236.78</v>
      </c>
    </row>
    <row r="17975" customFormat="false" ht="12.75" hidden="true" customHeight="false" outlineLevel="0" collapsed="false">
      <c r="A17975" s="197" t="s">
        <v>35094</v>
      </c>
      <c r="B17975" s="197"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197" t="s">
        <v>35087</v>
      </c>
      <c r="D17975" s="197" t="s">
        <v>35088</v>
      </c>
      <c r="E17975" s="197" t="s">
        <v>35089</v>
      </c>
      <c r="F17975" s="197" t="s">
        <v>35093</v>
      </c>
      <c r="I17975" s="197" t="s">
        <v>30</v>
      </c>
      <c r="J17975" s="197" t="n">
        <v>209.4</v>
      </c>
    </row>
    <row r="17976" customFormat="false" ht="12.75" hidden="true" customHeight="false" outlineLevel="0" collapsed="false">
      <c r="A17976" s="197" t="s">
        <v>35095</v>
      </c>
      <c r="B17976" s="197"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197" t="s">
        <v>35087</v>
      </c>
      <c r="D17976" s="197" t="s">
        <v>35088</v>
      </c>
      <c r="E17976" s="197" t="s">
        <v>35089</v>
      </c>
      <c r="F17976" s="197" t="s">
        <v>35096</v>
      </c>
      <c r="I17976" s="197" t="s">
        <v>30</v>
      </c>
      <c r="J17976" s="197" t="n">
        <v>238.14</v>
      </c>
    </row>
    <row r="17977" customFormat="false" ht="12.75" hidden="true" customHeight="false" outlineLevel="0" collapsed="false">
      <c r="A17977" s="197" t="s">
        <v>35097</v>
      </c>
      <c r="B17977" s="197"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197" t="s">
        <v>35087</v>
      </c>
      <c r="D17977" s="197" t="s">
        <v>35088</v>
      </c>
      <c r="E17977" s="197" t="s">
        <v>35089</v>
      </c>
      <c r="F17977" s="197" t="s">
        <v>35096</v>
      </c>
      <c r="I17977" s="197" t="s">
        <v>30</v>
      </c>
      <c r="J17977" s="197" t="n">
        <v>210.57</v>
      </c>
    </row>
    <row r="17978" customFormat="false" ht="12.75" hidden="true" customHeight="false" outlineLevel="0" collapsed="false">
      <c r="A17978" s="197" t="s">
        <v>35098</v>
      </c>
      <c r="B17978" s="197" t="str">
        <f aca="false">C17978&amp;D17978&amp;E17978&amp;F17978&amp;G17978&amp;H17978</f>
        <v>LIGACAO DE AGUAS PLUVIAIS OU DOMICILIARES SERVIDAS A REDE PUBLICA,EM LOGRADOURO SEM PAVIMENTACAO,COM LARGURA ATE 14,00M(INCLUSIVE)</v>
      </c>
      <c r="C17978" s="197" t="s">
        <v>35099</v>
      </c>
      <c r="D17978" s="197" t="s">
        <v>35100</v>
      </c>
      <c r="E17978" s="197" t="s">
        <v>35101</v>
      </c>
      <c r="I17978" s="197" t="s">
        <v>30</v>
      </c>
      <c r="J17978" s="197" t="n">
        <v>1258.8</v>
      </c>
    </row>
    <row r="17979" customFormat="false" ht="12.75" hidden="true" customHeight="false" outlineLevel="0" collapsed="false">
      <c r="A17979" s="197" t="s">
        <v>35102</v>
      </c>
      <c r="B17979" s="197" t="str">
        <f aca="false">C17979&amp;D17979&amp;E17979&amp;F17979&amp;G17979&amp;H17979</f>
        <v>LIGACAO DE AGUAS PLUVIAIS OU DOMICILIARES SERVIDAS A REDE PUBLICA,EM LOGRADOURO SEM PAVIMENTACAO,COM LARGURA ATE 14,00M(INCLUSIVE)</v>
      </c>
      <c r="C17979" s="197" t="s">
        <v>35099</v>
      </c>
      <c r="D17979" s="197" t="s">
        <v>35100</v>
      </c>
      <c r="E17979" s="197" t="s">
        <v>35101</v>
      </c>
      <c r="I17979" s="197" t="s">
        <v>30</v>
      </c>
      <c r="J17979" s="197" t="n">
        <v>1145.25</v>
      </c>
    </row>
    <row r="17980" customFormat="false" ht="12.75" hidden="true" customHeight="false" outlineLevel="0" collapsed="false">
      <c r="A17980" s="197" t="s">
        <v>35103</v>
      </c>
      <c r="B17980" s="197" t="str">
        <f aca="false">C17980&amp;D17980&amp;E17980&amp;F17980&amp;G17980&amp;H17980</f>
        <v>LIGACAO DE AGUAS PLUVIAIS OU DOMICILIARES SERVIDAS A REDE PUBLICA,EM LOGRADOURO SEM PAVIMENTACAO,COM LARGURA MAIOR QUE 14,00M</v>
      </c>
      <c r="C17980" s="197" t="s">
        <v>35099</v>
      </c>
      <c r="D17980" s="197" t="s">
        <v>35104</v>
      </c>
      <c r="E17980" s="197" t="s">
        <v>35105</v>
      </c>
      <c r="I17980" s="197" t="s">
        <v>30</v>
      </c>
      <c r="J17980" s="197" t="n">
        <v>1625.5</v>
      </c>
    </row>
    <row r="17981" customFormat="false" ht="12.75" hidden="true" customHeight="false" outlineLevel="0" collapsed="false">
      <c r="A17981" s="197" t="s">
        <v>35106</v>
      </c>
      <c r="B17981" s="197" t="str">
        <f aca="false">C17981&amp;D17981&amp;E17981&amp;F17981&amp;G17981&amp;H17981</f>
        <v>LIGACAO DE AGUAS PLUVIAIS OU DOMICILIARES SERVIDAS A REDE PUBLICA,EM LOGRADOURO SEM PAVIMENTACAO,COM LARGURA MAIOR QUE 14,00M</v>
      </c>
      <c r="C17981" s="197" t="s">
        <v>35099</v>
      </c>
      <c r="D17981" s="197" t="s">
        <v>35104</v>
      </c>
      <c r="E17981" s="197" t="s">
        <v>35105</v>
      </c>
      <c r="I17981" s="197" t="s">
        <v>30</v>
      </c>
      <c r="J17981" s="197" t="n">
        <v>1478.56</v>
      </c>
    </row>
    <row r="17982" customFormat="false" ht="12.75" hidden="true" customHeight="false" outlineLevel="0" collapsed="false">
      <c r="A17982" s="197" t="s">
        <v>35107</v>
      </c>
      <c r="B17982" s="197" t="str">
        <f aca="false">C17982&amp;D17982&amp;E17982&amp;F17982&amp;G17982&amp;H17982</f>
        <v>LIGACAO DE AGUAS PLUVIAIS OU DOMICILIARES SERVIDAS A REDE PUBLICA,EM LOGRADOURO PAVIMENTADO,COM LARGURA ATE 14,00M(INCLUSIVE)</v>
      </c>
      <c r="C17982" s="197" t="s">
        <v>35099</v>
      </c>
      <c r="D17982" s="197" t="s">
        <v>35108</v>
      </c>
      <c r="E17982" s="197" t="s">
        <v>35109</v>
      </c>
      <c r="I17982" s="197" t="s">
        <v>30</v>
      </c>
      <c r="J17982" s="197" t="n">
        <v>1774.3</v>
      </c>
    </row>
    <row r="17983" customFormat="false" ht="12.75" hidden="true" customHeight="false" outlineLevel="0" collapsed="false">
      <c r="A17983" s="197" t="s">
        <v>35110</v>
      </c>
      <c r="B17983" s="197" t="str">
        <f aca="false">C17983&amp;D17983&amp;E17983&amp;F17983&amp;G17983&amp;H17983</f>
        <v>LIGACAO DE AGUAS PLUVIAIS OU DOMICILIARES SERVIDAS A REDE PUBLICA,EM LOGRADOURO PAVIMENTADO,COM LARGURA ATE 14,00M(INCLUSIVE)</v>
      </c>
      <c r="C17983" s="197" t="s">
        <v>35099</v>
      </c>
      <c r="D17983" s="197" t="s">
        <v>35108</v>
      </c>
      <c r="E17983" s="197" t="s">
        <v>35109</v>
      </c>
      <c r="I17983" s="197" t="s">
        <v>30</v>
      </c>
      <c r="J17983" s="197" t="n">
        <v>1637.09</v>
      </c>
    </row>
    <row r="17984" customFormat="false" ht="12.75" hidden="true" customHeight="false" outlineLevel="0" collapsed="false">
      <c r="A17984" s="197" t="s">
        <v>35111</v>
      </c>
      <c r="B17984" s="197" t="str">
        <f aca="false">C17984&amp;D17984&amp;E17984&amp;F17984&amp;G17984&amp;H17984</f>
        <v>LIGACAO DE AGUAS PLUVIAIS OU DOMICILIARES SERVIDAS A REDE PUBLICA,EM LOGRADOURO PAVIMENTADO,COM LARGURA MAIOR QUE 14,00M</v>
      </c>
      <c r="C17984" s="197" t="s">
        <v>35099</v>
      </c>
      <c r="D17984" s="197" t="s">
        <v>35112</v>
      </c>
      <c r="I17984" s="197" t="s">
        <v>30</v>
      </c>
      <c r="J17984" s="197" t="n">
        <v>2516.5</v>
      </c>
    </row>
    <row r="17985" customFormat="false" ht="12.75" hidden="true" customHeight="false" outlineLevel="0" collapsed="false">
      <c r="A17985" s="197" t="s">
        <v>35113</v>
      </c>
      <c r="B17985" s="197" t="str">
        <f aca="false">C17985&amp;D17985&amp;E17985&amp;F17985&amp;G17985&amp;H17985</f>
        <v>LIGACAO DE AGUAS PLUVIAIS OU DOMICILIARES SERVIDAS A REDE PUBLICA,EM LOGRADOURO PAVIMENTADO,COM LARGURA MAIOR QUE 14,00M</v>
      </c>
      <c r="C17985" s="197" t="s">
        <v>35099</v>
      </c>
      <c r="D17985" s="197" t="s">
        <v>35112</v>
      </c>
      <c r="I17985" s="197" t="s">
        <v>30</v>
      </c>
      <c r="J17985" s="197" t="n">
        <v>2323.05</v>
      </c>
    </row>
    <row r="17986" customFormat="false" ht="12.75" hidden="true" customHeight="false" outlineLevel="0" collapsed="false">
      <c r="A17986" s="197" t="s">
        <v>35114</v>
      </c>
      <c r="B17986" s="197" t="str">
        <f aca="false">C17986&amp;D17986&amp;E17986&amp;F17986&amp;G17986&amp;H17986</f>
        <v>LIGACAO DE AGUAS PLUVIAIS OU DOMICILIARES SERVIDAS A SARJETA</v>
      </c>
      <c r="C17986" s="197" t="s">
        <v>35115</v>
      </c>
      <c r="I17986" s="197" t="s">
        <v>30</v>
      </c>
      <c r="J17986" s="197" t="n">
        <v>337.56</v>
      </c>
    </row>
    <row r="17987" customFormat="false" ht="12.75" hidden="true" customHeight="false" outlineLevel="0" collapsed="false">
      <c r="A17987" s="197" t="s">
        <v>35116</v>
      </c>
      <c r="B17987" s="197" t="str">
        <f aca="false">C17987&amp;D17987&amp;E17987&amp;F17987&amp;G17987&amp;H17987</f>
        <v>LIGACAO DE AGUAS PLUVIAIS OU DOMICILIARES SERVIDAS A SARJETA</v>
      </c>
      <c r="C17987" s="197" t="s">
        <v>35115</v>
      </c>
      <c r="I17987" s="197" t="s">
        <v>30</v>
      </c>
      <c r="J17987" s="197" t="n">
        <v>317.18</v>
      </c>
    </row>
    <row r="17988" customFormat="false" ht="12.75" hidden="true" customHeight="false" outlineLevel="0" collapsed="false">
      <c r="A17988" s="197" t="s">
        <v>35117</v>
      </c>
      <c r="B17988" s="197" t="str">
        <f aca="false">C17988&amp;D17988&amp;E17988&amp;F17988&amp;G17988&amp;H17988</f>
        <v>LIGACAO DE AGUAS PLUVIAIS OU DOMICILIARES SERVIDAS A VALA</v>
      </c>
      <c r="C17988" s="197" t="s">
        <v>35118</v>
      </c>
      <c r="I17988" s="197" t="s">
        <v>30</v>
      </c>
      <c r="J17988" s="197" t="n">
        <v>190.81</v>
      </c>
    </row>
    <row r="17989" customFormat="false" ht="12.75" hidden="true" customHeight="false" outlineLevel="0" collapsed="false">
      <c r="A17989" s="197" t="s">
        <v>35119</v>
      </c>
      <c r="B17989" s="197" t="str">
        <f aca="false">C17989&amp;D17989&amp;E17989&amp;F17989&amp;G17989&amp;H17989</f>
        <v>LIGACAO DE AGUAS PLUVIAIS OU DOMICILIARES SERVIDAS A VALA</v>
      </c>
      <c r="C17989" s="197" t="s">
        <v>35118</v>
      </c>
      <c r="I17989" s="197" t="s">
        <v>30</v>
      </c>
      <c r="J17989" s="197" t="n">
        <v>180.38</v>
      </c>
    </row>
    <row r="17990" customFormat="false" ht="12.75" hidden="true" customHeight="false" outlineLevel="0" collapsed="false">
      <c r="A17990" s="197" t="s">
        <v>35120</v>
      </c>
      <c r="B17990" s="197" t="str">
        <f aca="false">C17990&amp;D17990&amp;E17990&amp;F17990&amp;G17990&amp;H17990</f>
        <v>LIGACAO DE AGUAS PLUVIAIS OU DOMICILIARES SERVIDAS A REDE PUBLICA,NO CASO DESTA ESTAR LOCALIZADA SOB O PASSEIO</v>
      </c>
      <c r="C17990" s="197" t="s">
        <v>35099</v>
      </c>
      <c r="D17990" s="197" t="s">
        <v>35121</v>
      </c>
      <c r="I17990" s="197" t="s">
        <v>30</v>
      </c>
      <c r="J17990" s="197" t="n">
        <v>440.11</v>
      </c>
    </row>
    <row r="17991" customFormat="false" ht="12.75" hidden="true" customHeight="false" outlineLevel="0" collapsed="false">
      <c r="A17991" s="197" t="s">
        <v>35122</v>
      </c>
      <c r="B17991" s="197" t="str">
        <f aca="false">C17991&amp;D17991&amp;E17991&amp;F17991&amp;G17991&amp;H17991</f>
        <v>LIGACAO DE AGUAS PLUVIAIS OU DOMICILIARES SERVIDAS A REDE PUBLICA,NO CASO DESTA ESTAR LOCALIZADA SOB O PASSEIO</v>
      </c>
      <c r="C17991" s="197" t="s">
        <v>35099</v>
      </c>
      <c r="D17991" s="197" t="s">
        <v>35121</v>
      </c>
      <c r="I17991" s="197" t="s">
        <v>30</v>
      </c>
      <c r="J17991" s="197" t="n">
        <v>412.66</v>
      </c>
    </row>
    <row r="17992" customFormat="false" ht="25.5" hidden="false" customHeight="false" outlineLevel="0" collapsed="false">
      <c r="A17992" s="197" t="s">
        <v>35123</v>
      </c>
      <c r="B17992" s="710" t="str">
        <f aca="false">C17992&amp;D17992&amp;E17992&amp;F17992&amp;G17992&amp;H17992</f>
        <v>LIGACAO EM TUBULACAO DE PVC,PARA ESGOTO,COM 0,10M DE DIAMETRO,INCLUSIVE ESCAVACAO E REATERRO ATE 1,00M,EXCLUSIVE REMOCAO DE PAVIMENTO.CUSTO PARA 10,00M</v>
      </c>
      <c r="C17992" s="197" t="s">
        <v>35124</v>
      </c>
      <c r="D17992" s="197" t="s">
        <v>35125</v>
      </c>
      <c r="E17992" s="197" t="s">
        <v>35126</v>
      </c>
      <c r="I17992" s="197" t="s">
        <v>30</v>
      </c>
      <c r="J17992" s="197" t="n">
        <v>1007.16</v>
      </c>
    </row>
    <row r="17993" customFormat="false" ht="25.5" hidden="false" customHeight="false" outlineLevel="0" collapsed="false">
      <c r="A17993" s="197" t="s">
        <v>35127</v>
      </c>
      <c r="B17993" s="710" t="str">
        <f aca="false">C17993&amp;D17993&amp;E17993&amp;F17993&amp;G17993&amp;H17993</f>
        <v>LIGACAO EM TUBULACAO DE PVC,PARA ESGOTO,COM 0,10M DE DIAMETRO,INCLUSIVE ESCAVACAO E REATERRO ATE 1,00M,EXCLUSIVE REMOCAO DE PAVIMENTO.CUSTO PARA 10,00M</v>
      </c>
      <c r="C17993" s="197" t="s">
        <v>35124</v>
      </c>
      <c r="D17993" s="197" t="s">
        <v>35125</v>
      </c>
      <c r="E17993" s="197" t="s">
        <v>35126</v>
      </c>
      <c r="I17993" s="197" t="s">
        <v>30</v>
      </c>
      <c r="J17993" s="197" t="n">
        <v>930.74</v>
      </c>
    </row>
    <row r="17994" customFormat="false" ht="25.5" hidden="false" customHeight="false" outlineLevel="0" collapsed="false">
      <c r="A17994" s="197" t="s">
        <v>35128</v>
      </c>
      <c r="B17994" s="710" t="str">
        <f aca="false">C17994&amp;D17994&amp;E17994&amp;F17994&amp;G17994&amp;H17994</f>
        <v>LIGACAO EM TUBULACAO DE PVC,PARA ESGOTO,COM 0,15M DE DIAMETRO,INCLUSIVE ESCAVACAO E REATERRO ATE 1,00M,EXCLUSIVE REMOCAO DE PAVIMENTO.CUSTO PARA 10,00M</v>
      </c>
      <c r="C17994" s="197" t="s">
        <v>35129</v>
      </c>
      <c r="D17994" s="197" t="s">
        <v>35125</v>
      </c>
      <c r="E17994" s="197" t="s">
        <v>35126</v>
      </c>
      <c r="I17994" s="197" t="s">
        <v>30</v>
      </c>
      <c r="J17994" s="197" t="n">
        <v>1161.79</v>
      </c>
    </row>
    <row r="17995" customFormat="false" ht="25.5" hidden="false" customHeight="false" outlineLevel="0" collapsed="false">
      <c r="A17995" s="197" t="s">
        <v>35130</v>
      </c>
      <c r="B17995" s="710" t="str">
        <f aca="false">C17995&amp;D17995&amp;E17995&amp;F17995&amp;G17995&amp;H17995</f>
        <v>LIGACAO EM TUBULACAO DE PVC,PARA ESGOTO,COM 0,15M DE DIAMETRO,INCLUSIVE ESCAVACAO E REATERRO ATE 1,00M,EXCLUSIVE REMOCAO DE PAVIMENTO.CUSTO PARA 10,00M</v>
      </c>
      <c r="C17995" s="197" t="s">
        <v>35129</v>
      </c>
      <c r="D17995" s="197" t="s">
        <v>35125</v>
      </c>
      <c r="E17995" s="197" t="s">
        <v>35126</v>
      </c>
      <c r="I17995" s="197" t="s">
        <v>30</v>
      </c>
      <c r="J17995" s="197" t="n">
        <v>1073.43</v>
      </c>
    </row>
    <row r="17996" customFormat="false" ht="38.25" hidden="false" customHeight="false" outlineLevel="0" collapsed="false">
      <c r="A17996" s="197" t="s">
        <v>35131</v>
      </c>
      <c r="B17996" s="710" t="str">
        <f aca="false">C17996&amp;D17996&amp;E17996&amp;F17996&amp;G17996&amp;H17996</f>
        <v>CONJUNTO DE PECAS EM PVC,PARA RAMAL PREDIAL DE ESGOTO SANITARIO,COM DIAMETRO DE 100MM E SERVICOS DE LIGACAO NA CAIXA DEINSPECAO OU NO RAMAL ANTIGO E NO COLETOR.FORNECIMENTO E COLOCACAO</v>
      </c>
      <c r="C17996" s="197" t="s">
        <v>35132</v>
      </c>
      <c r="D17996" s="197" t="s">
        <v>35133</v>
      </c>
      <c r="E17996" s="197" t="s">
        <v>35134</v>
      </c>
      <c r="F17996" s="197" t="s">
        <v>8019</v>
      </c>
      <c r="I17996" s="197" t="s">
        <v>30</v>
      </c>
      <c r="J17996" s="197" t="n">
        <v>63.13</v>
      </c>
    </row>
    <row r="17997" customFormat="false" ht="38.25" hidden="false" customHeight="false" outlineLevel="0" collapsed="false">
      <c r="A17997" s="197" t="s">
        <v>35135</v>
      </c>
      <c r="B17997" s="710" t="str">
        <f aca="false">C17997&amp;D17997&amp;E17997&amp;F17997&amp;G17997&amp;H17997</f>
        <v>CONJUNTO DE PECAS EM PVC,PARA RAMAL PREDIAL DE ESGOTO SANITARIO,COM DIAMETRO DE 100MM E SERVICOS DE LIGACAO NA CAIXA DEINSPECAO OU NO RAMAL ANTIGO E NO COLETOR.FORNECIMENTO E COLOCACAO</v>
      </c>
      <c r="C17997" s="197" t="s">
        <v>35132</v>
      </c>
      <c r="D17997" s="197" t="s">
        <v>35133</v>
      </c>
      <c r="E17997" s="197" t="s">
        <v>35134</v>
      </c>
      <c r="F17997" s="197" t="s">
        <v>8019</v>
      </c>
      <c r="I17997" s="197" t="s">
        <v>30</v>
      </c>
      <c r="J17997" s="197" t="n">
        <v>58.2</v>
      </c>
    </row>
    <row r="17998" customFormat="false" ht="38.25" hidden="false" customHeight="false" outlineLevel="0" collapsed="false">
      <c r="A17998" s="197" t="s">
        <v>35136</v>
      </c>
      <c r="B17998" s="710" t="str">
        <f aca="false">C17998&amp;D17998&amp;E17998&amp;F17998&amp;G17998&amp;H17998</f>
        <v>CONJUNTO DE PECAS EM PVC,PARA RAMAL PREDIAL DE ESGOTO SANITARIO,COM DIAMETRO DE 150MM E SERVICOS DE LIGACAO NA CAIXA DEINSPECAO OU NO RAMAL ANTIGO E NO COLETOR.FORNECIMENTO E COLOCACAO</v>
      </c>
      <c r="C17998" s="197" t="s">
        <v>35132</v>
      </c>
      <c r="D17998" s="197" t="s">
        <v>35137</v>
      </c>
      <c r="E17998" s="197" t="s">
        <v>35134</v>
      </c>
      <c r="F17998" s="197" t="s">
        <v>8019</v>
      </c>
      <c r="I17998" s="197" t="s">
        <v>30</v>
      </c>
      <c r="J17998" s="197" t="n">
        <v>103.71</v>
      </c>
    </row>
    <row r="17999" customFormat="false" ht="38.25" hidden="false" customHeight="false" outlineLevel="0" collapsed="false">
      <c r="A17999" s="197" t="s">
        <v>35138</v>
      </c>
      <c r="B17999" s="710" t="str">
        <f aca="false">C17999&amp;D17999&amp;E17999&amp;F17999&amp;G17999&amp;H17999</f>
        <v>CONJUNTO DE PECAS EM PVC,PARA RAMAL PREDIAL DE ESGOTO SANITARIO,COM DIAMETRO DE 150MM E SERVICOS DE LIGACAO NA CAIXA DEINSPECAO OU NO RAMAL ANTIGO E NO COLETOR.FORNECIMENTO E COLOCACAO</v>
      </c>
      <c r="C17999" s="197" t="s">
        <v>35132</v>
      </c>
      <c r="D17999" s="197" t="s">
        <v>35137</v>
      </c>
      <c r="E17999" s="197" t="s">
        <v>35134</v>
      </c>
      <c r="F17999" s="197" t="s">
        <v>8019</v>
      </c>
      <c r="I17999" s="197" t="s">
        <v>30</v>
      </c>
      <c r="J17999" s="197" t="n">
        <v>97.79</v>
      </c>
    </row>
    <row r="18000" customFormat="false" ht="25.5" hidden="false" customHeight="false" outlineLevel="0" collapsed="false">
      <c r="A18000" s="197" t="s">
        <v>35139</v>
      </c>
      <c r="B18000" s="710" t="str">
        <f aca="false">C18000&amp;D18000&amp;E18000&amp;F18000&amp;G18000&amp;H18000</f>
        <v>LIGACAO DE ESGOTOS,EM MANILHA CERAMICA DE 0,10M DE DIAMETRO,INCLUSIVE ESCAVACAO,REATERRO ATE 1,00M,EXCLUSIVE REMOCAO E REPOSICAO DO PAVIMENTO.CUSTO PARA 10,00M</v>
      </c>
      <c r="C18000" s="197" t="s">
        <v>35140</v>
      </c>
      <c r="D18000" s="197" t="s">
        <v>35141</v>
      </c>
      <c r="E18000" s="197" t="s">
        <v>35142</v>
      </c>
      <c r="I18000" s="197" t="s">
        <v>30</v>
      </c>
      <c r="J18000" s="197" t="n">
        <v>934.17</v>
      </c>
    </row>
    <row r="18001" customFormat="false" ht="25.5" hidden="false" customHeight="false" outlineLevel="0" collapsed="false">
      <c r="A18001" s="197" t="s">
        <v>35143</v>
      </c>
      <c r="B18001" s="710" t="str">
        <f aca="false">C18001&amp;D18001&amp;E18001&amp;F18001&amp;G18001&amp;H18001</f>
        <v>LIGACAO DE ESGOTOS,EM MANILHA CERAMICA DE 0,10M DE DIAMETRO,INCLUSIVE ESCAVACAO,REATERRO ATE 1,00M,EXCLUSIVE REMOCAO E REPOSICAO DO PAVIMENTO.CUSTO PARA 10,00M</v>
      </c>
      <c r="C18001" s="197" t="s">
        <v>35140</v>
      </c>
      <c r="D18001" s="197" t="s">
        <v>35141</v>
      </c>
      <c r="E18001" s="197" t="s">
        <v>35142</v>
      </c>
      <c r="I18001" s="197" t="s">
        <v>30</v>
      </c>
      <c r="J18001" s="197" t="n">
        <v>839.77</v>
      </c>
    </row>
    <row r="18002" customFormat="false" ht="25.5" hidden="false" customHeight="false" outlineLevel="0" collapsed="false">
      <c r="A18002" s="197" t="s">
        <v>35144</v>
      </c>
      <c r="B18002" s="710" t="str">
        <f aca="false">C18002&amp;D18002&amp;E18002&amp;F18002&amp;G18002&amp;H18002</f>
        <v>LIGACAO DE ESGOTOS,EM MANILHA CERAMICA DE 0,15M DE DIAMETRO,INCLUSIVE ESCAVACAO,REATERRO ATE 1,00M,EXCLUSIVE REMOCAO E REPOSICAO DO PAVIMENTO.CUSTO PARA 10,00M</v>
      </c>
      <c r="C18002" s="197" t="s">
        <v>35145</v>
      </c>
      <c r="D18002" s="197" t="s">
        <v>35141</v>
      </c>
      <c r="E18002" s="197" t="s">
        <v>35142</v>
      </c>
      <c r="I18002" s="197" t="s">
        <v>30</v>
      </c>
      <c r="J18002" s="197" t="n">
        <v>1040.23</v>
      </c>
    </row>
    <row r="18003" customFormat="false" ht="25.5" hidden="false" customHeight="false" outlineLevel="0" collapsed="false">
      <c r="A18003" s="197" t="s">
        <v>35146</v>
      </c>
      <c r="B18003" s="710" t="str">
        <f aca="false">C18003&amp;D18003&amp;E18003&amp;F18003&amp;G18003&amp;H18003</f>
        <v>LIGACAO DE ESGOTOS,EM MANILHA CERAMICA DE 0,15M DE DIAMETRO,INCLUSIVE ESCAVACAO,REATERRO ATE 1,00M,EXCLUSIVE REMOCAO E REPOSICAO DO PAVIMENTO.CUSTO PARA 10,00M</v>
      </c>
      <c r="C18003" s="197" t="s">
        <v>35145</v>
      </c>
      <c r="D18003" s="197" t="s">
        <v>35141</v>
      </c>
      <c r="E18003" s="197" t="s">
        <v>35142</v>
      </c>
      <c r="I18003" s="197" t="s">
        <v>30</v>
      </c>
      <c r="J18003" s="197" t="n">
        <v>939.82</v>
      </c>
    </row>
    <row r="18004" customFormat="false" ht="25.5" hidden="false" customHeight="false" outlineLevel="0" collapsed="false">
      <c r="A18004" s="197" t="s">
        <v>35147</v>
      </c>
      <c r="B18004" s="710" t="str">
        <f aca="false">C18004&amp;D18004&amp;E18004&amp;F18004&amp;G18004&amp;H18004</f>
        <v>LIGACAO DE ESGOTOS,EM MANILHA CERAMICA DE 0,20M DE DIAMETRO,INCLUSIVE ESCAVACAO,REATERRO ATE 1,00M,EXCLUSIVE REMOCAO E REPOSICAO DO PAVIMENTO.CUSTO PARA 10,00M</v>
      </c>
      <c r="C18004" s="197" t="s">
        <v>35148</v>
      </c>
      <c r="D18004" s="197" t="s">
        <v>35141</v>
      </c>
      <c r="E18004" s="197" t="s">
        <v>35142</v>
      </c>
      <c r="I18004" s="197" t="s">
        <v>30</v>
      </c>
      <c r="J18004" s="197" t="n">
        <v>1257.87</v>
      </c>
    </row>
    <row r="18005" customFormat="false" ht="25.5" hidden="false" customHeight="false" outlineLevel="0" collapsed="false">
      <c r="A18005" s="197" t="s">
        <v>35149</v>
      </c>
      <c r="B18005" s="710" t="str">
        <f aca="false">C18005&amp;D18005&amp;E18005&amp;F18005&amp;G18005&amp;H18005</f>
        <v>LIGACAO DE ESGOTOS,EM MANILHA CERAMICA DE 0,20M DE DIAMETRO,INCLUSIVE ESCAVACAO,REATERRO ATE 1,00M,EXCLUSIVE REMOCAO E REPOSICAO DO PAVIMENTO.CUSTO PARA 10,00M</v>
      </c>
      <c r="C18005" s="197" t="s">
        <v>35148</v>
      </c>
      <c r="D18005" s="197" t="s">
        <v>35141</v>
      </c>
      <c r="E18005" s="197" t="s">
        <v>35142</v>
      </c>
      <c r="I18005" s="197" t="s">
        <v>30</v>
      </c>
      <c r="J18005" s="197" t="n">
        <v>1148.98</v>
      </c>
    </row>
    <row r="18006" customFormat="false" ht="12.75" hidden="true" customHeight="false" outlineLevel="0" collapsed="false">
      <c r="A18006" s="197" t="s">
        <v>35150</v>
      </c>
      <c r="B18006" s="197"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197" t="s">
        <v>35151</v>
      </c>
      <c r="D18006" s="197" t="s">
        <v>35152</v>
      </c>
      <c r="E18006" s="197" t="s">
        <v>35153</v>
      </c>
      <c r="F18006" s="197" t="s">
        <v>35154</v>
      </c>
      <c r="G18006" s="197" t="s">
        <v>4468</v>
      </c>
      <c r="I18006" s="197" t="s">
        <v>1993</v>
      </c>
      <c r="J18006" s="197" t="n">
        <v>86.16</v>
      </c>
    </row>
    <row r="18007" customFormat="false" ht="12.75" hidden="true" customHeight="false" outlineLevel="0" collapsed="false">
      <c r="A18007" s="197" t="s">
        <v>306</v>
      </c>
      <c r="B18007" s="197"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197" t="s">
        <v>35151</v>
      </c>
      <c r="D18007" s="197" t="s">
        <v>35152</v>
      </c>
      <c r="E18007" s="197" t="s">
        <v>35153</v>
      </c>
      <c r="F18007" s="197" t="s">
        <v>35154</v>
      </c>
      <c r="G18007" s="197" t="s">
        <v>4468</v>
      </c>
      <c r="I18007" s="197" t="s">
        <v>1993</v>
      </c>
      <c r="J18007" s="197" t="n">
        <v>80.24</v>
      </c>
    </row>
    <row r="18008" customFormat="false" ht="12.75" hidden="true" customHeight="false" outlineLevel="0" collapsed="false">
      <c r="A18008" s="197" t="s">
        <v>35155</v>
      </c>
      <c r="B18008" s="197"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197" t="s">
        <v>35151</v>
      </c>
      <c r="D18008" s="197" t="s">
        <v>35152</v>
      </c>
      <c r="E18008" s="197" t="s">
        <v>35156</v>
      </c>
      <c r="F18008" s="197" t="s">
        <v>35157</v>
      </c>
      <c r="G18008" s="197" t="s">
        <v>13241</v>
      </c>
      <c r="I18008" s="197" t="s">
        <v>1993</v>
      </c>
      <c r="J18008" s="197" t="n">
        <v>94.35</v>
      </c>
    </row>
    <row r="18009" customFormat="false" ht="12.75" hidden="true" customHeight="false" outlineLevel="0" collapsed="false">
      <c r="A18009" s="197" t="s">
        <v>35158</v>
      </c>
      <c r="B18009" s="197"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197" t="s">
        <v>35151</v>
      </c>
      <c r="D18009" s="197" t="s">
        <v>35152</v>
      </c>
      <c r="E18009" s="197" t="s">
        <v>35156</v>
      </c>
      <c r="F18009" s="197" t="s">
        <v>35157</v>
      </c>
      <c r="G18009" s="197" t="s">
        <v>13241</v>
      </c>
      <c r="I18009" s="197" t="s">
        <v>1993</v>
      </c>
      <c r="J18009" s="197" t="n">
        <v>87.24</v>
      </c>
    </row>
    <row r="18010" customFormat="false" ht="12.75" hidden="true" customHeight="false" outlineLevel="0" collapsed="false">
      <c r="A18010" s="197" t="s">
        <v>35159</v>
      </c>
      <c r="B18010" s="197"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197" t="s">
        <v>35160</v>
      </c>
      <c r="D18010" s="197" t="s">
        <v>35161</v>
      </c>
      <c r="E18010" s="197" t="s">
        <v>35162</v>
      </c>
      <c r="F18010" s="197" t="s">
        <v>35163</v>
      </c>
      <c r="G18010" s="197" t="s">
        <v>35164</v>
      </c>
      <c r="I18010" s="197" t="s">
        <v>1993</v>
      </c>
      <c r="J18010" s="197" t="n">
        <v>86.95</v>
      </c>
    </row>
    <row r="18011" customFormat="false" ht="12.75" hidden="true" customHeight="false" outlineLevel="0" collapsed="false">
      <c r="A18011" s="197" t="s">
        <v>35165</v>
      </c>
      <c r="B18011" s="197"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197" t="s">
        <v>35160</v>
      </c>
      <c r="D18011" s="197" t="s">
        <v>35161</v>
      </c>
      <c r="E18011" s="197" t="s">
        <v>35162</v>
      </c>
      <c r="F18011" s="197" t="s">
        <v>35163</v>
      </c>
      <c r="G18011" s="197" t="s">
        <v>35164</v>
      </c>
      <c r="I18011" s="197" t="s">
        <v>1993</v>
      </c>
      <c r="J18011" s="197" t="n">
        <v>80.78</v>
      </c>
    </row>
    <row r="18012" customFormat="false" ht="12.75" hidden="true" customHeight="false" outlineLevel="0" collapsed="false">
      <c r="A18012" s="197" t="s">
        <v>35166</v>
      </c>
      <c r="B18012" s="197"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197" t="s">
        <v>35160</v>
      </c>
      <c r="D18012" s="197" t="s">
        <v>35161</v>
      </c>
      <c r="E18012" s="197" t="s">
        <v>35162</v>
      </c>
      <c r="F18012" s="197" t="s">
        <v>35167</v>
      </c>
      <c r="G18012" s="197" t="s">
        <v>35168</v>
      </c>
      <c r="I18012" s="197" t="s">
        <v>1993</v>
      </c>
      <c r="J18012" s="197" t="n">
        <v>102.04</v>
      </c>
    </row>
    <row r="18013" customFormat="false" ht="12.75" hidden="true" customHeight="false" outlineLevel="0" collapsed="false">
      <c r="A18013" s="197" t="s">
        <v>35169</v>
      </c>
      <c r="B18013" s="197"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197" t="s">
        <v>35160</v>
      </c>
      <c r="D18013" s="197" t="s">
        <v>35161</v>
      </c>
      <c r="E18013" s="197" t="s">
        <v>35162</v>
      </c>
      <c r="F18013" s="197" t="s">
        <v>35167</v>
      </c>
      <c r="G18013" s="197" t="s">
        <v>35168</v>
      </c>
      <c r="I18013" s="197" t="s">
        <v>1993</v>
      </c>
      <c r="J18013" s="197" t="n">
        <v>94.94</v>
      </c>
    </row>
    <row r="18014" customFormat="false" ht="12.75" hidden="true" customHeight="false" outlineLevel="0" collapsed="false">
      <c r="A18014" s="197" t="s">
        <v>35170</v>
      </c>
      <c r="B18014" s="197" t="str">
        <f aca="false">C18014&amp;D18014&amp;E18014&amp;F18014&amp;G18014&amp;H18014</f>
        <v>MADEIRAMENTO PARA COBERTURA EM TELHAS ONDULADAS,CONSTITUIDODE PECAS DE 3"X3" E 3"X4.1/2",EM MADEIRA SERRADA,SEM TESOURA OU PONTALETE,MEDIDO PELA AREA REAL DO MADEIRAMENTO.FORNECIMENTO E COLOCACAO</v>
      </c>
      <c r="C18014" s="197" t="s">
        <v>35171</v>
      </c>
      <c r="D18014" s="197" t="s">
        <v>35172</v>
      </c>
      <c r="E18014" s="197" t="s">
        <v>35173</v>
      </c>
      <c r="F18014" s="197" t="s">
        <v>7139</v>
      </c>
      <c r="I18014" s="197" t="s">
        <v>1993</v>
      </c>
      <c r="J18014" s="197" t="n">
        <v>27.87</v>
      </c>
    </row>
    <row r="18015" customFormat="false" ht="12.75" hidden="true" customHeight="false" outlineLevel="0" collapsed="false">
      <c r="A18015" s="197" t="s">
        <v>211</v>
      </c>
      <c r="B18015" s="197" t="str">
        <f aca="false">C18015&amp;D18015&amp;E18015&amp;F18015&amp;G18015&amp;H18015</f>
        <v>MADEIRAMENTO PARA COBERTURA EM TELHAS ONDULADAS,CONSTITUIDODE PECAS DE 3"X3" E 3"X4.1/2",EM MADEIRA SERRADA,SEM TESOURA OU PONTALETE,MEDIDO PELA AREA REAL DO MADEIRAMENTO.FORNECIMENTO E COLOCACAO</v>
      </c>
      <c r="C18015" s="197" t="s">
        <v>35171</v>
      </c>
      <c r="D18015" s="197" t="s">
        <v>35172</v>
      </c>
      <c r="E18015" s="197" t="s">
        <v>35173</v>
      </c>
      <c r="F18015" s="197" t="s">
        <v>7139</v>
      </c>
      <c r="I18015" s="197" t="s">
        <v>1993</v>
      </c>
      <c r="J18015" s="197" t="n">
        <v>26.64</v>
      </c>
    </row>
    <row r="18016" customFormat="false" ht="12.75" hidden="true" customHeight="false" outlineLevel="0" collapsed="false">
      <c r="A18016" s="197" t="s">
        <v>35174</v>
      </c>
      <c r="B18016" s="197" t="str">
        <f aca="false">C18016&amp;D18016&amp;E18016&amp;F18016&amp;G18016&amp;H18016</f>
        <v>MADEIRAMENTO PARA COBERTURA EM TELHAS ONDULADAS,CONSTITUIDODE PECAS DE 3"X3" E 3"X4.1/2",EM MADEIRA APARELHADA,SEM TESOURA OU PONTALETE,MEDIDO PELA AREA REAL DO MADEIRAMENTO.FORNECIMENTO E COLOCACAO</v>
      </c>
      <c r="C18016" s="197" t="s">
        <v>35171</v>
      </c>
      <c r="D18016" s="197" t="s">
        <v>35175</v>
      </c>
      <c r="E18016" s="197" t="s">
        <v>35176</v>
      </c>
      <c r="F18016" s="197" t="s">
        <v>13458</v>
      </c>
      <c r="I18016" s="197" t="s">
        <v>1993</v>
      </c>
      <c r="J18016" s="197" t="n">
        <v>34.36</v>
      </c>
    </row>
    <row r="18017" customFormat="false" ht="12.75" hidden="true" customHeight="false" outlineLevel="0" collapsed="false">
      <c r="A18017" s="197" t="s">
        <v>35177</v>
      </c>
      <c r="B18017" s="197" t="str">
        <f aca="false">C18017&amp;D18017&amp;E18017&amp;F18017&amp;G18017&amp;H18017</f>
        <v>MADEIRAMENTO PARA COBERTURA EM TELHAS ONDULADAS,CONSTITUIDODE PECAS DE 3"X3" E 3"X4.1/2",EM MADEIRA APARELHADA,SEM TESOURA OU PONTALETE,MEDIDO PELA AREA REAL DO MADEIRAMENTO.FORNECIMENTO E COLOCACAO</v>
      </c>
      <c r="C18017" s="197" t="s">
        <v>35171</v>
      </c>
      <c r="D18017" s="197" t="s">
        <v>35175</v>
      </c>
      <c r="E18017" s="197" t="s">
        <v>35176</v>
      </c>
      <c r="F18017" s="197" t="s">
        <v>13458</v>
      </c>
      <c r="I18017" s="197" t="s">
        <v>1993</v>
      </c>
      <c r="J18017" s="197" t="n">
        <v>32.88</v>
      </c>
    </row>
    <row r="18018" customFormat="false" ht="12.75" hidden="true" customHeight="false" outlineLevel="0" collapsed="false">
      <c r="A18018" s="197" t="s">
        <v>35178</v>
      </c>
      <c r="B18018" s="197" t="str">
        <f aca="false">C18018&amp;D18018&amp;E18018&amp;F18018&amp;G18018&amp;H18018</f>
        <v>TESOURA COMPLETA EM MADEIRA SERRADA,PARA VAO DE 4,00M.FORNECIMENTO E COLOCACAO</v>
      </c>
      <c r="C18018" s="197" t="s">
        <v>35179</v>
      </c>
      <c r="D18018" s="197" t="s">
        <v>8002</v>
      </c>
      <c r="I18018" s="197" t="s">
        <v>30</v>
      </c>
      <c r="J18018" s="197" t="n">
        <v>1018.86</v>
      </c>
    </row>
    <row r="18019" customFormat="false" ht="12.75" hidden="true" customHeight="false" outlineLevel="0" collapsed="false">
      <c r="A18019" s="197" t="s">
        <v>35180</v>
      </c>
      <c r="B18019" s="197" t="str">
        <f aca="false">C18019&amp;D18019&amp;E18019&amp;F18019&amp;G18019&amp;H18019</f>
        <v>TESOURA COMPLETA EM MADEIRA SERRADA,PARA VAO DE 4,00M.FORNECIMENTO E COLOCACAO</v>
      </c>
      <c r="C18019" s="197" t="s">
        <v>35179</v>
      </c>
      <c r="D18019" s="197" t="s">
        <v>8002</v>
      </c>
      <c r="I18019" s="197" t="s">
        <v>30</v>
      </c>
      <c r="J18019" s="197" t="n">
        <v>925.29</v>
      </c>
    </row>
    <row r="18020" customFormat="false" ht="12.75" hidden="true" customHeight="false" outlineLevel="0" collapsed="false">
      <c r="A18020" s="197" t="s">
        <v>35181</v>
      </c>
      <c r="B18020" s="197" t="str">
        <f aca="false">C18020&amp;D18020&amp;E18020&amp;F18020&amp;G18020&amp;H18020</f>
        <v>TESOURA COMPLETA EM MADEIRA APARELHADA,PARA VAO DE 4,00M.FORNECIMENTO E COLOCACAO</v>
      </c>
      <c r="C18020" s="197" t="s">
        <v>35182</v>
      </c>
      <c r="D18020" s="197" t="s">
        <v>7400</v>
      </c>
      <c r="I18020" s="197" t="s">
        <v>30</v>
      </c>
      <c r="J18020" s="197" t="n">
        <v>1350.86</v>
      </c>
    </row>
    <row r="18021" customFormat="false" ht="12.75" hidden="true" customHeight="false" outlineLevel="0" collapsed="false">
      <c r="A18021" s="197" t="s">
        <v>35183</v>
      </c>
      <c r="B18021" s="197" t="str">
        <f aca="false">C18021&amp;D18021&amp;E18021&amp;F18021&amp;G18021&amp;H18021</f>
        <v>TESOURA COMPLETA EM MADEIRA APARELHADA,PARA VAO DE 4,00M.FORNECIMENTO E COLOCACAO</v>
      </c>
      <c r="C18021" s="197" t="s">
        <v>35182</v>
      </c>
      <c r="D18021" s="197" t="s">
        <v>7400</v>
      </c>
      <c r="I18021" s="197" t="s">
        <v>30</v>
      </c>
      <c r="J18021" s="197" t="n">
        <v>1238.59</v>
      </c>
    </row>
    <row r="18022" customFormat="false" ht="12.75" hidden="true" customHeight="false" outlineLevel="0" collapsed="false">
      <c r="A18022" s="197" t="s">
        <v>35184</v>
      </c>
      <c r="B18022" s="197" t="str">
        <f aca="false">C18022&amp;D18022&amp;E18022&amp;F18022&amp;G18022&amp;H18022</f>
        <v>TESOURA COMPLETA EM MADEIRA SERRADA,PARA VAO DE 5,00M.FORNECIMENTO E COLOCACAO</v>
      </c>
      <c r="C18022" s="197" t="s">
        <v>35185</v>
      </c>
      <c r="D18022" s="197" t="s">
        <v>8002</v>
      </c>
      <c r="I18022" s="197" t="s">
        <v>30</v>
      </c>
      <c r="J18022" s="197" t="n">
        <v>1217.09</v>
      </c>
    </row>
    <row r="18023" customFormat="false" ht="12.75" hidden="true" customHeight="false" outlineLevel="0" collapsed="false">
      <c r="A18023" s="197" t="s">
        <v>35186</v>
      </c>
      <c r="B18023" s="197" t="str">
        <f aca="false">C18023&amp;D18023&amp;E18023&amp;F18023&amp;G18023&amp;H18023</f>
        <v>TESOURA COMPLETA EM MADEIRA SERRADA,PARA VAO DE 5,00M.FORNECIMENTO E COLOCACAO</v>
      </c>
      <c r="C18023" s="197" t="s">
        <v>35185</v>
      </c>
      <c r="D18023" s="197" t="s">
        <v>8002</v>
      </c>
      <c r="I18023" s="197" t="s">
        <v>30</v>
      </c>
      <c r="J18023" s="197" t="n">
        <v>1107.93</v>
      </c>
    </row>
    <row r="18024" customFormat="false" ht="12.75" hidden="true" customHeight="false" outlineLevel="0" collapsed="false">
      <c r="A18024" s="197" t="s">
        <v>35187</v>
      </c>
      <c r="B18024" s="197" t="str">
        <f aca="false">C18024&amp;D18024&amp;E18024&amp;F18024&amp;G18024&amp;H18024</f>
        <v>TESOURA COMPLETA EM MADEIRA APARELHADA,PARA VAO DE 5,00M.FORNECIMENTO E COLOCACAO</v>
      </c>
      <c r="C18024" s="197" t="s">
        <v>35188</v>
      </c>
      <c r="D18024" s="197" t="s">
        <v>7400</v>
      </c>
      <c r="I18024" s="197" t="s">
        <v>30</v>
      </c>
      <c r="J18024" s="197" t="n">
        <v>1451.79</v>
      </c>
    </row>
    <row r="18025" customFormat="false" ht="12.75" hidden="true" customHeight="false" outlineLevel="0" collapsed="false">
      <c r="A18025" s="197" t="s">
        <v>35189</v>
      </c>
      <c r="B18025" s="197" t="str">
        <f aca="false">C18025&amp;D18025&amp;E18025&amp;F18025&amp;G18025&amp;H18025</f>
        <v>TESOURA COMPLETA EM MADEIRA APARELHADA,PARA VAO DE 5,00M.FORNECIMENTO E COLOCACAO</v>
      </c>
      <c r="C18025" s="197" t="s">
        <v>35188</v>
      </c>
      <c r="D18025" s="197" t="s">
        <v>7400</v>
      </c>
      <c r="I18025" s="197" t="s">
        <v>30</v>
      </c>
      <c r="J18025" s="197" t="n">
        <v>1320.8</v>
      </c>
    </row>
    <row r="18026" customFormat="false" ht="12.75" hidden="true" customHeight="false" outlineLevel="0" collapsed="false">
      <c r="A18026" s="197" t="s">
        <v>35190</v>
      </c>
      <c r="B18026" s="197" t="str">
        <f aca="false">C18026&amp;D18026&amp;E18026&amp;F18026&amp;G18026&amp;H18026</f>
        <v>TESOURA COMPLETA EM MADEIRA SERRADA,PARA VAO DE 6,00M.FORNECIMENTO E COLOCACAO</v>
      </c>
      <c r="C18026" s="197" t="s">
        <v>35191</v>
      </c>
      <c r="D18026" s="197" t="s">
        <v>8002</v>
      </c>
      <c r="I18026" s="197" t="s">
        <v>30</v>
      </c>
      <c r="J18026" s="197" t="n">
        <v>1484.11</v>
      </c>
    </row>
    <row r="18027" customFormat="false" ht="12.75" hidden="true" customHeight="false" outlineLevel="0" collapsed="false">
      <c r="A18027" s="197" t="s">
        <v>35192</v>
      </c>
      <c r="B18027" s="197" t="str">
        <f aca="false">C18027&amp;D18027&amp;E18027&amp;F18027&amp;G18027&amp;H18027</f>
        <v>TESOURA COMPLETA EM MADEIRA SERRADA,PARA VAO DE 6,00M.FORNECIMENTO E COLOCACAO</v>
      </c>
      <c r="C18027" s="197" t="s">
        <v>35191</v>
      </c>
      <c r="D18027" s="197" t="s">
        <v>8002</v>
      </c>
      <c r="I18027" s="197" t="s">
        <v>30</v>
      </c>
      <c r="J18027" s="197" t="n">
        <v>1359.36</v>
      </c>
    </row>
    <row r="18028" customFormat="false" ht="12.75" hidden="true" customHeight="false" outlineLevel="0" collapsed="false">
      <c r="A18028" s="197" t="s">
        <v>35193</v>
      </c>
      <c r="B18028" s="197" t="str">
        <f aca="false">C18028&amp;D18028&amp;E18028&amp;F18028&amp;G18028&amp;H18028</f>
        <v>TESOURA COMPLETA EM MADEIRA APARELHADA,PARA VAO DE 6,00M.FORNECIMENTO E COLOCACAO</v>
      </c>
      <c r="C18028" s="197" t="s">
        <v>35194</v>
      </c>
      <c r="D18028" s="197" t="s">
        <v>7400</v>
      </c>
      <c r="I18028" s="197" t="s">
        <v>30</v>
      </c>
      <c r="J18028" s="197" t="n">
        <v>1769.34</v>
      </c>
    </row>
    <row r="18029" customFormat="false" ht="12.75" hidden="true" customHeight="false" outlineLevel="0" collapsed="false">
      <c r="A18029" s="197" t="s">
        <v>35195</v>
      </c>
      <c r="B18029" s="197" t="str">
        <f aca="false">C18029&amp;D18029&amp;E18029&amp;F18029&amp;G18029&amp;H18029</f>
        <v>TESOURA COMPLETA EM MADEIRA APARELHADA,PARA VAO DE 6,00M.FORNECIMENTO E COLOCACAO</v>
      </c>
      <c r="C18029" s="197" t="s">
        <v>35194</v>
      </c>
      <c r="D18029" s="197" t="s">
        <v>7400</v>
      </c>
      <c r="I18029" s="197" t="s">
        <v>30</v>
      </c>
      <c r="J18029" s="197" t="n">
        <v>1619.63</v>
      </c>
    </row>
    <row r="18030" customFormat="false" ht="12.75" hidden="true" customHeight="false" outlineLevel="0" collapsed="false">
      <c r="A18030" s="197" t="s">
        <v>35196</v>
      </c>
      <c r="B18030" s="197" t="str">
        <f aca="false">C18030&amp;D18030&amp;E18030&amp;F18030&amp;G18030&amp;H18030</f>
        <v>TESOURA COMPLETA EM MADEIRA SERRADA,PARA VAO DE 7,00M.FORNECIMENTO E COLOCACAO</v>
      </c>
      <c r="C18030" s="197" t="s">
        <v>35197</v>
      </c>
      <c r="D18030" s="197" t="s">
        <v>8002</v>
      </c>
      <c r="I18030" s="197" t="s">
        <v>30</v>
      </c>
      <c r="J18030" s="197" t="n">
        <v>1712.84</v>
      </c>
    </row>
    <row r="18031" customFormat="false" ht="12.75" hidden="true" customHeight="false" outlineLevel="0" collapsed="false">
      <c r="A18031" s="197" t="s">
        <v>35198</v>
      </c>
      <c r="B18031" s="197" t="str">
        <f aca="false">C18031&amp;D18031&amp;E18031&amp;F18031&amp;G18031&amp;H18031</f>
        <v>TESOURA COMPLETA EM MADEIRA SERRADA,PARA VAO DE 7,00M.FORNECIMENTO E COLOCACAO</v>
      </c>
      <c r="C18031" s="197" t="s">
        <v>35197</v>
      </c>
      <c r="D18031" s="197" t="s">
        <v>8002</v>
      </c>
      <c r="I18031" s="197" t="s">
        <v>30</v>
      </c>
      <c r="J18031" s="197" t="n">
        <v>1572.49</v>
      </c>
    </row>
    <row r="18032" customFormat="false" ht="12.75" hidden="true" customHeight="false" outlineLevel="0" collapsed="false">
      <c r="A18032" s="197" t="s">
        <v>35199</v>
      </c>
      <c r="B18032" s="197" t="str">
        <f aca="false">C18032&amp;D18032&amp;E18032&amp;F18032&amp;G18032&amp;H18032</f>
        <v>TESOURA COMPLETA EM MADEIRA APARELHADA,PARA VAO DE 7,00M.FORNECIMENTO E COLOCACAO</v>
      </c>
      <c r="C18032" s="197" t="s">
        <v>35200</v>
      </c>
      <c r="D18032" s="197" t="s">
        <v>7400</v>
      </c>
      <c r="I18032" s="197" t="s">
        <v>30</v>
      </c>
      <c r="J18032" s="197" t="n">
        <v>2042.83</v>
      </c>
    </row>
    <row r="18033" customFormat="false" ht="12.75" hidden="true" customHeight="false" outlineLevel="0" collapsed="false">
      <c r="A18033" s="197" t="s">
        <v>35201</v>
      </c>
      <c r="B18033" s="197" t="str">
        <f aca="false">C18033&amp;D18033&amp;E18033&amp;F18033&amp;G18033&amp;H18033</f>
        <v>TESOURA COMPLETA EM MADEIRA APARELHADA,PARA VAO DE 7,00M.FORNECIMENTO E COLOCACAO</v>
      </c>
      <c r="C18033" s="197" t="s">
        <v>35200</v>
      </c>
      <c r="D18033" s="197" t="s">
        <v>7400</v>
      </c>
      <c r="I18033" s="197" t="s">
        <v>30</v>
      </c>
      <c r="J18033" s="197" t="n">
        <v>1874.42</v>
      </c>
    </row>
    <row r="18034" customFormat="false" ht="12.75" hidden="true" customHeight="false" outlineLevel="0" collapsed="false">
      <c r="A18034" s="197" t="s">
        <v>35202</v>
      </c>
      <c r="B18034" s="197" t="str">
        <f aca="false">C18034&amp;D18034&amp;E18034&amp;F18034&amp;G18034&amp;H18034</f>
        <v>TESOURA COMPLETA EM MADEIRA SERRADA,PARA VAO DE 8,00M.FORNECIMENTO E COLOCACAO</v>
      </c>
      <c r="C18034" s="197" t="s">
        <v>35203</v>
      </c>
      <c r="D18034" s="197" t="s">
        <v>8002</v>
      </c>
      <c r="I18034" s="197" t="s">
        <v>30</v>
      </c>
      <c r="J18034" s="197" t="n">
        <v>2189.72</v>
      </c>
    </row>
    <row r="18035" customFormat="false" ht="12.75" hidden="true" customHeight="false" outlineLevel="0" collapsed="false">
      <c r="A18035" s="197" t="s">
        <v>35204</v>
      </c>
      <c r="B18035" s="197" t="str">
        <f aca="false">C18035&amp;D18035&amp;E18035&amp;F18035&amp;G18035&amp;H18035</f>
        <v>TESOURA COMPLETA EM MADEIRA SERRADA,PARA VAO DE 8,00M.FORNECIMENTO E COLOCACAO</v>
      </c>
      <c r="C18035" s="197" t="s">
        <v>35203</v>
      </c>
      <c r="D18035" s="197" t="s">
        <v>8002</v>
      </c>
      <c r="I18035" s="197" t="s">
        <v>30</v>
      </c>
      <c r="J18035" s="197" t="n">
        <v>2033.78</v>
      </c>
    </row>
    <row r="18036" customFormat="false" ht="12.75" hidden="true" customHeight="false" outlineLevel="0" collapsed="false">
      <c r="A18036" s="197" t="s">
        <v>35205</v>
      </c>
      <c r="B18036" s="197" t="str">
        <f aca="false">C18036&amp;D18036&amp;E18036&amp;F18036&amp;G18036&amp;H18036</f>
        <v>TESOURA COMPLETA EM MADEIRA APARELHADA,PARA VAO DE 8,00M.FORNECIMENTO E COLOCACAO</v>
      </c>
      <c r="C18036" s="197" t="s">
        <v>35206</v>
      </c>
      <c r="D18036" s="197" t="s">
        <v>7400</v>
      </c>
      <c r="I18036" s="197" t="s">
        <v>30</v>
      </c>
      <c r="J18036" s="197" t="n">
        <v>2614.12</v>
      </c>
    </row>
    <row r="18037" customFormat="false" ht="12.75" hidden="true" customHeight="false" outlineLevel="0" collapsed="false">
      <c r="A18037" s="197" t="s">
        <v>35207</v>
      </c>
      <c r="B18037" s="197" t="str">
        <f aca="false">C18037&amp;D18037&amp;E18037&amp;F18037&amp;G18037&amp;H18037</f>
        <v>TESOURA COMPLETA EM MADEIRA APARELHADA,PARA VAO DE 8,00M.FORNECIMENTO E COLOCACAO</v>
      </c>
      <c r="C18037" s="197" t="s">
        <v>35206</v>
      </c>
      <c r="D18037" s="197" t="s">
        <v>7400</v>
      </c>
      <c r="I18037" s="197" t="s">
        <v>30</v>
      </c>
      <c r="J18037" s="197" t="n">
        <v>2426.99</v>
      </c>
    </row>
    <row r="18038" customFormat="false" ht="12.75" hidden="true" customHeight="false" outlineLevel="0" collapsed="false">
      <c r="A18038" s="197" t="s">
        <v>35208</v>
      </c>
      <c r="B18038" s="197" t="str">
        <f aca="false">C18038&amp;D18038&amp;E18038&amp;F18038&amp;G18038&amp;H18038</f>
        <v>TESOURA COMPLETA EM MADEIRA SERRADA,PARA VAO DE 9,00M.FORNECIMENTO E COLOCACAO</v>
      </c>
      <c r="C18038" s="197" t="s">
        <v>35209</v>
      </c>
      <c r="D18038" s="197" t="s">
        <v>8002</v>
      </c>
      <c r="I18038" s="197" t="s">
        <v>30</v>
      </c>
      <c r="J18038" s="197" t="n">
        <v>2456.39</v>
      </c>
    </row>
    <row r="18039" customFormat="false" ht="12.75" hidden="true" customHeight="false" outlineLevel="0" collapsed="false">
      <c r="A18039" s="197" t="s">
        <v>35210</v>
      </c>
      <c r="B18039" s="197" t="str">
        <f aca="false">C18039&amp;D18039&amp;E18039&amp;F18039&amp;G18039&amp;H18039</f>
        <v>TESOURA COMPLETA EM MADEIRA SERRADA,PARA VAO DE 9,00M.FORNECIMENTO E COLOCACAO</v>
      </c>
      <c r="C18039" s="197" t="s">
        <v>35209</v>
      </c>
      <c r="D18039" s="197" t="s">
        <v>8002</v>
      </c>
      <c r="I18039" s="197" t="s">
        <v>30</v>
      </c>
      <c r="J18039" s="197" t="n">
        <v>2284.85</v>
      </c>
    </row>
    <row r="18040" customFormat="false" ht="12.75" hidden="true" customHeight="false" outlineLevel="0" collapsed="false">
      <c r="A18040" s="197" t="s">
        <v>35211</v>
      </c>
      <c r="B18040" s="197" t="str">
        <f aca="false">C18040&amp;D18040&amp;E18040&amp;F18040&amp;G18040&amp;H18040</f>
        <v>TESOURA COMPLETA EM MADEIRA APARELHADA,PARA VAO DE 9,00M.FORNECIMENTO E COLOCACAO</v>
      </c>
      <c r="C18040" s="197" t="s">
        <v>35212</v>
      </c>
      <c r="D18040" s="197" t="s">
        <v>7400</v>
      </c>
      <c r="I18040" s="197" t="s">
        <v>30</v>
      </c>
      <c r="J18040" s="197" t="n">
        <v>2932.2</v>
      </c>
    </row>
    <row r="18041" customFormat="false" ht="12.75" hidden="true" customHeight="false" outlineLevel="0" collapsed="false">
      <c r="A18041" s="197" t="s">
        <v>35213</v>
      </c>
      <c r="B18041" s="197" t="str">
        <f aca="false">C18041&amp;D18041&amp;E18041&amp;F18041&amp;G18041&amp;H18041</f>
        <v>TESOURA COMPLETA EM MADEIRA APARELHADA,PARA VAO DE 9,00M.FORNECIMENTO E COLOCACAO</v>
      </c>
      <c r="C18041" s="197" t="s">
        <v>35212</v>
      </c>
      <c r="D18041" s="197" t="s">
        <v>7400</v>
      </c>
      <c r="I18041" s="197" t="s">
        <v>30</v>
      </c>
      <c r="J18041" s="197" t="n">
        <v>2726.35</v>
      </c>
    </row>
    <row r="18042" customFormat="false" ht="12.75" hidden="true" customHeight="false" outlineLevel="0" collapsed="false">
      <c r="A18042" s="197" t="s">
        <v>35214</v>
      </c>
      <c r="B18042" s="197" t="str">
        <f aca="false">C18042&amp;D18042&amp;E18042&amp;F18042&amp;G18042&amp;H18042</f>
        <v>TESOURA COMPLETA EM MADEIRA SERRADA,PARA VAO DE 10,00M.FORNECIMENTO E COLOCACAO</v>
      </c>
      <c r="C18042" s="197" t="s">
        <v>35215</v>
      </c>
      <c r="D18042" s="197" t="s">
        <v>13458</v>
      </c>
      <c r="I18042" s="197" t="s">
        <v>30</v>
      </c>
      <c r="J18042" s="197" t="n">
        <v>2711.43</v>
      </c>
    </row>
    <row r="18043" customFormat="false" ht="12.75" hidden="true" customHeight="false" outlineLevel="0" collapsed="false">
      <c r="A18043" s="197" t="s">
        <v>35216</v>
      </c>
      <c r="B18043" s="197" t="str">
        <f aca="false">C18043&amp;D18043&amp;E18043&amp;F18043&amp;G18043&amp;H18043</f>
        <v>TESOURA COMPLETA EM MADEIRA SERRADA,PARA VAO DE 10,00M.FORNECIMENTO E COLOCACAO</v>
      </c>
      <c r="C18043" s="197" t="s">
        <v>35215</v>
      </c>
      <c r="D18043" s="197" t="s">
        <v>13458</v>
      </c>
      <c r="I18043" s="197" t="s">
        <v>30</v>
      </c>
      <c r="J18043" s="197" t="n">
        <v>2524.3</v>
      </c>
    </row>
    <row r="18044" customFormat="false" ht="12.75" hidden="true" customHeight="false" outlineLevel="0" collapsed="false">
      <c r="A18044" s="197" t="s">
        <v>35217</v>
      </c>
      <c r="B18044" s="197" t="str">
        <f aca="false">C18044&amp;D18044&amp;E18044&amp;F18044&amp;G18044&amp;H18044</f>
        <v>TESOURA COMPLETA EM MADEIRA APARELHADA,PARA VAO DE 10,00M.FORNECIMENTO E COLOCACAO</v>
      </c>
      <c r="C18044" s="197" t="s">
        <v>35218</v>
      </c>
      <c r="D18044" s="197" t="s">
        <v>7467</v>
      </c>
      <c r="I18044" s="197" t="s">
        <v>30</v>
      </c>
      <c r="J18044" s="197" t="n">
        <v>3237.28</v>
      </c>
    </row>
    <row r="18045" customFormat="false" ht="12.75" hidden="true" customHeight="false" outlineLevel="0" collapsed="false">
      <c r="A18045" s="197" t="s">
        <v>35219</v>
      </c>
      <c r="B18045" s="197" t="str">
        <f aca="false">C18045&amp;D18045&amp;E18045&amp;F18045&amp;G18045&amp;H18045</f>
        <v>TESOURA COMPLETA EM MADEIRA APARELHADA,PARA VAO DE 10,00M.FORNECIMENTO E COLOCACAO</v>
      </c>
      <c r="C18045" s="197" t="s">
        <v>35218</v>
      </c>
      <c r="D18045" s="197" t="s">
        <v>7467</v>
      </c>
      <c r="I18045" s="197" t="s">
        <v>30</v>
      </c>
      <c r="J18045" s="197" t="n">
        <v>3012.72</v>
      </c>
    </row>
    <row r="18046" customFormat="false" ht="12.75" hidden="true" customHeight="false" outlineLevel="0" collapsed="false">
      <c r="A18046" s="197" t="s">
        <v>35220</v>
      </c>
      <c r="B18046" s="197" t="str">
        <f aca="false">C18046&amp;D18046&amp;E18046&amp;F18046&amp;G18046&amp;H18046</f>
        <v>TESOURA COMPLETA EM MADEIRA SERRADA,PARA VAO DE 11,00M.FORNECIMENTO E COLOCACAO</v>
      </c>
      <c r="C18046" s="197" t="s">
        <v>35221</v>
      </c>
      <c r="D18046" s="197" t="s">
        <v>13458</v>
      </c>
      <c r="I18046" s="197" t="s">
        <v>30</v>
      </c>
      <c r="J18046" s="197" t="n">
        <v>3156.3</v>
      </c>
    </row>
    <row r="18047" customFormat="false" ht="12.75" hidden="true" customHeight="false" outlineLevel="0" collapsed="false">
      <c r="A18047" s="197" t="s">
        <v>35222</v>
      </c>
      <c r="B18047" s="197" t="str">
        <f aca="false">C18047&amp;D18047&amp;E18047&amp;F18047&amp;G18047&amp;H18047</f>
        <v>TESOURA COMPLETA EM MADEIRA SERRADA,PARA VAO DE 11,00M.FORNECIMENTO E COLOCACAO</v>
      </c>
      <c r="C18047" s="197" t="s">
        <v>35221</v>
      </c>
      <c r="D18047" s="197" t="s">
        <v>13458</v>
      </c>
      <c r="I18047" s="197" t="s">
        <v>30</v>
      </c>
      <c r="J18047" s="197" t="n">
        <v>2949.68</v>
      </c>
    </row>
    <row r="18048" customFormat="false" ht="12.75" hidden="true" customHeight="false" outlineLevel="0" collapsed="false">
      <c r="A18048" s="197" t="s">
        <v>35223</v>
      </c>
      <c r="B18048" s="197" t="str">
        <f aca="false">C18048&amp;D18048&amp;E18048&amp;F18048&amp;G18048&amp;H18048</f>
        <v>TESOURA COMPLETA EM MADEIRA APARELHADA,PARA VAO DE 11,00M.FORNECIMENTO E COLOCACAO</v>
      </c>
      <c r="C18048" s="197" t="s">
        <v>35224</v>
      </c>
      <c r="D18048" s="197" t="s">
        <v>7467</v>
      </c>
      <c r="I18048" s="197" t="s">
        <v>30</v>
      </c>
      <c r="J18048" s="197" t="n">
        <v>3769.19</v>
      </c>
    </row>
    <row r="18049" customFormat="false" ht="12.75" hidden="true" customHeight="false" outlineLevel="0" collapsed="false">
      <c r="A18049" s="197" t="s">
        <v>35225</v>
      </c>
      <c r="B18049" s="197" t="str">
        <f aca="false">C18049&amp;D18049&amp;E18049&amp;F18049&amp;G18049&amp;H18049</f>
        <v>TESOURA COMPLETA EM MADEIRA APARELHADA,PARA VAO DE 11,00M.FORNECIMENTO E COLOCACAO</v>
      </c>
      <c r="C18049" s="197" t="s">
        <v>35224</v>
      </c>
      <c r="D18049" s="197" t="s">
        <v>7467</v>
      </c>
      <c r="I18049" s="197" t="s">
        <v>30</v>
      </c>
      <c r="J18049" s="197" t="n">
        <v>3521.25</v>
      </c>
    </row>
    <row r="18050" customFormat="false" ht="12.75" hidden="true" customHeight="false" outlineLevel="0" collapsed="false">
      <c r="A18050" s="197" t="s">
        <v>35226</v>
      </c>
      <c r="B18050" s="197" t="str">
        <f aca="false">C18050&amp;D18050&amp;E18050&amp;F18050&amp;G18050&amp;H18050</f>
        <v>TESOURA COMPLETA EM MADEIRA SERRADA,PARA VAO DE 12,00M.FORNECIMENTO E COLOCACAO</v>
      </c>
      <c r="C18050" s="197" t="s">
        <v>35227</v>
      </c>
      <c r="D18050" s="197" t="s">
        <v>13458</v>
      </c>
      <c r="I18050" s="197" t="s">
        <v>30</v>
      </c>
      <c r="J18050" s="197" t="n">
        <v>3483.96</v>
      </c>
    </row>
    <row r="18051" customFormat="false" ht="12.75" hidden="true" customHeight="false" outlineLevel="0" collapsed="false">
      <c r="A18051" s="197" t="s">
        <v>35228</v>
      </c>
      <c r="B18051" s="197" t="str">
        <f aca="false">C18051&amp;D18051&amp;E18051&amp;F18051&amp;G18051&amp;H18051</f>
        <v>TESOURA COMPLETA EM MADEIRA SERRADA,PARA VAO DE 12,00M.FORNECIMENTO E COLOCACAO</v>
      </c>
      <c r="C18051" s="197" t="s">
        <v>35227</v>
      </c>
      <c r="D18051" s="197" t="s">
        <v>13458</v>
      </c>
      <c r="I18051" s="197" t="s">
        <v>30</v>
      </c>
      <c r="J18051" s="197" t="n">
        <v>3253.95</v>
      </c>
    </row>
    <row r="18052" customFormat="false" ht="12.75" hidden="true" customHeight="false" outlineLevel="0" collapsed="false">
      <c r="A18052" s="197" t="s">
        <v>35229</v>
      </c>
      <c r="B18052" s="197" t="str">
        <f aca="false">C18052&amp;D18052&amp;E18052&amp;F18052&amp;G18052&amp;H18052</f>
        <v>TESOURA COMPLETA EM MADEIRA APARELHADA,PARA VAO DE 12,00M.FORNECIMENTO E COLOCACAO</v>
      </c>
      <c r="C18052" s="197" t="s">
        <v>35230</v>
      </c>
      <c r="D18052" s="197" t="s">
        <v>7467</v>
      </c>
      <c r="I18052" s="197" t="s">
        <v>30</v>
      </c>
      <c r="J18052" s="197" t="n">
        <v>4161.41</v>
      </c>
    </row>
    <row r="18053" customFormat="false" ht="12.75" hidden="true" customHeight="false" outlineLevel="0" collapsed="false">
      <c r="A18053" s="197" t="s">
        <v>35231</v>
      </c>
      <c r="B18053" s="197" t="str">
        <f aca="false">C18053&amp;D18053&amp;E18053&amp;F18053&amp;G18053&amp;H18053</f>
        <v>TESOURA COMPLETA EM MADEIRA APARELHADA,PARA VAO DE 12,00M.FORNECIMENTO E COLOCACAO</v>
      </c>
      <c r="C18053" s="197" t="s">
        <v>35230</v>
      </c>
      <c r="D18053" s="197" t="s">
        <v>7467</v>
      </c>
      <c r="I18053" s="197" t="s">
        <v>30</v>
      </c>
      <c r="J18053" s="197" t="n">
        <v>3885.4</v>
      </c>
    </row>
    <row r="18054" customFormat="false" ht="12.75" hidden="true" customHeight="false" outlineLevel="0" collapsed="false">
      <c r="A18054" s="197" t="s">
        <v>35232</v>
      </c>
      <c r="B18054" s="197" t="str">
        <f aca="false">C18054&amp;D18054&amp;E18054&amp;F18054&amp;G18054&amp;H18054</f>
        <v>TESOURA COMPLETA EM MADEIRA SERRADA,PARA VAO DE 14,00M.FORNECIMENTO E COLOCACAO</v>
      </c>
      <c r="C18054" s="197" t="s">
        <v>35233</v>
      </c>
      <c r="D18054" s="197" t="s">
        <v>13458</v>
      </c>
      <c r="I18054" s="197" t="s">
        <v>30</v>
      </c>
      <c r="J18054" s="197" t="n">
        <v>4039.69</v>
      </c>
    </row>
    <row r="18055" customFormat="false" ht="12.75" hidden="true" customHeight="false" outlineLevel="0" collapsed="false">
      <c r="A18055" s="197" t="s">
        <v>35234</v>
      </c>
      <c r="B18055" s="197" t="str">
        <f aca="false">C18055&amp;D18055&amp;E18055&amp;F18055&amp;G18055&amp;H18055</f>
        <v>TESOURA COMPLETA EM MADEIRA SERRADA,PARA VAO DE 14,00M.FORNECIMENTO E COLOCACAO</v>
      </c>
      <c r="C18055" s="197" t="s">
        <v>35233</v>
      </c>
      <c r="D18055" s="197" t="s">
        <v>13458</v>
      </c>
      <c r="I18055" s="197" t="s">
        <v>30</v>
      </c>
      <c r="J18055" s="197" t="n">
        <v>3766.79</v>
      </c>
    </row>
    <row r="18056" customFormat="false" ht="12.75" hidden="true" customHeight="false" outlineLevel="0" collapsed="false">
      <c r="A18056" s="197" t="s">
        <v>35235</v>
      </c>
      <c r="B18056" s="197" t="str">
        <f aca="false">C18056&amp;D18056&amp;E18056&amp;F18056&amp;G18056&amp;H18056</f>
        <v>TESOURA COMPLETA EM MADEIRA APARELHADA,PARA VAO DE 14,00M.FORNECIMENTO E COLOCACAO</v>
      </c>
      <c r="C18056" s="197" t="s">
        <v>35236</v>
      </c>
      <c r="D18056" s="197" t="s">
        <v>7467</v>
      </c>
      <c r="I18056" s="197" t="s">
        <v>30</v>
      </c>
      <c r="J18056" s="197" t="n">
        <v>4826.36</v>
      </c>
    </row>
    <row r="18057" customFormat="false" ht="12.75" hidden="true" customHeight="false" outlineLevel="0" collapsed="false">
      <c r="A18057" s="197" t="s">
        <v>35237</v>
      </c>
      <c r="B18057" s="197" t="str">
        <f aca="false">C18057&amp;D18057&amp;E18057&amp;F18057&amp;G18057&amp;H18057</f>
        <v>TESOURA COMPLETA EM MADEIRA APARELHADA,PARA VAO DE 14,00M.FORNECIMENTO E COLOCACAO</v>
      </c>
      <c r="C18057" s="197" t="s">
        <v>35236</v>
      </c>
      <c r="D18057" s="197" t="s">
        <v>7467</v>
      </c>
      <c r="I18057" s="197" t="s">
        <v>30</v>
      </c>
      <c r="J18057" s="197" t="n">
        <v>4498.88</v>
      </c>
    </row>
    <row r="18058" customFormat="false" ht="12.75" hidden="true" customHeight="false" outlineLevel="0" collapsed="false">
      <c r="A18058" s="197" t="s">
        <v>35238</v>
      </c>
      <c r="B18058" s="197" t="str">
        <f aca="false">C18058&amp;D18058&amp;E18058&amp;F18058&amp;G18058&amp;H18058</f>
        <v>PONTALETE DE MADEIRA SERRADA,EM PECAS DE 3"X3",VERTICAIS E HORIZONTAIS,PARA COBERTURA DE TELHAS CERAMICAS,MEDIDO PELA AREA REAL DA COBERTURA DO TELHADO.FORNECIMENTO E COLOCACAO</v>
      </c>
      <c r="C18058" s="197" t="s">
        <v>35239</v>
      </c>
      <c r="D18058" s="197" t="s">
        <v>35240</v>
      </c>
      <c r="E18058" s="197" t="s">
        <v>35241</v>
      </c>
      <c r="I18058" s="197" t="s">
        <v>1993</v>
      </c>
      <c r="J18058" s="197" t="n">
        <v>33.73</v>
      </c>
    </row>
    <row r="18059" customFormat="false" ht="12.75" hidden="true" customHeight="false" outlineLevel="0" collapsed="false">
      <c r="A18059" s="197" t="s">
        <v>35242</v>
      </c>
      <c r="B18059" s="197" t="str">
        <f aca="false">C18059&amp;D18059&amp;E18059&amp;F18059&amp;G18059&amp;H18059</f>
        <v>PONTALETE DE MADEIRA SERRADA,EM PECAS DE 3"X3",VERTICAIS E HORIZONTAIS,PARA COBERTURA DE TELHAS CERAMICAS,MEDIDO PELA AREA REAL DA COBERTURA DO TELHADO.FORNECIMENTO E COLOCACAO</v>
      </c>
      <c r="C18059" s="197" t="s">
        <v>35239</v>
      </c>
      <c r="D18059" s="197" t="s">
        <v>35240</v>
      </c>
      <c r="E18059" s="197" t="s">
        <v>35241</v>
      </c>
      <c r="I18059" s="197" t="s">
        <v>1993</v>
      </c>
      <c r="J18059" s="197" t="n">
        <v>31.76</v>
      </c>
    </row>
    <row r="18060" customFormat="false" ht="12.75" hidden="true" customHeight="false" outlineLevel="0" collapsed="false">
      <c r="A18060" s="197" t="s">
        <v>35243</v>
      </c>
      <c r="B18060" s="197" t="str">
        <f aca="false">C18060&amp;D18060&amp;E18060&amp;F18060&amp;G18060&amp;H18060</f>
        <v>PONTALETE DE MADEIRA SERRADA,EM PECAS DE 3"X3",VERTICAIS E HORIZONTAIS,PARA COBERTURA DE TELHAS ONDULADAS DE QUALQUER TIPO,MEDIDO PELA AREA REAL DA COBERTURA DO TELHADO.FORNECIMENTO E COLOCACAO</v>
      </c>
      <c r="C18060" s="197" t="s">
        <v>35239</v>
      </c>
      <c r="D18060" s="197" t="s">
        <v>35244</v>
      </c>
      <c r="E18060" s="197" t="s">
        <v>35245</v>
      </c>
      <c r="F18060" s="197" t="s">
        <v>7902</v>
      </c>
      <c r="I18060" s="197" t="s">
        <v>1993</v>
      </c>
      <c r="J18060" s="197" t="n">
        <v>28.23</v>
      </c>
    </row>
    <row r="18061" customFormat="false" ht="12.75" hidden="true" customHeight="false" outlineLevel="0" collapsed="false">
      <c r="A18061" s="197" t="s">
        <v>213</v>
      </c>
      <c r="B18061" s="197" t="str">
        <f aca="false">C18061&amp;D18061&amp;E18061&amp;F18061&amp;G18061&amp;H18061</f>
        <v>PONTALETE DE MADEIRA SERRADA,EM PECAS DE 3"X3",VERTICAIS E HORIZONTAIS,PARA COBERTURA DE TELHAS ONDULADAS DE QUALQUER TIPO,MEDIDO PELA AREA REAL DA COBERTURA DO TELHADO.FORNECIMENTO E COLOCACAO</v>
      </c>
      <c r="C18061" s="197" t="s">
        <v>35239</v>
      </c>
      <c r="D18061" s="197" t="s">
        <v>35244</v>
      </c>
      <c r="E18061" s="197" t="s">
        <v>35245</v>
      </c>
      <c r="F18061" s="197" t="s">
        <v>7902</v>
      </c>
      <c r="I18061" s="197" t="s">
        <v>1993</v>
      </c>
      <c r="J18061" s="197" t="n">
        <v>26.75</v>
      </c>
    </row>
    <row r="18062" customFormat="false" ht="12.75" hidden="true" customHeight="false" outlineLevel="0" collapsed="false">
      <c r="A18062" s="197" t="s">
        <v>35246</v>
      </c>
      <c r="B18062" s="197" t="str">
        <f aca="false">C18062&amp;D18062&amp;E18062&amp;F18062&amp;G18062&amp;H18062</f>
        <v>TERCA DE MADEIRA SERRADA,EM PECAS DE 3"X3",PARA COBERTURA DE QUALQUER TIPO.FORNECIMENTO E COLOCACAO</v>
      </c>
      <c r="C18062" s="197" t="s">
        <v>35247</v>
      </c>
      <c r="D18062" s="197" t="s">
        <v>35248</v>
      </c>
      <c r="I18062" s="197" t="s">
        <v>338</v>
      </c>
      <c r="J18062" s="197" t="n">
        <v>20.64</v>
      </c>
    </row>
    <row r="18063" customFormat="false" ht="12.75" hidden="true" customHeight="false" outlineLevel="0" collapsed="false">
      <c r="A18063" s="197" t="s">
        <v>35249</v>
      </c>
      <c r="B18063" s="197" t="str">
        <f aca="false">C18063&amp;D18063&amp;E18063&amp;F18063&amp;G18063&amp;H18063</f>
        <v>TERCA DE MADEIRA SERRADA,EM PECAS DE 3"X3",PARA COBERTURA DE QUALQUER TIPO.FORNECIMENTO E COLOCACAO</v>
      </c>
      <c r="C18063" s="197" t="s">
        <v>35247</v>
      </c>
      <c r="D18063" s="197" t="s">
        <v>35248</v>
      </c>
      <c r="I18063" s="197" t="s">
        <v>338</v>
      </c>
      <c r="J18063" s="197" t="n">
        <v>19.66</v>
      </c>
    </row>
    <row r="18064" customFormat="false" ht="12.75" hidden="true" customHeight="false" outlineLevel="0" collapsed="false">
      <c r="A18064" s="197" t="s">
        <v>35250</v>
      </c>
      <c r="B18064" s="197" t="str">
        <f aca="false">C18064&amp;D18064&amp;E18064&amp;F18064&amp;G18064&amp;H18064</f>
        <v>TERCA DE MADEIRA APARELHADA,EM PECAS DE 3"X3",PARA COBERTURA DE QUALQUER TIPO.FORNECIMENTO E COLOCACAO</v>
      </c>
      <c r="C18064" s="197" t="s">
        <v>35251</v>
      </c>
      <c r="D18064" s="197" t="s">
        <v>35252</v>
      </c>
      <c r="I18064" s="197" t="s">
        <v>338</v>
      </c>
      <c r="J18064" s="197" t="n">
        <v>24.76</v>
      </c>
    </row>
    <row r="18065" customFormat="false" ht="12.75" hidden="true" customHeight="false" outlineLevel="0" collapsed="false">
      <c r="A18065" s="197" t="s">
        <v>35253</v>
      </c>
      <c r="B18065" s="197" t="str">
        <f aca="false">C18065&amp;D18065&amp;E18065&amp;F18065&amp;G18065&amp;H18065</f>
        <v>TERCA DE MADEIRA APARELHADA,EM PECAS DE 3"X3",PARA COBERTURA DE QUALQUER TIPO.FORNECIMENTO E COLOCACAO</v>
      </c>
      <c r="C18065" s="197" t="s">
        <v>35251</v>
      </c>
      <c r="D18065" s="197" t="s">
        <v>35252</v>
      </c>
      <c r="I18065" s="197" t="s">
        <v>338</v>
      </c>
      <c r="J18065" s="197" t="n">
        <v>23.58</v>
      </c>
    </row>
    <row r="18066" customFormat="false" ht="12.75" hidden="true" customHeight="false" outlineLevel="0" collapsed="false">
      <c r="A18066" s="197" t="s">
        <v>35254</v>
      </c>
      <c r="B18066" s="197" t="str">
        <f aca="false">C18066&amp;D18066&amp;E18066&amp;F18066&amp;G18066&amp;H18066</f>
        <v>TERCA DE MADEIRA SERRADA,EM PECAS DE 3"X4.1/2",PARA COBERTURA DE QUALQUER TIPO.FORNECIMENTO E COLOCACAO</v>
      </c>
      <c r="C18066" s="197" t="s">
        <v>35255</v>
      </c>
      <c r="D18066" s="197" t="s">
        <v>35256</v>
      </c>
      <c r="I18066" s="197" t="s">
        <v>338</v>
      </c>
      <c r="J18066" s="197" t="n">
        <v>33.47</v>
      </c>
    </row>
    <row r="18067" customFormat="false" ht="12.75" hidden="true" customHeight="false" outlineLevel="0" collapsed="false">
      <c r="A18067" s="197" t="s">
        <v>35257</v>
      </c>
      <c r="B18067" s="197" t="str">
        <f aca="false">C18067&amp;D18067&amp;E18067&amp;F18067&amp;G18067&amp;H18067</f>
        <v>TERCA DE MADEIRA SERRADA,EM PECAS DE 3"X4.1/2",PARA COBERTURA DE QUALQUER TIPO.FORNECIMENTO E COLOCACAO</v>
      </c>
      <c r="C18067" s="197" t="s">
        <v>35255</v>
      </c>
      <c r="D18067" s="197" t="s">
        <v>35256</v>
      </c>
      <c r="I18067" s="197" t="s">
        <v>338</v>
      </c>
      <c r="J18067" s="197" t="n">
        <v>32.24</v>
      </c>
    </row>
    <row r="18068" customFormat="false" ht="12.75" hidden="true" customHeight="false" outlineLevel="0" collapsed="false">
      <c r="A18068" s="197" t="s">
        <v>35258</v>
      </c>
      <c r="B18068" s="197" t="str">
        <f aca="false">C18068&amp;D18068&amp;E18068&amp;F18068&amp;G18068&amp;H18068</f>
        <v>TERCA DE MADEIRA APARELHADA,EM PECAS DE 3"X4.1/2",PARA COBERTURA DE QUALQUER TIPO.FORNECIMENTO E COLOCACAO</v>
      </c>
      <c r="C18068" s="197" t="s">
        <v>35259</v>
      </c>
      <c r="D18068" s="197" t="s">
        <v>35260</v>
      </c>
      <c r="I18068" s="197" t="s">
        <v>338</v>
      </c>
      <c r="J18068" s="197" t="n">
        <v>40.16</v>
      </c>
    </row>
    <row r="18069" customFormat="false" ht="12.75" hidden="true" customHeight="false" outlineLevel="0" collapsed="false">
      <c r="A18069" s="197" t="s">
        <v>35261</v>
      </c>
      <c r="B18069" s="197" t="str">
        <f aca="false">C18069&amp;D18069&amp;E18069&amp;F18069&amp;G18069&amp;H18069</f>
        <v>TERCA DE MADEIRA APARELHADA,EM PECAS DE 3"X4.1/2",PARA COBERTURA DE QUALQUER TIPO.FORNECIMENTO E COLOCACAO</v>
      </c>
      <c r="C18069" s="197" t="s">
        <v>35259</v>
      </c>
      <c r="D18069" s="197" t="s">
        <v>35260</v>
      </c>
      <c r="I18069" s="197" t="s">
        <v>338</v>
      </c>
      <c r="J18069" s="197" t="n">
        <v>38.68</v>
      </c>
    </row>
    <row r="18070" customFormat="false" ht="12.75" hidden="true" customHeight="false" outlineLevel="0" collapsed="false">
      <c r="A18070" s="197" t="s">
        <v>35262</v>
      </c>
      <c r="B18070" s="197" t="str">
        <f aca="false">C18070&amp;D18070&amp;E18070&amp;F18070&amp;G18070&amp;H18070</f>
        <v>TERCA DE MADEIRA SERRADA,EM PECAS DE 3"X6",PARA COBERTURA DE QUALQUER TIPO.FORNECIMENTO E COLOCACAO</v>
      </c>
      <c r="C18070" s="197" t="s">
        <v>35263</v>
      </c>
      <c r="D18070" s="197" t="s">
        <v>35248</v>
      </c>
      <c r="I18070" s="197" t="s">
        <v>338</v>
      </c>
      <c r="J18070" s="197" t="n">
        <v>42.3</v>
      </c>
    </row>
    <row r="18071" customFormat="false" ht="12.75" hidden="true" customHeight="false" outlineLevel="0" collapsed="false">
      <c r="A18071" s="197" t="s">
        <v>35264</v>
      </c>
      <c r="B18071" s="197" t="str">
        <f aca="false">C18071&amp;D18071&amp;E18071&amp;F18071&amp;G18071&amp;H18071</f>
        <v>TERCA DE MADEIRA SERRADA,EM PECAS DE 3"X6",PARA COBERTURA DE QUALQUER TIPO.FORNECIMENTO E COLOCACAO</v>
      </c>
      <c r="C18071" s="197" t="s">
        <v>35263</v>
      </c>
      <c r="D18071" s="197" t="s">
        <v>35248</v>
      </c>
      <c r="I18071" s="197" t="s">
        <v>338</v>
      </c>
      <c r="J18071" s="197" t="n">
        <v>40.82</v>
      </c>
    </row>
    <row r="18072" customFormat="false" ht="12.75" hidden="true" customHeight="false" outlineLevel="0" collapsed="false">
      <c r="A18072" s="197" t="s">
        <v>35265</v>
      </c>
      <c r="B18072" s="197" t="str">
        <f aca="false">C18072&amp;D18072&amp;E18072&amp;F18072&amp;G18072&amp;H18072</f>
        <v>TERCA DE MADEIRA APARELHADA,EM PECAS DE 3"X6",PARA COBERTURA DE QUALQUER TIPO.FORNECIMENTO E COLOCACAO</v>
      </c>
      <c r="C18072" s="197" t="s">
        <v>35266</v>
      </c>
      <c r="D18072" s="197" t="s">
        <v>35252</v>
      </c>
      <c r="I18072" s="197" t="s">
        <v>338</v>
      </c>
      <c r="J18072" s="197" t="n">
        <v>50.76</v>
      </c>
    </row>
    <row r="18073" customFormat="false" ht="12.75" hidden="true" customHeight="false" outlineLevel="0" collapsed="false">
      <c r="A18073" s="197" t="s">
        <v>35267</v>
      </c>
      <c r="B18073" s="197" t="str">
        <f aca="false">C18073&amp;D18073&amp;E18073&amp;F18073&amp;G18073&amp;H18073</f>
        <v>TERCA DE MADEIRA APARELHADA,EM PECAS DE 3"X6",PARA COBERTURA DE QUALQUER TIPO.FORNECIMENTO E COLOCACAO</v>
      </c>
      <c r="C18073" s="197" t="s">
        <v>35266</v>
      </c>
      <c r="D18073" s="197" t="s">
        <v>35252</v>
      </c>
      <c r="I18073" s="197" t="s">
        <v>338</v>
      </c>
      <c r="J18073" s="197" t="n">
        <v>48.98</v>
      </c>
    </row>
    <row r="18074" customFormat="false" ht="12.75" hidden="true" customHeight="false" outlineLevel="0" collapsed="false">
      <c r="A18074" s="197" t="s">
        <v>35268</v>
      </c>
      <c r="B18074" s="197" t="str">
        <f aca="false">C18074&amp;D18074&amp;E18074&amp;F18074&amp;G18074&amp;H18074</f>
        <v>TERCA DE MADEIRA SERRADA,EM PECAS DE 3"X9",PARA COBERTURA DE QUALQUER TIPO.FORNECIMENTO E COLOCACAO</v>
      </c>
      <c r="C18074" s="197" t="s">
        <v>35269</v>
      </c>
      <c r="D18074" s="197" t="s">
        <v>35248</v>
      </c>
      <c r="I18074" s="197" t="s">
        <v>338</v>
      </c>
      <c r="J18074" s="197" t="n">
        <v>59.17</v>
      </c>
    </row>
    <row r="18075" customFormat="false" ht="12.75" hidden="true" customHeight="false" outlineLevel="0" collapsed="false">
      <c r="A18075" s="197" t="s">
        <v>35270</v>
      </c>
      <c r="B18075" s="197" t="str">
        <f aca="false">C18075&amp;D18075&amp;E18075&amp;F18075&amp;G18075&amp;H18075</f>
        <v>TERCA DE MADEIRA SERRADA,EM PECAS DE 3"X9",PARA COBERTURA DE QUALQUER TIPO.FORNECIMENTO E COLOCACAO</v>
      </c>
      <c r="C18075" s="197" t="s">
        <v>35269</v>
      </c>
      <c r="D18075" s="197" t="s">
        <v>35248</v>
      </c>
      <c r="I18075" s="197" t="s">
        <v>338</v>
      </c>
      <c r="J18075" s="197" t="n">
        <v>57.45</v>
      </c>
    </row>
    <row r="18076" customFormat="false" ht="12.75" hidden="true" customHeight="false" outlineLevel="0" collapsed="false">
      <c r="A18076" s="197" t="s">
        <v>35271</v>
      </c>
      <c r="B18076" s="197" t="str">
        <f aca="false">C18076&amp;D18076&amp;E18076&amp;F18076&amp;G18076&amp;H18076</f>
        <v>TERCA DE MADEIRA APARELHADA,EM PECAS DE 3"X9",PARA COBERTURA DE QUALQUER TIPO.FORNECIMENTO E COLOCACAO</v>
      </c>
      <c r="C18076" s="197" t="s">
        <v>35272</v>
      </c>
      <c r="D18076" s="197" t="s">
        <v>35252</v>
      </c>
      <c r="I18076" s="197" t="s">
        <v>338</v>
      </c>
      <c r="J18076" s="197" t="n">
        <v>71</v>
      </c>
    </row>
    <row r="18077" customFormat="false" ht="12.75" hidden="true" customHeight="false" outlineLevel="0" collapsed="false">
      <c r="A18077" s="197" t="s">
        <v>35273</v>
      </c>
      <c r="B18077" s="197" t="str">
        <f aca="false">C18077&amp;D18077&amp;E18077&amp;F18077&amp;G18077&amp;H18077</f>
        <v>TERCA DE MADEIRA APARELHADA,EM PECAS DE 3"X9",PARA COBERTURA DE QUALQUER TIPO.FORNECIMENTO E COLOCACAO</v>
      </c>
      <c r="C18077" s="197" t="s">
        <v>35272</v>
      </c>
      <c r="D18077" s="197" t="s">
        <v>35252</v>
      </c>
      <c r="I18077" s="197" t="s">
        <v>338</v>
      </c>
      <c r="J18077" s="197" t="n">
        <v>68.93</v>
      </c>
    </row>
    <row r="18078" customFormat="false" ht="12.75" hidden="true" customHeight="false" outlineLevel="0" collapsed="false">
      <c r="A18078" s="197" t="s">
        <v>35274</v>
      </c>
      <c r="B18078" s="197" t="str">
        <f aca="false">C18078&amp;D18078&amp;E18078&amp;F18078&amp;G18078&amp;H18078</f>
        <v>TERCA DE MADEIRA SERRADA,EM PECAS DE 3"X12",PARA COBERTURADE QUALQUER TIPO.FORNECIMENTO E COLOCACAO</v>
      </c>
      <c r="C18078" s="197" t="s">
        <v>35275</v>
      </c>
      <c r="D18078" s="197" t="s">
        <v>35276</v>
      </c>
      <c r="I18078" s="197" t="s">
        <v>338</v>
      </c>
      <c r="J18078" s="197" t="n">
        <v>80.8</v>
      </c>
    </row>
    <row r="18079" customFormat="false" ht="12.75" hidden="true" customHeight="false" outlineLevel="0" collapsed="false">
      <c r="A18079" s="197" t="s">
        <v>35277</v>
      </c>
      <c r="B18079" s="197" t="str">
        <f aca="false">C18079&amp;D18079&amp;E18079&amp;F18079&amp;G18079&amp;H18079</f>
        <v>TERCA DE MADEIRA SERRADA,EM PECAS DE 3"X12",PARA COBERTURADE QUALQUER TIPO.FORNECIMENTO E COLOCACAO</v>
      </c>
      <c r="C18079" s="197" t="s">
        <v>35275</v>
      </c>
      <c r="D18079" s="197" t="s">
        <v>35276</v>
      </c>
      <c r="I18079" s="197" t="s">
        <v>338</v>
      </c>
      <c r="J18079" s="197" t="n">
        <v>78.83</v>
      </c>
    </row>
    <row r="18080" customFormat="false" ht="12.75" hidden="true" customHeight="false" outlineLevel="0" collapsed="false">
      <c r="A18080" s="197" t="s">
        <v>35278</v>
      </c>
      <c r="B18080" s="197" t="str">
        <f aca="false">C18080&amp;D18080&amp;E18080&amp;F18080&amp;G18080&amp;H18080</f>
        <v>TERCA DE MADEIRA APARELHADA,EM PECAS DE 3"X12",PARA COBERTURA DE QUALQUER TIPO.FORNECIMENTO E COLOCACAO</v>
      </c>
      <c r="C18080" s="197" t="s">
        <v>35279</v>
      </c>
      <c r="D18080" s="197" t="s">
        <v>35256</v>
      </c>
      <c r="I18080" s="197" t="s">
        <v>338</v>
      </c>
      <c r="J18080" s="197" t="n">
        <v>96.96</v>
      </c>
    </row>
    <row r="18081" customFormat="false" ht="12.75" hidden="true" customHeight="false" outlineLevel="0" collapsed="false">
      <c r="A18081" s="197" t="s">
        <v>35280</v>
      </c>
      <c r="B18081" s="197" t="str">
        <f aca="false">C18081&amp;D18081&amp;E18081&amp;F18081&amp;G18081&amp;H18081</f>
        <v>TERCA DE MADEIRA APARELHADA,EM PECAS DE 3"X12",PARA COBERTURA DE QUALQUER TIPO.FORNECIMENTO E COLOCACAO</v>
      </c>
      <c r="C18081" s="197" t="s">
        <v>35279</v>
      </c>
      <c r="D18081" s="197" t="s">
        <v>35256</v>
      </c>
      <c r="I18081" s="197" t="s">
        <v>338</v>
      </c>
      <c r="J18081" s="197" t="n">
        <v>94.59</v>
      </c>
    </row>
    <row r="18082" customFormat="false" ht="12.75" hidden="true" customHeight="false" outlineLevel="0" collapsed="false">
      <c r="A18082" s="197" t="s">
        <v>35281</v>
      </c>
      <c r="B18082" s="197" t="str">
        <f aca="false">C18082&amp;D18082&amp;E18082&amp;F18082&amp;G18082&amp;H18082</f>
        <v>CAIBRO DE MADEIRA SERRADA COM 3"X1.1/2".FORNECIMENTO E COLOCACAO</v>
      </c>
      <c r="C18082" s="197" t="s">
        <v>35282</v>
      </c>
      <c r="D18082" s="197" t="s">
        <v>7366</v>
      </c>
      <c r="I18082" s="197" t="s">
        <v>338</v>
      </c>
      <c r="J18082" s="197" t="n">
        <v>14.85</v>
      </c>
    </row>
    <row r="18083" customFormat="false" ht="12.75" hidden="true" customHeight="false" outlineLevel="0" collapsed="false">
      <c r="A18083" s="197" t="s">
        <v>35283</v>
      </c>
      <c r="B18083" s="197" t="str">
        <f aca="false">C18083&amp;D18083&amp;E18083&amp;F18083&amp;G18083&amp;H18083</f>
        <v>CAIBRO DE MADEIRA SERRADA COM 3"X1.1/2".FORNECIMENTO E COLOCACAO</v>
      </c>
      <c r="C18083" s="197" t="s">
        <v>35282</v>
      </c>
      <c r="D18083" s="197" t="s">
        <v>7366</v>
      </c>
      <c r="I18083" s="197" t="s">
        <v>338</v>
      </c>
      <c r="J18083" s="197" t="n">
        <v>13.96</v>
      </c>
    </row>
    <row r="18084" customFormat="false" ht="12.75" hidden="true" customHeight="false" outlineLevel="0" collapsed="false">
      <c r="A18084" s="197" t="s">
        <v>35284</v>
      </c>
      <c r="B18084" s="197" t="str">
        <f aca="false">C18084&amp;D18084&amp;E18084&amp;F18084&amp;G18084&amp;H18084</f>
        <v>CAIBRO DE MADEIRA APARELHADA COM 3"X1.1/2".FORNECIMENTO E COLOCACAO</v>
      </c>
      <c r="C18084" s="197" t="s">
        <v>35285</v>
      </c>
      <c r="D18084" s="197" t="s">
        <v>8055</v>
      </c>
      <c r="I18084" s="197" t="s">
        <v>338</v>
      </c>
      <c r="J18084" s="197" t="n">
        <v>17.58</v>
      </c>
    </row>
    <row r="18085" customFormat="false" ht="12.75" hidden="true" customHeight="false" outlineLevel="0" collapsed="false">
      <c r="A18085" s="197" t="s">
        <v>35286</v>
      </c>
      <c r="B18085" s="197" t="str">
        <f aca="false">C18085&amp;D18085&amp;E18085&amp;F18085&amp;G18085&amp;H18085</f>
        <v>CAIBRO DE MADEIRA APARELHADA COM 3"X1.1/2".FORNECIMENTO E COLOCACAO</v>
      </c>
      <c r="C18085" s="197" t="s">
        <v>35285</v>
      </c>
      <c r="D18085" s="197" t="s">
        <v>8055</v>
      </c>
      <c r="I18085" s="197" t="s">
        <v>338</v>
      </c>
      <c r="J18085" s="197" t="n">
        <v>16.55</v>
      </c>
    </row>
    <row r="18086" customFormat="false" ht="12.75" hidden="true" customHeight="false" outlineLevel="0" collapsed="false">
      <c r="A18086" s="197" t="s">
        <v>35287</v>
      </c>
      <c r="B18086" s="197" t="str">
        <f aca="false">C18086&amp;D18086&amp;E18086&amp;F18086&amp;G18086&amp;H18086</f>
        <v>CAIBRO DE MADEIRA SERRADA COM 3"X2".FORNECIMENTO E COLOCACAO</v>
      </c>
      <c r="C18086" s="197" t="s">
        <v>35288</v>
      </c>
      <c r="I18086" s="197" t="s">
        <v>338</v>
      </c>
      <c r="J18086" s="197" t="n">
        <v>18.27</v>
      </c>
    </row>
    <row r="18087" customFormat="false" ht="12.75" hidden="true" customHeight="false" outlineLevel="0" collapsed="false">
      <c r="A18087" s="197" t="s">
        <v>35289</v>
      </c>
      <c r="B18087" s="197" t="str">
        <f aca="false">C18087&amp;D18087&amp;E18087&amp;F18087&amp;G18087&amp;H18087</f>
        <v>CAIBRO DE MADEIRA SERRADA COM 3"X2".FORNECIMENTO E COLOCACAO</v>
      </c>
      <c r="C18087" s="197" t="s">
        <v>35288</v>
      </c>
      <c r="I18087" s="197" t="s">
        <v>338</v>
      </c>
      <c r="J18087" s="197" t="n">
        <v>17.28</v>
      </c>
    </row>
    <row r="18088" customFormat="false" ht="12.75" hidden="true" customHeight="false" outlineLevel="0" collapsed="false">
      <c r="A18088" s="197" t="s">
        <v>35290</v>
      </c>
      <c r="B18088" s="197" t="str">
        <f aca="false">C18088&amp;D18088&amp;E18088&amp;F18088&amp;G18088&amp;H18088</f>
        <v>CAIBRO DE MADEIRA APARELHADA COM 3"X2".FORNECIMENTO E COLOCACAO</v>
      </c>
      <c r="C18088" s="197" t="s">
        <v>35291</v>
      </c>
      <c r="D18088" s="197" t="s">
        <v>7353</v>
      </c>
      <c r="I18088" s="197" t="s">
        <v>338</v>
      </c>
      <c r="J18088" s="197" t="n">
        <v>21.9</v>
      </c>
    </row>
    <row r="18089" customFormat="false" ht="12.75" hidden="true" customHeight="false" outlineLevel="0" collapsed="false">
      <c r="A18089" s="197" t="s">
        <v>35292</v>
      </c>
      <c r="B18089" s="197" t="str">
        <f aca="false">C18089&amp;D18089&amp;E18089&amp;F18089&amp;G18089&amp;H18089</f>
        <v>CAIBRO DE MADEIRA APARELHADA COM 3"X2".FORNECIMENTO E COLOCACAO</v>
      </c>
      <c r="C18089" s="197" t="s">
        <v>35291</v>
      </c>
      <c r="D18089" s="197" t="s">
        <v>7353</v>
      </c>
      <c r="I18089" s="197" t="s">
        <v>338</v>
      </c>
      <c r="J18089" s="197" t="n">
        <v>20.72</v>
      </c>
    </row>
    <row r="18090" customFormat="false" ht="12.75" hidden="true" customHeight="false" outlineLevel="0" collapsed="false">
      <c r="A18090" s="197" t="s">
        <v>35293</v>
      </c>
      <c r="B18090" s="197" t="str">
        <f aca="false">C18090&amp;D18090&amp;E18090&amp;F18090&amp;G18090&amp;H18090</f>
        <v>RIPA DE MADEIRA SERRADA DE 1,5X4CM.FORNECIMENTO E COLOCACAO</v>
      </c>
      <c r="C18090" s="197" t="s">
        <v>35294</v>
      </c>
      <c r="I18090" s="197" t="s">
        <v>338</v>
      </c>
      <c r="J18090" s="197" t="n">
        <v>6.23</v>
      </c>
    </row>
    <row r="18091" customFormat="false" ht="12.75" hidden="true" customHeight="false" outlineLevel="0" collapsed="false">
      <c r="A18091" s="197" t="s">
        <v>35295</v>
      </c>
      <c r="B18091" s="197" t="str">
        <f aca="false">C18091&amp;D18091&amp;E18091&amp;F18091&amp;G18091&amp;H18091</f>
        <v>RIPA DE MADEIRA SERRADA DE 1,5X4CM.FORNECIMENTO E COLOCACAO</v>
      </c>
      <c r="C18091" s="197" t="s">
        <v>35294</v>
      </c>
      <c r="I18091" s="197" t="s">
        <v>338</v>
      </c>
      <c r="J18091" s="197" t="n">
        <v>5.74</v>
      </c>
    </row>
    <row r="18092" customFormat="false" ht="12.75" hidden="true" customHeight="false" outlineLevel="0" collapsed="false">
      <c r="A18092" s="197" t="s">
        <v>35296</v>
      </c>
      <c r="B18092" s="197" t="str">
        <f aca="false">C18092&amp;D18092&amp;E18092&amp;F18092&amp;G18092&amp;H18092</f>
        <v>RIPA DE MADEIRA APARELHADA DE 1,5X4CM.FORNECIMENTO E COLOCACAO</v>
      </c>
      <c r="C18092" s="197" t="s">
        <v>35297</v>
      </c>
      <c r="D18092" s="197" t="s">
        <v>867</v>
      </c>
      <c r="I18092" s="197" t="s">
        <v>338</v>
      </c>
      <c r="J18092" s="197" t="n">
        <v>7.46</v>
      </c>
    </row>
    <row r="18093" customFormat="false" ht="12.75" hidden="true" customHeight="false" outlineLevel="0" collapsed="false">
      <c r="A18093" s="197" t="s">
        <v>35298</v>
      </c>
      <c r="B18093" s="197" t="str">
        <f aca="false">C18093&amp;D18093&amp;E18093&amp;F18093&amp;G18093&amp;H18093</f>
        <v>RIPA DE MADEIRA APARELHADA DE 1,5X4CM.FORNECIMENTO E COLOCACAO</v>
      </c>
      <c r="C18093" s="197" t="s">
        <v>35297</v>
      </c>
      <c r="D18093" s="197" t="s">
        <v>867</v>
      </c>
      <c r="I18093" s="197" t="s">
        <v>338</v>
      </c>
      <c r="J18093" s="197" t="n">
        <v>6.87</v>
      </c>
    </row>
    <row r="18094" customFormat="false" ht="12.75" hidden="true" customHeight="false" outlineLevel="0" collapsed="false">
      <c r="A18094" s="197" t="s">
        <v>35299</v>
      </c>
      <c r="B18094" s="197" t="str">
        <f aca="false">C18094&amp;D18094&amp;E18094&amp;F18094&amp;G18094&amp;H18094</f>
        <v>COBERTURA EM TELHA CERAMICA FRANCESA,EXCLUSIVE CUMEEIRA E MADEIRAMENTO.MEDIDA PELA AREA REAL DA COBERTURA.FORNECIMENTO E COLOCACAO</v>
      </c>
      <c r="C18094" s="197" t="s">
        <v>35300</v>
      </c>
      <c r="D18094" s="197" t="s">
        <v>35301</v>
      </c>
      <c r="E18094" s="197" t="s">
        <v>17889</v>
      </c>
      <c r="I18094" s="197" t="s">
        <v>1993</v>
      </c>
      <c r="J18094" s="197" t="n">
        <v>77.27</v>
      </c>
    </row>
    <row r="18095" customFormat="false" ht="12.75" hidden="true" customHeight="false" outlineLevel="0" collapsed="false">
      <c r="A18095" s="197" t="s">
        <v>35302</v>
      </c>
      <c r="B18095" s="197" t="str">
        <f aca="false">C18095&amp;D18095&amp;E18095&amp;F18095&amp;G18095&amp;H18095</f>
        <v>COBERTURA EM TELHA CERAMICA FRANCESA,EXCLUSIVE CUMEEIRA E MADEIRAMENTO.MEDIDA PELA AREA REAL DA COBERTURA.FORNECIMENTO E COLOCACAO</v>
      </c>
      <c r="C18095" s="197" t="s">
        <v>35300</v>
      </c>
      <c r="D18095" s="197" t="s">
        <v>35301</v>
      </c>
      <c r="E18095" s="197" t="s">
        <v>17889</v>
      </c>
      <c r="I18095" s="197" t="s">
        <v>1993</v>
      </c>
      <c r="J18095" s="197" t="n">
        <v>71.88</v>
      </c>
    </row>
    <row r="18096" customFormat="false" ht="12.75" hidden="true" customHeight="false" outlineLevel="0" collapsed="false">
      <c r="A18096" s="197" t="s">
        <v>35303</v>
      </c>
      <c r="B18096" s="197" t="str">
        <f aca="false">C18096&amp;D18096&amp;E18096&amp;F18096&amp;G18096&amp;H18096</f>
        <v>COBERTURA EM TELHA CERAMICA COLONIAL,EXCLUSIVE CUMEEIRA E MADEIRAMENTO.MEDIDA PELA AREA REAL DE COBERTURA.FORNECIMENTO E COLOCACAO</v>
      </c>
      <c r="C18096" s="197" t="s">
        <v>35304</v>
      </c>
      <c r="D18096" s="197" t="s">
        <v>35305</v>
      </c>
      <c r="E18096" s="197" t="s">
        <v>17889</v>
      </c>
      <c r="I18096" s="197" t="s">
        <v>1993</v>
      </c>
      <c r="J18096" s="197" t="n">
        <v>120.84</v>
      </c>
    </row>
    <row r="18097" customFormat="false" ht="12.75" hidden="true" customHeight="false" outlineLevel="0" collapsed="false">
      <c r="A18097" s="197" t="s">
        <v>310</v>
      </c>
      <c r="B18097" s="197" t="str">
        <f aca="false">C18097&amp;D18097&amp;E18097&amp;F18097&amp;G18097&amp;H18097</f>
        <v>COBERTURA EM TELHA CERAMICA COLONIAL,EXCLUSIVE CUMEEIRA E MADEIRAMENTO.MEDIDA PELA AREA REAL DE COBERTURA.FORNECIMENTO E COLOCACAO</v>
      </c>
      <c r="C18097" s="197" t="s">
        <v>35304</v>
      </c>
      <c r="D18097" s="197" t="s">
        <v>35305</v>
      </c>
      <c r="E18097" s="197" t="s">
        <v>17889</v>
      </c>
      <c r="I18097" s="197" t="s">
        <v>1993</v>
      </c>
      <c r="J18097" s="197" t="n">
        <v>109.73</v>
      </c>
    </row>
    <row r="18098" customFormat="false" ht="12.75" hidden="true" customHeight="false" outlineLevel="0" collapsed="false">
      <c r="A18098" s="197" t="s">
        <v>35306</v>
      </c>
      <c r="B18098" s="197" t="str">
        <f aca="false">C18098&amp;D18098&amp;E18098&amp;F18098&amp;G18098&amp;H18098</f>
        <v>COBERTURA EM TELHA CERAMICA PORTUGUESA OU ROMANA,EXCLUSIVE CUMEEIRA E MADEIRAMENTO MEDIDA PELA AREA REAL DE COBERTURA.FORNECIMENTO E COLOCACAO</v>
      </c>
      <c r="C18098" s="197" t="s">
        <v>35307</v>
      </c>
      <c r="D18098" s="197" t="s">
        <v>35308</v>
      </c>
      <c r="E18098" s="197" t="s">
        <v>7467</v>
      </c>
      <c r="I18098" s="197" t="s">
        <v>1993</v>
      </c>
      <c r="J18098" s="197" t="n">
        <v>59.19</v>
      </c>
    </row>
    <row r="18099" customFormat="false" ht="12.75" hidden="true" customHeight="false" outlineLevel="0" collapsed="false">
      <c r="A18099" s="197" t="s">
        <v>35309</v>
      </c>
      <c r="B18099" s="197" t="str">
        <f aca="false">C18099&amp;D18099&amp;E18099&amp;F18099&amp;G18099&amp;H18099</f>
        <v>COBERTURA EM TELHA CERAMICA PORTUGUESA OU ROMANA,EXCLUSIVE CUMEEIRA E MADEIRAMENTO MEDIDA PELA AREA REAL DE COBERTURA.FORNECIMENTO E COLOCACAO</v>
      </c>
      <c r="C18099" s="197" t="s">
        <v>35307</v>
      </c>
      <c r="D18099" s="197" t="s">
        <v>35308</v>
      </c>
      <c r="E18099" s="197" t="s">
        <v>7467</v>
      </c>
      <c r="I18099" s="197" t="s">
        <v>1993</v>
      </c>
      <c r="J18099" s="197" t="n">
        <v>53.8</v>
      </c>
    </row>
    <row r="18100" customFormat="false" ht="12.75" hidden="true" customHeight="false" outlineLevel="0" collapsed="false">
      <c r="A18100" s="197" t="s">
        <v>35310</v>
      </c>
      <c r="B18100" s="197" t="str">
        <f aca="false">C18100&amp;D18100&amp;E18100&amp;F18100&amp;G18100&amp;H18100</f>
        <v>CUMEEIRA PARA COBERTURA EM TELHAS FRANCESAS,COLONIAIS,ROMANA OU PORTUGUESA.FORNECIMENTO E COLOCACAO</v>
      </c>
      <c r="C18100" s="197" t="s">
        <v>35311</v>
      </c>
      <c r="D18100" s="197" t="s">
        <v>35312</v>
      </c>
      <c r="I18100" s="197" t="s">
        <v>338</v>
      </c>
      <c r="J18100" s="197" t="n">
        <v>25.23</v>
      </c>
    </row>
    <row r="18101" customFormat="false" ht="12.75" hidden="true" customHeight="false" outlineLevel="0" collapsed="false">
      <c r="A18101" s="197" t="s">
        <v>308</v>
      </c>
      <c r="B18101" s="197" t="str">
        <f aca="false">C18101&amp;D18101&amp;E18101&amp;F18101&amp;G18101&amp;H18101</f>
        <v>CUMEEIRA PARA COBERTURA EM TELHAS FRANCESAS,COLONIAIS,ROMANA OU PORTUGUESA.FORNECIMENTO E COLOCACAO</v>
      </c>
      <c r="C18101" s="197" t="s">
        <v>35311</v>
      </c>
      <c r="D18101" s="197" t="s">
        <v>35312</v>
      </c>
      <c r="I18101" s="197" t="s">
        <v>338</v>
      </c>
      <c r="J18101" s="197" t="n">
        <v>22.66</v>
      </c>
    </row>
    <row r="18102" customFormat="false" ht="12.75" hidden="true" customHeight="false" outlineLevel="0" collapsed="false">
      <c r="A18102" s="197" t="s">
        <v>35313</v>
      </c>
      <c r="B18102" s="197" t="str">
        <f aca="false">C18102&amp;D18102&amp;E18102&amp;F18102&amp;G18102&amp;H18102</f>
        <v>CORDAO PARA ARREMATE DE TELHADO EXECUTADO EM TELHAS COLONIAIS DUPLAS,LIGEIRAMENTE SOBREPOSTAS,PRESAS COM ARGAMASSA DE CIMENTO,AREIA E SAIBRO,NO TRACO 1:2:2.FORNECIMENTO E COLOCACAO</v>
      </c>
      <c r="C18102" s="197" t="s">
        <v>35314</v>
      </c>
      <c r="D18102" s="197" t="s">
        <v>35315</v>
      </c>
      <c r="E18102" s="197" t="s">
        <v>35316</v>
      </c>
      <c r="I18102" s="197" t="s">
        <v>338</v>
      </c>
      <c r="J18102" s="197" t="n">
        <v>47.25</v>
      </c>
    </row>
    <row r="18103" customFormat="false" ht="12.75" hidden="true" customHeight="false" outlineLevel="0" collapsed="false">
      <c r="A18103" s="197" t="s">
        <v>35317</v>
      </c>
      <c r="B18103" s="197" t="str">
        <f aca="false">C18103&amp;D18103&amp;E18103&amp;F18103&amp;G18103&amp;H18103</f>
        <v>CORDAO PARA ARREMATE DE TELHADO EXECUTADO EM TELHAS COLONIAIS DUPLAS,LIGEIRAMENTE SOBREPOSTAS,PRESAS COM ARGAMASSA DE CIMENTO,AREIA E SAIBRO,NO TRACO 1:2:2.FORNECIMENTO E COLOCACAO</v>
      </c>
      <c r="C18103" s="197" t="s">
        <v>35314</v>
      </c>
      <c r="D18103" s="197" t="s">
        <v>35315</v>
      </c>
      <c r="E18103" s="197" t="s">
        <v>35316</v>
      </c>
      <c r="I18103" s="197" t="s">
        <v>338</v>
      </c>
      <c r="J18103" s="197" t="n">
        <v>42.24</v>
      </c>
    </row>
    <row r="18104" customFormat="false" ht="12.75" hidden="true" customHeight="false" outlineLevel="0" collapsed="false">
      <c r="A18104" s="197" t="s">
        <v>35318</v>
      </c>
      <c r="B18104" s="197" t="str">
        <f aca="false">C18104&amp;D18104&amp;E18104&amp;F18104&amp;G18104&amp;H18104</f>
        <v>CORDAO PARA ARREMATE DE TELHADO,EXECUTADO COM ARGAMASSA DE CIMENTO,AREIA E SAIBRO,NO TRACO 1:2:2</v>
      </c>
      <c r="C18104" s="197" t="s">
        <v>35319</v>
      </c>
      <c r="D18104" s="197" t="s">
        <v>35320</v>
      </c>
      <c r="I18104" s="197" t="s">
        <v>338</v>
      </c>
      <c r="J18104" s="197" t="n">
        <v>39.81</v>
      </c>
    </row>
    <row r="18105" customFormat="false" ht="12.75" hidden="true" customHeight="false" outlineLevel="0" collapsed="false">
      <c r="A18105" s="197" t="s">
        <v>35321</v>
      </c>
      <c r="B18105" s="197" t="str">
        <f aca="false">C18105&amp;D18105&amp;E18105&amp;F18105&amp;G18105&amp;H18105</f>
        <v>CORDAO PARA ARREMATE DE TELHADO,EXECUTADO COM ARGAMASSA DE CIMENTO,AREIA E SAIBRO,NO TRACO 1:2:2</v>
      </c>
      <c r="C18105" s="197" t="s">
        <v>35319</v>
      </c>
      <c r="D18105" s="197" t="s">
        <v>35320</v>
      </c>
      <c r="I18105" s="197" t="s">
        <v>338</v>
      </c>
      <c r="J18105" s="197" t="n">
        <v>34.79</v>
      </c>
    </row>
    <row r="18106" customFormat="false" ht="12.75" hidden="true" customHeight="false" outlineLevel="0" collapsed="false">
      <c r="A18106" s="197" t="s">
        <v>35322</v>
      </c>
      <c r="B18106" s="197" t="str">
        <f aca="false">C18106&amp;D18106&amp;E18106&amp;F18106&amp;G18106&amp;H18106</f>
        <v>FIXACAO DE TELHAS CERAMICAS,TIPO COLONIAL (EXCLUSIVE ESTAS)COM ARAME DE COBRE Nº16.FORNECIMENTO E COLOCACAO</v>
      </c>
      <c r="C18106" s="197" t="s">
        <v>35323</v>
      </c>
      <c r="D18106" s="197" t="s">
        <v>35324</v>
      </c>
      <c r="I18106" s="197" t="s">
        <v>1993</v>
      </c>
      <c r="J18106" s="197" t="n">
        <v>17.57</v>
      </c>
    </row>
    <row r="18107" customFormat="false" ht="12.75" hidden="true" customHeight="false" outlineLevel="0" collapsed="false">
      <c r="A18107" s="197" t="s">
        <v>35325</v>
      </c>
      <c r="B18107" s="197" t="str">
        <f aca="false">C18107&amp;D18107&amp;E18107&amp;F18107&amp;G18107&amp;H18107</f>
        <v>FIXACAO DE TELHAS CERAMICAS,TIPO COLONIAL (EXCLUSIVE ESTAS)COM ARAME DE COBRE Nº16.FORNECIMENTO E COLOCACAO</v>
      </c>
      <c r="C18107" s="197" t="s">
        <v>35323</v>
      </c>
      <c r="D18107" s="197" t="s">
        <v>35324</v>
      </c>
      <c r="I18107" s="197" t="s">
        <v>1993</v>
      </c>
      <c r="J18107" s="197" t="n">
        <v>15.39</v>
      </c>
    </row>
    <row r="18108" customFormat="false" ht="12.75" hidden="true" customHeight="false" outlineLevel="0" collapsed="false">
      <c r="A18108" s="197" t="s">
        <v>35326</v>
      </c>
      <c r="B18108" s="197" t="str">
        <f aca="false">C18108&amp;D18108&amp;E18108&amp;F18108&amp;G18108&amp;H18108</f>
        <v>COBERTURA EM TELHAS DE CONCRETO,EXCLUSIVE CUMEEIRA E MADEIRAMENTO.MEDIDA PELA AREA REAL DA COBERTURA.FORNECIMENTO E COLOCACAO</v>
      </c>
      <c r="C18108" s="197" t="s">
        <v>35327</v>
      </c>
      <c r="D18108" s="197" t="s">
        <v>35328</v>
      </c>
      <c r="E18108" s="197" t="s">
        <v>8019</v>
      </c>
      <c r="I18108" s="197" t="s">
        <v>1993</v>
      </c>
      <c r="J18108" s="197" t="n">
        <v>43.79</v>
      </c>
    </row>
    <row r="18109" customFormat="false" ht="12.75" hidden="true" customHeight="false" outlineLevel="0" collapsed="false">
      <c r="A18109" s="197" t="s">
        <v>35329</v>
      </c>
      <c r="B18109" s="197" t="str">
        <f aca="false">C18109&amp;D18109&amp;E18109&amp;F18109&amp;G18109&amp;H18109</f>
        <v>COBERTURA EM TELHAS DE CONCRETO,EXCLUSIVE CUMEEIRA E MADEIRAMENTO.MEDIDA PELA AREA REAL DA COBERTURA.FORNECIMENTO E COLOCACAO</v>
      </c>
      <c r="C18109" s="197" t="s">
        <v>35327</v>
      </c>
      <c r="D18109" s="197" t="s">
        <v>35328</v>
      </c>
      <c r="E18109" s="197" t="s">
        <v>8019</v>
      </c>
      <c r="I18109" s="197" t="s">
        <v>1993</v>
      </c>
      <c r="J18109" s="197" t="n">
        <v>40.75</v>
      </c>
    </row>
    <row r="18110" customFormat="false" ht="12.75" hidden="true" customHeight="false" outlineLevel="0" collapsed="false">
      <c r="A18110" s="197" t="s">
        <v>35330</v>
      </c>
      <c r="B18110" s="197" t="str">
        <f aca="false">C18110&amp;D18110&amp;E18110&amp;F18110&amp;G18110&amp;H18110</f>
        <v>RUFO EM CONCRETO ARMADO COM 45CM DE LARGURA E 6CM DE ESPESSURA,ENGASTADO E ASSENTADO COM ARGAMASSA DE CIMENTO E AREIA,NO TRACO 1:3,INCLUSIVE ESCORAMENTO.FORNECIMENTO E COLOCACAO</v>
      </c>
      <c r="C18110" s="197" t="s">
        <v>35331</v>
      </c>
      <c r="D18110" s="197" t="s">
        <v>35332</v>
      </c>
      <c r="E18110" s="197" t="s">
        <v>35333</v>
      </c>
      <c r="I18110" s="197" t="s">
        <v>338</v>
      </c>
      <c r="J18110" s="197" t="n">
        <v>82.64</v>
      </c>
    </row>
    <row r="18111" customFormat="false" ht="12.75" hidden="true" customHeight="false" outlineLevel="0" collapsed="false">
      <c r="A18111" s="197" t="s">
        <v>35334</v>
      </c>
      <c r="B18111" s="197" t="str">
        <f aca="false">C18111&amp;D18111&amp;E18111&amp;F18111&amp;G18111&amp;H18111</f>
        <v>RUFO EM CONCRETO ARMADO COM 45CM DE LARGURA E 6CM DE ESPESSURA,ENGASTADO E ASSENTADO COM ARGAMASSA DE CIMENTO E AREIA,NO TRACO 1:3,INCLUSIVE ESCORAMENTO.FORNECIMENTO E COLOCACAO</v>
      </c>
      <c r="C18111" s="197" t="s">
        <v>35331</v>
      </c>
      <c r="D18111" s="197" t="s">
        <v>35332</v>
      </c>
      <c r="E18111" s="197" t="s">
        <v>35333</v>
      </c>
      <c r="I18111" s="197" t="s">
        <v>338</v>
      </c>
      <c r="J18111" s="197" t="n">
        <v>74.92</v>
      </c>
    </row>
    <row r="18112" customFormat="false" ht="12.75" hidden="true" customHeight="false" outlineLevel="0" collapsed="false">
      <c r="A18112" s="197" t="s">
        <v>35335</v>
      </c>
      <c r="B18112" s="197" t="str">
        <f aca="false">C18112&amp;D18112&amp;E18112&amp;F18112&amp;G18112&amp;H18112</f>
        <v>COBERTURA EM TELHAS ONDULADAS DE CIMENTO,SEM AMIANTO,REFORCADO COM FIOS SINTETICOS (CRFS),COM ESPESSURA DE 6MM,EXCLUSIVEMADEIRAMENTO.FORNECIMENTO E COLOCACAO</v>
      </c>
      <c r="C18112" s="197" t="s">
        <v>35336</v>
      </c>
      <c r="D18112" s="197" t="s">
        <v>35337</v>
      </c>
      <c r="E18112" s="197" t="s">
        <v>35338</v>
      </c>
      <c r="I18112" s="197" t="s">
        <v>1993</v>
      </c>
      <c r="J18112" s="197" t="n">
        <v>32.01</v>
      </c>
    </row>
    <row r="18113" customFormat="false" ht="12.75" hidden="true" customHeight="false" outlineLevel="0" collapsed="false">
      <c r="A18113" s="197" t="s">
        <v>215</v>
      </c>
      <c r="B18113" s="197" t="str">
        <f aca="false">C18113&amp;D18113&amp;E18113&amp;F18113&amp;G18113&amp;H18113</f>
        <v>COBERTURA EM TELHAS ONDULADAS DE CIMENTO,SEM AMIANTO,REFORCADO COM FIOS SINTETICOS (CRFS),COM ESPESSURA DE 6MM,EXCLUSIVEMADEIRAMENTO.FORNECIMENTO E COLOCACAO</v>
      </c>
      <c r="C18113" s="197" t="s">
        <v>35336</v>
      </c>
      <c r="D18113" s="197" t="s">
        <v>35337</v>
      </c>
      <c r="E18113" s="197" t="s">
        <v>35338</v>
      </c>
      <c r="I18113" s="197" t="s">
        <v>1993</v>
      </c>
      <c r="J18113" s="197" t="n">
        <v>30.53</v>
      </c>
    </row>
    <row r="18114" customFormat="false" ht="12.75" hidden="true" customHeight="false" outlineLevel="0" collapsed="false">
      <c r="A18114" s="197" t="s">
        <v>35339</v>
      </c>
      <c r="B18114" s="197" t="str">
        <f aca="false">C18114&amp;D18114&amp;E18114&amp;F18114&amp;G18114&amp;H18114</f>
        <v>COBERTURA EM TELHAS ONDULADAS DE CIMENTO,SEM AMIANTO,REFORCADO COM FIOS SINTETICOS (CRFS),COM ESPESSURA DE 8MM,EXCLUSIVEMADEIRAMENTO.FORNECIMENTO E COLOCACAO</v>
      </c>
      <c r="C18114" s="197" t="s">
        <v>35336</v>
      </c>
      <c r="D18114" s="197" t="s">
        <v>35340</v>
      </c>
      <c r="E18114" s="197" t="s">
        <v>35338</v>
      </c>
      <c r="I18114" s="197" t="s">
        <v>1993</v>
      </c>
      <c r="J18114" s="197" t="n">
        <v>46.73</v>
      </c>
    </row>
    <row r="18115" customFormat="false" ht="12.75" hidden="true" customHeight="false" outlineLevel="0" collapsed="false">
      <c r="A18115" s="197" t="s">
        <v>35341</v>
      </c>
      <c r="B18115" s="197" t="str">
        <f aca="false">C18115&amp;D18115&amp;E18115&amp;F18115&amp;G18115&amp;H18115</f>
        <v>COBERTURA EM TELHAS ONDULADAS DE CIMENTO,SEM AMIANTO,REFORCADO COM FIOS SINTETICOS (CRFS),COM ESPESSURA DE 8MM,EXCLUSIVEMADEIRAMENTO.FORNECIMENTO E COLOCACAO</v>
      </c>
      <c r="C18115" s="197" t="s">
        <v>35336</v>
      </c>
      <c r="D18115" s="197" t="s">
        <v>35340</v>
      </c>
      <c r="E18115" s="197" t="s">
        <v>35338</v>
      </c>
      <c r="I18115" s="197" t="s">
        <v>1993</v>
      </c>
      <c r="J18115" s="197" t="n">
        <v>45.25</v>
      </c>
    </row>
    <row r="18116" customFormat="false" ht="12.75" hidden="true" customHeight="false" outlineLevel="0" collapsed="false">
      <c r="A18116" s="197" t="s">
        <v>35342</v>
      </c>
      <c r="B18116" s="197"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197" t="s">
        <v>35343</v>
      </c>
      <c r="D18116" s="197" t="s">
        <v>35344</v>
      </c>
      <c r="E18116" s="197" t="s">
        <v>35345</v>
      </c>
      <c r="F18116" s="197" t="s">
        <v>35346</v>
      </c>
      <c r="I18116" s="197" t="s">
        <v>1993</v>
      </c>
      <c r="J18116" s="197" t="n">
        <v>102.43</v>
      </c>
    </row>
    <row r="18117" customFormat="false" ht="12.75" hidden="true" customHeight="false" outlineLevel="0" collapsed="false">
      <c r="A18117" s="197" t="s">
        <v>35347</v>
      </c>
      <c r="B18117" s="197"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197" t="s">
        <v>35343</v>
      </c>
      <c r="D18117" s="197" t="s">
        <v>35344</v>
      </c>
      <c r="E18117" s="197" t="s">
        <v>35345</v>
      </c>
      <c r="F18117" s="197" t="s">
        <v>35346</v>
      </c>
      <c r="I18117" s="197" t="s">
        <v>1993</v>
      </c>
      <c r="J18117" s="197" t="n">
        <v>98.22</v>
      </c>
    </row>
    <row r="18118" customFormat="false" ht="12.75" hidden="true" customHeight="false" outlineLevel="0" collapsed="false">
      <c r="A18118" s="197" t="s">
        <v>35348</v>
      </c>
      <c r="B18118" s="197"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197" t="s">
        <v>35349</v>
      </c>
      <c r="D18118" s="197" t="s">
        <v>35350</v>
      </c>
      <c r="E18118" s="197" t="s">
        <v>35351</v>
      </c>
      <c r="F18118" s="197" t="s">
        <v>35352</v>
      </c>
      <c r="I18118" s="197" t="s">
        <v>1993</v>
      </c>
      <c r="J18118" s="197" t="n">
        <v>78.84</v>
      </c>
    </row>
    <row r="18119" customFormat="false" ht="12.75" hidden="true" customHeight="false" outlineLevel="0" collapsed="false">
      <c r="A18119" s="197" t="s">
        <v>35353</v>
      </c>
      <c r="B18119" s="197"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197" t="s">
        <v>35349</v>
      </c>
      <c r="D18119" s="197" t="s">
        <v>35350</v>
      </c>
      <c r="E18119" s="197" t="s">
        <v>35351</v>
      </c>
      <c r="F18119" s="197" t="s">
        <v>35352</v>
      </c>
      <c r="I18119" s="197" t="s">
        <v>1993</v>
      </c>
      <c r="J18119" s="197" t="n">
        <v>77.36</v>
      </c>
    </row>
    <row r="18120" customFormat="false" ht="12.75" hidden="true" customHeight="false" outlineLevel="0" collapsed="false">
      <c r="A18120" s="197" t="s">
        <v>35354</v>
      </c>
      <c r="B18120" s="197"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197" t="s">
        <v>35355</v>
      </c>
      <c r="D18120" s="197" t="s">
        <v>35356</v>
      </c>
      <c r="E18120" s="197" t="s">
        <v>35357</v>
      </c>
      <c r="F18120" s="197" t="s">
        <v>8027</v>
      </c>
      <c r="I18120" s="197" t="s">
        <v>338</v>
      </c>
      <c r="J18120" s="197" t="n">
        <v>54.93</v>
      </c>
    </row>
    <row r="18121" customFormat="false" ht="12.75" hidden="true" customHeight="false" outlineLevel="0" collapsed="false">
      <c r="A18121" s="197" t="s">
        <v>35358</v>
      </c>
      <c r="B18121" s="197"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197" t="s">
        <v>35355</v>
      </c>
      <c r="D18121" s="197" t="s">
        <v>35356</v>
      </c>
      <c r="E18121" s="197" t="s">
        <v>35357</v>
      </c>
      <c r="F18121" s="197" t="s">
        <v>8027</v>
      </c>
      <c r="I18121" s="197" t="s">
        <v>338</v>
      </c>
      <c r="J18121" s="197" t="n">
        <v>53.84</v>
      </c>
    </row>
    <row r="18122" customFormat="false" ht="12.75" hidden="true" customHeight="false" outlineLevel="0" collapsed="false">
      <c r="A18122" s="197" t="s">
        <v>35359</v>
      </c>
      <c r="B18122" s="197"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197" t="s">
        <v>35360</v>
      </c>
      <c r="D18122" s="197" t="s">
        <v>35361</v>
      </c>
      <c r="E18122" s="197" t="s">
        <v>35362</v>
      </c>
      <c r="F18122" s="197" t="s">
        <v>34694</v>
      </c>
      <c r="I18122" s="197" t="s">
        <v>338</v>
      </c>
      <c r="J18122" s="197" t="n">
        <v>43.46</v>
      </c>
    </row>
    <row r="18123" customFormat="false" ht="12.75" hidden="true" customHeight="false" outlineLevel="0" collapsed="false">
      <c r="A18123" s="197" t="s">
        <v>35363</v>
      </c>
      <c r="B18123" s="197"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197" t="s">
        <v>35360</v>
      </c>
      <c r="D18123" s="197" t="s">
        <v>35361</v>
      </c>
      <c r="E18123" s="197" t="s">
        <v>35362</v>
      </c>
      <c r="F18123" s="197" t="s">
        <v>34694</v>
      </c>
      <c r="I18123" s="197" t="s">
        <v>338</v>
      </c>
      <c r="J18123" s="197" t="n">
        <v>42.47</v>
      </c>
    </row>
    <row r="18124" customFormat="false" ht="12.75" hidden="true" customHeight="false" outlineLevel="0" collapsed="false">
      <c r="A18124" s="197" t="s">
        <v>35364</v>
      </c>
      <c r="B18124" s="197" t="str">
        <f aca="false">C18124&amp;D18124&amp;E18124&amp;F18124&amp;G18124&amp;H18124</f>
        <v>CUMEEIRA NORMAL DE CIMENTO,SEM AMIANTO,REFORCADO COM FIOS SINTETICOS (CRFS),PARA TELHAS TIPO CALHA 44CM,INCLUSIVE ACESSORIOS DE FIXACAO E VEDACAO.FORNECIMENTO E COLOCACAO</v>
      </c>
      <c r="C18124" s="197" t="s">
        <v>35360</v>
      </c>
      <c r="D18124" s="197" t="s">
        <v>35365</v>
      </c>
      <c r="E18124" s="197" t="s">
        <v>35366</v>
      </c>
      <c r="I18124" s="197" t="s">
        <v>338</v>
      </c>
      <c r="J18124" s="197" t="n">
        <v>43.22</v>
      </c>
    </row>
    <row r="18125" customFormat="false" ht="12.75" hidden="true" customHeight="false" outlineLevel="0" collapsed="false">
      <c r="A18125" s="197" t="s">
        <v>35367</v>
      </c>
      <c r="B18125" s="197" t="str">
        <f aca="false">C18125&amp;D18125&amp;E18125&amp;F18125&amp;G18125&amp;H18125</f>
        <v>CUMEEIRA NORMAL DE CIMENTO,SEM AMIANTO,REFORCADO COM FIOS SINTETICOS (CRFS),PARA TELHAS TIPO CALHA 44CM,INCLUSIVE ACESSORIOS DE FIXACAO E VEDACAO.FORNECIMENTO E COLOCACAO</v>
      </c>
      <c r="C18125" s="197" t="s">
        <v>35360</v>
      </c>
      <c r="D18125" s="197" t="s">
        <v>35365</v>
      </c>
      <c r="E18125" s="197" t="s">
        <v>35366</v>
      </c>
      <c r="I18125" s="197" t="s">
        <v>338</v>
      </c>
      <c r="J18125" s="197" t="n">
        <v>42.44</v>
      </c>
    </row>
    <row r="18126" customFormat="false" ht="12.75" hidden="true" customHeight="false" outlineLevel="0" collapsed="false">
      <c r="A18126" s="197" t="s">
        <v>35368</v>
      </c>
      <c r="B18126" s="197" t="str">
        <f aca="false">C18126&amp;D18126&amp;E18126&amp;F18126&amp;G18126&amp;H18126</f>
        <v>RUFO A DIREITA OU A ESQUERDA,DE CIMENTO,SEM AMIANTO,REFORCADO COM FIOS SINTETICOS (CRFS),PARA TELHA ONDULADA DE 1,10M DE LARGURA,INCLUSIVE ACESSORIOS DE FIXACAO E VEDACAO.FORNECIMENTO E COLOCACAO</v>
      </c>
      <c r="C18126" s="197" t="s">
        <v>35369</v>
      </c>
      <c r="D18126" s="197" t="s">
        <v>35370</v>
      </c>
      <c r="E18126" s="197" t="s">
        <v>35371</v>
      </c>
      <c r="F18126" s="197" t="s">
        <v>25239</v>
      </c>
      <c r="I18126" s="197" t="s">
        <v>338</v>
      </c>
      <c r="J18126" s="197" t="n">
        <v>36.53</v>
      </c>
    </row>
    <row r="18127" customFormat="false" ht="12.75" hidden="true" customHeight="false" outlineLevel="0" collapsed="false">
      <c r="A18127" s="197" t="s">
        <v>35372</v>
      </c>
      <c r="B18127" s="197" t="str">
        <f aca="false">C18127&amp;D18127&amp;E18127&amp;F18127&amp;G18127&amp;H18127</f>
        <v>RUFO A DIREITA OU A ESQUERDA,DE CIMENTO,SEM AMIANTO,REFORCADO COM FIOS SINTETICOS (CRFS),PARA TELHA ONDULADA DE 1,10M DE LARGURA,INCLUSIVE ACESSORIOS DE FIXACAO E VEDACAO.FORNECIMENTO E COLOCACAO</v>
      </c>
      <c r="C18127" s="197" t="s">
        <v>35369</v>
      </c>
      <c r="D18127" s="197" t="s">
        <v>35370</v>
      </c>
      <c r="E18127" s="197" t="s">
        <v>35371</v>
      </c>
      <c r="F18127" s="197" t="s">
        <v>25239</v>
      </c>
      <c r="I18127" s="197" t="s">
        <v>338</v>
      </c>
      <c r="J18127" s="197" t="n">
        <v>35.54</v>
      </c>
    </row>
    <row r="18128" customFormat="false" ht="12.75" hidden="true" customHeight="false" outlineLevel="0" collapsed="false">
      <c r="A18128" s="197" t="s">
        <v>35373</v>
      </c>
      <c r="B18128" s="197" t="str">
        <f aca="false">C18128&amp;D18128&amp;E18128&amp;F18128&amp;G18128&amp;H18128</f>
        <v>ESPIGAO PARA COBERTURA EM TELHAS DE CIMENTO,SEM AMIANTO,REFORCADO COM FIOS SINTETICOS (CRFS),INCLUSIVE ACESSORIOS DE FIXACAO E VEDACAO.FORNECIMENTO E COLOCACAO</v>
      </c>
      <c r="C18128" s="197" t="s">
        <v>35374</v>
      </c>
      <c r="D18128" s="197" t="s">
        <v>35375</v>
      </c>
      <c r="E18128" s="197" t="s">
        <v>35376</v>
      </c>
      <c r="I18128" s="197" t="s">
        <v>338</v>
      </c>
      <c r="J18128" s="197" t="n">
        <v>23.67</v>
      </c>
    </row>
    <row r="18129" customFormat="false" ht="12.75" hidden="true" customHeight="false" outlineLevel="0" collapsed="false">
      <c r="A18129" s="197" t="s">
        <v>35377</v>
      </c>
      <c r="B18129" s="197" t="str">
        <f aca="false">C18129&amp;D18129&amp;E18129&amp;F18129&amp;G18129&amp;H18129</f>
        <v>ESPIGAO PARA COBERTURA EM TELHAS DE CIMENTO,SEM AMIANTO,REFORCADO COM FIOS SINTETICOS (CRFS),INCLUSIVE ACESSORIOS DE FIXACAO E VEDACAO.FORNECIMENTO E COLOCACAO</v>
      </c>
      <c r="C18129" s="197" t="s">
        <v>35374</v>
      </c>
      <c r="D18129" s="197" t="s">
        <v>35375</v>
      </c>
      <c r="E18129" s="197" t="s">
        <v>35376</v>
      </c>
      <c r="I18129" s="197" t="s">
        <v>338</v>
      </c>
      <c r="J18129" s="197" t="n">
        <v>22.89</v>
      </c>
    </row>
    <row r="18130" customFormat="false" ht="12.75" hidden="true" customHeight="false" outlineLevel="0" collapsed="false">
      <c r="A18130" s="197" t="s">
        <v>35378</v>
      </c>
      <c r="B18130" s="197" t="str">
        <f aca="false">C18130&amp;D18130&amp;E18130&amp;F18130&amp;G18130&amp;H18130</f>
        <v>CALHA DE BEIRAL,SEMI-CIRCULAR DE PVC,DN 125,EXCLUSIVE CONDUTORES (VIDE ITEM 16.004.0055).FORNECIMENTO E COLOCACAO</v>
      </c>
      <c r="C18130" s="197" t="s">
        <v>35379</v>
      </c>
      <c r="D18130" s="197" t="s">
        <v>35380</v>
      </c>
      <c r="I18130" s="197" t="s">
        <v>338</v>
      </c>
      <c r="J18130" s="197" t="n">
        <v>52.77</v>
      </c>
    </row>
    <row r="18131" customFormat="false" ht="12.75" hidden="true" customHeight="false" outlineLevel="0" collapsed="false">
      <c r="A18131" s="197" t="s">
        <v>35381</v>
      </c>
      <c r="B18131" s="197" t="str">
        <f aca="false">C18131&amp;D18131&amp;E18131&amp;F18131&amp;G18131&amp;H18131</f>
        <v>CALHA DE BEIRAL,SEMI-CIRCULAR DE PVC,DN 125,EXCLUSIVE CONDUTORES (VIDE ITEM 16.004.0055).FORNECIMENTO E COLOCACAO</v>
      </c>
      <c r="C18131" s="197" t="s">
        <v>35379</v>
      </c>
      <c r="D18131" s="197" t="s">
        <v>35380</v>
      </c>
      <c r="I18131" s="197" t="s">
        <v>338</v>
      </c>
      <c r="J18131" s="197" t="n">
        <v>50.6</v>
      </c>
    </row>
    <row r="18132" customFormat="false" ht="12.75" hidden="true" customHeight="false" outlineLevel="0" collapsed="false">
      <c r="A18132" s="197" t="s">
        <v>35382</v>
      </c>
      <c r="B18132" s="197" t="str">
        <f aca="false">C18132&amp;D18132&amp;E18132&amp;F18132&amp;G18132&amp;H18132</f>
        <v>CONDUTOR PARA CALHA DE BEIRAL DE PVC,DN 88,INCLUSIVE CONEXOES.FORNECIMENTO E COLOCACAO</v>
      </c>
      <c r="C18132" s="197" t="s">
        <v>35383</v>
      </c>
      <c r="D18132" s="197" t="s">
        <v>27909</v>
      </c>
      <c r="I18132" s="197" t="s">
        <v>338</v>
      </c>
      <c r="J18132" s="197" t="n">
        <v>29.78</v>
      </c>
    </row>
    <row r="18133" customFormat="false" ht="12.75" hidden="true" customHeight="false" outlineLevel="0" collapsed="false">
      <c r="A18133" s="197" t="s">
        <v>35384</v>
      </c>
      <c r="B18133" s="197" t="str">
        <f aca="false">C18133&amp;D18133&amp;E18133&amp;F18133&amp;G18133&amp;H18133</f>
        <v>CONDUTOR PARA CALHA DE BEIRAL DE PVC,DN 88,INCLUSIVE CONEXOES.FORNECIMENTO E COLOCACAO</v>
      </c>
      <c r="C18133" s="197" t="s">
        <v>35383</v>
      </c>
      <c r="D18133" s="197" t="s">
        <v>27909</v>
      </c>
      <c r="I18133" s="197" t="s">
        <v>338</v>
      </c>
      <c r="J18133" s="197" t="n">
        <v>28.84</v>
      </c>
    </row>
    <row r="18134" customFormat="false" ht="12.75" hidden="true" customHeight="false" outlineLevel="0" collapsed="false">
      <c r="A18134" s="197" t="s">
        <v>35385</v>
      </c>
      <c r="B18134" s="197"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197" t="s">
        <v>35386</v>
      </c>
      <c r="D18134" s="197" t="s">
        <v>35387</v>
      </c>
      <c r="E18134" s="197" t="s">
        <v>35388</v>
      </c>
      <c r="F18134" s="197" t="s">
        <v>35389</v>
      </c>
      <c r="G18134" s="197" t="s">
        <v>35390</v>
      </c>
      <c r="I18134" s="197" t="s">
        <v>1993</v>
      </c>
      <c r="J18134" s="197" t="n">
        <v>47.47</v>
      </c>
    </row>
    <row r="18135" customFormat="false" ht="12.75" hidden="true" customHeight="false" outlineLevel="0" collapsed="false">
      <c r="A18135" s="197" t="s">
        <v>35391</v>
      </c>
      <c r="B18135" s="197"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197" t="s">
        <v>35386</v>
      </c>
      <c r="D18135" s="197" t="s">
        <v>35387</v>
      </c>
      <c r="E18135" s="197" t="s">
        <v>35388</v>
      </c>
      <c r="F18135" s="197" t="s">
        <v>35389</v>
      </c>
      <c r="G18135" s="197" t="s">
        <v>35390</v>
      </c>
      <c r="I18135" s="197" t="s">
        <v>1993</v>
      </c>
      <c r="J18135" s="197" t="n">
        <v>45.99</v>
      </c>
    </row>
    <row r="18136" customFormat="false" ht="12.75" hidden="true" customHeight="false" outlineLevel="0" collapsed="false">
      <c r="A18136" s="197" t="s">
        <v>35392</v>
      </c>
      <c r="B18136" s="197"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197" t="s">
        <v>35386</v>
      </c>
      <c r="D18136" s="197" t="s">
        <v>35393</v>
      </c>
      <c r="E18136" s="197" t="s">
        <v>35388</v>
      </c>
      <c r="F18136" s="197" t="s">
        <v>35389</v>
      </c>
      <c r="G18136" s="197" t="s">
        <v>35390</v>
      </c>
      <c r="I18136" s="197" t="s">
        <v>1993</v>
      </c>
      <c r="J18136" s="197" t="n">
        <v>60.7</v>
      </c>
    </row>
    <row r="18137" customFormat="false" ht="12.75" hidden="true" customHeight="false" outlineLevel="0" collapsed="false">
      <c r="A18137" s="197" t="s">
        <v>35394</v>
      </c>
      <c r="B18137" s="197"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197" t="s">
        <v>35386</v>
      </c>
      <c r="D18137" s="197" t="s">
        <v>35393</v>
      </c>
      <c r="E18137" s="197" t="s">
        <v>35388</v>
      </c>
      <c r="F18137" s="197" t="s">
        <v>35389</v>
      </c>
      <c r="G18137" s="197" t="s">
        <v>35390</v>
      </c>
      <c r="I18137" s="197" t="s">
        <v>1993</v>
      </c>
      <c r="J18137" s="197" t="n">
        <v>59.22</v>
      </c>
    </row>
    <row r="18138" customFormat="false" ht="12.75" hidden="true" customHeight="false" outlineLevel="0" collapsed="false">
      <c r="A18138" s="197" t="s">
        <v>35395</v>
      </c>
      <c r="B18138" s="197" t="str">
        <f aca="false">C18138&amp;D18138&amp;E18138&amp;F18138&amp;G18138&amp;H18138</f>
        <v>CUMEEIRA DE ALUMINIO,COM ESPESSURA DE 0,8MM,0,30M DE ABA PARA CADA LADO,PARA TELHAS ONDULADAS.FORNECIMENTO E COLOCACAO</v>
      </c>
      <c r="C18138" s="197" t="s">
        <v>35396</v>
      </c>
      <c r="D18138" s="197" t="s">
        <v>35397</v>
      </c>
      <c r="I18138" s="197" t="s">
        <v>338</v>
      </c>
      <c r="J18138" s="197" t="n">
        <v>46.95</v>
      </c>
    </row>
    <row r="18139" customFormat="false" ht="12.75" hidden="true" customHeight="false" outlineLevel="0" collapsed="false">
      <c r="A18139" s="197" t="s">
        <v>35398</v>
      </c>
      <c r="B18139" s="197" t="str">
        <f aca="false">C18139&amp;D18139&amp;E18139&amp;F18139&amp;G18139&amp;H18139</f>
        <v>CUMEEIRA DE ALUMINIO,COM ESPESSURA DE 0,8MM,0,30M DE ABA PARA CADA LADO,PARA TELHAS ONDULADAS.FORNECIMENTO E COLOCACAO</v>
      </c>
      <c r="C18139" s="197" t="s">
        <v>35396</v>
      </c>
      <c r="D18139" s="197" t="s">
        <v>35397</v>
      </c>
      <c r="I18139" s="197" t="s">
        <v>338</v>
      </c>
      <c r="J18139" s="197" t="n">
        <v>45.68</v>
      </c>
    </row>
    <row r="18140" customFormat="false" ht="12.75" hidden="true" customHeight="false" outlineLevel="0" collapsed="false">
      <c r="A18140" s="197" t="s">
        <v>35399</v>
      </c>
      <c r="B18140" s="197"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197" t="s">
        <v>35400</v>
      </c>
      <c r="D18140" s="197" t="s">
        <v>35401</v>
      </c>
      <c r="E18140" s="197" t="s">
        <v>35402</v>
      </c>
      <c r="F18140" s="197" t="s">
        <v>35403</v>
      </c>
      <c r="G18140" s="197" t="s">
        <v>35404</v>
      </c>
      <c r="I18140" s="197" t="s">
        <v>1993</v>
      </c>
      <c r="J18140" s="197" t="n">
        <v>46.03</v>
      </c>
    </row>
    <row r="18141" customFormat="false" ht="12.75" hidden="true" customHeight="false" outlineLevel="0" collapsed="false">
      <c r="A18141" s="197" t="s">
        <v>35405</v>
      </c>
      <c r="B18141" s="197"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197" t="s">
        <v>35400</v>
      </c>
      <c r="D18141" s="197" t="s">
        <v>35401</v>
      </c>
      <c r="E18141" s="197" t="s">
        <v>35402</v>
      </c>
      <c r="F18141" s="197" t="s">
        <v>35403</v>
      </c>
      <c r="G18141" s="197" t="s">
        <v>35404</v>
      </c>
      <c r="I18141" s="197" t="s">
        <v>1993</v>
      </c>
      <c r="J18141" s="197" t="n">
        <v>44.55</v>
      </c>
    </row>
    <row r="18142" customFormat="false" ht="12.75" hidden="true" customHeight="false" outlineLevel="0" collapsed="false">
      <c r="A18142" s="197" t="s">
        <v>35406</v>
      </c>
      <c r="B18142" s="197"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197" t="s">
        <v>35400</v>
      </c>
      <c r="D18142" s="197" t="s">
        <v>35407</v>
      </c>
      <c r="E18142" s="197" t="s">
        <v>35402</v>
      </c>
      <c r="F18142" s="197" t="s">
        <v>35403</v>
      </c>
      <c r="G18142" s="197" t="s">
        <v>35404</v>
      </c>
      <c r="I18142" s="197" t="s">
        <v>1993</v>
      </c>
      <c r="J18142" s="197" t="n">
        <v>57.69</v>
      </c>
    </row>
    <row r="18143" customFormat="false" ht="12.75" hidden="true" customHeight="false" outlineLevel="0" collapsed="false">
      <c r="A18143" s="197" t="s">
        <v>35408</v>
      </c>
      <c r="B18143" s="197"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197" t="s">
        <v>35400</v>
      </c>
      <c r="D18143" s="197" t="s">
        <v>35407</v>
      </c>
      <c r="E18143" s="197" t="s">
        <v>35402</v>
      </c>
      <c r="F18143" s="197" t="s">
        <v>35403</v>
      </c>
      <c r="G18143" s="197" t="s">
        <v>35404</v>
      </c>
      <c r="I18143" s="197" t="s">
        <v>1993</v>
      </c>
      <c r="J18143" s="197" t="n">
        <v>56.21</v>
      </c>
    </row>
    <row r="18144" customFormat="false" ht="12.75" hidden="true" customHeight="false" outlineLevel="0" collapsed="false">
      <c r="A18144" s="197" t="s">
        <v>35409</v>
      </c>
      <c r="B18144" s="197" t="str">
        <f aca="false">C18144&amp;D18144&amp;E18144&amp;F18144&amp;G18144&amp;H18144</f>
        <v>CUMEEIRA DE ALUMINIO,COM ESPESSURA DE 0,8MM,0,30M DE ABA PARA CADA LADO,PARA TELHAS TRAPEZOIDAIS.FORNECIMENTO E COLOCACAO</v>
      </c>
      <c r="C18144" s="197" t="s">
        <v>35396</v>
      </c>
      <c r="D18144" s="197" t="s">
        <v>35410</v>
      </c>
      <c r="E18144" s="197" t="s">
        <v>4378</v>
      </c>
      <c r="I18144" s="197" t="s">
        <v>338</v>
      </c>
      <c r="J18144" s="197" t="n">
        <v>48.35</v>
      </c>
    </row>
    <row r="18145" customFormat="false" ht="12.75" hidden="true" customHeight="false" outlineLevel="0" collapsed="false">
      <c r="A18145" s="197" t="s">
        <v>35411</v>
      </c>
      <c r="B18145" s="197" t="str">
        <f aca="false">C18145&amp;D18145&amp;E18145&amp;F18145&amp;G18145&amp;H18145</f>
        <v>CUMEEIRA DE ALUMINIO,COM ESPESSURA DE 0,8MM,0,30M DE ABA PARA CADA LADO,PARA TELHAS TRAPEZOIDAIS.FORNECIMENTO E COLOCACAO</v>
      </c>
      <c r="C18145" s="197" t="s">
        <v>35396</v>
      </c>
      <c r="D18145" s="197" t="s">
        <v>35410</v>
      </c>
      <c r="E18145" s="197" t="s">
        <v>4378</v>
      </c>
      <c r="I18145" s="197" t="s">
        <v>338</v>
      </c>
      <c r="J18145" s="197" t="n">
        <v>47.07</v>
      </c>
    </row>
    <row r="18146" customFormat="false" ht="12.75" hidden="true" customHeight="false" outlineLevel="0" collapsed="false">
      <c r="A18146" s="197" t="s">
        <v>35412</v>
      </c>
      <c r="B18146" s="197" t="str">
        <f aca="false">C18146&amp;D18146&amp;E18146&amp;F18146&amp;G18146&amp;H18146</f>
        <v>CUMEEIRA DE ALUMINIO,COM ESPESSURA DE 0,8MM,0,20M DE ABA PARA CADA LADO,PARA TELHAS TRAPEZOIDAIS.FORNECIMENTO E COLOCACACAO</v>
      </c>
      <c r="C18146" s="197" t="s">
        <v>35413</v>
      </c>
      <c r="D18146" s="197" t="s">
        <v>35410</v>
      </c>
      <c r="E18146" s="197" t="s">
        <v>7353</v>
      </c>
      <c r="I18146" s="197" t="s">
        <v>338</v>
      </c>
      <c r="J18146" s="197" t="n">
        <v>35.97</v>
      </c>
    </row>
    <row r="18147" customFormat="false" ht="12.75" hidden="true" customHeight="false" outlineLevel="0" collapsed="false">
      <c r="A18147" s="197" t="s">
        <v>35414</v>
      </c>
      <c r="B18147" s="197" t="str">
        <f aca="false">C18147&amp;D18147&amp;E18147&amp;F18147&amp;G18147&amp;H18147</f>
        <v>CUMEEIRA DE ALUMINIO,COM ESPESSURA DE 0,8MM,0,20M DE ABA PARA CADA LADO,PARA TELHAS TRAPEZOIDAIS.FORNECIMENTO E COLOCACACAO</v>
      </c>
      <c r="C18147" s="197" t="s">
        <v>35413</v>
      </c>
      <c r="D18147" s="197" t="s">
        <v>35410</v>
      </c>
      <c r="E18147" s="197" t="s">
        <v>7353</v>
      </c>
      <c r="I18147" s="197" t="s">
        <v>338</v>
      </c>
      <c r="J18147" s="197" t="n">
        <v>34.8</v>
      </c>
    </row>
    <row r="18148" customFormat="false" ht="12.75" hidden="true" customHeight="false" outlineLevel="0" collapsed="false">
      <c r="A18148" s="197" t="s">
        <v>35415</v>
      </c>
      <c r="B18148" s="197" t="str">
        <f aca="false">C18148&amp;D18148&amp;E18148&amp;F18148&amp;G18148&amp;H18148</f>
        <v>CALHA DE ALUMINIO,0,30M,EM CHAPA DE ESPESSURA 0,8MM E DESENVOLVIMENTO 0,50M.FORNECIMENTO E COLOCACAO</v>
      </c>
      <c r="C18148" s="197" t="s">
        <v>35416</v>
      </c>
      <c r="D18148" s="197" t="s">
        <v>35417</v>
      </c>
      <c r="I18148" s="197" t="s">
        <v>338</v>
      </c>
      <c r="J18148" s="197" t="n">
        <v>70.37</v>
      </c>
    </row>
    <row r="18149" customFormat="false" ht="12.75" hidden="true" customHeight="false" outlineLevel="0" collapsed="false">
      <c r="A18149" s="197" t="s">
        <v>35418</v>
      </c>
      <c r="B18149" s="197" t="str">
        <f aca="false">C18149&amp;D18149&amp;E18149&amp;F18149&amp;G18149&amp;H18149</f>
        <v>CALHA DE ALUMINIO,0,30M,EM CHAPA DE ESPESSURA 0,8MM E DESENVOLVIMENTO 0,50M.FORNECIMENTO E COLOCACAO</v>
      </c>
      <c r="C18149" s="197" t="s">
        <v>35416</v>
      </c>
      <c r="D18149" s="197" t="s">
        <v>35417</v>
      </c>
      <c r="I18149" s="197" t="s">
        <v>338</v>
      </c>
      <c r="J18149" s="197" t="n">
        <v>63.87</v>
      </c>
    </row>
    <row r="18150" customFormat="false" ht="12.75" hidden="true" customHeight="false" outlineLevel="0" collapsed="false">
      <c r="A18150" s="197" t="s">
        <v>35419</v>
      </c>
      <c r="B18150" s="197" t="str">
        <f aca="false">C18150&amp;D18150&amp;E18150&amp;F18150&amp;G18150&amp;H18150</f>
        <v>CALHA DE ALUMINIO,0,30M,EM CHAPA DE ESPESSURA 0,8MM E DESENVOLVIMENTO DE 1M.FORNECIMENTO E COLOCACAO</v>
      </c>
      <c r="C18150" s="197" t="s">
        <v>35416</v>
      </c>
      <c r="D18150" s="197" t="s">
        <v>35420</v>
      </c>
      <c r="I18150" s="197" t="s">
        <v>338</v>
      </c>
      <c r="J18150" s="197" t="n">
        <v>92.05</v>
      </c>
    </row>
    <row r="18151" customFormat="false" ht="12.75" hidden="true" customHeight="false" outlineLevel="0" collapsed="false">
      <c r="A18151" s="197" t="s">
        <v>35421</v>
      </c>
      <c r="B18151" s="197" t="str">
        <f aca="false">C18151&amp;D18151&amp;E18151&amp;F18151&amp;G18151&amp;H18151</f>
        <v>CALHA DE ALUMINIO,0,30M,EM CHAPA DE ESPESSURA 0,8MM E DESENVOLVIMENTO DE 1M.FORNECIMENTO E COLOCACAO</v>
      </c>
      <c r="C18151" s="197" t="s">
        <v>35416</v>
      </c>
      <c r="D18151" s="197" t="s">
        <v>35420</v>
      </c>
      <c r="I18151" s="197" t="s">
        <v>338</v>
      </c>
      <c r="J18151" s="197" t="n">
        <v>85.56</v>
      </c>
    </row>
    <row r="18152" customFormat="false" ht="12.75" hidden="true" customHeight="false" outlineLevel="0" collapsed="false">
      <c r="A18152" s="197" t="s">
        <v>35422</v>
      </c>
      <c r="B18152" s="197" t="str">
        <f aca="false">C18152&amp;D18152&amp;E18152&amp;F18152&amp;G18152&amp;H18152</f>
        <v>CALHA DE ALUMINIO,0,18M,EM CHAPA DE ESPESSURA 0,5MM E DESENVOLVIMENTO 0,30M.FORNECIMENTO E COLOCACAO</v>
      </c>
      <c r="C18152" s="197" t="s">
        <v>35423</v>
      </c>
      <c r="D18152" s="197" t="s">
        <v>35424</v>
      </c>
      <c r="I18152" s="197" t="s">
        <v>338</v>
      </c>
      <c r="J18152" s="197" t="n">
        <v>56.81</v>
      </c>
    </row>
    <row r="18153" customFormat="false" ht="12.75" hidden="true" customHeight="false" outlineLevel="0" collapsed="false">
      <c r="A18153" s="197" t="s">
        <v>35425</v>
      </c>
      <c r="B18153" s="197" t="str">
        <f aca="false">C18153&amp;D18153&amp;E18153&amp;F18153&amp;G18153&amp;H18153</f>
        <v>CALHA DE ALUMINIO,0,18M,EM CHAPA DE ESPESSURA 0,5MM E DESENVOLVIMENTO 0,30M.FORNECIMENTO E COLOCACAO</v>
      </c>
      <c r="C18153" s="197" t="s">
        <v>35423</v>
      </c>
      <c r="D18153" s="197" t="s">
        <v>35424</v>
      </c>
      <c r="I18153" s="197" t="s">
        <v>338</v>
      </c>
      <c r="J18153" s="197" t="n">
        <v>50.32</v>
      </c>
    </row>
    <row r="18154" customFormat="false" ht="12.75" hidden="true" customHeight="false" outlineLevel="0" collapsed="false">
      <c r="A18154" s="197" t="s">
        <v>35426</v>
      </c>
      <c r="B18154" s="197" t="str">
        <f aca="false">C18154&amp;D18154&amp;E18154&amp;F18154&amp;G18154&amp;H18154</f>
        <v>RUFO DE ALUMINIO DE 0,8X500MM.FORNECIMENTO E COLOCACAO</v>
      </c>
      <c r="C18154" s="197" t="s">
        <v>35427</v>
      </c>
      <c r="I18154" s="197" t="s">
        <v>338</v>
      </c>
      <c r="J18154" s="197" t="n">
        <v>72.13</v>
      </c>
    </row>
    <row r="18155" customFormat="false" ht="12.75" hidden="true" customHeight="false" outlineLevel="0" collapsed="false">
      <c r="A18155" s="197" t="s">
        <v>35428</v>
      </c>
      <c r="B18155" s="197" t="str">
        <f aca="false">C18155&amp;D18155&amp;E18155&amp;F18155&amp;G18155&amp;H18155</f>
        <v>RUFO DE ALUMINIO DE 0,8X500MM.FORNECIMENTO E COLOCACAO</v>
      </c>
      <c r="C18155" s="197" t="s">
        <v>35427</v>
      </c>
      <c r="I18155" s="197" t="s">
        <v>338</v>
      </c>
      <c r="J18155" s="197" t="n">
        <v>65.54</v>
      </c>
    </row>
    <row r="18156" customFormat="false" ht="12.75" hidden="true" customHeight="false" outlineLevel="0" collapsed="false">
      <c r="A18156" s="197" t="s">
        <v>35429</v>
      </c>
      <c r="B18156" s="197" t="str">
        <f aca="false">C18156&amp;D18156&amp;E18156&amp;F18156&amp;G18156&amp;H18156</f>
        <v>RUFO DE ALUMINIO DE 0,5X300MM.FORNECIMENTO E COLOCACAO</v>
      </c>
      <c r="C18156" s="197" t="s">
        <v>35430</v>
      </c>
      <c r="I18156" s="197" t="s">
        <v>338</v>
      </c>
      <c r="J18156" s="197" t="n">
        <v>52.41</v>
      </c>
    </row>
    <row r="18157" customFormat="false" ht="12.75" hidden="true" customHeight="false" outlineLevel="0" collapsed="false">
      <c r="A18157" s="197" t="s">
        <v>35431</v>
      </c>
      <c r="B18157" s="197" t="str">
        <f aca="false">C18157&amp;D18157&amp;E18157&amp;F18157&amp;G18157&amp;H18157</f>
        <v>RUFO DE ALUMINIO DE 0,5X300MM.FORNECIMENTO E COLOCACAO</v>
      </c>
      <c r="C18157" s="197" t="s">
        <v>35430</v>
      </c>
      <c r="I18157" s="197" t="s">
        <v>338</v>
      </c>
      <c r="J18157" s="197" t="n">
        <v>46.55</v>
      </c>
    </row>
    <row r="18158" customFormat="false" ht="12.75" hidden="true" customHeight="false" outlineLevel="0" collapsed="false">
      <c r="A18158" s="197" t="s">
        <v>35432</v>
      </c>
      <c r="B18158" s="197"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197" t="s">
        <v>35433</v>
      </c>
      <c r="D18158" s="197" t="s">
        <v>35434</v>
      </c>
      <c r="E18158" s="197" t="s">
        <v>35435</v>
      </c>
      <c r="F18158" s="197" t="s">
        <v>7956</v>
      </c>
      <c r="I18158" s="197" t="s">
        <v>1993</v>
      </c>
      <c r="J18158" s="197" t="n">
        <v>35.96</v>
      </c>
    </row>
    <row r="18159" customFormat="false" ht="12.75" hidden="true" customHeight="false" outlineLevel="0" collapsed="false">
      <c r="A18159" s="197" t="s">
        <v>35436</v>
      </c>
      <c r="B18159" s="197"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197" t="s">
        <v>35433</v>
      </c>
      <c r="D18159" s="197" t="s">
        <v>35434</v>
      </c>
      <c r="E18159" s="197" t="s">
        <v>35435</v>
      </c>
      <c r="F18159" s="197" t="s">
        <v>7956</v>
      </c>
      <c r="I18159" s="197" t="s">
        <v>1993</v>
      </c>
      <c r="J18159" s="197" t="n">
        <v>34.48</v>
      </c>
    </row>
    <row r="18160" customFormat="false" ht="12.75" hidden="true" customHeight="false" outlineLevel="0" collapsed="false">
      <c r="A18160" s="197" t="s">
        <v>35437</v>
      </c>
      <c r="B18160" s="197" t="str">
        <f aca="false">C18160&amp;D18160&amp;E18160&amp;F18160&amp;G18160&amp;H18160</f>
        <v>COBERTURA EM TELHAS DE ALUMINIO COM ACABAMENTO EM VERNIZ EM1 FACE E PINTADA NA OUTRA,MODELO TRAPEZOIDAL OU ONDULADA,NAESPESSURA DE 0,5MM.MEDIDA PELA AREA REAL DE COBERTURA.FORNECIMENTO E COLOCACAO</v>
      </c>
      <c r="C18160" s="197" t="s">
        <v>35438</v>
      </c>
      <c r="D18160" s="197" t="s">
        <v>35439</v>
      </c>
      <c r="E18160" s="197" t="s">
        <v>35440</v>
      </c>
      <c r="F18160" s="197" t="s">
        <v>8002</v>
      </c>
      <c r="I18160" s="197" t="s">
        <v>1993</v>
      </c>
      <c r="J18160" s="197" t="n">
        <v>34.79</v>
      </c>
    </row>
    <row r="18161" customFormat="false" ht="12.75" hidden="true" customHeight="false" outlineLevel="0" collapsed="false">
      <c r="A18161" s="197" t="s">
        <v>35441</v>
      </c>
      <c r="B18161" s="197" t="str">
        <f aca="false">C18161&amp;D18161&amp;E18161&amp;F18161&amp;G18161&amp;H18161</f>
        <v>COBERTURA EM TELHAS DE ALUMINIO COM ACABAMENTO EM VERNIZ EM1 FACE E PINTADA NA OUTRA,MODELO TRAPEZOIDAL OU ONDULADA,NAESPESSURA DE 0,5MM.MEDIDA PELA AREA REAL DE COBERTURA.FORNECIMENTO E COLOCACAO</v>
      </c>
      <c r="C18161" s="197" t="s">
        <v>35438</v>
      </c>
      <c r="D18161" s="197" t="s">
        <v>35439</v>
      </c>
      <c r="E18161" s="197" t="s">
        <v>35440</v>
      </c>
      <c r="F18161" s="197" t="s">
        <v>8002</v>
      </c>
      <c r="I18161" s="197" t="s">
        <v>1993</v>
      </c>
      <c r="J18161" s="197" t="n">
        <v>33.31</v>
      </c>
    </row>
    <row r="18162" customFormat="false" ht="12.75" hidden="true" customHeight="false" outlineLevel="0" collapsed="false">
      <c r="A18162" s="197" t="s">
        <v>35442</v>
      </c>
      <c r="B18162" s="197" t="str">
        <f aca="false">C18162&amp;D18162&amp;E18162&amp;F18162&amp;G18162&amp;H18162</f>
        <v>RUFO EM ALUMINIO,COM ACABAMENTO EM VERNIZ NAS 2 FACES,TRAPEZOIDAL OU ONDULADA,MEDINDO 1265X600X0,8MM.FORNECIMENTO E COLOCACAO</v>
      </c>
      <c r="C18162" s="197" t="s">
        <v>35443</v>
      </c>
      <c r="D18162" s="197" t="s">
        <v>35444</v>
      </c>
      <c r="E18162" s="197" t="s">
        <v>8019</v>
      </c>
      <c r="I18162" s="197" t="s">
        <v>338</v>
      </c>
      <c r="J18162" s="197" t="n">
        <v>75.5</v>
      </c>
    </row>
    <row r="18163" customFormat="false" ht="12.75" hidden="true" customHeight="false" outlineLevel="0" collapsed="false">
      <c r="A18163" s="197" t="s">
        <v>35445</v>
      </c>
      <c r="B18163" s="197" t="str">
        <f aca="false">C18163&amp;D18163&amp;E18163&amp;F18163&amp;G18163&amp;H18163</f>
        <v>RUFO EM ALUMINIO,COM ACABAMENTO EM VERNIZ NAS 2 FACES,TRAPEZOIDAL OU ONDULADA,MEDINDO 1265X600X0,8MM.FORNECIMENTO E COLOCACAO</v>
      </c>
      <c r="C18163" s="197" t="s">
        <v>35443</v>
      </c>
      <c r="D18163" s="197" t="s">
        <v>35444</v>
      </c>
      <c r="E18163" s="197" t="s">
        <v>8019</v>
      </c>
      <c r="I18163" s="197" t="s">
        <v>338</v>
      </c>
      <c r="J18163" s="197" t="n">
        <v>68.91</v>
      </c>
    </row>
    <row r="18164" customFormat="false" ht="12.75" hidden="true" customHeight="false" outlineLevel="0" collapsed="false">
      <c r="A18164" s="197" t="s">
        <v>35446</v>
      </c>
      <c r="B18164" s="197" t="str">
        <f aca="false">C18164&amp;D18164&amp;E18164&amp;F18164&amp;G18164&amp;H18164</f>
        <v>RUFO EM ALUMINIO,COM ACABAMENTO EM VERNIZ EM 1 FACE E PINTADA NA OUTRA,TRAPEZOIDAL OU ONDULADA,MEDINDO 1265X600X0,8MM.FORNECIMENTO E COLOCACAO</v>
      </c>
      <c r="C18164" s="197" t="s">
        <v>35447</v>
      </c>
      <c r="D18164" s="197" t="s">
        <v>35448</v>
      </c>
      <c r="E18164" s="197" t="s">
        <v>7467</v>
      </c>
      <c r="I18164" s="197" t="s">
        <v>338</v>
      </c>
      <c r="J18164" s="197" t="n">
        <v>75.81</v>
      </c>
    </row>
    <row r="18165" customFormat="false" ht="12.75" hidden="true" customHeight="false" outlineLevel="0" collapsed="false">
      <c r="A18165" s="197" t="s">
        <v>35449</v>
      </c>
      <c r="B18165" s="197" t="str">
        <f aca="false">C18165&amp;D18165&amp;E18165&amp;F18165&amp;G18165&amp;H18165</f>
        <v>RUFO EM ALUMINIO,COM ACABAMENTO EM VERNIZ EM 1 FACE E PINTADA NA OUTRA,TRAPEZOIDAL OU ONDULADA,MEDINDO 1265X600X0,8MM.FORNECIMENTO E COLOCACAO</v>
      </c>
      <c r="C18165" s="197" t="s">
        <v>35447</v>
      </c>
      <c r="D18165" s="197" t="s">
        <v>35448</v>
      </c>
      <c r="E18165" s="197" t="s">
        <v>7467</v>
      </c>
      <c r="I18165" s="197" t="s">
        <v>338</v>
      </c>
      <c r="J18165" s="197" t="n">
        <v>69.22</v>
      </c>
    </row>
    <row r="18166" customFormat="false" ht="12.75" hidden="true" customHeight="false" outlineLevel="0" collapsed="false">
      <c r="A18166" s="197" t="s">
        <v>35450</v>
      </c>
      <c r="B18166" s="197" t="str">
        <f aca="false">C18166&amp;D18166&amp;E18166&amp;F18166&amp;G18166&amp;H18166</f>
        <v>CUMEEIRA EM ALUMINIO COM ACABAMENTO EM VERNIZ NAS 2 FACES,TRAPEZOIDAL OU ONDULADA,MEDINDO 1265X600X0,8MM.FORNECIMENTO ECOLOCACAO</v>
      </c>
      <c r="C18166" s="197" t="s">
        <v>35451</v>
      </c>
      <c r="D18166" s="197" t="s">
        <v>35452</v>
      </c>
      <c r="E18166" s="197" t="s">
        <v>7924</v>
      </c>
      <c r="I18166" s="197" t="s">
        <v>338</v>
      </c>
      <c r="J18166" s="197" t="n">
        <v>41.1</v>
      </c>
    </row>
    <row r="18167" customFormat="false" ht="12.75" hidden="true" customHeight="false" outlineLevel="0" collapsed="false">
      <c r="A18167" s="197" t="s">
        <v>35453</v>
      </c>
      <c r="B18167" s="197" t="str">
        <f aca="false">C18167&amp;D18167&amp;E18167&amp;F18167&amp;G18167&amp;H18167</f>
        <v>CUMEEIRA EM ALUMINIO COM ACABAMENTO EM VERNIZ NAS 2 FACES,TRAPEZOIDAL OU ONDULADA,MEDINDO 1265X600X0,8MM.FORNECIMENTO ECOLOCACAO</v>
      </c>
      <c r="C18167" s="197" t="s">
        <v>35451</v>
      </c>
      <c r="D18167" s="197" t="s">
        <v>35452</v>
      </c>
      <c r="E18167" s="197" t="s">
        <v>7924</v>
      </c>
      <c r="I18167" s="197" t="s">
        <v>338</v>
      </c>
      <c r="J18167" s="197" t="n">
        <v>39.62</v>
      </c>
    </row>
    <row r="18168" customFormat="false" ht="12.75" hidden="true" customHeight="false" outlineLevel="0" collapsed="false">
      <c r="A18168" s="197" t="s">
        <v>35454</v>
      </c>
      <c r="B18168" s="197" t="str">
        <f aca="false">C18168&amp;D18168&amp;E18168&amp;F18168&amp;G18168&amp;H18168</f>
        <v>CUMEEIRA EM ALUMINIO COM ACABAMENTO EM VERNIZ EM 1 FACE E PINTADA NA OUTRA,TRAPEZOIDAL OU ONDULADA,MEDINDO 1265X600X0,8MM.FORNECIMENTO E COLOCACAO</v>
      </c>
      <c r="C18168" s="197" t="s">
        <v>35455</v>
      </c>
      <c r="D18168" s="197" t="s">
        <v>35456</v>
      </c>
      <c r="E18168" s="197" t="s">
        <v>7906</v>
      </c>
      <c r="I18168" s="197" t="s">
        <v>338</v>
      </c>
      <c r="J18168" s="197" t="n">
        <v>37.92</v>
      </c>
    </row>
    <row r="18169" customFormat="false" ht="12.75" hidden="true" customHeight="false" outlineLevel="0" collapsed="false">
      <c r="A18169" s="197" t="s">
        <v>35457</v>
      </c>
      <c r="B18169" s="197" t="str">
        <f aca="false">C18169&amp;D18169&amp;E18169&amp;F18169&amp;G18169&amp;H18169</f>
        <v>CUMEEIRA EM ALUMINIO COM ACABAMENTO EM VERNIZ EM 1 FACE E PINTADA NA OUTRA,TRAPEZOIDAL OU ONDULADA,MEDINDO 1265X600X0,8MM.FORNECIMENTO E COLOCACAO</v>
      </c>
      <c r="C18169" s="197" t="s">
        <v>35455</v>
      </c>
      <c r="D18169" s="197" t="s">
        <v>35456</v>
      </c>
      <c r="E18169" s="197" t="s">
        <v>7906</v>
      </c>
      <c r="I18169" s="197" t="s">
        <v>338</v>
      </c>
      <c r="J18169" s="197" t="n">
        <v>36.44</v>
      </c>
    </row>
    <row r="18170" customFormat="false" ht="12.75" hidden="true" customHeight="false" outlineLevel="0" collapsed="false">
      <c r="A18170" s="197" t="s">
        <v>35458</v>
      </c>
      <c r="B18170" s="197" t="str">
        <f aca="false">C18170&amp;D18170&amp;E18170&amp;F18170&amp;G18170&amp;H18170</f>
        <v>CONTRA RUFO EM ALUMINIO,COM ACABAMENTO EM VERNIZ NAS 2 FACES,TRAPEZOIDAL OU ONDULADA,MEDINDO 1500X562X0,8MM.FORNECIMENTO E COLOCACAO</v>
      </c>
      <c r="C18170" s="197" t="s">
        <v>35459</v>
      </c>
      <c r="D18170" s="197" t="s">
        <v>35460</v>
      </c>
      <c r="E18170" s="197" t="s">
        <v>6630</v>
      </c>
      <c r="I18170" s="197" t="s">
        <v>338</v>
      </c>
      <c r="J18170" s="197" t="n">
        <v>81.99</v>
      </c>
    </row>
    <row r="18171" customFormat="false" ht="12.75" hidden="true" customHeight="false" outlineLevel="0" collapsed="false">
      <c r="A18171" s="197" t="s">
        <v>35461</v>
      </c>
      <c r="B18171" s="197" t="str">
        <f aca="false">C18171&amp;D18171&amp;E18171&amp;F18171&amp;G18171&amp;H18171</f>
        <v>CONTRA RUFO EM ALUMINIO,COM ACABAMENTO EM VERNIZ NAS 2 FACES,TRAPEZOIDAL OU ONDULADA,MEDINDO 1500X562X0,8MM.FORNECIMENTO E COLOCACAO</v>
      </c>
      <c r="C18171" s="197" t="s">
        <v>35459</v>
      </c>
      <c r="D18171" s="197" t="s">
        <v>35460</v>
      </c>
      <c r="E18171" s="197" t="s">
        <v>6630</v>
      </c>
      <c r="I18171" s="197" t="s">
        <v>338</v>
      </c>
      <c r="J18171" s="197" t="n">
        <v>77.06</v>
      </c>
    </row>
    <row r="18172" customFormat="false" ht="12.75" hidden="true" customHeight="false" outlineLevel="0" collapsed="false">
      <c r="A18172" s="197" t="s">
        <v>35462</v>
      </c>
      <c r="B18172" s="197" t="str">
        <f aca="false">C18172&amp;D18172&amp;E18172&amp;F18172&amp;G18172&amp;H18172</f>
        <v>CONTRA RUFO EM ALUMINIO,COM ACABAMENTO EM VERNIZ EM 1 FACE E PINTADA NA OUTRA,TRAPEZOIDAL OU ONDULADA,MEDINDO 1500X562X0,8MM.FORNECIMENTO E COLOCACAO</v>
      </c>
      <c r="C18172" s="197" t="s">
        <v>35463</v>
      </c>
      <c r="D18172" s="197" t="s">
        <v>35464</v>
      </c>
      <c r="E18172" s="197" t="s">
        <v>35465</v>
      </c>
      <c r="I18172" s="197" t="s">
        <v>338</v>
      </c>
      <c r="J18172" s="197" t="n">
        <v>74.73</v>
      </c>
    </row>
    <row r="18173" customFormat="false" ht="12.75" hidden="true" customHeight="false" outlineLevel="0" collapsed="false">
      <c r="A18173" s="197" t="s">
        <v>35466</v>
      </c>
      <c r="B18173" s="197" t="str">
        <f aca="false">C18173&amp;D18173&amp;E18173&amp;F18173&amp;G18173&amp;H18173</f>
        <v>CONTRA RUFO EM ALUMINIO,COM ACABAMENTO EM VERNIZ EM 1 FACE E PINTADA NA OUTRA,TRAPEZOIDAL OU ONDULADA,MEDINDO 1500X562X0,8MM.FORNECIMENTO E COLOCACAO</v>
      </c>
      <c r="C18173" s="197" t="s">
        <v>35463</v>
      </c>
      <c r="D18173" s="197" t="s">
        <v>35464</v>
      </c>
      <c r="E18173" s="197" t="s">
        <v>35465</v>
      </c>
      <c r="I18173" s="197" t="s">
        <v>338</v>
      </c>
      <c r="J18173" s="197" t="n">
        <v>69.8</v>
      </c>
    </row>
    <row r="18174" customFormat="false" ht="12.75" hidden="true" customHeight="false" outlineLevel="0" collapsed="false">
      <c r="A18174" s="197" t="s">
        <v>35467</v>
      </c>
      <c r="B18174" s="197" t="str">
        <f aca="false">C18174&amp;D18174&amp;E18174&amp;F18174&amp;G18174&amp;H18174</f>
        <v>COBERTURA EM TELHA TERMICA DE ALUMINIO,TRAPEZOIDAL,DUPLA COM ESPESSURA DE 30MM,INCLUSIVE TODOS OS ACESSORIOS NECESSARIOS A SUA EXECUCAO.MEDIDA PELA AREA REAL DE COBERTURA.FORNECIMENTO E COLOCACAO</v>
      </c>
      <c r="C18174" s="197" t="s">
        <v>35468</v>
      </c>
      <c r="D18174" s="197" t="s">
        <v>35469</v>
      </c>
      <c r="E18174" s="197" t="s">
        <v>35470</v>
      </c>
      <c r="F18174" s="197" t="s">
        <v>25239</v>
      </c>
      <c r="I18174" s="197" t="s">
        <v>1993</v>
      </c>
      <c r="J18174" s="197" t="n">
        <v>104.53</v>
      </c>
    </row>
    <row r="18175" customFormat="false" ht="12.75" hidden="true" customHeight="false" outlineLevel="0" collapsed="false">
      <c r="A18175" s="197" t="s">
        <v>35471</v>
      </c>
      <c r="B18175" s="197" t="str">
        <f aca="false">C18175&amp;D18175&amp;E18175&amp;F18175&amp;G18175&amp;H18175</f>
        <v>COBERTURA EM TELHA TERMICA DE ALUMINIO,TRAPEZOIDAL,DUPLA COM ESPESSURA DE 30MM,INCLUSIVE TODOS OS ACESSORIOS NECESSARIOS A SUA EXECUCAO.MEDIDA PELA AREA REAL DE COBERTURA.FORNECIMENTO E COLOCACAO</v>
      </c>
      <c r="C18175" s="197" t="s">
        <v>35468</v>
      </c>
      <c r="D18175" s="197" t="s">
        <v>35469</v>
      </c>
      <c r="E18175" s="197" t="s">
        <v>35470</v>
      </c>
      <c r="F18175" s="197" t="s">
        <v>25239</v>
      </c>
      <c r="I18175" s="197" t="s">
        <v>1993</v>
      </c>
      <c r="J18175" s="197" t="n">
        <v>103.92</v>
      </c>
    </row>
    <row r="18176" customFormat="false" ht="12.75" hidden="true" customHeight="false" outlineLevel="0" collapsed="false">
      <c r="A18176" s="197" t="s">
        <v>35472</v>
      </c>
      <c r="B18176" s="197"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197" t="s">
        <v>35473</v>
      </c>
      <c r="D18176" s="197" t="s">
        <v>35474</v>
      </c>
      <c r="E18176" s="197" t="s">
        <v>35475</v>
      </c>
      <c r="F18176" s="197" t="s">
        <v>35476</v>
      </c>
      <c r="G18176" s="197" t="s">
        <v>35477</v>
      </c>
      <c r="H18176" s="197" t="s">
        <v>35478</v>
      </c>
      <c r="I18176" s="197" t="s">
        <v>1993</v>
      </c>
      <c r="J18176" s="197" t="n">
        <v>124.65</v>
      </c>
    </row>
    <row r="18177" customFormat="false" ht="12.75" hidden="true" customHeight="false" outlineLevel="0" collapsed="false">
      <c r="A18177" s="197" t="s">
        <v>35479</v>
      </c>
      <c r="B18177" s="197"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197" t="s">
        <v>35473</v>
      </c>
      <c r="D18177" s="197" t="s">
        <v>35474</v>
      </c>
      <c r="E18177" s="197" t="s">
        <v>35475</v>
      </c>
      <c r="F18177" s="197" t="s">
        <v>35476</v>
      </c>
      <c r="G18177" s="197" t="s">
        <v>35477</v>
      </c>
      <c r="H18177" s="197" t="s">
        <v>35478</v>
      </c>
      <c r="I18177" s="197" t="s">
        <v>1993</v>
      </c>
      <c r="J18177" s="197" t="n">
        <v>122.2</v>
      </c>
    </row>
    <row r="18178" customFormat="false" ht="12.75" hidden="true" customHeight="false" outlineLevel="0" collapsed="false">
      <c r="A18178" s="197" t="s">
        <v>35480</v>
      </c>
      <c r="B18178" s="197"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197" t="s">
        <v>35481</v>
      </c>
      <c r="D18178" s="197" t="s">
        <v>35482</v>
      </c>
      <c r="E18178" s="197" t="s">
        <v>35483</v>
      </c>
      <c r="F18178" s="197" t="s">
        <v>35484</v>
      </c>
      <c r="I18178" s="197" t="s">
        <v>1993</v>
      </c>
      <c r="J18178" s="197" t="n">
        <v>44.72</v>
      </c>
    </row>
    <row r="18179" customFormat="false" ht="12.75" hidden="true" customHeight="false" outlineLevel="0" collapsed="false">
      <c r="A18179" s="197" t="s">
        <v>35485</v>
      </c>
      <c r="B18179" s="197"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197" t="s">
        <v>35481</v>
      </c>
      <c r="D18179" s="197" t="s">
        <v>35482</v>
      </c>
      <c r="E18179" s="197" t="s">
        <v>35483</v>
      </c>
      <c r="F18179" s="197" t="s">
        <v>35484</v>
      </c>
      <c r="I18179" s="197" t="s">
        <v>1993</v>
      </c>
      <c r="J18179" s="197" t="n">
        <v>43.49</v>
      </c>
    </row>
    <row r="18180" customFormat="false" ht="12.75" hidden="true" customHeight="false" outlineLevel="0" collapsed="false">
      <c r="A18180" s="197" t="s">
        <v>35486</v>
      </c>
      <c r="B18180" s="197"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197" t="s">
        <v>35487</v>
      </c>
      <c r="D18180" s="197" t="s">
        <v>35488</v>
      </c>
      <c r="E18180" s="197" t="s">
        <v>35489</v>
      </c>
      <c r="F18180" s="197" t="s">
        <v>35490</v>
      </c>
      <c r="G18180" s="197" t="s">
        <v>35491</v>
      </c>
      <c r="I18180" s="197" t="s">
        <v>1993</v>
      </c>
      <c r="J18180" s="197" t="n">
        <v>129.58</v>
      </c>
    </row>
    <row r="18181" customFormat="false" ht="12.75" hidden="true" customHeight="false" outlineLevel="0" collapsed="false">
      <c r="A18181" s="197" t="s">
        <v>35492</v>
      </c>
      <c r="B18181" s="197"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197" t="s">
        <v>35487</v>
      </c>
      <c r="D18181" s="197" t="s">
        <v>35488</v>
      </c>
      <c r="E18181" s="197" t="s">
        <v>35489</v>
      </c>
      <c r="F18181" s="197" t="s">
        <v>35490</v>
      </c>
      <c r="G18181" s="197" t="s">
        <v>35491</v>
      </c>
      <c r="I18181" s="197" t="s">
        <v>1993</v>
      </c>
      <c r="J18181" s="197" t="n">
        <v>128.03</v>
      </c>
    </row>
    <row r="18182" customFormat="false" ht="12.75" hidden="true" customHeight="false" outlineLevel="0" collapsed="false">
      <c r="A18182" s="197" t="s">
        <v>35493</v>
      </c>
      <c r="B18182" s="197"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197" t="s">
        <v>35487</v>
      </c>
      <c r="D18182" s="197" t="s">
        <v>35494</v>
      </c>
      <c r="E18182" s="197" t="s">
        <v>35495</v>
      </c>
      <c r="F18182" s="197" t="s">
        <v>35496</v>
      </c>
      <c r="G18182" s="197" t="s">
        <v>35497</v>
      </c>
      <c r="H18182" s="197" t="s">
        <v>7366</v>
      </c>
      <c r="I18182" s="197" t="s">
        <v>1993</v>
      </c>
      <c r="J18182" s="197" t="n">
        <v>186.58</v>
      </c>
    </row>
    <row r="18183" customFormat="false" ht="12.75" hidden="true" customHeight="false" outlineLevel="0" collapsed="false">
      <c r="A18183" s="197" t="s">
        <v>35498</v>
      </c>
      <c r="B18183" s="197"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197" t="s">
        <v>35487</v>
      </c>
      <c r="D18183" s="197" t="s">
        <v>35494</v>
      </c>
      <c r="E18183" s="197" t="s">
        <v>35495</v>
      </c>
      <c r="F18183" s="197" t="s">
        <v>35496</v>
      </c>
      <c r="G18183" s="197" t="s">
        <v>35497</v>
      </c>
      <c r="H18183" s="197" t="s">
        <v>7366</v>
      </c>
      <c r="I18183" s="197" t="s">
        <v>1993</v>
      </c>
      <c r="J18183" s="197" t="n">
        <v>185.03</v>
      </c>
    </row>
    <row r="18184" customFormat="false" ht="12.75" hidden="true" customHeight="false" outlineLevel="0" collapsed="false">
      <c r="A18184" s="197" t="s">
        <v>35499</v>
      </c>
      <c r="B18184" s="197"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197" t="s">
        <v>35487</v>
      </c>
      <c r="D18184" s="197" t="s">
        <v>35500</v>
      </c>
      <c r="E18184" s="197" t="s">
        <v>35501</v>
      </c>
      <c r="F18184" s="197" t="s">
        <v>35502</v>
      </c>
      <c r="G18184" s="197" t="s">
        <v>35503</v>
      </c>
      <c r="I18184" s="197" t="s">
        <v>1993</v>
      </c>
      <c r="J18184" s="197" t="n">
        <v>139.38</v>
      </c>
    </row>
    <row r="18185" customFormat="false" ht="12.75" hidden="true" customHeight="false" outlineLevel="0" collapsed="false">
      <c r="A18185" s="197" t="s">
        <v>35504</v>
      </c>
      <c r="B18185" s="197"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197" t="s">
        <v>35487</v>
      </c>
      <c r="D18185" s="197" t="s">
        <v>35500</v>
      </c>
      <c r="E18185" s="197" t="s">
        <v>35501</v>
      </c>
      <c r="F18185" s="197" t="s">
        <v>35502</v>
      </c>
      <c r="G18185" s="197" t="s">
        <v>35503</v>
      </c>
      <c r="I18185" s="197" t="s">
        <v>1993</v>
      </c>
      <c r="J18185" s="197" t="n">
        <v>137.06</v>
      </c>
    </row>
    <row r="18186" customFormat="false" ht="12.75" hidden="true" customHeight="false" outlineLevel="0" collapsed="false">
      <c r="A18186" s="197" t="s">
        <v>35505</v>
      </c>
      <c r="B18186" s="197"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197" t="s">
        <v>35487</v>
      </c>
      <c r="D18186" s="197" t="s">
        <v>35494</v>
      </c>
      <c r="E18186" s="197" t="s">
        <v>35495</v>
      </c>
      <c r="F18186" s="197" t="s">
        <v>35506</v>
      </c>
      <c r="G18186" s="197" t="s">
        <v>35507</v>
      </c>
      <c r="H18186" s="197" t="s">
        <v>7924</v>
      </c>
      <c r="I18186" s="197" t="s">
        <v>1993</v>
      </c>
      <c r="J18186" s="197" t="n">
        <v>214.39</v>
      </c>
    </row>
    <row r="18187" customFormat="false" ht="12.75" hidden="true" customHeight="false" outlineLevel="0" collapsed="false">
      <c r="A18187" s="197" t="s">
        <v>35508</v>
      </c>
      <c r="B18187" s="197"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197" t="s">
        <v>35487</v>
      </c>
      <c r="D18187" s="197" t="s">
        <v>35494</v>
      </c>
      <c r="E18187" s="197" t="s">
        <v>35495</v>
      </c>
      <c r="F18187" s="197" t="s">
        <v>35506</v>
      </c>
      <c r="G18187" s="197" t="s">
        <v>35507</v>
      </c>
      <c r="H18187" s="197" t="s">
        <v>7924</v>
      </c>
      <c r="I18187" s="197" t="s">
        <v>1993</v>
      </c>
      <c r="J18187" s="197" t="n">
        <v>212.07</v>
      </c>
    </row>
    <row r="18188" customFormat="false" ht="12.75" hidden="true" customHeight="false" outlineLevel="0" collapsed="false">
      <c r="A18188" s="197" t="s">
        <v>35509</v>
      </c>
      <c r="B18188" s="197"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197" t="s">
        <v>35487</v>
      </c>
      <c r="D18188" s="197" t="s">
        <v>35500</v>
      </c>
      <c r="E18188" s="197" t="s">
        <v>35510</v>
      </c>
      <c r="F18188" s="197" t="s">
        <v>35511</v>
      </c>
      <c r="G18188" s="197" t="s">
        <v>35512</v>
      </c>
      <c r="I18188" s="197" t="s">
        <v>1993</v>
      </c>
      <c r="J18188" s="197" t="n">
        <v>239.52</v>
      </c>
    </row>
    <row r="18189" customFormat="false" ht="12.75" hidden="true" customHeight="false" outlineLevel="0" collapsed="false">
      <c r="A18189" s="197" t="s">
        <v>35513</v>
      </c>
      <c r="B18189" s="197"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197" t="s">
        <v>35487</v>
      </c>
      <c r="D18189" s="197" t="s">
        <v>35500</v>
      </c>
      <c r="E18189" s="197" t="s">
        <v>35510</v>
      </c>
      <c r="F18189" s="197" t="s">
        <v>35511</v>
      </c>
      <c r="G18189" s="197" t="s">
        <v>35512</v>
      </c>
      <c r="I18189" s="197" t="s">
        <v>1993</v>
      </c>
      <c r="J18189" s="197" t="n">
        <v>236.43</v>
      </c>
    </row>
    <row r="18190" customFormat="false" ht="12.75" hidden="true" customHeight="false" outlineLevel="0" collapsed="false">
      <c r="A18190" s="197" t="s">
        <v>35514</v>
      </c>
      <c r="B18190" s="197"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197" t="s">
        <v>35487</v>
      </c>
      <c r="D18190" s="197" t="s">
        <v>35494</v>
      </c>
      <c r="E18190" s="197" t="s">
        <v>35515</v>
      </c>
      <c r="F18190" s="197" t="s">
        <v>35516</v>
      </c>
      <c r="G18190" s="197" t="s">
        <v>35517</v>
      </c>
      <c r="H18190" s="197" t="s">
        <v>7902</v>
      </c>
      <c r="I18190" s="197" t="s">
        <v>1993</v>
      </c>
      <c r="J18190" s="197" t="n">
        <v>301.64</v>
      </c>
    </row>
    <row r="18191" customFormat="false" ht="12.75" hidden="true" customHeight="false" outlineLevel="0" collapsed="false">
      <c r="A18191" s="197" t="s">
        <v>35518</v>
      </c>
      <c r="B18191" s="197"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197" t="s">
        <v>35487</v>
      </c>
      <c r="D18191" s="197" t="s">
        <v>35494</v>
      </c>
      <c r="E18191" s="197" t="s">
        <v>35515</v>
      </c>
      <c r="F18191" s="197" t="s">
        <v>35516</v>
      </c>
      <c r="G18191" s="197" t="s">
        <v>35517</v>
      </c>
      <c r="H18191" s="197" t="s">
        <v>7902</v>
      </c>
      <c r="I18191" s="197" t="s">
        <v>1993</v>
      </c>
      <c r="J18191" s="197" t="n">
        <v>298.55</v>
      </c>
    </row>
    <row r="18192" customFormat="false" ht="12.75" hidden="true" customHeight="false" outlineLevel="0" collapsed="false">
      <c r="A18192" s="197" t="s">
        <v>35519</v>
      </c>
      <c r="B18192" s="197"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197" t="s">
        <v>35487</v>
      </c>
      <c r="D18192" s="197" t="s">
        <v>35500</v>
      </c>
      <c r="E18192" s="197" t="s">
        <v>35520</v>
      </c>
      <c r="F18192" s="197" t="s">
        <v>35521</v>
      </c>
      <c r="G18192" s="197" t="s">
        <v>35522</v>
      </c>
      <c r="I18192" s="197" t="s">
        <v>1993</v>
      </c>
      <c r="J18192" s="197" t="n">
        <v>262.66</v>
      </c>
    </row>
    <row r="18193" customFormat="false" ht="12.75" hidden="true" customHeight="false" outlineLevel="0" collapsed="false">
      <c r="A18193" s="197" t="s">
        <v>35523</v>
      </c>
      <c r="B18193" s="197"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197" t="s">
        <v>35487</v>
      </c>
      <c r="D18193" s="197" t="s">
        <v>35500</v>
      </c>
      <c r="E18193" s="197" t="s">
        <v>35520</v>
      </c>
      <c r="F18193" s="197" t="s">
        <v>35521</v>
      </c>
      <c r="G18193" s="197" t="s">
        <v>35522</v>
      </c>
      <c r="I18193" s="197" t="s">
        <v>1993</v>
      </c>
      <c r="J18193" s="197" t="n">
        <v>259.05</v>
      </c>
    </row>
    <row r="18194" customFormat="false" ht="12.75" hidden="true" customHeight="false" outlineLevel="0" collapsed="false">
      <c r="A18194" s="197" t="s">
        <v>35524</v>
      </c>
      <c r="B18194" s="197"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197" t="s">
        <v>35487</v>
      </c>
      <c r="D18194" s="197" t="s">
        <v>35494</v>
      </c>
      <c r="E18194" s="197" t="s">
        <v>35525</v>
      </c>
      <c r="F18194" s="197" t="s">
        <v>35526</v>
      </c>
      <c r="G18194" s="197" t="s">
        <v>35527</v>
      </c>
      <c r="H18194" s="197" t="s">
        <v>7872</v>
      </c>
      <c r="I18194" s="197" t="s">
        <v>1993</v>
      </c>
      <c r="J18194" s="197" t="n">
        <v>342.98</v>
      </c>
    </row>
    <row r="18195" customFormat="false" ht="12.75" hidden="true" customHeight="false" outlineLevel="0" collapsed="false">
      <c r="A18195" s="197" t="s">
        <v>35528</v>
      </c>
      <c r="B18195" s="197"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197" t="s">
        <v>35487</v>
      </c>
      <c r="D18195" s="197" t="s">
        <v>35494</v>
      </c>
      <c r="E18195" s="197" t="s">
        <v>35525</v>
      </c>
      <c r="F18195" s="197" t="s">
        <v>35526</v>
      </c>
      <c r="G18195" s="197" t="s">
        <v>35527</v>
      </c>
      <c r="H18195" s="197" t="s">
        <v>7872</v>
      </c>
      <c r="I18195" s="197" t="s">
        <v>1993</v>
      </c>
      <c r="J18195" s="197" t="n">
        <v>339.38</v>
      </c>
    </row>
    <row r="18196" customFormat="false" ht="12.75" hidden="true" customHeight="false" outlineLevel="0" collapsed="false">
      <c r="A18196" s="197" t="s">
        <v>35529</v>
      </c>
      <c r="B18196" s="197" t="str">
        <f aca="false">C18196&amp;D18196&amp;E18196&amp;F18196&amp;G18196&amp;H18196</f>
        <v>COBERTURA COM TELHAS TRAPEZOIDAIS EM ACO GALVANIZADO,ESPESSURA DE 0,5MM,INCLUSIVE FIXACOES E MEDIDA PELA AREA REAL DA COBERTURA</v>
      </c>
      <c r="C18196" s="197" t="s">
        <v>35530</v>
      </c>
      <c r="D18196" s="197" t="s">
        <v>35531</v>
      </c>
      <c r="E18196" s="197" t="s">
        <v>35532</v>
      </c>
      <c r="I18196" s="197" t="s">
        <v>1993</v>
      </c>
      <c r="J18196" s="197" t="n">
        <v>40.36</v>
      </c>
    </row>
    <row r="18197" customFormat="false" ht="12.75" hidden="true" customHeight="false" outlineLevel="0" collapsed="false">
      <c r="A18197" s="197" t="s">
        <v>35533</v>
      </c>
      <c r="B18197" s="197" t="str">
        <f aca="false">C18197&amp;D18197&amp;E18197&amp;F18197&amp;G18197&amp;H18197</f>
        <v>COBERTURA COM TELHAS TRAPEZOIDAIS EM ACO GALVANIZADO,ESPESSURA DE 0,5MM,INCLUSIVE FIXACOES E MEDIDA PELA AREA REAL DA COBERTURA</v>
      </c>
      <c r="C18197" s="197" t="s">
        <v>35530</v>
      </c>
      <c r="D18197" s="197" t="s">
        <v>35531</v>
      </c>
      <c r="E18197" s="197" t="s">
        <v>35532</v>
      </c>
      <c r="I18197" s="197" t="s">
        <v>1993</v>
      </c>
      <c r="J18197" s="197" t="n">
        <v>38.88</v>
      </c>
    </row>
    <row r="18198" customFormat="false" ht="12.75" hidden="true" customHeight="false" outlineLevel="0" collapsed="false">
      <c r="A18198" s="197" t="s">
        <v>35534</v>
      </c>
      <c r="B18198" s="197" t="str">
        <f aca="false">C18198&amp;D18198&amp;E18198&amp;F18198&amp;G18198&amp;H18198</f>
        <v>CUMEEIRA EM CHAPA DE ACO GALVANIZADO,COM ESPESSURA DE 0,5MM, 0,30M DE ABA PARA CADA LADO,PARA TELHAS TRAPEZOIDAIS.FORNECIMENTO E COLOCACAO</v>
      </c>
      <c r="C18198" s="197" t="s">
        <v>35535</v>
      </c>
      <c r="D18198" s="197" t="s">
        <v>35536</v>
      </c>
      <c r="E18198" s="197" t="s">
        <v>8002</v>
      </c>
      <c r="I18198" s="197" t="s">
        <v>338</v>
      </c>
      <c r="J18198" s="197" t="n">
        <v>47.33</v>
      </c>
    </row>
    <row r="18199" customFormat="false" ht="12.75" hidden="true" customHeight="false" outlineLevel="0" collapsed="false">
      <c r="A18199" s="197" t="s">
        <v>35537</v>
      </c>
      <c r="B18199" s="197" t="str">
        <f aca="false">C18199&amp;D18199&amp;E18199&amp;F18199&amp;G18199&amp;H18199</f>
        <v>CUMEEIRA EM CHAPA DE ACO GALVANIZADO,COM ESPESSURA DE 0,5MM, 0,30M DE ABA PARA CADA LADO,PARA TELHAS TRAPEZOIDAIS.FORNECIMENTO E COLOCACAO</v>
      </c>
      <c r="C18199" s="197" t="s">
        <v>35535</v>
      </c>
      <c r="D18199" s="197" t="s">
        <v>35536</v>
      </c>
      <c r="E18199" s="197" t="s">
        <v>8002</v>
      </c>
      <c r="I18199" s="197" t="s">
        <v>338</v>
      </c>
      <c r="J18199" s="197" t="n">
        <v>45.85</v>
      </c>
    </row>
    <row r="18200" customFormat="false" ht="12.75" hidden="true" customHeight="false" outlineLevel="0" collapsed="false">
      <c r="A18200" s="197" t="s">
        <v>35538</v>
      </c>
      <c r="B18200" s="197" t="str">
        <f aca="false">C18200&amp;D18200&amp;E18200&amp;F18200&amp;G18200&amp;H18200</f>
        <v>CALHA EM CHAPA DE ACO GALVANIZADO N°26 COM 25CM DE DESENVOLVIMENTO.FORNECIMENTO E COLOCACAO</v>
      </c>
      <c r="C18200" s="197" t="s">
        <v>35539</v>
      </c>
      <c r="D18200" s="197" t="s">
        <v>35540</v>
      </c>
      <c r="I18200" s="197" t="s">
        <v>338</v>
      </c>
      <c r="J18200" s="197" t="n">
        <v>60.07</v>
      </c>
    </row>
    <row r="18201" customFormat="false" ht="12.75" hidden="true" customHeight="false" outlineLevel="0" collapsed="false">
      <c r="A18201" s="197" t="s">
        <v>35541</v>
      </c>
      <c r="B18201" s="197" t="str">
        <f aca="false">C18201&amp;D18201&amp;E18201&amp;F18201&amp;G18201&amp;H18201</f>
        <v>CALHA EM CHAPA DE ACO GALVANIZADO N°26 COM 25CM DE DESENVOLVIMENTO.FORNECIMENTO E COLOCACAO</v>
      </c>
      <c r="C18201" s="197" t="s">
        <v>35539</v>
      </c>
      <c r="D18201" s="197" t="s">
        <v>35540</v>
      </c>
      <c r="I18201" s="197" t="s">
        <v>338</v>
      </c>
      <c r="J18201" s="197" t="n">
        <v>54.15</v>
      </c>
    </row>
    <row r="18202" customFormat="false" ht="12.75" hidden="true" customHeight="false" outlineLevel="0" collapsed="false">
      <c r="A18202" s="197" t="s">
        <v>35542</v>
      </c>
      <c r="B18202" s="197" t="str">
        <f aca="false">C18202&amp;D18202&amp;E18202&amp;F18202&amp;G18202&amp;H18202</f>
        <v>CALHA EM CHAPA DE ACO GALVANIZADO N°26 COM 50CM DE DESENVOLVIMENTO.FORNECIMENTO E COLOCACAO</v>
      </c>
      <c r="C18202" s="197" t="s">
        <v>35543</v>
      </c>
      <c r="D18202" s="197" t="s">
        <v>35540</v>
      </c>
      <c r="I18202" s="197" t="s">
        <v>338</v>
      </c>
      <c r="J18202" s="197" t="n">
        <v>82.37</v>
      </c>
    </row>
    <row r="18203" customFormat="false" ht="12.75" hidden="true" customHeight="false" outlineLevel="0" collapsed="false">
      <c r="A18203" s="197" t="s">
        <v>35544</v>
      </c>
      <c r="B18203" s="197" t="str">
        <f aca="false">C18203&amp;D18203&amp;E18203&amp;F18203&amp;G18203&amp;H18203</f>
        <v>CALHA EM CHAPA DE ACO GALVANIZADO N°26 COM 50CM DE DESENVOLVIMENTO.FORNECIMENTO E COLOCACAO</v>
      </c>
      <c r="C18203" s="197" t="s">
        <v>35543</v>
      </c>
      <c r="D18203" s="197" t="s">
        <v>35540</v>
      </c>
      <c r="I18203" s="197" t="s">
        <v>338</v>
      </c>
      <c r="J18203" s="197" t="n">
        <v>74.68</v>
      </c>
    </row>
    <row r="18204" customFormat="false" ht="12.75" hidden="true" customHeight="false" outlineLevel="0" collapsed="false">
      <c r="A18204" s="197" t="s">
        <v>35545</v>
      </c>
      <c r="B18204" s="197" t="str">
        <f aca="false">C18204&amp;D18204&amp;E18204&amp;F18204&amp;G18204&amp;H18204</f>
        <v>CALHA EM CHAPA DE ACO GALVANIZADO N°24 COM 75CM DE DESENVOLVIMENTO.FORNECIMENTO E COLOCACAO</v>
      </c>
      <c r="C18204" s="197" t="s">
        <v>35546</v>
      </c>
      <c r="D18204" s="197" t="s">
        <v>35540</v>
      </c>
      <c r="I18204" s="197" t="s">
        <v>338</v>
      </c>
      <c r="J18204" s="197" t="n">
        <v>103.11</v>
      </c>
    </row>
    <row r="18205" customFormat="false" ht="12.75" hidden="true" customHeight="false" outlineLevel="0" collapsed="false">
      <c r="A18205" s="197" t="s">
        <v>35547</v>
      </c>
      <c r="B18205" s="197" t="str">
        <f aca="false">C18205&amp;D18205&amp;E18205&amp;F18205&amp;G18205&amp;H18205</f>
        <v>CALHA EM CHAPA DE ACO GALVANIZADO N°24 COM 75CM DE DESENVOLVIMENTO.FORNECIMENTO E COLOCACAO</v>
      </c>
      <c r="C18205" s="197" t="s">
        <v>35546</v>
      </c>
      <c r="D18205" s="197" t="s">
        <v>35540</v>
      </c>
      <c r="I18205" s="197" t="s">
        <v>338</v>
      </c>
      <c r="J18205" s="197" t="n">
        <v>93.86</v>
      </c>
    </row>
    <row r="18206" customFormat="false" ht="12.75" hidden="true" customHeight="false" outlineLevel="0" collapsed="false">
      <c r="A18206" s="197" t="s">
        <v>35548</v>
      </c>
      <c r="B18206" s="197" t="str">
        <f aca="false">C18206&amp;D18206&amp;E18206&amp;F18206&amp;G18206&amp;H18206</f>
        <v>CALHA DE PLATIBANDA OU DE RINCAO,EM CHAPA GALVANIZADA N°26,COM 25CM DE DESENVOLVIMENTO.FORNECIMENTO E COLOCACAO</v>
      </c>
      <c r="C18206" s="197" t="s">
        <v>35549</v>
      </c>
      <c r="D18206" s="197" t="s">
        <v>35550</v>
      </c>
      <c r="I18206" s="197" t="s">
        <v>338</v>
      </c>
      <c r="J18206" s="197" t="n">
        <v>54.18</v>
      </c>
    </row>
    <row r="18207" customFormat="false" ht="12.75" hidden="true" customHeight="false" outlineLevel="0" collapsed="false">
      <c r="A18207" s="197" t="s">
        <v>35551</v>
      </c>
      <c r="B18207" s="197" t="str">
        <f aca="false">C18207&amp;D18207&amp;E18207&amp;F18207&amp;G18207&amp;H18207</f>
        <v>CALHA DE PLATIBANDA OU DE RINCAO,EM CHAPA GALVANIZADA N°26,COM 25CM DE DESENVOLVIMENTO.FORNECIMENTO E COLOCACAO</v>
      </c>
      <c r="C18207" s="197" t="s">
        <v>35549</v>
      </c>
      <c r="D18207" s="197" t="s">
        <v>35550</v>
      </c>
      <c r="I18207" s="197" t="s">
        <v>338</v>
      </c>
      <c r="J18207" s="197" t="n">
        <v>48.26</v>
      </c>
    </row>
    <row r="18208" customFormat="false" ht="12.75" hidden="true" customHeight="false" outlineLevel="0" collapsed="false">
      <c r="A18208" s="197" t="s">
        <v>35552</v>
      </c>
      <c r="B18208" s="197"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197" t="s">
        <v>35553</v>
      </c>
      <c r="D18208" s="197" t="s">
        <v>35554</v>
      </c>
      <c r="E18208" s="197" t="s">
        <v>35555</v>
      </c>
      <c r="F18208" s="197" t="s">
        <v>35556</v>
      </c>
      <c r="I18208" s="197" t="s">
        <v>1993</v>
      </c>
      <c r="J18208" s="197" t="n">
        <v>72.54</v>
      </c>
    </row>
    <row r="18209" customFormat="false" ht="12.75" hidden="true" customHeight="false" outlineLevel="0" collapsed="false">
      <c r="A18209" s="197" t="s">
        <v>35557</v>
      </c>
      <c r="B18209" s="197"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197" t="s">
        <v>35553</v>
      </c>
      <c r="D18209" s="197" t="s">
        <v>35554</v>
      </c>
      <c r="E18209" s="197" t="s">
        <v>35555</v>
      </c>
      <c r="F18209" s="197" t="s">
        <v>35556</v>
      </c>
      <c r="I18209" s="197" t="s">
        <v>1993</v>
      </c>
      <c r="J18209" s="197" t="n">
        <v>71.06</v>
      </c>
    </row>
    <row r="18210" customFormat="false" ht="12.75" hidden="true" customHeight="false" outlineLevel="0" collapsed="false">
      <c r="A18210" s="197" t="s">
        <v>35558</v>
      </c>
      <c r="B18210" s="197" t="str">
        <f aca="false">C18210&amp;D18210&amp;E18210&amp;F18210&amp;G18210&amp;H18210</f>
        <v>CUMEEIRA NORMAL PARA TELHAS ONDULADAS,COM FIBRAS VEGETAIS EMINERAIS IMPREGNADAS DE ASFALTO,PRESAS POR PREGOS GALVANIZADOS.FORNECIMENTO E COLOCACAO</v>
      </c>
      <c r="C18210" s="197" t="s">
        <v>35559</v>
      </c>
      <c r="D18210" s="197" t="s">
        <v>35560</v>
      </c>
      <c r="E18210" s="197" t="s">
        <v>35561</v>
      </c>
      <c r="I18210" s="197" t="s">
        <v>338</v>
      </c>
      <c r="J18210" s="197" t="n">
        <v>54.36</v>
      </c>
    </row>
    <row r="18211" customFormat="false" ht="12.75" hidden="true" customHeight="false" outlineLevel="0" collapsed="false">
      <c r="A18211" s="197" t="s">
        <v>35562</v>
      </c>
      <c r="B18211" s="197" t="str">
        <f aca="false">C18211&amp;D18211&amp;E18211&amp;F18211&amp;G18211&amp;H18211</f>
        <v>CUMEEIRA NORMAL PARA TELHAS ONDULADAS,COM FIBRAS VEGETAIS EMINERAIS IMPREGNADAS DE ASFALTO,PRESAS POR PREGOS GALVANIZADOS.FORNECIMENTO E COLOCACAO</v>
      </c>
      <c r="C18211" s="197" t="s">
        <v>35559</v>
      </c>
      <c r="D18211" s="197" t="s">
        <v>35560</v>
      </c>
      <c r="E18211" s="197" t="s">
        <v>35561</v>
      </c>
      <c r="I18211" s="197" t="s">
        <v>338</v>
      </c>
      <c r="J18211" s="197" t="n">
        <v>53.58</v>
      </c>
    </row>
    <row r="18212" customFormat="false" ht="12.75" hidden="true" customHeight="false" outlineLevel="0" collapsed="false">
      <c r="A18212" s="197" t="s">
        <v>35563</v>
      </c>
      <c r="B18212" s="197" t="str">
        <f aca="false">C18212&amp;D18212&amp;E18212&amp;F18212&amp;G18212&amp;H18212</f>
        <v>CALHA DE COBRE EM CHAPA DE ESPESSURA DE 0,8MM E DESENVOLVIMENTO DE 0,30M.FORNECIMENTO E COLOCACAO</v>
      </c>
      <c r="C18212" s="197" t="s">
        <v>35564</v>
      </c>
      <c r="D18212" s="197" t="s">
        <v>35565</v>
      </c>
      <c r="I18212" s="197" t="s">
        <v>338</v>
      </c>
      <c r="J18212" s="197" t="n">
        <v>145.37</v>
      </c>
    </row>
    <row r="18213" customFormat="false" ht="12.75" hidden="true" customHeight="false" outlineLevel="0" collapsed="false">
      <c r="A18213" s="197" t="s">
        <v>35566</v>
      </c>
      <c r="B18213" s="197" t="str">
        <f aca="false">C18213&amp;D18213&amp;E18213&amp;F18213&amp;G18213&amp;H18213</f>
        <v>CALHA DE COBRE EM CHAPA DE ESPESSURA DE 0,8MM E DESENVOLVIMENTO DE 0,30M.FORNECIMENTO E COLOCACAO</v>
      </c>
      <c r="C18213" s="197" t="s">
        <v>35564</v>
      </c>
      <c r="D18213" s="197" t="s">
        <v>35565</v>
      </c>
      <c r="I18213" s="197" t="s">
        <v>338</v>
      </c>
      <c r="J18213" s="197" t="n">
        <v>138.88</v>
      </c>
    </row>
    <row r="18214" customFormat="false" ht="12.75" hidden="true" customHeight="false" outlineLevel="0" collapsed="false">
      <c r="A18214" s="197" t="s">
        <v>35567</v>
      </c>
      <c r="B18214" s="197" t="str">
        <f aca="false">C18214&amp;D18214&amp;E18214&amp;F18214&amp;G18214&amp;H18214</f>
        <v>CALHA DE COBRE EM CHAPA DE ESPESSURA DE 0,8MM E DESENVOLVIMENTO DE 0,50M.FORNECIMENTO E COLOCACAO</v>
      </c>
      <c r="C18214" s="197" t="s">
        <v>35564</v>
      </c>
      <c r="D18214" s="197" t="s">
        <v>35568</v>
      </c>
      <c r="I18214" s="197" t="s">
        <v>338</v>
      </c>
      <c r="J18214" s="197" t="n">
        <v>209.86</v>
      </c>
    </row>
    <row r="18215" customFormat="false" ht="12.75" hidden="true" customHeight="false" outlineLevel="0" collapsed="false">
      <c r="A18215" s="197" t="s">
        <v>35569</v>
      </c>
      <c r="B18215" s="197" t="str">
        <f aca="false">C18215&amp;D18215&amp;E18215&amp;F18215&amp;G18215&amp;H18215</f>
        <v>CALHA DE COBRE EM CHAPA DE ESPESSURA DE 0,8MM E DESENVOLVIMENTO DE 0,50M.FORNECIMENTO E COLOCACAO</v>
      </c>
      <c r="C18215" s="197" t="s">
        <v>35564</v>
      </c>
      <c r="D18215" s="197" t="s">
        <v>35568</v>
      </c>
      <c r="I18215" s="197" t="s">
        <v>338</v>
      </c>
      <c r="J18215" s="197" t="n">
        <v>203.37</v>
      </c>
    </row>
    <row r="18216" customFormat="false" ht="12.75" hidden="true" customHeight="false" outlineLevel="0" collapsed="false">
      <c r="A18216" s="197" t="s">
        <v>35570</v>
      </c>
      <c r="B18216" s="197" t="str">
        <f aca="false">C18216&amp;D18216&amp;E18216&amp;F18216&amp;G18216&amp;H18216</f>
        <v>CALHA DE COBRE EM CHAPA DE ESPESSURA DE 0,8MM E DESENVOLVIMENTO PARA 1M.FORNECIMENTO E COLOCACAO</v>
      </c>
      <c r="C18216" s="197" t="s">
        <v>35564</v>
      </c>
      <c r="D18216" s="197" t="s">
        <v>35571</v>
      </c>
      <c r="I18216" s="197" t="s">
        <v>338</v>
      </c>
      <c r="J18216" s="197" t="n">
        <v>370.65</v>
      </c>
    </row>
    <row r="18217" customFormat="false" ht="12.75" hidden="true" customHeight="false" outlineLevel="0" collapsed="false">
      <c r="A18217" s="197" t="s">
        <v>35572</v>
      </c>
      <c r="B18217" s="197" t="str">
        <f aca="false">C18217&amp;D18217&amp;E18217&amp;F18217&amp;G18217&amp;H18217</f>
        <v>CALHA DE COBRE EM CHAPA DE ESPESSURA DE 0,8MM E DESENVOLVIMENTO PARA 1M.FORNECIMENTO E COLOCACAO</v>
      </c>
      <c r="C18217" s="197" t="s">
        <v>35564</v>
      </c>
      <c r="D18217" s="197" t="s">
        <v>35571</v>
      </c>
      <c r="I18217" s="197" t="s">
        <v>338</v>
      </c>
      <c r="J18217" s="197" t="n">
        <v>364.16</v>
      </c>
    </row>
    <row r="18218" customFormat="false" ht="12.75" hidden="true" customHeight="false" outlineLevel="0" collapsed="false">
      <c r="A18218" s="197" t="s">
        <v>35573</v>
      </c>
      <c r="B18218" s="197"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197" t="s">
        <v>35574</v>
      </c>
      <c r="D18218" s="197" t="s">
        <v>35575</v>
      </c>
      <c r="E18218" s="197" t="s">
        <v>35576</v>
      </c>
      <c r="F18218" s="197" t="s">
        <v>35577</v>
      </c>
      <c r="G18218" s="197" t="s">
        <v>35578</v>
      </c>
      <c r="H18218" s="197" t="s">
        <v>7353</v>
      </c>
      <c r="I18218" s="197" t="s">
        <v>1993</v>
      </c>
      <c r="J18218" s="197" t="n">
        <v>350</v>
      </c>
    </row>
    <row r="18219" customFormat="false" ht="12.75" hidden="true" customHeight="false" outlineLevel="0" collapsed="false">
      <c r="A18219" s="197" t="s">
        <v>35579</v>
      </c>
      <c r="B18219" s="197"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197" t="s">
        <v>35574</v>
      </c>
      <c r="D18219" s="197" t="s">
        <v>35575</v>
      </c>
      <c r="E18219" s="197" t="s">
        <v>35576</v>
      </c>
      <c r="F18219" s="197" t="s">
        <v>35577</v>
      </c>
      <c r="G18219" s="197" t="s">
        <v>35578</v>
      </c>
      <c r="H18219" s="197" t="s">
        <v>7353</v>
      </c>
      <c r="I18219" s="197" t="s">
        <v>1993</v>
      </c>
      <c r="J18219" s="197" t="n">
        <v>350</v>
      </c>
    </row>
    <row r="18220" customFormat="false" ht="12.75" hidden="true" customHeight="false" outlineLevel="0" collapsed="false">
      <c r="A18220" s="197" t="s">
        <v>35580</v>
      </c>
      <c r="B18220" s="197"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197" t="s">
        <v>35581</v>
      </c>
      <c r="D18220" s="197" t="s">
        <v>35582</v>
      </c>
      <c r="E18220" s="197" t="s">
        <v>35583</v>
      </c>
      <c r="F18220" s="197" t="s">
        <v>35584</v>
      </c>
      <c r="G18220" s="197" t="s">
        <v>35585</v>
      </c>
      <c r="H18220" s="197" t="s">
        <v>35586</v>
      </c>
      <c r="I18220" s="197" t="s">
        <v>1993</v>
      </c>
      <c r="J18220" s="197" t="n">
        <v>450</v>
      </c>
    </row>
    <row r="18221" customFormat="false" ht="12.75" hidden="true" customHeight="false" outlineLevel="0" collapsed="false">
      <c r="A18221" s="197" t="s">
        <v>35587</v>
      </c>
      <c r="B18221" s="197"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197" t="s">
        <v>35581</v>
      </c>
      <c r="D18221" s="197" t="s">
        <v>35582</v>
      </c>
      <c r="E18221" s="197" t="s">
        <v>35583</v>
      </c>
      <c r="F18221" s="197" t="s">
        <v>35584</v>
      </c>
      <c r="G18221" s="197" t="s">
        <v>35585</v>
      </c>
      <c r="H18221" s="197" t="s">
        <v>35586</v>
      </c>
      <c r="I18221" s="197" t="s">
        <v>1993</v>
      </c>
      <c r="J18221" s="197" t="n">
        <v>450</v>
      </c>
    </row>
    <row r="18222" customFormat="false" ht="12.75" hidden="true" customHeight="false" outlineLevel="0" collapsed="false">
      <c r="A18222" s="197" t="s">
        <v>35588</v>
      </c>
      <c r="B18222" s="197"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197" t="s">
        <v>35589</v>
      </c>
      <c r="D18222" s="197" t="s">
        <v>35590</v>
      </c>
      <c r="E18222" s="197" t="s">
        <v>35591</v>
      </c>
      <c r="F18222" s="197" t="s">
        <v>35592</v>
      </c>
      <c r="G18222" s="197" t="s">
        <v>35593</v>
      </c>
      <c r="H18222" s="197" t="s">
        <v>35594</v>
      </c>
      <c r="I18222" s="197" t="s">
        <v>1993</v>
      </c>
      <c r="J18222" s="197" t="n">
        <v>358.74</v>
      </c>
    </row>
    <row r="18223" customFormat="false" ht="12.75" hidden="true" customHeight="false" outlineLevel="0" collapsed="false">
      <c r="A18223" s="197" t="s">
        <v>35595</v>
      </c>
      <c r="B18223" s="197"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197" t="s">
        <v>35589</v>
      </c>
      <c r="D18223" s="197" t="s">
        <v>35590</v>
      </c>
      <c r="E18223" s="197" t="s">
        <v>35591</v>
      </c>
      <c r="F18223" s="197" t="s">
        <v>35592</v>
      </c>
      <c r="G18223" s="197" t="s">
        <v>35593</v>
      </c>
      <c r="H18223" s="197" t="s">
        <v>35594</v>
      </c>
      <c r="I18223" s="197" t="s">
        <v>1993</v>
      </c>
      <c r="J18223" s="197" t="n">
        <v>358.74</v>
      </c>
    </row>
    <row r="18224" customFormat="false" ht="12.75" hidden="true" customHeight="false" outlineLevel="0" collapsed="false">
      <c r="A18224" s="197" t="s">
        <v>35596</v>
      </c>
      <c r="B18224" s="197"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197" t="s">
        <v>35597</v>
      </c>
      <c r="D18224" s="197" t="s">
        <v>35598</v>
      </c>
      <c r="E18224" s="197" t="s">
        <v>35599</v>
      </c>
      <c r="F18224" s="197" t="s">
        <v>35600</v>
      </c>
      <c r="I18224" s="197" t="s">
        <v>1993</v>
      </c>
      <c r="J18224" s="197" t="n">
        <v>292.14</v>
      </c>
    </row>
    <row r="18225" customFormat="false" ht="12.75" hidden="true" customHeight="false" outlineLevel="0" collapsed="false">
      <c r="A18225" s="197" t="s">
        <v>35601</v>
      </c>
      <c r="B18225" s="197"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197" t="s">
        <v>35597</v>
      </c>
      <c r="D18225" s="197" t="s">
        <v>35598</v>
      </c>
      <c r="E18225" s="197" t="s">
        <v>35599</v>
      </c>
      <c r="F18225" s="197" t="s">
        <v>35600</v>
      </c>
      <c r="I18225" s="197" t="s">
        <v>1993</v>
      </c>
      <c r="J18225" s="197" t="n">
        <v>280.02</v>
      </c>
    </row>
    <row r="18226" customFormat="false" ht="12.75" hidden="true" customHeight="false" outlineLevel="0" collapsed="false">
      <c r="A18226" s="197" t="s">
        <v>35602</v>
      </c>
      <c r="B18226" s="197"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197" t="s">
        <v>35603</v>
      </c>
      <c r="D18226" s="197" t="s">
        <v>35604</v>
      </c>
      <c r="E18226" s="197" t="s">
        <v>35605</v>
      </c>
      <c r="F18226" s="197" t="s">
        <v>35606</v>
      </c>
      <c r="G18226" s="197" t="s">
        <v>35607</v>
      </c>
      <c r="H18226" s="197" t="s">
        <v>35608</v>
      </c>
      <c r="I18226" s="197" t="s">
        <v>30</v>
      </c>
      <c r="J18226" s="197" t="n">
        <v>12279.51</v>
      </c>
    </row>
    <row r="18227" customFormat="false" ht="12.75" hidden="true" customHeight="false" outlineLevel="0" collapsed="false">
      <c r="A18227" s="197" t="s">
        <v>35609</v>
      </c>
      <c r="B18227" s="197"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197" t="s">
        <v>35603</v>
      </c>
      <c r="D18227" s="197" t="s">
        <v>35604</v>
      </c>
      <c r="E18227" s="197" t="s">
        <v>35605</v>
      </c>
      <c r="F18227" s="197" t="s">
        <v>35606</v>
      </c>
      <c r="G18227" s="197" t="s">
        <v>35607</v>
      </c>
      <c r="H18227" s="197" t="s">
        <v>35608</v>
      </c>
      <c r="I18227" s="197" t="s">
        <v>30</v>
      </c>
      <c r="J18227" s="197" t="n">
        <v>11555.01</v>
      </c>
    </row>
    <row r="18228" customFormat="false" ht="12.75" hidden="true" customHeight="false" outlineLevel="0" collapsed="false">
      <c r="A18228" s="197" t="s">
        <v>35610</v>
      </c>
      <c r="B18228" s="197" t="str">
        <f aca="false">C18228&amp;D18228&amp;E18228&amp;F18228&amp;G18228&amp;H18228</f>
        <v>COBERTURA EM CHAPAS DE ACRILICO TRANSLUCIDO DE 6MM DE ESPESSURA,INCLUSIVE FIXACAO,EXCLUSIVE ESTRUTURA.MEDIDO PELA AREA REAL DE COBERTURA.FORNECIMENTO E COLOCACAO</v>
      </c>
      <c r="C18228" s="197" t="s">
        <v>35611</v>
      </c>
      <c r="D18228" s="197" t="s">
        <v>35612</v>
      </c>
      <c r="E18228" s="197" t="s">
        <v>35390</v>
      </c>
      <c r="I18228" s="197" t="s">
        <v>1993</v>
      </c>
      <c r="J18228" s="197" t="n">
        <v>354.3</v>
      </c>
    </row>
    <row r="18229" customFormat="false" ht="12.75" hidden="true" customHeight="false" outlineLevel="0" collapsed="false">
      <c r="A18229" s="197" t="s">
        <v>35613</v>
      </c>
      <c r="B18229" s="197" t="str">
        <f aca="false">C18229&amp;D18229&amp;E18229&amp;F18229&amp;G18229&amp;H18229</f>
        <v>COBERTURA EM CHAPAS DE ACRILICO TRANSLUCIDO DE 6MM DE ESPESSURA,INCLUSIVE FIXACAO,EXCLUSIVE ESTRUTURA.MEDIDO PELA AREA REAL DE COBERTURA.FORNECIMENTO E COLOCACAO</v>
      </c>
      <c r="C18229" s="197" t="s">
        <v>35611</v>
      </c>
      <c r="D18229" s="197" t="s">
        <v>35612</v>
      </c>
      <c r="E18229" s="197" t="s">
        <v>35390</v>
      </c>
      <c r="I18229" s="197" t="s">
        <v>1993</v>
      </c>
      <c r="J18229" s="197" t="n">
        <v>351.34</v>
      </c>
    </row>
    <row r="18230" customFormat="false" ht="12.75" hidden="true" customHeight="false" outlineLevel="0" collapsed="false">
      <c r="A18230" s="197" t="s">
        <v>35614</v>
      </c>
      <c r="B18230" s="197"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197" t="s">
        <v>35615</v>
      </c>
      <c r="D18230" s="197" t="s">
        <v>35616</v>
      </c>
      <c r="E18230" s="197" t="s">
        <v>35617</v>
      </c>
      <c r="F18230" s="197" t="s">
        <v>35618</v>
      </c>
      <c r="G18230" s="197" t="s">
        <v>35619</v>
      </c>
      <c r="H18230" s="197" t="s">
        <v>35620</v>
      </c>
      <c r="I18230" s="197" t="s">
        <v>1993</v>
      </c>
      <c r="J18230" s="197" t="n">
        <v>75.71</v>
      </c>
    </row>
    <row r="18231" customFormat="false" ht="12.75" hidden="true" customHeight="false" outlineLevel="0" collapsed="false">
      <c r="A18231" s="197" t="s">
        <v>35621</v>
      </c>
      <c r="B18231" s="197"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197" t="s">
        <v>35615</v>
      </c>
      <c r="D18231" s="197" t="s">
        <v>35616</v>
      </c>
      <c r="E18231" s="197" t="s">
        <v>35617</v>
      </c>
      <c r="F18231" s="197" t="s">
        <v>35618</v>
      </c>
      <c r="G18231" s="197" t="s">
        <v>35619</v>
      </c>
      <c r="H18231" s="197" t="s">
        <v>35620</v>
      </c>
      <c r="I18231" s="197" t="s">
        <v>1993</v>
      </c>
      <c r="J18231" s="197" t="n">
        <v>73.92</v>
      </c>
    </row>
    <row r="18232" customFormat="false" ht="12.75" hidden="true" customHeight="false" outlineLevel="0" collapsed="false">
      <c r="A18232" s="197" t="s">
        <v>35622</v>
      </c>
      <c r="B18232" s="197"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197" t="s">
        <v>35615</v>
      </c>
      <c r="D18232" s="197" t="s">
        <v>35623</v>
      </c>
      <c r="E18232" s="197" t="s">
        <v>35624</v>
      </c>
      <c r="F18232" s="197" t="s">
        <v>35625</v>
      </c>
      <c r="G18232" s="197" t="s">
        <v>35626</v>
      </c>
      <c r="H18232" s="197" t="s">
        <v>35627</v>
      </c>
      <c r="I18232" s="197" t="s">
        <v>1993</v>
      </c>
      <c r="J18232" s="197" t="n">
        <v>83.71</v>
      </c>
    </row>
    <row r="18233" customFormat="false" ht="12.75" hidden="true" customHeight="false" outlineLevel="0" collapsed="false">
      <c r="A18233" s="197" t="s">
        <v>35628</v>
      </c>
      <c r="B18233" s="197"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197" t="s">
        <v>35615</v>
      </c>
      <c r="D18233" s="197" t="s">
        <v>35623</v>
      </c>
      <c r="E18233" s="197" t="s">
        <v>35624</v>
      </c>
      <c r="F18233" s="197" t="s">
        <v>35625</v>
      </c>
      <c r="G18233" s="197" t="s">
        <v>35626</v>
      </c>
      <c r="H18233" s="197" t="s">
        <v>35627</v>
      </c>
      <c r="I18233" s="197" t="s">
        <v>1993</v>
      </c>
      <c r="J18233" s="197" t="n">
        <v>81.92</v>
      </c>
    </row>
    <row r="18234" customFormat="false" ht="12.75" hidden="true" customHeight="false" outlineLevel="0" collapsed="false">
      <c r="A18234" s="197" t="s">
        <v>35629</v>
      </c>
      <c r="B18234" s="197" t="str">
        <f aca="false">C18234&amp;D18234&amp;E18234&amp;F18234&amp;G18234&amp;H18234</f>
        <v>ESTRUTURA DE ALUMINIO PARA CLARABOIA EM CHAPA DE POLICARBONATO,EXCLUSIVE ESTA.FORNECIMENTO E COLOCACAO</v>
      </c>
      <c r="C18234" s="197" t="s">
        <v>35630</v>
      </c>
      <c r="D18234" s="197" t="s">
        <v>35631</v>
      </c>
      <c r="I18234" s="197" t="s">
        <v>1993</v>
      </c>
      <c r="J18234" s="197" t="n">
        <v>317.63</v>
      </c>
    </row>
    <row r="18235" customFormat="false" ht="12.75" hidden="true" customHeight="false" outlineLevel="0" collapsed="false">
      <c r="A18235" s="197" t="s">
        <v>35632</v>
      </c>
      <c r="B18235" s="197" t="str">
        <f aca="false">C18235&amp;D18235&amp;E18235&amp;F18235&amp;G18235&amp;H18235</f>
        <v>ESTRUTURA DE ALUMINIO PARA CLARABOIA EM CHAPA DE POLICARBONATO,EXCLUSIVE ESTA.FORNECIMENTO E COLOCACAO</v>
      </c>
      <c r="C18235" s="197" t="s">
        <v>35630</v>
      </c>
      <c r="D18235" s="197" t="s">
        <v>35631</v>
      </c>
      <c r="I18235" s="197" t="s">
        <v>1993</v>
      </c>
      <c r="J18235" s="197" t="n">
        <v>298.65</v>
      </c>
    </row>
    <row r="18236" customFormat="false" ht="12.75" hidden="true" customHeight="false" outlineLevel="0" collapsed="false">
      <c r="A18236" s="197" t="s">
        <v>35633</v>
      </c>
      <c r="B18236" s="197" t="str">
        <f aca="false">C18236&amp;D18236&amp;E18236&amp;F18236&amp;G18236&amp;H18236</f>
        <v>RETIRADA E RECOLOCACAO DE TELHAS FRANCESAS,INCLUSIVE CUMEEIRA,EXCLUSIVE O FORNECIMENTO DO MATERIAL NOVO,MEDIDAS PELA AREA REAL DE COBERTURA</v>
      </c>
      <c r="C18236" s="197" t="s">
        <v>35634</v>
      </c>
      <c r="D18236" s="197" t="s">
        <v>35635</v>
      </c>
      <c r="E18236" s="197" t="s">
        <v>35636</v>
      </c>
      <c r="I18236" s="197" t="s">
        <v>1993</v>
      </c>
      <c r="J18236" s="197" t="n">
        <v>51.09</v>
      </c>
    </row>
    <row r="18237" customFormat="false" ht="12.75" hidden="true" customHeight="false" outlineLevel="0" collapsed="false">
      <c r="A18237" s="197" t="s">
        <v>35637</v>
      </c>
      <c r="B18237" s="197" t="str">
        <f aca="false">C18237&amp;D18237&amp;E18237&amp;F18237&amp;G18237&amp;H18237</f>
        <v>RETIRADA E RECOLOCACAO DE TELHAS FRANCESAS,INCLUSIVE CUMEEIRA,EXCLUSIVE O FORNECIMENTO DO MATERIAL NOVO,MEDIDAS PELA AREA REAL DE COBERTURA</v>
      </c>
      <c r="C18237" s="197" t="s">
        <v>35634</v>
      </c>
      <c r="D18237" s="197" t="s">
        <v>35635</v>
      </c>
      <c r="E18237" s="197" t="s">
        <v>35636</v>
      </c>
      <c r="I18237" s="197" t="s">
        <v>1993</v>
      </c>
      <c r="J18237" s="197" t="n">
        <v>44.28</v>
      </c>
    </row>
    <row r="18238" customFormat="false" ht="12.75" hidden="true" customHeight="false" outlineLevel="0" collapsed="false">
      <c r="A18238" s="197" t="s">
        <v>35638</v>
      </c>
      <c r="B18238" s="197" t="str">
        <f aca="false">C18238&amp;D18238&amp;E18238&amp;F18238&amp;G18238&amp;H18238</f>
        <v>RETIRADA E RECOLOCACAO DE TELHAS COLONIAIS,INCLUSIVE CUMEEIRA,EXCLUSIVE O FORNECIMENTO DO MATERIAL NOVO,MEDIDAS PELA AREA REAL DE COBERTURA</v>
      </c>
      <c r="C18238" s="197" t="s">
        <v>35639</v>
      </c>
      <c r="D18238" s="197" t="s">
        <v>35635</v>
      </c>
      <c r="E18238" s="197" t="s">
        <v>35636</v>
      </c>
      <c r="I18238" s="197" t="s">
        <v>1993</v>
      </c>
      <c r="J18238" s="197" t="n">
        <v>106.7</v>
      </c>
    </row>
    <row r="18239" customFormat="false" ht="12.75" hidden="true" customHeight="false" outlineLevel="0" collapsed="false">
      <c r="A18239" s="197" t="s">
        <v>35640</v>
      </c>
      <c r="B18239" s="197" t="str">
        <f aca="false">C18239&amp;D18239&amp;E18239&amp;F18239&amp;G18239&amp;H18239</f>
        <v>RETIRADA E RECOLOCACAO DE TELHAS COLONIAIS,INCLUSIVE CUMEEIRA,EXCLUSIVE O FORNECIMENTO DO MATERIAL NOVO,MEDIDAS PELA AREA REAL DE COBERTURA</v>
      </c>
      <c r="C18239" s="197" t="s">
        <v>35639</v>
      </c>
      <c r="D18239" s="197" t="s">
        <v>35635</v>
      </c>
      <c r="E18239" s="197" t="s">
        <v>35636</v>
      </c>
      <c r="I18239" s="197" t="s">
        <v>1993</v>
      </c>
      <c r="J18239" s="197" t="n">
        <v>92.47</v>
      </c>
    </row>
    <row r="18240" customFormat="false" ht="12.75" hidden="true" customHeight="false" outlineLevel="0" collapsed="false">
      <c r="A18240" s="197" t="s">
        <v>35641</v>
      </c>
      <c r="B18240" s="197" t="str">
        <f aca="false">C18240&amp;D18240&amp;E18240&amp;F18240&amp;G18240&amp;H18240</f>
        <v>RETIRADA E RECOLOCACAO DE TELHA EM FIBROCIMENTO TIPO CALHA,COM 49CM LARGURA,INCLUSIVE CUMEEIRA,EXCLUSIVE FORNECIMENTO DO MATERIAL NOVO,MEDIDAS PELA AREA REAL DE COBERTURA</v>
      </c>
      <c r="C18240" s="197" t="s">
        <v>35642</v>
      </c>
      <c r="D18240" s="197" t="s">
        <v>35643</v>
      </c>
      <c r="E18240" s="197" t="s">
        <v>35644</v>
      </c>
      <c r="I18240" s="197" t="s">
        <v>1993</v>
      </c>
      <c r="J18240" s="197" t="n">
        <v>21.71</v>
      </c>
    </row>
    <row r="18241" customFormat="false" ht="12.75" hidden="true" customHeight="false" outlineLevel="0" collapsed="false">
      <c r="A18241" s="197" t="s">
        <v>35645</v>
      </c>
      <c r="B18241" s="197" t="str">
        <f aca="false">C18241&amp;D18241&amp;E18241&amp;F18241&amp;G18241&amp;H18241</f>
        <v>RETIRADA E RECOLOCACAO DE TELHA EM FIBROCIMENTO TIPO CALHA,COM 49CM LARGURA,INCLUSIVE CUMEEIRA,EXCLUSIVE FORNECIMENTO DO MATERIAL NOVO,MEDIDAS PELA AREA REAL DE COBERTURA</v>
      </c>
      <c r="C18241" s="197" t="s">
        <v>35642</v>
      </c>
      <c r="D18241" s="197" t="s">
        <v>35643</v>
      </c>
      <c r="E18241" s="197" t="s">
        <v>35644</v>
      </c>
      <c r="I18241" s="197" t="s">
        <v>1993</v>
      </c>
      <c r="J18241" s="197" t="n">
        <v>18.82</v>
      </c>
    </row>
    <row r="18242" customFormat="false" ht="12.75" hidden="true" customHeight="false" outlineLevel="0" collapsed="false">
      <c r="A18242" s="197" t="s">
        <v>35646</v>
      </c>
      <c r="B18242" s="197" t="str">
        <f aca="false">C18242&amp;D18242&amp;E18242&amp;F18242&amp;G18242&amp;H18242</f>
        <v>RETIRADA E RECOLOCACAO DE TELHAS EM FIBROCIMENTO,ONDULADAS,TIPO CONVENCIONAL,INCLUSIVE CUMEEIRA,EXCLUSIVE FORNECIMENTO DO MATERIAL NOVO,MEDIDAS PELA AREA REAL DE COBERTURA</v>
      </c>
      <c r="C18242" s="197" t="s">
        <v>35647</v>
      </c>
      <c r="D18242" s="197" t="s">
        <v>35648</v>
      </c>
      <c r="E18242" s="197" t="s">
        <v>35649</v>
      </c>
      <c r="I18242" s="197" t="s">
        <v>1993</v>
      </c>
      <c r="J18242" s="197" t="n">
        <v>18.49</v>
      </c>
    </row>
    <row r="18243" customFormat="false" ht="12.75" hidden="true" customHeight="false" outlineLevel="0" collapsed="false">
      <c r="A18243" s="197" t="s">
        <v>35650</v>
      </c>
      <c r="B18243" s="197" t="str">
        <f aca="false">C18243&amp;D18243&amp;E18243&amp;F18243&amp;G18243&amp;H18243</f>
        <v>RETIRADA E RECOLOCACAO DE TELHAS EM FIBROCIMENTO,ONDULADAS,TIPO CONVENCIONAL,INCLUSIVE CUMEEIRA,EXCLUSIVE FORNECIMENTO DO MATERIAL NOVO,MEDIDAS PELA AREA REAL DE COBERTURA</v>
      </c>
      <c r="C18243" s="197" t="s">
        <v>35647</v>
      </c>
      <c r="D18243" s="197" t="s">
        <v>35648</v>
      </c>
      <c r="E18243" s="197" t="s">
        <v>35649</v>
      </c>
      <c r="I18243" s="197" t="s">
        <v>1993</v>
      </c>
      <c r="J18243" s="197" t="n">
        <v>16.03</v>
      </c>
    </row>
    <row r="18244" customFormat="false" ht="12.75" hidden="true" customHeight="false" outlineLevel="0" collapsed="false">
      <c r="A18244" s="197" t="s">
        <v>35651</v>
      </c>
      <c r="B18244" s="197" t="str">
        <f aca="false">C18244&amp;D18244&amp;E18244&amp;F18244&amp;G18244&amp;H18244</f>
        <v>RETIRADA E RECOLOCACAO DE TELHAS EM FIBROCIMENTO,TIPO CALHACOM 90CM DE LARGURA,INCLUSIVE CUMEEIRA,EXCLUSIVE FORNECIMENTO DO MATERIAL NOVO,MEDIDAS PELA AREA REAL DE COBERTURA</v>
      </c>
      <c r="C18244" s="197" t="s">
        <v>35652</v>
      </c>
      <c r="D18244" s="197" t="s">
        <v>35653</v>
      </c>
      <c r="E18244" s="197" t="s">
        <v>35654</v>
      </c>
      <c r="I18244" s="197" t="s">
        <v>1993</v>
      </c>
      <c r="J18244" s="197" t="n">
        <v>19.46</v>
      </c>
    </row>
    <row r="18245" customFormat="false" ht="12.75" hidden="true" customHeight="false" outlineLevel="0" collapsed="false">
      <c r="A18245" s="197" t="s">
        <v>35655</v>
      </c>
      <c r="B18245" s="197" t="str">
        <f aca="false">C18245&amp;D18245&amp;E18245&amp;F18245&amp;G18245&amp;H18245</f>
        <v>RETIRADA E RECOLOCACAO DE TELHAS EM FIBROCIMENTO,TIPO CALHACOM 90CM DE LARGURA,INCLUSIVE CUMEEIRA,EXCLUSIVE FORNECIMENTO DO MATERIAL NOVO,MEDIDAS PELA AREA REAL DE COBERTURA</v>
      </c>
      <c r="C18245" s="197" t="s">
        <v>35652</v>
      </c>
      <c r="D18245" s="197" t="s">
        <v>35653</v>
      </c>
      <c r="E18245" s="197" t="s">
        <v>35654</v>
      </c>
      <c r="I18245" s="197" t="s">
        <v>1993</v>
      </c>
      <c r="J18245" s="197" t="n">
        <v>16.86</v>
      </c>
    </row>
    <row r="18246" customFormat="false" ht="12.75" hidden="true" customHeight="false" outlineLevel="0" collapsed="false">
      <c r="A18246" s="197" t="s">
        <v>35656</v>
      </c>
      <c r="B18246" s="197" t="str">
        <f aca="false">C18246&amp;D18246&amp;E18246&amp;F18246&amp;G18246&amp;H18246</f>
        <v>RETIRADA E RECOLOCACAO DE TELHAS METALICAS DE 0,5MM A 0,8MMDE ESPESSURA</v>
      </c>
      <c r="C18246" s="197" t="s">
        <v>35657</v>
      </c>
      <c r="D18246" s="197" t="s">
        <v>35658</v>
      </c>
      <c r="I18246" s="197" t="s">
        <v>1993</v>
      </c>
      <c r="J18246" s="197" t="n">
        <v>16.64</v>
      </c>
    </row>
    <row r="18247" customFormat="false" ht="12.75" hidden="true" customHeight="false" outlineLevel="0" collapsed="false">
      <c r="A18247" s="197" t="s">
        <v>35659</v>
      </c>
      <c r="B18247" s="197" t="str">
        <f aca="false">C18247&amp;D18247&amp;E18247&amp;F18247&amp;G18247&amp;H18247</f>
        <v>RETIRADA E RECOLOCACAO DE TELHAS METALICAS DE 0,5MM A 0,8MMDE ESPESSURA</v>
      </c>
      <c r="C18247" s="197" t="s">
        <v>35657</v>
      </c>
      <c r="D18247" s="197" t="s">
        <v>35658</v>
      </c>
      <c r="I18247" s="197" t="s">
        <v>1993</v>
      </c>
      <c r="J18247" s="197" t="n">
        <v>14.42</v>
      </c>
    </row>
    <row r="18248" customFormat="false" ht="12.75" hidden="true" customHeight="false" outlineLevel="0" collapsed="false">
      <c r="A18248" s="197" t="s">
        <v>35660</v>
      </c>
      <c r="B18248" s="197" t="str">
        <f aca="false">C18248&amp;D18248&amp;E18248&amp;F18248&amp;G18248&amp;H18248</f>
        <v>RETIRADA E RECOLOCACAO DE MADEIRAMENTO TELHAS EM FIBROCIMENTO,ONDULADAS,EXCLUSIVE FORNECIMENTO DE MATERIAL NOVO.MEDIDASPELA AREA REAL DA COBERTURA</v>
      </c>
      <c r="C18248" s="197" t="s">
        <v>35661</v>
      </c>
      <c r="D18248" s="197" t="s">
        <v>35662</v>
      </c>
      <c r="E18248" s="197" t="s">
        <v>35663</v>
      </c>
      <c r="I18248" s="197" t="s">
        <v>1993</v>
      </c>
      <c r="J18248" s="197" t="n">
        <v>14.79</v>
      </c>
    </row>
    <row r="18249" customFormat="false" ht="12.75" hidden="true" customHeight="false" outlineLevel="0" collapsed="false">
      <c r="A18249" s="197" t="s">
        <v>35664</v>
      </c>
      <c r="B18249" s="197" t="str">
        <f aca="false">C18249&amp;D18249&amp;E18249&amp;F18249&amp;G18249&amp;H18249</f>
        <v>RETIRADA E RECOLOCACAO DE MADEIRAMENTO TELHAS EM FIBROCIMENTO,ONDULADAS,EXCLUSIVE FORNECIMENTO DE MATERIAL NOVO.MEDIDASPELA AREA REAL DA COBERTURA</v>
      </c>
      <c r="C18249" s="197" t="s">
        <v>35661</v>
      </c>
      <c r="D18249" s="197" t="s">
        <v>35662</v>
      </c>
      <c r="E18249" s="197" t="s">
        <v>35663</v>
      </c>
      <c r="I18249" s="197" t="s">
        <v>1993</v>
      </c>
      <c r="J18249" s="197" t="n">
        <v>12.82</v>
      </c>
    </row>
    <row r="18250" customFormat="false" ht="12.75" hidden="true" customHeight="false" outlineLevel="0" collapsed="false">
      <c r="A18250" s="197" t="s">
        <v>35665</v>
      </c>
      <c r="B18250" s="197" t="str">
        <f aca="false">C18250&amp;D18250&amp;E18250&amp;F18250&amp;G18250&amp;H18250</f>
        <v>RETIRADA E RECOLOCACAO DE MADEIRAMENTO TELHAS TIPO CALHA,ONDULADAS,EXCLUSIVE FORNECIMENTO DE MATERIAL NOVO.MEDIDAS PELAAREA REAL DE COBERTURA</v>
      </c>
      <c r="C18250" s="197" t="s">
        <v>35666</v>
      </c>
      <c r="D18250" s="197" t="s">
        <v>35667</v>
      </c>
      <c r="E18250" s="197" t="s">
        <v>35668</v>
      </c>
      <c r="I18250" s="197" t="s">
        <v>1993</v>
      </c>
      <c r="J18250" s="197" t="n">
        <v>20.05</v>
      </c>
    </row>
    <row r="18251" customFormat="false" ht="12.75" hidden="true" customHeight="false" outlineLevel="0" collapsed="false">
      <c r="A18251" s="197" t="s">
        <v>35669</v>
      </c>
      <c r="B18251" s="197" t="str">
        <f aca="false">C18251&amp;D18251&amp;E18251&amp;F18251&amp;G18251&amp;H18251</f>
        <v>RETIRADA E RECOLOCACAO DE MADEIRAMENTO TELHAS TIPO CALHA,ONDULADAS,EXCLUSIVE FORNECIMENTO DE MATERIAL NOVO.MEDIDAS PELAAREA REAL DE COBERTURA</v>
      </c>
      <c r="C18251" s="197" t="s">
        <v>35666</v>
      </c>
      <c r="D18251" s="197" t="s">
        <v>35667</v>
      </c>
      <c r="E18251" s="197" t="s">
        <v>35668</v>
      </c>
      <c r="I18251" s="197" t="s">
        <v>1993</v>
      </c>
      <c r="J18251" s="197" t="n">
        <v>17.37</v>
      </c>
    </row>
    <row r="18252" customFormat="false" ht="12.75" hidden="true" customHeight="false" outlineLevel="0" collapsed="false">
      <c r="A18252" s="197" t="s">
        <v>35670</v>
      </c>
      <c r="B18252" s="197" t="str">
        <f aca="false">C18252&amp;D18252&amp;E18252&amp;F18252&amp;G18252&amp;H18252</f>
        <v>RETIRADA E RECOLOCACAO DE MADEIRAMENTO TELHAS FRANCESAS OU COLONIAIS,ONDULADAS,EXCLUSIVE FORNECIMENTO DO MATERIAL.MEDIDAS PELA AREA REAL DA COBERTURA</v>
      </c>
      <c r="C18252" s="197" t="s">
        <v>35671</v>
      </c>
      <c r="D18252" s="197" t="s">
        <v>35672</v>
      </c>
      <c r="E18252" s="197" t="s">
        <v>35673</v>
      </c>
      <c r="I18252" s="197" t="s">
        <v>1993</v>
      </c>
      <c r="J18252" s="197" t="n">
        <v>66.59</v>
      </c>
    </row>
    <row r="18253" customFormat="false" ht="12.75" hidden="true" customHeight="false" outlineLevel="0" collapsed="false">
      <c r="A18253" s="197" t="s">
        <v>35674</v>
      </c>
      <c r="B18253" s="197" t="str">
        <f aca="false">C18253&amp;D18253&amp;E18253&amp;F18253&amp;G18253&amp;H18253</f>
        <v>RETIRADA E RECOLOCACAO DE MADEIRAMENTO TELHAS FRANCESAS OU COLONIAIS,ONDULADAS,EXCLUSIVE FORNECIMENTO DO MATERIAL.MEDIDAS PELA AREA REAL DA COBERTURA</v>
      </c>
      <c r="C18253" s="197" t="s">
        <v>35671</v>
      </c>
      <c r="D18253" s="197" t="s">
        <v>35672</v>
      </c>
      <c r="E18253" s="197" t="s">
        <v>35673</v>
      </c>
      <c r="I18253" s="197" t="s">
        <v>1993</v>
      </c>
      <c r="J18253" s="197" t="n">
        <v>57.71</v>
      </c>
    </row>
    <row r="18254" customFormat="false" ht="12.75" hidden="true" customHeight="false" outlineLevel="0" collapsed="false">
      <c r="A18254" s="197" t="s">
        <v>35675</v>
      </c>
      <c r="B18254" s="197"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197" t="s">
        <v>35676</v>
      </c>
      <c r="D18254" s="197" t="s">
        <v>35677</v>
      </c>
      <c r="E18254" s="197" t="s">
        <v>35678</v>
      </c>
      <c r="F18254" s="197" t="s">
        <v>35679</v>
      </c>
      <c r="I18254" s="197" t="s">
        <v>1993</v>
      </c>
      <c r="J18254" s="197" t="n">
        <v>18.26</v>
      </c>
    </row>
    <row r="18255" customFormat="false" ht="12.75" hidden="true" customHeight="false" outlineLevel="0" collapsed="false">
      <c r="A18255" s="197" t="s">
        <v>35680</v>
      </c>
      <c r="B18255" s="197"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197" t="s">
        <v>35676</v>
      </c>
      <c r="D18255" s="197" t="s">
        <v>35677</v>
      </c>
      <c r="E18255" s="197" t="s">
        <v>35678</v>
      </c>
      <c r="F18255" s="197" t="s">
        <v>35679</v>
      </c>
      <c r="I18255" s="197" t="s">
        <v>1993</v>
      </c>
      <c r="J18255" s="197" t="n">
        <v>17.27</v>
      </c>
    </row>
    <row r="18256" customFormat="false" ht="12.75" hidden="true" customHeight="false" outlineLevel="0" collapsed="false">
      <c r="A18256" s="197" t="s">
        <v>35681</v>
      </c>
      <c r="B18256" s="197" t="str">
        <f aca="false">C18256&amp;D18256&amp;E18256&amp;F18256&amp;G18256&amp;H18256</f>
        <v>SUBCOBERTURA COMPOSTA POR ESPUMA DE POLIETILENO EXPANDIDO ELAMINADO METALIZADO,COM ESPESSURA APROXIMADA DE 5MM,INCLUSIVE MADEIRAMENTO DE FIXACAO.FORNECIMENTO E COLOCACAO</v>
      </c>
      <c r="C18256" s="197" t="s">
        <v>35682</v>
      </c>
      <c r="D18256" s="197" t="s">
        <v>35683</v>
      </c>
      <c r="E18256" s="197" t="s">
        <v>35684</v>
      </c>
      <c r="I18256" s="197" t="s">
        <v>1993</v>
      </c>
      <c r="J18256" s="197" t="n">
        <v>29.96</v>
      </c>
    </row>
    <row r="18257" customFormat="false" ht="12.75" hidden="true" customHeight="false" outlineLevel="0" collapsed="false">
      <c r="A18257" s="197" t="s">
        <v>35685</v>
      </c>
      <c r="B18257" s="197" t="str">
        <f aca="false">C18257&amp;D18257&amp;E18257&amp;F18257&amp;G18257&amp;H18257</f>
        <v>SUBCOBERTURA COMPOSTA POR ESPUMA DE POLIETILENO EXPANDIDO ELAMINADO METALIZADO,COM ESPESSURA APROXIMADA DE 5MM,INCLUSIVE MADEIRAMENTO DE FIXACAO.FORNECIMENTO E COLOCACAO</v>
      </c>
      <c r="C18257" s="197" t="s">
        <v>35682</v>
      </c>
      <c r="D18257" s="197" t="s">
        <v>35683</v>
      </c>
      <c r="E18257" s="197" t="s">
        <v>35684</v>
      </c>
      <c r="I18257" s="197" t="s">
        <v>1993</v>
      </c>
      <c r="J18257" s="197" t="n">
        <v>28.93</v>
      </c>
    </row>
    <row r="18258" customFormat="false" ht="12.75" hidden="true" customHeight="false" outlineLevel="0" collapsed="false">
      <c r="A18258" s="197" t="s">
        <v>35686</v>
      </c>
      <c r="B18258" s="197" t="str">
        <f aca="false">C18258&amp;D18258&amp;E18258&amp;F18258&amp;G18258&amp;H18258</f>
        <v>SUBCOBERTURA CONSTITUIDA POR FIBRAS CONTINUAS DE POLIETILENO DE ALTA DENSIDADE,PERMEAVEL AO VAPOR E COM RESISTENCIA APASSAGEM DE AGUA,INCLUSIVE MADEIRAMENTO DE FIXACAO.FORNECIMENTO E COLOCACAO</v>
      </c>
      <c r="C18258" s="197" t="s">
        <v>35687</v>
      </c>
      <c r="D18258" s="197" t="s">
        <v>35688</v>
      </c>
      <c r="E18258" s="197" t="s">
        <v>35689</v>
      </c>
      <c r="F18258" s="197" t="s">
        <v>25239</v>
      </c>
      <c r="I18258" s="197" t="s">
        <v>1993</v>
      </c>
      <c r="J18258" s="197" t="n">
        <v>24.72</v>
      </c>
    </row>
    <row r="18259" customFormat="false" ht="12.75" hidden="true" customHeight="false" outlineLevel="0" collapsed="false">
      <c r="A18259" s="197" t="s">
        <v>35690</v>
      </c>
      <c r="B18259" s="197" t="str">
        <f aca="false">C18259&amp;D18259&amp;E18259&amp;F18259&amp;G18259&amp;H18259</f>
        <v>SUBCOBERTURA CONSTITUIDA POR FIBRAS CONTINUAS DE POLIETILENO DE ALTA DENSIDADE,PERMEAVEL AO VAPOR E COM RESISTENCIA APASSAGEM DE AGUA,INCLUSIVE MADEIRAMENTO DE FIXACAO.FORNECIMENTO E COLOCACAO</v>
      </c>
      <c r="C18259" s="197" t="s">
        <v>35687</v>
      </c>
      <c r="D18259" s="197" t="s">
        <v>35688</v>
      </c>
      <c r="E18259" s="197" t="s">
        <v>35689</v>
      </c>
      <c r="F18259" s="197" t="s">
        <v>25239</v>
      </c>
      <c r="I18259" s="197" t="s">
        <v>1993</v>
      </c>
      <c r="J18259" s="197" t="n">
        <v>23.69</v>
      </c>
    </row>
    <row r="18260" customFormat="false" ht="12.75" hidden="true" customHeight="false" outlineLevel="0" collapsed="false">
      <c r="A18260" s="197" t="s">
        <v>35691</v>
      </c>
      <c r="B18260" s="197"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197" t="s">
        <v>35692</v>
      </c>
      <c r="D18260" s="197" t="s">
        <v>35693</v>
      </c>
      <c r="E18260" s="197" t="s">
        <v>35694</v>
      </c>
      <c r="F18260" s="197" t="s">
        <v>35695</v>
      </c>
      <c r="I18260" s="197" t="s">
        <v>1993</v>
      </c>
      <c r="J18260" s="197" t="n">
        <v>72.77</v>
      </c>
    </row>
    <row r="18261" customFormat="false" ht="12.75" hidden="true" customHeight="false" outlineLevel="0" collapsed="false">
      <c r="A18261" s="197" t="s">
        <v>35696</v>
      </c>
      <c r="B18261" s="197"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197" t="s">
        <v>35692</v>
      </c>
      <c r="D18261" s="197" t="s">
        <v>35693</v>
      </c>
      <c r="E18261" s="197" t="s">
        <v>35694</v>
      </c>
      <c r="F18261" s="197" t="s">
        <v>35695</v>
      </c>
      <c r="I18261" s="197" t="s">
        <v>1993</v>
      </c>
      <c r="J18261" s="197" t="n">
        <v>68.82</v>
      </c>
    </row>
    <row r="18262" customFormat="false" ht="12.75" hidden="true" customHeight="false" outlineLevel="0" collapsed="false">
      <c r="A18262" s="197" t="s">
        <v>35697</v>
      </c>
      <c r="B18262" s="197"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197" t="s">
        <v>35698</v>
      </c>
      <c r="D18262" s="197" t="s">
        <v>35699</v>
      </c>
      <c r="E18262" s="197" t="s">
        <v>35700</v>
      </c>
      <c r="F18262" s="197" t="s">
        <v>35701</v>
      </c>
      <c r="I18262" s="197" t="s">
        <v>1993</v>
      </c>
      <c r="J18262" s="197" t="n">
        <v>76.99</v>
      </c>
    </row>
    <row r="18263" customFormat="false" ht="12.75" hidden="true" customHeight="false" outlineLevel="0" collapsed="false">
      <c r="A18263" s="197" t="s">
        <v>35702</v>
      </c>
      <c r="B18263" s="197"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197" t="s">
        <v>35698</v>
      </c>
      <c r="D18263" s="197" t="s">
        <v>35699</v>
      </c>
      <c r="E18263" s="197" t="s">
        <v>35700</v>
      </c>
      <c r="F18263" s="197" t="s">
        <v>35701</v>
      </c>
      <c r="I18263" s="197" t="s">
        <v>1993</v>
      </c>
      <c r="J18263" s="197" t="n">
        <v>73.04</v>
      </c>
    </row>
    <row r="18264" customFormat="false" ht="12.75" hidden="true" customHeight="false" outlineLevel="0" collapsed="false">
      <c r="A18264" s="197" t="s">
        <v>35703</v>
      </c>
      <c r="B18264" s="197"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197" t="s">
        <v>35698</v>
      </c>
      <c r="D18264" s="197" t="s">
        <v>35704</v>
      </c>
      <c r="E18264" s="197" t="s">
        <v>35705</v>
      </c>
      <c r="F18264" s="197" t="s">
        <v>35706</v>
      </c>
      <c r="I18264" s="197" t="s">
        <v>1993</v>
      </c>
      <c r="J18264" s="197" t="n">
        <v>94.93</v>
      </c>
    </row>
    <row r="18265" customFormat="false" ht="12.75" hidden="true" customHeight="false" outlineLevel="0" collapsed="false">
      <c r="A18265" s="197" t="s">
        <v>35707</v>
      </c>
      <c r="B18265" s="197"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197" t="s">
        <v>35698</v>
      </c>
      <c r="D18265" s="197" t="s">
        <v>35704</v>
      </c>
      <c r="E18265" s="197" t="s">
        <v>35705</v>
      </c>
      <c r="F18265" s="197" t="s">
        <v>35706</v>
      </c>
      <c r="I18265" s="197" t="s">
        <v>1993</v>
      </c>
      <c r="J18265" s="197" t="n">
        <v>90.98</v>
      </c>
    </row>
    <row r="18266" customFormat="false" ht="12.75" hidden="true" customHeight="false" outlineLevel="0" collapsed="false">
      <c r="A18266" s="197" t="s">
        <v>35708</v>
      </c>
      <c r="B18266" s="197"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197" t="s">
        <v>35709</v>
      </c>
      <c r="D18266" s="197" t="s">
        <v>35710</v>
      </c>
      <c r="E18266" s="197" t="s">
        <v>35711</v>
      </c>
      <c r="F18266" s="197" t="s">
        <v>35712</v>
      </c>
      <c r="G18266" s="197" t="s">
        <v>35713</v>
      </c>
      <c r="I18266" s="197" t="s">
        <v>1993</v>
      </c>
      <c r="J18266" s="197" t="n">
        <v>120.72</v>
      </c>
    </row>
    <row r="18267" customFormat="false" ht="12.75" hidden="true" customHeight="false" outlineLevel="0" collapsed="false">
      <c r="A18267" s="197" t="s">
        <v>35714</v>
      </c>
      <c r="B18267" s="197"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197" t="s">
        <v>35709</v>
      </c>
      <c r="D18267" s="197" t="s">
        <v>35710</v>
      </c>
      <c r="E18267" s="197" t="s">
        <v>35711</v>
      </c>
      <c r="F18267" s="197" t="s">
        <v>35712</v>
      </c>
      <c r="G18267" s="197" t="s">
        <v>35713</v>
      </c>
      <c r="I18267" s="197" t="s">
        <v>1993</v>
      </c>
      <c r="J18267" s="197" t="n">
        <v>115.58</v>
      </c>
    </row>
    <row r="18268" customFormat="false" ht="12.75" hidden="true" customHeight="false" outlineLevel="0" collapsed="false">
      <c r="A18268" s="197" t="s">
        <v>35715</v>
      </c>
      <c r="B18268" s="197"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197" t="s">
        <v>35716</v>
      </c>
      <c r="D18268" s="197" t="s">
        <v>35717</v>
      </c>
      <c r="E18268" s="197" t="s">
        <v>35718</v>
      </c>
      <c r="F18268" s="197" t="s">
        <v>35719</v>
      </c>
      <c r="I18268" s="197" t="s">
        <v>1993</v>
      </c>
      <c r="J18268" s="197" t="n">
        <v>60.42</v>
      </c>
    </row>
    <row r="18269" customFormat="false" ht="12.75" hidden="true" customHeight="false" outlineLevel="0" collapsed="false">
      <c r="A18269" s="197" t="s">
        <v>35720</v>
      </c>
      <c r="B18269" s="197"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197" t="s">
        <v>35716</v>
      </c>
      <c r="D18269" s="197" t="s">
        <v>35717</v>
      </c>
      <c r="E18269" s="197" t="s">
        <v>35718</v>
      </c>
      <c r="F18269" s="197" t="s">
        <v>35719</v>
      </c>
      <c r="I18269" s="197" t="s">
        <v>1993</v>
      </c>
      <c r="J18269" s="197" t="n">
        <v>56.47</v>
      </c>
    </row>
    <row r="18270" customFormat="false" ht="12.75" hidden="true" customHeight="false" outlineLevel="0" collapsed="false">
      <c r="A18270" s="197" t="s">
        <v>35721</v>
      </c>
      <c r="B18270" s="197"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197" t="s">
        <v>35709</v>
      </c>
      <c r="D18270" s="197" t="s">
        <v>35722</v>
      </c>
      <c r="E18270" s="197" t="s">
        <v>35723</v>
      </c>
      <c r="F18270" s="197" t="s">
        <v>35724</v>
      </c>
      <c r="G18270" s="197" t="s">
        <v>35725</v>
      </c>
      <c r="I18270" s="197" t="s">
        <v>1993</v>
      </c>
      <c r="J18270" s="197" t="n">
        <v>165.04</v>
      </c>
    </row>
    <row r="18271" customFormat="false" ht="12.75" hidden="true" customHeight="false" outlineLevel="0" collapsed="false">
      <c r="A18271" s="197" t="s">
        <v>35726</v>
      </c>
      <c r="B18271" s="197"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197" t="s">
        <v>35709</v>
      </c>
      <c r="D18271" s="197" t="s">
        <v>35722</v>
      </c>
      <c r="E18271" s="197" t="s">
        <v>35723</v>
      </c>
      <c r="F18271" s="197" t="s">
        <v>35724</v>
      </c>
      <c r="G18271" s="197" t="s">
        <v>35725</v>
      </c>
      <c r="I18271" s="197" t="s">
        <v>1993</v>
      </c>
      <c r="J18271" s="197" t="n">
        <v>159.91</v>
      </c>
    </row>
    <row r="18272" customFormat="false" ht="12.75" hidden="true" customHeight="false" outlineLevel="0" collapsed="false">
      <c r="A18272" s="197" t="s">
        <v>35727</v>
      </c>
      <c r="B18272" s="197"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197" t="s">
        <v>35716</v>
      </c>
      <c r="D18272" s="197" t="s">
        <v>35728</v>
      </c>
      <c r="E18272" s="197" t="s">
        <v>35729</v>
      </c>
      <c r="F18272" s="197" t="s">
        <v>35730</v>
      </c>
      <c r="G18272" s="197" t="s">
        <v>35731</v>
      </c>
      <c r="I18272" s="197" t="s">
        <v>1993</v>
      </c>
      <c r="J18272" s="197" t="n">
        <v>64.86</v>
      </c>
    </row>
    <row r="18273" customFormat="false" ht="12.75" hidden="true" customHeight="false" outlineLevel="0" collapsed="false">
      <c r="A18273" s="197" t="s">
        <v>35732</v>
      </c>
      <c r="B18273" s="197"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197" t="s">
        <v>35716</v>
      </c>
      <c r="D18273" s="197" t="s">
        <v>35728</v>
      </c>
      <c r="E18273" s="197" t="s">
        <v>35729</v>
      </c>
      <c r="F18273" s="197" t="s">
        <v>35730</v>
      </c>
      <c r="G18273" s="197" t="s">
        <v>35731</v>
      </c>
      <c r="I18273" s="197" t="s">
        <v>1993</v>
      </c>
      <c r="J18273" s="197" t="n">
        <v>60.91</v>
      </c>
    </row>
    <row r="18274" customFormat="false" ht="12.75" hidden="true" customHeight="false" outlineLevel="0" collapsed="false">
      <c r="A18274" s="197" t="s">
        <v>35733</v>
      </c>
      <c r="B18274" s="197"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197" t="s">
        <v>35734</v>
      </c>
      <c r="D18274" s="197" t="s">
        <v>35735</v>
      </c>
      <c r="E18274" s="197" t="s">
        <v>35736</v>
      </c>
      <c r="F18274" s="197" t="s">
        <v>35737</v>
      </c>
      <c r="G18274" s="197" t="s">
        <v>35738</v>
      </c>
      <c r="I18274" s="197" t="s">
        <v>1993</v>
      </c>
      <c r="J18274" s="197" t="n">
        <v>104.88</v>
      </c>
    </row>
    <row r="18275" customFormat="false" ht="12.75" hidden="true" customHeight="false" outlineLevel="0" collapsed="false">
      <c r="A18275" s="197" t="s">
        <v>35739</v>
      </c>
      <c r="B18275" s="197"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197" t="s">
        <v>35734</v>
      </c>
      <c r="D18275" s="197" t="s">
        <v>35735</v>
      </c>
      <c r="E18275" s="197" t="s">
        <v>35736</v>
      </c>
      <c r="F18275" s="197" t="s">
        <v>35737</v>
      </c>
      <c r="G18275" s="197" t="s">
        <v>35738</v>
      </c>
      <c r="I18275" s="197" t="s">
        <v>1993</v>
      </c>
      <c r="J18275" s="197" t="n">
        <v>99.75</v>
      </c>
    </row>
    <row r="18276" customFormat="false" ht="12.75" hidden="true" customHeight="false" outlineLevel="0" collapsed="false">
      <c r="A18276" s="197" t="s">
        <v>35740</v>
      </c>
      <c r="B18276" s="197"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197" t="s">
        <v>35741</v>
      </c>
      <c r="D18276" s="197" t="s">
        <v>35742</v>
      </c>
      <c r="E18276" s="197" t="s">
        <v>35743</v>
      </c>
      <c r="F18276" s="197" t="s">
        <v>35744</v>
      </c>
      <c r="G18276" s="197" t="s">
        <v>35745</v>
      </c>
      <c r="H18276" s="197" t="s">
        <v>35746</v>
      </c>
      <c r="I18276" s="197" t="s">
        <v>1993</v>
      </c>
      <c r="J18276" s="197" t="n">
        <v>10.44</v>
      </c>
    </row>
    <row r="18277" customFormat="false" ht="12.75" hidden="true" customHeight="false" outlineLevel="0" collapsed="false">
      <c r="A18277" s="197" t="s">
        <v>35747</v>
      </c>
      <c r="B18277" s="197"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197" t="s">
        <v>35741</v>
      </c>
      <c r="D18277" s="197" t="s">
        <v>35742</v>
      </c>
      <c r="E18277" s="197" t="s">
        <v>35743</v>
      </c>
      <c r="F18277" s="197" t="s">
        <v>35744</v>
      </c>
      <c r="G18277" s="197" t="s">
        <v>35745</v>
      </c>
      <c r="H18277" s="197" t="s">
        <v>35746</v>
      </c>
      <c r="I18277" s="197" t="s">
        <v>1993</v>
      </c>
      <c r="J18277" s="197" t="n">
        <v>10.03</v>
      </c>
    </row>
    <row r="18278" customFormat="false" ht="12.75" hidden="true" customHeight="false" outlineLevel="0" collapsed="false">
      <c r="A18278" s="197" t="s">
        <v>35748</v>
      </c>
      <c r="B18278" s="197"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197" t="s">
        <v>35749</v>
      </c>
      <c r="D18278" s="197" t="s">
        <v>35750</v>
      </c>
      <c r="E18278" s="197" t="s">
        <v>35751</v>
      </c>
      <c r="F18278" s="197" t="s">
        <v>35752</v>
      </c>
      <c r="I18278" s="197" t="s">
        <v>1993</v>
      </c>
      <c r="J18278" s="197" t="n">
        <v>116.86</v>
      </c>
    </row>
    <row r="18279" customFormat="false" ht="12.75" hidden="true" customHeight="false" outlineLevel="0" collapsed="false">
      <c r="A18279" s="197" t="s">
        <v>35753</v>
      </c>
      <c r="B18279" s="197"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197" t="s">
        <v>35749</v>
      </c>
      <c r="D18279" s="197" t="s">
        <v>35750</v>
      </c>
      <c r="E18279" s="197" t="s">
        <v>35751</v>
      </c>
      <c r="F18279" s="197" t="s">
        <v>35752</v>
      </c>
      <c r="I18279" s="197" t="s">
        <v>1993</v>
      </c>
      <c r="J18279" s="197" t="n">
        <v>110.94</v>
      </c>
    </row>
    <row r="18280" customFormat="false" ht="12.75" hidden="true" customHeight="false" outlineLevel="0" collapsed="false">
      <c r="A18280" s="197" t="s">
        <v>35754</v>
      </c>
      <c r="B18280" s="197"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197" t="s">
        <v>35755</v>
      </c>
      <c r="D18280" s="197" t="s">
        <v>35756</v>
      </c>
      <c r="E18280" s="197" t="s">
        <v>35757</v>
      </c>
      <c r="F18280" s="197" t="s">
        <v>35758</v>
      </c>
      <c r="I18280" s="197" t="s">
        <v>1993</v>
      </c>
      <c r="J18280" s="197" t="n">
        <v>132.37</v>
      </c>
    </row>
    <row r="18281" customFormat="false" ht="12.75" hidden="true" customHeight="false" outlineLevel="0" collapsed="false">
      <c r="A18281" s="197" t="s">
        <v>35759</v>
      </c>
      <c r="B18281" s="197"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197" t="s">
        <v>35755</v>
      </c>
      <c r="D18281" s="197" t="s">
        <v>35756</v>
      </c>
      <c r="E18281" s="197" t="s">
        <v>35757</v>
      </c>
      <c r="F18281" s="197" t="s">
        <v>35758</v>
      </c>
      <c r="I18281" s="197" t="s">
        <v>1993</v>
      </c>
      <c r="J18281" s="197" t="n">
        <v>127.93</v>
      </c>
    </row>
    <row r="18282" customFormat="false" ht="12.75" hidden="true" customHeight="false" outlineLevel="0" collapsed="false">
      <c r="A18282" s="197" t="s">
        <v>35760</v>
      </c>
      <c r="B18282" s="197"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197" t="s">
        <v>35761</v>
      </c>
      <c r="D18282" s="197" t="s">
        <v>35762</v>
      </c>
      <c r="E18282" s="197" t="s">
        <v>35763</v>
      </c>
      <c r="F18282" s="197" t="s">
        <v>35764</v>
      </c>
      <c r="G18282" s="197" t="s">
        <v>35765</v>
      </c>
      <c r="I18282" s="197" t="s">
        <v>1993</v>
      </c>
      <c r="J18282" s="197" t="n">
        <v>70.09</v>
      </c>
    </row>
    <row r="18283" customFormat="false" ht="12.75" hidden="true" customHeight="false" outlineLevel="0" collapsed="false">
      <c r="A18283" s="197" t="s">
        <v>35766</v>
      </c>
      <c r="B18283" s="197"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197" t="s">
        <v>35761</v>
      </c>
      <c r="D18283" s="197" t="s">
        <v>35762</v>
      </c>
      <c r="E18283" s="197" t="s">
        <v>35763</v>
      </c>
      <c r="F18283" s="197" t="s">
        <v>35764</v>
      </c>
      <c r="G18283" s="197" t="s">
        <v>35765</v>
      </c>
      <c r="I18283" s="197" t="s">
        <v>1993</v>
      </c>
      <c r="J18283" s="197" t="n">
        <v>63.68</v>
      </c>
    </row>
    <row r="18284" customFormat="false" ht="12.75" hidden="true" customHeight="false" outlineLevel="0" collapsed="false">
      <c r="A18284" s="197" t="s">
        <v>35767</v>
      </c>
      <c r="B18284" s="197"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197" t="s">
        <v>35768</v>
      </c>
      <c r="D18284" s="197" t="s">
        <v>35769</v>
      </c>
      <c r="E18284" s="197" t="s">
        <v>35770</v>
      </c>
      <c r="F18284" s="197" t="s">
        <v>35771</v>
      </c>
      <c r="G18284" s="197" t="s">
        <v>35772</v>
      </c>
      <c r="I18284" s="197" t="s">
        <v>1993</v>
      </c>
      <c r="J18284" s="197" t="n">
        <v>112.18</v>
      </c>
    </row>
    <row r="18285" customFormat="false" ht="12.75" hidden="true" customHeight="false" outlineLevel="0" collapsed="false">
      <c r="A18285" s="197" t="s">
        <v>35773</v>
      </c>
      <c r="B18285" s="197"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197" t="s">
        <v>35768</v>
      </c>
      <c r="D18285" s="197" t="s">
        <v>35769</v>
      </c>
      <c r="E18285" s="197" t="s">
        <v>35770</v>
      </c>
      <c r="F18285" s="197" t="s">
        <v>35771</v>
      </c>
      <c r="G18285" s="197" t="s">
        <v>35772</v>
      </c>
      <c r="I18285" s="197" t="s">
        <v>1993</v>
      </c>
      <c r="J18285" s="197" t="n">
        <v>106.75</v>
      </c>
    </row>
    <row r="18286" customFormat="false" ht="12.75" hidden="true" customHeight="false" outlineLevel="0" collapsed="false">
      <c r="A18286" s="197" t="s">
        <v>35774</v>
      </c>
      <c r="B18286" s="197" t="str">
        <f aca="false">C18286&amp;D18286&amp;E18286&amp;F18286&amp;G18286&amp;H18286</f>
        <v>IMPERMEABILIZACAO COM MANTA DE PVC,ESPESSURA 1,0MM,CONSUMO DE 1,10M2/M2,UNIDAS ENTRE SI POR SOLDA ELETRONICA OU TERMOFUSAO E COM ADESIVO A BASE DE PVC NOS PONTOS DE FIXACAO</v>
      </c>
      <c r="C18286" s="197" t="s">
        <v>35775</v>
      </c>
      <c r="D18286" s="197" t="s">
        <v>35776</v>
      </c>
      <c r="E18286" s="197" t="s">
        <v>35777</v>
      </c>
      <c r="I18286" s="197" t="s">
        <v>1993</v>
      </c>
      <c r="J18286" s="197" t="n">
        <v>95.81</v>
      </c>
    </row>
    <row r="18287" customFormat="false" ht="12.75" hidden="true" customHeight="false" outlineLevel="0" collapsed="false">
      <c r="A18287" s="197" t="s">
        <v>35778</v>
      </c>
      <c r="B18287" s="197" t="str">
        <f aca="false">C18287&amp;D18287&amp;E18287&amp;F18287&amp;G18287&amp;H18287</f>
        <v>IMPERMEABILIZACAO COM MANTA DE PVC,ESPESSURA 1,0MM,CONSUMO DE 1,10M2/M2,UNIDAS ENTRE SI POR SOLDA ELETRONICA OU TERMOFUSAO E COM ADESIVO A BASE DE PVC NOS PONTOS DE FIXACAO</v>
      </c>
      <c r="C18287" s="197" t="s">
        <v>35775</v>
      </c>
      <c r="D18287" s="197" t="s">
        <v>35776</v>
      </c>
      <c r="E18287" s="197" t="s">
        <v>35777</v>
      </c>
      <c r="I18287" s="197" t="s">
        <v>1993</v>
      </c>
      <c r="J18287" s="197" t="n">
        <v>90.38</v>
      </c>
    </row>
    <row r="18288" customFormat="false" ht="12.75" hidden="true" customHeight="false" outlineLevel="0" collapsed="false">
      <c r="A18288" s="197" t="s">
        <v>35779</v>
      </c>
      <c r="B18288" s="197" t="str">
        <f aca="false">C18288&amp;D18288&amp;E18288&amp;F18288&amp;G18288&amp;H18288</f>
        <v>IMPERMEABILIZACAO,NAO ADERIDA AO SUBSTRATO,COM MANTA DE PEAD,ESPESSURA MINIMA DE 2,00MM,CONSUMO DE 1,10M2/M2,UNIDAS ENTRE SI POR SOLDA ELETRONICA OU TERMOFUSAO E COM FIXACAO NOS PONTOS DE ARREMATE</v>
      </c>
      <c r="C18288" s="197" t="s">
        <v>35780</v>
      </c>
      <c r="D18288" s="197" t="s">
        <v>35781</v>
      </c>
      <c r="E18288" s="197" t="s">
        <v>35782</v>
      </c>
      <c r="F18288" s="197" t="s">
        <v>35783</v>
      </c>
      <c r="I18288" s="197" t="s">
        <v>1993</v>
      </c>
      <c r="J18288" s="197" t="n">
        <v>88.25</v>
      </c>
    </row>
    <row r="18289" customFormat="false" ht="12.75" hidden="true" customHeight="false" outlineLevel="0" collapsed="false">
      <c r="A18289" s="197" t="s">
        <v>35784</v>
      </c>
      <c r="B18289" s="197" t="str">
        <f aca="false">C18289&amp;D18289&amp;E18289&amp;F18289&amp;G18289&amp;H18289</f>
        <v>IMPERMEABILIZACAO,NAO ADERIDA AO SUBSTRATO,COM MANTA DE PEAD,ESPESSURA MINIMA DE 2,00MM,CONSUMO DE 1,10M2/M2,UNIDAS ENTRE SI POR SOLDA ELETRONICA OU TERMOFUSAO E COM FIXACAO NOS PONTOS DE ARREMATE</v>
      </c>
      <c r="C18289" s="197" t="s">
        <v>35780</v>
      </c>
      <c r="D18289" s="197" t="s">
        <v>35781</v>
      </c>
      <c r="E18289" s="197" t="s">
        <v>35782</v>
      </c>
      <c r="F18289" s="197" t="s">
        <v>35783</v>
      </c>
      <c r="I18289" s="197" t="s">
        <v>1993</v>
      </c>
      <c r="J18289" s="197" t="n">
        <v>82.33</v>
      </c>
    </row>
    <row r="18290" customFormat="false" ht="12.75" hidden="true" customHeight="false" outlineLevel="0" collapsed="false">
      <c r="A18290" s="197" t="s">
        <v>35785</v>
      </c>
      <c r="B18290" s="197" t="str">
        <f aca="false">C18290&amp;D18290&amp;E18290&amp;F18290&amp;G18290&amp;H18290</f>
        <v>IMPERMEABILIZACAO C/MEMBRANA PRE-FABRICADA,AUTO ADESIVA,RECOBERTA COM ALUMINIO FLEXIVEL,EM FORMA DE TIRAS DE 5, 10, 15,20, 30, 45, 90CM DE LARGURA,CONSUMO DE 1,05M2/M2</v>
      </c>
      <c r="C18290" s="197" t="s">
        <v>35786</v>
      </c>
      <c r="D18290" s="197" t="s">
        <v>35787</v>
      </c>
      <c r="E18290" s="197" t="s">
        <v>35788</v>
      </c>
      <c r="I18290" s="197" t="s">
        <v>1993</v>
      </c>
      <c r="J18290" s="197" t="n">
        <v>51.05</v>
      </c>
    </row>
    <row r="18291" customFormat="false" ht="12.75" hidden="true" customHeight="false" outlineLevel="0" collapsed="false">
      <c r="A18291" s="197" t="s">
        <v>35789</v>
      </c>
      <c r="B18291" s="197" t="str">
        <f aca="false">C18291&amp;D18291&amp;E18291&amp;F18291&amp;G18291&amp;H18291</f>
        <v>IMPERMEABILIZACAO C/MEMBRANA PRE-FABRICADA,AUTO ADESIVA,RECOBERTA COM ALUMINIO FLEXIVEL,EM FORMA DE TIRAS DE 5, 10, 15,20, 30, 45, 90CM DE LARGURA,CONSUMO DE 1,05M2/M2</v>
      </c>
      <c r="C18291" s="197" t="s">
        <v>35786</v>
      </c>
      <c r="D18291" s="197" t="s">
        <v>35787</v>
      </c>
      <c r="E18291" s="197" t="s">
        <v>35788</v>
      </c>
      <c r="I18291" s="197" t="s">
        <v>1993</v>
      </c>
      <c r="J18291" s="197" t="n">
        <v>46.61</v>
      </c>
    </row>
    <row r="18292" customFormat="false" ht="12.75" hidden="true" customHeight="false" outlineLevel="0" collapsed="false">
      <c r="A18292" s="197" t="s">
        <v>35790</v>
      </c>
      <c r="B18292" s="197" t="str">
        <f aca="false">C18292&amp;D18292&amp;E18292&amp;F18292&amp;G18292&amp;H18292</f>
        <v>IMPERMEABILIZACAO COM MANTA ASFALTICA PRE-FABRICADA,TIPO II-C EM FORMA DE TIRA DE 32CM DE LARGURA POR 10M DE COMPRIMENTO,ESPESSURA DE 3MM,CONSUMO DE 1,10M2/M2</v>
      </c>
      <c r="C18292" s="197" t="s">
        <v>35791</v>
      </c>
      <c r="D18292" s="197" t="s">
        <v>35792</v>
      </c>
      <c r="E18292" s="197" t="s">
        <v>35793</v>
      </c>
      <c r="I18292" s="197" t="s">
        <v>1993</v>
      </c>
      <c r="J18292" s="197" t="n">
        <v>66.47</v>
      </c>
    </row>
    <row r="18293" customFormat="false" ht="12.75" hidden="true" customHeight="false" outlineLevel="0" collapsed="false">
      <c r="A18293" s="197" t="s">
        <v>35794</v>
      </c>
      <c r="B18293" s="197" t="str">
        <f aca="false">C18293&amp;D18293&amp;E18293&amp;F18293&amp;G18293&amp;H18293</f>
        <v>IMPERMEABILIZACAO COM MANTA ASFALTICA PRE-FABRICADA,TIPO II-C EM FORMA DE TIRA DE 32CM DE LARGURA POR 10M DE COMPRIMENTO,ESPESSURA DE 3MM,CONSUMO DE 1,10M2/M2</v>
      </c>
      <c r="C18293" s="197" t="s">
        <v>35791</v>
      </c>
      <c r="D18293" s="197" t="s">
        <v>35792</v>
      </c>
      <c r="E18293" s="197" t="s">
        <v>35793</v>
      </c>
      <c r="I18293" s="197" t="s">
        <v>1993</v>
      </c>
      <c r="J18293" s="197" t="n">
        <v>62.03</v>
      </c>
    </row>
    <row r="18294" customFormat="false" ht="12.75" hidden="true" customHeight="false" outlineLevel="0" collapsed="false">
      <c r="A18294" s="197" t="s">
        <v>35795</v>
      </c>
      <c r="B18294" s="197"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197" t="s">
        <v>35796</v>
      </c>
      <c r="D18294" s="197" t="s">
        <v>35797</v>
      </c>
      <c r="E18294" s="197" t="s">
        <v>35798</v>
      </c>
      <c r="F18294" s="197" t="s">
        <v>35799</v>
      </c>
      <c r="G18294" s="197" t="s">
        <v>35800</v>
      </c>
      <c r="I18294" s="197" t="s">
        <v>1993</v>
      </c>
      <c r="J18294" s="197" t="n">
        <v>89.67</v>
      </c>
    </row>
    <row r="18295" customFormat="false" ht="12.75" hidden="true" customHeight="false" outlineLevel="0" collapsed="false">
      <c r="A18295" s="197" t="s">
        <v>35801</v>
      </c>
      <c r="B18295" s="197"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197" t="s">
        <v>35796</v>
      </c>
      <c r="D18295" s="197" t="s">
        <v>35797</v>
      </c>
      <c r="E18295" s="197" t="s">
        <v>35798</v>
      </c>
      <c r="F18295" s="197" t="s">
        <v>35799</v>
      </c>
      <c r="G18295" s="197" t="s">
        <v>35800</v>
      </c>
      <c r="I18295" s="197" t="s">
        <v>1993</v>
      </c>
      <c r="J18295" s="197" t="n">
        <v>83.75</v>
      </c>
    </row>
    <row r="18296" customFormat="false" ht="12.75" hidden="true" customHeight="false" outlineLevel="0" collapsed="false">
      <c r="A18296" s="197" t="s">
        <v>35802</v>
      </c>
      <c r="B18296" s="197"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197" t="s">
        <v>35803</v>
      </c>
      <c r="D18296" s="197" t="s">
        <v>35804</v>
      </c>
      <c r="E18296" s="197" t="s">
        <v>35805</v>
      </c>
      <c r="F18296" s="197" t="s">
        <v>35806</v>
      </c>
      <c r="G18296" s="197" t="s">
        <v>35807</v>
      </c>
      <c r="I18296" s="197" t="s">
        <v>1993</v>
      </c>
      <c r="J18296" s="197" t="n">
        <v>126.05</v>
      </c>
    </row>
    <row r="18297" customFormat="false" ht="12.75" hidden="true" customHeight="false" outlineLevel="0" collapsed="false">
      <c r="A18297" s="197" t="s">
        <v>35808</v>
      </c>
      <c r="B18297" s="197"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197" t="s">
        <v>35803</v>
      </c>
      <c r="D18297" s="197" t="s">
        <v>35804</v>
      </c>
      <c r="E18297" s="197" t="s">
        <v>35805</v>
      </c>
      <c r="F18297" s="197" t="s">
        <v>35806</v>
      </c>
      <c r="G18297" s="197" t="s">
        <v>35807</v>
      </c>
      <c r="I18297" s="197" t="s">
        <v>1993</v>
      </c>
      <c r="J18297" s="197" t="n">
        <v>119.89</v>
      </c>
    </row>
    <row r="18298" customFormat="false" ht="12.75" hidden="true" customHeight="false" outlineLevel="0" collapsed="false">
      <c r="A18298" s="197" t="s">
        <v>35809</v>
      </c>
      <c r="B18298" s="197"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197" t="s">
        <v>35810</v>
      </c>
      <c r="D18298" s="197" t="s">
        <v>35811</v>
      </c>
      <c r="E18298" s="197" t="s">
        <v>35812</v>
      </c>
      <c r="F18298" s="197" t="s">
        <v>35813</v>
      </c>
      <c r="G18298" s="197" t="s">
        <v>35814</v>
      </c>
      <c r="I18298" s="197" t="s">
        <v>1993</v>
      </c>
      <c r="J18298" s="197" t="n">
        <v>62.87</v>
      </c>
    </row>
    <row r="18299" customFormat="false" ht="12.75" hidden="true" customHeight="false" outlineLevel="0" collapsed="false">
      <c r="A18299" s="197" t="s">
        <v>217</v>
      </c>
      <c r="B18299" s="197"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197" t="s">
        <v>35810</v>
      </c>
      <c r="D18299" s="197" t="s">
        <v>35811</v>
      </c>
      <c r="E18299" s="197" t="s">
        <v>35812</v>
      </c>
      <c r="F18299" s="197" t="s">
        <v>35813</v>
      </c>
      <c r="G18299" s="197" t="s">
        <v>35814</v>
      </c>
      <c r="I18299" s="197" t="s">
        <v>1993</v>
      </c>
      <c r="J18299" s="197" t="n">
        <v>58.43</v>
      </c>
    </row>
    <row r="18300" customFormat="false" ht="12.75" hidden="true" customHeight="false" outlineLevel="0" collapsed="false">
      <c r="A18300" s="197" t="s">
        <v>35815</v>
      </c>
      <c r="B18300" s="197"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197" t="s">
        <v>35816</v>
      </c>
      <c r="D18300" s="197" t="s">
        <v>35817</v>
      </c>
      <c r="E18300" s="197" t="s">
        <v>35818</v>
      </c>
      <c r="F18300" s="197" t="s">
        <v>35819</v>
      </c>
      <c r="G18300" s="197" t="s">
        <v>35820</v>
      </c>
      <c r="I18300" s="197" t="s">
        <v>1993</v>
      </c>
      <c r="J18300" s="197" t="n">
        <v>64.33</v>
      </c>
    </row>
    <row r="18301" customFormat="false" ht="12.75" hidden="true" customHeight="false" outlineLevel="0" collapsed="false">
      <c r="A18301" s="197" t="s">
        <v>35821</v>
      </c>
      <c r="B18301" s="197"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197" t="s">
        <v>35816</v>
      </c>
      <c r="D18301" s="197" t="s">
        <v>35817</v>
      </c>
      <c r="E18301" s="197" t="s">
        <v>35818</v>
      </c>
      <c r="F18301" s="197" t="s">
        <v>35819</v>
      </c>
      <c r="G18301" s="197" t="s">
        <v>35820</v>
      </c>
      <c r="I18301" s="197" t="s">
        <v>1993</v>
      </c>
      <c r="J18301" s="197" t="n">
        <v>59.89</v>
      </c>
    </row>
    <row r="18302" customFormat="false" ht="12.75" hidden="true" customHeight="false" outlineLevel="0" collapsed="false">
      <c r="A18302" s="197" t="s">
        <v>35822</v>
      </c>
      <c r="B18302" s="197"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197" t="s">
        <v>35823</v>
      </c>
      <c r="D18302" s="197" t="s">
        <v>35824</v>
      </c>
      <c r="E18302" s="197" t="s">
        <v>35825</v>
      </c>
      <c r="F18302" s="197" t="s">
        <v>35826</v>
      </c>
      <c r="G18302" s="197" t="s">
        <v>35827</v>
      </c>
      <c r="I18302" s="197" t="s">
        <v>1993</v>
      </c>
      <c r="J18302" s="197" t="n">
        <v>59.81</v>
      </c>
    </row>
    <row r="18303" customFormat="false" ht="12.75" hidden="true" customHeight="false" outlineLevel="0" collapsed="false">
      <c r="A18303" s="197" t="s">
        <v>35828</v>
      </c>
      <c r="B18303" s="197"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197" t="s">
        <v>35823</v>
      </c>
      <c r="D18303" s="197" t="s">
        <v>35824</v>
      </c>
      <c r="E18303" s="197" t="s">
        <v>35825</v>
      </c>
      <c r="F18303" s="197" t="s">
        <v>35826</v>
      </c>
      <c r="G18303" s="197" t="s">
        <v>35827</v>
      </c>
      <c r="I18303" s="197" t="s">
        <v>1993</v>
      </c>
      <c r="J18303" s="197" t="n">
        <v>55.37</v>
      </c>
    </row>
    <row r="18304" customFormat="false" ht="12.75" hidden="true" customHeight="false" outlineLevel="0" collapsed="false">
      <c r="A18304" s="197" t="s">
        <v>35829</v>
      </c>
      <c r="B18304" s="197"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197" t="s">
        <v>35823</v>
      </c>
      <c r="D18304" s="197" t="s">
        <v>35824</v>
      </c>
      <c r="E18304" s="197" t="s">
        <v>35830</v>
      </c>
      <c r="F18304" s="197" t="s">
        <v>35831</v>
      </c>
      <c r="G18304" s="197" t="s">
        <v>35832</v>
      </c>
      <c r="I18304" s="197" t="s">
        <v>1993</v>
      </c>
      <c r="J18304" s="197" t="n">
        <v>61.05</v>
      </c>
    </row>
    <row r="18305" customFormat="false" ht="12.75" hidden="true" customHeight="false" outlineLevel="0" collapsed="false">
      <c r="A18305" s="197" t="s">
        <v>35833</v>
      </c>
      <c r="B18305" s="197"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197" t="s">
        <v>35823</v>
      </c>
      <c r="D18305" s="197" t="s">
        <v>35824</v>
      </c>
      <c r="E18305" s="197" t="s">
        <v>35830</v>
      </c>
      <c r="F18305" s="197" t="s">
        <v>35831</v>
      </c>
      <c r="G18305" s="197" t="s">
        <v>35832</v>
      </c>
      <c r="I18305" s="197" t="s">
        <v>1993</v>
      </c>
      <c r="J18305" s="197" t="n">
        <v>56.61</v>
      </c>
    </row>
    <row r="18306" customFormat="false" ht="12.75" hidden="true" customHeight="false" outlineLevel="0" collapsed="false">
      <c r="A18306" s="197" t="s">
        <v>35834</v>
      </c>
      <c r="B18306" s="197"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197" t="s">
        <v>35835</v>
      </c>
      <c r="D18306" s="197" t="s">
        <v>35836</v>
      </c>
      <c r="E18306" s="197" t="s">
        <v>35837</v>
      </c>
      <c r="F18306" s="197" t="s">
        <v>35838</v>
      </c>
      <c r="G18306" s="197" t="s">
        <v>35839</v>
      </c>
      <c r="H18306" s="197" t="s">
        <v>35840</v>
      </c>
      <c r="I18306" s="197" t="s">
        <v>1993</v>
      </c>
      <c r="J18306" s="197" t="n">
        <v>78.7</v>
      </c>
    </row>
    <row r="18307" customFormat="false" ht="12.75" hidden="true" customHeight="false" outlineLevel="0" collapsed="false">
      <c r="A18307" s="197" t="s">
        <v>35841</v>
      </c>
      <c r="B18307" s="197"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197" t="s">
        <v>35835</v>
      </c>
      <c r="D18307" s="197" t="s">
        <v>35836</v>
      </c>
      <c r="E18307" s="197" t="s">
        <v>35837</v>
      </c>
      <c r="F18307" s="197" t="s">
        <v>35838</v>
      </c>
      <c r="G18307" s="197" t="s">
        <v>35839</v>
      </c>
      <c r="H18307" s="197" t="s">
        <v>35840</v>
      </c>
      <c r="I18307" s="197" t="s">
        <v>1993</v>
      </c>
      <c r="J18307" s="197" t="n">
        <v>74.26</v>
      </c>
    </row>
    <row r="18308" customFormat="false" ht="12.75" hidden="true" customHeight="false" outlineLevel="0" collapsed="false">
      <c r="A18308" s="197" t="s">
        <v>35842</v>
      </c>
      <c r="B18308" s="197"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197" t="s">
        <v>35843</v>
      </c>
      <c r="D18308" s="197" t="s">
        <v>35844</v>
      </c>
      <c r="E18308" s="197" t="s">
        <v>35845</v>
      </c>
      <c r="F18308" s="197" t="s">
        <v>35846</v>
      </c>
      <c r="G18308" s="197" t="s">
        <v>35847</v>
      </c>
      <c r="H18308" s="197" t="s">
        <v>35848</v>
      </c>
      <c r="I18308" s="197" t="s">
        <v>1993</v>
      </c>
      <c r="J18308" s="197" t="n">
        <v>125.16</v>
      </c>
    </row>
    <row r="18309" customFormat="false" ht="12.75" hidden="true" customHeight="false" outlineLevel="0" collapsed="false">
      <c r="A18309" s="197" t="s">
        <v>35849</v>
      </c>
      <c r="B18309" s="197"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197" t="s">
        <v>35843</v>
      </c>
      <c r="D18309" s="197" t="s">
        <v>35844</v>
      </c>
      <c r="E18309" s="197" t="s">
        <v>35845</v>
      </c>
      <c r="F18309" s="197" t="s">
        <v>35846</v>
      </c>
      <c r="G18309" s="197" t="s">
        <v>35847</v>
      </c>
      <c r="H18309" s="197" t="s">
        <v>35848</v>
      </c>
      <c r="I18309" s="197" t="s">
        <v>1993</v>
      </c>
      <c r="J18309" s="197" t="n">
        <v>119.73</v>
      </c>
    </row>
    <row r="18310" customFormat="false" ht="12.75" hidden="true" customHeight="false" outlineLevel="0" collapsed="false">
      <c r="A18310" s="197" t="s">
        <v>35850</v>
      </c>
      <c r="B18310" s="197"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197" t="s">
        <v>35851</v>
      </c>
      <c r="D18310" s="197" t="s">
        <v>35852</v>
      </c>
      <c r="E18310" s="197" t="s">
        <v>35853</v>
      </c>
      <c r="F18310" s="197" t="s">
        <v>35854</v>
      </c>
      <c r="G18310" s="197" t="s">
        <v>35855</v>
      </c>
      <c r="H18310" s="197" t="s">
        <v>35856</v>
      </c>
      <c r="I18310" s="197" t="s">
        <v>1993</v>
      </c>
      <c r="J18310" s="197" t="n">
        <v>143.31</v>
      </c>
    </row>
    <row r="18311" customFormat="false" ht="12.75" hidden="true" customHeight="false" outlineLevel="0" collapsed="false">
      <c r="A18311" s="197" t="s">
        <v>35857</v>
      </c>
      <c r="B18311" s="197"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197" t="s">
        <v>35851</v>
      </c>
      <c r="D18311" s="197" t="s">
        <v>35852</v>
      </c>
      <c r="E18311" s="197" t="s">
        <v>35853</v>
      </c>
      <c r="F18311" s="197" t="s">
        <v>35854</v>
      </c>
      <c r="G18311" s="197" t="s">
        <v>35855</v>
      </c>
      <c r="H18311" s="197" t="s">
        <v>35856</v>
      </c>
      <c r="I18311" s="197" t="s">
        <v>1993</v>
      </c>
      <c r="J18311" s="197" t="n">
        <v>137.15</v>
      </c>
    </row>
    <row r="18312" customFormat="false" ht="12.75" hidden="true" customHeight="false" outlineLevel="0" collapsed="false">
      <c r="A18312" s="197" t="s">
        <v>35858</v>
      </c>
      <c r="B18312" s="197"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197" t="s">
        <v>35859</v>
      </c>
      <c r="D18312" s="197" t="s">
        <v>35860</v>
      </c>
      <c r="E18312" s="197" t="s">
        <v>35861</v>
      </c>
      <c r="F18312" s="197" t="s">
        <v>35862</v>
      </c>
      <c r="G18312" s="197" t="s">
        <v>35863</v>
      </c>
      <c r="H18312" s="197" t="s">
        <v>35864</v>
      </c>
      <c r="I18312" s="197" t="s">
        <v>1993</v>
      </c>
      <c r="J18312" s="197" t="n">
        <v>70.04</v>
      </c>
    </row>
    <row r="18313" customFormat="false" ht="12.75" hidden="true" customHeight="false" outlineLevel="0" collapsed="false">
      <c r="A18313" s="197" t="s">
        <v>35865</v>
      </c>
      <c r="B18313" s="197"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197" t="s">
        <v>35859</v>
      </c>
      <c r="D18313" s="197" t="s">
        <v>35860</v>
      </c>
      <c r="E18313" s="197" t="s">
        <v>35861</v>
      </c>
      <c r="F18313" s="197" t="s">
        <v>35862</v>
      </c>
      <c r="G18313" s="197" t="s">
        <v>35863</v>
      </c>
      <c r="H18313" s="197" t="s">
        <v>35864</v>
      </c>
      <c r="I18313" s="197" t="s">
        <v>1993</v>
      </c>
      <c r="J18313" s="197" t="n">
        <v>63.85</v>
      </c>
    </row>
    <row r="18314" customFormat="false" ht="12.75" hidden="true" customHeight="false" outlineLevel="0" collapsed="false">
      <c r="A18314" s="197" t="s">
        <v>35866</v>
      </c>
      <c r="B18314" s="197"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197" t="s">
        <v>35859</v>
      </c>
      <c r="D18314" s="197" t="s">
        <v>35867</v>
      </c>
      <c r="E18314" s="197" t="s">
        <v>35868</v>
      </c>
      <c r="F18314" s="197" t="s">
        <v>35869</v>
      </c>
      <c r="G18314" s="197" t="s">
        <v>35870</v>
      </c>
      <c r="H18314" s="197" t="s">
        <v>35871</v>
      </c>
      <c r="I18314" s="197" t="s">
        <v>1993</v>
      </c>
      <c r="J18314" s="197" t="n">
        <v>83.09</v>
      </c>
    </row>
    <row r="18315" customFormat="false" ht="12.75" hidden="true" customHeight="false" outlineLevel="0" collapsed="false">
      <c r="A18315" s="197" t="s">
        <v>35872</v>
      </c>
      <c r="B18315" s="197"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197" t="s">
        <v>35859</v>
      </c>
      <c r="D18315" s="197" t="s">
        <v>35867</v>
      </c>
      <c r="E18315" s="197" t="s">
        <v>35868</v>
      </c>
      <c r="F18315" s="197" t="s">
        <v>35869</v>
      </c>
      <c r="G18315" s="197" t="s">
        <v>35870</v>
      </c>
      <c r="H18315" s="197" t="s">
        <v>35871</v>
      </c>
      <c r="I18315" s="197" t="s">
        <v>1993</v>
      </c>
      <c r="J18315" s="197" t="n">
        <v>76.79</v>
      </c>
    </row>
    <row r="18316" customFormat="false" ht="12.75" hidden="true" customHeight="false" outlineLevel="0" collapsed="false">
      <c r="A18316" s="197" t="s">
        <v>35873</v>
      </c>
      <c r="B18316" s="197"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197" t="s">
        <v>35874</v>
      </c>
      <c r="D18316" s="197" t="s">
        <v>35875</v>
      </c>
      <c r="E18316" s="197" t="s">
        <v>35876</v>
      </c>
      <c r="F18316" s="197" t="s">
        <v>35877</v>
      </c>
      <c r="G18316" s="197" t="s">
        <v>35878</v>
      </c>
      <c r="I18316" s="197" t="s">
        <v>1993</v>
      </c>
      <c r="J18316" s="197" t="n">
        <v>83.18</v>
      </c>
    </row>
    <row r="18317" customFormat="false" ht="12.75" hidden="true" customHeight="false" outlineLevel="0" collapsed="false">
      <c r="A18317" s="197" t="s">
        <v>35879</v>
      </c>
      <c r="B18317" s="197"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197" t="s">
        <v>35874</v>
      </c>
      <c r="D18317" s="197" t="s">
        <v>35875</v>
      </c>
      <c r="E18317" s="197" t="s">
        <v>35876</v>
      </c>
      <c r="F18317" s="197" t="s">
        <v>35877</v>
      </c>
      <c r="G18317" s="197" t="s">
        <v>35878</v>
      </c>
      <c r="I18317" s="197" t="s">
        <v>1993</v>
      </c>
      <c r="J18317" s="197" t="n">
        <v>77.38</v>
      </c>
    </row>
    <row r="18318" customFormat="false" ht="12.75" hidden="true" customHeight="false" outlineLevel="0" collapsed="false">
      <c r="A18318" s="197" t="s">
        <v>35880</v>
      </c>
      <c r="B18318" s="197"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197" t="s">
        <v>35881</v>
      </c>
      <c r="D18318" s="197" t="s">
        <v>35882</v>
      </c>
      <c r="E18318" s="197" t="s">
        <v>35883</v>
      </c>
      <c r="F18318" s="197" t="s">
        <v>35884</v>
      </c>
      <c r="G18318" s="197" t="s">
        <v>35885</v>
      </c>
      <c r="H18318" s="197" t="s">
        <v>35886</v>
      </c>
      <c r="I18318" s="197" t="s">
        <v>1993</v>
      </c>
      <c r="J18318" s="197" t="n">
        <v>70.82</v>
      </c>
    </row>
    <row r="18319" customFormat="false" ht="12.75" hidden="true" customHeight="false" outlineLevel="0" collapsed="false">
      <c r="A18319" s="197" t="s">
        <v>35887</v>
      </c>
      <c r="B18319" s="197"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197" t="s">
        <v>35881</v>
      </c>
      <c r="D18319" s="197" t="s">
        <v>35882</v>
      </c>
      <c r="E18319" s="197" t="s">
        <v>35883</v>
      </c>
      <c r="F18319" s="197" t="s">
        <v>35884</v>
      </c>
      <c r="G18319" s="197" t="s">
        <v>35885</v>
      </c>
      <c r="H18319" s="197" t="s">
        <v>35886</v>
      </c>
      <c r="I18319" s="197" t="s">
        <v>1993</v>
      </c>
      <c r="J18319" s="197" t="n">
        <v>65.02</v>
      </c>
    </row>
    <row r="18320" customFormat="false" ht="12.75" hidden="true" customHeight="false" outlineLevel="0" collapsed="false">
      <c r="A18320" s="197" t="s">
        <v>35888</v>
      </c>
      <c r="B18320" s="197"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197" t="s">
        <v>35889</v>
      </c>
      <c r="D18320" s="197" t="s">
        <v>35890</v>
      </c>
      <c r="E18320" s="197" t="s">
        <v>35891</v>
      </c>
      <c r="F18320" s="197" t="s">
        <v>35892</v>
      </c>
      <c r="G18320" s="197" t="s">
        <v>35893</v>
      </c>
      <c r="H18320" s="197" t="s">
        <v>35894</v>
      </c>
      <c r="I18320" s="197" t="s">
        <v>1993</v>
      </c>
      <c r="J18320" s="197" t="n">
        <v>65.36</v>
      </c>
    </row>
    <row r="18321" customFormat="false" ht="12.75" hidden="true" customHeight="false" outlineLevel="0" collapsed="false">
      <c r="A18321" s="197" t="s">
        <v>35895</v>
      </c>
      <c r="B18321" s="197"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197" t="s">
        <v>35889</v>
      </c>
      <c r="D18321" s="197" t="s">
        <v>35890</v>
      </c>
      <c r="E18321" s="197" t="s">
        <v>35891</v>
      </c>
      <c r="F18321" s="197" t="s">
        <v>35892</v>
      </c>
      <c r="G18321" s="197" t="s">
        <v>35893</v>
      </c>
      <c r="H18321" s="197" t="s">
        <v>35894</v>
      </c>
      <c r="I18321" s="197" t="s">
        <v>1993</v>
      </c>
      <c r="J18321" s="197" t="n">
        <v>58.14</v>
      </c>
    </row>
    <row r="18322" customFormat="false" ht="12.75" hidden="true" customHeight="false" outlineLevel="0" collapsed="false">
      <c r="A18322" s="197" t="s">
        <v>35896</v>
      </c>
      <c r="B18322" s="197"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197" t="s">
        <v>35897</v>
      </c>
      <c r="D18322" s="197" t="s">
        <v>35898</v>
      </c>
      <c r="E18322" s="197" t="s">
        <v>35899</v>
      </c>
      <c r="F18322" s="197" t="s">
        <v>35900</v>
      </c>
      <c r="G18322" s="197" t="s">
        <v>35901</v>
      </c>
      <c r="I18322" s="197" t="s">
        <v>1993</v>
      </c>
      <c r="J18322" s="197" t="n">
        <v>86.12</v>
      </c>
    </row>
    <row r="18323" customFormat="false" ht="12.75" hidden="true" customHeight="false" outlineLevel="0" collapsed="false">
      <c r="A18323" s="197" t="s">
        <v>35902</v>
      </c>
      <c r="B18323" s="197"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197" t="s">
        <v>35897</v>
      </c>
      <c r="D18323" s="197" t="s">
        <v>35898</v>
      </c>
      <c r="E18323" s="197" t="s">
        <v>35899</v>
      </c>
      <c r="F18323" s="197" t="s">
        <v>35900</v>
      </c>
      <c r="G18323" s="197" t="s">
        <v>35901</v>
      </c>
      <c r="I18323" s="197" t="s">
        <v>1993</v>
      </c>
      <c r="J18323" s="197" t="n">
        <v>80.32</v>
      </c>
    </row>
    <row r="18324" customFormat="false" ht="12.75" hidden="true" customHeight="false" outlineLevel="0" collapsed="false">
      <c r="A18324" s="197" t="s">
        <v>35903</v>
      </c>
      <c r="B18324" s="197"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197" t="s">
        <v>35904</v>
      </c>
      <c r="D18324" s="197" t="s">
        <v>35905</v>
      </c>
      <c r="E18324" s="197" t="s">
        <v>35906</v>
      </c>
      <c r="F18324" s="197" t="s">
        <v>35907</v>
      </c>
      <c r="G18324" s="197" t="s">
        <v>35908</v>
      </c>
      <c r="H18324" s="197" t="s">
        <v>35909</v>
      </c>
      <c r="I18324" s="197" t="s">
        <v>1993</v>
      </c>
      <c r="J18324" s="197" t="n">
        <v>73.96</v>
      </c>
    </row>
    <row r="18325" customFormat="false" ht="12.75" hidden="true" customHeight="false" outlineLevel="0" collapsed="false">
      <c r="A18325" s="197" t="s">
        <v>35910</v>
      </c>
      <c r="B18325" s="197"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197" t="s">
        <v>35904</v>
      </c>
      <c r="D18325" s="197" t="s">
        <v>35905</v>
      </c>
      <c r="E18325" s="197" t="s">
        <v>35906</v>
      </c>
      <c r="F18325" s="197" t="s">
        <v>35907</v>
      </c>
      <c r="G18325" s="197" t="s">
        <v>35908</v>
      </c>
      <c r="H18325" s="197" t="s">
        <v>35909</v>
      </c>
      <c r="I18325" s="197" t="s">
        <v>1993</v>
      </c>
      <c r="J18325" s="197" t="n">
        <v>68.16</v>
      </c>
    </row>
    <row r="18326" customFormat="false" ht="12.75" hidden="true" customHeight="false" outlineLevel="0" collapsed="false">
      <c r="A18326" s="197" t="s">
        <v>35911</v>
      </c>
      <c r="B18326" s="197"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197" t="s">
        <v>35912</v>
      </c>
      <c r="D18326" s="197" t="s">
        <v>35913</v>
      </c>
      <c r="E18326" s="197" t="s">
        <v>35914</v>
      </c>
      <c r="F18326" s="197" t="s">
        <v>35915</v>
      </c>
      <c r="G18326" s="197" t="s">
        <v>35916</v>
      </c>
      <c r="H18326" s="197" t="s">
        <v>35917</v>
      </c>
      <c r="I18326" s="197" t="s">
        <v>1993</v>
      </c>
      <c r="J18326" s="197" t="n">
        <v>60.3</v>
      </c>
    </row>
    <row r="18327" customFormat="false" ht="12.75" hidden="true" customHeight="false" outlineLevel="0" collapsed="false">
      <c r="A18327" s="197" t="s">
        <v>35918</v>
      </c>
      <c r="B18327" s="197"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197" t="s">
        <v>35912</v>
      </c>
      <c r="D18327" s="197" t="s">
        <v>35913</v>
      </c>
      <c r="E18327" s="197" t="s">
        <v>35914</v>
      </c>
      <c r="F18327" s="197" t="s">
        <v>35915</v>
      </c>
      <c r="G18327" s="197" t="s">
        <v>35916</v>
      </c>
      <c r="H18327" s="197" t="s">
        <v>35917</v>
      </c>
      <c r="I18327" s="197" t="s">
        <v>1993</v>
      </c>
      <c r="J18327" s="197" t="n">
        <v>53.76</v>
      </c>
    </row>
    <row r="18328" customFormat="false" ht="51" hidden="false" customHeight="false" outlineLevel="0" collapsed="false">
      <c r="A18328" s="197" t="s">
        <v>35919</v>
      </c>
      <c r="B18328" s="710"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197" t="s">
        <v>35920</v>
      </c>
      <c r="D18328" s="197" t="s">
        <v>35921</v>
      </c>
      <c r="E18328" s="197" t="s">
        <v>35922</v>
      </c>
      <c r="F18328" s="197" t="s">
        <v>35923</v>
      </c>
      <c r="G18328" s="197" t="s">
        <v>35924</v>
      </c>
      <c r="H18328" s="197" t="s">
        <v>35925</v>
      </c>
      <c r="I18328" s="197" t="s">
        <v>1993</v>
      </c>
      <c r="J18328" s="197" t="n">
        <v>60.3</v>
      </c>
    </row>
    <row r="18329" customFormat="false" ht="51" hidden="false" customHeight="false" outlineLevel="0" collapsed="false">
      <c r="A18329" s="197" t="s">
        <v>35926</v>
      </c>
      <c r="B18329" s="710"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197" t="s">
        <v>35920</v>
      </c>
      <c r="D18329" s="197" t="s">
        <v>35921</v>
      </c>
      <c r="E18329" s="197" t="s">
        <v>35922</v>
      </c>
      <c r="F18329" s="197" t="s">
        <v>35923</v>
      </c>
      <c r="G18329" s="197" t="s">
        <v>35924</v>
      </c>
      <c r="H18329" s="197" t="s">
        <v>35925</v>
      </c>
      <c r="I18329" s="197" t="s">
        <v>1993</v>
      </c>
      <c r="J18329" s="197" t="n">
        <v>53.76</v>
      </c>
    </row>
    <row r="18330" customFormat="false" ht="51" hidden="false" customHeight="false" outlineLevel="0" collapsed="false">
      <c r="A18330" s="197" t="s">
        <v>35927</v>
      </c>
      <c r="B18330" s="710"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197" t="s">
        <v>35928</v>
      </c>
      <c r="D18330" s="197" t="s">
        <v>35929</v>
      </c>
      <c r="E18330" s="197" t="s">
        <v>35930</v>
      </c>
      <c r="F18330" s="197" t="s">
        <v>35931</v>
      </c>
      <c r="G18330" s="197" t="s">
        <v>35932</v>
      </c>
      <c r="I18330" s="197" t="s">
        <v>1993</v>
      </c>
      <c r="J18330" s="197" t="n">
        <v>143.11</v>
      </c>
    </row>
    <row r="18331" customFormat="false" ht="51" hidden="false" customHeight="false" outlineLevel="0" collapsed="false">
      <c r="A18331" s="197" t="s">
        <v>35933</v>
      </c>
      <c r="B18331" s="710"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197" t="s">
        <v>35928</v>
      </c>
      <c r="D18331" s="197" t="s">
        <v>35929</v>
      </c>
      <c r="E18331" s="197" t="s">
        <v>35930</v>
      </c>
      <c r="F18331" s="197" t="s">
        <v>35931</v>
      </c>
      <c r="G18331" s="197" t="s">
        <v>35932</v>
      </c>
      <c r="I18331" s="197" t="s">
        <v>1993</v>
      </c>
      <c r="J18331" s="197" t="n">
        <v>137.31</v>
      </c>
    </row>
    <row r="18332" customFormat="false" ht="51" hidden="false" customHeight="false" outlineLevel="0" collapsed="false">
      <c r="A18332" s="197" t="s">
        <v>35934</v>
      </c>
      <c r="B18332" s="710"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197" t="s">
        <v>35928</v>
      </c>
      <c r="D18332" s="197" t="s">
        <v>35935</v>
      </c>
      <c r="E18332" s="197" t="s">
        <v>35936</v>
      </c>
      <c r="F18332" s="197" t="s">
        <v>35937</v>
      </c>
      <c r="G18332" s="197" t="s">
        <v>35938</v>
      </c>
      <c r="I18332" s="197" t="s">
        <v>1993</v>
      </c>
      <c r="J18332" s="197" t="n">
        <v>140.98</v>
      </c>
    </row>
    <row r="18333" customFormat="false" ht="51" hidden="false" customHeight="false" outlineLevel="0" collapsed="false">
      <c r="A18333" s="197" t="s">
        <v>35939</v>
      </c>
      <c r="B18333" s="710"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197" t="s">
        <v>35928</v>
      </c>
      <c r="D18333" s="197" t="s">
        <v>35935</v>
      </c>
      <c r="E18333" s="197" t="s">
        <v>35936</v>
      </c>
      <c r="F18333" s="197" t="s">
        <v>35937</v>
      </c>
      <c r="G18333" s="197" t="s">
        <v>35938</v>
      </c>
      <c r="I18333" s="197" t="s">
        <v>1993</v>
      </c>
      <c r="J18333" s="197" t="n">
        <v>137.23</v>
      </c>
    </row>
    <row r="18334" customFormat="false" ht="12.75" hidden="true" customHeight="false" outlineLevel="0" collapsed="false">
      <c r="A18334" s="197" t="s">
        <v>35940</v>
      </c>
      <c r="B18334" s="197"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197" t="s">
        <v>35941</v>
      </c>
      <c r="D18334" s="197" t="s">
        <v>35942</v>
      </c>
      <c r="E18334" s="197" t="s">
        <v>35943</v>
      </c>
      <c r="F18334" s="197" t="s">
        <v>35944</v>
      </c>
      <c r="G18334" s="197" t="s">
        <v>1993</v>
      </c>
      <c r="I18334" s="197" t="s">
        <v>1993</v>
      </c>
      <c r="J18334" s="197" t="n">
        <v>34.66</v>
      </c>
    </row>
    <row r="18335" customFormat="false" ht="12.75" hidden="true" customHeight="false" outlineLevel="0" collapsed="false">
      <c r="A18335" s="197" t="s">
        <v>35945</v>
      </c>
      <c r="B18335" s="197"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197" t="s">
        <v>35941</v>
      </c>
      <c r="D18335" s="197" t="s">
        <v>35942</v>
      </c>
      <c r="E18335" s="197" t="s">
        <v>35943</v>
      </c>
      <c r="F18335" s="197" t="s">
        <v>35944</v>
      </c>
      <c r="G18335" s="197" t="s">
        <v>1993</v>
      </c>
      <c r="I18335" s="197" t="s">
        <v>1993</v>
      </c>
      <c r="J18335" s="197" t="n">
        <v>34.24</v>
      </c>
    </row>
    <row r="18336" customFormat="false" ht="51" hidden="false" customHeight="false" outlineLevel="0" collapsed="false">
      <c r="A18336" s="197" t="s">
        <v>35946</v>
      </c>
      <c r="B18336" s="710"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197" t="s">
        <v>35947</v>
      </c>
      <c r="D18336" s="197" t="s">
        <v>35948</v>
      </c>
      <c r="E18336" s="197" t="s">
        <v>35949</v>
      </c>
      <c r="F18336" s="197" t="s">
        <v>35950</v>
      </c>
      <c r="G18336" s="197" t="s">
        <v>35951</v>
      </c>
      <c r="H18336" s="197" t="s">
        <v>35952</v>
      </c>
      <c r="I18336" s="197" t="s">
        <v>1993</v>
      </c>
      <c r="J18336" s="197" t="n">
        <v>146.22</v>
      </c>
    </row>
    <row r="18337" customFormat="false" ht="51" hidden="false" customHeight="false" outlineLevel="0" collapsed="false">
      <c r="A18337" s="197" t="s">
        <v>35953</v>
      </c>
      <c r="B18337" s="710"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197" t="s">
        <v>35947</v>
      </c>
      <c r="D18337" s="197" t="s">
        <v>35948</v>
      </c>
      <c r="E18337" s="197" t="s">
        <v>35949</v>
      </c>
      <c r="F18337" s="197" t="s">
        <v>35950</v>
      </c>
      <c r="G18337" s="197" t="s">
        <v>35951</v>
      </c>
      <c r="H18337" s="197" t="s">
        <v>35952</v>
      </c>
      <c r="I18337" s="197" t="s">
        <v>1993</v>
      </c>
      <c r="J18337" s="197" t="n">
        <v>140.01</v>
      </c>
    </row>
    <row r="18338" customFormat="false" ht="12.75" hidden="true" customHeight="false" outlineLevel="0" collapsed="false">
      <c r="A18338" s="197" t="s">
        <v>35954</v>
      </c>
      <c r="B18338" s="197" t="str">
        <f aca="false">C18338&amp;D18338&amp;E18338&amp;F18338&amp;G18338&amp;H18338</f>
        <v>IMPERMEABILIZACAO ASFALTICA (HIDRO-ASFALTO),CONSUMO DE 1,2KG/M2,EXCLUSIVE PREPARO DA SUPERFICIE E PROTECAO MECANICA</v>
      </c>
      <c r="C18338" s="197" t="s">
        <v>35955</v>
      </c>
      <c r="D18338" s="197" t="s">
        <v>35956</v>
      </c>
      <c r="I18338" s="197" t="s">
        <v>1993</v>
      </c>
      <c r="J18338" s="197" t="n">
        <v>18.06</v>
      </c>
    </row>
    <row r="18339" customFormat="false" ht="12.75" hidden="true" customHeight="false" outlineLevel="0" collapsed="false">
      <c r="A18339" s="197" t="s">
        <v>35957</v>
      </c>
      <c r="B18339" s="197" t="str">
        <f aca="false">C18339&amp;D18339&amp;E18339&amp;F18339&amp;G18339&amp;H18339</f>
        <v>IMPERMEABILIZACAO ASFALTICA (HIDRO-ASFALTO),CONSUMO DE 1,2KG/M2,EXCLUSIVE PREPARO DA SUPERFICIE E PROTECAO MECANICA</v>
      </c>
      <c r="C18339" s="197" t="s">
        <v>35955</v>
      </c>
      <c r="D18339" s="197" t="s">
        <v>35956</v>
      </c>
      <c r="I18339" s="197" t="s">
        <v>1993</v>
      </c>
      <c r="J18339" s="197" t="n">
        <v>17.28</v>
      </c>
    </row>
    <row r="18340" customFormat="false" ht="12.75" hidden="true" customHeight="false" outlineLevel="0" collapsed="false">
      <c r="A18340" s="197" t="s">
        <v>35958</v>
      </c>
      <c r="B18340" s="197" t="str">
        <f aca="false">C18340&amp;D18340&amp;E18340&amp;F18340&amp;G18340&amp;H18340</f>
        <v>IMPERMEABILIZACAO ASFALTICA (HIDRO-ASFALTO),CONSUMO DE 0,6KG/M2,EXCLUSIVE PREPARO DA SUPERFICIE E PROTECAO MECANICA</v>
      </c>
      <c r="C18340" s="197" t="s">
        <v>35959</v>
      </c>
      <c r="D18340" s="197" t="s">
        <v>35956</v>
      </c>
      <c r="I18340" s="197" t="s">
        <v>1993</v>
      </c>
      <c r="J18340" s="197" t="n">
        <v>9.82</v>
      </c>
    </row>
    <row r="18341" customFormat="false" ht="12.75" hidden="true" customHeight="false" outlineLevel="0" collapsed="false">
      <c r="A18341" s="197" t="s">
        <v>35960</v>
      </c>
      <c r="B18341" s="197" t="str">
        <f aca="false">C18341&amp;D18341&amp;E18341&amp;F18341&amp;G18341&amp;H18341</f>
        <v>IMPERMEABILIZACAO ASFALTICA (HIDRO-ASFALTO),CONSUMO DE 0,6KG/M2,EXCLUSIVE PREPARO DA SUPERFICIE E PROTECAO MECANICA</v>
      </c>
      <c r="C18341" s="197" t="s">
        <v>35959</v>
      </c>
      <c r="D18341" s="197" t="s">
        <v>35956</v>
      </c>
      <c r="I18341" s="197" t="s">
        <v>1993</v>
      </c>
      <c r="J18341" s="197" t="n">
        <v>9.33</v>
      </c>
    </row>
    <row r="18342" customFormat="false" ht="12.75" hidden="true" customHeight="false" outlineLevel="0" collapsed="false">
      <c r="A18342" s="197" t="s">
        <v>35961</v>
      </c>
      <c r="B18342" s="197" t="str">
        <f aca="false">C18342&amp;D18342&amp;E18342&amp;F18342&amp;G18342&amp;H18342</f>
        <v>IMPERMEABILIZACAO ASFALTICA (HIDRO-ASFALTO),CONSUMO DE 0,2KG/M2,EXCLUSIVE PREPARO DA SUPERFICIE E PROTECAO MECANICA</v>
      </c>
      <c r="C18342" s="197" t="s">
        <v>35962</v>
      </c>
      <c r="D18342" s="197" t="s">
        <v>35956</v>
      </c>
      <c r="I18342" s="197" t="s">
        <v>1993</v>
      </c>
      <c r="J18342" s="197" t="n">
        <v>4.37</v>
      </c>
    </row>
    <row r="18343" customFormat="false" ht="12.75" hidden="true" customHeight="false" outlineLevel="0" collapsed="false">
      <c r="A18343" s="197" t="s">
        <v>35963</v>
      </c>
      <c r="B18343" s="197" t="str">
        <f aca="false">C18343&amp;D18343&amp;E18343&amp;F18343&amp;G18343&amp;H18343</f>
        <v>IMPERMEABILIZACAO ASFALTICA (HIDRO-ASFALTO),CONSUMO DE 0,2KG/M2,EXCLUSIVE PREPARO DA SUPERFICIE E PROTECAO MECANICA</v>
      </c>
      <c r="C18343" s="197" t="s">
        <v>35962</v>
      </c>
      <c r="D18343" s="197" t="s">
        <v>35956</v>
      </c>
      <c r="I18343" s="197" t="s">
        <v>1993</v>
      </c>
      <c r="J18343" s="197" t="n">
        <v>4.06</v>
      </c>
    </row>
    <row r="18344" customFormat="false" ht="12.75" hidden="true" customHeight="false" outlineLevel="0" collapsed="false">
      <c r="A18344" s="197" t="s">
        <v>35964</v>
      </c>
      <c r="B18344" s="197"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197" t="s">
        <v>35965</v>
      </c>
      <c r="D18344" s="197" t="s">
        <v>35966</v>
      </c>
      <c r="E18344" s="197" t="s">
        <v>35967</v>
      </c>
      <c r="F18344" s="197" t="s">
        <v>35968</v>
      </c>
      <c r="G18344" s="197" t="s">
        <v>35969</v>
      </c>
      <c r="I18344" s="197" t="s">
        <v>1993</v>
      </c>
      <c r="J18344" s="197" t="n">
        <v>30.66</v>
      </c>
    </row>
    <row r="18345" customFormat="false" ht="12.75" hidden="true" customHeight="false" outlineLevel="0" collapsed="false">
      <c r="A18345" s="197" t="s">
        <v>35970</v>
      </c>
      <c r="B18345" s="197"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197" t="s">
        <v>35965</v>
      </c>
      <c r="D18345" s="197" t="s">
        <v>35966</v>
      </c>
      <c r="E18345" s="197" t="s">
        <v>35967</v>
      </c>
      <c r="F18345" s="197" t="s">
        <v>35968</v>
      </c>
      <c r="G18345" s="197" t="s">
        <v>35969</v>
      </c>
      <c r="I18345" s="197" t="s">
        <v>1993</v>
      </c>
      <c r="J18345" s="197" t="n">
        <v>29.7</v>
      </c>
    </row>
    <row r="18346" customFormat="false" ht="12.75" hidden="true" customHeight="false" outlineLevel="0" collapsed="false">
      <c r="A18346" s="197" t="s">
        <v>35971</v>
      </c>
      <c r="B18346" s="197" t="str">
        <f aca="false">C18346&amp;D18346&amp;E18346&amp;F18346&amp;G18346&amp;H18346</f>
        <v>IMPERMEABILIZACAO DE BANHEIRO OU MARQUISE SUJEITA A TRAFEGOLEVE COM PROTECAO MECANICA,EXCLUSIVE ESTA,UTILIZANDO ELASTOMERO DE POLIURETANO (PRETO),APLICADO FRIO EM 0,3KG/M2/DEMAO,COM 5 DEMAOS</v>
      </c>
      <c r="C18346" s="197" t="s">
        <v>35972</v>
      </c>
      <c r="D18346" s="197" t="s">
        <v>35973</v>
      </c>
      <c r="E18346" s="197" t="s">
        <v>35974</v>
      </c>
      <c r="F18346" s="197" t="s">
        <v>35975</v>
      </c>
      <c r="I18346" s="197" t="s">
        <v>1993</v>
      </c>
      <c r="J18346" s="197" t="n">
        <v>103.15</v>
      </c>
    </row>
    <row r="18347" customFormat="false" ht="12.75" hidden="true" customHeight="false" outlineLevel="0" collapsed="false">
      <c r="A18347" s="197" t="s">
        <v>35976</v>
      </c>
      <c r="B18347" s="197" t="str">
        <f aca="false">C18347&amp;D18347&amp;E18347&amp;F18347&amp;G18347&amp;H18347</f>
        <v>IMPERMEABILIZACAO DE BANHEIRO OU MARQUISE SUJEITA A TRAFEGOLEVE COM PROTECAO MECANICA,EXCLUSIVE ESTA,UTILIZANDO ELASTOMERO DE POLIURETANO (PRETO),APLICADO FRIO EM 0,3KG/M2/DEMAO,COM 5 DEMAOS</v>
      </c>
      <c r="C18347" s="197" t="s">
        <v>35972</v>
      </c>
      <c r="D18347" s="197" t="s">
        <v>35973</v>
      </c>
      <c r="E18347" s="197" t="s">
        <v>35974</v>
      </c>
      <c r="F18347" s="197" t="s">
        <v>35975</v>
      </c>
      <c r="I18347" s="197" t="s">
        <v>1993</v>
      </c>
      <c r="J18347" s="197" t="n">
        <v>98.99</v>
      </c>
    </row>
    <row r="18348" customFormat="false" ht="12.75" hidden="true" customHeight="false" outlineLevel="0" collapsed="false">
      <c r="A18348" s="197" t="s">
        <v>35977</v>
      </c>
      <c r="B18348" s="197" t="str">
        <f aca="false">C18348&amp;D18348&amp;E18348&amp;F18348&amp;G18348&amp;H18348</f>
        <v>IMPERMEABILIZACAO DE BANHEIRO OU MARQUISE SUJEITA A TRAFEGOLEVE,COM PROTECAO MECANICA,EXCLUSIVE ESTA,UTILIZANDO ELASTOMERO DE POLIURETANO (PRETO),APLICADO A FRIO EM 0,3KG/M2/DEMAO,COM 3 DEMAOS</v>
      </c>
      <c r="C18348" s="197" t="s">
        <v>35972</v>
      </c>
      <c r="D18348" s="197" t="s">
        <v>35978</v>
      </c>
      <c r="E18348" s="197" t="s">
        <v>35979</v>
      </c>
      <c r="F18348" s="197" t="s">
        <v>35980</v>
      </c>
      <c r="I18348" s="197" t="s">
        <v>1993</v>
      </c>
      <c r="J18348" s="197" t="n">
        <v>70.12</v>
      </c>
    </row>
    <row r="18349" customFormat="false" ht="12.75" hidden="true" customHeight="false" outlineLevel="0" collapsed="false">
      <c r="A18349" s="197" t="s">
        <v>35981</v>
      </c>
      <c r="B18349" s="197" t="str">
        <f aca="false">C18349&amp;D18349&amp;E18349&amp;F18349&amp;G18349&amp;H18349</f>
        <v>IMPERMEABILIZACAO DE BANHEIRO OU MARQUISE SUJEITA A TRAFEGOLEVE,COM PROTECAO MECANICA,EXCLUSIVE ESTA,UTILIZANDO ELASTOMERO DE POLIURETANO (PRETO),APLICADO A FRIO EM 0,3KG/M2/DEMAO,COM 3 DEMAOS</v>
      </c>
      <c r="C18349" s="197" t="s">
        <v>35972</v>
      </c>
      <c r="D18349" s="197" t="s">
        <v>35978</v>
      </c>
      <c r="E18349" s="197" t="s">
        <v>35979</v>
      </c>
      <c r="F18349" s="197" t="s">
        <v>35980</v>
      </c>
      <c r="I18349" s="197" t="s">
        <v>1993</v>
      </c>
      <c r="J18349" s="197" t="n">
        <v>66.53</v>
      </c>
    </row>
    <row r="18350" customFormat="false" ht="12.75" hidden="true" customHeight="false" outlineLevel="0" collapsed="false">
      <c r="A18350" s="197" t="s">
        <v>35982</v>
      </c>
      <c r="B18350" s="197"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197" t="s">
        <v>35983</v>
      </c>
      <c r="D18350" s="197" t="s">
        <v>35984</v>
      </c>
      <c r="E18350" s="197" t="s">
        <v>35985</v>
      </c>
      <c r="F18350" s="197" t="s">
        <v>35986</v>
      </c>
      <c r="G18350" s="197" t="s">
        <v>35987</v>
      </c>
      <c r="I18350" s="197" t="s">
        <v>1993</v>
      </c>
      <c r="J18350" s="197" t="n">
        <v>66.38</v>
      </c>
    </row>
    <row r="18351" customFormat="false" ht="12.75" hidden="true" customHeight="false" outlineLevel="0" collapsed="false">
      <c r="A18351" s="197" t="s">
        <v>35988</v>
      </c>
      <c r="B18351" s="197"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197" t="s">
        <v>35983</v>
      </c>
      <c r="D18351" s="197" t="s">
        <v>35984</v>
      </c>
      <c r="E18351" s="197" t="s">
        <v>35985</v>
      </c>
      <c r="F18351" s="197" t="s">
        <v>35986</v>
      </c>
      <c r="G18351" s="197" t="s">
        <v>35987</v>
      </c>
      <c r="I18351" s="197" t="s">
        <v>1993</v>
      </c>
      <c r="J18351" s="197" t="n">
        <v>62.02</v>
      </c>
    </row>
    <row r="18352" customFormat="false" ht="12.75" hidden="true" customHeight="false" outlineLevel="0" collapsed="false">
      <c r="A18352" s="197" t="s">
        <v>35989</v>
      </c>
      <c r="B18352" s="197"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197" t="s">
        <v>35990</v>
      </c>
      <c r="D18352" s="197" t="s">
        <v>35991</v>
      </c>
      <c r="E18352" s="197" t="s">
        <v>35992</v>
      </c>
      <c r="F18352" s="197" t="s">
        <v>35993</v>
      </c>
      <c r="G18352" s="197" t="s">
        <v>35994</v>
      </c>
      <c r="H18352" s="197" t="s">
        <v>35995</v>
      </c>
      <c r="I18352" s="197" t="s">
        <v>1993</v>
      </c>
      <c r="J18352" s="197" t="n">
        <v>79.03</v>
      </c>
    </row>
    <row r="18353" customFormat="false" ht="12.75" hidden="true" customHeight="false" outlineLevel="0" collapsed="false">
      <c r="A18353" s="197" t="s">
        <v>35996</v>
      </c>
      <c r="B18353" s="197"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197" t="s">
        <v>35990</v>
      </c>
      <c r="D18353" s="197" t="s">
        <v>35991</v>
      </c>
      <c r="E18353" s="197" t="s">
        <v>35992</v>
      </c>
      <c r="F18353" s="197" t="s">
        <v>35993</v>
      </c>
      <c r="G18353" s="197" t="s">
        <v>35994</v>
      </c>
      <c r="H18353" s="197" t="s">
        <v>35995</v>
      </c>
      <c r="I18353" s="197" t="s">
        <v>1993</v>
      </c>
      <c r="J18353" s="197" t="n">
        <v>72.62</v>
      </c>
    </row>
    <row r="18354" customFormat="false" ht="12.75" hidden="true" customHeight="false" outlineLevel="0" collapsed="false">
      <c r="A18354" s="197" t="s">
        <v>35997</v>
      </c>
      <c r="B18354" s="197"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197" t="s">
        <v>35998</v>
      </c>
      <c r="D18354" s="197" t="s">
        <v>35999</v>
      </c>
      <c r="E18354" s="197" t="s">
        <v>36000</v>
      </c>
      <c r="F18354" s="197" t="s">
        <v>36001</v>
      </c>
      <c r="G18354" s="197" t="s">
        <v>36002</v>
      </c>
      <c r="H18354" s="197" t="s">
        <v>36003</v>
      </c>
      <c r="I18354" s="197" t="s">
        <v>1993</v>
      </c>
      <c r="J18354" s="197" t="n">
        <v>144.67</v>
      </c>
    </row>
    <row r="18355" customFormat="false" ht="12.75" hidden="true" customHeight="false" outlineLevel="0" collapsed="false">
      <c r="A18355" s="197" t="s">
        <v>36004</v>
      </c>
      <c r="B18355" s="197"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197" t="s">
        <v>35998</v>
      </c>
      <c r="D18355" s="197" t="s">
        <v>35999</v>
      </c>
      <c r="E18355" s="197" t="s">
        <v>36000</v>
      </c>
      <c r="F18355" s="197" t="s">
        <v>36001</v>
      </c>
      <c r="G18355" s="197" t="s">
        <v>36002</v>
      </c>
      <c r="H18355" s="197" t="s">
        <v>36003</v>
      </c>
      <c r="I18355" s="197" t="s">
        <v>1993</v>
      </c>
      <c r="J18355" s="197" t="n">
        <v>138.66</v>
      </c>
    </row>
    <row r="18356" customFormat="false" ht="12.75" hidden="true" customHeight="false" outlineLevel="0" collapsed="false">
      <c r="A18356" s="197" t="s">
        <v>36005</v>
      </c>
      <c r="B18356" s="197" t="str">
        <f aca="false">C18356&amp;D18356&amp;E18356&amp;F18356&amp;G18356&amp;H18356</f>
        <v>IMPERMEABILIZACAO ASFALTICA COMPOSTA DE PINTURA DE ASFALTO MODIFICADO,PLASTIFICANTE E ISENTO DE SOLVENTES ORGANICOS,APLICADO A FRIO,EM DUAS DEMAOS,CONSUMO DE 1L/M2/DEMAO</v>
      </c>
      <c r="C18356" s="197" t="s">
        <v>36006</v>
      </c>
      <c r="D18356" s="197" t="s">
        <v>36007</v>
      </c>
      <c r="E18356" s="197" t="s">
        <v>36008</v>
      </c>
      <c r="I18356" s="197" t="s">
        <v>1993</v>
      </c>
      <c r="J18356" s="197" t="n">
        <v>25.35</v>
      </c>
    </row>
    <row r="18357" customFormat="false" ht="12.75" hidden="true" customHeight="false" outlineLevel="0" collapsed="false">
      <c r="A18357" s="197" t="s">
        <v>36009</v>
      </c>
      <c r="B18357" s="197" t="str">
        <f aca="false">C18357&amp;D18357&amp;E18357&amp;F18357&amp;G18357&amp;H18357</f>
        <v>IMPERMEABILIZACAO ASFALTICA COMPOSTA DE PINTURA DE ASFALTO MODIFICADO,PLASTIFICANTE E ISENTO DE SOLVENTES ORGANICOS,APLICADO A FRIO,EM DUAS DEMAOS,CONSUMO DE 1L/M2/DEMAO</v>
      </c>
      <c r="C18357" s="197" t="s">
        <v>36006</v>
      </c>
      <c r="D18357" s="197" t="s">
        <v>36007</v>
      </c>
      <c r="E18357" s="197" t="s">
        <v>36008</v>
      </c>
      <c r="I18357" s="197" t="s">
        <v>1993</v>
      </c>
      <c r="J18357" s="197" t="n">
        <v>24.41</v>
      </c>
    </row>
    <row r="18358" customFormat="false" ht="12.75" hidden="true" customHeight="false" outlineLevel="0" collapsed="false">
      <c r="A18358" s="197" t="s">
        <v>36010</v>
      </c>
      <c r="B18358" s="197"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197" t="s">
        <v>36011</v>
      </c>
      <c r="D18358" s="197" t="s">
        <v>36012</v>
      </c>
      <c r="E18358" s="197" t="s">
        <v>36013</v>
      </c>
      <c r="F18358" s="197" t="s">
        <v>36014</v>
      </c>
      <c r="G18358" s="197" t="s">
        <v>36015</v>
      </c>
      <c r="H18358" s="197" t="s">
        <v>36016</v>
      </c>
      <c r="I18358" s="197" t="s">
        <v>1993</v>
      </c>
      <c r="J18358" s="197" t="n">
        <v>90.15</v>
      </c>
    </row>
    <row r="18359" customFormat="false" ht="12.75" hidden="true" customHeight="false" outlineLevel="0" collapsed="false">
      <c r="A18359" s="197" t="s">
        <v>36017</v>
      </c>
      <c r="B18359" s="197"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197" t="s">
        <v>36011</v>
      </c>
      <c r="D18359" s="197" t="s">
        <v>36012</v>
      </c>
      <c r="E18359" s="197" t="s">
        <v>36013</v>
      </c>
      <c r="F18359" s="197" t="s">
        <v>36014</v>
      </c>
      <c r="G18359" s="197" t="s">
        <v>36015</v>
      </c>
      <c r="H18359" s="197" t="s">
        <v>36016</v>
      </c>
      <c r="I18359" s="197" t="s">
        <v>1993</v>
      </c>
      <c r="J18359" s="197" t="n">
        <v>83.74</v>
      </c>
    </row>
    <row r="18360" customFormat="false" ht="12.75" hidden="true" customHeight="false" outlineLevel="0" collapsed="false">
      <c r="A18360" s="197" t="s">
        <v>36018</v>
      </c>
      <c r="B18360" s="197"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197" t="s">
        <v>36019</v>
      </c>
      <c r="D18360" s="197" t="s">
        <v>36020</v>
      </c>
      <c r="E18360" s="197" t="s">
        <v>36021</v>
      </c>
      <c r="F18360" s="197" t="s">
        <v>36022</v>
      </c>
      <c r="G18360" s="197" t="s">
        <v>36023</v>
      </c>
      <c r="I18360" s="197" t="s">
        <v>1993</v>
      </c>
      <c r="J18360" s="197" t="n">
        <v>16.45</v>
      </c>
    </row>
    <row r="18361" customFormat="false" ht="12.75" hidden="true" customHeight="false" outlineLevel="0" collapsed="false">
      <c r="A18361" s="197" t="s">
        <v>36024</v>
      </c>
      <c r="B18361" s="197"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197" t="s">
        <v>36019</v>
      </c>
      <c r="D18361" s="197" t="s">
        <v>36020</v>
      </c>
      <c r="E18361" s="197" t="s">
        <v>36021</v>
      </c>
      <c r="F18361" s="197" t="s">
        <v>36022</v>
      </c>
      <c r="G18361" s="197" t="s">
        <v>36023</v>
      </c>
      <c r="I18361" s="197" t="s">
        <v>1993</v>
      </c>
      <c r="J18361" s="197" t="n">
        <v>14.97</v>
      </c>
    </row>
    <row r="18362" customFormat="false" ht="12.75" hidden="true" customHeight="false" outlineLevel="0" collapsed="false">
      <c r="A18362" s="197" t="s">
        <v>36025</v>
      </c>
      <c r="B18362" s="197"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197" t="s">
        <v>36026</v>
      </c>
      <c r="D18362" s="197" t="s">
        <v>36027</v>
      </c>
      <c r="E18362" s="197" t="s">
        <v>36028</v>
      </c>
      <c r="F18362" s="197" t="s">
        <v>36029</v>
      </c>
      <c r="G18362" s="197" t="s">
        <v>36030</v>
      </c>
      <c r="H18362" s="197" t="s">
        <v>36031</v>
      </c>
      <c r="I18362" s="197" t="s">
        <v>338</v>
      </c>
      <c r="J18362" s="197" t="n">
        <v>30.05</v>
      </c>
    </row>
    <row r="18363" customFormat="false" ht="12.75" hidden="true" customHeight="false" outlineLevel="0" collapsed="false">
      <c r="A18363" s="197" t="s">
        <v>36032</v>
      </c>
      <c r="B18363" s="197"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197" t="s">
        <v>36026</v>
      </c>
      <c r="D18363" s="197" t="s">
        <v>36027</v>
      </c>
      <c r="E18363" s="197" t="s">
        <v>36028</v>
      </c>
      <c r="F18363" s="197" t="s">
        <v>36029</v>
      </c>
      <c r="G18363" s="197" t="s">
        <v>36030</v>
      </c>
      <c r="H18363" s="197" t="s">
        <v>36031</v>
      </c>
      <c r="I18363" s="197" t="s">
        <v>338</v>
      </c>
      <c r="J18363" s="197" t="n">
        <v>28.57</v>
      </c>
    </row>
    <row r="18364" customFormat="false" ht="12.75" hidden="true" customHeight="false" outlineLevel="0" collapsed="false">
      <c r="A18364" s="197" t="s">
        <v>36033</v>
      </c>
      <c r="B18364" s="197"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197" t="s">
        <v>36034</v>
      </c>
      <c r="D18364" s="197" t="s">
        <v>36035</v>
      </c>
      <c r="E18364" s="197" t="s">
        <v>36036</v>
      </c>
      <c r="F18364" s="197" t="s">
        <v>36037</v>
      </c>
      <c r="G18364" s="197" t="s">
        <v>36038</v>
      </c>
      <c r="I18364" s="197" t="s">
        <v>1993</v>
      </c>
      <c r="J18364" s="197" t="n">
        <v>89.91</v>
      </c>
    </row>
    <row r="18365" customFormat="false" ht="12.75" hidden="true" customHeight="false" outlineLevel="0" collapsed="false">
      <c r="A18365" s="197" t="s">
        <v>36039</v>
      </c>
      <c r="B18365" s="197"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197" t="s">
        <v>36034</v>
      </c>
      <c r="D18365" s="197" t="s">
        <v>36035</v>
      </c>
      <c r="E18365" s="197" t="s">
        <v>36036</v>
      </c>
      <c r="F18365" s="197" t="s">
        <v>36037</v>
      </c>
      <c r="G18365" s="197" t="s">
        <v>36038</v>
      </c>
      <c r="I18365" s="197" t="s">
        <v>1993</v>
      </c>
      <c r="J18365" s="197" t="n">
        <v>87.53</v>
      </c>
    </row>
    <row r="18366" customFormat="false" ht="12.75" hidden="true" customHeight="false" outlineLevel="0" collapsed="false">
      <c r="A18366" s="197" t="s">
        <v>36040</v>
      </c>
      <c r="B18366" s="197"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197" t="s">
        <v>36041</v>
      </c>
      <c r="D18366" s="197" t="s">
        <v>36042</v>
      </c>
      <c r="E18366" s="197" t="s">
        <v>36043</v>
      </c>
      <c r="F18366" s="197" t="s">
        <v>36044</v>
      </c>
      <c r="I18366" s="197" t="s">
        <v>1993</v>
      </c>
      <c r="J18366" s="197" t="n">
        <v>107.24</v>
      </c>
    </row>
    <row r="18367" customFormat="false" ht="12.75" hidden="true" customHeight="false" outlineLevel="0" collapsed="false">
      <c r="A18367" s="197" t="s">
        <v>36045</v>
      </c>
      <c r="B18367" s="197"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197" t="s">
        <v>36041</v>
      </c>
      <c r="D18367" s="197" t="s">
        <v>36042</v>
      </c>
      <c r="E18367" s="197" t="s">
        <v>36043</v>
      </c>
      <c r="F18367" s="197" t="s">
        <v>36044</v>
      </c>
      <c r="I18367" s="197" t="s">
        <v>1993</v>
      </c>
      <c r="J18367" s="197" t="n">
        <v>104.46</v>
      </c>
    </row>
    <row r="18368" customFormat="false" ht="51" hidden="true" customHeight="false" outlineLevel="0" collapsed="false">
      <c r="A18368" s="197" t="s">
        <v>36046</v>
      </c>
      <c r="B18368" s="710"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197" t="s">
        <v>36047</v>
      </c>
      <c r="D18368" s="197" t="s">
        <v>36048</v>
      </c>
      <c r="E18368" s="197" t="s">
        <v>36049</v>
      </c>
      <c r="F18368" s="197" t="s">
        <v>36050</v>
      </c>
      <c r="G18368" s="197" t="s">
        <v>36051</v>
      </c>
      <c r="I18368" s="197" t="s">
        <v>1993</v>
      </c>
      <c r="J18368" s="197" t="n">
        <v>167.77</v>
      </c>
    </row>
    <row r="18369" customFormat="false" ht="51" hidden="true" customHeight="false" outlineLevel="0" collapsed="false">
      <c r="A18369" s="197" t="s">
        <v>36052</v>
      </c>
      <c r="B18369" s="710"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197" t="s">
        <v>36047</v>
      </c>
      <c r="D18369" s="197" t="s">
        <v>36048</v>
      </c>
      <c r="E18369" s="197" t="s">
        <v>36049</v>
      </c>
      <c r="F18369" s="197" t="s">
        <v>36050</v>
      </c>
      <c r="G18369" s="197" t="s">
        <v>36051</v>
      </c>
      <c r="I18369" s="197" t="s">
        <v>1993</v>
      </c>
      <c r="J18369" s="197" t="n">
        <v>164.6</v>
      </c>
    </row>
    <row r="18370" customFormat="false" ht="51" hidden="true" customHeight="false" outlineLevel="0" collapsed="false">
      <c r="A18370" s="197" t="s">
        <v>36053</v>
      </c>
      <c r="B18370" s="710"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197" t="s">
        <v>36047</v>
      </c>
      <c r="D18370" s="197" t="s">
        <v>36048</v>
      </c>
      <c r="E18370" s="197" t="s">
        <v>36049</v>
      </c>
      <c r="F18370" s="197" t="s">
        <v>36050</v>
      </c>
      <c r="G18370" s="197" t="s">
        <v>36054</v>
      </c>
      <c r="I18370" s="197" t="s">
        <v>1993</v>
      </c>
      <c r="J18370" s="197" t="n">
        <v>205.62</v>
      </c>
    </row>
    <row r="18371" customFormat="false" ht="51" hidden="true" customHeight="false" outlineLevel="0" collapsed="false">
      <c r="A18371" s="197" t="s">
        <v>36055</v>
      </c>
      <c r="B18371" s="710"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197" t="s">
        <v>36047</v>
      </c>
      <c r="D18371" s="197" t="s">
        <v>36048</v>
      </c>
      <c r="E18371" s="197" t="s">
        <v>36049</v>
      </c>
      <c r="F18371" s="197" t="s">
        <v>36050</v>
      </c>
      <c r="G18371" s="197" t="s">
        <v>36054</v>
      </c>
      <c r="I18371" s="197" t="s">
        <v>1993</v>
      </c>
      <c r="J18371" s="197" t="n">
        <v>202.21</v>
      </c>
    </row>
    <row r="18372" customFormat="false" ht="12.75" hidden="true" customHeight="false" outlineLevel="0" collapsed="false">
      <c r="A18372" s="197" t="s">
        <v>36056</v>
      </c>
      <c r="B18372" s="197"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197" t="s">
        <v>36057</v>
      </c>
      <c r="D18372" s="197" t="s">
        <v>36058</v>
      </c>
      <c r="E18372" s="197" t="s">
        <v>36059</v>
      </c>
      <c r="F18372" s="197" t="s">
        <v>36060</v>
      </c>
      <c r="I18372" s="197" t="s">
        <v>1993</v>
      </c>
      <c r="J18372" s="197" t="n">
        <v>38.53</v>
      </c>
    </row>
    <row r="18373" customFormat="false" ht="12.75" hidden="true" customHeight="false" outlineLevel="0" collapsed="false">
      <c r="A18373" s="197" t="s">
        <v>36061</v>
      </c>
      <c r="B18373" s="197"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197" t="s">
        <v>36057</v>
      </c>
      <c r="D18373" s="197" t="s">
        <v>36058</v>
      </c>
      <c r="E18373" s="197" t="s">
        <v>36059</v>
      </c>
      <c r="F18373" s="197" t="s">
        <v>36060</v>
      </c>
      <c r="I18373" s="197" t="s">
        <v>1993</v>
      </c>
      <c r="J18373" s="197" t="n">
        <v>37.23</v>
      </c>
    </row>
    <row r="18374" customFormat="false" ht="12.75" hidden="true" customHeight="false" outlineLevel="0" collapsed="false">
      <c r="A18374" s="197" t="s">
        <v>36062</v>
      </c>
      <c r="B18374" s="197"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197" t="s">
        <v>36034</v>
      </c>
      <c r="D18374" s="197" t="s">
        <v>36035</v>
      </c>
      <c r="E18374" s="197" t="s">
        <v>36036</v>
      </c>
      <c r="F18374" s="197" t="s">
        <v>36037</v>
      </c>
      <c r="G18374" s="197" t="s">
        <v>36063</v>
      </c>
      <c r="I18374" s="197" t="s">
        <v>1993</v>
      </c>
      <c r="J18374" s="197" t="n">
        <v>92.58</v>
      </c>
    </row>
    <row r="18375" customFormat="false" ht="12.75" hidden="true" customHeight="false" outlineLevel="0" collapsed="false">
      <c r="A18375" s="197" t="s">
        <v>36064</v>
      </c>
      <c r="B18375" s="197"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197" t="s">
        <v>36034</v>
      </c>
      <c r="D18375" s="197" t="s">
        <v>36035</v>
      </c>
      <c r="E18375" s="197" t="s">
        <v>36036</v>
      </c>
      <c r="F18375" s="197" t="s">
        <v>36037</v>
      </c>
      <c r="G18375" s="197" t="s">
        <v>36063</v>
      </c>
      <c r="I18375" s="197" t="s">
        <v>1993</v>
      </c>
      <c r="J18375" s="197" t="n">
        <v>90.19</v>
      </c>
    </row>
    <row r="18376" customFormat="false" ht="12.75" hidden="true" customHeight="false" outlineLevel="0" collapsed="false">
      <c r="A18376" s="197" t="s">
        <v>36065</v>
      </c>
      <c r="B18376" s="197"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197" t="s">
        <v>36041</v>
      </c>
      <c r="D18376" s="197" t="s">
        <v>36042</v>
      </c>
      <c r="E18376" s="197" t="s">
        <v>36043</v>
      </c>
      <c r="F18376" s="197" t="s">
        <v>36066</v>
      </c>
      <c r="G18376" s="197" t="s">
        <v>36067</v>
      </c>
      <c r="I18376" s="197" t="s">
        <v>1993</v>
      </c>
      <c r="J18376" s="197" t="n">
        <v>110.31</v>
      </c>
    </row>
    <row r="18377" customFormat="false" ht="12.75" hidden="true" customHeight="false" outlineLevel="0" collapsed="false">
      <c r="A18377" s="197" t="s">
        <v>36068</v>
      </c>
      <c r="B18377" s="197"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197" t="s">
        <v>36041</v>
      </c>
      <c r="D18377" s="197" t="s">
        <v>36042</v>
      </c>
      <c r="E18377" s="197" t="s">
        <v>36043</v>
      </c>
      <c r="F18377" s="197" t="s">
        <v>36066</v>
      </c>
      <c r="G18377" s="197" t="s">
        <v>36067</v>
      </c>
      <c r="I18377" s="197" t="s">
        <v>1993</v>
      </c>
      <c r="J18377" s="197" t="n">
        <v>107.53</v>
      </c>
    </row>
    <row r="18378" customFormat="false" ht="51" hidden="true" customHeight="false" outlineLevel="0" collapsed="false">
      <c r="A18378" s="197" t="s">
        <v>36069</v>
      </c>
      <c r="B18378" s="710"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197" t="s">
        <v>36047</v>
      </c>
      <c r="D18378" s="197" t="s">
        <v>36048</v>
      </c>
      <c r="E18378" s="197" t="s">
        <v>36049</v>
      </c>
      <c r="F18378" s="197" t="s">
        <v>36050</v>
      </c>
      <c r="G18378" s="197" t="s">
        <v>36070</v>
      </c>
      <c r="H18378" s="197" t="s">
        <v>36071</v>
      </c>
      <c r="I18378" s="197" t="s">
        <v>1993</v>
      </c>
      <c r="J18378" s="197" t="n">
        <v>172.28</v>
      </c>
    </row>
    <row r="18379" customFormat="false" ht="51" hidden="true" customHeight="false" outlineLevel="0" collapsed="false">
      <c r="A18379" s="197" t="s">
        <v>36072</v>
      </c>
      <c r="B18379" s="71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197" t="s">
        <v>36047</v>
      </c>
      <c r="D18379" s="197" t="s">
        <v>36048</v>
      </c>
      <c r="E18379" s="197" t="s">
        <v>36049</v>
      </c>
      <c r="F18379" s="197" t="s">
        <v>36050</v>
      </c>
      <c r="G18379" s="197" t="s">
        <v>36070</v>
      </c>
      <c r="H18379" s="197" t="s">
        <v>36071</v>
      </c>
      <c r="I18379" s="197" t="s">
        <v>1993</v>
      </c>
      <c r="J18379" s="197" t="n">
        <v>169.11</v>
      </c>
    </row>
    <row r="18380" customFormat="false" ht="51" hidden="true" customHeight="false" outlineLevel="0" collapsed="false">
      <c r="A18380" s="197" t="s">
        <v>36073</v>
      </c>
      <c r="B18380" s="71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197" t="s">
        <v>36047</v>
      </c>
      <c r="D18380" s="197" t="s">
        <v>36048</v>
      </c>
      <c r="E18380" s="197" t="s">
        <v>36049</v>
      </c>
      <c r="F18380" s="197" t="s">
        <v>36050</v>
      </c>
      <c r="G18380" s="197" t="s">
        <v>36074</v>
      </c>
      <c r="H18380" s="197" t="s">
        <v>36071</v>
      </c>
      <c r="I18380" s="197" t="s">
        <v>1993</v>
      </c>
      <c r="J18380" s="197" t="n">
        <v>211.77</v>
      </c>
    </row>
    <row r="18381" customFormat="false" ht="51" hidden="true" customHeight="false" outlineLevel="0" collapsed="false">
      <c r="A18381" s="197" t="s">
        <v>36075</v>
      </c>
      <c r="B18381" s="71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197" t="s">
        <v>36047</v>
      </c>
      <c r="D18381" s="197" t="s">
        <v>36048</v>
      </c>
      <c r="E18381" s="197" t="s">
        <v>36049</v>
      </c>
      <c r="F18381" s="197" t="s">
        <v>36050</v>
      </c>
      <c r="G18381" s="197" t="s">
        <v>36074</v>
      </c>
      <c r="H18381" s="197" t="s">
        <v>36071</v>
      </c>
      <c r="I18381" s="197" t="s">
        <v>1993</v>
      </c>
      <c r="J18381" s="197" t="n">
        <v>208.36</v>
      </c>
    </row>
    <row r="18382" customFormat="false" ht="12.75" hidden="true" customHeight="false" outlineLevel="0" collapsed="false">
      <c r="A18382" s="197" t="s">
        <v>36076</v>
      </c>
      <c r="B18382" s="197"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197" t="s">
        <v>36034</v>
      </c>
      <c r="D18382" s="197" t="s">
        <v>36077</v>
      </c>
      <c r="E18382" s="197" t="s">
        <v>36078</v>
      </c>
      <c r="F18382" s="197" t="s">
        <v>36079</v>
      </c>
      <c r="G18382" s="197" t="s">
        <v>36080</v>
      </c>
      <c r="I18382" s="197" t="s">
        <v>1993</v>
      </c>
      <c r="J18382" s="197" t="n">
        <v>115.22</v>
      </c>
    </row>
    <row r="18383" customFormat="false" ht="12.75" hidden="true" customHeight="false" outlineLevel="0" collapsed="false">
      <c r="A18383" s="197" t="s">
        <v>36081</v>
      </c>
      <c r="B18383" s="197"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197" t="s">
        <v>36034</v>
      </c>
      <c r="D18383" s="197" t="s">
        <v>36077</v>
      </c>
      <c r="E18383" s="197" t="s">
        <v>36078</v>
      </c>
      <c r="F18383" s="197" t="s">
        <v>36079</v>
      </c>
      <c r="G18383" s="197" t="s">
        <v>36080</v>
      </c>
      <c r="I18383" s="197" t="s">
        <v>1993</v>
      </c>
      <c r="J18383" s="197" t="n">
        <v>112.33</v>
      </c>
    </row>
    <row r="18384" customFormat="false" ht="12.75" hidden="true" customHeight="false" outlineLevel="0" collapsed="false">
      <c r="A18384" s="197" t="s">
        <v>36082</v>
      </c>
      <c r="B18384" s="197"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197" t="s">
        <v>36083</v>
      </c>
      <c r="D18384" s="197" t="s">
        <v>36084</v>
      </c>
      <c r="E18384" s="197" t="s">
        <v>36085</v>
      </c>
      <c r="F18384" s="197" t="s">
        <v>36086</v>
      </c>
      <c r="I18384" s="197" t="s">
        <v>1993</v>
      </c>
      <c r="J18384" s="197" t="n">
        <v>136.86</v>
      </c>
    </row>
    <row r="18385" customFormat="false" ht="12.75" hidden="true" customHeight="false" outlineLevel="0" collapsed="false">
      <c r="A18385" s="197" t="s">
        <v>36087</v>
      </c>
      <c r="B18385" s="197"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197" t="s">
        <v>36083</v>
      </c>
      <c r="D18385" s="197" t="s">
        <v>36084</v>
      </c>
      <c r="E18385" s="197" t="s">
        <v>36085</v>
      </c>
      <c r="F18385" s="197" t="s">
        <v>36086</v>
      </c>
      <c r="I18385" s="197" t="s">
        <v>1993</v>
      </c>
      <c r="J18385" s="197" t="n">
        <v>133.59</v>
      </c>
    </row>
    <row r="18386" customFormat="false" ht="51" hidden="true" customHeight="false" outlineLevel="0" collapsed="false">
      <c r="A18386" s="197" t="s">
        <v>36088</v>
      </c>
      <c r="B18386" s="710"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197" t="s">
        <v>36047</v>
      </c>
      <c r="D18386" s="197" t="s">
        <v>36089</v>
      </c>
      <c r="E18386" s="197" t="s">
        <v>36090</v>
      </c>
      <c r="F18386" s="197" t="s">
        <v>36091</v>
      </c>
      <c r="G18386" s="197" t="s">
        <v>36092</v>
      </c>
      <c r="I18386" s="197" t="s">
        <v>1993</v>
      </c>
      <c r="J18386" s="197" t="n">
        <v>214.67</v>
      </c>
    </row>
    <row r="18387" customFormat="false" ht="51" hidden="true" customHeight="false" outlineLevel="0" collapsed="false">
      <c r="A18387" s="197" t="s">
        <v>36093</v>
      </c>
      <c r="B18387" s="710"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197" t="s">
        <v>36047</v>
      </c>
      <c r="D18387" s="197" t="s">
        <v>36089</v>
      </c>
      <c r="E18387" s="197" t="s">
        <v>36090</v>
      </c>
      <c r="F18387" s="197" t="s">
        <v>36091</v>
      </c>
      <c r="G18387" s="197" t="s">
        <v>36092</v>
      </c>
      <c r="I18387" s="197" t="s">
        <v>1993</v>
      </c>
      <c r="J18387" s="197" t="n">
        <v>211.01</v>
      </c>
    </row>
    <row r="18388" customFormat="false" ht="51" hidden="true" customHeight="false" outlineLevel="0" collapsed="false">
      <c r="A18388" s="197" t="s">
        <v>36094</v>
      </c>
      <c r="B18388" s="710"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197" t="s">
        <v>36047</v>
      </c>
      <c r="D18388" s="197" t="s">
        <v>36089</v>
      </c>
      <c r="E18388" s="197" t="s">
        <v>36090</v>
      </c>
      <c r="F18388" s="197" t="s">
        <v>36095</v>
      </c>
      <c r="G18388" s="197" t="s">
        <v>36092</v>
      </c>
      <c r="I18388" s="197" t="s">
        <v>1993</v>
      </c>
      <c r="J18388" s="197" t="n">
        <v>263.33</v>
      </c>
    </row>
    <row r="18389" customFormat="false" ht="51" hidden="true" customHeight="false" outlineLevel="0" collapsed="false">
      <c r="A18389" s="197" t="s">
        <v>36096</v>
      </c>
      <c r="B18389" s="710"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197" t="s">
        <v>36047</v>
      </c>
      <c r="D18389" s="197" t="s">
        <v>36089</v>
      </c>
      <c r="E18389" s="197" t="s">
        <v>36090</v>
      </c>
      <c r="F18389" s="197" t="s">
        <v>36095</v>
      </c>
      <c r="G18389" s="197" t="s">
        <v>36092</v>
      </c>
      <c r="I18389" s="197" t="s">
        <v>1993</v>
      </c>
      <c r="J18389" s="197" t="n">
        <v>259.42</v>
      </c>
    </row>
    <row r="18390" customFormat="false" ht="12.75" hidden="true" customHeight="false" outlineLevel="0" collapsed="false">
      <c r="A18390" s="197" t="s">
        <v>36097</v>
      </c>
      <c r="B18390" s="197" t="str">
        <f aca="false">C18390&amp;D18390&amp;E18390&amp;F18390&amp;G18390&amp;H18390</f>
        <v>IMPERMEABILIZACAO/REVESTIMENTO DE PAREDES,A BASE DE POLIUREIA,ISENTO DE SOLVENTES,MOLDADO NO LOCAL,CURA RAPIDA,A QUENTE,APLICADO COM EQUIPAMENTO BICOMPONENTE TIPO HOT SPRAY,COM 0,40MM DE ESPESSURA</v>
      </c>
      <c r="C18390" s="197" t="s">
        <v>36098</v>
      </c>
      <c r="D18390" s="197" t="s">
        <v>36099</v>
      </c>
      <c r="E18390" s="197" t="s">
        <v>36100</v>
      </c>
      <c r="F18390" s="197" t="s">
        <v>36101</v>
      </c>
      <c r="I18390" s="197" t="s">
        <v>1993</v>
      </c>
      <c r="J18390" s="197" t="n">
        <v>50.87</v>
      </c>
    </row>
    <row r="18391" customFormat="false" ht="12.75" hidden="true" customHeight="false" outlineLevel="0" collapsed="false">
      <c r="A18391" s="197" t="s">
        <v>36102</v>
      </c>
      <c r="B18391" s="197" t="str">
        <f aca="false">C18391&amp;D18391&amp;E18391&amp;F18391&amp;G18391&amp;H18391</f>
        <v>IMPERMEABILIZACAO/REVESTIMENTO DE PAREDES,A BASE DE POLIUREIA,ISENTO DE SOLVENTES,MOLDADO NO LOCAL,CURA RAPIDA,A QUENTE,APLICADO COM EQUIPAMENTO BICOMPONENTE TIPO HOT SPRAY,COM 0,40MM DE ESPESSURA</v>
      </c>
      <c r="C18391" s="197" t="s">
        <v>36098</v>
      </c>
      <c r="D18391" s="197" t="s">
        <v>36099</v>
      </c>
      <c r="E18391" s="197" t="s">
        <v>36100</v>
      </c>
      <c r="F18391" s="197" t="s">
        <v>36101</v>
      </c>
      <c r="I18391" s="197" t="s">
        <v>1993</v>
      </c>
      <c r="J18391" s="197" t="n">
        <v>49.08</v>
      </c>
    </row>
    <row r="18392" customFormat="false" ht="12.75" hidden="true" customHeight="false" outlineLevel="0" collapsed="false">
      <c r="A18392" s="197" t="s">
        <v>36103</v>
      </c>
      <c r="B18392" s="197"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197" t="s">
        <v>36034</v>
      </c>
      <c r="D18392" s="197" t="s">
        <v>36077</v>
      </c>
      <c r="E18392" s="197" t="s">
        <v>36078</v>
      </c>
      <c r="F18392" s="197" t="s">
        <v>36079</v>
      </c>
      <c r="G18392" s="197" t="s">
        <v>36104</v>
      </c>
      <c r="I18392" s="197" t="s">
        <v>1993</v>
      </c>
      <c r="J18392" s="197" t="n">
        <v>117.88</v>
      </c>
    </row>
    <row r="18393" customFormat="false" ht="12.75" hidden="true" customHeight="false" outlineLevel="0" collapsed="false">
      <c r="A18393" s="197" t="s">
        <v>36105</v>
      </c>
      <c r="B18393" s="197"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197" t="s">
        <v>36034</v>
      </c>
      <c r="D18393" s="197" t="s">
        <v>36077</v>
      </c>
      <c r="E18393" s="197" t="s">
        <v>36078</v>
      </c>
      <c r="F18393" s="197" t="s">
        <v>36079</v>
      </c>
      <c r="G18393" s="197" t="s">
        <v>36104</v>
      </c>
      <c r="I18393" s="197" t="s">
        <v>1993</v>
      </c>
      <c r="J18393" s="197" t="n">
        <v>115</v>
      </c>
    </row>
    <row r="18394" customFormat="false" ht="12.75" hidden="true" customHeight="false" outlineLevel="0" collapsed="false">
      <c r="A18394" s="197" t="s">
        <v>36106</v>
      </c>
      <c r="B18394" s="197"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197" t="s">
        <v>36083</v>
      </c>
      <c r="D18394" s="197" t="s">
        <v>36084</v>
      </c>
      <c r="E18394" s="197" t="s">
        <v>36085</v>
      </c>
      <c r="F18394" s="197" t="s">
        <v>36107</v>
      </c>
      <c r="I18394" s="197" t="s">
        <v>1993</v>
      </c>
      <c r="J18394" s="197" t="n">
        <v>139.94</v>
      </c>
    </row>
    <row r="18395" customFormat="false" ht="12.75" hidden="true" customHeight="false" outlineLevel="0" collapsed="false">
      <c r="A18395" s="197" t="s">
        <v>36108</v>
      </c>
      <c r="B18395" s="197"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197" t="s">
        <v>36083</v>
      </c>
      <c r="D18395" s="197" t="s">
        <v>36084</v>
      </c>
      <c r="E18395" s="197" t="s">
        <v>36085</v>
      </c>
      <c r="F18395" s="197" t="s">
        <v>36107</v>
      </c>
      <c r="I18395" s="197" t="s">
        <v>1993</v>
      </c>
      <c r="J18395" s="197" t="n">
        <v>136.66</v>
      </c>
    </row>
    <row r="18396" customFormat="false" ht="51" hidden="true" customHeight="false" outlineLevel="0" collapsed="false">
      <c r="A18396" s="197" t="s">
        <v>36109</v>
      </c>
      <c r="B18396" s="710"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197" t="s">
        <v>36047</v>
      </c>
      <c r="D18396" s="197" t="s">
        <v>36089</v>
      </c>
      <c r="E18396" s="197" t="s">
        <v>36090</v>
      </c>
      <c r="F18396" s="197" t="s">
        <v>36091</v>
      </c>
      <c r="G18396" s="197" t="s">
        <v>36110</v>
      </c>
      <c r="I18396" s="197" t="s">
        <v>1993</v>
      </c>
      <c r="J18396" s="197" t="n">
        <v>219.18</v>
      </c>
    </row>
    <row r="18397" customFormat="false" ht="51" hidden="true" customHeight="false" outlineLevel="0" collapsed="false">
      <c r="A18397" s="197" t="s">
        <v>36111</v>
      </c>
      <c r="B18397" s="71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197" t="s">
        <v>36047</v>
      </c>
      <c r="D18397" s="197" t="s">
        <v>36089</v>
      </c>
      <c r="E18397" s="197" t="s">
        <v>36090</v>
      </c>
      <c r="F18397" s="197" t="s">
        <v>36091</v>
      </c>
      <c r="G18397" s="197" t="s">
        <v>36110</v>
      </c>
      <c r="I18397" s="197" t="s">
        <v>1993</v>
      </c>
      <c r="J18397" s="197" t="n">
        <v>215.52</v>
      </c>
    </row>
    <row r="18398" customFormat="false" ht="51" hidden="true" customHeight="false" outlineLevel="0" collapsed="false">
      <c r="A18398" s="197" t="s">
        <v>36112</v>
      </c>
      <c r="B18398" s="71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197" t="s">
        <v>36047</v>
      </c>
      <c r="D18398" s="197" t="s">
        <v>36089</v>
      </c>
      <c r="E18398" s="197" t="s">
        <v>36090</v>
      </c>
      <c r="F18398" s="197" t="s">
        <v>36095</v>
      </c>
      <c r="G18398" s="197" t="s">
        <v>36110</v>
      </c>
      <c r="I18398" s="197" t="s">
        <v>1993</v>
      </c>
      <c r="J18398" s="197" t="n">
        <v>269.48</v>
      </c>
    </row>
    <row r="18399" customFormat="false" ht="51" hidden="true" customHeight="false" outlineLevel="0" collapsed="false">
      <c r="A18399" s="197" t="s">
        <v>36113</v>
      </c>
      <c r="B18399" s="71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197" t="s">
        <v>36047</v>
      </c>
      <c r="D18399" s="197" t="s">
        <v>36089</v>
      </c>
      <c r="E18399" s="197" t="s">
        <v>36090</v>
      </c>
      <c r="F18399" s="197" t="s">
        <v>36095</v>
      </c>
      <c r="G18399" s="197" t="s">
        <v>36110</v>
      </c>
      <c r="I18399" s="197" t="s">
        <v>1993</v>
      </c>
      <c r="J18399" s="197" t="n">
        <v>265.57</v>
      </c>
    </row>
    <row r="18400" customFormat="false" ht="12.75" hidden="true" customHeight="false" outlineLevel="0" collapsed="false">
      <c r="A18400" s="197" t="s">
        <v>36114</v>
      </c>
      <c r="B18400" s="197" t="str">
        <f aca="false">C18400&amp;D18400&amp;E18400&amp;F18400&amp;G18400&amp;H18400</f>
        <v>CAIACAO INTERNA OU EXTERNA SOBRE SUPERFICIE LISA,EM DUAS DEMAOS,ADICIONANDO FIXADOR</v>
      </c>
      <c r="C18400" s="197" t="s">
        <v>36115</v>
      </c>
      <c r="D18400" s="197" t="s">
        <v>36116</v>
      </c>
      <c r="I18400" s="197" t="s">
        <v>1993</v>
      </c>
      <c r="J18400" s="197" t="n">
        <v>8.23</v>
      </c>
    </row>
    <row r="18401" customFormat="false" ht="12.75" hidden="true" customHeight="false" outlineLevel="0" collapsed="false">
      <c r="A18401" s="197" t="s">
        <v>36117</v>
      </c>
      <c r="B18401" s="197" t="str">
        <f aca="false">C18401&amp;D18401&amp;E18401&amp;F18401&amp;G18401&amp;H18401</f>
        <v>CAIACAO INTERNA OU EXTERNA SOBRE SUPERFICIE LISA,EM DUAS DEMAOS,ADICIONANDO FIXADOR</v>
      </c>
      <c r="C18401" s="197" t="s">
        <v>36115</v>
      </c>
      <c r="D18401" s="197" t="s">
        <v>36116</v>
      </c>
      <c r="I18401" s="197" t="s">
        <v>1993</v>
      </c>
      <c r="J18401" s="197" t="n">
        <v>7.16</v>
      </c>
    </row>
    <row r="18402" customFormat="false" ht="12.75" hidden="true" customHeight="false" outlineLevel="0" collapsed="false">
      <c r="A18402" s="197" t="s">
        <v>36118</v>
      </c>
      <c r="B18402" s="197" t="str">
        <f aca="false">C18402&amp;D18402&amp;E18402&amp;F18402&amp;G18402&amp;H18402</f>
        <v>CAIACAO INTERNA OU EXTERNA SOBRE SUPERFICIE LISA,EM TRES DEMAOS,ADICIONANDO FIXADOR</v>
      </c>
      <c r="C18402" s="197" t="s">
        <v>36119</v>
      </c>
      <c r="D18402" s="197" t="s">
        <v>36116</v>
      </c>
      <c r="I18402" s="197" t="s">
        <v>1993</v>
      </c>
      <c r="J18402" s="197" t="n">
        <v>10.92</v>
      </c>
    </row>
    <row r="18403" customFormat="false" ht="12.75" hidden="true" customHeight="false" outlineLevel="0" collapsed="false">
      <c r="A18403" s="197" t="s">
        <v>36120</v>
      </c>
      <c r="B18403" s="197" t="str">
        <f aca="false">C18403&amp;D18403&amp;E18403&amp;F18403&amp;G18403&amp;H18403</f>
        <v>CAIACAO INTERNA OU EXTERNA SOBRE SUPERFICIE LISA,EM TRES DEMAOS,ADICIONANDO FIXADOR</v>
      </c>
      <c r="C18403" s="197" t="s">
        <v>36119</v>
      </c>
      <c r="D18403" s="197" t="s">
        <v>36116</v>
      </c>
      <c r="I18403" s="197" t="s">
        <v>1993</v>
      </c>
      <c r="J18403" s="197" t="n">
        <v>9.51</v>
      </c>
    </row>
    <row r="18404" customFormat="false" ht="12.75" hidden="true" customHeight="false" outlineLevel="0" collapsed="false">
      <c r="A18404" s="197" t="s">
        <v>36121</v>
      </c>
      <c r="B18404" s="197" t="str">
        <f aca="false">C18404&amp;D18404&amp;E18404&amp;F18404&amp;G18404&amp;H18404</f>
        <v>CAIACAO INTERNA COM CORANTE SOBRE SUPERFICIE LISA,EM DUAS DEMAOS,ADICIONANDO FIXADOR</v>
      </c>
      <c r="C18404" s="197" t="s">
        <v>36122</v>
      </c>
      <c r="D18404" s="197" t="s">
        <v>36123</v>
      </c>
      <c r="I18404" s="197" t="s">
        <v>1993</v>
      </c>
      <c r="J18404" s="197" t="n">
        <v>9.13</v>
      </c>
    </row>
    <row r="18405" customFormat="false" ht="12.75" hidden="true" customHeight="false" outlineLevel="0" collapsed="false">
      <c r="A18405" s="197" t="s">
        <v>36124</v>
      </c>
      <c r="B18405" s="197" t="str">
        <f aca="false">C18405&amp;D18405&amp;E18405&amp;F18405&amp;G18405&amp;H18405</f>
        <v>CAIACAO INTERNA COM CORANTE SOBRE SUPERFICIE LISA,EM DUAS DEMAOS,ADICIONANDO FIXADOR</v>
      </c>
      <c r="C18405" s="197" t="s">
        <v>36122</v>
      </c>
      <c r="D18405" s="197" t="s">
        <v>36123</v>
      </c>
      <c r="I18405" s="197" t="s">
        <v>1993</v>
      </c>
      <c r="J18405" s="197" t="n">
        <v>8.06</v>
      </c>
    </row>
    <row r="18406" customFormat="false" ht="12.75" hidden="true" customHeight="false" outlineLevel="0" collapsed="false">
      <c r="A18406" s="197" t="s">
        <v>36125</v>
      </c>
      <c r="B18406" s="197" t="str">
        <f aca="false">C18406&amp;D18406&amp;E18406&amp;F18406&amp;G18406&amp;H18406</f>
        <v>CAIACAO INTERNA COM CORANTE SOBRE SUPERFICIE LISA,EM TRES DEMAOS,ADICIONANDO FIXADOR</v>
      </c>
      <c r="C18406" s="197" t="s">
        <v>36126</v>
      </c>
      <c r="D18406" s="197" t="s">
        <v>36123</v>
      </c>
      <c r="I18406" s="197" t="s">
        <v>1993</v>
      </c>
      <c r="J18406" s="197" t="n">
        <v>11.82</v>
      </c>
    </row>
    <row r="18407" customFormat="false" ht="12.75" hidden="true" customHeight="false" outlineLevel="0" collapsed="false">
      <c r="A18407" s="197" t="s">
        <v>36127</v>
      </c>
      <c r="B18407" s="197" t="str">
        <f aca="false">C18407&amp;D18407&amp;E18407&amp;F18407&amp;G18407&amp;H18407</f>
        <v>CAIACAO INTERNA COM CORANTE SOBRE SUPERFICIE LISA,EM TRES DEMAOS,ADICIONANDO FIXADOR</v>
      </c>
      <c r="C18407" s="197" t="s">
        <v>36126</v>
      </c>
      <c r="D18407" s="197" t="s">
        <v>36123</v>
      </c>
      <c r="I18407" s="197" t="s">
        <v>1993</v>
      </c>
      <c r="J18407" s="197" t="n">
        <v>10.41</v>
      </c>
    </row>
    <row r="18408" customFormat="false" ht="12.75" hidden="true" customHeight="false" outlineLevel="0" collapsed="false">
      <c r="A18408" s="197" t="s">
        <v>36128</v>
      </c>
      <c r="B18408" s="197" t="str">
        <f aca="false">C18408&amp;D18408&amp;E18408&amp;F18408&amp;G18408&amp;H18408</f>
        <v>CAIACAO INTERNA OU EXTERNA SOBRE SUPERFICIE ASPERA OU CHAPISCADA EM DUAS DEMAOS COM ADICAO DE FIXADOR</v>
      </c>
      <c r="C18408" s="197" t="s">
        <v>36129</v>
      </c>
      <c r="D18408" s="197" t="s">
        <v>36130</v>
      </c>
      <c r="I18408" s="197" t="s">
        <v>1993</v>
      </c>
      <c r="J18408" s="197" t="n">
        <v>12.46</v>
      </c>
    </row>
    <row r="18409" customFormat="false" ht="12.75" hidden="true" customHeight="false" outlineLevel="0" collapsed="false">
      <c r="A18409" s="197" t="s">
        <v>36131</v>
      </c>
      <c r="B18409" s="197" t="str">
        <f aca="false">C18409&amp;D18409&amp;E18409&amp;F18409&amp;G18409&amp;H18409</f>
        <v>CAIACAO INTERNA OU EXTERNA SOBRE SUPERFICIE ASPERA OU CHAPISCADA EM DUAS DEMAOS COM ADICAO DE FIXADOR</v>
      </c>
      <c r="C18409" s="197" t="s">
        <v>36129</v>
      </c>
      <c r="D18409" s="197" t="s">
        <v>36130</v>
      </c>
      <c r="I18409" s="197" t="s">
        <v>1993</v>
      </c>
      <c r="J18409" s="197" t="n">
        <v>10.86</v>
      </c>
    </row>
    <row r="18410" customFormat="false" ht="12.75" hidden="true" customHeight="false" outlineLevel="0" collapsed="false">
      <c r="A18410" s="197" t="s">
        <v>36132</v>
      </c>
      <c r="B18410" s="197" t="str">
        <f aca="false">C18410&amp;D18410&amp;E18410&amp;F18410&amp;G18410&amp;H18410</f>
        <v>PINTURA DE NATA DE CIMENTO SOBRE SUPERFICIE ASPERA,EM TRES DEMAOS</v>
      </c>
      <c r="C18410" s="197" t="s">
        <v>36133</v>
      </c>
      <c r="D18410" s="197" t="s">
        <v>36134</v>
      </c>
      <c r="I18410" s="197" t="s">
        <v>1993</v>
      </c>
      <c r="J18410" s="197" t="n">
        <v>3.44</v>
      </c>
    </row>
    <row r="18411" customFormat="false" ht="12.75" hidden="true" customHeight="false" outlineLevel="0" collapsed="false">
      <c r="A18411" s="197" t="s">
        <v>36135</v>
      </c>
      <c r="B18411" s="197" t="str">
        <f aca="false">C18411&amp;D18411&amp;E18411&amp;F18411&amp;G18411&amp;H18411</f>
        <v>PINTURA DE NATA DE CIMENTO SOBRE SUPERFICIE ASPERA,EM TRES DEMAOS</v>
      </c>
      <c r="C18411" s="197" t="s">
        <v>36133</v>
      </c>
      <c r="D18411" s="197" t="s">
        <v>36134</v>
      </c>
      <c r="I18411" s="197" t="s">
        <v>1993</v>
      </c>
      <c r="J18411" s="197" t="n">
        <v>3.03</v>
      </c>
    </row>
    <row r="18412" customFormat="false" ht="12.75" hidden="true" customHeight="false" outlineLevel="0" collapsed="false">
      <c r="A18412" s="197" t="s">
        <v>36136</v>
      </c>
      <c r="B18412" s="197" t="str">
        <f aca="false">C18412&amp;D18412&amp;E18412&amp;F18412&amp;G18412&amp;H18412</f>
        <v>PINTURA INTERNA OU EXTERNA COM TINTA IMPERMEAVEL EM CORES PARA APLICACAO SOBRE CONCRETO,TIJOLOS,PEDRAS OU ARGAMASSA DE SUPERFICIE POROSA,EM DUAS DEMAOS,USANDO AGUA COMO DILUENTE</v>
      </c>
      <c r="C18412" s="197" t="s">
        <v>36137</v>
      </c>
      <c r="D18412" s="197" t="s">
        <v>36138</v>
      </c>
      <c r="E18412" s="197" t="s">
        <v>36139</v>
      </c>
      <c r="I18412" s="197" t="s">
        <v>1993</v>
      </c>
      <c r="J18412" s="197" t="n">
        <v>13.81</v>
      </c>
    </row>
    <row r="18413" customFormat="false" ht="12.75" hidden="true" customHeight="false" outlineLevel="0" collapsed="false">
      <c r="A18413" s="197" t="s">
        <v>36140</v>
      </c>
      <c r="B18413" s="197" t="str">
        <f aca="false">C18413&amp;D18413&amp;E18413&amp;F18413&amp;G18413&amp;H18413</f>
        <v>PINTURA INTERNA OU EXTERNA COM TINTA IMPERMEAVEL EM CORES PARA APLICACAO SOBRE CONCRETO,TIJOLOS,PEDRAS OU ARGAMASSA DE SUPERFICIE POROSA,EM DUAS DEMAOS,USANDO AGUA COMO DILUENTE</v>
      </c>
      <c r="C18413" s="197" t="s">
        <v>36137</v>
      </c>
      <c r="D18413" s="197" t="s">
        <v>36138</v>
      </c>
      <c r="E18413" s="197" t="s">
        <v>36139</v>
      </c>
      <c r="I18413" s="197" t="s">
        <v>1993</v>
      </c>
      <c r="J18413" s="197" t="n">
        <v>12.64</v>
      </c>
    </row>
    <row r="18414" customFormat="false" ht="12.75" hidden="true" customHeight="false" outlineLevel="0" collapsed="false">
      <c r="A18414" s="197" t="s">
        <v>36141</v>
      </c>
      <c r="B18414" s="197" t="str">
        <f aca="false">C18414&amp;D18414&amp;E18414&amp;F18414&amp;G18414&amp;H18414</f>
        <v>PINTURA INTERNA OU EXTERNA SOBRE CONCRETO LISO OU REVESTIMENTO,COM TINTA AQUOSA A BASE DE EPOXI INCOLOR OU EM CORES,INCLUSIVE LIMPEZA,E DUAS DEMAOS DE ACABAMENTO</v>
      </c>
      <c r="C18414" s="197" t="s">
        <v>36142</v>
      </c>
      <c r="D18414" s="197" t="s">
        <v>36143</v>
      </c>
      <c r="E18414" s="197" t="s">
        <v>36144</v>
      </c>
      <c r="I18414" s="197" t="s">
        <v>1993</v>
      </c>
      <c r="J18414" s="197" t="n">
        <v>56.42</v>
      </c>
    </row>
    <row r="18415" customFormat="false" ht="12.75" hidden="true" customHeight="false" outlineLevel="0" collapsed="false">
      <c r="A18415" s="197" t="s">
        <v>36145</v>
      </c>
      <c r="B18415" s="197" t="str">
        <f aca="false">C18415&amp;D18415&amp;E18415&amp;F18415&amp;G18415&amp;H18415</f>
        <v>PINTURA INTERNA OU EXTERNA SOBRE CONCRETO LISO OU REVESTIMENTO,COM TINTA AQUOSA A BASE DE EPOXI INCOLOR OU EM CORES,INCLUSIVE LIMPEZA,E DUAS DEMAOS DE ACABAMENTO</v>
      </c>
      <c r="C18415" s="197" t="s">
        <v>36142</v>
      </c>
      <c r="D18415" s="197" t="s">
        <v>36143</v>
      </c>
      <c r="E18415" s="197" t="s">
        <v>36144</v>
      </c>
      <c r="I18415" s="197" t="s">
        <v>1993</v>
      </c>
      <c r="J18415" s="197" t="n">
        <v>55.1</v>
      </c>
    </row>
    <row r="18416" customFormat="false" ht="12.75" hidden="true" customHeight="false" outlineLevel="0" collapsed="false">
      <c r="A18416" s="197" t="s">
        <v>36146</v>
      </c>
      <c r="B18416" s="197" t="str">
        <f aca="false">C18416&amp;D18416&amp;E18416&amp;F18416&amp;G18416&amp;H18416</f>
        <v>PINTURA INTERNA OU EXTERNA SOBRE CONCRETO APICOADO,COM TINTA AQUOSA A BASE DE EPOXI INCOLOR OU EM CORES,INCLUSIVE LIMPEZA,E DUAS DEMAOS DE ACABAMENTO</v>
      </c>
      <c r="C18416" s="197" t="s">
        <v>36147</v>
      </c>
      <c r="D18416" s="197" t="s">
        <v>36148</v>
      </c>
      <c r="E18416" s="197" t="s">
        <v>36149</v>
      </c>
      <c r="I18416" s="197" t="s">
        <v>1993</v>
      </c>
      <c r="J18416" s="197" t="n">
        <v>105.62</v>
      </c>
    </row>
    <row r="18417" customFormat="false" ht="12.75" hidden="true" customHeight="false" outlineLevel="0" collapsed="false">
      <c r="A18417" s="197" t="s">
        <v>36150</v>
      </c>
      <c r="B18417" s="197" t="str">
        <f aca="false">C18417&amp;D18417&amp;E18417&amp;F18417&amp;G18417&amp;H18417</f>
        <v>PINTURA INTERNA OU EXTERNA SOBRE CONCRETO APICOADO,COM TINTA AQUOSA A BASE DE EPOXI INCOLOR OU EM CORES,INCLUSIVE LIMPEZA,E DUAS DEMAOS DE ACABAMENTO</v>
      </c>
      <c r="C18417" s="197" t="s">
        <v>36147</v>
      </c>
      <c r="D18417" s="197" t="s">
        <v>36148</v>
      </c>
      <c r="E18417" s="197" t="s">
        <v>36149</v>
      </c>
      <c r="I18417" s="197" t="s">
        <v>1993</v>
      </c>
      <c r="J18417" s="197" t="n">
        <v>103.9</v>
      </c>
    </row>
    <row r="18418" customFormat="false" ht="12.75" hidden="true" customHeight="false" outlineLevel="0" collapsed="false">
      <c r="A18418" s="197" t="s">
        <v>36151</v>
      </c>
      <c r="B18418" s="197" t="str">
        <f aca="false">C18418&amp;D18418&amp;E18418&amp;F18418&amp;G18418&amp;H18418</f>
        <v>PINTURA INTERNA OU EXTERNA SOBRE REVESTIMENTO ALISADO A COLHER OU CONCRETO LISO,COM TINTA A BASE DE RESINA DE BORRACHA CLORADA,DE SECAGEM RAPIDA,INCLUSIVE LIMPEZA,E DUAS DEMAOS DEACABAMENTO</v>
      </c>
      <c r="C18418" s="197" t="s">
        <v>36152</v>
      </c>
      <c r="D18418" s="197" t="s">
        <v>36153</v>
      </c>
      <c r="E18418" s="197" t="s">
        <v>36154</v>
      </c>
      <c r="F18418" s="197" t="s">
        <v>36155</v>
      </c>
      <c r="I18418" s="197" t="s">
        <v>1993</v>
      </c>
      <c r="J18418" s="197" t="n">
        <v>19.73</v>
      </c>
    </row>
    <row r="18419" customFormat="false" ht="12.75" hidden="true" customHeight="false" outlineLevel="0" collapsed="false">
      <c r="A18419" s="197" t="s">
        <v>36156</v>
      </c>
      <c r="B18419" s="197" t="str">
        <f aca="false">C18419&amp;D18419&amp;E18419&amp;F18419&amp;G18419&amp;H18419</f>
        <v>PINTURA INTERNA OU EXTERNA SOBRE REVESTIMENTO ALISADO A COLHER OU CONCRETO LISO,COM TINTA A BASE DE RESINA DE BORRACHA CLORADA,DE SECAGEM RAPIDA,INCLUSIVE LIMPEZA,E DUAS DEMAOS DEACABAMENTO</v>
      </c>
      <c r="C18419" s="197" t="s">
        <v>36152</v>
      </c>
      <c r="D18419" s="197" t="s">
        <v>36153</v>
      </c>
      <c r="E18419" s="197" t="s">
        <v>36154</v>
      </c>
      <c r="F18419" s="197" t="s">
        <v>36155</v>
      </c>
      <c r="I18419" s="197" t="s">
        <v>1993</v>
      </c>
      <c r="J18419" s="197" t="n">
        <v>18.41</v>
      </c>
    </row>
    <row r="18420" customFormat="false" ht="12.75" hidden="true" customHeight="false" outlineLevel="0" collapsed="false">
      <c r="A18420" s="197" t="s">
        <v>36157</v>
      </c>
      <c r="B18420" s="197" t="str">
        <f aca="false">C18420&amp;D18420&amp;E18420&amp;F18420&amp;G18420&amp;H18420</f>
        <v>PINTURA INTERNA OU EXTERNA SOBRE FERRO,COM TINTA A BASE DE RESINA DE BORRACHA CLORADA,INCLUSIVE LIMPEZA,UMA DEMAO DE TINTA PRIMARIA DA MESMA LINHA E DUAS DEMAOS DE ACABAMENTO</v>
      </c>
      <c r="C18420" s="197" t="s">
        <v>36158</v>
      </c>
      <c r="D18420" s="197" t="s">
        <v>36159</v>
      </c>
      <c r="E18420" s="197" t="s">
        <v>36160</v>
      </c>
      <c r="I18420" s="197" t="s">
        <v>1993</v>
      </c>
      <c r="J18420" s="197" t="n">
        <v>27.46</v>
      </c>
    </row>
    <row r="18421" customFormat="false" ht="12.75" hidden="true" customHeight="false" outlineLevel="0" collapsed="false">
      <c r="A18421" s="197" t="s">
        <v>36161</v>
      </c>
      <c r="B18421" s="197" t="str">
        <f aca="false">C18421&amp;D18421&amp;E18421&amp;F18421&amp;G18421&amp;H18421</f>
        <v>PINTURA INTERNA OU EXTERNA SOBRE FERRO,COM TINTA A BASE DE RESINA DE BORRACHA CLORADA,INCLUSIVE LIMPEZA,UMA DEMAO DE TINTA PRIMARIA DA MESMA LINHA E DUAS DEMAOS DE ACABAMENTO</v>
      </c>
      <c r="C18421" s="197" t="s">
        <v>36158</v>
      </c>
      <c r="D18421" s="197" t="s">
        <v>36159</v>
      </c>
      <c r="E18421" s="197" t="s">
        <v>36160</v>
      </c>
      <c r="I18421" s="197" t="s">
        <v>1993</v>
      </c>
      <c r="J18421" s="197" t="n">
        <v>25.47</v>
      </c>
    </row>
    <row r="18422" customFormat="false" ht="12.75" hidden="true" customHeight="false" outlineLevel="0" collapsed="false">
      <c r="A18422" s="197" t="s">
        <v>36162</v>
      </c>
      <c r="B18422" s="197"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197" t="s">
        <v>36163</v>
      </c>
      <c r="D18422" s="197" t="s">
        <v>36164</v>
      </c>
      <c r="E18422" s="197" t="s">
        <v>36165</v>
      </c>
      <c r="F18422" s="197" t="s">
        <v>36166</v>
      </c>
      <c r="I18422" s="197" t="s">
        <v>1993</v>
      </c>
      <c r="J18422" s="197" t="n">
        <v>40.78</v>
      </c>
    </row>
    <row r="18423" customFormat="false" ht="12.75" hidden="true" customHeight="false" outlineLevel="0" collapsed="false">
      <c r="A18423" s="197" t="s">
        <v>36167</v>
      </c>
      <c r="B18423" s="197"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197" t="s">
        <v>36163</v>
      </c>
      <c r="D18423" s="197" t="s">
        <v>36164</v>
      </c>
      <c r="E18423" s="197" t="s">
        <v>36165</v>
      </c>
      <c r="F18423" s="197" t="s">
        <v>36166</v>
      </c>
      <c r="I18423" s="197" t="s">
        <v>1993</v>
      </c>
      <c r="J18423" s="197" t="n">
        <v>37.08</v>
      </c>
    </row>
    <row r="18424" customFormat="false" ht="12.75" hidden="true" customHeight="false" outlineLevel="0" collapsed="false">
      <c r="A18424" s="197" t="s">
        <v>36168</v>
      </c>
      <c r="B18424" s="197" t="str">
        <f aca="false">C18424&amp;D18424&amp;E18424&amp;F18424&amp;G18424&amp;H18424</f>
        <v>PINTURA ELETROSTATICA SOBRE ESQUADRIA DE FERRO</v>
      </c>
      <c r="C18424" s="197" t="s">
        <v>36169</v>
      </c>
      <c r="I18424" s="197" t="s">
        <v>6277</v>
      </c>
      <c r="J18424" s="197" t="n">
        <v>10</v>
      </c>
    </row>
    <row r="18425" customFormat="false" ht="12.75" hidden="true" customHeight="false" outlineLevel="0" collapsed="false">
      <c r="A18425" s="197" t="s">
        <v>36170</v>
      </c>
      <c r="B18425" s="197" t="str">
        <f aca="false">C18425&amp;D18425&amp;E18425&amp;F18425&amp;G18425&amp;H18425</f>
        <v>PINTURA ELETROSTATICA SOBRE ESQUADRIA DE FERRO</v>
      </c>
      <c r="C18425" s="197" t="s">
        <v>36169</v>
      </c>
      <c r="I18425" s="197" t="s">
        <v>6277</v>
      </c>
      <c r="J18425" s="197" t="n">
        <v>10</v>
      </c>
    </row>
    <row r="18426" customFormat="false" ht="12.75" hidden="true" customHeight="false" outlineLevel="0" collapsed="false">
      <c r="A18426" s="197" t="s">
        <v>36171</v>
      </c>
      <c r="B18426" s="197" t="str">
        <f aca="false">C18426&amp;D18426&amp;E18426&amp;F18426&amp;G18426&amp;H18426</f>
        <v>PINTURA ELETROSTATICA SOBRE ESQUADRIA DE ALUMINIO</v>
      </c>
      <c r="C18426" s="197" t="s">
        <v>36172</v>
      </c>
      <c r="I18426" s="197" t="s">
        <v>6277</v>
      </c>
      <c r="J18426" s="197" t="n">
        <v>10</v>
      </c>
    </row>
    <row r="18427" customFormat="false" ht="12.75" hidden="true" customHeight="false" outlineLevel="0" collapsed="false">
      <c r="A18427" s="197" t="s">
        <v>36173</v>
      </c>
      <c r="B18427" s="197" t="str">
        <f aca="false">C18427&amp;D18427&amp;E18427&amp;F18427&amp;G18427&amp;H18427</f>
        <v>PINTURA ELETROSTATICA SOBRE ESQUADRIA DE ALUMINIO</v>
      </c>
      <c r="C18427" s="197" t="s">
        <v>36172</v>
      </c>
      <c r="I18427" s="197" t="s">
        <v>6277</v>
      </c>
      <c r="J18427" s="197" t="n">
        <v>10</v>
      </c>
    </row>
    <row r="18428" customFormat="false" ht="12.75" hidden="true" customHeight="false" outlineLevel="0" collapsed="false">
      <c r="A18428" s="197" t="s">
        <v>36174</v>
      </c>
      <c r="B18428" s="197" t="str">
        <f aca="false">C18428&amp;D18428&amp;E18428&amp;F18428&amp;G18428&amp;H18428</f>
        <v>PREPARO DE SUPERFICIES NOVAS,COM REVESTIMENTO LISO,INCLUSIVE LIXAMENTO,LIMPEZA,UMA DEMAO DE SELADOR ACRILICO,UMA DEMAO DE MASSA CORRIDA OU ACRILICA E NOVO LIXAMENTO COM REMOCAO DOPO RESIDUAL</v>
      </c>
      <c r="C18428" s="197" t="s">
        <v>36175</v>
      </c>
      <c r="D18428" s="197" t="s">
        <v>36176</v>
      </c>
      <c r="E18428" s="197" t="s">
        <v>36177</v>
      </c>
      <c r="F18428" s="197" t="s">
        <v>36178</v>
      </c>
      <c r="I18428" s="197" t="s">
        <v>1993</v>
      </c>
      <c r="J18428" s="197" t="n">
        <v>20.39</v>
      </c>
    </row>
    <row r="18429" customFormat="false" ht="12.75" hidden="true" customHeight="false" outlineLevel="0" collapsed="false">
      <c r="A18429" s="197" t="s">
        <v>36179</v>
      </c>
      <c r="B18429" s="197" t="str">
        <f aca="false">C18429&amp;D18429&amp;E18429&amp;F18429&amp;G18429&amp;H18429</f>
        <v>PREPARO DE SUPERFICIES NOVAS,COM REVESTIMENTO LISO,INCLUSIVE LIXAMENTO,LIMPEZA,UMA DEMAO DE SELADOR ACRILICO,UMA DEMAO DE MASSA CORRIDA OU ACRILICA E NOVO LIXAMENTO COM REMOCAO DOPO RESIDUAL</v>
      </c>
      <c r="C18429" s="197" t="s">
        <v>36175</v>
      </c>
      <c r="D18429" s="197" t="s">
        <v>36176</v>
      </c>
      <c r="E18429" s="197" t="s">
        <v>36177</v>
      </c>
      <c r="F18429" s="197" t="s">
        <v>36178</v>
      </c>
      <c r="I18429" s="197" t="s">
        <v>1993</v>
      </c>
      <c r="J18429" s="197" t="n">
        <v>18.05</v>
      </c>
    </row>
    <row r="18430" customFormat="false" ht="12.75" hidden="true" customHeight="false" outlineLevel="0" collapsed="false">
      <c r="A18430" s="197" t="s">
        <v>36180</v>
      </c>
      <c r="B18430" s="197"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197" t="s">
        <v>36181</v>
      </c>
      <c r="D18430" s="197" t="s">
        <v>36182</v>
      </c>
      <c r="E18430" s="197" t="s">
        <v>36183</v>
      </c>
      <c r="F18430" s="197" t="s">
        <v>36184</v>
      </c>
      <c r="I18430" s="197" t="s">
        <v>1993</v>
      </c>
      <c r="J18430" s="197" t="n">
        <v>6.57</v>
      </c>
    </row>
    <row r="18431" customFormat="false" ht="12.75" hidden="true" customHeight="false" outlineLevel="0" collapsed="false">
      <c r="A18431" s="197" t="s">
        <v>36185</v>
      </c>
      <c r="B18431" s="197"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197" t="s">
        <v>36181</v>
      </c>
      <c r="D18431" s="197" t="s">
        <v>36182</v>
      </c>
      <c r="E18431" s="197" t="s">
        <v>36183</v>
      </c>
      <c r="F18431" s="197" t="s">
        <v>36184</v>
      </c>
      <c r="I18431" s="197" t="s">
        <v>1993</v>
      </c>
      <c r="J18431" s="197" t="n">
        <v>6.07</v>
      </c>
    </row>
    <row r="18432" customFormat="false" ht="12.75" hidden="true" customHeight="false" outlineLevel="0" collapsed="false">
      <c r="A18432" s="197" t="s">
        <v>36186</v>
      </c>
      <c r="B18432" s="197"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197" t="s">
        <v>36187</v>
      </c>
      <c r="D18432" s="197" t="s">
        <v>36188</v>
      </c>
      <c r="E18432" s="197" t="s">
        <v>36189</v>
      </c>
      <c r="F18432" s="197" t="s">
        <v>36190</v>
      </c>
      <c r="I18432" s="197" t="s">
        <v>1993</v>
      </c>
      <c r="J18432" s="197" t="n">
        <v>30.38</v>
      </c>
    </row>
    <row r="18433" customFormat="false" ht="12.75" hidden="true" customHeight="false" outlineLevel="0" collapsed="false">
      <c r="A18433" s="197" t="s">
        <v>36191</v>
      </c>
      <c r="B18433" s="197"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197" t="s">
        <v>36187</v>
      </c>
      <c r="D18433" s="197" t="s">
        <v>36188</v>
      </c>
      <c r="E18433" s="197" t="s">
        <v>36189</v>
      </c>
      <c r="F18433" s="197" t="s">
        <v>36190</v>
      </c>
      <c r="I18433" s="197" t="s">
        <v>1993</v>
      </c>
      <c r="J18433" s="197" t="n">
        <v>27.26</v>
      </c>
    </row>
    <row r="18434" customFormat="false" ht="12.75" hidden="true" customHeight="false" outlineLevel="0" collapsed="false">
      <c r="A18434" s="197" t="s">
        <v>36192</v>
      </c>
      <c r="B18434" s="197" t="str">
        <f aca="false">C18434&amp;D18434&amp;E18434&amp;F18434&amp;G18434&amp;H18434</f>
        <v>PINTURA INTERNA EM SUPERFICIE COM REVESTIMENTO LISO,A OLEO BRILHANTE,INCLUSIVE LIXAMENTO,UMA DEMAO DE SELADOR ACRILICO,UMA DEMAO DE MASSA CORRIDA OU ACRILICA E DUAS DEMAOS DE ACABAMENTO</v>
      </c>
      <c r="C18434" s="197" t="s">
        <v>36193</v>
      </c>
      <c r="D18434" s="197" t="s">
        <v>36194</v>
      </c>
      <c r="E18434" s="197" t="s">
        <v>36195</v>
      </c>
      <c r="F18434" s="197" t="s">
        <v>10224</v>
      </c>
      <c r="I18434" s="197" t="s">
        <v>1993</v>
      </c>
      <c r="J18434" s="197" t="n">
        <v>20.99</v>
      </c>
    </row>
    <row r="18435" customFormat="false" ht="12.75" hidden="true" customHeight="false" outlineLevel="0" collapsed="false">
      <c r="A18435" s="197" t="s">
        <v>36196</v>
      </c>
      <c r="B18435" s="197" t="str">
        <f aca="false">C18435&amp;D18435&amp;E18435&amp;F18435&amp;G18435&amp;H18435</f>
        <v>PINTURA INTERNA EM SUPERFICIE COM REVESTIMENTO LISO,A OLEO BRILHANTE,INCLUSIVE LIXAMENTO,UMA DEMAO DE SELADOR ACRILICO,UMA DEMAO DE MASSA CORRIDA OU ACRILICA E DUAS DEMAOS DE ACABAMENTO</v>
      </c>
      <c r="C18435" s="197" t="s">
        <v>36193</v>
      </c>
      <c r="D18435" s="197" t="s">
        <v>36194</v>
      </c>
      <c r="E18435" s="197" t="s">
        <v>36195</v>
      </c>
      <c r="F18435" s="197" t="s">
        <v>10224</v>
      </c>
      <c r="I18435" s="197" t="s">
        <v>1993</v>
      </c>
      <c r="J18435" s="197" t="n">
        <v>18.84</v>
      </c>
    </row>
    <row r="18436" customFormat="false" ht="12.75" hidden="true" customHeight="false" outlineLevel="0" collapsed="false">
      <c r="A18436" s="197" t="s">
        <v>36197</v>
      </c>
      <c r="B18436" s="197" t="str">
        <f aca="false">C18436&amp;D18436&amp;E18436&amp;F18436&amp;G18436&amp;H18436</f>
        <v>REPINTURA INTERNA OU EXTERNA NA COR EXISTENTE,SOBRE REVESTIMENTO LISO EM BOM ESTADO,COM TINTA A OLEO BRILHANTE,INCLUSIVE LIXAMENTO E DUAS DEMAOS DE ACABAMENTO</v>
      </c>
      <c r="C18436" s="197" t="s">
        <v>36198</v>
      </c>
      <c r="D18436" s="197" t="s">
        <v>36199</v>
      </c>
      <c r="E18436" s="197" t="s">
        <v>36200</v>
      </c>
      <c r="I18436" s="197" t="s">
        <v>1993</v>
      </c>
      <c r="J18436" s="197" t="n">
        <v>10.26</v>
      </c>
    </row>
    <row r="18437" customFormat="false" ht="12.75" hidden="true" customHeight="false" outlineLevel="0" collapsed="false">
      <c r="A18437" s="197" t="s">
        <v>36201</v>
      </c>
      <c r="B18437" s="197" t="str">
        <f aca="false">C18437&amp;D18437&amp;E18437&amp;F18437&amp;G18437&amp;H18437</f>
        <v>REPINTURA INTERNA OU EXTERNA NA COR EXISTENTE,SOBRE REVESTIMENTO LISO EM BOM ESTADO,COM TINTA A OLEO BRILHANTE,INCLUSIVE LIXAMENTO E DUAS DEMAOS DE ACABAMENTO</v>
      </c>
      <c r="C18437" s="197" t="s">
        <v>36198</v>
      </c>
      <c r="D18437" s="197" t="s">
        <v>36199</v>
      </c>
      <c r="E18437" s="197" t="s">
        <v>36200</v>
      </c>
      <c r="I18437" s="197" t="s">
        <v>1993</v>
      </c>
      <c r="J18437" s="197" t="n">
        <v>9.28</v>
      </c>
    </row>
    <row r="18438" customFormat="false" ht="12.75" hidden="true" customHeight="false" outlineLevel="0" collapsed="false">
      <c r="A18438" s="197" t="s">
        <v>36202</v>
      </c>
      <c r="B18438" s="197" t="str">
        <f aca="false">C18438&amp;D18438&amp;E18438&amp;F18438&amp;G18438&amp;H18438</f>
        <v>PINTURA DE UMA DEMAO ADICIONAL NOS SERVICOS DOS ITENS 17.017.0040 OU 17.017.0041</v>
      </c>
      <c r="C18438" s="197" t="s">
        <v>36203</v>
      </c>
      <c r="D18438" s="197" t="s">
        <v>36204</v>
      </c>
      <c r="I18438" s="197" t="s">
        <v>1993</v>
      </c>
      <c r="J18438" s="197" t="n">
        <v>2.28</v>
      </c>
    </row>
    <row r="18439" customFormat="false" ht="12.75" hidden="true" customHeight="false" outlineLevel="0" collapsed="false">
      <c r="A18439" s="197" t="s">
        <v>36205</v>
      </c>
      <c r="B18439" s="197" t="str">
        <f aca="false">C18439&amp;D18439&amp;E18439&amp;F18439&amp;G18439&amp;H18439</f>
        <v>PINTURA DE UMA DEMAO ADICIONAL NOS SERVICOS DOS ITENS 17.017.0040 OU 17.017.0041</v>
      </c>
      <c r="C18439" s="197" t="s">
        <v>36203</v>
      </c>
      <c r="D18439" s="197" t="s">
        <v>36204</v>
      </c>
      <c r="I18439" s="197" t="s">
        <v>1993</v>
      </c>
      <c r="J18439" s="197" t="n">
        <v>2.08</v>
      </c>
    </row>
    <row r="18440" customFormat="false" ht="12.75" hidden="true" customHeight="false" outlineLevel="0" collapsed="false">
      <c r="A18440" s="197" t="s">
        <v>36206</v>
      </c>
      <c r="B18440" s="197"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197" t="s">
        <v>36207</v>
      </c>
      <c r="D18440" s="197" t="s">
        <v>36208</v>
      </c>
      <c r="E18440" s="197" t="s">
        <v>36209</v>
      </c>
      <c r="F18440" s="197" t="s">
        <v>36210</v>
      </c>
      <c r="I18440" s="197" t="s">
        <v>1993</v>
      </c>
      <c r="J18440" s="197" t="n">
        <v>30.52</v>
      </c>
    </row>
    <row r="18441" customFormat="false" ht="12.75" hidden="true" customHeight="false" outlineLevel="0" collapsed="false">
      <c r="A18441" s="197" t="s">
        <v>36211</v>
      </c>
      <c r="B18441" s="197"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197" t="s">
        <v>36207</v>
      </c>
      <c r="D18441" s="197" t="s">
        <v>36208</v>
      </c>
      <c r="E18441" s="197" t="s">
        <v>36209</v>
      </c>
      <c r="F18441" s="197" t="s">
        <v>36210</v>
      </c>
      <c r="I18441" s="197" t="s">
        <v>1993</v>
      </c>
      <c r="J18441" s="197" t="n">
        <v>27.4</v>
      </c>
    </row>
    <row r="18442" customFormat="false" ht="12.75" hidden="true" customHeight="false" outlineLevel="0" collapsed="false">
      <c r="A18442" s="197" t="s">
        <v>36212</v>
      </c>
      <c r="B18442" s="197" t="str">
        <f aca="false">C18442&amp;D18442&amp;E18442&amp;F18442&amp;G18442&amp;H18442</f>
        <v>PINTURA SOBRE PAREDES DE TIJOLOS CERAMICOS COM TINTA CERAMICA,INCLUSIVE LIMPEZA E DUAS DEMAOS DE ACABAMENTO</v>
      </c>
      <c r="C18442" s="197" t="s">
        <v>36213</v>
      </c>
      <c r="D18442" s="197" t="s">
        <v>36214</v>
      </c>
      <c r="I18442" s="197" t="s">
        <v>1993</v>
      </c>
      <c r="J18442" s="197" t="n">
        <v>12.09</v>
      </c>
    </row>
    <row r="18443" customFormat="false" ht="12.75" hidden="true" customHeight="false" outlineLevel="0" collapsed="false">
      <c r="A18443" s="197" t="s">
        <v>36215</v>
      </c>
      <c r="B18443" s="197" t="str">
        <f aca="false">C18443&amp;D18443&amp;E18443&amp;F18443&amp;G18443&amp;H18443</f>
        <v>PINTURA SOBRE PAREDES DE TIJOLOS CERAMICOS COM TINTA CERAMICA,INCLUSIVE LIMPEZA E DUAS DEMAOS DE ACABAMENTO</v>
      </c>
      <c r="C18443" s="197" t="s">
        <v>36213</v>
      </c>
      <c r="D18443" s="197" t="s">
        <v>36214</v>
      </c>
      <c r="I18443" s="197" t="s">
        <v>1993</v>
      </c>
      <c r="J18443" s="197" t="n">
        <v>10.88</v>
      </c>
    </row>
    <row r="18444" customFormat="false" ht="12.75" hidden="true" customHeight="false" outlineLevel="0" collapsed="false">
      <c r="A18444" s="197" t="s">
        <v>36216</v>
      </c>
      <c r="B18444" s="197" t="str">
        <f aca="false">C18444&amp;D18444&amp;E18444&amp;F18444&amp;G18444&amp;H18444</f>
        <v>PINTURA SOBRE TELHAS CERAMICAS COM TINTA CERAMICA,INCLUSIVELIMPEZA E DUAS DEMAOS DE ACABAMENTO</v>
      </c>
      <c r="C18444" s="197" t="s">
        <v>36217</v>
      </c>
      <c r="D18444" s="197" t="s">
        <v>36218</v>
      </c>
      <c r="I18444" s="197" t="s">
        <v>1993</v>
      </c>
      <c r="J18444" s="197" t="n">
        <v>13.26</v>
      </c>
    </row>
    <row r="18445" customFormat="false" ht="12.75" hidden="true" customHeight="false" outlineLevel="0" collapsed="false">
      <c r="A18445" s="197" t="s">
        <v>36219</v>
      </c>
      <c r="B18445" s="197" t="str">
        <f aca="false">C18445&amp;D18445&amp;E18445&amp;F18445&amp;G18445&amp;H18445</f>
        <v>PINTURA SOBRE TELHAS CERAMICAS COM TINTA CERAMICA,INCLUSIVELIMPEZA E DUAS DEMAOS DE ACABAMENTO</v>
      </c>
      <c r="C18445" s="197" t="s">
        <v>36217</v>
      </c>
      <c r="D18445" s="197" t="s">
        <v>36218</v>
      </c>
      <c r="I18445" s="197" t="s">
        <v>1993</v>
      </c>
      <c r="J18445" s="197" t="n">
        <v>11.89</v>
      </c>
    </row>
    <row r="18446" customFormat="false" ht="12.75" hidden="true" customHeight="false" outlineLevel="0" collapsed="false">
      <c r="A18446" s="197" t="s">
        <v>36220</v>
      </c>
      <c r="B18446" s="197" t="str">
        <f aca="false">C18446&amp;D18446&amp;E18446&amp;F18446&amp;G18446&amp;H18446</f>
        <v>PINTURA SOBRE TELHAS CERAMICAS COM TINTA CERAMICA,INCLUSIVELIMPEZA E TRES DEMAOS DE ACABAMENTO</v>
      </c>
      <c r="C18446" s="197" t="s">
        <v>36217</v>
      </c>
      <c r="D18446" s="197" t="s">
        <v>36221</v>
      </c>
      <c r="I18446" s="197" t="s">
        <v>1993</v>
      </c>
      <c r="J18446" s="197" t="n">
        <v>17.09</v>
      </c>
    </row>
    <row r="18447" customFormat="false" ht="12.75" hidden="true" customHeight="false" outlineLevel="0" collapsed="false">
      <c r="A18447" s="197" t="s">
        <v>36222</v>
      </c>
      <c r="B18447" s="197" t="str">
        <f aca="false">C18447&amp;D18447&amp;E18447&amp;F18447&amp;G18447&amp;H18447</f>
        <v>PINTURA SOBRE TELHAS CERAMICAS COM TINTA CERAMICA,INCLUSIVELIMPEZA E TRES DEMAOS DE ACABAMENTO</v>
      </c>
      <c r="C18447" s="197" t="s">
        <v>36217</v>
      </c>
      <c r="D18447" s="197" t="s">
        <v>36221</v>
      </c>
      <c r="I18447" s="197" t="s">
        <v>1993</v>
      </c>
      <c r="J18447" s="197" t="n">
        <v>15.34</v>
      </c>
    </row>
    <row r="18448" customFormat="false" ht="12.75" hidden="true" customHeight="false" outlineLevel="0" collapsed="false">
      <c r="A18448" s="197" t="s">
        <v>36223</v>
      </c>
      <c r="B18448" s="197" t="str">
        <f aca="false">C18448&amp;D18448&amp;E18448&amp;F18448&amp;G18448&amp;H18448</f>
        <v>PINTURA DE QUADRO ESCOLAR SOBRE REVESTIMENTO LISO COM DUAS DEMAOS DE ACABAMENTO FOSCO,SOBRE PAREDE PREPARADA CONFORME OITEM 17.017.0010,EXCLUSIVE ESTE</v>
      </c>
      <c r="C18448" s="197" t="s">
        <v>36224</v>
      </c>
      <c r="D18448" s="197" t="s">
        <v>36225</v>
      </c>
      <c r="E18448" s="197" t="s">
        <v>36226</v>
      </c>
      <c r="I18448" s="197" t="s">
        <v>1993</v>
      </c>
      <c r="J18448" s="197" t="n">
        <v>9.31</v>
      </c>
    </row>
    <row r="18449" customFormat="false" ht="12.75" hidden="true" customHeight="false" outlineLevel="0" collapsed="false">
      <c r="A18449" s="197" t="s">
        <v>36227</v>
      </c>
      <c r="B18449" s="197" t="str">
        <f aca="false">C18449&amp;D18449&amp;E18449&amp;F18449&amp;G18449&amp;H18449</f>
        <v>PINTURA DE QUADRO ESCOLAR SOBRE REVESTIMENTO LISO COM DUAS DEMAOS DE ACABAMENTO FOSCO,SOBRE PAREDE PREPARADA CONFORME OITEM 17.017.0010,EXCLUSIVE ESTE</v>
      </c>
      <c r="C18449" s="197" t="s">
        <v>36224</v>
      </c>
      <c r="D18449" s="197" t="s">
        <v>36225</v>
      </c>
      <c r="E18449" s="197" t="s">
        <v>36226</v>
      </c>
      <c r="I18449" s="197" t="s">
        <v>1993</v>
      </c>
      <c r="J18449" s="197" t="n">
        <v>8.53</v>
      </c>
    </row>
    <row r="18450" customFormat="false" ht="12.75" hidden="true" customHeight="false" outlineLevel="0" collapsed="false">
      <c r="A18450" s="197" t="s">
        <v>36228</v>
      </c>
      <c r="B18450" s="197"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197" t="s">
        <v>36229</v>
      </c>
      <c r="D18450" s="197" t="s">
        <v>36230</v>
      </c>
      <c r="E18450" s="197" t="s">
        <v>36231</v>
      </c>
      <c r="F18450" s="197" t="s">
        <v>36232</v>
      </c>
      <c r="I18450" s="197" t="s">
        <v>1993</v>
      </c>
      <c r="J18450" s="197" t="n">
        <v>21.52</v>
      </c>
    </row>
    <row r="18451" customFormat="false" ht="12.75" hidden="true" customHeight="false" outlineLevel="0" collapsed="false">
      <c r="A18451" s="197" t="s">
        <v>36233</v>
      </c>
      <c r="B18451" s="197"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197" t="s">
        <v>36229</v>
      </c>
      <c r="D18451" s="197" t="s">
        <v>36230</v>
      </c>
      <c r="E18451" s="197" t="s">
        <v>36231</v>
      </c>
      <c r="F18451" s="197" t="s">
        <v>36232</v>
      </c>
      <c r="I18451" s="197" t="s">
        <v>1993</v>
      </c>
      <c r="J18451" s="197" t="n">
        <v>20.51</v>
      </c>
    </row>
    <row r="18452" customFormat="false" ht="12.75" hidden="true" customHeight="false" outlineLevel="0" collapsed="false">
      <c r="A18452" s="197" t="s">
        <v>36234</v>
      </c>
      <c r="B18452" s="197" t="str">
        <f aca="false">C18452&amp;D18452&amp;E18452&amp;F18452&amp;G18452&amp;H18452</f>
        <v>PREPARO DE MADEIRA NOVA,INCLUSIVE LIXAMENTO,LIMPEZA,UMA DEMAO DE VERNIZ ISOLANTE INCOLOR,DUAS DEMAOS DE MASSA PARA MADEIRA,LIXAMENTO E REMOCAO DE PO,E UMA DEMAO DE FUNDO SINTETICONIVELADOR</v>
      </c>
      <c r="C18452" s="197" t="s">
        <v>36235</v>
      </c>
      <c r="D18452" s="197" t="s">
        <v>36236</v>
      </c>
      <c r="E18452" s="197" t="s">
        <v>36237</v>
      </c>
      <c r="F18452" s="197" t="s">
        <v>36238</v>
      </c>
      <c r="I18452" s="197" t="s">
        <v>1993</v>
      </c>
      <c r="J18452" s="197" t="n">
        <v>35.74</v>
      </c>
    </row>
    <row r="18453" customFormat="false" ht="12.75" hidden="true" customHeight="false" outlineLevel="0" collapsed="false">
      <c r="A18453" s="197" t="s">
        <v>36239</v>
      </c>
      <c r="B18453" s="197" t="str">
        <f aca="false">C18453&amp;D18453&amp;E18453&amp;F18453&amp;G18453&amp;H18453</f>
        <v>PREPARO DE MADEIRA NOVA,INCLUSIVE LIXAMENTO,LIMPEZA,UMA DEMAO DE VERNIZ ISOLANTE INCOLOR,DUAS DEMAOS DE MASSA PARA MADEIRA,LIXAMENTO E REMOCAO DE PO,E UMA DEMAO DE FUNDO SINTETICONIVELADOR</v>
      </c>
      <c r="C18453" s="197" t="s">
        <v>36235</v>
      </c>
      <c r="D18453" s="197" t="s">
        <v>36236</v>
      </c>
      <c r="E18453" s="197" t="s">
        <v>36237</v>
      </c>
      <c r="F18453" s="197" t="s">
        <v>36238</v>
      </c>
      <c r="I18453" s="197" t="s">
        <v>1993</v>
      </c>
      <c r="J18453" s="197" t="n">
        <v>32.62</v>
      </c>
    </row>
    <row r="18454" customFormat="false" ht="12.75" hidden="true" customHeight="false" outlineLevel="0" collapsed="false">
      <c r="A18454" s="197" t="s">
        <v>36240</v>
      </c>
      <c r="B18454" s="197"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197" t="s">
        <v>36241</v>
      </c>
      <c r="D18454" s="197" t="s">
        <v>36242</v>
      </c>
      <c r="E18454" s="197" t="s">
        <v>36243</v>
      </c>
      <c r="F18454" s="197" t="s">
        <v>36244</v>
      </c>
      <c r="G18454" s="197" t="s">
        <v>36245</v>
      </c>
      <c r="I18454" s="197" t="s">
        <v>1993</v>
      </c>
      <c r="J18454" s="197" t="n">
        <v>23.14</v>
      </c>
    </row>
    <row r="18455" customFormat="false" ht="12.75" hidden="true" customHeight="false" outlineLevel="0" collapsed="false">
      <c r="A18455" s="197" t="s">
        <v>36246</v>
      </c>
      <c r="B18455" s="197"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197" t="s">
        <v>36241</v>
      </c>
      <c r="D18455" s="197" t="s">
        <v>36242</v>
      </c>
      <c r="E18455" s="197" t="s">
        <v>36243</v>
      </c>
      <c r="F18455" s="197" t="s">
        <v>36244</v>
      </c>
      <c r="G18455" s="197" t="s">
        <v>36245</v>
      </c>
      <c r="I18455" s="197" t="s">
        <v>1993</v>
      </c>
      <c r="J18455" s="197" t="n">
        <v>21.09</v>
      </c>
    </row>
    <row r="18456" customFormat="false" ht="12.75" hidden="true" customHeight="false" outlineLevel="0" collapsed="false">
      <c r="A18456" s="197" t="s">
        <v>36247</v>
      </c>
      <c r="B18456" s="197" t="str">
        <f aca="false">C18456&amp;D18456&amp;E18456&amp;F18456&amp;G18456&amp;H18456</f>
        <v>PINTURA INTERNA OU EXTERNA SOBRE MADEIRA NOVA,COM TINTA A OLEO BRILHANTE OU ACETINADA COM DUAS DEMAOS DE ACABAMENTO SOBRE SUPERFICIE PREPARADA,CONFORME O ITEM 17.017.0100,EXCLUSIVE ESTE PREPARO</v>
      </c>
      <c r="C18456" s="197" t="s">
        <v>36248</v>
      </c>
      <c r="D18456" s="197" t="s">
        <v>36249</v>
      </c>
      <c r="E18456" s="197" t="s">
        <v>36250</v>
      </c>
      <c r="F18456" s="197" t="s">
        <v>36251</v>
      </c>
      <c r="I18456" s="197" t="s">
        <v>1993</v>
      </c>
      <c r="J18456" s="197" t="n">
        <v>6.46</v>
      </c>
    </row>
    <row r="18457" customFormat="false" ht="12.75" hidden="true" customHeight="false" outlineLevel="0" collapsed="false">
      <c r="A18457" s="197" t="s">
        <v>36252</v>
      </c>
      <c r="B18457" s="197" t="str">
        <f aca="false">C18457&amp;D18457&amp;E18457&amp;F18457&amp;G18457&amp;H18457</f>
        <v>PINTURA INTERNA OU EXTERNA SOBRE MADEIRA NOVA,COM TINTA A OLEO BRILHANTE OU ACETINADA COM DUAS DEMAOS DE ACABAMENTO SOBRE SUPERFICIE PREPARADA,CONFORME O ITEM 17.017.0100,EXCLUSIVE ESTE PREPARO</v>
      </c>
      <c r="C18457" s="197" t="s">
        <v>36248</v>
      </c>
      <c r="D18457" s="197" t="s">
        <v>36249</v>
      </c>
      <c r="E18457" s="197" t="s">
        <v>36250</v>
      </c>
      <c r="F18457" s="197" t="s">
        <v>36251</v>
      </c>
      <c r="I18457" s="197" t="s">
        <v>1993</v>
      </c>
      <c r="J18457" s="197" t="n">
        <v>5.96</v>
      </c>
    </row>
    <row r="18458" customFormat="false" ht="12.75" hidden="true" customHeight="false" outlineLevel="0" collapsed="false">
      <c r="A18458" s="197" t="s">
        <v>36253</v>
      </c>
      <c r="B18458" s="197" t="str">
        <f aca="false">C18458&amp;D18458&amp;E18458&amp;F18458&amp;G18458&amp;H18458</f>
        <v>REPINTURA INTERNA OU EXTERNA SOBRE MADEIRA COM TINTA A OLEOBRILHANTE OU ACETINADA,SOBRE FUNDO SINTETICO NIVELADOR,INCLUSIVE ESTE,COM LIXAMENTO E DUAS DEMAOS DE ACABAMENTO,NA COR EXISTENTE</v>
      </c>
      <c r="C18458" s="197" t="s">
        <v>36254</v>
      </c>
      <c r="D18458" s="197" t="s">
        <v>36255</v>
      </c>
      <c r="E18458" s="197" t="s">
        <v>36256</v>
      </c>
      <c r="F18458" s="197" t="s">
        <v>36257</v>
      </c>
      <c r="I18458" s="197" t="s">
        <v>1993</v>
      </c>
      <c r="J18458" s="197" t="n">
        <v>14.16</v>
      </c>
    </row>
    <row r="18459" customFormat="false" ht="12.75" hidden="true" customHeight="false" outlineLevel="0" collapsed="false">
      <c r="A18459" s="197" t="s">
        <v>36258</v>
      </c>
      <c r="B18459" s="197" t="str">
        <f aca="false">C18459&amp;D18459&amp;E18459&amp;F18459&amp;G18459&amp;H18459</f>
        <v>REPINTURA INTERNA OU EXTERNA SOBRE MADEIRA COM TINTA A OLEOBRILHANTE OU ACETINADA,SOBRE FUNDO SINTETICO NIVELADOR,INCLUSIVE ESTE,COM LIXAMENTO E DUAS DEMAOS DE ACABAMENTO,NA COR EXISTENTE</v>
      </c>
      <c r="C18459" s="197" t="s">
        <v>36254</v>
      </c>
      <c r="D18459" s="197" t="s">
        <v>36255</v>
      </c>
      <c r="E18459" s="197" t="s">
        <v>36256</v>
      </c>
      <c r="F18459" s="197" t="s">
        <v>36257</v>
      </c>
      <c r="I18459" s="197" t="s">
        <v>1993</v>
      </c>
      <c r="J18459" s="197" t="n">
        <v>12.88</v>
      </c>
    </row>
    <row r="18460" customFormat="false" ht="12.75" hidden="true" customHeight="false" outlineLevel="0" collapsed="false">
      <c r="A18460" s="197" t="s">
        <v>36259</v>
      </c>
      <c r="B18460" s="197"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197" t="s">
        <v>36260</v>
      </c>
      <c r="D18460" s="197" t="s">
        <v>36261</v>
      </c>
      <c r="E18460" s="197" t="s">
        <v>36262</v>
      </c>
      <c r="F18460" s="197" t="s">
        <v>36263</v>
      </c>
      <c r="I18460" s="197" t="s">
        <v>1993</v>
      </c>
      <c r="J18460" s="197" t="n">
        <v>6.57</v>
      </c>
    </row>
    <row r="18461" customFormat="false" ht="12.75" hidden="true" customHeight="false" outlineLevel="0" collapsed="false">
      <c r="A18461" s="197" t="s">
        <v>36264</v>
      </c>
      <c r="B18461" s="197"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197" t="s">
        <v>36260</v>
      </c>
      <c r="D18461" s="197" t="s">
        <v>36261</v>
      </c>
      <c r="E18461" s="197" t="s">
        <v>36262</v>
      </c>
      <c r="F18461" s="197" t="s">
        <v>36263</v>
      </c>
      <c r="I18461" s="197" t="s">
        <v>1993</v>
      </c>
      <c r="J18461" s="197" t="n">
        <v>6.07</v>
      </c>
    </row>
    <row r="18462" customFormat="false" ht="12.75" hidden="true" customHeight="false" outlineLevel="0" collapsed="false">
      <c r="A18462" s="197" t="s">
        <v>36265</v>
      </c>
      <c r="B18462" s="197" t="str">
        <f aca="false">C18462&amp;D18462&amp;E18462&amp;F18462&amp;G18462&amp;H18462</f>
        <v>REPINTURA INTERNA OU EXTERNA SOBRE MADEIRA EM BOM ESTADO COM ESMALTE SINTETICO ALQUIDICO,NA COR E TIPO DA EXISTENTE,INCLUSIVE LIXAMENTO,LIMPEZA E DUAS DEMAOS DE ACABAMENTO</v>
      </c>
      <c r="C18462" s="197" t="s">
        <v>36266</v>
      </c>
      <c r="D18462" s="197" t="s">
        <v>36267</v>
      </c>
      <c r="E18462" s="197" t="s">
        <v>36268</v>
      </c>
      <c r="I18462" s="197" t="s">
        <v>1993</v>
      </c>
      <c r="J18462" s="197" t="n">
        <v>11.83</v>
      </c>
    </row>
    <row r="18463" customFormat="false" ht="12.75" hidden="true" customHeight="false" outlineLevel="0" collapsed="false">
      <c r="A18463" s="197" t="s">
        <v>36269</v>
      </c>
      <c r="B18463" s="197" t="str">
        <f aca="false">C18463&amp;D18463&amp;E18463&amp;F18463&amp;G18463&amp;H18463</f>
        <v>REPINTURA INTERNA OU EXTERNA SOBRE MADEIRA EM BOM ESTADO COM ESMALTE SINTETICO ALQUIDICO,NA COR E TIPO DA EXISTENTE,INCLUSIVE LIXAMENTO,LIMPEZA E DUAS DEMAOS DE ACABAMENTO</v>
      </c>
      <c r="C18463" s="197" t="s">
        <v>36266</v>
      </c>
      <c r="D18463" s="197" t="s">
        <v>36267</v>
      </c>
      <c r="E18463" s="197" t="s">
        <v>36268</v>
      </c>
      <c r="I18463" s="197" t="s">
        <v>1993</v>
      </c>
      <c r="J18463" s="197" t="n">
        <v>10.66</v>
      </c>
    </row>
    <row r="18464" customFormat="false" ht="12.75" hidden="true" customHeight="false" outlineLevel="0" collapsed="false">
      <c r="A18464" s="197" t="s">
        <v>36270</v>
      </c>
      <c r="B18464" s="197"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197" t="s">
        <v>36271</v>
      </c>
      <c r="D18464" s="197" t="s">
        <v>36272</v>
      </c>
      <c r="E18464" s="197" t="s">
        <v>36273</v>
      </c>
      <c r="F18464" s="197" t="s">
        <v>36274</v>
      </c>
      <c r="G18464" s="197" t="s">
        <v>36275</v>
      </c>
      <c r="H18464" s="197" t="s">
        <v>36276</v>
      </c>
      <c r="I18464" s="197" t="s">
        <v>1993</v>
      </c>
      <c r="J18464" s="197" t="n">
        <v>15.81</v>
      </c>
    </row>
    <row r="18465" customFormat="false" ht="12.75" hidden="true" customHeight="false" outlineLevel="0" collapsed="false">
      <c r="A18465" s="197" t="s">
        <v>36277</v>
      </c>
      <c r="B18465" s="197"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197" t="s">
        <v>36271</v>
      </c>
      <c r="D18465" s="197" t="s">
        <v>36272</v>
      </c>
      <c r="E18465" s="197" t="s">
        <v>36273</v>
      </c>
      <c r="F18465" s="197" t="s">
        <v>36274</v>
      </c>
      <c r="G18465" s="197" t="s">
        <v>36275</v>
      </c>
      <c r="H18465" s="197" t="s">
        <v>36276</v>
      </c>
      <c r="I18465" s="197" t="s">
        <v>1993</v>
      </c>
      <c r="J18465" s="197" t="n">
        <v>14.33</v>
      </c>
    </row>
    <row r="18466" customFormat="false" ht="12.75" hidden="true" customHeight="false" outlineLevel="0" collapsed="false">
      <c r="A18466" s="197" t="s">
        <v>36278</v>
      </c>
      <c r="B18466" s="197" t="str">
        <f aca="false">C18466&amp;D18466&amp;E18466&amp;F18466&amp;G18466&amp;H18466</f>
        <v>PINTURA INTERNA OU EXTERNA SOBRE MADEIRA NOVA,COM DUAS DEMAOS DE TINTA SINTETICA ALQUIDICA DE USO GERAL,SOBRE SUPERFICIE PREPARADA,CONFORME O ITEM 17.017.0100,EXCLUSIVE ESTE PREPARO</v>
      </c>
      <c r="C18466" s="197" t="s">
        <v>36279</v>
      </c>
      <c r="D18466" s="197" t="s">
        <v>36280</v>
      </c>
      <c r="E18466" s="197" t="s">
        <v>36281</v>
      </c>
      <c r="F18466" s="197" t="s">
        <v>4378</v>
      </c>
      <c r="I18466" s="197" t="s">
        <v>1993</v>
      </c>
      <c r="J18466" s="197" t="n">
        <v>13.78</v>
      </c>
    </row>
    <row r="18467" customFormat="false" ht="12.75" hidden="true" customHeight="false" outlineLevel="0" collapsed="false">
      <c r="A18467" s="197" t="s">
        <v>36282</v>
      </c>
      <c r="B18467" s="197" t="str">
        <f aca="false">C18467&amp;D18467&amp;E18467&amp;F18467&amp;G18467&amp;H18467</f>
        <v>PINTURA INTERNA OU EXTERNA SOBRE MADEIRA NOVA,COM DUAS DEMAOS DE TINTA SINTETICA ALQUIDICA DE USO GERAL,SOBRE SUPERFICIE PREPARADA,CONFORME O ITEM 17.017.0100,EXCLUSIVE ESTE PREPARO</v>
      </c>
      <c r="C18467" s="197" t="s">
        <v>36279</v>
      </c>
      <c r="D18467" s="197" t="s">
        <v>36280</v>
      </c>
      <c r="E18467" s="197" t="s">
        <v>36281</v>
      </c>
      <c r="F18467" s="197" t="s">
        <v>4378</v>
      </c>
      <c r="I18467" s="197" t="s">
        <v>1993</v>
      </c>
      <c r="J18467" s="197" t="n">
        <v>12.37</v>
      </c>
    </row>
    <row r="18468" customFormat="false" ht="12.75" hidden="true" customHeight="false" outlineLevel="0" collapsed="false">
      <c r="A18468" s="197" t="s">
        <v>36283</v>
      </c>
      <c r="B18468" s="197" t="str">
        <f aca="false">C18468&amp;D18468&amp;E18468&amp;F18468&amp;G18468&amp;H18468</f>
        <v>REPINTURA INTERNA OU EXTERNA SOBRE MADEIRA EM BOM ESTADO COM TINTA SINTETICA ALQUIDICA DE USO GERAL,INCLUSIVE LIXAMENTO,LIMPEZA E DUAS DEMAOS DE ACABAMENTO NA COR EXISTENTE</v>
      </c>
      <c r="C18468" s="197" t="s">
        <v>36266</v>
      </c>
      <c r="D18468" s="197" t="s">
        <v>36284</v>
      </c>
      <c r="E18468" s="197" t="s">
        <v>36285</v>
      </c>
      <c r="I18468" s="197" t="s">
        <v>1993</v>
      </c>
      <c r="J18468" s="197" t="n">
        <v>10.9</v>
      </c>
    </row>
    <row r="18469" customFormat="false" ht="12.75" hidden="true" customHeight="false" outlineLevel="0" collapsed="false">
      <c r="A18469" s="197" t="s">
        <v>36286</v>
      </c>
      <c r="B18469" s="197" t="str">
        <f aca="false">C18469&amp;D18469&amp;E18469&amp;F18469&amp;G18469&amp;H18469</f>
        <v>REPINTURA INTERNA OU EXTERNA SOBRE MADEIRA EM BOM ESTADO COM TINTA SINTETICA ALQUIDICA DE USO GERAL,INCLUSIVE LIXAMENTO,LIMPEZA E DUAS DEMAOS DE ACABAMENTO NA COR EXISTENTE</v>
      </c>
      <c r="C18469" s="197" t="s">
        <v>36266</v>
      </c>
      <c r="D18469" s="197" t="s">
        <v>36284</v>
      </c>
      <c r="E18469" s="197" t="s">
        <v>36285</v>
      </c>
      <c r="I18469" s="197" t="s">
        <v>1993</v>
      </c>
      <c r="J18469" s="197" t="n">
        <v>9.73</v>
      </c>
    </row>
    <row r="18470" customFormat="false" ht="12.75" hidden="true" customHeight="false" outlineLevel="0" collapsed="false">
      <c r="A18470" s="197" t="s">
        <v>36287</v>
      </c>
      <c r="B18470" s="197"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197" t="s">
        <v>36260</v>
      </c>
      <c r="D18470" s="197" t="s">
        <v>36288</v>
      </c>
      <c r="E18470" s="197" t="s">
        <v>36289</v>
      </c>
      <c r="F18470" s="197" t="s">
        <v>36290</v>
      </c>
      <c r="G18470" s="197" t="s">
        <v>36291</v>
      </c>
      <c r="I18470" s="197" t="s">
        <v>1993</v>
      </c>
      <c r="J18470" s="197" t="n">
        <v>36.26</v>
      </c>
    </row>
    <row r="18471" customFormat="false" ht="12.75" hidden="true" customHeight="false" outlineLevel="0" collapsed="false">
      <c r="A18471" s="197" t="s">
        <v>36292</v>
      </c>
      <c r="B18471" s="197"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197" t="s">
        <v>36260</v>
      </c>
      <c r="D18471" s="197" t="s">
        <v>36288</v>
      </c>
      <c r="E18471" s="197" t="s">
        <v>36289</v>
      </c>
      <c r="F18471" s="197" t="s">
        <v>36290</v>
      </c>
      <c r="G18471" s="197" t="s">
        <v>36291</v>
      </c>
      <c r="I18471" s="197" t="s">
        <v>1993</v>
      </c>
      <c r="J18471" s="197" t="n">
        <v>33.03</v>
      </c>
    </row>
    <row r="18472" customFormat="false" ht="12.75" hidden="true" customHeight="false" outlineLevel="0" collapsed="false">
      <c r="A18472" s="197" t="s">
        <v>36293</v>
      </c>
      <c r="B18472" s="197"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197" t="s">
        <v>36294</v>
      </c>
      <c r="D18472" s="197" t="s">
        <v>36295</v>
      </c>
      <c r="E18472" s="197" t="s">
        <v>36296</v>
      </c>
      <c r="F18472" s="197" t="s">
        <v>36297</v>
      </c>
      <c r="I18472" s="197" t="s">
        <v>1993</v>
      </c>
      <c r="J18472" s="197" t="n">
        <v>13.95</v>
      </c>
    </row>
    <row r="18473" customFormat="false" ht="12.75" hidden="true" customHeight="false" outlineLevel="0" collapsed="false">
      <c r="A18473" s="197" t="s">
        <v>36298</v>
      </c>
      <c r="B18473" s="197"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197" t="s">
        <v>36294</v>
      </c>
      <c r="D18473" s="197" t="s">
        <v>36295</v>
      </c>
      <c r="E18473" s="197" t="s">
        <v>36296</v>
      </c>
      <c r="F18473" s="197" t="s">
        <v>36297</v>
      </c>
      <c r="I18473" s="197" t="s">
        <v>1993</v>
      </c>
      <c r="J18473" s="197" t="n">
        <v>12.59</v>
      </c>
    </row>
    <row r="18474" customFormat="false" ht="12.75" hidden="true" customHeight="false" outlineLevel="0" collapsed="false">
      <c r="A18474" s="197" t="s">
        <v>36299</v>
      </c>
      <c r="B18474" s="197"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197" t="s">
        <v>36300</v>
      </c>
      <c r="D18474" s="197" t="s">
        <v>36301</v>
      </c>
      <c r="E18474" s="197" t="s">
        <v>36302</v>
      </c>
      <c r="F18474" s="197" t="s">
        <v>36303</v>
      </c>
      <c r="I18474" s="197" t="s">
        <v>1993</v>
      </c>
      <c r="J18474" s="197" t="n">
        <v>16.49</v>
      </c>
    </row>
    <row r="18475" customFormat="false" ht="12.75" hidden="true" customHeight="false" outlineLevel="0" collapsed="false">
      <c r="A18475" s="197" t="s">
        <v>36304</v>
      </c>
      <c r="B18475" s="197"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197" t="s">
        <v>36300</v>
      </c>
      <c r="D18475" s="197" t="s">
        <v>36301</v>
      </c>
      <c r="E18475" s="197" t="s">
        <v>36302</v>
      </c>
      <c r="F18475" s="197" t="s">
        <v>36303</v>
      </c>
      <c r="I18475" s="197" t="s">
        <v>1993</v>
      </c>
      <c r="J18475" s="197" t="n">
        <v>14.7</v>
      </c>
    </row>
    <row r="18476" customFormat="false" ht="12.75" hidden="true" customHeight="false" outlineLevel="0" collapsed="false">
      <c r="A18476" s="197" t="s">
        <v>36305</v>
      </c>
      <c r="B18476" s="197" t="str">
        <f aca="false">C18476&amp;D18476&amp;E18476&amp;F18476&amp;G18476&amp;H18476</f>
        <v>PINTURA DE RODAPES COM TINTA A OLEO BRILHANTE,SOBRE MADEIRANOVA,UMA DEMAO DE FUNDO SINTETICO NIVELADOR,UMA DEMAO DE MASSA PARA MADEIRA,LIXAMENTO E REMOCAO DO PO E DUAS DEMAOS DE ACABAMENTO</v>
      </c>
      <c r="C18476" s="197" t="s">
        <v>36306</v>
      </c>
      <c r="D18476" s="197" t="s">
        <v>36307</v>
      </c>
      <c r="E18476" s="197" t="s">
        <v>36308</v>
      </c>
      <c r="F18476" s="197" t="s">
        <v>36309</v>
      </c>
      <c r="I18476" s="197" t="s">
        <v>338</v>
      </c>
      <c r="J18476" s="197" t="n">
        <v>15.96</v>
      </c>
    </row>
    <row r="18477" customFormat="false" ht="12.75" hidden="true" customHeight="false" outlineLevel="0" collapsed="false">
      <c r="A18477" s="197" t="s">
        <v>36310</v>
      </c>
      <c r="B18477" s="197" t="str">
        <f aca="false">C18477&amp;D18477&amp;E18477&amp;F18477&amp;G18477&amp;H18477</f>
        <v>PINTURA DE RODAPES COM TINTA A OLEO BRILHANTE,SOBRE MADEIRANOVA,UMA DEMAO DE FUNDO SINTETICO NIVELADOR,UMA DEMAO DE MASSA PARA MADEIRA,LIXAMENTO E REMOCAO DO PO E DUAS DEMAOS DE ACABAMENTO</v>
      </c>
      <c r="C18477" s="197" t="s">
        <v>36306</v>
      </c>
      <c r="D18477" s="197" t="s">
        <v>36307</v>
      </c>
      <c r="E18477" s="197" t="s">
        <v>36308</v>
      </c>
      <c r="F18477" s="197" t="s">
        <v>36309</v>
      </c>
      <c r="I18477" s="197" t="s">
        <v>338</v>
      </c>
      <c r="J18477" s="197" t="n">
        <v>13.96</v>
      </c>
    </row>
    <row r="18478" customFormat="false" ht="12.75" hidden="true" customHeight="false" outlineLevel="0" collapsed="false">
      <c r="A18478" s="197" t="s">
        <v>36311</v>
      </c>
      <c r="B18478" s="197" t="str">
        <f aca="false">C18478&amp;D18478&amp;E18478&amp;F18478&amp;G18478&amp;H18478</f>
        <v>REPINTURA DE RODAPES EM BOM ESTADO,COM ESMALTE SINTETICO ALTO BRILHO OU ACETINADO,INCLUSIVE LIXAMENTO,LIMPEZA E DUAS DEMAOS DE ACABAMENTO NA COR EXISTENTE</v>
      </c>
      <c r="C18478" s="197" t="s">
        <v>36312</v>
      </c>
      <c r="D18478" s="197" t="s">
        <v>36313</v>
      </c>
      <c r="E18478" s="197" t="s">
        <v>36314</v>
      </c>
      <c r="I18478" s="197" t="s">
        <v>338</v>
      </c>
      <c r="J18478" s="197" t="n">
        <v>4.76</v>
      </c>
    </row>
    <row r="18479" customFormat="false" ht="12.75" hidden="true" customHeight="false" outlineLevel="0" collapsed="false">
      <c r="A18479" s="197" t="s">
        <v>36315</v>
      </c>
      <c r="B18479" s="197" t="str">
        <f aca="false">C18479&amp;D18479&amp;E18479&amp;F18479&amp;G18479&amp;H18479</f>
        <v>REPINTURA DE RODAPES EM BOM ESTADO,COM ESMALTE SINTETICO ALTO BRILHO OU ACETINADO,INCLUSIVE LIXAMENTO,LIMPEZA E DUAS DEMAOS DE ACABAMENTO NA COR EXISTENTE</v>
      </c>
      <c r="C18479" s="197" t="s">
        <v>36312</v>
      </c>
      <c r="D18479" s="197" t="s">
        <v>36313</v>
      </c>
      <c r="E18479" s="197" t="s">
        <v>36314</v>
      </c>
      <c r="I18479" s="197" t="s">
        <v>338</v>
      </c>
      <c r="J18479" s="197" t="n">
        <v>4.17</v>
      </c>
    </row>
    <row r="18480" customFormat="false" ht="12.75" hidden="true" customHeight="false" outlineLevel="0" collapsed="false">
      <c r="A18480" s="197" t="s">
        <v>36316</v>
      </c>
      <c r="B18480" s="197" t="str">
        <f aca="false">C18480&amp;D18480&amp;E18480&amp;F18480&amp;G18480&amp;H18480</f>
        <v>PINTURA DE RODAPES COM ESMALTE SINTETICO ALQUIDICO,SOBRE MADEIRA NOVA,UMA DEMAO DE FUNDO SINTETICO NIVELADOR,UMA DEMAO DE MASSA PARA MADEIRA,LIXAMENTO E REMOCAO DO PO E DUAS DEMAOS DE ACABAMENTO</v>
      </c>
      <c r="C18480" s="197" t="s">
        <v>36317</v>
      </c>
      <c r="D18480" s="197" t="s">
        <v>36318</v>
      </c>
      <c r="E18480" s="197" t="s">
        <v>36319</v>
      </c>
      <c r="F18480" s="197" t="s">
        <v>36245</v>
      </c>
      <c r="I18480" s="197" t="s">
        <v>338</v>
      </c>
      <c r="J18480" s="197" t="n">
        <v>10.39</v>
      </c>
    </row>
    <row r="18481" customFormat="false" ht="12.75" hidden="true" customHeight="false" outlineLevel="0" collapsed="false">
      <c r="A18481" s="197" t="s">
        <v>36320</v>
      </c>
      <c r="B18481" s="197" t="str">
        <f aca="false">C18481&amp;D18481&amp;E18481&amp;F18481&amp;G18481&amp;H18481</f>
        <v>PINTURA DE RODAPES COM ESMALTE SINTETICO ALQUIDICO,SOBRE MADEIRA NOVA,UMA DEMAO DE FUNDO SINTETICO NIVELADOR,UMA DEMAO DE MASSA PARA MADEIRA,LIXAMENTO E REMOCAO DO PO E DUAS DEMAOS DE ACABAMENTO</v>
      </c>
      <c r="C18481" s="197" t="s">
        <v>36317</v>
      </c>
      <c r="D18481" s="197" t="s">
        <v>36318</v>
      </c>
      <c r="E18481" s="197" t="s">
        <v>36319</v>
      </c>
      <c r="F18481" s="197" t="s">
        <v>36245</v>
      </c>
      <c r="I18481" s="197" t="s">
        <v>338</v>
      </c>
      <c r="J18481" s="197" t="n">
        <v>9.14</v>
      </c>
    </row>
    <row r="18482" customFormat="false" ht="12.75" hidden="true" customHeight="false" outlineLevel="0" collapsed="false">
      <c r="A18482" s="197" t="s">
        <v>36321</v>
      </c>
      <c r="B18482" s="197" t="str">
        <f aca="false">C18482&amp;D18482&amp;E18482&amp;F18482&amp;G18482&amp;H18482</f>
        <v>PINTURA DE RODAPES COM TINTA SINTETICA DE USO GERAL,SOBRE MADEIRA NOVA,UMA DEMAO DE FUNDO SINTETICO NIVELADOR,UMA DEMAODE MASSA PARA MADEIRA,LIXAMENTO E REMOCAO DO PO E DUAS DEMAOS DE ACABAMENTO</v>
      </c>
      <c r="C18482" s="197" t="s">
        <v>36322</v>
      </c>
      <c r="D18482" s="197" t="s">
        <v>36323</v>
      </c>
      <c r="E18482" s="197" t="s">
        <v>36324</v>
      </c>
      <c r="F18482" s="197" t="s">
        <v>24015</v>
      </c>
      <c r="I18482" s="197" t="s">
        <v>338</v>
      </c>
      <c r="J18482" s="197" t="n">
        <v>10.38</v>
      </c>
    </row>
    <row r="18483" customFormat="false" ht="12.75" hidden="true" customHeight="false" outlineLevel="0" collapsed="false">
      <c r="A18483" s="197" t="s">
        <v>36325</v>
      </c>
      <c r="B18483" s="197" t="str">
        <f aca="false">C18483&amp;D18483&amp;E18483&amp;F18483&amp;G18483&amp;H18483</f>
        <v>PINTURA DE RODAPES COM TINTA SINTETICA DE USO GERAL,SOBRE MADEIRA NOVA,UMA DEMAO DE FUNDO SINTETICO NIVELADOR,UMA DEMAODE MASSA PARA MADEIRA,LIXAMENTO E REMOCAO DO PO E DUAS DEMAOS DE ACABAMENTO</v>
      </c>
      <c r="C18483" s="197" t="s">
        <v>36322</v>
      </c>
      <c r="D18483" s="197" t="s">
        <v>36323</v>
      </c>
      <c r="E18483" s="197" t="s">
        <v>36324</v>
      </c>
      <c r="F18483" s="197" t="s">
        <v>24015</v>
      </c>
      <c r="I18483" s="197" t="s">
        <v>338</v>
      </c>
      <c r="J18483" s="197" t="n">
        <v>9.13</v>
      </c>
    </row>
    <row r="18484" customFormat="false" ht="12.75" hidden="true" customHeight="false" outlineLevel="0" collapsed="false">
      <c r="A18484" s="197" t="s">
        <v>36326</v>
      </c>
      <c r="B18484" s="197" t="str">
        <f aca="false">C18484&amp;D18484&amp;E18484&amp;F18484&amp;G18484&amp;H18484</f>
        <v>PINTURA DE RODAPES COM DUAS DEMAOS,DE ALTA CLASSE,DE ESMALTE SINTETICO ALTO BRILHO OU ACETINADO,SOBRE MADEIRA NOVA,SOBRE SUPERFICIE PREPARADA CONFORME O ITEM 17.017.0100,EXCLUSIVEESTE PREPARO</v>
      </c>
      <c r="C18484" s="197" t="s">
        <v>36327</v>
      </c>
      <c r="D18484" s="197" t="s">
        <v>36328</v>
      </c>
      <c r="E18484" s="197" t="s">
        <v>36329</v>
      </c>
      <c r="F18484" s="197" t="s">
        <v>36330</v>
      </c>
      <c r="I18484" s="197" t="s">
        <v>338</v>
      </c>
      <c r="J18484" s="197" t="n">
        <v>7.46</v>
      </c>
    </row>
    <row r="18485" customFormat="false" ht="12.75" hidden="true" customHeight="false" outlineLevel="0" collapsed="false">
      <c r="A18485" s="197" t="s">
        <v>36331</v>
      </c>
      <c r="B18485" s="197" t="str">
        <f aca="false">C18485&amp;D18485&amp;E18485&amp;F18485&amp;G18485&amp;H18485</f>
        <v>PINTURA DE RODAPES COM DUAS DEMAOS,DE ALTA CLASSE,DE ESMALTE SINTETICO ALTO BRILHO OU ACETINADO,SOBRE MADEIRA NOVA,SOBRE SUPERFICIE PREPARADA CONFORME O ITEM 17.017.0100,EXCLUSIVEESTE PREPARO</v>
      </c>
      <c r="C18485" s="197" t="s">
        <v>36327</v>
      </c>
      <c r="D18485" s="197" t="s">
        <v>36328</v>
      </c>
      <c r="E18485" s="197" t="s">
        <v>36329</v>
      </c>
      <c r="F18485" s="197" t="s">
        <v>36330</v>
      </c>
      <c r="I18485" s="197" t="s">
        <v>338</v>
      </c>
      <c r="J18485" s="197" t="n">
        <v>6.54</v>
      </c>
    </row>
    <row r="18486" customFormat="false" ht="12.75" hidden="true" customHeight="false" outlineLevel="0" collapsed="false">
      <c r="A18486" s="197" t="s">
        <v>36332</v>
      </c>
      <c r="B18486" s="197"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197" t="s">
        <v>36333</v>
      </c>
      <c r="D18486" s="197" t="s">
        <v>36334</v>
      </c>
      <c r="E18486" s="197" t="s">
        <v>36335</v>
      </c>
      <c r="F18486" s="197" t="s">
        <v>36336</v>
      </c>
      <c r="G18486" s="197" t="s">
        <v>36155</v>
      </c>
      <c r="I18486" s="197" t="s">
        <v>1993</v>
      </c>
      <c r="J18486" s="197" t="n">
        <v>29.38</v>
      </c>
    </row>
    <row r="18487" customFormat="false" ht="12.75" hidden="true" customHeight="false" outlineLevel="0" collapsed="false">
      <c r="A18487" s="197" t="s">
        <v>36337</v>
      </c>
      <c r="B18487" s="197"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197" t="s">
        <v>36333</v>
      </c>
      <c r="D18487" s="197" t="s">
        <v>36334</v>
      </c>
      <c r="E18487" s="197" t="s">
        <v>36335</v>
      </c>
      <c r="F18487" s="197" t="s">
        <v>36336</v>
      </c>
      <c r="G18487" s="197" t="s">
        <v>36155</v>
      </c>
      <c r="I18487" s="197" t="s">
        <v>1993</v>
      </c>
      <c r="J18487" s="197" t="n">
        <v>26</v>
      </c>
    </row>
    <row r="18488" customFormat="false" ht="12.75" hidden="true" customHeight="false" outlineLevel="0" collapsed="false">
      <c r="A18488" s="197" t="s">
        <v>36338</v>
      </c>
      <c r="B18488" s="197" t="str">
        <f aca="false">C18488&amp;D18488&amp;E18488&amp;F18488&amp;G18488&amp;H18488</f>
        <v>PINTURA INTERNA OU EXTERNA SOBRE FERRO COM TINTA A OLEO BRILHANTE,INCLUSIVE LIXAMENTO,LIMPEZA,UMA DEMAO DE TINTA ANTIOXIDO E DUAS DEMAOS DE ACABAMENTO</v>
      </c>
      <c r="C18488" s="197" t="s">
        <v>36339</v>
      </c>
      <c r="D18488" s="197" t="s">
        <v>36340</v>
      </c>
      <c r="E18488" s="197" t="s">
        <v>36341</v>
      </c>
      <c r="I18488" s="197" t="s">
        <v>1993</v>
      </c>
      <c r="J18488" s="197" t="n">
        <v>16.34</v>
      </c>
    </row>
    <row r="18489" customFormat="false" ht="12.75" hidden="true" customHeight="false" outlineLevel="0" collapsed="false">
      <c r="A18489" s="197" t="s">
        <v>36342</v>
      </c>
      <c r="B18489" s="197" t="str">
        <f aca="false">C18489&amp;D18489&amp;E18489&amp;F18489&amp;G18489&amp;H18489</f>
        <v>PINTURA INTERNA OU EXTERNA SOBRE FERRO COM TINTA A OLEO BRILHANTE,INCLUSIVE LIXAMENTO,LIMPEZA,UMA DEMAO DE TINTA ANTIOXIDO E DUAS DEMAOS DE ACABAMENTO</v>
      </c>
      <c r="C18489" s="197" t="s">
        <v>36339</v>
      </c>
      <c r="D18489" s="197" t="s">
        <v>36340</v>
      </c>
      <c r="E18489" s="197" t="s">
        <v>36341</v>
      </c>
      <c r="I18489" s="197" t="s">
        <v>1993</v>
      </c>
      <c r="J18489" s="197" t="n">
        <v>14.86</v>
      </c>
    </row>
    <row r="18490" customFormat="false" ht="12.75" hidden="true" customHeight="false" outlineLevel="0" collapsed="false">
      <c r="A18490" s="197" t="s">
        <v>36343</v>
      </c>
      <c r="B18490" s="197" t="str">
        <f aca="false">C18490&amp;D18490&amp;E18490&amp;F18490&amp;G18490&amp;H18490</f>
        <v>REPINTURA INTERNA OU EXTERNA SOBRE FERRO COM TINTA A OLEO BRILHANTE,INCLUSIVE LIXAMENTO LEVE,LIMPEZA,UMA DEMAO DE ANTIOXIDO E UMA DEMAO DE ACABAMENTO NA COR EXISTENTE</v>
      </c>
      <c r="C18490" s="197" t="s">
        <v>36344</v>
      </c>
      <c r="D18490" s="197" t="s">
        <v>36345</v>
      </c>
      <c r="E18490" s="197" t="s">
        <v>36346</v>
      </c>
      <c r="I18490" s="197" t="s">
        <v>1993</v>
      </c>
      <c r="J18490" s="197" t="n">
        <v>13.7</v>
      </c>
    </row>
    <row r="18491" customFormat="false" ht="12.75" hidden="true" customHeight="false" outlineLevel="0" collapsed="false">
      <c r="A18491" s="197" t="s">
        <v>36347</v>
      </c>
      <c r="B18491" s="197" t="str">
        <f aca="false">C18491&amp;D18491&amp;E18491&amp;F18491&amp;G18491&amp;H18491</f>
        <v>REPINTURA INTERNA OU EXTERNA SOBRE FERRO COM TINTA A OLEO BRILHANTE,INCLUSIVE LIXAMENTO LEVE,LIMPEZA,UMA DEMAO DE ANTIOXIDO E UMA DEMAO DE ACABAMENTO NA COR EXISTENTE</v>
      </c>
      <c r="C18491" s="197" t="s">
        <v>36344</v>
      </c>
      <c r="D18491" s="197" t="s">
        <v>36345</v>
      </c>
      <c r="E18491" s="197" t="s">
        <v>36346</v>
      </c>
      <c r="I18491" s="197" t="s">
        <v>1993</v>
      </c>
      <c r="J18491" s="197" t="n">
        <v>12.43</v>
      </c>
    </row>
    <row r="18492" customFormat="false" ht="12.75" hidden="true" customHeight="false" outlineLevel="0" collapsed="false">
      <c r="A18492" s="197" t="s">
        <v>36348</v>
      </c>
      <c r="B18492" s="197"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197" t="s">
        <v>36349</v>
      </c>
      <c r="D18492" s="197" t="s">
        <v>36350</v>
      </c>
      <c r="E18492" s="197" t="s">
        <v>36351</v>
      </c>
      <c r="F18492" s="197" t="s">
        <v>36352</v>
      </c>
      <c r="I18492" s="197" t="s">
        <v>1993</v>
      </c>
      <c r="J18492" s="197" t="n">
        <v>16.25</v>
      </c>
    </row>
    <row r="18493" customFormat="false" ht="12.75" hidden="true" customHeight="false" outlineLevel="0" collapsed="false">
      <c r="A18493" s="197" t="s">
        <v>36353</v>
      </c>
      <c r="B18493" s="197"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197" t="s">
        <v>36349</v>
      </c>
      <c r="D18493" s="197" t="s">
        <v>36350</v>
      </c>
      <c r="E18493" s="197" t="s">
        <v>36351</v>
      </c>
      <c r="F18493" s="197" t="s">
        <v>36352</v>
      </c>
      <c r="I18493" s="197" t="s">
        <v>1993</v>
      </c>
      <c r="J18493" s="197" t="n">
        <v>14.77</v>
      </c>
    </row>
    <row r="18494" customFormat="false" ht="12.75" hidden="true" customHeight="false" outlineLevel="0" collapsed="false">
      <c r="A18494" s="197" t="s">
        <v>36354</v>
      </c>
      <c r="B18494" s="197" t="str">
        <f aca="false">C18494&amp;D18494&amp;E18494&amp;F18494&amp;G18494&amp;H18494</f>
        <v>REPINTURA INTERNA OU EXTERNA SOBRE FERRO EM BOM ESTADO,NAS CONDICOES DO ITEM 17.017.0320 E NA COR EXISTENTE</v>
      </c>
      <c r="C18494" s="197" t="s">
        <v>36355</v>
      </c>
      <c r="D18494" s="197" t="s">
        <v>36356</v>
      </c>
      <c r="I18494" s="197" t="s">
        <v>1993</v>
      </c>
      <c r="J18494" s="197" t="n">
        <v>13.57</v>
      </c>
    </row>
    <row r="18495" customFormat="false" ht="12.75" hidden="true" customHeight="false" outlineLevel="0" collapsed="false">
      <c r="A18495" s="197" t="s">
        <v>36357</v>
      </c>
      <c r="B18495" s="197" t="str">
        <f aca="false">C18495&amp;D18495&amp;E18495&amp;F18495&amp;G18495&amp;H18495</f>
        <v>REPINTURA INTERNA OU EXTERNA SOBRE FERRO EM BOM ESTADO,NAS CONDICOES DO ITEM 17.017.0320 E NA COR EXISTENTE</v>
      </c>
      <c r="C18495" s="197" t="s">
        <v>36355</v>
      </c>
      <c r="D18495" s="197" t="s">
        <v>36356</v>
      </c>
      <c r="I18495" s="197" t="s">
        <v>1993</v>
      </c>
      <c r="J18495" s="197" t="n">
        <v>12.29</v>
      </c>
    </row>
    <row r="18496" customFormat="false" ht="12.75" hidden="true" customHeight="false" outlineLevel="0" collapsed="false">
      <c r="A18496" s="197" t="s">
        <v>36358</v>
      </c>
      <c r="B18496" s="197"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197" t="s">
        <v>36359</v>
      </c>
      <c r="D18496" s="197" t="s">
        <v>36360</v>
      </c>
      <c r="E18496" s="197" t="s">
        <v>36361</v>
      </c>
      <c r="F18496" s="197" t="s">
        <v>36362</v>
      </c>
      <c r="I18496" s="197" t="s">
        <v>1993</v>
      </c>
      <c r="J18496" s="197" t="n">
        <v>16.8</v>
      </c>
    </row>
    <row r="18497" customFormat="false" ht="12.75" hidden="true" customHeight="false" outlineLevel="0" collapsed="false">
      <c r="A18497" s="197" t="s">
        <v>36363</v>
      </c>
      <c r="B18497" s="197"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197" t="s">
        <v>36359</v>
      </c>
      <c r="D18497" s="197" t="s">
        <v>36360</v>
      </c>
      <c r="E18497" s="197" t="s">
        <v>36361</v>
      </c>
      <c r="F18497" s="197" t="s">
        <v>36362</v>
      </c>
      <c r="I18497" s="197" t="s">
        <v>1993</v>
      </c>
      <c r="J18497" s="197" t="n">
        <v>15.82</v>
      </c>
    </row>
    <row r="18498" customFormat="false" ht="12.75" hidden="true" customHeight="false" outlineLevel="0" collapsed="false">
      <c r="A18498" s="197" t="s">
        <v>36364</v>
      </c>
      <c r="B18498" s="197" t="str">
        <f aca="false">C18498&amp;D18498&amp;E18498&amp;F18498&amp;G18498&amp;H18498</f>
        <v>PINTURA INTERNA OU EXTERNA SOBRE FERRO COM TINTA TIPO GRAFITE EM DUAS DEMAOS APOS LIXAMENTO,LIMPEZA E UMA DEMAO DE TINTA ANTIOXIDO</v>
      </c>
      <c r="C18498" s="197" t="s">
        <v>36365</v>
      </c>
      <c r="D18498" s="197" t="s">
        <v>36366</v>
      </c>
      <c r="E18498" s="197" t="s">
        <v>36367</v>
      </c>
      <c r="I18498" s="197" t="s">
        <v>1993</v>
      </c>
      <c r="J18498" s="197" t="n">
        <v>16.63</v>
      </c>
    </row>
    <row r="18499" customFormat="false" ht="12.75" hidden="true" customHeight="false" outlineLevel="0" collapsed="false">
      <c r="A18499" s="197" t="s">
        <v>36368</v>
      </c>
      <c r="B18499" s="197" t="str">
        <f aca="false">C18499&amp;D18499&amp;E18499&amp;F18499&amp;G18499&amp;H18499</f>
        <v>PINTURA INTERNA OU EXTERNA SOBRE FERRO COM TINTA TIPO GRAFITE EM DUAS DEMAOS APOS LIXAMENTO,LIMPEZA E UMA DEMAO DE TINTA ANTIOXIDO</v>
      </c>
      <c r="C18499" s="197" t="s">
        <v>36365</v>
      </c>
      <c r="D18499" s="197" t="s">
        <v>36366</v>
      </c>
      <c r="E18499" s="197" t="s">
        <v>36367</v>
      </c>
      <c r="I18499" s="197" t="s">
        <v>1993</v>
      </c>
      <c r="J18499" s="197" t="n">
        <v>15.15</v>
      </c>
    </row>
    <row r="18500" customFormat="false" ht="12.75" hidden="true" customHeight="false" outlineLevel="0" collapsed="false">
      <c r="A18500" s="197" t="s">
        <v>36369</v>
      </c>
      <c r="B18500" s="197"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197" t="s">
        <v>36370</v>
      </c>
      <c r="D18500" s="197" t="s">
        <v>36371</v>
      </c>
      <c r="E18500" s="197" t="s">
        <v>36372</v>
      </c>
      <c r="F18500" s="197" t="s">
        <v>36373</v>
      </c>
      <c r="G18500" s="197" t="s">
        <v>36374</v>
      </c>
      <c r="I18500" s="197" t="s">
        <v>1993</v>
      </c>
      <c r="J18500" s="197" t="n">
        <v>13.68</v>
      </c>
    </row>
    <row r="18501" customFormat="false" ht="12.75" hidden="true" customHeight="false" outlineLevel="0" collapsed="false">
      <c r="A18501" s="197" t="s">
        <v>36375</v>
      </c>
      <c r="B18501" s="197"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197" t="s">
        <v>36370</v>
      </c>
      <c r="D18501" s="197" t="s">
        <v>36371</v>
      </c>
      <c r="E18501" s="197" t="s">
        <v>36372</v>
      </c>
      <c r="F18501" s="197" t="s">
        <v>36373</v>
      </c>
      <c r="G18501" s="197" t="s">
        <v>36374</v>
      </c>
      <c r="I18501" s="197" t="s">
        <v>1993</v>
      </c>
      <c r="J18501" s="197" t="n">
        <v>12.4</v>
      </c>
    </row>
    <row r="18502" customFormat="false" ht="12.75" hidden="true" customHeight="false" outlineLevel="0" collapsed="false">
      <c r="A18502" s="197" t="s">
        <v>36376</v>
      </c>
      <c r="B18502" s="197" t="str">
        <f aca="false">C18502&amp;D18502&amp;E18502&amp;F18502&amp;G18502&amp;H18502</f>
        <v>UMA DEMAO ADICIONAL DE PINTURA NOS SERVICOS DOS ITENS 17.017.0360 OU 17.017.0361</v>
      </c>
      <c r="C18502" s="197" t="s">
        <v>36377</v>
      </c>
      <c r="D18502" s="197" t="s">
        <v>36378</v>
      </c>
      <c r="I18502" s="197" t="s">
        <v>1993</v>
      </c>
      <c r="J18502" s="197" t="n">
        <v>4.12</v>
      </c>
    </row>
    <row r="18503" customFormat="false" ht="12.75" hidden="true" customHeight="false" outlineLevel="0" collapsed="false">
      <c r="A18503" s="197" t="s">
        <v>36379</v>
      </c>
      <c r="B18503" s="197" t="str">
        <f aca="false">C18503&amp;D18503&amp;E18503&amp;F18503&amp;G18503&amp;H18503</f>
        <v>UMA DEMAO ADICIONAL DE PINTURA NOS SERVICOS DOS ITENS 17.017.0360 OU 17.017.0361</v>
      </c>
      <c r="C18503" s="197" t="s">
        <v>36377</v>
      </c>
      <c r="D18503" s="197" t="s">
        <v>36378</v>
      </c>
      <c r="I18503" s="197" t="s">
        <v>1993</v>
      </c>
      <c r="J18503" s="197" t="n">
        <v>3.69</v>
      </c>
    </row>
    <row r="18504" customFormat="false" ht="12.75" hidden="true" customHeight="false" outlineLevel="0" collapsed="false">
      <c r="A18504" s="197" t="s">
        <v>36380</v>
      </c>
      <c r="B18504" s="197" t="str">
        <f aca="false">C18504&amp;D18504&amp;E18504&amp;F18504&amp;G18504&amp;H18504</f>
        <v>PRIMER CONVERTEDOR DE FERRUGEM EM FUNDO DE PROTECAO,EM DUASDEMAOS.FORNECIMENTO E APLICACAO</v>
      </c>
      <c r="C18504" s="197" t="s">
        <v>36381</v>
      </c>
      <c r="D18504" s="197" t="s">
        <v>36382</v>
      </c>
      <c r="I18504" s="197" t="s">
        <v>1993</v>
      </c>
      <c r="J18504" s="197" t="n">
        <v>15.37</v>
      </c>
    </row>
    <row r="18505" customFormat="false" ht="12.75" hidden="true" customHeight="false" outlineLevel="0" collapsed="false">
      <c r="A18505" s="197" t="s">
        <v>36383</v>
      </c>
      <c r="B18505" s="197" t="str">
        <f aca="false">C18505&amp;D18505&amp;E18505&amp;F18505&amp;G18505&amp;H18505</f>
        <v>PRIMER CONVERTEDOR DE FERRUGEM EM FUNDO DE PROTECAO,EM DUASDEMAOS.FORNECIMENTO E APLICACAO</v>
      </c>
      <c r="C18505" s="197" t="s">
        <v>36381</v>
      </c>
      <c r="D18505" s="197" t="s">
        <v>36382</v>
      </c>
      <c r="I18505" s="197" t="s">
        <v>1993</v>
      </c>
      <c r="J18505" s="197" t="n">
        <v>14.3</v>
      </c>
    </row>
    <row r="18506" customFormat="false" ht="12.75" hidden="true" customHeight="false" outlineLevel="0" collapsed="false">
      <c r="A18506" s="197" t="s">
        <v>36384</v>
      </c>
      <c r="B18506" s="197"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197" t="s">
        <v>36385</v>
      </c>
      <c r="D18506" s="197" t="s">
        <v>36386</v>
      </c>
      <c r="E18506" s="197" t="s">
        <v>36387</v>
      </c>
      <c r="F18506" s="197" t="s">
        <v>36388</v>
      </c>
      <c r="G18506" s="197" t="s">
        <v>36389</v>
      </c>
      <c r="I18506" s="197" t="s">
        <v>1993</v>
      </c>
      <c r="J18506" s="197" t="n">
        <v>37.49</v>
      </c>
    </row>
    <row r="18507" customFormat="false" ht="12.75" hidden="true" customHeight="false" outlineLevel="0" collapsed="false">
      <c r="A18507" s="197" t="s">
        <v>36390</v>
      </c>
      <c r="B18507" s="197"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197" t="s">
        <v>36385</v>
      </c>
      <c r="D18507" s="197" t="s">
        <v>36386</v>
      </c>
      <c r="E18507" s="197" t="s">
        <v>36387</v>
      </c>
      <c r="F18507" s="197" t="s">
        <v>36388</v>
      </c>
      <c r="G18507" s="197" t="s">
        <v>36389</v>
      </c>
      <c r="I18507" s="197" t="s">
        <v>1993</v>
      </c>
      <c r="J18507" s="197" t="n">
        <v>33.78</v>
      </c>
    </row>
    <row r="18508" customFormat="false" ht="12.75" hidden="true" customHeight="false" outlineLevel="0" collapsed="false">
      <c r="A18508" s="197" t="s">
        <v>36391</v>
      </c>
      <c r="B18508" s="197" t="str">
        <f aca="false">C18508&amp;D18508&amp;E18508&amp;F18508&amp;G18508&amp;H18508</f>
        <v>PREPARO DE SUPERFICIES NOVAS,COM REVESTIMENTO LISO,INTERIOR,INCLUSIVE RASPAGEM,LIMPEZA,UMA DEMAO DE SELADOR,UMA DEMAO DE MASSA CORRIDA E LIXAMENTOS NECESSARIOS</v>
      </c>
      <c r="C18508" s="197" t="s">
        <v>36392</v>
      </c>
      <c r="D18508" s="197" t="s">
        <v>36393</v>
      </c>
      <c r="E18508" s="197" t="s">
        <v>36394</v>
      </c>
      <c r="I18508" s="197" t="s">
        <v>1993</v>
      </c>
      <c r="J18508" s="197" t="n">
        <v>22.3</v>
      </c>
    </row>
    <row r="18509" customFormat="false" ht="12.75" hidden="true" customHeight="false" outlineLevel="0" collapsed="false">
      <c r="A18509" s="197" t="s">
        <v>36395</v>
      </c>
      <c r="B18509" s="197" t="str">
        <f aca="false">C18509&amp;D18509&amp;E18509&amp;F18509&amp;G18509&amp;H18509</f>
        <v>PREPARO DE SUPERFICIES NOVAS,COM REVESTIMENTO LISO,INTERIOR,INCLUSIVE RASPAGEM,LIMPEZA,UMA DEMAO DE SELADOR,UMA DEMAO DE MASSA CORRIDA E LIXAMENTOS NECESSARIOS</v>
      </c>
      <c r="C18509" s="197" t="s">
        <v>36392</v>
      </c>
      <c r="D18509" s="197" t="s">
        <v>36393</v>
      </c>
      <c r="E18509" s="197" t="s">
        <v>36394</v>
      </c>
      <c r="I18509" s="197" t="s">
        <v>1993</v>
      </c>
      <c r="J18509" s="197" t="n">
        <v>19.65</v>
      </c>
    </row>
    <row r="18510" customFormat="false" ht="12.75" hidden="true" customHeight="false" outlineLevel="0" collapsed="false">
      <c r="A18510" s="197" t="s">
        <v>36396</v>
      </c>
      <c r="B18510" s="197" t="str">
        <f aca="false">C18510&amp;D18510&amp;E18510&amp;F18510&amp;G18510&amp;H18510</f>
        <v>PINTURA COM SELADOR ACRILICO,EM UMA DEMAO,SOBRE EMBOCO EXISTENTE</v>
      </c>
      <c r="C18510" s="197" t="s">
        <v>36397</v>
      </c>
      <c r="D18510" s="197" t="s">
        <v>6393</v>
      </c>
      <c r="I18510" s="197" t="s">
        <v>1993</v>
      </c>
      <c r="J18510" s="197" t="n">
        <v>8.02</v>
      </c>
    </row>
    <row r="18511" customFormat="false" ht="12.75" hidden="true" customHeight="false" outlineLevel="0" collapsed="false">
      <c r="A18511" s="197" t="s">
        <v>36398</v>
      </c>
      <c r="B18511" s="197" t="str">
        <f aca="false">C18511&amp;D18511&amp;E18511&amp;F18511&amp;G18511&amp;H18511</f>
        <v>PINTURA COM SELADOR ACRILICO,EM UMA DEMAO,SOBRE EMBOCO EXISTENTE</v>
      </c>
      <c r="C18511" s="197" t="s">
        <v>36397</v>
      </c>
      <c r="D18511" s="197" t="s">
        <v>6393</v>
      </c>
      <c r="I18511" s="197" t="s">
        <v>1993</v>
      </c>
      <c r="J18511" s="197" t="n">
        <v>7.04</v>
      </c>
    </row>
    <row r="18512" customFormat="false" ht="12.75" hidden="true" customHeight="false" outlineLevel="0" collapsed="false">
      <c r="A18512" s="197" t="s">
        <v>36399</v>
      </c>
      <c r="B18512" s="197"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197" t="s">
        <v>36400</v>
      </c>
      <c r="D18512" s="197" t="s">
        <v>36401</v>
      </c>
      <c r="E18512" s="197" t="s">
        <v>36402</v>
      </c>
      <c r="F18512" s="197" t="s">
        <v>36403</v>
      </c>
      <c r="I18512" s="197" t="s">
        <v>1993</v>
      </c>
      <c r="J18512" s="197" t="n">
        <v>9.14</v>
      </c>
    </row>
    <row r="18513" customFormat="false" ht="12.75" hidden="true" customHeight="false" outlineLevel="0" collapsed="false">
      <c r="A18513" s="197" t="s">
        <v>36404</v>
      </c>
      <c r="B18513" s="197"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197" t="s">
        <v>36400</v>
      </c>
      <c r="D18513" s="197" t="s">
        <v>36401</v>
      </c>
      <c r="E18513" s="197" t="s">
        <v>36402</v>
      </c>
      <c r="F18513" s="197" t="s">
        <v>36403</v>
      </c>
      <c r="I18513" s="197" t="s">
        <v>1993</v>
      </c>
      <c r="J18513" s="197" t="n">
        <v>8.13</v>
      </c>
    </row>
    <row r="18514" customFormat="false" ht="12.75" hidden="true" customHeight="false" outlineLevel="0" collapsed="false">
      <c r="A18514" s="197" t="s">
        <v>36405</v>
      </c>
      <c r="B18514" s="197"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197" t="s">
        <v>36406</v>
      </c>
      <c r="D18514" s="197" t="s">
        <v>36407</v>
      </c>
      <c r="E18514" s="197" t="s">
        <v>36408</v>
      </c>
      <c r="F18514" s="197" t="s">
        <v>36409</v>
      </c>
      <c r="G18514" s="197" t="s">
        <v>36410</v>
      </c>
      <c r="I18514" s="197" t="s">
        <v>1993</v>
      </c>
      <c r="J18514" s="197" t="n">
        <v>24.51</v>
      </c>
    </row>
    <row r="18515" customFormat="false" ht="12.75" hidden="true" customHeight="false" outlineLevel="0" collapsed="false">
      <c r="A18515" s="197" t="s">
        <v>36411</v>
      </c>
      <c r="B18515" s="197"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197" t="s">
        <v>36406</v>
      </c>
      <c r="D18515" s="197" t="s">
        <v>36407</v>
      </c>
      <c r="E18515" s="197" t="s">
        <v>36408</v>
      </c>
      <c r="F18515" s="197" t="s">
        <v>36409</v>
      </c>
      <c r="G18515" s="197" t="s">
        <v>36410</v>
      </c>
      <c r="I18515" s="197" t="s">
        <v>1993</v>
      </c>
      <c r="J18515" s="197" t="n">
        <v>21.98</v>
      </c>
    </row>
    <row r="18516" customFormat="false" ht="12.75" hidden="true" customHeight="false" outlineLevel="0" collapsed="false">
      <c r="A18516" s="197" t="s">
        <v>36412</v>
      </c>
      <c r="B18516" s="197" t="str">
        <f aca="false">C18516&amp;D18516&amp;E18516&amp;F18516&amp;G18516&amp;H18516</f>
        <v>UMA DEMAO ADICIONAL DE PINTURA DE ACABAMENTO NOS SERVICOS DOS ITENS 17.018.0020 E 17.018.0031</v>
      </c>
      <c r="C18516" s="197" t="s">
        <v>36413</v>
      </c>
      <c r="D18516" s="197" t="s">
        <v>36414</v>
      </c>
      <c r="I18516" s="197" t="s">
        <v>1993</v>
      </c>
      <c r="J18516" s="197" t="n">
        <v>5.15</v>
      </c>
    </row>
    <row r="18517" customFormat="false" ht="12.75" hidden="true" customHeight="false" outlineLevel="0" collapsed="false">
      <c r="A18517" s="197" t="s">
        <v>36415</v>
      </c>
      <c r="B18517" s="197" t="str">
        <f aca="false">C18517&amp;D18517&amp;E18517&amp;F18517&amp;G18517&amp;H18517</f>
        <v>UMA DEMAO ADICIONAL DE PINTURA DE ACABAMENTO NOS SERVICOS DOS ITENS 17.018.0020 E 17.018.0031</v>
      </c>
      <c r="C18517" s="197" t="s">
        <v>36413</v>
      </c>
      <c r="D18517" s="197" t="s">
        <v>36414</v>
      </c>
      <c r="I18517" s="197" t="s">
        <v>1993</v>
      </c>
      <c r="J18517" s="197" t="n">
        <v>4.57</v>
      </c>
    </row>
    <row r="18518" customFormat="false" ht="12.75" hidden="true" customHeight="false" outlineLevel="0" collapsed="false">
      <c r="A18518" s="197" t="s">
        <v>36416</v>
      </c>
      <c r="B18518" s="197"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197" t="s">
        <v>36417</v>
      </c>
      <c r="D18518" s="197" t="s">
        <v>36418</v>
      </c>
      <c r="E18518" s="197" t="s">
        <v>36419</v>
      </c>
      <c r="F18518" s="197" t="s">
        <v>36420</v>
      </c>
      <c r="I18518" s="197" t="s">
        <v>1993</v>
      </c>
      <c r="J18518" s="197" t="n">
        <v>8.18</v>
      </c>
    </row>
    <row r="18519" customFormat="false" ht="12.75" hidden="true" customHeight="false" outlineLevel="0" collapsed="false">
      <c r="A18519" s="197" t="s">
        <v>36421</v>
      </c>
      <c r="B18519" s="197"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197" t="s">
        <v>36417</v>
      </c>
      <c r="D18519" s="197" t="s">
        <v>36418</v>
      </c>
      <c r="E18519" s="197" t="s">
        <v>36419</v>
      </c>
      <c r="F18519" s="197" t="s">
        <v>36420</v>
      </c>
      <c r="I18519" s="197" t="s">
        <v>1993</v>
      </c>
      <c r="J18519" s="197" t="n">
        <v>7.36</v>
      </c>
    </row>
    <row r="18520" customFormat="false" ht="12.75" hidden="true" customHeight="false" outlineLevel="0" collapsed="false">
      <c r="A18520" s="197" t="s">
        <v>36422</v>
      </c>
      <c r="B18520" s="197" t="str">
        <f aca="false">C18520&amp;D18520&amp;E18520&amp;F18520&amp;G18520&amp;H18520</f>
        <v>PINTURA COM TINTA LATEX,CLASSIFICACAO STANDARD OU PREMIUM,PARA INTERIOR OU EXTERIOR (NBR 15079),SOBRE CHAPISCO,INCLUSIVE SELADOR E DUAS DEMAOS DE ACABAMENTO</v>
      </c>
      <c r="C18520" s="197" t="s">
        <v>36423</v>
      </c>
      <c r="D18520" s="197" t="s">
        <v>36424</v>
      </c>
      <c r="E18520" s="197" t="s">
        <v>36425</v>
      </c>
      <c r="I18520" s="197" t="s">
        <v>1993</v>
      </c>
      <c r="J18520" s="197" t="n">
        <v>16.07</v>
      </c>
    </row>
    <row r="18521" customFormat="false" ht="12.75" hidden="true" customHeight="false" outlineLevel="0" collapsed="false">
      <c r="A18521" s="197" t="s">
        <v>36426</v>
      </c>
      <c r="B18521" s="197" t="str">
        <f aca="false">C18521&amp;D18521&amp;E18521&amp;F18521&amp;G18521&amp;H18521</f>
        <v>PINTURA COM TINTA LATEX,CLASSIFICACAO STANDARD OU PREMIUM,PARA INTERIOR OU EXTERIOR (NBR 15079),SOBRE CHAPISCO,INCLUSIVE SELADOR E DUAS DEMAOS DE ACABAMENTO</v>
      </c>
      <c r="C18521" s="197" t="s">
        <v>36423</v>
      </c>
      <c r="D18521" s="197" t="s">
        <v>36424</v>
      </c>
      <c r="E18521" s="197" t="s">
        <v>36425</v>
      </c>
      <c r="I18521" s="197" t="s">
        <v>1993</v>
      </c>
      <c r="J18521" s="197" t="n">
        <v>15.18</v>
      </c>
    </row>
    <row r="18522" customFormat="false" ht="12.75" hidden="true" customHeight="false" outlineLevel="0" collapsed="false">
      <c r="A18522" s="197" t="s">
        <v>36427</v>
      </c>
      <c r="B18522" s="197" t="str">
        <f aca="false">C18522&amp;D18522&amp;E18522&amp;F18522&amp;G18522&amp;H18522</f>
        <v>PREPARO DE SUPERFICIES NOVAS,COM REVESTIMENTO LISO INTERNO OU EXTERNO,INCLUSIVE UMA DEMAO DE SELADOR ACRILICO,DUAS DEMAOS DE MASSA ACRILICA E LIXAMENTOS NECESSARIOS</v>
      </c>
      <c r="C18522" s="197" t="s">
        <v>36428</v>
      </c>
      <c r="D18522" s="197" t="s">
        <v>36429</v>
      </c>
      <c r="E18522" s="197" t="s">
        <v>36430</v>
      </c>
      <c r="I18522" s="197" t="s">
        <v>1993</v>
      </c>
      <c r="J18522" s="197" t="n">
        <v>30.26</v>
      </c>
    </row>
    <row r="18523" customFormat="false" ht="12.75" hidden="true" customHeight="false" outlineLevel="0" collapsed="false">
      <c r="A18523" s="197" t="s">
        <v>36431</v>
      </c>
      <c r="B18523" s="197" t="str">
        <f aca="false">C18523&amp;D18523&amp;E18523&amp;F18523&amp;G18523&amp;H18523</f>
        <v>PREPARO DE SUPERFICIES NOVAS,COM REVESTIMENTO LISO INTERNO OU EXTERNO,INCLUSIVE UMA DEMAO DE SELADOR ACRILICO,DUAS DEMAOS DE MASSA ACRILICA E LIXAMENTOS NECESSARIOS</v>
      </c>
      <c r="C18523" s="197" t="s">
        <v>36428</v>
      </c>
      <c r="D18523" s="197" t="s">
        <v>36429</v>
      </c>
      <c r="E18523" s="197" t="s">
        <v>36430</v>
      </c>
      <c r="I18523" s="197" t="s">
        <v>1993</v>
      </c>
      <c r="J18523" s="197" t="n">
        <v>27.03</v>
      </c>
    </row>
    <row r="18524" customFormat="false" ht="12.75" hidden="true" customHeight="false" outlineLevel="0" collapsed="false">
      <c r="A18524" s="197" t="s">
        <v>36432</v>
      </c>
      <c r="B18524" s="197" t="str">
        <f aca="false">C18524&amp;D18524&amp;E18524&amp;F18524&amp;G18524&amp;H18524</f>
        <v>PINTURA COM TINTA LATEX,CLASSIFICACAO STANDARD (NBR 15079),PARA EXTERIOR,INCLUSIVE LIXAMENTOS,LIMPEZA,UMA DEMAO DE SELADOR ACRILICO E DUAS DEMAOS DE ACABAMENTO</v>
      </c>
      <c r="C18524" s="197" t="s">
        <v>36433</v>
      </c>
      <c r="D18524" s="197" t="s">
        <v>36434</v>
      </c>
      <c r="E18524" s="197" t="s">
        <v>36435</v>
      </c>
      <c r="I18524" s="197" t="s">
        <v>1993</v>
      </c>
      <c r="J18524" s="197" t="n">
        <v>13.01</v>
      </c>
    </row>
    <row r="18525" customFormat="false" ht="12.75" hidden="true" customHeight="false" outlineLevel="0" collapsed="false">
      <c r="A18525" s="197" t="s">
        <v>36436</v>
      </c>
      <c r="B18525" s="197" t="str">
        <f aca="false">C18525&amp;D18525&amp;E18525&amp;F18525&amp;G18525&amp;H18525</f>
        <v>PINTURA COM TINTA LATEX,CLASSIFICACAO STANDARD (NBR 15079),PARA EXTERIOR,INCLUSIVE LIXAMENTOS,LIMPEZA,UMA DEMAO DE SELADOR ACRILICO E DUAS DEMAOS DE ACABAMENTO</v>
      </c>
      <c r="C18525" s="197" t="s">
        <v>36433</v>
      </c>
      <c r="D18525" s="197" t="s">
        <v>36434</v>
      </c>
      <c r="E18525" s="197" t="s">
        <v>36435</v>
      </c>
      <c r="I18525" s="197" t="s">
        <v>1993</v>
      </c>
      <c r="J18525" s="197" t="n">
        <v>11.64</v>
      </c>
    </row>
    <row r="18526" customFormat="false" ht="12.75" hidden="true" customHeight="false" outlineLevel="0" collapsed="false">
      <c r="A18526" s="197" t="s">
        <v>36437</v>
      </c>
      <c r="B18526" s="197" t="str">
        <f aca="false">C18526&amp;D18526&amp;E18526&amp;F18526&amp;G18526&amp;H18526</f>
        <v>UMA DEMAO ADICIONAL DE PINTURA DE ACABAMENTO NO SERVICO DO ITEM 17.018.0080</v>
      </c>
      <c r="C18526" s="197" t="s">
        <v>36438</v>
      </c>
      <c r="D18526" s="197" t="s">
        <v>36439</v>
      </c>
      <c r="I18526" s="197" t="s">
        <v>1993</v>
      </c>
      <c r="J18526" s="197" t="n">
        <v>4.96</v>
      </c>
    </row>
    <row r="18527" customFormat="false" ht="12.75" hidden="true" customHeight="false" outlineLevel="0" collapsed="false">
      <c r="A18527" s="197" t="s">
        <v>36440</v>
      </c>
      <c r="B18527" s="197" t="str">
        <f aca="false">C18527&amp;D18527&amp;E18527&amp;F18527&amp;G18527&amp;H18527</f>
        <v>UMA DEMAO ADICIONAL DE PINTURA DE ACABAMENTO NO SERVICO DO ITEM 17.018.0080</v>
      </c>
      <c r="C18527" s="197" t="s">
        <v>36438</v>
      </c>
      <c r="D18527" s="197" t="s">
        <v>36439</v>
      </c>
      <c r="I18527" s="197" t="s">
        <v>1993</v>
      </c>
      <c r="J18527" s="197" t="n">
        <v>4.38</v>
      </c>
    </row>
    <row r="18528" customFormat="false" ht="12.75" hidden="true" customHeight="false" outlineLevel="0" collapsed="false">
      <c r="A18528" s="197" t="s">
        <v>36441</v>
      </c>
      <c r="B18528" s="197"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197" t="s">
        <v>36442</v>
      </c>
      <c r="D18528" s="197" t="s">
        <v>36443</v>
      </c>
      <c r="E18528" s="197" t="s">
        <v>36444</v>
      </c>
      <c r="F18528" s="197" t="s">
        <v>36445</v>
      </c>
      <c r="I18528" s="197" t="s">
        <v>1993</v>
      </c>
      <c r="J18528" s="197" t="n">
        <v>11.53</v>
      </c>
    </row>
    <row r="18529" customFormat="false" ht="12.75" hidden="true" customHeight="false" outlineLevel="0" collapsed="false">
      <c r="A18529" s="197" t="s">
        <v>36446</v>
      </c>
      <c r="B18529" s="197"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197" t="s">
        <v>36442</v>
      </c>
      <c r="D18529" s="197" t="s">
        <v>36443</v>
      </c>
      <c r="E18529" s="197" t="s">
        <v>36444</v>
      </c>
      <c r="F18529" s="197" t="s">
        <v>36445</v>
      </c>
      <c r="I18529" s="197" t="s">
        <v>1993</v>
      </c>
      <c r="J18529" s="197" t="n">
        <v>10.25</v>
      </c>
    </row>
    <row r="18530" customFormat="false" ht="12.75" hidden="true" customHeight="false" outlineLevel="0" collapsed="false">
      <c r="A18530" s="197" t="s">
        <v>36447</v>
      </c>
      <c r="B18530" s="197"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197" t="s">
        <v>36448</v>
      </c>
      <c r="D18530" s="197" t="s">
        <v>36449</v>
      </c>
      <c r="E18530" s="197" t="s">
        <v>36450</v>
      </c>
      <c r="F18530" s="197" t="s">
        <v>36451</v>
      </c>
      <c r="G18530" s="197" t="s">
        <v>36452</v>
      </c>
      <c r="I18530" s="197" t="s">
        <v>1993</v>
      </c>
      <c r="J18530" s="197" t="n">
        <v>15.25</v>
      </c>
    </row>
    <row r="18531" customFormat="false" ht="12.75" hidden="true" customHeight="false" outlineLevel="0" collapsed="false">
      <c r="A18531" s="197" t="s">
        <v>36453</v>
      </c>
      <c r="B18531" s="197"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197" t="s">
        <v>36448</v>
      </c>
      <c r="D18531" s="197" t="s">
        <v>36449</v>
      </c>
      <c r="E18531" s="197" t="s">
        <v>36450</v>
      </c>
      <c r="F18531" s="197" t="s">
        <v>36451</v>
      </c>
      <c r="G18531" s="197" t="s">
        <v>36452</v>
      </c>
      <c r="I18531" s="197" t="s">
        <v>1993</v>
      </c>
      <c r="J18531" s="197" t="n">
        <v>13.88</v>
      </c>
    </row>
    <row r="18532" customFormat="false" ht="12.75" hidden="true" customHeight="false" outlineLevel="0" collapsed="false">
      <c r="A18532" s="197" t="s">
        <v>36454</v>
      </c>
      <c r="B18532" s="197"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197" t="s">
        <v>36448</v>
      </c>
      <c r="D18532" s="197" t="s">
        <v>36449</v>
      </c>
      <c r="E18532" s="197" t="s">
        <v>36455</v>
      </c>
      <c r="F18532" s="197" t="s">
        <v>36456</v>
      </c>
      <c r="G18532" s="197" t="s">
        <v>36276</v>
      </c>
      <c r="I18532" s="197" t="s">
        <v>1993</v>
      </c>
      <c r="J18532" s="197" t="n">
        <v>30.5</v>
      </c>
    </row>
    <row r="18533" customFormat="false" ht="12.75" hidden="true" customHeight="false" outlineLevel="0" collapsed="false">
      <c r="A18533" s="197" t="s">
        <v>36457</v>
      </c>
      <c r="B18533" s="197"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197" t="s">
        <v>36448</v>
      </c>
      <c r="D18533" s="197" t="s">
        <v>36449</v>
      </c>
      <c r="E18533" s="197" t="s">
        <v>36455</v>
      </c>
      <c r="F18533" s="197" t="s">
        <v>36456</v>
      </c>
      <c r="G18533" s="197" t="s">
        <v>36276</v>
      </c>
      <c r="I18533" s="197" t="s">
        <v>1993</v>
      </c>
      <c r="J18533" s="197" t="n">
        <v>27.77</v>
      </c>
    </row>
    <row r="18534" customFormat="false" ht="12.75" hidden="true" customHeight="false" outlineLevel="0" collapsed="false">
      <c r="A18534" s="197" t="s">
        <v>36458</v>
      </c>
      <c r="B18534" s="197"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197" t="s">
        <v>36448</v>
      </c>
      <c r="D18534" s="197" t="s">
        <v>36449</v>
      </c>
      <c r="E18534" s="197" t="s">
        <v>36450</v>
      </c>
      <c r="F18534" s="197" t="s">
        <v>36451</v>
      </c>
      <c r="G18534" s="197" t="s">
        <v>36459</v>
      </c>
      <c r="H18534" s="197" t="s">
        <v>6167</v>
      </c>
      <c r="I18534" s="197" t="s">
        <v>1993</v>
      </c>
      <c r="J18534" s="197" t="n">
        <v>23.87</v>
      </c>
    </row>
    <row r="18535" customFormat="false" ht="12.75" hidden="true" customHeight="false" outlineLevel="0" collapsed="false">
      <c r="A18535" s="197" t="s">
        <v>36460</v>
      </c>
      <c r="B18535" s="197"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197" t="s">
        <v>36448</v>
      </c>
      <c r="D18535" s="197" t="s">
        <v>36449</v>
      </c>
      <c r="E18535" s="197" t="s">
        <v>36450</v>
      </c>
      <c r="F18535" s="197" t="s">
        <v>36451</v>
      </c>
      <c r="G18535" s="197" t="s">
        <v>36459</v>
      </c>
      <c r="H18535" s="197" t="s">
        <v>6167</v>
      </c>
      <c r="I18535" s="197" t="s">
        <v>1993</v>
      </c>
      <c r="J18535" s="197" t="n">
        <v>21.61</v>
      </c>
    </row>
    <row r="18536" customFormat="false" ht="12.75" hidden="true" customHeight="false" outlineLevel="0" collapsed="false">
      <c r="A18536" s="197" t="s">
        <v>36461</v>
      </c>
      <c r="B18536" s="197"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197" t="s">
        <v>36448</v>
      </c>
      <c r="D18536" s="197" t="s">
        <v>36449</v>
      </c>
      <c r="E18536" s="197" t="s">
        <v>36450</v>
      </c>
      <c r="F18536" s="197" t="s">
        <v>36451</v>
      </c>
      <c r="G18536" s="197" t="s">
        <v>36462</v>
      </c>
      <c r="H18536" s="197" t="s">
        <v>36245</v>
      </c>
      <c r="I18536" s="197" t="s">
        <v>1993</v>
      </c>
      <c r="J18536" s="197" t="n">
        <v>28.59</v>
      </c>
    </row>
    <row r="18537" customFormat="false" ht="12.75" hidden="true" customHeight="false" outlineLevel="0" collapsed="false">
      <c r="A18537" s="197" t="s">
        <v>36463</v>
      </c>
      <c r="B18537" s="197"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197" t="s">
        <v>36448</v>
      </c>
      <c r="D18537" s="197" t="s">
        <v>36449</v>
      </c>
      <c r="E18537" s="197" t="s">
        <v>36450</v>
      </c>
      <c r="F18537" s="197" t="s">
        <v>36451</v>
      </c>
      <c r="G18537" s="197" t="s">
        <v>36462</v>
      </c>
      <c r="H18537" s="197" t="s">
        <v>36245</v>
      </c>
      <c r="I18537" s="197" t="s">
        <v>1993</v>
      </c>
      <c r="J18537" s="197" t="n">
        <v>25.86</v>
      </c>
    </row>
    <row r="18538" customFormat="false" ht="12.75" hidden="true" customHeight="false" outlineLevel="0" collapsed="false">
      <c r="A18538" s="197" t="s">
        <v>36464</v>
      </c>
      <c r="B18538" s="197"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197" t="s">
        <v>36448</v>
      </c>
      <c r="D18538" s="197" t="s">
        <v>36449</v>
      </c>
      <c r="E18538" s="197" t="s">
        <v>36450</v>
      </c>
      <c r="F18538" s="197" t="s">
        <v>36451</v>
      </c>
      <c r="G18538" s="197" t="s">
        <v>36465</v>
      </c>
      <c r="H18538" s="197" t="s">
        <v>36466</v>
      </c>
      <c r="I18538" s="197" t="s">
        <v>1993</v>
      </c>
      <c r="J18538" s="197" t="n">
        <v>37.94</v>
      </c>
    </row>
    <row r="18539" customFormat="false" ht="12.75" hidden="true" customHeight="false" outlineLevel="0" collapsed="false">
      <c r="A18539" s="197" t="s">
        <v>36467</v>
      </c>
      <c r="B18539" s="197"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197" t="s">
        <v>36448</v>
      </c>
      <c r="D18539" s="197" t="s">
        <v>36449</v>
      </c>
      <c r="E18539" s="197" t="s">
        <v>36450</v>
      </c>
      <c r="F18539" s="197" t="s">
        <v>36451</v>
      </c>
      <c r="G18539" s="197" t="s">
        <v>36465</v>
      </c>
      <c r="H18539" s="197" t="s">
        <v>36466</v>
      </c>
      <c r="I18539" s="197" t="s">
        <v>1993</v>
      </c>
      <c r="J18539" s="197" t="n">
        <v>34.24</v>
      </c>
    </row>
    <row r="18540" customFormat="false" ht="12.75" hidden="true" customHeight="false" outlineLevel="0" collapsed="false">
      <c r="A18540" s="197" t="s">
        <v>36468</v>
      </c>
      <c r="B18540" s="197" t="str">
        <f aca="false">C18540&amp;D18540&amp;E18540&amp;F18540&amp;G18540&amp;H18540</f>
        <v>UMA DEMAO ADICIONAL DE PINTURA DE ACABAMENTO NOS SERVICOS DOS ITENS 17.018.0110 OU 17.018.0115</v>
      </c>
      <c r="C18540" s="197" t="s">
        <v>36413</v>
      </c>
      <c r="D18540" s="197" t="s">
        <v>36469</v>
      </c>
      <c r="I18540" s="197" t="s">
        <v>1993</v>
      </c>
      <c r="J18540" s="197" t="n">
        <v>5.57</v>
      </c>
    </row>
    <row r="18541" customFormat="false" ht="12.75" hidden="true" customHeight="false" outlineLevel="0" collapsed="false">
      <c r="A18541" s="197" t="s">
        <v>36470</v>
      </c>
      <c r="B18541" s="197" t="str">
        <f aca="false">C18541&amp;D18541&amp;E18541&amp;F18541&amp;G18541&amp;H18541</f>
        <v>UMA DEMAO ADICIONAL DE PINTURA DE ACABAMENTO NOS SERVICOS DOS ITENS 17.018.0110 OU 17.018.0115</v>
      </c>
      <c r="C18541" s="197" t="s">
        <v>36413</v>
      </c>
      <c r="D18541" s="197" t="s">
        <v>36469</v>
      </c>
      <c r="I18541" s="197" t="s">
        <v>1993</v>
      </c>
      <c r="J18541" s="197" t="n">
        <v>4.99</v>
      </c>
    </row>
    <row r="18542" customFormat="false" ht="12.75" hidden="true" customHeight="false" outlineLevel="0" collapsed="false">
      <c r="A18542" s="197" t="s">
        <v>36471</v>
      </c>
      <c r="B18542" s="197"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197" t="s">
        <v>36472</v>
      </c>
      <c r="D18542" s="197" t="s">
        <v>36473</v>
      </c>
      <c r="E18542" s="197" t="s">
        <v>36474</v>
      </c>
      <c r="F18542" s="197" t="s">
        <v>36475</v>
      </c>
      <c r="G18542" s="197" t="s">
        <v>36476</v>
      </c>
      <c r="I18542" s="197" t="s">
        <v>1993</v>
      </c>
      <c r="J18542" s="197" t="n">
        <v>11.46</v>
      </c>
    </row>
    <row r="18543" customFormat="false" ht="12.75" hidden="true" customHeight="false" outlineLevel="0" collapsed="false">
      <c r="A18543" s="197" t="s">
        <v>36477</v>
      </c>
      <c r="B18543" s="197"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197" t="s">
        <v>36472</v>
      </c>
      <c r="D18543" s="197" t="s">
        <v>36473</v>
      </c>
      <c r="E18543" s="197" t="s">
        <v>36474</v>
      </c>
      <c r="F18543" s="197" t="s">
        <v>36475</v>
      </c>
      <c r="G18543" s="197" t="s">
        <v>36476</v>
      </c>
      <c r="I18543" s="197" t="s">
        <v>1993</v>
      </c>
      <c r="J18543" s="197" t="n">
        <v>10.37</v>
      </c>
    </row>
    <row r="18544" customFormat="false" ht="12.75" hidden="true" customHeight="false" outlineLevel="0" collapsed="false">
      <c r="A18544" s="197" t="s">
        <v>36478</v>
      </c>
      <c r="B18544" s="197" t="str">
        <f aca="false">C18544&amp;D18544&amp;E18544&amp;F18544&amp;G18544&amp;H18544</f>
        <v>TEXTURA ACRILICA NA COR BRANCA,ACABAMENTO FOSCO,PARA INTERIOR OU EXTERIOR,APLICADAS EM DUAS DEMAOS SOBRE CONCRETO,ALVENARIA,BLOCO DE CONCRETO,CIMENTO SEM AMIANTO OU REVESTIMENTO</v>
      </c>
      <c r="C18544" s="197" t="s">
        <v>36479</v>
      </c>
      <c r="D18544" s="197" t="s">
        <v>36480</v>
      </c>
      <c r="E18544" s="197" t="s">
        <v>36481</v>
      </c>
      <c r="I18544" s="197" t="s">
        <v>1993</v>
      </c>
      <c r="J18544" s="197" t="n">
        <v>26.2</v>
      </c>
    </row>
    <row r="18545" customFormat="false" ht="12.75" hidden="true" customHeight="false" outlineLevel="0" collapsed="false">
      <c r="A18545" s="197" t="s">
        <v>36482</v>
      </c>
      <c r="B18545" s="197" t="str">
        <f aca="false">C18545&amp;D18545&amp;E18545&amp;F18545&amp;G18545&amp;H18545</f>
        <v>TEXTURA ACRILICA NA COR BRANCA,ACABAMENTO FOSCO,PARA INTERIOR OU EXTERIOR,APLICADAS EM DUAS DEMAOS SOBRE CONCRETO,ALVENARIA,BLOCO DE CONCRETO,CIMENTO SEM AMIANTO OU REVESTIMENTO</v>
      </c>
      <c r="C18545" s="197" t="s">
        <v>36479</v>
      </c>
      <c r="D18545" s="197" t="s">
        <v>36480</v>
      </c>
      <c r="E18545" s="197" t="s">
        <v>36481</v>
      </c>
      <c r="I18545" s="197" t="s">
        <v>1993</v>
      </c>
      <c r="J18545" s="197" t="n">
        <v>23.54</v>
      </c>
    </row>
    <row r="18546" customFormat="false" ht="12.75" hidden="true" customHeight="false" outlineLevel="0" collapsed="false">
      <c r="A18546" s="197" t="s">
        <v>36483</v>
      </c>
      <c r="B18546" s="197" t="str">
        <f aca="false">C18546&amp;D18546&amp;E18546&amp;F18546&amp;G18546&amp;H18546</f>
        <v>PINTURA A BASE DE RESINA ACRILICA SOBRE AZULEJOS E PASTILHAS EM AREAS INTERNAS E EXTERNAS,EM TRES DEMAOS</v>
      </c>
      <c r="C18546" s="197" t="s">
        <v>36484</v>
      </c>
      <c r="D18546" s="197" t="s">
        <v>36485</v>
      </c>
      <c r="I18546" s="197" t="s">
        <v>1993</v>
      </c>
      <c r="J18546" s="197" t="n">
        <v>28.85</v>
      </c>
    </row>
    <row r="18547" customFormat="false" ht="12.75" hidden="true" customHeight="false" outlineLevel="0" collapsed="false">
      <c r="A18547" s="197" t="s">
        <v>36486</v>
      </c>
      <c r="B18547" s="197" t="str">
        <f aca="false">C18547&amp;D18547&amp;E18547&amp;F18547&amp;G18547&amp;H18547</f>
        <v>PINTURA A BASE DE RESINA ACRILICA SOBRE AZULEJOS E PASTILHAS EM AREAS INTERNAS E EXTERNAS,EM TRES DEMAOS</v>
      </c>
      <c r="C18547" s="197" t="s">
        <v>36484</v>
      </c>
      <c r="D18547" s="197" t="s">
        <v>36485</v>
      </c>
      <c r="I18547" s="197" t="s">
        <v>1993</v>
      </c>
      <c r="J18547" s="197" t="n">
        <v>26.19</v>
      </c>
    </row>
    <row r="18548" customFormat="false" ht="12.75" hidden="true" customHeight="false" outlineLevel="0" collapsed="false">
      <c r="A18548" s="197" t="s">
        <v>36487</v>
      </c>
      <c r="B18548" s="197" t="str">
        <f aca="false">C18548&amp;D18548&amp;E18548&amp;F18548&amp;G18548&amp;H18548</f>
        <v>PINTURA EM PEDRAS NATURAIS (ARDOSIA,PEDRA MINEIRA E ETC) A BASE DE RESINA ACRILICA,INCLUSIVE LIMPEZA E DUAS DEMAOS</v>
      </c>
      <c r="C18548" s="197" t="s">
        <v>36488</v>
      </c>
      <c r="D18548" s="197" t="s">
        <v>36489</v>
      </c>
      <c r="I18548" s="197" t="s">
        <v>1993</v>
      </c>
      <c r="J18548" s="197" t="n">
        <v>24.27</v>
      </c>
    </row>
    <row r="18549" customFormat="false" ht="12.75" hidden="true" customHeight="false" outlineLevel="0" collapsed="false">
      <c r="A18549" s="197" t="s">
        <v>36490</v>
      </c>
      <c r="B18549" s="197" t="str">
        <f aca="false">C18549&amp;D18549&amp;E18549&amp;F18549&amp;G18549&amp;H18549</f>
        <v>PINTURA EM PEDRAS NATURAIS (ARDOSIA,PEDRA MINEIRA E ETC) A BASE DE RESINA ACRILICA,INCLUSIVE LIMPEZA E DUAS DEMAOS</v>
      </c>
      <c r="C18549" s="197" t="s">
        <v>36488</v>
      </c>
      <c r="D18549" s="197" t="s">
        <v>36489</v>
      </c>
      <c r="I18549" s="197" t="s">
        <v>1993</v>
      </c>
      <c r="J18549" s="197" t="n">
        <v>22.47</v>
      </c>
    </row>
    <row r="18550" customFormat="false" ht="12.75" hidden="true" customHeight="false" outlineLevel="0" collapsed="false">
      <c r="A18550" s="197" t="s">
        <v>36491</v>
      </c>
      <c r="B18550" s="197" t="str">
        <f aca="false">C18550&amp;D18550&amp;E18550&amp;F18550&amp;G18550&amp;H18550</f>
        <v>PINTURA SOBRE TELHAS CERAMICAS,COM IMPERMEABILIZANTE INCOLOR A BASE DE SILICONE,INCLUSIVE LIMPEZA E DUAS DEMAOS DE ACABAMENTO</v>
      </c>
      <c r="C18550" s="197" t="s">
        <v>36492</v>
      </c>
      <c r="D18550" s="197" t="s">
        <v>36493</v>
      </c>
      <c r="E18550" s="197" t="s">
        <v>10224</v>
      </c>
      <c r="I18550" s="197" t="s">
        <v>1993</v>
      </c>
      <c r="J18550" s="197" t="n">
        <v>48.68</v>
      </c>
    </row>
    <row r="18551" customFormat="false" ht="12.75" hidden="true" customHeight="false" outlineLevel="0" collapsed="false">
      <c r="A18551" s="197" t="s">
        <v>36494</v>
      </c>
      <c r="B18551" s="197" t="str">
        <f aca="false">C18551&amp;D18551&amp;E18551&amp;F18551&amp;G18551&amp;H18551</f>
        <v>PINTURA SOBRE TELHAS CERAMICAS,COM IMPERMEABILIZANTE INCOLOR A BASE DE SILICONE,INCLUSIVE LIMPEZA E DUAS DEMAOS DE ACABAMENTO</v>
      </c>
      <c r="C18551" s="197" t="s">
        <v>36492</v>
      </c>
      <c r="D18551" s="197" t="s">
        <v>36493</v>
      </c>
      <c r="E18551" s="197" t="s">
        <v>10224</v>
      </c>
      <c r="I18551" s="197" t="s">
        <v>1993</v>
      </c>
      <c r="J18551" s="197" t="n">
        <v>46.13</v>
      </c>
    </row>
    <row r="18552" customFormat="false" ht="12.75" hidden="true" customHeight="false" outlineLevel="0" collapsed="false">
      <c r="A18552" s="197" t="s">
        <v>36495</v>
      </c>
      <c r="B18552" s="197"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197" t="s">
        <v>36496</v>
      </c>
      <c r="D18552" s="197" t="s">
        <v>36497</v>
      </c>
      <c r="E18552" s="197" t="s">
        <v>36498</v>
      </c>
      <c r="F18552" s="197" t="s">
        <v>36499</v>
      </c>
      <c r="I18552" s="197" t="s">
        <v>1993</v>
      </c>
      <c r="J18552" s="197" t="n">
        <v>12.95</v>
      </c>
    </row>
    <row r="18553" customFormat="false" ht="12.75" hidden="true" customHeight="false" outlineLevel="0" collapsed="false">
      <c r="A18553" s="197" t="s">
        <v>36500</v>
      </c>
      <c r="B18553" s="197"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197" t="s">
        <v>36496</v>
      </c>
      <c r="D18553" s="197" t="s">
        <v>36497</v>
      </c>
      <c r="E18553" s="197" t="s">
        <v>36498</v>
      </c>
      <c r="F18553" s="197" t="s">
        <v>36499</v>
      </c>
      <c r="I18553" s="197" t="s">
        <v>1993</v>
      </c>
      <c r="J18553" s="197" t="n">
        <v>11.58</v>
      </c>
    </row>
    <row r="18554" customFormat="false" ht="12.75" hidden="true" customHeight="false" outlineLevel="0" collapsed="false">
      <c r="A18554" s="197" t="s">
        <v>36501</v>
      </c>
      <c r="B18554" s="197"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197" t="s">
        <v>36496</v>
      </c>
      <c r="D18554" s="197" t="s">
        <v>36502</v>
      </c>
      <c r="E18554" s="197" t="s">
        <v>36503</v>
      </c>
      <c r="F18554" s="197" t="s">
        <v>36504</v>
      </c>
      <c r="G18554" s="197" t="s">
        <v>5114</v>
      </c>
      <c r="I18554" s="197" t="s">
        <v>1993</v>
      </c>
      <c r="J18554" s="197" t="n">
        <v>25.9</v>
      </c>
    </row>
    <row r="18555" customFormat="false" ht="12.75" hidden="true" customHeight="false" outlineLevel="0" collapsed="false">
      <c r="A18555" s="197" t="s">
        <v>36505</v>
      </c>
      <c r="B18555" s="197"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197" t="s">
        <v>36496</v>
      </c>
      <c r="D18555" s="197" t="s">
        <v>36502</v>
      </c>
      <c r="E18555" s="197" t="s">
        <v>36503</v>
      </c>
      <c r="F18555" s="197" t="s">
        <v>36504</v>
      </c>
      <c r="G18555" s="197" t="s">
        <v>5114</v>
      </c>
      <c r="I18555" s="197" t="s">
        <v>1993</v>
      </c>
      <c r="J18555" s="197" t="n">
        <v>23.17</v>
      </c>
    </row>
    <row r="18556" customFormat="false" ht="12.75" hidden="true" customHeight="false" outlineLevel="0" collapsed="false">
      <c r="A18556" s="197" t="s">
        <v>36506</v>
      </c>
      <c r="B18556" s="197"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197" t="s">
        <v>36496</v>
      </c>
      <c r="D18556" s="197" t="s">
        <v>36497</v>
      </c>
      <c r="E18556" s="197" t="s">
        <v>36498</v>
      </c>
      <c r="F18556" s="197" t="s">
        <v>36507</v>
      </c>
      <c r="I18556" s="197" t="s">
        <v>1993</v>
      </c>
      <c r="J18556" s="197" t="n">
        <v>21.57</v>
      </c>
    </row>
    <row r="18557" customFormat="false" ht="12.75" hidden="true" customHeight="false" outlineLevel="0" collapsed="false">
      <c r="A18557" s="197" t="s">
        <v>36508</v>
      </c>
      <c r="B18557" s="197"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197" t="s">
        <v>36496</v>
      </c>
      <c r="D18557" s="197" t="s">
        <v>36497</v>
      </c>
      <c r="E18557" s="197" t="s">
        <v>36498</v>
      </c>
      <c r="F18557" s="197" t="s">
        <v>36507</v>
      </c>
      <c r="I18557" s="197" t="s">
        <v>1993</v>
      </c>
      <c r="J18557" s="197" t="n">
        <v>19.31</v>
      </c>
    </row>
    <row r="18558" customFormat="false" ht="12.75" hidden="true" customHeight="false" outlineLevel="0" collapsed="false">
      <c r="A18558" s="197" t="s">
        <v>36509</v>
      </c>
      <c r="B18558" s="197"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197" t="s">
        <v>36496</v>
      </c>
      <c r="D18558" s="197" t="s">
        <v>36497</v>
      </c>
      <c r="E18558" s="197" t="s">
        <v>36498</v>
      </c>
      <c r="F18558" s="197" t="s">
        <v>36510</v>
      </c>
      <c r="G18558" s="197" t="s">
        <v>10224</v>
      </c>
      <c r="I18558" s="197" t="s">
        <v>1993</v>
      </c>
      <c r="J18558" s="197" t="n">
        <v>26.29</v>
      </c>
    </row>
    <row r="18559" customFormat="false" ht="12.75" hidden="true" customHeight="false" outlineLevel="0" collapsed="false">
      <c r="A18559" s="197" t="s">
        <v>36511</v>
      </c>
      <c r="B18559" s="197"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197" t="s">
        <v>36496</v>
      </c>
      <c r="D18559" s="197" t="s">
        <v>36497</v>
      </c>
      <c r="E18559" s="197" t="s">
        <v>36498</v>
      </c>
      <c r="F18559" s="197" t="s">
        <v>36510</v>
      </c>
      <c r="G18559" s="197" t="s">
        <v>10224</v>
      </c>
      <c r="I18559" s="197" t="s">
        <v>1993</v>
      </c>
      <c r="J18559" s="197" t="n">
        <v>23.56</v>
      </c>
    </row>
    <row r="18560" customFormat="false" ht="12.75" hidden="true" customHeight="false" outlineLevel="0" collapsed="false">
      <c r="A18560" s="197" t="s">
        <v>36512</v>
      </c>
      <c r="B18560" s="197"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197" t="s">
        <v>36496</v>
      </c>
      <c r="D18560" s="197" t="s">
        <v>36497</v>
      </c>
      <c r="E18560" s="197" t="s">
        <v>36498</v>
      </c>
      <c r="F18560" s="197" t="s">
        <v>36388</v>
      </c>
      <c r="G18560" s="197" t="s">
        <v>36389</v>
      </c>
      <c r="I18560" s="197" t="s">
        <v>1993</v>
      </c>
      <c r="J18560" s="197" t="n">
        <v>35.64</v>
      </c>
    </row>
    <row r="18561" customFormat="false" ht="12.75" hidden="true" customHeight="false" outlineLevel="0" collapsed="false">
      <c r="A18561" s="197" t="s">
        <v>36513</v>
      </c>
      <c r="B18561" s="197"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197" t="s">
        <v>36496</v>
      </c>
      <c r="D18561" s="197" t="s">
        <v>36497</v>
      </c>
      <c r="E18561" s="197" t="s">
        <v>36498</v>
      </c>
      <c r="F18561" s="197" t="s">
        <v>36388</v>
      </c>
      <c r="G18561" s="197" t="s">
        <v>36389</v>
      </c>
      <c r="I18561" s="197" t="s">
        <v>1993</v>
      </c>
      <c r="J18561" s="197" t="n">
        <v>31.94</v>
      </c>
    </row>
    <row r="18562" customFormat="false" ht="12.75" hidden="true" customHeight="false" outlineLevel="0" collapsed="false">
      <c r="A18562" s="197" t="s">
        <v>36514</v>
      </c>
      <c r="B18562" s="197" t="str">
        <f aca="false">C18562&amp;D18562&amp;E18562&amp;F18562&amp;G18562&amp;H18562</f>
        <v>DEMAO ADICIONAL DE PINTURA DE ACABAMENTO NOS SERVICOS DO ITEM 17.018.0250 OU 17.018.0254</v>
      </c>
      <c r="C18562" s="197" t="s">
        <v>36515</v>
      </c>
      <c r="D18562" s="197" t="s">
        <v>36516</v>
      </c>
      <c r="I18562" s="197" t="s">
        <v>1993</v>
      </c>
      <c r="J18562" s="197" t="n">
        <v>4.9</v>
      </c>
    </row>
    <row r="18563" customFormat="false" ht="12.75" hidden="true" customHeight="false" outlineLevel="0" collapsed="false">
      <c r="A18563" s="197" t="s">
        <v>36517</v>
      </c>
      <c r="B18563" s="197" t="str">
        <f aca="false">C18563&amp;D18563&amp;E18563&amp;F18563&amp;G18563&amp;H18563</f>
        <v>DEMAO ADICIONAL DE PINTURA DE ACABAMENTO NOS SERVICOS DO ITEM 17.018.0250 OU 17.018.0254</v>
      </c>
      <c r="C18563" s="197" t="s">
        <v>36515</v>
      </c>
      <c r="D18563" s="197" t="s">
        <v>36516</v>
      </c>
      <c r="I18563" s="197" t="s">
        <v>1993</v>
      </c>
      <c r="J18563" s="197" t="n">
        <v>4.32</v>
      </c>
    </row>
    <row r="18564" customFormat="false" ht="12.75" hidden="true" customHeight="false" outlineLevel="0" collapsed="false">
      <c r="A18564" s="197" t="s">
        <v>36518</v>
      </c>
      <c r="B18564" s="197" t="str">
        <f aca="false">C18564&amp;D18564&amp;E18564&amp;F18564&amp;G18564&amp;H18564</f>
        <v>PINTURA COM TINTA ACRILICA ACETINADA,PARA USO HOSPITALAR,SOBRE PAREDES E TETOS,INCLUSIVE LIXAMENTO,UMA DEMAO DE SELADORACRILICO,DUAS DEMAOS DE MASSA ACRILICA E DUAS DEMAOS DE ACABAMENTO</v>
      </c>
      <c r="C18564" s="197" t="s">
        <v>36519</v>
      </c>
      <c r="D18564" s="197" t="s">
        <v>36520</v>
      </c>
      <c r="E18564" s="197" t="s">
        <v>36521</v>
      </c>
      <c r="F18564" s="197" t="s">
        <v>6167</v>
      </c>
      <c r="I18564" s="197" t="s">
        <v>1993</v>
      </c>
      <c r="J18564" s="197" t="n">
        <v>36.4</v>
      </c>
    </row>
    <row r="18565" customFormat="false" ht="12.75" hidden="true" customHeight="false" outlineLevel="0" collapsed="false">
      <c r="A18565" s="197" t="s">
        <v>36522</v>
      </c>
      <c r="B18565" s="197" t="str">
        <f aca="false">C18565&amp;D18565&amp;E18565&amp;F18565&amp;G18565&amp;H18565</f>
        <v>PINTURA COM TINTA ACRILICA ACETINADA,PARA USO HOSPITALAR,SOBRE PAREDES E TETOS,INCLUSIVE LIXAMENTO,UMA DEMAO DE SELADORACRILICO,DUAS DEMAOS DE MASSA ACRILICA E DUAS DEMAOS DE ACABAMENTO</v>
      </c>
      <c r="C18565" s="197" t="s">
        <v>36519</v>
      </c>
      <c r="D18565" s="197" t="s">
        <v>36520</v>
      </c>
      <c r="E18565" s="197" t="s">
        <v>36521</v>
      </c>
      <c r="F18565" s="197" t="s">
        <v>6167</v>
      </c>
      <c r="I18565" s="197" t="s">
        <v>1993</v>
      </c>
      <c r="J18565" s="197" t="n">
        <v>32.7</v>
      </c>
    </row>
    <row r="18566" customFormat="false" ht="12.75" hidden="true" customHeight="false" outlineLevel="0" collapsed="false">
      <c r="A18566" s="197" t="s">
        <v>36523</v>
      </c>
      <c r="B18566" s="197" t="str">
        <f aca="false">C18566&amp;D18566&amp;E18566&amp;F18566&amp;G18566&amp;H18566</f>
        <v>ENVERNIZAMENTO DE MADEIRA COM VERNIZ TIPO COPAL BRILHANTE PARA INTERIOR,INCLUSIVE LIXAMENTO,UMA DEMAO DE VERNIZ IMUNIZANTE E IMPERMEABILIZANTE INCOLOR,ANILINA E UMA DEMAO DE ACABAMENTO</v>
      </c>
      <c r="C18566" s="197" t="s">
        <v>36524</v>
      </c>
      <c r="D18566" s="197" t="s">
        <v>36525</v>
      </c>
      <c r="E18566" s="197" t="s">
        <v>36526</v>
      </c>
      <c r="F18566" s="197" t="s">
        <v>6200</v>
      </c>
      <c r="I18566" s="197" t="s">
        <v>1993</v>
      </c>
      <c r="J18566" s="197" t="n">
        <v>11.73</v>
      </c>
    </row>
    <row r="18567" customFormat="false" ht="12.75" hidden="true" customHeight="false" outlineLevel="0" collapsed="false">
      <c r="A18567" s="197" t="s">
        <v>36527</v>
      </c>
      <c r="B18567" s="197" t="str">
        <f aca="false">C18567&amp;D18567&amp;E18567&amp;F18567&amp;G18567&amp;H18567</f>
        <v>ENVERNIZAMENTO DE MADEIRA COM VERNIZ TIPO COPAL BRILHANTE PARA INTERIOR,INCLUSIVE LIXAMENTO,UMA DEMAO DE VERNIZ IMUNIZANTE E IMPERMEABILIZANTE INCOLOR,ANILINA E UMA DEMAO DE ACABAMENTO</v>
      </c>
      <c r="C18567" s="197" t="s">
        <v>36524</v>
      </c>
      <c r="D18567" s="197" t="s">
        <v>36525</v>
      </c>
      <c r="E18567" s="197" t="s">
        <v>36526</v>
      </c>
      <c r="F18567" s="197" t="s">
        <v>6200</v>
      </c>
      <c r="I18567" s="197" t="s">
        <v>1993</v>
      </c>
      <c r="J18567" s="197" t="n">
        <v>10.56</v>
      </c>
    </row>
    <row r="18568" customFormat="false" ht="12.75" hidden="true" customHeight="false" outlineLevel="0" collapsed="false">
      <c r="A18568" s="197" t="s">
        <v>36528</v>
      </c>
      <c r="B18568" s="197" t="str">
        <f aca="false">C18568&amp;D18568&amp;E18568&amp;F18568&amp;G18568&amp;H18568</f>
        <v>UMA DEMAO ADICIONAL DE VERNIZ DE ACABAMENTO NO SERVICO DO ITEM 17.020.0010</v>
      </c>
      <c r="C18568" s="197" t="s">
        <v>36529</v>
      </c>
      <c r="D18568" s="197" t="s">
        <v>36530</v>
      </c>
      <c r="I18568" s="197" t="s">
        <v>1993</v>
      </c>
      <c r="J18568" s="197" t="n">
        <v>5.11</v>
      </c>
    </row>
    <row r="18569" customFormat="false" ht="12.75" hidden="true" customHeight="false" outlineLevel="0" collapsed="false">
      <c r="A18569" s="197" t="s">
        <v>36531</v>
      </c>
      <c r="B18569" s="197" t="str">
        <f aca="false">C18569&amp;D18569&amp;E18569&amp;F18569&amp;G18569&amp;H18569</f>
        <v>UMA DEMAO ADICIONAL DE VERNIZ DE ACABAMENTO NO SERVICO DO ITEM 17.020.0010</v>
      </c>
      <c r="C18569" s="197" t="s">
        <v>36529</v>
      </c>
      <c r="D18569" s="197" t="s">
        <v>36530</v>
      </c>
      <c r="I18569" s="197" t="s">
        <v>1993</v>
      </c>
      <c r="J18569" s="197" t="n">
        <v>4.53</v>
      </c>
    </row>
    <row r="18570" customFormat="false" ht="12.75" hidden="true" customHeight="false" outlineLevel="0" collapsed="false">
      <c r="A18570" s="197" t="s">
        <v>36532</v>
      </c>
      <c r="B18570" s="197" t="str">
        <f aca="false">C18570&amp;D18570&amp;E18570&amp;F18570&amp;G18570&amp;H18570</f>
        <v>ENVERNIZAMENTO DE MADEIRA COM VERNIZ A BONECA USANDO GOMA LACA NACIONAL DISSOLVIDA EM ALCOOL,INCLUSIVE LIXAMENTO E APLICACAO DE SUCESSIVAS DEMAOS DE ACABAMENTO ATE A OBTENCAO DO BRILHO</v>
      </c>
      <c r="C18570" s="197" t="s">
        <v>36533</v>
      </c>
      <c r="D18570" s="197" t="s">
        <v>36534</v>
      </c>
      <c r="E18570" s="197" t="s">
        <v>36535</v>
      </c>
      <c r="F18570" s="197" t="s">
        <v>36536</v>
      </c>
      <c r="I18570" s="197" t="s">
        <v>1993</v>
      </c>
      <c r="J18570" s="197" t="n">
        <v>69.6</v>
      </c>
    </row>
    <row r="18571" customFormat="false" ht="12.75" hidden="true" customHeight="false" outlineLevel="0" collapsed="false">
      <c r="A18571" s="197" t="s">
        <v>36537</v>
      </c>
      <c r="B18571" s="197" t="str">
        <f aca="false">C18571&amp;D18571&amp;E18571&amp;F18571&amp;G18571&amp;H18571</f>
        <v>ENVERNIZAMENTO DE MADEIRA COM VERNIZ A BONECA USANDO GOMA LACA NACIONAL DISSOLVIDA EM ALCOOL,INCLUSIVE LIXAMENTO E APLICACAO DE SUCESSIVAS DEMAOS DE ACABAMENTO ATE A OBTENCAO DO BRILHO</v>
      </c>
      <c r="C18571" s="197" t="s">
        <v>36533</v>
      </c>
      <c r="D18571" s="197" t="s">
        <v>36534</v>
      </c>
      <c r="E18571" s="197" t="s">
        <v>36535</v>
      </c>
      <c r="F18571" s="197" t="s">
        <v>36536</v>
      </c>
      <c r="I18571" s="197" t="s">
        <v>1993</v>
      </c>
      <c r="J18571" s="197" t="n">
        <v>60.54</v>
      </c>
    </row>
    <row r="18572" customFormat="false" ht="12.75" hidden="true" customHeight="false" outlineLevel="0" collapsed="false">
      <c r="A18572" s="197" t="s">
        <v>36538</v>
      </c>
      <c r="B18572" s="197" t="str">
        <f aca="false">C18572&amp;D18572&amp;E18572&amp;F18572&amp;G18572&amp;H18572</f>
        <v>ENCERAMENTO DE MADEIRA,INCLUSIVE LIXAMENTO,UMA DEMAO DE VERNIZ IMUNIZANTE E IMPERMEABILIZANTE INCOLOR E TRES DEMAOS DE CERA,CADA QUAL SEGUIDA DE ABERTURA DE BRILHO A ESCOVA E FLANELA</v>
      </c>
      <c r="C18572" s="197" t="s">
        <v>36539</v>
      </c>
      <c r="D18572" s="197" t="s">
        <v>36540</v>
      </c>
      <c r="E18572" s="197" t="s">
        <v>36541</v>
      </c>
      <c r="F18572" s="197" t="s">
        <v>7223</v>
      </c>
      <c r="I18572" s="197" t="s">
        <v>1993</v>
      </c>
      <c r="J18572" s="197" t="n">
        <v>64.51</v>
      </c>
    </row>
    <row r="18573" customFormat="false" ht="12.75" hidden="true" customHeight="false" outlineLevel="0" collapsed="false">
      <c r="A18573" s="197" t="s">
        <v>36542</v>
      </c>
      <c r="B18573" s="197" t="str">
        <f aca="false">C18573&amp;D18573&amp;E18573&amp;F18573&amp;G18573&amp;H18573</f>
        <v>ENCERAMENTO DE MADEIRA,INCLUSIVE LIXAMENTO,UMA DEMAO DE VERNIZ IMUNIZANTE E IMPERMEABILIZANTE INCOLOR E TRES DEMAOS DE CERA,CADA QUAL SEGUIDA DE ABERTURA DE BRILHO A ESCOVA E FLANELA</v>
      </c>
      <c r="C18573" s="197" t="s">
        <v>36539</v>
      </c>
      <c r="D18573" s="197" t="s">
        <v>36540</v>
      </c>
      <c r="E18573" s="197" t="s">
        <v>36541</v>
      </c>
      <c r="F18573" s="197" t="s">
        <v>7223</v>
      </c>
      <c r="I18573" s="197" t="s">
        <v>1993</v>
      </c>
      <c r="J18573" s="197" t="n">
        <v>56.51</v>
      </c>
    </row>
    <row r="18574" customFormat="false" ht="12.75" hidden="true" customHeight="false" outlineLevel="0" collapsed="false">
      <c r="A18574" s="197" t="s">
        <v>36543</v>
      </c>
      <c r="B18574" s="197" t="str">
        <f aca="false">C18574&amp;D18574&amp;E18574&amp;F18574&amp;G18574&amp;H18574</f>
        <v>ENVERNIZAMENTO DE TIJOLOS E CONCRETO,PARA INTERIOR,COM VERNIZ ACRILICO INCOLOR,INCLUSIVE LIXAMENTO E DUAS DEMAOS DE ACABAMENTO</v>
      </c>
      <c r="C18574" s="197" t="s">
        <v>36544</v>
      </c>
      <c r="D18574" s="197" t="s">
        <v>36545</v>
      </c>
      <c r="E18574" s="197" t="s">
        <v>6167</v>
      </c>
      <c r="I18574" s="197" t="s">
        <v>1993</v>
      </c>
      <c r="J18574" s="197" t="n">
        <v>9.28</v>
      </c>
    </row>
    <row r="18575" customFormat="false" ht="12.75" hidden="true" customHeight="false" outlineLevel="0" collapsed="false">
      <c r="A18575" s="197" t="s">
        <v>36546</v>
      </c>
      <c r="B18575" s="197" t="str">
        <f aca="false">C18575&amp;D18575&amp;E18575&amp;F18575&amp;G18575&amp;H18575</f>
        <v>ENVERNIZAMENTO DE TIJOLOS E CONCRETO,PARA INTERIOR,COM VERNIZ ACRILICO INCOLOR,INCLUSIVE LIXAMENTO E DUAS DEMAOS DE ACABAMENTO</v>
      </c>
      <c r="C18575" s="197" t="s">
        <v>36544</v>
      </c>
      <c r="D18575" s="197" t="s">
        <v>36545</v>
      </c>
      <c r="E18575" s="197" t="s">
        <v>6167</v>
      </c>
      <c r="I18575" s="197" t="s">
        <v>1993</v>
      </c>
      <c r="J18575" s="197" t="n">
        <v>8.3</v>
      </c>
    </row>
    <row r="18576" customFormat="false" ht="12.75" hidden="true" customHeight="false" outlineLevel="0" collapsed="false">
      <c r="A18576" s="197" t="s">
        <v>36547</v>
      </c>
      <c r="B18576" s="197" t="str">
        <f aca="false">C18576&amp;D18576&amp;E18576&amp;F18576&amp;G18576&amp;H18576</f>
        <v>ENVERNIZAMENTO DE RODAPE DE MADEIRA COM VERNIZ TIPO COPAL BRILHANTE,INCLUSIVE LIXAMENTO,UMA DEMAO DE VERNIZ IMUNIZANTE E IMPERMEABILIZANTE INCOLOR,ANILINA E DUAS DEMAOS DE ACABAMENTO</v>
      </c>
      <c r="C18576" s="197" t="s">
        <v>36548</v>
      </c>
      <c r="D18576" s="197" t="s">
        <v>36549</v>
      </c>
      <c r="E18576" s="197" t="s">
        <v>36550</v>
      </c>
      <c r="F18576" s="197" t="s">
        <v>5114</v>
      </c>
      <c r="I18576" s="197" t="s">
        <v>338</v>
      </c>
      <c r="J18576" s="197" t="n">
        <v>9.94</v>
      </c>
    </row>
    <row r="18577" customFormat="false" ht="12.75" hidden="true" customHeight="false" outlineLevel="0" collapsed="false">
      <c r="A18577" s="197" t="s">
        <v>36551</v>
      </c>
      <c r="B18577" s="197" t="str">
        <f aca="false">C18577&amp;D18577&amp;E18577&amp;F18577&amp;G18577&amp;H18577</f>
        <v>ENVERNIZAMENTO DE RODAPE DE MADEIRA COM VERNIZ TIPO COPAL BRILHANTE,INCLUSIVE LIXAMENTO,UMA DEMAO DE VERNIZ IMUNIZANTE E IMPERMEABILIZANTE INCOLOR,ANILINA E DUAS DEMAOS DE ACABAMENTO</v>
      </c>
      <c r="C18577" s="197" t="s">
        <v>36548</v>
      </c>
      <c r="D18577" s="197" t="s">
        <v>36549</v>
      </c>
      <c r="E18577" s="197" t="s">
        <v>36550</v>
      </c>
      <c r="F18577" s="197" t="s">
        <v>5114</v>
      </c>
      <c r="I18577" s="197" t="s">
        <v>338</v>
      </c>
      <c r="J18577" s="197" t="n">
        <v>8.69</v>
      </c>
    </row>
    <row r="18578" customFormat="false" ht="12.75" hidden="true" customHeight="false" outlineLevel="0" collapsed="false">
      <c r="A18578" s="197" t="s">
        <v>36552</v>
      </c>
      <c r="B18578" s="197" t="str">
        <f aca="false">C18578&amp;D18578&amp;E18578&amp;F18578&amp;G18578&amp;H18578</f>
        <v>UMA DEMAO ADICIONAL DE VERNIZ DE ACABAMENTO NO SERVICO DO ITEM 17.020.0060</v>
      </c>
      <c r="C18578" s="197" t="s">
        <v>36529</v>
      </c>
      <c r="D18578" s="197" t="s">
        <v>36553</v>
      </c>
      <c r="I18578" s="197" t="s">
        <v>338</v>
      </c>
      <c r="J18578" s="197" t="n">
        <v>2.68</v>
      </c>
    </row>
    <row r="18579" customFormat="false" ht="12.75" hidden="true" customHeight="false" outlineLevel="0" collapsed="false">
      <c r="A18579" s="197" t="s">
        <v>36554</v>
      </c>
      <c r="B18579" s="197" t="str">
        <f aca="false">C18579&amp;D18579&amp;E18579&amp;F18579&amp;G18579&amp;H18579</f>
        <v>UMA DEMAO ADICIONAL DE VERNIZ DE ACABAMENTO NO SERVICO DO ITEM 17.020.0060</v>
      </c>
      <c r="C18579" s="197" t="s">
        <v>36529</v>
      </c>
      <c r="D18579" s="197" t="s">
        <v>36553</v>
      </c>
      <c r="I18579" s="197" t="s">
        <v>338</v>
      </c>
      <c r="J18579" s="197" t="n">
        <v>2.33</v>
      </c>
    </row>
    <row r="18580" customFormat="false" ht="12.75" hidden="true" customHeight="false" outlineLevel="0" collapsed="false">
      <c r="A18580" s="197" t="s">
        <v>36555</v>
      </c>
      <c r="B18580" s="197"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197" t="s">
        <v>36556</v>
      </c>
      <c r="D18580" s="197" t="s">
        <v>36557</v>
      </c>
      <c r="E18580" s="197" t="s">
        <v>36558</v>
      </c>
      <c r="F18580" s="197" t="s">
        <v>36559</v>
      </c>
      <c r="I18580" s="197" t="s">
        <v>1993</v>
      </c>
      <c r="J18580" s="197" t="n">
        <v>12.21</v>
      </c>
    </row>
    <row r="18581" customFormat="false" ht="12.75" hidden="true" customHeight="false" outlineLevel="0" collapsed="false">
      <c r="A18581" s="197" t="s">
        <v>36560</v>
      </c>
      <c r="B18581" s="197"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197" t="s">
        <v>36556</v>
      </c>
      <c r="D18581" s="197" t="s">
        <v>36557</v>
      </c>
      <c r="E18581" s="197" t="s">
        <v>36558</v>
      </c>
      <c r="F18581" s="197" t="s">
        <v>36559</v>
      </c>
      <c r="I18581" s="197" t="s">
        <v>1993</v>
      </c>
      <c r="J18581" s="197" t="n">
        <v>11.04</v>
      </c>
    </row>
    <row r="18582" customFormat="false" ht="12.75" hidden="true" customHeight="false" outlineLevel="0" collapsed="false">
      <c r="A18582" s="197" t="s">
        <v>36561</v>
      </c>
      <c r="B18582" s="197" t="str">
        <f aca="false">C18582&amp;D18582&amp;E18582&amp;F18582&amp;G18582&amp;H18582</f>
        <v>ENVERNIZAMENTO DE SUPERFICIE LISA DE CONCRETO OU TIJOLO APARENTE,EXTERIOR OU INTERIOR,COM VERNIZ ACRILICO INCOLOR,EM TRES DEMAOS</v>
      </c>
      <c r="C18582" s="197" t="s">
        <v>36562</v>
      </c>
      <c r="D18582" s="197" t="s">
        <v>36563</v>
      </c>
      <c r="E18582" s="197" t="s">
        <v>36564</v>
      </c>
      <c r="I18582" s="197" t="s">
        <v>1993</v>
      </c>
      <c r="J18582" s="197" t="n">
        <v>16.51</v>
      </c>
    </row>
    <row r="18583" customFormat="false" ht="12.75" hidden="true" customHeight="false" outlineLevel="0" collapsed="false">
      <c r="A18583" s="197" t="s">
        <v>36565</v>
      </c>
      <c r="B18583" s="197" t="str">
        <f aca="false">C18583&amp;D18583&amp;E18583&amp;F18583&amp;G18583&amp;H18583</f>
        <v>ENVERNIZAMENTO DE SUPERFICIE LISA DE CONCRETO OU TIJOLO APARENTE,EXTERIOR OU INTERIOR,COM VERNIZ ACRILICO INCOLOR,EM TRES DEMAOS</v>
      </c>
      <c r="C18583" s="197" t="s">
        <v>36562</v>
      </c>
      <c r="D18583" s="197" t="s">
        <v>36563</v>
      </c>
      <c r="E18583" s="197" t="s">
        <v>36564</v>
      </c>
      <c r="I18583" s="197" t="s">
        <v>1993</v>
      </c>
      <c r="J18583" s="197" t="n">
        <v>14.72</v>
      </c>
    </row>
    <row r="18584" customFormat="false" ht="12.75" hidden="true" customHeight="false" outlineLevel="0" collapsed="false">
      <c r="A18584" s="197" t="s">
        <v>36566</v>
      </c>
      <c r="B18584" s="197" t="str">
        <f aca="false">C18584&amp;D18584&amp;E18584&amp;F18584&amp;G18584&amp;H18584</f>
        <v>ENVERNIZAMENTO DE SUPERFICIE LISA DE CONCRETO OU TIJOLO APARENTE,EXTERIOR OU INTERIOR,COM VERNIZ ACRILICO INCOLOR,EM DUAS DEMAOS</v>
      </c>
      <c r="C18584" s="197" t="s">
        <v>36562</v>
      </c>
      <c r="D18584" s="197" t="s">
        <v>36567</v>
      </c>
      <c r="E18584" s="197" t="s">
        <v>36564</v>
      </c>
      <c r="I18584" s="197" t="s">
        <v>1993</v>
      </c>
      <c r="J18584" s="197" t="n">
        <v>10.75</v>
      </c>
    </row>
    <row r="18585" customFormat="false" ht="12.75" hidden="true" customHeight="false" outlineLevel="0" collapsed="false">
      <c r="A18585" s="197" t="s">
        <v>36568</v>
      </c>
      <c r="B18585" s="197" t="str">
        <f aca="false">C18585&amp;D18585&amp;E18585&amp;F18585&amp;G18585&amp;H18585</f>
        <v>ENVERNIZAMENTO DE SUPERFICIE LISA DE CONCRETO OU TIJOLO APARENTE,EXTERIOR OU INTERIOR,COM VERNIZ ACRILICO INCOLOR,EM DUAS DEMAOS</v>
      </c>
      <c r="C18585" s="197" t="s">
        <v>36562</v>
      </c>
      <c r="D18585" s="197" t="s">
        <v>36567</v>
      </c>
      <c r="E18585" s="197" t="s">
        <v>36564</v>
      </c>
      <c r="I18585" s="197" t="s">
        <v>1993</v>
      </c>
      <c r="J18585" s="197" t="n">
        <v>9.57</v>
      </c>
    </row>
    <row r="18586" customFormat="false" ht="12.75" hidden="true" customHeight="false" outlineLevel="0" collapsed="false">
      <c r="A18586" s="197" t="s">
        <v>36569</v>
      </c>
      <c r="B18586" s="197" t="str">
        <f aca="false">C18586&amp;D18586&amp;E18586&amp;F18586&amp;G18586&amp;H18586</f>
        <v>ENVERNIZAMENTO SOBRE CONCRETO APICOADO,EXTERIOR OU INTERIOR,COM VERNIZ ACRILICO INCOLOR,EM TRES DEMAOS</v>
      </c>
      <c r="C18586" s="197" t="s">
        <v>36570</v>
      </c>
      <c r="D18586" s="197" t="s">
        <v>36571</v>
      </c>
      <c r="I18586" s="197" t="s">
        <v>1993</v>
      </c>
      <c r="J18586" s="197" t="n">
        <v>33.02</v>
      </c>
    </row>
    <row r="18587" customFormat="false" ht="12.75" hidden="true" customHeight="false" outlineLevel="0" collapsed="false">
      <c r="A18587" s="197" t="s">
        <v>36572</v>
      </c>
      <c r="B18587" s="197" t="str">
        <f aca="false">C18587&amp;D18587&amp;E18587&amp;F18587&amp;G18587&amp;H18587</f>
        <v>ENVERNIZAMENTO SOBRE CONCRETO APICOADO,EXTERIOR OU INTERIOR,COM VERNIZ ACRILICO INCOLOR,EM TRES DEMAOS</v>
      </c>
      <c r="C18587" s="197" t="s">
        <v>36570</v>
      </c>
      <c r="D18587" s="197" t="s">
        <v>36571</v>
      </c>
      <c r="I18587" s="197" t="s">
        <v>1993</v>
      </c>
      <c r="J18587" s="197" t="n">
        <v>29.45</v>
      </c>
    </row>
    <row r="18588" customFormat="false" ht="12.75" hidden="true" customHeight="false" outlineLevel="0" collapsed="false">
      <c r="A18588" s="197" t="s">
        <v>36573</v>
      </c>
      <c r="B18588" s="197"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197" t="s">
        <v>36574</v>
      </c>
      <c r="D18588" s="197" t="s">
        <v>36575</v>
      </c>
      <c r="E18588" s="197" t="s">
        <v>36576</v>
      </c>
      <c r="F18588" s="197" t="s">
        <v>36577</v>
      </c>
      <c r="G18588" s="197" t="s">
        <v>5114</v>
      </c>
      <c r="I18588" s="197" t="s">
        <v>1993</v>
      </c>
      <c r="J18588" s="197" t="n">
        <v>34.82</v>
      </c>
    </row>
    <row r="18589" customFormat="false" ht="12.75" hidden="true" customHeight="false" outlineLevel="0" collapsed="false">
      <c r="A18589" s="197" t="s">
        <v>209</v>
      </c>
      <c r="B18589" s="197"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197" t="s">
        <v>36574</v>
      </c>
      <c r="D18589" s="197" t="s">
        <v>36575</v>
      </c>
      <c r="E18589" s="197" t="s">
        <v>36576</v>
      </c>
      <c r="F18589" s="197" t="s">
        <v>36577</v>
      </c>
      <c r="G18589" s="197" t="s">
        <v>5114</v>
      </c>
      <c r="I18589" s="197" t="s">
        <v>1993</v>
      </c>
      <c r="J18589" s="197" t="n">
        <v>31.12</v>
      </c>
    </row>
    <row r="18590" customFormat="false" ht="12.75" hidden="true" customHeight="false" outlineLevel="0" collapsed="false">
      <c r="A18590" s="197" t="s">
        <v>36578</v>
      </c>
      <c r="B18590" s="197" t="str">
        <f aca="false">C18590&amp;D18590&amp;E18590&amp;F18590&amp;G18590&amp;H18590</f>
        <v>PINTURA COM RESINA HIDROFUGANTE EM DUAS DEMAOS,EM TELHA OU TIJOLO CERAMICO,INCLUSIVE LIMPEZA DA SUPERFICIE</v>
      </c>
      <c r="C18590" s="197" t="s">
        <v>36579</v>
      </c>
      <c r="D18590" s="197" t="s">
        <v>36580</v>
      </c>
      <c r="I18590" s="197" t="s">
        <v>1993</v>
      </c>
      <c r="J18590" s="197" t="n">
        <v>22.42</v>
      </c>
    </row>
    <row r="18591" customFormat="false" ht="12.75" hidden="true" customHeight="false" outlineLevel="0" collapsed="false">
      <c r="A18591" s="197" t="s">
        <v>36581</v>
      </c>
      <c r="B18591" s="197" t="str">
        <f aca="false">C18591&amp;D18591&amp;E18591&amp;F18591&amp;G18591&amp;H18591</f>
        <v>PINTURA COM RESINA HIDROFUGANTE EM DUAS DEMAOS,EM TELHA OU TIJOLO CERAMICO,INCLUSIVE LIMPEZA DA SUPERFICIE</v>
      </c>
      <c r="C18591" s="197" t="s">
        <v>36579</v>
      </c>
      <c r="D18591" s="197" t="s">
        <v>36580</v>
      </c>
      <c r="I18591" s="197" t="s">
        <v>1993</v>
      </c>
      <c r="J18591" s="197" t="n">
        <v>21.05</v>
      </c>
    </row>
    <row r="18592" customFormat="false" ht="12.75" hidden="true" customHeight="false" outlineLevel="0" collapsed="false">
      <c r="A18592" s="197" t="s">
        <v>36582</v>
      </c>
      <c r="B18592" s="197" t="str">
        <f aca="false">C18592&amp;D18592&amp;E18592&amp;F18592&amp;G18592&amp;H18592</f>
        <v>PINTURA COM RESINA HIDROFUGANTE EM DUAS DEMAOS,EM TIJOLO APARENTE E CONCRETO APARENTE,INCLUSIVE LIMPEZA DA SUPERFICIE</v>
      </c>
      <c r="C18592" s="197" t="s">
        <v>36583</v>
      </c>
      <c r="D18592" s="197" t="s">
        <v>36584</v>
      </c>
      <c r="I18592" s="197" t="s">
        <v>1993</v>
      </c>
      <c r="J18592" s="197" t="n">
        <v>17.99</v>
      </c>
    </row>
    <row r="18593" customFormat="false" ht="12.75" hidden="true" customHeight="false" outlineLevel="0" collapsed="false">
      <c r="A18593" s="197" t="s">
        <v>36585</v>
      </c>
      <c r="B18593" s="197" t="str">
        <f aca="false">C18593&amp;D18593&amp;E18593&amp;F18593&amp;G18593&amp;H18593</f>
        <v>PINTURA COM RESINA HIDROFUGANTE EM DUAS DEMAOS,EM TIJOLO APARENTE E CONCRETO APARENTE,INCLUSIVE LIMPEZA DA SUPERFICIE</v>
      </c>
      <c r="C18593" s="197" t="s">
        <v>36583</v>
      </c>
      <c r="D18593" s="197" t="s">
        <v>36584</v>
      </c>
      <c r="I18593" s="197" t="s">
        <v>1993</v>
      </c>
      <c r="J18593" s="197" t="n">
        <v>16.38</v>
      </c>
    </row>
    <row r="18594" customFormat="false" ht="12.75" hidden="true" customHeight="false" outlineLevel="0" collapsed="false">
      <c r="A18594" s="197" t="s">
        <v>36586</v>
      </c>
      <c r="B18594" s="197" t="str">
        <f aca="false">C18594&amp;D18594&amp;E18594&amp;F18594&amp;G18594&amp;H18594</f>
        <v>PINTURA COM RESINA HIDROFUGANTE EM DUAS DEMAOS,EM PEDRAS POROSAS (TIPO SAO TOME OU SEMELHANTE),INCLUSIVE LIMPEZA DA SUPERFICIE</v>
      </c>
      <c r="C18594" s="197" t="s">
        <v>36587</v>
      </c>
      <c r="D18594" s="197" t="s">
        <v>36588</v>
      </c>
      <c r="E18594" s="197" t="s">
        <v>36589</v>
      </c>
      <c r="I18594" s="197" t="s">
        <v>1993</v>
      </c>
      <c r="J18594" s="197" t="n">
        <v>22.79</v>
      </c>
    </row>
    <row r="18595" customFormat="false" ht="12.75" hidden="true" customHeight="false" outlineLevel="0" collapsed="false">
      <c r="A18595" s="197" t="s">
        <v>36590</v>
      </c>
      <c r="B18595" s="197" t="str">
        <f aca="false">C18595&amp;D18595&amp;E18595&amp;F18595&amp;G18595&amp;H18595</f>
        <v>PINTURA COM RESINA HIDROFUGANTE EM DUAS DEMAOS,EM PEDRAS POROSAS (TIPO SAO TOME OU SEMELHANTE),INCLUSIVE LIMPEZA DA SUPERFICIE</v>
      </c>
      <c r="C18595" s="197" t="s">
        <v>36587</v>
      </c>
      <c r="D18595" s="197" t="s">
        <v>36588</v>
      </c>
      <c r="E18595" s="197" t="s">
        <v>36589</v>
      </c>
      <c r="I18595" s="197" t="s">
        <v>1993</v>
      </c>
      <c r="J18595" s="197" t="n">
        <v>20.93</v>
      </c>
    </row>
    <row r="18596" customFormat="false" ht="12.75" hidden="true" customHeight="false" outlineLevel="0" collapsed="false">
      <c r="A18596" s="197" t="s">
        <v>36591</v>
      </c>
      <c r="B18596" s="197" t="str">
        <f aca="false">C18596&amp;D18596&amp;E18596&amp;F18596&amp;G18596&amp;H18596</f>
        <v>PINTURA COM RESINA HIDROFUGANTE EM DUAS DEMAOS,EM PEDRAS NAO POROSAS (TIPO ARDOSIA OU SEMELHANTE),INCLUSIVE LIMPEZA DA SUPERFICIE</v>
      </c>
      <c r="C18596" s="197" t="s">
        <v>36592</v>
      </c>
      <c r="D18596" s="197" t="s">
        <v>36593</v>
      </c>
      <c r="E18596" s="197" t="s">
        <v>36594</v>
      </c>
      <c r="I18596" s="197" t="s">
        <v>1993</v>
      </c>
      <c r="J18596" s="197" t="n">
        <v>8.78</v>
      </c>
    </row>
    <row r="18597" customFormat="false" ht="12.75" hidden="true" customHeight="false" outlineLevel="0" collapsed="false">
      <c r="A18597" s="197" t="s">
        <v>36595</v>
      </c>
      <c r="B18597" s="197" t="str">
        <f aca="false">C18597&amp;D18597&amp;E18597&amp;F18597&amp;G18597&amp;H18597</f>
        <v>PINTURA COM RESINA HIDROFUGANTE EM DUAS DEMAOS,EM PEDRAS NAO POROSAS (TIPO ARDOSIA OU SEMELHANTE),INCLUSIVE LIMPEZA DA SUPERFICIE</v>
      </c>
      <c r="C18597" s="197" t="s">
        <v>36592</v>
      </c>
      <c r="D18597" s="197" t="s">
        <v>36593</v>
      </c>
      <c r="E18597" s="197" t="s">
        <v>36594</v>
      </c>
      <c r="I18597" s="197" t="s">
        <v>1993</v>
      </c>
      <c r="J18597" s="197" t="n">
        <v>7.8</v>
      </c>
    </row>
    <row r="18598" customFormat="false" ht="12.75" hidden="true" customHeight="false" outlineLevel="0" collapsed="false">
      <c r="A18598" s="197" t="s">
        <v>36596</v>
      </c>
      <c r="B18598" s="197" t="str">
        <f aca="false">C18598&amp;D18598&amp;E18598&amp;F18598&amp;G18598&amp;H18598</f>
        <v>PINTURA IMUNIZANTE FUNGICIDA E INSETICIDA PARA APLICACAO EMMADEIRA BRUTA OU APARELHADA,EM DUAS DEMAOS</v>
      </c>
      <c r="C18598" s="197" t="s">
        <v>36597</v>
      </c>
      <c r="D18598" s="197" t="s">
        <v>36598</v>
      </c>
      <c r="I18598" s="197" t="s">
        <v>1993</v>
      </c>
      <c r="J18598" s="197" t="n">
        <v>4.79</v>
      </c>
    </row>
    <row r="18599" customFormat="false" ht="12.75" hidden="true" customHeight="false" outlineLevel="0" collapsed="false">
      <c r="A18599" s="197" t="s">
        <v>36599</v>
      </c>
      <c r="B18599" s="197" t="str">
        <f aca="false">C18599&amp;D18599&amp;E18599&amp;F18599&amp;G18599&amp;H18599</f>
        <v>PINTURA IMUNIZANTE FUNGICIDA E INSETICIDA PARA APLICACAO EMMADEIRA BRUTA OU APARELHADA,EM DUAS DEMAOS</v>
      </c>
      <c r="C18599" s="197" t="s">
        <v>36597</v>
      </c>
      <c r="D18599" s="197" t="s">
        <v>36598</v>
      </c>
      <c r="I18599" s="197" t="s">
        <v>1993</v>
      </c>
      <c r="J18599" s="197" t="n">
        <v>4.38</v>
      </c>
    </row>
    <row r="18600" customFormat="false" ht="12.75" hidden="true" customHeight="false" outlineLevel="0" collapsed="false">
      <c r="A18600" s="197" t="s">
        <v>36600</v>
      </c>
      <c r="B18600" s="197" t="str">
        <f aca="false">C18600&amp;D18600&amp;E18600&amp;F18600&amp;G18600&amp;H18600</f>
        <v>PINTURA COM EMULSAO OLEOSA PARA DESMOLDAGEM DE FORMAS DE MADEIRA,EM DUAS DEMAOS</v>
      </c>
      <c r="C18600" s="197" t="s">
        <v>36601</v>
      </c>
      <c r="D18600" s="197" t="s">
        <v>36602</v>
      </c>
      <c r="I18600" s="197" t="s">
        <v>1993</v>
      </c>
      <c r="J18600" s="197" t="n">
        <v>2.87</v>
      </c>
    </row>
    <row r="18601" customFormat="false" ht="12.75" hidden="true" customHeight="false" outlineLevel="0" collapsed="false">
      <c r="A18601" s="197" t="s">
        <v>36603</v>
      </c>
      <c r="B18601" s="197" t="str">
        <f aca="false">C18601&amp;D18601&amp;E18601&amp;F18601&amp;G18601&amp;H18601</f>
        <v>PINTURA COM EMULSAO OLEOSA PARA DESMOLDAGEM DE FORMAS DE MADEIRA,EM DUAS DEMAOS</v>
      </c>
      <c r="C18601" s="197" t="s">
        <v>36601</v>
      </c>
      <c r="D18601" s="197" t="s">
        <v>36602</v>
      </c>
      <c r="I18601" s="197" t="s">
        <v>1993</v>
      </c>
      <c r="J18601" s="197" t="n">
        <v>2.55</v>
      </c>
    </row>
    <row r="18602" customFormat="false" ht="12.75" hidden="true" customHeight="false" outlineLevel="0" collapsed="false">
      <c r="A18602" s="197" t="s">
        <v>36604</v>
      </c>
      <c r="B18602" s="197" t="str">
        <f aca="false">C18602&amp;D18602&amp;E18602&amp;F18602&amp;G18602&amp;H18602</f>
        <v>PINTURA COM EMULSAO OLEOSA PARA DESMOLDAGEM DE FORMAS METALICAS,EM UMA DEMAO</v>
      </c>
      <c r="C18602" s="197" t="s">
        <v>36605</v>
      </c>
      <c r="D18602" s="197" t="s">
        <v>36606</v>
      </c>
      <c r="I18602" s="197" t="s">
        <v>1993</v>
      </c>
      <c r="J18602" s="197" t="n">
        <v>2.71</v>
      </c>
    </row>
    <row r="18603" customFormat="false" ht="12.75" hidden="true" customHeight="false" outlineLevel="0" collapsed="false">
      <c r="A18603" s="197" t="s">
        <v>36607</v>
      </c>
      <c r="B18603" s="197" t="str">
        <f aca="false">C18603&amp;D18603&amp;E18603&amp;F18603&amp;G18603&amp;H18603</f>
        <v>PINTURA COM EMULSAO OLEOSA PARA DESMOLDAGEM DE FORMAS METALICAS,EM UMA DEMAO</v>
      </c>
      <c r="C18603" s="197" t="s">
        <v>36605</v>
      </c>
      <c r="D18603" s="197" t="s">
        <v>36606</v>
      </c>
      <c r="I18603" s="197" t="s">
        <v>1993</v>
      </c>
      <c r="J18603" s="197" t="n">
        <v>2.4</v>
      </c>
    </row>
    <row r="18604" customFormat="false" ht="12.75" hidden="true" customHeight="false" outlineLevel="0" collapsed="false">
      <c r="A18604" s="197" t="s">
        <v>36608</v>
      </c>
      <c r="B18604" s="197" t="str">
        <f aca="false">C18604&amp;D18604&amp;E18604&amp;F18604&amp;G18604&amp;H18604</f>
        <v>REMOCAO DE CAIACAO EXISTENTE OU PINTURA A GESSO E COLA</v>
      </c>
      <c r="C18604" s="197" t="s">
        <v>36609</v>
      </c>
      <c r="I18604" s="197" t="s">
        <v>1993</v>
      </c>
      <c r="J18604" s="197" t="n">
        <v>5.09</v>
      </c>
    </row>
    <row r="18605" customFormat="false" ht="12.75" hidden="true" customHeight="false" outlineLevel="0" collapsed="false">
      <c r="A18605" s="197" t="s">
        <v>36610</v>
      </c>
      <c r="B18605" s="197" t="str">
        <f aca="false">C18605&amp;D18605&amp;E18605&amp;F18605&amp;G18605&amp;H18605</f>
        <v>REMOCAO DE CAIACAO EXISTENTE OU PINTURA A GESSO E COLA</v>
      </c>
      <c r="C18605" s="197" t="s">
        <v>36609</v>
      </c>
      <c r="I18605" s="197" t="s">
        <v>1993</v>
      </c>
      <c r="J18605" s="197" t="n">
        <v>4.47</v>
      </c>
    </row>
    <row r="18606" customFormat="false" ht="12.75" hidden="true" customHeight="false" outlineLevel="0" collapsed="false">
      <c r="A18606" s="197" t="s">
        <v>36611</v>
      </c>
      <c r="B18606" s="197" t="str">
        <f aca="false">C18606&amp;D18606&amp;E18606&amp;F18606&amp;G18606&amp;H18606</f>
        <v>REMOCAO DE PINTURA PLASTICA E SEMELHANTES</v>
      </c>
      <c r="C18606" s="197" t="s">
        <v>36612</v>
      </c>
      <c r="I18606" s="197" t="s">
        <v>1993</v>
      </c>
      <c r="J18606" s="197" t="n">
        <v>6.64</v>
      </c>
    </row>
    <row r="18607" customFormat="false" ht="12.75" hidden="true" customHeight="false" outlineLevel="0" collapsed="false">
      <c r="A18607" s="197" t="s">
        <v>36613</v>
      </c>
      <c r="B18607" s="197" t="str">
        <f aca="false">C18607&amp;D18607&amp;E18607&amp;F18607&amp;G18607&amp;H18607</f>
        <v>REMOCAO DE PINTURA PLASTICA E SEMELHANTES</v>
      </c>
      <c r="C18607" s="197" t="s">
        <v>36612</v>
      </c>
      <c r="I18607" s="197" t="s">
        <v>1993</v>
      </c>
      <c r="J18607" s="197" t="n">
        <v>5.81</v>
      </c>
    </row>
    <row r="18608" customFormat="false" ht="12.75" hidden="true" customHeight="false" outlineLevel="0" collapsed="false">
      <c r="A18608" s="197" t="s">
        <v>36614</v>
      </c>
      <c r="B18608" s="197" t="str">
        <f aca="false">C18608&amp;D18608&amp;E18608&amp;F18608&amp;G18608&amp;H18608</f>
        <v>REMOCAO DE PINTURA A OLEO,ESMALTE ALQUIDICA E VERNIZES</v>
      </c>
      <c r="C18608" s="197" t="s">
        <v>36615</v>
      </c>
      <c r="I18608" s="197" t="s">
        <v>1993</v>
      </c>
      <c r="J18608" s="197" t="n">
        <v>24.83</v>
      </c>
    </row>
    <row r="18609" customFormat="false" ht="12.75" hidden="true" customHeight="false" outlineLevel="0" collapsed="false">
      <c r="A18609" s="197" t="s">
        <v>36616</v>
      </c>
      <c r="B18609" s="197" t="str">
        <f aca="false">C18609&amp;D18609&amp;E18609&amp;F18609&amp;G18609&amp;H18609</f>
        <v>REMOCAO DE PINTURA A OLEO,ESMALTE ALQUIDICA E VERNIZES</v>
      </c>
      <c r="C18609" s="197" t="s">
        <v>36615</v>
      </c>
      <c r="I18609" s="197" t="s">
        <v>1993</v>
      </c>
      <c r="J18609" s="197" t="n">
        <v>24.21</v>
      </c>
    </row>
    <row r="18610" customFormat="false" ht="12.75" hidden="true" customHeight="false" outlineLevel="0" collapsed="false">
      <c r="A18610" s="197" t="s">
        <v>36617</v>
      </c>
      <c r="B18610" s="197" t="str">
        <f aca="false">C18610&amp;D18610&amp;E18610&amp;F18610&amp;G18610&amp;H18610</f>
        <v>REMOCAO DE PINTURA ACRILICA,EPOXI,BORRACHA CLORADA E SEMELHANTES</v>
      </c>
      <c r="C18610" s="197" t="s">
        <v>36618</v>
      </c>
      <c r="D18610" s="197" t="s">
        <v>2859</v>
      </c>
      <c r="I18610" s="197" t="s">
        <v>1993</v>
      </c>
      <c r="J18610" s="197" t="n">
        <v>38.57</v>
      </c>
    </row>
    <row r="18611" customFormat="false" ht="12.75" hidden="true" customHeight="false" outlineLevel="0" collapsed="false">
      <c r="A18611" s="197" t="s">
        <v>36619</v>
      </c>
      <c r="B18611" s="197" t="str">
        <f aca="false">C18611&amp;D18611&amp;E18611&amp;F18611&amp;G18611&amp;H18611</f>
        <v>REMOCAO DE PINTURA ACRILICA,EPOXI,BORRACHA CLORADA E SEMELHANTES</v>
      </c>
      <c r="C18611" s="197" t="s">
        <v>36618</v>
      </c>
      <c r="D18611" s="197" t="s">
        <v>2859</v>
      </c>
      <c r="I18611" s="197" t="s">
        <v>1993</v>
      </c>
      <c r="J18611" s="197" t="n">
        <v>37.74</v>
      </c>
    </row>
    <row r="18612" customFormat="false" ht="12.75" hidden="true" customHeight="false" outlineLevel="0" collapsed="false">
      <c r="A18612" s="197" t="s">
        <v>36620</v>
      </c>
      <c r="B18612" s="197" t="str">
        <f aca="false">C18612&amp;D18612&amp;E18612&amp;F18612&amp;G18612&amp;H18612</f>
        <v>REMOCAO DE QUALQUER TIPO DE PINTURA EM RODAPE</v>
      </c>
      <c r="C18612" s="197" t="s">
        <v>36621</v>
      </c>
      <c r="I18612" s="197" t="s">
        <v>338</v>
      </c>
      <c r="J18612" s="197" t="n">
        <v>6.03</v>
      </c>
    </row>
    <row r="18613" customFormat="false" ht="12.75" hidden="true" customHeight="false" outlineLevel="0" collapsed="false">
      <c r="A18613" s="197" t="s">
        <v>36622</v>
      </c>
      <c r="B18613" s="197" t="str">
        <f aca="false">C18613&amp;D18613&amp;E18613&amp;F18613&amp;G18613&amp;H18613</f>
        <v>REMOCAO DE QUALQUER TIPO DE PINTURA EM RODAPE</v>
      </c>
      <c r="C18613" s="197" t="s">
        <v>36621</v>
      </c>
      <c r="I18613" s="197" t="s">
        <v>338</v>
      </c>
      <c r="J18613" s="197" t="n">
        <v>5.68</v>
      </c>
    </row>
    <row r="18614" customFormat="false" ht="12.75" hidden="true" customHeight="false" outlineLevel="0" collapsed="false">
      <c r="A18614" s="197" t="s">
        <v>36623</v>
      </c>
      <c r="B18614" s="197"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197" t="s">
        <v>36624</v>
      </c>
      <c r="D18614" s="197" t="s">
        <v>36625</v>
      </c>
      <c r="E18614" s="197" t="s">
        <v>36626</v>
      </c>
      <c r="F18614" s="197" t="s">
        <v>36627</v>
      </c>
      <c r="I18614" s="197" t="s">
        <v>1993</v>
      </c>
      <c r="J18614" s="197" t="n">
        <v>61.55</v>
      </c>
    </row>
    <row r="18615" customFormat="false" ht="12.75" hidden="true" customHeight="false" outlineLevel="0" collapsed="false">
      <c r="A18615" s="197" t="s">
        <v>36628</v>
      </c>
      <c r="B18615" s="197"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197" t="s">
        <v>36624</v>
      </c>
      <c r="D18615" s="197" t="s">
        <v>36625</v>
      </c>
      <c r="E18615" s="197" t="s">
        <v>36626</v>
      </c>
      <c r="F18615" s="197" t="s">
        <v>36627</v>
      </c>
      <c r="I18615" s="197" t="s">
        <v>1993</v>
      </c>
      <c r="J18615" s="197" t="n">
        <v>54.6</v>
      </c>
    </row>
    <row r="18616" customFormat="false" ht="12.75" hidden="true" customHeight="false" outlineLevel="0" collapsed="false">
      <c r="A18616" s="197" t="s">
        <v>36629</v>
      </c>
      <c r="B18616" s="197"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197" t="s">
        <v>36624</v>
      </c>
      <c r="D18616" s="197" t="s">
        <v>36630</v>
      </c>
      <c r="E18616" s="197" t="s">
        <v>36631</v>
      </c>
      <c r="F18616" s="197" t="s">
        <v>36632</v>
      </c>
      <c r="I18616" s="197" t="s">
        <v>1993</v>
      </c>
      <c r="J18616" s="197" t="n">
        <v>55.94</v>
      </c>
    </row>
    <row r="18617" customFormat="false" ht="12.75" hidden="true" customHeight="false" outlineLevel="0" collapsed="false">
      <c r="A18617" s="197" t="s">
        <v>36633</v>
      </c>
      <c r="B18617" s="197"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197" t="s">
        <v>36624</v>
      </c>
      <c r="D18617" s="197" t="s">
        <v>36630</v>
      </c>
      <c r="E18617" s="197" t="s">
        <v>36631</v>
      </c>
      <c r="F18617" s="197" t="s">
        <v>36632</v>
      </c>
      <c r="I18617" s="197" t="s">
        <v>1993</v>
      </c>
      <c r="J18617" s="197" t="n">
        <v>48.98</v>
      </c>
    </row>
    <row r="18618" customFormat="false" ht="12.75" hidden="true" customHeight="false" outlineLevel="0" collapsed="false">
      <c r="A18618" s="197" t="s">
        <v>36634</v>
      </c>
      <c r="B18618" s="197" t="str">
        <f aca="false">C18618&amp;D18618&amp;E18618&amp;F18618&amp;G18618&amp;H18618</f>
        <v>REPINTURA DE QUADRA SOBRE DEMARCACAO EXISTENTE CONFORME O ITEM 17.040.0021</v>
      </c>
      <c r="C18618" s="197" t="s">
        <v>36635</v>
      </c>
      <c r="D18618" s="197" t="s">
        <v>36636</v>
      </c>
      <c r="I18618" s="197" t="s">
        <v>1993</v>
      </c>
      <c r="J18618" s="197" t="n">
        <v>31.09</v>
      </c>
    </row>
    <row r="18619" customFormat="false" ht="12.75" hidden="true" customHeight="false" outlineLevel="0" collapsed="false">
      <c r="A18619" s="197" t="s">
        <v>36637</v>
      </c>
      <c r="B18619" s="197" t="str">
        <f aca="false">C18619&amp;D18619&amp;E18619&amp;F18619&amp;G18619&amp;H18619</f>
        <v>REPINTURA DE QUADRA SOBRE DEMARCACAO EXISTENTE CONFORME O ITEM 17.040.0021</v>
      </c>
      <c r="C18619" s="197" t="s">
        <v>36635</v>
      </c>
      <c r="D18619" s="197" t="s">
        <v>36636</v>
      </c>
      <c r="I18619" s="197" t="s">
        <v>1993</v>
      </c>
      <c r="J18619" s="197" t="n">
        <v>27.29</v>
      </c>
    </row>
    <row r="18620" customFormat="false" ht="12.75" hidden="true" customHeight="false" outlineLevel="0" collapsed="false">
      <c r="A18620" s="197" t="s">
        <v>36638</v>
      </c>
      <c r="B18620" s="197" t="str">
        <f aca="false">C18620&amp;D18620&amp;E18620&amp;F18620&amp;G18620&amp;H18620</f>
        <v>PINTURA DE PISO CIMENTADO LISO COM TINTA 100% ACRILICA,INCLUSIVE LIXAMENTO,LIMPEZA E TRES DEMAOS DE ACABAMENTO APLICADASA ROLO DE LA,DILUICAO EM AGUA A 20%</v>
      </c>
      <c r="C18620" s="197" t="s">
        <v>36639</v>
      </c>
      <c r="D18620" s="197" t="s">
        <v>36640</v>
      </c>
      <c r="E18620" s="197" t="s">
        <v>36641</v>
      </c>
      <c r="I18620" s="197" t="s">
        <v>1993</v>
      </c>
      <c r="J18620" s="197" t="n">
        <v>11.51</v>
      </c>
    </row>
    <row r="18621" customFormat="false" ht="12.75" hidden="true" customHeight="false" outlineLevel="0" collapsed="false">
      <c r="A18621" s="197" t="s">
        <v>36642</v>
      </c>
      <c r="B18621" s="197" t="str">
        <f aca="false">C18621&amp;D18621&amp;E18621&amp;F18621&amp;G18621&amp;H18621</f>
        <v>PINTURA DE PISO CIMENTADO LISO COM TINTA 100% ACRILICA,INCLUSIVE LIXAMENTO,LIMPEZA E TRES DEMAOS DE ACABAMENTO APLICADASA ROLO DE LA,DILUICAO EM AGUA A 20%</v>
      </c>
      <c r="C18621" s="197" t="s">
        <v>36639</v>
      </c>
      <c r="D18621" s="197" t="s">
        <v>36640</v>
      </c>
      <c r="E18621" s="197" t="s">
        <v>36641</v>
      </c>
      <c r="I18621" s="197" t="s">
        <v>1993</v>
      </c>
      <c r="J18621" s="197" t="n">
        <v>10.34</v>
      </c>
    </row>
    <row r="18622" customFormat="false" ht="12.75" hidden="true" customHeight="false" outlineLevel="0" collapsed="false">
      <c r="A18622" s="197" t="s">
        <v>36643</v>
      </c>
      <c r="B18622" s="197" t="str">
        <f aca="false">C18622&amp;D18622&amp;E18622&amp;F18622&amp;G18622&amp;H18622</f>
        <v>PINTURA DE SINALIZACAO PARA EXTINTORES DE INCENDIO,EM QUADRADOS VERMELHOS DE 0,70M X 0,70M E BORDAS AMARELAS DE 0,15M DELARGURA, CONFORME PROJETO EMOP 2547(HIDRAULICA/SANITARIA/INCENDIO)</v>
      </c>
      <c r="C18622" s="197" t="s">
        <v>36644</v>
      </c>
      <c r="D18622" s="197" t="s">
        <v>36645</v>
      </c>
      <c r="E18622" s="197" t="s">
        <v>36646</v>
      </c>
      <c r="F18622" s="197" t="s">
        <v>36647</v>
      </c>
      <c r="I18622" s="197" t="s">
        <v>30</v>
      </c>
      <c r="J18622" s="197" t="n">
        <v>31.3</v>
      </c>
    </row>
    <row r="18623" customFormat="false" ht="12.75" hidden="true" customHeight="false" outlineLevel="0" collapsed="false">
      <c r="A18623" s="197" t="s">
        <v>36648</v>
      </c>
      <c r="B18623" s="197" t="str">
        <f aca="false">C18623&amp;D18623&amp;E18623&amp;F18623&amp;G18623&amp;H18623</f>
        <v>PINTURA DE SINALIZACAO PARA EXTINTORES DE INCENDIO,EM QUADRADOS VERMELHOS DE 0,70M X 0,70M E BORDAS AMARELAS DE 0,15M DELARGURA, CONFORME PROJETO EMOP 2547(HIDRAULICA/SANITARIA/INCENDIO)</v>
      </c>
      <c r="C18623" s="197" t="s">
        <v>36644</v>
      </c>
      <c r="D18623" s="197" t="s">
        <v>36645</v>
      </c>
      <c r="E18623" s="197" t="s">
        <v>36646</v>
      </c>
      <c r="F18623" s="197" t="s">
        <v>36647</v>
      </c>
      <c r="I18623" s="197" t="s">
        <v>30</v>
      </c>
      <c r="J18623" s="197" t="n">
        <v>27.61</v>
      </c>
    </row>
    <row r="18624" customFormat="false" ht="38.25" hidden="true" customHeight="false" outlineLevel="0" collapsed="false">
      <c r="A18624" s="197" t="s">
        <v>36649</v>
      </c>
      <c r="B18624" s="710"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197" t="s">
        <v>36650</v>
      </c>
      <c r="D18624" s="197" t="s">
        <v>36651</v>
      </c>
      <c r="E18624" s="197" t="s">
        <v>36652</v>
      </c>
      <c r="F18624" s="197" t="s">
        <v>36653</v>
      </c>
      <c r="G18624" s="197" t="s">
        <v>36654</v>
      </c>
      <c r="I18624" s="197" t="s">
        <v>30</v>
      </c>
      <c r="J18624" s="197" t="n">
        <v>205.95</v>
      </c>
    </row>
    <row r="18625" customFormat="false" ht="38.25" hidden="true" customHeight="false" outlineLevel="0" collapsed="false">
      <c r="A18625" s="197" t="s">
        <v>167</v>
      </c>
      <c r="B18625" s="710"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197" t="s">
        <v>36650</v>
      </c>
      <c r="D18625" s="197" t="s">
        <v>36651</v>
      </c>
      <c r="E18625" s="197" t="s">
        <v>36652</v>
      </c>
      <c r="F18625" s="197" t="s">
        <v>36653</v>
      </c>
      <c r="G18625" s="197" t="s">
        <v>36654</v>
      </c>
      <c r="I18625" s="197" t="s">
        <v>30</v>
      </c>
      <c r="J18625" s="197" t="n">
        <v>205.95</v>
      </c>
    </row>
    <row r="18626" customFormat="false" ht="38.25" hidden="true" customHeight="false" outlineLevel="0" collapsed="false">
      <c r="A18626" s="197" t="s">
        <v>36655</v>
      </c>
      <c r="B18626" s="710"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197" t="s">
        <v>36656</v>
      </c>
      <c r="D18626" s="197" t="s">
        <v>36657</v>
      </c>
      <c r="E18626" s="197" t="s">
        <v>36658</v>
      </c>
      <c r="F18626" s="197" t="s">
        <v>36659</v>
      </c>
      <c r="G18626" s="197" t="s">
        <v>36660</v>
      </c>
      <c r="I18626" s="197" t="s">
        <v>30</v>
      </c>
      <c r="J18626" s="197" t="n">
        <v>214.1</v>
      </c>
    </row>
    <row r="18627" customFormat="false" ht="38.25" hidden="true" customHeight="false" outlineLevel="0" collapsed="false">
      <c r="A18627" s="197" t="s">
        <v>36661</v>
      </c>
      <c r="B18627" s="710"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197" t="s">
        <v>36656</v>
      </c>
      <c r="D18627" s="197" t="s">
        <v>36657</v>
      </c>
      <c r="E18627" s="197" t="s">
        <v>36658</v>
      </c>
      <c r="F18627" s="197" t="s">
        <v>36659</v>
      </c>
      <c r="G18627" s="197" t="s">
        <v>36660</v>
      </c>
      <c r="I18627" s="197" t="s">
        <v>30</v>
      </c>
      <c r="J18627" s="197" t="n">
        <v>214.1</v>
      </c>
    </row>
    <row r="18628" customFormat="false" ht="12.75" hidden="true" customHeight="false" outlineLevel="0" collapsed="false">
      <c r="A18628" s="197" t="s">
        <v>36662</v>
      </c>
      <c r="B18628" s="197" t="str">
        <f aca="false">C18628&amp;D18628&amp;E18628&amp;F18628&amp;G18628&amp;H18628</f>
        <v>LAVATORIO DE LOUCA BRANCA,COM COLUNA SUSPENSA,PARA PESSOAS COM NECESSIDADES ESPECIFICAS,COM MEDIDAS EM TORNO DE 45,5X35,5CM,EXCLUSIVE SIFAO,VALVULA DE ESCOAMENTO,RABICHO E TORNEIRA.FORNECIMENTO</v>
      </c>
      <c r="C18628" s="197" t="s">
        <v>36663</v>
      </c>
      <c r="D18628" s="197" t="s">
        <v>36664</v>
      </c>
      <c r="E18628" s="197" t="s">
        <v>36665</v>
      </c>
      <c r="F18628" s="197" t="s">
        <v>19643</v>
      </c>
      <c r="I18628" s="197" t="s">
        <v>30</v>
      </c>
      <c r="J18628" s="197" t="n">
        <v>94.48</v>
      </c>
    </row>
    <row r="18629" customFormat="false" ht="12.75" hidden="true" customHeight="false" outlineLevel="0" collapsed="false">
      <c r="A18629" s="197" t="s">
        <v>36666</v>
      </c>
      <c r="B18629" s="197" t="str">
        <f aca="false">C18629&amp;D18629&amp;E18629&amp;F18629&amp;G18629&amp;H18629</f>
        <v>LAVATORIO DE LOUCA BRANCA,COM COLUNA SUSPENSA,PARA PESSOAS COM NECESSIDADES ESPECIFICAS,COM MEDIDAS EM TORNO DE 45,5X35,5CM,EXCLUSIVE SIFAO,VALVULA DE ESCOAMENTO,RABICHO E TORNEIRA.FORNECIMENTO</v>
      </c>
      <c r="C18629" s="197" t="s">
        <v>36663</v>
      </c>
      <c r="D18629" s="197" t="s">
        <v>36664</v>
      </c>
      <c r="E18629" s="197" t="s">
        <v>36665</v>
      </c>
      <c r="F18629" s="197" t="s">
        <v>19643</v>
      </c>
      <c r="I18629" s="197" t="s">
        <v>30</v>
      </c>
      <c r="J18629" s="197" t="n">
        <v>94.48</v>
      </c>
    </row>
    <row r="18630" customFormat="false" ht="12.75" hidden="true" customHeight="false" outlineLevel="0" collapsed="false">
      <c r="A18630" s="197" t="s">
        <v>36667</v>
      </c>
      <c r="B18630" s="197"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197" t="s">
        <v>36663</v>
      </c>
      <c r="D18630" s="197" t="s">
        <v>36664</v>
      </c>
      <c r="E18630" s="197" t="s">
        <v>36668</v>
      </c>
      <c r="F18630" s="197" t="s">
        <v>36669</v>
      </c>
      <c r="G18630" s="197" t="s">
        <v>36670</v>
      </c>
      <c r="I18630" s="197" t="s">
        <v>30</v>
      </c>
      <c r="J18630" s="197" t="n">
        <v>438.01</v>
      </c>
    </row>
    <row r="18631" customFormat="false" ht="12.75" hidden="true" customHeight="false" outlineLevel="0" collapsed="false">
      <c r="A18631" s="197" t="s">
        <v>267</v>
      </c>
      <c r="B18631" s="197"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197" t="s">
        <v>36663</v>
      </c>
      <c r="D18631" s="197" t="s">
        <v>36664</v>
      </c>
      <c r="E18631" s="197" t="s">
        <v>36668</v>
      </c>
      <c r="F18631" s="197" t="s">
        <v>36669</v>
      </c>
      <c r="G18631" s="197" t="s">
        <v>36670</v>
      </c>
      <c r="I18631" s="197" t="s">
        <v>30</v>
      </c>
      <c r="J18631" s="197" t="n">
        <v>438.01</v>
      </c>
    </row>
    <row r="18632" customFormat="false" ht="51" hidden="true" customHeight="false" outlineLevel="0" collapsed="false">
      <c r="A18632" s="197" t="s">
        <v>36671</v>
      </c>
      <c r="B18632" s="710"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197" t="s">
        <v>36672</v>
      </c>
      <c r="D18632" s="197" t="s">
        <v>36673</v>
      </c>
      <c r="E18632" s="197" t="s">
        <v>36674</v>
      </c>
      <c r="F18632" s="197" t="s">
        <v>36675</v>
      </c>
      <c r="G18632" s="197" t="s">
        <v>36676</v>
      </c>
      <c r="I18632" s="197" t="s">
        <v>30</v>
      </c>
      <c r="J18632" s="197" t="n">
        <v>469.94</v>
      </c>
    </row>
    <row r="18633" customFormat="false" ht="51" hidden="true" customHeight="false" outlineLevel="0" collapsed="false">
      <c r="A18633" s="197" t="s">
        <v>36677</v>
      </c>
      <c r="B18633" s="710"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197" t="s">
        <v>36672</v>
      </c>
      <c r="D18633" s="197" t="s">
        <v>36673</v>
      </c>
      <c r="E18633" s="197" t="s">
        <v>36674</v>
      </c>
      <c r="F18633" s="197" t="s">
        <v>36675</v>
      </c>
      <c r="G18633" s="197" t="s">
        <v>36676</v>
      </c>
      <c r="I18633" s="197" t="s">
        <v>30</v>
      </c>
      <c r="J18633" s="197" t="n">
        <v>469.94</v>
      </c>
    </row>
    <row r="18634" customFormat="false" ht="51" hidden="true" customHeight="false" outlineLevel="0" collapsed="false">
      <c r="A18634" s="197" t="s">
        <v>36678</v>
      </c>
      <c r="B18634" s="710"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197" t="s">
        <v>36672</v>
      </c>
      <c r="D18634" s="197" t="s">
        <v>36673</v>
      </c>
      <c r="E18634" s="197" t="s">
        <v>36674</v>
      </c>
      <c r="F18634" s="197" t="s">
        <v>36675</v>
      </c>
      <c r="G18634" s="197" t="s">
        <v>36679</v>
      </c>
      <c r="I18634" s="197" t="s">
        <v>30</v>
      </c>
      <c r="J18634" s="197" t="n">
        <v>477.59</v>
      </c>
    </row>
    <row r="18635" customFormat="false" ht="51" hidden="true" customHeight="false" outlineLevel="0" collapsed="false">
      <c r="A18635" s="197" t="s">
        <v>36680</v>
      </c>
      <c r="B18635" s="710"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197" t="s">
        <v>36672</v>
      </c>
      <c r="D18635" s="197" t="s">
        <v>36673</v>
      </c>
      <c r="E18635" s="197" t="s">
        <v>36674</v>
      </c>
      <c r="F18635" s="197" t="s">
        <v>36675</v>
      </c>
      <c r="G18635" s="197" t="s">
        <v>36679</v>
      </c>
      <c r="I18635" s="197" t="s">
        <v>30</v>
      </c>
      <c r="J18635" s="197" t="n">
        <v>477.59</v>
      </c>
    </row>
    <row r="18636" customFormat="false" ht="38.25" hidden="true" customHeight="false" outlineLevel="0" collapsed="false">
      <c r="A18636" s="197" t="s">
        <v>36681</v>
      </c>
      <c r="B18636" s="710"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197" t="s">
        <v>36650</v>
      </c>
      <c r="D18636" s="197" t="s">
        <v>36682</v>
      </c>
      <c r="E18636" s="197" t="s">
        <v>36683</v>
      </c>
      <c r="F18636" s="197" t="s">
        <v>36684</v>
      </c>
      <c r="G18636" s="197" t="s">
        <v>19669</v>
      </c>
      <c r="I18636" s="197" t="s">
        <v>30</v>
      </c>
      <c r="J18636" s="197" t="n">
        <v>113.61</v>
      </c>
    </row>
    <row r="18637" customFormat="false" ht="38.25" hidden="true" customHeight="false" outlineLevel="0" collapsed="false">
      <c r="A18637" s="197" t="s">
        <v>36685</v>
      </c>
      <c r="B18637" s="710"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197" t="s">
        <v>36650</v>
      </c>
      <c r="D18637" s="197" t="s">
        <v>36682</v>
      </c>
      <c r="E18637" s="197" t="s">
        <v>36683</v>
      </c>
      <c r="F18637" s="197" t="s">
        <v>36684</v>
      </c>
      <c r="G18637" s="197" t="s">
        <v>19669</v>
      </c>
      <c r="I18637" s="197" t="s">
        <v>30</v>
      </c>
      <c r="J18637" s="197" t="n">
        <v>113.61</v>
      </c>
    </row>
    <row r="18638" customFormat="false" ht="38.25" hidden="true" customHeight="false" outlineLevel="0" collapsed="false">
      <c r="A18638" s="197" t="s">
        <v>36686</v>
      </c>
      <c r="B18638" s="710"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197" t="s">
        <v>36687</v>
      </c>
      <c r="D18638" s="197" t="s">
        <v>36688</v>
      </c>
      <c r="E18638" s="197" t="s">
        <v>36689</v>
      </c>
      <c r="F18638" s="197" t="s">
        <v>36690</v>
      </c>
      <c r="G18638" s="197" t="s">
        <v>36691</v>
      </c>
      <c r="I18638" s="197" t="s">
        <v>30</v>
      </c>
      <c r="J18638" s="197" t="n">
        <v>275.45</v>
      </c>
    </row>
    <row r="18639" customFormat="false" ht="38.25" hidden="true" customHeight="false" outlineLevel="0" collapsed="false">
      <c r="A18639" s="197" t="s">
        <v>36692</v>
      </c>
      <c r="B18639" s="710"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197" t="s">
        <v>36687</v>
      </c>
      <c r="D18639" s="197" t="s">
        <v>36688</v>
      </c>
      <c r="E18639" s="197" t="s">
        <v>36689</v>
      </c>
      <c r="F18639" s="197" t="s">
        <v>36690</v>
      </c>
      <c r="G18639" s="197" t="s">
        <v>36691</v>
      </c>
      <c r="I18639" s="197" t="s">
        <v>30</v>
      </c>
      <c r="J18639" s="197" t="n">
        <v>275.45</v>
      </c>
    </row>
    <row r="18640" customFormat="false" ht="38.25" hidden="true" customHeight="false" outlineLevel="0" collapsed="false">
      <c r="A18640" s="197" t="s">
        <v>36693</v>
      </c>
      <c r="B18640" s="710"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197" t="s">
        <v>36694</v>
      </c>
      <c r="D18640" s="197" t="s">
        <v>36688</v>
      </c>
      <c r="E18640" s="197" t="s">
        <v>36689</v>
      </c>
      <c r="F18640" s="197" t="s">
        <v>36695</v>
      </c>
      <c r="G18640" s="197" t="s">
        <v>36691</v>
      </c>
      <c r="I18640" s="197" t="s">
        <v>30</v>
      </c>
      <c r="J18640" s="197" t="n">
        <v>278.99</v>
      </c>
    </row>
    <row r="18641" customFormat="false" ht="38.25" hidden="true" customHeight="false" outlineLevel="0" collapsed="false">
      <c r="A18641" s="197" t="s">
        <v>36696</v>
      </c>
      <c r="B18641" s="710"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197" t="s">
        <v>36694</v>
      </c>
      <c r="D18641" s="197" t="s">
        <v>36688</v>
      </c>
      <c r="E18641" s="197" t="s">
        <v>36689</v>
      </c>
      <c r="F18641" s="197" t="s">
        <v>36695</v>
      </c>
      <c r="G18641" s="197" t="s">
        <v>36691</v>
      </c>
      <c r="I18641" s="197" t="s">
        <v>30</v>
      </c>
      <c r="J18641" s="197" t="n">
        <v>278.99</v>
      </c>
    </row>
    <row r="18642" customFormat="false" ht="38.25" hidden="true" customHeight="false" outlineLevel="0" collapsed="false">
      <c r="A18642" s="197" t="s">
        <v>36697</v>
      </c>
      <c r="B18642" s="710"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197" t="s">
        <v>36698</v>
      </c>
      <c r="D18642" s="197" t="s">
        <v>36699</v>
      </c>
      <c r="E18642" s="197" t="s">
        <v>36700</v>
      </c>
      <c r="F18642" s="197" t="s">
        <v>36701</v>
      </c>
      <c r="G18642" s="197" t="s">
        <v>36702</v>
      </c>
      <c r="I18642" s="197" t="s">
        <v>30</v>
      </c>
      <c r="J18642" s="197" t="n">
        <v>185.77</v>
      </c>
    </row>
    <row r="18643" customFormat="false" ht="38.25" hidden="true" customHeight="false" outlineLevel="0" collapsed="false">
      <c r="A18643" s="197" t="s">
        <v>36703</v>
      </c>
      <c r="B18643" s="710"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197" t="s">
        <v>36698</v>
      </c>
      <c r="D18643" s="197" t="s">
        <v>36699</v>
      </c>
      <c r="E18643" s="197" t="s">
        <v>36700</v>
      </c>
      <c r="F18643" s="197" t="s">
        <v>36701</v>
      </c>
      <c r="G18643" s="197" t="s">
        <v>36702</v>
      </c>
      <c r="I18643" s="197" t="s">
        <v>30</v>
      </c>
      <c r="J18643" s="197" t="n">
        <v>185.77</v>
      </c>
    </row>
    <row r="18644" customFormat="false" ht="38.25" hidden="true" customHeight="false" outlineLevel="0" collapsed="false">
      <c r="A18644" s="197" t="s">
        <v>36704</v>
      </c>
      <c r="B18644" s="710"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197" t="s">
        <v>36705</v>
      </c>
      <c r="D18644" s="197" t="s">
        <v>36706</v>
      </c>
      <c r="E18644" s="197" t="s">
        <v>36700</v>
      </c>
      <c r="F18644" s="197" t="s">
        <v>36707</v>
      </c>
      <c r="G18644" s="197" t="s">
        <v>36702</v>
      </c>
      <c r="I18644" s="197" t="s">
        <v>30</v>
      </c>
      <c r="J18644" s="197" t="n">
        <v>238.6</v>
      </c>
    </row>
    <row r="18645" customFormat="false" ht="38.25" hidden="true" customHeight="false" outlineLevel="0" collapsed="false">
      <c r="A18645" s="197" t="s">
        <v>36708</v>
      </c>
      <c r="B18645" s="710"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197" t="s">
        <v>36705</v>
      </c>
      <c r="D18645" s="197" t="s">
        <v>36706</v>
      </c>
      <c r="E18645" s="197" t="s">
        <v>36700</v>
      </c>
      <c r="F18645" s="197" t="s">
        <v>36707</v>
      </c>
      <c r="G18645" s="197" t="s">
        <v>36702</v>
      </c>
      <c r="I18645" s="197" t="s">
        <v>30</v>
      </c>
      <c r="J18645" s="197" t="n">
        <v>238.6</v>
      </c>
    </row>
    <row r="18646" customFormat="false" ht="12.75" hidden="true" customHeight="false" outlineLevel="0" collapsed="false">
      <c r="A18646" s="197" t="s">
        <v>36709</v>
      </c>
      <c r="B18646" s="197" t="str">
        <f aca="false">C18646&amp;D18646&amp;E18646&amp;F18646&amp;G18646&amp;H18646</f>
        <v>CUBA DE LOUCA BRANCA,DE SOBREPOR,OVAL,EXCLUSIVE RABICHO,SIFAO,TORNEIRA E VALVULA DE ESCOAMENTO.FORNECIMENTO</v>
      </c>
      <c r="C18646" s="197" t="s">
        <v>36710</v>
      </c>
      <c r="D18646" s="197" t="s">
        <v>36711</v>
      </c>
      <c r="I18646" s="197" t="s">
        <v>30</v>
      </c>
      <c r="J18646" s="197" t="n">
        <v>73.62</v>
      </c>
    </row>
    <row r="18647" customFormat="false" ht="12.75" hidden="true" customHeight="false" outlineLevel="0" collapsed="false">
      <c r="A18647" s="197" t="s">
        <v>36712</v>
      </c>
      <c r="B18647" s="197" t="str">
        <f aca="false">C18647&amp;D18647&amp;E18647&amp;F18647&amp;G18647&amp;H18647</f>
        <v>CUBA DE LOUCA BRANCA,DE SOBREPOR,OVAL,EXCLUSIVE RABICHO,SIFAO,TORNEIRA E VALVULA DE ESCOAMENTO.FORNECIMENTO</v>
      </c>
      <c r="C18647" s="197" t="s">
        <v>36710</v>
      </c>
      <c r="D18647" s="197" t="s">
        <v>36711</v>
      </c>
      <c r="I18647" s="197" t="s">
        <v>30</v>
      </c>
      <c r="J18647" s="197" t="n">
        <v>73.62</v>
      </c>
    </row>
    <row r="18648" customFormat="false" ht="38.25" hidden="true" customHeight="false" outlineLevel="0" collapsed="false">
      <c r="A18648" s="197" t="s">
        <v>36713</v>
      </c>
      <c r="B18648" s="710" t="str">
        <f aca="false">C18648&amp;D18648&amp;E18648&amp;F18648&amp;G18648&amp;H18648</f>
        <v>CUBA DE LOUCA BRANCA,DE SOBREPOR,OVAL,INCLUSIVE RABICHO EM METAL CROMADO,SIFAO EM METAL CROMADO,TORNEIRA PARA LAVATORIOTIPO BANCA 1193 OU SIMILAR DE 1/2" E VALVULA DE ESCOAMENTO.FORNECIMENTO</v>
      </c>
      <c r="C18648" s="197" t="s">
        <v>36714</v>
      </c>
      <c r="D18648" s="197" t="s">
        <v>36715</v>
      </c>
      <c r="E18648" s="197" t="s">
        <v>36716</v>
      </c>
      <c r="F18648" s="197" t="s">
        <v>14107</v>
      </c>
      <c r="I18648" s="197" t="s">
        <v>30</v>
      </c>
      <c r="J18648" s="197" t="n">
        <v>221.99</v>
      </c>
    </row>
    <row r="18649" customFormat="false" ht="38.25" hidden="true" customHeight="false" outlineLevel="0" collapsed="false">
      <c r="A18649" s="197" t="s">
        <v>36717</v>
      </c>
      <c r="B18649" s="710" t="str">
        <f aca="false">C18649&amp;D18649&amp;E18649&amp;F18649&amp;G18649&amp;H18649</f>
        <v>CUBA DE LOUCA BRANCA,DE SOBREPOR,OVAL,INCLUSIVE RABICHO EM METAL CROMADO,SIFAO EM METAL CROMADO,TORNEIRA PARA LAVATORIOTIPO BANCA 1193 OU SIMILAR DE 1/2" E VALVULA DE ESCOAMENTO.FORNECIMENTO</v>
      </c>
      <c r="C18649" s="197" t="s">
        <v>36714</v>
      </c>
      <c r="D18649" s="197" t="s">
        <v>36715</v>
      </c>
      <c r="E18649" s="197" t="s">
        <v>36716</v>
      </c>
      <c r="F18649" s="197" t="s">
        <v>14107</v>
      </c>
      <c r="I18649" s="197" t="s">
        <v>30</v>
      </c>
      <c r="J18649" s="197" t="n">
        <v>221.99</v>
      </c>
    </row>
    <row r="18650" customFormat="false" ht="38.25" hidden="true" customHeight="false" outlineLevel="0" collapsed="false">
      <c r="A18650" s="197" t="s">
        <v>36718</v>
      </c>
      <c r="B18650" s="710"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197" t="s">
        <v>36719</v>
      </c>
      <c r="D18650" s="197" t="s">
        <v>36720</v>
      </c>
      <c r="E18650" s="197" t="s">
        <v>36721</v>
      </c>
      <c r="F18650" s="197" t="s">
        <v>36722</v>
      </c>
      <c r="I18650" s="197" t="s">
        <v>30</v>
      </c>
      <c r="J18650" s="197" t="n">
        <v>407.54</v>
      </c>
    </row>
    <row r="18651" customFormat="false" ht="38.25" hidden="true" customHeight="false" outlineLevel="0" collapsed="false">
      <c r="A18651" s="197" t="s">
        <v>36723</v>
      </c>
      <c r="B18651" s="710"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197" t="s">
        <v>36719</v>
      </c>
      <c r="D18651" s="197" t="s">
        <v>36720</v>
      </c>
      <c r="E18651" s="197" t="s">
        <v>36721</v>
      </c>
      <c r="F18651" s="197" t="s">
        <v>36722</v>
      </c>
      <c r="I18651" s="197" t="s">
        <v>30</v>
      </c>
      <c r="J18651" s="197" t="n">
        <v>407.54</v>
      </c>
    </row>
    <row r="18652" customFormat="false" ht="38.25" hidden="true" customHeight="false" outlineLevel="0" collapsed="false">
      <c r="A18652" s="197" t="s">
        <v>36724</v>
      </c>
      <c r="B18652" s="710"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197" t="s">
        <v>36725</v>
      </c>
      <c r="D18652" s="197" t="s">
        <v>36726</v>
      </c>
      <c r="E18652" s="197" t="s">
        <v>36721</v>
      </c>
      <c r="F18652" s="197" t="s">
        <v>36727</v>
      </c>
      <c r="I18652" s="197" t="s">
        <v>30</v>
      </c>
      <c r="J18652" s="197" t="n">
        <v>443.15</v>
      </c>
    </row>
    <row r="18653" customFormat="false" ht="38.25" hidden="true" customHeight="false" outlineLevel="0" collapsed="false">
      <c r="A18653" s="197" t="s">
        <v>36728</v>
      </c>
      <c r="B18653" s="710"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197" t="s">
        <v>36725</v>
      </c>
      <c r="D18653" s="197" t="s">
        <v>36726</v>
      </c>
      <c r="E18653" s="197" t="s">
        <v>36721</v>
      </c>
      <c r="F18653" s="197" t="s">
        <v>36727</v>
      </c>
      <c r="I18653" s="197" t="s">
        <v>30</v>
      </c>
      <c r="J18653" s="197" t="n">
        <v>443.15</v>
      </c>
    </row>
    <row r="18654" customFormat="false" ht="12.75" hidden="true" customHeight="false" outlineLevel="0" collapsed="false">
      <c r="A18654" s="197" t="s">
        <v>36729</v>
      </c>
      <c r="B18654" s="197" t="str">
        <f aca="false">C18654&amp;D18654&amp;E18654&amp;F18654&amp;G18654&amp;H18654</f>
        <v>BACIA TURCA DE LOUCA BRANCA COM SIFAO INTEGRADO E MEDIDAS EM TORNO DE 59X44CM,INCLUSIVE TUBO DE LIGACAO.FORNECIMENTO</v>
      </c>
      <c r="C18654" s="197" t="s">
        <v>36730</v>
      </c>
      <c r="D18654" s="197" t="s">
        <v>36731</v>
      </c>
      <c r="I18654" s="197" t="s">
        <v>30</v>
      </c>
      <c r="J18654" s="197" t="n">
        <v>279.39</v>
      </c>
    </row>
    <row r="18655" customFormat="false" ht="12.75" hidden="true" customHeight="false" outlineLevel="0" collapsed="false">
      <c r="A18655" s="197" t="s">
        <v>36732</v>
      </c>
      <c r="B18655" s="197" t="str">
        <f aca="false">C18655&amp;D18655&amp;E18655&amp;F18655&amp;G18655&amp;H18655</f>
        <v>BACIA TURCA DE LOUCA BRANCA COM SIFAO INTEGRADO E MEDIDAS EM TORNO DE 59X44CM,INCLUSIVE TUBO DE LIGACAO.FORNECIMENTO</v>
      </c>
      <c r="C18655" s="197" t="s">
        <v>36730</v>
      </c>
      <c r="D18655" s="197" t="s">
        <v>36731</v>
      </c>
      <c r="I18655" s="197" t="s">
        <v>30</v>
      </c>
      <c r="J18655" s="197" t="n">
        <v>279.39</v>
      </c>
    </row>
    <row r="18656" customFormat="false" ht="25.5" hidden="true" customHeight="false" outlineLevel="0" collapsed="false">
      <c r="A18656" s="197" t="s">
        <v>36733</v>
      </c>
      <c r="B18656" s="710" t="str">
        <f aca="false">C18656&amp;D18656&amp;E18656&amp;F18656&amp;G18656&amp;H18656</f>
        <v>MICTORIO DE LOUCA BRANCA COM SIFAO INTEGRADO E MEDIDAS EM TORNO DE 33X28X53CM.FERRAGENS EM METAL CROMADO:REGISTRO DE PRESSAO 1416 DE 1/2" E TUBO DE LIGACAO DE 1/2".FORNECIMENTO</v>
      </c>
      <c r="C18656" s="197" t="s">
        <v>36734</v>
      </c>
      <c r="D18656" s="197" t="s">
        <v>36735</v>
      </c>
      <c r="E18656" s="197" t="s">
        <v>36736</v>
      </c>
      <c r="I18656" s="197" t="s">
        <v>30</v>
      </c>
      <c r="J18656" s="197" t="n">
        <v>245.69</v>
      </c>
    </row>
    <row r="18657" customFormat="false" ht="25.5" hidden="true" customHeight="false" outlineLevel="0" collapsed="false">
      <c r="A18657" s="197" t="s">
        <v>36737</v>
      </c>
      <c r="B18657" s="710" t="str">
        <f aca="false">C18657&amp;D18657&amp;E18657&amp;F18657&amp;G18657&amp;H18657</f>
        <v>MICTORIO DE LOUCA BRANCA COM SIFAO INTEGRADO E MEDIDAS EM TORNO DE 33X28X53CM.FERRAGENS EM METAL CROMADO:REGISTRO DE PRESSAO 1416 DE 1/2" E TUBO DE LIGACAO DE 1/2".FORNECIMENTO</v>
      </c>
      <c r="C18657" s="197" t="s">
        <v>36734</v>
      </c>
      <c r="D18657" s="197" t="s">
        <v>36735</v>
      </c>
      <c r="E18657" s="197" t="s">
        <v>36736</v>
      </c>
      <c r="I18657" s="197" t="s">
        <v>30</v>
      </c>
      <c r="J18657" s="197" t="n">
        <v>245.69</v>
      </c>
    </row>
    <row r="18658" customFormat="false" ht="12.75" hidden="true" customHeight="false" outlineLevel="0" collapsed="false">
      <c r="A18658" s="197" t="s">
        <v>36738</v>
      </c>
      <c r="B18658" s="197"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197" t="s">
        <v>36739</v>
      </c>
      <c r="D18658" s="197" t="s">
        <v>36740</v>
      </c>
      <c r="E18658" s="197" t="s">
        <v>36741</v>
      </c>
      <c r="F18658" s="197" t="s">
        <v>36742</v>
      </c>
      <c r="I18658" s="197" t="s">
        <v>30</v>
      </c>
      <c r="J18658" s="197" t="n">
        <v>220.61</v>
      </c>
    </row>
    <row r="18659" customFormat="false" ht="12.75" hidden="true" customHeight="false" outlineLevel="0" collapsed="false">
      <c r="A18659" s="197" t="s">
        <v>36743</v>
      </c>
      <c r="B18659" s="197"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197" t="s">
        <v>36739</v>
      </c>
      <c r="D18659" s="197" t="s">
        <v>36740</v>
      </c>
      <c r="E18659" s="197" t="s">
        <v>36741</v>
      </c>
      <c r="F18659" s="197" t="s">
        <v>36742</v>
      </c>
      <c r="I18659" s="197" t="s">
        <v>30</v>
      </c>
      <c r="J18659" s="197" t="n">
        <v>220.61</v>
      </c>
    </row>
    <row r="18660" customFormat="false" ht="12.75" hidden="true" customHeight="false" outlineLevel="0" collapsed="false">
      <c r="A18660" s="197" t="s">
        <v>36744</v>
      </c>
      <c r="B18660" s="197" t="str">
        <f aca="false">C18660&amp;D18660&amp;E18660&amp;F18660&amp;G18660&amp;H18660</f>
        <v>VASO SANITARIO DE LOUCA BRANCA,TIPO MEDIO LUXO,COM CAIXA ACOPLADA,INCLUSIVE RABICHO CROMADO DE 40CM,COM SAIDA DE 1/2",BOLSA DE LIGACAO E ACESSORIOS DE FIXACAO.FORNECIMENTO</v>
      </c>
      <c r="C18660" s="197" t="s">
        <v>36745</v>
      </c>
      <c r="D18660" s="197" t="s">
        <v>36746</v>
      </c>
      <c r="E18660" s="197" t="s">
        <v>36747</v>
      </c>
      <c r="I18660" s="197" t="s">
        <v>30</v>
      </c>
      <c r="J18660" s="197" t="n">
        <v>385.05</v>
      </c>
    </row>
    <row r="18661" customFormat="false" ht="12.75" hidden="true" customHeight="false" outlineLevel="0" collapsed="false">
      <c r="A18661" s="197" t="s">
        <v>36748</v>
      </c>
      <c r="B18661" s="197" t="str">
        <f aca="false">C18661&amp;D18661&amp;E18661&amp;F18661&amp;G18661&amp;H18661</f>
        <v>VASO SANITARIO DE LOUCA BRANCA,TIPO MEDIO LUXO,COM CAIXA ACOPLADA,INCLUSIVE RABICHO CROMADO DE 40CM,COM SAIDA DE 1/2",BOLSA DE LIGACAO E ACESSORIOS DE FIXACAO.FORNECIMENTO</v>
      </c>
      <c r="C18661" s="197" t="s">
        <v>36745</v>
      </c>
      <c r="D18661" s="197" t="s">
        <v>36746</v>
      </c>
      <c r="E18661" s="197" t="s">
        <v>36747</v>
      </c>
      <c r="I18661" s="197" t="s">
        <v>30</v>
      </c>
      <c r="J18661" s="197" t="n">
        <v>385.05</v>
      </c>
    </row>
    <row r="18662" customFormat="false" ht="12.75" hidden="true" customHeight="false" outlineLevel="0" collapsed="false">
      <c r="A18662" s="197" t="s">
        <v>36749</v>
      </c>
      <c r="B18662" s="197"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197" t="s">
        <v>36750</v>
      </c>
      <c r="D18662" s="197" t="s">
        <v>36751</v>
      </c>
      <c r="E18662" s="197" t="s">
        <v>36752</v>
      </c>
      <c r="F18662" s="197" t="s">
        <v>36753</v>
      </c>
      <c r="G18662" s="197" t="s">
        <v>13640</v>
      </c>
      <c r="I18662" s="197" t="s">
        <v>30</v>
      </c>
      <c r="J18662" s="197" t="n">
        <v>142.64</v>
      </c>
    </row>
    <row r="18663" customFormat="false" ht="12.75" hidden="true" customHeight="false" outlineLevel="0" collapsed="false">
      <c r="A18663" s="197" t="s">
        <v>169</v>
      </c>
      <c r="B18663" s="197"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197" t="s">
        <v>36750</v>
      </c>
      <c r="D18663" s="197" t="s">
        <v>36751</v>
      </c>
      <c r="E18663" s="197" t="s">
        <v>36752</v>
      </c>
      <c r="F18663" s="197" t="s">
        <v>36753</v>
      </c>
      <c r="G18663" s="197" t="s">
        <v>13640</v>
      </c>
      <c r="I18663" s="197" t="s">
        <v>30</v>
      </c>
      <c r="J18663" s="197" t="n">
        <v>142.64</v>
      </c>
    </row>
    <row r="18664" customFormat="false" ht="12.75" hidden="true" customHeight="false" outlineLevel="0" collapsed="false">
      <c r="A18664" s="197" t="s">
        <v>36754</v>
      </c>
      <c r="B18664" s="197"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197" t="s">
        <v>36755</v>
      </c>
      <c r="D18664" s="197" t="s">
        <v>36756</v>
      </c>
      <c r="E18664" s="197" t="s">
        <v>36757</v>
      </c>
      <c r="F18664" s="197" t="s">
        <v>36758</v>
      </c>
      <c r="G18664" s="197" t="s">
        <v>36759</v>
      </c>
      <c r="H18664" s="197" t="s">
        <v>36760</v>
      </c>
      <c r="I18664" s="197" t="s">
        <v>30</v>
      </c>
      <c r="J18664" s="197" t="n">
        <v>329.18</v>
      </c>
    </row>
    <row r="18665" customFormat="false" ht="12.75" hidden="true" customHeight="false" outlineLevel="0" collapsed="false">
      <c r="A18665" s="197" t="s">
        <v>36761</v>
      </c>
      <c r="B18665" s="197"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197" t="s">
        <v>36755</v>
      </c>
      <c r="D18665" s="197" t="s">
        <v>36756</v>
      </c>
      <c r="E18665" s="197" t="s">
        <v>36757</v>
      </c>
      <c r="F18665" s="197" t="s">
        <v>36758</v>
      </c>
      <c r="G18665" s="197" t="s">
        <v>36759</v>
      </c>
      <c r="H18665" s="197" t="s">
        <v>36760</v>
      </c>
      <c r="I18665" s="197" t="s">
        <v>30</v>
      </c>
      <c r="J18665" s="197" t="n">
        <v>329.18</v>
      </c>
    </row>
    <row r="18666" customFormat="false" ht="12.75" hidden="true" customHeight="false" outlineLevel="0" collapsed="false">
      <c r="A18666" s="197" t="s">
        <v>36762</v>
      </c>
      <c r="B18666" s="197" t="str">
        <f aca="false">C18666&amp;D18666&amp;E18666&amp;F18666&amp;G18666&amp;H18666</f>
        <v>VASO SANITARIO DE LOUCA BRANCA OU BRANCO GELO,PARA PESSOAS COM NECESSIDADES ESPECIFICAS,INCLUSIVE ASSENTO ESPECIAL,BOLSA DE LIGACAO E ACESSORIOS DE FIXACAO.FORNECIMENTO</v>
      </c>
      <c r="C18666" s="197" t="s">
        <v>36763</v>
      </c>
      <c r="D18666" s="197" t="s">
        <v>36764</v>
      </c>
      <c r="E18666" s="197" t="s">
        <v>36765</v>
      </c>
      <c r="I18666" s="197" t="s">
        <v>30</v>
      </c>
      <c r="J18666" s="197" t="n">
        <v>438.84</v>
      </c>
    </row>
    <row r="18667" customFormat="false" ht="12.75" hidden="true" customHeight="false" outlineLevel="0" collapsed="false">
      <c r="A18667" s="197" t="s">
        <v>271</v>
      </c>
      <c r="B18667" s="197" t="str">
        <f aca="false">C18667&amp;D18667&amp;E18667&amp;F18667&amp;G18667&amp;H18667</f>
        <v>VASO SANITARIO DE LOUCA BRANCA OU BRANCO GELO,PARA PESSOAS COM NECESSIDADES ESPECIFICAS,INCLUSIVE ASSENTO ESPECIAL,BOLSA DE LIGACAO E ACESSORIOS DE FIXACAO.FORNECIMENTO</v>
      </c>
      <c r="C18667" s="197" t="s">
        <v>36763</v>
      </c>
      <c r="D18667" s="197" t="s">
        <v>36764</v>
      </c>
      <c r="E18667" s="197" t="s">
        <v>36765</v>
      </c>
      <c r="I18667" s="197" t="s">
        <v>30</v>
      </c>
      <c r="J18667" s="197" t="n">
        <v>438.84</v>
      </c>
    </row>
    <row r="18668" customFormat="false" ht="12.75" hidden="true" customHeight="false" outlineLevel="0" collapsed="false">
      <c r="A18668" s="197" t="s">
        <v>36766</v>
      </c>
      <c r="B18668" s="197" t="str">
        <f aca="false">C18668&amp;D18668&amp;E18668&amp;F18668&amp;G18668&amp;H18668</f>
        <v>VALVULA DE DESCARGA DE 1.1/2",REGISTRO INTEGRADO,SISTEMA HIDROMECANICO(ISENTA DE GOLPE DE ARIETE),CORPO EM LATAO,CANOPLAE BOTAO EM METAL CROMADO,DE EMNBUTIR.FORNECIMENTO</v>
      </c>
      <c r="C18668" s="197" t="s">
        <v>36767</v>
      </c>
      <c r="D18668" s="197" t="s">
        <v>36768</v>
      </c>
      <c r="E18668" s="197" t="s">
        <v>36769</v>
      </c>
      <c r="I18668" s="197" t="s">
        <v>30</v>
      </c>
      <c r="J18668" s="197" t="n">
        <v>136.4</v>
      </c>
    </row>
    <row r="18669" customFormat="false" ht="12.75" hidden="true" customHeight="false" outlineLevel="0" collapsed="false">
      <c r="A18669" s="197" t="s">
        <v>36770</v>
      </c>
      <c r="B18669" s="197" t="str">
        <f aca="false">C18669&amp;D18669&amp;E18669&amp;F18669&amp;G18669&amp;H18669</f>
        <v>VALVULA DE DESCARGA DE 1.1/2",REGISTRO INTEGRADO,SISTEMA HIDROMECANICO(ISENTA DE GOLPE DE ARIETE),CORPO EM LATAO,CANOPLAE BOTAO EM METAL CROMADO,DE EMNBUTIR.FORNECIMENTO</v>
      </c>
      <c r="C18669" s="197" t="s">
        <v>36767</v>
      </c>
      <c r="D18669" s="197" t="s">
        <v>36768</v>
      </c>
      <c r="E18669" s="197" t="s">
        <v>36769</v>
      </c>
      <c r="I18669" s="197" t="s">
        <v>30</v>
      </c>
      <c r="J18669" s="197" t="n">
        <v>136.4</v>
      </c>
    </row>
    <row r="18670" customFormat="false" ht="12.75" hidden="true" customHeight="false" outlineLevel="0" collapsed="false">
      <c r="A18670" s="197" t="s">
        <v>36771</v>
      </c>
      <c r="B18670" s="197" t="str">
        <f aca="false">C18670&amp;D18670&amp;E18670&amp;F18670&amp;G18670&amp;H18670</f>
        <v>VALVULA DE DESCARGA DE 1.1/4",REGISTRO INTEGRADO,SISTEMA HIDROMECANICO(ISENTA DE GOLPE DE ARIETE),CORPO EM LATAO,CANOPLA E BOTAO EM METAL CROMADO DE EMBUTIR.FORNECIMENTO</v>
      </c>
      <c r="C18670" s="197" t="s">
        <v>36772</v>
      </c>
      <c r="D18670" s="197" t="s">
        <v>36768</v>
      </c>
      <c r="E18670" s="197" t="s">
        <v>36773</v>
      </c>
      <c r="I18670" s="197" t="s">
        <v>30</v>
      </c>
      <c r="J18670" s="197" t="n">
        <v>130.5</v>
      </c>
    </row>
    <row r="18671" customFormat="false" ht="12.75" hidden="true" customHeight="false" outlineLevel="0" collapsed="false">
      <c r="A18671" s="197" t="s">
        <v>273</v>
      </c>
      <c r="B18671" s="197" t="str">
        <f aca="false">C18671&amp;D18671&amp;E18671&amp;F18671&amp;G18671&amp;H18671</f>
        <v>VALVULA DE DESCARGA DE 1.1/4",REGISTRO INTEGRADO,SISTEMA HIDROMECANICO(ISENTA DE GOLPE DE ARIETE),CORPO EM LATAO,CANOPLA E BOTAO EM METAL CROMADO DE EMBUTIR.FORNECIMENTO</v>
      </c>
      <c r="C18671" s="197" t="s">
        <v>36772</v>
      </c>
      <c r="D18671" s="197" t="s">
        <v>36768</v>
      </c>
      <c r="E18671" s="197" t="s">
        <v>36773</v>
      </c>
      <c r="I18671" s="197" t="s">
        <v>30</v>
      </c>
      <c r="J18671" s="197" t="n">
        <v>130.5</v>
      </c>
    </row>
    <row r="18672" customFormat="false" ht="12.75" hidden="true" customHeight="false" outlineLevel="0" collapsed="false">
      <c r="A18672" s="197" t="s">
        <v>36774</v>
      </c>
      <c r="B18672" s="197" t="str">
        <f aca="false">C18672&amp;D18672&amp;E18672&amp;F18672&amp;G18672&amp;H18672</f>
        <v>VALVULA DE DESCARGA EXTERNA,ACIONAMENTO POR ALAVANCA,COM REGULAGEM DE TEMPO DE DESCARGA E VAZAO,BITOLA DE 1.1/4",PARA PRESSAO DE SERVICO ENTRE 2 A 40MCA.FORNECIMENTO</v>
      </c>
      <c r="C18672" s="197" t="s">
        <v>36775</v>
      </c>
      <c r="D18672" s="197" t="s">
        <v>36776</v>
      </c>
      <c r="E18672" s="197" t="s">
        <v>36777</v>
      </c>
      <c r="I18672" s="197" t="s">
        <v>30</v>
      </c>
      <c r="J18672" s="197" t="n">
        <v>1091.22</v>
      </c>
    </row>
    <row r="18673" customFormat="false" ht="12.75" hidden="true" customHeight="false" outlineLevel="0" collapsed="false">
      <c r="A18673" s="197" t="s">
        <v>36778</v>
      </c>
      <c r="B18673" s="197" t="str">
        <f aca="false">C18673&amp;D18673&amp;E18673&amp;F18673&amp;G18673&amp;H18673</f>
        <v>VALVULA DE DESCARGA EXTERNA,ACIONAMENTO POR ALAVANCA,COM REGULAGEM DE TEMPO DE DESCARGA E VAZAO,BITOLA DE 1.1/4",PARA PRESSAO DE SERVICO ENTRE 2 A 40MCA.FORNECIMENTO</v>
      </c>
      <c r="C18673" s="197" t="s">
        <v>36775</v>
      </c>
      <c r="D18673" s="197" t="s">
        <v>36776</v>
      </c>
      <c r="E18673" s="197" t="s">
        <v>36777</v>
      </c>
      <c r="I18673" s="197" t="s">
        <v>30</v>
      </c>
      <c r="J18673" s="197" t="n">
        <v>1091.22</v>
      </c>
    </row>
    <row r="18674" customFormat="false" ht="12.75" hidden="true" customHeight="false" outlineLevel="0" collapsed="false">
      <c r="A18674" s="197" t="s">
        <v>36779</v>
      </c>
      <c r="B18674" s="197" t="str">
        <f aca="false">C18674&amp;D18674&amp;E18674&amp;F18674&amp;G18674&amp;H18674</f>
        <v>VALVULA DE FECHAMENTO AUTOMATICO,PARA MICTORIO,ACABAMENTO CROMADO.FORNECIMENTO</v>
      </c>
      <c r="C18674" s="197" t="s">
        <v>36780</v>
      </c>
      <c r="D18674" s="197" t="s">
        <v>36781</v>
      </c>
      <c r="I18674" s="197" t="s">
        <v>30</v>
      </c>
      <c r="J18674" s="197" t="n">
        <v>66</v>
      </c>
    </row>
    <row r="18675" customFormat="false" ht="12.75" hidden="true" customHeight="false" outlineLevel="0" collapsed="false">
      <c r="A18675" s="197" t="s">
        <v>36782</v>
      </c>
      <c r="B18675" s="197" t="str">
        <f aca="false">C18675&amp;D18675&amp;E18675&amp;F18675&amp;G18675&amp;H18675</f>
        <v>VALVULA DE FECHAMENTO AUTOMATICO,PARA MICTORIO,ACABAMENTO CROMADO.FORNECIMENTO</v>
      </c>
      <c r="C18675" s="197" t="s">
        <v>36780</v>
      </c>
      <c r="D18675" s="197" t="s">
        <v>36781</v>
      </c>
      <c r="I18675" s="197" t="s">
        <v>30</v>
      </c>
      <c r="J18675" s="197" t="n">
        <v>66</v>
      </c>
    </row>
    <row r="18676" customFormat="false" ht="12.75" hidden="true" customHeight="false" outlineLevel="0" collapsed="false">
      <c r="A18676" s="197" t="s">
        <v>36783</v>
      </c>
      <c r="B18676" s="197" t="str">
        <f aca="false">C18676&amp;D18676&amp;E18676&amp;F18676&amp;G18676&amp;H18676</f>
        <v>VALVULA DE FECHAMENTO AUTOMATICO,PARA CHUVEIRO DE AGUA FRIAOU PRE-MISTURADA,ACABAMENTO CROMADO.FORNECIMENTO</v>
      </c>
      <c r="C18676" s="197" t="s">
        <v>36784</v>
      </c>
      <c r="D18676" s="197" t="s">
        <v>36785</v>
      </c>
      <c r="I18676" s="197" t="s">
        <v>30</v>
      </c>
      <c r="J18676" s="197" t="n">
        <v>279.83</v>
      </c>
    </row>
    <row r="18677" customFormat="false" ht="12.75" hidden="true" customHeight="false" outlineLevel="0" collapsed="false">
      <c r="A18677" s="197" t="s">
        <v>36786</v>
      </c>
      <c r="B18677" s="197" t="str">
        <f aca="false">C18677&amp;D18677&amp;E18677&amp;F18677&amp;G18677&amp;H18677</f>
        <v>VALVULA DE FECHAMENTO AUTOMATICO,PARA CHUVEIRO DE AGUA FRIAOU PRE-MISTURADA,ACABAMENTO CROMADO.FORNECIMENTO</v>
      </c>
      <c r="C18677" s="197" t="s">
        <v>36784</v>
      </c>
      <c r="D18677" s="197" t="s">
        <v>36785</v>
      </c>
      <c r="I18677" s="197" t="s">
        <v>30</v>
      </c>
      <c r="J18677" s="197" t="n">
        <v>279.83</v>
      </c>
    </row>
    <row r="18678" customFormat="false" ht="12.75" hidden="true" customHeight="false" outlineLevel="0" collapsed="false">
      <c r="A18678" s="197" t="s">
        <v>36787</v>
      </c>
      <c r="B18678" s="197" t="str">
        <f aca="false">C18678&amp;D18678&amp;E18678&amp;F18678&amp;G18678&amp;H18678</f>
        <v>BACIA TURCA,EM POLIESTER REFORCADO,COM FIBRA DE VIDRO,PISO ANTI-DERRAPANTE,COM MEDIDAS EM TORNO DE 51X71CM,COM ENTRADA DE 40MM,E SAIDA DE 4",NA COR BRANCA.FORNECIMENTO</v>
      </c>
      <c r="C18678" s="197" t="s">
        <v>36788</v>
      </c>
      <c r="D18678" s="197" t="s">
        <v>36789</v>
      </c>
      <c r="E18678" s="197" t="s">
        <v>36790</v>
      </c>
      <c r="I18678" s="197" t="s">
        <v>30</v>
      </c>
      <c r="J18678" s="197" t="n">
        <v>416.14</v>
      </c>
    </row>
    <row r="18679" customFormat="false" ht="12.75" hidden="true" customHeight="false" outlineLevel="0" collapsed="false">
      <c r="A18679" s="197" t="s">
        <v>36791</v>
      </c>
      <c r="B18679" s="197" t="str">
        <f aca="false">C18679&amp;D18679&amp;E18679&amp;F18679&amp;G18679&amp;H18679</f>
        <v>BACIA TURCA,EM POLIESTER REFORCADO,COM FIBRA DE VIDRO,PISO ANTI-DERRAPANTE,COM MEDIDAS EM TORNO DE 51X71CM,COM ENTRADA DE 40MM,E SAIDA DE 4",NA COR BRANCA.FORNECIMENTO</v>
      </c>
      <c r="C18679" s="197" t="s">
        <v>36788</v>
      </c>
      <c r="D18679" s="197" t="s">
        <v>36789</v>
      </c>
      <c r="E18679" s="197" t="s">
        <v>36790</v>
      </c>
      <c r="I18679" s="197" t="s">
        <v>30</v>
      </c>
      <c r="J18679" s="197" t="n">
        <v>416.14</v>
      </c>
    </row>
    <row r="18680" customFormat="false" ht="12.75" hidden="true" customHeight="false" outlineLevel="0" collapsed="false">
      <c r="A18680" s="197" t="s">
        <v>36792</v>
      </c>
      <c r="B18680" s="197" t="str">
        <f aca="false">C18680&amp;D18680&amp;E18680&amp;F18680&amp;G18680&amp;H18680</f>
        <v>BACIA TURCA SINFONADO REFORCADO EM POLIESTER,COM FIBRA DE VIDRO,PISO ANTIDERRAPANTE,COM MEDIDAS EM TORNO DE 51X71CM,COMMEDIDAS EM TORNO 40MM,E SAIDA DE 4",NA COR BRANCA.FORNECIMENTO</v>
      </c>
      <c r="C18680" s="197" t="s">
        <v>36793</v>
      </c>
      <c r="D18680" s="197" t="s">
        <v>36794</v>
      </c>
      <c r="E18680" s="197" t="s">
        <v>36795</v>
      </c>
      <c r="F18680" s="197" t="s">
        <v>5114</v>
      </c>
      <c r="I18680" s="197" t="s">
        <v>30</v>
      </c>
      <c r="J18680" s="197" t="n">
        <v>771.42</v>
      </c>
    </row>
    <row r="18681" customFormat="false" ht="12.75" hidden="true" customHeight="false" outlineLevel="0" collapsed="false">
      <c r="A18681" s="197" t="s">
        <v>36796</v>
      </c>
      <c r="B18681" s="197" t="str">
        <f aca="false">C18681&amp;D18681&amp;E18681&amp;F18681&amp;G18681&amp;H18681</f>
        <v>BACIA TURCA SINFONADO REFORCADO EM POLIESTER,COM FIBRA DE VIDRO,PISO ANTIDERRAPANTE,COM MEDIDAS EM TORNO DE 51X71CM,COMMEDIDAS EM TORNO 40MM,E SAIDA DE 4",NA COR BRANCA.FORNECIMENTO</v>
      </c>
      <c r="C18681" s="197" t="s">
        <v>36793</v>
      </c>
      <c r="D18681" s="197" t="s">
        <v>36794</v>
      </c>
      <c r="E18681" s="197" t="s">
        <v>36795</v>
      </c>
      <c r="F18681" s="197" t="s">
        <v>5114</v>
      </c>
      <c r="I18681" s="197" t="s">
        <v>30</v>
      </c>
      <c r="J18681" s="197" t="n">
        <v>771.42</v>
      </c>
    </row>
    <row r="18682" customFormat="false" ht="12.75" hidden="true" customHeight="false" outlineLevel="0" collapsed="false">
      <c r="A18682" s="197" t="s">
        <v>36797</v>
      </c>
      <c r="B18682" s="197" t="str">
        <f aca="false">C18682&amp;D18682&amp;E18682&amp;F18682&amp;G18682&amp;H18682</f>
        <v>SABONETEIRA EM PLASTICO ABS,PARA SABONETE LIQUIDO.FORNECIMENTO E COLOCACAO</v>
      </c>
      <c r="C18682" s="197" t="s">
        <v>36798</v>
      </c>
      <c r="D18682" s="197" t="s">
        <v>7479</v>
      </c>
      <c r="I18682" s="197" t="s">
        <v>30</v>
      </c>
      <c r="J18682" s="197" t="n">
        <v>31.84</v>
      </c>
    </row>
    <row r="18683" customFormat="false" ht="12.75" hidden="true" customHeight="false" outlineLevel="0" collapsed="false">
      <c r="A18683" s="197" t="s">
        <v>36799</v>
      </c>
      <c r="B18683" s="197" t="str">
        <f aca="false">C18683&amp;D18683&amp;E18683&amp;F18683&amp;G18683&amp;H18683</f>
        <v>SABONETEIRA EM PLASTICO ABS,PARA SABONETE LIQUIDO.FORNECIMENTO E COLOCACAO</v>
      </c>
      <c r="C18683" s="197" t="s">
        <v>36798</v>
      </c>
      <c r="D18683" s="197" t="s">
        <v>7479</v>
      </c>
      <c r="I18683" s="197" t="s">
        <v>30</v>
      </c>
      <c r="J18683" s="197" t="n">
        <v>30.3</v>
      </c>
    </row>
    <row r="18684" customFormat="false" ht="12.75" hidden="true" customHeight="false" outlineLevel="0" collapsed="false">
      <c r="A18684" s="197" t="s">
        <v>36800</v>
      </c>
      <c r="B18684" s="197" t="str">
        <f aca="false">C18684&amp;D18684&amp;E18684&amp;F18684&amp;G18684&amp;H18684</f>
        <v>PORTA-TOALHA DE PAPEL EM PLASTICO ABS.FORNECIMENTO E COLOCACAO</v>
      </c>
      <c r="C18684" s="197" t="s">
        <v>36801</v>
      </c>
      <c r="D18684" s="197" t="s">
        <v>867</v>
      </c>
      <c r="I18684" s="197" t="s">
        <v>30</v>
      </c>
      <c r="J18684" s="197" t="n">
        <v>37.19</v>
      </c>
    </row>
    <row r="18685" customFormat="false" ht="12.75" hidden="true" customHeight="false" outlineLevel="0" collapsed="false">
      <c r="A18685" s="197" t="s">
        <v>36802</v>
      </c>
      <c r="B18685" s="197" t="str">
        <f aca="false">C18685&amp;D18685&amp;E18685&amp;F18685&amp;G18685&amp;H18685</f>
        <v>PORTA-TOALHA DE PAPEL EM PLASTICO ABS.FORNECIMENTO E COLOCACAO</v>
      </c>
      <c r="C18685" s="197" t="s">
        <v>36801</v>
      </c>
      <c r="D18685" s="197" t="s">
        <v>867</v>
      </c>
      <c r="I18685" s="197" t="s">
        <v>30</v>
      </c>
      <c r="J18685" s="197" t="n">
        <v>35.65</v>
      </c>
    </row>
    <row r="18686" customFormat="false" ht="12.75" hidden="true" customHeight="false" outlineLevel="0" collapsed="false">
      <c r="A18686" s="197" t="s">
        <v>36803</v>
      </c>
      <c r="B18686" s="197" t="str">
        <f aca="false">C18686&amp;D18686&amp;E18686&amp;F18686&amp;G18686&amp;H18686</f>
        <v>PORTA PAPEL HIGIENICO EM PLASTICO ABS.FORNECIMENTRO E COLOCACAO</v>
      </c>
      <c r="C18686" s="197" t="s">
        <v>36804</v>
      </c>
      <c r="D18686" s="197" t="s">
        <v>7353</v>
      </c>
      <c r="I18686" s="197" t="s">
        <v>30</v>
      </c>
      <c r="J18686" s="197" t="n">
        <v>29.98</v>
      </c>
    </row>
    <row r="18687" customFormat="false" ht="12.75" hidden="true" customHeight="false" outlineLevel="0" collapsed="false">
      <c r="A18687" s="197" t="s">
        <v>36805</v>
      </c>
      <c r="B18687" s="197" t="str">
        <f aca="false">C18687&amp;D18687&amp;E18687&amp;F18687&amp;G18687&amp;H18687</f>
        <v>PORTA PAPEL HIGIENICO EM PLASTICO ABS.FORNECIMENTRO E COLOCACAO</v>
      </c>
      <c r="C18687" s="197" t="s">
        <v>36804</v>
      </c>
      <c r="D18687" s="197" t="s">
        <v>7353</v>
      </c>
      <c r="I18687" s="197" t="s">
        <v>30</v>
      </c>
      <c r="J18687" s="197" t="n">
        <v>28.44</v>
      </c>
    </row>
    <row r="18688" customFormat="false" ht="12.75" hidden="true" customHeight="false" outlineLevel="0" collapsed="false">
      <c r="A18688" s="197" t="s">
        <v>36806</v>
      </c>
      <c r="B18688" s="197" t="str">
        <f aca="false">C18688&amp;D18688&amp;E18688&amp;F18688&amp;G18688&amp;H18688</f>
        <v>ASSENTO SANITARIO DE PLASTICO,TIPO MEDIO LUXO.FORNECIMENTO E COLOCACAO</v>
      </c>
      <c r="C18688" s="197" t="s">
        <v>36807</v>
      </c>
      <c r="D18688" s="197" t="s">
        <v>17889</v>
      </c>
      <c r="I18688" s="197" t="s">
        <v>30</v>
      </c>
      <c r="J18688" s="197" t="n">
        <v>65.12</v>
      </c>
    </row>
    <row r="18689" customFormat="false" ht="12.75" hidden="true" customHeight="false" outlineLevel="0" collapsed="false">
      <c r="A18689" s="197" t="s">
        <v>36808</v>
      </c>
      <c r="B18689" s="197" t="str">
        <f aca="false">C18689&amp;D18689&amp;E18689&amp;F18689&amp;G18689&amp;H18689</f>
        <v>ASSENTO SANITARIO DE PLASTICO,TIPO MEDIO LUXO.FORNECIMENTO E COLOCACAO</v>
      </c>
      <c r="C18689" s="197" t="s">
        <v>36807</v>
      </c>
      <c r="D18689" s="197" t="s">
        <v>17889</v>
      </c>
      <c r="I18689" s="197" t="s">
        <v>30</v>
      </c>
      <c r="J18689" s="197" t="n">
        <v>65.06</v>
      </c>
    </row>
    <row r="18690" customFormat="false" ht="12.75" hidden="true" customHeight="false" outlineLevel="0" collapsed="false">
      <c r="A18690" s="197" t="s">
        <v>36809</v>
      </c>
      <c r="B18690" s="197" t="str">
        <f aca="false">C18690&amp;D18690&amp;E18690&amp;F18690&amp;G18690&amp;H18690</f>
        <v>ASSENTO SANITARIO PLASTICO,TIPO POPULAR.FORNECIMENTO E COLOCACAO</v>
      </c>
      <c r="C18690" s="197" t="s">
        <v>36810</v>
      </c>
      <c r="D18690" s="197" t="s">
        <v>7366</v>
      </c>
      <c r="I18690" s="197" t="s">
        <v>30</v>
      </c>
      <c r="J18690" s="197" t="n">
        <v>12.92</v>
      </c>
    </row>
    <row r="18691" customFormat="false" ht="12.75" hidden="true" customHeight="false" outlineLevel="0" collapsed="false">
      <c r="A18691" s="197" t="s">
        <v>36811</v>
      </c>
      <c r="B18691" s="197" t="str">
        <f aca="false">C18691&amp;D18691&amp;E18691&amp;F18691&amp;G18691&amp;H18691</f>
        <v>ASSENTO SANITARIO PLASTICO,TIPO POPULAR.FORNECIMENTO E COLOCACAO</v>
      </c>
      <c r="C18691" s="197" t="s">
        <v>36810</v>
      </c>
      <c r="D18691" s="197" t="s">
        <v>7366</v>
      </c>
      <c r="I18691" s="197" t="s">
        <v>30</v>
      </c>
      <c r="J18691" s="197" t="n">
        <v>12.86</v>
      </c>
    </row>
    <row r="18692" customFormat="false" ht="12.75" hidden="true" customHeight="false" outlineLevel="0" collapsed="false">
      <c r="A18692" s="197" t="s">
        <v>36812</v>
      </c>
      <c r="B18692" s="197" t="str">
        <f aca="false">C18692&amp;D18692&amp;E18692&amp;F18692&amp;G18692&amp;H18692</f>
        <v>ASSENTO SANITARIO DE PLASTICO,PARA VASO INFANTIL.FORNECIMENTO E COLOCACAO</v>
      </c>
      <c r="C18692" s="197" t="s">
        <v>36813</v>
      </c>
      <c r="D18692" s="197" t="s">
        <v>7902</v>
      </c>
      <c r="I18692" s="197" t="s">
        <v>30</v>
      </c>
      <c r="J18692" s="197" t="n">
        <v>32.28</v>
      </c>
    </row>
    <row r="18693" customFormat="false" ht="12.75" hidden="true" customHeight="false" outlineLevel="0" collapsed="false">
      <c r="A18693" s="197" t="s">
        <v>36814</v>
      </c>
      <c r="B18693" s="197" t="str">
        <f aca="false">C18693&amp;D18693&amp;E18693&amp;F18693&amp;G18693&amp;H18693</f>
        <v>ASSENTO SANITARIO DE PLASTICO,PARA VASO INFANTIL.FORNECIMENTO E COLOCACAO</v>
      </c>
      <c r="C18693" s="197" t="s">
        <v>36813</v>
      </c>
      <c r="D18693" s="197" t="s">
        <v>7902</v>
      </c>
      <c r="I18693" s="197" t="s">
        <v>30</v>
      </c>
      <c r="J18693" s="197" t="n">
        <v>32.22</v>
      </c>
    </row>
    <row r="18694" customFormat="false" ht="12.75" hidden="true" customHeight="false" outlineLevel="0" collapsed="false">
      <c r="A18694" s="197" t="s">
        <v>36815</v>
      </c>
      <c r="B18694" s="197" t="str">
        <f aca="false">C18694&amp;D18694&amp;E18694&amp;F18694&amp;G18694&amp;H18694</f>
        <v>ASSENTO ESPECIAL PARA VASO SANITARIO PARA PESSOAS COM NECESSIDADES ESPECIFICAS.FORNECIMENTO E COLOCACAO</v>
      </c>
      <c r="C18694" s="197" t="s">
        <v>36816</v>
      </c>
      <c r="D18694" s="197" t="s">
        <v>36817</v>
      </c>
      <c r="I18694" s="197" t="s">
        <v>30</v>
      </c>
      <c r="J18694" s="197" t="n">
        <v>114.89</v>
      </c>
    </row>
    <row r="18695" customFormat="false" ht="12.75" hidden="true" customHeight="false" outlineLevel="0" collapsed="false">
      <c r="A18695" s="197" t="s">
        <v>36818</v>
      </c>
      <c r="B18695" s="197" t="str">
        <f aca="false">C18695&amp;D18695&amp;E18695&amp;F18695&amp;G18695&amp;H18695</f>
        <v>ASSENTO ESPECIAL PARA VASO SANITARIO PARA PESSOAS COM NECESSIDADES ESPECIFICAS.FORNECIMENTO E COLOCACAO</v>
      </c>
      <c r="C18695" s="197" t="s">
        <v>36816</v>
      </c>
      <c r="D18695" s="197" t="s">
        <v>36817</v>
      </c>
      <c r="I18695" s="197" t="s">
        <v>30</v>
      </c>
      <c r="J18695" s="197" t="n">
        <v>114.54</v>
      </c>
    </row>
    <row r="18696" customFormat="false" ht="12.75" hidden="true" customHeight="false" outlineLevel="0" collapsed="false">
      <c r="A18696" s="197" t="s">
        <v>36819</v>
      </c>
      <c r="B18696" s="197" t="str">
        <f aca="false">C18696&amp;D18696&amp;E18696&amp;F18696&amp;G18696&amp;H18696</f>
        <v>ARMARIO DE BANHEIRO EM PLASTICO,LUXO,BRANCO,DE EMBUTIR,COM ESPELHO.FORNECIMENTO E COLOCACAO</v>
      </c>
      <c r="C18696" s="197" t="s">
        <v>36820</v>
      </c>
      <c r="D18696" s="197" t="s">
        <v>36821</v>
      </c>
      <c r="I18696" s="197" t="s">
        <v>30</v>
      </c>
      <c r="J18696" s="197" t="n">
        <v>56.07</v>
      </c>
    </row>
    <row r="18697" customFormat="false" ht="12.75" hidden="true" customHeight="false" outlineLevel="0" collapsed="false">
      <c r="A18697" s="197" t="s">
        <v>36822</v>
      </c>
      <c r="B18697" s="197" t="str">
        <f aca="false">C18697&amp;D18697&amp;E18697&amp;F18697&amp;G18697&amp;H18697</f>
        <v>ARMARIO DE BANHEIRO EM PLASTICO,LUXO,BRANCO,DE EMBUTIR,COM ESPELHO.FORNECIMENTO E COLOCACAO</v>
      </c>
      <c r="C18697" s="197" t="s">
        <v>36820</v>
      </c>
      <c r="D18697" s="197" t="s">
        <v>36821</v>
      </c>
      <c r="I18697" s="197" t="s">
        <v>30</v>
      </c>
      <c r="J18697" s="197" t="n">
        <v>54.59</v>
      </c>
    </row>
    <row r="18698" customFormat="false" ht="12.75" hidden="true" customHeight="false" outlineLevel="0" collapsed="false">
      <c r="A18698" s="197" t="s">
        <v>36823</v>
      </c>
      <c r="B18698" s="197" t="str">
        <f aca="false">C18698&amp;D18698&amp;E18698&amp;F18698&amp;G18698&amp;H18698</f>
        <v>LAVATORIO DE LOUCA BRANCA,TIPO POPULAR,SEM LADRAO,COM MEDIDAS EM TORNO DE 47X35CM,INCLUSIVE ACESSORIOS DE FIXACAO.FORNECIMENTO</v>
      </c>
      <c r="C18698" s="197" t="s">
        <v>36824</v>
      </c>
      <c r="D18698" s="197" t="s">
        <v>36825</v>
      </c>
      <c r="E18698" s="197" t="s">
        <v>18111</v>
      </c>
      <c r="I18698" s="197" t="s">
        <v>30</v>
      </c>
      <c r="J18698" s="197" t="n">
        <v>69.9</v>
      </c>
    </row>
    <row r="18699" customFormat="false" ht="12.75" hidden="true" customHeight="false" outlineLevel="0" collapsed="false">
      <c r="A18699" s="197" t="s">
        <v>36826</v>
      </c>
      <c r="B18699" s="197" t="str">
        <f aca="false">C18699&amp;D18699&amp;E18699&amp;F18699&amp;G18699&amp;H18699</f>
        <v>LAVATORIO DE LOUCA BRANCA,TIPO POPULAR,SEM LADRAO,COM MEDIDAS EM TORNO DE 47X35CM,INCLUSIVE ACESSORIOS DE FIXACAO.FORNECIMENTO</v>
      </c>
      <c r="C18699" s="197" t="s">
        <v>36824</v>
      </c>
      <c r="D18699" s="197" t="s">
        <v>36825</v>
      </c>
      <c r="E18699" s="197" t="s">
        <v>18111</v>
      </c>
      <c r="I18699" s="197" t="s">
        <v>30</v>
      </c>
      <c r="J18699" s="197" t="n">
        <v>69.9</v>
      </c>
    </row>
    <row r="18700" customFormat="false" ht="12.75" hidden="true" customHeight="false" outlineLevel="0" collapsed="false">
      <c r="A18700" s="197" t="s">
        <v>36827</v>
      </c>
      <c r="B18700" s="197" t="str">
        <f aca="false">C18700&amp;D18700&amp;E18700&amp;F18700&amp;G18700&amp;H18700</f>
        <v>LAVATORIO DE LOUCA BRANCA,TIPO MEDIO LUXO,COM LADRAO E MEDIDAS EM TORNO DE 47X35CM,INCLUSIVE ACESSORIOS DE FIXACAO.FORNECIMENTO</v>
      </c>
      <c r="C18700" s="197" t="s">
        <v>36828</v>
      </c>
      <c r="D18700" s="197" t="s">
        <v>36829</v>
      </c>
      <c r="E18700" s="197" t="s">
        <v>19650</v>
      </c>
      <c r="I18700" s="197" t="s">
        <v>30</v>
      </c>
      <c r="J18700" s="197" t="n">
        <v>73.38</v>
      </c>
    </row>
    <row r="18701" customFormat="false" ht="12.75" hidden="true" customHeight="false" outlineLevel="0" collapsed="false">
      <c r="A18701" s="197" t="s">
        <v>36830</v>
      </c>
      <c r="B18701" s="197" t="str">
        <f aca="false">C18701&amp;D18701&amp;E18701&amp;F18701&amp;G18701&amp;H18701</f>
        <v>LAVATORIO DE LOUCA BRANCA,TIPO MEDIO LUXO,COM LADRAO E MEDIDAS EM TORNO DE 47X35CM,INCLUSIVE ACESSORIOS DE FIXACAO.FORNECIMENTO</v>
      </c>
      <c r="C18701" s="197" t="s">
        <v>36828</v>
      </c>
      <c r="D18701" s="197" t="s">
        <v>36829</v>
      </c>
      <c r="E18701" s="197" t="s">
        <v>19650</v>
      </c>
      <c r="I18701" s="197" t="s">
        <v>30</v>
      </c>
      <c r="J18701" s="197" t="n">
        <v>73.38</v>
      </c>
    </row>
    <row r="18702" customFormat="false" ht="12.75" hidden="true" customHeight="false" outlineLevel="0" collapsed="false">
      <c r="A18702" s="197" t="s">
        <v>36831</v>
      </c>
      <c r="B18702" s="197" t="str">
        <f aca="false">C18702&amp;D18702&amp;E18702&amp;F18702&amp;G18702&amp;H18702</f>
        <v>LAVATORIO DE LOUCA BRANCA,TIPO MEDIO LUXO,COM LADRAO E MEDIDAS EM TORNO DE 55X45CM,INCLUSIVE ACESSORIOS DE FIXACAO.FORNECIMENTO</v>
      </c>
      <c r="C18702" s="197" t="s">
        <v>36828</v>
      </c>
      <c r="D18702" s="197" t="s">
        <v>36832</v>
      </c>
      <c r="E18702" s="197" t="s">
        <v>19650</v>
      </c>
      <c r="I18702" s="197" t="s">
        <v>30</v>
      </c>
      <c r="J18702" s="197" t="n">
        <v>130.63</v>
      </c>
    </row>
    <row r="18703" customFormat="false" ht="12.75" hidden="true" customHeight="false" outlineLevel="0" collapsed="false">
      <c r="A18703" s="197" t="s">
        <v>36833</v>
      </c>
      <c r="B18703" s="197" t="str">
        <f aca="false">C18703&amp;D18703&amp;E18703&amp;F18703&amp;G18703&amp;H18703</f>
        <v>LAVATORIO DE LOUCA BRANCA,TIPO MEDIO LUXO,COM LADRAO E MEDIDAS EM TORNO DE 55X45CM,INCLUSIVE ACESSORIOS DE FIXACAO.FORNECIMENTO</v>
      </c>
      <c r="C18703" s="197" t="s">
        <v>36828</v>
      </c>
      <c r="D18703" s="197" t="s">
        <v>36832</v>
      </c>
      <c r="E18703" s="197" t="s">
        <v>19650</v>
      </c>
      <c r="I18703" s="197" t="s">
        <v>30</v>
      </c>
      <c r="J18703" s="197" t="n">
        <v>130.63</v>
      </c>
    </row>
    <row r="18704" customFormat="false" ht="12.75" hidden="true" customHeight="false" outlineLevel="0" collapsed="false">
      <c r="A18704" s="197" t="s">
        <v>36834</v>
      </c>
      <c r="B18704" s="197" t="str">
        <f aca="false">C18704&amp;D18704&amp;E18704&amp;F18704&amp;G18704&amp;H18704</f>
        <v>LAVATORIO DE LOUCA BRANCA,TIPO POPULAR,SEM LADRAO,COM MEDIDAS EM TORNO DE 55X45CM,INCLUSIVE ACESSORIOS DE FIXACAO.FORNECIMENTO</v>
      </c>
      <c r="C18704" s="197" t="s">
        <v>36824</v>
      </c>
      <c r="D18704" s="197" t="s">
        <v>36835</v>
      </c>
      <c r="E18704" s="197" t="s">
        <v>18111</v>
      </c>
      <c r="I18704" s="197" t="s">
        <v>30</v>
      </c>
      <c r="J18704" s="197" t="n">
        <v>73.38</v>
      </c>
    </row>
    <row r="18705" customFormat="false" ht="12.75" hidden="true" customHeight="false" outlineLevel="0" collapsed="false">
      <c r="A18705" s="197" t="s">
        <v>36836</v>
      </c>
      <c r="B18705" s="197" t="str">
        <f aca="false">C18705&amp;D18705&amp;E18705&amp;F18705&amp;G18705&amp;H18705</f>
        <v>LAVATORIO DE LOUCA BRANCA,TIPO POPULAR,SEM LADRAO,COM MEDIDAS EM TORNO DE 55X45CM,INCLUSIVE ACESSORIOS DE FIXACAO.FORNECIMENTO</v>
      </c>
      <c r="C18705" s="197" t="s">
        <v>36824</v>
      </c>
      <c r="D18705" s="197" t="s">
        <v>36835</v>
      </c>
      <c r="E18705" s="197" t="s">
        <v>18111</v>
      </c>
      <c r="I18705" s="197" t="s">
        <v>30</v>
      </c>
      <c r="J18705" s="197" t="n">
        <v>73.38</v>
      </c>
    </row>
    <row r="18706" customFormat="false" ht="12.75" hidden="true" customHeight="false" outlineLevel="0" collapsed="false">
      <c r="A18706" s="197" t="s">
        <v>36837</v>
      </c>
      <c r="B18706" s="197" t="str">
        <f aca="false">C18706&amp;D18706&amp;E18706&amp;F18706&amp;G18706&amp;H18706</f>
        <v>VASO SANITARIO DE LOUCA BRANCA,CONVENCIONAL,TIPO POPULAR,COM MEDIDAS EM TORNO DE 37X47X38CM,INCLUSIVE ACESSORIOS DE FIXACAO.FORNECIMENTO</v>
      </c>
      <c r="C18706" s="197" t="s">
        <v>36750</v>
      </c>
      <c r="D18706" s="197" t="s">
        <v>36838</v>
      </c>
      <c r="E18706" s="197" t="s">
        <v>36839</v>
      </c>
      <c r="I18706" s="197" t="s">
        <v>30</v>
      </c>
      <c r="J18706" s="197" t="n">
        <v>101.15</v>
      </c>
    </row>
    <row r="18707" customFormat="false" ht="12.75" hidden="true" customHeight="false" outlineLevel="0" collapsed="false">
      <c r="A18707" s="197" t="s">
        <v>36840</v>
      </c>
      <c r="B18707" s="197" t="str">
        <f aca="false">C18707&amp;D18707&amp;E18707&amp;F18707&amp;G18707&amp;H18707</f>
        <v>VASO SANITARIO DE LOUCA BRANCA,CONVENCIONAL,TIPO POPULAR,COM MEDIDAS EM TORNO DE 37X47X38CM,INCLUSIVE ACESSORIOS DE FIXACAO.FORNECIMENTO</v>
      </c>
      <c r="C18707" s="197" t="s">
        <v>36750</v>
      </c>
      <c r="D18707" s="197" t="s">
        <v>36838</v>
      </c>
      <c r="E18707" s="197" t="s">
        <v>36839</v>
      </c>
      <c r="I18707" s="197" t="s">
        <v>30</v>
      </c>
      <c r="J18707" s="197" t="n">
        <v>101.15</v>
      </c>
    </row>
    <row r="18708" customFormat="false" ht="12.75" hidden="true" customHeight="false" outlineLevel="0" collapsed="false">
      <c r="A18708" s="197" t="s">
        <v>36841</v>
      </c>
      <c r="B18708" s="197" t="str">
        <f aca="false">C18708&amp;D18708&amp;E18708&amp;F18708&amp;G18708&amp;H18708</f>
        <v>VASO SANITARIO DE LOUCA BRANCA,INFANTIL,INCLUSIVE ACESSORIOS DE FIXACAO.FORNECIMENTO</v>
      </c>
      <c r="C18708" s="197" t="s">
        <v>36842</v>
      </c>
      <c r="D18708" s="197" t="s">
        <v>36742</v>
      </c>
      <c r="I18708" s="197" t="s">
        <v>30</v>
      </c>
      <c r="J18708" s="197" t="n">
        <v>227.45</v>
      </c>
    </row>
    <row r="18709" customFormat="false" ht="12.75" hidden="true" customHeight="false" outlineLevel="0" collapsed="false">
      <c r="A18709" s="197" t="s">
        <v>36843</v>
      </c>
      <c r="B18709" s="197" t="str">
        <f aca="false">C18709&amp;D18709&amp;E18709&amp;F18709&amp;G18709&amp;H18709</f>
        <v>VASO SANITARIO DE LOUCA BRANCA,INFANTIL,INCLUSIVE ACESSORIOS DE FIXACAO.FORNECIMENTO</v>
      </c>
      <c r="C18709" s="197" t="s">
        <v>36842</v>
      </c>
      <c r="D18709" s="197" t="s">
        <v>36742</v>
      </c>
      <c r="I18709" s="197" t="s">
        <v>30</v>
      </c>
      <c r="J18709" s="197" t="n">
        <v>227.45</v>
      </c>
    </row>
    <row r="18710" customFormat="false" ht="12.75" hidden="true" customHeight="false" outlineLevel="0" collapsed="false">
      <c r="A18710" s="197" t="s">
        <v>36844</v>
      </c>
      <c r="B18710" s="197" t="str">
        <f aca="false">C18710&amp;D18710&amp;E18710&amp;F18710&amp;G18710&amp;H18710</f>
        <v>LAVATORIO DE SOBREPOR DE LOUCA BRANCA,TIPO MEDIO LUXO,SEM LADRAO,COM MEDIDAS EM TORNO DE 53X43CM.FORNECIMENTO</v>
      </c>
      <c r="C18710" s="197" t="s">
        <v>36845</v>
      </c>
      <c r="D18710" s="197" t="s">
        <v>36846</v>
      </c>
      <c r="I18710" s="197" t="s">
        <v>30</v>
      </c>
      <c r="J18710" s="197" t="n">
        <v>139.4</v>
      </c>
    </row>
    <row r="18711" customFormat="false" ht="12.75" hidden="true" customHeight="false" outlineLevel="0" collapsed="false">
      <c r="A18711" s="197" t="s">
        <v>36847</v>
      </c>
      <c r="B18711" s="197" t="str">
        <f aca="false">C18711&amp;D18711&amp;E18711&amp;F18711&amp;G18711&amp;H18711</f>
        <v>LAVATORIO DE SOBREPOR DE LOUCA BRANCA,TIPO MEDIO LUXO,SEM LADRAO,COM MEDIDAS EM TORNO DE 53X43CM.FORNECIMENTO</v>
      </c>
      <c r="C18711" s="197" t="s">
        <v>36845</v>
      </c>
      <c r="D18711" s="197" t="s">
        <v>36846</v>
      </c>
      <c r="I18711" s="197" t="s">
        <v>30</v>
      </c>
      <c r="J18711" s="197" t="n">
        <v>139.4</v>
      </c>
    </row>
    <row r="18712" customFormat="false" ht="12.75" hidden="true" customHeight="false" outlineLevel="0" collapsed="false">
      <c r="A18712" s="197" t="s">
        <v>36848</v>
      </c>
      <c r="B18712" s="197" t="str">
        <f aca="false">C18712&amp;D18712&amp;E18712&amp;F18712&amp;G18712&amp;H18712</f>
        <v>LAVATORIO DE SOBREPOR DE LOUCA BRANCA,TIPO MEDIO LUXO,COM LADRAO,COM MEDIDAS EM TORNO DE 53X43CM.FORNECIMENTO</v>
      </c>
      <c r="C18712" s="197" t="s">
        <v>36849</v>
      </c>
      <c r="D18712" s="197" t="s">
        <v>36846</v>
      </c>
      <c r="I18712" s="197" t="s">
        <v>30</v>
      </c>
      <c r="J18712" s="197" t="n">
        <v>138.27</v>
      </c>
    </row>
    <row r="18713" customFormat="false" ht="12.75" hidden="true" customHeight="false" outlineLevel="0" collapsed="false">
      <c r="A18713" s="197" t="s">
        <v>36850</v>
      </c>
      <c r="B18713" s="197" t="str">
        <f aca="false">C18713&amp;D18713&amp;E18713&amp;F18713&amp;G18713&amp;H18713</f>
        <v>LAVATORIO DE SOBREPOR DE LOUCA BRANCA,TIPO MEDIO LUXO,COM LADRAO,COM MEDIDAS EM TORNO DE 53X43CM.FORNECIMENTO</v>
      </c>
      <c r="C18713" s="197" t="s">
        <v>36849</v>
      </c>
      <c r="D18713" s="197" t="s">
        <v>36846</v>
      </c>
      <c r="I18713" s="197" t="s">
        <v>30</v>
      </c>
      <c r="J18713" s="197" t="n">
        <v>138.27</v>
      </c>
    </row>
    <row r="18714" customFormat="false" ht="12.75" hidden="true" customHeight="false" outlineLevel="0" collapsed="false">
      <c r="A18714" s="197" t="s">
        <v>36851</v>
      </c>
      <c r="B18714" s="197" t="str">
        <f aca="false">C18714&amp;D18714&amp;E18714&amp;F18714&amp;G18714&amp;H18714</f>
        <v>LAVATORIO DE LOUCA BRANCA,DE EMBUTIR(CUBA),TIPO MEDIO LUXO,SEM LADRAO,COM MEDIDAS EM TORNO DE 52X39CM.FORNECIMENTO</v>
      </c>
      <c r="C18714" s="197" t="s">
        <v>36852</v>
      </c>
      <c r="D18714" s="197" t="s">
        <v>36853</v>
      </c>
      <c r="I18714" s="197" t="s">
        <v>30</v>
      </c>
      <c r="J18714" s="197" t="n">
        <v>49.72</v>
      </c>
    </row>
    <row r="18715" customFormat="false" ht="12.75" hidden="true" customHeight="false" outlineLevel="0" collapsed="false">
      <c r="A18715" s="197" t="s">
        <v>36854</v>
      </c>
      <c r="B18715" s="197" t="str">
        <f aca="false">C18715&amp;D18715&amp;E18715&amp;F18715&amp;G18715&amp;H18715</f>
        <v>LAVATORIO DE LOUCA BRANCA,DE EMBUTIR(CUBA),TIPO MEDIO LUXO,SEM LADRAO,COM MEDIDAS EM TORNO DE 52X39CM.FORNECIMENTO</v>
      </c>
      <c r="C18715" s="197" t="s">
        <v>36852</v>
      </c>
      <c r="D18715" s="197" t="s">
        <v>36853</v>
      </c>
      <c r="I18715" s="197" t="s">
        <v>30</v>
      </c>
      <c r="J18715" s="197" t="n">
        <v>49.72</v>
      </c>
    </row>
    <row r="18716" customFormat="false" ht="12.75" hidden="true" customHeight="false" outlineLevel="0" collapsed="false">
      <c r="A18716" s="197" t="s">
        <v>36855</v>
      </c>
      <c r="B18716" s="197" t="str">
        <f aca="false">C18716&amp;D18716&amp;E18716&amp;F18716&amp;G18716&amp;H18716</f>
        <v>LAVATORIO DE LOUCA BRANCA,DE EMBUTIR(CUBA),TIPO MEDIO LUXO,COM LADRAO,COM MEDIDAS EM TORNO DE 52X39CM.FORNECIMENTO</v>
      </c>
      <c r="C18716" s="197" t="s">
        <v>36856</v>
      </c>
      <c r="D18716" s="197" t="s">
        <v>36857</v>
      </c>
      <c r="I18716" s="197" t="s">
        <v>30</v>
      </c>
      <c r="J18716" s="197" t="n">
        <v>97.88</v>
      </c>
    </row>
    <row r="18717" customFormat="false" ht="12.75" hidden="true" customHeight="false" outlineLevel="0" collapsed="false">
      <c r="A18717" s="197" t="s">
        <v>36858</v>
      </c>
      <c r="B18717" s="197" t="str">
        <f aca="false">C18717&amp;D18717&amp;E18717&amp;F18717&amp;G18717&amp;H18717</f>
        <v>LAVATORIO DE LOUCA BRANCA,DE EMBUTIR(CUBA),TIPO MEDIO LUXO,COM LADRAO,COM MEDIDAS EM TORNO DE 52X39CM.FORNECIMENTO</v>
      </c>
      <c r="C18717" s="197" t="s">
        <v>36856</v>
      </c>
      <c r="D18717" s="197" t="s">
        <v>36857</v>
      </c>
      <c r="I18717" s="197" t="s">
        <v>30</v>
      </c>
      <c r="J18717" s="197" t="n">
        <v>97.88</v>
      </c>
    </row>
    <row r="18718" customFormat="false" ht="12.75" hidden="true" customHeight="false" outlineLevel="0" collapsed="false">
      <c r="A18718" s="197" t="s">
        <v>36859</v>
      </c>
      <c r="B18718" s="197" t="str">
        <f aca="false">C18718&amp;D18718&amp;E18718&amp;F18718&amp;G18718&amp;H18718</f>
        <v>TANQUE DE LOUCA BRANCA,COM COLUNA E MEDIDAS EM TORNO DE 56X48CM,INCLUSIVE ACESSORIOS DE FIXACAO.FORNECIMENTO</v>
      </c>
      <c r="C18718" s="197" t="s">
        <v>36719</v>
      </c>
      <c r="D18718" s="197" t="s">
        <v>36860</v>
      </c>
      <c r="I18718" s="197" t="s">
        <v>30</v>
      </c>
      <c r="J18718" s="197" t="n">
        <v>263.25</v>
      </c>
    </row>
    <row r="18719" customFormat="false" ht="12.75" hidden="true" customHeight="false" outlineLevel="0" collapsed="false">
      <c r="A18719" s="197" t="s">
        <v>36861</v>
      </c>
      <c r="B18719" s="197" t="str">
        <f aca="false">C18719&amp;D18719&amp;E18719&amp;F18719&amp;G18719&amp;H18719</f>
        <v>TANQUE DE LOUCA BRANCA,COM COLUNA E MEDIDAS EM TORNO DE 56X48CM,INCLUSIVE ACESSORIOS DE FIXACAO.FORNECIMENTO</v>
      </c>
      <c r="C18719" s="197" t="s">
        <v>36719</v>
      </c>
      <c r="D18719" s="197" t="s">
        <v>36860</v>
      </c>
      <c r="I18719" s="197" t="s">
        <v>30</v>
      </c>
      <c r="J18719" s="197" t="n">
        <v>263.25</v>
      </c>
    </row>
    <row r="18720" customFormat="false" ht="12.75" hidden="true" customHeight="false" outlineLevel="0" collapsed="false">
      <c r="A18720" s="197" t="s">
        <v>36862</v>
      </c>
      <c r="B18720" s="197" t="str">
        <f aca="false">C18720&amp;D18720&amp;E18720&amp;F18720&amp;G18720&amp;H18720</f>
        <v>TANQUE DE LOUCA BRANCA,COM COLUNA E MEDIDAS EM TORNO DE 60X56CM,INCLUSIVE ACESSORIOS DE FIXACACAO.FORNECIMENTO</v>
      </c>
      <c r="C18720" s="197" t="s">
        <v>36725</v>
      </c>
      <c r="D18720" s="197" t="s">
        <v>36863</v>
      </c>
      <c r="I18720" s="197" t="s">
        <v>30</v>
      </c>
      <c r="J18720" s="197" t="n">
        <v>314.79</v>
      </c>
    </row>
    <row r="18721" customFormat="false" ht="12.75" hidden="true" customHeight="false" outlineLevel="0" collapsed="false">
      <c r="A18721" s="197" t="s">
        <v>36864</v>
      </c>
      <c r="B18721" s="197" t="str">
        <f aca="false">C18721&amp;D18721&amp;E18721&amp;F18721&amp;G18721&amp;H18721</f>
        <v>TANQUE DE LOUCA BRANCA,COM COLUNA E MEDIDAS EM TORNO DE 60X56CM,INCLUSIVE ACESSORIOS DE FIXACACAO.FORNECIMENTO</v>
      </c>
      <c r="C18721" s="197" t="s">
        <v>36725</v>
      </c>
      <c r="D18721" s="197" t="s">
        <v>36863</v>
      </c>
      <c r="I18721" s="197" t="s">
        <v>30</v>
      </c>
      <c r="J18721" s="197" t="n">
        <v>314.79</v>
      </c>
    </row>
    <row r="18722" customFormat="false" ht="12.75" hidden="true" customHeight="false" outlineLevel="0" collapsed="false">
      <c r="A18722" s="197" t="s">
        <v>36865</v>
      </c>
      <c r="B18722" s="197" t="str">
        <f aca="false">C18722&amp;D18722&amp;E18722&amp;F18722&amp;G18722&amp;H18722</f>
        <v>MICTORIO DE LOUCA BRANCA,COM SIFAO INTEGRADO E MEDIDAS EM TORNO DE 33X28X53CM,INCLUSIVE ACESSORIOS DE FIXACAO.FORNECIMENTO</v>
      </c>
      <c r="C18722" s="197" t="s">
        <v>36866</v>
      </c>
      <c r="D18722" s="197" t="s">
        <v>36867</v>
      </c>
      <c r="E18722" s="197" t="s">
        <v>5114</v>
      </c>
      <c r="I18722" s="197" t="s">
        <v>30</v>
      </c>
      <c r="J18722" s="197" t="n">
        <v>212.67</v>
      </c>
    </row>
    <row r="18723" customFormat="false" ht="12.75" hidden="true" customHeight="false" outlineLevel="0" collapsed="false">
      <c r="A18723" s="197" t="s">
        <v>36868</v>
      </c>
      <c r="B18723" s="197" t="str">
        <f aca="false">C18723&amp;D18723&amp;E18723&amp;F18723&amp;G18723&amp;H18723</f>
        <v>MICTORIO DE LOUCA BRANCA,COM SIFAO INTEGRADO E MEDIDAS EM TORNO DE 33X28X53CM,INCLUSIVE ACESSORIOS DE FIXACAO.FORNECIMENTO</v>
      </c>
      <c r="C18723" s="197" t="s">
        <v>36866</v>
      </c>
      <c r="D18723" s="197" t="s">
        <v>36867</v>
      </c>
      <c r="E18723" s="197" t="s">
        <v>5114</v>
      </c>
      <c r="I18723" s="197" t="s">
        <v>30</v>
      </c>
      <c r="J18723" s="197" t="n">
        <v>212.67</v>
      </c>
    </row>
    <row r="18724" customFormat="false" ht="12.75" hidden="true" customHeight="false" outlineLevel="0" collapsed="false">
      <c r="A18724" s="197" t="s">
        <v>36869</v>
      </c>
      <c r="B18724" s="197" t="str">
        <f aca="false">C18724&amp;D18724&amp;E18724&amp;F18724&amp;G18724&amp;H18724</f>
        <v>SABONETEIRA,DE SOBREPOR,EM METAL CROMADO.FORNECIMENTO E COLOCACAO</v>
      </c>
      <c r="C18724" s="197" t="s">
        <v>36870</v>
      </c>
      <c r="D18724" s="197" t="s">
        <v>8019</v>
      </c>
      <c r="I18724" s="197" t="s">
        <v>30</v>
      </c>
      <c r="J18724" s="197" t="n">
        <v>30.01</v>
      </c>
    </row>
    <row r="18725" customFormat="false" ht="12.75" hidden="true" customHeight="false" outlineLevel="0" collapsed="false">
      <c r="A18725" s="197" t="s">
        <v>36871</v>
      </c>
      <c r="B18725" s="197" t="str">
        <f aca="false">C18725&amp;D18725&amp;E18725&amp;F18725&amp;G18725&amp;H18725</f>
        <v>SABONETEIRA,DE SOBREPOR,EM METAL CROMADO.FORNECIMENTO E COLOCACAO</v>
      </c>
      <c r="C18725" s="197" t="s">
        <v>36870</v>
      </c>
      <c r="D18725" s="197" t="s">
        <v>8019</v>
      </c>
      <c r="I18725" s="197" t="s">
        <v>30</v>
      </c>
      <c r="J18725" s="197" t="n">
        <v>28.47</v>
      </c>
    </row>
    <row r="18726" customFormat="false" ht="12.75" hidden="true" customHeight="false" outlineLevel="0" collapsed="false">
      <c r="A18726" s="197" t="s">
        <v>36872</v>
      </c>
      <c r="B18726" s="197" t="str">
        <f aca="false">C18726&amp;D18726&amp;E18726&amp;F18726&amp;G18726&amp;H18726</f>
        <v>SABONETEIRA DE PAREDE COM BASE METALICA E CUPULA DE VIDRO GIRATORIA,PARA SABONETE LIQUIDO.FORNECIMENTO E COLOCACAO</v>
      </c>
      <c r="C18726" s="197" t="s">
        <v>36873</v>
      </c>
      <c r="D18726" s="197" t="s">
        <v>36874</v>
      </c>
      <c r="I18726" s="197" t="s">
        <v>30</v>
      </c>
      <c r="J18726" s="197" t="n">
        <v>40.38</v>
      </c>
    </row>
    <row r="18727" customFormat="false" ht="12.75" hidden="true" customHeight="false" outlineLevel="0" collapsed="false">
      <c r="A18727" s="197" t="s">
        <v>36875</v>
      </c>
      <c r="B18727" s="197" t="str">
        <f aca="false">C18727&amp;D18727&amp;E18727&amp;F18727&amp;G18727&amp;H18727</f>
        <v>SABONETEIRA DE PAREDE COM BASE METALICA E CUPULA DE VIDRO GIRATORIA,PARA SABONETE LIQUIDO.FORNECIMENTO E COLOCACAO</v>
      </c>
      <c r="C18727" s="197" t="s">
        <v>36873</v>
      </c>
      <c r="D18727" s="197" t="s">
        <v>36874</v>
      </c>
      <c r="I18727" s="197" t="s">
        <v>30</v>
      </c>
      <c r="J18727" s="197" t="n">
        <v>38.84</v>
      </c>
    </row>
    <row r="18728" customFormat="false" ht="12.75" hidden="true" customHeight="false" outlineLevel="0" collapsed="false">
      <c r="A18728" s="197" t="s">
        <v>36876</v>
      </c>
      <c r="B18728" s="197" t="str">
        <f aca="false">C18728&amp;D18728&amp;E18728&amp;F18728&amp;G18728&amp;H18728</f>
        <v>PAPELEIRA,SEM PROTETOR,DE SOBREPOR,EM METAL CROMADO.FORNECIMENTO E COLOCACAO</v>
      </c>
      <c r="C18728" s="197" t="s">
        <v>36877</v>
      </c>
      <c r="D18728" s="197" t="s">
        <v>7139</v>
      </c>
      <c r="I18728" s="197" t="s">
        <v>30</v>
      </c>
      <c r="J18728" s="197" t="n">
        <v>28.87</v>
      </c>
    </row>
    <row r="18729" customFormat="false" ht="12.75" hidden="true" customHeight="false" outlineLevel="0" collapsed="false">
      <c r="A18729" s="197" t="s">
        <v>36878</v>
      </c>
      <c r="B18729" s="197" t="str">
        <f aca="false">C18729&amp;D18729&amp;E18729&amp;F18729&amp;G18729&amp;H18729</f>
        <v>PAPELEIRA,SEM PROTETOR,DE SOBREPOR,EM METAL CROMADO.FORNECIMENTO E COLOCACAO</v>
      </c>
      <c r="C18729" s="197" t="s">
        <v>36877</v>
      </c>
      <c r="D18729" s="197" t="s">
        <v>7139</v>
      </c>
      <c r="I18729" s="197" t="s">
        <v>30</v>
      </c>
      <c r="J18729" s="197" t="n">
        <v>27.33</v>
      </c>
    </row>
    <row r="18730" customFormat="false" ht="12.75" hidden="true" customHeight="false" outlineLevel="0" collapsed="false">
      <c r="A18730" s="197" t="s">
        <v>36879</v>
      </c>
      <c r="B18730" s="197" t="str">
        <f aca="false">C18730&amp;D18730&amp;E18730&amp;F18730&amp;G18730&amp;H18730</f>
        <v>CABIDE DUPLO,DE SOBREPOR,EM METAL CROMADO.FORNECIMENTO E COLOCACAO</v>
      </c>
      <c r="C18730" s="197" t="s">
        <v>36880</v>
      </c>
      <c r="D18730" s="197" t="s">
        <v>8011</v>
      </c>
      <c r="I18730" s="197" t="s">
        <v>30</v>
      </c>
      <c r="J18730" s="197" t="n">
        <v>27.19</v>
      </c>
    </row>
    <row r="18731" customFormat="false" ht="12.75" hidden="true" customHeight="false" outlineLevel="0" collapsed="false">
      <c r="A18731" s="197" t="s">
        <v>36881</v>
      </c>
      <c r="B18731" s="197" t="str">
        <f aca="false">C18731&amp;D18731&amp;E18731&amp;F18731&amp;G18731&amp;H18731</f>
        <v>CABIDE DUPLO,DE SOBREPOR,EM METAL CROMADO.FORNECIMENTO E COLOCACAO</v>
      </c>
      <c r="C18731" s="197" t="s">
        <v>36880</v>
      </c>
      <c r="D18731" s="197" t="s">
        <v>8011</v>
      </c>
      <c r="I18731" s="197" t="s">
        <v>30</v>
      </c>
      <c r="J18731" s="197" t="n">
        <v>25.65</v>
      </c>
    </row>
    <row r="18732" customFormat="false" ht="12.75" hidden="true" customHeight="false" outlineLevel="0" collapsed="false">
      <c r="A18732" s="197" t="s">
        <v>36882</v>
      </c>
      <c r="B18732" s="197" t="str">
        <f aca="false">C18732&amp;D18732&amp;E18732&amp;F18732&amp;G18732&amp;H18732</f>
        <v>CABIDE SIMPLES,DE SOBREPOR,EM METAL CROMADO.FORNECIMENTO E COLOCACAO</v>
      </c>
      <c r="C18732" s="197" t="s">
        <v>36883</v>
      </c>
      <c r="D18732" s="197" t="s">
        <v>13253</v>
      </c>
      <c r="I18732" s="197" t="s">
        <v>30</v>
      </c>
      <c r="J18732" s="197" t="n">
        <v>23.54</v>
      </c>
    </row>
    <row r="18733" customFormat="false" ht="12.75" hidden="true" customHeight="false" outlineLevel="0" collapsed="false">
      <c r="A18733" s="197" t="s">
        <v>36884</v>
      </c>
      <c r="B18733" s="197" t="str">
        <f aca="false">C18733&amp;D18733&amp;E18733&amp;F18733&amp;G18733&amp;H18733</f>
        <v>CABIDE SIMPLES,DE SOBREPOR,EM METAL CROMADO.FORNECIMENTO E COLOCACAO</v>
      </c>
      <c r="C18733" s="197" t="s">
        <v>36883</v>
      </c>
      <c r="D18733" s="197" t="s">
        <v>13253</v>
      </c>
      <c r="I18733" s="197" t="s">
        <v>30</v>
      </c>
      <c r="J18733" s="197" t="n">
        <v>22</v>
      </c>
    </row>
    <row r="18734" customFormat="false" ht="12.75" hidden="true" customHeight="false" outlineLevel="0" collapsed="false">
      <c r="A18734" s="197" t="s">
        <v>36885</v>
      </c>
      <c r="B18734" s="197" t="str">
        <f aca="false">C18734&amp;D18734&amp;E18734&amp;F18734&amp;G18734&amp;H18734</f>
        <v>PORTA TOALHA RETO,EM METAL CROMADO(50CM).FORNECIMENTO E COLOCACAO</v>
      </c>
      <c r="C18734" s="197" t="s">
        <v>36886</v>
      </c>
      <c r="D18734" s="197" t="s">
        <v>8019</v>
      </c>
      <c r="I18734" s="197" t="s">
        <v>30</v>
      </c>
      <c r="J18734" s="197" t="n">
        <v>65.07</v>
      </c>
    </row>
    <row r="18735" customFormat="false" ht="12.75" hidden="true" customHeight="false" outlineLevel="0" collapsed="false">
      <c r="A18735" s="197" t="s">
        <v>36887</v>
      </c>
      <c r="B18735" s="197" t="str">
        <f aca="false">C18735&amp;D18735&amp;E18735&amp;F18735&amp;G18735&amp;H18735</f>
        <v>PORTA TOALHA RETO,EM METAL CROMADO(50CM).FORNECIMENTO E COLOCACAO</v>
      </c>
      <c r="C18735" s="197" t="s">
        <v>36886</v>
      </c>
      <c r="D18735" s="197" t="s">
        <v>8019</v>
      </c>
      <c r="I18735" s="197" t="s">
        <v>30</v>
      </c>
      <c r="J18735" s="197" t="n">
        <v>61.99</v>
      </c>
    </row>
    <row r="18736" customFormat="false" ht="12.75" hidden="true" customHeight="false" outlineLevel="0" collapsed="false">
      <c r="A18736" s="197" t="s">
        <v>36888</v>
      </c>
      <c r="B18736" s="197" t="str">
        <f aca="false">C18736&amp;D18736&amp;E18736&amp;F18736&amp;G18736&amp;H18736</f>
        <v>CHUVEIRO ESTAMPADO,ARTICULADO,COM BRACO DE 1/2".FORNECIMENTO</v>
      </c>
      <c r="C18736" s="197" t="s">
        <v>36889</v>
      </c>
      <c r="I18736" s="197" t="s">
        <v>30</v>
      </c>
      <c r="J18736" s="197" t="n">
        <v>41.1</v>
      </c>
    </row>
    <row r="18737" customFormat="false" ht="12.75" hidden="true" customHeight="false" outlineLevel="0" collapsed="false">
      <c r="A18737" s="197" t="s">
        <v>36890</v>
      </c>
      <c r="B18737" s="197" t="str">
        <f aca="false">C18737&amp;D18737&amp;E18737&amp;F18737&amp;G18737&amp;H18737</f>
        <v>CHUVEIRO ESTAMPADO,ARTICULADO,COM BRACO DE 1/2".FORNECIMENTO</v>
      </c>
      <c r="C18737" s="197" t="s">
        <v>36889</v>
      </c>
      <c r="I18737" s="197" t="s">
        <v>30</v>
      </c>
      <c r="J18737" s="197" t="n">
        <v>41.1</v>
      </c>
    </row>
    <row r="18738" customFormat="false" ht="12.75" hidden="true" customHeight="false" outlineLevel="0" collapsed="false">
      <c r="A18738" s="197" t="s">
        <v>36891</v>
      </c>
      <c r="B18738" s="197" t="str">
        <f aca="false">C18738&amp;D18738&amp;E18738&amp;F18738&amp;G18738&amp;H18738</f>
        <v>CHUVEIRO ESTAMPADO,ARTICULADO,TIPO LUXO,COM BRACO DE 1/2".FORNECIMENTO</v>
      </c>
      <c r="C18738" s="197" t="s">
        <v>36892</v>
      </c>
      <c r="D18738" s="197" t="s">
        <v>18201</v>
      </c>
      <c r="I18738" s="197" t="s">
        <v>30</v>
      </c>
      <c r="J18738" s="197" t="n">
        <v>94.05</v>
      </c>
    </row>
    <row r="18739" customFormat="false" ht="12.75" hidden="true" customHeight="false" outlineLevel="0" collapsed="false">
      <c r="A18739" s="197" t="s">
        <v>36893</v>
      </c>
      <c r="B18739" s="197" t="str">
        <f aca="false">C18739&amp;D18739&amp;E18739&amp;F18739&amp;G18739&amp;H18739</f>
        <v>CHUVEIRO ESTAMPADO,ARTICULADO,TIPO LUXO,COM BRACO DE 1/2".FORNECIMENTO</v>
      </c>
      <c r="C18739" s="197" t="s">
        <v>36892</v>
      </c>
      <c r="D18739" s="197" t="s">
        <v>18201</v>
      </c>
      <c r="I18739" s="197" t="s">
        <v>30</v>
      </c>
      <c r="J18739" s="197" t="n">
        <v>94.05</v>
      </c>
    </row>
    <row r="18740" customFormat="false" ht="12.75" hidden="true" customHeight="false" outlineLevel="0" collapsed="false">
      <c r="A18740" s="197" t="s">
        <v>36894</v>
      </c>
      <c r="B18740" s="197" t="str">
        <f aca="false">C18740&amp;D18740&amp;E18740&amp;F18740&amp;G18740&amp;H18740</f>
        <v>BRACO EM ALUMINIO DE 1/2",PARA CHUVEIRO ELETRICO.FORNECIMENTO</v>
      </c>
      <c r="C18740" s="197" t="s">
        <v>36895</v>
      </c>
      <c r="D18740" s="197" t="s">
        <v>4378</v>
      </c>
      <c r="I18740" s="197" t="s">
        <v>30</v>
      </c>
      <c r="J18740" s="197" t="n">
        <v>5.44</v>
      </c>
    </row>
    <row r="18741" customFormat="false" ht="12.75" hidden="true" customHeight="false" outlineLevel="0" collapsed="false">
      <c r="A18741" s="197" t="s">
        <v>36896</v>
      </c>
      <c r="B18741" s="197" t="str">
        <f aca="false">C18741&amp;D18741&amp;E18741&amp;F18741&amp;G18741&amp;H18741</f>
        <v>BRACO EM ALUMINIO DE 1/2",PARA CHUVEIRO ELETRICO.FORNECIMENTO</v>
      </c>
      <c r="C18741" s="197" t="s">
        <v>36895</v>
      </c>
      <c r="D18741" s="197" t="s">
        <v>4378</v>
      </c>
      <c r="I18741" s="197" t="s">
        <v>30</v>
      </c>
      <c r="J18741" s="197" t="n">
        <v>5.44</v>
      </c>
    </row>
    <row r="18742" customFormat="false" ht="12.75" hidden="true" customHeight="false" outlineLevel="0" collapsed="false">
      <c r="A18742" s="197" t="s">
        <v>36897</v>
      </c>
      <c r="B18742" s="197" t="str">
        <f aca="false">C18742&amp;D18742&amp;E18742&amp;F18742&amp;G18742&amp;H18742</f>
        <v>CHUVEIRO PLASTICO,BRANCO,INCLUSIVE BRACO.FORNECIMENTO</v>
      </c>
      <c r="C18742" s="197" t="s">
        <v>36898</v>
      </c>
      <c r="I18742" s="197" t="s">
        <v>30</v>
      </c>
      <c r="J18742" s="197" t="n">
        <v>5.6</v>
      </c>
    </row>
    <row r="18743" customFormat="false" ht="12.75" hidden="true" customHeight="false" outlineLevel="0" collapsed="false">
      <c r="A18743" s="197" t="s">
        <v>159</v>
      </c>
      <c r="B18743" s="197" t="str">
        <f aca="false">C18743&amp;D18743&amp;E18743&amp;F18743&amp;G18743&amp;H18743</f>
        <v>CHUVEIRO PLASTICO,BRANCO,INCLUSIVE BRACO.FORNECIMENTO</v>
      </c>
      <c r="C18743" s="197" t="s">
        <v>36898</v>
      </c>
      <c r="I18743" s="197" t="s">
        <v>30</v>
      </c>
      <c r="J18743" s="197" t="n">
        <v>5.6</v>
      </c>
    </row>
    <row r="18744" customFormat="false" ht="12.75" hidden="true" customHeight="false" outlineLevel="0" collapsed="false">
      <c r="A18744" s="197" t="s">
        <v>36899</v>
      </c>
      <c r="B18744" s="197" t="str">
        <f aca="false">C18744&amp;D18744&amp;E18744&amp;F18744&amp;G18744&amp;H18744</f>
        <v>CHUVEIRO ELETRICO,EM METAL CROMADO,DE 110/220V.FORNECIMENTO</v>
      </c>
      <c r="C18744" s="197" t="s">
        <v>36900</v>
      </c>
      <c r="I18744" s="197" t="s">
        <v>30</v>
      </c>
      <c r="J18744" s="197" t="n">
        <v>172</v>
      </c>
    </row>
    <row r="18745" customFormat="false" ht="12.75" hidden="true" customHeight="false" outlineLevel="0" collapsed="false">
      <c r="A18745" s="197" t="s">
        <v>36901</v>
      </c>
      <c r="B18745" s="197" t="str">
        <f aca="false">C18745&amp;D18745&amp;E18745&amp;F18745&amp;G18745&amp;H18745</f>
        <v>CHUVEIRO ELETRICO,EM METAL CROMADO,DE 110/220V.FORNECIMENTO</v>
      </c>
      <c r="C18745" s="197" t="s">
        <v>36900</v>
      </c>
      <c r="I18745" s="197" t="s">
        <v>30</v>
      </c>
      <c r="J18745" s="197" t="n">
        <v>172</v>
      </c>
    </row>
    <row r="18746" customFormat="false" ht="12.75" hidden="true" customHeight="false" outlineLevel="0" collapsed="false">
      <c r="A18746" s="197" t="s">
        <v>36902</v>
      </c>
      <c r="B18746" s="197" t="str">
        <f aca="false">C18746&amp;D18746&amp;E18746&amp;F18746&amp;G18746&amp;H18746</f>
        <v>CHUVEIRO ELETRICO,EM PLASTICO,DE 110/220V.FORNECIMENTO</v>
      </c>
      <c r="C18746" s="197" t="s">
        <v>36903</v>
      </c>
      <c r="I18746" s="197" t="s">
        <v>30</v>
      </c>
      <c r="J18746" s="197" t="n">
        <v>39.57</v>
      </c>
    </row>
    <row r="18747" customFormat="false" ht="12.75" hidden="true" customHeight="false" outlineLevel="0" collapsed="false">
      <c r="A18747" s="197" t="s">
        <v>36904</v>
      </c>
      <c r="B18747" s="197" t="str">
        <f aca="false">C18747&amp;D18747&amp;E18747&amp;F18747&amp;G18747&amp;H18747</f>
        <v>CHUVEIRO ELETRICO,EM PLASTICO,DE 110/220V.FORNECIMENTO</v>
      </c>
      <c r="C18747" s="197" t="s">
        <v>36903</v>
      </c>
      <c r="I18747" s="197" t="s">
        <v>30</v>
      </c>
      <c r="J18747" s="197" t="n">
        <v>39.57</v>
      </c>
    </row>
    <row r="18748" customFormat="false" ht="12.75" hidden="true" customHeight="false" outlineLevel="0" collapsed="false">
      <c r="A18748" s="197" t="s">
        <v>36905</v>
      </c>
      <c r="B18748" s="197" t="str">
        <f aca="false">C18748&amp;D18748&amp;E18748&amp;F18748&amp;G18748&amp;H18748</f>
        <v>DUCHINHA MANUAL,COM REGISTRO DE PRESSAO 1/2" CROMADO,RABICHO CROMADO,SUPORTE BRANCO,PISTOLA BRANCA,BUCHAS E PARAFUSOS PARA FIXACAO.FORNECIMENTO</v>
      </c>
      <c r="C18748" s="197" t="s">
        <v>36906</v>
      </c>
      <c r="D18748" s="197" t="s">
        <v>36907</v>
      </c>
      <c r="E18748" s="197" t="s">
        <v>36908</v>
      </c>
      <c r="I18748" s="197" t="s">
        <v>30</v>
      </c>
      <c r="J18748" s="197" t="n">
        <v>37.28</v>
      </c>
    </row>
    <row r="18749" customFormat="false" ht="12.75" hidden="true" customHeight="false" outlineLevel="0" collapsed="false">
      <c r="A18749" s="197" t="s">
        <v>36909</v>
      </c>
      <c r="B18749" s="197" t="str">
        <f aca="false">C18749&amp;D18749&amp;E18749&amp;F18749&amp;G18749&amp;H18749</f>
        <v>DUCHINHA MANUAL,COM REGISTRO DE PRESSAO 1/2" CROMADO,RABICHO CROMADO,SUPORTE BRANCO,PISTOLA BRANCA,BUCHAS E PARAFUSOS PARA FIXACAO.FORNECIMENTO</v>
      </c>
      <c r="C18749" s="197" t="s">
        <v>36906</v>
      </c>
      <c r="D18749" s="197" t="s">
        <v>36907</v>
      </c>
      <c r="E18749" s="197" t="s">
        <v>36908</v>
      </c>
      <c r="I18749" s="197" t="s">
        <v>30</v>
      </c>
      <c r="J18749" s="197" t="n">
        <v>37.28</v>
      </c>
    </row>
    <row r="18750" customFormat="false" ht="12.75" hidden="true" customHeight="false" outlineLevel="0" collapsed="false">
      <c r="A18750" s="197" t="s">
        <v>36910</v>
      </c>
      <c r="B18750" s="197" t="str">
        <f aca="false">C18750&amp;D18750&amp;E18750&amp;F18750&amp;G18750&amp;H18750</f>
        <v>CHUVEIRO ESTAMPADO,ARTICULADO,COM BRACO DE 1/2" E 1 REGISTRO DE PRESSAO 1416,DE 1/2",COM CANOPLA E VOLANTE EM METAL CROMADO.FORNECIMENTO</v>
      </c>
      <c r="C18750" s="197" t="s">
        <v>36911</v>
      </c>
      <c r="D18750" s="197" t="s">
        <v>36912</v>
      </c>
      <c r="E18750" s="197" t="s">
        <v>36913</v>
      </c>
      <c r="I18750" s="197" t="s">
        <v>30</v>
      </c>
      <c r="J18750" s="197" t="n">
        <v>64.45</v>
      </c>
    </row>
    <row r="18751" customFormat="false" ht="12.75" hidden="true" customHeight="false" outlineLevel="0" collapsed="false">
      <c r="A18751" s="197" t="s">
        <v>36914</v>
      </c>
      <c r="B18751" s="197" t="str">
        <f aca="false">C18751&amp;D18751&amp;E18751&amp;F18751&amp;G18751&amp;H18751</f>
        <v>CHUVEIRO ESTAMPADO,ARTICULADO,COM BRACO DE 1/2" E 1 REGISTRO DE PRESSAO 1416,DE 1/2",COM CANOPLA E VOLANTE EM METAL CROMADO.FORNECIMENTO</v>
      </c>
      <c r="C18751" s="197" t="s">
        <v>36911</v>
      </c>
      <c r="D18751" s="197" t="s">
        <v>36912</v>
      </c>
      <c r="E18751" s="197" t="s">
        <v>36913</v>
      </c>
      <c r="I18751" s="197" t="s">
        <v>30</v>
      </c>
      <c r="J18751" s="197" t="n">
        <v>64.45</v>
      </c>
    </row>
    <row r="18752" customFormat="false" ht="12.75" hidden="true" customHeight="false" outlineLevel="0" collapsed="false">
      <c r="A18752" s="197" t="s">
        <v>36915</v>
      </c>
      <c r="B18752" s="197" t="str">
        <f aca="false">C18752&amp;D18752&amp;E18752&amp;F18752&amp;G18752&amp;H18752</f>
        <v>CHUVEIRO DE LUXO,ARTICULADO,COM BRACO DE 1/2" E 2 REGISTROSDE PRESSAO 1416,DE 1/2",COM CANOPLA E VOLANTE EM METAL CROMADO.FORNECIMENTO</v>
      </c>
      <c r="C18752" s="197" t="s">
        <v>36916</v>
      </c>
      <c r="D18752" s="197" t="s">
        <v>36917</v>
      </c>
      <c r="E18752" s="197" t="s">
        <v>36918</v>
      </c>
      <c r="I18752" s="197" t="s">
        <v>30</v>
      </c>
      <c r="J18752" s="197" t="n">
        <v>140.75</v>
      </c>
    </row>
    <row r="18753" customFormat="false" ht="12.75" hidden="true" customHeight="false" outlineLevel="0" collapsed="false">
      <c r="A18753" s="197" t="s">
        <v>36919</v>
      </c>
      <c r="B18753" s="197" t="str">
        <f aca="false">C18753&amp;D18753&amp;E18753&amp;F18753&amp;G18753&amp;H18753</f>
        <v>CHUVEIRO DE LUXO,ARTICULADO,COM BRACO DE 1/2" E 2 REGISTROSDE PRESSAO 1416,DE 1/2",COM CANOPLA E VOLANTE EM METAL CROMADO.FORNECIMENTO</v>
      </c>
      <c r="C18753" s="197" t="s">
        <v>36916</v>
      </c>
      <c r="D18753" s="197" t="s">
        <v>36917</v>
      </c>
      <c r="E18753" s="197" t="s">
        <v>36918</v>
      </c>
      <c r="I18753" s="197" t="s">
        <v>30</v>
      </c>
      <c r="J18753" s="197" t="n">
        <v>140.75</v>
      </c>
    </row>
    <row r="18754" customFormat="false" ht="12.75" hidden="true" customHeight="false" outlineLevel="0" collapsed="false">
      <c r="A18754" s="197" t="s">
        <v>36920</v>
      </c>
      <c r="B18754" s="197" t="str">
        <f aca="false">C18754&amp;D18754&amp;E18754&amp;F18754&amp;G18754&amp;H18754</f>
        <v>CHUVEIRO DE PLASTICO,BRANCO,COM BRACO DE 1/2" E 1 REGISTRO DE PRESSAO 1416,DE 1/2",COM CANOPLA E VOLANTE EM METAL CROMADO.FORNECIMENTO</v>
      </c>
      <c r="C18754" s="197" t="s">
        <v>36921</v>
      </c>
      <c r="D18754" s="197" t="s">
        <v>36922</v>
      </c>
      <c r="E18754" s="197" t="s">
        <v>36923</v>
      </c>
      <c r="I18754" s="197" t="s">
        <v>30</v>
      </c>
      <c r="J18754" s="197" t="n">
        <v>28.95</v>
      </c>
    </row>
    <row r="18755" customFormat="false" ht="12.75" hidden="true" customHeight="false" outlineLevel="0" collapsed="false">
      <c r="A18755" s="197" t="s">
        <v>36924</v>
      </c>
      <c r="B18755" s="197" t="str">
        <f aca="false">C18755&amp;D18755&amp;E18755&amp;F18755&amp;G18755&amp;H18755</f>
        <v>CHUVEIRO DE PLASTICO,BRANCO,COM BRACO DE 1/2" E 1 REGISTRO DE PRESSAO 1416,DE 1/2",COM CANOPLA E VOLANTE EM METAL CROMADO.FORNECIMENTO</v>
      </c>
      <c r="C18755" s="197" t="s">
        <v>36921</v>
      </c>
      <c r="D18755" s="197" t="s">
        <v>36922</v>
      </c>
      <c r="E18755" s="197" t="s">
        <v>36923</v>
      </c>
      <c r="I18755" s="197" t="s">
        <v>30</v>
      </c>
      <c r="J18755" s="197" t="n">
        <v>28.95</v>
      </c>
    </row>
    <row r="18756" customFormat="false" ht="12.75" hidden="true" customHeight="false" outlineLevel="0" collapsed="false">
      <c r="A18756" s="197" t="s">
        <v>36925</v>
      </c>
      <c r="B18756" s="197" t="str">
        <f aca="false">C18756&amp;D18756&amp;E18756&amp;F18756&amp;G18756&amp;H18756</f>
        <v>CHUVEIRO ELETRICO,EM METAL CROMADO,EM 110/220V,COM BRACO CROMADO DE 1/2" E 1 REGISTRO DE PRESSAO 1416 DE 3/4",COM CANOPLA E VOLANTE EM METAL CROMADO.FORNECIMENTO</v>
      </c>
      <c r="C18756" s="197" t="s">
        <v>36926</v>
      </c>
      <c r="D18756" s="197" t="s">
        <v>36927</v>
      </c>
      <c r="E18756" s="197" t="s">
        <v>36928</v>
      </c>
      <c r="I18756" s="197" t="s">
        <v>30</v>
      </c>
      <c r="J18756" s="197" t="n">
        <v>202.75</v>
      </c>
    </row>
    <row r="18757" customFormat="false" ht="12.75" hidden="true" customHeight="false" outlineLevel="0" collapsed="false">
      <c r="A18757" s="197" t="s">
        <v>36929</v>
      </c>
      <c r="B18757" s="197" t="str">
        <f aca="false">C18757&amp;D18757&amp;E18757&amp;F18757&amp;G18757&amp;H18757</f>
        <v>CHUVEIRO ELETRICO,EM METAL CROMADO,EM 110/220V,COM BRACO CROMADO DE 1/2" E 1 REGISTRO DE PRESSAO 1416 DE 3/4",COM CANOPLA E VOLANTE EM METAL CROMADO.FORNECIMENTO</v>
      </c>
      <c r="C18757" s="197" t="s">
        <v>36926</v>
      </c>
      <c r="D18757" s="197" t="s">
        <v>36927</v>
      </c>
      <c r="E18757" s="197" t="s">
        <v>36928</v>
      </c>
      <c r="I18757" s="197" t="s">
        <v>30</v>
      </c>
      <c r="J18757" s="197" t="n">
        <v>202.75</v>
      </c>
    </row>
    <row r="18758" customFormat="false" ht="12.75" hidden="true" customHeight="false" outlineLevel="0" collapsed="false">
      <c r="A18758" s="197" t="s">
        <v>36930</v>
      </c>
      <c r="B18758" s="197" t="str">
        <f aca="false">C18758&amp;D18758&amp;E18758&amp;F18758&amp;G18758&amp;H18758</f>
        <v>CHUVEIRO ELETRICO EM PLASTICO,EM 110/220V,COM BRACO CROMADODE 1/2" E 1 REGISTRO DE PRESSAO 1416 DE 3/4",COM CANOPLA E VOLANTE EM METAL CROMADO.FORNECIMENTO</v>
      </c>
      <c r="C18758" s="197" t="s">
        <v>36931</v>
      </c>
      <c r="D18758" s="197" t="s">
        <v>36932</v>
      </c>
      <c r="E18758" s="197" t="s">
        <v>36933</v>
      </c>
      <c r="I18758" s="197" t="s">
        <v>30</v>
      </c>
      <c r="J18758" s="197" t="n">
        <v>70.32</v>
      </c>
    </row>
    <row r="18759" customFormat="false" ht="12.75" hidden="true" customHeight="false" outlineLevel="0" collapsed="false">
      <c r="A18759" s="197" t="s">
        <v>36934</v>
      </c>
      <c r="B18759" s="197" t="str">
        <f aca="false">C18759&amp;D18759&amp;E18759&amp;F18759&amp;G18759&amp;H18759</f>
        <v>CHUVEIRO ELETRICO EM PLASTICO,EM 110/220V,COM BRACO CROMADODE 1/2" E 1 REGISTRO DE PRESSAO 1416 DE 3/4",COM CANOPLA E VOLANTE EM METAL CROMADO.FORNECIMENTO</v>
      </c>
      <c r="C18759" s="197" t="s">
        <v>36931</v>
      </c>
      <c r="D18759" s="197" t="s">
        <v>36932</v>
      </c>
      <c r="E18759" s="197" t="s">
        <v>36933</v>
      </c>
      <c r="I18759" s="197" t="s">
        <v>30</v>
      </c>
      <c r="J18759" s="197" t="n">
        <v>70.32</v>
      </c>
    </row>
    <row r="18760" customFormat="false" ht="12.75" hidden="true" customHeight="false" outlineLevel="0" collapsed="false">
      <c r="A18760" s="197" t="s">
        <v>36935</v>
      </c>
      <c r="B18760" s="197" t="str">
        <f aca="false">C18760&amp;D18760&amp;E18760&amp;F18760&amp;G18760&amp;H18760</f>
        <v>CHUVEIRO COM DESVIADOR E DUCHA MANUAL,CROMADO,PARA PESSOAS COM NECESSIDADES ESPECIFICAS.FORNECIMENTO</v>
      </c>
      <c r="C18760" s="197" t="s">
        <v>36936</v>
      </c>
      <c r="D18760" s="197" t="s">
        <v>36937</v>
      </c>
      <c r="I18760" s="197" t="s">
        <v>30</v>
      </c>
      <c r="J18760" s="197" t="n">
        <v>208.95</v>
      </c>
    </row>
    <row r="18761" customFormat="false" ht="12.75" hidden="true" customHeight="false" outlineLevel="0" collapsed="false">
      <c r="A18761" s="197" t="s">
        <v>36938</v>
      </c>
      <c r="B18761" s="197" t="str">
        <f aca="false">C18761&amp;D18761&amp;E18761&amp;F18761&amp;G18761&amp;H18761</f>
        <v>CHUVEIRO COM DESVIADOR E DUCHA MANUAL,CROMADO,PARA PESSOAS COM NECESSIDADES ESPECIFICAS.FORNECIMENTO</v>
      </c>
      <c r="C18761" s="197" t="s">
        <v>36936</v>
      </c>
      <c r="D18761" s="197" t="s">
        <v>36937</v>
      </c>
      <c r="I18761" s="197" t="s">
        <v>30</v>
      </c>
      <c r="J18761" s="197" t="n">
        <v>208.95</v>
      </c>
    </row>
    <row r="18762" customFormat="false" ht="12.75" hidden="true" customHeight="false" outlineLevel="0" collapsed="false">
      <c r="A18762" s="197" t="s">
        <v>36939</v>
      </c>
      <c r="B18762" s="197" t="str">
        <f aca="false">C18762&amp;D18762&amp;E18762&amp;F18762&amp;G18762&amp;H18762</f>
        <v>TORNEIRA DE PLASTICO PARA LAVATORIO,DE 1/2".FORNECIMENTO</v>
      </c>
      <c r="C18762" s="197" t="s">
        <v>36940</v>
      </c>
      <c r="I18762" s="197" t="s">
        <v>30</v>
      </c>
      <c r="J18762" s="197" t="n">
        <v>5.83</v>
      </c>
    </row>
    <row r="18763" customFormat="false" ht="12.75" hidden="true" customHeight="false" outlineLevel="0" collapsed="false">
      <c r="A18763" s="197" t="s">
        <v>36941</v>
      </c>
      <c r="B18763" s="197" t="str">
        <f aca="false">C18763&amp;D18763&amp;E18763&amp;F18763&amp;G18763&amp;H18763</f>
        <v>TORNEIRA DE PLASTICO PARA LAVATORIO,DE 1/2".FORNECIMENTO</v>
      </c>
      <c r="C18763" s="197" t="s">
        <v>36940</v>
      </c>
      <c r="I18763" s="197" t="s">
        <v>30</v>
      </c>
      <c r="J18763" s="197" t="n">
        <v>5.83</v>
      </c>
    </row>
    <row r="18764" customFormat="false" ht="12.75" hidden="true" customHeight="false" outlineLevel="0" collapsed="false">
      <c r="A18764" s="197" t="s">
        <v>36942</v>
      </c>
      <c r="B18764" s="197" t="str">
        <f aca="false">C18764&amp;D18764&amp;E18764&amp;F18764&amp;G18764&amp;H18764</f>
        <v>TORNEIRA DE PLASTICO PARA PIA,DE 1/2".FORNECIMENTO</v>
      </c>
      <c r="C18764" s="197" t="s">
        <v>36943</v>
      </c>
      <c r="I18764" s="197" t="s">
        <v>30</v>
      </c>
      <c r="J18764" s="197" t="n">
        <v>4.5</v>
      </c>
    </row>
    <row r="18765" customFormat="false" ht="12.75" hidden="true" customHeight="false" outlineLevel="0" collapsed="false">
      <c r="A18765" s="197" t="s">
        <v>36944</v>
      </c>
      <c r="B18765" s="197" t="str">
        <f aca="false">C18765&amp;D18765&amp;E18765&amp;F18765&amp;G18765&amp;H18765</f>
        <v>TORNEIRA DE PLASTICO PARA PIA,DE 1/2".FORNECIMENTO</v>
      </c>
      <c r="C18765" s="197" t="s">
        <v>36943</v>
      </c>
      <c r="I18765" s="197" t="s">
        <v>30</v>
      </c>
      <c r="J18765" s="197" t="n">
        <v>4.5</v>
      </c>
    </row>
    <row r="18766" customFormat="false" ht="12.75" hidden="true" customHeight="false" outlineLevel="0" collapsed="false">
      <c r="A18766" s="197" t="s">
        <v>36945</v>
      </c>
      <c r="B18766" s="197" t="str">
        <f aca="false">C18766&amp;D18766&amp;E18766&amp;F18766&amp;G18766&amp;H18766</f>
        <v>TORNEIRA PARA PIA OU TANQUE,1158 OU SIMILAR DE 1/2"X18CM APROXIMADAMENTE,EM METAL CROMADO.FORNECIMENTO</v>
      </c>
      <c r="C18766" s="197" t="s">
        <v>36946</v>
      </c>
      <c r="D18766" s="197" t="s">
        <v>36947</v>
      </c>
      <c r="I18766" s="197" t="s">
        <v>30</v>
      </c>
      <c r="J18766" s="197" t="n">
        <v>31.01</v>
      </c>
    </row>
    <row r="18767" customFormat="false" ht="12.75" hidden="true" customHeight="false" outlineLevel="0" collapsed="false">
      <c r="A18767" s="197" t="s">
        <v>36948</v>
      </c>
      <c r="B18767" s="197" t="str">
        <f aca="false">C18767&amp;D18767&amp;E18767&amp;F18767&amp;G18767&amp;H18767</f>
        <v>TORNEIRA PARA PIA OU TANQUE,1158 OU SIMILAR DE 1/2"X18CM APROXIMADAMENTE,EM METAL CROMADO.FORNECIMENTO</v>
      </c>
      <c r="C18767" s="197" t="s">
        <v>36946</v>
      </c>
      <c r="D18767" s="197" t="s">
        <v>36947</v>
      </c>
      <c r="I18767" s="197" t="s">
        <v>30</v>
      </c>
      <c r="J18767" s="197" t="n">
        <v>31.01</v>
      </c>
    </row>
    <row r="18768" customFormat="false" ht="12.75" hidden="true" customHeight="false" outlineLevel="0" collapsed="false">
      <c r="A18768" s="197" t="s">
        <v>36949</v>
      </c>
      <c r="B18768" s="197" t="str">
        <f aca="false">C18768&amp;D18768&amp;E18768&amp;F18768&amp;G18768&amp;H18768</f>
        <v>TORNEIRA PARA PIA,TIPO PAREDE,COM AREJADOR,1157 OU SIMILAR DE 1/2" X 21CM APROXIMADAMENTE,EM METAL CROMADO.FORNECIMENTO</v>
      </c>
      <c r="C18768" s="197" t="s">
        <v>36950</v>
      </c>
      <c r="D18768" s="197" t="s">
        <v>36951</v>
      </c>
      <c r="I18768" s="197" t="s">
        <v>30</v>
      </c>
      <c r="J18768" s="197" t="n">
        <v>85.59</v>
      </c>
    </row>
    <row r="18769" customFormat="false" ht="12.75" hidden="true" customHeight="false" outlineLevel="0" collapsed="false">
      <c r="A18769" s="197" t="s">
        <v>36952</v>
      </c>
      <c r="B18769" s="197" t="str">
        <f aca="false">C18769&amp;D18769&amp;E18769&amp;F18769&amp;G18769&amp;H18769</f>
        <v>TORNEIRA PARA PIA,TIPO PAREDE,COM AREJADOR,1157 OU SIMILAR DE 1/2" X 21CM APROXIMADAMENTE,EM METAL CROMADO.FORNECIMENTO</v>
      </c>
      <c r="C18769" s="197" t="s">
        <v>36950</v>
      </c>
      <c r="D18769" s="197" t="s">
        <v>36951</v>
      </c>
      <c r="I18769" s="197" t="s">
        <v>30</v>
      </c>
      <c r="J18769" s="197" t="n">
        <v>85.59</v>
      </c>
    </row>
    <row r="18770" customFormat="false" ht="12.75" hidden="true" customHeight="false" outlineLevel="0" collapsed="false">
      <c r="A18770" s="197" t="s">
        <v>36953</v>
      </c>
      <c r="B18770" s="197" t="str">
        <f aca="false">C18770&amp;D18770&amp;E18770&amp;F18770&amp;G18770&amp;H18770</f>
        <v>TORNEIRA PARA PIA,COM AREJADOR,TUBO MOVEL,TIPO PAREDE,1168 OU SIMILAR,DE 1/2"X22CM APROXIMADAMENTE,EM METAL CROMADO.FORNECIMENTO</v>
      </c>
      <c r="C18770" s="197" t="s">
        <v>36954</v>
      </c>
      <c r="D18770" s="197" t="s">
        <v>36955</v>
      </c>
      <c r="E18770" s="197" t="s">
        <v>27749</v>
      </c>
      <c r="I18770" s="197" t="s">
        <v>30</v>
      </c>
      <c r="J18770" s="197" t="n">
        <v>55.53</v>
      </c>
    </row>
    <row r="18771" customFormat="false" ht="12.75" hidden="true" customHeight="false" outlineLevel="0" collapsed="false">
      <c r="A18771" s="197" t="s">
        <v>36956</v>
      </c>
      <c r="B18771" s="197" t="str">
        <f aca="false">C18771&amp;D18771&amp;E18771&amp;F18771&amp;G18771&amp;H18771</f>
        <v>TORNEIRA PARA PIA,COM AREJADOR,TUBO MOVEL,TIPO PAREDE,1168 OU SIMILAR,DE 1/2"X22CM APROXIMADAMENTE,EM METAL CROMADO.FORNECIMENTO</v>
      </c>
      <c r="C18771" s="197" t="s">
        <v>36954</v>
      </c>
      <c r="D18771" s="197" t="s">
        <v>36955</v>
      </c>
      <c r="E18771" s="197" t="s">
        <v>27749</v>
      </c>
      <c r="I18771" s="197" t="s">
        <v>30</v>
      </c>
      <c r="J18771" s="197" t="n">
        <v>55.53</v>
      </c>
    </row>
    <row r="18772" customFormat="false" ht="25.5" hidden="true" customHeight="false" outlineLevel="0" collapsed="false">
      <c r="A18772" s="197" t="s">
        <v>36957</v>
      </c>
      <c r="B18772" s="710" t="str">
        <f aca="false">C18772&amp;D18772&amp;E18772&amp;F18772&amp;G18772&amp;H18772</f>
        <v>TORNEIRA PARA PIA,COM AREJADOR,TUBO MOVEL,TIPO BANCA,1167 OU SIMILAR DE 1/2"X17CM APROXIMADAMENTE,EM METAL CROMADO.FORNECIMENTO</v>
      </c>
      <c r="C18772" s="197" t="s">
        <v>36958</v>
      </c>
      <c r="D18772" s="197" t="s">
        <v>36959</v>
      </c>
      <c r="E18772" s="197" t="s">
        <v>19650</v>
      </c>
      <c r="I18772" s="197" t="s">
        <v>30</v>
      </c>
      <c r="J18772" s="197" t="n">
        <v>52.26</v>
      </c>
    </row>
    <row r="18773" customFormat="false" ht="25.5" hidden="true" customHeight="false" outlineLevel="0" collapsed="false">
      <c r="A18773" s="197" t="s">
        <v>36960</v>
      </c>
      <c r="B18773" s="710" t="str">
        <f aca="false">C18773&amp;D18773&amp;E18773&amp;F18773&amp;G18773&amp;H18773</f>
        <v>TORNEIRA PARA PIA,COM AREJADOR,TUBO MOVEL,TIPO BANCA,1167 OU SIMILAR DE 1/2"X17CM APROXIMADAMENTE,EM METAL CROMADO.FORNECIMENTO</v>
      </c>
      <c r="C18773" s="197" t="s">
        <v>36958</v>
      </c>
      <c r="D18773" s="197" t="s">
        <v>36959</v>
      </c>
      <c r="E18773" s="197" t="s">
        <v>19650</v>
      </c>
      <c r="I18773" s="197" t="s">
        <v>30</v>
      </c>
      <c r="J18773" s="197" t="n">
        <v>52.26</v>
      </c>
    </row>
    <row r="18774" customFormat="false" ht="12.75" hidden="true" customHeight="false" outlineLevel="0" collapsed="false">
      <c r="A18774" s="197" t="s">
        <v>36961</v>
      </c>
      <c r="B18774" s="197" t="str">
        <f aca="false">C18774&amp;D18774&amp;E18774&amp;F18774&amp;G18774&amp;H18774</f>
        <v>TORNEIRA HOSPITALAR,ACIONADA POR ALAVANCA,TIPO PAREDE,DE 1/2"X28CM APROXIMADAMENTE,EM METAL CROMADO.FORNECIMENTO</v>
      </c>
      <c r="C18774" s="197" t="s">
        <v>36962</v>
      </c>
      <c r="D18774" s="197" t="s">
        <v>36963</v>
      </c>
      <c r="I18774" s="197" t="s">
        <v>30</v>
      </c>
      <c r="J18774" s="197" t="n">
        <v>92.3</v>
      </c>
    </row>
    <row r="18775" customFormat="false" ht="12.75" hidden="true" customHeight="false" outlineLevel="0" collapsed="false">
      <c r="A18775" s="197" t="s">
        <v>36964</v>
      </c>
      <c r="B18775" s="197" t="str">
        <f aca="false">C18775&amp;D18775&amp;E18775&amp;F18775&amp;G18775&amp;H18775</f>
        <v>TORNEIRA HOSPITALAR,ACIONADA POR ALAVANCA,TIPO PAREDE,DE 1/2"X28CM APROXIMADAMENTE,EM METAL CROMADO.FORNECIMENTO</v>
      </c>
      <c r="C18775" s="197" t="s">
        <v>36962</v>
      </c>
      <c r="D18775" s="197" t="s">
        <v>36963</v>
      </c>
      <c r="I18775" s="197" t="s">
        <v>30</v>
      </c>
      <c r="J18775" s="197" t="n">
        <v>92.3</v>
      </c>
    </row>
    <row r="18776" customFormat="false" ht="12.75" hidden="true" customHeight="false" outlineLevel="0" collapsed="false">
      <c r="A18776" s="197" t="s">
        <v>36965</v>
      </c>
      <c r="B18776" s="197" t="str">
        <f aca="false">C18776&amp;D18776&amp;E18776&amp;F18776&amp;G18776&amp;H18776</f>
        <v>TORNEIRA PARA COZINHA,COM MISTURADOR,TIPO PAREDE,COM AREJADOR E TUBO MOVEL,1258 OU SIMILAR,DE APROXIMADAMENTE 1/2"X25CM,EM METAL CROMADO.FORNECIMENTO</v>
      </c>
      <c r="C18776" s="197" t="s">
        <v>36966</v>
      </c>
      <c r="D18776" s="197" t="s">
        <v>36967</v>
      </c>
      <c r="E18776" s="197" t="s">
        <v>36968</v>
      </c>
      <c r="I18776" s="197" t="s">
        <v>30</v>
      </c>
      <c r="J18776" s="197" t="n">
        <v>267.7</v>
      </c>
    </row>
    <row r="18777" customFormat="false" ht="12.75" hidden="true" customHeight="false" outlineLevel="0" collapsed="false">
      <c r="A18777" s="197" t="s">
        <v>36969</v>
      </c>
      <c r="B18777" s="197" t="str">
        <f aca="false">C18777&amp;D18777&amp;E18777&amp;F18777&amp;G18777&amp;H18777</f>
        <v>TORNEIRA PARA COZINHA,COM MISTURADOR,TIPO PAREDE,COM AREJADOR E TUBO MOVEL,1258 OU SIMILAR,DE APROXIMADAMENTE 1/2"X25CM,EM METAL CROMADO.FORNECIMENTO</v>
      </c>
      <c r="C18777" s="197" t="s">
        <v>36966</v>
      </c>
      <c r="D18777" s="197" t="s">
        <v>36967</v>
      </c>
      <c r="E18777" s="197" t="s">
        <v>36968</v>
      </c>
      <c r="I18777" s="197" t="s">
        <v>30</v>
      </c>
      <c r="J18777" s="197" t="n">
        <v>267.7</v>
      </c>
    </row>
    <row r="18778" customFormat="false" ht="25.5" hidden="true" customHeight="false" outlineLevel="0" collapsed="false">
      <c r="A18778" s="197" t="s">
        <v>36970</v>
      </c>
      <c r="B18778" s="710" t="str">
        <f aca="false">C18778&amp;D18778&amp;E18778&amp;F18778&amp;G18778&amp;H18778</f>
        <v>TORNEIRA PARA PIA,COM MISTURADOR,AREJADOR,TUBO MOVEL,TIPO BANCA,1256 OU SIMILAR,DE 1/2"X17CM APROXIMADAMENTE,EM METAL CROMADO.FORNECIMENTO</v>
      </c>
      <c r="C18778" s="197" t="s">
        <v>36971</v>
      </c>
      <c r="D18778" s="197" t="s">
        <v>36972</v>
      </c>
      <c r="E18778" s="197" t="s">
        <v>36781</v>
      </c>
      <c r="I18778" s="197" t="s">
        <v>30</v>
      </c>
      <c r="J18778" s="197" t="n">
        <v>142.96</v>
      </c>
    </row>
    <row r="18779" customFormat="false" ht="25.5" hidden="true" customHeight="false" outlineLevel="0" collapsed="false">
      <c r="A18779" s="197" t="s">
        <v>36973</v>
      </c>
      <c r="B18779" s="710" t="str">
        <f aca="false">C18779&amp;D18779&amp;E18779&amp;F18779&amp;G18779&amp;H18779</f>
        <v>TORNEIRA PARA PIA,COM MISTURADOR,AREJADOR,TUBO MOVEL,TIPO BANCA,1256 OU SIMILAR,DE 1/2"X17CM APROXIMADAMENTE,EM METAL CROMADO.FORNECIMENTO</v>
      </c>
      <c r="C18779" s="197" t="s">
        <v>36971</v>
      </c>
      <c r="D18779" s="197" t="s">
        <v>36972</v>
      </c>
      <c r="E18779" s="197" t="s">
        <v>36781</v>
      </c>
      <c r="I18779" s="197" t="s">
        <v>30</v>
      </c>
      <c r="J18779" s="197" t="n">
        <v>142.96</v>
      </c>
    </row>
    <row r="18780" customFormat="false" ht="25.5" hidden="true" customHeight="false" outlineLevel="0" collapsed="false">
      <c r="A18780" s="197" t="s">
        <v>36974</v>
      </c>
      <c r="B18780" s="710" t="str">
        <f aca="false">C18780&amp;D18780&amp;E18780&amp;F18780&amp;G18780&amp;H18780</f>
        <v>TORNEIRA PARA LAVATORIO TIPO BANCA 1193 OU SIMILAR DE 1/2"X9CM APROXIMADAMENTE,EM METAL CROMADO.FORNECIMENTO</v>
      </c>
      <c r="C18780" s="197" t="s">
        <v>36975</v>
      </c>
      <c r="D18780" s="197" t="s">
        <v>36976</v>
      </c>
      <c r="I18780" s="197" t="s">
        <v>30</v>
      </c>
      <c r="J18780" s="197" t="n">
        <v>24.24</v>
      </c>
    </row>
    <row r="18781" customFormat="false" ht="25.5" hidden="true" customHeight="false" outlineLevel="0" collapsed="false">
      <c r="A18781" s="197" t="s">
        <v>36977</v>
      </c>
      <c r="B18781" s="710" t="str">
        <f aca="false">C18781&amp;D18781&amp;E18781&amp;F18781&amp;G18781&amp;H18781</f>
        <v>TORNEIRA PARA LAVATORIO TIPO BANCA 1193 OU SIMILAR DE 1/2"X9CM APROXIMADAMENTE,EM METAL CROMADO.FORNECIMENTO</v>
      </c>
      <c r="C18781" s="197" t="s">
        <v>36975</v>
      </c>
      <c r="D18781" s="197" t="s">
        <v>36976</v>
      </c>
      <c r="I18781" s="197" t="s">
        <v>30</v>
      </c>
      <c r="J18781" s="197" t="n">
        <v>24.24</v>
      </c>
    </row>
    <row r="18782" customFormat="false" ht="12.75" hidden="true" customHeight="false" outlineLevel="0" collapsed="false">
      <c r="A18782" s="197" t="s">
        <v>36978</v>
      </c>
      <c r="B18782" s="197" t="str">
        <f aca="false">C18782&amp;D18782&amp;E18782&amp;F18782&amp;G18782&amp;H18782</f>
        <v>TORNEIRA PARA JARDIM,DE 3/4"X10CM APROXIMADAMENTE,EM METAL CROMADO.FORNECIMENTO</v>
      </c>
      <c r="C18782" s="197" t="s">
        <v>36979</v>
      </c>
      <c r="D18782" s="197" t="s">
        <v>36980</v>
      </c>
      <c r="I18782" s="197" t="s">
        <v>30</v>
      </c>
      <c r="J18782" s="197" t="n">
        <v>23.59</v>
      </c>
    </row>
    <row r="18783" customFormat="false" ht="12.75" hidden="true" customHeight="false" outlineLevel="0" collapsed="false">
      <c r="A18783" s="197" t="s">
        <v>36981</v>
      </c>
      <c r="B18783" s="197" t="str">
        <f aca="false">C18783&amp;D18783&amp;E18783&amp;F18783&amp;G18783&amp;H18783</f>
        <v>TORNEIRA PARA JARDIM,DE 3/4"X10CM APROXIMADAMENTE,EM METAL CROMADO.FORNECIMENTO</v>
      </c>
      <c r="C18783" s="197" t="s">
        <v>36979</v>
      </c>
      <c r="D18783" s="197" t="s">
        <v>36980</v>
      </c>
      <c r="I18783" s="197" t="s">
        <v>30</v>
      </c>
      <c r="J18783" s="197" t="n">
        <v>23.59</v>
      </c>
    </row>
    <row r="18784" customFormat="false" ht="12.75" hidden="true" customHeight="false" outlineLevel="0" collapsed="false">
      <c r="A18784" s="197" t="s">
        <v>36982</v>
      </c>
      <c r="B18784" s="197" t="str">
        <f aca="false">C18784&amp;D18784&amp;E18784&amp;F18784&amp;G18784&amp;H18784</f>
        <v>TORNEIRA PARA JARDIM,DE 1/2"X10CM APROXIMADAMENTE,EM METAL CROMADO.FORNECIMENTO</v>
      </c>
      <c r="C18784" s="197" t="s">
        <v>36983</v>
      </c>
      <c r="D18784" s="197" t="s">
        <v>36980</v>
      </c>
      <c r="I18784" s="197" t="s">
        <v>30</v>
      </c>
      <c r="J18784" s="197" t="n">
        <v>18.93</v>
      </c>
    </row>
    <row r="18785" customFormat="false" ht="12.75" hidden="true" customHeight="false" outlineLevel="0" collapsed="false">
      <c r="A18785" s="197" t="s">
        <v>36984</v>
      </c>
      <c r="B18785" s="197" t="str">
        <f aca="false">C18785&amp;D18785&amp;E18785&amp;F18785&amp;G18785&amp;H18785</f>
        <v>TORNEIRA PARA JARDIM,DE 1/2"X10CM APROXIMADAMENTE,EM METAL CROMADO.FORNECIMENTO</v>
      </c>
      <c r="C18785" s="197" t="s">
        <v>36983</v>
      </c>
      <c r="D18785" s="197" t="s">
        <v>36980</v>
      </c>
      <c r="I18785" s="197" t="s">
        <v>30</v>
      </c>
      <c r="J18785" s="197" t="n">
        <v>18.93</v>
      </c>
    </row>
    <row r="18786" customFormat="false" ht="12.75" hidden="true" customHeight="false" outlineLevel="0" collapsed="false">
      <c r="A18786" s="197" t="s">
        <v>36985</v>
      </c>
      <c r="B18786" s="197" t="str">
        <f aca="false">C18786&amp;D18786&amp;E18786&amp;F18786&amp;G18786&amp;H18786</f>
        <v>APARELHO MISTURADOR TIPO PAREDE,1878 OU SIMILAR,EM METAL CROMADO,PARA LAVATORIO,COM AREJADOR E VALVULA DE ESCOAMENTO.FORNECIMENTO</v>
      </c>
      <c r="C18786" s="197" t="s">
        <v>36986</v>
      </c>
      <c r="D18786" s="197" t="s">
        <v>36987</v>
      </c>
      <c r="E18786" s="197" t="s">
        <v>19669</v>
      </c>
      <c r="I18786" s="197" t="s">
        <v>30</v>
      </c>
      <c r="J18786" s="197" t="n">
        <v>509.61</v>
      </c>
    </row>
    <row r="18787" customFormat="false" ht="12.75" hidden="true" customHeight="false" outlineLevel="0" collapsed="false">
      <c r="A18787" s="197" t="s">
        <v>36988</v>
      </c>
      <c r="B18787" s="197" t="str">
        <f aca="false">C18787&amp;D18787&amp;E18787&amp;F18787&amp;G18787&amp;H18787</f>
        <v>APARELHO MISTURADOR TIPO PAREDE,1878 OU SIMILAR,EM METAL CROMADO,PARA LAVATORIO,COM AREJADOR E VALVULA DE ESCOAMENTO.FORNECIMENTO</v>
      </c>
      <c r="C18787" s="197" t="s">
        <v>36986</v>
      </c>
      <c r="D18787" s="197" t="s">
        <v>36987</v>
      </c>
      <c r="E18787" s="197" t="s">
        <v>19669</v>
      </c>
      <c r="I18787" s="197" t="s">
        <v>30</v>
      </c>
      <c r="J18787" s="197" t="n">
        <v>509.61</v>
      </c>
    </row>
    <row r="18788" customFormat="false" ht="25.5" hidden="true" customHeight="false" outlineLevel="0" collapsed="false">
      <c r="A18788" s="197" t="s">
        <v>36989</v>
      </c>
      <c r="B18788" s="710" t="str">
        <f aca="false">C18788&amp;D18788&amp;E18788&amp;F18788&amp;G18788&amp;H18788</f>
        <v>APARELHO MISTURADOR TIPO BANCA,1875 OU SIMILAR,EM METAL CROMADO,PARA LAVATORIO,COM AREJADOR E VALVULA DE ESCOAMENTO.FORNECIMENTO</v>
      </c>
      <c r="C18788" s="197" t="s">
        <v>36990</v>
      </c>
      <c r="D18788" s="197" t="s">
        <v>36991</v>
      </c>
      <c r="E18788" s="197" t="s">
        <v>27749</v>
      </c>
      <c r="I18788" s="197" t="s">
        <v>30</v>
      </c>
      <c r="J18788" s="197" t="n">
        <v>205.16</v>
      </c>
    </row>
    <row r="18789" customFormat="false" ht="25.5" hidden="true" customHeight="false" outlineLevel="0" collapsed="false">
      <c r="A18789" s="197" t="s">
        <v>36992</v>
      </c>
      <c r="B18789" s="710" t="str">
        <f aca="false">C18789&amp;D18789&amp;E18789&amp;F18789&amp;G18789&amp;H18789</f>
        <v>APARELHO MISTURADOR TIPO BANCA,1875 OU SIMILAR,EM METAL CROMADO,PARA LAVATORIO,COM AREJADOR E VALVULA DE ESCOAMENTO.FORNECIMENTO</v>
      </c>
      <c r="C18789" s="197" t="s">
        <v>36990</v>
      </c>
      <c r="D18789" s="197" t="s">
        <v>36991</v>
      </c>
      <c r="E18789" s="197" t="s">
        <v>27749</v>
      </c>
      <c r="I18789" s="197" t="s">
        <v>30</v>
      </c>
      <c r="J18789" s="197" t="n">
        <v>205.16</v>
      </c>
    </row>
    <row r="18790" customFormat="false" ht="12.75" hidden="true" customHeight="false" outlineLevel="0" collapsed="false">
      <c r="A18790" s="197" t="s">
        <v>36993</v>
      </c>
      <c r="B18790" s="197" t="str">
        <f aca="false">C18790&amp;D18790&amp;E18790&amp;F18790&amp;G18790&amp;H18790</f>
        <v>TORNEIRA PARA FILTRO,1147 OU SIMILAR,DE 1/2"X13CM APROXIMADAMENTE,EM METAL CROMADO.FORNECIMENTO</v>
      </c>
      <c r="C18790" s="197" t="s">
        <v>36994</v>
      </c>
      <c r="D18790" s="197" t="s">
        <v>36995</v>
      </c>
      <c r="I18790" s="197" t="s">
        <v>30</v>
      </c>
      <c r="J18790" s="197" t="n">
        <v>31.95</v>
      </c>
    </row>
    <row r="18791" customFormat="false" ht="12.75" hidden="true" customHeight="false" outlineLevel="0" collapsed="false">
      <c r="A18791" s="197" t="s">
        <v>36996</v>
      </c>
      <c r="B18791" s="197" t="str">
        <f aca="false">C18791&amp;D18791&amp;E18791&amp;F18791&amp;G18791&amp;H18791</f>
        <v>TORNEIRA PARA FILTRO,1147 OU SIMILAR,DE 1/2"X13CM APROXIMADAMENTE,EM METAL CROMADO.FORNECIMENTO</v>
      </c>
      <c r="C18791" s="197" t="s">
        <v>36994</v>
      </c>
      <c r="D18791" s="197" t="s">
        <v>36995</v>
      </c>
      <c r="I18791" s="197" t="s">
        <v>30</v>
      </c>
      <c r="J18791" s="197" t="n">
        <v>31.95</v>
      </c>
    </row>
    <row r="18792" customFormat="false" ht="12.75" hidden="true" customHeight="false" outlineLevel="0" collapsed="false">
      <c r="A18792" s="197" t="s">
        <v>36997</v>
      </c>
      <c r="B18792" s="197" t="str">
        <f aca="false">C18792&amp;D18792&amp;E18792&amp;F18792&amp;G18792&amp;H18792</f>
        <v>TORNEIRA DE FECHAMENTO AUTOMATICO,PARA LAVATORIO,DE PAREDE,ANTIVANDALISMO,DE 85MM,ACABAMENTO CROMADO.FORNECIMENTO</v>
      </c>
      <c r="C18792" s="197" t="s">
        <v>36998</v>
      </c>
      <c r="D18792" s="197" t="s">
        <v>36999</v>
      </c>
      <c r="I18792" s="197" t="s">
        <v>30</v>
      </c>
      <c r="J18792" s="197" t="n">
        <v>316.08</v>
      </c>
    </row>
    <row r="18793" customFormat="false" ht="12.75" hidden="true" customHeight="false" outlineLevel="0" collapsed="false">
      <c r="A18793" s="197" t="s">
        <v>37000</v>
      </c>
      <c r="B18793" s="197" t="str">
        <f aca="false">C18793&amp;D18793&amp;E18793&amp;F18793&amp;G18793&amp;H18793</f>
        <v>TORNEIRA DE FECHAMENTO AUTOMATICO,PARA LAVATORIO,DE PAREDE,ANTIVANDALISMO,DE 85MM,ACABAMENTO CROMADO.FORNECIMENTO</v>
      </c>
      <c r="C18793" s="197" t="s">
        <v>36998</v>
      </c>
      <c r="D18793" s="197" t="s">
        <v>36999</v>
      </c>
      <c r="I18793" s="197" t="s">
        <v>30</v>
      </c>
      <c r="J18793" s="197" t="n">
        <v>316.08</v>
      </c>
    </row>
    <row r="18794" customFormat="false" ht="12.75" hidden="true" customHeight="false" outlineLevel="0" collapsed="false">
      <c r="A18794" s="197" t="s">
        <v>37001</v>
      </c>
      <c r="B18794" s="197" t="str">
        <f aca="false">C18794&amp;D18794&amp;E18794&amp;F18794&amp;G18794&amp;H18794</f>
        <v>TORNEIRA DE FECHAMENTO AUTOMATICO,PARA LAVATORIO,DE PAREDE,ANTIVANDALISMO,DE 135MM,ACABAMENTO CROMADO.FORNECIMENTO</v>
      </c>
      <c r="C18794" s="197" t="s">
        <v>36998</v>
      </c>
      <c r="D18794" s="197" t="s">
        <v>37002</v>
      </c>
      <c r="I18794" s="197" t="s">
        <v>30</v>
      </c>
      <c r="J18794" s="197" t="n">
        <v>342.9</v>
      </c>
    </row>
    <row r="18795" customFormat="false" ht="12.75" hidden="true" customHeight="false" outlineLevel="0" collapsed="false">
      <c r="A18795" s="197" t="s">
        <v>37003</v>
      </c>
      <c r="B18795" s="197" t="str">
        <f aca="false">C18795&amp;D18795&amp;E18795&amp;F18795&amp;G18795&amp;H18795</f>
        <v>TORNEIRA DE FECHAMENTO AUTOMATICO,PARA LAVATORIO,DE PAREDE,ANTIVANDALISMO,DE 135MM,ACABAMENTO CROMADO.FORNECIMENTO</v>
      </c>
      <c r="C18795" s="197" t="s">
        <v>36998</v>
      </c>
      <c r="D18795" s="197" t="s">
        <v>37002</v>
      </c>
      <c r="I18795" s="197" t="s">
        <v>30</v>
      </c>
      <c r="J18795" s="197" t="n">
        <v>342.9</v>
      </c>
    </row>
    <row r="18796" customFormat="false" ht="25.5" hidden="true" customHeight="false" outlineLevel="0" collapsed="false">
      <c r="A18796" s="197" t="s">
        <v>37004</v>
      </c>
      <c r="B18796" s="710" t="str">
        <f aca="false">C18796&amp;D18796&amp;E18796&amp;F18796&amp;G18796&amp;H18796</f>
        <v>TORNEIRA PARA LAVATORIO,TIPO BANCA COM ACIONAMENTO HIDROMECANICO,COM LEVE PRESSAO MANUAL.FORNECIMENTO</v>
      </c>
      <c r="C18796" s="197" t="s">
        <v>37005</v>
      </c>
      <c r="D18796" s="197" t="s">
        <v>37006</v>
      </c>
      <c r="I18796" s="197" t="s">
        <v>30</v>
      </c>
      <c r="J18796" s="197" t="n">
        <v>63.37</v>
      </c>
    </row>
    <row r="18797" customFormat="false" ht="25.5" hidden="true" customHeight="false" outlineLevel="0" collapsed="false">
      <c r="A18797" s="197" t="s">
        <v>37007</v>
      </c>
      <c r="B18797" s="710" t="str">
        <f aca="false">C18797&amp;D18797&amp;E18797&amp;F18797&amp;G18797&amp;H18797</f>
        <v>TORNEIRA PARA LAVATORIO,TIPO BANCA COM ACIONAMENTO HIDROMECANICO,COM LEVE PRESSAO MANUAL.FORNECIMENTO</v>
      </c>
      <c r="C18797" s="197" t="s">
        <v>37005</v>
      </c>
      <c r="D18797" s="197" t="s">
        <v>37006</v>
      </c>
      <c r="I18797" s="197" t="s">
        <v>30</v>
      </c>
      <c r="J18797" s="197" t="n">
        <v>63.37</v>
      </c>
    </row>
    <row r="18798" customFormat="false" ht="12.75" hidden="true" customHeight="false" outlineLevel="0" collapsed="false">
      <c r="A18798" s="197" t="s">
        <v>37008</v>
      </c>
      <c r="B18798" s="197" t="str">
        <f aca="false">C18798&amp;D18798&amp;E18798&amp;F18798&amp;G18798&amp;H18798</f>
        <v>TORNEIRA ELETRICA DE PVC,110/220V.FORNECIMENTO</v>
      </c>
      <c r="C18798" s="197" t="s">
        <v>37009</v>
      </c>
      <c r="I18798" s="197" t="s">
        <v>30</v>
      </c>
      <c r="J18798" s="197" t="n">
        <v>84.32</v>
      </c>
    </row>
    <row r="18799" customFormat="false" ht="12.75" hidden="true" customHeight="false" outlineLevel="0" collapsed="false">
      <c r="A18799" s="197" t="s">
        <v>37010</v>
      </c>
      <c r="B18799" s="197" t="str">
        <f aca="false">C18799&amp;D18799&amp;E18799&amp;F18799&amp;G18799&amp;H18799</f>
        <v>TORNEIRA ELETRICA DE PVC,110/220V.FORNECIMENTO</v>
      </c>
      <c r="C18799" s="197" t="s">
        <v>37009</v>
      </c>
      <c r="I18799" s="197" t="s">
        <v>30</v>
      </c>
      <c r="J18799" s="197" t="n">
        <v>84.32</v>
      </c>
    </row>
    <row r="18800" customFormat="false" ht="12.75" hidden="true" customHeight="false" outlineLevel="0" collapsed="false">
      <c r="A18800" s="197" t="s">
        <v>37011</v>
      </c>
      <c r="B18800" s="197" t="str">
        <f aca="false">C18800&amp;D18800&amp;E18800&amp;F18800&amp;G18800&amp;H18800</f>
        <v>TORNEIRA PARA LAVATORIO,AUTOMATICA,COM SENSOR DE PRESENCA.FORNECIMENTO</v>
      </c>
      <c r="C18800" s="197" t="s">
        <v>37012</v>
      </c>
      <c r="D18800" s="197" t="s">
        <v>18201</v>
      </c>
      <c r="I18800" s="197" t="s">
        <v>30</v>
      </c>
      <c r="J18800" s="197" t="n">
        <v>364.93</v>
      </c>
    </row>
    <row r="18801" customFormat="false" ht="12.75" hidden="true" customHeight="false" outlineLevel="0" collapsed="false">
      <c r="A18801" s="197" t="s">
        <v>37013</v>
      </c>
      <c r="B18801" s="197" t="str">
        <f aca="false">C18801&amp;D18801&amp;E18801&amp;F18801&amp;G18801&amp;H18801</f>
        <v>TORNEIRA PARA LAVATORIO,AUTOMATICA,COM SENSOR DE PRESENCA.FORNECIMENTO</v>
      </c>
      <c r="C18801" s="197" t="s">
        <v>37012</v>
      </c>
      <c r="D18801" s="197" t="s">
        <v>18201</v>
      </c>
      <c r="I18801" s="197" t="s">
        <v>30</v>
      </c>
      <c r="J18801" s="197" t="n">
        <v>364.93</v>
      </c>
    </row>
    <row r="18802" customFormat="false" ht="12.75" hidden="true" customHeight="false" outlineLevel="0" collapsed="false">
      <c r="A18802" s="197" t="s">
        <v>37014</v>
      </c>
      <c r="B18802" s="197" t="str">
        <f aca="false">C18802&amp;D18802&amp;E18802&amp;F18802&amp;G18802&amp;H18802</f>
        <v>TORNEIRA PARA LAVATORIO DE MESA COM ALAVANCA,ACIONAMENTO COM LEVE PRESSAO,PARA PESSOAS COM NECESSIDADES ESPECIFICAS.FORNECIMENTO</v>
      </c>
      <c r="C18802" s="197" t="s">
        <v>37015</v>
      </c>
      <c r="D18802" s="197" t="s">
        <v>37016</v>
      </c>
      <c r="E18802" s="197" t="s">
        <v>27749</v>
      </c>
      <c r="I18802" s="197" t="s">
        <v>30</v>
      </c>
      <c r="J18802" s="197" t="n">
        <v>356.88</v>
      </c>
    </row>
    <row r="18803" customFormat="false" ht="12.75" hidden="true" customHeight="false" outlineLevel="0" collapsed="false">
      <c r="A18803" s="197" t="s">
        <v>37017</v>
      </c>
      <c r="B18803" s="197" t="str">
        <f aca="false">C18803&amp;D18803&amp;E18803&amp;F18803&amp;G18803&amp;H18803</f>
        <v>TORNEIRA PARA LAVATORIO DE MESA COM ALAVANCA,ACIONAMENTO COM LEVE PRESSAO,PARA PESSOAS COM NECESSIDADES ESPECIFICAS.FORNECIMENTO</v>
      </c>
      <c r="C18803" s="197" t="s">
        <v>37015</v>
      </c>
      <c r="D18803" s="197" t="s">
        <v>37016</v>
      </c>
      <c r="E18803" s="197" t="s">
        <v>27749</v>
      </c>
      <c r="I18803" s="197" t="s">
        <v>30</v>
      </c>
      <c r="J18803" s="197" t="n">
        <v>356.88</v>
      </c>
    </row>
    <row r="18804" customFormat="false" ht="12.75" hidden="true" customHeight="false" outlineLevel="0" collapsed="false">
      <c r="A18804" s="197" t="s">
        <v>37018</v>
      </c>
      <c r="B18804" s="197" t="str">
        <f aca="false">C18804&amp;D18804&amp;E18804&amp;F18804&amp;G18804&amp;H18804</f>
        <v>TORNEIRA DE BOIA EM PLASTICO,PARA CAIXA D'AGUA,DE 1/2".FORNECIMENTO E COLOCACAO</v>
      </c>
      <c r="C18804" s="197" t="s">
        <v>37019</v>
      </c>
      <c r="D18804" s="197" t="s">
        <v>13458</v>
      </c>
      <c r="I18804" s="197" t="s">
        <v>30</v>
      </c>
      <c r="J18804" s="197" t="n">
        <v>16.34</v>
      </c>
    </row>
    <row r="18805" customFormat="false" ht="12.75" hidden="true" customHeight="false" outlineLevel="0" collapsed="false">
      <c r="A18805" s="197" t="s">
        <v>37020</v>
      </c>
      <c r="B18805" s="197" t="str">
        <f aca="false">C18805&amp;D18805&amp;E18805&amp;F18805&amp;G18805&amp;H18805</f>
        <v>TORNEIRA DE BOIA EM PLASTICO,PARA CAIXA D'AGUA,DE 1/2".FORNECIMENTO E COLOCACAO</v>
      </c>
      <c r="C18805" s="197" t="s">
        <v>37019</v>
      </c>
      <c r="D18805" s="197" t="s">
        <v>13458</v>
      </c>
      <c r="I18805" s="197" t="s">
        <v>30</v>
      </c>
      <c r="J18805" s="197" t="n">
        <v>14.86</v>
      </c>
    </row>
    <row r="18806" customFormat="false" ht="12.75" hidden="true" customHeight="false" outlineLevel="0" collapsed="false">
      <c r="A18806" s="197" t="s">
        <v>37021</v>
      </c>
      <c r="B18806" s="197" t="str">
        <f aca="false">C18806&amp;D18806&amp;E18806&amp;F18806&amp;G18806&amp;H18806</f>
        <v>TORNEIRA DE BOIA EM PLASTICO,PARA CAIXA D'AGUA,DE 3/4".FORNECIMENTO E COLOCACAO</v>
      </c>
      <c r="C18806" s="197" t="s">
        <v>37022</v>
      </c>
      <c r="D18806" s="197" t="s">
        <v>13458</v>
      </c>
      <c r="I18806" s="197" t="s">
        <v>30</v>
      </c>
      <c r="J18806" s="197" t="n">
        <v>19.09</v>
      </c>
    </row>
    <row r="18807" customFormat="false" ht="12.75" hidden="true" customHeight="false" outlineLevel="0" collapsed="false">
      <c r="A18807" s="197" t="s">
        <v>155</v>
      </c>
      <c r="B18807" s="197" t="str">
        <f aca="false">C18807&amp;D18807&amp;E18807&amp;F18807&amp;G18807&amp;H18807</f>
        <v>TORNEIRA DE BOIA EM PLASTICO,PARA CAIXA D'AGUA,DE 3/4".FORNECIMENTO E COLOCACAO</v>
      </c>
      <c r="C18807" s="197" t="s">
        <v>37022</v>
      </c>
      <c r="D18807" s="197" t="s">
        <v>13458</v>
      </c>
      <c r="I18807" s="197" t="s">
        <v>30</v>
      </c>
      <c r="J18807" s="197" t="n">
        <v>17.61</v>
      </c>
    </row>
    <row r="18808" customFormat="false" ht="12.75" hidden="true" customHeight="false" outlineLevel="0" collapsed="false">
      <c r="A18808" s="197" t="s">
        <v>37023</v>
      </c>
      <c r="B18808" s="197" t="str">
        <f aca="false">C18808&amp;D18808&amp;E18808&amp;F18808&amp;G18808&amp;H18808</f>
        <v>TORNEIRA DE BOIA,EM BRONZE,DE PRESSAO,DE 3/4".FORNECIMENTO E COLOCACAO</v>
      </c>
      <c r="C18808" s="197" t="s">
        <v>37024</v>
      </c>
      <c r="D18808" s="197" t="s">
        <v>17889</v>
      </c>
      <c r="I18808" s="197" t="s">
        <v>30</v>
      </c>
      <c r="J18808" s="197" t="n">
        <v>40.15</v>
      </c>
    </row>
    <row r="18809" customFormat="false" ht="12.75" hidden="true" customHeight="false" outlineLevel="0" collapsed="false">
      <c r="A18809" s="197" t="s">
        <v>37025</v>
      </c>
      <c r="B18809" s="197" t="str">
        <f aca="false">C18809&amp;D18809&amp;E18809&amp;F18809&amp;G18809&amp;H18809</f>
        <v>TORNEIRA DE BOIA,EM BRONZE,DE PRESSAO,DE 3/4".FORNECIMENTO E COLOCACAO</v>
      </c>
      <c r="C18809" s="197" t="s">
        <v>37024</v>
      </c>
      <c r="D18809" s="197" t="s">
        <v>17889</v>
      </c>
      <c r="I18809" s="197" t="s">
        <v>30</v>
      </c>
      <c r="J18809" s="197" t="n">
        <v>37.68</v>
      </c>
    </row>
    <row r="18810" customFormat="false" ht="12.75" hidden="true" customHeight="false" outlineLevel="0" collapsed="false">
      <c r="A18810" s="197" t="s">
        <v>37026</v>
      </c>
      <c r="B18810" s="197" t="str">
        <f aca="false">C18810&amp;D18810&amp;E18810&amp;F18810&amp;G18810&amp;H18810</f>
        <v>TORNEIRA DE BOIA,EM BRONZE,DE PRESSAO,DE 1".FORNECIMENTO E COLOCACAO</v>
      </c>
      <c r="C18810" s="197" t="s">
        <v>37027</v>
      </c>
      <c r="D18810" s="197" t="s">
        <v>13253</v>
      </c>
      <c r="I18810" s="197" t="s">
        <v>30</v>
      </c>
      <c r="J18810" s="197" t="n">
        <v>66.15</v>
      </c>
    </row>
    <row r="18811" customFormat="false" ht="12.75" hidden="true" customHeight="false" outlineLevel="0" collapsed="false">
      <c r="A18811" s="197" t="s">
        <v>37028</v>
      </c>
      <c r="B18811" s="197" t="str">
        <f aca="false">C18811&amp;D18811&amp;E18811&amp;F18811&amp;G18811&amp;H18811</f>
        <v>TORNEIRA DE BOIA,EM BRONZE,DE PRESSAO,DE 1".FORNECIMENTO E COLOCACAO</v>
      </c>
      <c r="C18811" s="197" t="s">
        <v>37027</v>
      </c>
      <c r="D18811" s="197" t="s">
        <v>13253</v>
      </c>
      <c r="I18811" s="197" t="s">
        <v>30</v>
      </c>
      <c r="J18811" s="197" t="n">
        <v>63.69</v>
      </c>
    </row>
    <row r="18812" customFormat="false" ht="12.75" hidden="true" customHeight="false" outlineLevel="0" collapsed="false">
      <c r="A18812" s="197" t="s">
        <v>37029</v>
      </c>
      <c r="B18812" s="197" t="str">
        <f aca="false">C18812&amp;D18812&amp;E18812&amp;F18812&amp;G18812&amp;H18812</f>
        <v>TORNEIRA DE BOIA,EM BRONZE,DE PRESSAO,DE 1.1/4".FORNECIMENTOE COLOCACAO</v>
      </c>
      <c r="C18812" s="197" t="s">
        <v>37030</v>
      </c>
      <c r="D18812" s="197" t="s">
        <v>7872</v>
      </c>
      <c r="I18812" s="197" t="s">
        <v>30</v>
      </c>
      <c r="J18812" s="197" t="n">
        <v>96.88</v>
      </c>
    </row>
    <row r="18813" customFormat="false" ht="12.75" hidden="true" customHeight="false" outlineLevel="0" collapsed="false">
      <c r="A18813" s="197" t="s">
        <v>37031</v>
      </c>
      <c r="B18813" s="197" t="str">
        <f aca="false">C18813&amp;D18813&amp;E18813&amp;F18813&amp;G18813&amp;H18813</f>
        <v>TORNEIRA DE BOIA,EM BRONZE,DE PRESSAO,DE 1.1/4".FORNECIMENTOE COLOCACAO</v>
      </c>
      <c r="C18813" s="197" t="s">
        <v>37030</v>
      </c>
      <c r="D18813" s="197" t="s">
        <v>7872</v>
      </c>
      <c r="I18813" s="197" t="s">
        <v>30</v>
      </c>
      <c r="J18813" s="197" t="n">
        <v>94.42</v>
      </c>
    </row>
    <row r="18814" customFormat="false" ht="12.75" hidden="true" customHeight="false" outlineLevel="0" collapsed="false">
      <c r="A18814" s="197" t="s">
        <v>37032</v>
      </c>
      <c r="B18814" s="197" t="str">
        <f aca="false">C18814&amp;D18814&amp;E18814&amp;F18814&amp;G18814&amp;H18814</f>
        <v>TORNEIRA DE BOIA,EM BRONZE,DE PRESSAO,DE 1.1/2".FORNECIMENTO E COLOCACAO</v>
      </c>
      <c r="C18814" s="197" t="s">
        <v>37033</v>
      </c>
      <c r="D18814" s="197" t="s">
        <v>6630</v>
      </c>
      <c r="I18814" s="197" t="s">
        <v>30</v>
      </c>
      <c r="J18814" s="197" t="n">
        <v>142.91</v>
      </c>
    </row>
    <row r="18815" customFormat="false" ht="12.75" hidden="true" customHeight="false" outlineLevel="0" collapsed="false">
      <c r="A18815" s="197" t="s">
        <v>37034</v>
      </c>
      <c r="B18815" s="197" t="str">
        <f aca="false">C18815&amp;D18815&amp;E18815&amp;F18815&amp;G18815&amp;H18815</f>
        <v>TORNEIRA DE BOIA,EM BRONZE,DE PRESSAO,DE 1.1/2".FORNECIMENTO E COLOCACAO</v>
      </c>
      <c r="C18815" s="197" t="s">
        <v>37033</v>
      </c>
      <c r="D18815" s="197" t="s">
        <v>6630</v>
      </c>
      <c r="I18815" s="197" t="s">
        <v>30</v>
      </c>
      <c r="J18815" s="197" t="n">
        <v>139.95</v>
      </c>
    </row>
    <row r="18816" customFormat="false" ht="12.75" hidden="true" customHeight="false" outlineLevel="0" collapsed="false">
      <c r="A18816" s="197" t="s">
        <v>37035</v>
      </c>
      <c r="B18816" s="197" t="str">
        <f aca="false">C18816&amp;D18816&amp;E18816&amp;F18816&amp;G18816&amp;H18816</f>
        <v>TORNEIRA DE BOIA,EM BRONZE,DE PRESSAO,DE 2".FORNECIMENTO E COLOCACAO</v>
      </c>
      <c r="C18816" s="197" t="s">
        <v>37036</v>
      </c>
      <c r="D18816" s="197" t="s">
        <v>13253</v>
      </c>
      <c r="I18816" s="197" t="s">
        <v>30</v>
      </c>
      <c r="J18816" s="197" t="n">
        <v>190.94</v>
      </c>
    </row>
    <row r="18817" customFormat="false" ht="12.75" hidden="true" customHeight="false" outlineLevel="0" collapsed="false">
      <c r="A18817" s="197" t="s">
        <v>37037</v>
      </c>
      <c r="B18817" s="197" t="str">
        <f aca="false">C18817&amp;D18817&amp;E18817&amp;F18817&amp;G18817&amp;H18817</f>
        <v>TORNEIRA DE BOIA,EM BRONZE,DE PRESSAO,DE 2".FORNECIMENTO E COLOCACAO</v>
      </c>
      <c r="C18817" s="197" t="s">
        <v>37036</v>
      </c>
      <c r="D18817" s="197" t="s">
        <v>13253</v>
      </c>
      <c r="I18817" s="197" t="s">
        <v>30</v>
      </c>
      <c r="J18817" s="197" t="n">
        <v>187.98</v>
      </c>
    </row>
    <row r="18818" customFormat="false" ht="12.75" hidden="true" customHeight="false" outlineLevel="0" collapsed="false">
      <c r="A18818" s="197" t="s">
        <v>37038</v>
      </c>
      <c r="B18818" s="197" t="str">
        <f aca="false">C18818&amp;D18818&amp;E18818&amp;F18818&amp;G18818&amp;H18818</f>
        <v>VALVULA DE ESCOAMENTO TIPO AMERICANA,PARA PIA DE COZINHA,1623 DE 1.1/2",EM METAL CROMADO.FORNECIMENTO</v>
      </c>
      <c r="C18818" s="197" t="s">
        <v>37039</v>
      </c>
      <c r="D18818" s="197" t="s">
        <v>37040</v>
      </c>
      <c r="I18818" s="197" t="s">
        <v>30</v>
      </c>
      <c r="J18818" s="197" t="n">
        <v>32.65</v>
      </c>
    </row>
    <row r="18819" customFormat="false" ht="12.75" hidden="true" customHeight="false" outlineLevel="0" collapsed="false">
      <c r="A18819" s="197" t="s">
        <v>37041</v>
      </c>
      <c r="B18819" s="197" t="str">
        <f aca="false">C18819&amp;D18819&amp;E18819&amp;F18819&amp;G18819&amp;H18819</f>
        <v>VALVULA DE ESCOAMENTO TIPO AMERICANA,PARA PIA DE COZINHA,1623 DE 1.1/2",EM METAL CROMADO.FORNECIMENTO</v>
      </c>
      <c r="C18819" s="197" t="s">
        <v>37039</v>
      </c>
      <c r="D18819" s="197" t="s">
        <v>37040</v>
      </c>
      <c r="I18819" s="197" t="s">
        <v>30</v>
      </c>
      <c r="J18819" s="197" t="n">
        <v>32.65</v>
      </c>
    </row>
    <row r="18820" customFormat="false" ht="12.75" hidden="true" customHeight="false" outlineLevel="0" collapsed="false">
      <c r="A18820" s="197" t="s">
        <v>37042</v>
      </c>
      <c r="B18820" s="197" t="str">
        <f aca="false">C18820&amp;D18820&amp;E18820&amp;F18820&amp;G18820&amp;H18820</f>
        <v>VALVULA DE ESCOAMENTO PARA LAVATORIO,COM LADRAO,1603 DE 1",EM METAL CROMADO.FORNECIMENTO</v>
      </c>
      <c r="C18820" s="197" t="s">
        <v>37043</v>
      </c>
      <c r="D18820" s="197" t="s">
        <v>37044</v>
      </c>
      <c r="I18820" s="197" t="s">
        <v>30</v>
      </c>
      <c r="J18820" s="197" t="n">
        <v>19.43</v>
      </c>
    </row>
    <row r="18821" customFormat="false" ht="12.75" hidden="true" customHeight="false" outlineLevel="0" collapsed="false">
      <c r="A18821" s="197" t="s">
        <v>37045</v>
      </c>
      <c r="B18821" s="197" t="str">
        <f aca="false">C18821&amp;D18821&amp;E18821&amp;F18821&amp;G18821&amp;H18821</f>
        <v>VALVULA DE ESCOAMENTO PARA LAVATORIO,COM LADRAO,1603 DE 1",EM METAL CROMADO.FORNECIMENTO</v>
      </c>
      <c r="C18821" s="197" t="s">
        <v>37043</v>
      </c>
      <c r="D18821" s="197" t="s">
        <v>37044</v>
      </c>
      <c r="I18821" s="197" t="s">
        <v>30</v>
      </c>
      <c r="J18821" s="197" t="n">
        <v>19.43</v>
      </c>
    </row>
    <row r="18822" customFormat="false" ht="12.75" hidden="true" customHeight="false" outlineLevel="0" collapsed="false">
      <c r="A18822" s="197" t="s">
        <v>37046</v>
      </c>
      <c r="B18822" s="197" t="str">
        <f aca="false">C18822&amp;D18822&amp;E18822&amp;F18822&amp;G18822&amp;H18822</f>
        <v>VALVULA DE ESCOAMENTO PARA LAVATORIO,SEM LADRAO,1600 DE 1",EM METAL CROMADO.FORNECIMENTO</v>
      </c>
      <c r="C18822" s="197" t="s">
        <v>37047</v>
      </c>
      <c r="D18822" s="197" t="s">
        <v>37044</v>
      </c>
      <c r="I18822" s="197" t="s">
        <v>30</v>
      </c>
      <c r="J18822" s="197" t="n">
        <v>14.76</v>
      </c>
    </row>
    <row r="18823" customFormat="false" ht="12.75" hidden="true" customHeight="false" outlineLevel="0" collapsed="false">
      <c r="A18823" s="197" t="s">
        <v>37048</v>
      </c>
      <c r="B18823" s="197" t="str">
        <f aca="false">C18823&amp;D18823&amp;E18823&amp;F18823&amp;G18823&amp;H18823</f>
        <v>VALVULA DE ESCOAMENTO PARA LAVATORIO,SEM LADRAO,1600 DE 1",EM METAL CROMADO.FORNECIMENTO</v>
      </c>
      <c r="C18823" s="197" t="s">
        <v>37047</v>
      </c>
      <c r="D18823" s="197" t="s">
        <v>37044</v>
      </c>
      <c r="I18823" s="197" t="s">
        <v>30</v>
      </c>
      <c r="J18823" s="197" t="n">
        <v>14.76</v>
      </c>
    </row>
    <row r="18824" customFormat="false" ht="12.75" hidden="true" customHeight="false" outlineLevel="0" collapsed="false">
      <c r="A18824" s="197" t="s">
        <v>37049</v>
      </c>
      <c r="B18824" s="197" t="str">
        <f aca="false">C18824&amp;D18824&amp;E18824&amp;F18824&amp;G18824&amp;H18824</f>
        <v>VALVULA DE ESCOAMENTO PARA BANHEIRA,SEM LADRAO,1604 DE 1.1/4",EM METAL CROMADO.FORNECIMENTO</v>
      </c>
      <c r="C18824" s="197" t="s">
        <v>37050</v>
      </c>
      <c r="D18824" s="197" t="s">
        <v>37051</v>
      </c>
      <c r="I18824" s="197" t="s">
        <v>30</v>
      </c>
      <c r="J18824" s="197" t="n">
        <v>25.82</v>
      </c>
    </row>
    <row r="18825" customFormat="false" ht="12.75" hidden="true" customHeight="false" outlineLevel="0" collapsed="false">
      <c r="A18825" s="197" t="s">
        <v>37052</v>
      </c>
      <c r="B18825" s="197" t="str">
        <f aca="false">C18825&amp;D18825&amp;E18825&amp;F18825&amp;G18825&amp;H18825</f>
        <v>VALVULA DE ESCOAMENTO PARA BANHEIRA,SEM LADRAO,1604 DE 1.1/4",EM METAL CROMADO.FORNECIMENTO</v>
      </c>
      <c r="C18825" s="197" t="s">
        <v>37050</v>
      </c>
      <c r="D18825" s="197" t="s">
        <v>37051</v>
      </c>
      <c r="I18825" s="197" t="s">
        <v>30</v>
      </c>
      <c r="J18825" s="197" t="n">
        <v>25.82</v>
      </c>
    </row>
    <row r="18826" customFormat="false" ht="12.75" hidden="true" customHeight="false" outlineLevel="0" collapsed="false">
      <c r="A18826" s="197" t="s">
        <v>37053</v>
      </c>
      <c r="B18826" s="197" t="str">
        <f aca="false">C18826&amp;D18826&amp;E18826&amp;F18826&amp;G18826&amp;H18826</f>
        <v>VALVULA DE ESCOAMENTO PARA TANQUE,1605 DE 1.1/4",EM METAL CROMADO.FORNECIMENTO</v>
      </c>
      <c r="C18826" s="197" t="s">
        <v>37054</v>
      </c>
      <c r="D18826" s="197" t="s">
        <v>36781</v>
      </c>
      <c r="I18826" s="197" t="s">
        <v>30</v>
      </c>
      <c r="J18826" s="197" t="n">
        <v>35.85</v>
      </c>
    </row>
    <row r="18827" customFormat="false" ht="12.75" hidden="true" customHeight="false" outlineLevel="0" collapsed="false">
      <c r="A18827" s="197" t="s">
        <v>37055</v>
      </c>
      <c r="B18827" s="197" t="str">
        <f aca="false">C18827&amp;D18827&amp;E18827&amp;F18827&amp;G18827&amp;H18827</f>
        <v>VALVULA DE ESCOAMENTO PARA TANQUE,1605 DE 1.1/4",EM METAL CROMADO.FORNECIMENTO</v>
      </c>
      <c r="C18827" s="197" t="s">
        <v>37054</v>
      </c>
      <c r="D18827" s="197" t="s">
        <v>36781</v>
      </c>
      <c r="I18827" s="197" t="s">
        <v>30</v>
      </c>
      <c r="J18827" s="197" t="n">
        <v>35.85</v>
      </c>
    </row>
    <row r="18828" customFormat="false" ht="12.75" hidden="true" customHeight="false" outlineLevel="0" collapsed="false">
      <c r="A18828" s="197" t="s">
        <v>37056</v>
      </c>
      <c r="B18828" s="197" t="str">
        <f aca="false">C18828&amp;D18828&amp;E18828&amp;F18828&amp;G18828&amp;H18828</f>
        <v>VALVULA DE ESCOAMENTO PARA TANQUE,1606 DE 1.1/2",EM METAL CROMADO.FORNECIMENTO</v>
      </c>
      <c r="C18828" s="197" t="s">
        <v>37057</v>
      </c>
      <c r="D18828" s="197" t="s">
        <v>36781</v>
      </c>
      <c r="I18828" s="197" t="s">
        <v>30</v>
      </c>
      <c r="J18828" s="197" t="n">
        <v>27</v>
      </c>
    </row>
    <row r="18829" customFormat="false" ht="12.75" hidden="true" customHeight="false" outlineLevel="0" collapsed="false">
      <c r="A18829" s="197" t="s">
        <v>37058</v>
      </c>
      <c r="B18829" s="197" t="str">
        <f aca="false">C18829&amp;D18829&amp;E18829&amp;F18829&amp;G18829&amp;H18829</f>
        <v>VALVULA DE ESCOAMENTO PARA TANQUE,1606 DE 1.1/2",EM METAL CROMADO.FORNECIMENTO</v>
      </c>
      <c r="C18829" s="197" t="s">
        <v>37057</v>
      </c>
      <c r="D18829" s="197" t="s">
        <v>36781</v>
      </c>
      <c r="I18829" s="197" t="s">
        <v>30</v>
      </c>
      <c r="J18829" s="197" t="n">
        <v>27</v>
      </c>
    </row>
    <row r="18830" customFormat="false" ht="12.75" hidden="true" customHeight="false" outlineLevel="0" collapsed="false">
      <c r="A18830" s="197" t="s">
        <v>37059</v>
      </c>
      <c r="B18830" s="197" t="str">
        <f aca="false">C18830&amp;D18830&amp;E18830&amp;F18830&amp;G18830&amp;H18830</f>
        <v>VALVULA DE ESCOAMENTO PARA LAVATORIO,EM PVC.FORNECIMENTO</v>
      </c>
      <c r="C18830" s="197" t="s">
        <v>37060</v>
      </c>
      <c r="I18830" s="197" t="s">
        <v>30</v>
      </c>
      <c r="J18830" s="197" t="n">
        <v>3.7</v>
      </c>
    </row>
    <row r="18831" customFormat="false" ht="12.75" hidden="true" customHeight="false" outlineLevel="0" collapsed="false">
      <c r="A18831" s="197" t="s">
        <v>37061</v>
      </c>
      <c r="B18831" s="197" t="str">
        <f aca="false">C18831&amp;D18831&amp;E18831&amp;F18831&amp;G18831&amp;H18831</f>
        <v>VALVULA DE ESCOAMENTO PARA LAVATORIO,EM PVC.FORNECIMENTO</v>
      </c>
      <c r="C18831" s="197" t="s">
        <v>37060</v>
      </c>
      <c r="I18831" s="197" t="s">
        <v>30</v>
      </c>
      <c r="J18831" s="197" t="n">
        <v>3.7</v>
      </c>
    </row>
    <row r="18832" customFormat="false" ht="12.75" hidden="true" customHeight="false" outlineLevel="0" collapsed="false">
      <c r="A18832" s="197" t="s">
        <v>37062</v>
      </c>
      <c r="B18832" s="197" t="str">
        <f aca="false">C18832&amp;D18832&amp;E18832&amp;F18832&amp;G18832&amp;H18832</f>
        <v>VALVULA DE ESCOAMENTO PARA PIA,EM PVC.FORNECIMENTO</v>
      </c>
      <c r="C18832" s="197" t="s">
        <v>37063</v>
      </c>
      <c r="I18832" s="197" t="s">
        <v>30</v>
      </c>
      <c r="J18832" s="197" t="n">
        <v>0.84</v>
      </c>
    </row>
    <row r="18833" customFormat="false" ht="12.75" hidden="true" customHeight="false" outlineLevel="0" collapsed="false">
      <c r="A18833" s="197" t="s">
        <v>37064</v>
      </c>
      <c r="B18833" s="197" t="str">
        <f aca="false">C18833&amp;D18833&amp;E18833&amp;F18833&amp;G18833&amp;H18833</f>
        <v>VALVULA DE ESCOAMENTO PARA PIA,EM PVC.FORNECIMENTO</v>
      </c>
      <c r="C18833" s="197" t="s">
        <v>37063</v>
      </c>
      <c r="I18833" s="197" t="s">
        <v>30</v>
      </c>
      <c r="J18833" s="197" t="n">
        <v>0.84</v>
      </c>
    </row>
    <row r="18834" customFormat="false" ht="12.75" hidden="true" customHeight="false" outlineLevel="0" collapsed="false">
      <c r="A18834" s="197" t="s">
        <v>37065</v>
      </c>
      <c r="B18834" s="197" t="str">
        <f aca="false">C18834&amp;D18834&amp;E18834&amp;F18834&amp;G18834&amp;H18834</f>
        <v>SIFAO 1680,DE 1.1/2"X1.1/2",EM METAL CROMADO.FORNECIMENTO</v>
      </c>
      <c r="C18834" s="197" t="s">
        <v>37066</v>
      </c>
      <c r="I18834" s="197" t="s">
        <v>30</v>
      </c>
      <c r="J18834" s="197" t="n">
        <v>70.35</v>
      </c>
    </row>
    <row r="18835" customFormat="false" ht="12.75" hidden="true" customHeight="false" outlineLevel="0" collapsed="false">
      <c r="A18835" s="197" t="s">
        <v>37067</v>
      </c>
      <c r="B18835" s="197" t="str">
        <f aca="false">C18835&amp;D18835&amp;E18835&amp;F18835&amp;G18835&amp;H18835</f>
        <v>SIFAO 1680,DE 1.1/2"X1.1/2",EM METAL CROMADO.FORNECIMENTO</v>
      </c>
      <c r="C18835" s="197" t="s">
        <v>37066</v>
      </c>
      <c r="I18835" s="197" t="s">
        <v>30</v>
      </c>
      <c r="J18835" s="197" t="n">
        <v>70.35</v>
      </c>
    </row>
    <row r="18836" customFormat="false" ht="12.75" hidden="true" customHeight="false" outlineLevel="0" collapsed="false">
      <c r="A18836" s="197" t="s">
        <v>37068</v>
      </c>
      <c r="B18836" s="197" t="str">
        <f aca="false">C18836&amp;D18836&amp;E18836&amp;F18836&amp;G18836&amp;H18836</f>
        <v>SIFAO 1680,DE 1.1/4"X1.1/2",EM METAL CROMADO.FORNECIMENTO</v>
      </c>
      <c r="C18836" s="197" t="s">
        <v>37069</v>
      </c>
      <c r="I18836" s="197" t="s">
        <v>30</v>
      </c>
      <c r="J18836" s="197" t="n">
        <v>77.43</v>
      </c>
    </row>
    <row r="18837" customFormat="false" ht="12.75" hidden="true" customHeight="false" outlineLevel="0" collapsed="false">
      <c r="A18837" s="197" t="s">
        <v>37070</v>
      </c>
      <c r="B18837" s="197" t="str">
        <f aca="false">C18837&amp;D18837&amp;E18837&amp;F18837&amp;G18837&amp;H18837</f>
        <v>SIFAO 1680,DE 1.1/4"X1.1/2",EM METAL CROMADO.FORNECIMENTO</v>
      </c>
      <c r="C18837" s="197" t="s">
        <v>37069</v>
      </c>
      <c r="I18837" s="197" t="s">
        <v>30</v>
      </c>
      <c r="J18837" s="197" t="n">
        <v>77.43</v>
      </c>
    </row>
    <row r="18838" customFormat="false" ht="12.75" hidden="true" customHeight="false" outlineLevel="0" collapsed="false">
      <c r="A18838" s="197" t="s">
        <v>37071</v>
      </c>
      <c r="B18838" s="197" t="str">
        <f aca="false">C18838&amp;D18838&amp;E18838&amp;F18838&amp;G18838&amp;H18838</f>
        <v>SIFAO 1680,DE 1"X1.1/2",EM METAL CROMADO.FORNECIMENTO</v>
      </c>
      <c r="C18838" s="197" t="s">
        <v>37072</v>
      </c>
      <c r="I18838" s="197" t="s">
        <v>30</v>
      </c>
      <c r="J18838" s="197" t="n">
        <v>61.57</v>
      </c>
    </row>
    <row r="18839" customFormat="false" ht="12.75" hidden="true" customHeight="false" outlineLevel="0" collapsed="false">
      <c r="A18839" s="197" t="s">
        <v>37073</v>
      </c>
      <c r="B18839" s="197" t="str">
        <f aca="false">C18839&amp;D18839&amp;E18839&amp;F18839&amp;G18839&amp;H18839</f>
        <v>SIFAO 1680,DE 1"X1.1/2",EM METAL CROMADO.FORNECIMENTO</v>
      </c>
      <c r="C18839" s="197" t="s">
        <v>37072</v>
      </c>
      <c r="I18839" s="197" t="s">
        <v>30</v>
      </c>
      <c r="J18839" s="197" t="n">
        <v>61.57</v>
      </c>
    </row>
    <row r="18840" customFormat="false" ht="12.75" hidden="true" customHeight="false" outlineLevel="0" collapsed="false">
      <c r="A18840" s="197" t="s">
        <v>37074</v>
      </c>
      <c r="B18840" s="197" t="str">
        <f aca="false">C18840&amp;D18840&amp;E18840&amp;F18840&amp;G18840&amp;H18840</f>
        <v>SIFAO 1680,DE 1"X1.1/4",EM METAL CROMADO.FORNECIMENTO</v>
      </c>
      <c r="C18840" s="197" t="s">
        <v>37075</v>
      </c>
      <c r="I18840" s="197" t="s">
        <v>30</v>
      </c>
      <c r="J18840" s="197" t="n">
        <v>95.03</v>
      </c>
    </row>
    <row r="18841" customFormat="false" ht="12.75" hidden="true" customHeight="false" outlineLevel="0" collapsed="false">
      <c r="A18841" s="197" t="s">
        <v>37076</v>
      </c>
      <c r="B18841" s="197" t="str">
        <f aca="false">C18841&amp;D18841&amp;E18841&amp;F18841&amp;G18841&amp;H18841</f>
        <v>SIFAO 1680,DE 1"X1.1/4",EM METAL CROMADO.FORNECIMENTO</v>
      </c>
      <c r="C18841" s="197" t="s">
        <v>37075</v>
      </c>
      <c r="I18841" s="197" t="s">
        <v>30</v>
      </c>
      <c r="J18841" s="197" t="n">
        <v>95.03</v>
      </c>
    </row>
    <row r="18842" customFormat="false" ht="12.75" hidden="true" customHeight="false" outlineLevel="0" collapsed="false">
      <c r="A18842" s="197" t="s">
        <v>37077</v>
      </c>
      <c r="B18842" s="197" t="str">
        <f aca="false">C18842&amp;D18842&amp;E18842&amp;F18842&amp;G18842&amp;H18842</f>
        <v>SIFAO FLEXIVEL PARA PIA OU LAVATORIO,EM PVC.FORNECIMENTO</v>
      </c>
      <c r="C18842" s="197" t="s">
        <v>37078</v>
      </c>
      <c r="I18842" s="197" t="s">
        <v>30</v>
      </c>
      <c r="J18842" s="197" t="n">
        <v>6</v>
      </c>
    </row>
    <row r="18843" customFormat="false" ht="12.75" hidden="true" customHeight="false" outlineLevel="0" collapsed="false">
      <c r="A18843" s="197" t="s">
        <v>37079</v>
      </c>
      <c r="B18843" s="197" t="str">
        <f aca="false">C18843&amp;D18843&amp;E18843&amp;F18843&amp;G18843&amp;H18843</f>
        <v>SIFAO FLEXIVEL PARA PIA OU LAVATORIO,EM PVC.FORNECIMENTO</v>
      </c>
      <c r="C18843" s="197" t="s">
        <v>37078</v>
      </c>
      <c r="I18843" s="197" t="s">
        <v>30</v>
      </c>
      <c r="J18843" s="197" t="n">
        <v>6</v>
      </c>
    </row>
    <row r="18844" customFormat="false" ht="12.75" hidden="true" customHeight="false" outlineLevel="0" collapsed="false">
      <c r="A18844" s="197" t="s">
        <v>37080</v>
      </c>
      <c r="B18844" s="197" t="str">
        <f aca="false">C18844&amp;D18844&amp;E18844&amp;F18844&amp;G18844&amp;H18844</f>
        <v>SIFAO RIGIDO PARA PIA OU LAVATORIO,EM PVC DE 1"X40MM.FORNECIMENTO</v>
      </c>
      <c r="C18844" s="197" t="s">
        <v>37081</v>
      </c>
      <c r="D18844" s="197" t="s">
        <v>10224</v>
      </c>
      <c r="I18844" s="197" t="s">
        <v>30</v>
      </c>
      <c r="J18844" s="197" t="n">
        <v>10.27</v>
      </c>
    </row>
    <row r="18845" customFormat="false" ht="12.75" hidden="true" customHeight="false" outlineLevel="0" collapsed="false">
      <c r="A18845" s="197" t="s">
        <v>37082</v>
      </c>
      <c r="B18845" s="197" t="str">
        <f aca="false">C18845&amp;D18845&amp;E18845&amp;F18845&amp;G18845&amp;H18845</f>
        <v>SIFAO RIGIDO PARA PIA OU LAVATORIO,EM PVC DE 1"X40MM.FORNECIMENTO</v>
      </c>
      <c r="C18845" s="197" t="s">
        <v>37081</v>
      </c>
      <c r="D18845" s="197" t="s">
        <v>10224</v>
      </c>
      <c r="I18845" s="197" t="s">
        <v>30</v>
      </c>
      <c r="J18845" s="197" t="n">
        <v>10.27</v>
      </c>
    </row>
    <row r="18846" customFormat="false" ht="12.75" hidden="true" customHeight="false" outlineLevel="0" collapsed="false">
      <c r="A18846" s="197" t="s">
        <v>37083</v>
      </c>
      <c r="B18846" s="197" t="str">
        <f aca="false">C18846&amp;D18846&amp;E18846&amp;F18846&amp;G18846&amp;H18846</f>
        <v>SIFAO DE PVC SANFONADO UNIVERSAL.FORNECIMENTO</v>
      </c>
      <c r="C18846" s="197" t="s">
        <v>37084</v>
      </c>
      <c r="I18846" s="197" t="s">
        <v>30</v>
      </c>
      <c r="J18846" s="197" t="n">
        <v>4.49</v>
      </c>
    </row>
    <row r="18847" customFormat="false" ht="12.75" hidden="true" customHeight="false" outlineLevel="0" collapsed="false">
      <c r="A18847" s="197" t="s">
        <v>37085</v>
      </c>
      <c r="B18847" s="197" t="str">
        <f aca="false">C18847&amp;D18847&amp;E18847&amp;F18847&amp;G18847&amp;H18847</f>
        <v>SIFAO DE PVC SANFONADO UNIVERSAL.FORNECIMENTO</v>
      </c>
      <c r="C18847" s="197" t="s">
        <v>37084</v>
      </c>
      <c r="I18847" s="197" t="s">
        <v>30</v>
      </c>
      <c r="J18847" s="197" t="n">
        <v>4.49</v>
      </c>
    </row>
    <row r="18848" customFormat="false" ht="12.75" hidden="true" customHeight="false" outlineLevel="0" collapsed="false">
      <c r="A18848" s="197" t="s">
        <v>37086</v>
      </c>
      <c r="B18848" s="197" t="str">
        <f aca="false">C18848&amp;D18848&amp;E18848&amp;F18848&amp;G18848&amp;H18848</f>
        <v>RABICHO,EM METAL CROMADO,DE 40CM,COM SAIDA DE 1/2".FORNECIMENTO</v>
      </c>
      <c r="C18848" s="197" t="s">
        <v>37087</v>
      </c>
      <c r="D18848" s="197" t="s">
        <v>5130</v>
      </c>
      <c r="I18848" s="197" t="s">
        <v>30</v>
      </c>
      <c r="J18848" s="197" t="n">
        <v>10.8</v>
      </c>
    </row>
    <row r="18849" customFormat="false" ht="12.75" hidden="true" customHeight="false" outlineLevel="0" collapsed="false">
      <c r="A18849" s="197" t="s">
        <v>37088</v>
      </c>
      <c r="B18849" s="197" t="str">
        <f aca="false">C18849&amp;D18849&amp;E18849&amp;F18849&amp;G18849&amp;H18849</f>
        <v>RABICHO,EM METAL CROMADO,DE 40CM,COM SAIDA DE 1/2".FORNECIMENTO</v>
      </c>
      <c r="C18849" s="197" t="s">
        <v>37087</v>
      </c>
      <c r="D18849" s="197" t="s">
        <v>5130</v>
      </c>
      <c r="I18849" s="197" t="s">
        <v>30</v>
      </c>
      <c r="J18849" s="197" t="n">
        <v>10.8</v>
      </c>
    </row>
    <row r="18850" customFormat="false" ht="12.75" hidden="true" customHeight="false" outlineLevel="0" collapsed="false">
      <c r="A18850" s="197" t="s">
        <v>37089</v>
      </c>
      <c r="B18850" s="197" t="str">
        <f aca="false">C18850&amp;D18850&amp;E18850&amp;F18850&amp;G18850&amp;H18850</f>
        <v>RABICHO,EM METAL CROMADO,DE 30CM,COM SAIDA DE 1/2".FORNECIMENTO</v>
      </c>
      <c r="C18850" s="197" t="s">
        <v>37090</v>
      </c>
      <c r="D18850" s="197" t="s">
        <v>5130</v>
      </c>
      <c r="I18850" s="197" t="s">
        <v>30</v>
      </c>
      <c r="J18850" s="197" t="n">
        <v>9.67</v>
      </c>
    </row>
    <row r="18851" customFormat="false" ht="12.75" hidden="true" customHeight="false" outlineLevel="0" collapsed="false">
      <c r="A18851" s="197" t="s">
        <v>37091</v>
      </c>
      <c r="B18851" s="197" t="str">
        <f aca="false">C18851&amp;D18851&amp;E18851&amp;F18851&amp;G18851&amp;H18851</f>
        <v>RABICHO,EM METAL CROMADO,DE 30CM,COM SAIDA DE 1/2".FORNECIMENTO</v>
      </c>
      <c r="C18851" s="197" t="s">
        <v>37090</v>
      </c>
      <c r="D18851" s="197" t="s">
        <v>5130</v>
      </c>
      <c r="I18851" s="197" t="s">
        <v>30</v>
      </c>
      <c r="J18851" s="197" t="n">
        <v>9.67</v>
      </c>
    </row>
    <row r="18852" customFormat="false" ht="12.75" hidden="true" customHeight="false" outlineLevel="0" collapsed="false">
      <c r="A18852" s="197" t="s">
        <v>37092</v>
      </c>
      <c r="B18852" s="197" t="str">
        <f aca="false">C18852&amp;D18852&amp;E18852&amp;F18852&amp;G18852&amp;H18852</f>
        <v>RABICHO PLASTICO,DE 40CM,COM SAIDA DE 1/2".FORNECIMENTO</v>
      </c>
      <c r="C18852" s="197" t="s">
        <v>37093</v>
      </c>
      <c r="I18852" s="197" t="s">
        <v>30</v>
      </c>
      <c r="J18852" s="197" t="n">
        <v>4.22</v>
      </c>
    </row>
    <row r="18853" customFormat="false" ht="12.75" hidden="true" customHeight="false" outlineLevel="0" collapsed="false">
      <c r="A18853" s="197" t="s">
        <v>37094</v>
      </c>
      <c r="B18853" s="197" t="str">
        <f aca="false">C18853&amp;D18853&amp;E18853&amp;F18853&amp;G18853&amp;H18853</f>
        <v>RABICHO PLASTICO,DE 40CM,COM SAIDA DE 1/2".FORNECIMENTO</v>
      </c>
      <c r="C18853" s="197" t="s">
        <v>37093</v>
      </c>
      <c r="I18853" s="197" t="s">
        <v>30</v>
      </c>
      <c r="J18853" s="197" t="n">
        <v>4.22</v>
      </c>
    </row>
    <row r="18854" customFormat="false" ht="12.75" hidden="true" customHeight="false" outlineLevel="0" collapsed="false">
      <c r="A18854" s="197" t="s">
        <v>37095</v>
      </c>
      <c r="B18854" s="197" t="str">
        <f aca="false">C18854&amp;D18854&amp;E18854&amp;F18854&amp;G18854&amp;H18854</f>
        <v>RABICHO PLASTICO,DE 30CM,COM SAIDA DE 1/2".FORNECIMENTO</v>
      </c>
      <c r="C18854" s="197" t="s">
        <v>37096</v>
      </c>
      <c r="I18854" s="197" t="s">
        <v>30</v>
      </c>
      <c r="J18854" s="197" t="n">
        <v>2.02</v>
      </c>
    </row>
    <row r="18855" customFormat="false" ht="12.75" hidden="true" customHeight="false" outlineLevel="0" collapsed="false">
      <c r="A18855" s="197" t="s">
        <v>37097</v>
      </c>
      <c r="B18855" s="197" t="str">
        <f aca="false">C18855&amp;D18855&amp;E18855&amp;F18855&amp;G18855&amp;H18855</f>
        <v>RABICHO PLASTICO,DE 30CM,COM SAIDA DE 1/2".FORNECIMENTO</v>
      </c>
      <c r="C18855" s="197" t="s">
        <v>37096</v>
      </c>
      <c r="I18855" s="197" t="s">
        <v>30</v>
      </c>
      <c r="J18855" s="197" t="n">
        <v>2.02</v>
      </c>
    </row>
    <row r="18856" customFormat="false" ht="12.75" hidden="true" customHeight="false" outlineLevel="0" collapsed="false">
      <c r="A18856" s="197" t="s">
        <v>37098</v>
      </c>
      <c r="B18856" s="197" t="str">
        <f aca="false">C18856&amp;D18856&amp;E18856&amp;F18856&amp;G18856&amp;H18856</f>
        <v>TUBO DE LIGACAO PARA VASO SANITARIO,COM ANEL EXPANSOR,EM METAL CROMADO.FORNECIMENTO</v>
      </c>
      <c r="C18856" s="197" t="s">
        <v>37099</v>
      </c>
      <c r="D18856" s="197" t="s">
        <v>37100</v>
      </c>
      <c r="I18856" s="197" t="s">
        <v>30</v>
      </c>
      <c r="J18856" s="197" t="n">
        <v>25.74</v>
      </c>
    </row>
    <row r="18857" customFormat="false" ht="12.75" hidden="true" customHeight="false" outlineLevel="0" collapsed="false">
      <c r="A18857" s="197" t="s">
        <v>37101</v>
      </c>
      <c r="B18857" s="197" t="str">
        <f aca="false">C18857&amp;D18857&amp;E18857&amp;F18857&amp;G18857&amp;H18857</f>
        <v>TUBO DE LIGACAO PARA VASO SANITARIO,COM ANEL EXPANSOR,EM METAL CROMADO.FORNECIMENTO</v>
      </c>
      <c r="C18857" s="197" t="s">
        <v>37099</v>
      </c>
      <c r="D18857" s="197" t="s">
        <v>37100</v>
      </c>
      <c r="I18857" s="197" t="s">
        <v>30</v>
      </c>
      <c r="J18857" s="197" t="n">
        <v>25.74</v>
      </c>
    </row>
    <row r="18858" customFormat="false" ht="12.75" hidden="true" customHeight="false" outlineLevel="0" collapsed="false">
      <c r="A18858" s="197" t="s">
        <v>37102</v>
      </c>
      <c r="B18858" s="197" t="str">
        <f aca="false">C18858&amp;D18858&amp;E18858&amp;F18858&amp;G18858&amp;H18858</f>
        <v>TUBO DE DESCARGA TIPO LONGO,DE 1.1/2",EM PVC,PARA CAIXA DE DESCARGA EXTERNA.FORNECIMENTO</v>
      </c>
      <c r="C18858" s="197" t="s">
        <v>37103</v>
      </c>
      <c r="D18858" s="197" t="s">
        <v>37104</v>
      </c>
      <c r="I18858" s="197" t="s">
        <v>30</v>
      </c>
      <c r="J18858" s="197" t="n">
        <v>7.52</v>
      </c>
    </row>
    <row r="18859" customFormat="false" ht="12.75" hidden="true" customHeight="false" outlineLevel="0" collapsed="false">
      <c r="A18859" s="197" t="s">
        <v>37105</v>
      </c>
      <c r="B18859" s="197" t="str">
        <f aca="false">C18859&amp;D18859&amp;E18859&amp;F18859&amp;G18859&amp;H18859</f>
        <v>TUBO DE DESCARGA TIPO LONGO,DE 1.1/2",EM PVC,PARA CAIXA DE DESCARGA EXTERNA.FORNECIMENTO</v>
      </c>
      <c r="C18859" s="197" t="s">
        <v>37103</v>
      </c>
      <c r="D18859" s="197" t="s">
        <v>37104</v>
      </c>
      <c r="I18859" s="197" t="s">
        <v>30</v>
      </c>
      <c r="J18859" s="197" t="n">
        <v>7.52</v>
      </c>
    </row>
    <row r="18860" customFormat="false" ht="12.75" hidden="true" customHeight="false" outlineLevel="0" collapsed="false">
      <c r="A18860" s="197" t="s">
        <v>37106</v>
      </c>
      <c r="B18860" s="197" t="str">
        <f aca="false">C18860&amp;D18860&amp;E18860&amp;F18860&amp;G18860&amp;H18860</f>
        <v>BOLSA DE LIGACAO PARA VASO SANITARIO.FORNECIMENTO</v>
      </c>
      <c r="C18860" s="197" t="s">
        <v>37107</v>
      </c>
      <c r="I18860" s="197" t="s">
        <v>30</v>
      </c>
      <c r="J18860" s="197" t="n">
        <v>1.23</v>
      </c>
    </row>
    <row r="18861" customFormat="false" ht="12.75" hidden="true" customHeight="false" outlineLevel="0" collapsed="false">
      <c r="A18861" s="197" t="s">
        <v>37108</v>
      </c>
      <c r="B18861" s="197" t="str">
        <f aca="false">C18861&amp;D18861&amp;E18861&amp;F18861&amp;G18861&amp;H18861</f>
        <v>BOLSA DE LIGACAO PARA VASO SANITARIO.FORNECIMENTO</v>
      </c>
      <c r="C18861" s="197" t="s">
        <v>37107</v>
      </c>
      <c r="I18861" s="197" t="s">
        <v>30</v>
      </c>
      <c r="J18861" s="197" t="n">
        <v>1.23</v>
      </c>
    </row>
    <row r="18862" customFormat="false" ht="12.75" hidden="true" customHeight="false" outlineLevel="0" collapsed="false">
      <c r="A18862" s="197" t="s">
        <v>37109</v>
      </c>
      <c r="B18862" s="197" t="str">
        <f aca="false">C18862&amp;D18862&amp;E18862&amp;F18862&amp;G18862&amp;H18862</f>
        <v>MISTURADOR SIMPLES PARA CHUVEIRO,DE 3/4",COM ACABAMENTO EM METAL CROMADO.FORNECIMENTO</v>
      </c>
      <c r="C18862" s="197" t="s">
        <v>37110</v>
      </c>
      <c r="D18862" s="197" t="s">
        <v>37111</v>
      </c>
      <c r="I18862" s="197" t="s">
        <v>30</v>
      </c>
      <c r="J18862" s="197" t="n">
        <v>145.03</v>
      </c>
    </row>
    <row r="18863" customFormat="false" ht="12.75" hidden="true" customHeight="false" outlineLevel="0" collapsed="false">
      <c r="A18863" s="197" t="s">
        <v>37112</v>
      </c>
      <c r="B18863" s="197" t="str">
        <f aca="false">C18863&amp;D18863&amp;E18863&amp;F18863&amp;G18863&amp;H18863</f>
        <v>MISTURADOR SIMPLES PARA CHUVEIRO,DE 3/4",COM ACABAMENTO EM METAL CROMADO.FORNECIMENTO</v>
      </c>
      <c r="C18863" s="197" t="s">
        <v>37110</v>
      </c>
      <c r="D18863" s="197" t="s">
        <v>37111</v>
      </c>
      <c r="I18863" s="197" t="s">
        <v>30</v>
      </c>
      <c r="J18863" s="197" t="n">
        <v>145.03</v>
      </c>
    </row>
    <row r="18864" customFormat="false" ht="12.75" hidden="true" customHeight="false" outlineLevel="0" collapsed="false">
      <c r="A18864" s="197" t="s">
        <v>37113</v>
      </c>
      <c r="B18864" s="197" t="str">
        <f aca="false">C18864&amp;D18864&amp;E18864&amp;F18864&amp;G18864&amp;H18864</f>
        <v>MISTURADOR,DE 3/4",COM FUNCIONAMENTO CONJUNTO:CHUVEIRO/BANHEIRA OU CHUVEIRO/DUCHINHA,COM ACABAMENTO EM METAL CROMADO.FORNECIMENTO</v>
      </c>
      <c r="C18864" s="197" t="s">
        <v>37114</v>
      </c>
      <c r="D18864" s="197" t="s">
        <v>37115</v>
      </c>
      <c r="E18864" s="197" t="s">
        <v>19669</v>
      </c>
      <c r="I18864" s="197" t="s">
        <v>30</v>
      </c>
      <c r="J18864" s="197" t="n">
        <v>214.67</v>
      </c>
    </row>
    <row r="18865" customFormat="false" ht="12.75" hidden="true" customHeight="false" outlineLevel="0" collapsed="false">
      <c r="A18865" s="197" t="s">
        <v>37116</v>
      </c>
      <c r="B18865" s="197" t="str">
        <f aca="false">C18865&amp;D18865&amp;E18865&amp;F18865&amp;G18865&amp;H18865</f>
        <v>MISTURADOR,DE 3/4",COM FUNCIONAMENTO CONJUNTO:CHUVEIRO/BANHEIRA OU CHUVEIRO/DUCHINHA,COM ACABAMENTO EM METAL CROMADO.FORNECIMENTO</v>
      </c>
      <c r="C18865" s="197" t="s">
        <v>37114</v>
      </c>
      <c r="D18865" s="197" t="s">
        <v>37115</v>
      </c>
      <c r="E18865" s="197" t="s">
        <v>19669</v>
      </c>
      <c r="I18865" s="197" t="s">
        <v>30</v>
      </c>
      <c r="J18865" s="197" t="n">
        <v>214.67</v>
      </c>
    </row>
    <row r="18866" customFormat="false" ht="12.75" hidden="true" customHeight="false" outlineLevel="0" collapsed="false">
      <c r="A18866" s="197" t="s">
        <v>37117</v>
      </c>
      <c r="B18866" s="197" t="str">
        <f aca="false">C18866&amp;D18866&amp;E18866&amp;F18866&amp;G18866&amp;H18866</f>
        <v>REGISTRO DE PRESSAO,1416 DE 1/2",COM CANOPLA E VOLANTE EM METAL CROMADO.FORNECIMENTO</v>
      </c>
      <c r="C18866" s="197" t="s">
        <v>37118</v>
      </c>
      <c r="D18866" s="197" t="s">
        <v>37119</v>
      </c>
      <c r="I18866" s="197" t="s">
        <v>30</v>
      </c>
      <c r="J18866" s="197" t="n">
        <v>23.35</v>
      </c>
    </row>
    <row r="18867" customFormat="false" ht="12.75" hidden="true" customHeight="false" outlineLevel="0" collapsed="false">
      <c r="A18867" s="197" t="s">
        <v>37120</v>
      </c>
      <c r="B18867" s="197" t="str">
        <f aca="false">C18867&amp;D18867&amp;E18867&amp;F18867&amp;G18867&amp;H18867</f>
        <v>REGISTRO DE PRESSAO,1416 DE 1/2",COM CANOPLA E VOLANTE EM METAL CROMADO.FORNECIMENTO</v>
      </c>
      <c r="C18867" s="197" t="s">
        <v>37118</v>
      </c>
      <c r="D18867" s="197" t="s">
        <v>37119</v>
      </c>
      <c r="I18867" s="197" t="s">
        <v>30</v>
      </c>
      <c r="J18867" s="197" t="n">
        <v>23.35</v>
      </c>
    </row>
    <row r="18868" customFormat="false" ht="12.75" hidden="true" customHeight="false" outlineLevel="0" collapsed="false">
      <c r="A18868" s="197" t="s">
        <v>37121</v>
      </c>
      <c r="B18868" s="197" t="str">
        <f aca="false">C18868&amp;D18868&amp;E18868&amp;F18868&amp;G18868&amp;H18868</f>
        <v>REGISTRO DE PRESSAO,1416 DE 3/4",COM CANOPLA E VOLANTE EM METAL CROMADO.FORNECIMENTO</v>
      </c>
      <c r="C18868" s="197" t="s">
        <v>37122</v>
      </c>
      <c r="D18868" s="197" t="s">
        <v>37119</v>
      </c>
      <c r="I18868" s="197" t="s">
        <v>30</v>
      </c>
      <c r="J18868" s="197" t="n">
        <v>25.31</v>
      </c>
    </row>
    <row r="18869" customFormat="false" ht="12.75" hidden="true" customHeight="false" outlineLevel="0" collapsed="false">
      <c r="A18869" s="197" t="s">
        <v>37123</v>
      </c>
      <c r="B18869" s="197" t="str">
        <f aca="false">C18869&amp;D18869&amp;E18869&amp;F18869&amp;G18869&amp;H18869</f>
        <v>REGISTRO DE PRESSAO,1416 DE 3/4",COM CANOPLA E VOLANTE EM METAL CROMADO.FORNECIMENTO</v>
      </c>
      <c r="C18869" s="197" t="s">
        <v>37122</v>
      </c>
      <c r="D18869" s="197" t="s">
        <v>37119</v>
      </c>
      <c r="I18869" s="197" t="s">
        <v>30</v>
      </c>
      <c r="J18869" s="197" t="n">
        <v>25.31</v>
      </c>
    </row>
    <row r="18870" customFormat="false" ht="12.75" hidden="true" customHeight="false" outlineLevel="0" collapsed="false">
      <c r="A18870" s="197" t="s">
        <v>37124</v>
      </c>
      <c r="B18870" s="197" t="str">
        <f aca="false">C18870&amp;D18870&amp;E18870&amp;F18870&amp;G18870&amp;H18870</f>
        <v>PORTA CACAMBA,LIXEIRA,EM CHAPA DE FERRO ESMALTADA,DE 300X300MM.FORNECIMENTO E COLOCACAO</v>
      </c>
      <c r="C18870" s="197" t="s">
        <v>37125</v>
      </c>
      <c r="D18870" s="197" t="s">
        <v>32016</v>
      </c>
      <c r="I18870" s="197" t="s">
        <v>30</v>
      </c>
      <c r="J18870" s="197" t="n">
        <v>308.49</v>
      </c>
    </row>
    <row r="18871" customFormat="false" ht="12.75" hidden="true" customHeight="false" outlineLevel="0" collapsed="false">
      <c r="A18871" s="197" t="s">
        <v>37126</v>
      </c>
      <c r="B18871" s="197" t="str">
        <f aca="false">C18871&amp;D18871&amp;E18871&amp;F18871&amp;G18871&amp;H18871</f>
        <v>PORTA CACAMBA,LIXEIRA,EM CHAPA DE FERRO ESMALTADA,DE 300X300MM.FORNECIMENTO E COLOCACAO</v>
      </c>
      <c r="C18871" s="197" t="s">
        <v>37125</v>
      </c>
      <c r="D18871" s="197" t="s">
        <v>32016</v>
      </c>
      <c r="I18871" s="197" t="s">
        <v>30</v>
      </c>
      <c r="J18871" s="197" t="n">
        <v>306.03</v>
      </c>
    </row>
    <row r="18872" customFormat="false" ht="12.75" hidden="true" customHeight="false" outlineLevel="0" collapsed="false">
      <c r="A18872" s="197" t="s">
        <v>37127</v>
      </c>
      <c r="B18872" s="197" t="str">
        <f aca="false">C18872&amp;D18872&amp;E18872&amp;F18872&amp;G18872&amp;H18872</f>
        <v>GRELHA DE ACO INOX,10X10CM,SISTEMA ROTATIVO,COM CAIXILHO.FORNECIMENTO</v>
      </c>
      <c r="C18872" s="197" t="s">
        <v>28694</v>
      </c>
      <c r="D18872" s="197" t="s">
        <v>19669</v>
      </c>
      <c r="I18872" s="197" t="s">
        <v>30</v>
      </c>
      <c r="J18872" s="197" t="n">
        <v>11.33</v>
      </c>
    </row>
    <row r="18873" customFormat="false" ht="12.75" hidden="true" customHeight="false" outlineLevel="0" collapsed="false">
      <c r="A18873" s="197" t="s">
        <v>37128</v>
      </c>
      <c r="B18873" s="197" t="str">
        <f aca="false">C18873&amp;D18873&amp;E18873&amp;F18873&amp;G18873&amp;H18873</f>
        <v>GRELHA DE ACO INOX,10X10CM,SISTEMA ROTATIVO,COM CAIXILHO.FORNECIMENTO</v>
      </c>
      <c r="C18873" s="197" t="s">
        <v>28694</v>
      </c>
      <c r="D18873" s="197" t="s">
        <v>19669</v>
      </c>
      <c r="I18873" s="197" t="s">
        <v>30</v>
      </c>
      <c r="J18873" s="197" t="n">
        <v>11.33</v>
      </c>
    </row>
    <row r="18874" customFormat="false" ht="12.75" hidden="true" customHeight="false" outlineLevel="0" collapsed="false">
      <c r="A18874" s="197" t="s">
        <v>37129</v>
      </c>
      <c r="B18874" s="197" t="str">
        <f aca="false">C18874&amp;D18874&amp;E18874&amp;F18874&amp;G18874&amp;H18874</f>
        <v>GRELHA DE ACO INOX, 15X15CM,SISTEMA ROTATIVO,COM CAIXILHO.FORNECIMENTO</v>
      </c>
      <c r="C18874" s="197" t="s">
        <v>37130</v>
      </c>
      <c r="D18874" s="197" t="s">
        <v>18201</v>
      </c>
      <c r="I18874" s="197" t="s">
        <v>30</v>
      </c>
      <c r="J18874" s="197" t="n">
        <v>42.13</v>
      </c>
    </row>
    <row r="18875" customFormat="false" ht="12.75" hidden="true" customHeight="false" outlineLevel="0" collapsed="false">
      <c r="A18875" s="197" t="s">
        <v>37131</v>
      </c>
      <c r="B18875" s="197" t="str">
        <f aca="false">C18875&amp;D18875&amp;E18875&amp;F18875&amp;G18875&amp;H18875</f>
        <v>GRELHA DE ACO INOX, 15X15CM,SISTEMA ROTATIVO,COM CAIXILHO.FORNECIMENTO</v>
      </c>
      <c r="C18875" s="197" t="s">
        <v>37130</v>
      </c>
      <c r="D18875" s="197" t="s">
        <v>18201</v>
      </c>
      <c r="I18875" s="197" t="s">
        <v>30</v>
      </c>
      <c r="J18875" s="197" t="n">
        <v>42.13</v>
      </c>
    </row>
    <row r="18876" customFormat="false" ht="12.75" hidden="true" customHeight="false" outlineLevel="0" collapsed="false">
      <c r="A18876" s="197" t="s">
        <v>37132</v>
      </c>
      <c r="B18876" s="197" t="str">
        <f aca="false">C18876&amp;D18876&amp;E18876&amp;F18876&amp;G18876&amp;H18876</f>
        <v>MISTURADOR MONOCOMANDO PARA CHUVEIRO AP/BP ALTA VAZAO 3/4",COM ACABAMENTO MONOCOMANDO DE ALAVANCA EM METAL CROMADO,PARAPESSOAS COM NECESSIDADES ESPECIFICAS.FORNECIMENTO</v>
      </c>
      <c r="C18876" s="197" t="s">
        <v>37133</v>
      </c>
      <c r="D18876" s="197" t="s">
        <v>37134</v>
      </c>
      <c r="E18876" s="197" t="s">
        <v>37135</v>
      </c>
      <c r="I18876" s="197" t="s">
        <v>30</v>
      </c>
      <c r="J18876" s="197" t="n">
        <v>593.76</v>
      </c>
    </row>
    <row r="18877" customFormat="false" ht="12.75" hidden="true" customHeight="false" outlineLevel="0" collapsed="false">
      <c r="A18877" s="197" t="s">
        <v>37136</v>
      </c>
      <c r="B18877" s="197" t="str">
        <f aca="false">C18877&amp;D18877&amp;E18877&amp;F18877&amp;G18877&amp;H18877</f>
        <v>MISTURADOR MONOCOMANDO PARA CHUVEIRO AP/BP ALTA VAZAO 3/4",COM ACABAMENTO MONOCOMANDO DE ALAVANCA EM METAL CROMADO,PARAPESSOAS COM NECESSIDADES ESPECIFICAS.FORNECIMENTO</v>
      </c>
      <c r="C18877" s="197" t="s">
        <v>37133</v>
      </c>
      <c r="D18877" s="197" t="s">
        <v>37134</v>
      </c>
      <c r="E18877" s="197" t="s">
        <v>37135</v>
      </c>
      <c r="I18877" s="197" t="s">
        <v>30</v>
      </c>
      <c r="J18877" s="197" t="n">
        <v>593.76</v>
      </c>
    </row>
    <row r="18878" customFormat="false" ht="12.75" hidden="true" customHeight="false" outlineLevel="0" collapsed="false">
      <c r="A18878" s="197" t="s">
        <v>37137</v>
      </c>
      <c r="B18878" s="197" t="str">
        <f aca="false">C18878&amp;D18878&amp;E18878&amp;F18878&amp;G18878&amp;H18878</f>
        <v>AQUECEDOR DE GAS DE ACUMULACAO,CAPACIDADE DE 100L,MODELO HORIZONTAL,CORPO EM ACO CARBONO.FORNECIMENTO</v>
      </c>
      <c r="C18878" s="197" t="s">
        <v>37138</v>
      </c>
      <c r="D18878" s="197" t="s">
        <v>37139</v>
      </c>
      <c r="I18878" s="197" t="s">
        <v>30</v>
      </c>
      <c r="J18878" s="197" t="n">
        <v>1622.82</v>
      </c>
    </row>
    <row r="18879" customFormat="false" ht="12.75" hidden="true" customHeight="false" outlineLevel="0" collapsed="false">
      <c r="A18879" s="197" t="s">
        <v>37140</v>
      </c>
      <c r="B18879" s="197" t="str">
        <f aca="false">C18879&amp;D18879&amp;E18879&amp;F18879&amp;G18879&amp;H18879</f>
        <v>AQUECEDOR DE GAS DE ACUMULACAO,CAPACIDADE DE 100L,MODELO HORIZONTAL,CORPO EM ACO CARBONO.FORNECIMENTO</v>
      </c>
      <c r="C18879" s="197" t="s">
        <v>37138</v>
      </c>
      <c r="D18879" s="197" t="s">
        <v>37139</v>
      </c>
      <c r="I18879" s="197" t="s">
        <v>30</v>
      </c>
      <c r="J18879" s="197" t="n">
        <v>1622.82</v>
      </c>
    </row>
    <row r="18880" customFormat="false" ht="12.75" hidden="true" customHeight="false" outlineLevel="0" collapsed="false">
      <c r="A18880" s="197" t="s">
        <v>37141</v>
      </c>
      <c r="B18880" s="197" t="str">
        <f aca="false">C18880&amp;D18880&amp;E18880&amp;F18880&amp;G18880&amp;H18880</f>
        <v>AQUECEDOR A GAS DE ACUMULACAO,CAPACIDADE DE 100L,MODELO VERTICAL,CORPO EM ACO CARBONO.FORNECIMENTO</v>
      </c>
      <c r="C18880" s="197" t="s">
        <v>37142</v>
      </c>
      <c r="D18880" s="197" t="s">
        <v>37143</v>
      </c>
      <c r="I18880" s="197" t="s">
        <v>30</v>
      </c>
      <c r="J18880" s="197" t="n">
        <v>2227.15</v>
      </c>
    </row>
    <row r="18881" customFormat="false" ht="12.75" hidden="true" customHeight="false" outlineLevel="0" collapsed="false">
      <c r="A18881" s="197" t="s">
        <v>37144</v>
      </c>
      <c r="B18881" s="197" t="str">
        <f aca="false">C18881&amp;D18881&amp;E18881&amp;F18881&amp;G18881&amp;H18881</f>
        <v>AQUECEDOR A GAS DE ACUMULACAO,CAPACIDADE DE 100L,MODELO VERTICAL,CORPO EM ACO CARBONO.FORNECIMENTO</v>
      </c>
      <c r="C18881" s="197" t="s">
        <v>37142</v>
      </c>
      <c r="D18881" s="197" t="s">
        <v>37143</v>
      </c>
      <c r="I18881" s="197" t="s">
        <v>30</v>
      </c>
      <c r="J18881" s="197" t="n">
        <v>2227.15</v>
      </c>
    </row>
    <row r="18882" customFormat="false" ht="12.75" hidden="true" customHeight="false" outlineLevel="0" collapsed="false">
      <c r="A18882" s="197" t="s">
        <v>37145</v>
      </c>
      <c r="B18882" s="197" t="str">
        <f aca="false">C18882&amp;D18882&amp;E18882&amp;F18882&amp;G18882&amp;H18882</f>
        <v>AQUECEDOR A GAS DE ACUMULACAO,CAPACIDADE DE 200L,MODELO HORIZONTAL,CORPO EM ACO CARBONO.FORNECIMENTO</v>
      </c>
      <c r="C18882" s="197" t="s">
        <v>37146</v>
      </c>
      <c r="D18882" s="197" t="s">
        <v>37147</v>
      </c>
      <c r="I18882" s="197" t="s">
        <v>30</v>
      </c>
      <c r="J18882" s="197" t="n">
        <v>3065.73</v>
      </c>
    </row>
    <row r="18883" customFormat="false" ht="12.75" hidden="true" customHeight="false" outlineLevel="0" collapsed="false">
      <c r="A18883" s="197" t="s">
        <v>37148</v>
      </c>
      <c r="B18883" s="197" t="str">
        <f aca="false">C18883&amp;D18883&amp;E18883&amp;F18883&amp;G18883&amp;H18883</f>
        <v>AQUECEDOR A GAS DE ACUMULACAO,CAPACIDADE DE 200L,MODELO HORIZONTAL,CORPO EM ACO CARBONO.FORNECIMENTO</v>
      </c>
      <c r="C18883" s="197" t="s">
        <v>37146</v>
      </c>
      <c r="D18883" s="197" t="s">
        <v>37147</v>
      </c>
      <c r="I18883" s="197" t="s">
        <v>30</v>
      </c>
      <c r="J18883" s="197" t="n">
        <v>3065.73</v>
      </c>
    </row>
    <row r="18884" customFormat="false" ht="12.75" hidden="true" customHeight="false" outlineLevel="0" collapsed="false">
      <c r="A18884" s="197" t="s">
        <v>37149</v>
      </c>
      <c r="B18884" s="197" t="str">
        <f aca="false">C18884&amp;D18884&amp;E18884&amp;F18884&amp;G18884&amp;H18884</f>
        <v>AQUECEDOR A GAS DE ACUMULACAO,CAPACIDADE 200L,MODELO VERTICAL,CORPO EM ACO CARBONO.FORNECIMENTO</v>
      </c>
      <c r="C18884" s="197" t="s">
        <v>37150</v>
      </c>
      <c r="D18884" s="197" t="s">
        <v>37151</v>
      </c>
      <c r="I18884" s="197" t="s">
        <v>30</v>
      </c>
      <c r="J18884" s="197" t="n">
        <v>2544</v>
      </c>
    </row>
    <row r="18885" customFormat="false" ht="12.75" hidden="true" customHeight="false" outlineLevel="0" collapsed="false">
      <c r="A18885" s="197" t="s">
        <v>37152</v>
      </c>
      <c r="B18885" s="197" t="str">
        <f aca="false">C18885&amp;D18885&amp;E18885&amp;F18885&amp;G18885&amp;H18885</f>
        <v>AQUECEDOR A GAS DE ACUMULACAO,CAPACIDADE 200L,MODELO VERTICAL,CORPO EM ACO CARBONO.FORNECIMENTO</v>
      </c>
      <c r="C18885" s="197" t="s">
        <v>37150</v>
      </c>
      <c r="D18885" s="197" t="s">
        <v>37151</v>
      </c>
      <c r="I18885" s="197" t="s">
        <v>30</v>
      </c>
      <c r="J18885" s="197" t="n">
        <v>2544</v>
      </c>
    </row>
    <row r="18886" customFormat="false" ht="12.75" hidden="true" customHeight="false" outlineLevel="0" collapsed="false">
      <c r="A18886" s="197" t="s">
        <v>37153</v>
      </c>
      <c r="B18886" s="197" t="str">
        <f aca="false">C18886&amp;D18886&amp;E18886&amp;F18886&amp;G18886&amp;H18886</f>
        <v>AQUECEDOR A GAS DE ACUMULACAO,CAPACIDADE DE 250L,MODELO HORIZONTAL,CORPO EM ACO CARBONO.FORNECIMENTO</v>
      </c>
      <c r="C18886" s="197" t="s">
        <v>37154</v>
      </c>
      <c r="D18886" s="197" t="s">
        <v>37147</v>
      </c>
      <c r="I18886" s="197" t="s">
        <v>30</v>
      </c>
      <c r="J18886" s="197" t="n">
        <v>3271.02</v>
      </c>
    </row>
    <row r="18887" customFormat="false" ht="12.75" hidden="true" customHeight="false" outlineLevel="0" collapsed="false">
      <c r="A18887" s="197" t="s">
        <v>37155</v>
      </c>
      <c r="B18887" s="197" t="str">
        <f aca="false">C18887&amp;D18887&amp;E18887&amp;F18887&amp;G18887&amp;H18887</f>
        <v>AQUECEDOR A GAS DE ACUMULACAO,CAPACIDADE DE 250L,MODELO HORIZONTAL,CORPO EM ACO CARBONO.FORNECIMENTO</v>
      </c>
      <c r="C18887" s="197" t="s">
        <v>37154</v>
      </c>
      <c r="D18887" s="197" t="s">
        <v>37147</v>
      </c>
      <c r="I18887" s="197" t="s">
        <v>30</v>
      </c>
      <c r="J18887" s="197" t="n">
        <v>3271.02</v>
      </c>
    </row>
    <row r="18888" customFormat="false" ht="12.75" hidden="true" customHeight="false" outlineLevel="0" collapsed="false">
      <c r="A18888" s="197" t="s">
        <v>37156</v>
      </c>
      <c r="B18888" s="197" t="str">
        <f aca="false">C18888&amp;D18888&amp;E18888&amp;F18888&amp;G18888&amp;H18888</f>
        <v>AQUECEDOR A GAS DE ACUMULACAO,CAPACIDADE DE 250L,MODELO VERTICAL,CORPO EM ACO DE CARBONO.FORNECIMENTO</v>
      </c>
      <c r="C18888" s="197" t="s">
        <v>37157</v>
      </c>
      <c r="D18888" s="197" t="s">
        <v>37158</v>
      </c>
      <c r="I18888" s="197" t="s">
        <v>30</v>
      </c>
      <c r="J18888" s="197" t="n">
        <v>3113.16</v>
      </c>
    </row>
    <row r="18889" customFormat="false" ht="12.75" hidden="true" customHeight="false" outlineLevel="0" collapsed="false">
      <c r="A18889" s="197" t="s">
        <v>37159</v>
      </c>
      <c r="B18889" s="197" t="str">
        <f aca="false">C18889&amp;D18889&amp;E18889&amp;F18889&amp;G18889&amp;H18889</f>
        <v>AQUECEDOR A GAS DE ACUMULACAO,CAPACIDADE DE 250L,MODELO VERTICAL,CORPO EM ACO DE CARBONO.FORNECIMENTO</v>
      </c>
      <c r="C18889" s="197" t="s">
        <v>37157</v>
      </c>
      <c r="D18889" s="197" t="s">
        <v>37158</v>
      </c>
      <c r="I18889" s="197" t="s">
        <v>30</v>
      </c>
      <c r="J18889" s="197" t="n">
        <v>3113.16</v>
      </c>
    </row>
    <row r="18890" customFormat="false" ht="12.75" hidden="true" customHeight="false" outlineLevel="0" collapsed="false">
      <c r="A18890" s="197" t="s">
        <v>37160</v>
      </c>
      <c r="B18890" s="197" t="str">
        <f aca="false">C18890&amp;D18890&amp;E18890&amp;F18890&amp;G18890&amp;H18890</f>
        <v>AQUECEDOR A GAS DE ACUMULACAO,CAPACIDADE DE 300L,MODELO HORIZONTAL,CORPO EM ACO CARBONO.FORNECIMENTO</v>
      </c>
      <c r="C18890" s="197" t="s">
        <v>37161</v>
      </c>
      <c r="D18890" s="197" t="s">
        <v>37147</v>
      </c>
      <c r="I18890" s="197" t="s">
        <v>30</v>
      </c>
      <c r="J18890" s="197" t="n">
        <v>4139.38</v>
      </c>
    </row>
    <row r="18891" customFormat="false" ht="12.75" hidden="true" customHeight="false" outlineLevel="0" collapsed="false">
      <c r="A18891" s="197" t="s">
        <v>37162</v>
      </c>
      <c r="B18891" s="197" t="str">
        <f aca="false">C18891&amp;D18891&amp;E18891&amp;F18891&amp;G18891&amp;H18891</f>
        <v>AQUECEDOR A GAS DE ACUMULACAO,CAPACIDADE DE 300L,MODELO HORIZONTAL,CORPO EM ACO CARBONO.FORNECIMENTO</v>
      </c>
      <c r="C18891" s="197" t="s">
        <v>37161</v>
      </c>
      <c r="D18891" s="197" t="s">
        <v>37147</v>
      </c>
      <c r="I18891" s="197" t="s">
        <v>30</v>
      </c>
      <c r="J18891" s="197" t="n">
        <v>4139.38</v>
      </c>
    </row>
    <row r="18892" customFormat="false" ht="12.75" hidden="true" customHeight="false" outlineLevel="0" collapsed="false">
      <c r="A18892" s="197" t="s">
        <v>37163</v>
      </c>
      <c r="B18892" s="197" t="str">
        <f aca="false">C18892&amp;D18892&amp;E18892&amp;F18892&amp;G18892&amp;H18892</f>
        <v>AQUECEDOR A GAS DE ACUMULACAO,CAPACIDADE DE 300L,MODELO VERTICAL,CORPO EM ACO CARBONO.FORNECIMENTO</v>
      </c>
      <c r="C18892" s="197" t="s">
        <v>37164</v>
      </c>
      <c r="D18892" s="197" t="s">
        <v>37143</v>
      </c>
      <c r="I18892" s="197" t="s">
        <v>30</v>
      </c>
      <c r="J18892" s="197" t="n">
        <v>3199.93</v>
      </c>
    </row>
    <row r="18893" customFormat="false" ht="12.75" hidden="true" customHeight="false" outlineLevel="0" collapsed="false">
      <c r="A18893" s="197" t="s">
        <v>37165</v>
      </c>
      <c r="B18893" s="197" t="str">
        <f aca="false">C18893&amp;D18893&amp;E18893&amp;F18893&amp;G18893&amp;H18893</f>
        <v>AQUECEDOR A GAS DE ACUMULACAO,CAPACIDADE DE 300L,MODELO VERTICAL,CORPO EM ACO CARBONO.FORNECIMENTO</v>
      </c>
      <c r="C18893" s="197" t="s">
        <v>37164</v>
      </c>
      <c r="D18893" s="197" t="s">
        <v>37143</v>
      </c>
      <c r="I18893" s="197" t="s">
        <v>30</v>
      </c>
      <c r="J18893" s="197" t="n">
        <v>3199.93</v>
      </c>
    </row>
    <row r="18894" customFormat="false" ht="12.75" hidden="true" customHeight="false" outlineLevel="0" collapsed="false">
      <c r="A18894" s="197" t="s">
        <v>37166</v>
      </c>
      <c r="B18894" s="197" t="str">
        <f aca="false">C18894&amp;D18894&amp;E18894&amp;F18894&amp;G18894&amp;H18894</f>
        <v>AQUECEDOR A GAS DE ACUMULACAO,CAPACIDADE DE 500L,MODELO HORIZONTAL,CORPO EM ACO CARBONO.FORNECIMENTO</v>
      </c>
      <c r="C18894" s="197" t="s">
        <v>37167</v>
      </c>
      <c r="D18894" s="197" t="s">
        <v>37147</v>
      </c>
      <c r="I18894" s="197" t="s">
        <v>30</v>
      </c>
      <c r="J18894" s="197" t="n">
        <v>4980.2</v>
      </c>
    </row>
    <row r="18895" customFormat="false" ht="12.75" hidden="true" customHeight="false" outlineLevel="0" collapsed="false">
      <c r="A18895" s="197" t="s">
        <v>37168</v>
      </c>
      <c r="B18895" s="197" t="str">
        <f aca="false">C18895&amp;D18895&amp;E18895&amp;F18895&amp;G18895&amp;H18895</f>
        <v>AQUECEDOR A GAS DE ACUMULACAO,CAPACIDADE DE 500L,MODELO HORIZONTAL,CORPO EM ACO CARBONO.FORNECIMENTO</v>
      </c>
      <c r="C18895" s="197" t="s">
        <v>37167</v>
      </c>
      <c r="D18895" s="197" t="s">
        <v>37147</v>
      </c>
      <c r="I18895" s="197" t="s">
        <v>30</v>
      </c>
      <c r="J18895" s="197" t="n">
        <v>4980.2</v>
      </c>
    </row>
    <row r="18896" customFormat="false" ht="12.75" hidden="true" customHeight="false" outlineLevel="0" collapsed="false">
      <c r="A18896" s="197" t="s">
        <v>37169</v>
      </c>
      <c r="B18896" s="197" t="str">
        <f aca="false">C18896&amp;D18896&amp;E18896&amp;F18896&amp;G18896&amp;H18896</f>
        <v>AQUECEDOR A GAS DE ACUMULACAO,CAPACIDADE DE 500L,MODELO VERTICAL,CORPO EM ACO CARBONO.FORNECIMENTO</v>
      </c>
      <c r="C18896" s="197" t="s">
        <v>37170</v>
      </c>
      <c r="D18896" s="197" t="s">
        <v>37143</v>
      </c>
      <c r="I18896" s="197" t="s">
        <v>30</v>
      </c>
      <c r="J18896" s="197" t="n">
        <v>3987.25</v>
      </c>
    </row>
    <row r="18897" customFormat="false" ht="12.75" hidden="true" customHeight="false" outlineLevel="0" collapsed="false">
      <c r="A18897" s="197" t="s">
        <v>37171</v>
      </c>
      <c r="B18897" s="197" t="str">
        <f aca="false">C18897&amp;D18897&amp;E18897&amp;F18897&amp;G18897&amp;H18897</f>
        <v>AQUECEDOR A GAS DE ACUMULACAO,CAPACIDADE DE 500L,MODELO VERTICAL,CORPO EM ACO CARBONO.FORNECIMENTO</v>
      </c>
      <c r="C18897" s="197" t="s">
        <v>37170</v>
      </c>
      <c r="D18897" s="197" t="s">
        <v>37143</v>
      </c>
      <c r="I18897" s="197" t="s">
        <v>30</v>
      </c>
      <c r="J18897" s="197" t="n">
        <v>3987.25</v>
      </c>
    </row>
    <row r="18898" customFormat="false" ht="12.75" hidden="true" customHeight="false" outlineLevel="0" collapsed="false">
      <c r="A18898" s="197" t="s">
        <v>37172</v>
      </c>
      <c r="B18898" s="197" t="str">
        <f aca="false">C18898&amp;D18898&amp;E18898&amp;F18898&amp;G18898&amp;H18898</f>
        <v>AQUECEDOR A GAS DE ACUMULACAO,CAPACIDADE DE 750L,MODELO HORIZONTAL,CORPO EM ACO CARBONO.FORNECIMENTO</v>
      </c>
      <c r="C18898" s="197" t="s">
        <v>37173</v>
      </c>
      <c r="D18898" s="197" t="s">
        <v>37147</v>
      </c>
      <c r="I18898" s="197" t="s">
        <v>30</v>
      </c>
      <c r="J18898" s="197" t="n">
        <v>6279.79</v>
      </c>
    </row>
    <row r="18899" customFormat="false" ht="12.75" hidden="true" customHeight="false" outlineLevel="0" collapsed="false">
      <c r="A18899" s="197" t="s">
        <v>37174</v>
      </c>
      <c r="B18899" s="197" t="str">
        <f aca="false">C18899&amp;D18899&amp;E18899&amp;F18899&amp;G18899&amp;H18899</f>
        <v>AQUECEDOR A GAS DE ACUMULACAO,CAPACIDADE DE 750L,MODELO HORIZONTAL,CORPO EM ACO CARBONO.FORNECIMENTO</v>
      </c>
      <c r="C18899" s="197" t="s">
        <v>37173</v>
      </c>
      <c r="D18899" s="197" t="s">
        <v>37147</v>
      </c>
      <c r="I18899" s="197" t="s">
        <v>30</v>
      </c>
      <c r="J18899" s="197" t="n">
        <v>6279.79</v>
      </c>
    </row>
    <row r="18900" customFormat="false" ht="12.75" hidden="true" customHeight="false" outlineLevel="0" collapsed="false">
      <c r="A18900" s="197" t="s">
        <v>37175</v>
      </c>
      <c r="B18900" s="197" t="str">
        <f aca="false">C18900&amp;D18900&amp;E18900&amp;F18900&amp;G18900&amp;H18900</f>
        <v>AQUECEDOR A GAS DE ACUMULACAO,CAPACIDADE DE 750L,MODELO VERTICAL,CORPO EM ACO CARBONO.FORNECIMENTO</v>
      </c>
      <c r="C18900" s="197" t="s">
        <v>37176</v>
      </c>
      <c r="D18900" s="197" t="s">
        <v>37143</v>
      </c>
      <c r="I18900" s="197" t="s">
        <v>30</v>
      </c>
      <c r="J18900" s="197" t="n">
        <v>7097.87</v>
      </c>
    </row>
    <row r="18901" customFormat="false" ht="12.75" hidden="true" customHeight="false" outlineLevel="0" collapsed="false">
      <c r="A18901" s="197" t="s">
        <v>37177</v>
      </c>
      <c r="B18901" s="197" t="str">
        <f aca="false">C18901&amp;D18901&amp;E18901&amp;F18901&amp;G18901&amp;H18901</f>
        <v>AQUECEDOR A GAS DE ACUMULACAO,CAPACIDADE DE 750L,MODELO VERTICAL,CORPO EM ACO CARBONO.FORNECIMENTO</v>
      </c>
      <c r="C18901" s="197" t="s">
        <v>37176</v>
      </c>
      <c r="D18901" s="197" t="s">
        <v>37143</v>
      </c>
      <c r="I18901" s="197" t="s">
        <v>30</v>
      </c>
      <c r="J18901" s="197" t="n">
        <v>7097.87</v>
      </c>
    </row>
    <row r="18902" customFormat="false" ht="12.75" hidden="true" customHeight="false" outlineLevel="0" collapsed="false">
      <c r="A18902" s="197" t="s">
        <v>37178</v>
      </c>
      <c r="B18902" s="197" t="str">
        <f aca="false">C18902&amp;D18902&amp;E18902&amp;F18902&amp;G18902&amp;H18902</f>
        <v>AQUECEDOR A GAS DE ACUMULACAO,CAPACIDADE DE 1000L,MODELO HORIZONTAL,CORPO EM ACO CARBONO.FORNECIMENTO</v>
      </c>
      <c r="C18902" s="197" t="s">
        <v>37179</v>
      </c>
      <c r="D18902" s="197" t="s">
        <v>37139</v>
      </c>
      <c r="I18902" s="197" t="s">
        <v>30</v>
      </c>
      <c r="J18902" s="197" t="n">
        <v>7332.75</v>
      </c>
    </row>
    <row r="18903" customFormat="false" ht="12.75" hidden="true" customHeight="false" outlineLevel="0" collapsed="false">
      <c r="A18903" s="197" t="s">
        <v>37180</v>
      </c>
      <c r="B18903" s="197" t="str">
        <f aca="false">C18903&amp;D18903&amp;E18903&amp;F18903&amp;G18903&amp;H18903</f>
        <v>AQUECEDOR A GAS DE ACUMULACAO,CAPACIDADE DE 1000L,MODELO HORIZONTAL,CORPO EM ACO CARBONO.FORNECIMENTO</v>
      </c>
      <c r="C18903" s="197" t="s">
        <v>37179</v>
      </c>
      <c r="D18903" s="197" t="s">
        <v>37139</v>
      </c>
      <c r="I18903" s="197" t="s">
        <v>30</v>
      </c>
      <c r="J18903" s="197" t="n">
        <v>7332.75</v>
      </c>
    </row>
    <row r="18904" customFormat="false" ht="12.75" hidden="true" customHeight="false" outlineLevel="0" collapsed="false">
      <c r="A18904" s="197" t="s">
        <v>37181</v>
      </c>
      <c r="B18904" s="197" t="str">
        <f aca="false">C18904&amp;D18904&amp;E18904&amp;F18904&amp;G18904&amp;H18904</f>
        <v>AQUECEDOR A GAS DE ACUMULACAO,CAPACIDADE DE 1000L,MODELO VERTICAL,CORPO EM ACO CARBONO.FORNECIMENTO</v>
      </c>
      <c r="C18904" s="197" t="s">
        <v>37182</v>
      </c>
      <c r="D18904" s="197" t="s">
        <v>37183</v>
      </c>
      <c r="I18904" s="197" t="s">
        <v>30</v>
      </c>
      <c r="J18904" s="197" t="n">
        <v>8203.57</v>
      </c>
    </row>
    <row r="18905" customFormat="false" ht="12.75" hidden="true" customHeight="false" outlineLevel="0" collapsed="false">
      <c r="A18905" s="197" t="s">
        <v>37184</v>
      </c>
      <c r="B18905" s="197" t="str">
        <f aca="false">C18905&amp;D18905&amp;E18905&amp;F18905&amp;G18905&amp;H18905</f>
        <v>AQUECEDOR A GAS DE ACUMULACAO,CAPACIDADE DE 1000L,MODELO VERTICAL,CORPO EM ACO CARBONO.FORNECIMENTO</v>
      </c>
      <c r="C18905" s="197" t="s">
        <v>37182</v>
      </c>
      <c r="D18905" s="197" t="s">
        <v>37183</v>
      </c>
      <c r="I18905" s="197" t="s">
        <v>30</v>
      </c>
      <c r="J18905" s="197" t="n">
        <v>8203.57</v>
      </c>
    </row>
    <row r="18906" customFormat="false" ht="12.75" hidden="true" customHeight="false" outlineLevel="0" collapsed="false">
      <c r="A18906" s="197" t="s">
        <v>37185</v>
      </c>
      <c r="B18906" s="197" t="str">
        <f aca="false">C18906&amp;D18906&amp;E18906&amp;F18906&amp;G18906&amp;H18906</f>
        <v>AQUECEDOR A GAS DE PASSAGEM,RESIDENCIAL,EM CHAPA ESMALTADA,BRANCO,DE 6L/MIN.FORNECIMENTO</v>
      </c>
      <c r="C18906" s="197" t="s">
        <v>37186</v>
      </c>
      <c r="D18906" s="197" t="s">
        <v>37187</v>
      </c>
      <c r="I18906" s="197" t="s">
        <v>30</v>
      </c>
      <c r="J18906" s="197" t="n">
        <v>445.97</v>
      </c>
    </row>
    <row r="18907" customFormat="false" ht="12.75" hidden="true" customHeight="false" outlineLevel="0" collapsed="false">
      <c r="A18907" s="197" t="s">
        <v>37188</v>
      </c>
      <c r="B18907" s="197" t="str">
        <f aca="false">C18907&amp;D18907&amp;E18907&amp;F18907&amp;G18907&amp;H18907</f>
        <v>AQUECEDOR A GAS DE PASSAGEM,RESIDENCIAL,EM CHAPA ESMALTADA,BRANCO,DE 6L/MIN.FORNECIMENTO</v>
      </c>
      <c r="C18907" s="197" t="s">
        <v>37186</v>
      </c>
      <c r="D18907" s="197" t="s">
        <v>37187</v>
      </c>
      <c r="I18907" s="197" t="s">
        <v>30</v>
      </c>
      <c r="J18907" s="197" t="n">
        <v>445.97</v>
      </c>
    </row>
    <row r="18908" customFormat="false" ht="12.75" hidden="true" customHeight="false" outlineLevel="0" collapsed="false">
      <c r="A18908" s="197" t="s">
        <v>37189</v>
      </c>
      <c r="B18908" s="197" t="str">
        <f aca="false">C18908&amp;D18908&amp;E18908&amp;F18908&amp;G18908&amp;H18908</f>
        <v>AQUECEDOR A GAS DE PASSAGEM,RESIDENCIAL,EM CHAPA ESMALTADA,BRANCO,DE 12L/MIN.FORNECIMENTO</v>
      </c>
      <c r="C18908" s="197" t="s">
        <v>37186</v>
      </c>
      <c r="D18908" s="197" t="s">
        <v>37190</v>
      </c>
      <c r="I18908" s="197" t="s">
        <v>30</v>
      </c>
      <c r="J18908" s="197" t="n">
        <v>858.35</v>
      </c>
    </row>
    <row r="18909" customFormat="false" ht="12.75" hidden="true" customHeight="false" outlineLevel="0" collapsed="false">
      <c r="A18909" s="197" t="s">
        <v>37191</v>
      </c>
      <c r="B18909" s="197" t="str">
        <f aca="false">C18909&amp;D18909&amp;E18909&amp;F18909&amp;G18909&amp;H18909</f>
        <v>AQUECEDOR A GAS DE PASSAGEM,RESIDENCIAL,EM CHAPA ESMALTADA,BRANCO,DE 12L/MIN.FORNECIMENTO</v>
      </c>
      <c r="C18909" s="197" t="s">
        <v>37186</v>
      </c>
      <c r="D18909" s="197" t="s">
        <v>37190</v>
      </c>
      <c r="I18909" s="197" t="s">
        <v>30</v>
      </c>
      <c r="J18909" s="197" t="n">
        <v>858.35</v>
      </c>
    </row>
    <row r="18910" customFormat="false" ht="12.75" hidden="true" customHeight="false" outlineLevel="0" collapsed="false">
      <c r="A18910" s="197" t="s">
        <v>37192</v>
      </c>
      <c r="B18910" s="197" t="str">
        <f aca="false">C18910&amp;D18910&amp;E18910&amp;F18910&amp;G18910&amp;H18910</f>
        <v>AQUECEDOR A GAS DE PASSAGEM,RESIDENCIAL,EM CHAPA ESMALTADA,BRANCO,DE 18L/MIN.FORNECIMENTO</v>
      </c>
      <c r="C18910" s="197" t="s">
        <v>37186</v>
      </c>
      <c r="D18910" s="197" t="s">
        <v>37193</v>
      </c>
      <c r="I18910" s="197" t="s">
        <v>30</v>
      </c>
      <c r="J18910" s="197" t="n">
        <v>1080.61</v>
      </c>
    </row>
    <row r="18911" customFormat="false" ht="12.75" hidden="true" customHeight="false" outlineLevel="0" collapsed="false">
      <c r="A18911" s="197" t="s">
        <v>37194</v>
      </c>
      <c r="B18911" s="197" t="str">
        <f aca="false">C18911&amp;D18911&amp;E18911&amp;F18911&amp;G18911&amp;H18911</f>
        <v>AQUECEDOR A GAS DE PASSAGEM,RESIDENCIAL,EM CHAPA ESMALTADA,BRANCO,DE 18L/MIN.FORNECIMENTO</v>
      </c>
      <c r="C18911" s="197" t="s">
        <v>37186</v>
      </c>
      <c r="D18911" s="197" t="s">
        <v>37193</v>
      </c>
      <c r="I18911" s="197" t="s">
        <v>30</v>
      </c>
      <c r="J18911" s="197" t="n">
        <v>1080.61</v>
      </c>
    </row>
    <row r="18912" customFormat="false" ht="12.75" hidden="true" customHeight="false" outlineLevel="0" collapsed="false">
      <c r="A18912" s="197" t="s">
        <v>37195</v>
      </c>
      <c r="B18912" s="197" t="str">
        <f aca="false">C18912&amp;D18912&amp;E18912&amp;F18912&amp;G18912&amp;H18912</f>
        <v>AQUECEDOR A GAS DE PASSAGEM,RESIDENCIAL,EM CHAPA ESMALTADA,BRANCO,DE 22L/MIN.FORNECIMENTO</v>
      </c>
      <c r="C18912" s="197" t="s">
        <v>37186</v>
      </c>
      <c r="D18912" s="197" t="s">
        <v>37196</v>
      </c>
      <c r="I18912" s="197" t="s">
        <v>30</v>
      </c>
      <c r="J18912" s="197" t="n">
        <v>2064.78</v>
      </c>
    </row>
    <row r="18913" customFormat="false" ht="12.75" hidden="true" customHeight="false" outlineLevel="0" collapsed="false">
      <c r="A18913" s="197" t="s">
        <v>37197</v>
      </c>
      <c r="B18913" s="197" t="str">
        <f aca="false">C18913&amp;D18913&amp;E18913&amp;F18913&amp;G18913&amp;H18913</f>
        <v>AQUECEDOR A GAS DE PASSAGEM,RESIDENCIAL,EM CHAPA ESMALTADA,BRANCO,DE 22L/MIN.FORNECIMENTO</v>
      </c>
      <c r="C18913" s="197" t="s">
        <v>37186</v>
      </c>
      <c r="D18913" s="197" t="s">
        <v>37196</v>
      </c>
      <c r="I18913" s="197" t="s">
        <v>30</v>
      </c>
      <c r="J18913" s="197" t="n">
        <v>2064.78</v>
      </c>
    </row>
    <row r="18914" customFormat="false" ht="12.75" hidden="true" customHeight="false" outlineLevel="0" collapsed="false">
      <c r="A18914" s="197" t="s">
        <v>37198</v>
      </c>
      <c r="B18914" s="197" t="str">
        <f aca="false">C18914&amp;D18914&amp;E18914&amp;F18914&amp;G18914&amp;H18914</f>
        <v>AQUECEDOR ELETRICO DE ACUMULACAO,AUTOMATICO,CAPACIDADE DE 100L,EM COBRE.FORNECIMENTO</v>
      </c>
      <c r="C18914" s="197" t="s">
        <v>37199</v>
      </c>
      <c r="D18914" s="197" t="s">
        <v>37200</v>
      </c>
      <c r="I18914" s="197" t="s">
        <v>30</v>
      </c>
      <c r="J18914" s="197" t="n">
        <v>1212</v>
      </c>
    </row>
    <row r="18915" customFormat="false" ht="12.75" hidden="true" customHeight="false" outlineLevel="0" collapsed="false">
      <c r="A18915" s="197" t="s">
        <v>37201</v>
      </c>
      <c r="B18915" s="197" t="str">
        <f aca="false">C18915&amp;D18915&amp;E18915&amp;F18915&amp;G18915&amp;H18915</f>
        <v>AQUECEDOR ELETRICO DE ACUMULACAO,AUTOMATICO,CAPACIDADE DE 100L,EM COBRE.FORNECIMENTO</v>
      </c>
      <c r="C18915" s="197" t="s">
        <v>37199</v>
      </c>
      <c r="D18915" s="197" t="s">
        <v>37200</v>
      </c>
      <c r="I18915" s="197" t="s">
        <v>30</v>
      </c>
      <c r="J18915" s="197" t="n">
        <v>1212</v>
      </c>
    </row>
    <row r="18916" customFormat="false" ht="12.75" hidden="true" customHeight="false" outlineLevel="0" collapsed="false">
      <c r="A18916" s="197" t="s">
        <v>37202</v>
      </c>
      <c r="B18916" s="197" t="str">
        <f aca="false">C18916&amp;D18916&amp;E18916&amp;F18916&amp;G18916&amp;H18916</f>
        <v>AQUECEDOR ELETRICO DE ACUMULACAO,AUTOMATICO,CAPACIDADE DE 200L,EM COBRE.FORNECIMENTO</v>
      </c>
      <c r="C18916" s="197" t="s">
        <v>37203</v>
      </c>
      <c r="D18916" s="197" t="s">
        <v>37200</v>
      </c>
      <c r="I18916" s="197" t="s">
        <v>30</v>
      </c>
      <c r="J18916" s="197" t="n">
        <v>1850.43</v>
      </c>
    </row>
    <row r="18917" customFormat="false" ht="12.75" hidden="true" customHeight="false" outlineLevel="0" collapsed="false">
      <c r="A18917" s="197" t="s">
        <v>37204</v>
      </c>
      <c r="B18917" s="197" t="str">
        <f aca="false">C18917&amp;D18917&amp;E18917&amp;F18917&amp;G18917&amp;H18917</f>
        <v>AQUECEDOR ELETRICO DE ACUMULACAO,AUTOMATICO,CAPACIDADE DE 200L,EM COBRE.FORNECIMENTO</v>
      </c>
      <c r="C18917" s="197" t="s">
        <v>37203</v>
      </c>
      <c r="D18917" s="197" t="s">
        <v>37200</v>
      </c>
      <c r="I18917" s="197" t="s">
        <v>30</v>
      </c>
      <c r="J18917" s="197" t="n">
        <v>1850.43</v>
      </c>
    </row>
    <row r="18918" customFormat="false" ht="12.75" hidden="true" customHeight="false" outlineLevel="0" collapsed="false">
      <c r="A18918" s="197" t="s">
        <v>37205</v>
      </c>
      <c r="B18918" s="197" t="str">
        <f aca="false">C18918&amp;D18918&amp;E18918&amp;F18918&amp;G18918&amp;H18918</f>
        <v>AQUECEDOR ELETRICO DE ACUMULACAO,AUTOMATICO,CAPACIDADE DE 500L,EM COBRE.FORNECIMENTO</v>
      </c>
      <c r="C18918" s="197" t="s">
        <v>37206</v>
      </c>
      <c r="D18918" s="197" t="s">
        <v>37200</v>
      </c>
      <c r="I18918" s="197" t="s">
        <v>30</v>
      </c>
      <c r="J18918" s="197" t="n">
        <v>3629.99</v>
      </c>
    </row>
    <row r="18919" customFormat="false" ht="12.75" hidden="true" customHeight="false" outlineLevel="0" collapsed="false">
      <c r="A18919" s="197" t="s">
        <v>37207</v>
      </c>
      <c r="B18919" s="197" t="str">
        <f aca="false">C18919&amp;D18919&amp;E18919&amp;F18919&amp;G18919&amp;H18919</f>
        <v>AQUECEDOR ELETRICO DE ACUMULACAO,AUTOMATICO,CAPACIDADE DE 500L,EM COBRE.FORNECIMENTO</v>
      </c>
      <c r="C18919" s="197" t="s">
        <v>37206</v>
      </c>
      <c r="D18919" s="197" t="s">
        <v>37200</v>
      </c>
      <c r="I18919" s="197" t="s">
        <v>30</v>
      </c>
      <c r="J18919" s="197" t="n">
        <v>3629.99</v>
      </c>
    </row>
    <row r="18920" customFormat="false" ht="12.75" hidden="true" customHeight="false" outlineLevel="0" collapsed="false">
      <c r="A18920" s="197" t="s">
        <v>37208</v>
      </c>
      <c r="B18920" s="197" t="str">
        <f aca="false">C18920&amp;D18920&amp;E18920&amp;F18920&amp;G18920&amp;H18920</f>
        <v>AQUECEDOR ELETRICO DE ACUMULACAO,AUTOMATICO,CAPACIDADE DE 750L,EM COBRE.FORNECIMENTO</v>
      </c>
      <c r="C18920" s="197" t="s">
        <v>37209</v>
      </c>
      <c r="D18920" s="197" t="s">
        <v>37200</v>
      </c>
      <c r="I18920" s="197" t="s">
        <v>30</v>
      </c>
      <c r="J18920" s="197" t="n">
        <v>5631.47</v>
      </c>
    </row>
    <row r="18921" customFormat="false" ht="12.75" hidden="true" customHeight="false" outlineLevel="0" collapsed="false">
      <c r="A18921" s="197" t="s">
        <v>37210</v>
      </c>
      <c r="B18921" s="197" t="str">
        <f aca="false">C18921&amp;D18921&amp;E18921&amp;F18921&amp;G18921&amp;H18921</f>
        <v>AQUECEDOR ELETRICO DE ACUMULACAO,AUTOMATICO,CAPACIDADE DE 750L,EM COBRE.FORNECIMENTO</v>
      </c>
      <c r="C18921" s="197" t="s">
        <v>37209</v>
      </c>
      <c r="D18921" s="197" t="s">
        <v>37200</v>
      </c>
      <c r="I18921" s="197" t="s">
        <v>30</v>
      </c>
      <c r="J18921" s="197" t="n">
        <v>5631.47</v>
      </c>
    </row>
    <row r="18922" customFormat="false" ht="12.75" hidden="true" customHeight="false" outlineLevel="0" collapsed="false">
      <c r="A18922" s="197" t="s">
        <v>37211</v>
      </c>
      <c r="B18922" s="197" t="str">
        <f aca="false">C18922&amp;D18922&amp;E18922&amp;F18922&amp;G18922&amp;H18922</f>
        <v>AQUECEDOR ELETRICO DE ACUMULACAO,AUTOMATICO,CAPACIDADE DE 1.000L,EM COBRE.FORNECIMENTO</v>
      </c>
      <c r="C18922" s="197" t="s">
        <v>37212</v>
      </c>
      <c r="D18922" s="197" t="s">
        <v>37213</v>
      </c>
      <c r="I18922" s="197" t="s">
        <v>30</v>
      </c>
      <c r="J18922" s="197" t="n">
        <v>6718.85</v>
      </c>
    </row>
    <row r="18923" customFormat="false" ht="12.75" hidden="true" customHeight="false" outlineLevel="0" collapsed="false">
      <c r="A18923" s="197" t="s">
        <v>37214</v>
      </c>
      <c r="B18923" s="197" t="str">
        <f aca="false">C18923&amp;D18923&amp;E18923&amp;F18923&amp;G18923&amp;H18923</f>
        <v>AQUECEDOR ELETRICO DE ACUMULACAO,AUTOMATICO,CAPACIDADE DE 1.000L,EM COBRE.FORNECIMENTO</v>
      </c>
      <c r="C18923" s="197" t="s">
        <v>37212</v>
      </c>
      <c r="D18923" s="197" t="s">
        <v>37213</v>
      </c>
      <c r="I18923" s="197" t="s">
        <v>30</v>
      </c>
      <c r="J18923" s="197" t="n">
        <v>6718.85</v>
      </c>
    </row>
    <row r="18924" customFormat="false" ht="12.75" hidden="true" customHeight="false" outlineLevel="0" collapsed="false">
      <c r="A18924" s="197" t="s">
        <v>37215</v>
      </c>
      <c r="B18924" s="197" t="str">
        <f aca="false">C18924&amp;D18924&amp;E18924&amp;F18924&amp;G18924&amp;H18924</f>
        <v>FOGAO A GAS RESIDENCIAL,BRANCO,COM 4 BOCAS.FORNECIMENTO</v>
      </c>
      <c r="C18924" s="197" t="s">
        <v>37216</v>
      </c>
      <c r="I18924" s="197" t="s">
        <v>30</v>
      </c>
      <c r="J18924" s="197" t="n">
        <v>379</v>
      </c>
    </row>
    <row r="18925" customFormat="false" ht="12.75" hidden="true" customHeight="false" outlineLevel="0" collapsed="false">
      <c r="A18925" s="197" t="s">
        <v>37217</v>
      </c>
      <c r="B18925" s="197" t="str">
        <f aca="false">C18925&amp;D18925&amp;E18925&amp;F18925&amp;G18925&amp;H18925</f>
        <v>FOGAO A GAS RESIDENCIAL,BRANCO,COM 4 BOCAS.FORNECIMENTO</v>
      </c>
      <c r="C18925" s="197" t="s">
        <v>37216</v>
      </c>
      <c r="I18925" s="197" t="s">
        <v>30</v>
      </c>
      <c r="J18925" s="197" t="n">
        <v>379</v>
      </c>
    </row>
    <row r="18926" customFormat="false" ht="12.75" hidden="true" customHeight="false" outlineLevel="0" collapsed="false">
      <c r="A18926" s="197" t="s">
        <v>37218</v>
      </c>
      <c r="B18926" s="197" t="str">
        <f aca="false">C18926&amp;D18926&amp;E18926&amp;F18926&amp;G18926&amp;H18926</f>
        <v>FOGAO A GAS RESIDENCIAL,BRANCO,COM 6 BOCAS.FORNECIMENTO</v>
      </c>
      <c r="C18926" s="197" t="s">
        <v>37219</v>
      </c>
      <c r="I18926" s="197" t="s">
        <v>30</v>
      </c>
      <c r="J18926" s="197" t="n">
        <v>586.07</v>
      </c>
    </row>
    <row r="18927" customFormat="false" ht="12.75" hidden="true" customHeight="false" outlineLevel="0" collapsed="false">
      <c r="A18927" s="197" t="s">
        <v>37220</v>
      </c>
      <c r="B18927" s="197" t="str">
        <f aca="false">C18927&amp;D18927&amp;E18927&amp;F18927&amp;G18927&amp;H18927</f>
        <v>FOGAO A GAS RESIDENCIAL,BRANCO,COM 6 BOCAS.FORNECIMENTO</v>
      </c>
      <c r="C18927" s="197" t="s">
        <v>37219</v>
      </c>
      <c r="I18927" s="197" t="s">
        <v>30</v>
      </c>
      <c r="J18927" s="197" t="n">
        <v>586.07</v>
      </c>
    </row>
    <row r="18928" customFormat="false" ht="12.75" hidden="true" customHeight="false" outlineLevel="0" collapsed="false">
      <c r="A18928" s="197" t="s">
        <v>37221</v>
      </c>
      <c r="B18928" s="197" t="str">
        <f aca="false">C18928&amp;D18928&amp;E18928&amp;F18928&amp;G18928&amp;H18928</f>
        <v>FOGAO A GAS,INDUSTRIAL,COM 6 BOCAS,FORNO,GRELHA DE 40X40CM E PERFIL DE 5CM.FORNECIMENTO</v>
      </c>
      <c r="C18928" s="197" t="s">
        <v>37222</v>
      </c>
      <c r="D18928" s="197" t="s">
        <v>37223</v>
      </c>
      <c r="I18928" s="197" t="s">
        <v>30</v>
      </c>
      <c r="J18928" s="197" t="n">
        <v>1071</v>
      </c>
    </row>
    <row r="18929" customFormat="false" ht="12.75" hidden="true" customHeight="false" outlineLevel="0" collapsed="false">
      <c r="A18929" s="197" t="s">
        <v>37224</v>
      </c>
      <c r="B18929" s="197" t="str">
        <f aca="false">C18929&amp;D18929&amp;E18929&amp;F18929&amp;G18929&amp;H18929</f>
        <v>FOGAO A GAS,INDUSTRIAL,COM 6 BOCAS,FORNO,GRELHA DE 40X40CM E PERFIL DE 5CM.FORNECIMENTO</v>
      </c>
      <c r="C18929" s="197" t="s">
        <v>37222</v>
      </c>
      <c r="D18929" s="197" t="s">
        <v>37223</v>
      </c>
      <c r="I18929" s="197" t="s">
        <v>30</v>
      </c>
      <c r="J18929" s="197" t="n">
        <v>1071</v>
      </c>
    </row>
    <row r="18930" customFormat="false" ht="12.75" hidden="true" customHeight="false" outlineLevel="0" collapsed="false">
      <c r="A18930" s="197" t="s">
        <v>37225</v>
      </c>
      <c r="B18930" s="197" t="str">
        <f aca="false">C18930&amp;D18930&amp;E18930&amp;F18930&amp;G18930&amp;H18930</f>
        <v>FOGAO A GAS,INDUSTRIAL,COM 4 BOCAS,FORNO,GRELHA DE 30X30CM E PERFIL DE 5CM.FORNECIMENTO</v>
      </c>
      <c r="C18930" s="197" t="s">
        <v>37226</v>
      </c>
      <c r="D18930" s="197" t="s">
        <v>37223</v>
      </c>
      <c r="I18930" s="197" t="s">
        <v>30</v>
      </c>
      <c r="J18930" s="197" t="n">
        <v>771.47</v>
      </c>
    </row>
    <row r="18931" customFormat="false" ht="12.75" hidden="true" customHeight="false" outlineLevel="0" collapsed="false">
      <c r="A18931" s="197" t="s">
        <v>37227</v>
      </c>
      <c r="B18931" s="197" t="str">
        <f aca="false">C18931&amp;D18931&amp;E18931&amp;F18931&amp;G18931&amp;H18931</f>
        <v>FOGAO A GAS,INDUSTRIAL,COM 4 BOCAS,FORNO,GRELHA DE 30X30CM E PERFIL DE 5CM.FORNECIMENTO</v>
      </c>
      <c r="C18931" s="197" t="s">
        <v>37226</v>
      </c>
      <c r="D18931" s="197" t="s">
        <v>37223</v>
      </c>
      <c r="I18931" s="197" t="s">
        <v>30</v>
      </c>
      <c r="J18931" s="197" t="n">
        <v>771.47</v>
      </c>
    </row>
    <row r="18932" customFormat="false" ht="12.75" hidden="true" customHeight="false" outlineLevel="0" collapsed="false">
      <c r="A18932" s="197" t="s">
        <v>37228</v>
      </c>
      <c r="B18932" s="197" t="str">
        <f aca="false">C18932&amp;D18932&amp;E18932&amp;F18932&amp;G18932&amp;H18932</f>
        <v>FOGAO A GAS,INDUSTRIAL,COM 3 BOCAS,SEM FORNO,GRELHA DE 30X30CM E PERFIL DE 5CM.FORNECIMENTO</v>
      </c>
      <c r="C18932" s="197" t="s">
        <v>37229</v>
      </c>
      <c r="D18932" s="197" t="s">
        <v>37230</v>
      </c>
      <c r="I18932" s="197" t="s">
        <v>30</v>
      </c>
      <c r="J18932" s="197" t="n">
        <v>570</v>
      </c>
    </row>
    <row r="18933" customFormat="false" ht="12.75" hidden="true" customHeight="false" outlineLevel="0" collapsed="false">
      <c r="A18933" s="197" t="s">
        <v>37231</v>
      </c>
      <c r="B18933" s="197" t="str">
        <f aca="false">C18933&amp;D18933&amp;E18933&amp;F18933&amp;G18933&amp;H18933</f>
        <v>FOGAO A GAS,INDUSTRIAL,COM 3 BOCAS,SEM FORNO,GRELHA DE 30X30CM E PERFIL DE 5CM.FORNECIMENTO</v>
      </c>
      <c r="C18933" s="197" t="s">
        <v>37229</v>
      </c>
      <c r="D18933" s="197" t="s">
        <v>37230</v>
      </c>
      <c r="I18933" s="197" t="s">
        <v>30</v>
      </c>
      <c r="J18933" s="197" t="n">
        <v>570</v>
      </c>
    </row>
    <row r="18934" customFormat="false" ht="12.75" hidden="true" customHeight="false" outlineLevel="0" collapsed="false">
      <c r="A18934" s="197" t="s">
        <v>37232</v>
      </c>
      <c r="B18934" s="197" t="str">
        <f aca="false">C18934&amp;D18934&amp;E18934&amp;F18934&amp;G18934&amp;H18934</f>
        <v>FOGAO A GAS,INDUSTRIAL,COM 2 BOCAS,SEM FORNO,GRELHA DE 30X30CM E PERFIL DE 5CM.FORNECIMENTO</v>
      </c>
      <c r="C18934" s="197" t="s">
        <v>37233</v>
      </c>
      <c r="D18934" s="197" t="s">
        <v>37230</v>
      </c>
      <c r="I18934" s="197" t="s">
        <v>30</v>
      </c>
      <c r="J18934" s="197" t="n">
        <v>392.8</v>
      </c>
    </row>
    <row r="18935" customFormat="false" ht="12.75" hidden="true" customHeight="false" outlineLevel="0" collapsed="false">
      <c r="A18935" s="197" t="s">
        <v>37234</v>
      </c>
      <c r="B18935" s="197" t="str">
        <f aca="false">C18935&amp;D18935&amp;E18935&amp;F18935&amp;G18935&amp;H18935</f>
        <v>FOGAO A GAS,INDUSTRIAL,COM 2 BOCAS,SEM FORNO,GRELHA DE 30X30CM E PERFIL DE 5CM.FORNECIMENTO</v>
      </c>
      <c r="C18935" s="197" t="s">
        <v>37233</v>
      </c>
      <c r="D18935" s="197" t="s">
        <v>37230</v>
      </c>
      <c r="I18935" s="197" t="s">
        <v>30</v>
      </c>
      <c r="J18935" s="197" t="n">
        <v>392.8</v>
      </c>
    </row>
    <row r="18936" customFormat="false" ht="12.75" hidden="true" customHeight="false" outlineLevel="0" collapsed="false">
      <c r="A18936" s="197" t="s">
        <v>37235</v>
      </c>
      <c r="B18936" s="197"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197" t="s">
        <v>37236</v>
      </c>
      <c r="D18936" s="197" t="s">
        <v>37237</v>
      </c>
      <c r="E18936" s="197" t="s">
        <v>37238</v>
      </c>
      <c r="F18936" s="197" t="s">
        <v>37239</v>
      </c>
      <c r="I18936" s="197" t="s">
        <v>30</v>
      </c>
      <c r="J18936" s="197" t="n">
        <v>5041.19</v>
      </c>
    </row>
    <row r="18937" customFormat="false" ht="12.75" hidden="true" customHeight="false" outlineLevel="0" collapsed="false">
      <c r="A18937" s="197" t="s">
        <v>37240</v>
      </c>
      <c r="B18937" s="197"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197" t="s">
        <v>37236</v>
      </c>
      <c r="D18937" s="197" t="s">
        <v>37237</v>
      </c>
      <c r="E18937" s="197" t="s">
        <v>37238</v>
      </c>
      <c r="F18937" s="197" t="s">
        <v>37239</v>
      </c>
      <c r="I18937" s="197" t="s">
        <v>30</v>
      </c>
      <c r="J18937" s="197" t="n">
        <v>5026.39</v>
      </c>
    </row>
    <row r="18938" customFormat="false" ht="12.75" hidden="true" customHeight="false" outlineLevel="0" collapsed="false">
      <c r="A18938" s="197" t="s">
        <v>37241</v>
      </c>
      <c r="B18938" s="197"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197" t="s">
        <v>37242</v>
      </c>
      <c r="D18938" s="197" t="s">
        <v>37237</v>
      </c>
      <c r="E18938" s="197" t="s">
        <v>37238</v>
      </c>
      <c r="F18938" s="197" t="s">
        <v>37243</v>
      </c>
      <c r="I18938" s="197" t="s">
        <v>30</v>
      </c>
      <c r="J18938" s="197" t="n">
        <v>4167.94</v>
      </c>
    </row>
    <row r="18939" customFormat="false" ht="12.75" hidden="true" customHeight="false" outlineLevel="0" collapsed="false">
      <c r="A18939" s="197" t="s">
        <v>37244</v>
      </c>
      <c r="B18939" s="197"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197" t="s">
        <v>37242</v>
      </c>
      <c r="D18939" s="197" t="s">
        <v>37237</v>
      </c>
      <c r="E18939" s="197" t="s">
        <v>37238</v>
      </c>
      <c r="F18939" s="197" t="s">
        <v>37243</v>
      </c>
      <c r="I18939" s="197" t="s">
        <v>30</v>
      </c>
      <c r="J18939" s="197" t="n">
        <v>4156.35</v>
      </c>
    </row>
    <row r="18940" customFormat="false" ht="12.75" hidden="true" customHeight="false" outlineLevel="0" collapsed="false">
      <c r="A18940" s="197" t="s">
        <v>37245</v>
      </c>
      <c r="B18940" s="197"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197" t="s">
        <v>37246</v>
      </c>
      <c r="D18940" s="197" t="s">
        <v>37237</v>
      </c>
      <c r="E18940" s="197" t="s">
        <v>37238</v>
      </c>
      <c r="F18940" s="197" t="s">
        <v>37247</v>
      </c>
      <c r="I18940" s="197" t="s">
        <v>30</v>
      </c>
      <c r="J18940" s="197" t="n">
        <v>3388.52</v>
      </c>
    </row>
    <row r="18941" customFormat="false" ht="12.75" hidden="true" customHeight="false" outlineLevel="0" collapsed="false">
      <c r="A18941" s="197" t="s">
        <v>37248</v>
      </c>
      <c r="B18941" s="197"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197" t="s">
        <v>37246</v>
      </c>
      <c r="D18941" s="197" t="s">
        <v>37237</v>
      </c>
      <c r="E18941" s="197" t="s">
        <v>37238</v>
      </c>
      <c r="F18941" s="197" t="s">
        <v>37247</v>
      </c>
      <c r="I18941" s="197" t="s">
        <v>30</v>
      </c>
      <c r="J18941" s="197" t="n">
        <v>3380.18</v>
      </c>
    </row>
    <row r="18942" customFormat="false" ht="12.75" hidden="true" customHeight="false" outlineLevel="0" collapsed="false">
      <c r="A18942" s="197" t="s">
        <v>37249</v>
      </c>
      <c r="B18942" s="197" t="str">
        <f aca="false">C18942&amp;D18942&amp;E18942&amp;F18942&amp;G18942&amp;H18942</f>
        <v>FILTROS INERCIAIS 50X50CM DE ACO INOX 304(COIFA DE COCCAO).FORNECIMENTO E COLOCACAO</v>
      </c>
      <c r="C18942" s="197" t="s">
        <v>37250</v>
      </c>
      <c r="D18942" s="197" t="s">
        <v>7960</v>
      </c>
      <c r="I18942" s="197" t="s">
        <v>30</v>
      </c>
      <c r="J18942" s="197" t="n">
        <v>394.52</v>
      </c>
    </row>
    <row r="18943" customFormat="false" ht="12.75" hidden="true" customHeight="false" outlineLevel="0" collapsed="false">
      <c r="A18943" s="197" t="s">
        <v>37251</v>
      </c>
      <c r="B18943" s="197" t="str">
        <f aca="false">C18943&amp;D18943&amp;E18943&amp;F18943&amp;G18943&amp;H18943</f>
        <v>FILTROS INERCIAIS 50X50CM DE ACO INOX 304(COIFA DE COCCAO).FORNECIMENTO E COLOCACAO</v>
      </c>
      <c r="C18943" s="197" t="s">
        <v>37250</v>
      </c>
      <c r="D18943" s="197" t="s">
        <v>7960</v>
      </c>
      <c r="I18943" s="197" t="s">
        <v>30</v>
      </c>
      <c r="J18943" s="197" t="n">
        <v>391.22</v>
      </c>
    </row>
    <row r="18944" customFormat="false" ht="12.75" hidden="true" customHeight="false" outlineLevel="0" collapsed="false">
      <c r="A18944" s="197" t="s">
        <v>37252</v>
      </c>
      <c r="B18944" s="197" t="str">
        <f aca="false">C18944&amp;D18944&amp;E18944&amp;F18944&amp;G18944&amp;H18944</f>
        <v>FILTROS INERCIAIS 40X50CM DE ACO INOX 304(COIFA DE COCCAO).FORNECIMENTO E COLOCACAO</v>
      </c>
      <c r="C18944" s="197" t="s">
        <v>37253</v>
      </c>
      <c r="D18944" s="197" t="s">
        <v>7960</v>
      </c>
      <c r="I18944" s="197" t="s">
        <v>30</v>
      </c>
      <c r="J18944" s="197" t="n">
        <v>323.66</v>
      </c>
    </row>
    <row r="18945" customFormat="false" ht="12.75" hidden="true" customHeight="false" outlineLevel="0" collapsed="false">
      <c r="A18945" s="197" t="s">
        <v>37254</v>
      </c>
      <c r="B18945" s="197" t="str">
        <f aca="false">C18945&amp;D18945&amp;E18945&amp;F18945&amp;G18945&amp;H18945</f>
        <v>FILTROS INERCIAIS 40X50CM DE ACO INOX 304(COIFA DE COCCAO).FORNECIMENTO E COLOCACAO</v>
      </c>
      <c r="C18945" s="197" t="s">
        <v>37253</v>
      </c>
      <c r="D18945" s="197" t="s">
        <v>7960</v>
      </c>
      <c r="I18945" s="197" t="s">
        <v>30</v>
      </c>
      <c r="J18945" s="197" t="n">
        <v>320.35</v>
      </c>
    </row>
    <row r="18946" customFormat="false" ht="12.75" hidden="true" customHeight="false" outlineLevel="0" collapsed="false">
      <c r="A18946" s="197" t="s">
        <v>37255</v>
      </c>
      <c r="B18946" s="197"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197" t="s">
        <v>37256</v>
      </c>
      <c r="D18946" s="197" t="s">
        <v>37257</v>
      </c>
      <c r="E18946" s="197" t="s">
        <v>37258</v>
      </c>
      <c r="F18946" s="197" t="s">
        <v>37259</v>
      </c>
      <c r="I18946" s="197" t="s">
        <v>30</v>
      </c>
      <c r="J18946" s="197" t="n">
        <v>417.35</v>
      </c>
    </row>
    <row r="18947" customFormat="false" ht="12.75" hidden="true" customHeight="false" outlineLevel="0" collapsed="false">
      <c r="A18947" s="197" t="s">
        <v>37260</v>
      </c>
      <c r="B18947" s="197"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197" t="s">
        <v>37256</v>
      </c>
      <c r="D18947" s="197" t="s">
        <v>37257</v>
      </c>
      <c r="E18947" s="197" t="s">
        <v>37258</v>
      </c>
      <c r="F18947" s="197" t="s">
        <v>37259</v>
      </c>
      <c r="I18947" s="197" t="s">
        <v>30</v>
      </c>
      <c r="J18947" s="197" t="n">
        <v>412.42</v>
      </c>
    </row>
    <row r="18948" customFormat="false" ht="12.75" hidden="true" customHeight="false" outlineLevel="0" collapsed="false">
      <c r="A18948" s="197" t="s">
        <v>37261</v>
      </c>
      <c r="B18948" s="197"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197" t="s">
        <v>37262</v>
      </c>
      <c r="D18948" s="197" t="s">
        <v>37257</v>
      </c>
      <c r="E18948" s="197" t="s">
        <v>37258</v>
      </c>
      <c r="F18948" s="197" t="s">
        <v>37259</v>
      </c>
      <c r="I18948" s="197" t="s">
        <v>30</v>
      </c>
      <c r="J18948" s="197" t="n">
        <v>455.32</v>
      </c>
    </row>
    <row r="18949" customFormat="false" ht="12.75" hidden="true" customHeight="false" outlineLevel="0" collapsed="false">
      <c r="A18949" s="197" t="s">
        <v>37263</v>
      </c>
      <c r="B18949" s="197"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197" t="s">
        <v>37262</v>
      </c>
      <c r="D18949" s="197" t="s">
        <v>37257</v>
      </c>
      <c r="E18949" s="197" t="s">
        <v>37258</v>
      </c>
      <c r="F18949" s="197" t="s">
        <v>37259</v>
      </c>
      <c r="I18949" s="197" t="s">
        <v>30</v>
      </c>
      <c r="J18949" s="197" t="n">
        <v>449.39</v>
      </c>
    </row>
    <row r="18950" customFormat="false" ht="12.75" hidden="true" customHeight="false" outlineLevel="0" collapsed="false">
      <c r="A18950" s="197" t="s">
        <v>37264</v>
      </c>
      <c r="B18950" s="197"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197" t="s">
        <v>37265</v>
      </c>
      <c r="D18950" s="197" t="s">
        <v>37257</v>
      </c>
      <c r="E18950" s="197" t="s">
        <v>37258</v>
      </c>
      <c r="F18950" s="197" t="s">
        <v>37259</v>
      </c>
      <c r="I18950" s="197" t="s">
        <v>30</v>
      </c>
      <c r="J18950" s="197" t="n">
        <v>527.77</v>
      </c>
    </row>
    <row r="18951" customFormat="false" ht="12.75" hidden="true" customHeight="false" outlineLevel="0" collapsed="false">
      <c r="A18951" s="197" t="s">
        <v>37266</v>
      </c>
      <c r="B18951" s="197"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197" t="s">
        <v>37265</v>
      </c>
      <c r="D18951" s="197" t="s">
        <v>37257</v>
      </c>
      <c r="E18951" s="197" t="s">
        <v>37258</v>
      </c>
      <c r="F18951" s="197" t="s">
        <v>37259</v>
      </c>
      <c r="I18951" s="197" t="s">
        <v>30</v>
      </c>
      <c r="J18951" s="197" t="n">
        <v>521.35</v>
      </c>
    </row>
    <row r="18952" customFormat="false" ht="12.75" hidden="true" customHeight="false" outlineLevel="0" collapsed="false">
      <c r="A18952" s="197" t="s">
        <v>37267</v>
      </c>
      <c r="B18952" s="197"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197" t="s">
        <v>37268</v>
      </c>
      <c r="D18952" s="197" t="s">
        <v>37269</v>
      </c>
      <c r="E18952" s="197" t="s">
        <v>37270</v>
      </c>
      <c r="F18952" s="197" t="s">
        <v>37271</v>
      </c>
      <c r="G18952" s="197" t="s">
        <v>7353</v>
      </c>
      <c r="I18952" s="197" t="s">
        <v>30</v>
      </c>
      <c r="J18952" s="197" t="n">
        <v>1718.99</v>
      </c>
    </row>
    <row r="18953" customFormat="false" ht="12.75" hidden="true" customHeight="false" outlineLevel="0" collapsed="false">
      <c r="A18953" s="197" t="s">
        <v>37272</v>
      </c>
      <c r="B18953" s="197"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197" t="s">
        <v>37268</v>
      </c>
      <c r="D18953" s="197" t="s">
        <v>37269</v>
      </c>
      <c r="E18953" s="197" t="s">
        <v>37270</v>
      </c>
      <c r="F18953" s="197" t="s">
        <v>37271</v>
      </c>
      <c r="G18953" s="197" t="s">
        <v>7353</v>
      </c>
      <c r="I18953" s="197" t="s">
        <v>30</v>
      </c>
      <c r="J18953" s="197" t="n">
        <v>1709.12</v>
      </c>
    </row>
    <row r="18954" customFormat="false" ht="12.75" hidden="true" customHeight="false" outlineLevel="0" collapsed="false">
      <c r="A18954" s="197" t="s">
        <v>37273</v>
      </c>
      <c r="B18954" s="197"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197" t="s">
        <v>37274</v>
      </c>
      <c r="D18954" s="197" t="s">
        <v>37275</v>
      </c>
      <c r="E18954" s="197" t="s">
        <v>37276</v>
      </c>
      <c r="F18954" s="197" t="s">
        <v>37277</v>
      </c>
      <c r="I18954" s="197" t="s">
        <v>30</v>
      </c>
      <c r="J18954" s="197" t="n">
        <v>5873.99</v>
      </c>
    </row>
    <row r="18955" customFormat="false" ht="12.75" hidden="true" customHeight="false" outlineLevel="0" collapsed="false">
      <c r="A18955" s="197" t="s">
        <v>37278</v>
      </c>
      <c r="B18955" s="197"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197" t="s">
        <v>37274</v>
      </c>
      <c r="D18955" s="197" t="s">
        <v>37275</v>
      </c>
      <c r="E18955" s="197" t="s">
        <v>37276</v>
      </c>
      <c r="F18955" s="197" t="s">
        <v>37277</v>
      </c>
      <c r="I18955" s="197" t="s">
        <v>30</v>
      </c>
      <c r="J18955" s="197" t="n">
        <v>5859.19</v>
      </c>
    </row>
    <row r="18956" customFormat="false" ht="12.75" hidden="true" customHeight="false" outlineLevel="0" collapsed="false">
      <c r="A18956" s="197" t="s">
        <v>37279</v>
      </c>
      <c r="B18956" s="197" t="str">
        <f aca="false">C18956&amp;D18956&amp;E18956&amp;F18956&amp;G18956&amp;H18956</f>
        <v>PORTA CACAMBA,LIXEIRA,DE ACO INOXIDAVEL,CHAPA 18.304,MEDINDO APROXIMADAMENTE (300X300)MM.FORNECIMENTO E COLOCACAO</v>
      </c>
      <c r="C18956" s="197" t="s">
        <v>37280</v>
      </c>
      <c r="D18956" s="197" t="s">
        <v>37281</v>
      </c>
      <c r="I18956" s="197" t="s">
        <v>30</v>
      </c>
      <c r="J18956" s="197" t="n">
        <v>406.8</v>
      </c>
    </row>
    <row r="18957" customFormat="false" ht="12.75" hidden="true" customHeight="false" outlineLevel="0" collapsed="false">
      <c r="A18957" s="197" t="s">
        <v>37282</v>
      </c>
      <c r="B18957" s="197" t="str">
        <f aca="false">C18957&amp;D18957&amp;E18957&amp;F18957&amp;G18957&amp;H18957</f>
        <v>PORTA CACAMBA,LIXEIRA,DE ACO INOXIDAVEL,CHAPA 18.304,MEDINDO APROXIMADAMENTE (300X300)MM.FORNECIMENTO E COLOCACAO</v>
      </c>
      <c r="C18957" s="197" t="s">
        <v>37280</v>
      </c>
      <c r="D18957" s="197" t="s">
        <v>37281</v>
      </c>
      <c r="I18957" s="197" t="s">
        <v>30</v>
      </c>
      <c r="J18957" s="197" t="n">
        <v>404.34</v>
      </c>
    </row>
    <row r="18958" customFormat="false" ht="12.75" hidden="true" customHeight="false" outlineLevel="0" collapsed="false">
      <c r="A18958" s="197" t="s">
        <v>37283</v>
      </c>
      <c r="B18958" s="197" t="str">
        <f aca="false">C18958&amp;D18958&amp;E18958&amp;F18958&amp;G18958&amp;H18958</f>
        <v>TANQUE DE ACO INOXIDAVEL,EM CHAPA 22.304,MEDINDO APROXIMADAMENTE (520X540X300)MM,CAPACIDADE DE 30L,COM ESFREGADOR,EXCLUSIVE TORNEIRA.FORNECIMENTO</v>
      </c>
      <c r="C18958" s="197" t="s">
        <v>37284</v>
      </c>
      <c r="D18958" s="197" t="s">
        <v>37285</v>
      </c>
      <c r="E18958" s="197" t="s">
        <v>37286</v>
      </c>
      <c r="I18958" s="197" t="s">
        <v>30</v>
      </c>
      <c r="J18958" s="197" t="n">
        <v>183.75</v>
      </c>
    </row>
    <row r="18959" customFormat="false" ht="12.75" hidden="true" customHeight="false" outlineLevel="0" collapsed="false">
      <c r="A18959" s="197" t="s">
        <v>37287</v>
      </c>
      <c r="B18959" s="197" t="str">
        <f aca="false">C18959&amp;D18959&amp;E18959&amp;F18959&amp;G18959&amp;H18959</f>
        <v>TANQUE DE ACO INOXIDAVEL,EM CHAPA 22.304,MEDINDO APROXIMADAMENTE (520X540X300)MM,CAPACIDADE DE 30L,COM ESFREGADOR,EXCLUSIVE TORNEIRA.FORNECIMENTO</v>
      </c>
      <c r="C18959" s="197" t="s">
        <v>37284</v>
      </c>
      <c r="D18959" s="197" t="s">
        <v>37285</v>
      </c>
      <c r="E18959" s="197" t="s">
        <v>37286</v>
      </c>
      <c r="I18959" s="197" t="s">
        <v>30</v>
      </c>
      <c r="J18959" s="197" t="n">
        <v>183.75</v>
      </c>
    </row>
    <row r="18960" customFormat="false" ht="12.75" hidden="true" customHeight="false" outlineLevel="0" collapsed="false">
      <c r="A18960" s="197" t="s">
        <v>37288</v>
      </c>
      <c r="B18960" s="197" t="str">
        <f aca="false">C18960&amp;D18960&amp;E18960&amp;F18960&amp;G18960&amp;H18960</f>
        <v>TANQUE INDUSTRIAL EM ACO INOXIDAVEL AISI 304,PARA LAVAGEM DE PANELOES,MEDINDO APROXIMADAMENTE (0,61X0,706X0,305)M.FORNECIMENTO E COLOCACAO</v>
      </c>
      <c r="C18960" s="197" t="s">
        <v>37289</v>
      </c>
      <c r="D18960" s="197" t="s">
        <v>37290</v>
      </c>
      <c r="E18960" s="197" t="s">
        <v>8002</v>
      </c>
      <c r="I18960" s="197" t="s">
        <v>30</v>
      </c>
      <c r="J18960" s="197" t="n">
        <v>1344.06</v>
      </c>
    </row>
    <row r="18961" customFormat="false" ht="12.75" hidden="true" customHeight="false" outlineLevel="0" collapsed="false">
      <c r="A18961" s="197" t="s">
        <v>37291</v>
      </c>
      <c r="B18961" s="197" t="str">
        <f aca="false">C18961&amp;D18961&amp;E18961&amp;F18961&amp;G18961&amp;H18961</f>
        <v>TANQUE INDUSTRIAL EM ACO INOXIDAVEL AISI 304,PARA LAVAGEM DE PANELOES,MEDINDO APROXIMADAMENTE (0,61X0,706X0,305)M.FORNECIMENTO E COLOCACAO</v>
      </c>
      <c r="C18961" s="197" t="s">
        <v>37289</v>
      </c>
      <c r="D18961" s="197" t="s">
        <v>37290</v>
      </c>
      <c r="E18961" s="197" t="s">
        <v>8002</v>
      </c>
      <c r="I18961" s="197" t="s">
        <v>30</v>
      </c>
      <c r="J18961" s="197" t="n">
        <v>1339.13</v>
      </c>
    </row>
    <row r="18962" customFormat="false" ht="51" hidden="true" customHeight="false" outlineLevel="0" collapsed="false">
      <c r="A18962" s="197" t="s">
        <v>37292</v>
      </c>
      <c r="B18962" s="710"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197" t="s">
        <v>37293</v>
      </c>
      <c r="D18962" s="197" t="s">
        <v>37294</v>
      </c>
      <c r="E18962" s="197" t="s">
        <v>37295</v>
      </c>
      <c r="F18962" s="197" t="s">
        <v>37296</v>
      </c>
      <c r="G18962" s="197" t="s">
        <v>37297</v>
      </c>
      <c r="H18962" s="197" t="s">
        <v>37298</v>
      </c>
      <c r="I18962" s="197" t="s">
        <v>30</v>
      </c>
      <c r="J18962" s="197" t="n">
        <v>2004.54</v>
      </c>
    </row>
    <row r="18963" customFormat="false" ht="51" hidden="true" customHeight="false" outlineLevel="0" collapsed="false">
      <c r="A18963" s="197" t="s">
        <v>37299</v>
      </c>
      <c r="B18963" s="710"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197" t="s">
        <v>37293</v>
      </c>
      <c r="D18963" s="197" t="s">
        <v>37294</v>
      </c>
      <c r="E18963" s="197" t="s">
        <v>37295</v>
      </c>
      <c r="F18963" s="197" t="s">
        <v>37296</v>
      </c>
      <c r="G18963" s="197" t="s">
        <v>37297</v>
      </c>
      <c r="H18963" s="197" t="s">
        <v>37298</v>
      </c>
      <c r="I18963" s="197" t="s">
        <v>30</v>
      </c>
      <c r="J18963" s="197" t="n">
        <v>1988.78</v>
      </c>
    </row>
    <row r="18964" customFormat="false" ht="51" hidden="true" customHeight="false" outlineLevel="0" collapsed="false">
      <c r="A18964" s="197" t="s">
        <v>37300</v>
      </c>
      <c r="B18964" s="710"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197" t="s">
        <v>37301</v>
      </c>
      <c r="D18964" s="197" t="s">
        <v>37302</v>
      </c>
      <c r="E18964" s="197" t="s">
        <v>37303</v>
      </c>
      <c r="F18964" s="197" t="s">
        <v>37304</v>
      </c>
      <c r="G18964" s="197" t="s">
        <v>37305</v>
      </c>
      <c r="H18964" s="197" t="s">
        <v>37306</v>
      </c>
      <c r="I18964" s="197" t="s">
        <v>30</v>
      </c>
      <c r="J18964" s="197" t="n">
        <v>2107.54</v>
      </c>
    </row>
    <row r="18965" customFormat="false" ht="51" hidden="true" customHeight="false" outlineLevel="0" collapsed="false">
      <c r="A18965" s="197" t="s">
        <v>37307</v>
      </c>
      <c r="B18965" s="710"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197" t="s">
        <v>37301</v>
      </c>
      <c r="D18965" s="197" t="s">
        <v>37302</v>
      </c>
      <c r="E18965" s="197" t="s">
        <v>37303</v>
      </c>
      <c r="F18965" s="197" t="s">
        <v>37304</v>
      </c>
      <c r="G18965" s="197" t="s">
        <v>37305</v>
      </c>
      <c r="H18965" s="197" t="s">
        <v>37306</v>
      </c>
      <c r="I18965" s="197" t="s">
        <v>30</v>
      </c>
      <c r="J18965" s="197" t="n">
        <v>2091.78</v>
      </c>
    </row>
    <row r="18966" customFormat="false" ht="12.75" hidden="true" customHeight="false" outlineLevel="0" collapsed="false">
      <c r="A18966" s="197" t="s">
        <v>37308</v>
      </c>
      <c r="B18966" s="197" t="str">
        <f aca="false">C18966&amp;D18966&amp;E18966&amp;F18966&amp;G18966&amp;H18966</f>
        <v>CUBA DE ACO INOXIDAVEL,MEDINDO APROXIMADAMENTE (500X400X200)MM,EM CHAPA 20.304,VALVULA DE ESCOAMENTO TIPO AMERICANA 1623,SIFAO 1680 1.1/2" X 1.1/2",EXCLUSIVE TORNEIRA.FORNECIMENTOE COLOCACAO</v>
      </c>
      <c r="C18966" s="197" t="s">
        <v>37309</v>
      </c>
      <c r="D18966" s="197" t="s">
        <v>37310</v>
      </c>
      <c r="E18966" s="197" t="s">
        <v>37311</v>
      </c>
      <c r="F18966" s="197" t="s">
        <v>7872</v>
      </c>
      <c r="I18966" s="197" t="s">
        <v>30</v>
      </c>
      <c r="J18966" s="197" t="n">
        <v>534</v>
      </c>
    </row>
    <row r="18967" customFormat="false" ht="12.75" hidden="true" customHeight="false" outlineLevel="0" collapsed="false">
      <c r="A18967" s="197" t="s">
        <v>288</v>
      </c>
      <c r="B18967" s="197" t="str">
        <f aca="false">C18967&amp;D18967&amp;E18967&amp;F18967&amp;G18967&amp;H18967</f>
        <v>CUBA DE ACO INOXIDAVEL,MEDINDO APROXIMADAMENTE (500X400X200)MM,EM CHAPA 20.304,VALVULA DE ESCOAMENTO TIPO AMERICANA 1623,SIFAO 1680 1.1/2" X 1.1/2",EXCLUSIVE TORNEIRA.FORNECIMENTOE COLOCACAO</v>
      </c>
      <c r="C18967" s="197" t="s">
        <v>37309</v>
      </c>
      <c r="D18967" s="197" t="s">
        <v>37310</v>
      </c>
      <c r="E18967" s="197" t="s">
        <v>37311</v>
      </c>
      <c r="F18967" s="197" t="s">
        <v>7872</v>
      </c>
      <c r="I18967" s="197" t="s">
        <v>30</v>
      </c>
      <c r="J18967" s="197" t="n">
        <v>530.55</v>
      </c>
    </row>
    <row r="18968" customFormat="false" ht="12.75" hidden="true" customHeight="false" outlineLevel="0" collapsed="false">
      <c r="A18968" s="197" t="s">
        <v>37312</v>
      </c>
      <c r="B18968" s="197" t="str">
        <f aca="false">C18968&amp;D18968&amp;E18968&amp;F18968&amp;G18968&amp;H18968</f>
        <v>CUBA DUPLA DE ACO INOXIDAVEL,MEDINDO APROXIMADAMENTE (820X340X150)MM,EM CHAPA 20.304,COM 2 VALVULAS DE ESCOAMENTO TIPO AMERICANA 1623,2 SIFOES 1680 1.1/2" X 1.1/2",EXCLUSIVE TORNEIRA.FORNECIMENTO E COLOCACAO</v>
      </c>
      <c r="C18968" s="197" t="s">
        <v>37313</v>
      </c>
      <c r="D18968" s="197" t="s">
        <v>37314</v>
      </c>
      <c r="E18968" s="197" t="s">
        <v>37315</v>
      </c>
      <c r="F18968" s="197" t="s">
        <v>37316</v>
      </c>
      <c r="I18968" s="197" t="s">
        <v>30</v>
      </c>
      <c r="J18968" s="197" t="n">
        <v>998.89</v>
      </c>
    </row>
    <row r="18969" customFormat="false" ht="12.75" hidden="true" customHeight="false" outlineLevel="0" collapsed="false">
      <c r="A18969" s="197" t="s">
        <v>37317</v>
      </c>
      <c r="B18969" s="197" t="str">
        <f aca="false">C18969&amp;D18969&amp;E18969&amp;F18969&amp;G18969&amp;H18969</f>
        <v>CUBA DUPLA DE ACO INOXIDAVEL,MEDINDO APROXIMADAMENTE (820X340X150)MM,EM CHAPA 20.304,COM 2 VALVULAS DE ESCOAMENTO TIPO AMERICANA 1623,2 SIFOES 1680 1.1/2" X 1.1/2",EXCLUSIVE TORNEIRA.FORNECIMENTO E COLOCACAO</v>
      </c>
      <c r="C18969" s="197" t="s">
        <v>37313</v>
      </c>
      <c r="D18969" s="197" t="s">
        <v>37314</v>
      </c>
      <c r="E18969" s="197" t="s">
        <v>37315</v>
      </c>
      <c r="F18969" s="197" t="s">
        <v>37316</v>
      </c>
      <c r="I18969" s="197" t="s">
        <v>30</v>
      </c>
      <c r="J18969" s="197" t="n">
        <v>993.96</v>
      </c>
    </row>
    <row r="18970" customFormat="false" ht="38.25" hidden="true" customHeight="false" outlineLevel="0" collapsed="false">
      <c r="A18970" s="197" t="s">
        <v>37318</v>
      </c>
      <c r="B18970" s="710" t="str">
        <f aca="false">C18970&amp;D18970&amp;E18970&amp;F18970&amp;G18970&amp;H18970</f>
        <v>BANCA SECA DE ACO INOXIDAVEL,COM LARGURA APROXIMADA DE 0,55M,ATE 3,00M DE COMPRIMENTO,EM CHAPA 18.304,SOBRE APOIOS DE ALVENARIA DE MEIA VEZ E VERGA DE CONCRETO,SEM REVESTIMENTO.FORNECIMENTO E COLOCACAO</v>
      </c>
      <c r="C18970" s="197" t="s">
        <v>37319</v>
      </c>
      <c r="D18970" s="197" t="s">
        <v>37320</v>
      </c>
      <c r="E18970" s="197" t="s">
        <v>37321</v>
      </c>
      <c r="F18970" s="197" t="s">
        <v>7400</v>
      </c>
      <c r="I18970" s="197" t="s">
        <v>338</v>
      </c>
      <c r="J18970" s="197" t="n">
        <v>773.89</v>
      </c>
    </row>
    <row r="18971" customFormat="false" ht="38.25" hidden="true" customHeight="false" outlineLevel="0" collapsed="false">
      <c r="A18971" s="197" t="s">
        <v>37322</v>
      </c>
      <c r="B18971" s="710" t="str">
        <f aca="false">C18971&amp;D18971&amp;E18971&amp;F18971&amp;G18971&amp;H18971</f>
        <v>BANCA SECA DE ACO INOXIDAVEL,COM LARGURA APROXIMADA DE 0,55M,ATE 3,00M DE COMPRIMENTO,EM CHAPA 18.304,SOBRE APOIOS DE ALVENARIA DE MEIA VEZ E VERGA DE CONCRETO,SEM REVESTIMENTO.FORNECIMENTO E COLOCACAO</v>
      </c>
      <c r="C18971" s="197" t="s">
        <v>37319</v>
      </c>
      <c r="D18971" s="197" t="s">
        <v>37320</v>
      </c>
      <c r="E18971" s="197" t="s">
        <v>37321</v>
      </c>
      <c r="F18971" s="197" t="s">
        <v>7400</v>
      </c>
      <c r="I18971" s="197" t="s">
        <v>338</v>
      </c>
      <c r="J18971" s="197" t="n">
        <v>763.27</v>
      </c>
    </row>
    <row r="18972" customFormat="false" ht="12.75" hidden="true" customHeight="false" outlineLevel="0" collapsed="false">
      <c r="A18972" s="197" t="s">
        <v>37323</v>
      </c>
      <c r="B18972" s="197" t="str">
        <f aca="false">C18972&amp;D18972&amp;E18972&amp;F18972&amp;G18972&amp;H18972</f>
        <v>MICTORIO COLETIVO DE ACO INOXIDAVEL,COM SECAO DE (580X300)MM,EM CHAPA 20.304,COM CRIVO DE SAIDA DE 1.1/4",REGISTRO DE PRESSAO 1416 DE 3/4",COM CANOPLA E VOLANTE EM METAL CROMADO.FORNECIMENTO</v>
      </c>
      <c r="C18972" s="197" t="s">
        <v>37324</v>
      </c>
      <c r="D18972" s="197" t="s">
        <v>37325</v>
      </c>
      <c r="E18972" s="197" t="s">
        <v>37326</v>
      </c>
      <c r="F18972" s="197" t="s">
        <v>18201</v>
      </c>
      <c r="I18972" s="197" t="s">
        <v>338</v>
      </c>
      <c r="J18972" s="197" t="n">
        <v>832.71</v>
      </c>
    </row>
    <row r="18973" customFormat="false" ht="12.75" hidden="true" customHeight="false" outlineLevel="0" collapsed="false">
      <c r="A18973" s="197" t="s">
        <v>37327</v>
      </c>
      <c r="B18973" s="197" t="str">
        <f aca="false">C18973&amp;D18973&amp;E18973&amp;F18973&amp;G18973&amp;H18973</f>
        <v>MICTORIO COLETIVO DE ACO INOXIDAVEL,COM SECAO DE (580X300)MM,EM CHAPA 20.304,COM CRIVO DE SAIDA DE 1.1/4",REGISTRO DE PRESSAO 1416 DE 3/4",COM CANOPLA E VOLANTE EM METAL CROMADO.FORNECIMENTO</v>
      </c>
      <c r="C18973" s="197" t="s">
        <v>37324</v>
      </c>
      <c r="D18973" s="197" t="s">
        <v>37325</v>
      </c>
      <c r="E18973" s="197" t="s">
        <v>37326</v>
      </c>
      <c r="F18973" s="197" t="s">
        <v>18201</v>
      </c>
      <c r="I18973" s="197" t="s">
        <v>338</v>
      </c>
      <c r="J18973" s="197" t="n">
        <v>832.71</v>
      </c>
    </row>
    <row r="18974" customFormat="false" ht="12.75" hidden="true" customHeight="false" outlineLevel="0" collapsed="false">
      <c r="A18974" s="197" t="s">
        <v>37328</v>
      </c>
      <c r="B18974" s="197" t="str">
        <f aca="false">C18974&amp;D18974&amp;E18974&amp;F18974&amp;G18974&amp;H18974</f>
        <v>MICTORIO COLETIVO DE ACO INOXIDAVEL,COM SECAO DE (380X250)MM,EM CHAPA 20.304,COM CRIVO DE SAIDA DE 1.1/4",REGISTRO DE PRESSAO 1416 DE 3/4",COM CANOPLA E VOLANTE EM METAL CROMADO.FORNECIMENTO</v>
      </c>
      <c r="C18974" s="197" t="s">
        <v>37329</v>
      </c>
      <c r="D18974" s="197" t="s">
        <v>37325</v>
      </c>
      <c r="E18974" s="197" t="s">
        <v>37326</v>
      </c>
      <c r="F18974" s="197" t="s">
        <v>18201</v>
      </c>
      <c r="I18974" s="197" t="s">
        <v>338</v>
      </c>
      <c r="J18974" s="197" t="n">
        <v>771.11</v>
      </c>
    </row>
    <row r="18975" customFormat="false" ht="12.75" hidden="true" customHeight="false" outlineLevel="0" collapsed="false">
      <c r="A18975" s="197" t="s">
        <v>37330</v>
      </c>
      <c r="B18975" s="197" t="str">
        <f aca="false">C18975&amp;D18975&amp;E18975&amp;F18975&amp;G18975&amp;H18975</f>
        <v>MICTORIO COLETIVO DE ACO INOXIDAVEL,COM SECAO DE (380X250)MM,EM CHAPA 20.304,COM CRIVO DE SAIDA DE 1.1/4",REGISTRO DE PRESSAO 1416 DE 3/4",COM CANOPLA E VOLANTE EM METAL CROMADO.FORNECIMENTO</v>
      </c>
      <c r="C18975" s="197" t="s">
        <v>37329</v>
      </c>
      <c r="D18975" s="197" t="s">
        <v>37325</v>
      </c>
      <c r="E18975" s="197" t="s">
        <v>37326</v>
      </c>
      <c r="F18975" s="197" t="s">
        <v>18201</v>
      </c>
      <c r="I18975" s="197" t="s">
        <v>338</v>
      </c>
      <c r="J18975" s="197" t="n">
        <v>771.11</v>
      </c>
    </row>
    <row r="18976" customFormat="false" ht="12.75" hidden="true" customHeight="false" outlineLevel="0" collapsed="false">
      <c r="A18976" s="197" t="s">
        <v>37331</v>
      </c>
      <c r="B18976" s="197" t="str">
        <f aca="false">C18976&amp;D18976&amp;E18976&amp;F18976&amp;G18976&amp;H18976</f>
        <v>MICTORIO COLETIVO EM ACO INOXIDAVEL AISI 304,MEDINDO APROXIMADAMENTE (1800X290X350)MM,INCLUSIVE KIT DE INSTALACAO COMPREENDENDO: PARAFUSOS,BUCHAS,SIFAO EXTENSIVEL E VALVULA INOX.FORNECIMENTO</v>
      </c>
      <c r="C18976" s="197" t="s">
        <v>37332</v>
      </c>
      <c r="D18976" s="197" t="s">
        <v>37333</v>
      </c>
      <c r="E18976" s="197" t="s">
        <v>37334</v>
      </c>
      <c r="F18976" s="197" t="s">
        <v>18201</v>
      </c>
      <c r="I18976" s="197" t="s">
        <v>30</v>
      </c>
      <c r="J18976" s="197" t="n">
        <v>1055.71</v>
      </c>
    </row>
    <row r="18977" customFormat="false" ht="12.75" hidden="true" customHeight="false" outlineLevel="0" collapsed="false">
      <c r="A18977" s="197" t="s">
        <v>37335</v>
      </c>
      <c r="B18977" s="197" t="str">
        <f aca="false">C18977&amp;D18977&amp;E18977&amp;F18977&amp;G18977&amp;H18977</f>
        <v>MICTORIO COLETIVO EM ACO INOXIDAVEL AISI 304,MEDINDO APROXIMADAMENTE (1800X290X350)MM,INCLUSIVE KIT DE INSTALACAO COMPREENDENDO: PARAFUSOS,BUCHAS,SIFAO EXTENSIVEL E VALVULA INOX.FORNECIMENTO</v>
      </c>
      <c r="C18977" s="197" t="s">
        <v>37332</v>
      </c>
      <c r="D18977" s="197" t="s">
        <v>37333</v>
      </c>
      <c r="E18977" s="197" t="s">
        <v>37334</v>
      </c>
      <c r="F18977" s="197" t="s">
        <v>18201</v>
      </c>
      <c r="I18977" s="197" t="s">
        <v>30</v>
      </c>
      <c r="J18977" s="197" t="n">
        <v>1055.71</v>
      </c>
    </row>
    <row r="18978" customFormat="false" ht="12.75" hidden="true" customHeight="false" outlineLevel="0" collapsed="false">
      <c r="A18978" s="197" t="s">
        <v>37336</v>
      </c>
      <c r="B18978" s="197" t="str">
        <f aca="false">C18978&amp;D18978&amp;E18978&amp;F18978&amp;G18978&amp;H18978</f>
        <v>LAVATORIO COLETIVO DE ACO INOXIDAVEL COM 1.000MM DE SECAO EM CHAPA 20.304,PARA 2 PONTOS DE AGUA,CRIVO DE SAIDA EM 1.1/4",EXCLUSIVE TORNEIRAS.FORNECIMENTO E COLOCACAO</v>
      </c>
      <c r="C18978" s="197" t="s">
        <v>37337</v>
      </c>
      <c r="D18978" s="197" t="s">
        <v>37338</v>
      </c>
      <c r="E18978" s="197" t="s">
        <v>37339</v>
      </c>
      <c r="I18978" s="197" t="s">
        <v>338</v>
      </c>
      <c r="J18978" s="197" t="n">
        <v>930.49</v>
      </c>
    </row>
    <row r="18979" customFormat="false" ht="12.75" hidden="true" customHeight="false" outlineLevel="0" collapsed="false">
      <c r="A18979" s="197" t="s">
        <v>37340</v>
      </c>
      <c r="B18979" s="197" t="str">
        <f aca="false">C18979&amp;D18979&amp;E18979&amp;F18979&amp;G18979&amp;H18979</f>
        <v>LAVATORIO COLETIVO DE ACO INOXIDAVEL COM 1.000MM DE SECAO EM CHAPA 20.304,PARA 2 PONTOS DE AGUA,CRIVO DE SAIDA EM 1.1/4",EXCLUSIVE TORNEIRAS.FORNECIMENTO E COLOCACAO</v>
      </c>
      <c r="C18979" s="197" t="s">
        <v>37337</v>
      </c>
      <c r="D18979" s="197" t="s">
        <v>37338</v>
      </c>
      <c r="E18979" s="197" t="s">
        <v>37339</v>
      </c>
      <c r="I18979" s="197" t="s">
        <v>338</v>
      </c>
      <c r="J18979" s="197" t="n">
        <v>923.09</v>
      </c>
    </row>
    <row r="18980" customFormat="false" ht="12.75" hidden="true" customHeight="false" outlineLevel="0" collapsed="false">
      <c r="A18980" s="197" t="s">
        <v>37341</v>
      </c>
      <c r="B18980" s="197"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197" t="s">
        <v>37342</v>
      </c>
      <c r="D18980" s="197" t="s">
        <v>37343</v>
      </c>
      <c r="E18980" s="197" t="s">
        <v>37344</v>
      </c>
      <c r="F18980" s="197" t="s">
        <v>37345</v>
      </c>
      <c r="I18980" s="197" t="s">
        <v>30</v>
      </c>
      <c r="J18980" s="197" t="n">
        <v>1828.29</v>
      </c>
    </row>
    <row r="18981" customFormat="false" ht="12.75" hidden="true" customHeight="false" outlineLevel="0" collapsed="false">
      <c r="A18981" s="197" t="s">
        <v>37346</v>
      </c>
      <c r="B18981" s="197"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197" t="s">
        <v>37342</v>
      </c>
      <c r="D18981" s="197" t="s">
        <v>37343</v>
      </c>
      <c r="E18981" s="197" t="s">
        <v>37344</v>
      </c>
      <c r="F18981" s="197" t="s">
        <v>37345</v>
      </c>
      <c r="I18981" s="197" t="s">
        <v>30</v>
      </c>
      <c r="J18981" s="197" t="n">
        <v>1807.57</v>
      </c>
    </row>
    <row r="18982" customFormat="false" ht="12.75" hidden="true" customHeight="false" outlineLevel="0" collapsed="false">
      <c r="A18982" s="197" t="s">
        <v>37347</v>
      </c>
      <c r="B18982" s="197" t="str">
        <f aca="false">C18982&amp;D18982&amp;E18982&amp;F18982&amp;G18982&amp;H18982</f>
        <v>SECADOR DE MAOS EM ACO INOXIDAVEL,COM SISTEMA FOTO-CELULAR BI-VOLT,EXCLUSIVE PONTO DE TOMADA.FORNECIMENTO E COLOCACAO</v>
      </c>
      <c r="C18982" s="197" t="s">
        <v>37348</v>
      </c>
      <c r="D18982" s="197" t="s">
        <v>37349</v>
      </c>
      <c r="I18982" s="197" t="s">
        <v>30</v>
      </c>
      <c r="J18982" s="197" t="n">
        <v>769.36</v>
      </c>
    </row>
    <row r="18983" customFormat="false" ht="12.75" hidden="true" customHeight="false" outlineLevel="0" collapsed="false">
      <c r="A18983" s="197" t="s">
        <v>37350</v>
      </c>
      <c r="B18983" s="197" t="str">
        <f aca="false">C18983&amp;D18983&amp;E18983&amp;F18983&amp;G18983&amp;H18983</f>
        <v>SECADOR DE MAOS EM ACO INOXIDAVEL,COM SISTEMA FOTO-CELULAR BI-VOLT,EXCLUSIVE PONTO DE TOMADA.FORNECIMENTO E COLOCACAO</v>
      </c>
      <c r="C18983" s="197" t="s">
        <v>37348</v>
      </c>
      <c r="D18983" s="197" t="s">
        <v>37349</v>
      </c>
      <c r="I18983" s="197" t="s">
        <v>30</v>
      </c>
      <c r="J18983" s="197" t="n">
        <v>766.9</v>
      </c>
    </row>
    <row r="18984" customFormat="false" ht="12.75" hidden="true" customHeight="false" outlineLevel="0" collapsed="false">
      <c r="A18984" s="197" t="s">
        <v>37351</v>
      </c>
      <c r="B18984" s="197"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197" t="s">
        <v>37352</v>
      </c>
      <c r="D18984" s="197" t="s">
        <v>37353</v>
      </c>
      <c r="E18984" s="197" t="s">
        <v>37354</v>
      </c>
      <c r="F18984" s="197" t="s">
        <v>37355</v>
      </c>
      <c r="I18984" s="197" t="s">
        <v>30</v>
      </c>
      <c r="J18984" s="197" t="n">
        <v>292.99</v>
      </c>
    </row>
    <row r="18985" customFormat="false" ht="12.75" hidden="true" customHeight="false" outlineLevel="0" collapsed="false">
      <c r="A18985" s="197" t="s">
        <v>37356</v>
      </c>
      <c r="B18985" s="197"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197" t="s">
        <v>37352</v>
      </c>
      <c r="D18985" s="197" t="s">
        <v>37353</v>
      </c>
      <c r="E18985" s="197" t="s">
        <v>37354</v>
      </c>
      <c r="F18985" s="197" t="s">
        <v>37355</v>
      </c>
      <c r="I18985" s="197" t="s">
        <v>30</v>
      </c>
      <c r="J18985" s="197" t="n">
        <v>288.06</v>
      </c>
    </row>
    <row r="18986" customFormat="false" ht="12.75" hidden="true" customHeight="false" outlineLevel="0" collapsed="false">
      <c r="A18986" s="197" t="s">
        <v>37357</v>
      </c>
      <c r="B18986" s="197" t="str">
        <f aca="false">C18986&amp;D18986&amp;E18986&amp;F18986&amp;G18986&amp;H18986</f>
        <v>BARRA DE APOIO EM ACO INOXIDAVEL AISI 304,TUBO DE 1.1/4",INCLUSIVE FIXACAO COM PARAFUSOS INOXIDAVEIS E BUCHAS PLASTICAS,COM 50CM,PARA PESSOAS COM NECESSIDADES ESPECIFICAS.FORNECIMENTO E COLOCACAO</v>
      </c>
      <c r="C18986" s="197" t="s">
        <v>37358</v>
      </c>
      <c r="D18986" s="197" t="s">
        <v>37359</v>
      </c>
      <c r="E18986" s="197" t="s">
        <v>37360</v>
      </c>
      <c r="F18986" s="197" t="s">
        <v>25239</v>
      </c>
      <c r="I18986" s="197" t="s">
        <v>30</v>
      </c>
      <c r="J18986" s="197" t="n">
        <v>106.42</v>
      </c>
    </row>
    <row r="18987" customFormat="false" ht="12.75" hidden="true" customHeight="false" outlineLevel="0" collapsed="false">
      <c r="A18987" s="197" t="s">
        <v>303</v>
      </c>
      <c r="B18987" s="197" t="str">
        <f aca="false">C18987&amp;D18987&amp;E18987&amp;F18987&amp;G18987&amp;H18987</f>
        <v>BARRA DE APOIO EM ACO INOXIDAVEL AISI 304,TUBO DE 1.1/4",INCLUSIVE FIXACAO COM PARAFUSOS INOXIDAVEIS E BUCHAS PLASTICAS,COM 50CM,PARA PESSOAS COM NECESSIDADES ESPECIFICAS.FORNECIMENTO E COLOCACAO</v>
      </c>
      <c r="C18987" s="197" t="s">
        <v>37358</v>
      </c>
      <c r="D18987" s="197" t="s">
        <v>37359</v>
      </c>
      <c r="E18987" s="197" t="s">
        <v>37360</v>
      </c>
      <c r="F18987" s="197" t="s">
        <v>25239</v>
      </c>
      <c r="I18987" s="197" t="s">
        <v>30</v>
      </c>
      <c r="J18987" s="197" t="n">
        <v>101.49</v>
      </c>
    </row>
    <row r="18988" customFormat="false" ht="12.75" hidden="true" customHeight="false" outlineLevel="0" collapsed="false">
      <c r="A18988" s="197" t="s">
        <v>37361</v>
      </c>
      <c r="B18988" s="197" t="str">
        <f aca="false">C18988&amp;D18988&amp;E18988&amp;F18988&amp;G18988&amp;H18988</f>
        <v>BARRA DE APOIO EM ACO INOXIDAVEL AISI 304,TUBO DE 1.1/4",INCLUSIVE FIXACAO COM PARAFUSOS INOXIDAVEIS E BUCHAS PLASTICAS,COM 80CM,PARA PESSOAS COM NECESSIDADES ESPECIFICAS.FORNECIMENTO E COLOCACAO</v>
      </c>
      <c r="C18988" s="197" t="s">
        <v>37358</v>
      </c>
      <c r="D18988" s="197" t="s">
        <v>37359</v>
      </c>
      <c r="E18988" s="197" t="s">
        <v>37362</v>
      </c>
      <c r="F18988" s="197" t="s">
        <v>25239</v>
      </c>
      <c r="I18988" s="197" t="s">
        <v>30</v>
      </c>
      <c r="J18988" s="197" t="n">
        <v>131.49</v>
      </c>
    </row>
    <row r="18989" customFormat="false" ht="12.75" hidden="true" customHeight="false" outlineLevel="0" collapsed="false">
      <c r="A18989" s="197" t="s">
        <v>37363</v>
      </c>
      <c r="B18989" s="197" t="str">
        <f aca="false">C18989&amp;D18989&amp;E18989&amp;F18989&amp;G18989&amp;H18989</f>
        <v>BARRA DE APOIO EM ACO INOXIDAVEL AISI 304,TUBO DE 1.1/4",INCLUSIVE FIXACAO COM PARAFUSOS INOXIDAVEIS E BUCHAS PLASTICAS,COM 80CM,PARA PESSOAS COM NECESSIDADES ESPECIFICAS.FORNECIMENTO E COLOCACAO</v>
      </c>
      <c r="C18989" s="197" t="s">
        <v>37358</v>
      </c>
      <c r="D18989" s="197" t="s">
        <v>37359</v>
      </c>
      <c r="E18989" s="197" t="s">
        <v>37362</v>
      </c>
      <c r="F18989" s="197" t="s">
        <v>25239</v>
      </c>
      <c r="I18989" s="197" t="s">
        <v>30</v>
      </c>
      <c r="J18989" s="197" t="n">
        <v>126.56</v>
      </c>
    </row>
    <row r="18990" customFormat="false" ht="12.75" hidden="true" customHeight="false" outlineLevel="0" collapsed="false">
      <c r="A18990" s="197" t="s">
        <v>37364</v>
      </c>
      <c r="B18990" s="197" t="str">
        <f aca="false">C18990&amp;D18990&amp;E18990&amp;F18990&amp;G18990&amp;H18990</f>
        <v>BARRA DE APOIO EM ACO INOXIDAVEL AISI 304,TUBO DE 1 1/4",INCLUSIVE FIXACAO COM PARAFUSOS INOXIDAVEIS E BUCHAS PLASTICAS,COM 60CM,PARA PESSOAS COM NECESSIDADES ESPECIFICAS.FORNECIMENTO E COLOCACAO</v>
      </c>
      <c r="C18990" s="197" t="s">
        <v>37365</v>
      </c>
      <c r="D18990" s="197" t="s">
        <v>37359</v>
      </c>
      <c r="E18990" s="197" t="s">
        <v>37366</v>
      </c>
      <c r="F18990" s="197" t="s">
        <v>25239</v>
      </c>
      <c r="I18990" s="197" t="s">
        <v>30</v>
      </c>
      <c r="J18990" s="197" t="n">
        <v>119.27</v>
      </c>
    </row>
    <row r="18991" customFormat="false" ht="12.75" hidden="true" customHeight="false" outlineLevel="0" collapsed="false">
      <c r="A18991" s="197" t="s">
        <v>37367</v>
      </c>
      <c r="B18991" s="197" t="str">
        <f aca="false">C18991&amp;D18991&amp;E18991&amp;F18991&amp;G18991&amp;H18991</f>
        <v>BARRA DE APOIO EM ACO INOXIDAVEL AISI 304,TUBO DE 1 1/4",INCLUSIVE FIXACAO COM PARAFUSOS INOXIDAVEIS E BUCHAS PLASTICAS,COM 60CM,PARA PESSOAS COM NECESSIDADES ESPECIFICAS.FORNECIMENTO E COLOCACAO</v>
      </c>
      <c r="C18991" s="197" t="s">
        <v>37365</v>
      </c>
      <c r="D18991" s="197" t="s">
        <v>37359</v>
      </c>
      <c r="E18991" s="197" t="s">
        <v>37366</v>
      </c>
      <c r="F18991" s="197" t="s">
        <v>25239</v>
      </c>
      <c r="I18991" s="197" t="s">
        <v>30</v>
      </c>
      <c r="J18991" s="197" t="n">
        <v>114.34</v>
      </c>
    </row>
    <row r="18992" customFormat="false" ht="12.75" hidden="true" customHeight="false" outlineLevel="0" collapsed="false">
      <c r="A18992" s="197" t="s">
        <v>37368</v>
      </c>
      <c r="B18992" s="197" t="str">
        <f aca="false">C18992&amp;D18992&amp;E18992&amp;F18992&amp;G18992&amp;H18992</f>
        <v>BARRA DE APOIO EM ACO INOXIDAVEL AISI 304,TUBO DE 1 1/4",INCLUSIVE FIXACAO COM PARAFUSOS INOXIDAVEIS E BUCHAS PLASTICAS,COM 70CM,PARA PESSOAS COM NECESSIDADES ESPECIFICAS.FORNECIMENTO E COLOCACAO</v>
      </c>
      <c r="C18992" s="197" t="s">
        <v>37365</v>
      </c>
      <c r="D18992" s="197" t="s">
        <v>37359</v>
      </c>
      <c r="E18992" s="197" t="s">
        <v>37369</v>
      </c>
      <c r="F18992" s="197" t="s">
        <v>25239</v>
      </c>
      <c r="I18992" s="197" t="s">
        <v>30</v>
      </c>
      <c r="J18992" s="197" t="n">
        <v>125.56</v>
      </c>
    </row>
    <row r="18993" customFormat="false" ht="12.75" hidden="true" customHeight="false" outlineLevel="0" collapsed="false">
      <c r="A18993" s="197" t="s">
        <v>37370</v>
      </c>
      <c r="B18993" s="197" t="str">
        <f aca="false">C18993&amp;D18993&amp;E18993&amp;F18993&amp;G18993&amp;H18993</f>
        <v>BARRA DE APOIO EM ACO INOXIDAVEL AISI 304,TUBO DE 1 1/4",INCLUSIVE FIXACAO COM PARAFUSOS INOXIDAVEIS E BUCHAS PLASTICAS,COM 70CM,PARA PESSOAS COM NECESSIDADES ESPECIFICAS.FORNECIMENTO E COLOCACAO</v>
      </c>
      <c r="C18993" s="197" t="s">
        <v>37365</v>
      </c>
      <c r="D18993" s="197" t="s">
        <v>37359</v>
      </c>
      <c r="E18993" s="197" t="s">
        <v>37369</v>
      </c>
      <c r="F18993" s="197" t="s">
        <v>25239</v>
      </c>
      <c r="I18993" s="197" t="s">
        <v>30</v>
      </c>
      <c r="J18993" s="197" t="n">
        <v>120.63</v>
      </c>
    </row>
    <row r="18994" customFormat="false" ht="12.75" hidden="true" customHeight="false" outlineLevel="0" collapsed="false">
      <c r="A18994" s="197" t="s">
        <v>37371</v>
      </c>
      <c r="B18994" s="197"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197" t="s">
        <v>37372</v>
      </c>
      <c r="D18994" s="197" t="s">
        <v>37373</v>
      </c>
      <c r="E18994" s="197" t="s">
        <v>37374</v>
      </c>
      <c r="F18994" s="197" t="s">
        <v>37375</v>
      </c>
      <c r="I18994" s="197" t="s">
        <v>30</v>
      </c>
      <c r="J18994" s="197" t="n">
        <v>222.12</v>
      </c>
    </row>
    <row r="18995" customFormat="false" ht="12.75" hidden="true" customHeight="false" outlineLevel="0" collapsed="false">
      <c r="A18995" s="197" t="s">
        <v>37376</v>
      </c>
      <c r="B18995" s="197"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197" t="s">
        <v>37372</v>
      </c>
      <c r="D18995" s="197" t="s">
        <v>37373</v>
      </c>
      <c r="E18995" s="197" t="s">
        <v>37374</v>
      </c>
      <c r="F18995" s="197" t="s">
        <v>37375</v>
      </c>
      <c r="I18995" s="197" t="s">
        <v>30</v>
      </c>
      <c r="J18995" s="197" t="n">
        <v>217.19</v>
      </c>
    </row>
    <row r="18996" customFormat="false" ht="12.75" hidden="true" customHeight="false" outlineLevel="0" collapsed="false">
      <c r="A18996" s="197" t="s">
        <v>37377</v>
      </c>
      <c r="B18996" s="197"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197" t="s">
        <v>37372</v>
      </c>
      <c r="D18996" s="197" t="s">
        <v>37373</v>
      </c>
      <c r="E18996" s="197" t="s">
        <v>37378</v>
      </c>
      <c r="F18996" s="197" t="s">
        <v>37375</v>
      </c>
      <c r="I18996" s="197" t="s">
        <v>30</v>
      </c>
      <c r="J18996" s="197" t="n">
        <v>249.88</v>
      </c>
    </row>
    <row r="18997" customFormat="false" ht="12.75" hidden="true" customHeight="false" outlineLevel="0" collapsed="false">
      <c r="A18997" s="197" t="s">
        <v>37379</v>
      </c>
      <c r="B18997" s="197"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197" t="s">
        <v>37372</v>
      </c>
      <c r="D18997" s="197" t="s">
        <v>37373</v>
      </c>
      <c r="E18997" s="197" t="s">
        <v>37378</v>
      </c>
      <c r="F18997" s="197" t="s">
        <v>37375</v>
      </c>
      <c r="I18997" s="197" t="s">
        <v>30</v>
      </c>
      <c r="J18997" s="197" t="n">
        <v>244.95</v>
      </c>
    </row>
    <row r="18998" customFormat="false" ht="12.75" hidden="true" customHeight="false" outlineLevel="0" collapsed="false">
      <c r="A18998" s="197" t="s">
        <v>37380</v>
      </c>
      <c r="B18998" s="197"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197" t="s">
        <v>37381</v>
      </c>
      <c r="D18998" s="197" t="s">
        <v>37382</v>
      </c>
      <c r="E18998" s="197" t="s">
        <v>37383</v>
      </c>
      <c r="F18998" s="197" t="s">
        <v>37384</v>
      </c>
      <c r="I18998" s="197" t="s">
        <v>30</v>
      </c>
      <c r="J18998" s="197" t="n">
        <v>299.39</v>
      </c>
    </row>
    <row r="18999" customFormat="false" ht="12.75" hidden="true" customHeight="false" outlineLevel="0" collapsed="false">
      <c r="A18999" s="197" t="s">
        <v>37385</v>
      </c>
      <c r="B18999" s="197"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197" t="s">
        <v>37381</v>
      </c>
      <c r="D18999" s="197" t="s">
        <v>37382</v>
      </c>
      <c r="E18999" s="197" t="s">
        <v>37383</v>
      </c>
      <c r="F18999" s="197" t="s">
        <v>37384</v>
      </c>
      <c r="I18999" s="197" t="s">
        <v>30</v>
      </c>
      <c r="J18999" s="197" t="n">
        <v>294.46</v>
      </c>
    </row>
    <row r="19000" customFormat="false" ht="12.75" hidden="true" customHeight="false" outlineLevel="0" collapsed="false">
      <c r="A19000" s="197" t="s">
        <v>37386</v>
      </c>
      <c r="B19000" s="197"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197" t="s">
        <v>37387</v>
      </c>
      <c r="D19000" s="197" t="s">
        <v>37388</v>
      </c>
      <c r="E19000" s="197" t="s">
        <v>37389</v>
      </c>
      <c r="F19000" s="197" t="s">
        <v>37390</v>
      </c>
      <c r="G19000" s="197" t="s">
        <v>37391</v>
      </c>
      <c r="I19000" s="197" t="s">
        <v>30</v>
      </c>
      <c r="J19000" s="197" t="n">
        <v>91.76</v>
      </c>
    </row>
    <row r="19001" customFormat="false" ht="12.75" hidden="true" customHeight="false" outlineLevel="0" collapsed="false">
      <c r="A19001" s="197" t="s">
        <v>37392</v>
      </c>
      <c r="B19001" s="197"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197" t="s">
        <v>37387</v>
      </c>
      <c r="D19001" s="197" t="s">
        <v>37388</v>
      </c>
      <c r="E19001" s="197" t="s">
        <v>37389</v>
      </c>
      <c r="F19001" s="197" t="s">
        <v>37390</v>
      </c>
      <c r="G19001" s="197" t="s">
        <v>37391</v>
      </c>
      <c r="I19001" s="197" t="s">
        <v>30</v>
      </c>
      <c r="J19001" s="197" t="n">
        <v>89.19</v>
      </c>
    </row>
    <row r="19002" customFormat="false" ht="12.75" hidden="true" customHeight="false" outlineLevel="0" collapsed="false">
      <c r="A19002" s="197" t="s">
        <v>37393</v>
      </c>
      <c r="B19002" s="197"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197" t="s">
        <v>37394</v>
      </c>
      <c r="D19002" s="197" t="s">
        <v>37395</v>
      </c>
      <c r="E19002" s="197" t="s">
        <v>37396</v>
      </c>
      <c r="F19002" s="197" t="s">
        <v>37397</v>
      </c>
      <c r="I19002" s="197" t="s">
        <v>30</v>
      </c>
      <c r="J19002" s="197" t="n">
        <v>337.5</v>
      </c>
    </row>
    <row r="19003" customFormat="false" ht="12.75" hidden="true" customHeight="false" outlineLevel="0" collapsed="false">
      <c r="A19003" s="197" t="s">
        <v>37398</v>
      </c>
      <c r="B19003" s="197"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197" t="s">
        <v>37394</v>
      </c>
      <c r="D19003" s="197" t="s">
        <v>37395</v>
      </c>
      <c r="E19003" s="197" t="s">
        <v>37396</v>
      </c>
      <c r="F19003" s="197" t="s">
        <v>37397</v>
      </c>
      <c r="I19003" s="197" t="s">
        <v>30</v>
      </c>
      <c r="J19003" s="197" t="n">
        <v>332.57</v>
      </c>
    </row>
    <row r="19004" customFormat="false" ht="12.75" hidden="true" customHeight="false" outlineLevel="0" collapsed="false">
      <c r="A19004" s="197" t="s">
        <v>37399</v>
      </c>
      <c r="B19004" s="197"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197" t="s">
        <v>37400</v>
      </c>
      <c r="D19004" s="197" t="s">
        <v>37401</v>
      </c>
      <c r="E19004" s="197" t="s">
        <v>37402</v>
      </c>
      <c r="F19004" s="197" t="s">
        <v>37403</v>
      </c>
      <c r="I19004" s="197" t="s">
        <v>30</v>
      </c>
      <c r="J19004" s="197" t="n">
        <v>216.99</v>
      </c>
    </row>
    <row r="19005" customFormat="false" ht="12.75" hidden="true" customHeight="false" outlineLevel="0" collapsed="false">
      <c r="A19005" s="197" t="s">
        <v>37404</v>
      </c>
      <c r="B19005" s="197"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197" t="s">
        <v>37400</v>
      </c>
      <c r="D19005" s="197" t="s">
        <v>37401</v>
      </c>
      <c r="E19005" s="197" t="s">
        <v>37402</v>
      </c>
      <c r="F19005" s="197" t="s">
        <v>37403</v>
      </c>
      <c r="I19005" s="197" t="s">
        <v>30</v>
      </c>
      <c r="J19005" s="197" t="n">
        <v>212.06</v>
      </c>
    </row>
    <row r="19006" customFormat="false" ht="12.75" hidden="true" customHeight="false" outlineLevel="0" collapsed="false">
      <c r="A19006" s="197" t="s">
        <v>37405</v>
      </c>
      <c r="B19006" s="197"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197" t="s">
        <v>37406</v>
      </c>
      <c r="D19006" s="197" t="s">
        <v>37407</v>
      </c>
      <c r="E19006" s="197" t="s">
        <v>37408</v>
      </c>
      <c r="F19006" s="197" t="s">
        <v>37409</v>
      </c>
      <c r="I19006" s="197" t="s">
        <v>30</v>
      </c>
      <c r="J19006" s="197" t="n">
        <v>537.17</v>
      </c>
    </row>
    <row r="19007" customFormat="false" ht="12.75" hidden="true" customHeight="false" outlineLevel="0" collapsed="false">
      <c r="A19007" s="197" t="s">
        <v>37410</v>
      </c>
      <c r="B19007" s="197"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197" t="s">
        <v>37406</v>
      </c>
      <c r="D19007" s="197" t="s">
        <v>37407</v>
      </c>
      <c r="E19007" s="197" t="s">
        <v>37408</v>
      </c>
      <c r="F19007" s="197" t="s">
        <v>37409</v>
      </c>
      <c r="I19007" s="197" t="s">
        <v>30</v>
      </c>
      <c r="J19007" s="197" t="n">
        <v>532.24</v>
      </c>
    </row>
    <row r="19008" customFormat="false" ht="12.75" hidden="true" customHeight="false" outlineLevel="0" collapsed="false">
      <c r="A19008" s="197" t="s">
        <v>37411</v>
      </c>
      <c r="B19008" s="197" t="str">
        <f aca="false">C19008&amp;D19008&amp;E19008&amp;F19008&amp;G19008&amp;H19008</f>
        <v>FILTRO PARA USO DOMESTICO COM CARCACA ATOXICA EM POLIPROPILENO COM 1 ELEMENTO FILTRANTE DE CELULOSE E CARVAO ATIVADO,PARA VAZAO ATE 180L/H,CONEXAO DE 1/2" SEM REGISTRO.FORNECIMENTO</v>
      </c>
      <c r="C19008" s="197" t="s">
        <v>37412</v>
      </c>
      <c r="D19008" s="197" t="s">
        <v>37413</v>
      </c>
      <c r="E19008" s="197" t="s">
        <v>37414</v>
      </c>
      <c r="I19008" s="197" t="s">
        <v>30</v>
      </c>
      <c r="J19008" s="197" t="n">
        <v>102</v>
      </c>
    </row>
    <row r="19009" customFormat="false" ht="12.75" hidden="true" customHeight="false" outlineLevel="0" collapsed="false">
      <c r="A19009" s="197" t="s">
        <v>37415</v>
      </c>
      <c r="B19009" s="197" t="str">
        <f aca="false">C19009&amp;D19009&amp;E19009&amp;F19009&amp;G19009&amp;H19009</f>
        <v>FILTRO PARA USO DOMESTICO COM CARCACA ATOXICA EM POLIPROPILENO COM 1 ELEMENTO FILTRANTE DE CELULOSE E CARVAO ATIVADO,PARA VAZAO ATE 180L/H,CONEXAO DE 1/2" SEM REGISTRO.FORNECIMENTO</v>
      </c>
      <c r="C19009" s="197" t="s">
        <v>37412</v>
      </c>
      <c r="D19009" s="197" t="s">
        <v>37413</v>
      </c>
      <c r="E19009" s="197" t="s">
        <v>37414</v>
      </c>
      <c r="I19009" s="197" t="s">
        <v>30</v>
      </c>
      <c r="J19009" s="197" t="n">
        <v>102</v>
      </c>
    </row>
    <row r="19010" customFormat="false" ht="12.75" hidden="true" customHeight="false" outlineLevel="0" collapsed="false">
      <c r="A19010" s="197" t="s">
        <v>37416</v>
      </c>
      <c r="B19010" s="197" t="str">
        <f aca="false">C19010&amp;D19010&amp;E19010&amp;F19010&amp;G19010&amp;H19010</f>
        <v>FULTRO PARA USO DOMESTICO COM CARCACA ATOXICA EM POLIPROPILENO COM 1 ELEMENTO FILTRANTE DE CELULOSE E CARVAO ATIVADO,PARA VAZAO ATE 360L/H,CONEXAO DE 3/4" SEM REGISTRO.FORNECIMENTO</v>
      </c>
      <c r="C19010" s="197" t="s">
        <v>37417</v>
      </c>
      <c r="D19010" s="197" t="s">
        <v>37413</v>
      </c>
      <c r="E19010" s="197" t="s">
        <v>37418</v>
      </c>
      <c r="I19010" s="197" t="s">
        <v>30</v>
      </c>
      <c r="J19010" s="197" t="n">
        <v>183.83</v>
      </c>
    </row>
    <row r="19011" customFormat="false" ht="12.75" hidden="true" customHeight="false" outlineLevel="0" collapsed="false">
      <c r="A19011" s="197" t="s">
        <v>37419</v>
      </c>
      <c r="B19011" s="197" t="str">
        <f aca="false">C19011&amp;D19011&amp;E19011&amp;F19011&amp;G19011&amp;H19011</f>
        <v>FULTRO PARA USO DOMESTICO COM CARCACA ATOXICA EM POLIPROPILENO COM 1 ELEMENTO FILTRANTE DE CELULOSE E CARVAO ATIVADO,PARA VAZAO ATE 360L/H,CONEXAO DE 3/4" SEM REGISTRO.FORNECIMENTO</v>
      </c>
      <c r="C19011" s="197" t="s">
        <v>37417</v>
      </c>
      <c r="D19011" s="197" t="s">
        <v>37413</v>
      </c>
      <c r="E19011" s="197" t="s">
        <v>37418</v>
      </c>
      <c r="I19011" s="197" t="s">
        <v>30</v>
      </c>
      <c r="J19011" s="197" t="n">
        <v>183.83</v>
      </c>
    </row>
    <row r="19012" customFormat="false" ht="12.75" hidden="true" customHeight="false" outlineLevel="0" collapsed="false">
      <c r="A19012" s="197" t="s">
        <v>37420</v>
      </c>
      <c r="B19012" s="197" t="str">
        <f aca="false">C19012&amp;D19012&amp;E19012&amp;F19012&amp;G19012&amp;H19012</f>
        <v>FILTRO PARA USO DOMESTICO COM CARCACA ATOXICA EM POLIPROPILENO COM 2 ELEMENTOS FILTRANTES DE CELULOSE E CARVAO ATIVADO,PARA VAZAO ATE 720L/H,CONEXAO DE 1" SEM REGISTRO.FORNECIMENTO</v>
      </c>
      <c r="C19012" s="197" t="s">
        <v>37412</v>
      </c>
      <c r="D19012" s="197" t="s">
        <v>37421</v>
      </c>
      <c r="E19012" s="197" t="s">
        <v>37422</v>
      </c>
      <c r="I19012" s="197" t="s">
        <v>30</v>
      </c>
      <c r="J19012" s="197" t="n">
        <v>311.12</v>
      </c>
    </row>
    <row r="19013" customFormat="false" ht="12.75" hidden="true" customHeight="false" outlineLevel="0" collapsed="false">
      <c r="A19013" s="197" t="s">
        <v>37423</v>
      </c>
      <c r="B19013" s="197" t="str">
        <f aca="false">C19013&amp;D19013&amp;E19013&amp;F19013&amp;G19013&amp;H19013</f>
        <v>FILTRO PARA USO DOMESTICO COM CARCACA ATOXICA EM POLIPROPILENO COM 2 ELEMENTOS FILTRANTES DE CELULOSE E CARVAO ATIVADO,PARA VAZAO ATE 720L/H,CONEXAO DE 1" SEM REGISTRO.FORNECIMENTO</v>
      </c>
      <c r="C19013" s="197" t="s">
        <v>37412</v>
      </c>
      <c r="D19013" s="197" t="s">
        <v>37421</v>
      </c>
      <c r="E19013" s="197" t="s">
        <v>37422</v>
      </c>
      <c r="I19013" s="197" t="s">
        <v>30</v>
      </c>
      <c r="J19013" s="197" t="n">
        <v>311.12</v>
      </c>
    </row>
    <row r="19014" customFormat="false" ht="12.75" hidden="true" customHeight="false" outlineLevel="0" collapsed="false">
      <c r="A19014" s="197" t="s">
        <v>37424</v>
      </c>
      <c r="B19014" s="197" t="str">
        <f aca="false">C19014&amp;D19014&amp;E19014&amp;F19014&amp;G19014&amp;H19014</f>
        <v>CONJUNTO FLUTUANTE DE SUCCAO/RECALQUE DE 1" PARA AAC,PARA INSTALACAO NO INTERIOR DOS RESERVATORIOS DE AAC,COMPOSTO DE MANGUEIRA PLASTICA FLEXIVEL NAO DOBRAVEL E PONTEIRA EM METAL.FORNECIMENTO</v>
      </c>
      <c r="C19014" s="197" t="s">
        <v>37425</v>
      </c>
      <c r="D19014" s="197" t="s">
        <v>37426</v>
      </c>
      <c r="E19014" s="197" t="s">
        <v>37427</v>
      </c>
      <c r="F19014" s="197" t="s">
        <v>14107</v>
      </c>
      <c r="I19014" s="197" t="s">
        <v>30</v>
      </c>
      <c r="J19014" s="197" t="n">
        <v>353.44</v>
      </c>
    </row>
    <row r="19015" customFormat="false" ht="12.75" hidden="true" customHeight="false" outlineLevel="0" collapsed="false">
      <c r="A19015" s="197" t="s">
        <v>37428</v>
      </c>
      <c r="B19015" s="197" t="str">
        <f aca="false">C19015&amp;D19015&amp;E19015&amp;F19015&amp;G19015&amp;H19015</f>
        <v>CONJUNTO FLUTUANTE DE SUCCAO/RECALQUE DE 1" PARA AAC,PARA INSTALACAO NO INTERIOR DOS RESERVATORIOS DE AAC,COMPOSTO DE MANGUEIRA PLASTICA FLEXIVEL NAO DOBRAVEL E PONTEIRA EM METAL.FORNECIMENTO</v>
      </c>
      <c r="C19015" s="197" t="s">
        <v>37425</v>
      </c>
      <c r="D19015" s="197" t="s">
        <v>37426</v>
      </c>
      <c r="E19015" s="197" t="s">
        <v>37427</v>
      </c>
      <c r="F19015" s="197" t="s">
        <v>14107</v>
      </c>
      <c r="I19015" s="197" t="s">
        <v>30</v>
      </c>
      <c r="J19015" s="197" t="n">
        <v>353.44</v>
      </c>
    </row>
    <row r="19016" customFormat="false" ht="12.75" hidden="true" customHeight="false" outlineLevel="0" collapsed="false">
      <c r="A19016" s="197" t="s">
        <v>37429</v>
      </c>
      <c r="B19016" s="197" t="str">
        <f aca="false">C19016&amp;D19016&amp;E19016&amp;F19016&amp;G19016&amp;H19016</f>
        <v>CONJUNTO FLUTUANTE DE SUCCAO/RECALQUE DE 2" PARA AAC,PARA INSTALACAO NO INTERIOR DOS RESERVATORIOS DE AAC,COMPOSTO DE MANGUEIRA PLASTICA FLEXIVEL NAO DOBRAVEL E PONTEIRA EM METAL.FORNECIMENTO</v>
      </c>
      <c r="C19016" s="197" t="s">
        <v>37430</v>
      </c>
      <c r="D19016" s="197" t="s">
        <v>37426</v>
      </c>
      <c r="E19016" s="197" t="s">
        <v>37427</v>
      </c>
      <c r="F19016" s="197" t="s">
        <v>14107</v>
      </c>
      <c r="I19016" s="197" t="s">
        <v>30</v>
      </c>
      <c r="J19016" s="197" t="n">
        <v>589.07</v>
      </c>
    </row>
    <row r="19017" customFormat="false" ht="12.75" hidden="true" customHeight="false" outlineLevel="0" collapsed="false">
      <c r="A19017" s="197" t="s">
        <v>37431</v>
      </c>
      <c r="B19017" s="197" t="str">
        <f aca="false">C19017&amp;D19017&amp;E19017&amp;F19017&amp;G19017&amp;H19017</f>
        <v>CONJUNTO FLUTUANTE DE SUCCAO/RECALQUE DE 2" PARA AAC,PARA INSTALACAO NO INTERIOR DOS RESERVATORIOS DE AAC,COMPOSTO DE MANGUEIRA PLASTICA FLEXIVEL NAO DOBRAVEL E PONTEIRA EM METAL.FORNECIMENTO</v>
      </c>
      <c r="C19017" s="197" t="s">
        <v>37430</v>
      </c>
      <c r="D19017" s="197" t="s">
        <v>37426</v>
      </c>
      <c r="E19017" s="197" t="s">
        <v>37427</v>
      </c>
      <c r="F19017" s="197" t="s">
        <v>14107</v>
      </c>
      <c r="I19017" s="197" t="s">
        <v>30</v>
      </c>
      <c r="J19017" s="197" t="n">
        <v>589.07</v>
      </c>
    </row>
    <row r="19018" customFormat="false" ht="12.75" hidden="true" customHeight="false" outlineLevel="0" collapsed="false">
      <c r="A19018" s="197" t="s">
        <v>37432</v>
      </c>
      <c r="B19018" s="197"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197" t="s">
        <v>37433</v>
      </c>
      <c r="D19018" s="197" t="s">
        <v>37434</v>
      </c>
      <c r="E19018" s="197" t="s">
        <v>37435</v>
      </c>
      <c r="F19018" s="197" t="s">
        <v>37436</v>
      </c>
      <c r="I19018" s="197" t="s">
        <v>30</v>
      </c>
      <c r="J19018" s="197" t="n">
        <v>114.91</v>
      </c>
    </row>
    <row r="19019" customFormat="false" ht="12.75" hidden="true" customHeight="false" outlineLevel="0" collapsed="false">
      <c r="A19019" s="197" t="s">
        <v>37437</v>
      </c>
      <c r="B19019" s="197"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197" t="s">
        <v>37433</v>
      </c>
      <c r="D19019" s="197" t="s">
        <v>37434</v>
      </c>
      <c r="E19019" s="197" t="s">
        <v>37435</v>
      </c>
      <c r="F19019" s="197" t="s">
        <v>37436</v>
      </c>
      <c r="I19019" s="197" t="s">
        <v>30</v>
      </c>
      <c r="J19019" s="197" t="n">
        <v>114.91</v>
      </c>
    </row>
    <row r="19020" customFormat="false" ht="12.75" hidden="true" customHeight="false" outlineLevel="0" collapsed="false">
      <c r="A19020" s="197" t="s">
        <v>37438</v>
      </c>
      <c r="B19020" s="197"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197" t="s">
        <v>37439</v>
      </c>
      <c r="D19020" s="197" t="s">
        <v>37434</v>
      </c>
      <c r="E19020" s="197" t="s">
        <v>37435</v>
      </c>
      <c r="F19020" s="197" t="s">
        <v>37436</v>
      </c>
      <c r="I19020" s="197" t="s">
        <v>30</v>
      </c>
      <c r="J19020" s="197" t="n">
        <v>682.5</v>
      </c>
    </row>
    <row r="19021" customFormat="false" ht="12.75" hidden="true" customHeight="false" outlineLevel="0" collapsed="false">
      <c r="A19021" s="197" t="s">
        <v>37440</v>
      </c>
      <c r="B19021" s="197"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197" t="s">
        <v>37439</v>
      </c>
      <c r="D19021" s="197" t="s">
        <v>37434</v>
      </c>
      <c r="E19021" s="197" t="s">
        <v>37435</v>
      </c>
      <c r="F19021" s="197" t="s">
        <v>37436</v>
      </c>
      <c r="I19021" s="197" t="s">
        <v>30</v>
      </c>
      <c r="J19021" s="197" t="n">
        <v>682.5</v>
      </c>
    </row>
    <row r="19022" customFormat="false" ht="12.75" hidden="true" customHeight="false" outlineLevel="0" collapsed="false">
      <c r="A19022" s="197" t="s">
        <v>37441</v>
      </c>
      <c r="B19022" s="197"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197" t="s">
        <v>37442</v>
      </c>
      <c r="D19022" s="197" t="s">
        <v>37443</v>
      </c>
      <c r="E19022" s="197" t="s">
        <v>37444</v>
      </c>
      <c r="F19022" s="197" t="s">
        <v>37445</v>
      </c>
      <c r="G19022" s="197" t="s">
        <v>37446</v>
      </c>
      <c r="H19022" s="197" t="s">
        <v>37447</v>
      </c>
      <c r="I19022" s="197" t="s">
        <v>30</v>
      </c>
      <c r="J19022" s="197" t="n">
        <v>777.29</v>
      </c>
    </row>
    <row r="19023" customFormat="false" ht="12.75" hidden="true" customHeight="false" outlineLevel="0" collapsed="false">
      <c r="A19023" s="197" t="s">
        <v>37448</v>
      </c>
      <c r="B19023" s="197"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197" t="s">
        <v>37442</v>
      </c>
      <c r="D19023" s="197" t="s">
        <v>37443</v>
      </c>
      <c r="E19023" s="197" t="s">
        <v>37444</v>
      </c>
      <c r="F19023" s="197" t="s">
        <v>37445</v>
      </c>
      <c r="G19023" s="197" t="s">
        <v>37446</v>
      </c>
      <c r="H19023" s="197" t="s">
        <v>37447</v>
      </c>
      <c r="I19023" s="197" t="s">
        <v>30</v>
      </c>
      <c r="J19023" s="197" t="n">
        <v>777.29</v>
      </c>
    </row>
    <row r="19024" customFormat="false" ht="12.75" hidden="true" customHeight="false" outlineLevel="0" collapsed="false">
      <c r="A19024" s="197" t="s">
        <v>37449</v>
      </c>
      <c r="B19024" s="197"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197" t="s">
        <v>37450</v>
      </c>
      <c r="D19024" s="197" t="s">
        <v>37451</v>
      </c>
      <c r="E19024" s="197" t="s">
        <v>37452</v>
      </c>
      <c r="F19024" s="197" t="s">
        <v>37453</v>
      </c>
      <c r="G19024" s="197" t="s">
        <v>37454</v>
      </c>
      <c r="H19024" s="197" t="s">
        <v>37455</v>
      </c>
      <c r="I19024" s="197" t="s">
        <v>30</v>
      </c>
      <c r="J19024" s="197" t="n">
        <v>3716.58</v>
      </c>
    </row>
    <row r="19025" customFormat="false" ht="12.75" hidden="true" customHeight="false" outlineLevel="0" collapsed="false">
      <c r="A19025" s="197" t="s">
        <v>37456</v>
      </c>
      <c r="B19025" s="197"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197" t="s">
        <v>37450</v>
      </c>
      <c r="D19025" s="197" t="s">
        <v>37451</v>
      </c>
      <c r="E19025" s="197" t="s">
        <v>37452</v>
      </c>
      <c r="F19025" s="197" t="s">
        <v>37453</v>
      </c>
      <c r="G19025" s="197" t="s">
        <v>37454</v>
      </c>
      <c r="H19025" s="197" t="s">
        <v>37455</v>
      </c>
      <c r="I19025" s="197" t="s">
        <v>30</v>
      </c>
      <c r="J19025" s="197" t="n">
        <v>3716.58</v>
      </c>
    </row>
    <row r="19026" customFormat="false" ht="12.75" hidden="true" customHeight="false" outlineLevel="0" collapsed="false">
      <c r="A19026" s="197" t="s">
        <v>37457</v>
      </c>
      <c r="B19026" s="197" t="str">
        <f aca="false">C19026&amp;D19026&amp;E19026&amp;F19026&amp;G19026&amp;H19026</f>
        <v>FREIO HIDRAULICO DE 100MM PARA ENCHIMENTO DOS RESERVATORIOSDE AAC,ATRAVES DE FLUXO ASCENDENTE.FORNECIMENTO</v>
      </c>
      <c r="C19026" s="197" t="s">
        <v>37458</v>
      </c>
      <c r="D19026" s="197" t="s">
        <v>37459</v>
      </c>
      <c r="I19026" s="197" t="s">
        <v>30</v>
      </c>
      <c r="J19026" s="197" t="n">
        <v>93.27</v>
      </c>
    </row>
    <row r="19027" customFormat="false" ht="12.75" hidden="true" customHeight="false" outlineLevel="0" collapsed="false">
      <c r="A19027" s="197" t="s">
        <v>37460</v>
      </c>
      <c r="B19027" s="197" t="str">
        <f aca="false">C19027&amp;D19027&amp;E19027&amp;F19027&amp;G19027&amp;H19027</f>
        <v>FREIO HIDRAULICO DE 100MM PARA ENCHIMENTO DOS RESERVATORIOSDE AAC,ATRAVES DE FLUXO ASCENDENTE.FORNECIMENTO</v>
      </c>
      <c r="C19027" s="197" t="s">
        <v>37458</v>
      </c>
      <c r="D19027" s="197" t="s">
        <v>37459</v>
      </c>
      <c r="I19027" s="197" t="s">
        <v>30</v>
      </c>
      <c r="J19027" s="197" t="n">
        <v>93.27</v>
      </c>
    </row>
    <row r="19028" customFormat="false" ht="12.75" hidden="true" customHeight="false" outlineLevel="0" collapsed="false">
      <c r="A19028" s="197" t="s">
        <v>37461</v>
      </c>
      <c r="B19028" s="197" t="str">
        <f aca="false">C19028&amp;D19028&amp;E19028&amp;F19028&amp;G19028&amp;H19028</f>
        <v>FREIO HIDRAULICO DE 200MM PARA ENCHIMENTO DOS RESERVATORIOSDE AAC,ATRAVES DO FLUXO ASCENDENTE.FORNECIMENTO</v>
      </c>
      <c r="C19028" s="197" t="s">
        <v>37462</v>
      </c>
      <c r="D19028" s="197" t="s">
        <v>37463</v>
      </c>
      <c r="I19028" s="197" t="s">
        <v>30</v>
      </c>
      <c r="J19028" s="197" t="n">
        <v>618.53</v>
      </c>
    </row>
    <row r="19029" customFormat="false" ht="12.75" hidden="true" customHeight="false" outlineLevel="0" collapsed="false">
      <c r="A19029" s="197" t="s">
        <v>37464</v>
      </c>
      <c r="B19029" s="197" t="str">
        <f aca="false">C19029&amp;D19029&amp;E19029&amp;F19029&amp;G19029&amp;H19029</f>
        <v>FREIO HIDRAULICO DE 200MM PARA ENCHIMENTO DOS RESERVATORIOSDE AAC,ATRAVES DO FLUXO ASCENDENTE.FORNECIMENTO</v>
      </c>
      <c r="C19029" s="197" t="s">
        <v>37462</v>
      </c>
      <c r="D19029" s="197" t="s">
        <v>37463</v>
      </c>
      <c r="I19029" s="197" t="s">
        <v>30</v>
      </c>
      <c r="J19029" s="197" t="n">
        <v>618.53</v>
      </c>
    </row>
    <row r="19030" customFormat="false" ht="12.75" hidden="true" customHeight="false" outlineLevel="0" collapsed="false">
      <c r="A19030" s="197" t="s">
        <v>37465</v>
      </c>
      <c r="B19030" s="197" t="str">
        <f aca="false">C19030&amp;D19030&amp;E19030&amp;F19030&amp;G19030&amp;H19030</f>
        <v>FREIO HIDRAULICO DE 400MM PARA ENCHIMENTO DOS RESERVATORIOSDE AAC,ATRAVES DE FLUXO ASCENDENTE.FORNECIMENTO</v>
      </c>
      <c r="C19030" s="197" t="s">
        <v>37466</v>
      </c>
      <c r="D19030" s="197" t="s">
        <v>37459</v>
      </c>
      <c r="I19030" s="197" t="s">
        <v>30</v>
      </c>
      <c r="J19030" s="197" t="n">
        <v>1484.46</v>
      </c>
    </row>
    <row r="19031" customFormat="false" ht="12.75" hidden="true" customHeight="false" outlineLevel="0" collapsed="false">
      <c r="A19031" s="197" t="s">
        <v>37467</v>
      </c>
      <c r="B19031" s="197" t="str">
        <f aca="false">C19031&amp;D19031&amp;E19031&amp;F19031&amp;G19031&amp;H19031</f>
        <v>FREIO HIDRAULICO DE 400MM PARA ENCHIMENTO DOS RESERVATORIOSDE AAC,ATRAVES DE FLUXO ASCENDENTE.FORNECIMENTO</v>
      </c>
      <c r="C19031" s="197" t="s">
        <v>37466</v>
      </c>
      <c r="D19031" s="197" t="s">
        <v>37459</v>
      </c>
      <c r="I19031" s="197" t="s">
        <v>30</v>
      </c>
      <c r="J19031" s="197" t="n">
        <v>1484.46</v>
      </c>
    </row>
    <row r="19032" customFormat="false" ht="12.75" hidden="true" customHeight="false" outlineLevel="0" collapsed="false">
      <c r="A19032" s="197" t="s">
        <v>37468</v>
      </c>
      <c r="B19032" s="197"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197" t="s">
        <v>37469</v>
      </c>
      <c r="D19032" s="197" t="s">
        <v>37470</v>
      </c>
      <c r="E19032" s="197" t="s">
        <v>37471</v>
      </c>
      <c r="F19032" s="197" t="s">
        <v>37472</v>
      </c>
      <c r="G19032" s="197" t="s">
        <v>37473</v>
      </c>
      <c r="I19032" s="197" t="s">
        <v>338</v>
      </c>
      <c r="J19032" s="197" t="n">
        <v>183.67</v>
      </c>
    </row>
    <row r="19033" customFormat="false" ht="12.75" hidden="true" customHeight="false" outlineLevel="0" collapsed="false">
      <c r="A19033" s="197" t="s">
        <v>37474</v>
      </c>
      <c r="B19033" s="197"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197" t="s">
        <v>37469</v>
      </c>
      <c r="D19033" s="197" t="s">
        <v>37470</v>
      </c>
      <c r="E19033" s="197" t="s">
        <v>37471</v>
      </c>
      <c r="F19033" s="197" t="s">
        <v>37472</v>
      </c>
      <c r="G19033" s="197" t="s">
        <v>37473</v>
      </c>
      <c r="I19033" s="197" t="s">
        <v>338</v>
      </c>
      <c r="J19033" s="197" t="n">
        <v>182.98</v>
      </c>
    </row>
    <row r="19034" customFormat="false" ht="12.75" hidden="true" customHeight="false" outlineLevel="0" collapsed="false">
      <c r="A19034" s="197" t="s">
        <v>37475</v>
      </c>
      <c r="B19034" s="197" t="str">
        <f aca="false">C19034&amp;D19034&amp;E19034&amp;F19034&amp;G19034&amp;H19034</f>
        <v>DIVISORIA MOVEL,PARA AMBIENTE HOSPITALAR,SANFONADA,EM PVC,FIXADA NA PAREDE,ALTURA DE 1,85M,LARGURA TOTAL DE 1,365M.FORNECIMENTO</v>
      </c>
      <c r="C19034" s="197" t="s">
        <v>37476</v>
      </c>
      <c r="D19034" s="197" t="s">
        <v>37477</v>
      </c>
      <c r="E19034" s="197" t="s">
        <v>19650</v>
      </c>
      <c r="I19034" s="197" t="s">
        <v>30</v>
      </c>
      <c r="J19034" s="197" t="n">
        <v>985.95</v>
      </c>
    </row>
    <row r="19035" customFormat="false" ht="12.75" hidden="true" customHeight="false" outlineLevel="0" collapsed="false">
      <c r="A19035" s="197" t="s">
        <v>37478</v>
      </c>
      <c r="B19035" s="197" t="str">
        <f aca="false">C19035&amp;D19035&amp;E19035&amp;F19035&amp;G19035&amp;H19035</f>
        <v>DIVISORIA MOVEL,PARA AMBIENTE HOSPITALAR,SANFONADA,EM PVC,FIXADA NA PAREDE,ALTURA DE 1,85M,LARGURA TOTAL DE 1,365M.FORNECIMENTO</v>
      </c>
      <c r="C19035" s="197" t="s">
        <v>37476</v>
      </c>
      <c r="D19035" s="197" t="s">
        <v>37477</v>
      </c>
      <c r="E19035" s="197" t="s">
        <v>19650</v>
      </c>
      <c r="I19035" s="197" t="s">
        <v>30</v>
      </c>
      <c r="J19035" s="197" t="n">
        <v>985.95</v>
      </c>
    </row>
    <row r="19036" customFormat="false" ht="12.75" hidden="true" customHeight="false" outlineLevel="0" collapsed="false">
      <c r="A19036" s="197" t="s">
        <v>37479</v>
      </c>
      <c r="B19036" s="197" t="str">
        <f aca="false">C19036&amp;D19036&amp;E19036&amp;F19036&amp;G19036&amp;H19036</f>
        <v>DIVISORIA MOVEL,PARA AMBIENTE HOSPITALAR,SANFONADA,EM PVC,FIXADA NA PAREDE,ALTURA DE 1,85M,LARGURA TOTAL DE 1,995M.FORNECIMENTO</v>
      </c>
      <c r="C19036" s="197" t="s">
        <v>37476</v>
      </c>
      <c r="D19036" s="197" t="s">
        <v>37480</v>
      </c>
      <c r="E19036" s="197" t="s">
        <v>19650</v>
      </c>
      <c r="I19036" s="197" t="s">
        <v>30</v>
      </c>
      <c r="J19036" s="197" t="n">
        <v>1281</v>
      </c>
    </row>
    <row r="19037" customFormat="false" ht="12.75" hidden="true" customHeight="false" outlineLevel="0" collapsed="false">
      <c r="A19037" s="197" t="s">
        <v>37481</v>
      </c>
      <c r="B19037" s="197" t="str">
        <f aca="false">C19037&amp;D19037&amp;E19037&amp;F19037&amp;G19037&amp;H19037</f>
        <v>DIVISORIA MOVEL,PARA AMBIENTE HOSPITALAR,SANFONADA,EM PVC,FIXADA NA PAREDE,ALTURA DE 1,85M,LARGURA TOTAL DE 1,995M.FORNECIMENTO</v>
      </c>
      <c r="C19037" s="197" t="s">
        <v>37476</v>
      </c>
      <c r="D19037" s="197" t="s">
        <v>37480</v>
      </c>
      <c r="E19037" s="197" t="s">
        <v>19650</v>
      </c>
      <c r="I19037" s="197" t="s">
        <v>30</v>
      </c>
      <c r="J19037" s="197" t="n">
        <v>1281</v>
      </c>
    </row>
    <row r="19038" customFormat="false" ht="12.75" hidden="true" customHeight="false" outlineLevel="0" collapsed="false">
      <c r="A19038" s="197" t="s">
        <v>37482</v>
      </c>
      <c r="B19038" s="197" t="str">
        <f aca="false">C19038&amp;D19038&amp;E19038&amp;F19038&amp;G19038&amp;H19038</f>
        <v>DIVISORIA MOVEL,PARA AMBIENTE HOSPITALAR,SANFONADA,EM PVC,FIXADA NA PAREDE,ALTURA DE 1,85M,LARGURA TOTAL DE 3,045M.FORNECIMENTO</v>
      </c>
      <c r="C19038" s="197" t="s">
        <v>37476</v>
      </c>
      <c r="D19038" s="197" t="s">
        <v>37483</v>
      </c>
      <c r="E19038" s="197" t="s">
        <v>19650</v>
      </c>
      <c r="I19038" s="197" t="s">
        <v>30</v>
      </c>
      <c r="J19038" s="197" t="n">
        <v>1775.55</v>
      </c>
    </row>
    <row r="19039" customFormat="false" ht="12.75" hidden="true" customHeight="false" outlineLevel="0" collapsed="false">
      <c r="A19039" s="197" t="s">
        <v>37484</v>
      </c>
      <c r="B19039" s="197" t="str">
        <f aca="false">C19039&amp;D19039&amp;E19039&amp;F19039&amp;G19039&amp;H19039</f>
        <v>DIVISORIA MOVEL,PARA AMBIENTE HOSPITALAR,SANFONADA,EM PVC,FIXADA NA PAREDE,ALTURA DE 1,85M,LARGURA TOTAL DE 3,045M.FORNECIMENTO</v>
      </c>
      <c r="C19039" s="197" t="s">
        <v>37476</v>
      </c>
      <c r="D19039" s="197" t="s">
        <v>37483</v>
      </c>
      <c r="E19039" s="197" t="s">
        <v>19650</v>
      </c>
      <c r="I19039" s="197" t="s">
        <v>30</v>
      </c>
      <c r="J19039" s="197" t="n">
        <v>1775.55</v>
      </c>
    </row>
    <row r="19040" customFormat="false" ht="12.75" hidden="true" customHeight="false" outlineLevel="0" collapsed="false">
      <c r="A19040" s="197" t="s">
        <v>37485</v>
      </c>
      <c r="B19040" s="197" t="str">
        <f aca="false">C19040&amp;D19040&amp;E19040&amp;F19040&amp;G19040&amp;H19040</f>
        <v>BIOMBO MOVEL,COM RODIZIOS,RETO,EM CHUMBO LAMINADO REVESTIDOEM EUCAPLAC,1MM DE ESPESSURA,MEDINDO 0,80X1,80M,COM VISOR DE VIDRO PLUMBIFERO.FORNECIMENTO</v>
      </c>
      <c r="C19040" s="197" t="s">
        <v>37486</v>
      </c>
      <c r="D19040" s="197" t="s">
        <v>37487</v>
      </c>
      <c r="E19040" s="197" t="s">
        <v>37488</v>
      </c>
      <c r="I19040" s="197" t="s">
        <v>30</v>
      </c>
      <c r="J19040" s="197" t="n">
        <v>4558.18</v>
      </c>
    </row>
    <row r="19041" customFormat="false" ht="12.75" hidden="true" customHeight="false" outlineLevel="0" collapsed="false">
      <c r="A19041" s="197" t="s">
        <v>37489</v>
      </c>
      <c r="B19041" s="197" t="str">
        <f aca="false">C19041&amp;D19041&amp;E19041&amp;F19041&amp;G19041&amp;H19041</f>
        <v>BIOMBO MOVEL,COM RODIZIOS,RETO,EM CHUMBO LAMINADO REVESTIDOEM EUCAPLAC,1MM DE ESPESSURA,MEDINDO 0,80X1,80M,COM VISOR DE VIDRO PLUMBIFERO.FORNECIMENTO</v>
      </c>
      <c r="C19041" s="197" t="s">
        <v>37486</v>
      </c>
      <c r="D19041" s="197" t="s">
        <v>37487</v>
      </c>
      <c r="E19041" s="197" t="s">
        <v>37488</v>
      </c>
      <c r="I19041" s="197" t="s">
        <v>30</v>
      </c>
      <c r="J19041" s="197" t="n">
        <v>4558.18</v>
      </c>
    </row>
    <row r="19042" customFormat="false" ht="12.75" hidden="true" customHeight="false" outlineLevel="0" collapsed="false">
      <c r="A19042" s="197" t="s">
        <v>37490</v>
      </c>
      <c r="B19042" s="197" t="str">
        <f aca="false">C19042&amp;D19042&amp;E19042&amp;F19042&amp;G19042&amp;H19042</f>
        <v>PAINEL BLINDADO COM CHUMBO DE 1MM PARA USO EM DIVISORIAS OUBIOMBOS RADIOLOGICOS,INCLUSIVE MAO-DE-OBRA DE INSTALACAO,PERFIS,PORTAS E ELEMENTOS DE FIXACAO</v>
      </c>
      <c r="C19042" s="197" t="s">
        <v>37491</v>
      </c>
      <c r="D19042" s="197" t="s">
        <v>37492</v>
      </c>
      <c r="E19042" s="197" t="s">
        <v>37493</v>
      </c>
      <c r="I19042" s="197" t="s">
        <v>1993</v>
      </c>
      <c r="J19042" s="197" t="n">
        <v>886</v>
      </c>
    </row>
    <row r="19043" customFormat="false" ht="12.75" hidden="true" customHeight="false" outlineLevel="0" collapsed="false">
      <c r="A19043" s="197" t="s">
        <v>37494</v>
      </c>
      <c r="B19043" s="197" t="str">
        <f aca="false">C19043&amp;D19043&amp;E19043&amp;F19043&amp;G19043&amp;H19043</f>
        <v>PAINEL BLINDADO COM CHUMBO DE 1MM PARA USO EM DIVISORIAS OUBIOMBOS RADIOLOGICOS,INCLUSIVE MAO-DE-OBRA DE INSTALACAO,PERFIS,PORTAS E ELEMENTOS DE FIXACAO</v>
      </c>
      <c r="C19043" s="197" t="s">
        <v>37491</v>
      </c>
      <c r="D19043" s="197" t="s">
        <v>37492</v>
      </c>
      <c r="E19043" s="197" t="s">
        <v>37493</v>
      </c>
      <c r="I19043" s="197" t="s">
        <v>1993</v>
      </c>
      <c r="J19043" s="197" t="n">
        <v>886</v>
      </c>
    </row>
    <row r="19044" customFormat="false" ht="12.75" hidden="true" customHeight="false" outlineLevel="0" collapsed="false">
      <c r="A19044" s="197" t="s">
        <v>37495</v>
      </c>
      <c r="B19044" s="197" t="str">
        <f aca="false">C19044&amp;D19044&amp;E19044&amp;F19044&amp;G19044&amp;H19044</f>
        <v>PAINEL BLINDADO COM CHUMBO DE 1,50MM PARA USO EM DIVISORIASOU BIOMBOS RADIOLOGICOS,INCLUSIVE MAO-DE-OBRA DE INSTALACAO,PERFIS,PORTAS E ELEMENTOS DE FIXACAO</v>
      </c>
      <c r="C19044" s="197" t="s">
        <v>37496</v>
      </c>
      <c r="D19044" s="197" t="s">
        <v>37497</v>
      </c>
      <c r="E19044" s="197" t="s">
        <v>37498</v>
      </c>
      <c r="I19044" s="197" t="s">
        <v>1993</v>
      </c>
      <c r="J19044" s="197" t="n">
        <v>1000</v>
      </c>
    </row>
    <row r="19045" customFormat="false" ht="12.75" hidden="true" customHeight="false" outlineLevel="0" collapsed="false">
      <c r="A19045" s="197" t="s">
        <v>37499</v>
      </c>
      <c r="B19045" s="197" t="str">
        <f aca="false">C19045&amp;D19045&amp;E19045&amp;F19045&amp;G19045&amp;H19045</f>
        <v>PAINEL BLINDADO COM CHUMBO DE 1,50MM PARA USO EM DIVISORIASOU BIOMBOS RADIOLOGICOS,INCLUSIVE MAO-DE-OBRA DE INSTALACAO,PERFIS,PORTAS E ELEMENTOS DE FIXACAO</v>
      </c>
      <c r="C19045" s="197" t="s">
        <v>37496</v>
      </c>
      <c r="D19045" s="197" t="s">
        <v>37497</v>
      </c>
      <c r="E19045" s="197" t="s">
        <v>37498</v>
      </c>
      <c r="I19045" s="197" t="s">
        <v>1993</v>
      </c>
      <c r="J19045" s="197" t="n">
        <v>1000</v>
      </c>
    </row>
    <row r="19046" customFormat="false" ht="12.75" hidden="true" customHeight="false" outlineLevel="0" collapsed="false">
      <c r="A19046" s="197" t="s">
        <v>37500</v>
      </c>
      <c r="B19046" s="197" t="str">
        <f aca="false">C19046&amp;D19046&amp;E19046&amp;F19046&amp;G19046&amp;H19046</f>
        <v>SUPORTE PARA PORTA SORO DE TETO,FIXO,COM 4 GANCHOS.FORNECIMENTO</v>
      </c>
      <c r="C19046" s="197" t="s">
        <v>37501</v>
      </c>
      <c r="D19046" s="197" t="s">
        <v>5130</v>
      </c>
      <c r="I19046" s="197" t="s">
        <v>30</v>
      </c>
      <c r="J19046" s="197" t="n">
        <v>303.45</v>
      </c>
    </row>
    <row r="19047" customFormat="false" ht="12.75" hidden="true" customHeight="false" outlineLevel="0" collapsed="false">
      <c r="A19047" s="197" t="s">
        <v>37502</v>
      </c>
      <c r="B19047" s="197" t="str">
        <f aca="false">C19047&amp;D19047&amp;E19047&amp;F19047&amp;G19047&amp;H19047</f>
        <v>SUPORTE PARA PORTA SORO DE TETO,FIXO,COM 4 GANCHOS.FORNECIMENTO</v>
      </c>
      <c r="C19047" s="197" t="s">
        <v>37501</v>
      </c>
      <c r="D19047" s="197" t="s">
        <v>5130</v>
      </c>
      <c r="I19047" s="197" t="s">
        <v>30</v>
      </c>
      <c r="J19047" s="197" t="n">
        <v>303.45</v>
      </c>
    </row>
    <row r="19048" customFormat="false" ht="12.75" hidden="true" customHeight="false" outlineLevel="0" collapsed="false">
      <c r="A19048" s="197" t="s">
        <v>37503</v>
      </c>
      <c r="B19048" s="197" t="str">
        <f aca="false">C19048&amp;D19048&amp;E19048&amp;F19048&amp;G19048&amp;H19048</f>
        <v>PASSA-CHASSIS DE 2 PORTAS,CONSTRUIDO EM CHAPA DE ACO TRATADO E PINTADO NA COR CINZA MARTELADO,PARA SER EMBUTIDO NA PAREDE ENTRE A CAMARA ESCURA E A SALA DE RAIOS-X,MEDINDO H=60CM,L=30CM,C=45CM.FORNECIMENTO</v>
      </c>
      <c r="C19048" s="197" t="s">
        <v>37504</v>
      </c>
      <c r="D19048" s="197" t="s">
        <v>37505</v>
      </c>
      <c r="E19048" s="197" t="s">
        <v>37506</v>
      </c>
      <c r="F19048" s="711" t="s">
        <v>37507</v>
      </c>
      <c r="I19048" s="197" t="s">
        <v>30</v>
      </c>
      <c r="J19048" s="197" t="n">
        <v>1306.91</v>
      </c>
    </row>
    <row r="19049" customFormat="false" ht="12.75" hidden="true" customHeight="false" outlineLevel="0" collapsed="false">
      <c r="A19049" s="197" t="s">
        <v>37508</v>
      </c>
      <c r="B19049" s="197" t="str">
        <f aca="false">C19049&amp;D19049&amp;E19049&amp;F19049&amp;G19049&amp;H19049</f>
        <v>PASSA-CHASSIS DE 2 PORTAS,CONSTRUIDO EM CHAPA DE ACO TRATADO E PINTADO NA COR CINZA MARTELADO,PARA SER EMBUTIDO NA PAREDE ENTRE A CAMARA ESCURA E A SALA DE RAIOS-X,MEDINDO H=60CM,L=30CM,C=45CM.FORNECIMENTO</v>
      </c>
      <c r="C19049" s="197" t="s">
        <v>37504</v>
      </c>
      <c r="D19049" s="197" t="s">
        <v>37505</v>
      </c>
      <c r="E19049" s="197" t="s">
        <v>37506</v>
      </c>
      <c r="F19049" s="711" t="s">
        <v>37507</v>
      </c>
      <c r="I19049" s="197" t="s">
        <v>30</v>
      </c>
      <c r="J19049" s="197" t="n">
        <v>1306.91</v>
      </c>
    </row>
    <row r="19050" customFormat="false" ht="12.75" hidden="true" customHeight="false" outlineLevel="0" collapsed="false">
      <c r="A19050" s="197" t="s">
        <v>37509</v>
      </c>
      <c r="B19050" s="710" t="str">
        <f aca="false">C19050&amp;D19050&amp;E19050&amp;F19050&amp;G19050&amp;H19050</f>
        <v>BANCADA EM ACO INOXIDAVEL PARA LAVAGEM DE BEBE.FORNECIMENTO</v>
      </c>
      <c r="C19050" s="197" t="s">
        <v>37510</v>
      </c>
      <c r="I19050" s="197" t="s">
        <v>30</v>
      </c>
      <c r="J19050" s="197" t="n">
        <v>752.46</v>
      </c>
    </row>
    <row r="19051" customFormat="false" ht="12.75" hidden="true" customHeight="false" outlineLevel="0" collapsed="false">
      <c r="A19051" s="197" t="s">
        <v>37511</v>
      </c>
      <c r="B19051" s="710" t="str">
        <f aca="false">C19051&amp;D19051&amp;E19051&amp;F19051&amp;G19051&amp;H19051</f>
        <v>BANCADA EM ACO INOXIDAVEL PARA LAVAGEM DE BEBE.FORNECIMENTO</v>
      </c>
      <c r="C19051" s="197" t="s">
        <v>37510</v>
      </c>
      <c r="I19051" s="197" t="s">
        <v>30</v>
      </c>
      <c r="J19051" s="197" t="n">
        <v>752.46</v>
      </c>
    </row>
    <row r="19052" customFormat="false" ht="12.75" hidden="true" customHeight="false" outlineLevel="0" collapsed="false">
      <c r="A19052" s="197" t="s">
        <v>37512</v>
      </c>
      <c r="B19052" s="197" t="str">
        <f aca="false">C19052&amp;D19052&amp;E19052&amp;F19052&amp;G19052&amp;H19052</f>
        <v>TANQUE PARA EXPURGO EM ACO INOXIDAVEL.FORNECIMENTO</v>
      </c>
      <c r="C19052" s="197" t="s">
        <v>37513</v>
      </c>
      <c r="I19052" s="197" t="s">
        <v>30</v>
      </c>
      <c r="J19052" s="197" t="n">
        <v>755.58</v>
      </c>
    </row>
    <row r="19053" customFormat="false" ht="12.75" hidden="true" customHeight="false" outlineLevel="0" collapsed="false">
      <c r="A19053" s="197" t="s">
        <v>37514</v>
      </c>
      <c r="B19053" s="197" t="str">
        <f aca="false">C19053&amp;D19053&amp;E19053&amp;F19053&amp;G19053&amp;H19053</f>
        <v>TANQUE PARA EXPURGO EM ACO INOXIDAVEL.FORNECIMENTO</v>
      </c>
      <c r="C19053" s="197" t="s">
        <v>37513</v>
      </c>
      <c r="I19053" s="197" t="s">
        <v>30</v>
      </c>
      <c r="J19053" s="197" t="n">
        <v>755.58</v>
      </c>
    </row>
    <row r="19054" customFormat="false" ht="12.75" hidden="true" customHeight="false" outlineLevel="0" collapsed="false">
      <c r="A19054" s="197" t="s">
        <v>37515</v>
      </c>
      <c r="B19054" s="197" t="str">
        <f aca="false">C19054&amp;D19054&amp;E19054&amp;F19054&amp;G19054&amp;H19054</f>
        <v>LAVATORIO CIRURGICO EM ACO INOXIDAVEL,COM DUAS TORNEIRAS AUTOMATICAS PARA SAIDA DE AGUA,DISPENSADORES AUTOMATICO PARA SAIDA DE SABAO E DEGERMANTE,ACIONADOS POR PEDAIS FRONTAIS.FORNECIMENTO</v>
      </c>
      <c r="C19054" s="197" t="s">
        <v>37516</v>
      </c>
      <c r="D19054" s="197" t="s">
        <v>37517</v>
      </c>
      <c r="E19054" s="197" t="s">
        <v>37518</v>
      </c>
      <c r="F19054" s="197" t="s">
        <v>27749</v>
      </c>
      <c r="I19054" s="197" t="s">
        <v>30</v>
      </c>
      <c r="J19054" s="197" t="n">
        <v>2415.19</v>
      </c>
    </row>
    <row r="19055" customFormat="false" ht="12.75" hidden="true" customHeight="false" outlineLevel="0" collapsed="false">
      <c r="A19055" s="197" t="s">
        <v>37519</v>
      </c>
      <c r="B19055" s="197" t="str">
        <f aca="false">C19055&amp;D19055&amp;E19055&amp;F19055&amp;G19055&amp;H19055</f>
        <v>LAVATORIO CIRURGICO EM ACO INOXIDAVEL,COM DUAS TORNEIRAS AUTOMATICAS PARA SAIDA DE AGUA,DISPENSADORES AUTOMATICO PARA SAIDA DE SABAO E DEGERMANTE,ACIONADOS POR PEDAIS FRONTAIS.FORNECIMENTO</v>
      </c>
      <c r="C19055" s="197" t="s">
        <v>37516</v>
      </c>
      <c r="D19055" s="197" t="s">
        <v>37517</v>
      </c>
      <c r="E19055" s="197" t="s">
        <v>37518</v>
      </c>
      <c r="F19055" s="197" t="s">
        <v>27749</v>
      </c>
      <c r="I19055" s="197" t="s">
        <v>30</v>
      </c>
      <c r="J19055" s="197" t="n">
        <v>2415.19</v>
      </c>
    </row>
    <row r="19056" customFormat="false" ht="12.75" hidden="true" customHeight="false" outlineLevel="0" collapsed="false">
      <c r="A19056" s="197" t="s">
        <v>37520</v>
      </c>
      <c r="B19056" s="197" t="str">
        <f aca="false">C19056&amp;D19056&amp;E19056&amp;F19056&amp;G19056&amp;H19056</f>
        <v>CAIXA DE DESCARGA DE PLASTICO EXTERNA.FORNECIMENTO</v>
      </c>
      <c r="C19056" s="197" t="s">
        <v>37521</v>
      </c>
      <c r="I19056" s="197" t="s">
        <v>30</v>
      </c>
      <c r="J19056" s="197" t="n">
        <v>20.28</v>
      </c>
    </row>
    <row r="19057" customFormat="false" ht="12.75" hidden="true" customHeight="false" outlineLevel="0" collapsed="false">
      <c r="A19057" s="197" t="s">
        <v>37522</v>
      </c>
      <c r="B19057" s="197" t="str">
        <f aca="false">C19057&amp;D19057&amp;E19057&amp;F19057&amp;G19057&amp;H19057</f>
        <v>CAIXA DE DESCARGA DE PLASTICO EXTERNA.FORNECIMENTO</v>
      </c>
      <c r="C19057" s="197" t="s">
        <v>37521</v>
      </c>
      <c r="I19057" s="197" t="s">
        <v>30</v>
      </c>
      <c r="J19057" s="197" t="n">
        <v>20.28</v>
      </c>
    </row>
    <row r="19058" customFormat="false" ht="12.75" hidden="true" customHeight="false" outlineLevel="0" collapsed="false">
      <c r="A19058" s="197" t="s">
        <v>37523</v>
      </c>
      <c r="B19058" s="197" t="str">
        <f aca="false">C19058&amp;D19058&amp;E19058&amp;F19058&amp;G19058&amp;H19058</f>
        <v>CAIXA DE DESCARGA DE PLASTICO,DE EMBUTIR,COM ESPELHO CROMADO.FORNECIMENTO</v>
      </c>
      <c r="C19058" s="197" t="s">
        <v>37524</v>
      </c>
      <c r="D19058" s="197" t="s">
        <v>19643</v>
      </c>
      <c r="I19058" s="197" t="s">
        <v>30</v>
      </c>
      <c r="J19058" s="197" t="n">
        <v>529.7</v>
      </c>
    </row>
    <row r="19059" customFormat="false" ht="12.75" hidden="true" customHeight="false" outlineLevel="0" collapsed="false">
      <c r="A19059" s="197" t="s">
        <v>37525</v>
      </c>
      <c r="B19059" s="197" t="str">
        <f aca="false">C19059&amp;D19059&amp;E19059&amp;F19059&amp;G19059&amp;H19059</f>
        <v>CAIXA DE DESCARGA DE PLASTICO,DE EMBUTIR,COM ESPELHO CROMADO.FORNECIMENTO</v>
      </c>
      <c r="C19059" s="197" t="s">
        <v>37524</v>
      </c>
      <c r="D19059" s="197" t="s">
        <v>19643</v>
      </c>
      <c r="I19059" s="197" t="s">
        <v>30</v>
      </c>
      <c r="J19059" s="197" t="n">
        <v>529.7</v>
      </c>
    </row>
    <row r="19060" customFormat="false" ht="12.75" hidden="true" customHeight="false" outlineLevel="0" collapsed="false">
      <c r="A19060" s="197" t="s">
        <v>37526</v>
      </c>
      <c r="B19060" s="197"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197" t="s">
        <v>37527</v>
      </c>
      <c r="D19060" s="197" t="s">
        <v>37528</v>
      </c>
      <c r="E19060" s="197" t="s">
        <v>37529</v>
      </c>
      <c r="F19060" s="197" t="s">
        <v>37530</v>
      </c>
      <c r="G19060" s="197" t="s">
        <v>37531</v>
      </c>
      <c r="I19060" s="197" t="s">
        <v>30</v>
      </c>
      <c r="J19060" s="197" t="n">
        <v>124.19</v>
      </c>
    </row>
    <row r="19061" customFormat="false" ht="12.75" hidden="true" customHeight="false" outlineLevel="0" collapsed="false">
      <c r="A19061" s="197" t="s">
        <v>37532</v>
      </c>
      <c r="B19061" s="197"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197" t="s">
        <v>37527</v>
      </c>
      <c r="D19061" s="197" t="s">
        <v>37528</v>
      </c>
      <c r="E19061" s="197" t="s">
        <v>37529</v>
      </c>
      <c r="F19061" s="197" t="s">
        <v>37530</v>
      </c>
      <c r="G19061" s="197" t="s">
        <v>37531</v>
      </c>
      <c r="I19061" s="197" t="s">
        <v>30</v>
      </c>
      <c r="J19061" s="197" t="n">
        <v>124.19</v>
      </c>
    </row>
    <row r="19062" customFormat="false" ht="12.75" hidden="true" customHeight="false" outlineLevel="0" collapsed="false">
      <c r="A19062" s="197" t="s">
        <v>37533</v>
      </c>
      <c r="B19062" s="197"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197" t="s">
        <v>37527</v>
      </c>
      <c r="D19062" s="197" t="s">
        <v>37534</v>
      </c>
      <c r="E19062" s="197" t="s">
        <v>37535</v>
      </c>
      <c r="F19062" s="197" t="s">
        <v>37530</v>
      </c>
      <c r="G19062" s="197" t="s">
        <v>37531</v>
      </c>
      <c r="I19062" s="197" t="s">
        <v>30</v>
      </c>
      <c r="J19062" s="197" t="n">
        <v>160.98</v>
      </c>
    </row>
    <row r="19063" customFormat="false" ht="12.75" hidden="true" customHeight="false" outlineLevel="0" collapsed="false">
      <c r="A19063" s="197" t="s">
        <v>37536</v>
      </c>
      <c r="B19063" s="197"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197" t="s">
        <v>37527</v>
      </c>
      <c r="D19063" s="197" t="s">
        <v>37534</v>
      </c>
      <c r="E19063" s="197" t="s">
        <v>37535</v>
      </c>
      <c r="F19063" s="197" t="s">
        <v>37530</v>
      </c>
      <c r="G19063" s="197" t="s">
        <v>37531</v>
      </c>
      <c r="I19063" s="197" t="s">
        <v>30</v>
      </c>
      <c r="J19063" s="197" t="n">
        <v>160.98</v>
      </c>
    </row>
    <row r="19064" customFormat="false" ht="12.75" hidden="true" customHeight="false" outlineLevel="0" collapsed="false">
      <c r="A19064" s="197" t="s">
        <v>37537</v>
      </c>
      <c r="B19064" s="197"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197" t="s">
        <v>37527</v>
      </c>
      <c r="D19064" s="197" t="s">
        <v>37534</v>
      </c>
      <c r="E19064" s="197" t="s">
        <v>37538</v>
      </c>
      <c r="F19064" s="197" t="s">
        <v>37539</v>
      </c>
      <c r="G19064" s="197" t="s">
        <v>37540</v>
      </c>
      <c r="I19064" s="197" t="s">
        <v>30</v>
      </c>
      <c r="J19064" s="197" t="n">
        <v>240</v>
      </c>
    </row>
    <row r="19065" customFormat="false" ht="12.75" hidden="true" customHeight="false" outlineLevel="0" collapsed="false">
      <c r="A19065" s="197" t="s">
        <v>258</v>
      </c>
      <c r="B19065" s="197"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197" t="s">
        <v>37527</v>
      </c>
      <c r="D19065" s="197" t="s">
        <v>37534</v>
      </c>
      <c r="E19065" s="197" t="s">
        <v>37538</v>
      </c>
      <c r="F19065" s="197" t="s">
        <v>37539</v>
      </c>
      <c r="G19065" s="197" t="s">
        <v>37540</v>
      </c>
      <c r="I19065" s="197" t="s">
        <v>30</v>
      </c>
      <c r="J19065" s="197" t="n">
        <v>240</v>
      </c>
    </row>
    <row r="19066" customFormat="false" ht="12.75" hidden="true" customHeight="false" outlineLevel="0" collapsed="false">
      <c r="A19066" s="197" t="s">
        <v>37541</v>
      </c>
      <c r="B19066" s="197"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197" t="s">
        <v>37527</v>
      </c>
      <c r="D19066" s="197" t="s">
        <v>37534</v>
      </c>
      <c r="E19066" s="197" t="s">
        <v>37542</v>
      </c>
      <c r="F19066" s="197" t="s">
        <v>37539</v>
      </c>
      <c r="G19066" s="197" t="s">
        <v>37540</v>
      </c>
      <c r="I19066" s="197" t="s">
        <v>30</v>
      </c>
      <c r="J19066" s="197" t="n">
        <v>613.21</v>
      </c>
    </row>
    <row r="19067" customFormat="false" ht="12.75" hidden="true" customHeight="false" outlineLevel="0" collapsed="false">
      <c r="A19067" s="197" t="s">
        <v>37543</v>
      </c>
      <c r="B19067" s="197"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197" t="s">
        <v>37527</v>
      </c>
      <c r="D19067" s="197" t="s">
        <v>37534</v>
      </c>
      <c r="E19067" s="197" t="s">
        <v>37542</v>
      </c>
      <c r="F19067" s="197" t="s">
        <v>37539</v>
      </c>
      <c r="G19067" s="197" t="s">
        <v>37540</v>
      </c>
      <c r="I19067" s="197" t="s">
        <v>30</v>
      </c>
      <c r="J19067" s="197" t="n">
        <v>613.21</v>
      </c>
    </row>
    <row r="19068" customFormat="false" ht="12.75" hidden="true" customHeight="false" outlineLevel="0" collapsed="false">
      <c r="A19068" s="197" t="s">
        <v>37544</v>
      </c>
      <c r="B19068" s="197"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197" t="s">
        <v>37527</v>
      </c>
      <c r="D19068" s="197" t="s">
        <v>37534</v>
      </c>
      <c r="E19068" s="197" t="s">
        <v>37545</v>
      </c>
      <c r="F19068" s="197" t="s">
        <v>37539</v>
      </c>
      <c r="G19068" s="197" t="s">
        <v>37540</v>
      </c>
      <c r="I19068" s="197" t="s">
        <v>30</v>
      </c>
      <c r="J19068" s="197" t="n">
        <v>787.88</v>
      </c>
    </row>
    <row r="19069" customFormat="false" ht="12.75" hidden="true" customHeight="false" outlineLevel="0" collapsed="false">
      <c r="A19069" s="197" t="s">
        <v>149</v>
      </c>
      <c r="B19069" s="197"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197" t="s">
        <v>37527</v>
      </c>
      <c r="D19069" s="197" t="s">
        <v>37534</v>
      </c>
      <c r="E19069" s="197" t="s">
        <v>37545</v>
      </c>
      <c r="F19069" s="197" t="s">
        <v>37539</v>
      </c>
      <c r="G19069" s="197" t="s">
        <v>37540</v>
      </c>
      <c r="I19069" s="197" t="s">
        <v>30</v>
      </c>
      <c r="J19069" s="197" t="n">
        <v>787.88</v>
      </c>
    </row>
    <row r="19070" customFormat="false" ht="12.75" hidden="true" customHeight="false" outlineLevel="0" collapsed="false">
      <c r="A19070" s="197" t="s">
        <v>37546</v>
      </c>
      <c r="B19070" s="197"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197" t="s">
        <v>37527</v>
      </c>
      <c r="D19070" s="197" t="s">
        <v>37534</v>
      </c>
      <c r="E19070" s="197" t="s">
        <v>37547</v>
      </c>
      <c r="F19070" s="197" t="s">
        <v>37539</v>
      </c>
      <c r="G19070" s="197" t="s">
        <v>37548</v>
      </c>
      <c r="I19070" s="197" t="s">
        <v>30</v>
      </c>
      <c r="J19070" s="197" t="n">
        <v>1543.97</v>
      </c>
    </row>
    <row r="19071" customFormat="false" ht="12.75" hidden="true" customHeight="false" outlineLevel="0" collapsed="false">
      <c r="A19071" s="197" t="s">
        <v>37549</v>
      </c>
      <c r="B19071" s="197"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197" t="s">
        <v>37527</v>
      </c>
      <c r="D19071" s="197" t="s">
        <v>37534</v>
      </c>
      <c r="E19071" s="197" t="s">
        <v>37547</v>
      </c>
      <c r="F19071" s="197" t="s">
        <v>37539</v>
      </c>
      <c r="G19071" s="197" t="s">
        <v>37548</v>
      </c>
      <c r="I19071" s="197" t="s">
        <v>30</v>
      </c>
      <c r="J19071" s="197" t="n">
        <v>1543.97</v>
      </c>
    </row>
    <row r="19072" customFormat="false" ht="12.75" hidden="true" customHeight="false" outlineLevel="0" collapsed="false">
      <c r="A19072" s="197" t="s">
        <v>37550</v>
      </c>
      <c r="B19072" s="197"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197" t="s">
        <v>37527</v>
      </c>
      <c r="D19072" s="197" t="s">
        <v>37534</v>
      </c>
      <c r="E19072" s="197" t="s">
        <v>37551</v>
      </c>
      <c r="F19072" s="197" t="s">
        <v>37539</v>
      </c>
      <c r="G19072" s="197" t="s">
        <v>37540</v>
      </c>
      <c r="I19072" s="197" t="s">
        <v>30</v>
      </c>
      <c r="J19072" s="197" t="n">
        <v>1318.04</v>
      </c>
    </row>
    <row r="19073" customFormat="false" ht="12.75" hidden="true" customHeight="false" outlineLevel="0" collapsed="false">
      <c r="A19073" s="197" t="s">
        <v>37552</v>
      </c>
      <c r="B19073" s="197"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197" t="s">
        <v>37527</v>
      </c>
      <c r="D19073" s="197" t="s">
        <v>37534</v>
      </c>
      <c r="E19073" s="197" t="s">
        <v>37551</v>
      </c>
      <c r="F19073" s="197" t="s">
        <v>37539</v>
      </c>
      <c r="G19073" s="197" t="s">
        <v>37540</v>
      </c>
      <c r="I19073" s="197" t="s">
        <v>30</v>
      </c>
      <c r="J19073" s="197" t="n">
        <v>1318.04</v>
      </c>
    </row>
    <row r="19074" customFormat="false" ht="12.75" hidden="true" customHeight="false" outlineLevel="0" collapsed="false">
      <c r="A19074" s="197" t="s">
        <v>37553</v>
      </c>
      <c r="B19074" s="197"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197" t="s">
        <v>37527</v>
      </c>
      <c r="D19074" s="197" t="s">
        <v>37534</v>
      </c>
      <c r="E19074" s="197" t="s">
        <v>37554</v>
      </c>
      <c r="F19074" s="197" t="s">
        <v>37539</v>
      </c>
      <c r="G19074" s="197" t="s">
        <v>37540</v>
      </c>
      <c r="I19074" s="197" t="s">
        <v>30</v>
      </c>
      <c r="J19074" s="197" t="n">
        <v>1761.2</v>
      </c>
    </row>
    <row r="19075" customFormat="false" ht="12.75" hidden="true" customHeight="false" outlineLevel="0" collapsed="false">
      <c r="A19075" s="197" t="s">
        <v>37555</v>
      </c>
      <c r="B19075" s="197"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197" t="s">
        <v>37527</v>
      </c>
      <c r="D19075" s="197" t="s">
        <v>37534</v>
      </c>
      <c r="E19075" s="197" t="s">
        <v>37554</v>
      </c>
      <c r="F19075" s="197" t="s">
        <v>37539</v>
      </c>
      <c r="G19075" s="197" t="s">
        <v>37540</v>
      </c>
      <c r="I19075" s="197" t="s">
        <v>30</v>
      </c>
      <c r="J19075" s="197" t="n">
        <v>1761.2</v>
      </c>
    </row>
    <row r="19076" customFormat="false" ht="12.75" hidden="true" customHeight="false" outlineLevel="0" collapsed="false">
      <c r="A19076" s="197" t="s">
        <v>37556</v>
      </c>
      <c r="B19076" s="197"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197" t="s">
        <v>37557</v>
      </c>
      <c r="D19076" s="197" t="s">
        <v>37558</v>
      </c>
      <c r="E19076" s="197" t="s">
        <v>37559</v>
      </c>
      <c r="F19076" s="197" t="s">
        <v>37560</v>
      </c>
      <c r="G19076" s="197" t="s">
        <v>37561</v>
      </c>
      <c r="H19076" s="197" t="s">
        <v>37562</v>
      </c>
      <c r="I19076" s="197" t="s">
        <v>30</v>
      </c>
      <c r="J19076" s="197" t="n">
        <v>2100</v>
      </c>
    </row>
    <row r="19077" customFormat="false" ht="12.75" hidden="true" customHeight="false" outlineLevel="0" collapsed="false">
      <c r="A19077" s="197" t="s">
        <v>37563</v>
      </c>
      <c r="B19077" s="197"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197" t="s">
        <v>37557</v>
      </c>
      <c r="D19077" s="197" t="s">
        <v>37558</v>
      </c>
      <c r="E19077" s="197" t="s">
        <v>37559</v>
      </c>
      <c r="F19077" s="197" t="s">
        <v>37560</v>
      </c>
      <c r="G19077" s="197" t="s">
        <v>37561</v>
      </c>
      <c r="H19077" s="197" t="s">
        <v>37562</v>
      </c>
      <c r="I19077" s="197" t="s">
        <v>30</v>
      </c>
      <c r="J19077" s="197" t="n">
        <v>2100</v>
      </c>
    </row>
    <row r="19078" customFormat="false" ht="12.75" hidden="true" customHeight="false" outlineLevel="0" collapsed="false">
      <c r="A19078" s="197" t="s">
        <v>37564</v>
      </c>
      <c r="B19078" s="197"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197" t="s">
        <v>37565</v>
      </c>
      <c r="D19078" s="197" t="s">
        <v>37566</v>
      </c>
      <c r="E19078" s="197" t="s">
        <v>37567</v>
      </c>
      <c r="F19078" s="197" t="s">
        <v>37568</v>
      </c>
      <c r="G19078" s="197" t="s">
        <v>37569</v>
      </c>
      <c r="H19078" s="197" t="s">
        <v>37570</v>
      </c>
      <c r="I19078" s="197" t="s">
        <v>30</v>
      </c>
      <c r="J19078" s="197" t="n">
        <v>4002.4</v>
      </c>
    </row>
    <row r="19079" customFormat="false" ht="12.75" hidden="true" customHeight="false" outlineLevel="0" collapsed="false">
      <c r="A19079" s="197" t="s">
        <v>37571</v>
      </c>
      <c r="B19079" s="197"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197" t="s">
        <v>37565</v>
      </c>
      <c r="D19079" s="197" t="s">
        <v>37566</v>
      </c>
      <c r="E19079" s="197" t="s">
        <v>37567</v>
      </c>
      <c r="F19079" s="197" t="s">
        <v>37568</v>
      </c>
      <c r="G19079" s="197" t="s">
        <v>37569</v>
      </c>
      <c r="H19079" s="197" t="s">
        <v>37570</v>
      </c>
      <c r="I19079" s="197" t="s">
        <v>30</v>
      </c>
      <c r="J19079" s="197" t="n">
        <v>4002.4</v>
      </c>
    </row>
    <row r="19080" customFormat="false" ht="12.75" hidden="true" customHeight="false" outlineLevel="0" collapsed="false">
      <c r="A19080" s="197" t="s">
        <v>37572</v>
      </c>
      <c r="B19080" s="197"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197" t="s">
        <v>37573</v>
      </c>
      <c r="D19080" s="197" t="s">
        <v>37574</v>
      </c>
      <c r="E19080" s="197" t="s">
        <v>37559</v>
      </c>
      <c r="F19080" s="197" t="s">
        <v>37560</v>
      </c>
      <c r="G19080" s="197" t="s">
        <v>37575</v>
      </c>
      <c r="H19080" s="197" t="s">
        <v>37576</v>
      </c>
      <c r="I19080" s="197" t="s">
        <v>30</v>
      </c>
      <c r="J19080" s="197" t="n">
        <v>8958.54</v>
      </c>
    </row>
    <row r="19081" customFormat="false" ht="12.75" hidden="true" customHeight="false" outlineLevel="0" collapsed="false">
      <c r="A19081" s="197" t="s">
        <v>37577</v>
      </c>
      <c r="B19081" s="197"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197" t="s">
        <v>37573</v>
      </c>
      <c r="D19081" s="197" t="s">
        <v>37574</v>
      </c>
      <c r="E19081" s="197" t="s">
        <v>37559</v>
      </c>
      <c r="F19081" s="197" t="s">
        <v>37560</v>
      </c>
      <c r="G19081" s="197" t="s">
        <v>37575</v>
      </c>
      <c r="H19081" s="197" t="s">
        <v>37576</v>
      </c>
      <c r="I19081" s="197" t="s">
        <v>30</v>
      </c>
      <c r="J19081" s="197" t="n">
        <v>8958.54</v>
      </c>
    </row>
    <row r="19082" customFormat="false" ht="12.75" hidden="true" customHeight="false" outlineLevel="0" collapsed="false">
      <c r="A19082" s="197" t="s">
        <v>37578</v>
      </c>
      <c r="B19082" s="197"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197" t="s">
        <v>37579</v>
      </c>
      <c r="D19082" s="197" t="s">
        <v>37580</v>
      </c>
      <c r="E19082" s="197" t="s">
        <v>37581</v>
      </c>
      <c r="F19082" s="197" t="s">
        <v>37560</v>
      </c>
      <c r="G19082" s="197" t="s">
        <v>37575</v>
      </c>
      <c r="H19082" s="197" t="s">
        <v>37576</v>
      </c>
      <c r="I19082" s="197" t="s">
        <v>30</v>
      </c>
      <c r="J19082" s="197" t="n">
        <v>18765.66</v>
      </c>
    </row>
    <row r="19083" customFormat="false" ht="12.75" hidden="true" customHeight="false" outlineLevel="0" collapsed="false">
      <c r="A19083" s="197" t="s">
        <v>37582</v>
      </c>
      <c r="B19083" s="197"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197" t="s">
        <v>37579</v>
      </c>
      <c r="D19083" s="197" t="s">
        <v>37580</v>
      </c>
      <c r="E19083" s="197" t="s">
        <v>37581</v>
      </c>
      <c r="F19083" s="197" t="s">
        <v>37560</v>
      </c>
      <c r="G19083" s="197" t="s">
        <v>37575</v>
      </c>
      <c r="H19083" s="197" t="s">
        <v>37576</v>
      </c>
      <c r="I19083" s="197" t="s">
        <v>30</v>
      </c>
      <c r="J19083" s="197" t="n">
        <v>18765.66</v>
      </c>
    </row>
    <row r="19084" customFormat="false" ht="12.75" hidden="true" customHeight="false" outlineLevel="0" collapsed="false">
      <c r="A19084" s="197" t="s">
        <v>37583</v>
      </c>
      <c r="B19084" s="197"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197" t="s">
        <v>37584</v>
      </c>
      <c r="D19084" s="197" t="s">
        <v>37585</v>
      </c>
      <c r="E19084" s="197" t="s">
        <v>37586</v>
      </c>
      <c r="F19084" s="197" t="s">
        <v>37587</v>
      </c>
      <c r="G19084" s="197" t="s">
        <v>37588</v>
      </c>
      <c r="H19084" s="197" t="s">
        <v>37589</v>
      </c>
      <c r="I19084" s="197" t="s">
        <v>30</v>
      </c>
      <c r="J19084" s="197" t="n">
        <v>67636.75</v>
      </c>
    </row>
    <row r="19085" customFormat="false" ht="12.75" hidden="true" customHeight="false" outlineLevel="0" collapsed="false">
      <c r="A19085" s="197" t="s">
        <v>37590</v>
      </c>
      <c r="B19085" s="197"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197" t="s">
        <v>37584</v>
      </c>
      <c r="D19085" s="197" t="s">
        <v>37585</v>
      </c>
      <c r="E19085" s="197" t="s">
        <v>37586</v>
      </c>
      <c r="F19085" s="197" t="s">
        <v>37587</v>
      </c>
      <c r="G19085" s="197" t="s">
        <v>37588</v>
      </c>
      <c r="H19085" s="197" t="s">
        <v>37589</v>
      </c>
      <c r="I19085" s="197" t="s">
        <v>30</v>
      </c>
      <c r="J19085" s="197" t="n">
        <v>66242.17</v>
      </c>
    </row>
    <row r="19086" customFormat="false" ht="12.75" hidden="true" customHeight="false" outlineLevel="0" collapsed="false">
      <c r="A19086" s="197" t="s">
        <v>37591</v>
      </c>
      <c r="B19086" s="197"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197" t="s">
        <v>37592</v>
      </c>
      <c r="D19086" s="197" t="s">
        <v>37593</v>
      </c>
      <c r="E19086" s="197" t="s">
        <v>37594</v>
      </c>
      <c r="F19086" s="197" t="s">
        <v>37595</v>
      </c>
      <c r="G19086" s="197" t="s">
        <v>37596</v>
      </c>
      <c r="H19086" s="197" t="s">
        <v>37597</v>
      </c>
      <c r="I19086" s="197" t="s">
        <v>30</v>
      </c>
      <c r="J19086" s="197" t="n">
        <v>101975.65</v>
      </c>
    </row>
    <row r="19087" customFormat="false" ht="12.75" hidden="true" customHeight="false" outlineLevel="0" collapsed="false">
      <c r="A19087" s="197" t="s">
        <v>37598</v>
      </c>
      <c r="B19087" s="197"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197" t="s">
        <v>37592</v>
      </c>
      <c r="D19087" s="197" t="s">
        <v>37593</v>
      </c>
      <c r="E19087" s="197" t="s">
        <v>37594</v>
      </c>
      <c r="F19087" s="197" t="s">
        <v>37595</v>
      </c>
      <c r="G19087" s="197" t="s">
        <v>37596</v>
      </c>
      <c r="H19087" s="197" t="s">
        <v>37597</v>
      </c>
      <c r="I19087" s="197" t="s">
        <v>30</v>
      </c>
      <c r="J19087" s="197" t="n">
        <v>100581.07</v>
      </c>
    </row>
    <row r="19088" customFormat="false" ht="12.75" hidden="true" customHeight="false" outlineLevel="0" collapsed="false">
      <c r="A19088" s="197" t="s">
        <v>37599</v>
      </c>
      <c r="B19088" s="197"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197" t="s">
        <v>37600</v>
      </c>
      <c r="D19088" s="197" t="s">
        <v>37601</v>
      </c>
      <c r="E19088" s="197" t="s">
        <v>37602</v>
      </c>
      <c r="F19088" s="197" t="s">
        <v>37603</v>
      </c>
      <c r="G19088" s="197" t="s">
        <v>37604</v>
      </c>
      <c r="I19088" s="197" t="s">
        <v>338</v>
      </c>
      <c r="J19088" s="197" t="n">
        <v>361.02</v>
      </c>
    </row>
    <row r="19089" customFormat="false" ht="12.75" hidden="true" customHeight="false" outlineLevel="0" collapsed="false">
      <c r="A19089" s="197" t="s">
        <v>37605</v>
      </c>
      <c r="B19089" s="197"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197" t="s">
        <v>37600</v>
      </c>
      <c r="D19089" s="197" t="s">
        <v>37601</v>
      </c>
      <c r="E19089" s="197" t="s">
        <v>37602</v>
      </c>
      <c r="F19089" s="197" t="s">
        <v>37603</v>
      </c>
      <c r="G19089" s="197" t="s">
        <v>37604</v>
      </c>
      <c r="I19089" s="197" t="s">
        <v>338</v>
      </c>
      <c r="J19089" s="197" t="n">
        <v>334.99</v>
      </c>
    </row>
    <row r="19090" customFormat="false" ht="12.75" hidden="true" customHeight="false" outlineLevel="0" collapsed="false">
      <c r="A19090" s="197" t="s">
        <v>37606</v>
      </c>
      <c r="B19090" s="197" t="str">
        <f aca="false">C19090&amp;D19090&amp;E19090&amp;F19090&amp;G19090&amp;H19090</f>
        <v>MESA DE CONCRETO ARMADO,APARENTE,DE 0,80M DE LARGURA E 6CM DE ESPESSURA,APOIADA EM DOIS MONTANTES DE SECAO 10X50X60CM DEMESMO MATERIAL.FORNECIMENTO E COLOCACAO</v>
      </c>
      <c r="C19090" s="197" t="s">
        <v>37607</v>
      </c>
      <c r="D19090" s="197" t="s">
        <v>37608</v>
      </c>
      <c r="E19090" s="197" t="s">
        <v>37609</v>
      </c>
      <c r="I19090" s="197" t="s">
        <v>338</v>
      </c>
      <c r="J19090" s="197" t="n">
        <v>394.8</v>
      </c>
    </row>
    <row r="19091" customFormat="false" ht="12.75" hidden="true" customHeight="false" outlineLevel="0" collapsed="false">
      <c r="A19091" s="197" t="s">
        <v>37610</v>
      </c>
      <c r="B19091" s="197" t="str">
        <f aca="false">C19091&amp;D19091&amp;E19091&amp;F19091&amp;G19091&amp;H19091</f>
        <v>MESA DE CONCRETO ARMADO,APARENTE,DE 0,80M DE LARGURA E 6CM DE ESPESSURA,APOIADA EM DOIS MONTANTES DE SECAO 10X50X60CM DEMESMO MATERIAL.FORNECIMENTO E COLOCACAO</v>
      </c>
      <c r="C19091" s="197" t="s">
        <v>37607</v>
      </c>
      <c r="D19091" s="197" t="s">
        <v>37608</v>
      </c>
      <c r="E19091" s="197" t="s">
        <v>37609</v>
      </c>
      <c r="I19091" s="197" t="s">
        <v>338</v>
      </c>
      <c r="J19091" s="197" t="n">
        <v>367.26</v>
      </c>
    </row>
    <row r="19092" customFormat="false" ht="12.75" hidden="true" customHeight="false" outlineLevel="0" collapsed="false">
      <c r="A19092" s="197" t="s">
        <v>37611</v>
      </c>
      <c r="B19092" s="197"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197" t="s">
        <v>37612</v>
      </c>
      <c r="D19092" s="197" t="s">
        <v>37613</v>
      </c>
      <c r="E19092" s="197" t="s">
        <v>37614</v>
      </c>
      <c r="F19092" s="197" t="s">
        <v>37615</v>
      </c>
      <c r="I19092" s="197" t="s">
        <v>37616</v>
      </c>
      <c r="J19092" s="197" t="n">
        <v>8985.16</v>
      </c>
    </row>
    <row r="19093" customFormat="false" ht="12.75" hidden="true" customHeight="false" outlineLevel="0" collapsed="false">
      <c r="A19093" s="197" t="s">
        <v>37617</v>
      </c>
      <c r="B19093" s="197"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197" t="s">
        <v>37612</v>
      </c>
      <c r="D19093" s="197" t="s">
        <v>37613</v>
      </c>
      <c r="E19093" s="197" t="s">
        <v>37614</v>
      </c>
      <c r="F19093" s="197" t="s">
        <v>37615</v>
      </c>
      <c r="I19093" s="197" t="s">
        <v>37616</v>
      </c>
      <c r="J19093" s="197" t="n">
        <v>8193.69</v>
      </c>
    </row>
    <row r="19094" customFormat="false" ht="25.5" hidden="true" customHeight="false" outlineLevel="0" collapsed="false">
      <c r="A19094" s="197" t="s">
        <v>37618</v>
      </c>
      <c r="B19094" s="710" t="str">
        <f aca="false">C19094&amp;D19094&amp;E19094&amp;F19094&amp;G19094&amp;H19094</f>
        <v>BANCA DE CONCRETO APARENTE,COM 0,60M DE LARGURA E 0,06M DE ESPESSURA,PARA UMA CUBA,EXCLUSIVE ESTA</v>
      </c>
      <c r="C19094" s="197" t="s">
        <v>37619</v>
      </c>
      <c r="D19094" s="197" t="s">
        <v>37620</v>
      </c>
      <c r="I19094" s="197" t="s">
        <v>338</v>
      </c>
      <c r="J19094" s="197" t="n">
        <v>200.81</v>
      </c>
    </row>
    <row r="19095" customFormat="false" ht="25.5" hidden="true" customHeight="false" outlineLevel="0" collapsed="false">
      <c r="A19095" s="197" t="s">
        <v>37621</v>
      </c>
      <c r="B19095" s="710" t="str">
        <f aca="false">C19095&amp;D19095&amp;E19095&amp;F19095&amp;G19095&amp;H19095</f>
        <v>BANCA DE CONCRETO APARENTE,COM 0,60M DE LARGURA E 0,06M DE ESPESSURA,PARA UMA CUBA,EXCLUSIVE ESTA</v>
      </c>
      <c r="C19095" s="197" t="s">
        <v>37619</v>
      </c>
      <c r="D19095" s="197" t="s">
        <v>37620</v>
      </c>
      <c r="I19095" s="197" t="s">
        <v>338</v>
      </c>
      <c r="J19095" s="197" t="n">
        <v>185.37</v>
      </c>
    </row>
    <row r="19096" customFormat="false" ht="12.75" hidden="true" customHeight="false" outlineLevel="0" collapsed="false">
      <c r="A19096" s="197" t="s">
        <v>37622</v>
      </c>
      <c r="B19096" s="197"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197" t="s">
        <v>37623</v>
      </c>
      <c r="D19096" s="197" t="s">
        <v>37624</v>
      </c>
      <c r="E19096" s="197" t="s">
        <v>37625</v>
      </c>
      <c r="F19096" s="197" t="s">
        <v>37626</v>
      </c>
      <c r="G19096" s="197" t="s">
        <v>37627</v>
      </c>
      <c r="I19096" s="197" t="s">
        <v>338</v>
      </c>
      <c r="J19096" s="197" t="n">
        <v>312.28</v>
      </c>
    </row>
    <row r="19097" customFormat="false" ht="12.75" hidden="true" customHeight="false" outlineLevel="0" collapsed="false">
      <c r="A19097" s="197" t="s">
        <v>37628</v>
      </c>
      <c r="B19097" s="197"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197" t="s">
        <v>37623</v>
      </c>
      <c r="D19097" s="197" t="s">
        <v>37624</v>
      </c>
      <c r="E19097" s="197" t="s">
        <v>37625</v>
      </c>
      <c r="F19097" s="197" t="s">
        <v>37626</v>
      </c>
      <c r="G19097" s="197" t="s">
        <v>37627</v>
      </c>
      <c r="I19097" s="197" t="s">
        <v>338</v>
      </c>
      <c r="J19097" s="197" t="n">
        <v>290.28</v>
      </c>
    </row>
    <row r="19098" customFormat="false" ht="12.75" hidden="true" customHeight="false" outlineLevel="0" collapsed="false">
      <c r="A19098" s="197" t="s">
        <v>37629</v>
      </c>
      <c r="B19098" s="197"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197" t="s">
        <v>37630</v>
      </c>
      <c r="D19098" s="197" t="s">
        <v>37631</v>
      </c>
      <c r="E19098" s="197" t="s">
        <v>37632</v>
      </c>
      <c r="F19098" s="197" t="s">
        <v>37633</v>
      </c>
      <c r="G19098" s="197" t="s">
        <v>37634</v>
      </c>
      <c r="H19098" s="197" t="s">
        <v>37635</v>
      </c>
      <c r="I19098" s="197" t="s">
        <v>30</v>
      </c>
      <c r="J19098" s="197" t="n">
        <v>752.29</v>
      </c>
    </row>
    <row r="19099" customFormat="false" ht="12.75" hidden="true" customHeight="false" outlineLevel="0" collapsed="false">
      <c r="A19099" s="197" t="s">
        <v>37636</v>
      </c>
      <c r="B19099" s="197"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197" t="s">
        <v>37630</v>
      </c>
      <c r="D19099" s="197" t="s">
        <v>37631</v>
      </c>
      <c r="E19099" s="197" t="s">
        <v>37632</v>
      </c>
      <c r="F19099" s="197" t="s">
        <v>37633</v>
      </c>
      <c r="G19099" s="197" t="s">
        <v>37634</v>
      </c>
      <c r="H19099" s="197" t="s">
        <v>37635</v>
      </c>
      <c r="I19099" s="197" t="s">
        <v>30</v>
      </c>
      <c r="J19099" s="197" t="n">
        <v>700.6</v>
      </c>
    </row>
    <row r="19100" customFormat="false" ht="12.75" hidden="true" customHeight="false" outlineLevel="0" collapsed="false">
      <c r="A19100" s="197" t="s">
        <v>37637</v>
      </c>
      <c r="B19100" s="197"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197" t="s">
        <v>37638</v>
      </c>
      <c r="D19100" s="197" t="s">
        <v>37639</v>
      </c>
      <c r="E19100" s="197" t="s">
        <v>37640</v>
      </c>
      <c r="F19100" s="197" t="s">
        <v>37641</v>
      </c>
      <c r="G19100" s="197" t="s">
        <v>37642</v>
      </c>
      <c r="H19100" s="197" t="s">
        <v>37643</v>
      </c>
      <c r="I19100" s="197" t="s">
        <v>30</v>
      </c>
      <c r="J19100" s="197" t="n">
        <v>689.3</v>
      </c>
    </row>
    <row r="19101" customFormat="false" ht="12.75" hidden="true" customHeight="false" outlineLevel="0" collapsed="false">
      <c r="A19101" s="197" t="s">
        <v>37644</v>
      </c>
      <c r="B19101" s="197"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197" t="s">
        <v>37638</v>
      </c>
      <c r="D19101" s="197" t="s">
        <v>37639</v>
      </c>
      <c r="E19101" s="197" t="s">
        <v>37640</v>
      </c>
      <c r="F19101" s="197" t="s">
        <v>37641</v>
      </c>
      <c r="G19101" s="197" t="s">
        <v>37642</v>
      </c>
      <c r="H19101" s="197" t="s">
        <v>37643</v>
      </c>
      <c r="I19101" s="197" t="s">
        <v>30</v>
      </c>
      <c r="J19101" s="197" t="n">
        <v>631.01</v>
      </c>
    </row>
    <row r="19102" customFormat="false" ht="12.75" hidden="true" customHeight="false" outlineLevel="0" collapsed="false">
      <c r="A19102" s="197" t="s">
        <v>37645</v>
      </c>
      <c r="B19102" s="197"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197" t="s">
        <v>37646</v>
      </c>
      <c r="D19102" s="197" t="s">
        <v>37647</v>
      </c>
      <c r="E19102" s="197" t="s">
        <v>37648</v>
      </c>
      <c r="F19102" s="197" t="s">
        <v>37649</v>
      </c>
      <c r="G19102" s="197" t="s">
        <v>37650</v>
      </c>
      <c r="H19102" s="197" t="s">
        <v>37651</v>
      </c>
      <c r="I19102" s="197" t="s">
        <v>30</v>
      </c>
      <c r="J19102" s="197" t="n">
        <v>436.72</v>
      </c>
    </row>
    <row r="19103" customFormat="false" ht="12.75" hidden="true" customHeight="false" outlineLevel="0" collapsed="false">
      <c r="A19103" s="197" t="s">
        <v>37652</v>
      </c>
      <c r="B19103" s="197"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197" t="s">
        <v>37646</v>
      </c>
      <c r="D19103" s="197" t="s">
        <v>37647</v>
      </c>
      <c r="E19103" s="197" t="s">
        <v>37648</v>
      </c>
      <c r="F19103" s="197" t="s">
        <v>37649</v>
      </c>
      <c r="G19103" s="197" t="s">
        <v>37650</v>
      </c>
      <c r="H19103" s="197" t="s">
        <v>37651</v>
      </c>
      <c r="I19103" s="197" t="s">
        <v>30</v>
      </c>
      <c r="J19103" s="197" t="n">
        <v>415.84</v>
      </c>
    </row>
    <row r="19104" customFormat="false" ht="25.5" hidden="true" customHeight="false" outlineLevel="0" collapsed="false">
      <c r="A19104" s="197" t="s">
        <v>37653</v>
      </c>
      <c r="B19104" s="710" t="str">
        <f aca="false">C19104&amp;D19104&amp;E19104&amp;F19104&amp;G19104&amp;H19104</f>
        <v>BALCAO PARA PASSAGEM DE ALIMENTOS,EM CONCRETO APARENTE,GUARNICAO DE MADEIRA DE LEI,CONFORME PROJETO Nº6020/EMOP,EXCLUSIVE PINTURA</v>
      </c>
      <c r="C19104" s="197" t="s">
        <v>37654</v>
      </c>
      <c r="D19104" s="197" t="s">
        <v>37655</v>
      </c>
      <c r="E19104" s="197" t="s">
        <v>37656</v>
      </c>
      <c r="I19104" s="197" t="s">
        <v>338</v>
      </c>
      <c r="J19104" s="197" t="n">
        <v>317.91</v>
      </c>
    </row>
    <row r="19105" customFormat="false" ht="25.5" hidden="true" customHeight="false" outlineLevel="0" collapsed="false">
      <c r="A19105" s="197" t="s">
        <v>37657</v>
      </c>
      <c r="B19105" s="710" t="str">
        <f aca="false">C19105&amp;D19105&amp;E19105&amp;F19105&amp;G19105&amp;H19105</f>
        <v>BALCAO PARA PASSAGEM DE ALIMENTOS,EM CONCRETO APARENTE,GUARNICAO DE MADEIRA DE LEI,CONFORME PROJETO Nº6020/EMOP,EXCLUSIVE PINTURA</v>
      </c>
      <c r="C19105" s="197" t="s">
        <v>37654</v>
      </c>
      <c r="D19105" s="197" t="s">
        <v>37655</v>
      </c>
      <c r="E19105" s="197" t="s">
        <v>37656</v>
      </c>
      <c r="I19105" s="197" t="s">
        <v>338</v>
      </c>
      <c r="J19105" s="197" t="n">
        <v>297.44</v>
      </c>
    </row>
    <row r="19106" customFormat="false" ht="38.25" hidden="true" customHeight="false" outlineLevel="0" collapsed="false">
      <c r="A19106" s="197" t="s">
        <v>37658</v>
      </c>
      <c r="B19106" s="71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197" t="s">
        <v>37659</v>
      </c>
      <c r="D19106" s="197" t="s">
        <v>37660</v>
      </c>
      <c r="E19106" s="197" t="s">
        <v>37661</v>
      </c>
      <c r="F19106" s="197" t="s">
        <v>37662</v>
      </c>
      <c r="I19106" s="197" t="s">
        <v>1993</v>
      </c>
      <c r="J19106" s="197" t="n">
        <v>171.32</v>
      </c>
    </row>
    <row r="19107" customFormat="false" ht="38.25" hidden="true" customHeight="false" outlineLevel="0" collapsed="false">
      <c r="A19107" s="197" t="s">
        <v>37663</v>
      </c>
      <c r="B19107" s="710"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197" t="s">
        <v>37659</v>
      </c>
      <c r="D19107" s="197" t="s">
        <v>37660</v>
      </c>
      <c r="E19107" s="197" t="s">
        <v>37661</v>
      </c>
      <c r="F19107" s="197" t="s">
        <v>37662</v>
      </c>
      <c r="I19107" s="197" t="s">
        <v>1993</v>
      </c>
      <c r="J19107" s="197" t="n">
        <v>158.46</v>
      </c>
    </row>
    <row r="19108" customFormat="false" ht="38.25" hidden="true" customHeight="false" outlineLevel="0" collapsed="false">
      <c r="A19108" s="197" t="s">
        <v>37664</v>
      </c>
      <c r="B19108" s="71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197" t="s">
        <v>37659</v>
      </c>
      <c r="D19108" s="197" t="s">
        <v>37665</v>
      </c>
      <c r="E19108" s="197" t="s">
        <v>37666</v>
      </c>
      <c r="F19108" s="197" t="s">
        <v>37667</v>
      </c>
      <c r="G19108" s="197" t="s">
        <v>37668</v>
      </c>
      <c r="I19108" s="197" t="s">
        <v>1993</v>
      </c>
      <c r="J19108" s="197" t="n">
        <v>267.48</v>
      </c>
    </row>
    <row r="19109" customFormat="false" ht="38.25" hidden="true" customHeight="false" outlineLevel="0" collapsed="false">
      <c r="A19109" s="197" t="s">
        <v>37669</v>
      </c>
      <c r="B19109" s="710"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197" t="s">
        <v>37659</v>
      </c>
      <c r="D19109" s="197" t="s">
        <v>37665</v>
      </c>
      <c r="E19109" s="197" t="s">
        <v>37666</v>
      </c>
      <c r="F19109" s="197" t="s">
        <v>37667</v>
      </c>
      <c r="G19109" s="197" t="s">
        <v>37668</v>
      </c>
      <c r="I19109" s="197" t="s">
        <v>1993</v>
      </c>
      <c r="J19109" s="197" t="n">
        <v>247.69</v>
      </c>
    </row>
    <row r="19110" customFormat="false" ht="25.5" hidden="true" customHeight="false" outlineLevel="0" collapsed="false">
      <c r="A19110" s="197" t="s">
        <v>37670</v>
      </c>
      <c r="B19110" s="710" t="str">
        <f aca="false">C19110&amp;D19110&amp;E19110&amp;F19110&amp;G19110&amp;H19110</f>
        <v>BALCAO DE ATENDIMENTO EM CONCRETO APARENTE,JANELA GUILHOTINA EM 3 MODULOS EM MADEIRA DE LEI,CONFORME PROJETO Nº6022/EMOP,EXCLUSIVE FERRAGENS E PINTURA.FORNECIMENTO E COLOCACAO</v>
      </c>
      <c r="C19110" s="197" t="s">
        <v>37671</v>
      </c>
      <c r="D19110" s="197" t="s">
        <v>37672</v>
      </c>
      <c r="E19110" s="197" t="s">
        <v>37673</v>
      </c>
      <c r="I19110" s="197" t="s">
        <v>1993</v>
      </c>
      <c r="J19110" s="197" t="n">
        <v>830.98</v>
      </c>
    </row>
    <row r="19111" customFormat="false" ht="25.5" hidden="true" customHeight="false" outlineLevel="0" collapsed="false">
      <c r="A19111" s="197" t="s">
        <v>37674</v>
      </c>
      <c r="B19111" s="710" t="str">
        <f aca="false">C19111&amp;D19111&amp;E19111&amp;F19111&amp;G19111&amp;H19111</f>
        <v>BALCAO DE ATENDIMENTO EM CONCRETO APARENTE,JANELA GUILHOTINA EM 3 MODULOS EM MADEIRA DE LEI,CONFORME PROJETO Nº6022/EMOP,EXCLUSIVE FERRAGENS E PINTURA.FORNECIMENTO E COLOCACAO</v>
      </c>
      <c r="C19111" s="197" t="s">
        <v>37671</v>
      </c>
      <c r="D19111" s="197" t="s">
        <v>37672</v>
      </c>
      <c r="E19111" s="197" t="s">
        <v>37673</v>
      </c>
      <c r="I19111" s="197" t="s">
        <v>1993</v>
      </c>
      <c r="J19111" s="197" t="n">
        <v>756.16</v>
      </c>
    </row>
    <row r="19112" customFormat="false" ht="38.25" hidden="true" customHeight="false" outlineLevel="0" collapsed="false">
      <c r="A19112" s="197" t="s">
        <v>37675</v>
      </c>
      <c r="B19112" s="71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197" t="s">
        <v>37676</v>
      </c>
      <c r="D19112" s="197" t="s">
        <v>37677</v>
      </c>
      <c r="E19112" s="197" t="s">
        <v>37678</v>
      </c>
      <c r="F19112" s="197" t="s">
        <v>37679</v>
      </c>
      <c r="I19112" s="197" t="s">
        <v>1993</v>
      </c>
      <c r="J19112" s="197" t="n">
        <v>725.78</v>
      </c>
    </row>
    <row r="19113" customFormat="false" ht="38.25" hidden="true" customHeight="false" outlineLevel="0" collapsed="false">
      <c r="A19113" s="197" t="s">
        <v>37680</v>
      </c>
      <c r="B19113" s="710"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197" t="s">
        <v>37676</v>
      </c>
      <c r="D19113" s="197" t="s">
        <v>37677</v>
      </c>
      <c r="E19113" s="197" t="s">
        <v>37678</v>
      </c>
      <c r="F19113" s="197" t="s">
        <v>37679</v>
      </c>
      <c r="I19113" s="197" t="s">
        <v>1993</v>
      </c>
      <c r="J19113" s="197" t="n">
        <v>659.95</v>
      </c>
    </row>
    <row r="19114" customFormat="false" ht="12.75" hidden="true" customHeight="false" outlineLevel="0" collapsed="false">
      <c r="A19114" s="197" t="s">
        <v>37681</v>
      </c>
      <c r="B19114" s="197"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197" t="s">
        <v>37682</v>
      </c>
      <c r="D19114" s="197" t="s">
        <v>37683</v>
      </c>
      <c r="E19114" s="197" t="s">
        <v>37684</v>
      </c>
      <c r="F19114" s="197" t="s">
        <v>37685</v>
      </c>
      <c r="G19114" s="197" t="s">
        <v>37686</v>
      </c>
      <c r="H19114" s="197" t="s">
        <v>37687</v>
      </c>
      <c r="I19114" s="197" t="s">
        <v>30</v>
      </c>
      <c r="J19114" s="197" t="n">
        <v>514.78</v>
      </c>
    </row>
    <row r="19115" customFormat="false" ht="12.75" hidden="true" customHeight="false" outlineLevel="0" collapsed="false">
      <c r="A19115" s="197" t="s">
        <v>37688</v>
      </c>
      <c r="B19115" s="197"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197" t="s">
        <v>37682</v>
      </c>
      <c r="D19115" s="197" t="s">
        <v>37683</v>
      </c>
      <c r="E19115" s="197" t="s">
        <v>37684</v>
      </c>
      <c r="F19115" s="197" t="s">
        <v>37685</v>
      </c>
      <c r="G19115" s="197" t="s">
        <v>37686</v>
      </c>
      <c r="H19115" s="197" t="s">
        <v>37687</v>
      </c>
      <c r="I19115" s="197" t="s">
        <v>30</v>
      </c>
      <c r="J19115" s="197" t="n">
        <v>468.65</v>
      </c>
    </row>
    <row r="19116" customFormat="false" ht="12.75" hidden="true" customHeight="false" outlineLevel="0" collapsed="false">
      <c r="A19116" s="197" t="s">
        <v>37689</v>
      </c>
      <c r="B19116" s="197"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197" t="s">
        <v>37690</v>
      </c>
      <c r="D19116" s="197" t="s">
        <v>37691</v>
      </c>
      <c r="E19116" s="197" t="s">
        <v>37692</v>
      </c>
      <c r="F19116" s="197" t="s">
        <v>37693</v>
      </c>
      <c r="G19116" s="197" t="s">
        <v>37694</v>
      </c>
      <c r="H19116" s="197" t="s">
        <v>37695</v>
      </c>
      <c r="I19116" s="197" t="s">
        <v>30</v>
      </c>
      <c r="J19116" s="197" t="n">
        <v>4533.06</v>
      </c>
    </row>
    <row r="19117" customFormat="false" ht="12.75" hidden="true" customHeight="false" outlineLevel="0" collapsed="false">
      <c r="A19117" s="197" t="s">
        <v>37696</v>
      </c>
      <c r="B19117" s="197"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197" t="s">
        <v>37690</v>
      </c>
      <c r="D19117" s="197" t="s">
        <v>37691</v>
      </c>
      <c r="E19117" s="197" t="s">
        <v>37692</v>
      </c>
      <c r="F19117" s="197" t="s">
        <v>37693</v>
      </c>
      <c r="G19117" s="197" t="s">
        <v>37694</v>
      </c>
      <c r="H19117" s="197" t="s">
        <v>37695</v>
      </c>
      <c r="I19117" s="197" t="s">
        <v>30</v>
      </c>
      <c r="J19117" s="197" t="n">
        <v>4307.99</v>
      </c>
    </row>
    <row r="19118" customFormat="false" ht="12.75" hidden="true" customHeight="false" outlineLevel="0" collapsed="false">
      <c r="A19118" s="197" t="s">
        <v>37697</v>
      </c>
      <c r="B19118" s="197" t="str">
        <f aca="false">C19118&amp;D19118&amp;E19118&amp;F19118&amp;G19118&amp;H19118</f>
        <v>BEBEDOURO ELETRICO TIPO PRESSAO,EM ACO INOXIDAVEL,MODELO DEPE,ADULTO/CRIANCA,COM FILTRO INTERNO,CAPACIDADE 80L/H.FORNECIMENTO</v>
      </c>
      <c r="C19118" s="197" t="s">
        <v>37698</v>
      </c>
      <c r="D19118" s="197" t="s">
        <v>37699</v>
      </c>
      <c r="E19118" s="197" t="s">
        <v>18111</v>
      </c>
      <c r="I19118" s="197" t="s">
        <v>30</v>
      </c>
      <c r="J19118" s="197" t="n">
        <v>895.58</v>
      </c>
    </row>
    <row r="19119" customFormat="false" ht="12.75" hidden="true" customHeight="false" outlineLevel="0" collapsed="false">
      <c r="A19119" s="197" t="s">
        <v>37700</v>
      </c>
      <c r="B19119" s="197" t="str">
        <f aca="false">C19119&amp;D19119&amp;E19119&amp;F19119&amp;G19119&amp;H19119</f>
        <v>BEBEDOURO ELETRICO TIPO PRESSAO,EM ACO INOXIDAVEL,MODELO DEPE,ADULTO/CRIANCA,COM FILTRO INTERNO,CAPACIDADE 80L/H.FORNECIMENTO</v>
      </c>
      <c r="C19119" s="197" t="s">
        <v>37698</v>
      </c>
      <c r="D19119" s="197" t="s">
        <v>37699</v>
      </c>
      <c r="E19119" s="197" t="s">
        <v>18111</v>
      </c>
      <c r="I19119" s="197" t="s">
        <v>30</v>
      </c>
      <c r="J19119" s="197" t="n">
        <v>895.58</v>
      </c>
    </row>
    <row r="19120" customFormat="false" ht="12.75" hidden="true" customHeight="false" outlineLevel="0" collapsed="false">
      <c r="A19120" s="197" t="s">
        <v>37701</v>
      </c>
      <c r="B19120" s="197" t="str">
        <f aca="false">C19120&amp;D19120&amp;E19120&amp;F19120&amp;G19120&amp;H19120</f>
        <v>BEBEDOURO ELETRICO TIPO PRESSAO,EM ACO INOXIDAVEL,MODELO DEPE,ADULTO,COM FILTRO INTERNO,CAPACIDADE 40L/H,COM 2 TORNEIRAS.FORNECIMENTO</v>
      </c>
      <c r="C19120" s="197" t="s">
        <v>37698</v>
      </c>
      <c r="D19120" s="197" t="s">
        <v>37702</v>
      </c>
      <c r="E19120" s="197" t="s">
        <v>37703</v>
      </c>
      <c r="I19120" s="197" t="s">
        <v>30</v>
      </c>
      <c r="J19120" s="197" t="n">
        <v>617.9</v>
      </c>
    </row>
    <row r="19121" customFormat="false" ht="12.75" hidden="true" customHeight="false" outlineLevel="0" collapsed="false">
      <c r="A19121" s="197" t="s">
        <v>37704</v>
      </c>
      <c r="B19121" s="197" t="str">
        <f aca="false">C19121&amp;D19121&amp;E19121&amp;F19121&amp;G19121&amp;H19121</f>
        <v>BEBEDOURO ELETRICO TIPO PRESSAO,EM ACO INOXIDAVEL,MODELO DEPE,ADULTO,COM FILTRO INTERNO,CAPACIDADE 40L/H,COM 2 TORNEIRAS.FORNECIMENTO</v>
      </c>
      <c r="C19121" s="197" t="s">
        <v>37698</v>
      </c>
      <c r="D19121" s="197" t="s">
        <v>37702</v>
      </c>
      <c r="E19121" s="197" t="s">
        <v>37703</v>
      </c>
      <c r="I19121" s="197" t="s">
        <v>30</v>
      </c>
      <c r="J19121" s="197" t="n">
        <v>617.9</v>
      </c>
    </row>
    <row r="19122" customFormat="false" ht="12.75" hidden="true" customHeight="false" outlineLevel="0" collapsed="false">
      <c r="A19122" s="197" t="s">
        <v>37705</v>
      </c>
      <c r="B19122" s="197" t="str">
        <f aca="false">C19122&amp;D19122&amp;E19122&amp;F19122&amp;G19122&amp;H19122</f>
        <v>BEBEDOURO ELETRICO TIPO PRESSAO,EM ACO INOXIDAVEL,MODELO DEPE,ADULTO,COM FILTRO INTERNO,CAPACIDADE DE 200L/H,COM 4 TORNEIRAS.FORNECIMENTO</v>
      </c>
      <c r="C19122" s="197" t="s">
        <v>37698</v>
      </c>
      <c r="D19122" s="197" t="s">
        <v>37706</v>
      </c>
      <c r="E19122" s="197" t="s">
        <v>37707</v>
      </c>
      <c r="I19122" s="197" t="s">
        <v>30</v>
      </c>
      <c r="J19122" s="197" t="n">
        <v>2219.81</v>
      </c>
    </row>
    <row r="19123" customFormat="false" ht="12.75" hidden="true" customHeight="false" outlineLevel="0" collapsed="false">
      <c r="A19123" s="197" t="s">
        <v>37708</v>
      </c>
      <c r="B19123" s="197" t="str">
        <f aca="false">C19123&amp;D19123&amp;E19123&amp;F19123&amp;G19123&amp;H19123</f>
        <v>BEBEDOURO ELETRICO TIPO PRESSAO,EM ACO INOXIDAVEL,MODELO DEPE,ADULTO,COM FILTRO INTERNO,CAPACIDADE DE 200L/H,COM 4 TORNEIRAS.FORNECIMENTO</v>
      </c>
      <c r="C19123" s="197" t="s">
        <v>37698</v>
      </c>
      <c r="D19123" s="197" t="s">
        <v>37706</v>
      </c>
      <c r="E19123" s="197" t="s">
        <v>37707</v>
      </c>
      <c r="I19123" s="197" t="s">
        <v>30</v>
      </c>
      <c r="J19123" s="197" t="n">
        <v>2219.81</v>
      </c>
    </row>
    <row r="19124" customFormat="false" ht="12.75" hidden="true" customHeight="false" outlineLevel="0" collapsed="false">
      <c r="A19124" s="197" t="s">
        <v>37709</v>
      </c>
      <c r="B19124" s="197" t="str">
        <f aca="false">C19124&amp;D19124&amp;E19124&amp;F19124&amp;G19124&amp;H19124</f>
        <v>BEBEDOURO ELETRICO,110/220V,COM DUAS SAIDAS DE AGUA GELADA E TEMPERATURA AMBIENTE.FORNECIMENTO</v>
      </c>
      <c r="C19124" s="197" t="s">
        <v>37710</v>
      </c>
      <c r="D19124" s="197" t="s">
        <v>37711</v>
      </c>
      <c r="I19124" s="197" t="s">
        <v>30</v>
      </c>
      <c r="J19124" s="197" t="n">
        <v>215.27</v>
      </c>
    </row>
    <row r="19125" customFormat="false" ht="12.75" hidden="true" customHeight="false" outlineLevel="0" collapsed="false">
      <c r="A19125" s="197" t="s">
        <v>37712</v>
      </c>
      <c r="B19125" s="197" t="str">
        <f aca="false">C19125&amp;D19125&amp;E19125&amp;F19125&amp;G19125&amp;H19125</f>
        <v>BEBEDOURO ELETRICO,110/220V,COM DUAS SAIDAS DE AGUA GELADA E TEMPERATURA AMBIENTE.FORNECIMENTO</v>
      </c>
      <c r="C19125" s="197" t="s">
        <v>37710</v>
      </c>
      <c r="D19125" s="197" t="s">
        <v>37711</v>
      </c>
      <c r="I19125" s="197" t="s">
        <v>30</v>
      </c>
      <c r="J19125" s="197" t="n">
        <v>215.27</v>
      </c>
    </row>
    <row r="19126" customFormat="false" ht="12.75" hidden="true" customHeight="false" outlineLevel="0" collapsed="false">
      <c r="A19126" s="197" t="s">
        <v>37713</v>
      </c>
      <c r="B19126" s="197"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197" t="s">
        <v>37714</v>
      </c>
      <c r="D19126" s="197" t="s">
        <v>37715</v>
      </c>
      <c r="E19126" s="197" t="s">
        <v>37716</v>
      </c>
      <c r="F19126" s="197" t="s">
        <v>37717</v>
      </c>
      <c r="G19126" s="197" t="s">
        <v>37718</v>
      </c>
      <c r="H19126" s="197" t="s">
        <v>37719</v>
      </c>
      <c r="I19126" s="197" t="s">
        <v>30</v>
      </c>
      <c r="J19126" s="197" t="n">
        <v>94920</v>
      </c>
    </row>
    <row r="19127" customFormat="false" ht="12.75" hidden="true" customHeight="false" outlineLevel="0" collapsed="false">
      <c r="A19127" s="197" t="s">
        <v>37720</v>
      </c>
      <c r="B19127" s="197"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197" t="s">
        <v>37714</v>
      </c>
      <c r="D19127" s="197" t="s">
        <v>37715</v>
      </c>
      <c r="E19127" s="197" t="s">
        <v>37716</v>
      </c>
      <c r="F19127" s="197" t="s">
        <v>37717</v>
      </c>
      <c r="G19127" s="197" t="s">
        <v>37718</v>
      </c>
      <c r="H19127" s="197" t="s">
        <v>37719</v>
      </c>
      <c r="I19127" s="197" t="s">
        <v>30</v>
      </c>
      <c r="J19127" s="197" t="n">
        <v>94920</v>
      </c>
    </row>
    <row r="19128" customFormat="false" ht="12.75" hidden="true" customHeight="false" outlineLevel="0" collapsed="false">
      <c r="A19128" s="197" t="s">
        <v>37721</v>
      </c>
      <c r="B19128" s="197"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197" t="s">
        <v>37722</v>
      </c>
      <c r="D19128" s="197" t="s">
        <v>37715</v>
      </c>
      <c r="E19128" s="197" t="s">
        <v>37716</v>
      </c>
      <c r="F19128" s="197" t="s">
        <v>37717</v>
      </c>
      <c r="G19128" s="197" t="s">
        <v>37718</v>
      </c>
      <c r="H19128" s="197" t="s">
        <v>37719</v>
      </c>
      <c r="I19128" s="197" t="s">
        <v>30</v>
      </c>
      <c r="J19128" s="197" t="n">
        <v>143400</v>
      </c>
    </row>
    <row r="19129" customFormat="false" ht="12.75" hidden="true" customHeight="false" outlineLevel="0" collapsed="false">
      <c r="A19129" s="197" t="s">
        <v>37723</v>
      </c>
      <c r="B19129" s="197"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197" t="s">
        <v>37722</v>
      </c>
      <c r="D19129" s="197" t="s">
        <v>37715</v>
      </c>
      <c r="E19129" s="197" t="s">
        <v>37716</v>
      </c>
      <c r="F19129" s="197" t="s">
        <v>37717</v>
      </c>
      <c r="G19129" s="197" t="s">
        <v>37718</v>
      </c>
      <c r="H19129" s="197" t="s">
        <v>37719</v>
      </c>
      <c r="I19129" s="197" t="s">
        <v>30</v>
      </c>
      <c r="J19129" s="197" t="n">
        <v>143400</v>
      </c>
    </row>
    <row r="19130" customFormat="false" ht="12.75" hidden="true" customHeight="false" outlineLevel="0" collapsed="false">
      <c r="A19130" s="197" t="s">
        <v>37724</v>
      </c>
      <c r="B19130" s="197"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197" t="s">
        <v>37725</v>
      </c>
      <c r="D19130" s="197" t="s">
        <v>37715</v>
      </c>
      <c r="E19130" s="197" t="s">
        <v>37716</v>
      </c>
      <c r="F19130" s="197" t="s">
        <v>37717</v>
      </c>
      <c r="G19130" s="197" t="s">
        <v>37718</v>
      </c>
      <c r="H19130" s="197" t="s">
        <v>37719</v>
      </c>
      <c r="I19130" s="197" t="s">
        <v>30</v>
      </c>
      <c r="J19130" s="197" t="n">
        <v>208000</v>
      </c>
    </row>
    <row r="19131" customFormat="false" ht="12.75" hidden="true" customHeight="false" outlineLevel="0" collapsed="false">
      <c r="A19131" s="197" t="s">
        <v>37726</v>
      </c>
      <c r="B19131" s="197"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197" t="s">
        <v>37725</v>
      </c>
      <c r="D19131" s="197" t="s">
        <v>37715</v>
      </c>
      <c r="E19131" s="197" t="s">
        <v>37716</v>
      </c>
      <c r="F19131" s="197" t="s">
        <v>37717</v>
      </c>
      <c r="G19131" s="197" t="s">
        <v>37718</v>
      </c>
      <c r="H19131" s="197" t="s">
        <v>37719</v>
      </c>
      <c r="I19131" s="197" t="s">
        <v>30</v>
      </c>
      <c r="J19131" s="197" t="n">
        <v>208000</v>
      </c>
    </row>
    <row r="19132" customFormat="false" ht="12.75" hidden="true" customHeight="false" outlineLevel="0" collapsed="false">
      <c r="A19132" s="197" t="s">
        <v>37727</v>
      </c>
      <c r="B19132" s="197"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197" t="s">
        <v>37728</v>
      </c>
      <c r="D19132" s="197" t="s">
        <v>37715</v>
      </c>
      <c r="E19132" s="197" t="s">
        <v>37716</v>
      </c>
      <c r="F19132" s="197" t="s">
        <v>37717</v>
      </c>
      <c r="G19132" s="197" t="s">
        <v>37718</v>
      </c>
      <c r="H19132" s="197" t="s">
        <v>37719</v>
      </c>
      <c r="I19132" s="197" t="s">
        <v>30</v>
      </c>
      <c r="J19132" s="197" t="n">
        <v>287000</v>
      </c>
    </row>
    <row r="19133" customFormat="false" ht="12.75" hidden="true" customHeight="false" outlineLevel="0" collapsed="false">
      <c r="A19133" s="197" t="s">
        <v>37729</v>
      </c>
      <c r="B19133" s="197"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197" t="s">
        <v>37728</v>
      </c>
      <c r="D19133" s="197" t="s">
        <v>37715</v>
      </c>
      <c r="E19133" s="197" t="s">
        <v>37716</v>
      </c>
      <c r="F19133" s="197" t="s">
        <v>37717</v>
      </c>
      <c r="G19133" s="197" t="s">
        <v>37718</v>
      </c>
      <c r="H19133" s="197" t="s">
        <v>37719</v>
      </c>
      <c r="I19133" s="197" t="s">
        <v>30</v>
      </c>
      <c r="J19133" s="197" t="n">
        <v>287000</v>
      </c>
    </row>
    <row r="19134" customFormat="false" ht="12.75" hidden="true" customHeight="false" outlineLevel="0" collapsed="false">
      <c r="A19134" s="197" t="s">
        <v>37730</v>
      </c>
      <c r="B19134" s="197"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197" t="s">
        <v>37731</v>
      </c>
      <c r="D19134" s="197" t="s">
        <v>37732</v>
      </c>
      <c r="E19134" s="197" t="s">
        <v>37733</v>
      </c>
      <c r="F19134" s="197" t="s">
        <v>37734</v>
      </c>
      <c r="G19134" s="197" t="s">
        <v>37735</v>
      </c>
      <c r="H19134" s="197" t="s">
        <v>37736</v>
      </c>
      <c r="I19134" s="197" t="s">
        <v>30</v>
      </c>
      <c r="J19134" s="197" t="n">
        <v>341904.2</v>
      </c>
    </row>
    <row r="19135" customFormat="false" ht="12.75" hidden="true" customHeight="false" outlineLevel="0" collapsed="false">
      <c r="A19135" s="197" t="s">
        <v>37737</v>
      </c>
      <c r="B19135" s="197"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197" t="s">
        <v>37731</v>
      </c>
      <c r="D19135" s="197" t="s">
        <v>37732</v>
      </c>
      <c r="E19135" s="197" t="s">
        <v>37733</v>
      </c>
      <c r="F19135" s="197" t="s">
        <v>37734</v>
      </c>
      <c r="G19135" s="197" t="s">
        <v>37735</v>
      </c>
      <c r="H19135" s="197" t="s">
        <v>37736</v>
      </c>
      <c r="I19135" s="197" t="s">
        <v>30</v>
      </c>
      <c r="J19135" s="197" t="n">
        <v>341904.2</v>
      </c>
    </row>
    <row r="19136" customFormat="false" ht="12.75" hidden="true" customHeight="false" outlineLevel="0" collapsed="false">
      <c r="A19136" s="197" t="s">
        <v>37738</v>
      </c>
      <c r="B19136" s="197"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197" t="s">
        <v>37739</v>
      </c>
      <c r="D19136" s="197" t="s">
        <v>37732</v>
      </c>
      <c r="E19136" s="197" t="s">
        <v>37733</v>
      </c>
      <c r="F19136" s="197" t="s">
        <v>37734</v>
      </c>
      <c r="G19136" s="197" t="s">
        <v>37735</v>
      </c>
      <c r="H19136" s="197" t="s">
        <v>37736</v>
      </c>
      <c r="I19136" s="197" t="s">
        <v>30</v>
      </c>
      <c r="J19136" s="197" t="n">
        <v>396137</v>
      </c>
    </row>
    <row r="19137" customFormat="false" ht="12.75" hidden="true" customHeight="false" outlineLevel="0" collapsed="false">
      <c r="A19137" s="197" t="s">
        <v>37740</v>
      </c>
      <c r="B19137" s="197"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197" t="s">
        <v>37739</v>
      </c>
      <c r="D19137" s="197" t="s">
        <v>37732</v>
      </c>
      <c r="E19137" s="197" t="s">
        <v>37733</v>
      </c>
      <c r="F19137" s="197" t="s">
        <v>37734</v>
      </c>
      <c r="G19137" s="197" t="s">
        <v>37735</v>
      </c>
      <c r="H19137" s="197" t="s">
        <v>37736</v>
      </c>
      <c r="I19137" s="197" t="s">
        <v>30</v>
      </c>
      <c r="J19137" s="197" t="n">
        <v>396137</v>
      </c>
    </row>
    <row r="19138" customFormat="false" ht="12.75" hidden="true" customHeight="false" outlineLevel="0" collapsed="false">
      <c r="A19138" s="197" t="s">
        <v>37741</v>
      </c>
      <c r="B19138" s="197"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197" t="s">
        <v>37742</v>
      </c>
      <c r="D19138" s="197" t="s">
        <v>37732</v>
      </c>
      <c r="E19138" s="197" t="s">
        <v>37733</v>
      </c>
      <c r="F19138" s="197" t="s">
        <v>37734</v>
      </c>
      <c r="G19138" s="197" t="s">
        <v>37735</v>
      </c>
      <c r="H19138" s="197" t="s">
        <v>37736</v>
      </c>
      <c r="I19138" s="197" t="s">
        <v>30</v>
      </c>
      <c r="J19138" s="197" t="n">
        <v>460044.8</v>
      </c>
    </row>
    <row r="19139" customFormat="false" ht="12.75" hidden="true" customHeight="false" outlineLevel="0" collapsed="false">
      <c r="A19139" s="197" t="s">
        <v>37743</v>
      </c>
      <c r="B19139" s="197"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197" t="s">
        <v>37742</v>
      </c>
      <c r="D19139" s="197" t="s">
        <v>37732</v>
      </c>
      <c r="E19139" s="197" t="s">
        <v>37733</v>
      </c>
      <c r="F19139" s="197" t="s">
        <v>37734</v>
      </c>
      <c r="G19139" s="197" t="s">
        <v>37735</v>
      </c>
      <c r="H19139" s="197" t="s">
        <v>37736</v>
      </c>
      <c r="I19139" s="197" t="s">
        <v>30</v>
      </c>
      <c r="J19139" s="197" t="n">
        <v>460044.8</v>
      </c>
    </row>
    <row r="19140" customFormat="false" ht="12.75" hidden="true" customHeight="false" outlineLevel="0" collapsed="false">
      <c r="A19140" s="197" t="s">
        <v>37744</v>
      </c>
      <c r="B19140" s="197"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197" t="s">
        <v>37745</v>
      </c>
      <c r="D19140" s="197" t="s">
        <v>37732</v>
      </c>
      <c r="E19140" s="197" t="s">
        <v>37733</v>
      </c>
      <c r="F19140" s="197" t="s">
        <v>37734</v>
      </c>
      <c r="G19140" s="197" t="s">
        <v>37735</v>
      </c>
      <c r="H19140" s="197" t="s">
        <v>37736</v>
      </c>
      <c r="I19140" s="197" t="s">
        <v>30</v>
      </c>
      <c r="J19140" s="197" t="n">
        <v>532678</v>
      </c>
    </row>
    <row r="19141" customFormat="false" ht="12.75" hidden="true" customHeight="false" outlineLevel="0" collapsed="false">
      <c r="A19141" s="197" t="s">
        <v>37746</v>
      </c>
      <c r="B19141" s="197"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197" t="s">
        <v>37745</v>
      </c>
      <c r="D19141" s="197" t="s">
        <v>37732</v>
      </c>
      <c r="E19141" s="197" t="s">
        <v>37733</v>
      </c>
      <c r="F19141" s="197" t="s">
        <v>37734</v>
      </c>
      <c r="G19141" s="197" t="s">
        <v>37735</v>
      </c>
      <c r="H19141" s="197" t="s">
        <v>37736</v>
      </c>
      <c r="I19141" s="197" t="s">
        <v>30</v>
      </c>
      <c r="J19141" s="197" t="n">
        <v>532678</v>
      </c>
    </row>
    <row r="19142" customFormat="false" ht="12.75" hidden="true" customHeight="false" outlineLevel="0" collapsed="false">
      <c r="A19142" s="197" t="s">
        <v>37747</v>
      </c>
      <c r="B19142" s="197"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197" t="s">
        <v>37748</v>
      </c>
      <c r="D19142" s="197" t="s">
        <v>37732</v>
      </c>
      <c r="E19142" s="197" t="s">
        <v>37733</v>
      </c>
      <c r="F19142" s="197" t="s">
        <v>37734</v>
      </c>
      <c r="G19142" s="197" t="s">
        <v>37735</v>
      </c>
      <c r="H19142" s="197" t="s">
        <v>37736</v>
      </c>
      <c r="I19142" s="197" t="s">
        <v>30</v>
      </c>
      <c r="J19142" s="197" t="n">
        <v>584831.25</v>
      </c>
    </row>
    <row r="19143" customFormat="false" ht="12.75" hidden="true" customHeight="false" outlineLevel="0" collapsed="false">
      <c r="A19143" s="197" t="s">
        <v>37749</v>
      </c>
      <c r="B19143" s="197"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197" t="s">
        <v>37748</v>
      </c>
      <c r="D19143" s="197" t="s">
        <v>37732</v>
      </c>
      <c r="E19143" s="197" t="s">
        <v>37733</v>
      </c>
      <c r="F19143" s="197" t="s">
        <v>37734</v>
      </c>
      <c r="G19143" s="197" t="s">
        <v>37735</v>
      </c>
      <c r="H19143" s="197" t="s">
        <v>37736</v>
      </c>
      <c r="I19143" s="197" t="s">
        <v>30</v>
      </c>
      <c r="J19143" s="197" t="n">
        <v>584831.25</v>
      </c>
    </row>
    <row r="19144" customFormat="false" ht="12.75" hidden="true" customHeight="false" outlineLevel="0" collapsed="false">
      <c r="A19144" s="197" t="s">
        <v>37750</v>
      </c>
      <c r="B19144" s="197"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197" t="s">
        <v>37751</v>
      </c>
      <c r="D19144" s="197" t="s">
        <v>37732</v>
      </c>
      <c r="E19144" s="197" t="s">
        <v>37733</v>
      </c>
      <c r="F19144" s="197" t="s">
        <v>37734</v>
      </c>
      <c r="G19144" s="197" t="s">
        <v>37735</v>
      </c>
      <c r="H19144" s="197" t="s">
        <v>37736</v>
      </c>
      <c r="I19144" s="197" t="s">
        <v>30</v>
      </c>
      <c r="J19144" s="197" t="n">
        <v>620396.25</v>
      </c>
    </row>
    <row r="19145" customFormat="false" ht="12.75" hidden="true" customHeight="false" outlineLevel="0" collapsed="false">
      <c r="A19145" s="197" t="s">
        <v>37752</v>
      </c>
      <c r="B19145" s="197"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197" t="s">
        <v>37751</v>
      </c>
      <c r="D19145" s="197" t="s">
        <v>37732</v>
      </c>
      <c r="E19145" s="197" t="s">
        <v>37733</v>
      </c>
      <c r="F19145" s="197" t="s">
        <v>37734</v>
      </c>
      <c r="G19145" s="197" t="s">
        <v>37735</v>
      </c>
      <c r="H19145" s="197" t="s">
        <v>37736</v>
      </c>
      <c r="I19145" s="197" t="s">
        <v>30</v>
      </c>
      <c r="J19145" s="197" t="n">
        <v>620396.25</v>
      </c>
    </row>
    <row r="19146" customFormat="false" ht="12.75" hidden="true" customHeight="false" outlineLevel="0" collapsed="false">
      <c r="A19146" s="197" t="s">
        <v>37753</v>
      </c>
      <c r="B19146" s="197" t="str">
        <f aca="false">C19146&amp;D19146&amp;E19146&amp;F19146&amp;G19146&amp;H19146</f>
        <v>MESA DE AUTOPSIA OU NECROPSIA COM LAVATORIO E RECIPIENTE PARA COLETA DE MATERIAIS.FORNECIMENTO</v>
      </c>
      <c r="C19146" s="197" t="s">
        <v>37754</v>
      </c>
      <c r="D19146" s="197" t="s">
        <v>37755</v>
      </c>
      <c r="I19146" s="197" t="s">
        <v>30</v>
      </c>
      <c r="J19146" s="197" t="n">
        <v>5032.65</v>
      </c>
    </row>
    <row r="19147" customFormat="false" ht="12.75" hidden="true" customHeight="false" outlineLevel="0" collapsed="false">
      <c r="A19147" s="197" t="s">
        <v>37756</v>
      </c>
      <c r="B19147" s="197" t="str">
        <f aca="false">C19147&amp;D19147&amp;E19147&amp;F19147&amp;G19147&amp;H19147</f>
        <v>MESA DE AUTOPSIA OU NECROPSIA COM LAVATORIO E RECIPIENTE PARA COLETA DE MATERIAIS.FORNECIMENTO</v>
      </c>
      <c r="C19147" s="197" t="s">
        <v>37754</v>
      </c>
      <c r="D19147" s="197" t="s">
        <v>37755</v>
      </c>
      <c r="I19147" s="197" t="s">
        <v>30</v>
      </c>
      <c r="J19147" s="197" t="n">
        <v>5032.65</v>
      </c>
    </row>
    <row r="19148" customFormat="false" ht="12.75" hidden="true" customHeight="false" outlineLevel="0" collapsed="false">
      <c r="A19148" s="197" t="s">
        <v>37757</v>
      </c>
      <c r="B19148" s="197" t="str">
        <f aca="false">C19148&amp;D19148&amp;E19148&amp;F19148&amp;G19148&amp;H19148</f>
        <v>APARELHO DE AR CONDICIONADO DE 30.000BTU/H,220V,3HP.FORNECIMENTO</v>
      </c>
      <c r="C19148" s="197" t="s">
        <v>37758</v>
      </c>
      <c r="D19148" s="197" t="s">
        <v>6200</v>
      </c>
      <c r="I19148" s="197" t="s">
        <v>30</v>
      </c>
      <c r="J19148" s="197" t="n">
        <v>3599.79</v>
      </c>
    </row>
    <row r="19149" customFormat="false" ht="12.75" hidden="true" customHeight="false" outlineLevel="0" collapsed="false">
      <c r="A19149" s="197" t="s">
        <v>37759</v>
      </c>
      <c r="B19149" s="197" t="str">
        <f aca="false">C19149&amp;D19149&amp;E19149&amp;F19149&amp;G19149&amp;H19149</f>
        <v>APARELHO DE AR CONDICIONADO DE 30.000BTU/H,220V,3HP.FORNECIMENTO</v>
      </c>
      <c r="C19149" s="197" t="s">
        <v>37758</v>
      </c>
      <c r="D19149" s="197" t="s">
        <v>6200</v>
      </c>
      <c r="I19149" s="197" t="s">
        <v>30</v>
      </c>
      <c r="J19149" s="197" t="n">
        <v>3599.79</v>
      </c>
    </row>
    <row r="19150" customFormat="false" ht="12.75" hidden="true" customHeight="false" outlineLevel="0" collapsed="false">
      <c r="A19150" s="197" t="s">
        <v>37760</v>
      </c>
      <c r="B19150" s="197" t="str">
        <f aca="false">C19150&amp;D19150&amp;E19150&amp;F19150&amp;G19150&amp;H19150</f>
        <v>APARELHO DE AR CONDICIONADO DE 18.000BTU/H,220V,2HP.FORNECIMENTO</v>
      </c>
      <c r="C19150" s="197" t="s">
        <v>37761</v>
      </c>
      <c r="D19150" s="197" t="s">
        <v>6200</v>
      </c>
      <c r="I19150" s="197" t="s">
        <v>30</v>
      </c>
      <c r="J19150" s="197" t="n">
        <v>2053.87</v>
      </c>
    </row>
    <row r="19151" customFormat="false" ht="12.75" hidden="true" customHeight="false" outlineLevel="0" collapsed="false">
      <c r="A19151" s="197" t="s">
        <v>37762</v>
      </c>
      <c r="B19151" s="197" t="str">
        <f aca="false">C19151&amp;D19151&amp;E19151&amp;F19151&amp;G19151&amp;H19151</f>
        <v>APARELHO DE AR CONDICIONADO DE 18.000BTU/H,220V,2HP.FORNECIMENTO</v>
      </c>
      <c r="C19151" s="197" t="s">
        <v>37761</v>
      </c>
      <c r="D19151" s="197" t="s">
        <v>6200</v>
      </c>
      <c r="I19151" s="197" t="s">
        <v>30</v>
      </c>
      <c r="J19151" s="197" t="n">
        <v>2053.87</v>
      </c>
    </row>
    <row r="19152" customFormat="false" ht="12.75" hidden="true" customHeight="false" outlineLevel="0" collapsed="false">
      <c r="A19152" s="197" t="s">
        <v>37763</v>
      </c>
      <c r="B19152" s="197" t="str">
        <f aca="false">C19152&amp;D19152&amp;E19152&amp;F19152&amp;G19152&amp;H19152</f>
        <v>APARELHO DE AR CONDICIONADO DE 12.000BTU/H,110/220V,1HP.FORNECIMENTO</v>
      </c>
      <c r="C19152" s="197" t="s">
        <v>37764</v>
      </c>
      <c r="D19152" s="197" t="s">
        <v>27749</v>
      </c>
      <c r="I19152" s="197" t="s">
        <v>30</v>
      </c>
      <c r="J19152" s="197" t="n">
        <v>1324.67</v>
      </c>
    </row>
    <row r="19153" customFormat="false" ht="12.75" hidden="true" customHeight="false" outlineLevel="0" collapsed="false">
      <c r="A19153" s="197" t="s">
        <v>37765</v>
      </c>
      <c r="B19153" s="197" t="str">
        <f aca="false">C19153&amp;D19153&amp;E19153&amp;F19153&amp;G19153&amp;H19153</f>
        <v>APARELHO DE AR CONDICIONADO DE 12.000BTU/H,110/220V,1HP.FORNECIMENTO</v>
      </c>
      <c r="C19153" s="197" t="s">
        <v>37764</v>
      </c>
      <c r="D19153" s="197" t="s">
        <v>27749</v>
      </c>
      <c r="I19153" s="197" t="s">
        <v>30</v>
      </c>
      <c r="J19153" s="197" t="n">
        <v>1324.67</v>
      </c>
    </row>
    <row r="19154" customFormat="false" ht="12.75" hidden="true" customHeight="false" outlineLevel="0" collapsed="false">
      <c r="A19154" s="197" t="s">
        <v>37766</v>
      </c>
      <c r="B19154" s="197" t="str">
        <f aca="false">C19154&amp;D19154&amp;E19154&amp;F19154&amp;G19154&amp;H19154</f>
        <v>APARELHO DE AR CONDICIONADO DE 10.000BTU/H,110V,1HP.FORNECIMENTO</v>
      </c>
      <c r="C19154" s="197" t="s">
        <v>37767</v>
      </c>
      <c r="D19154" s="197" t="s">
        <v>6200</v>
      </c>
      <c r="I19154" s="197" t="s">
        <v>30</v>
      </c>
      <c r="J19154" s="197" t="n">
        <v>1251.98</v>
      </c>
    </row>
    <row r="19155" customFormat="false" ht="12.75" hidden="true" customHeight="false" outlineLevel="0" collapsed="false">
      <c r="A19155" s="197" t="s">
        <v>37768</v>
      </c>
      <c r="B19155" s="197" t="str">
        <f aca="false">C19155&amp;D19155&amp;E19155&amp;F19155&amp;G19155&amp;H19155</f>
        <v>APARELHO DE AR CONDICIONADO DE 10.000BTU/H,110V,1HP.FORNECIMENTO</v>
      </c>
      <c r="C19155" s="197" t="s">
        <v>37767</v>
      </c>
      <c r="D19155" s="197" t="s">
        <v>6200</v>
      </c>
      <c r="I19155" s="197" t="s">
        <v>30</v>
      </c>
      <c r="J19155" s="197" t="n">
        <v>1251.98</v>
      </c>
    </row>
    <row r="19156" customFormat="false" ht="12.75" hidden="true" customHeight="false" outlineLevel="0" collapsed="false">
      <c r="A19156" s="197" t="s">
        <v>37769</v>
      </c>
      <c r="B19156" s="197" t="str">
        <f aca="false">C19156&amp;D19156&amp;E19156&amp;F19156&amp;G19156&amp;H19156</f>
        <v>APARELHO DE AR CONDICIONADO DE 7.500BTU/H,110V,3/4HP.FORNECIMENTO</v>
      </c>
      <c r="C19156" s="197" t="s">
        <v>37770</v>
      </c>
      <c r="D19156" s="197" t="s">
        <v>10224</v>
      </c>
      <c r="I19156" s="197" t="s">
        <v>30</v>
      </c>
      <c r="J19156" s="197" t="n">
        <v>926.07</v>
      </c>
    </row>
    <row r="19157" customFormat="false" ht="12.75" hidden="true" customHeight="false" outlineLevel="0" collapsed="false">
      <c r="A19157" s="197" t="s">
        <v>37771</v>
      </c>
      <c r="B19157" s="197" t="str">
        <f aca="false">C19157&amp;D19157&amp;E19157&amp;F19157&amp;G19157&amp;H19157</f>
        <v>APARELHO DE AR CONDICIONADO DE 7.500BTU/H,110V,3/4HP.FORNECIMENTO</v>
      </c>
      <c r="C19157" s="197" t="s">
        <v>37770</v>
      </c>
      <c r="D19157" s="197" t="s">
        <v>10224</v>
      </c>
      <c r="I19157" s="197" t="s">
        <v>30</v>
      </c>
      <c r="J19157" s="197" t="n">
        <v>926.07</v>
      </c>
    </row>
    <row r="19158" customFormat="false" ht="12.75" hidden="true" customHeight="false" outlineLevel="0" collapsed="false">
      <c r="A19158" s="197" t="s">
        <v>37772</v>
      </c>
      <c r="B19158" s="197" t="str">
        <f aca="false">C19158&amp;D19158&amp;E19158&amp;F19158&amp;G19158&amp;H19158</f>
        <v>APARELHO DE AR CONDICIONADO DE 10.000BTU,1HP,COM CONTROLE REMOTO.FORNECIMENTO</v>
      </c>
      <c r="C19158" s="197" t="s">
        <v>37773</v>
      </c>
      <c r="D19158" s="197" t="s">
        <v>37774</v>
      </c>
      <c r="I19158" s="197" t="s">
        <v>30</v>
      </c>
      <c r="J19158" s="197" t="n">
        <v>1442.15</v>
      </c>
    </row>
    <row r="19159" customFormat="false" ht="12.75" hidden="true" customHeight="false" outlineLevel="0" collapsed="false">
      <c r="A19159" s="197" t="s">
        <v>37775</v>
      </c>
      <c r="B19159" s="197" t="str">
        <f aca="false">C19159&amp;D19159&amp;E19159&amp;F19159&amp;G19159&amp;H19159</f>
        <v>APARELHO DE AR CONDICIONADO DE 10.000BTU,1HP,COM CONTROLE REMOTO.FORNECIMENTO</v>
      </c>
      <c r="C19159" s="197" t="s">
        <v>37773</v>
      </c>
      <c r="D19159" s="197" t="s">
        <v>37774</v>
      </c>
      <c r="I19159" s="197" t="s">
        <v>30</v>
      </c>
      <c r="J19159" s="197" t="n">
        <v>1442.15</v>
      </c>
    </row>
    <row r="19160" customFormat="false" ht="12.75" hidden="true" customHeight="false" outlineLevel="0" collapsed="false">
      <c r="A19160" s="197" t="s">
        <v>37776</v>
      </c>
      <c r="B19160" s="197" t="str">
        <f aca="false">C19160&amp;D19160&amp;E19160&amp;F19160&amp;G19160&amp;H19160</f>
        <v>APARELHO DE AR CONDICIONADO DE 12.000BTU,1HP,COM CONTROLE REMOTO.FORNECIMENTO</v>
      </c>
      <c r="C19160" s="197" t="s">
        <v>37777</v>
      </c>
      <c r="D19160" s="197" t="s">
        <v>37774</v>
      </c>
      <c r="I19160" s="197" t="s">
        <v>30</v>
      </c>
      <c r="J19160" s="197" t="n">
        <v>1770.57</v>
      </c>
    </row>
    <row r="19161" customFormat="false" ht="12.75" hidden="true" customHeight="false" outlineLevel="0" collapsed="false">
      <c r="A19161" s="197" t="s">
        <v>37778</v>
      </c>
      <c r="B19161" s="197" t="str">
        <f aca="false">C19161&amp;D19161&amp;E19161&amp;F19161&amp;G19161&amp;H19161</f>
        <v>APARELHO DE AR CONDICIONADO DE 12.000BTU,1HP,COM CONTROLE REMOTO.FORNECIMENTO</v>
      </c>
      <c r="C19161" s="197" t="s">
        <v>37777</v>
      </c>
      <c r="D19161" s="197" t="s">
        <v>37774</v>
      </c>
      <c r="I19161" s="197" t="s">
        <v>30</v>
      </c>
      <c r="J19161" s="197" t="n">
        <v>1770.57</v>
      </c>
    </row>
    <row r="19162" customFormat="false" ht="12.75" hidden="true" customHeight="false" outlineLevel="0" collapsed="false">
      <c r="A19162" s="197" t="s">
        <v>37779</v>
      </c>
      <c r="B19162" s="197" t="str">
        <f aca="false">C19162&amp;D19162&amp;E19162&amp;F19162&amp;G19162&amp;H19162</f>
        <v>LUMINARIA DE EMERGENCIA DE SOBREPOR,EM PLASTICO,EQUIPADA COM BATERIA SELADA RECARREGAVEL COM 60 LAMPADAS EM LED. FORNECIMENTO E COLOCACAO</v>
      </c>
      <c r="C19162" s="197" t="s">
        <v>37780</v>
      </c>
      <c r="D19162" s="197" t="s">
        <v>37781</v>
      </c>
      <c r="E19162" s="197" t="s">
        <v>4468</v>
      </c>
      <c r="I19162" s="197" t="s">
        <v>30</v>
      </c>
      <c r="J19162" s="197" t="n">
        <v>69.98</v>
      </c>
    </row>
    <row r="19163" customFormat="false" ht="12.75" hidden="true" customHeight="false" outlineLevel="0" collapsed="false">
      <c r="A19163" s="197" t="s">
        <v>37782</v>
      </c>
      <c r="B19163" s="197" t="str">
        <f aca="false">C19163&amp;D19163&amp;E19163&amp;F19163&amp;G19163&amp;H19163</f>
        <v>LUMINARIA DE EMERGENCIA DE SOBREPOR,EM PLASTICO,EQUIPADA COM BATERIA SELADA RECARREGAVEL COM 60 LAMPADAS EM LED. FORNECIMENTO E COLOCACAO</v>
      </c>
      <c r="C19163" s="197" t="s">
        <v>37780</v>
      </c>
      <c r="D19163" s="197" t="s">
        <v>37781</v>
      </c>
      <c r="E19163" s="197" t="s">
        <v>4468</v>
      </c>
      <c r="I19163" s="197" t="s">
        <v>30</v>
      </c>
      <c r="J19163" s="197" t="n">
        <v>67.52</v>
      </c>
    </row>
    <row r="19164" customFormat="false" ht="12.75" hidden="true" customHeight="false" outlineLevel="0" collapsed="false">
      <c r="A19164" s="197" t="s">
        <v>37783</v>
      </c>
      <c r="B19164" s="197" t="str">
        <f aca="false">C19164&amp;D19164&amp;E19164&amp;F19164&amp;G19164&amp;H19164</f>
        <v>LUMINARIA DE EMERGENCIA DE SOBREPOR,EM PLASTICO,EQUIPADA COM BATERIA SELADA RECARREGAVEL COM 30 LAMPADAS EM LED. FORNECIMENTO E COLOCACAO</v>
      </c>
      <c r="C19164" s="197" t="s">
        <v>37780</v>
      </c>
      <c r="D19164" s="197" t="s">
        <v>37784</v>
      </c>
      <c r="E19164" s="197" t="s">
        <v>4468</v>
      </c>
      <c r="I19164" s="197" t="s">
        <v>30</v>
      </c>
      <c r="J19164" s="197" t="n">
        <v>31.11</v>
      </c>
    </row>
    <row r="19165" customFormat="false" ht="12.75" hidden="true" customHeight="false" outlineLevel="0" collapsed="false">
      <c r="A19165" s="197" t="s">
        <v>37785</v>
      </c>
      <c r="B19165" s="197" t="str">
        <f aca="false">C19165&amp;D19165&amp;E19165&amp;F19165&amp;G19165&amp;H19165</f>
        <v>LUMINARIA DE EMERGENCIA DE SOBREPOR,EM PLASTICO,EQUIPADA COM BATERIA SELADA RECARREGAVEL COM 30 LAMPADAS EM LED. FORNECIMENTO E COLOCACAO</v>
      </c>
      <c r="C19165" s="197" t="s">
        <v>37780</v>
      </c>
      <c r="D19165" s="197" t="s">
        <v>37784</v>
      </c>
      <c r="E19165" s="197" t="s">
        <v>4468</v>
      </c>
      <c r="I19165" s="197" t="s">
        <v>30</v>
      </c>
      <c r="J19165" s="197" t="n">
        <v>28.65</v>
      </c>
    </row>
    <row r="19166" customFormat="false" ht="12.75" hidden="true" customHeight="false" outlineLevel="0" collapsed="false">
      <c r="A19166" s="197" t="s">
        <v>37786</v>
      </c>
      <c r="B19166" s="197" t="str">
        <f aca="false">C19166&amp;D19166&amp;E19166&amp;F19166&amp;G19166&amp;H19166</f>
        <v>PLACA DE SINALIZACAO AUTONOMA,EM LED,PERSONALIZADA(NAO FUME),110/220V,COM DIMENSOES APROXIMADAS DE (22X11,6)CM.FORNECIMENTO E COLOCACAO</v>
      </c>
      <c r="C19166" s="197" t="s">
        <v>37787</v>
      </c>
      <c r="D19166" s="197" t="s">
        <v>37788</v>
      </c>
      <c r="E19166" s="197" t="s">
        <v>25239</v>
      </c>
      <c r="I19166" s="197" t="s">
        <v>30</v>
      </c>
      <c r="J19166" s="197" t="n">
        <v>70.99</v>
      </c>
    </row>
    <row r="19167" customFormat="false" ht="12.75" hidden="true" customHeight="false" outlineLevel="0" collapsed="false">
      <c r="A19167" s="197" t="s">
        <v>37789</v>
      </c>
      <c r="B19167" s="197" t="str">
        <f aca="false">C19167&amp;D19167&amp;E19167&amp;F19167&amp;G19167&amp;H19167</f>
        <v>PLACA DE SINALIZACAO AUTONOMA,EM LED,PERSONALIZADA(NAO FUME),110/220V,COM DIMENSOES APROXIMADAS DE (22X11,6)CM.FORNECIMENTO E COLOCACAO</v>
      </c>
      <c r="C19167" s="197" t="s">
        <v>37787</v>
      </c>
      <c r="D19167" s="197" t="s">
        <v>37788</v>
      </c>
      <c r="E19167" s="197" t="s">
        <v>25239</v>
      </c>
      <c r="I19167" s="197" t="s">
        <v>30</v>
      </c>
      <c r="J19167" s="197" t="n">
        <v>68.53</v>
      </c>
    </row>
    <row r="19168" customFormat="false" ht="12.75" hidden="true" customHeight="false" outlineLevel="0" collapsed="false">
      <c r="A19168" s="197" t="s">
        <v>37790</v>
      </c>
      <c r="B19168" s="197" t="str">
        <f aca="false">C19168&amp;D19168&amp;E19168&amp;F19168&amp;G19168&amp;H19168</f>
        <v>LANTERNA DE SEGURANCA,TIPO GIRATORIA,PARA CAMARA ESCURA,COMFILTRO VERMELHO,EM ESTRUTURA DE ACO PINTADO.FORNECIMENTO E COLOCACAO</v>
      </c>
      <c r="C19168" s="197" t="s">
        <v>37791</v>
      </c>
      <c r="D19168" s="197" t="s">
        <v>37792</v>
      </c>
      <c r="E19168" s="197" t="s">
        <v>13253</v>
      </c>
      <c r="I19168" s="197" t="s">
        <v>30</v>
      </c>
      <c r="J19168" s="197" t="n">
        <v>450.85</v>
      </c>
    </row>
    <row r="19169" customFormat="false" ht="12.75" hidden="true" customHeight="false" outlineLevel="0" collapsed="false">
      <c r="A19169" s="197" t="s">
        <v>37793</v>
      </c>
      <c r="B19169" s="197" t="str">
        <f aca="false">C19169&amp;D19169&amp;E19169&amp;F19169&amp;G19169&amp;H19169</f>
        <v>LANTERNA DE SEGURANCA,TIPO GIRATORIA,PARA CAMARA ESCURA,COMFILTRO VERMELHO,EM ESTRUTURA DE ACO PINTADO.FORNECIMENTO E COLOCACAO</v>
      </c>
      <c r="C19169" s="197" t="s">
        <v>37791</v>
      </c>
      <c r="D19169" s="197" t="s">
        <v>37792</v>
      </c>
      <c r="E19169" s="197" t="s">
        <v>13253</v>
      </c>
      <c r="I19169" s="197" t="s">
        <v>30</v>
      </c>
      <c r="J19169" s="197" t="n">
        <v>448.39</v>
      </c>
    </row>
    <row r="19170" customFormat="false" ht="12.75" hidden="true" customHeight="false" outlineLevel="0" collapsed="false">
      <c r="A19170" s="197" t="s">
        <v>37794</v>
      </c>
      <c r="B19170" s="197" t="str">
        <f aca="false">C19170&amp;D19170&amp;E19170&amp;F19170&amp;G19170&amp;H19170</f>
        <v>PRISMA BICOLOR DE SINALIZACAO PARA PORTAS DE SALA DE RAIO-X.FORNECIMENTO E COLOCACAO</v>
      </c>
      <c r="C19170" s="197" t="s">
        <v>37795</v>
      </c>
      <c r="D19170" s="197" t="s">
        <v>7956</v>
      </c>
      <c r="I19170" s="197" t="s">
        <v>30</v>
      </c>
      <c r="J19170" s="197" t="n">
        <v>447.08</v>
      </c>
    </row>
    <row r="19171" customFormat="false" ht="12.75" hidden="true" customHeight="false" outlineLevel="0" collapsed="false">
      <c r="A19171" s="197" t="s">
        <v>37796</v>
      </c>
      <c r="B19171" s="197" t="str">
        <f aca="false">C19171&amp;D19171&amp;E19171&amp;F19171&amp;G19171&amp;H19171</f>
        <v>PRISMA BICOLOR DE SINALIZACAO PARA PORTAS DE SALA DE RAIO-X.FORNECIMENTO E COLOCACAO</v>
      </c>
      <c r="C19171" s="197" t="s">
        <v>37795</v>
      </c>
      <c r="D19171" s="197" t="s">
        <v>7956</v>
      </c>
      <c r="I19171" s="197" t="s">
        <v>30</v>
      </c>
      <c r="J19171" s="197" t="n">
        <v>444.62</v>
      </c>
    </row>
    <row r="19172" customFormat="false" ht="12.75" hidden="true" customHeight="false" outlineLevel="0" collapsed="false">
      <c r="A19172" s="197" t="s">
        <v>37797</v>
      </c>
      <c r="B19172" s="197" t="str">
        <f aca="false">C19172&amp;D19172&amp;E19172&amp;F19172&amp;G19172&amp;H19172</f>
        <v>BALIZADOR DE EMBUTIR EM ALUMINIO PINTADO,PARA UMA LAMPADA LED DE 4,5W,INCLUSIVE ESTA.FORNECIMENTO E COLOCACAO</v>
      </c>
      <c r="C19172" s="197" t="s">
        <v>37798</v>
      </c>
      <c r="D19172" s="197" t="s">
        <v>37799</v>
      </c>
      <c r="I19172" s="197" t="s">
        <v>30</v>
      </c>
      <c r="J19172" s="197" t="n">
        <v>59.26</v>
      </c>
    </row>
    <row r="19173" customFormat="false" ht="12.75" hidden="true" customHeight="false" outlineLevel="0" collapsed="false">
      <c r="A19173" s="197" t="s">
        <v>37800</v>
      </c>
      <c r="B19173" s="197" t="str">
        <f aca="false">C19173&amp;D19173&amp;E19173&amp;F19173&amp;G19173&amp;H19173</f>
        <v>BALIZADOR DE EMBUTIR EM ALUMINIO PINTADO,PARA UMA LAMPADA LED DE 4,5W,INCLUSIVE ESTA.FORNECIMENTO E COLOCACAO</v>
      </c>
      <c r="C19173" s="197" t="s">
        <v>37798</v>
      </c>
      <c r="D19173" s="197" t="s">
        <v>37799</v>
      </c>
      <c r="I19173" s="197" t="s">
        <v>30</v>
      </c>
      <c r="J19173" s="197" t="n">
        <v>56.8</v>
      </c>
    </row>
    <row r="19174" customFormat="false" ht="12.75" hidden="true" customHeight="false" outlineLevel="0" collapsed="false">
      <c r="A19174" s="197" t="s">
        <v>37801</v>
      </c>
      <c r="B19174" s="197" t="str">
        <f aca="false">C19174&amp;D19174&amp;E19174&amp;F19174&amp;G19174&amp;H19174</f>
        <v>BALIZADOR TIPO POSTE EM ALUMINIO PINTADO,PARA UMA LAMPADA LED DE 9W,INCLUSIVE ESTA.FORNECIMENTO E COLOCACAO</v>
      </c>
      <c r="C19174" s="197" t="s">
        <v>37802</v>
      </c>
      <c r="D19174" s="197" t="s">
        <v>37803</v>
      </c>
      <c r="I19174" s="197" t="s">
        <v>30</v>
      </c>
      <c r="J19174" s="197" t="n">
        <v>85.94</v>
      </c>
    </row>
    <row r="19175" customFormat="false" ht="12.75" hidden="true" customHeight="false" outlineLevel="0" collapsed="false">
      <c r="A19175" s="197" t="s">
        <v>37804</v>
      </c>
      <c r="B19175" s="197" t="str">
        <f aca="false">C19175&amp;D19175&amp;E19175&amp;F19175&amp;G19175&amp;H19175</f>
        <v>BALIZADOR TIPO POSTE EM ALUMINIO PINTADO,PARA UMA LAMPADA LED DE 9W,INCLUSIVE ESTA.FORNECIMENTO E COLOCACAO</v>
      </c>
      <c r="C19175" s="197" t="s">
        <v>37802</v>
      </c>
      <c r="D19175" s="197" t="s">
        <v>37803</v>
      </c>
      <c r="I19175" s="197" t="s">
        <v>30</v>
      </c>
      <c r="J19175" s="197" t="n">
        <v>83.48</v>
      </c>
    </row>
    <row r="19176" customFormat="false" ht="12.75" hidden="true" customHeight="false" outlineLevel="0" collapsed="false">
      <c r="A19176" s="197" t="s">
        <v>37805</v>
      </c>
      <c r="B19176" s="197"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197" t="s">
        <v>37806</v>
      </c>
      <c r="D19176" s="197" t="s">
        <v>37807</v>
      </c>
      <c r="E19176" s="197" t="s">
        <v>37808</v>
      </c>
      <c r="F19176" s="197" t="s">
        <v>37809</v>
      </c>
      <c r="G19176" s="197" t="s">
        <v>37810</v>
      </c>
      <c r="H19176" s="197" t="s">
        <v>37811</v>
      </c>
      <c r="I19176" s="197" t="s">
        <v>30</v>
      </c>
      <c r="J19176" s="197" t="n">
        <v>253.27</v>
      </c>
    </row>
    <row r="19177" customFormat="false" ht="12.75" hidden="true" customHeight="false" outlineLevel="0" collapsed="false">
      <c r="A19177" s="197" t="s">
        <v>372</v>
      </c>
      <c r="B19177" s="197"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197" t="s">
        <v>37806</v>
      </c>
      <c r="D19177" s="197" t="s">
        <v>37807</v>
      </c>
      <c r="E19177" s="197" t="s">
        <v>37808</v>
      </c>
      <c r="F19177" s="197" t="s">
        <v>37809</v>
      </c>
      <c r="G19177" s="197" t="s">
        <v>37810</v>
      </c>
      <c r="H19177" s="197" t="s">
        <v>37811</v>
      </c>
      <c r="I19177" s="197" t="s">
        <v>30</v>
      </c>
      <c r="J19177" s="197" t="n">
        <v>249.28</v>
      </c>
    </row>
    <row r="19178" customFormat="false" ht="12.75" hidden="true" customHeight="false" outlineLevel="0" collapsed="false">
      <c r="A19178" s="197" t="s">
        <v>37812</v>
      </c>
      <c r="B19178" s="197"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197" t="s">
        <v>37813</v>
      </c>
      <c r="D19178" s="197" t="s">
        <v>37814</v>
      </c>
      <c r="E19178" s="197" t="s">
        <v>37815</v>
      </c>
      <c r="F19178" s="197" t="s">
        <v>37816</v>
      </c>
      <c r="G19178" s="197" t="s">
        <v>37817</v>
      </c>
      <c r="H19178" s="197" t="s">
        <v>37818</v>
      </c>
      <c r="I19178" s="197" t="s">
        <v>30</v>
      </c>
      <c r="J19178" s="197" t="n">
        <v>211.75</v>
      </c>
    </row>
    <row r="19179" customFormat="false" ht="12.75" hidden="true" customHeight="false" outlineLevel="0" collapsed="false">
      <c r="A19179" s="197" t="s">
        <v>37819</v>
      </c>
      <c r="B19179" s="197"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197" t="s">
        <v>37813</v>
      </c>
      <c r="D19179" s="197" t="s">
        <v>37814</v>
      </c>
      <c r="E19179" s="197" t="s">
        <v>37815</v>
      </c>
      <c r="F19179" s="197" t="s">
        <v>37816</v>
      </c>
      <c r="G19179" s="197" t="s">
        <v>37817</v>
      </c>
      <c r="H19179" s="197" t="s">
        <v>37818</v>
      </c>
      <c r="I19179" s="197" t="s">
        <v>30</v>
      </c>
      <c r="J19179" s="197" t="n">
        <v>201.88</v>
      </c>
    </row>
    <row r="19180" customFormat="false" ht="12.75" hidden="true" customHeight="false" outlineLevel="0" collapsed="false">
      <c r="A19180" s="197" t="s">
        <v>37820</v>
      </c>
      <c r="B19180" s="197" t="str">
        <f aca="false">C19180&amp;D19180&amp;E19180&amp;F19180&amp;G19180&amp;H19180</f>
        <v>LUMINARIA FECHADA,PARA ILUMINACAO DE QUADRAS DE ESPORTES E AFINS,PARA LAMPADA LED DE 100W,INCLUSIVE ESTA.FORNECIMENTO ECOLOCACAO</v>
      </c>
      <c r="C19180" s="197" t="s">
        <v>37821</v>
      </c>
      <c r="D19180" s="197" t="s">
        <v>37822</v>
      </c>
      <c r="E19180" s="197" t="s">
        <v>7924</v>
      </c>
      <c r="I19180" s="197" t="s">
        <v>30</v>
      </c>
      <c r="J19180" s="197" t="n">
        <v>127.01</v>
      </c>
    </row>
    <row r="19181" customFormat="false" ht="12.75" hidden="true" customHeight="false" outlineLevel="0" collapsed="false">
      <c r="A19181" s="197" t="s">
        <v>37823</v>
      </c>
      <c r="B19181" s="197" t="str">
        <f aca="false">C19181&amp;D19181&amp;E19181&amp;F19181&amp;G19181&amp;H19181</f>
        <v>LUMINARIA FECHADA,PARA ILUMINACAO DE QUADRAS DE ESPORTES E AFINS,PARA LAMPADA LED DE 100W,INCLUSIVE ESTA.FORNECIMENTO ECOLOCACAO</v>
      </c>
      <c r="C19181" s="197" t="s">
        <v>37821</v>
      </c>
      <c r="D19181" s="197" t="s">
        <v>37822</v>
      </c>
      <c r="E19181" s="197" t="s">
        <v>7924</v>
      </c>
      <c r="I19181" s="197" t="s">
        <v>30</v>
      </c>
      <c r="J19181" s="197" t="n">
        <v>117.14</v>
      </c>
    </row>
    <row r="19182" customFormat="false" ht="12.75" hidden="true" customHeight="false" outlineLevel="0" collapsed="false">
      <c r="A19182" s="197" t="s">
        <v>37824</v>
      </c>
      <c r="B19182" s="197" t="str">
        <f aca="false">C19182&amp;D19182&amp;E19182&amp;F19182&amp;G19182&amp;H19182</f>
        <v>LUMINARIA ABERTA,PARA ILUMINACAO DE RUAS,EM ALUMINIO ESTAMPADO,NA FORMA OVOIDE PARA LAMPADA:MISTA ATE 250W,EXCLUSIVE LAMPADA E BRACO PARA ILUMINACAO PUBLICA.FORNECIMENTO E COLOCACAO</v>
      </c>
      <c r="C19182" s="197" t="s">
        <v>37825</v>
      </c>
      <c r="D19182" s="197" t="s">
        <v>37826</v>
      </c>
      <c r="E19182" s="197" t="s">
        <v>37827</v>
      </c>
      <c r="F19182" s="197" t="s">
        <v>4378</v>
      </c>
      <c r="I19182" s="197" t="s">
        <v>30</v>
      </c>
      <c r="J19182" s="197" t="n">
        <v>128.21</v>
      </c>
    </row>
    <row r="19183" customFormat="false" ht="12.75" hidden="true" customHeight="false" outlineLevel="0" collapsed="false">
      <c r="A19183" s="197" t="s">
        <v>37828</v>
      </c>
      <c r="B19183" s="197" t="str">
        <f aca="false">C19183&amp;D19183&amp;E19183&amp;F19183&amp;G19183&amp;H19183</f>
        <v>LUMINARIA ABERTA,PARA ILUMINACAO DE RUAS,EM ALUMINIO ESTAMPADO,NA FORMA OVOIDE PARA LAMPADA:MISTA ATE 250W,EXCLUSIVE LAMPADA E BRACO PARA ILUMINACAO PUBLICA.FORNECIMENTO E COLOCACAO</v>
      </c>
      <c r="C19183" s="197" t="s">
        <v>37825</v>
      </c>
      <c r="D19183" s="197" t="s">
        <v>37826</v>
      </c>
      <c r="E19183" s="197" t="s">
        <v>37827</v>
      </c>
      <c r="F19183" s="197" t="s">
        <v>4378</v>
      </c>
      <c r="I19183" s="197" t="s">
        <v>30</v>
      </c>
      <c r="J19183" s="197" t="n">
        <v>124.22</v>
      </c>
    </row>
    <row r="19184" customFormat="false" ht="12.75" hidden="true" customHeight="false" outlineLevel="0" collapsed="false">
      <c r="A19184" s="197" t="s">
        <v>37829</v>
      </c>
      <c r="B19184" s="197"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197" t="s">
        <v>37830</v>
      </c>
      <c r="D19184" s="197" t="s">
        <v>37831</v>
      </c>
      <c r="E19184" s="197" t="s">
        <v>37832</v>
      </c>
      <c r="F19184" s="197" t="s">
        <v>37833</v>
      </c>
      <c r="G19184" s="197" t="s">
        <v>37834</v>
      </c>
      <c r="H19184" s="197" t="s">
        <v>37835</v>
      </c>
      <c r="I19184" s="197" t="s">
        <v>30</v>
      </c>
      <c r="J19184" s="197" t="n">
        <v>611.32</v>
      </c>
    </row>
    <row r="19185" customFormat="false" ht="12.75" hidden="true" customHeight="false" outlineLevel="0" collapsed="false">
      <c r="A19185" s="197" t="s">
        <v>37836</v>
      </c>
      <c r="B19185" s="197"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197" t="s">
        <v>37830</v>
      </c>
      <c r="D19185" s="197" t="s">
        <v>37831</v>
      </c>
      <c r="E19185" s="197" t="s">
        <v>37832</v>
      </c>
      <c r="F19185" s="197" t="s">
        <v>37833</v>
      </c>
      <c r="G19185" s="197" t="s">
        <v>37834</v>
      </c>
      <c r="H19185" s="197" t="s">
        <v>37835</v>
      </c>
      <c r="I19185" s="197" t="s">
        <v>30</v>
      </c>
      <c r="J19185" s="197" t="n">
        <v>607.34</v>
      </c>
    </row>
    <row r="19186" customFormat="false" ht="12.75" hidden="true" customHeight="false" outlineLevel="0" collapsed="false">
      <c r="A19186" s="197" t="s">
        <v>37837</v>
      </c>
      <c r="B19186" s="197"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197" t="s">
        <v>37838</v>
      </c>
      <c r="D19186" s="197" t="s">
        <v>37839</v>
      </c>
      <c r="E19186" s="197" t="s">
        <v>37840</v>
      </c>
      <c r="F19186" s="197" t="s">
        <v>37841</v>
      </c>
      <c r="G19186" s="197" t="s">
        <v>7353</v>
      </c>
      <c r="I19186" s="197" t="s">
        <v>30</v>
      </c>
      <c r="J19186" s="197" t="n">
        <v>142.82</v>
      </c>
    </row>
    <row r="19187" customFormat="false" ht="12.75" hidden="true" customHeight="false" outlineLevel="0" collapsed="false">
      <c r="A19187" s="197" t="s">
        <v>37842</v>
      </c>
      <c r="B19187" s="197"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197" t="s">
        <v>37838</v>
      </c>
      <c r="D19187" s="197" t="s">
        <v>37839</v>
      </c>
      <c r="E19187" s="197" t="s">
        <v>37840</v>
      </c>
      <c r="F19187" s="197" t="s">
        <v>37841</v>
      </c>
      <c r="G19187" s="197" t="s">
        <v>7353</v>
      </c>
      <c r="I19187" s="197" t="s">
        <v>30</v>
      </c>
      <c r="J19187" s="197" t="n">
        <v>140.36</v>
      </c>
    </row>
    <row r="19188" customFormat="false" ht="12.75" hidden="true" customHeight="false" outlineLevel="0" collapsed="false">
      <c r="A19188" s="197" t="s">
        <v>37843</v>
      </c>
      <c r="B19188" s="197"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197" t="s">
        <v>37838</v>
      </c>
      <c r="D19188" s="197" t="s">
        <v>37839</v>
      </c>
      <c r="E19188" s="197" t="s">
        <v>37840</v>
      </c>
      <c r="F19188" s="197" t="s">
        <v>37844</v>
      </c>
      <c r="G19188" s="197" t="s">
        <v>8019</v>
      </c>
      <c r="I19188" s="197" t="s">
        <v>30</v>
      </c>
      <c r="J19188" s="197" t="n">
        <v>185.61</v>
      </c>
    </row>
    <row r="19189" customFormat="false" ht="12.75" hidden="true" customHeight="false" outlineLevel="0" collapsed="false">
      <c r="A19189" s="197" t="s">
        <v>37845</v>
      </c>
      <c r="B19189" s="197"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197" t="s">
        <v>37838</v>
      </c>
      <c r="D19189" s="197" t="s">
        <v>37839</v>
      </c>
      <c r="E19189" s="197" t="s">
        <v>37840</v>
      </c>
      <c r="F19189" s="197" t="s">
        <v>37844</v>
      </c>
      <c r="G19189" s="197" t="s">
        <v>8019</v>
      </c>
      <c r="I19189" s="197" t="s">
        <v>30</v>
      </c>
      <c r="J19189" s="197" t="n">
        <v>183.15</v>
      </c>
    </row>
    <row r="19190" customFormat="false" ht="12.75" hidden="true" customHeight="false" outlineLevel="0" collapsed="false">
      <c r="A19190" s="197" t="s">
        <v>37846</v>
      </c>
      <c r="B19190" s="197"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197" t="s">
        <v>37847</v>
      </c>
      <c r="D19190" s="197" t="s">
        <v>37848</v>
      </c>
      <c r="E19190" s="197" t="s">
        <v>37849</v>
      </c>
      <c r="F19190" s="197" t="s">
        <v>37850</v>
      </c>
      <c r="G19190" s="197" t="s">
        <v>37851</v>
      </c>
      <c r="H19190" s="197" t="s">
        <v>7939</v>
      </c>
      <c r="I19190" s="197" t="s">
        <v>30</v>
      </c>
      <c r="J19190" s="197" t="n">
        <v>661.16</v>
      </c>
    </row>
    <row r="19191" customFormat="false" ht="12.75" hidden="true" customHeight="false" outlineLevel="0" collapsed="false">
      <c r="A19191" s="197" t="s">
        <v>37852</v>
      </c>
      <c r="B19191" s="197"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197" t="s">
        <v>37847</v>
      </c>
      <c r="D19191" s="197" t="s">
        <v>37848</v>
      </c>
      <c r="E19191" s="197" t="s">
        <v>37849</v>
      </c>
      <c r="F19191" s="197" t="s">
        <v>37850</v>
      </c>
      <c r="G19191" s="197" t="s">
        <v>37851</v>
      </c>
      <c r="H19191" s="197" t="s">
        <v>7939</v>
      </c>
      <c r="I19191" s="197" t="s">
        <v>30</v>
      </c>
      <c r="J19191" s="197" t="n">
        <v>658.7</v>
      </c>
    </row>
    <row r="19192" customFormat="false" ht="12.75" hidden="true" customHeight="false" outlineLevel="0" collapsed="false">
      <c r="A19192" s="197" t="s">
        <v>37853</v>
      </c>
      <c r="B19192" s="197"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197" t="s">
        <v>37847</v>
      </c>
      <c r="D19192" s="197" t="s">
        <v>37848</v>
      </c>
      <c r="E19192" s="197" t="s">
        <v>37849</v>
      </c>
      <c r="F19192" s="197" t="s">
        <v>37850</v>
      </c>
      <c r="G19192" s="197" t="s">
        <v>37854</v>
      </c>
      <c r="H19192" s="197" t="s">
        <v>37855</v>
      </c>
      <c r="I19192" s="197" t="s">
        <v>30</v>
      </c>
      <c r="J19192" s="197" t="n">
        <v>718.29</v>
      </c>
    </row>
    <row r="19193" customFormat="false" ht="12.75" hidden="true" customHeight="false" outlineLevel="0" collapsed="false">
      <c r="A19193" s="197" t="s">
        <v>37856</v>
      </c>
      <c r="B19193" s="197"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197" t="s">
        <v>37847</v>
      </c>
      <c r="D19193" s="197" t="s">
        <v>37848</v>
      </c>
      <c r="E19193" s="197" t="s">
        <v>37849</v>
      </c>
      <c r="F19193" s="197" t="s">
        <v>37850</v>
      </c>
      <c r="G19193" s="197" t="s">
        <v>37854</v>
      </c>
      <c r="H19193" s="197" t="s">
        <v>37855</v>
      </c>
      <c r="I19193" s="197" t="s">
        <v>30</v>
      </c>
      <c r="J19193" s="197" t="n">
        <v>715.82</v>
      </c>
    </row>
    <row r="19194" customFormat="false" ht="12.75" hidden="true" customHeight="false" outlineLevel="0" collapsed="false">
      <c r="A19194" s="197" t="s">
        <v>37857</v>
      </c>
      <c r="B19194" s="197"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197" t="s">
        <v>37858</v>
      </c>
      <c r="D19194" s="197" t="s">
        <v>37859</v>
      </c>
      <c r="E19194" s="711" t="s">
        <v>37860</v>
      </c>
      <c r="F19194" s="197" t="s">
        <v>37861</v>
      </c>
      <c r="I19194" s="197" t="s">
        <v>30</v>
      </c>
      <c r="J19194" s="197" t="n">
        <v>161.33</v>
      </c>
    </row>
    <row r="19195" customFormat="false" ht="12.75" hidden="true" customHeight="false" outlineLevel="0" collapsed="false">
      <c r="A19195" s="197" t="s">
        <v>37862</v>
      </c>
      <c r="B19195" s="197"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197" t="s">
        <v>37858</v>
      </c>
      <c r="D19195" s="197" t="s">
        <v>37859</v>
      </c>
      <c r="E19195" s="711" t="s">
        <v>37860</v>
      </c>
      <c r="F19195" s="197" t="s">
        <v>37861</v>
      </c>
      <c r="I19195" s="197" t="s">
        <v>30</v>
      </c>
      <c r="J19195" s="197" t="n">
        <v>156.4</v>
      </c>
    </row>
    <row r="19196" customFormat="false" ht="12.75" hidden="true" customHeight="false" outlineLevel="0" collapsed="false">
      <c r="A19196" s="197" t="s">
        <v>37863</v>
      </c>
      <c r="B19196" s="197" t="str">
        <f aca="false">C19196&amp;D19196&amp;E19196&amp;F19196&amp;G19196&amp;H19196</f>
        <v>PROJETOR PARA ILUMINACAO DE QUADRAS DE ESPORTE,PATIOS OU FACHADAS,EM ALUMINIO REPUXADO,LENTE EM VIDRO TEMPERADO(DIAMETRO=220MM),PARA LAMPADA LED DE 25W,EXCLUSIVE LAMPADA.FORNECIMENTO E COLOCACAO</v>
      </c>
      <c r="C19196" s="197" t="s">
        <v>37858</v>
      </c>
      <c r="D19196" s="197" t="s">
        <v>37859</v>
      </c>
      <c r="E19196" s="711" t="s">
        <v>37864</v>
      </c>
      <c r="F19196" s="197" t="s">
        <v>7479</v>
      </c>
      <c r="I19196" s="197" t="s">
        <v>30</v>
      </c>
      <c r="J19196" s="197" t="n">
        <v>127.2</v>
      </c>
    </row>
    <row r="19197" customFormat="false" ht="12.75" hidden="true" customHeight="false" outlineLevel="0" collapsed="false">
      <c r="A19197" s="197" t="s">
        <v>37865</v>
      </c>
      <c r="B19197" s="197" t="str">
        <f aca="false">C19197&amp;D19197&amp;E19197&amp;F19197&amp;G19197&amp;H19197</f>
        <v>PROJETOR PARA ILUMINACAO DE QUADRAS DE ESPORTE,PATIOS OU FACHADAS,EM ALUMINIO REPUXADO,LENTE EM VIDRO TEMPERADO(DIAMETRO=220MM),PARA LAMPADA LED DE 25W,EXCLUSIVE LAMPADA.FORNECIMENTO E COLOCACAO</v>
      </c>
      <c r="C19197" s="197" t="s">
        <v>37858</v>
      </c>
      <c r="D19197" s="197" t="s">
        <v>37859</v>
      </c>
      <c r="E19197" s="711" t="s">
        <v>37864</v>
      </c>
      <c r="F19197" s="197" t="s">
        <v>7479</v>
      </c>
      <c r="I19197" s="197" t="s">
        <v>30</v>
      </c>
      <c r="J19197" s="197" t="n">
        <v>122.27</v>
      </c>
    </row>
    <row r="19198" customFormat="false" ht="12.75" hidden="true" customHeight="false" outlineLevel="0" collapsed="false">
      <c r="A19198" s="197" t="s">
        <v>37866</v>
      </c>
      <c r="B19198" s="197" t="str">
        <f aca="false">C19198&amp;D19198&amp;E19198&amp;F19198&amp;G19198&amp;H19198</f>
        <v>LUMINARIA PARA SINALIZACAO DE GARAGEM,DUPLA,CORPO EM ALUMINIO SILICIO,GLOBO EM PLASTICO PRISMATICO ROSQUEADO AO CORPO,PARA LAMPADA LED DE 7W,100/240V,INCLUSIVE LAMPADA.FORNECIMENTO E COLOCACAO</v>
      </c>
      <c r="C19198" s="197" t="s">
        <v>37867</v>
      </c>
      <c r="D19198" s="197" t="s">
        <v>37868</v>
      </c>
      <c r="E19198" s="197" t="s">
        <v>37869</v>
      </c>
      <c r="F19198" s="197" t="s">
        <v>6630</v>
      </c>
      <c r="I19198" s="197" t="s">
        <v>30</v>
      </c>
      <c r="J19198" s="197" t="n">
        <v>143.34</v>
      </c>
    </row>
    <row r="19199" customFormat="false" ht="12.75" hidden="true" customHeight="false" outlineLevel="0" collapsed="false">
      <c r="A19199" s="197" t="s">
        <v>37870</v>
      </c>
      <c r="B19199" s="197" t="str">
        <f aca="false">C19199&amp;D19199&amp;E19199&amp;F19199&amp;G19199&amp;H19199</f>
        <v>LUMINARIA PARA SINALIZACAO DE GARAGEM,DUPLA,CORPO EM ALUMINIO SILICIO,GLOBO EM PLASTICO PRISMATICO ROSQUEADO AO CORPO,PARA LAMPADA LED DE 7W,100/240V,INCLUSIVE LAMPADA.FORNECIMENTO E COLOCACAO</v>
      </c>
      <c r="C19199" s="197" t="s">
        <v>37867</v>
      </c>
      <c r="D19199" s="197" t="s">
        <v>37868</v>
      </c>
      <c r="E19199" s="197" t="s">
        <v>37869</v>
      </c>
      <c r="F19199" s="197" t="s">
        <v>6630</v>
      </c>
      <c r="I19199" s="197" t="s">
        <v>30</v>
      </c>
      <c r="J19199" s="197" t="n">
        <v>140.88</v>
      </c>
    </row>
    <row r="19200" customFormat="false" ht="12.75" hidden="true" customHeight="false" outlineLevel="0" collapsed="false">
      <c r="A19200" s="197" t="s">
        <v>37871</v>
      </c>
      <c r="B19200" s="197"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197" t="s">
        <v>37872</v>
      </c>
      <c r="D19200" s="197" t="s">
        <v>37873</v>
      </c>
      <c r="E19200" s="197" t="s">
        <v>37874</v>
      </c>
      <c r="F19200" s="197" t="s">
        <v>37875</v>
      </c>
      <c r="G19200" s="197" t="s">
        <v>867</v>
      </c>
      <c r="I19200" s="197" t="s">
        <v>30</v>
      </c>
      <c r="J19200" s="197" t="n">
        <v>325.07</v>
      </c>
    </row>
    <row r="19201" customFormat="false" ht="12.75" hidden="true" customHeight="false" outlineLevel="0" collapsed="false">
      <c r="A19201" s="197" t="s">
        <v>37876</v>
      </c>
      <c r="B19201" s="197"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197" t="s">
        <v>37872</v>
      </c>
      <c r="D19201" s="197" t="s">
        <v>37873</v>
      </c>
      <c r="E19201" s="197" t="s">
        <v>37874</v>
      </c>
      <c r="F19201" s="197" t="s">
        <v>37875</v>
      </c>
      <c r="G19201" s="197" t="s">
        <v>867</v>
      </c>
      <c r="I19201" s="197" t="s">
        <v>30</v>
      </c>
      <c r="J19201" s="197" t="n">
        <v>317.77</v>
      </c>
    </row>
    <row r="19202" customFormat="false" ht="12.75" hidden="true" customHeight="false" outlineLevel="0" collapsed="false">
      <c r="A19202" s="197" t="s">
        <v>37877</v>
      </c>
      <c r="B19202" s="197"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197" t="s">
        <v>37878</v>
      </c>
      <c r="D19202" s="197" t="s">
        <v>37879</v>
      </c>
      <c r="E19202" s="197" t="s">
        <v>37880</v>
      </c>
      <c r="F19202" s="197" t="s">
        <v>37881</v>
      </c>
      <c r="G19202" s="197" t="s">
        <v>37882</v>
      </c>
      <c r="H19202" s="197" t="s">
        <v>7924</v>
      </c>
      <c r="I19202" s="197" t="s">
        <v>30</v>
      </c>
      <c r="J19202" s="197" t="n">
        <v>255.3</v>
      </c>
    </row>
    <row r="19203" customFormat="false" ht="12.75" hidden="true" customHeight="false" outlineLevel="0" collapsed="false">
      <c r="A19203" s="197" t="s">
        <v>37883</v>
      </c>
      <c r="B19203" s="197"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197" t="s">
        <v>37878</v>
      </c>
      <c r="D19203" s="197" t="s">
        <v>37879</v>
      </c>
      <c r="E19203" s="197" t="s">
        <v>37880</v>
      </c>
      <c r="F19203" s="197" t="s">
        <v>37881</v>
      </c>
      <c r="G19203" s="197" t="s">
        <v>37882</v>
      </c>
      <c r="H19203" s="197" t="s">
        <v>7924</v>
      </c>
      <c r="I19203" s="197" t="s">
        <v>30</v>
      </c>
      <c r="J19203" s="197" t="n">
        <v>247.97</v>
      </c>
    </row>
    <row r="19204" customFormat="false" ht="12.75" hidden="true" customHeight="false" outlineLevel="0" collapsed="false">
      <c r="A19204" s="197" t="s">
        <v>37884</v>
      </c>
      <c r="B19204" s="197"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197" t="s">
        <v>37885</v>
      </c>
      <c r="D19204" s="197" t="s">
        <v>37886</v>
      </c>
      <c r="E19204" s="197" t="s">
        <v>37887</v>
      </c>
      <c r="F19204" s="197" t="s">
        <v>7960</v>
      </c>
      <c r="I19204" s="197" t="s">
        <v>30</v>
      </c>
      <c r="J19204" s="197" t="n">
        <v>97.78</v>
      </c>
    </row>
    <row r="19205" customFormat="false" ht="12.75" hidden="true" customHeight="false" outlineLevel="0" collapsed="false">
      <c r="A19205" s="197" t="s">
        <v>248</v>
      </c>
      <c r="B19205" s="197"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197" t="s">
        <v>37885</v>
      </c>
      <c r="D19205" s="197" t="s">
        <v>37886</v>
      </c>
      <c r="E19205" s="197" t="s">
        <v>37887</v>
      </c>
      <c r="F19205" s="197" t="s">
        <v>7960</v>
      </c>
      <c r="I19205" s="197" t="s">
        <v>30</v>
      </c>
      <c r="J19205" s="197" t="n">
        <v>92.11</v>
      </c>
    </row>
    <row r="19206" customFormat="false" ht="12.75" hidden="true" customHeight="false" outlineLevel="0" collapsed="false">
      <c r="A19206" s="197" t="s">
        <v>37888</v>
      </c>
      <c r="B19206" s="197"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197" t="s">
        <v>37885</v>
      </c>
      <c r="D19206" s="197" t="s">
        <v>37886</v>
      </c>
      <c r="E19206" s="197" t="s">
        <v>37889</v>
      </c>
      <c r="F19206" s="197" t="s">
        <v>7960</v>
      </c>
      <c r="I19206" s="197" t="s">
        <v>30</v>
      </c>
      <c r="J19206" s="197" t="n">
        <v>78.89</v>
      </c>
    </row>
    <row r="19207" customFormat="false" ht="12.75" hidden="true" customHeight="false" outlineLevel="0" collapsed="false">
      <c r="A19207" s="197" t="s">
        <v>37890</v>
      </c>
      <c r="B19207" s="197"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197" t="s">
        <v>37885</v>
      </c>
      <c r="D19207" s="197" t="s">
        <v>37886</v>
      </c>
      <c r="E19207" s="197" t="s">
        <v>37889</v>
      </c>
      <c r="F19207" s="197" t="s">
        <v>7960</v>
      </c>
      <c r="I19207" s="197" t="s">
        <v>30</v>
      </c>
      <c r="J19207" s="197" t="n">
        <v>73.22</v>
      </c>
    </row>
    <row r="19208" customFormat="false" ht="12.75" hidden="true" customHeight="false" outlineLevel="0" collapsed="false">
      <c r="A19208" s="197" t="s">
        <v>37891</v>
      </c>
      <c r="B19208" s="197"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197" t="s">
        <v>37885</v>
      </c>
      <c r="D19208" s="197" t="s">
        <v>37886</v>
      </c>
      <c r="E19208" s="197" t="s">
        <v>37892</v>
      </c>
      <c r="F19208" s="197" t="s">
        <v>7960</v>
      </c>
      <c r="I19208" s="197" t="s">
        <v>30</v>
      </c>
      <c r="J19208" s="197" t="n">
        <v>76.42</v>
      </c>
    </row>
    <row r="19209" customFormat="false" ht="12.75" hidden="true" customHeight="false" outlineLevel="0" collapsed="false">
      <c r="A19209" s="197" t="s">
        <v>37893</v>
      </c>
      <c r="B19209" s="197"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197" t="s">
        <v>37885</v>
      </c>
      <c r="D19209" s="197" t="s">
        <v>37886</v>
      </c>
      <c r="E19209" s="197" t="s">
        <v>37892</v>
      </c>
      <c r="F19209" s="197" t="s">
        <v>7960</v>
      </c>
      <c r="I19209" s="197" t="s">
        <v>30</v>
      </c>
      <c r="J19209" s="197" t="n">
        <v>70.75</v>
      </c>
    </row>
    <row r="19210" customFormat="false" ht="12.75" hidden="true" customHeight="false" outlineLevel="0" collapsed="false">
      <c r="A19210" s="197" t="s">
        <v>37894</v>
      </c>
      <c r="B19210" s="197"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197" t="s">
        <v>37885</v>
      </c>
      <c r="D19210" s="197" t="s">
        <v>37886</v>
      </c>
      <c r="E19210" s="197" t="s">
        <v>37895</v>
      </c>
      <c r="F19210" s="197" t="s">
        <v>7960</v>
      </c>
      <c r="I19210" s="197" t="s">
        <v>30</v>
      </c>
      <c r="J19210" s="197" t="n">
        <v>94.06</v>
      </c>
    </row>
    <row r="19211" customFormat="false" ht="12.75" hidden="true" customHeight="false" outlineLevel="0" collapsed="false">
      <c r="A19211" s="197" t="s">
        <v>37896</v>
      </c>
      <c r="B19211" s="197"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197" t="s">
        <v>37885</v>
      </c>
      <c r="D19211" s="197" t="s">
        <v>37886</v>
      </c>
      <c r="E19211" s="197" t="s">
        <v>37895</v>
      </c>
      <c r="F19211" s="197" t="s">
        <v>7960</v>
      </c>
      <c r="I19211" s="197" t="s">
        <v>30</v>
      </c>
      <c r="J19211" s="197" t="n">
        <v>88.39</v>
      </c>
    </row>
    <row r="19212" customFormat="false" ht="12.75" hidden="true" customHeight="false" outlineLevel="0" collapsed="false">
      <c r="A19212" s="197" t="s">
        <v>37897</v>
      </c>
      <c r="B19212" s="197"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197" t="s">
        <v>37885</v>
      </c>
      <c r="D19212" s="197" t="s">
        <v>37886</v>
      </c>
      <c r="E19212" s="197" t="s">
        <v>37898</v>
      </c>
      <c r="F19212" s="197" t="s">
        <v>7960</v>
      </c>
      <c r="I19212" s="197" t="s">
        <v>30</v>
      </c>
      <c r="J19212" s="197" t="n">
        <v>94.03</v>
      </c>
    </row>
    <row r="19213" customFormat="false" ht="12.75" hidden="true" customHeight="false" outlineLevel="0" collapsed="false">
      <c r="A19213" s="197" t="s">
        <v>37899</v>
      </c>
      <c r="B19213" s="197"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197" t="s">
        <v>37885</v>
      </c>
      <c r="D19213" s="197" t="s">
        <v>37886</v>
      </c>
      <c r="E19213" s="197" t="s">
        <v>37898</v>
      </c>
      <c r="F19213" s="197" t="s">
        <v>7960</v>
      </c>
      <c r="I19213" s="197" t="s">
        <v>30</v>
      </c>
      <c r="J19213" s="197" t="n">
        <v>88.36</v>
      </c>
    </row>
    <row r="19214" customFormat="false" ht="12.75" hidden="true" customHeight="false" outlineLevel="0" collapsed="false">
      <c r="A19214" s="197" t="s">
        <v>37900</v>
      </c>
      <c r="B19214" s="197"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197" t="s">
        <v>37885</v>
      </c>
      <c r="D19214" s="197" t="s">
        <v>37886</v>
      </c>
      <c r="E19214" s="197" t="s">
        <v>37901</v>
      </c>
      <c r="F19214" s="197" t="s">
        <v>7960</v>
      </c>
      <c r="I19214" s="197" t="s">
        <v>30</v>
      </c>
      <c r="J19214" s="197" t="n">
        <v>86.67</v>
      </c>
    </row>
    <row r="19215" customFormat="false" ht="12.75" hidden="true" customHeight="false" outlineLevel="0" collapsed="false">
      <c r="A19215" s="197" t="s">
        <v>37902</v>
      </c>
      <c r="B19215" s="197"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197" t="s">
        <v>37885</v>
      </c>
      <c r="D19215" s="197" t="s">
        <v>37886</v>
      </c>
      <c r="E19215" s="197" t="s">
        <v>37901</v>
      </c>
      <c r="F19215" s="197" t="s">
        <v>7960</v>
      </c>
      <c r="I19215" s="197" t="s">
        <v>30</v>
      </c>
      <c r="J19215" s="197" t="n">
        <v>81</v>
      </c>
    </row>
    <row r="19216" customFormat="false" ht="12.75" hidden="true" customHeight="false" outlineLevel="0" collapsed="false">
      <c r="A19216" s="197" t="s">
        <v>37903</v>
      </c>
      <c r="B19216" s="197"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197" t="s">
        <v>37885</v>
      </c>
      <c r="D19216" s="197" t="s">
        <v>37886</v>
      </c>
      <c r="E19216" s="197" t="s">
        <v>37904</v>
      </c>
      <c r="F19216" s="197" t="s">
        <v>7960</v>
      </c>
      <c r="I19216" s="197" t="s">
        <v>30</v>
      </c>
      <c r="J19216" s="197" t="n">
        <v>104.37</v>
      </c>
    </row>
    <row r="19217" customFormat="false" ht="12.75" hidden="true" customHeight="false" outlineLevel="0" collapsed="false">
      <c r="A19217" s="197" t="s">
        <v>37905</v>
      </c>
      <c r="B19217" s="197"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197" t="s">
        <v>37885</v>
      </c>
      <c r="D19217" s="197" t="s">
        <v>37886</v>
      </c>
      <c r="E19217" s="197" t="s">
        <v>37904</v>
      </c>
      <c r="F19217" s="197" t="s">
        <v>7960</v>
      </c>
      <c r="I19217" s="197" t="s">
        <v>30</v>
      </c>
      <c r="J19217" s="197" t="n">
        <v>98.4</v>
      </c>
    </row>
    <row r="19218" customFormat="false" ht="12.75" hidden="true" customHeight="false" outlineLevel="0" collapsed="false">
      <c r="A19218" s="197" t="s">
        <v>37906</v>
      </c>
      <c r="B19218" s="197"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197" t="s">
        <v>37885</v>
      </c>
      <c r="D19218" s="197" t="s">
        <v>37886</v>
      </c>
      <c r="E19218" s="197" t="s">
        <v>37907</v>
      </c>
      <c r="F19218" s="197" t="s">
        <v>7960</v>
      </c>
      <c r="I19218" s="197" t="s">
        <v>30</v>
      </c>
      <c r="J19218" s="197" t="n">
        <v>99.21</v>
      </c>
    </row>
    <row r="19219" customFormat="false" ht="12.75" hidden="true" customHeight="false" outlineLevel="0" collapsed="false">
      <c r="A19219" s="197" t="s">
        <v>37908</v>
      </c>
      <c r="B19219" s="197"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197" t="s">
        <v>37885</v>
      </c>
      <c r="D19219" s="197" t="s">
        <v>37886</v>
      </c>
      <c r="E19219" s="197" t="s">
        <v>37907</v>
      </c>
      <c r="F19219" s="197" t="s">
        <v>7960</v>
      </c>
      <c r="I19219" s="197" t="s">
        <v>30</v>
      </c>
      <c r="J19219" s="197" t="n">
        <v>93.24</v>
      </c>
    </row>
    <row r="19220" customFormat="false" ht="12.75" hidden="true" customHeight="false" outlineLevel="0" collapsed="false">
      <c r="A19220" s="197" t="s">
        <v>37909</v>
      </c>
      <c r="B19220" s="197"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197" t="s">
        <v>37885</v>
      </c>
      <c r="D19220" s="197" t="s">
        <v>37886</v>
      </c>
      <c r="E19220" s="197" t="s">
        <v>37910</v>
      </c>
      <c r="F19220" s="197" t="s">
        <v>7960</v>
      </c>
      <c r="I19220" s="197" t="s">
        <v>30</v>
      </c>
      <c r="J19220" s="197" t="n">
        <v>94.27</v>
      </c>
    </row>
    <row r="19221" customFormat="false" ht="12.75" hidden="true" customHeight="false" outlineLevel="0" collapsed="false">
      <c r="A19221" s="197" t="s">
        <v>37911</v>
      </c>
      <c r="B19221" s="197"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197" t="s">
        <v>37885</v>
      </c>
      <c r="D19221" s="197" t="s">
        <v>37886</v>
      </c>
      <c r="E19221" s="197" t="s">
        <v>37910</v>
      </c>
      <c r="F19221" s="197" t="s">
        <v>7960</v>
      </c>
      <c r="I19221" s="197" t="s">
        <v>30</v>
      </c>
      <c r="J19221" s="197" t="n">
        <v>88.3</v>
      </c>
    </row>
    <row r="19222" customFormat="false" ht="12.75" hidden="true" customHeight="false" outlineLevel="0" collapsed="false">
      <c r="A19222" s="197" t="s">
        <v>37912</v>
      </c>
      <c r="B19222" s="197"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197" t="s">
        <v>37885</v>
      </c>
      <c r="D19222" s="197" t="s">
        <v>37886</v>
      </c>
      <c r="E19222" s="197" t="s">
        <v>37913</v>
      </c>
      <c r="F19222" s="197" t="s">
        <v>7960</v>
      </c>
      <c r="I19222" s="197" t="s">
        <v>30</v>
      </c>
      <c r="J19222" s="197" t="n">
        <v>113.64</v>
      </c>
    </row>
    <row r="19223" customFormat="false" ht="12.75" hidden="true" customHeight="false" outlineLevel="0" collapsed="false">
      <c r="A19223" s="197" t="s">
        <v>37914</v>
      </c>
      <c r="B19223" s="197"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197" t="s">
        <v>37885</v>
      </c>
      <c r="D19223" s="197" t="s">
        <v>37886</v>
      </c>
      <c r="E19223" s="197" t="s">
        <v>37913</v>
      </c>
      <c r="F19223" s="197" t="s">
        <v>7960</v>
      </c>
      <c r="I19223" s="197" t="s">
        <v>30</v>
      </c>
      <c r="J19223" s="197" t="n">
        <v>107.67</v>
      </c>
    </row>
    <row r="19224" customFormat="false" ht="12.75" hidden="true" customHeight="false" outlineLevel="0" collapsed="false">
      <c r="A19224" s="197" t="s">
        <v>37915</v>
      </c>
      <c r="B19224" s="197"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197" t="s">
        <v>37885</v>
      </c>
      <c r="D19224" s="197" t="s">
        <v>37886</v>
      </c>
      <c r="E19224" s="197" t="s">
        <v>37916</v>
      </c>
      <c r="F19224" s="197" t="s">
        <v>7960</v>
      </c>
      <c r="I19224" s="197" t="s">
        <v>30</v>
      </c>
      <c r="J19224" s="197" t="n">
        <v>127.31</v>
      </c>
    </row>
    <row r="19225" customFormat="false" ht="12.75" hidden="true" customHeight="false" outlineLevel="0" collapsed="false">
      <c r="A19225" s="197" t="s">
        <v>37917</v>
      </c>
      <c r="B19225" s="197"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197" t="s">
        <v>37885</v>
      </c>
      <c r="D19225" s="197" t="s">
        <v>37886</v>
      </c>
      <c r="E19225" s="197" t="s">
        <v>37916</v>
      </c>
      <c r="F19225" s="197" t="s">
        <v>7960</v>
      </c>
      <c r="I19225" s="197" t="s">
        <v>30</v>
      </c>
      <c r="J19225" s="197" t="n">
        <v>121.34</v>
      </c>
    </row>
    <row r="19226" customFormat="false" ht="12.75" hidden="true" customHeight="false" outlineLevel="0" collapsed="false">
      <c r="A19226" s="197" t="s">
        <v>37918</v>
      </c>
      <c r="B19226" s="197"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197" t="s">
        <v>37885</v>
      </c>
      <c r="D19226" s="197" t="s">
        <v>37886</v>
      </c>
      <c r="E19226" s="197" t="s">
        <v>37919</v>
      </c>
      <c r="F19226" s="197" t="s">
        <v>7960</v>
      </c>
      <c r="I19226" s="197" t="s">
        <v>30</v>
      </c>
      <c r="J19226" s="197" t="n">
        <v>108.91</v>
      </c>
    </row>
    <row r="19227" customFormat="false" ht="12.75" hidden="true" customHeight="false" outlineLevel="0" collapsed="false">
      <c r="A19227" s="197" t="s">
        <v>37920</v>
      </c>
      <c r="B19227" s="197"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197" t="s">
        <v>37885</v>
      </c>
      <c r="D19227" s="197" t="s">
        <v>37886</v>
      </c>
      <c r="E19227" s="197" t="s">
        <v>37919</v>
      </c>
      <c r="F19227" s="197" t="s">
        <v>7960</v>
      </c>
      <c r="I19227" s="197" t="s">
        <v>30</v>
      </c>
      <c r="J19227" s="197" t="n">
        <v>102.94</v>
      </c>
    </row>
    <row r="19228" customFormat="false" ht="12.75" hidden="true" customHeight="false" outlineLevel="0" collapsed="false">
      <c r="A19228" s="197" t="s">
        <v>37921</v>
      </c>
      <c r="B19228" s="197"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197" t="s">
        <v>37885</v>
      </c>
      <c r="D19228" s="197" t="s">
        <v>37886</v>
      </c>
      <c r="E19228" s="197" t="s">
        <v>37922</v>
      </c>
      <c r="F19228" s="197" t="s">
        <v>7960</v>
      </c>
      <c r="I19228" s="197" t="s">
        <v>5647</v>
      </c>
      <c r="J19228" s="197" t="n">
        <v>152.25</v>
      </c>
    </row>
    <row r="19229" customFormat="false" ht="12.75" hidden="true" customHeight="false" outlineLevel="0" collapsed="false">
      <c r="A19229" s="197" t="s">
        <v>37923</v>
      </c>
      <c r="B19229" s="197"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197" t="s">
        <v>37885</v>
      </c>
      <c r="D19229" s="197" t="s">
        <v>37886</v>
      </c>
      <c r="E19229" s="197" t="s">
        <v>37922</v>
      </c>
      <c r="F19229" s="197" t="s">
        <v>7960</v>
      </c>
      <c r="I19229" s="197" t="s">
        <v>5647</v>
      </c>
      <c r="J19229" s="197" t="n">
        <v>146.04</v>
      </c>
    </row>
    <row r="19230" customFormat="false" ht="12.75" hidden="true" customHeight="false" outlineLevel="0" collapsed="false">
      <c r="A19230" s="197" t="s">
        <v>37924</v>
      </c>
      <c r="B19230" s="197"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197" t="s">
        <v>37885</v>
      </c>
      <c r="D19230" s="197" t="s">
        <v>37886</v>
      </c>
      <c r="E19230" s="197" t="s">
        <v>37925</v>
      </c>
      <c r="F19230" s="197" t="s">
        <v>7960</v>
      </c>
      <c r="I19230" s="197" t="s">
        <v>30</v>
      </c>
      <c r="J19230" s="197" t="n">
        <v>128.2</v>
      </c>
    </row>
    <row r="19231" customFormat="false" ht="12.75" hidden="true" customHeight="false" outlineLevel="0" collapsed="false">
      <c r="A19231" s="197" t="s">
        <v>37926</v>
      </c>
      <c r="B19231" s="197"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197" t="s">
        <v>37885</v>
      </c>
      <c r="D19231" s="197" t="s">
        <v>37886</v>
      </c>
      <c r="E19231" s="197" t="s">
        <v>37925</v>
      </c>
      <c r="F19231" s="197" t="s">
        <v>7960</v>
      </c>
      <c r="I19231" s="197" t="s">
        <v>30</v>
      </c>
      <c r="J19231" s="197" t="n">
        <v>121.99</v>
      </c>
    </row>
    <row r="19232" customFormat="false" ht="12.75" hidden="true" customHeight="false" outlineLevel="0" collapsed="false">
      <c r="A19232" s="197" t="s">
        <v>37927</v>
      </c>
      <c r="B19232" s="197"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197" t="s">
        <v>37885</v>
      </c>
      <c r="D19232" s="197" t="s">
        <v>37886</v>
      </c>
      <c r="E19232" s="197" t="s">
        <v>37928</v>
      </c>
      <c r="F19232" s="197" t="s">
        <v>7960</v>
      </c>
      <c r="I19232" s="197" t="s">
        <v>30</v>
      </c>
      <c r="J19232" s="197" t="n">
        <v>120.79</v>
      </c>
    </row>
    <row r="19233" customFormat="false" ht="12.75" hidden="true" customHeight="false" outlineLevel="0" collapsed="false">
      <c r="A19233" s="197" t="s">
        <v>37929</v>
      </c>
      <c r="B19233" s="197"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197" t="s">
        <v>37885</v>
      </c>
      <c r="D19233" s="197" t="s">
        <v>37886</v>
      </c>
      <c r="E19233" s="197" t="s">
        <v>37928</v>
      </c>
      <c r="F19233" s="197" t="s">
        <v>7960</v>
      </c>
      <c r="I19233" s="197" t="s">
        <v>30</v>
      </c>
      <c r="J19233" s="197" t="n">
        <v>114.58</v>
      </c>
    </row>
    <row r="19234" customFormat="false" ht="12.75" hidden="true" customHeight="false" outlineLevel="0" collapsed="false">
      <c r="A19234" s="197" t="s">
        <v>37930</v>
      </c>
      <c r="B19234" s="197"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197" t="s">
        <v>37885</v>
      </c>
      <c r="D19234" s="197" t="s">
        <v>37886</v>
      </c>
      <c r="E19234" s="197" t="s">
        <v>37931</v>
      </c>
      <c r="F19234" s="197" t="s">
        <v>7960</v>
      </c>
      <c r="I19234" s="197" t="s">
        <v>30</v>
      </c>
      <c r="J19234" s="197" t="n">
        <v>151.47</v>
      </c>
    </row>
    <row r="19235" customFormat="false" ht="12.75" hidden="true" customHeight="false" outlineLevel="0" collapsed="false">
      <c r="A19235" s="197" t="s">
        <v>37932</v>
      </c>
      <c r="B19235" s="197"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197" t="s">
        <v>37885</v>
      </c>
      <c r="D19235" s="197" t="s">
        <v>37886</v>
      </c>
      <c r="E19235" s="197" t="s">
        <v>37931</v>
      </c>
      <c r="F19235" s="197" t="s">
        <v>7960</v>
      </c>
      <c r="I19235" s="197" t="s">
        <v>30</v>
      </c>
      <c r="J19235" s="197" t="n">
        <v>145.26</v>
      </c>
    </row>
    <row r="19236" customFormat="false" ht="12.75" hidden="true" customHeight="false" outlineLevel="0" collapsed="false">
      <c r="A19236" s="197" t="s">
        <v>37933</v>
      </c>
      <c r="B19236" s="197"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197" t="s">
        <v>37885</v>
      </c>
      <c r="D19236" s="197" t="s">
        <v>37886</v>
      </c>
      <c r="E19236" s="197" t="s">
        <v>37934</v>
      </c>
      <c r="F19236" s="197" t="s">
        <v>7960</v>
      </c>
      <c r="I19236" s="197" t="s">
        <v>30</v>
      </c>
      <c r="J19236" s="197" t="n">
        <v>165.11</v>
      </c>
    </row>
    <row r="19237" customFormat="false" ht="12.75" hidden="true" customHeight="false" outlineLevel="0" collapsed="false">
      <c r="A19237" s="197" t="s">
        <v>37935</v>
      </c>
      <c r="B19237" s="197"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197" t="s">
        <v>37885</v>
      </c>
      <c r="D19237" s="197" t="s">
        <v>37886</v>
      </c>
      <c r="E19237" s="197" t="s">
        <v>37934</v>
      </c>
      <c r="F19237" s="197" t="s">
        <v>7960</v>
      </c>
      <c r="I19237" s="197" t="s">
        <v>30</v>
      </c>
      <c r="J19237" s="197" t="n">
        <v>158.9</v>
      </c>
    </row>
    <row r="19238" customFormat="false" ht="12.75" hidden="true" customHeight="false" outlineLevel="0" collapsed="false">
      <c r="A19238" s="197" t="s">
        <v>37936</v>
      </c>
      <c r="B19238" s="197"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197" t="s">
        <v>37885</v>
      </c>
      <c r="D19238" s="197" t="s">
        <v>37886</v>
      </c>
      <c r="E19238" s="197" t="s">
        <v>37937</v>
      </c>
      <c r="F19238" s="197" t="s">
        <v>7960</v>
      </c>
      <c r="I19238" s="197" t="s">
        <v>30</v>
      </c>
      <c r="J19238" s="197" t="n">
        <v>139.35</v>
      </c>
    </row>
    <row r="19239" customFormat="false" ht="12.75" hidden="true" customHeight="false" outlineLevel="0" collapsed="false">
      <c r="A19239" s="197" t="s">
        <v>37938</v>
      </c>
      <c r="B19239" s="197"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197" t="s">
        <v>37885</v>
      </c>
      <c r="D19239" s="197" t="s">
        <v>37886</v>
      </c>
      <c r="E19239" s="197" t="s">
        <v>37937</v>
      </c>
      <c r="F19239" s="197" t="s">
        <v>7960</v>
      </c>
      <c r="I19239" s="197" t="s">
        <v>30</v>
      </c>
      <c r="J19239" s="197" t="n">
        <v>133.14</v>
      </c>
    </row>
    <row r="19240" customFormat="false" ht="12.75" hidden="true" customHeight="false" outlineLevel="0" collapsed="false">
      <c r="A19240" s="197" t="s">
        <v>37939</v>
      </c>
      <c r="B19240" s="197"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197" t="s">
        <v>37885</v>
      </c>
      <c r="D19240" s="197" t="s">
        <v>37886</v>
      </c>
      <c r="E19240" s="197" t="s">
        <v>37940</v>
      </c>
      <c r="F19240" s="197" t="s">
        <v>7960</v>
      </c>
      <c r="I19240" s="197" t="s">
        <v>30</v>
      </c>
      <c r="J19240" s="197" t="n">
        <v>159.54</v>
      </c>
    </row>
    <row r="19241" customFormat="false" ht="12.75" hidden="true" customHeight="false" outlineLevel="0" collapsed="false">
      <c r="A19241" s="197" t="s">
        <v>37941</v>
      </c>
      <c r="B19241" s="197"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197" t="s">
        <v>37885</v>
      </c>
      <c r="D19241" s="197" t="s">
        <v>37886</v>
      </c>
      <c r="E19241" s="197" t="s">
        <v>37940</v>
      </c>
      <c r="F19241" s="197" t="s">
        <v>7960</v>
      </c>
      <c r="I19241" s="197" t="s">
        <v>30</v>
      </c>
      <c r="J19241" s="197" t="n">
        <v>153.03</v>
      </c>
    </row>
    <row r="19242" customFormat="false" ht="12.75" hidden="true" customHeight="false" outlineLevel="0" collapsed="false">
      <c r="A19242" s="197" t="s">
        <v>37942</v>
      </c>
      <c r="B19242" s="197"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197" t="s">
        <v>37885</v>
      </c>
      <c r="D19242" s="197" t="s">
        <v>37886</v>
      </c>
      <c r="E19242" s="197" t="s">
        <v>37943</v>
      </c>
      <c r="F19242" s="197" t="s">
        <v>7960</v>
      </c>
      <c r="I19242" s="197" t="s">
        <v>30</v>
      </c>
      <c r="J19242" s="197" t="n">
        <v>149.22</v>
      </c>
    </row>
    <row r="19243" customFormat="false" ht="12.75" hidden="true" customHeight="false" outlineLevel="0" collapsed="false">
      <c r="A19243" s="197" t="s">
        <v>37944</v>
      </c>
      <c r="B19243" s="197"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197" t="s">
        <v>37885</v>
      </c>
      <c r="D19243" s="197" t="s">
        <v>37886</v>
      </c>
      <c r="E19243" s="197" t="s">
        <v>37943</v>
      </c>
      <c r="F19243" s="197" t="s">
        <v>7960</v>
      </c>
      <c r="I19243" s="197" t="s">
        <v>30</v>
      </c>
      <c r="J19243" s="197" t="n">
        <v>142.71</v>
      </c>
    </row>
    <row r="19244" customFormat="false" ht="12.75" hidden="true" customHeight="false" outlineLevel="0" collapsed="false">
      <c r="A19244" s="197" t="s">
        <v>37945</v>
      </c>
      <c r="B19244" s="197"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197" t="s">
        <v>37885</v>
      </c>
      <c r="D19244" s="197" t="s">
        <v>37886</v>
      </c>
      <c r="E19244" s="197" t="s">
        <v>37946</v>
      </c>
      <c r="F19244" s="197" t="s">
        <v>7960</v>
      </c>
      <c r="I19244" s="197" t="s">
        <v>30</v>
      </c>
      <c r="J19244" s="197" t="n">
        <v>139.34</v>
      </c>
    </row>
    <row r="19245" customFormat="false" ht="12.75" hidden="true" customHeight="false" outlineLevel="0" collapsed="false">
      <c r="A19245" s="197" t="s">
        <v>37947</v>
      </c>
      <c r="B19245" s="197"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197" t="s">
        <v>37885</v>
      </c>
      <c r="D19245" s="197" t="s">
        <v>37886</v>
      </c>
      <c r="E19245" s="197" t="s">
        <v>37946</v>
      </c>
      <c r="F19245" s="197" t="s">
        <v>7960</v>
      </c>
      <c r="I19245" s="197" t="s">
        <v>30</v>
      </c>
      <c r="J19245" s="197" t="n">
        <v>132.83</v>
      </c>
    </row>
    <row r="19246" customFormat="false" ht="12.75" hidden="true" customHeight="false" outlineLevel="0" collapsed="false">
      <c r="A19246" s="197" t="s">
        <v>37948</v>
      </c>
      <c r="B19246" s="197"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197" t="s">
        <v>37885</v>
      </c>
      <c r="D19246" s="197" t="s">
        <v>37886</v>
      </c>
      <c r="E19246" s="197" t="s">
        <v>37949</v>
      </c>
      <c r="F19246" s="197" t="s">
        <v>7960</v>
      </c>
      <c r="I19246" s="197" t="s">
        <v>30</v>
      </c>
      <c r="J19246" s="197" t="n">
        <v>170.03</v>
      </c>
    </row>
    <row r="19247" customFormat="false" ht="12.75" hidden="true" customHeight="false" outlineLevel="0" collapsed="false">
      <c r="A19247" s="197" t="s">
        <v>37950</v>
      </c>
      <c r="B19247" s="197"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197" t="s">
        <v>37885</v>
      </c>
      <c r="D19247" s="197" t="s">
        <v>37886</v>
      </c>
      <c r="E19247" s="197" t="s">
        <v>37949</v>
      </c>
      <c r="F19247" s="197" t="s">
        <v>7960</v>
      </c>
      <c r="I19247" s="197" t="s">
        <v>30</v>
      </c>
      <c r="J19247" s="197" t="n">
        <v>163.52</v>
      </c>
    </row>
    <row r="19248" customFormat="false" ht="12.75" hidden="true" customHeight="false" outlineLevel="0" collapsed="false">
      <c r="A19248" s="197" t="s">
        <v>37951</v>
      </c>
      <c r="B19248" s="197"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197" t="s">
        <v>37885</v>
      </c>
      <c r="D19248" s="197" t="s">
        <v>37886</v>
      </c>
      <c r="E19248" s="197" t="s">
        <v>37952</v>
      </c>
      <c r="F19248" s="197" t="s">
        <v>7960</v>
      </c>
      <c r="I19248" s="197" t="s">
        <v>30</v>
      </c>
      <c r="J19248" s="197" t="n">
        <v>197.37</v>
      </c>
    </row>
    <row r="19249" customFormat="false" ht="12.75" hidden="true" customHeight="false" outlineLevel="0" collapsed="false">
      <c r="A19249" s="197" t="s">
        <v>37953</v>
      </c>
      <c r="B19249" s="197"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197" t="s">
        <v>37885</v>
      </c>
      <c r="D19249" s="197" t="s">
        <v>37886</v>
      </c>
      <c r="E19249" s="197" t="s">
        <v>37952</v>
      </c>
      <c r="F19249" s="197" t="s">
        <v>7960</v>
      </c>
      <c r="I19249" s="197" t="s">
        <v>30</v>
      </c>
      <c r="J19249" s="197" t="n">
        <v>190.86</v>
      </c>
    </row>
    <row r="19250" customFormat="false" ht="12.75" hidden="true" customHeight="false" outlineLevel="0" collapsed="false">
      <c r="A19250" s="197" t="s">
        <v>37954</v>
      </c>
      <c r="B19250" s="197"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197" t="s">
        <v>37885</v>
      </c>
      <c r="D19250" s="197" t="s">
        <v>37886</v>
      </c>
      <c r="E19250" s="197" t="s">
        <v>37955</v>
      </c>
      <c r="F19250" s="197" t="s">
        <v>7960</v>
      </c>
      <c r="I19250" s="197" t="s">
        <v>30</v>
      </c>
      <c r="J19250" s="197" t="n">
        <v>160.57</v>
      </c>
    </row>
    <row r="19251" customFormat="false" ht="12.75" hidden="true" customHeight="false" outlineLevel="0" collapsed="false">
      <c r="A19251" s="197" t="s">
        <v>37956</v>
      </c>
      <c r="B19251" s="197"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197" t="s">
        <v>37885</v>
      </c>
      <c r="D19251" s="197" t="s">
        <v>37886</v>
      </c>
      <c r="E19251" s="197" t="s">
        <v>37955</v>
      </c>
      <c r="F19251" s="197" t="s">
        <v>7960</v>
      </c>
      <c r="I19251" s="197" t="s">
        <v>30</v>
      </c>
      <c r="J19251" s="197" t="n">
        <v>154.06</v>
      </c>
    </row>
    <row r="19252" customFormat="false" ht="12.75" hidden="true" customHeight="false" outlineLevel="0" collapsed="false">
      <c r="A19252" s="197" t="s">
        <v>37957</v>
      </c>
      <c r="B19252" s="197"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197" t="s">
        <v>37958</v>
      </c>
      <c r="D19252" s="197" t="s">
        <v>37959</v>
      </c>
      <c r="E19252" s="197" t="s">
        <v>37960</v>
      </c>
      <c r="F19252" s="197" t="s">
        <v>37961</v>
      </c>
      <c r="I19252" s="197" t="s">
        <v>30</v>
      </c>
      <c r="J19252" s="197" t="n">
        <v>152.01</v>
      </c>
    </row>
    <row r="19253" customFormat="false" ht="12.75" hidden="true" customHeight="false" outlineLevel="0" collapsed="false">
      <c r="A19253" s="197" t="s">
        <v>37962</v>
      </c>
      <c r="B19253" s="197"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197" t="s">
        <v>37958</v>
      </c>
      <c r="D19253" s="197" t="s">
        <v>37959</v>
      </c>
      <c r="E19253" s="197" t="s">
        <v>37960</v>
      </c>
      <c r="F19253" s="197" t="s">
        <v>37961</v>
      </c>
      <c r="I19253" s="197" t="s">
        <v>30</v>
      </c>
      <c r="J19253" s="197" t="n">
        <v>146.34</v>
      </c>
    </row>
    <row r="19254" customFormat="false" ht="12.75" hidden="true" customHeight="false" outlineLevel="0" collapsed="false">
      <c r="A19254" s="197" t="s">
        <v>37963</v>
      </c>
      <c r="B19254" s="197"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197" t="s">
        <v>37964</v>
      </c>
      <c r="D19254" s="197" t="s">
        <v>37959</v>
      </c>
      <c r="E19254" s="197" t="s">
        <v>37965</v>
      </c>
      <c r="F19254" s="197" t="s">
        <v>37961</v>
      </c>
      <c r="I19254" s="197" t="s">
        <v>30</v>
      </c>
      <c r="J19254" s="197" t="n">
        <v>154.77</v>
      </c>
    </row>
    <row r="19255" customFormat="false" ht="12.75" hidden="true" customHeight="false" outlineLevel="0" collapsed="false">
      <c r="A19255" s="197" t="s">
        <v>37966</v>
      </c>
      <c r="B19255" s="197"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197" t="s">
        <v>37964</v>
      </c>
      <c r="D19255" s="197" t="s">
        <v>37959</v>
      </c>
      <c r="E19255" s="197" t="s">
        <v>37965</v>
      </c>
      <c r="F19255" s="197" t="s">
        <v>37961</v>
      </c>
      <c r="I19255" s="197" t="s">
        <v>30</v>
      </c>
      <c r="J19255" s="197" t="n">
        <v>149.1</v>
      </c>
    </row>
    <row r="19256" customFormat="false" ht="12.75" hidden="true" customHeight="false" outlineLevel="0" collapsed="false">
      <c r="A19256" s="197" t="s">
        <v>37967</v>
      </c>
      <c r="B19256" s="197"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197" t="s">
        <v>37958</v>
      </c>
      <c r="D19256" s="197" t="s">
        <v>37968</v>
      </c>
      <c r="E19256" s="197" t="s">
        <v>37969</v>
      </c>
      <c r="F19256" s="197" t="s">
        <v>37970</v>
      </c>
      <c r="G19256" s="197" t="s">
        <v>8011</v>
      </c>
      <c r="I19256" s="197" t="s">
        <v>30</v>
      </c>
      <c r="J19256" s="197" t="n">
        <v>137.3</v>
      </c>
    </row>
    <row r="19257" customFormat="false" ht="12.75" hidden="true" customHeight="false" outlineLevel="0" collapsed="false">
      <c r="A19257" s="197" t="s">
        <v>37971</v>
      </c>
      <c r="B19257" s="197"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197" t="s">
        <v>37958</v>
      </c>
      <c r="D19257" s="197" t="s">
        <v>37968</v>
      </c>
      <c r="E19257" s="197" t="s">
        <v>37969</v>
      </c>
      <c r="F19257" s="197" t="s">
        <v>37970</v>
      </c>
      <c r="G19257" s="197" t="s">
        <v>8011</v>
      </c>
      <c r="I19257" s="197" t="s">
        <v>30</v>
      </c>
      <c r="J19257" s="197" t="n">
        <v>131.63</v>
      </c>
    </row>
    <row r="19258" customFormat="false" ht="12.75" hidden="true" customHeight="false" outlineLevel="0" collapsed="false">
      <c r="A19258" s="197" t="s">
        <v>37972</v>
      </c>
      <c r="B19258" s="197"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197" t="s">
        <v>37958</v>
      </c>
      <c r="D19258" s="197" t="s">
        <v>37973</v>
      </c>
      <c r="E19258" s="197" t="s">
        <v>37974</v>
      </c>
      <c r="F19258" s="197" t="s">
        <v>37975</v>
      </c>
      <c r="G19258" s="197" t="s">
        <v>7939</v>
      </c>
      <c r="I19258" s="197" t="s">
        <v>30</v>
      </c>
      <c r="J19258" s="197" t="n">
        <v>155.32</v>
      </c>
    </row>
    <row r="19259" customFormat="false" ht="12.75" hidden="true" customHeight="false" outlineLevel="0" collapsed="false">
      <c r="A19259" s="197" t="s">
        <v>37976</v>
      </c>
      <c r="B19259" s="197"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197" t="s">
        <v>37958</v>
      </c>
      <c r="D19259" s="197" t="s">
        <v>37973</v>
      </c>
      <c r="E19259" s="197" t="s">
        <v>37974</v>
      </c>
      <c r="F19259" s="197" t="s">
        <v>37975</v>
      </c>
      <c r="G19259" s="197" t="s">
        <v>7939</v>
      </c>
      <c r="I19259" s="197" t="s">
        <v>30</v>
      </c>
      <c r="J19259" s="197" t="n">
        <v>149.65</v>
      </c>
    </row>
    <row r="19260" customFormat="false" ht="12.75" hidden="true" customHeight="false" outlineLevel="0" collapsed="false">
      <c r="A19260" s="197" t="s">
        <v>37977</v>
      </c>
      <c r="B19260" s="197"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197" t="s">
        <v>37964</v>
      </c>
      <c r="D19260" s="197" t="s">
        <v>37968</v>
      </c>
      <c r="E19260" s="197" t="s">
        <v>37969</v>
      </c>
      <c r="F19260" s="197" t="s">
        <v>37970</v>
      </c>
      <c r="G19260" s="197" t="s">
        <v>8011</v>
      </c>
      <c r="I19260" s="197" t="s">
        <v>30</v>
      </c>
      <c r="J19260" s="197" t="n">
        <v>162.49</v>
      </c>
    </row>
    <row r="19261" customFormat="false" ht="12.75" hidden="true" customHeight="false" outlineLevel="0" collapsed="false">
      <c r="A19261" s="197" t="s">
        <v>37978</v>
      </c>
      <c r="B19261" s="197"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197" t="s">
        <v>37964</v>
      </c>
      <c r="D19261" s="197" t="s">
        <v>37968</v>
      </c>
      <c r="E19261" s="197" t="s">
        <v>37969</v>
      </c>
      <c r="F19261" s="197" t="s">
        <v>37970</v>
      </c>
      <c r="G19261" s="197" t="s">
        <v>8011</v>
      </c>
      <c r="I19261" s="197" t="s">
        <v>30</v>
      </c>
      <c r="J19261" s="197" t="n">
        <v>156.82</v>
      </c>
    </row>
    <row r="19262" customFormat="false" ht="12.75" hidden="true" customHeight="false" outlineLevel="0" collapsed="false">
      <c r="A19262" s="197" t="s">
        <v>37979</v>
      </c>
      <c r="B19262" s="197"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197" t="s">
        <v>37964</v>
      </c>
      <c r="D19262" s="197" t="s">
        <v>37973</v>
      </c>
      <c r="E19262" s="197" t="s">
        <v>37974</v>
      </c>
      <c r="F19262" s="197" t="s">
        <v>37980</v>
      </c>
      <c r="G19262" s="197" t="s">
        <v>37981</v>
      </c>
      <c r="I19262" s="197" t="s">
        <v>30</v>
      </c>
      <c r="J19262" s="197" t="n">
        <v>184.59</v>
      </c>
    </row>
    <row r="19263" customFormat="false" ht="12.75" hidden="true" customHeight="false" outlineLevel="0" collapsed="false">
      <c r="A19263" s="197" t="s">
        <v>37982</v>
      </c>
      <c r="B19263" s="197"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197" t="s">
        <v>37964</v>
      </c>
      <c r="D19263" s="197" t="s">
        <v>37973</v>
      </c>
      <c r="E19263" s="197" t="s">
        <v>37974</v>
      </c>
      <c r="F19263" s="197" t="s">
        <v>37980</v>
      </c>
      <c r="G19263" s="197" t="s">
        <v>37981</v>
      </c>
      <c r="I19263" s="197" t="s">
        <v>30</v>
      </c>
      <c r="J19263" s="197" t="n">
        <v>178.92</v>
      </c>
    </row>
    <row r="19264" customFormat="false" ht="12.75" hidden="true" customHeight="false" outlineLevel="0" collapsed="false">
      <c r="A19264" s="197" t="s">
        <v>37983</v>
      </c>
      <c r="B19264" s="197"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197" t="s">
        <v>37984</v>
      </c>
      <c r="D19264" s="197" t="s">
        <v>37985</v>
      </c>
      <c r="E19264" s="197" t="s">
        <v>37986</v>
      </c>
      <c r="F19264" s="197" t="s">
        <v>37987</v>
      </c>
      <c r="I19264" s="197" t="s">
        <v>30</v>
      </c>
      <c r="J19264" s="197" t="n">
        <v>143.78</v>
      </c>
    </row>
    <row r="19265" customFormat="false" ht="12.75" hidden="true" customHeight="false" outlineLevel="0" collapsed="false">
      <c r="A19265" s="197" t="s">
        <v>37988</v>
      </c>
      <c r="B19265" s="197"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197" t="s">
        <v>37984</v>
      </c>
      <c r="D19265" s="197" t="s">
        <v>37985</v>
      </c>
      <c r="E19265" s="197" t="s">
        <v>37986</v>
      </c>
      <c r="F19265" s="197" t="s">
        <v>37987</v>
      </c>
      <c r="I19265" s="197" t="s">
        <v>30</v>
      </c>
      <c r="J19265" s="197" t="n">
        <v>138.36</v>
      </c>
    </row>
    <row r="19266" customFormat="false" ht="12.75" hidden="true" customHeight="false" outlineLevel="0" collapsed="false">
      <c r="A19266" s="197" t="s">
        <v>37989</v>
      </c>
      <c r="B19266" s="197"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197" t="s">
        <v>37990</v>
      </c>
      <c r="D19266" s="197" t="s">
        <v>37985</v>
      </c>
      <c r="E19266" s="197" t="s">
        <v>37986</v>
      </c>
      <c r="F19266" s="197" t="s">
        <v>37991</v>
      </c>
      <c r="I19266" s="197" t="s">
        <v>30</v>
      </c>
      <c r="J19266" s="197" t="n">
        <v>174.81</v>
      </c>
    </row>
    <row r="19267" customFormat="false" ht="12.75" hidden="true" customHeight="false" outlineLevel="0" collapsed="false">
      <c r="A19267" s="197" t="s">
        <v>37992</v>
      </c>
      <c r="B19267" s="197"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197" t="s">
        <v>37990</v>
      </c>
      <c r="D19267" s="197" t="s">
        <v>37985</v>
      </c>
      <c r="E19267" s="197" t="s">
        <v>37986</v>
      </c>
      <c r="F19267" s="197" t="s">
        <v>37991</v>
      </c>
      <c r="I19267" s="197" t="s">
        <v>30</v>
      </c>
      <c r="J19267" s="197" t="n">
        <v>169.39</v>
      </c>
    </row>
    <row r="19268" customFormat="false" ht="12.75" hidden="true" customHeight="false" outlineLevel="0" collapsed="false">
      <c r="A19268" s="197" t="s">
        <v>37993</v>
      </c>
      <c r="B19268" s="197"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197" t="s">
        <v>37984</v>
      </c>
      <c r="D19268" s="197" t="s">
        <v>37994</v>
      </c>
      <c r="E19268" s="197" t="s">
        <v>37995</v>
      </c>
      <c r="F19268" s="197" t="s">
        <v>37996</v>
      </c>
      <c r="G19268" s="197" t="s">
        <v>8019</v>
      </c>
      <c r="I19268" s="197" t="s">
        <v>30</v>
      </c>
      <c r="J19268" s="197" t="n">
        <v>141.51</v>
      </c>
    </row>
    <row r="19269" customFormat="false" ht="12.75" hidden="true" customHeight="false" outlineLevel="0" collapsed="false">
      <c r="A19269" s="197" t="s">
        <v>37997</v>
      </c>
      <c r="B19269" s="197"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197" t="s">
        <v>37984</v>
      </c>
      <c r="D19269" s="197" t="s">
        <v>37994</v>
      </c>
      <c r="E19269" s="197" t="s">
        <v>37995</v>
      </c>
      <c r="F19269" s="197" t="s">
        <v>37996</v>
      </c>
      <c r="G19269" s="197" t="s">
        <v>8019</v>
      </c>
      <c r="I19269" s="197" t="s">
        <v>30</v>
      </c>
      <c r="J19269" s="197" t="n">
        <v>136.09</v>
      </c>
    </row>
    <row r="19270" customFormat="false" ht="12.75" hidden="true" customHeight="false" outlineLevel="0" collapsed="false">
      <c r="A19270" s="197" t="s">
        <v>37998</v>
      </c>
      <c r="B19270" s="197"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197" t="s">
        <v>37984</v>
      </c>
      <c r="D19270" s="197" t="s">
        <v>37999</v>
      </c>
      <c r="E19270" s="197" t="s">
        <v>38000</v>
      </c>
      <c r="F19270" s="197" t="s">
        <v>38001</v>
      </c>
      <c r="G19270" s="197" t="s">
        <v>7939</v>
      </c>
      <c r="I19270" s="197" t="s">
        <v>30</v>
      </c>
      <c r="J19270" s="197" t="n">
        <v>144.85</v>
      </c>
    </row>
    <row r="19271" customFormat="false" ht="12.75" hidden="true" customHeight="false" outlineLevel="0" collapsed="false">
      <c r="A19271" s="197" t="s">
        <v>38002</v>
      </c>
      <c r="B19271" s="197"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197" t="s">
        <v>37984</v>
      </c>
      <c r="D19271" s="197" t="s">
        <v>37999</v>
      </c>
      <c r="E19271" s="197" t="s">
        <v>38000</v>
      </c>
      <c r="F19271" s="197" t="s">
        <v>38001</v>
      </c>
      <c r="G19271" s="197" t="s">
        <v>7939</v>
      </c>
      <c r="I19271" s="197" t="s">
        <v>30</v>
      </c>
      <c r="J19271" s="197" t="n">
        <v>139.43</v>
      </c>
    </row>
    <row r="19272" customFormat="false" ht="12.75" hidden="true" customHeight="false" outlineLevel="0" collapsed="false">
      <c r="A19272" s="197" t="s">
        <v>38003</v>
      </c>
      <c r="B19272" s="197"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197" t="s">
        <v>37990</v>
      </c>
      <c r="D19272" s="197" t="s">
        <v>37994</v>
      </c>
      <c r="E19272" s="197" t="s">
        <v>37995</v>
      </c>
      <c r="F19272" s="197" t="s">
        <v>37996</v>
      </c>
      <c r="G19272" s="197" t="s">
        <v>8019</v>
      </c>
      <c r="I19272" s="197" t="s">
        <v>30</v>
      </c>
      <c r="J19272" s="197" t="n">
        <v>168.65</v>
      </c>
    </row>
    <row r="19273" customFormat="false" ht="12.75" hidden="true" customHeight="false" outlineLevel="0" collapsed="false">
      <c r="A19273" s="197" t="s">
        <v>38004</v>
      </c>
      <c r="B19273" s="197"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197" t="s">
        <v>37990</v>
      </c>
      <c r="D19273" s="197" t="s">
        <v>37994</v>
      </c>
      <c r="E19273" s="197" t="s">
        <v>37995</v>
      </c>
      <c r="F19273" s="197" t="s">
        <v>37996</v>
      </c>
      <c r="G19273" s="197" t="s">
        <v>8019</v>
      </c>
      <c r="I19273" s="197" t="s">
        <v>30</v>
      </c>
      <c r="J19273" s="197" t="n">
        <v>163.23</v>
      </c>
    </row>
    <row r="19274" customFormat="false" ht="12.75" hidden="true" customHeight="false" outlineLevel="0" collapsed="false">
      <c r="A19274" s="197" t="s">
        <v>38005</v>
      </c>
      <c r="B19274" s="197"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197" t="s">
        <v>37990</v>
      </c>
      <c r="D19274" s="197" t="s">
        <v>37999</v>
      </c>
      <c r="E19274" s="197" t="s">
        <v>38000</v>
      </c>
      <c r="F19274" s="197" t="s">
        <v>38001</v>
      </c>
      <c r="G19274" s="197" t="s">
        <v>7939</v>
      </c>
      <c r="I19274" s="197" t="s">
        <v>30</v>
      </c>
      <c r="J19274" s="197" t="n">
        <v>198.61</v>
      </c>
    </row>
    <row r="19275" customFormat="false" ht="12.75" hidden="true" customHeight="false" outlineLevel="0" collapsed="false">
      <c r="A19275" s="197" t="s">
        <v>38006</v>
      </c>
      <c r="B19275" s="197"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197" t="s">
        <v>37990</v>
      </c>
      <c r="D19275" s="197" t="s">
        <v>37999</v>
      </c>
      <c r="E19275" s="197" t="s">
        <v>38000</v>
      </c>
      <c r="F19275" s="197" t="s">
        <v>38001</v>
      </c>
      <c r="G19275" s="197" t="s">
        <v>7939</v>
      </c>
      <c r="I19275" s="197" t="s">
        <v>30</v>
      </c>
      <c r="J19275" s="197" t="n">
        <v>193.19</v>
      </c>
    </row>
    <row r="19276" customFormat="false" ht="12.75" hidden="true" customHeight="false" outlineLevel="0" collapsed="false">
      <c r="A19276" s="197" t="s">
        <v>38007</v>
      </c>
      <c r="B19276" s="197" t="str">
        <f aca="false">C19276&amp;D19276&amp;E19276&amp;F19276&amp;G19276&amp;H19276</f>
        <v>LUMINARIA DE EMBUTIR,FIXADA EM GESSO,PARA LAMPADA HALOGENA PALITO DE 150W/110V(INCLUSIVE LAMPADA).FORNECIMENTO E COLOCACAO</v>
      </c>
      <c r="C19276" s="197" t="s">
        <v>38008</v>
      </c>
      <c r="D19276" s="197" t="s">
        <v>38009</v>
      </c>
      <c r="E19276" s="197" t="s">
        <v>867</v>
      </c>
      <c r="I19276" s="197" t="s">
        <v>30</v>
      </c>
      <c r="J19276" s="197" t="n">
        <v>97.85</v>
      </c>
    </row>
    <row r="19277" customFormat="false" ht="12.75" hidden="true" customHeight="false" outlineLevel="0" collapsed="false">
      <c r="A19277" s="197" t="s">
        <v>38010</v>
      </c>
      <c r="B19277" s="197" t="str">
        <f aca="false">C19277&amp;D19277&amp;E19277&amp;F19277&amp;G19277&amp;H19277</f>
        <v>LUMINARIA DE EMBUTIR,FIXADA EM GESSO,PARA LAMPADA HALOGENA PALITO DE 150W/110V(INCLUSIVE LAMPADA).FORNECIMENTO E COLOCACAO</v>
      </c>
      <c r="C19277" s="197" t="s">
        <v>38008</v>
      </c>
      <c r="D19277" s="197" t="s">
        <v>38009</v>
      </c>
      <c r="E19277" s="197" t="s">
        <v>867</v>
      </c>
      <c r="I19277" s="197" t="s">
        <v>30</v>
      </c>
      <c r="J19277" s="197" t="n">
        <v>86.01</v>
      </c>
    </row>
    <row r="19278" customFormat="false" ht="12.75" hidden="true" customHeight="false" outlineLevel="0" collapsed="false">
      <c r="A19278" s="197" t="s">
        <v>38011</v>
      </c>
      <c r="B19278" s="197" t="str">
        <f aca="false">C19278&amp;D19278&amp;E19278&amp;F19278&amp;G19278&amp;H19278</f>
        <v>LUMINARIA TIPO SPOT,DIRECIONAL,EXCLUSIVE LAMPADA.FORNECIMENTO E COLOCACAO</v>
      </c>
      <c r="C19278" s="197" t="s">
        <v>38012</v>
      </c>
      <c r="D19278" s="197" t="s">
        <v>7902</v>
      </c>
      <c r="I19278" s="197" t="s">
        <v>30</v>
      </c>
      <c r="J19278" s="197" t="n">
        <v>54.53</v>
      </c>
    </row>
    <row r="19279" customFormat="false" ht="12.75" hidden="true" customHeight="false" outlineLevel="0" collapsed="false">
      <c r="A19279" s="197" t="s">
        <v>38013</v>
      </c>
      <c r="B19279" s="197" t="str">
        <f aca="false">C19279&amp;D19279&amp;E19279&amp;F19279&amp;G19279&amp;H19279</f>
        <v>LUMINARIA TIPO SPOT,DIRECIONAL,EXCLUSIVE LAMPADA.FORNECIMENTO E COLOCACAO</v>
      </c>
      <c r="C19279" s="197" t="s">
        <v>38012</v>
      </c>
      <c r="D19279" s="197" t="s">
        <v>7902</v>
      </c>
      <c r="I19279" s="197" t="s">
        <v>30</v>
      </c>
      <c r="J19279" s="197" t="n">
        <v>49.6</v>
      </c>
    </row>
    <row r="19280" customFormat="false" ht="12.75" hidden="true" customHeight="false" outlineLevel="0" collapsed="false">
      <c r="A19280" s="197" t="s">
        <v>38014</v>
      </c>
      <c r="B19280" s="197" t="str">
        <f aca="false">C19280&amp;D19280&amp;E19280&amp;F19280&amp;G19280&amp;H19280</f>
        <v>LUMINARIA DECORATIVA COM UMA PETALA PARA LAMPADA MISTA DE 160W/220V,EQUIPADA COM CELULA FOTOELETRICA,EXCLUSIVE LAMPADA.FORNECIMENTO E COLOCACAO</v>
      </c>
      <c r="C19280" s="197" t="s">
        <v>38015</v>
      </c>
      <c r="D19280" s="197" t="s">
        <v>38016</v>
      </c>
      <c r="E19280" s="197" t="s">
        <v>7960</v>
      </c>
      <c r="I19280" s="197" t="s">
        <v>30</v>
      </c>
      <c r="J19280" s="197" t="n">
        <v>136.73</v>
      </c>
    </row>
    <row r="19281" customFormat="false" ht="12.75" hidden="true" customHeight="false" outlineLevel="0" collapsed="false">
      <c r="A19281" s="197" t="s">
        <v>38017</v>
      </c>
      <c r="B19281" s="197" t="str">
        <f aca="false">C19281&amp;D19281&amp;E19281&amp;F19281&amp;G19281&amp;H19281</f>
        <v>LUMINARIA DECORATIVA COM UMA PETALA PARA LAMPADA MISTA DE 160W/220V,EQUIPADA COM CELULA FOTOELETRICA,EXCLUSIVE LAMPADA.FORNECIMENTO E COLOCACAO</v>
      </c>
      <c r="C19281" s="197" t="s">
        <v>38015</v>
      </c>
      <c r="D19281" s="197" t="s">
        <v>38016</v>
      </c>
      <c r="E19281" s="197" t="s">
        <v>7960</v>
      </c>
      <c r="I19281" s="197" t="s">
        <v>30</v>
      </c>
      <c r="J19281" s="197" t="n">
        <v>126.86</v>
      </c>
    </row>
    <row r="19282" customFormat="false" ht="12.75" hidden="true" customHeight="false" outlineLevel="0" collapsed="false">
      <c r="A19282" s="197" t="s">
        <v>38018</v>
      </c>
      <c r="B19282" s="197" t="str">
        <f aca="false">C19282&amp;D19282&amp;E19282&amp;F19282&amp;G19282&amp;H19282</f>
        <v>LUMINARIA DECORATIVA COM DUAS PETALAS PARA LAMPADA MISTA DE160W/220V,EQUIPADA COM CELULA FOTOELETRICA,EXCLUSIVE LAMPADA.FORNECIMENTO E COLOCACAO</v>
      </c>
      <c r="C19282" s="197" t="s">
        <v>38019</v>
      </c>
      <c r="D19282" s="197" t="s">
        <v>38020</v>
      </c>
      <c r="E19282" s="197" t="s">
        <v>7939</v>
      </c>
      <c r="I19282" s="197" t="s">
        <v>30</v>
      </c>
      <c r="J19282" s="197" t="n">
        <v>223.77</v>
      </c>
    </row>
    <row r="19283" customFormat="false" ht="12.75" hidden="true" customHeight="false" outlineLevel="0" collapsed="false">
      <c r="A19283" s="197" t="s">
        <v>38021</v>
      </c>
      <c r="B19283" s="197" t="str">
        <f aca="false">C19283&amp;D19283&amp;E19283&amp;F19283&amp;G19283&amp;H19283</f>
        <v>LUMINARIA DECORATIVA COM DUAS PETALAS PARA LAMPADA MISTA DE160W/220V,EQUIPADA COM CELULA FOTOELETRICA,EXCLUSIVE LAMPADA.FORNECIMENTO E COLOCACAO</v>
      </c>
      <c r="C19283" s="197" t="s">
        <v>38019</v>
      </c>
      <c r="D19283" s="197" t="s">
        <v>38020</v>
      </c>
      <c r="E19283" s="197" t="s">
        <v>7939</v>
      </c>
      <c r="I19283" s="197" t="s">
        <v>30</v>
      </c>
      <c r="J19283" s="197" t="n">
        <v>211.93</v>
      </c>
    </row>
    <row r="19284" customFormat="false" ht="12.75" hidden="true" customHeight="false" outlineLevel="0" collapsed="false">
      <c r="A19284" s="197" t="s">
        <v>38022</v>
      </c>
      <c r="B19284" s="197" t="str">
        <f aca="false">C19284&amp;D19284&amp;E19284&amp;F19284&amp;G19284&amp;H19284</f>
        <v>LUMINARIA DE EMBUTIR DIRECIONAVEL,PARA LAMPADA TIPO DICROICA,(EXCLUSIVE ESTA),COM ARCO DE ALUMINIO PINTADO EM EPOXI BRANCO.FORNECIMENTO E COLOCACAO</v>
      </c>
      <c r="C19284" s="197" t="s">
        <v>38023</v>
      </c>
      <c r="D19284" s="197" t="s">
        <v>38024</v>
      </c>
      <c r="E19284" s="197" t="s">
        <v>38025</v>
      </c>
      <c r="I19284" s="197" t="s">
        <v>30</v>
      </c>
      <c r="J19284" s="197" t="n">
        <v>84.18</v>
      </c>
    </row>
    <row r="19285" customFormat="false" ht="12.75" hidden="true" customHeight="false" outlineLevel="0" collapsed="false">
      <c r="A19285" s="197" t="s">
        <v>38026</v>
      </c>
      <c r="B19285" s="197" t="str">
        <f aca="false">C19285&amp;D19285&amp;E19285&amp;F19285&amp;G19285&amp;H19285</f>
        <v>LUMINARIA DE EMBUTIR DIRECIONAVEL,PARA LAMPADA TIPO DICROICA,(EXCLUSIVE ESTA),COM ARCO DE ALUMINIO PINTADO EM EPOXI BRANCO.FORNECIMENTO E COLOCACAO</v>
      </c>
      <c r="C19285" s="197" t="s">
        <v>38023</v>
      </c>
      <c r="D19285" s="197" t="s">
        <v>38024</v>
      </c>
      <c r="E19285" s="197" t="s">
        <v>38025</v>
      </c>
      <c r="I19285" s="197" t="s">
        <v>30</v>
      </c>
      <c r="J19285" s="197" t="n">
        <v>74.31</v>
      </c>
    </row>
    <row r="19286" customFormat="false" ht="12.75" hidden="true" customHeight="false" outlineLevel="0" collapsed="false">
      <c r="A19286" s="197" t="s">
        <v>38027</v>
      </c>
      <c r="B19286" s="197" t="str">
        <f aca="false">C19286&amp;D19286&amp;E19286&amp;F19286&amp;G19286&amp;H19286</f>
        <v>ARANDELA,DE PAREDE,COM RECEPTACULO (EXCLUSIVE LAMPADA), REFLETOR EM MATERIAL ANTIFERRUGEM E BRACO DE ALUMINIO ANODIZADOCOM BASE PARA FIXACAO.FORNECIMENTO E COLOCACAO</v>
      </c>
      <c r="C19286" s="197" t="s">
        <v>38028</v>
      </c>
      <c r="D19286" s="197" t="s">
        <v>38029</v>
      </c>
      <c r="E19286" s="197" t="s">
        <v>38030</v>
      </c>
      <c r="I19286" s="197" t="s">
        <v>30</v>
      </c>
      <c r="J19286" s="197" t="n">
        <v>42.99</v>
      </c>
    </row>
    <row r="19287" customFormat="false" ht="12.75" hidden="true" customHeight="false" outlineLevel="0" collapsed="false">
      <c r="A19287" s="197" t="s">
        <v>38031</v>
      </c>
      <c r="B19287" s="197" t="str">
        <f aca="false">C19287&amp;D19287&amp;E19287&amp;F19287&amp;G19287&amp;H19287</f>
        <v>ARANDELA,DE PAREDE,COM RECEPTACULO (EXCLUSIVE LAMPADA), REFLETOR EM MATERIAL ANTIFERRUGEM E BRACO DE ALUMINIO ANODIZADOCOM BASE PARA FIXACAO.FORNECIMENTO E COLOCACAO</v>
      </c>
      <c r="C19287" s="197" t="s">
        <v>38028</v>
      </c>
      <c r="D19287" s="197" t="s">
        <v>38029</v>
      </c>
      <c r="E19287" s="197" t="s">
        <v>38030</v>
      </c>
      <c r="I19287" s="197" t="s">
        <v>30</v>
      </c>
      <c r="J19287" s="197" t="n">
        <v>40.53</v>
      </c>
    </row>
    <row r="19288" customFormat="false" ht="12.75" hidden="true" customHeight="false" outlineLevel="0" collapsed="false">
      <c r="A19288" s="197" t="s">
        <v>38032</v>
      </c>
      <c r="B19288" s="197" t="str">
        <f aca="false">C19288&amp;D19288&amp;E19288&amp;F19288&amp;G19288&amp;H19288</f>
        <v>ARANDELA TIPO "MEIA-LUA",VIDRO ACETINADO,COR BRANCA,EXCLUSIVE LAMPADA.FORNECIMENTO E COLOCACAO</v>
      </c>
      <c r="C19288" s="197" t="s">
        <v>38033</v>
      </c>
      <c r="D19288" s="197" t="s">
        <v>38034</v>
      </c>
      <c r="I19288" s="197" t="s">
        <v>30</v>
      </c>
      <c r="J19288" s="197" t="n">
        <v>45.44</v>
      </c>
    </row>
    <row r="19289" customFormat="false" ht="12.75" hidden="true" customHeight="false" outlineLevel="0" collapsed="false">
      <c r="A19289" s="197" t="s">
        <v>38035</v>
      </c>
      <c r="B19289" s="197" t="str">
        <f aca="false">C19289&amp;D19289&amp;E19289&amp;F19289&amp;G19289&amp;H19289</f>
        <v>ARANDELA TIPO "MEIA-LUA",VIDRO ACETINADO,COR BRANCA,EXCLUSIVE LAMPADA.FORNECIMENTO E COLOCACAO</v>
      </c>
      <c r="C19289" s="197" t="s">
        <v>38033</v>
      </c>
      <c r="D19289" s="197" t="s">
        <v>38034</v>
      </c>
      <c r="I19289" s="197" t="s">
        <v>30</v>
      </c>
      <c r="J19289" s="197" t="n">
        <v>42.98</v>
      </c>
    </row>
    <row r="19290" customFormat="false" ht="12.75" hidden="true" customHeight="false" outlineLevel="0" collapsed="false">
      <c r="A19290" s="197" t="s">
        <v>38036</v>
      </c>
      <c r="B19290" s="197" t="str">
        <f aca="false">C19290&amp;D19290&amp;E19290&amp;F19290&amp;G19290&amp;H19290</f>
        <v>GLOBO ESFERICO,PLAFONIER REPUXADO DE ALUMINIO COM DIFUSOR EM BASE DE VIDRO LEITOSO DE 4"X6".FORNECIMENTO E COLOCACAO</v>
      </c>
      <c r="C19290" s="197" t="s">
        <v>38037</v>
      </c>
      <c r="D19290" s="197" t="s">
        <v>38038</v>
      </c>
      <c r="I19290" s="197" t="s">
        <v>30</v>
      </c>
      <c r="J19290" s="197" t="n">
        <v>38.39</v>
      </c>
    </row>
    <row r="19291" customFormat="false" ht="12.75" hidden="true" customHeight="false" outlineLevel="0" collapsed="false">
      <c r="A19291" s="197" t="s">
        <v>38039</v>
      </c>
      <c r="B19291" s="197" t="str">
        <f aca="false">C19291&amp;D19291&amp;E19291&amp;F19291&amp;G19291&amp;H19291</f>
        <v>GLOBO ESFERICO,PLAFONIER REPUXADO DE ALUMINIO COM DIFUSOR EM BASE DE VIDRO LEITOSO DE 4"X6".FORNECIMENTO E COLOCACAO</v>
      </c>
      <c r="C19291" s="197" t="s">
        <v>38037</v>
      </c>
      <c r="D19291" s="197" t="s">
        <v>38038</v>
      </c>
      <c r="I19291" s="197" t="s">
        <v>30</v>
      </c>
      <c r="J19291" s="197" t="n">
        <v>35.93</v>
      </c>
    </row>
    <row r="19292" customFormat="false" ht="12.75" hidden="true" customHeight="false" outlineLevel="0" collapsed="false">
      <c r="A19292" s="197" t="s">
        <v>38040</v>
      </c>
      <c r="B19292" s="197" t="str">
        <f aca="false">C19292&amp;D19292&amp;E19292&amp;F19292&amp;G19292&amp;H19292</f>
        <v>GLOBO ESFERICO,PLAFONIER REPUXADO DE ALUMINIO COM DIFUSOR EM BASE DE VIDRO LEITOSO DE 4"X8".FORNECIMENTO E COLOCACAO</v>
      </c>
      <c r="C19292" s="197" t="s">
        <v>38037</v>
      </c>
      <c r="D19292" s="197" t="s">
        <v>38041</v>
      </c>
      <c r="I19292" s="197" t="s">
        <v>30</v>
      </c>
      <c r="J19292" s="197" t="n">
        <v>43.39</v>
      </c>
    </row>
    <row r="19293" customFormat="false" ht="12.75" hidden="true" customHeight="false" outlineLevel="0" collapsed="false">
      <c r="A19293" s="197" t="s">
        <v>38042</v>
      </c>
      <c r="B19293" s="197" t="str">
        <f aca="false">C19293&amp;D19293&amp;E19293&amp;F19293&amp;G19293&amp;H19293</f>
        <v>GLOBO ESFERICO,PLAFONIER REPUXADO DE ALUMINIO COM DIFUSOR EM BASE DE VIDRO LEITOSO DE 4"X8".FORNECIMENTO E COLOCACAO</v>
      </c>
      <c r="C19293" s="197" t="s">
        <v>38037</v>
      </c>
      <c r="D19293" s="197" t="s">
        <v>38041</v>
      </c>
      <c r="I19293" s="197" t="s">
        <v>30</v>
      </c>
      <c r="J19293" s="197" t="n">
        <v>40.93</v>
      </c>
    </row>
    <row r="19294" customFormat="false" ht="12.75" hidden="true" customHeight="false" outlineLevel="0" collapsed="false">
      <c r="A19294" s="197" t="s">
        <v>38043</v>
      </c>
      <c r="B19294" s="197" t="str">
        <f aca="false">C19294&amp;D19294&amp;E19294&amp;F19294&amp;G19294&amp;H19294</f>
        <v>GLOBO ESFERICO EM PLASTICO,DE 6" E PLAFONIER EM ALUMINIO.FORNECIMENTO E COLOCACAO</v>
      </c>
      <c r="C19294" s="197" t="s">
        <v>38044</v>
      </c>
      <c r="D19294" s="197" t="s">
        <v>7400</v>
      </c>
      <c r="I19294" s="197" t="s">
        <v>30</v>
      </c>
      <c r="J19294" s="197" t="n">
        <v>28.93</v>
      </c>
    </row>
    <row r="19295" customFormat="false" ht="12.75" hidden="true" customHeight="false" outlineLevel="0" collapsed="false">
      <c r="A19295" s="197" t="s">
        <v>38045</v>
      </c>
      <c r="B19295" s="197" t="str">
        <f aca="false">C19295&amp;D19295&amp;E19295&amp;F19295&amp;G19295&amp;H19295</f>
        <v>GLOBO ESFERICO EM PLASTICO,DE 6" E PLAFONIER EM ALUMINIO.FORNECIMENTO E COLOCACAO</v>
      </c>
      <c r="C19295" s="197" t="s">
        <v>38044</v>
      </c>
      <c r="D19295" s="197" t="s">
        <v>7400</v>
      </c>
      <c r="I19295" s="197" t="s">
        <v>30</v>
      </c>
      <c r="J19295" s="197" t="n">
        <v>26.47</v>
      </c>
    </row>
    <row r="19296" customFormat="false" ht="12.75" hidden="true" customHeight="false" outlineLevel="0" collapsed="false">
      <c r="A19296" s="197" t="s">
        <v>38046</v>
      </c>
      <c r="B19296" s="197" t="str">
        <f aca="false">C19296&amp;D19296&amp;E19296&amp;F19296&amp;G19296&amp;H19296</f>
        <v>LUMINARIA DE SOBREPOR, FIXADA EM LAJE OU FORRO, TIPO CALHA,CHANFRADA OU PRISMATICA, COMPLETA, COM LAMPADA LED TUBULARDE 1 X 9W. FORNECIMENTO E COLOCACAO</v>
      </c>
      <c r="C19296" s="197" t="s">
        <v>38047</v>
      </c>
      <c r="D19296" s="197" t="s">
        <v>38048</v>
      </c>
      <c r="E19296" s="197" t="s">
        <v>38049</v>
      </c>
      <c r="I19296" s="197" t="s">
        <v>30</v>
      </c>
      <c r="J19296" s="197" t="n">
        <v>77.12</v>
      </c>
    </row>
    <row r="19297" customFormat="false" ht="12.75" hidden="true" customHeight="false" outlineLevel="0" collapsed="false">
      <c r="A19297" s="197" t="s">
        <v>38050</v>
      </c>
      <c r="B19297" s="197" t="str">
        <f aca="false">C19297&amp;D19297&amp;E19297&amp;F19297&amp;G19297&amp;H19297</f>
        <v>LUMINARIA DE SOBREPOR, FIXADA EM LAJE OU FORRO, TIPO CALHA,CHANFRADA OU PRISMATICA, COMPLETA, COM LAMPADA LED TUBULARDE 1 X 9W. FORNECIMENTO E COLOCACAO</v>
      </c>
      <c r="C19297" s="197" t="s">
        <v>38047</v>
      </c>
      <c r="D19297" s="197" t="s">
        <v>38048</v>
      </c>
      <c r="E19297" s="197" t="s">
        <v>38049</v>
      </c>
      <c r="I19297" s="197" t="s">
        <v>30</v>
      </c>
      <c r="J19297" s="197" t="n">
        <v>71.45</v>
      </c>
    </row>
    <row r="19298" customFormat="false" ht="12.75" hidden="true" customHeight="false" outlineLevel="0" collapsed="false">
      <c r="A19298" s="197" t="s">
        <v>38051</v>
      </c>
      <c r="B19298" s="197" t="str">
        <f aca="false">C19298&amp;D19298&amp;E19298&amp;F19298&amp;G19298&amp;H19298</f>
        <v>LUMINARIA DE SOBREPOR, FIXADA EM LAJE OU FORRO, TIPO CALHA,CHANFRADA OU PRISMATICA, COMPLETA, COM LAMPADA LED TUBULAR DE 1 X 18W. FORNECIMENTO E COLOCACAO</v>
      </c>
      <c r="C19298" s="197" t="s">
        <v>38047</v>
      </c>
      <c r="D19298" s="197" t="s">
        <v>38048</v>
      </c>
      <c r="E19298" s="197" t="s">
        <v>38052</v>
      </c>
      <c r="I19298" s="197" t="s">
        <v>30</v>
      </c>
      <c r="J19298" s="197" t="n">
        <v>85.98</v>
      </c>
    </row>
    <row r="19299" customFormat="false" ht="12.75" hidden="true" customHeight="false" outlineLevel="0" collapsed="false">
      <c r="A19299" s="197" t="s">
        <v>38053</v>
      </c>
      <c r="B19299" s="197" t="str">
        <f aca="false">C19299&amp;D19299&amp;E19299&amp;F19299&amp;G19299&amp;H19299</f>
        <v>LUMINARIA DE SOBREPOR, FIXADA EM LAJE OU FORRO, TIPO CALHA,CHANFRADA OU PRISMATICA, COMPLETA, COM LAMPADA LED TUBULAR DE 1 X 18W. FORNECIMENTO E COLOCACAO</v>
      </c>
      <c r="C19299" s="197" t="s">
        <v>38047</v>
      </c>
      <c r="D19299" s="197" t="s">
        <v>38048</v>
      </c>
      <c r="E19299" s="197" t="s">
        <v>38052</v>
      </c>
      <c r="I19299" s="197" t="s">
        <v>30</v>
      </c>
      <c r="J19299" s="197" t="n">
        <v>80.31</v>
      </c>
    </row>
    <row r="19300" customFormat="false" ht="12.75" hidden="true" customHeight="false" outlineLevel="0" collapsed="false">
      <c r="A19300" s="197" t="s">
        <v>38054</v>
      </c>
      <c r="B19300" s="197" t="str">
        <f aca="false">C19300&amp;D19300&amp;E19300&amp;F19300&amp;G19300&amp;H19300</f>
        <v>LUMINARIA DE SOBREPOR, FIXADA EM LAJE OU FORRO, TIPO CALHA,CHANFRADA OU PRISMATICA, COMPLETA, COM LAMPADA LED TUBULAR DE 2 X 9W. FORNECIMENTO E COLOCACAO</v>
      </c>
      <c r="C19300" s="197" t="s">
        <v>38047</v>
      </c>
      <c r="D19300" s="197" t="s">
        <v>38048</v>
      </c>
      <c r="E19300" s="197" t="s">
        <v>38055</v>
      </c>
      <c r="I19300" s="197" t="s">
        <v>30</v>
      </c>
      <c r="J19300" s="197" t="n">
        <v>104.79</v>
      </c>
    </row>
    <row r="19301" customFormat="false" ht="12.75" hidden="true" customHeight="false" outlineLevel="0" collapsed="false">
      <c r="A19301" s="197" t="s">
        <v>38056</v>
      </c>
      <c r="B19301" s="197" t="str">
        <f aca="false">C19301&amp;D19301&amp;E19301&amp;F19301&amp;G19301&amp;H19301</f>
        <v>LUMINARIA DE SOBREPOR, FIXADA EM LAJE OU FORRO, TIPO CALHA,CHANFRADA OU PRISMATICA, COMPLETA, COM LAMPADA LED TUBULAR DE 2 X 9W. FORNECIMENTO E COLOCACAO</v>
      </c>
      <c r="C19301" s="197" t="s">
        <v>38047</v>
      </c>
      <c r="D19301" s="197" t="s">
        <v>38048</v>
      </c>
      <c r="E19301" s="197" t="s">
        <v>38055</v>
      </c>
      <c r="I19301" s="197" t="s">
        <v>30</v>
      </c>
      <c r="J19301" s="197" t="n">
        <v>98.82</v>
      </c>
    </row>
    <row r="19302" customFormat="false" ht="12.75" hidden="true" customHeight="false" outlineLevel="0" collapsed="false">
      <c r="A19302" s="197" t="s">
        <v>38057</v>
      </c>
      <c r="B19302" s="197" t="str">
        <f aca="false">C19302&amp;D19302&amp;E19302&amp;F19302&amp;G19302&amp;H19302</f>
        <v>LUMINARIA DE SOBREPOR, FIXADA EM LAJE OU FORRO, TIPO CALHA,CHANFRADA OU PRISMATICA, COMPLETA, COM LAMPADA LED TUBULAR DE 2 X 18W. FORNECIMENTO E COLOCACAO</v>
      </c>
      <c r="C19302" s="197" t="s">
        <v>38047</v>
      </c>
      <c r="D19302" s="197" t="s">
        <v>38048</v>
      </c>
      <c r="E19302" s="197" t="s">
        <v>38058</v>
      </c>
      <c r="I19302" s="197" t="s">
        <v>30</v>
      </c>
      <c r="J19302" s="197" t="n">
        <v>119.93</v>
      </c>
    </row>
    <row r="19303" customFormat="false" ht="12.75" hidden="true" customHeight="false" outlineLevel="0" collapsed="false">
      <c r="A19303" s="197" t="s">
        <v>38059</v>
      </c>
      <c r="B19303" s="197" t="str">
        <f aca="false">C19303&amp;D19303&amp;E19303&amp;F19303&amp;G19303&amp;H19303</f>
        <v>LUMINARIA DE SOBREPOR, FIXADA EM LAJE OU FORRO, TIPO CALHA,CHANFRADA OU PRISMATICA, COMPLETA, COM LAMPADA LED TUBULAR DE 2 X 18W. FORNECIMENTO E COLOCACAO</v>
      </c>
      <c r="C19303" s="197" t="s">
        <v>38047</v>
      </c>
      <c r="D19303" s="197" t="s">
        <v>38048</v>
      </c>
      <c r="E19303" s="197" t="s">
        <v>38058</v>
      </c>
      <c r="I19303" s="197" t="s">
        <v>30</v>
      </c>
      <c r="J19303" s="197" t="n">
        <v>113.96</v>
      </c>
    </row>
    <row r="19304" customFormat="false" ht="12.75" hidden="true" customHeight="false" outlineLevel="0" collapsed="false">
      <c r="A19304" s="197" t="s">
        <v>38060</v>
      </c>
      <c r="B19304" s="197" t="str">
        <f aca="false">C19304&amp;D19304&amp;E19304&amp;F19304&amp;G19304&amp;H19304</f>
        <v>LUMINARIA DE SOBREPOR, FIXADA EM LAJE OU FORRO, TIPO CALHA,CHANFRADA OU PRISMATICA, COMPLETA, COM LAMPADA LED TUBULAR DE 3 X 9W. FORNECIMENTO E COLOCACAO</v>
      </c>
      <c r="C19304" s="197" t="s">
        <v>38047</v>
      </c>
      <c r="D19304" s="197" t="s">
        <v>38048</v>
      </c>
      <c r="E19304" s="197" t="s">
        <v>38061</v>
      </c>
      <c r="I19304" s="197" t="s">
        <v>30</v>
      </c>
      <c r="J19304" s="197" t="n">
        <v>132.01</v>
      </c>
    </row>
    <row r="19305" customFormat="false" ht="12.75" hidden="true" customHeight="false" outlineLevel="0" collapsed="false">
      <c r="A19305" s="197" t="s">
        <v>38062</v>
      </c>
      <c r="B19305" s="197" t="str">
        <f aca="false">C19305&amp;D19305&amp;E19305&amp;F19305&amp;G19305&amp;H19305</f>
        <v>LUMINARIA DE SOBREPOR, FIXADA EM LAJE OU FORRO, TIPO CALHA,CHANFRADA OU PRISMATICA, COMPLETA, COM LAMPADA LED TUBULAR DE 3 X 9W. FORNECIMENTO E COLOCACAO</v>
      </c>
      <c r="C19305" s="197" t="s">
        <v>38047</v>
      </c>
      <c r="D19305" s="197" t="s">
        <v>38048</v>
      </c>
      <c r="E19305" s="197" t="s">
        <v>38061</v>
      </c>
      <c r="I19305" s="197" t="s">
        <v>30</v>
      </c>
      <c r="J19305" s="197" t="n">
        <v>125.8</v>
      </c>
    </row>
    <row r="19306" customFormat="false" ht="12.75" hidden="true" customHeight="false" outlineLevel="0" collapsed="false">
      <c r="A19306" s="197" t="s">
        <v>38063</v>
      </c>
      <c r="B19306" s="197" t="str">
        <f aca="false">C19306&amp;D19306&amp;E19306&amp;F19306&amp;G19306&amp;H19306</f>
        <v>LUMINARIA DE SOBREPOR, FIXADA EM LAJE OU FORRO, TIPO CALHA,CHANFRADA OU PRISMATICA, COMPLETA, COM LAMPADA LED TUBULAR DE 3 X 18W.FORNECIMENTO E COLOCACAO</v>
      </c>
      <c r="C19306" s="197" t="s">
        <v>38047</v>
      </c>
      <c r="D19306" s="197" t="s">
        <v>38048</v>
      </c>
      <c r="E19306" s="197" t="s">
        <v>38064</v>
      </c>
      <c r="I19306" s="197" t="s">
        <v>30</v>
      </c>
      <c r="J19306" s="197" t="n">
        <v>149.68</v>
      </c>
    </row>
    <row r="19307" customFormat="false" ht="12.75" hidden="true" customHeight="false" outlineLevel="0" collapsed="false">
      <c r="A19307" s="197" t="s">
        <v>38065</v>
      </c>
      <c r="B19307" s="197" t="str">
        <f aca="false">C19307&amp;D19307&amp;E19307&amp;F19307&amp;G19307&amp;H19307</f>
        <v>LUMINARIA DE SOBREPOR, FIXADA EM LAJE OU FORRO, TIPO CALHA,CHANFRADA OU PRISMATICA, COMPLETA, COM LAMPADA LED TUBULAR DE 3 X 18W.FORNECIMENTO E COLOCACAO</v>
      </c>
      <c r="C19307" s="197" t="s">
        <v>38047</v>
      </c>
      <c r="D19307" s="197" t="s">
        <v>38048</v>
      </c>
      <c r="E19307" s="197" t="s">
        <v>38064</v>
      </c>
      <c r="I19307" s="197" t="s">
        <v>30</v>
      </c>
      <c r="J19307" s="197" t="n">
        <v>143.47</v>
      </c>
    </row>
    <row r="19308" customFormat="false" ht="12.75" hidden="true" customHeight="false" outlineLevel="0" collapsed="false">
      <c r="A19308" s="197" t="s">
        <v>38066</v>
      </c>
      <c r="B19308" s="197" t="str">
        <f aca="false">C19308&amp;D19308&amp;E19308&amp;F19308&amp;G19308&amp;H19308</f>
        <v>LUMINARIA DE SOBREPOR, FIXADA EM LAJE OU FORRO, TIPO CALHA,CHANFRADA OU PRISMATICA, COMPLETA, COM LAMPADA LED TUBULAR DE 4 X 9W.FORNECIMENTO E COLOCACAO</v>
      </c>
      <c r="C19308" s="197" t="s">
        <v>38047</v>
      </c>
      <c r="D19308" s="197" t="s">
        <v>38048</v>
      </c>
      <c r="E19308" s="197" t="s">
        <v>38067</v>
      </c>
      <c r="I19308" s="197" t="s">
        <v>30</v>
      </c>
      <c r="J19308" s="197" t="n">
        <v>160.38</v>
      </c>
    </row>
    <row r="19309" customFormat="false" ht="12.75" hidden="true" customHeight="false" outlineLevel="0" collapsed="false">
      <c r="A19309" s="197" t="s">
        <v>38068</v>
      </c>
      <c r="B19309" s="197" t="str">
        <f aca="false">C19309&amp;D19309&amp;E19309&amp;F19309&amp;G19309&amp;H19309</f>
        <v>LUMINARIA DE SOBREPOR, FIXADA EM LAJE OU FORRO, TIPO CALHA,CHANFRADA OU PRISMATICA, COMPLETA, COM LAMPADA LED TUBULAR DE 4 X 9W.FORNECIMENTO E COLOCACAO</v>
      </c>
      <c r="C19309" s="197" t="s">
        <v>38047</v>
      </c>
      <c r="D19309" s="197" t="s">
        <v>38048</v>
      </c>
      <c r="E19309" s="197" t="s">
        <v>38067</v>
      </c>
      <c r="I19309" s="197" t="s">
        <v>30</v>
      </c>
      <c r="J19309" s="197" t="n">
        <v>153.87</v>
      </c>
    </row>
    <row r="19310" customFormat="false" ht="12.75" hidden="true" customHeight="false" outlineLevel="0" collapsed="false">
      <c r="A19310" s="197" t="s">
        <v>38069</v>
      </c>
      <c r="B19310" s="197" t="str">
        <f aca="false">C19310&amp;D19310&amp;E19310&amp;F19310&amp;G19310&amp;H19310</f>
        <v>LUMINARIA DE SOBREPOR, FIXADA EM LAJE OU FORRO, TIPO CALHA,CHANFRADA OU PRISMATICA, COMPLETA, COM LAMPADA LED TUBULAR DE 4 X 18W. FORNECIMENTO E COLOCACAO</v>
      </c>
      <c r="C19310" s="197" t="s">
        <v>38047</v>
      </c>
      <c r="D19310" s="197" t="s">
        <v>38048</v>
      </c>
      <c r="E19310" s="197" t="s">
        <v>38070</v>
      </c>
      <c r="I19310" s="197" t="s">
        <v>30</v>
      </c>
      <c r="J19310" s="197" t="n">
        <v>182.61</v>
      </c>
    </row>
    <row r="19311" customFormat="false" ht="12.75" hidden="true" customHeight="false" outlineLevel="0" collapsed="false">
      <c r="A19311" s="197" t="s">
        <v>38071</v>
      </c>
      <c r="B19311" s="197" t="str">
        <f aca="false">C19311&amp;D19311&amp;E19311&amp;F19311&amp;G19311&amp;H19311</f>
        <v>LUMINARIA DE SOBREPOR, FIXADA EM LAJE OU FORRO, TIPO CALHA,CHANFRADA OU PRISMATICA, COMPLETA, COM LAMPADA LED TUBULAR DE 4 X 18W. FORNECIMENTO E COLOCACAO</v>
      </c>
      <c r="C19311" s="197" t="s">
        <v>38047</v>
      </c>
      <c r="D19311" s="197" t="s">
        <v>38048</v>
      </c>
      <c r="E19311" s="197" t="s">
        <v>38070</v>
      </c>
      <c r="I19311" s="197" t="s">
        <v>30</v>
      </c>
      <c r="J19311" s="197" t="n">
        <v>176.1</v>
      </c>
    </row>
    <row r="19312" customFormat="false" ht="12.75" hidden="true" customHeight="false" outlineLevel="0" collapsed="false">
      <c r="A19312" s="197" t="s">
        <v>38072</v>
      </c>
      <c r="B19312" s="197" t="str">
        <f aca="false">C19312&amp;D19312&amp;E19312&amp;F19312&amp;G19312&amp;H19312</f>
        <v>LUMINARIA LED TUBULAR DE SOBREPOR, 2X9W (INCLUSIVE LAMPADAS),CORPO EM CHAPA DE ACO TRATADA E PINTURA ELETROSTATICA BRANCA, REFLETOR EM ALUMINIO DE ALTO BRILHO, SEM REATOR. FORNECIMENTO E COLOCACAO</v>
      </c>
      <c r="C19312" s="197" t="s">
        <v>38073</v>
      </c>
      <c r="D19312" s="197" t="s">
        <v>38074</v>
      </c>
      <c r="E19312" s="197" t="s">
        <v>38075</v>
      </c>
      <c r="F19312" s="197" t="s">
        <v>7139</v>
      </c>
      <c r="I19312" s="197" t="s">
        <v>30</v>
      </c>
      <c r="J19312" s="197" t="n">
        <v>152.43</v>
      </c>
    </row>
    <row r="19313" customFormat="false" ht="12.75" hidden="true" customHeight="false" outlineLevel="0" collapsed="false">
      <c r="A19313" s="197" t="s">
        <v>38076</v>
      </c>
      <c r="B19313" s="197" t="str">
        <f aca="false">C19313&amp;D19313&amp;E19313&amp;F19313&amp;G19313&amp;H19313</f>
        <v>LUMINARIA LED TUBULAR DE SOBREPOR, 2X9W (INCLUSIVE LAMPADAS),CORPO EM CHAPA DE ACO TRATADA E PINTURA ELETROSTATICA BRANCA, REFLETOR EM ALUMINIO DE ALTO BRILHO, SEM REATOR. FORNECIMENTO E COLOCACAO</v>
      </c>
      <c r="C19313" s="197" t="s">
        <v>38073</v>
      </c>
      <c r="D19313" s="197" t="s">
        <v>38074</v>
      </c>
      <c r="E19313" s="197" t="s">
        <v>38075</v>
      </c>
      <c r="F19313" s="197" t="s">
        <v>7139</v>
      </c>
      <c r="I19313" s="197" t="s">
        <v>30</v>
      </c>
      <c r="J19313" s="197" t="n">
        <v>146.76</v>
      </c>
    </row>
    <row r="19314" customFormat="false" ht="12.75" hidden="true" customHeight="false" outlineLevel="0" collapsed="false">
      <c r="A19314" s="197" t="s">
        <v>38077</v>
      </c>
      <c r="B19314" s="197"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197" t="s">
        <v>38073</v>
      </c>
      <c r="D19314" s="197" t="s">
        <v>38074</v>
      </c>
      <c r="E19314" s="197" t="s">
        <v>38078</v>
      </c>
      <c r="F19314" s="197" t="s">
        <v>38079</v>
      </c>
      <c r="I19314" s="197" t="s">
        <v>30</v>
      </c>
      <c r="J19314" s="197" t="n">
        <v>137.72</v>
      </c>
    </row>
    <row r="19315" customFormat="false" ht="12.75" hidden="true" customHeight="false" outlineLevel="0" collapsed="false">
      <c r="A19315" s="197" t="s">
        <v>38080</v>
      </c>
      <c r="B19315" s="197"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197" t="s">
        <v>38073</v>
      </c>
      <c r="D19315" s="197" t="s">
        <v>38074</v>
      </c>
      <c r="E19315" s="197" t="s">
        <v>38078</v>
      </c>
      <c r="F19315" s="197" t="s">
        <v>38079</v>
      </c>
      <c r="I19315" s="197" t="s">
        <v>30</v>
      </c>
      <c r="J19315" s="197" t="n">
        <v>132.05</v>
      </c>
    </row>
    <row r="19316" customFormat="false" ht="12.75" hidden="true" customHeight="false" outlineLevel="0" collapsed="false">
      <c r="A19316" s="197" t="s">
        <v>38081</v>
      </c>
      <c r="B19316" s="197"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197" t="s">
        <v>38073</v>
      </c>
      <c r="D19316" s="197" t="s">
        <v>38074</v>
      </c>
      <c r="E19316" s="197" t="s">
        <v>38082</v>
      </c>
      <c r="F19316" s="197" t="s">
        <v>38083</v>
      </c>
      <c r="I19316" s="197" t="s">
        <v>30</v>
      </c>
      <c r="J19316" s="197" t="n">
        <v>155.74</v>
      </c>
    </row>
    <row r="19317" customFormat="false" ht="12.75" hidden="true" customHeight="false" outlineLevel="0" collapsed="false">
      <c r="A19317" s="197" t="s">
        <v>38084</v>
      </c>
      <c r="B19317" s="197"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197" t="s">
        <v>38073</v>
      </c>
      <c r="D19317" s="197" t="s">
        <v>38074</v>
      </c>
      <c r="E19317" s="197" t="s">
        <v>38082</v>
      </c>
      <c r="F19317" s="197" t="s">
        <v>38083</v>
      </c>
      <c r="I19317" s="197" t="s">
        <v>30</v>
      </c>
      <c r="J19317" s="197" t="n">
        <v>150.07</v>
      </c>
    </row>
    <row r="19318" customFormat="false" ht="12.75" hidden="true" customHeight="false" outlineLevel="0" collapsed="false">
      <c r="A19318" s="197" t="s">
        <v>38085</v>
      </c>
      <c r="B19318" s="197" t="str">
        <f aca="false">C19318&amp;D19318&amp;E19318&amp;F19318&amp;G19318&amp;H19318</f>
        <v>LUMINARIA LED TUBULAR DE SOBREPOR, 2X18W (INCLUSIVE LAMPADAS),CORPO EM CHAPA DE ACO TRATADA E PINTURA ELETROSTATICA BRANCA, REFLETOR EM ALUMINIO DE ALTO BRILHO, SEM REATOR. FORNECIMENTO E COLOCACAO</v>
      </c>
      <c r="C19318" s="197" t="s">
        <v>38086</v>
      </c>
      <c r="D19318" s="197" t="s">
        <v>38087</v>
      </c>
      <c r="E19318" s="197" t="s">
        <v>38088</v>
      </c>
      <c r="F19318" s="197" t="s">
        <v>4468</v>
      </c>
      <c r="I19318" s="197" t="s">
        <v>30</v>
      </c>
      <c r="J19318" s="197" t="n">
        <v>161.06</v>
      </c>
    </row>
    <row r="19319" customFormat="false" ht="12.75" hidden="true" customHeight="false" outlineLevel="0" collapsed="false">
      <c r="A19319" s="197" t="s">
        <v>38089</v>
      </c>
      <c r="B19319" s="197" t="str">
        <f aca="false">C19319&amp;D19319&amp;E19319&amp;F19319&amp;G19319&amp;H19319</f>
        <v>LUMINARIA LED TUBULAR DE SOBREPOR, 2X18W (INCLUSIVE LAMPADAS),CORPO EM CHAPA DE ACO TRATADA E PINTURA ELETROSTATICA BRANCA, REFLETOR EM ALUMINIO DE ALTO BRILHO, SEM REATOR. FORNECIMENTO E COLOCACAO</v>
      </c>
      <c r="C19319" s="197" t="s">
        <v>38086</v>
      </c>
      <c r="D19319" s="197" t="s">
        <v>38087</v>
      </c>
      <c r="E19319" s="197" t="s">
        <v>38088</v>
      </c>
      <c r="F19319" s="197" t="s">
        <v>4468</v>
      </c>
      <c r="I19319" s="197" t="s">
        <v>30</v>
      </c>
      <c r="J19319" s="197" t="n">
        <v>155.39</v>
      </c>
    </row>
    <row r="19320" customFormat="false" ht="12.75" hidden="true" customHeight="false" outlineLevel="0" collapsed="false">
      <c r="A19320" s="197" t="s">
        <v>38090</v>
      </c>
      <c r="B19320" s="197"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197" t="s">
        <v>38086</v>
      </c>
      <c r="D19320" s="197" t="s">
        <v>38087</v>
      </c>
      <c r="E19320" s="197" t="s">
        <v>38091</v>
      </c>
      <c r="F19320" s="197" t="s">
        <v>38092</v>
      </c>
      <c r="I19320" s="197" t="s">
        <v>30</v>
      </c>
      <c r="J19320" s="197" t="n">
        <v>168.78</v>
      </c>
    </row>
    <row r="19321" customFormat="false" ht="12.75" hidden="true" customHeight="false" outlineLevel="0" collapsed="false">
      <c r="A19321" s="197" t="s">
        <v>38093</v>
      </c>
      <c r="B19321" s="197"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197" t="s">
        <v>38086</v>
      </c>
      <c r="D19321" s="197" t="s">
        <v>38087</v>
      </c>
      <c r="E19321" s="197" t="s">
        <v>38091</v>
      </c>
      <c r="F19321" s="197" t="s">
        <v>38092</v>
      </c>
      <c r="I19321" s="197" t="s">
        <v>30</v>
      </c>
      <c r="J19321" s="197" t="n">
        <v>163.11</v>
      </c>
    </row>
    <row r="19322" customFormat="false" ht="12.75" hidden="true" customHeight="false" outlineLevel="0" collapsed="false">
      <c r="A19322" s="197" t="s">
        <v>38094</v>
      </c>
      <c r="B19322" s="197"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197" t="s">
        <v>38086</v>
      </c>
      <c r="D19322" s="197" t="s">
        <v>38087</v>
      </c>
      <c r="E19322" s="197" t="s">
        <v>38095</v>
      </c>
      <c r="F19322" s="197" t="s">
        <v>38096</v>
      </c>
      <c r="I19322" s="197" t="s">
        <v>30</v>
      </c>
      <c r="J19322" s="197" t="n">
        <v>190.88</v>
      </c>
    </row>
    <row r="19323" customFormat="false" ht="12.75" hidden="true" customHeight="false" outlineLevel="0" collapsed="false">
      <c r="A19323" s="197" t="s">
        <v>38097</v>
      </c>
      <c r="B19323" s="197"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197" t="s">
        <v>38086</v>
      </c>
      <c r="D19323" s="197" t="s">
        <v>38087</v>
      </c>
      <c r="E19323" s="197" t="s">
        <v>38095</v>
      </c>
      <c r="F19323" s="197" t="s">
        <v>38096</v>
      </c>
      <c r="I19323" s="197" t="s">
        <v>30</v>
      </c>
      <c r="J19323" s="197" t="n">
        <v>185.21</v>
      </c>
    </row>
    <row r="19324" customFormat="false" ht="12.75" hidden="true" customHeight="false" outlineLevel="0" collapsed="false">
      <c r="A19324" s="197" t="s">
        <v>38098</v>
      </c>
      <c r="B19324" s="197" t="str">
        <f aca="false">C19324&amp;D19324&amp;E19324&amp;F19324&amp;G19324&amp;H19324</f>
        <v>LUMINARIA LED TUBULAR DE EMBUTIR, 2X9W (INCLUSIVE LAMPADAS),CORPO EM CHAPA DE ACO TRATADA E PINTURA ELETROSTATICA BRANCA, REFLETOR EM ALUMINIO DE ALTO BRILHO, SEM REATOR. FORNECIMENTO E COLOCACAO</v>
      </c>
      <c r="C19324" s="197" t="s">
        <v>38099</v>
      </c>
      <c r="D19324" s="197" t="s">
        <v>38074</v>
      </c>
      <c r="E19324" s="197" t="s">
        <v>38075</v>
      </c>
      <c r="F19324" s="197" t="s">
        <v>7139</v>
      </c>
      <c r="I19324" s="197" t="s">
        <v>30</v>
      </c>
      <c r="J19324" s="197" t="n">
        <v>144.2</v>
      </c>
    </row>
    <row r="19325" customFormat="false" ht="12.75" hidden="true" customHeight="false" outlineLevel="0" collapsed="false">
      <c r="A19325" s="197" t="s">
        <v>38100</v>
      </c>
      <c r="B19325" s="197" t="str">
        <f aca="false">C19325&amp;D19325&amp;E19325&amp;F19325&amp;G19325&amp;H19325</f>
        <v>LUMINARIA LED TUBULAR DE EMBUTIR, 2X9W (INCLUSIVE LAMPADAS),CORPO EM CHAPA DE ACO TRATADA E PINTURA ELETROSTATICA BRANCA, REFLETOR EM ALUMINIO DE ALTO BRILHO, SEM REATOR. FORNECIMENTO E COLOCACAO</v>
      </c>
      <c r="C19325" s="197" t="s">
        <v>38099</v>
      </c>
      <c r="D19325" s="197" t="s">
        <v>38074</v>
      </c>
      <c r="E19325" s="197" t="s">
        <v>38075</v>
      </c>
      <c r="F19325" s="197" t="s">
        <v>7139</v>
      </c>
      <c r="I19325" s="197" t="s">
        <v>30</v>
      </c>
      <c r="J19325" s="197" t="n">
        <v>138.78</v>
      </c>
    </row>
    <row r="19326" customFormat="false" ht="12.75" hidden="true" customHeight="false" outlineLevel="0" collapsed="false">
      <c r="A19326" s="197" t="s">
        <v>38101</v>
      </c>
      <c r="B19326" s="197"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197" t="s">
        <v>38099</v>
      </c>
      <c r="D19326" s="197" t="s">
        <v>38074</v>
      </c>
      <c r="E19326" s="197" t="s">
        <v>38078</v>
      </c>
      <c r="F19326" s="197" t="s">
        <v>38079</v>
      </c>
      <c r="I19326" s="197" t="s">
        <v>30</v>
      </c>
      <c r="J19326" s="197" t="n">
        <v>141.93</v>
      </c>
    </row>
    <row r="19327" customFormat="false" ht="12.75" hidden="true" customHeight="false" outlineLevel="0" collapsed="false">
      <c r="A19327" s="197" t="s">
        <v>38102</v>
      </c>
      <c r="B19327" s="197"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197" t="s">
        <v>38099</v>
      </c>
      <c r="D19327" s="197" t="s">
        <v>38074</v>
      </c>
      <c r="E19327" s="197" t="s">
        <v>38078</v>
      </c>
      <c r="F19327" s="197" t="s">
        <v>38079</v>
      </c>
      <c r="I19327" s="197" t="s">
        <v>30</v>
      </c>
      <c r="J19327" s="197" t="n">
        <v>136.51</v>
      </c>
    </row>
    <row r="19328" customFormat="false" ht="12.75" hidden="true" customHeight="false" outlineLevel="0" collapsed="false">
      <c r="A19328" s="197" t="s">
        <v>38103</v>
      </c>
      <c r="B19328" s="197"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197" t="s">
        <v>38099</v>
      </c>
      <c r="D19328" s="197" t="s">
        <v>38074</v>
      </c>
      <c r="E19328" s="197" t="s">
        <v>38082</v>
      </c>
      <c r="F19328" s="197" t="s">
        <v>38083</v>
      </c>
      <c r="I19328" s="197" t="s">
        <v>30</v>
      </c>
      <c r="J19328" s="197" t="n">
        <v>145.27</v>
      </c>
    </row>
    <row r="19329" customFormat="false" ht="12.75" hidden="true" customHeight="false" outlineLevel="0" collapsed="false">
      <c r="A19329" s="197" t="s">
        <v>38104</v>
      </c>
      <c r="B19329" s="197"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197" t="s">
        <v>38099</v>
      </c>
      <c r="D19329" s="197" t="s">
        <v>38074</v>
      </c>
      <c r="E19329" s="197" t="s">
        <v>38082</v>
      </c>
      <c r="F19329" s="197" t="s">
        <v>38083</v>
      </c>
      <c r="I19329" s="197" t="s">
        <v>30</v>
      </c>
      <c r="J19329" s="197" t="n">
        <v>139.85</v>
      </c>
    </row>
    <row r="19330" customFormat="false" ht="12.75" hidden="true" customHeight="false" outlineLevel="0" collapsed="false">
      <c r="A19330" s="197" t="s">
        <v>38105</v>
      </c>
      <c r="B19330" s="197" t="str">
        <f aca="false">C19330&amp;D19330&amp;E19330&amp;F19330&amp;G19330&amp;H19330</f>
        <v>LUMINARIA LED TUBULAR DE EMBUTIR, 2X18W (INCLUSIVE LAMPADAS),CORPO EM CHAPA DE ACO TRATADA E PINTURA ELETROSTATICA BRANCA, REFLETOR EM ALUMINIO DE ALTO BRILHO, SEM REATOR. FORNECIMENTO E COLOCACAO</v>
      </c>
      <c r="C19330" s="197" t="s">
        <v>38106</v>
      </c>
      <c r="D19330" s="197" t="s">
        <v>38074</v>
      </c>
      <c r="E19330" s="197" t="s">
        <v>38075</v>
      </c>
      <c r="F19330" s="197" t="s">
        <v>7139</v>
      </c>
      <c r="I19330" s="197" t="s">
        <v>30</v>
      </c>
      <c r="J19330" s="197" t="n">
        <v>181.1</v>
      </c>
    </row>
    <row r="19331" customFormat="false" ht="12.75" hidden="true" customHeight="false" outlineLevel="0" collapsed="false">
      <c r="A19331" s="197" t="s">
        <v>38107</v>
      </c>
      <c r="B19331" s="197" t="str">
        <f aca="false">C19331&amp;D19331&amp;E19331&amp;F19331&amp;G19331&amp;H19331</f>
        <v>LUMINARIA LED TUBULAR DE EMBUTIR, 2X18W (INCLUSIVE LAMPADAS),CORPO EM CHAPA DE ACO TRATADA E PINTURA ELETROSTATICA BRANCA, REFLETOR EM ALUMINIO DE ALTO BRILHO, SEM REATOR. FORNECIMENTO E COLOCACAO</v>
      </c>
      <c r="C19331" s="197" t="s">
        <v>38106</v>
      </c>
      <c r="D19331" s="197" t="s">
        <v>38074</v>
      </c>
      <c r="E19331" s="197" t="s">
        <v>38075</v>
      </c>
      <c r="F19331" s="197" t="s">
        <v>7139</v>
      </c>
      <c r="I19331" s="197" t="s">
        <v>30</v>
      </c>
      <c r="J19331" s="197" t="n">
        <v>175.68</v>
      </c>
    </row>
    <row r="19332" customFormat="false" ht="12.75" hidden="true" customHeight="false" outlineLevel="0" collapsed="false">
      <c r="A19332" s="197" t="s">
        <v>38108</v>
      </c>
      <c r="B19332" s="197"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197" t="s">
        <v>38106</v>
      </c>
      <c r="D19332" s="197" t="s">
        <v>38074</v>
      </c>
      <c r="E19332" s="197" t="s">
        <v>38078</v>
      </c>
      <c r="F19332" s="197" t="s">
        <v>38079</v>
      </c>
      <c r="I19332" s="197" t="s">
        <v>30</v>
      </c>
      <c r="J19332" s="197" t="n">
        <v>174.94</v>
      </c>
    </row>
    <row r="19333" customFormat="false" ht="12.75" hidden="true" customHeight="false" outlineLevel="0" collapsed="false">
      <c r="A19333" s="197" t="s">
        <v>38109</v>
      </c>
      <c r="B19333" s="197"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197" t="s">
        <v>38106</v>
      </c>
      <c r="D19333" s="197" t="s">
        <v>38074</v>
      </c>
      <c r="E19333" s="197" t="s">
        <v>38078</v>
      </c>
      <c r="F19333" s="197" t="s">
        <v>38079</v>
      </c>
      <c r="I19333" s="197" t="s">
        <v>30</v>
      </c>
      <c r="J19333" s="197" t="n">
        <v>169.52</v>
      </c>
    </row>
    <row r="19334" customFormat="false" ht="12.75" hidden="true" customHeight="false" outlineLevel="0" collapsed="false">
      <c r="A19334" s="197" t="s">
        <v>38110</v>
      </c>
      <c r="B19334" s="197"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197" t="s">
        <v>38106</v>
      </c>
      <c r="D19334" s="197" t="s">
        <v>38074</v>
      </c>
      <c r="E19334" s="197" t="s">
        <v>38082</v>
      </c>
      <c r="F19334" s="197" t="s">
        <v>38083</v>
      </c>
      <c r="I19334" s="197" t="s">
        <v>30</v>
      </c>
      <c r="J19334" s="197" t="n">
        <v>204.9</v>
      </c>
    </row>
    <row r="19335" customFormat="false" ht="12.75" hidden="true" customHeight="false" outlineLevel="0" collapsed="false">
      <c r="A19335" s="197" t="s">
        <v>38111</v>
      </c>
      <c r="B19335" s="197"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197" t="s">
        <v>38106</v>
      </c>
      <c r="D19335" s="197" t="s">
        <v>38074</v>
      </c>
      <c r="E19335" s="197" t="s">
        <v>38082</v>
      </c>
      <c r="F19335" s="197" t="s">
        <v>38083</v>
      </c>
      <c r="I19335" s="197" t="s">
        <v>30</v>
      </c>
      <c r="J19335" s="197" t="n">
        <v>199.48</v>
      </c>
    </row>
    <row r="19336" customFormat="false" ht="12.75" hidden="true" customHeight="false" outlineLevel="0" collapsed="false">
      <c r="A19336" s="197" t="s">
        <v>38112</v>
      </c>
      <c r="B19336" s="197" t="str">
        <f aca="false">C19336&amp;D19336&amp;E19336&amp;F19336&amp;G19336&amp;H19336</f>
        <v>TRANSFORMADOR DE DISTRIBUICAO DE 30KVA,ABRIGADA,CLASSE 15KV,REFRIGERACAO A OLEO MINERAL,TENSAO PRIMARIA DE 13,8KV,TENSAOSECUNDARIA DE 220/127V-60HZ,COM ACESSORIOS.FORNECIMENTO E COLOCACAO</v>
      </c>
      <c r="C19336" s="197" t="s">
        <v>38113</v>
      </c>
      <c r="D19336" s="197" t="s">
        <v>38114</v>
      </c>
      <c r="E19336" s="197" t="s">
        <v>38115</v>
      </c>
      <c r="F19336" s="197" t="s">
        <v>8055</v>
      </c>
      <c r="I19336" s="197" t="s">
        <v>30</v>
      </c>
      <c r="J19336" s="197" t="n">
        <v>4305.48</v>
      </c>
    </row>
    <row r="19337" customFormat="false" ht="12.75" hidden="true" customHeight="false" outlineLevel="0" collapsed="false">
      <c r="A19337" s="197" t="s">
        <v>38116</v>
      </c>
      <c r="B19337" s="197" t="str">
        <f aca="false">C19337&amp;D19337&amp;E19337&amp;F19337&amp;G19337&amp;H19337</f>
        <v>TRANSFORMADOR DE DISTRIBUICAO DE 30KVA,ABRIGADA,CLASSE 15KV,REFRIGERACAO A OLEO MINERAL,TENSAO PRIMARIA DE 13,8KV,TENSAOSECUNDARIA DE 220/127V-60HZ,COM ACESSORIOS.FORNECIMENTO E COLOCACAO</v>
      </c>
      <c r="C19337" s="197" t="s">
        <v>38113</v>
      </c>
      <c r="D19337" s="197" t="s">
        <v>38114</v>
      </c>
      <c r="E19337" s="197" t="s">
        <v>38115</v>
      </c>
      <c r="F19337" s="197" t="s">
        <v>8055</v>
      </c>
      <c r="I19337" s="197" t="s">
        <v>30</v>
      </c>
      <c r="J19337" s="197" t="n">
        <v>4300.55</v>
      </c>
    </row>
    <row r="19338" customFormat="false" ht="12.75" hidden="true" customHeight="false" outlineLevel="0" collapsed="false">
      <c r="A19338" s="197" t="s">
        <v>38117</v>
      </c>
      <c r="B19338" s="197" t="str">
        <f aca="false">C19338&amp;D19338&amp;E19338&amp;F19338&amp;G19338&amp;H19338</f>
        <v>TRANSFORMADOR DE DISTRIBUICAO DE 45KVA,ABRIGADA,CLASSE 15KV,REFRIGERACAO A OLEO MINERAL,TENSAO PRIMARIA DE 13,8KV,TENSAOSECUNDARIA DE 220/127V-60HZ,COM ACESSORIOS.FORNECIMENTO E COLOCACAO</v>
      </c>
      <c r="C19338" s="197" t="s">
        <v>38118</v>
      </c>
      <c r="D19338" s="197" t="s">
        <v>38114</v>
      </c>
      <c r="E19338" s="197" t="s">
        <v>38115</v>
      </c>
      <c r="F19338" s="197" t="s">
        <v>8055</v>
      </c>
      <c r="I19338" s="197" t="s">
        <v>30</v>
      </c>
      <c r="J19338" s="197" t="n">
        <v>5086.44</v>
      </c>
    </row>
    <row r="19339" customFormat="false" ht="12.75" hidden="true" customHeight="false" outlineLevel="0" collapsed="false">
      <c r="A19339" s="197" t="s">
        <v>38119</v>
      </c>
      <c r="B19339" s="197" t="str">
        <f aca="false">C19339&amp;D19339&amp;E19339&amp;F19339&amp;G19339&amp;H19339</f>
        <v>TRANSFORMADOR DE DISTRIBUICAO DE 45KVA,ABRIGADA,CLASSE 15KV,REFRIGERACAO A OLEO MINERAL,TENSAO PRIMARIA DE 13,8KV,TENSAOSECUNDARIA DE 220/127V-60HZ,COM ACESSORIOS.FORNECIMENTO E COLOCACAO</v>
      </c>
      <c r="C19339" s="197" t="s">
        <v>38118</v>
      </c>
      <c r="D19339" s="197" t="s">
        <v>38114</v>
      </c>
      <c r="E19339" s="197" t="s">
        <v>38115</v>
      </c>
      <c r="F19339" s="197" t="s">
        <v>8055</v>
      </c>
      <c r="I19339" s="197" t="s">
        <v>30</v>
      </c>
      <c r="J19339" s="197" t="n">
        <v>5079.04</v>
      </c>
    </row>
    <row r="19340" customFormat="false" ht="12.75" hidden="true" customHeight="false" outlineLevel="0" collapsed="false">
      <c r="A19340" s="197" t="s">
        <v>38120</v>
      </c>
      <c r="B19340" s="197" t="str">
        <f aca="false">C19340&amp;D19340&amp;E19340&amp;F19340&amp;G19340&amp;H19340</f>
        <v>TRANSFORMADOR DE DISTRIBUICAO DE 75KVA,ABRIGADA,CLASSE 15KV,REFRIGERACAO A OLEO MINERAL,TENSAO PRIMARIA DE 13,8KV,TENSAOSECUNDARIA DE 220/127V-60HZ,COM ACESSORIOS.FORNECIMENTO E COLOCACAO</v>
      </c>
      <c r="C19340" s="197" t="s">
        <v>38121</v>
      </c>
      <c r="D19340" s="197" t="s">
        <v>38114</v>
      </c>
      <c r="E19340" s="197" t="s">
        <v>38115</v>
      </c>
      <c r="F19340" s="197" t="s">
        <v>8055</v>
      </c>
      <c r="I19340" s="197" t="s">
        <v>30</v>
      </c>
      <c r="J19340" s="197" t="n">
        <v>6234.18</v>
      </c>
    </row>
    <row r="19341" customFormat="false" ht="12.75" hidden="true" customHeight="false" outlineLevel="0" collapsed="false">
      <c r="A19341" s="197" t="s">
        <v>38122</v>
      </c>
      <c r="B19341" s="197" t="str">
        <f aca="false">C19341&amp;D19341&amp;E19341&amp;F19341&amp;G19341&amp;H19341</f>
        <v>TRANSFORMADOR DE DISTRIBUICAO DE 75KVA,ABRIGADA,CLASSE 15KV,REFRIGERACAO A OLEO MINERAL,TENSAO PRIMARIA DE 13,8KV,TENSAOSECUNDARIA DE 220/127V-60HZ,COM ACESSORIOS.FORNECIMENTO E COLOCACAO</v>
      </c>
      <c r="C19341" s="197" t="s">
        <v>38121</v>
      </c>
      <c r="D19341" s="197" t="s">
        <v>38114</v>
      </c>
      <c r="E19341" s="197" t="s">
        <v>38115</v>
      </c>
      <c r="F19341" s="197" t="s">
        <v>8055</v>
      </c>
      <c r="I19341" s="197" t="s">
        <v>30</v>
      </c>
      <c r="J19341" s="197" t="n">
        <v>6224.31</v>
      </c>
    </row>
    <row r="19342" customFormat="false" ht="12.75" hidden="true" customHeight="false" outlineLevel="0" collapsed="false">
      <c r="A19342" s="197" t="s">
        <v>38123</v>
      </c>
      <c r="B19342" s="197" t="str">
        <f aca="false">C19342&amp;D19342&amp;E19342&amp;F19342&amp;G19342&amp;H19342</f>
        <v>TRANSFORMADOR DE DISTRIBUICAO DE 112,5KVA,ABRIGADA,CLASSE 15KV,REFRIGERACAO A OLEO MINERAL,TENSAO PRIMARIA DE 13,8KV,TENSAO SECUNDARIA DE 220/127V-60HZ,COM ACESSORIOS.FORNECIMENTOE COLOCACAO</v>
      </c>
      <c r="C19342" s="197" t="s">
        <v>38124</v>
      </c>
      <c r="D19342" s="197" t="s">
        <v>38125</v>
      </c>
      <c r="E19342" s="197" t="s">
        <v>38126</v>
      </c>
      <c r="F19342" s="197" t="s">
        <v>7872</v>
      </c>
      <c r="I19342" s="197" t="s">
        <v>30</v>
      </c>
      <c r="J19342" s="197" t="n">
        <v>7032.62</v>
      </c>
    </row>
    <row r="19343" customFormat="false" ht="12.75" hidden="true" customHeight="false" outlineLevel="0" collapsed="false">
      <c r="A19343" s="197" t="s">
        <v>38127</v>
      </c>
      <c r="B19343" s="197" t="str">
        <f aca="false">C19343&amp;D19343&amp;E19343&amp;F19343&amp;G19343&amp;H19343</f>
        <v>TRANSFORMADOR DE DISTRIBUICAO DE 112,5KVA,ABRIGADA,CLASSE 15KV,REFRIGERACAO A OLEO MINERAL,TENSAO PRIMARIA DE 13,8KV,TENSAO SECUNDARIA DE 220/127V-60HZ,COM ACESSORIOS.FORNECIMENTOE COLOCACAO</v>
      </c>
      <c r="C19343" s="197" t="s">
        <v>38124</v>
      </c>
      <c r="D19343" s="197" t="s">
        <v>38125</v>
      </c>
      <c r="E19343" s="197" t="s">
        <v>38126</v>
      </c>
      <c r="F19343" s="197" t="s">
        <v>7872</v>
      </c>
      <c r="I19343" s="197" t="s">
        <v>30</v>
      </c>
      <c r="J19343" s="197" t="n">
        <v>7020.28</v>
      </c>
    </row>
    <row r="19344" customFormat="false" ht="12.75" hidden="true" customHeight="false" outlineLevel="0" collapsed="false">
      <c r="A19344" s="197" t="s">
        <v>38128</v>
      </c>
      <c r="B19344" s="197" t="str">
        <f aca="false">C19344&amp;D19344&amp;E19344&amp;F19344&amp;G19344&amp;H19344</f>
        <v>TRANSFORMADOR DE DISTRIBUICAO DE 150KVA,ABRIGADA,CLASSE 15KV,REFRIGERACAO A OLEO MINERAL,TENSAO PRIMARIA DE 13,8KV,TENSAO SECUNDARIA DE 220/127V-60HZ,COM ACESSORIOS.FORNECIMENTO ECOLOCACAO</v>
      </c>
      <c r="C19344" s="197" t="s">
        <v>38129</v>
      </c>
      <c r="D19344" s="197" t="s">
        <v>38130</v>
      </c>
      <c r="E19344" s="197" t="s">
        <v>38131</v>
      </c>
      <c r="F19344" s="197" t="s">
        <v>7924</v>
      </c>
      <c r="I19344" s="197" t="s">
        <v>30</v>
      </c>
      <c r="J19344" s="197" t="n">
        <v>8838.19</v>
      </c>
    </row>
    <row r="19345" customFormat="false" ht="12.75" hidden="true" customHeight="false" outlineLevel="0" collapsed="false">
      <c r="A19345" s="197" t="s">
        <v>38132</v>
      </c>
      <c r="B19345" s="197" t="str">
        <f aca="false">C19345&amp;D19345&amp;E19345&amp;F19345&amp;G19345&amp;H19345</f>
        <v>TRANSFORMADOR DE DISTRIBUICAO DE 150KVA,ABRIGADA,CLASSE 15KV,REFRIGERACAO A OLEO MINERAL,TENSAO PRIMARIA DE 13,8KV,TENSAO SECUNDARIA DE 220/127V-60HZ,COM ACESSORIOS.FORNECIMENTO ECOLOCACAO</v>
      </c>
      <c r="C19345" s="197" t="s">
        <v>38129</v>
      </c>
      <c r="D19345" s="197" t="s">
        <v>38130</v>
      </c>
      <c r="E19345" s="197" t="s">
        <v>38131</v>
      </c>
      <c r="F19345" s="197" t="s">
        <v>7924</v>
      </c>
      <c r="I19345" s="197" t="s">
        <v>30</v>
      </c>
      <c r="J19345" s="197" t="n">
        <v>8823.39</v>
      </c>
    </row>
    <row r="19346" customFormat="false" ht="12.75" hidden="true" customHeight="false" outlineLevel="0" collapsed="false">
      <c r="A19346" s="197" t="s">
        <v>38133</v>
      </c>
      <c r="B19346" s="197" t="str">
        <f aca="false">C19346&amp;D19346&amp;E19346&amp;F19346&amp;G19346&amp;H19346</f>
        <v>TRANSFORMADOR DE DISTRIBUICAO DE 225KVA,ABRIGADA,CLASSE 15KV,REFRIGERACAO A OLEO MINERAL,TENSAO PRIMARIA DE 13,8KV,TENSAO SECUNDARIA DE 220/127V-60HZ,COM ACESSORIOS.FORNECIMENTO ECOLOCACAO</v>
      </c>
      <c r="C19346" s="197" t="s">
        <v>38134</v>
      </c>
      <c r="D19346" s="197" t="s">
        <v>38130</v>
      </c>
      <c r="E19346" s="197" t="s">
        <v>38131</v>
      </c>
      <c r="F19346" s="197" t="s">
        <v>7924</v>
      </c>
      <c r="I19346" s="197" t="s">
        <v>30</v>
      </c>
      <c r="J19346" s="197" t="n">
        <v>13881.49</v>
      </c>
    </row>
    <row r="19347" customFormat="false" ht="12.75" hidden="true" customHeight="false" outlineLevel="0" collapsed="false">
      <c r="A19347" s="197" t="s">
        <v>38135</v>
      </c>
      <c r="B19347" s="197" t="str">
        <f aca="false">C19347&amp;D19347&amp;E19347&amp;F19347&amp;G19347&amp;H19347</f>
        <v>TRANSFORMADOR DE DISTRIBUICAO DE 225KVA,ABRIGADA,CLASSE 15KV,REFRIGERACAO A OLEO MINERAL,TENSAO PRIMARIA DE 13,8KV,TENSAO SECUNDARIA DE 220/127V-60HZ,COM ACESSORIOS.FORNECIMENTO ECOLOCACAO</v>
      </c>
      <c r="C19347" s="197" t="s">
        <v>38134</v>
      </c>
      <c r="D19347" s="197" t="s">
        <v>38130</v>
      </c>
      <c r="E19347" s="197" t="s">
        <v>38131</v>
      </c>
      <c r="F19347" s="197" t="s">
        <v>7924</v>
      </c>
      <c r="I19347" s="197" t="s">
        <v>30</v>
      </c>
      <c r="J19347" s="197" t="n">
        <v>13864.22</v>
      </c>
    </row>
    <row r="19348" customFormat="false" ht="12.75" hidden="true" customHeight="false" outlineLevel="0" collapsed="false">
      <c r="A19348" s="197" t="s">
        <v>38136</v>
      </c>
      <c r="B19348" s="197" t="str">
        <f aca="false">C19348&amp;D19348&amp;E19348&amp;F19348&amp;G19348&amp;H19348</f>
        <v>TRANSFORMADOR DE DISTRIBUICAO DE 300KVA,ABRIGADA,CLASSE 15KV,REFRIGERACAO A OLEO MINERAL,TENSAO PRIMARIA DE 13,8KV,TENSAO SECUNDARIA DE 220/127V-60HZ,COM ACESSORIOS.FORNECIMENTO ECOLOCACAO</v>
      </c>
      <c r="C19348" s="197" t="s">
        <v>38137</v>
      </c>
      <c r="D19348" s="197" t="s">
        <v>38130</v>
      </c>
      <c r="E19348" s="197" t="s">
        <v>38131</v>
      </c>
      <c r="F19348" s="197" t="s">
        <v>7924</v>
      </c>
      <c r="I19348" s="197" t="s">
        <v>30</v>
      </c>
      <c r="J19348" s="197" t="n">
        <v>15603.96</v>
      </c>
    </row>
    <row r="19349" customFormat="false" ht="12.75" hidden="true" customHeight="false" outlineLevel="0" collapsed="false">
      <c r="A19349" s="197" t="s">
        <v>38138</v>
      </c>
      <c r="B19349" s="197" t="str">
        <f aca="false">C19349&amp;D19349&amp;E19349&amp;F19349&amp;G19349&amp;H19349</f>
        <v>TRANSFORMADOR DE DISTRIBUICAO DE 300KVA,ABRIGADA,CLASSE 15KV,REFRIGERACAO A OLEO MINERAL,TENSAO PRIMARIA DE 13,8KV,TENSAO SECUNDARIA DE 220/127V-60HZ,COM ACESSORIOS.FORNECIMENTO ECOLOCACAO</v>
      </c>
      <c r="C19349" s="197" t="s">
        <v>38137</v>
      </c>
      <c r="D19349" s="197" t="s">
        <v>38130</v>
      </c>
      <c r="E19349" s="197" t="s">
        <v>38131</v>
      </c>
      <c r="F19349" s="197" t="s">
        <v>7924</v>
      </c>
      <c r="I19349" s="197" t="s">
        <v>30</v>
      </c>
      <c r="J19349" s="197" t="n">
        <v>15584.22</v>
      </c>
    </row>
    <row r="19350" customFormat="false" ht="12.75" hidden="true" customHeight="false" outlineLevel="0" collapsed="false">
      <c r="A19350" s="197" t="s">
        <v>38139</v>
      </c>
      <c r="B19350" s="197" t="str">
        <f aca="false">C19350&amp;D19350&amp;E19350&amp;F19350&amp;G19350&amp;H19350</f>
        <v>TRANSFORMADOR DE DISTRIBUICAO DE 500KVA,ABRIGADA,CLASSE 15KV,REFRIGERACAO A OLEO MINERAL,TENSAO PRIMARIA DE 13,8KV,TENSAO SECUNDARIA DE 220/127V-60HZ,COM ACESSORIOS.FORNECIMENTO ECOLOCACAO</v>
      </c>
      <c r="C19350" s="197" t="s">
        <v>38140</v>
      </c>
      <c r="D19350" s="197" t="s">
        <v>38130</v>
      </c>
      <c r="E19350" s="197" t="s">
        <v>38131</v>
      </c>
      <c r="F19350" s="197" t="s">
        <v>7924</v>
      </c>
      <c r="I19350" s="197" t="s">
        <v>30</v>
      </c>
      <c r="J19350" s="197" t="n">
        <v>20956.48</v>
      </c>
    </row>
    <row r="19351" customFormat="false" ht="12.75" hidden="true" customHeight="false" outlineLevel="0" collapsed="false">
      <c r="A19351" s="197" t="s">
        <v>38141</v>
      </c>
      <c r="B19351" s="197" t="str">
        <f aca="false">C19351&amp;D19351&amp;E19351&amp;F19351&amp;G19351&amp;H19351</f>
        <v>TRANSFORMADOR DE DISTRIBUICAO DE 500KVA,ABRIGADA,CLASSE 15KV,REFRIGERACAO A OLEO MINERAL,TENSAO PRIMARIA DE 13,8KV,TENSAO SECUNDARIA DE 220/127V-60HZ,COM ACESSORIOS.FORNECIMENTO ECOLOCACAO</v>
      </c>
      <c r="C19351" s="197" t="s">
        <v>38140</v>
      </c>
      <c r="D19351" s="197" t="s">
        <v>38130</v>
      </c>
      <c r="E19351" s="197" t="s">
        <v>38131</v>
      </c>
      <c r="F19351" s="197" t="s">
        <v>7924</v>
      </c>
      <c r="I19351" s="197" t="s">
        <v>30</v>
      </c>
      <c r="J19351" s="197" t="n">
        <v>20934.28</v>
      </c>
    </row>
    <row r="19352" customFormat="false" ht="12.75" hidden="true" customHeight="false" outlineLevel="0" collapsed="false">
      <c r="A19352" s="197" t="s">
        <v>38142</v>
      </c>
      <c r="B19352" s="197" t="str">
        <f aca="false">C19352&amp;D19352&amp;E19352&amp;F19352&amp;G19352&amp;H19352</f>
        <v>TRANSFORMADOR DE DISTRIBUICAO DE 750KVA,ABRIGADA,CLASSE 15KV,REFRIGERACAO A OLEO MINERAL,TENSAO PRIMARIA DE 13,8KV,TENSAO SECUNDARIA DE 220/127V-60HZ,COM ACESSORIOS.FORNECIMENTO ECOLOCACAO</v>
      </c>
      <c r="C19352" s="197" t="s">
        <v>38143</v>
      </c>
      <c r="D19352" s="197" t="s">
        <v>38130</v>
      </c>
      <c r="E19352" s="197" t="s">
        <v>38131</v>
      </c>
      <c r="F19352" s="197" t="s">
        <v>7924</v>
      </c>
      <c r="I19352" s="197" t="s">
        <v>30</v>
      </c>
      <c r="J19352" s="197" t="n">
        <v>31038.98</v>
      </c>
    </row>
    <row r="19353" customFormat="false" ht="12.75" hidden="true" customHeight="false" outlineLevel="0" collapsed="false">
      <c r="A19353" s="197" t="s">
        <v>38144</v>
      </c>
      <c r="B19353" s="197" t="str">
        <f aca="false">C19353&amp;D19353&amp;E19353&amp;F19353&amp;G19353&amp;H19353</f>
        <v>TRANSFORMADOR DE DISTRIBUICAO DE 750KVA,ABRIGADA,CLASSE 15KV,REFRIGERACAO A OLEO MINERAL,TENSAO PRIMARIA DE 13,8KV,TENSAO SECUNDARIA DE 220/127V-60HZ,COM ACESSORIOS.FORNECIMENTO ECOLOCACAO</v>
      </c>
      <c r="C19353" s="197" t="s">
        <v>38143</v>
      </c>
      <c r="D19353" s="197" t="s">
        <v>38130</v>
      </c>
      <c r="E19353" s="197" t="s">
        <v>38131</v>
      </c>
      <c r="F19353" s="197" t="s">
        <v>7924</v>
      </c>
      <c r="I19353" s="197" t="s">
        <v>30</v>
      </c>
      <c r="J19353" s="197" t="n">
        <v>31014.31</v>
      </c>
    </row>
    <row r="19354" customFormat="false" ht="12.75" hidden="true" customHeight="false" outlineLevel="0" collapsed="false">
      <c r="A19354" s="197" t="s">
        <v>38145</v>
      </c>
      <c r="B19354" s="197" t="str">
        <f aca="false">C19354&amp;D19354&amp;E19354&amp;F19354&amp;G19354&amp;H19354</f>
        <v>TRANSFORMADOR DE DISTRIBUICAO DE 1.000KVA,ABRIGADA,CLASSE 15KV,REFRIGERACAO A OLEO MINERAL,TENSAO PRIMARIA DE 13,8KV,TENSAO SECUNDARIA DE 220/127V-60HZ,COM ACESSORIOS.FORNECIMENTOE COLOCACAO</v>
      </c>
      <c r="C19354" s="197" t="s">
        <v>38146</v>
      </c>
      <c r="D19354" s="197" t="s">
        <v>38125</v>
      </c>
      <c r="E19354" s="197" t="s">
        <v>38126</v>
      </c>
      <c r="F19354" s="197" t="s">
        <v>7872</v>
      </c>
      <c r="I19354" s="197" t="s">
        <v>30</v>
      </c>
      <c r="J19354" s="197" t="n">
        <v>43075.48</v>
      </c>
    </row>
    <row r="19355" customFormat="false" ht="12.75" hidden="true" customHeight="false" outlineLevel="0" collapsed="false">
      <c r="A19355" s="197" t="s">
        <v>38147</v>
      </c>
      <c r="B19355" s="197" t="str">
        <f aca="false">C19355&amp;D19355&amp;E19355&amp;F19355&amp;G19355&amp;H19355</f>
        <v>TRANSFORMADOR DE DISTRIBUICAO DE 1.000KVA,ABRIGADA,CLASSE 15KV,REFRIGERACAO A OLEO MINERAL,TENSAO PRIMARIA DE 13,8KV,TENSAO SECUNDARIA DE 220/127V-60HZ,COM ACESSORIOS.FORNECIMENTOE COLOCACAO</v>
      </c>
      <c r="C19355" s="197" t="s">
        <v>38146</v>
      </c>
      <c r="D19355" s="197" t="s">
        <v>38125</v>
      </c>
      <c r="E19355" s="197" t="s">
        <v>38126</v>
      </c>
      <c r="F19355" s="197" t="s">
        <v>7872</v>
      </c>
      <c r="I19355" s="197" t="s">
        <v>30</v>
      </c>
      <c r="J19355" s="197" t="n">
        <v>43048.35</v>
      </c>
    </row>
    <row r="19356" customFormat="false" ht="12.75" hidden="true" customHeight="false" outlineLevel="0" collapsed="false">
      <c r="A19356" s="197" t="s">
        <v>38148</v>
      </c>
      <c r="B19356" s="197"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197" t="s">
        <v>38149</v>
      </c>
      <c r="D19356" s="197" t="s">
        <v>38150</v>
      </c>
      <c r="E19356" s="197" t="s">
        <v>38151</v>
      </c>
      <c r="F19356" s="197" t="s">
        <v>38152</v>
      </c>
      <c r="G19356" s="197" t="s">
        <v>7479</v>
      </c>
      <c r="I19356" s="197" t="s">
        <v>30</v>
      </c>
      <c r="J19356" s="197" t="n">
        <v>27940.99</v>
      </c>
    </row>
    <row r="19357" customFormat="false" ht="12.75" hidden="true" customHeight="false" outlineLevel="0" collapsed="false">
      <c r="A19357" s="197" t="s">
        <v>38153</v>
      </c>
      <c r="B19357" s="197"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197" t="s">
        <v>38149</v>
      </c>
      <c r="D19357" s="197" t="s">
        <v>38150</v>
      </c>
      <c r="E19357" s="197" t="s">
        <v>38151</v>
      </c>
      <c r="F19357" s="197" t="s">
        <v>38152</v>
      </c>
      <c r="G19357" s="197" t="s">
        <v>7479</v>
      </c>
      <c r="I19357" s="197" t="s">
        <v>30</v>
      </c>
      <c r="J19357" s="197" t="n">
        <v>27931.12</v>
      </c>
    </row>
    <row r="19358" customFormat="false" ht="12.75" hidden="true" customHeight="false" outlineLevel="0" collapsed="false">
      <c r="A19358" s="197" t="s">
        <v>38154</v>
      </c>
      <c r="B19358" s="197"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197" t="s">
        <v>38155</v>
      </c>
      <c r="D19358" s="197" t="s">
        <v>38156</v>
      </c>
      <c r="E19358" s="197" t="s">
        <v>38157</v>
      </c>
      <c r="F19358" s="197" t="s">
        <v>38158</v>
      </c>
      <c r="G19358" s="197" t="s">
        <v>4468</v>
      </c>
      <c r="I19358" s="197" t="s">
        <v>30</v>
      </c>
      <c r="J19358" s="197" t="n">
        <v>33429.99</v>
      </c>
    </row>
    <row r="19359" customFormat="false" ht="12.75" hidden="true" customHeight="false" outlineLevel="0" collapsed="false">
      <c r="A19359" s="197" t="s">
        <v>38159</v>
      </c>
      <c r="B19359" s="197"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197" t="s">
        <v>38155</v>
      </c>
      <c r="D19359" s="197" t="s">
        <v>38156</v>
      </c>
      <c r="E19359" s="197" t="s">
        <v>38157</v>
      </c>
      <c r="F19359" s="197" t="s">
        <v>38158</v>
      </c>
      <c r="G19359" s="197" t="s">
        <v>4468</v>
      </c>
      <c r="I19359" s="197" t="s">
        <v>30</v>
      </c>
      <c r="J19359" s="197" t="n">
        <v>33417.65</v>
      </c>
    </row>
    <row r="19360" customFormat="false" ht="12.75" hidden="true" customHeight="false" outlineLevel="0" collapsed="false">
      <c r="A19360" s="197" t="s">
        <v>38160</v>
      </c>
      <c r="B19360" s="197"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197" t="s">
        <v>38161</v>
      </c>
      <c r="D19360" s="197" t="s">
        <v>38162</v>
      </c>
      <c r="E19360" s="197" t="s">
        <v>38163</v>
      </c>
      <c r="F19360" s="197" t="s">
        <v>38164</v>
      </c>
      <c r="G19360" s="197" t="s">
        <v>25239</v>
      </c>
      <c r="I19360" s="197" t="s">
        <v>30</v>
      </c>
      <c r="J19360" s="197" t="n">
        <v>34655.99</v>
      </c>
    </row>
    <row r="19361" customFormat="false" ht="12.75" hidden="true" customHeight="false" outlineLevel="0" collapsed="false">
      <c r="A19361" s="197" t="s">
        <v>38165</v>
      </c>
      <c r="B19361" s="197"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197" t="s">
        <v>38161</v>
      </c>
      <c r="D19361" s="197" t="s">
        <v>38162</v>
      </c>
      <c r="E19361" s="197" t="s">
        <v>38163</v>
      </c>
      <c r="F19361" s="197" t="s">
        <v>38164</v>
      </c>
      <c r="G19361" s="197" t="s">
        <v>25239</v>
      </c>
      <c r="I19361" s="197" t="s">
        <v>30</v>
      </c>
      <c r="J19361" s="197" t="n">
        <v>34641.19</v>
      </c>
    </row>
    <row r="19362" customFormat="false" ht="12.75" hidden="true" customHeight="false" outlineLevel="0" collapsed="false">
      <c r="A19362" s="197" t="s">
        <v>38166</v>
      </c>
      <c r="B19362" s="197"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197" t="s">
        <v>38167</v>
      </c>
      <c r="D19362" s="197" t="s">
        <v>38162</v>
      </c>
      <c r="E19362" s="197" t="s">
        <v>38163</v>
      </c>
      <c r="F19362" s="197" t="s">
        <v>38164</v>
      </c>
      <c r="G19362" s="197" t="s">
        <v>25239</v>
      </c>
      <c r="I19362" s="197" t="s">
        <v>30</v>
      </c>
      <c r="J19362" s="197" t="n">
        <v>47616.99</v>
      </c>
    </row>
    <row r="19363" customFormat="false" ht="12.75" hidden="true" customHeight="false" outlineLevel="0" collapsed="false">
      <c r="A19363" s="197" t="s">
        <v>38168</v>
      </c>
      <c r="B19363" s="197"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197" t="s">
        <v>38167</v>
      </c>
      <c r="D19363" s="197" t="s">
        <v>38162</v>
      </c>
      <c r="E19363" s="197" t="s">
        <v>38163</v>
      </c>
      <c r="F19363" s="197" t="s">
        <v>38164</v>
      </c>
      <c r="G19363" s="197" t="s">
        <v>25239</v>
      </c>
      <c r="I19363" s="197" t="s">
        <v>30</v>
      </c>
      <c r="J19363" s="197" t="n">
        <v>47597.25</v>
      </c>
    </row>
    <row r="19364" customFormat="false" ht="12.75" hidden="true" customHeight="false" outlineLevel="0" collapsed="false">
      <c r="A19364" s="197" t="s">
        <v>38169</v>
      </c>
      <c r="B19364" s="197"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197" t="s">
        <v>38170</v>
      </c>
      <c r="D19364" s="197" t="s">
        <v>38162</v>
      </c>
      <c r="E19364" s="197" t="s">
        <v>38163</v>
      </c>
      <c r="F19364" s="197" t="s">
        <v>38164</v>
      </c>
      <c r="G19364" s="197" t="s">
        <v>25239</v>
      </c>
      <c r="I19364" s="197" t="s">
        <v>30</v>
      </c>
      <c r="J19364" s="197" t="n">
        <v>55291.48</v>
      </c>
    </row>
    <row r="19365" customFormat="false" ht="12.75" hidden="true" customHeight="false" outlineLevel="0" collapsed="false">
      <c r="A19365" s="197" t="s">
        <v>38171</v>
      </c>
      <c r="B19365" s="197"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197" t="s">
        <v>38170</v>
      </c>
      <c r="D19365" s="197" t="s">
        <v>38162</v>
      </c>
      <c r="E19365" s="197" t="s">
        <v>38163</v>
      </c>
      <c r="F19365" s="197" t="s">
        <v>38164</v>
      </c>
      <c r="G19365" s="197" t="s">
        <v>25239</v>
      </c>
      <c r="I19365" s="197" t="s">
        <v>30</v>
      </c>
      <c r="J19365" s="197" t="n">
        <v>55269.28</v>
      </c>
    </row>
    <row r="19366" customFormat="false" ht="12.75" hidden="true" customHeight="false" outlineLevel="0" collapsed="false">
      <c r="A19366" s="197" t="s">
        <v>38172</v>
      </c>
      <c r="B19366" s="197"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197" t="s">
        <v>38173</v>
      </c>
      <c r="D19366" s="197" t="s">
        <v>38162</v>
      </c>
      <c r="E19366" s="197" t="s">
        <v>38163</v>
      </c>
      <c r="F19366" s="197" t="s">
        <v>38164</v>
      </c>
      <c r="G19366" s="197" t="s">
        <v>25239</v>
      </c>
      <c r="I19366" s="197" t="s">
        <v>30</v>
      </c>
      <c r="J19366" s="197" t="n">
        <v>63132.48</v>
      </c>
    </row>
    <row r="19367" customFormat="false" ht="12.75" hidden="true" customHeight="false" outlineLevel="0" collapsed="false">
      <c r="A19367" s="197" t="s">
        <v>38174</v>
      </c>
      <c r="B19367" s="197"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197" t="s">
        <v>38173</v>
      </c>
      <c r="D19367" s="197" t="s">
        <v>38162</v>
      </c>
      <c r="E19367" s="197" t="s">
        <v>38163</v>
      </c>
      <c r="F19367" s="197" t="s">
        <v>38164</v>
      </c>
      <c r="G19367" s="197" t="s">
        <v>25239</v>
      </c>
      <c r="I19367" s="197" t="s">
        <v>30</v>
      </c>
      <c r="J19367" s="197" t="n">
        <v>63107.81</v>
      </c>
    </row>
    <row r="19368" customFormat="false" ht="12.75" hidden="true" customHeight="false" outlineLevel="0" collapsed="false">
      <c r="A19368" s="197" t="s">
        <v>38175</v>
      </c>
      <c r="B19368" s="197"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197" t="s">
        <v>38176</v>
      </c>
      <c r="D19368" s="197" t="s">
        <v>38156</v>
      </c>
      <c r="E19368" s="197" t="s">
        <v>38157</v>
      </c>
      <c r="F19368" s="197" t="s">
        <v>38158</v>
      </c>
      <c r="G19368" s="197" t="s">
        <v>4468</v>
      </c>
      <c r="I19368" s="197" t="s">
        <v>30</v>
      </c>
      <c r="J19368" s="197" t="n">
        <v>92561.48</v>
      </c>
    </row>
    <row r="19369" customFormat="false" ht="12.75" hidden="true" customHeight="false" outlineLevel="0" collapsed="false">
      <c r="A19369" s="197" t="s">
        <v>38177</v>
      </c>
      <c r="B19369" s="197"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197" t="s">
        <v>38176</v>
      </c>
      <c r="D19369" s="197" t="s">
        <v>38156</v>
      </c>
      <c r="E19369" s="197" t="s">
        <v>38157</v>
      </c>
      <c r="F19369" s="197" t="s">
        <v>38158</v>
      </c>
      <c r="G19369" s="197" t="s">
        <v>4468</v>
      </c>
      <c r="I19369" s="197" t="s">
        <v>30</v>
      </c>
      <c r="J19369" s="197" t="n">
        <v>92534.35</v>
      </c>
    </row>
    <row r="19370" customFormat="false" ht="12.75" hidden="true" customHeight="false" outlineLevel="0" collapsed="false">
      <c r="A19370" s="197" t="s">
        <v>38178</v>
      </c>
      <c r="B19370" s="197" t="str">
        <f aca="false">C19370&amp;D19370&amp;E19370&amp;F19370&amp;G19370&amp;H19370</f>
        <v>TRANSFORMADOR DE DISTRIBUICAO DE 30KVA,ABRIGADA,CLASSE 15KV,A SECO,TENSAO PRIMARIA DE 13,8KV,TENSAO SECUNDARIA DE 220/127V-60HZ,COM ACESSORIOS.FORNECIMENTO E COLOCACAO</v>
      </c>
      <c r="C19370" s="197" t="s">
        <v>38113</v>
      </c>
      <c r="D19370" s="197" t="s">
        <v>38179</v>
      </c>
      <c r="E19370" s="197" t="s">
        <v>38180</v>
      </c>
      <c r="I19370" s="197" t="s">
        <v>30</v>
      </c>
      <c r="J19370" s="197" t="n">
        <v>9216.99</v>
      </c>
    </row>
    <row r="19371" customFormat="false" ht="12.75" hidden="true" customHeight="false" outlineLevel="0" collapsed="false">
      <c r="A19371" s="197" t="s">
        <v>38181</v>
      </c>
      <c r="B19371" s="197" t="str">
        <f aca="false">C19371&amp;D19371&amp;E19371&amp;F19371&amp;G19371&amp;H19371</f>
        <v>TRANSFORMADOR DE DISTRIBUICAO DE 30KVA,ABRIGADA,CLASSE 15KV,A SECO,TENSAO PRIMARIA DE 13,8KV,TENSAO SECUNDARIA DE 220/127V-60HZ,COM ACESSORIOS.FORNECIMENTO E COLOCACAO</v>
      </c>
      <c r="C19371" s="197" t="s">
        <v>38113</v>
      </c>
      <c r="D19371" s="197" t="s">
        <v>38179</v>
      </c>
      <c r="E19371" s="197" t="s">
        <v>38180</v>
      </c>
      <c r="I19371" s="197" t="s">
        <v>30</v>
      </c>
      <c r="J19371" s="197" t="n">
        <v>9212.06</v>
      </c>
    </row>
    <row r="19372" customFormat="false" ht="12.75" hidden="true" customHeight="false" outlineLevel="0" collapsed="false">
      <c r="A19372" s="197" t="s">
        <v>38182</v>
      </c>
      <c r="B19372" s="197" t="str">
        <f aca="false">C19372&amp;D19372&amp;E19372&amp;F19372&amp;G19372&amp;H19372</f>
        <v>TRANSFORMADOR DE DISTRIBUICAO DE 45KVA,ABRIGADA,CLASSE 15KV,A SECO,TENSAO PRIMARIA DE 13,8KV,TENSAO SECUNDARIA DE 220/127V-60HZ,COM ACESSORIOS.FORNECIMENTO E COLOCACAO</v>
      </c>
      <c r="C19372" s="197" t="s">
        <v>38118</v>
      </c>
      <c r="D19372" s="197" t="s">
        <v>38179</v>
      </c>
      <c r="E19372" s="197" t="s">
        <v>38180</v>
      </c>
      <c r="I19372" s="197" t="s">
        <v>30</v>
      </c>
      <c r="J19372" s="197" t="n">
        <v>13055.49</v>
      </c>
    </row>
    <row r="19373" customFormat="false" ht="12.75" hidden="true" customHeight="false" outlineLevel="0" collapsed="false">
      <c r="A19373" s="197" t="s">
        <v>38183</v>
      </c>
      <c r="B19373" s="197" t="str">
        <f aca="false">C19373&amp;D19373&amp;E19373&amp;F19373&amp;G19373&amp;H19373</f>
        <v>TRANSFORMADOR DE DISTRIBUICAO DE 45KVA,ABRIGADA,CLASSE 15KV,A SECO,TENSAO PRIMARIA DE 13,8KV,TENSAO SECUNDARIA DE 220/127V-60HZ,COM ACESSORIOS.FORNECIMENTO E COLOCACAO</v>
      </c>
      <c r="C19373" s="197" t="s">
        <v>38118</v>
      </c>
      <c r="D19373" s="197" t="s">
        <v>38179</v>
      </c>
      <c r="E19373" s="197" t="s">
        <v>38180</v>
      </c>
      <c r="I19373" s="197" t="s">
        <v>30</v>
      </c>
      <c r="J19373" s="197" t="n">
        <v>13048.09</v>
      </c>
    </row>
    <row r="19374" customFormat="false" ht="12.75" hidden="true" customHeight="false" outlineLevel="0" collapsed="false">
      <c r="A19374" s="197" t="s">
        <v>38184</v>
      </c>
      <c r="B19374" s="197" t="str">
        <f aca="false">C19374&amp;D19374&amp;E19374&amp;F19374&amp;G19374&amp;H19374</f>
        <v>TRANSFORMADOR DE DISTRIBUICAO DE 75KVA,ABRIGADA,CLASSE 15KV,A SECO,TENSAO PRIMARIA DE 13,8KV,TENSAO SECUNDARIA DE 220/127V-60HZ,COM ACESSORIOS.FORNECIMENTO E COLOCACAO</v>
      </c>
      <c r="C19374" s="197" t="s">
        <v>38121</v>
      </c>
      <c r="D19374" s="197" t="s">
        <v>38179</v>
      </c>
      <c r="E19374" s="197" t="s">
        <v>38180</v>
      </c>
      <c r="I19374" s="197" t="s">
        <v>30</v>
      </c>
      <c r="J19374" s="197" t="n">
        <v>15573.99</v>
      </c>
    </row>
    <row r="19375" customFormat="false" ht="12.75" hidden="true" customHeight="false" outlineLevel="0" collapsed="false">
      <c r="A19375" s="197" t="s">
        <v>38185</v>
      </c>
      <c r="B19375" s="197" t="str">
        <f aca="false">C19375&amp;D19375&amp;E19375&amp;F19375&amp;G19375&amp;H19375</f>
        <v>TRANSFORMADOR DE DISTRIBUICAO DE 75KVA,ABRIGADA,CLASSE 15KV,A SECO,TENSAO PRIMARIA DE 13,8KV,TENSAO SECUNDARIA DE 220/127V-60HZ,COM ACESSORIOS.FORNECIMENTO E COLOCACAO</v>
      </c>
      <c r="C19375" s="197" t="s">
        <v>38121</v>
      </c>
      <c r="D19375" s="197" t="s">
        <v>38179</v>
      </c>
      <c r="E19375" s="197" t="s">
        <v>38180</v>
      </c>
      <c r="I19375" s="197" t="s">
        <v>30</v>
      </c>
      <c r="J19375" s="197" t="n">
        <v>15564.12</v>
      </c>
    </row>
    <row r="19376" customFormat="false" ht="12.75" hidden="true" customHeight="false" outlineLevel="0" collapsed="false">
      <c r="A19376" s="197" t="s">
        <v>38186</v>
      </c>
      <c r="B19376" s="197" t="str">
        <f aca="false">C19376&amp;D19376&amp;E19376&amp;F19376&amp;G19376&amp;H19376</f>
        <v>TRANSFORMADOR DE DISTRIBUICAO DE 112,5KVA,ABRIGADA,CLASSE 15KV,A SECO,TENSAO PRIMARIA DE 13,8KV,TENSAO SECUNDARIA DE 220/127V-60HZ,COM ACESSORIOS.FORNECIMENTO E COLOCACAO</v>
      </c>
      <c r="C19376" s="197" t="s">
        <v>38124</v>
      </c>
      <c r="D19376" s="197" t="s">
        <v>38187</v>
      </c>
      <c r="E19376" s="197" t="s">
        <v>38188</v>
      </c>
      <c r="I19376" s="197" t="s">
        <v>30</v>
      </c>
      <c r="J19376" s="197" t="n">
        <v>18592.49</v>
      </c>
    </row>
    <row r="19377" customFormat="false" ht="12.75" hidden="true" customHeight="false" outlineLevel="0" collapsed="false">
      <c r="A19377" s="197" t="s">
        <v>38189</v>
      </c>
      <c r="B19377" s="197" t="str">
        <f aca="false">C19377&amp;D19377&amp;E19377&amp;F19377&amp;G19377&amp;H19377</f>
        <v>TRANSFORMADOR DE DISTRIBUICAO DE 112,5KVA,ABRIGADA,CLASSE 15KV,A SECO,TENSAO PRIMARIA DE 13,8KV,TENSAO SECUNDARIA DE 220/127V-60HZ,COM ACESSORIOS.FORNECIMENTO E COLOCACAO</v>
      </c>
      <c r="C19377" s="197" t="s">
        <v>38124</v>
      </c>
      <c r="D19377" s="197" t="s">
        <v>38187</v>
      </c>
      <c r="E19377" s="197" t="s">
        <v>38188</v>
      </c>
      <c r="I19377" s="197" t="s">
        <v>30</v>
      </c>
      <c r="J19377" s="197" t="n">
        <v>18580.15</v>
      </c>
    </row>
    <row r="19378" customFormat="false" ht="12.75" hidden="true" customHeight="false" outlineLevel="0" collapsed="false">
      <c r="A19378" s="197" t="s">
        <v>38190</v>
      </c>
      <c r="B19378" s="197" t="str">
        <f aca="false">C19378&amp;D19378&amp;E19378&amp;F19378&amp;G19378&amp;H19378</f>
        <v>TRANSFORMADOR DE DISTRIBUICAO DE 150KVA,ABRIGADA,CLASSE 15KV,A SECO,TENSAO PRIMARIA DE 13,8KV,TENSAO SECUNDARIA DE 220/127V-60HZ,COM ACESSORIOS.FORNECIMENTO E COLOCACAO</v>
      </c>
      <c r="C19378" s="197" t="s">
        <v>38129</v>
      </c>
      <c r="D19378" s="197" t="s">
        <v>38191</v>
      </c>
      <c r="E19378" s="197" t="s">
        <v>38192</v>
      </c>
      <c r="I19378" s="197" t="s">
        <v>30</v>
      </c>
      <c r="J19378" s="197" t="n">
        <v>20610.99</v>
      </c>
    </row>
    <row r="19379" customFormat="false" ht="12.75" hidden="true" customHeight="false" outlineLevel="0" collapsed="false">
      <c r="A19379" s="197" t="s">
        <v>38193</v>
      </c>
      <c r="B19379" s="197" t="str">
        <f aca="false">C19379&amp;D19379&amp;E19379&amp;F19379&amp;G19379&amp;H19379</f>
        <v>TRANSFORMADOR DE DISTRIBUICAO DE 150KVA,ABRIGADA,CLASSE 15KV,A SECO,TENSAO PRIMARIA DE 13,8KV,TENSAO SECUNDARIA DE 220/127V-60HZ,COM ACESSORIOS.FORNECIMENTO E COLOCACAO</v>
      </c>
      <c r="C19379" s="197" t="s">
        <v>38129</v>
      </c>
      <c r="D19379" s="197" t="s">
        <v>38191</v>
      </c>
      <c r="E19379" s="197" t="s">
        <v>38192</v>
      </c>
      <c r="I19379" s="197" t="s">
        <v>30</v>
      </c>
      <c r="J19379" s="197" t="n">
        <v>20596.19</v>
      </c>
    </row>
    <row r="19380" customFormat="false" ht="12.75" hidden="true" customHeight="false" outlineLevel="0" collapsed="false">
      <c r="A19380" s="197" t="s">
        <v>38194</v>
      </c>
      <c r="B19380" s="197" t="str">
        <f aca="false">C19380&amp;D19380&amp;E19380&amp;F19380&amp;G19380&amp;H19380</f>
        <v>TRANSFORMADOR DE DISTRIBUICAO DE 225KVA,ABRIGADA,CLASSE 15KV,A SECO,TENSAO PRIMARIA DE 13,8KV,TENSAO SECUNDARIA DE 220/127V-60HZ,COM ACESSORIOS.FORNECIMENTO E COLOCACAO</v>
      </c>
      <c r="C19380" s="197" t="s">
        <v>38134</v>
      </c>
      <c r="D19380" s="197" t="s">
        <v>38191</v>
      </c>
      <c r="E19380" s="197" t="s">
        <v>38192</v>
      </c>
      <c r="I19380" s="197" t="s">
        <v>30</v>
      </c>
      <c r="J19380" s="197" t="n">
        <v>26129.49</v>
      </c>
    </row>
    <row r="19381" customFormat="false" ht="12.75" hidden="true" customHeight="false" outlineLevel="0" collapsed="false">
      <c r="A19381" s="197" t="s">
        <v>38195</v>
      </c>
      <c r="B19381" s="197" t="str">
        <f aca="false">C19381&amp;D19381&amp;E19381&amp;F19381&amp;G19381&amp;H19381</f>
        <v>TRANSFORMADOR DE DISTRIBUICAO DE 225KVA,ABRIGADA,CLASSE 15KV,A SECO,TENSAO PRIMARIA DE 13,8KV,TENSAO SECUNDARIA DE 220/127V-60HZ,COM ACESSORIOS.FORNECIMENTO E COLOCACAO</v>
      </c>
      <c r="C19381" s="197" t="s">
        <v>38134</v>
      </c>
      <c r="D19381" s="197" t="s">
        <v>38191</v>
      </c>
      <c r="E19381" s="197" t="s">
        <v>38192</v>
      </c>
      <c r="I19381" s="197" t="s">
        <v>30</v>
      </c>
      <c r="J19381" s="197" t="n">
        <v>26112.22</v>
      </c>
    </row>
    <row r="19382" customFormat="false" ht="12.75" hidden="true" customHeight="false" outlineLevel="0" collapsed="false">
      <c r="A19382" s="197" t="s">
        <v>38196</v>
      </c>
      <c r="B19382" s="197" t="str">
        <f aca="false">C19382&amp;D19382&amp;E19382&amp;F19382&amp;G19382&amp;H19382</f>
        <v>TRANSFORMADOR DE DISTRIBUICAO DE 300KVA,ABRIGADA,CLASSE 15KV,A SECO,TENSAO PRIMARIA DE 13,8KV,TENSAO SECUNDARIA DE 220/127V-60HZ,COM ACESSORIOS.FORNECIMENTO E COLOCACAO</v>
      </c>
      <c r="C19382" s="197" t="s">
        <v>38137</v>
      </c>
      <c r="D19382" s="197" t="s">
        <v>38191</v>
      </c>
      <c r="E19382" s="197" t="s">
        <v>38192</v>
      </c>
      <c r="I19382" s="197" t="s">
        <v>30</v>
      </c>
      <c r="J19382" s="197" t="n">
        <v>29147.99</v>
      </c>
    </row>
    <row r="19383" customFormat="false" ht="12.75" hidden="true" customHeight="false" outlineLevel="0" collapsed="false">
      <c r="A19383" s="197" t="s">
        <v>38197</v>
      </c>
      <c r="B19383" s="197" t="str">
        <f aca="false">C19383&amp;D19383&amp;E19383&amp;F19383&amp;G19383&amp;H19383</f>
        <v>TRANSFORMADOR DE DISTRIBUICAO DE 300KVA,ABRIGADA,CLASSE 15KV,A SECO,TENSAO PRIMARIA DE 13,8KV,TENSAO SECUNDARIA DE 220/127V-60HZ,COM ACESSORIOS.FORNECIMENTO E COLOCACAO</v>
      </c>
      <c r="C19383" s="197" t="s">
        <v>38137</v>
      </c>
      <c r="D19383" s="197" t="s">
        <v>38191</v>
      </c>
      <c r="E19383" s="197" t="s">
        <v>38192</v>
      </c>
      <c r="I19383" s="197" t="s">
        <v>30</v>
      </c>
      <c r="J19383" s="197" t="n">
        <v>29128.25</v>
      </c>
    </row>
    <row r="19384" customFormat="false" ht="12.75" hidden="true" customHeight="false" outlineLevel="0" collapsed="false">
      <c r="A19384" s="197" t="s">
        <v>38198</v>
      </c>
      <c r="B19384" s="197" t="str">
        <f aca="false">C19384&amp;D19384&amp;E19384&amp;F19384&amp;G19384&amp;H19384</f>
        <v>TRANSFORMADOR DE DISTRIBUICAO DE 500KVA,ABRIGADA,CLASSE 15KV,A SECO,TENSAO PRIMARIA DE 13,8KV,TENSAO SECUNDARIA DE 220/127V-60HZ,COM ACESSORIOS.FORNECIMENTO E COLOCACAO</v>
      </c>
      <c r="C19384" s="197" t="s">
        <v>38140</v>
      </c>
      <c r="D19384" s="197" t="s">
        <v>38191</v>
      </c>
      <c r="E19384" s="197" t="s">
        <v>38192</v>
      </c>
      <c r="I19384" s="197" t="s">
        <v>30</v>
      </c>
      <c r="J19384" s="197" t="n">
        <v>33414.48</v>
      </c>
    </row>
    <row r="19385" customFormat="false" ht="12.75" hidden="true" customHeight="false" outlineLevel="0" collapsed="false">
      <c r="A19385" s="197" t="s">
        <v>38199</v>
      </c>
      <c r="B19385" s="197" t="str">
        <f aca="false">C19385&amp;D19385&amp;E19385&amp;F19385&amp;G19385&amp;H19385</f>
        <v>TRANSFORMADOR DE DISTRIBUICAO DE 500KVA,ABRIGADA,CLASSE 15KV,A SECO,TENSAO PRIMARIA DE 13,8KV,TENSAO SECUNDARIA DE 220/127V-60HZ,COM ACESSORIOS.FORNECIMENTO E COLOCACAO</v>
      </c>
      <c r="C19385" s="197" t="s">
        <v>38140</v>
      </c>
      <c r="D19385" s="197" t="s">
        <v>38191</v>
      </c>
      <c r="E19385" s="197" t="s">
        <v>38192</v>
      </c>
      <c r="I19385" s="197" t="s">
        <v>30</v>
      </c>
      <c r="J19385" s="197" t="n">
        <v>33392.28</v>
      </c>
    </row>
    <row r="19386" customFormat="false" ht="12.75" hidden="true" customHeight="false" outlineLevel="0" collapsed="false">
      <c r="A19386" s="197" t="s">
        <v>38200</v>
      </c>
      <c r="B19386" s="197" t="str">
        <f aca="false">C19386&amp;D19386&amp;E19386&amp;F19386&amp;G19386&amp;H19386</f>
        <v>TRANSFORMADOR DE DISTRIBUICAO DE 750KVA,ABRIGADA,CLASSE 15KV,A SECO,TENSAO PRIMARIA DE 13,8KV,TENSAO SECUNDARIA DE 220/127V-60HZ,COM ACESSORIOS.FORNECIMENTO E COLOCACAO</v>
      </c>
      <c r="C19386" s="197" t="s">
        <v>38143</v>
      </c>
      <c r="D19386" s="197" t="s">
        <v>38191</v>
      </c>
      <c r="E19386" s="197" t="s">
        <v>38192</v>
      </c>
      <c r="I19386" s="197" t="s">
        <v>30</v>
      </c>
      <c r="J19386" s="197" t="n">
        <v>44011.98</v>
      </c>
    </row>
    <row r="19387" customFormat="false" ht="12.75" hidden="true" customHeight="false" outlineLevel="0" collapsed="false">
      <c r="A19387" s="197" t="s">
        <v>38201</v>
      </c>
      <c r="B19387" s="197" t="str">
        <f aca="false">C19387&amp;D19387&amp;E19387&amp;F19387&amp;G19387&amp;H19387</f>
        <v>TRANSFORMADOR DE DISTRIBUICAO DE 750KVA,ABRIGADA,CLASSE 15KV,A SECO,TENSAO PRIMARIA DE 13,8KV,TENSAO SECUNDARIA DE 220/127V-60HZ,COM ACESSORIOS.FORNECIMENTO E COLOCACAO</v>
      </c>
      <c r="C19387" s="197" t="s">
        <v>38143</v>
      </c>
      <c r="D19387" s="197" t="s">
        <v>38191</v>
      </c>
      <c r="E19387" s="197" t="s">
        <v>38192</v>
      </c>
      <c r="I19387" s="197" t="s">
        <v>30</v>
      </c>
      <c r="J19387" s="197" t="n">
        <v>43987.31</v>
      </c>
    </row>
    <row r="19388" customFormat="false" ht="12.75" hidden="true" customHeight="false" outlineLevel="0" collapsed="false">
      <c r="A19388" s="197" t="s">
        <v>38202</v>
      </c>
      <c r="B19388" s="197" t="str">
        <f aca="false">C19388&amp;D19388&amp;E19388&amp;F19388&amp;G19388&amp;H19388</f>
        <v>TRANSFORMADOR DE DISTRIBUICAO DE 1.000KVA,ABRIGADA,CLASSE 15KV,A SECO,TENSAO PRIMARIA DE 13,8KV,TENSAO SECUNDARIA DE 220/127V-60HZ,COM ACESSORIOS.FORNECIMENTO E COLOCACAO</v>
      </c>
      <c r="C19388" s="197" t="s">
        <v>38146</v>
      </c>
      <c r="D19388" s="197" t="s">
        <v>38187</v>
      </c>
      <c r="E19388" s="197" t="s">
        <v>38188</v>
      </c>
      <c r="I19388" s="197" t="s">
        <v>30</v>
      </c>
      <c r="J19388" s="197" t="n">
        <v>48884.98</v>
      </c>
    </row>
    <row r="19389" customFormat="false" ht="12.75" hidden="true" customHeight="false" outlineLevel="0" collapsed="false">
      <c r="A19389" s="197" t="s">
        <v>38203</v>
      </c>
      <c r="B19389" s="197" t="str">
        <f aca="false">C19389&amp;D19389&amp;E19389&amp;F19389&amp;G19389&amp;H19389</f>
        <v>TRANSFORMADOR DE DISTRIBUICAO DE 1.000KVA,ABRIGADA,CLASSE 15KV,A SECO,TENSAO PRIMARIA DE 13,8KV,TENSAO SECUNDARIA DE 220/127V-60HZ,COM ACESSORIOS.FORNECIMENTO E COLOCACAO</v>
      </c>
      <c r="C19389" s="197" t="s">
        <v>38146</v>
      </c>
      <c r="D19389" s="197" t="s">
        <v>38187</v>
      </c>
      <c r="E19389" s="197" t="s">
        <v>38188</v>
      </c>
      <c r="I19389" s="197" t="s">
        <v>30</v>
      </c>
      <c r="J19389" s="197" t="n">
        <v>48857.85</v>
      </c>
    </row>
    <row r="19390" customFormat="false" ht="12.75" hidden="true" customHeight="false" outlineLevel="0" collapsed="false">
      <c r="A19390" s="197" t="s">
        <v>38204</v>
      </c>
      <c r="B19390" s="197"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197" t="s">
        <v>38205</v>
      </c>
      <c r="D19390" s="197" t="s">
        <v>38206</v>
      </c>
      <c r="E19390" s="197" t="s">
        <v>38207</v>
      </c>
      <c r="F19390" s="197" t="s">
        <v>38208</v>
      </c>
      <c r="I19390" s="197" t="s">
        <v>30</v>
      </c>
      <c r="J19390" s="197" t="n">
        <v>44910.82</v>
      </c>
    </row>
    <row r="19391" customFormat="false" ht="12.75" hidden="true" customHeight="false" outlineLevel="0" collapsed="false">
      <c r="A19391" s="197" t="s">
        <v>38209</v>
      </c>
      <c r="B19391" s="197"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197" t="s">
        <v>38205</v>
      </c>
      <c r="D19391" s="197" t="s">
        <v>38206</v>
      </c>
      <c r="E19391" s="197" t="s">
        <v>38207</v>
      </c>
      <c r="F19391" s="197" t="s">
        <v>38208</v>
      </c>
      <c r="I19391" s="197" t="s">
        <v>30</v>
      </c>
      <c r="J19391" s="197" t="n">
        <v>44910.82</v>
      </c>
    </row>
    <row r="19392" customFormat="false" ht="12.75" hidden="true" customHeight="false" outlineLevel="0" collapsed="false">
      <c r="A19392" s="197" t="s">
        <v>38210</v>
      </c>
      <c r="B19392" s="197"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197" t="s">
        <v>38205</v>
      </c>
      <c r="D19392" s="197" t="s">
        <v>38206</v>
      </c>
      <c r="E19392" s="197" t="s">
        <v>38211</v>
      </c>
      <c r="F19392" s="197" t="s">
        <v>38212</v>
      </c>
      <c r="I19392" s="197" t="s">
        <v>30</v>
      </c>
      <c r="J19392" s="197" t="n">
        <v>40460.94</v>
      </c>
    </row>
    <row r="19393" customFormat="false" ht="12.75" hidden="true" customHeight="false" outlineLevel="0" collapsed="false">
      <c r="A19393" s="197" t="s">
        <v>38213</v>
      </c>
      <c r="B19393" s="197"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197" t="s">
        <v>38205</v>
      </c>
      <c r="D19393" s="197" t="s">
        <v>38206</v>
      </c>
      <c r="E19393" s="197" t="s">
        <v>38211</v>
      </c>
      <c r="F19393" s="197" t="s">
        <v>38212</v>
      </c>
      <c r="I19393" s="197" t="s">
        <v>30</v>
      </c>
      <c r="J19393" s="197" t="n">
        <v>40460.94</v>
      </c>
    </row>
    <row r="19394" customFormat="false" ht="12.75" hidden="true" customHeight="false" outlineLevel="0" collapsed="false">
      <c r="A19394" s="197" t="s">
        <v>38214</v>
      </c>
      <c r="B19394" s="197"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197" t="s">
        <v>38215</v>
      </c>
      <c r="D19394" s="197" t="s">
        <v>38206</v>
      </c>
      <c r="E19394" s="197" t="s">
        <v>38207</v>
      </c>
      <c r="F19394" s="197" t="s">
        <v>38208</v>
      </c>
      <c r="I19394" s="197" t="s">
        <v>30</v>
      </c>
      <c r="J19394" s="197" t="n">
        <v>42496.35</v>
      </c>
    </row>
    <row r="19395" customFormat="false" ht="12.75" hidden="true" customHeight="false" outlineLevel="0" collapsed="false">
      <c r="A19395" s="197" t="s">
        <v>38216</v>
      </c>
      <c r="B19395" s="197"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197" t="s">
        <v>38215</v>
      </c>
      <c r="D19395" s="197" t="s">
        <v>38206</v>
      </c>
      <c r="E19395" s="197" t="s">
        <v>38207</v>
      </c>
      <c r="F19395" s="197" t="s">
        <v>38208</v>
      </c>
      <c r="I19395" s="197" t="s">
        <v>30</v>
      </c>
      <c r="J19395" s="197" t="n">
        <v>42496.35</v>
      </c>
    </row>
    <row r="19396" customFormat="false" ht="12.75" hidden="true" customHeight="false" outlineLevel="0" collapsed="false">
      <c r="A19396" s="197" t="s">
        <v>38217</v>
      </c>
      <c r="B19396" s="197"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197" t="s">
        <v>38215</v>
      </c>
      <c r="D19396" s="197" t="s">
        <v>38206</v>
      </c>
      <c r="E19396" s="197" t="s">
        <v>38211</v>
      </c>
      <c r="F19396" s="197" t="s">
        <v>38212</v>
      </c>
      <c r="I19396" s="197" t="s">
        <v>30</v>
      </c>
      <c r="J19396" s="197" t="n">
        <v>39744.02</v>
      </c>
    </row>
    <row r="19397" customFormat="false" ht="12.75" hidden="true" customHeight="false" outlineLevel="0" collapsed="false">
      <c r="A19397" s="197" t="s">
        <v>38218</v>
      </c>
      <c r="B19397" s="197"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197" t="s">
        <v>38215</v>
      </c>
      <c r="D19397" s="197" t="s">
        <v>38206</v>
      </c>
      <c r="E19397" s="197" t="s">
        <v>38211</v>
      </c>
      <c r="F19397" s="197" t="s">
        <v>38212</v>
      </c>
      <c r="I19397" s="197" t="s">
        <v>30</v>
      </c>
      <c r="J19397" s="197" t="n">
        <v>39744.02</v>
      </c>
    </row>
    <row r="19398" customFormat="false" ht="12.75" hidden="true" customHeight="false" outlineLevel="0" collapsed="false">
      <c r="A19398" s="197" t="s">
        <v>38219</v>
      </c>
      <c r="B19398" s="197"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197" t="s">
        <v>38205</v>
      </c>
      <c r="D19398" s="197" t="s">
        <v>38206</v>
      </c>
      <c r="E19398" s="197" t="s">
        <v>38207</v>
      </c>
      <c r="F19398" s="197" t="s">
        <v>38220</v>
      </c>
      <c r="I19398" s="197" t="s">
        <v>30</v>
      </c>
      <c r="J19398" s="197" t="n">
        <v>53171.94</v>
      </c>
    </row>
    <row r="19399" customFormat="false" ht="12.75" hidden="true" customHeight="false" outlineLevel="0" collapsed="false">
      <c r="A19399" s="197" t="s">
        <v>38221</v>
      </c>
      <c r="B19399" s="197"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197" t="s">
        <v>38205</v>
      </c>
      <c r="D19399" s="197" t="s">
        <v>38206</v>
      </c>
      <c r="E19399" s="197" t="s">
        <v>38207</v>
      </c>
      <c r="F19399" s="197" t="s">
        <v>38220</v>
      </c>
      <c r="I19399" s="197" t="s">
        <v>30</v>
      </c>
      <c r="J19399" s="197" t="n">
        <v>53171.94</v>
      </c>
    </row>
    <row r="19400" customFormat="false" ht="12.75" hidden="true" customHeight="false" outlineLevel="0" collapsed="false">
      <c r="A19400" s="197" t="s">
        <v>38222</v>
      </c>
      <c r="B19400" s="197"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197" t="s">
        <v>38205</v>
      </c>
      <c r="D19400" s="197" t="s">
        <v>38206</v>
      </c>
      <c r="E19400" s="197" t="s">
        <v>38211</v>
      </c>
      <c r="F19400" s="197" t="s">
        <v>38223</v>
      </c>
      <c r="I19400" s="197" t="s">
        <v>30</v>
      </c>
      <c r="J19400" s="197" t="n">
        <v>47197.57</v>
      </c>
    </row>
    <row r="19401" customFormat="false" ht="12.75" hidden="true" customHeight="false" outlineLevel="0" collapsed="false">
      <c r="A19401" s="197" t="s">
        <v>38224</v>
      </c>
      <c r="B19401" s="197"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197" t="s">
        <v>38205</v>
      </c>
      <c r="D19401" s="197" t="s">
        <v>38206</v>
      </c>
      <c r="E19401" s="197" t="s">
        <v>38211</v>
      </c>
      <c r="F19401" s="197" t="s">
        <v>38223</v>
      </c>
      <c r="I19401" s="197" t="s">
        <v>30</v>
      </c>
      <c r="J19401" s="197" t="n">
        <v>47197.57</v>
      </c>
    </row>
    <row r="19402" customFormat="false" ht="12.75" hidden="true" customHeight="false" outlineLevel="0" collapsed="false">
      <c r="A19402" s="197" t="s">
        <v>38225</v>
      </c>
      <c r="B19402" s="197"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197" t="s">
        <v>38215</v>
      </c>
      <c r="D19402" s="197" t="s">
        <v>38206</v>
      </c>
      <c r="E19402" s="197" t="s">
        <v>38207</v>
      </c>
      <c r="F19402" s="197" t="s">
        <v>38220</v>
      </c>
      <c r="I19402" s="197" t="s">
        <v>30</v>
      </c>
      <c r="J19402" s="197" t="n">
        <v>49772.73</v>
      </c>
    </row>
    <row r="19403" customFormat="false" ht="12.75" hidden="true" customHeight="false" outlineLevel="0" collapsed="false">
      <c r="A19403" s="197" t="s">
        <v>38226</v>
      </c>
      <c r="B19403" s="197"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197" t="s">
        <v>38215</v>
      </c>
      <c r="D19403" s="197" t="s">
        <v>38206</v>
      </c>
      <c r="E19403" s="197" t="s">
        <v>38207</v>
      </c>
      <c r="F19403" s="197" t="s">
        <v>38220</v>
      </c>
      <c r="I19403" s="197" t="s">
        <v>30</v>
      </c>
      <c r="J19403" s="197" t="n">
        <v>49772.73</v>
      </c>
    </row>
    <row r="19404" customFormat="false" ht="12.75" hidden="true" customHeight="false" outlineLevel="0" collapsed="false">
      <c r="A19404" s="197" t="s">
        <v>38227</v>
      </c>
      <c r="B19404" s="197"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197" t="s">
        <v>38215</v>
      </c>
      <c r="D19404" s="197" t="s">
        <v>38206</v>
      </c>
      <c r="E19404" s="197" t="s">
        <v>38211</v>
      </c>
      <c r="F19404" s="197" t="s">
        <v>38223</v>
      </c>
      <c r="I19404" s="197" t="s">
        <v>30</v>
      </c>
      <c r="J19404" s="197" t="n">
        <v>49162.93</v>
      </c>
    </row>
    <row r="19405" customFormat="false" ht="12.75" hidden="true" customHeight="false" outlineLevel="0" collapsed="false">
      <c r="A19405" s="197" t="s">
        <v>38228</v>
      </c>
      <c r="B19405" s="197"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197" t="s">
        <v>38215</v>
      </c>
      <c r="D19405" s="197" t="s">
        <v>38206</v>
      </c>
      <c r="E19405" s="197" t="s">
        <v>38211</v>
      </c>
      <c r="F19405" s="197" t="s">
        <v>38223</v>
      </c>
      <c r="I19405" s="197" t="s">
        <v>30</v>
      </c>
      <c r="J19405" s="197" t="n">
        <v>49162.93</v>
      </c>
    </row>
    <row r="19406" customFormat="false" ht="12.75" hidden="true" customHeight="false" outlineLevel="0" collapsed="false">
      <c r="A19406" s="197" t="s">
        <v>38229</v>
      </c>
      <c r="B19406" s="197"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197" t="s">
        <v>38205</v>
      </c>
      <c r="D19406" s="197" t="s">
        <v>38206</v>
      </c>
      <c r="E19406" s="197" t="s">
        <v>38207</v>
      </c>
      <c r="F19406" s="197" t="s">
        <v>38230</v>
      </c>
      <c r="I19406" s="197" t="s">
        <v>30</v>
      </c>
      <c r="J19406" s="197" t="n">
        <v>60419.48</v>
      </c>
    </row>
    <row r="19407" customFormat="false" ht="12.75" hidden="true" customHeight="false" outlineLevel="0" collapsed="false">
      <c r="A19407" s="197" t="s">
        <v>38231</v>
      </c>
      <c r="B19407" s="197"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197" t="s">
        <v>38205</v>
      </c>
      <c r="D19407" s="197" t="s">
        <v>38206</v>
      </c>
      <c r="E19407" s="197" t="s">
        <v>38207</v>
      </c>
      <c r="F19407" s="197" t="s">
        <v>38230</v>
      </c>
      <c r="I19407" s="197" t="s">
        <v>30</v>
      </c>
      <c r="J19407" s="197" t="n">
        <v>60419.48</v>
      </c>
    </row>
    <row r="19408" customFormat="false" ht="12.75" hidden="true" customHeight="false" outlineLevel="0" collapsed="false">
      <c r="A19408" s="197" t="s">
        <v>38232</v>
      </c>
      <c r="B19408" s="197"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197" t="s">
        <v>38205</v>
      </c>
      <c r="D19408" s="197" t="s">
        <v>38206</v>
      </c>
      <c r="E19408" s="197" t="s">
        <v>38211</v>
      </c>
      <c r="F19408" s="197" t="s">
        <v>38233</v>
      </c>
      <c r="I19408" s="197" t="s">
        <v>30</v>
      </c>
      <c r="J19408" s="197" t="n">
        <v>51832.86</v>
      </c>
    </row>
    <row r="19409" customFormat="false" ht="12.75" hidden="true" customHeight="false" outlineLevel="0" collapsed="false">
      <c r="A19409" s="197" t="s">
        <v>38234</v>
      </c>
      <c r="B19409" s="197"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197" t="s">
        <v>38205</v>
      </c>
      <c r="D19409" s="197" t="s">
        <v>38206</v>
      </c>
      <c r="E19409" s="197" t="s">
        <v>38211</v>
      </c>
      <c r="F19409" s="197" t="s">
        <v>38233</v>
      </c>
      <c r="I19409" s="197" t="s">
        <v>30</v>
      </c>
      <c r="J19409" s="197" t="n">
        <v>51832.86</v>
      </c>
    </row>
    <row r="19410" customFormat="false" ht="12.75" hidden="true" customHeight="false" outlineLevel="0" collapsed="false">
      <c r="A19410" s="197" t="s">
        <v>38235</v>
      </c>
      <c r="B19410" s="197"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197" t="s">
        <v>38215</v>
      </c>
      <c r="D19410" s="197" t="s">
        <v>38206</v>
      </c>
      <c r="E19410" s="197" t="s">
        <v>38207</v>
      </c>
      <c r="F19410" s="197" t="s">
        <v>38230</v>
      </c>
      <c r="I19410" s="197" t="s">
        <v>30</v>
      </c>
      <c r="J19410" s="197" t="n">
        <v>55252.68</v>
      </c>
    </row>
    <row r="19411" customFormat="false" ht="12.75" hidden="true" customHeight="false" outlineLevel="0" collapsed="false">
      <c r="A19411" s="197" t="s">
        <v>38236</v>
      </c>
      <c r="B19411" s="197"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197" t="s">
        <v>38215</v>
      </c>
      <c r="D19411" s="197" t="s">
        <v>38206</v>
      </c>
      <c r="E19411" s="197" t="s">
        <v>38207</v>
      </c>
      <c r="F19411" s="197" t="s">
        <v>38230</v>
      </c>
      <c r="I19411" s="197" t="s">
        <v>30</v>
      </c>
      <c r="J19411" s="197" t="n">
        <v>55252.68</v>
      </c>
    </row>
    <row r="19412" customFormat="false" ht="12.75" hidden="true" customHeight="false" outlineLevel="0" collapsed="false">
      <c r="A19412" s="197" t="s">
        <v>38237</v>
      </c>
      <c r="B19412" s="197"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197" t="s">
        <v>38215</v>
      </c>
      <c r="D19412" s="197" t="s">
        <v>38206</v>
      </c>
      <c r="E19412" s="197" t="s">
        <v>38211</v>
      </c>
      <c r="F19412" s="197" t="s">
        <v>38233</v>
      </c>
      <c r="I19412" s="197" t="s">
        <v>30</v>
      </c>
      <c r="J19412" s="197" t="n">
        <v>50802.8</v>
      </c>
    </row>
    <row r="19413" customFormat="false" ht="12.75" hidden="true" customHeight="false" outlineLevel="0" collapsed="false">
      <c r="A19413" s="197" t="s">
        <v>38238</v>
      </c>
      <c r="B19413" s="197"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197" t="s">
        <v>38215</v>
      </c>
      <c r="D19413" s="197" t="s">
        <v>38206</v>
      </c>
      <c r="E19413" s="197" t="s">
        <v>38211</v>
      </c>
      <c r="F19413" s="197" t="s">
        <v>38233</v>
      </c>
      <c r="I19413" s="197" t="s">
        <v>30</v>
      </c>
      <c r="J19413" s="197" t="n">
        <v>50802.8</v>
      </c>
    </row>
    <row r="19414" customFormat="false" ht="12.75" hidden="true" customHeight="false" outlineLevel="0" collapsed="false">
      <c r="A19414" s="197" t="s">
        <v>38239</v>
      </c>
      <c r="B19414" s="197"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197" t="s">
        <v>38205</v>
      </c>
      <c r="D19414" s="197" t="s">
        <v>38206</v>
      </c>
      <c r="E19414" s="197" t="s">
        <v>38207</v>
      </c>
      <c r="F19414" s="197" t="s">
        <v>38240</v>
      </c>
      <c r="G19414" s="197" t="s">
        <v>4378</v>
      </c>
      <c r="I19414" s="197" t="s">
        <v>30</v>
      </c>
      <c r="J19414" s="197" t="n">
        <v>70580.04</v>
      </c>
    </row>
    <row r="19415" customFormat="false" ht="12.75" hidden="true" customHeight="false" outlineLevel="0" collapsed="false">
      <c r="A19415" s="197" t="s">
        <v>38241</v>
      </c>
      <c r="B19415" s="197"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197" t="s">
        <v>38205</v>
      </c>
      <c r="D19415" s="197" t="s">
        <v>38206</v>
      </c>
      <c r="E19415" s="197" t="s">
        <v>38207</v>
      </c>
      <c r="F19415" s="197" t="s">
        <v>38240</v>
      </c>
      <c r="G19415" s="197" t="s">
        <v>4378</v>
      </c>
      <c r="I19415" s="197" t="s">
        <v>30</v>
      </c>
      <c r="J19415" s="197" t="n">
        <v>70580.04</v>
      </c>
    </row>
    <row r="19416" customFormat="false" ht="12.75" hidden="true" customHeight="false" outlineLevel="0" collapsed="false">
      <c r="A19416" s="197" t="s">
        <v>38242</v>
      </c>
      <c r="B19416" s="197"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197" t="s">
        <v>38205</v>
      </c>
      <c r="D19416" s="197" t="s">
        <v>38206</v>
      </c>
      <c r="E19416" s="197" t="s">
        <v>38211</v>
      </c>
      <c r="F19416" s="197" t="s">
        <v>38243</v>
      </c>
      <c r="I19416" s="197" t="s">
        <v>30</v>
      </c>
      <c r="J19416" s="197" t="n">
        <v>58713.69</v>
      </c>
    </row>
    <row r="19417" customFormat="false" ht="12.75" hidden="true" customHeight="false" outlineLevel="0" collapsed="false">
      <c r="A19417" s="197" t="s">
        <v>38244</v>
      </c>
      <c r="B19417" s="197"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197" t="s">
        <v>38205</v>
      </c>
      <c r="D19417" s="197" t="s">
        <v>38206</v>
      </c>
      <c r="E19417" s="197" t="s">
        <v>38211</v>
      </c>
      <c r="F19417" s="197" t="s">
        <v>38243</v>
      </c>
      <c r="I19417" s="197" t="s">
        <v>30</v>
      </c>
      <c r="J19417" s="197" t="n">
        <v>58713.69</v>
      </c>
    </row>
    <row r="19418" customFormat="false" ht="12.75" hidden="true" customHeight="false" outlineLevel="0" collapsed="false">
      <c r="A19418" s="197" t="s">
        <v>38245</v>
      </c>
      <c r="B19418" s="197"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197" t="s">
        <v>38215</v>
      </c>
      <c r="D19418" s="197" t="s">
        <v>38206</v>
      </c>
      <c r="E19418" s="197" t="s">
        <v>38207</v>
      </c>
      <c r="F19418" s="197" t="s">
        <v>38240</v>
      </c>
      <c r="G19418" s="197" t="s">
        <v>4378</v>
      </c>
      <c r="I19418" s="197" t="s">
        <v>30</v>
      </c>
      <c r="J19418" s="197" t="n">
        <v>62265.36</v>
      </c>
    </row>
    <row r="19419" customFormat="false" ht="12.75" hidden="true" customHeight="false" outlineLevel="0" collapsed="false">
      <c r="A19419" s="197" t="s">
        <v>38246</v>
      </c>
      <c r="B19419" s="197"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197" t="s">
        <v>38215</v>
      </c>
      <c r="D19419" s="197" t="s">
        <v>38206</v>
      </c>
      <c r="E19419" s="197" t="s">
        <v>38207</v>
      </c>
      <c r="F19419" s="197" t="s">
        <v>38240</v>
      </c>
      <c r="G19419" s="197" t="s">
        <v>4378</v>
      </c>
      <c r="I19419" s="197" t="s">
        <v>30</v>
      </c>
      <c r="J19419" s="197" t="n">
        <v>62265.36</v>
      </c>
    </row>
    <row r="19420" customFormat="false" ht="12.75" hidden="true" customHeight="false" outlineLevel="0" collapsed="false">
      <c r="A19420" s="197" t="s">
        <v>38247</v>
      </c>
      <c r="B19420" s="197"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197" t="s">
        <v>38215</v>
      </c>
      <c r="D19420" s="197" t="s">
        <v>38206</v>
      </c>
      <c r="E19420" s="197" t="s">
        <v>38211</v>
      </c>
      <c r="F19420" s="197" t="s">
        <v>38243</v>
      </c>
      <c r="I19420" s="197" t="s">
        <v>30</v>
      </c>
      <c r="J19420" s="197" t="n">
        <v>57106.79</v>
      </c>
    </row>
    <row r="19421" customFormat="false" ht="12.75" hidden="true" customHeight="false" outlineLevel="0" collapsed="false">
      <c r="A19421" s="197" t="s">
        <v>38248</v>
      </c>
      <c r="B19421" s="197"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197" t="s">
        <v>38215</v>
      </c>
      <c r="D19421" s="197" t="s">
        <v>38206</v>
      </c>
      <c r="E19421" s="197" t="s">
        <v>38211</v>
      </c>
      <c r="F19421" s="197" t="s">
        <v>38243</v>
      </c>
      <c r="I19421" s="197" t="s">
        <v>30</v>
      </c>
      <c r="J19421" s="197" t="n">
        <v>57106.79</v>
      </c>
    </row>
    <row r="19422" customFormat="false" ht="12.75" hidden="true" customHeight="false" outlineLevel="0" collapsed="false">
      <c r="A19422" s="197" t="s">
        <v>38249</v>
      </c>
      <c r="B19422" s="197"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197" t="s">
        <v>38205</v>
      </c>
      <c r="D19422" s="197" t="s">
        <v>38206</v>
      </c>
      <c r="E19422" s="197" t="s">
        <v>38207</v>
      </c>
      <c r="F19422" s="197" t="s">
        <v>38250</v>
      </c>
      <c r="G19422" s="197" t="s">
        <v>4378</v>
      </c>
      <c r="I19422" s="197" t="s">
        <v>30</v>
      </c>
      <c r="J19422" s="197" t="n">
        <v>118630.51</v>
      </c>
    </row>
    <row r="19423" customFormat="false" ht="12.75" hidden="true" customHeight="false" outlineLevel="0" collapsed="false">
      <c r="A19423" s="197" t="s">
        <v>38251</v>
      </c>
      <c r="B19423" s="197"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197" t="s">
        <v>38205</v>
      </c>
      <c r="D19423" s="197" t="s">
        <v>38206</v>
      </c>
      <c r="E19423" s="197" t="s">
        <v>38207</v>
      </c>
      <c r="F19423" s="197" t="s">
        <v>38250</v>
      </c>
      <c r="G19423" s="197" t="s">
        <v>4378</v>
      </c>
      <c r="I19423" s="197" t="s">
        <v>30</v>
      </c>
      <c r="J19423" s="197" t="n">
        <v>118630.51</v>
      </c>
    </row>
    <row r="19424" customFormat="false" ht="12.75" hidden="true" customHeight="false" outlineLevel="0" collapsed="false">
      <c r="A19424" s="197" t="s">
        <v>38252</v>
      </c>
      <c r="B19424" s="197"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197" t="s">
        <v>38205</v>
      </c>
      <c r="D19424" s="197" t="s">
        <v>38206</v>
      </c>
      <c r="E19424" s="197" t="s">
        <v>38211</v>
      </c>
      <c r="F19424" s="197" t="s">
        <v>38253</v>
      </c>
      <c r="I19424" s="197" t="s">
        <v>30</v>
      </c>
      <c r="J19424" s="197" t="n">
        <v>104753.47</v>
      </c>
    </row>
    <row r="19425" customFormat="false" ht="12.75" hidden="true" customHeight="false" outlineLevel="0" collapsed="false">
      <c r="A19425" s="197" t="s">
        <v>38254</v>
      </c>
      <c r="B19425" s="197"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197" t="s">
        <v>38205</v>
      </c>
      <c r="D19425" s="197" t="s">
        <v>38206</v>
      </c>
      <c r="E19425" s="197" t="s">
        <v>38211</v>
      </c>
      <c r="F19425" s="197" t="s">
        <v>38253</v>
      </c>
      <c r="I19425" s="197" t="s">
        <v>30</v>
      </c>
      <c r="J19425" s="197" t="n">
        <v>104753.47</v>
      </c>
    </row>
    <row r="19426" customFormat="false" ht="12.75" hidden="true" customHeight="false" outlineLevel="0" collapsed="false">
      <c r="A19426" s="197" t="s">
        <v>38255</v>
      </c>
      <c r="B19426" s="197"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197" t="s">
        <v>38215</v>
      </c>
      <c r="D19426" s="197" t="s">
        <v>38206</v>
      </c>
      <c r="E19426" s="197" t="s">
        <v>38207</v>
      </c>
      <c r="F19426" s="197" t="s">
        <v>38250</v>
      </c>
      <c r="G19426" s="197" t="s">
        <v>4378</v>
      </c>
      <c r="I19426" s="197" t="s">
        <v>30</v>
      </c>
      <c r="J19426" s="197" t="n">
        <v>111659.03</v>
      </c>
    </row>
    <row r="19427" customFormat="false" ht="12.75" hidden="true" customHeight="false" outlineLevel="0" collapsed="false">
      <c r="A19427" s="197" t="s">
        <v>38256</v>
      </c>
      <c r="B19427" s="197"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197" t="s">
        <v>38215</v>
      </c>
      <c r="D19427" s="197" t="s">
        <v>38206</v>
      </c>
      <c r="E19427" s="197" t="s">
        <v>38207</v>
      </c>
      <c r="F19427" s="197" t="s">
        <v>38250</v>
      </c>
      <c r="G19427" s="197" t="s">
        <v>4378</v>
      </c>
      <c r="I19427" s="197" t="s">
        <v>30</v>
      </c>
      <c r="J19427" s="197" t="n">
        <v>111659.03</v>
      </c>
    </row>
    <row r="19428" customFormat="false" ht="12.75" hidden="true" customHeight="false" outlineLevel="0" collapsed="false">
      <c r="A19428" s="197" t="s">
        <v>38257</v>
      </c>
      <c r="B19428" s="197"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197" t="s">
        <v>38215</v>
      </c>
      <c r="D19428" s="197" t="s">
        <v>38206</v>
      </c>
      <c r="E19428" s="197" t="s">
        <v>38211</v>
      </c>
      <c r="F19428" s="197" t="s">
        <v>38253</v>
      </c>
      <c r="I19428" s="197" t="s">
        <v>30</v>
      </c>
      <c r="J19428" s="197" t="n">
        <v>103006.48</v>
      </c>
    </row>
    <row r="19429" customFormat="false" ht="12.75" hidden="true" customHeight="false" outlineLevel="0" collapsed="false">
      <c r="A19429" s="197" t="s">
        <v>38258</v>
      </c>
      <c r="B19429" s="197"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197" t="s">
        <v>38215</v>
      </c>
      <c r="D19429" s="197" t="s">
        <v>38206</v>
      </c>
      <c r="E19429" s="197" t="s">
        <v>38211</v>
      </c>
      <c r="F19429" s="197" t="s">
        <v>38253</v>
      </c>
      <c r="I19429" s="197" t="s">
        <v>30</v>
      </c>
      <c r="J19429" s="197" t="n">
        <v>103006.48</v>
      </c>
    </row>
    <row r="19430" customFormat="false" ht="12.75" hidden="true" customHeight="false" outlineLevel="0" collapsed="false">
      <c r="A19430" s="197" t="s">
        <v>38259</v>
      </c>
      <c r="B19430" s="197"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197" t="s">
        <v>38205</v>
      </c>
      <c r="D19430" s="197" t="s">
        <v>38206</v>
      </c>
      <c r="E19430" s="197" t="s">
        <v>38207</v>
      </c>
      <c r="F19430" s="197" t="s">
        <v>38260</v>
      </c>
      <c r="G19430" s="197" t="s">
        <v>4378</v>
      </c>
      <c r="I19430" s="197" t="s">
        <v>30</v>
      </c>
      <c r="J19430" s="197" t="n">
        <v>154756.94</v>
      </c>
    </row>
    <row r="19431" customFormat="false" ht="12.75" hidden="true" customHeight="false" outlineLevel="0" collapsed="false">
      <c r="A19431" s="197" t="s">
        <v>38261</v>
      </c>
      <c r="B19431" s="197"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197" t="s">
        <v>38205</v>
      </c>
      <c r="D19431" s="197" t="s">
        <v>38206</v>
      </c>
      <c r="E19431" s="197" t="s">
        <v>38207</v>
      </c>
      <c r="F19431" s="197" t="s">
        <v>38260</v>
      </c>
      <c r="G19431" s="197" t="s">
        <v>4378</v>
      </c>
      <c r="I19431" s="197" t="s">
        <v>30</v>
      </c>
      <c r="J19431" s="197" t="n">
        <v>154756.94</v>
      </c>
    </row>
    <row r="19432" customFormat="false" ht="12.75" hidden="true" customHeight="false" outlineLevel="0" collapsed="false">
      <c r="A19432" s="197" t="s">
        <v>38262</v>
      </c>
      <c r="B19432" s="197"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197" t="s">
        <v>38205</v>
      </c>
      <c r="D19432" s="197" t="s">
        <v>38206</v>
      </c>
      <c r="E19432" s="197" t="s">
        <v>38211</v>
      </c>
      <c r="F19432" s="197" t="s">
        <v>38263</v>
      </c>
      <c r="I19432" s="197" t="s">
        <v>30</v>
      </c>
      <c r="J19432" s="197" t="n">
        <v>139696.57</v>
      </c>
    </row>
    <row r="19433" customFormat="false" ht="12.75" hidden="true" customHeight="false" outlineLevel="0" collapsed="false">
      <c r="A19433" s="197" t="s">
        <v>38264</v>
      </c>
      <c r="B19433" s="197"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197" t="s">
        <v>38205</v>
      </c>
      <c r="D19433" s="197" t="s">
        <v>38206</v>
      </c>
      <c r="E19433" s="197" t="s">
        <v>38211</v>
      </c>
      <c r="F19433" s="197" t="s">
        <v>38263</v>
      </c>
      <c r="I19433" s="197" t="s">
        <v>30</v>
      </c>
      <c r="J19433" s="197" t="n">
        <v>139696.57</v>
      </c>
    </row>
    <row r="19434" customFormat="false" ht="12.75" hidden="true" customHeight="false" outlineLevel="0" collapsed="false">
      <c r="A19434" s="197" t="s">
        <v>38265</v>
      </c>
      <c r="B19434" s="197"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197" t="s">
        <v>38215</v>
      </c>
      <c r="D19434" s="197" t="s">
        <v>38206</v>
      </c>
      <c r="E19434" s="197" t="s">
        <v>38207</v>
      </c>
      <c r="F19434" s="197" t="s">
        <v>38260</v>
      </c>
      <c r="G19434" s="197" t="s">
        <v>4378</v>
      </c>
      <c r="I19434" s="197" t="s">
        <v>30</v>
      </c>
      <c r="J19434" s="197" t="n">
        <v>154756.94</v>
      </c>
    </row>
    <row r="19435" customFormat="false" ht="12.75" hidden="true" customHeight="false" outlineLevel="0" collapsed="false">
      <c r="A19435" s="197" t="s">
        <v>38266</v>
      </c>
      <c r="B19435" s="197"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197" t="s">
        <v>38215</v>
      </c>
      <c r="D19435" s="197" t="s">
        <v>38206</v>
      </c>
      <c r="E19435" s="197" t="s">
        <v>38207</v>
      </c>
      <c r="F19435" s="197" t="s">
        <v>38260</v>
      </c>
      <c r="G19435" s="197" t="s">
        <v>4378</v>
      </c>
      <c r="I19435" s="197" t="s">
        <v>30</v>
      </c>
      <c r="J19435" s="197" t="n">
        <v>154756.94</v>
      </c>
    </row>
    <row r="19436" customFormat="false" ht="12.75" hidden="true" customHeight="false" outlineLevel="0" collapsed="false">
      <c r="A19436" s="197" t="s">
        <v>38267</v>
      </c>
      <c r="B19436" s="197"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197" t="s">
        <v>38215</v>
      </c>
      <c r="D19436" s="197" t="s">
        <v>38206</v>
      </c>
      <c r="E19436" s="197" t="s">
        <v>38211</v>
      </c>
      <c r="F19436" s="197" t="s">
        <v>38263</v>
      </c>
      <c r="I19436" s="197" t="s">
        <v>30</v>
      </c>
      <c r="J19436" s="197" t="n">
        <v>139696.57</v>
      </c>
    </row>
    <row r="19437" customFormat="false" ht="12.75" hidden="true" customHeight="false" outlineLevel="0" collapsed="false">
      <c r="A19437" s="197" t="s">
        <v>38268</v>
      </c>
      <c r="B19437" s="197"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197" t="s">
        <v>38215</v>
      </c>
      <c r="D19437" s="197" t="s">
        <v>38206</v>
      </c>
      <c r="E19437" s="197" t="s">
        <v>38211</v>
      </c>
      <c r="F19437" s="197" t="s">
        <v>38263</v>
      </c>
      <c r="I19437" s="197" t="s">
        <v>30</v>
      </c>
      <c r="J19437" s="197" t="n">
        <v>139696.57</v>
      </c>
    </row>
    <row r="19438" customFormat="false" ht="12.75" hidden="true" customHeight="false" outlineLevel="0" collapsed="false">
      <c r="A19438" s="197" t="s">
        <v>38269</v>
      </c>
      <c r="B19438" s="197"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197" t="s">
        <v>38205</v>
      </c>
      <c r="D19438" s="197" t="s">
        <v>38206</v>
      </c>
      <c r="E19438" s="197" t="s">
        <v>38207</v>
      </c>
      <c r="F19438" s="197" t="s">
        <v>38270</v>
      </c>
      <c r="G19438" s="197" t="s">
        <v>4378</v>
      </c>
      <c r="I19438" s="197" t="s">
        <v>30</v>
      </c>
      <c r="J19438" s="197" t="n">
        <v>190000</v>
      </c>
    </row>
    <row r="19439" customFormat="false" ht="12.75" hidden="true" customHeight="false" outlineLevel="0" collapsed="false">
      <c r="A19439" s="197" t="s">
        <v>38271</v>
      </c>
      <c r="B19439" s="197"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197" t="s">
        <v>38205</v>
      </c>
      <c r="D19439" s="197" t="s">
        <v>38206</v>
      </c>
      <c r="E19439" s="197" t="s">
        <v>38207</v>
      </c>
      <c r="F19439" s="197" t="s">
        <v>38270</v>
      </c>
      <c r="G19439" s="197" t="s">
        <v>4378</v>
      </c>
      <c r="I19439" s="197" t="s">
        <v>30</v>
      </c>
      <c r="J19439" s="197" t="n">
        <v>190000</v>
      </c>
    </row>
    <row r="19440" customFormat="false" ht="12.75" hidden="true" customHeight="false" outlineLevel="0" collapsed="false">
      <c r="A19440" s="197" t="s">
        <v>38272</v>
      </c>
      <c r="B19440" s="197"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197" t="s">
        <v>38205</v>
      </c>
      <c r="D19440" s="197" t="s">
        <v>38206</v>
      </c>
      <c r="E19440" s="197" t="s">
        <v>38211</v>
      </c>
      <c r="F19440" s="197" t="s">
        <v>38273</v>
      </c>
      <c r="I19440" s="197" t="s">
        <v>30</v>
      </c>
      <c r="J19440" s="197" t="n">
        <v>170361.19</v>
      </c>
    </row>
    <row r="19441" customFormat="false" ht="12.75" hidden="true" customHeight="false" outlineLevel="0" collapsed="false">
      <c r="A19441" s="197" t="s">
        <v>38274</v>
      </c>
      <c r="B19441" s="197"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197" t="s">
        <v>38205</v>
      </c>
      <c r="D19441" s="197" t="s">
        <v>38206</v>
      </c>
      <c r="E19441" s="197" t="s">
        <v>38211</v>
      </c>
      <c r="F19441" s="197" t="s">
        <v>38273</v>
      </c>
      <c r="I19441" s="197" t="s">
        <v>30</v>
      </c>
      <c r="J19441" s="197" t="n">
        <v>170361.19</v>
      </c>
    </row>
    <row r="19442" customFormat="false" ht="12.75" hidden="true" customHeight="false" outlineLevel="0" collapsed="false">
      <c r="A19442" s="197" t="s">
        <v>38275</v>
      </c>
      <c r="B19442" s="197"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197" t="s">
        <v>38215</v>
      </c>
      <c r="D19442" s="197" t="s">
        <v>38206</v>
      </c>
      <c r="E19442" s="197" t="s">
        <v>38207</v>
      </c>
      <c r="F19442" s="197" t="s">
        <v>38270</v>
      </c>
      <c r="G19442" s="197" t="s">
        <v>4378</v>
      </c>
      <c r="I19442" s="197" t="s">
        <v>30</v>
      </c>
      <c r="J19442" s="197" t="n">
        <v>189367.12</v>
      </c>
    </row>
    <row r="19443" customFormat="false" ht="12.75" hidden="true" customHeight="false" outlineLevel="0" collapsed="false">
      <c r="A19443" s="197" t="s">
        <v>38276</v>
      </c>
      <c r="B19443" s="197"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197" t="s">
        <v>38215</v>
      </c>
      <c r="D19443" s="197" t="s">
        <v>38206</v>
      </c>
      <c r="E19443" s="197" t="s">
        <v>38207</v>
      </c>
      <c r="F19443" s="197" t="s">
        <v>38270</v>
      </c>
      <c r="G19443" s="197" t="s">
        <v>4378</v>
      </c>
      <c r="I19443" s="197" t="s">
        <v>30</v>
      </c>
      <c r="J19443" s="197" t="n">
        <v>189367.12</v>
      </c>
    </row>
    <row r="19444" customFormat="false" ht="12.75" hidden="true" customHeight="false" outlineLevel="0" collapsed="false">
      <c r="A19444" s="197" t="s">
        <v>38277</v>
      </c>
      <c r="B19444" s="197"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197" t="s">
        <v>38215</v>
      </c>
      <c r="D19444" s="197" t="s">
        <v>38206</v>
      </c>
      <c r="E19444" s="197" t="s">
        <v>38278</v>
      </c>
      <c r="F19444" s="197" t="s">
        <v>38279</v>
      </c>
      <c r="I19444" s="197" t="s">
        <v>30</v>
      </c>
      <c r="J19444" s="197" t="n">
        <v>170361.19</v>
      </c>
    </row>
    <row r="19445" customFormat="false" ht="12.75" hidden="true" customHeight="false" outlineLevel="0" collapsed="false">
      <c r="A19445" s="197" t="s">
        <v>38280</v>
      </c>
      <c r="B19445" s="197"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197" t="s">
        <v>38215</v>
      </c>
      <c r="D19445" s="197" t="s">
        <v>38206</v>
      </c>
      <c r="E19445" s="197" t="s">
        <v>38278</v>
      </c>
      <c r="F19445" s="197" t="s">
        <v>38279</v>
      </c>
      <c r="I19445" s="197" t="s">
        <v>30</v>
      </c>
      <c r="J19445" s="197" t="n">
        <v>170361.19</v>
      </c>
    </row>
    <row r="19446" customFormat="false" ht="12.75" hidden="true" customHeight="false" outlineLevel="0" collapsed="false">
      <c r="A19446" s="197" t="s">
        <v>38281</v>
      </c>
      <c r="B19446" s="197"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197" t="s">
        <v>38205</v>
      </c>
      <c r="D19446" s="197" t="s">
        <v>38206</v>
      </c>
      <c r="E19446" s="197" t="s">
        <v>38207</v>
      </c>
      <c r="F19446" s="197" t="s">
        <v>38282</v>
      </c>
      <c r="G19446" s="197" t="s">
        <v>4378</v>
      </c>
      <c r="I19446" s="197" t="s">
        <v>30</v>
      </c>
      <c r="J19446" s="197" t="n">
        <v>265113.97</v>
      </c>
    </row>
    <row r="19447" customFormat="false" ht="12.75" hidden="true" customHeight="false" outlineLevel="0" collapsed="false">
      <c r="A19447" s="197" t="s">
        <v>38283</v>
      </c>
      <c r="B19447" s="197"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197" t="s">
        <v>38205</v>
      </c>
      <c r="D19447" s="197" t="s">
        <v>38206</v>
      </c>
      <c r="E19447" s="197" t="s">
        <v>38207</v>
      </c>
      <c r="F19447" s="197" t="s">
        <v>38282</v>
      </c>
      <c r="G19447" s="197" t="s">
        <v>4378</v>
      </c>
      <c r="I19447" s="197" t="s">
        <v>30</v>
      </c>
      <c r="J19447" s="197" t="n">
        <v>265113.97</v>
      </c>
    </row>
    <row r="19448" customFormat="false" ht="12.75" hidden="true" customHeight="false" outlineLevel="0" collapsed="false">
      <c r="A19448" s="197" t="s">
        <v>38284</v>
      </c>
      <c r="B19448" s="197"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197" t="s">
        <v>38205</v>
      </c>
      <c r="D19448" s="197" t="s">
        <v>38206</v>
      </c>
      <c r="E19448" s="197" t="s">
        <v>38211</v>
      </c>
      <c r="F19448" s="197" t="s">
        <v>38285</v>
      </c>
      <c r="I19448" s="197" t="s">
        <v>30</v>
      </c>
      <c r="J19448" s="197" t="n">
        <v>222424.79</v>
      </c>
    </row>
    <row r="19449" customFormat="false" ht="12.75" hidden="true" customHeight="false" outlineLevel="0" collapsed="false">
      <c r="A19449" s="197" t="s">
        <v>38286</v>
      </c>
      <c r="B19449" s="197"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197" t="s">
        <v>38205</v>
      </c>
      <c r="D19449" s="197" t="s">
        <v>38206</v>
      </c>
      <c r="E19449" s="197" t="s">
        <v>38211</v>
      </c>
      <c r="F19449" s="197" t="s">
        <v>38285</v>
      </c>
      <c r="I19449" s="197" t="s">
        <v>30</v>
      </c>
      <c r="J19449" s="197" t="n">
        <v>222424.79</v>
      </c>
    </row>
    <row r="19450" customFormat="false" ht="12.75" hidden="true" customHeight="false" outlineLevel="0" collapsed="false">
      <c r="A19450" s="197" t="s">
        <v>38287</v>
      </c>
      <c r="B19450" s="197"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197" t="s">
        <v>38215</v>
      </c>
      <c r="D19450" s="197" t="s">
        <v>38206</v>
      </c>
      <c r="E19450" s="197" t="s">
        <v>38207</v>
      </c>
      <c r="F19450" s="197" t="s">
        <v>38282</v>
      </c>
      <c r="G19450" s="197" t="s">
        <v>4378</v>
      </c>
      <c r="I19450" s="197" t="s">
        <v>30</v>
      </c>
      <c r="J19450" s="197" t="n">
        <v>256204.32</v>
      </c>
    </row>
    <row r="19451" customFormat="false" ht="12.75" hidden="true" customHeight="false" outlineLevel="0" collapsed="false">
      <c r="A19451" s="197" t="s">
        <v>38288</v>
      </c>
      <c r="B19451" s="197"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197" t="s">
        <v>38215</v>
      </c>
      <c r="D19451" s="197" t="s">
        <v>38206</v>
      </c>
      <c r="E19451" s="197" t="s">
        <v>38207</v>
      </c>
      <c r="F19451" s="197" t="s">
        <v>38282</v>
      </c>
      <c r="G19451" s="197" t="s">
        <v>4378</v>
      </c>
      <c r="I19451" s="197" t="s">
        <v>30</v>
      </c>
      <c r="J19451" s="197" t="n">
        <v>256204.32</v>
      </c>
    </row>
    <row r="19452" customFormat="false" ht="12.75" hidden="true" customHeight="false" outlineLevel="0" collapsed="false">
      <c r="A19452" s="197" t="s">
        <v>38289</v>
      </c>
      <c r="B19452" s="197"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197" t="s">
        <v>38215</v>
      </c>
      <c r="D19452" s="197" t="s">
        <v>38206</v>
      </c>
      <c r="E19452" s="197" t="s">
        <v>38211</v>
      </c>
      <c r="F19452" s="197" t="s">
        <v>38285</v>
      </c>
      <c r="I19452" s="197" t="s">
        <v>30</v>
      </c>
      <c r="J19452" s="197" t="n">
        <v>222424.79</v>
      </c>
    </row>
    <row r="19453" customFormat="false" ht="12.75" hidden="true" customHeight="false" outlineLevel="0" collapsed="false">
      <c r="A19453" s="197" t="s">
        <v>38290</v>
      </c>
      <c r="B19453" s="197"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197" t="s">
        <v>38215</v>
      </c>
      <c r="D19453" s="197" t="s">
        <v>38206</v>
      </c>
      <c r="E19453" s="197" t="s">
        <v>38211</v>
      </c>
      <c r="F19453" s="197" t="s">
        <v>38285</v>
      </c>
      <c r="I19453" s="197" t="s">
        <v>30</v>
      </c>
      <c r="J19453" s="197" t="n">
        <v>222424.79</v>
      </c>
    </row>
    <row r="19454" customFormat="false" ht="12.75" hidden="true" customHeight="false" outlineLevel="0" collapsed="false">
      <c r="A19454" s="197" t="s">
        <v>38291</v>
      </c>
      <c r="B19454" s="197"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197" t="s">
        <v>38205</v>
      </c>
      <c r="D19454" s="197" t="s">
        <v>38206</v>
      </c>
      <c r="E19454" s="197" t="s">
        <v>38207</v>
      </c>
      <c r="F19454" s="197" t="s">
        <v>38292</v>
      </c>
      <c r="G19454" s="197" t="s">
        <v>5114</v>
      </c>
      <c r="I19454" s="197" t="s">
        <v>30</v>
      </c>
      <c r="J19454" s="197" t="n">
        <v>283513.09</v>
      </c>
    </row>
    <row r="19455" customFormat="false" ht="12.75" hidden="true" customHeight="false" outlineLevel="0" collapsed="false">
      <c r="A19455" s="197" t="s">
        <v>38293</v>
      </c>
      <c r="B19455" s="197"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197" t="s">
        <v>38205</v>
      </c>
      <c r="D19455" s="197" t="s">
        <v>38206</v>
      </c>
      <c r="E19455" s="197" t="s">
        <v>38207</v>
      </c>
      <c r="F19455" s="197" t="s">
        <v>38292</v>
      </c>
      <c r="G19455" s="197" t="s">
        <v>5114</v>
      </c>
      <c r="I19455" s="197" t="s">
        <v>30</v>
      </c>
      <c r="J19455" s="197" t="n">
        <v>283513.09</v>
      </c>
    </row>
    <row r="19456" customFormat="false" ht="12.75" hidden="true" customHeight="false" outlineLevel="0" collapsed="false">
      <c r="A19456" s="197" t="s">
        <v>38294</v>
      </c>
      <c r="B19456" s="197"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197" t="s">
        <v>38205</v>
      </c>
      <c r="D19456" s="197" t="s">
        <v>38206</v>
      </c>
      <c r="E19456" s="197" t="s">
        <v>38211</v>
      </c>
      <c r="F19456" s="197" t="s">
        <v>38295</v>
      </c>
      <c r="I19456" s="197" t="s">
        <v>30</v>
      </c>
      <c r="J19456" s="197" t="n">
        <v>249852.53</v>
      </c>
    </row>
    <row r="19457" customFormat="false" ht="12.75" hidden="true" customHeight="false" outlineLevel="0" collapsed="false">
      <c r="A19457" s="197" t="s">
        <v>38296</v>
      </c>
      <c r="B19457" s="197"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197" t="s">
        <v>38205</v>
      </c>
      <c r="D19457" s="197" t="s">
        <v>38206</v>
      </c>
      <c r="E19457" s="197" t="s">
        <v>38211</v>
      </c>
      <c r="F19457" s="197" t="s">
        <v>38295</v>
      </c>
      <c r="I19457" s="197" t="s">
        <v>30</v>
      </c>
      <c r="J19457" s="197" t="n">
        <v>249852.53</v>
      </c>
    </row>
    <row r="19458" customFormat="false" ht="12.75" hidden="true" customHeight="false" outlineLevel="0" collapsed="false">
      <c r="A19458" s="197" t="s">
        <v>38297</v>
      </c>
      <c r="B19458" s="197"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197" t="s">
        <v>38215</v>
      </c>
      <c r="D19458" s="197" t="s">
        <v>38206</v>
      </c>
      <c r="E19458" s="197" t="s">
        <v>38207</v>
      </c>
      <c r="F19458" s="197" t="s">
        <v>38298</v>
      </c>
      <c r="G19458" s="197" t="s">
        <v>4378</v>
      </c>
      <c r="I19458" s="197" t="s">
        <v>30</v>
      </c>
      <c r="J19458" s="197" t="n">
        <v>263441.15</v>
      </c>
    </row>
    <row r="19459" customFormat="false" ht="12.75" hidden="true" customHeight="false" outlineLevel="0" collapsed="false">
      <c r="A19459" s="197" t="s">
        <v>38299</v>
      </c>
      <c r="B19459" s="197"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197" t="s">
        <v>38215</v>
      </c>
      <c r="D19459" s="197" t="s">
        <v>38206</v>
      </c>
      <c r="E19459" s="197" t="s">
        <v>38207</v>
      </c>
      <c r="F19459" s="197" t="s">
        <v>38298</v>
      </c>
      <c r="G19459" s="197" t="s">
        <v>4378</v>
      </c>
      <c r="I19459" s="197" t="s">
        <v>30</v>
      </c>
      <c r="J19459" s="197" t="n">
        <v>263441.15</v>
      </c>
    </row>
    <row r="19460" customFormat="false" ht="12.75" hidden="true" customHeight="false" outlineLevel="0" collapsed="false">
      <c r="A19460" s="197" t="s">
        <v>38300</v>
      </c>
      <c r="B19460" s="197"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197" t="s">
        <v>38215</v>
      </c>
      <c r="D19460" s="197" t="s">
        <v>38206</v>
      </c>
      <c r="E19460" s="197" t="s">
        <v>38211</v>
      </c>
      <c r="F19460" s="197" t="s">
        <v>38295</v>
      </c>
      <c r="I19460" s="197" t="s">
        <v>30</v>
      </c>
      <c r="J19460" s="197" t="n">
        <v>241818.03</v>
      </c>
    </row>
    <row r="19461" customFormat="false" ht="12.75" hidden="true" customHeight="false" outlineLevel="0" collapsed="false">
      <c r="A19461" s="197" t="s">
        <v>38301</v>
      </c>
      <c r="B19461" s="197"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197" t="s">
        <v>38215</v>
      </c>
      <c r="D19461" s="197" t="s">
        <v>38206</v>
      </c>
      <c r="E19461" s="197" t="s">
        <v>38211</v>
      </c>
      <c r="F19461" s="197" t="s">
        <v>38295</v>
      </c>
      <c r="I19461" s="197" t="s">
        <v>30</v>
      </c>
      <c r="J19461" s="197" t="n">
        <v>241818.03</v>
      </c>
    </row>
    <row r="19462" customFormat="false" ht="12.75" hidden="true" customHeight="false" outlineLevel="0" collapsed="false">
      <c r="A19462" s="197" t="s">
        <v>38302</v>
      </c>
      <c r="B19462" s="197"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197" t="s">
        <v>38205</v>
      </c>
      <c r="D19462" s="197" t="s">
        <v>38206</v>
      </c>
      <c r="E19462" s="197" t="s">
        <v>38207</v>
      </c>
      <c r="F19462" s="197" t="s">
        <v>38303</v>
      </c>
      <c r="G19462" s="197" t="s">
        <v>5114</v>
      </c>
      <c r="I19462" s="197" t="s">
        <v>30</v>
      </c>
      <c r="J19462" s="197" t="n">
        <v>396918.33</v>
      </c>
    </row>
    <row r="19463" customFormat="false" ht="12.75" hidden="true" customHeight="false" outlineLevel="0" collapsed="false">
      <c r="A19463" s="197" t="s">
        <v>38304</v>
      </c>
      <c r="B19463" s="197"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197" t="s">
        <v>38205</v>
      </c>
      <c r="D19463" s="197" t="s">
        <v>38206</v>
      </c>
      <c r="E19463" s="197" t="s">
        <v>38207</v>
      </c>
      <c r="F19463" s="197" t="s">
        <v>38303</v>
      </c>
      <c r="G19463" s="197" t="s">
        <v>5114</v>
      </c>
      <c r="I19463" s="197" t="s">
        <v>30</v>
      </c>
      <c r="J19463" s="197" t="n">
        <v>396918.33</v>
      </c>
    </row>
    <row r="19464" customFormat="false" ht="12.75" hidden="true" customHeight="false" outlineLevel="0" collapsed="false">
      <c r="A19464" s="197" t="s">
        <v>38305</v>
      </c>
      <c r="B19464" s="197"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197" t="s">
        <v>38205</v>
      </c>
      <c r="D19464" s="197" t="s">
        <v>38206</v>
      </c>
      <c r="E19464" s="197" t="s">
        <v>38278</v>
      </c>
      <c r="F19464" s="197" t="s">
        <v>38306</v>
      </c>
      <c r="I19464" s="197" t="s">
        <v>30</v>
      </c>
      <c r="J19464" s="197" t="n">
        <v>366899.3</v>
      </c>
    </row>
    <row r="19465" customFormat="false" ht="12.75" hidden="true" customHeight="false" outlineLevel="0" collapsed="false">
      <c r="A19465" s="197" t="s">
        <v>38307</v>
      </c>
      <c r="B19465" s="197"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197" t="s">
        <v>38205</v>
      </c>
      <c r="D19465" s="197" t="s">
        <v>38206</v>
      </c>
      <c r="E19465" s="197" t="s">
        <v>38278</v>
      </c>
      <c r="F19465" s="197" t="s">
        <v>38306</v>
      </c>
      <c r="I19465" s="197" t="s">
        <v>30</v>
      </c>
      <c r="J19465" s="197" t="n">
        <v>366899.3</v>
      </c>
    </row>
    <row r="19466" customFormat="false" ht="12.75" hidden="true" customHeight="false" outlineLevel="0" collapsed="false">
      <c r="A19466" s="197" t="s">
        <v>38308</v>
      </c>
      <c r="B19466" s="197"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197" t="s">
        <v>38215</v>
      </c>
      <c r="D19466" s="197" t="s">
        <v>38206</v>
      </c>
      <c r="E19466" s="197" t="s">
        <v>38207</v>
      </c>
      <c r="F19466" s="197" t="s">
        <v>38303</v>
      </c>
      <c r="G19466" s="197" t="s">
        <v>5114</v>
      </c>
      <c r="I19466" s="197" t="s">
        <v>30</v>
      </c>
      <c r="J19466" s="197" t="n">
        <v>396918.33</v>
      </c>
    </row>
    <row r="19467" customFormat="false" ht="12.75" hidden="true" customHeight="false" outlineLevel="0" collapsed="false">
      <c r="A19467" s="197" t="s">
        <v>38309</v>
      </c>
      <c r="B19467" s="197"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197" t="s">
        <v>38215</v>
      </c>
      <c r="D19467" s="197" t="s">
        <v>38206</v>
      </c>
      <c r="E19467" s="197" t="s">
        <v>38207</v>
      </c>
      <c r="F19467" s="197" t="s">
        <v>38303</v>
      </c>
      <c r="G19467" s="197" t="s">
        <v>5114</v>
      </c>
      <c r="I19467" s="197" t="s">
        <v>30</v>
      </c>
      <c r="J19467" s="197" t="n">
        <v>396918.33</v>
      </c>
    </row>
    <row r="19468" customFormat="false" ht="12.75" hidden="true" customHeight="false" outlineLevel="0" collapsed="false">
      <c r="A19468" s="197" t="s">
        <v>38310</v>
      </c>
      <c r="B19468" s="197"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197" t="s">
        <v>38215</v>
      </c>
      <c r="D19468" s="197" t="s">
        <v>38206</v>
      </c>
      <c r="E19468" s="197" t="s">
        <v>38211</v>
      </c>
      <c r="F19468" s="197" t="s">
        <v>38311</v>
      </c>
      <c r="I19468" s="197" t="s">
        <v>30</v>
      </c>
      <c r="J19468" s="197" t="n">
        <v>366899.3</v>
      </c>
    </row>
    <row r="19469" customFormat="false" ht="12.75" hidden="true" customHeight="false" outlineLevel="0" collapsed="false">
      <c r="A19469" s="197" t="s">
        <v>38312</v>
      </c>
      <c r="B19469" s="197"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197" t="s">
        <v>38215</v>
      </c>
      <c r="D19469" s="197" t="s">
        <v>38206</v>
      </c>
      <c r="E19469" s="197" t="s">
        <v>38211</v>
      </c>
      <c r="F19469" s="197" t="s">
        <v>38311</v>
      </c>
      <c r="I19469" s="197" t="s">
        <v>30</v>
      </c>
      <c r="J19469" s="197" t="n">
        <v>366899.3</v>
      </c>
    </row>
    <row r="19470" customFormat="false" ht="12.75" hidden="true" customHeight="false" outlineLevel="0" collapsed="false">
      <c r="A19470" s="197" t="s">
        <v>38313</v>
      </c>
      <c r="B19470" s="197" t="str">
        <f aca="false">C19470&amp;D19470&amp;E19470&amp;F19470&amp;G19470&amp;H19470</f>
        <v>BOMBA HIDRAULICA CENTRIFUGA,COM MOTOR ELETRICO,POTENCIA DE 1/3CV,EXCLUSIVE ACESSORIOS.FORNECIMENTO E COLOCACAO</v>
      </c>
      <c r="C19470" s="197" t="s">
        <v>38314</v>
      </c>
      <c r="D19470" s="197" t="s">
        <v>38315</v>
      </c>
      <c r="I19470" s="197" t="s">
        <v>30</v>
      </c>
      <c r="J19470" s="197" t="n">
        <v>817.64</v>
      </c>
    </row>
    <row r="19471" customFormat="false" ht="12.75" hidden="true" customHeight="false" outlineLevel="0" collapsed="false">
      <c r="A19471" s="197" t="s">
        <v>38316</v>
      </c>
      <c r="B19471" s="197" t="str">
        <f aca="false">C19471&amp;D19471&amp;E19471&amp;F19471&amp;G19471&amp;H19471</f>
        <v>BOMBA HIDRAULICA CENTRIFUGA,COM MOTOR ELETRICO,POTENCIA DE 1/3CV,EXCLUSIVE ACESSORIOS.FORNECIMENTO E COLOCACAO</v>
      </c>
      <c r="C19471" s="197" t="s">
        <v>38314</v>
      </c>
      <c r="D19471" s="197" t="s">
        <v>38315</v>
      </c>
      <c r="I19471" s="197" t="s">
        <v>30</v>
      </c>
      <c r="J19471" s="197" t="n">
        <v>781.52</v>
      </c>
    </row>
    <row r="19472" customFormat="false" ht="12.75" hidden="true" customHeight="false" outlineLevel="0" collapsed="false">
      <c r="A19472" s="197" t="s">
        <v>38317</v>
      </c>
      <c r="B19472" s="197" t="str">
        <f aca="false">C19472&amp;D19472&amp;E19472&amp;F19472&amp;G19472&amp;H19472</f>
        <v>BOMBA HIDRAULICA CENTRIFUGA,COM MOTOR ELETRICO,POTENCIA DE 0,5CV,EXCLUSIVE ACESSORIOS.FORNECIMENTO E COLOCACAO</v>
      </c>
      <c r="C19472" s="197" t="s">
        <v>38318</v>
      </c>
      <c r="D19472" s="197" t="s">
        <v>38319</v>
      </c>
      <c r="I19472" s="197" t="s">
        <v>30</v>
      </c>
      <c r="J19472" s="197" t="n">
        <v>888.07</v>
      </c>
    </row>
    <row r="19473" customFormat="false" ht="12.75" hidden="true" customHeight="false" outlineLevel="0" collapsed="false">
      <c r="A19473" s="197" t="s">
        <v>38320</v>
      </c>
      <c r="B19473" s="197" t="str">
        <f aca="false">C19473&amp;D19473&amp;E19473&amp;F19473&amp;G19473&amp;H19473</f>
        <v>BOMBA HIDRAULICA CENTRIFUGA,COM MOTOR ELETRICO,POTENCIA DE 0,5CV,EXCLUSIVE ACESSORIOS.FORNECIMENTO E COLOCACAO</v>
      </c>
      <c r="C19473" s="197" t="s">
        <v>38318</v>
      </c>
      <c r="D19473" s="197" t="s">
        <v>38319</v>
      </c>
      <c r="I19473" s="197" t="s">
        <v>30</v>
      </c>
      <c r="J19473" s="197" t="n">
        <v>851.94</v>
      </c>
    </row>
    <row r="19474" customFormat="false" ht="12.75" hidden="true" customHeight="false" outlineLevel="0" collapsed="false">
      <c r="A19474" s="197" t="s">
        <v>38321</v>
      </c>
      <c r="B19474" s="197" t="str">
        <f aca="false">C19474&amp;D19474&amp;E19474&amp;F19474&amp;G19474&amp;H19474</f>
        <v>BOMBA HIDRAULICA CENTRIFUGA,COM MOTOR ELETRICO,POTENCIA DE 3/4CV,EXCLUSIVE ACESSORIOS.FORNECIMENTO E COLOCACAO</v>
      </c>
      <c r="C19474" s="197" t="s">
        <v>38322</v>
      </c>
      <c r="D19474" s="197" t="s">
        <v>38323</v>
      </c>
      <c r="I19474" s="197" t="s">
        <v>30</v>
      </c>
      <c r="J19474" s="197" t="n">
        <v>913.98</v>
      </c>
    </row>
    <row r="19475" customFormat="false" ht="12.75" hidden="true" customHeight="false" outlineLevel="0" collapsed="false">
      <c r="A19475" s="197" t="s">
        <v>38324</v>
      </c>
      <c r="B19475" s="197" t="str">
        <f aca="false">C19475&amp;D19475&amp;E19475&amp;F19475&amp;G19475&amp;H19475</f>
        <v>BOMBA HIDRAULICA CENTRIFUGA,COM MOTOR ELETRICO,POTENCIA DE 3/4CV,EXCLUSIVE ACESSORIOS.FORNECIMENTO E COLOCACAO</v>
      </c>
      <c r="C19475" s="197" t="s">
        <v>38322</v>
      </c>
      <c r="D19475" s="197" t="s">
        <v>38323</v>
      </c>
      <c r="I19475" s="197" t="s">
        <v>30</v>
      </c>
      <c r="J19475" s="197" t="n">
        <v>876.42</v>
      </c>
    </row>
    <row r="19476" customFormat="false" ht="12.75" hidden="true" customHeight="false" outlineLevel="0" collapsed="false">
      <c r="A19476" s="197" t="s">
        <v>38325</v>
      </c>
      <c r="B19476" s="197" t="str">
        <f aca="false">C19476&amp;D19476&amp;E19476&amp;F19476&amp;G19476&amp;H19476</f>
        <v>BOMBA HIDRAULICA CENTRIFUGA,COM MOTOR ELETRICO,POTENCIA DE 1CV,EXCLUSIVE ACESSORIOS.FORNECIMENTO E COLOCACAO</v>
      </c>
      <c r="C19476" s="197" t="s">
        <v>38314</v>
      </c>
      <c r="D19476" s="197" t="s">
        <v>38326</v>
      </c>
      <c r="I19476" s="197" t="s">
        <v>30</v>
      </c>
      <c r="J19476" s="197" t="n">
        <v>1007.62</v>
      </c>
    </row>
    <row r="19477" customFormat="false" ht="12.75" hidden="true" customHeight="false" outlineLevel="0" collapsed="false">
      <c r="A19477" s="197" t="s">
        <v>38327</v>
      </c>
      <c r="B19477" s="197" t="str">
        <f aca="false">C19477&amp;D19477&amp;E19477&amp;F19477&amp;G19477&amp;H19477</f>
        <v>BOMBA HIDRAULICA CENTRIFUGA,COM MOTOR ELETRICO,POTENCIA DE 1CV,EXCLUSIVE ACESSORIOS.FORNECIMENTO E COLOCACAO</v>
      </c>
      <c r="C19477" s="197" t="s">
        <v>38314</v>
      </c>
      <c r="D19477" s="197" t="s">
        <v>38326</v>
      </c>
      <c r="I19477" s="197" t="s">
        <v>30</v>
      </c>
      <c r="J19477" s="197" t="n">
        <v>968.64</v>
      </c>
    </row>
    <row r="19478" customFormat="false" ht="12.75" hidden="true" customHeight="false" outlineLevel="0" collapsed="false">
      <c r="A19478" s="197" t="s">
        <v>38328</v>
      </c>
      <c r="B19478" s="197" t="str">
        <f aca="false">C19478&amp;D19478&amp;E19478&amp;F19478&amp;G19478&amp;H19478</f>
        <v>BOMBA HIDRAULICA CENTRIFUGA,COM MOTOR ELETRICO,POTENCIA DE 1,5CV,EXCLUSIVE ACESSORIOS.FORNECIMENTO E COLOCACAO</v>
      </c>
      <c r="C19478" s="197" t="s">
        <v>38314</v>
      </c>
      <c r="D19478" s="197" t="s">
        <v>38319</v>
      </c>
      <c r="I19478" s="197" t="s">
        <v>30</v>
      </c>
      <c r="J19478" s="197" t="n">
        <v>1289.13</v>
      </c>
    </row>
    <row r="19479" customFormat="false" ht="12.75" hidden="true" customHeight="false" outlineLevel="0" collapsed="false">
      <c r="A19479" s="197" t="s">
        <v>38329</v>
      </c>
      <c r="B19479" s="197" t="str">
        <f aca="false">C19479&amp;D19479&amp;E19479&amp;F19479&amp;G19479&amp;H19479</f>
        <v>BOMBA HIDRAULICA CENTRIFUGA,COM MOTOR ELETRICO,POTENCIA DE 1,5CV,EXCLUSIVE ACESSORIOS.FORNECIMENTO E COLOCACAO</v>
      </c>
      <c r="C19479" s="197" t="s">
        <v>38314</v>
      </c>
      <c r="D19479" s="197" t="s">
        <v>38319</v>
      </c>
      <c r="I19479" s="197" t="s">
        <v>30</v>
      </c>
      <c r="J19479" s="197" t="n">
        <v>1248.71</v>
      </c>
    </row>
    <row r="19480" customFormat="false" ht="12.75" hidden="true" customHeight="false" outlineLevel="0" collapsed="false">
      <c r="A19480" s="197" t="s">
        <v>38330</v>
      </c>
      <c r="B19480" s="197" t="str">
        <f aca="false">C19480&amp;D19480&amp;E19480&amp;F19480&amp;G19480&amp;H19480</f>
        <v>BOMBA HIDRAULICA CENTRIFUGA,COM MOTOR ELETRICO,POTENCIA DE 2CV,EXCLUSIVE ACESSORIOS.FORNECIMENTO E COLOCACAO</v>
      </c>
      <c r="C19480" s="197" t="s">
        <v>38331</v>
      </c>
      <c r="D19480" s="197" t="s">
        <v>38326</v>
      </c>
      <c r="I19480" s="197" t="s">
        <v>30</v>
      </c>
      <c r="J19480" s="197" t="n">
        <v>1372.11</v>
      </c>
    </row>
    <row r="19481" customFormat="false" ht="12.75" hidden="true" customHeight="false" outlineLevel="0" collapsed="false">
      <c r="A19481" s="197" t="s">
        <v>38332</v>
      </c>
      <c r="B19481" s="197" t="str">
        <f aca="false">C19481&amp;D19481&amp;E19481&amp;F19481&amp;G19481&amp;H19481</f>
        <v>BOMBA HIDRAULICA CENTRIFUGA,COM MOTOR ELETRICO,POTENCIA DE 2CV,EXCLUSIVE ACESSORIOS.FORNECIMENTO E COLOCACAO</v>
      </c>
      <c r="C19481" s="197" t="s">
        <v>38331</v>
      </c>
      <c r="D19481" s="197" t="s">
        <v>38326</v>
      </c>
      <c r="I19481" s="197" t="s">
        <v>30</v>
      </c>
      <c r="J19481" s="197" t="n">
        <v>1327.8</v>
      </c>
    </row>
    <row r="19482" customFormat="false" ht="12.75" hidden="true" customHeight="false" outlineLevel="0" collapsed="false">
      <c r="A19482" s="197" t="s">
        <v>38333</v>
      </c>
      <c r="B19482" s="197" t="str">
        <f aca="false">C19482&amp;D19482&amp;E19482&amp;F19482&amp;G19482&amp;H19482</f>
        <v>BOMBA HIDRAULICA CENTRIFUGA,COM MOTOR ELETRICO,POTENCIA DE 3CV,EXCLUSIVE ACESSORIOS.FORNECIMENTO E COLOCACAO</v>
      </c>
      <c r="C19482" s="197" t="s">
        <v>38322</v>
      </c>
      <c r="D19482" s="197" t="s">
        <v>38326</v>
      </c>
      <c r="I19482" s="197" t="s">
        <v>30</v>
      </c>
      <c r="J19482" s="197" t="n">
        <v>1559.07</v>
      </c>
    </row>
    <row r="19483" customFormat="false" ht="12.75" hidden="true" customHeight="false" outlineLevel="0" collapsed="false">
      <c r="A19483" s="197" t="s">
        <v>38334</v>
      </c>
      <c r="B19483" s="197" t="str">
        <f aca="false">C19483&amp;D19483&amp;E19483&amp;F19483&amp;G19483&amp;H19483</f>
        <v>BOMBA HIDRAULICA CENTRIFUGA,COM MOTOR ELETRICO,POTENCIA DE 3CV,EXCLUSIVE ACESSORIOS.FORNECIMENTO E COLOCACAO</v>
      </c>
      <c r="C19483" s="197" t="s">
        <v>38322</v>
      </c>
      <c r="D19483" s="197" t="s">
        <v>38326</v>
      </c>
      <c r="I19483" s="197" t="s">
        <v>30</v>
      </c>
      <c r="J19483" s="197" t="n">
        <v>1511.89</v>
      </c>
    </row>
    <row r="19484" customFormat="false" ht="12.75" hidden="true" customHeight="false" outlineLevel="0" collapsed="false">
      <c r="A19484" s="197" t="s">
        <v>38335</v>
      </c>
      <c r="B19484" s="197" t="str">
        <f aca="false">C19484&amp;D19484&amp;E19484&amp;F19484&amp;G19484&amp;H19484</f>
        <v>BOMBA HIDRAULICA CENTRIFUGA,COM MOTOR ELETRICO,POTENCIA DE 5CV,EXCLUSIVE ACESSORIOS.FORNECIMENTO E COLOCACAO</v>
      </c>
      <c r="C19484" s="197" t="s">
        <v>38336</v>
      </c>
      <c r="D19484" s="197" t="s">
        <v>38326</v>
      </c>
      <c r="I19484" s="197" t="s">
        <v>30</v>
      </c>
      <c r="J19484" s="197" t="n">
        <v>2971.79</v>
      </c>
    </row>
    <row r="19485" customFormat="false" ht="12.75" hidden="true" customHeight="false" outlineLevel="0" collapsed="false">
      <c r="A19485" s="197" t="s">
        <v>38337</v>
      </c>
      <c r="B19485" s="197" t="str">
        <f aca="false">C19485&amp;D19485&amp;E19485&amp;F19485&amp;G19485&amp;H19485</f>
        <v>BOMBA HIDRAULICA CENTRIFUGA,COM MOTOR ELETRICO,POTENCIA DE 5CV,EXCLUSIVE ACESSORIOS.FORNECIMENTO E COLOCACAO</v>
      </c>
      <c r="C19485" s="197" t="s">
        <v>38336</v>
      </c>
      <c r="D19485" s="197" t="s">
        <v>38326</v>
      </c>
      <c r="I19485" s="197" t="s">
        <v>30</v>
      </c>
      <c r="J19485" s="197" t="n">
        <v>2920.71</v>
      </c>
    </row>
    <row r="19486" customFormat="false" ht="12.75" hidden="true" customHeight="false" outlineLevel="0" collapsed="false">
      <c r="A19486" s="197" t="s">
        <v>38338</v>
      </c>
      <c r="B19486" s="197" t="str">
        <f aca="false">C19486&amp;D19486&amp;E19486&amp;F19486&amp;G19486&amp;H19486</f>
        <v>BOMBA HIDRAULICA CENTRIFUGA,COM MOTOR ELETRICO,POTENCIA DE 7,5CV,EXCLUSIVE ACESSORIOS.FORNECIMENTO E COLOCACAO</v>
      </c>
      <c r="C19486" s="197" t="s">
        <v>38339</v>
      </c>
      <c r="D19486" s="197" t="s">
        <v>38319</v>
      </c>
      <c r="I19486" s="197" t="s">
        <v>30</v>
      </c>
      <c r="J19486" s="197" t="n">
        <v>3859.52</v>
      </c>
    </row>
    <row r="19487" customFormat="false" ht="12.75" hidden="true" customHeight="false" outlineLevel="0" collapsed="false">
      <c r="A19487" s="197" t="s">
        <v>38340</v>
      </c>
      <c r="B19487" s="197" t="str">
        <f aca="false">C19487&amp;D19487&amp;E19487&amp;F19487&amp;G19487&amp;H19487</f>
        <v>BOMBA HIDRAULICA CENTRIFUGA,COM MOTOR ELETRICO,POTENCIA DE 7,5CV,EXCLUSIVE ACESSORIOS.FORNECIMENTO E COLOCACAO</v>
      </c>
      <c r="C19487" s="197" t="s">
        <v>38339</v>
      </c>
      <c r="D19487" s="197" t="s">
        <v>38319</v>
      </c>
      <c r="I19487" s="197" t="s">
        <v>30</v>
      </c>
      <c r="J19487" s="197" t="n">
        <v>3803.11</v>
      </c>
    </row>
    <row r="19488" customFormat="false" ht="12.75" hidden="true" customHeight="false" outlineLevel="0" collapsed="false">
      <c r="A19488" s="197" t="s">
        <v>38341</v>
      </c>
      <c r="B19488" s="197" t="str">
        <f aca="false">C19488&amp;D19488&amp;E19488&amp;F19488&amp;G19488&amp;H19488</f>
        <v>BOMBA HIDRAULICA CENTRIFUGA,COM MOTOR ELETRICO,POTENCIA DE 10CV,EXCLUSIVE ACESSORIOS.FORNECIMENTO E COLOCACAO</v>
      </c>
      <c r="C19488" s="197" t="s">
        <v>38314</v>
      </c>
      <c r="D19488" s="197" t="s">
        <v>38342</v>
      </c>
      <c r="I19488" s="197" t="s">
        <v>30</v>
      </c>
      <c r="J19488" s="197" t="n">
        <v>4865.88</v>
      </c>
    </row>
    <row r="19489" customFormat="false" ht="12.75" hidden="true" customHeight="false" outlineLevel="0" collapsed="false">
      <c r="A19489" s="197" t="s">
        <v>38343</v>
      </c>
      <c r="B19489" s="197" t="str">
        <f aca="false">C19489&amp;D19489&amp;E19489&amp;F19489&amp;G19489&amp;H19489</f>
        <v>BOMBA HIDRAULICA CENTRIFUGA,COM MOTOR ELETRICO,POTENCIA DE 10CV,EXCLUSIVE ACESSORIOS.FORNECIMENTO E COLOCACAO</v>
      </c>
      <c r="C19489" s="197" t="s">
        <v>38314</v>
      </c>
      <c r="D19489" s="197" t="s">
        <v>38342</v>
      </c>
      <c r="I19489" s="197" t="s">
        <v>30</v>
      </c>
      <c r="J19489" s="197" t="n">
        <v>4804.54</v>
      </c>
    </row>
    <row r="19490" customFormat="false" ht="12.75" hidden="true" customHeight="false" outlineLevel="0" collapsed="false">
      <c r="A19490" s="197" t="s">
        <v>38344</v>
      </c>
      <c r="B19490" s="197" t="str">
        <f aca="false">C19490&amp;D19490&amp;E19490&amp;F19490&amp;G19490&amp;H19490</f>
        <v>BOMBA CENTRIFUGA SUBMERSA,PARA AGUAS SERVIDAS,DE 0,5CV,110/220V.FORNECIMENTO E COLOCACAO</v>
      </c>
      <c r="C19490" s="197" t="s">
        <v>38345</v>
      </c>
      <c r="D19490" s="197" t="s">
        <v>38346</v>
      </c>
      <c r="I19490" s="197" t="s">
        <v>30</v>
      </c>
      <c r="J19490" s="197" t="n">
        <v>2030.6</v>
      </c>
    </row>
    <row r="19491" customFormat="false" ht="12.75" hidden="true" customHeight="false" outlineLevel="0" collapsed="false">
      <c r="A19491" s="197" t="s">
        <v>38347</v>
      </c>
      <c r="B19491" s="197" t="str">
        <f aca="false">C19491&amp;D19491&amp;E19491&amp;F19491&amp;G19491&amp;H19491</f>
        <v>BOMBA CENTRIFUGA SUBMERSA,PARA AGUAS SERVIDAS,DE 0,5CV,110/220V.FORNECIMENTO E COLOCACAO</v>
      </c>
      <c r="C19491" s="197" t="s">
        <v>38345</v>
      </c>
      <c r="D19491" s="197" t="s">
        <v>38346</v>
      </c>
      <c r="I19491" s="197" t="s">
        <v>30</v>
      </c>
      <c r="J19491" s="197" t="n">
        <v>2005.93</v>
      </c>
    </row>
    <row r="19492" customFormat="false" ht="12.75" hidden="true" customHeight="false" outlineLevel="0" collapsed="false">
      <c r="A19492" s="197" t="s">
        <v>38348</v>
      </c>
      <c r="B19492" s="197" t="str">
        <f aca="false">C19492&amp;D19492&amp;E19492&amp;F19492&amp;G19492&amp;H19492</f>
        <v>BOMBA CENTRIFUGA SUBMERSA,PARA AGUAS SERVIDAS,DE 1CV,110/220V.FORNECIMENTO E COLOCACAO</v>
      </c>
      <c r="C19492" s="197" t="s">
        <v>38349</v>
      </c>
      <c r="D19492" s="197" t="s">
        <v>38350</v>
      </c>
      <c r="I19492" s="197" t="s">
        <v>30</v>
      </c>
      <c r="J19492" s="197" t="n">
        <v>2201.77</v>
      </c>
    </row>
    <row r="19493" customFormat="false" ht="12.75" hidden="true" customHeight="false" outlineLevel="0" collapsed="false">
      <c r="A19493" s="197" t="s">
        <v>38351</v>
      </c>
      <c r="B19493" s="197" t="str">
        <f aca="false">C19493&amp;D19493&amp;E19493&amp;F19493&amp;G19493&amp;H19493</f>
        <v>BOMBA CENTRIFUGA SUBMERSA,PARA AGUAS SERVIDAS,DE 1CV,110/220V.FORNECIMENTO E COLOCACAO</v>
      </c>
      <c r="C19493" s="197" t="s">
        <v>38349</v>
      </c>
      <c r="D19493" s="197" t="s">
        <v>38350</v>
      </c>
      <c r="I19493" s="197" t="s">
        <v>30</v>
      </c>
      <c r="J19493" s="197" t="n">
        <v>2175.67</v>
      </c>
    </row>
    <row r="19494" customFormat="false" ht="12.75" hidden="true" customHeight="false" outlineLevel="0" collapsed="false">
      <c r="A19494" s="197" t="s">
        <v>38352</v>
      </c>
      <c r="B19494" s="197" t="str">
        <f aca="false">C19494&amp;D19494&amp;E19494&amp;F19494&amp;G19494&amp;H19494</f>
        <v>BOMBA CENTRIFUGA SUBMERSA,PARA AGUAS SERVIDAS,DE 2CV,220V.FORNECIMENTO E COLOCACAO</v>
      </c>
      <c r="C19494" s="197" t="s">
        <v>38353</v>
      </c>
      <c r="D19494" s="197" t="s">
        <v>7467</v>
      </c>
      <c r="I19494" s="197" t="s">
        <v>30</v>
      </c>
      <c r="J19494" s="197" t="n">
        <v>2761.06</v>
      </c>
    </row>
    <row r="19495" customFormat="false" ht="12.75" hidden="true" customHeight="false" outlineLevel="0" collapsed="false">
      <c r="A19495" s="197" t="s">
        <v>38354</v>
      </c>
      <c r="B19495" s="197" t="str">
        <f aca="false">C19495&amp;D19495&amp;E19495&amp;F19495&amp;G19495&amp;H19495</f>
        <v>BOMBA CENTRIFUGA SUBMERSA,PARA AGUAS SERVIDAS,DE 2CV,220V.FORNECIMENTO E COLOCACAO</v>
      </c>
      <c r="C19495" s="197" t="s">
        <v>38353</v>
      </c>
      <c r="D19495" s="197" t="s">
        <v>7467</v>
      </c>
      <c r="I19495" s="197" t="s">
        <v>30</v>
      </c>
      <c r="J19495" s="197" t="n">
        <v>2732.49</v>
      </c>
    </row>
    <row r="19496" customFormat="false" ht="12.75" hidden="true" customHeight="false" outlineLevel="0" collapsed="false">
      <c r="A19496" s="197" t="s">
        <v>38355</v>
      </c>
      <c r="B19496" s="197" t="str">
        <f aca="false">C19496&amp;D19496&amp;E19496&amp;F19496&amp;G19496&amp;H19496</f>
        <v>BOMBA CENTRIFUGA SUBMERSA,PARA AGUAS SERVIDAS,DE 3CV,220/380V.FORNECIMENTO E COLOCACAO</v>
      </c>
      <c r="C19496" s="197" t="s">
        <v>38356</v>
      </c>
      <c r="D19496" s="197" t="s">
        <v>38350</v>
      </c>
      <c r="I19496" s="197" t="s">
        <v>30</v>
      </c>
      <c r="J19496" s="197" t="n">
        <v>2876.53</v>
      </c>
    </row>
    <row r="19497" customFormat="false" ht="12.75" hidden="true" customHeight="false" outlineLevel="0" collapsed="false">
      <c r="A19497" s="197" t="s">
        <v>38357</v>
      </c>
      <c r="B19497" s="197" t="str">
        <f aca="false">C19497&amp;D19497&amp;E19497&amp;F19497&amp;G19497&amp;H19497</f>
        <v>BOMBA CENTRIFUGA SUBMERSA,PARA AGUAS SERVIDAS,DE 3CV,220/380V.FORNECIMENTO E COLOCACAO</v>
      </c>
      <c r="C19497" s="197" t="s">
        <v>38356</v>
      </c>
      <c r="D19497" s="197" t="s">
        <v>38350</v>
      </c>
      <c r="I19497" s="197" t="s">
        <v>30</v>
      </c>
      <c r="J19497" s="197" t="n">
        <v>2842.63</v>
      </c>
    </row>
    <row r="19498" customFormat="false" ht="12.75" hidden="true" customHeight="false" outlineLevel="0" collapsed="false">
      <c r="A19498" s="197" t="s">
        <v>38358</v>
      </c>
      <c r="B19498" s="197" t="str">
        <f aca="false">C19498&amp;D19498&amp;E19498&amp;F19498&amp;G19498&amp;H19498</f>
        <v>BOMBA CENTRIFUGA SUBMERSA,PARA AGUAS SERVIDAS,DE 4CV,220/380V.FORNECIMENTO E COLOCACAO</v>
      </c>
      <c r="C19498" s="197" t="s">
        <v>38359</v>
      </c>
      <c r="D19498" s="197" t="s">
        <v>38350</v>
      </c>
      <c r="I19498" s="197" t="s">
        <v>30</v>
      </c>
      <c r="J19498" s="197" t="n">
        <v>4037.66</v>
      </c>
    </row>
    <row r="19499" customFormat="false" ht="12.75" hidden="true" customHeight="false" outlineLevel="0" collapsed="false">
      <c r="A19499" s="197" t="s">
        <v>38360</v>
      </c>
      <c r="B19499" s="197" t="str">
        <f aca="false">C19499&amp;D19499&amp;E19499&amp;F19499&amp;G19499&amp;H19499</f>
        <v>BOMBA CENTRIFUGA SUBMERSA,PARA AGUAS SERVIDAS,DE 4CV,220/380V.FORNECIMENTO E COLOCACAO</v>
      </c>
      <c r="C19499" s="197" t="s">
        <v>38359</v>
      </c>
      <c r="D19499" s="197" t="s">
        <v>38350</v>
      </c>
      <c r="I19499" s="197" t="s">
        <v>30</v>
      </c>
      <c r="J19499" s="197" t="n">
        <v>4003.76</v>
      </c>
    </row>
    <row r="19500" customFormat="false" ht="25.5" hidden="false" customHeight="false" outlineLevel="0" collapsed="false">
      <c r="A19500" s="197" t="s">
        <v>38361</v>
      </c>
      <c r="B19500" s="710" t="str">
        <f aca="false">C19500&amp;D19500&amp;E19500&amp;F19500&amp;G19500&amp;H19500</f>
        <v>BOMBA CENTRIFUGA SUBMERSA(ROBUSTA)PARA AGUAS FECAIS(ESGOTOSDOMESTICOS)DE 0,5CV,110/220V.FORNECIMENTO E COLOCACAO</v>
      </c>
      <c r="C19500" s="197" t="s">
        <v>38362</v>
      </c>
      <c r="D19500" s="197" t="s">
        <v>38363</v>
      </c>
      <c r="I19500" s="197" t="s">
        <v>30</v>
      </c>
      <c r="J19500" s="197" t="n">
        <v>3723.82</v>
      </c>
    </row>
    <row r="19501" customFormat="false" ht="25.5" hidden="false" customHeight="false" outlineLevel="0" collapsed="false">
      <c r="A19501" s="197" t="s">
        <v>38364</v>
      </c>
      <c r="B19501" s="710" t="str">
        <f aca="false">C19501&amp;D19501&amp;E19501&amp;F19501&amp;G19501&amp;H19501</f>
        <v>BOMBA CENTRIFUGA SUBMERSA(ROBUSTA)PARA AGUAS FECAIS(ESGOTOSDOMESTICOS)DE 0,5CV,110/220V.FORNECIMENTO E COLOCACAO</v>
      </c>
      <c r="C19501" s="197" t="s">
        <v>38362</v>
      </c>
      <c r="D19501" s="197" t="s">
        <v>38363</v>
      </c>
      <c r="I19501" s="197" t="s">
        <v>30</v>
      </c>
      <c r="J19501" s="197" t="n">
        <v>3699.15</v>
      </c>
    </row>
    <row r="19502" customFormat="false" ht="25.5" hidden="false" customHeight="false" outlineLevel="0" collapsed="false">
      <c r="A19502" s="197" t="s">
        <v>38365</v>
      </c>
      <c r="B19502" s="710" t="str">
        <f aca="false">C19502&amp;D19502&amp;E19502&amp;F19502&amp;G19502&amp;H19502</f>
        <v>BOMBA CENTRIFUGA SUBMERSA(ROBUSTA)PARA AGUAS FECAIS(ESGOTOSDOMESTICOS)DE 1CV,220V.FORNECIMENTO E COLOCACAO</v>
      </c>
      <c r="C19502" s="197" t="s">
        <v>38362</v>
      </c>
      <c r="D19502" s="197" t="s">
        <v>38366</v>
      </c>
      <c r="I19502" s="197" t="s">
        <v>30</v>
      </c>
      <c r="J19502" s="197" t="n">
        <v>4081.76</v>
      </c>
    </row>
    <row r="19503" customFormat="false" ht="25.5" hidden="false" customHeight="false" outlineLevel="0" collapsed="false">
      <c r="A19503" s="197" t="s">
        <v>38367</v>
      </c>
      <c r="B19503" s="710" t="str">
        <f aca="false">C19503&amp;D19503&amp;E19503&amp;F19503&amp;G19503&amp;H19503</f>
        <v>BOMBA CENTRIFUGA SUBMERSA(ROBUSTA)PARA AGUAS FECAIS(ESGOTOSDOMESTICOS)DE 1CV,220V.FORNECIMENTO E COLOCACAO</v>
      </c>
      <c r="C19503" s="197" t="s">
        <v>38362</v>
      </c>
      <c r="D19503" s="197" t="s">
        <v>38366</v>
      </c>
      <c r="I19503" s="197" t="s">
        <v>30</v>
      </c>
      <c r="J19503" s="197" t="n">
        <v>4057.09</v>
      </c>
    </row>
    <row r="19504" customFormat="false" ht="25.5" hidden="false" customHeight="false" outlineLevel="0" collapsed="false">
      <c r="A19504" s="197" t="s">
        <v>38368</v>
      </c>
      <c r="B19504" s="710" t="str">
        <f aca="false">C19504&amp;D19504&amp;E19504&amp;F19504&amp;G19504&amp;H19504</f>
        <v>BOMBA CENTRIFUGA SUBMERSA(ROBUSTA)PARA AGUAS FECAIS(ESGOTOSDOMESTICOS)DE 2CV,220V.FORNECIMENTO E COLOCACAO</v>
      </c>
      <c r="C19504" s="197" t="s">
        <v>38362</v>
      </c>
      <c r="D19504" s="197" t="s">
        <v>38369</v>
      </c>
      <c r="I19504" s="197" t="s">
        <v>30</v>
      </c>
      <c r="J19504" s="197" t="n">
        <v>3683.33</v>
      </c>
    </row>
    <row r="19505" customFormat="false" ht="25.5" hidden="false" customHeight="false" outlineLevel="0" collapsed="false">
      <c r="A19505" s="197" t="s">
        <v>38370</v>
      </c>
      <c r="B19505" s="710" t="str">
        <f aca="false">C19505&amp;D19505&amp;E19505&amp;F19505&amp;G19505&amp;H19505</f>
        <v>BOMBA CENTRIFUGA SUBMERSA(ROBUSTA)PARA AGUAS FECAIS(ESGOTOSDOMESTICOS)DE 2CV,220V.FORNECIMENTO E COLOCACAO</v>
      </c>
      <c r="C19505" s="197" t="s">
        <v>38362</v>
      </c>
      <c r="D19505" s="197" t="s">
        <v>38369</v>
      </c>
      <c r="I19505" s="197" t="s">
        <v>30</v>
      </c>
      <c r="J19505" s="197" t="n">
        <v>3653.73</v>
      </c>
    </row>
    <row r="19506" customFormat="false" ht="12.75" hidden="true" customHeight="false" outlineLevel="0" collapsed="false">
      <c r="A19506" s="197" t="s">
        <v>38371</v>
      </c>
      <c r="B19506" s="197" t="str">
        <f aca="false">C19506&amp;D19506&amp;E19506&amp;F19506&amp;G19506&amp;H19506</f>
        <v>BOMBA AUTOASPIRANTE,PARA AGUA LIMPA,DE 1/4CV.FORNECIMENTO ECOLOCACAO</v>
      </c>
      <c r="C19506" s="197" t="s">
        <v>38372</v>
      </c>
      <c r="D19506" s="197" t="s">
        <v>7924</v>
      </c>
      <c r="I19506" s="197" t="s">
        <v>30</v>
      </c>
      <c r="J19506" s="197" t="n">
        <v>967.68</v>
      </c>
    </row>
    <row r="19507" customFormat="false" ht="12.75" hidden="true" customHeight="false" outlineLevel="0" collapsed="false">
      <c r="A19507" s="197" t="s">
        <v>38373</v>
      </c>
      <c r="B19507" s="197" t="str">
        <f aca="false">C19507&amp;D19507&amp;E19507&amp;F19507&amp;G19507&amp;H19507</f>
        <v>BOMBA AUTOASPIRANTE,PARA AGUA LIMPA,DE 1/4CV.FORNECIMENTO ECOLOCACAO</v>
      </c>
      <c r="C19507" s="197" t="s">
        <v>38372</v>
      </c>
      <c r="D19507" s="197" t="s">
        <v>7924</v>
      </c>
      <c r="I19507" s="197" t="s">
        <v>30</v>
      </c>
      <c r="J19507" s="197" t="n">
        <v>931.56</v>
      </c>
    </row>
    <row r="19508" customFormat="false" ht="12.75" hidden="true" customHeight="false" outlineLevel="0" collapsed="false">
      <c r="A19508" s="197" t="s">
        <v>38374</v>
      </c>
      <c r="B19508" s="197" t="str">
        <f aca="false">C19508&amp;D19508&amp;E19508&amp;F19508&amp;G19508&amp;H19508</f>
        <v>BOMBA AUTO-ASPIRANTE,PARA AGUA LIMPA,DE 0,5CV.FORNECIMENTO ECOLOCACAO</v>
      </c>
      <c r="C19508" s="197" t="s">
        <v>38375</v>
      </c>
      <c r="D19508" s="197" t="s">
        <v>7924</v>
      </c>
      <c r="I19508" s="197" t="s">
        <v>30</v>
      </c>
      <c r="J19508" s="197" t="n">
        <v>992.88</v>
      </c>
    </row>
    <row r="19509" customFormat="false" ht="12.75" hidden="true" customHeight="false" outlineLevel="0" collapsed="false">
      <c r="A19509" s="197" t="s">
        <v>38376</v>
      </c>
      <c r="B19509" s="197" t="str">
        <f aca="false">C19509&amp;D19509&amp;E19509&amp;F19509&amp;G19509&amp;H19509</f>
        <v>BOMBA AUTO-ASPIRANTE,PARA AGUA LIMPA,DE 0,5CV.FORNECIMENTO ECOLOCACAO</v>
      </c>
      <c r="C19509" s="197" t="s">
        <v>38375</v>
      </c>
      <c r="D19509" s="197" t="s">
        <v>7924</v>
      </c>
      <c r="I19509" s="197" t="s">
        <v>30</v>
      </c>
      <c r="J19509" s="197" t="n">
        <v>956.76</v>
      </c>
    </row>
    <row r="19510" customFormat="false" ht="12.75" hidden="true" customHeight="false" outlineLevel="0" collapsed="false">
      <c r="A19510" s="197" t="s">
        <v>38377</v>
      </c>
      <c r="B19510" s="197" t="str">
        <f aca="false">C19510&amp;D19510&amp;E19510&amp;F19510&amp;G19510&amp;H19510</f>
        <v>BOMBA AUTO-ASPIRANTE,PARA AGUA LIMPA,DE 1CV.FORNECIMENTO E COLOCACAO</v>
      </c>
      <c r="C19510" s="197" t="s">
        <v>38378</v>
      </c>
      <c r="D19510" s="197" t="s">
        <v>13253</v>
      </c>
      <c r="I19510" s="197" t="s">
        <v>30</v>
      </c>
      <c r="J19510" s="197" t="n">
        <v>1315.88</v>
      </c>
    </row>
    <row r="19511" customFormat="false" ht="12.75" hidden="true" customHeight="false" outlineLevel="0" collapsed="false">
      <c r="A19511" s="197" t="s">
        <v>38379</v>
      </c>
      <c r="B19511" s="197" t="str">
        <f aca="false">C19511&amp;D19511&amp;E19511&amp;F19511&amp;G19511&amp;H19511</f>
        <v>BOMBA AUTO-ASPIRANTE,PARA AGUA LIMPA,DE 1CV.FORNECIMENTO E COLOCACAO</v>
      </c>
      <c r="C19511" s="197" t="s">
        <v>38378</v>
      </c>
      <c r="D19511" s="197" t="s">
        <v>13253</v>
      </c>
      <c r="I19511" s="197" t="s">
        <v>30</v>
      </c>
      <c r="J19511" s="197" t="n">
        <v>1276.89</v>
      </c>
    </row>
    <row r="19512" customFormat="false" ht="12.75" hidden="true" customHeight="false" outlineLevel="0" collapsed="false">
      <c r="A19512" s="197" t="s">
        <v>38380</v>
      </c>
      <c r="B19512" s="197" t="str">
        <f aca="false">C19512&amp;D19512&amp;E19512&amp;F19512&amp;G19512&amp;H19512</f>
        <v>CONDICIONADOR DE AR TIPO SPLIT 9000 BTU'S COMPREENDENDO 1 CONDENSADOR E 1 EVAPORADOR(VIDE INSTALACAO,ASSENTAMENTO E INTERLIGACOES FAMILIA 15.005).FORNECIMENTO</v>
      </c>
      <c r="C19512" s="197" t="s">
        <v>38381</v>
      </c>
      <c r="D19512" s="197" t="s">
        <v>38382</v>
      </c>
      <c r="E19512" s="197" t="s">
        <v>38383</v>
      </c>
      <c r="I19512" s="197" t="s">
        <v>30</v>
      </c>
      <c r="J19512" s="197" t="n">
        <v>960.91</v>
      </c>
    </row>
    <row r="19513" customFormat="false" ht="12.75" hidden="true" customHeight="false" outlineLevel="0" collapsed="false">
      <c r="A19513" s="197" t="s">
        <v>38384</v>
      </c>
      <c r="B19513" s="197" t="str">
        <f aca="false">C19513&amp;D19513&amp;E19513&amp;F19513&amp;G19513&amp;H19513</f>
        <v>CONDICIONADOR DE AR TIPO SPLIT 9000 BTU'S COMPREENDENDO 1 CONDENSADOR E 1 EVAPORADOR(VIDE INSTALACAO,ASSENTAMENTO E INTERLIGACOES FAMILIA 15.005).FORNECIMENTO</v>
      </c>
      <c r="C19513" s="197" t="s">
        <v>38381</v>
      </c>
      <c r="D19513" s="197" t="s">
        <v>38382</v>
      </c>
      <c r="E19513" s="197" t="s">
        <v>38383</v>
      </c>
      <c r="I19513" s="197" t="s">
        <v>30</v>
      </c>
      <c r="J19513" s="197" t="n">
        <v>960.91</v>
      </c>
    </row>
    <row r="19514" customFormat="false" ht="12.75" hidden="true" customHeight="false" outlineLevel="0" collapsed="false">
      <c r="A19514" s="197" t="s">
        <v>38385</v>
      </c>
      <c r="B19514" s="197" t="str">
        <f aca="false">C19514&amp;D19514&amp;E19514&amp;F19514&amp;G19514&amp;H19514</f>
        <v>CONDICIONADOR DE AR TIPO SPLIT 12000 BTU'S COMPREENDENDO 1 CONDENSADOR E 1 EVAPORADOR(VIDE INSTALACAO,ASSENTAMENTO E INTERLIGACOES FAMILIA 15.005).FORNECIMENTO</v>
      </c>
      <c r="C19514" s="197" t="s">
        <v>38386</v>
      </c>
      <c r="D19514" s="197" t="s">
        <v>38387</v>
      </c>
      <c r="E19514" s="197" t="s">
        <v>38388</v>
      </c>
      <c r="I19514" s="197" t="s">
        <v>30</v>
      </c>
      <c r="J19514" s="197" t="n">
        <v>1132.59</v>
      </c>
    </row>
    <row r="19515" customFormat="false" ht="12.75" hidden="true" customHeight="false" outlineLevel="0" collapsed="false">
      <c r="A19515" s="197" t="s">
        <v>38389</v>
      </c>
      <c r="B19515" s="197" t="str">
        <f aca="false">C19515&amp;D19515&amp;E19515&amp;F19515&amp;G19515&amp;H19515</f>
        <v>CONDICIONADOR DE AR TIPO SPLIT 12000 BTU'S COMPREENDENDO 1 CONDENSADOR E 1 EVAPORADOR(VIDE INSTALACAO,ASSENTAMENTO E INTERLIGACOES FAMILIA 15.005).FORNECIMENTO</v>
      </c>
      <c r="C19515" s="197" t="s">
        <v>38386</v>
      </c>
      <c r="D19515" s="197" t="s">
        <v>38387</v>
      </c>
      <c r="E19515" s="197" t="s">
        <v>38388</v>
      </c>
      <c r="I19515" s="197" t="s">
        <v>30</v>
      </c>
      <c r="J19515" s="197" t="n">
        <v>1132.59</v>
      </c>
    </row>
    <row r="19516" customFormat="false" ht="12.75" hidden="true" customHeight="false" outlineLevel="0" collapsed="false">
      <c r="A19516" s="197" t="s">
        <v>38390</v>
      </c>
      <c r="B19516" s="197" t="str">
        <f aca="false">C19516&amp;D19516&amp;E19516&amp;F19516&amp;G19516&amp;H19516</f>
        <v>CONDICIONADOR DE AR TIPO SPLIT 18000 BTU'S COMPREENDENDO 1 CONDENSADOR E 1 EVAPORADOR(VIDE INSTALACAO,ASSENTAMENTO E INTERLIGACOES FAMILIA 15.005).FORNECIMENTO</v>
      </c>
      <c r="C19516" s="197" t="s">
        <v>38391</v>
      </c>
      <c r="D19516" s="197" t="s">
        <v>38387</v>
      </c>
      <c r="E19516" s="197" t="s">
        <v>38388</v>
      </c>
      <c r="I19516" s="197" t="s">
        <v>30</v>
      </c>
      <c r="J19516" s="197" t="n">
        <v>1760.32</v>
      </c>
    </row>
    <row r="19517" customFormat="false" ht="12.75" hidden="true" customHeight="false" outlineLevel="0" collapsed="false">
      <c r="A19517" s="197" t="s">
        <v>38392</v>
      </c>
      <c r="B19517" s="197" t="str">
        <f aca="false">C19517&amp;D19517&amp;E19517&amp;F19517&amp;G19517&amp;H19517</f>
        <v>CONDICIONADOR DE AR TIPO SPLIT 18000 BTU'S COMPREENDENDO 1 CONDENSADOR E 1 EVAPORADOR(VIDE INSTALACAO,ASSENTAMENTO E INTERLIGACOES FAMILIA 15.005).FORNECIMENTO</v>
      </c>
      <c r="C19517" s="197" t="s">
        <v>38391</v>
      </c>
      <c r="D19517" s="197" t="s">
        <v>38387</v>
      </c>
      <c r="E19517" s="197" t="s">
        <v>38388</v>
      </c>
      <c r="I19517" s="197" t="s">
        <v>30</v>
      </c>
      <c r="J19517" s="197" t="n">
        <v>1760.32</v>
      </c>
    </row>
    <row r="19518" customFormat="false" ht="12.75" hidden="true" customHeight="false" outlineLevel="0" collapsed="false">
      <c r="A19518" s="197" t="s">
        <v>38393</v>
      </c>
      <c r="B19518" s="197" t="str">
        <f aca="false">C19518&amp;D19518&amp;E19518&amp;F19518&amp;G19518&amp;H19518</f>
        <v>CONDICIONADOR DE AR TIPO SPLIT 18000 BTU'S COMPREENDENDO 1 CONDENSADOR E 2 EVAPORADORES(VIDE INSTALACAO,ASSENTAMENTO E INTERLIGACOES FAMILIA 15.005).FORNECIMENTO</v>
      </c>
      <c r="C19518" s="197" t="s">
        <v>38391</v>
      </c>
      <c r="D19518" s="197" t="s">
        <v>38394</v>
      </c>
      <c r="E19518" s="197" t="s">
        <v>38395</v>
      </c>
      <c r="I19518" s="197" t="s">
        <v>30</v>
      </c>
      <c r="J19518" s="197" t="n">
        <v>4304.63</v>
      </c>
    </row>
    <row r="19519" customFormat="false" ht="12.75" hidden="true" customHeight="false" outlineLevel="0" collapsed="false">
      <c r="A19519" s="197" t="s">
        <v>38396</v>
      </c>
      <c r="B19519" s="197" t="str">
        <f aca="false">C19519&amp;D19519&amp;E19519&amp;F19519&amp;G19519&amp;H19519</f>
        <v>CONDICIONADOR DE AR TIPO SPLIT 18000 BTU'S COMPREENDENDO 1 CONDENSADOR E 2 EVAPORADORES(VIDE INSTALACAO,ASSENTAMENTO E INTERLIGACOES FAMILIA 15.005).FORNECIMENTO</v>
      </c>
      <c r="C19519" s="197" t="s">
        <v>38391</v>
      </c>
      <c r="D19519" s="197" t="s">
        <v>38394</v>
      </c>
      <c r="E19519" s="197" t="s">
        <v>38395</v>
      </c>
      <c r="I19519" s="197" t="s">
        <v>30</v>
      </c>
      <c r="J19519" s="197" t="n">
        <v>4304.63</v>
      </c>
    </row>
    <row r="19520" customFormat="false" ht="12.75" hidden="true" customHeight="false" outlineLevel="0" collapsed="false">
      <c r="A19520" s="197" t="s">
        <v>38397</v>
      </c>
      <c r="B19520" s="197" t="str">
        <f aca="false">C19520&amp;D19520&amp;E19520&amp;F19520&amp;G19520&amp;H19520</f>
        <v>CONDICIONADOR DE AR TIPO SPLIT 24000 BTU'S COMPREENDENDO 1 CONDENSADOR E 1 EVAPORADOR(VIDE INSTALACAO,ASSENTAMENTO E INTERLIGACOES FAMILIA 15.005).FORNECIMENTO</v>
      </c>
      <c r="C19520" s="197" t="s">
        <v>38398</v>
      </c>
      <c r="D19520" s="197" t="s">
        <v>38387</v>
      </c>
      <c r="E19520" s="197" t="s">
        <v>38388</v>
      </c>
      <c r="I19520" s="197" t="s">
        <v>30</v>
      </c>
      <c r="J19520" s="197" t="n">
        <v>2541.28</v>
      </c>
    </row>
    <row r="19521" customFormat="false" ht="12.75" hidden="true" customHeight="false" outlineLevel="0" collapsed="false">
      <c r="A19521" s="197" t="s">
        <v>38399</v>
      </c>
      <c r="B19521" s="197" t="str">
        <f aca="false">C19521&amp;D19521&amp;E19521&amp;F19521&amp;G19521&amp;H19521</f>
        <v>CONDICIONADOR DE AR TIPO SPLIT 24000 BTU'S COMPREENDENDO 1 CONDENSADOR E 1 EVAPORADOR(VIDE INSTALACAO,ASSENTAMENTO E INTERLIGACOES FAMILIA 15.005).FORNECIMENTO</v>
      </c>
      <c r="C19521" s="197" t="s">
        <v>38398</v>
      </c>
      <c r="D19521" s="197" t="s">
        <v>38387</v>
      </c>
      <c r="E19521" s="197" t="s">
        <v>38388</v>
      </c>
      <c r="I19521" s="197" t="s">
        <v>30</v>
      </c>
      <c r="J19521" s="197" t="n">
        <v>2541.28</v>
      </c>
    </row>
    <row r="19522" customFormat="false" ht="12.75" hidden="true" customHeight="false" outlineLevel="0" collapsed="false">
      <c r="A19522" s="197" t="s">
        <v>38400</v>
      </c>
      <c r="B19522" s="197" t="str">
        <f aca="false">C19522&amp;D19522&amp;E19522&amp;F19522&amp;G19522&amp;H19522</f>
        <v>CONDICIONADOR DE AR TIPO SPLIT 24000 BTU'S COMPREENDENDO 1 CONDENSADOR E 2 EVAPORADORES(VIDE INSTALACAO,ASSENTAMENTO E INTERLIGACOES FAMILIA 15.005).FORNECIMENTO</v>
      </c>
      <c r="C19522" s="197" t="s">
        <v>38398</v>
      </c>
      <c r="D19522" s="197" t="s">
        <v>38394</v>
      </c>
      <c r="E19522" s="197" t="s">
        <v>38395</v>
      </c>
      <c r="I19522" s="197" t="s">
        <v>30</v>
      </c>
      <c r="J19522" s="197" t="n">
        <v>5768.95</v>
      </c>
    </row>
    <row r="19523" customFormat="false" ht="12.75" hidden="true" customHeight="false" outlineLevel="0" collapsed="false">
      <c r="A19523" s="197" t="s">
        <v>38401</v>
      </c>
      <c r="B19523" s="197" t="str">
        <f aca="false">C19523&amp;D19523&amp;E19523&amp;F19523&amp;G19523&amp;H19523</f>
        <v>CONDICIONADOR DE AR TIPO SPLIT 24000 BTU'S COMPREENDENDO 1 CONDENSADOR E 2 EVAPORADORES(VIDE INSTALACAO,ASSENTAMENTO E INTERLIGACOES FAMILIA 15.005).FORNECIMENTO</v>
      </c>
      <c r="C19523" s="197" t="s">
        <v>38398</v>
      </c>
      <c r="D19523" s="197" t="s">
        <v>38394</v>
      </c>
      <c r="E19523" s="197" t="s">
        <v>38395</v>
      </c>
      <c r="I19523" s="197" t="s">
        <v>30</v>
      </c>
      <c r="J19523" s="197" t="n">
        <v>5768.95</v>
      </c>
    </row>
    <row r="19524" customFormat="false" ht="12.75" hidden="true" customHeight="false" outlineLevel="0" collapsed="false">
      <c r="A19524" s="197" t="s">
        <v>38402</v>
      </c>
      <c r="B19524" s="197" t="str">
        <f aca="false">C19524&amp;D19524&amp;E19524&amp;F19524&amp;G19524&amp;H19524</f>
        <v>CONDICIONADOR DE AR TIPO SPLIT 30000 BTU'S COMPREENDENDO 1 CONDENSADOR E 1 EVAPORADOR(VIDE INSTALACAO,ASSENTAMENTO E INTERLIGACOES FAMILIA 15.005).FORNECIMENTO</v>
      </c>
      <c r="C19524" s="197" t="s">
        <v>38403</v>
      </c>
      <c r="D19524" s="197" t="s">
        <v>38387</v>
      </c>
      <c r="E19524" s="197" t="s">
        <v>38388</v>
      </c>
      <c r="I19524" s="197" t="s">
        <v>30</v>
      </c>
      <c r="J19524" s="197" t="n">
        <v>3093.95</v>
      </c>
    </row>
    <row r="19525" customFormat="false" ht="12.75" hidden="true" customHeight="false" outlineLevel="0" collapsed="false">
      <c r="A19525" s="197" t="s">
        <v>38404</v>
      </c>
      <c r="B19525" s="197" t="str">
        <f aca="false">C19525&amp;D19525&amp;E19525&amp;F19525&amp;G19525&amp;H19525</f>
        <v>CONDICIONADOR DE AR TIPO SPLIT 30000 BTU'S COMPREENDENDO 1 CONDENSADOR E 1 EVAPORADOR(VIDE INSTALACAO,ASSENTAMENTO E INTERLIGACOES FAMILIA 15.005).FORNECIMENTO</v>
      </c>
      <c r="C19525" s="197" t="s">
        <v>38403</v>
      </c>
      <c r="D19525" s="197" t="s">
        <v>38387</v>
      </c>
      <c r="E19525" s="197" t="s">
        <v>38388</v>
      </c>
      <c r="I19525" s="197" t="s">
        <v>30</v>
      </c>
      <c r="J19525" s="197" t="n">
        <v>3093.95</v>
      </c>
    </row>
    <row r="19526" customFormat="false" ht="12.75" hidden="true" customHeight="false" outlineLevel="0" collapsed="false">
      <c r="A19526" s="197" t="s">
        <v>38405</v>
      </c>
      <c r="B19526" s="197" t="str">
        <f aca="false">C19526&amp;D19526&amp;E19526&amp;F19526&amp;G19526&amp;H19526</f>
        <v>CONDICIONADOR DE AR TIPO SPLIT 36000 BTU'S COMPREENDENDO 1 CONDENSADOR E  1 EVAPORADOR(VIDE INSTALACAO,ASSENTAMENTO E INTERLIGACOES FAMILIA 15.005).FORNECIMENTO</v>
      </c>
      <c r="C19526" s="197" t="s">
        <v>38406</v>
      </c>
      <c r="D19526" s="197" t="s">
        <v>38407</v>
      </c>
      <c r="E19526" s="197" t="s">
        <v>38408</v>
      </c>
      <c r="I19526" s="197" t="s">
        <v>30</v>
      </c>
      <c r="J19526" s="197" t="n">
        <v>4638.35</v>
      </c>
    </row>
    <row r="19527" customFormat="false" ht="12.75" hidden="true" customHeight="false" outlineLevel="0" collapsed="false">
      <c r="A19527" s="197" t="s">
        <v>38409</v>
      </c>
      <c r="B19527" s="197" t="str">
        <f aca="false">C19527&amp;D19527&amp;E19527&amp;F19527&amp;G19527&amp;H19527</f>
        <v>CONDICIONADOR DE AR TIPO SPLIT 36000 BTU'S COMPREENDENDO 1 CONDENSADOR E  1 EVAPORADOR(VIDE INSTALACAO,ASSENTAMENTO E INTERLIGACOES FAMILIA 15.005).FORNECIMENTO</v>
      </c>
      <c r="C19527" s="197" t="s">
        <v>38406</v>
      </c>
      <c r="D19527" s="197" t="s">
        <v>38407</v>
      </c>
      <c r="E19527" s="197" t="s">
        <v>38408</v>
      </c>
      <c r="I19527" s="197" t="s">
        <v>30</v>
      </c>
      <c r="J19527" s="197" t="n">
        <v>4638.35</v>
      </c>
    </row>
    <row r="19528" customFormat="false" ht="12.75" hidden="true" customHeight="false" outlineLevel="0" collapsed="false">
      <c r="A19528" s="197" t="s">
        <v>38410</v>
      </c>
      <c r="B19528" s="197" t="str">
        <f aca="false">C19528&amp;D19528&amp;E19528&amp;F19528&amp;G19528&amp;H19528</f>
        <v>CONDICIONADOR DE AR TIPO SPLIT 48000 BTU'S COMPREENDENDO 1 CONDENSADOR E 1 EVAPORADOR(VIDE INSTALACAO,ASSENTAMENTO E INTERLIGACOES FAMILIA 15.005).FORNECIMENTO</v>
      </c>
      <c r="C19528" s="197" t="s">
        <v>38411</v>
      </c>
      <c r="D19528" s="197" t="s">
        <v>38387</v>
      </c>
      <c r="E19528" s="197" t="s">
        <v>38388</v>
      </c>
      <c r="I19528" s="197" t="s">
        <v>30</v>
      </c>
      <c r="J19528" s="197" t="n">
        <v>6104.42</v>
      </c>
    </row>
    <row r="19529" customFormat="false" ht="12.75" hidden="true" customHeight="false" outlineLevel="0" collapsed="false">
      <c r="A19529" s="197" t="s">
        <v>38412</v>
      </c>
      <c r="B19529" s="197" t="str">
        <f aca="false">C19529&amp;D19529&amp;E19529&amp;F19529&amp;G19529&amp;H19529</f>
        <v>CONDICIONADOR DE AR TIPO SPLIT 48000 BTU'S COMPREENDENDO 1 CONDENSADOR E 1 EVAPORADOR(VIDE INSTALACAO,ASSENTAMENTO E INTERLIGACOES FAMILIA 15.005).FORNECIMENTO</v>
      </c>
      <c r="C19529" s="197" t="s">
        <v>38411</v>
      </c>
      <c r="D19529" s="197" t="s">
        <v>38387</v>
      </c>
      <c r="E19529" s="197" t="s">
        <v>38388</v>
      </c>
      <c r="I19529" s="197" t="s">
        <v>30</v>
      </c>
      <c r="J19529" s="197" t="n">
        <v>6104.42</v>
      </c>
    </row>
    <row r="19530" customFormat="false" ht="12.75" hidden="true" customHeight="false" outlineLevel="0" collapsed="false">
      <c r="A19530" s="197" t="s">
        <v>38413</v>
      </c>
      <c r="B19530" s="197" t="str">
        <f aca="false">C19530&amp;D19530&amp;E19530&amp;F19530&amp;G19530&amp;H19530</f>
        <v>CONDICIONADOR DE AR TIPO SPLIT 60000 BTU'S COMPREENDENDO 1 CONDENSADOR E 1 EVAPORADOR(VIDE INSTALACAO,ASSENTAMENTO E INTERLIGACOES FAMILIA 15.005).FORNECIMENTO</v>
      </c>
      <c r="C19530" s="197" t="s">
        <v>38414</v>
      </c>
      <c r="D19530" s="197" t="s">
        <v>38387</v>
      </c>
      <c r="E19530" s="197" t="s">
        <v>38388</v>
      </c>
      <c r="I19530" s="197" t="s">
        <v>30</v>
      </c>
      <c r="J19530" s="197" t="n">
        <v>6797.99</v>
      </c>
    </row>
    <row r="19531" customFormat="false" ht="12.75" hidden="true" customHeight="false" outlineLevel="0" collapsed="false">
      <c r="A19531" s="197" t="s">
        <v>38415</v>
      </c>
      <c r="B19531" s="197" t="str">
        <f aca="false">C19531&amp;D19531&amp;E19531&amp;F19531&amp;G19531&amp;H19531</f>
        <v>CONDICIONADOR DE AR TIPO SPLIT 60000 BTU'S COMPREENDENDO 1 CONDENSADOR E 1 EVAPORADOR(VIDE INSTALACAO,ASSENTAMENTO E INTERLIGACOES FAMILIA 15.005).FORNECIMENTO</v>
      </c>
      <c r="C19531" s="197" t="s">
        <v>38414</v>
      </c>
      <c r="D19531" s="197" t="s">
        <v>38387</v>
      </c>
      <c r="E19531" s="197" t="s">
        <v>38388</v>
      </c>
      <c r="I19531" s="197" t="s">
        <v>30</v>
      </c>
      <c r="J19531" s="197" t="n">
        <v>6797.99</v>
      </c>
    </row>
    <row r="19532" customFormat="false" ht="12.75" hidden="true" customHeight="false" outlineLevel="0" collapsed="false">
      <c r="A19532" s="197" t="s">
        <v>38416</v>
      </c>
      <c r="B19532" s="197" t="str">
        <f aca="false">C19532&amp;D19532&amp;E19532&amp;F19532&amp;G19532&amp;H19532</f>
        <v>SISTEMA DE AR CONDICIONADO CENTRAL,TIPO "SELF CONTAINED",CONDENSACAO A AR,PARA AREAS DE CONFORTO TERMICO,NOS TERMOS DA NBR 16401,ATE 10TR,INCLUSIVE PROJETO</v>
      </c>
      <c r="C19532" s="197" t="s">
        <v>38417</v>
      </c>
      <c r="D19532" s="197" t="s">
        <v>38418</v>
      </c>
      <c r="E19532" s="197" t="s">
        <v>38419</v>
      </c>
      <c r="I19532" s="197" t="s">
        <v>38420</v>
      </c>
      <c r="J19532" s="197" t="n">
        <v>5878.22</v>
      </c>
    </row>
    <row r="19533" customFormat="false" ht="12.75" hidden="true" customHeight="false" outlineLevel="0" collapsed="false">
      <c r="A19533" s="197" t="s">
        <v>38421</v>
      </c>
      <c r="B19533" s="197" t="str">
        <f aca="false">C19533&amp;D19533&amp;E19533&amp;F19533&amp;G19533&amp;H19533</f>
        <v>SISTEMA DE AR CONDICIONADO CENTRAL,TIPO "SELF CONTAINED",CONDENSACAO A AR,PARA AREAS DE CONFORTO TERMICO,NOS TERMOS DA NBR 16401,ATE 10TR,INCLUSIVE PROJETO</v>
      </c>
      <c r="C19533" s="197" t="s">
        <v>38417</v>
      </c>
      <c r="D19533" s="197" t="s">
        <v>38418</v>
      </c>
      <c r="E19533" s="197" t="s">
        <v>38419</v>
      </c>
      <c r="I19533" s="197" t="s">
        <v>38420</v>
      </c>
      <c r="J19533" s="197" t="n">
        <v>5878.22</v>
      </c>
    </row>
    <row r="19534" customFormat="false" ht="12.75" hidden="true" customHeight="false" outlineLevel="0" collapsed="false">
      <c r="A19534" s="197" t="s">
        <v>38422</v>
      </c>
      <c r="B19534" s="197" t="str">
        <f aca="false">C19534&amp;D19534&amp;E19534&amp;F19534&amp;G19534&amp;H19534</f>
        <v>SISTEMA DE AR CONDICIONADO CENTRAL,TIPO "SELF CONTAINED",CONDENSACAO A AR,PARA AREAS DE CONFORTO TERMICO,NOS TERMOS DA NBR 16401,DE 10,1 ATE 15TR,INCLUSIVE PROJETO</v>
      </c>
      <c r="C19534" s="197" t="s">
        <v>38417</v>
      </c>
      <c r="D19534" s="197" t="s">
        <v>38418</v>
      </c>
      <c r="E19534" s="197" t="s">
        <v>38423</v>
      </c>
      <c r="I19534" s="197" t="s">
        <v>38420</v>
      </c>
      <c r="J19534" s="197" t="n">
        <v>5789.78</v>
      </c>
    </row>
    <row r="19535" customFormat="false" ht="12.75" hidden="true" customHeight="false" outlineLevel="0" collapsed="false">
      <c r="A19535" s="197" t="s">
        <v>38424</v>
      </c>
      <c r="B19535" s="197" t="str">
        <f aca="false">C19535&amp;D19535&amp;E19535&amp;F19535&amp;G19535&amp;H19535</f>
        <v>SISTEMA DE AR CONDICIONADO CENTRAL,TIPO "SELF CONTAINED",CONDENSACAO A AR,PARA AREAS DE CONFORTO TERMICO,NOS TERMOS DA NBR 16401,DE 10,1 ATE 15TR,INCLUSIVE PROJETO</v>
      </c>
      <c r="C19535" s="197" t="s">
        <v>38417</v>
      </c>
      <c r="D19535" s="197" t="s">
        <v>38418</v>
      </c>
      <c r="E19535" s="197" t="s">
        <v>38423</v>
      </c>
      <c r="I19535" s="197" t="s">
        <v>38420</v>
      </c>
      <c r="J19535" s="197" t="n">
        <v>5789.78</v>
      </c>
    </row>
    <row r="19536" customFormat="false" ht="12.75" hidden="true" customHeight="false" outlineLevel="0" collapsed="false">
      <c r="A19536" s="197" t="s">
        <v>38425</v>
      </c>
      <c r="B19536" s="197" t="str">
        <f aca="false">C19536&amp;D19536&amp;E19536&amp;F19536&amp;G19536&amp;H19536</f>
        <v>SISTEMA DE AR CONDICIONADO CENTRAL,TIPO "SELF CONTAINED",CONDENSACAO A AR,PARA AREAS DE CONFORTO TERMICO,NOS TERMOS DA NBR 16401, DE 15,1 ATE 20TR,INCLUSIVE PROJETO</v>
      </c>
      <c r="C19536" s="197" t="s">
        <v>38417</v>
      </c>
      <c r="D19536" s="197" t="s">
        <v>38418</v>
      </c>
      <c r="E19536" s="197" t="s">
        <v>38426</v>
      </c>
      <c r="I19536" s="197" t="s">
        <v>38420</v>
      </c>
      <c r="J19536" s="197" t="n">
        <v>5771.05</v>
      </c>
    </row>
    <row r="19537" customFormat="false" ht="12.75" hidden="true" customHeight="false" outlineLevel="0" collapsed="false">
      <c r="A19537" s="197" t="s">
        <v>38427</v>
      </c>
      <c r="B19537" s="197" t="str">
        <f aca="false">C19537&amp;D19537&amp;E19537&amp;F19537&amp;G19537&amp;H19537</f>
        <v>SISTEMA DE AR CONDICIONADO CENTRAL,TIPO "SELF CONTAINED",CONDENSACAO A AR,PARA AREAS DE CONFORTO TERMICO,NOS TERMOS DA NBR 16401, DE 15,1 ATE 20TR,INCLUSIVE PROJETO</v>
      </c>
      <c r="C19537" s="197" t="s">
        <v>38417</v>
      </c>
      <c r="D19537" s="197" t="s">
        <v>38418</v>
      </c>
      <c r="E19537" s="197" t="s">
        <v>38426</v>
      </c>
      <c r="I19537" s="197" t="s">
        <v>38420</v>
      </c>
      <c r="J19537" s="197" t="n">
        <v>5771.05</v>
      </c>
    </row>
    <row r="19538" customFormat="false" ht="12.75" hidden="true" customHeight="false" outlineLevel="0" collapsed="false">
      <c r="A19538" s="197" t="s">
        <v>38428</v>
      </c>
      <c r="B19538" s="197" t="str">
        <f aca="false">C19538&amp;D19538&amp;E19538&amp;F19538&amp;G19538&amp;H19538</f>
        <v>SISTEMA DE AR CONDICIONADO CENTRAL,TIPO "SELF CONTAINED",CONDENSACAO A AR,PARA AREAS DE CONFORTO TERMICO,NOS TERMOS DA NBR 16401,DE 20,1 ATE 25TR,INCLUSIVE PROJETO</v>
      </c>
      <c r="C19538" s="197" t="s">
        <v>38417</v>
      </c>
      <c r="D19538" s="197" t="s">
        <v>38418</v>
      </c>
      <c r="E19538" s="197" t="s">
        <v>38429</v>
      </c>
      <c r="I19538" s="197" t="s">
        <v>38420</v>
      </c>
      <c r="J19538" s="197" t="n">
        <v>5746.98</v>
      </c>
    </row>
    <row r="19539" customFormat="false" ht="12.75" hidden="true" customHeight="false" outlineLevel="0" collapsed="false">
      <c r="A19539" s="197" t="s">
        <v>38430</v>
      </c>
      <c r="B19539" s="197" t="str">
        <f aca="false">C19539&amp;D19539&amp;E19539&amp;F19539&amp;G19539&amp;H19539</f>
        <v>SISTEMA DE AR CONDICIONADO CENTRAL,TIPO "SELF CONTAINED",CONDENSACAO A AR,PARA AREAS DE CONFORTO TERMICO,NOS TERMOS DA NBR 16401,DE 20,1 ATE 25TR,INCLUSIVE PROJETO</v>
      </c>
      <c r="C19539" s="197" t="s">
        <v>38417</v>
      </c>
      <c r="D19539" s="197" t="s">
        <v>38418</v>
      </c>
      <c r="E19539" s="197" t="s">
        <v>38429</v>
      </c>
      <c r="I19539" s="197" t="s">
        <v>38420</v>
      </c>
      <c r="J19539" s="197" t="n">
        <v>5746.98</v>
      </c>
    </row>
    <row r="19540" customFormat="false" ht="12.75" hidden="true" customHeight="false" outlineLevel="0" collapsed="false">
      <c r="A19540" s="197" t="s">
        <v>38431</v>
      </c>
      <c r="B19540" s="197" t="str">
        <f aca="false">C19540&amp;D19540&amp;E19540&amp;F19540&amp;G19540&amp;H19540</f>
        <v>SISTEMA DE AR CONDICIONADO CENTRAL,TIPO "SELF CONTAINED",CONDENSACAO A AR,PARA AREAS DE CONFORTO TERMICO,NOS TERMOS DA NBR 16401,DE 25,1 ATE 30TR,INCLUSIVE PROJETO</v>
      </c>
      <c r="C19540" s="197" t="s">
        <v>38417</v>
      </c>
      <c r="D19540" s="197" t="s">
        <v>38418</v>
      </c>
      <c r="E19540" s="197" t="s">
        <v>38432</v>
      </c>
      <c r="I19540" s="197" t="s">
        <v>38420</v>
      </c>
      <c r="J19540" s="197" t="n">
        <v>4766.93</v>
      </c>
    </row>
    <row r="19541" customFormat="false" ht="12.75" hidden="true" customHeight="false" outlineLevel="0" collapsed="false">
      <c r="A19541" s="197" t="s">
        <v>38433</v>
      </c>
      <c r="B19541" s="197" t="str">
        <f aca="false">C19541&amp;D19541&amp;E19541&amp;F19541&amp;G19541&amp;H19541</f>
        <v>SISTEMA DE AR CONDICIONADO CENTRAL,TIPO "SELF CONTAINED",CONDENSACAO A AR,PARA AREAS DE CONFORTO TERMICO,NOS TERMOS DA NBR 16401,DE 25,1 ATE 30TR,INCLUSIVE PROJETO</v>
      </c>
      <c r="C19541" s="197" t="s">
        <v>38417</v>
      </c>
      <c r="D19541" s="197" t="s">
        <v>38418</v>
      </c>
      <c r="E19541" s="197" t="s">
        <v>38432</v>
      </c>
      <c r="I19541" s="197" t="s">
        <v>38420</v>
      </c>
      <c r="J19541" s="197" t="n">
        <v>4766.93</v>
      </c>
    </row>
    <row r="19542" customFormat="false" ht="12.75" hidden="true" customHeight="false" outlineLevel="0" collapsed="false">
      <c r="A19542" s="197" t="s">
        <v>38434</v>
      </c>
      <c r="B19542" s="197" t="str">
        <f aca="false">C19542&amp;D19542&amp;E19542&amp;F19542&amp;G19542&amp;H19542</f>
        <v>SISTEMA DE AR CONDICIONADO CENTRAL,TIPO "SELF CONTAINED",CONDENSACAO A AR,PARA AREAS DE CONFORTO TERMICO,NOS TERMOS DA NBR 16401,DE 30,1 ATE 40TR,INCLUSIVE PROJETO</v>
      </c>
      <c r="C19542" s="197" t="s">
        <v>38417</v>
      </c>
      <c r="D19542" s="197" t="s">
        <v>38418</v>
      </c>
      <c r="E19542" s="197" t="s">
        <v>38435</v>
      </c>
      <c r="I19542" s="197" t="s">
        <v>38420</v>
      </c>
      <c r="J19542" s="197" t="n">
        <v>5437.46</v>
      </c>
    </row>
    <row r="19543" customFormat="false" ht="12.75" hidden="true" customHeight="false" outlineLevel="0" collapsed="false">
      <c r="A19543" s="197" t="s">
        <v>38436</v>
      </c>
      <c r="B19543" s="197" t="str">
        <f aca="false">C19543&amp;D19543&amp;E19543&amp;F19543&amp;G19543&amp;H19543</f>
        <v>SISTEMA DE AR CONDICIONADO CENTRAL,TIPO "SELF CONTAINED",CONDENSACAO A AR,PARA AREAS DE CONFORTO TERMICO,NOS TERMOS DA NBR 16401,DE 30,1 ATE 40TR,INCLUSIVE PROJETO</v>
      </c>
      <c r="C19543" s="197" t="s">
        <v>38417</v>
      </c>
      <c r="D19543" s="197" t="s">
        <v>38418</v>
      </c>
      <c r="E19543" s="197" t="s">
        <v>38435</v>
      </c>
      <c r="I19543" s="197" t="s">
        <v>38420</v>
      </c>
      <c r="J19543" s="197" t="n">
        <v>5437.46</v>
      </c>
    </row>
    <row r="19544" customFormat="false" ht="12.75" hidden="true" customHeight="false" outlineLevel="0" collapsed="false">
      <c r="A19544" s="197" t="s">
        <v>38437</v>
      </c>
      <c r="B19544" s="197"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197" t="s">
        <v>38438</v>
      </c>
      <c r="D19544" s="197" t="s">
        <v>38439</v>
      </c>
      <c r="E19544" s="197" t="s">
        <v>38440</v>
      </c>
      <c r="F19544" s="197" t="s">
        <v>38441</v>
      </c>
      <c r="I19544" s="197" t="s">
        <v>38420</v>
      </c>
      <c r="J19544" s="197" t="n">
        <v>4702.57</v>
      </c>
    </row>
    <row r="19545" customFormat="false" ht="12.75" hidden="true" customHeight="false" outlineLevel="0" collapsed="false">
      <c r="A19545" s="197" t="s">
        <v>38442</v>
      </c>
      <c r="B19545" s="197"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197" t="s">
        <v>38438</v>
      </c>
      <c r="D19545" s="197" t="s">
        <v>38439</v>
      </c>
      <c r="E19545" s="197" t="s">
        <v>38440</v>
      </c>
      <c r="F19545" s="197" t="s">
        <v>38441</v>
      </c>
      <c r="I19545" s="197" t="s">
        <v>38420</v>
      </c>
      <c r="J19545" s="197" t="n">
        <v>4702.57</v>
      </c>
    </row>
    <row r="19546" customFormat="false" ht="12.75" hidden="true" customHeight="false" outlineLevel="0" collapsed="false">
      <c r="A19546" s="197" t="s">
        <v>38443</v>
      </c>
      <c r="B19546" s="197"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197" t="s">
        <v>38438</v>
      </c>
      <c r="D19546" s="197" t="s">
        <v>38439</v>
      </c>
      <c r="E19546" s="197" t="s">
        <v>38444</v>
      </c>
      <c r="F19546" s="197" t="s">
        <v>38445</v>
      </c>
      <c r="I19546" s="197" t="s">
        <v>38420</v>
      </c>
      <c r="J19546" s="197" t="n">
        <v>4631.82</v>
      </c>
    </row>
    <row r="19547" customFormat="false" ht="12.75" hidden="true" customHeight="false" outlineLevel="0" collapsed="false">
      <c r="A19547" s="197" t="s">
        <v>38446</v>
      </c>
      <c r="B19547" s="197"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197" t="s">
        <v>38438</v>
      </c>
      <c r="D19547" s="197" t="s">
        <v>38439</v>
      </c>
      <c r="E19547" s="197" t="s">
        <v>38444</v>
      </c>
      <c r="F19547" s="197" t="s">
        <v>38445</v>
      </c>
      <c r="I19547" s="197" t="s">
        <v>38420</v>
      </c>
      <c r="J19547" s="197" t="n">
        <v>4631.82</v>
      </c>
    </row>
    <row r="19548" customFormat="false" ht="12.75" hidden="true" customHeight="false" outlineLevel="0" collapsed="false">
      <c r="A19548" s="197" t="s">
        <v>38447</v>
      </c>
      <c r="B19548" s="197"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197" t="s">
        <v>38438</v>
      </c>
      <c r="D19548" s="197" t="s">
        <v>38439</v>
      </c>
      <c r="E19548" s="197" t="s">
        <v>38444</v>
      </c>
      <c r="F19548" s="197" t="s">
        <v>38448</v>
      </c>
      <c r="I19548" s="197" t="s">
        <v>38420</v>
      </c>
      <c r="J19548" s="197" t="n">
        <v>4615.08</v>
      </c>
    </row>
    <row r="19549" customFormat="false" ht="12.75" hidden="true" customHeight="false" outlineLevel="0" collapsed="false">
      <c r="A19549" s="197" t="s">
        <v>38449</v>
      </c>
      <c r="B19549" s="197"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197" t="s">
        <v>38438</v>
      </c>
      <c r="D19549" s="197" t="s">
        <v>38439</v>
      </c>
      <c r="E19549" s="197" t="s">
        <v>38444</v>
      </c>
      <c r="F19549" s="197" t="s">
        <v>38448</v>
      </c>
      <c r="I19549" s="197" t="s">
        <v>38420</v>
      </c>
      <c r="J19549" s="197" t="n">
        <v>4615.08</v>
      </c>
    </row>
    <row r="19550" customFormat="false" ht="12.75" hidden="true" customHeight="false" outlineLevel="0" collapsed="false">
      <c r="A19550" s="197" t="s">
        <v>38450</v>
      </c>
      <c r="B19550" s="197"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197" t="s">
        <v>38438</v>
      </c>
      <c r="D19550" s="197" t="s">
        <v>38439</v>
      </c>
      <c r="E19550" s="197" t="s">
        <v>38444</v>
      </c>
      <c r="F19550" s="197" t="s">
        <v>38451</v>
      </c>
      <c r="I19550" s="197" t="s">
        <v>38420</v>
      </c>
      <c r="J19550" s="197" t="n">
        <v>4597.58</v>
      </c>
    </row>
    <row r="19551" customFormat="false" ht="12.75" hidden="true" customHeight="false" outlineLevel="0" collapsed="false">
      <c r="A19551" s="197" t="s">
        <v>38452</v>
      </c>
      <c r="B19551" s="197"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197" t="s">
        <v>38438</v>
      </c>
      <c r="D19551" s="197" t="s">
        <v>38439</v>
      </c>
      <c r="E19551" s="197" t="s">
        <v>38444</v>
      </c>
      <c r="F19551" s="197" t="s">
        <v>38451</v>
      </c>
      <c r="I19551" s="197" t="s">
        <v>38420</v>
      </c>
      <c r="J19551" s="197" t="n">
        <v>4597.58</v>
      </c>
    </row>
    <row r="19552" customFormat="false" ht="12.75" hidden="true" customHeight="false" outlineLevel="0" collapsed="false">
      <c r="A19552" s="197" t="s">
        <v>38453</v>
      </c>
      <c r="B19552" s="197"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197" t="s">
        <v>38438</v>
      </c>
      <c r="D19552" s="197" t="s">
        <v>38439</v>
      </c>
      <c r="E19552" s="197" t="s">
        <v>38444</v>
      </c>
      <c r="F19552" s="197" t="s">
        <v>38454</v>
      </c>
      <c r="I19552" s="197" t="s">
        <v>38420</v>
      </c>
      <c r="J19552" s="197" t="n">
        <v>3813.55</v>
      </c>
    </row>
    <row r="19553" customFormat="false" ht="12.75" hidden="true" customHeight="false" outlineLevel="0" collapsed="false">
      <c r="A19553" s="197" t="s">
        <v>38455</v>
      </c>
      <c r="B19553" s="197"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197" t="s">
        <v>38438</v>
      </c>
      <c r="D19553" s="197" t="s">
        <v>38439</v>
      </c>
      <c r="E19553" s="197" t="s">
        <v>38444</v>
      </c>
      <c r="F19553" s="197" t="s">
        <v>38454</v>
      </c>
      <c r="I19553" s="197" t="s">
        <v>38420</v>
      </c>
      <c r="J19553" s="197" t="n">
        <v>3813.55</v>
      </c>
    </row>
    <row r="19554" customFormat="false" ht="12.75" hidden="true" customHeight="false" outlineLevel="0" collapsed="false">
      <c r="A19554" s="197" t="s">
        <v>38456</v>
      </c>
      <c r="B19554" s="197"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197" t="s">
        <v>38438</v>
      </c>
      <c r="D19554" s="197" t="s">
        <v>38439</v>
      </c>
      <c r="E19554" s="197" t="s">
        <v>38444</v>
      </c>
      <c r="F19554" s="197" t="s">
        <v>38457</v>
      </c>
      <c r="I19554" s="197" t="s">
        <v>38420</v>
      </c>
      <c r="J19554" s="197" t="n">
        <v>4349.97</v>
      </c>
    </row>
    <row r="19555" customFormat="false" ht="12.75" hidden="true" customHeight="false" outlineLevel="0" collapsed="false">
      <c r="A19555" s="197" t="s">
        <v>38458</v>
      </c>
      <c r="B19555" s="197"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197" t="s">
        <v>38438</v>
      </c>
      <c r="D19555" s="197" t="s">
        <v>38439</v>
      </c>
      <c r="E19555" s="197" t="s">
        <v>38444</v>
      </c>
      <c r="F19555" s="197" t="s">
        <v>38457</v>
      </c>
      <c r="I19555" s="197" t="s">
        <v>38420</v>
      </c>
      <c r="J19555" s="197" t="n">
        <v>4349.97</v>
      </c>
    </row>
    <row r="19556" customFormat="false" ht="12.75" hidden="true" customHeight="false" outlineLevel="0" collapsed="false">
      <c r="A19556" s="197" t="s">
        <v>38459</v>
      </c>
      <c r="B19556" s="197" t="str">
        <f aca="false">C19556&amp;D19556&amp;E19556&amp;F19556&amp;G19556&amp;H19556</f>
        <v>SISTEMA DE AR CONDICIONADO CENTRAL,TIPO "CHILLER",CONDENSACAO A AR,PARA AREAS DE CONFORTO TERMICO,NOS TERMOS DA NBR 16401,ATE 50TR,INCLUSIVE PROJETO</v>
      </c>
      <c r="C19556" s="197" t="s">
        <v>38460</v>
      </c>
      <c r="D19556" s="197" t="s">
        <v>38461</v>
      </c>
      <c r="E19556" s="197" t="s">
        <v>38462</v>
      </c>
      <c r="I19556" s="197" t="s">
        <v>38420</v>
      </c>
      <c r="J19556" s="197" t="n">
        <v>18209.58</v>
      </c>
    </row>
    <row r="19557" customFormat="false" ht="12.75" hidden="true" customHeight="false" outlineLevel="0" collapsed="false">
      <c r="A19557" s="197" t="s">
        <v>38463</v>
      </c>
      <c r="B19557" s="197" t="str">
        <f aca="false">C19557&amp;D19557&amp;E19557&amp;F19557&amp;G19557&amp;H19557</f>
        <v>SISTEMA DE AR CONDICIONADO CENTRAL,TIPO "CHILLER",CONDENSACAO A AR,PARA AREAS DE CONFORTO TERMICO,NOS TERMOS DA NBR 16401,ATE 50TR,INCLUSIVE PROJETO</v>
      </c>
      <c r="C19557" s="197" t="s">
        <v>38460</v>
      </c>
      <c r="D19557" s="197" t="s">
        <v>38461</v>
      </c>
      <c r="E19557" s="197" t="s">
        <v>38462</v>
      </c>
      <c r="I19557" s="197" t="s">
        <v>38420</v>
      </c>
      <c r="J19557" s="197" t="n">
        <v>18209.58</v>
      </c>
    </row>
    <row r="19558" customFormat="false" ht="12.75" hidden="true" customHeight="false" outlineLevel="0" collapsed="false">
      <c r="A19558" s="197" t="s">
        <v>38464</v>
      </c>
      <c r="B19558" s="197" t="str">
        <f aca="false">C19558&amp;D19558&amp;E19558&amp;F19558&amp;G19558&amp;H19558</f>
        <v>SISTEMA DE AR CONDICIONADO CENTRAL,TIPO "CHILLER",CONDENSACAO A AR,PARA AREAS DE CONFORTO TERMICO,NOS TERMOS DA NBR 16401,DE 50,1 ATE 100TR,INCLUSIVE PROJETO</v>
      </c>
      <c r="C19558" s="197" t="s">
        <v>38460</v>
      </c>
      <c r="D19558" s="197" t="s">
        <v>38461</v>
      </c>
      <c r="E19558" s="197" t="s">
        <v>38465</v>
      </c>
      <c r="I19558" s="197" t="s">
        <v>38420</v>
      </c>
      <c r="J19558" s="197" t="n">
        <v>11799.13</v>
      </c>
    </row>
    <row r="19559" customFormat="false" ht="12.75" hidden="true" customHeight="false" outlineLevel="0" collapsed="false">
      <c r="A19559" s="197" t="s">
        <v>38466</v>
      </c>
      <c r="B19559" s="197" t="str">
        <f aca="false">C19559&amp;D19559&amp;E19559&amp;F19559&amp;G19559&amp;H19559</f>
        <v>SISTEMA DE AR CONDICIONADO CENTRAL,TIPO "CHILLER",CONDENSACAO A AR,PARA AREAS DE CONFORTO TERMICO,NOS TERMOS DA NBR 16401,DE 50,1 ATE 100TR,INCLUSIVE PROJETO</v>
      </c>
      <c r="C19559" s="197" t="s">
        <v>38460</v>
      </c>
      <c r="D19559" s="197" t="s">
        <v>38461</v>
      </c>
      <c r="E19559" s="197" t="s">
        <v>38465</v>
      </c>
      <c r="I19559" s="197" t="s">
        <v>38420</v>
      </c>
      <c r="J19559" s="197" t="n">
        <v>11799.13</v>
      </c>
    </row>
    <row r="19560" customFormat="false" ht="12.75" hidden="true" customHeight="false" outlineLevel="0" collapsed="false">
      <c r="A19560" s="197" t="s">
        <v>38467</v>
      </c>
      <c r="B19560" s="197" t="str">
        <f aca="false">C19560&amp;D19560&amp;E19560&amp;F19560&amp;G19560&amp;H19560</f>
        <v>SISTEMA DE AR CONDICIONADO CENTRAL,TIPO "CHILLER",CONDENSACAO A AR,PARA AREAS DE CONFORTO TERMICO,NOS TERMOS DA NBR 16401,DE 100,1 ATE 150TR,INCLUSIVE PROJETO</v>
      </c>
      <c r="C19560" s="197" t="s">
        <v>38460</v>
      </c>
      <c r="D19560" s="197" t="s">
        <v>38461</v>
      </c>
      <c r="E19560" s="197" t="s">
        <v>38468</v>
      </c>
      <c r="I19560" s="197" t="s">
        <v>38420</v>
      </c>
      <c r="J19560" s="197" t="n">
        <v>10592.78</v>
      </c>
    </row>
    <row r="19561" customFormat="false" ht="12.75" hidden="true" customHeight="false" outlineLevel="0" collapsed="false">
      <c r="A19561" s="197" t="s">
        <v>38469</v>
      </c>
      <c r="B19561" s="197" t="str">
        <f aca="false">C19561&amp;D19561&amp;E19561&amp;F19561&amp;G19561&amp;H19561</f>
        <v>SISTEMA DE AR CONDICIONADO CENTRAL,TIPO "CHILLER",CONDENSACAO A AR,PARA AREAS DE CONFORTO TERMICO,NOS TERMOS DA NBR 16401,DE 100,1 ATE 150TR,INCLUSIVE PROJETO</v>
      </c>
      <c r="C19561" s="197" t="s">
        <v>38460</v>
      </c>
      <c r="D19561" s="197" t="s">
        <v>38461</v>
      </c>
      <c r="E19561" s="197" t="s">
        <v>38468</v>
      </c>
      <c r="I19561" s="197" t="s">
        <v>38420</v>
      </c>
      <c r="J19561" s="197" t="n">
        <v>10592.78</v>
      </c>
    </row>
    <row r="19562" customFormat="false" ht="12.75" hidden="true" customHeight="false" outlineLevel="0" collapsed="false">
      <c r="A19562" s="197" t="s">
        <v>38470</v>
      </c>
      <c r="B19562" s="197" t="str">
        <f aca="false">C19562&amp;D19562&amp;E19562&amp;F19562&amp;G19562&amp;H19562</f>
        <v>SISTEMA DE AR CONDICIONADO CENTRAL,TIPO "CHILLER",CONDENSACAO A AR,PARA AREAS DE CONFORTO TERMICO,NOS TERMOS DA NBR 16401,DE 150,1 ATE 200TR,INCLUSIVE PROJETO</v>
      </c>
      <c r="C19562" s="197" t="s">
        <v>38460</v>
      </c>
      <c r="D19562" s="197" t="s">
        <v>38461</v>
      </c>
      <c r="E19562" s="197" t="s">
        <v>38471</v>
      </c>
      <c r="I19562" s="197" t="s">
        <v>38420</v>
      </c>
      <c r="J19562" s="197" t="n">
        <v>11817.6</v>
      </c>
    </row>
    <row r="19563" customFormat="false" ht="12.75" hidden="true" customHeight="false" outlineLevel="0" collapsed="false">
      <c r="A19563" s="197" t="s">
        <v>38472</v>
      </c>
      <c r="B19563" s="197" t="str">
        <f aca="false">C19563&amp;D19563&amp;E19563&amp;F19563&amp;G19563&amp;H19563</f>
        <v>SISTEMA DE AR CONDICIONADO CENTRAL,TIPO "CHILLER",CONDENSACAO A AR,PARA AREAS DE CONFORTO TERMICO,NOS TERMOS DA NBR 16401,DE 150,1 ATE 200TR,INCLUSIVE PROJETO</v>
      </c>
      <c r="C19563" s="197" t="s">
        <v>38460</v>
      </c>
      <c r="D19563" s="197" t="s">
        <v>38461</v>
      </c>
      <c r="E19563" s="197" t="s">
        <v>38471</v>
      </c>
      <c r="I19563" s="197" t="s">
        <v>38420</v>
      </c>
      <c r="J19563" s="197" t="n">
        <v>11817.6</v>
      </c>
    </row>
    <row r="19564" customFormat="false" ht="12.75" hidden="true" customHeight="false" outlineLevel="0" collapsed="false">
      <c r="A19564" s="197" t="s">
        <v>38473</v>
      </c>
      <c r="B19564" s="197" t="str">
        <f aca="false">C19564&amp;D19564&amp;E19564&amp;F19564&amp;G19564&amp;H19564</f>
        <v>SISTEMA DE AR CONDICIONADO CENTRAL,TIPO "CHILLER",CONDENSACAO A AR,PARA AREAS DE CONFORTO TERMICO,NOS TERMOS DA NBR 16401,DE 200,1 ATE 250TR,INCLUSIVE PROJETO</v>
      </c>
      <c r="C19564" s="197" t="s">
        <v>38460</v>
      </c>
      <c r="D19564" s="197" t="s">
        <v>38461</v>
      </c>
      <c r="E19564" s="197" t="s">
        <v>38474</v>
      </c>
      <c r="I19564" s="197" t="s">
        <v>38420</v>
      </c>
      <c r="J19564" s="197" t="n">
        <v>10399.36</v>
      </c>
    </row>
    <row r="19565" customFormat="false" ht="12.75" hidden="true" customHeight="false" outlineLevel="0" collapsed="false">
      <c r="A19565" s="197" t="s">
        <v>38475</v>
      </c>
      <c r="B19565" s="197" t="str">
        <f aca="false">C19565&amp;D19565&amp;E19565&amp;F19565&amp;G19565&amp;H19565</f>
        <v>SISTEMA DE AR CONDICIONADO CENTRAL,TIPO "CHILLER",CONDENSACAO A AR,PARA AREAS DE CONFORTO TERMICO,NOS TERMOS DA NBR 16401,DE 200,1 ATE 250TR,INCLUSIVE PROJETO</v>
      </c>
      <c r="C19565" s="197" t="s">
        <v>38460</v>
      </c>
      <c r="D19565" s="197" t="s">
        <v>38461</v>
      </c>
      <c r="E19565" s="197" t="s">
        <v>38474</v>
      </c>
      <c r="I19565" s="197" t="s">
        <v>38420</v>
      </c>
      <c r="J19565" s="197" t="n">
        <v>10399.36</v>
      </c>
    </row>
    <row r="19566" customFormat="false" ht="12.75" hidden="true" customHeight="false" outlineLevel="0" collapsed="false">
      <c r="A19566" s="197" t="s">
        <v>38476</v>
      </c>
      <c r="B19566" s="197" t="str">
        <f aca="false">C19566&amp;D19566&amp;E19566&amp;F19566&amp;G19566&amp;H19566</f>
        <v>SISTEMA DE AR CONDICIONADO CENTRAL,TIPO "CHILLER",CONDENSACAO A AR,PARA AREAS DE CONFORTO TERMICO,NOS TERMOS DA NBR 16401,DE 250,1 ATE 300TR,INCLUSIVE PROJETO</v>
      </c>
      <c r="C19566" s="197" t="s">
        <v>38460</v>
      </c>
      <c r="D19566" s="197" t="s">
        <v>38461</v>
      </c>
      <c r="E19566" s="197" t="s">
        <v>38477</v>
      </c>
      <c r="I19566" s="197" t="s">
        <v>38420</v>
      </c>
      <c r="J19566" s="197" t="n">
        <v>9383.42</v>
      </c>
    </row>
    <row r="19567" customFormat="false" ht="12.75" hidden="true" customHeight="false" outlineLevel="0" collapsed="false">
      <c r="A19567" s="197" t="s">
        <v>38478</v>
      </c>
      <c r="B19567" s="197" t="str">
        <f aca="false">C19567&amp;D19567&amp;E19567&amp;F19567&amp;G19567&amp;H19567</f>
        <v>SISTEMA DE AR CONDICIONADO CENTRAL,TIPO "CHILLER",CONDENSACAO A AR,PARA AREAS DE CONFORTO TERMICO,NOS TERMOS DA NBR 16401,DE 250,1 ATE 300TR,INCLUSIVE PROJETO</v>
      </c>
      <c r="C19567" s="197" t="s">
        <v>38460</v>
      </c>
      <c r="D19567" s="197" t="s">
        <v>38461</v>
      </c>
      <c r="E19567" s="197" t="s">
        <v>38477</v>
      </c>
      <c r="I19567" s="197" t="s">
        <v>38420</v>
      </c>
      <c r="J19567" s="197" t="n">
        <v>9383.42</v>
      </c>
    </row>
    <row r="19568" customFormat="false" ht="12.75" hidden="true" customHeight="false" outlineLevel="0" collapsed="false">
      <c r="A19568" s="197" t="s">
        <v>38479</v>
      </c>
      <c r="B19568" s="197" t="str">
        <f aca="false">C19568&amp;D19568&amp;E19568&amp;F19568&amp;G19568&amp;H19568</f>
        <v>SISTEMA DE AR CONDICIONADO CENTRAL,TIPO "CHILLER",CONDENSACAO A AR,PARA AREAS DE CONFORTO TERMICO,NOS TERMOS DA NBR 16401,DE 300,1 ATE 350TR,INCLUSIVE PROJETO</v>
      </c>
      <c r="C19568" s="197" t="s">
        <v>38460</v>
      </c>
      <c r="D19568" s="197" t="s">
        <v>38461</v>
      </c>
      <c r="E19568" s="197" t="s">
        <v>38480</v>
      </c>
      <c r="I19568" s="197" t="s">
        <v>38420</v>
      </c>
      <c r="J19568" s="197" t="n">
        <v>13112.05</v>
      </c>
    </row>
    <row r="19569" customFormat="false" ht="12.75" hidden="true" customHeight="false" outlineLevel="0" collapsed="false">
      <c r="A19569" s="197" t="s">
        <v>38481</v>
      </c>
      <c r="B19569" s="197" t="str">
        <f aca="false">C19569&amp;D19569&amp;E19569&amp;F19569&amp;G19569&amp;H19569</f>
        <v>SISTEMA DE AR CONDICIONADO CENTRAL,TIPO "CHILLER",CONDENSACAO A AR,PARA AREAS DE CONFORTO TERMICO,NOS TERMOS DA NBR 16401,DE 300,1 ATE 350TR,INCLUSIVE PROJETO</v>
      </c>
      <c r="C19569" s="197" t="s">
        <v>38460</v>
      </c>
      <c r="D19569" s="197" t="s">
        <v>38461</v>
      </c>
      <c r="E19569" s="197" t="s">
        <v>38480</v>
      </c>
      <c r="I19569" s="197" t="s">
        <v>38420</v>
      </c>
      <c r="J19569" s="197" t="n">
        <v>13112.05</v>
      </c>
    </row>
    <row r="19570" customFormat="false" ht="12.75" hidden="true" customHeight="false" outlineLevel="0" collapsed="false">
      <c r="A19570" s="197" t="s">
        <v>38482</v>
      </c>
      <c r="B19570" s="197" t="str">
        <f aca="false">C19570&amp;D19570&amp;E19570&amp;F19570&amp;G19570&amp;H19570</f>
        <v>SISTEMA DE AR CONDICIONADO CENTRAL,TIPO "CHILLER",CONDENSACAO A AR,PARA AREAS DE CONFORTO TERMICO,NOS TERMOS DA NBR 16401,DE 350,1 ATE 400TR,INCLUSIVE PROJETO</v>
      </c>
      <c r="C19570" s="197" t="s">
        <v>38460</v>
      </c>
      <c r="D19570" s="197" t="s">
        <v>38461</v>
      </c>
      <c r="E19570" s="197" t="s">
        <v>38483</v>
      </c>
      <c r="I19570" s="197" t="s">
        <v>38420</v>
      </c>
      <c r="J19570" s="197" t="n">
        <v>12139.65</v>
      </c>
    </row>
    <row r="19571" customFormat="false" ht="12.75" hidden="true" customHeight="false" outlineLevel="0" collapsed="false">
      <c r="A19571" s="197" t="s">
        <v>38484</v>
      </c>
      <c r="B19571" s="197" t="str">
        <f aca="false">C19571&amp;D19571&amp;E19571&amp;F19571&amp;G19571&amp;H19571</f>
        <v>SISTEMA DE AR CONDICIONADO CENTRAL,TIPO "CHILLER",CONDENSACAO A AR,PARA AREAS DE CONFORTO TERMICO,NOS TERMOS DA NBR 16401,DE 350,1 ATE 400TR,INCLUSIVE PROJETO</v>
      </c>
      <c r="C19571" s="197" t="s">
        <v>38460</v>
      </c>
      <c r="D19571" s="197" t="s">
        <v>38461</v>
      </c>
      <c r="E19571" s="197" t="s">
        <v>38483</v>
      </c>
      <c r="I19571" s="197" t="s">
        <v>38420</v>
      </c>
      <c r="J19571" s="197" t="n">
        <v>12139.65</v>
      </c>
    </row>
    <row r="19572" customFormat="false" ht="12.75" hidden="true" customHeight="false" outlineLevel="0" collapsed="false">
      <c r="A19572" s="197" t="s">
        <v>38485</v>
      </c>
      <c r="B19572" s="197" t="str">
        <f aca="false">C19572&amp;D19572&amp;E19572&amp;F19572&amp;G19572&amp;H19572</f>
        <v>SISTEMA DE AR CONDICIONADO CENTRAL,TIPO "CHILLER",CONDENSACAO A AR,PARA UNIDADES MEDICAS ASSISTENCIAIS,NOS TERMOS DA NBR7256,ATE 50TR,INCLUSIVE PROJETO</v>
      </c>
      <c r="C19572" s="197" t="s">
        <v>38460</v>
      </c>
      <c r="D19572" s="197" t="s">
        <v>38486</v>
      </c>
      <c r="E19572" s="197" t="s">
        <v>38487</v>
      </c>
      <c r="I19572" s="197" t="s">
        <v>38420</v>
      </c>
      <c r="J19572" s="197" t="n">
        <v>26188.74</v>
      </c>
    </row>
    <row r="19573" customFormat="false" ht="12.75" hidden="true" customHeight="false" outlineLevel="0" collapsed="false">
      <c r="A19573" s="197" t="s">
        <v>38488</v>
      </c>
      <c r="B19573" s="197" t="str">
        <f aca="false">C19573&amp;D19573&amp;E19573&amp;F19573&amp;G19573&amp;H19573</f>
        <v>SISTEMA DE AR CONDICIONADO CENTRAL,TIPO "CHILLER",CONDENSACAO A AR,PARA UNIDADES MEDICAS ASSISTENCIAIS,NOS TERMOS DA NBR7256,ATE 50TR,INCLUSIVE PROJETO</v>
      </c>
      <c r="C19573" s="197" t="s">
        <v>38460</v>
      </c>
      <c r="D19573" s="197" t="s">
        <v>38486</v>
      </c>
      <c r="E19573" s="197" t="s">
        <v>38487</v>
      </c>
      <c r="I19573" s="197" t="s">
        <v>38420</v>
      </c>
      <c r="J19573" s="197" t="n">
        <v>26188.74</v>
      </c>
    </row>
    <row r="19574" customFormat="false" ht="12.75" hidden="true" customHeight="false" outlineLevel="0" collapsed="false">
      <c r="A19574" s="197" t="s">
        <v>38489</v>
      </c>
      <c r="B19574" s="197" t="str">
        <f aca="false">C19574&amp;D19574&amp;E19574&amp;F19574&amp;G19574&amp;H19574</f>
        <v>SISTEMA DE AR CONDICIONADO CENTRAL,TIPO "CHILLER",CONDENSACAO A AR,PARA UNIDADES MEDICAS ASSISTENCIAIS,NOS TERMOS DA NBR7256,DE 50,1 ATE 100TR,INCLUSIVE PROJETO</v>
      </c>
      <c r="C19574" s="197" t="s">
        <v>38460</v>
      </c>
      <c r="D19574" s="197" t="s">
        <v>38486</v>
      </c>
      <c r="E19574" s="197" t="s">
        <v>38490</v>
      </c>
      <c r="I19574" s="197" t="s">
        <v>38420</v>
      </c>
      <c r="J19574" s="197" t="n">
        <v>16969.33</v>
      </c>
    </row>
    <row r="19575" customFormat="false" ht="12.75" hidden="true" customHeight="false" outlineLevel="0" collapsed="false">
      <c r="A19575" s="197" t="s">
        <v>38491</v>
      </c>
      <c r="B19575" s="197" t="str">
        <f aca="false">C19575&amp;D19575&amp;E19575&amp;F19575&amp;G19575&amp;H19575</f>
        <v>SISTEMA DE AR CONDICIONADO CENTRAL,TIPO "CHILLER",CONDENSACAO A AR,PARA UNIDADES MEDICAS ASSISTENCIAIS,NOS TERMOS DA NBR7256,DE 50,1 ATE 100TR,INCLUSIVE PROJETO</v>
      </c>
      <c r="C19575" s="197" t="s">
        <v>38460</v>
      </c>
      <c r="D19575" s="197" t="s">
        <v>38486</v>
      </c>
      <c r="E19575" s="197" t="s">
        <v>38490</v>
      </c>
      <c r="I19575" s="197" t="s">
        <v>38420</v>
      </c>
      <c r="J19575" s="197" t="n">
        <v>16969.33</v>
      </c>
    </row>
    <row r="19576" customFormat="false" ht="12.75" hidden="true" customHeight="false" outlineLevel="0" collapsed="false">
      <c r="A19576" s="197" t="s">
        <v>38492</v>
      </c>
      <c r="B19576" s="197" t="str">
        <f aca="false">C19576&amp;D19576&amp;E19576&amp;F19576&amp;G19576&amp;H19576</f>
        <v>SISTEMA DE AR CONDICIONADO CENTRAL,TIPO "CHILLER",CONDENSACAO A AR,PARA UNIDADES MEDICAS ASSISTENCIAIS,NOS TERMOS DA NBR7256,DE 100,1 ATE 150TR,INCLUSIVE PROJETO</v>
      </c>
      <c r="C19576" s="197" t="s">
        <v>38460</v>
      </c>
      <c r="D19576" s="197" t="s">
        <v>38486</v>
      </c>
      <c r="E19576" s="197" t="s">
        <v>38493</v>
      </c>
      <c r="I19576" s="197" t="s">
        <v>38420</v>
      </c>
      <c r="J19576" s="197" t="n">
        <v>15242.67</v>
      </c>
    </row>
    <row r="19577" customFormat="false" ht="12.75" hidden="true" customHeight="false" outlineLevel="0" collapsed="false">
      <c r="A19577" s="197" t="s">
        <v>38494</v>
      </c>
      <c r="B19577" s="197" t="str">
        <f aca="false">C19577&amp;D19577&amp;E19577&amp;F19577&amp;G19577&amp;H19577</f>
        <v>SISTEMA DE AR CONDICIONADO CENTRAL,TIPO "CHILLER",CONDENSACAO A AR,PARA UNIDADES MEDICAS ASSISTENCIAIS,NOS TERMOS DA NBR7256,DE 100,1 ATE 150TR,INCLUSIVE PROJETO</v>
      </c>
      <c r="C19577" s="197" t="s">
        <v>38460</v>
      </c>
      <c r="D19577" s="197" t="s">
        <v>38486</v>
      </c>
      <c r="E19577" s="197" t="s">
        <v>38493</v>
      </c>
      <c r="I19577" s="197" t="s">
        <v>38420</v>
      </c>
      <c r="J19577" s="197" t="n">
        <v>15242.67</v>
      </c>
    </row>
    <row r="19578" customFormat="false" ht="12.75" hidden="true" customHeight="false" outlineLevel="0" collapsed="false">
      <c r="A19578" s="197" t="s">
        <v>38495</v>
      </c>
      <c r="B19578" s="197" t="str">
        <f aca="false">C19578&amp;D19578&amp;E19578&amp;F19578&amp;G19578&amp;H19578</f>
        <v>SISTEMA DE AR CONDICIONADO CENTRAL,TIPO "CHILLER",CONDENSACAO A AR,PARA UNIDADES MEDICAS ASSISTENCIAIS,NOS TERMOS DA NBR7256,DE 150,1 ATE 200TR,INCLUSIVE PROJETO</v>
      </c>
      <c r="C19578" s="197" t="s">
        <v>38460</v>
      </c>
      <c r="D19578" s="197" t="s">
        <v>38486</v>
      </c>
      <c r="E19578" s="197" t="s">
        <v>38496</v>
      </c>
      <c r="I19578" s="197" t="s">
        <v>38420</v>
      </c>
      <c r="J19578" s="197" t="n">
        <v>16950.87</v>
      </c>
    </row>
    <row r="19579" customFormat="false" ht="12.75" hidden="true" customHeight="false" outlineLevel="0" collapsed="false">
      <c r="A19579" s="197" t="s">
        <v>38497</v>
      </c>
      <c r="B19579" s="197" t="str">
        <f aca="false">C19579&amp;D19579&amp;E19579&amp;F19579&amp;G19579&amp;H19579</f>
        <v>SISTEMA DE AR CONDICIONADO CENTRAL,TIPO "CHILLER",CONDENSACAO A AR,PARA UNIDADES MEDICAS ASSISTENCIAIS,NOS TERMOS DA NBR7256,DE 150,1 ATE 200TR,INCLUSIVE PROJETO</v>
      </c>
      <c r="C19579" s="197" t="s">
        <v>38460</v>
      </c>
      <c r="D19579" s="197" t="s">
        <v>38486</v>
      </c>
      <c r="E19579" s="197" t="s">
        <v>38496</v>
      </c>
      <c r="I19579" s="197" t="s">
        <v>38420</v>
      </c>
      <c r="J19579" s="197" t="n">
        <v>16950.87</v>
      </c>
    </row>
    <row r="19580" customFormat="false" ht="12.75" hidden="true" customHeight="false" outlineLevel="0" collapsed="false">
      <c r="A19580" s="197" t="s">
        <v>38498</v>
      </c>
      <c r="B19580" s="197" t="str">
        <f aca="false">C19580&amp;D19580&amp;E19580&amp;F19580&amp;G19580&amp;H19580</f>
        <v>SISTEMA DE AR CONDICIONADO CENTRAL,TIPO "CHILLER",CONDENSACAO A AR,PARA UNIDADES MEDICAS ASSISTENCIAIS,NOS TERMOS DA NBR7256,DE 200,1 ATE 250TR,INCLUSIVE PROJETO</v>
      </c>
      <c r="C19580" s="197" t="s">
        <v>38460</v>
      </c>
      <c r="D19580" s="197" t="s">
        <v>38486</v>
      </c>
      <c r="E19580" s="197" t="s">
        <v>38499</v>
      </c>
      <c r="I19580" s="197" t="s">
        <v>38420</v>
      </c>
      <c r="J19580" s="197" t="n">
        <v>15945.69</v>
      </c>
    </row>
    <row r="19581" customFormat="false" ht="12.75" hidden="true" customHeight="false" outlineLevel="0" collapsed="false">
      <c r="A19581" s="197" t="s">
        <v>38500</v>
      </c>
      <c r="B19581" s="197" t="str">
        <f aca="false">C19581&amp;D19581&amp;E19581&amp;F19581&amp;G19581&amp;H19581</f>
        <v>SISTEMA DE AR CONDICIONADO CENTRAL,TIPO "CHILLER",CONDENSACAO A AR,PARA UNIDADES MEDICAS ASSISTENCIAIS,NOS TERMOS DA NBR7256,DE 200,1 ATE 250TR,INCLUSIVE PROJETO</v>
      </c>
      <c r="C19581" s="197" t="s">
        <v>38460</v>
      </c>
      <c r="D19581" s="197" t="s">
        <v>38486</v>
      </c>
      <c r="E19581" s="197" t="s">
        <v>38499</v>
      </c>
      <c r="I19581" s="197" t="s">
        <v>38420</v>
      </c>
      <c r="J19581" s="197" t="n">
        <v>15945.69</v>
      </c>
    </row>
    <row r="19582" customFormat="false" ht="12.75" hidden="true" customHeight="false" outlineLevel="0" collapsed="false">
      <c r="A19582" s="197" t="s">
        <v>38501</v>
      </c>
      <c r="B19582" s="197" t="str">
        <f aca="false">C19582&amp;D19582&amp;E19582&amp;F19582&amp;G19582&amp;H19582</f>
        <v>SISTEMA DE AR CONDICIONADO CENTRAL,TIPO "CHILLER",CONDENSACAO A AR,PARA UNIDADES MEDICAS ASSISTENCIAIS,NOS TERMOS DA NBR 7256,DE 250,1 ATE 300TR,INCLUSIVE PROJETO</v>
      </c>
      <c r="C19582" s="197" t="s">
        <v>38460</v>
      </c>
      <c r="D19582" s="197" t="s">
        <v>38486</v>
      </c>
      <c r="E19582" s="197" t="s">
        <v>38502</v>
      </c>
      <c r="I19582" s="197" t="s">
        <v>38420</v>
      </c>
      <c r="J19582" s="197" t="n">
        <v>14144.46</v>
      </c>
    </row>
    <row r="19583" customFormat="false" ht="12.75" hidden="true" customHeight="false" outlineLevel="0" collapsed="false">
      <c r="A19583" s="197" t="s">
        <v>38503</v>
      </c>
      <c r="B19583" s="197" t="str">
        <f aca="false">C19583&amp;D19583&amp;E19583&amp;F19583&amp;G19583&amp;H19583</f>
        <v>SISTEMA DE AR CONDICIONADO CENTRAL,TIPO "CHILLER",CONDENSACAO A AR,PARA UNIDADES MEDICAS ASSISTENCIAIS,NOS TERMOS DA NBR 7256,DE 250,1 ATE 300TR,INCLUSIVE PROJETO</v>
      </c>
      <c r="C19583" s="197" t="s">
        <v>38460</v>
      </c>
      <c r="D19583" s="197" t="s">
        <v>38486</v>
      </c>
      <c r="E19583" s="197" t="s">
        <v>38502</v>
      </c>
      <c r="I19583" s="197" t="s">
        <v>38420</v>
      </c>
      <c r="J19583" s="197" t="n">
        <v>14144.46</v>
      </c>
    </row>
    <row r="19584" customFormat="false" ht="12.75" hidden="true" customHeight="false" outlineLevel="0" collapsed="false">
      <c r="A19584" s="197" t="s">
        <v>38504</v>
      </c>
      <c r="B19584" s="197" t="str">
        <f aca="false">C19584&amp;D19584&amp;E19584&amp;F19584&amp;G19584&amp;H19584</f>
        <v>SISTEMA DE AR CONDICIONADO CENTRAL,TIPO "CHILLER",CONDENSACAO A AR,PARA UNIDADES MEDICAS ASSISTENCIAIS,NOS TERMOS DA NBR 7256,DE 300,1 ATE 350TR,INCLUSIVE PROJETO</v>
      </c>
      <c r="C19584" s="197" t="s">
        <v>38460</v>
      </c>
      <c r="D19584" s="197" t="s">
        <v>38486</v>
      </c>
      <c r="E19584" s="197" t="s">
        <v>38505</v>
      </c>
      <c r="I19584" s="197" t="s">
        <v>38420</v>
      </c>
      <c r="J19584" s="197" t="n">
        <v>18772.45</v>
      </c>
    </row>
    <row r="19585" customFormat="false" ht="12.75" hidden="true" customHeight="false" outlineLevel="0" collapsed="false">
      <c r="A19585" s="197" t="s">
        <v>38506</v>
      </c>
      <c r="B19585" s="197" t="str">
        <f aca="false">C19585&amp;D19585&amp;E19585&amp;F19585&amp;G19585&amp;H19585</f>
        <v>SISTEMA DE AR CONDICIONADO CENTRAL,TIPO "CHILLER",CONDENSACAO A AR,PARA UNIDADES MEDICAS ASSISTENCIAIS,NOS TERMOS DA NBR 7256,DE 300,1 ATE 350TR,INCLUSIVE PROJETO</v>
      </c>
      <c r="C19585" s="197" t="s">
        <v>38460</v>
      </c>
      <c r="D19585" s="197" t="s">
        <v>38486</v>
      </c>
      <c r="E19585" s="197" t="s">
        <v>38505</v>
      </c>
      <c r="I19585" s="197" t="s">
        <v>38420</v>
      </c>
      <c r="J19585" s="197" t="n">
        <v>18772.45</v>
      </c>
    </row>
    <row r="19586" customFormat="false" ht="12.75" hidden="true" customHeight="false" outlineLevel="0" collapsed="false">
      <c r="A19586" s="197" t="s">
        <v>38507</v>
      </c>
      <c r="B19586" s="197" t="str">
        <f aca="false">C19586&amp;D19586&amp;E19586&amp;F19586&amp;G19586&amp;H19586</f>
        <v>SISTEMA DE AR CONDICIONADO CENTRAL,TIPO "CHILLER",CONDENSACAO A AR,PARA UNIDADES MEDICAS ASSISTENCIAIS,NOS TERMOS DA NBR 7256,DE 350,1 ATE 400TR,INCLUSIVE PROJETO</v>
      </c>
      <c r="C19586" s="197" t="s">
        <v>38460</v>
      </c>
      <c r="D19586" s="197" t="s">
        <v>38486</v>
      </c>
      <c r="E19586" s="197" t="s">
        <v>38508</v>
      </c>
      <c r="I19586" s="197" t="s">
        <v>38420</v>
      </c>
      <c r="J19586" s="197" t="n">
        <v>18013.68</v>
      </c>
    </row>
    <row r="19587" customFormat="false" ht="12.75" hidden="true" customHeight="false" outlineLevel="0" collapsed="false">
      <c r="A19587" s="197" t="s">
        <v>38509</v>
      </c>
      <c r="B19587" s="197" t="str">
        <f aca="false">C19587&amp;D19587&amp;E19587&amp;F19587&amp;G19587&amp;H19587</f>
        <v>SISTEMA DE AR CONDICIONADO CENTRAL,TIPO "CHILLER",CONDENSACAO A AR,PARA UNIDADES MEDICAS ASSISTENCIAIS,NOS TERMOS DA NBR 7256,DE 350,1 ATE 400TR,INCLUSIVE PROJETO</v>
      </c>
      <c r="C19587" s="197" t="s">
        <v>38460</v>
      </c>
      <c r="D19587" s="197" t="s">
        <v>38486</v>
      </c>
      <c r="E19587" s="197" t="s">
        <v>38508</v>
      </c>
      <c r="I19587" s="197" t="s">
        <v>38420</v>
      </c>
      <c r="J19587" s="197" t="n">
        <v>18013.68</v>
      </c>
    </row>
    <row r="19588" customFormat="false" ht="12.75" hidden="true" customHeight="false" outlineLevel="0" collapsed="false">
      <c r="A19588" s="197" t="s">
        <v>38510</v>
      </c>
      <c r="B19588" s="197" t="str">
        <f aca="false">C19588&amp;D19588&amp;E19588&amp;F19588&amp;G19588&amp;H19588</f>
        <v>GELADEIRA TIPO COMERCIAL,COM 4 PORTAS EM SERVICO E 25 PES CUBICOS UTILIZAVEIS,REVESTIDA EXTERNAMENTE EM ACO INOXIDAVEL,COM UNIDADE FRIGORIFICA ACIONADA POR MOTOR DE 0,5CV.FORNECIMENTO</v>
      </c>
      <c r="C19588" s="197" t="s">
        <v>38511</v>
      </c>
      <c r="D19588" s="197" t="s">
        <v>38512</v>
      </c>
      <c r="E19588" s="197" t="s">
        <v>38513</v>
      </c>
      <c r="F19588" s="197" t="s">
        <v>5130</v>
      </c>
      <c r="I19588" s="197" t="s">
        <v>30</v>
      </c>
      <c r="J19588" s="197" t="n">
        <v>14318</v>
      </c>
    </row>
    <row r="19589" customFormat="false" ht="12.75" hidden="true" customHeight="false" outlineLevel="0" collapsed="false">
      <c r="A19589" s="197" t="s">
        <v>38514</v>
      </c>
      <c r="B19589" s="197" t="str">
        <f aca="false">C19589&amp;D19589&amp;E19589&amp;F19589&amp;G19589&amp;H19589</f>
        <v>GELADEIRA TIPO COMERCIAL,COM 4 PORTAS EM SERVICO E 25 PES CUBICOS UTILIZAVEIS,REVESTIDA EXTERNAMENTE EM ACO INOXIDAVEL,COM UNIDADE FRIGORIFICA ACIONADA POR MOTOR DE 0,5CV.FORNECIMENTO</v>
      </c>
      <c r="C19589" s="197" t="s">
        <v>38511</v>
      </c>
      <c r="D19589" s="197" t="s">
        <v>38512</v>
      </c>
      <c r="E19589" s="197" t="s">
        <v>38513</v>
      </c>
      <c r="F19589" s="197" t="s">
        <v>5130</v>
      </c>
      <c r="I19589" s="197" t="s">
        <v>30</v>
      </c>
      <c r="J19589" s="197" t="n">
        <v>14318</v>
      </c>
    </row>
    <row r="19590" customFormat="false" ht="12.75" hidden="true" customHeight="false" outlineLevel="0" collapsed="false">
      <c r="A19590" s="197" t="s">
        <v>38515</v>
      </c>
      <c r="B19590" s="197" t="str">
        <f aca="false">C19590&amp;D19590&amp;E19590&amp;F19590&amp;G19590&amp;H19590</f>
        <v>FREEZER HORIZONTAL,EM CHAPA DE ACO PINTADO,TAMPA UNICA,CAPACIDADE APROXIMADA DE 300L.FORNECIMENTO</v>
      </c>
      <c r="C19590" s="197" t="s">
        <v>38516</v>
      </c>
      <c r="D19590" s="197" t="s">
        <v>38517</v>
      </c>
      <c r="I19590" s="197" t="s">
        <v>30</v>
      </c>
      <c r="J19590" s="197" t="n">
        <v>1594.49</v>
      </c>
    </row>
    <row r="19591" customFormat="false" ht="12.75" hidden="true" customHeight="false" outlineLevel="0" collapsed="false">
      <c r="A19591" s="197" t="s">
        <v>38518</v>
      </c>
      <c r="B19591" s="197" t="str">
        <f aca="false">C19591&amp;D19591&amp;E19591&amp;F19591&amp;G19591&amp;H19591</f>
        <v>FREEZER HORIZONTAL,EM CHAPA DE ACO PINTADO,TAMPA UNICA,CAPACIDADE APROXIMADA DE 300L.FORNECIMENTO</v>
      </c>
      <c r="C19591" s="197" t="s">
        <v>38516</v>
      </c>
      <c r="D19591" s="197" t="s">
        <v>38517</v>
      </c>
      <c r="I19591" s="197" t="s">
        <v>30</v>
      </c>
      <c r="J19591" s="197" t="n">
        <v>1594.49</v>
      </c>
    </row>
    <row r="19592" customFormat="false" ht="12.75" hidden="true" customHeight="false" outlineLevel="0" collapsed="false">
      <c r="A19592" s="197" t="s">
        <v>38519</v>
      </c>
      <c r="B19592" s="197" t="str">
        <f aca="false">C19592&amp;D19592&amp;E19592&amp;F19592&amp;G19592&amp;H19592</f>
        <v>FREEZER HORIZONTAL,EM CHAPA DE ACO PINTADO,COM 2 TAMPAS,CAPACIDADE APROXIMADA DE 400L.FORNECIMENTO</v>
      </c>
      <c r="C19592" s="197" t="s">
        <v>38520</v>
      </c>
      <c r="D19592" s="197" t="s">
        <v>38521</v>
      </c>
      <c r="I19592" s="197" t="s">
        <v>30</v>
      </c>
      <c r="J19592" s="197" t="n">
        <v>2058.97</v>
      </c>
    </row>
    <row r="19593" customFormat="false" ht="12.75" hidden="true" customHeight="false" outlineLevel="0" collapsed="false">
      <c r="A19593" s="197" t="s">
        <v>38522</v>
      </c>
      <c r="B19593" s="197" t="str">
        <f aca="false">C19593&amp;D19593&amp;E19593&amp;F19593&amp;G19593&amp;H19593</f>
        <v>FREEZER HORIZONTAL,EM CHAPA DE ACO PINTADO,COM 2 TAMPAS,CAPACIDADE APROXIMADA DE 400L.FORNECIMENTO</v>
      </c>
      <c r="C19593" s="197" t="s">
        <v>38520</v>
      </c>
      <c r="D19593" s="197" t="s">
        <v>38521</v>
      </c>
      <c r="I19593" s="197" t="s">
        <v>30</v>
      </c>
      <c r="J19593" s="197" t="n">
        <v>2058.97</v>
      </c>
    </row>
    <row r="19594" customFormat="false" ht="51" hidden="true" customHeight="false" outlineLevel="0" collapsed="false">
      <c r="A19594" s="197" t="s">
        <v>38523</v>
      </c>
      <c r="B19594" s="710"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197" t="s">
        <v>38524</v>
      </c>
      <c r="D19594" s="197" t="s">
        <v>38525</v>
      </c>
      <c r="E19594" s="197" t="s">
        <v>38526</v>
      </c>
      <c r="F19594" s="197" t="s">
        <v>38527</v>
      </c>
      <c r="G19594" s="197" t="s">
        <v>38528</v>
      </c>
      <c r="I19594" s="197" t="s">
        <v>30</v>
      </c>
      <c r="J19594" s="197" t="n">
        <v>4897.74</v>
      </c>
    </row>
    <row r="19595" customFormat="false" ht="51" hidden="true" customHeight="false" outlineLevel="0" collapsed="false">
      <c r="A19595" s="197" t="s">
        <v>38529</v>
      </c>
      <c r="B19595" s="710"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197" t="s">
        <v>38524</v>
      </c>
      <c r="D19595" s="197" t="s">
        <v>38525</v>
      </c>
      <c r="E19595" s="197" t="s">
        <v>38526</v>
      </c>
      <c r="F19595" s="197" t="s">
        <v>38527</v>
      </c>
      <c r="G19595" s="197" t="s">
        <v>38528</v>
      </c>
      <c r="I19595" s="197" t="s">
        <v>30</v>
      </c>
      <c r="J19595" s="197" t="n">
        <v>4877.14</v>
      </c>
    </row>
    <row r="19596" customFormat="false" ht="51" hidden="true" customHeight="false" outlineLevel="0" collapsed="false">
      <c r="A19596" s="197" t="s">
        <v>38530</v>
      </c>
      <c r="B19596" s="710"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197" t="s">
        <v>38531</v>
      </c>
      <c r="D19596" s="197" t="s">
        <v>38532</v>
      </c>
      <c r="E19596" s="197" t="s">
        <v>38533</v>
      </c>
      <c r="F19596" s="197" t="s">
        <v>38534</v>
      </c>
      <c r="G19596" s="197" t="s">
        <v>38535</v>
      </c>
      <c r="I19596" s="197" t="s">
        <v>30</v>
      </c>
      <c r="J19596" s="197" t="n">
        <v>5641.34</v>
      </c>
    </row>
    <row r="19597" customFormat="false" ht="51" hidden="true" customHeight="false" outlineLevel="0" collapsed="false">
      <c r="A19597" s="197" t="s">
        <v>38536</v>
      </c>
      <c r="B19597" s="710"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197" t="s">
        <v>38531</v>
      </c>
      <c r="D19597" s="197" t="s">
        <v>38532</v>
      </c>
      <c r="E19597" s="197" t="s">
        <v>38533</v>
      </c>
      <c r="F19597" s="197" t="s">
        <v>38534</v>
      </c>
      <c r="G19597" s="197" t="s">
        <v>38535</v>
      </c>
      <c r="I19597" s="197" t="s">
        <v>30</v>
      </c>
      <c r="J19597" s="197" t="n">
        <v>5620.74</v>
      </c>
    </row>
    <row r="19598" customFormat="false" ht="12.75" hidden="true" customHeight="false" outlineLevel="0" collapsed="false">
      <c r="A19598" s="197" t="s">
        <v>38537</v>
      </c>
      <c r="B19598" s="197" t="str">
        <f aca="false">C19598&amp;D19598&amp;E19598&amp;F19598&amp;G19598&amp;H19598</f>
        <v>EXTINTOR DE INCENDIO,TIPO AGUA-PRESSURIZADA,DE 10L,INCLUSIVE SUPORTE DE PAREDE E CARGA COMPLETA.FORNECIMENTO E COLOCACAO</v>
      </c>
      <c r="C19598" s="197" t="s">
        <v>38538</v>
      </c>
      <c r="D19598" s="197" t="s">
        <v>38539</v>
      </c>
      <c r="I19598" s="197" t="s">
        <v>30</v>
      </c>
      <c r="J19598" s="197" t="n">
        <v>110.89</v>
      </c>
    </row>
    <row r="19599" customFormat="false" ht="12.75" hidden="true" customHeight="false" outlineLevel="0" collapsed="false">
      <c r="A19599" s="197" t="s">
        <v>38540</v>
      </c>
      <c r="B19599" s="197" t="str">
        <f aca="false">C19599&amp;D19599&amp;E19599&amp;F19599&amp;G19599&amp;H19599</f>
        <v>EXTINTOR DE INCENDIO,TIPO AGUA-PRESSURIZADA,DE 10L,INCLUSIVE SUPORTE DE PAREDE E CARGA COMPLETA.FORNECIMENTO E COLOCACAO</v>
      </c>
      <c r="C19599" s="197" t="s">
        <v>38538</v>
      </c>
      <c r="D19599" s="197" t="s">
        <v>38539</v>
      </c>
      <c r="I19599" s="197" t="s">
        <v>30</v>
      </c>
      <c r="J19599" s="197" t="n">
        <v>108.43</v>
      </c>
    </row>
    <row r="19600" customFormat="false" ht="12.75" hidden="true" customHeight="false" outlineLevel="0" collapsed="false">
      <c r="A19600" s="197" t="s">
        <v>38541</v>
      </c>
      <c r="B19600" s="197" t="str">
        <f aca="false">C19600&amp;D19600&amp;E19600&amp;F19600&amp;G19600&amp;H19600</f>
        <v>EXTINTOR DE INCENDIO,TIPO GAS CARBONICO (CO2),10KG,COMPLETO.FORNECIMENTO E COLOCACAO</v>
      </c>
      <c r="C19600" s="197" t="s">
        <v>38542</v>
      </c>
      <c r="D19600" s="197" t="s">
        <v>7956</v>
      </c>
      <c r="I19600" s="197" t="s">
        <v>30</v>
      </c>
      <c r="J19600" s="197" t="n">
        <v>1130.89</v>
      </c>
    </row>
    <row r="19601" customFormat="false" ht="12.75" hidden="true" customHeight="false" outlineLevel="0" collapsed="false">
      <c r="A19601" s="197" t="s">
        <v>38543</v>
      </c>
      <c r="B19601" s="197" t="str">
        <f aca="false">C19601&amp;D19601&amp;E19601&amp;F19601&amp;G19601&amp;H19601</f>
        <v>EXTINTOR DE INCENDIO,TIPO GAS CARBONICO (CO2),10KG,COMPLETO.FORNECIMENTO E COLOCACAO</v>
      </c>
      <c r="C19601" s="197" t="s">
        <v>38542</v>
      </c>
      <c r="D19601" s="197" t="s">
        <v>7956</v>
      </c>
      <c r="I19601" s="197" t="s">
        <v>30</v>
      </c>
      <c r="J19601" s="197" t="n">
        <v>1128.43</v>
      </c>
    </row>
    <row r="19602" customFormat="false" ht="12.75" hidden="true" customHeight="false" outlineLevel="0" collapsed="false">
      <c r="A19602" s="197" t="s">
        <v>38544</v>
      </c>
      <c r="B19602" s="197" t="str">
        <f aca="false">C19602&amp;D19602&amp;E19602&amp;F19602&amp;G19602&amp;H19602</f>
        <v>EXTINTOR DE INCENDIO,TIPO GAS CARBONICO(CO2),DE 6KG,COMPLETO.FORNECIMENTO E COLOCACAO</v>
      </c>
      <c r="C19602" s="197" t="s">
        <v>38545</v>
      </c>
      <c r="D19602" s="197" t="s">
        <v>7939</v>
      </c>
      <c r="I19602" s="197" t="s">
        <v>30</v>
      </c>
      <c r="J19602" s="197" t="n">
        <v>375.39</v>
      </c>
    </row>
    <row r="19603" customFormat="false" ht="12.75" hidden="true" customHeight="false" outlineLevel="0" collapsed="false">
      <c r="A19603" s="197" t="s">
        <v>38546</v>
      </c>
      <c r="B19603" s="197" t="str">
        <f aca="false">C19603&amp;D19603&amp;E19603&amp;F19603&amp;G19603&amp;H19603</f>
        <v>EXTINTOR DE INCENDIO,TIPO GAS CARBONICO(CO2),DE 6KG,COMPLETO.FORNECIMENTO E COLOCACAO</v>
      </c>
      <c r="C19603" s="197" t="s">
        <v>38545</v>
      </c>
      <c r="D19603" s="197" t="s">
        <v>7939</v>
      </c>
      <c r="I19603" s="197" t="s">
        <v>30</v>
      </c>
      <c r="J19603" s="197" t="n">
        <v>372.93</v>
      </c>
    </row>
    <row r="19604" customFormat="false" ht="12.75" hidden="true" customHeight="false" outlineLevel="0" collapsed="false">
      <c r="A19604" s="197" t="s">
        <v>38547</v>
      </c>
      <c r="B19604" s="197" t="str">
        <f aca="false">C19604&amp;D19604&amp;E19604&amp;F19604&amp;G19604&amp;H19604</f>
        <v>EXTINTOR DE INCENDIO,TIPO GAS CARBONICO(CO2),DE 4KG,COMPLETO.FORNECIMENTO E COLOCACAO</v>
      </c>
      <c r="C19604" s="197" t="s">
        <v>38548</v>
      </c>
      <c r="D19604" s="197" t="s">
        <v>7939</v>
      </c>
      <c r="I19604" s="197" t="s">
        <v>30</v>
      </c>
      <c r="J19604" s="197" t="n">
        <v>368.49</v>
      </c>
    </row>
    <row r="19605" customFormat="false" ht="12.75" hidden="true" customHeight="false" outlineLevel="0" collapsed="false">
      <c r="A19605" s="197" t="s">
        <v>38549</v>
      </c>
      <c r="B19605" s="197" t="str">
        <f aca="false">C19605&amp;D19605&amp;E19605&amp;F19605&amp;G19605&amp;H19605</f>
        <v>EXTINTOR DE INCENDIO,TIPO GAS CARBONICO(CO2),DE 4KG,COMPLETO.FORNECIMENTO E COLOCACAO</v>
      </c>
      <c r="C19605" s="197" t="s">
        <v>38548</v>
      </c>
      <c r="D19605" s="197" t="s">
        <v>7939</v>
      </c>
      <c r="I19605" s="197" t="s">
        <v>30</v>
      </c>
      <c r="J19605" s="197" t="n">
        <v>366.03</v>
      </c>
    </row>
    <row r="19606" customFormat="false" ht="12.75" hidden="true" customHeight="false" outlineLevel="0" collapsed="false">
      <c r="A19606" s="197" t="s">
        <v>38550</v>
      </c>
      <c r="B19606" s="197" t="str">
        <f aca="false">C19606&amp;D19606&amp;E19606&amp;F19606&amp;G19606&amp;H19606</f>
        <v>EXTINTOR DE INCENDIO,TIPO PO QUIMICO,DE 4KG.FORNECIMENTO E COLOCACAO</v>
      </c>
      <c r="C19606" s="197" t="s">
        <v>38551</v>
      </c>
      <c r="D19606" s="197" t="s">
        <v>13253</v>
      </c>
      <c r="I19606" s="197" t="s">
        <v>30</v>
      </c>
      <c r="J19606" s="197" t="n">
        <v>110.89</v>
      </c>
    </row>
    <row r="19607" customFormat="false" ht="12.75" hidden="true" customHeight="false" outlineLevel="0" collapsed="false">
      <c r="A19607" s="197" t="s">
        <v>38552</v>
      </c>
      <c r="B19607" s="197" t="str">
        <f aca="false">C19607&amp;D19607&amp;E19607&amp;F19607&amp;G19607&amp;H19607</f>
        <v>EXTINTOR DE INCENDIO,TIPO PO QUIMICO,DE 4KG.FORNECIMENTO E COLOCACAO</v>
      </c>
      <c r="C19607" s="197" t="s">
        <v>38551</v>
      </c>
      <c r="D19607" s="197" t="s">
        <v>13253</v>
      </c>
      <c r="I19607" s="197" t="s">
        <v>30</v>
      </c>
      <c r="J19607" s="197" t="n">
        <v>108.43</v>
      </c>
    </row>
    <row r="19608" customFormat="false" ht="12.75" hidden="true" customHeight="false" outlineLevel="0" collapsed="false">
      <c r="A19608" s="197" t="s">
        <v>38553</v>
      </c>
      <c r="B19608" s="197" t="str">
        <f aca="false">C19608&amp;D19608&amp;E19608&amp;F19608&amp;G19608&amp;H19608</f>
        <v>EXTINTOR DE INCENDIO,TIPO PO QUIMICO,DE 6KG.FORNECIMENTO E COLOCACAO</v>
      </c>
      <c r="C19608" s="197" t="s">
        <v>38554</v>
      </c>
      <c r="D19608" s="197" t="s">
        <v>13253</v>
      </c>
      <c r="I19608" s="197" t="s">
        <v>30</v>
      </c>
      <c r="J19608" s="197" t="n">
        <v>133.99</v>
      </c>
    </row>
    <row r="19609" customFormat="false" ht="12.75" hidden="true" customHeight="false" outlineLevel="0" collapsed="false">
      <c r="A19609" s="197" t="s">
        <v>38555</v>
      </c>
      <c r="B19609" s="197" t="str">
        <f aca="false">C19609&amp;D19609&amp;E19609&amp;F19609&amp;G19609&amp;H19609</f>
        <v>EXTINTOR DE INCENDIO,TIPO PO QUIMICO,DE 6KG.FORNECIMENTO E COLOCACAO</v>
      </c>
      <c r="C19609" s="197" t="s">
        <v>38554</v>
      </c>
      <c r="D19609" s="197" t="s">
        <v>13253</v>
      </c>
      <c r="I19609" s="197" t="s">
        <v>30</v>
      </c>
      <c r="J19609" s="197" t="n">
        <v>131.53</v>
      </c>
    </row>
    <row r="19610" customFormat="false" ht="12.75" hidden="true" customHeight="false" outlineLevel="0" collapsed="false">
      <c r="A19610" s="197" t="s">
        <v>38556</v>
      </c>
      <c r="B19610" s="197" t="str">
        <f aca="false">C19610&amp;D19610&amp;E19610&amp;F19610&amp;G19610&amp;H19610</f>
        <v>BOTIJAO DE GAS ENGARRAFADO(GLP),CAPACIDADE PARA 13KG.O CUSTO INCLUI O BOTIJAO E O GAS.FORNECIMENTO</v>
      </c>
      <c r="C19610" s="197" t="s">
        <v>38557</v>
      </c>
      <c r="D19610" s="197" t="s">
        <v>38558</v>
      </c>
      <c r="I19610" s="197" t="s">
        <v>30</v>
      </c>
      <c r="J19610" s="197" t="n">
        <v>200</v>
      </c>
    </row>
    <row r="19611" customFormat="false" ht="12.75" hidden="true" customHeight="false" outlineLevel="0" collapsed="false">
      <c r="A19611" s="197" t="s">
        <v>38559</v>
      </c>
      <c r="B19611" s="197" t="str">
        <f aca="false">C19611&amp;D19611&amp;E19611&amp;F19611&amp;G19611&amp;H19611</f>
        <v>BOTIJAO DE GAS ENGARRAFADO(GLP),CAPACIDADE PARA 13KG.O CUSTO INCLUI O BOTIJAO E O GAS.FORNECIMENTO</v>
      </c>
      <c r="C19611" s="197" t="s">
        <v>38557</v>
      </c>
      <c r="D19611" s="197" t="s">
        <v>38558</v>
      </c>
      <c r="I19611" s="197" t="s">
        <v>30</v>
      </c>
      <c r="J19611" s="197" t="n">
        <v>200</v>
      </c>
    </row>
    <row r="19612" customFormat="false" ht="12.75" hidden="true" customHeight="false" outlineLevel="0" collapsed="false">
      <c r="A19612" s="197" t="s">
        <v>38560</v>
      </c>
      <c r="B19612" s="197" t="str">
        <f aca="false">C19612&amp;D19612&amp;E19612&amp;F19612&amp;G19612&amp;H19612</f>
        <v>BOTIJAO DE GAS ENGARRAFADO(GLP),CAPACIDADE PARA 45KG.O CUSTO INCLUI O BOTIJAO E O GAS.FORNECIMENTO</v>
      </c>
      <c r="C19612" s="197" t="s">
        <v>38561</v>
      </c>
      <c r="D19612" s="197" t="s">
        <v>38558</v>
      </c>
      <c r="I19612" s="197" t="s">
        <v>30</v>
      </c>
      <c r="J19612" s="197" t="n">
        <v>500</v>
      </c>
    </row>
    <row r="19613" customFormat="false" ht="12.75" hidden="true" customHeight="false" outlineLevel="0" collapsed="false">
      <c r="A19613" s="197" t="s">
        <v>38562</v>
      </c>
      <c r="B19613" s="197" t="str">
        <f aca="false">C19613&amp;D19613&amp;E19613&amp;F19613&amp;G19613&amp;H19613</f>
        <v>BOTIJAO DE GAS ENGARRAFADO(GLP),CAPACIDADE PARA 45KG.O CUSTO INCLUI O BOTIJAO E O GAS.FORNECIMENTO</v>
      </c>
      <c r="C19613" s="197" t="s">
        <v>38561</v>
      </c>
      <c r="D19613" s="197" t="s">
        <v>38558</v>
      </c>
      <c r="I19613" s="197" t="s">
        <v>30</v>
      </c>
      <c r="J19613" s="197" t="n">
        <v>500</v>
      </c>
    </row>
    <row r="19614" customFormat="false" ht="12.75" hidden="true" customHeight="false" outlineLevel="0" collapsed="false">
      <c r="A19614" s="197" t="s">
        <v>38563</v>
      </c>
      <c r="B19614" s="197"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197" t="s">
        <v>38564</v>
      </c>
      <c r="D19614" s="197" t="s">
        <v>38565</v>
      </c>
      <c r="E19614" s="197" t="s">
        <v>38566</v>
      </c>
      <c r="F19614" s="197" t="s">
        <v>38567</v>
      </c>
      <c r="G19614" s="197" t="s">
        <v>38568</v>
      </c>
      <c r="I19614" s="197" t="s">
        <v>30</v>
      </c>
      <c r="J19614" s="197" t="n">
        <v>9916.39</v>
      </c>
    </row>
    <row r="19615" customFormat="false" ht="12.75" hidden="true" customHeight="false" outlineLevel="0" collapsed="false">
      <c r="A19615" s="197" t="s">
        <v>38569</v>
      </c>
      <c r="B19615" s="197"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197" t="s">
        <v>38564</v>
      </c>
      <c r="D19615" s="197" t="s">
        <v>38565</v>
      </c>
      <c r="E19615" s="197" t="s">
        <v>38566</v>
      </c>
      <c r="F19615" s="197" t="s">
        <v>38567</v>
      </c>
      <c r="G19615" s="197" t="s">
        <v>38568</v>
      </c>
      <c r="I19615" s="197" t="s">
        <v>30</v>
      </c>
      <c r="J19615" s="197" t="n">
        <v>9774.76</v>
      </c>
    </row>
    <row r="19616" customFormat="false" ht="12.75" hidden="true" customHeight="false" outlineLevel="0" collapsed="false">
      <c r="A19616" s="197" t="s">
        <v>38570</v>
      </c>
      <c r="B19616" s="197"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197" t="s">
        <v>38571</v>
      </c>
      <c r="D19616" s="197" t="s">
        <v>38572</v>
      </c>
      <c r="E19616" s="197" t="s">
        <v>38573</v>
      </c>
      <c r="F19616" s="197" t="s">
        <v>38574</v>
      </c>
      <c r="G19616" s="197" t="s">
        <v>38575</v>
      </c>
      <c r="I19616" s="197" t="s">
        <v>30</v>
      </c>
      <c r="J19616" s="197" t="n">
        <v>11983.37</v>
      </c>
    </row>
    <row r="19617" customFormat="false" ht="12.75" hidden="true" customHeight="false" outlineLevel="0" collapsed="false">
      <c r="A19617" s="197" t="s">
        <v>38576</v>
      </c>
      <c r="B19617" s="197"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197" t="s">
        <v>38571</v>
      </c>
      <c r="D19617" s="197" t="s">
        <v>38572</v>
      </c>
      <c r="E19617" s="197" t="s">
        <v>38573</v>
      </c>
      <c r="F19617" s="197" t="s">
        <v>38574</v>
      </c>
      <c r="G19617" s="197" t="s">
        <v>38575</v>
      </c>
      <c r="I19617" s="197" t="s">
        <v>30</v>
      </c>
      <c r="J19617" s="197" t="n">
        <v>11841.75</v>
      </c>
    </row>
    <row r="19618" customFormat="false" ht="12.75" hidden="true" customHeight="false" outlineLevel="0" collapsed="false">
      <c r="A19618" s="197" t="s">
        <v>38577</v>
      </c>
      <c r="B19618" s="197"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197" t="s">
        <v>38578</v>
      </c>
      <c r="D19618" s="197" t="s">
        <v>38579</v>
      </c>
      <c r="E19618" s="197" t="s">
        <v>38580</v>
      </c>
      <c r="F19618" s="197" t="s">
        <v>38581</v>
      </c>
      <c r="G19618" s="197" t="s">
        <v>38582</v>
      </c>
      <c r="I19618" s="197" t="s">
        <v>30</v>
      </c>
      <c r="J19618" s="197" t="n">
        <v>14809.72</v>
      </c>
    </row>
    <row r="19619" customFormat="false" ht="12.75" hidden="true" customHeight="false" outlineLevel="0" collapsed="false">
      <c r="A19619" s="197" t="s">
        <v>38583</v>
      </c>
      <c r="B19619" s="197"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197" t="s">
        <v>38578</v>
      </c>
      <c r="D19619" s="197" t="s">
        <v>38579</v>
      </c>
      <c r="E19619" s="197" t="s">
        <v>38580</v>
      </c>
      <c r="F19619" s="197" t="s">
        <v>38581</v>
      </c>
      <c r="G19619" s="197" t="s">
        <v>38582</v>
      </c>
      <c r="I19619" s="197" t="s">
        <v>30</v>
      </c>
      <c r="J19619" s="197" t="n">
        <v>14668.1</v>
      </c>
    </row>
    <row r="19620" customFormat="false" ht="12.75" hidden="true" customHeight="false" outlineLevel="0" collapsed="false">
      <c r="A19620" s="197" t="s">
        <v>38584</v>
      </c>
      <c r="B19620" s="197" t="str">
        <f aca="false">C19620&amp;D19620&amp;E19620&amp;F19620&amp;G19620&amp;H19620</f>
        <v>EXAUSTOR TUBO AXIAL,ACIONAMENTO DIRETO,DIAMETRO DE 300MM,HELICE DE 6 PALETAS,FABRICADA EM CHAPA DE ACO CARBONO.FORNECIMENTO E COLOCACAO</v>
      </c>
      <c r="C19620" s="197" t="s">
        <v>38585</v>
      </c>
      <c r="D19620" s="197" t="s">
        <v>38586</v>
      </c>
      <c r="E19620" s="197" t="s">
        <v>25239</v>
      </c>
      <c r="I19620" s="197" t="s">
        <v>30</v>
      </c>
      <c r="J19620" s="197" t="n">
        <v>612.11</v>
      </c>
    </row>
    <row r="19621" customFormat="false" ht="12.75" hidden="true" customHeight="false" outlineLevel="0" collapsed="false">
      <c r="A19621" s="197" t="s">
        <v>38587</v>
      </c>
      <c r="B19621" s="197" t="str">
        <f aca="false">C19621&amp;D19621&amp;E19621&amp;F19621&amp;G19621&amp;H19621</f>
        <v>EXAUSTOR TUBO AXIAL,ACIONAMENTO DIRETO,DIAMETRO DE 300MM,HELICE DE 6 PALETAS,FABRICADA EM CHAPA DE ACO CARBONO.FORNECIMENTO E COLOCACAO</v>
      </c>
      <c r="C19621" s="197" t="s">
        <v>38585</v>
      </c>
      <c r="D19621" s="197" t="s">
        <v>38586</v>
      </c>
      <c r="E19621" s="197" t="s">
        <v>25239</v>
      </c>
      <c r="I19621" s="197" t="s">
        <v>30</v>
      </c>
      <c r="J19621" s="197" t="n">
        <v>607.17</v>
      </c>
    </row>
    <row r="19622" customFormat="false" ht="12.75" hidden="true" customHeight="false" outlineLevel="0" collapsed="false">
      <c r="A19622" s="197" t="s">
        <v>38588</v>
      </c>
      <c r="B19622" s="197" t="str">
        <f aca="false">C19622&amp;D19622&amp;E19622&amp;F19622&amp;G19622&amp;H19622</f>
        <v>EXAUSTOR TUBO AXIAL,ACIONAMENTO DIRETO,DIAMETRO DE 400MM,HELICE DE 6 PALETAS,FABRICADA EM CHAPA DE ACO CARBONO.FORNECIMENTO E COLOCACAO</v>
      </c>
      <c r="C19622" s="197" t="s">
        <v>38589</v>
      </c>
      <c r="D19622" s="197" t="s">
        <v>38586</v>
      </c>
      <c r="E19622" s="197" t="s">
        <v>25239</v>
      </c>
      <c r="I19622" s="197" t="s">
        <v>30</v>
      </c>
      <c r="J19622" s="197" t="n">
        <v>773.27</v>
      </c>
    </row>
    <row r="19623" customFormat="false" ht="12.75" hidden="true" customHeight="false" outlineLevel="0" collapsed="false">
      <c r="A19623" s="197" t="s">
        <v>38590</v>
      </c>
      <c r="B19623" s="197" t="str">
        <f aca="false">C19623&amp;D19623&amp;E19623&amp;F19623&amp;G19623&amp;H19623</f>
        <v>EXAUSTOR TUBO AXIAL,ACIONAMENTO DIRETO,DIAMETRO DE 400MM,HELICE DE 6 PALETAS,FABRICADA EM CHAPA DE ACO CARBONO.FORNECIMENTO E COLOCACAO</v>
      </c>
      <c r="C19623" s="197" t="s">
        <v>38589</v>
      </c>
      <c r="D19623" s="197" t="s">
        <v>38586</v>
      </c>
      <c r="E19623" s="197" t="s">
        <v>25239</v>
      </c>
      <c r="I19623" s="197" t="s">
        <v>30</v>
      </c>
      <c r="J19623" s="197" t="n">
        <v>768.33</v>
      </c>
    </row>
    <row r="19624" customFormat="false" ht="12.75" hidden="true" customHeight="false" outlineLevel="0" collapsed="false">
      <c r="A19624" s="197" t="s">
        <v>38591</v>
      </c>
      <c r="B19624" s="197" t="str">
        <f aca="false">C19624&amp;D19624&amp;E19624&amp;F19624&amp;G19624&amp;H19624</f>
        <v>EXAUSTOR TUBO AXIAL,ACIONAMENTO DIRETO,DIAMETRO DE 500MM,HELICE DE 6 PALETAS,FABRICADAS EM CHAPA DE ACO CARBONO.FORNECIMENTO E COLOCACAO</v>
      </c>
      <c r="C19624" s="197" t="s">
        <v>38592</v>
      </c>
      <c r="D19624" s="197" t="s">
        <v>38593</v>
      </c>
      <c r="E19624" s="197" t="s">
        <v>7139</v>
      </c>
      <c r="I19624" s="197" t="s">
        <v>30</v>
      </c>
      <c r="J19624" s="197" t="n">
        <v>1033.83</v>
      </c>
    </row>
    <row r="19625" customFormat="false" ht="12.75" hidden="true" customHeight="false" outlineLevel="0" collapsed="false">
      <c r="A19625" s="197" t="s">
        <v>38594</v>
      </c>
      <c r="B19625" s="197" t="str">
        <f aca="false">C19625&amp;D19625&amp;E19625&amp;F19625&amp;G19625&amp;H19625</f>
        <v>EXAUSTOR TUBO AXIAL,ACIONAMENTO DIRETO,DIAMETRO DE 500MM,HELICE DE 6 PALETAS,FABRICADAS EM CHAPA DE ACO CARBONO.FORNECIMENTO E COLOCACAO</v>
      </c>
      <c r="C19625" s="197" t="s">
        <v>38592</v>
      </c>
      <c r="D19625" s="197" t="s">
        <v>38593</v>
      </c>
      <c r="E19625" s="197" t="s">
        <v>7139</v>
      </c>
      <c r="I19625" s="197" t="s">
        <v>30</v>
      </c>
      <c r="J19625" s="197" t="n">
        <v>1028.9</v>
      </c>
    </row>
    <row r="19626" customFormat="false" ht="12.75" hidden="true" customHeight="false" outlineLevel="0" collapsed="false">
      <c r="A19626" s="197" t="s">
        <v>38595</v>
      </c>
      <c r="B19626" s="197" t="str">
        <f aca="false">C19626&amp;D19626&amp;E19626&amp;F19626&amp;G19626&amp;H19626</f>
        <v>EXAUSTOR TUBO AXIAL,ACIONAMENTO DIRETO,DIAMETRO DE 600MM,HELICE DE 6 PALETAS,FABRICADA EM CHAPA DE ACO CARBONO.FORNECIMENTO E COLOCACAO</v>
      </c>
      <c r="C19626" s="197" t="s">
        <v>38596</v>
      </c>
      <c r="D19626" s="197" t="s">
        <v>38586</v>
      </c>
      <c r="E19626" s="197" t="s">
        <v>25239</v>
      </c>
      <c r="I19626" s="197" t="s">
        <v>30</v>
      </c>
      <c r="J19626" s="197" t="n">
        <v>2053.74</v>
      </c>
    </row>
    <row r="19627" customFormat="false" ht="12.75" hidden="true" customHeight="false" outlineLevel="0" collapsed="false">
      <c r="A19627" s="197" t="s">
        <v>38597</v>
      </c>
      <c r="B19627" s="197" t="str">
        <f aca="false">C19627&amp;D19627&amp;E19627&amp;F19627&amp;G19627&amp;H19627</f>
        <v>EXAUSTOR TUBO AXIAL,ACIONAMENTO DIRETO,DIAMETRO DE 600MM,HELICE DE 6 PALETAS,FABRICADA EM CHAPA DE ACO CARBONO.FORNECIMENTO E COLOCACAO</v>
      </c>
      <c r="C19627" s="197" t="s">
        <v>38596</v>
      </c>
      <c r="D19627" s="197" t="s">
        <v>38586</v>
      </c>
      <c r="E19627" s="197" t="s">
        <v>25239</v>
      </c>
      <c r="I19627" s="197" t="s">
        <v>30</v>
      </c>
      <c r="J19627" s="197" t="n">
        <v>2048.81</v>
      </c>
    </row>
    <row r="19628" customFormat="false" ht="12.75" hidden="true" customHeight="false" outlineLevel="0" collapsed="false">
      <c r="A19628" s="197" t="s">
        <v>38598</v>
      </c>
      <c r="B19628" s="197" t="str">
        <f aca="false">C19628&amp;D19628&amp;E19628&amp;F19628&amp;G19628&amp;H19628</f>
        <v>EXAUSTOR TUBO AXIAL,ACIONAMENTO DIRETO,DIAMETRO DE 800MM,HELICE DE 6 PALETAS,FABRICADA EM CHAPA DE ACO CARBONO.FORNECIMENTO E COLOCACAO</v>
      </c>
      <c r="C19628" s="197" t="s">
        <v>38599</v>
      </c>
      <c r="D19628" s="197" t="s">
        <v>38586</v>
      </c>
      <c r="E19628" s="197" t="s">
        <v>25239</v>
      </c>
      <c r="I19628" s="197" t="s">
        <v>30</v>
      </c>
      <c r="J19628" s="197" t="n">
        <v>2744.49</v>
      </c>
    </row>
    <row r="19629" customFormat="false" ht="12.75" hidden="true" customHeight="false" outlineLevel="0" collapsed="false">
      <c r="A19629" s="197" t="s">
        <v>38600</v>
      </c>
      <c r="B19629" s="197" t="str">
        <f aca="false">C19629&amp;D19629&amp;E19629&amp;F19629&amp;G19629&amp;H19629</f>
        <v>EXAUSTOR TUBO AXIAL,ACIONAMENTO DIRETO,DIAMETRO DE 800MM,HELICE DE 6 PALETAS,FABRICADA EM CHAPA DE ACO CARBONO.FORNECIMENTO E COLOCACAO</v>
      </c>
      <c r="C19629" s="197" t="s">
        <v>38599</v>
      </c>
      <c r="D19629" s="197" t="s">
        <v>38586</v>
      </c>
      <c r="E19629" s="197" t="s">
        <v>25239</v>
      </c>
      <c r="I19629" s="197" t="s">
        <v>30</v>
      </c>
      <c r="J19629" s="197" t="n">
        <v>2737.09</v>
      </c>
    </row>
    <row r="19630" customFormat="false" ht="12.75" hidden="true" customHeight="false" outlineLevel="0" collapsed="false">
      <c r="A19630" s="197" t="s">
        <v>38601</v>
      </c>
      <c r="B19630" s="197" t="str">
        <f aca="false">C19630&amp;D19630&amp;E19630&amp;F19630&amp;G19630&amp;H19630</f>
        <v>EXAUSTOR TUBO AXIAL,ACIONAMENTO DIRETO,DIAMETRO DE 1000MM,HELICE DE 6 PALETAS,FABRICADA EM CHAPA DE ACO CARBONO.FORNECIMENTO E COLOCACAO</v>
      </c>
      <c r="C19630" s="197" t="s">
        <v>38602</v>
      </c>
      <c r="D19630" s="197" t="s">
        <v>38603</v>
      </c>
      <c r="E19630" s="197" t="s">
        <v>7139</v>
      </c>
      <c r="I19630" s="197" t="s">
        <v>30</v>
      </c>
      <c r="J19630" s="197" t="n">
        <v>5567.94</v>
      </c>
    </row>
    <row r="19631" customFormat="false" ht="12.75" hidden="true" customHeight="false" outlineLevel="0" collapsed="false">
      <c r="A19631" s="197" t="s">
        <v>38604</v>
      </c>
      <c r="B19631" s="197" t="str">
        <f aca="false">C19631&amp;D19631&amp;E19631&amp;F19631&amp;G19631&amp;H19631</f>
        <v>EXAUSTOR TUBO AXIAL,ACIONAMENTO DIRETO,DIAMETRO DE 1000MM,HELICE DE 6 PALETAS,FABRICADA EM CHAPA DE ACO CARBONO.FORNECIMENTO E COLOCACAO</v>
      </c>
      <c r="C19631" s="197" t="s">
        <v>38602</v>
      </c>
      <c r="D19631" s="197" t="s">
        <v>38603</v>
      </c>
      <c r="E19631" s="197" t="s">
        <v>7139</v>
      </c>
      <c r="I19631" s="197" t="s">
        <v>30</v>
      </c>
      <c r="J19631" s="197" t="n">
        <v>5560.54</v>
      </c>
    </row>
    <row r="19632" customFormat="false" ht="25.5" hidden="true" customHeight="false" outlineLevel="0" collapsed="false">
      <c r="A19632" s="197" t="s">
        <v>38605</v>
      </c>
      <c r="B19632" s="702" t="str">
        <f aca="false">C19632&amp;D19632&amp;E19632&amp;F19632&amp;G19632&amp;H19632</f>
        <v>MICRO EXAUSTOR,INCLUSIVE VENEZIANAS,ADAPTADOR E TUBO FLEXIVEL,PARA AMBIENTES ATE 7M3.FORNECIMENTO E COLOCACAO</v>
      </c>
      <c r="C19632" s="197" t="s">
        <v>38606</v>
      </c>
      <c r="D19632" s="197" t="s">
        <v>38607</v>
      </c>
      <c r="I19632" s="197" t="s">
        <v>30</v>
      </c>
      <c r="J19632" s="197" t="n">
        <v>253.99</v>
      </c>
    </row>
    <row r="19633" customFormat="false" ht="25.5" hidden="true" customHeight="false" outlineLevel="0" collapsed="false">
      <c r="A19633" s="197" t="s">
        <v>38608</v>
      </c>
      <c r="B19633" s="702" t="str">
        <f aca="false">C19633&amp;D19633&amp;E19633&amp;F19633&amp;G19633&amp;H19633</f>
        <v>MICRO EXAUSTOR,INCLUSIVE VENEZIANAS,ADAPTADOR E TUBO FLEXIVEL,PARA AMBIENTES ATE 7M3.FORNECIMENTO E COLOCACAO</v>
      </c>
      <c r="C19633" s="197" t="s">
        <v>38606</v>
      </c>
      <c r="D19633" s="197" t="s">
        <v>38607</v>
      </c>
      <c r="I19633" s="197" t="s">
        <v>30</v>
      </c>
      <c r="J19633" s="197" t="n">
        <v>249.06</v>
      </c>
    </row>
    <row r="19634" customFormat="false" ht="25.5" hidden="true" customHeight="false" outlineLevel="0" collapsed="false">
      <c r="A19634" s="197" t="s">
        <v>38609</v>
      </c>
      <c r="B19634" s="702" t="str">
        <f aca="false">C19634&amp;D19634&amp;E19634&amp;F19634&amp;G19634&amp;H19634</f>
        <v>MICRO EXAUSTOR,INCLUSIVE VENEZIANAS,ADAPTADOR E TUBO FLEXIVEL,PARA AMBIENTES ATE 10M3.FORNECIMENTO E COLOCACAO</v>
      </c>
      <c r="C19634" s="197" t="s">
        <v>38606</v>
      </c>
      <c r="D19634" s="197" t="s">
        <v>38610</v>
      </c>
      <c r="I19634" s="197" t="s">
        <v>30</v>
      </c>
      <c r="J19634" s="197" t="n">
        <v>338.99</v>
      </c>
    </row>
    <row r="19635" customFormat="false" ht="25.5" hidden="true" customHeight="false" outlineLevel="0" collapsed="false">
      <c r="A19635" s="197" t="s">
        <v>38611</v>
      </c>
      <c r="B19635" s="702" t="str">
        <f aca="false">C19635&amp;D19635&amp;E19635&amp;F19635&amp;G19635&amp;H19635</f>
        <v>MICRO EXAUSTOR,INCLUSIVE VENEZIANAS,ADAPTADOR E TUBO FLEXIVEL,PARA AMBIENTES ATE 10M3.FORNECIMENTO E COLOCACAO</v>
      </c>
      <c r="C19635" s="197" t="s">
        <v>38606</v>
      </c>
      <c r="D19635" s="197" t="s">
        <v>38610</v>
      </c>
      <c r="I19635" s="197" t="s">
        <v>30</v>
      </c>
      <c r="J19635" s="197" t="n">
        <v>334.06</v>
      </c>
    </row>
    <row r="19636" customFormat="false" ht="12.75" hidden="true" customHeight="false" outlineLevel="0" collapsed="false">
      <c r="A19636" s="197" t="s">
        <v>38612</v>
      </c>
      <c r="B19636" s="197" t="str">
        <f aca="false">C19636&amp;D19636&amp;E19636&amp;F19636&amp;G19636&amp;H19636</f>
        <v>EXAUSTORES CENTRIFUGOS,TIPO LIMIT LOAD,SIMPLES ASPIRACAO E ACIONAMENTO INDIRETO,FABRICADO EM CHAPA DE ACO CARBONO,1 CV/220V.FORNECIMENTO E COLOCACAO</v>
      </c>
      <c r="C19636" s="197" t="s">
        <v>38613</v>
      </c>
      <c r="D19636" s="197" t="s">
        <v>38614</v>
      </c>
      <c r="E19636" s="197" t="s">
        <v>38346</v>
      </c>
      <c r="I19636" s="197" t="s">
        <v>30</v>
      </c>
      <c r="J19636" s="197" t="n">
        <v>2664.37</v>
      </c>
    </row>
    <row r="19637" customFormat="false" ht="12.75" hidden="true" customHeight="false" outlineLevel="0" collapsed="false">
      <c r="A19637" s="197" t="s">
        <v>38615</v>
      </c>
      <c r="B19637" s="197" t="str">
        <f aca="false">C19637&amp;D19637&amp;E19637&amp;F19637&amp;G19637&amp;H19637</f>
        <v>EXAUSTORES CENTRIFUGOS,TIPO LIMIT LOAD,SIMPLES ASPIRACAO E ACIONAMENTO INDIRETO,FABRICADO EM CHAPA DE ACO CARBONO,1 CV/220V.FORNECIMENTO E COLOCACAO</v>
      </c>
      <c r="C19637" s="197" t="s">
        <v>38613</v>
      </c>
      <c r="D19637" s="197" t="s">
        <v>38614</v>
      </c>
      <c r="E19637" s="197" t="s">
        <v>38346</v>
      </c>
      <c r="I19637" s="197" t="s">
        <v>30</v>
      </c>
      <c r="J19637" s="197" t="n">
        <v>2659.44</v>
      </c>
    </row>
    <row r="19638" customFormat="false" ht="12.75" hidden="true" customHeight="false" outlineLevel="0" collapsed="false">
      <c r="A19638" s="197" t="s">
        <v>38616</v>
      </c>
      <c r="B19638" s="197" t="str">
        <f aca="false">C19638&amp;D19638&amp;E19638&amp;F19638&amp;G19638&amp;H19638</f>
        <v>EXAUSTORES CENTRIFUGOS,TIPO LIMIT LOAD,SIMPLES ASPIRACAO E ACIONAMENTO INDIRETO,FABRICADO EM CHAPA DE ACO CARBONO,2CV/220V.FORNECIMENTO E COLOCACAO</v>
      </c>
      <c r="C19638" s="197" t="s">
        <v>38613</v>
      </c>
      <c r="D19638" s="197" t="s">
        <v>38617</v>
      </c>
      <c r="E19638" s="197" t="s">
        <v>38618</v>
      </c>
      <c r="I19638" s="197" t="s">
        <v>30</v>
      </c>
      <c r="J19638" s="197" t="n">
        <v>3006.1</v>
      </c>
    </row>
    <row r="19639" customFormat="false" ht="12.75" hidden="true" customHeight="false" outlineLevel="0" collapsed="false">
      <c r="A19639" s="197" t="s">
        <v>38619</v>
      </c>
      <c r="B19639" s="197" t="str">
        <f aca="false">C19639&amp;D19639&amp;E19639&amp;F19639&amp;G19639&amp;H19639</f>
        <v>EXAUSTORES CENTRIFUGOS,TIPO LIMIT LOAD,SIMPLES ASPIRACAO E ACIONAMENTO INDIRETO,FABRICADO EM CHAPA DE ACO CARBONO,2CV/220V.FORNECIMENTO E COLOCACAO</v>
      </c>
      <c r="C19639" s="197" t="s">
        <v>38613</v>
      </c>
      <c r="D19639" s="197" t="s">
        <v>38617</v>
      </c>
      <c r="E19639" s="197" t="s">
        <v>38618</v>
      </c>
      <c r="I19639" s="197" t="s">
        <v>30</v>
      </c>
      <c r="J19639" s="197" t="n">
        <v>3001.16</v>
      </c>
    </row>
    <row r="19640" customFormat="false" ht="12.75" hidden="true" customHeight="false" outlineLevel="0" collapsed="false">
      <c r="A19640" s="197" t="s">
        <v>38620</v>
      </c>
      <c r="B19640" s="197" t="str">
        <f aca="false">C19640&amp;D19640&amp;E19640&amp;F19640&amp;G19640&amp;H19640</f>
        <v>EXAUSTORES CENTRIFUGOS,TIPO LIMIT LOAD,SIMPLES ASPIRACAO E ACIONAMENTO INDIRETO,FABRICADO EM CHAPA DE ACO CARBONO,3CV/220V.FORNECIMENTO E COLOCACAO</v>
      </c>
      <c r="C19640" s="197" t="s">
        <v>38613</v>
      </c>
      <c r="D19640" s="197" t="s">
        <v>38621</v>
      </c>
      <c r="E19640" s="197" t="s">
        <v>38618</v>
      </c>
      <c r="I19640" s="197" t="s">
        <v>30</v>
      </c>
      <c r="J19640" s="197" t="n">
        <v>3920.93</v>
      </c>
    </row>
    <row r="19641" customFormat="false" ht="12.75" hidden="true" customHeight="false" outlineLevel="0" collapsed="false">
      <c r="A19641" s="197" t="s">
        <v>38622</v>
      </c>
      <c r="B19641" s="197" t="str">
        <f aca="false">C19641&amp;D19641&amp;E19641&amp;F19641&amp;G19641&amp;H19641</f>
        <v>EXAUSTORES CENTRIFUGOS,TIPO LIMIT LOAD,SIMPLES ASPIRACAO E ACIONAMENTO INDIRETO,FABRICADO EM CHAPA DE ACO CARBONO,3CV/220V.FORNECIMENTO E COLOCACAO</v>
      </c>
      <c r="C19641" s="197" t="s">
        <v>38613</v>
      </c>
      <c r="D19641" s="197" t="s">
        <v>38621</v>
      </c>
      <c r="E19641" s="197" t="s">
        <v>38618</v>
      </c>
      <c r="I19641" s="197" t="s">
        <v>30</v>
      </c>
      <c r="J19641" s="197" t="n">
        <v>3913.53</v>
      </c>
    </row>
    <row r="19642" customFormat="false" ht="12.75" hidden="true" customHeight="false" outlineLevel="0" collapsed="false">
      <c r="A19642" s="197" t="s">
        <v>38623</v>
      </c>
      <c r="B19642" s="197" t="str">
        <f aca="false">C19642&amp;D19642&amp;E19642&amp;F19642&amp;G19642&amp;H19642</f>
        <v>EXAUSTORES CENTRIFUGOS,TIPO LIMIT LOAD,SIMPLES ASPIRACAO E ACIONAMENTO INDIRETO,FABRICADO EM CHAPA DE ACO CARBONO,5CV/220V.FORNECIMENTO E COLOCACAO</v>
      </c>
      <c r="C19642" s="197" t="s">
        <v>38613</v>
      </c>
      <c r="D19642" s="197" t="s">
        <v>38624</v>
      </c>
      <c r="E19642" s="197" t="s">
        <v>38618</v>
      </c>
      <c r="I19642" s="197" t="s">
        <v>30</v>
      </c>
      <c r="J19642" s="197" t="n">
        <v>4818.72</v>
      </c>
    </row>
    <row r="19643" customFormat="false" ht="12.75" hidden="true" customHeight="false" outlineLevel="0" collapsed="false">
      <c r="A19643" s="197" t="s">
        <v>38625</v>
      </c>
      <c r="B19643" s="197" t="str">
        <f aca="false">C19643&amp;D19643&amp;E19643&amp;F19643&amp;G19643&amp;H19643</f>
        <v>EXAUSTORES CENTRIFUGOS,TIPO LIMIT LOAD,SIMPLES ASPIRACAO E ACIONAMENTO INDIRETO,FABRICADO EM CHAPA DE ACO CARBONO,5CV/220V.FORNECIMENTO E COLOCACAO</v>
      </c>
      <c r="C19643" s="197" t="s">
        <v>38613</v>
      </c>
      <c r="D19643" s="197" t="s">
        <v>38624</v>
      </c>
      <c r="E19643" s="197" t="s">
        <v>38618</v>
      </c>
      <c r="I19643" s="197" t="s">
        <v>30</v>
      </c>
      <c r="J19643" s="197" t="n">
        <v>4811.32</v>
      </c>
    </row>
    <row r="19644" customFormat="false" ht="12.75" hidden="true" customHeight="false" outlineLevel="0" collapsed="false">
      <c r="A19644" s="197" t="s">
        <v>38626</v>
      </c>
      <c r="B19644" s="197" t="str">
        <f aca="false">C19644&amp;D19644&amp;E19644&amp;F19644&amp;G19644&amp;H19644</f>
        <v>EXAUSTOR CENTRIFUGO DE SIMPLES ASPIRACAO,ROTOR "SIROCCO" DE3000M3/H, 1/2CV/VI POLOS/3F/220V/60HZ,PRESSAO ESTATICA DE 20MMCA,COM DIAMETRO DE 35CM.FORNECIMENTO E COLOCACAO</v>
      </c>
      <c r="C19644" s="197" t="s">
        <v>38627</v>
      </c>
      <c r="D19644" s="197" t="s">
        <v>38628</v>
      </c>
      <c r="E19644" s="197" t="s">
        <v>38629</v>
      </c>
      <c r="I19644" s="197" t="s">
        <v>30</v>
      </c>
      <c r="J19644" s="197" t="n">
        <v>2939.41</v>
      </c>
    </row>
    <row r="19645" customFormat="false" ht="12.75" hidden="true" customHeight="false" outlineLevel="0" collapsed="false">
      <c r="A19645" s="197" t="s">
        <v>38630</v>
      </c>
      <c r="B19645" s="197" t="str">
        <f aca="false">C19645&amp;D19645&amp;E19645&amp;F19645&amp;G19645&amp;H19645</f>
        <v>EXAUSTOR CENTRIFUGO DE SIMPLES ASPIRACAO,ROTOR "SIROCCO" DE3000M3/H, 1/2CV/VI POLOS/3F/220V/60HZ,PRESSAO ESTATICA DE 20MMCA,COM DIAMETRO DE 35CM.FORNECIMENTO E COLOCACAO</v>
      </c>
      <c r="C19645" s="197" t="s">
        <v>38627</v>
      </c>
      <c r="D19645" s="197" t="s">
        <v>38628</v>
      </c>
      <c r="E19645" s="197" t="s">
        <v>38629</v>
      </c>
      <c r="I19645" s="197" t="s">
        <v>30</v>
      </c>
      <c r="J19645" s="197" t="n">
        <v>2934.47</v>
      </c>
    </row>
    <row r="19646" customFormat="false" ht="12.75" hidden="true" customHeight="false" outlineLevel="0" collapsed="false">
      <c r="A19646" s="197" t="s">
        <v>38631</v>
      </c>
      <c r="B19646" s="197" t="str">
        <f aca="false">C19646&amp;D19646&amp;E19646&amp;F19646&amp;G19646&amp;H19646</f>
        <v>EXAUSTOR CENTRIFUGO DE SIMPLES ASPIRACAO,ROTOR "SIROCCO" DE4000M3/H, 3/4CV/VI POLOS/3F/220V/60HZ,PRESSAO ESTATICA DE 20MMCA,COM DIAMETRO DE 40CM.FORNECIMENTO E COLOCACAO</v>
      </c>
      <c r="C19646" s="197" t="s">
        <v>38627</v>
      </c>
      <c r="D19646" s="197" t="s">
        <v>38632</v>
      </c>
      <c r="E19646" s="197" t="s">
        <v>38633</v>
      </c>
      <c r="I19646" s="197" t="s">
        <v>30</v>
      </c>
      <c r="J19646" s="197" t="n">
        <v>3532.69</v>
      </c>
    </row>
    <row r="19647" customFormat="false" ht="12.75" hidden="true" customHeight="false" outlineLevel="0" collapsed="false">
      <c r="A19647" s="197" t="s">
        <v>38634</v>
      </c>
      <c r="B19647" s="197" t="str">
        <f aca="false">C19647&amp;D19647&amp;E19647&amp;F19647&amp;G19647&amp;H19647</f>
        <v>EXAUSTOR CENTRIFUGO DE SIMPLES ASPIRACAO,ROTOR "SIROCCO" DE4000M3/H, 3/4CV/VI POLOS/3F/220V/60HZ,PRESSAO ESTATICA DE 20MMCA,COM DIAMETRO DE 40CM.FORNECIMENTO E COLOCACAO</v>
      </c>
      <c r="C19647" s="197" t="s">
        <v>38627</v>
      </c>
      <c r="D19647" s="197" t="s">
        <v>38632</v>
      </c>
      <c r="E19647" s="197" t="s">
        <v>38633</v>
      </c>
      <c r="I19647" s="197" t="s">
        <v>30</v>
      </c>
      <c r="J19647" s="197" t="n">
        <v>3527.76</v>
      </c>
    </row>
    <row r="19648" customFormat="false" ht="12.75" hidden="true" customHeight="false" outlineLevel="0" collapsed="false">
      <c r="A19648" s="197" t="s">
        <v>38635</v>
      </c>
      <c r="B19648" s="197" t="str">
        <f aca="false">C19648&amp;D19648&amp;E19648&amp;F19648&amp;G19648&amp;H19648</f>
        <v>EXAUSTOR CENTRIFUGO DE SIMPLES ASPIRACAO,ROTOR "SIROCCO" DE7000M3/H, 1,0CV/VI POLOS/3F/220V/60HZ,PRESSAO ESTATICA DE 20MMCA,COM DIAMETRO DE 50CM.FORNECIMENTO E COLOCACAO</v>
      </c>
      <c r="C19648" s="197" t="s">
        <v>38627</v>
      </c>
      <c r="D19648" s="197" t="s">
        <v>38636</v>
      </c>
      <c r="E19648" s="197" t="s">
        <v>38637</v>
      </c>
      <c r="I19648" s="197" t="s">
        <v>30</v>
      </c>
      <c r="J19648" s="197" t="n">
        <v>3683.51</v>
      </c>
    </row>
    <row r="19649" customFormat="false" ht="12.75" hidden="true" customHeight="false" outlineLevel="0" collapsed="false">
      <c r="A19649" s="197" t="s">
        <v>38638</v>
      </c>
      <c r="B19649" s="197" t="str">
        <f aca="false">C19649&amp;D19649&amp;E19649&amp;F19649&amp;G19649&amp;H19649</f>
        <v>EXAUSTOR CENTRIFUGO DE SIMPLES ASPIRACAO,ROTOR "SIROCCO" DE7000M3/H, 1,0CV/VI POLOS/3F/220V/60HZ,PRESSAO ESTATICA DE 20MMCA,COM DIAMETRO DE 50CM.FORNECIMENTO E COLOCACAO</v>
      </c>
      <c r="C19649" s="197" t="s">
        <v>38627</v>
      </c>
      <c r="D19649" s="197" t="s">
        <v>38636</v>
      </c>
      <c r="E19649" s="197" t="s">
        <v>38637</v>
      </c>
      <c r="I19649" s="197" t="s">
        <v>30</v>
      </c>
      <c r="J19649" s="197" t="n">
        <v>3676.11</v>
      </c>
    </row>
    <row r="19650" customFormat="false" ht="12.75" hidden="true" customHeight="false" outlineLevel="0" collapsed="false">
      <c r="A19650" s="197" t="s">
        <v>38639</v>
      </c>
      <c r="B19650" s="197" t="str">
        <f aca="false">C19650&amp;D19650&amp;E19650&amp;F19650&amp;G19650&amp;H19650</f>
        <v>EXAUSTOR EOLICO GIRATORIO, DIAMETRO DE 24",COM VAZAO ATE 4000M3/H,PARA FIXACAO EM TELHADOS.FORNECIMENTO E COLOCACAO</v>
      </c>
      <c r="C19650" s="197" t="s">
        <v>38640</v>
      </c>
      <c r="D19650" s="197" t="s">
        <v>38641</v>
      </c>
      <c r="I19650" s="197" t="s">
        <v>30</v>
      </c>
      <c r="J19650" s="197" t="n">
        <v>321.84</v>
      </c>
    </row>
    <row r="19651" customFormat="false" ht="12.75" hidden="true" customHeight="false" outlineLevel="0" collapsed="false">
      <c r="A19651" s="197" t="s">
        <v>38642</v>
      </c>
      <c r="B19651" s="197" t="str">
        <f aca="false">C19651&amp;D19651&amp;E19651&amp;F19651&amp;G19651&amp;H19651</f>
        <v>EXAUSTOR EOLICO GIRATORIO, DIAMETRO DE 24",COM VAZAO ATE 4000M3/H,PARA FIXACAO EM TELHADOS.FORNECIMENTO E COLOCACAO</v>
      </c>
      <c r="C19651" s="197" t="s">
        <v>38640</v>
      </c>
      <c r="D19651" s="197" t="s">
        <v>38641</v>
      </c>
      <c r="I19651" s="197" t="s">
        <v>30</v>
      </c>
      <c r="J19651" s="197" t="n">
        <v>317.05</v>
      </c>
    </row>
    <row r="19652" customFormat="false" ht="12.75" hidden="true" customHeight="false" outlineLevel="0" collapsed="false">
      <c r="A19652" s="197" t="s">
        <v>38643</v>
      </c>
      <c r="B19652" s="197"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197" t="s">
        <v>38644</v>
      </c>
      <c r="D19652" s="197" t="s">
        <v>38645</v>
      </c>
      <c r="E19652" s="197" t="s">
        <v>38646</v>
      </c>
      <c r="F19652" s="197" t="s">
        <v>38647</v>
      </c>
      <c r="G19652" s="197" t="s">
        <v>38648</v>
      </c>
      <c r="H19652" s="197" t="s">
        <v>38649</v>
      </c>
      <c r="I19652" s="197" t="s">
        <v>30</v>
      </c>
      <c r="J19652" s="197" t="n">
        <v>14103.37</v>
      </c>
    </row>
    <row r="19653" customFormat="false" ht="12.75" hidden="true" customHeight="false" outlineLevel="0" collapsed="false">
      <c r="A19653" s="197" t="s">
        <v>38650</v>
      </c>
      <c r="B19653" s="197"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197" t="s">
        <v>38644</v>
      </c>
      <c r="D19653" s="197" t="s">
        <v>38645</v>
      </c>
      <c r="E19653" s="197" t="s">
        <v>38646</v>
      </c>
      <c r="F19653" s="197" t="s">
        <v>38647</v>
      </c>
      <c r="G19653" s="197" t="s">
        <v>38648</v>
      </c>
      <c r="H19653" s="197" t="s">
        <v>38649</v>
      </c>
      <c r="I19653" s="197" t="s">
        <v>30</v>
      </c>
      <c r="J19653" s="197" t="n">
        <v>14103.37</v>
      </c>
    </row>
    <row r="19654" customFormat="false" ht="12.75" hidden="true" customHeight="false" outlineLevel="0" collapsed="false">
      <c r="A19654" s="197" t="s">
        <v>38651</v>
      </c>
      <c r="B19654" s="197" t="str">
        <f aca="false">C19654&amp;D19654&amp;E19654&amp;F19654&amp;G19654&amp;H19654</f>
        <v>FILTRO INERCIAL DE ACO GALVANIZADO,PARA COIFA DE COCCAO,NASDIMENSOES 40X50CM.FORNECIMENTO</v>
      </c>
      <c r="C19654" s="197" t="s">
        <v>38652</v>
      </c>
      <c r="D19654" s="197" t="s">
        <v>38653</v>
      </c>
      <c r="I19654" s="197" t="s">
        <v>30</v>
      </c>
      <c r="J19654" s="197" t="n">
        <v>224.08</v>
      </c>
    </row>
    <row r="19655" customFormat="false" ht="12.75" hidden="true" customHeight="false" outlineLevel="0" collapsed="false">
      <c r="A19655" s="197" t="s">
        <v>38654</v>
      </c>
      <c r="B19655" s="197" t="str">
        <f aca="false">C19655&amp;D19655&amp;E19655&amp;F19655&amp;G19655&amp;H19655</f>
        <v>FILTRO INERCIAL DE ACO GALVANIZADO,PARA COIFA DE COCCAO,NASDIMENSOES 40X50CM.FORNECIMENTO</v>
      </c>
      <c r="C19655" s="197" t="s">
        <v>38652</v>
      </c>
      <c r="D19655" s="197" t="s">
        <v>38653</v>
      </c>
      <c r="I19655" s="197" t="s">
        <v>30</v>
      </c>
      <c r="J19655" s="197" t="n">
        <v>224.08</v>
      </c>
    </row>
    <row r="19656" customFormat="false" ht="12.75" hidden="true" customHeight="false" outlineLevel="0" collapsed="false">
      <c r="A19656" s="197" t="s">
        <v>38655</v>
      </c>
      <c r="B19656" s="197" t="str">
        <f aca="false">C19656&amp;D19656&amp;E19656&amp;F19656&amp;G19656&amp;H19656</f>
        <v>FILTRO INERCIAL DE ACO GALVANIZADO,PARA COIFA DE COCCAO,NASDIMENSOES 50X50CM.FORNECIMENTO</v>
      </c>
      <c r="C19656" s="197" t="s">
        <v>38652</v>
      </c>
      <c r="D19656" s="197" t="s">
        <v>38656</v>
      </c>
      <c r="I19656" s="197" t="s">
        <v>30</v>
      </c>
      <c r="J19656" s="197" t="n">
        <v>268.9</v>
      </c>
    </row>
    <row r="19657" customFormat="false" ht="12.75" hidden="true" customHeight="false" outlineLevel="0" collapsed="false">
      <c r="A19657" s="197" t="s">
        <v>38657</v>
      </c>
      <c r="B19657" s="197" t="str">
        <f aca="false">C19657&amp;D19657&amp;E19657&amp;F19657&amp;G19657&amp;H19657</f>
        <v>FILTRO INERCIAL DE ACO GALVANIZADO,PARA COIFA DE COCCAO,NASDIMENSOES 50X50CM.FORNECIMENTO</v>
      </c>
      <c r="C19657" s="197" t="s">
        <v>38652</v>
      </c>
      <c r="D19657" s="197" t="s">
        <v>38656</v>
      </c>
      <c r="I19657" s="197" t="s">
        <v>30</v>
      </c>
      <c r="J19657" s="197" t="n">
        <v>268.9</v>
      </c>
    </row>
    <row r="19658" customFormat="false" ht="12.75" hidden="true" customHeight="false" outlineLevel="0" collapsed="false">
      <c r="A19658" s="197" t="s">
        <v>38658</v>
      </c>
      <c r="B19658" s="197" t="str">
        <f aca="false">C19658&amp;D19658&amp;E19658&amp;F19658&amp;G19658&amp;H19658</f>
        <v>FILTRO DE CARVAO ATIVADO,PARA SISTEMA DE EXAUSTAO,NAS DIMENSOES 60X60CM,ATE 2000M3/H.FORNECIMENTO</v>
      </c>
      <c r="C19658" s="197" t="s">
        <v>38659</v>
      </c>
      <c r="D19658" s="197" t="s">
        <v>38660</v>
      </c>
      <c r="I19658" s="197" t="s">
        <v>30</v>
      </c>
      <c r="J19658" s="197" t="n">
        <v>871.59</v>
      </c>
    </row>
    <row r="19659" customFormat="false" ht="12.75" hidden="true" customHeight="false" outlineLevel="0" collapsed="false">
      <c r="A19659" s="197" t="s">
        <v>38661</v>
      </c>
      <c r="B19659" s="197" t="str">
        <f aca="false">C19659&amp;D19659&amp;E19659&amp;F19659&amp;G19659&amp;H19659</f>
        <v>FILTRO DE CARVAO ATIVADO,PARA SISTEMA DE EXAUSTAO,NAS DIMENSOES 60X60CM,ATE 2000M3/H.FORNECIMENTO</v>
      </c>
      <c r="C19659" s="197" t="s">
        <v>38659</v>
      </c>
      <c r="D19659" s="197" t="s">
        <v>38660</v>
      </c>
      <c r="I19659" s="197" t="s">
        <v>30</v>
      </c>
      <c r="J19659" s="197" t="n">
        <v>871.59</v>
      </c>
    </row>
    <row r="19660" customFormat="false" ht="12.75" hidden="true" customHeight="false" outlineLevel="0" collapsed="false">
      <c r="A19660" s="197" t="s">
        <v>38662</v>
      </c>
      <c r="B19660" s="197" t="str">
        <f aca="false">C19660&amp;D19660&amp;E19660&amp;F19660&amp;G19660&amp;H19660</f>
        <v>VENTILADOR DE TETO,COM 3 PAS EM ACO GALVANIZADO,INCLUSIVE INTERRUPTOR DE COMANDO.FORNECIMENTO E COLOCACAO</v>
      </c>
      <c r="C19660" s="197" t="s">
        <v>38663</v>
      </c>
      <c r="D19660" s="197" t="s">
        <v>38664</v>
      </c>
      <c r="I19660" s="197" t="s">
        <v>30</v>
      </c>
      <c r="J19660" s="197" t="n">
        <v>201.83</v>
      </c>
    </row>
    <row r="19661" customFormat="false" ht="12.75" hidden="true" customHeight="false" outlineLevel="0" collapsed="false">
      <c r="A19661" s="197" t="s">
        <v>38665</v>
      </c>
      <c r="B19661" s="197" t="str">
        <f aca="false">C19661&amp;D19661&amp;E19661&amp;F19661&amp;G19661&amp;H19661</f>
        <v>VENTILADOR DE TETO,COM 3 PAS EM ACO GALVANIZADO,INCLUSIVE INTERRUPTOR DE COMANDO.FORNECIMENTO E COLOCACAO</v>
      </c>
      <c r="C19661" s="197" t="s">
        <v>38663</v>
      </c>
      <c r="D19661" s="197" t="s">
        <v>38664</v>
      </c>
      <c r="I19661" s="197" t="s">
        <v>30</v>
      </c>
      <c r="J19661" s="197" t="n">
        <v>196.11</v>
      </c>
    </row>
    <row r="19662" customFormat="false" ht="12.75" hidden="true" customHeight="false" outlineLevel="0" collapsed="false">
      <c r="A19662" s="197" t="s">
        <v>38666</v>
      </c>
      <c r="B19662" s="197" t="str">
        <f aca="false">C19662&amp;D19662&amp;E19662&amp;F19662&amp;G19662&amp;H19662</f>
        <v>VENTILADOR DE TETO COM LUMINARIA,3 PAS DE MADEIRA DE LEI,INCLUSIVE INTERRUPTOR DE COMANDO. FORNECIMENTO E COLOCACAO</v>
      </c>
      <c r="C19662" s="197" t="s">
        <v>38667</v>
      </c>
      <c r="D19662" s="197" t="s">
        <v>38668</v>
      </c>
      <c r="I19662" s="197" t="s">
        <v>30</v>
      </c>
      <c r="J19662" s="197" t="n">
        <v>228.68</v>
      </c>
    </row>
    <row r="19663" customFormat="false" ht="12.75" hidden="true" customHeight="false" outlineLevel="0" collapsed="false">
      <c r="A19663" s="197" t="s">
        <v>38669</v>
      </c>
      <c r="B19663" s="197" t="str">
        <f aca="false">C19663&amp;D19663&amp;E19663&amp;F19663&amp;G19663&amp;H19663</f>
        <v>VENTILADOR DE TETO COM LUMINARIA,3 PAS DE MADEIRA DE LEI,INCLUSIVE INTERRUPTOR DE COMANDO. FORNECIMENTO E COLOCACAO</v>
      </c>
      <c r="C19663" s="197" t="s">
        <v>38667</v>
      </c>
      <c r="D19663" s="197" t="s">
        <v>38668</v>
      </c>
      <c r="I19663" s="197" t="s">
        <v>30</v>
      </c>
      <c r="J19663" s="197" t="n">
        <v>221.52</v>
      </c>
    </row>
    <row r="19664" customFormat="false" ht="12.75" hidden="true" customHeight="false" outlineLevel="0" collapsed="false">
      <c r="A19664" s="197" t="s">
        <v>38670</v>
      </c>
      <c r="B19664" s="197" t="str">
        <f aca="false">C19664&amp;D19664&amp;E19664&amp;F19664&amp;G19664&amp;H19664</f>
        <v>VENTILADOR DE PAREDE,OSCILANTE,DIAMETRO 24",MOTOR DE 1 A 6HP,ROTACAO 1150RPM,VAZAO 300M3/MINUTO,110/220V.FORNECIMENTO ECOLOCACAO</v>
      </c>
      <c r="C19664" s="197" t="s">
        <v>38671</v>
      </c>
      <c r="D19664" s="197" t="s">
        <v>38672</v>
      </c>
      <c r="E19664" s="197" t="s">
        <v>7924</v>
      </c>
      <c r="I19664" s="197" t="s">
        <v>30</v>
      </c>
      <c r="J19664" s="197" t="n">
        <v>212.76</v>
      </c>
    </row>
    <row r="19665" customFormat="false" ht="12.75" hidden="true" customHeight="false" outlineLevel="0" collapsed="false">
      <c r="A19665" s="197" t="s">
        <v>38673</v>
      </c>
      <c r="B19665" s="197" t="str">
        <f aca="false">C19665&amp;D19665&amp;E19665&amp;F19665&amp;G19665&amp;H19665</f>
        <v>VENTILADOR DE PAREDE,OSCILANTE,DIAMETRO 24",MOTOR DE 1 A 6HP,ROTACAO 1150RPM,VAZAO 300M3/MINUTO,110/220V.FORNECIMENTO ECOLOCACAO</v>
      </c>
      <c r="C19665" s="197" t="s">
        <v>38671</v>
      </c>
      <c r="D19665" s="197" t="s">
        <v>38672</v>
      </c>
      <c r="E19665" s="197" t="s">
        <v>7924</v>
      </c>
      <c r="I19665" s="197" t="s">
        <v>30</v>
      </c>
      <c r="J19665" s="197" t="n">
        <v>210.47</v>
      </c>
    </row>
    <row r="19666" customFormat="false" ht="12.75" hidden="true" customHeight="false" outlineLevel="0" collapsed="false">
      <c r="A19666" s="197" t="s">
        <v>38674</v>
      </c>
      <c r="B19666" s="197" t="str">
        <f aca="false">C19666&amp;D19666&amp;E19666&amp;F19666&amp;G19666&amp;H19666</f>
        <v>CENTRAL DE GRAVACAO DIGITAL DE CFTV PARA 16 CANAIS.FORNECIMENTO</v>
      </c>
      <c r="C19666" s="197" t="s">
        <v>38675</v>
      </c>
      <c r="D19666" s="197" t="s">
        <v>5130</v>
      </c>
      <c r="I19666" s="197" t="s">
        <v>30</v>
      </c>
      <c r="J19666" s="197" t="n">
        <v>730.95</v>
      </c>
    </row>
    <row r="19667" customFormat="false" ht="12.75" hidden="true" customHeight="false" outlineLevel="0" collapsed="false">
      <c r="A19667" s="197" t="s">
        <v>38676</v>
      </c>
      <c r="B19667" s="197" t="str">
        <f aca="false">C19667&amp;D19667&amp;E19667&amp;F19667&amp;G19667&amp;H19667</f>
        <v>CENTRAL DE GRAVACAO DIGITAL DE CFTV PARA 16 CANAIS.FORNECIMENTO</v>
      </c>
      <c r="C19667" s="197" t="s">
        <v>38675</v>
      </c>
      <c r="D19667" s="197" t="s">
        <v>5130</v>
      </c>
      <c r="I19667" s="197" t="s">
        <v>30</v>
      </c>
      <c r="J19667" s="197" t="n">
        <v>730.95</v>
      </c>
    </row>
    <row r="19668" customFormat="false" ht="12.75" hidden="true" customHeight="false" outlineLevel="0" collapsed="false">
      <c r="A19668" s="197" t="s">
        <v>38677</v>
      </c>
      <c r="B19668" s="197" t="str">
        <f aca="false">C19668&amp;D19668&amp;E19668&amp;F19668&amp;G19668&amp;H19668</f>
        <v>MESA CONTROLADORA PARA CAMERAS PTZ(CONTROL KEYBOARD).FORNECIMENTO</v>
      </c>
      <c r="C19668" s="197" t="s">
        <v>38678</v>
      </c>
      <c r="D19668" s="197" t="s">
        <v>10224</v>
      </c>
      <c r="I19668" s="197" t="s">
        <v>30</v>
      </c>
      <c r="J19668" s="197" t="n">
        <v>552.97</v>
      </c>
    </row>
    <row r="19669" customFormat="false" ht="12.75" hidden="true" customHeight="false" outlineLevel="0" collapsed="false">
      <c r="A19669" s="197" t="s">
        <v>38679</v>
      </c>
      <c r="B19669" s="197" t="str">
        <f aca="false">C19669&amp;D19669&amp;E19669&amp;F19669&amp;G19669&amp;H19669</f>
        <v>MESA CONTROLADORA PARA CAMERAS PTZ(CONTROL KEYBOARD).FORNECIMENTO</v>
      </c>
      <c r="C19669" s="197" t="s">
        <v>38678</v>
      </c>
      <c r="D19669" s="197" t="s">
        <v>10224</v>
      </c>
      <c r="I19669" s="197" t="s">
        <v>30</v>
      </c>
      <c r="J19669" s="197" t="n">
        <v>552.97</v>
      </c>
    </row>
    <row r="19670" customFormat="false" ht="12.75" hidden="true" customHeight="false" outlineLevel="0" collapsed="false">
      <c r="A19670" s="197" t="s">
        <v>38680</v>
      </c>
      <c r="B19670" s="197" t="str">
        <f aca="false">C19670&amp;D19670&amp;E19670&amp;F19670&amp;G19670&amp;H19670</f>
        <v>MONITOR LCD 15,6" WIDESCREEN.FORNECIMENTO</v>
      </c>
      <c r="C19670" s="197" t="s">
        <v>38681</v>
      </c>
      <c r="I19670" s="197" t="s">
        <v>30</v>
      </c>
      <c r="J19670" s="197" t="n">
        <v>298.69</v>
      </c>
    </row>
    <row r="19671" customFormat="false" ht="12.75" hidden="true" customHeight="false" outlineLevel="0" collapsed="false">
      <c r="A19671" s="197" t="s">
        <v>38682</v>
      </c>
      <c r="B19671" s="197" t="str">
        <f aca="false">C19671&amp;D19671&amp;E19671&amp;F19671&amp;G19671&amp;H19671</f>
        <v>MONITOR LCD 15,6" WIDESCREEN.FORNECIMENTO</v>
      </c>
      <c r="C19671" s="197" t="s">
        <v>38681</v>
      </c>
      <c r="I19671" s="197" t="s">
        <v>30</v>
      </c>
      <c r="J19671" s="197" t="n">
        <v>298.69</v>
      </c>
    </row>
    <row r="19672" customFormat="false" ht="12.75" hidden="true" customHeight="false" outlineLevel="0" collapsed="false">
      <c r="A19672" s="197" t="s">
        <v>38683</v>
      </c>
      <c r="B19672" s="197" t="str">
        <f aca="false">C19672&amp;D19672&amp;E19672&amp;F19672&amp;G19672&amp;H19672</f>
        <v>MONITOR LCD 19",WIDESCREEN.FORNECIMENTO</v>
      </c>
      <c r="C19672" s="197" t="s">
        <v>38684</v>
      </c>
      <c r="I19672" s="197" t="s">
        <v>30</v>
      </c>
      <c r="J19672" s="197" t="n">
        <v>307.97</v>
      </c>
    </row>
    <row r="19673" customFormat="false" ht="12.75" hidden="true" customHeight="false" outlineLevel="0" collapsed="false">
      <c r="A19673" s="197" t="s">
        <v>38685</v>
      </c>
      <c r="B19673" s="197" t="str">
        <f aca="false">C19673&amp;D19673&amp;E19673&amp;F19673&amp;G19673&amp;H19673</f>
        <v>MONITOR LCD 19",WIDESCREEN.FORNECIMENTO</v>
      </c>
      <c r="C19673" s="197" t="s">
        <v>38684</v>
      </c>
      <c r="I19673" s="197" t="s">
        <v>30</v>
      </c>
      <c r="J19673" s="197" t="n">
        <v>307.97</v>
      </c>
    </row>
    <row r="19674" customFormat="false" ht="12.75" hidden="true" customHeight="false" outlineLevel="0" collapsed="false">
      <c r="A19674" s="197" t="s">
        <v>38686</v>
      </c>
      <c r="B19674" s="197" t="str">
        <f aca="false">C19674&amp;D19674&amp;E19674&amp;F19674&amp;G19674&amp;H19674</f>
        <v>MONITOR LCD 22",WIDESCREEN.FORNECIMENTO</v>
      </c>
      <c r="C19674" s="197" t="s">
        <v>38687</v>
      </c>
      <c r="I19674" s="197" t="s">
        <v>30</v>
      </c>
      <c r="J19674" s="197" t="n">
        <v>465.19</v>
      </c>
    </row>
    <row r="19675" customFormat="false" ht="12.75" hidden="true" customHeight="false" outlineLevel="0" collapsed="false">
      <c r="A19675" s="197" t="s">
        <v>38688</v>
      </c>
      <c r="B19675" s="197" t="str">
        <f aca="false">C19675&amp;D19675&amp;E19675&amp;F19675&amp;G19675&amp;H19675</f>
        <v>MONITOR LCD 22",WIDESCREEN.FORNECIMENTO</v>
      </c>
      <c r="C19675" s="197" t="s">
        <v>38687</v>
      </c>
      <c r="I19675" s="197" t="s">
        <v>30</v>
      </c>
      <c r="J19675" s="197" t="n">
        <v>465.19</v>
      </c>
    </row>
    <row r="19676" customFormat="false" ht="12.75" hidden="true" customHeight="false" outlineLevel="0" collapsed="false">
      <c r="A19676" s="197" t="s">
        <v>38689</v>
      </c>
      <c r="B19676" s="197" t="str">
        <f aca="false">C19676&amp;D19676&amp;E19676&amp;F19676&amp;G19676&amp;H19676</f>
        <v>MINI CAMERA,COM DOME,LENTE PADRAO 3,6MM.FORNECIMENTO</v>
      </c>
      <c r="C19676" s="197" t="s">
        <v>38690</v>
      </c>
      <c r="I19676" s="197" t="s">
        <v>30</v>
      </c>
      <c r="J19676" s="197" t="n">
        <v>77.24</v>
      </c>
    </row>
    <row r="19677" customFormat="false" ht="12.75" hidden="true" customHeight="false" outlineLevel="0" collapsed="false">
      <c r="A19677" s="197" t="s">
        <v>38691</v>
      </c>
      <c r="B19677" s="197" t="str">
        <f aca="false">C19677&amp;D19677&amp;E19677&amp;F19677&amp;G19677&amp;H19677</f>
        <v>MINI CAMERA,COM DOME,LENTE PADRAO 3,6MM.FORNECIMENTO</v>
      </c>
      <c r="C19677" s="197" t="s">
        <v>38690</v>
      </c>
      <c r="I19677" s="197" t="s">
        <v>30</v>
      </c>
      <c r="J19677" s="197" t="n">
        <v>77.24</v>
      </c>
    </row>
    <row r="19678" customFormat="false" ht="12.75" hidden="true" customHeight="false" outlineLevel="0" collapsed="false">
      <c r="A19678" s="197" t="s">
        <v>38692</v>
      </c>
      <c r="B19678" s="197" t="str">
        <f aca="false">C19678&amp;D19678&amp;E19678&amp;F19678&amp;G19678&amp;H19678</f>
        <v>MINI CAMERA COM DOME E INFRAVERMELHO.FORNECIMENTO</v>
      </c>
      <c r="C19678" s="197" t="s">
        <v>38693</v>
      </c>
      <c r="I19678" s="197" t="s">
        <v>30</v>
      </c>
      <c r="J19678" s="197" t="n">
        <v>84.31</v>
      </c>
    </row>
    <row r="19679" customFormat="false" ht="12.75" hidden="true" customHeight="false" outlineLevel="0" collapsed="false">
      <c r="A19679" s="197" t="s">
        <v>38694</v>
      </c>
      <c r="B19679" s="197" t="str">
        <f aca="false">C19679&amp;D19679&amp;E19679&amp;F19679&amp;G19679&amp;H19679</f>
        <v>MINI CAMERA COM DOME E INFRAVERMELHO.FORNECIMENTO</v>
      </c>
      <c r="C19679" s="197" t="s">
        <v>38693</v>
      </c>
      <c r="I19679" s="197" t="s">
        <v>30</v>
      </c>
      <c r="J19679" s="197" t="n">
        <v>84.31</v>
      </c>
    </row>
    <row r="19680" customFormat="false" ht="12.75" hidden="true" customHeight="false" outlineLevel="0" collapsed="false">
      <c r="A19680" s="197" t="s">
        <v>38695</v>
      </c>
      <c r="B19680" s="197" t="str">
        <f aca="false">C19680&amp;D19680&amp;E19680&amp;F19680&amp;G19680&amp;H19680</f>
        <v>CAMERA PTZ(MOVIMENTO HORIZONTAL,VERTICAL E ZOOM).FORNECIMENTO</v>
      </c>
      <c r="C19680" s="197" t="s">
        <v>38696</v>
      </c>
      <c r="D19680" s="197" t="s">
        <v>4378</v>
      </c>
      <c r="I19680" s="197" t="s">
        <v>30</v>
      </c>
      <c r="J19680" s="197" t="n">
        <v>2088.67</v>
      </c>
    </row>
    <row r="19681" customFormat="false" ht="12.75" hidden="true" customHeight="false" outlineLevel="0" collapsed="false">
      <c r="A19681" s="197" t="s">
        <v>38697</v>
      </c>
      <c r="B19681" s="197" t="str">
        <f aca="false">C19681&amp;D19681&amp;E19681&amp;F19681&amp;G19681&amp;H19681</f>
        <v>CAMERA PTZ(MOVIMENTO HORIZONTAL,VERTICAL E ZOOM).FORNECIMENTO</v>
      </c>
      <c r="C19681" s="197" t="s">
        <v>38696</v>
      </c>
      <c r="D19681" s="197" t="s">
        <v>4378</v>
      </c>
      <c r="I19681" s="197" t="s">
        <v>30</v>
      </c>
      <c r="J19681" s="197" t="n">
        <v>2088.67</v>
      </c>
    </row>
    <row r="19682" customFormat="false" ht="12.75" hidden="true" customHeight="false" outlineLevel="0" collapsed="false">
      <c r="A19682" s="197" t="s">
        <v>38698</v>
      </c>
      <c r="B19682" s="197" t="str">
        <f aca="false">C19682&amp;D19682&amp;E19682&amp;F19682&amp;G19682&amp;H19682</f>
        <v>CAMERA PROFISSIONAL("DAY-NIGHT"),EQUIPADA COM LENTE VARIFOCAL.FORNECIMENTO</v>
      </c>
      <c r="C19682" s="197" t="s">
        <v>38699</v>
      </c>
      <c r="D19682" s="197" t="s">
        <v>38700</v>
      </c>
      <c r="I19682" s="197" t="s">
        <v>30</v>
      </c>
      <c r="J19682" s="197" t="n">
        <v>271.78</v>
      </c>
    </row>
    <row r="19683" customFormat="false" ht="12.75" hidden="true" customHeight="false" outlineLevel="0" collapsed="false">
      <c r="A19683" s="197" t="s">
        <v>38701</v>
      </c>
      <c r="B19683" s="197" t="str">
        <f aca="false">C19683&amp;D19683&amp;E19683&amp;F19683&amp;G19683&amp;H19683</f>
        <v>CAMERA PROFISSIONAL("DAY-NIGHT"),EQUIPADA COM LENTE VARIFOCAL.FORNECIMENTO</v>
      </c>
      <c r="C19683" s="197" t="s">
        <v>38699</v>
      </c>
      <c r="D19683" s="197" t="s">
        <v>38700</v>
      </c>
      <c r="I19683" s="197" t="s">
        <v>30</v>
      </c>
      <c r="J19683" s="197" t="n">
        <v>271.78</v>
      </c>
    </row>
    <row r="19684" customFormat="false" ht="12.75" hidden="true" customHeight="false" outlineLevel="0" collapsed="false">
      <c r="A19684" s="197" t="s">
        <v>38702</v>
      </c>
      <c r="B19684" s="197"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197" t="s">
        <v>38703</v>
      </c>
      <c r="D19684" s="197" t="s">
        <v>38704</v>
      </c>
      <c r="E19684" s="197" t="s">
        <v>38705</v>
      </c>
      <c r="F19684" s="197" t="s">
        <v>38706</v>
      </c>
      <c r="G19684" s="197" t="s">
        <v>29660</v>
      </c>
      <c r="I19684" s="197" t="s">
        <v>30</v>
      </c>
      <c r="J19684" s="197" t="n">
        <v>99.7</v>
      </c>
    </row>
    <row r="19685" customFormat="false" ht="12.75" hidden="true" customHeight="false" outlineLevel="0" collapsed="false">
      <c r="A19685" s="197" t="s">
        <v>38707</v>
      </c>
      <c r="B19685" s="197"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197" t="s">
        <v>38703</v>
      </c>
      <c r="D19685" s="197" t="s">
        <v>38704</v>
      </c>
      <c r="E19685" s="197" t="s">
        <v>38705</v>
      </c>
      <c r="F19685" s="197" t="s">
        <v>38706</v>
      </c>
      <c r="G19685" s="197" t="s">
        <v>29660</v>
      </c>
      <c r="I19685" s="197" t="s">
        <v>30</v>
      </c>
      <c r="J19685" s="197" t="n">
        <v>99.7</v>
      </c>
    </row>
    <row r="19686" customFormat="false" ht="12.75" hidden="true" customHeight="false" outlineLevel="0" collapsed="false">
      <c r="A19686" s="197" t="s">
        <v>38708</v>
      </c>
      <c r="B19686" s="197" t="str">
        <f aca="false">C19686&amp;D19686&amp;E19686&amp;F19686&amp;G19686&amp;H19686</f>
        <v>DETECTOR TERMICO ANALOGICO COM BASE,PARA SISTEMA DE ALARME CONTRA INCENDIO.FORNECIMENTO E COLOCACAO</v>
      </c>
      <c r="C19686" s="197" t="s">
        <v>38709</v>
      </c>
      <c r="D19686" s="197" t="s">
        <v>38710</v>
      </c>
      <c r="I19686" s="197" t="s">
        <v>30</v>
      </c>
      <c r="J19686" s="197" t="n">
        <v>67.73</v>
      </c>
    </row>
    <row r="19687" customFormat="false" ht="12.75" hidden="true" customHeight="false" outlineLevel="0" collapsed="false">
      <c r="A19687" s="197" t="s">
        <v>38711</v>
      </c>
      <c r="B19687" s="197" t="str">
        <f aca="false">C19687&amp;D19687&amp;E19687&amp;F19687&amp;G19687&amp;H19687</f>
        <v>DETECTOR TERMICO ANALOGICO COM BASE,PARA SISTEMA DE ALARME CONTRA INCENDIO.FORNECIMENTO E COLOCACAO</v>
      </c>
      <c r="C19687" s="197" t="s">
        <v>38709</v>
      </c>
      <c r="D19687" s="197" t="s">
        <v>38710</v>
      </c>
      <c r="I19687" s="197" t="s">
        <v>30</v>
      </c>
      <c r="J19687" s="197" t="n">
        <v>65.27</v>
      </c>
    </row>
    <row r="19688" customFormat="false" ht="12.75" hidden="true" customHeight="false" outlineLevel="0" collapsed="false">
      <c r="A19688" s="197" t="s">
        <v>38712</v>
      </c>
      <c r="B19688" s="197" t="str">
        <f aca="false">C19688&amp;D19688&amp;E19688&amp;F19688&amp;G19688&amp;H19688</f>
        <v>DETECTOR OTICO DE FUMACA ANALOGICO COM BASE,PARA SISTEMA DEALARME CONTRA INCENDIO.FORNECIMENTO E COLOCACAO</v>
      </c>
      <c r="C19688" s="197" t="s">
        <v>38713</v>
      </c>
      <c r="D19688" s="197" t="s">
        <v>38714</v>
      </c>
      <c r="I19688" s="197" t="s">
        <v>30</v>
      </c>
      <c r="J19688" s="197" t="n">
        <v>61.57</v>
      </c>
    </row>
    <row r="19689" customFormat="false" ht="12.75" hidden="true" customHeight="false" outlineLevel="0" collapsed="false">
      <c r="A19689" s="197" t="s">
        <v>38715</v>
      </c>
      <c r="B19689" s="197" t="str">
        <f aca="false">C19689&amp;D19689&amp;E19689&amp;F19689&amp;G19689&amp;H19689</f>
        <v>DETECTOR OTICO DE FUMACA ANALOGICO COM BASE,PARA SISTEMA DEALARME CONTRA INCENDIO.FORNECIMENTO E COLOCACAO</v>
      </c>
      <c r="C19689" s="197" t="s">
        <v>38713</v>
      </c>
      <c r="D19689" s="197" t="s">
        <v>38714</v>
      </c>
      <c r="I19689" s="197" t="s">
        <v>30</v>
      </c>
      <c r="J19689" s="197" t="n">
        <v>59.1</v>
      </c>
    </row>
    <row r="19690" customFormat="false" ht="12.75" hidden="true" customHeight="false" outlineLevel="0" collapsed="false">
      <c r="A19690" s="197" t="s">
        <v>38716</v>
      </c>
      <c r="B19690" s="197" t="str">
        <f aca="false">C19690&amp;D19690&amp;E19690&amp;F19690&amp;G19690&amp;H19690</f>
        <v>SIRENE AUDIO VISUAL,PARA SISTEMA DE ALARME CONTRA INCENDIO.FORNECIMENTO E COLOCACAO</v>
      </c>
      <c r="C19690" s="197" t="s">
        <v>38717</v>
      </c>
      <c r="D19690" s="197" t="s">
        <v>7960</v>
      </c>
      <c r="I19690" s="197" t="s">
        <v>30</v>
      </c>
      <c r="J19690" s="197" t="n">
        <v>48.42</v>
      </c>
    </row>
    <row r="19691" customFormat="false" ht="12.75" hidden="true" customHeight="false" outlineLevel="0" collapsed="false">
      <c r="A19691" s="197" t="s">
        <v>38718</v>
      </c>
      <c r="B19691" s="197" t="str">
        <f aca="false">C19691&amp;D19691&amp;E19691&amp;F19691&amp;G19691&amp;H19691</f>
        <v>SIRENE AUDIO VISUAL,PARA SISTEMA DE ALARME CONTRA INCENDIO.FORNECIMENTO E COLOCACAO</v>
      </c>
      <c r="C19691" s="197" t="s">
        <v>38717</v>
      </c>
      <c r="D19691" s="197" t="s">
        <v>7960</v>
      </c>
      <c r="I19691" s="197" t="s">
        <v>30</v>
      </c>
      <c r="J19691" s="197" t="n">
        <v>45.96</v>
      </c>
    </row>
    <row r="19692" customFormat="false" ht="12.75" hidden="true" customHeight="false" outlineLevel="0" collapsed="false">
      <c r="A19692" s="197" t="s">
        <v>38719</v>
      </c>
      <c r="B19692" s="197" t="str">
        <f aca="false">C19692&amp;D19692&amp;E19692&amp;F19692&amp;G19692&amp;H19692</f>
        <v>DETECTOR DE GAS COMBUSTIVEL (GLP/GN) COM ALARME A 30CM DO PISO/TETO,TENSAO DE 127V/60HZ E CONSUMO E 10W.FORNECIMENTO E COLOCACAO</v>
      </c>
      <c r="C19692" s="197" t="s">
        <v>38720</v>
      </c>
      <c r="D19692" s="197" t="s">
        <v>38721</v>
      </c>
      <c r="E19692" s="197" t="s">
        <v>13253</v>
      </c>
      <c r="I19692" s="197" t="s">
        <v>30</v>
      </c>
      <c r="J19692" s="197" t="n">
        <v>123.45</v>
      </c>
    </row>
    <row r="19693" customFormat="false" ht="12.75" hidden="true" customHeight="false" outlineLevel="0" collapsed="false">
      <c r="A19693" s="197" t="s">
        <v>38722</v>
      </c>
      <c r="B19693" s="197" t="str">
        <f aca="false">C19693&amp;D19693&amp;E19693&amp;F19693&amp;G19693&amp;H19693</f>
        <v>DETECTOR DE GAS COMBUSTIVEL (GLP/GN) COM ALARME A 30CM DO PISO/TETO,TENSAO DE 127V/60HZ E CONSUMO E 10W.FORNECIMENTO E COLOCACAO</v>
      </c>
      <c r="C19693" s="197" t="s">
        <v>38720</v>
      </c>
      <c r="D19693" s="197" t="s">
        <v>38721</v>
      </c>
      <c r="E19693" s="197" t="s">
        <v>13253</v>
      </c>
      <c r="I19693" s="197" t="s">
        <v>30</v>
      </c>
      <c r="J19693" s="197" t="n">
        <v>120.99</v>
      </c>
    </row>
    <row r="19694" customFormat="false" ht="12.75" hidden="true" customHeight="false" outlineLevel="0" collapsed="false">
      <c r="A19694" s="197" t="s">
        <v>38723</v>
      </c>
      <c r="B19694" s="197" t="str">
        <f aca="false">C19694&amp;D19694&amp;E19694&amp;F19694&amp;G19694&amp;H19694</f>
        <v>ACIONADOR TIPO "QUEBRE VIDRO",INCLUSIVE SENSOR DE ALARME E CHAVE EXTERNA PARA TESTE.FORNECIMENTO E COLOCACAO</v>
      </c>
      <c r="C19694" s="197" t="s">
        <v>38724</v>
      </c>
      <c r="D19694" s="197" t="s">
        <v>38725</v>
      </c>
      <c r="I19694" s="197" t="s">
        <v>30</v>
      </c>
      <c r="J19694" s="197" t="n">
        <v>113.81</v>
      </c>
    </row>
    <row r="19695" customFormat="false" ht="12.75" hidden="true" customHeight="false" outlineLevel="0" collapsed="false">
      <c r="A19695" s="197" t="s">
        <v>38726</v>
      </c>
      <c r="B19695" s="197" t="str">
        <f aca="false">C19695&amp;D19695&amp;E19695&amp;F19695&amp;G19695&amp;H19695</f>
        <v>ACIONADOR TIPO "QUEBRE VIDRO",INCLUSIVE SENSOR DE ALARME E CHAVE EXTERNA PARA TESTE.FORNECIMENTO E COLOCACAO</v>
      </c>
      <c r="C19695" s="197" t="s">
        <v>38724</v>
      </c>
      <c r="D19695" s="197" t="s">
        <v>38725</v>
      </c>
      <c r="I19695" s="197" t="s">
        <v>30</v>
      </c>
      <c r="J19695" s="197" t="n">
        <v>111.35</v>
      </c>
    </row>
    <row r="19696" customFormat="false" ht="12.75" hidden="true" customHeight="false" outlineLevel="0" collapsed="false">
      <c r="A19696" s="197" t="s">
        <v>38727</v>
      </c>
      <c r="B19696" s="197"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197" t="s">
        <v>38728</v>
      </c>
      <c r="D19696" s="197" t="s">
        <v>38729</v>
      </c>
      <c r="E19696" s="197" t="s">
        <v>38730</v>
      </c>
      <c r="F19696" s="197" t="s">
        <v>38731</v>
      </c>
      <c r="G19696" s="197" t="s">
        <v>38732</v>
      </c>
      <c r="H19696" s="197" t="s">
        <v>38733</v>
      </c>
      <c r="I19696" s="197" t="s">
        <v>30</v>
      </c>
      <c r="J19696" s="197" t="n">
        <v>78053.4</v>
      </c>
    </row>
    <row r="19697" customFormat="false" ht="12.75" hidden="true" customHeight="false" outlineLevel="0" collapsed="false">
      <c r="A19697" s="197" t="s">
        <v>38734</v>
      </c>
      <c r="B19697" s="197"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197" t="s">
        <v>38728</v>
      </c>
      <c r="D19697" s="197" t="s">
        <v>38729</v>
      </c>
      <c r="E19697" s="197" t="s">
        <v>38730</v>
      </c>
      <c r="F19697" s="197" t="s">
        <v>38731</v>
      </c>
      <c r="G19697" s="197" t="s">
        <v>38732</v>
      </c>
      <c r="H19697" s="197" t="s">
        <v>38733</v>
      </c>
      <c r="I19697" s="197" t="s">
        <v>30</v>
      </c>
      <c r="J19697" s="197" t="n">
        <v>78053.4</v>
      </c>
    </row>
    <row r="19698" customFormat="false" ht="12.75" hidden="true" customHeight="false" outlineLevel="0" collapsed="false">
      <c r="A19698" s="197" t="s">
        <v>38735</v>
      </c>
      <c r="B19698" s="197"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197" t="s">
        <v>38736</v>
      </c>
      <c r="D19698" s="197" t="s">
        <v>38737</v>
      </c>
      <c r="E19698" s="197" t="s">
        <v>38738</v>
      </c>
      <c r="F19698" s="197" t="s">
        <v>38739</v>
      </c>
      <c r="G19698" s="197" t="s">
        <v>38740</v>
      </c>
      <c r="I19698" s="197" t="s">
        <v>30</v>
      </c>
      <c r="J19698" s="197" t="n">
        <v>97000</v>
      </c>
    </row>
    <row r="19699" customFormat="false" ht="12.75" hidden="true" customHeight="false" outlineLevel="0" collapsed="false">
      <c r="A19699" s="197" t="s">
        <v>38741</v>
      </c>
      <c r="B19699" s="197"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197" t="s">
        <v>38736</v>
      </c>
      <c r="D19699" s="197" t="s">
        <v>38737</v>
      </c>
      <c r="E19699" s="197" t="s">
        <v>38738</v>
      </c>
      <c r="F19699" s="197" t="s">
        <v>38739</v>
      </c>
      <c r="G19699" s="197" t="s">
        <v>38740</v>
      </c>
      <c r="I19699" s="197" t="s">
        <v>30</v>
      </c>
      <c r="J19699" s="197" t="n">
        <v>97000</v>
      </c>
    </row>
    <row r="19700" customFormat="false" ht="12.75" hidden="true" customHeight="false" outlineLevel="0" collapsed="false">
      <c r="A19700" s="197" t="s">
        <v>38742</v>
      </c>
      <c r="B19700" s="197"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197" t="s">
        <v>38743</v>
      </c>
      <c r="D19700" s="197" t="s">
        <v>38744</v>
      </c>
      <c r="E19700" s="197" t="s">
        <v>38745</v>
      </c>
      <c r="F19700" s="197" t="s">
        <v>38746</v>
      </c>
      <c r="G19700" s="197" t="s">
        <v>38747</v>
      </c>
      <c r="H19700" s="197" t="s">
        <v>38748</v>
      </c>
      <c r="I19700" s="197" t="s">
        <v>30</v>
      </c>
      <c r="J19700" s="197" t="n">
        <v>99800</v>
      </c>
    </row>
    <row r="19701" customFormat="false" ht="12.75" hidden="true" customHeight="false" outlineLevel="0" collapsed="false">
      <c r="A19701" s="197" t="s">
        <v>38749</v>
      </c>
      <c r="B19701" s="197"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197" t="s">
        <v>38743</v>
      </c>
      <c r="D19701" s="197" t="s">
        <v>38744</v>
      </c>
      <c r="E19701" s="197" t="s">
        <v>38745</v>
      </c>
      <c r="F19701" s="197" t="s">
        <v>38746</v>
      </c>
      <c r="G19701" s="197" t="s">
        <v>38747</v>
      </c>
      <c r="H19701" s="197" t="s">
        <v>38748</v>
      </c>
      <c r="I19701" s="197" t="s">
        <v>30</v>
      </c>
      <c r="J19701" s="197" t="n">
        <v>99800</v>
      </c>
    </row>
    <row r="19702" customFormat="false" ht="12.75" hidden="true" customHeight="false" outlineLevel="0" collapsed="false">
      <c r="A19702" s="197" t="s">
        <v>38750</v>
      </c>
      <c r="B19702" s="197"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197" t="s">
        <v>38751</v>
      </c>
      <c r="D19702" s="197" t="s">
        <v>38752</v>
      </c>
      <c r="E19702" s="197" t="s">
        <v>38753</v>
      </c>
      <c r="F19702" s="197" t="s">
        <v>38754</v>
      </c>
      <c r="G19702" s="197" t="s">
        <v>38755</v>
      </c>
      <c r="H19702" s="197" t="s">
        <v>38756</v>
      </c>
      <c r="I19702" s="197" t="s">
        <v>30</v>
      </c>
      <c r="J19702" s="197" t="n">
        <v>25000</v>
      </c>
    </row>
    <row r="19703" customFormat="false" ht="12.75" hidden="true" customHeight="false" outlineLevel="0" collapsed="false">
      <c r="A19703" s="197" t="s">
        <v>38757</v>
      </c>
      <c r="B19703" s="197"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197" t="s">
        <v>38751</v>
      </c>
      <c r="D19703" s="197" t="s">
        <v>38752</v>
      </c>
      <c r="E19703" s="197" t="s">
        <v>38753</v>
      </c>
      <c r="F19703" s="197" t="s">
        <v>38754</v>
      </c>
      <c r="G19703" s="197" t="s">
        <v>38755</v>
      </c>
      <c r="H19703" s="197" t="s">
        <v>38756</v>
      </c>
      <c r="I19703" s="197" t="s">
        <v>30</v>
      </c>
      <c r="J19703" s="197" t="n">
        <v>25000</v>
      </c>
    </row>
    <row r="19704" customFormat="false" ht="12.75" hidden="true" customHeight="false" outlineLevel="0" collapsed="false">
      <c r="A19704" s="197" t="s">
        <v>38758</v>
      </c>
      <c r="B19704" s="197" t="str">
        <f aca="false">C19704&amp;D19704&amp;E19704&amp;F19704&amp;G19704&amp;H19704</f>
        <v>POSTE DE CONCRETO,COM SECAO CIRCULAR,COM 5,00M DE COMPRIMENTO E CARGA NOMINAL NO TOPO DE 100KG,INCLUSIVE ESCAVACAO,EXCLUSIVE TRANSPORTE.FORNECIMENTO E COLOCACAO</v>
      </c>
      <c r="C19704" s="197" t="s">
        <v>38759</v>
      </c>
      <c r="D19704" s="197" t="s">
        <v>38760</v>
      </c>
      <c r="E19704" s="197" t="s">
        <v>38761</v>
      </c>
      <c r="I19704" s="197" t="s">
        <v>30</v>
      </c>
      <c r="J19704" s="197" t="n">
        <v>382.46</v>
      </c>
    </row>
    <row r="19705" customFormat="false" ht="12.75" hidden="true" customHeight="false" outlineLevel="0" collapsed="false">
      <c r="A19705" s="197" t="s">
        <v>38762</v>
      </c>
      <c r="B19705" s="197" t="str">
        <f aca="false">C19705&amp;D19705&amp;E19705&amp;F19705&amp;G19705&amp;H19705</f>
        <v>POSTE DE CONCRETO,COM SECAO CIRCULAR,COM 5,00M DE COMPRIMENTO E CARGA NOMINAL NO TOPO DE 100KG,INCLUSIVE ESCAVACAO,EXCLUSIVE TRANSPORTE.FORNECIMENTO E COLOCACAO</v>
      </c>
      <c r="C19705" s="197" t="s">
        <v>38759</v>
      </c>
      <c r="D19705" s="197" t="s">
        <v>38760</v>
      </c>
      <c r="E19705" s="197" t="s">
        <v>38761</v>
      </c>
      <c r="I19705" s="197" t="s">
        <v>30</v>
      </c>
      <c r="J19705" s="197" t="n">
        <v>366.93</v>
      </c>
    </row>
    <row r="19706" customFormat="false" ht="12.75" hidden="true" customHeight="false" outlineLevel="0" collapsed="false">
      <c r="A19706" s="197" t="s">
        <v>38763</v>
      </c>
      <c r="B19706" s="197" t="str">
        <f aca="false">C19706&amp;D19706&amp;E19706&amp;F19706&amp;G19706&amp;H19706</f>
        <v>POSTE DE CONCRETO,COM SECAO CIRCULAR,COM 5,00M DE COMPRIMENTO E CARGA NOMINAL NO TOPO DE 200KG,INCLUSIVE ESCAVACAO,EXCLUSIVE TRANSPORTE.FORNECIMENTO E COLOCACAO</v>
      </c>
      <c r="C19706" s="197" t="s">
        <v>38759</v>
      </c>
      <c r="D19706" s="197" t="s">
        <v>38764</v>
      </c>
      <c r="E19706" s="197" t="s">
        <v>38761</v>
      </c>
      <c r="I19706" s="197" t="s">
        <v>30</v>
      </c>
      <c r="J19706" s="197" t="n">
        <v>445.9</v>
      </c>
    </row>
    <row r="19707" customFormat="false" ht="12.75" hidden="true" customHeight="false" outlineLevel="0" collapsed="false">
      <c r="A19707" s="197" t="s">
        <v>38765</v>
      </c>
      <c r="B19707" s="197" t="str">
        <f aca="false">C19707&amp;D19707&amp;E19707&amp;F19707&amp;G19707&amp;H19707</f>
        <v>POSTE DE CONCRETO,COM SECAO CIRCULAR,COM 5,00M DE COMPRIMENTO E CARGA NOMINAL NO TOPO DE 200KG,INCLUSIVE ESCAVACAO,EXCLUSIVE TRANSPORTE.FORNECIMENTO E COLOCACAO</v>
      </c>
      <c r="C19707" s="197" t="s">
        <v>38759</v>
      </c>
      <c r="D19707" s="197" t="s">
        <v>38764</v>
      </c>
      <c r="E19707" s="197" t="s">
        <v>38761</v>
      </c>
      <c r="I19707" s="197" t="s">
        <v>30</v>
      </c>
      <c r="J19707" s="197" t="n">
        <v>430.37</v>
      </c>
    </row>
    <row r="19708" customFormat="false" ht="12.75" hidden="true" customHeight="false" outlineLevel="0" collapsed="false">
      <c r="A19708" s="197" t="s">
        <v>38766</v>
      </c>
      <c r="B19708" s="197" t="str">
        <f aca="false">C19708&amp;D19708&amp;E19708&amp;F19708&amp;G19708&amp;H19708</f>
        <v>POSTE DE CONCRETO,COM SECAO CIRCULAR,COM 5,00M DE COMPRIMENTO E CARGA NOMINAL NO TOPO DE 300KG,INCLUSIVE ESCAVACAO,EXCLUSIVE TRANSPORTE.FORNECIMENTO E COLOCACAO</v>
      </c>
      <c r="C19708" s="197" t="s">
        <v>38759</v>
      </c>
      <c r="D19708" s="197" t="s">
        <v>38767</v>
      </c>
      <c r="E19708" s="197" t="s">
        <v>38761</v>
      </c>
      <c r="I19708" s="197" t="s">
        <v>30</v>
      </c>
      <c r="J19708" s="197" t="n">
        <v>546.73</v>
      </c>
    </row>
    <row r="19709" customFormat="false" ht="12.75" hidden="true" customHeight="false" outlineLevel="0" collapsed="false">
      <c r="A19709" s="197" t="s">
        <v>38768</v>
      </c>
      <c r="B19709" s="197" t="str">
        <f aca="false">C19709&amp;D19709&amp;E19709&amp;F19709&amp;G19709&amp;H19709</f>
        <v>POSTE DE CONCRETO,COM SECAO CIRCULAR,COM 5,00M DE COMPRIMENTO E CARGA NOMINAL NO TOPO DE 300KG,INCLUSIVE ESCAVACAO,EXCLUSIVE TRANSPORTE.FORNECIMENTO E COLOCACAO</v>
      </c>
      <c r="C19709" s="197" t="s">
        <v>38759</v>
      </c>
      <c r="D19709" s="197" t="s">
        <v>38767</v>
      </c>
      <c r="E19709" s="197" t="s">
        <v>38761</v>
      </c>
      <c r="I19709" s="197" t="s">
        <v>30</v>
      </c>
      <c r="J19709" s="197" t="n">
        <v>529.13</v>
      </c>
    </row>
    <row r="19710" customFormat="false" ht="12.75" hidden="true" customHeight="false" outlineLevel="0" collapsed="false">
      <c r="A19710" s="197" t="s">
        <v>38769</v>
      </c>
      <c r="B19710" s="197" t="str">
        <f aca="false">C19710&amp;D19710&amp;E19710&amp;F19710&amp;G19710&amp;H19710</f>
        <v>POSTE DE CONCRETO,COM SECAO CIRCULAR,COM 5,00M DE COMPRIMENTO E CARGA NOMINAL NO TOPO DE 400KG,INCLUSIVE ESCAVACAO,EXCLUSIVE TRANSPORTE.FORNECIMENTO E COLOCACAO</v>
      </c>
      <c r="C19710" s="197" t="s">
        <v>38759</v>
      </c>
      <c r="D19710" s="197" t="s">
        <v>38770</v>
      </c>
      <c r="E19710" s="197" t="s">
        <v>38761</v>
      </c>
      <c r="I19710" s="197" t="s">
        <v>30</v>
      </c>
      <c r="J19710" s="197" t="n">
        <v>588.33</v>
      </c>
    </row>
    <row r="19711" customFormat="false" ht="12.75" hidden="true" customHeight="false" outlineLevel="0" collapsed="false">
      <c r="A19711" s="197" t="s">
        <v>38771</v>
      </c>
      <c r="B19711" s="197" t="str">
        <f aca="false">C19711&amp;D19711&amp;E19711&amp;F19711&amp;G19711&amp;H19711</f>
        <v>POSTE DE CONCRETO,COM SECAO CIRCULAR,COM 5,00M DE COMPRIMENTO E CARGA NOMINAL NO TOPO DE 400KG,INCLUSIVE ESCAVACAO,EXCLUSIVE TRANSPORTE.FORNECIMENTO E COLOCACAO</v>
      </c>
      <c r="C19711" s="197" t="s">
        <v>38759</v>
      </c>
      <c r="D19711" s="197" t="s">
        <v>38770</v>
      </c>
      <c r="E19711" s="197" t="s">
        <v>38761</v>
      </c>
      <c r="I19711" s="197" t="s">
        <v>30</v>
      </c>
      <c r="J19711" s="197" t="n">
        <v>570.73</v>
      </c>
    </row>
    <row r="19712" customFormat="false" ht="12.75" hidden="true" customHeight="false" outlineLevel="0" collapsed="false">
      <c r="A19712" s="197" t="s">
        <v>38772</v>
      </c>
      <c r="B19712" s="197" t="str">
        <f aca="false">C19712&amp;D19712&amp;E19712&amp;F19712&amp;G19712&amp;H19712</f>
        <v>POSTE DE CONCRETO,COM SECAO CIRCULAR,COM 7,00M DE COMPRIMENTO E CARGA NOMINAL HORIZONTAL NO TOPO DE 100KG,INCLUSIVE ESCAVACAO,EXCLUSIVE TRANSPORTE.FORNECIMENTO E COLOCACAO</v>
      </c>
      <c r="C19712" s="197" t="s">
        <v>38773</v>
      </c>
      <c r="D19712" s="197" t="s">
        <v>38774</v>
      </c>
      <c r="E19712" s="197" t="s">
        <v>38775</v>
      </c>
      <c r="I19712" s="197" t="s">
        <v>30</v>
      </c>
      <c r="J19712" s="197" t="n">
        <v>526.67</v>
      </c>
    </row>
    <row r="19713" customFormat="false" ht="12.75" hidden="true" customHeight="false" outlineLevel="0" collapsed="false">
      <c r="A19713" s="197" t="s">
        <v>38776</v>
      </c>
      <c r="B19713" s="197" t="str">
        <f aca="false">C19713&amp;D19713&amp;E19713&amp;F19713&amp;G19713&amp;H19713</f>
        <v>POSTE DE CONCRETO,COM SECAO CIRCULAR,COM 7,00M DE COMPRIMENTO E CARGA NOMINAL HORIZONTAL NO TOPO DE 100KG,INCLUSIVE ESCAVACAO,EXCLUSIVE TRANSPORTE.FORNECIMENTO E COLOCACAO</v>
      </c>
      <c r="C19713" s="197" t="s">
        <v>38773</v>
      </c>
      <c r="D19713" s="197" t="s">
        <v>38774</v>
      </c>
      <c r="E19713" s="197" t="s">
        <v>38775</v>
      </c>
      <c r="I19713" s="197" t="s">
        <v>30</v>
      </c>
      <c r="J19713" s="197" t="n">
        <v>507.59</v>
      </c>
    </row>
    <row r="19714" customFormat="false" ht="12.75" hidden="true" customHeight="false" outlineLevel="0" collapsed="false">
      <c r="A19714" s="197" t="s">
        <v>38777</v>
      </c>
      <c r="B19714" s="197" t="str">
        <f aca="false">C19714&amp;D19714&amp;E19714&amp;F19714&amp;G19714&amp;H19714</f>
        <v>POSTE DE CONCRETO,COM SECAO CIRCULAR,COM 7,00M DE COMPRIMENTO E CARGA NOMINAL HORIZONTAL NO TOPO DE 200KG,INCLUSIVE ESCAVACAO,EXCLUSIVE TRANSPORTE.FORNECIMENTO E COLOCACAO</v>
      </c>
      <c r="C19714" s="197" t="s">
        <v>38773</v>
      </c>
      <c r="D19714" s="197" t="s">
        <v>38778</v>
      </c>
      <c r="E19714" s="197" t="s">
        <v>38775</v>
      </c>
      <c r="I19714" s="197" t="s">
        <v>30</v>
      </c>
      <c r="J19714" s="197" t="n">
        <v>630.67</v>
      </c>
    </row>
    <row r="19715" customFormat="false" ht="12.75" hidden="true" customHeight="false" outlineLevel="0" collapsed="false">
      <c r="A19715" s="197" t="s">
        <v>38779</v>
      </c>
      <c r="B19715" s="197" t="str">
        <f aca="false">C19715&amp;D19715&amp;E19715&amp;F19715&amp;G19715&amp;H19715</f>
        <v>POSTE DE CONCRETO,COM SECAO CIRCULAR,COM 7,00M DE COMPRIMENTO E CARGA NOMINAL HORIZONTAL NO TOPO DE 200KG,INCLUSIVE ESCAVACAO,EXCLUSIVE TRANSPORTE.FORNECIMENTO E COLOCACAO</v>
      </c>
      <c r="C19715" s="197" t="s">
        <v>38773</v>
      </c>
      <c r="D19715" s="197" t="s">
        <v>38778</v>
      </c>
      <c r="E19715" s="197" t="s">
        <v>38775</v>
      </c>
      <c r="I19715" s="197" t="s">
        <v>30</v>
      </c>
      <c r="J19715" s="197" t="n">
        <v>611.59</v>
      </c>
    </row>
    <row r="19716" customFormat="false" ht="12.75" hidden="true" customHeight="false" outlineLevel="0" collapsed="false">
      <c r="A19716" s="197" t="s">
        <v>38780</v>
      </c>
      <c r="B19716" s="197" t="str">
        <f aca="false">C19716&amp;D19716&amp;E19716&amp;F19716&amp;G19716&amp;H19716</f>
        <v>POSTE DE CONCRETO,COM SECAO CIRCULAR,COM 7,00M DE COMPRIMENTO E CARGA NOMINAL HORIZONTAL NO TOPO DE 300KG,INCLUSIVE ESCAVACAO,EXCLUSIVE TRANSPORTE.FORNECIMENTO E COLOCACAO.</v>
      </c>
      <c r="C19716" s="197" t="s">
        <v>38773</v>
      </c>
      <c r="D19716" s="197" t="s">
        <v>38781</v>
      </c>
      <c r="E19716" s="197" t="s">
        <v>38782</v>
      </c>
      <c r="I19716" s="197" t="s">
        <v>30</v>
      </c>
      <c r="J19716" s="197" t="n">
        <v>773.65</v>
      </c>
    </row>
    <row r="19717" customFormat="false" ht="12.75" hidden="true" customHeight="false" outlineLevel="0" collapsed="false">
      <c r="A19717" s="197" t="s">
        <v>38783</v>
      </c>
      <c r="B19717" s="197" t="str">
        <f aca="false">C19717&amp;D19717&amp;E19717&amp;F19717&amp;G19717&amp;H19717</f>
        <v>POSTE DE CONCRETO,COM SECAO CIRCULAR,COM 7,00M DE COMPRIMENTO E CARGA NOMINAL HORIZONTAL NO TOPO DE 300KG,INCLUSIVE ESCAVACAO,EXCLUSIVE TRANSPORTE.FORNECIMENTO E COLOCACAO.</v>
      </c>
      <c r="C19717" s="197" t="s">
        <v>38773</v>
      </c>
      <c r="D19717" s="197" t="s">
        <v>38781</v>
      </c>
      <c r="E19717" s="197" t="s">
        <v>38782</v>
      </c>
      <c r="I19717" s="197" t="s">
        <v>30</v>
      </c>
      <c r="J19717" s="197" t="n">
        <v>753.53</v>
      </c>
    </row>
    <row r="19718" customFormat="false" ht="12.75" hidden="true" customHeight="false" outlineLevel="0" collapsed="false">
      <c r="A19718" s="197" t="s">
        <v>38784</v>
      </c>
      <c r="B19718" s="197" t="str">
        <f aca="false">C19718&amp;D19718&amp;E19718&amp;F19718&amp;G19718&amp;H19718</f>
        <v>POSTE DE CONCRETO,COM SECAO CIRCULAR,COM 7,00M DE COMPRIMENTO E CARGA NOMINAL HORIZONTAL NO TOPO DE 400KG,INCLUSIVE ESCAVACAO,EXCLUSIVE TRANSPORTE.FORNECIMENTO E COLOCACAO</v>
      </c>
      <c r="C19718" s="197" t="s">
        <v>38773</v>
      </c>
      <c r="D19718" s="197" t="s">
        <v>38785</v>
      </c>
      <c r="E19718" s="197" t="s">
        <v>38775</v>
      </c>
      <c r="I19718" s="197" t="s">
        <v>30</v>
      </c>
      <c r="J19718" s="197" t="n">
        <v>929.65</v>
      </c>
    </row>
    <row r="19719" customFormat="false" ht="12.75" hidden="true" customHeight="false" outlineLevel="0" collapsed="false">
      <c r="A19719" s="197" t="s">
        <v>38786</v>
      </c>
      <c r="B19719" s="197" t="str">
        <f aca="false">C19719&amp;D19719&amp;E19719&amp;F19719&amp;G19719&amp;H19719</f>
        <v>POSTE DE CONCRETO,COM SECAO CIRCULAR,COM 7,00M DE COMPRIMENTO E CARGA NOMINAL HORIZONTAL NO TOPO DE 400KG,INCLUSIVE ESCAVACAO,EXCLUSIVE TRANSPORTE.FORNECIMENTO E COLOCACAO</v>
      </c>
      <c r="C19719" s="197" t="s">
        <v>38773</v>
      </c>
      <c r="D19719" s="197" t="s">
        <v>38785</v>
      </c>
      <c r="E19719" s="197" t="s">
        <v>38775</v>
      </c>
      <c r="I19719" s="197" t="s">
        <v>30</v>
      </c>
      <c r="J19719" s="197" t="n">
        <v>909.53</v>
      </c>
    </row>
    <row r="19720" customFormat="false" ht="12.75" hidden="true" customHeight="false" outlineLevel="0" collapsed="false">
      <c r="A19720" s="197" t="s">
        <v>38787</v>
      </c>
      <c r="B19720" s="197" t="str">
        <f aca="false">C19720&amp;D19720&amp;E19720&amp;F19720&amp;G19720&amp;H19720</f>
        <v>POSTE DE CONCRETO,COM SECAO CIRCULAR,COM 9,00M DE COMPRIMENTO E CARGA NOMINAL NO TOPO DE 150KG,INCLUSIVE ESCAVACAO,EXCLUSIVE TRANSPORTE.FORNECIMENTO E COLOCACAO</v>
      </c>
      <c r="C19720" s="197" t="s">
        <v>38788</v>
      </c>
      <c r="D19720" s="197" t="s">
        <v>38789</v>
      </c>
      <c r="E19720" s="197" t="s">
        <v>38761</v>
      </c>
      <c r="I19720" s="197" t="s">
        <v>30</v>
      </c>
      <c r="J19720" s="197" t="n">
        <v>785.55</v>
      </c>
    </row>
    <row r="19721" customFormat="false" ht="12.75" hidden="true" customHeight="false" outlineLevel="0" collapsed="false">
      <c r="A19721" s="197" t="s">
        <v>378</v>
      </c>
      <c r="B19721" s="197" t="str">
        <f aca="false">C19721&amp;D19721&amp;E19721&amp;F19721&amp;G19721&amp;H19721</f>
        <v>POSTE DE CONCRETO,COM SECAO CIRCULAR,COM 9,00M DE COMPRIMENTO E CARGA NOMINAL NO TOPO DE 150KG,INCLUSIVE ESCAVACAO,EXCLUSIVE TRANSPORTE.FORNECIMENTO E COLOCACAO</v>
      </c>
      <c r="C19721" s="197" t="s">
        <v>38788</v>
      </c>
      <c r="D19721" s="197" t="s">
        <v>38789</v>
      </c>
      <c r="E19721" s="197" t="s">
        <v>38761</v>
      </c>
      <c r="I19721" s="197" t="s">
        <v>30</v>
      </c>
      <c r="J19721" s="197" t="n">
        <v>763.8</v>
      </c>
    </row>
    <row r="19722" customFormat="false" ht="12.75" hidden="true" customHeight="false" outlineLevel="0" collapsed="false">
      <c r="A19722" s="197" t="s">
        <v>38790</v>
      </c>
      <c r="B19722" s="197" t="str">
        <f aca="false">C19722&amp;D19722&amp;E19722&amp;F19722&amp;G19722&amp;H19722</f>
        <v>POSTE DE CONCRETO,COM SECAO CIRCULAR,COM 9,00M DE COMPRIMENTO E CARGA NOMINAL NO TOPO DE 200KG,INCLUSIVE ESCAVACAO,EXCLUSIVE TRANSPORTE.FORNECIMENTO E COLOCACAO</v>
      </c>
      <c r="C19722" s="197" t="s">
        <v>38788</v>
      </c>
      <c r="D19722" s="197" t="s">
        <v>38764</v>
      </c>
      <c r="E19722" s="197" t="s">
        <v>38761</v>
      </c>
      <c r="I19722" s="197" t="s">
        <v>30</v>
      </c>
      <c r="J19722" s="197" t="n">
        <v>847.95</v>
      </c>
    </row>
    <row r="19723" customFormat="false" ht="12.75" hidden="true" customHeight="false" outlineLevel="0" collapsed="false">
      <c r="A19723" s="197" t="s">
        <v>38791</v>
      </c>
      <c r="B19723" s="197" t="str">
        <f aca="false">C19723&amp;D19723&amp;E19723&amp;F19723&amp;G19723&amp;H19723</f>
        <v>POSTE DE CONCRETO,COM SECAO CIRCULAR,COM 9,00M DE COMPRIMENTO E CARGA NOMINAL NO TOPO DE 200KG,INCLUSIVE ESCAVACAO,EXCLUSIVE TRANSPORTE.FORNECIMENTO E COLOCACAO</v>
      </c>
      <c r="C19723" s="197" t="s">
        <v>38788</v>
      </c>
      <c r="D19723" s="197" t="s">
        <v>38764</v>
      </c>
      <c r="E19723" s="197" t="s">
        <v>38761</v>
      </c>
      <c r="I19723" s="197" t="s">
        <v>30</v>
      </c>
      <c r="J19723" s="197" t="n">
        <v>826.2</v>
      </c>
    </row>
    <row r="19724" customFormat="false" ht="12.75" hidden="true" customHeight="false" outlineLevel="0" collapsed="false">
      <c r="A19724" s="197" t="s">
        <v>38792</v>
      </c>
      <c r="B19724" s="197" t="str">
        <f aca="false">C19724&amp;D19724&amp;E19724&amp;F19724&amp;G19724&amp;H19724</f>
        <v>POSTE DE CONCRETO,COM SECAO CIRCULAR,COM 9,00M DE COMPRIMENTO E CARGA NOMINAL NO TOPO DE 300KG,INCLUSIVE ESCAVACAO,EXCLUSIVE TRANSPORTE.FORNECIMENTO E COLOCACAO</v>
      </c>
      <c r="C19724" s="197" t="s">
        <v>38788</v>
      </c>
      <c r="D19724" s="197" t="s">
        <v>38767</v>
      </c>
      <c r="E19724" s="197" t="s">
        <v>38761</v>
      </c>
      <c r="I19724" s="197" t="s">
        <v>30</v>
      </c>
      <c r="J19724" s="197" t="n">
        <v>1053.59</v>
      </c>
    </row>
    <row r="19725" customFormat="false" ht="12.75" hidden="true" customHeight="false" outlineLevel="0" collapsed="false">
      <c r="A19725" s="197" t="s">
        <v>38793</v>
      </c>
      <c r="B19725" s="197" t="str">
        <f aca="false">C19725&amp;D19725&amp;E19725&amp;F19725&amp;G19725&amp;H19725</f>
        <v>POSTE DE CONCRETO,COM SECAO CIRCULAR,COM 9,00M DE COMPRIMENTO E CARGA NOMINAL NO TOPO DE 300KG,INCLUSIVE ESCAVACAO,EXCLUSIVE TRANSPORTE.FORNECIMENTO E COLOCACAO</v>
      </c>
      <c r="C19725" s="197" t="s">
        <v>38788</v>
      </c>
      <c r="D19725" s="197" t="s">
        <v>38767</v>
      </c>
      <c r="E19725" s="197" t="s">
        <v>38761</v>
      </c>
      <c r="I19725" s="197" t="s">
        <v>30</v>
      </c>
      <c r="J19725" s="197" t="n">
        <v>1031.32</v>
      </c>
    </row>
    <row r="19726" customFormat="false" ht="12.75" hidden="true" customHeight="false" outlineLevel="0" collapsed="false">
      <c r="A19726" s="197" t="s">
        <v>38794</v>
      </c>
      <c r="B19726" s="197" t="str">
        <f aca="false">C19726&amp;D19726&amp;E19726&amp;F19726&amp;G19726&amp;H19726</f>
        <v>POSTE DE CONCRETO,COM SECAO CIRCULAR,COM 9,00M DE COMPRIMENTO E CARGA NOMINAL NO TOPO DE 400KG,INCLUSIVE ESCAVACAO,EXCLUSIVE TRANSPORTE.FORNECIMENTO E COLOCACAO</v>
      </c>
      <c r="C19726" s="197" t="s">
        <v>38788</v>
      </c>
      <c r="D19726" s="197" t="s">
        <v>38770</v>
      </c>
      <c r="E19726" s="197" t="s">
        <v>38761</v>
      </c>
      <c r="I19726" s="197" t="s">
        <v>30</v>
      </c>
      <c r="J19726" s="197" t="n">
        <v>1141.99</v>
      </c>
    </row>
    <row r="19727" customFormat="false" ht="12.75" hidden="true" customHeight="false" outlineLevel="0" collapsed="false">
      <c r="A19727" s="197" t="s">
        <v>38795</v>
      </c>
      <c r="B19727" s="197" t="str">
        <f aca="false">C19727&amp;D19727&amp;E19727&amp;F19727&amp;G19727&amp;H19727</f>
        <v>POSTE DE CONCRETO,COM SECAO CIRCULAR,COM 9,00M DE COMPRIMENTO E CARGA NOMINAL NO TOPO DE 400KG,INCLUSIVE ESCAVACAO,EXCLUSIVE TRANSPORTE.FORNECIMENTO E COLOCACAO</v>
      </c>
      <c r="C19727" s="197" t="s">
        <v>38788</v>
      </c>
      <c r="D19727" s="197" t="s">
        <v>38770</v>
      </c>
      <c r="E19727" s="197" t="s">
        <v>38761</v>
      </c>
      <c r="I19727" s="197" t="s">
        <v>30</v>
      </c>
      <c r="J19727" s="197" t="n">
        <v>1119.72</v>
      </c>
    </row>
    <row r="19728" customFormat="false" ht="12.75" hidden="true" customHeight="false" outlineLevel="0" collapsed="false">
      <c r="A19728" s="197" t="s">
        <v>38796</v>
      </c>
      <c r="B19728" s="197" t="str">
        <f aca="false">C19728&amp;D19728&amp;E19728&amp;F19728&amp;G19728&amp;H19728</f>
        <v>POSTE DE CONCRETO,COM SECAO CIRCULAR,COM 9,00M DE COMPRIMENTO E CARGA NOMINAL NO TOPO DE 600KG,INCLUSIVE ESCAVACAO,EXCLUSIVE TRANSPORTE.FORNECIMENTO E COLOCACAO</v>
      </c>
      <c r="C19728" s="197" t="s">
        <v>38788</v>
      </c>
      <c r="D19728" s="197" t="s">
        <v>38797</v>
      </c>
      <c r="E19728" s="197" t="s">
        <v>38761</v>
      </c>
      <c r="I19728" s="197" t="s">
        <v>30</v>
      </c>
      <c r="J19728" s="197" t="n">
        <v>1393.4</v>
      </c>
    </row>
    <row r="19729" customFormat="false" ht="12.75" hidden="true" customHeight="false" outlineLevel="0" collapsed="false">
      <c r="A19729" s="197" t="s">
        <v>38798</v>
      </c>
      <c r="B19729" s="197" t="str">
        <f aca="false">C19729&amp;D19729&amp;E19729&amp;F19729&amp;G19729&amp;H19729</f>
        <v>POSTE DE CONCRETO,COM SECAO CIRCULAR,COM 9,00M DE COMPRIMENTO E CARGA NOMINAL NO TOPO DE 600KG,INCLUSIVE ESCAVACAO,EXCLUSIVE TRANSPORTE.FORNECIMENTO E COLOCACAO</v>
      </c>
      <c r="C19729" s="197" t="s">
        <v>38788</v>
      </c>
      <c r="D19729" s="197" t="s">
        <v>38797</v>
      </c>
      <c r="E19729" s="197" t="s">
        <v>38761</v>
      </c>
      <c r="I19729" s="197" t="s">
        <v>30</v>
      </c>
      <c r="J19729" s="197" t="n">
        <v>1370.1</v>
      </c>
    </row>
    <row r="19730" customFormat="false" ht="12.75" hidden="true" customHeight="false" outlineLevel="0" collapsed="false">
      <c r="A19730" s="197" t="s">
        <v>38799</v>
      </c>
      <c r="B19730" s="197" t="str">
        <f aca="false">C19730&amp;D19730&amp;E19730&amp;F19730&amp;G19730&amp;H19730</f>
        <v>POSTE DE CONCRETO,COM SECAO CIRCULAR,COM 11,00M DE COMPRIMENTO E CARGA NOMINAL HORIZONTAL NO TOPO DE 200KG,INCLUSIVE ESCAVACAO,EXCLUSIVE TRANSPORTE.FORNECIMENTO E COLOCACAO</v>
      </c>
      <c r="C19730" s="197" t="s">
        <v>38800</v>
      </c>
      <c r="D19730" s="197" t="s">
        <v>38801</v>
      </c>
      <c r="E19730" s="197" t="s">
        <v>38802</v>
      </c>
      <c r="I19730" s="197" t="s">
        <v>30</v>
      </c>
      <c r="J19730" s="197" t="n">
        <v>1131.78</v>
      </c>
    </row>
    <row r="19731" customFormat="false" ht="12.75" hidden="true" customHeight="false" outlineLevel="0" collapsed="false">
      <c r="A19731" s="197" t="s">
        <v>38803</v>
      </c>
      <c r="B19731" s="197" t="str">
        <f aca="false">C19731&amp;D19731&amp;E19731&amp;F19731&amp;G19731&amp;H19731</f>
        <v>POSTE DE CONCRETO,COM SECAO CIRCULAR,COM 11,00M DE COMPRIMENTO E CARGA NOMINAL HORIZONTAL NO TOPO DE 200KG,INCLUSIVE ESCAVACAO,EXCLUSIVE TRANSPORTE.FORNECIMENTO E COLOCACAO</v>
      </c>
      <c r="C19731" s="197" t="s">
        <v>38800</v>
      </c>
      <c r="D19731" s="197" t="s">
        <v>38801</v>
      </c>
      <c r="E19731" s="197" t="s">
        <v>38802</v>
      </c>
      <c r="I19731" s="197" t="s">
        <v>30</v>
      </c>
      <c r="J19731" s="197" t="n">
        <v>1107.36</v>
      </c>
    </row>
    <row r="19732" customFormat="false" ht="12.75" hidden="true" customHeight="false" outlineLevel="0" collapsed="false">
      <c r="A19732" s="197" t="s">
        <v>38804</v>
      </c>
      <c r="B19732" s="197" t="str">
        <f aca="false">C19732&amp;D19732&amp;E19732&amp;F19732&amp;G19732&amp;H19732</f>
        <v>POSTE DE CONCRETO,COM SECAO CIRCULAR,COM 11,00M DE COMPRIMENTO E CARGA NOMINAL HORIZONTAL NO TOPO DE 300KG,INCLUSIVE ESCAVACAO,EXCLUSIVE TRANSPORTE.FORNECIMENTO E COLOCACAO</v>
      </c>
      <c r="C19732" s="197" t="s">
        <v>38800</v>
      </c>
      <c r="D19732" s="197" t="s">
        <v>38805</v>
      </c>
      <c r="E19732" s="197" t="s">
        <v>38802</v>
      </c>
      <c r="I19732" s="197" t="s">
        <v>30</v>
      </c>
      <c r="J19732" s="197" t="n">
        <v>1380.22</v>
      </c>
    </row>
    <row r="19733" customFormat="false" ht="12.75" hidden="true" customHeight="false" outlineLevel="0" collapsed="false">
      <c r="A19733" s="197" t="s">
        <v>38806</v>
      </c>
      <c r="B19733" s="197" t="str">
        <f aca="false">C19733&amp;D19733&amp;E19733&amp;F19733&amp;G19733&amp;H19733</f>
        <v>POSTE DE CONCRETO,COM SECAO CIRCULAR,COM 11,00M DE COMPRIMENTO E CARGA NOMINAL HORIZONTAL NO TOPO DE 300KG,INCLUSIVE ESCAVACAO,EXCLUSIVE TRANSPORTE.FORNECIMENTO E COLOCACAO</v>
      </c>
      <c r="C19733" s="197" t="s">
        <v>38800</v>
      </c>
      <c r="D19733" s="197" t="s">
        <v>38805</v>
      </c>
      <c r="E19733" s="197" t="s">
        <v>38802</v>
      </c>
      <c r="I19733" s="197" t="s">
        <v>30</v>
      </c>
      <c r="J19733" s="197" t="n">
        <v>1355.8</v>
      </c>
    </row>
    <row r="19734" customFormat="false" ht="12.75" hidden="true" customHeight="false" outlineLevel="0" collapsed="false">
      <c r="A19734" s="197" t="s">
        <v>38807</v>
      </c>
      <c r="B19734" s="197" t="str">
        <f aca="false">C19734&amp;D19734&amp;E19734&amp;F19734&amp;G19734&amp;H19734</f>
        <v>POSTE DE CONCRETO,COM SECAO CIRCULAR,COM 11,00M DE COMPRIMENTO E CARGA NOMINAL HORIZONTAL NO TOPO DE 400KG,INCLUSIVE ESCAVACAO,EXCLUSIVE TRANSPORTE.FORNECIMENTO E COLOCACAO</v>
      </c>
      <c r="C19734" s="197" t="s">
        <v>38800</v>
      </c>
      <c r="D19734" s="197" t="s">
        <v>38808</v>
      </c>
      <c r="E19734" s="197" t="s">
        <v>38802</v>
      </c>
      <c r="I19734" s="197" t="s">
        <v>30</v>
      </c>
      <c r="J19734" s="197" t="n">
        <v>1439.62</v>
      </c>
    </row>
    <row r="19735" customFormat="false" ht="12.75" hidden="true" customHeight="false" outlineLevel="0" collapsed="false">
      <c r="A19735" s="197" t="s">
        <v>38809</v>
      </c>
      <c r="B19735" s="197" t="str">
        <f aca="false">C19735&amp;D19735&amp;E19735&amp;F19735&amp;G19735&amp;H19735</f>
        <v>POSTE DE CONCRETO,COM SECAO CIRCULAR,COM 11,00M DE COMPRIMENTO E CARGA NOMINAL HORIZONTAL NO TOPO DE 400KG,INCLUSIVE ESCAVACAO,EXCLUSIVE TRANSPORTE.FORNECIMENTO E COLOCACAO</v>
      </c>
      <c r="C19735" s="197" t="s">
        <v>38800</v>
      </c>
      <c r="D19735" s="197" t="s">
        <v>38808</v>
      </c>
      <c r="E19735" s="197" t="s">
        <v>38802</v>
      </c>
      <c r="I19735" s="197" t="s">
        <v>30</v>
      </c>
      <c r="J19735" s="197" t="n">
        <v>1415.2</v>
      </c>
    </row>
    <row r="19736" customFormat="false" ht="12.75" hidden="true" customHeight="false" outlineLevel="0" collapsed="false">
      <c r="A19736" s="197" t="s">
        <v>38810</v>
      </c>
      <c r="B19736" s="197" t="str">
        <f aca="false">C19736&amp;D19736&amp;E19736&amp;F19736&amp;G19736&amp;H19736</f>
        <v>POSTE DE CONCRETO,COM SECAO CIRCULAR,COM 11,00M DE COMPRIMENTO E CARGA NOMINAL HORIZONTAL NO TOPO DE 600KG,INCLUSIVE ESCAVACAO,EXCLUSIVE TRANSPORTE.FORNECIMENTO E COLOCACAO</v>
      </c>
      <c r="C19736" s="197" t="s">
        <v>38800</v>
      </c>
      <c r="D19736" s="197" t="s">
        <v>38811</v>
      </c>
      <c r="E19736" s="197" t="s">
        <v>38802</v>
      </c>
      <c r="I19736" s="197" t="s">
        <v>30</v>
      </c>
      <c r="J19736" s="197" t="n">
        <v>1862.99</v>
      </c>
    </row>
    <row r="19737" customFormat="false" ht="12.75" hidden="true" customHeight="false" outlineLevel="0" collapsed="false">
      <c r="A19737" s="197" t="s">
        <v>38812</v>
      </c>
      <c r="B19737" s="197" t="str">
        <f aca="false">C19737&amp;D19737&amp;E19737&amp;F19737&amp;G19737&amp;H19737</f>
        <v>POSTE DE CONCRETO,COM SECAO CIRCULAR,COM 11,00M DE COMPRIMENTO E CARGA NOMINAL HORIZONTAL NO TOPO DE 600KG,INCLUSIVE ESCAVACAO,EXCLUSIVE TRANSPORTE.FORNECIMENTO E COLOCACAO</v>
      </c>
      <c r="C19737" s="197" t="s">
        <v>38800</v>
      </c>
      <c r="D19737" s="197" t="s">
        <v>38811</v>
      </c>
      <c r="E19737" s="197" t="s">
        <v>38802</v>
      </c>
      <c r="I19737" s="197" t="s">
        <v>30</v>
      </c>
      <c r="J19737" s="197" t="n">
        <v>1837.54</v>
      </c>
    </row>
    <row r="19738" customFormat="false" ht="12.75" hidden="true" customHeight="false" outlineLevel="0" collapsed="false">
      <c r="A19738" s="197" t="s">
        <v>38813</v>
      </c>
      <c r="B19738" s="197" t="str">
        <f aca="false">C19738&amp;D19738&amp;E19738&amp;F19738&amp;G19738&amp;H19738</f>
        <v>POSTE DE CONCRETO,COM SECAO CIRCULAR,COM 14,00M DE COMPRIMENTO E CARGA NOMINAL HORIZONTAL NO TOPO DE 400KG,INCLUSIVE ESCAVACAO,EXCLUSIVE TRANSPORTE.FORNECIMENTO E COLOCACAO</v>
      </c>
      <c r="C19738" s="197" t="s">
        <v>38814</v>
      </c>
      <c r="D19738" s="197" t="s">
        <v>38808</v>
      </c>
      <c r="E19738" s="197" t="s">
        <v>38802</v>
      </c>
      <c r="I19738" s="197" t="s">
        <v>30</v>
      </c>
      <c r="J19738" s="197" t="n">
        <v>1983.02</v>
      </c>
    </row>
    <row r="19739" customFormat="false" ht="12.75" hidden="true" customHeight="false" outlineLevel="0" collapsed="false">
      <c r="A19739" s="197" t="s">
        <v>38815</v>
      </c>
      <c r="B19739" s="197" t="str">
        <f aca="false">C19739&amp;D19739&amp;E19739&amp;F19739&amp;G19739&amp;H19739</f>
        <v>POSTE DE CONCRETO,COM SECAO CIRCULAR,COM 14,00M DE COMPRIMENTO E CARGA NOMINAL HORIZONTAL NO TOPO DE 400KG,INCLUSIVE ESCAVACAO,EXCLUSIVE TRANSPORTE.FORNECIMENTO E COLOCACAO</v>
      </c>
      <c r="C19739" s="197" t="s">
        <v>38814</v>
      </c>
      <c r="D19739" s="197" t="s">
        <v>38808</v>
      </c>
      <c r="E19739" s="197" t="s">
        <v>38802</v>
      </c>
      <c r="I19739" s="197" t="s">
        <v>30</v>
      </c>
      <c r="J19739" s="197" t="n">
        <v>1957.7</v>
      </c>
    </row>
    <row r="19740" customFormat="false" ht="12.75" hidden="true" customHeight="false" outlineLevel="0" collapsed="false">
      <c r="A19740" s="197" t="s">
        <v>38816</v>
      </c>
      <c r="B19740" s="197"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197" t="s">
        <v>38817</v>
      </c>
      <c r="D19740" s="197" t="s">
        <v>38818</v>
      </c>
      <c r="E19740" s="197" t="s">
        <v>38819</v>
      </c>
      <c r="F19740" s="197" t="s">
        <v>38820</v>
      </c>
      <c r="G19740" s="197" t="s">
        <v>29260</v>
      </c>
      <c r="I19740" s="197" t="s">
        <v>30</v>
      </c>
      <c r="J19740" s="197" t="n">
        <v>106533.55</v>
      </c>
    </row>
    <row r="19741" customFormat="false" ht="12.75" hidden="true" customHeight="false" outlineLevel="0" collapsed="false">
      <c r="A19741" s="197" t="s">
        <v>38821</v>
      </c>
      <c r="B19741" s="197"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197" t="s">
        <v>38817</v>
      </c>
      <c r="D19741" s="197" t="s">
        <v>38818</v>
      </c>
      <c r="E19741" s="197" t="s">
        <v>38819</v>
      </c>
      <c r="F19741" s="197" t="s">
        <v>38820</v>
      </c>
      <c r="G19741" s="197" t="s">
        <v>29260</v>
      </c>
      <c r="I19741" s="197" t="s">
        <v>30</v>
      </c>
      <c r="J19741" s="197" t="n">
        <v>106361.3</v>
      </c>
    </row>
    <row r="19742" customFormat="false" ht="12.75" hidden="true" customHeight="false" outlineLevel="0" collapsed="false">
      <c r="A19742" s="197" t="s">
        <v>38822</v>
      </c>
      <c r="B19742" s="197"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197" t="s">
        <v>38817</v>
      </c>
      <c r="D19742" s="197" t="s">
        <v>38823</v>
      </c>
      <c r="E19742" s="197" t="s">
        <v>38824</v>
      </c>
      <c r="F19742" s="197" t="s">
        <v>38825</v>
      </c>
      <c r="G19742" s="197" t="s">
        <v>11796</v>
      </c>
      <c r="I19742" s="197" t="s">
        <v>30</v>
      </c>
      <c r="J19742" s="197" t="n">
        <v>106533.55</v>
      </c>
    </row>
    <row r="19743" customFormat="false" ht="12.75" hidden="true" customHeight="false" outlineLevel="0" collapsed="false">
      <c r="A19743" s="197" t="s">
        <v>38826</v>
      </c>
      <c r="B19743" s="197"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197" t="s">
        <v>38817</v>
      </c>
      <c r="D19743" s="197" t="s">
        <v>38823</v>
      </c>
      <c r="E19743" s="197" t="s">
        <v>38824</v>
      </c>
      <c r="F19743" s="197" t="s">
        <v>38825</v>
      </c>
      <c r="G19743" s="197" t="s">
        <v>11796</v>
      </c>
      <c r="I19743" s="197" t="s">
        <v>30</v>
      </c>
      <c r="J19743" s="197" t="n">
        <v>106361.3</v>
      </c>
    </row>
    <row r="19744" customFormat="false" ht="12.75" hidden="true" customHeight="false" outlineLevel="0" collapsed="false">
      <c r="A19744" s="197" t="s">
        <v>38827</v>
      </c>
      <c r="B19744" s="197"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197" t="s">
        <v>38817</v>
      </c>
      <c r="D19744" s="197" t="s">
        <v>38828</v>
      </c>
      <c r="E19744" s="197" t="s">
        <v>38824</v>
      </c>
      <c r="F19744" s="197" t="s">
        <v>38825</v>
      </c>
      <c r="G19744" s="197" t="s">
        <v>11796</v>
      </c>
      <c r="I19744" s="197" t="s">
        <v>30</v>
      </c>
      <c r="J19744" s="197" t="n">
        <v>136533.55</v>
      </c>
    </row>
    <row r="19745" customFormat="false" ht="12.75" hidden="true" customHeight="false" outlineLevel="0" collapsed="false">
      <c r="A19745" s="197" t="s">
        <v>38829</v>
      </c>
      <c r="B19745" s="197"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197" t="s">
        <v>38817</v>
      </c>
      <c r="D19745" s="197" t="s">
        <v>38828</v>
      </c>
      <c r="E19745" s="197" t="s">
        <v>38824</v>
      </c>
      <c r="F19745" s="197" t="s">
        <v>38825</v>
      </c>
      <c r="G19745" s="197" t="s">
        <v>11796</v>
      </c>
      <c r="I19745" s="197" t="s">
        <v>30</v>
      </c>
      <c r="J19745" s="197" t="n">
        <v>136361.3</v>
      </c>
    </row>
    <row r="19746" customFormat="false" ht="12.75" hidden="true" customHeight="false" outlineLevel="0" collapsed="false">
      <c r="A19746" s="197" t="s">
        <v>38830</v>
      </c>
      <c r="B19746" s="197"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197" t="s">
        <v>38817</v>
      </c>
      <c r="D19746" s="197" t="s">
        <v>38831</v>
      </c>
      <c r="E19746" s="197" t="s">
        <v>38832</v>
      </c>
      <c r="F19746" s="197" t="s">
        <v>38820</v>
      </c>
      <c r="G19746" s="197" t="s">
        <v>29260</v>
      </c>
      <c r="I19746" s="197" t="s">
        <v>30</v>
      </c>
      <c r="J19746" s="197" t="n">
        <v>149533.55</v>
      </c>
    </row>
    <row r="19747" customFormat="false" ht="12.75" hidden="true" customHeight="false" outlineLevel="0" collapsed="false">
      <c r="A19747" s="197" t="s">
        <v>38833</v>
      </c>
      <c r="B19747" s="197"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197" t="s">
        <v>38817</v>
      </c>
      <c r="D19747" s="197" t="s">
        <v>38831</v>
      </c>
      <c r="E19747" s="197" t="s">
        <v>38832</v>
      </c>
      <c r="F19747" s="197" t="s">
        <v>38820</v>
      </c>
      <c r="G19747" s="197" t="s">
        <v>29260</v>
      </c>
      <c r="I19747" s="197" t="s">
        <v>30</v>
      </c>
      <c r="J19747" s="197" t="n">
        <v>149361.3</v>
      </c>
    </row>
    <row r="19748" customFormat="false" ht="12.75" hidden="true" customHeight="false" outlineLevel="0" collapsed="false">
      <c r="A19748" s="197" t="s">
        <v>38834</v>
      </c>
      <c r="B19748" s="197"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197" t="s">
        <v>38817</v>
      </c>
      <c r="D19748" s="197" t="s">
        <v>38835</v>
      </c>
      <c r="E19748" s="197" t="s">
        <v>38832</v>
      </c>
      <c r="F19748" s="197" t="s">
        <v>38820</v>
      </c>
      <c r="G19748" s="197" t="s">
        <v>29260</v>
      </c>
      <c r="I19748" s="197" t="s">
        <v>30</v>
      </c>
      <c r="J19748" s="197" t="n">
        <v>179533.55</v>
      </c>
    </row>
    <row r="19749" customFormat="false" ht="12.75" hidden="true" customHeight="false" outlineLevel="0" collapsed="false">
      <c r="A19749" s="197" t="s">
        <v>38836</v>
      </c>
      <c r="B19749" s="197"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197" t="s">
        <v>38817</v>
      </c>
      <c r="D19749" s="197" t="s">
        <v>38835</v>
      </c>
      <c r="E19749" s="197" t="s">
        <v>38832</v>
      </c>
      <c r="F19749" s="197" t="s">
        <v>38820</v>
      </c>
      <c r="G19749" s="197" t="s">
        <v>29260</v>
      </c>
      <c r="I19749" s="197" t="s">
        <v>30</v>
      </c>
      <c r="J19749" s="197" t="n">
        <v>179361.3</v>
      </c>
    </row>
    <row r="19750" customFormat="false" ht="12.75" hidden="true" customHeight="false" outlineLevel="0" collapsed="false">
      <c r="A19750" s="197" t="s">
        <v>38837</v>
      </c>
      <c r="B19750" s="197"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197" t="s">
        <v>38817</v>
      </c>
      <c r="D19750" s="197" t="s">
        <v>38838</v>
      </c>
      <c r="E19750" s="197" t="s">
        <v>38832</v>
      </c>
      <c r="F19750" s="197" t="s">
        <v>38839</v>
      </c>
      <c r="G19750" s="197" t="s">
        <v>29260</v>
      </c>
      <c r="I19750" s="197" t="s">
        <v>30</v>
      </c>
      <c r="J19750" s="197" t="n">
        <v>226533.55</v>
      </c>
    </row>
    <row r="19751" customFormat="false" ht="12.75" hidden="true" customHeight="false" outlineLevel="0" collapsed="false">
      <c r="A19751" s="197" t="s">
        <v>38840</v>
      </c>
      <c r="B19751" s="197"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197" t="s">
        <v>38817</v>
      </c>
      <c r="D19751" s="197" t="s">
        <v>38838</v>
      </c>
      <c r="E19751" s="197" t="s">
        <v>38832</v>
      </c>
      <c r="F19751" s="197" t="s">
        <v>38839</v>
      </c>
      <c r="G19751" s="197" t="s">
        <v>29260</v>
      </c>
      <c r="I19751" s="197" t="s">
        <v>30</v>
      </c>
      <c r="J19751" s="197" t="n">
        <v>226361.3</v>
      </c>
    </row>
    <row r="19752" customFormat="false" ht="12.75" hidden="true" customHeight="false" outlineLevel="0" collapsed="false">
      <c r="A19752" s="197" t="s">
        <v>38841</v>
      </c>
      <c r="B19752" s="197"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197" t="s">
        <v>38817</v>
      </c>
      <c r="D19752" s="197" t="s">
        <v>38842</v>
      </c>
      <c r="E19752" s="197" t="s">
        <v>38832</v>
      </c>
      <c r="F19752" s="197" t="s">
        <v>38820</v>
      </c>
      <c r="G19752" s="197" t="s">
        <v>29260</v>
      </c>
      <c r="I19752" s="197" t="s">
        <v>30</v>
      </c>
      <c r="J19752" s="197" t="n">
        <v>461533.55</v>
      </c>
    </row>
    <row r="19753" customFormat="false" ht="12.75" hidden="true" customHeight="false" outlineLevel="0" collapsed="false">
      <c r="A19753" s="197" t="s">
        <v>38843</v>
      </c>
      <c r="B19753" s="197"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197" t="s">
        <v>38817</v>
      </c>
      <c r="D19753" s="197" t="s">
        <v>38842</v>
      </c>
      <c r="E19753" s="197" t="s">
        <v>38832</v>
      </c>
      <c r="F19753" s="197" t="s">
        <v>38820</v>
      </c>
      <c r="G19753" s="197" t="s">
        <v>29260</v>
      </c>
      <c r="I19753" s="197" t="s">
        <v>30</v>
      </c>
      <c r="J19753" s="197" t="n">
        <v>461361.3</v>
      </c>
    </row>
    <row r="19754" customFormat="false" ht="12.75" hidden="true" customHeight="false" outlineLevel="0" collapsed="false">
      <c r="A19754" s="197" t="s">
        <v>38844</v>
      </c>
      <c r="B19754" s="197"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197" t="s">
        <v>38845</v>
      </c>
      <c r="D19754" s="197" t="s">
        <v>38846</v>
      </c>
      <c r="E19754" s="197" t="s">
        <v>38847</v>
      </c>
      <c r="F19754" s="197" t="s">
        <v>38848</v>
      </c>
      <c r="G19754" s="197" t="s">
        <v>38849</v>
      </c>
      <c r="H19754" s="197" t="s">
        <v>21266</v>
      </c>
      <c r="I19754" s="197" t="s">
        <v>30</v>
      </c>
      <c r="J19754" s="197" t="n">
        <v>74133.55</v>
      </c>
    </row>
    <row r="19755" customFormat="false" ht="12.75" hidden="true" customHeight="false" outlineLevel="0" collapsed="false">
      <c r="A19755" s="197" t="s">
        <v>38850</v>
      </c>
      <c r="B19755" s="197"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197" t="s">
        <v>38845</v>
      </c>
      <c r="D19755" s="197" t="s">
        <v>38846</v>
      </c>
      <c r="E19755" s="197" t="s">
        <v>38847</v>
      </c>
      <c r="F19755" s="197" t="s">
        <v>38848</v>
      </c>
      <c r="G19755" s="197" t="s">
        <v>38849</v>
      </c>
      <c r="H19755" s="197" t="s">
        <v>21266</v>
      </c>
      <c r="I19755" s="197" t="s">
        <v>30</v>
      </c>
      <c r="J19755" s="197" t="n">
        <v>73961.3</v>
      </c>
    </row>
    <row r="19756" customFormat="false" ht="12.75" hidden="true" customHeight="false" outlineLevel="0" collapsed="false">
      <c r="A19756" s="197" t="s">
        <v>38851</v>
      </c>
      <c r="B19756" s="197"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197" t="s">
        <v>38845</v>
      </c>
      <c r="D19756" s="197" t="s">
        <v>38852</v>
      </c>
      <c r="E19756" s="197" t="s">
        <v>38847</v>
      </c>
      <c r="F19756" s="197" t="s">
        <v>38848</v>
      </c>
      <c r="G19756" s="197" t="s">
        <v>38849</v>
      </c>
      <c r="H19756" s="197" t="s">
        <v>21266</v>
      </c>
      <c r="I19756" s="197" t="s">
        <v>30</v>
      </c>
      <c r="J19756" s="197" t="n">
        <v>77723.55</v>
      </c>
    </row>
    <row r="19757" customFormat="false" ht="12.75" hidden="true" customHeight="false" outlineLevel="0" collapsed="false">
      <c r="A19757" s="197" t="s">
        <v>38853</v>
      </c>
      <c r="B19757" s="197"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197" t="s">
        <v>38845</v>
      </c>
      <c r="D19757" s="197" t="s">
        <v>38852</v>
      </c>
      <c r="E19757" s="197" t="s">
        <v>38847</v>
      </c>
      <c r="F19757" s="197" t="s">
        <v>38848</v>
      </c>
      <c r="G19757" s="197" t="s">
        <v>38849</v>
      </c>
      <c r="H19757" s="197" t="s">
        <v>21266</v>
      </c>
      <c r="I19757" s="197" t="s">
        <v>30</v>
      </c>
      <c r="J19757" s="197" t="n">
        <v>77551.3</v>
      </c>
    </row>
    <row r="19758" customFormat="false" ht="12.75" hidden="true" customHeight="false" outlineLevel="0" collapsed="false">
      <c r="A19758" s="197" t="s">
        <v>38854</v>
      </c>
      <c r="B19758" s="197"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197" t="s">
        <v>38845</v>
      </c>
      <c r="D19758" s="197" t="s">
        <v>38855</v>
      </c>
      <c r="E19758" s="197" t="s">
        <v>38856</v>
      </c>
      <c r="F19758" s="197" t="s">
        <v>38857</v>
      </c>
      <c r="G19758" s="197" t="s">
        <v>38858</v>
      </c>
      <c r="H19758" s="197" t="s">
        <v>10197</v>
      </c>
      <c r="I19758" s="197" t="s">
        <v>30</v>
      </c>
      <c r="J19758" s="197" t="n">
        <v>114233.55</v>
      </c>
    </row>
    <row r="19759" customFormat="false" ht="12.75" hidden="true" customHeight="false" outlineLevel="0" collapsed="false">
      <c r="A19759" s="197" t="s">
        <v>38859</v>
      </c>
      <c r="B19759" s="197"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197" t="s">
        <v>38845</v>
      </c>
      <c r="D19759" s="197" t="s">
        <v>38855</v>
      </c>
      <c r="E19759" s="197" t="s">
        <v>38856</v>
      </c>
      <c r="F19759" s="197" t="s">
        <v>38857</v>
      </c>
      <c r="G19759" s="197" t="s">
        <v>38858</v>
      </c>
      <c r="H19759" s="197" t="s">
        <v>10197</v>
      </c>
      <c r="I19759" s="197" t="s">
        <v>30</v>
      </c>
      <c r="J19759" s="197" t="n">
        <v>114061.3</v>
      </c>
    </row>
    <row r="19760" customFormat="false" ht="12.75" hidden="true" customHeight="false" outlineLevel="0" collapsed="false">
      <c r="A19760" s="197" t="s">
        <v>38860</v>
      </c>
      <c r="B19760" s="197"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197" t="s">
        <v>38845</v>
      </c>
      <c r="D19760" s="197" t="s">
        <v>38861</v>
      </c>
      <c r="E19760" s="197" t="s">
        <v>38856</v>
      </c>
      <c r="F19760" s="197" t="s">
        <v>38857</v>
      </c>
      <c r="G19760" s="197" t="s">
        <v>38858</v>
      </c>
      <c r="H19760" s="197" t="s">
        <v>10197</v>
      </c>
      <c r="I19760" s="197" t="s">
        <v>30</v>
      </c>
      <c r="J19760" s="197" t="n">
        <v>121833.55</v>
      </c>
    </row>
    <row r="19761" customFormat="false" ht="12.75" hidden="true" customHeight="false" outlineLevel="0" collapsed="false">
      <c r="A19761" s="197" t="s">
        <v>38862</v>
      </c>
      <c r="B19761" s="197"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197" t="s">
        <v>38845</v>
      </c>
      <c r="D19761" s="197" t="s">
        <v>38861</v>
      </c>
      <c r="E19761" s="197" t="s">
        <v>38856</v>
      </c>
      <c r="F19761" s="197" t="s">
        <v>38857</v>
      </c>
      <c r="G19761" s="197" t="s">
        <v>38858</v>
      </c>
      <c r="H19761" s="197" t="s">
        <v>10197</v>
      </c>
      <c r="I19761" s="197" t="s">
        <v>30</v>
      </c>
      <c r="J19761" s="197" t="n">
        <v>121661.3</v>
      </c>
    </row>
    <row r="19762" customFormat="false" ht="12.75" hidden="true" customHeight="false" outlineLevel="0" collapsed="false">
      <c r="A19762" s="197" t="s">
        <v>38863</v>
      </c>
      <c r="B19762" s="197"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197" t="s">
        <v>38845</v>
      </c>
      <c r="D19762" s="197" t="s">
        <v>38864</v>
      </c>
      <c r="E19762" s="197" t="s">
        <v>38856</v>
      </c>
      <c r="F19762" s="197" t="s">
        <v>38857</v>
      </c>
      <c r="G19762" s="197" t="s">
        <v>38858</v>
      </c>
      <c r="H19762" s="197" t="s">
        <v>10197</v>
      </c>
      <c r="I19762" s="197" t="s">
        <v>30</v>
      </c>
      <c r="J19762" s="197" t="n">
        <v>157933.55</v>
      </c>
    </row>
    <row r="19763" customFormat="false" ht="12.75" hidden="true" customHeight="false" outlineLevel="0" collapsed="false">
      <c r="A19763" s="197" t="s">
        <v>38865</v>
      </c>
      <c r="B19763" s="197"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197" t="s">
        <v>38845</v>
      </c>
      <c r="D19763" s="197" t="s">
        <v>38864</v>
      </c>
      <c r="E19763" s="197" t="s">
        <v>38856</v>
      </c>
      <c r="F19763" s="197" t="s">
        <v>38857</v>
      </c>
      <c r="G19763" s="197" t="s">
        <v>38858</v>
      </c>
      <c r="H19763" s="197" t="s">
        <v>10197</v>
      </c>
      <c r="I19763" s="197" t="s">
        <v>30</v>
      </c>
      <c r="J19763" s="197" t="n">
        <v>157761.3</v>
      </c>
    </row>
    <row r="19764" customFormat="false" ht="12.75" hidden="true" customHeight="false" outlineLevel="0" collapsed="false">
      <c r="A19764" s="197" t="s">
        <v>38866</v>
      </c>
      <c r="B19764" s="197" t="str">
        <f aca="false">C19764&amp;D19764&amp;E19764&amp;F19764&amp;G19764&amp;H19764</f>
        <v>PAINEL DE ALARME MEDICINAL AR COMPRIMIDO,OXIDO NITROSO,DIOXIDO DE CARBONO,OXIGENIO E VACUO.FORNECIMENTO E ASSENTAMENTO.(PARA INSTALACAO VIDE FAMILIA 15.014)</v>
      </c>
      <c r="C19764" s="197" t="s">
        <v>38867</v>
      </c>
      <c r="D19764" s="197" t="s">
        <v>38868</v>
      </c>
      <c r="E19764" s="197" t="s">
        <v>38869</v>
      </c>
      <c r="I19764" s="197" t="s">
        <v>30</v>
      </c>
      <c r="J19764" s="197" t="n">
        <v>467.06</v>
      </c>
    </row>
    <row r="19765" customFormat="false" ht="12.75" hidden="true" customHeight="false" outlineLevel="0" collapsed="false">
      <c r="A19765" s="197" t="s">
        <v>38870</v>
      </c>
      <c r="B19765" s="197" t="str">
        <f aca="false">C19765&amp;D19765&amp;E19765&amp;F19765&amp;G19765&amp;H19765</f>
        <v>PAINEL DE ALARME MEDICINAL AR COMPRIMIDO,OXIDO NITROSO,DIOXIDO DE CARBONO,OXIGENIO E VACUO.FORNECIMENTO E ASSENTAMENTO.(PARA INSTALACAO VIDE FAMILIA 15.014)</v>
      </c>
      <c r="C19765" s="197" t="s">
        <v>38867</v>
      </c>
      <c r="D19765" s="197" t="s">
        <v>38868</v>
      </c>
      <c r="E19765" s="197" t="s">
        <v>38869</v>
      </c>
      <c r="I19765" s="197" t="s">
        <v>30</v>
      </c>
      <c r="J19765" s="197" t="n">
        <v>465.83</v>
      </c>
    </row>
    <row r="19766" customFormat="false" ht="12.75" hidden="true" customHeight="false" outlineLevel="0" collapsed="false">
      <c r="A19766" s="197" t="s">
        <v>38871</v>
      </c>
      <c r="B19766" s="197" t="str">
        <f aca="false">C19766&amp;D19766&amp;E19766&amp;F19766&amp;G19766&amp;H19766</f>
        <v>ESTACAO DE CHAMADA DE BANHEIRO,COM INTERRUPTOR DE EMBUTIR.FORNECIMENTO E COLOCACAO</v>
      </c>
      <c r="C19766" s="197" t="s">
        <v>38872</v>
      </c>
      <c r="D19766" s="197" t="s">
        <v>7467</v>
      </c>
      <c r="I19766" s="197" t="s">
        <v>30</v>
      </c>
      <c r="J19766" s="197" t="n">
        <v>219.76</v>
      </c>
    </row>
    <row r="19767" customFormat="false" ht="12.75" hidden="true" customHeight="false" outlineLevel="0" collapsed="false">
      <c r="A19767" s="197" t="s">
        <v>38873</v>
      </c>
      <c r="B19767" s="197" t="str">
        <f aca="false">C19767&amp;D19767&amp;E19767&amp;F19767&amp;G19767&amp;H19767</f>
        <v>ESTACAO DE CHAMADA DE BANHEIRO,COM INTERRUPTOR DE EMBUTIR.FORNECIMENTO E COLOCACAO</v>
      </c>
      <c r="C19767" s="197" t="s">
        <v>38872</v>
      </c>
      <c r="D19767" s="197" t="s">
        <v>7467</v>
      </c>
      <c r="I19767" s="197" t="s">
        <v>30</v>
      </c>
      <c r="J19767" s="197" t="n">
        <v>217.3</v>
      </c>
    </row>
    <row r="19768" customFormat="false" ht="12.75" hidden="true" customHeight="false" outlineLevel="0" collapsed="false">
      <c r="A19768" s="197" t="s">
        <v>38874</v>
      </c>
      <c r="B19768" s="197" t="str">
        <f aca="false">C19768&amp;D19768&amp;E19768&amp;F19768&amp;G19768&amp;H19768</f>
        <v>ESTACAO DE CHAMADA DE LEITO,COM INTERRUPTOR DE EMBUTIR COM COMANDOS DE CHAMADAS,EMERGENCIA E PRESENCA,FIXADA SOBRE CAIXA4"X4" EMBUTIDA NA PAREDE.FORNECIMENTO E COLOCACAO</v>
      </c>
      <c r="C19768" s="197" t="s">
        <v>38875</v>
      </c>
      <c r="D19768" s="197" t="s">
        <v>38876</v>
      </c>
      <c r="E19768" s="197" t="s">
        <v>38877</v>
      </c>
      <c r="I19768" s="197" t="s">
        <v>30</v>
      </c>
      <c r="J19768" s="197" t="n">
        <v>1785.71</v>
      </c>
    </row>
    <row r="19769" customFormat="false" ht="12.75" hidden="true" customHeight="false" outlineLevel="0" collapsed="false">
      <c r="A19769" s="197" t="s">
        <v>38878</v>
      </c>
      <c r="B19769" s="197" t="str">
        <f aca="false">C19769&amp;D19769&amp;E19769&amp;F19769&amp;G19769&amp;H19769</f>
        <v>ESTACAO DE CHAMADA DE LEITO,COM INTERRUPTOR DE EMBUTIR COM COMANDOS DE CHAMADAS,EMERGENCIA E PRESENCA,FIXADA SOBRE CAIXA4"X4" EMBUTIDA NA PAREDE.FORNECIMENTO E COLOCACAO</v>
      </c>
      <c r="C19769" s="197" t="s">
        <v>38875</v>
      </c>
      <c r="D19769" s="197" t="s">
        <v>38876</v>
      </c>
      <c r="E19769" s="197" t="s">
        <v>38877</v>
      </c>
      <c r="I19769" s="197" t="s">
        <v>30</v>
      </c>
      <c r="J19769" s="197" t="n">
        <v>1783.25</v>
      </c>
    </row>
    <row r="19770" customFormat="false" ht="12.75" hidden="true" customHeight="false" outlineLevel="0" collapsed="false">
      <c r="A19770" s="197" t="s">
        <v>38879</v>
      </c>
      <c r="B19770" s="197" t="str">
        <f aca="false">C19770&amp;D19770&amp;E19770&amp;F19770&amp;G19770&amp;H19770</f>
        <v>SINALEIRO ESPECIAL PARA PORTA DE SALA CIRURGICA,DE SOBREPOR,NAS CORES BRANCA,VERDE,VERMELHO,AZUL E AMARELO,INCLUSIVE PLUGS,TERMINAIS E CONECTORES,EXCLUSIVE FIOS.FORNECIMENTO E INSTALACAO</v>
      </c>
      <c r="C19770" s="197" t="s">
        <v>38880</v>
      </c>
      <c r="D19770" s="197" t="s">
        <v>38881</v>
      </c>
      <c r="E19770" s="197" t="s">
        <v>38882</v>
      </c>
      <c r="F19770" s="197" t="s">
        <v>38883</v>
      </c>
      <c r="I19770" s="197" t="s">
        <v>30</v>
      </c>
      <c r="J19770" s="197" t="n">
        <v>97.03</v>
      </c>
    </row>
    <row r="19771" customFormat="false" ht="12.75" hidden="true" customHeight="false" outlineLevel="0" collapsed="false">
      <c r="A19771" s="197" t="s">
        <v>38884</v>
      </c>
      <c r="B19771" s="197" t="str">
        <f aca="false">C19771&amp;D19771&amp;E19771&amp;F19771&amp;G19771&amp;H19771</f>
        <v>SINALEIRO ESPECIAL PARA PORTA DE SALA CIRURGICA,DE SOBREPOR,NAS CORES BRANCA,VERDE,VERMELHO,AZUL E AMARELO,INCLUSIVE PLUGS,TERMINAIS E CONECTORES,EXCLUSIVE FIOS.FORNECIMENTO E INSTALACAO</v>
      </c>
      <c r="C19771" s="197" t="s">
        <v>38880</v>
      </c>
      <c r="D19771" s="197" t="s">
        <v>38881</v>
      </c>
      <c r="E19771" s="197" t="s">
        <v>38882</v>
      </c>
      <c r="F19771" s="197" t="s">
        <v>38883</v>
      </c>
      <c r="I19771" s="197" t="s">
        <v>30</v>
      </c>
      <c r="J19771" s="197" t="n">
        <v>94.57</v>
      </c>
    </row>
    <row r="19772" customFormat="false" ht="12.75" hidden="true" customHeight="false" outlineLevel="0" collapsed="false">
      <c r="A19772" s="197" t="s">
        <v>38885</v>
      </c>
      <c r="B19772" s="197" t="str">
        <f aca="false">C19772&amp;D19772&amp;E19772&amp;F19772&amp;G19772&amp;H19772</f>
        <v>SINALEIRO TRIPLO PORTA DE ENFERMARIA DE SOBREPOR,FIXADA SOBRE A CAIXA 4"X4" EMBUTIDA NA PAREDE.FORNECIMENTO E COLOCACAO</v>
      </c>
      <c r="C19772" s="197" t="s">
        <v>38886</v>
      </c>
      <c r="D19772" s="197" t="s">
        <v>38887</v>
      </c>
      <c r="I19772" s="197" t="s">
        <v>30</v>
      </c>
      <c r="J19772" s="197" t="n">
        <v>97.03</v>
      </c>
    </row>
    <row r="19773" customFormat="false" ht="12.75" hidden="true" customHeight="false" outlineLevel="0" collapsed="false">
      <c r="A19773" s="197" t="s">
        <v>38888</v>
      </c>
      <c r="B19773" s="197" t="str">
        <f aca="false">C19773&amp;D19773&amp;E19773&amp;F19773&amp;G19773&amp;H19773</f>
        <v>SINALEIRO TRIPLO PORTA DE ENFERMARIA DE SOBREPOR,FIXADA SOBRE A CAIXA 4"X4" EMBUTIDA NA PAREDE.FORNECIMENTO E COLOCACAO</v>
      </c>
      <c r="C19773" s="197" t="s">
        <v>38886</v>
      </c>
      <c r="D19773" s="197" t="s">
        <v>38887</v>
      </c>
      <c r="I19773" s="197" t="s">
        <v>30</v>
      </c>
      <c r="J19773" s="197" t="n">
        <v>94.57</v>
      </c>
    </row>
    <row r="19774" customFormat="false" ht="12.75" hidden="true" customHeight="false" outlineLevel="0" collapsed="false">
      <c r="A19774" s="197" t="s">
        <v>38889</v>
      </c>
      <c r="B19774" s="197"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197" t="s">
        <v>38890</v>
      </c>
      <c r="D19774" s="197" t="s">
        <v>38891</v>
      </c>
      <c r="E19774" s="197" t="s">
        <v>38892</v>
      </c>
      <c r="F19774" s="197" t="s">
        <v>38893</v>
      </c>
      <c r="I19774" s="197" t="s">
        <v>30</v>
      </c>
      <c r="J19774" s="197" t="n">
        <v>803.92</v>
      </c>
    </row>
    <row r="19775" customFormat="false" ht="12.75" hidden="true" customHeight="false" outlineLevel="0" collapsed="false">
      <c r="A19775" s="197" t="s">
        <v>38894</v>
      </c>
      <c r="B19775" s="197"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197" t="s">
        <v>38890</v>
      </c>
      <c r="D19775" s="197" t="s">
        <v>38891</v>
      </c>
      <c r="E19775" s="197" t="s">
        <v>38892</v>
      </c>
      <c r="F19775" s="197" t="s">
        <v>38893</v>
      </c>
      <c r="I19775" s="197" t="s">
        <v>30</v>
      </c>
      <c r="J19775" s="197" t="n">
        <v>801.46</v>
      </c>
    </row>
    <row r="19776" customFormat="false" ht="12.75" hidden="true" customHeight="false" outlineLevel="0" collapsed="false">
      <c r="A19776" s="197" t="s">
        <v>38895</v>
      </c>
      <c r="B19776" s="197" t="str">
        <f aca="false">C19776&amp;D19776&amp;E19776&amp;F19776&amp;G19776&amp;H19776</f>
        <v>CENTRAL DE ATENDIMENTO DE INTERCOMUNICACAO PARA CENTRO CIRURGICO,PARA ATE 06 LEITOS.FORNECIMENTO E COLOCACAO</v>
      </c>
      <c r="C19776" s="197" t="s">
        <v>38896</v>
      </c>
      <c r="D19776" s="197" t="s">
        <v>38897</v>
      </c>
      <c r="I19776" s="197" t="s">
        <v>30</v>
      </c>
      <c r="J19776" s="197" t="n">
        <v>415.67</v>
      </c>
    </row>
    <row r="19777" customFormat="false" ht="12.75" hidden="true" customHeight="false" outlineLevel="0" collapsed="false">
      <c r="A19777" s="197" t="s">
        <v>38898</v>
      </c>
      <c r="B19777" s="197" t="str">
        <f aca="false">C19777&amp;D19777&amp;E19777&amp;F19777&amp;G19777&amp;H19777</f>
        <v>CENTRAL DE ATENDIMENTO DE INTERCOMUNICACAO PARA CENTRO CIRURGICO,PARA ATE 06 LEITOS.FORNECIMENTO E COLOCACAO</v>
      </c>
      <c r="C19777" s="197" t="s">
        <v>38896</v>
      </c>
      <c r="D19777" s="197" t="s">
        <v>38897</v>
      </c>
      <c r="I19777" s="197" t="s">
        <v>30</v>
      </c>
      <c r="J19777" s="197" t="n">
        <v>413.21</v>
      </c>
    </row>
    <row r="19778" customFormat="false" ht="12.75" hidden="true" customHeight="false" outlineLevel="0" collapsed="false">
      <c r="A19778" s="197" t="s">
        <v>38899</v>
      </c>
      <c r="B19778" s="197" t="str">
        <f aca="false">C19778&amp;D19778&amp;E19778&amp;F19778&amp;G19778&amp;H19778</f>
        <v>CENTRAL DE ATENDIMENTO DE SINALIZACAO,MODELO CAS-5R,PARA ATENDIMENTO EM SALAS CIRURGICAS.FORNECIMENTO E COLOCACAO</v>
      </c>
      <c r="C19778" s="197" t="s">
        <v>38900</v>
      </c>
      <c r="D19778" s="197" t="s">
        <v>38901</v>
      </c>
      <c r="I19778" s="197" t="s">
        <v>30</v>
      </c>
      <c r="J19778" s="197" t="n">
        <v>476.77</v>
      </c>
    </row>
    <row r="19779" customFormat="false" ht="12.75" hidden="true" customHeight="false" outlineLevel="0" collapsed="false">
      <c r="A19779" s="197" t="s">
        <v>38902</v>
      </c>
      <c r="B19779" s="197" t="str">
        <f aca="false">C19779&amp;D19779&amp;E19779&amp;F19779&amp;G19779&amp;H19779</f>
        <v>CENTRAL DE ATENDIMENTO DE SINALIZACAO,MODELO CAS-5R,PARA ATENDIMENTO EM SALAS CIRURGICAS.FORNECIMENTO E COLOCACAO</v>
      </c>
      <c r="C19779" s="197" t="s">
        <v>38900</v>
      </c>
      <c r="D19779" s="197" t="s">
        <v>38901</v>
      </c>
      <c r="I19779" s="197" t="s">
        <v>30</v>
      </c>
      <c r="J19779" s="197" t="n">
        <v>474.31</v>
      </c>
    </row>
    <row r="19780" customFormat="false" ht="12.75" hidden="true" customHeight="false" outlineLevel="0" collapsed="false">
      <c r="A19780" s="197" t="s">
        <v>38903</v>
      </c>
      <c r="B19780" s="197"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197" t="s">
        <v>38904</v>
      </c>
      <c r="D19780" s="197" t="s">
        <v>38905</v>
      </c>
      <c r="E19780" s="197" t="s">
        <v>38906</v>
      </c>
      <c r="F19780" s="197" t="s">
        <v>38907</v>
      </c>
      <c r="G19780" s="197" t="s">
        <v>38908</v>
      </c>
      <c r="H19780" s="197" t="s">
        <v>38909</v>
      </c>
      <c r="I19780" s="197" t="s">
        <v>30</v>
      </c>
      <c r="J19780" s="197" t="n">
        <v>2184.57</v>
      </c>
    </row>
    <row r="19781" customFormat="false" ht="12.75" hidden="true" customHeight="false" outlineLevel="0" collapsed="false">
      <c r="A19781" s="197" t="s">
        <v>38910</v>
      </c>
      <c r="B19781" s="197"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197" t="s">
        <v>38904</v>
      </c>
      <c r="D19781" s="197" t="s">
        <v>38905</v>
      </c>
      <c r="E19781" s="197" t="s">
        <v>38906</v>
      </c>
      <c r="F19781" s="197" t="s">
        <v>38907</v>
      </c>
      <c r="G19781" s="197" t="s">
        <v>38908</v>
      </c>
      <c r="H19781" s="197" t="s">
        <v>38909</v>
      </c>
      <c r="I19781" s="197" t="s">
        <v>30</v>
      </c>
      <c r="J19781" s="197" t="n">
        <v>2129.99</v>
      </c>
    </row>
    <row r="19782" customFormat="false" ht="12.75" hidden="true" customHeight="false" outlineLevel="0" collapsed="false">
      <c r="A19782" s="197" t="s">
        <v>38911</v>
      </c>
      <c r="B19782" s="197"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197" t="s">
        <v>38904</v>
      </c>
      <c r="D19782" s="197" t="s">
        <v>38912</v>
      </c>
      <c r="E19782" s="197" t="s">
        <v>38913</v>
      </c>
      <c r="F19782" s="197" t="s">
        <v>38914</v>
      </c>
      <c r="G19782" s="197" t="s">
        <v>38915</v>
      </c>
      <c r="H19782" s="197" t="s">
        <v>38916</v>
      </c>
      <c r="I19782" s="197" t="s">
        <v>30</v>
      </c>
      <c r="J19782" s="197" t="n">
        <v>3008.29</v>
      </c>
    </row>
    <row r="19783" customFormat="false" ht="12.75" hidden="true" customHeight="false" outlineLevel="0" collapsed="false">
      <c r="A19783" s="197" t="s">
        <v>38917</v>
      </c>
      <c r="B19783" s="197"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197" t="s">
        <v>38904</v>
      </c>
      <c r="D19783" s="197" t="s">
        <v>38912</v>
      </c>
      <c r="E19783" s="197" t="s">
        <v>38913</v>
      </c>
      <c r="F19783" s="197" t="s">
        <v>38914</v>
      </c>
      <c r="G19783" s="197" t="s">
        <v>38915</v>
      </c>
      <c r="H19783" s="197" t="s">
        <v>38916</v>
      </c>
      <c r="I19783" s="197" t="s">
        <v>30</v>
      </c>
      <c r="J19783" s="197" t="n">
        <v>2953.71</v>
      </c>
    </row>
    <row r="19784" customFormat="false" ht="12.75" hidden="true" customHeight="false" outlineLevel="0" collapsed="false">
      <c r="A19784" s="197" t="s">
        <v>38918</v>
      </c>
      <c r="B19784" s="197"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197" t="s">
        <v>38919</v>
      </c>
      <c r="D19784" s="197" t="s">
        <v>38920</v>
      </c>
      <c r="E19784" s="197" t="s">
        <v>38921</v>
      </c>
      <c r="F19784" s="197" t="s">
        <v>38922</v>
      </c>
      <c r="I19784" s="197" t="s">
        <v>30</v>
      </c>
      <c r="J19784" s="197" t="n">
        <v>23418.49</v>
      </c>
    </row>
    <row r="19785" customFormat="false" ht="12.75" hidden="true" customHeight="false" outlineLevel="0" collapsed="false">
      <c r="A19785" s="197" t="s">
        <v>38923</v>
      </c>
      <c r="B19785" s="197"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197" t="s">
        <v>38919</v>
      </c>
      <c r="D19785" s="197" t="s">
        <v>38920</v>
      </c>
      <c r="E19785" s="197" t="s">
        <v>38921</v>
      </c>
      <c r="F19785" s="197" t="s">
        <v>38922</v>
      </c>
      <c r="I19785" s="197" t="s">
        <v>30</v>
      </c>
      <c r="J19785" s="197" t="n">
        <v>23416.03</v>
      </c>
    </row>
    <row r="19786" customFormat="false" ht="12.75" hidden="true" customHeight="false" outlineLevel="0" collapsed="false">
      <c r="A19786" s="197" t="s">
        <v>38924</v>
      </c>
      <c r="B19786" s="197"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197" t="s">
        <v>38925</v>
      </c>
      <c r="D19786" s="197" t="s">
        <v>38926</v>
      </c>
      <c r="E19786" s="197" t="s">
        <v>38927</v>
      </c>
      <c r="F19786" s="197" t="s">
        <v>38928</v>
      </c>
      <c r="I19786" s="197" t="s">
        <v>30</v>
      </c>
      <c r="J19786" s="197" t="n">
        <v>25218.49</v>
      </c>
    </row>
    <row r="19787" customFormat="false" ht="12.75" hidden="true" customHeight="false" outlineLevel="0" collapsed="false">
      <c r="A19787" s="197" t="s">
        <v>38929</v>
      </c>
      <c r="B19787" s="197"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197" t="s">
        <v>38925</v>
      </c>
      <c r="D19787" s="197" t="s">
        <v>38926</v>
      </c>
      <c r="E19787" s="197" t="s">
        <v>38927</v>
      </c>
      <c r="F19787" s="197" t="s">
        <v>38928</v>
      </c>
      <c r="I19787" s="197" t="s">
        <v>30</v>
      </c>
      <c r="J19787" s="197" t="n">
        <v>25216.03</v>
      </c>
    </row>
    <row r="19788" customFormat="false" ht="12.75" hidden="true" customHeight="false" outlineLevel="0" collapsed="false">
      <c r="A19788" s="197" t="s">
        <v>38930</v>
      </c>
      <c r="B19788" s="197"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197" t="s">
        <v>38931</v>
      </c>
      <c r="D19788" s="197" t="s">
        <v>38932</v>
      </c>
      <c r="E19788" s="197" t="s">
        <v>38927</v>
      </c>
      <c r="F19788" s="197" t="s">
        <v>38933</v>
      </c>
      <c r="I19788" s="197" t="s">
        <v>30</v>
      </c>
      <c r="J19788" s="197" t="n">
        <v>27318.49</v>
      </c>
    </row>
    <row r="19789" customFormat="false" ht="12.75" hidden="true" customHeight="false" outlineLevel="0" collapsed="false">
      <c r="A19789" s="197" t="s">
        <v>38934</v>
      </c>
      <c r="B19789" s="197"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197" t="s">
        <v>38931</v>
      </c>
      <c r="D19789" s="197" t="s">
        <v>38932</v>
      </c>
      <c r="E19789" s="197" t="s">
        <v>38927</v>
      </c>
      <c r="F19789" s="197" t="s">
        <v>38933</v>
      </c>
      <c r="I19789" s="197" t="s">
        <v>30</v>
      </c>
      <c r="J19789" s="197" t="n">
        <v>27316.03</v>
      </c>
    </row>
    <row r="19790" customFormat="false" ht="12.75" hidden="true" customHeight="false" outlineLevel="0" collapsed="false">
      <c r="A19790" s="197" t="s">
        <v>38935</v>
      </c>
      <c r="B19790" s="197"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197" t="s">
        <v>38931</v>
      </c>
      <c r="D19790" s="197" t="s">
        <v>38936</v>
      </c>
      <c r="E19790" s="197" t="s">
        <v>38927</v>
      </c>
      <c r="F19790" s="197" t="s">
        <v>38933</v>
      </c>
      <c r="I19790" s="197" t="s">
        <v>30</v>
      </c>
      <c r="J19790" s="197" t="n">
        <v>32718.49</v>
      </c>
    </row>
    <row r="19791" customFormat="false" ht="12.75" hidden="true" customHeight="false" outlineLevel="0" collapsed="false">
      <c r="A19791" s="197" t="s">
        <v>38937</v>
      </c>
      <c r="B19791" s="197"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197" t="s">
        <v>38931</v>
      </c>
      <c r="D19791" s="197" t="s">
        <v>38936</v>
      </c>
      <c r="E19791" s="197" t="s">
        <v>38927</v>
      </c>
      <c r="F19791" s="197" t="s">
        <v>38933</v>
      </c>
      <c r="I19791" s="197" t="s">
        <v>30</v>
      </c>
      <c r="J19791" s="197" t="n">
        <v>32716.03</v>
      </c>
    </row>
    <row r="19792" customFormat="false" ht="12.75" hidden="true" customHeight="false" outlineLevel="0" collapsed="false">
      <c r="A19792" s="197" t="s">
        <v>38938</v>
      </c>
      <c r="B19792" s="197"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197" t="s">
        <v>38931</v>
      </c>
      <c r="D19792" s="197" t="s">
        <v>38939</v>
      </c>
      <c r="E19792" s="197" t="s">
        <v>38927</v>
      </c>
      <c r="F19792" s="197" t="s">
        <v>38933</v>
      </c>
      <c r="I19792" s="197" t="s">
        <v>30</v>
      </c>
      <c r="J19792" s="197" t="n">
        <v>38318.49</v>
      </c>
    </row>
    <row r="19793" customFormat="false" ht="12.75" hidden="true" customHeight="false" outlineLevel="0" collapsed="false">
      <c r="A19793" s="197" t="s">
        <v>38940</v>
      </c>
      <c r="B19793" s="197"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197" t="s">
        <v>38931</v>
      </c>
      <c r="D19793" s="197" t="s">
        <v>38939</v>
      </c>
      <c r="E19793" s="197" t="s">
        <v>38927</v>
      </c>
      <c r="F19793" s="197" t="s">
        <v>38933</v>
      </c>
      <c r="I19793" s="197" t="s">
        <v>30</v>
      </c>
      <c r="J19793" s="197" t="n">
        <v>38316.03</v>
      </c>
    </row>
    <row r="19794" customFormat="false" ht="12.75" hidden="true" customHeight="false" outlineLevel="0" collapsed="false">
      <c r="A19794" s="197" t="s">
        <v>38941</v>
      </c>
      <c r="B19794" s="197"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197" t="s">
        <v>38931</v>
      </c>
      <c r="D19794" s="197" t="s">
        <v>38942</v>
      </c>
      <c r="E19794" s="197" t="s">
        <v>38927</v>
      </c>
      <c r="F19794" s="197" t="s">
        <v>38933</v>
      </c>
      <c r="I19794" s="197" t="s">
        <v>30</v>
      </c>
      <c r="J19794" s="197" t="n">
        <v>40218.49</v>
      </c>
    </row>
    <row r="19795" customFormat="false" ht="12.75" hidden="true" customHeight="false" outlineLevel="0" collapsed="false">
      <c r="A19795" s="197" t="s">
        <v>38943</v>
      </c>
      <c r="B19795" s="197"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197" t="s">
        <v>38931</v>
      </c>
      <c r="D19795" s="197" t="s">
        <v>38942</v>
      </c>
      <c r="E19795" s="197" t="s">
        <v>38927</v>
      </c>
      <c r="F19795" s="197" t="s">
        <v>38933</v>
      </c>
      <c r="I19795" s="197" t="s">
        <v>30</v>
      </c>
      <c r="J19795" s="197" t="n">
        <v>40216.03</v>
      </c>
    </row>
    <row r="19796" customFormat="false" ht="12.75" hidden="true" customHeight="false" outlineLevel="0" collapsed="false">
      <c r="A19796" s="197" t="s">
        <v>38944</v>
      </c>
      <c r="B19796" s="197"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197" t="s">
        <v>38931</v>
      </c>
      <c r="D19796" s="197" t="s">
        <v>38945</v>
      </c>
      <c r="E19796" s="197" t="s">
        <v>38927</v>
      </c>
      <c r="F19796" s="197" t="s">
        <v>38933</v>
      </c>
      <c r="I19796" s="197" t="s">
        <v>30</v>
      </c>
      <c r="J19796" s="197" t="n">
        <v>53918.49</v>
      </c>
    </row>
    <row r="19797" customFormat="false" ht="12.75" hidden="true" customHeight="false" outlineLevel="0" collapsed="false">
      <c r="A19797" s="197" t="s">
        <v>38946</v>
      </c>
      <c r="B19797" s="197"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197" t="s">
        <v>38931</v>
      </c>
      <c r="D19797" s="197" t="s">
        <v>38945</v>
      </c>
      <c r="E19797" s="197" t="s">
        <v>38927</v>
      </c>
      <c r="F19797" s="197" t="s">
        <v>38933</v>
      </c>
      <c r="I19797" s="197" t="s">
        <v>30</v>
      </c>
      <c r="J19797" s="197" t="n">
        <v>53916.03</v>
      </c>
    </row>
    <row r="19798" customFormat="false" ht="12.75" hidden="true" customHeight="false" outlineLevel="0" collapsed="false">
      <c r="A19798" s="197" t="s">
        <v>38947</v>
      </c>
      <c r="B19798" s="197"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197" t="s">
        <v>38931</v>
      </c>
      <c r="D19798" s="197" t="s">
        <v>38948</v>
      </c>
      <c r="E19798" s="197" t="s">
        <v>38927</v>
      </c>
      <c r="F19798" s="197" t="s">
        <v>38933</v>
      </c>
      <c r="I19798" s="197" t="s">
        <v>30</v>
      </c>
      <c r="J19798" s="197" t="n">
        <v>71318.49</v>
      </c>
    </row>
    <row r="19799" customFormat="false" ht="12.75" hidden="true" customHeight="false" outlineLevel="0" collapsed="false">
      <c r="A19799" s="197" t="s">
        <v>38949</v>
      </c>
      <c r="B19799" s="197"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197" t="s">
        <v>38931</v>
      </c>
      <c r="D19799" s="197" t="s">
        <v>38948</v>
      </c>
      <c r="E19799" s="197" t="s">
        <v>38927</v>
      </c>
      <c r="F19799" s="197" t="s">
        <v>38933</v>
      </c>
      <c r="I19799" s="197" t="s">
        <v>30</v>
      </c>
      <c r="J19799" s="197" t="n">
        <v>71316.03</v>
      </c>
    </row>
    <row r="19800" customFormat="false" ht="12.75" hidden="true" customHeight="false" outlineLevel="0" collapsed="false">
      <c r="A19800" s="197" t="s">
        <v>38950</v>
      </c>
      <c r="B19800" s="197"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197" t="s">
        <v>38931</v>
      </c>
      <c r="D19800" s="197" t="s">
        <v>38951</v>
      </c>
      <c r="E19800" s="197" t="s">
        <v>38927</v>
      </c>
      <c r="F19800" s="197" t="s">
        <v>38933</v>
      </c>
      <c r="I19800" s="197" t="s">
        <v>30</v>
      </c>
      <c r="J19800" s="197" t="n">
        <v>108918.49</v>
      </c>
    </row>
    <row r="19801" customFormat="false" ht="12.75" hidden="true" customHeight="false" outlineLevel="0" collapsed="false">
      <c r="A19801" s="197" t="s">
        <v>38952</v>
      </c>
      <c r="B19801" s="197"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197" t="s">
        <v>38931</v>
      </c>
      <c r="D19801" s="197" t="s">
        <v>38951</v>
      </c>
      <c r="E19801" s="197" t="s">
        <v>38927</v>
      </c>
      <c r="F19801" s="197" t="s">
        <v>38933</v>
      </c>
      <c r="I19801" s="197" t="s">
        <v>30</v>
      </c>
      <c r="J19801" s="197" t="n">
        <v>108916.03</v>
      </c>
    </row>
    <row r="19802" customFormat="false" ht="12.75" hidden="true" customHeight="false" outlineLevel="0" collapsed="false">
      <c r="A19802" s="197" t="s">
        <v>38953</v>
      </c>
      <c r="B19802" s="197"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197" t="s">
        <v>38931</v>
      </c>
      <c r="D19802" s="197" t="s">
        <v>38954</v>
      </c>
      <c r="E19802" s="197" t="s">
        <v>38955</v>
      </c>
      <c r="F19802" s="197" t="s">
        <v>38933</v>
      </c>
      <c r="I19802" s="197" t="s">
        <v>30</v>
      </c>
      <c r="J19802" s="197" t="n">
        <v>31918.49</v>
      </c>
    </row>
    <row r="19803" customFormat="false" ht="12.75" hidden="true" customHeight="false" outlineLevel="0" collapsed="false">
      <c r="A19803" s="197" t="s">
        <v>38956</v>
      </c>
      <c r="B19803" s="197"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197" t="s">
        <v>38931</v>
      </c>
      <c r="D19803" s="197" t="s">
        <v>38954</v>
      </c>
      <c r="E19803" s="197" t="s">
        <v>38955</v>
      </c>
      <c r="F19803" s="197" t="s">
        <v>38933</v>
      </c>
      <c r="I19803" s="197" t="s">
        <v>30</v>
      </c>
      <c r="J19803" s="197" t="n">
        <v>31916.03</v>
      </c>
    </row>
    <row r="19804" customFormat="false" ht="12.75" hidden="true" customHeight="false" outlineLevel="0" collapsed="false">
      <c r="A19804" s="197" t="s">
        <v>38957</v>
      </c>
      <c r="B19804" s="197"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197" t="s">
        <v>38931</v>
      </c>
      <c r="D19804" s="197" t="s">
        <v>38932</v>
      </c>
      <c r="E19804" s="197" t="s">
        <v>38955</v>
      </c>
      <c r="F19804" s="197" t="s">
        <v>38933</v>
      </c>
      <c r="I19804" s="197" t="s">
        <v>30</v>
      </c>
      <c r="J19804" s="197" t="n">
        <v>28918.49</v>
      </c>
    </row>
    <row r="19805" customFormat="false" ht="12.75" hidden="true" customHeight="false" outlineLevel="0" collapsed="false">
      <c r="A19805" s="197" t="s">
        <v>38958</v>
      </c>
      <c r="B19805" s="197"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197" t="s">
        <v>38931</v>
      </c>
      <c r="D19805" s="197" t="s">
        <v>38932</v>
      </c>
      <c r="E19805" s="197" t="s">
        <v>38955</v>
      </c>
      <c r="F19805" s="197" t="s">
        <v>38933</v>
      </c>
      <c r="I19805" s="197" t="s">
        <v>30</v>
      </c>
      <c r="J19805" s="197" t="n">
        <v>28916.03</v>
      </c>
    </row>
    <row r="19806" customFormat="false" ht="12.75" hidden="true" customHeight="false" outlineLevel="0" collapsed="false">
      <c r="A19806" s="197" t="s">
        <v>38959</v>
      </c>
      <c r="B19806" s="197"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197" t="s">
        <v>38931</v>
      </c>
      <c r="D19806" s="197" t="s">
        <v>38936</v>
      </c>
      <c r="E19806" s="197" t="s">
        <v>38955</v>
      </c>
      <c r="F19806" s="197" t="s">
        <v>38933</v>
      </c>
      <c r="I19806" s="197" t="s">
        <v>30</v>
      </c>
      <c r="J19806" s="197" t="n">
        <v>38918.49</v>
      </c>
    </row>
    <row r="19807" customFormat="false" ht="12.75" hidden="true" customHeight="false" outlineLevel="0" collapsed="false">
      <c r="A19807" s="197" t="s">
        <v>38960</v>
      </c>
      <c r="B19807" s="197"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197" t="s">
        <v>38931</v>
      </c>
      <c r="D19807" s="197" t="s">
        <v>38936</v>
      </c>
      <c r="E19807" s="197" t="s">
        <v>38955</v>
      </c>
      <c r="F19807" s="197" t="s">
        <v>38933</v>
      </c>
      <c r="I19807" s="197" t="s">
        <v>30</v>
      </c>
      <c r="J19807" s="197" t="n">
        <v>38916.03</v>
      </c>
    </row>
    <row r="19808" customFormat="false" ht="12.75" hidden="true" customHeight="false" outlineLevel="0" collapsed="false">
      <c r="A19808" s="197" t="s">
        <v>38961</v>
      </c>
      <c r="B19808" s="197"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197" t="s">
        <v>38931</v>
      </c>
      <c r="D19808" s="197" t="s">
        <v>38939</v>
      </c>
      <c r="E19808" s="197" t="s">
        <v>38955</v>
      </c>
      <c r="F19808" s="197" t="s">
        <v>38933</v>
      </c>
      <c r="I19808" s="197" t="s">
        <v>30</v>
      </c>
      <c r="J19808" s="197" t="n">
        <v>43918.49</v>
      </c>
    </row>
    <row r="19809" customFormat="false" ht="12.75" hidden="true" customHeight="false" outlineLevel="0" collapsed="false">
      <c r="A19809" s="197" t="s">
        <v>38962</v>
      </c>
      <c r="B19809" s="197"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197" t="s">
        <v>38931</v>
      </c>
      <c r="D19809" s="197" t="s">
        <v>38939</v>
      </c>
      <c r="E19809" s="197" t="s">
        <v>38955</v>
      </c>
      <c r="F19809" s="197" t="s">
        <v>38933</v>
      </c>
      <c r="I19809" s="197" t="s">
        <v>30</v>
      </c>
      <c r="J19809" s="197" t="n">
        <v>43916.03</v>
      </c>
    </row>
    <row r="19810" customFormat="false" ht="12.75" hidden="true" customHeight="false" outlineLevel="0" collapsed="false">
      <c r="A19810" s="197" t="s">
        <v>38963</v>
      </c>
      <c r="B19810" s="197"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197" t="s">
        <v>38931</v>
      </c>
      <c r="D19810" s="197" t="s">
        <v>38942</v>
      </c>
      <c r="E19810" s="197" t="s">
        <v>38955</v>
      </c>
      <c r="F19810" s="197" t="s">
        <v>38933</v>
      </c>
      <c r="I19810" s="197" t="s">
        <v>30</v>
      </c>
      <c r="J19810" s="197" t="n">
        <v>47218.49</v>
      </c>
    </row>
    <row r="19811" customFormat="false" ht="12.75" hidden="true" customHeight="false" outlineLevel="0" collapsed="false">
      <c r="A19811" s="197" t="s">
        <v>38964</v>
      </c>
      <c r="B19811" s="197"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197" t="s">
        <v>38931</v>
      </c>
      <c r="D19811" s="197" t="s">
        <v>38942</v>
      </c>
      <c r="E19811" s="197" t="s">
        <v>38955</v>
      </c>
      <c r="F19811" s="197" t="s">
        <v>38933</v>
      </c>
      <c r="I19811" s="197" t="s">
        <v>30</v>
      </c>
      <c r="J19811" s="197" t="n">
        <v>47216.03</v>
      </c>
    </row>
    <row r="19812" customFormat="false" ht="12.75" hidden="true" customHeight="false" outlineLevel="0" collapsed="false">
      <c r="A19812" s="197" t="s">
        <v>38965</v>
      </c>
      <c r="B19812" s="197"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197" t="s">
        <v>38931</v>
      </c>
      <c r="D19812" s="197" t="s">
        <v>38945</v>
      </c>
      <c r="E19812" s="197" t="s">
        <v>38955</v>
      </c>
      <c r="F19812" s="197" t="s">
        <v>38933</v>
      </c>
      <c r="I19812" s="197" t="s">
        <v>30</v>
      </c>
      <c r="J19812" s="197" t="n">
        <v>66418.49</v>
      </c>
    </row>
    <row r="19813" customFormat="false" ht="12.75" hidden="true" customHeight="false" outlineLevel="0" collapsed="false">
      <c r="A19813" s="197" t="s">
        <v>38966</v>
      </c>
      <c r="B19813" s="197"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197" t="s">
        <v>38931</v>
      </c>
      <c r="D19813" s="197" t="s">
        <v>38945</v>
      </c>
      <c r="E19813" s="197" t="s">
        <v>38955</v>
      </c>
      <c r="F19813" s="197" t="s">
        <v>38933</v>
      </c>
      <c r="I19813" s="197" t="s">
        <v>30</v>
      </c>
      <c r="J19813" s="197" t="n">
        <v>66416.03</v>
      </c>
    </row>
    <row r="19814" customFormat="false" ht="12.75" hidden="true" customHeight="false" outlineLevel="0" collapsed="false">
      <c r="A19814" s="197" t="s">
        <v>38967</v>
      </c>
      <c r="B19814" s="197"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197" t="s">
        <v>38931</v>
      </c>
      <c r="D19814" s="197" t="s">
        <v>38948</v>
      </c>
      <c r="E19814" s="197" t="s">
        <v>38955</v>
      </c>
      <c r="F19814" s="197" t="s">
        <v>38933</v>
      </c>
      <c r="I19814" s="197" t="s">
        <v>30</v>
      </c>
      <c r="J19814" s="197" t="n">
        <v>85718.49</v>
      </c>
    </row>
    <row r="19815" customFormat="false" ht="12.75" hidden="true" customHeight="false" outlineLevel="0" collapsed="false">
      <c r="A19815" s="197" t="s">
        <v>38968</v>
      </c>
      <c r="B19815" s="197"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197" t="s">
        <v>38931</v>
      </c>
      <c r="D19815" s="197" t="s">
        <v>38948</v>
      </c>
      <c r="E19815" s="197" t="s">
        <v>38955</v>
      </c>
      <c r="F19815" s="197" t="s">
        <v>38933</v>
      </c>
      <c r="I19815" s="197" t="s">
        <v>30</v>
      </c>
      <c r="J19815" s="197" t="n">
        <v>85716.03</v>
      </c>
    </row>
    <row r="19816" customFormat="false" ht="12.75" hidden="true" customHeight="false" outlineLevel="0" collapsed="false">
      <c r="A19816" s="197" t="s">
        <v>38969</v>
      </c>
      <c r="B19816" s="197"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197" t="s">
        <v>38931</v>
      </c>
      <c r="D19816" s="197" t="s">
        <v>38951</v>
      </c>
      <c r="E19816" s="197" t="s">
        <v>38955</v>
      </c>
      <c r="F19816" s="197" t="s">
        <v>38933</v>
      </c>
      <c r="I19816" s="197" t="s">
        <v>30</v>
      </c>
      <c r="J19816" s="197" t="n">
        <v>130818.49</v>
      </c>
    </row>
    <row r="19817" customFormat="false" ht="12.75" hidden="true" customHeight="false" outlineLevel="0" collapsed="false">
      <c r="A19817" s="197" t="s">
        <v>38970</v>
      </c>
      <c r="B19817" s="197"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197" t="s">
        <v>38931</v>
      </c>
      <c r="D19817" s="197" t="s">
        <v>38951</v>
      </c>
      <c r="E19817" s="197" t="s">
        <v>38955</v>
      </c>
      <c r="F19817" s="197" t="s">
        <v>38933</v>
      </c>
      <c r="I19817" s="197" t="s">
        <v>30</v>
      </c>
      <c r="J19817" s="197" t="n">
        <v>130816.03</v>
      </c>
    </row>
    <row r="19818" customFormat="false" ht="12.75" hidden="true" customHeight="false" outlineLevel="0" collapsed="false">
      <c r="A19818" s="197" t="s">
        <v>38971</v>
      </c>
      <c r="B19818" s="197"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197" t="s">
        <v>38931</v>
      </c>
      <c r="D19818" s="197" t="s">
        <v>38972</v>
      </c>
      <c r="E19818" s="197" t="s">
        <v>38973</v>
      </c>
      <c r="F19818" s="197" t="s">
        <v>38974</v>
      </c>
      <c r="I19818" s="197" t="s">
        <v>30</v>
      </c>
      <c r="J19818" s="197" t="n">
        <v>28518.49</v>
      </c>
    </row>
    <row r="19819" customFormat="false" ht="12.75" hidden="true" customHeight="false" outlineLevel="0" collapsed="false">
      <c r="A19819" s="197" t="s">
        <v>38975</v>
      </c>
      <c r="B19819" s="197"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197" t="s">
        <v>38931</v>
      </c>
      <c r="D19819" s="197" t="s">
        <v>38972</v>
      </c>
      <c r="E19819" s="197" t="s">
        <v>38973</v>
      </c>
      <c r="F19819" s="197" t="s">
        <v>38974</v>
      </c>
      <c r="I19819" s="197" t="s">
        <v>30</v>
      </c>
      <c r="J19819" s="197" t="n">
        <v>28516.03</v>
      </c>
    </row>
    <row r="19820" customFormat="false" ht="12.75" hidden="true" customHeight="false" outlineLevel="0" collapsed="false">
      <c r="A19820" s="197" t="s">
        <v>38976</v>
      </c>
      <c r="B19820" s="197" t="str">
        <f aca="false">C19820&amp;D19820&amp;E19820&amp;F19820&amp;G19820&amp;H19820</f>
        <v>VOLTIMETRO SELETOR,PARA QUADROS ELETRICOS COM LINHAS TRIFASICAS,ESCALA 0-300V.FORNECIMENTO</v>
      </c>
      <c r="C19820" s="197" t="s">
        <v>38977</v>
      </c>
      <c r="D19820" s="197" t="s">
        <v>38978</v>
      </c>
      <c r="I19820" s="197" t="s">
        <v>30</v>
      </c>
      <c r="J19820" s="197" t="n">
        <v>265.77</v>
      </c>
    </row>
    <row r="19821" customFormat="false" ht="12.75" hidden="true" customHeight="false" outlineLevel="0" collapsed="false">
      <c r="A19821" s="197" t="s">
        <v>38979</v>
      </c>
      <c r="B19821" s="197" t="str">
        <f aca="false">C19821&amp;D19821&amp;E19821&amp;F19821&amp;G19821&amp;H19821</f>
        <v>VOLTIMETRO SELETOR,PARA QUADROS ELETRICOS COM LINHAS TRIFASICAS,ESCALA 0-300V.FORNECIMENTO</v>
      </c>
      <c r="C19821" s="197" t="s">
        <v>38977</v>
      </c>
      <c r="D19821" s="197" t="s">
        <v>38978</v>
      </c>
      <c r="I19821" s="197" t="s">
        <v>30</v>
      </c>
      <c r="J19821" s="197" t="n">
        <v>265.77</v>
      </c>
    </row>
    <row r="19822" customFormat="false" ht="12.75" hidden="true" customHeight="false" outlineLevel="0" collapsed="false">
      <c r="A19822" s="197" t="s">
        <v>38980</v>
      </c>
      <c r="B19822" s="197" t="str">
        <f aca="false">C19822&amp;D19822&amp;E19822&amp;F19822&amp;G19822&amp;H19822</f>
        <v>VOLTIMETRO SELETOR,PARA QUADROS ELETRICOS COM LINHAS TRIFASICAS,ESCALA 0-500V.FORNECIMENTO</v>
      </c>
      <c r="C19822" s="197" t="s">
        <v>38977</v>
      </c>
      <c r="D19822" s="197" t="s">
        <v>38981</v>
      </c>
      <c r="I19822" s="197" t="s">
        <v>30</v>
      </c>
      <c r="J19822" s="197" t="n">
        <v>277.84</v>
      </c>
    </row>
    <row r="19823" customFormat="false" ht="12.75" hidden="true" customHeight="false" outlineLevel="0" collapsed="false">
      <c r="A19823" s="197" t="s">
        <v>38982</v>
      </c>
      <c r="B19823" s="197" t="str">
        <f aca="false">C19823&amp;D19823&amp;E19823&amp;F19823&amp;G19823&amp;H19823</f>
        <v>VOLTIMETRO SELETOR,PARA QUADROS ELETRICOS COM LINHAS TRIFASICAS,ESCALA 0-500V.FORNECIMENTO</v>
      </c>
      <c r="C19823" s="197" t="s">
        <v>38977</v>
      </c>
      <c r="D19823" s="197" t="s">
        <v>38981</v>
      </c>
      <c r="I19823" s="197" t="s">
        <v>30</v>
      </c>
      <c r="J19823" s="197" t="n">
        <v>277.84</v>
      </c>
    </row>
    <row r="19824" customFormat="false" ht="12.75" hidden="true" customHeight="false" outlineLevel="0" collapsed="false">
      <c r="A19824" s="197" t="s">
        <v>38983</v>
      </c>
      <c r="B19824" s="197" t="str">
        <f aca="false">C19824&amp;D19824&amp;E19824&amp;F19824&amp;G19824&amp;H19824</f>
        <v>AMPERIMETRO SELETOR,PARA QUADROS ELETRICOS COM LINHAS TRIFASICAS,ESCALA 0-100A.FORNECIMENTO</v>
      </c>
      <c r="C19824" s="197" t="s">
        <v>38984</v>
      </c>
      <c r="D19824" s="197" t="s">
        <v>38985</v>
      </c>
      <c r="I19824" s="197" t="s">
        <v>30</v>
      </c>
      <c r="J19824" s="197" t="n">
        <v>320</v>
      </c>
    </row>
    <row r="19825" customFormat="false" ht="12.75" hidden="true" customHeight="false" outlineLevel="0" collapsed="false">
      <c r="A19825" s="197" t="s">
        <v>38986</v>
      </c>
      <c r="B19825" s="197" t="str">
        <f aca="false">C19825&amp;D19825&amp;E19825&amp;F19825&amp;G19825&amp;H19825</f>
        <v>AMPERIMETRO SELETOR,PARA QUADROS ELETRICOS COM LINHAS TRIFASICAS,ESCALA 0-100A.FORNECIMENTO</v>
      </c>
      <c r="C19825" s="197" t="s">
        <v>38984</v>
      </c>
      <c r="D19825" s="197" t="s">
        <v>38985</v>
      </c>
      <c r="I19825" s="197" t="s">
        <v>30</v>
      </c>
      <c r="J19825" s="197" t="n">
        <v>320</v>
      </c>
    </row>
    <row r="19826" customFormat="false" ht="12.75" hidden="true" customHeight="false" outlineLevel="0" collapsed="false">
      <c r="A19826" s="197" t="s">
        <v>38987</v>
      </c>
      <c r="B19826" s="197" t="str">
        <f aca="false">C19826&amp;D19826&amp;E19826&amp;F19826&amp;G19826&amp;H19826</f>
        <v>AMPERIMETRO SELETOR,PARA QUADROS ELETRICOS COM LINHAS TRIFASICAS,ESCALA 0-200A.FORNECIMENTO</v>
      </c>
      <c r="C19826" s="197" t="s">
        <v>38984</v>
      </c>
      <c r="D19826" s="197" t="s">
        <v>38988</v>
      </c>
      <c r="I19826" s="197" t="s">
        <v>30</v>
      </c>
      <c r="J19826" s="197" t="n">
        <v>320</v>
      </c>
    </row>
    <row r="19827" customFormat="false" ht="12.75" hidden="true" customHeight="false" outlineLevel="0" collapsed="false">
      <c r="A19827" s="197" t="s">
        <v>38989</v>
      </c>
      <c r="B19827" s="197" t="str">
        <f aca="false">C19827&amp;D19827&amp;E19827&amp;F19827&amp;G19827&amp;H19827</f>
        <v>AMPERIMETRO SELETOR,PARA QUADROS ELETRICOS COM LINHAS TRIFASICAS,ESCALA 0-200A.FORNECIMENTO</v>
      </c>
      <c r="C19827" s="197" t="s">
        <v>38984</v>
      </c>
      <c r="D19827" s="197" t="s">
        <v>38988</v>
      </c>
      <c r="I19827" s="197" t="s">
        <v>30</v>
      </c>
      <c r="J19827" s="197" t="n">
        <v>320</v>
      </c>
    </row>
    <row r="19828" customFormat="false" ht="12.75" hidden="true" customHeight="false" outlineLevel="0" collapsed="false">
      <c r="A19828" s="197" t="s">
        <v>38990</v>
      </c>
      <c r="B19828" s="197" t="str">
        <f aca="false">C19828&amp;D19828&amp;E19828&amp;F19828&amp;G19828&amp;H19828</f>
        <v>AMPERIMETRO SELETOR,PARA QUADROS ELETRICOS COM LINHAS TRIFASICAS,ESCALA 0-300A.FORNECIMENTO</v>
      </c>
      <c r="C19828" s="197" t="s">
        <v>38984</v>
      </c>
      <c r="D19828" s="197" t="s">
        <v>38991</v>
      </c>
      <c r="I19828" s="197" t="s">
        <v>30</v>
      </c>
      <c r="J19828" s="197" t="n">
        <v>320</v>
      </c>
    </row>
    <row r="19829" customFormat="false" ht="12.75" hidden="true" customHeight="false" outlineLevel="0" collapsed="false">
      <c r="A19829" s="197" t="s">
        <v>38992</v>
      </c>
      <c r="B19829" s="197" t="str">
        <f aca="false">C19829&amp;D19829&amp;E19829&amp;F19829&amp;G19829&amp;H19829</f>
        <v>AMPERIMETRO SELETOR,PARA QUADROS ELETRICOS COM LINHAS TRIFASICAS,ESCALA 0-300A.FORNECIMENTO</v>
      </c>
      <c r="C19829" s="197" t="s">
        <v>38984</v>
      </c>
      <c r="D19829" s="197" t="s">
        <v>38991</v>
      </c>
      <c r="I19829" s="197" t="s">
        <v>30</v>
      </c>
      <c r="J19829" s="197" t="n">
        <v>320</v>
      </c>
    </row>
    <row r="19830" customFormat="false" ht="12.75" hidden="true" customHeight="false" outlineLevel="0" collapsed="false">
      <c r="A19830" s="197" t="s">
        <v>38993</v>
      </c>
      <c r="B19830" s="197" t="str">
        <f aca="false">C19830&amp;D19830&amp;E19830&amp;F19830&amp;G19830&amp;H19830</f>
        <v>AMPERIMETRO SELETOR,PARA QUADROS ELETRICOS COM LINHAS TRIFASICAS,ESCALA 0-500A.FORNECIMENTO</v>
      </c>
      <c r="C19830" s="197" t="s">
        <v>38984</v>
      </c>
      <c r="D19830" s="197" t="s">
        <v>38994</v>
      </c>
      <c r="I19830" s="197" t="s">
        <v>30</v>
      </c>
      <c r="J19830" s="197" t="n">
        <v>320</v>
      </c>
    </row>
    <row r="19831" customFormat="false" ht="12.75" hidden="true" customHeight="false" outlineLevel="0" collapsed="false">
      <c r="A19831" s="197" t="s">
        <v>38995</v>
      </c>
      <c r="B19831" s="197" t="str">
        <f aca="false">C19831&amp;D19831&amp;E19831&amp;F19831&amp;G19831&amp;H19831</f>
        <v>AMPERIMETRO SELETOR,PARA QUADROS ELETRICOS COM LINHAS TRIFASICAS,ESCALA 0-500A.FORNECIMENTO</v>
      </c>
      <c r="C19831" s="197" t="s">
        <v>38984</v>
      </c>
      <c r="D19831" s="197" t="s">
        <v>38994</v>
      </c>
      <c r="I19831" s="197" t="s">
        <v>30</v>
      </c>
      <c r="J19831" s="197" t="n">
        <v>320</v>
      </c>
    </row>
    <row r="19832" customFormat="false" ht="12.75" hidden="true" customHeight="false" outlineLevel="0" collapsed="false">
      <c r="A19832" s="197" t="s">
        <v>38996</v>
      </c>
      <c r="B19832" s="197" t="str">
        <f aca="false">C19832&amp;D19832&amp;E19832&amp;F19832&amp;G19832&amp;H19832</f>
        <v>AMPERIMETRO SELETOR,PARA QUADROS ELETRICOS COM LINHAS TRIFASICAS,ESCALA 0-1000A.FORNECIMENTO</v>
      </c>
      <c r="C19832" s="197" t="s">
        <v>38984</v>
      </c>
      <c r="D19832" s="197" t="s">
        <v>38997</v>
      </c>
      <c r="I19832" s="197" t="s">
        <v>30</v>
      </c>
      <c r="J19832" s="197" t="n">
        <v>320</v>
      </c>
    </row>
    <row r="19833" customFormat="false" ht="12.75" hidden="true" customHeight="false" outlineLevel="0" collapsed="false">
      <c r="A19833" s="197" t="s">
        <v>38998</v>
      </c>
      <c r="B19833" s="197" t="str">
        <f aca="false">C19833&amp;D19833&amp;E19833&amp;F19833&amp;G19833&amp;H19833</f>
        <v>AMPERIMETRO SELETOR,PARA QUADROS ELETRICOS COM LINHAS TRIFASICAS,ESCALA 0-1000A.FORNECIMENTO</v>
      </c>
      <c r="C19833" s="197" t="s">
        <v>38984</v>
      </c>
      <c r="D19833" s="197" t="s">
        <v>38997</v>
      </c>
      <c r="I19833" s="197" t="s">
        <v>30</v>
      </c>
      <c r="J19833" s="197" t="n">
        <v>320</v>
      </c>
    </row>
    <row r="19834" customFormat="false" ht="12.75" hidden="true" customHeight="false" outlineLevel="0" collapsed="false">
      <c r="A19834" s="197" t="s">
        <v>38999</v>
      </c>
      <c r="B19834" s="197" t="str">
        <f aca="false">C19834&amp;D19834&amp;E19834&amp;F19834&amp;G19834&amp;H19834</f>
        <v>AMPERIMETRO SELETOR,PARA QUADROS ELETRICOS COM LINHAS TRIFASICAS,ESCALA 0-2000A.FORNECIMENTO</v>
      </c>
      <c r="C19834" s="197" t="s">
        <v>38984</v>
      </c>
      <c r="D19834" s="197" t="s">
        <v>39000</v>
      </c>
      <c r="I19834" s="197" t="s">
        <v>30</v>
      </c>
      <c r="J19834" s="197" t="n">
        <v>320</v>
      </c>
    </row>
    <row r="19835" customFormat="false" ht="12.75" hidden="true" customHeight="false" outlineLevel="0" collapsed="false">
      <c r="A19835" s="197" t="s">
        <v>39001</v>
      </c>
      <c r="B19835" s="197" t="str">
        <f aca="false">C19835&amp;D19835&amp;E19835&amp;F19835&amp;G19835&amp;H19835</f>
        <v>AMPERIMETRO SELETOR,PARA QUADROS ELETRICOS COM LINHAS TRIFASICAS,ESCALA 0-2000A.FORNECIMENTO</v>
      </c>
      <c r="C19835" s="197" t="s">
        <v>38984</v>
      </c>
      <c r="D19835" s="197" t="s">
        <v>39000</v>
      </c>
      <c r="I19835" s="197" t="s">
        <v>30</v>
      </c>
      <c r="J19835" s="197" t="n">
        <v>320</v>
      </c>
    </row>
    <row r="19836" customFormat="false" ht="12.75" hidden="true" customHeight="false" outlineLevel="0" collapsed="false">
      <c r="A19836" s="197" t="s">
        <v>39002</v>
      </c>
      <c r="B19836" s="197" t="str">
        <f aca="false">C19836&amp;D19836&amp;E19836&amp;F19836&amp;G19836&amp;H19836</f>
        <v>PRATELEIRA DE MARMORE BRANCO CLASSICO,COM 30CM DE LARGURA E2CM DE ESPESSURA,SOBRE CONSOLO DE FERRO.FORNECIMENTO E COLOCACAO</v>
      </c>
      <c r="C19836" s="197" t="s">
        <v>39003</v>
      </c>
      <c r="D19836" s="197" t="s">
        <v>39004</v>
      </c>
      <c r="E19836" s="197" t="s">
        <v>7366</v>
      </c>
      <c r="I19836" s="197" t="s">
        <v>338</v>
      </c>
      <c r="J19836" s="197" t="n">
        <v>108.29</v>
      </c>
    </row>
    <row r="19837" customFormat="false" ht="12.75" hidden="true" customHeight="false" outlineLevel="0" collapsed="false">
      <c r="A19837" s="197" t="s">
        <v>39005</v>
      </c>
      <c r="B19837" s="197" t="str">
        <f aca="false">C19837&amp;D19837&amp;E19837&amp;F19837&amp;G19837&amp;H19837</f>
        <v>PRATELEIRA DE MARMORE BRANCO CLASSICO,COM 30CM DE LARGURA E2CM DE ESPESSURA,SOBRE CONSOLO DE FERRO.FORNECIMENTO E COLOCACAO</v>
      </c>
      <c r="C19837" s="197" t="s">
        <v>39003</v>
      </c>
      <c r="D19837" s="197" t="s">
        <v>39004</v>
      </c>
      <c r="E19837" s="197" t="s">
        <v>7366</v>
      </c>
      <c r="I19837" s="197" t="s">
        <v>338</v>
      </c>
      <c r="J19837" s="197" t="n">
        <v>105.83</v>
      </c>
    </row>
    <row r="19838" customFormat="false" ht="12.75" hidden="true" customHeight="false" outlineLevel="0" collapsed="false">
      <c r="A19838" s="197" t="s">
        <v>39006</v>
      </c>
      <c r="B19838" s="197" t="str">
        <f aca="false">C19838&amp;D19838&amp;E19838&amp;F19838&amp;G19838&amp;H19838</f>
        <v>CONSOLE DE MARMORE BRANCO CLASSICO,EM CANTONEIRA,MEDINDO 30X30X2CM,PARA DEPOSITO DE AGUA POTAVEL.FORNECIMENTO E COLOCACAO</v>
      </c>
      <c r="C19838" s="197" t="s">
        <v>39007</v>
      </c>
      <c r="D19838" s="197" t="s">
        <v>39008</v>
      </c>
      <c r="E19838" s="197" t="s">
        <v>4378</v>
      </c>
      <c r="I19838" s="197" t="s">
        <v>30</v>
      </c>
      <c r="J19838" s="197" t="n">
        <v>68.49</v>
      </c>
    </row>
    <row r="19839" customFormat="false" ht="12.75" hidden="true" customHeight="false" outlineLevel="0" collapsed="false">
      <c r="A19839" s="197" t="s">
        <v>39009</v>
      </c>
      <c r="B19839" s="197" t="str">
        <f aca="false">C19839&amp;D19839&amp;E19839&amp;F19839&amp;G19839&amp;H19839</f>
        <v>CONSOLE DE MARMORE BRANCO CLASSICO,EM CANTONEIRA,MEDINDO 30X30X2CM,PARA DEPOSITO DE AGUA POTAVEL.FORNECIMENTO E COLOCACAO</v>
      </c>
      <c r="C19839" s="197" t="s">
        <v>39007</v>
      </c>
      <c r="D19839" s="197" t="s">
        <v>39008</v>
      </c>
      <c r="E19839" s="197" t="s">
        <v>4378</v>
      </c>
      <c r="I19839" s="197" t="s">
        <v>30</v>
      </c>
      <c r="J19839" s="197" t="n">
        <v>66.03</v>
      </c>
    </row>
    <row r="19840" customFormat="false" ht="25.5" hidden="true" customHeight="false" outlineLevel="0" collapsed="false">
      <c r="A19840" s="197" t="s">
        <v>39010</v>
      </c>
      <c r="B19840" s="710" t="str">
        <f aca="false">C19840&amp;D19840&amp;E19840&amp;F19840&amp;G19840&amp;H19840</f>
        <v>BANCA SECA DE MARMORE BRANCO CLASSICO,COM 3CM DE ESPESSURA E 0,60M DE LARGURA,SOBRE APOIOS DE ALVENARIA DE MEIA VEZ E VERGA DE CONCRETO,SEM REVESTIMENTO.FORNECIMENTO E ASSENTAMENTO</v>
      </c>
      <c r="C19840" s="197" t="s">
        <v>39011</v>
      </c>
      <c r="D19840" s="197" t="s">
        <v>39012</v>
      </c>
      <c r="E19840" s="197" t="s">
        <v>39013</v>
      </c>
      <c r="I19840" s="197" t="s">
        <v>338</v>
      </c>
      <c r="J19840" s="197" t="n">
        <v>299.27</v>
      </c>
    </row>
    <row r="19841" customFormat="false" ht="25.5" hidden="true" customHeight="false" outlineLevel="0" collapsed="false">
      <c r="A19841" s="197" t="s">
        <v>39014</v>
      </c>
      <c r="B19841" s="710" t="str">
        <f aca="false">C19841&amp;D19841&amp;E19841&amp;F19841&amp;G19841&amp;H19841</f>
        <v>BANCA SECA DE MARMORE BRANCO CLASSICO,COM 3CM DE ESPESSURA E 0,60M DE LARGURA,SOBRE APOIOS DE ALVENARIA DE MEIA VEZ E VERGA DE CONCRETO,SEM REVESTIMENTO.FORNECIMENTO E ASSENTAMENTO</v>
      </c>
      <c r="C19841" s="197" t="s">
        <v>39011</v>
      </c>
      <c r="D19841" s="197" t="s">
        <v>39012</v>
      </c>
      <c r="E19841" s="197" t="s">
        <v>39013</v>
      </c>
      <c r="I19841" s="197" t="s">
        <v>338</v>
      </c>
      <c r="J19841" s="197" t="n">
        <v>291.24</v>
      </c>
    </row>
    <row r="19842" customFormat="false" ht="38.25" hidden="true" customHeight="false" outlineLevel="0" collapsed="false">
      <c r="A19842" s="197" t="s">
        <v>39015</v>
      </c>
      <c r="B19842" s="710" t="str">
        <f aca="false">C19842&amp;D19842&amp;E19842&amp;F19842&amp;G19842&amp;H19842</f>
        <v>BANCA DE MARMORE BRANCO CLASSICO,COM 3CM DE ESPESSURA,COM ABERTURA PARA 1 CUBA(EXCLUSIVE ESTA),SOBRE APOIOS DE ALVENARIADE MEIA VEZ E VERGA DE CONCRETO,SEM REVESTIMENTO.FORNECIMENTO E COLOCACAO</v>
      </c>
      <c r="C19842" s="197" t="s">
        <v>39016</v>
      </c>
      <c r="D19842" s="197" t="s">
        <v>39017</v>
      </c>
      <c r="E19842" s="197" t="s">
        <v>39018</v>
      </c>
      <c r="F19842" s="197" t="s">
        <v>7902</v>
      </c>
      <c r="I19842" s="197" t="s">
        <v>1993</v>
      </c>
      <c r="J19842" s="197" t="n">
        <v>499.68</v>
      </c>
    </row>
    <row r="19843" customFormat="false" ht="38.25" hidden="true" customHeight="false" outlineLevel="0" collapsed="false">
      <c r="A19843" s="197" t="s">
        <v>39019</v>
      </c>
      <c r="B19843" s="710" t="str">
        <f aca="false">C19843&amp;D19843&amp;E19843&amp;F19843&amp;G19843&amp;H19843</f>
        <v>BANCA DE MARMORE BRANCO CLASSICO,COM 3CM DE ESPESSURA,COM ABERTURA PARA 1 CUBA(EXCLUSIVE ESTA),SOBRE APOIOS DE ALVENARIADE MEIA VEZ E VERGA DE CONCRETO,SEM REVESTIMENTO.FORNECIMENTO E COLOCACAO</v>
      </c>
      <c r="C19843" s="197" t="s">
        <v>39016</v>
      </c>
      <c r="D19843" s="197" t="s">
        <v>39017</v>
      </c>
      <c r="E19843" s="197" t="s">
        <v>39018</v>
      </c>
      <c r="F19843" s="197" t="s">
        <v>7902</v>
      </c>
      <c r="I19843" s="197" t="s">
        <v>1993</v>
      </c>
      <c r="J19843" s="197" t="n">
        <v>487.67</v>
      </c>
    </row>
    <row r="19844" customFormat="false" ht="38.25" hidden="true" customHeight="false" outlineLevel="0" collapsed="false">
      <c r="A19844" s="197" t="s">
        <v>39020</v>
      </c>
      <c r="B19844" s="710" t="str">
        <f aca="false">C19844&amp;D19844&amp;E19844&amp;F19844&amp;G19844&amp;H19844</f>
        <v>BANCA DE MARMORE BRANCO CLASSICO,COM 3CM DE ESPESSURA,COM ABERTURA PARA 2 CUBAS(EXCLUSIVE ESTAS),SOBRE APOIOS DE ALVENARIA DE MEIA VEZ E VERGA DE CONCRETO,SEM REVESTIMENTO.FORNECIMENTO E COLOCACAO</v>
      </c>
      <c r="C19844" s="197" t="s">
        <v>39016</v>
      </c>
      <c r="D19844" s="197" t="s">
        <v>39021</v>
      </c>
      <c r="E19844" s="197" t="s">
        <v>39022</v>
      </c>
      <c r="F19844" s="197" t="s">
        <v>7139</v>
      </c>
      <c r="I19844" s="197" t="s">
        <v>1993</v>
      </c>
      <c r="J19844" s="197" t="n">
        <v>367.99</v>
      </c>
    </row>
    <row r="19845" customFormat="false" ht="38.25" hidden="true" customHeight="false" outlineLevel="0" collapsed="false">
      <c r="A19845" s="197" t="s">
        <v>39023</v>
      </c>
      <c r="B19845" s="710" t="str">
        <f aca="false">C19845&amp;D19845&amp;E19845&amp;F19845&amp;G19845&amp;H19845</f>
        <v>BANCA DE MARMORE BRANCO CLASSICO,COM 3CM DE ESPESSURA,COM ABERTURA PARA 2 CUBAS(EXCLUSIVE ESTAS),SOBRE APOIOS DE ALVENARIA DE MEIA VEZ E VERGA DE CONCRETO,SEM REVESTIMENTO.FORNECIMENTO E COLOCACAO</v>
      </c>
      <c r="C19845" s="197" t="s">
        <v>39016</v>
      </c>
      <c r="D19845" s="197" t="s">
        <v>39021</v>
      </c>
      <c r="E19845" s="197" t="s">
        <v>39022</v>
      </c>
      <c r="F19845" s="197" t="s">
        <v>7139</v>
      </c>
      <c r="I19845" s="197" t="s">
        <v>1993</v>
      </c>
      <c r="J19845" s="197" t="n">
        <v>355.98</v>
      </c>
    </row>
    <row r="19846" customFormat="false" ht="38.25" hidden="true" customHeight="false" outlineLevel="0" collapsed="false">
      <c r="A19846" s="197" t="s">
        <v>39024</v>
      </c>
      <c r="B19846" s="710" t="str">
        <f aca="false">C19846&amp;D19846&amp;E19846&amp;F19846&amp;G19846&amp;H19846</f>
        <v>BANCA DE MARMORE BRANCO CLASSICO,COM 3CM DE ESPESSURA,COM ABERTURA PARA 3 CUBAS(EXCLUSIVE ESTAS),SOBRE APOIOS DE ALVENARIA DE MEIA VEZ E VERGA DE CONCRETO,SEM REVESTIMENTO.FORNECIMENTO E COLOCACAO</v>
      </c>
      <c r="C19846" s="197" t="s">
        <v>39016</v>
      </c>
      <c r="D19846" s="197" t="s">
        <v>39025</v>
      </c>
      <c r="E19846" s="197" t="s">
        <v>39022</v>
      </c>
      <c r="F19846" s="197" t="s">
        <v>7139</v>
      </c>
      <c r="I19846" s="197" t="s">
        <v>1993</v>
      </c>
      <c r="J19846" s="197" t="n">
        <v>426.34</v>
      </c>
    </row>
    <row r="19847" customFormat="false" ht="38.25" hidden="true" customHeight="false" outlineLevel="0" collapsed="false">
      <c r="A19847" s="197" t="s">
        <v>39026</v>
      </c>
      <c r="B19847" s="710" t="str">
        <f aca="false">C19847&amp;D19847&amp;E19847&amp;F19847&amp;G19847&amp;H19847</f>
        <v>BANCA DE MARMORE BRANCO CLASSICO,COM 3CM DE ESPESSURA,COM ABERTURA PARA 3 CUBAS(EXCLUSIVE ESTAS),SOBRE APOIOS DE ALVENARIA DE MEIA VEZ E VERGA DE CONCRETO,SEM REVESTIMENTO.FORNECIMENTO E COLOCACAO</v>
      </c>
      <c r="C19847" s="197" t="s">
        <v>39016</v>
      </c>
      <c r="D19847" s="197" t="s">
        <v>39025</v>
      </c>
      <c r="E19847" s="197" t="s">
        <v>39022</v>
      </c>
      <c r="F19847" s="197" t="s">
        <v>7139</v>
      </c>
      <c r="I19847" s="197" t="s">
        <v>1993</v>
      </c>
      <c r="J19847" s="197" t="n">
        <v>414.33</v>
      </c>
    </row>
    <row r="19848" customFormat="false" ht="38.25" hidden="true" customHeight="false" outlineLevel="0" collapsed="false">
      <c r="A19848" s="197" t="s">
        <v>39027</v>
      </c>
      <c r="B19848" s="710" t="str">
        <f aca="false">C19848&amp;D19848&amp;E19848&amp;F19848&amp;G19848&amp;H19848</f>
        <v>BANCA DE MARMORE BRANCO CLASSICO,COM 3CM DE ESPESSURA,COM ABERTURA PARA 4 CUBAS(EXCLUSIVE ESTAS),SOBRE APOIOS DE ALVENARIA DE MEIA VEZ E VERGA DE CONCRETO,SEM REVESTIMENTO.FORNECIMENTO E COLOCACAO</v>
      </c>
      <c r="C19848" s="197" t="s">
        <v>39016</v>
      </c>
      <c r="D19848" s="197" t="s">
        <v>39028</v>
      </c>
      <c r="E19848" s="197" t="s">
        <v>39022</v>
      </c>
      <c r="F19848" s="197" t="s">
        <v>7139</v>
      </c>
      <c r="I19848" s="197" t="s">
        <v>1993</v>
      </c>
      <c r="J19848" s="197" t="n">
        <v>434.66</v>
      </c>
    </row>
    <row r="19849" customFormat="false" ht="38.25" hidden="true" customHeight="false" outlineLevel="0" collapsed="false">
      <c r="A19849" s="197" t="s">
        <v>39029</v>
      </c>
      <c r="B19849" s="710" t="str">
        <f aca="false">C19849&amp;D19849&amp;E19849&amp;F19849&amp;G19849&amp;H19849</f>
        <v>BANCA DE MARMORE BRANCO CLASSICO,COM 3CM DE ESPESSURA,COM ABERTURA PARA 4 CUBAS(EXCLUSIVE ESTAS),SOBRE APOIOS DE ALVENARIA DE MEIA VEZ E VERGA DE CONCRETO,SEM REVESTIMENTO.FORNECIMENTO E COLOCACAO</v>
      </c>
      <c r="C19849" s="197" t="s">
        <v>39016</v>
      </c>
      <c r="D19849" s="197" t="s">
        <v>39028</v>
      </c>
      <c r="E19849" s="197" t="s">
        <v>39022</v>
      </c>
      <c r="F19849" s="197" t="s">
        <v>7139</v>
      </c>
      <c r="I19849" s="197" t="s">
        <v>1993</v>
      </c>
      <c r="J19849" s="197" t="n">
        <v>422.65</v>
      </c>
    </row>
    <row r="19850" customFormat="false" ht="38.25" hidden="true" customHeight="false" outlineLevel="0" collapsed="false">
      <c r="A19850" s="197" t="s">
        <v>39030</v>
      </c>
      <c r="B19850" s="710" t="str">
        <f aca="false">C19850&amp;D19850&amp;E19850&amp;F19850&amp;G19850&amp;H19850</f>
        <v>BANCA DE MARMORE BRANCO CLASSICO,COM 3CM DE ESPESSURA,COM ABERTURA PARA 5 CUBAS(EXCLUSIVE ESTAS),SOBRE APOIOS DE ALVENARIA DE MEIA VEZ E VERGA DE CONCRETO,SEM REVESTIMENTO.FORNECIMENTO E COLOCACAO</v>
      </c>
      <c r="C19850" s="197" t="s">
        <v>39016</v>
      </c>
      <c r="D19850" s="197" t="s">
        <v>39031</v>
      </c>
      <c r="E19850" s="197" t="s">
        <v>39022</v>
      </c>
      <c r="F19850" s="197" t="s">
        <v>7139</v>
      </c>
      <c r="I19850" s="197" t="s">
        <v>1993</v>
      </c>
      <c r="J19850" s="197" t="n">
        <v>447.53</v>
      </c>
    </row>
    <row r="19851" customFormat="false" ht="38.25" hidden="true" customHeight="false" outlineLevel="0" collapsed="false">
      <c r="A19851" s="197" t="s">
        <v>39032</v>
      </c>
      <c r="B19851" s="710" t="str">
        <f aca="false">C19851&amp;D19851&amp;E19851&amp;F19851&amp;G19851&amp;H19851</f>
        <v>BANCA DE MARMORE BRANCO CLASSICO,COM 3CM DE ESPESSURA,COM ABERTURA PARA 5 CUBAS(EXCLUSIVE ESTAS),SOBRE APOIOS DE ALVENARIA DE MEIA VEZ E VERGA DE CONCRETO,SEM REVESTIMENTO.FORNECIMENTO E COLOCACAO</v>
      </c>
      <c r="C19851" s="197" t="s">
        <v>39016</v>
      </c>
      <c r="D19851" s="197" t="s">
        <v>39031</v>
      </c>
      <c r="E19851" s="197" t="s">
        <v>39022</v>
      </c>
      <c r="F19851" s="197" t="s">
        <v>7139</v>
      </c>
      <c r="I19851" s="197" t="s">
        <v>1993</v>
      </c>
      <c r="J19851" s="197" t="n">
        <v>435.52</v>
      </c>
    </row>
    <row r="19852" customFormat="false" ht="38.25" hidden="true" customHeight="false" outlineLevel="0" collapsed="false">
      <c r="A19852" s="197" t="s">
        <v>39033</v>
      </c>
      <c r="B19852" s="710" t="str">
        <f aca="false">C19852&amp;D19852&amp;E19852&amp;F19852&amp;G19852&amp;H19852</f>
        <v>BANCA DE MARMORE BRANCO CLASSICO,COM 3CM DE ESPESSURA,COM ABERTURA PARA 6 CUBAS(EXCLUSIVE ESTAS),SOBRE APOIOS DE ALVENARIA DE MEIA VEZ E VERGA DE CONCRETO,SEM REVESTIMENTO.FORNECIMENTO E COLOCACAO</v>
      </c>
      <c r="C19852" s="197" t="s">
        <v>39016</v>
      </c>
      <c r="D19852" s="197" t="s">
        <v>39034</v>
      </c>
      <c r="E19852" s="197" t="s">
        <v>39022</v>
      </c>
      <c r="F19852" s="197" t="s">
        <v>7139</v>
      </c>
      <c r="I19852" s="197" t="s">
        <v>1993</v>
      </c>
      <c r="J19852" s="197" t="n">
        <v>539.43</v>
      </c>
    </row>
    <row r="19853" customFormat="false" ht="38.25" hidden="true" customHeight="false" outlineLevel="0" collapsed="false">
      <c r="A19853" s="197" t="s">
        <v>39035</v>
      </c>
      <c r="B19853" s="710" t="str">
        <f aca="false">C19853&amp;D19853&amp;E19853&amp;F19853&amp;G19853&amp;H19853</f>
        <v>BANCA DE MARMORE BRANCO CLASSICO,COM 3CM DE ESPESSURA,COM ABERTURA PARA 6 CUBAS(EXCLUSIVE ESTAS),SOBRE APOIOS DE ALVENARIA DE MEIA VEZ E VERGA DE CONCRETO,SEM REVESTIMENTO.FORNECIMENTO E COLOCACAO</v>
      </c>
      <c r="C19853" s="197" t="s">
        <v>39016</v>
      </c>
      <c r="D19853" s="197" t="s">
        <v>39034</v>
      </c>
      <c r="E19853" s="197" t="s">
        <v>39022</v>
      </c>
      <c r="F19853" s="197" t="s">
        <v>7139</v>
      </c>
      <c r="I19853" s="197" t="s">
        <v>1993</v>
      </c>
      <c r="J19853" s="197" t="n">
        <v>527.42</v>
      </c>
    </row>
    <row r="19854" customFormat="false" ht="12.75" hidden="true" customHeight="false" outlineLevel="0" collapsed="false">
      <c r="A19854" s="197" t="s">
        <v>39036</v>
      </c>
      <c r="B19854" s="197" t="str">
        <f aca="false">C19854&amp;D19854&amp;E19854&amp;F19854&amp;G19854&amp;H19854</f>
        <v>FRONTISPICIO DE MARMORE BRANCO NACIONAL,COM SECAO DE 5X3CM,INCLUSIVE REJUNTAMENTO.FORNECIMENTO E COLOCACAO</v>
      </c>
      <c r="C19854" s="197" t="s">
        <v>39037</v>
      </c>
      <c r="D19854" s="197" t="s">
        <v>39038</v>
      </c>
      <c r="I19854" s="197" t="s">
        <v>338</v>
      </c>
      <c r="J19854" s="197" t="n">
        <v>33.1</v>
      </c>
    </row>
    <row r="19855" customFormat="false" ht="12.75" hidden="true" customHeight="false" outlineLevel="0" collapsed="false">
      <c r="A19855" s="197" t="s">
        <v>39039</v>
      </c>
      <c r="B19855" s="197" t="str">
        <f aca="false">C19855&amp;D19855&amp;E19855&amp;F19855&amp;G19855&amp;H19855</f>
        <v>FRONTISPICIO DE MARMORE BRANCO NACIONAL,COM SECAO DE 5X3CM,INCLUSIVE REJUNTAMENTO.FORNECIMENTO E COLOCACAO</v>
      </c>
      <c r="C19855" s="197" t="s">
        <v>39037</v>
      </c>
      <c r="D19855" s="197" t="s">
        <v>39038</v>
      </c>
      <c r="I19855" s="197" t="s">
        <v>338</v>
      </c>
      <c r="J19855" s="197" t="n">
        <v>30.1</v>
      </c>
    </row>
    <row r="19856" customFormat="false" ht="12.75" hidden="true" customHeight="false" outlineLevel="0" collapsed="false">
      <c r="A19856" s="197" t="s">
        <v>39040</v>
      </c>
      <c r="B19856" s="197" t="str">
        <f aca="false">C19856&amp;D19856&amp;E19856&amp;F19856&amp;G19856&amp;H19856</f>
        <v>FRONTISPICIO DE MARMORE BRANCO NACIONAL,COM SECAO DE 10X2CM,INCLUSIVE REJUNTAMENTO.FORNECIMENTO E COLOCACAO</v>
      </c>
      <c r="C19856" s="197" t="s">
        <v>39041</v>
      </c>
      <c r="D19856" s="197" t="s">
        <v>39042</v>
      </c>
      <c r="I19856" s="197" t="s">
        <v>338</v>
      </c>
      <c r="J19856" s="197" t="n">
        <v>36.21</v>
      </c>
    </row>
    <row r="19857" customFormat="false" ht="12.75" hidden="true" customHeight="false" outlineLevel="0" collapsed="false">
      <c r="A19857" s="197" t="s">
        <v>39043</v>
      </c>
      <c r="B19857" s="197" t="str">
        <f aca="false">C19857&amp;D19857&amp;E19857&amp;F19857&amp;G19857&amp;H19857</f>
        <v>FRONTISPICIO DE MARMORE BRANCO NACIONAL,COM SECAO DE 10X2CM,INCLUSIVE REJUNTAMENTO.FORNECIMENTO E COLOCACAO</v>
      </c>
      <c r="C19857" s="197" t="s">
        <v>39041</v>
      </c>
      <c r="D19857" s="197" t="s">
        <v>39042</v>
      </c>
      <c r="I19857" s="197" t="s">
        <v>338</v>
      </c>
      <c r="J19857" s="197" t="n">
        <v>33.14</v>
      </c>
    </row>
    <row r="19858" customFormat="false" ht="25.5" hidden="true" customHeight="false" outlineLevel="0" collapsed="false">
      <c r="A19858" s="197" t="s">
        <v>39044</v>
      </c>
      <c r="B19858" s="710" t="str">
        <f aca="false">C19858&amp;D19858&amp;E19858&amp;F19858&amp;G19858&amp;H19858</f>
        <v>BANCA SECA DE GRANITO PRETO,COM 3CM DE ESPESSURA E 60CM DE LARGURA,SOBRE APOIOS DE ALVENARIA DE MEIA VEZ E VERGA DE CONCRETO,SEM REVESTIMENTO.FORNECIMENTO E ASSENTAMENTO</v>
      </c>
      <c r="C19858" s="197" t="s">
        <v>39045</v>
      </c>
      <c r="D19858" s="197" t="s">
        <v>39046</v>
      </c>
      <c r="E19858" s="197" t="s">
        <v>39047</v>
      </c>
      <c r="I19858" s="197" t="s">
        <v>338</v>
      </c>
      <c r="J19858" s="197" t="n">
        <v>492.75</v>
      </c>
    </row>
    <row r="19859" customFormat="false" ht="25.5" hidden="true" customHeight="false" outlineLevel="0" collapsed="false">
      <c r="A19859" s="197" t="s">
        <v>297</v>
      </c>
      <c r="B19859" s="710" t="str">
        <f aca="false">C19859&amp;D19859&amp;E19859&amp;F19859&amp;G19859&amp;H19859</f>
        <v>BANCA SECA DE GRANITO PRETO,COM 3CM DE ESPESSURA E 60CM DE LARGURA,SOBRE APOIOS DE ALVENARIA DE MEIA VEZ E VERGA DE CONCRETO,SEM REVESTIMENTO.FORNECIMENTO E ASSENTAMENTO</v>
      </c>
      <c r="C19859" s="197" t="s">
        <v>39045</v>
      </c>
      <c r="D19859" s="197" t="s">
        <v>39046</v>
      </c>
      <c r="E19859" s="197" t="s">
        <v>39047</v>
      </c>
      <c r="I19859" s="197" t="s">
        <v>338</v>
      </c>
      <c r="J19859" s="197" t="n">
        <v>484.72</v>
      </c>
    </row>
    <row r="19860" customFormat="false" ht="38.25" hidden="true" customHeight="false" outlineLevel="0" collapsed="false">
      <c r="A19860" s="197" t="s">
        <v>39048</v>
      </c>
      <c r="B19860" s="710" t="str">
        <f aca="false">C19860&amp;D19860&amp;E19860&amp;F19860&amp;G19860&amp;H19860</f>
        <v>BANCA DE GRANITO PRETO,COM 3CM DE ESPESSURA,COM ABERTURA PARA 1 CUBA(EXCLUSIVE ESTA),SOBRE APOIOS DE ALVENARIA DE MEIA VEZ E VERGA DE CONCRETO,SEM REVESTIMENTO.FORNECIMENTO E COLOCACAO</v>
      </c>
      <c r="C19860" s="197" t="s">
        <v>39049</v>
      </c>
      <c r="D19860" s="197" t="s">
        <v>39050</v>
      </c>
      <c r="E19860" s="197" t="s">
        <v>39051</v>
      </c>
      <c r="F19860" s="197" t="s">
        <v>7366</v>
      </c>
      <c r="I19860" s="197" t="s">
        <v>1993</v>
      </c>
      <c r="J19860" s="197" t="n">
        <v>430.85</v>
      </c>
    </row>
    <row r="19861" customFormat="false" ht="38.25" hidden="true" customHeight="false" outlineLevel="0" collapsed="false">
      <c r="A19861" s="197" t="s">
        <v>290</v>
      </c>
      <c r="B19861" s="710" t="str">
        <f aca="false">C19861&amp;D19861&amp;E19861&amp;F19861&amp;G19861&amp;H19861</f>
        <v>BANCA DE GRANITO PRETO,COM 3CM DE ESPESSURA,COM ABERTURA PARA 1 CUBA(EXCLUSIVE ESTA),SOBRE APOIOS DE ALVENARIA DE MEIA VEZ E VERGA DE CONCRETO,SEM REVESTIMENTO.FORNECIMENTO E COLOCACAO</v>
      </c>
      <c r="C19861" s="197" t="s">
        <v>39049</v>
      </c>
      <c r="D19861" s="197" t="s">
        <v>39050</v>
      </c>
      <c r="E19861" s="197" t="s">
        <v>39051</v>
      </c>
      <c r="F19861" s="197" t="s">
        <v>7366</v>
      </c>
      <c r="I19861" s="197" t="s">
        <v>1993</v>
      </c>
      <c r="J19861" s="197" t="n">
        <v>418.84</v>
      </c>
    </row>
    <row r="19862" customFormat="false" ht="38.25" hidden="true" customHeight="false" outlineLevel="0" collapsed="false">
      <c r="A19862" s="197" t="s">
        <v>39052</v>
      </c>
      <c r="B19862" s="710" t="str">
        <f aca="false">C19862&amp;D19862&amp;E19862&amp;F19862&amp;G19862&amp;H19862</f>
        <v>BANCA DE GRANITO PRETO,COM 3CM DE ESPESSURA,COM ABERTURA PARA 2 CUBAS(EXCLUSIVE ESTAS),SOBRE APOIOS DE ALVENARIA DE MEIAVEZ E VERGA DE CONCRETO,SEM REVESTIMENTO.FORNECIMENTO E COLOCACAO</v>
      </c>
      <c r="C19862" s="197" t="s">
        <v>39049</v>
      </c>
      <c r="D19862" s="197" t="s">
        <v>39053</v>
      </c>
      <c r="E19862" s="197" t="s">
        <v>39054</v>
      </c>
      <c r="F19862" s="197" t="s">
        <v>8019</v>
      </c>
      <c r="I19862" s="197" t="s">
        <v>1993</v>
      </c>
      <c r="J19862" s="197" t="n">
        <v>512.1</v>
      </c>
    </row>
    <row r="19863" customFormat="false" ht="38.25" hidden="true" customHeight="false" outlineLevel="0" collapsed="false">
      <c r="A19863" s="197" t="s">
        <v>39055</v>
      </c>
      <c r="B19863" s="710" t="str">
        <f aca="false">C19863&amp;D19863&amp;E19863&amp;F19863&amp;G19863&amp;H19863</f>
        <v>BANCA DE GRANITO PRETO,COM 3CM DE ESPESSURA,COM ABERTURA PARA 2 CUBAS(EXCLUSIVE ESTAS),SOBRE APOIOS DE ALVENARIA DE MEIAVEZ E VERGA DE CONCRETO,SEM REVESTIMENTO.FORNECIMENTO E COLOCACAO</v>
      </c>
      <c r="C19863" s="197" t="s">
        <v>39049</v>
      </c>
      <c r="D19863" s="197" t="s">
        <v>39053</v>
      </c>
      <c r="E19863" s="197" t="s">
        <v>39054</v>
      </c>
      <c r="F19863" s="197" t="s">
        <v>8019</v>
      </c>
      <c r="I19863" s="197" t="s">
        <v>1993</v>
      </c>
      <c r="J19863" s="197" t="n">
        <v>500.09</v>
      </c>
    </row>
    <row r="19864" customFormat="false" ht="38.25" hidden="true" customHeight="false" outlineLevel="0" collapsed="false">
      <c r="A19864" s="197" t="s">
        <v>39056</v>
      </c>
      <c r="B19864" s="710" t="str">
        <f aca="false">C19864&amp;D19864&amp;E19864&amp;F19864&amp;G19864&amp;H19864</f>
        <v>BANCA DE GRANITO PRETO,COM 3CM DE ESPESSURA,COM ABERTURA PARA 3 CUBAS (EXCLUSIVE ESTAS),SOBRE APOIOS DE ALVENARIA DE MEIA VEZ E VERGA DE CONCRETO,SEM REVESTIMENTO.FORNECIMENTO E COLOCACAO</v>
      </c>
      <c r="C19864" s="197" t="s">
        <v>39049</v>
      </c>
      <c r="D19864" s="197" t="s">
        <v>39057</v>
      </c>
      <c r="E19864" s="197" t="s">
        <v>39058</v>
      </c>
      <c r="F19864" s="197" t="s">
        <v>8055</v>
      </c>
      <c r="I19864" s="197" t="s">
        <v>1993</v>
      </c>
      <c r="J19864" s="197" t="n">
        <v>523.31</v>
      </c>
    </row>
    <row r="19865" customFormat="false" ht="38.25" hidden="true" customHeight="false" outlineLevel="0" collapsed="false">
      <c r="A19865" s="197" t="s">
        <v>39059</v>
      </c>
      <c r="B19865" s="710" t="str">
        <f aca="false">C19865&amp;D19865&amp;E19865&amp;F19865&amp;G19865&amp;H19865</f>
        <v>BANCA DE GRANITO PRETO,COM 3CM DE ESPESSURA,COM ABERTURA PARA 3 CUBAS (EXCLUSIVE ESTAS),SOBRE APOIOS DE ALVENARIA DE MEIA VEZ E VERGA DE CONCRETO,SEM REVESTIMENTO.FORNECIMENTO E COLOCACAO</v>
      </c>
      <c r="C19865" s="197" t="s">
        <v>39049</v>
      </c>
      <c r="D19865" s="197" t="s">
        <v>39057</v>
      </c>
      <c r="E19865" s="197" t="s">
        <v>39058</v>
      </c>
      <c r="F19865" s="197" t="s">
        <v>8055</v>
      </c>
      <c r="I19865" s="197" t="s">
        <v>1993</v>
      </c>
      <c r="J19865" s="197" t="n">
        <v>511.3</v>
      </c>
    </row>
    <row r="19866" customFormat="false" ht="38.25" hidden="true" customHeight="false" outlineLevel="0" collapsed="false">
      <c r="A19866" s="197" t="s">
        <v>39060</v>
      </c>
      <c r="B19866" s="710" t="str">
        <f aca="false">C19866&amp;D19866&amp;E19866&amp;F19866&amp;G19866&amp;H19866</f>
        <v>BANCA DE GRANITO PRETO,COM 3CM DE ESPESSURA,COM ABERTURA PARA 4 CUBAS(EXCLUSIVE ESTAS),SOBRE APOIOS DE ALVENARIA DE MEIAVEZ E VERGA DE CONCRETO,SEM REVESTIMENTO.FORNECIMENTO E COLOCACAO</v>
      </c>
      <c r="C19866" s="197" t="s">
        <v>39049</v>
      </c>
      <c r="D19866" s="197" t="s">
        <v>39061</v>
      </c>
      <c r="E19866" s="197" t="s">
        <v>39054</v>
      </c>
      <c r="F19866" s="197" t="s">
        <v>8019</v>
      </c>
      <c r="I19866" s="197" t="s">
        <v>1993</v>
      </c>
      <c r="J19866" s="197" t="n">
        <v>566.57</v>
      </c>
    </row>
    <row r="19867" customFormat="false" ht="38.25" hidden="true" customHeight="false" outlineLevel="0" collapsed="false">
      <c r="A19867" s="197" t="s">
        <v>39062</v>
      </c>
      <c r="B19867" s="710" t="str">
        <f aca="false">C19867&amp;D19867&amp;E19867&amp;F19867&amp;G19867&amp;H19867</f>
        <v>BANCA DE GRANITO PRETO,COM 3CM DE ESPESSURA,COM ABERTURA PARA 4 CUBAS(EXCLUSIVE ESTAS),SOBRE APOIOS DE ALVENARIA DE MEIAVEZ E VERGA DE CONCRETO,SEM REVESTIMENTO.FORNECIMENTO E COLOCACAO</v>
      </c>
      <c r="C19867" s="197" t="s">
        <v>39049</v>
      </c>
      <c r="D19867" s="197" t="s">
        <v>39061</v>
      </c>
      <c r="E19867" s="197" t="s">
        <v>39054</v>
      </c>
      <c r="F19867" s="197" t="s">
        <v>8019</v>
      </c>
      <c r="I19867" s="197" t="s">
        <v>1993</v>
      </c>
      <c r="J19867" s="197" t="n">
        <v>554.56</v>
      </c>
    </row>
    <row r="19868" customFormat="false" ht="38.25" hidden="true" customHeight="false" outlineLevel="0" collapsed="false">
      <c r="A19868" s="197" t="s">
        <v>39063</v>
      </c>
      <c r="B19868" s="710" t="str">
        <f aca="false">C19868&amp;D19868&amp;E19868&amp;F19868&amp;G19868&amp;H19868</f>
        <v>BANCA DE GRANITO PRETO,COM 3CM DE ESPESSURA,COM ABERTURA PARA 5 CUBAS(EXCLUSIVE ESTAS),SOBRE APOIOS DE ALVENARIA DE MEIAVEZ E VERGA DE CONCRETO,SEM REVESTIMENTO.FORNECIMENTO E COLOCACAO</v>
      </c>
      <c r="C19868" s="197" t="s">
        <v>39049</v>
      </c>
      <c r="D19868" s="197" t="s">
        <v>39064</v>
      </c>
      <c r="E19868" s="197" t="s">
        <v>39054</v>
      </c>
      <c r="F19868" s="197" t="s">
        <v>8019</v>
      </c>
      <c r="I19868" s="197" t="s">
        <v>1993</v>
      </c>
      <c r="J19868" s="197" t="n">
        <v>723.1</v>
      </c>
    </row>
    <row r="19869" customFormat="false" ht="38.25" hidden="true" customHeight="false" outlineLevel="0" collapsed="false">
      <c r="A19869" s="197" t="s">
        <v>39065</v>
      </c>
      <c r="B19869" s="710" t="str">
        <f aca="false">C19869&amp;D19869&amp;E19869&amp;F19869&amp;G19869&amp;H19869</f>
        <v>BANCA DE GRANITO PRETO,COM 3CM DE ESPESSURA,COM ABERTURA PARA 5 CUBAS(EXCLUSIVE ESTAS),SOBRE APOIOS DE ALVENARIA DE MEIAVEZ E VERGA DE CONCRETO,SEM REVESTIMENTO.FORNECIMENTO E COLOCACAO</v>
      </c>
      <c r="C19869" s="197" t="s">
        <v>39049</v>
      </c>
      <c r="D19869" s="197" t="s">
        <v>39064</v>
      </c>
      <c r="E19869" s="197" t="s">
        <v>39054</v>
      </c>
      <c r="F19869" s="197" t="s">
        <v>8019</v>
      </c>
      <c r="I19869" s="197" t="s">
        <v>1993</v>
      </c>
      <c r="J19869" s="197" t="n">
        <v>711.09</v>
      </c>
    </row>
    <row r="19870" customFormat="false" ht="38.25" hidden="true" customHeight="false" outlineLevel="0" collapsed="false">
      <c r="A19870" s="197" t="s">
        <v>39066</v>
      </c>
      <c r="B19870" s="710" t="str">
        <f aca="false">C19870&amp;D19870&amp;E19870&amp;F19870&amp;G19870&amp;H19870</f>
        <v>BANCA DE GRANITO PRETO,COM 3CM DE ESPESSURA,COM ABERTURA PARA 6 CUBAS(EXCLUSIVE ESTAS),SOBRE APOIOS DE ALVENARIA DE MEIAVEZ E VERGA DE CONCRETO,SEM REVESTIMENTO.FORNECIMENTO E COLOCACAO</v>
      </c>
      <c r="C19870" s="197" t="s">
        <v>39049</v>
      </c>
      <c r="D19870" s="197" t="s">
        <v>39067</v>
      </c>
      <c r="E19870" s="197" t="s">
        <v>39054</v>
      </c>
      <c r="F19870" s="197" t="s">
        <v>8019</v>
      </c>
      <c r="I19870" s="197" t="s">
        <v>1993</v>
      </c>
      <c r="J19870" s="197" t="n">
        <v>754.29</v>
      </c>
    </row>
    <row r="19871" customFormat="false" ht="38.25" hidden="true" customHeight="false" outlineLevel="0" collapsed="false">
      <c r="A19871" s="197" t="s">
        <v>39068</v>
      </c>
      <c r="B19871" s="710" t="str">
        <f aca="false">C19871&amp;D19871&amp;E19871&amp;F19871&amp;G19871&amp;H19871</f>
        <v>BANCA DE GRANITO PRETO,COM 3CM DE ESPESSURA,COM ABERTURA PARA 6 CUBAS(EXCLUSIVE ESTAS),SOBRE APOIOS DE ALVENARIA DE MEIAVEZ E VERGA DE CONCRETO,SEM REVESTIMENTO.FORNECIMENTO E COLOCACAO</v>
      </c>
      <c r="C19871" s="197" t="s">
        <v>39049</v>
      </c>
      <c r="D19871" s="197" t="s">
        <v>39067</v>
      </c>
      <c r="E19871" s="197" t="s">
        <v>39054</v>
      </c>
      <c r="F19871" s="197" t="s">
        <v>8019</v>
      </c>
      <c r="I19871" s="197" t="s">
        <v>1993</v>
      </c>
      <c r="J19871" s="197" t="n">
        <v>742.28</v>
      </c>
    </row>
    <row r="19872" customFormat="false" ht="12.75" hidden="true" customHeight="false" outlineLevel="0" collapsed="false">
      <c r="A19872" s="197" t="s">
        <v>39069</v>
      </c>
      <c r="B19872" s="197" t="str">
        <f aca="false">C19872&amp;D19872&amp;E19872&amp;F19872&amp;G19872&amp;H19872</f>
        <v>FRONTISPICIO DE GRANITO PRETO,COM SECAO DE 5X3CM,INCLUSIVE REJUNTAMENTO.FORNECIMENTO E COLOCACAO</v>
      </c>
      <c r="C19872" s="197" t="s">
        <v>39070</v>
      </c>
      <c r="D19872" s="197" t="s">
        <v>39071</v>
      </c>
      <c r="I19872" s="197" t="s">
        <v>338</v>
      </c>
      <c r="J19872" s="197" t="n">
        <v>46.39</v>
      </c>
    </row>
    <row r="19873" customFormat="false" ht="12.75" hidden="true" customHeight="false" outlineLevel="0" collapsed="false">
      <c r="A19873" s="197" t="s">
        <v>39072</v>
      </c>
      <c r="B19873" s="197" t="str">
        <f aca="false">C19873&amp;D19873&amp;E19873&amp;F19873&amp;G19873&amp;H19873</f>
        <v>FRONTISPICIO DE GRANITO PRETO,COM SECAO DE 5X3CM,INCLUSIVE REJUNTAMENTO.FORNECIMENTO E COLOCACAO</v>
      </c>
      <c r="C19873" s="197" t="s">
        <v>39070</v>
      </c>
      <c r="D19873" s="197" t="s">
        <v>39071</v>
      </c>
      <c r="I19873" s="197" t="s">
        <v>338</v>
      </c>
      <c r="J19873" s="197" t="n">
        <v>43.39</v>
      </c>
    </row>
    <row r="19874" customFormat="false" ht="12.75" hidden="true" customHeight="false" outlineLevel="0" collapsed="false">
      <c r="A19874" s="197" t="s">
        <v>39073</v>
      </c>
      <c r="B19874" s="197" t="str">
        <f aca="false">C19874&amp;D19874&amp;E19874&amp;F19874&amp;G19874&amp;H19874</f>
        <v>FRONTISPICIO DE GRANITO PRETO,COM SECAO DE 10X2CM,INCLUSIVEREJUNTAMENTO.FORNECIMENTO E COLOCACAO</v>
      </c>
      <c r="C19874" s="197" t="s">
        <v>39074</v>
      </c>
      <c r="D19874" s="197" t="s">
        <v>39075</v>
      </c>
      <c r="I19874" s="197" t="s">
        <v>338</v>
      </c>
      <c r="J19874" s="197" t="n">
        <v>49.67</v>
      </c>
    </row>
    <row r="19875" customFormat="false" ht="12.75" hidden="true" customHeight="false" outlineLevel="0" collapsed="false">
      <c r="A19875" s="197" t="s">
        <v>39076</v>
      </c>
      <c r="B19875" s="197" t="str">
        <f aca="false">C19875&amp;D19875&amp;E19875&amp;F19875&amp;G19875&amp;H19875</f>
        <v>FRONTISPICIO DE GRANITO PRETO,COM SECAO DE 10X2CM,INCLUSIVEREJUNTAMENTO.FORNECIMENTO E COLOCACAO</v>
      </c>
      <c r="C19875" s="197" t="s">
        <v>39074</v>
      </c>
      <c r="D19875" s="197" t="s">
        <v>39075</v>
      </c>
      <c r="I19875" s="197" t="s">
        <v>338</v>
      </c>
      <c r="J19875" s="197" t="n">
        <v>46.6</v>
      </c>
    </row>
    <row r="19876" customFormat="false" ht="25.5" hidden="true" customHeight="false" outlineLevel="0" collapsed="false">
      <c r="A19876" s="197" t="s">
        <v>39077</v>
      </c>
      <c r="B19876" s="710" t="str">
        <f aca="false">C19876&amp;D19876&amp;E19876&amp;F19876&amp;G19876&amp;H19876</f>
        <v>BANCA SECA DE GRANITO CINZA CORUMBA,COM 2CM DE ESPESSURA E 60CM DE LARGURA,SOBRE APOIOS DE ALVENARIA DE MEIA VEZ E VERGADE CONCRETO,SEM REVESTIMENTO.FORNECIMENTO E COLOCACAO</v>
      </c>
      <c r="C19876" s="197" t="s">
        <v>39078</v>
      </c>
      <c r="D19876" s="197" t="s">
        <v>39079</v>
      </c>
      <c r="E19876" s="197" t="s">
        <v>39080</v>
      </c>
      <c r="I19876" s="197" t="s">
        <v>338</v>
      </c>
      <c r="J19876" s="197" t="n">
        <v>245.76</v>
      </c>
    </row>
    <row r="19877" customFormat="false" ht="25.5" hidden="true" customHeight="false" outlineLevel="0" collapsed="false">
      <c r="A19877" s="197" t="s">
        <v>39081</v>
      </c>
      <c r="B19877" s="710" t="str">
        <f aca="false">C19877&amp;D19877&amp;E19877&amp;F19877&amp;G19877&amp;H19877</f>
        <v>BANCA SECA DE GRANITO CINZA CORUMBA,COM 2CM DE ESPESSURA E 60CM DE LARGURA,SOBRE APOIOS DE ALVENARIA DE MEIA VEZ E VERGADE CONCRETO,SEM REVESTIMENTO.FORNECIMENTO E COLOCACAO</v>
      </c>
      <c r="C19877" s="197" t="s">
        <v>39078</v>
      </c>
      <c r="D19877" s="197" t="s">
        <v>39079</v>
      </c>
      <c r="E19877" s="197" t="s">
        <v>39080</v>
      </c>
      <c r="I19877" s="197" t="s">
        <v>338</v>
      </c>
      <c r="J19877" s="197" t="n">
        <v>237.73</v>
      </c>
    </row>
    <row r="19878" customFormat="false" ht="25.5" hidden="true" customHeight="false" outlineLevel="0" collapsed="false">
      <c r="A19878" s="197" t="s">
        <v>39082</v>
      </c>
      <c r="B19878" s="710" t="str">
        <f aca="false">C19878&amp;D19878&amp;E19878&amp;F19878&amp;G19878&amp;H19878</f>
        <v>BANCA SECA DE GRANITO CINZA CORUMBA,COM 3CM DE ESPESSURA E 60CM DE LARGURA,SOBRE APOIOS DE ALVENARIA DE MEIA VEZ E VERGADE CONCRETO,SEM REVESTIMENTO.FORNECIMENTO E COLOCACAO</v>
      </c>
      <c r="C19878" s="197" t="s">
        <v>39083</v>
      </c>
      <c r="D19878" s="197" t="s">
        <v>39079</v>
      </c>
      <c r="E19878" s="197" t="s">
        <v>39080</v>
      </c>
      <c r="I19878" s="197" t="s">
        <v>338</v>
      </c>
      <c r="J19878" s="197" t="n">
        <v>257.6</v>
      </c>
    </row>
    <row r="19879" customFormat="false" ht="25.5" hidden="true" customHeight="false" outlineLevel="0" collapsed="false">
      <c r="A19879" s="197" t="s">
        <v>39084</v>
      </c>
      <c r="B19879" s="710" t="str">
        <f aca="false">C19879&amp;D19879&amp;E19879&amp;F19879&amp;G19879&amp;H19879</f>
        <v>BANCA SECA DE GRANITO CINZA CORUMBA,COM 3CM DE ESPESSURA E 60CM DE LARGURA,SOBRE APOIOS DE ALVENARIA DE MEIA VEZ E VERGADE CONCRETO,SEM REVESTIMENTO.FORNECIMENTO E COLOCACAO</v>
      </c>
      <c r="C19879" s="197" t="s">
        <v>39083</v>
      </c>
      <c r="D19879" s="197" t="s">
        <v>39079</v>
      </c>
      <c r="E19879" s="197" t="s">
        <v>39080</v>
      </c>
      <c r="I19879" s="197" t="s">
        <v>338</v>
      </c>
      <c r="J19879" s="197" t="n">
        <v>249.57</v>
      </c>
    </row>
    <row r="19880" customFormat="false" ht="38.25" hidden="true" customHeight="false" outlineLevel="0" collapsed="false">
      <c r="A19880" s="197" t="s">
        <v>39085</v>
      </c>
      <c r="B19880" s="710" t="str">
        <f aca="false">C19880&amp;D19880&amp;E19880&amp;F19880&amp;G19880&amp;H19880</f>
        <v>BANCA DE GRANITO CINZA CORUMBA,COM 3CM DE ESPESSURA,COM ABERTURA PARA 1 CUBA(EXCLUSIVE ESTA),SOBRE APOIOS DE ALVENARIA DE MEIA VEZ E VERGA DE CONCRETO,SEM REVESTIMENTO.FORNECIMENTO E COLOCACAO</v>
      </c>
      <c r="C19880" s="197" t="s">
        <v>39086</v>
      </c>
      <c r="D19880" s="197" t="s">
        <v>39087</v>
      </c>
      <c r="E19880" s="197" t="s">
        <v>39088</v>
      </c>
      <c r="F19880" s="197" t="s">
        <v>6630</v>
      </c>
      <c r="I19880" s="197" t="s">
        <v>1993</v>
      </c>
      <c r="J19880" s="197" t="n">
        <v>332.7</v>
      </c>
    </row>
    <row r="19881" customFormat="false" ht="38.25" hidden="true" customHeight="false" outlineLevel="0" collapsed="false">
      <c r="A19881" s="197" t="s">
        <v>39089</v>
      </c>
      <c r="B19881" s="710" t="str">
        <f aca="false">C19881&amp;D19881&amp;E19881&amp;F19881&amp;G19881&amp;H19881</f>
        <v>BANCA DE GRANITO CINZA CORUMBA,COM 3CM DE ESPESSURA,COM ABERTURA PARA 1 CUBA(EXCLUSIVE ESTA),SOBRE APOIOS DE ALVENARIA DE MEIA VEZ E VERGA DE CONCRETO,SEM REVESTIMENTO.FORNECIMENTO E COLOCACAO</v>
      </c>
      <c r="C19881" s="197" t="s">
        <v>39086</v>
      </c>
      <c r="D19881" s="197" t="s">
        <v>39087</v>
      </c>
      <c r="E19881" s="197" t="s">
        <v>39088</v>
      </c>
      <c r="F19881" s="197" t="s">
        <v>6630</v>
      </c>
      <c r="I19881" s="197" t="s">
        <v>1993</v>
      </c>
      <c r="J19881" s="197" t="n">
        <v>320.69</v>
      </c>
    </row>
    <row r="19882" customFormat="false" ht="38.25" hidden="true" customHeight="false" outlineLevel="0" collapsed="false">
      <c r="A19882" s="197" t="s">
        <v>39090</v>
      </c>
      <c r="B19882" s="710" t="str">
        <f aca="false">C19882&amp;D19882&amp;E19882&amp;F19882&amp;G19882&amp;H19882</f>
        <v>BANCA DE GRANITO CINZA CORUMBA,COM 3CM DE ESPESSURA,COM ABERTURA PARA 2 CUBAS(EXCLUSIVE ESTAS),SOBRE APOIOS DE ALVENARIADE MEIA VEZ E VERGA DE CONCRETO,SEM REVESTIMENTO.FORNECIMENTO E COLOCACAO</v>
      </c>
      <c r="C19882" s="197" t="s">
        <v>39086</v>
      </c>
      <c r="D19882" s="197" t="s">
        <v>39091</v>
      </c>
      <c r="E19882" s="197" t="s">
        <v>39018</v>
      </c>
      <c r="F19882" s="197" t="s">
        <v>7902</v>
      </c>
      <c r="I19882" s="197" t="s">
        <v>1993</v>
      </c>
      <c r="J19882" s="197" t="n">
        <v>398.91</v>
      </c>
    </row>
    <row r="19883" customFormat="false" ht="38.25" hidden="true" customHeight="false" outlineLevel="0" collapsed="false">
      <c r="A19883" s="197" t="s">
        <v>39092</v>
      </c>
      <c r="B19883" s="710" t="str">
        <f aca="false">C19883&amp;D19883&amp;E19883&amp;F19883&amp;G19883&amp;H19883</f>
        <v>BANCA DE GRANITO CINZA CORUMBA,COM 3CM DE ESPESSURA,COM ABERTURA PARA 2 CUBAS(EXCLUSIVE ESTAS),SOBRE APOIOS DE ALVENARIADE MEIA VEZ E VERGA DE CONCRETO,SEM REVESTIMENTO.FORNECIMENTO E COLOCACAO</v>
      </c>
      <c r="C19883" s="197" t="s">
        <v>39086</v>
      </c>
      <c r="D19883" s="197" t="s">
        <v>39091</v>
      </c>
      <c r="E19883" s="197" t="s">
        <v>39018</v>
      </c>
      <c r="F19883" s="197" t="s">
        <v>7902</v>
      </c>
      <c r="I19883" s="197" t="s">
        <v>1993</v>
      </c>
      <c r="J19883" s="197" t="n">
        <v>386.9</v>
      </c>
    </row>
    <row r="19884" customFormat="false" ht="38.25" hidden="true" customHeight="false" outlineLevel="0" collapsed="false">
      <c r="A19884" s="197" t="s">
        <v>39093</v>
      </c>
      <c r="B19884" s="710" t="str">
        <f aca="false">C19884&amp;D19884&amp;E19884&amp;F19884&amp;G19884&amp;H19884</f>
        <v>BANCA DE GRANITO CINZA CORUMBA,COM 3CM DE ESPESSURA,COM ABERTURA PARA 3 CUBAS(EXCLUSIVE ESTAS),SOBRE APOIOS DE ALVENARIADE MEIA VEZ E VERGA DE CONCRETO,SEM REVESTIMENTO.FORNECIMENTO E COLOCACAO</v>
      </c>
      <c r="C19884" s="197" t="s">
        <v>39086</v>
      </c>
      <c r="D19884" s="197" t="s">
        <v>39094</v>
      </c>
      <c r="E19884" s="197" t="s">
        <v>39018</v>
      </c>
      <c r="F19884" s="197" t="s">
        <v>7902</v>
      </c>
      <c r="I19884" s="197" t="s">
        <v>1993</v>
      </c>
      <c r="J19884" s="197" t="n">
        <v>463.74</v>
      </c>
    </row>
    <row r="19885" customFormat="false" ht="38.25" hidden="true" customHeight="false" outlineLevel="0" collapsed="false">
      <c r="A19885" s="197" t="s">
        <v>39095</v>
      </c>
      <c r="B19885" s="710" t="str">
        <f aca="false">C19885&amp;D19885&amp;E19885&amp;F19885&amp;G19885&amp;H19885</f>
        <v>BANCA DE GRANITO CINZA CORUMBA,COM 3CM DE ESPESSURA,COM ABERTURA PARA 3 CUBAS(EXCLUSIVE ESTAS),SOBRE APOIOS DE ALVENARIADE MEIA VEZ E VERGA DE CONCRETO,SEM REVESTIMENTO.FORNECIMENTO E COLOCACAO</v>
      </c>
      <c r="C19885" s="197" t="s">
        <v>39086</v>
      </c>
      <c r="D19885" s="197" t="s">
        <v>39094</v>
      </c>
      <c r="E19885" s="197" t="s">
        <v>39018</v>
      </c>
      <c r="F19885" s="197" t="s">
        <v>7902</v>
      </c>
      <c r="I19885" s="197" t="s">
        <v>1993</v>
      </c>
      <c r="J19885" s="197" t="n">
        <v>451.73</v>
      </c>
    </row>
    <row r="19886" customFormat="false" ht="38.25" hidden="true" customHeight="false" outlineLevel="0" collapsed="false">
      <c r="A19886" s="197" t="s">
        <v>39096</v>
      </c>
      <c r="B19886" s="710" t="str">
        <f aca="false">C19886&amp;D19886&amp;E19886&amp;F19886&amp;G19886&amp;H19886</f>
        <v>BANCA DE GRANITO CINZA CORUMBA,COM 3CM DE ESPESSURA,COM ABERTURA PARA 4 CUBAS(EXCLUSIVE ESTAS),SOBRE APOIOS DE ALVENARIADE MEIA VEZ E VERGA DE CONCRETO,SEM REVESTIMENTO.FORNECIMENTO E COLOCACAO</v>
      </c>
      <c r="C19886" s="197" t="s">
        <v>39086</v>
      </c>
      <c r="D19886" s="197" t="s">
        <v>39097</v>
      </c>
      <c r="E19886" s="197" t="s">
        <v>39018</v>
      </c>
      <c r="F19886" s="197" t="s">
        <v>7902</v>
      </c>
      <c r="I19886" s="197" t="s">
        <v>1993</v>
      </c>
      <c r="J19886" s="197" t="n">
        <v>474.64</v>
      </c>
    </row>
    <row r="19887" customFormat="false" ht="38.25" hidden="true" customHeight="false" outlineLevel="0" collapsed="false">
      <c r="A19887" s="197" t="s">
        <v>39098</v>
      </c>
      <c r="B19887" s="710" t="str">
        <f aca="false">C19887&amp;D19887&amp;E19887&amp;F19887&amp;G19887&amp;H19887</f>
        <v>BANCA DE GRANITO CINZA CORUMBA,COM 3CM DE ESPESSURA,COM ABERTURA PARA 4 CUBAS(EXCLUSIVE ESTAS),SOBRE APOIOS DE ALVENARIADE MEIA VEZ E VERGA DE CONCRETO,SEM REVESTIMENTO.FORNECIMENTO E COLOCACAO</v>
      </c>
      <c r="C19887" s="197" t="s">
        <v>39086</v>
      </c>
      <c r="D19887" s="197" t="s">
        <v>39097</v>
      </c>
      <c r="E19887" s="197" t="s">
        <v>39018</v>
      </c>
      <c r="F19887" s="197" t="s">
        <v>7902</v>
      </c>
      <c r="I19887" s="197" t="s">
        <v>1993</v>
      </c>
      <c r="J19887" s="197" t="n">
        <v>462.63</v>
      </c>
    </row>
    <row r="19888" customFormat="false" ht="38.25" hidden="true" customHeight="false" outlineLevel="0" collapsed="false">
      <c r="A19888" s="197" t="s">
        <v>39099</v>
      </c>
      <c r="B19888" s="710" t="str">
        <f aca="false">C19888&amp;D19888&amp;E19888&amp;F19888&amp;G19888&amp;H19888</f>
        <v>BANCA DE GRANITO CINZA CORUMBA,COM 3CM DE ESPESSURA,COM ABERTURA PARA 5 CUBAS(EXCLUSIVE ESTAS),SOBRE APOIOS DE ALVENARIADE MEIA VEZ E VERGA DE CONCRETO,SEM REVESTIMENTO.FORNECIMENTO E COLOCACAO</v>
      </c>
      <c r="C19888" s="197" t="s">
        <v>39086</v>
      </c>
      <c r="D19888" s="197" t="s">
        <v>39100</v>
      </c>
      <c r="E19888" s="197" t="s">
        <v>39018</v>
      </c>
      <c r="F19888" s="197" t="s">
        <v>7902</v>
      </c>
      <c r="I19888" s="197" t="s">
        <v>1993</v>
      </c>
      <c r="J19888" s="197" t="n">
        <v>591.16</v>
      </c>
    </row>
    <row r="19889" customFormat="false" ht="38.25" hidden="true" customHeight="false" outlineLevel="0" collapsed="false">
      <c r="A19889" s="197" t="s">
        <v>39101</v>
      </c>
      <c r="B19889" s="710" t="str">
        <f aca="false">C19889&amp;D19889&amp;E19889&amp;F19889&amp;G19889&amp;H19889</f>
        <v>BANCA DE GRANITO CINZA CORUMBA,COM 3CM DE ESPESSURA,COM ABERTURA PARA 5 CUBAS(EXCLUSIVE ESTAS),SOBRE APOIOS DE ALVENARIADE MEIA VEZ E VERGA DE CONCRETO,SEM REVESTIMENTO.FORNECIMENTO E COLOCACAO</v>
      </c>
      <c r="C19889" s="197" t="s">
        <v>39086</v>
      </c>
      <c r="D19889" s="197" t="s">
        <v>39100</v>
      </c>
      <c r="E19889" s="197" t="s">
        <v>39018</v>
      </c>
      <c r="F19889" s="197" t="s">
        <v>7902</v>
      </c>
      <c r="I19889" s="197" t="s">
        <v>1993</v>
      </c>
      <c r="J19889" s="197" t="n">
        <v>579.15</v>
      </c>
    </row>
    <row r="19890" customFormat="false" ht="38.25" hidden="true" customHeight="false" outlineLevel="0" collapsed="false">
      <c r="A19890" s="197" t="s">
        <v>39102</v>
      </c>
      <c r="B19890" s="710" t="str">
        <f aca="false">C19890&amp;D19890&amp;E19890&amp;F19890&amp;G19890&amp;H19890</f>
        <v>BANCA DE GRANITO CINZA CORUMBA,COM 3CM DE ESPESSURA,COM ABERTURA PARA 6 CUBAS(EXCLUSIVE ESTAS),SOBRE APOIOS DE ALVENARIADE MEIA VEZ E VERGA DE CONCRETO,SEM REVESTIMENTO.FORNECIMENTO E COLOCACAO</v>
      </c>
      <c r="C19890" s="197" t="s">
        <v>39086</v>
      </c>
      <c r="D19890" s="197" t="s">
        <v>39103</v>
      </c>
      <c r="E19890" s="197" t="s">
        <v>39018</v>
      </c>
      <c r="F19890" s="197" t="s">
        <v>7902</v>
      </c>
      <c r="I19890" s="197" t="s">
        <v>1993</v>
      </c>
      <c r="J19890" s="197" t="n">
        <v>645.4</v>
      </c>
    </row>
    <row r="19891" customFormat="false" ht="38.25" hidden="true" customHeight="false" outlineLevel="0" collapsed="false">
      <c r="A19891" s="197" t="s">
        <v>39104</v>
      </c>
      <c r="B19891" s="710" t="str">
        <f aca="false">C19891&amp;D19891&amp;E19891&amp;F19891&amp;G19891&amp;H19891</f>
        <v>BANCA DE GRANITO CINZA CORUMBA,COM 3CM DE ESPESSURA,COM ABERTURA PARA 6 CUBAS(EXCLUSIVE ESTAS),SOBRE APOIOS DE ALVENARIADE MEIA VEZ E VERGA DE CONCRETO,SEM REVESTIMENTO.FORNECIMENTO E COLOCACAO</v>
      </c>
      <c r="C19891" s="197" t="s">
        <v>39086</v>
      </c>
      <c r="D19891" s="197" t="s">
        <v>39103</v>
      </c>
      <c r="E19891" s="197" t="s">
        <v>39018</v>
      </c>
      <c r="F19891" s="197" t="s">
        <v>7902</v>
      </c>
      <c r="I19891" s="197" t="s">
        <v>1993</v>
      </c>
      <c r="J19891" s="197" t="n">
        <v>633.39</v>
      </c>
    </row>
    <row r="19892" customFormat="false" ht="12.75" hidden="true" customHeight="false" outlineLevel="0" collapsed="false">
      <c r="A19892" s="197" t="s">
        <v>39105</v>
      </c>
      <c r="B19892" s="197" t="str">
        <f aca="false">C19892&amp;D19892&amp;E19892&amp;F19892&amp;G19892&amp;H19892</f>
        <v>FRONTISPICIO DE GRANITO CINZA CORUMBA,COM SECAO DE 5X3CM,INCLUSIVE REJUNTAMENTO.FORNECIMENTO E COLOCACAO</v>
      </c>
      <c r="C19892" s="197" t="s">
        <v>39106</v>
      </c>
      <c r="D19892" s="197" t="s">
        <v>39107</v>
      </c>
      <c r="I19892" s="197" t="s">
        <v>338</v>
      </c>
      <c r="J19892" s="197" t="n">
        <v>34.54</v>
      </c>
    </row>
    <row r="19893" customFormat="false" ht="12.75" hidden="true" customHeight="false" outlineLevel="0" collapsed="false">
      <c r="A19893" s="197" t="s">
        <v>39108</v>
      </c>
      <c r="B19893" s="197" t="str">
        <f aca="false">C19893&amp;D19893&amp;E19893&amp;F19893&amp;G19893&amp;H19893</f>
        <v>FRONTISPICIO DE GRANITO CINZA CORUMBA,COM SECAO DE 5X3CM,INCLUSIVE REJUNTAMENTO.FORNECIMENTO E COLOCACAO</v>
      </c>
      <c r="C19893" s="197" t="s">
        <v>39106</v>
      </c>
      <c r="D19893" s="197" t="s">
        <v>39107</v>
      </c>
      <c r="I19893" s="197" t="s">
        <v>338</v>
      </c>
      <c r="J19893" s="197" t="n">
        <v>31.54</v>
      </c>
    </row>
    <row r="19894" customFormat="false" ht="12.75" hidden="true" customHeight="false" outlineLevel="0" collapsed="false">
      <c r="A19894" s="197" t="s">
        <v>39109</v>
      </c>
      <c r="B19894" s="197" t="str">
        <f aca="false">C19894&amp;D19894&amp;E19894&amp;F19894&amp;G19894&amp;H19894</f>
        <v>FRONSTISPICIO DE GRANITO CINZA CORUMBA,COM SECAO DE 10X2CM,INCLUSIVE REJUNTAMENTO.FORNECIMENTO E COLOCACAO.</v>
      </c>
      <c r="C19894" s="197" t="s">
        <v>39110</v>
      </c>
      <c r="D19894" s="197" t="s">
        <v>39111</v>
      </c>
      <c r="I19894" s="197" t="s">
        <v>338</v>
      </c>
      <c r="J19894" s="197" t="n">
        <v>39.27</v>
      </c>
    </row>
    <row r="19895" customFormat="false" ht="12.75" hidden="true" customHeight="false" outlineLevel="0" collapsed="false">
      <c r="A19895" s="197" t="s">
        <v>39112</v>
      </c>
      <c r="B19895" s="197" t="str">
        <f aca="false">C19895&amp;D19895&amp;E19895&amp;F19895&amp;G19895&amp;H19895</f>
        <v>FRONSTISPICIO DE GRANITO CINZA CORUMBA,COM SECAO DE 10X2CM,INCLUSIVE REJUNTAMENTO.FORNECIMENTO E COLOCACAO.</v>
      </c>
      <c r="C19895" s="197" t="s">
        <v>39110</v>
      </c>
      <c r="D19895" s="197" t="s">
        <v>39111</v>
      </c>
      <c r="I19895" s="197" t="s">
        <v>338</v>
      </c>
      <c r="J19895" s="197" t="n">
        <v>36.2</v>
      </c>
    </row>
    <row r="19896" customFormat="false" ht="25.5" hidden="true" customHeight="false" outlineLevel="0" collapsed="false">
      <c r="A19896" s="197" t="s">
        <v>39113</v>
      </c>
      <c r="B19896" s="710" t="str">
        <f aca="false">C19896&amp;D19896&amp;E19896&amp;F19896&amp;G19896&amp;H19896</f>
        <v>BANCA SECA DE GRANITO CINZA ANDORINHA,COM 2CM DE ESPESSURA E 60CM DE LARGURA,SOBRE APOIOS DE ALVENARIA DE MEIA VEZ E VERGA DE CONCRETO,SEM REVESTIMENTO.FORNECIMENTO E COLOCACAO</v>
      </c>
      <c r="C19896" s="197" t="s">
        <v>39114</v>
      </c>
      <c r="D19896" s="197" t="s">
        <v>39115</v>
      </c>
      <c r="E19896" s="197" t="s">
        <v>39116</v>
      </c>
      <c r="I19896" s="197" t="s">
        <v>338</v>
      </c>
      <c r="J19896" s="197" t="n">
        <v>216.21</v>
      </c>
    </row>
    <row r="19897" customFormat="false" ht="25.5" hidden="true" customHeight="false" outlineLevel="0" collapsed="false">
      <c r="A19897" s="197" t="s">
        <v>39117</v>
      </c>
      <c r="B19897" s="710" t="str">
        <f aca="false">C19897&amp;D19897&amp;E19897&amp;F19897&amp;G19897&amp;H19897</f>
        <v>BANCA SECA DE GRANITO CINZA ANDORINHA,COM 2CM DE ESPESSURA E 60CM DE LARGURA,SOBRE APOIOS DE ALVENARIA DE MEIA VEZ E VERGA DE CONCRETO,SEM REVESTIMENTO.FORNECIMENTO E COLOCACAO</v>
      </c>
      <c r="C19897" s="197" t="s">
        <v>39114</v>
      </c>
      <c r="D19897" s="197" t="s">
        <v>39115</v>
      </c>
      <c r="E19897" s="197" t="s">
        <v>39116</v>
      </c>
      <c r="I19897" s="197" t="s">
        <v>338</v>
      </c>
      <c r="J19897" s="197" t="n">
        <v>208.18</v>
      </c>
    </row>
    <row r="19898" customFormat="false" ht="25.5" hidden="true" customHeight="false" outlineLevel="0" collapsed="false">
      <c r="A19898" s="197" t="s">
        <v>39118</v>
      </c>
      <c r="B19898" s="710" t="str">
        <f aca="false">C19898&amp;D19898&amp;E19898&amp;F19898&amp;G19898&amp;H19898</f>
        <v>BANCA SECA DE GRANITO CINZA ANDORINHA,COM 3CM DE ESPESSURA E 60CM DE LARGURA,SOBRE APOIOS DE ALVENARIA DE MEIA VEZ E VERGA DE CONCRETO,SEM REVESTIMENTO.FORNECIMENTO E COLOCACAO</v>
      </c>
      <c r="C19898" s="197" t="s">
        <v>39119</v>
      </c>
      <c r="D19898" s="197" t="s">
        <v>39115</v>
      </c>
      <c r="E19898" s="197" t="s">
        <v>39116</v>
      </c>
      <c r="I19898" s="197" t="s">
        <v>338</v>
      </c>
      <c r="J19898" s="197" t="n">
        <v>282.22</v>
      </c>
    </row>
    <row r="19899" customFormat="false" ht="25.5" hidden="true" customHeight="false" outlineLevel="0" collapsed="false">
      <c r="A19899" s="197" t="s">
        <v>39120</v>
      </c>
      <c r="B19899" s="710" t="str">
        <f aca="false">C19899&amp;D19899&amp;E19899&amp;F19899&amp;G19899&amp;H19899</f>
        <v>BANCA SECA DE GRANITO CINZA ANDORINHA,COM 3CM DE ESPESSURA E 60CM DE LARGURA,SOBRE APOIOS DE ALVENARIA DE MEIA VEZ E VERGA DE CONCRETO,SEM REVESTIMENTO.FORNECIMENTO E COLOCACAO</v>
      </c>
      <c r="C19899" s="197" t="s">
        <v>39119</v>
      </c>
      <c r="D19899" s="197" t="s">
        <v>39115</v>
      </c>
      <c r="E19899" s="197" t="s">
        <v>39116</v>
      </c>
      <c r="I19899" s="197" t="s">
        <v>338</v>
      </c>
      <c r="J19899" s="197" t="n">
        <v>274.19</v>
      </c>
    </row>
    <row r="19900" customFormat="false" ht="38.25" hidden="true" customHeight="false" outlineLevel="0" collapsed="false">
      <c r="A19900" s="197" t="s">
        <v>39121</v>
      </c>
      <c r="B19900" s="710" t="str">
        <f aca="false">C19900&amp;D19900&amp;E19900&amp;F19900&amp;G19900&amp;H19900</f>
        <v>BANCA DE GRANITO CINZA ANDORINHA,COM 3CM DE ESPESSURA,COM ABERTURA PARA 1 CUBA(EXCLUSIVE ESTA),SOBRE APOIOS DE ALVENARIADE MEIA VEZ E VERGA DE CONCRETO,SEM REVESTIMENTO.FORNECIMENTO E COLOCACAO</v>
      </c>
      <c r="C19900" s="197" t="s">
        <v>39122</v>
      </c>
      <c r="D19900" s="197" t="s">
        <v>39017</v>
      </c>
      <c r="E19900" s="197" t="s">
        <v>39018</v>
      </c>
      <c r="F19900" s="197" t="s">
        <v>7902</v>
      </c>
      <c r="I19900" s="197" t="s">
        <v>1993</v>
      </c>
      <c r="J19900" s="197" t="n">
        <v>343.14</v>
      </c>
    </row>
    <row r="19901" customFormat="false" ht="38.25" hidden="true" customHeight="false" outlineLevel="0" collapsed="false">
      <c r="A19901" s="197" t="s">
        <v>39123</v>
      </c>
      <c r="B19901" s="710" t="str">
        <f aca="false">C19901&amp;D19901&amp;E19901&amp;F19901&amp;G19901&amp;H19901</f>
        <v>BANCA DE GRANITO CINZA ANDORINHA,COM 3CM DE ESPESSURA,COM ABERTURA PARA 1 CUBA(EXCLUSIVE ESTA),SOBRE APOIOS DE ALVENARIADE MEIA VEZ E VERGA DE CONCRETO,SEM REVESTIMENTO.FORNECIMENTO E COLOCACAO</v>
      </c>
      <c r="C19901" s="197" t="s">
        <v>39122</v>
      </c>
      <c r="D19901" s="197" t="s">
        <v>39017</v>
      </c>
      <c r="E19901" s="197" t="s">
        <v>39018</v>
      </c>
      <c r="F19901" s="197" t="s">
        <v>7902</v>
      </c>
      <c r="I19901" s="197" t="s">
        <v>1993</v>
      </c>
      <c r="J19901" s="197" t="n">
        <v>331.13</v>
      </c>
    </row>
    <row r="19902" customFormat="false" ht="38.25" hidden="true" customHeight="false" outlineLevel="0" collapsed="false">
      <c r="A19902" s="197" t="s">
        <v>39124</v>
      </c>
      <c r="B19902" s="710" t="str">
        <f aca="false">C19902&amp;D19902&amp;E19902&amp;F19902&amp;G19902&amp;H19902</f>
        <v>BANCA DE GRANITO CINZA ANDORINHA,COM 3CM DE ESPESSURA,COM ABERTURA PARA 2 CUBAS(EXCLUSIVE ESTAS),SOBRE APOIOS DE ALVENARIA DE MEIA VEZ E VERGA DE CONCRETO,SEM REVESTIMENTO.FORNECIMENTO E COLOCACAO</v>
      </c>
      <c r="C19902" s="197" t="s">
        <v>39122</v>
      </c>
      <c r="D19902" s="197" t="s">
        <v>39021</v>
      </c>
      <c r="E19902" s="197" t="s">
        <v>39022</v>
      </c>
      <c r="F19902" s="197" t="s">
        <v>7139</v>
      </c>
      <c r="I19902" s="197" t="s">
        <v>1993</v>
      </c>
      <c r="J19902" s="197" t="n">
        <v>395.15</v>
      </c>
    </row>
    <row r="19903" customFormat="false" ht="38.25" hidden="true" customHeight="false" outlineLevel="0" collapsed="false">
      <c r="A19903" s="197" t="s">
        <v>39125</v>
      </c>
      <c r="B19903" s="710" t="str">
        <f aca="false">C19903&amp;D19903&amp;E19903&amp;F19903&amp;G19903&amp;H19903</f>
        <v>BANCA DE GRANITO CINZA ANDORINHA,COM 3CM DE ESPESSURA,COM ABERTURA PARA 2 CUBAS(EXCLUSIVE ESTAS),SOBRE APOIOS DE ALVENARIA DE MEIA VEZ E VERGA DE CONCRETO,SEM REVESTIMENTO.FORNECIMENTO E COLOCACAO</v>
      </c>
      <c r="C19903" s="197" t="s">
        <v>39122</v>
      </c>
      <c r="D19903" s="197" t="s">
        <v>39021</v>
      </c>
      <c r="E19903" s="197" t="s">
        <v>39022</v>
      </c>
      <c r="F19903" s="197" t="s">
        <v>7139</v>
      </c>
      <c r="I19903" s="197" t="s">
        <v>1993</v>
      </c>
      <c r="J19903" s="197" t="n">
        <v>383.14</v>
      </c>
    </row>
    <row r="19904" customFormat="false" ht="38.25" hidden="true" customHeight="false" outlineLevel="0" collapsed="false">
      <c r="A19904" s="197" t="s">
        <v>39126</v>
      </c>
      <c r="B19904" s="710" t="str">
        <f aca="false">C19904&amp;D19904&amp;E19904&amp;F19904&amp;G19904&amp;H19904</f>
        <v>BANCA DE GRANITO CINZA ANDORINHA,COM 3CM DE ESPESSURA,COM ABERTURA PARA 3 CUBAS(EXCLUSIVE ESTAS),SOBRE APOIOS DE ALVENARIA DE MEIA VEZ E VERGA DE CONCRETO,SEM REVESTIMENTO.FORNECIMENTO E COLOCACAO</v>
      </c>
      <c r="C19904" s="197" t="s">
        <v>39122</v>
      </c>
      <c r="D19904" s="197" t="s">
        <v>39025</v>
      </c>
      <c r="E19904" s="197" t="s">
        <v>39022</v>
      </c>
      <c r="F19904" s="197" t="s">
        <v>7139</v>
      </c>
      <c r="I19904" s="197" t="s">
        <v>1993</v>
      </c>
      <c r="J19904" s="197" t="n">
        <v>445.43</v>
      </c>
    </row>
    <row r="19905" customFormat="false" ht="38.25" hidden="true" customHeight="false" outlineLevel="0" collapsed="false">
      <c r="A19905" s="197" t="s">
        <v>39127</v>
      </c>
      <c r="B19905" s="710" t="str">
        <f aca="false">C19905&amp;D19905&amp;E19905&amp;F19905&amp;G19905&amp;H19905</f>
        <v>BANCA DE GRANITO CINZA ANDORINHA,COM 3CM DE ESPESSURA,COM ABERTURA PARA 3 CUBAS(EXCLUSIVE ESTAS),SOBRE APOIOS DE ALVENARIA DE MEIA VEZ E VERGA DE CONCRETO,SEM REVESTIMENTO.FORNECIMENTO E COLOCACAO</v>
      </c>
      <c r="C19905" s="197" t="s">
        <v>39122</v>
      </c>
      <c r="D19905" s="197" t="s">
        <v>39025</v>
      </c>
      <c r="E19905" s="197" t="s">
        <v>39022</v>
      </c>
      <c r="F19905" s="197" t="s">
        <v>7139</v>
      </c>
      <c r="I19905" s="197" t="s">
        <v>1993</v>
      </c>
      <c r="J19905" s="197" t="n">
        <v>433.42</v>
      </c>
    </row>
    <row r="19906" customFormat="false" ht="38.25" hidden="true" customHeight="false" outlineLevel="0" collapsed="false">
      <c r="A19906" s="197" t="s">
        <v>39128</v>
      </c>
      <c r="B19906" s="710" t="str">
        <f aca="false">C19906&amp;D19906&amp;E19906&amp;F19906&amp;G19906&amp;H19906</f>
        <v>BANCA DE GRANITO CINZA ANDORINHA,COM 3CM DE ESPESSURA,COM ABERTURA PARA 4 CUBAS(EXCLUSIVE ESTAS),SOBRE APOIOS DE ALVENARIA DE MEIA VEZ E VERGA DE CONCRETO,SEM REVESTIMENTO.FORNECIMENTO E COLOCACAO</v>
      </c>
      <c r="C19906" s="197" t="s">
        <v>39122</v>
      </c>
      <c r="D19906" s="197" t="s">
        <v>39028</v>
      </c>
      <c r="E19906" s="197" t="s">
        <v>39022</v>
      </c>
      <c r="F19906" s="197" t="s">
        <v>7139</v>
      </c>
      <c r="I19906" s="197" t="s">
        <v>1993</v>
      </c>
      <c r="J19906" s="197" t="n">
        <v>502.27</v>
      </c>
    </row>
    <row r="19907" customFormat="false" ht="38.25" hidden="true" customHeight="false" outlineLevel="0" collapsed="false">
      <c r="A19907" s="197" t="s">
        <v>39129</v>
      </c>
      <c r="B19907" s="710" t="str">
        <f aca="false">C19907&amp;D19907&amp;E19907&amp;F19907&amp;G19907&amp;H19907</f>
        <v>BANCA DE GRANITO CINZA ANDORINHA,COM 3CM DE ESPESSURA,COM ABERTURA PARA 4 CUBAS(EXCLUSIVE ESTAS),SOBRE APOIOS DE ALVENARIA DE MEIA VEZ E VERGA DE CONCRETO,SEM REVESTIMENTO.FORNECIMENTO E COLOCACAO</v>
      </c>
      <c r="C19907" s="197" t="s">
        <v>39122</v>
      </c>
      <c r="D19907" s="197" t="s">
        <v>39028</v>
      </c>
      <c r="E19907" s="197" t="s">
        <v>39022</v>
      </c>
      <c r="F19907" s="197" t="s">
        <v>7139</v>
      </c>
      <c r="I19907" s="197" t="s">
        <v>1993</v>
      </c>
      <c r="J19907" s="197" t="n">
        <v>490.26</v>
      </c>
    </row>
    <row r="19908" customFormat="false" ht="38.25" hidden="true" customHeight="false" outlineLevel="0" collapsed="false">
      <c r="A19908" s="197" t="s">
        <v>39130</v>
      </c>
      <c r="B19908" s="710" t="str">
        <f aca="false">C19908&amp;D19908&amp;E19908&amp;F19908&amp;G19908&amp;H19908</f>
        <v>BANCA DE GRANITO CINZA ANDORINHA,COM 3CM DE ESPESSURA,COM ABERTURA PARA 5 CUBAS(EXCLUSIVE ESTAS),SOBRE APOIOS DE ALVENARIA DE MEIA VEZ E VERGA DE CONCRETO,SEM REVESTIMENTO.FORNECIMENTO E COLOCACAO</v>
      </c>
      <c r="C19908" s="197" t="s">
        <v>39122</v>
      </c>
      <c r="D19908" s="197" t="s">
        <v>39031</v>
      </c>
      <c r="E19908" s="197" t="s">
        <v>39022</v>
      </c>
      <c r="F19908" s="197" t="s">
        <v>7139</v>
      </c>
      <c r="I19908" s="197" t="s">
        <v>1993</v>
      </c>
      <c r="J19908" s="197" t="n">
        <v>565.67</v>
      </c>
    </row>
    <row r="19909" customFormat="false" ht="38.25" hidden="true" customHeight="false" outlineLevel="0" collapsed="false">
      <c r="A19909" s="197" t="s">
        <v>39131</v>
      </c>
      <c r="B19909" s="710" t="str">
        <f aca="false">C19909&amp;D19909&amp;E19909&amp;F19909&amp;G19909&amp;H19909</f>
        <v>BANCA DE GRANITO CINZA ANDORINHA,COM 3CM DE ESPESSURA,COM ABERTURA PARA 5 CUBAS(EXCLUSIVE ESTAS),SOBRE APOIOS DE ALVENARIA DE MEIA VEZ E VERGA DE CONCRETO,SEM REVESTIMENTO.FORNECIMENTO E COLOCACAO</v>
      </c>
      <c r="C19909" s="197" t="s">
        <v>39122</v>
      </c>
      <c r="D19909" s="197" t="s">
        <v>39031</v>
      </c>
      <c r="E19909" s="197" t="s">
        <v>39022</v>
      </c>
      <c r="F19909" s="197" t="s">
        <v>7139</v>
      </c>
      <c r="I19909" s="197" t="s">
        <v>1993</v>
      </c>
      <c r="J19909" s="197" t="n">
        <v>553.66</v>
      </c>
    </row>
    <row r="19910" customFormat="false" ht="38.25" hidden="true" customHeight="false" outlineLevel="0" collapsed="false">
      <c r="A19910" s="197" t="s">
        <v>39132</v>
      </c>
      <c r="B19910" s="710" t="str">
        <f aca="false">C19910&amp;D19910&amp;E19910&amp;F19910&amp;G19910&amp;H19910</f>
        <v>BANCA DE GRANITO CINZA ANDORINHA,COM 3CM DE ESPESSURA,COM ABERTURA PARA 6 CUBAS(EXCLUSIVE ESTAS),SOBRE APOIOS DE ALVENARIA DE MEIA VEZ E VERGA DE CONCRETO,SEM REVESTIMENTO.FORNECIMENTO E COLOCACAO</v>
      </c>
      <c r="C19910" s="197" t="s">
        <v>39122</v>
      </c>
      <c r="D19910" s="197" t="s">
        <v>39034</v>
      </c>
      <c r="E19910" s="197" t="s">
        <v>39022</v>
      </c>
      <c r="F19910" s="197" t="s">
        <v>7139</v>
      </c>
      <c r="I19910" s="197" t="s">
        <v>1993</v>
      </c>
      <c r="J19910" s="197" t="n">
        <v>622.51</v>
      </c>
    </row>
    <row r="19911" customFormat="false" ht="38.25" hidden="true" customHeight="false" outlineLevel="0" collapsed="false">
      <c r="A19911" s="197" t="s">
        <v>39133</v>
      </c>
      <c r="B19911" s="710" t="str">
        <f aca="false">C19911&amp;D19911&amp;E19911&amp;F19911&amp;G19911&amp;H19911</f>
        <v>BANCA DE GRANITO CINZA ANDORINHA,COM 3CM DE ESPESSURA,COM ABERTURA PARA 6 CUBAS(EXCLUSIVE ESTAS),SOBRE APOIOS DE ALVENARIA DE MEIA VEZ E VERGA DE CONCRETO,SEM REVESTIMENTO.FORNECIMENTO E COLOCACAO</v>
      </c>
      <c r="C19911" s="197" t="s">
        <v>39122</v>
      </c>
      <c r="D19911" s="197" t="s">
        <v>39034</v>
      </c>
      <c r="E19911" s="197" t="s">
        <v>39022</v>
      </c>
      <c r="F19911" s="197" t="s">
        <v>7139</v>
      </c>
      <c r="I19911" s="197" t="s">
        <v>1993</v>
      </c>
      <c r="J19911" s="197" t="n">
        <v>610.5</v>
      </c>
    </row>
    <row r="19912" customFormat="false" ht="12.75" hidden="true" customHeight="false" outlineLevel="0" collapsed="false">
      <c r="A19912" s="197" t="s">
        <v>39134</v>
      </c>
      <c r="B19912" s="197" t="str">
        <f aca="false">C19912&amp;D19912&amp;E19912&amp;F19912&amp;G19912&amp;H19912</f>
        <v>FRONTISPICIO DE GRANITO CINZA ANDORINHA, COM SECAO DE 5X3CM,INCLUSIVE REJUNTAMENTO.FORNECIMENTO E COLOCACAO</v>
      </c>
      <c r="C19912" s="197" t="s">
        <v>39135</v>
      </c>
      <c r="D19912" s="197" t="s">
        <v>39042</v>
      </c>
      <c r="I19912" s="197" t="s">
        <v>338</v>
      </c>
      <c r="J19912" s="197" t="n">
        <v>26.72</v>
      </c>
    </row>
    <row r="19913" customFormat="false" ht="12.75" hidden="true" customHeight="false" outlineLevel="0" collapsed="false">
      <c r="A19913" s="197" t="s">
        <v>39136</v>
      </c>
      <c r="B19913" s="197" t="str">
        <f aca="false">C19913&amp;D19913&amp;E19913&amp;F19913&amp;G19913&amp;H19913</f>
        <v>FRONTISPICIO DE GRANITO CINZA ANDORINHA, COM SECAO DE 5X3CM,INCLUSIVE REJUNTAMENTO.FORNECIMENTO E COLOCACAO</v>
      </c>
      <c r="C19913" s="197" t="s">
        <v>39135</v>
      </c>
      <c r="D19913" s="197" t="s">
        <v>39042</v>
      </c>
      <c r="I19913" s="197" t="s">
        <v>338</v>
      </c>
      <c r="J19913" s="197" t="n">
        <v>23.72</v>
      </c>
    </row>
    <row r="19914" customFormat="false" ht="12.75" hidden="true" customHeight="false" outlineLevel="0" collapsed="false">
      <c r="A19914" s="197" t="s">
        <v>39137</v>
      </c>
      <c r="B19914" s="197" t="str">
        <f aca="false">C19914&amp;D19914&amp;E19914&amp;F19914&amp;G19914&amp;H19914</f>
        <v>FRONTISPICIO DE GRANITO CINZA ANDORINHA,COM SECAO DE 10X2CM,INCLUSIVE REJUNTAMENTO.FORNECIMENTO E COLOCACAO</v>
      </c>
      <c r="C19914" s="197" t="s">
        <v>39138</v>
      </c>
      <c r="D19914" s="197" t="s">
        <v>39042</v>
      </c>
      <c r="I19914" s="197" t="s">
        <v>338</v>
      </c>
      <c r="J19914" s="197" t="n">
        <v>33.93</v>
      </c>
    </row>
    <row r="19915" customFormat="false" ht="12.75" hidden="true" customHeight="false" outlineLevel="0" collapsed="false">
      <c r="A19915" s="197" t="s">
        <v>39139</v>
      </c>
      <c r="B19915" s="197" t="str">
        <f aca="false">C19915&amp;D19915&amp;E19915&amp;F19915&amp;G19915&amp;H19915</f>
        <v>FRONTISPICIO DE GRANITO CINZA ANDORINHA,COM SECAO DE 10X2CM,INCLUSIVE REJUNTAMENTO.FORNECIMENTO E COLOCACAO</v>
      </c>
      <c r="C19915" s="197" t="s">
        <v>39138</v>
      </c>
      <c r="D19915" s="197" t="s">
        <v>39042</v>
      </c>
      <c r="I19915" s="197" t="s">
        <v>338</v>
      </c>
      <c r="J19915" s="197" t="n">
        <v>30.86</v>
      </c>
    </row>
    <row r="19916" customFormat="false" ht="25.5" hidden="true" customHeight="false" outlineLevel="0" collapsed="false">
      <c r="A19916" s="197" t="s">
        <v>39140</v>
      </c>
      <c r="B19916" s="710" t="str">
        <f aca="false">C19916&amp;D19916&amp;E19916&amp;F19916&amp;G19916&amp;H19916</f>
        <v>BANCA SECA DE GRANITO CINZA CASTELO,COM 2CM DE ESPESSURA E 60CM DE LARGURA,SOBRE APOIOS DE ALVENARIA DE MEIA VEZ E VERGADE CONCRETO,SEM REVESTIMENTO.FORNECIMENTO E COLOCACAO</v>
      </c>
      <c r="C19916" s="197" t="s">
        <v>39141</v>
      </c>
      <c r="D19916" s="197" t="s">
        <v>39079</v>
      </c>
      <c r="E19916" s="197" t="s">
        <v>39080</v>
      </c>
      <c r="I19916" s="197" t="s">
        <v>338</v>
      </c>
      <c r="J19916" s="197" t="n">
        <v>306.86</v>
      </c>
    </row>
    <row r="19917" customFormat="false" ht="25.5" hidden="true" customHeight="false" outlineLevel="0" collapsed="false">
      <c r="A19917" s="197" t="s">
        <v>39142</v>
      </c>
      <c r="B19917" s="710" t="str">
        <f aca="false">C19917&amp;D19917&amp;E19917&amp;F19917&amp;G19917&amp;H19917</f>
        <v>BANCA SECA DE GRANITO CINZA CASTELO,COM 2CM DE ESPESSURA E 60CM DE LARGURA,SOBRE APOIOS DE ALVENARIA DE MEIA VEZ E VERGADE CONCRETO,SEM REVESTIMENTO.FORNECIMENTO E COLOCACAO</v>
      </c>
      <c r="C19917" s="197" t="s">
        <v>39141</v>
      </c>
      <c r="D19917" s="197" t="s">
        <v>39079</v>
      </c>
      <c r="E19917" s="197" t="s">
        <v>39080</v>
      </c>
      <c r="I19917" s="197" t="s">
        <v>338</v>
      </c>
      <c r="J19917" s="197" t="n">
        <v>298.83</v>
      </c>
    </row>
    <row r="19918" customFormat="false" ht="25.5" hidden="true" customHeight="false" outlineLevel="0" collapsed="false">
      <c r="A19918" s="197" t="s">
        <v>39143</v>
      </c>
      <c r="B19918" s="710" t="str">
        <f aca="false">C19918&amp;D19918&amp;E19918&amp;F19918&amp;G19918&amp;H19918</f>
        <v>BANCA SECA DE GRANITO CINZA CASTELO,COM 3CM DE ESPESSURA E 60CM DE LARGURA,SOBRE APOIOS DE ALVENARIA DE MEIA VEZ E VERGADE CONCRETO,SEM REVESTIMENTO.FORNECIMENTO E COLOCACAO</v>
      </c>
      <c r="C19918" s="197" t="s">
        <v>39144</v>
      </c>
      <c r="D19918" s="197" t="s">
        <v>39079</v>
      </c>
      <c r="E19918" s="197" t="s">
        <v>39080</v>
      </c>
      <c r="I19918" s="197" t="s">
        <v>338</v>
      </c>
      <c r="J19918" s="197" t="n">
        <v>461.64</v>
      </c>
    </row>
    <row r="19919" customFormat="false" ht="25.5" hidden="true" customHeight="false" outlineLevel="0" collapsed="false">
      <c r="A19919" s="197" t="s">
        <v>39145</v>
      </c>
      <c r="B19919" s="710" t="str">
        <f aca="false">C19919&amp;D19919&amp;E19919&amp;F19919&amp;G19919&amp;H19919</f>
        <v>BANCA SECA DE GRANITO CINZA CASTELO,COM 3CM DE ESPESSURA E 60CM DE LARGURA,SOBRE APOIOS DE ALVENARIA DE MEIA VEZ E VERGADE CONCRETO,SEM REVESTIMENTO.FORNECIMENTO E COLOCACAO</v>
      </c>
      <c r="C19919" s="197" t="s">
        <v>39144</v>
      </c>
      <c r="D19919" s="197" t="s">
        <v>39079</v>
      </c>
      <c r="E19919" s="197" t="s">
        <v>39080</v>
      </c>
      <c r="I19919" s="197" t="s">
        <v>338</v>
      </c>
      <c r="J19919" s="197" t="n">
        <v>453.61</v>
      </c>
    </row>
    <row r="19920" customFormat="false" ht="38.25" hidden="true" customHeight="false" outlineLevel="0" collapsed="false">
      <c r="A19920" s="197" t="s">
        <v>39146</v>
      </c>
      <c r="B19920" s="710" t="str">
        <f aca="false">C19920&amp;D19920&amp;E19920&amp;F19920&amp;G19920&amp;H19920</f>
        <v>BANCA DE GRANITO CINZA CASTELO,COM 3CM DE ESPESSURA,COM ABERTURA PARA 1 CUBA(EXCLUSIVE ESTA),SOBRE APOIOS DE ALVENARIA DE MEIA VEZ E VERGA DE CONCRETO,SEM REVESTIMENTO.FORNECIMENTO E COLOCACAO</v>
      </c>
      <c r="C19920" s="197" t="s">
        <v>39147</v>
      </c>
      <c r="D19920" s="197" t="s">
        <v>39087</v>
      </c>
      <c r="E19920" s="197" t="s">
        <v>39088</v>
      </c>
      <c r="F19920" s="197" t="s">
        <v>6630</v>
      </c>
      <c r="I19920" s="197" t="s">
        <v>1993</v>
      </c>
      <c r="J19920" s="197" t="n">
        <v>353.79</v>
      </c>
    </row>
    <row r="19921" customFormat="false" ht="38.25" hidden="true" customHeight="false" outlineLevel="0" collapsed="false">
      <c r="A19921" s="197" t="s">
        <v>39148</v>
      </c>
      <c r="B19921" s="710" t="str">
        <f aca="false">C19921&amp;D19921&amp;E19921&amp;F19921&amp;G19921&amp;H19921</f>
        <v>BANCA DE GRANITO CINZA CASTELO,COM 3CM DE ESPESSURA,COM ABERTURA PARA 1 CUBA(EXCLUSIVE ESTA),SOBRE APOIOS DE ALVENARIA DE MEIA VEZ E VERGA DE CONCRETO,SEM REVESTIMENTO.FORNECIMENTO E COLOCACAO</v>
      </c>
      <c r="C19921" s="197" t="s">
        <v>39147</v>
      </c>
      <c r="D19921" s="197" t="s">
        <v>39087</v>
      </c>
      <c r="E19921" s="197" t="s">
        <v>39088</v>
      </c>
      <c r="F19921" s="197" t="s">
        <v>6630</v>
      </c>
      <c r="I19921" s="197" t="s">
        <v>1993</v>
      </c>
      <c r="J19921" s="197" t="n">
        <v>341.78</v>
      </c>
    </row>
    <row r="19922" customFormat="false" ht="38.25" hidden="true" customHeight="false" outlineLevel="0" collapsed="false">
      <c r="A19922" s="197" t="s">
        <v>39149</v>
      </c>
      <c r="B19922" s="710" t="str">
        <f aca="false">C19922&amp;D19922&amp;E19922&amp;F19922&amp;G19922&amp;H19922</f>
        <v>BANCA DE GRANITO CINZA CASTELO,COM 3CM DE ESPESSURA,COM ABERTURA PARA 2 CUBAS(EXCLUSIVE ESTAS),SOBRE APOIOS DE ALVENARIADE MEIA VEZ E VERGA DE CONCRETO,SEM REVESTIMENTO.FORNECIMENTO E COLOCACAO</v>
      </c>
      <c r="C19922" s="197" t="s">
        <v>39147</v>
      </c>
      <c r="D19922" s="197" t="s">
        <v>39091</v>
      </c>
      <c r="E19922" s="197" t="s">
        <v>39018</v>
      </c>
      <c r="F19922" s="197" t="s">
        <v>7902</v>
      </c>
      <c r="I19922" s="197" t="s">
        <v>1993</v>
      </c>
      <c r="J19922" s="197" t="n">
        <v>423.44</v>
      </c>
    </row>
    <row r="19923" customFormat="false" ht="38.25" hidden="true" customHeight="false" outlineLevel="0" collapsed="false">
      <c r="A19923" s="197" t="s">
        <v>39150</v>
      </c>
      <c r="B19923" s="710" t="str">
        <f aca="false">C19923&amp;D19923&amp;E19923&amp;F19923&amp;G19923&amp;H19923</f>
        <v>BANCA DE GRANITO CINZA CASTELO,COM 3CM DE ESPESSURA,COM ABERTURA PARA 2 CUBAS(EXCLUSIVE ESTAS),SOBRE APOIOS DE ALVENARIADE MEIA VEZ E VERGA DE CONCRETO,SEM REVESTIMENTO.FORNECIMENTO E COLOCACAO</v>
      </c>
      <c r="C19923" s="197" t="s">
        <v>39147</v>
      </c>
      <c r="D19923" s="197" t="s">
        <v>39091</v>
      </c>
      <c r="E19923" s="197" t="s">
        <v>39018</v>
      </c>
      <c r="F19923" s="197" t="s">
        <v>7902</v>
      </c>
      <c r="I19923" s="197" t="s">
        <v>1993</v>
      </c>
      <c r="J19923" s="197" t="n">
        <v>411.43</v>
      </c>
    </row>
    <row r="19924" customFormat="false" ht="38.25" hidden="true" customHeight="false" outlineLevel="0" collapsed="false">
      <c r="A19924" s="197" t="s">
        <v>39151</v>
      </c>
      <c r="B19924" s="710" t="str">
        <f aca="false">C19924&amp;D19924&amp;E19924&amp;F19924&amp;G19924&amp;H19924</f>
        <v>BANCA DE GRANITO CINZA CASTEL0,COM 3CM DE ESPESSURA,COM ABERTURA PARA 3 CUBAS(EXCLUSIVE ESTAS),SOBRE APOIOS DE ALVENARIADE MEIA VEZ E VERGA DE CONCRETO,SEM REVESTIMENTO.FORNECIMENTO E COLOCACAO</v>
      </c>
      <c r="C19924" s="197" t="s">
        <v>39152</v>
      </c>
      <c r="D19924" s="197" t="s">
        <v>39094</v>
      </c>
      <c r="E19924" s="197" t="s">
        <v>39018</v>
      </c>
      <c r="F19924" s="197" t="s">
        <v>7902</v>
      </c>
      <c r="I19924" s="197" t="s">
        <v>1993</v>
      </c>
      <c r="J19924" s="197" t="n">
        <v>479.55</v>
      </c>
    </row>
    <row r="19925" customFormat="false" ht="38.25" hidden="true" customHeight="false" outlineLevel="0" collapsed="false">
      <c r="A19925" s="197" t="s">
        <v>39153</v>
      </c>
      <c r="B19925" s="710" t="str">
        <f aca="false">C19925&amp;D19925&amp;E19925&amp;F19925&amp;G19925&amp;H19925</f>
        <v>BANCA DE GRANITO CINZA CASTEL0,COM 3CM DE ESPESSURA,COM ABERTURA PARA 3 CUBAS(EXCLUSIVE ESTAS),SOBRE APOIOS DE ALVENARIADE MEIA VEZ E VERGA DE CONCRETO,SEM REVESTIMENTO.FORNECIMENTO E COLOCACAO</v>
      </c>
      <c r="C19925" s="197" t="s">
        <v>39152</v>
      </c>
      <c r="D19925" s="197" t="s">
        <v>39094</v>
      </c>
      <c r="E19925" s="197" t="s">
        <v>39018</v>
      </c>
      <c r="F19925" s="197" t="s">
        <v>7902</v>
      </c>
      <c r="I19925" s="197" t="s">
        <v>1993</v>
      </c>
      <c r="J19925" s="197" t="n">
        <v>467.54</v>
      </c>
    </row>
    <row r="19926" customFormat="false" ht="38.25" hidden="true" customHeight="false" outlineLevel="0" collapsed="false">
      <c r="A19926" s="197" t="s">
        <v>39154</v>
      </c>
      <c r="B19926" s="710" t="str">
        <f aca="false">C19926&amp;D19926&amp;E19926&amp;F19926&amp;G19926&amp;H19926</f>
        <v>BANCA DE GRANITO CINZA CASTELO,COM 3CM DE ESPESSURA,COM ABERTURA PARA 4 CUBAS(EXCLUSIVE ESTAS),SOBRE APOIOS DE ALVENARIADE MEIA VEZ E VERGA DE CONCRETO,SEM REVESTIMENTO.FORNECIMENTO E COLOCACAO</v>
      </c>
      <c r="C19926" s="197" t="s">
        <v>39147</v>
      </c>
      <c r="D19926" s="197" t="s">
        <v>39097</v>
      </c>
      <c r="E19926" s="197" t="s">
        <v>39018</v>
      </c>
      <c r="F19926" s="197" t="s">
        <v>7902</v>
      </c>
      <c r="I19926" s="197" t="s">
        <v>1993</v>
      </c>
      <c r="J19926" s="197" t="n">
        <v>542.43</v>
      </c>
    </row>
    <row r="19927" customFormat="false" ht="38.25" hidden="true" customHeight="false" outlineLevel="0" collapsed="false">
      <c r="A19927" s="197" t="s">
        <v>39155</v>
      </c>
      <c r="B19927" s="710" t="str">
        <f aca="false">C19927&amp;D19927&amp;E19927&amp;F19927&amp;G19927&amp;H19927</f>
        <v>BANCA DE GRANITO CINZA CASTELO,COM 3CM DE ESPESSURA,COM ABERTURA PARA 4 CUBAS(EXCLUSIVE ESTAS),SOBRE APOIOS DE ALVENARIADE MEIA VEZ E VERGA DE CONCRETO,SEM REVESTIMENTO.FORNECIMENTO E COLOCACAO</v>
      </c>
      <c r="C19927" s="197" t="s">
        <v>39147</v>
      </c>
      <c r="D19927" s="197" t="s">
        <v>39097</v>
      </c>
      <c r="E19927" s="197" t="s">
        <v>39018</v>
      </c>
      <c r="F19927" s="197" t="s">
        <v>7902</v>
      </c>
      <c r="I19927" s="197" t="s">
        <v>1993</v>
      </c>
      <c r="J19927" s="197" t="n">
        <v>530.42</v>
      </c>
    </row>
    <row r="19928" customFormat="false" ht="38.25" hidden="true" customHeight="false" outlineLevel="0" collapsed="false">
      <c r="A19928" s="197" t="s">
        <v>39156</v>
      </c>
      <c r="B19928" s="710" t="str">
        <f aca="false">C19928&amp;D19928&amp;E19928&amp;F19928&amp;G19928&amp;H19928</f>
        <v>BANCA DE GRANITO CINZA CASTELO,COM 3CM DE ESPESSURA,COM ABERTURA PARA 5 CUBAS(EXCLUSIVE ESTAS),SOBRE APOIOS DE ALVENARIADE MEIA VEZ E VERGA DE CONCRETO,SEM REVESTIMENTO.FORNECIMENTO E COLOCACAO</v>
      </c>
      <c r="C19928" s="197" t="s">
        <v>39147</v>
      </c>
      <c r="D19928" s="197" t="s">
        <v>39100</v>
      </c>
      <c r="E19928" s="197" t="s">
        <v>39018</v>
      </c>
      <c r="F19928" s="197" t="s">
        <v>7902</v>
      </c>
      <c r="I19928" s="197" t="s">
        <v>1993</v>
      </c>
      <c r="J19928" s="197" t="n">
        <v>605.3</v>
      </c>
    </row>
    <row r="19929" customFormat="false" ht="38.25" hidden="true" customHeight="false" outlineLevel="0" collapsed="false">
      <c r="A19929" s="197" t="s">
        <v>39157</v>
      </c>
      <c r="B19929" s="710" t="str">
        <f aca="false">C19929&amp;D19929&amp;E19929&amp;F19929&amp;G19929&amp;H19929</f>
        <v>BANCA DE GRANITO CINZA CASTELO,COM 3CM DE ESPESSURA,COM ABERTURA PARA 5 CUBAS(EXCLUSIVE ESTAS),SOBRE APOIOS DE ALVENARIADE MEIA VEZ E VERGA DE CONCRETO,SEM REVESTIMENTO.FORNECIMENTO E COLOCACAO</v>
      </c>
      <c r="C19929" s="197" t="s">
        <v>39147</v>
      </c>
      <c r="D19929" s="197" t="s">
        <v>39100</v>
      </c>
      <c r="E19929" s="197" t="s">
        <v>39018</v>
      </c>
      <c r="F19929" s="197" t="s">
        <v>7902</v>
      </c>
      <c r="I19929" s="197" t="s">
        <v>1993</v>
      </c>
      <c r="J19929" s="197" t="n">
        <v>593.29</v>
      </c>
    </row>
    <row r="19930" customFormat="false" ht="38.25" hidden="true" customHeight="false" outlineLevel="0" collapsed="false">
      <c r="A19930" s="197" t="s">
        <v>39158</v>
      </c>
      <c r="B19930" s="710" t="str">
        <f aca="false">C19930&amp;D19930&amp;E19930&amp;F19930&amp;G19930&amp;H19930</f>
        <v>BANCA DE GRANITO CINZA CASTELO,COM 3CM DE ESPESSURA,COM ABERTURA PARA 6 CUBAS(EXCLUSIVE ESTAS),SOBRE APOIOS DE ALVENARIADE MEIA VEZ E VERGA DE CONCRETO,SEM REVESTIMENTO.FORNECIMENTO E COLOCACAO</v>
      </c>
      <c r="C19930" s="197" t="s">
        <v>39147</v>
      </c>
      <c r="D19930" s="197" t="s">
        <v>39103</v>
      </c>
      <c r="E19930" s="197" t="s">
        <v>39018</v>
      </c>
      <c r="F19930" s="197" t="s">
        <v>7902</v>
      </c>
      <c r="I19930" s="197" t="s">
        <v>1993</v>
      </c>
      <c r="J19930" s="197" t="n">
        <v>674.96</v>
      </c>
    </row>
    <row r="19931" customFormat="false" ht="38.25" hidden="true" customHeight="false" outlineLevel="0" collapsed="false">
      <c r="A19931" s="197" t="s">
        <v>39159</v>
      </c>
      <c r="B19931" s="710" t="str">
        <f aca="false">C19931&amp;D19931&amp;E19931&amp;F19931&amp;G19931&amp;H19931</f>
        <v>BANCA DE GRANITO CINZA CASTELO,COM 3CM DE ESPESSURA,COM ABERTURA PARA 6 CUBAS(EXCLUSIVE ESTAS),SOBRE APOIOS DE ALVENARIADE MEIA VEZ E VERGA DE CONCRETO,SEM REVESTIMENTO.FORNECIMENTO E COLOCACAO</v>
      </c>
      <c r="C19931" s="197" t="s">
        <v>39147</v>
      </c>
      <c r="D19931" s="197" t="s">
        <v>39103</v>
      </c>
      <c r="E19931" s="197" t="s">
        <v>39018</v>
      </c>
      <c r="F19931" s="197" t="s">
        <v>7902</v>
      </c>
      <c r="I19931" s="197" t="s">
        <v>1993</v>
      </c>
      <c r="J19931" s="197" t="n">
        <v>662.95</v>
      </c>
    </row>
    <row r="19932" customFormat="false" ht="12.75" hidden="true" customHeight="false" outlineLevel="0" collapsed="false">
      <c r="A19932" s="197" t="s">
        <v>39160</v>
      </c>
      <c r="B19932" s="197" t="str">
        <f aca="false">C19932&amp;D19932&amp;E19932&amp;F19932&amp;G19932&amp;H19932</f>
        <v>FRONTISPICIO DE GRANITO CINZA CASTELO,COM SECAO 5X3CM,INCLUSIVE REJUNTAMENTO.FORNECIMENTO E COLOCACAO</v>
      </c>
      <c r="C19932" s="197" t="s">
        <v>39161</v>
      </c>
      <c r="D19932" s="197" t="s">
        <v>39162</v>
      </c>
      <c r="I19932" s="197" t="s">
        <v>338</v>
      </c>
      <c r="J19932" s="197" t="n">
        <v>94.15</v>
      </c>
    </row>
    <row r="19933" customFormat="false" ht="12.75" hidden="true" customHeight="false" outlineLevel="0" collapsed="false">
      <c r="A19933" s="197" t="s">
        <v>39163</v>
      </c>
      <c r="B19933" s="197" t="str">
        <f aca="false">C19933&amp;D19933&amp;E19933&amp;F19933&amp;G19933&amp;H19933</f>
        <v>FRONTISPICIO DE GRANITO CINZA CASTELO,COM SECAO 5X3CM,INCLUSIVE REJUNTAMENTO.FORNECIMENTO E COLOCACAO</v>
      </c>
      <c r="C19933" s="197" t="s">
        <v>39161</v>
      </c>
      <c r="D19933" s="197" t="s">
        <v>39162</v>
      </c>
      <c r="I19933" s="197" t="s">
        <v>338</v>
      </c>
      <c r="J19933" s="197" t="n">
        <v>91.15</v>
      </c>
    </row>
    <row r="19934" customFormat="false" ht="12.75" hidden="true" customHeight="false" outlineLevel="0" collapsed="false">
      <c r="A19934" s="197" t="s">
        <v>39164</v>
      </c>
      <c r="B19934" s="197" t="str">
        <f aca="false">C19934&amp;D19934&amp;E19934&amp;F19934&amp;G19934&amp;H19934</f>
        <v>FRONTISPICIO DE GRANITO CINZA CASTELO,COM SECAO DE 10X2CM,INCLUSIVE REJUNTAMENTO.FORNECIMENTO E COLOCACAO</v>
      </c>
      <c r="C19934" s="197" t="s">
        <v>39165</v>
      </c>
      <c r="D19934" s="197" t="s">
        <v>39166</v>
      </c>
      <c r="I19934" s="197" t="s">
        <v>338</v>
      </c>
      <c r="J19934" s="197" t="n">
        <v>137.14</v>
      </c>
    </row>
    <row r="19935" customFormat="false" ht="12.75" hidden="true" customHeight="false" outlineLevel="0" collapsed="false">
      <c r="A19935" s="197" t="s">
        <v>39167</v>
      </c>
      <c r="B19935" s="197" t="str">
        <f aca="false">C19935&amp;D19935&amp;E19935&amp;F19935&amp;G19935&amp;H19935</f>
        <v>FRONTISPICIO DE GRANITO CINZA CASTELO,COM SECAO DE 10X2CM,INCLUSIVE REJUNTAMENTO.FORNECIMENTO E COLOCACAO</v>
      </c>
      <c r="C19935" s="197" t="s">
        <v>39165</v>
      </c>
      <c r="D19935" s="197" t="s">
        <v>39166</v>
      </c>
      <c r="I19935" s="197" t="s">
        <v>338</v>
      </c>
      <c r="J19935" s="197" t="n">
        <v>134.07</v>
      </c>
    </row>
    <row r="19936" customFormat="false" ht="25.5" hidden="true" customHeight="false" outlineLevel="0" collapsed="false">
      <c r="A19936" s="197" t="s">
        <v>39168</v>
      </c>
      <c r="B19936" s="710" t="str">
        <f aca="false">C19936&amp;D19936&amp;E19936&amp;F19936&amp;G19936&amp;H19936</f>
        <v>BANCA SECA DE GRANITO BRANCO ITAUNAS,COM 2CM DE ESPESSURA E60CM DE LARGURA,SOBRE APOIOS DE ALVENARIA DE MEIA VEZ E VERGA DE CONCRETO,SEM REVESTIMENTO.FORNECIMENTO E COLOCACAO</v>
      </c>
      <c r="C19936" s="197" t="s">
        <v>39169</v>
      </c>
      <c r="D19936" s="197" t="s">
        <v>39170</v>
      </c>
      <c r="E19936" s="197" t="s">
        <v>39171</v>
      </c>
      <c r="I19936" s="197" t="s">
        <v>338</v>
      </c>
      <c r="J19936" s="197" t="n">
        <v>409.75</v>
      </c>
    </row>
    <row r="19937" customFormat="false" ht="25.5" hidden="true" customHeight="false" outlineLevel="0" collapsed="false">
      <c r="A19937" s="197" t="s">
        <v>39172</v>
      </c>
      <c r="B19937" s="710" t="str">
        <f aca="false">C19937&amp;D19937&amp;E19937&amp;F19937&amp;G19937&amp;H19937</f>
        <v>BANCA SECA DE GRANITO BRANCO ITAUNAS,COM 2CM DE ESPESSURA E60CM DE LARGURA,SOBRE APOIOS DE ALVENARIA DE MEIA VEZ E VERGA DE CONCRETO,SEM REVESTIMENTO.FORNECIMENTO E COLOCACAO</v>
      </c>
      <c r="C19937" s="197" t="s">
        <v>39169</v>
      </c>
      <c r="D19937" s="197" t="s">
        <v>39170</v>
      </c>
      <c r="E19937" s="197" t="s">
        <v>39171</v>
      </c>
      <c r="I19937" s="197" t="s">
        <v>338</v>
      </c>
      <c r="J19937" s="197" t="n">
        <v>401.72</v>
      </c>
    </row>
    <row r="19938" customFormat="false" ht="25.5" hidden="true" customHeight="false" outlineLevel="0" collapsed="false">
      <c r="A19938" s="197" t="s">
        <v>39173</v>
      </c>
      <c r="B19938" s="710" t="str">
        <f aca="false">C19938&amp;D19938&amp;E19938&amp;F19938&amp;G19938&amp;H19938</f>
        <v>BANCA SECA DE GRANITO BRANCO ITAUNAS,COM 3CM DE ESPESSURA E60CM DE LARGURA,SOBRE APOIOS DE ALVENARIA DE MEIA VEZ E VERGA DE CONCRETO,SEM REVESTIMENTO.FORNECIMENTO E COLOCACAO</v>
      </c>
      <c r="C19938" s="197" t="s">
        <v>39174</v>
      </c>
      <c r="D19938" s="197" t="s">
        <v>39170</v>
      </c>
      <c r="E19938" s="197" t="s">
        <v>39171</v>
      </c>
      <c r="I19938" s="197" t="s">
        <v>338</v>
      </c>
      <c r="J19938" s="197" t="n">
        <v>625.09</v>
      </c>
    </row>
    <row r="19939" customFormat="false" ht="25.5" hidden="true" customHeight="false" outlineLevel="0" collapsed="false">
      <c r="A19939" s="197" t="s">
        <v>39175</v>
      </c>
      <c r="B19939" s="710" t="str">
        <f aca="false">C19939&amp;D19939&amp;E19939&amp;F19939&amp;G19939&amp;H19939</f>
        <v>BANCA SECA DE GRANITO BRANCO ITAUNAS,COM 3CM DE ESPESSURA E60CM DE LARGURA,SOBRE APOIOS DE ALVENARIA DE MEIA VEZ E VERGA DE CONCRETO,SEM REVESTIMENTO.FORNECIMENTO E COLOCACAO</v>
      </c>
      <c r="C19939" s="197" t="s">
        <v>39174</v>
      </c>
      <c r="D19939" s="197" t="s">
        <v>39170</v>
      </c>
      <c r="E19939" s="197" t="s">
        <v>39171</v>
      </c>
      <c r="I19939" s="197" t="s">
        <v>338</v>
      </c>
      <c r="J19939" s="197" t="n">
        <v>617.06</v>
      </c>
    </row>
    <row r="19940" customFormat="false" ht="38.25" hidden="true" customHeight="false" outlineLevel="0" collapsed="false">
      <c r="A19940" s="197" t="s">
        <v>39176</v>
      </c>
      <c r="B19940" s="710" t="str">
        <f aca="false">C19940&amp;D19940&amp;E19940&amp;F19940&amp;G19940&amp;H19940</f>
        <v>BANCA DE GRANITO BRANCO ITAUNAS,COM 3CM DE ESPESSURA,COM ABERTURA PARA 1 CUBA(EXCLUSIVE ESTA),SOBRE APOIOS DE ALVENARIADE MEIA VEZ E VERGA DE CONCRETO,SEM REVESTIMENTO.FORNECIMENTO E COLOCACAO</v>
      </c>
      <c r="C19940" s="197" t="s">
        <v>39177</v>
      </c>
      <c r="D19940" s="197" t="s">
        <v>39178</v>
      </c>
      <c r="E19940" s="197" t="s">
        <v>39018</v>
      </c>
      <c r="F19940" s="197" t="s">
        <v>7902</v>
      </c>
      <c r="I19940" s="197" t="s">
        <v>1993</v>
      </c>
      <c r="J19940" s="197" t="n">
        <v>540.79</v>
      </c>
    </row>
    <row r="19941" customFormat="false" ht="38.25" hidden="true" customHeight="false" outlineLevel="0" collapsed="false">
      <c r="A19941" s="197" t="s">
        <v>39179</v>
      </c>
      <c r="B19941" s="710" t="str">
        <f aca="false">C19941&amp;D19941&amp;E19941&amp;F19941&amp;G19941&amp;H19941</f>
        <v>BANCA DE GRANITO BRANCO ITAUNAS,COM 3CM DE ESPESSURA,COM ABERTURA PARA 1 CUBA(EXCLUSIVE ESTA),SOBRE APOIOS DE ALVENARIADE MEIA VEZ E VERGA DE CONCRETO,SEM REVESTIMENTO.FORNECIMENTO E COLOCACAO</v>
      </c>
      <c r="C19941" s="197" t="s">
        <v>39177</v>
      </c>
      <c r="D19941" s="197" t="s">
        <v>39178</v>
      </c>
      <c r="E19941" s="197" t="s">
        <v>39018</v>
      </c>
      <c r="F19941" s="197" t="s">
        <v>7902</v>
      </c>
      <c r="I19941" s="197" t="s">
        <v>1993</v>
      </c>
      <c r="J19941" s="197" t="n">
        <v>528.78</v>
      </c>
    </row>
    <row r="19942" customFormat="false" ht="38.25" hidden="true" customHeight="false" outlineLevel="0" collapsed="false">
      <c r="A19942" s="197" t="s">
        <v>39180</v>
      </c>
      <c r="B19942" s="710" t="str">
        <f aca="false">C19942&amp;D19942&amp;E19942&amp;F19942&amp;G19942&amp;H19942</f>
        <v>BANCA DE GRANITO BRANCO ITAUNAS,COM 3CM DE ESPESSURA,COM ABERTURA PARA 2 CUBAS(EXCLUSIVE ESTAS),SOBRE APOIOS DE ALVENARIA DE MEIA VEZ E VERGA DE CONCRETO,SEM REVESTIMENTO.FORNECIMENTO E COLOCACAO</v>
      </c>
      <c r="C19942" s="197" t="s">
        <v>39177</v>
      </c>
      <c r="D19942" s="197" t="s">
        <v>39181</v>
      </c>
      <c r="E19942" s="197" t="s">
        <v>39182</v>
      </c>
      <c r="F19942" s="197" t="s">
        <v>25239</v>
      </c>
      <c r="I19942" s="197" t="s">
        <v>1993</v>
      </c>
      <c r="J19942" s="197" t="n">
        <v>588.64</v>
      </c>
    </row>
    <row r="19943" customFormat="false" ht="38.25" hidden="true" customHeight="false" outlineLevel="0" collapsed="false">
      <c r="A19943" s="197" t="s">
        <v>39183</v>
      </c>
      <c r="B19943" s="710" t="str">
        <f aca="false">C19943&amp;D19943&amp;E19943&amp;F19943&amp;G19943&amp;H19943</f>
        <v>BANCA DE GRANITO BRANCO ITAUNAS,COM 3CM DE ESPESSURA,COM ABERTURA PARA 2 CUBAS(EXCLUSIVE ESTAS),SOBRE APOIOS DE ALVENARIA DE MEIA VEZ E VERGA DE CONCRETO,SEM REVESTIMENTO.FORNECIMENTO E COLOCACAO</v>
      </c>
      <c r="C19943" s="197" t="s">
        <v>39177</v>
      </c>
      <c r="D19943" s="197" t="s">
        <v>39181</v>
      </c>
      <c r="E19943" s="197" t="s">
        <v>39182</v>
      </c>
      <c r="F19943" s="197" t="s">
        <v>25239</v>
      </c>
      <c r="I19943" s="197" t="s">
        <v>1993</v>
      </c>
      <c r="J19943" s="197" t="n">
        <v>576.63</v>
      </c>
    </row>
    <row r="19944" customFormat="false" ht="38.25" hidden="true" customHeight="false" outlineLevel="0" collapsed="false">
      <c r="A19944" s="197" t="s">
        <v>39184</v>
      </c>
      <c r="B19944" s="710" t="str">
        <f aca="false">C19944&amp;D19944&amp;E19944&amp;F19944&amp;G19944&amp;H19944</f>
        <v>BANCA DE GRANITO BRANCO ITAUNAS,COM 3CM DE ESPESSURA,COM ABERTURA PARA 3 CUBAS(EXCLUSIVE ESTAS),SOBRE APOIOS DE ALVENARIA DE MEIA VEZ E VERGA DE CONCRETO,SEM REVESTIMENTO.FORNECIMENTO E COLOCACAO</v>
      </c>
      <c r="C19944" s="197" t="s">
        <v>39177</v>
      </c>
      <c r="D19944" s="197" t="s">
        <v>39185</v>
      </c>
      <c r="E19944" s="197" t="s">
        <v>39182</v>
      </c>
      <c r="F19944" s="197" t="s">
        <v>25239</v>
      </c>
      <c r="I19944" s="197" t="s">
        <v>1993</v>
      </c>
      <c r="J19944" s="197" t="n">
        <v>684.35</v>
      </c>
    </row>
    <row r="19945" customFormat="false" ht="38.25" hidden="true" customHeight="false" outlineLevel="0" collapsed="false">
      <c r="A19945" s="197" t="s">
        <v>39186</v>
      </c>
      <c r="B19945" s="710" t="str">
        <f aca="false">C19945&amp;D19945&amp;E19945&amp;F19945&amp;G19945&amp;H19945</f>
        <v>BANCA DE GRANITO BRANCO ITAUNAS,COM 3CM DE ESPESSURA,COM ABERTURA PARA 3 CUBAS(EXCLUSIVE ESTAS),SOBRE APOIOS DE ALVENARIA DE MEIA VEZ E VERGA DE CONCRETO,SEM REVESTIMENTO.FORNECIMENTO E COLOCACAO</v>
      </c>
      <c r="C19945" s="197" t="s">
        <v>39177</v>
      </c>
      <c r="D19945" s="197" t="s">
        <v>39185</v>
      </c>
      <c r="E19945" s="197" t="s">
        <v>39182</v>
      </c>
      <c r="F19945" s="197" t="s">
        <v>25239</v>
      </c>
      <c r="I19945" s="197" t="s">
        <v>1993</v>
      </c>
      <c r="J19945" s="197" t="n">
        <v>672.34</v>
      </c>
    </row>
    <row r="19946" customFormat="false" ht="38.25" hidden="true" customHeight="false" outlineLevel="0" collapsed="false">
      <c r="A19946" s="197" t="s">
        <v>39187</v>
      </c>
      <c r="B19946" s="710" t="str">
        <f aca="false">C19946&amp;D19946&amp;E19946&amp;F19946&amp;G19946&amp;H19946</f>
        <v>BANCA DE GRANITO BRANCO ITAUNAS,COM 3CM DE ESPESSURA,COM ABERTURA PARA 4 CUBAS(EXCLUSIVE ESTAS),SOBRE APOIOS DE ALVENARIA DE MEIA VEZ E VERGA DE CONCRETO,SEM REVESTIMENTO.FORNECIMENTO E COLOCACAO</v>
      </c>
      <c r="C19946" s="197" t="s">
        <v>39177</v>
      </c>
      <c r="D19946" s="197" t="s">
        <v>39188</v>
      </c>
      <c r="E19946" s="197" t="s">
        <v>39182</v>
      </c>
      <c r="F19946" s="197" t="s">
        <v>25239</v>
      </c>
      <c r="I19946" s="197" t="s">
        <v>1993</v>
      </c>
      <c r="J19946" s="197" t="n">
        <v>732.2</v>
      </c>
    </row>
    <row r="19947" customFormat="false" ht="38.25" hidden="true" customHeight="false" outlineLevel="0" collapsed="false">
      <c r="A19947" s="197" t="s">
        <v>39189</v>
      </c>
      <c r="B19947" s="710" t="str">
        <f aca="false">C19947&amp;D19947&amp;E19947&amp;F19947&amp;G19947&amp;H19947</f>
        <v>BANCA DE GRANITO BRANCO ITAUNAS,COM 3CM DE ESPESSURA,COM ABERTURA PARA 4 CUBAS(EXCLUSIVE ESTAS),SOBRE APOIOS DE ALVENARIA DE MEIA VEZ E VERGA DE CONCRETO,SEM REVESTIMENTO.FORNECIMENTO E COLOCACAO</v>
      </c>
      <c r="C19947" s="197" t="s">
        <v>39177</v>
      </c>
      <c r="D19947" s="197" t="s">
        <v>39188</v>
      </c>
      <c r="E19947" s="197" t="s">
        <v>39182</v>
      </c>
      <c r="F19947" s="197" t="s">
        <v>25239</v>
      </c>
      <c r="I19947" s="197" t="s">
        <v>1993</v>
      </c>
      <c r="J19947" s="197" t="n">
        <v>720.19</v>
      </c>
    </row>
    <row r="19948" customFormat="false" ht="38.25" hidden="true" customHeight="false" outlineLevel="0" collapsed="false">
      <c r="A19948" s="197" t="s">
        <v>39190</v>
      </c>
      <c r="B19948" s="710" t="str">
        <f aca="false">C19948&amp;D19948&amp;E19948&amp;F19948&amp;G19948&amp;H19948</f>
        <v>BANCA DE GRANITO BRANCO ITAUNAS,COM 3CM DE ESPESSURA,COM ABERTURA PARA 5 CUBAS(EXCLUSIVE ESTAS),SOBRE APOIOS DE ALVENARIA DE MEIA VEZ E VERGA DE CONCRETO,SEM REVESTIMENTO.FORNECIMENTO E COLOCACAO</v>
      </c>
      <c r="C19948" s="197" t="s">
        <v>39177</v>
      </c>
      <c r="D19948" s="197" t="s">
        <v>39191</v>
      </c>
      <c r="E19948" s="197" t="s">
        <v>39182</v>
      </c>
      <c r="F19948" s="197" t="s">
        <v>25239</v>
      </c>
      <c r="I19948" s="197" t="s">
        <v>1993</v>
      </c>
      <c r="J19948" s="197" t="n">
        <v>780.06</v>
      </c>
    </row>
    <row r="19949" customFormat="false" ht="38.25" hidden="true" customHeight="false" outlineLevel="0" collapsed="false">
      <c r="A19949" s="197" t="s">
        <v>39192</v>
      </c>
      <c r="B19949" s="710" t="str">
        <f aca="false">C19949&amp;D19949&amp;E19949&amp;F19949&amp;G19949&amp;H19949</f>
        <v>BANCA DE GRANITO BRANCO ITAUNAS,COM 3CM DE ESPESSURA,COM ABERTURA PARA 5 CUBAS(EXCLUSIVE ESTAS),SOBRE APOIOS DE ALVENARIA DE MEIA VEZ E VERGA DE CONCRETO,SEM REVESTIMENTO.FORNECIMENTO E COLOCACAO</v>
      </c>
      <c r="C19949" s="197" t="s">
        <v>39177</v>
      </c>
      <c r="D19949" s="197" t="s">
        <v>39191</v>
      </c>
      <c r="E19949" s="197" t="s">
        <v>39182</v>
      </c>
      <c r="F19949" s="197" t="s">
        <v>25239</v>
      </c>
      <c r="I19949" s="197" t="s">
        <v>1993</v>
      </c>
      <c r="J19949" s="197" t="n">
        <v>768.05</v>
      </c>
    </row>
    <row r="19950" customFormat="false" ht="38.25" hidden="true" customHeight="false" outlineLevel="0" collapsed="false">
      <c r="A19950" s="197" t="s">
        <v>39193</v>
      </c>
      <c r="B19950" s="710" t="str">
        <f aca="false">C19950&amp;D19950&amp;E19950&amp;F19950&amp;G19950&amp;H19950</f>
        <v>BANCA DE GRANITO BRANCO ITAUNAS,COM 3CM DE ESPESSURA,COM ABERTURA PARA 6 CUBAS(EXCLUSIVE ESTAS),SOBRE APOIOS DE ALVENARIA DE MEIA VEZ E VERGA DE CONCRETO,SEM REVESTIMENTO.FORNECIMENTO E COLOCACAO</v>
      </c>
      <c r="C19950" s="197" t="s">
        <v>39177</v>
      </c>
      <c r="D19950" s="197" t="s">
        <v>39194</v>
      </c>
      <c r="E19950" s="197" t="s">
        <v>39182</v>
      </c>
      <c r="F19950" s="197" t="s">
        <v>25239</v>
      </c>
      <c r="I19950" s="197" t="s">
        <v>1993</v>
      </c>
      <c r="J19950" s="197" t="n">
        <v>827.91</v>
      </c>
    </row>
    <row r="19951" customFormat="false" ht="38.25" hidden="true" customHeight="false" outlineLevel="0" collapsed="false">
      <c r="A19951" s="197" t="s">
        <v>39195</v>
      </c>
      <c r="B19951" s="710" t="str">
        <f aca="false">C19951&amp;D19951&amp;E19951&amp;F19951&amp;G19951&amp;H19951</f>
        <v>BANCA DE GRANITO BRANCO ITAUNAS,COM 3CM DE ESPESSURA,COM ABERTURA PARA 6 CUBAS(EXCLUSIVE ESTAS),SOBRE APOIOS DE ALVENARIA DE MEIA VEZ E VERGA DE CONCRETO,SEM REVESTIMENTO.FORNECIMENTO E COLOCACAO</v>
      </c>
      <c r="C19951" s="197" t="s">
        <v>39177</v>
      </c>
      <c r="D19951" s="197" t="s">
        <v>39194</v>
      </c>
      <c r="E19951" s="197" t="s">
        <v>39182</v>
      </c>
      <c r="F19951" s="197" t="s">
        <v>25239</v>
      </c>
      <c r="I19951" s="197" t="s">
        <v>1993</v>
      </c>
      <c r="J19951" s="197" t="n">
        <v>815.9</v>
      </c>
    </row>
    <row r="19952" customFormat="false" ht="12.75" hidden="true" customHeight="false" outlineLevel="0" collapsed="false">
      <c r="A19952" s="197" t="s">
        <v>39196</v>
      </c>
      <c r="B19952" s="197" t="str">
        <f aca="false">C19952&amp;D19952&amp;E19952&amp;F19952&amp;G19952&amp;H19952</f>
        <v>FRONTISPICIO DE GRANITO BRANCO ITAUNAS,COM SECAO DE 5X3CM,INCLUSIVE REJUNTAMENTO.FORNECIMENTO E COLOCACAO</v>
      </c>
      <c r="C19952" s="197" t="s">
        <v>39197</v>
      </c>
      <c r="D19952" s="197" t="s">
        <v>39166</v>
      </c>
      <c r="I19952" s="197" t="s">
        <v>338</v>
      </c>
      <c r="J19952" s="197" t="n">
        <v>68.35</v>
      </c>
    </row>
    <row r="19953" customFormat="false" ht="12.75" hidden="true" customHeight="false" outlineLevel="0" collapsed="false">
      <c r="A19953" s="197" t="s">
        <v>39198</v>
      </c>
      <c r="B19953" s="197" t="str">
        <f aca="false">C19953&amp;D19953&amp;E19953&amp;F19953&amp;G19953&amp;H19953</f>
        <v>FRONTISPICIO DE GRANITO BRANCO ITAUNAS,COM SECAO DE 5X3CM,INCLUSIVE REJUNTAMENTO.FORNECIMENTO E COLOCACAO</v>
      </c>
      <c r="C19953" s="197" t="s">
        <v>39197</v>
      </c>
      <c r="D19953" s="197" t="s">
        <v>39166</v>
      </c>
      <c r="I19953" s="197" t="s">
        <v>338</v>
      </c>
      <c r="J19953" s="197" t="n">
        <v>65.35</v>
      </c>
    </row>
    <row r="19954" customFormat="false" ht="12.75" hidden="true" customHeight="false" outlineLevel="0" collapsed="false">
      <c r="A19954" s="197" t="s">
        <v>39199</v>
      </c>
      <c r="B19954" s="197" t="str">
        <f aca="false">C19954&amp;D19954&amp;E19954&amp;F19954&amp;G19954&amp;H19954</f>
        <v>FRONTISPICIO DE GRANITO BRANCO ITAUNAS,COM SECAO DE 10X2CM,INCLUSIVE REJUNTAMENTO.FORNECIMENTO E COLOCACAO</v>
      </c>
      <c r="C19954" s="197" t="s">
        <v>39200</v>
      </c>
      <c r="D19954" s="197" t="s">
        <v>39038</v>
      </c>
      <c r="I19954" s="197" t="s">
        <v>338</v>
      </c>
      <c r="J19954" s="197" t="n">
        <v>94.61</v>
      </c>
    </row>
    <row r="19955" customFormat="false" ht="12.75" hidden="true" customHeight="false" outlineLevel="0" collapsed="false">
      <c r="A19955" s="197" t="s">
        <v>39201</v>
      </c>
      <c r="B19955" s="197" t="str">
        <f aca="false">C19955&amp;D19955&amp;E19955&amp;F19955&amp;G19955&amp;H19955</f>
        <v>FRONTISPICIO DE GRANITO BRANCO ITAUNAS,COM SECAO DE 10X2CM,INCLUSIVE REJUNTAMENTO.FORNECIMENTO E COLOCACAO</v>
      </c>
      <c r="C19955" s="197" t="s">
        <v>39200</v>
      </c>
      <c r="D19955" s="197" t="s">
        <v>39038</v>
      </c>
      <c r="I19955" s="197" t="s">
        <v>338</v>
      </c>
      <c r="J19955" s="197" t="n">
        <v>91.54</v>
      </c>
    </row>
    <row r="19956" customFormat="false" ht="25.5" hidden="true" customHeight="false" outlineLevel="0" collapsed="false">
      <c r="A19956" s="197" t="s">
        <v>39202</v>
      </c>
      <c r="B19956" s="710" t="str">
        <f aca="false">C19956&amp;D19956&amp;E19956&amp;F19956&amp;G19956&amp;H19956</f>
        <v>BANCA DE MARMORE SINTETICO,MEDINDO 120X50CM,COM CUBA DO MESMO MATERIAL,EXCLUSIVE TORNEIRA,VALVULA E SIFAO.FORNECIMENTO EASSENTAMENTO</v>
      </c>
      <c r="C19956" s="197" t="s">
        <v>39203</v>
      </c>
      <c r="D19956" s="197" t="s">
        <v>39204</v>
      </c>
      <c r="E19956" s="197" t="s">
        <v>9867</v>
      </c>
      <c r="I19956" s="197" t="s">
        <v>30</v>
      </c>
      <c r="J19956" s="197" t="n">
        <v>124.89</v>
      </c>
    </row>
    <row r="19957" customFormat="false" ht="25.5" hidden="true" customHeight="false" outlineLevel="0" collapsed="false">
      <c r="A19957" s="197" t="s">
        <v>39205</v>
      </c>
      <c r="B19957" s="710" t="str">
        <f aca="false">C19957&amp;D19957&amp;E19957&amp;F19957&amp;G19957&amp;H19957</f>
        <v>BANCA DE MARMORE SINTETICO,MEDINDO 120X50CM,COM CUBA DO MESMO MATERIAL,EXCLUSIVE TORNEIRA,VALVULA E SIFAO.FORNECIMENTO EASSENTAMENTO</v>
      </c>
      <c r="C19957" s="197" t="s">
        <v>39203</v>
      </c>
      <c r="D19957" s="197" t="s">
        <v>39204</v>
      </c>
      <c r="E19957" s="197" t="s">
        <v>9867</v>
      </c>
      <c r="I19957" s="197" t="s">
        <v>30</v>
      </c>
      <c r="J19957" s="197" t="n">
        <v>121.44</v>
      </c>
    </row>
    <row r="19958" customFormat="false" ht="25.5" hidden="true" customHeight="false" outlineLevel="0" collapsed="false">
      <c r="A19958" s="197" t="s">
        <v>39206</v>
      </c>
      <c r="B19958" s="710" t="str">
        <f aca="false">C19958&amp;D19958&amp;E19958&amp;F19958&amp;G19958&amp;H19958</f>
        <v>BANCA DE MARMORE SINTETICO,MEDINDO 100X50CM,COM CUBA DO MESMO MATERIAL,EXCLUSIVE TORNEIRA,VALVULA E SIFAO.FORNECIMENTO EASSENTAMENTO</v>
      </c>
      <c r="C19958" s="197" t="s">
        <v>39207</v>
      </c>
      <c r="D19958" s="197" t="s">
        <v>39204</v>
      </c>
      <c r="E19958" s="197" t="s">
        <v>9867</v>
      </c>
      <c r="I19958" s="197" t="s">
        <v>30</v>
      </c>
      <c r="J19958" s="197" t="n">
        <v>106.73</v>
      </c>
    </row>
    <row r="19959" customFormat="false" ht="25.5" hidden="true" customHeight="false" outlineLevel="0" collapsed="false">
      <c r="A19959" s="197" t="s">
        <v>39208</v>
      </c>
      <c r="B19959" s="710" t="str">
        <f aca="false">C19959&amp;D19959&amp;E19959&amp;F19959&amp;G19959&amp;H19959</f>
        <v>BANCA DE MARMORE SINTETICO,MEDINDO 100X50CM,COM CUBA DO MESMO MATERIAL,EXCLUSIVE TORNEIRA,VALVULA E SIFAO.FORNECIMENTO EASSENTAMENTO</v>
      </c>
      <c r="C19959" s="197" t="s">
        <v>39207</v>
      </c>
      <c r="D19959" s="197" t="s">
        <v>39204</v>
      </c>
      <c r="E19959" s="197" t="s">
        <v>9867</v>
      </c>
      <c r="I19959" s="197" t="s">
        <v>30</v>
      </c>
      <c r="J19959" s="197" t="n">
        <v>104.27</v>
      </c>
    </row>
    <row r="19960" customFormat="false" ht="25.5" hidden="true" customHeight="false" outlineLevel="0" collapsed="false">
      <c r="A19960" s="197" t="s">
        <v>39209</v>
      </c>
      <c r="B19960" s="710" t="str">
        <f aca="false">C19960&amp;D19960&amp;E19960&amp;F19960&amp;G19960&amp;H19960</f>
        <v>BANCA DE MARMORE SINTETICO,MEDINDO 150X50CM,COM CUBA DO MESMO MATERIAL,EXCLUSIVE TORNEIRA,VALVULA E SIFAO.FORNECIMENTO EASSENTAMENTO</v>
      </c>
      <c r="C19960" s="197" t="s">
        <v>39210</v>
      </c>
      <c r="D19960" s="197" t="s">
        <v>39204</v>
      </c>
      <c r="E19960" s="197" t="s">
        <v>9867</v>
      </c>
      <c r="I19960" s="197" t="s">
        <v>30</v>
      </c>
      <c r="J19960" s="197" t="n">
        <v>158.49</v>
      </c>
    </row>
    <row r="19961" customFormat="false" ht="25.5" hidden="true" customHeight="false" outlineLevel="0" collapsed="false">
      <c r="A19961" s="197" t="s">
        <v>39211</v>
      </c>
      <c r="B19961" s="710" t="str">
        <f aca="false">C19961&amp;D19961&amp;E19961&amp;F19961&amp;G19961&amp;H19961</f>
        <v>BANCA DE MARMORE SINTETICO,MEDINDO 150X50CM,COM CUBA DO MESMO MATERIAL,EXCLUSIVE TORNEIRA,VALVULA E SIFAO.FORNECIMENTO EASSENTAMENTO</v>
      </c>
      <c r="C19961" s="197" t="s">
        <v>39210</v>
      </c>
      <c r="D19961" s="197" t="s">
        <v>39204</v>
      </c>
      <c r="E19961" s="197" t="s">
        <v>9867</v>
      </c>
      <c r="I19961" s="197" t="s">
        <v>30</v>
      </c>
      <c r="J19961" s="197" t="n">
        <v>153.56</v>
      </c>
    </row>
    <row r="19962" customFormat="false" ht="12.75" hidden="true" customHeight="false" outlineLevel="0" collapsed="false">
      <c r="A19962" s="197" t="s">
        <v>39212</v>
      </c>
      <c r="B19962" s="197" t="str">
        <f aca="false">C19962&amp;D19962&amp;E19962&amp;F19962&amp;G19962&amp;H19962</f>
        <v>DOMUS ACRILICO,MEDINDO 1,50X1,50M,INCLUINDO NESTA MEDIDA A VENTILACAO.FORNECIMENTO E COLOCACAO</v>
      </c>
      <c r="C19962" s="197" t="s">
        <v>39213</v>
      </c>
      <c r="D19962" s="197" t="s">
        <v>39214</v>
      </c>
      <c r="I19962" s="197" t="s">
        <v>30</v>
      </c>
      <c r="J19962" s="197" t="n">
        <v>2492</v>
      </c>
    </row>
    <row r="19963" customFormat="false" ht="12.75" hidden="true" customHeight="false" outlineLevel="0" collapsed="false">
      <c r="A19963" s="197" t="s">
        <v>39215</v>
      </c>
      <c r="B19963" s="197" t="str">
        <f aca="false">C19963&amp;D19963&amp;E19963&amp;F19963&amp;G19963&amp;H19963</f>
        <v>DOMUS ACRILICO,MEDINDO 1,50X1,50M,INCLUINDO NESTA MEDIDA A VENTILACAO.FORNECIMENTO E COLOCACAO</v>
      </c>
      <c r="C19963" s="197" t="s">
        <v>39213</v>
      </c>
      <c r="D19963" s="197" t="s">
        <v>39214</v>
      </c>
      <c r="I19963" s="197" t="s">
        <v>30</v>
      </c>
      <c r="J19963" s="197" t="n">
        <v>2492</v>
      </c>
    </row>
    <row r="19964" customFormat="false" ht="12.75" hidden="true" customHeight="false" outlineLevel="0" collapsed="false">
      <c r="A19964" s="197" t="s">
        <v>39216</v>
      </c>
      <c r="B19964" s="197" t="str">
        <f aca="false">C19964&amp;D19964&amp;E19964&amp;F19964&amp;G19964&amp;H19964</f>
        <v>TABELA DE BASQUETE EM COMPENSADO NAVAL,TAMANHO OFICIAL,COM ARO E REDE.FORNECIMENTO E COLOCACAO</v>
      </c>
      <c r="C19964" s="197" t="s">
        <v>39217</v>
      </c>
      <c r="D19964" s="197" t="s">
        <v>39218</v>
      </c>
      <c r="I19964" s="197" t="s">
        <v>37616</v>
      </c>
      <c r="J19964" s="197" t="n">
        <v>1119.63</v>
      </c>
    </row>
    <row r="19965" customFormat="false" ht="12.75" hidden="true" customHeight="false" outlineLevel="0" collapsed="false">
      <c r="A19965" s="197" t="s">
        <v>39219</v>
      </c>
      <c r="B19965" s="197" t="str">
        <f aca="false">C19965&amp;D19965&amp;E19965&amp;F19965&amp;G19965&amp;H19965</f>
        <v>TABELA DE BASQUETE EM COMPENSADO NAVAL,TAMANHO OFICIAL,COM ARO E REDE.FORNECIMENTO E COLOCACAO</v>
      </c>
      <c r="C19965" s="197" t="s">
        <v>39217</v>
      </c>
      <c r="D19965" s="197" t="s">
        <v>39218</v>
      </c>
      <c r="I19965" s="197" t="s">
        <v>37616</v>
      </c>
      <c r="J19965" s="197" t="n">
        <v>1109.33</v>
      </c>
    </row>
    <row r="19966" customFormat="false" ht="12.75" hidden="true" customHeight="false" outlineLevel="0" collapsed="false">
      <c r="A19966" s="197" t="s">
        <v>39220</v>
      </c>
      <c r="B19966" s="197" t="str">
        <f aca="false">C19966&amp;D19966&amp;E19966&amp;F19966&amp;G19966&amp;H19966</f>
        <v>POSTE PARA VOLEIBOL EM TUBO DE FERRO GALVANIZADO,COM CATRACA E BUCHAS.FORNECIMENTO</v>
      </c>
      <c r="C19966" s="197" t="s">
        <v>39221</v>
      </c>
      <c r="D19966" s="197" t="s">
        <v>39222</v>
      </c>
      <c r="I19966" s="197" t="s">
        <v>37616</v>
      </c>
      <c r="J19966" s="197" t="n">
        <v>624.75</v>
      </c>
    </row>
    <row r="19967" customFormat="false" ht="12.75" hidden="true" customHeight="false" outlineLevel="0" collapsed="false">
      <c r="A19967" s="197" t="s">
        <v>397</v>
      </c>
      <c r="B19967" s="197" t="str">
        <f aca="false">C19967&amp;D19967&amp;E19967&amp;F19967&amp;G19967&amp;H19967</f>
        <v>POSTE PARA VOLEIBOL EM TUBO DE FERRO GALVANIZADO,COM CATRACA E BUCHAS.FORNECIMENTO</v>
      </c>
      <c r="C19967" s="197" t="s">
        <v>39221</v>
      </c>
      <c r="D19967" s="197" t="s">
        <v>39222</v>
      </c>
      <c r="I19967" s="197" t="s">
        <v>37616</v>
      </c>
      <c r="J19967" s="197" t="n">
        <v>624.75</v>
      </c>
    </row>
    <row r="19968" customFormat="false" ht="12.75" hidden="true" customHeight="false" outlineLevel="0" collapsed="false">
      <c r="A19968" s="197" t="s">
        <v>39223</v>
      </c>
      <c r="B19968" s="197" t="str">
        <f aca="false">C19968&amp;D19968&amp;E19968&amp;F19968&amp;G19968&amp;H19968</f>
        <v>REDE DE VOLEIBOL OFICIAL COM CABO DE ACO.FORNECIMENTO</v>
      </c>
      <c r="C19968" s="197" t="s">
        <v>39224</v>
      </c>
      <c r="I19968" s="197" t="s">
        <v>30</v>
      </c>
      <c r="J19968" s="197" t="n">
        <v>127.89</v>
      </c>
    </row>
    <row r="19969" customFormat="false" ht="12.75" hidden="true" customHeight="false" outlineLevel="0" collapsed="false">
      <c r="A19969" s="197" t="s">
        <v>399</v>
      </c>
      <c r="B19969" s="197" t="str">
        <f aca="false">C19969&amp;D19969&amp;E19969&amp;F19969&amp;G19969&amp;H19969</f>
        <v>REDE DE VOLEIBOL OFICIAL COM CABO DE ACO.FORNECIMENTO</v>
      </c>
      <c r="C19969" s="197" t="s">
        <v>39224</v>
      </c>
      <c r="I19969" s="197" t="s">
        <v>30</v>
      </c>
      <c r="J19969" s="197" t="n">
        <v>127.89</v>
      </c>
    </row>
    <row r="19970" customFormat="false" ht="12.75" hidden="true" customHeight="false" outlineLevel="0" collapsed="false">
      <c r="A19970" s="197" t="s">
        <v>39225</v>
      </c>
      <c r="B19970" s="197" t="str">
        <f aca="false">C19970&amp;D19970&amp;E19970&amp;F19970&amp;G19970&amp;H19970</f>
        <v>TRAVE DESMONTAVEL PARA FUTEBOL DE SALAO,EM TUBO DE FERRO GALVANIZADO E BUCHAS.FORNECIMENTO</v>
      </c>
      <c r="C19970" s="197" t="s">
        <v>39226</v>
      </c>
      <c r="D19970" s="197" t="s">
        <v>39227</v>
      </c>
      <c r="I19970" s="197" t="s">
        <v>37616</v>
      </c>
      <c r="J19970" s="197" t="n">
        <v>1963.5</v>
      </c>
    </row>
    <row r="19971" customFormat="false" ht="12.75" hidden="true" customHeight="false" outlineLevel="0" collapsed="false">
      <c r="A19971" s="197" t="s">
        <v>395</v>
      </c>
      <c r="B19971" s="197" t="str">
        <f aca="false">C19971&amp;D19971&amp;E19971&amp;F19971&amp;G19971&amp;H19971</f>
        <v>TRAVE DESMONTAVEL PARA FUTEBOL DE SALAO,EM TUBO DE FERRO GALVANIZADO E BUCHAS.FORNECIMENTO</v>
      </c>
      <c r="C19971" s="197" t="s">
        <v>39226</v>
      </c>
      <c r="D19971" s="197" t="s">
        <v>39227</v>
      </c>
      <c r="I19971" s="197" t="s">
        <v>37616</v>
      </c>
      <c r="J19971" s="197" t="n">
        <v>1963.5</v>
      </c>
    </row>
    <row r="19972" customFormat="false" ht="12.75" hidden="true" customHeight="false" outlineLevel="0" collapsed="false">
      <c r="A19972" s="197" t="s">
        <v>39228</v>
      </c>
      <c r="B19972" s="197" t="str">
        <f aca="false">C19972&amp;D19972&amp;E19972&amp;F19972&amp;G19972&amp;H19972</f>
        <v>REDE DE NYLON PARA FUTEBOL DE SALAO.FORNECIMENTO</v>
      </c>
      <c r="C19972" s="197" t="s">
        <v>39229</v>
      </c>
      <c r="I19972" s="197" t="s">
        <v>37616</v>
      </c>
      <c r="J19972" s="197" t="n">
        <v>61.35</v>
      </c>
    </row>
    <row r="19973" customFormat="false" ht="12.75" hidden="true" customHeight="false" outlineLevel="0" collapsed="false">
      <c r="A19973" s="197" t="s">
        <v>403</v>
      </c>
      <c r="B19973" s="197" t="str">
        <f aca="false">C19973&amp;D19973&amp;E19973&amp;F19973&amp;G19973&amp;H19973</f>
        <v>REDE DE NYLON PARA FUTEBOL DE SALAO.FORNECIMENTO</v>
      </c>
      <c r="C19973" s="197" t="s">
        <v>39229</v>
      </c>
      <c r="I19973" s="197" t="s">
        <v>37616</v>
      </c>
      <c r="J19973" s="197" t="n">
        <v>61.35</v>
      </c>
    </row>
    <row r="19974" customFormat="false" ht="12.75" hidden="true" customHeight="false" outlineLevel="0" collapsed="false">
      <c r="A19974" s="197" t="s">
        <v>39230</v>
      </c>
      <c r="B19974" s="197" t="str">
        <f aca="false">C19974&amp;D19974&amp;E19974&amp;F19974&amp;G19974&amp;H19974</f>
        <v>APARELHO DE GINASTICA,EXECUTADO EM PECAS VERTICAIS DE MACARANDUBA DE 3"X6" E TUBOS DE FERRO GALVANIZADO DE 1.1/4",HORIZONTAIS EM 3 MODULOS,CONFORME PROJETO Nº6025/EMOP.FORNECIMENTO E COLOCACAO</v>
      </c>
      <c r="C19974" s="197" t="s">
        <v>39231</v>
      </c>
      <c r="D19974" s="197" t="s">
        <v>39232</v>
      </c>
      <c r="E19974" s="197" t="s">
        <v>39233</v>
      </c>
      <c r="F19974" s="197" t="s">
        <v>6630</v>
      </c>
      <c r="I19974" s="197" t="s">
        <v>30</v>
      </c>
      <c r="J19974" s="197" t="n">
        <v>1584.54</v>
      </c>
    </row>
    <row r="19975" customFormat="false" ht="12.75" hidden="true" customHeight="false" outlineLevel="0" collapsed="false">
      <c r="A19975" s="197" t="s">
        <v>39234</v>
      </c>
      <c r="B19975" s="197" t="str">
        <f aca="false">C19975&amp;D19975&amp;E19975&amp;F19975&amp;G19975&amp;H19975</f>
        <v>APARELHO DE GINASTICA,EXECUTADO EM PECAS VERTICAIS DE MACARANDUBA DE 3"X6" E TUBOS DE FERRO GALVANIZADO DE 1.1/4",HORIZONTAIS EM 3 MODULOS,CONFORME PROJETO Nº6025/EMOP.FORNECIMENTO E COLOCACAO</v>
      </c>
      <c r="C19975" s="197" t="s">
        <v>39231</v>
      </c>
      <c r="D19975" s="197" t="s">
        <v>39232</v>
      </c>
      <c r="E19975" s="197" t="s">
        <v>39233</v>
      </c>
      <c r="F19975" s="197" t="s">
        <v>6630</v>
      </c>
      <c r="I19975" s="197" t="s">
        <v>30</v>
      </c>
      <c r="J19975" s="197" t="n">
        <v>1504.45</v>
      </c>
    </row>
    <row r="19976" customFormat="false" ht="12.75" hidden="true" customHeight="false" outlineLevel="0" collapsed="false">
      <c r="A19976" s="197" t="s">
        <v>39235</v>
      </c>
      <c r="B19976" s="197" t="str">
        <f aca="false">C19976&amp;D19976&amp;E19976&amp;F19976&amp;G19976&amp;H19976</f>
        <v>ESTRUTURA PARA BASQUETE,DE FERRO GALVANIZADO PINTADO,FIXA,COM AVANCO LIVRE DE 1,30M,COM TABELAS DE COMPENSADO NAVAL,AROS E REDES,EXCLUSIVE FURACAO DE PISO.FORNECIMENTO E COLOCACAO</v>
      </c>
      <c r="C19976" s="197" t="s">
        <v>39236</v>
      </c>
      <c r="D19976" s="197" t="s">
        <v>39237</v>
      </c>
      <c r="E19976" s="197" t="s">
        <v>39238</v>
      </c>
      <c r="I19976" s="197" t="s">
        <v>37616</v>
      </c>
      <c r="J19976" s="197" t="n">
        <v>3023.49</v>
      </c>
    </row>
    <row r="19977" customFormat="false" ht="12.75" hidden="true" customHeight="false" outlineLevel="0" collapsed="false">
      <c r="A19977" s="197" t="s">
        <v>401</v>
      </c>
      <c r="B19977" s="197" t="str">
        <f aca="false">C19977&amp;D19977&amp;E19977&amp;F19977&amp;G19977&amp;H19977</f>
        <v>ESTRUTURA PARA BASQUETE,DE FERRO GALVANIZADO PINTADO,FIXA,COM AVANCO LIVRE DE 1,30M,COM TABELAS DE COMPENSADO NAVAL,AROS E REDES,EXCLUSIVE FURACAO DE PISO.FORNECIMENTO E COLOCACAO</v>
      </c>
      <c r="C19977" s="197" t="s">
        <v>39236</v>
      </c>
      <c r="D19977" s="197" t="s">
        <v>39237</v>
      </c>
      <c r="E19977" s="197" t="s">
        <v>39238</v>
      </c>
      <c r="I19977" s="197" t="s">
        <v>37616</v>
      </c>
      <c r="J19977" s="197" t="n">
        <v>3009.02</v>
      </c>
    </row>
    <row r="19978" customFormat="false" ht="12.75" hidden="true" customHeight="false" outlineLevel="0" collapsed="false">
      <c r="A19978" s="197" t="s">
        <v>39239</v>
      </c>
      <c r="B19978" s="197" t="str">
        <f aca="false">C19978&amp;D19978&amp;E19978&amp;F19978&amp;G19978&amp;H19978</f>
        <v>BALIZA DE FUTEBOL DE CAMPO,TAMANHO OFICIAL(7,32X2.44M),EXCLUSIVE REDE,EM TUBOS DE FERRO GALVANIZADO DE 4",COM PINTURA DE BASE E 2 DEMAOS DE ACABAMENTO.FORNECIMENTO E COLOCACAO</v>
      </c>
      <c r="C19978" s="197" t="s">
        <v>39240</v>
      </c>
      <c r="D19978" s="197" t="s">
        <v>39241</v>
      </c>
      <c r="E19978" s="197" t="s">
        <v>39242</v>
      </c>
      <c r="I19978" s="197" t="s">
        <v>30</v>
      </c>
      <c r="J19978" s="197" t="n">
        <v>1915.54</v>
      </c>
    </row>
    <row r="19979" customFormat="false" ht="12.75" hidden="true" customHeight="false" outlineLevel="0" collapsed="false">
      <c r="A19979" s="197" t="s">
        <v>39243</v>
      </c>
      <c r="B19979" s="197" t="str">
        <f aca="false">C19979&amp;D19979&amp;E19979&amp;F19979&amp;G19979&amp;H19979</f>
        <v>BALIZA DE FUTEBOL DE CAMPO,TAMANHO OFICIAL(7,32X2.44M),EXCLUSIVE REDE,EM TUBOS DE FERRO GALVANIZADO DE 4",COM PINTURA DE BASE E 2 DEMAOS DE ACABAMENTO.FORNECIMENTO E COLOCACAO</v>
      </c>
      <c r="C19979" s="197" t="s">
        <v>39240</v>
      </c>
      <c r="D19979" s="197" t="s">
        <v>39241</v>
      </c>
      <c r="E19979" s="197" t="s">
        <v>39242</v>
      </c>
      <c r="I19979" s="197" t="s">
        <v>30</v>
      </c>
      <c r="J19979" s="197" t="n">
        <v>1884.41</v>
      </c>
    </row>
    <row r="19980" customFormat="false" ht="12.75" hidden="true" customHeight="false" outlineLevel="0" collapsed="false">
      <c r="A19980" s="197" t="s">
        <v>39244</v>
      </c>
      <c r="B19980" s="197" t="str">
        <f aca="false">C19980&amp;D19980&amp;E19980&amp;F19980&amp;G19980&amp;H19980</f>
        <v>RESERVATORIO TERMICO DE BAIXA PRESSAO,PARA SISTEMA DE AQUECIMENTO SOLAR,COM 100L,EXCLUSIVE INSTALACOES (VER ITENS 15.014.0100 A 0145) E PLACAS COLETORAS.FORNECIMENTO</v>
      </c>
      <c r="C19980" s="197" t="s">
        <v>39245</v>
      </c>
      <c r="D19980" s="197" t="s">
        <v>39246</v>
      </c>
      <c r="E19980" s="197" t="s">
        <v>39247</v>
      </c>
      <c r="I19980" s="197" t="s">
        <v>30</v>
      </c>
      <c r="J19980" s="197" t="n">
        <v>771.7</v>
      </c>
    </row>
    <row r="19981" customFormat="false" ht="12.75" hidden="true" customHeight="false" outlineLevel="0" collapsed="false">
      <c r="A19981" s="197" t="s">
        <v>39248</v>
      </c>
      <c r="B19981" s="197" t="str">
        <f aca="false">C19981&amp;D19981&amp;E19981&amp;F19981&amp;G19981&amp;H19981</f>
        <v>RESERVATORIO TERMICO DE BAIXA PRESSAO,PARA SISTEMA DE AQUECIMENTO SOLAR,COM 100L,EXCLUSIVE INSTALACOES (VER ITENS 15.014.0100 A 0145) E PLACAS COLETORAS.FORNECIMENTO</v>
      </c>
      <c r="C19981" s="197" t="s">
        <v>39245</v>
      </c>
      <c r="D19981" s="197" t="s">
        <v>39246</v>
      </c>
      <c r="E19981" s="197" t="s">
        <v>39247</v>
      </c>
      <c r="I19981" s="197" t="s">
        <v>30</v>
      </c>
      <c r="J19981" s="197" t="n">
        <v>771.7</v>
      </c>
    </row>
    <row r="19982" customFormat="false" ht="12.75" hidden="true" customHeight="false" outlineLevel="0" collapsed="false">
      <c r="A19982" s="197" t="s">
        <v>39249</v>
      </c>
      <c r="B19982" s="197" t="str">
        <f aca="false">C19982&amp;D19982&amp;E19982&amp;F19982&amp;G19982&amp;H19982</f>
        <v>RESERVATORIO TERMICO DE BAIXA PRESSAO,PARA SISTEMA DE AQUECIMENTO SOLAR,COM 200L,EXCLUSIVE INSTALACOES (VER ITENS 15.014.0100 A 0145) E PLACAS COLETORAS.FORNECIMENTO</v>
      </c>
      <c r="C19982" s="197" t="s">
        <v>39245</v>
      </c>
      <c r="D19982" s="197" t="s">
        <v>39250</v>
      </c>
      <c r="E19982" s="197" t="s">
        <v>39247</v>
      </c>
      <c r="I19982" s="197" t="s">
        <v>30</v>
      </c>
      <c r="J19982" s="197" t="n">
        <v>1649.19</v>
      </c>
    </row>
    <row r="19983" customFormat="false" ht="12.75" hidden="true" customHeight="false" outlineLevel="0" collapsed="false">
      <c r="A19983" s="197" t="s">
        <v>39251</v>
      </c>
      <c r="B19983" s="197" t="str">
        <f aca="false">C19983&amp;D19983&amp;E19983&amp;F19983&amp;G19983&amp;H19983</f>
        <v>RESERVATORIO TERMICO DE BAIXA PRESSAO,PARA SISTEMA DE AQUECIMENTO SOLAR,COM 200L,EXCLUSIVE INSTALACOES (VER ITENS 15.014.0100 A 0145) E PLACAS COLETORAS.FORNECIMENTO</v>
      </c>
      <c r="C19983" s="197" t="s">
        <v>39245</v>
      </c>
      <c r="D19983" s="197" t="s">
        <v>39250</v>
      </c>
      <c r="E19983" s="197" t="s">
        <v>39247</v>
      </c>
      <c r="I19983" s="197" t="s">
        <v>30</v>
      </c>
      <c r="J19983" s="197" t="n">
        <v>1649.19</v>
      </c>
    </row>
    <row r="19984" customFormat="false" ht="12.75" hidden="true" customHeight="false" outlineLevel="0" collapsed="false">
      <c r="A19984" s="197" t="s">
        <v>39252</v>
      </c>
      <c r="B19984" s="197" t="str">
        <f aca="false">C19984&amp;D19984&amp;E19984&amp;F19984&amp;G19984&amp;H19984</f>
        <v>RESERVATORIO TERMICO DE BAIXA PRESSAO,PARA SISTEMA DE AQUECIMENTO SOLAR,COM 300L,EXCLUSIVE INSTALACOES (VER ITENS 15.014.0100 A 0145) E PLACAS COLETORAS.FORNECIMENTO</v>
      </c>
      <c r="C19984" s="197" t="s">
        <v>39245</v>
      </c>
      <c r="D19984" s="197" t="s">
        <v>39253</v>
      </c>
      <c r="E19984" s="197" t="s">
        <v>39247</v>
      </c>
      <c r="I19984" s="197" t="s">
        <v>30</v>
      </c>
      <c r="J19984" s="197" t="n">
        <v>1701.48</v>
      </c>
    </row>
    <row r="19985" customFormat="false" ht="12.75" hidden="true" customHeight="false" outlineLevel="0" collapsed="false">
      <c r="A19985" s="197" t="s">
        <v>39254</v>
      </c>
      <c r="B19985" s="197" t="str">
        <f aca="false">C19985&amp;D19985&amp;E19985&amp;F19985&amp;G19985&amp;H19985</f>
        <v>RESERVATORIO TERMICO DE BAIXA PRESSAO,PARA SISTEMA DE AQUECIMENTO SOLAR,COM 300L,EXCLUSIVE INSTALACOES (VER ITENS 15.014.0100 A 0145) E PLACAS COLETORAS.FORNECIMENTO</v>
      </c>
      <c r="C19985" s="197" t="s">
        <v>39245</v>
      </c>
      <c r="D19985" s="197" t="s">
        <v>39253</v>
      </c>
      <c r="E19985" s="197" t="s">
        <v>39247</v>
      </c>
      <c r="I19985" s="197" t="s">
        <v>30</v>
      </c>
      <c r="J19985" s="197" t="n">
        <v>1701.48</v>
      </c>
    </row>
    <row r="19986" customFormat="false" ht="12.75" hidden="true" customHeight="false" outlineLevel="0" collapsed="false">
      <c r="A19986" s="197" t="s">
        <v>39255</v>
      </c>
      <c r="B19986" s="197" t="str">
        <f aca="false">C19986&amp;D19986&amp;E19986&amp;F19986&amp;G19986&amp;H19986</f>
        <v>RESERVATORIO TERMICO DE BAIXA PRESSAO,PARA SISTEMA DE AQUECIMENTO SOLAR,COM 400L,EXCLUSIVE INSTALACOES (VER ITENS 15.014.0100 A 0145) E PLACAS COLETORAS.FORNECIMENTO</v>
      </c>
      <c r="C19986" s="197" t="s">
        <v>39245</v>
      </c>
      <c r="D19986" s="197" t="s">
        <v>39256</v>
      </c>
      <c r="E19986" s="197" t="s">
        <v>39247</v>
      </c>
      <c r="I19986" s="197" t="s">
        <v>30</v>
      </c>
      <c r="J19986" s="197" t="n">
        <v>2020.89</v>
      </c>
    </row>
    <row r="19987" customFormat="false" ht="12.75" hidden="true" customHeight="false" outlineLevel="0" collapsed="false">
      <c r="A19987" s="197" t="s">
        <v>39257</v>
      </c>
      <c r="B19987" s="197" t="str">
        <f aca="false">C19987&amp;D19987&amp;E19987&amp;F19987&amp;G19987&amp;H19987</f>
        <v>RESERVATORIO TERMICO DE BAIXA PRESSAO,PARA SISTEMA DE AQUECIMENTO SOLAR,COM 400L,EXCLUSIVE INSTALACOES (VER ITENS 15.014.0100 A 0145) E PLACAS COLETORAS.FORNECIMENTO</v>
      </c>
      <c r="C19987" s="197" t="s">
        <v>39245</v>
      </c>
      <c r="D19987" s="197" t="s">
        <v>39256</v>
      </c>
      <c r="E19987" s="197" t="s">
        <v>39247</v>
      </c>
      <c r="I19987" s="197" t="s">
        <v>30</v>
      </c>
      <c r="J19987" s="197" t="n">
        <v>2020.89</v>
      </c>
    </row>
    <row r="19988" customFormat="false" ht="12.75" hidden="true" customHeight="false" outlineLevel="0" collapsed="false">
      <c r="A19988" s="197" t="s">
        <v>39258</v>
      </c>
      <c r="B19988" s="197" t="str">
        <f aca="false">C19988&amp;D19988&amp;E19988&amp;F19988&amp;G19988&amp;H19988</f>
        <v>RESERVATORIO TERMICO DE BAIXA PRESSAO,PARA SISTEMA DE AQUECIMENTO SOLAR,COM 500L,EXCLUSIVE INSTALACOES (VER ITENS 15.014.0100 A 0145) E PLACAS COLETORAS.FORNECIMENTO</v>
      </c>
      <c r="C19988" s="197" t="s">
        <v>39245</v>
      </c>
      <c r="D19988" s="197" t="s">
        <v>39259</v>
      </c>
      <c r="E19988" s="197" t="s">
        <v>39247</v>
      </c>
      <c r="I19988" s="197" t="s">
        <v>30</v>
      </c>
      <c r="J19988" s="197" t="n">
        <v>2310.47</v>
      </c>
    </row>
    <row r="19989" customFormat="false" ht="12.75" hidden="true" customHeight="false" outlineLevel="0" collapsed="false">
      <c r="A19989" s="197" t="s">
        <v>39260</v>
      </c>
      <c r="B19989" s="197" t="str">
        <f aca="false">C19989&amp;D19989&amp;E19989&amp;F19989&amp;G19989&amp;H19989</f>
        <v>RESERVATORIO TERMICO DE BAIXA PRESSAO,PARA SISTEMA DE AQUECIMENTO SOLAR,COM 500L,EXCLUSIVE INSTALACOES (VER ITENS 15.014.0100 A 0145) E PLACAS COLETORAS.FORNECIMENTO</v>
      </c>
      <c r="C19989" s="197" t="s">
        <v>39245</v>
      </c>
      <c r="D19989" s="197" t="s">
        <v>39259</v>
      </c>
      <c r="E19989" s="197" t="s">
        <v>39247</v>
      </c>
      <c r="I19989" s="197" t="s">
        <v>30</v>
      </c>
      <c r="J19989" s="197" t="n">
        <v>2310.47</v>
      </c>
    </row>
    <row r="19990" customFormat="false" ht="12.75" hidden="true" customHeight="false" outlineLevel="0" collapsed="false">
      <c r="A19990" s="197" t="s">
        <v>39261</v>
      </c>
      <c r="B19990" s="197" t="str">
        <f aca="false">C19990&amp;D19990&amp;E19990&amp;F19990&amp;G19990&amp;H19990</f>
        <v>RESERVATORIO TERMICO DE BAIXA PRESSAO,PARA SISTEMA DE AQUECIMENTO SOLAR,COM 600L,EXCLUSIVE INSTALACOES (VER ITENS 15.014.0100 A 0145) E PLACAS COLETORAS.FORNECIMENTO</v>
      </c>
      <c r="C19990" s="197" t="s">
        <v>39245</v>
      </c>
      <c r="D19990" s="197" t="s">
        <v>39262</v>
      </c>
      <c r="E19990" s="197" t="s">
        <v>39247</v>
      </c>
      <c r="I19990" s="197" t="s">
        <v>30</v>
      </c>
      <c r="J19990" s="197" t="n">
        <v>2585.13</v>
      </c>
    </row>
    <row r="19991" customFormat="false" ht="12.75" hidden="true" customHeight="false" outlineLevel="0" collapsed="false">
      <c r="A19991" s="197" t="s">
        <v>39263</v>
      </c>
      <c r="B19991" s="197" t="str">
        <f aca="false">C19991&amp;D19991&amp;E19991&amp;F19991&amp;G19991&amp;H19991</f>
        <v>RESERVATORIO TERMICO DE BAIXA PRESSAO,PARA SISTEMA DE AQUECIMENTO SOLAR,COM 600L,EXCLUSIVE INSTALACOES (VER ITENS 15.014.0100 A 0145) E PLACAS COLETORAS.FORNECIMENTO</v>
      </c>
      <c r="C19991" s="197" t="s">
        <v>39245</v>
      </c>
      <c r="D19991" s="197" t="s">
        <v>39262</v>
      </c>
      <c r="E19991" s="197" t="s">
        <v>39247</v>
      </c>
      <c r="I19991" s="197" t="s">
        <v>30</v>
      </c>
      <c r="J19991" s="197" t="n">
        <v>2585.13</v>
      </c>
    </row>
    <row r="19992" customFormat="false" ht="12.75" hidden="true" customHeight="false" outlineLevel="0" collapsed="false">
      <c r="A19992" s="197" t="s">
        <v>39264</v>
      </c>
      <c r="B19992" s="197" t="str">
        <f aca="false">C19992&amp;D19992&amp;E19992&amp;F19992&amp;G19992&amp;H19992</f>
        <v>RESERVATORIO TERMICO DE BAIXA PRESSAO,PARA SISTEMA DE AQUECIMENTO SOLAR,COM 800L,EXCLUSIVE INSTALACOES (VER ITENS 15.014.0100 A 0145) E PLACAS COLETORAS.FORNECIMENTO</v>
      </c>
      <c r="C19992" s="197" t="s">
        <v>39245</v>
      </c>
      <c r="D19992" s="197" t="s">
        <v>39265</v>
      </c>
      <c r="E19992" s="197" t="s">
        <v>39247</v>
      </c>
      <c r="I19992" s="197" t="s">
        <v>30</v>
      </c>
      <c r="J19992" s="197" t="n">
        <v>2976.65</v>
      </c>
    </row>
    <row r="19993" customFormat="false" ht="12.75" hidden="true" customHeight="false" outlineLevel="0" collapsed="false">
      <c r="A19993" s="197" t="s">
        <v>39266</v>
      </c>
      <c r="B19993" s="197" t="str">
        <f aca="false">C19993&amp;D19993&amp;E19993&amp;F19993&amp;G19993&amp;H19993</f>
        <v>RESERVATORIO TERMICO DE BAIXA PRESSAO,PARA SISTEMA DE AQUECIMENTO SOLAR,COM 800L,EXCLUSIVE INSTALACOES (VER ITENS 15.014.0100 A 0145) E PLACAS COLETORAS.FORNECIMENTO</v>
      </c>
      <c r="C19993" s="197" t="s">
        <v>39245</v>
      </c>
      <c r="D19993" s="197" t="s">
        <v>39265</v>
      </c>
      <c r="E19993" s="197" t="s">
        <v>39247</v>
      </c>
      <c r="I19993" s="197" t="s">
        <v>30</v>
      </c>
      <c r="J19993" s="197" t="n">
        <v>2976.65</v>
      </c>
    </row>
    <row r="19994" customFormat="false" ht="12.75" hidden="true" customHeight="false" outlineLevel="0" collapsed="false">
      <c r="A19994" s="197" t="s">
        <v>39267</v>
      </c>
      <c r="B19994" s="197" t="str">
        <f aca="false">C19994&amp;D19994&amp;E19994&amp;F19994&amp;G19994&amp;H19994</f>
        <v>RESERVATORIO TERMICO DE BAIXA PRESSAO,PARA SISTEMA DE AQUECIMENTO SOLAR,COM 1000L,EXCLUSIVE INSTALACOES (VER ITENS 15.014.0100 A 0145) E PLACAS COLETORAS.FORNECIMENTO</v>
      </c>
      <c r="C19994" s="197" t="s">
        <v>39245</v>
      </c>
      <c r="D19994" s="197" t="s">
        <v>39268</v>
      </c>
      <c r="E19994" s="197" t="s">
        <v>39269</v>
      </c>
      <c r="I19994" s="197" t="s">
        <v>30</v>
      </c>
      <c r="J19994" s="197" t="n">
        <v>3774.56</v>
      </c>
    </row>
    <row r="19995" customFormat="false" ht="12.75" hidden="true" customHeight="false" outlineLevel="0" collapsed="false">
      <c r="A19995" s="197" t="s">
        <v>39270</v>
      </c>
      <c r="B19995" s="197" t="str">
        <f aca="false">C19995&amp;D19995&amp;E19995&amp;F19995&amp;G19995&amp;H19995</f>
        <v>RESERVATORIO TERMICO DE BAIXA PRESSAO,PARA SISTEMA DE AQUECIMENTO SOLAR,COM 1000L,EXCLUSIVE INSTALACOES (VER ITENS 15.014.0100 A 0145) E PLACAS COLETORAS.FORNECIMENTO</v>
      </c>
      <c r="C19995" s="197" t="s">
        <v>39245</v>
      </c>
      <c r="D19995" s="197" t="s">
        <v>39268</v>
      </c>
      <c r="E19995" s="197" t="s">
        <v>39269</v>
      </c>
      <c r="I19995" s="197" t="s">
        <v>30</v>
      </c>
      <c r="J19995" s="197" t="n">
        <v>3774.56</v>
      </c>
    </row>
    <row r="19996" customFormat="false" ht="12.75" hidden="true" customHeight="false" outlineLevel="0" collapsed="false">
      <c r="A19996" s="197" t="s">
        <v>39271</v>
      </c>
      <c r="B19996" s="197" t="str">
        <f aca="false">C19996&amp;D19996&amp;E19996&amp;F19996&amp;G19996&amp;H19996</f>
        <v>RESERVATORIO TERMICO DE ALTA PRESSAO,PARA SISTEMA DE AQUECIMENTO SOLAR,COM 100L,EXCLUSIVE INSTALACOES (VER ITENS 15.014.0100 A 0145) E PLACAS COLETORAS.FORNECIMENTO</v>
      </c>
      <c r="C19996" s="197" t="s">
        <v>39272</v>
      </c>
      <c r="D19996" s="197" t="s">
        <v>39273</v>
      </c>
      <c r="E19996" s="197" t="s">
        <v>39274</v>
      </c>
      <c r="I19996" s="197" t="s">
        <v>30</v>
      </c>
      <c r="J19996" s="197" t="n">
        <v>1695.4</v>
      </c>
    </row>
    <row r="19997" customFormat="false" ht="12.75" hidden="true" customHeight="false" outlineLevel="0" collapsed="false">
      <c r="A19997" s="197" t="s">
        <v>39275</v>
      </c>
      <c r="B19997" s="197" t="str">
        <f aca="false">C19997&amp;D19997&amp;E19997&amp;F19997&amp;G19997&amp;H19997</f>
        <v>RESERVATORIO TERMICO DE ALTA PRESSAO,PARA SISTEMA DE AQUECIMENTO SOLAR,COM 100L,EXCLUSIVE INSTALACOES (VER ITENS 15.014.0100 A 0145) E PLACAS COLETORAS.FORNECIMENTO</v>
      </c>
      <c r="C19997" s="197" t="s">
        <v>39272</v>
      </c>
      <c r="D19997" s="197" t="s">
        <v>39273</v>
      </c>
      <c r="E19997" s="197" t="s">
        <v>39274</v>
      </c>
      <c r="I19997" s="197" t="s">
        <v>30</v>
      </c>
      <c r="J19997" s="197" t="n">
        <v>1695.4</v>
      </c>
    </row>
    <row r="19998" customFormat="false" ht="12.75" hidden="true" customHeight="false" outlineLevel="0" collapsed="false">
      <c r="A19998" s="197" t="s">
        <v>39276</v>
      </c>
      <c r="B19998" s="197" t="str">
        <f aca="false">C19998&amp;D19998&amp;E19998&amp;F19998&amp;G19998&amp;H19998</f>
        <v>RESERVATORIO TERMICO DE ALTA PRESSAO,PARA SISTEMA DE AQUECIMENTO SOLAR,COM 200L,EXCLUSIVE INSTALACOES (VER ITENS 15.014.0100 E 0145) E PLACAS COLETORAS.FORNECIMENTO</v>
      </c>
      <c r="C19998" s="197" t="s">
        <v>39272</v>
      </c>
      <c r="D19998" s="197" t="s">
        <v>39277</v>
      </c>
      <c r="E19998" s="197" t="s">
        <v>39278</v>
      </c>
      <c r="I19998" s="197" t="s">
        <v>30</v>
      </c>
      <c r="J19998" s="197" t="n">
        <v>2354.72</v>
      </c>
    </row>
    <row r="19999" customFormat="false" ht="12.75" hidden="true" customHeight="false" outlineLevel="0" collapsed="false">
      <c r="A19999" s="197" t="s">
        <v>39279</v>
      </c>
      <c r="B19999" s="197" t="str">
        <f aca="false">C19999&amp;D19999&amp;E19999&amp;F19999&amp;G19999&amp;H19999</f>
        <v>RESERVATORIO TERMICO DE ALTA PRESSAO,PARA SISTEMA DE AQUECIMENTO SOLAR,COM 200L,EXCLUSIVE INSTALACOES (VER ITENS 15.014.0100 E 0145) E PLACAS COLETORAS.FORNECIMENTO</v>
      </c>
      <c r="C19999" s="197" t="s">
        <v>39272</v>
      </c>
      <c r="D19999" s="197" t="s">
        <v>39277</v>
      </c>
      <c r="E19999" s="197" t="s">
        <v>39278</v>
      </c>
      <c r="I19999" s="197" t="s">
        <v>30</v>
      </c>
      <c r="J19999" s="197" t="n">
        <v>2354.72</v>
      </c>
    </row>
    <row r="20000" customFormat="false" ht="12.75" hidden="true" customHeight="false" outlineLevel="0" collapsed="false">
      <c r="A20000" s="197" t="s">
        <v>39280</v>
      </c>
      <c r="B20000" s="197" t="str">
        <f aca="false">C20000&amp;D20000&amp;E20000&amp;F20000&amp;G20000&amp;H20000</f>
        <v>RESERVATORIO TERMICO DE ALTA PRESSAO,PARA SISTEMA DE AQUECIMENTO SOLAR,COM 300L,EXCLUSIVE INSTALACOES (VER ITENS 15.014.0100 A 0145) E PLACAS COLETORAS.FORNECIMENTO</v>
      </c>
      <c r="C20000" s="197" t="s">
        <v>39272</v>
      </c>
      <c r="D20000" s="197" t="s">
        <v>39281</v>
      </c>
      <c r="E20000" s="197" t="s">
        <v>39274</v>
      </c>
      <c r="I20000" s="197" t="s">
        <v>30</v>
      </c>
      <c r="J20000" s="197" t="n">
        <v>2853.89</v>
      </c>
    </row>
    <row r="20001" customFormat="false" ht="12.75" hidden="true" customHeight="false" outlineLevel="0" collapsed="false">
      <c r="A20001" s="197" t="s">
        <v>39282</v>
      </c>
      <c r="B20001" s="197" t="str">
        <f aca="false">C20001&amp;D20001&amp;E20001&amp;F20001&amp;G20001&amp;H20001</f>
        <v>RESERVATORIO TERMICO DE ALTA PRESSAO,PARA SISTEMA DE AQUECIMENTO SOLAR,COM 300L,EXCLUSIVE INSTALACOES (VER ITENS 15.014.0100 A 0145) E PLACAS COLETORAS.FORNECIMENTO</v>
      </c>
      <c r="C20001" s="197" t="s">
        <v>39272</v>
      </c>
      <c r="D20001" s="197" t="s">
        <v>39281</v>
      </c>
      <c r="E20001" s="197" t="s">
        <v>39274</v>
      </c>
      <c r="I20001" s="197" t="s">
        <v>30</v>
      </c>
      <c r="J20001" s="197" t="n">
        <v>2853.89</v>
      </c>
    </row>
    <row r="20002" customFormat="false" ht="12.75" hidden="true" customHeight="false" outlineLevel="0" collapsed="false">
      <c r="A20002" s="197" t="s">
        <v>39283</v>
      </c>
      <c r="B20002" s="197" t="str">
        <f aca="false">C20002&amp;D20002&amp;E20002&amp;F20002&amp;G20002&amp;H20002</f>
        <v>RESERVATORIO TERMICO DE ALTA PRESSAO,PARA SISTEMA DE AQUECIMENTO SOLAR,COM 400L,EXCLUSIVE INSTALACOES(VER ITENS 15.014.0100 A 145) E PLACAS COLETORAS.FORNECIMENTO</v>
      </c>
      <c r="C20002" s="197" t="s">
        <v>39272</v>
      </c>
      <c r="D20002" s="197" t="s">
        <v>39284</v>
      </c>
      <c r="E20002" s="197" t="s">
        <v>39285</v>
      </c>
      <c r="I20002" s="197" t="s">
        <v>30</v>
      </c>
      <c r="J20002" s="197" t="n">
        <v>3885.29</v>
      </c>
    </row>
    <row r="20003" customFormat="false" ht="12.75" hidden="true" customHeight="false" outlineLevel="0" collapsed="false">
      <c r="A20003" s="197" t="s">
        <v>39286</v>
      </c>
      <c r="B20003" s="197" t="str">
        <f aca="false">C20003&amp;D20003&amp;E20003&amp;F20003&amp;G20003&amp;H20003</f>
        <v>RESERVATORIO TERMICO DE ALTA PRESSAO,PARA SISTEMA DE AQUECIMENTO SOLAR,COM 400L,EXCLUSIVE INSTALACOES(VER ITENS 15.014.0100 A 145) E PLACAS COLETORAS.FORNECIMENTO</v>
      </c>
      <c r="C20003" s="197" t="s">
        <v>39272</v>
      </c>
      <c r="D20003" s="197" t="s">
        <v>39284</v>
      </c>
      <c r="E20003" s="197" t="s">
        <v>39285</v>
      </c>
      <c r="I20003" s="197" t="s">
        <v>30</v>
      </c>
      <c r="J20003" s="197" t="n">
        <v>3885.29</v>
      </c>
    </row>
    <row r="20004" customFormat="false" ht="12.75" hidden="true" customHeight="false" outlineLevel="0" collapsed="false">
      <c r="A20004" s="197" t="s">
        <v>39287</v>
      </c>
      <c r="B20004" s="197" t="str">
        <f aca="false">C20004&amp;D20004&amp;E20004&amp;F20004&amp;G20004&amp;H20004</f>
        <v>RESERVATORIO TERMICO DE ALTA PRESSAO,PARA SISTEMA DE AQUECIMENTO SOLAR,COM 500L,EXCLUSIVE INSTALACOES(VER ITENS 15.014.0100 A 145) E PLACAS COLETORAS.FORNECIMENTO</v>
      </c>
      <c r="C20004" s="197" t="s">
        <v>39272</v>
      </c>
      <c r="D20004" s="197" t="s">
        <v>39288</v>
      </c>
      <c r="E20004" s="197" t="s">
        <v>39285</v>
      </c>
      <c r="I20004" s="197" t="s">
        <v>30</v>
      </c>
      <c r="J20004" s="197" t="n">
        <v>4332.69</v>
      </c>
    </row>
    <row r="20005" customFormat="false" ht="12.75" hidden="true" customHeight="false" outlineLevel="0" collapsed="false">
      <c r="A20005" s="197" t="s">
        <v>39289</v>
      </c>
      <c r="B20005" s="197" t="str">
        <f aca="false">C20005&amp;D20005&amp;E20005&amp;F20005&amp;G20005&amp;H20005</f>
        <v>RESERVATORIO TERMICO DE ALTA PRESSAO,PARA SISTEMA DE AQUECIMENTO SOLAR,COM 500L,EXCLUSIVE INSTALACOES(VER ITENS 15.014.0100 A 145) E PLACAS COLETORAS.FORNECIMENTO</v>
      </c>
      <c r="C20005" s="197" t="s">
        <v>39272</v>
      </c>
      <c r="D20005" s="197" t="s">
        <v>39288</v>
      </c>
      <c r="E20005" s="197" t="s">
        <v>39285</v>
      </c>
      <c r="I20005" s="197" t="s">
        <v>30</v>
      </c>
      <c r="J20005" s="197" t="n">
        <v>4332.69</v>
      </c>
    </row>
    <row r="20006" customFormat="false" ht="12.75" hidden="true" customHeight="false" outlineLevel="0" collapsed="false">
      <c r="A20006" s="197" t="s">
        <v>39290</v>
      </c>
      <c r="B20006" s="197" t="str">
        <f aca="false">C20006&amp;D20006&amp;E20006&amp;F20006&amp;G20006&amp;H20006</f>
        <v>RESERVATORIO TERMICO DE ALTA PRESSAO,PARA SISTEMA DE AQUECIMENTO SOLAR,COM 600L,EXCLUSIVE INSTALACOES(VER ITENS 15.014.0100 A 145) E PLACAS COLETORAS.FORNECIMENTO</v>
      </c>
      <c r="C20006" s="197" t="s">
        <v>39272</v>
      </c>
      <c r="D20006" s="197" t="s">
        <v>39291</v>
      </c>
      <c r="E20006" s="197" t="s">
        <v>39285</v>
      </c>
      <c r="I20006" s="197" t="s">
        <v>30</v>
      </c>
      <c r="J20006" s="197" t="n">
        <v>4425.36</v>
      </c>
    </row>
    <row r="20007" customFormat="false" ht="12.75" hidden="true" customHeight="false" outlineLevel="0" collapsed="false">
      <c r="A20007" s="197" t="s">
        <v>39292</v>
      </c>
      <c r="B20007" s="197" t="str">
        <f aca="false">C20007&amp;D20007&amp;E20007&amp;F20007&amp;G20007&amp;H20007</f>
        <v>RESERVATORIO TERMICO DE ALTA PRESSAO,PARA SISTEMA DE AQUECIMENTO SOLAR,COM 600L,EXCLUSIVE INSTALACOES(VER ITENS 15.014.0100 A 145) E PLACAS COLETORAS.FORNECIMENTO</v>
      </c>
      <c r="C20007" s="197" t="s">
        <v>39272</v>
      </c>
      <c r="D20007" s="197" t="s">
        <v>39291</v>
      </c>
      <c r="E20007" s="197" t="s">
        <v>39285</v>
      </c>
      <c r="I20007" s="197" t="s">
        <v>30</v>
      </c>
      <c r="J20007" s="197" t="n">
        <v>4425.36</v>
      </c>
    </row>
    <row r="20008" customFormat="false" ht="12.75" hidden="true" customHeight="false" outlineLevel="0" collapsed="false">
      <c r="A20008" s="197" t="s">
        <v>39293</v>
      </c>
      <c r="B20008" s="197" t="str">
        <f aca="false">C20008&amp;D20008&amp;E20008&amp;F20008&amp;G20008&amp;H20008</f>
        <v>RESERVATORIO TERMICO DE ALTA PRESSAO,PARA SISTEMA DE AQUECIMENTO SOLAR,COM 800L,EXCLUSIVE INSTALACOES(VER ITENS 15.014.0100 A 145) E PLACAS COLETORAS.FORNECIMENTO</v>
      </c>
      <c r="C20008" s="197" t="s">
        <v>39272</v>
      </c>
      <c r="D20008" s="197" t="s">
        <v>39294</v>
      </c>
      <c r="E20008" s="197" t="s">
        <v>39285</v>
      </c>
      <c r="I20008" s="197" t="s">
        <v>30</v>
      </c>
      <c r="J20008" s="197" t="n">
        <v>5547</v>
      </c>
    </row>
    <row r="20009" customFormat="false" ht="12.75" hidden="true" customHeight="false" outlineLevel="0" collapsed="false">
      <c r="A20009" s="197" t="s">
        <v>39295</v>
      </c>
      <c r="B20009" s="197" t="str">
        <f aca="false">C20009&amp;D20009&amp;E20009&amp;F20009&amp;G20009&amp;H20009</f>
        <v>RESERVATORIO TERMICO DE ALTA PRESSAO,PARA SISTEMA DE AQUECIMENTO SOLAR,COM 800L,EXCLUSIVE INSTALACOES(VER ITENS 15.014.0100 A 145) E PLACAS COLETORAS.FORNECIMENTO</v>
      </c>
      <c r="C20009" s="197" t="s">
        <v>39272</v>
      </c>
      <c r="D20009" s="197" t="s">
        <v>39294</v>
      </c>
      <c r="E20009" s="197" t="s">
        <v>39285</v>
      </c>
      <c r="I20009" s="197" t="s">
        <v>30</v>
      </c>
      <c r="J20009" s="197" t="n">
        <v>5547</v>
      </c>
    </row>
    <row r="20010" customFormat="false" ht="12.75" hidden="true" customHeight="false" outlineLevel="0" collapsed="false">
      <c r="A20010" s="197" t="s">
        <v>39296</v>
      </c>
      <c r="B20010" s="197" t="str">
        <f aca="false">C20010&amp;D20010&amp;E20010&amp;F20010&amp;G20010&amp;H20010</f>
        <v>RESERVATORIO TERMICO DE ALTA PRESSAO,PARA SISTEMA DE AQUECIMENTO SOLAR,COM 1000L,EXCLUSIVE INSTALACOES(VER ITENS 15.014.0100 A 145) E PLACAS COLETORAS.FORNECIMENTO</v>
      </c>
      <c r="C20010" s="197" t="s">
        <v>39272</v>
      </c>
      <c r="D20010" s="197" t="s">
        <v>39297</v>
      </c>
      <c r="E20010" s="197" t="s">
        <v>39298</v>
      </c>
      <c r="I20010" s="197" t="s">
        <v>30</v>
      </c>
      <c r="J20010" s="197" t="n">
        <v>6427.2</v>
      </c>
    </row>
    <row r="20011" customFormat="false" ht="12.75" hidden="true" customHeight="false" outlineLevel="0" collapsed="false">
      <c r="A20011" s="197" t="s">
        <v>39299</v>
      </c>
      <c r="B20011" s="197" t="str">
        <f aca="false">C20011&amp;D20011&amp;E20011&amp;F20011&amp;G20011&amp;H20011</f>
        <v>RESERVATORIO TERMICO DE ALTA PRESSAO,PARA SISTEMA DE AQUECIMENTO SOLAR,COM 1000L,EXCLUSIVE INSTALACOES(VER ITENS 15.014.0100 A 145) E PLACAS COLETORAS.FORNECIMENTO</v>
      </c>
      <c r="C20011" s="197" t="s">
        <v>39272</v>
      </c>
      <c r="D20011" s="197" t="s">
        <v>39297</v>
      </c>
      <c r="E20011" s="197" t="s">
        <v>39298</v>
      </c>
      <c r="I20011" s="197" t="s">
        <v>30</v>
      </c>
      <c r="J20011" s="197" t="n">
        <v>6427.2</v>
      </c>
    </row>
    <row r="20012" customFormat="false" ht="12.75" hidden="true" customHeight="false" outlineLevel="0" collapsed="false">
      <c r="A20012" s="197" t="s">
        <v>39300</v>
      </c>
      <c r="B20012" s="197" t="str">
        <f aca="false">C20012&amp;D20012&amp;E20012&amp;F20012&amp;G20012&amp;H20012</f>
        <v>PLACAS COLETORAS DE ENERGIA SOLAR HORIZONTAL,MEDINDO 1X2M,EXCLUSIVE INSTALACOES (VER ITENS 15.014.0100 A 0145) E RESERVATORIOS.FORNECIMENTO</v>
      </c>
      <c r="C20012" s="197" t="s">
        <v>39301</v>
      </c>
      <c r="D20012" s="197" t="s">
        <v>39302</v>
      </c>
      <c r="E20012" s="197" t="s">
        <v>39303</v>
      </c>
      <c r="I20012" s="197" t="s">
        <v>30</v>
      </c>
      <c r="J20012" s="197" t="n">
        <v>714.46</v>
      </c>
    </row>
    <row r="20013" customFormat="false" ht="12.75" hidden="true" customHeight="false" outlineLevel="0" collapsed="false">
      <c r="A20013" s="197" t="s">
        <v>39304</v>
      </c>
      <c r="B20013" s="197" t="str">
        <f aca="false">C20013&amp;D20013&amp;E20013&amp;F20013&amp;G20013&amp;H20013</f>
        <v>PLACAS COLETORAS DE ENERGIA SOLAR HORIZONTAL,MEDINDO 1X2M,EXCLUSIVE INSTALACOES (VER ITENS 15.014.0100 A 0145) E RESERVATORIOS.FORNECIMENTO</v>
      </c>
      <c r="C20013" s="197" t="s">
        <v>39301</v>
      </c>
      <c r="D20013" s="197" t="s">
        <v>39302</v>
      </c>
      <c r="E20013" s="197" t="s">
        <v>39303</v>
      </c>
      <c r="I20013" s="197" t="s">
        <v>30</v>
      </c>
      <c r="J20013" s="197" t="n">
        <v>714.46</v>
      </c>
    </row>
    <row r="20014" customFormat="false" ht="12.75" hidden="true" customHeight="false" outlineLevel="0" collapsed="false">
      <c r="A20014" s="197" t="s">
        <v>39305</v>
      </c>
      <c r="B20014" s="197" t="str">
        <f aca="false">C20014&amp;D20014&amp;E20014&amp;F20014&amp;G20014&amp;H20014</f>
        <v>PLACAS COLETORAS DE ENERGIA SOLAR HORIZONTAL,MEDINDO 1X1M,EXCLUSIVE INSTALACOES (VER ITENS 15.014.0100 A 0145) E RESERVATORIOS.FORNECIMENTO</v>
      </c>
      <c r="C20014" s="197" t="s">
        <v>39306</v>
      </c>
      <c r="D20014" s="197" t="s">
        <v>39302</v>
      </c>
      <c r="E20014" s="197" t="s">
        <v>39303</v>
      </c>
      <c r="I20014" s="197" t="s">
        <v>30</v>
      </c>
      <c r="J20014" s="197" t="n">
        <v>493.47</v>
      </c>
    </row>
    <row r="20015" customFormat="false" ht="12.75" hidden="true" customHeight="false" outlineLevel="0" collapsed="false">
      <c r="A20015" s="197" t="s">
        <v>39307</v>
      </c>
      <c r="B20015" s="197" t="str">
        <f aca="false">C20015&amp;D20015&amp;E20015&amp;F20015&amp;G20015&amp;H20015</f>
        <v>PLACAS COLETORAS DE ENERGIA SOLAR HORIZONTAL,MEDINDO 1X1M,EXCLUSIVE INSTALACOES (VER ITENS 15.014.0100 A 0145) E RESERVATORIOS.FORNECIMENTO</v>
      </c>
      <c r="C20015" s="197" t="s">
        <v>39306</v>
      </c>
      <c r="D20015" s="197" t="s">
        <v>39302</v>
      </c>
      <c r="E20015" s="197" t="s">
        <v>39303</v>
      </c>
      <c r="I20015" s="197" t="s">
        <v>30</v>
      </c>
      <c r="J20015" s="197" t="n">
        <v>493.47</v>
      </c>
    </row>
    <row r="20016" customFormat="false" ht="12.75" hidden="true" customHeight="false" outlineLevel="0" collapsed="false">
      <c r="A20016" s="197" t="s">
        <v>39308</v>
      </c>
      <c r="B20016" s="197" t="str">
        <f aca="false">C20016&amp;D20016&amp;E20016&amp;F20016&amp;G20016&amp;H20016</f>
        <v>PLACAS COLETORAS DE ENERGIA SOLAR VERTICAL,MEDINDO 1X2M,EXCLUSIVE INSTALACOES (VER ITENS 15.014.0100 A 0145) E RESERVATORIOS.FORNECIMENTO</v>
      </c>
      <c r="C20016" s="197" t="s">
        <v>39309</v>
      </c>
      <c r="D20016" s="197" t="s">
        <v>39310</v>
      </c>
      <c r="E20016" s="197" t="s">
        <v>39311</v>
      </c>
      <c r="I20016" s="197" t="s">
        <v>30</v>
      </c>
      <c r="J20016" s="197" t="n">
        <v>786.1</v>
      </c>
    </row>
    <row r="20017" customFormat="false" ht="12.75" hidden="true" customHeight="false" outlineLevel="0" collapsed="false">
      <c r="A20017" s="197" t="s">
        <v>39312</v>
      </c>
      <c r="B20017" s="197" t="str">
        <f aca="false">C20017&amp;D20017&amp;E20017&amp;F20017&amp;G20017&amp;H20017</f>
        <v>PLACAS COLETORAS DE ENERGIA SOLAR VERTICAL,MEDINDO 1X2M,EXCLUSIVE INSTALACOES (VER ITENS 15.014.0100 A 0145) E RESERVATORIOS.FORNECIMENTO</v>
      </c>
      <c r="C20017" s="197" t="s">
        <v>39309</v>
      </c>
      <c r="D20017" s="197" t="s">
        <v>39310</v>
      </c>
      <c r="E20017" s="197" t="s">
        <v>39311</v>
      </c>
      <c r="I20017" s="197" t="s">
        <v>30</v>
      </c>
      <c r="J20017" s="197" t="n">
        <v>786.1</v>
      </c>
    </row>
    <row r="20018" customFormat="false" ht="12.75" hidden="true" customHeight="false" outlineLevel="0" collapsed="false">
      <c r="A20018" s="197" t="s">
        <v>39313</v>
      </c>
      <c r="B20018" s="197" t="str">
        <f aca="false">C20018&amp;D20018&amp;E20018&amp;F20018&amp;G20018&amp;H20018</f>
        <v>REATOR ELETRONICO DE ALTO FATOR DE POTENCIA(AFP&gt;=0,92)PARA LAMPADA FLUORESCENTE 1X16W,BIVOLT,127/220V.FORNECIMENTO E COLOCACAO</v>
      </c>
      <c r="C20018" s="197" t="s">
        <v>39314</v>
      </c>
      <c r="D20018" s="197" t="s">
        <v>39315</v>
      </c>
      <c r="E20018" s="197" t="s">
        <v>8011</v>
      </c>
      <c r="I20018" s="197" t="s">
        <v>30</v>
      </c>
      <c r="J20018" s="197" t="n">
        <v>45.37</v>
      </c>
    </row>
    <row r="20019" customFormat="false" ht="12.75" hidden="true" customHeight="false" outlineLevel="0" collapsed="false">
      <c r="A20019" s="197" t="s">
        <v>39316</v>
      </c>
      <c r="B20019" s="197" t="str">
        <f aca="false">C20019&amp;D20019&amp;E20019&amp;F20019&amp;G20019&amp;H20019</f>
        <v>REATOR ELETRONICO DE ALTO FATOR DE POTENCIA(AFP&gt;=0,92)PARA LAMPADA FLUORESCENTE 1X16W,BIVOLT,127/220V.FORNECIMENTO E COLOCACAO</v>
      </c>
      <c r="C20019" s="197" t="s">
        <v>39314</v>
      </c>
      <c r="D20019" s="197" t="s">
        <v>39315</v>
      </c>
      <c r="E20019" s="197" t="s">
        <v>8011</v>
      </c>
      <c r="I20019" s="197" t="s">
        <v>30</v>
      </c>
      <c r="J20019" s="197" t="n">
        <v>43.94</v>
      </c>
    </row>
    <row r="20020" customFormat="false" ht="12.75" hidden="true" customHeight="false" outlineLevel="0" collapsed="false">
      <c r="A20020" s="197" t="s">
        <v>39317</v>
      </c>
      <c r="B20020" s="197" t="str">
        <f aca="false">C20020&amp;D20020&amp;E20020&amp;F20020&amp;G20020&amp;H20020</f>
        <v>REATOR ELETRONICO DE ALTO FATOR DE POTENCIA(AFP&gt;=0,92)PARA LAMPADA FLUORESCENTE 2X16W,BIVOLT,127/220V.FORNECIMENTO E COLOCACAO</v>
      </c>
      <c r="C20020" s="197" t="s">
        <v>39314</v>
      </c>
      <c r="D20020" s="197" t="s">
        <v>39318</v>
      </c>
      <c r="E20020" s="197" t="s">
        <v>8011</v>
      </c>
      <c r="I20020" s="197" t="s">
        <v>30</v>
      </c>
      <c r="J20020" s="197" t="n">
        <v>38.28</v>
      </c>
    </row>
    <row r="20021" customFormat="false" ht="12.75" hidden="true" customHeight="false" outlineLevel="0" collapsed="false">
      <c r="A20021" s="197" t="s">
        <v>39319</v>
      </c>
      <c r="B20021" s="197" t="str">
        <f aca="false">C20021&amp;D20021&amp;E20021&amp;F20021&amp;G20021&amp;H20021</f>
        <v>REATOR ELETRONICO DE ALTO FATOR DE POTENCIA(AFP&gt;=0,92)PARA LAMPADA FLUORESCENTE 2X16W,BIVOLT,127/220V.FORNECIMENTO E COLOCACAO</v>
      </c>
      <c r="C20021" s="197" t="s">
        <v>39314</v>
      </c>
      <c r="D20021" s="197" t="s">
        <v>39318</v>
      </c>
      <c r="E20021" s="197" t="s">
        <v>8011</v>
      </c>
      <c r="I20021" s="197" t="s">
        <v>30</v>
      </c>
      <c r="J20021" s="197" t="n">
        <v>36.85</v>
      </c>
    </row>
    <row r="20022" customFormat="false" ht="12.75" hidden="true" customHeight="false" outlineLevel="0" collapsed="false">
      <c r="A20022" s="197" t="s">
        <v>39320</v>
      </c>
      <c r="B20022" s="197" t="str">
        <f aca="false">C20022&amp;D20022&amp;E20022&amp;F20022&amp;G20022&amp;H20022</f>
        <v>REATOR ELETRONICO DE ALTO FATOR DE POTENCIA(AFP&gt;=0,92)PARA LAMPADA FLUORESCENTE 1X18W,BIVOLT,127/220V.FORNECIMENTO E COLOCACAO</v>
      </c>
      <c r="C20022" s="197" t="s">
        <v>39314</v>
      </c>
      <c r="D20022" s="197" t="s">
        <v>39321</v>
      </c>
      <c r="E20022" s="197" t="s">
        <v>8011</v>
      </c>
      <c r="I20022" s="197" t="s">
        <v>30</v>
      </c>
      <c r="J20022" s="197" t="n">
        <v>24.68</v>
      </c>
    </row>
    <row r="20023" customFormat="false" ht="12.75" hidden="true" customHeight="false" outlineLevel="0" collapsed="false">
      <c r="A20023" s="197" t="s">
        <v>39322</v>
      </c>
      <c r="B20023" s="197" t="str">
        <f aca="false">C20023&amp;D20023&amp;E20023&amp;F20023&amp;G20023&amp;H20023</f>
        <v>REATOR ELETRONICO DE ALTO FATOR DE POTENCIA(AFP&gt;=0,92)PARA LAMPADA FLUORESCENTE 1X18W,BIVOLT,127/220V.FORNECIMENTO E COLOCACAO</v>
      </c>
      <c r="C20023" s="197" t="s">
        <v>39314</v>
      </c>
      <c r="D20023" s="197" t="s">
        <v>39321</v>
      </c>
      <c r="E20023" s="197" t="s">
        <v>8011</v>
      </c>
      <c r="I20023" s="197" t="s">
        <v>30</v>
      </c>
      <c r="J20023" s="197" t="n">
        <v>23.25</v>
      </c>
    </row>
    <row r="20024" customFormat="false" ht="12.75" hidden="true" customHeight="false" outlineLevel="0" collapsed="false">
      <c r="A20024" s="197" t="s">
        <v>39323</v>
      </c>
      <c r="B20024" s="197" t="str">
        <f aca="false">C20024&amp;D20024&amp;E20024&amp;F20024&amp;G20024&amp;H20024</f>
        <v>REATOR ELETRONICO DE ALTO FATOR DE POTENCIA(AFP&gt;=0,92)PARA LAMPADA FLUORESCENTE 2X18W,BIVOLT,127/220V.FORNECIMENTO E COLOCACAO</v>
      </c>
      <c r="C20024" s="197" t="s">
        <v>39314</v>
      </c>
      <c r="D20024" s="197" t="s">
        <v>39324</v>
      </c>
      <c r="E20024" s="197" t="s">
        <v>8011</v>
      </c>
      <c r="I20024" s="197" t="s">
        <v>30</v>
      </c>
      <c r="J20024" s="197" t="n">
        <v>29.52</v>
      </c>
    </row>
    <row r="20025" customFormat="false" ht="12.75" hidden="true" customHeight="false" outlineLevel="0" collapsed="false">
      <c r="A20025" s="197" t="s">
        <v>39325</v>
      </c>
      <c r="B20025" s="197" t="str">
        <f aca="false">C20025&amp;D20025&amp;E20025&amp;F20025&amp;G20025&amp;H20025</f>
        <v>REATOR ELETRONICO DE ALTO FATOR DE POTENCIA(AFP&gt;=0,92)PARA LAMPADA FLUORESCENTE 2X18W,BIVOLT,127/220V.FORNECIMENTO E COLOCACAO</v>
      </c>
      <c r="C20025" s="197" t="s">
        <v>39314</v>
      </c>
      <c r="D20025" s="197" t="s">
        <v>39324</v>
      </c>
      <c r="E20025" s="197" t="s">
        <v>8011</v>
      </c>
      <c r="I20025" s="197" t="s">
        <v>30</v>
      </c>
      <c r="J20025" s="197" t="n">
        <v>28.09</v>
      </c>
    </row>
    <row r="20026" customFormat="false" ht="12.75" hidden="true" customHeight="false" outlineLevel="0" collapsed="false">
      <c r="A20026" s="197" t="s">
        <v>39326</v>
      </c>
      <c r="B20026" s="197" t="str">
        <f aca="false">C20026&amp;D20026&amp;E20026&amp;F20026&amp;G20026&amp;H20026</f>
        <v>REATOR ELETRONICO DE ALTO FATOR DE POTENCIA(AFP&gt;=0,92)PARA LAMPADA FLUORESCENTE 1X20W,BIVOLT,127/220V.FORNECIMENTO E COLOCACAO</v>
      </c>
      <c r="C20026" s="197" t="s">
        <v>39314</v>
      </c>
      <c r="D20026" s="197" t="s">
        <v>39327</v>
      </c>
      <c r="E20026" s="197" t="s">
        <v>8011</v>
      </c>
      <c r="I20026" s="197" t="s">
        <v>30</v>
      </c>
      <c r="J20026" s="197" t="n">
        <v>24.68</v>
      </c>
    </row>
    <row r="20027" customFormat="false" ht="12.75" hidden="true" customHeight="false" outlineLevel="0" collapsed="false">
      <c r="A20027" s="197" t="s">
        <v>39328</v>
      </c>
      <c r="B20027" s="197" t="str">
        <f aca="false">C20027&amp;D20027&amp;E20027&amp;F20027&amp;G20027&amp;H20027</f>
        <v>REATOR ELETRONICO DE ALTO FATOR DE POTENCIA(AFP&gt;=0,92)PARA LAMPADA FLUORESCENTE 1X20W,BIVOLT,127/220V.FORNECIMENTO E COLOCACAO</v>
      </c>
      <c r="C20027" s="197" t="s">
        <v>39314</v>
      </c>
      <c r="D20027" s="197" t="s">
        <v>39327</v>
      </c>
      <c r="E20027" s="197" t="s">
        <v>8011</v>
      </c>
      <c r="I20027" s="197" t="s">
        <v>30</v>
      </c>
      <c r="J20027" s="197" t="n">
        <v>23.25</v>
      </c>
    </row>
    <row r="20028" customFormat="false" ht="12.75" hidden="true" customHeight="false" outlineLevel="0" collapsed="false">
      <c r="A20028" s="197" t="s">
        <v>39329</v>
      </c>
      <c r="B20028" s="197" t="str">
        <f aca="false">C20028&amp;D20028&amp;E20028&amp;F20028&amp;G20028&amp;H20028</f>
        <v>REATOR ELETRONICO DE ALTO FATOR DE POTENCIA(AFP&gt;=0,92)PARA LAMPADA FLUORESCENTE 2X20W,BIVOLT,127/220V.FORNECIMENTO E COLOCACAO</v>
      </c>
      <c r="C20028" s="197" t="s">
        <v>39314</v>
      </c>
      <c r="D20028" s="197" t="s">
        <v>39330</v>
      </c>
      <c r="E20028" s="197" t="s">
        <v>8011</v>
      </c>
      <c r="I20028" s="197" t="s">
        <v>30</v>
      </c>
      <c r="J20028" s="197" t="n">
        <v>29.52</v>
      </c>
    </row>
    <row r="20029" customFormat="false" ht="12.75" hidden="true" customHeight="false" outlineLevel="0" collapsed="false">
      <c r="A20029" s="197" t="s">
        <v>39331</v>
      </c>
      <c r="B20029" s="197" t="str">
        <f aca="false">C20029&amp;D20029&amp;E20029&amp;F20029&amp;G20029&amp;H20029</f>
        <v>REATOR ELETRONICO DE ALTO FATOR DE POTENCIA(AFP&gt;=0,92)PARA LAMPADA FLUORESCENTE 2X20W,BIVOLT,127/220V.FORNECIMENTO E COLOCACAO</v>
      </c>
      <c r="C20029" s="197" t="s">
        <v>39314</v>
      </c>
      <c r="D20029" s="197" t="s">
        <v>39330</v>
      </c>
      <c r="E20029" s="197" t="s">
        <v>8011</v>
      </c>
      <c r="I20029" s="197" t="s">
        <v>30</v>
      </c>
      <c r="J20029" s="197" t="n">
        <v>28.09</v>
      </c>
    </row>
    <row r="20030" customFormat="false" ht="12.75" hidden="true" customHeight="false" outlineLevel="0" collapsed="false">
      <c r="A20030" s="197" t="s">
        <v>39332</v>
      </c>
      <c r="B20030" s="197" t="str">
        <f aca="false">C20030&amp;D20030&amp;E20030&amp;F20030&amp;G20030&amp;H20030</f>
        <v>REATOR ELETRONICO DE ALTO FATOR DE POTENCIA(AFP&gt;=0,92)PARA LAMPADA FLUORESCENTE 1X32W,BIVOLT,127/220V.FORNECIMENTO E COLOCACAO</v>
      </c>
      <c r="C20030" s="197" t="s">
        <v>39314</v>
      </c>
      <c r="D20030" s="197" t="s">
        <v>39333</v>
      </c>
      <c r="E20030" s="197" t="s">
        <v>8011</v>
      </c>
      <c r="I20030" s="197" t="s">
        <v>30</v>
      </c>
      <c r="J20030" s="197" t="n">
        <v>32.71</v>
      </c>
    </row>
    <row r="20031" customFormat="false" ht="12.75" hidden="true" customHeight="false" outlineLevel="0" collapsed="false">
      <c r="A20031" s="197" t="s">
        <v>39334</v>
      </c>
      <c r="B20031" s="197" t="str">
        <f aca="false">C20031&amp;D20031&amp;E20031&amp;F20031&amp;G20031&amp;H20031</f>
        <v>REATOR ELETRONICO DE ALTO FATOR DE POTENCIA(AFP&gt;=0,92)PARA LAMPADA FLUORESCENTE 1X32W,BIVOLT,127/220V.FORNECIMENTO E COLOCACAO</v>
      </c>
      <c r="C20031" s="197" t="s">
        <v>39314</v>
      </c>
      <c r="D20031" s="197" t="s">
        <v>39333</v>
      </c>
      <c r="E20031" s="197" t="s">
        <v>8011</v>
      </c>
      <c r="I20031" s="197" t="s">
        <v>30</v>
      </c>
      <c r="J20031" s="197" t="n">
        <v>31.28</v>
      </c>
    </row>
    <row r="20032" customFormat="false" ht="12.75" hidden="true" customHeight="false" outlineLevel="0" collapsed="false">
      <c r="A20032" s="197" t="s">
        <v>39335</v>
      </c>
      <c r="B20032" s="197" t="str">
        <f aca="false">C20032&amp;D20032&amp;E20032&amp;F20032&amp;G20032&amp;H20032</f>
        <v>REATOR ELETRONICO DE ALTO FATOR DE POTENCIA(AFP&gt;=0,92)PARA LAMPADA FLUORESCENTE 2X32W,BIVOLT,127/220V.FORNECIMENTO E COLOCACAO</v>
      </c>
      <c r="C20032" s="197" t="s">
        <v>39314</v>
      </c>
      <c r="D20032" s="197" t="s">
        <v>39336</v>
      </c>
      <c r="E20032" s="197" t="s">
        <v>8011</v>
      </c>
      <c r="I20032" s="197" t="s">
        <v>30</v>
      </c>
      <c r="J20032" s="197" t="n">
        <v>32.25</v>
      </c>
    </row>
    <row r="20033" customFormat="false" ht="12.75" hidden="true" customHeight="false" outlineLevel="0" collapsed="false">
      <c r="A20033" s="197" t="s">
        <v>39337</v>
      </c>
      <c r="B20033" s="197" t="str">
        <f aca="false">C20033&amp;D20033&amp;E20033&amp;F20033&amp;G20033&amp;H20033</f>
        <v>REATOR ELETRONICO DE ALTO FATOR DE POTENCIA(AFP&gt;=0,92)PARA LAMPADA FLUORESCENTE 2X32W,BIVOLT,127/220V.FORNECIMENTO E COLOCACAO</v>
      </c>
      <c r="C20033" s="197" t="s">
        <v>39314</v>
      </c>
      <c r="D20033" s="197" t="s">
        <v>39336</v>
      </c>
      <c r="E20033" s="197" t="s">
        <v>8011</v>
      </c>
      <c r="I20033" s="197" t="s">
        <v>30</v>
      </c>
      <c r="J20033" s="197" t="n">
        <v>30.82</v>
      </c>
    </row>
    <row r="20034" customFormat="false" ht="12.75" hidden="true" customHeight="false" outlineLevel="0" collapsed="false">
      <c r="A20034" s="197" t="s">
        <v>39338</v>
      </c>
      <c r="B20034" s="197" t="str">
        <f aca="false">C20034&amp;D20034&amp;E20034&amp;F20034&amp;G20034&amp;H20034</f>
        <v>REATOR ELETRONICO DE ALTO FATOR DE POTENCIA(AFP&gt;=0,92)PARA LAMPADA FLUORESCENTE 1X36W,BIVOLT,127/220V.FORNECIMENTO E COLOCACAO</v>
      </c>
      <c r="C20034" s="197" t="s">
        <v>39314</v>
      </c>
      <c r="D20034" s="197" t="s">
        <v>39339</v>
      </c>
      <c r="E20034" s="197" t="s">
        <v>8011</v>
      </c>
      <c r="I20034" s="197" t="s">
        <v>30</v>
      </c>
      <c r="J20034" s="197" t="n">
        <v>29.52</v>
      </c>
    </row>
    <row r="20035" customFormat="false" ht="12.75" hidden="true" customHeight="false" outlineLevel="0" collapsed="false">
      <c r="A20035" s="197" t="s">
        <v>39340</v>
      </c>
      <c r="B20035" s="197" t="str">
        <f aca="false">C20035&amp;D20035&amp;E20035&amp;F20035&amp;G20035&amp;H20035</f>
        <v>REATOR ELETRONICO DE ALTO FATOR DE POTENCIA(AFP&gt;=0,92)PARA LAMPADA FLUORESCENTE 1X36W,BIVOLT,127/220V.FORNECIMENTO E COLOCACAO</v>
      </c>
      <c r="C20035" s="197" t="s">
        <v>39314</v>
      </c>
      <c r="D20035" s="197" t="s">
        <v>39339</v>
      </c>
      <c r="E20035" s="197" t="s">
        <v>8011</v>
      </c>
      <c r="I20035" s="197" t="s">
        <v>30</v>
      </c>
      <c r="J20035" s="197" t="n">
        <v>28.09</v>
      </c>
    </row>
    <row r="20036" customFormat="false" ht="12.75" hidden="true" customHeight="false" outlineLevel="0" collapsed="false">
      <c r="A20036" s="197" t="s">
        <v>39341</v>
      </c>
      <c r="B20036" s="197" t="str">
        <f aca="false">C20036&amp;D20036&amp;E20036&amp;F20036&amp;G20036&amp;H20036</f>
        <v>REATOR ELETRONICO DE ALTO FATOR DE POTENCIA(AFP&gt;=0,92)PARA LAMPADA FLUORESCENTE 2X36W,BIVOLT,127/220V.FORNECIMENTO E COLOCACAO</v>
      </c>
      <c r="C20036" s="197" t="s">
        <v>39314</v>
      </c>
      <c r="D20036" s="197" t="s">
        <v>39342</v>
      </c>
      <c r="E20036" s="197" t="s">
        <v>8011</v>
      </c>
      <c r="I20036" s="197" t="s">
        <v>30</v>
      </c>
      <c r="J20036" s="197" t="n">
        <v>39.6</v>
      </c>
    </row>
    <row r="20037" customFormat="false" ht="12.75" hidden="true" customHeight="false" outlineLevel="0" collapsed="false">
      <c r="A20037" s="197" t="s">
        <v>39343</v>
      </c>
      <c r="B20037" s="197" t="str">
        <f aca="false">C20037&amp;D20037&amp;E20037&amp;F20037&amp;G20037&amp;H20037</f>
        <v>REATOR ELETRONICO DE ALTO FATOR DE POTENCIA(AFP&gt;=0,92)PARA LAMPADA FLUORESCENTE 2X36W,BIVOLT,127/220V.FORNECIMENTO E COLOCACAO</v>
      </c>
      <c r="C20037" s="197" t="s">
        <v>39314</v>
      </c>
      <c r="D20037" s="197" t="s">
        <v>39342</v>
      </c>
      <c r="E20037" s="197" t="s">
        <v>8011</v>
      </c>
      <c r="I20037" s="197" t="s">
        <v>30</v>
      </c>
      <c r="J20037" s="197" t="n">
        <v>38.17</v>
      </c>
    </row>
    <row r="20038" customFormat="false" ht="12.75" hidden="true" customHeight="false" outlineLevel="0" collapsed="false">
      <c r="A20038" s="197" t="s">
        <v>39344</v>
      </c>
      <c r="B20038" s="197" t="str">
        <f aca="false">C20038&amp;D20038&amp;E20038&amp;F20038&amp;G20038&amp;H20038</f>
        <v>REATOR ELETRONICO DE ALTO FATOR DE POTENCIA(AFP&gt;=0,92)PARA LAMPADA FLUORESCENTE 1X40W,BIVOLT,127/220V.FORNECIMENTO E COLOCACAO</v>
      </c>
      <c r="C20038" s="197" t="s">
        <v>39314</v>
      </c>
      <c r="D20038" s="197" t="s">
        <v>39345</v>
      </c>
      <c r="E20038" s="197" t="s">
        <v>8011</v>
      </c>
      <c r="I20038" s="197" t="s">
        <v>30</v>
      </c>
      <c r="J20038" s="197" t="n">
        <v>29.52</v>
      </c>
    </row>
    <row r="20039" customFormat="false" ht="12.75" hidden="true" customHeight="false" outlineLevel="0" collapsed="false">
      <c r="A20039" s="197" t="s">
        <v>39346</v>
      </c>
      <c r="B20039" s="197" t="str">
        <f aca="false">C20039&amp;D20039&amp;E20039&amp;F20039&amp;G20039&amp;H20039</f>
        <v>REATOR ELETRONICO DE ALTO FATOR DE POTENCIA(AFP&gt;=0,92)PARA LAMPADA FLUORESCENTE 1X40W,BIVOLT,127/220V.FORNECIMENTO E COLOCACAO</v>
      </c>
      <c r="C20039" s="197" t="s">
        <v>39314</v>
      </c>
      <c r="D20039" s="197" t="s">
        <v>39345</v>
      </c>
      <c r="E20039" s="197" t="s">
        <v>8011</v>
      </c>
      <c r="I20039" s="197" t="s">
        <v>30</v>
      </c>
      <c r="J20039" s="197" t="n">
        <v>28.09</v>
      </c>
    </row>
    <row r="20040" customFormat="false" ht="12.75" hidden="true" customHeight="false" outlineLevel="0" collapsed="false">
      <c r="A20040" s="197" t="s">
        <v>39347</v>
      </c>
      <c r="B20040" s="197" t="str">
        <f aca="false">C20040&amp;D20040&amp;E20040&amp;F20040&amp;G20040&amp;H20040</f>
        <v>REATOR ELETRONICO DE ALTO FATOR DE POTENCIA(AFP&gt;=0,92)PARA LAMPADA FLUORESCENTE 2X40W,BIVOLT,127/220V.FORNECIMENTO E COLOCACAO</v>
      </c>
      <c r="C20040" s="197" t="s">
        <v>39314</v>
      </c>
      <c r="D20040" s="197" t="s">
        <v>39348</v>
      </c>
      <c r="E20040" s="197" t="s">
        <v>8011</v>
      </c>
      <c r="I20040" s="197" t="s">
        <v>30</v>
      </c>
      <c r="J20040" s="197" t="n">
        <v>35.92</v>
      </c>
    </row>
    <row r="20041" customFormat="false" ht="12.75" hidden="true" customHeight="false" outlineLevel="0" collapsed="false">
      <c r="A20041" s="197" t="s">
        <v>39349</v>
      </c>
      <c r="B20041" s="197" t="str">
        <f aca="false">C20041&amp;D20041&amp;E20041&amp;F20041&amp;G20041&amp;H20041</f>
        <v>REATOR ELETRONICO DE ALTO FATOR DE POTENCIA(AFP&gt;=0,92)PARA LAMPADA FLUORESCENTE 2X40W,BIVOLT,127/220V.FORNECIMENTO E COLOCACAO</v>
      </c>
      <c r="C20041" s="197" t="s">
        <v>39314</v>
      </c>
      <c r="D20041" s="197" t="s">
        <v>39348</v>
      </c>
      <c r="E20041" s="197" t="s">
        <v>8011</v>
      </c>
      <c r="I20041" s="197" t="s">
        <v>30</v>
      </c>
      <c r="J20041" s="197" t="n">
        <v>34.49</v>
      </c>
    </row>
    <row r="20042" customFormat="false" ht="12.75" hidden="true" customHeight="false" outlineLevel="0" collapsed="false">
      <c r="A20042" s="197" t="s">
        <v>39350</v>
      </c>
      <c r="B20042" s="197" t="str">
        <f aca="false">C20042&amp;D20042&amp;E20042&amp;F20042&amp;G20042&amp;H20042</f>
        <v>REATOR PARA LAMPADA DE VAPOR METALICO DE 150W,220V,PARA USOEXTERNO.FORNECIMENTO E COLOCACAO</v>
      </c>
      <c r="C20042" s="197" t="s">
        <v>39351</v>
      </c>
      <c r="D20042" s="197" t="s">
        <v>39352</v>
      </c>
      <c r="I20042" s="197" t="s">
        <v>30</v>
      </c>
      <c r="J20042" s="197" t="n">
        <v>78.51</v>
      </c>
    </row>
    <row r="20043" customFormat="false" ht="12.75" hidden="true" customHeight="false" outlineLevel="0" collapsed="false">
      <c r="A20043" s="197" t="s">
        <v>39353</v>
      </c>
      <c r="B20043" s="197" t="str">
        <f aca="false">C20043&amp;D20043&amp;E20043&amp;F20043&amp;G20043&amp;H20043</f>
        <v>REATOR PARA LAMPADA DE VAPOR METALICO DE 150W,220V,PARA USOEXTERNO.FORNECIMENTO E COLOCACAO</v>
      </c>
      <c r="C20043" s="197" t="s">
        <v>39351</v>
      </c>
      <c r="D20043" s="197" t="s">
        <v>39352</v>
      </c>
      <c r="I20043" s="197" t="s">
        <v>30</v>
      </c>
      <c r="J20043" s="197" t="n">
        <v>77.08</v>
      </c>
    </row>
    <row r="20044" customFormat="false" ht="12.75" hidden="true" customHeight="false" outlineLevel="0" collapsed="false">
      <c r="A20044" s="197" t="s">
        <v>39354</v>
      </c>
      <c r="B20044" s="197" t="str">
        <f aca="false">C20044&amp;D20044&amp;E20044&amp;F20044&amp;G20044&amp;H20044</f>
        <v>REATOR PARA LAMPADA DE VAPOR METALICO DE 250W,220V,PARA USOEXTERNO.FORNECIMENTO E COLOCACAO</v>
      </c>
      <c r="C20044" s="197" t="s">
        <v>39355</v>
      </c>
      <c r="D20044" s="197" t="s">
        <v>39352</v>
      </c>
      <c r="I20044" s="197" t="s">
        <v>30</v>
      </c>
      <c r="J20044" s="197" t="n">
        <v>65.53</v>
      </c>
    </row>
    <row r="20045" customFormat="false" ht="12.75" hidden="true" customHeight="false" outlineLevel="0" collapsed="false">
      <c r="A20045" s="197" t="s">
        <v>382</v>
      </c>
      <c r="B20045" s="197" t="str">
        <f aca="false">C20045&amp;D20045&amp;E20045&amp;F20045&amp;G20045&amp;H20045</f>
        <v>REATOR PARA LAMPADA DE VAPOR METALICO DE 250W,220V,PARA USOEXTERNO.FORNECIMENTO E COLOCACAO</v>
      </c>
      <c r="C20045" s="197" t="s">
        <v>39355</v>
      </c>
      <c r="D20045" s="197" t="s">
        <v>39352</v>
      </c>
      <c r="I20045" s="197" t="s">
        <v>30</v>
      </c>
      <c r="J20045" s="197" t="n">
        <v>64.1</v>
      </c>
    </row>
    <row r="20046" customFormat="false" ht="12.75" hidden="true" customHeight="false" outlineLevel="0" collapsed="false">
      <c r="A20046" s="197" t="s">
        <v>39356</v>
      </c>
      <c r="B20046" s="197" t="str">
        <f aca="false">C20046&amp;D20046&amp;E20046&amp;F20046&amp;G20046&amp;H20046</f>
        <v>REATOR PARA LAMPADA DE VAPOR METALICO DE 400W,220V,PARA USOEXTERNO.FORNECIMENTO E COLOCACAO</v>
      </c>
      <c r="C20046" s="197" t="s">
        <v>39357</v>
      </c>
      <c r="D20046" s="197" t="s">
        <v>39352</v>
      </c>
      <c r="I20046" s="197" t="s">
        <v>30</v>
      </c>
      <c r="J20046" s="197" t="n">
        <v>78.17</v>
      </c>
    </row>
    <row r="20047" customFormat="false" ht="12.75" hidden="true" customHeight="false" outlineLevel="0" collapsed="false">
      <c r="A20047" s="197" t="s">
        <v>39358</v>
      </c>
      <c r="B20047" s="197" t="str">
        <f aca="false">C20047&amp;D20047&amp;E20047&amp;F20047&amp;G20047&amp;H20047</f>
        <v>REATOR PARA LAMPADA DE VAPOR METALICO DE 400W,220V,PARA USOEXTERNO.FORNECIMENTO E COLOCACAO</v>
      </c>
      <c r="C20047" s="197" t="s">
        <v>39357</v>
      </c>
      <c r="D20047" s="197" t="s">
        <v>39352</v>
      </c>
      <c r="I20047" s="197" t="s">
        <v>30</v>
      </c>
      <c r="J20047" s="197" t="n">
        <v>76.74</v>
      </c>
    </row>
    <row r="20048" customFormat="false" ht="12.75" hidden="true" customHeight="false" outlineLevel="0" collapsed="false">
      <c r="A20048" s="197" t="s">
        <v>39359</v>
      </c>
      <c r="B20048" s="197" t="str">
        <f aca="false">C20048&amp;D20048&amp;E20048&amp;F20048&amp;G20048&amp;H20048</f>
        <v>REATOR PARA LAMPADA DE VAPOR SODIO DE 400W,220V.FORNECIMENTO E COLOCACAO</v>
      </c>
      <c r="C20048" s="197" t="s">
        <v>39360</v>
      </c>
      <c r="D20048" s="197" t="s">
        <v>6630</v>
      </c>
      <c r="I20048" s="197" t="s">
        <v>30</v>
      </c>
      <c r="J20048" s="197" t="n">
        <v>96.11</v>
      </c>
    </row>
    <row r="20049" customFormat="false" ht="12.75" hidden="true" customHeight="false" outlineLevel="0" collapsed="false">
      <c r="A20049" s="197" t="s">
        <v>39361</v>
      </c>
      <c r="B20049" s="197" t="str">
        <f aca="false">C20049&amp;D20049&amp;E20049&amp;F20049&amp;G20049&amp;H20049</f>
        <v>REATOR PARA LAMPADA DE VAPOR SODIO DE 400W,220V.FORNECIMENTO E COLOCACAO</v>
      </c>
      <c r="C20049" s="197" t="s">
        <v>39360</v>
      </c>
      <c r="D20049" s="197" t="s">
        <v>6630</v>
      </c>
      <c r="I20049" s="197" t="s">
        <v>30</v>
      </c>
      <c r="J20049" s="197" t="n">
        <v>94.68</v>
      </c>
    </row>
    <row r="20050" customFormat="false" ht="12.75" hidden="true" customHeight="false" outlineLevel="0" collapsed="false">
      <c r="A20050" s="197" t="s">
        <v>39362</v>
      </c>
      <c r="B20050" s="197" t="str">
        <f aca="false">C20050&amp;D20050&amp;E20050&amp;F20050&amp;G20050&amp;H20050</f>
        <v>BRACO PARA ILUMINACAO DE RUAS,EM TUBO DE ACO GALVANIZADO COM DIAMETRO DE=25,4MM,PARA FIXACAO EM POSTE OU PAREDE,PROJECAO HORIZONTAL=1000MM,PROJECAO VERTICAL=370MM.FORNECIMENTO E COLOCACAO</v>
      </c>
      <c r="C20050" s="197" t="s">
        <v>39363</v>
      </c>
      <c r="D20050" s="197" t="s">
        <v>39364</v>
      </c>
      <c r="E20050" s="197" t="s">
        <v>39365</v>
      </c>
      <c r="F20050" s="197" t="s">
        <v>8055</v>
      </c>
      <c r="I20050" s="197" t="s">
        <v>30</v>
      </c>
      <c r="J20050" s="197" t="n">
        <v>100.36</v>
      </c>
    </row>
    <row r="20051" customFormat="false" ht="12.75" hidden="true" customHeight="false" outlineLevel="0" collapsed="false">
      <c r="A20051" s="197" t="s">
        <v>39366</v>
      </c>
      <c r="B20051" s="197" t="str">
        <f aca="false">C20051&amp;D20051&amp;E20051&amp;F20051&amp;G20051&amp;H20051</f>
        <v>BRACO PARA ILUMINACAO DE RUAS,EM TUBO DE ACO GALVANIZADO COM DIAMETRO DE=25,4MM,PARA FIXACAO EM POSTE OU PAREDE,PROJECAO HORIZONTAL=1000MM,PROJECAO VERTICAL=370MM.FORNECIMENTO E COLOCACAO</v>
      </c>
      <c r="C20051" s="197" t="s">
        <v>39363</v>
      </c>
      <c r="D20051" s="197" t="s">
        <v>39364</v>
      </c>
      <c r="E20051" s="197" t="s">
        <v>39365</v>
      </c>
      <c r="F20051" s="197" t="s">
        <v>8055</v>
      </c>
      <c r="I20051" s="197" t="s">
        <v>30</v>
      </c>
      <c r="J20051" s="197" t="n">
        <v>92.98</v>
      </c>
    </row>
    <row r="20052" customFormat="false" ht="12.75" hidden="true" customHeight="false" outlineLevel="0" collapsed="false">
      <c r="A20052" s="197" t="s">
        <v>39367</v>
      </c>
      <c r="B20052" s="197" t="str">
        <f aca="false">C20052&amp;D20052&amp;E20052&amp;F20052&amp;G20052&amp;H20052</f>
        <v>BRACO PARA ILUMINACAO DE RUAS,EM TUBO DE ACO GALVANIZADO COM DIAMETRO DE=48,2MM,PARA FIXACAO EM POSTE OU PAREDE,PROJECAO HORIZONTAL=2500MM,PROJECAO VERTICAL=1660MM.FORNECIMENTO E COLOCACAO</v>
      </c>
      <c r="C20052" s="197" t="s">
        <v>39363</v>
      </c>
      <c r="D20052" s="197" t="s">
        <v>39368</v>
      </c>
      <c r="E20052" s="197" t="s">
        <v>39369</v>
      </c>
      <c r="F20052" s="197" t="s">
        <v>13253</v>
      </c>
      <c r="I20052" s="197" t="s">
        <v>30</v>
      </c>
      <c r="J20052" s="197" t="n">
        <v>246.31</v>
      </c>
    </row>
    <row r="20053" customFormat="false" ht="12.75" hidden="true" customHeight="false" outlineLevel="0" collapsed="false">
      <c r="A20053" s="197" t="s">
        <v>39370</v>
      </c>
      <c r="B20053" s="197" t="str">
        <f aca="false">C20053&amp;D20053&amp;E20053&amp;F20053&amp;G20053&amp;H20053</f>
        <v>BRACO PARA ILUMINACAO DE RUAS,EM TUBO DE ACO GALVANIZADO COM DIAMETRO DE=48,2MM,PARA FIXACAO EM POSTE OU PAREDE,PROJECAO HORIZONTAL=2500MM,PROJECAO VERTICAL=1660MM.FORNECIMENTO E COLOCACAO</v>
      </c>
      <c r="C20053" s="197" t="s">
        <v>39363</v>
      </c>
      <c r="D20053" s="197" t="s">
        <v>39368</v>
      </c>
      <c r="E20053" s="197" t="s">
        <v>39369</v>
      </c>
      <c r="F20053" s="197" t="s">
        <v>13253</v>
      </c>
      <c r="I20053" s="197" t="s">
        <v>30</v>
      </c>
      <c r="J20053" s="197" t="n">
        <v>238.93</v>
      </c>
    </row>
    <row r="20054" customFormat="false" ht="12.75" hidden="true" customHeight="false" outlineLevel="0" collapsed="false">
      <c r="A20054" s="197" t="s">
        <v>39371</v>
      </c>
      <c r="B20054" s="197" t="str">
        <f aca="false">C20054&amp;D20054&amp;E20054&amp;F20054&amp;G20054&amp;H20054</f>
        <v>BRACO PARA ILUMINACAO DE RUAS,EM TUBO DE ACO GALVANIZADO COM DIAMETRO DE=60,3MM,PARA FIXACAO EM POSTE OU PAREDE,PROJECAO HORIZONTAL=2530MM,PROJECAO VERTICAL=2180MM.FORNECIMENTO E COLOCACAO</v>
      </c>
      <c r="C20054" s="197" t="s">
        <v>39363</v>
      </c>
      <c r="D20054" s="197" t="s">
        <v>39372</v>
      </c>
      <c r="E20054" s="197" t="s">
        <v>39373</v>
      </c>
      <c r="F20054" s="197" t="s">
        <v>13253</v>
      </c>
      <c r="I20054" s="197" t="s">
        <v>30</v>
      </c>
      <c r="J20054" s="197" t="n">
        <v>275.71</v>
      </c>
    </row>
    <row r="20055" customFormat="false" ht="12.75" hidden="true" customHeight="false" outlineLevel="0" collapsed="false">
      <c r="A20055" s="197" t="s">
        <v>39374</v>
      </c>
      <c r="B20055" s="197" t="str">
        <f aca="false">C20055&amp;D20055&amp;E20055&amp;F20055&amp;G20055&amp;H20055</f>
        <v>BRACO PARA ILUMINACAO DE RUAS,EM TUBO DE ACO GALVANIZADO COM DIAMETRO DE=60,3MM,PARA FIXACAO EM POSTE OU PAREDE,PROJECAO HORIZONTAL=2530MM,PROJECAO VERTICAL=2180MM.FORNECIMENTO E COLOCACAO</v>
      </c>
      <c r="C20055" s="197" t="s">
        <v>39363</v>
      </c>
      <c r="D20055" s="197" t="s">
        <v>39372</v>
      </c>
      <c r="E20055" s="197" t="s">
        <v>39373</v>
      </c>
      <c r="F20055" s="197" t="s">
        <v>13253</v>
      </c>
      <c r="I20055" s="197" t="s">
        <v>30</v>
      </c>
      <c r="J20055" s="197" t="n">
        <v>268.33</v>
      </c>
    </row>
    <row r="20056" customFormat="false" ht="12.75" hidden="true" customHeight="false" outlineLevel="0" collapsed="false">
      <c r="A20056" s="197" t="s">
        <v>39375</v>
      </c>
      <c r="B20056" s="197" t="str">
        <f aca="false">C20056&amp;D20056&amp;E20056&amp;F20056&amp;G20056&amp;H20056</f>
        <v>ABRACADEIRA DE FIXACAO DE BRACOS DE LUMINARIAS DE 4".FORNECIMENTO E COLOCACAO</v>
      </c>
      <c r="C20056" s="197" t="s">
        <v>39376</v>
      </c>
      <c r="D20056" s="197" t="s">
        <v>4468</v>
      </c>
      <c r="I20056" s="197" t="s">
        <v>30</v>
      </c>
      <c r="J20056" s="197" t="n">
        <v>58.64</v>
      </c>
    </row>
    <row r="20057" customFormat="false" ht="12.75" hidden="true" customHeight="false" outlineLevel="0" collapsed="false">
      <c r="A20057" s="197" t="s">
        <v>39377</v>
      </c>
      <c r="B20057" s="197" t="str">
        <f aca="false">C20057&amp;D20057&amp;E20057&amp;F20057&amp;G20057&amp;H20057</f>
        <v>ABRACADEIRA DE FIXACAO DE BRACOS DE LUMINARIAS DE 4".FORNECIMENTO E COLOCACAO</v>
      </c>
      <c r="C20057" s="197" t="s">
        <v>39376</v>
      </c>
      <c r="D20057" s="197" t="s">
        <v>4468</v>
      </c>
      <c r="I20057" s="197" t="s">
        <v>30</v>
      </c>
      <c r="J20057" s="197" t="n">
        <v>55.79</v>
      </c>
    </row>
    <row r="20058" customFormat="false" ht="12.75" hidden="true" customHeight="false" outlineLevel="0" collapsed="false">
      <c r="A20058" s="197" t="s">
        <v>39378</v>
      </c>
      <c r="B20058" s="197" t="str">
        <f aca="false">C20058&amp;D20058&amp;E20058&amp;F20058&amp;G20058&amp;H20058</f>
        <v>SUPORTE PARA LAMPADA FLUORESCENTE.FORNECIMENTO E COLOCACAO</v>
      </c>
      <c r="C20058" s="197" t="s">
        <v>39379</v>
      </c>
      <c r="I20058" s="197" t="s">
        <v>30</v>
      </c>
      <c r="J20058" s="197" t="n">
        <v>4.02</v>
      </c>
    </row>
    <row r="20059" customFormat="false" ht="12.75" hidden="true" customHeight="false" outlineLevel="0" collapsed="false">
      <c r="A20059" s="197" t="s">
        <v>39380</v>
      </c>
      <c r="B20059" s="197" t="str">
        <f aca="false">C20059&amp;D20059&amp;E20059&amp;F20059&amp;G20059&amp;H20059</f>
        <v>SUPORTE PARA LAMPADA FLUORESCENTE.FORNECIMENTO E COLOCACAO</v>
      </c>
      <c r="C20059" s="197" t="s">
        <v>39379</v>
      </c>
      <c r="I20059" s="197" t="s">
        <v>30</v>
      </c>
      <c r="J20059" s="197" t="n">
        <v>3.73</v>
      </c>
    </row>
    <row r="20060" customFormat="false" ht="12.75" hidden="true" customHeight="false" outlineLevel="0" collapsed="false">
      <c r="A20060" s="197" t="s">
        <v>39381</v>
      </c>
      <c r="B20060" s="197" t="str">
        <f aca="false">C20060&amp;D20060&amp;E20060&amp;F20060&amp;G20060&amp;H20060</f>
        <v>RELE FOTOELETRICO,PARA COMANDO DE ILUMINACAO EXTERNA,NA TENSAO DE 220V E CARGA MAXIMA DE 1.000W.FORNECIMENTO E COLOCACAO</v>
      </c>
      <c r="C20060" s="197" t="s">
        <v>39382</v>
      </c>
      <c r="D20060" s="197" t="s">
        <v>39383</v>
      </c>
      <c r="I20060" s="197" t="s">
        <v>30</v>
      </c>
      <c r="J20060" s="197" t="n">
        <v>35.19</v>
      </c>
    </row>
    <row r="20061" customFormat="false" ht="12.75" hidden="true" customHeight="false" outlineLevel="0" collapsed="false">
      <c r="A20061" s="197" t="s">
        <v>39384</v>
      </c>
      <c r="B20061" s="197" t="str">
        <f aca="false">C20061&amp;D20061&amp;E20061&amp;F20061&amp;G20061&amp;H20061</f>
        <v>RELE FOTOELETRICO,PARA COMANDO DE ILUMINACAO EXTERNA,NA TENSAO DE 220V E CARGA MAXIMA DE 1.000W.FORNECIMENTO E COLOCACAO</v>
      </c>
      <c r="C20061" s="197" t="s">
        <v>39382</v>
      </c>
      <c r="D20061" s="197" t="s">
        <v>39383</v>
      </c>
      <c r="I20061" s="197" t="s">
        <v>30</v>
      </c>
      <c r="J20061" s="197" t="n">
        <v>33.47</v>
      </c>
    </row>
    <row r="20062" customFormat="false" ht="12.75" hidden="true" customHeight="false" outlineLevel="0" collapsed="false">
      <c r="A20062" s="197" t="s">
        <v>39385</v>
      </c>
      <c r="B20062" s="197" t="str">
        <f aca="false">C20062&amp;D20062&amp;E20062&amp;F20062&amp;G20062&amp;H20062</f>
        <v>RETIRADA E RECOLOCACAO DE APARELHOS DE ILUMINACAO,INCLUSIVELAMPADA</v>
      </c>
      <c r="C20062" s="197" t="s">
        <v>39386</v>
      </c>
      <c r="D20062" s="197" t="s">
        <v>39387</v>
      </c>
      <c r="I20062" s="197" t="s">
        <v>30</v>
      </c>
      <c r="J20062" s="197" t="n">
        <v>29.59</v>
      </c>
    </row>
    <row r="20063" customFormat="false" ht="12.75" hidden="true" customHeight="false" outlineLevel="0" collapsed="false">
      <c r="A20063" s="197" t="s">
        <v>39388</v>
      </c>
      <c r="B20063" s="197" t="str">
        <f aca="false">C20063&amp;D20063&amp;E20063&amp;F20063&amp;G20063&amp;H20063</f>
        <v>RETIRADA E RECOLOCACAO DE APARELHOS DE ILUMINACAO,INCLUSIVELAMPADA</v>
      </c>
      <c r="C20063" s="197" t="s">
        <v>39386</v>
      </c>
      <c r="D20063" s="197" t="s">
        <v>39387</v>
      </c>
      <c r="I20063" s="197" t="s">
        <v>30</v>
      </c>
      <c r="J20063" s="197" t="n">
        <v>25.65</v>
      </c>
    </row>
    <row r="20064" customFormat="false" ht="12.75" hidden="true" customHeight="false" outlineLevel="0" collapsed="false">
      <c r="A20064" s="197" t="s">
        <v>39389</v>
      </c>
      <c r="B20064" s="197" t="str">
        <f aca="false">C20064&amp;D20064&amp;E20064&amp;F20064&amp;G20064&amp;H20064</f>
        <v>RECARGA PARA EXTINTOR DE INCENDIO TIPO AGUA PRESSURIZADA,DE10L</v>
      </c>
      <c r="C20064" s="197" t="s">
        <v>39390</v>
      </c>
      <c r="D20064" s="197" t="s">
        <v>39391</v>
      </c>
      <c r="I20064" s="197" t="s">
        <v>30</v>
      </c>
      <c r="J20064" s="197" t="n">
        <v>35</v>
      </c>
    </row>
    <row r="20065" customFormat="false" ht="12.75" hidden="true" customHeight="false" outlineLevel="0" collapsed="false">
      <c r="A20065" s="197" t="s">
        <v>39392</v>
      </c>
      <c r="B20065" s="197" t="str">
        <f aca="false">C20065&amp;D20065&amp;E20065&amp;F20065&amp;G20065&amp;H20065</f>
        <v>RECARGA PARA EXTINTOR DE INCENDIO TIPO AGUA PRESSURIZADA,DE10L</v>
      </c>
      <c r="C20065" s="197" t="s">
        <v>39390</v>
      </c>
      <c r="D20065" s="197" t="s">
        <v>39391</v>
      </c>
      <c r="I20065" s="197" t="s">
        <v>30</v>
      </c>
      <c r="J20065" s="197" t="n">
        <v>35</v>
      </c>
    </row>
    <row r="20066" customFormat="false" ht="12.75" hidden="true" customHeight="false" outlineLevel="0" collapsed="false">
      <c r="A20066" s="197" t="s">
        <v>39393</v>
      </c>
      <c r="B20066" s="197" t="str">
        <f aca="false">C20066&amp;D20066&amp;E20066&amp;F20066&amp;G20066&amp;H20066</f>
        <v>RECARGA PARA EXTINTOR DE INCENDIO,PO QUIMICO,DE 4KG</v>
      </c>
      <c r="C20066" s="197" t="s">
        <v>39394</v>
      </c>
      <c r="I20066" s="197" t="s">
        <v>30</v>
      </c>
      <c r="J20066" s="197" t="n">
        <v>38</v>
      </c>
    </row>
    <row r="20067" customFormat="false" ht="12.75" hidden="true" customHeight="false" outlineLevel="0" collapsed="false">
      <c r="A20067" s="197" t="s">
        <v>39395</v>
      </c>
      <c r="B20067" s="197" t="str">
        <f aca="false">C20067&amp;D20067&amp;E20067&amp;F20067&amp;G20067&amp;H20067</f>
        <v>RECARGA PARA EXTINTOR DE INCENDIO,PO QUIMICO,DE 4KG</v>
      </c>
      <c r="C20067" s="197" t="s">
        <v>39394</v>
      </c>
      <c r="I20067" s="197" t="s">
        <v>30</v>
      </c>
      <c r="J20067" s="197" t="n">
        <v>38</v>
      </c>
    </row>
    <row r="20068" customFormat="false" ht="12.75" hidden="true" customHeight="false" outlineLevel="0" collapsed="false">
      <c r="A20068" s="197" t="s">
        <v>39396</v>
      </c>
      <c r="B20068" s="197" t="str">
        <f aca="false">C20068&amp;D20068&amp;E20068&amp;F20068&amp;G20068&amp;H20068</f>
        <v>RECARGA PARA EXTINTOR DE INCENDIO,PO QUIMICO,DE 6KG</v>
      </c>
      <c r="C20068" s="197" t="s">
        <v>39397</v>
      </c>
      <c r="I20068" s="197" t="s">
        <v>30</v>
      </c>
      <c r="J20068" s="197" t="n">
        <v>45</v>
      </c>
    </row>
    <row r="20069" customFormat="false" ht="12.75" hidden="true" customHeight="false" outlineLevel="0" collapsed="false">
      <c r="A20069" s="197" t="s">
        <v>39398</v>
      </c>
      <c r="B20069" s="197" t="str">
        <f aca="false">C20069&amp;D20069&amp;E20069&amp;F20069&amp;G20069&amp;H20069</f>
        <v>RECARGA PARA EXTINTOR DE INCENDIO,PO QUIMICO,DE 6KG</v>
      </c>
      <c r="C20069" s="197" t="s">
        <v>39397</v>
      </c>
      <c r="I20069" s="197" t="s">
        <v>30</v>
      </c>
      <c r="J20069" s="197" t="n">
        <v>45</v>
      </c>
    </row>
    <row r="20070" customFormat="false" ht="12.75" hidden="true" customHeight="false" outlineLevel="0" collapsed="false">
      <c r="A20070" s="197" t="s">
        <v>39399</v>
      </c>
      <c r="B20070" s="197" t="str">
        <f aca="false">C20070&amp;D20070&amp;E20070&amp;F20070&amp;G20070&amp;H20070</f>
        <v>RECARGA PARA EXTINTOR DE INCENDIO,GAS CARBONICO,DE 4KG</v>
      </c>
      <c r="C20070" s="197" t="s">
        <v>39400</v>
      </c>
      <c r="I20070" s="197" t="s">
        <v>30</v>
      </c>
      <c r="J20070" s="197" t="n">
        <v>45</v>
      </c>
    </row>
    <row r="20071" customFormat="false" ht="12.75" hidden="true" customHeight="false" outlineLevel="0" collapsed="false">
      <c r="A20071" s="197" t="s">
        <v>39401</v>
      </c>
      <c r="B20071" s="197" t="str">
        <f aca="false">C20071&amp;D20071&amp;E20071&amp;F20071&amp;G20071&amp;H20071</f>
        <v>RECARGA PARA EXTINTOR DE INCENDIO,GAS CARBONICO,DE 4KG</v>
      </c>
      <c r="C20071" s="197" t="s">
        <v>39400</v>
      </c>
      <c r="I20071" s="197" t="s">
        <v>30</v>
      </c>
      <c r="J20071" s="197" t="n">
        <v>45</v>
      </c>
    </row>
    <row r="20072" customFormat="false" ht="12.75" hidden="true" customHeight="false" outlineLevel="0" collapsed="false">
      <c r="A20072" s="197" t="s">
        <v>39402</v>
      </c>
      <c r="B20072" s="197" t="str">
        <f aca="false">C20072&amp;D20072&amp;E20072&amp;F20072&amp;G20072&amp;H20072</f>
        <v>RECARGA PARA EXTINTOR DE INCENDIO,GAS CARBONICO,DE 6KG</v>
      </c>
      <c r="C20072" s="197" t="s">
        <v>39403</v>
      </c>
      <c r="I20072" s="197" t="s">
        <v>30</v>
      </c>
      <c r="J20072" s="197" t="n">
        <v>50</v>
      </c>
    </row>
    <row r="20073" customFormat="false" ht="12.75" hidden="true" customHeight="false" outlineLevel="0" collapsed="false">
      <c r="A20073" s="197" t="s">
        <v>39404</v>
      </c>
      <c r="B20073" s="197" t="str">
        <f aca="false">C20073&amp;D20073&amp;E20073&amp;F20073&amp;G20073&amp;H20073</f>
        <v>RECARGA PARA EXTINTOR DE INCENDIO,GAS CARBONICO,DE 6KG</v>
      </c>
      <c r="C20073" s="197" t="s">
        <v>39403</v>
      </c>
      <c r="I20073" s="197" t="s">
        <v>30</v>
      </c>
      <c r="J20073" s="197" t="n">
        <v>50</v>
      </c>
    </row>
    <row r="20074" customFormat="false" ht="12.75" hidden="true" customHeight="false" outlineLevel="0" collapsed="false">
      <c r="A20074" s="197" t="s">
        <v>39405</v>
      </c>
      <c r="B20074" s="197" t="str">
        <f aca="false">C20074&amp;D20074&amp;E20074&amp;F20074&amp;G20074&amp;H20074</f>
        <v>CAMINHAO COM CARROCERIA FIXA,NO TOCO,CAPACIDADE DE 3,5T,EXCLUSIVE DEPRECIACAO,SEGURO E MOTORISTA</v>
      </c>
      <c r="C20074" s="197" t="s">
        <v>39406</v>
      </c>
      <c r="D20074" s="197" t="s">
        <v>39407</v>
      </c>
      <c r="I20074" s="197" t="s">
        <v>3970</v>
      </c>
      <c r="J20074" s="197" t="n">
        <v>63.11</v>
      </c>
    </row>
    <row r="20075" customFormat="false" ht="12.75" hidden="true" customHeight="false" outlineLevel="0" collapsed="false">
      <c r="A20075" s="197" t="s">
        <v>39408</v>
      </c>
      <c r="B20075" s="197" t="str">
        <f aca="false">C20075&amp;D20075&amp;E20075&amp;F20075&amp;G20075&amp;H20075</f>
        <v>CAMINHAO COM CARROCERIA FIXA,NO TOCO,CAPACIDADE DE 3,5T,EXCLUSIVE DEPRECIACAO,SEGURO E MOTORISTA</v>
      </c>
      <c r="C20075" s="197" t="s">
        <v>39406</v>
      </c>
      <c r="D20075" s="197" t="s">
        <v>39407</v>
      </c>
      <c r="I20075" s="197" t="s">
        <v>3970</v>
      </c>
      <c r="J20075" s="197" t="n">
        <v>63.11</v>
      </c>
    </row>
    <row r="20076" customFormat="false" ht="12.75" hidden="true" customHeight="false" outlineLevel="0" collapsed="false">
      <c r="A20076" s="197" t="s">
        <v>39409</v>
      </c>
      <c r="B20076" s="197" t="str">
        <f aca="false">C20076&amp;D20076&amp;E20076&amp;F20076&amp;G20076&amp;H20076</f>
        <v>CAMINHAO COM CARROCERIA FIXA,NO TOCO,CAPACIDADE DE 7,5T,EXCLUSIVE DEPRECIACAO,SEGURO E MOTORISTA</v>
      </c>
      <c r="C20076" s="197" t="s">
        <v>39410</v>
      </c>
      <c r="D20076" s="197" t="s">
        <v>39407</v>
      </c>
      <c r="I20076" s="197" t="s">
        <v>3970</v>
      </c>
      <c r="J20076" s="197" t="n">
        <v>77.65</v>
      </c>
    </row>
    <row r="20077" customFormat="false" ht="12.75" hidden="true" customHeight="false" outlineLevel="0" collapsed="false">
      <c r="A20077" s="197" t="s">
        <v>39411</v>
      </c>
      <c r="B20077" s="197" t="str">
        <f aca="false">C20077&amp;D20077&amp;E20077&amp;F20077&amp;G20077&amp;H20077</f>
        <v>CAMINHAO COM CARROCERIA FIXA,NO TOCO,CAPACIDADE DE 7,5T,EXCLUSIVE DEPRECIACAO,SEGURO E MOTORISTA</v>
      </c>
      <c r="C20077" s="197" t="s">
        <v>39410</v>
      </c>
      <c r="D20077" s="197" t="s">
        <v>39407</v>
      </c>
      <c r="I20077" s="197" t="s">
        <v>3970</v>
      </c>
      <c r="J20077" s="197" t="n">
        <v>77.65</v>
      </c>
    </row>
    <row r="20078" customFormat="false" ht="12.75" hidden="true" customHeight="false" outlineLevel="0" collapsed="false">
      <c r="A20078" s="197" t="s">
        <v>39412</v>
      </c>
      <c r="B20078" s="197" t="str">
        <f aca="false">C20078&amp;D20078&amp;E20078&amp;F20078&amp;G20078&amp;H20078</f>
        <v>CAMINHAO BASCULANTE,NO TOCO,DE 5,00M3,EXCLUSIVE DEPRECIACAO,SEGURO E MOTORISTA</v>
      </c>
      <c r="C20078" s="197" t="s">
        <v>39413</v>
      </c>
      <c r="D20078" s="197" t="s">
        <v>39414</v>
      </c>
      <c r="I20078" s="197" t="s">
        <v>3970</v>
      </c>
      <c r="J20078" s="197" t="n">
        <v>83.13</v>
      </c>
    </row>
    <row r="20079" customFormat="false" ht="12.75" hidden="true" customHeight="false" outlineLevel="0" collapsed="false">
      <c r="A20079" s="197" t="s">
        <v>39415</v>
      </c>
      <c r="B20079" s="197" t="str">
        <f aca="false">C20079&amp;D20079&amp;E20079&amp;F20079&amp;G20079&amp;H20079</f>
        <v>CAMINHAO BASCULANTE,NO TOCO,DE 5,00M3,EXCLUSIVE DEPRECIACAO,SEGURO E MOTORISTA</v>
      </c>
      <c r="C20079" s="197" t="s">
        <v>39413</v>
      </c>
      <c r="D20079" s="197" t="s">
        <v>39414</v>
      </c>
      <c r="I20079" s="197" t="s">
        <v>3970</v>
      </c>
      <c r="J20079" s="197" t="n">
        <v>83.13</v>
      </c>
    </row>
    <row r="20080" customFormat="false" ht="12.75" hidden="true" customHeight="false" outlineLevel="0" collapsed="false">
      <c r="A20080" s="197" t="s">
        <v>39416</v>
      </c>
      <c r="B20080" s="197" t="str">
        <f aca="false">C20080&amp;D20080&amp;E20080&amp;F20080&amp;G20080&amp;H20080</f>
        <v>CAMIONETE PICK-UP,COM CABINE SIMPLES E CACAMBA,TIPO LEVE,MOTOR BICOMBUSTIVEL (GASOLINA E ALCOOL) DE 1,6 LITROS,EXCLUSIVE DEPRECIACAO,SEGURO E MOTORISTA</v>
      </c>
      <c r="C20080" s="197" t="s">
        <v>39417</v>
      </c>
      <c r="D20080" s="197" t="s">
        <v>39418</v>
      </c>
      <c r="E20080" s="197" t="s">
        <v>39419</v>
      </c>
      <c r="I20080" s="197" t="s">
        <v>3970</v>
      </c>
      <c r="J20080" s="197" t="n">
        <v>42.12</v>
      </c>
    </row>
    <row r="20081" customFormat="false" ht="12.75" hidden="true" customHeight="false" outlineLevel="0" collapsed="false">
      <c r="A20081" s="197" t="s">
        <v>39420</v>
      </c>
      <c r="B20081" s="197" t="str">
        <f aca="false">C20081&amp;D20081&amp;E20081&amp;F20081&amp;G20081&amp;H20081</f>
        <v>CAMIONETE PICK-UP,COM CABINE SIMPLES E CACAMBA,TIPO LEVE,MOTOR BICOMBUSTIVEL (GASOLINA E ALCOOL) DE 1,6 LITROS,EXCLUSIVE DEPRECIACAO,SEGURO E MOTORISTA</v>
      </c>
      <c r="C20081" s="197" t="s">
        <v>39417</v>
      </c>
      <c r="D20081" s="197" t="s">
        <v>39418</v>
      </c>
      <c r="E20081" s="197" t="s">
        <v>39419</v>
      </c>
      <c r="I20081" s="197" t="s">
        <v>3970</v>
      </c>
      <c r="J20081" s="197" t="n">
        <v>42.12</v>
      </c>
    </row>
    <row r="20082" customFormat="false" ht="12.75" hidden="true" customHeight="false" outlineLevel="0" collapsed="false">
      <c r="A20082" s="197" t="s">
        <v>39421</v>
      </c>
      <c r="B20082" s="197" t="str">
        <f aca="false">C20082&amp;D20082&amp;E20082&amp;F20082&amp;G20082&amp;H20082</f>
        <v>CAMINHAO COM CARROCERIA FIXA,NO TOCO,CAPACICADE DE 3,5T,INCLUSIVE MOTORISTA</v>
      </c>
      <c r="C20082" s="197" t="s">
        <v>39422</v>
      </c>
      <c r="D20082" s="197" t="s">
        <v>39423</v>
      </c>
      <c r="I20082" s="197" t="s">
        <v>3970</v>
      </c>
      <c r="J20082" s="197" t="n">
        <v>102.7</v>
      </c>
    </row>
    <row r="20083" customFormat="false" ht="12.75" hidden="true" customHeight="false" outlineLevel="0" collapsed="false">
      <c r="A20083" s="197" t="s">
        <v>39424</v>
      </c>
      <c r="B20083" s="197" t="str">
        <f aca="false">C20083&amp;D20083&amp;E20083&amp;F20083&amp;G20083&amp;H20083</f>
        <v>CAMINHAO COM CARROCERIA FIXA,NO TOCO,CAPACIDADE DE 3,5T,INCLUSIVE MOTORISTA</v>
      </c>
      <c r="C20083" s="197" t="s">
        <v>39425</v>
      </c>
      <c r="D20083" s="197" t="s">
        <v>39423</v>
      </c>
      <c r="I20083" s="197" t="s">
        <v>3970</v>
      </c>
      <c r="J20083" s="197" t="n">
        <v>46.45</v>
      </c>
    </row>
    <row r="20084" customFormat="false" ht="12.75" hidden="true" customHeight="false" outlineLevel="0" collapsed="false">
      <c r="A20084" s="197" t="s">
        <v>39426</v>
      </c>
      <c r="B20084" s="197" t="str">
        <f aca="false">C20084&amp;D20084&amp;E20084&amp;F20084&amp;G20084&amp;H20084</f>
        <v>CAMINHAO COM CARROCERIA FIXA,NO TOCO,CAPACIDADE DE 3,5T,INCLUSIVE MOTORISTA</v>
      </c>
      <c r="C20084" s="197" t="s">
        <v>39425</v>
      </c>
      <c r="D20084" s="197" t="s">
        <v>39423</v>
      </c>
      <c r="I20084" s="197" t="s">
        <v>3970</v>
      </c>
      <c r="J20084" s="197" t="n">
        <v>39.07</v>
      </c>
    </row>
    <row r="20085" customFormat="false" ht="12.75" hidden="true" customHeight="false" outlineLevel="0" collapsed="false">
      <c r="A20085" s="197" t="s">
        <v>39427</v>
      </c>
      <c r="B20085" s="197" t="str">
        <f aca="false">C20085&amp;D20085&amp;E20085&amp;F20085&amp;G20085&amp;H20085</f>
        <v>CAMINHAO COM CARROCERIA FIXA,NO TOCO,CAPACICADE DE 3,5T,INCLUSIVE MOTORISTA</v>
      </c>
      <c r="C20085" s="197" t="s">
        <v>39422</v>
      </c>
      <c r="D20085" s="197" t="s">
        <v>39423</v>
      </c>
      <c r="I20085" s="197" t="s">
        <v>3970</v>
      </c>
      <c r="J20085" s="197" t="n">
        <v>99.92</v>
      </c>
    </row>
    <row r="20086" customFormat="false" ht="12.75" hidden="true" customHeight="false" outlineLevel="0" collapsed="false">
      <c r="A20086" s="197" t="s">
        <v>39428</v>
      </c>
      <c r="B20086" s="197" t="str">
        <f aca="false">C20086&amp;D20086&amp;E20086&amp;F20086&amp;G20086&amp;H20086</f>
        <v>CAMINHAO COM CARROCERIA FIXA,NO TOCO,CAPACIDADE DE 3,5T,INCLUSIVE MOTORISTA</v>
      </c>
      <c r="C20086" s="197" t="s">
        <v>39425</v>
      </c>
      <c r="D20086" s="197" t="s">
        <v>39423</v>
      </c>
      <c r="I20086" s="197" t="s">
        <v>3970</v>
      </c>
      <c r="J20086" s="197" t="n">
        <v>43.67</v>
      </c>
    </row>
    <row r="20087" customFormat="false" ht="12.75" hidden="true" customHeight="false" outlineLevel="0" collapsed="false">
      <c r="A20087" s="197" t="s">
        <v>39429</v>
      </c>
      <c r="B20087" s="197" t="str">
        <f aca="false">C20087&amp;D20087&amp;E20087&amp;F20087&amp;G20087&amp;H20087</f>
        <v>CAMINHAO COM CARROCERIA FIXA,NO TOCO,CAPACIDADE DE 3,5T,INCLUSIVE MOTORISTA</v>
      </c>
      <c r="C20087" s="197" t="s">
        <v>39425</v>
      </c>
      <c r="D20087" s="197" t="s">
        <v>39423</v>
      </c>
      <c r="I20087" s="197" t="s">
        <v>3970</v>
      </c>
      <c r="J20087" s="197" t="n">
        <v>36.29</v>
      </c>
    </row>
    <row r="20088" customFormat="false" ht="12.75" hidden="true" customHeight="false" outlineLevel="0" collapsed="false">
      <c r="A20088" s="197" t="s">
        <v>39430</v>
      </c>
      <c r="B20088" s="197" t="str">
        <f aca="false">C20088&amp;D20088&amp;E20088&amp;F20088&amp;G20088&amp;H20088</f>
        <v>CAMINHAO COM CARROCERIA FIXA,NO TOCO,CAPACIDADE DE 7,5T,INCLUSIVE MOTORISTA</v>
      </c>
      <c r="C20088" s="197" t="s">
        <v>39431</v>
      </c>
      <c r="D20088" s="197" t="s">
        <v>39423</v>
      </c>
      <c r="I20088" s="197" t="s">
        <v>3970</v>
      </c>
      <c r="J20088" s="197" t="n">
        <v>121.4</v>
      </c>
    </row>
    <row r="20089" customFormat="false" ht="12.75" hidden="true" customHeight="false" outlineLevel="0" collapsed="false">
      <c r="A20089" s="197" t="s">
        <v>39432</v>
      </c>
      <c r="B20089" s="197" t="str">
        <f aca="false">C20089&amp;D20089&amp;E20089&amp;F20089&amp;G20089&amp;H20089</f>
        <v>CAMINHAO COM CARROCERIA FIXA,NO TOCO,CAPACIDADE DE 7,5T,INCLUSIVE MOTORISTA</v>
      </c>
      <c r="C20089" s="197" t="s">
        <v>39431</v>
      </c>
      <c r="D20089" s="197" t="s">
        <v>39423</v>
      </c>
      <c r="I20089" s="197" t="s">
        <v>3970</v>
      </c>
      <c r="J20089" s="197" t="n">
        <v>52.07</v>
      </c>
    </row>
    <row r="20090" customFormat="false" ht="12.75" hidden="true" customHeight="false" outlineLevel="0" collapsed="false">
      <c r="A20090" s="197" t="s">
        <v>39433</v>
      </c>
      <c r="B20090" s="197" t="str">
        <f aca="false">C20090&amp;D20090&amp;E20090&amp;F20090&amp;G20090&amp;H20090</f>
        <v>CAMINHAO COM CARROCERIA FIXA,NO TOCO,CAPACIDADE DE 7,5T,INCLUSIVE MOTORISTA</v>
      </c>
      <c r="C20090" s="197" t="s">
        <v>39431</v>
      </c>
      <c r="D20090" s="197" t="s">
        <v>39423</v>
      </c>
      <c r="I20090" s="197" t="s">
        <v>3970</v>
      </c>
      <c r="J20090" s="197" t="n">
        <v>43.11</v>
      </c>
    </row>
    <row r="20091" customFormat="false" ht="12.75" hidden="true" customHeight="false" outlineLevel="0" collapsed="false">
      <c r="A20091" s="197" t="s">
        <v>39434</v>
      </c>
      <c r="B20091" s="197" t="str">
        <f aca="false">C20091&amp;D20091&amp;E20091&amp;F20091&amp;G20091&amp;H20091</f>
        <v>CAMINHAO COM CARROCERIA FIXA,NO TOCO,CAPACIDADE DE 7,5T,INCLUSIVE MOTORISTA</v>
      </c>
      <c r="C20091" s="197" t="s">
        <v>39431</v>
      </c>
      <c r="D20091" s="197" t="s">
        <v>39423</v>
      </c>
      <c r="I20091" s="197" t="s">
        <v>3970</v>
      </c>
      <c r="J20091" s="197" t="n">
        <v>118.62</v>
      </c>
    </row>
    <row r="20092" customFormat="false" ht="12.75" hidden="true" customHeight="false" outlineLevel="0" collapsed="false">
      <c r="A20092" s="197" t="s">
        <v>39435</v>
      </c>
      <c r="B20092" s="197" t="str">
        <f aca="false">C20092&amp;D20092&amp;E20092&amp;F20092&amp;G20092&amp;H20092</f>
        <v>CAMINHAO COM CARROCERIA FIXA,NO TOCO,CAPACIDADE DE 7,5T,INCLUSIVE MOTORISTA</v>
      </c>
      <c r="C20092" s="197" t="s">
        <v>39431</v>
      </c>
      <c r="D20092" s="197" t="s">
        <v>39423</v>
      </c>
      <c r="I20092" s="197" t="s">
        <v>3970</v>
      </c>
      <c r="J20092" s="197" t="n">
        <v>49.29</v>
      </c>
    </row>
    <row r="20093" customFormat="false" ht="12.75" hidden="true" customHeight="false" outlineLevel="0" collapsed="false">
      <c r="A20093" s="197" t="s">
        <v>39436</v>
      </c>
      <c r="B20093" s="197" t="str">
        <f aca="false">C20093&amp;D20093&amp;E20093&amp;F20093&amp;G20093&amp;H20093</f>
        <v>CAMINHAO COM CARROCERIA FIXA,NO TOCO,CAPACIDADE DE 7,5T,INCLUSIVE MOTORISTA</v>
      </c>
      <c r="C20093" s="197" t="s">
        <v>39431</v>
      </c>
      <c r="D20093" s="197" t="s">
        <v>39423</v>
      </c>
      <c r="I20093" s="197" t="s">
        <v>3970</v>
      </c>
      <c r="J20093" s="197" t="n">
        <v>40.33</v>
      </c>
    </row>
    <row r="20094" customFormat="false" ht="12.75" hidden="true" customHeight="false" outlineLevel="0" collapsed="false">
      <c r="A20094" s="197" t="s">
        <v>39437</v>
      </c>
      <c r="B20094" s="197" t="str">
        <f aca="false">C20094&amp;D20094&amp;E20094&amp;F20094&amp;G20094&amp;H20094</f>
        <v>CAMINHAO COM CARROCERIA FIXA,TRUCADO,CAPACIDADE DE 12T,INCLUSIVE MOTORISTA</v>
      </c>
      <c r="C20094" s="197" t="s">
        <v>39438</v>
      </c>
      <c r="D20094" s="197" t="s">
        <v>39439</v>
      </c>
      <c r="I20094" s="197" t="s">
        <v>3970</v>
      </c>
      <c r="J20094" s="197" t="n">
        <v>150.59</v>
      </c>
    </row>
    <row r="20095" customFormat="false" ht="12.75" hidden="true" customHeight="false" outlineLevel="0" collapsed="false">
      <c r="A20095" s="197" t="s">
        <v>39440</v>
      </c>
      <c r="B20095" s="197" t="str">
        <f aca="false">C20095&amp;D20095&amp;E20095&amp;F20095&amp;G20095&amp;H20095</f>
        <v>CAMINHAO COM CARROCERIA FIXA,TRUCADO,CAPACIDADE DE 12T,INCLUSIVE MOTORISTA</v>
      </c>
      <c r="C20095" s="197" t="s">
        <v>39438</v>
      </c>
      <c r="D20095" s="197" t="s">
        <v>39439</v>
      </c>
      <c r="I20095" s="197" t="s">
        <v>3970</v>
      </c>
      <c r="J20095" s="197" t="n">
        <v>57.29</v>
      </c>
    </row>
    <row r="20096" customFormat="false" ht="12.75" hidden="true" customHeight="false" outlineLevel="0" collapsed="false">
      <c r="A20096" s="197" t="s">
        <v>39441</v>
      </c>
      <c r="B20096" s="197" t="str">
        <f aca="false">C20096&amp;D20096&amp;E20096&amp;F20096&amp;G20096&amp;H20096</f>
        <v>CAMINHAO COM CARROCERIA FIXA,TRUCADO,CAPACIDADE DE 12T,INCLUSIVE MOTORISTA</v>
      </c>
      <c r="C20096" s="197" t="s">
        <v>39438</v>
      </c>
      <c r="D20096" s="197" t="s">
        <v>39439</v>
      </c>
      <c r="I20096" s="197" t="s">
        <v>3970</v>
      </c>
      <c r="J20096" s="197" t="n">
        <v>45.98</v>
      </c>
    </row>
    <row r="20097" customFormat="false" ht="12.75" hidden="true" customHeight="false" outlineLevel="0" collapsed="false">
      <c r="A20097" s="197" t="s">
        <v>39442</v>
      </c>
      <c r="B20097" s="197" t="str">
        <f aca="false">C20097&amp;D20097&amp;E20097&amp;F20097&amp;G20097&amp;H20097</f>
        <v>CAMINHAO COM CARROCERIA FIXA,TRUCADO,CAPACIDADE DE 12T,INCLUSIVE MOTORISTA</v>
      </c>
      <c r="C20097" s="197" t="s">
        <v>39438</v>
      </c>
      <c r="D20097" s="197" t="s">
        <v>39439</v>
      </c>
      <c r="I20097" s="197" t="s">
        <v>3970</v>
      </c>
      <c r="J20097" s="197" t="n">
        <v>147.81</v>
      </c>
    </row>
    <row r="20098" customFormat="false" ht="12.75" hidden="true" customHeight="false" outlineLevel="0" collapsed="false">
      <c r="A20098" s="197" t="s">
        <v>39443</v>
      </c>
      <c r="B20098" s="197" t="str">
        <f aca="false">C20098&amp;D20098&amp;E20098&amp;F20098&amp;G20098&amp;H20098</f>
        <v>CAMINHAO COM CARROCERIA FIXA,TRUCADO,CAPACIDADE DE 12T,INCLUSIVE MOTORISTA</v>
      </c>
      <c r="C20098" s="197" t="s">
        <v>39438</v>
      </c>
      <c r="D20098" s="197" t="s">
        <v>39439</v>
      </c>
      <c r="I20098" s="197" t="s">
        <v>3970</v>
      </c>
      <c r="J20098" s="197" t="n">
        <v>54.51</v>
      </c>
    </row>
    <row r="20099" customFormat="false" ht="12.75" hidden="true" customHeight="false" outlineLevel="0" collapsed="false">
      <c r="A20099" s="197" t="s">
        <v>39444</v>
      </c>
      <c r="B20099" s="197" t="str">
        <f aca="false">C20099&amp;D20099&amp;E20099&amp;F20099&amp;G20099&amp;H20099</f>
        <v>CAMINHAO COM CARROCERIA FIXA,TRUCADO,CAPACIDADE DE 12T,INCLUSIVE MOTORISTA</v>
      </c>
      <c r="C20099" s="197" t="s">
        <v>39438</v>
      </c>
      <c r="D20099" s="197" t="s">
        <v>39439</v>
      </c>
      <c r="I20099" s="197" t="s">
        <v>3970</v>
      </c>
      <c r="J20099" s="197" t="n">
        <v>43.2</v>
      </c>
    </row>
    <row r="20100" customFormat="false" ht="12.75" hidden="true" customHeight="false" outlineLevel="0" collapsed="false">
      <c r="A20100" s="197" t="s">
        <v>39445</v>
      </c>
      <c r="B20100" s="197" t="str">
        <f aca="false">C20100&amp;D20100&amp;E20100&amp;F20100&amp;G20100&amp;H20100</f>
        <v>CAMINHAO BASCULANTE,NO TOCO,CAPACIDADE DE 4,00M3,INCLUSIVE MOTORISTA</v>
      </c>
      <c r="C20100" s="197" t="s">
        <v>39446</v>
      </c>
      <c r="D20100" s="197" t="s">
        <v>39447</v>
      </c>
      <c r="I20100" s="197" t="s">
        <v>3970</v>
      </c>
      <c r="J20100" s="197" t="n">
        <v>109.27</v>
      </c>
    </row>
    <row r="20101" customFormat="false" ht="12.75" hidden="true" customHeight="false" outlineLevel="0" collapsed="false">
      <c r="A20101" s="197" t="s">
        <v>39448</v>
      </c>
      <c r="B20101" s="197" t="str">
        <f aca="false">C20101&amp;D20101&amp;E20101&amp;F20101&amp;G20101&amp;H20101</f>
        <v>CAMINHAO BASCULANTE,NO TOCO,CAPACIDADE DE 4,00M3,INCLUSIVE MOTORISTA</v>
      </c>
      <c r="C20101" s="197" t="s">
        <v>39446</v>
      </c>
      <c r="D20101" s="197" t="s">
        <v>39447</v>
      </c>
      <c r="I20101" s="197" t="s">
        <v>3970</v>
      </c>
      <c r="J20101" s="197" t="n">
        <v>49.1</v>
      </c>
    </row>
    <row r="20102" customFormat="false" ht="12.75" hidden="true" customHeight="false" outlineLevel="0" collapsed="false">
      <c r="A20102" s="197" t="s">
        <v>39449</v>
      </c>
      <c r="B20102" s="197" t="str">
        <f aca="false">C20102&amp;D20102&amp;E20102&amp;F20102&amp;G20102&amp;H20102</f>
        <v>CAMINHAO BASCULANTE,NO TOCO,CAPACIDADE DE 4,00M3,INCLUSIVE MOTORISTA</v>
      </c>
      <c r="C20102" s="197" t="s">
        <v>39446</v>
      </c>
      <c r="D20102" s="197" t="s">
        <v>39447</v>
      </c>
      <c r="I20102" s="197" t="s">
        <v>3970</v>
      </c>
      <c r="J20102" s="197" t="n">
        <v>40.7</v>
      </c>
    </row>
    <row r="20103" customFormat="false" ht="12.75" hidden="true" customHeight="false" outlineLevel="0" collapsed="false">
      <c r="A20103" s="197" t="s">
        <v>39450</v>
      </c>
      <c r="B20103" s="197" t="str">
        <f aca="false">C20103&amp;D20103&amp;E20103&amp;F20103&amp;G20103&amp;H20103</f>
        <v>CAMINHAO BASCULANTE,NO TOCO,CAPACIDADE DE 4,00M3,INCLUSIVE MOTORISTA</v>
      </c>
      <c r="C20103" s="197" t="s">
        <v>39446</v>
      </c>
      <c r="D20103" s="197" t="s">
        <v>39447</v>
      </c>
      <c r="I20103" s="197" t="s">
        <v>3970</v>
      </c>
      <c r="J20103" s="197" t="n">
        <v>106.49</v>
      </c>
    </row>
    <row r="20104" customFormat="false" ht="12.75" hidden="true" customHeight="false" outlineLevel="0" collapsed="false">
      <c r="A20104" s="197" t="s">
        <v>39451</v>
      </c>
      <c r="B20104" s="197" t="str">
        <f aca="false">C20104&amp;D20104&amp;E20104&amp;F20104&amp;G20104&amp;H20104</f>
        <v>CAMINHAO BASCULANTE,NO TOCO,CAPACIDADE DE 4,00M3,INCLUSIVE MOTORISTA</v>
      </c>
      <c r="C20104" s="197" t="s">
        <v>39446</v>
      </c>
      <c r="D20104" s="197" t="s">
        <v>39447</v>
      </c>
      <c r="I20104" s="197" t="s">
        <v>3970</v>
      </c>
      <c r="J20104" s="197" t="n">
        <v>46.32</v>
      </c>
    </row>
    <row r="20105" customFormat="false" ht="12.75" hidden="true" customHeight="false" outlineLevel="0" collapsed="false">
      <c r="A20105" s="197" t="s">
        <v>39452</v>
      </c>
      <c r="B20105" s="197" t="str">
        <f aca="false">C20105&amp;D20105&amp;E20105&amp;F20105&amp;G20105&amp;H20105</f>
        <v>CAMINHAO BASCULANTE,NO TOCO,CAPACIDADE DE 4,00M3,INCLUSIVE MOTORISTA</v>
      </c>
      <c r="C20105" s="197" t="s">
        <v>39446</v>
      </c>
      <c r="D20105" s="197" t="s">
        <v>39447</v>
      </c>
      <c r="I20105" s="197" t="s">
        <v>3970</v>
      </c>
      <c r="J20105" s="197" t="n">
        <v>37.92</v>
      </c>
    </row>
    <row r="20106" customFormat="false" ht="12.75" hidden="true" customHeight="false" outlineLevel="0" collapsed="false">
      <c r="A20106" s="197" t="s">
        <v>39453</v>
      </c>
      <c r="B20106" s="197" t="str">
        <f aca="false">C20106&amp;D20106&amp;E20106&amp;F20106&amp;G20106&amp;H20106</f>
        <v>CAMINHAO BASCULANTE,NO TOCO,CAPACIDADE DE 5,00M3,INCLUSIVE MOTORISTA</v>
      </c>
      <c r="C20106" s="197" t="s">
        <v>39454</v>
      </c>
      <c r="D20106" s="197" t="s">
        <v>39447</v>
      </c>
      <c r="I20106" s="197" t="s">
        <v>3970</v>
      </c>
      <c r="J20106" s="197" t="n">
        <v>130.68</v>
      </c>
    </row>
    <row r="20107" customFormat="false" ht="12.75" hidden="true" customHeight="false" outlineLevel="0" collapsed="false">
      <c r="A20107" s="197" t="s">
        <v>39455</v>
      </c>
      <c r="B20107" s="197" t="str">
        <f aca="false">C20107&amp;D20107&amp;E20107&amp;F20107&amp;G20107&amp;H20107</f>
        <v>CAMINHAO BASCULANTE,NO TOCO,CAPACIDADE DE 5,00M3,INCLUSIVE MOTORISTA</v>
      </c>
      <c r="C20107" s="197" t="s">
        <v>39454</v>
      </c>
      <c r="D20107" s="197" t="s">
        <v>39447</v>
      </c>
      <c r="I20107" s="197" t="s">
        <v>3970</v>
      </c>
      <c r="J20107" s="197" t="n">
        <v>56.89</v>
      </c>
    </row>
    <row r="20108" customFormat="false" ht="12.75" hidden="true" customHeight="false" outlineLevel="0" collapsed="false">
      <c r="A20108" s="197" t="s">
        <v>39456</v>
      </c>
      <c r="B20108" s="197" t="str">
        <f aca="false">C20108&amp;D20108&amp;E20108&amp;F20108&amp;G20108&amp;H20108</f>
        <v>CAMINHAO BASCULANTE,NO TOCO,CAPACIDADE DE 5,00M3,INCLUSIVE MOTORISTA</v>
      </c>
      <c r="C20108" s="197" t="s">
        <v>39454</v>
      </c>
      <c r="D20108" s="197" t="s">
        <v>39447</v>
      </c>
      <c r="I20108" s="197" t="s">
        <v>3970</v>
      </c>
      <c r="J20108" s="197" t="n">
        <v>46.58</v>
      </c>
    </row>
    <row r="20109" customFormat="false" ht="12.75" hidden="true" customHeight="false" outlineLevel="0" collapsed="false">
      <c r="A20109" s="197" t="s">
        <v>39457</v>
      </c>
      <c r="B20109" s="197" t="str">
        <f aca="false">C20109&amp;D20109&amp;E20109&amp;F20109&amp;G20109&amp;H20109</f>
        <v>CAMINHAO BASCULANTE,NO TOCO,CAPACIDADE DE 5,00M3,INCLUSIVE MOTORISTA</v>
      </c>
      <c r="C20109" s="197" t="s">
        <v>39454</v>
      </c>
      <c r="D20109" s="197" t="s">
        <v>39447</v>
      </c>
      <c r="I20109" s="197" t="s">
        <v>3970</v>
      </c>
      <c r="J20109" s="197" t="n">
        <v>127.9</v>
      </c>
    </row>
    <row r="20110" customFormat="false" ht="12.75" hidden="true" customHeight="false" outlineLevel="0" collapsed="false">
      <c r="A20110" s="197" t="s">
        <v>39458</v>
      </c>
      <c r="B20110" s="197" t="str">
        <f aca="false">C20110&amp;D20110&amp;E20110&amp;F20110&amp;G20110&amp;H20110</f>
        <v>CAMINHAO BASCULANTE,NO TOCO,CAPACIDADE DE 5,00M3,INCLUSIVE MOTORISTA</v>
      </c>
      <c r="C20110" s="197" t="s">
        <v>39454</v>
      </c>
      <c r="D20110" s="197" t="s">
        <v>39447</v>
      </c>
      <c r="I20110" s="197" t="s">
        <v>3970</v>
      </c>
      <c r="J20110" s="197" t="n">
        <v>54.11</v>
      </c>
    </row>
    <row r="20111" customFormat="false" ht="12.75" hidden="true" customHeight="false" outlineLevel="0" collapsed="false">
      <c r="A20111" s="197" t="s">
        <v>39459</v>
      </c>
      <c r="B20111" s="197" t="str">
        <f aca="false">C20111&amp;D20111&amp;E20111&amp;F20111&amp;G20111&amp;H20111</f>
        <v>CAMINHAO BASCULANTE,NO TOCO,CAPACIDADE DE 5,00M3,INCLUSIVE MOTORISTA</v>
      </c>
      <c r="C20111" s="197" t="s">
        <v>39454</v>
      </c>
      <c r="D20111" s="197" t="s">
        <v>39447</v>
      </c>
      <c r="I20111" s="197" t="s">
        <v>3970</v>
      </c>
      <c r="J20111" s="197" t="n">
        <v>43.8</v>
      </c>
    </row>
    <row r="20112" customFormat="false" ht="12.75" hidden="true" customHeight="false" outlineLevel="0" collapsed="false">
      <c r="A20112" s="197" t="s">
        <v>39460</v>
      </c>
      <c r="B20112" s="197" t="str">
        <f aca="false">C20112&amp;D20112&amp;E20112&amp;F20112&amp;G20112&amp;H20112</f>
        <v>CAMINHAO BASCULANTE,NO TOCO,CAPACIDADE DE 7,00M3,INCLUSIVE MOTORISTA</v>
      </c>
      <c r="C20112" s="197" t="s">
        <v>39461</v>
      </c>
      <c r="D20112" s="197" t="s">
        <v>39447</v>
      </c>
      <c r="I20112" s="197" t="s">
        <v>3970</v>
      </c>
      <c r="J20112" s="197" t="n">
        <v>140.23</v>
      </c>
    </row>
    <row r="20113" customFormat="false" ht="12.75" hidden="true" customHeight="false" outlineLevel="0" collapsed="false">
      <c r="A20113" s="197" t="s">
        <v>39462</v>
      </c>
      <c r="B20113" s="197" t="str">
        <f aca="false">C20113&amp;D20113&amp;E20113&amp;F20113&amp;G20113&amp;H20113</f>
        <v>CAMINHAO BASCULANTE,NO TOCO,CAPACIDADE DE 7,00M3,INCLUSIVE MOTORISTA</v>
      </c>
      <c r="C20113" s="197" t="s">
        <v>39461</v>
      </c>
      <c r="D20113" s="197" t="s">
        <v>39447</v>
      </c>
      <c r="I20113" s="197" t="s">
        <v>3970</v>
      </c>
      <c r="J20113" s="197" t="n">
        <v>59.01</v>
      </c>
    </row>
    <row r="20114" customFormat="false" ht="12.75" hidden="true" customHeight="false" outlineLevel="0" collapsed="false">
      <c r="A20114" s="197" t="s">
        <v>39463</v>
      </c>
      <c r="B20114" s="197" t="str">
        <f aca="false">C20114&amp;D20114&amp;E20114&amp;F20114&amp;G20114&amp;H20114</f>
        <v>CAMINHAO BASCULANTE,NO TOCO,CAPACIDADE DE 7,00M3,INCLUSIVE MOTORISTA</v>
      </c>
      <c r="C20114" s="197" t="s">
        <v>39461</v>
      </c>
      <c r="D20114" s="197" t="s">
        <v>39447</v>
      </c>
      <c r="I20114" s="197" t="s">
        <v>3970</v>
      </c>
      <c r="J20114" s="197" t="n">
        <v>47.76</v>
      </c>
    </row>
    <row r="20115" customFormat="false" ht="12.75" hidden="true" customHeight="false" outlineLevel="0" collapsed="false">
      <c r="A20115" s="197" t="s">
        <v>39464</v>
      </c>
      <c r="B20115" s="197" t="str">
        <f aca="false">C20115&amp;D20115&amp;E20115&amp;F20115&amp;G20115&amp;H20115</f>
        <v>CAMINHAO BASCULANTE,NO TOCO,CAPACIDADE DE 7,00M3,INCLUSIVE MOTORISTA</v>
      </c>
      <c r="C20115" s="197" t="s">
        <v>39461</v>
      </c>
      <c r="D20115" s="197" t="s">
        <v>39447</v>
      </c>
      <c r="I20115" s="197" t="s">
        <v>3970</v>
      </c>
      <c r="J20115" s="197" t="n">
        <v>137.45</v>
      </c>
    </row>
    <row r="20116" customFormat="false" ht="12.75" hidden="true" customHeight="false" outlineLevel="0" collapsed="false">
      <c r="A20116" s="197" t="s">
        <v>39465</v>
      </c>
      <c r="B20116" s="197" t="str">
        <f aca="false">C20116&amp;D20116&amp;E20116&amp;F20116&amp;G20116&amp;H20116</f>
        <v>CAMINHAO BASCULANTE,NO TOCO,CAPACIDADE DE 7,00M3,INCLUSIVE MOTORISTA</v>
      </c>
      <c r="C20116" s="197" t="s">
        <v>39461</v>
      </c>
      <c r="D20116" s="197" t="s">
        <v>39447</v>
      </c>
      <c r="I20116" s="197" t="s">
        <v>3970</v>
      </c>
      <c r="J20116" s="197" t="n">
        <v>56.23</v>
      </c>
    </row>
    <row r="20117" customFormat="false" ht="12.75" hidden="true" customHeight="false" outlineLevel="0" collapsed="false">
      <c r="A20117" s="197" t="s">
        <v>39466</v>
      </c>
      <c r="B20117" s="197" t="str">
        <f aca="false">C20117&amp;D20117&amp;E20117&amp;F20117&amp;G20117&amp;H20117</f>
        <v>CAMINHAO BASCULANTE,NO TOCO,CAPACIDADE DE 7,00M3,INCLUSIVE MOTORISTA</v>
      </c>
      <c r="C20117" s="197" t="s">
        <v>39461</v>
      </c>
      <c r="D20117" s="197" t="s">
        <v>39447</v>
      </c>
      <c r="I20117" s="197" t="s">
        <v>3970</v>
      </c>
      <c r="J20117" s="197" t="n">
        <v>44.98</v>
      </c>
    </row>
    <row r="20118" customFormat="false" ht="12.75" hidden="true" customHeight="false" outlineLevel="0" collapsed="false">
      <c r="A20118" s="197" t="s">
        <v>39467</v>
      </c>
      <c r="B20118" s="197" t="str">
        <f aca="false">C20118&amp;D20118&amp;E20118&amp;F20118&amp;G20118&amp;H20118</f>
        <v>CAMINHAO BASCULANTE,NO TOCO,CAPACIDADE DE 10,00M3,INCLUSIVEMOTORISTA</v>
      </c>
      <c r="C20118" s="197" t="s">
        <v>39468</v>
      </c>
      <c r="D20118" s="197" t="s">
        <v>39469</v>
      </c>
      <c r="I20118" s="197" t="s">
        <v>3970</v>
      </c>
      <c r="J20118" s="197" t="n">
        <v>156.26</v>
      </c>
    </row>
    <row r="20119" customFormat="false" ht="12.75" hidden="true" customHeight="false" outlineLevel="0" collapsed="false">
      <c r="A20119" s="197" t="s">
        <v>39470</v>
      </c>
      <c r="B20119" s="197" t="str">
        <f aca="false">C20119&amp;D20119&amp;E20119&amp;F20119&amp;G20119&amp;H20119</f>
        <v>CAMINHAO BASCULANTE,NO TOCO,CAPACIDADE DE 10,00M3,INCLUSIVEMOTORISTA</v>
      </c>
      <c r="C20119" s="197" t="s">
        <v>39468</v>
      </c>
      <c r="D20119" s="197" t="s">
        <v>39469</v>
      </c>
      <c r="I20119" s="197" t="s">
        <v>3970</v>
      </c>
      <c r="J20119" s="197" t="n">
        <v>60.79</v>
      </c>
    </row>
    <row r="20120" customFormat="false" ht="12.75" hidden="true" customHeight="false" outlineLevel="0" collapsed="false">
      <c r="A20120" s="197" t="s">
        <v>39471</v>
      </c>
      <c r="B20120" s="197" t="str">
        <f aca="false">C20120&amp;D20120&amp;E20120&amp;F20120&amp;G20120&amp;H20120</f>
        <v>CAMINHAO BASCULANTE,NO TOCO,CAPACIDADE DE 10,00M3,INCLUSIVEMOTORISTA</v>
      </c>
      <c r="C20120" s="197" t="s">
        <v>39468</v>
      </c>
      <c r="D20120" s="197" t="s">
        <v>39469</v>
      </c>
      <c r="I20120" s="197" t="s">
        <v>3970</v>
      </c>
      <c r="J20120" s="197" t="n">
        <v>48.31</v>
      </c>
    </row>
    <row r="20121" customFormat="false" ht="12.75" hidden="true" customHeight="false" outlineLevel="0" collapsed="false">
      <c r="A20121" s="197" t="s">
        <v>39472</v>
      </c>
      <c r="B20121" s="197" t="str">
        <f aca="false">C20121&amp;D20121&amp;E20121&amp;F20121&amp;G20121&amp;H20121</f>
        <v>CAMINHAO BASCULANTE,NO TOCO,CAPACIDADE DE 10,00M3,INCLUSIVEMOTORISTA</v>
      </c>
      <c r="C20121" s="197" t="s">
        <v>39468</v>
      </c>
      <c r="D20121" s="197" t="s">
        <v>39469</v>
      </c>
      <c r="I20121" s="197" t="s">
        <v>3970</v>
      </c>
      <c r="J20121" s="197" t="n">
        <v>153.48</v>
      </c>
    </row>
    <row r="20122" customFormat="false" ht="12.75" hidden="true" customHeight="false" outlineLevel="0" collapsed="false">
      <c r="A20122" s="197" t="s">
        <v>39473</v>
      </c>
      <c r="B20122" s="197" t="str">
        <f aca="false">C20122&amp;D20122&amp;E20122&amp;F20122&amp;G20122&amp;H20122</f>
        <v>CAMINHAO BASCULANTE,NO TOCO,CAPACIDADE DE 10,00M3,INCLUSIVEMOTORISTA</v>
      </c>
      <c r="C20122" s="197" t="s">
        <v>39468</v>
      </c>
      <c r="D20122" s="197" t="s">
        <v>39469</v>
      </c>
      <c r="I20122" s="197" t="s">
        <v>3970</v>
      </c>
      <c r="J20122" s="197" t="n">
        <v>58.01</v>
      </c>
    </row>
    <row r="20123" customFormat="false" ht="12.75" hidden="true" customHeight="false" outlineLevel="0" collapsed="false">
      <c r="A20123" s="197" t="s">
        <v>39474</v>
      </c>
      <c r="B20123" s="197" t="str">
        <f aca="false">C20123&amp;D20123&amp;E20123&amp;F20123&amp;G20123&amp;H20123</f>
        <v>CAMINHAO BASCULANTE,NO TOCO,CAPACIDADE DE 10,00M3,INCLUSIVEMOTORISTA</v>
      </c>
      <c r="C20123" s="197" t="s">
        <v>39468</v>
      </c>
      <c r="D20123" s="197" t="s">
        <v>39469</v>
      </c>
      <c r="I20123" s="197" t="s">
        <v>3970</v>
      </c>
      <c r="J20123" s="197" t="n">
        <v>45.53</v>
      </c>
    </row>
    <row r="20124" customFormat="false" ht="12.75" hidden="true" customHeight="false" outlineLevel="0" collapsed="false">
      <c r="A20124" s="197" t="s">
        <v>39475</v>
      </c>
      <c r="B20124" s="197" t="str">
        <f aca="false">C20124&amp;D20124&amp;E20124&amp;F20124&amp;G20124&amp;H20124</f>
        <v>CAMINHAO BASCULANTE DO TIPO PESADO (FORA DE ESTRADA),CAPACIDADE RASA DE 11,00M3,INCLUSIVE MOTORISTA</v>
      </c>
      <c r="C20124" s="197" t="s">
        <v>39476</v>
      </c>
      <c r="D20124" s="197" t="s">
        <v>39477</v>
      </c>
      <c r="I20124" s="197" t="s">
        <v>3970</v>
      </c>
      <c r="J20124" s="197" t="n">
        <v>328.51</v>
      </c>
    </row>
    <row r="20125" customFormat="false" ht="12.75" hidden="true" customHeight="false" outlineLevel="0" collapsed="false">
      <c r="A20125" s="197" t="s">
        <v>39478</v>
      </c>
      <c r="B20125" s="197" t="str">
        <f aca="false">C20125&amp;D20125&amp;E20125&amp;F20125&amp;G20125&amp;H20125</f>
        <v>CAMINHAO BASCULANTE DO TIPO PESADO (FORA DE ESTRADA),CAPACIDADE RASA DE 11,00M3,INCLUSIVE MOTORISTA</v>
      </c>
      <c r="C20125" s="197" t="s">
        <v>39476</v>
      </c>
      <c r="D20125" s="197" t="s">
        <v>39477</v>
      </c>
      <c r="I20125" s="197" t="s">
        <v>3970</v>
      </c>
      <c r="J20125" s="197" t="n">
        <v>136.02</v>
      </c>
    </row>
    <row r="20126" customFormat="false" ht="12.75" hidden="true" customHeight="false" outlineLevel="0" collapsed="false">
      <c r="A20126" s="197" t="s">
        <v>39479</v>
      </c>
      <c r="B20126" s="197" t="str">
        <f aca="false">C20126&amp;D20126&amp;E20126&amp;F20126&amp;G20126&amp;H20126</f>
        <v>CAMINHAO BASCULANTE DO TIPO PESADO (FORA DE ESTRADA),CAPACIDADE RASA DE 11,00M3,INCLUSIVE MOTORISTA</v>
      </c>
      <c r="C20126" s="197" t="s">
        <v>39476</v>
      </c>
      <c r="D20126" s="197" t="s">
        <v>39477</v>
      </c>
      <c r="I20126" s="197" t="s">
        <v>3970</v>
      </c>
      <c r="J20126" s="197" t="n">
        <v>110.79</v>
      </c>
    </row>
    <row r="20127" customFormat="false" ht="12.75" hidden="true" customHeight="false" outlineLevel="0" collapsed="false">
      <c r="A20127" s="197" t="s">
        <v>39480</v>
      </c>
      <c r="B20127" s="197" t="str">
        <f aca="false">C20127&amp;D20127&amp;E20127&amp;F20127&amp;G20127&amp;H20127</f>
        <v>CAMINHAO BASCULANTE DO TIPO PESADO (FORA DE ESTRADA),CAPACIDADE RASA DE 11,00M3,INCLUSIVE MOTORISTA</v>
      </c>
      <c r="C20127" s="197" t="s">
        <v>39476</v>
      </c>
      <c r="D20127" s="197" t="s">
        <v>39477</v>
      </c>
      <c r="I20127" s="197" t="s">
        <v>3970</v>
      </c>
      <c r="J20127" s="197" t="n">
        <v>325.73</v>
      </c>
    </row>
    <row r="20128" customFormat="false" ht="12.75" hidden="true" customHeight="false" outlineLevel="0" collapsed="false">
      <c r="A20128" s="197" t="s">
        <v>39481</v>
      </c>
      <c r="B20128" s="197" t="str">
        <f aca="false">C20128&amp;D20128&amp;E20128&amp;F20128&amp;G20128&amp;H20128</f>
        <v>CAMINHAO BASCULANTE DO TIPO PESADO (FORA DE ESTRADA),CAPACIDADE RASA DE 11,00M3,INCLUSIVE MOTORISTA</v>
      </c>
      <c r="C20128" s="197" t="s">
        <v>39476</v>
      </c>
      <c r="D20128" s="197" t="s">
        <v>39477</v>
      </c>
      <c r="I20128" s="197" t="s">
        <v>3970</v>
      </c>
      <c r="J20128" s="197" t="n">
        <v>133.24</v>
      </c>
    </row>
    <row r="20129" customFormat="false" ht="12.75" hidden="true" customHeight="false" outlineLevel="0" collapsed="false">
      <c r="A20129" s="197" t="s">
        <v>39482</v>
      </c>
      <c r="B20129" s="197" t="str">
        <f aca="false">C20129&amp;D20129&amp;E20129&amp;F20129&amp;G20129&amp;H20129</f>
        <v>CAMINHAO BASCULANTE DO TIPO PESADO (FORA DE ESTRADA),CAPACIDADE RASA DE 11,00M3,INCLUSIVE MOTORISTA</v>
      </c>
      <c r="C20129" s="197" t="s">
        <v>39476</v>
      </c>
      <c r="D20129" s="197" t="s">
        <v>39477</v>
      </c>
      <c r="I20129" s="197" t="s">
        <v>3970</v>
      </c>
      <c r="J20129" s="197" t="n">
        <v>108.01</v>
      </c>
    </row>
    <row r="20130" customFormat="false" ht="12.75" hidden="true" customHeight="false" outlineLevel="0" collapsed="false">
      <c r="A20130" s="197" t="s">
        <v>39483</v>
      </c>
      <c r="B20130" s="197" t="str">
        <f aca="false">C20130&amp;D20130&amp;E20130&amp;F20130&amp;G20130&amp;H20130</f>
        <v>CAMINHAO BASCULANTE DO TIPO MEDIO-PESADO,TRUCADO,CAPACIDADEDE 12,00M3,INCLUSIVE MOTORISTA</v>
      </c>
      <c r="C20130" s="197" t="s">
        <v>39484</v>
      </c>
      <c r="D20130" s="197" t="s">
        <v>39485</v>
      </c>
      <c r="I20130" s="197" t="s">
        <v>3970</v>
      </c>
      <c r="J20130" s="197" t="n">
        <v>158.73</v>
      </c>
    </row>
    <row r="20131" customFormat="false" ht="12.75" hidden="true" customHeight="false" outlineLevel="0" collapsed="false">
      <c r="A20131" s="197" t="s">
        <v>39486</v>
      </c>
      <c r="B20131" s="197" t="str">
        <f aca="false">C20131&amp;D20131&amp;E20131&amp;F20131&amp;G20131&amp;H20131</f>
        <v>CAMINHAO BASCULANTE DO TIPO MEDIO-PESADO,TRUCADO,CAPACIDADEDE 12,00M3,INCLUSIVE MOTORISTA</v>
      </c>
      <c r="C20131" s="197" t="s">
        <v>39484</v>
      </c>
      <c r="D20131" s="197" t="s">
        <v>39485</v>
      </c>
      <c r="I20131" s="197" t="s">
        <v>3970</v>
      </c>
      <c r="J20131" s="197" t="n">
        <v>66.62</v>
      </c>
    </row>
    <row r="20132" customFormat="false" ht="12.75" hidden="true" customHeight="false" outlineLevel="0" collapsed="false">
      <c r="A20132" s="197" t="s">
        <v>39487</v>
      </c>
      <c r="B20132" s="197" t="str">
        <f aca="false">C20132&amp;D20132&amp;E20132&amp;F20132&amp;G20132&amp;H20132</f>
        <v>CAMINHAO BASCULANTE DO TIPO MEDIO-PESADO,TRUCADO,CAPACIDADEDE 12,00M3,INCLUSIVE MOTORISTA</v>
      </c>
      <c r="C20132" s="197" t="s">
        <v>39484</v>
      </c>
      <c r="D20132" s="197" t="s">
        <v>39485</v>
      </c>
      <c r="I20132" s="197" t="s">
        <v>3970</v>
      </c>
      <c r="J20132" s="197" t="n">
        <v>53.95</v>
      </c>
    </row>
    <row r="20133" customFormat="false" ht="12.75" hidden="true" customHeight="false" outlineLevel="0" collapsed="false">
      <c r="A20133" s="197" t="s">
        <v>39488</v>
      </c>
      <c r="B20133" s="197" t="str">
        <f aca="false">C20133&amp;D20133&amp;E20133&amp;F20133&amp;G20133&amp;H20133</f>
        <v>CAMINHAO BASCULANTE DO TIPO MEDIO-PESADO,TRUCADO,CAPACIDADEDE 12,00M3,INCLUSIVE MOTORISTA</v>
      </c>
      <c r="C20133" s="197" t="s">
        <v>39484</v>
      </c>
      <c r="D20133" s="197" t="s">
        <v>39485</v>
      </c>
      <c r="I20133" s="197" t="s">
        <v>3970</v>
      </c>
      <c r="J20133" s="197" t="n">
        <v>155.95</v>
      </c>
    </row>
    <row r="20134" customFormat="false" ht="12.75" hidden="true" customHeight="false" outlineLevel="0" collapsed="false">
      <c r="A20134" s="197" t="s">
        <v>39489</v>
      </c>
      <c r="B20134" s="197" t="str">
        <f aca="false">C20134&amp;D20134&amp;E20134&amp;F20134&amp;G20134&amp;H20134</f>
        <v>CAMINHAO BASCULANTE DO TIPO MEDIO-PESADO,TRUCADO,CAPACIDADEDE 12,00M3,INCLUSIVE MOTORISTA</v>
      </c>
      <c r="C20134" s="197" t="s">
        <v>39484</v>
      </c>
      <c r="D20134" s="197" t="s">
        <v>39485</v>
      </c>
      <c r="I20134" s="197" t="s">
        <v>3970</v>
      </c>
      <c r="J20134" s="197" t="n">
        <v>63.84</v>
      </c>
    </row>
    <row r="20135" customFormat="false" ht="12.75" hidden="true" customHeight="false" outlineLevel="0" collapsed="false">
      <c r="A20135" s="197" t="s">
        <v>39490</v>
      </c>
      <c r="B20135" s="197" t="str">
        <f aca="false">C20135&amp;D20135&amp;E20135&amp;F20135&amp;G20135&amp;H20135</f>
        <v>CAMINHAO BASCULANTE DO TIPO MEDIO-PESADO,TRUCADO,CAPACIDADEDE 12,00M3,INCLUSIVE MOTORISTA</v>
      </c>
      <c r="C20135" s="197" t="s">
        <v>39484</v>
      </c>
      <c r="D20135" s="197" t="s">
        <v>39485</v>
      </c>
      <c r="I20135" s="197" t="s">
        <v>3970</v>
      </c>
      <c r="J20135" s="197" t="n">
        <v>51.17</v>
      </c>
    </row>
    <row r="20136" customFormat="false" ht="12.75" hidden="true" customHeight="false" outlineLevel="0" collapsed="false">
      <c r="A20136" s="197" t="s">
        <v>39491</v>
      </c>
      <c r="B20136" s="197" t="str">
        <f aca="false">C20136&amp;D20136&amp;E20136&amp;F20136&amp;G20136&amp;H20136</f>
        <v>CAMINHAO TANQUE,CAPACIDADE DE 6.000L,INCLUSIVE MOTORISTA</v>
      </c>
      <c r="C20136" s="197" t="s">
        <v>39492</v>
      </c>
      <c r="I20136" s="197" t="s">
        <v>3970</v>
      </c>
      <c r="J20136" s="197" t="n">
        <v>130.12</v>
      </c>
    </row>
    <row r="20137" customFormat="false" ht="12.75" hidden="true" customHeight="false" outlineLevel="0" collapsed="false">
      <c r="A20137" s="197" t="s">
        <v>39493</v>
      </c>
      <c r="B20137" s="197" t="str">
        <f aca="false">C20137&amp;D20137&amp;E20137&amp;F20137&amp;G20137&amp;H20137</f>
        <v>CAMINHAO TANQUE,CAPACIDADE DE 6.000L,INCLUSIVE MOTORISTA</v>
      </c>
      <c r="C20137" s="197" t="s">
        <v>39492</v>
      </c>
      <c r="I20137" s="197" t="s">
        <v>3970</v>
      </c>
      <c r="J20137" s="197" t="n">
        <v>56.74</v>
      </c>
    </row>
    <row r="20138" customFormat="false" ht="12.75" hidden="true" customHeight="false" outlineLevel="0" collapsed="false">
      <c r="A20138" s="197" t="s">
        <v>39494</v>
      </c>
      <c r="B20138" s="197" t="str">
        <f aca="false">C20138&amp;D20138&amp;E20138&amp;F20138&amp;G20138&amp;H20138</f>
        <v>CAMINHAO TANQUE,CAPACIDADE DE 6.000L,INCLUSIVE MOTORISTA</v>
      </c>
      <c r="C20138" s="197" t="s">
        <v>39492</v>
      </c>
      <c r="I20138" s="197" t="s">
        <v>3970</v>
      </c>
      <c r="J20138" s="197" t="n">
        <v>46.49</v>
      </c>
    </row>
    <row r="20139" customFormat="false" ht="12.75" hidden="true" customHeight="false" outlineLevel="0" collapsed="false">
      <c r="A20139" s="197" t="s">
        <v>39495</v>
      </c>
      <c r="B20139" s="197" t="str">
        <f aca="false">C20139&amp;D20139&amp;E20139&amp;F20139&amp;G20139&amp;H20139</f>
        <v>CAMINHAO TANQUE,CAPACIDADE DE 6.000L,INCLUSIVE MOTORISTA</v>
      </c>
      <c r="C20139" s="197" t="s">
        <v>39492</v>
      </c>
      <c r="I20139" s="197" t="s">
        <v>3970</v>
      </c>
      <c r="J20139" s="197" t="n">
        <v>127.34</v>
      </c>
    </row>
    <row r="20140" customFormat="false" ht="12.75" hidden="true" customHeight="false" outlineLevel="0" collapsed="false">
      <c r="A20140" s="197" t="s">
        <v>39496</v>
      </c>
      <c r="B20140" s="197" t="str">
        <f aca="false">C20140&amp;D20140&amp;E20140&amp;F20140&amp;G20140&amp;H20140</f>
        <v>CAMINHAO TANQUE,CAPACIDADE DE 6.000L,INCLUSIVE MOTORISTA</v>
      </c>
      <c r="C20140" s="197" t="s">
        <v>39492</v>
      </c>
      <c r="I20140" s="197" t="s">
        <v>3970</v>
      </c>
      <c r="J20140" s="197" t="n">
        <v>53.96</v>
      </c>
    </row>
    <row r="20141" customFormat="false" ht="12.75" hidden="true" customHeight="false" outlineLevel="0" collapsed="false">
      <c r="A20141" s="197" t="s">
        <v>39497</v>
      </c>
      <c r="B20141" s="197" t="str">
        <f aca="false">C20141&amp;D20141&amp;E20141&amp;F20141&amp;G20141&amp;H20141</f>
        <v>CAMINHAO TANQUE,CAPACIDADE DE 6.000L,INCLUSIVE MOTORISTA</v>
      </c>
      <c r="C20141" s="197" t="s">
        <v>39492</v>
      </c>
      <c r="I20141" s="197" t="s">
        <v>3970</v>
      </c>
      <c r="J20141" s="197" t="n">
        <v>43.71</v>
      </c>
    </row>
    <row r="20142" customFormat="false" ht="12.75" hidden="true" customHeight="false" outlineLevel="0" collapsed="false">
      <c r="A20142" s="197" t="s">
        <v>39498</v>
      </c>
      <c r="B20142" s="197" t="str">
        <f aca="false">C20142&amp;D20142&amp;E20142&amp;F20142&amp;G20142&amp;H20142</f>
        <v>CAMINHAO TANQUE,CAPACIDADE DE 10.000L,INCLUSIVE MOTORISTA</v>
      </c>
      <c r="C20142" s="197" t="s">
        <v>39499</v>
      </c>
      <c r="I20142" s="197" t="s">
        <v>3970</v>
      </c>
      <c r="J20142" s="197" t="n">
        <v>134.85</v>
      </c>
    </row>
    <row r="20143" customFormat="false" ht="12.75" hidden="true" customHeight="false" outlineLevel="0" collapsed="false">
      <c r="A20143" s="197" t="s">
        <v>39500</v>
      </c>
      <c r="B20143" s="197" t="str">
        <f aca="false">C20143&amp;D20143&amp;E20143&amp;F20143&amp;G20143&amp;H20143</f>
        <v>CAMINHAO TANQUE,CAPACIDADE DE 10.000L,INCLUSIVE MOTORISTA</v>
      </c>
      <c r="C20143" s="197" t="s">
        <v>39499</v>
      </c>
      <c r="I20143" s="197" t="s">
        <v>3970</v>
      </c>
      <c r="J20143" s="197" t="n">
        <v>59.83</v>
      </c>
    </row>
    <row r="20144" customFormat="false" ht="12.75" hidden="true" customHeight="false" outlineLevel="0" collapsed="false">
      <c r="A20144" s="197" t="s">
        <v>39501</v>
      </c>
      <c r="B20144" s="197" t="str">
        <f aca="false">C20144&amp;D20144&amp;E20144&amp;F20144&amp;G20144&amp;H20144</f>
        <v>CAMINHAO TANQUE,CAPACIDADE DE 10.000L,INCLUSIVE MOTORISTA</v>
      </c>
      <c r="C20144" s="197" t="s">
        <v>39499</v>
      </c>
      <c r="I20144" s="197" t="s">
        <v>3970</v>
      </c>
      <c r="J20144" s="197" t="n">
        <v>49.12</v>
      </c>
    </row>
    <row r="20145" customFormat="false" ht="12.75" hidden="true" customHeight="false" outlineLevel="0" collapsed="false">
      <c r="A20145" s="197" t="s">
        <v>39502</v>
      </c>
      <c r="B20145" s="197" t="str">
        <f aca="false">C20145&amp;D20145&amp;E20145&amp;F20145&amp;G20145&amp;H20145</f>
        <v>CAMINHAO TANQUE,CAPACIDADE DE 10.000L,INCLUSIVE MOTORISTA</v>
      </c>
      <c r="C20145" s="197" t="s">
        <v>39499</v>
      </c>
      <c r="I20145" s="197" t="s">
        <v>3970</v>
      </c>
      <c r="J20145" s="197" t="n">
        <v>132.07</v>
      </c>
    </row>
    <row r="20146" customFormat="false" ht="12.75" hidden="true" customHeight="false" outlineLevel="0" collapsed="false">
      <c r="A20146" s="197" t="s">
        <v>39503</v>
      </c>
      <c r="B20146" s="197" t="str">
        <f aca="false">C20146&amp;D20146&amp;E20146&amp;F20146&amp;G20146&amp;H20146</f>
        <v>CAMINHAO TANQUE,CAPACIDADE DE 10.000L,INCLUSIVE MOTORISTA</v>
      </c>
      <c r="C20146" s="197" t="s">
        <v>39499</v>
      </c>
      <c r="I20146" s="197" t="s">
        <v>3970</v>
      </c>
      <c r="J20146" s="197" t="n">
        <v>57.05</v>
      </c>
    </row>
    <row r="20147" customFormat="false" ht="12.75" hidden="true" customHeight="false" outlineLevel="0" collapsed="false">
      <c r="A20147" s="197" t="s">
        <v>39504</v>
      </c>
      <c r="B20147" s="197" t="str">
        <f aca="false">C20147&amp;D20147&amp;E20147&amp;F20147&amp;G20147&amp;H20147</f>
        <v>CAMINHAO TANQUE,CAPACIDADE DE 10.000L,INCLUSIVE MOTORISTA</v>
      </c>
      <c r="C20147" s="197" t="s">
        <v>39499</v>
      </c>
      <c r="I20147" s="197" t="s">
        <v>3970</v>
      </c>
      <c r="J20147" s="197" t="n">
        <v>46.34</v>
      </c>
    </row>
    <row r="20148" customFormat="false" ht="12.75" hidden="true" customHeight="false" outlineLevel="0" collapsed="false">
      <c r="A20148" s="197" t="s">
        <v>39505</v>
      </c>
      <c r="B20148" s="197" t="str">
        <f aca="false">C20148&amp;D20148&amp;E20148&amp;F20148&amp;G20148&amp;H20148</f>
        <v>CAMINHAO TANQUE,CAPACIDADE DE 15.000L,INCLUSIVE MOTORISTA</v>
      </c>
      <c r="C20148" s="197" t="s">
        <v>39506</v>
      </c>
      <c r="I20148" s="197" t="s">
        <v>3970</v>
      </c>
      <c r="J20148" s="197" t="n">
        <v>145.39</v>
      </c>
    </row>
    <row r="20149" customFormat="false" ht="12.75" hidden="true" customHeight="false" outlineLevel="0" collapsed="false">
      <c r="A20149" s="197" t="s">
        <v>39507</v>
      </c>
      <c r="B20149" s="197" t="str">
        <f aca="false">C20149&amp;D20149&amp;E20149&amp;F20149&amp;G20149&amp;H20149</f>
        <v>CAMINHAO TANQUE,CAPACIDADE DE 15.000L,INCLUSIVE MOTORISTA</v>
      </c>
      <c r="C20149" s="197" t="s">
        <v>39506</v>
      </c>
      <c r="I20149" s="197" t="s">
        <v>3970</v>
      </c>
      <c r="J20149" s="197" t="n">
        <v>60.12</v>
      </c>
    </row>
    <row r="20150" customFormat="false" ht="12.75" hidden="true" customHeight="false" outlineLevel="0" collapsed="false">
      <c r="A20150" s="197" t="s">
        <v>39508</v>
      </c>
      <c r="B20150" s="197" t="str">
        <f aca="false">C20150&amp;D20150&amp;E20150&amp;F20150&amp;G20150&amp;H20150</f>
        <v>CAMINHAO TANQUE,CAPACIDADE DE 15.000L,INCLUSIVE MOTORISTA</v>
      </c>
      <c r="C20150" s="197" t="s">
        <v>39506</v>
      </c>
      <c r="I20150" s="197" t="s">
        <v>3970</v>
      </c>
      <c r="J20150" s="197" t="n">
        <v>49.37</v>
      </c>
    </row>
    <row r="20151" customFormat="false" ht="12.75" hidden="true" customHeight="false" outlineLevel="0" collapsed="false">
      <c r="A20151" s="197" t="s">
        <v>39509</v>
      </c>
      <c r="B20151" s="197" t="str">
        <f aca="false">C20151&amp;D20151&amp;E20151&amp;F20151&amp;G20151&amp;H20151</f>
        <v>CAMINHAO TANQUE,CAPACIDADE DE 15.000L,INCLUSIVE MOTORISTA</v>
      </c>
      <c r="C20151" s="197" t="s">
        <v>39506</v>
      </c>
      <c r="I20151" s="197" t="s">
        <v>3970</v>
      </c>
      <c r="J20151" s="197" t="n">
        <v>142.61</v>
      </c>
    </row>
    <row r="20152" customFormat="false" ht="12.75" hidden="true" customHeight="false" outlineLevel="0" collapsed="false">
      <c r="A20152" s="197" t="s">
        <v>39510</v>
      </c>
      <c r="B20152" s="197" t="str">
        <f aca="false">C20152&amp;D20152&amp;E20152&amp;F20152&amp;G20152&amp;H20152</f>
        <v>CAMINHAO TANQUE,CAPACIDADE DE 15.000L,INCLUSIVE MOTORISTA</v>
      </c>
      <c r="C20152" s="197" t="s">
        <v>39506</v>
      </c>
      <c r="I20152" s="197" t="s">
        <v>3970</v>
      </c>
      <c r="J20152" s="197" t="n">
        <v>57.34</v>
      </c>
    </row>
    <row r="20153" customFormat="false" ht="12.75" hidden="true" customHeight="false" outlineLevel="0" collapsed="false">
      <c r="A20153" s="197" t="s">
        <v>39511</v>
      </c>
      <c r="B20153" s="197" t="str">
        <f aca="false">C20153&amp;D20153&amp;E20153&amp;F20153&amp;G20153&amp;H20153</f>
        <v>CAMINHAO TANQUE,CAPACIDADE DE 15.000L,INCLUSIVE MOTORISTA</v>
      </c>
      <c r="C20153" s="197" t="s">
        <v>39506</v>
      </c>
      <c r="I20153" s="197" t="s">
        <v>3970</v>
      </c>
      <c r="J20153" s="197" t="n">
        <v>46.59</v>
      </c>
    </row>
    <row r="20154" customFormat="false" ht="12.75" hidden="true" customHeight="false" outlineLevel="0" collapsed="false">
      <c r="A20154" s="197" t="s">
        <v>39512</v>
      </c>
      <c r="B20154" s="197" t="str">
        <f aca="false">C20154&amp;D20154&amp;E20154&amp;F20154&amp;G20154&amp;H20154</f>
        <v>CAMINHAO TANQUE,CAPACIDADE DE 20.000L,INCLUSIVE MOTORISTA</v>
      </c>
      <c r="C20154" s="197" t="s">
        <v>39513</v>
      </c>
      <c r="I20154" s="197" t="s">
        <v>3970</v>
      </c>
      <c r="J20154" s="197" t="n">
        <v>180.78</v>
      </c>
    </row>
    <row r="20155" customFormat="false" ht="12.75" hidden="true" customHeight="false" outlineLevel="0" collapsed="false">
      <c r="A20155" s="197" t="s">
        <v>39514</v>
      </c>
      <c r="B20155" s="197" t="str">
        <f aca="false">C20155&amp;D20155&amp;E20155&amp;F20155&amp;G20155&amp;H20155</f>
        <v>CAMINHAO TANQUE,CAPACIDADE DE 20.000L,INCLUSIVE MOTORISTA</v>
      </c>
      <c r="C20155" s="197" t="s">
        <v>39513</v>
      </c>
      <c r="I20155" s="197" t="s">
        <v>3970</v>
      </c>
      <c r="J20155" s="197" t="n">
        <v>64.01</v>
      </c>
    </row>
    <row r="20156" customFormat="false" ht="12.75" hidden="true" customHeight="false" outlineLevel="0" collapsed="false">
      <c r="A20156" s="197" t="s">
        <v>39515</v>
      </c>
      <c r="B20156" s="197" t="str">
        <f aca="false">C20156&amp;D20156&amp;E20156&amp;F20156&amp;G20156&amp;H20156</f>
        <v>CAMINHAO TANQUE,CAPACIDADE DE 20.000L,INCLUSIVE MOTORISTA</v>
      </c>
      <c r="C20156" s="197" t="s">
        <v>39513</v>
      </c>
      <c r="I20156" s="197" t="s">
        <v>3970</v>
      </c>
      <c r="J20156" s="197" t="n">
        <v>49.67</v>
      </c>
    </row>
    <row r="20157" customFormat="false" ht="12.75" hidden="true" customHeight="false" outlineLevel="0" collapsed="false">
      <c r="A20157" s="197" t="s">
        <v>39516</v>
      </c>
      <c r="B20157" s="197" t="str">
        <f aca="false">C20157&amp;D20157&amp;E20157&amp;F20157&amp;G20157&amp;H20157</f>
        <v>CAMINHAO TANQUE,CAPACIDADE DE 20.000L,INCLUSIVE MOTORISTA</v>
      </c>
      <c r="C20157" s="197" t="s">
        <v>39513</v>
      </c>
      <c r="I20157" s="197" t="s">
        <v>3970</v>
      </c>
      <c r="J20157" s="197" t="n">
        <v>178</v>
      </c>
    </row>
    <row r="20158" customFormat="false" ht="12.75" hidden="true" customHeight="false" outlineLevel="0" collapsed="false">
      <c r="A20158" s="197" t="s">
        <v>39517</v>
      </c>
      <c r="B20158" s="197" t="str">
        <f aca="false">C20158&amp;D20158&amp;E20158&amp;F20158&amp;G20158&amp;H20158</f>
        <v>CAMINHAO TANQUE,CAPACIDADE DE 20.000L,INCLUSIVE MOTORISTA</v>
      </c>
      <c r="C20158" s="197" t="s">
        <v>39513</v>
      </c>
      <c r="I20158" s="197" t="s">
        <v>3970</v>
      </c>
      <c r="J20158" s="197" t="n">
        <v>61.23</v>
      </c>
    </row>
    <row r="20159" customFormat="false" ht="12.75" hidden="true" customHeight="false" outlineLevel="0" collapsed="false">
      <c r="A20159" s="197" t="s">
        <v>39518</v>
      </c>
      <c r="B20159" s="197" t="str">
        <f aca="false">C20159&amp;D20159&amp;E20159&amp;F20159&amp;G20159&amp;H20159</f>
        <v>CAMINHAO TANQUE,CAPACIDADE DE 20.000L,INCLUSIVE MOTORISTA</v>
      </c>
      <c r="C20159" s="197" t="s">
        <v>39513</v>
      </c>
      <c r="I20159" s="197" t="s">
        <v>3970</v>
      </c>
      <c r="J20159" s="197" t="n">
        <v>46.89</v>
      </c>
    </row>
    <row r="20160" customFormat="false" ht="12.75" hidden="true" customHeight="false" outlineLevel="0" collapsed="false">
      <c r="A20160" s="197" t="s">
        <v>39519</v>
      </c>
      <c r="B20160" s="197" t="str">
        <f aca="false">C20160&amp;D20160&amp;E20160&amp;F20160&amp;G20160&amp;H20160</f>
        <v>CAMINHAO TANQUE,CAPACIDADE DE 30.000L,INCLUSIVE MOTORISTA</v>
      </c>
      <c r="C20160" s="197" t="s">
        <v>39520</v>
      </c>
      <c r="I20160" s="197" t="s">
        <v>3970</v>
      </c>
      <c r="J20160" s="197" t="n">
        <v>242.22</v>
      </c>
    </row>
    <row r="20161" customFormat="false" ht="12.75" hidden="true" customHeight="false" outlineLevel="0" collapsed="false">
      <c r="A20161" s="197" t="s">
        <v>39521</v>
      </c>
      <c r="B20161" s="197" t="str">
        <f aca="false">C20161&amp;D20161&amp;E20161&amp;F20161&amp;G20161&amp;H20161</f>
        <v>CAMINHAO TANQUE,CAPACIDADE DE 30.000L,INCLUSIVE MOTORISTA</v>
      </c>
      <c r="C20161" s="197" t="s">
        <v>39520</v>
      </c>
      <c r="I20161" s="197" t="s">
        <v>3970</v>
      </c>
      <c r="J20161" s="197" t="n">
        <v>72.09</v>
      </c>
    </row>
    <row r="20162" customFormat="false" ht="12.75" hidden="true" customHeight="false" outlineLevel="0" collapsed="false">
      <c r="A20162" s="197" t="s">
        <v>39522</v>
      </c>
      <c r="B20162" s="197" t="str">
        <f aca="false">C20162&amp;D20162&amp;E20162&amp;F20162&amp;G20162&amp;H20162</f>
        <v>CAMINHAO TANQUE,CAPACIDADE DE 30.000L,INCLUSIVE MOTORISTA</v>
      </c>
      <c r="C20162" s="197" t="s">
        <v>39520</v>
      </c>
      <c r="I20162" s="197" t="s">
        <v>3970</v>
      </c>
      <c r="J20162" s="197" t="n">
        <v>62.72</v>
      </c>
    </row>
    <row r="20163" customFormat="false" ht="12.75" hidden="true" customHeight="false" outlineLevel="0" collapsed="false">
      <c r="A20163" s="197" t="s">
        <v>39523</v>
      </c>
      <c r="B20163" s="197" t="str">
        <f aca="false">C20163&amp;D20163&amp;E20163&amp;F20163&amp;G20163&amp;H20163</f>
        <v>CAMINHAO TANQUE,CAPACIDADE DE 30.000L,INCLUSIVE MOTORISTA</v>
      </c>
      <c r="C20163" s="197" t="s">
        <v>39520</v>
      </c>
      <c r="I20163" s="197" t="s">
        <v>3970</v>
      </c>
      <c r="J20163" s="197" t="n">
        <v>239.44</v>
      </c>
    </row>
    <row r="20164" customFormat="false" ht="12.75" hidden="true" customHeight="false" outlineLevel="0" collapsed="false">
      <c r="A20164" s="197" t="s">
        <v>39524</v>
      </c>
      <c r="B20164" s="197" t="str">
        <f aca="false">C20164&amp;D20164&amp;E20164&amp;F20164&amp;G20164&amp;H20164</f>
        <v>CAMINHAO TANQUE,CAPACIDADE DE 30.000L,INCLUSIVE MOTORISTA</v>
      </c>
      <c r="C20164" s="197" t="s">
        <v>39520</v>
      </c>
      <c r="I20164" s="197" t="s">
        <v>3970</v>
      </c>
      <c r="J20164" s="197" t="n">
        <v>69.31</v>
      </c>
    </row>
    <row r="20165" customFormat="false" ht="12.75" hidden="true" customHeight="false" outlineLevel="0" collapsed="false">
      <c r="A20165" s="197" t="s">
        <v>39525</v>
      </c>
      <c r="B20165" s="197" t="str">
        <f aca="false">C20165&amp;D20165&amp;E20165&amp;F20165&amp;G20165&amp;H20165</f>
        <v>CAMINHAO TANQUE,CAPACIDADE DE 30.000L,INCLUSIVE MOTORISTA</v>
      </c>
      <c r="C20165" s="197" t="s">
        <v>39520</v>
      </c>
      <c r="I20165" s="197" t="s">
        <v>3970</v>
      </c>
      <c r="J20165" s="197" t="n">
        <v>59.94</v>
      </c>
    </row>
    <row r="20166" customFormat="false" ht="12.75" hidden="true" customHeight="false" outlineLevel="0" collapsed="false">
      <c r="A20166" s="197" t="s">
        <v>39526</v>
      </c>
      <c r="B20166" s="197" t="str">
        <f aca="false">C20166&amp;D20166&amp;E20166&amp;F20166&amp;G20166&amp;H20166</f>
        <v>CAMINHAO BETONEIRA,CAPACIDADE DE 5,00M3,INCLUSIVE MOTORISTA</v>
      </c>
      <c r="C20166" s="197" t="s">
        <v>39527</v>
      </c>
      <c r="I20166" s="197" t="s">
        <v>3970</v>
      </c>
      <c r="J20166" s="197" t="n">
        <v>183.37</v>
      </c>
    </row>
    <row r="20167" customFormat="false" ht="12.75" hidden="true" customHeight="false" outlineLevel="0" collapsed="false">
      <c r="A20167" s="197" t="s">
        <v>39528</v>
      </c>
      <c r="B20167" s="197" t="str">
        <f aca="false">C20167&amp;D20167&amp;E20167&amp;F20167&amp;G20167&amp;H20167</f>
        <v>CAMINHAO BETONEIRA,CAPACIDADE DE 5,00M3,INCLUSIVE MOTORISTA</v>
      </c>
      <c r="C20167" s="197" t="s">
        <v>39527</v>
      </c>
      <c r="I20167" s="197" t="s">
        <v>3970</v>
      </c>
      <c r="J20167" s="197" t="n">
        <v>77.33</v>
      </c>
    </row>
    <row r="20168" customFormat="false" ht="12.75" hidden="true" customHeight="false" outlineLevel="0" collapsed="false">
      <c r="A20168" s="197" t="s">
        <v>39529</v>
      </c>
      <c r="B20168" s="197" t="str">
        <f aca="false">C20168&amp;D20168&amp;E20168&amp;F20168&amp;G20168&amp;H20168</f>
        <v>CAMINHAO BETONEIRA,CAPACIDADE DE 5,00M3,INCLUSIVE MOTORISTA</v>
      </c>
      <c r="C20168" s="197" t="s">
        <v>39527</v>
      </c>
      <c r="I20168" s="197" t="s">
        <v>3970</v>
      </c>
      <c r="J20168" s="197" t="n">
        <v>63.11</v>
      </c>
    </row>
    <row r="20169" customFormat="false" ht="12.75" hidden="true" customHeight="false" outlineLevel="0" collapsed="false">
      <c r="A20169" s="197" t="s">
        <v>39530</v>
      </c>
      <c r="B20169" s="197" t="str">
        <f aca="false">C20169&amp;D20169&amp;E20169&amp;F20169&amp;G20169&amp;H20169</f>
        <v>CAMINHAO BETONEIRA,CAPACIDADE DE 5,00M3,INCLUSIVE MOTORISTA</v>
      </c>
      <c r="C20169" s="197" t="s">
        <v>39527</v>
      </c>
      <c r="I20169" s="197" t="s">
        <v>3970</v>
      </c>
      <c r="J20169" s="197" t="n">
        <v>180.59</v>
      </c>
    </row>
    <row r="20170" customFormat="false" ht="12.75" hidden="true" customHeight="false" outlineLevel="0" collapsed="false">
      <c r="A20170" s="197" t="s">
        <v>39531</v>
      </c>
      <c r="B20170" s="197" t="str">
        <f aca="false">C20170&amp;D20170&amp;E20170&amp;F20170&amp;G20170&amp;H20170</f>
        <v>CAMINHAO BETONEIRA,CAPACIDADE DE 5,00M3,INCLUSIVE MOTORISTA</v>
      </c>
      <c r="C20170" s="197" t="s">
        <v>39527</v>
      </c>
      <c r="I20170" s="197" t="s">
        <v>3970</v>
      </c>
      <c r="J20170" s="197" t="n">
        <v>74.55</v>
      </c>
    </row>
    <row r="20171" customFormat="false" ht="12.75" hidden="true" customHeight="false" outlineLevel="0" collapsed="false">
      <c r="A20171" s="197" t="s">
        <v>39532</v>
      </c>
      <c r="B20171" s="197" t="str">
        <f aca="false">C20171&amp;D20171&amp;E20171&amp;F20171&amp;G20171&amp;H20171</f>
        <v>CAMINHAO BETONEIRA,CAPACIDADE DE 5,00M3,INCLUSIVE MOTORISTA</v>
      </c>
      <c r="C20171" s="197" t="s">
        <v>39527</v>
      </c>
      <c r="I20171" s="197" t="s">
        <v>3970</v>
      </c>
      <c r="J20171" s="197" t="n">
        <v>60.33</v>
      </c>
    </row>
    <row r="20172" customFormat="false" ht="12.75" hidden="true" customHeight="false" outlineLevel="0" collapsed="false">
      <c r="A20172" s="197" t="s">
        <v>39533</v>
      </c>
      <c r="B20172" s="197" t="str">
        <f aca="false">C20172&amp;D20172&amp;E20172&amp;F20172&amp;G20172&amp;H20172</f>
        <v>CAMINHAO BETONEIRA,CAPACIDADE DE 7,00M3,INCLUSIVE MOTORISTA</v>
      </c>
      <c r="C20172" s="197" t="s">
        <v>39534</v>
      </c>
      <c r="I20172" s="197" t="s">
        <v>3970</v>
      </c>
      <c r="J20172" s="197" t="n">
        <v>191.28</v>
      </c>
    </row>
    <row r="20173" customFormat="false" ht="12.75" hidden="true" customHeight="false" outlineLevel="0" collapsed="false">
      <c r="A20173" s="197" t="s">
        <v>39535</v>
      </c>
      <c r="B20173" s="197" t="str">
        <f aca="false">C20173&amp;D20173&amp;E20173&amp;F20173&amp;G20173&amp;H20173</f>
        <v>CAMINHAO BETONEIRA,CAPACIDADE DE 7,00M3,INCLUSIVE MOTORISTA</v>
      </c>
      <c r="C20173" s="197" t="s">
        <v>39534</v>
      </c>
      <c r="I20173" s="197" t="s">
        <v>3970</v>
      </c>
      <c r="J20173" s="197" t="n">
        <v>78.81</v>
      </c>
    </row>
    <row r="20174" customFormat="false" ht="12.75" hidden="true" customHeight="false" outlineLevel="0" collapsed="false">
      <c r="A20174" s="197" t="s">
        <v>39536</v>
      </c>
      <c r="B20174" s="197" t="str">
        <f aca="false">C20174&amp;D20174&amp;E20174&amp;F20174&amp;G20174&amp;H20174</f>
        <v>CAMINHAO BETONEIRA,CAPACIDADE DE 7,00M3,INCLUSIVE MOTORISTA</v>
      </c>
      <c r="C20174" s="197" t="s">
        <v>39534</v>
      </c>
      <c r="I20174" s="197" t="s">
        <v>3970</v>
      </c>
      <c r="J20174" s="197" t="n">
        <v>63.44</v>
      </c>
    </row>
    <row r="20175" customFormat="false" ht="12.75" hidden="true" customHeight="false" outlineLevel="0" collapsed="false">
      <c r="A20175" s="197" t="s">
        <v>39537</v>
      </c>
      <c r="B20175" s="197" t="str">
        <f aca="false">C20175&amp;D20175&amp;E20175&amp;F20175&amp;G20175&amp;H20175</f>
        <v>CAMINHAO BETONEIRA,CAPACIDADE DE 7,00M3,INCLUSIVE MOTORISTA</v>
      </c>
      <c r="C20175" s="197" t="s">
        <v>39534</v>
      </c>
      <c r="I20175" s="197" t="s">
        <v>3970</v>
      </c>
      <c r="J20175" s="197" t="n">
        <v>188.5</v>
      </c>
    </row>
    <row r="20176" customFormat="false" ht="12.75" hidden="true" customHeight="false" outlineLevel="0" collapsed="false">
      <c r="A20176" s="197" t="s">
        <v>39538</v>
      </c>
      <c r="B20176" s="197" t="str">
        <f aca="false">C20176&amp;D20176&amp;E20176&amp;F20176&amp;G20176&amp;H20176</f>
        <v>CAMINHAO BETONEIRA,CAPACIDADE DE 7,00M3,INCLUSIVE MOTORISTA</v>
      </c>
      <c r="C20176" s="197" t="s">
        <v>39534</v>
      </c>
      <c r="I20176" s="197" t="s">
        <v>3970</v>
      </c>
      <c r="J20176" s="197" t="n">
        <v>76.03</v>
      </c>
    </row>
    <row r="20177" customFormat="false" ht="12.75" hidden="true" customHeight="false" outlineLevel="0" collapsed="false">
      <c r="A20177" s="197" t="s">
        <v>39539</v>
      </c>
      <c r="B20177" s="197" t="str">
        <f aca="false">C20177&amp;D20177&amp;E20177&amp;F20177&amp;G20177&amp;H20177</f>
        <v>CAMINHAO BETONEIRA,CAPACIDADE DE 7,00M3,INCLUSIVE MOTORISTA</v>
      </c>
      <c r="C20177" s="197" t="s">
        <v>39534</v>
      </c>
      <c r="I20177" s="197" t="s">
        <v>3970</v>
      </c>
      <c r="J20177" s="197" t="n">
        <v>60.66</v>
      </c>
    </row>
    <row r="20178" customFormat="false" ht="12.75" hidden="true" customHeight="false" outlineLevel="0" collapsed="false">
      <c r="A20178" s="197" t="s">
        <v>39540</v>
      </c>
      <c r="B20178" s="197" t="str">
        <f aca="false">C20178&amp;D20178&amp;E20178&amp;F20178&amp;G20178&amp;H20178</f>
        <v>CARRETA PARA TRANSPORTE PESADO,CAPACIDADE PARA CARGA UTIL DE 60/80T,INCLUSIVE MOTORISTA</v>
      </c>
      <c r="C20178" s="197" t="s">
        <v>39541</v>
      </c>
      <c r="D20178" s="197" t="s">
        <v>39542</v>
      </c>
      <c r="I20178" s="197" t="s">
        <v>3970</v>
      </c>
      <c r="J20178" s="197" t="n">
        <v>293.8</v>
      </c>
    </row>
    <row r="20179" customFormat="false" ht="12.75" hidden="true" customHeight="false" outlineLevel="0" collapsed="false">
      <c r="A20179" s="197" t="s">
        <v>39543</v>
      </c>
      <c r="B20179" s="197" t="str">
        <f aca="false">C20179&amp;D20179&amp;E20179&amp;F20179&amp;G20179&amp;H20179</f>
        <v>CARRETA PARA TRANSPORTE PESADO,CAPACIDADE PARA CARGA UTIL DE 60/80T,INCLUSIVE MOTORISTA</v>
      </c>
      <c r="C20179" s="197" t="s">
        <v>39541</v>
      </c>
      <c r="D20179" s="197" t="s">
        <v>39542</v>
      </c>
      <c r="I20179" s="197" t="s">
        <v>3970</v>
      </c>
      <c r="J20179" s="197" t="n">
        <v>112.63</v>
      </c>
    </row>
    <row r="20180" customFormat="false" ht="12.75" hidden="true" customHeight="false" outlineLevel="0" collapsed="false">
      <c r="A20180" s="197" t="s">
        <v>39544</v>
      </c>
      <c r="B20180" s="197" t="str">
        <f aca="false">C20180&amp;D20180&amp;E20180&amp;F20180&amp;G20180&amp;H20180</f>
        <v>CARRETA PARA TRANSPORTE PESADO,CAPACIDADE PARA CARGA UTIL DE 60/80T,INCLUSIVE MOTORISTA</v>
      </c>
      <c r="C20180" s="197" t="s">
        <v>39541</v>
      </c>
      <c r="D20180" s="197" t="s">
        <v>39542</v>
      </c>
      <c r="I20180" s="197" t="s">
        <v>3970</v>
      </c>
      <c r="J20180" s="197" t="n">
        <v>88.69</v>
      </c>
    </row>
    <row r="20181" customFormat="false" ht="12.75" hidden="true" customHeight="false" outlineLevel="0" collapsed="false">
      <c r="A20181" s="197" t="s">
        <v>39545</v>
      </c>
      <c r="B20181" s="197" t="str">
        <f aca="false">C20181&amp;D20181&amp;E20181&amp;F20181&amp;G20181&amp;H20181</f>
        <v>CARRETA PARA TRANSPORTE PESADO,CAPACIDADE PARA CARGA UTIL DE 60/80T,INCLUSIVE MOTORISTA</v>
      </c>
      <c r="C20181" s="197" t="s">
        <v>39541</v>
      </c>
      <c r="D20181" s="197" t="s">
        <v>39542</v>
      </c>
      <c r="I20181" s="197" t="s">
        <v>3970</v>
      </c>
      <c r="J20181" s="197" t="n">
        <v>291.02</v>
      </c>
    </row>
    <row r="20182" customFormat="false" ht="12.75" hidden="true" customHeight="false" outlineLevel="0" collapsed="false">
      <c r="A20182" s="197" t="s">
        <v>39546</v>
      </c>
      <c r="B20182" s="197" t="str">
        <f aca="false">C20182&amp;D20182&amp;E20182&amp;F20182&amp;G20182&amp;H20182</f>
        <v>CARRETA PARA TRANSPORTE PESADO,CAPACIDADE PARA CARGA UTIL DE 60/80T,INCLUSIVE MOTORISTA</v>
      </c>
      <c r="C20182" s="197" t="s">
        <v>39541</v>
      </c>
      <c r="D20182" s="197" t="s">
        <v>39542</v>
      </c>
      <c r="I20182" s="197" t="s">
        <v>3970</v>
      </c>
      <c r="J20182" s="197" t="n">
        <v>109.85</v>
      </c>
    </row>
    <row r="20183" customFormat="false" ht="12.75" hidden="true" customHeight="false" outlineLevel="0" collapsed="false">
      <c r="A20183" s="197" t="s">
        <v>39547</v>
      </c>
      <c r="B20183" s="197" t="str">
        <f aca="false">C20183&amp;D20183&amp;E20183&amp;F20183&amp;G20183&amp;H20183</f>
        <v>CARRETA PARA TRANSPORTE PESADO,CAPACIDADE PARA CARGA UTIL DE 60/80T,INCLUSIVE MOTORISTA</v>
      </c>
      <c r="C20183" s="197" t="s">
        <v>39541</v>
      </c>
      <c r="D20183" s="197" t="s">
        <v>39542</v>
      </c>
      <c r="I20183" s="197" t="s">
        <v>3970</v>
      </c>
      <c r="J20183" s="197" t="n">
        <v>85.91</v>
      </c>
    </row>
    <row r="20184" customFormat="false" ht="12.75" hidden="true" customHeight="false" outlineLevel="0" collapsed="false">
      <c r="A20184" s="197" t="s">
        <v>39548</v>
      </c>
      <c r="B20184" s="197" t="str">
        <f aca="false">C20184&amp;D20184&amp;E20184&amp;F20184&amp;G20184&amp;H20184</f>
        <v>CARRETA PARA TRANSPORTE PESADO,CAPACIDADE PARA CARGA UTIL DE 30T,INCLUSIVE MOTORISTA</v>
      </c>
      <c r="C20184" s="197" t="s">
        <v>39541</v>
      </c>
      <c r="D20184" s="197" t="s">
        <v>39549</v>
      </c>
      <c r="I20184" s="197" t="s">
        <v>3970</v>
      </c>
      <c r="J20184" s="197" t="n">
        <v>225.27</v>
      </c>
    </row>
    <row r="20185" customFormat="false" ht="12.75" hidden="true" customHeight="false" outlineLevel="0" collapsed="false">
      <c r="A20185" s="197" t="s">
        <v>39550</v>
      </c>
      <c r="B20185" s="197" t="str">
        <f aca="false">C20185&amp;D20185&amp;E20185&amp;F20185&amp;G20185&amp;H20185</f>
        <v>CARRETA PARA TRANSPORTE PESADO,CAPACIDADE PARA CARGA UTIL DE 30T,INCLUSIVE MOTORISTA</v>
      </c>
      <c r="C20185" s="197" t="s">
        <v>39541</v>
      </c>
      <c r="D20185" s="197" t="s">
        <v>39549</v>
      </c>
      <c r="I20185" s="197" t="s">
        <v>3970</v>
      </c>
      <c r="J20185" s="197" t="n">
        <v>87.03</v>
      </c>
    </row>
    <row r="20186" customFormat="false" ht="12.75" hidden="true" customHeight="false" outlineLevel="0" collapsed="false">
      <c r="A20186" s="197" t="s">
        <v>39551</v>
      </c>
      <c r="B20186" s="197" t="str">
        <f aca="false">C20186&amp;D20186&amp;E20186&amp;F20186&amp;G20186&amp;H20186</f>
        <v>CARRETA PARA TRANSPORTE PESADO,CAPACIDADE PARA CARGA UTIL DE 30T,INCLUSIVE MOTORISTA</v>
      </c>
      <c r="C20186" s="197" t="s">
        <v>39541</v>
      </c>
      <c r="D20186" s="197" t="s">
        <v>39549</v>
      </c>
      <c r="I20186" s="197" t="s">
        <v>3970</v>
      </c>
      <c r="J20186" s="197" t="n">
        <v>68.09</v>
      </c>
    </row>
    <row r="20187" customFormat="false" ht="12.75" hidden="true" customHeight="false" outlineLevel="0" collapsed="false">
      <c r="A20187" s="197" t="s">
        <v>39552</v>
      </c>
      <c r="B20187" s="197" t="str">
        <f aca="false">C20187&amp;D20187&amp;E20187&amp;F20187&amp;G20187&amp;H20187</f>
        <v>CARRETA PARA TRANSPORTE PESADO,CAPACIDADE PARA CARGA UTIL DE 30T,INCLUSIVE MOTORISTA</v>
      </c>
      <c r="C20187" s="197" t="s">
        <v>39541</v>
      </c>
      <c r="D20187" s="197" t="s">
        <v>39549</v>
      </c>
      <c r="I20187" s="197" t="s">
        <v>3970</v>
      </c>
      <c r="J20187" s="197" t="n">
        <v>222.49</v>
      </c>
    </row>
    <row r="20188" customFormat="false" ht="12.75" hidden="true" customHeight="false" outlineLevel="0" collapsed="false">
      <c r="A20188" s="197" t="s">
        <v>39553</v>
      </c>
      <c r="B20188" s="197" t="str">
        <f aca="false">C20188&amp;D20188&amp;E20188&amp;F20188&amp;G20188&amp;H20188</f>
        <v>CARRETA PARA TRANSPORTE PESADO,CAPACIDADE PARA CARGA UTIL DE 30T,INCLUSIVE MOTORISTA</v>
      </c>
      <c r="C20188" s="197" t="s">
        <v>39541</v>
      </c>
      <c r="D20188" s="197" t="s">
        <v>39549</v>
      </c>
      <c r="I20188" s="197" t="s">
        <v>3970</v>
      </c>
      <c r="J20188" s="197" t="n">
        <v>84.25</v>
      </c>
    </row>
    <row r="20189" customFormat="false" ht="12.75" hidden="true" customHeight="false" outlineLevel="0" collapsed="false">
      <c r="A20189" s="197" t="s">
        <v>39554</v>
      </c>
      <c r="B20189" s="197" t="str">
        <f aca="false">C20189&amp;D20189&amp;E20189&amp;F20189&amp;G20189&amp;H20189</f>
        <v>CARRETA PARA TRANSPORTE PESADO,CAPACIDADE PARA CARGA UTIL DE 30T,INCLUSIVE MOTORISTA</v>
      </c>
      <c r="C20189" s="197" t="s">
        <v>39541</v>
      </c>
      <c r="D20189" s="197" t="s">
        <v>39549</v>
      </c>
      <c r="I20189" s="197" t="s">
        <v>3970</v>
      </c>
      <c r="J20189" s="197" t="n">
        <v>65.31</v>
      </c>
    </row>
    <row r="20190" customFormat="false" ht="12.75" hidden="true" customHeight="false" outlineLevel="0" collapsed="false">
      <c r="A20190" s="197" t="s">
        <v>39555</v>
      </c>
      <c r="B20190" s="197" t="str">
        <f aca="false">C20190&amp;D20190&amp;E20190&amp;F20190&amp;G20190&amp;H20190</f>
        <v>MICRO-ONIBUS COM CAPACIDADE MINIMA DE 15 LUGARES,MOTOR DIESEL,INCLUSIVE MOTORISTA</v>
      </c>
      <c r="C20190" s="197" t="s">
        <v>39556</v>
      </c>
      <c r="D20190" s="197" t="s">
        <v>39557</v>
      </c>
      <c r="I20190" s="197" t="s">
        <v>3970</v>
      </c>
      <c r="J20190" s="197" t="n">
        <v>76.53</v>
      </c>
    </row>
    <row r="20191" customFormat="false" ht="12.75" hidden="true" customHeight="false" outlineLevel="0" collapsed="false">
      <c r="A20191" s="197" t="s">
        <v>39558</v>
      </c>
      <c r="B20191" s="197" t="str">
        <f aca="false">C20191&amp;D20191&amp;E20191&amp;F20191&amp;G20191&amp;H20191</f>
        <v>MICRO-ONIBUS COM CAPACIDADE MINIMA DE 15 LUGARES,MOTOR DIESEL,INCLUSIVE MOTORISTA</v>
      </c>
      <c r="C20191" s="197" t="s">
        <v>39556</v>
      </c>
      <c r="D20191" s="197" t="s">
        <v>39557</v>
      </c>
      <c r="I20191" s="197" t="s">
        <v>3970</v>
      </c>
      <c r="J20191" s="197" t="n">
        <v>41.28</v>
      </c>
    </row>
    <row r="20192" customFormat="false" ht="12.75" hidden="true" customHeight="false" outlineLevel="0" collapsed="false">
      <c r="A20192" s="197" t="s">
        <v>39559</v>
      </c>
      <c r="B20192" s="197" t="str">
        <f aca="false">C20192&amp;D20192&amp;E20192&amp;F20192&amp;G20192&amp;H20192</f>
        <v>MICRO-ONIBUS COM CAPACIDADE MINIMA DE 15 LUGARES,MOTOR DIESEL,INCLUSIVE MOTORISTA</v>
      </c>
      <c r="C20192" s="197" t="s">
        <v>39556</v>
      </c>
      <c r="D20192" s="197" t="s">
        <v>39557</v>
      </c>
      <c r="I20192" s="197" t="s">
        <v>3970</v>
      </c>
      <c r="J20192" s="197" t="n">
        <v>36.83</v>
      </c>
    </row>
    <row r="20193" customFormat="false" ht="12.75" hidden="true" customHeight="false" outlineLevel="0" collapsed="false">
      <c r="A20193" s="197" t="s">
        <v>39560</v>
      </c>
      <c r="B20193" s="197" t="str">
        <f aca="false">C20193&amp;D20193&amp;E20193&amp;F20193&amp;G20193&amp;H20193</f>
        <v>MICRO-ONIBUS COM CAPACIDADE MINIMA DE 15 LUGARES,MOTOR DIESEL,INCLUSIVE MOTORISTA</v>
      </c>
      <c r="C20193" s="197" t="s">
        <v>39556</v>
      </c>
      <c r="D20193" s="197" t="s">
        <v>39557</v>
      </c>
      <c r="I20193" s="197" t="s">
        <v>3970</v>
      </c>
      <c r="J20193" s="197" t="n">
        <v>73.75</v>
      </c>
    </row>
    <row r="20194" customFormat="false" ht="12.75" hidden="true" customHeight="false" outlineLevel="0" collapsed="false">
      <c r="A20194" s="197" t="s">
        <v>39561</v>
      </c>
      <c r="B20194" s="197" t="str">
        <f aca="false">C20194&amp;D20194&amp;E20194&amp;F20194&amp;G20194&amp;H20194</f>
        <v>MICRO-ONIBUS COM CAPACIDADE MINIMA DE 15 LUGARES,MOTOR DIESEL,INCLUSIVE MOTORISTA</v>
      </c>
      <c r="C20194" s="197" t="s">
        <v>39556</v>
      </c>
      <c r="D20194" s="197" t="s">
        <v>39557</v>
      </c>
      <c r="I20194" s="197" t="s">
        <v>3970</v>
      </c>
      <c r="J20194" s="197" t="n">
        <v>38.5</v>
      </c>
    </row>
    <row r="20195" customFormat="false" ht="12.75" hidden="true" customHeight="false" outlineLevel="0" collapsed="false">
      <c r="A20195" s="197" t="s">
        <v>39562</v>
      </c>
      <c r="B20195" s="197" t="str">
        <f aca="false">C20195&amp;D20195&amp;E20195&amp;F20195&amp;G20195&amp;H20195</f>
        <v>MICRO-ONIBUS COM CAPACIDADE MINIMA DE 15 LUGARES,MOTOR DIESEL,INCLUSIVE MOTORISTA</v>
      </c>
      <c r="C20195" s="197" t="s">
        <v>39556</v>
      </c>
      <c r="D20195" s="197" t="s">
        <v>39557</v>
      </c>
      <c r="I20195" s="197" t="s">
        <v>3970</v>
      </c>
      <c r="J20195" s="197" t="n">
        <v>34.05</v>
      </c>
    </row>
    <row r="20196" customFormat="false" ht="12.75" hidden="true" customHeight="false" outlineLevel="0" collapsed="false">
      <c r="A20196" s="197" t="s">
        <v>39563</v>
      </c>
      <c r="B20196" s="197" t="str">
        <f aca="false">C20196&amp;D20196&amp;E20196&amp;F20196&amp;G20196&amp;H20196</f>
        <v>VEICULO DE PASSEIO,5 PASSAGEIROS,4 PORTAS,MOTOR BICOMBUSTIVEL (GASOLINA E ALCOOL)DE 1,6 LITROS,COM AR CONDICIONADO,DIRECAO HIDRAULICA E VIDROS DIANTEIROS ELETRICOS,EXCLUSIVE MOTORISTA</v>
      </c>
      <c r="C20196" s="197" t="s">
        <v>39564</v>
      </c>
      <c r="D20196" s="197" t="s">
        <v>39565</v>
      </c>
      <c r="E20196" s="197" t="s">
        <v>39566</v>
      </c>
      <c r="F20196" s="197" t="s">
        <v>39567</v>
      </c>
      <c r="I20196" s="197" t="s">
        <v>3970</v>
      </c>
      <c r="J20196" s="197" t="n">
        <v>46.93</v>
      </c>
    </row>
    <row r="20197" customFormat="false" ht="12.75" hidden="true" customHeight="false" outlineLevel="0" collapsed="false">
      <c r="A20197" s="197" t="s">
        <v>39568</v>
      </c>
      <c r="B20197" s="197" t="str">
        <f aca="false">C20197&amp;D20197&amp;E20197&amp;F20197&amp;G20197&amp;H20197</f>
        <v>VEICULO DE PASSEIO,5 PASSAGEIROS,4 PORTAS,MOTOR BICOMBUSTIVEL (GASOLINA E ALCOOL)DE 1,6 LITROS,COM AR CONDICIONADO,DIRECAO HIDRAULICA E VIDRO DIANTEIROS ELETRICOS,EXCLUSIVE MOTORISTA</v>
      </c>
      <c r="C20197" s="197" t="s">
        <v>39564</v>
      </c>
      <c r="D20197" s="197" t="s">
        <v>39565</v>
      </c>
      <c r="E20197" s="197" t="s">
        <v>39569</v>
      </c>
      <c r="F20197" s="197" t="s">
        <v>39570</v>
      </c>
      <c r="I20197" s="197" t="s">
        <v>3970</v>
      </c>
      <c r="J20197" s="197" t="n">
        <v>10.65</v>
      </c>
    </row>
    <row r="20198" customFormat="false" ht="12.75" hidden="true" customHeight="false" outlineLevel="0" collapsed="false">
      <c r="A20198" s="197" t="s">
        <v>39571</v>
      </c>
      <c r="B20198" s="197" t="str">
        <f aca="false">C20198&amp;D20198&amp;E20198&amp;F20198&amp;G20198&amp;H20198</f>
        <v>VEICULO DE PASSEIO,5 PASSAGEIROS,4 PORTAS,MOTOR BICOMBUSTIVEL (GASOLINA E ALCOOL)DE 1,6 LITROS,COM AR CONDICIONADO,DIRECAO HIDRAULICA E VIDRO DIANTEIROS ELETRICOS,EXCLUSIVE MOTORISTA</v>
      </c>
      <c r="C20198" s="197" t="s">
        <v>39564</v>
      </c>
      <c r="D20198" s="197" t="s">
        <v>39565</v>
      </c>
      <c r="E20198" s="197" t="s">
        <v>39569</v>
      </c>
      <c r="F20198" s="197" t="s">
        <v>39570</v>
      </c>
      <c r="I20198" s="197" t="s">
        <v>3970</v>
      </c>
      <c r="J20198" s="197" t="n">
        <v>6.42</v>
      </c>
    </row>
    <row r="20199" customFormat="false" ht="12.75" hidden="true" customHeight="false" outlineLevel="0" collapsed="false">
      <c r="A20199" s="197" t="s">
        <v>39572</v>
      </c>
      <c r="B20199" s="197" t="str">
        <f aca="false">C20199&amp;D20199&amp;E20199&amp;F20199&amp;G20199&amp;H20199</f>
        <v>VEICULO DE PASSEIO,5 PASSAGEIROS,4 PORTAS,MOTOR BICOMBUSTIVEL (GASOLINA E ALCOOL)DE 1,6 LITROS,COM AR CONDICIONADO,DIRECAO HIDRAULICA E VIDROS DIANTEIROS ELETRICOS,EXCLUSIVE MOTORISTA</v>
      </c>
      <c r="C20199" s="197" t="s">
        <v>39564</v>
      </c>
      <c r="D20199" s="197" t="s">
        <v>39565</v>
      </c>
      <c r="E20199" s="197" t="s">
        <v>39566</v>
      </c>
      <c r="F20199" s="197" t="s">
        <v>39567</v>
      </c>
      <c r="I20199" s="197" t="s">
        <v>3970</v>
      </c>
      <c r="J20199" s="197" t="n">
        <v>46.93</v>
      </c>
    </row>
    <row r="20200" customFormat="false" ht="12.75" hidden="true" customHeight="false" outlineLevel="0" collapsed="false">
      <c r="A20200" s="197" t="s">
        <v>39573</v>
      </c>
      <c r="B20200" s="197" t="str">
        <f aca="false">C20200&amp;D20200&amp;E20200&amp;F20200&amp;G20200&amp;H20200</f>
        <v>VEICULO DE PASSEIO,5 PASSAGEIROS,4 PORTAS,MOTOR BICOMBUSTIVEL (GASOLINA E ALCOOL)DE 1,6 LITROS,COM AR CONDICIONADO,DIRECAO HIDRAULICA E VIDRO DIANTEIROS ELETRICOS,EXCLUSIVE MOTORISTA</v>
      </c>
      <c r="C20200" s="197" t="s">
        <v>39564</v>
      </c>
      <c r="D20200" s="197" t="s">
        <v>39565</v>
      </c>
      <c r="E20200" s="197" t="s">
        <v>39569</v>
      </c>
      <c r="F20200" s="197" t="s">
        <v>39570</v>
      </c>
      <c r="I20200" s="197" t="s">
        <v>3970</v>
      </c>
      <c r="J20200" s="197" t="n">
        <v>10.65</v>
      </c>
    </row>
    <row r="20201" customFormat="false" ht="12.75" hidden="true" customHeight="false" outlineLevel="0" collapsed="false">
      <c r="A20201" s="197" t="s">
        <v>39574</v>
      </c>
      <c r="B20201" s="197" t="str">
        <f aca="false">C20201&amp;D20201&amp;E20201&amp;F20201&amp;G20201&amp;H20201</f>
        <v>VEICULO DE PASSEIO,5 PASSAGEIROS,4 PORTAS,MOTOR BICOMBUSTIVEL (GASOLINA E ALCOOL)DE 1,6 LITROS,COM AR CONDICIONADO,DIRECAO HIDRAULICA E VIDRO DIANTEIROS ELETRICOS,EXCLUSIVE MOTORISTA</v>
      </c>
      <c r="C20201" s="197" t="s">
        <v>39564</v>
      </c>
      <c r="D20201" s="197" t="s">
        <v>39565</v>
      </c>
      <c r="E20201" s="197" t="s">
        <v>39569</v>
      </c>
      <c r="F20201" s="197" t="s">
        <v>39570</v>
      </c>
      <c r="I20201" s="197" t="s">
        <v>3970</v>
      </c>
      <c r="J20201" s="197" t="n">
        <v>6.42</v>
      </c>
    </row>
    <row r="20202" customFormat="false" ht="12.75" hidden="true" customHeight="false" outlineLevel="0" collapsed="false">
      <c r="A20202" s="197" t="s">
        <v>39575</v>
      </c>
      <c r="B20202" s="197" t="str">
        <f aca="false">C20202&amp;D20202&amp;E20202&amp;F20202&amp;G20202&amp;H20202</f>
        <v>VEICULO DE PASSEIO,5 PASSAGEIROS,4 PORTAS,MOTOR BICOMBUSTIVEL (GASOLINA E ALCOOL)DE 1,6 LITROS,COM AR CONDICIONADO,DIRECAO HIDRAULICA E VIDROS DIANTEIROS ELETRICOS,INCLUSIVE MOTORISTA</v>
      </c>
      <c r="C20202" s="197" t="s">
        <v>39564</v>
      </c>
      <c r="D20202" s="197" t="s">
        <v>39565</v>
      </c>
      <c r="E20202" s="197" t="s">
        <v>39576</v>
      </c>
      <c r="F20202" s="197" t="s">
        <v>39567</v>
      </c>
      <c r="I20202" s="197" t="s">
        <v>3970</v>
      </c>
      <c r="J20202" s="197" t="n">
        <v>67.76</v>
      </c>
    </row>
    <row r="20203" customFormat="false" ht="12.75" hidden="true" customHeight="false" outlineLevel="0" collapsed="false">
      <c r="A20203" s="197" t="s">
        <v>39577</v>
      </c>
      <c r="B20203" s="197" t="str">
        <f aca="false">C20203&amp;D20203&amp;E20203&amp;F20203&amp;G20203&amp;H20203</f>
        <v>VEICULO DE PASSEIO,5 PASSAGEIROS,4 PORTAS,MOTOR BICOMBUSTIVEL (GASOLINA E ALCOOL)DE 1,6 LITROS,COM AR CONDICIONADO,DIRECAO HIDRAULICA E VIDROS DIANTEIROS ELETRICOS,INCLUSIVE MOTORISTA</v>
      </c>
      <c r="C20203" s="197" t="s">
        <v>39564</v>
      </c>
      <c r="D20203" s="197" t="s">
        <v>39565</v>
      </c>
      <c r="E20203" s="197" t="s">
        <v>39576</v>
      </c>
      <c r="F20203" s="197" t="s">
        <v>39567</v>
      </c>
      <c r="I20203" s="197" t="s">
        <v>3970</v>
      </c>
      <c r="J20203" s="197" t="n">
        <v>31.48</v>
      </c>
    </row>
    <row r="20204" customFormat="false" ht="12.75" hidden="true" customHeight="false" outlineLevel="0" collapsed="false">
      <c r="A20204" s="197" t="s">
        <v>39578</v>
      </c>
      <c r="B20204" s="197" t="str">
        <f aca="false">C20204&amp;D20204&amp;E20204&amp;F20204&amp;G20204&amp;H20204</f>
        <v>VEICULO DE PASSEIO,5 PASSAGEIROS,4 PORTAS,MOTOR BICOMBUSTIVEL (GASOLINA E ALCOOL)DE 1,6 LITROS,COM AR CONDICIONADO,DIRECAO HIDRAULICA E VIDROS DIANTEIROS ELETRICOS,INCLUSIVE MOTORISTA</v>
      </c>
      <c r="C20204" s="197" t="s">
        <v>39564</v>
      </c>
      <c r="D20204" s="197" t="s">
        <v>39565</v>
      </c>
      <c r="E20204" s="197" t="s">
        <v>39576</v>
      </c>
      <c r="F20204" s="197" t="s">
        <v>39567</v>
      </c>
      <c r="I20204" s="197" t="s">
        <v>3970</v>
      </c>
      <c r="J20204" s="197" t="n">
        <v>27.25</v>
      </c>
    </row>
    <row r="20205" customFormat="false" ht="12.75" hidden="true" customHeight="false" outlineLevel="0" collapsed="false">
      <c r="A20205" s="197" t="s">
        <v>39579</v>
      </c>
      <c r="B20205" s="197" t="str">
        <f aca="false">C20205&amp;D20205&amp;E20205&amp;F20205&amp;G20205&amp;H20205</f>
        <v>VEICULO DE PASSEIO,5 PASSAGEIROS,4 PORTAS,MOTOR BICOMBUSTIVEL (GASOLINA E ALCOOL)DE 1,6 LITROS,COM AR CONDICIONADO,DIRECAO HIDRAULICA E VIDROS DIANTEIROS ELETRICOS,INCLUSIVE MOTORISTA</v>
      </c>
      <c r="C20205" s="197" t="s">
        <v>39564</v>
      </c>
      <c r="D20205" s="197" t="s">
        <v>39565</v>
      </c>
      <c r="E20205" s="197" t="s">
        <v>39576</v>
      </c>
      <c r="F20205" s="197" t="s">
        <v>39567</v>
      </c>
      <c r="I20205" s="197" t="s">
        <v>3970</v>
      </c>
      <c r="J20205" s="197" t="n">
        <v>64.98</v>
      </c>
    </row>
    <row r="20206" customFormat="false" ht="12.75" hidden="true" customHeight="false" outlineLevel="0" collapsed="false">
      <c r="A20206" s="197" t="s">
        <v>39580</v>
      </c>
      <c r="B20206" s="197" t="str">
        <f aca="false">C20206&amp;D20206&amp;E20206&amp;F20206&amp;G20206&amp;H20206</f>
        <v>VEICULO DE PASSEIO,5 PASSAGEIROS,4 PORTAS,MOTOR BICOMBUSTIVEL (GASOLINA E ALCOOL)DE 1,6 LITROS,COM AR CONDICIONADO,DIRECAO HIDRAULICA E VIDROS DIANTEIROS ELETRICOS,INCLUSIVE MOTORISTA</v>
      </c>
      <c r="C20206" s="197" t="s">
        <v>39564</v>
      </c>
      <c r="D20206" s="197" t="s">
        <v>39565</v>
      </c>
      <c r="E20206" s="197" t="s">
        <v>39576</v>
      </c>
      <c r="F20206" s="197" t="s">
        <v>39567</v>
      </c>
      <c r="I20206" s="197" t="s">
        <v>3970</v>
      </c>
      <c r="J20206" s="197" t="n">
        <v>28.7</v>
      </c>
    </row>
    <row r="20207" customFormat="false" ht="12.75" hidden="true" customHeight="false" outlineLevel="0" collapsed="false">
      <c r="A20207" s="197" t="s">
        <v>39581</v>
      </c>
      <c r="B20207" s="197" t="str">
        <f aca="false">C20207&amp;D20207&amp;E20207&amp;F20207&amp;G20207&amp;H20207</f>
        <v>VEICULO DE PASSEIO,5 PASSAGEIROS,4 PORTAS,MOTOR BICOMBUSTIVEL (GASOLINA E ALCOOL)DE 1,6 LITROS,COM AR CONDICIONADO,DIRECAO HIDRAULICA E VIDROS DIANTEIROS ELETRICOS,INCLUSIVE MOTORISTA</v>
      </c>
      <c r="C20207" s="197" t="s">
        <v>39564</v>
      </c>
      <c r="D20207" s="197" t="s">
        <v>39565</v>
      </c>
      <c r="E20207" s="197" t="s">
        <v>39576</v>
      </c>
      <c r="F20207" s="197" t="s">
        <v>39567</v>
      </c>
      <c r="I20207" s="197" t="s">
        <v>3970</v>
      </c>
      <c r="J20207" s="197" t="n">
        <v>24.47</v>
      </c>
    </row>
    <row r="20208" customFormat="false" ht="12.75" hidden="true" customHeight="false" outlineLevel="0" collapsed="false">
      <c r="A20208" s="197" t="s">
        <v>39582</v>
      </c>
      <c r="B20208" s="197" t="str">
        <f aca="false">C20208&amp;D20208&amp;E20208&amp;F20208&amp;G20208&amp;H20208</f>
        <v>VEICULO DE PASSEIO,5 PASSAGEIROS,MOTOR BICOMBUSTIVEL (GASOLINA E ALCOOL) DE 1.0 LITRO,INCLUSIVE MOTORISTA</v>
      </c>
      <c r="C20208" s="197" t="s">
        <v>39583</v>
      </c>
      <c r="D20208" s="197" t="s">
        <v>39584</v>
      </c>
      <c r="I20208" s="197" t="s">
        <v>3970</v>
      </c>
      <c r="J20208" s="197" t="n">
        <v>56.49</v>
      </c>
    </row>
    <row r="20209" customFormat="false" ht="12.75" hidden="true" customHeight="false" outlineLevel="0" collapsed="false">
      <c r="A20209" s="197" t="s">
        <v>39585</v>
      </c>
      <c r="B20209" s="197" t="str">
        <f aca="false">C20209&amp;D20209&amp;E20209&amp;F20209&amp;G20209&amp;H20209</f>
        <v>VEICULO DE PASSEIO,5 PASSAGEIROS,MOTOR BICOMBUSTIVEL (GASOLINA E ALCOOL) DE 1.0 LITRO,INCLUSIVE MOTORISTA</v>
      </c>
      <c r="C20209" s="197" t="s">
        <v>39583</v>
      </c>
      <c r="D20209" s="197" t="s">
        <v>39584</v>
      </c>
      <c r="I20209" s="197" t="s">
        <v>3970</v>
      </c>
      <c r="J20209" s="197" t="n">
        <v>28.21</v>
      </c>
    </row>
    <row r="20210" customFormat="false" ht="12.75" hidden="true" customHeight="false" outlineLevel="0" collapsed="false">
      <c r="A20210" s="197" t="s">
        <v>39586</v>
      </c>
      <c r="B20210" s="197" t="str">
        <f aca="false">C20210&amp;D20210&amp;E20210&amp;F20210&amp;G20210&amp;H20210</f>
        <v>VEICULO DE PASSEIO,5 PASSAGEIROS,MOTOR BICOMBUSTIVEL (GASOLINA E ALCOOL) DE 1.0 LITRO,INCLUSIVE MOTORISTA</v>
      </c>
      <c r="C20210" s="197" t="s">
        <v>39583</v>
      </c>
      <c r="D20210" s="197" t="s">
        <v>39584</v>
      </c>
      <c r="I20210" s="197" t="s">
        <v>3970</v>
      </c>
      <c r="J20210" s="197" t="n">
        <v>25.06</v>
      </c>
    </row>
    <row r="20211" customFormat="false" ht="12.75" hidden="true" customHeight="false" outlineLevel="0" collapsed="false">
      <c r="A20211" s="197" t="s">
        <v>39587</v>
      </c>
      <c r="B20211" s="197" t="str">
        <f aca="false">C20211&amp;D20211&amp;E20211&amp;F20211&amp;G20211&amp;H20211</f>
        <v>VEICULO DE PASSEIO,5 PASSAGEIROS,MOTOR BICOMBUSTIVEL (GASOLINA E ALCOOL) DE 1.0 LITRO,INCLUSIVE MOTORISTA</v>
      </c>
      <c r="C20211" s="197" t="s">
        <v>39583</v>
      </c>
      <c r="D20211" s="197" t="s">
        <v>39584</v>
      </c>
      <c r="I20211" s="197" t="s">
        <v>3970</v>
      </c>
      <c r="J20211" s="197" t="n">
        <v>53.71</v>
      </c>
    </row>
    <row r="20212" customFormat="false" ht="12.75" hidden="true" customHeight="false" outlineLevel="0" collapsed="false">
      <c r="A20212" s="197" t="s">
        <v>39588</v>
      </c>
      <c r="B20212" s="197" t="str">
        <f aca="false">C20212&amp;D20212&amp;E20212&amp;F20212&amp;G20212&amp;H20212</f>
        <v>VEICULO DE PASSEIO,5 PASSAGEIROS,MOTOR BICOMBUSTIVEL (GASOLINA E ALCOOL) DE 1.0 LITRO,INCLUSIVE MOTORISTA</v>
      </c>
      <c r="C20212" s="197" t="s">
        <v>39583</v>
      </c>
      <c r="D20212" s="197" t="s">
        <v>39584</v>
      </c>
      <c r="I20212" s="197" t="s">
        <v>3970</v>
      </c>
      <c r="J20212" s="197" t="n">
        <v>25.43</v>
      </c>
    </row>
    <row r="20213" customFormat="false" ht="12.75" hidden="true" customHeight="false" outlineLevel="0" collapsed="false">
      <c r="A20213" s="197" t="s">
        <v>39589</v>
      </c>
      <c r="B20213" s="197" t="str">
        <f aca="false">C20213&amp;D20213&amp;E20213&amp;F20213&amp;G20213&amp;H20213</f>
        <v>VEICULO DE PASSEIO,5 PASSAGEIROS,MOTOR BICOMBUSTIVEL (GASOLINA E ALCOOL) DE 1.0 LITRO,INCLUSIVE MOTORISTA</v>
      </c>
      <c r="C20213" s="197" t="s">
        <v>39583</v>
      </c>
      <c r="D20213" s="197" t="s">
        <v>39584</v>
      </c>
      <c r="I20213" s="197" t="s">
        <v>3970</v>
      </c>
      <c r="J20213" s="197" t="n">
        <v>22.28</v>
      </c>
    </row>
    <row r="20214" customFormat="false" ht="12.75" hidden="true" customHeight="false" outlineLevel="0" collapsed="false">
      <c r="A20214" s="197" t="s">
        <v>39590</v>
      </c>
      <c r="B20214" s="197" t="str">
        <f aca="false">C20214&amp;D20214&amp;E20214&amp;F20214&amp;G20214&amp;H20214</f>
        <v>VEICULO DE PASSEIO,5 PASSAGEIROS,MOTOR BICOMBUSTIVEL (GASOLINA E ALCOOL) DE 1.0 LITRO,EXCLUSIVE MOTORISTA</v>
      </c>
      <c r="C20214" s="197" t="s">
        <v>39583</v>
      </c>
      <c r="D20214" s="197" t="s">
        <v>39591</v>
      </c>
      <c r="I20214" s="197" t="s">
        <v>3970</v>
      </c>
      <c r="J20214" s="197" t="n">
        <v>35.66</v>
      </c>
    </row>
    <row r="20215" customFormat="false" ht="12.75" hidden="true" customHeight="false" outlineLevel="0" collapsed="false">
      <c r="A20215" s="197" t="s">
        <v>39592</v>
      </c>
      <c r="B20215" s="197" t="str">
        <f aca="false">C20215&amp;D20215&amp;E20215&amp;F20215&amp;G20215&amp;H20215</f>
        <v>VEICULO DE PASSEIO,5 PASSAGEIROS,MOTOR BICOMBUSTIVEL (GASOLINA E ALCOOL) DE 1.0 LITRO,EXCLUSIVE MOTORISTA</v>
      </c>
      <c r="C20215" s="197" t="s">
        <v>39583</v>
      </c>
      <c r="D20215" s="197" t="s">
        <v>39591</v>
      </c>
      <c r="I20215" s="197" t="s">
        <v>3970</v>
      </c>
      <c r="J20215" s="197" t="n">
        <v>7.38</v>
      </c>
    </row>
    <row r="20216" customFormat="false" ht="12.75" hidden="true" customHeight="false" outlineLevel="0" collapsed="false">
      <c r="A20216" s="197" t="s">
        <v>39593</v>
      </c>
      <c r="B20216" s="197" t="str">
        <f aca="false">C20216&amp;D20216&amp;E20216&amp;F20216&amp;G20216&amp;H20216</f>
        <v>VEICULO DE PASSEIO,5 PASSAGEIROS,MOTOR BICOMBUSTIVEL (GASOLINA E ALCOOL) DE 1.0 LITRO,EXCLUSIVE MOTORISTA</v>
      </c>
      <c r="C20216" s="197" t="s">
        <v>39583</v>
      </c>
      <c r="D20216" s="197" t="s">
        <v>39591</v>
      </c>
      <c r="I20216" s="197" t="s">
        <v>3970</v>
      </c>
      <c r="J20216" s="197" t="n">
        <v>4.23</v>
      </c>
    </row>
    <row r="20217" customFormat="false" ht="12.75" hidden="true" customHeight="false" outlineLevel="0" collapsed="false">
      <c r="A20217" s="197" t="s">
        <v>39594</v>
      </c>
      <c r="B20217" s="197" t="str">
        <f aca="false">C20217&amp;D20217&amp;E20217&amp;F20217&amp;G20217&amp;H20217</f>
        <v>VEICULO DE PASSEIO,5 PASSAGEIROS,MOTOR BICOMBUSTIVEL (GASOLINA E ALCOOL) DE 1.0 LITRO,EXCLUSIVE MOTORISTA</v>
      </c>
      <c r="C20217" s="197" t="s">
        <v>39583</v>
      </c>
      <c r="D20217" s="197" t="s">
        <v>39591</v>
      </c>
      <c r="I20217" s="197" t="s">
        <v>3970</v>
      </c>
      <c r="J20217" s="197" t="n">
        <v>35.66</v>
      </c>
    </row>
    <row r="20218" customFormat="false" ht="12.75" hidden="true" customHeight="false" outlineLevel="0" collapsed="false">
      <c r="A20218" s="197" t="s">
        <v>39595</v>
      </c>
      <c r="B20218" s="197" t="str">
        <f aca="false">C20218&amp;D20218&amp;E20218&amp;F20218&amp;G20218&amp;H20218</f>
        <v>VEICULO DE PASSEIO,5 PASSAGEIROS,MOTOR BICOMBUSTIVEL (GASOLINA E ALCOOL) DE 1.0 LITRO,EXCLUSIVE MOTORISTA</v>
      </c>
      <c r="C20218" s="197" t="s">
        <v>39583</v>
      </c>
      <c r="D20218" s="197" t="s">
        <v>39591</v>
      </c>
      <c r="I20218" s="197" t="s">
        <v>3970</v>
      </c>
      <c r="J20218" s="197" t="n">
        <v>7.38</v>
      </c>
    </row>
    <row r="20219" customFormat="false" ht="12.75" hidden="true" customHeight="false" outlineLevel="0" collapsed="false">
      <c r="A20219" s="197" t="s">
        <v>39596</v>
      </c>
      <c r="B20219" s="197" t="str">
        <f aca="false">C20219&amp;D20219&amp;E20219&amp;F20219&amp;G20219&amp;H20219</f>
        <v>VEICULO DE PASSEIO,5 PASSAGEIROS,MOTOR BICOMBUSTIVEL (GASOLINA E ALCOOL) DE 1.0 LITRO,EXCLUSIVE MOTORISTA</v>
      </c>
      <c r="C20219" s="197" t="s">
        <v>39583</v>
      </c>
      <c r="D20219" s="197" t="s">
        <v>39591</v>
      </c>
      <c r="I20219" s="197" t="s">
        <v>3970</v>
      </c>
      <c r="J20219" s="197" t="n">
        <v>4.23</v>
      </c>
    </row>
    <row r="20220" customFormat="false" ht="12.75" hidden="true" customHeight="false" outlineLevel="0" collapsed="false">
      <c r="A20220" s="197" t="s">
        <v>39597</v>
      </c>
      <c r="B20220" s="197" t="str">
        <f aca="false">C20220&amp;D20220&amp;E20220&amp;F20220&amp;G20220&amp;H20220</f>
        <v>CAMIONETE TIPO PICK-UP,COM CABINE SIMPLES E CACAMBA,TIPO LEVE,MOTOR BICOMBUSTIVEL (GASOLINA E ALCOOL) DE 1,6 LITROS,INCLUSIVE MOTORISTA</v>
      </c>
      <c r="C20220" s="197" t="s">
        <v>39598</v>
      </c>
      <c r="D20220" s="197" t="s">
        <v>39599</v>
      </c>
      <c r="E20220" s="197" t="s">
        <v>39423</v>
      </c>
      <c r="I20220" s="197" t="s">
        <v>3970</v>
      </c>
      <c r="J20220" s="197" t="n">
        <v>71.53</v>
      </c>
    </row>
    <row r="20221" customFormat="false" ht="12.75" hidden="true" customHeight="false" outlineLevel="0" collapsed="false">
      <c r="A20221" s="197" t="s">
        <v>39600</v>
      </c>
      <c r="B20221" s="197" t="str">
        <f aca="false">C20221&amp;D20221&amp;E20221&amp;F20221&amp;G20221&amp;H20221</f>
        <v>CAMIONETE TIPO PICK-UP,COM CABINE SIMPLES E CACAMBA,TIPO LEVE,MOTOR BICOMBUSTIVEL (GASOLINA E ALCOOL) DE 1,6 LITROS,INCLUSIVE MOTORISTA</v>
      </c>
      <c r="C20221" s="197" t="s">
        <v>39598</v>
      </c>
      <c r="D20221" s="197" t="s">
        <v>39599</v>
      </c>
      <c r="E20221" s="197" t="s">
        <v>39423</v>
      </c>
      <c r="I20221" s="197" t="s">
        <v>3970</v>
      </c>
      <c r="J20221" s="197" t="n">
        <v>31.5</v>
      </c>
    </row>
    <row r="20222" customFormat="false" ht="12.75" hidden="true" customHeight="false" outlineLevel="0" collapsed="false">
      <c r="A20222" s="197" t="s">
        <v>39601</v>
      </c>
      <c r="B20222" s="197" t="str">
        <f aca="false">C20222&amp;D20222&amp;E20222&amp;F20222&amp;G20222&amp;H20222</f>
        <v>CAMIONETE TIPO PICK-UP,COM CABINE SIMPLES E CACAMBA,TIPO LEVE,MOTOR BICOMBUSTIVEL (GASOLINA E ALCOOL) DE 1,6 LITROS,INCLUSIVE MOTORISTA</v>
      </c>
      <c r="C20222" s="197" t="s">
        <v>39598</v>
      </c>
      <c r="D20222" s="197" t="s">
        <v>39599</v>
      </c>
      <c r="E20222" s="197" t="s">
        <v>39423</v>
      </c>
      <c r="I20222" s="197" t="s">
        <v>3970</v>
      </c>
      <c r="J20222" s="197" t="n">
        <v>27.29</v>
      </c>
    </row>
    <row r="20223" customFormat="false" ht="12.75" hidden="true" customHeight="false" outlineLevel="0" collapsed="false">
      <c r="A20223" s="197" t="s">
        <v>39602</v>
      </c>
      <c r="B20223" s="197" t="str">
        <f aca="false">C20223&amp;D20223&amp;E20223&amp;F20223&amp;G20223&amp;H20223</f>
        <v>CAMIONETE TIPO PICK-UP,COM CABINE SIMPLES E CACAMBA,TIPO LEVE,MOTOR BICOMBUSTIVEL (GASOLINA E ALCOOL) DE 1,6 LITROS,INCLUSIVE MOTORISTA</v>
      </c>
      <c r="C20223" s="197" t="s">
        <v>39598</v>
      </c>
      <c r="D20223" s="197" t="s">
        <v>39599</v>
      </c>
      <c r="E20223" s="197" t="s">
        <v>39423</v>
      </c>
      <c r="I20223" s="197" t="s">
        <v>3970</v>
      </c>
      <c r="J20223" s="197" t="n">
        <v>68.75</v>
      </c>
    </row>
    <row r="20224" customFormat="false" ht="12.75" hidden="true" customHeight="false" outlineLevel="0" collapsed="false">
      <c r="A20224" s="197" t="s">
        <v>39603</v>
      </c>
      <c r="B20224" s="197" t="str">
        <f aca="false">C20224&amp;D20224&amp;E20224&amp;F20224&amp;G20224&amp;H20224</f>
        <v>CAMIONETE TIPO PICK-UP,COM CABINE SIMPLES E CACAMBA,TIPO LEVE,MOTOR BICOMBUSTIVEL (GASOLINA E ALCOOL) DE 1,6 LITROS,INCLUSIVE MOTORISTA</v>
      </c>
      <c r="C20224" s="197" t="s">
        <v>39598</v>
      </c>
      <c r="D20224" s="197" t="s">
        <v>39599</v>
      </c>
      <c r="E20224" s="197" t="s">
        <v>39423</v>
      </c>
      <c r="I20224" s="197" t="s">
        <v>3970</v>
      </c>
      <c r="J20224" s="197" t="n">
        <v>28.72</v>
      </c>
    </row>
    <row r="20225" customFormat="false" ht="12.75" hidden="true" customHeight="false" outlineLevel="0" collapsed="false">
      <c r="A20225" s="197" t="s">
        <v>39604</v>
      </c>
      <c r="B20225" s="197" t="str">
        <f aca="false">C20225&amp;D20225&amp;E20225&amp;F20225&amp;G20225&amp;H20225</f>
        <v>CAMIONETE TIPO PICK-UP,COM CABINE SIMPLES E CACAMBA,TIPO LEVE,MOTOR BICOMBUSTIVEL (GASOLINA E ALCOOL) DE 1,6 LITROS,INCLUSIVE MOTORISTA</v>
      </c>
      <c r="C20225" s="197" t="s">
        <v>39598</v>
      </c>
      <c r="D20225" s="197" t="s">
        <v>39599</v>
      </c>
      <c r="E20225" s="197" t="s">
        <v>39423</v>
      </c>
      <c r="I20225" s="197" t="s">
        <v>3970</v>
      </c>
      <c r="J20225" s="197" t="n">
        <v>24.51</v>
      </c>
    </row>
    <row r="20226" customFormat="false" ht="12.75" hidden="true" customHeight="false" outlineLevel="0" collapsed="false">
      <c r="A20226" s="197" t="s">
        <v>39605</v>
      </c>
      <c r="B20226" s="197"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197" t="s">
        <v>39598</v>
      </c>
      <c r="D20226" s="197" t="s">
        <v>39606</v>
      </c>
      <c r="E20226" s="197" t="s">
        <v>39607</v>
      </c>
      <c r="F20226" s="197" t="s">
        <v>39608</v>
      </c>
      <c r="G20226" s="197" t="s">
        <v>39609</v>
      </c>
      <c r="I20226" s="197" t="s">
        <v>3970</v>
      </c>
      <c r="J20226" s="197" t="n">
        <v>73.63</v>
      </c>
    </row>
    <row r="20227" customFormat="false" ht="12.75" hidden="true" customHeight="false" outlineLevel="0" collapsed="false">
      <c r="A20227" s="197" t="s">
        <v>39610</v>
      </c>
      <c r="B20227" s="197"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197" t="s">
        <v>39598</v>
      </c>
      <c r="D20227" s="197" t="s">
        <v>39606</v>
      </c>
      <c r="E20227" s="197" t="s">
        <v>39607</v>
      </c>
      <c r="F20227" s="197" t="s">
        <v>39608</v>
      </c>
      <c r="G20227" s="197" t="s">
        <v>39609</v>
      </c>
      <c r="I20227" s="197" t="s">
        <v>3970</v>
      </c>
      <c r="J20227" s="197" t="n">
        <v>32.88</v>
      </c>
    </row>
    <row r="20228" customFormat="false" ht="12.75" hidden="true" customHeight="false" outlineLevel="0" collapsed="false">
      <c r="A20228" s="197" t="s">
        <v>39611</v>
      </c>
      <c r="B20228" s="197"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197" t="s">
        <v>39598</v>
      </c>
      <c r="D20228" s="197" t="s">
        <v>39606</v>
      </c>
      <c r="E20228" s="197" t="s">
        <v>39607</v>
      </c>
      <c r="F20228" s="197" t="s">
        <v>39612</v>
      </c>
      <c r="G20228" s="197" t="s">
        <v>39609</v>
      </c>
      <c r="I20228" s="197" t="s">
        <v>3970</v>
      </c>
      <c r="J20228" s="197" t="n">
        <v>28.49</v>
      </c>
    </row>
    <row r="20229" customFormat="false" ht="12.75" hidden="true" customHeight="false" outlineLevel="0" collapsed="false">
      <c r="A20229" s="197" t="s">
        <v>39613</v>
      </c>
      <c r="B20229" s="197"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197" t="s">
        <v>39598</v>
      </c>
      <c r="D20229" s="197" t="s">
        <v>39606</v>
      </c>
      <c r="E20229" s="197" t="s">
        <v>39607</v>
      </c>
      <c r="F20229" s="197" t="s">
        <v>39608</v>
      </c>
      <c r="G20229" s="197" t="s">
        <v>39609</v>
      </c>
      <c r="I20229" s="197" t="s">
        <v>3970</v>
      </c>
      <c r="J20229" s="197" t="n">
        <v>70.85</v>
      </c>
    </row>
    <row r="20230" customFormat="false" ht="12.75" hidden="true" customHeight="false" outlineLevel="0" collapsed="false">
      <c r="A20230" s="197" t="s">
        <v>39614</v>
      </c>
      <c r="B20230" s="197"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197" t="s">
        <v>39598</v>
      </c>
      <c r="D20230" s="197" t="s">
        <v>39606</v>
      </c>
      <c r="E20230" s="197" t="s">
        <v>39607</v>
      </c>
      <c r="F20230" s="197" t="s">
        <v>39608</v>
      </c>
      <c r="G20230" s="197" t="s">
        <v>39609</v>
      </c>
      <c r="I20230" s="197" t="s">
        <v>3970</v>
      </c>
      <c r="J20230" s="197" t="n">
        <v>30.1</v>
      </c>
    </row>
    <row r="20231" customFormat="false" ht="12.75" hidden="true" customHeight="false" outlineLevel="0" collapsed="false">
      <c r="A20231" s="197" t="s">
        <v>39615</v>
      </c>
      <c r="B20231" s="197"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197" t="s">
        <v>39598</v>
      </c>
      <c r="D20231" s="197" t="s">
        <v>39606</v>
      </c>
      <c r="E20231" s="197" t="s">
        <v>39607</v>
      </c>
      <c r="F20231" s="197" t="s">
        <v>39612</v>
      </c>
      <c r="G20231" s="197" t="s">
        <v>39609</v>
      </c>
      <c r="I20231" s="197" t="s">
        <v>3970</v>
      </c>
      <c r="J20231" s="197" t="n">
        <v>25.71</v>
      </c>
    </row>
    <row r="20232" customFormat="false" ht="12.75" hidden="true" customHeight="false" outlineLevel="0" collapsed="false">
      <c r="A20232" s="197" t="s">
        <v>39616</v>
      </c>
      <c r="B20232" s="197" t="str">
        <f aca="false">C20232&amp;D20232&amp;E20232&amp;F20232&amp;G20232&amp;H20232</f>
        <v>CAMIONETE TIPO PICK-UP COM CABINE DUPLA E CACAMBA MOTOR BICOMBUSTIVEL (GASOLINA E ALCOOL) 2.4,DIRECAO HIDRAULICA,TRACAOTRASEIRA,INCLUSIVE MOTORISTA</v>
      </c>
      <c r="C20232" s="197" t="s">
        <v>39617</v>
      </c>
      <c r="D20232" s="197" t="s">
        <v>39618</v>
      </c>
      <c r="E20232" s="197" t="s">
        <v>39619</v>
      </c>
      <c r="I20232" s="197" t="s">
        <v>3970</v>
      </c>
      <c r="J20232" s="197" t="n">
        <v>98.23</v>
      </c>
    </row>
    <row r="20233" customFormat="false" ht="12.75" hidden="true" customHeight="false" outlineLevel="0" collapsed="false">
      <c r="A20233" s="197" t="s">
        <v>39620</v>
      </c>
      <c r="B20233" s="197" t="str">
        <f aca="false">C20233&amp;D20233&amp;E20233&amp;F20233&amp;G20233&amp;H20233</f>
        <v>CAMIONETE TIPO PICK-UP COM CABINE DUPLA E CACAMBA MOTOR BICOMBUSTIVEL (GASOLINA E ALCOOL) 2.4,DIRECAO HIDRAULICA,TRACAOTRASEIRA,INCLUSIVE MOTORISTA</v>
      </c>
      <c r="C20233" s="197" t="s">
        <v>39617</v>
      </c>
      <c r="D20233" s="197" t="s">
        <v>39618</v>
      </c>
      <c r="E20233" s="197" t="s">
        <v>39619</v>
      </c>
      <c r="I20233" s="197" t="s">
        <v>3970</v>
      </c>
      <c r="J20233" s="197" t="n">
        <v>40.22</v>
      </c>
    </row>
    <row r="20234" customFormat="false" ht="12.75" hidden="true" customHeight="false" outlineLevel="0" collapsed="false">
      <c r="A20234" s="197" t="s">
        <v>39621</v>
      </c>
      <c r="B20234" s="197" t="str">
        <f aca="false">C20234&amp;D20234&amp;E20234&amp;F20234&amp;G20234&amp;H20234</f>
        <v>CAMIONETE TIPO PICK-UP COM CABINE DUPLA E CACAMBA MOTOR BICOMBUSTIVEL (GASOLINA E ALCOOL) 2.4,DIRECAO HIDRAULICA,TRACAOTRASEIRA,INCLUSIVE MOTORISTA</v>
      </c>
      <c r="C20234" s="197" t="s">
        <v>39617</v>
      </c>
      <c r="D20234" s="197" t="s">
        <v>39618</v>
      </c>
      <c r="E20234" s="197" t="s">
        <v>39619</v>
      </c>
      <c r="I20234" s="197" t="s">
        <v>3970</v>
      </c>
      <c r="J20234" s="197" t="n">
        <v>33.4</v>
      </c>
    </row>
    <row r="20235" customFormat="false" ht="12.75" hidden="true" customHeight="false" outlineLevel="0" collapsed="false">
      <c r="A20235" s="197" t="s">
        <v>39622</v>
      </c>
      <c r="B20235" s="197" t="str">
        <f aca="false">C20235&amp;D20235&amp;E20235&amp;F20235&amp;G20235&amp;H20235</f>
        <v>CAMIONETE TIPO PICK-UP COM CABINE DUPLA E CACAMBA MOTOR BICOMBUSTIVEL (GASOLINA E ALCOOL) 2.4,DIRECAO HIDRAULICA,TRACAOTRASEIRA,INCLUSIVE MOTORISTA</v>
      </c>
      <c r="C20235" s="197" t="s">
        <v>39617</v>
      </c>
      <c r="D20235" s="197" t="s">
        <v>39618</v>
      </c>
      <c r="E20235" s="197" t="s">
        <v>39619</v>
      </c>
      <c r="I20235" s="197" t="s">
        <v>3970</v>
      </c>
      <c r="J20235" s="197" t="n">
        <v>95.45</v>
      </c>
    </row>
    <row r="20236" customFormat="false" ht="12.75" hidden="true" customHeight="false" outlineLevel="0" collapsed="false">
      <c r="A20236" s="197" t="s">
        <v>39623</v>
      </c>
      <c r="B20236" s="197" t="str">
        <f aca="false">C20236&amp;D20236&amp;E20236&amp;F20236&amp;G20236&amp;H20236</f>
        <v>CAMIONETE TIPO PICK-UP COM CABINE DUPLA E CACAMBA MOTOR BICOMBUSTIVEL (GASOLINA E ALCOOL) 2.4,DIRECAO HIDRAULICA,TRACAOTRASEIRA,INCLUSIVE MOTORISTA</v>
      </c>
      <c r="C20236" s="197" t="s">
        <v>39617</v>
      </c>
      <c r="D20236" s="197" t="s">
        <v>39618</v>
      </c>
      <c r="E20236" s="197" t="s">
        <v>39619</v>
      </c>
      <c r="I20236" s="197" t="s">
        <v>3970</v>
      </c>
      <c r="J20236" s="197" t="n">
        <v>37.44</v>
      </c>
    </row>
    <row r="20237" customFormat="false" ht="12.75" hidden="true" customHeight="false" outlineLevel="0" collapsed="false">
      <c r="A20237" s="197" t="s">
        <v>39624</v>
      </c>
      <c r="B20237" s="197" t="str">
        <f aca="false">C20237&amp;D20237&amp;E20237&amp;F20237&amp;G20237&amp;H20237</f>
        <v>CAMIONETE TIPO PICK-UP COM CABINE DUPLA E CACAMBA MOTOR BICOMBUSTIVEL (GASOLINA E ALCOOL) 2.4,DIRECAO HIDRAULICA,TRACAOTRASEIRA,INCLUSIVE MOTORISTA</v>
      </c>
      <c r="C20237" s="197" t="s">
        <v>39617</v>
      </c>
      <c r="D20237" s="197" t="s">
        <v>39618</v>
      </c>
      <c r="E20237" s="197" t="s">
        <v>39619</v>
      </c>
      <c r="I20237" s="197" t="s">
        <v>3970</v>
      </c>
      <c r="J20237" s="197" t="n">
        <v>30.62</v>
      </c>
    </row>
    <row r="20238" customFormat="false" ht="12.75" hidden="true" customHeight="false" outlineLevel="0" collapsed="false">
      <c r="A20238" s="197" t="s">
        <v>39625</v>
      </c>
      <c r="B20238" s="197" t="str">
        <f aca="false">C20238&amp;D20238&amp;E20238&amp;F20238&amp;G20238&amp;H20238</f>
        <v>CAMIONETE TIPO PICK-UP COM CABINE DUPLA E CACAMBA MOTOR DIESEL 2.8,DIRECAO HIDRAULICA TRACAO NAS 4 RODAS,INCLUSIVE MOTORISTA</v>
      </c>
      <c r="C20238" s="197" t="s">
        <v>39626</v>
      </c>
      <c r="D20238" s="197" t="s">
        <v>39627</v>
      </c>
      <c r="E20238" s="197" t="s">
        <v>39628</v>
      </c>
      <c r="I20238" s="197" t="s">
        <v>3970</v>
      </c>
      <c r="J20238" s="197" t="n">
        <v>94.02</v>
      </c>
    </row>
    <row r="20239" customFormat="false" ht="12.75" hidden="true" customHeight="false" outlineLevel="0" collapsed="false">
      <c r="A20239" s="197" t="s">
        <v>39629</v>
      </c>
      <c r="B20239" s="197" t="str">
        <f aca="false">C20239&amp;D20239&amp;E20239&amp;F20239&amp;G20239&amp;H20239</f>
        <v>CAMIONETE TIPO PICK-UP COM CABINE DUPLA E CACAMBA MOTOR DIESEL 2.8,DIRECAO HIDRAULICA TRACAO NAS 4 RODAS,INCLUSIVE MOTORISTA</v>
      </c>
      <c r="C20239" s="197" t="s">
        <v>39626</v>
      </c>
      <c r="D20239" s="197" t="s">
        <v>39627</v>
      </c>
      <c r="E20239" s="197" t="s">
        <v>39628</v>
      </c>
      <c r="I20239" s="197" t="s">
        <v>3970</v>
      </c>
      <c r="J20239" s="197" t="n">
        <v>46.05</v>
      </c>
    </row>
    <row r="20240" customFormat="false" ht="12.75" hidden="true" customHeight="false" outlineLevel="0" collapsed="false">
      <c r="A20240" s="197" t="s">
        <v>39630</v>
      </c>
      <c r="B20240" s="197" t="str">
        <f aca="false">C20240&amp;D20240&amp;E20240&amp;F20240&amp;G20240&amp;H20240</f>
        <v>CAMIONETE TIPO PICK-UP COM CABINE DUPLA E CACAMBA MOTOR DIESEL 2.8,DIRECAO HIDRAULICA TRACAO NAS 4 RODAS,INCLUSIVE MOTORISTA</v>
      </c>
      <c r="C20240" s="197" t="s">
        <v>39626</v>
      </c>
      <c r="D20240" s="197" t="s">
        <v>39627</v>
      </c>
      <c r="E20240" s="197" t="s">
        <v>39628</v>
      </c>
      <c r="I20240" s="197" t="s">
        <v>3970</v>
      </c>
      <c r="J20240" s="197" t="n">
        <v>39.85</v>
      </c>
    </row>
    <row r="20241" customFormat="false" ht="12.75" hidden="true" customHeight="false" outlineLevel="0" collapsed="false">
      <c r="A20241" s="197" t="s">
        <v>39631</v>
      </c>
      <c r="B20241" s="197" t="str">
        <f aca="false">C20241&amp;D20241&amp;E20241&amp;F20241&amp;G20241&amp;H20241</f>
        <v>CAMIONETE TIPO PICK-UP COM CABINE DUPLA E CACAMBA MOTOR DIESEL 2.8,DIRECAO HIDRAULICA TRACAO NAS 4 RODAS,INCLUSIVE MOTORISTA</v>
      </c>
      <c r="C20241" s="197" t="s">
        <v>39626</v>
      </c>
      <c r="D20241" s="197" t="s">
        <v>39627</v>
      </c>
      <c r="E20241" s="197" t="s">
        <v>39628</v>
      </c>
      <c r="I20241" s="197" t="s">
        <v>3970</v>
      </c>
      <c r="J20241" s="197" t="n">
        <v>91.24</v>
      </c>
    </row>
    <row r="20242" customFormat="false" ht="12.75" hidden="true" customHeight="false" outlineLevel="0" collapsed="false">
      <c r="A20242" s="197" t="s">
        <v>39632</v>
      </c>
      <c r="B20242" s="197" t="str">
        <f aca="false">C20242&amp;D20242&amp;E20242&amp;F20242&amp;G20242&amp;H20242</f>
        <v>CAMIONETE TIPO PICK-UP COM CABINE DUPLA E CACAMBA MOTOR DIESEL 2.8,DIRECAO HIDRAULICA TRACAO NAS 4 RODAS,INCLUSIVE MOTORISTA</v>
      </c>
      <c r="C20242" s="197" t="s">
        <v>39626</v>
      </c>
      <c r="D20242" s="197" t="s">
        <v>39627</v>
      </c>
      <c r="E20242" s="197" t="s">
        <v>39628</v>
      </c>
      <c r="I20242" s="197" t="s">
        <v>3970</v>
      </c>
      <c r="J20242" s="197" t="n">
        <v>43.27</v>
      </c>
    </row>
    <row r="20243" customFormat="false" ht="12.75" hidden="true" customHeight="false" outlineLevel="0" collapsed="false">
      <c r="A20243" s="197" t="s">
        <v>39633</v>
      </c>
      <c r="B20243" s="197" t="str">
        <f aca="false">C20243&amp;D20243&amp;E20243&amp;F20243&amp;G20243&amp;H20243</f>
        <v>CAMIONETE TIPO PICK-UP COM CABINE DUPLA E CACAMBA MOTOR DIESEL 2.8,DIRECAO HIDRAULICA TRACAO NAS 4 RODAS,INCLUSIVE MOTORISTA</v>
      </c>
      <c r="C20243" s="197" t="s">
        <v>39626</v>
      </c>
      <c r="D20243" s="197" t="s">
        <v>39627</v>
      </c>
      <c r="E20243" s="197" t="s">
        <v>39628</v>
      </c>
      <c r="I20243" s="197" t="s">
        <v>3970</v>
      </c>
      <c r="J20243" s="197" t="n">
        <v>37.07</v>
      </c>
    </row>
    <row r="20244" customFormat="false" ht="12.75" hidden="true" customHeight="false" outlineLevel="0" collapsed="false">
      <c r="A20244" s="197" t="s">
        <v>39634</v>
      </c>
      <c r="B20244" s="197" t="str">
        <f aca="false">C20244&amp;D20244&amp;E20244&amp;F20244&amp;G20244&amp;H20244</f>
        <v>MOTOCICLETA,125 CILINDRADAS X/E,EXCLUSIVE MOTORISTA</v>
      </c>
      <c r="C20244" s="197" t="s">
        <v>39635</v>
      </c>
      <c r="I20244" s="197" t="s">
        <v>3970</v>
      </c>
      <c r="J20244" s="197" t="n">
        <v>4.76</v>
      </c>
    </row>
    <row r="20245" customFormat="false" ht="12.75" hidden="true" customHeight="false" outlineLevel="0" collapsed="false">
      <c r="A20245" s="197" t="s">
        <v>39636</v>
      </c>
      <c r="B20245" s="197" t="str">
        <f aca="false">C20245&amp;D20245&amp;E20245&amp;F20245&amp;G20245&amp;H20245</f>
        <v>MOTOCICLETA,125 CILINDRADAS X/E,EXCLUSIVE MOTORISTA</v>
      </c>
      <c r="C20245" s="197" t="s">
        <v>39635</v>
      </c>
      <c r="I20245" s="197" t="s">
        <v>3970</v>
      </c>
      <c r="J20245" s="197" t="n">
        <v>0.43</v>
      </c>
    </row>
    <row r="20246" customFormat="false" ht="12.75" hidden="true" customHeight="false" outlineLevel="0" collapsed="false">
      <c r="A20246" s="197" t="s">
        <v>39637</v>
      </c>
      <c r="B20246" s="197" t="str">
        <f aca="false">C20246&amp;D20246&amp;E20246&amp;F20246&amp;G20246&amp;H20246</f>
        <v>MOTOCICLETA,125 CILINDRADAS X/E,EXCLUSIVE MOTORISTA</v>
      </c>
      <c r="C20246" s="197" t="s">
        <v>39635</v>
      </c>
      <c r="I20246" s="197" t="s">
        <v>3970</v>
      </c>
      <c r="J20246" s="197" t="n">
        <v>4.76</v>
      </c>
    </row>
    <row r="20247" customFormat="false" ht="12.75" hidden="true" customHeight="false" outlineLevel="0" collapsed="false">
      <c r="A20247" s="197" t="s">
        <v>39638</v>
      </c>
      <c r="B20247" s="197" t="str">
        <f aca="false">C20247&amp;D20247&amp;E20247&amp;F20247&amp;G20247&amp;H20247</f>
        <v>MOTOCICLETA,125 CILINDRADAS X/E,EXCLUSIVE MOTORISTA</v>
      </c>
      <c r="C20247" s="197" t="s">
        <v>39635</v>
      </c>
      <c r="I20247" s="197" t="s">
        <v>3970</v>
      </c>
      <c r="J20247" s="197" t="n">
        <v>0.43</v>
      </c>
    </row>
    <row r="20248" customFormat="false" ht="12.75" hidden="true" customHeight="false" outlineLevel="0" collapsed="false">
      <c r="A20248" s="197" t="s">
        <v>39639</v>
      </c>
      <c r="B20248" s="197" t="str">
        <f aca="false">C20248&amp;D20248&amp;E20248&amp;F20248&amp;G20248&amp;H20248</f>
        <v>GUINDASTE SOBRE RODAS,MEIA LANCA,CAPACIDADE DE 6T,INCLUSIVEOPERADOR</v>
      </c>
      <c r="C20248" s="197" t="s">
        <v>39640</v>
      </c>
      <c r="D20248" s="197" t="s">
        <v>39641</v>
      </c>
      <c r="I20248" s="197" t="s">
        <v>3970</v>
      </c>
      <c r="J20248" s="197" t="n">
        <v>227.48</v>
      </c>
    </row>
    <row r="20249" customFormat="false" ht="12.75" hidden="true" customHeight="false" outlineLevel="0" collapsed="false">
      <c r="A20249" s="197" t="s">
        <v>39642</v>
      </c>
      <c r="B20249" s="197" t="str">
        <f aca="false">C20249&amp;D20249&amp;E20249&amp;F20249&amp;G20249&amp;H20249</f>
        <v>GUINDASTE SOBRE RODAS,MEIA LANCA,CAPACIDADE DE 6T,INCLUSIVEOPERADOR</v>
      </c>
      <c r="C20249" s="197" t="s">
        <v>39640</v>
      </c>
      <c r="D20249" s="197" t="s">
        <v>39641</v>
      </c>
      <c r="I20249" s="197" t="s">
        <v>3970</v>
      </c>
      <c r="J20249" s="197" t="n">
        <v>144.32</v>
      </c>
    </row>
    <row r="20250" customFormat="false" ht="12.75" hidden="true" customHeight="false" outlineLevel="0" collapsed="false">
      <c r="A20250" s="197" t="s">
        <v>39643</v>
      </c>
      <c r="B20250" s="197" t="str">
        <f aca="false">C20250&amp;D20250&amp;E20250&amp;F20250&amp;G20250&amp;H20250</f>
        <v>GUINDASTE SOBRE RODAS,MEIA LANCA,CAPACIDADE DE 6T,INCLUSIVEOPERADOR</v>
      </c>
      <c r="C20250" s="197" t="s">
        <v>39640</v>
      </c>
      <c r="D20250" s="197" t="s">
        <v>39641</v>
      </c>
      <c r="I20250" s="197" t="s">
        <v>3970</v>
      </c>
      <c r="J20250" s="197" t="n">
        <v>126.67</v>
      </c>
    </row>
    <row r="20251" customFormat="false" ht="12.75" hidden="true" customHeight="false" outlineLevel="0" collapsed="false">
      <c r="A20251" s="197" t="s">
        <v>39644</v>
      </c>
      <c r="B20251" s="197" t="str">
        <f aca="false">C20251&amp;D20251&amp;E20251&amp;F20251&amp;G20251&amp;H20251</f>
        <v>GUINDASTE SOBRE RODAS,MEIA LANCA,CAPACIDADE DE 6T,INCLUSIVEOPERADOR</v>
      </c>
      <c r="C20251" s="197" t="s">
        <v>39640</v>
      </c>
      <c r="D20251" s="197" t="s">
        <v>39641</v>
      </c>
      <c r="I20251" s="197" t="s">
        <v>3970</v>
      </c>
      <c r="J20251" s="197" t="n">
        <v>224.36</v>
      </c>
    </row>
    <row r="20252" customFormat="false" ht="12.75" hidden="true" customHeight="false" outlineLevel="0" collapsed="false">
      <c r="A20252" s="197" t="s">
        <v>39645</v>
      </c>
      <c r="B20252" s="197" t="str">
        <f aca="false">C20252&amp;D20252&amp;E20252&amp;F20252&amp;G20252&amp;H20252</f>
        <v>GUINDASTE SOBRE RODAS,MEIA LANCA,CAPACIDADE DE 6T,INCLUSIVEOPERADOR</v>
      </c>
      <c r="C20252" s="197" t="s">
        <v>39640</v>
      </c>
      <c r="D20252" s="197" t="s">
        <v>39641</v>
      </c>
      <c r="I20252" s="197" t="s">
        <v>3970</v>
      </c>
      <c r="J20252" s="197" t="n">
        <v>141.2</v>
      </c>
    </row>
    <row r="20253" customFormat="false" ht="12.75" hidden="true" customHeight="false" outlineLevel="0" collapsed="false">
      <c r="A20253" s="197" t="s">
        <v>39646</v>
      </c>
      <c r="B20253" s="197" t="str">
        <f aca="false">C20253&amp;D20253&amp;E20253&amp;F20253&amp;G20253&amp;H20253</f>
        <v>GUINDASTE SOBRE RODAS,MEIA LANCA,CAPACIDADE DE 6T,INCLUSIVEOPERADOR</v>
      </c>
      <c r="C20253" s="197" t="s">
        <v>39640</v>
      </c>
      <c r="D20253" s="197" t="s">
        <v>39641</v>
      </c>
      <c r="I20253" s="197" t="s">
        <v>3970</v>
      </c>
      <c r="J20253" s="197" t="n">
        <v>123.55</v>
      </c>
    </row>
    <row r="20254" customFormat="false" ht="12.75" hidden="true" customHeight="false" outlineLevel="0" collapsed="false">
      <c r="A20254" s="197" t="s">
        <v>39647</v>
      </c>
      <c r="B20254" s="197" t="str">
        <f aca="false">C20254&amp;D20254&amp;E20254&amp;F20254&amp;G20254&amp;H20254</f>
        <v>GUINDASTE SOBRE RODAS,CAPACIDADE DE 15T,RAIO DE CURVA DE 4,65M,LANCA TELESCOPICA DE ACIONAMENTO HIDRAULICO COM 7,60M RETRAIDA E 18,30M ESTENDIDA,INCLUSIVE OPERADOR E AUXILIAR</v>
      </c>
      <c r="C20254" s="197" t="s">
        <v>39648</v>
      </c>
      <c r="D20254" s="197" t="s">
        <v>39649</v>
      </c>
      <c r="E20254" s="197" t="s">
        <v>39650</v>
      </c>
      <c r="I20254" s="197" t="s">
        <v>3970</v>
      </c>
      <c r="J20254" s="197" t="n">
        <v>319.34</v>
      </c>
    </row>
    <row r="20255" customFormat="false" ht="12.75" hidden="true" customHeight="false" outlineLevel="0" collapsed="false">
      <c r="A20255" s="197" t="s">
        <v>39651</v>
      </c>
      <c r="B20255" s="197" t="str">
        <f aca="false">C20255&amp;D20255&amp;E20255&amp;F20255&amp;G20255&amp;H20255</f>
        <v>GUINDASTE SOBRE RODAS,CAPACIDADE DE 15T,RAIO DE CURVA DE 4,65M,LANCA TELESCOPICA DE ACIONAMENTO HIDRAULICO COM 7,60M RETRAIDA E 18,30M ESTENDIDA,INCLUSIVE OPERADOR E AUXILIAR</v>
      </c>
      <c r="C20255" s="197" t="s">
        <v>39648</v>
      </c>
      <c r="D20255" s="197" t="s">
        <v>39649</v>
      </c>
      <c r="E20255" s="197" t="s">
        <v>39650</v>
      </c>
      <c r="I20255" s="197" t="s">
        <v>3970</v>
      </c>
      <c r="J20255" s="197" t="n">
        <v>191.99</v>
      </c>
    </row>
    <row r="20256" customFormat="false" ht="12.75" hidden="true" customHeight="false" outlineLevel="0" collapsed="false">
      <c r="A20256" s="197" t="s">
        <v>39652</v>
      </c>
      <c r="B20256" s="197" t="str">
        <f aca="false">C20256&amp;D20256&amp;E20256&amp;F20256&amp;G20256&amp;H20256</f>
        <v>GUINDASTE SOBRE RODAS,CAPACIDADE DE 15T,RAIO DE CURVA DE 4,65M,LANCA TELESCOPICA DE ACIONAMENTO HIDRAULICO COM 7,60M RETRAIDA E 18,30M ESTENDIDA,INCLUSIVE OPERADOR E AUXILIAR</v>
      </c>
      <c r="C20256" s="197" t="s">
        <v>39648</v>
      </c>
      <c r="D20256" s="197" t="s">
        <v>39649</v>
      </c>
      <c r="E20256" s="197" t="s">
        <v>39650</v>
      </c>
      <c r="I20256" s="197" t="s">
        <v>3970</v>
      </c>
      <c r="J20256" s="197" t="n">
        <v>167.99</v>
      </c>
    </row>
    <row r="20257" customFormat="false" ht="12.75" hidden="true" customHeight="false" outlineLevel="0" collapsed="false">
      <c r="A20257" s="197" t="s">
        <v>39653</v>
      </c>
      <c r="B20257" s="197" t="str">
        <f aca="false">C20257&amp;D20257&amp;E20257&amp;F20257&amp;G20257&amp;H20257</f>
        <v>GUINDASTE SOBRE RODAS,CAPACIDADE DE 15T,RAIO DE CURVA DE 4,65M,LANCA TELESCOPICA DE ACIONAMENTO HIDRAULICO COM 7,60M RETRAIDA E 18,30M ESTENDIDA,INCLUSIVE OPERADOR E AUXILIAR</v>
      </c>
      <c r="C20257" s="197" t="s">
        <v>39648</v>
      </c>
      <c r="D20257" s="197" t="s">
        <v>39649</v>
      </c>
      <c r="E20257" s="197" t="s">
        <v>39650</v>
      </c>
      <c r="I20257" s="197" t="s">
        <v>3970</v>
      </c>
      <c r="J20257" s="197" t="n">
        <v>314.21</v>
      </c>
    </row>
    <row r="20258" customFormat="false" ht="12.75" hidden="true" customHeight="false" outlineLevel="0" collapsed="false">
      <c r="A20258" s="197" t="s">
        <v>39654</v>
      </c>
      <c r="B20258" s="197" t="str">
        <f aca="false">C20258&amp;D20258&amp;E20258&amp;F20258&amp;G20258&amp;H20258</f>
        <v>GUINDASTE SOBRE RODAS,CAPACIDADE DE 15T,RAIO DE CURVA DE 4,65M,LANCA TELESCOPICA DE ACIONAMENTO HIDRAULICO COM 7,60M RETRAIDA E 18,30M ESTENDIDA,INCLUSIVE OPERADOR E AUXILIAR</v>
      </c>
      <c r="C20258" s="197" t="s">
        <v>39648</v>
      </c>
      <c r="D20258" s="197" t="s">
        <v>39649</v>
      </c>
      <c r="E20258" s="197" t="s">
        <v>39650</v>
      </c>
      <c r="I20258" s="197" t="s">
        <v>3970</v>
      </c>
      <c r="J20258" s="197" t="n">
        <v>186.86</v>
      </c>
    </row>
    <row r="20259" customFormat="false" ht="12.75" hidden="true" customHeight="false" outlineLevel="0" collapsed="false">
      <c r="A20259" s="197" t="s">
        <v>39655</v>
      </c>
      <c r="B20259" s="197" t="str">
        <f aca="false">C20259&amp;D20259&amp;E20259&amp;F20259&amp;G20259&amp;H20259</f>
        <v>GUINDASTE SOBRE RODAS,CAPACIDADE DE 15T,RAIO DE CURVA DE 4,65M,LANCA TELESCOPICA DE ACIONAMENTO HIDRAULICO COM 7,60M RETRAIDA E 18,30M ESTENDIDA,INCLUSIVE OPERADOR E AUXILIAR</v>
      </c>
      <c r="C20259" s="197" t="s">
        <v>39648</v>
      </c>
      <c r="D20259" s="197" t="s">
        <v>39649</v>
      </c>
      <c r="E20259" s="197" t="s">
        <v>39650</v>
      </c>
      <c r="I20259" s="197" t="s">
        <v>3970</v>
      </c>
      <c r="J20259" s="197" t="n">
        <v>162.86</v>
      </c>
    </row>
    <row r="20260" customFormat="false" ht="12.75" hidden="true" customHeight="false" outlineLevel="0" collapsed="false">
      <c r="A20260" s="197" t="s">
        <v>39656</v>
      </c>
      <c r="B20260" s="197" t="str">
        <f aca="false">C20260&amp;D20260&amp;E20260&amp;F20260&amp;G20260&amp;H20260</f>
        <v>GUINDASTE ARTICULADO,SOBRE CAMINHAO DIESEL(INCLUSIVE ESTE),MOMENTO MAXIMO DE ELEVACAO 30TXM E CAPACIDADE MAXIMA DE ELEVACAO 8,5T A 3,4M,INCLUSIVE OPERADOR E AUXILIAR</v>
      </c>
      <c r="C20260" s="197" t="s">
        <v>39657</v>
      </c>
      <c r="D20260" s="197" t="s">
        <v>39658</v>
      </c>
      <c r="E20260" s="197" t="s">
        <v>39659</v>
      </c>
      <c r="I20260" s="197" t="s">
        <v>3970</v>
      </c>
      <c r="J20260" s="197" t="n">
        <v>197.38</v>
      </c>
    </row>
    <row r="20261" customFormat="false" ht="12.75" hidden="true" customHeight="false" outlineLevel="0" collapsed="false">
      <c r="A20261" s="197" t="s">
        <v>39660</v>
      </c>
      <c r="B20261" s="197" t="str">
        <f aca="false">C20261&amp;D20261&amp;E20261&amp;F20261&amp;G20261&amp;H20261</f>
        <v>GUINDASTE ARTICULADO,SOBRE CAMINHAO DIESEL(INCLUSIVE ESTE),MOMENTO MAXIMO DE ELEVACAO 30TXM E CAPACIDADE MAXIMA DE ELEVACAO 8,5T A 3,4M,INCLUSIVE OPERADOR E AUXILIAR</v>
      </c>
      <c r="C20261" s="197" t="s">
        <v>39657</v>
      </c>
      <c r="D20261" s="197" t="s">
        <v>39658</v>
      </c>
      <c r="E20261" s="197" t="s">
        <v>39659</v>
      </c>
      <c r="I20261" s="197" t="s">
        <v>3970</v>
      </c>
      <c r="J20261" s="197" t="n">
        <v>88.7</v>
      </c>
    </row>
    <row r="20262" customFormat="false" ht="12.75" hidden="true" customHeight="false" outlineLevel="0" collapsed="false">
      <c r="A20262" s="197" t="s">
        <v>39661</v>
      </c>
      <c r="B20262" s="197" t="str">
        <f aca="false">C20262&amp;D20262&amp;E20262&amp;F20262&amp;G20262&amp;H20262</f>
        <v>GUINDASTE ARTICULADO,SOBRE CAMINHAO DIESEL(INCLUSIVE ESTE),MOMENTO MAXIMO DE ELEVACAO 30TXM E CAPACIDADE MAXIMA DE ELEVACAO 8,5T A 3,4M,INCLUSIVE OPERADOR E AUXILIAR</v>
      </c>
      <c r="C20262" s="197" t="s">
        <v>39657</v>
      </c>
      <c r="D20262" s="197" t="s">
        <v>39658</v>
      </c>
      <c r="E20262" s="197" t="s">
        <v>39659</v>
      </c>
      <c r="I20262" s="197" t="s">
        <v>3970</v>
      </c>
      <c r="J20262" s="197" t="n">
        <v>75.5</v>
      </c>
    </row>
    <row r="20263" customFormat="false" ht="12.75" hidden="true" customHeight="false" outlineLevel="0" collapsed="false">
      <c r="A20263" s="197" t="s">
        <v>39662</v>
      </c>
      <c r="B20263" s="197" t="str">
        <f aca="false">C20263&amp;D20263&amp;E20263&amp;F20263&amp;G20263&amp;H20263</f>
        <v>GUINDASTE ARTICULADO,SOBRE CAMINHAO DIESEL(INCLUSIVE ESTE),MOMENTO MAXIMO DE ELEVACAO 30TXM E CAPACIDADE MAXIMA DE ELEVACAO 8,5T A 3,4M,INCLUSIVE OPERADOR E AUXILIAR</v>
      </c>
      <c r="C20263" s="197" t="s">
        <v>39657</v>
      </c>
      <c r="D20263" s="197" t="s">
        <v>39658</v>
      </c>
      <c r="E20263" s="197" t="s">
        <v>39659</v>
      </c>
      <c r="I20263" s="197" t="s">
        <v>3970</v>
      </c>
      <c r="J20263" s="197" t="n">
        <v>191.48</v>
      </c>
    </row>
    <row r="20264" customFormat="false" ht="12.75" hidden="true" customHeight="false" outlineLevel="0" collapsed="false">
      <c r="A20264" s="197" t="s">
        <v>39663</v>
      </c>
      <c r="B20264" s="197" t="str">
        <f aca="false">C20264&amp;D20264&amp;E20264&amp;F20264&amp;G20264&amp;H20264</f>
        <v>GUINDASTE ARTICULADO,SOBRE CAMINHAO DIESEL(INCLUSIVE ESTE),MOMENTO MAXIMO DE ELEVACAO 30TXM E CAPACIDADE MAXIMA DE ELEVACAO 8,5T A 3,4M,INCLUSIVE OPERADOR E AUXILIAR</v>
      </c>
      <c r="C20264" s="197" t="s">
        <v>39657</v>
      </c>
      <c r="D20264" s="197" t="s">
        <v>39658</v>
      </c>
      <c r="E20264" s="197" t="s">
        <v>39659</v>
      </c>
      <c r="I20264" s="197" t="s">
        <v>3970</v>
      </c>
      <c r="J20264" s="197" t="n">
        <v>82.8</v>
      </c>
    </row>
    <row r="20265" customFormat="false" ht="12.75" hidden="true" customHeight="false" outlineLevel="0" collapsed="false">
      <c r="A20265" s="197" t="s">
        <v>39664</v>
      </c>
      <c r="B20265" s="197" t="str">
        <f aca="false">C20265&amp;D20265&amp;E20265&amp;F20265&amp;G20265&amp;H20265</f>
        <v>GUINDASTE ARTICULADO,SOBRE CAMINHAO DIESEL(INCLUSIVE ESTE),MOMENTO MAXIMO DE ELEVACAO 30TXM E CAPACIDADE MAXIMA DE ELEVACAO 8,5T A 3,4M,INCLUSIVE OPERADOR E AUXILIAR</v>
      </c>
      <c r="C20265" s="197" t="s">
        <v>39657</v>
      </c>
      <c r="D20265" s="197" t="s">
        <v>39658</v>
      </c>
      <c r="E20265" s="197" t="s">
        <v>39659</v>
      </c>
      <c r="I20265" s="197" t="s">
        <v>3970</v>
      </c>
      <c r="J20265" s="197" t="n">
        <v>69.6</v>
      </c>
    </row>
    <row r="20266" customFormat="false" ht="12.75" hidden="true" customHeight="false" outlineLevel="0" collapsed="false">
      <c r="A20266" s="197" t="s">
        <v>39665</v>
      </c>
      <c r="B20266" s="197"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197" t="s">
        <v>39666</v>
      </c>
      <c r="D20266" s="197" t="s">
        <v>39667</v>
      </c>
      <c r="E20266" s="197" t="s">
        <v>39668</v>
      </c>
      <c r="F20266" s="197" t="s">
        <v>39669</v>
      </c>
      <c r="I20266" s="197" t="s">
        <v>3970</v>
      </c>
      <c r="J20266" s="197" t="n">
        <v>105.9</v>
      </c>
    </row>
    <row r="20267" customFormat="false" ht="12.75" hidden="true" customHeight="false" outlineLevel="0" collapsed="false">
      <c r="A20267" s="197" t="s">
        <v>39670</v>
      </c>
      <c r="B20267" s="197"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197" t="s">
        <v>39666</v>
      </c>
      <c r="D20267" s="197" t="s">
        <v>39667</v>
      </c>
      <c r="E20267" s="197" t="s">
        <v>39668</v>
      </c>
      <c r="F20267" s="197" t="s">
        <v>39669</v>
      </c>
      <c r="I20267" s="197" t="s">
        <v>3970</v>
      </c>
      <c r="J20267" s="197" t="n">
        <v>68.39</v>
      </c>
    </row>
    <row r="20268" customFormat="false" ht="12.75" hidden="true" customHeight="false" outlineLevel="0" collapsed="false">
      <c r="A20268" s="197" t="s">
        <v>39671</v>
      </c>
      <c r="B20268" s="197"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197" t="s">
        <v>39666</v>
      </c>
      <c r="D20268" s="197" t="s">
        <v>39667</v>
      </c>
      <c r="E20268" s="197" t="s">
        <v>39668</v>
      </c>
      <c r="F20268" s="197" t="s">
        <v>39669</v>
      </c>
      <c r="I20268" s="197" t="s">
        <v>3970</v>
      </c>
      <c r="J20268" s="197" t="n">
        <v>59.99</v>
      </c>
    </row>
    <row r="20269" customFormat="false" ht="12.75" hidden="true" customHeight="false" outlineLevel="0" collapsed="false">
      <c r="A20269" s="197" t="s">
        <v>39672</v>
      </c>
      <c r="B20269" s="197"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197" t="s">
        <v>39666</v>
      </c>
      <c r="D20269" s="197" t="s">
        <v>39667</v>
      </c>
      <c r="E20269" s="197" t="s">
        <v>39668</v>
      </c>
      <c r="F20269" s="197" t="s">
        <v>39669</v>
      </c>
      <c r="I20269" s="197" t="s">
        <v>3970</v>
      </c>
      <c r="J20269" s="197" t="n">
        <v>102.78</v>
      </c>
    </row>
    <row r="20270" customFormat="false" ht="12.75" hidden="true" customHeight="false" outlineLevel="0" collapsed="false">
      <c r="A20270" s="197" t="s">
        <v>39673</v>
      </c>
      <c r="B20270" s="197"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197" t="s">
        <v>39666</v>
      </c>
      <c r="D20270" s="197" t="s">
        <v>39667</v>
      </c>
      <c r="E20270" s="197" t="s">
        <v>39668</v>
      </c>
      <c r="F20270" s="197" t="s">
        <v>39669</v>
      </c>
      <c r="I20270" s="197" t="s">
        <v>3970</v>
      </c>
      <c r="J20270" s="197" t="n">
        <v>65.27</v>
      </c>
    </row>
    <row r="20271" customFormat="false" ht="12.75" hidden="true" customHeight="false" outlineLevel="0" collapsed="false">
      <c r="A20271" s="197" t="s">
        <v>39674</v>
      </c>
      <c r="B20271" s="197"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197" t="s">
        <v>39666</v>
      </c>
      <c r="D20271" s="197" t="s">
        <v>39667</v>
      </c>
      <c r="E20271" s="197" t="s">
        <v>39668</v>
      </c>
      <c r="F20271" s="197" t="s">
        <v>39669</v>
      </c>
      <c r="I20271" s="197" t="s">
        <v>3970</v>
      </c>
      <c r="J20271" s="197" t="n">
        <v>56.87</v>
      </c>
    </row>
    <row r="20272" customFormat="false" ht="12.75" hidden="true" customHeight="false" outlineLevel="0" collapsed="false">
      <c r="A20272" s="197" t="s">
        <v>39675</v>
      </c>
      <c r="B20272" s="197" t="str">
        <f aca="false">C20272&amp;D20272&amp;E20272&amp;F20272&amp;G20272&amp;H20272</f>
        <v>GUINCHO DE ENGRENAGEM,COM CAPACIDADE PARA 750KG,COM JOGO DE4 ROLDANAS,COM CABO SIMPLES,EXCLUSIVE OPERADOR</v>
      </c>
      <c r="C20272" s="197" t="s">
        <v>39676</v>
      </c>
      <c r="D20272" s="197" t="s">
        <v>39677</v>
      </c>
      <c r="I20272" s="197" t="s">
        <v>3970</v>
      </c>
      <c r="J20272" s="197" t="n">
        <v>6.12</v>
      </c>
    </row>
    <row r="20273" customFormat="false" ht="12.75" hidden="true" customHeight="false" outlineLevel="0" collapsed="false">
      <c r="A20273" s="197" t="s">
        <v>39678</v>
      </c>
      <c r="B20273" s="197" t="str">
        <f aca="false">C20273&amp;D20273&amp;E20273&amp;F20273&amp;G20273&amp;H20273</f>
        <v>GUINCHO DE ENGRENAGEM,COM CAPACIDADE PARA 750KG,COM JOGO DE4 ROLDANAS,COM CABO SIMPLES,EXCLUSIVE OPERADOR</v>
      </c>
      <c r="C20273" s="197" t="s">
        <v>39676</v>
      </c>
      <c r="D20273" s="197" t="s">
        <v>39677</v>
      </c>
      <c r="I20273" s="197" t="s">
        <v>3970</v>
      </c>
      <c r="J20273" s="197" t="n">
        <v>1.86</v>
      </c>
    </row>
    <row r="20274" customFormat="false" ht="12.75" hidden="true" customHeight="false" outlineLevel="0" collapsed="false">
      <c r="A20274" s="197" t="s">
        <v>39679</v>
      </c>
      <c r="B20274" s="197" t="str">
        <f aca="false">C20274&amp;D20274&amp;E20274&amp;F20274&amp;G20274&amp;H20274</f>
        <v>GUINCHO DE ENGRENAGEM,COM CAPACIDADE PARA 750KG,COM JOGO DE4 ROLDANAS,COM CABO SIMPLES,EXCLUSIVE OPERADOR</v>
      </c>
      <c r="C20274" s="197" t="s">
        <v>39676</v>
      </c>
      <c r="D20274" s="197" t="s">
        <v>39677</v>
      </c>
      <c r="I20274" s="197" t="s">
        <v>3970</v>
      </c>
      <c r="J20274" s="197" t="n">
        <v>1.1</v>
      </c>
    </row>
    <row r="20275" customFormat="false" ht="12.75" hidden="true" customHeight="false" outlineLevel="0" collapsed="false">
      <c r="A20275" s="197" t="s">
        <v>39680</v>
      </c>
      <c r="B20275" s="197" t="str">
        <f aca="false">C20275&amp;D20275&amp;E20275&amp;F20275&amp;G20275&amp;H20275</f>
        <v>GUINCHO DE ENGRENAGEM,COM CAPACIDADE PARA 750KG,COM JOGO DE4 ROLDANAS,COM CABO SIMPLES,EXCLUSIVE OPERADOR</v>
      </c>
      <c r="C20275" s="197" t="s">
        <v>39676</v>
      </c>
      <c r="D20275" s="197" t="s">
        <v>39677</v>
      </c>
      <c r="I20275" s="197" t="s">
        <v>3970</v>
      </c>
      <c r="J20275" s="197" t="n">
        <v>6.12</v>
      </c>
    </row>
    <row r="20276" customFormat="false" ht="12.75" hidden="true" customHeight="false" outlineLevel="0" collapsed="false">
      <c r="A20276" s="197" t="s">
        <v>39681</v>
      </c>
      <c r="B20276" s="197" t="str">
        <f aca="false">C20276&amp;D20276&amp;E20276&amp;F20276&amp;G20276&amp;H20276</f>
        <v>GUINCHO DE ENGRENAGEM,COM CAPACIDADE PARA 750KG,COM JOGO DE4 ROLDANAS,COM CABO SIMPLES,EXCLUSIVE OPERADOR</v>
      </c>
      <c r="C20276" s="197" t="s">
        <v>39676</v>
      </c>
      <c r="D20276" s="197" t="s">
        <v>39677</v>
      </c>
      <c r="I20276" s="197" t="s">
        <v>3970</v>
      </c>
      <c r="J20276" s="197" t="n">
        <v>1.86</v>
      </c>
    </row>
    <row r="20277" customFormat="false" ht="12.75" hidden="true" customHeight="false" outlineLevel="0" collapsed="false">
      <c r="A20277" s="197" t="s">
        <v>39682</v>
      </c>
      <c r="B20277" s="197" t="str">
        <f aca="false">C20277&amp;D20277&amp;E20277&amp;F20277&amp;G20277&amp;H20277</f>
        <v>GUINCHO DE ENGRENAGEM,COM CAPACIDADE PARA 750KG,COM JOGO DE4 ROLDANAS,COM CABO SIMPLES,EXCLUSIVE OPERADOR</v>
      </c>
      <c r="C20277" s="197" t="s">
        <v>39676</v>
      </c>
      <c r="D20277" s="197" t="s">
        <v>39677</v>
      </c>
      <c r="I20277" s="197" t="s">
        <v>3970</v>
      </c>
      <c r="J20277" s="197" t="n">
        <v>1.1</v>
      </c>
    </row>
    <row r="20278" customFormat="false" ht="12.75" hidden="true" customHeight="false" outlineLevel="0" collapsed="false">
      <c r="A20278" s="197" t="s">
        <v>39683</v>
      </c>
      <c r="B20278" s="197" t="str">
        <f aca="false">C20278&amp;D20278&amp;E20278&amp;F20278&amp;G20278&amp;H20278</f>
        <v>ESTEIRA TRANSPORTADORA,DE CORREIA,LARGURA DE 50CM E 10,00M DE COMPRIMENTO,EXCLUSIVE OPERADOR</v>
      </c>
      <c r="C20278" s="197" t="s">
        <v>39684</v>
      </c>
      <c r="D20278" s="197" t="s">
        <v>39685</v>
      </c>
      <c r="I20278" s="197" t="s">
        <v>3970</v>
      </c>
      <c r="J20278" s="197" t="n">
        <v>22.52</v>
      </c>
    </row>
    <row r="20279" customFormat="false" ht="12.75" hidden="true" customHeight="false" outlineLevel="0" collapsed="false">
      <c r="A20279" s="197" t="s">
        <v>39686</v>
      </c>
      <c r="B20279" s="197" t="str">
        <f aca="false">C20279&amp;D20279&amp;E20279&amp;F20279&amp;G20279&amp;H20279</f>
        <v>ESTEIRA TRANSPORTADORA,DE CORREIA,LARGURA DE 50CM E 10,00M DE COMPRIMENTO,EXCLUSIVE OPERADOR</v>
      </c>
      <c r="C20279" s="197" t="s">
        <v>39684</v>
      </c>
      <c r="D20279" s="197" t="s">
        <v>39685</v>
      </c>
      <c r="I20279" s="197" t="s">
        <v>3970</v>
      </c>
      <c r="J20279" s="197" t="n">
        <v>13.63</v>
      </c>
    </row>
    <row r="20280" customFormat="false" ht="12.75" hidden="true" customHeight="false" outlineLevel="0" collapsed="false">
      <c r="A20280" s="197" t="s">
        <v>39687</v>
      </c>
      <c r="B20280" s="197" t="str">
        <f aca="false">C20280&amp;D20280&amp;E20280&amp;F20280&amp;G20280&amp;H20280</f>
        <v>ESTEIRA TRANSPORTADORA,DE CORREIA,LARGURA DE 50CM E 10,00M DE COMPRIMENTO,EXCLUSIVE OPERADOR</v>
      </c>
      <c r="C20280" s="197" t="s">
        <v>39684</v>
      </c>
      <c r="D20280" s="197" t="s">
        <v>39685</v>
      </c>
      <c r="I20280" s="197" t="s">
        <v>3970</v>
      </c>
      <c r="J20280" s="197" t="n">
        <v>11.45</v>
      </c>
    </row>
    <row r="20281" customFormat="false" ht="12.75" hidden="true" customHeight="false" outlineLevel="0" collapsed="false">
      <c r="A20281" s="197" t="s">
        <v>39688</v>
      </c>
      <c r="B20281" s="197" t="str">
        <f aca="false">C20281&amp;D20281&amp;E20281&amp;F20281&amp;G20281&amp;H20281</f>
        <v>ESTEIRA TRANSPORTADORA,DE CORREIA,LARGURA DE 50CM E 10,00M DE COMPRIMENTO,EXCLUSIVE OPERADOR</v>
      </c>
      <c r="C20281" s="197" t="s">
        <v>39684</v>
      </c>
      <c r="D20281" s="197" t="s">
        <v>39685</v>
      </c>
      <c r="I20281" s="197" t="s">
        <v>3970</v>
      </c>
      <c r="J20281" s="197" t="n">
        <v>22.52</v>
      </c>
    </row>
    <row r="20282" customFormat="false" ht="12.75" hidden="true" customHeight="false" outlineLevel="0" collapsed="false">
      <c r="A20282" s="197" t="s">
        <v>39689</v>
      </c>
      <c r="B20282" s="197" t="str">
        <f aca="false">C20282&amp;D20282&amp;E20282&amp;F20282&amp;G20282&amp;H20282</f>
        <v>ESTEIRA TRANSPORTADORA,DE CORREIA,LARGURA DE 50CM E 10,00M DE COMPRIMENTO,EXCLUSIVE OPERADOR</v>
      </c>
      <c r="C20282" s="197" t="s">
        <v>39684</v>
      </c>
      <c r="D20282" s="197" t="s">
        <v>39685</v>
      </c>
      <c r="I20282" s="197" t="s">
        <v>3970</v>
      </c>
      <c r="J20282" s="197" t="n">
        <v>13.63</v>
      </c>
    </row>
    <row r="20283" customFormat="false" ht="12.75" hidden="true" customHeight="false" outlineLevel="0" collapsed="false">
      <c r="A20283" s="197" t="s">
        <v>39690</v>
      </c>
      <c r="B20283" s="197" t="str">
        <f aca="false">C20283&amp;D20283&amp;E20283&amp;F20283&amp;G20283&amp;H20283</f>
        <v>ESTEIRA TRANSPORTADORA,DE CORREIA,LARGURA DE 50CM E 10,00M DE COMPRIMENTO,EXCLUSIVE OPERADOR</v>
      </c>
      <c r="C20283" s="197" t="s">
        <v>39684</v>
      </c>
      <c r="D20283" s="197" t="s">
        <v>39685</v>
      </c>
      <c r="I20283" s="197" t="s">
        <v>3970</v>
      </c>
      <c r="J20283" s="197" t="n">
        <v>11.45</v>
      </c>
    </row>
    <row r="20284" customFormat="false" ht="12.75" hidden="true" customHeight="false" outlineLevel="0" collapsed="false">
      <c r="A20284" s="197" t="s">
        <v>39691</v>
      </c>
      <c r="B20284" s="197" t="str">
        <f aca="false">C20284&amp;D20284&amp;E20284&amp;F20284&amp;G20284&amp;H20284</f>
        <v>PORTICO MOVEL METALICO,COM TALHA MANUAL DE 10T,VAO DE 5M,CURSO DE 30M EM TRILHOS,EXCLUSIVE OPERADOR</v>
      </c>
      <c r="C20284" s="197" t="s">
        <v>39692</v>
      </c>
      <c r="D20284" s="197" t="s">
        <v>39693</v>
      </c>
      <c r="I20284" s="197" t="s">
        <v>3970</v>
      </c>
      <c r="J20284" s="197" t="n">
        <v>38.17</v>
      </c>
    </row>
    <row r="20285" customFormat="false" ht="12.75" hidden="true" customHeight="false" outlineLevel="0" collapsed="false">
      <c r="A20285" s="197" t="s">
        <v>39694</v>
      </c>
      <c r="B20285" s="197" t="str">
        <f aca="false">C20285&amp;D20285&amp;E20285&amp;F20285&amp;G20285&amp;H20285</f>
        <v>PORTICO MOVEL METALICO,COM TALHA MANUAL DE 10T,VAO DE 5M,CURSO DE 30M EM TRILHOS,EXCLUSIVE OPERADOR</v>
      </c>
      <c r="C20285" s="197" t="s">
        <v>39692</v>
      </c>
      <c r="D20285" s="197" t="s">
        <v>39693</v>
      </c>
      <c r="I20285" s="197" t="s">
        <v>3970</v>
      </c>
      <c r="J20285" s="197" t="n">
        <v>19.3</v>
      </c>
    </row>
    <row r="20286" customFormat="false" ht="12.75" hidden="true" customHeight="false" outlineLevel="0" collapsed="false">
      <c r="A20286" s="197" t="s">
        <v>39695</v>
      </c>
      <c r="B20286" s="197" t="str">
        <f aca="false">C20286&amp;D20286&amp;E20286&amp;F20286&amp;G20286&amp;H20286</f>
        <v>PORTICO MOVEL METALICO,COM TALHA MANUAL DE 10T,VAO DE 5M,CURSO DE 30M EM TRILHOS,EXCLUSIVE OPERADOR</v>
      </c>
      <c r="C20286" s="197" t="s">
        <v>39692</v>
      </c>
      <c r="D20286" s="197" t="s">
        <v>39693</v>
      </c>
      <c r="I20286" s="197" t="s">
        <v>3970</v>
      </c>
      <c r="J20286" s="197" t="n">
        <v>38.17</v>
      </c>
    </row>
    <row r="20287" customFormat="false" ht="12.75" hidden="true" customHeight="false" outlineLevel="0" collapsed="false">
      <c r="A20287" s="197" t="s">
        <v>39696</v>
      </c>
      <c r="B20287" s="197" t="str">
        <f aca="false">C20287&amp;D20287&amp;E20287&amp;F20287&amp;G20287&amp;H20287</f>
        <v>PORTICO MOVEL METALICO,COM TALHA MANUAL DE 10T,VAO DE 5M,CURSO DE 30M EM TRILHOS,EXCLUSIVE OPERADOR</v>
      </c>
      <c r="C20287" s="197" t="s">
        <v>39692</v>
      </c>
      <c r="D20287" s="197" t="s">
        <v>39693</v>
      </c>
      <c r="I20287" s="197" t="s">
        <v>3970</v>
      </c>
      <c r="J20287" s="197" t="n">
        <v>19.3</v>
      </c>
    </row>
    <row r="20288" customFormat="false" ht="12.75" hidden="true" customHeight="false" outlineLevel="0" collapsed="false">
      <c r="A20288" s="197" t="s">
        <v>39697</v>
      </c>
      <c r="B20288" s="197"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197" t="s">
        <v>39698</v>
      </c>
      <c r="D20288" s="197" t="s">
        <v>39699</v>
      </c>
      <c r="E20288" s="197" t="s">
        <v>39700</v>
      </c>
      <c r="F20288" s="197" t="s">
        <v>39701</v>
      </c>
      <c r="G20288" s="197" t="s">
        <v>39702</v>
      </c>
      <c r="H20288" s="197" t="s">
        <v>39703</v>
      </c>
      <c r="I20288" s="197" t="s">
        <v>3970</v>
      </c>
      <c r="J20288" s="197" t="n">
        <v>39.16</v>
      </c>
    </row>
    <row r="20289" customFormat="false" ht="12.75" hidden="true" customHeight="false" outlineLevel="0" collapsed="false">
      <c r="A20289" s="197" t="s">
        <v>39704</v>
      </c>
      <c r="B20289" s="197"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197" t="s">
        <v>39698</v>
      </c>
      <c r="D20289" s="197" t="s">
        <v>39699</v>
      </c>
      <c r="E20289" s="197" t="s">
        <v>39700</v>
      </c>
      <c r="F20289" s="197" t="s">
        <v>39701</v>
      </c>
      <c r="G20289" s="197" t="s">
        <v>39702</v>
      </c>
      <c r="H20289" s="197" t="s">
        <v>39703</v>
      </c>
      <c r="I20289" s="197" t="s">
        <v>3970</v>
      </c>
      <c r="J20289" s="197" t="n">
        <v>35.49</v>
      </c>
    </row>
    <row r="20290" customFormat="false" ht="12.75" hidden="true" customHeight="false" outlineLevel="0" collapsed="false">
      <c r="A20290" s="197" t="s">
        <v>39705</v>
      </c>
      <c r="B20290" s="197"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197" t="s">
        <v>39698</v>
      </c>
      <c r="D20290" s="197" t="s">
        <v>39699</v>
      </c>
      <c r="E20290" s="197" t="s">
        <v>39700</v>
      </c>
      <c r="F20290" s="197" t="s">
        <v>39701</v>
      </c>
      <c r="G20290" s="197" t="s">
        <v>39702</v>
      </c>
      <c r="H20290" s="197" t="s">
        <v>39703</v>
      </c>
      <c r="I20290" s="197" t="s">
        <v>3970</v>
      </c>
      <c r="J20290" s="197" t="n">
        <v>35.14</v>
      </c>
    </row>
    <row r="20291" customFormat="false" ht="12.75" hidden="true" customHeight="false" outlineLevel="0" collapsed="false">
      <c r="A20291" s="197" t="s">
        <v>39706</v>
      </c>
      <c r="B20291" s="197"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197" t="s">
        <v>39698</v>
      </c>
      <c r="D20291" s="197" t="s">
        <v>39699</v>
      </c>
      <c r="E20291" s="197" t="s">
        <v>39700</v>
      </c>
      <c r="F20291" s="197" t="s">
        <v>39701</v>
      </c>
      <c r="G20291" s="197" t="s">
        <v>39702</v>
      </c>
      <c r="H20291" s="197" t="s">
        <v>39703</v>
      </c>
      <c r="I20291" s="197" t="s">
        <v>3970</v>
      </c>
      <c r="J20291" s="197" t="n">
        <v>31.47</v>
      </c>
    </row>
    <row r="20292" customFormat="false" ht="12.75" hidden="true" customHeight="false" outlineLevel="0" collapsed="false">
      <c r="A20292" s="197" t="s">
        <v>39707</v>
      </c>
      <c r="B20292" s="197"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197" t="s">
        <v>39708</v>
      </c>
      <c r="D20292" s="197" t="s">
        <v>39709</v>
      </c>
      <c r="E20292" s="197" t="s">
        <v>39710</v>
      </c>
      <c r="F20292" s="197" t="s">
        <v>39711</v>
      </c>
      <c r="G20292" s="197" t="s">
        <v>39712</v>
      </c>
      <c r="H20292" s="197" t="s">
        <v>867</v>
      </c>
      <c r="I20292" s="197" t="s">
        <v>3970</v>
      </c>
      <c r="J20292" s="197" t="n">
        <v>42.74</v>
      </c>
    </row>
    <row r="20293" customFormat="false" ht="12.75" hidden="true" customHeight="false" outlineLevel="0" collapsed="false">
      <c r="A20293" s="197" t="s">
        <v>39713</v>
      </c>
      <c r="B20293" s="197"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197" t="s">
        <v>39708</v>
      </c>
      <c r="D20293" s="197" t="s">
        <v>39709</v>
      </c>
      <c r="E20293" s="197" t="s">
        <v>39710</v>
      </c>
      <c r="F20293" s="197" t="s">
        <v>39711</v>
      </c>
      <c r="G20293" s="197" t="s">
        <v>39712</v>
      </c>
      <c r="H20293" s="197" t="s">
        <v>867</v>
      </c>
      <c r="I20293" s="197" t="s">
        <v>3970</v>
      </c>
      <c r="J20293" s="197" t="n">
        <v>37.59</v>
      </c>
    </row>
    <row r="20294" customFormat="false" ht="12.75" hidden="true" customHeight="false" outlineLevel="0" collapsed="false">
      <c r="A20294" s="197" t="s">
        <v>39714</v>
      </c>
      <c r="B20294" s="197"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197" t="s">
        <v>39708</v>
      </c>
      <c r="D20294" s="197" t="s">
        <v>39709</v>
      </c>
      <c r="E20294" s="197" t="s">
        <v>39710</v>
      </c>
      <c r="F20294" s="197" t="s">
        <v>39711</v>
      </c>
      <c r="G20294" s="197" t="s">
        <v>39712</v>
      </c>
      <c r="H20294" s="197" t="s">
        <v>867</v>
      </c>
      <c r="I20294" s="197" t="s">
        <v>3970</v>
      </c>
      <c r="J20294" s="197" t="n">
        <v>38.72</v>
      </c>
    </row>
    <row r="20295" customFormat="false" ht="12.75" hidden="true" customHeight="false" outlineLevel="0" collapsed="false">
      <c r="A20295" s="197" t="s">
        <v>39715</v>
      </c>
      <c r="B20295" s="197"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197" t="s">
        <v>39708</v>
      </c>
      <c r="D20295" s="197" t="s">
        <v>39709</v>
      </c>
      <c r="E20295" s="197" t="s">
        <v>39710</v>
      </c>
      <c r="F20295" s="197" t="s">
        <v>39711</v>
      </c>
      <c r="G20295" s="197" t="s">
        <v>39712</v>
      </c>
      <c r="H20295" s="197" t="s">
        <v>867</v>
      </c>
      <c r="I20295" s="197" t="s">
        <v>3970</v>
      </c>
      <c r="J20295" s="197" t="n">
        <v>33.57</v>
      </c>
    </row>
    <row r="20296" customFormat="false" ht="12.75" hidden="true" customHeight="false" outlineLevel="0" collapsed="false">
      <c r="A20296" s="197" t="s">
        <v>39716</v>
      </c>
      <c r="B20296" s="197"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197" t="s">
        <v>39717</v>
      </c>
      <c r="D20296" s="197" t="s">
        <v>39718</v>
      </c>
      <c r="E20296" s="197" t="s">
        <v>39719</v>
      </c>
      <c r="F20296" s="197" t="s">
        <v>39720</v>
      </c>
      <c r="G20296" s="197" t="s">
        <v>39721</v>
      </c>
      <c r="H20296" s="197" t="s">
        <v>39722</v>
      </c>
      <c r="I20296" s="197" t="s">
        <v>3970</v>
      </c>
      <c r="J20296" s="197" t="n">
        <v>46.4</v>
      </c>
    </row>
    <row r="20297" customFormat="false" ht="12.75" hidden="true" customHeight="false" outlineLevel="0" collapsed="false">
      <c r="A20297" s="197" t="s">
        <v>39723</v>
      </c>
      <c r="B20297" s="197"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197" t="s">
        <v>39717</v>
      </c>
      <c r="D20297" s="197" t="s">
        <v>39718</v>
      </c>
      <c r="E20297" s="197" t="s">
        <v>39719</v>
      </c>
      <c r="F20297" s="197" t="s">
        <v>39720</v>
      </c>
      <c r="G20297" s="197" t="s">
        <v>39721</v>
      </c>
      <c r="H20297" s="197" t="s">
        <v>39722</v>
      </c>
      <c r="I20297" s="197" t="s">
        <v>3970</v>
      </c>
      <c r="J20297" s="197" t="n">
        <v>39.84</v>
      </c>
    </row>
    <row r="20298" customFormat="false" ht="12.75" hidden="true" customHeight="false" outlineLevel="0" collapsed="false">
      <c r="A20298" s="197" t="s">
        <v>39724</v>
      </c>
      <c r="B20298" s="197"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197" t="s">
        <v>39717</v>
      </c>
      <c r="D20298" s="197" t="s">
        <v>39718</v>
      </c>
      <c r="E20298" s="197" t="s">
        <v>39719</v>
      </c>
      <c r="F20298" s="197" t="s">
        <v>39720</v>
      </c>
      <c r="G20298" s="197" t="s">
        <v>39721</v>
      </c>
      <c r="H20298" s="197" t="s">
        <v>39722</v>
      </c>
      <c r="I20298" s="197" t="s">
        <v>3970</v>
      </c>
      <c r="J20298" s="197" t="n">
        <v>42.38</v>
      </c>
    </row>
    <row r="20299" customFormat="false" ht="12.75" hidden="true" customHeight="false" outlineLevel="0" collapsed="false">
      <c r="A20299" s="197" t="s">
        <v>39725</v>
      </c>
      <c r="B20299" s="197"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197" t="s">
        <v>39717</v>
      </c>
      <c r="D20299" s="197" t="s">
        <v>39718</v>
      </c>
      <c r="E20299" s="197" t="s">
        <v>39719</v>
      </c>
      <c r="F20299" s="197" t="s">
        <v>39720</v>
      </c>
      <c r="G20299" s="197" t="s">
        <v>39721</v>
      </c>
      <c r="H20299" s="197" t="s">
        <v>39722</v>
      </c>
      <c r="I20299" s="197" t="s">
        <v>3970</v>
      </c>
      <c r="J20299" s="197" t="n">
        <v>35.82</v>
      </c>
    </row>
    <row r="20300" customFormat="false" ht="12.75" hidden="true" customHeight="false" outlineLevel="0" collapsed="false">
      <c r="A20300" s="197" t="s">
        <v>39726</v>
      </c>
      <c r="B20300" s="197"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197" t="s">
        <v>39727</v>
      </c>
      <c r="D20300" s="197" t="s">
        <v>39718</v>
      </c>
      <c r="E20300" s="197" t="s">
        <v>39728</v>
      </c>
      <c r="F20300" s="197" t="s">
        <v>39720</v>
      </c>
      <c r="G20300" s="197" t="s">
        <v>39721</v>
      </c>
      <c r="H20300" s="197" t="s">
        <v>39722</v>
      </c>
      <c r="I20300" s="197" t="s">
        <v>3970</v>
      </c>
      <c r="J20300" s="197" t="n">
        <v>53.21</v>
      </c>
    </row>
    <row r="20301" customFormat="false" ht="12.75" hidden="true" customHeight="false" outlineLevel="0" collapsed="false">
      <c r="A20301" s="197" t="s">
        <v>39729</v>
      </c>
      <c r="B20301" s="197"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197" t="s">
        <v>39727</v>
      </c>
      <c r="D20301" s="197" t="s">
        <v>39718</v>
      </c>
      <c r="E20301" s="197" t="s">
        <v>39728</v>
      </c>
      <c r="F20301" s="197" t="s">
        <v>39720</v>
      </c>
      <c r="G20301" s="197" t="s">
        <v>39721</v>
      </c>
      <c r="H20301" s="197" t="s">
        <v>39722</v>
      </c>
      <c r="I20301" s="197" t="s">
        <v>3970</v>
      </c>
      <c r="J20301" s="197" t="n">
        <v>43.85</v>
      </c>
    </row>
    <row r="20302" customFormat="false" ht="12.75" hidden="true" customHeight="false" outlineLevel="0" collapsed="false">
      <c r="A20302" s="197" t="s">
        <v>39730</v>
      </c>
      <c r="B20302" s="197"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197" t="s">
        <v>39727</v>
      </c>
      <c r="D20302" s="197" t="s">
        <v>39718</v>
      </c>
      <c r="E20302" s="197" t="s">
        <v>39728</v>
      </c>
      <c r="F20302" s="197" t="s">
        <v>39720</v>
      </c>
      <c r="G20302" s="197" t="s">
        <v>39721</v>
      </c>
      <c r="H20302" s="197" t="s">
        <v>39722</v>
      </c>
      <c r="I20302" s="197" t="s">
        <v>3970</v>
      </c>
      <c r="J20302" s="197" t="n">
        <v>49.19</v>
      </c>
    </row>
    <row r="20303" customFormat="false" ht="12.75" hidden="true" customHeight="false" outlineLevel="0" collapsed="false">
      <c r="A20303" s="197" t="s">
        <v>39731</v>
      </c>
      <c r="B20303" s="197"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197" t="s">
        <v>39727</v>
      </c>
      <c r="D20303" s="197" t="s">
        <v>39718</v>
      </c>
      <c r="E20303" s="197" t="s">
        <v>39728</v>
      </c>
      <c r="F20303" s="197" t="s">
        <v>39720</v>
      </c>
      <c r="G20303" s="197" t="s">
        <v>39721</v>
      </c>
      <c r="H20303" s="197" t="s">
        <v>39722</v>
      </c>
      <c r="I20303" s="197" t="s">
        <v>3970</v>
      </c>
      <c r="J20303" s="197" t="n">
        <v>39.83</v>
      </c>
    </row>
    <row r="20304" customFormat="false" ht="12.75" hidden="true" customHeight="false" outlineLevel="0" collapsed="false">
      <c r="A20304" s="197" t="s">
        <v>39732</v>
      </c>
      <c r="B20304" s="197" t="str">
        <f aca="false">C20304&amp;D20304&amp;E20304&amp;F20304&amp;G20304&amp;H20304</f>
        <v>EMPILHADEIRA EQUIPADA COM RODAGEM PNEUMATICA,CAPACIDADE DE 2,5T E CENTRO DE CARGA A 60CM,MOTOR A GASOLINA,INCLUSIVE OPERADOR</v>
      </c>
      <c r="C20304" s="197" t="s">
        <v>39733</v>
      </c>
      <c r="D20304" s="197" t="s">
        <v>39734</v>
      </c>
      <c r="E20304" s="197" t="s">
        <v>39735</v>
      </c>
      <c r="I20304" s="197" t="s">
        <v>3970</v>
      </c>
      <c r="J20304" s="197" t="n">
        <v>70.48</v>
      </c>
    </row>
    <row r="20305" customFormat="false" ht="12.75" hidden="true" customHeight="false" outlineLevel="0" collapsed="false">
      <c r="A20305" s="197" t="s">
        <v>39736</v>
      </c>
      <c r="B20305" s="197" t="str">
        <f aca="false">C20305&amp;D20305&amp;E20305&amp;F20305&amp;G20305&amp;H20305</f>
        <v>EMPILHADEIRA EQUIPADA COM RODAGEM PNEUMATICA,CAPACIDADE DE 2,5T E CENTRO DE CARGA A 60CM,MOTOR A GASOLINA,INCLUSIVE OPERADOR</v>
      </c>
      <c r="C20305" s="197" t="s">
        <v>39733</v>
      </c>
      <c r="D20305" s="197" t="s">
        <v>39734</v>
      </c>
      <c r="E20305" s="197" t="s">
        <v>39735</v>
      </c>
      <c r="I20305" s="197" t="s">
        <v>3970</v>
      </c>
      <c r="J20305" s="197" t="n">
        <v>36.77</v>
      </c>
    </row>
    <row r="20306" customFormat="false" ht="12.75" hidden="true" customHeight="false" outlineLevel="0" collapsed="false">
      <c r="A20306" s="197" t="s">
        <v>39737</v>
      </c>
      <c r="B20306" s="197" t="str">
        <f aca="false">C20306&amp;D20306&amp;E20306&amp;F20306&amp;G20306&amp;H20306</f>
        <v>EMPILHADEIRA EQUIPADA COM RODAGEM PNEUMATICA,CAPACIDADE DE 2,5T E CENTRO DE CARGA A 60CM,MOTOR A GASOLINA,INCLUSIVE OPERADOR</v>
      </c>
      <c r="C20306" s="197" t="s">
        <v>39733</v>
      </c>
      <c r="D20306" s="197" t="s">
        <v>39734</v>
      </c>
      <c r="E20306" s="197" t="s">
        <v>39735</v>
      </c>
      <c r="I20306" s="197" t="s">
        <v>3970</v>
      </c>
      <c r="J20306" s="197" t="n">
        <v>32.6</v>
      </c>
    </row>
    <row r="20307" customFormat="false" ht="12.75" hidden="true" customHeight="false" outlineLevel="0" collapsed="false">
      <c r="A20307" s="197" t="s">
        <v>39738</v>
      </c>
      <c r="B20307" s="197" t="str">
        <f aca="false">C20307&amp;D20307&amp;E20307&amp;F20307&amp;G20307&amp;H20307</f>
        <v>EMPILHADEIRA EQUIPADA COM RODAGEM PNEUMATICA,CAPACIDADE DE 2,5T E CENTRO DE CARGA A 60CM,MOTOR A GASOLINA,INCLUSIVE OPERADOR</v>
      </c>
      <c r="C20307" s="197" t="s">
        <v>39733</v>
      </c>
      <c r="D20307" s="197" t="s">
        <v>39734</v>
      </c>
      <c r="E20307" s="197" t="s">
        <v>39735</v>
      </c>
      <c r="I20307" s="197" t="s">
        <v>3970</v>
      </c>
      <c r="J20307" s="197" t="n">
        <v>67.36</v>
      </c>
    </row>
    <row r="20308" customFormat="false" ht="12.75" hidden="true" customHeight="false" outlineLevel="0" collapsed="false">
      <c r="A20308" s="197" t="s">
        <v>39739</v>
      </c>
      <c r="B20308" s="197" t="str">
        <f aca="false">C20308&amp;D20308&amp;E20308&amp;F20308&amp;G20308&amp;H20308</f>
        <v>EMPILHADEIRA EQUIPADA COM RODAGEM PNEUMATICA,CAPACIDADE DE 2,5T E CENTRO DE CARGA A 60CM,MOTOR A GASOLINA,INCLUSIVE OPERADOR</v>
      </c>
      <c r="C20308" s="197" t="s">
        <v>39733</v>
      </c>
      <c r="D20308" s="197" t="s">
        <v>39734</v>
      </c>
      <c r="E20308" s="197" t="s">
        <v>39735</v>
      </c>
      <c r="I20308" s="197" t="s">
        <v>3970</v>
      </c>
      <c r="J20308" s="197" t="n">
        <v>33.65</v>
      </c>
    </row>
    <row r="20309" customFormat="false" ht="12.75" hidden="true" customHeight="false" outlineLevel="0" collapsed="false">
      <c r="A20309" s="197" t="s">
        <v>39740</v>
      </c>
      <c r="B20309" s="197" t="str">
        <f aca="false">C20309&amp;D20309&amp;E20309&amp;F20309&amp;G20309&amp;H20309</f>
        <v>EMPILHADEIRA EQUIPADA COM RODAGEM PNEUMATICA,CAPACIDADE DE 2,5T E CENTRO DE CARGA A 60CM,MOTOR A GASOLINA,INCLUSIVE OPERADOR</v>
      </c>
      <c r="C20309" s="197" t="s">
        <v>39733</v>
      </c>
      <c r="D20309" s="197" t="s">
        <v>39734</v>
      </c>
      <c r="E20309" s="197" t="s">
        <v>39735</v>
      </c>
      <c r="I20309" s="197" t="s">
        <v>3970</v>
      </c>
      <c r="J20309" s="197" t="n">
        <v>29.48</v>
      </c>
    </row>
    <row r="20310" customFormat="false" ht="12.75" hidden="true" customHeight="false" outlineLevel="0" collapsed="false">
      <c r="A20310" s="197" t="s">
        <v>39741</v>
      </c>
      <c r="B20310" s="197" t="str">
        <f aca="false">C20310&amp;D20310&amp;E20310&amp;F20310&amp;G20310&amp;H20310</f>
        <v>EMPILHADEIRA EQUIPADA COM RODAGEM PNEUMATICA,CAPACIDADE DE 3T E CENTRO DE CARGA A 60CM,MOTOR A GASOLINA,INCLUSIVE OPERADOR</v>
      </c>
      <c r="C20310" s="197" t="s">
        <v>39742</v>
      </c>
      <c r="D20310" s="197" t="s">
        <v>39743</v>
      </c>
      <c r="E20310" s="197" t="s">
        <v>39744</v>
      </c>
      <c r="I20310" s="197" t="s">
        <v>3970</v>
      </c>
      <c r="J20310" s="197" t="n">
        <v>70.63</v>
      </c>
    </row>
    <row r="20311" customFormat="false" ht="12.75" hidden="true" customHeight="false" outlineLevel="0" collapsed="false">
      <c r="A20311" s="197" t="s">
        <v>39745</v>
      </c>
      <c r="B20311" s="197" t="str">
        <f aca="false">C20311&amp;D20311&amp;E20311&amp;F20311&amp;G20311&amp;H20311</f>
        <v>EMPILHADEIRA EQUIPADA COM RODAGEM PNEUMATICA,CAPACIDADE DE 3T E CENTRO DE CARGA A 60CM,MOTOR A GASOLINA,INCLUSIVE OPERADOR</v>
      </c>
      <c r="C20311" s="197" t="s">
        <v>39742</v>
      </c>
      <c r="D20311" s="197" t="s">
        <v>39743</v>
      </c>
      <c r="E20311" s="197" t="s">
        <v>39744</v>
      </c>
      <c r="I20311" s="197" t="s">
        <v>3970</v>
      </c>
      <c r="J20311" s="197" t="n">
        <v>36.87</v>
      </c>
    </row>
    <row r="20312" customFormat="false" ht="12.75" hidden="true" customHeight="false" outlineLevel="0" collapsed="false">
      <c r="A20312" s="197" t="s">
        <v>39746</v>
      </c>
      <c r="B20312" s="197" t="str">
        <f aca="false">C20312&amp;D20312&amp;E20312&amp;F20312&amp;G20312&amp;H20312</f>
        <v>EMPILHADEIRA EQUIPADA COM RODAGEM PNEUMATICA,CAPACIDADE DE 3T E CENTRO DE CARGA A 60CM,MOTOR A GASOLINA,INCLUSIVE OPERADOR</v>
      </c>
      <c r="C20312" s="197" t="s">
        <v>39742</v>
      </c>
      <c r="D20312" s="197" t="s">
        <v>39743</v>
      </c>
      <c r="E20312" s="197" t="s">
        <v>39744</v>
      </c>
      <c r="I20312" s="197" t="s">
        <v>3970</v>
      </c>
      <c r="J20312" s="197" t="n">
        <v>32.69</v>
      </c>
    </row>
    <row r="20313" customFormat="false" ht="12.75" hidden="true" customHeight="false" outlineLevel="0" collapsed="false">
      <c r="A20313" s="197" t="s">
        <v>39747</v>
      </c>
      <c r="B20313" s="197" t="str">
        <f aca="false">C20313&amp;D20313&amp;E20313&amp;F20313&amp;G20313&amp;H20313</f>
        <v>EMPILHADEIRA EQUIPADA COM RODAGEM PNEUMATICA,CAPACIDADE DE 3T E CENTRO DE CARGA A 60CM,MOTOR A GASOLINA,INCLUSIVE OPERADOR</v>
      </c>
      <c r="C20313" s="197" t="s">
        <v>39742</v>
      </c>
      <c r="D20313" s="197" t="s">
        <v>39743</v>
      </c>
      <c r="E20313" s="197" t="s">
        <v>39744</v>
      </c>
      <c r="I20313" s="197" t="s">
        <v>3970</v>
      </c>
      <c r="J20313" s="197" t="n">
        <v>67.51</v>
      </c>
    </row>
    <row r="20314" customFormat="false" ht="12.75" hidden="true" customHeight="false" outlineLevel="0" collapsed="false">
      <c r="A20314" s="197" t="s">
        <v>39748</v>
      </c>
      <c r="B20314" s="197" t="str">
        <f aca="false">C20314&amp;D20314&amp;E20314&amp;F20314&amp;G20314&amp;H20314</f>
        <v>EMPILHADEIRA EQUIPADA COM RODAGEM PNEUMATICA,CAPACIDADE DE 3T E CENTRO DE CARGA A 60CM,MOTOR A GASOLINA,INCLUSIVE OPERADOR</v>
      </c>
      <c r="C20314" s="197" t="s">
        <v>39742</v>
      </c>
      <c r="D20314" s="197" t="s">
        <v>39743</v>
      </c>
      <c r="E20314" s="197" t="s">
        <v>39744</v>
      </c>
      <c r="I20314" s="197" t="s">
        <v>3970</v>
      </c>
      <c r="J20314" s="197" t="n">
        <v>33.75</v>
      </c>
    </row>
    <row r="20315" customFormat="false" ht="12.75" hidden="true" customHeight="false" outlineLevel="0" collapsed="false">
      <c r="A20315" s="197" t="s">
        <v>39749</v>
      </c>
      <c r="B20315" s="197" t="str">
        <f aca="false">C20315&amp;D20315&amp;E20315&amp;F20315&amp;G20315&amp;H20315</f>
        <v>EMPILHADEIRA EQUIPADA COM RODAGEM PNEUMATICA,CAPACIDADE DE 3T E CENTRO DE CARGA A 60CM,MOTOR A GASOLINA,INCLUSIVE OPERADOR</v>
      </c>
      <c r="C20315" s="197" t="s">
        <v>39742</v>
      </c>
      <c r="D20315" s="197" t="s">
        <v>39743</v>
      </c>
      <c r="E20315" s="197" t="s">
        <v>39744</v>
      </c>
      <c r="I20315" s="197" t="s">
        <v>3970</v>
      </c>
      <c r="J20315" s="197" t="n">
        <v>29.57</v>
      </c>
    </row>
    <row r="20316" customFormat="false" ht="12.75" hidden="true" customHeight="false" outlineLevel="0" collapsed="false">
      <c r="A20316" s="197" t="s">
        <v>39750</v>
      </c>
      <c r="B20316" s="197" t="str">
        <f aca="false">C20316&amp;D20316&amp;E20316&amp;F20316&amp;G20316&amp;H20316</f>
        <v>EMPILHADEIRA EQUIPADA COM RODAGEM PNEUMATICA,CAPACIDADE DE 4T E CENTRO DE CARGA A 60CM,MOTOR A GASOLINA,INCLUSIVE OPERADOR</v>
      </c>
      <c r="C20316" s="197" t="s">
        <v>39751</v>
      </c>
      <c r="D20316" s="197" t="s">
        <v>39743</v>
      </c>
      <c r="E20316" s="197" t="s">
        <v>39744</v>
      </c>
      <c r="I20316" s="197" t="s">
        <v>3970</v>
      </c>
      <c r="J20316" s="197" t="n">
        <v>87.29</v>
      </c>
    </row>
    <row r="20317" customFormat="false" ht="12.75" hidden="true" customHeight="false" outlineLevel="0" collapsed="false">
      <c r="A20317" s="197" t="s">
        <v>39752</v>
      </c>
      <c r="B20317" s="197" t="str">
        <f aca="false">C20317&amp;D20317&amp;E20317&amp;F20317&amp;G20317&amp;H20317</f>
        <v>EMPILHADEIRA EQUIPADA COM RODAGEM PNEUMATICA,CAPACIDADE DE 4T E CENTRO DE CARGA A 60CM,MOTOR A GASOLINA,INCLUSIVE OPERADOR</v>
      </c>
      <c r="C20317" s="197" t="s">
        <v>39751</v>
      </c>
      <c r="D20317" s="197" t="s">
        <v>39743</v>
      </c>
      <c r="E20317" s="197" t="s">
        <v>39744</v>
      </c>
      <c r="I20317" s="197" t="s">
        <v>3970</v>
      </c>
      <c r="J20317" s="197" t="n">
        <v>45.6</v>
      </c>
    </row>
    <row r="20318" customFormat="false" ht="12.75" hidden="true" customHeight="false" outlineLevel="0" collapsed="false">
      <c r="A20318" s="197" t="s">
        <v>39753</v>
      </c>
      <c r="B20318" s="197" t="str">
        <f aca="false">C20318&amp;D20318&amp;E20318&amp;F20318&amp;G20318&amp;H20318</f>
        <v>EMPILHADEIRA EQUIPADA COM RODAGEM PNEUMATICA,CAPACIDADE DE 4T E CENTRO DE CARGA A 60CM,MOTOR A GASOLINA,INCLUSIVE OPERADOR</v>
      </c>
      <c r="C20318" s="197" t="s">
        <v>39751</v>
      </c>
      <c r="D20318" s="197" t="s">
        <v>39743</v>
      </c>
      <c r="E20318" s="197" t="s">
        <v>39744</v>
      </c>
      <c r="I20318" s="197" t="s">
        <v>3970</v>
      </c>
      <c r="J20318" s="197" t="n">
        <v>39.73</v>
      </c>
    </row>
    <row r="20319" customFormat="false" ht="12.75" hidden="true" customHeight="false" outlineLevel="0" collapsed="false">
      <c r="A20319" s="197" t="s">
        <v>39754</v>
      </c>
      <c r="B20319" s="197" t="str">
        <f aca="false">C20319&amp;D20319&amp;E20319&amp;F20319&amp;G20319&amp;H20319</f>
        <v>EMPILHADEIRA EQUIPADA COM RODAGEM PNEUMATICA,CAPACIDADE DE 4T E CENTRO DE CARGA A 60CM,MOTOR A GASOLINA,INCLUSIVE OPERADOR</v>
      </c>
      <c r="C20319" s="197" t="s">
        <v>39751</v>
      </c>
      <c r="D20319" s="197" t="s">
        <v>39743</v>
      </c>
      <c r="E20319" s="197" t="s">
        <v>39744</v>
      </c>
      <c r="I20319" s="197" t="s">
        <v>3970</v>
      </c>
      <c r="J20319" s="197" t="n">
        <v>84.51</v>
      </c>
    </row>
    <row r="20320" customFormat="false" ht="12.75" hidden="true" customHeight="false" outlineLevel="0" collapsed="false">
      <c r="A20320" s="197" t="s">
        <v>39755</v>
      </c>
      <c r="B20320" s="197" t="str">
        <f aca="false">C20320&amp;D20320&amp;E20320&amp;F20320&amp;G20320&amp;H20320</f>
        <v>EMPILHADEIRA EQUIPADA COM RODAGEM PNEUMATICA,CAPACIDADE DE 4T E CENTRO DE CARGA A 60CM,MOTOR A GASOLINA,INCLUSIVE OPERADOR</v>
      </c>
      <c r="C20320" s="197" t="s">
        <v>39751</v>
      </c>
      <c r="D20320" s="197" t="s">
        <v>39743</v>
      </c>
      <c r="E20320" s="197" t="s">
        <v>39744</v>
      </c>
      <c r="I20320" s="197" t="s">
        <v>3970</v>
      </c>
      <c r="J20320" s="197" t="n">
        <v>42.82</v>
      </c>
    </row>
    <row r="20321" customFormat="false" ht="12.75" hidden="true" customHeight="false" outlineLevel="0" collapsed="false">
      <c r="A20321" s="197" t="s">
        <v>39756</v>
      </c>
      <c r="B20321" s="197" t="str">
        <f aca="false">C20321&amp;D20321&amp;E20321&amp;F20321&amp;G20321&amp;H20321</f>
        <v>EMPILHADEIRA EQUIPADA COM RODAGEM PNEUMATICA,CAPACIDADE DE 4T E CENTRO DE CARGA A 60CM,MOTOR A GASOLINA,INCLUSIVE OPERADOR</v>
      </c>
      <c r="C20321" s="197" t="s">
        <v>39751</v>
      </c>
      <c r="D20321" s="197" t="s">
        <v>39743</v>
      </c>
      <c r="E20321" s="197" t="s">
        <v>39744</v>
      </c>
      <c r="I20321" s="197" t="s">
        <v>3970</v>
      </c>
      <c r="J20321" s="197" t="n">
        <v>36.95</v>
      </c>
    </row>
    <row r="20322" customFormat="false" ht="12.75" hidden="true" customHeight="false" outlineLevel="0" collapsed="false">
      <c r="A20322" s="197" t="s">
        <v>39757</v>
      </c>
      <c r="B20322" s="197" t="str">
        <f aca="false">C20322&amp;D20322&amp;E20322&amp;F20322&amp;G20322&amp;H20322</f>
        <v>EMPILHADEIRA EQUIPADA COM RODAGEM PNEUMATICA,CAPACIDADE DE 5T E CENTRO DE CARGA A 60CM,INCLUSIVE OPERADOR</v>
      </c>
      <c r="C20322" s="197" t="s">
        <v>39758</v>
      </c>
      <c r="D20322" s="197" t="s">
        <v>39759</v>
      </c>
      <c r="I20322" s="197" t="s">
        <v>3970</v>
      </c>
      <c r="J20322" s="197" t="n">
        <v>95.66</v>
      </c>
    </row>
    <row r="20323" customFormat="false" ht="12.75" hidden="true" customHeight="false" outlineLevel="0" collapsed="false">
      <c r="A20323" s="197" t="s">
        <v>39760</v>
      </c>
      <c r="B20323" s="197" t="str">
        <f aca="false">C20323&amp;D20323&amp;E20323&amp;F20323&amp;G20323&amp;H20323</f>
        <v>EMPILHADEIRA EQUIPADA COM RODAGEM PNEUMATICA,CAPACIDADE DE 5T E CENTRO DE CARGA A 60CM,INCLUSIVE OPERADOR</v>
      </c>
      <c r="C20323" s="197" t="s">
        <v>39758</v>
      </c>
      <c r="D20323" s="197" t="s">
        <v>39759</v>
      </c>
      <c r="I20323" s="197" t="s">
        <v>3970</v>
      </c>
      <c r="J20323" s="197" t="n">
        <v>51.64</v>
      </c>
    </row>
    <row r="20324" customFormat="false" ht="12.75" hidden="true" customHeight="false" outlineLevel="0" collapsed="false">
      <c r="A20324" s="197" t="s">
        <v>39761</v>
      </c>
      <c r="B20324" s="197" t="str">
        <f aca="false">C20324&amp;D20324&amp;E20324&amp;F20324&amp;G20324&amp;H20324</f>
        <v>EMPILHADEIRA EQUIPADA COM RODAGEM PNEUMATICA,CAPACIDADE DE 5T E CENTRO DE CARGA A 60CM,INCLUSIVE OPERADOR</v>
      </c>
      <c r="C20324" s="197" t="s">
        <v>39758</v>
      </c>
      <c r="D20324" s="197" t="s">
        <v>39759</v>
      </c>
      <c r="I20324" s="197" t="s">
        <v>3970</v>
      </c>
      <c r="J20324" s="197" t="n">
        <v>45.07</v>
      </c>
    </row>
    <row r="20325" customFormat="false" ht="12.75" hidden="true" customHeight="false" outlineLevel="0" collapsed="false">
      <c r="A20325" s="197" t="s">
        <v>39762</v>
      </c>
      <c r="B20325" s="197" t="str">
        <f aca="false">C20325&amp;D20325&amp;E20325&amp;F20325&amp;G20325&amp;H20325</f>
        <v>EMPILHADEIRA EQUIPADA COM RODAGEM PNEUMATICA,CAPACIDADE DE 5T E CENTRO DE CARGA A 60CM,INCLUSIVE OPERADOR</v>
      </c>
      <c r="C20325" s="197" t="s">
        <v>39758</v>
      </c>
      <c r="D20325" s="197" t="s">
        <v>39759</v>
      </c>
      <c r="I20325" s="197" t="s">
        <v>3970</v>
      </c>
      <c r="J20325" s="197" t="n">
        <v>92.88</v>
      </c>
    </row>
    <row r="20326" customFormat="false" ht="12.75" hidden="true" customHeight="false" outlineLevel="0" collapsed="false">
      <c r="A20326" s="197" t="s">
        <v>39763</v>
      </c>
      <c r="B20326" s="197" t="str">
        <f aca="false">C20326&amp;D20326&amp;E20326&amp;F20326&amp;G20326&amp;H20326</f>
        <v>EMPILHADEIRA EQUIPADA COM RODAGEM PNEUMATICA,CAPACIDADE DE 5T E CENTRO DE CARGA A 60CM,INCLUSIVE OPERADOR</v>
      </c>
      <c r="C20326" s="197" t="s">
        <v>39758</v>
      </c>
      <c r="D20326" s="197" t="s">
        <v>39759</v>
      </c>
      <c r="I20326" s="197" t="s">
        <v>3970</v>
      </c>
      <c r="J20326" s="197" t="n">
        <v>48.86</v>
      </c>
    </row>
    <row r="20327" customFormat="false" ht="12.75" hidden="true" customHeight="false" outlineLevel="0" collapsed="false">
      <c r="A20327" s="197" t="s">
        <v>39764</v>
      </c>
      <c r="B20327" s="197" t="str">
        <f aca="false">C20327&amp;D20327&amp;E20327&amp;F20327&amp;G20327&amp;H20327</f>
        <v>EMPILHADEIRA EQUIPADA COM RODAGEM PNEUMATICA,CAPACIDADE DE 5T E CENTRO DE CARGA A 60CM,INCLUSIVE OPERADOR</v>
      </c>
      <c r="C20327" s="197" t="s">
        <v>39758</v>
      </c>
      <c r="D20327" s="197" t="s">
        <v>39759</v>
      </c>
      <c r="I20327" s="197" t="s">
        <v>3970</v>
      </c>
      <c r="J20327" s="197" t="n">
        <v>42.29</v>
      </c>
    </row>
    <row r="20328" customFormat="false" ht="12.75" hidden="true" customHeight="false" outlineLevel="0" collapsed="false">
      <c r="A20328" s="197" t="s">
        <v>39765</v>
      </c>
      <c r="B20328" s="197" t="str">
        <f aca="false">C20328&amp;D20328&amp;E20328&amp;F20328&amp;G20328&amp;H20328</f>
        <v>EMPILHADEIRA EQUIPADA COM RODAGEM PNEUMATICA,CAPACIDADE DE 7T E CENTRO DE CARGA A 60CM,INCLUSIVE OPERADOR</v>
      </c>
      <c r="C20328" s="197" t="s">
        <v>39766</v>
      </c>
      <c r="D20328" s="197" t="s">
        <v>39759</v>
      </c>
      <c r="I20328" s="197" t="s">
        <v>3970</v>
      </c>
      <c r="J20328" s="197" t="n">
        <v>115.82</v>
      </c>
    </row>
    <row r="20329" customFormat="false" ht="12.75" hidden="true" customHeight="false" outlineLevel="0" collapsed="false">
      <c r="A20329" s="197" t="s">
        <v>39767</v>
      </c>
      <c r="B20329" s="197" t="str">
        <f aca="false">C20329&amp;D20329&amp;E20329&amp;F20329&amp;G20329&amp;H20329</f>
        <v>EMPILHADEIRA EQUIPADA COM RODAGEM PNEUMATICA,CAPACIDADE DE 7T E CENTRO DE CARGA A 60CM,INCLUSIVE OPERADOR</v>
      </c>
      <c r="C20329" s="197" t="s">
        <v>39766</v>
      </c>
      <c r="D20329" s="197" t="s">
        <v>39759</v>
      </c>
      <c r="I20329" s="197" t="s">
        <v>3970</v>
      </c>
      <c r="J20329" s="197" t="n">
        <v>64.88</v>
      </c>
    </row>
    <row r="20330" customFormat="false" ht="12.75" hidden="true" customHeight="false" outlineLevel="0" collapsed="false">
      <c r="A20330" s="197" t="s">
        <v>39768</v>
      </c>
      <c r="B20330" s="197" t="str">
        <f aca="false">C20330&amp;D20330&amp;E20330&amp;F20330&amp;G20330&amp;H20330</f>
        <v>EMPILHADEIRA EQUIPADA COM RODAGEM PNEUMATICA,CAPACIDADE DE 7T E CENTRO DE CARGA A 60CM,INCLUSIVE OPERADOR</v>
      </c>
      <c r="C20330" s="197" t="s">
        <v>39766</v>
      </c>
      <c r="D20330" s="197" t="s">
        <v>39759</v>
      </c>
      <c r="I20330" s="197" t="s">
        <v>3970</v>
      </c>
      <c r="J20330" s="197" t="n">
        <v>56.58</v>
      </c>
    </row>
    <row r="20331" customFormat="false" ht="12.75" hidden="true" customHeight="false" outlineLevel="0" collapsed="false">
      <c r="A20331" s="197" t="s">
        <v>39769</v>
      </c>
      <c r="B20331" s="197" t="str">
        <f aca="false">C20331&amp;D20331&amp;E20331&amp;F20331&amp;G20331&amp;H20331</f>
        <v>EMPILHADEIRA EQUIPADA COM RODAGEM PNEUMATICA,CAPACIDADE DE 7T E CENTRO DE CARGA A 60CM,INCLUSIVE OPERADOR</v>
      </c>
      <c r="C20331" s="197" t="s">
        <v>39766</v>
      </c>
      <c r="D20331" s="197" t="s">
        <v>39759</v>
      </c>
      <c r="I20331" s="197" t="s">
        <v>3970</v>
      </c>
      <c r="J20331" s="197" t="n">
        <v>113.04</v>
      </c>
    </row>
    <row r="20332" customFormat="false" ht="12.75" hidden="true" customHeight="false" outlineLevel="0" collapsed="false">
      <c r="A20332" s="197" t="s">
        <v>39770</v>
      </c>
      <c r="B20332" s="197" t="str">
        <f aca="false">C20332&amp;D20332&amp;E20332&amp;F20332&amp;G20332&amp;H20332</f>
        <v>EMPILHADEIRA EQUIPADA COM RODAGEM PNEUMATICA,CAPACIDADE DE 7T E CENTRO DE CARGA A 60CM,INCLUSIVE OPERADOR</v>
      </c>
      <c r="C20332" s="197" t="s">
        <v>39766</v>
      </c>
      <c r="D20332" s="197" t="s">
        <v>39759</v>
      </c>
      <c r="I20332" s="197" t="s">
        <v>3970</v>
      </c>
      <c r="J20332" s="197" t="n">
        <v>62.1</v>
      </c>
    </row>
    <row r="20333" customFormat="false" ht="12.75" hidden="true" customHeight="false" outlineLevel="0" collapsed="false">
      <c r="A20333" s="197" t="s">
        <v>39771</v>
      </c>
      <c r="B20333" s="197" t="str">
        <f aca="false">C20333&amp;D20333&amp;E20333&amp;F20333&amp;G20333&amp;H20333</f>
        <v>EMPILHADEIRA EQUIPADA COM RODAGEM PNEUMATICA,CAPACIDADE DE 7T E CENTRO DE CARGA A 60CM,INCLUSIVE OPERADOR</v>
      </c>
      <c r="C20333" s="197" t="s">
        <v>39766</v>
      </c>
      <c r="D20333" s="197" t="s">
        <v>39759</v>
      </c>
      <c r="I20333" s="197" t="s">
        <v>3970</v>
      </c>
      <c r="J20333" s="197" t="n">
        <v>53.8</v>
      </c>
    </row>
    <row r="20334" customFormat="false" ht="12.75" hidden="true" customHeight="false" outlineLevel="0" collapsed="false">
      <c r="A20334" s="197" t="s">
        <v>39772</v>
      </c>
      <c r="B20334" s="197"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197" t="s">
        <v>39773</v>
      </c>
      <c r="D20334" s="197" t="s">
        <v>39774</v>
      </c>
      <c r="E20334" s="197" t="s">
        <v>39775</v>
      </c>
      <c r="F20334" s="197" t="s">
        <v>39776</v>
      </c>
      <c r="G20334" s="197" t="s">
        <v>39777</v>
      </c>
      <c r="H20334" s="197" t="s">
        <v>39778</v>
      </c>
      <c r="I20334" s="197" t="s">
        <v>3970</v>
      </c>
      <c r="J20334" s="197" t="n">
        <v>28.95</v>
      </c>
    </row>
    <row r="20335" customFormat="false" ht="12.75" hidden="true" customHeight="false" outlineLevel="0" collapsed="false">
      <c r="A20335" s="197" t="s">
        <v>39779</v>
      </c>
      <c r="B20335" s="197"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197" t="s">
        <v>39773</v>
      </c>
      <c r="D20335" s="197" t="s">
        <v>39774</v>
      </c>
      <c r="E20335" s="197" t="s">
        <v>39775</v>
      </c>
      <c r="F20335" s="197" t="s">
        <v>39776</v>
      </c>
      <c r="G20335" s="197" t="s">
        <v>39777</v>
      </c>
      <c r="H20335" s="197" t="s">
        <v>39778</v>
      </c>
      <c r="I20335" s="197" t="s">
        <v>3970</v>
      </c>
      <c r="J20335" s="197" t="n">
        <v>17.87</v>
      </c>
    </row>
    <row r="20336" customFormat="false" ht="12.75" hidden="true" customHeight="false" outlineLevel="0" collapsed="false">
      <c r="A20336" s="197" t="s">
        <v>39780</v>
      </c>
      <c r="B20336" s="197"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197" t="s">
        <v>39773</v>
      </c>
      <c r="D20336" s="197" t="s">
        <v>39774</v>
      </c>
      <c r="E20336" s="197" t="s">
        <v>39775</v>
      </c>
      <c r="F20336" s="197" t="s">
        <v>39776</v>
      </c>
      <c r="G20336" s="197" t="s">
        <v>39777</v>
      </c>
      <c r="H20336" s="197" t="s">
        <v>39778</v>
      </c>
      <c r="I20336" s="197" t="s">
        <v>3970</v>
      </c>
      <c r="J20336" s="197" t="n">
        <v>28.95</v>
      </c>
    </row>
    <row r="20337" customFormat="false" ht="12.75" hidden="true" customHeight="false" outlineLevel="0" collapsed="false">
      <c r="A20337" s="197" t="s">
        <v>39781</v>
      </c>
      <c r="B20337" s="197"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197" t="s">
        <v>39773</v>
      </c>
      <c r="D20337" s="197" t="s">
        <v>39774</v>
      </c>
      <c r="E20337" s="197" t="s">
        <v>39775</v>
      </c>
      <c r="F20337" s="197" t="s">
        <v>39776</v>
      </c>
      <c r="G20337" s="197" t="s">
        <v>39777</v>
      </c>
      <c r="H20337" s="197" t="s">
        <v>39778</v>
      </c>
      <c r="I20337" s="197" t="s">
        <v>3970</v>
      </c>
      <c r="J20337" s="197" t="n">
        <v>17.87</v>
      </c>
    </row>
    <row r="20338" customFormat="false" ht="12.75" hidden="true" customHeight="false" outlineLevel="0" collapsed="false">
      <c r="A20338" s="197" t="s">
        <v>39782</v>
      </c>
      <c r="B20338" s="197" t="str">
        <f aca="false">C20338&amp;D20338&amp;E20338&amp;F20338&amp;G20338&amp;H20338</f>
        <v>CAMIONETA TIPO PICK-UP,COM CABINE SIMPLES E CACAMBA,TIPO LEVE,MOTOR BICOMBUSTIVEL(GASOLINA E ALCOOL) DE 1,6 LITROS,EXCLUSIVE MOTORISTA</v>
      </c>
      <c r="C20338" s="197" t="s">
        <v>39783</v>
      </c>
      <c r="D20338" s="197" t="s">
        <v>39784</v>
      </c>
      <c r="E20338" s="197" t="s">
        <v>39439</v>
      </c>
      <c r="I20338" s="197" t="s">
        <v>3970</v>
      </c>
      <c r="J20338" s="197" t="n">
        <v>50.7</v>
      </c>
    </row>
    <row r="20339" customFormat="false" ht="12.75" hidden="true" customHeight="false" outlineLevel="0" collapsed="false">
      <c r="A20339" s="197" t="s">
        <v>39785</v>
      </c>
      <c r="B20339" s="197" t="str">
        <f aca="false">C20339&amp;D20339&amp;E20339&amp;F20339&amp;G20339&amp;H20339</f>
        <v>CAMIONETA TIPO PICK-UP,COM CABINE SIMPLES E CACAMBA,TIPO LEVE,MOTOR BICOMBUSTIVEL(GASOLINA E ALCOOL) DE 1,6 LITROS,EXCLUSIVE MOTORISTA</v>
      </c>
      <c r="C20339" s="197" t="s">
        <v>39783</v>
      </c>
      <c r="D20339" s="197" t="s">
        <v>39784</v>
      </c>
      <c r="E20339" s="197" t="s">
        <v>39439</v>
      </c>
      <c r="I20339" s="197" t="s">
        <v>3970</v>
      </c>
      <c r="J20339" s="197" t="n">
        <v>15.94</v>
      </c>
    </row>
    <row r="20340" customFormat="false" ht="12.75" hidden="true" customHeight="false" outlineLevel="0" collapsed="false">
      <c r="A20340" s="197" t="s">
        <v>39786</v>
      </c>
      <c r="B20340" s="197" t="str">
        <f aca="false">C20340&amp;D20340&amp;E20340&amp;F20340&amp;G20340&amp;H20340</f>
        <v>CAMIONETA TIPO PICK-UP,COM CABINE SIMPLES E CACAMBA,TIPO LEVE,MOTOR BICOMBUSTIVEL(GASOLINA E ALCOOL)DE 1,6 LITROS,EXCLUSIVE MOTORISTA</v>
      </c>
      <c r="C20340" s="197" t="s">
        <v>39783</v>
      </c>
      <c r="D20340" s="197" t="s">
        <v>39787</v>
      </c>
      <c r="E20340" s="197" t="s">
        <v>39788</v>
      </c>
      <c r="I20340" s="197" t="s">
        <v>3970</v>
      </c>
      <c r="J20340" s="197" t="n">
        <v>6.46</v>
      </c>
    </row>
    <row r="20341" customFormat="false" ht="12.75" hidden="true" customHeight="false" outlineLevel="0" collapsed="false">
      <c r="A20341" s="197" t="s">
        <v>39789</v>
      </c>
      <c r="B20341" s="197" t="str">
        <f aca="false">C20341&amp;D20341&amp;E20341&amp;F20341&amp;G20341&amp;H20341</f>
        <v>CAMIONETA TIPO PICK-UP,COM CABINE SIMPLES E CACAMBA,TIPO LEVE,MOTOR BICOMBUSTIVEL(GASOLINA E ALCOOL) DE 1,6 LITROS,EXCLUSIVE MOTORISTA</v>
      </c>
      <c r="C20341" s="197" t="s">
        <v>39783</v>
      </c>
      <c r="D20341" s="197" t="s">
        <v>39784</v>
      </c>
      <c r="E20341" s="197" t="s">
        <v>39439</v>
      </c>
      <c r="I20341" s="197" t="s">
        <v>3970</v>
      </c>
      <c r="J20341" s="197" t="n">
        <v>50.7</v>
      </c>
    </row>
    <row r="20342" customFormat="false" ht="12.75" hidden="true" customHeight="false" outlineLevel="0" collapsed="false">
      <c r="A20342" s="197" t="s">
        <v>39790</v>
      </c>
      <c r="B20342" s="197" t="str">
        <f aca="false">C20342&amp;D20342&amp;E20342&amp;F20342&amp;G20342&amp;H20342</f>
        <v>CAMIONETA TIPO PICK-UP,COM CABINE SIMPLES E CACAMBA,TIPO LEVE,MOTOR BICOMBUSTIVEL(GASOLINA E ALCOOL) DE 1,6 LITROS,EXCLUSIVE MOTORISTA</v>
      </c>
      <c r="C20342" s="197" t="s">
        <v>39783</v>
      </c>
      <c r="D20342" s="197" t="s">
        <v>39784</v>
      </c>
      <c r="E20342" s="197" t="s">
        <v>39439</v>
      </c>
      <c r="I20342" s="197" t="s">
        <v>3970</v>
      </c>
      <c r="J20342" s="197" t="n">
        <v>15.94</v>
      </c>
    </row>
    <row r="20343" customFormat="false" ht="12.75" hidden="true" customHeight="false" outlineLevel="0" collapsed="false">
      <c r="A20343" s="197" t="s">
        <v>39791</v>
      </c>
      <c r="B20343" s="197" t="str">
        <f aca="false">C20343&amp;D20343&amp;E20343&amp;F20343&amp;G20343&amp;H20343</f>
        <v>CAMIONETA TIPO PICK-UP,COM CABINE SIMPLES E CACAMBA,TIPO LEVE,MOTOR BICOMBUSTIVEL(GASOLINA E ALCOOL)DE 1,6 LITROS,EXCLUSIVE MOTORISTA</v>
      </c>
      <c r="C20343" s="197" t="s">
        <v>39783</v>
      </c>
      <c r="D20343" s="197" t="s">
        <v>39787</v>
      </c>
      <c r="E20343" s="197" t="s">
        <v>39788</v>
      </c>
      <c r="I20343" s="197" t="s">
        <v>3970</v>
      </c>
      <c r="J20343" s="197" t="n">
        <v>6.46</v>
      </c>
    </row>
    <row r="20344" customFormat="false" ht="12.75" hidden="true" customHeight="false" outlineLevel="0" collapsed="false">
      <c r="A20344" s="197" t="s">
        <v>39792</v>
      </c>
      <c r="B20344" s="197"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197" t="s">
        <v>39783</v>
      </c>
      <c r="D20344" s="197" t="s">
        <v>39793</v>
      </c>
      <c r="E20344" s="197" t="s">
        <v>39794</v>
      </c>
      <c r="F20344" s="197" t="s">
        <v>39795</v>
      </c>
      <c r="G20344" s="197" t="s">
        <v>39796</v>
      </c>
      <c r="I20344" s="197" t="s">
        <v>3970</v>
      </c>
      <c r="J20344" s="197" t="n">
        <v>52.8</v>
      </c>
    </row>
    <row r="20345" customFormat="false" ht="12.75" hidden="true" customHeight="false" outlineLevel="0" collapsed="false">
      <c r="A20345" s="197" t="s">
        <v>39797</v>
      </c>
      <c r="B20345" s="197"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197" t="s">
        <v>39783</v>
      </c>
      <c r="D20345" s="197" t="s">
        <v>39793</v>
      </c>
      <c r="E20345" s="197" t="s">
        <v>39794</v>
      </c>
      <c r="F20345" s="197" t="s">
        <v>39795</v>
      </c>
      <c r="G20345" s="197" t="s">
        <v>39796</v>
      </c>
      <c r="I20345" s="197" t="s">
        <v>3970</v>
      </c>
      <c r="J20345" s="197" t="n">
        <v>12.05</v>
      </c>
    </row>
    <row r="20346" customFormat="false" ht="12.75" hidden="true" customHeight="false" outlineLevel="0" collapsed="false">
      <c r="A20346" s="197" t="s">
        <v>39798</v>
      </c>
      <c r="B20346" s="197"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197" t="s">
        <v>39783</v>
      </c>
      <c r="D20346" s="197" t="s">
        <v>39793</v>
      </c>
      <c r="E20346" s="197" t="s">
        <v>39794</v>
      </c>
      <c r="F20346" s="197" t="s">
        <v>39795</v>
      </c>
      <c r="G20346" s="197" t="s">
        <v>39796</v>
      </c>
      <c r="I20346" s="197" t="s">
        <v>3970</v>
      </c>
      <c r="J20346" s="197" t="n">
        <v>7.66</v>
      </c>
    </row>
    <row r="20347" customFormat="false" ht="12.75" hidden="true" customHeight="false" outlineLevel="0" collapsed="false">
      <c r="A20347" s="197" t="s">
        <v>39799</v>
      </c>
      <c r="B20347" s="197"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197" t="s">
        <v>39783</v>
      </c>
      <c r="D20347" s="197" t="s">
        <v>39793</v>
      </c>
      <c r="E20347" s="197" t="s">
        <v>39794</v>
      </c>
      <c r="F20347" s="197" t="s">
        <v>39795</v>
      </c>
      <c r="G20347" s="197" t="s">
        <v>39796</v>
      </c>
      <c r="I20347" s="197" t="s">
        <v>3970</v>
      </c>
      <c r="J20347" s="197" t="n">
        <v>52.8</v>
      </c>
    </row>
    <row r="20348" customFormat="false" ht="12.75" hidden="true" customHeight="false" outlineLevel="0" collapsed="false">
      <c r="A20348" s="197" t="s">
        <v>39800</v>
      </c>
      <c r="B20348" s="197"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197" t="s">
        <v>39783</v>
      </c>
      <c r="D20348" s="197" t="s">
        <v>39793</v>
      </c>
      <c r="E20348" s="197" t="s">
        <v>39794</v>
      </c>
      <c r="F20348" s="197" t="s">
        <v>39795</v>
      </c>
      <c r="G20348" s="197" t="s">
        <v>39796</v>
      </c>
      <c r="I20348" s="197" t="s">
        <v>3970</v>
      </c>
      <c r="J20348" s="197" t="n">
        <v>12.05</v>
      </c>
    </row>
    <row r="20349" customFormat="false" ht="12.75" hidden="true" customHeight="false" outlineLevel="0" collapsed="false">
      <c r="A20349" s="197" t="s">
        <v>39801</v>
      </c>
      <c r="B20349" s="197"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197" t="s">
        <v>39783</v>
      </c>
      <c r="D20349" s="197" t="s">
        <v>39793</v>
      </c>
      <c r="E20349" s="197" t="s">
        <v>39794</v>
      </c>
      <c r="F20349" s="197" t="s">
        <v>39795</v>
      </c>
      <c r="G20349" s="197" t="s">
        <v>39796</v>
      </c>
      <c r="I20349" s="197" t="s">
        <v>3970</v>
      </c>
      <c r="J20349" s="197" t="n">
        <v>7.66</v>
      </c>
    </row>
    <row r="20350" customFormat="false" ht="12.75" hidden="true" customHeight="false" outlineLevel="0" collapsed="false">
      <c r="A20350" s="197" t="s">
        <v>39802</v>
      </c>
      <c r="B20350" s="197" t="str">
        <f aca="false">C20350&amp;D20350&amp;E20350&amp;F20350&amp;G20350&amp;H20350</f>
        <v>CAMIONETA TIPO PICK-UP,COM CABINE DUPLA E CACAMBA,MOTOR BICOMBUSTIVEL(GASOLINA E ALCOOL)DE 2,4 LITROS,DIRECAO HIDRAULICA,TRACAO TRASEIRA,EXCLUSIVE MOTORISTA</v>
      </c>
      <c r="C20350" s="197" t="s">
        <v>39803</v>
      </c>
      <c r="D20350" s="197" t="s">
        <v>39804</v>
      </c>
      <c r="E20350" s="197" t="s">
        <v>39805</v>
      </c>
      <c r="I20350" s="197" t="s">
        <v>3970</v>
      </c>
      <c r="J20350" s="197" t="n">
        <v>77.4</v>
      </c>
    </row>
    <row r="20351" customFormat="false" ht="12.75" hidden="true" customHeight="false" outlineLevel="0" collapsed="false">
      <c r="A20351" s="197" t="s">
        <v>39806</v>
      </c>
      <c r="B20351" s="197" t="str">
        <f aca="false">C20351&amp;D20351&amp;E20351&amp;F20351&amp;G20351&amp;H20351</f>
        <v>CAMIONETA TIPO PICK-UP,COM CABINE DUPLA E CACAMBA,MOTOR BICOMBUSTIVEL(GASOLINA E ALCOOL)DE 2,4 LITROS,DIRECAO HIDRAULICA,TRACAO TRASEIRA,EXCLUSIVE MOTORISTA</v>
      </c>
      <c r="C20351" s="197" t="s">
        <v>39803</v>
      </c>
      <c r="D20351" s="197" t="s">
        <v>39804</v>
      </c>
      <c r="E20351" s="197" t="s">
        <v>39805</v>
      </c>
      <c r="I20351" s="197" t="s">
        <v>3970</v>
      </c>
      <c r="J20351" s="197" t="n">
        <v>19.39</v>
      </c>
    </row>
    <row r="20352" customFormat="false" ht="12.75" hidden="true" customHeight="false" outlineLevel="0" collapsed="false">
      <c r="A20352" s="197" t="s">
        <v>39807</v>
      </c>
      <c r="B20352" s="197" t="str">
        <f aca="false">C20352&amp;D20352&amp;E20352&amp;F20352&amp;G20352&amp;H20352</f>
        <v>CAMIONETA TIPO PICK-UP,COM CABINE DUPLA E CACAMBA,MOTOR BICOMBUSTIVEL(GASOLINA E ALCOOL)DE 2,4 LITROS,DIRECAO HIDRAULICA,TRACAO TRASEIRA,EXCLUSIVE MOTORISTA</v>
      </c>
      <c r="C20352" s="197" t="s">
        <v>39803</v>
      </c>
      <c r="D20352" s="197" t="s">
        <v>39804</v>
      </c>
      <c r="E20352" s="197" t="s">
        <v>39805</v>
      </c>
      <c r="I20352" s="197" t="s">
        <v>3970</v>
      </c>
      <c r="J20352" s="197" t="n">
        <v>12.57</v>
      </c>
    </row>
    <row r="20353" customFormat="false" ht="12.75" hidden="true" customHeight="false" outlineLevel="0" collapsed="false">
      <c r="A20353" s="197" t="s">
        <v>39808</v>
      </c>
      <c r="B20353" s="197" t="str">
        <f aca="false">C20353&amp;D20353&amp;E20353&amp;F20353&amp;G20353&amp;H20353</f>
        <v>CAMIONETA TIPO PICK-UP,COM CABINE DUPLA E CACAMBA,MOTOR BICOMBUSTIVEL(GASOLINA E ALCOOL)DE 2,4 LITROS,DIRECAO HIDRAULICA,TRACAO TRASEIRA,EXCLUSIVE MOTORISTA</v>
      </c>
      <c r="C20353" s="197" t="s">
        <v>39803</v>
      </c>
      <c r="D20353" s="197" t="s">
        <v>39804</v>
      </c>
      <c r="E20353" s="197" t="s">
        <v>39805</v>
      </c>
      <c r="I20353" s="197" t="s">
        <v>3970</v>
      </c>
      <c r="J20353" s="197" t="n">
        <v>77.4</v>
      </c>
    </row>
    <row r="20354" customFormat="false" ht="12.75" hidden="true" customHeight="false" outlineLevel="0" collapsed="false">
      <c r="A20354" s="197" t="s">
        <v>39809</v>
      </c>
      <c r="B20354" s="197" t="str">
        <f aca="false">C20354&amp;D20354&amp;E20354&amp;F20354&amp;G20354&amp;H20354</f>
        <v>CAMIONETA TIPO PICK-UP,COM CABINE DUPLA E CACAMBA,MOTOR BICOMBUSTIVEL(GASOLINA E ALCOOL)DE 2,4 LITROS,DIRECAO HIDRAULICA,TRACAO TRASEIRA,EXCLUSIVE MOTORISTA</v>
      </c>
      <c r="C20354" s="197" t="s">
        <v>39803</v>
      </c>
      <c r="D20354" s="197" t="s">
        <v>39804</v>
      </c>
      <c r="E20354" s="197" t="s">
        <v>39805</v>
      </c>
      <c r="I20354" s="197" t="s">
        <v>3970</v>
      </c>
      <c r="J20354" s="197" t="n">
        <v>19.39</v>
      </c>
    </row>
    <row r="20355" customFormat="false" ht="12.75" hidden="true" customHeight="false" outlineLevel="0" collapsed="false">
      <c r="A20355" s="197" t="s">
        <v>39810</v>
      </c>
      <c r="B20355" s="197" t="str">
        <f aca="false">C20355&amp;D20355&amp;E20355&amp;F20355&amp;G20355&amp;H20355</f>
        <v>CAMIONETA TIPO PICK-UP,COM CABINE DUPLA E CACAMBA,MOTOR BICOMBUSTIVEL(GASOLINA E ALCOOL)DE 2,4 LITROS,DIRECAO HIDRAULICA,TRACAO TRASEIRA,EXCLUSIVE MOTORISTA</v>
      </c>
      <c r="C20355" s="197" t="s">
        <v>39803</v>
      </c>
      <c r="D20355" s="197" t="s">
        <v>39804</v>
      </c>
      <c r="E20355" s="197" t="s">
        <v>39805</v>
      </c>
      <c r="I20355" s="197" t="s">
        <v>3970</v>
      </c>
      <c r="J20355" s="197" t="n">
        <v>12.57</v>
      </c>
    </row>
    <row r="20356" customFormat="false" ht="12.75" hidden="true" customHeight="false" outlineLevel="0" collapsed="false">
      <c r="A20356" s="197" t="s">
        <v>39811</v>
      </c>
      <c r="B20356" s="197" t="str">
        <f aca="false">C20356&amp;D20356&amp;E20356&amp;F20356&amp;G20356&amp;H20356</f>
        <v>VEICULOS DE PASSEIO,5 PASSAGEIROS,MOTOR BICOMBUSTIVEL (GASOLINA E ALCOOL) DE 1,6 LITROS,COM AR CONDICIONADO,DIRECAO HIDRAULICA E VIDROS DIANTEIROS ELETRICOS,EXCLUSIVE MOTORISTA</v>
      </c>
      <c r="C20356" s="197" t="s">
        <v>39812</v>
      </c>
      <c r="D20356" s="197" t="s">
        <v>39813</v>
      </c>
      <c r="E20356" s="197" t="s">
        <v>39814</v>
      </c>
      <c r="I20356" s="197" t="s">
        <v>4108</v>
      </c>
      <c r="J20356" s="197" t="n">
        <v>4696.02</v>
      </c>
    </row>
    <row r="20357" customFormat="false" ht="12.75" hidden="true" customHeight="false" outlineLevel="0" collapsed="false">
      <c r="A20357" s="197" t="s">
        <v>39815</v>
      </c>
      <c r="B20357" s="197" t="str">
        <f aca="false">C20357&amp;D20357&amp;E20357&amp;F20357&amp;G20357&amp;H20357</f>
        <v>VEICULOS DE PASSEIO,5 PASSAGEIROS,MOTOR BICOMBUSTIVEL (GASOLINA E ALCOOL) DE 1,6 LITROS,COM AR CONDICIONADO,DIRECAO HIDRAULICA E VIDROS DIANTEIROS ELETRICOS,EXCLUSIVE MOTORISTA</v>
      </c>
      <c r="C20357" s="197" t="s">
        <v>39812</v>
      </c>
      <c r="D20357" s="197" t="s">
        <v>39813</v>
      </c>
      <c r="E20357" s="197" t="s">
        <v>39814</v>
      </c>
      <c r="I20357" s="197" t="s">
        <v>4108</v>
      </c>
      <c r="J20357" s="197" t="n">
        <v>4696.02</v>
      </c>
    </row>
    <row r="20358" customFormat="false" ht="12.75" hidden="true" customHeight="false" outlineLevel="0" collapsed="false">
      <c r="A20358" s="197" t="s">
        <v>39816</v>
      </c>
      <c r="B20358" s="197" t="str">
        <f aca="false">C20358&amp;D20358&amp;E20358&amp;F20358&amp;G20358&amp;H20358</f>
        <v>VEICULO DE PASSEIO,5 PASSAGEIROS,MOTOR BICOMBUSTIVEL (GASOLINA E ALCOOL) DE 1,6 LITROS,COM AR CONDICIONADO,DIRECAO HIDRAULICA E VIDRO DIANTEIROS ELETRICOS,EXCLUSIVE MOTORISTA E COMBUSTIVEL</v>
      </c>
      <c r="C20358" s="197" t="s">
        <v>39583</v>
      </c>
      <c r="D20358" s="197" t="s">
        <v>39817</v>
      </c>
      <c r="E20358" s="197" t="s">
        <v>39818</v>
      </c>
      <c r="F20358" s="197" t="s">
        <v>39819</v>
      </c>
      <c r="I20358" s="197" t="s">
        <v>4108</v>
      </c>
      <c r="J20358" s="197" t="n">
        <v>1644.23</v>
      </c>
    </row>
    <row r="20359" customFormat="false" ht="12.75" hidden="true" customHeight="false" outlineLevel="0" collapsed="false">
      <c r="A20359" s="197" t="s">
        <v>39820</v>
      </c>
      <c r="B20359" s="197" t="str">
        <f aca="false">C20359&amp;D20359&amp;E20359&amp;F20359&amp;G20359&amp;H20359</f>
        <v>VEICULO DE PASSEIO,5 PASSAGEIROS,MOTOR BICOMBUSTIVEL (GASOLINA E ALCOOL) DE 1,6 LITROS,COM AR CONDICIONADO,DIRECAO HIDRAULICA E VIDRO DIANTEIROS ELETRICOS,EXCLUSIVE MOTORISTA E COMBUSTIVEL</v>
      </c>
      <c r="C20359" s="197" t="s">
        <v>39583</v>
      </c>
      <c r="D20359" s="197" t="s">
        <v>39817</v>
      </c>
      <c r="E20359" s="197" t="s">
        <v>39818</v>
      </c>
      <c r="F20359" s="197" t="s">
        <v>39819</v>
      </c>
      <c r="I20359" s="197" t="s">
        <v>4108</v>
      </c>
      <c r="J20359" s="197" t="n">
        <v>1644.23</v>
      </c>
    </row>
    <row r="20360" customFormat="false" ht="12.75" hidden="true" customHeight="false" outlineLevel="0" collapsed="false">
      <c r="A20360" s="197" t="s">
        <v>39821</v>
      </c>
      <c r="B20360" s="197" t="str">
        <f aca="false">C20360&amp;D20360&amp;E20360&amp;F20360&amp;G20360&amp;H20360</f>
        <v>VEICULO DE PASSEIO,5 PASSAGEIROS,MOTOR BICOMBUSTIVEL (GASOLINA E ALCOOL) DE 1,6 LITROS,COM AR CONDICIONADO,DIRECAO HIDRAULICA E VIDROS DIANTEIROS ELETRICOS,INCLUSIVE MOTORISTA E COMBUSTIVEL</v>
      </c>
      <c r="C20360" s="197" t="s">
        <v>39583</v>
      </c>
      <c r="D20360" s="197" t="s">
        <v>39817</v>
      </c>
      <c r="E20360" s="197" t="s">
        <v>39822</v>
      </c>
      <c r="F20360" s="197" t="s">
        <v>39823</v>
      </c>
      <c r="I20360" s="197" t="s">
        <v>4108</v>
      </c>
      <c r="J20360" s="197" t="n">
        <v>8362.1</v>
      </c>
    </row>
    <row r="20361" customFormat="false" ht="12.75" hidden="true" customHeight="false" outlineLevel="0" collapsed="false">
      <c r="A20361" s="197" t="s">
        <v>39824</v>
      </c>
      <c r="B20361" s="197" t="str">
        <f aca="false">C20361&amp;D20361&amp;E20361&amp;F20361&amp;G20361&amp;H20361</f>
        <v>VEICULO DE PASSEIO,5 PASSAGEIROS,MOTOR BICOMBUSTIVEL (GASOLINA E ALCOOL) DE 1,6 LITROS,COM AR CONDICIONADO,DIRECAO HIDRAULICA E VIDROS DIANTEIROS ELETRICOS,INCLUSIVE MOTORISTA E COMBUSTIVEL</v>
      </c>
      <c r="C20361" s="197" t="s">
        <v>39583</v>
      </c>
      <c r="D20361" s="197" t="s">
        <v>39817</v>
      </c>
      <c r="E20361" s="197" t="s">
        <v>39822</v>
      </c>
      <c r="F20361" s="197" t="s">
        <v>39823</v>
      </c>
      <c r="I20361" s="197" t="s">
        <v>4108</v>
      </c>
      <c r="J20361" s="197" t="n">
        <v>7872.82</v>
      </c>
    </row>
    <row r="20362" customFormat="false" ht="12.75" hidden="true" customHeight="false" outlineLevel="0" collapsed="false">
      <c r="A20362" s="197" t="s">
        <v>39825</v>
      </c>
      <c r="B20362" s="197" t="str">
        <f aca="false">C20362&amp;D20362&amp;E20362&amp;F20362&amp;G20362&amp;H20362</f>
        <v>VEICULO DE PASSEIO,5 PASSAGEIROS,MOTOR BICOMBUSTIVEL (GASOLINA E ALCOOL) DE 1,0 LITRO,EXCLUSIVE MOTORISTA</v>
      </c>
      <c r="C20362" s="197" t="s">
        <v>39583</v>
      </c>
      <c r="D20362" s="197" t="s">
        <v>39826</v>
      </c>
      <c r="I20362" s="197" t="s">
        <v>4108</v>
      </c>
      <c r="J20362" s="197" t="n">
        <v>3510.75</v>
      </c>
    </row>
    <row r="20363" customFormat="false" ht="12.75" hidden="true" customHeight="false" outlineLevel="0" collapsed="false">
      <c r="A20363" s="197" t="s">
        <v>39827</v>
      </c>
      <c r="B20363" s="197" t="str">
        <f aca="false">C20363&amp;D20363&amp;E20363&amp;F20363&amp;G20363&amp;H20363</f>
        <v>VEICULO DE PASSEIO,5 PASSAGEIROS,MOTOR BICOMBUSTIVEL (GASOLINA E ALCOOL) DE 1,0 LITRO,EXCLUSIVE MOTORISTA</v>
      </c>
      <c r="C20363" s="197" t="s">
        <v>39583</v>
      </c>
      <c r="D20363" s="197" t="s">
        <v>39826</v>
      </c>
      <c r="I20363" s="197" t="s">
        <v>4108</v>
      </c>
      <c r="J20363" s="197" t="n">
        <v>3510.75</v>
      </c>
    </row>
    <row r="20364" customFormat="false" ht="12.75" hidden="true" customHeight="false" outlineLevel="0" collapsed="false">
      <c r="A20364" s="197" t="s">
        <v>39828</v>
      </c>
      <c r="B20364" s="197" t="str">
        <f aca="false">C20364&amp;D20364&amp;E20364&amp;F20364&amp;G20364&amp;H20364</f>
        <v>VEICULO DE PASSEIO,5 PASSAGEIROS,MOTOR BICOMBUSTIVEL (GASOLINA E ALCOOL) DE 1,0 LITRO,EXCLUSIVE MOTORISTA E COMBUSTIVEL</v>
      </c>
      <c r="C20364" s="197" t="s">
        <v>39583</v>
      </c>
      <c r="D20364" s="197" t="s">
        <v>39829</v>
      </c>
      <c r="I20364" s="197" t="s">
        <v>4108</v>
      </c>
      <c r="J20364" s="197" t="n">
        <v>1177.28</v>
      </c>
    </row>
    <row r="20365" customFormat="false" ht="12.75" hidden="true" customHeight="false" outlineLevel="0" collapsed="false">
      <c r="A20365" s="197" t="s">
        <v>39830</v>
      </c>
      <c r="B20365" s="197" t="str">
        <f aca="false">C20365&amp;D20365&amp;E20365&amp;F20365&amp;G20365&amp;H20365</f>
        <v>VEICULO DE PASSEIO,5 PASSAGEIROS,MOTOR BICOMBUSTIVEL (GASOLINA E ALCOOL) DE 1,0 LITRO,EXCLUSIVE MOTORISTA E COMBUSTIVEL</v>
      </c>
      <c r="C20365" s="197" t="s">
        <v>39583</v>
      </c>
      <c r="D20365" s="197" t="s">
        <v>39829</v>
      </c>
      <c r="I20365" s="197" t="s">
        <v>4108</v>
      </c>
      <c r="J20365" s="197" t="n">
        <v>1177.28</v>
      </c>
    </row>
    <row r="20366" customFormat="false" ht="12.75" hidden="true" customHeight="false" outlineLevel="0" collapsed="false">
      <c r="A20366" s="197" t="s">
        <v>39831</v>
      </c>
      <c r="B20366" s="197" t="str">
        <f aca="false">C20366&amp;D20366&amp;E20366&amp;F20366&amp;G20366&amp;H20366</f>
        <v>VEICULO DE PASSEIO,5 PASSAGEIROS,MOTOR BICOMBUSTIVEL (GASOLINA E ALCOOL) DE 1,0 LITRO,INCLUSIVE MOTORISTA E COMBUSTIVEL</v>
      </c>
      <c r="C20366" s="197" t="s">
        <v>39583</v>
      </c>
      <c r="D20366" s="197" t="s">
        <v>39832</v>
      </c>
      <c r="I20366" s="197" t="s">
        <v>4108</v>
      </c>
      <c r="J20366" s="197" t="n">
        <v>7176.83</v>
      </c>
    </row>
    <row r="20367" customFormat="false" ht="12.75" hidden="true" customHeight="false" outlineLevel="0" collapsed="false">
      <c r="A20367" s="197" t="s">
        <v>39833</v>
      </c>
      <c r="B20367" s="197" t="str">
        <f aca="false">C20367&amp;D20367&amp;E20367&amp;F20367&amp;G20367&amp;H20367</f>
        <v>VEICULO DE PASSEIO,5 PASSAGEIROS,MOTOR BICOMBUSTIVEL (GASOLINA E ALCOOL) DE 1,0 LITRO,INCLUSIVE MOTORISTA E COMBUSTIVEL</v>
      </c>
      <c r="C20367" s="197" t="s">
        <v>39583</v>
      </c>
      <c r="D20367" s="197" t="s">
        <v>39832</v>
      </c>
      <c r="I20367" s="197" t="s">
        <v>4108</v>
      </c>
      <c r="J20367" s="197" t="n">
        <v>6687.55</v>
      </c>
    </row>
    <row r="20368" customFormat="false" ht="12.75" hidden="true" customHeight="false" outlineLevel="0" collapsed="false">
      <c r="A20368" s="197" t="s">
        <v>39834</v>
      </c>
      <c r="B20368" s="197" t="str">
        <f aca="false">C20368&amp;D20368&amp;E20368&amp;F20368&amp;G20368&amp;H20368</f>
        <v>MICRO-ONIBUS COM CAPACIDADE MINIMA DE 15 LUGARES,MOTOR DIESEL,EXCLUSIVE MOTORISTA</v>
      </c>
      <c r="C20368" s="197" t="s">
        <v>39556</v>
      </c>
      <c r="D20368" s="197" t="s">
        <v>39835</v>
      </c>
      <c r="I20368" s="197" t="s">
        <v>4108</v>
      </c>
      <c r="J20368" s="197" t="n">
        <v>6310.55</v>
      </c>
    </row>
    <row r="20369" customFormat="false" ht="12.75" hidden="true" customHeight="false" outlineLevel="0" collapsed="false">
      <c r="A20369" s="197" t="s">
        <v>39836</v>
      </c>
      <c r="B20369" s="197" t="str">
        <f aca="false">C20369&amp;D20369&amp;E20369&amp;F20369&amp;G20369&amp;H20369</f>
        <v>MICRO-ONIBUS COM CAPACIDADE MINIMA DE 15 LUGARES,MOTOR DIESEL,EXCLUSIVE MOTORISTA</v>
      </c>
      <c r="C20369" s="197" t="s">
        <v>39556</v>
      </c>
      <c r="D20369" s="197" t="s">
        <v>39835</v>
      </c>
      <c r="I20369" s="197" t="s">
        <v>4108</v>
      </c>
      <c r="J20369" s="197" t="n">
        <v>6310.55</v>
      </c>
    </row>
    <row r="20370" customFormat="false" ht="12.75" hidden="true" customHeight="false" outlineLevel="0" collapsed="false">
      <c r="A20370" s="197" t="s">
        <v>39837</v>
      </c>
      <c r="B20370" s="197" t="str">
        <f aca="false">C20370&amp;D20370&amp;E20370&amp;F20370&amp;G20370&amp;H20370</f>
        <v>MICRO-ONIBUS COM CAPACIDADE MINIMA DE 15 LUGARES,MOTOR DIESEL,EXCLUSIVE MOTORISTA E COMBUSTIVEL</v>
      </c>
      <c r="C20370" s="197" t="s">
        <v>39556</v>
      </c>
      <c r="D20370" s="197" t="s">
        <v>39838</v>
      </c>
      <c r="I20370" s="197" t="s">
        <v>4108</v>
      </c>
      <c r="J20370" s="197" t="n">
        <v>4217.03</v>
      </c>
    </row>
    <row r="20371" customFormat="false" ht="12.75" hidden="true" customHeight="false" outlineLevel="0" collapsed="false">
      <c r="A20371" s="197" t="s">
        <v>39839</v>
      </c>
      <c r="B20371" s="197" t="str">
        <f aca="false">C20371&amp;D20371&amp;E20371&amp;F20371&amp;G20371&amp;H20371</f>
        <v>MICRO-ONIBUS COM CAPACIDADE MINIMA DE 15 LUGARES,MOTOR DIESEL,EXCLUSIVE MOTORISTA E COMBUSTIVEL</v>
      </c>
      <c r="C20371" s="197" t="s">
        <v>39556</v>
      </c>
      <c r="D20371" s="197" t="s">
        <v>39838</v>
      </c>
      <c r="I20371" s="197" t="s">
        <v>4108</v>
      </c>
      <c r="J20371" s="197" t="n">
        <v>4217.03</v>
      </c>
    </row>
    <row r="20372" customFormat="false" ht="12.75" hidden="true" customHeight="false" outlineLevel="0" collapsed="false">
      <c r="A20372" s="197" t="s">
        <v>39840</v>
      </c>
      <c r="B20372" s="197" t="str">
        <f aca="false">C20372&amp;D20372&amp;E20372&amp;F20372&amp;G20372&amp;H20372</f>
        <v>MICRO-ONIBUS COM CAPACIDADE MINIMA DE 15 LUGARES,MOTOR DIESEL,INCLUSIVE MOTORISTA E COMBUSTIVEL</v>
      </c>
      <c r="C20372" s="197" t="s">
        <v>39556</v>
      </c>
      <c r="D20372" s="197" t="s">
        <v>39841</v>
      </c>
      <c r="I20372" s="197" t="s">
        <v>4108</v>
      </c>
      <c r="J20372" s="197" t="n">
        <v>9976.59</v>
      </c>
    </row>
    <row r="20373" customFormat="false" ht="12.75" hidden="true" customHeight="false" outlineLevel="0" collapsed="false">
      <c r="A20373" s="197" t="s">
        <v>39842</v>
      </c>
      <c r="B20373" s="197" t="str">
        <f aca="false">C20373&amp;D20373&amp;E20373&amp;F20373&amp;G20373&amp;H20373</f>
        <v>MICRO-ONIBUS COM CAPACIDADE MINIMA DE 15 LUGARES,MOTOR DIESEL,INCLUSIVE MOTORISTA E COMBUSTIVEL</v>
      </c>
      <c r="C20373" s="197" t="s">
        <v>39556</v>
      </c>
      <c r="D20373" s="197" t="s">
        <v>39841</v>
      </c>
      <c r="I20373" s="197" t="s">
        <v>4108</v>
      </c>
      <c r="J20373" s="197" t="n">
        <v>9487.31</v>
      </c>
    </row>
    <row r="20374" customFormat="false" ht="12.75" hidden="true" customHeight="false" outlineLevel="0" collapsed="false">
      <c r="A20374" s="197" t="s">
        <v>39843</v>
      </c>
      <c r="B20374" s="197" t="str">
        <f aca="false">C20374&amp;D20374&amp;E20374&amp;F20374&amp;G20374&amp;H20374</f>
        <v>CAMIONETE TIPO PICK-UP,COM CABINE SIMPLES E CACAMBA,TIPO LEVE,MOTOR BICOMBUSTIVEL (GASOLINA E ALCOOL) DE 1,6 LITROS,EXCLUSIVE MOTORISTA</v>
      </c>
      <c r="C20374" s="197" t="s">
        <v>39598</v>
      </c>
      <c r="D20374" s="197" t="s">
        <v>39844</v>
      </c>
      <c r="E20374" s="197" t="s">
        <v>39423</v>
      </c>
      <c r="I20374" s="197" t="s">
        <v>4108</v>
      </c>
      <c r="J20374" s="197" t="n">
        <v>4845.66</v>
      </c>
    </row>
    <row r="20375" customFormat="false" ht="12.75" hidden="true" customHeight="false" outlineLevel="0" collapsed="false">
      <c r="A20375" s="197" t="s">
        <v>39845</v>
      </c>
      <c r="B20375" s="197" t="str">
        <f aca="false">C20375&amp;D20375&amp;E20375&amp;F20375&amp;G20375&amp;H20375</f>
        <v>CAMIONETE TIPO PICK-UP,COM CABINE SIMPLES E CACAMBA,TIPO LEVE,MOTOR BICOMBUSTIVEL (GASOLINA E ALCOOL) DE 1,6 LITROS,EXCLUSIVE MOTORISTA</v>
      </c>
      <c r="C20375" s="197" t="s">
        <v>39598</v>
      </c>
      <c r="D20375" s="197" t="s">
        <v>39844</v>
      </c>
      <c r="E20375" s="197" t="s">
        <v>39423</v>
      </c>
      <c r="I20375" s="197" t="s">
        <v>4108</v>
      </c>
      <c r="J20375" s="197" t="n">
        <v>4845.66</v>
      </c>
    </row>
    <row r="20376" customFormat="false" ht="12.75" hidden="true" customHeight="false" outlineLevel="0" collapsed="false">
      <c r="A20376" s="197" t="s">
        <v>39846</v>
      </c>
      <c r="B20376" s="197" t="str">
        <f aca="false">C20376&amp;D20376&amp;E20376&amp;F20376&amp;G20376&amp;H20376</f>
        <v>CAMIONETE TIPO PICK-UP,COM CABINE SIMPLES E CACAMBA,TIPO LEVE,MOTOR BICOMBUSTIVEL (GASOLINA E ALCOOL) DE 1,6 LITROS,EXCLUSIVE MOTORISTA E COMBUSTIVEL</v>
      </c>
      <c r="C20376" s="197" t="s">
        <v>39598</v>
      </c>
      <c r="D20376" s="197" t="s">
        <v>39844</v>
      </c>
      <c r="E20376" s="197" t="s">
        <v>39847</v>
      </c>
      <c r="I20376" s="197" t="s">
        <v>4108</v>
      </c>
      <c r="J20376" s="197" t="n">
        <v>1876.54</v>
      </c>
    </row>
    <row r="20377" customFormat="false" ht="12.75" hidden="true" customHeight="false" outlineLevel="0" collapsed="false">
      <c r="A20377" s="197" t="s">
        <v>39848</v>
      </c>
      <c r="B20377" s="197" t="str">
        <f aca="false">C20377&amp;D20377&amp;E20377&amp;F20377&amp;G20377&amp;H20377</f>
        <v>CAMIONETE TIPO PICK-UP,COM CABINE SIMPLES E CACAMBA,TIPO LEVE,MOTOR BICOMBUSTIVEL (GASOLINA E ALCOOL) DE 1,6 LITROS,EXCLUSIVE MOTORISTA E COMBUSTIVEL</v>
      </c>
      <c r="C20377" s="197" t="s">
        <v>39598</v>
      </c>
      <c r="D20377" s="197" t="s">
        <v>39844</v>
      </c>
      <c r="E20377" s="197" t="s">
        <v>39847</v>
      </c>
      <c r="I20377" s="197" t="s">
        <v>4108</v>
      </c>
      <c r="J20377" s="197" t="n">
        <v>1876.54</v>
      </c>
    </row>
    <row r="20378" customFormat="false" ht="12.75" hidden="true" customHeight="false" outlineLevel="0" collapsed="false">
      <c r="A20378" s="197" t="s">
        <v>39849</v>
      </c>
      <c r="B20378" s="197" t="str">
        <f aca="false">C20378&amp;D20378&amp;E20378&amp;F20378&amp;G20378&amp;H20378</f>
        <v>CAMIONETE TIPO PICK-UP,COM CABINE SIMPLES E CACAMBA,TIPO LEVE,MOTOR BICOMBUSTIVEL (GASOLINA E ALCOOL) DE 1,6 LITROS,INCLUSIVE MOTORISTA E COMBUSTIVEL</v>
      </c>
      <c r="C20378" s="197" t="s">
        <v>39598</v>
      </c>
      <c r="D20378" s="197" t="s">
        <v>39599</v>
      </c>
      <c r="E20378" s="197" t="s">
        <v>39847</v>
      </c>
      <c r="I20378" s="197" t="s">
        <v>4108</v>
      </c>
      <c r="J20378" s="197" t="n">
        <v>8697.22</v>
      </c>
    </row>
    <row r="20379" customFormat="false" ht="12.75" hidden="true" customHeight="false" outlineLevel="0" collapsed="false">
      <c r="A20379" s="197" t="s">
        <v>39850</v>
      </c>
      <c r="B20379" s="197" t="str">
        <f aca="false">C20379&amp;D20379&amp;E20379&amp;F20379&amp;G20379&amp;H20379</f>
        <v>CAMIONETE TIPO PICK-UP,COM CABINE SIMPLES E CACAMBA,TIPO LEVE,MOTOR BICOMBUSTIVEL (GASOLINA E ALCOOL) DE 1,6 LITROS,INCLUSIVE MOTORISTA E COMBUSTIVEL</v>
      </c>
      <c r="C20379" s="197" t="s">
        <v>39598</v>
      </c>
      <c r="D20379" s="197" t="s">
        <v>39599</v>
      </c>
      <c r="E20379" s="197" t="s">
        <v>39847</v>
      </c>
      <c r="I20379" s="197" t="s">
        <v>4108</v>
      </c>
      <c r="J20379" s="197" t="n">
        <v>8207.94</v>
      </c>
    </row>
    <row r="20380" customFormat="false" ht="12.75" hidden="true" customHeight="false" outlineLevel="0" collapsed="false">
      <c r="A20380" s="197" t="s">
        <v>39851</v>
      </c>
      <c r="B20380" s="197" t="str">
        <f aca="false">C20380&amp;D20380&amp;E20380&amp;F20380&amp;G20380&amp;H20380</f>
        <v>CAMIONETE TIPO PICK-UP,COM CABINE DUPLA E CACAMBA,TIPO LEVE,MOTOR BICOMBUSTIVEL (GASOLINA E ALCOOL) DE 2.4,DIRECAO HIDRAULICA,TRACAO TRASEIRA,EXCLUSIVE MOTORISTA</v>
      </c>
      <c r="C20380" s="197" t="s">
        <v>39852</v>
      </c>
      <c r="D20380" s="197" t="s">
        <v>39853</v>
      </c>
      <c r="E20380" s="197" t="s">
        <v>39854</v>
      </c>
      <c r="I20380" s="197" t="s">
        <v>4108</v>
      </c>
      <c r="J20380" s="197" t="n">
        <v>7537.09</v>
      </c>
    </row>
    <row r="20381" customFormat="false" ht="12.75" hidden="true" customHeight="false" outlineLevel="0" collapsed="false">
      <c r="A20381" s="197" t="s">
        <v>39855</v>
      </c>
      <c r="B20381" s="197" t="str">
        <f aca="false">C20381&amp;D20381&amp;E20381&amp;F20381&amp;G20381&amp;H20381</f>
        <v>CAMIONETE TIPO PICK-UP,COM CABINE DUPLA E CACAMBA,TIPO LEVE,MOTOR BICOMBUSTIVEL (GASOLINA E ALCOOL) DE 2.4,DIRECAO HIDRAULICA,TRACAO TRASEIRA,EXCLUSIVE MOTORISTA</v>
      </c>
      <c r="C20381" s="197" t="s">
        <v>39852</v>
      </c>
      <c r="D20381" s="197" t="s">
        <v>39853</v>
      </c>
      <c r="E20381" s="197" t="s">
        <v>39854</v>
      </c>
      <c r="I20381" s="197" t="s">
        <v>4108</v>
      </c>
      <c r="J20381" s="197" t="n">
        <v>7537.09</v>
      </c>
    </row>
    <row r="20382" customFormat="false" ht="12.75" hidden="true" customHeight="false" outlineLevel="0" collapsed="false">
      <c r="A20382" s="197" t="s">
        <v>39856</v>
      </c>
      <c r="B20382" s="197" t="str">
        <f aca="false">C20382&amp;D20382&amp;E20382&amp;F20382&amp;G20382&amp;H20382</f>
        <v>CAMIONETE TIPO PICK-UP,COM CABINE DUPLA E CACAMBA,TIPO LEVE,COM MOTOR BICOMBUSTIVEL (GASOLINA E ALCOOL),DE 2.4,DIRECAO HIDRAULICA,TRACAO TRASEIRA,EXCLUSIVE MOTORISTA E COMBUSTIVEL</v>
      </c>
      <c r="C20382" s="197" t="s">
        <v>39852</v>
      </c>
      <c r="D20382" s="197" t="s">
        <v>39857</v>
      </c>
      <c r="E20382" s="197" t="s">
        <v>39858</v>
      </c>
      <c r="I20382" s="197" t="s">
        <v>4108</v>
      </c>
      <c r="J20382" s="197" t="n">
        <v>3295.49</v>
      </c>
    </row>
    <row r="20383" customFormat="false" ht="12.75" hidden="true" customHeight="false" outlineLevel="0" collapsed="false">
      <c r="A20383" s="197" t="s">
        <v>39859</v>
      </c>
      <c r="B20383" s="197" t="str">
        <f aca="false">C20383&amp;D20383&amp;E20383&amp;F20383&amp;G20383&amp;H20383</f>
        <v>CAMIONETE TIPO PICK-UP,COM CABINE DUPLA E CACAMBA,TIPO LEVE,COM MOTOR BICOMBUSTIVEL (GASOLINA E ALCOOL),DE 2.4,DIRECAO HIDRAULICA,TRACAO TRASEIRA,EXCLUSIVE MOTORISTA E COMBUSTIVEL</v>
      </c>
      <c r="C20383" s="197" t="s">
        <v>39852</v>
      </c>
      <c r="D20383" s="197" t="s">
        <v>39857</v>
      </c>
      <c r="E20383" s="197" t="s">
        <v>39858</v>
      </c>
      <c r="I20383" s="197" t="s">
        <v>4108</v>
      </c>
      <c r="J20383" s="197" t="n">
        <v>3295.49</v>
      </c>
    </row>
    <row r="20384" customFormat="false" ht="12.75" hidden="true" customHeight="false" outlineLevel="0" collapsed="false">
      <c r="A20384" s="197" t="s">
        <v>39860</v>
      </c>
      <c r="B20384" s="197" t="str">
        <f aca="false">C20384&amp;D20384&amp;E20384&amp;F20384&amp;G20384&amp;H20384</f>
        <v>CAMIONETE TIPO PICK-UP,COM CABINE DUPLA E CACAMBA,TIPO LEVE,COM MOTOR BICOMBUSTIVEL (GASOLINA E ALCOOL),DE 2.4,DIRECAO HIDRAULICA,TRACAO TRASEIRA,INCLUSIVE MOTORISTA E COMBUSTIVEL</v>
      </c>
      <c r="C20384" s="197" t="s">
        <v>39852</v>
      </c>
      <c r="D20384" s="197" t="s">
        <v>39857</v>
      </c>
      <c r="E20384" s="197" t="s">
        <v>39861</v>
      </c>
      <c r="I20384" s="197" t="s">
        <v>4108</v>
      </c>
      <c r="J20384" s="197" t="n">
        <v>11584.3</v>
      </c>
    </row>
    <row r="20385" customFormat="false" ht="12.75" hidden="true" customHeight="false" outlineLevel="0" collapsed="false">
      <c r="A20385" s="197" t="s">
        <v>39862</v>
      </c>
      <c r="B20385" s="197" t="str">
        <f aca="false">C20385&amp;D20385&amp;E20385&amp;F20385&amp;G20385&amp;H20385</f>
        <v>CAMIONETE TIPO PICK-UP,COM CABINE DUPLA E CACAMBA,TIPO LEVE,COM MOTOR BICOMBUSTIVEL (GASOLINA E ALCOOL),DE 2.4,DIRECAO HIDRAULICA,TRACAO TRASEIRA,INCLUSIVE MOTORISTA E COMBUSTIVEL</v>
      </c>
      <c r="C20385" s="197" t="s">
        <v>39852</v>
      </c>
      <c r="D20385" s="197" t="s">
        <v>39857</v>
      </c>
      <c r="E20385" s="197" t="s">
        <v>39861</v>
      </c>
      <c r="I20385" s="197" t="s">
        <v>4108</v>
      </c>
      <c r="J20385" s="197" t="n">
        <v>11095.02</v>
      </c>
    </row>
    <row r="20386" customFormat="false" ht="12.75" hidden="true" customHeight="false" outlineLevel="0" collapsed="false">
      <c r="A20386" s="197" t="s">
        <v>39863</v>
      </c>
      <c r="B20386" s="197" t="str">
        <f aca="false">C20386&amp;D20386&amp;E20386&amp;F20386&amp;G20386&amp;H20386</f>
        <v>MOTOCICLETA,125 CILINDRADAS X/E,EXCLUSIVE MOTORISTA</v>
      </c>
      <c r="C20386" s="197" t="s">
        <v>39635</v>
      </c>
      <c r="I20386" s="197" t="s">
        <v>4108</v>
      </c>
      <c r="J20386" s="197" t="n">
        <v>458.22</v>
      </c>
    </row>
    <row r="20387" customFormat="false" ht="12.75" hidden="true" customHeight="false" outlineLevel="0" collapsed="false">
      <c r="A20387" s="197" t="s">
        <v>39864</v>
      </c>
      <c r="B20387" s="197" t="str">
        <f aca="false">C20387&amp;D20387&amp;E20387&amp;F20387&amp;G20387&amp;H20387</f>
        <v>MOTOCICLETA,125 CILINDRADAS X/E,EXCLUSIVE MOTORISTA</v>
      </c>
      <c r="C20387" s="197" t="s">
        <v>39635</v>
      </c>
      <c r="I20387" s="197" t="s">
        <v>4108</v>
      </c>
      <c r="J20387" s="197" t="n">
        <v>458.22</v>
      </c>
    </row>
    <row r="20388" customFormat="false" ht="12.75" hidden="true" customHeight="false" outlineLevel="0" collapsed="false">
      <c r="A20388" s="197" t="s">
        <v>39865</v>
      </c>
      <c r="B20388" s="197" t="str">
        <f aca="false">C20388&amp;D20388&amp;E20388&amp;F20388&amp;G20388&amp;H20388</f>
        <v>MOTOCICLETA,125 CILINDRADAS X/E,EXCLUSIVE MOTORISTA E COMBUSTIVEL</v>
      </c>
      <c r="C20388" s="197" t="s">
        <v>39866</v>
      </c>
      <c r="D20388" s="197" t="s">
        <v>39867</v>
      </c>
      <c r="I20388" s="197" t="s">
        <v>4108</v>
      </c>
      <c r="J20388" s="197" t="n">
        <v>161.32</v>
      </c>
    </row>
    <row r="20389" customFormat="false" ht="12.75" hidden="true" customHeight="false" outlineLevel="0" collapsed="false">
      <c r="A20389" s="197" t="s">
        <v>39868</v>
      </c>
      <c r="B20389" s="197" t="str">
        <f aca="false">C20389&amp;D20389&amp;E20389&amp;F20389&amp;G20389&amp;H20389</f>
        <v>MOTOCICLETA,125 CILINDRADAS X/E,EXCLUSIVE MOTORISTA E COMBUSTIVEL</v>
      </c>
      <c r="C20389" s="197" t="s">
        <v>39866</v>
      </c>
      <c r="D20389" s="197" t="s">
        <v>39867</v>
      </c>
      <c r="I20389" s="197" t="s">
        <v>4108</v>
      </c>
      <c r="J20389" s="197" t="n">
        <v>161.32</v>
      </c>
    </row>
    <row r="20390" customFormat="false" ht="12.75" hidden="true" customHeight="false" outlineLevel="0" collapsed="false">
      <c r="A20390" s="197" t="s">
        <v>39869</v>
      </c>
      <c r="B20390" s="197" t="str">
        <f aca="false">C20390&amp;D20390&amp;E20390&amp;F20390&amp;G20390&amp;H20390</f>
        <v>MAQUINA FRESADORA A FRIO,LARGURA DE FRESAGEM DE 1,00M,INCLUSIVE OPERADOR E AJUDANTE</v>
      </c>
      <c r="C20390" s="197" t="s">
        <v>39870</v>
      </c>
      <c r="D20390" s="197" t="s">
        <v>39871</v>
      </c>
      <c r="I20390" s="197" t="s">
        <v>3970</v>
      </c>
      <c r="J20390" s="197" t="n">
        <v>393.54</v>
      </c>
    </row>
    <row r="20391" customFormat="false" ht="12.75" hidden="true" customHeight="false" outlineLevel="0" collapsed="false">
      <c r="A20391" s="197" t="s">
        <v>39872</v>
      </c>
      <c r="B20391" s="197" t="str">
        <f aca="false">C20391&amp;D20391&amp;E20391&amp;F20391&amp;G20391&amp;H20391</f>
        <v>MAQUINA FRESADORA A FRIO,LARGURA DE FRESAGEM DE 1,00M,INCLUSIVE OPERADOR E AJUDANTE</v>
      </c>
      <c r="C20391" s="197" t="s">
        <v>39870</v>
      </c>
      <c r="D20391" s="197" t="s">
        <v>39871</v>
      </c>
      <c r="I20391" s="197" t="s">
        <v>3970</v>
      </c>
      <c r="J20391" s="197" t="n">
        <v>192.67</v>
      </c>
    </row>
    <row r="20392" customFormat="false" ht="12.75" hidden="true" customHeight="false" outlineLevel="0" collapsed="false">
      <c r="A20392" s="197" t="s">
        <v>39873</v>
      </c>
      <c r="B20392" s="197" t="str">
        <f aca="false">C20392&amp;D20392&amp;E20392&amp;F20392&amp;G20392&amp;H20392</f>
        <v>MAQUINA FRESADORA A FRIO,LARGURA DE FRESAGEM DE 1,00M,INCLUSIVE OPERADOR E AJUDANTE</v>
      </c>
      <c r="C20392" s="197" t="s">
        <v>39870</v>
      </c>
      <c r="D20392" s="197" t="s">
        <v>39871</v>
      </c>
      <c r="I20392" s="197" t="s">
        <v>3970</v>
      </c>
      <c r="J20392" s="197" t="n">
        <v>179.38</v>
      </c>
    </row>
    <row r="20393" customFormat="false" ht="12.75" hidden="true" customHeight="false" outlineLevel="0" collapsed="false">
      <c r="A20393" s="197" t="s">
        <v>39874</v>
      </c>
      <c r="B20393" s="197" t="str">
        <f aca="false">C20393&amp;D20393&amp;E20393&amp;F20393&amp;G20393&amp;H20393</f>
        <v>MAQUINA FRESADORA A FRIO,LARGURA DE FRESAGEM DE 1,00M,INCLUSIVE OPERADOR E AJUDANTE</v>
      </c>
      <c r="C20393" s="197" t="s">
        <v>39870</v>
      </c>
      <c r="D20393" s="197" t="s">
        <v>39871</v>
      </c>
      <c r="I20393" s="197" t="s">
        <v>3970</v>
      </c>
      <c r="J20393" s="197" t="n">
        <v>386.82</v>
      </c>
    </row>
    <row r="20394" customFormat="false" ht="12.75" hidden="true" customHeight="false" outlineLevel="0" collapsed="false">
      <c r="A20394" s="197" t="s">
        <v>39875</v>
      </c>
      <c r="B20394" s="197" t="str">
        <f aca="false">C20394&amp;D20394&amp;E20394&amp;F20394&amp;G20394&amp;H20394</f>
        <v>MAQUINA FRESADORA A FRIO,LARGURA DE FRESAGEM DE 1,00M,INCLUSIVE OPERADOR E AJUDANTE</v>
      </c>
      <c r="C20394" s="197" t="s">
        <v>39870</v>
      </c>
      <c r="D20394" s="197" t="s">
        <v>39871</v>
      </c>
      <c r="I20394" s="197" t="s">
        <v>3970</v>
      </c>
      <c r="J20394" s="197" t="n">
        <v>185.95</v>
      </c>
    </row>
    <row r="20395" customFormat="false" ht="12.75" hidden="true" customHeight="false" outlineLevel="0" collapsed="false">
      <c r="A20395" s="197" t="s">
        <v>39876</v>
      </c>
      <c r="B20395" s="197" t="str">
        <f aca="false">C20395&amp;D20395&amp;E20395&amp;F20395&amp;G20395&amp;H20395</f>
        <v>MAQUINA FRESADORA A FRIO,LARGURA DE FRESAGEM DE 1,00M,INCLUSIVE OPERADOR E AJUDANTE</v>
      </c>
      <c r="C20395" s="197" t="s">
        <v>39870</v>
      </c>
      <c r="D20395" s="197" t="s">
        <v>39871</v>
      </c>
      <c r="I20395" s="197" t="s">
        <v>3970</v>
      </c>
      <c r="J20395" s="197" t="n">
        <v>172.66</v>
      </c>
    </row>
    <row r="20396" customFormat="false" ht="12.75" hidden="true" customHeight="false" outlineLevel="0" collapsed="false">
      <c r="A20396" s="197" t="s">
        <v>39877</v>
      </c>
      <c r="B20396" s="197" t="str">
        <f aca="false">C20396&amp;D20396&amp;E20396&amp;F20396&amp;G20396&amp;H20396</f>
        <v>DUMPER,CARGA SOLIDA DE 1.000L,INCLUSIVE OPERADOR</v>
      </c>
      <c r="C20396" s="197" t="s">
        <v>39878</v>
      </c>
      <c r="I20396" s="197" t="s">
        <v>3970</v>
      </c>
      <c r="J20396" s="197" t="n">
        <v>36.39</v>
      </c>
    </row>
    <row r="20397" customFormat="false" ht="12.75" hidden="true" customHeight="false" outlineLevel="0" collapsed="false">
      <c r="A20397" s="197" t="s">
        <v>39879</v>
      </c>
      <c r="B20397" s="197" t="str">
        <f aca="false">C20397&amp;D20397&amp;E20397&amp;F20397&amp;G20397&amp;H20397</f>
        <v>DUMPER,CARGA SOLIDA 1.000L,INCLUSIVE OPERADOR</v>
      </c>
      <c r="C20397" s="197" t="s">
        <v>39880</v>
      </c>
      <c r="I20397" s="197" t="s">
        <v>3970</v>
      </c>
      <c r="J20397" s="197" t="n">
        <v>27.63</v>
      </c>
    </row>
    <row r="20398" customFormat="false" ht="12.75" hidden="true" customHeight="false" outlineLevel="0" collapsed="false">
      <c r="A20398" s="197" t="s">
        <v>39881</v>
      </c>
      <c r="B20398" s="197" t="str">
        <f aca="false">C20398&amp;D20398&amp;E20398&amp;F20398&amp;G20398&amp;H20398</f>
        <v>DUMPER,CARGA SOLIDA DE 1.000L,INCLUSIVE OPERADOR</v>
      </c>
      <c r="C20398" s="197" t="s">
        <v>39878</v>
      </c>
      <c r="I20398" s="197" t="s">
        <v>3970</v>
      </c>
      <c r="J20398" s="197" t="n">
        <v>26.41</v>
      </c>
    </row>
    <row r="20399" customFormat="false" ht="12.75" hidden="true" customHeight="false" outlineLevel="0" collapsed="false">
      <c r="A20399" s="197" t="s">
        <v>39882</v>
      </c>
      <c r="B20399" s="197" t="str">
        <f aca="false">C20399&amp;D20399&amp;E20399&amp;F20399&amp;G20399&amp;H20399</f>
        <v>DUMPER,CARGA SOLIDA DE 1.000L,INCLUSIVE OPERADOR</v>
      </c>
      <c r="C20399" s="197" t="s">
        <v>39878</v>
      </c>
      <c r="I20399" s="197" t="s">
        <v>3970</v>
      </c>
      <c r="J20399" s="197" t="n">
        <v>33.61</v>
      </c>
    </row>
    <row r="20400" customFormat="false" ht="12.75" hidden="true" customHeight="false" outlineLevel="0" collapsed="false">
      <c r="A20400" s="197" t="s">
        <v>39883</v>
      </c>
      <c r="B20400" s="197" t="str">
        <f aca="false">C20400&amp;D20400&amp;E20400&amp;F20400&amp;G20400&amp;H20400</f>
        <v>DUMPER,CARGA SOLIDA 1.000L,INCLUSIVE OPERADOR</v>
      </c>
      <c r="C20400" s="197" t="s">
        <v>39880</v>
      </c>
      <c r="I20400" s="197" t="s">
        <v>3970</v>
      </c>
      <c r="J20400" s="197" t="n">
        <v>24.85</v>
      </c>
    </row>
    <row r="20401" customFormat="false" ht="12.75" hidden="true" customHeight="false" outlineLevel="0" collapsed="false">
      <c r="A20401" s="197" t="s">
        <v>39884</v>
      </c>
      <c r="B20401" s="197" t="str">
        <f aca="false">C20401&amp;D20401&amp;E20401&amp;F20401&amp;G20401&amp;H20401</f>
        <v>DUMPER,CARGA SOLIDA DE 1.000L,INCLUSIVE OPERADOR</v>
      </c>
      <c r="C20401" s="197" t="s">
        <v>39878</v>
      </c>
      <c r="I20401" s="197" t="s">
        <v>3970</v>
      </c>
      <c r="J20401" s="197" t="n">
        <v>23.63</v>
      </c>
    </row>
    <row r="20402" customFormat="false" ht="12.75" hidden="true" customHeight="false" outlineLevel="0" collapsed="false">
      <c r="A20402" s="197" t="s">
        <v>39885</v>
      </c>
      <c r="B20402" s="197"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197" t="s">
        <v>39886</v>
      </c>
      <c r="D20402" s="197" t="s">
        <v>39887</v>
      </c>
      <c r="E20402" s="197" t="s">
        <v>39888</v>
      </c>
      <c r="F20402" s="197" t="s">
        <v>39889</v>
      </c>
      <c r="G20402" s="197" t="s">
        <v>39890</v>
      </c>
      <c r="I20402" s="197" t="s">
        <v>3970</v>
      </c>
      <c r="J20402" s="197" t="n">
        <v>155.37</v>
      </c>
    </row>
    <row r="20403" customFormat="false" ht="12.75" hidden="true" customHeight="false" outlineLevel="0" collapsed="false">
      <c r="A20403" s="197" t="s">
        <v>39891</v>
      </c>
      <c r="B20403" s="197"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197" t="s">
        <v>39886</v>
      </c>
      <c r="D20403" s="197" t="s">
        <v>39887</v>
      </c>
      <c r="E20403" s="197" t="s">
        <v>39888</v>
      </c>
      <c r="F20403" s="197" t="s">
        <v>39889</v>
      </c>
      <c r="G20403" s="197" t="s">
        <v>39890</v>
      </c>
      <c r="I20403" s="197" t="s">
        <v>3970</v>
      </c>
      <c r="J20403" s="197" t="n">
        <v>69.96</v>
      </c>
    </row>
    <row r="20404" customFormat="false" ht="12.75" hidden="true" customHeight="false" outlineLevel="0" collapsed="false">
      <c r="A20404" s="197" t="s">
        <v>39892</v>
      </c>
      <c r="B20404" s="197"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197" t="s">
        <v>39886</v>
      </c>
      <c r="D20404" s="197" t="s">
        <v>39887</v>
      </c>
      <c r="E20404" s="197" t="s">
        <v>39888</v>
      </c>
      <c r="F20404" s="197" t="s">
        <v>39889</v>
      </c>
      <c r="G20404" s="197" t="s">
        <v>39890</v>
      </c>
      <c r="I20404" s="197" t="s">
        <v>3970</v>
      </c>
      <c r="J20404" s="197" t="n">
        <v>55.95</v>
      </c>
    </row>
    <row r="20405" customFormat="false" ht="12.75" hidden="true" customHeight="false" outlineLevel="0" collapsed="false">
      <c r="A20405" s="197" t="s">
        <v>39893</v>
      </c>
      <c r="B20405" s="197"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197" t="s">
        <v>39886</v>
      </c>
      <c r="D20405" s="197" t="s">
        <v>39887</v>
      </c>
      <c r="E20405" s="197" t="s">
        <v>39888</v>
      </c>
      <c r="F20405" s="197" t="s">
        <v>39889</v>
      </c>
      <c r="G20405" s="197" t="s">
        <v>39890</v>
      </c>
      <c r="I20405" s="197" t="s">
        <v>3970</v>
      </c>
      <c r="J20405" s="197" t="n">
        <v>152.25</v>
      </c>
    </row>
    <row r="20406" customFormat="false" ht="12.75" hidden="true" customHeight="false" outlineLevel="0" collapsed="false">
      <c r="A20406" s="197" t="s">
        <v>39894</v>
      </c>
      <c r="B20406" s="197"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197" t="s">
        <v>39886</v>
      </c>
      <c r="D20406" s="197" t="s">
        <v>39887</v>
      </c>
      <c r="E20406" s="197" t="s">
        <v>39888</v>
      </c>
      <c r="F20406" s="197" t="s">
        <v>39889</v>
      </c>
      <c r="G20406" s="197" t="s">
        <v>39890</v>
      </c>
      <c r="I20406" s="197" t="s">
        <v>3970</v>
      </c>
      <c r="J20406" s="197" t="n">
        <v>66.84</v>
      </c>
    </row>
    <row r="20407" customFormat="false" ht="12.75" hidden="true" customHeight="false" outlineLevel="0" collapsed="false">
      <c r="A20407" s="197" t="s">
        <v>39895</v>
      </c>
      <c r="B20407" s="197"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197" t="s">
        <v>39886</v>
      </c>
      <c r="D20407" s="197" t="s">
        <v>39887</v>
      </c>
      <c r="E20407" s="197" t="s">
        <v>39888</v>
      </c>
      <c r="F20407" s="197" t="s">
        <v>39889</v>
      </c>
      <c r="G20407" s="197" t="s">
        <v>39890</v>
      </c>
      <c r="I20407" s="197" t="s">
        <v>3970</v>
      </c>
      <c r="J20407" s="197" t="n">
        <v>52.83</v>
      </c>
    </row>
    <row r="20408" customFormat="false" ht="12.75" hidden="true" customHeight="false" outlineLevel="0" collapsed="false">
      <c r="A20408" s="197" t="s">
        <v>39896</v>
      </c>
      <c r="B20408" s="197"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197" t="s">
        <v>39886</v>
      </c>
      <c r="D20408" s="197" t="s">
        <v>39897</v>
      </c>
      <c r="E20408" s="197" t="s">
        <v>39898</v>
      </c>
      <c r="F20408" s="197" t="s">
        <v>39899</v>
      </c>
      <c r="G20408" s="197" t="s">
        <v>39890</v>
      </c>
      <c r="I20408" s="197" t="s">
        <v>3970</v>
      </c>
      <c r="J20408" s="197" t="n">
        <v>183.99</v>
      </c>
    </row>
    <row r="20409" customFormat="false" ht="12.75" hidden="true" customHeight="false" outlineLevel="0" collapsed="false">
      <c r="A20409" s="197" t="s">
        <v>39900</v>
      </c>
      <c r="B20409" s="197"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197" t="s">
        <v>39886</v>
      </c>
      <c r="D20409" s="197" t="s">
        <v>39897</v>
      </c>
      <c r="E20409" s="197" t="s">
        <v>39898</v>
      </c>
      <c r="F20409" s="197" t="s">
        <v>39899</v>
      </c>
      <c r="G20409" s="197" t="s">
        <v>39890</v>
      </c>
      <c r="I20409" s="197" t="s">
        <v>3970</v>
      </c>
      <c r="J20409" s="197" t="n">
        <v>78.58</v>
      </c>
    </row>
    <row r="20410" customFormat="false" ht="12.75" hidden="true" customHeight="false" outlineLevel="0" collapsed="false">
      <c r="A20410" s="197" t="s">
        <v>39901</v>
      </c>
      <c r="B20410" s="197"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197" t="s">
        <v>39886</v>
      </c>
      <c r="D20410" s="197" t="s">
        <v>39897</v>
      </c>
      <c r="E20410" s="197" t="s">
        <v>39898</v>
      </c>
      <c r="F20410" s="197" t="s">
        <v>39899</v>
      </c>
      <c r="G20410" s="197" t="s">
        <v>39890</v>
      </c>
      <c r="I20410" s="197" t="s">
        <v>3970</v>
      </c>
      <c r="J20410" s="197" t="n">
        <v>61.57</v>
      </c>
    </row>
    <row r="20411" customFormat="false" ht="12.75" hidden="true" customHeight="false" outlineLevel="0" collapsed="false">
      <c r="A20411" s="197" t="s">
        <v>39902</v>
      </c>
      <c r="B20411" s="197"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197" t="s">
        <v>39886</v>
      </c>
      <c r="D20411" s="197" t="s">
        <v>39897</v>
      </c>
      <c r="E20411" s="197" t="s">
        <v>39898</v>
      </c>
      <c r="F20411" s="197" t="s">
        <v>39899</v>
      </c>
      <c r="G20411" s="197" t="s">
        <v>39890</v>
      </c>
      <c r="I20411" s="197" t="s">
        <v>3970</v>
      </c>
      <c r="J20411" s="197" t="n">
        <v>180.87</v>
      </c>
    </row>
    <row r="20412" customFormat="false" ht="12.75" hidden="true" customHeight="false" outlineLevel="0" collapsed="false">
      <c r="A20412" s="197" t="s">
        <v>39903</v>
      </c>
      <c r="B20412" s="197"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197" t="s">
        <v>39886</v>
      </c>
      <c r="D20412" s="197" t="s">
        <v>39897</v>
      </c>
      <c r="E20412" s="197" t="s">
        <v>39898</v>
      </c>
      <c r="F20412" s="197" t="s">
        <v>39899</v>
      </c>
      <c r="G20412" s="197" t="s">
        <v>39890</v>
      </c>
      <c r="I20412" s="197" t="s">
        <v>3970</v>
      </c>
      <c r="J20412" s="197" t="n">
        <v>75.46</v>
      </c>
    </row>
    <row r="20413" customFormat="false" ht="12.75" hidden="true" customHeight="false" outlineLevel="0" collapsed="false">
      <c r="A20413" s="197" t="s">
        <v>39904</v>
      </c>
      <c r="B20413" s="197"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197" t="s">
        <v>39886</v>
      </c>
      <c r="D20413" s="197" t="s">
        <v>39897</v>
      </c>
      <c r="E20413" s="197" t="s">
        <v>39898</v>
      </c>
      <c r="F20413" s="197" t="s">
        <v>39899</v>
      </c>
      <c r="G20413" s="197" t="s">
        <v>39890</v>
      </c>
      <c r="I20413" s="197" t="s">
        <v>3970</v>
      </c>
      <c r="J20413" s="197" t="n">
        <v>58.45</v>
      </c>
    </row>
    <row r="20414" customFormat="false" ht="12.75" hidden="true" customHeight="false" outlineLevel="0" collapsed="false">
      <c r="A20414" s="197" t="s">
        <v>39905</v>
      </c>
      <c r="B20414" s="197" t="str">
        <f aca="false">C20414&amp;D20414&amp;E20414&amp;F20414&amp;G20414&amp;H20414</f>
        <v>MOTONIVELADORA COM PESO OPERACIONAL EM TORNO DE 18T, MOTOR DIESEL EM TORNO DE 125CV, INCLUSIVE OPERADOR</v>
      </c>
      <c r="C20414" s="197" t="s">
        <v>39906</v>
      </c>
      <c r="D20414" s="197" t="s">
        <v>39907</v>
      </c>
      <c r="I20414" s="197" t="s">
        <v>3970</v>
      </c>
      <c r="J20414" s="197" t="n">
        <v>187.33</v>
      </c>
    </row>
    <row r="20415" customFormat="false" ht="12.75" hidden="true" customHeight="false" outlineLevel="0" collapsed="false">
      <c r="A20415" s="197" t="s">
        <v>39908</v>
      </c>
      <c r="B20415" s="197" t="str">
        <f aca="false">C20415&amp;D20415&amp;E20415&amp;F20415&amp;G20415&amp;H20415</f>
        <v>MOTONIVELADORA COM PESO OPERACIONAL EM TORNO DE 18T, MOTOR DIESEL EM TORNO DE 125CV, INCLUSIVE OPERADOR</v>
      </c>
      <c r="C20415" s="197" t="s">
        <v>39906</v>
      </c>
      <c r="D20415" s="197" t="s">
        <v>39907</v>
      </c>
      <c r="I20415" s="197" t="s">
        <v>3970</v>
      </c>
      <c r="J20415" s="197" t="n">
        <v>82.18</v>
      </c>
    </row>
    <row r="20416" customFormat="false" ht="12.75" hidden="true" customHeight="false" outlineLevel="0" collapsed="false">
      <c r="A20416" s="197" t="s">
        <v>39909</v>
      </c>
      <c r="B20416" s="197" t="str">
        <f aca="false">C20416&amp;D20416&amp;E20416&amp;F20416&amp;G20416&amp;H20416</f>
        <v>MOTONIVELADORA COM PESO OPERACIONAL EM TORNO DE 18T, MOTOR DIESEL EM TORNO DE 125CV, INCLUSIVE OPERADOR</v>
      </c>
      <c r="C20416" s="197" t="s">
        <v>39906</v>
      </c>
      <c r="D20416" s="197" t="s">
        <v>39907</v>
      </c>
      <c r="I20416" s="197" t="s">
        <v>3970</v>
      </c>
      <c r="J20416" s="197" t="n">
        <v>66.58</v>
      </c>
    </row>
    <row r="20417" customFormat="false" ht="12.75" hidden="true" customHeight="false" outlineLevel="0" collapsed="false">
      <c r="A20417" s="197" t="s">
        <v>39910</v>
      </c>
      <c r="B20417" s="197" t="str">
        <f aca="false">C20417&amp;D20417&amp;E20417&amp;F20417&amp;G20417&amp;H20417</f>
        <v>MOTONIVELADORA COM PESO OPERACIONAL EM TORNO DE 18T, MOTOR DIESEL EM TORNO DE 125CV, INCLUSIVE OPERADOR</v>
      </c>
      <c r="C20417" s="197" t="s">
        <v>39906</v>
      </c>
      <c r="D20417" s="197" t="s">
        <v>39907</v>
      </c>
      <c r="I20417" s="197" t="s">
        <v>3970</v>
      </c>
      <c r="J20417" s="197" t="n">
        <v>184.21</v>
      </c>
    </row>
    <row r="20418" customFormat="false" ht="12.75" hidden="true" customHeight="false" outlineLevel="0" collapsed="false">
      <c r="A20418" s="197" t="s">
        <v>39911</v>
      </c>
      <c r="B20418" s="197" t="str">
        <f aca="false">C20418&amp;D20418&amp;E20418&amp;F20418&amp;G20418&amp;H20418</f>
        <v>MOTONIVELADORA COM PESO OPERACIONAL EM TORNO DE 18T, MOTOR DIESEL EM TORNO DE 125CV, INCLUSIVE OPERADOR</v>
      </c>
      <c r="C20418" s="197" t="s">
        <v>39906</v>
      </c>
      <c r="D20418" s="197" t="s">
        <v>39907</v>
      </c>
      <c r="I20418" s="197" t="s">
        <v>3970</v>
      </c>
      <c r="J20418" s="197" t="n">
        <v>79.06</v>
      </c>
    </row>
    <row r="20419" customFormat="false" ht="12.75" hidden="true" customHeight="false" outlineLevel="0" collapsed="false">
      <c r="A20419" s="197" t="s">
        <v>39912</v>
      </c>
      <c r="B20419" s="197" t="str">
        <f aca="false">C20419&amp;D20419&amp;E20419&amp;F20419&amp;G20419&amp;H20419</f>
        <v>MOTONIVELADORA COM PESO OPERACIONAL EM TORNO DE 18T, MOTOR DIESEL EM TORNO DE 125CV, INCLUSIVE OPERADOR</v>
      </c>
      <c r="C20419" s="197" t="s">
        <v>39906</v>
      </c>
      <c r="D20419" s="197" t="s">
        <v>39907</v>
      </c>
      <c r="I20419" s="197" t="s">
        <v>3970</v>
      </c>
      <c r="J20419" s="197" t="n">
        <v>63.46</v>
      </c>
    </row>
    <row r="20420" customFormat="false" ht="12.75" hidden="true" customHeight="false" outlineLevel="0" collapsed="false">
      <c r="A20420" s="197" t="s">
        <v>39913</v>
      </c>
      <c r="B20420" s="197" t="str">
        <f aca="false">C20420&amp;D20420&amp;E20420&amp;F20420&amp;G20420&amp;H20420</f>
        <v>PA CARREGADEIRA DE PNEUS,COM PESO OPERACIONAL EM TORNO DE 23T, PA COM CAPACIDADE RASA APROXIMADA DE 4,03M3, POTENCIA EMTORNO DE 270CV, INCLUSIVE OPERADOR</v>
      </c>
      <c r="C20420" s="197" t="s">
        <v>39914</v>
      </c>
      <c r="D20420" s="197" t="s">
        <v>39915</v>
      </c>
      <c r="E20420" s="197" t="s">
        <v>39916</v>
      </c>
      <c r="I20420" s="197" t="s">
        <v>3970</v>
      </c>
      <c r="J20420" s="197" t="n">
        <v>349.07</v>
      </c>
    </row>
    <row r="20421" customFormat="false" ht="12.75" hidden="true" customHeight="false" outlineLevel="0" collapsed="false">
      <c r="A20421" s="197" t="s">
        <v>39917</v>
      </c>
      <c r="B20421" s="197" t="str">
        <f aca="false">C20421&amp;D20421&amp;E20421&amp;F20421&amp;G20421&amp;H20421</f>
        <v>PA CARREGADEIRA DE PNEUS,COM PESO OPERACIONAL EM TORNO DE 23T, PA COM CAPACIDADE RASA APROXIMADA DE 4,03M3, POTENCIA EMTORNO DE 270CV, INCLUSIVE OPERADOR</v>
      </c>
      <c r="C20421" s="197" t="s">
        <v>39914</v>
      </c>
      <c r="D20421" s="197" t="s">
        <v>39915</v>
      </c>
      <c r="E20421" s="197" t="s">
        <v>39916</v>
      </c>
      <c r="I20421" s="197" t="s">
        <v>3970</v>
      </c>
      <c r="J20421" s="197" t="n">
        <v>119.85</v>
      </c>
    </row>
    <row r="20422" customFormat="false" ht="12.75" hidden="true" customHeight="false" outlineLevel="0" collapsed="false">
      <c r="A20422" s="197" t="s">
        <v>39918</v>
      </c>
      <c r="B20422" s="197" t="str">
        <f aca="false">C20422&amp;D20422&amp;E20422&amp;F20422&amp;G20422&amp;H20422</f>
        <v>PA CARREGADEIRA DE PNEUS,COM PESO OPERACIONAL EM TORNO DE 23T, PA COM CAPACIDADE RASA APROXIMADA DE 4,03M3, POTENCIA EMTORNO DE 270CV, INCLUSIVE OPERADOR</v>
      </c>
      <c r="C20422" s="197" t="s">
        <v>39914</v>
      </c>
      <c r="D20422" s="197" t="s">
        <v>39915</v>
      </c>
      <c r="E20422" s="197" t="s">
        <v>39916</v>
      </c>
      <c r="I20422" s="197" t="s">
        <v>3970</v>
      </c>
      <c r="J20422" s="197" t="n">
        <v>91.97</v>
      </c>
    </row>
    <row r="20423" customFormat="false" ht="12.75" hidden="true" customHeight="false" outlineLevel="0" collapsed="false">
      <c r="A20423" s="197" t="s">
        <v>39919</v>
      </c>
      <c r="B20423" s="197" t="str">
        <f aca="false">C20423&amp;D20423&amp;E20423&amp;F20423&amp;G20423&amp;H20423</f>
        <v>PA CARREGADEIRA DE PNEUS,COM PESO OPERACIONAL EM TORNO DE 23T, PA COM CAPACIDADE RASA APROXIMADA DE 4,03M3, POTENCIA EMTORNO DE 270CV, INCLUSIVE OPERADOR</v>
      </c>
      <c r="C20423" s="197" t="s">
        <v>39914</v>
      </c>
      <c r="D20423" s="197" t="s">
        <v>39915</v>
      </c>
      <c r="E20423" s="197" t="s">
        <v>39916</v>
      </c>
      <c r="I20423" s="197" t="s">
        <v>3970</v>
      </c>
      <c r="J20423" s="197" t="n">
        <v>345.95</v>
      </c>
    </row>
    <row r="20424" customFormat="false" ht="12.75" hidden="true" customHeight="false" outlineLevel="0" collapsed="false">
      <c r="A20424" s="197" t="s">
        <v>39920</v>
      </c>
      <c r="B20424" s="197" t="str">
        <f aca="false">C20424&amp;D20424&amp;E20424&amp;F20424&amp;G20424&amp;H20424</f>
        <v>PA CARREGADEIRA DE PNEUS,COM PESO OPERACIONAL EM TORNO DE 23T, PA COM CAPACIDADE RASA APROXIMADA DE 4,03M3, POTENCIA EMTORNO DE 270CV, INCLUSIVE OPERADOR</v>
      </c>
      <c r="C20424" s="197" t="s">
        <v>39914</v>
      </c>
      <c r="D20424" s="197" t="s">
        <v>39915</v>
      </c>
      <c r="E20424" s="197" t="s">
        <v>39916</v>
      </c>
      <c r="I20424" s="197" t="s">
        <v>3970</v>
      </c>
      <c r="J20424" s="197" t="n">
        <v>116.73</v>
      </c>
    </row>
    <row r="20425" customFormat="false" ht="12.75" hidden="true" customHeight="false" outlineLevel="0" collapsed="false">
      <c r="A20425" s="197" t="s">
        <v>39921</v>
      </c>
      <c r="B20425" s="197" t="str">
        <f aca="false">C20425&amp;D20425&amp;E20425&amp;F20425&amp;G20425&amp;H20425</f>
        <v>PA CARREGADEIRA DE PNEUS,COM PESO OPERACIONAL EM TORNO DE 23T, PA COM CAPACIDADE RASA APROXIMADA DE 4,03M3, POTENCIA EMTORNO DE 270CV, INCLUSIVE OPERADOR</v>
      </c>
      <c r="C20425" s="197" t="s">
        <v>39914</v>
      </c>
      <c r="D20425" s="197" t="s">
        <v>39915</v>
      </c>
      <c r="E20425" s="197" t="s">
        <v>39916</v>
      </c>
      <c r="I20425" s="197" t="s">
        <v>3970</v>
      </c>
      <c r="J20425" s="197" t="n">
        <v>88.85</v>
      </c>
    </row>
    <row r="20426" customFormat="false" ht="12.75" hidden="true" customHeight="false" outlineLevel="0" collapsed="false">
      <c r="A20426" s="197" t="s">
        <v>39922</v>
      </c>
      <c r="B20426" s="197" t="str">
        <f aca="false">C20426&amp;D20426&amp;E20426&amp;F20426&amp;G20426&amp;H20426</f>
        <v>GRADE DE DISCO,ARMADURA LEVE,COM 20 (VINTE) DISCOS,PESO DE 1300KG,LARGURA DE CORTE DE 2,50M,ACIONAMENTO MECANICO,EXCLUSIVE OPERADOR</v>
      </c>
      <c r="C20426" s="197" t="s">
        <v>39923</v>
      </c>
      <c r="D20426" s="197" t="s">
        <v>39924</v>
      </c>
      <c r="E20426" s="197" t="s">
        <v>39925</v>
      </c>
      <c r="I20426" s="197" t="s">
        <v>3970</v>
      </c>
      <c r="J20426" s="197" t="n">
        <v>4.09</v>
      </c>
    </row>
    <row r="20427" customFormat="false" ht="12.75" hidden="true" customHeight="false" outlineLevel="0" collapsed="false">
      <c r="A20427" s="197" t="s">
        <v>39926</v>
      </c>
      <c r="B20427" s="197" t="str">
        <f aca="false">C20427&amp;D20427&amp;E20427&amp;F20427&amp;G20427&amp;H20427</f>
        <v>GRADE DE DISCO,ARMADURA LEVE,COM 20 (VINTE) DISCOS,PESO DE 1.300KG,LARGURA DE CORTE DE 2,50M,ACIONAMENTO MECANICO,EXCLUSIVE OPERADOR</v>
      </c>
      <c r="C20427" s="197" t="s">
        <v>39923</v>
      </c>
      <c r="D20427" s="197" t="s">
        <v>39927</v>
      </c>
      <c r="E20427" s="197" t="s">
        <v>39928</v>
      </c>
      <c r="I20427" s="197" t="s">
        <v>3970</v>
      </c>
      <c r="J20427" s="197" t="n">
        <v>1.86</v>
      </c>
    </row>
    <row r="20428" customFormat="false" ht="12.75" hidden="true" customHeight="false" outlineLevel="0" collapsed="false">
      <c r="A20428" s="197" t="s">
        <v>39929</v>
      </c>
      <c r="B20428" s="197" t="str">
        <f aca="false">C20428&amp;D20428&amp;E20428&amp;F20428&amp;G20428&amp;H20428</f>
        <v>GRADE DE DISCO,ARMADURA LEVE,COM 20 (VINTE) DISCOS,PESO DE 1300KG,LARGURA DE CORTE DE 2,50M,ACIONAMENTO MECANICO,EXCLUSIVE OPERADOR</v>
      </c>
      <c r="C20428" s="197" t="s">
        <v>39923</v>
      </c>
      <c r="D20428" s="197" t="s">
        <v>39924</v>
      </c>
      <c r="E20428" s="197" t="s">
        <v>39925</v>
      </c>
      <c r="I20428" s="197" t="s">
        <v>3970</v>
      </c>
      <c r="J20428" s="197" t="n">
        <v>4.09</v>
      </c>
    </row>
    <row r="20429" customFormat="false" ht="12.75" hidden="true" customHeight="false" outlineLevel="0" collapsed="false">
      <c r="A20429" s="197" t="s">
        <v>39930</v>
      </c>
      <c r="B20429" s="197" t="str">
        <f aca="false">C20429&amp;D20429&amp;E20429&amp;F20429&amp;G20429&amp;H20429</f>
        <v>GRADE DE DISCO,ARMADURA LEVE,COM 20 (VINTE) DISCOS,PESO DE 1.300KG,LARGURA DE CORTE DE 2,50M,ACIONAMENTO MECANICO,EXCLUSIVE OPERADOR</v>
      </c>
      <c r="C20429" s="197" t="s">
        <v>39923</v>
      </c>
      <c r="D20429" s="197" t="s">
        <v>39927</v>
      </c>
      <c r="E20429" s="197" t="s">
        <v>39928</v>
      </c>
      <c r="I20429" s="197" t="s">
        <v>3970</v>
      </c>
      <c r="J20429" s="197" t="n">
        <v>1.86</v>
      </c>
    </row>
    <row r="20430" customFormat="false" ht="12.75" hidden="true" customHeight="false" outlineLevel="0" collapsed="false">
      <c r="A20430" s="197" t="s">
        <v>39931</v>
      </c>
      <c r="B20430" s="197" t="str">
        <f aca="false">C20430&amp;D20430&amp;E20430&amp;F20430&amp;G20430&amp;H20430</f>
        <v>TRATOR DE PNEUS COM MOTOR DIESEL DE 61CV,INCLUSIVE OPERADOR</v>
      </c>
      <c r="C20430" s="197" t="s">
        <v>39932</v>
      </c>
      <c r="I20430" s="197" t="s">
        <v>3970</v>
      </c>
      <c r="J20430" s="197" t="n">
        <v>74.04</v>
      </c>
    </row>
    <row r="20431" customFormat="false" ht="12.75" hidden="true" customHeight="false" outlineLevel="0" collapsed="false">
      <c r="A20431" s="197" t="s">
        <v>39933</v>
      </c>
      <c r="B20431" s="197" t="str">
        <f aca="false">C20431&amp;D20431&amp;E20431&amp;F20431&amp;G20431&amp;H20431</f>
        <v>TRATOR DE PNEUS COM MOTOR DIESEL DE 61CV,INCLUSIVE OPERADOR</v>
      </c>
      <c r="C20431" s="197" t="s">
        <v>39932</v>
      </c>
      <c r="I20431" s="197" t="s">
        <v>3970</v>
      </c>
      <c r="J20431" s="197" t="n">
        <v>36.47</v>
      </c>
    </row>
    <row r="20432" customFormat="false" ht="12.75" hidden="true" customHeight="false" outlineLevel="0" collapsed="false">
      <c r="A20432" s="197" t="s">
        <v>39934</v>
      </c>
      <c r="B20432" s="197" t="str">
        <f aca="false">C20432&amp;D20432&amp;E20432&amp;F20432&amp;G20432&amp;H20432</f>
        <v>TRATOR DE PNEUS COM MOTOR DIESEL DE 61CV,INCLUSIVE OPERADOR</v>
      </c>
      <c r="C20432" s="197" t="s">
        <v>39932</v>
      </c>
      <c r="I20432" s="197" t="s">
        <v>3970</v>
      </c>
      <c r="J20432" s="197" t="n">
        <v>31.91</v>
      </c>
    </row>
    <row r="20433" customFormat="false" ht="12.75" hidden="true" customHeight="false" outlineLevel="0" collapsed="false">
      <c r="A20433" s="197" t="s">
        <v>39935</v>
      </c>
      <c r="B20433" s="197" t="str">
        <f aca="false">C20433&amp;D20433&amp;E20433&amp;F20433&amp;G20433&amp;H20433</f>
        <v>TRATOR DE PNEUS COM MOTOR DIESEL DE 61CV,INCLUSIVE OPERADOR</v>
      </c>
      <c r="C20433" s="197" t="s">
        <v>39932</v>
      </c>
      <c r="I20433" s="197" t="s">
        <v>3970</v>
      </c>
      <c r="J20433" s="197" t="n">
        <v>70.92</v>
      </c>
    </row>
    <row r="20434" customFormat="false" ht="12.75" hidden="true" customHeight="false" outlineLevel="0" collapsed="false">
      <c r="A20434" s="197" t="s">
        <v>39936</v>
      </c>
      <c r="B20434" s="197" t="str">
        <f aca="false">C20434&amp;D20434&amp;E20434&amp;F20434&amp;G20434&amp;H20434</f>
        <v>TRATOR DE PNEUS COM MOTOR DIESEL DE 61CV,INCLUSIVE OPERADOR</v>
      </c>
      <c r="C20434" s="197" t="s">
        <v>39932</v>
      </c>
      <c r="I20434" s="197" t="s">
        <v>3970</v>
      </c>
      <c r="J20434" s="197" t="n">
        <v>33.35</v>
      </c>
    </row>
    <row r="20435" customFormat="false" ht="12.75" hidden="true" customHeight="false" outlineLevel="0" collapsed="false">
      <c r="A20435" s="197" t="s">
        <v>39937</v>
      </c>
      <c r="B20435" s="197" t="str">
        <f aca="false">C20435&amp;D20435&amp;E20435&amp;F20435&amp;G20435&amp;H20435</f>
        <v>TRATOR DE PNEUS COM MOTOR DIESEL DE 61CV,INCLUSIVE OPERADOR</v>
      </c>
      <c r="C20435" s="197" t="s">
        <v>39932</v>
      </c>
      <c r="I20435" s="197" t="s">
        <v>3970</v>
      </c>
      <c r="J20435" s="197" t="n">
        <v>28.79</v>
      </c>
    </row>
    <row r="20436" customFormat="false" ht="12.75" hidden="true" customHeight="false" outlineLevel="0" collapsed="false">
      <c r="A20436" s="197" t="s">
        <v>39938</v>
      </c>
      <c r="B20436" s="197" t="str">
        <f aca="false">C20436&amp;D20436&amp;E20436&amp;F20436&amp;G20436&amp;H20436</f>
        <v>TRATOR DE ESTEIRAS COM MOTOR DIESEL EM TORNO DE 80CV,COM LAMINA DE 1290KG,INCLUSIVE OPERADOR</v>
      </c>
      <c r="C20436" s="197" t="s">
        <v>39939</v>
      </c>
      <c r="D20436" s="197" t="s">
        <v>39940</v>
      </c>
      <c r="I20436" s="197" t="s">
        <v>3970</v>
      </c>
      <c r="J20436" s="197" t="n">
        <v>171.32</v>
      </c>
    </row>
    <row r="20437" customFormat="false" ht="12.75" hidden="true" customHeight="false" outlineLevel="0" collapsed="false">
      <c r="A20437" s="197" t="s">
        <v>39941</v>
      </c>
      <c r="B20437" s="197" t="str">
        <f aca="false">C20437&amp;D20437&amp;E20437&amp;F20437&amp;G20437&amp;H20437</f>
        <v>TRATOR DE ESTEIRAS COM MOTOR DIESEL EM TORNO DE 80CV,COM LAMINA DE 1290KG,INCLUSIVE OPERADOR</v>
      </c>
      <c r="C20437" s="197" t="s">
        <v>39939</v>
      </c>
      <c r="D20437" s="197" t="s">
        <v>39940</v>
      </c>
      <c r="I20437" s="197" t="s">
        <v>3970</v>
      </c>
      <c r="J20437" s="197" t="n">
        <v>87.4</v>
      </c>
    </row>
    <row r="20438" customFormat="false" ht="12.75" hidden="true" customHeight="false" outlineLevel="0" collapsed="false">
      <c r="A20438" s="197" t="s">
        <v>39942</v>
      </c>
      <c r="B20438" s="197" t="str">
        <f aca="false">C20438&amp;D20438&amp;E20438&amp;F20438&amp;G20438&amp;H20438</f>
        <v>TRATOR DE ESTEIRAS COM MOTOR DIESEL EM TORNO DE 80CV,COM LAMINA DE 1290KG,INCLUSIVE OPERADOR</v>
      </c>
      <c r="C20438" s="197" t="s">
        <v>39939</v>
      </c>
      <c r="D20438" s="197" t="s">
        <v>39940</v>
      </c>
      <c r="I20438" s="197" t="s">
        <v>3970</v>
      </c>
      <c r="J20438" s="197" t="n">
        <v>71.41</v>
      </c>
    </row>
    <row r="20439" customFormat="false" ht="12.75" hidden="true" customHeight="false" outlineLevel="0" collapsed="false">
      <c r="A20439" s="197" t="s">
        <v>39943</v>
      </c>
      <c r="B20439" s="197" t="str">
        <f aca="false">C20439&amp;D20439&amp;E20439&amp;F20439&amp;G20439&amp;H20439</f>
        <v>TRATOR DE ESTEIRAS COM MOTOR DIESEL EM TORNO DE 80CV,COM LAMINA DE 1290KG,INCLUSIVE OPERADOR</v>
      </c>
      <c r="C20439" s="197" t="s">
        <v>39939</v>
      </c>
      <c r="D20439" s="197" t="s">
        <v>39940</v>
      </c>
      <c r="I20439" s="197" t="s">
        <v>3970</v>
      </c>
      <c r="J20439" s="197" t="n">
        <v>168.2</v>
      </c>
    </row>
    <row r="20440" customFormat="false" ht="12.75" hidden="true" customHeight="false" outlineLevel="0" collapsed="false">
      <c r="A20440" s="197" t="s">
        <v>39944</v>
      </c>
      <c r="B20440" s="197" t="str">
        <f aca="false">C20440&amp;D20440&amp;E20440&amp;F20440&amp;G20440&amp;H20440</f>
        <v>TRATOR DE ESTEIRAS COM MOTOR DIESEL EM TORNO DE 80CV,COM LAMINA DE 1290KG,INCLUSIVE OPERADOR</v>
      </c>
      <c r="C20440" s="197" t="s">
        <v>39939</v>
      </c>
      <c r="D20440" s="197" t="s">
        <v>39940</v>
      </c>
      <c r="I20440" s="197" t="s">
        <v>3970</v>
      </c>
      <c r="J20440" s="197" t="n">
        <v>84.28</v>
      </c>
    </row>
    <row r="20441" customFormat="false" ht="12.75" hidden="true" customHeight="false" outlineLevel="0" collapsed="false">
      <c r="A20441" s="197" t="s">
        <v>39945</v>
      </c>
      <c r="B20441" s="197" t="str">
        <f aca="false">C20441&amp;D20441&amp;E20441&amp;F20441&amp;G20441&amp;H20441</f>
        <v>TRATOR DE ESTEIRAS COM MOTOR DIESEL EM TORNO DE 80CV,COM LAMINA DE 1290KG,INCLUSIVE OPERADOR</v>
      </c>
      <c r="C20441" s="197" t="s">
        <v>39939</v>
      </c>
      <c r="D20441" s="197" t="s">
        <v>39940</v>
      </c>
      <c r="I20441" s="197" t="s">
        <v>3970</v>
      </c>
      <c r="J20441" s="197" t="n">
        <v>68.29</v>
      </c>
    </row>
    <row r="20442" customFormat="false" ht="12.75" hidden="true" customHeight="false" outlineLevel="0" collapsed="false">
      <c r="A20442" s="197" t="s">
        <v>39946</v>
      </c>
      <c r="B20442" s="197" t="str">
        <f aca="false">C20442&amp;D20442&amp;E20442&amp;F20442&amp;G20442&amp;H20442</f>
        <v>TRATOR DE ESTEIRAS COM MOTOR DIESEL EM TORNO DE 140CV,COM LAMINA DE 2330KG,INCLUSIVE OPERADOR</v>
      </c>
      <c r="C20442" s="197" t="s">
        <v>39947</v>
      </c>
      <c r="D20442" s="197" t="s">
        <v>39948</v>
      </c>
      <c r="I20442" s="197" t="s">
        <v>3970</v>
      </c>
      <c r="J20442" s="197" t="n">
        <v>244.86</v>
      </c>
    </row>
    <row r="20443" customFormat="false" ht="12.75" hidden="true" customHeight="false" outlineLevel="0" collapsed="false">
      <c r="A20443" s="197" t="s">
        <v>39949</v>
      </c>
      <c r="B20443" s="197" t="str">
        <f aca="false">C20443&amp;D20443&amp;E20443&amp;F20443&amp;G20443&amp;H20443</f>
        <v>TRATOR DE ESTEIRAS COM MOTOR DIESEL EM TORNO DE 140CV,COM LAMINA DE 2330KG,INCLUSIVE OPERADOR</v>
      </c>
      <c r="C20443" s="197" t="s">
        <v>39947</v>
      </c>
      <c r="D20443" s="197" t="s">
        <v>39948</v>
      </c>
      <c r="I20443" s="197" t="s">
        <v>3970</v>
      </c>
      <c r="J20443" s="197" t="n">
        <v>113.2</v>
      </c>
    </row>
    <row r="20444" customFormat="false" ht="12.75" hidden="true" customHeight="false" outlineLevel="0" collapsed="false">
      <c r="A20444" s="197" t="s">
        <v>39950</v>
      </c>
      <c r="B20444" s="197" t="str">
        <f aca="false">C20444&amp;D20444&amp;E20444&amp;F20444&amp;G20444&amp;H20444</f>
        <v>TRATOR DE ESTEIRAS COM MOTOR DIESEL EM TORNO DE 140CV,COM LAMINA DE 2330KG,INCLUSIVE OPERADOR</v>
      </c>
      <c r="C20444" s="197" t="s">
        <v>39947</v>
      </c>
      <c r="D20444" s="197" t="s">
        <v>39948</v>
      </c>
      <c r="I20444" s="197" t="s">
        <v>3970</v>
      </c>
      <c r="J20444" s="197" t="n">
        <v>89.41</v>
      </c>
    </row>
    <row r="20445" customFormat="false" ht="12.75" hidden="true" customHeight="false" outlineLevel="0" collapsed="false">
      <c r="A20445" s="197" t="s">
        <v>39951</v>
      </c>
      <c r="B20445" s="197" t="str">
        <f aca="false">C20445&amp;D20445&amp;E20445&amp;F20445&amp;G20445&amp;H20445</f>
        <v>TRATOR DE ESTEIRAS COM MOTOR DIESEL EM TORNO DE 140CV,COM LAMINA DE 2330KG,INCLUSIVE OPERADOR</v>
      </c>
      <c r="C20445" s="197" t="s">
        <v>39947</v>
      </c>
      <c r="D20445" s="197" t="s">
        <v>39948</v>
      </c>
      <c r="I20445" s="197" t="s">
        <v>3970</v>
      </c>
      <c r="J20445" s="197" t="n">
        <v>241.74</v>
      </c>
    </row>
    <row r="20446" customFormat="false" ht="12.75" hidden="true" customHeight="false" outlineLevel="0" collapsed="false">
      <c r="A20446" s="197" t="s">
        <v>39952</v>
      </c>
      <c r="B20446" s="197" t="str">
        <f aca="false">C20446&amp;D20446&amp;E20446&amp;F20446&amp;G20446&amp;H20446</f>
        <v>TRATOR DE ESTEIRAS COM MOTOR DIESEL EM TORNO DE 140CV,COM LAMINA DE 2330KG,INCLUSIVE OPERADOR</v>
      </c>
      <c r="C20446" s="197" t="s">
        <v>39947</v>
      </c>
      <c r="D20446" s="197" t="s">
        <v>39948</v>
      </c>
      <c r="I20446" s="197" t="s">
        <v>3970</v>
      </c>
      <c r="J20446" s="197" t="n">
        <v>110.08</v>
      </c>
    </row>
    <row r="20447" customFormat="false" ht="12.75" hidden="true" customHeight="false" outlineLevel="0" collapsed="false">
      <c r="A20447" s="197" t="s">
        <v>39953</v>
      </c>
      <c r="B20447" s="197" t="str">
        <f aca="false">C20447&amp;D20447&amp;E20447&amp;F20447&amp;G20447&amp;H20447</f>
        <v>TRATOR DE ESTEIRAS COM MOTOR DIESEL EM TORNO DE 140CV,COM LAMINA DE 2330KG,INCLUSIVE OPERADOR</v>
      </c>
      <c r="C20447" s="197" t="s">
        <v>39947</v>
      </c>
      <c r="D20447" s="197" t="s">
        <v>39948</v>
      </c>
      <c r="I20447" s="197" t="s">
        <v>3970</v>
      </c>
      <c r="J20447" s="197" t="n">
        <v>86.29</v>
      </c>
    </row>
    <row r="20448" customFormat="false" ht="12.75" hidden="true" customHeight="false" outlineLevel="0" collapsed="false">
      <c r="A20448" s="197" t="s">
        <v>39954</v>
      </c>
      <c r="B20448" s="197" t="str">
        <f aca="false">C20448&amp;D20448&amp;E20448&amp;F20448&amp;G20448&amp;H20448</f>
        <v>TRATOR DE ESTEIRAS COM MOTOR DIESEL EM TORNO DE 200CV,COM LAMINA DE 2500KG,INCLUSIVE OPERADOR</v>
      </c>
      <c r="C20448" s="197" t="s">
        <v>39955</v>
      </c>
      <c r="D20448" s="197" t="s">
        <v>39956</v>
      </c>
      <c r="I20448" s="197" t="s">
        <v>3970</v>
      </c>
      <c r="J20448" s="197" t="n">
        <v>302.81</v>
      </c>
    </row>
    <row r="20449" customFormat="false" ht="12.75" hidden="true" customHeight="false" outlineLevel="0" collapsed="false">
      <c r="A20449" s="197" t="s">
        <v>39957</v>
      </c>
      <c r="B20449" s="197" t="str">
        <f aca="false">C20449&amp;D20449&amp;E20449&amp;F20449&amp;G20449&amp;H20449</f>
        <v>TRATOR DE ESTEIRAS COM MOTOR DIESEL EM TORNO DE 200CV,COM LAMINA DE 2500KG,INCLUSIVE OPERADOR</v>
      </c>
      <c r="C20449" s="197" t="s">
        <v>39955</v>
      </c>
      <c r="D20449" s="197" t="s">
        <v>39956</v>
      </c>
      <c r="I20449" s="197" t="s">
        <v>3970</v>
      </c>
      <c r="J20449" s="197" t="n">
        <v>129.25</v>
      </c>
    </row>
    <row r="20450" customFormat="false" ht="12.75" hidden="true" customHeight="false" outlineLevel="0" collapsed="false">
      <c r="A20450" s="197" t="s">
        <v>39958</v>
      </c>
      <c r="B20450" s="197" t="str">
        <f aca="false">C20450&amp;D20450&amp;E20450&amp;F20450&amp;G20450&amp;H20450</f>
        <v>TRATOR DE ESTEIRAS COM MOTOR DIESEL EM TORNO DE 200CV,COM LAMINA DE 2500KG,INCLUSIVE OPERADOR</v>
      </c>
      <c r="C20450" s="197" t="s">
        <v>39955</v>
      </c>
      <c r="D20450" s="197" t="s">
        <v>39956</v>
      </c>
      <c r="I20450" s="197" t="s">
        <v>3970</v>
      </c>
      <c r="J20450" s="197" t="n">
        <v>99.41</v>
      </c>
    </row>
    <row r="20451" customFormat="false" ht="12.75" hidden="true" customHeight="false" outlineLevel="0" collapsed="false">
      <c r="A20451" s="197" t="s">
        <v>39959</v>
      </c>
      <c r="B20451" s="197" t="str">
        <f aca="false">C20451&amp;D20451&amp;E20451&amp;F20451&amp;G20451&amp;H20451</f>
        <v>TRATOR DE ESTEIRAS COM MOTOR DIESEL EM TORNO DE 200CV,COM LAMINA DE 2500KG,INCLUSIVE OPERADOR</v>
      </c>
      <c r="C20451" s="197" t="s">
        <v>39955</v>
      </c>
      <c r="D20451" s="197" t="s">
        <v>39956</v>
      </c>
      <c r="I20451" s="197" t="s">
        <v>3970</v>
      </c>
      <c r="J20451" s="197" t="n">
        <v>299.69</v>
      </c>
    </row>
    <row r="20452" customFormat="false" ht="12.75" hidden="true" customHeight="false" outlineLevel="0" collapsed="false">
      <c r="A20452" s="197" t="s">
        <v>39960</v>
      </c>
      <c r="B20452" s="197" t="str">
        <f aca="false">C20452&amp;D20452&amp;E20452&amp;F20452&amp;G20452&amp;H20452</f>
        <v>TRATOR DE ESTEIRAS COM MOTOR DIESEL EM TORNO DE 200CV,COM LAMINA DE 2500KG,INCLUSIVE OPERADOR</v>
      </c>
      <c r="C20452" s="197" t="s">
        <v>39955</v>
      </c>
      <c r="D20452" s="197" t="s">
        <v>39956</v>
      </c>
      <c r="I20452" s="197" t="s">
        <v>3970</v>
      </c>
      <c r="J20452" s="197" t="n">
        <v>126.13</v>
      </c>
    </row>
    <row r="20453" customFormat="false" ht="12.75" hidden="true" customHeight="false" outlineLevel="0" collapsed="false">
      <c r="A20453" s="197" t="s">
        <v>39961</v>
      </c>
      <c r="B20453" s="197" t="str">
        <f aca="false">C20453&amp;D20453&amp;E20453&amp;F20453&amp;G20453&amp;H20453</f>
        <v>TRATOR DE ESTEIRAS COM MOTOR DIESEL EM TORNO DE 200CV,COM LAMINA DE 2500KG,INCLUSIVE OPERADOR</v>
      </c>
      <c r="C20453" s="197" t="s">
        <v>39955</v>
      </c>
      <c r="D20453" s="197" t="s">
        <v>39956</v>
      </c>
      <c r="I20453" s="197" t="s">
        <v>3970</v>
      </c>
      <c r="J20453" s="197" t="n">
        <v>96.29</v>
      </c>
    </row>
    <row r="20454" customFormat="false" ht="12.75" hidden="true" customHeight="false" outlineLevel="0" collapsed="false">
      <c r="A20454" s="197" t="s">
        <v>39962</v>
      </c>
      <c r="B20454" s="197" t="str">
        <f aca="false">C20454&amp;D20454&amp;E20454&amp;F20454&amp;G20454&amp;H20454</f>
        <v>TRATOR DE ESTEIRAS COM MOTOR DIESEL EM TORNO DE 335CV,SEM LAMINA,INCLUSIVE OPERADOR</v>
      </c>
      <c r="C20454" s="197" t="s">
        <v>39963</v>
      </c>
      <c r="D20454" s="197" t="s">
        <v>39964</v>
      </c>
      <c r="I20454" s="197" t="s">
        <v>3970</v>
      </c>
      <c r="J20454" s="197" t="n">
        <v>566.05</v>
      </c>
    </row>
    <row r="20455" customFormat="false" ht="12.75" hidden="true" customHeight="false" outlineLevel="0" collapsed="false">
      <c r="A20455" s="197" t="s">
        <v>39965</v>
      </c>
      <c r="B20455" s="197" t="str">
        <f aca="false">C20455&amp;D20455&amp;E20455&amp;F20455&amp;G20455&amp;H20455</f>
        <v>TRATOR DE ESTEIRAS COM MOTOR DIESEL EM TORNO DE 335CV,SEM LAMINA,INCLUSIVE OPERADOR</v>
      </c>
      <c r="C20455" s="197" t="s">
        <v>39963</v>
      </c>
      <c r="D20455" s="197" t="s">
        <v>39964</v>
      </c>
      <c r="I20455" s="197" t="s">
        <v>3970</v>
      </c>
      <c r="J20455" s="197" t="n">
        <v>252.23</v>
      </c>
    </row>
    <row r="20456" customFormat="false" ht="12.75" hidden="true" customHeight="false" outlineLevel="0" collapsed="false">
      <c r="A20456" s="197" t="s">
        <v>39966</v>
      </c>
      <c r="B20456" s="197" t="str">
        <f aca="false">C20456&amp;D20456&amp;E20456&amp;F20456&amp;G20456&amp;H20456</f>
        <v>TRATOR DE ESTEIRAS COM MOTOR DIESEL EM TORNO DE 335CV,SEM LAMINA,INCLUSIVE OPERADOR</v>
      </c>
      <c r="C20456" s="197" t="s">
        <v>39963</v>
      </c>
      <c r="D20456" s="197" t="s">
        <v>39964</v>
      </c>
      <c r="I20456" s="197" t="s">
        <v>3970</v>
      </c>
      <c r="J20456" s="197" t="n">
        <v>193.71</v>
      </c>
    </row>
    <row r="20457" customFormat="false" ht="12.75" hidden="true" customHeight="false" outlineLevel="0" collapsed="false">
      <c r="A20457" s="197" t="s">
        <v>39967</v>
      </c>
      <c r="B20457" s="197" t="str">
        <f aca="false">C20457&amp;D20457&amp;E20457&amp;F20457&amp;G20457&amp;H20457</f>
        <v>TRATOR DE ESTEIRAS COM MOTOR DIESEL EM TORNO DE 335CV,SEM LAMINA,INCLUSIVE OPERADOR</v>
      </c>
      <c r="C20457" s="197" t="s">
        <v>39963</v>
      </c>
      <c r="D20457" s="197" t="s">
        <v>39964</v>
      </c>
      <c r="I20457" s="197" t="s">
        <v>3970</v>
      </c>
      <c r="J20457" s="197" t="n">
        <v>562.93</v>
      </c>
    </row>
    <row r="20458" customFormat="false" ht="12.75" hidden="true" customHeight="false" outlineLevel="0" collapsed="false">
      <c r="A20458" s="197" t="s">
        <v>39968</v>
      </c>
      <c r="B20458" s="197" t="str">
        <f aca="false">C20458&amp;D20458&amp;E20458&amp;F20458&amp;G20458&amp;H20458</f>
        <v>TRATOR DE ESTEIRAS COM MOTOR DIESEL EM TORNO DE 335CV,SEM LAMINA,INCLUSIVE OPERADOR</v>
      </c>
      <c r="C20458" s="197" t="s">
        <v>39963</v>
      </c>
      <c r="D20458" s="197" t="s">
        <v>39964</v>
      </c>
      <c r="I20458" s="197" t="s">
        <v>3970</v>
      </c>
      <c r="J20458" s="197" t="n">
        <v>249.11</v>
      </c>
    </row>
    <row r="20459" customFormat="false" ht="12.75" hidden="true" customHeight="false" outlineLevel="0" collapsed="false">
      <c r="A20459" s="197" t="s">
        <v>39969</v>
      </c>
      <c r="B20459" s="197" t="str">
        <f aca="false">C20459&amp;D20459&amp;E20459&amp;F20459&amp;G20459&amp;H20459</f>
        <v>TRATOR DE ESTEIRAS COM MOTOR DIESEL EM TORNO DE 335CV,SEM LAMINA,INCLUSIVE OPERADOR</v>
      </c>
      <c r="C20459" s="197" t="s">
        <v>39963</v>
      </c>
      <c r="D20459" s="197" t="s">
        <v>39964</v>
      </c>
      <c r="I20459" s="197" t="s">
        <v>3970</v>
      </c>
      <c r="J20459" s="197" t="n">
        <v>190.59</v>
      </c>
    </row>
    <row r="20460" customFormat="false" ht="12.75" hidden="true" customHeight="false" outlineLevel="0" collapsed="false">
      <c r="A20460" s="197" t="s">
        <v>39970</v>
      </c>
      <c r="B20460" s="197" t="str">
        <f aca="false">C20460&amp;D20460&amp;E20460&amp;F20460&amp;G20460&amp;H20460</f>
        <v>TRATOR DE ESTEIRAS COM MOTOR DIESEL EM TORNO DE 335CV,COM LAMINA DE 5000KG,INCLUSIVE OPERADOR</v>
      </c>
      <c r="C20460" s="197" t="s">
        <v>39971</v>
      </c>
      <c r="D20460" s="197" t="s">
        <v>39972</v>
      </c>
      <c r="I20460" s="197" t="s">
        <v>3970</v>
      </c>
      <c r="J20460" s="197" t="n">
        <v>619.18</v>
      </c>
    </row>
    <row r="20461" customFormat="false" ht="12.75" hidden="true" customHeight="false" outlineLevel="0" collapsed="false">
      <c r="A20461" s="197" t="s">
        <v>39973</v>
      </c>
      <c r="B20461" s="197" t="str">
        <f aca="false">C20461&amp;D20461&amp;E20461&amp;F20461&amp;G20461&amp;H20461</f>
        <v>TRATOR DE ESTEIRAS COM MOTOR DIESEL EM TORNO DE 335CV,COM LAMINA DE 5000KG,INCLUSIVE OPERADOR</v>
      </c>
      <c r="C20461" s="197" t="s">
        <v>39971</v>
      </c>
      <c r="D20461" s="197" t="s">
        <v>39972</v>
      </c>
      <c r="I20461" s="197" t="s">
        <v>3970</v>
      </c>
      <c r="J20461" s="197" t="n">
        <v>274.91</v>
      </c>
    </row>
    <row r="20462" customFormat="false" ht="12.75" hidden="true" customHeight="false" outlineLevel="0" collapsed="false">
      <c r="A20462" s="197" t="s">
        <v>39974</v>
      </c>
      <c r="B20462" s="197" t="str">
        <f aca="false">C20462&amp;D20462&amp;E20462&amp;F20462&amp;G20462&amp;H20462</f>
        <v>TRATOR DE ESTEIRAS COM MOTOR DIESEL EM TORNO DE 335CV,COM LAMINA DE 5000KG,INCLUSIVE OPERADOR</v>
      </c>
      <c r="C20462" s="197" t="s">
        <v>39971</v>
      </c>
      <c r="D20462" s="197" t="s">
        <v>39972</v>
      </c>
      <c r="I20462" s="197" t="s">
        <v>3970</v>
      </c>
      <c r="J20462" s="197" t="n">
        <v>210.65</v>
      </c>
    </row>
    <row r="20463" customFormat="false" ht="12.75" hidden="true" customHeight="false" outlineLevel="0" collapsed="false">
      <c r="A20463" s="197" t="s">
        <v>39975</v>
      </c>
      <c r="B20463" s="197" t="str">
        <f aca="false">C20463&amp;D20463&amp;E20463&amp;F20463&amp;G20463&amp;H20463</f>
        <v>TRATOR DE ESTEIRAS COM MOTOR DIESEL EM TORNO DE 335CV,COM LAMINA DE 5000KG,INCLUSIVE OPERADOR</v>
      </c>
      <c r="C20463" s="197" t="s">
        <v>39971</v>
      </c>
      <c r="D20463" s="197" t="s">
        <v>39972</v>
      </c>
      <c r="I20463" s="197" t="s">
        <v>3970</v>
      </c>
      <c r="J20463" s="197" t="n">
        <v>616.06</v>
      </c>
    </row>
    <row r="20464" customFormat="false" ht="12.75" hidden="true" customHeight="false" outlineLevel="0" collapsed="false">
      <c r="A20464" s="197" t="s">
        <v>39976</v>
      </c>
      <c r="B20464" s="197" t="str">
        <f aca="false">C20464&amp;D20464&amp;E20464&amp;F20464&amp;G20464&amp;H20464</f>
        <v>TRATOR DE ESTEIRAS COM MOTOR DIESEL EM TORNO DE 335CV,COM LAMINA DE 5000KG,INCLUSIVE OPERADOR</v>
      </c>
      <c r="C20464" s="197" t="s">
        <v>39971</v>
      </c>
      <c r="D20464" s="197" t="s">
        <v>39972</v>
      </c>
      <c r="I20464" s="197" t="s">
        <v>3970</v>
      </c>
      <c r="J20464" s="197" t="n">
        <v>271.79</v>
      </c>
    </row>
    <row r="20465" customFormat="false" ht="12.75" hidden="true" customHeight="false" outlineLevel="0" collapsed="false">
      <c r="A20465" s="197" t="s">
        <v>39977</v>
      </c>
      <c r="B20465" s="197" t="str">
        <f aca="false">C20465&amp;D20465&amp;E20465&amp;F20465&amp;G20465&amp;H20465</f>
        <v>TRATOR DE ESTEIRAS COM MOTOR DIESEL EM TORNO DE 335CV,COM LAMINA DE 5000KG,INCLUSIVE OPERADOR</v>
      </c>
      <c r="C20465" s="197" t="s">
        <v>39971</v>
      </c>
      <c r="D20465" s="197" t="s">
        <v>39972</v>
      </c>
      <c r="I20465" s="197" t="s">
        <v>3970</v>
      </c>
      <c r="J20465" s="197" t="n">
        <v>207.53</v>
      </c>
    </row>
    <row r="20466" customFormat="false" ht="12.75" hidden="true" customHeight="false" outlineLevel="0" collapsed="false">
      <c r="A20466" s="197" t="s">
        <v>39978</v>
      </c>
      <c r="B20466" s="197" t="str">
        <f aca="false">C20466&amp;D20466&amp;E20466&amp;F20466&amp;G20466&amp;H20466</f>
        <v>TRATOR DE ESTEIRAS COM MOTOR DIESEL EM TORNO DE 335CV,COM ESCARIFICADOR DE PENETRACAO MAXIMA DE 0,66M,INCLUSIVE OPERADOR</v>
      </c>
      <c r="C20466" s="197" t="s">
        <v>39979</v>
      </c>
      <c r="D20466" s="197" t="s">
        <v>39980</v>
      </c>
      <c r="I20466" s="197" t="s">
        <v>3970</v>
      </c>
      <c r="J20466" s="197" t="n">
        <v>726.28</v>
      </c>
    </row>
    <row r="20467" customFormat="false" ht="12.75" hidden="true" customHeight="false" outlineLevel="0" collapsed="false">
      <c r="A20467" s="197" t="s">
        <v>39981</v>
      </c>
      <c r="B20467" s="197" t="str">
        <f aca="false">C20467&amp;D20467&amp;E20467&amp;F20467&amp;G20467&amp;H20467</f>
        <v>TRATOR DE ESTEIRAS COM MOTOR DIESEL EM TORNO DE 335CV,COM ESCARIFICADOR DE PENETRACAO MAXIMA DE 0,66M,INCLUSIVE OPERADOR</v>
      </c>
      <c r="C20467" s="197" t="s">
        <v>39979</v>
      </c>
      <c r="D20467" s="197" t="s">
        <v>39980</v>
      </c>
      <c r="I20467" s="197" t="s">
        <v>3970</v>
      </c>
      <c r="J20467" s="197" t="n">
        <v>332.74</v>
      </c>
    </row>
    <row r="20468" customFormat="false" ht="12.75" hidden="true" customHeight="false" outlineLevel="0" collapsed="false">
      <c r="A20468" s="197" t="s">
        <v>39982</v>
      </c>
      <c r="B20468" s="197" t="str">
        <f aca="false">C20468&amp;D20468&amp;E20468&amp;F20468&amp;G20468&amp;H20468</f>
        <v>TRATOR DE ESTEIRAS COM MOTOR DIESEL EM TORNO DE 335CV,COM ESCARIFICADOR DE PENETRACAO MAXIMA DE 0,66M,INCLUSIVE OPERADOR</v>
      </c>
      <c r="C20468" s="197" t="s">
        <v>39979</v>
      </c>
      <c r="D20468" s="197" t="s">
        <v>39980</v>
      </c>
      <c r="I20468" s="197" t="s">
        <v>3970</v>
      </c>
      <c r="J20468" s="197" t="n">
        <v>256.63</v>
      </c>
    </row>
    <row r="20469" customFormat="false" ht="12.75" hidden="true" customHeight="false" outlineLevel="0" collapsed="false">
      <c r="A20469" s="197" t="s">
        <v>39983</v>
      </c>
      <c r="B20469" s="197" t="str">
        <f aca="false">C20469&amp;D20469&amp;E20469&amp;F20469&amp;G20469&amp;H20469</f>
        <v>TRATOR DE ESTEIRAS COM MOTOR DIESEL EM TORNO DE 335CV,COM ESCARIFICADOR DE PENETRACAO MAXIMA DE 0,66M,INCLUSIVE OPERADOR</v>
      </c>
      <c r="C20469" s="197" t="s">
        <v>39979</v>
      </c>
      <c r="D20469" s="197" t="s">
        <v>39980</v>
      </c>
      <c r="I20469" s="197" t="s">
        <v>3970</v>
      </c>
      <c r="J20469" s="197" t="n">
        <v>723.16</v>
      </c>
    </row>
    <row r="20470" customFormat="false" ht="12.75" hidden="true" customHeight="false" outlineLevel="0" collapsed="false">
      <c r="A20470" s="197" t="s">
        <v>39984</v>
      </c>
      <c r="B20470" s="197" t="str">
        <f aca="false">C20470&amp;D20470&amp;E20470&amp;F20470&amp;G20470&amp;H20470</f>
        <v>TRATOR DE ESTEIRAS COM MOTOR DIESEL EM TORNO DE 335CV,COM ESCARIFICADOR DE PENETRACAO MAXIMA DE 0,66M,INCLUSIVE OPERADOR</v>
      </c>
      <c r="C20470" s="197" t="s">
        <v>39979</v>
      </c>
      <c r="D20470" s="197" t="s">
        <v>39980</v>
      </c>
      <c r="I20470" s="197" t="s">
        <v>3970</v>
      </c>
      <c r="J20470" s="197" t="n">
        <v>329.62</v>
      </c>
    </row>
    <row r="20471" customFormat="false" ht="12.75" hidden="true" customHeight="false" outlineLevel="0" collapsed="false">
      <c r="A20471" s="197" t="s">
        <v>39985</v>
      </c>
      <c r="B20471" s="197" t="str">
        <f aca="false">C20471&amp;D20471&amp;E20471&amp;F20471&amp;G20471&amp;H20471</f>
        <v>TRATOR DE ESTEIRAS COM MOTOR DIESEL EM TORNO DE 335CV,COM ESCARIFICADOR DE PENETRACAO MAXIMA DE 0,66M,INCLUSIVE OPERADOR</v>
      </c>
      <c r="C20471" s="197" t="s">
        <v>39979</v>
      </c>
      <c r="D20471" s="197" t="s">
        <v>39980</v>
      </c>
      <c r="I20471" s="197" t="s">
        <v>3970</v>
      </c>
      <c r="J20471" s="197" t="n">
        <v>253.51</v>
      </c>
    </row>
    <row r="20472" customFormat="false" ht="12.75" hidden="true" customHeight="false" outlineLevel="0" collapsed="false">
      <c r="A20472" s="197" t="s">
        <v>39986</v>
      </c>
      <c r="B20472" s="197" t="str">
        <f aca="false">C20472&amp;D20472&amp;E20472&amp;F20472&amp;G20472&amp;H20472</f>
        <v>RETROESCAVADEIRA, COM PESO OPERACIONAL EM TORNO DE 7T, MOTORDIESEL EM TORNO DE 75CV, CAPACIDADE APROXIMADA DA CACAMBA DE0,76M3, PROFUNDIDADE DE ESCAVACAO MAXIMA DE 4,00M, INCLUSIVEOPERADOR</v>
      </c>
      <c r="C20472" s="197" t="s">
        <v>39987</v>
      </c>
      <c r="D20472" s="197" t="s">
        <v>39988</v>
      </c>
      <c r="E20472" s="197" t="s">
        <v>39989</v>
      </c>
      <c r="F20472" s="197" t="s">
        <v>39641</v>
      </c>
      <c r="I20472" s="197" t="s">
        <v>3970</v>
      </c>
      <c r="J20472" s="197" t="n">
        <v>116.74</v>
      </c>
    </row>
    <row r="20473" customFormat="false" ht="12.75" hidden="true" customHeight="false" outlineLevel="0" collapsed="false">
      <c r="A20473" s="197" t="s">
        <v>39990</v>
      </c>
      <c r="B20473" s="197" t="str">
        <f aca="false">C20473&amp;D20473&amp;E20473&amp;F20473&amp;G20473&amp;H20473</f>
        <v>RETROESCAVADEIRA, COM PESO OPERACIONAL EM TORNO DE 7T, MOTORDIESEL EM TORNO DE 75CV, CAPACIDADE APROXIMADA DA CACAMBA DE0,76M3, PROFUNDIDADE DE ESCAVACAO MAXIMA DE 4,00M, INCLUSIVEOPERADOR</v>
      </c>
      <c r="C20473" s="197" t="s">
        <v>39987</v>
      </c>
      <c r="D20473" s="197" t="s">
        <v>39988</v>
      </c>
      <c r="E20473" s="197" t="s">
        <v>39989</v>
      </c>
      <c r="F20473" s="197" t="s">
        <v>39641</v>
      </c>
      <c r="I20473" s="197" t="s">
        <v>3970</v>
      </c>
      <c r="J20473" s="197" t="n">
        <v>51.94</v>
      </c>
    </row>
    <row r="20474" customFormat="false" ht="12.75" hidden="true" customHeight="false" outlineLevel="0" collapsed="false">
      <c r="A20474" s="197" t="s">
        <v>39991</v>
      </c>
      <c r="B20474" s="197" t="str">
        <f aca="false">C20474&amp;D20474&amp;E20474&amp;F20474&amp;G20474&amp;H20474</f>
        <v>RETROESCAVADEIRA, COM PESO OPERACIONAL EM TORNO DE 7T, MOTOR DIESEL EM TORNO DE 75CV, CAPACIDADE APROXIMADA DA CACAMBA DE 0,76M3, PROFUNDIDADE DE ESCAVACAO MAXIMA DE 4,00M, INCLUSIVE OPERADOR</v>
      </c>
      <c r="C20474" s="197" t="s">
        <v>39987</v>
      </c>
      <c r="D20474" s="197" t="s">
        <v>39992</v>
      </c>
      <c r="E20474" s="197" t="s">
        <v>39993</v>
      </c>
      <c r="F20474" s="197" t="s">
        <v>39925</v>
      </c>
      <c r="I20474" s="197" t="s">
        <v>3970</v>
      </c>
      <c r="J20474" s="197" t="n">
        <v>42.54</v>
      </c>
    </row>
    <row r="20475" customFormat="false" ht="12.75" hidden="true" customHeight="false" outlineLevel="0" collapsed="false">
      <c r="A20475" s="197" t="s">
        <v>39994</v>
      </c>
      <c r="B20475" s="197" t="str">
        <f aca="false">C20475&amp;D20475&amp;E20475&amp;F20475&amp;G20475&amp;H20475</f>
        <v>RETROESCAVADEIRA, COM PESO OPERACIONAL EM TORNO DE 7T, MOTORDIESEL EM TORNO DE 75CV, CAPACIDADE APROXIMADA DA CACAMBA DE0,76M3, PROFUNDIDADE DE ESCAVACAO MAXIMA DE 4,00M, INCLUSIVEOPERADOR</v>
      </c>
      <c r="C20475" s="197" t="s">
        <v>39987</v>
      </c>
      <c r="D20475" s="197" t="s">
        <v>39988</v>
      </c>
      <c r="E20475" s="197" t="s">
        <v>39989</v>
      </c>
      <c r="F20475" s="197" t="s">
        <v>39641</v>
      </c>
      <c r="I20475" s="197" t="s">
        <v>3970</v>
      </c>
      <c r="J20475" s="197" t="n">
        <v>113.62</v>
      </c>
    </row>
    <row r="20476" customFormat="false" ht="12.75" hidden="true" customHeight="false" outlineLevel="0" collapsed="false">
      <c r="A20476" s="197" t="s">
        <v>39995</v>
      </c>
      <c r="B20476" s="197" t="str">
        <f aca="false">C20476&amp;D20476&amp;E20476&amp;F20476&amp;G20476&amp;H20476</f>
        <v>RETROESCAVADEIRA, COM PESO OPERACIONAL EM TORNO DE 7T, MOTORDIESEL EM TORNO DE 75CV, CAPACIDADE APROXIMADA DA CACAMBA DE0,76M3, PROFUNDIDADE DE ESCAVACAO MAXIMA DE 4,00M, INCLUSIVEOPERADOR</v>
      </c>
      <c r="C20476" s="197" t="s">
        <v>39987</v>
      </c>
      <c r="D20476" s="197" t="s">
        <v>39988</v>
      </c>
      <c r="E20476" s="197" t="s">
        <v>39989</v>
      </c>
      <c r="F20476" s="197" t="s">
        <v>39641</v>
      </c>
      <c r="I20476" s="197" t="s">
        <v>3970</v>
      </c>
      <c r="J20476" s="197" t="n">
        <v>48.82</v>
      </c>
    </row>
    <row r="20477" customFormat="false" ht="12.75" hidden="true" customHeight="false" outlineLevel="0" collapsed="false">
      <c r="A20477" s="197" t="s">
        <v>39996</v>
      </c>
      <c r="B20477" s="197" t="str">
        <f aca="false">C20477&amp;D20477&amp;E20477&amp;F20477&amp;G20477&amp;H20477</f>
        <v>RETROESCAVADEIRA, COM PESO OPERACIONAL EM TORNO DE 7T, MOTOR DIESEL EM TORNO DE 75CV, CAPACIDADE APROXIMADA DA CACAMBA DE 0,76M3, PROFUNDIDADE DE ESCAVACAO MAXIMA DE 4,00M, INCLUSIVE OPERADOR</v>
      </c>
      <c r="C20477" s="197" t="s">
        <v>39987</v>
      </c>
      <c r="D20477" s="197" t="s">
        <v>39992</v>
      </c>
      <c r="E20477" s="197" t="s">
        <v>39993</v>
      </c>
      <c r="F20477" s="197" t="s">
        <v>39925</v>
      </c>
      <c r="I20477" s="197" t="s">
        <v>3970</v>
      </c>
      <c r="J20477" s="197" t="n">
        <v>39.42</v>
      </c>
    </row>
    <row r="20478" customFormat="false" ht="12.75" hidden="true" customHeight="false" outlineLevel="0" collapsed="false">
      <c r="A20478" s="197" t="s">
        <v>39997</v>
      </c>
      <c r="B20478" s="197" t="str">
        <f aca="false">C20478&amp;D20478&amp;E20478&amp;F20478&amp;G20478&amp;H20478</f>
        <v>PA CARREGADEIRA DE PNEUS COM PESO OPERACIONAL EM TORNO DE 12T, POTENCIA EM TORNO DE 121CV, PA COM CAPACIDADE RASA APROXIMADA DE 1,30M3, INCLUSIVE OPERADOR</v>
      </c>
      <c r="C20478" s="197" t="s">
        <v>39998</v>
      </c>
      <c r="D20478" s="197" t="s">
        <v>39999</v>
      </c>
      <c r="E20478" s="197" t="s">
        <v>40000</v>
      </c>
      <c r="I20478" s="197" t="s">
        <v>3970</v>
      </c>
      <c r="J20478" s="197" t="n">
        <v>142.87</v>
      </c>
    </row>
    <row r="20479" customFormat="false" ht="12.75" hidden="true" customHeight="false" outlineLevel="0" collapsed="false">
      <c r="A20479" s="197" t="s">
        <v>40001</v>
      </c>
      <c r="B20479" s="197" t="str">
        <f aca="false">C20479&amp;D20479&amp;E20479&amp;F20479&amp;G20479&amp;H20479</f>
        <v>PA CARREGADEIRA DE PNEUS COM PESO OPERACIONAL EM TORNO DE 12T, POTENCIA EM TORNO DE 121CV, PA COM CAPACIDADE RASA APROXIMADA DE 1,30M3, INCLUSIVE OPERADOR</v>
      </c>
      <c r="C20479" s="197" t="s">
        <v>39998</v>
      </c>
      <c r="D20479" s="197" t="s">
        <v>39999</v>
      </c>
      <c r="E20479" s="197" t="s">
        <v>40000</v>
      </c>
      <c r="I20479" s="197" t="s">
        <v>3970</v>
      </c>
      <c r="J20479" s="197" t="n">
        <v>63.42</v>
      </c>
    </row>
    <row r="20480" customFormat="false" ht="12.75" hidden="true" customHeight="false" outlineLevel="0" collapsed="false">
      <c r="A20480" s="197" t="s">
        <v>40002</v>
      </c>
      <c r="B20480" s="197" t="str">
        <f aca="false">C20480&amp;D20480&amp;E20480&amp;F20480&amp;G20480&amp;H20480</f>
        <v>PA CARREGADEIRA DE PNEUS COM PESO OPERACIONAL EM TORNO DE 12T, POTENCIA EM TORNO DE 121CV, PA COM CAPACIDADE RASA APROXIMADA DE 1,30M3, INCLUSIVE OPERADOR</v>
      </c>
      <c r="C20480" s="197" t="s">
        <v>39998</v>
      </c>
      <c r="D20480" s="197" t="s">
        <v>39999</v>
      </c>
      <c r="E20480" s="197" t="s">
        <v>40000</v>
      </c>
      <c r="I20480" s="197" t="s">
        <v>3970</v>
      </c>
      <c r="J20480" s="197" t="n">
        <v>52.23</v>
      </c>
    </row>
    <row r="20481" customFormat="false" ht="12.75" hidden="true" customHeight="false" outlineLevel="0" collapsed="false">
      <c r="A20481" s="197" t="s">
        <v>40003</v>
      </c>
      <c r="B20481" s="197" t="str">
        <f aca="false">C20481&amp;D20481&amp;E20481&amp;F20481&amp;G20481&amp;H20481</f>
        <v>PA CARREGADEIRA DE PNEUS COM PESO OPERACIONAL EM TORNO DE 12T, POTENCIA EM TORNO DE 121CV, PA COM CAPACIDADE RASA APROXIMADA DE 1,30M3, INCLUSIVE OPERADOR</v>
      </c>
      <c r="C20481" s="197" t="s">
        <v>39998</v>
      </c>
      <c r="D20481" s="197" t="s">
        <v>39999</v>
      </c>
      <c r="E20481" s="197" t="s">
        <v>40000</v>
      </c>
      <c r="I20481" s="197" t="s">
        <v>3970</v>
      </c>
      <c r="J20481" s="197" t="n">
        <v>139.75</v>
      </c>
    </row>
    <row r="20482" customFormat="false" ht="12.75" hidden="true" customHeight="false" outlineLevel="0" collapsed="false">
      <c r="A20482" s="197" t="s">
        <v>40004</v>
      </c>
      <c r="B20482" s="197" t="str">
        <f aca="false">C20482&amp;D20482&amp;E20482&amp;F20482&amp;G20482&amp;H20482</f>
        <v>PA CARREGADEIRA DE PNEUS COM PESO OPERACIONAL EM TORNO DE 12T, POTENCIA EM TORNO DE 121CV, PA COM CAPACIDADE RASA APROXIMADA DE 1,30M3, INCLUSIVE OPERADOR</v>
      </c>
      <c r="C20482" s="197" t="s">
        <v>39998</v>
      </c>
      <c r="D20482" s="197" t="s">
        <v>39999</v>
      </c>
      <c r="E20482" s="197" t="s">
        <v>40000</v>
      </c>
      <c r="I20482" s="197" t="s">
        <v>3970</v>
      </c>
      <c r="J20482" s="197" t="n">
        <v>60.3</v>
      </c>
    </row>
    <row r="20483" customFormat="false" ht="12.75" hidden="true" customHeight="false" outlineLevel="0" collapsed="false">
      <c r="A20483" s="197" t="s">
        <v>40005</v>
      </c>
      <c r="B20483" s="197" t="str">
        <f aca="false">C20483&amp;D20483&amp;E20483&amp;F20483&amp;G20483&amp;H20483</f>
        <v>PA CARREGADEIRA DE PNEUS COM PESO OPERACIONAL EM TORNO DE 12T, POTENCIA EM TORNO DE 121CV, PA COM CAPACIDADE RASA APROXIMADA DE 1,30M3, INCLUSIVE OPERADOR</v>
      </c>
      <c r="C20483" s="197" t="s">
        <v>39998</v>
      </c>
      <c r="D20483" s="197" t="s">
        <v>39999</v>
      </c>
      <c r="E20483" s="197" t="s">
        <v>40000</v>
      </c>
      <c r="I20483" s="197" t="s">
        <v>3970</v>
      </c>
      <c r="J20483" s="197" t="n">
        <v>49.11</v>
      </c>
    </row>
    <row r="20484" customFormat="false" ht="12.75" hidden="true" customHeight="false" outlineLevel="0" collapsed="false">
      <c r="A20484" s="197" t="s">
        <v>40006</v>
      </c>
      <c r="B20484" s="197" t="str">
        <f aca="false">C20484&amp;D20484&amp;E20484&amp;F20484&amp;G20484&amp;H20484</f>
        <v>PA CARREGADEIRA DE PNEUS COM PESO OPERACIONAL EM TORNO DE 18T, POTENCIA EM TORNO DE 183CV, PA COM CAPACIDADE RASA APROXIMADA DE 3,10M3, INCLUSIVE OPERADOR</v>
      </c>
      <c r="C20484" s="197" t="s">
        <v>40007</v>
      </c>
      <c r="D20484" s="197" t="s">
        <v>40008</v>
      </c>
      <c r="E20484" s="197" t="s">
        <v>40009</v>
      </c>
      <c r="I20484" s="197" t="s">
        <v>3970</v>
      </c>
      <c r="J20484" s="197" t="n">
        <v>246.8</v>
      </c>
    </row>
    <row r="20485" customFormat="false" ht="12.75" hidden="true" customHeight="false" outlineLevel="0" collapsed="false">
      <c r="A20485" s="197" t="s">
        <v>40010</v>
      </c>
      <c r="B20485" s="197" t="str">
        <f aca="false">C20485&amp;D20485&amp;E20485&amp;F20485&amp;G20485&amp;H20485</f>
        <v>PA CARREGADEIRA DE PNEUS COM PESO OPERACIONAL EM TORNO DE 18T, POTENCIA EM TORNO DE 183CV, PA COM CAPACIDADE RASA APROXIMADA DE 3,10M3, INCLUSIVE OPERADOR</v>
      </c>
      <c r="C20485" s="197" t="s">
        <v>40007</v>
      </c>
      <c r="D20485" s="197" t="s">
        <v>40008</v>
      </c>
      <c r="E20485" s="197" t="s">
        <v>40009</v>
      </c>
      <c r="I20485" s="197" t="s">
        <v>3970</v>
      </c>
      <c r="J20485" s="197" t="n">
        <v>93.96</v>
      </c>
    </row>
    <row r="20486" customFormat="false" ht="12.75" hidden="true" customHeight="false" outlineLevel="0" collapsed="false">
      <c r="A20486" s="197" t="s">
        <v>40011</v>
      </c>
      <c r="B20486" s="197" t="str">
        <f aca="false">C20486&amp;D20486&amp;E20486&amp;F20486&amp;G20486&amp;H20486</f>
        <v>PA CARREGADEIRA DE PNEUS COM PESO OPERACIONAL EM TORNO DE 18T, POTENCIA EM TORNO DE 183CV, PA COM CAPACIDADE RASA APROXIMADA DE 3,10M3, INCLUSIVE OPERADOR</v>
      </c>
      <c r="C20486" s="197" t="s">
        <v>40007</v>
      </c>
      <c r="D20486" s="197" t="s">
        <v>40008</v>
      </c>
      <c r="E20486" s="197" t="s">
        <v>40009</v>
      </c>
      <c r="I20486" s="197" t="s">
        <v>3970</v>
      </c>
      <c r="J20486" s="197" t="n">
        <v>74.61</v>
      </c>
    </row>
    <row r="20487" customFormat="false" ht="12.75" hidden="true" customHeight="false" outlineLevel="0" collapsed="false">
      <c r="A20487" s="197" t="s">
        <v>40012</v>
      </c>
      <c r="B20487" s="197" t="str">
        <f aca="false">C20487&amp;D20487&amp;E20487&amp;F20487&amp;G20487&amp;H20487</f>
        <v>PA CARREGADEIRA DE PNEUS COM PESO OPERACIONAL EM TORNO DE 18T, POTENCIA EM TORNO DE 183CV, PA COM CAPACIDADE RASA APROXIMADA DE 3,10M3, INCLUSIVE OPERADOR</v>
      </c>
      <c r="C20487" s="197" t="s">
        <v>40007</v>
      </c>
      <c r="D20487" s="197" t="s">
        <v>40008</v>
      </c>
      <c r="E20487" s="197" t="s">
        <v>40009</v>
      </c>
      <c r="I20487" s="197" t="s">
        <v>3970</v>
      </c>
      <c r="J20487" s="197" t="n">
        <v>243.68</v>
      </c>
    </row>
    <row r="20488" customFormat="false" ht="12.75" hidden="true" customHeight="false" outlineLevel="0" collapsed="false">
      <c r="A20488" s="197" t="s">
        <v>40013</v>
      </c>
      <c r="B20488" s="197" t="str">
        <f aca="false">C20488&amp;D20488&amp;E20488&amp;F20488&amp;G20488&amp;H20488</f>
        <v>PA CARREGADEIRA DE PNEUS COM PESO OPERACIONAL EM TORNO DE 18T, POTENCIA EM TORNO DE 183CV, PA COM CAPACIDADE RASA APROXIMADA DE 3,10M3, INCLUSIVE OPERADOR</v>
      </c>
      <c r="C20488" s="197" t="s">
        <v>40007</v>
      </c>
      <c r="D20488" s="197" t="s">
        <v>40008</v>
      </c>
      <c r="E20488" s="197" t="s">
        <v>40009</v>
      </c>
      <c r="I20488" s="197" t="s">
        <v>3970</v>
      </c>
      <c r="J20488" s="197" t="n">
        <v>90.84</v>
      </c>
    </row>
    <row r="20489" customFormat="false" ht="12.75" hidden="true" customHeight="false" outlineLevel="0" collapsed="false">
      <c r="A20489" s="197" t="s">
        <v>40014</v>
      </c>
      <c r="B20489" s="197" t="str">
        <f aca="false">C20489&amp;D20489&amp;E20489&amp;F20489&amp;G20489&amp;H20489</f>
        <v>PA CARREGADEIRA DE PNEUS COM PESO OPERACIONAL EM TORNO DE 18T, POTENCIA EM TORNO DE 183CV, PA COM CAPACIDADE RASA APROXIMADA DE 3,10M3, INCLUSIVE OPERADOR</v>
      </c>
      <c r="C20489" s="197" t="s">
        <v>40007</v>
      </c>
      <c r="D20489" s="197" t="s">
        <v>40008</v>
      </c>
      <c r="E20489" s="197" t="s">
        <v>40009</v>
      </c>
      <c r="I20489" s="197" t="s">
        <v>3970</v>
      </c>
      <c r="J20489" s="197" t="n">
        <v>71.49</v>
      </c>
    </row>
    <row r="20490" customFormat="false" ht="12.75" hidden="true" customHeight="false" outlineLevel="0" collapsed="false">
      <c r="A20490" s="197" t="s">
        <v>40015</v>
      </c>
      <c r="B20490" s="197" t="str">
        <f aca="false">C20490&amp;D20490&amp;E20490&amp;F20490&amp;G20490&amp;H20490</f>
        <v>MINI PA CARREGADEIRA,DE RODAS,CARGA OPERACIONAL EM TORNO DE629KG,ALTURA DE DESCARGA APROXIMADA DE 2,40M,INCLUSIVE OPERADOR</v>
      </c>
      <c r="C20490" s="197" t="s">
        <v>40016</v>
      </c>
      <c r="D20490" s="197" t="s">
        <v>40017</v>
      </c>
      <c r="E20490" s="197" t="s">
        <v>40018</v>
      </c>
      <c r="I20490" s="197" t="s">
        <v>3970</v>
      </c>
      <c r="J20490" s="197" t="n">
        <v>75.17</v>
      </c>
    </row>
    <row r="20491" customFormat="false" ht="12.75" hidden="true" customHeight="false" outlineLevel="0" collapsed="false">
      <c r="A20491" s="197" t="s">
        <v>40019</v>
      </c>
      <c r="B20491" s="197" t="str">
        <f aca="false">C20491&amp;D20491&amp;E20491&amp;F20491&amp;G20491&amp;H20491</f>
        <v>MINI PA CARREGADEIRA,DE RODAS,CARGA OPERACIONAL EM TORNO DE629KG,ALTURA DE DESCARGA APROXIMADA DE 2,40M,INCLUSIVE OPERADOR</v>
      </c>
      <c r="C20491" s="197" t="s">
        <v>40016</v>
      </c>
      <c r="D20491" s="197" t="s">
        <v>40017</v>
      </c>
      <c r="E20491" s="197" t="s">
        <v>40018</v>
      </c>
      <c r="I20491" s="197" t="s">
        <v>3970</v>
      </c>
      <c r="J20491" s="197" t="n">
        <v>40.59</v>
      </c>
    </row>
    <row r="20492" customFormat="false" ht="12.75" hidden="true" customHeight="false" outlineLevel="0" collapsed="false">
      <c r="A20492" s="197" t="s">
        <v>40020</v>
      </c>
      <c r="B20492" s="197" t="str">
        <f aca="false">C20492&amp;D20492&amp;E20492&amp;F20492&amp;G20492&amp;H20492</f>
        <v>MINI PA CARREGADEIRA,DE RODAS,CARGA OPERACIONAL EM TORNO DE629KG,ALTURA DE DESCARGA APROXIMADA DE 2,40M,INCLUSIVE OPERADOR</v>
      </c>
      <c r="C20492" s="197" t="s">
        <v>40016</v>
      </c>
      <c r="D20492" s="197" t="s">
        <v>40017</v>
      </c>
      <c r="E20492" s="197" t="s">
        <v>40018</v>
      </c>
      <c r="I20492" s="197" t="s">
        <v>3970</v>
      </c>
      <c r="J20492" s="197" t="n">
        <v>32.83</v>
      </c>
    </row>
    <row r="20493" customFormat="false" ht="12.75" hidden="true" customHeight="false" outlineLevel="0" collapsed="false">
      <c r="A20493" s="197" t="s">
        <v>40021</v>
      </c>
      <c r="B20493" s="197" t="str">
        <f aca="false">C20493&amp;D20493&amp;E20493&amp;F20493&amp;G20493&amp;H20493</f>
        <v>MINI PA CARREGADEIRA,DE RODAS,CARGA OPERACIONAL EM TORNO DE629KG,ALTURA DE DESCARGA APROXIMADA DE 2,40M,INCLUSIVE OPERADOR</v>
      </c>
      <c r="C20493" s="197" t="s">
        <v>40016</v>
      </c>
      <c r="D20493" s="197" t="s">
        <v>40017</v>
      </c>
      <c r="E20493" s="197" t="s">
        <v>40018</v>
      </c>
      <c r="I20493" s="197" t="s">
        <v>3970</v>
      </c>
      <c r="J20493" s="197" t="n">
        <v>72.05</v>
      </c>
    </row>
    <row r="20494" customFormat="false" ht="12.75" hidden="true" customHeight="false" outlineLevel="0" collapsed="false">
      <c r="A20494" s="197" t="s">
        <v>40022</v>
      </c>
      <c r="B20494" s="197" t="str">
        <f aca="false">C20494&amp;D20494&amp;E20494&amp;F20494&amp;G20494&amp;H20494</f>
        <v>MINI PA CARREGADEIRA,DE RODAS,CARGA OPERACIONAL EM TORNO DE629KG,ALTURA DE DESCARGA APROXIMADA DE 2,40M,INCLUSIVE OPERADOR</v>
      </c>
      <c r="C20494" s="197" t="s">
        <v>40016</v>
      </c>
      <c r="D20494" s="197" t="s">
        <v>40017</v>
      </c>
      <c r="E20494" s="197" t="s">
        <v>40018</v>
      </c>
      <c r="I20494" s="197" t="s">
        <v>3970</v>
      </c>
      <c r="J20494" s="197" t="n">
        <v>37.47</v>
      </c>
    </row>
    <row r="20495" customFormat="false" ht="12.75" hidden="true" customHeight="false" outlineLevel="0" collapsed="false">
      <c r="A20495" s="197" t="s">
        <v>40023</v>
      </c>
      <c r="B20495" s="197" t="str">
        <f aca="false">C20495&amp;D20495&amp;E20495&amp;F20495&amp;G20495&amp;H20495</f>
        <v>MINI PA CARREGADEIRA,DE RODAS,CARGA OPERACIONAL EM TORNO DE629KG,ALTURA DE DESCARGA APROXIMADA DE 2,40M,INCLUSIVE OPERADOR</v>
      </c>
      <c r="C20495" s="197" t="s">
        <v>40016</v>
      </c>
      <c r="D20495" s="197" t="s">
        <v>40017</v>
      </c>
      <c r="E20495" s="197" t="s">
        <v>40018</v>
      </c>
      <c r="I20495" s="197" t="s">
        <v>3970</v>
      </c>
      <c r="J20495" s="197" t="n">
        <v>29.71</v>
      </c>
    </row>
    <row r="20496" customFormat="false" ht="12.75" hidden="true" customHeight="false" outlineLevel="0" collapsed="false">
      <c r="A20496" s="197" t="s">
        <v>40024</v>
      </c>
      <c r="B20496" s="197" t="str">
        <f aca="false">C20496&amp;D20496&amp;E20496&amp;F20496&amp;G20496&amp;H20496</f>
        <v>ROMPEDOR HIDRAULICO ADAPTAVEL A RETRO-ESCAVADEIRA(EXCLUSIVEESTA),COM PESO OPERACIONAL DE 435KG,FREQUENCIA DE IMPACTOS DE 400 A 1000BPM,INCLUSIVE PONTEIRO DE 84MM DE DIAMETRO,EXCLUSIVE OPERADOR</v>
      </c>
      <c r="C20496" s="197" t="s">
        <v>40025</v>
      </c>
      <c r="D20496" s="197" t="s">
        <v>40026</v>
      </c>
      <c r="E20496" s="197" t="s">
        <v>40027</v>
      </c>
      <c r="F20496" s="197" t="s">
        <v>40028</v>
      </c>
      <c r="I20496" s="197" t="s">
        <v>3970</v>
      </c>
      <c r="J20496" s="197" t="n">
        <v>11.02</v>
      </c>
    </row>
    <row r="20497" customFormat="false" ht="12.75" hidden="true" customHeight="false" outlineLevel="0" collapsed="false">
      <c r="A20497" s="197" t="s">
        <v>40029</v>
      </c>
      <c r="B20497" s="197" t="str">
        <f aca="false">C20497&amp;D20497&amp;E20497&amp;F20497&amp;G20497&amp;H20497</f>
        <v>ROMPEDOR HIDRAULICO ADAPTAVEL A RETRO-ESCAVADEIRA(EXCLUSIVEESTA),COM PESO OPERACIONAL DE 435KG,FREQUENCIA DE IMPACTOS DE 400 A 1000BPM,INCLUSIVE PONTEIRO DE 84MM DE DIAMETRO,EXCLUSIVE OPERADOR</v>
      </c>
      <c r="C20497" s="197" t="s">
        <v>40025</v>
      </c>
      <c r="D20497" s="197" t="s">
        <v>40026</v>
      </c>
      <c r="E20497" s="197" t="s">
        <v>40027</v>
      </c>
      <c r="F20497" s="197" t="s">
        <v>40028</v>
      </c>
      <c r="I20497" s="197" t="s">
        <v>3970</v>
      </c>
      <c r="J20497" s="197" t="n">
        <v>7.35</v>
      </c>
    </row>
    <row r="20498" customFormat="false" ht="12.75" hidden="true" customHeight="false" outlineLevel="0" collapsed="false">
      <c r="A20498" s="197" t="s">
        <v>40030</v>
      </c>
      <c r="B20498" s="197" t="str">
        <f aca="false">C20498&amp;D20498&amp;E20498&amp;F20498&amp;G20498&amp;H20498</f>
        <v>ROMPEDOR HIDRAULICO ADAPTAVEL A RETRO-ESCAVADEIRA(EXCLUSIVEESTA),COM PESO OPERACIONAL DE 435KG,FREQUENCIA DE IMPACTOS DE 400 A 1000BPM,INCLUSIVE PONTEIRO DE 84MM DE DIAMETRO,EXCLUSIVE OPERADOR</v>
      </c>
      <c r="C20498" s="197" t="s">
        <v>40025</v>
      </c>
      <c r="D20498" s="197" t="s">
        <v>40026</v>
      </c>
      <c r="E20498" s="197" t="s">
        <v>40027</v>
      </c>
      <c r="F20498" s="197" t="s">
        <v>40028</v>
      </c>
      <c r="I20498" s="197" t="s">
        <v>3970</v>
      </c>
      <c r="J20498" s="197" t="n">
        <v>11.02</v>
      </c>
    </row>
    <row r="20499" customFormat="false" ht="12.75" hidden="true" customHeight="false" outlineLevel="0" collapsed="false">
      <c r="A20499" s="197" t="s">
        <v>40031</v>
      </c>
      <c r="B20499" s="197" t="str">
        <f aca="false">C20499&amp;D20499&amp;E20499&amp;F20499&amp;G20499&amp;H20499</f>
        <v>ROMPEDOR HIDRAULICO ADAPTAVEL A RETRO-ESCAVADEIRA(EXCLUSIVEESTA),COM PESO OPERACIONAL DE 435KG,FREQUENCIA DE IMPACTOS DE 400 A 1000BPM,INCLUSIVE PONTEIRO DE 84MM DE DIAMETRO,EXCLUSIVE OPERADOR</v>
      </c>
      <c r="C20499" s="197" t="s">
        <v>40025</v>
      </c>
      <c r="D20499" s="197" t="s">
        <v>40026</v>
      </c>
      <c r="E20499" s="197" t="s">
        <v>40027</v>
      </c>
      <c r="F20499" s="197" t="s">
        <v>40028</v>
      </c>
      <c r="I20499" s="197" t="s">
        <v>3970</v>
      </c>
      <c r="J20499" s="197" t="n">
        <v>7.35</v>
      </c>
    </row>
    <row r="20500" customFormat="false" ht="12.75" hidden="true" customHeight="false" outlineLevel="0" collapsed="false">
      <c r="A20500" s="197" t="s">
        <v>40032</v>
      </c>
      <c r="B20500" s="197" t="str">
        <f aca="false">C20500&amp;D20500&amp;E20500&amp;F20500&amp;G20500&amp;H20500</f>
        <v>ROMPEDOR HIDRAULICO ADAPTAVEL A ESCAVADEIRA HIDRAULICA(EXCLUSIVE ESTA),COM PESO OPERACIONAL DE 1700KG,FREQUENCIA DE IMPACTOS DE 320 A 600BPM,INCLUSIVE PONTEIRO DE 130MM DE DIAMETRO,EXCLUSIVE OPERADOR</v>
      </c>
      <c r="C20500" s="197" t="s">
        <v>40033</v>
      </c>
      <c r="D20500" s="197" t="s">
        <v>40034</v>
      </c>
      <c r="E20500" s="197" t="s">
        <v>40035</v>
      </c>
      <c r="F20500" s="197" t="s">
        <v>40036</v>
      </c>
      <c r="I20500" s="197" t="s">
        <v>3970</v>
      </c>
      <c r="J20500" s="197" t="n">
        <v>38.43</v>
      </c>
    </row>
    <row r="20501" customFormat="false" ht="12.75" hidden="true" customHeight="false" outlineLevel="0" collapsed="false">
      <c r="A20501" s="197" t="s">
        <v>40037</v>
      </c>
      <c r="B20501" s="197" t="str">
        <f aca="false">C20501&amp;D20501&amp;E20501&amp;F20501&amp;G20501&amp;H20501</f>
        <v>ROMPEDOR HIDRAULICO ADAPTAVEL A ESCAVADEIRA HIDRAULICA(EXCLUSIVE ESTA),COM PESO OPERACIONAL DE 1700KG,FREQUENCIA DE IMPACTOS DE 320 A 600BPM,INCLUSIVE PONTEIRO DE 130MM DE DIAMETRO,EXCLUSIVE OPERADOR</v>
      </c>
      <c r="C20501" s="197" t="s">
        <v>40033</v>
      </c>
      <c r="D20501" s="197" t="s">
        <v>40034</v>
      </c>
      <c r="E20501" s="197" t="s">
        <v>40035</v>
      </c>
      <c r="F20501" s="197" t="s">
        <v>40036</v>
      </c>
      <c r="I20501" s="197" t="s">
        <v>3970</v>
      </c>
      <c r="J20501" s="197" t="n">
        <v>25.62</v>
      </c>
    </row>
    <row r="20502" customFormat="false" ht="12.75" hidden="true" customHeight="false" outlineLevel="0" collapsed="false">
      <c r="A20502" s="197" t="s">
        <v>40038</v>
      </c>
      <c r="B20502" s="197" t="str">
        <f aca="false">C20502&amp;D20502&amp;E20502&amp;F20502&amp;G20502&amp;H20502</f>
        <v>ROMPEDOR HIDRAULICO ADAPTAVEL A ESCAVADEIRA HIDRAULICA(EXCLUSIVE ESTA),COM PESO OPERACIONAL DE 1700KG,FREQUENCIA DE IMPACTOS DE 320 A 600BPM,INCLUSIVE PONTEIRO DE 130MM DE DIAMETRO,EXCLUSIVE OPERADOR</v>
      </c>
      <c r="C20502" s="197" t="s">
        <v>40033</v>
      </c>
      <c r="D20502" s="197" t="s">
        <v>40034</v>
      </c>
      <c r="E20502" s="197" t="s">
        <v>40035</v>
      </c>
      <c r="F20502" s="197" t="s">
        <v>40036</v>
      </c>
      <c r="I20502" s="197" t="s">
        <v>3970</v>
      </c>
      <c r="J20502" s="197" t="n">
        <v>38.43</v>
      </c>
    </row>
    <row r="20503" customFormat="false" ht="12.75" hidden="true" customHeight="false" outlineLevel="0" collapsed="false">
      <c r="A20503" s="197" t="s">
        <v>40039</v>
      </c>
      <c r="B20503" s="197" t="str">
        <f aca="false">C20503&amp;D20503&amp;E20503&amp;F20503&amp;G20503&amp;H20503</f>
        <v>ROMPEDOR HIDRAULICO ADAPTAVEL A ESCAVADEIRA HIDRAULICA(EXCLUSIVE ESTA),COM PESO OPERACIONAL DE 1700KG,FREQUENCIA DE IMPACTOS DE 320 A 600BPM,INCLUSIVE PONTEIRO DE 130MM DE DIAMETRO,EXCLUSIVE OPERADOR</v>
      </c>
      <c r="C20503" s="197" t="s">
        <v>40033</v>
      </c>
      <c r="D20503" s="197" t="s">
        <v>40034</v>
      </c>
      <c r="E20503" s="197" t="s">
        <v>40035</v>
      </c>
      <c r="F20503" s="197" t="s">
        <v>40036</v>
      </c>
      <c r="I20503" s="197" t="s">
        <v>3970</v>
      </c>
      <c r="J20503" s="197" t="n">
        <v>25.62</v>
      </c>
    </row>
    <row r="20504" customFormat="false" ht="12.75" hidden="true" customHeight="false" outlineLevel="0" collapsed="false">
      <c r="A20504" s="197" t="s">
        <v>40040</v>
      </c>
      <c r="B20504" s="197" t="str">
        <f aca="false">C20504&amp;D20504&amp;E20504&amp;F20504&amp;G20504&amp;H20504</f>
        <v>ROMPEDOR PNEUMATICO DE 32,6KG DE PESO,CONSUMO DE AR 38,8L/S,FREQUENCIA DE IMPACTOS DE 1.100,IMP/MIN,EXCLUSIVE OPERADOR,PONTEIRA E MANGUEIRA</v>
      </c>
      <c r="C20504" s="197" t="s">
        <v>40041</v>
      </c>
      <c r="D20504" s="197" t="s">
        <v>40042</v>
      </c>
      <c r="E20504" s="197" t="s">
        <v>40043</v>
      </c>
      <c r="I20504" s="197" t="s">
        <v>3970</v>
      </c>
      <c r="J20504" s="197" t="n">
        <v>0.96</v>
      </c>
    </row>
    <row r="20505" customFormat="false" ht="12.75" hidden="true" customHeight="false" outlineLevel="0" collapsed="false">
      <c r="A20505" s="197" t="s">
        <v>40044</v>
      </c>
      <c r="B20505" s="197" t="str">
        <f aca="false">C20505&amp;D20505&amp;E20505&amp;F20505&amp;G20505&amp;H20505</f>
        <v>ROMPEDOR PNEUMATICO DE 32,6KG DE PESO,CONSUMO DE AR 38,8L/S,FREQUENCIA DE IMPACTOS DE 1.100,IMP/MIN,EXCLUSIVE OPERADOR,PONTEIRA E MANGUEIRA</v>
      </c>
      <c r="C20505" s="197" t="s">
        <v>40041</v>
      </c>
      <c r="D20505" s="197" t="s">
        <v>40042</v>
      </c>
      <c r="E20505" s="197" t="s">
        <v>40043</v>
      </c>
      <c r="I20505" s="197" t="s">
        <v>3970</v>
      </c>
      <c r="J20505" s="197" t="n">
        <v>0.64</v>
      </c>
    </row>
    <row r="20506" customFormat="false" ht="12.75" hidden="true" customHeight="false" outlineLevel="0" collapsed="false">
      <c r="A20506" s="197" t="s">
        <v>40045</v>
      </c>
      <c r="B20506" s="197" t="str">
        <f aca="false">C20506&amp;D20506&amp;E20506&amp;F20506&amp;G20506&amp;H20506</f>
        <v>ROMPEDOR PNEUMATICO DE 32,6KG DE PESO,CONSUMO DE AR 38,8L/S,FREQUENCIA DE IMPACTOS DE 1.100,IMP/MIN,EXCLUSIVE OPERADOR,PONTEIRA E MANGUEIRA</v>
      </c>
      <c r="C20506" s="197" t="s">
        <v>40041</v>
      </c>
      <c r="D20506" s="197" t="s">
        <v>40042</v>
      </c>
      <c r="E20506" s="197" t="s">
        <v>40043</v>
      </c>
      <c r="I20506" s="197" t="s">
        <v>3970</v>
      </c>
      <c r="J20506" s="197" t="n">
        <v>0.96</v>
      </c>
    </row>
    <row r="20507" customFormat="false" ht="12.75" hidden="true" customHeight="false" outlineLevel="0" collapsed="false">
      <c r="A20507" s="197" t="s">
        <v>40046</v>
      </c>
      <c r="B20507" s="197" t="str">
        <f aca="false">C20507&amp;D20507&amp;E20507&amp;F20507&amp;G20507&amp;H20507</f>
        <v>ROMPEDOR PNEUMATICO DE 32,6KG DE PESO,CONSUMO DE AR 38,8L/S,FREQUENCIA DE IMPACTOS DE 1.100,IMP/MIN,EXCLUSIVE OPERADOR,PONTEIRA E MANGUEIRA</v>
      </c>
      <c r="C20507" s="197" t="s">
        <v>40041</v>
      </c>
      <c r="D20507" s="197" t="s">
        <v>40042</v>
      </c>
      <c r="E20507" s="197" t="s">
        <v>40043</v>
      </c>
      <c r="I20507" s="197" t="s">
        <v>3970</v>
      </c>
      <c r="J20507" s="197" t="n">
        <v>0.64</v>
      </c>
    </row>
    <row r="20508" customFormat="false" ht="12.75" hidden="true" customHeight="false" outlineLevel="0" collapsed="false">
      <c r="A20508" s="197" t="s">
        <v>40047</v>
      </c>
      <c r="B20508" s="197" t="str">
        <f aca="false">C20508&amp;D20508&amp;E20508&amp;F20508&amp;G20508&amp;H20508</f>
        <v>PERFURATRIZ DE 26KG DE PESO(PARA USO SUBTERRANEO),CONSUMO DE AR 63L/S,FREQUENCIA DE IMPACTOS DE 38,IMP/S,COMPRIMENTO DE71CM,DIAMETRO DO PISTAO DE 70MM,EXCLUSIVE OPERADOR,BROCA E MANGUEIRA</v>
      </c>
      <c r="C20508" s="197" t="s">
        <v>40048</v>
      </c>
      <c r="D20508" s="197" t="s">
        <v>40049</v>
      </c>
      <c r="E20508" s="197" t="s">
        <v>40050</v>
      </c>
      <c r="F20508" s="197" t="s">
        <v>40051</v>
      </c>
      <c r="I20508" s="197" t="s">
        <v>3970</v>
      </c>
      <c r="J20508" s="197" t="n">
        <v>4.54</v>
      </c>
    </row>
    <row r="20509" customFormat="false" ht="12.75" hidden="true" customHeight="false" outlineLevel="0" collapsed="false">
      <c r="A20509" s="197" t="s">
        <v>40052</v>
      </c>
      <c r="B20509" s="197" t="str">
        <f aca="false">C20509&amp;D20509&amp;E20509&amp;F20509&amp;G20509&amp;H20509</f>
        <v>PERFURATRIZ DE 26KG DE PESO(PARA USO SUBTERRANEO),CONSUMO DE AR 63L/S,FREQUENCIA DE IMPACTOS DE 38,IMP/S,COMPRIMENTO DE71CM,DIAMETRO DO PISTAO DE 70MM,EXCLUSIVE OPERADOR,BROCA E MANGUEIRA</v>
      </c>
      <c r="C20509" s="197" t="s">
        <v>40048</v>
      </c>
      <c r="D20509" s="197" t="s">
        <v>40049</v>
      </c>
      <c r="E20509" s="197" t="s">
        <v>40050</v>
      </c>
      <c r="F20509" s="197" t="s">
        <v>40051</v>
      </c>
      <c r="I20509" s="197" t="s">
        <v>3970</v>
      </c>
      <c r="J20509" s="197" t="n">
        <v>3.03</v>
      </c>
    </row>
    <row r="20510" customFormat="false" ht="12.75" hidden="true" customHeight="false" outlineLevel="0" collapsed="false">
      <c r="A20510" s="197" t="s">
        <v>40053</v>
      </c>
      <c r="B20510" s="197" t="str">
        <f aca="false">C20510&amp;D20510&amp;E20510&amp;F20510&amp;G20510&amp;H20510</f>
        <v>PERFURATRIZ DE 26KG DE PESO(PARA USO SUBTERRANEO),CONSUMO DE AR 63L/S,FREQUENCIA DE IMPACTOS DE 38,IMP/S,COMPRIMENTO DE71CM,DIAMETRO DO PISTAO DE 70MM,EXCLUSIVE OPERADOR,BROCA E MANGUEIRA</v>
      </c>
      <c r="C20510" s="197" t="s">
        <v>40048</v>
      </c>
      <c r="D20510" s="197" t="s">
        <v>40049</v>
      </c>
      <c r="E20510" s="197" t="s">
        <v>40050</v>
      </c>
      <c r="F20510" s="197" t="s">
        <v>40051</v>
      </c>
      <c r="I20510" s="197" t="s">
        <v>3970</v>
      </c>
      <c r="J20510" s="197" t="n">
        <v>4.54</v>
      </c>
    </row>
    <row r="20511" customFormat="false" ht="12.75" hidden="true" customHeight="false" outlineLevel="0" collapsed="false">
      <c r="A20511" s="197" t="s">
        <v>40054</v>
      </c>
      <c r="B20511" s="197" t="str">
        <f aca="false">C20511&amp;D20511&amp;E20511&amp;F20511&amp;G20511&amp;H20511</f>
        <v>PERFURATRIZ DE 26KG DE PESO(PARA USO SUBTERRANEO),CONSUMO DE AR 63L/S,FREQUENCIA DE IMPACTOS DE 38,IMP/S,COMPRIMENTO DE71CM,DIAMETRO DO PISTAO DE 70MM,EXCLUSIVE OPERADOR,BROCA E MANGUEIRA</v>
      </c>
      <c r="C20511" s="197" t="s">
        <v>40048</v>
      </c>
      <c r="D20511" s="197" t="s">
        <v>40049</v>
      </c>
      <c r="E20511" s="197" t="s">
        <v>40050</v>
      </c>
      <c r="F20511" s="197" t="s">
        <v>40051</v>
      </c>
      <c r="I20511" s="197" t="s">
        <v>3970</v>
      </c>
      <c r="J20511" s="197" t="n">
        <v>3.03</v>
      </c>
    </row>
    <row r="20512" customFormat="false" ht="38.25" hidden="true" customHeight="false" outlineLevel="0" collapsed="false">
      <c r="A20512" s="197" t="s">
        <v>40055</v>
      </c>
      <c r="B20512" s="710"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197" t="s">
        <v>40056</v>
      </c>
      <c r="D20512" s="197" t="s">
        <v>40057</v>
      </c>
      <c r="E20512" s="197" t="s">
        <v>40058</v>
      </c>
      <c r="F20512" s="197" t="s">
        <v>40059</v>
      </c>
      <c r="G20512" s="197" t="s">
        <v>40060</v>
      </c>
      <c r="I20512" s="197" t="s">
        <v>3970</v>
      </c>
      <c r="J20512" s="197" t="n">
        <v>1.56</v>
      </c>
    </row>
    <row r="20513" customFormat="false" ht="38.25" hidden="true" customHeight="false" outlineLevel="0" collapsed="false">
      <c r="A20513" s="197" t="s">
        <v>40061</v>
      </c>
      <c r="B20513" s="710"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197" t="s">
        <v>40056</v>
      </c>
      <c r="D20513" s="197" t="s">
        <v>40057</v>
      </c>
      <c r="E20513" s="197" t="s">
        <v>40058</v>
      </c>
      <c r="F20513" s="197" t="s">
        <v>40059</v>
      </c>
      <c r="G20513" s="197" t="s">
        <v>40060</v>
      </c>
      <c r="I20513" s="197" t="s">
        <v>3970</v>
      </c>
      <c r="J20513" s="197" t="n">
        <v>1.11</v>
      </c>
    </row>
    <row r="20514" customFormat="false" ht="38.25" hidden="true" customHeight="false" outlineLevel="0" collapsed="false">
      <c r="A20514" s="197" t="s">
        <v>40062</v>
      </c>
      <c r="B20514" s="710"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197" t="s">
        <v>40056</v>
      </c>
      <c r="D20514" s="197" t="s">
        <v>40057</v>
      </c>
      <c r="E20514" s="197" t="s">
        <v>40058</v>
      </c>
      <c r="F20514" s="197" t="s">
        <v>40059</v>
      </c>
      <c r="G20514" s="197" t="s">
        <v>40060</v>
      </c>
      <c r="I20514" s="197" t="s">
        <v>3970</v>
      </c>
      <c r="J20514" s="197" t="n">
        <v>1.56</v>
      </c>
    </row>
    <row r="20515" customFormat="false" ht="38.25" hidden="true" customHeight="false" outlineLevel="0" collapsed="false">
      <c r="A20515" s="197" t="s">
        <v>40063</v>
      </c>
      <c r="B20515" s="710"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197" t="s">
        <v>40056</v>
      </c>
      <c r="D20515" s="197" t="s">
        <v>40057</v>
      </c>
      <c r="E20515" s="197" t="s">
        <v>40058</v>
      </c>
      <c r="F20515" s="197" t="s">
        <v>40059</v>
      </c>
      <c r="G20515" s="197" t="s">
        <v>40060</v>
      </c>
      <c r="I20515" s="197" t="s">
        <v>3970</v>
      </c>
      <c r="J20515" s="197" t="n">
        <v>1.11</v>
      </c>
    </row>
    <row r="20516" customFormat="false" ht="12.75" hidden="true" customHeight="false" outlineLevel="0" collapsed="false">
      <c r="A20516" s="197" t="s">
        <v>40064</v>
      </c>
      <c r="B20516" s="197" t="str">
        <f aca="false">C20516&amp;D20516&amp;E20516&amp;F20516&amp;G20516&amp;H20516</f>
        <v>ARADO REVERSIVEL DE DISCO ADAPTAVEL A TRATOR PARA PREPARO DE TERRENO,EXCLUSIVE OPERADOR</v>
      </c>
      <c r="C20516" s="197" t="s">
        <v>40065</v>
      </c>
      <c r="D20516" s="197" t="s">
        <v>40066</v>
      </c>
      <c r="I20516" s="197" t="s">
        <v>3970</v>
      </c>
      <c r="J20516" s="197" t="n">
        <v>2.1</v>
      </c>
    </row>
    <row r="20517" customFormat="false" ht="12.75" hidden="true" customHeight="false" outlineLevel="0" collapsed="false">
      <c r="A20517" s="197" t="s">
        <v>40067</v>
      </c>
      <c r="B20517" s="197" t="str">
        <f aca="false">C20517&amp;D20517&amp;E20517&amp;F20517&amp;G20517&amp;H20517</f>
        <v>ARADO REVERSIVEL DE DISCO ADAPTAVEL A TRATOR PARA PREPARO DE TERRENO,EXCLUSIVE OPERADOR</v>
      </c>
      <c r="C20517" s="197" t="s">
        <v>40065</v>
      </c>
      <c r="D20517" s="197" t="s">
        <v>40066</v>
      </c>
      <c r="I20517" s="197" t="s">
        <v>3970</v>
      </c>
      <c r="J20517" s="197" t="n">
        <v>0.86</v>
      </c>
    </row>
    <row r="20518" customFormat="false" ht="12.75" hidden="true" customHeight="false" outlineLevel="0" collapsed="false">
      <c r="A20518" s="197" t="s">
        <v>40068</v>
      </c>
      <c r="B20518" s="197" t="str">
        <f aca="false">C20518&amp;D20518&amp;E20518&amp;F20518&amp;G20518&amp;H20518</f>
        <v>ARADO REVERSIVEL DE DISCO ADAPTAVEL A TRATOR PARA PREPARO DE TERRENO,EXCLUSIVE OPERADOR</v>
      </c>
      <c r="C20518" s="197" t="s">
        <v>40065</v>
      </c>
      <c r="D20518" s="197" t="s">
        <v>40066</v>
      </c>
      <c r="I20518" s="197" t="s">
        <v>3970</v>
      </c>
      <c r="J20518" s="197" t="n">
        <v>2.1</v>
      </c>
    </row>
    <row r="20519" customFormat="false" ht="12.75" hidden="true" customHeight="false" outlineLevel="0" collapsed="false">
      <c r="A20519" s="197" t="s">
        <v>40069</v>
      </c>
      <c r="B20519" s="197" t="str">
        <f aca="false">C20519&amp;D20519&amp;E20519&amp;F20519&amp;G20519&amp;H20519</f>
        <v>ARADO REVERSIVEL DE DISCO ADAPTAVEL A TRATOR PARA PREPARO DE TERRENO,EXCLUSIVE OPERADOR</v>
      </c>
      <c r="C20519" s="197" t="s">
        <v>40065</v>
      </c>
      <c r="D20519" s="197" t="s">
        <v>40066</v>
      </c>
      <c r="I20519" s="197" t="s">
        <v>3970</v>
      </c>
      <c r="J20519" s="197" t="n">
        <v>0.86</v>
      </c>
    </row>
    <row r="20520" customFormat="false" ht="12.75" hidden="true" customHeight="false" outlineLevel="0" collapsed="false">
      <c r="A20520" s="197" t="s">
        <v>40070</v>
      </c>
      <c r="B20520" s="197" t="str">
        <f aca="false">C20520&amp;D20520&amp;E20520&amp;F20520&amp;G20520&amp;H20520</f>
        <v>VALETADEIRA MOTOR DIESEL DE 135HP,INCLUSIVE OPERADOR</v>
      </c>
      <c r="C20520" s="197" t="s">
        <v>40071</v>
      </c>
      <c r="I20520" s="197" t="s">
        <v>3970</v>
      </c>
      <c r="J20520" s="197" t="n">
        <v>564.44</v>
      </c>
    </row>
    <row r="20521" customFormat="false" ht="12.75" hidden="true" customHeight="false" outlineLevel="0" collapsed="false">
      <c r="A20521" s="197" t="s">
        <v>40072</v>
      </c>
      <c r="B20521" s="197" t="str">
        <f aca="false">C20521&amp;D20521&amp;E20521&amp;F20521&amp;G20521&amp;H20521</f>
        <v>VALETADEIRA MOTOR DIESEL DE 135HP,INCLUSIVE OPERADOR</v>
      </c>
      <c r="C20521" s="197" t="s">
        <v>40071</v>
      </c>
      <c r="I20521" s="197" t="s">
        <v>3970</v>
      </c>
      <c r="J20521" s="197" t="n">
        <v>55.41</v>
      </c>
    </row>
    <row r="20522" customFormat="false" ht="12.75" hidden="true" customHeight="false" outlineLevel="0" collapsed="false">
      <c r="A20522" s="197" t="s">
        <v>40073</v>
      </c>
      <c r="B20522" s="197" t="str">
        <f aca="false">C20522&amp;D20522&amp;E20522&amp;F20522&amp;G20522&amp;H20522</f>
        <v>VALETADEIRA MOTOR DIESEL DE 135HP,INCLUSIVE OPERADOR</v>
      </c>
      <c r="C20522" s="197" t="s">
        <v>40071</v>
      </c>
      <c r="I20522" s="197" t="s">
        <v>3970</v>
      </c>
      <c r="J20522" s="197" t="n">
        <v>38.87</v>
      </c>
    </row>
    <row r="20523" customFormat="false" ht="12.75" hidden="true" customHeight="false" outlineLevel="0" collapsed="false">
      <c r="A20523" s="197" t="s">
        <v>40074</v>
      </c>
      <c r="B20523" s="197" t="str">
        <f aca="false">C20523&amp;D20523&amp;E20523&amp;F20523&amp;G20523&amp;H20523</f>
        <v>VALETADEIRA MOTOR DIESEL DE 135HP,INCLUSIVE OPERADOR</v>
      </c>
      <c r="C20523" s="197" t="s">
        <v>40071</v>
      </c>
      <c r="I20523" s="197" t="s">
        <v>3970</v>
      </c>
      <c r="J20523" s="197" t="n">
        <v>561.32</v>
      </c>
    </row>
    <row r="20524" customFormat="false" ht="12.75" hidden="true" customHeight="false" outlineLevel="0" collapsed="false">
      <c r="A20524" s="197" t="s">
        <v>40075</v>
      </c>
      <c r="B20524" s="197" t="str">
        <f aca="false">C20524&amp;D20524&amp;E20524&amp;F20524&amp;G20524&amp;H20524</f>
        <v>VALETADEIRA MOTOR DIESEL DE 135HP,INCLUSIVE OPERADOR</v>
      </c>
      <c r="C20524" s="197" t="s">
        <v>40071</v>
      </c>
      <c r="I20524" s="197" t="s">
        <v>3970</v>
      </c>
      <c r="J20524" s="197" t="n">
        <v>52.29</v>
      </c>
    </row>
    <row r="20525" customFormat="false" ht="12.75" hidden="true" customHeight="false" outlineLevel="0" collapsed="false">
      <c r="A20525" s="197" t="s">
        <v>40076</v>
      </c>
      <c r="B20525" s="197" t="str">
        <f aca="false">C20525&amp;D20525&amp;E20525&amp;F20525&amp;G20525&amp;H20525</f>
        <v>VALETADEIRA MOTOR DIESEL DE 135HP,INCLUSIVE OPERADOR</v>
      </c>
      <c r="C20525" s="197" t="s">
        <v>40071</v>
      </c>
      <c r="I20525" s="197" t="s">
        <v>3970</v>
      </c>
      <c r="J20525" s="197" t="n">
        <v>35.75</v>
      </c>
    </row>
    <row r="20526" customFormat="false" ht="12.75" hidden="true" customHeight="false" outlineLevel="0" collapsed="false">
      <c r="A20526" s="197" t="s">
        <v>40077</v>
      </c>
      <c r="B20526" s="197" t="str">
        <f aca="false">C20526&amp;D20526&amp;E20526&amp;F20526&amp;G20526&amp;H20526</f>
        <v>ROCADEIRA DESLOCAVEL ADAPTAVEL A TRATOR PARA PREPARO DE TERRENO,EXCLUSIVE OPERADOR</v>
      </c>
      <c r="C20526" s="197" t="s">
        <v>40078</v>
      </c>
      <c r="D20526" s="197" t="s">
        <v>40079</v>
      </c>
      <c r="I20526" s="197" t="s">
        <v>3970</v>
      </c>
      <c r="J20526" s="197" t="n">
        <v>1.91</v>
      </c>
    </row>
    <row r="20527" customFormat="false" ht="12.75" hidden="true" customHeight="false" outlineLevel="0" collapsed="false">
      <c r="A20527" s="197" t="s">
        <v>40080</v>
      </c>
      <c r="B20527" s="197" t="str">
        <f aca="false">C20527&amp;D20527&amp;E20527&amp;F20527&amp;G20527&amp;H20527</f>
        <v>ROCADEIRA DESLOCAVEL ADAPTAVEL A TRATOR PARA PREPARO DE TERRENO,EXCLUSIVE OPERADOR</v>
      </c>
      <c r="C20527" s="197" t="s">
        <v>40078</v>
      </c>
      <c r="D20527" s="197" t="s">
        <v>40079</v>
      </c>
      <c r="I20527" s="197" t="s">
        <v>3970</v>
      </c>
      <c r="J20527" s="197" t="n">
        <v>0.68</v>
      </c>
    </row>
    <row r="20528" customFormat="false" ht="12.75" hidden="true" customHeight="false" outlineLevel="0" collapsed="false">
      <c r="A20528" s="197" t="s">
        <v>40081</v>
      </c>
      <c r="B20528" s="197" t="str">
        <f aca="false">C20528&amp;D20528&amp;E20528&amp;F20528&amp;G20528&amp;H20528</f>
        <v>ROCADEIRA DESLOCAVEL ADAPTAVEL A TRATOR PARA PREPARO DE TERRENO,EXCLUSIVE OPERADOR</v>
      </c>
      <c r="C20528" s="197" t="s">
        <v>40078</v>
      </c>
      <c r="D20528" s="197" t="s">
        <v>40079</v>
      </c>
      <c r="I20528" s="197" t="s">
        <v>3970</v>
      </c>
      <c r="J20528" s="197" t="n">
        <v>1.91</v>
      </c>
    </row>
    <row r="20529" customFormat="false" ht="12.75" hidden="true" customHeight="false" outlineLevel="0" collapsed="false">
      <c r="A20529" s="197" t="s">
        <v>40082</v>
      </c>
      <c r="B20529" s="197" t="str">
        <f aca="false">C20529&amp;D20529&amp;E20529&amp;F20529&amp;G20529&amp;H20529</f>
        <v>ROCADEIRA DESLOCAVEL ADAPTAVEL A TRATOR PARA PREPARO DE TERRENO,EXCLUSIVE OPERADOR</v>
      </c>
      <c r="C20529" s="197" t="s">
        <v>40078</v>
      </c>
      <c r="D20529" s="197" t="s">
        <v>40079</v>
      </c>
      <c r="I20529" s="197" t="s">
        <v>3970</v>
      </c>
      <c r="J20529" s="197" t="n">
        <v>0.68</v>
      </c>
    </row>
    <row r="20530" customFormat="false" ht="12.75" hidden="true" customHeight="false" outlineLevel="0" collapsed="false">
      <c r="A20530" s="197" t="s">
        <v>40083</v>
      </c>
      <c r="B20530" s="197" t="str">
        <f aca="false">C20530&amp;D20530&amp;E20530&amp;F20530&amp;G20530&amp;H20530</f>
        <v>GUINCHO CARREGADOR ADAPTAVEL A TRATOR PARA TRANSPORTE DE MADEIRA,EXCLUSIVE OPERADOR</v>
      </c>
      <c r="C20530" s="197" t="s">
        <v>40084</v>
      </c>
      <c r="D20530" s="197" t="s">
        <v>40085</v>
      </c>
      <c r="I20530" s="197" t="s">
        <v>3970</v>
      </c>
      <c r="J20530" s="197" t="n">
        <v>0.96</v>
      </c>
    </row>
    <row r="20531" customFormat="false" ht="12.75" hidden="true" customHeight="false" outlineLevel="0" collapsed="false">
      <c r="A20531" s="197" t="s">
        <v>40086</v>
      </c>
      <c r="B20531" s="197" t="str">
        <f aca="false">C20531&amp;D20531&amp;E20531&amp;F20531&amp;G20531&amp;H20531</f>
        <v>GUINCHO CARREGADOR ADAPTAVEL A TRATOR PARA TRANSPORTE DE MADEIRA,EXCLUSIVE OPERADOR</v>
      </c>
      <c r="C20531" s="197" t="s">
        <v>40084</v>
      </c>
      <c r="D20531" s="197" t="s">
        <v>40085</v>
      </c>
      <c r="I20531" s="197" t="s">
        <v>3970</v>
      </c>
      <c r="J20531" s="197" t="n">
        <v>0.23</v>
      </c>
    </row>
    <row r="20532" customFormat="false" ht="12.75" hidden="true" customHeight="false" outlineLevel="0" collapsed="false">
      <c r="A20532" s="197" t="s">
        <v>40087</v>
      </c>
      <c r="B20532" s="197" t="str">
        <f aca="false">C20532&amp;D20532&amp;E20532&amp;F20532&amp;G20532&amp;H20532</f>
        <v>GUINCHO CARREGADOR ADAPTAVEL A TRATOR PARA TRANSPORTE DE MADEIRA,EXCLUSIVE OPERADOR</v>
      </c>
      <c r="C20532" s="197" t="s">
        <v>40084</v>
      </c>
      <c r="D20532" s="197" t="s">
        <v>40085</v>
      </c>
      <c r="I20532" s="197" t="s">
        <v>3970</v>
      </c>
      <c r="J20532" s="197" t="n">
        <v>0.96</v>
      </c>
    </row>
    <row r="20533" customFormat="false" ht="12.75" hidden="true" customHeight="false" outlineLevel="0" collapsed="false">
      <c r="A20533" s="197" t="s">
        <v>40088</v>
      </c>
      <c r="B20533" s="197" t="str">
        <f aca="false">C20533&amp;D20533&amp;E20533&amp;F20533&amp;G20533&amp;H20533</f>
        <v>GUINCHO CARREGADOR ADAPTAVEL A TRATOR PARA TRANSPORTE DE MADEIRA,EXCLUSIVE OPERADOR</v>
      </c>
      <c r="C20533" s="197" t="s">
        <v>40084</v>
      </c>
      <c r="D20533" s="197" t="s">
        <v>40085</v>
      </c>
      <c r="I20533" s="197" t="s">
        <v>3970</v>
      </c>
      <c r="J20533" s="197" t="n">
        <v>0.23</v>
      </c>
    </row>
    <row r="20534" customFormat="false" ht="12.75" hidden="true" customHeight="false" outlineLevel="0" collapsed="false">
      <c r="A20534" s="197" t="s">
        <v>40089</v>
      </c>
      <c r="B20534" s="197" t="str">
        <f aca="false">C20534&amp;D20534&amp;E20534&amp;F20534&amp;G20534&amp;H20534</f>
        <v>SOCADOR PNEUMATICO,9,8KG DE PESO,DIAMETRO DO PISTAO DE 25,4MM,900IPM (IMPACTOS POR MINUTO),EXCLUSIVE OPERADOR</v>
      </c>
      <c r="C20534" s="197" t="s">
        <v>40090</v>
      </c>
      <c r="D20534" s="197" t="s">
        <v>40091</v>
      </c>
      <c r="I20534" s="197" t="s">
        <v>3970</v>
      </c>
      <c r="J20534" s="197" t="n">
        <v>2.87</v>
      </c>
    </row>
    <row r="20535" customFormat="false" ht="12.75" hidden="true" customHeight="false" outlineLevel="0" collapsed="false">
      <c r="A20535" s="197" t="s">
        <v>40092</v>
      </c>
      <c r="B20535" s="197" t="str">
        <f aca="false">C20535&amp;D20535&amp;E20535&amp;F20535&amp;G20535&amp;H20535</f>
        <v>SOCADOR PNEUMATICO,9,8KG DE PESO,DIAMETRO DO PISTAO DE 25,4MM,900IPM (IMPACTOS POR MINUTO),EXCLUSIVE OPERADOR</v>
      </c>
      <c r="C20535" s="197" t="s">
        <v>40090</v>
      </c>
      <c r="D20535" s="197" t="s">
        <v>40091</v>
      </c>
      <c r="I20535" s="197" t="s">
        <v>3970</v>
      </c>
      <c r="J20535" s="197" t="n">
        <v>2.05</v>
      </c>
    </row>
    <row r="20536" customFormat="false" ht="12.75" hidden="true" customHeight="false" outlineLevel="0" collapsed="false">
      <c r="A20536" s="197" t="s">
        <v>40093</v>
      </c>
      <c r="B20536" s="197" t="str">
        <f aca="false">C20536&amp;D20536&amp;E20536&amp;F20536&amp;G20536&amp;H20536</f>
        <v>SOCADOR PNEUMATICO,9,8KG DE PESO,DIAMETRO DO PISTAO DE 25,4MM,900IPM (IMPACTOS POR MINUTO),EXCLUSIVE OPERADOR</v>
      </c>
      <c r="C20536" s="197" t="s">
        <v>40090</v>
      </c>
      <c r="D20536" s="197" t="s">
        <v>40091</v>
      </c>
      <c r="I20536" s="197" t="s">
        <v>3970</v>
      </c>
      <c r="J20536" s="197" t="n">
        <v>2.87</v>
      </c>
    </row>
    <row r="20537" customFormat="false" ht="12.75" hidden="true" customHeight="false" outlineLevel="0" collapsed="false">
      <c r="A20537" s="197" t="s">
        <v>40094</v>
      </c>
      <c r="B20537" s="197" t="str">
        <f aca="false">C20537&amp;D20537&amp;E20537&amp;F20537&amp;G20537&amp;H20537</f>
        <v>SOCADOR PNEUMATICO,9,8KG DE PESO,DIAMETRO DO PISTAO DE 25,4MM,900IPM (IMPACTOS POR MINUTO),EXCLUSIVE OPERADOR</v>
      </c>
      <c r="C20537" s="197" t="s">
        <v>40090</v>
      </c>
      <c r="D20537" s="197" t="s">
        <v>40091</v>
      </c>
      <c r="I20537" s="197" t="s">
        <v>3970</v>
      </c>
      <c r="J20537" s="197" t="n">
        <v>2.05</v>
      </c>
    </row>
    <row r="20538" customFormat="false" ht="12.75" hidden="true" customHeight="false" outlineLevel="0" collapsed="false">
      <c r="A20538" s="197" t="s">
        <v>40095</v>
      </c>
      <c r="B20538" s="197" t="str">
        <f aca="false">C20538&amp;D20538&amp;E20538&amp;F20538&amp;G20538&amp;H20538</f>
        <v>ROLO COMPACTADOR TANDEM,DE 6 A 9T,MOTOR DIESEL DE 55CV,INCLUSIVE OPERADOR</v>
      </c>
      <c r="C20538" s="197" t="s">
        <v>40096</v>
      </c>
      <c r="D20538" s="197" t="s">
        <v>40028</v>
      </c>
      <c r="I20538" s="197" t="s">
        <v>3970</v>
      </c>
      <c r="J20538" s="197" t="n">
        <v>88.93</v>
      </c>
    </row>
    <row r="20539" customFormat="false" ht="12.75" hidden="true" customHeight="false" outlineLevel="0" collapsed="false">
      <c r="A20539" s="197" t="s">
        <v>40097</v>
      </c>
      <c r="B20539" s="197" t="str">
        <f aca="false">C20539&amp;D20539&amp;E20539&amp;F20539&amp;G20539&amp;H20539</f>
        <v>ROLO COMPACTADOR TANDEM,DE 6 A 9T,INCLUSIVE OPERADOR</v>
      </c>
      <c r="C20539" s="197" t="s">
        <v>40098</v>
      </c>
      <c r="I20539" s="197" t="s">
        <v>3970</v>
      </c>
      <c r="J20539" s="197" t="n">
        <v>48.83</v>
      </c>
    </row>
    <row r="20540" customFormat="false" ht="12.75" hidden="true" customHeight="false" outlineLevel="0" collapsed="false">
      <c r="A20540" s="197" t="s">
        <v>40099</v>
      </c>
      <c r="B20540" s="197" t="str">
        <f aca="false">C20540&amp;D20540&amp;E20540&amp;F20540&amp;G20540&amp;H20540</f>
        <v>ROLO COMPACTADOR TANDEM,DE 6 A 9T,INCLUSIVE OPERADOR</v>
      </c>
      <c r="C20540" s="197" t="s">
        <v>40098</v>
      </c>
      <c r="I20540" s="197" t="s">
        <v>3970</v>
      </c>
      <c r="J20540" s="197" t="n">
        <v>42.26</v>
      </c>
    </row>
    <row r="20541" customFormat="false" ht="12.75" hidden="true" customHeight="false" outlineLevel="0" collapsed="false">
      <c r="A20541" s="197" t="s">
        <v>40100</v>
      </c>
      <c r="B20541" s="197" t="str">
        <f aca="false">C20541&amp;D20541&amp;E20541&amp;F20541&amp;G20541&amp;H20541</f>
        <v>ROLO COMPACTADOR TANDEM,DE 6 A 9T,MOTOR DIESEL DE 55CV,INCLUSIVE OPERADOR</v>
      </c>
      <c r="C20541" s="197" t="s">
        <v>40096</v>
      </c>
      <c r="D20541" s="197" t="s">
        <v>40028</v>
      </c>
      <c r="I20541" s="197" t="s">
        <v>3970</v>
      </c>
      <c r="J20541" s="197" t="n">
        <v>85.81</v>
      </c>
    </row>
    <row r="20542" customFormat="false" ht="12.75" hidden="true" customHeight="false" outlineLevel="0" collapsed="false">
      <c r="A20542" s="197" t="s">
        <v>40101</v>
      </c>
      <c r="B20542" s="197" t="str">
        <f aca="false">C20542&amp;D20542&amp;E20542&amp;F20542&amp;G20542&amp;H20542</f>
        <v>ROLO COMPACTADOR TANDEM,DE 6 A 9T,INCLUSIVE OPERADOR</v>
      </c>
      <c r="C20542" s="197" t="s">
        <v>40098</v>
      </c>
      <c r="I20542" s="197" t="s">
        <v>3970</v>
      </c>
      <c r="J20542" s="197" t="n">
        <v>45.71</v>
      </c>
    </row>
    <row r="20543" customFormat="false" ht="12.75" hidden="true" customHeight="false" outlineLevel="0" collapsed="false">
      <c r="A20543" s="197" t="s">
        <v>40102</v>
      </c>
      <c r="B20543" s="197" t="str">
        <f aca="false">C20543&amp;D20543&amp;E20543&amp;F20543&amp;G20543&amp;H20543</f>
        <v>ROLO COMPACTADOR TANDEM,DE 6 A 9T,INCLUSIVE OPERADOR</v>
      </c>
      <c r="C20543" s="197" t="s">
        <v>40098</v>
      </c>
      <c r="I20543" s="197" t="s">
        <v>3970</v>
      </c>
      <c r="J20543" s="197" t="n">
        <v>39.14</v>
      </c>
    </row>
    <row r="20544" customFormat="false" ht="12.75" hidden="true" customHeight="false" outlineLevel="0" collapsed="false">
      <c r="A20544" s="197" t="s">
        <v>40103</v>
      </c>
      <c r="B20544" s="197" t="str">
        <f aca="false">C20544&amp;D20544&amp;E20544&amp;F20544&amp;G20544&amp;H20544</f>
        <v>COMPACTADOR VIBRATORIO,COM TAMBOR PE-DE-CARNEIRO,AUTOPROPULSOR,COM MOTOR DIESEL DE 76HP,COM 6 A 7T,LARGURA DE 1,85M,INCLUSIVE OPERADOR</v>
      </c>
      <c r="C20544" s="197" t="s">
        <v>40104</v>
      </c>
      <c r="D20544" s="197" t="s">
        <v>40105</v>
      </c>
      <c r="E20544" s="197" t="s">
        <v>40106</v>
      </c>
      <c r="I20544" s="197" t="s">
        <v>3970</v>
      </c>
      <c r="J20544" s="197" t="n">
        <v>93.12</v>
      </c>
    </row>
    <row r="20545" customFormat="false" ht="12.75" hidden="true" customHeight="false" outlineLevel="0" collapsed="false">
      <c r="A20545" s="197" t="s">
        <v>40107</v>
      </c>
      <c r="B20545" s="197" t="str">
        <f aca="false">C20545&amp;D20545&amp;E20545&amp;F20545&amp;G20545&amp;H20545</f>
        <v>COMPACTADOR VIBRATORIO,COM TAMBOR PE-DE-CARNEIRO,AUTOPROPULSOR,COM MOTOR DIESEL DE 76HP,COM 6 A 7T,LARGURA DE 1,85M,INCLUSIVE OPERADOR</v>
      </c>
      <c r="C20545" s="197" t="s">
        <v>40104</v>
      </c>
      <c r="D20545" s="197" t="s">
        <v>40105</v>
      </c>
      <c r="E20545" s="197" t="s">
        <v>40106</v>
      </c>
      <c r="I20545" s="197" t="s">
        <v>3970</v>
      </c>
      <c r="J20545" s="197" t="n">
        <v>48.85</v>
      </c>
    </row>
    <row r="20546" customFormat="false" ht="12.75" hidden="true" customHeight="false" outlineLevel="0" collapsed="false">
      <c r="A20546" s="197" t="s">
        <v>40108</v>
      </c>
      <c r="B20546" s="197" t="str">
        <f aca="false">C20546&amp;D20546&amp;E20546&amp;F20546&amp;G20546&amp;H20546</f>
        <v>COMPACTADOR VIBRATORIO,COM TAMBOR PE-DE-CARNEIRO,AUTOPROPULSOR,COM MOTOR DIESEL DE 76HP,COM 6 A 7T,LARGURA DE 1,85M,INCLUSIVE OPERADOR</v>
      </c>
      <c r="C20546" s="197" t="s">
        <v>40104</v>
      </c>
      <c r="D20546" s="197" t="s">
        <v>40105</v>
      </c>
      <c r="E20546" s="197" t="s">
        <v>40106</v>
      </c>
      <c r="I20546" s="197" t="s">
        <v>3970</v>
      </c>
      <c r="J20546" s="197" t="n">
        <v>41.88</v>
      </c>
    </row>
    <row r="20547" customFormat="false" ht="12.75" hidden="true" customHeight="false" outlineLevel="0" collapsed="false">
      <c r="A20547" s="197" t="s">
        <v>40109</v>
      </c>
      <c r="B20547" s="197" t="str">
        <f aca="false">C20547&amp;D20547&amp;E20547&amp;F20547&amp;G20547&amp;H20547</f>
        <v>COMPACTADOR VIBRATORIO,COM TAMBOR PE-DE-CARNEIRO,AUTOPROPULSOR,COM MOTOR DIESEL DE 76HP,COM 6 A 7T,LARGURA DE 1,85M,INCLUSIVE OPERADOR</v>
      </c>
      <c r="C20547" s="197" t="s">
        <v>40104</v>
      </c>
      <c r="D20547" s="197" t="s">
        <v>40105</v>
      </c>
      <c r="E20547" s="197" t="s">
        <v>40106</v>
      </c>
      <c r="I20547" s="197" t="s">
        <v>3970</v>
      </c>
      <c r="J20547" s="197" t="n">
        <v>90</v>
      </c>
    </row>
    <row r="20548" customFormat="false" ht="12.75" hidden="true" customHeight="false" outlineLevel="0" collapsed="false">
      <c r="A20548" s="197" t="s">
        <v>40110</v>
      </c>
      <c r="B20548" s="197" t="str">
        <f aca="false">C20548&amp;D20548&amp;E20548&amp;F20548&amp;G20548&amp;H20548</f>
        <v>COMPACTADOR VIBRATORIO,COM TAMBOR PE-DE-CARNEIRO,AUTOPROPULSOR,COM MOTOR DIESEL DE 76HP,COM 6 A 7T,LARGURA DE 1,85M,INCLUSIVE OPERADOR</v>
      </c>
      <c r="C20548" s="197" t="s">
        <v>40104</v>
      </c>
      <c r="D20548" s="197" t="s">
        <v>40105</v>
      </c>
      <c r="E20548" s="197" t="s">
        <v>40106</v>
      </c>
      <c r="I20548" s="197" t="s">
        <v>3970</v>
      </c>
      <c r="J20548" s="197" t="n">
        <v>45.73</v>
      </c>
    </row>
    <row r="20549" customFormat="false" ht="12.75" hidden="true" customHeight="false" outlineLevel="0" collapsed="false">
      <c r="A20549" s="197" t="s">
        <v>40111</v>
      </c>
      <c r="B20549" s="197" t="str">
        <f aca="false">C20549&amp;D20549&amp;E20549&amp;F20549&amp;G20549&amp;H20549</f>
        <v>COMPACTADOR VIBRATORIO,COM TAMBOR PE-DE-CARNEIRO,AUTOPROPULSOR,COM MOTOR DIESEL DE 76HP,COM 6 A 7T,LARGURA DE 1,85M,INCLUSIVE OPERADOR</v>
      </c>
      <c r="C20549" s="197" t="s">
        <v>40104</v>
      </c>
      <c r="D20549" s="197" t="s">
        <v>40105</v>
      </c>
      <c r="E20549" s="197" t="s">
        <v>40106</v>
      </c>
      <c r="I20549" s="197" t="s">
        <v>3970</v>
      </c>
      <c r="J20549" s="197" t="n">
        <v>38.76</v>
      </c>
    </row>
    <row r="20550" customFormat="false" ht="12.75" hidden="true" customHeight="false" outlineLevel="0" collapsed="false">
      <c r="A20550" s="197" t="s">
        <v>40112</v>
      </c>
      <c r="B20550" s="197" t="str">
        <f aca="false">C20550&amp;D20550&amp;E20550&amp;F20550&amp;G20550&amp;H20550</f>
        <v>ROLO ESTATICO DE 3 RODAS,PARA COMPACTACAO DE ASFALTO COM ESPESSURA DE 25 A 50MM,LARGURA DE COMPACTACAO 2,1M,VELOCIDADE DO ROLO 6KM/H,DENSIDADE 2375KG/M3,CLASSE DE PESO 13T,INCLUSIVE OPERADOR</v>
      </c>
      <c r="C20550" s="197" t="s">
        <v>40113</v>
      </c>
      <c r="D20550" s="197" t="s">
        <v>40114</v>
      </c>
      <c r="E20550" s="197" t="s">
        <v>40115</v>
      </c>
      <c r="F20550" s="197" t="s">
        <v>40116</v>
      </c>
      <c r="I20550" s="197" t="s">
        <v>3970</v>
      </c>
      <c r="J20550" s="197" t="n">
        <v>90.64</v>
      </c>
    </row>
    <row r="20551" customFormat="false" ht="12.75" hidden="true" customHeight="false" outlineLevel="0" collapsed="false">
      <c r="A20551" s="197" t="s">
        <v>40117</v>
      </c>
      <c r="B20551" s="197" t="str">
        <f aca="false">C20551&amp;D20551&amp;E20551&amp;F20551&amp;G20551&amp;H20551</f>
        <v>ROLO ESTATICO DE 3 RODAS,PARA COMPACTACAO DE ASFALTO COM ESPESSURA DE 25 A 50MM,LARGURA DE COMPACTACAO 2,1M,VELOCIDADE DO ROLO 6KM/H,DENSIDADE 2375KG/M3,CLASSE DE PESO 13T,INCLUSIVE OPERADOR</v>
      </c>
      <c r="C20551" s="197" t="s">
        <v>40113</v>
      </c>
      <c r="D20551" s="197" t="s">
        <v>40114</v>
      </c>
      <c r="E20551" s="197" t="s">
        <v>40115</v>
      </c>
      <c r="F20551" s="197" t="s">
        <v>40116</v>
      </c>
      <c r="I20551" s="197" t="s">
        <v>3970</v>
      </c>
      <c r="J20551" s="197" t="n">
        <v>49.05</v>
      </c>
    </row>
    <row r="20552" customFormat="false" ht="12.75" hidden="true" customHeight="false" outlineLevel="0" collapsed="false">
      <c r="A20552" s="197" t="s">
        <v>40118</v>
      </c>
      <c r="B20552" s="197" t="str">
        <f aca="false">C20552&amp;D20552&amp;E20552&amp;F20552&amp;G20552&amp;H20552</f>
        <v>ROLO ESTATICO DE 3 RODAS,PARA COMPACTACAO DE ASFALTO COM ESPESSURA DE 25 A 50MM,LARGURA DE COMPACTACAO 2,1M,VELOCIDADE DO ROLO 6KM/H,DENSIDADE 2375KG/M3,CLASSE DE PESO 13T,INCLUSIVE OPERADOR</v>
      </c>
      <c r="C20552" s="197" t="s">
        <v>40113</v>
      </c>
      <c r="D20552" s="197" t="s">
        <v>40114</v>
      </c>
      <c r="E20552" s="197" t="s">
        <v>40115</v>
      </c>
      <c r="F20552" s="197" t="s">
        <v>40116</v>
      </c>
      <c r="I20552" s="197" t="s">
        <v>3970</v>
      </c>
      <c r="J20552" s="197" t="n">
        <v>42.32</v>
      </c>
    </row>
    <row r="20553" customFormat="false" ht="12.75" hidden="true" customHeight="false" outlineLevel="0" collapsed="false">
      <c r="A20553" s="197" t="s">
        <v>40119</v>
      </c>
      <c r="B20553" s="197" t="str">
        <f aca="false">C20553&amp;D20553&amp;E20553&amp;F20553&amp;G20553&amp;H20553</f>
        <v>ROLO ESTATICO DE 3 RODAS,PARA COMPACTACAO DE ASFALTO COM ESPESSURA DE 25 A 50MM,LARGURA DE COMPACTACAO 2,1M,VELOCIDADE DO ROLO 6KM/H,DENSIDADE 2375KG/M3,CLASSE DE PESO 13T,INCLUSIVE OPERADOR</v>
      </c>
      <c r="C20553" s="197" t="s">
        <v>40113</v>
      </c>
      <c r="D20553" s="197" t="s">
        <v>40114</v>
      </c>
      <c r="E20553" s="197" t="s">
        <v>40115</v>
      </c>
      <c r="F20553" s="197" t="s">
        <v>40116</v>
      </c>
      <c r="I20553" s="197" t="s">
        <v>3970</v>
      </c>
      <c r="J20553" s="197" t="n">
        <v>87.52</v>
      </c>
    </row>
    <row r="20554" customFormat="false" ht="12.75" hidden="true" customHeight="false" outlineLevel="0" collapsed="false">
      <c r="A20554" s="197" t="s">
        <v>40120</v>
      </c>
      <c r="B20554" s="197" t="str">
        <f aca="false">C20554&amp;D20554&amp;E20554&amp;F20554&amp;G20554&amp;H20554</f>
        <v>ROLO ESTATICO DE 3 RODAS,PARA COMPACTACAO DE ASFALTO COM ESPESSURA DE 25 A 50MM,LARGURA DE COMPACTACAO 2,1M,VELOCIDADE DO ROLO 6KM/H,DENSIDADE 2375KG/M3,CLASSE DE PESO 13T,INCLUSIVE OPERADOR</v>
      </c>
      <c r="C20554" s="197" t="s">
        <v>40113</v>
      </c>
      <c r="D20554" s="197" t="s">
        <v>40114</v>
      </c>
      <c r="E20554" s="197" t="s">
        <v>40115</v>
      </c>
      <c r="F20554" s="197" t="s">
        <v>40116</v>
      </c>
      <c r="I20554" s="197" t="s">
        <v>3970</v>
      </c>
      <c r="J20554" s="197" t="n">
        <v>45.93</v>
      </c>
    </row>
    <row r="20555" customFormat="false" ht="12.75" hidden="true" customHeight="false" outlineLevel="0" collapsed="false">
      <c r="A20555" s="197" t="s">
        <v>40121</v>
      </c>
      <c r="B20555" s="197" t="str">
        <f aca="false">C20555&amp;D20555&amp;E20555&amp;F20555&amp;G20555&amp;H20555</f>
        <v>ROLO ESTATICO DE 3 RODAS,PARA COMPACTACAO DE ASFALTO COM ESPESSURA DE 25 A 50MM,LARGURA DE COMPACTACAO 2,1M,VELOCIDADE DO ROLO 6KM/H,DENSIDADE 2375KG/M3,CLASSE DE PESO 13T,INCLUSIVE OPERADOR</v>
      </c>
      <c r="C20555" s="197" t="s">
        <v>40113</v>
      </c>
      <c r="D20555" s="197" t="s">
        <v>40114</v>
      </c>
      <c r="E20555" s="197" t="s">
        <v>40115</v>
      </c>
      <c r="F20555" s="197" t="s">
        <v>40116</v>
      </c>
      <c r="I20555" s="197" t="s">
        <v>3970</v>
      </c>
      <c r="J20555" s="197" t="n">
        <v>39.2</v>
      </c>
    </row>
    <row r="20556" customFormat="false" ht="12.75" hidden="true" customHeight="false" outlineLevel="0" collapsed="false">
      <c r="A20556" s="197" t="s">
        <v>40122</v>
      </c>
      <c r="B20556" s="197" t="str">
        <f aca="false">C20556&amp;D20556&amp;E20556&amp;F20556&amp;G20556&amp;H20556</f>
        <v>ROLO VIBRATORIO LISO,DE 7T,AUTOPROPULSOR,LARGURA TOTAL DE 2,015M,INCLUSIVE OPERADOR</v>
      </c>
      <c r="C20556" s="197" t="s">
        <v>40123</v>
      </c>
      <c r="D20556" s="197" t="s">
        <v>40124</v>
      </c>
      <c r="I20556" s="197" t="s">
        <v>3970</v>
      </c>
      <c r="J20556" s="197" t="n">
        <v>96.59</v>
      </c>
    </row>
    <row r="20557" customFormat="false" ht="12.75" hidden="true" customHeight="false" outlineLevel="0" collapsed="false">
      <c r="A20557" s="197" t="s">
        <v>40125</v>
      </c>
      <c r="B20557" s="197" t="str">
        <f aca="false">C20557&amp;D20557&amp;E20557&amp;F20557&amp;G20557&amp;H20557</f>
        <v>ROLO VIBRATORIO LISO,DE 7T,AUTOPROPULSOR,LARGURA TOTAL DE 2,015M,INCLUSIVE OPERADOR</v>
      </c>
      <c r="C20557" s="197" t="s">
        <v>40123</v>
      </c>
      <c r="D20557" s="197" t="s">
        <v>40124</v>
      </c>
      <c r="I20557" s="197" t="s">
        <v>3970</v>
      </c>
      <c r="J20557" s="197" t="n">
        <v>49.9</v>
      </c>
    </row>
    <row r="20558" customFormat="false" ht="12.75" hidden="true" customHeight="false" outlineLevel="0" collapsed="false">
      <c r="A20558" s="197" t="s">
        <v>40126</v>
      </c>
      <c r="B20558" s="197" t="str">
        <f aca="false">C20558&amp;D20558&amp;E20558&amp;F20558&amp;G20558&amp;H20558</f>
        <v>ROLO VIBRATORIO LISO,DE 7T,AUTOPROPULSOR,LARGURA TOTAL DE 2,015M,INCLUSIVE OPERADOR</v>
      </c>
      <c r="C20558" s="197" t="s">
        <v>40123</v>
      </c>
      <c r="D20558" s="197" t="s">
        <v>40124</v>
      </c>
      <c r="I20558" s="197" t="s">
        <v>3970</v>
      </c>
      <c r="J20558" s="197" t="n">
        <v>42.58</v>
      </c>
    </row>
    <row r="20559" customFormat="false" ht="12.75" hidden="true" customHeight="false" outlineLevel="0" collapsed="false">
      <c r="A20559" s="197" t="s">
        <v>40127</v>
      </c>
      <c r="B20559" s="197" t="str">
        <f aca="false">C20559&amp;D20559&amp;E20559&amp;F20559&amp;G20559&amp;H20559</f>
        <v>ROLO VIBRATORIO LISO,DE 7T,AUTOPROPULSOR,LARGURA TOTAL DE 2,015M,INCLUSIVE OPERADOR</v>
      </c>
      <c r="C20559" s="197" t="s">
        <v>40123</v>
      </c>
      <c r="D20559" s="197" t="s">
        <v>40124</v>
      </c>
      <c r="I20559" s="197" t="s">
        <v>3970</v>
      </c>
      <c r="J20559" s="197" t="n">
        <v>93.47</v>
      </c>
    </row>
    <row r="20560" customFormat="false" ht="12.75" hidden="true" customHeight="false" outlineLevel="0" collapsed="false">
      <c r="A20560" s="197" t="s">
        <v>40128</v>
      </c>
      <c r="B20560" s="197" t="str">
        <f aca="false">C20560&amp;D20560&amp;E20560&amp;F20560&amp;G20560&amp;H20560</f>
        <v>ROLO VIBRATORIO LISO,DE 7T,AUTOPROPULSOR,LARGURA TOTAL DE 2,015M,INCLUSIVE OPERADOR</v>
      </c>
      <c r="C20560" s="197" t="s">
        <v>40123</v>
      </c>
      <c r="D20560" s="197" t="s">
        <v>40124</v>
      </c>
      <c r="I20560" s="197" t="s">
        <v>3970</v>
      </c>
      <c r="J20560" s="197" t="n">
        <v>46.78</v>
      </c>
    </row>
    <row r="20561" customFormat="false" ht="12.75" hidden="true" customHeight="false" outlineLevel="0" collapsed="false">
      <c r="A20561" s="197" t="s">
        <v>40129</v>
      </c>
      <c r="B20561" s="197" t="str">
        <f aca="false">C20561&amp;D20561&amp;E20561&amp;F20561&amp;G20561&amp;H20561</f>
        <v>ROLO VIBRATORIO LISO,DE 7T,AUTOPROPULSOR,LARGURA TOTAL DE 2,015M,INCLUSIVE OPERADOR</v>
      </c>
      <c r="C20561" s="197" t="s">
        <v>40123</v>
      </c>
      <c r="D20561" s="197" t="s">
        <v>40124</v>
      </c>
      <c r="I20561" s="197" t="s">
        <v>3970</v>
      </c>
      <c r="J20561" s="197" t="n">
        <v>39.46</v>
      </c>
    </row>
    <row r="20562" customFormat="false" ht="12.75" hidden="true" customHeight="false" outlineLevel="0" collapsed="false">
      <c r="A20562" s="197" t="s">
        <v>40130</v>
      </c>
      <c r="B20562" s="197" t="str">
        <f aca="false">C20562&amp;D20562&amp;E20562&amp;F20562&amp;G20562&amp;H20562</f>
        <v>ROLO ESTATICO DE 7 RODAS,AUTOPROPELIDO,PARA COMPACTACAO DEASFALTO,COM ESPESSURA DE 25 A 50MM,LARGURA DE COMPACTACAO 1,82M,CLASSE DE PESO 21T,INCLUSIVE OPERADOR</v>
      </c>
      <c r="C20562" s="197" t="s">
        <v>40131</v>
      </c>
      <c r="D20562" s="197" t="s">
        <v>40132</v>
      </c>
      <c r="E20562" s="197" t="s">
        <v>40133</v>
      </c>
      <c r="I20562" s="197" t="s">
        <v>3970</v>
      </c>
      <c r="J20562" s="197" t="n">
        <v>106.1</v>
      </c>
    </row>
    <row r="20563" customFormat="false" ht="12.75" hidden="true" customHeight="false" outlineLevel="0" collapsed="false">
      <c r="A20563" s="197" t="s">
        <v>40134</v>
      </c>
      <c r="B20563" s="197" t="str">
        <f aca="false">C20563&amp;D20563&amp;E20563&amp;F20563&amp;G20563&amp;H20563</f>
        <v>ROLO ESTATICO DE 7 RODAS,AUTOPROPELIDO,PARA COMPACTACAO DEASFALTO,COM ESPESSURA DE 25 A 50MM,LARGURA DE COMPACTACAO 1,82M,CLASSE DE PESO 21T,INCLUSIVE OPERADOR</v>
      </c>
      <c r="C20563" s="197" t="s">
        <v>40131</v>
      </c>
      <c r="D20563" s="197" t="s">
        <v>40132</v>
      </c>
      <c r="E20563" s="197" t="s">
        <v>40133</v>
      </c>
      <c r="I20563" s="197" t="s">
        <v>3970</v>
      </c>
      <c r="J20563" s="197" t="n">
        <v>58.32</v>
      </c>
    </row>
    <row r="20564" customFormat="false" ht="12.75" hidden="true" customHeight="false" outlineLevel="0" collapsed="false">
      <c r="A20564" s="197" t="s">
        <v>40135</v>
      </c>
      <c r="B20564" s="197" t="str">
        <f aca="false">C20564&amp;D20564&amp;E20564&amp;F20564&amp;G20564&amp;H20564</f>
        <v>ROLO ESTATICO DE 7 RODAS,AUTOPROPELIDO,PARA COMPACTACAO DEASFALTO,COM ESPESSURA DE 25 A 50MM,LARGURA DE COMPACTACAO 1,82M,CLASSE DE PESO 21T,INCLUSIVE OPERADOR</v>
      </c>
      <c r="C20564" s="197" t="s">
        <v>40131</v>
      </c>
      <c r="D20564" s="197" t="s">
        <v>40132</v>
      </c>
      <c r="E20564" s="197" t="s">
        <v>40133</v>
      </c>
      <c r="I20564" s="197" t="s">
        <v>3970</v>
      </c>
      <c r="J20564" s="197" t="n">
        <v>50.05</v>
      </c>
    </row>
    <row r="20565" customFormat="false" ht="12.75" hidden="true" customHeight="false" outlineLevel="0" collapsed="false">
      <c r="A20565" s="197" t="s">
        <v>40136</v>
      </c>
      <c r="B20565" s="197" t="str">
        <f aca="false">C20565&amp;D20565&amp;E20565&amp;F20565&amp;G20565&amp;H20565</f>
        <v>ROLO ESTATICO DE 7 RODAS,AUTOPROPELIDO,PARA COMPACTACAO DEASFALTO,COM ESPESSURA DE 25 A 50MM,LARGURA DE COMPACTACAO 1,82M,CLASSE DE PESO 21T,INCLUSIVE OPERADOR</v>
      </c>
      <c r="C20565" s="197" t="s">
        <v>40131</v>
      </c>
      <c r="D20565" s="197" t="s">
        <v>40132</v>
      </c>
      <c r="E20565" s="197" t="s">
        <v>40133</v>
      </c>
      <c r="I20565" s="197" t="s">
        <v>3970</v>
      </c>
      <c r="J20565" s="197" t="n">
        <v>102.98</v>
      </c>
    </row>
    <row r="20566" customFormat="false" ht="12.75" hidden="true" customHeight="false" outlineLevel="0" collapsed="false">
      <c r="A20566" s="197" t="s">
        <v>40137</v>
      </c>
      <c r="B20566" s="197" t="str">
        <f aca="false">C20566&amp;D20566&amp;E20566&amp;F20566&amp;G20566&amp;H20566</f>
        <v>ROLO ESTATICO DE 7 RODAS,AUTOPROPELIDO,PARA COMPACTACAO DEASFALTO,COM ESPESSURA DE 25 A 50MM,LARGURA DE COMPACTACAO 1,82M,CLASSE DE PESO 21T,INCLUSIVE OPERADOR</v>
      </c>
      <c r="C20566" s="197" t="s">
        <v>40131</v>
      </c>
      <c r="D20566" s="197" t="s">
        <v>40132</v>
      </c>
      <c r="E20566" s="197" t="s">
        <v>40133</v>
      </c>
      <c r="I20566" s="197" t="s">
        <v>3970</v>
      </c>
      <c r="J20566" s="197" t="n">
        <v>55.2</v>
      </c>
    </row>
    <row r="20567" customFormat="false" ht="12.75" hidden="true" customHeight="false" outlineLevel="0" collapsed="false">
      <c r="A20567" s="197" t="s">
        <v>40138</v>
      </c>
      <c r="B20567" s="197" t="str">
        <f aca="false">C20567&amp;D20567&amp;E20567&amp;F20567&amp;G20567&amp;H20567</f>
        <v>ROLO ESTATICO DE 7 RODAS,AUTOPROPELIDO,PARA COMPACTACAO DEASFALTO,COM ESPESSURA DE 25 A 50MM,LARGURA DE COMPACTACAO 1,82M,CLASSE DE PESO 21T,INCLUSIVE OPERADOR</v>
      </c>
      <c r="C20567" s="197" t="s">
        <v>40131</v>
      </c>
      <c r="D20567" s="197" t="s">
        <v>40132</v>
      </c>
      <c r="E20567" s="197" t="s">
        <v>40133</v>
      </c>
      <c r="I20567" s="197" t="s">
        <v>3970</v>
      </c>
      <c r="J20567" s="197" t="n">
        <v>46.93</v>
      </c>
    </row>
    <row r="20568" customFormat="false" ht="12.75" hidden="true" customHeight="false" outlineLevel="0" collapsed="false">
      <c r="A20568" s="197" t="s">
        <v>40139</v>
      </c>
      <c r="B20568" s="197" t="str">
        <f aca="false">C20568&amp;D20568&amp;E20568&amp;F20568&amp;G20568&amp;H20568</f>
        <v>ROLO COMPACTADOR VIBRATORIO,AUTOPROPELIDO PARA REPARO DE PAVIMENTACAO,CAPACIDADE DE 2T,INCLUSIVE OPERADOR</v>
      </c>
      <c r="C20568" s="197" t="s">
        <v>40140</v>
      </c>
      <c r="D20568" s="197" t="s">
        <v>40141</v>
      </c>
      <c r="I20568" s="197" t="s">
        <v>3970</v>
      </c>
      <c r="J20568" s="197" t="n">
        <v>58.21</v>
      </c>
    </row>
    <row r="20569" customFormat="false" ht="12.75" hidden="true" customHeight="false" outlineLevel="0" collapsed="false">
      <c r="A20569" s="197" t="s">
        <v>40142</v>
      </c>
      <c r="B20569" s="197" t="str">
        <f aca="false">C20569&amp;D20569&amp;E20569&amp;F20569&amp;G20569&amp;H20569</f>
        <v>ROLO COMPACTADOR VIBRATORIO,AUTOPROPELIDO PARA REPARO DE PAVIMENTACAO,CAPACIDADE DE 2T,INCLUSIVE OPERADOR</v>
      </c>
      <c r="C20569" s="197" t="s">
        <v>40140</v>
      </c>
      <c r="D20569" s="197" t="s">
        <v>40141</v>
      </c>
      <c r="I20569" s="197" t="s">
        <v>3970</v>
      </c>
      <c r="J20569" s="197" t="n">
        <v>39.89</v>
      </c>
    </row>
    <row r="20570" customFormat="false" ht="12.75" hidden="true" customHeight="false" outlineLevel="0" collapsed="false">
      <c r="A20570" s="197" t="s">
        <v>40143</v>
      </c>
      <c r="B20570" s="197" t="str">
        <f aca="false">C20570&amp;D20570&amp;E20570&amp;F20570&amp;G20570&amp;H20570</f>
        <v>ROLO COMPACTADOR VIBRATORIO,AUTOPROPELIDO PARA REPARO DE PAVIMENTACAO,CAPACIDADE DE 2T,INCLUSIVE OPERADOR</v>
      </c>
      <c r="C20570" s="197" t="s">
        <v>40140</v>
      </c>
      <c r="D20570" s="197" t="s">
        <v>40141</v>
      </c>
      <c r="I20570" s="197" t="s">
        <v>3970</v>
      </c>
      <c r="J20570" s="197" t="n">
        <v>36.41</v>
      </c>
    </row>
    <row r="20571" customFormat="false" ht="12.75" hidden="true" customHeight="false" outlineLevel="0" collapsed="false">
      <c r="A20571" s="197" t="s">
        <v>40144</v>
      </c>
      <c r="B20571" s="197" t="str">
        <f aca="false">C20571&amp;D20571&amp;E20571&amp;F20571&amp;G20571&amp;H20571</f>
        <v>ROLO COMPACTADOR VIBRATORIO,AUTOPROPELIDO PARA REPARO DE PAVIMENTACAO,CAPACIDADE DE 2T,INCLUSIVE OPERADOR</v>
      </c>
      <c r="C20571" s="197" t="s">
        <v>40140</v>
      </c>
      <c r="D20571" s="197" t="s">
        <v>40141</v>
      </c>
      <c r="I20571" s="197" t="s">
        <v>3970</v>
      </c>
      <c r="J20571" s="197" t="n">
        <v>55.09</v>
      </c>
    </row>
    <row r="20572" customFormat="false" ht="12.75" hidden="true" customHeight="false" outlineLevel="0" collapsed="false">
      <c r="A20572" s="197" t="s">
        <v>40145</v>
      </c>
      <c r="B20572" s="197" t="str">
        <f aca="false">C20572&amp;D20572&amp;E20572&amp;F20572&amp;G20572&amp;H20572</f>
        <v>ROLO COMPACTADOR VIBRATORIO,AUTOPROPELIDO PARA REPARO DE PAVIMENTACAO,CAPACIDADE DE 2T,INCLUSIVE OPERADOR</v>
      </c>
      <c r="C20572" s="197" t="s">
        <v>40140</v>
      </c>
      <c r="D20572" s="197" t="s">
        <v>40141</v>
      </c>
      <c r="I20572" s="197" t="s">
        <v>3970</v>
      </c>
      <c r="J20572" s="197" t="n">
        <v>36.77</v>
      </c>
    </row>
    <row r="20573" customFormat="false" ht="12.75" hidden="true" customHeight="false" outlineLevel="0" collapsed="false">
      <c r="A20573" s="197" t="s">
        <v>40146</v>
      </c>
      <c r="B20573" s="197" t="str">
        <f aca="false">C20573&amp;D20573&amp;E20573&amp;F20573&amp;G20573&amp;H20573</f>
        <v>ROLO COMPACTADOR VIBRATORIO,AUTOPROPELIDO PARA REPARO DE PAVIMENTACAO,CAPACIDADE DE 2T,INCLUSIVE OPERADOR</v>
      </c>
      <c r="C20573" s="197" t="s">
        <v>40140</v>
      </c>
      <c r="D20573" s="197" t="s">
        <v>40141</v>
      </c>
      <c r="I20573" s="197" t="s">
        <v>3970</v>
      </c>
      <c r="J20573" s="197" t="n">
        <v>33.29</v>
      </c>
    </row>
    <row r="20574" customFormat="false" ht="12.75" hidden="true" customHeight="false" outlineLevel="0" collapsed="false">
      <c r="A20574" s="197" t="s">
        <v>40147</v>
      </c>
      <c r="B20574" s="197" t="str">
        <f aca="false">C20574&amp;D20574&amp;E20574&amp;F20574&amp;G20574&amp;H20574</f>
        <v>ROLO ESTATICO DE 9 RODAS,AUTOPROPELIDO,PARA COMPACTACAO DE ASFALTO,COM ESPESSURA DE 25 A 50MM,LARGURA DE COMPACTACAO 1,76M,CLASSE DE PESO 14T,INCLUSIVE OPERADOR</v>
      </c>
      <c r="C20574" s="197" t="s">
        <v>40148</v>
      </c>
      <c r="D20574" s="197" t="s">
        <v>40149</v>
      </c>
      <c r="E20574" s="197" t="s">
        <v>40150</v>
      </c>
      <c r="I20574" s="197" t="s">
        <v>3970</v>
      </c>
      <c r="J20574" s="197" t="n">
        <v>111.94</v>
      </c>
    </row>
    <row r="20575" customFormat="false" ht="12.75" hidden="true" customHeight="false" outlineLevel="0" collapsed="false">
      <c r="A20575" s="197" t="s">
        <v>40151</v>
      </c>
      <c r="B20575" s="197" t="str">
        <f aca="false">C20575&amp;D20575&amp;E20575&amp;F20575&amp;G20575&amp;H20575</f>
        <v>ROLO ESTATICO DE 9 RODAS,AUTOPROPELIDO,PARA COMPACTACAO DE ASFALTO,COM ESPESSURA DE 25 A 50MM,LARGURA DE COMPACTACAO 1,76M,CLASSE DE PESO 14T,INCLUSIVE OPERADOR</v>
      </c>
      <c r="C20575" s="197" t="s">
        <v>40148</v>
      </c>
      <c r="D20575" s="197" t="s">
        <v>40149</v>
      </c>
      <c r="E20575" s="197" t="s">
        <v>40150</v>
      </c>
      <c r="I20575" s="197" t="s">
        <v>3970</v>
      </c>
      <c r="J20575" s="197" t="n">
        <v>61.83</v>
      </c>
    </row>
    <row r="20576" customFormat="false" ht="12.75" hidden="true" customHeight="false" outlineLevel="0" collapsed="false">
      <c r="A20576" s="197" t="s">
        <v>40152</v>
      </c>
      <c r="B20576" s="197" t="str">
        <f aca="false">C20576&amp;D20576&amp;E20576&amp;F20576&amp;G20576&amp;H20576</f>
        <v>ROLO ESTATICO DE 9 RODAS,AUTOPROPELIDO,PARA COMPACTACAO DE ASFALTO,COM ESPESSURA DE 25 A 50MM,LARGURA DE COMPACTACAO 1,76M,CLASSE DE PESO 14T,INCLUSIVE OPERADOR</v>
      </c>
      <c r="C20576" s="197" t="s">
        <v>40148</v>
      </c>
      <c r="D20576" s="197" t="s">
        <v>40149</v>
      </c>
      <c r="E20576" s="197" t="s">
        <v>40150</v>
      </c>
      <c r="I20576" s="197" t="s">
        <v>3970</v>
      </c>
      <c r="J20576" s="197" t="n">
        <v>52.97</v>
      </c>
    </row>
    <row r="20577" customFormat="false" ht="12.75" hidden="true" customHeight="false" outlineLevel="0" collapsed="false">
      <c r="A20577" s="197" t="s">
        <v>40153</v>
      </c>
      <c r="B20577" s="197" t="str">
        <f aca="false">C20577&amp;D20577&amp;E20577&amp;F20577&amp;G20577&amp;H20577</f>
        <v>ROLO ESTATICO DE 9 RODAS,AUTOPROPELIDO,PARA COMPACTACAO DE ASFALTO,COM ESPESSURA DE 25 A 50MM,LARGURA DE COMPACTACAO 1,76M,CLASSE DE PESO 14T,INCLUSIVE OPERADOR</v>
      </c>
      <c r="C20577" s="197" t="s">
        <v>40148</v>
      </c>
      <c r="D20577" s="197" t="s">
        <v>40149</v>
      </c>
      <c r="E20577" s="197" t="s">
        <v>40150</v>
      </c>
      <c r="I20577" s="197" t="s">
        <v>3970</v>
      </c>
      <c r="J20577" s="197" t="n">
        <v>108.82</v>
      </c>
    </row>
    <row r="20578" customFormat="false" ht="12.75" hidden="true" customHeight="false" outlineLevel="0" collapsed="false">
      <c r="A20578" s="197" t="s">
        <v>40154</v>
      </c>
      <c r="B20578" s="197" t="str">
        <f aca="false">C20578&amp;D20578&amp;E20578&amp;F20578&amp;G20578&amp;H20578</f>
        <v>ROLO ESTATICO DE 9 RODAS,AUTOPROPELIDO,PARA COMPACTACAO DE ASFALTO,COM ESPESSURA DE 25 A 50MM,LARGURA DE COMPACTACAO 1,76M,CLASSE DE PESO 14T,INCLUSIVE OPERADOR</v>
      </c>
      <c r="C20578" s="197" t="s">
        <v>40148</v>
      </c>
      <c r="D20578" s="197" t="s">
        <v>40149</v>
      </c>
      <c r="E20578" s="197" t="s">
        <v>40150</v>
      </c>
      <c r="I20578" s="197" t="s">
        <v>3970</v>
      </c>
      <c r="J20578" s="197" t="n">
        <v>58.71</v>
      </c>
    </row>
    <row r="20579" customFormat="false" ht="12.75" hidden="true" customHeight="false" outlineLevel="0" collapsed="false">
      <c r="A20579" s="197" t="s">
        <v>40155</v>
      </c>
      <c r="B20579" s="197" t="str">
        <f aca="false">C20579&amp;D20579&amp;E20579&amp;F20579&amp;G20579&amp;H20579</f>
        <v>ROLO ESTATICO DE 9 RODAS,AUTOPROPELIDO,PARA COMPACTACAO DE ASFALTO,COM ESPESSURA DE 25 A 50MM,LARGURA DE COMPACTACAO 1,76M,CLASSE DE PESO 14T,INCLUSIVE OPERADOR</v>
      </c>
      <c r="C20579" s="197" t="s">
        <v>40148</v>
      </c>
      <c r="D20579" s="197" t="s">
        <v>40149</v>
      </c>
      <c r="E20579" s="197" t="s">
        <v>40150</v>
      </c>
      <c r="I20579" s="197" t="s">
        <v>3970</v>
      </c>
      <c r="J20579" s="197" t="n">
        <v>49.85</v>
      </c>
    </row>
    <row r="20580" customFormat="false" ht="12.75" hidden="true" customHeight="false" outlineLevel="0" collapsed="false">
      <c r="A20580" s="197" t="s">
        <v>40156</v>
      </c>
      <c r="B20580" s="197"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197" t="s">
        <v>40157</v>
      </c>
      <c r="D20580" s="197" t="s">
        <v>40158</v>
      </c>
      <c r="E20580" s="197" t="s">
        <v>40159</v>
      </c>
      <c r="F20580" s="197" t="s">
        <v>40160</v>
      </c>
      <c r="G20580" s="197" t="s">
        <v>40161</v>
      </c>
      <c r="H20580" s="197" t="s">
        <v>40162</v>
      </c>
      <c r="I20580" s="197" t="s">
        <v>3970</v>
      </c>
      <c r="J20580" s="197" t="n">
        <v>31.96</v>
      </c>
    </row>
    <row r="20581" customFormat="false" ht="12.75" hidden="true" customHeight="false" outlineLevel="0" collapsed="false">
      <c r="A20581" s="197" t="s">
        <v>40163</v>
      </c>
      <c r="B20581" s="197"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197" t="s">
        <v>40157</v>
      </c>
      <c r="D20581" s="197" t="s">
        <v>40158</v>
      </c>
      <c r="E20581" s="197" t="s">
        <v>40159</v>
      </c>
      <c r="F20581" s="197" t="s">
        <v>40160</v>
      </c>
      <c r="G20581" s="197" t="s">
        <v>40161</v>
      </c>
      <c r="H20581" s="197" t="s">
        <v>40162</v>
      </c>
      <c r="I20581" s="197" t="s">
        <v>3970</v>
      </c>
      <c r="J20581" s="197" t="n">
        <v>10.46</v>
      </c>
    </row>
    <row r="20582" customFormat="false" ht="12.75" hidden="true" customHeight="false" outlineLevel="0" collapsed="false">
      <c r="A20582" s="197" t="s">
        <v>40164</v>
      </c>
      <c r="B20582" s="197"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197" t="s">
        <v>40157</v>
      </c>
      <c r="D20582" s="197" t="s">
        <v>40158</v>
      </c>
      <c r="E20582" s="197" t="s">
        <v>40159</v>
      </c>
      <c r="F20582" s="197" t="s">
        <v>40160</v>
      </c>
      <c r="G20582" s="197" t="s">
        <v>40161</v>
      </c>
      <c r="H20582" s="197" t="s">
        <v>40162</v>
      </c>
      <c r="I20582" s="197" t="s">
        <v>3970</v>
      </c>
      <c r="J20582" s="197" t="n">
        <v>31.96</v>
      </c>
    </row>
    <row r="20583" customFormat="false" ht="12.75" hidden="true" customHeight="false" outlineLevel="0" collapsed="false">
      <c r="A20583" s="197" t="s">
        <v>40165</v>
      </c>
      <c r="B20583" s="197"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197" t="s">
        <v>40157</v>
      </c>
      <c r="D20583" s="197" t="s">
        <v>40158</v>
      </c>
      <c r="E20583" s="197" t="s">
        <v>40159</v>
      </c>
      <c r="F20583" s="197" t="s">
        <v>40160</v>
      </c>
      <c r="G20583" s="197" t="s">
        <v>40161</v>
      </c>
      <c r="H20583" s="197" t="s">
        <v>40162</v>
      </c>
      <c r="I20583" s="197" t="s">
        <v>3970</v>
      </c>
      <c r="J20583" s="197" t="n">
        <v>10.46</v>
      </c>
    </row>
    <row r="20584" customFormat="false" ht="12.75" hidden="true" customHeight="false" outlineLevel="0" collapsed="false">
      <c r="A20584" s="197" t="s">
        <v>40166</v>
      </c>
      <c r="B20584" s="197"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197" t="s">
        <v>40167</v>
      </c>
      <c r="D20584" s="197" t="s">
        <v>40168</v>
      </c>
      <c r="E20584" s="197" t="s">
        <v>40169</v>
      </c>
      <c r="F20584" s="197" t="s">
        <v>40170</v>
      </c>
      <c r="G20584" s="197" t="s">
        <v>40171</v>
      </c>
      <c r="H20584" s="197" t="s">
        <v>40172</v>
      </c>
      <c r="I20584" s="197" t="s">
        <v>3970</v>
      </c>
      <c r="J20584" s="197" t="n">
        <v>267.33</v>
      </c>
    </row>
    <row r="20585" customFormat="false" ht="12.75" hidden="true" customHeight="false" outlineLevel="0" collapsed="false">
      <c r="A20585" s="197" t="s">
        <v>40173</v>
      </c>
      <c r="B20585" s="197"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197" t="s">
        <v>40167</v>
      </c>
      <c r="D20585" s="197" t="s">
        <v>40168</v>
      </c>
      <c r="E20585" s="197" t="s">
        <v>40169</v>
      </c>
      <c r="F20585" s="197" t="s">
        <v>40170</v>
      </c>
      <c r="G20585" s="197" t="s">
        <v>40171</v>
      </c>
      <c r="H20585" s="197" t="s">
        <v>40172</v>
      </c>
      <c r="I20585" s="197" t="s">
        <v>3970</v>
      </c>
      <c r="J20585" s="197" t="n">
        <v>171.07</v>
      </c>
    </row>
    <row r="20586" customFormat="false" ht="12.75" hidden="true" customHeight="false" outlineLevel="0" collapsed="false">
      <c r="A20586" s="197" t="s">
        <v>40174</v>
      </c>
      <c r="B20586" s="197"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197" t="s">
        <v>40167</v>
      </c>
      <c r="D20586" s="197" t="s">
        <v>40168</v>
      </c>
      <c r="E20586" s="197" t="s">
        <v>40169</v>
      </c>
      <c r="F20586" s="197" t="s">
        <v>40170</v>
      </c>
      <c r="G20586" s="197" t="s">
        <v>40171</v>
      </c>
      <c r="H20586" s="197" t="s">
        <v>40172</v>
      </c>
      <c r="I20586" s="197" t="s">
        <v>3970</v>
      </c>
      <c r="J20586" s="197" t="n">
        <v>164.77</v>
      </c>
    </row>
    <row r="20587" customFormat="false" ht="12.75" hidden="true" customHeight="false" outlineLevel="0" collapsed="false">
      <c r="A20587" s="197" t="s">
        <v>40175</v>
      </c>
      <c r="B20587" s="197"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197" t="s">
        <v>40167</v>
      </c>
      <c r="D20587" s="197" t="s">
        <v>40168</v>
      </c>
      <c r="E20587" s="197" t="s">
        <v>40169</v>
      </c>
      <c r="F20587" s="197" t="s">
        <v>40170</v>
      </c>
      <c r="G20587" s="197" t="s">
        <v>40171</v>
      </c>
      <c r="H20587" s="197" t="s">
        <v>40172</v>
      </c>
      <c r="I20587" s="197" t="s">
        <v>3970</v>
      </c>
      <c r="J20587" s="197" t="n">
        <v>256.17</v>
      </c>
    </row>
    <row r="20588" customFormat="false" ht="12.75" hidden="true" customHeight="false" outlineLevel="0" collapsed="false">
      <c r="A20588" s="197" t="s">
        <v>40176</v>
      </c>
      <c r="B20588" s="197"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197" t="s">
        <v>40167</v>
      </c>
      <c r="D20588" s="197" t="s">
        <v>40168</v>
      </c>
      <c r="E20588" s="197" t="s">
        <v>40169</v>
      </c>
      <c r="F20588" s="197" t="s">
        <v>40170</v>
      </c>
      <c r="G20588" s="197" t="s">
        <v>40171</v>
      </c>
      <c r="H20588" s="197" t="s">
        <v>40172</v>
      </c>
      <c r="I20588" s="197" t="s">
        <v>3970</v>
      </c>
      <c r="J20588" s="197" t="n">
        <v>159.91</v>
      </c>
    </row>
    <row r="20589" customFormat="false" ht="12.75" hidden="true" customHeight="false" outlineLevel="0" collapsed="false">
      <c r="A20589" s="197" t="s">
        <v>40177</v>
      </c>
      <c r="B20589" s="197"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197" t="s">
        <v>40167</v>
      </c>
      <c r="D20589" s="197" t="s">
        <v>40168</v>
      </c>
      <c r="E20589" s="197" t="s">
        <v>40169</v>
      </c>
      <c r="F20589" s="197" t="s">
        <v>40170</v>
      </c>
      <c r="G20589" s="197" t="s">
        <v>40171</v>
      </c>
      <c r="H20589" s="197" t="s">
        <v>40172</v>
      </c>
      <c r="I20589" s="197" t="s">
        <v>3970</v>
      </c>
      <c r="J20589" s="197" t="n">
        <v>153.61</v>
      </c>
    </row>
    <row r="20590" customFormat="false" ht="12.75" hidden="true" customHeight="false" outlineLevel="0" collapsed="false">
      <c r="A20590" s="197" t="s">
        <v>40178</v>
      </c>
      <c r="B20590" s="197"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197" t="s">
        <v>40179</v>
      </c>
      <c r="D20590" s="197" t="s">
        <v>40180</v>
      </c>
      <c r="E20590" s="197" t="s">
        <v>40181</v>
      </c>
      <c r="F20590" s="197" t="s">
        <v>40182</v>
      </c>
      <c r="G20590" s="197" t="s">
        <v>40183</v>
      </c>
      <c r="I20590" s="197" t="s">
        <v>3970</v>
      </c>
      <c r="J20590" s="197" t="n">
        <v>2094.91</v>
      </c>
    </row>
    <row r="20591" customFormat="false" ht="12.75" hidden="true" customHeight="false" outlineLevel="0" collapsed="false">
      <c r="A20591" s="197" t="s">
        <v>40184</v>
      </c>
      <c r="B20591" s="197"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197" t="s">
        <v>40179</v>
      </c>
      <c r="D20591" s="197" t="s">
        <v>40180</v>
      </c>
      <c r="E20591" s="197" t="s">
        <v>40181</v>
      </c>
      <c r="F20591" s="197" t="s">
        <v>40182</v>
      </c>
      <c r="G20591" s="197" t="s">
        <v>40183</v>
      </c>
      <c r="I20591" s="197" t="s">
        <v>3970</v>
      </c>
      <c r="J20591" s="197" t="n">
        <v>960.48</v>
      </c>
    </row>
    <row r="20592" customFormat="false" ht="12.75" hidden="true" customHeight="false" outlineLevel="0" collapsed="false">
      <c r="A20592" s="197" t="s">
        <v>40185</v>
      </c>
      <c r="B20592" s="197"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197" t="s">
        <v>40179</v>
      </c>
      <c r="D20592" s="197" t="s">
        <v>40180</v>
      </c>
      <c r="E20592" s="197" t="s">
        <v>40181</v>
      </c>
      <c r="F20592" s="197" t="s">
        <v>40182</v>
      </c>
      <c r="G20592" s="197" t="s">
        <v>40183</v>
      </c>
      <c r="I20592" s="197" t="s">
        <v>3970</v>
      </c>
      <c r="J20592" s="197" t="n">
        <v>739.33</v>
      </c>
    </row>
    <row r="20593" customFormat="false" ht="12.75" hidden="true" customHeight="false" outlineLevel="0" collapsed="false">
      <c r="A20593" s="197" t="s">
        <v>40186</v>
      </c>
      <c r="B20593" s="197"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197" t="s">
        <v>40179</v>
      </c>
      <c r="D20593" s="197" t="s">
        <v>40180</v>
      </c>
      <c r="E20593" s="197" t="s">
        <v>40181</v>
      </c>
      <c r="F20593" s="197" t="s">
        <v>40182</v>
      </c>
      <c r="G20593" s="197" t="s">
        <v>40183</v>
      </c>
      <c r="I20593" s="197" t="s">
        <v>3970</v>
      </c>
      <c r="J20593" s="197" t="n">
        <v>2032.58</v>
      </c>
    </row>
    <row r="20594" customFormat="false" ht="12.75" hidden="true" customHeight="false" outlineLevel="0" collapsed="false">
      <c r="A20594" s="197" t="s">
        <v>40187</v>
      </c>
      <c r="B20594" s="197"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197" t="s">
        <v>40179</v>
      </c>
      <c r="D20594" s="197" t="s">
        <v>40180</v>
      </c>
      <c r="E20594" s="197" t="s">
        <v>40181</v>
      </c>
      <c r="F20594" s="197" t="s">
        <v>40182</v>
      </c>
      <c r="G20594" s="197" t="s">
        <v>40183</v>
      </c>
      <c r="I20594" s="197" t="s">
        <v>3970</v>
      </c>
      <c r="J20594" s="197" t="n">
        <v>898.15</v>
      </c>
    </row>
    <row r="20595" customFormat="false" ht="12.75" hidden="true" customHeight="false" outlineLevel="0" collapsed="false">
      <c r="A20595" s="197" t="s">
        <v>40188</v>
      </c>
      <c r="B20595" s="197"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197" t="s">
        <v>40179</v>
      </c>
      <c r="D20595" s="197" t="s">
        <v>40180</v>
      </c>
      <c r="E20595" s="197" t="s">
        <v>40181</v>
      </c>
      <c r="F20595" s="197" t="s">
        <v>40182</v>
      </c>
      <c r="G20595" s="197" t="s">
        <v>40183</v>
      </c>
      <c r="I20595" s="197" t="s">
        <v>3970</v>
      </c>
      <c r="J20595" s="197" t="n">
        <v>677</v>
      </c>
    </row>
    <row r="20596" customFormat="false" ht="12.75" hidden="true" customHeight="false" outlineLevel="0" collapsed="false">
      <c r="A20596" s="197" t="s">
        <v>40189</v>
      </c>
      <c r="B20596" s="197"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197" t="s">
        <v>40190</v>
      </c>
      <c r="D20596" s="197" t="s">
        <v>40191</v>
      </c>
      <c r="E20596" s="197" t="s">
        <v>40192</v>
      </c>
      <c r="F20596" s="197" t="s">
        <v>40193</v>
      </c>
      <c r="G20596" s="197" t="s">
        <v>40194</v>
      </c>
      <c r="I20596" s="197" t="s">
        <v>3970</v>
      </c>
      <c r="J20596" s="197" t="n">
        <v>393.08</v>
      </c>
    </row>
    <row r="20597" customFormat="false" ht="12.75" hidden="true" customHeight="false" outlineLevel="0" collapsed="false">
      <c r="A20597" s="197" t="s">
        <v>40195</v>
      </c>
      <c r="B20597" s="197"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197" t="s">
        <v>40190</v>
      </c>
      <c r="D20597" s="197" t="s">
        <v>40191</v>
      </c>
      <c r="E20597" s="197" t="s">
        <v>40192</v>
      </c>
      <c r="F20597" s="197" t="s">
        <v>40193</v>
      </c>
      <c r="G20597" s="197" t="s">
        <v>40194</v>
      </c>
      <c r="I20597" s="197" t="s">
        <v>3970</v>
      </c>
      <c r="J20597" s="197" t="n">
        <v>188.03</v>
      </c>
    </row>
    <row r="20598" customFormat="false" ht="12.75" hidden="true" customHeight="false" outlineLevel="0" collapsed="false">
      <c r="A20598" s="197" t="s">
        <v>40196</v>
      </c>
      <c r="B20598" s="197"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197" t="s">
        <v>40190</v>
      </c>
      <c r="D20598" s="197" t="s">
        <v>40191</v>
      </c>
      <c r="E20598" s="197" t="s">
        <v>40192</v>
      </c>
      <c r="F20598" s="197" t="s">
        <v>40193</v>
      </c>
      <c r="G20598" s="197" t="s">
        <v>40194</v>
      </c>
      <c r="I20598" s="197" t="s">
        <v>3970</v>
      </c>
      <c r="J20598" s="197" t="n">
        <v>150.51</v>
      </c>
    </row>
    <row r="20599" customFormat="false" ht="12.75" hidden="true" customHeight="false" outlineLevel="0" collapsed="false">
      <c r="A20599" s="197" t="s">
        <v>40197</v>
      </c>
      <c r="B20599" s="197"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197" t="s">
        <v>40190</v>
      </c>
      <c r="D20599" s="197" t="s">
        <v>40191</v>
      </c>
      <c r="E20599" s="197" t="s">
        <v>40192</v>
      </c>
      <c r="F20599" s="197" t="s">
        <v>40193</v>
      </c>
      <c r="G20599" s="197" t="s">
        <v>40194</v>
      </c>
      <c r="I20599" s="197" t="s">
        <v>3970</v>
      </c>
      <c r="J20599" s="197" t="n">
        <v>374.78</v>
      </c>
    </row>
    <row r="20600" customFormat="false" ht="12.75" hidden="true" customHeight="false" outlineLevel="0" collapsed="false">
      <c r="A20600" s="197" t="s">
        <v>40198</v>
      </c>
      <c r="B20600" s="197"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197" t="s">
        <v>40190</v>
      </c>
      <c r="D20600" s="197" t="s">
        <v>40191</v>
      </c>
      <c r="E20600" s="197" t="s">
        <v>40192</v>
      </c>
      <c r="F20600" s="197" t="s">
        <v>40193</v>
      </c>
      <c r="G20600" s="197" t="s">
        <v>40194</v>
      </c>
      <c r="I20600" s="197" t="s">
        <v>3970</v>
      </c>
      <c r="J20600" s="197" t="n">
        <v>169.73</v>
      </c>
    </row>
    <row r="20601" customFormat="false" ht="12.75" hidden="true" customHeight="false" outlineLevel="0" collapsed="false">
      <c r="A20601" s="197" t="s">
        <v>40199</v>
      </c>
      <c r="B20601" s="197"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197" t="s">
        <v>40190</v>
      </c>
      <c r="D20601" s="197" t="s">
        <v>40191</v>
      </c>
      <c r="E20601" s="197" t="s">
        <v>40192</v>
      </c>
      <c r="F20601" s="197" t="s">
        <v>40193</v>
      </c>
      <c r="G20601" s="197" t="s">
        <v>40194</v>
      </c>
      <c r="I20601" s="197" t="s">
        <v>3970</v>
      </c>
      <c r="J20601" s="197" t="n">
        <v>132.21</v>
      </c>
    </row>
    <row r="20602" customFormat="false" ht="12.75" hidden="true" customHeight="false" outlineLevel="0" collapsed="false">
      <c r="A20602" s="197" t="s">
        <v>40200</v>
      </c>
      <c r="B20602" s="197" t="str">
        <f aca="false">C20602&amp;D20602&amp;E20602&amp;F20602&amp;G20602&amp;H20602</f>
        <v>SISTEMA DE AQUECIMENTO COM UM TANQUE FIXO DE 30000 LITROS PARA ASFALTO E UM TANQUE DE 20000 LITROS PARA COMBUSTIVEL,COMSISTEMA DE CIRCULACAO DE ASFALTO,INCLUSIVE OPERADOR</v>
      </c>
      <c r="C20602" s="197" t="s">
        <v>40201</v>
      </c>
      <c r="D20602" s="197" t="s">
        <v>40202</v>
      </c>
      <c r="E20602" s="197" t="s">
        <v>40203</v>
      </c>
      <c r="I20602" s="197" t="s">
        <v>3970</v>
      </c>
      <c r="J20602" s="197" t="n">
        <v>127.62</v>
      </c>
    </row>
    <row r="20603" customFormat="false" ht="12.75" hidden="true" customHeight="false" outlineLevel="0" collapsed="false">
      <c r="A20603" s="197" t="s">
        <v>40204</v>
      </c>
      <c r="B20603" s="197" t="str">
        <f aca="false">C20603&amp;D20603&amp;E20603&amp;F20603&amp;G20603&amp;H20603</f>
        <v>SISTEMA DE AQUECIMENTO COM UM TANQUE FIXO DE 30000 LITROS PARA ASFALTO E UM TANQUE DE 20000 LITROS PARA COMBUSTIVEL,COMSISTEMA DE CIRCULACAO DE ASFALTO,INCLUSIVE OPERADOR</v>
      </c>
      <c r="C20603" s="197" t="s">
        <v>40201</v>
      </c>
      <c r="D20603" s="197" t="s">
        <v>40202</v>
      </c>
      <c r="E20603" s="197" t="s">
        <v>40203</v>
      </c>
      <c r="I20603" s="197" t="s">
        <v>3970</v>
      </c>
      <c r="J20603" s="197" t="n">
        <v>34.12</v>
      </c>
    </row>
    <row r="20604" customFormat="false" ht="12.75" hidden="true" customHeight="false" outlineLevel="0" collapsed="false">
      <c r="A20604" s="197" t="s">
        <v>40205</v>
      </c>
      <c r="B20604" s="197" t="str">
        <f aca="false">C20604&amp;D20604&amp;E20604&amp;F20604&amp;G20604&amp;H20604</f>
        <v>SISTEMA DE AQUECIMENTO COM UM TANQUE FIXO DE 30000 LITROS PARA ASFALTO E UM TANQUE DE 20000 LITROS PARA COMBUSTIVEL,COMSISTEMA DE CIRCULACAO DE ASFALTO,INCLUSIVE OPERADOR</v>
      </c>
      <c r="C20604" s="197" t="s">
        <v>40201</v>
      </c>
      <c r="D20604" s="197" t="s">
        <v>40202</v>
      </c>
      <c r="E20604" s="197" t="s">
        <v>40203</v>
      </c>
      <c r="I20604" s="197" t="s">
        <v>3970</v>
      </c>
      <c r="J20604" s="197" t="n">
        <v>124.5</v>
      </c>
    </row>
    <row r="20605" customFormat="false" ht="12.75" hidden="true" customHeight="false" outlineLevel="0" collapsed="false">
      <c r="A20605" s="197" t="s">
        <v>40206</v>
      </c>
      <c r="B20605" s="197" t="str">
        <f aca="false">C20605&amp;D20605&amp;E20605&amp;F20605&amp;G20605&amp;H20605</f>
        <v>SISTEMA DE AQUECIMENTO COM UM TANQUE FIXO DE 30000 LITROS PARA ASFALTO E UM TANQUE DE 20000 LITROS PARA COMBUSTIVEL,COMSISTEMA DE CIRCULACAO DE ASFALTO,INCLUSIVE OPERADOR</v>
      </c>
      <c r="C20605" s="197" t="s">
        <v>40201</v>
      </c>
      <c r="D20605" s="197" t="s">
        <v>40202</v>
      </c>
      <c r="E20605" s="197" t="s">
        <v>40203</v>
      </c>
      <c r="I20605" s="197" t="s">
        <v>3970</v>
      </c>
      <c r="J20605" s="197" t="n">
        <v>31</v>
      </c>
    </row>
    <row r="20606" customFormat="false" ht="12.75" hidden="true" customHeight="false" outlineLevel="0" collapsed="false">
      <c r="A20606" s="197" t="s">
        <v>40207</v>
      </c>
      <c r="B20606" s="197" t="str">
        <f aca="false">C20606&amp;D20606&amp;E20606&amp;F20606&amp;G20606&amp;H20606</f>
        <v>PULVIMISTURADOR,LARGURA DE MISTURADOR DE 2,50M,TRACIONADO POR TRATOR DE PNEUS DE 61CV,INCLUSIVE ESTE E 2 OPERADORES</v>
      </c>
      <c r="C20606" s="197" t="s">
        <v>40208</v>
      </c>
      <c r="D20606" s="197" t="s">
        <v>40209</v>
      </c>
      <c r="I20606" s="197" t="s">
        <v>3970</v>
      </c>
      <c r="J20606" s="197" t="n">
        <v>104.26</v>
      </c>
    </row>
    <row r="20607" customFormat="false" ht="12.75" hidden="true" customHeight="false" outlineLevel="0" collapsed="false">
      <c r="A20607" s="197" t="s">
        <v>40210</v>
      </c>
      <c r="B20607" s="197" t="str">
        <f aca="false">C20607&amp;D20607&amp;E20607&amp;F20607&amp;G20607&amp;H20607</f>
        <v>PULVIMISTURADOR,LARGURA DE MISTURADOR DE 2,50M,TRACIONADO POR TRATOR DE PNEUS DE 61CV,INCLUSIVE ESTE E 2 OPERADORES</v>
      </c>
      <c r="C20607" s="197" t="s">
        <v>40208</v>
      </c>
      <c r="D20607" s="197" t="s">
        <v>40209</v>
      </c>
      <c r="I20607" s="197" t="s">
        <v>3970</v>
      </c>
      <c r="J20607" s="197" t="n">
        <v>65.65</v>
      </c>
    </row>
    <row r="20608" customFormat="false" ht="12.75" hidden="true" customHeight="false" outlineLevel="0" collapsed="false">
      <c r="A20608" s="197" t="s">
        <v>40211</v>
      </c>
      <c r="B20608" s="197" t="str">
        <f aca="false">C20608&amp;D20608&amp;E20608&amp;F20608&amp;G20608&amp;H20608</f>
        <v>PULVIMISTURADOR,LARGURA DE MISTURADOR DE 2,50M,TRACIONADO POR TRATOR DE PNEUS DE 61CV,INCLUSIVE ESTE E 2 OPERADORES</v>
      </c>
      <c r="C20608" s="197" t="s">
        <v>40208</v>
      </c>
      <c r="D20608" s="197" t="s">
        <v>40209</v>
      </c>
      <c r="I20608" s="197" t="s">
        <v>3970</v>
      </c>
      <c r="J20608" s="197" t="n">
        <v>60.85</v>
      </c>
    </row>
    <row r="20609" customFormat="false" ht="12.75" hidden="true" customHeight="false" outlineLevel="0" collapsed="false">
      <c r="A20609" s="197" t="s">
        <v>40212</v>
      </c>
      <c r="B20609" s="197" t="str">
        <f aca="false">C20609&amp;D20609&amp;E20609&amp;F20609&amp;G20609&amp;H20609</f>
        <v>PULVIMISTURADOR,LARGURA DE MISTURADOR DE 2,50M,TRACIONADO POR TRATOR DE PNEUS DE 61CV,INCLUSIVE ESTE E 2 OPERADORES</v>
      </c>
      <c r="C20609" s="197" t="s">
        <v>40208</v>
      </c>
      <c r="D20609" s="197" t="s">
        <v>40209</v>
      </c>
      <c r="I20609" s="197" t="s">
        <v>3970</v>
      </c>
      <c r="J20609" s="197" t="n">
        <v>98.02</v>
      </c>
    </row>
    <row r="20610" customFormat="false" ht="12.75" hidden="true" customHeight="false" outlineLevel="0" collapsed="false">
      <c r="A20610" s="197" t="s">
        <v>40213</v>
      </c>
      <c r="B20610" s="197" t="str">
        <f aca="false">C20610&amp;D20610&amp;E20610&amp;F20610&amp;G20610&amp;H20610</f>
        <v>PULVIMISTURADOR,LARGURA DE MISTURADOR DE 2,50M,TRACIONADO POR TRATOR DE PNEUS DE 61CV,INCLUSIVE ESTE E 2 OPERADORES</v>
      </c>
      <c r="C20610" s="197" t="s">
        <v>40208</v>
      </c>
      <c r="D20610" s="197" t="s">
        <v>40209</v>
      </c>
      <c r="I20610" s="197" t="s">
        <v>3970</v>
      </c>
      <c r="J20610" s="197" t="n">
        <v>59.41</v>
      </c>
    </row>
    <row r="20611" customFormat="false" ht="12.75" hidden="true" customHeight="false" outlineLevel="0" collapsed="false">
      <c r="A20611" s="197" t="s">
        <v>40214</v>
      </c>
      <c r="B20611" s="197" t="str">
        <f aca="false">C20611&amp;D20611&amp;E20611&amp;F20611&amp;G20611&amp;H20611</f>
        <v>PULVIMISTURADOR,LARGURA DE MISTURADOR DE 2,50M,TRACIONADO POR TRATOR DE PNEUS DE 61CV,INCLUSIVE ESTE E 2 OPERADORES</v>
      </c>
      <c r="C20611" s="197" t="s">
        <v>40208</v>
      </c>
      <c r="D20611" s="197" t="s">
        <v>40209</v>
      </c>
      <c r="I20611" s="197" t="s">
        <v>3970</v>
      </c>
      <c r="J20611" s="197" t="n">
        <v>54.61</v>
      </c>
    </row>
    <row r="20612" customFormat="false" ht="12.75" hidden="true" customHeight="false" outlineLevel="0" collapsed="false">
      <c r="A20612" s="197" t="s">
        <v>40215</v>
      </c>
      <c r="B20612" s="197"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197" t="s">
        <v>40216</v>
      </c>
      <c r="D20612" s="197" t="s">
        <v>40217</v>
      </c>
      <c r="E20612" s="197" t="s">
        <v>40218</v>
      </c>
      <c r="F20612" s="197" t="s">
        <v>40219</v>
      </c>
      <c r="G20612" s="197" t="s">
        <v>40220</v>
      </c>
      <c r="I20612" s="197" t="s">
        <v>3970</v>
      </c>
      <c r="J20612" s="197" t="n">
        <v>46.75</v>
      </c>
    </row>
    <row r="20613" customFormat="false" ht="12.75" hidden="true" customHeight="false" outlineLevel="0" collapsed="false">
      <c r="A20613" s="197" t="s">
        <v>40221</v>
      </c>
      <c r="B20613" s="197"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197" t="s">
        <v>40216</v>
      </c>
      <c r="D20613" s="197" t="s">
        <v>40217</v>
      </c>
      <c r="E20613" s="197" t="s">
        <v>40218</v>
      </c>
      <c r="F20613" s="197" t="s">
        <v>40219</v>
      </c>
      <c r="G20613" s="197" t="s">
        <v>40220</v>
      </c>
      <c r="I20613" s="197" t="s">
        <v>3970</v>
      </c>
      <c r="J20613" s="197" t="n">
        <v>13.27</v>
      </c>
    </row>
    <row r="20614" customFormat="false" ht="12.75" hidden="true" customHeight="false" outlineLevel="0" collapsed="false">
      <c r="A20614" s="197" t="s">
        <v>40222</v>
      </c>
      <c r="B20614" s="197"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197" t="s">
        <v>40216</v>
      </c>
      <c r="D20614" s="197" t="s">
        <v>40223</v>
      </c>
      <c r="E20614" s="197" t="s">
        <v>40218</v>
      </c>
      <c r="F20614" s="197" t="s">
        <v>40219</v>
      </c>
      <c r="G20614" s="197" t="s">
        <v>40220</v>
      </c>
      <c r="I20614" s="197" t="s">
        <v>3970</v>
      </c>
      <c r="J20614" s="197" t="n">
        <v>8.9</v>
      </c>
    </row>
    <row r="20615" customFormat="false" ht="12.75" hidden="true" customHeight="false" outlineLevel="0" collapsed="false">
      <c r="A20615" s="197" t="s">
        <v>40224</v>
      </c>
      <c r="B20615" s="197"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197" t="s">
        <v>40216</v>
      </c>
      <c r="D20615" s="197" t="s">
        <v>40217</v>
      </c>
      <c r="E20615" s="197" t="s">
        <v>40218</v>
      </c>
      <c r="F20615" s="197" t="s">
        <v>40219</v>
      </c>
      <c r="G20615" s="197" t="s">
        <v>40220</v>
      </c>
      <c r="I20615" s="197" t="s">
        <v>3970</v>
      </c>
      <c r="J20615" s="197" t="n">
        <v>46.75</v>
      </c>
    </row>
    <row r="20616" customFormat="false" ht="12.75" hidden="true" customHeight="false" outlineLevel="0" collapsed="false">
      <c r="A20616" s="197" t="s">
        <v>40225</v>
      </c>
      <c r="B20616" s="197"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197" t="s">
        <v>40216</v>
      </c>
      <c r="D20616" s="197" t="s">
        <v>40217</v>
      </c>
      <c r="E20616" s="197" t="s">
        <v>40218</v>
      </c>
      <c r="F20616" s="197" t="s">
        <v>40219</v>
      </c>
      <c r="G20616" s="197" t="s">
        <v>40220</v>
      </c>
      <c r="I20616" s="197" t="s">
        <v>3970</v>
      </c>
      <c r="J20616" s="197" t="n">
        <v>13.27</v>
      </c>
    </row>
    <row r="20617" customFormat="false" ht="12.75" hidden="true" customHeight="false" outlineLevel="0" collapsed="false">
      <c r="A20617" s="197" t="s">
        <v>40226</v>
      </c>
      <c r="B20617" s="197"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197" t="s">
        <v>40216</v>
      </c>
      <c r="D20617" s="197" t="s">
        <v>40223</v>
      </c>
      <c r="E20617" s="197" t="s">
        <v>40218</v>
      </c>
      <c r="F20617" s="197" t="s">
        <v>40219</v>
      </c>
      <c r="G20617" s="197" t="s">
        <v>40220</v>
      </c>
      <c r="I20617" s="197" t="s">
        <v>3970</v>
      </c>
      <c r="J20617" s="197" t="n">
        <v>8.9</v>
      </c>
    </row>
    <row r="20618" customFormat="false" ht="12.75" hidden="true" customHeight="false" outlineLevel="0" collapsed="false">
      <c r="A20618" s="197" t="s">
        <v>40227</v>
      </c>
      <c r="B20618" s="197" t="str">
        <f aca="false">C20618&amp;D20618&amp;E20618&amp;F20618&amp;G20618&amp;H20618</f>
        <v>DISTRIBUIDOR DE BETUME(ASFALTO) SOB PRESSAO,MOTOR A GASOLINA,MONTADO SOBRE CAMINHAO,CAPACIDADE EFETIVA DO TANQUE DE 5000L,INCLUSIVE ESTE COM MOTORISTA</v>
      </c>
      <c r="C20618" s="197" t="s">
        <v>40228</v>
      </c>
      <c r="D20618" s="197" t="s">
        <v>40229</v>
      </c>
      <c r="E20618" s="197" t="s">
        <v>40230</v>
      </c>
      <c r="I20618" s="197" t="s">
        <v>3970</v>
      </c>
      <c r="J20618" s="197" t="n">
        <v>208.33</v>
      </c>
    </row>
    <row r="20619" customFormat="false" ht="12.75" hidden="true" customHeight="false" outlineLevel="0" collapsed="false">
      <c r="A20619" s="197" t="s">
        <v>40231</v>
      </c>
      <c r="B20619" s="197" t="str">
        <f aca="false">C20619&amp;D20619&amp;E20619&amp;F20619&amp;G20619&amp;H20619</f>
        <v>DISTRIBUIDOR DE BETUME(ASFALTO) SOB PRESSAO,MOTOR A GASOLINA,MONTADO SOBRE CAMINHAO,CAPACIDADE EFETIVA DO TANQUE DE 5000L,INCLUSIVE ESTE COM MOTORISTA</v>
      </c>
      <c r="C20619" s="197" t="s">
        <v>40228</v>
      </c>
      <c r="D20619" s="197" t="s">
        <v>40229</v>
      </c>
      <c r="E20619" s="197" t="s">
        <v>40230</v>
      </c>
      <c r="I20619" s="197" t="s">
        <v>3970</v>
      </c>
      <c r="J20619" s="197" t="n">
        <v>81.92</v>
      </c>
    </row>
    <row r="20620" customFormat="false" ht="12.75" hidden="true" customHeight="false" outlineLevel="0" collapsed="false">
      <c r="A20620" s="197" t="s">
        <v>40232</v>
      </c>
      <c r="B20620" s="197" t="str">
        <f aca="false">C20620&amp;D20620&amp;E20620&amp;F20620&amp;G20620&amp;H20620</f>
        <v>DISTRIBUIDOR DE BETUME(ASFALTO) SOB PRESSAO,MOTOR A GASOLINA,MONTADO SOBRE CAMINHAO,CAPACIDADE EFETIVA DO TANQUE DE 5000L,INCLUSIVE ESTE COM MOTORISTA</v>
      </c>
      <c r="C20620" s="197" t="s">
        <v>40228</v>
      </c>
      <c r="D20620" s="197" t="s">
        <v>40229</v>
      </c>
      <c r="E20620" s="197" t="s">
        <v>40230</v>
      </c>
      <c r="I20620" s="197" t="s">
        <v>3970</v>
      </c>
      <c r="J20620" s="197" t="n">
        <v>65.76</v>
      </c>
    </row>
    <row r="20621" customFormat="false" ht="12.75" hidden="true" customHeight="false" outlineLevel="0" collapsed="false">
      <c r="A20621" s="197" t="s">
        <v>40233</v>
      </c>
      <c r="B20621" s="197" t="str">
        <f aca="false">C20621&amp;D20621&amp;E20621&amp;F20621&amp;G20621&amp;H20621</f>
        <v>DISTRIBUIDOR DE BETUME(ASFALTO) SOB PRESSAO,MOTOR A GASOLINA,MONTADO SOBRE CAMINHAO,CAPACIDADE EFETIVA DO TANQUE DE 5000L,INCLUSIVE ESTE COM MOTORISTA</v>
      </c>
      <c r="C20621" s="197" t="s">
        <v>40228</v>
      </c>
      <c r="D20621" s="197" t="s">
        <v>40229</v>
      </c>
      <c r="E20621" s="197" t="s">
        <v>40230</v>
      </c>
      <c r="I20621" s="197" t="s">
        <v>3970</v>
      </c>
      <c r="J20621" s="197" t="n">
        <v>205.55</v>
      </c>
    </row>
    <row r="20622" customFormat="false" ht="12.75" hidden="true" customHeight="false" outlineLevel="0" collapsed="false">
      <c r="A20622" s="197" t="s">
        <v>40234</v>
      </c>
      <c r="B20622" s="197" t="str">
        <f aca="false">C20622&amp;D20622&amp;E20622&amp;F20622&amp;G20622&amp;H20622</f>
        <v>DISTRIBUIDOR DE BETUME(ASFALTO) SOB PRESSAO,MOTOR A GASOLINA,MONTADO SOBRE CAMINHAO,CAPACIDADE EFETIVA DO TANQUE DE 5000L,INCLUSIVE ESTE COM MOTORISTA</v>
      </c>
      <c r="C20622" s="197" t="s">
        <v>40228</v>
      </c>
      <c r="D20622" s="197" t="s">
        <v>40229</v>
      </c>
      <c r="E20622" s="197" t="s">
        <v>40230</v>
      </c>
      <c r="I20622" s="197" t="s">
        <v>3970</v>
      </c>
      <c r="J20622" s="197" t="n">
        <v>79.14</v>
      </c>
    </row>
    <row r="20623" customFormat="false" ht="12.75" hidden="true" customHeight="false" outlineLevel="0" collapsed="false">
      <c r="A20623" s="197" t="s">
        <v>40235</v>
      </c>
      <c r="B20623" s="197" t="str">
        <f aca="false">C20623&amp;D20623&amp;E20623&amp;F20623&amp;G20623&amp;H20623</f>
        <v>DISTRIBUIDOR DE BETUME(ASFALTO) SOB PRESSAO,MOTOR A GASOLINA,MONTADO SOBRE CAMINHAO,CAPACIDADE EFETIVA DO TANQUE DE 5000L,INCLUSIVE ESTE COM MOTORISTA</v>
      </c>
      <c r="C20623" s="197" t="s">
        <v>40228</v>
      </c>
      <c r="D20623" s="197" t="s">
        <v>40229</v>
      </c>
      <c r="E20623" s="197" t="s">
        <v>40230</v>
      </c>
      <c r="I20623" s="197" t="s">
        <v>3970</v>
      </c>
      <c r="J20623" s="197" t="n">
        <v>62.98</v>
      </c>
    </row>
    <row r="20624" customFormat="false" ht="12.75" hidden="true" customHeight="false" outlineLevel="0" collapsed="false">
      <c r="A20624" s="197" t="s">
        <v>40236</v>
      </c>
      <c r="B20624" s="197"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197" t="s">
        <v>40237</v>
      </c>
      <c r="D20624" s="197" t="s">
        <v>40238</v>
      </c>
      <c r="E20624" s="197" t="s">
        <v>40239</v>
      </c>
      <c r="F20624" s="197" t="s">
        <v>40240</v>
      </c>
      <c r="G20624" s="197" t="s">
        <v>40241</v>
      </c>
      <c r="I20624" s="197" t="s">
        <v>3970</v>
      </c>
      <c r="J20624" s="197" t="n">
        <v>7.27</v>
      </c>
    </row>
    <row r="20625" customFormat="false" ht="12.75" hidden="true" customHeight="false" outlineLevel="0" collapsed="false">
      <c r="A20625" s="197" t="s">
        <v>40242</v>
      </c>
      <c r="B20625" s="197"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197" t="s">
        <v>40237</v>
      </c>
      <c r="D20625" s="197" t="s">
        <v>40238</v>
      </c>
      <c r="E20625" s="197" t="s">
        <v>40239</v>
      </c>
      <c r="F20625" s="197" t="s">
        <v>40240</v>
      </c>
      <c r="G20625" s="197" t="s">
        <v>40241</v>
      </c>
      <c r="I20625" s="197" t="s">
        <v>3970</v>
      </c>
      <c r="J20625" s="197" t="n">
        <v>3.43</v>
      </c>
    </row>
    <row r="20626" customFormat="false" ht="12.75" hidden="true" customHeight="false" outlineLevel="0" collapsed="false">
      <c r="A20626" s="197" t="s">
        <v>40243</v>
      </c>
      <c r="B20626" s="197"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197" t="s">
        <v>40237</v>
      </c>
      <c r="D20626" s="197" t="s">
        <v>40238</v>
      </c>
      <c r="E20626" s="197" t="s">
        <v>40239</v>
      </c>
      <c r="F20626" s="197" t="s">
        <v>40240</v>
      </c>
      <c r="G20626" s="197" t="s">
        <v>40241</v>
      </c>
      <c r="I20626" s="197" t="s">
        <v>3970</v>
      </c>
      <c r="J20626" s="197" t="n">
        <v>7.27</v>
      </c>
    </row>
    <row r="20627" customFormat="false" ht="12.75" hidden="true" customHeight="false" outlineLevel="0" collapsed="false">
      <c r="A20627" s="197" t="s">
        <v>40244</v>
      </c>
      <c r="B20627" s="197"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197" t="s">
        <v>40237</v>
      </c>
      <c r="D20627" s="197" t="s">
        <v>40238</v>
      </c>
      <c r="E20627" s="197" t="s">
        <v>40239</v>
      </c>
      <c r="F20627" s="197" t="s">
        <v>40240</v>
      </c>
      <c r="G20627" s="197" t="s">
        <v>40241</v>
      </c>
      <c r="I20627" s="197" t="s">
        <v>3970</v>
      </c>
      <c r="J20627" s="197" t="n">
        <v>3.43</v>
      </c>
    </row>
    <row r="20628" customFormat="false" ht="12.75" hidden="true" customHeight="false" outlineLevel="0" collapsed="false">
      <c r="A20628" s="197" t="s">
        <v>40245</v>
      </c>
      <c r="B20628" s="197" t="str">
        <f aca="false">C20628&amp;D20628&amp;E20628&amp;F20628&amp;G20628&amp;H20628</f>
        <v>VIBRO ACABADORA DE ASFALTO,SOBRE ESTEIRA,COM EXTENSAO PARA PAVIMENTACAO,LARGURA DE 4,27M,INCLUSIVE OPERADOR E AUXILIAR</v>
      </c>
      <c r="C20628" s="197" t="s">
        <v>40246</v>
      </c>
      <c r="D20628" s="197" t="s">
        <v>40247</v>
      </c>
      <c r="I20628" s="197" t="s">
        <v>3970</v>
      </c>
      <c r="J20628" s="197" t="n">
        <v>168.19</v>
      </c>
    </row>
    <row r="20629" customFormat="false" ht="12.75" hidden="true" customHeight="false" outlineLevel="0" collapsed="false">
      <c r="A20629" s="197" t="s">
        <v>40248</v>
      </c>
      <c r="B20629" s="197" t="str">
        <f aca="false">C20629&amp;D20629&amp;E20629&amp;F20629&amp;G20629&amp;H20629</f>
        <v>VIBRO ACABADORA DE ASFALTO,SOBRE ESTEIRA,COM EXTENSAO PARA PAVIMENTACAO,LARGURA DE 4,27M,INCLUSIVE OPERADOR E AUXILIAR</v>
      </c>
      <c r="C20629" s="197" t="s">
        <v>40246</v>
      </c>
      <c r="D20629" s="197" t="s">
        <v>40247</v>
      </c>
      <c r="I20629" s="197" t="s">
        <v>3970</v>
      </c>
      <c r="J20629" s="197" t="n">
        <v>102.46</v>
      </c>
    </row>
    <row r="20630" customFormat="false" ht="12.75" hidden="true" customHeight="false" outlineLevel="0" collapsed="false">
      <c r="A20630" s="197" t="s">
        <v>40249</v>
      </c>
      <c r="B20630" s="197" t="str">
        <f aca="false">C20630&amp;D20630&amp;E20630&amp;F20630&amp;G20630&amp;H20630</f>
        <v>VIBRO ACABADORA DE ASFALTO,SOBRE ESTEIRA,COM EXTENSAO PARA PAVIMENTACAO,LARGURA DE 4,27M,INCLUSIVE OPERADOR E AUXILIAR</v>
      </c>
      <c r="C20630" s="197" t="s">
        <v>40246</v>
      </c>
      <c r="D20630" s="197" t="s">
        <v>40247</v>
      </c>
      <c r="I20630" s="197" t="s">
        <v>3970</v>
      </c>
      <c r="J20630" s="197" t="n">
        <v>89.5</v>
      </c>
    </row>
    <row r="20631" customFormat="false" ht="12.75" hidden="true" customHeight="false" outlineLevel="0" collapsed="false">
      <c r="A20631" s="197" t="s">
        <v>40250</v>
      </c>
      <c r="B20631" s="197" t="str">
        <f aca="false">C20631&amp;D20631&amp;E20631&amp;F20631&amp;G20631&amp;H20631</f>
        <v>VIBRO ACABADORA DE ASFALTO,SOBRE ESTEIRA,COM EXTENSAO PARA PAVIMENTACAO,LARGURA DE 4,27M,INCLUSIVE OPERADOR E AUXILIAR</v>
      </c>
      <c r="C20631" s="197" t="s">
        <v>40246</v>
      </c>
      <c r="D20631" s="197" t="s">
        <v>40247</v>
      </c>
      <c r="I20631" s="197" t="s">
        <v>3970</v>
      </c>
      <c r="J20631" s="197" t="n">
        <v>163.06</v>
      </c>
    </row>
    <row r="20632" customFormat="false" ht="12.75" hidden="true" customHeight="false" outlineLevel="0" collapsed="false">
      <c r="A20632" s="197" t="s">
        <v>40251</v>
      </c>
      <c r="B20632" s="197" t="str">
        <f aca="false">C20632&amp;D20632&amp;E20632&amp;F20632&amp;G20632&amp;H20632</f>
        <v>VIBRO ACABADORA DE ASFALTO,SOBRE ESTEIRA,COM EXTENSAO PARA PAVIMENTACAO,LARGURA DE 4,27M,INCLUSIVE OPERADOR E AUXILIAR</v>
      </c>
      <c r="C20632" s="197" t="s">
        <v>40246</v>
      </c>
      <c r="D20632" s="197" t="s">
        <v>40247</v>
      </c>
      <c r="I20632" s="197" t="s">
        <v>3970</v>
      </c>
      <c r="J20632" s="197" t="n">
        <v>97.33</v>
      </c>
    </row>
    <row r="20633" customFormat="false" ht="12.75" hidden="true" customHeight="false" outlineLevel="0" collapsed="false">
      <c r="A20633" s="197" t="s">
        <v>40252</v>
      </c>
      <c r="B20633" s="197" t="str">
        <f aca="false">C20633&amp;D20633&amp;E20633&amp;F20633&amp;G20633&amp;H20633</f>
        <v>VIBRO ACABADORA DE ASFALTO,SOBRE ESTEIRA,COM EXTENSAO PARA PAVIMENTACAO,LARGURA DE 4,27M,INCLUSIVE OPERADOR E AUXILIAR</v>
      </c>
      <c r="C20633" s="197" t="s">
        <v>40246</v>
      </c>
      <c r="D20633" s="197" t="s">
        <v>40247</v>
      </c>
      <c r="I20633" s="197" t="s">
        <v>3970</v>
      </c>
      <c r="J20633" s="197" t="n">
        <v>84.37</v>
      </c>
    </row>
    <row r="20634" customFormat="false" ht="12.75" hidden="true" customHeight="false" outlineLevel="0" collapsed="false">
      <c r="A20634" s="197" t="s">
        <v>40253</v>
      </c>
      <c r="B20634" s="197" t="str">
        <f aca="false">C20634&amp;D20634&amp;E20634&amp;F20634&amp;G20634&amp;H20634</f>
        <v>VIBRO ACABADORA ELETRONICA DE ASFALTO,CAPACIDADE DO SILO DEASFALTO 10,5T,LARGURA DE 4,55M,INCLUSIVE OPERADOR E AUXILIAR</v>
      </c>
      <c r="C20634" s="197" t="s">
        <v>40254</v>
      </c>
      <c r="D20634" s="197" t="s">
        <v>40255</v>
      </c>
      <c r="I20634" s="197" t="s">
        <v>3970</v>
      </c>
      <c r="J20634" s="197" t="n">
        <v>201.87</v>
      </c>
    </row>
    <row r="20635" customFormat="false" ht="12.75" hidden="true" customHeight="false" outlineLevel="0" collapsed="false">
      <c r="A20635" s="197" t="s">
        <v>40256</v>
      </c>
      <c r="B20635" s="197" t="str">
        <f aca="false">C20635&amp;D20635&amp;E20635&amp;F20635&amp;G20635&amp;H20635</f>
        <v>VIBRO ACABADORA ELETRONICA DE ASFALTO,CAPACIDADE DO SILO DEASFALTO 10,5T,LARGURA DE 4,55M,INCLUSIVE OPERADOR E AUXILIAR</v>
      </c>
      <c r="C20635" s="197" t="s">
        <v>40254</v>
      </c>
      <c r="D20635" s="197" t="s">
        <v>40255</v>
      </c>
      <c r="I20635" s="197" t="s">
        <v>3970</v>
      </c>
      <c r="J20635" s="197" t="n">
        <v>122.67</v>
      </c>
    </row>
    <row r="20636" customFormat="false" ht="12.75" hidden="true" customHeight="false" outlineLevel="0" collapsed="false">
      <c r="A20636" s="197" t="s">
        <v>40257</v>
      </c>
      <c r="B20636" s="197" t="str">
        <f aca="false">C20636&amp;D20636&amp;E20636&amp;F20636&amp;G20636&amp;H20636</f>
        <v>VIBRO ACABADORA ELETRONICA DE ASFALTO,CAPACIDADE DO SILO DEASFALTO 10,5T,LARGURA DE 4,55M,INCLUSIVE OPERADOR E AUXILIAR</v>
      </c>
      <c r="C20636" s="197" t="s">
        <v>40254</v>
      </c>
      <c r="D20636" s="197" t="s">
        <v>40255</v>
      </c>
      <c r="I20636" s="197" t="s">
        <v>3970</v>
      </c>
      <c r="J20636" s="197" t="n">
        <v>106.34</v>
      </c>
    </row>
    <row r="20637" customFormat="false" ht="12.75" hidden="true" customHeight="false" outlineLevel="0" collapsed="false">
      <c r="A20637" s="197" t="s">
        <v>40258</v>
      </c>
      <c r="B20637" s="197" t="str">
        <f aca="false">C20637&amp;D20637&amp;E20637&amp;F20637&amp;G20637&amp;H20637</f>
        <v>VIBRO ACABADORA ELETRONICA DE ASFALTO,CAPACIDADE DO SILO DEASFALTO 10,5T,LARGURA DE 4,55M,INCLUSIVE OPERADOR E AUXILIAR</v>
      </c>
      <c r="C20637" s="197" t="s">
        <v>40254</v>
      </c>
      <c r="D20637" s="197" t="s">
        <v>40255</v>
      </c>
      <c r="I20637" s="197" t="s">
        <v>3970</v>
      </c>
      <c r="J20637" s="197" t="n">
        <v>196.74</v>
      </c>
    </row>
    <row r="20638" customFormat="false" ht="12.75" hidden="true" customHeight="false" outlineLevel="0" collapsed="false">
      <c r="A20638" s="197" t="s">
        <v>40259</v>
      </c>
      <c r="B20638" s="197" t="str">
        <f aca="false">C20638&amp;D20638&amp;E20638&amp;F20638&amp;G20638&amp;H20638</f>
        <v>VIBRO ACABADORA ELETRONICA DE ASFALTO,CAPACIDADE DO SILO DEASFALTO 10,5T,LARGURA DE 4,55M,INCLUSIVE OPERADOR E AUXILIAR</v>
      </c>
      <c r="C20638" s="197" t="s">
        <v>40254</v>
      </c>
      <c r="D20638" s="197" t="s">
        <v>40255</v>
      </c>
      <c r="I20638" s="197" t="s">
        <v>3970</v>
      </c>
      <c r="J20638" s="197" t="n">
        <v>117.54</v>
      </c>
    </row>
    <row r="20639" customFormat="false" ht="12.75" hidden="true" customHeight="false" outlineLevel="0" collapsed="false">
      <c r="A20639" s="197" t="s">
        <v>40260</v>
      </c>
      <c r="B20639" s="197" t="str">
        <f aca="false">C20639&amp;D20639&amp;E20639&amp;F20639&amp;G20639&amp;H20639</f>
        <v>VIBRO ACABADORA ELETRONICA DE ASFALTO,CAPACIDADE DO SILO DEASFALTO 10,5T,LARGURA DE 4,55M,INCLUSIVE OPERADOR E AUXILIAR</v>
      </c>
      <c r="C20639" s="197" t="s">
        <v>40254</v>
      </c>
      <c r="D20639" s="197" t="s">
        <v>40255</v>
      </c>
      <c r="I20639" s="197" t="s">
        <v>3970</v>
      </c>
      <c r="J20639" s="197" t="n">
        <v>101.21</v>
      </c>
    </row>
    <row r="20640" customFormat="false" ht="12.75" hidden="true" customHeight="false" outlineLevel="0" collapsed="false">
      <c r="A20640" s="197" t="s">
        <v>40261</v>
      </c>
      <c r="B20640" s="197"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197" t="s">
        <v>40262</v>
      </c>
      <c r="D20640" s="197" t="s">
        <v>40263</v>
      </c>
      <c r="E20640" s="197" t="s">
        <v>40264</v>
      </c>
      <c r="F20640" s="197" t="s">
        <v>40265</v>
      </c>
      <c r="G20640" s="197" t="s">
        <v>39928</v>
      </c>
      <c r="I20640" s="197" t="s">
        <v>3970</v>
      </c>
      <c r="J20640" s="197" t="n">
        <v>85.47</v>
      </c>
    </row>
    <row r="20641" customFormat="false" ht="12.75" hidden="true" customHeight="false" outlineLevel="0" collapsed="false">
      <c r="A20641" s="197" t="s">
        <v>40266</v>
      </c>
      <c r="B20641" s="197"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197" t="s">
        <v>40262</v>
      </c>
      <c r="D20641" s="197" t="s">
        <v>40263</v>
      </c>
      <c r="E20641" s="197" t="s">
        <v>40264</v>
      </c>
      <c r="F20641" s="197" t="s">
        <v>40265</v>
      </c>
      <c r="G20641" s="197" t="s">
        <v>39928</v>
      </c>
      <c r="I20641" s="197" t="s">
        <v>3970</v>
      </c>
      <c r="J20641" s="197" t="n">
        <v>24.91</v>
      </c>
    </row>
    <row r="20642" customFormat="false" ht="12.75" hidden="true" customHeight="false" outlineLevel="0" collapsed="false">
      <c r="A20642" s="197" t="s">
        <v>40267</v>
      </c>
      <c r="B20642" s="197"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197" t="s">
        <v>40262</v>
      </c>
      <c r="D20642" s="197" t="s">
        <v>40268</v>
      </c>
      <c r="E20642" s="197" t="s">
        <v>40264</v>
      </c>
      <c r="F20642" s="197" t="s">
        <v>40265</v>
      </c>
      <c r="G20642" s="197" t="s">
        <v>39928</v>
      </c>
      <c r="I20642" s="197" t="s">
        <v>3970</v>
      </c>
      <c r="J20642" s="197" t="n">
        <v>23.84</v>
      </c>
    </row>
    <row r="20643" customFormat="false" ht="12.75" hidden="true" customHeight="false" outlineLevel="0" collapsed="false">
      <c r="A20643" s="197" t="s">
        <v>40269</v>
      </c>
      <c r="B20643" s="197"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197" t="s">
        <v>40262</v>
      </c>
      <c r="D20643" s="197" t="s">
        <v>40263</v>
      </c>
      <c r="E20643" s="197" t="s">
        <v>40264</v>
      </c>
      <c r="F20643" s="197" t="s">
        <v>40265</v>
      </c>
      <c r="G20643" s="197" t="s">
        <v>39928</v>
      </c>
      <c r="I20643" s="197" t="s">
        <v>3970</v>
      </c>
      <c r="J20643" s="197" t="n">
        <v>82.35</v>
      </c>
    </row>
    <row r="20644" customFormat="false" ht="12.75" hidden="true" customHeight="false" outlineLevel="0" collapsed="false">
      <c r="A20644" s="197" t="s">
        <v>40270</v>
      </c>
      <c r="B20644" s="197"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197" t="s">
        <v>40262</v>
      </c>
      <c r="D20644" s="197" t="s">
        <v>40263</v>
      </c>
      <c r="E20644" s="197" t="s">
        <v>40264</v>
      </c>
      <c r="F20644" s="197" t="s">
        <v>40265</v>
      </c>
      <c r="G20644" s="197" t="s">
        <v>39928</v>
      </c>
      <c r="I20644" s="197" t="s">
        <v>3970</v>
      </c>
      <c r="J20644" s="197" t="n">
        <v>21.79</v>
      </c>
    </row>
    <row r="20645" customFormat="false" ht="12.75" hidden="true" customHeight="false" outlineLevel="0" collapsed="false">
      <c r="A20645" s="197" t="s">
        <v>40271</v>
      </c>
      <c r="B20645" s="197"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197" t="s">
        <v>40262</v>
      </c>
      <c r="D20645" s="197" t="s">
        <v>40268</v>
      </c>
      <c r="E20645" s="197" t="s">
        <v>40264</v>
      </c>
      <c r="F20645" s="197" t="s">
        <v>40265</v>
      </c>
      <c r="G20645" s="197" t="s">
        <v>39928</v>
      </c>
      <c r="I20645" s="197" t="s">
        <v>3970</v>
      </c>
      <c r="J20645" s="197" t="n">
        <v>20.72</v>
      </c>
    </row>
    <row r="20646" customFormat="false" ht="12.75" hidden="true" customHeight="false" outlineLevel="0" collapsed="false">
      <c r="A20646" s="197" t="s">
        <v>40272</v>
      </c>
      <c r="B20646" s="197" t="str">
        <f aca="false">C20646&amp;D20646&amp;E20646&amp;F20646&amp;G20646&amp;H20646</f>
        <v>VASSOURA MECANICA,REBOCAVEL,LARGURA DE TRABALHO DE 2,44MM,EXCLUSIVE OPERADOR</v>
      </c>
      <c r="C20646" s="197" t="s">
        <v>40273</v>
      </c>
      <c r="D20646" s="197" t="s">
        <v>40274</v>
      </c>
      <c r="I20646" s="197" t="s">
        <v>3970</v>
      </c>
      <c r="J20646" s="197" t="n">
        <v>13.89</v>
      </c>
    </row>
    <row r="20647" customFormat="false" ht="12.75" hidden="true" customHeight="false" outlineLevel="0" collapsed="false">
      <c r="A20647" s="197" t="s">
        <v>40275</v>
      </c>
      <c r="B20647" s="197" t="str">
        <f aca="false">C20647&amp;D20647&amp;E20647&amp;F20647&amp;G20647&amp;H20647</f>
        <v>VASSOURA MECANICA,REBOCAVEL,LARGURA DE TRABALHO DE 2,44M,EXCLUSIVE OPERADOR</v>
      </c>
      <c r="C20647" s="197" t="s">
        <v>40276</v>
      </c>
      <c r="D20647" s="197" t="s">
        <v>40241</v>
      </c>
      <c r="I20647" s="197" t="s">
        <v>3970</v>
      </c>
      <c r="J20647" s="197" t="n">
        <v>4.33</v>
      </c>
    </row>
    <row r="20648" customFormat="false" ht="12.75" hidden="true" customHeight="false" outlineLevel="0" collapsed="false">
      <c r="A20648" s="197" t="s">
        <v>40277</v>
      </c>
      <c r="B20648" s="197" t="str">
        <f aca="false">C20648&amp;D20648&amp;E20648&amp;F20648&amp;G20648&amp;H20648</f>
        <v>VASSOURA MECANICA,REBOCAVEL,LARGURA DE TRABALHO DE 2,44MM,EXCLUSIVE OPERADOR</v>
      </c>
      <c r="C20648" s="197" t="s">
        <v>40273</v>
      </c>
      <c r="D20648" s="197" t="s">
        <v>40274</v>
      </c>
      <c r="I20648" s="197" t="s">
        <v>3970</v>
      </c>
      <c r="J20648" s="197" t="n">
        <v>13.89</v>
      </c>
    </row>
    <row r="20649" customFormat="false" ht="12.75" hidden="true" customHeight="false" outlineLevel="0" collapsed="false">
      <c r="A20649" s="197" t="s">
        <v>40278</v>
      </c>
      <c r="B20649" s="197" t="str">
        <f aca="false">C20649&amp;D20649&amp;E20649&amp;F20649&amp;G20649&amp;H20649</f>
        <v>VASSOURA MECANICA,REBOCAVEL,LARGURA DE TRABALHO DE 2,44M,EXCLUSIVE OPERADOR</v>
      </c>
      <c r="C20649" s="197" t="s">
        <v>40276</v>
      </c>
      <c r="D20649" s="197" t="s">
        <v>40241</v>
      </c>
      <c r="I20649" s="197" t="s">
        <v>3970</v>
      </c>
      <c r="J20649" s="197" t="n">
        <v>4.33</v>
      </c>
    </row>
    <row r="20650" customFormat="false" ht="12.75" hidden="true" customHeight="false" outlineLevel="0" collapsed="false">
      <c r="A20650" s="197" t="s">
        <v>40279</v>
      </c>
      <c r="B20650" s="197" t="str">
        <f aca="false">C20650&amp;D20650&amp;E20650&amp;F20650&amp;G20650&amp;H20650</f>
        <v>VASSOURA MECANICA,COM ASPIRACAO (SUCCAO) E ESCOVA,CAPACIDADE DE 4M3,MONTADA SOBRE CHASSIS DE CAMINHAO,INCLUSIVE OPERADOR</v>
      </c>
      <c r="C20650" s="197" t="s">
        <v>40280</v>
      </c>
      <c r="D20650" s="197" t="s">
        <v>40281</v>
      </c>
      <c r="I20650" s="197" t="s">
        <v>3970</v>
      </c>
      <c r="J20650" s="197" t="n">
        <v>190.8</v>
      </c>
    </row>
    <row r="20651" customFormat="false" ht="12.75" hidden="true" customHeight="false" outlineLevel="0" collapsed="false">
      <c r="A20651" s="197" t="s">
        <v>40282</v>
      </c>
      <c r="B20651" s="197" t="str">
        <f aca="false">C20651&amp;D20651&amp;E20651&amp;F20651&amp;G20651&amp;H20651</f>
        <v>VASSOURA MECANICA,COM ASPIRACAO (SUCCAO) E ESCOVA,CAPACIDADE DE 4M3,MONTADA SOBRE CHASSIS DE CAMINHAO,INCLUSIVE OPERADOR</v>
      </c>
      <c r="C20651" s="197" t="s">
        <v>40280</v>
      </c>
      <c r="D20651" s="197" t="s">
        <v>40281</v>
      </c>
      <c r="I20651" s="197" t="s">
        <v>3970</v>
      </c>
      <c r="J20651" s="197" t="n">
        <v>121.85</v>
      </c>
    </row>
    <row r="20652" customFormat="false" ht="12.75" hidden="true" customHeight="false" outlineLevel="0" collapsed="false">
      <c r="A20652" s="197" t="s">
        <v>40283</v>
      </c>
      <c r="B20652" s="197" t="str">
        <f aca="false">C20652&amp;D20652&amp;E20652&amp;F20652&amp;G20652&amp;H20652</f>
        <v>VASSOURA MECANICA,COM ASPIRACAO (SUCCAO) E ESCOVA,CAPACIDADE DE 4M3,MONTADA SOBRE CHASSIS DE CAMINHAO,INCLUSIVE OPERADOR</v>
      </c>
      <c r="C20652" s="197" t="s">
        <v>40280</v>
      </c>
      <c r="D20652" s="197" t="s">
        <v>40281</v>
      </c>
      <c r="I20652" s="197" t="s">
        <v>3970</v>
      </c>
      <c r="J20652" s="197" t="n">
        <v>106.89</v>
      </c>
    </row>
    <row r="20653" customFormat="false" ht="12.75" hidden="true" customHeight="false" outlineLevel="0" collapsed="false">
      <c r="A20653" s="197" t="s">
        <v>40284</v>
      </c>
      <c r="B20653" s="197" t="str">
        <f aca="false">C20653&amp;D20653&amp;E20653&amp;F20653&amp;G20653&amp;H20653</f>
        <v>VASSOURA MECANICA,COM ASPIRACAO (SUCCAO) E ESCOVA,CAPACIDADE DE 4M3,MONTADA SOBRE CHASSIS DE CAMINHAO,INCLUSIVE OPERADOR</v>
      </c>
      <c r="C20653" s="197" t="s">
        <v>40280</v>
      </c>
      <c r="D20653" s="197" t="s">
        <v>40281</v>
      </c>
      <c r="I20653" s="197" t="s">
        <v>3970</v>
      </c>
      <c r="J20653" s="197" t="n">
        <v>187.68</v>
      </c>
    </row>
    <row r="20654" customFormat="false" ht="12.75" hidden="true" customHeight="false" outlineLevel="0" collapsed="false">
      <c r="A20654" s="197" t="s">
        <v>40285</v>
      </c>
      <c r="B20654" s="197" t="str">
        <f aca="false">C20654&amp;D20654&amp;E20654&amp;F20654&amp;G20654&amp;H20654</f>
        <v>VASSOURA MECANICA,COM ASPIRACAO (SUCCAO) E ESCOVA,CAPACIDADE DE 4M3,MONTADA SOBRE CHASSIS DE CAMINHAO,INCLUSIVE OPERADOR</v>
      </c>
      <c r="C20654" s="197" t="s">
        <v>40280</v>
      </c>
      <c r="D20654" s="197" t="s">
        <v>40281</v>
      </c>
      <c r="I20654" s="197" t="s">
        <v>3970</v>
      </c>
      <c r="J20654" s="197" t="n">
        <v>118.73</v>
      </c>
    </row>
    <row r="20655" customFormat="false" ht="12.75" hidden="true" customHeight="false" outlineLevel="0" collapsed="false">
      <c r="A20655" s="197" t="s">
        <v>40286</v>
      </c>
      <c r="B20655" s="197" t="str">
        <f aca="false">C20655&amp;D20655&amp;E20655&amp;F20655&amp;G20655&amp;H20655</f>
        <v>VASSOURA MECANICA,COM ASPIRACAO (SUCCAO) E ESCOVA,CAPACIDADE DE 4M3,MONTADA SOBRE CHASSIS DE CAMINHAO,INCLUSIVE OPERADOR</v>
      </c>
      <c r="C20655" s="197" t="s">
        <v>40280</v>
      </c>
      <c r="D20655" s="197" t="s">
        <v>40281</v>
      </c>
      <c r="I20655" s="197" t="s">
        <v>3970</v>
      </c>
      <c r="J20655" s="197" t="n">
        <v>103.77</v>
      </c>
    </row>
    <row r="20656" customFormat="false" ht="12.75" hidden="true" customHeight="false" outlineLevel="0" collapsed="false">
      <c r="A20656" s="197" t="s">
        <v>40287</v>
      </c>
      <c r="B20656" s="197" t="str">
        <f aca="false">C20656&amp;D20656&amp;E20656&amp;F20656&amp;G20656&amp;H20656</f>
        <v>DISTRIBUIDOR DE ASFALTO(BMB),INCLUSIVE OPERADOR</v>
      </c>
      <c r="C20656" s="197" t="s">
        <v>40288</v>
      </c>
      <c r="I20656" s="197" t="s">
        <v>3970</v>
      </c>
      <c r="J20656" s="197" t="n">
        <v>145.54</v>
      </c>
    </row>
    <row r="20657" customFormat="false" ht="12.75" hidden="true" customHeight="false" outlineLevel="0" collapsed="false">
      <c r="A20657" s="197" t="s">
        <v>40289</v>
      </c>
      <c r="B20657" s="197" t="str">
        <f aca="false">C20657&amp;D20657&amp;E20657&amp;F20657&amp;G20657&amp;H20657</f>
        <v>DISTRIBUIDOR DE ASFALTO(BMB),INCLUSIVE OPERADOR</v>
      </c>
      <c r="C20657" s="197" t="s">
        <v>40288</v>
      </c>
      <c r="I20657" s="197" t="s">
        <v>3970</v>
      </c>
      <c r="J20657" s="197" t="n">
        <v>70.12</v>
      </c>
    </row>
    <row r="20658" customFormat="false" ht="12.75" hidden="true" customHeight="false" outlineLevel="0" collapsed="false">
      <c r="A20658" s="197" t="s">
        <v>40290</v>
      </c>
      <c r="B20658" s="197" t="str">
        <f aca="false">C20658&amp;D20658&amp;E20658&amp;F20658&amp;G20658&amp;H20658</f>
        <v>DISTRIBUIDOR DE ASFALTO(BMB),INCLUSIVE OPERADOR</v>
      </c>
      <c r="C20658" s="197" t="s">
        <v>40288</v>
      </c>
      <c r="I20658" s="197" t="s">
        <v>3970</v>
      </c>
      <c r="J20658" s="197" t="n">
        <v>57.97</v>
      </c>
    </row>
    <row r="20659" customFormat="false" ht="12.75" hidden="true" customHeight="false" outlineLevel="0" collapsed="false">
      <c r="A20659" s="197" t="s">
        <v>40291</v>
      </c>
      <c r="B20659" s="197" t="str">
        <f aca="false">C20659&amp;D20659&amp;E20659&amp;F20659&amp;G20659&amp;H20659</f>
        <v>DISTRIBUIDOR DE ASFALTO(BMB),INCLUSIVE OPERADOR</v>
      </c>
      <c r="C20659" s="197" t="s">
        <v>40288</v>
      </c>
      <c r="I20659" s="197" t="s">
        <v>3970</v>
      </c>
      <c r="J20659" s="197" t="n">
        <v>142.42</v>
      </c>
    </row>
    <row r="20660" customFormat="false" ht="12.75" hidden="true" customHeight="false" outlineLevel="0" collapsed="false">
      <c r="A20660" s="197" t="s">
        <v>40292</v>
      </c>
      <c r="B20660" s="197" t="str">
        <f aca="false">C20660&amp;D20660&amp;E20660&amp;F20660&amp;G20660&amp;H20660</f>
        <v>DISTRIBUIDOR DE ASFALTO(BMB),INCLUSIVE OPERADOR</v>
      </c>
      <c r="C20660" s="197" t="s">
        <v>40288</v>
      </c>
      <c r="I20660" s="197" t="s">
        <v>3970</v>
      </c>
      <c r="J20660" s="197" t="n">
        <v>67</v>
      </c>
    </row>
    <row r="20661" customFormat="false" ht="12.75" hidden="true" customHeight="false" outlineLevel="0" collapsed="false">
      <c r="A20661" s="197" t="s">
        <v>40293</v>
      </c>
      <c r="B20661" s="197" t="str">
        <f aca="false">C20661&amp;D20661&amp;E20661&amp;F20661&amp;G20661&amp;H20661</f>
        <v>DISTRIBUIDOR DE ASFALTO(BMB),INCLUSIVE OPERADOR</v>
      </c>
      <c r="C20661" s="197" t="s">
        <v>40288</v>
      </c>
      <c r="I20661" s="197" t="s">
        <v>3970</v>
      </c>
      <c r="J20661" s="197" t="n">
        <v>54.85</v>
      </c>
    </row>
    <row r="20662" customFormat="false" ht="12.75" hidden="true" customHeight="false" outlineLevel="0" collapsed="false">
      <c r="A20662" s="197" t="s">
        <v>40294</v>
      </c>
      <c r="B20662" s="197" t="str">
        <f aca="false">C20662&amp;D20662&amp;E20662&amp;F20662&amp;G20662&amp;H20662</f>
        <v>MISTURADOR DE ASLFATO X BORRACHA,EXCLUSIVE OPERADOR</v>
      </c>
      <c r="C20662" s="197" t="s">
        <v>40295</v>
      </c>
      <c r="I20662" s="197" t="s">
        <v>3970</v>
      </c>
      <c r="J20662" s="197" t="n">
        <v>97.95</v>
      </c>
    </row>
    <row r="20663" customFormat="false" ht="12.75" hidden="true" customHeight="false" outlineLevel="0" collapsed="false">
      <c r="A20663" s="197" t="s">
        <v>40296</v>
      </c>
      <c r="B20663" s="197" t="str">
        <f aca="false">C20663&amp;D20663&amp;E20663&amp;F20663&amp;G20663&amp;H20663</f>
        <v>MISTURADOR DE ASFALTO X BORRACHA,EXCLUSIVE OPERADOR</v>
      </c>
      <c r="C20663" s="197" t="s">
        <v>40297</v>
      </c>
      <c r="I20663" s="197" t="s">
        <v>3970</v>
      </c>
      <c r="J20663" s="197" t="n">
        <v>43.59</v>
      </c>
    </row>
    <row r="20664" customFormat="false" ht="12.75" hidden="true" customHeight="false" outlineLevel="0" collapsed="false">
      <c r="A20664" s="197" t="s">
        <v>40298</v>
      </c>
      <c r="B20664" s="197" t="str">
        <f aca="false">C20664&amp;D20664&amp;E20664&amp;F20664&amp;G20664&amp;H20664</f>
        <v>MISTURADOR DE ASFALTO X BORRACHA,EXCLUSIVE OPERADOR</v>
      </c>
      <c r="C20664" s="197" t="s">
        <v>40297</v>
      </c>
      <c r="I20664" s="197" t="s">
        <v>3970</v>
      </c>
      <c r="J20664" s="197" t="n">
        <v>34.54</v>
      </c>
    </row>
    <row r="20665" customFormat="false" ht="12.75" hidden="true" customHeight="false" outlineLevel="0" collapsed="false">
      <c r="A20665" s="197" t="s">
        <v>40299</v>
      </c>
      <c r="B20665" s="197" t="str">
        <f aca="false">C20665&amp;D20665&amp;E20665&amp;F20665&amp;G20665&amp;H20665</f>
        <v>MISTURADOR DE ASLFATO X BORRACHA,EXCLUSIVE OPERADOR</v>
      </c>
      <c r="C20665" s="197" t="s">
        <v>40295</v>
      </c>
      <c r="I20665" s="197" t="s">
        <v>3970</v>
      </c>
      <c r="J20665" s="197" t="n">
        <v>97.95</v>
      </c>
    </row>
    <row r="20666" customFormat="false" ht="12.75" hidden="true" customHeight="false" outlineLevel="0" collapsed="false">
      <c r="A20666" s="197" t="s">
        <v>40300</v>
      </c>
      <c r="B20666" s="197" t="str">
        <f aca="false">C20666&amp;D20666&amp;E20666&amp;F20666&amp;G20666&amp;H20666</f>
        <v>MISTURADOR DE ASFALTO X BORRACHA,EXCLUSIVE OPERADOR</v>
      </c>
      <c r="C20666" s="197" t="s">
        <v>40297</v>
      </c>
      <c r="I20666" s="197" t="s">
        <v>3970</v>
      </c>
      <c r="J20666" s="197" t="n">
        <v>43.59</v>
      </c>
    </row>
    <row r="20667" customFormat="false" ht="12.75" hidden="true" customHeight="false" outlineLevel="0" collapsed="false">
      <c r="A20667" s="197" t="s">
        <v>40301</v>
      </c>
      <c r="B20667" s="197" t="str">
        <f aca="false">C20667&amp;D20667&amp;E20667&amp;F20667&amp;G20667&amp;H20667</f>
        <v>MISTURADOR DE ASFALTO X BORRACHA,EXCLUSIVE OPERADOR</v>
      </c>
      <c r="C20667" s="197" t="s">
        <v>40297</v>
      </c>
      <c r="I20667" s="197" t="s">
        <v>3970</v>
      </c>
      <c r="J20667" s="197" t="n">
        <v>34.54</v>
      </c>
    </row>
    <row r="20668" customFormat="false" ht="12.75" hidden="true" customHeight="false" outlineLevel="0" collapsed="false">
      <c r="A20668" s="197" t="s">
        <v>40302</v>
      </c>
      <c r="B20668" s="197" t="str">
        <f aca="false">C20668&amp;D20668&amp;E20668&amp;F20668&amp;G20668&amp;H20668</f>
        <v>RECUPERADOR DE ESTRADAS,INCLUSIVE OPERADOR</v>
      </c>
      <c r="C20668" s="197" t="s">
        <v>40303</v>
      </c>
      <c r="I20668" s="197" t="s">
        <v>3970</v>
      </c>
      <c r="J20668" s="197" t="n">
        <v>1428.24</v>
      </c>
    </row>
    <row r="20669" customFormat="false" ht="12.75" hidden="true" customHeight="false" outlineLevel="0" collapsed="false">
      <c r="A20669" s="197" t="s">
        <v>40304</v>
      </c>
      <c r="B20669" s="197" t="str">
        <f aca="false">C20669&amp;D20669&amp;E20669&amp;F20669&amp;G20669&amp;H20669</f>
        <v>RECUPERADOR DE ESTRADAS,INCLUSIVE OPERADOR</v>
      </c>
      <c r="C20669" s="197" t="s">
        <v>40303</v>
      </c>
      <c r="I20669" s="197" t="s">
        <v>3970</v>
      </c>
      <c r="J20669" s="197" t="n">
        <v>664.66</v>
      </c>
    </row>
    <row r="20670" customFormat="false" ht="12.75" hidden="true" customHeight="false" outlineLevel="0" collapsed="false">
      <c r="A20670" s="197" t="s">
        <v>40305</v>
      </c>
      <c r="B20670" s="197" t="str">
        <f aca="false">C20670&amp;D20670&amp;E20670&amp;F20670&amp;G20670&amp;H20670</f>
        <v>RECUPERADOR DE ESTRADAS,INCLUSIVE OPERADOR</v>
      </c>
      <c r="C20670" s="197" t="s">
        <v>40303</v>
      </c>
      <c r="I20670" s="197" t="s">
        <v>3970</v>
      </c>
      <c r="J20670" s="197" t="n">
        <v>510.92</v>
      </c>
    </row>
    <row r="20671" customFormat="false" ht="12.75" hidden="true" customHeight="false" outlineLevel="0" collapsed="false">
      <c r="A20671" s="197" t="s">
        <v>40306</v>
      </c>
      <c r="B20671" s="197" t="str">
        <f aca="false">C20671&amp;D20671&amp;E20671&amp;F20671&amp;G20671&amp;H20671</f>
        <v>RECUPERADOR DE ESTRADAS,INCLUSIVE OPERADOR</v>
      </c>
      <c r="C20671" s="197" t="s">
        <v>40303</v>
      </c>
      <c r="I20671" s="197" t="s">
        <v>3970</v>
      </c>
      <c r="J20671" s="197" t="n">
        <v>1425.12</v>
      </c>
    </row>
    <row r="20672" customFormat="false" ht="12.75" hidden="true" customHeight="false" outlineLevel="0" collapsed="false">
      <c r="A20672" s="197" t="s">
        <v>40307</v>
      </c>
      <c r="B20672" s="197" t="str">
        <f aca="false">C20672&amp;D20672&amp;E20672&amp;F20672&amp;G20672&amp;H20672</f>
        <v>RECUPERADOR DE ESTRADAS,INCLUSIVE OPERADOR</v>
      </c>
      <c r="C20672" s="197" t="s">
        <v>40303</v>
      </c>
      <c r="I20672" s="197" t="s">
        <v>3970</v>
      </c>
      <c r="J20672" s="197" t="n">
        <v>661.54</v>
      </c>
    </row>
    <row r="20673" customFormat="false" ht="12.75" hidden="true" customHeight="false" outlineLevel="0" collapsed="false">
      <c r="A20673" s="197" t="s">
        <v>40308</v>
      </c>
      <c r="B20673" s="197" t="str">
        <f aca="false">C20673&amp;D20673&amp;E20673&amp;F20673&amp;G20673&amp;H20673</f>
        <v>RECUPERADOR DE ESTRADAS,INCLUSIVE OPERADOR</v>
      </c>
      <c r="C20673" s="197" t="s">
        <v>40303</v>
      </c>
      <c r="I20673" s="197" t="s">
        <v>3970</v>
      </c>
      <c r="J20673" s="197" t="n">
        <v>507.8</v>
      </c>
    </row>
    <row r="20674" customFormat="false" ht="12.75" hidden="true" customHeight="false" outlineLevel="0" collapsed="false">
      <c r="A20674" s="197" t="s">
        <v>40309</v>
      </c>
      <c r="B20674" s="197" t="str">
        <f aca="false">C20674&amp;D20674&amp;E20674&amp;F20674&amp;G20674&amp;H20674</f>
        <v>SOQUETE VIBRATORIO DE 78KG,EXCLUSIVE OPERADOR</v>
      </c>
      <c r="C20674" s="197" t="s">
        <v>40310</v>
      </c>
      <c r="I20674" s="197" t="s">
        <v>3970</v>
      </c>
      <c r="J20674" s="197" t="n">
        <v>6.7</v>
      </c>
    </row>
    <row r="20675" customFormat="false" ht="12.75" hidden="true" customHeight="false" outlineLevel="0" collapsed="false">
      <c r="A20675" s="197" t="s">
        <v>40311</v>
      </c>
      <c r="B20675" s="197" t="str">
        <f aca="false">C20675&amp;D20675&amp;E20675&amp;F20675&amp;G20675&amp;H20675</f>
        <v>SOQUETE VIBRATORIO DE 78KG,EXCLUSIVE OPERADOR</v>
      </c>
      <c r="C20675" s="197" t="s">
        <v>40310</v>
      </c>
      <c r="I20675" s="197" t="s">
        <v>3970</v>
      </c>
      <c r="J20675" s="197" t="n">
        <v>1.34</v>
      </c>
    </row>
    <row r="20676" customFormat="false" ht="12.75" hidden="true" customHeight="false" outlineLevel="0" collapsed="false">
      <c r="A20676" s="197" t="s">
        <v>40312</v>
      </c>
      <c r="B20676" s="197" t="str">
        <f aca="false">C20676&amp;D20676&amp;E20676&amp;F20676&amp;G20676&amp;H20676</f>
        <v>SOQUETE VIBRATORIO DE 78KG,EXCLUSIVE OPERADOR</v>
      </c>
      <c r="C20676" s="197" t="s">
        <v>40310</v>
      </c>
      <c r="I20676" s="197" t="s">
        <v>3970</v>
      </c>
      <c r="J20676" s="197" t="n">
        <v>6.7</v>
      </c>
    </row>
    <row r="20677" customFormat="false" ht="12.75" hidden="true" customHeight="false" outlineLevel="0" collapsed="false">
      <c r="A20677" s="197" t="s">
        <v>40313</v>
      </c>
      <c r="B20677" s="197" t="str">
        <f aca="false">C20677&amp;D20677&amp;E20677&amp;F20677&amp;G20677&amp;H20677</f>
        <v>SOQUETE VIBRATORIO DE 78KG,EXCLUSIVE OPERADOR</v>
      </c>
      <c r="C20677" s="197" t="s">
        <v>40310</v>
      </c>
      <c r="I20677" s="197" t="s">
        <v>3970</v>
      </c>
      <c r="J20677" s="197" t="n">
        <v>1.34</v>
      </c>
    </row>
    <row r="20678" customFormat="false" ht="12.75" hidden="true" customHeight="false" outlineLevel="0" collapsed="false">
      <c r="A20678" s="197" t="s">
        <v>40314</v>
      </c>
      <c r="B20678" s="197" t="str">
        <f aca="false">C20678&amp;D20678&amp;E20678&amp;F20678&amp;G20678&amp;H20678</f>
        <v>DISCO ELETRICO,PARA COMPACTAR E DESEMPENAR PISOS DE CONCRETO,EXCLUSIVE OPERADOR</v>
      </c>
      <c r="C20678" s="197" t="s">
        <v>40315</v>
      </c>
      <c r="D20678" s="197" t="s">
        <v>40036</v>
      </c>
      <c r="I20678" s="197" t="s">
        <v>3970</v>
      </c>
      <c r="J20678" s="197" t="n">
        <v>3.11</v>
      </c>
    </row>
    <row r="20679" customFormat="false" ht="12.75" hidden="true" customHeight="false" outlineLevel="0" collapsed="false">
      <c r="A20679" s="197" t="s">
        <v>40316</v>
      </c>
      <c r="B20679" s="197" t="str">
        <f aca="false">C20679&amp;D20679&amp;E20679&amp;F20679&amp;G20679&amp;H20679</f>
        <v>DISCO ELETRICO,PARA COMPACTAR E DESEMPENAR PISOS DE CONCRETO,EXCLUSIVE OPERADOR</v>
      </c>
      <c r="C20679" s="197" t="s">
        <v>40315</v>
      </c>
      <c r="D20679" s="197" t="s">
        <v>40036</v>
      </c>
      <c r="I20679" s="197" t="s">
        <v>3970</v>
      </c>
      <c r="J20679" s="197" t="n">
        <v>1.09</v>
      </c>
    </row>
    <row r="20680" customFormat="false" ht="12.75" hidden="true" customHeight="false" outlineLevel="0" collapsed="false">
      <c r="A20680" s="197" t="s">
        <v>40317</v>
      </c>
      <c r="B20680" s="197" t="str">
        <f aca="false">C20680&amp;D20680&amp;E20680&amp;F20680&amp;G20680&amp;H20680</f>
        <v>DISCO ELETRICO,PARA COMPACTAR E DESEMPENAR PISOS DE CONCRETO,EXCLUSIVE OPERADOR</v>
      </c>
      <c r="C20680" s="197" t="s">
        <v>40315</v>
      </c>
      <c r="D20680" s="197" t="s">
        <v>40036</v>
      </c>
      <c r="I20680" s="197" t="s">
        <v>3970</v>
      </c>
      <c r="J20680" s="197" t="n">
        <v>3.11</v>
      </c>
    </row>
    <row r="20681" customFormat="false" ht="12.75" hidden="true" customHeight="false" outlineLevel="0" collapsed="false">
      <c r="A20681" s="197" t="s">
        <v>40318</v>
      </c>
      <c r="B20681" s="197" t="str">
        <f aca="false">C20681&amp;D20681&amp;E20681&amp;F20681&amp;G20681&amp;H20681</f>
        <v>DISCO ELETRICO,PARA COMPACTAR E DESEMPENAR PISOS DE CONCRETO,EXCLUSIVE OPERADOR</v>
      </c>
      <c r="C20681" s="197" t="s">
        <v>40315</v>
      </c>
      <c r="D20681" s="197" t="s">
        <v>40036</v>
      </c>
      <c r="I20681" s="197" t="s">
        <v>3970</v>
      </c>
      <c r="J20681" s="197" t="n">
        <v>1.09</v>
      </c>
    </row>
    <row r="20682" customFormat="false" ht="12.75" hidden="true" customHeight="false" outlineLevel="0" collapsed="false">
      <c r="A20682" s="197" t="s">
        <v>40319</v>
      </c>
      <c r="B20682" s="197" t="str">
        <f aca="false">C20682&amp;D20682&amp;E20682&amp;F20682&amp;G20682&amp;H20682</f>
        <v>DESEMPENADEIRA ELETRICA PARA ACABAMENTO DE PISOS DE CONCRETO,COMPACTADORA E ADENSADORA,EXCLUSIVE OPERADOR</v>
      </c>
      <c r="C20682" s="197" t="s">
        <v>40320</v>
      </c>
      <c r="D20682" s="197" t="s">
        <v>40321</v>
      </c>
      <c r="I20682" s="197" t="s">
        <v>3970</v>
      </c>
      <c r="J20682" s="197" t="n">
        <v>3.52</v>
      </c>
    </row>
    <row r="20683" customFormat="false" ht="12.75" hidden="true" customHeight="false" outlineLevel="0" collapsed="false">
      <c r="A20683" s="197" t="s">
        <v>40322</v>
      </c>
      <c r="B20683" s="197" t="str">
        <f aca="false">C20683&amp;D20683&amp;E20683&amp;F20683&amp;G20683&amp;H20683</f>
        <v>DESEMPENADEIRA ELETRICA PARA ACABAMENTO DE PISOS DE CONCRETO,COMPACTADORA E ADENSADORA,EXCLUSIVE OPERADOR</v>
      </c>
      <c r="C20683" s="197" t="s">
        <v>40320</v>
      </c>
      <c r="D20683" s="197" t="s">
        <v>40321</v>
      </c>
      <c r="I20683" s="197" t="s">
        <v>3970</v>
      </c>
      <c r="J20683" s="197" t="n">
        <v>1.34</v>
      </c>
    </row>
    <row r="20684" customFormat="false" ht="12.75" hidden="true" customHeight="false" outlineLevel="0" collapsed="false">
      <c r="A20684" s="197" t="s">
        <v>40323</v>
      </c>
      <c r="B20684" s="197" t="str">
        <f aca="false">C20684&amp;D20684&amp;E20684&amp;F20684&amp;G20684&amp;H20684</f>
        <v>DESEMPENADEIRA ELETRICA PARA ACABAMENTO DE PISOS DE CONCRETO,COMPACTADORA E ADENSADORA,EXCLUSIVE OPERADOR</v>
      </c>
      <c r="C20684" s="197" t="s">
        <v>40320</v>
      </c>
      <c r="D20684" s="197" t="s">
        <v>40321</v>
      </c>
      <c r="I20684" s="197" t="s">
        <v>3970</v>
      </c>
      <c r="J20684" s="197" t="n">
        <v>3.52</v>
      </c>
    </row>
    <row r="20685" customFormat="false" ht="12.75" hidden="true" customHeight="false" outlineLevel="0" collapsed="false">
      <c r="A20685" s="197" t="s">
        <v>40324</v>
      </c>
      <c r="B20685" s="197" t="str">
        <f aca="false">C20685&amp;D20685&amp;E20685&amp;F20685&amp;G20685&amp;H20685</f>
        <v>DESEMPENADEIRA ELETRICA PARA ACABAMENTO DE PISOS DE CONCRETO,COMPACTADORA E ADENSADORA,EXCLUSIVE OPERADOR</v>
      </c>
      <c r="C20685" s="197" t="s">
        <v>40320</v>
      </c>
      <c r="D20685" s="197" t="s">
        <v>40321</v>
      </c>
      <c r="I20685" s="197" t="s">
        <v>3970</v>
      </c>
      <c r="J20685" s="197" t="n">
        <v>1.34</v>
      </c>
    </row>
    <row r="20686" customFormat="false" ht="12.75" hidden="true" customHeight="false" outlineLevel="0" collapsed="false">
      <c r="A20686" s="197" t="s">
        <v>40325</v>
      </c>
      <c r="B20686" s="197" t="str">
        <f aca="false">C20686&amp;D20686&amp;E20686&amp;F20686&amp;G20686&amp;H20686</f>
        <v>MAQUINA DE DEMARCACAO DE FAIXAS A FRIO PARA USO RODOVIARIO E URBANO,EXCLUSIVE OPERADOR</v>
      </c>
      <c r="C20686" s="197" t="s">
        <v>40326</v>
      </c>
      <c r="D20686" s="197" t="s">
        <v>40327</v>
      </c>
      <c r="I20686" s="197" t="s">
        <v>3970</v>
      </c>
      <c r="J20686" s="197" t="n">
        <v>109.8</v>
      </c>
    </row>
    <row r="20687" customFormat="false" ht="12.75" hidden="true" customHeight="false" outlineLevel="0" collapsed="false">
      <c r="A20687" s="197" t="s">
        <v>40328</v>
      </c>
      <c r="B20687" s="197" t="str">
        <f aca="false">C20687&amp;D20687&amp;E20687&amp;F20687&amp;G20687&amp;H20687</f>
        <v>MAQUINA DE DEMARCACAO DE FAIXAS A FRIO PARA USO RODOVIARIO E URBANO,EXCLUSIVE OPERADOR</v>
      </c>
      <c r="C20687" s="197" t="s">
        <v>40326</v>
      </c>
      <c r="D20687" s="197" t="s">
        <v>40327</v>
      </c>
      <c r="I20687" s="197" t="s">
        <v>3970</v>
      </c>
      <c r="J20687" s="197" t="n">
        <v>47.48</v>
      </c>
    </row>
    <row r="20688" customFormat="false" ht="12.75" hidden="true" customHeight="false" outlineLevel="0" collapsed="false">
      <c r="A20688" s="197" t="s">
        <v>40329</v>
      </c>
      <c r="B20688" s="197" t="str">
        <f aca="false">C20688&amp;D20688&amp;E20688&amp;F20688&amp;G20688&amp;H20688</f>
        <v>MAQUINA DE DEMARCACAO DE FAIXAS A FRIO PARA USO RODOVIARIO E URBANO,EXCLUSIVE OPERADOR</v>
      </c>
      <c r="C20688" s="197" t="s">
        <v>40326</v>
      </c>
      <c r="D20688" s="197" t="s">
        <v>40327</v>
      </c>
      <c r="I20688" s="197" t="s">
        <v>3970</v>
      </c>
      <c r="J20688" s="197" t="n">
        <v>109.8</v>
      </c>
    </row>
    <row r="20689" customFormat="false" ht="12.75" hidden="true" customHeight="false" outlineLevel="0" collapsed="false">
      <c r="A20689" s="197" t="s">
        <v>40330</v>
      </c>
      <c r="B20689" s="197" t="str">
        <f aca="false">C20689&amp;D20689&amp;E20689&amp;F20689&amp;G20689&amp;H20689</f>
        <v>MAQUINA DE DEMARCACAO DE FAIXAS A FRIO PARA USO RODOVIARIO E URBANO,EXCLUSIVE OPERADOR</v>
      </c>
      <c r="C20689" s="197" t="s">
        <v>40326</v>
      </c>
      <c r="D20689" s="197" t="s">
        <v>40327</v>
      </c>
      <c r="I20689" s="197" t="s">
        <v>3970</v>
      </c>
      <c r="J20689" s="197" t="n">
        <v>47.48</v>
      </c>
    </row>
    <row r="20690" customFormat="false" ht="12.75" hidden="true" customHeight="false" outlineLevel="0" collapsed="false">
      <c r="A20690" s="197" t="s">
        <v>40331</v>
      </c>
      <c r="B20690" s="197" t="str">
        <f aca="false">C20690&amp;D20690&amp;E20690&amp;F20690&amp;G20690&amp;H20690</f>
        <v>MAQUINA DE DEMARCACAO DE FAIXAS,COM FUSOR APLICADOR E FUSORDERRETEDOR,PARA USO RODOVIARIO E URBANO,EXCLUSIVE OPERADOR</v>
      </c>
      <c r="C20690" s="197" t="s">
        <v>40332</v>
      </c>
      <c r="D20690" s="197" t="s">
        <v>40333</v>
      </c>
      <c r="I20690" s="197" t="s">
        <v>3970</v>
      </c>
      <c r="J20690" s="197" t="n">
        <v>140.17</v>
      </c>
    </row>
    <row r="20691" customFormat="false" ht="12.75" hidden="true" customHeight="false" outlineLevel="0" collapsed="false">
      <c r="A20691" s="197" t="s">
        <v>40334</v>
      </c>
      <c r="B20691" s="197" t="str">
        <f aca="false">C20691&amp;D20691&amp;E20691&amp;F20691&amp;G20691&amp;H20691</f>
        <v>MAQUINA DE DEMARCACAO DE FAIXAS,COM FUSOR APLICADOR E FUSORDERRETEDOR,PARA USO RODOVIARIO E URBANO</v>
      </c>
      <c r="C20691" s="197" t="s">
        <v>40332</v>
      </c>
      <c r="D20691" s="197" t="s">
        <v>40335</v>
      </c>
      <c r="I20691" s="197" t="s">
        <v>3970</v>
      </c>
      <c r="J20691" s="197" t="n">
        <v>60.61</v>
      </c>
    </row>
    <row r="20692" customFormat="false" ht="12.75" hidden="true" customHeight="false" outlineLevel="0" collapsed="false">
      <c r="A20692" s="197" t="s">
        <v>40336</v>
      </c>
      <c r="B20692" s="197" t="str">
        <f aca="false">C20692&amp;D20692&amp;E20692&amp;F20692&amp;G20692&amp;H20692</f>
        <v>MAQUINA DE DEMARCACAO DE FAIXAS,COM FUSOR APLICADOR E FUSORDERRETEDOR,PARA USO RODOVIARIO E URBANO,EXCLUSIVE OPERADOR</v>
      </c>
      <c r="C20692" s="197" t="s">
        <v>40332</v>
      </c>
      <c r="D20692" s="197" t="s">
        <v>40333</v>
      </c>
      <c r="I20692" s="197" t="s">
        <v>3970</v>
      </c>
      <c r="J20692" s="197" t="n">
        <v>140.17</v>
      </c>
    </row>
    <row r="20693" customFormat="false" ht="12.75" hidden="true" customHeight="false" outlineLevel="0" collapsed="false">
      <c r="A20693" s="197" t="s">
        <v>40337</v>
      </c>
      <c r="B20693" s="197" t="str">
        <f aca="false">C20693&amp;D20693&amp;E20693&amp;F20693&amp;G20693&amp;H20693</f>
        <v>MAQUINA DE DEMARCACAO DE FAIXAS,COM FUSOR APLICADOR E FUSORDERRETEDOR,PARA USO RODOVIARIO E URBANO</v>
      </c>
      <c r="C20693" s="197" t="s">
        <v>40332</v>
      </c>
      <c r="D20693" s="197" t="s">
        <v>40335</v>
      </c>
      <c r="I20693" s="197" t="s">
        <v>3970</v>
      </c>
      <c r="J20693" s="197" t="n">
        <v>60.61</v>
      </c>
    </row>
    <row r="20694" customFormat="false" ht="12.75" hidden="true" customHeight="false" outlineLevel="0" collapsed="false">
      <c r="A20694" s="197" t="s">
        <v>40338</v>
      </c>
      <c r="B20694" s="197" t="str">
        <f aca="false">C20694&amp;D20694&amp;E20694&amp;F20694&amp;G20694&amp;H20694</f>
        <v>EXTRUSORA DE GUIAS E SARJETAS SEM FORMAS,EXCLUSIVE OPERADOR</v>
      </c>
      <c r="C20694" s="197" t="s">
        <v>40339</v>
      </c>
      <c r="I20694" s="197" t="s">
        <v>3970</v>
      </c>
      <c r="J20694" s="197" t="n">
        <v>11.22</v>
      </c>
    </row>
    <row r="20695" customFormat="false" ht="12.75" hidden="true" customHeight="false" outlineLevel="0" collapsed="false">
      <c r="A20695" s="197" t="s">
        <v>40340</v>
      </c>
      <c r="B20695" s="197" t="str">
        <f aca="false">C20695&amp;D20695&amp;E20695&amp;F20695&amp;G20695&amp;H20695</f>
        <v>EXTRUSORA DE GUIAS E SARJETAS SEM FORMAS,EXCLUSIVE OPERADOR</v>
      </c>
      <c r="C20695" s="197" t="s">
        <v>40339</v>
      </c>
      <c r="I20695" s="197" t="s">
        <v>3970</v>
      </c>
      <c r="J20695" s="197" t="n">
        <v>2.29</v>
      </c>
    </row>
    <row r="20696" customFormat="false" ht="12.75" hidden="true" customHeight="false" outlineLevel="0" collapsed="false">
      <c r="A20696" s="197" t="s">
        <v>40341</v>
      </c>
      <c r="B20696" s="197" t="str">
        <f aca="false">C20696&amp;D20696&amp;E20696&amp;F20696&amp;G20696&amp;H20696</f>
        <v>EXTRUSORA DE GUIAS E SARJETAS SEM FORMAS,EXCLUSIVE OPERADOR</v>
      </c>
      <c r="C20696" s="197" t="s">
        <v>40339</v>
      </c>
      <c r="I20696" s="197" t="s">
        <v>3970</v>
      </c>
      <c r="J20696" s="197" t="n">
        <v>1.21</v>
      </c>
    </row>
    <row r="20697" customFormat="false" ht="12.75" hidden="true" customHeight="false" outlineLevel="0" collapsed="false">
      <c r="A20697" s="197" t="s">
        <v>40342</v>
      </c>
      <c r="B20697" s="197" t="str">
        <f aca="false">C20697&amp;D20697&amp;E20697&amp;F20697&amp;G20697&amp;H20697</f>
        <v>EXTRUSORA DE GUIAS E SARJETAS SEM FORMAS,EXCLUSIVE OPERADOR</v>
      </c>
      <c r="C20697" s="197" t="s">
        <v>40339</v>
      </c>
      <c r="I20697" s="197" t="s">
        <v>3970</v>
      </c>
      <c r="J20697" s="197" t="n">
        <v>11.22</v>
      </c>
    </row>
    <row r="20698" customFormat="false" ht="12.75" hidden="true" customHeight="false" outlineLevel="0" collapsed="false">
      <c r="A20698" s="197" t="s">
        <v>40343</v>
      </c>
      <c r="B20698" s="197" t="str">
        <f aca="false">C20698&amp;D20698&amp;E20698&amp;F20698&amp;G20698&amp;H20698</f>
        <v>EXTRUSORA DE GUIAS E SARJETAS SEM FORMAS,EXCLUSIVE OPERADOR</v>
      </c>
      <c r="C20698" s="197" t="s">
        <v>40339</v>
      </c>
      <c r="I20698" s="197" t="s">
        <v>3970</v>
      </c>
      <c r="J20698" s="197" t="n">
        <v>2.29</v>
      </c>
    </row>
    <row r="20699" customFormat="false" ht="12.75" hidden="true" customHeight="false" outlineLevel="0" collapsed="false">
      <c r="A20699" s="197" t="s">
        <v>40344</v>
      </c>
      <c r="B20699" s="197" t="str">
        <f aca="false">C20699&amp;D20699&amp;E20699&amp;F20699&amp;G20699&amp;H20699</f>
        <v>EXTRUSORA DE GUIAS E SARJETAS SEM FORMAS,EXCLUSIVE OPERADOR</v>
      </c>
      <c r="C20699" s="197" t="s">
        <v>40339</v>
      </c>
      <c r="I20699" s="197" t="s">
        <v>3970</v>
      </c>
      <c r="J20699" s="197" t="n">
        <v>1.21</v>
      </c>
    </row>
    <row r="20700" customFormat="false" ht="12.75" hidden="true" customHeight="false" outlineLevel="0" collapsed="false">
      <c r="A20700" s="197" t="s">
        <v>40345</v>
      </c>
      <c r="B20700" s="197" t="str">
        <f aca="false">C20700&amp;D20700&amp;E20700&amp;F20700&amp;G20700&amp;H20700</f>
        <v>MAQUINA POLIDORA,12A,220V,EXCLUSIVE ESMERIL E OPERADOR</v>
      </c>
      <c r="C20700" s="197" t="s">
        <v>40346</v>
      </c>
      <c r="I20700" s="197" t="s">
        <v>3970</v>
      </c>
      <c r="J20700" s="197" t="n">
        <v>4.23</v>
      </c>
    </row>
    <row r="20701" customFormat="false" ht="12.75" hidden="true" customHeight="false" outlineLevel="0" collapsed="false">
      <c r="A20701" s="197" t="s">
        <v>40347</v>
      </c>
      <c r="B20701" s="197" t="str">
        <f aca="false">C20701&amp;D20701&amp;E20701&amp;F20701&amp;G20701&amp;H20701</f>
        <v>MAQUINA POLIDORA,12A,220V,EXCLUSIVE ESMERIL E OPERADOR</v>
      </c>
      <c r="C20701" s="197" t="s">
        <v>40346</v>
      </c>
      <c r="I20701" s="197" t="s">
        <v>3970</v>
      </c>
      <c r="J20701" s="197" t="n">
        <v>0.88</v>
      </c>
    </row>
    <row r="20702" customFormat="false" ht="12.75" hidden="true" customHeight="false" outlineLevel="0" collapsed="false">
      <c r="A20702" s="197" t="s">
        <v>40348</v>
      </c>
      <c r="B20702" s="197" t="str">
        <f aca="false">C20702&amp;D20702&amp;E20702&amp;F20702&amp;G20702&amp;H20702</f>
        <v>MAQUINA POLIDORA,12A,220V,EXCLUSIVE ESMERIL E OPERADOR</v>
      </c>
      <c r="C20702" s="197" t="s">
        <v>40346</v>
      </c>
      <c r="I20702" s="197" t="s">
        <v>3970</v>
      </c>
      <c r="J20702" s="197" t="n">
        <v>4.23</v>
      </c>
    </row>
    <row r="20703" customFormat="false" ht="12.75" hidden="true" customHeight="false" outlineLevel="0" collapsed="false">
      <c r="A20703" s="197" t="s">
        <v>40349</v>
      </c>
      <c r="B20703" s="197" t="str">
        <f aca="false">C20703&amp;D20703&amp;E20703&amp;F20703&amp;G20703&amp;H20703</f>
        <v>MAQUINA POLIDORA,12A,220V,EXCLUSIVE ESMERIL E OPERADOR</v>
      </c>
      <c r="C20703" s="197" t="s">
        <v>40346</v>
      </c>
      <c r="I20703" s="197" t="s">
        <v>3970</v>
      </c>
      <c r="J20703" s="197" t="n">
        <v>0.88</v>
      </c>
    </row>
    <row r="20704" customFormat="false" ht="12.75" hidden="true" customHeight="false" outlineLevel="0" collapsed="false">
      <c r="A20704" s="197" t="s">
        <v>40350</v>
      </c>
      <c r="B20704" s="197" t="str">
        <f aca="false">C20704&amp;D20704&amp;E20704&amp;F20704&amp;G20704&amp;H20704</f>
        <v>BETONEIRA PARA 320L DE MISTURA SECA,DE CARREGAMENTO MECANICO E TAMBOR REVERSIVEL,COM MOTOR ELETRICO,EXCLUSIVE OPERADOR</v>
      </c>
      <c r="C20704" s="197" t="s">
        <v>40351</v>
      </c>
      <c r="D20704" s="197" t="s">
        <v>40352</v>
      </c>
      <c r="I20704" s="197" t="s">
        <v>3970</v>
      </c>
      <c r="J20704" s="197" t="n">
        <v>3.44</v>
      </c>
    </row>
    <row r="20705" customFormat="false" ht="12.75" hidden="true" customHeight="false" outlineLevel="0" collapsed="false">
      <c r="A20705" s="197" t="s">
        <v>40353</v>
      </c>
      <c r="B20705" s="197" t="str">
        <f aca="false">C20705&amp;D20705&amp;E20705&amp;F20705&amp;G20705&amp;H20705</f>
        <v>BETONEIRA PARA 320L DE MISTURA SECA,DE CARREGAMENTO MECANICO E TAMBOR REVERSIVEL,COM MOTOR ELETRICO,EXCLUSIVE OPERADOR</v>
      </c>
      <c r="C20705" s="197" t="s">
        <v>40351</v>
      </c>
      <c r="D20705" s="197" t="s">
        <v>40352</v>
      </c>
      <c r="I20705" s="197" t="s">
        <v>3970</v>
      </c>
      <c r="J20705" s="197" t="n">
        <v>0.42</v>
      </c>
    </row>
    <row r="20706" customFormat="false" ht="12.75" hidden="true" customHeight="false" outlineLevel="0" collapsed="false">
      <c r="A20706" s="197" t="s">
        <v>40354</v>
      </c>
      <c r="B20706" s="197" t="str">
        <f aca="false">C20706&amp;D20706&amp;E20706&amp;F20706&amp;G20706&amp;H20706</f>
        <v>BETONEIRA PARA 320L DE MISTURA SECA,DE CARREGAMENTO MECANICO E TAMBOR REVERSIVEL,COM MOTOR ELETRICO,EXCLUSIVE OPERADOR</v>
      </c>
      <c r="C20706" s="197" t="s">
        <v>40351</v>
      </c>
      <c r="D20706" s="197" t="s">
        <v>40352</v>
      </c>
      <c r="I20706" s="197" t="s">
        <v>3970</v>
      </c>
      <c r="J20706" s="197" t="n">
        <v>3.44</v>
      </c>
    </row>
    <row r="20707" customFormat="false" ht="12.75" hidden="true" customHeight="false" outlineLevel="0" collapsed="false">
      <c r="A20707" s="197" t="s">
        <v>40355</v>
      </c>
      <c r="B20707" s="197" t="str">
        <f aca="false">C20707&amp;D20707&amp;E20707&amp;F20707&amp;G20707&amp;H20707</f>
        <v>BETONEIRA PARA 320L DE MISTURA SECA,DE CARREGAMENTO MECANICO E TAMBOR REVERSIVEL,COM MOTOR ELETRICO,EXCLUSIVE OPERADOR</v>
      </c>
      <c r="C20707" s="197" t="s">
        <v>40351</v>
      </c>
      <c r="D20707" s="197" t="s">
        <v>40352</v>
      </c>
      <c r="I20707" s="197" t="s">
        <v>3970</v>
      </c>
      <c r="J20707" s="197" t="n">
        <v>0.42</v>
      </c>
    </row>
    <row r="20708" customFormat="false" ht="12.75" hidden="true" customHeight="false" outlineLevel="0" collapsed="false">
      <c r="A20708" s="197" t="s">
        <v>40356</v>
      </c>
      <c r="B20708" s="197" t="str">
        <f aca="false">C20708&amp;D20708&amp;E20708&amp;F20708&amp;G20708&amp;H20708</f>
        <v>BETONEIRA PARA 320L DE MISTURA SECA,DE CARREGAMENTO MECANICO E TAMBOR REVERSIVEL,COM MOTOR A GASOLINA,EXCLUSIVE OPERADOR</v>
      </c>
      <c r="C20708" s="197" t="s">
        <v>40351</v>
      </c>
      <c r="D20708" s="197" t="s">
        <v>40357</v>
      </c>
      <c r="I20708" s="197" t="s">
        <v>3970</v>
      </c>
      <c r="J20708" s="197" t="n">
        <v>8.76</v>
      </c>
    </row>
    <row r="20709" customFormat="false" ht="12.75" hidden="true" customHeight="false" outlineLevel="0" collapsed="false">
      <c r="A20709" s="197" t="s">
        <v>40358</v>
      </c>
      <c r="B20709" s="197" t="str">
        <f aca="false">C20709&amp;D20709&amp;E20709&amp;F20709&amp;G20709&amp;H20709</f>
        <v>BETONEIRA PARA 320L DE MISTURA SECA,DE CARREGAMENTO MECANICO E TAMBOR REVERSIVEL,COM MOTOR A GASOLINA,EXCLUSIVE OPERADOR</v>
      </c>
      <c r="C20709" s="197" t="s">
        <v>40351</v>
      </c>
      <c r="D20709" s="197" t="s">
        <v>40357</v>
      </c>
      <c r="I20709" s="197" t="s">
        <v>3970</v>
      </c>
      <c r="J20709" s="197" t="n">
        <v>0.79</v>
      </c>
    </row>
    <row r="20710" customFormat="false" ht="12.75" hidden="true" customHeight="false" outlineLevel="0" collapsed="false">
      <c r="A20710" s="197" t="s">
        <v>40359</v>
      </c>
      <c r="B20710" s="197" t="str">
        <f aca="false">C20710&amp;D20710&amp;E20710&amp;F20710&amp;G20710&amp;H20710</f>
        <v>BETONEIRA PARA 320L DE MISTURA SECA,DE CARREGAMENTO MECANICO E TAMBOR REVERSIVEL,COM MOTOR A GASOLINA,EXCLUSIVE OPERADOR</v>
      </c>
      <c r="C20710" s="197" t="s">
        <v>40351</v>
      </c>
      <c r="D20710" s="197" t="s">
        <v>40357</v>
      </c>
      <c r="I20710" s="197" t="s">
        <v>3970</v>
      </c>
      <c r="J20710" s="197" t="n">
        <v>8.76</v>
      </c>
    </row>
    <row r="20711" customFormat="false" ht="12.75" hidden="true" customHeight="false" outlineLevel="0" collapsed="false">
      <c r="A20711" s="197" t="s">
        <v>40360</v>
      </c>
      <c r="B20711" s="197" t="str">
        <f aca="false">C20711&amp;D20711&amp;E20711&amp;F20711&amp;G20711&amp;H20711</f>
        <v>BETONEIRA PARA 320L DE MISTURA SECA,DE CARREGAMENTO MECANICO E TAMBOR REVERSIVEL,COM MOTOR A GASOLINA,EXCLUSIVE OPERADOR</v>
      </c>
      <c r="C20711" s="197" t="s">
        <v>40351</v>
      </c>
      <c r="D20711" s="197" t="s">
        <v>40357</v>
      </c>
      <c r="I20711" s="197" t="s">
        <v>3970</v>
      </c>
      <c r="J20711" s="197" t="n">
        <v>0.79</v>
      </c>
    </row>
    <row r="20712" customFormat="false" ht="12.75" hidden="true" customHeight="false" outlineLevel="0" collapsed="false">
      <c r="A20712" s="197" t="s">
        <v>40361</v>
      </c>
      <c r="B20712" s="197" t="str">
        <f aca="false">C20712&amp;D20712&amp;E20712&amp;F20712&amp;G20712&amp;H20712</f>
        <v>BETONEIRA PARA 600L DE MISTURA SECA,DE CARREGAMENTO MECANICO E TAMBOR REVERSIVEL,COM MOTOR ELETRICO,EXCLUSIVE OPERADOR</v>
      </c>
      <c r="C20712" s="197" t="s">
        <v>40362</v>
      </c>
      <c r="D20712" s="197" t="s">
        <v>40352</v>
      </c>
      <c r="I20712" s="197" t="s">
        <v>3970</v>
      </c>
      <c r="J20712" s="197" t="n">
        <v>7.55</v>
      </c>
    </row>
    <row r="20713" customFormat="false" ht="12.75" hidden="true" customHeight="false" outlineLevel="0" collapsed="false">
      <c r="A20713" s="197" t="s">
        <v>40363</v>
      </c>
      <c r="B20713" s="197" t="str">
        <f aca="false">C20713&amp;D20713&amp;E20713&amp;F20713&amp;G20713&amp;H20713</f>
        <v>BETONEIRA PARA 600L DE MISTURA SECA,DE CARREGAMENTO MECANICO E TAMBOR REVERSIVEL,COM MOTOR ELETRICO,EXCLUSIVE OPERADOR</v>
      </c>
      <c r="C20713" s="197" t="s">
        <v>40362</v>
      </c>
      <c r="D20713" s="197" t="s">
        <v>40352</v>
      </c>
      <c r="I20713" s="197" t="s">
        <v>3970</v>
      </c>
      <c r="J20713" s="197" t="n">
        <v>2.32</v>
      </c>
    </row>
    <row r="20714" customFormat="false" ht="12.75" hidden="true" customHeight="false" outlineLevel="0" collapsed="false">
      <c r="A20714" s="197" t="s">
        <v>40364</v>
      </c>
      <c r="B20714" s="197" t="str">
        <f aca="false">C20714&amp;D20714&amp;E20714&amp;F20714&amp;G20714&amp;H20714</f>
        <v>BETONEIRA PARA 600L DE MISTURA SECA,DE CARREGAMENTO MECANICO E TAMBOR REVERSIVEL,COM MOTOR ELETRICO,EXCLUSIVE OPERADOR</v>
      </c>
      <c r="C20714" s="197" t="s">
        <v>40362</v>
      </c>
      <c r="D20714" s="197" t="s">
        <v>40352</v>
      </c>
      <c r="I20714" s="197" t="s">
        <v>3970</v>
      </c>
      <c r="J20714" s="197" t="n">
        <v>7.55</v>
      </c>
    </row>
    <row r="20715" customFormat="false" ht="12.75" hidden="true" customHeight="false" outlineLevel="0" collapsed="false">
      <c r="A20715" s="197" t="s">
        <v>40365</v>
      </c>
      <c r="B20715" s="197" t="str">
        <f aca="false">C20715&amp;D20715&amp;E20715&amp;F20715&amp;G20715&amp;H20715</f>
        <v>BETONEIRA PARA 600L DE MISTURA SECA,DE CARREGAMENTO MECANICO E TAMBOR REVERSIVEL,COM MOTOR ELETRICO,EXCLUSIVE OPERADOR</v>
      </c>
      <c r="C20715" s="197" t="s">
        <v>40362</v>
      </c>
      <c r="D20715" s="197" t="s">
        <v>40352</v>
      </c>
      <c r="I20715" s="197" t="s">
        <v>3970</v>
      </c>
      <c r="J20715" s="197" t="n">
        <v>2.32</v>
      </c>
    </row>
    <row r="20716" customFormat="false" ht="12.75" hidden="true" customHeight="false" outlineLevel="0" collapsed="false">
      <c r="A20716" s="197" t="s">
        <v>40366</v>
      </c>
      <c r="B20716" s="197" t="str">
        <f aca="false">C20716&amp;D20716&amp;E20716&amp;F20716&amp;G20716&amp;H20716</f>
        <v>BETONEIRA PARA 600L DE MISTURA SECA,DE CARREGAMENTO MECANICO E TAMBOR REVERSIVEL,COM MOTOR DIESEL,EXCLUSIVE OPERADOR</v>
      </c>
      <c r="C20716" s="197" t="s">
        <v>40362</v>
      </c>
      <c r="D20716" s="197" t="s">
        <v>40367</v>
      </c>
      <c r="I20716" s="197" t="s">
        <v>3970</v>
      </c>
      <c r="J20716" s="197" t="n">
        <v>15.64</v>
      </c>
    </row>
    <row r="20717" customFormat="false" ht="12.75" hidden="true" customHeight="false" outlineLevel="0" collapsed="false">
      <c r="A20717" s="197" t="s">
        <v>40368</v>
      </c>
      <c r="B20717" s="197" t="str">
        <f aca="false">C20717&amp;D20717&amp;E20717&amp;F20717&amp;G20717&amp;H20717</f>
        <v>BETONEIRA PARA 600L DE MISTURA SECA,DE CARREGAMENTO MECANICO E TAMBOR REVERSIVEL,COM MOTOR DIESEL,EXCLUSIVE OPERADOR</v>
      </c>
      <c r="C20717" s="197" t="s">
        <v>40362</v>
      </c>
      <c r="D20717" s="197" t="s">
        <v>40367</v>
      </c>
      <c r="I20717" s="197" t="s">
        <v>3970</v>
      </c>
      <c r="J20717" s="197" t="n">
        <v>3.82</v>
      </c>
    </row>
    <row r="20718" customFormat="false" ht="12.75" hidden="true" customHeight="false" outlineLevel="0" collapsed="false">
      <c r="A20718" s="197" t="s">
        <v>40369</v>
      </c>
      <c r="B20718" s="197" t="str">
        <f aca="false">C20718&amp;D20718&amp;E20718&amp;F20718&amp;G20718&amp;H20718</f>
        <v>BETONEIRA PARA 600L DE MISTURA SECA,DE CARREGAMENTO MECANICO E TAMBOR REVERSIVEL,COM MOTOR DIESEL,EXCLUSIVE OPERADOR</v>
      </c>
      <c r="C20718" s="197" t="s">
        <v>40362</v>
      </c>
      <c r="D20718" s="197" t="s">
        <v>40367</v>
      </c>
      <c r="I20718" s="197" t="s">
        <v>3970</v>
      </c>
      <c r="J20718" s="197" t="n">
        <v>15.64</v>
      </c>
    </row>
    <row r="20719" customFormat="false" ht="12.75" hidden="true" customHeight="false" outlineLevel="0" collapsed="false">
      <c r="A20719" s="197" t="s">
        <v>40370</v>
      </c>
      <c r="B20719" s="197" t="str">
        <f aca="false">C20719&amp;D20719&amp;E20719&amp;F20719&amp;G20719&amp;H20719</f>
        <v>BETONEIRA PARA 600L DE MISTURA SECA,DE CARREGAMENTO MECANICO E TAMBOR REVERSIVEL,COM MOTOR DIESEL,EXCLUSIVE OPERADOR</v>
      </c>
      <c r="C20719" s="197" t="s">
        <v>40362</v>
      </c>
      <c r="D20719" s="197" t="s">
        <v>40367</v>
      </c>
      <c r="I20719" s="197" t="s">
        <v>3970</v>
      </c>
      <c r="J20719" s="197" t="n">
        <v>3.82</v>
      </c>
    </row>
    <row r="20720" customFormat="false" ht="12.75" hidden="true" customHeight="false" outlineLevel="0" collapsed="false">
      <c r="A20720" s="197" t="s">
        <v>40371</v>
      </c>
      <c r="B20720" s="197" t="str">
        <f aca="false">C20720&amp;D20720&amp;E20720&amp;F20720&amp;G20720&amp;H20720</f>
        <v>MISTURADOR HORIZONTAL DE CONCRETO PARA 1.000L DE MISTURA SECA,CARREGADOR AUTOMATICO COM UM MOTOR ELETRICO,VELOCIDADE DOTAMBOR 20RPM,SOBRE RODAS DE FERRO,EXCLUSIVE OPERADOR</v>
      </c>
      <c r="C20720" s="197" t="s">
        <v>40372</v>
      </c>
      <c r="D20720" s="197" t="s">
        <v>40373</v>
      </c>
      <c r="E20720" s="197" t="s">
        <v>40374</v>
      </c>
      <c r="I20720" s="197" t="s">
        <v>3970</v>
      </c>
      <c r="J20720" s="197" t="n">
        <v>14.08</v>
      </c>
    </row>
    <row r="20721" customFormat="false" ht="12.75" hidden="true" customHeight="false" outlineLevel="0" collapsed="false">
      <c r="A20721" s="197" t="s">
        <v>40375</v>
      </c>
      <c r="B20721" s="197" t="str">
        <f aca="false">C20721&amp;D20721&amp;E20721&amp;F20721&amp;G20721&amp;H20721</f>
        <v>MISTURADOR HORIZONTAL DE CONCRETO PARA 1.000L DE MISTURA SECA,CARREGADOR AUTOMATICO COM UM MOTOR ELETRICO,VELOCIDADE DOTAMBOR 20RPM,SOBRE RODAS DE FERRO,EXCLUSIVE OPERADOR</v>
      </c>
      <c r="C20721" s="197" t="s">
        <v>40372</v>
      </c>
      <c r="D20721" s="197" t="s">
        <v>40373</v>
      </c>
      <c r="E20721" s="197" t="s">
        <v>40374</v>
      </c>
      <c r="I20721" s="197" t="s">
        <v>3970</v>
      </c>
      <c r="J20721" s="197" t="n">
        <v>5.27</v>
      </c>
    </row>
    <row r="20722" customFormat="false" ht="12.75" hidden="true" customHeight="false" outlineLevel="0" collapsed="false">
      <c r="A20722" s="197" t="s">
        <v>40376</v>
      </c>
      <c r="B20722" s="197" t="str">
        <f aca="false">C20722&amp;D20722&amp;E20722&amp;F20722&amp;G20722&amp;H20722</f>
        <v>MISTURADOR HORIZONTAL DE CONCRETO PARA 1.000L DE MISTURA SECA,CARREGADOR AUTOMATICO COM UM MOTOR ELETRICO,VELOCIDADE DOTAMBOR 20RPM,SOBRE RODAS DE FERRO,EXCLUSIVE OPERADOR</v>
      </c>
      <c r="C20722" s="197" t="s">
        <v>40372</v>
      </c>
      <c r="D20722" s="197" t="s">
        <v>40373</v>
      </c>
      <c r="E20722" s="197" t="s">
        <v>40374</v>
      </c>
      <c r="I20722" s="197" t="s">
        <v>3970</v>
      </c>
      <c r="J20722" s="197" t="n">
        <v>14.08</v>
      </c>
    </row>
    <row r="20723" customFormat="false" ht="12.75" hidden="true" customHeight="false" outlineLevel="0" collapsed="false">
      <c r="A20723" s="197" t="s">
        <v>40377</v>
      </c>
      <c r="B20723" s="197" t="str">
        <f aca="false">C20723&amp;D20723&amp;E20723&amp;F20723&amp;G20723&amp;H20723</f>
        <v>MISTURADOR HORIZONTAL DE CONCRETO PARA 1.000L DE MISTURA SECA,CARREGADOR AUTOMATICO COM UM MOTOR ELETRICO,VELOCIDADE DOTAMBOR 20RPM,SOBRE RODAS DE FERRO,EXCLUSIVE OPERADOR</v>
      </c>
      <c r="C20723" s="197" t="s">
        <v>40372</v>
      </c>
      <c r="D20723" s="197" t="s">
        <v>40373</v>
      </c>
      <c r="E20723" s="197" t="s">
        <v>40374</v>
      </c>
      <c r="I20723" s="197" t="s">
        <v>3970</v>
      </c>
      <c r="J20723" s="197" t="n">
        <v>5.27</v>
      </c>
    </row>
    <row r="20724" customFormat="false" ht="12.75" hidden="true" customHeight="false" outlineLevel="0" collapsed="false">
      <c r="A20724" s="197" t="s">
        <v>40378</v>
      </c>
      <c r="B20724" s="197"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197" t="s">
        <v>40379</v>
      </c>
      <c r="D20724" s="197" t="s">
        <v>40380</v>
      </c>
      <c r="E20724" s="197" t="s">
        <v>40381</v>
      </c>
      <c r="F20724" s="197" t="s">
        <v>40382</v>
      </c>
      <c r="G20724" s="197" t="s">
        <v>40383</v>
      </c>
      <c r="H20724" s="197" t="s">
        <v>40384</v>
      </c>
      <c r="I20724" s="197" t="s">
        <v>3970</v>
      </c>
      <c r="J20724" s="197" t="n">
        <v>263.4</v>
      </c>
    </row>
    <row r="20725" customFormat="false" ht="12.75" hidden="true" customHeight="false" outlineLevel="0" collapsed="false">
      <c r="A20725" s="197" t="s">
        <v>40385</v>
      </c>
      <c r="B20725" s="197"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197" t="s">
        <v>40379</v>
      </c>
      <c r="D20725" s="197" t="s">
        <v>40380</v>
      </c>
      <c r="E20725" s="197" t="s">
        <v>40381</v>
      </c>
      <c r="F20725" s="197" t="s">
        <v>40382</v>
      </c>
      <c r="G20725" s="197" t="s">
        <v>40383</v>
      </c>
      <c r="H20725" s="197" t="s">
        <v>40384</v>
      </c>
      <c r="I20725" s="197" t="s">
        <v>3970</v>
      </c>
      <c r="J20725" s="197" t="n">
        <v>216.65</v>
      </c>
    </row>
    <row r="20726" customFormat="false" ht="12.75" hidden="true" customHeight="false" outlineLevel="0" collapsed="false">
      <c r="A20726" s="197" t="s">
        <v>40386</v>
      </c>
      <c r="B20726" s="197"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197" t="s">
        <v>40379</v>
      </c>
      <c r="D20726" s="197" t="s">
        <v>40380</v>
      </c>
      <c r="E20726" s="197" t="s">
        <v>40381</v>
      </c>
      <c r="F20726" s="197" t="s">
        <v>40382</v>
      </c>
      <c r="G20726" s="197" t="s">
        <v>40383</v>
      </c>
      <c r="H20726" s="197" t="s">
        <v>40384</v>
      </c>
      <c r="I20726" s="197" t="s">
        <v>3970</v>
      </c>
      <c r="J20726" s="197" t="n">
        <v>198.42</v>
      </c>
    </row>
    <row r="20727" customFormat="false" ht="12.75" hidden="true" customHeight="false" outlineLevel="0" collapsed="false">
      <c r="A20727" s="197" t="s">
        <v>40387</v>
      </c>
      <c r="B20727" s="197"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197" t="s">
        <v>40379</v>
      </c>
      <c r="D20727" s="197" t="s">
        <v>40380</v>
      </c>
      <c r="E20727" s="197" t="s">
        <v>40381</v>
      </c>
      <c r="F20727" s="197" t="s">
        <v>40382</v>
      </c>
      <c r="G20727" s="197" t="s">
        <v>40383</v>
      </c>
      <c r="H20727" s="197" t="s">
        <v>40384</v>
      </c>
      <c r="I20727" s="197" t="s">
        <v>3970</v>
      </c>
      <c r="J20727" s="197" t="n">
        <v>240.66</v>
      </c>
    </row>
    <row r="20728" customFormat="false" ht="12.75" hidden="true" customHeight="false" outlineLevel="0" collapsed="false">
      <c r="A20728" s="197" t="s">
        <v>40388</v>
      </c>
      <c r="B20728" s="197"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197" t="s">
        <v>40379</v>
      </c>
      <c r="D20728" s="197" t="s">
        <v>40380</v>
      </c>
      <c r="E20728" s="197" t="s">
        <v>40381</v>
      </c>
      <c r="F20728" s="197" t="s">
        <v>40382</v>
      </c>
      <c r="G20728" s="197" t="s">
        <v>40383</v>
      </c>
      <c r="H20728" s="197" t="s">
        <v>40384</v>
      </c>
      <c r="I20728" s="197" t="s">
        <v>3970</v>
      </c>
      <c r="J20728" s="197" t="n">
        <v>193.91</v>
      </c>
    </row>
    <row r="20729" customFormat="false" ht="12.75" hidden="true" customHeight="false" outlineLevel="0" collapsed="false">
      <c r="A20729" s="197" t="s">
        <v>40389</v>
      </c>
      <c r="B20729" s="197"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197" t="s">
        <v>40379</v>
      </c>
      <c r="D20729" s="197" t="s">
        <v>40380</v>
      </c>
      <c r="E20729" s="197" t="s">
        <v>40381</v>
      </c>
      <c r="F20729" s="197" t="s">
        <v>40382</v>
      </c>
      <c r="G20729" s="197" t="s">
        <v>40383</v>
      </c>
      <c r="H20729" s="197" t="s">
        <v>40384</v>
      </c>
      <c r="I20729" s="197" t="s">
        <v>3970</v>
      </c>
      <c r="J20729" s="197" t="n">
        <v>175.68</v>
      </c>
    </row>
    <row r="20730" customFormat="false" ht="12.75" hidden="true" customHeight="false" outlineLevel="0" collapsed="false">
      <c r="A20730" s="197" t="s">
        <v>40390</v>
      </c>
      <c r="B20730" s="197"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197" t="s">
        <v>40379</v>
      </c>
      <c r="D20730" s="197" t="s">
        <v>40391</v>
      </c>
      <c r="E20730" s="197" t="s">
        <v>40392</v>
      </c>
      <c r="F20730" s="197" t="s">
        <v>40393</v>
      </c>
      <c r="G20730" s="197" t="s">
        <v>40394</v>
      </c>
      <c r="H20730" s="197" t="s">
        <v>40395</v>
      </c>
      <c r="I20730" s="197" t="s">
        <v>3970</v>
      </c>
      <c r="J20730" s="197" t="n">
        <v>289.17</v>
      </c>
    </row>
    <row r="20731" customFormat="false" ht="12.75" hidden="true" customHeight="false" outlineLevel="0" collapsed="false">
      <c r="A20731" s="197" t="s">
        <v>40396</v>
      </c>
      <c r="B20731" s="197"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197" t="s">
        <v>40379</v>
      </c>
      <c r="D20731" s="197" t="s">
        <v>40391</v>
      </c>
      <c r="E20731" s="197" t="s">
        <v>40392</v>
      </c>
      <c r="F20731" s="197" t="s">
        <v>40397</v>
      </c>
      <c r="G20731" s="197" t="s">
        <v>40394</v>
      </c>
      <c r="H20731" s="197" t="s">
        <v>40395</v>
      </c>
      <c r="I20731" s="197" t="s">
        <v>3970</v>
      </c>
      <c r="J20731" s="197" t="n">
        <v>241.66</v>
      </c>
    </row>
    <row r="20732" customFormat="false" ht="12.75" hidden="true" customHeight="false" outlineLevel="0" collapsed="false">
      <c r="A20732" s="197" t="s">
        <v>40398</v>
      </c>
      <c r="B20732" s="197"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197" t="s">
        <v>40379</v>
      </c>
      <c r="D20732" s="197" t="s">
        <v>40391</v>
      </c>
      <c r="E20732" s="197" t="s">
        <v>40392</v>
      </c>
      <c r="F20732" s="197" t="s">
        <v>40393</v>
      </c>
      <c r="G20732" s="197" t="s">
        <v>40394</v>
      </c>
      <c r="H20732" s="197" t="s">
        <v>40395</v>
      </c>
      <c r="I20732" s="197" t="s">
        <v>3970</v>
      </c>
      <c r="J20732" s="197" t="n">
        <v>223.25</v>
      </c>
    </row>
    <row r="20733" customFormat="false" ht="12.75" hidden="true" customHeight="false" outlineLevel="0" collapsed="false">
      <c r="A20733" s="197" t="s">
        <v>40399</v>
      </c>
      <c r="B20733" s="197"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197" t="s">
        <v>40379</v>
      </c>
      <c r="D20733" s="197" t="s">
        <v>40391</v>
      </c>
      <c r="E20733" s="197" t="s">
        <v>40392</v>
      </c>
      <c r="F20733" s="197" t="s">
        <v>40393</v>
      </c>
      <c r="G20733" s="197" t="s">
        <v>40394</v>
      </c>
      <c r="H20733" s="197" t="s">
        <v>40395</v>
      </c>
      <c r="I20733" s="197" t="s">
        <v>3970</v>
      </c>
      <c r="J20733" s="197" t="n">
        <v>263.31</v>
      </c>
    </row>
    <row r="20734" customFormat="false" ht="12.75" hidden="true" customHeight="false" outlineLevel="0" collapsed="false">
      <c r="A20734" s="197" t="s">
        <v>40400</v>
      </c>
      <c r="B20734" s="197"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197" t="s">
        <v>40379</v>
      </c>
      <c r="D20734" s="197" t="s">
        <v>40391</v>
      </c>
      <c r="E20734" s="197" t="s">
        <v>40392</v>
      </c>
      <c r="F20734" s="197" t="s">
        <v>40397</v>
      </c>
      <c r="G20734" s="197" t="s">
        <v>40394</v>
      </c>
      <c r="H20734" s="197" t="s">
        <v>40395</v>
      </c>
      <c r="I20734" s="197" t="s">
        <v>3970</v>
      </c>
      <c r="J20734" s="197" t="n">
        <v>215.8</v>
      </c>
    </row>
    <row r="20735" customFormat="false" ht="12.75" hidden="true" customHeight="false" outlineLevel="0" collapsed="false">
      <c r="A20735" s="197" t="s">
        <v>40401</v>
      </c>
      <c r="B20735" s="197"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197" t="s">
        <v>40379</v>
      </c>
      <c r="D20735" s="197" t="s">
        <v>40391</v>
      </c>
      <c r="E20735" s="197" t="s">
        <v>40392</v>
      </c>
      <c r="F20735" s="197" t="s">
        <v>40393</v>
      </c>
      <c r="G20735" s="197" t="s">
        <v>40394</v>
      </c>
      <c r="H20735" s="197" t="s">
        <v>40395</v>
      </c>
      <c r="I20735" s="197" t="s">
        <v>3970</v>
      </c>
      <c r="J20735" s="197" t="n">
        <v>197.39</v>
      </c>
    </row>
    <row r="20736" customFormat="false" ht="12.75" hidden="true" customHeight="false" outlineLevel="0" collapsed="false">
      <c r="A20736" s="197" t="s">
        <v>40402</v>
      </c>
      <c r="B20736" s="197"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197" t="s">
        <v>40403</v>
      </c>
      <c r="D20736" s="197" t="s">
        <v>40404</v>
      </c>
      <c r="E20736" s="197" t="s">
        <v>40405</v>
      </c>
      <c r="F20736" s="197" t="s">
        <v>40406</v>
      </c>
      <c r="G20736" s="197" t="s">
        <v>40407</v>
      </c>
      <c r="H20736" s="197" t="s">
        <v>40408</v>
      </c>
      <c r="I20736" s="197" t="s">
        <v>3970</v>
      </c>
      <c r="J20736" s="197" t="n">
        <v>348.49</v>
      </c>
    </row>
    <row r="20737" customFormat="false" ht="12.75" hidden="true" customHeight="false" outlineLevel="0" collapsed="false">
      <c r="A20737" s="197" t="s">
        <v>40409</v>
      </c>
      <c r="B20737" s="197"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197" t="s">
        <v>40403</v>
      </c>
      <c r="D20737" s="197" t="s">
        <v>40404</v>
      </c>
      <c r="E20737" s="197" t="s">
        <v>40405</v>
      </c>
      <c r="F20737" s="197" t="s">
        <v>40406</v>
      </c>
      <c r="G20737" s="197" t="s">
        <v>40407</v>
      </c>
      <c r="H20737" s="197" t="s">
        <v>40410</v>
      </c>
      <c r="I20737" s="197" t="s">
        <v>3970</v>
      </c>
      <c r="J20737" s="197" t="n">
        <v>293.21</v>
      </c>
    </row>
    <row r="20738" customFormat="false" ht="12.75" hidden="true" customHeight="false" outlineLevel="0" collapsed="false">
      <c r="A20738" s="197" t="s">
        <v>40411</v>
      </c>
      <c r="B20738" s="197"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197" t="s">
        <v>40403</v>
      </c>
      <c r="D20738" s="197" t="s">
        <v>40404</v>
      </c>
      <c r="E20738" s="197" t="s">
        <v>40405</v>
      </c>
      <c r="F20738" s="197" t="s">
        <v>40406</v>
      </c>
      <c r="G20738" s="197" t="s">
        <v>40407</v>
      </c>
      <c r="H20738" s="197" t="s">
        <v>40408</v>
      </c>
      <c r="I20738" s="197" t="s">
        <v>3970</v>
      </c>
      <c r="J20738" s="197" t="n">
        <v>273.56</v>
      </c>
    </row>
    <row r="20739" customFormat="false" ht="12.75" hidden="true" customHeight="false" outlineLevel="0" collapsed="false">
      <c r="A20739" s="197" t="s">
        <v>40412</v>
      </c>
      <c r="B20739" s="197"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197" t="s">
        <v>40403</v>
      </c>
      <c r="D20739" s="197" t="s">
        <v>40404</v>
      </c>
      <c r="E20739" s="197" t="s">
        <v>40405</v>
      </c>
      <c r="F20739" s="197" t="s">
        <v>40406</v>
      </c>
      <c r="G20739" s="197" t="s">
        <v>40407</v>
      </c>
      <c r="H20739" s="197" t="s">
        <v>40408</v>
      </c>
      <c r="I20739" s="197" t="s">
        <v>3970</v>
      </c>
      <c r="J20739" s="197" t="n">
        <v>316.6</v>
      </c>
    </row>
    <row r="20740" customFormat="false" ht="12.75" hidden="true" customHeight="false" outlineLevel="0" collapsed="false">
      <c r="A20740" s="197" t="s">
        <v>40413</v>
      </c>
      <c r="B20740" s="197"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197" t="s">
        <v>40403</v>
      </c>
      <c r="D20740" s="197" t="s">
        <v>40404</v>
      </c>
      <c r="E20740" s="197" t="s">
        <v>40405</v>
      </c>
      <c r="F20740" s="197" t="s">
        <v>40406</v>
      </c>
      <c r="G20740" s="197" t="s">
        <v>40407</v>
      </c>
      <c r="H20740" s="197" t="s">
        <v>40410</v>
      </c>
      <c r="I20740" s="197" t="s">
        <v>3970</v>
      </c>
      <c r="J20740" s="197" t="n">
        <v>261.32</v>
      </c>
    </row>
    <row r="20741" customFormat="false" ht="12.75" hidden="true" customHeight="false" outlineLevel="0" collapsed="false">
      <c r="A20741" s="197" t="s">
        <v>40414</v>
      </c>
      <c r="B20741" s="197"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197" t="s">
        <v>40403</v>
      </c>
      <c r="D20741" s="197" t="s">
        <v>40404</v>
      </c>
      <c r="E20741" s="197" t="s">
        <v>40405</v>
      </c>
      <c r="F20741" s="197" t="s">
        <v>40406</v>
      </c>
      <c r="G20741" s="197" t="s">
        <v>40407</v>
      </c>
      <c r="H20741" s="197" t="s">
        <v>40408</v>
      </c>
      <c r="I20741" s="197" t="s">
        <v>3970</v>
      </c>
      <c r="J20741" s="197" t="n">
        <v>241.67</v>
      </c>
    </row>
    <row r="20742" customFormat="false" ht="12.75" hidden="true" customHeight="false" outlineLevel="0" collapsed="false">
      <c r="A20742" s="197" t="s">
        <v>40415</v>
      </c>
      <c r="B20742" s="197"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197" t="s">
        <v>40416</v>
      </c>
      <c r="D20742" s="197" t="s">
        <v>40417</v>
      </c>
      <c r="E20742" s="197" t="s">
        <v>40418</v>
      </c>
      <c r="F20742" s="197" t="s">
        <v>40419</v>
      </c>
      <c r="G20742" s="197" t="s">
        <v>40420</v>
      </c>
      <c r="H20742" s="197" t="s">
        <v>40421</v>
      </c>
      <c r="I20742" s="197" t="s">
        <v>3970</v>
      </c>
      <c r="J20742" s="197" t="n">
        <v>382.42</v>
      </c>
    </row>
    <row r="20743" customFormat="false" ht="12.75" hidden="true" customHeight="false" outlineLevel="0" collapsed="false">
      <c r="A20743" s="197" t="s">
        <v>40422</v>
      </c>
      <c r="B20743" s="197"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197" t="s">
        <v>40416</v>
      </c>
      <c r="D20743" s="197" t="s">
        <v>40417</v>
      </c>
      <c r="E20743" s="197" t="s">
        <v>40418</v>
      </c>
      <c r="F20743" s="197" t="s">
        <v>40419</v>
      </c>
      <c r="G20743" s="197" t="s">
        <v>40420</v>
      </c>
      <c r="H20743" s="197" t="s">
        <v>40421</v>
      </c>
      <c r="I20743" s="197" t="s">
        <v>3970</v>
      </c>
      <c r="J20743" s="197" t="n">
        <v>318.94</v>
      </c>
    </row>
    <row r="20744" customFormat="false" ht="12.75" hidden="true" customHeight="false" outlineLevel="0" collapsed="false">
      <c r="A20744" s="197" t="s">
        <v>40423</v>
      </c>
      <c r="B20744" s="197"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197" t="s">
        <v>40416</v>
      </c>
      <c r="D20744" s="197" t="s">
        <v>40417</v>
      </c>
      <c r="E20744" s="197" t="s">
        <v>40424</v>
      </c>
      <c r="F20744" s="197" t="s">
        <v>40419</v>
      </c>
      <c r="G20744" s="197" t="s">
        <v>40420</v>
      </c>
      <c r="H20744" s="197" t="s">
        <v>40421</v>
      </c>
      <c r="I20744" s="197" t="s">
        <v>3970</v>
      </c>
      <c r="J20744" s="197" t="n">
        <v>297.25</v>
      </c>
    </row>
    <row r="20745" customFormat="false" ht="12.75" hidden="true" customHeight="false" outlineLevel="0" collapsed="false">
      <c r="A20745" s="197" t="s">
        <v>40425</v>
      </c>
      <c r="B20745" s="197"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197" t="s">
        <v>40416</v>
      </c>
      <c r="D20745" s="197" t="s">
        <v>40417</v>
      </c>
      <c r="E20745" s="197" t="s">
        <v>40418</v>
      </c>
      <c r="F20745" s="197" t="s">
        <v>40419</v>
      </c>
      <c r="G20745" s="197" t="s">
        <v>40420</v>
      </c>
      <c r="H20745" s="197" t="s">
        <v>40421</v>
      </c>
      <c r="I20745" s="197" t="s">
        <v>3970</v>
      </c>
      <c r="J20745" s="197" t="n">
        <v>349.42</v>
      </c>
    </row>
    <row r="20746" customFormat="false" ht="12.75" hidden="true" customHeight="false" outlineLevel="0" collapsed="false">
      <c r="A20746" s="197" t="s">
        <v>40426</v>
      </c>
      <c r="B20746" s="197"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197" t="s">
        <v>40416</v>
      </c>
      <c r="D20746" s="197" t="s">
        <v>40417</v>
      </c>
      <c r="E20746" s="197" t="s">
        <v>40418</v>
      </c>
      <c r="F20746" s="197" t="s">
        <v>40419</v>
      </c>
      <c r="G20746" s="197" t="s">
        <v>40420</v>
      </c>
      <c r="H20746" s="197" t="s">
        <v>40421</v>
      </c>
      <c r="I20746" s="197" t="s">
        <v>3970</v>
      </c>
      <c r="J20746" s="197" t="n">
        <v>285.94</v>
      </c>
    </row>
    <row r="20747" customFormat="false" ht="12.75" hidden="true" customHeight="false" outlineLevel="0" collapsed="false">
      <c r="A20747" s="197" t="s">
        <v>40427</v>
      </c>
      <c r="B20747" s="197"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197" t="s">
        <v>40416</v>
      </c>
      <c r="D20747" s="197" t="s">
        <v>40417</v>
      </c>
      <c r="E20747" s="197" t="s">
        <v>40424</v>
      </c>
      <c r="F20747" s="197" t="s">
        <v>40419</v>
      </c>
      <c r="G20747" s="197" t="s">
        <v>40420</v>
      </c>
      <c r="H20747" s="197" t="s">
        <v>40421</v>
      </c>
      <c r="I20747" s="197" t="s">
        <v>3970</v>
      </c>
      <c r="J20747" s="197" t="n">
        <v>264.25</v>
      </c>
    </row>
    <row r="20748" customFormat="false" ht="12.75" hidden="true" customHeight="false" outlineLevel="0" collapsed="false">
      <c r="A20748" s="197" t="s">
        <v>40428</v>
      </c>
      <c r="B20748" s="197" t="str">
        <f aca="false">C20748&amp;D20748&amp;E20748&amp;F20748&amp;G20748&amp;H20748</f>
        <v>VIBRADOR DE IMERSAO,TUBO DE 48X480MM,COM MANGOTE DE 5,00M DE COMPRIMENTO,MOTOR ELETRICO,EXCLUSIVE OPERADOR</v>
      </c>
      <c r="C20748" s="197" t="s">
        <v>40429</v>
      </c>
      <c r="D20748" s="197" t="s">
        <v>40430</v>
      </c>
      <c r="I20748" s="197" t="s">
        <v>3970</v>
      </c>
      <c r="J20748" s="197" t="n">
        <v>1.13</v>
      </c>
    </row>
    <row r="20749" customFormat="false" ht="12.75" hidden="true" customHeight="false" outlineLevel="0" collapsed="false">
      <c r="A20749" s="197" t="s">
        <v>40431</v>
      </c>
      <c r="B20749" s="197" t="str">
        <f aca="false">C20749&amp;D20749&amp;E20749&amp;F20749&amp;G20749&amp;H20749</f>
        <v>VIBRADOR DE IMERSAO,TUBO DE 48X480MM,COM MANGOTE DE 5,00M DE COMPRIMENTO,MOTOR ELETRICO,EXCLUSIVE OPERADOR</v>
      </c>
      <c r="C20749" s="197" t="s">
        <v>40429</v>
      </c>
      <c r="D20749" s="197" t="s">
        <v>40430</v>
      </c>
      <c r="I20749" s="197" t="s">
        <v>3970</v>
      </c>
      <c r="J20749" s="197" t="n">
        <v>0.23</v>
      </c>
    </row>
    <row r="20750" customFormat="false" ht="12.75" hidden="true" customHeight="false" outlineLevel="0" collapsed="false">
      <c r="A20750" s="197" t="s">
        <v>40432</v>
      </c>
      <c r="B20750" s="197" t="str">
        <f aca="false">C20750&amp;D20750&amp;E20750&amp;F20750&amp;G20750&amp;H20750</f>
        <v>VIBRADOR DE IMERSAO,TUBO DE 48X480MM,COM MANGOTE DE 5,00M DE COMPRIMENTO,MOTOR ELETRICO,EXCLUSIVE OPERADOR</v>
      </c>
      <c r="C20750" s="197" t="s">
        <v>40429</v>
      </c>
      <c r="D20750" s="197" t="s">
        <v>40430</v>
      </c>
      <c r="I20750" s="197" t="s">
        <v>3970</v>
      </c>
      <c r="J20750" s="197" t="n">
        <v>1.13</v>
      </c>
    </row>
    <row r="20751" customFormat="false" ht="12.75" hidden="true" customHeight="false" outlineLevel="0" collapsed="false">
      <c r="A20751" s="197" t="s">
        <v>40433</v>
      </c>
      <c r="B20751" s="197" t="str">
        <f aca="false">C20751&amp;D20751&amp;E20751&amp;F20751&amp;G20751&amp;H20751</f>
        <v>VIBRADOR DE IMERSAO,TUBO DE 48X480MM,COM MANGOTE DE 5,00M DE COMPRIMENTO,MOTOR ELETRICO,EXCLUSIVE OPERADOR</v>
      </c>
      <c r="C20751" s="197" t="s">
        <v>40429</v>
      </c>
      <c r="D20751" s="197" t="s">
        <v>40430</v>
      </c>
      <c r="I20751" s="197" t="s">
        <v>3970</v>
      </c>
      <c r="J20751" s="197" t="n">
        <v>0.23</v>
      </c>
    </row>
    <row r="20752" customFormat="false" ht="12.75" hidden="true" customHeight="false" outlineLevel="0" collapsed="false">
      <c r="A20752" s="197" t="s">
        <v>40434</v>
      </c>
      <c r="B20752" s="197" t="str">
        <f aca="false">C20752&amp;D20752&amp;E20752&amp;F20752&amp;G20752&amp;H20752</f>
        <v>VIBRADOR DE IMERSAO,TUBO DE 48X480MM,COM MANGOTE DE 5,00M DE COMPRIMENTO,MOTOR A GASOLINA,EXCLUSIVE OPERADOR</v>
      </c>
      <c r="C20752" s="197" t="s">
        <v>40429</v>
      </c>
      <c r="D20752" s="197" t="s">
        <v>40435</v>
      </c>
      <c r="I20752" s="197" t="s">
        <v>3970</v>
      </c>
      <c r="J20752" s="197" t="n">
        <v>3.82</v>
      </c>
    </row>
    <row r="20753" customFormat="false" ht="12.75" hidden="true" customHeight="false" outlineLevel="0" collapsed="false">
      <c r="A20753" s="197" t="s">
        <v>40436</v>
      </c>
      <c r="B20753" s="197" t="str">
        <f aca="false">C20753&amp;D20753&amp;E20753&amp;F20753&amp;G20753&amp;H20753</f>
        <v>VIBRADOR DE IMERSAO,TUBO DE 48X480MM,COM MANGOTE DE 5,00M DE COMPRIMENTO,MOTOR A GASOLINA,EXCLUSIVE OPERADOR</v>
      </c>
      <c r="C20753" s="197" t="s">
        <v>40429</v>
      </c>
      <c r="D20753" s="197" t="s">
        <v>40435</v>
      </c>
      <c r="I20753" s="197" t="s">
        <v>3970</v>
      </c>
      <c r="J20753" s="197" t="n">
        <v>0.58</v>
      </c>
    </row>
    <row r="20754" customFormat="false" ht="12.75" hidden="true" customHeight="false" outlineLevel="0" collapsed="false">
      <c r="A20754" s="197" t="s">
        <v>40437</v>
      </c>
      <c r="B20754" s="197" t="str">
        <f aca="false">C20754&amp;D20754&amp;E20754&amp;F20754&amp;G20754&amp;H20754</f>
        <v>VIBRADOR DE IMERSAO,TUBO DE 48X480MM,COM MANGOTE DE 5,00M DE COMPRIMENTO,MOTOR A GASOLINA,EXCLUSIVE OPERADOR</v>
      </c>
      <c r="C20754" s="197" t="s">
        <v>40429</v>
      </c>
      <c r="D20754" s="197" t="s">
        <v>40435</v>
      </c>
      <c r="I20754" s="197" t="s">
        <v>3970</v>
      </c>
      <c r="J20754" s="197" t="n">
        <v>3.82</v>
      </c>
    </row>
    <row r="20755" customFormat="false" ht="12.75" hidden="true" customHeight="false" outlineLevel="0" collapsed="false">
      <c r="A20755" s="197" t="s">
        <v>40438</v>
      </c>
      <c r="B20755" s="197" t="str">
        <f aca="false">C20755&amp;D20755&amp;E20755&amp;F20755&amp;G20755&amp;H20755</f>
        <v>VIBRADOR DE IMERSAO,TUBO DE 48X480MM,COM MANGOTE DE 5,00M DE COMPRIMENTO,MOTOR A GASOLINA,EXCLUSIVE OPERADOR</v>
      </c>
      <c r="C20755" s="197" t="s">
        <v>40429</v>
      </c>
      <c r="D20755" s="197" t="s">
        <v>40435</v>
      </c>
      <c r="I20755" s="197" t="s">
        <v>3970</v>
      </c>
      <c r="J20755" s="197" t="n">
        <v>0.58</v>
      </c>
    </row>
    <row r="20756" customFormat="false" ht="12.75" hidden="true" customHeight="false" outlineLevel="0" collapsed="false">
      <c r="A20756" s="197" t="s">
        <v>40439</v>
      </c>
      <c r="B20756" s="197" t="str">
        <f aca="false">C20756&amp;D20756&amp;E20756&amp;F20756&amp;G20756&amp;H20756</f>
        <v>REGUA VIBRADORA DUPLA,COM MOTOR A GASOLINA 4 TEMPOS,COM ATE6,00M,EXCLUSIVE OPERADOR</v>
      </c>
      <c r="C20756" s="197" t="s">
        <v>40440</v>
      </c>
      <c r="D20756" s="197" t="s">
        <v>40441</v>
      </c>
      <c r="I20756" s="197" t="s">
        <v>3970</v>
      </c>
      <c r="J20756" s="197" t="n">
        <v>8.59</v>
      </c>
    </row>
    <row r="20757" customFormat="false" ht="12.75" hidden="true" customHeight="false" outlineLevel="0" collapsed="false">
      <c r="A20757" s="197" t="s">
        <v>40442</v>
      </c>
      <c r="B20757" s="197" t="str">
        <f aca="false">C20757&amp;D20757&amp;E20757&amp;F20757&amp;G20757&amp;H20757</f>
        <v>REGUA VIBRADORA DUPLA,COM MOTOR A GASOLINA 4 TEMPOS,COM ATE6,00M,EXCLUSIVE OPERADOR</v>
      </c>
      <c r="C20757" s="197" t="s">
        <v>40440</v>
      </c>
      <c r="D20757" s="197" t="s">
        <v>40441</v>
      </c>
      <c r="I20757" s="197" t="s">
        <v>3970</v>
      </c>
      <c r="J20757" s="197" t="n">
        <v>0.85</v>
      </c>
    </row>
    <row r="20758" customFormat="false" ht="12.75" hidden="true" customHeight="false" outlineLevel="0" collapsed="false">
      <c r="A20758" s="197" t="s">
        <v>40443</v>
      </c>
      <c r="B20758" s="197" t="str">
        <f aca="false">C20758&amp;D20758&amp;E20758&amp;F20758&amp;G20758&amp;H20758</f>
        <v>REGUA VIBRADORA DUPLA,COM MOTOR A GASOLINA 4 TEMPOS,COM ATE6,00M,EXCLUSIVE OPERADOR</v>
      </c>
      <c r="C20758" s="197" t="s">
        <v>40440</v>
      </c>
      <c r="D20758" s="197" t="s">
        <v>40441</v>
      </c>
      <c r="I20758" s="197" t="s">
        <v>3970</v>
      </c>
      <c r="J20758" s="197" t="n">
        <v>8.59</v>
      </c>
    </row>
    <row r="20759" customFormat="false" ht="12.75" hidden="true" customHeight="false" outlineLevel="0" collapsed="false">
      <c r="A20759" s="197" t="s">
        <v>40444</v>
      </c>
      <c r="B20759" s="197" t="str">
        <f aca="false">C20759&amp;D20759&amp;E20759&amp;F20759&amp;G20759&amp;H20759</f>
        <v>REGUA VIBRADORA DUPLA,COM MOTOR A GASOLINA 4 TEMPOS,COM ATE6,00M,EXCLUSIVE OPERADOR</v>
      </c>
      <c r="C20759" s="197" t="s">
        <v>40440</v>
      </c>
      <c r="D20759" s="197" t="s">
        <v>40441</v>
      </c>
      <c r="I20759" s="197" t="s">
        <v>3970</v>
      </c>
      <c r="J20759" s="197" t="n">
        <v>0.85</v>
      </c>
    </row>
    <row r="20760" customFormat="false" ht="12.75" hidden="true" customHeight="false" outlineLevel="0" collapsed="false">
      <c r="A20760" s="197" t="s">
        <v>40445</v>
      </c>
      <c r="B20760" s="197" t="str">
        <f aca="false">C20760&amp;D20760&amp;E20760&amp;F20760&amp;G20760&amp;H20760</f>
        <v>CONJUNTO PARA PROJECAO DE CONCRETO,EXCLUSIVE OPERADOR</v>
      </c>
      <c r="C20760" s="197" t="s">
        <v>40446</v>
      </c>
      <c r="I20760" s="197" t="s">
        <v>3970</v>
      </c>
      <c r="J20760" s="197" t="n">
        <v>21.6</v>
      </c>
    </row>
    <row r="20761" customFormat="false" ht="12.75" hidden="true" customHeight="false" outlineLevel="0" collapsed="false">
      <c r="A20761" s="197" t="s">
        <v>40447</v>
      </c>
      <c r="B20761" s="197" t="str">
        <f aca="false">C20761&amp;D20761&amp;E20761&amp;F20761&amp;G20761&amp;H20761</f>
        <v>CONJUNTO PARA PROJECAO DE CONCRETO,EXCLUSIVE OPERADOR</v>
      </c>
      <c r="C20761" s="197" t="s">
        <v>40446</v>
      </c>
      <c r="I20761" s="197" t="s">
        <v>3970</v>
      </c>
      <c r="J20761" s="197" t="n">
        <v>8.74</v>
      </c>
    </row>
    <row r="20762" customFormat="false" ht="12.75" hidden="true" customHeight="false" outlineLevel="0" collapsed="false">
      <c r="A20762" s="197" t="s">
        <v>40448</v>
      </c>
      <c r="B20762" s="197" t="str">
        <f aca="false">C20762&amp;D20762&amp;E20762&amp;F20762&amp;G20762&amp;H20762</f>
        <v>CONJUNTO PARA PROJECAO DE CONCRETO,EXCLUSIVE OPERADOR</v>
      </c>
      <c r="C20762" s="197" t="s">
        <v>40446</v>
      </c>
      <c r="I20762" s="197" t="s">
        <v>3970</v>
      </c>
      <c r="J20762" s="197" t="n">
        <v>5.4</v>
      </c>
    </row>
    <row r="20763" customFormat="false" ht="12.75" hidden="true" customHeight="false" outlineLevel="0" collapsed="false">
      <c r="A20763" s="197" t="s">
        <v>40449</v>
      </c>
      <c r="B20763" s="197" t="str">
        <f aca="false">C20763&amp;D20763&amp;E20763&amp;F20763&amp;G20763&amp;H20763</f>
        <v>CONJUNTO PARA PROJECAO DE CONCRETO,EXCLUSIVE OPERADOR</v>
      </c>
      <c r="C20763" s="197" t="s">
        <v>40446</v>
      </c>
      <c r="I20763" s="197" t="s">
        <v>3970</v>
      </c>
      <c r="J20763" s="197" t="n">
        <v>21.6</v>
      </c>
    </row>
    <row r="20764" customFormat="false" ht="12.75" hidden="true" customHeight="false" outlineLevel="0" collapsed="false">
      <c r="A20764" s="197" t="s">
        <v>40450</v>
      </c>
      <c r="B20764" s="197" t="str">
        <f aca="false">C20764&amp;D20764&amp;E20764&amp;F20764&amp;G20764&amp;H20764</f>
        <v>CONJUNTO PARA PROJECAO DE CONCRETO,EXCLUSIVE OPERADOR</v>
      </c>
      <c r="C20764" s="197" t="s">
        <v>40446</v>
      </c>
      <c r="I20764" s="197" t="s">
        <v>3970</v>
      </c>
      <c r="J20764" s="197" t="n">
        <v>8.74</v>
      </c>
    </row>
    <row r="20765" customFormat="false" ht="12.75" hidden="true" customHeight="false" outlineLevel="0" collapsed="false">
      <c r="A20765" s="197" t="s">
        <v>40451</v>
      </c>
      <c r="B20765" s="197" t="str">
        <f aca="false">C20765&amp;D20765&amp;E20765&amp;F20765&amp;G20765&amp;H20765</f>
        <v>CONJUNTO PARA PROJECAO DE CONCRETO,EXCLUSIVE OPERADOR</v>
      </c>
      <c r="C20765" s="197" t="s">
        <v>40446</v>
      </c>
      <c r="I20765" s="197" t="s">
        <v>3970</v>
      </c>
      <c r="J20765" s="197" t="n">
        <v>5.4</v>
      </c>
    </row>
    <row r="20766" customFormat="false" ht="12.75" hidden="true" customHeight="false" outlineLevel="0" collapsed="false">
      <c r="A20766" s="197" t="s">
        <v>40452</v>
      </c>
      <c r="B20766" s="197" t="str">
        <f aca="false">C20766&amp;D20766&amp;E20766&amp;F20766&amp;G20766&amp;H20766</f>
        <v>BOMBA DE ARGAMASSA,COM UNIDADE MISTURADORA E BOMBEADORA ACOPLADAS,PARA 900 A 4.800L DE MISTURA SECA,COM MOTOR ELETRICO,EXCLUSIVE OPERADOR</v>
      </c>
      <c r="C20766" s="197" t="s">
        <v>40453</v>
      </c>
      <c r="D20766" s="197" t="s">
        <v>40454</v>
      </c>
      <c r="E20766" s="197" t="s">
        <v>40455</v>
      </c>
      <c r="I20766" s="197" t="s">
        <v>3970</v>
      </c>
      <c r="J20766" s="197" t="n">
        <v>50.15</v>
      </c>
    </row>
    <row r="20767" customFormat="false" ht="12.75" hidden="true" customHeight="false" outlineLevel="0" collapsed="false">
      <c r="A20767" s="197" t="s">
        <v>40456</v>
      </c>
      <c r="B20767" s="197" t="str">
        <f aca="false">C20767&amp;D20767&amp;E20767&amp;F20767&amp;G20767&amp;H20767</f>
        <v>BOMBA DE ARGAMASSA,COM UNIDADE MISTURADORA E BOMBEADORA ACOPLADAS,PARA 900 A 4.800L DE MISTURA SECA,COM MOTOR ELETRICO,EXCLUSIVE OPERADOR</v>
      </c>
      <c r="C20767" s="197" t="s">
        <v>40453</v>
      </c>
      <c r="D20767" s="197" t="s">
        <v>40454</v>
      </c>
      <c r="E20767" s="197" t="s">
        <v>40455</v>
      </c>
      <c r="I20767" s="197" t="s">
        <v>3970</v>
      </c>
      <c r="J20767" s="197" t="n">
        <v>32.76</v>
      </c>
    </row>
    <row r="20768" customFormat="false" ht="12.75" hidden="true" customHeight="false" outlineLevel="0" collapsed="false">
      <c r="A20768" s="197" t="s">
        <v>40457</v>
      </c>
      <c r="B20768" s="197" t="str">
        <f aca="false">C20768&amp;D20768&amp;E20768&amp;F20768&amp;G20768&amp;H20768</f>
        <v>BOMBA DE ARGAMASSA,COM UNIDADE MISTURADORA E BOMBEADORA ACOPLADAS,PARA 900 A 4.800L DE MISTURA SECA,COM MOTOR ELETRICO,EXCLUSIVE OPERADOR</v>
      </c>
      <c r="C20768" s="197" t="s">
        <v>40453</v>
      </c>
      <c r="D20768" s="197" t="s">
        <v>40454</v>
      </c>
      <c r="E20768" s="197" t="s">
        <v>40455</v>
      </c>
      <c r="I20768" s="197" t="s">
        <v>3970</v>
      </c>
      <c r="J20768" s="197" t="n">
        <v>50.15</v>
      </c>
    </row>
    <row r="20769" customFormat="false" ht="12.75" hidden="true" customHeight="false" outlineLevel="0" collapsed="false">
      <c r="A20769" s="197" t="s">
        <v>40458</v>
      </c>
      <c r="B20769" s="197" t="str">
        <f aca="false">C20769&amp;D20769&amp;E20769&amp;F20769&amp;G20769&amp;H20769</f>
        <v>BOMBA DE ARGAMASSA,COM UNIDADE MISTURADORA E BOMBEADORA ACOPLADAS,PARA 900 A 4.800L DE MISTURA SECA,COM MOTOR ELETRICO,EXCLUSIVE OPERADOR</v>
      </c>
      <c r="C20769" s="197" t="s">
        <v>40453</v>
      </c>
      <c r="D20769" s="197" t="s">
        <v>40454</v>
      </c>
      <c r="E20769" s="197" t="s">
        <v>40455</v>
      </c>
      <c r="I20769" s="197" t="s">
        <v>3970</v>
      </c>
      <c r="J20769" s="197" t="n">
        <v>32.76</v>
      </c>
    </row>
    <row r="20770" customFormat="false" ht="12.75" hidden="true" customHeight="false" outlineLevel="0" collapsed="false">
      <c r="A20770" s="197" t="s">
        <v>40459</v>
      </c>
      <c r="B20770" s="197"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197" t="s">
        <v>40460</v>
      </c>
      <c r="D20770" s="197" t="s">
        <v>40461</v>
      </c>
      <c r="E20770" s="197" t="s">
        <v>40462</v>
      </c>
      <c r="F20770" s="197" t="s">
        <v>40463</v>
      </c>
      <c r="G20770" s="197" t="s">
        <v>40464</v>
      </c>
      <c r="H20770" s="197" t="s">
        <v>40465</v>
      </c>
      <c r="I20770" s="197" t="s">
        <v>3970</v>
      </c>
      <c r="J20770" s="197" t="n">
        <v>85.67</v>
      </c>
    </row>
    <row r="20771" customFormat="false" ht="12.75" hidden="true" customHeight="false" outlineLevel="0" collapsed="false">
      <c r="A20771" s="197" t="s">
        <v>40466</v>
      </c>
      <c r="B20771" s="197"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197" t="s">
        <v>40460</v>
      </c>
      <c r="D20771" s="197" t="s">
        <v>40461</v>
      </c>
      <c r="E20771" s="197" t="s">
        <v>40467</v>
      </c>
      <c r="F20771" s="197" t="s">
        <v>40463</v>
      </c>
      <c r="G20771" s="197" t="s">
        <v>40464</v>
      </c>
      <c r="H20771" s="197" t="s">
        <v>40465</v>
      </c>
      <c r="I20771" s="197" t="s">
        <v>3970</v>
      </c>
      <c r="J20771" s="197" t="n">
        <v>59.75</v>
      </c>
    </row>
    <row r="20772" customFormat="false" ht="12.75" hidden="true" customHeight="false" outlineLevel="0" collapsed="false">
      <c r="A20772" s="197" t="s">
        <v>40468</v>
      </c>
      <c r="B20772" s="197"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197" t="s">
        <v>40460</v>
      </c>
      <c r="D20772" s="197" t="s">
        <v>40461</v>
      </c>
      <c r="E20772" s="197" t="s">
        <v>40467</v>
      </c>
      <c r="F20772" s="197" t="s">
        <v>40463</v>
      </c>
      <c r="G20772" s="197" t="s">
        <v>40464</v>
      </c>
      <c r="H20772" s="197" t="s">
        <v>40465</v>
      </c>
      <c r="I20772" s="197" t="s">
        <v>3970</v>
      </c>
      <c r="J20772" s="197" t="n">
        <v>54.29</v>
      </c>
    </row>
    <row r="20773" customFormat="false" ht="12.75" hidden="true" customHeight="false" outlineLevel="0" collapsed="false">
      <c r="A20773" s="197" t="s">
        <v>40469</v>
      </c>
      <c r="B20773" s="197"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197" t="s">
        <v>40460</v>
      </c>
      <c r="D20773" s="197" t="s">
        <v>40461</v>
      </c>
      <c r="E20773" s="197" t="s">
        <v>40462</v>
      </c>
      <c r="F20773" s="197" t="s">
        <v>40463</v>
      </c>
      <c r="G20773" s="197" t="s">
        <v>40464</v>
      </c>
      <c r="H20773" s="197" t="s">
        <v>40465</v>
      </c>
      <c r="I20773" s="197" t="s">
        <v>3970</v>
      </c>
      <c r="J20773" s="197" t="n">
        <v>82.55</v>
      </c>
    </row>
    <row r="20774" customFormat="false" ht="12.75" hidden="true" customHeight="false" outlineLevel="0" collapsed="false">
      <c r="A20774" s="197" t="s">
        <v>40470</v>
      </c>
      <c r="B20774" s="197"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197" t="s">
        <v>40460</v>
      </c>
      <c r="D20774" s="197" t="s">
        <v>40461</v>
      </c>
      <c r="E20774" s="197" t="s">
        <v>40467</v>
      </c>
      <c r="F20774" s="197" t="s">
        <v>40463</v>
      </c>
      <c r="G20774" s="197" t="s">
        <v>40464</v>
      </c>
      <c r="H20774" s="197" t="s">
        <v>40465</v>
      </c>
      <c r="I20774" s="197" t="s">
        <v>3970</v>
      </c>
      <c r="J20774" s="197" t="n">
        <v>56.63</v>
      </c>
    </row>
    <row r="20775" customFormat="false" ht="12.75" hidden="true" customHeight="false" outlineLevel="0" collapsed="false">
      <c r="A20775" s="197" t="s">
        <v>40471</v>
      </c>
      <c r="B20775" s="197"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197" t="s">
        <v>40460</v>
      </c>
      <c r="D20775" s="197" t="s">
        <v>40461</v>
      </c>
      <c r="E20775" s="197" t="s">
        <v>40467</v>
      </c>
      <c r="F20775" s="197" t="s">
        <v>40463</v>
      </c>
      <c r="G20775" s="197" t="s">
        <v>40464</v>
      </c>
      <c r="H20775" s="197" t="s">
        <v>40465</v>
      </c>
      <c r="I20775" s="197" t="s">
        <v>3970</v>
      </c>
      <c r="J20775" s="197" t="n">
        <v>51.17</v>
      </c>
    </row>
    <row r="20776" customFormat="false" ht="12.75" hidden="true" customHeight="false" outlineLevel="0" collapsed="false">
      <c r="A20776" s="197" t="s">
        <v>40472</v>
      </c>
      <c r="B20776" s="197"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197" t="s">
        <v>40473</v>
      </c>
      <c r="D20776" s="197" t="s">
        <v>40474</v>
      </c>
      <c r="E20776" s="197" t="s">
        <v>40475</v>
      </c>
      <c r="F20776" s="197" t="s">
        <v>40476</v>
      </c>
      <c r="G20776" s="197" t="s">
        <v>40477</v>
      </c>
      <c r="H20776" s="197" t="s">
        <v>40478</v>
      </c>
      <c r="I20776" s="197" t="s">
        <v>3970</v>
      </c>
      <c r="J20776" s="197" t="n">
        <v>141.12</v>
      </c>
    </row>
    <row r="20777" customFormat="false" ht="12.75" hidden="true" customHeight="false" outlineLevel="0" collapsed="false">
      <c r="A20777" s="197" t="s">
        <v>40479</v>
      </c>
      <c r="B20777" s="197"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197" t="s">
        <v>40473</v>
      </c>
      <c r="D20777" s="197" t="s">
        <v>40474</v>
      </c>
      <c r="E20777" s="197" t="s">
        <v>40475</v>
      </c>
      <c r="F20777" s="197" t="s">
        <v>40476</v>
      </c>
      <c r="G20777" s="197" t="s">
        <v>40477</v>
      </c>
      <c r="H20777" s="197" t="s">
        <v>40478</v>
      </c>
      <c r="I20777" s="197" t="s">
        <v>3970</v>
      </c>
      <c r="J20777" s="197" t="n">
        <v>95.01</v>
      </c>
    </row>
    <row r="20778" customFormat="false" ht="12.75" hidden="true" customHeight="false" outlineLevel="0" collapsed="false">
      <c r="A20778" s="197" t="s">
        <v>40480</v>
      </c>
      <c r="B20778" s="197"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197" t="s">
        <v>40473</v>
      </c>
      <c r="D20778" s="197" t="s">
        <v>40474</v>
      </c>
      <c r="E20778" s="197" t="s">
        <v>40475</v>
      </c>
      <c r="F20778" s="197" t="s">
        <v>40476</v>
      </c>
      <c r="G20778" s="197" t="s">
        <v>40477</v>
      </c>
      <c r="H20778" s="197" t="s">
        <v>40478</v>
      </c>
      <c r="I20778" s="197" t="s">
        <v>3970</v>
      </c>
      <c r="J20778" s="197" t="n">
        <v>86.37</v>
      </c>
    </row>
    <row r="20779" customFormat="false" ht="12.75" hidden="true" customHeight="false" outlineLevel="0" collapsed="false">
      <c r="A20779" s="197" t="s">
        <v>40481</v>
      </c>
      <c r="B20779" s="197"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197" t="s">
        <v>40473</v>
      </c>
      <c r="D20779" s="197" t="s">
        <v>40474</v>
      </c>
      <c r="E20779" s="197" t="s">
        <v>40475</v>
      </c>
      <c r="F20779" s="197" t="s">
        <v>40476</v>
      </c>
      <c r="G20779" s="197" t="s">
        <v>40477</v>
      </c>
      <c r="H20779" s="197" t="s">
        <v>40478</v>
      </c>
      <c r="I20779" s="197" t="s">
        <v>3970</v>
      </c>
      <c r="J20779" s="197" t="n">
        <v>135.22</v>
      </c>
    </row>
    <row r="20780" customFormat="false" ht="12.75" hidden="true" customHeight="false" outlineLevel="0" collapsed="false">
      <c r="A20780" s="197" t="s">
        <v>40482</v>
      </c>
      <c r="B20780" s="197"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197" t="s">
        <v>40473</v>
      </c>
      <c r="D20780" s="197" t="s">
        <v>40474</v>
      </c>
      <c r="E20780" s="197" t="s">
        <v>40475</v>
      </c>
      <c r="F20780" s="197" t="s">
        <v>40476</v>
      </c>
      <c r="G20780" s="197" t="s">
        <v>40477</v>
      </c>
      <c r="H20780" s="197" t="s">
        <v>40478</v>
      </c>
      <c r="I20780" s="197" t="s">
        <v>3970</v>
      </c>
      <c r="J20780" s="197" t="n">
        <v>89.11</v>
      </c>
    </row>
    <row r="20781" customFormat="false" ht="12.75" hidden="true" customHeight="false" outlineLevel="0" collapsed="false">
      <c r="A20781" s="197" t="s">
        <v>40483</v>
      </c>
      <c r="B20781" s="197"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197" t="s">
        <v>40473</v>
      </c>
      <c r="D20781" s="197" t="s">
        <v>40474</v>
      </c>
      <c r="E20781" s="197" t="s">
        <v>40475</v>
      </c>
      <c r="F20781" s="197" t="s">
        <v>40476</v>
      </c>
      <c r="G20781" s="197" t="s">
        <v>40477</v>
      </c>
      <c r="H20781" s="197" t="s">
        <v>40478</v>
      </c>
      <c r="I20781" s="197" t="s">
        <v>3970</v>
      </c>
      <c r="J20781" s="197" t="n">
        <v>80.47</v>
      </c>
    </row>
    <row r="20782" customFormat="false" ht="12.75" hidden="true" customHeight="false" outlineLevel="0" collapsed="false">
      <c r="A20782" s="197" t="s">
        <v>40484</v>
      </c>
      <c r="B20782" s="197"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197" t="s">
        <v>40485</v>
      </c>
      <c r="D20782" s="197" t="s">
        <v>40486</v>
      </c>
      <c r="E20782" s="197" t="s">
        <v>40487</v>
      </c>
      <c r="F20782" s="197" t="s">
        <v>40488</v>
      </c>
      <c r="G20782" s="197" t="s">
        <v>40489</v>
      </c>
      <c r="H20782" s="197" t="s">
        <v>40490</v>
      </c>
      <c r="I20782" s="197" t="s">
        <v>3970</v>
      </c>
      <c r="J20782" s="197" t="n">
        <v>204.24</v>
      </c>
    </row>
    <row r="20783" customFormat="false" ht="12.75" hidden="true" customHeight="false" outlineLevel="0" collapsed="false">
      <c r="A20783" s="197" t="s">
        <v>40491</v>
      </c>
      <c r="B20783" s="197"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197" t="s">
        <v>40485</v>
      </c>
      <c r="D20783" s="197" t="s">
        <v>40486</v>
      </c>
      <c r="E20783" s="197" t="s">
        <v>40487</v>
      </c>
      <c r="F20783" s="197" t="s">
        <v>40488</v>
      </c>
      <c r="G20783" s="197" t="s">
        <v>40492</v>
      </c>
      <c r="H20783" s="197" t="s">
        <v>40493</v>
      </c>
      <c r="I20783" s="197" t="s">
        <v>3970</v>
      </c>
      <c r="J20783" s="197" t="n">
        <v>139.22</v>
      </c>
    </row>
    <row r="20784" customFormat="false" ht="12.75" hidden="true" customHeight="false" outlineLevel="0" collapsed="false">
      <c r="A20784" s="197" t="s">
        <v>40494</v>
      </c>
      <c r="B20784" s="197"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197" t="s">
        <v>40485</v>
      </c>
      <c r="D20784" s="197" t="s">
        <v>40486</v>
      </c>
      <c r="E20784" s="197" t="s">
        <v>40487</v>
      </c>
      <c r="F20784" s="197" t="s">
        <v>40488</v>
      </c>
      <c r="G20784" s="197" t="s">
        <v>40489</v>
      </c>
      <c r="H20784" s="197" t="s">
        <v>40490</v>
      </c>
      <c r="I20784" s="197" t="s">
        <v>3970</v>
      </c>
      <c r="J20784" s="197" t="n">
        <v>126.84</v>
      </c>
    </row>
    <row r="20785" customFormat="false" ht="12.75" hidden="true" customHeight="false" outlineLevel="0" collapsed="false">
      <c r="A20785" s="197" t="s">
        <v>40495</v>
      </c>
      <c r="B20785" s="197"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197" t="s">
        <v>40485</v>
      </c>
      <c r="D20785" s="197" t="s">
        <v>40486</v>
      </c>
      <c r="E20785" s="197" t="s">
        <v>40487</v>
      </c>
      <c r="F20785" s="197" t="s">
        <v>40488</v>
      </c>
      <c r="G20785" s="197" t="s">
        <v>40489</v>
      </c>
      <c r="H20785" s="197" t="s">
        <v>40490</v>
      </c>
      <c r="I20785" s="197" t="s">
        <v>3970</v>
      </c>
      <c r="J20785" s="197" t="n">
        <v>195.56</v>
      </c>
    </row>
    <row r="20786" customFormat="false" ht="12.75" hidden="true" customHeight="false" outlineLevel="0" collapsed="false">
      <c r="A20786" s="197" t="s">
        <v>40496</v>
      </c>
      <c r="B20786" s="197"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197" t="s">
        <v>40485</v>
      </c>
      <c r="D20786" s="197" t="s">
        <v>40486</v>
      </c>
      <c r="E20786" s="197" t="s">
        <v>40487</v>
      </c>
      <c r="F20786" s="197" t="s">
        <v>40488</v>
      </c>
      <c r="G20786" s="197" t="s">
        <v>40492</v>
      </c>
      <c r="H20786" s="197" t="s">
        <v>40493</v>
      </c>
      <c r="I20786" s="197" t="s">
        <v>3970</v>
      </c>
      <c r="J20786" s="197" t="n">
        <v>130.54</v>
      </c>
    </row>
    <row r="20787" customFormat="false" ht="12.75" hidden="true" customHeight="false" outlineLevel="0" collapsed="false">
      <c r="A20787" s="197" t="s">
        <v>40497</v>
      </c>
      <c r="B20787" s="197"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197" t="s">
        <v>40485</v>
      </c>
      <c r="D20787" s="197" t="s">
        <v>40486</v>
      </c>
      <c r="E20787" s="197" t="s">
        <v>40487</v>
      </c>
      <c r="F20787" s="197" t="s">
        <v>40488</v>
      </c>
      <c r="G20787" s="197" t="s">
        <v>40489</v>
      </c>
      <c r="H20787" s="197" t="s">
        <v>40490</v>
      </c>
      <c r="I20787" s="197" t="s">
        <v>3970</v>
      </c>
      <c r="J20787" s="197" t="n">
        <v>118.16</v>
      </c>
    </row>
    <row r="20788" customFormat="false" ht="12.75" hidden="true" customHeight="false" outlineLevel="0" collapsed="false">
      <c r="A20788" s="197" t="s">
        <v>40498</v>
      </c>
      <c r="B20788" s="197"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197" t="s">
        <v>40499</v>
      </c>
      <c r="D20788" s="197" t="s">
        <v>40500</v>
      </c>
      <c r="E20788" s="197" t="s">
        <v>40501</v>
      </c>
      <c r="F20788" s="197" t="s">
        <v>40502</v>
      </c>
      <c r="G20788" s="197" t="s">
        <v>40503</v>
      </c>
      <c r="H20788" s="197" t="s">
        <v>40493</v>
      </c>
      <c r="I20788" s="197" t="s">
        <v>3970</v>
      </c>
      <c r="J20788" s="197" t="n">
        <v>248.95</v>
      </c>
    </row>
    <row r="20789" customFormat="false" ht="12.75" hidden="true" customHeight="false" outlineLevel="0" collapsed="false">
      <c r="A20789" s="197" t="s">
        <v>40504</v>
      </c>
      <c r="B20789" s="197"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197" t="s">
        <v>40499</v>
      </c>
      <c r="D20789" s="197" t="s">
        <v>40500</v>
      </c>
      <c r="E20789" s="197" t="s">
        <v>40501</v>
      </c>
      <c r="F20789" s="197" t="s">
        <v>40502</v>
      </c>
      <c r="G20789" s="197" t="s">
        <v>40503</v>
      </c>
      <c r="H20789" s="197" t="s">
        <v>40493</v>
      </c>
      <c r="I20789" s="197" t="s">
        <v>3970</v>
      </c>
      <c r="J20789" s="197" t="n">
        <v>150.64</v>
      </c>
    </row>
    <row r="20790" customFormat="false" ht="12.75" hidden="true" customHeight="false" outlineLevel="0" collapsed="false">
      <c r="A20790" s="197" t="s">
        <v>40505</v>
      </c>
      <c r="B20790" s="197"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197" t="s">
        <v>40499</v>
      </c>
      <c r="D20790" s="197" t="s">
        <v>40500</v>
      </c>
      <c r="E20790" s="197" t="s">
        <v>40501</v>
      </c>
      <c r="F20790" s="197" t="s">
        <v>40502</v>
      </c>
      <c r="G20790" s="197" t="s">
        <v>40503</v>
      </c>
      <c r="H20790" s="197" t="s">
        <v>40493</v>
      </c>
      <c r="I20790" s="197" t="s">
        <v>3970</v>
      </c>
      <c r="J20790" s="197" t="n">
        <v>133.97</v>
      </c>
    </row>
    <row r="20791" customFormat="false" ht="12.75" hidden="true" customHeight="false" outlineLevel="0" collapsed="false">
      <c r="A20791" s="197" t="s">
        <v>40506</v>
      </c>
      <c r="B20791" s="197"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197" t="s">
        <v>40499</v>
      </c>
      <c r="D20791" s="197" t="s">
        <v>40500</v>
      </c>
      <c r="E20791" s="197" t="s">
        <v>40501</v>
      </c>
      <c r="F20791" s="197" t="s">
        <v>40502</v>
      </c>
      <c r="G20791" s="197" t="s">
        <v>40503</v>
      </c>
      <c r="H20791" s="197" t="s">
        <v>40493</v>
      </c>
      <c r="I20791" s="197" t="s">
        <v>3970</v>
      </c>
      <c r="J20791" s="197" t="n">
        <v>240.27</v>
      </c>
    </row>
    <row r="20792" customFormat="false" ht="12.75" hidden="true" customHeight="false" outlineLevel="0" collapsed="false">
      <c r="A20792" s="197" t="s">
        <v>40507</v>
      </c>
      <c r="B20792" s="197"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197" t="s">
        <v>40499</v>
      </c>
      <c r="D20792" s="197" t="s">
        <v>40500</v>
      </c>
      <c r="E20792" s="197" t="s">
        <v>40501</v>
      </c>
      <c r="F20792" s="197" t="s">
        <v>40502</v>
      </c>
      <c r="G20792" s="197" t="s">
        <v>40503</v>
      </c>
      <c r="H20792" s="197" t="s">
        <v>40493</v>
      </c>
      <c r="I20792" s="197" t="s">
        <v>3970</v>
      </c>
      <c r="J20792" s="197" t="n">
        <v>141.96</v>
      </c>
    </row>
    <row r="20793" customFormat="false" ht="12.75" hidden="true" customHeight="false" outlineLevel="0" collapsed="false">
      <c r="A20793" s="197" t="s">
        <v>40508</v>
      </c>
      <c r="B20793" s="197"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197" t="s">
        <v>40499</v>
      </c>
      <c r="D20793" s="197" t="s">
        <v>40500</v>
      </c>
      <c r="E20793" s="197" t="s">
        <v>40501</v>
      </c>
      <c r="F20793" s="197" t="s">
        <v>40502</v>
      </c>
      <c r="G20793" s="197" t="s">
        <v>40503</v>
      </c>
      <c r="H20793" s="197" t="s">
        <v>40493</v>
      </c>
      <c r="I20793" s="197" t="s">
        <v>3970</v>
      </c>
      <c r="J20793" s="197" t="n">
        <v>125.29</v>
      </c>
    </row>
    <row r="20794" customFormat="false" ht="12.75" hidden="true" customHeight="false" outlineLevel="0" collapsed="false">
      <c r="A20794" s="197" t="s">
        <v>40509</v>
      </c>
      <c r="B20794" s="197" t="str">
        <f aca="false">C20794&amp;D20794&amp;E20794&amp;F20794&amp;G20794&amp;H20794</f>
        <v>CAMPANULA PARA TUBULAO PNEUMATICO PARA PRESSAO DE SERVICO DE 2,5KG/CM2 COM GUINCHO ELETRICO COM CAPACIDADE DE ICAMENTO DE CARGA ENTRE 500 E 800KG,VELOCIDADE DE 10,00 A 12,00M/MIN,EXCLUSIVE OPERADOR</v>
      </c>
      <c r="C20794" s="197" t="s">
        <v>40510</v>
      </c>
      <c r="D20794" s="197" t="s">
        <v>40511</v>
      </c>
      <c r="E20794" s="197" t="s">
        <v>40512</v>
      </c>
      <c r="F20794" s="197" t="s">
        <v>40455</v>
      </c>
      <c r="I20794" s="197" t="s">
        <v>3970</v>
      </c>
      <c r="J20794" s="197" t="n">
        <v>14.22</v>
      </c>
    </row>
    <row r="20795" customFormat="false" ht="12.75" hidden="true" customHeight="false" outlineLevel="0" collapsed="false">
      <c r="A20795" s="197" t="s">
        <v>40513</v>
      </c>
      <c r="B20795" s="197" t="str">
        <f aca="false">C20795&amp;D20795&amp;E20795&amp;F20795&amp;G20795&amp;H20795</f>
        <v>CAMPANULA PARA TUBULAO PNEUMATICO PARA PRESSAO DE SERVICO DE 2,5KG/CM2 COM GUINCHO ELETRICO COM CAPACIDADE DE ICAMENTO DE CARGA ENTRE 500 E 800KG,VELOCIDADE DE 10,00 A 12,00M/MIN,EXCLUSIVE OPERADOR</v>
      </c>
      <c r="C20795" s="197" t="s">
        <v>40510</v>
      </c>
      <c r="D20795" s="197" t="s">
        <v>40511</v>
      </c>
      <c r="E20795" s="197" t="s">
        <v>40512</v>
      </c>
      <c r="F20795" s="197" t="s">
        <v>40455</v>
      </c>
      <c r="I20795" s="197" t="s">
        <v>3970</v>
      </c>
      <c r="J20795" s="197" t="n">
        <v>9</v>
      </c>
    </row>
    <row r="20796" customFormat="false" ht="12.75" hidden="true" customHeight="false" outlineLevel="0" collapsed="false">
      <c r="A20796" s="197" t="s">
        <v>40514</v>
      </c>
      <c r="B20796" s="197" t="str">
        <f aca="false">C20796&amp;D20796&amp;E20796&amp;F20796&amp;G20796&amp;H20796</f>
        <v>CAMPANULA PARA TUBULAO PNEUMATICO PARA PRESSAO DE SERVICO DE 2,5KG/CM2 COM GUINCHO ELETRICO COM CAPACIDADE DE ICAMENTO DE CARGA ENTRE 500 E 800KG,VELOCIDADE DE 10,00 A 12,00M/MIN,EXCLUSIVE OPERADOR</v>
      </c>
      <c r="C20796" s="197" t="s">
        <v>40510</v>
      </c>
      <c r="D20796" s="197" t="s">
        <v>40511</v>
      </c>
      <c r="E20796" s="197" t="s">
        <v>40512</v>
      </c>
      <c r="F20796" s="197" t="s">
        <v>40455</v>
      </c>
      <c r="I20796" s="197" t="s">
        <v>3970</v>
      </c>
      <c r="J20796" s="197" t="n">
        <v>14.22</v>
      </c>
    </row>
    <row r="20797" customFormat="false" ht="12.75" hidden="true" customHeight="false" outlineLevel="0" collapsed="false">
      <c r="A20797" s="197" t="s">
        <v>40515</v>
      </c>
      <c r="B20797" s="197" t="str">
        <f aca="false">C20797&amp;D20797&amp;E20797&amp;F20797&amp;G20797&amp;H20797</f>
        <v>CAMPANULA PARA TUBULAO PNEUMATICO PARA PRESSAO DE SERVICO DE 2,5KG/CM2 COM GUINCHO ELETRICO COM CAPACIDADE DE ICAMENTO DE CARGA ENTRE 500 E 800KG,VELOCIDADE DE 10,00 A 12,00M/MIN,EXCLUSIVE OPERADOR</v>
      </c>
      <c r="C20797" s="197" t="s">
        <v>40510</v>
      </c>
      <c r="D20797" s="197" t="s">
        <v>40511</v>
      </c>
      <c r="E20797" s="197" t="s">
        <v>40512</v>
      </c>
      <c r="F20797" s="197" t="s">
        <v>40455</v>
      </c>
      <c r="I20797" s="197" t="s">
        <v>3970</v>
      </c>
      <c r="J20797" s="197" t="n">
        <v>9</v>
      </c>
    </row>
    <row r="20798" customFormat="false" ht="12.75" hidden="true" customHeight="false" outlineLevel="0" collapsed="false">
      <c r="A20798" s="197" t="s">
        <v>40516</v>
      </c>
      <c r="B20798" s="197"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197" t="s">
        <v>40517</v>
      </c>
      <c r="D20798" s="197" t="s">
        <v>40518</v>
      </c>
      <c r="E20798" s="197" t="s">
        <v>40519</v>
      </c>
      <c r="F20798" s="197" t="s">
        <v>40520</v>
      </c>
      <c r="G20798" s="197" t="s">
        <v>40521</v>
      </c>
      <c r="H20798" s="197" t="s">
        <v>40522</v>
      </c>
      <c r="I20798" s="197" t="s">
        <v>3970</v>
      </c>
      <c r="J20798" s="197" t="n">
        <v>3.72</v>
      </c>
    </row>
    <row r="20799" customFormat="false" ht="12.75" hidden="true" customHeight="false" outlineLevel="0" collapsed="false">
      <c r="A20799" s="197" t="s">
        <v>40523</v>
      </c>
      <c r="B20799" s="197"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197" t="s">
        <v>40517</v>
      </c>
      <c r="D20799" s="197" t="s">
        <v>40518</v>
      </c>
      <c r="E20799" s="197" t="s">
        <v>40519</v>
      </c>
      <c r="F20799" s="197" t="s">
        <v>40520</v>
      </c>
      <c r="G20799" s="197" t="s">
        <v>40521</v>
      </c>
      <c r="H20799" s="197" t="s">
        <v>40522</v>
      </c>
      <c r="I20799" s="197" t="s">
        <v>3970</v>
      </c>
      <c r="J20799" s="197" t="n">
        <v>0.46</v>
      </c>
    </row>
    <row r="20800" customFormat="false" ht="12.75" hidden="true" customHeight="false" outlineLevel="0" collapsed="false">
      <c r="A20800" s="197" t="s">
        <v>40524</v>
      </c>
      <c r="B20800" s="197"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197" t="s">
        <v>40517</v>
      </c>
      <c r="D20800" s="197" t="s">
        <v>40518</v>
      </c>
      <c r="E20800" s="197" t="s">
        <v>40519</v>
      </c>
      <c r="F20800" s="197" t="s">
        <v>40520</v>
      </c>
      <c r="G20800" s="197" t="s">
        <v>40521</v>
      </c>
      <c r="H20800" s="197" t="s">
        <v>40522</v>
      </c>
      <c r="I20800" s="197" t="s">
        <v>3970</v>
      </c>
      <c r="J20800" s="197" t="n">
        <v>3.72</v>
      </c>
    </row>
    <row r="20801" customFormat="false" ht="12.75" hidden="true" customHeight="false" outlineLevel="0" collapsed="false">
      <c r="A20801" s="197" t="s">
        <v>40525</v>
      </c>
      <c r="B20801" s="197"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197" t="s">
        <v>40517</v>
      </c>
      <c r="D20801" s="197" t="s">
        <v>40518</v>
      </c>
      <c r="E20801" s="197" t="s">
        <v>40519</v>
      </c>
      <c r="F20801" s="197" t="s">
        <v>40520</v>
      </c>
      <c r="G20801" s="197" t="s">
        <v>40521</v>
      </c>
      <c r="H20801" s="197" t="s">
        <v>40522</v>
      </c>
      <c r="I20801" s="197" t="s">
        <v>3970</v>
      </c>
      <c r="J20801" s="197" t="n">
        <v>0.46</v>
      </c>
    </row>
    <row r="20802" customFormat="false" ht="12.75" hidden="true" customHeight="false" outlineLevel="0" collapsed="false">
      <c r="A20802" s="197" t="s">
        <v>40526</v>
      </c>
      <c r="B20802" s="197"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197" t="s">
        <v>40517</v>
      </c>
      <c r="D20802" s="197" t="s">
        <v>40518</v>
      </c>
      <c r="E20802" s="197" t="s">
        <v>40519</v>
      </c>
      <c r="F20802" s="197" t="s">
        <v>40520</v>
      </c>
      <c r="G20802" s="197" t="s">
        <v>40527</v>
      </c>
      <c r="H20802" s="197" t="s">
        <v>40522</v>
      </c>
      <c r="I20802" s="197" t="s">
        <v>3970</v>
      </c>
      <c r="J20802" s="197" t="n">
        <v>10.54</v>
      </c>
    </row>
    <row r="20803" customFormat="false" ht="12.75" hidden="true" customHeight="false" outlineLevel="0" collapsed="false">
      <c r="A20803" s="197" t="s">
        <v>40528</v>
      </c>
      <c r="B20803" s="197"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197" t="s">
        <v>40517</v>
      </c>
      <c r="D20803" s="197" t="s">
        <v>40518</v>
      </c>
      <c r="E20803" s="197" t="s">
        <v>40519</v>
      </c>
      <c r="F20803" s="197" t="s">
        <v>40520</v>
      </c>
      <c r="G20803" s="197" t="s">
        <v>40529</v>
      </c>
      <c r="H20803" s="197" t="s">
        <v>40522</v>
      </c>
      <c r="I20803" s="197" t="s">
        <v>3970</v>
      </c>
      <c r="J20803" s="197" t="n">
        <v>0.47</v>
      </c>
    </row>
    <row r="20804" customFormat="false" ht="12.75" hidden="true" customHeight="false" outlineLevel="0" collapsed="false">
      <c r="A20804" s="197" t="s">
        <v>40530</v>
      </c>
      <c r="B20804" s="197"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197" t="s">
        <v>40517</v>
      </c>
      <c r="D20804" s="197" t="s">
        <v>40518</v>
      </c>
      <c r="E20804" s="197" t="s">
        <v>40519</v>
      </c>
      <c r="F20804" s="197" t="s">
        <v>40520</v>
      </c>
      <c r="G20804" s="197" t="s">
        <v>40527</v>
      </c>
      <c r="H20804" s="197" t="s">
        <v>40522</v>
      </c>
      <c r="I20804" s="197" t="s">
        <v>3970</v>
      </c>
      <c r="J20804" s="197" t="n">
        <v>10.54</v>
      </c>
    </row>
    <row r="20805" customFormat="false" ht="12.75" hidden="true" customHeight="false" outlineLevel="0" collapsed="false">
      <c r="A20805" s="197" t="s">
        <v>40531</v>
      </c>
      <c r="B20805" s="197"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197" t="s">
        <v>40517</v>
      </c>
      <c r="D20805" s="197" t="s">
        <v>40518</v>
      </c>
      <c r="E20805" s="197" t="s">
        <v>40519</v>
      </c>
      <c r="F20805" s="197" t="s">
        <v>40520</v>
      </c>
      <c r="G20805" s="197" t="s">
        <v>40529</v>
      </c>
      <c r="H20805" s="197" t="s">
        <v>40522</v>
      </c>
      <c r="I20805" s="197" t="s">
        <v>3970</v>
      </c>
      <c r="J20805" s="197" t="n">
        <v>0.47</v>
      </c>
    </row>
    <row r="20806" customFormat="false" ht="12.75" hidden="true" customHeight="false" outlineLevel="0" collapsed="false">
      <c r="A20806" s="197" t="s">
        <v>40532</v>
      </c>
      <c r="B20806" s="197"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197" t="s">
        <v>40517</v>
      </c>
      <c r="D20806" s="197" t="s">
        <v>40518</v>
      </c>
      <c r="E20806" s="197" t="s">
        <v>40519</v>
      </c>
      <c r="F20806" s="197" t="s">
        <v>40520</v>
      </c>
      <c r="G20806" s="197" t="s">
        <v>40533</v>
      </c>
      <c r="H20806" s="197" t="s">
        <v>40522</v>
      </c>
      <c r="I20806" s="197" t="s">
        <v>3970</v>
      </c>
      <c r="J20806" s="197" t="n">
        <v>15.63</v>
      </c>
    </row>
    <row r="20807" customFormat="false" ht="12.75" hidden="true" customHeight="false" outlineLevel="0" collapsed="false">
      <c r="A20807" s="197" t="s">
        <v>40534</v>
      </c>
      <c r="B20807" s="197"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197" t="s">
        <v>40517</v>
      </c>
      <c r="D20807" s="197" t="s">
        <v>40518</v>
      </c>
      <c r="E20807" s="197" t="s">
        <v>40535</v>
      </c>
      <c r="F20807" s="197" t="s">
        <v>40520</v>
      </c>
      <c r="G20807" s="197" t="s">
        <v>40533</v>
      </c>
      <c r="H20807" s="197" t="s">
        <v>40522</v>
      </c>
      <c r="I20807" s="197" t="s">
        <v>3970</v>
      </c>
      <c r="J20807" s="197" t="n">
        <v>0.58</v>
      </c>
    </row>
    <row r="20808" customFormat="false" ht="12.75" hidden="true" customHeight="false" outlineLevel="0" collapsed="false">
      <c r="A20808" s="197" t="s">
        <v>40536</v>
      </c>
      <c r="B20808" s="197"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197" t="s">
        <v>40517</v>
      </c>
      <c r="D20808" s="197" t="s">
        <v>40518</v>
      </c>
      <c r="E20808" s="197" t="s">
        <v>40519</v>
      </c>
      <c r="F20808" s="197" t="s">
        <v>40520</v>
      </c>
      <c r="G20808" s="197" t="s">
        <v>40533</v>
      </c>
      <c r="H20808" s="197" t="s">
        <v>40522</v>
      </c>
      <c r="I20808" s="197" t="s">
        <v>3970</v>
      </c>
      <c r="J20808" s="197" t="n">
        <v>15.63</v>
      </c>
    </row>
    <row r="20809" customFormat="false" ht="12.75" hidden="true" customHeight="false" outlineLevel="0" collapsed="false">
      <c r="A20809" s="197" t="s">
        <v>40537</v>
      </c>
      <c r="B20809" s="197"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197" t="s">
        <v>40517</v>
      </c>
      <c r="D20809" s="197" t="s">
        <v>40518</v>
      </c>
      <c r="E20809" s="197" t="s">
        <v>40535</v>
      </c>
      <c r="F20809" s="197" t="s">
        <v>40520</v>
      </c>
      <c r="G20809" s="197" t="s">
        <v>40533</v>
      </c>
      <c r="H20809" s="197" t="s">
        <v>40522</v>
      </c>
      <c r="I20809" s="197" t="s">
        <v>3970</v>
      </c>
      <c r="J20809" s="197" t="n">
        <v>0.58</v>
      </c>
    </row>
    <row r="20810" customFormat="false" ht="12.75" hidden="true" customHeight="false" outlineLevel="0" collapsed="false">
      <c r="A20810" s="197" t="s">
        <v>40538</v>
      </c>
      <c r="B20810" s="197"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197" t="s">
        <v>40517</v>
      </c>
      <c r="D20810" s="197" t="s">
        <v>40518</v>
      </c>
      <c r="E20810" s="197" t="s">
        <v>40519</v>
      </c>
      <c r="F20810" s="197" t="s">
        <v>40520</v>
      </c>
      <c r="G20810" s="197" t="s">
        <v>40539</v>
      </c>
      <c r="H20810" s="197" t="s">
        <v>40522</v>
      </c>
      <c r="I20810" s="197" t="s">
        <v>3970</v>
      </c>
      <c r="J20810" s="197" t="n">
        <v>20.77</v>
      </c>
    </row>
    <row r="20811" customFormat="false" ht="12.75" hidden="true" customHeight="false" outlineLevel="0" collapsed="false">
      <c r="A20811" s="197" t="s">
        <v>40540</v>
      </c>
      <c r="B20811" s="197"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197" t="s">
        <v>40517</v>
      </c>
      <c r="D20811" s="197" t="s">
        <v>40518</v>
      </c>
      <c r="E20811" s="197" t="s">
        <v>40519</v>
      </c>
      <c r="F20811" s="197" t="s">
        <v>40520</v>
      </c>
      <c r="G20811" s="197" t="s">
        <v>40539</v>
      </c>
      <c r="H20811" s="197" t="s">
        <v>40522</v>
      </c>
      <c r="I20811" s="197" t="s">
        <v>3970</v>
      </c>
      <c r="J20811" s="197" t="n">
        <v>0.75</v>
      </c>
    </row>
    <row r="20812" customFormat="false" ht="12.75" hidden="true" customHeight="false" outlineLevel="0" collapsed="false">
      <c r="A20812" s="197" t="s">
        <v>40541</v>
      </c>
      <c r="B20812" s="197"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197" t="s">
        <v>40517</v>
      </c>
      <c r="D20812" s="197" t="s">
        <v>40518</v>
      </c>
      <c r="E20812" s="197" t="s">
        <v>40519</v>
      </c>
      <c r="F20812" s="197" t="s">
        <v>40520</v>
      </c>
      <c r="G20812" s="197" t="s">
        <v>40539</v>
      </c>
      <c r="H20812" s="197" t="s">
        <v>40522</v>
      </c>
      <c r="I20812" s="197" t="s">
        <v>3970</v>
      </c>
      <c r="J20812" s="197" t="n">
        <v>20.77</v>
      </c>
    </row>
    <row r="20813" customFormat="false" ht="12.75" hidden="true" customHeight="false" outlineLevel="0" collapsed="false">
      <c r="A20813" s="197" t="s">
        <v>40542</v>
      </c>
      <c r="B20813" s="197"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197" t="s">
        <v>40517</v>
      </c>
      <c r="D20813" s="197" t="s">
        <v>40518</v>
      </c>
      <c r="E20813" s="197" t="s">
        <v>40519</v>
      </c>
      <c r="F20813" s="197" t="s">
        <v>40520</v>
      </c>
      <c r="G20813" s="197" t="s">
        <v>40539</v>
      </c>
      <c r="H20813" s="197" t="s">
        <v>40522</v>
      </c>
      <c r="I20813" s="197" t="s">
        <v>3970</v>
      </c>
      <c r="J20813" s="197" t="n">
        <v>0.75</v>
      </c>
    </row>
    <row r="20814" customFormat="false" ht="12.75" hidden="true" customHeight="false" outlineLevel="0" collapsed="false">
      <c r="A20814" s="197" t="s">
        <v>40543</v>
      </c>
      <c r="B20814" s="197" t="str">
        <f aca="false">C20814&amp;D20814&amp;E20814&amp;F20814&amp;G20814&amp;H20814</f>
        <v>BOMBA SUBMERSA COM MOTOR ELETRICO,PARA POCOS PROFUNDOS,EXCLUSIVE OPERADOR</v>
      </c>
      <c r="C20814" s="197" t="s">
        <v>40544</v>
      </c>
      <c r="D20814" s="197" t="s">
        <v>40028</v>
      </c>
      <c r="I20814" s="197" t="s">
        <v>3970</v>
      </c>
      <c r="J20814" s="197" t="n">
        <v>3.36</v>
      </c>
    </row>
    <row r="20815" customFormat="false" ht="12.75" hidden="true" customHeight="false" outlineLevel="0" collapsed="false">
      <c r="A20815" s="197" t="s">
        <v>40545</v>
      </c>
      <c r="B20815" s="197" t="str">
        <f aca="false">C20815&amp;D20815&amp;E20815&amp;F20815&amp;G20815&amp;H20815</f>
        <v>BOMBA SUBMERSA COM MOTOR ELETRICO,PARA POCOS PROFUNDOS,EXCLUSIVE OPERADOR</v>
      </c>
      <c r="C20815" s="197" t="s">
        <v>40544</v>
      </c>
      <c r="D20815" s="197" t="s">
        <v>40028</v>
      </c>
      <c r="I20815" s="197" t="s">
        <v>3970</v>
      </c>
      <c r="J20815" s="197" t="n">
        <v>0.36</v>
      </c>
    </row>
    <row r="20816" customFormat="false" ht="12.75" hidden="true" customHeight="false" outlineLevel="0" collapsed="false">
      <c r="A20816" s="197" t="s">
        <v>40546</v>
      </c>
      <c r="B20816" s="197" t="str">
        <f aca="false">C20816&amp;D20816&amp;E20816&amp;F20816&amp;G20816&amp;H20816</f>
        <v>BOMBA SUBMERSA COM MOTOR ELETRICO,PARA POCOS PROFUNDOS,EXCLUSIVE OPERADOR</v>
      </c>
      <c r="C20816" s="197" t="s">
        <v>40544</v>
      </c>
      <c r="D20816" s="197" t="s">
        <v>40028</v>
      </c>
      <c r="I20816" s="197" t="s">
        <v>3970</v>
      </c>
      <c r="J20816" s="197" t="n">
        <v>3.36</v>
      </c>
    </row>
    <row r="20817" customFormat="false" ht="12.75" hidden="true" customHeight="false" outlineLevel="0" collapsed="false">
      <c r="A20817" s="197" t="s">
        <v>40547</v>
      </c>
      <c r="B20817" s="197" t="str">
        <f aca="false">C20817&amp;D20817&amp;E20817&amp;F20817&amp;G20817&amp;H20817</f>
        <v>BOMBA SUBMERSA COM MOTOR ELETRICO,PARA POCOS PROFUNDOS,EXCLUSIVE OPERADOR</v>
      </c>
      <c r="C20817" s="197" t="s">
        <v>40544</v>
      </c>
      <c r="D20817" s="197" t="s">
        <v>40028</v>
      </c>
      <c r="I20817" s="197" t="s">
        <v>3970</v>
      </c>
      <c r="J20817" s="197" t="n">
        <v>0.36</v>
      </c>
    </row>
    <row r="20818" customFormat="false" ht="12.75" hidden="true" customHeight="false" outlineLevel="0" collapsed="false">
      <c r="A20818" s="197" t="s">
        <v>40548</v>
      </c>
      <c r="B20818" s="197"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197" t="s">
        <v>40549</v>
      </c>
      <c r="D20818" s="197" t="s">
        <v>40550</v>
      </c>
      <c r="E20818" s="197" t="s">
        <v>40551</v>
      </c>
      <c r="F20818" s="197" t="s">
        <v>40552</v>
      </c>
      <c r="I20818" s="197" t="s">
        <v>3970</v>
      </c>
      <c r="J20818" s="197" t="n">
        <v>5.2</v>
      </c>
    </row>
    <row r="20819" customFormat="false" ht="12.75" hidden="true" customHeight="false" outlineLevel="0" collapsed="false">
      <c r="A20819" s="197" t="s">
        <v>40553</v>
      </c>
      <c r="B20819" s="197"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197" t="s">
        <v>40549</v>
      </c>
      <c r="D20819" s="197" t="s">
        <v>40550</v>
      </c>
      <c r="E20819" s="197" t="s">
        <v>40551</v>
      </c>
      <c r="F20819" s="197" t="s">
        <v>40552</v>
      </c>
      <c r="I20819" s="197" t="s">
        <v>3970</v>
      </c>
      <c r="J20819" s="197" t="n">
        <v>1.01</v>
      </c>
    </row>
    <row r="20820" customFormat="false" ht="12.75" hidden="true" customHeight="false" outlineLevel="0" collapsed="false">
      <c r="A20820" s="197" t="s">
        <v>40554</v>
      </c>
      <c r="B20820" s="197"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197" t="s">
        <v>40549</v>
      </c>
      <c r="D20820" s="197" t="s">
        <v>40550</v>
      </c>
      <c r="E20820" s="197" t="s">
        <v>40551</v>
      </c>
      <c r="F20820" s="197" t="s">
        <v>40552</v>
      </c>
      <c r="I20820" s="197" t="s">
        <v>3970</v>
      </c>
      <c r="J20820" s="197" t="n">
        <v>5.2</v>
      </c>
    </row>
    <row r="20821" customFormat="false" ht="12.75" hidden="true" customHeight="false" outlineLevel="0" collapsed="false">
      <c r="A20821" s="197" t="s">
        <v>40555</v>
      </c>
      <c r="B20821" s="197"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197" t="s">
        <v>40549</v>
      </c>
      <c r="D20821" s="197" t="s">
        <v>40550</v>
      </c>
      <c r="E20821" s="197" t="s">
        <v>40551</v>
      </c>
      <c r="F20821" s="197" t="s">
        <v>40552</v>
      </c>
      <c r="I20821" s="197" t="s">
        <v>3970</v>
      </c>
      <c r="J20821" s="197" t="n">
        <v>1.01</v>
      </c>
    </row>
    <row r="20822" customFormat="false" ht="12.75" hidden="true" customHeight="false" outlineLevel="0" collapsed="false">
      <c r="A20822" s="197" t="s">
        <v>40556</v>
      </c>
      <c r="B20822" s="197" t="str">
        <f aca="false">C20822&amp;D20822&amp;E20822&amp;F20822&amp;G20822&amp;H20822</f>
        <v>BOMBA CENTRIFUGA,VEDACAO POR GAXETA GRAFITADA,ACOPLAMENTO POR LUVA ELASTICA,PARTIDA ELETRICA,EXCLUSIVE OPERADOR E MANGUEIRA</v>
      </c>
      <c r="C20822" s="197" t="s">
        <v>40557</v>
      </c>
      <c r="D20822" s="197" t="s">
        <v>40558</v>
      </c>
      <c r="E20822" s="197" t="s">
        <v>40559</v>
      </c>
      <c r="I20822" s="197" t="s">
        <v>3970</v>
      </c>
      <c r="J20822" s="197" t="n">
        <v>47.89</v>
      </c>
    </row>
    <row r="20823" customFormat="false" ht="12.75" hidden="true" customHeight="false" outlineLevel="0" collapsed="false">
      <c r="A20823" s="197" t="s">
        <v>40560</v>
      </c>
      <c r="B20823" s="197" t="str">
        <f aca="false">C20823&amp;D20823&amp;E20823&amp;F20823&amp;G20823&amp;H20823</f>
        <v>BOMBA CENTRIFUGA,VEDACAO POR GAXETA GRAFITADA,ACOPLAMENTO POR LUVA ELASTICA,PARTIDA ELETRICA,EXCLUSIVE OPERADOR E MANGUEIRA</v>
      </c>
      <c r="C20823" s="197" t="s">
        <v>40557</v>
      </c>
      <c r="D20823" s="197" t="s">
        <v>40558</v>
      </c>
      <c r="E20823" s="197" t="s">
        <v>40559</v>
      </c>
      <c r="I20823" s="197" t="s">
        <v>3970</v>
      </c>
      <c r="J20823" s="197" t="n">
        <v>3.85</v>
      </c>
    </row>
    <row r="20824" customFormat="false" ht="12.75" hidden="true" customHeight="false" outlineLevel="0" collapsed="false">
      <c r="A20824" s="197" t="s">
        <v>40561</v>
      </c>
      <c r="B20824" s="197" t="str">
        <f aca="false">C20824&amp;D20824&amp;E20824&amp;F20824&amp;G20824&amp;H20824</f>
        <v>BOMBA CENTRIFUGA,VEDACAO POR GAXETA GRAFITADA,ACOPLAMENTO POR LUVA ELASTICA,PARTIDA ELETRICA,EXCLUSIVE OPERADOR E MANGUEIRA</v>
      </c>
      <c r="C20824" s="197" t="s">
        <v>40557</v>
      </c>
      <c r="D20824" s="197" t="s">
        <v>40558</v>
      </c>
      <c r="E20824" s="197" t="s">
        <v>40559</v>
      </c>
      <c r="I20824" s="197" t="s">
        <v>3970</v>
      </c>
      <c r="J20824" s="197" t="n">
        <v>47.89</v>
      </c>
    </row>
    <row r="20825" customFormat="false" ht="12.75" hidden="true" customHeight="false" outlineLevel="0" collapsed="false">
      <c r="A20825" s="197" t="s">
        <v>40562</v>
      </c>
      <c r="B20825" s="197" t="str">
        <f aca="false">C20825&amp;D20825&amp;E20825&amp;F20825&amp;G20825&amp;H20825</f>
        <v>BOMBA CENTRIFUGA,VEDACAO POR GAXETA GRAFITADA,ACOPLAMENTO POR LUVA ELASTICA,PARTIDA ELETRICA,EXCLUSIVE OPERADOR E MANGUEIRA</v>
      </c>
      <c r="C20825" s="197" t="s">
        <v>40557</v>
      </c>
      <c r="D20825" s="197" t="s">
        <v>40558</v>
      </c>
      <c r="E20825" s="197" t="s">
        <v>40559</v>
      </c>
      <c r="I20825" s="197" t="s">
        <v>3970</v>
      </c>
      <c r="J20825" s="197" t="n">
        <v>3.85</v>
      </c>
    </row>
    <row r="20826" customFormat="false" ht="12.75" hidden="true" customHeight="false" outlineLevel="0" collapsed="false">
      <c r="A20826" s="197" t="s">
        <v>40563</v>
      </c>
      <c r="B20826" s="197" t="str">
        <f aca="false">C20826&amp;D20826&amp;E20826&amp;F20826&amp;G20826&amp;H20826</f>
        <v>ESCAVADEIRA SOBRE ESTEIRAS,VERSAO CLAM-SHELL,COM CAPACIDADEAPROXIMADA DA CACAMBA DE 0,38M3 (1/2JD3),INCLUSIVE OPERADORE AUXILIAR</v>
      </c>
      <c r="C20826" s="197" t="s">
        <v>40564</v>
      </c>
      <c r="D20826" s="197" t="s">
        <v>40565</v>
      </c>
      <c r="E20826" s="197" t="s">
        <v>40566</v>
      </c>
      <c r="I20826" s="197" t="s">
        <v>3970</v>
      </c>
      <c r="J20826" s="197" t="n">
        <v>187.63</v>
      </c>
    </row>
    <row r="20827" customFormat="false" ht="12.75" hidden="true" customHeight="false" outlineLevel="0" collapsed="false">
      <c r="A20827" s="197" t="s">
        <v>40567</v>
      </c>
      <c r="B20827" s="197" t="str">
        <f aca="false">C20827&amp;D20827&amp;E20827&amp;F20827&amp;G20827&amp;H20827</f>
        <v>ESCAVADEIRA SOBRE ESTEIRAS,VERSAO CLAM-SHELL,COM CAPACIDADEAPROXIMADA DA CACAMBA DE 0,38M3 (1/2JD3),INCLUSIVE OPERADORE AUXILIAR</v>
      </c>
      <c r="C20827" s="197" t="s">
        <v>40564</v>
      </c>
      <c r="D20827" s="197" t="s">
        <v>40565</v>
      </c>
      <c r="E20827" s="197" t="s">
        <v>40566</v>
      </c>
      <c r="I20827" s="197" t="s">
        <v>3970</v>
      </c>
      <c r="J20827" s="197" t="n">
        <v>112.5</v>
      </c>
    </row>
    <row r="20828" customFormat="false" ht="12.75" hidden="true" customHeight="false" outlineLevel="0" collapsed="false">
      <c r="A20828" s="197" t="s">
        <v>40568</v>
      </c>
      <c r="B20828" s="197" t="str">
        <f aca="false">C20828&amp;D20828&amp;E20828&amp;F20828&amp;G20828&amp;H20828</f>
        <v>ESCAVADEIRA SOBRE ESTEIRAS,VERSAO CLAM-SHELL,COM CAPACIDADEAPROXIMADA DA CACAMBA DE 0,38M3 (1/2JD3),INCLUSIVE OPERADORE AUXILIAR</v>
      </c>
      <c r="C20828" s="197" t="s">
        <v>40564</v>
      </c>
      <c r="D20828" s="197" t="s">
        <v>40565</v>
      </c>
      <c r="E20828" s="197" t="s">
        <v>40566</v>
      </c>
      <c r="I20828" s="197" t="s">
        <v>3970</v>
      </c>
      <c r="J20828" s="197" t="n">
        <v>98.34</v>
      </c>
    </row>
    <row r="20829" customFormat="false" ht="12.75" hidden="true" customHeight="false" outlineLevel="0" collapsed="false">
      <c r="A20829" s="197" t="s">
        <v>40569</v>
      </c>
      <c r="B20829" s="197" t="str">
        <f aca="false">C20829&amp;D20829&amp;E20829&amp;F20829&amp;G20829&amp;H20829</f>
        <v>ESCAVADEIRA SOBRE ESTEIRAS,VERSAO CLAM-SHELL,COM CAPACIDADEAPROXIMADA DA CACAMBA DE 0,38M3 (1/2JD3),INCLUSIVE OPERADORE AUXILIAR</v>
      </c>
      <c r="C20829" s="197" t="s">
        <v>40564</v>
      </c>
      <c r="D20829" s="197" t="s">
        <v>40565</v>
      </c>
      <c r="E20829" s="197" t="s">
        <v>40566</v>
      </c>
      <c r="I20829" s="197" t="s">
        <v>3970</v>
      </c>
      <c r="J20829" s="197" t="n">
        <v>182.5</v>
      </c>
    </row>
    <row r="20830" customFormat="false" ht="12.75" hidden="true" customHeight="false" outlineLevel="0" collapsed="false">
      <c r="A20830" s="197" t="s">
        <v>40570</v>
      </c>
      <c r="B20830" s="197" t="str">
        <f aca="false">C20830&amp;D20830&amp;E20830&amp;F20830&amp;G20830&amp;H20830</f>
        <v>ESCAVADEIRA SOBRE ESTEIRAS,VERSAO CLAM-SHELL,COM CAPACIDADEAPROXIMADA DA CACAMBA DE 0,38M3 (1/2JD3),INCLUSIVE OPERADORE AUXILIAR</v>
      </c>
      <c r="C20830" s="197" t="s">
        <v>40564</v>
      </c>
      <c r="D20830" s="197" t="s">
        <v>40565</v>
      </c>
      <c r="E20830" s="197" t="s">
        <v>40566</v>
      </c>
      <c r="I20830" s="197" t="s">
        <v>3970</v>
      </c>
      <c r="J20830" s="197" t="n">
        <v>107.37</v>
      </c>
    </row>
    <row r="20831" customFormat="false" ht="12.75" hidden="true" customHeight="false" outlineLevel="0" collapsed="false">
      <c r="A20831" s="197" t="s">
        <v>40571</v>
      </c>
      <c r="B20831" s="197" t="str">
        <f aca="false">C20831&amp;D20831&amp;E20831&amp;F20831&amp;G20831&amp;H20831</f>
        <v>ESCAVADEIRA SOBRE ESTEIRAS,VERSAO CLAM-SHELL,COM CAPACIDADEAPROXIMADA DA CACAMBA DE 0,38M3 (1/2JD3),INCLUSIVE OPERADORE AUXILIAR</v>
      </c>
      <c r="C20831" s="197" t="s">
        <v>40564</v>
      </c>
      <c r="D20831" s="197" t="s">
        <v>40565</v>
      </c>
      <c r="E20831" s="197" t="s">
        <v>40566</v>
      </c>
      <c r="I20831" s="197" t="s">
        <v>3970</v>
      </c>
      <c r="J20831" s="197" t="n">
        <v>93.21</v>
      </c>
    </row>
    <row r="20832" customFormat="false" ht="12.75" hidden="true" customHeight="false" outlineLevel="0" collapsed="false">
      <c r="A20832" s="197" t="s">
        <v>40572</v>
      </c>
      <c r="B20832" s="197" t="str">
        <f aca="false">C20832&amp;D20832&amp;E20832&amp;F20832&amp;G20832&amp;H20832</f>
        <v>ESCAVADEIRA SOBRE ESTEIRAS,VERSAO DRAGLINE OU CLAM-SHELL,COM CAPACIDADE APROXIMADA DA CACAMBA DE 0,57M3 (3/4JD3),INCLUSIVE OPERADOR E AUXILIAR</v>
      </c>
      <c r="C20832" s="197" t="s">
        <v>40573</v>
      </c>
      <c r="D20832" s="197" t="s">
        <v>40574</v>
      </c>
      <c r="E20832" s="197" t="s">
        <v>40575</v>
      </c>
      <c r="I20832" s="197" t="s">
        <v>3970</v>
      </c>
      <c r="J20832" s="197" t="n">
        <v>199.23</v>
      </c>
    </row>
    <row r="20833" customFormat="false" ht="12.75" hidden="true" customHeight="false" outlineLevel="0" collapsed="false">
      <c r="A20833" s="197" t="s">
        <v>40576</v>
      </c>
      <c r="B20833" s="197" t="str">
        <f aca="false">C20833&amp;D20833&amp;E20833&amp;F20833&amp;G20833&amp;H20833</f>
        <v>ESCAVADEIRA SOBRE ESTEIRAS,VERSAO DRAGLINE OU CLAM-SHELL,COM CAPACIDADE APROXIMADA DA CACAMBA DE 0,57M3 (3/4JD3),INCLUSIVE OPERADOR E AUXILIAR</v>
      </c>
      <c r="C20833" s="197" t="s">
        <v>40573</v>
      </c>
      <c r="D20833" s="197" t="s">
        <v>40574</v>
      </c>
      <c r="E20833" s="197" t="s">
        <v>40575</v>
      </c>
      <c r="I20833" s="197" t="s">
        <v>3970</v>
      </c>
      <c r="J20833" s="197" t="n">
        <v>113.66</v>
      </c>
    </row>
    <row r="20834" customFormat="false" ht="12.75" hidden="true" customHeight="false" outlineLevel="0" collapsed="false">
      <c r="A20834" s="197" t="s">
        <v>40577</v>
      </c>
      <c r="B20834" s="197" t="str">
        <f aca="false">C20834&amp;D20834&amp;E20834&amp;F20834&amp;G20834&amp;H20834</f>
        <v>ESCAVADEIRA SOBRE ESTEIRAS,VERSAO DRAGLINE OU CLAM-SHELL,COM CAPACIDADE APROXIMADA DA CACAMBA DE 0,57M3 (3/4JD3),INCLUSIVE OPERADOR E AUXILIAR</v>
      </c>
      <c r="C20834" s="197" t="s">
        <v>40573</v>
      </c>
      <c r="D20834" s="197" t="s">
        <v>40574</v>
      </c>
      <c r="E20834" s="197" t="s">
        <v>40575</v>
      </c>
      <c r="I20834" s="197" t="s">
        <v>3970</v>
      </c>
      <c r="J20834" s="197" t="n">
        <v>98.34</v>
      </c>
    </row>
    <row r="20835" customFormat="false" ht="12.75" hidden="true" customHeight="false" outlineLevel="0" collapsed="false">
      <c r="A20835" s="197" t="s">
        <v>40578</v>
      </c>
      <c r="B20835" s="197" t="str">
        <f aca="false">C20835&amp;D20835&amp;E20835&amp;F20835&amp;G20835&amp;H20835</f>
        <v>ESCAVADEIRA SOBRE ESTEIRAS,VERSAO DRAGLINE OU CLAM-SHELL,COM CAPACIDADE APROXIMADA DA CACAMBA DE 0,57M3 (3/4JD3),INCLUSIVE OPERADOR E AUXILIAR</v>
      </c>
      <c r="C20835" s="197" t="s">
        <v>40573</v>
      </c>
      <c r="D20835" s="197" t="s">
        <v>40574</v>
      </c>
      <c r="E20835" s="197" t="s">
        <v>40575</v>
      </c>
      <c r="I20835" s="197" t="s">
        <v>3970</v>
      </c>
      <c r="J20835" s="197" t="n">
        <v>194.1</v>
      </c>
    </row>
    <row r="20836" customFormat="false" ht="12.75" hidden="true" customHeight="false" outlineLevel="0" collapsed="false">
      <c r="A20836" s="197" t="s">
        <v>40579</v>
      </c>
      <c r="B20836" s="197" t="str">
        <f aca="false">C20836&amp;D20836&amp;E20836&amp;F20836&amp;G20836&amp;H20836</f>
        <v>ESCAVADEIRA SOBRE ESTEIRAS,VERSAO DRAGLINE OU CLAM-SHELL,COM CAPACIDADE APROXIMADA DA CACAMBA DE 0,57M3 (3/4JD3),INCLUSIVE OPERADOR E AUXILIAR</v>
      </c>
      <c r="C20836" s="197" t="s">
        <v>40573</v>
      </c>
      <c r="D20836" s="197" t="s">
        <v>40574</v>
      </c>
      <c r="E20836" s="197" t="s">
        <v>40575</v>
      </c>
      <c r="I20836" s="197" t="s">
        <v>3970</v>
      </c>
      <c r="J20836" s="197" t="n">
        <v>108.53</v>
      </c>
    </row>
    <row r="20837" customFormat="false" ht="12.75" hidden="true" customHeight="false" outlineLevel="0" collapsed="false">
      <c r="A20837" s="197" t="s">
        <v>40580</v>
      </c>
      <c r="B20837" s="197" t="str">
        <f aca="false">C20837&amp;D20837&amp;E20837&amp;F20837&amp;G20837&amp;H20837</f>
        <v>ESCAVADEIRA SOBRE ESTEIRAS,VERSAO DRAGLINE OU CLAM-SHELL,COM CAPACIDADE APROXIMADA DA CACAMBA DE 0,57M3 (3/4JD3),INCLUSIVE OPERADOR E AUXILIAR</v>
      </c>
      <c r="C20837" s="197" t="s">
        <v>40573</v>
      </c>
      <c r="D20837" s="197" t="s">
        <v>40574</v>
      </c>
      <c r="E20837" s="197" t="s">
        <v>40575</v>
      </c>
      <c r="I20837" s="197" t="s">
        <v>3970</v>
      </c>
      <c r="J20837" s="197" t="n">
        <v>93.21</v>
      </c>
    </row>
    <row r="20838" customFormat="false" ht="12.75" hidden="true" customHeight="false" outlineLevel="0" collapsed="false">
      <c r="A20838" s="197" t="s">
        <v>40581</v>
      </c>
      <c r="B20838" s="197" t="str">
        <f aca="false">C20838&amp;D20838&amp;E20838&amp;F20838&amp;G20838&amp;H20838</f>
        <v>ESCAVADEIRA SOBRE ESTEIRAS,VERSAO DRAGLINE OU CLAM-SHELL,COM CAPACIDADE APROXIMADA DA CACAMBA DE 0,76M3 (1JD3),INCLUSIVE OPERADOR E AUXILIAR</v>
      </c>
      <c r="C20838" s="197" t="s">
        <v>40573</v>
      </c>
      <c r="D20838" s="197" t="s">
        <v>40582</v>
      </c>
      <c r="E20838" s="197" t="s">
        <v>40583</v>
      </c>
      <c r="I20838" s="197" t="s">
        <v>3970</v>
      </c>
      <c r="J20838" s="197" t="n">
        <v>257.19</v>
      </c>
    </row>
    <row r="20839" customFormat="false" ht="12.75" hidden="true" customHeight="false" outlineLevel="0" collapsed="false">
      <c r="A20839" s="197" t="s">
        <v>40584</v>
      </c>
      <c r="B20839" s="197" t="str">
        <f aca="false">C20839&amp;D20839&amp;E20839&amp;F20839&amp;G20839&amp;H20839</f>
        <v>ESCAVADEIRA SOBRE ESTEIRAS,VERSAO DRAGLINE OU CLAM-SHELL,COM CAPACIDADE APROXIMADA DA CACAMBA DE 0,76M3 (1JD3),INCLUSIVE OPERADOR E AUXILIAR</v>
      </c>
      <c r="C20839" s="197" t="s">
        <v>40573</v>
      </c>
      <c r="D20839" s="197" t="s">
        <v>40582</v>
      </c>
      <c r="E20839" s="197" t="s">
        <v>40583</v>
      </c>
      <c r="I20839" s="197" t="s">
        <v>3970</v>
      </c>
      <c r="J20839" s="197" t="n">
        <v>135.22</v>
      </c>
    </row>
    <row r="20840" customFormat="false" ht="12.75" hidden="true" customHeight="false" outlineLevel="0" collapsed="false">
      <c r="A20840" s="197" t="s">
        <v>40585</v>
      </c>
      <c r="B20840" s="197" t="str">
        <f aca="false">C20840&amp;D20840&amp;E20840&amp;F20840&amp;G20840&amp;H20840</f>
        <v>ESCAVADEIRA SOBRE ESTEIRAS,VERSAO DRAGLINE OU CLAM-SHELL,COM CAPACIDADE APROXIMADA DA CACAMBA DE 0,76M3 (1JD3),INCLUSIVE OPERADOR E AUXILIAR</v>
      </c>
      <c r="C20840" s="197" t="s">
        <v>40573</v>
      </c>
      <c r="D20840" s="197" t="s">
        <v>40582</v>
      </c>
      <c r="E20840" s="197" t="s">
        <v>40583</v>
      </c>
      <c r="I20840" s="197" t="s">
        <v>3970</v>
      </c>
      <c r="J20840" s="197" t="n">
        <v>114.3</v>
      </c>
    </row>
    <row r="20841" customFormat="false" ht="12.75" hidden="true" customHeight="false" outlineLevel="0" collapsed="false">
      <c r="A20841" s="197" t="s">
        <v>40586</v>
      </c>
      <c r="B20841" s="197" t="str">
        <f aca="false">C20841&amp;D20841&amp;E20841&amp;F20841&amp;G20841&amp;H20841</f>
        <v>ESCAVADEIRA SOBRE ESTEIRAS,VERSAO DRAGLINE OU CLAM-SHELL,COM CAPACIDADE APROXIMADA DA CACAMBA DE 0,76M3 (1JD3),INCLUSIVE OPERADOR E AUXILIAR</v>
      </c>
      <c r="C20841" s="197" t="s">
        <v>40573</v>
      </c>
      <c r="D20841" s="197" t="s">
        <v>40582</v>
      </c>
      <c r="E20841" s="197" t="s">
        <v>40583</v>
      </c>
      <c r="I20841" s="197" t="s">
        <v>3970</v>
      </c>
      <c r="J20841" s="197" t="n">
        <v>252.06</v>
      </c>
    </row>
    <row r="20842" customFormat="false" ht="12.75" hidden="true" customHeight="false" outlineLevel="0" collapsed="false">
      <c r="A20842" s="197" t="s">
        <v>40587</v>
      </c>
      <c r="B20842" s="197" t="str">
        <f aca="false">C20842&amp;D20842&amp;E20842&amp;F20842&amp;G20842&amp;H20842</f>
        <v>ESCAVADEIRA SOBRE ESTEIRAS,VERSAO DRAGLINE OU CLAM-SHELL,COM CAPACIDADE APROXIMADA DA CACAMBA DE 0,76M3 (1JD3),INCLUSIVE OPERADOR E AUXILIAR</v>
      </c>
      <c r="C20842" s="197" t="s">
        <v>40573</v>
      </c>
      <c r="D20842" s="197" t="s">
        <v>40582</v>
      </c>
      <c r="E20842" s="197" t="s">
        <v>40583</v>
      </c>
      <c r="I20842" s="197" t="s">
        <v>3970</v>
      </c>
      <c r="J20842" s="197" t="n">
        <v>130.09</v>
      </c>
    </row>
    <row r="20843" customFormat="false" ht="12.75" hidden="true" customHeight="false" outlineLevel="0" collapsed="false">
      <c r="A20843" s="197" t="s">
        <v>40588</v>
      </c>
      <c r="B20843" s="197" t="str">
        <f aca="false">C20843&amp;D20843&amp;E20843&amp;F20843&amp;G20843&amp;H20843</f>
        <v>ESCAVADEIRA SOBRE ESTEIRAS,VERSAO DRAGLINE OU CLAM-SHELL,COM CAPACIDADE APROXIMADA DA CACAMBA DE 0,76M3 (1JD3),INCLUSIVE OPERADOR E AUXILIAR</v>
      </c>
      <c r="C20843" s="197" t="s">
        <v>40573</v>
      </c>
      <c r="D20843" s="197" t="s">
        <v>40582</v>
      </c>
      <c r="E20843" s="197" t="s">
        <v>40583</v>
      </c>
      <c r="I20843" s="197" t="s">
        <v>3970</v>
      </c>
      <c r="J20843" s="197" t="n">
        <v>109.17</v>
      </c>
    </row>
    <row r="20844" customFormat="false" ht="12.75" hidden="true" customHeight="false" outlineLevel="0" collapsed="false">
      <c r="A20844" s="197" t="s">
        <v>40589</v>
      </c>
      <c r="B20844" s="197" t="str">
        <f aca="false">C20844&amp;D20844&amp;E20844&amp;F20844&amp;G20844&amp;H20844</f>
        <v>ESCAVADEIRA SOBRE ESTEIRAS,VERSAO CLAM-SHELL,COM CAPACIDADE APROXIMADA DA CACAMBA DE 0,96M3 (1.1/4JD3),INCLUSIVE OPERADOR E AUXILIAR</v>
      </c>
      <c r="C20844" s="197" t="s">
        <v>40564</v>
      </c>
      <c r="D20844" s="197" t="s">
        <v>40590</v>
      </c>
      <c r="E20844" s="197" t="s">
        <v>40591</v>
      </c>
      <c r="I20844" s="197" t="s">
        <v>3970</v>
      </c>
      <c r="J20844" s="197" t="n">
        <v>192.83</v>
      </c>
    </row>
    <row r="20845" customFormat="false" ht="12.75" hidden="true" customHeight="false" outlineLevel="0" collapsed="false">
      <c r="A20845" s="197" t="s">
        <v>40592</v>
      </c>
      <c r="B20845" s="197" t="str">
        <f aca="false">C20845&amp;D20845&amp;E20845&amp;F20845&amp;G20845&amp;H20845</f>
        <v>ESCAVADEIRA SOBRE ESTEIRAS,VERSAO CLAM-SHELL,COM CAPACIDADE APROXIMADA DA CACAMBA DE 0,96M3 (1.1/4JD3),INCLUSIVE OPERADOR E AUXILIAR</v>
      </c>
      <c r="C20845" s="197" t="s">
        <v>40564</v>
      </c>
      <c r="D20845" s="197" t="s">
        <v>40590</v>
      </c>
      <c r="E20845" s="197" t="s">
        <v>40591</v>
      </c>
      <c r="I20845" s="197" t="s">
        <v>3970</v>
      </c>
      <c r="J20845" s="197" t="n">
        <v>87.35</v>
      </c>
    </row>
    <row r="20846" customFormat="false" ht="12.75" hidden="true" customHeight="false" outlineLevel="0" collapsed="false">
      <c r="A20846" s="197" t="s">
        <v>40593</v>
      </c>
      <c r="B20846" s="197" t="str">
        <f aca="false">C20846&amp;D20846&amp;E20846&amp;F20846&amp;G20846&amp;H20846</f>
        <v>ESCAVADEIRA SOBRE ESTEIRAS,VERSAO CLAM-SHELL,COM CAPACIDADEAPROXIMADA DA CACAMBA DE 0,96M3 (1.1/4JD3),INCLUSIVE OPERADOR E AUXILIAR</v>
      </c>
      <c r="C20846" s="197" t="s">
        <v>40564</v>
      </c>
      <c r="D20846" s="197" t="s">
        <v>40594</v>
      </c>
      <c r="E20846" s="197" t="s">
        <v>40595</v>
      </c>
      <c r="I20846" s="197" t="s">
        <v>3970</v>
      </c>
      <c r="J20846" s="197" t="n">
        <v>72.34</v>
      </c>
    </row>
    <row r="20847" customFormat="false" ht="12.75" hidden="true" customHeight="false" outlineLevel="0" collapsed="false">
      <c r="A20847" s="197" t="s">
        <v>40596</v>
      </c>
      <c r="B20847" s="197" t="str">
        <f aca="false">C20847&amp;D20847&amp;E20847&amp;F20847&amp;G20847&amp;H20847</f>
        <v>ESCAVADEIRA SOBRE ESTEIRAS,VERSAO CLAM-SHELL,COM CAPACIDADE APROXIMADA DA CACAMBA DE 0,96M3 (1.1/4JD3),INCLUSIVE OPERADOR E AUXILIAR</v>
      </c>
      <c r="C20847" s="197" t="s">
        <v>40564</v>
      </c>
      <c r="D20847" s="197" t="s">
        <v>40590</v>
      </c>
      <c r="E20847" s="197" t="s">
        <v>40591</v>
      </c>
      <c r="I20847" s="197" t="s">
        <v>3970</v>
      </c>
      <c r="J20847" s="197" t="n">
        <v>187.7</v>
      </c>
    </row>
    <row r="20848" customFormat="false" ht="12.75" hidden="true" customHeight="false" outlineLevel="0" collapsed="false">
      <c r="A20848" s="197" t="s">
        <v>40597</v>
      </c>
      <c r="B20848" s="197" t="str">
        <f aca="false">C20848&amp;D20848&amp;E20848&amp;F20848&amp;G20848&amp;H20848</f>
        <v>ESCAVADEIRA SOBRE ESTEIRAS,VERSAO CLAM-SHELL,COM CAPACIDADE APROXIMADA DA CACAMBA DE 0,96M3 (1.1/4JD3),INCLUSIVE OPERADOR E AUXILIAR</v>
      </c>
      <c r="C20848" s="197" t="s">
        <v>40564</v>
      </c>
      <c r="D20848" s="197" t="s">
        <v>40590</v>
      </c>
      <c r="E20848" s="197" t="s">
        <v>40591</v>
      </c>
      <c r="I20848" s="197" t="s">
        <v>3970</v>
      </c>
      <c r="J20848" s="197" t="n">
        <v>82.22</v>
      </c>
    </row>
    <row r="20849" customFormat="false" ht="12.75" hidden="true" customHeight="false" outlineLevel="0" collapsed="false">
      <c r="A20849" s="197" t="s">
        <v>40598</v>
      </c>
      <c r="B20849" s="197" t="str">
        <f aca="false">C20849&amp;D20849&amp;E20849&amp;F20849&amp;G20849&amp;H20849</f>
        <v>ESCAVADEIRA SOBRE ESTEIRAS,VERSAO CLAM-SHELL,COM CAPACIDADEAPROXIMADA DA CACAMBA DE 0,96M3 (1.1/4JD3),INCLUSIVE OPERADOR E AUXILIAR</v>
      </c>
      <c r="C20849" s="197" t="s">
        <v>40564</v>
      </c>
      <c r="D20849" s="197" t="s">
        <v>40594</v>
      </c>
      <c r="E20849" s="197" t="s">
        <v>40595</v>
      </c>
      <c r="I20849" s="197" t="s">
        <v>3970</v>
      </c>
      <c r="J20849" s="197" t="n">
        <v>67.21</v>
      </c>
    </row>
    <row r="20850" customFormat="false" ht="12.75" hidden="true" customHeight="false" outlineLevel="0" collapsed="false">
      <c r="A20850" s="197" t="s">
        <v>40599</v>
      </c>
      <c r="B20850" s="197"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197" t="s">
        <v>40600</v>
      </c>
      <c r="D20850" s="197" t="s">
        <v>40601</v>
      </c>
      <c r="E20850" s="197" t="s">
        <v>40602</v>
      </c>
      <c r="F20850" s="197" t="s">
        <v>40603</v>
      </c>
      <c r="G20850" s="197" t="s">
        <v>40604</v>
      </c>
      <c r="I20850" s="197" t="s">
        <v>3970</v>
      </c>
      <c r="J20850" s="197" t="n">
        <v>208.7</v>
      </c>
    </row>
    <row r="20851" customFormat="false" ht="12.75" hidden="true" customHeight="false" outlineLevel="0" collapsed="false">
      <c r="A20851" s="197" t="s">
        <v>40605</v>
      </c>
      <c r="B20851" s="197"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197" t="s">
        <v>40600</v>
      </c>
      <c r="D20851" s="197" t="s">
        <v>40601</v>
      </c>
      <c r="E20851" s="197" t="s">
        <v>40602</v>
      </c>
      <c r="F20851" s="197" t="s">
        <v>40603</v>
      </c>
      <c r="G20851" s="197" t="s">
        <v>40604</v>
      </c>
      <c r="I20851" s="197" t="s">
        <v>3970</v>
      </c>
      <c r="J20851" s="197" t="n">
        <v>199.76</v>
      </c>
    </row>
    <row r="20852" customFormat="false" ht="12.75" hidden="true" customHeight="false" outlineLevel="0" collapsed="false">
      <c r="A20852" s="197" t="s">
        <v>40606</v>
      </c>
      <c r="B20852" s="197"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197" t="s">
        <v>40607</v>
      </c>
      <c r="D20852" s="197" t="s">
        <v>40608</v>
      </c>
      <c r="E20852" s="197" t="s">
        <v>40609</v>
      </c>
      <c r="F20852" s="197" t="s">
        <v>40610</v>
      </c>
      <c r="G20852" s="197" t="s">
        <v>40611</v>
      </c>
      <c r="H20852" s="197" t="s">
        <v>40612</v>
      </c>
      <c r="I20852" s="197" t="s">
        <v>3970</v>
      </c>
      <c r="J20852" s="197" t="n">
        <v>172.39</v>
      </c>
    </row>
    <row r="20853" customFormat="false" ht="12.75" hidden="true" customHeight="false" outlineLevel="0" collapsed="false">
      <c r="A20853" s="197" t="s">
        <v>40613</v>
      </c>
      <c r="B20853" s="197"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197" t="s">
        <v>40607</v>
      </c>
      <c r="D20853" s="197" t="s">
        <v>40608</v>
      </c>
      <c r="E20853" s="197" t="s">
        <v>40609</v>
      </c>
      <c r="F20853" s="197" t="s">
        <v>40610</v>
      </c>
      <c r="G20853" s="197" t="s">
        <v>40611</v>
      </c>
      <c r="H20853" s="197" t="s">
        <v>40612</v>
      </c>
      <c r="I20853" s="197" t="s">
        <v>3970</v>
      </c>
      <c r="J20853" s="197" t="n">
        <v>163.44</v>
      </c>
    </row>
    <row r="20854" customFormat="false" ht="12.75" hidden="true" customHeight="false" outlineLevel="0" collapsed="false">
      <c r="A20854" s="197" t="s">
        <v>40614</v>
      </c>
      <c r="B20854" s="197"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197" t="s">
        <v>40615</v>
      </c>
      <c r="D20854" s="197" t="s">
        <v>40616</v>
      </c>
      <c r="E20854" s="197" t="s">
        <v>40617</v>
      </c>
      <c r="F20854" s="197" t="s">
        <v>40618</v>
      </c>
      <c r="G20854" s="197" t="s">
        <v>40619</v>
      </c>
      <c r="I20854" s="197" t="s">
        <v>3970</v>
      </c>
      <c r="J20854" s="197" t="n">
        <v>217.71</v>
      </c>
    </row>
    <row r="20855" customFormat="false" ht="12.75" hidden="true" customHeight="false" outlineLevel="0" collapsed="false">
      <c r="A20855" s="197" t="s">
        <v>40620</v>
      </c>
      <c r="B20855" s="197"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197" t="s">
        <v>40615</v>
      </c>
      <c r="D20855" s="197" t="s">
        <v>40616</v>
      </c>
      <c r="E20855" s="197" t="s">
        <v>40617</v>
      </c>
      <c r="F20855" s="197" t="s">
        <v>40618</v>
      </c>
      <c r="G20855" s="197" t="s">
        <v>40619</v>
      </c>
      <c r="I20855" s="197" t="s">
        <v>3970</v>
      </c>
      <c r="J20855" s="197" t="n">
        <v>208.77</v>
      </c>
    </row>
    <row r="20856" customFormat="false" ht="12.75" hidden="true" customHeight="false" outlineLevel="0" collapsed="false">
      <c r="A20856" s="197" t="s">
        <v>40621</v>
      </c>
      <c r="B20856" s="197" t="str">
        <f aca="false">C20856&amp;D20856&amp;E20856&amp;F20856&amp;G20856&amp;H20856</f>
        <v>COMPRESSOR DE AR,PORTATIL E REBOCAVEL,PRESSAO DE TRABALHO DE 102PSI,DESCARGA LIVRE EFETIVA DE 200PCM,MOTOR DIESEL,EXCLUSIVE OPERADOR</v>
      </c>
      <c r="C20856" s="197" t="s">
        <v>40622</v>
      </c>
      <c r="D20856" s="197" t="s">
        <v>40623</v>
      </c>
      <c r="E20856" s="197" t="s">
        <v>39928</v>
      </c>
      <c r="I20856" s="197" t="s">
        <v>3970</v>
      </c>
      <c r="J20856" s="197" t="n">
        <v>64.56</v>
      </c>
    </row>
    <row r="20857" customFormat="false" ht="12.75" hidden="true" customHeight="false" outlineLevel="0" collapsed="false">
      <c r="A20857" s="197" t="s">
        <v>40624</v>
      </c>
      <c r="B20857" s="197" t="str">
        <f aca="false">C20857&amp;D20857&amp;E20857&amp;F20857&amp;G20857&amp;H20857</f>
        <v>COMPRESSOR DE AR,PORTATIL E REBOCAVEL,PRESSAO DE TRABALHO DE 102PSI,DESCARGA LIVRE EFETIVA DE 200PCM,MOTOR DIESEL,EXCLUSIVE OPERADOR</v>
      </c>
      <c r="C20857" s="197" t="s">
        <v>40622</v>
      </c>
      <c r="D20857" s="197" t="s">
        <v>40623</v>
      </c>
      <c r="E20857" s="197" t="s">
        <v>39928</v>
      </c>
      <c r="I20857" s="197" t="s">
        <v>3970</v>
      </c>
      <c r="J20857" s="197" t="n">
        <v>13.79</v>
      </c>
    </row>
    <row r="20858" customFormat="false" ht="12.75" hidden="true" customHeight="false" outlineLevel="0" collapsed="false">
      <c r="A20858" s="197" t="s">
        <v>40625</v>
      </c>
      <c r="B20858" s="197" t="str">
        <f aca="false">C20858&amp;D20858&amp;E20858&amp;F20858&amp;G20858&amp;H20858</f>
        <v>COMPRESSOR DE AR,PORTATIL E REBOCAVEL,PRESSAO DE TRABALHO DE 102PSI,DESCARGA LIVRE EFETIVA DE 200PCM,MOTOR DIESEL,EXCLUSIVE OPERADOR</v>
      </c>
      <c r="C20858" s="197" t="s">
        <v>40622</v>
      </c>
      <c r="D20858" s="197" t="s">
        <v>40623</v>
      </c>
      <c r="E20858" s="197" t="s">
        <v>39928</v>
      </c>
      <c r="I20858" s="197" t="s">
        <v>3970</v>
      </c>
      <c r="J20858" s="197" t="n">
        <v>7.52</v>
      </c>
    </row>
    <row r="20859" customFormat="false" ht="12.75" hidden="true" customHeight="false" outlineLevel="0" collapsed="false">
      <c r="A20859" s="197" t="s">
        <v>40626</v>
      </c>
      <c r="B20859" s="197" t="str">
        <f aca="false">C20859&amp;D20859&amp;E20859&amp;F20859&amp;G20859&amp;H20859</f>
        <v>COMPRESSOR DE AR,PORTATIL E REBOCAVEL,PRESSAO DE TRABALHO DE 102PSI,DESCARGA LIVRE EFETIVA DE 200PCM,MOTOR DIESEL,EXCLUSIVE OPERADOR</v>
      </c>
      <c r="C20859" s="197" t="s">
        <v>40622</v>
      </c>
      <c r="D20859" s="197" t="s">
        <v>40623</v>
      </c>
      <c r="E20859" s="197" t="s">
        <v>39928</v>
      </c>
      <c r="I20859" s="197" t="s">
        <v>3970</v>
      </c>
      <c r="J20859" s="197" t="n">
        <v>64.56</v>
      </c>
    </row>
    <row r="20860" customFormat="false" ht="12.75" hidden="true" customHeight="false" outlineLevel="0" collapsed="false">
      <c r="A20860" s="197" t="s">
        <v>40627</v>
      </c>
      <c r="B20860" s="197" t="str">
        <f aca="false">C20860&amp;D20860&amp;E20860&amp;F20860&amp;G20860&amp;H20860</f>
        <v>COMPRESSOR DE AR,PORTATIL E REBOCAVEL,PRESSAO DE TRABALHO DE 102PSI,DESCARGA LIVRE EFETIVA DE 200PCM,MOTOR DIESEL,EXCLUSIVE OPERADOR</v>
      </c>
      <c r="C20860" s="197" t="s">
        <v>40622</v>
      </c>
      <c r="D20860" s="197" t="s">
        <v>40623</v>
      </c>
      <c r="E20860" s="197" t="s">
        <v>39928</v>
      </c>
      <c r="I20860" s="197" t="s">
        <v>3970</v>
      </c>
      <c r="J20860" s="197" t="n">
        <v>13.79</v>
      </c>
    </row>
    <row r="20861" customFormat="false" ht="12.75" hidden="true" customHeight="false" outlineLevel="0" collapsed="false">
      <c r="A20861" s="197" t="s">
        <v>40628</v>
      </c>
      <c r="B20861" s="197" t="str">
        <f aca="false">C20861&amp;D20861&amp;E20861&amp;F20861&amp;G20861&amp;H20861</f>
        <v>COMPRESSOR DE AR,PORTATIL E REBOCAVEL,PRESSAO DE TRABALHO DE 102PSI,DESCARGA LIVRE EFETIVA DE 200PCM,MOTOR DIESEL,EXCLUSIVE OPERADOR</v>
      </c>
      <c r="C20861" s="197" t="s">
        <v>40622</v>
      </c>
      <c r="D20861" s="197" t="s">
        <v>40623</v>
      </c>
      <c r="E20861" s="197" t="s">
        <v>39928</v>
      </c>
      <c r="I20861" s="197" t="s">
        <v>3970</v>
      </c>
      <c r="J20861" s="197" t="n">
        <v>7.52</v>
      </c>
    </row>
    <row r="20862" customFormat="false" ht="12.75" hidden="true" customHeight="false" outlineLevel="0" collapsed="false">
      <c r="A20862" s="197" t="s">
        <v>40629</v>
      </c>
      <c r="B20862" s="197" t="str">
        <f aca="false">C20862&amp;D20862&amp;E20862&amp;F20862&amp;G20862&amp;H20862</f>
        <v>COMPRESSOR DE AR,PORTATIL E REBOCAVEL,PRESSAO DE TRABALHO DE 102PSI,DESCARGA LIVRE EFETIVA DE 295PCM,MOTOR DIESEL,EXCLUSIVE OPERADOR</v>
      </c>
      <c r="C20862" s="197" t="s">
        <v>40622</v>
      </c>
      <c r="D20862" s="197" t="s">
        <v>40630</v>
      </c>
      <c r="E20862" s="197" t="s">
        <v>39928</v>
      </c>
      <c r="I20862" s="197" t="s">
        <v>3970</v>
      </c>
      <c r="J20862" s="197" t="n">
        <v>92.79</v>
      </c>
    </row>
    <row r="20863" customFormat="false" ht="12.75" hidden="true" customHeight="false" outlineLevel="0" collapsed="false">
      <c r="A20863" s="197" t="s">
        <v>40631</v>
      </c>
      <c r="B20863" s="197" t="str">
        <f aca="false">C20863&amp;D20863&amp;E20863&amp;F20863&amp;G20863&amp;H20863</f>
        <v>COMPRESSOR DE AR,PORTATIL E REBOCAVEL,PRESSAO DE TRABALHO DE 102PSI,DESCARGA LIVRE EFETIVA DE 295PCM,MOTOR DIESEL,EXCLUSIVE OPERADOR</v>
      </c>
      <c r="C20863" s="197" t="s">
        <v>40622</v>
      </c>
      <c r="D20863" s="197" t="s">
        <v>40630</v>
      </c>
      <c r="E20863" s="197" t="s">
        <v>39928</v>
      </c>
      <c r="I20863" s="197" t="s">
        <v>3970</v>
      </c>
      <c r="J20863" s="197" t="n">
        <v>18.97</v>
      </c>
    </row>
    <row r="20864" customFormat="false" ht="12.75" hidden="true" customHeight="false" outlineLevel="0" collapsed="false">
      <c r="A20864" s="197" t="s">
        <v>40632</v>
      </c>
      <c r="B20864" s="197" t="str">
        <f aca="false">C20864&amp;D20864&amp;E20864&amp;F20864&amp;G20864&amp;H20864</f>
        <v>COMPRESSOR DE AR,PORTATIL E REBOCAVEL,PRESSAO DE TRABALHO DE 102PSI,DESCARGA LIVRE EFETIVA DE 295PCM,MOTOR DIESEL,EXCLUSIVE OPERADOR</v>
      </c>
      <c r="C20864" s="197" t="s">
        <v>40622</v>
      </c>
      <c r="D20864" s="197" t="s">
        <v>40630</v>
      </c>
      <c r="E20864" s="197" t="s">
        <v>39928</v>
      </c>
      <c r="I20864" s="197" t="s">
        <v>3970</v>
      </c>
      <c r="J20864" s="197" t="n">
        <v>9.94</v>
      </c>
    </row>
    <row r="20865" customFormat="false" ht="12.75" hidden="true" customHeight="false" outlineLevel="0" collapsed="false">
      <c r="A20865" s="197" t="s">
        <v>40633</v>
      </c>
      <c r="B20865" s="197" t="str">
        <f aca="false">C20865&amp;D20865&amp;E20865&amp;F20865&amp;G20865&amp;H20865</f>
        <v>COMPRESSOR DE AR,PORTATIL E REBOCAVEL,PRESSAO DE TRABALHO DE 102PSI,DESCARGA LIVRE EFETIVA DE 295PCM,MOTOR DIESEL,EXCLUSIVE OPERADOR</v>
      </c>
      <c r="C20865" s="197" t="s">
        <v>40622</v>
      </c>
      <c r="D20865" s="197" t="s">
        <v>40630</v>
      </c>
      <c r="E20865" s="197" t="s">
        <v>39928</v>
      </c>
      <c r="I20865" s="197" t="s">
        <v>3970</v>
      </c>
      <c r="J20865" s="197" t="n">
        <v>92.79</v>
      </c>
    </row>
    <row r="20866" customFormat="false" ht="12.75" hidden="true" customHeight="false" outlineLevel="0" collapsed="false">
      <c r="A20866" s="197" t="s">
        <v>40634</v>
      </c>
      <c r="B20866" s="197" t="str">
        <f aca="false">C20866&amp;D20866&amp;E20866&amp;F20866&amp;G20866&amp;H20866</f>
        <v>COMPRESSOR DE AR,PORTATIL E REBOCAVEL,PRESSAO DE TRABALHO DE 102PSI,DESCARGA LIVRE EFETIVA DE 295PCM,MOTOR DIESEL,EXCLUSIVE OPERADOR</v>
      </c>
      <c r="C20866" s="197" t="s">
        <v>40622</v>
      </c>
      <c r="D20866" s="197" t="s">
        <v>40630</v>
      </c>
      <c r="E20866" s="197" t="s">
        <v>39928</v>
      </c>
      <c r="I20866" s="197" t="s">
        <v>3970</v>
      </c>
      <c r="J20866" s="197" t="n">
        <v>18.97</v>
      </c>
    </row>
    <row r="20867" customFormat="false" ht="12.75" hidden="true" customHeight="false" outlineLevel="0" collapsed="false">
      <c r="A20867" s="197" t="s">
        <v>40635</v>
      </c>
      <c r="B20867" s="197" t="str">
        <f aca="false">C20867&amp;D20867&amp;E20867&amp;F20867&amp;G20867&amp;H20867</f>
        <v>COMPRESSOR DE AR,PORTATIL E REBOCAVEL,PRESSAO DE TRABALHO DE 102PSI,DESCARGA LIVRE EFETIVA DE 295PCM,MOTOR DIESEL,EXCLUSIVE OPERADOR</v>
      </c>
      <c r="C20867" s="197" t="s">
        <v>40622</v>
      </c>
      <c r="D20867" s="197" t="s">
        <v>40630</v>
      </c>
      <c r="E20867" s="197" t="s">
        <v>39928</v>
      </c>
      <c r="I20867" s="197" t="s">
        <v>3970</v>
      </c>
      <c r="J20867" s="197" t="n">
        <v>9.94</v>
      </c>
    </row>
    <row r="20868" customFormat="false" ht="12.75" hidden="true" customHeight="false" outlineLevel="0" collapsed="false">
      <c r="A20868" s="197" t="s">
        <v>40636</v>
      </c>
      <c r="B20868" s="197" t="str">
        <f aca="false">C20868&amp;D20868&amp;E20868&amp;F20868&amp;G20868&amp;H20868</f>
        <v>COMPRESSOR DE AR,PORTATIL E REBOCAVEL,PRESSAO DE TRABALHO DE 102PSI,DESCARGA LIVRE EFETIVA DE 400PCM,MOTOR DIESEL,EXCLUSIVE OPERADOR</v>
      </c>
      <c r="C20868" s="197" t="s">
        <v>40622</v>
      </c>
      <c r="D20868" s="197" t="s">
        <v>40637</v>
      </c>
      <c r="E20868" s="197" t="s">
        <v>39928</v>
      </c>
      <c r="I20868" s="197" t="s">
        <v>3970</v>
      </c>
      <c r="J20868" s="197" t="n">
        <v>100.69</v>
      </c>
    </row>
    <row r="20869" customFormat="false" ht="12.75" hidden="true" customHeight="false" outlineLevel="0" collapsed="false">
      <c r="A20869" s="197" t="s">
        <v>40638</v>
      </c>
      <c r="B20869" s="197" t="str">
        <f aca="false">C20869&amp;D20869&amp;E20869&amp;F20869&amp;G20869&amp;H20869</f>
        <v>COMPRESSOR DE AR,PORTATIL E REBOCAVEL,PRESSAO DE TRABALHO DE 102PSI,DESCARGA LIVRE EFETIVA DE 400PCM,MOTOR DIESEL,EXCLUSIVE OPERADOR</v>
      </c>
      <c r="C20869" s="197" t="s">
        <v>40622</v>
      </c>
      <c r="D20869" s="197" t="s">
        <v>40637</v>
      </c>
      <c r="E20869" s="197" t="s">
        <v>39928</v>
      </c>
      <c r="I20869" s="197" t="s">
        <v>3970</v>
      </c>
      <c r="J20869" s="197" t="n">
        <v>21.03</v>
      </c>
    </row>
    <row r="20870" customFormat="false" ht="12.75" hidden="true" customHeight="false" outlineLevel="0" collapsed="false">
      <c r="A20870" s="197" t="s">
        <v>40639</v>
      </c>
      <c r="B20870" s="197" t="str">
        <f aca="false">C20870&amp;D20870&amp;E20870&amp;F20870&amp;G20870&amp;H20870</f>
        <v>COMPRESSOR DE AR,PORTATIL E REBOCAVEL,PRESSAO DE TRABALHO DE 102PSI,DESCARGA LIVRE EFETIVA DE 400PCM,MOTOR DIESEL,EXCLUSIVE OPERADOR</v>
      </c>
      <c r="C20870" s="197" t="s">
        <v>40622</v>
      </c>
      <c r="D20870" s="197" t="s">
        <v>40637</v>
      </c>
      <c r="E20870" s="197" t="s">
        <v>39928</v>
      </c>
      <c r="I20870" s="197" t="s">
        <v>3970</v>
      </c>
      <c r="J20870" s="197" t="n">
        <v>11.24</v>
      </c>
    </row>
    <row r="20871" customFormat="false" ht="12.75" hidden="true" customHeight="false" outlineLevel="0" collapsed="false">
      <c r="A20871" s="197" t="s">
        <v>40640</v>
      </c>
      <c r="B20871" s="197" t="str">
        <f aca="false">C20871&amp;D20871&amp;E20871&amp;F20871&amp;G20871&amp;H20871</f>
        <v>COMPRESSOR DE AR,PORTATIL E REBOCAVEL,PRESSAO DE TRABALHO DE 102PSI,DESCARGA LIVRE EFETIVA DE 400PCM,MOTOR DIESEL,EXCLUSIVE OPERADOR</v>
      </c>
      <c r="C20871" s="197" t="s">
        <v>40622</v>
      </c>
      <c r="D20871" s="197" t="s">
        <v>40637</v>
      </c>
      <c r="E20871" s="197" t="s">
        <v>39928</v>
      </c>
      <c r="I20871" s="197" t="s">
        <v>3970</v>
      </c>
      <c r="J20871" s="197" t="n">
        <v>100.69</v>
      </c>
    </row>
    <row r="20872" customFormat="false" ht="12.75" hidden="true" customHeight="false" outlineLevel="0" collapsed="false">
      <c r="A20872" s="197" t="s">
        <v>40641</v>
      </c>
      <c r="B20872" s="197" t="str">
        <f aca="false">C20872&amp;D20872&amp;E20872&amp;F20872&amp;G20872&amp;H20872</f>
        <v>COMPRESSOR DE AR,PORTATIL E REBOCAVEL,PRESSAO DE TRABALHO DE 102PSI,DESCARGA LIVRE EFETIVA DE 400PCM,MOTOR DIESEL,EXCLUSIVE OPERADOR</v>
      </c>
      <c r="C20872" s="197" t="s">
        <v>40622</v>
      </c>
      <c r="D20872" s="197" t="s">
        <v>40637</v>
      </c>
      <c r="E20872" s="197" t="s">
        <v>39928</v>
      </c>
      <c r="I20872" s="197" t="s">
        <v>3970</v>
      </c>
      <c r="J20872" s="197" t="n">
        <v>21.03</v>
      </c>
    </row>
    <row r="20873" customFormat="false" ht="12.75" hidden="true" customHeight="false" outlineLevel="0" collapsed="false">
      <c r="A20873" s="197" t="s">
        <v>40642</v>
      </c>
      <c r="B20873" s="197" t="str">
        <f aca="false">C20873&amp;D20873&amp;E20873&amp;F20873&amp;G20873&amp;H20873</f>
        <v>COMPRESSOR DE AR,PORTATIL E REBOCAVEL,PRESSAO DE TRABALHO DE 102PSI,DESCARGA LIVRE EFETIVA DE 400PCM,MOTOR DIESEL,EXCLUSIVE OPERADOR</v>
      </c>
      <c r="C20873" s="197" t="s">
        <v>40622</v>
      </c>
      <c r="D20873" s="197" t="s">
        <v>40637</v>
      </c>
      <c r="E20873" s="197" t="s">
        <v>39928</v>
      </c>
      <c r="I20873" s="197" t="s">
        <v>3970</v>
      </c>
      <c r="J20873" s="197" t="n">
        <v>11.24</v>
      </c>
    </row>
    <row r="20874" customFormat="false" ht="12.75" hidden="true" customHeight="false" outlineLevel="0" collapsed="false">
      <c r="A20874" s="197" t="s">
        <v>40643</v>
      </c>
      <c r="B20874" s="197" t="str">
        <f aca="false">C20874&amp;D20874&amp;E20874&amp;F20874&amp;G20874&amp;H20874</f>
        <v>COMPRESSOR DE AR,ESTACIONARIO,DESCARGA LIVRE EFETIVA DE 17,70M3/MIN E 624PCM,MOTOR ELETRICO,EXCLUSIVE OPERADOR</v>
      </c>
      <c r="C20874" s="197" t="s">
        <v>40644</v>
      </c>
      <c r="D20874" s="197" t="s">
        <v>40645</v>
      </c>
      <c r="I20874" s="197" t="s">
        <v>3970</v>
      </c>
      <c r="J20874" s="197" t="n">
        <v>150.13</v>
      </c>
    </row>
    <row r="20875" customFormat="false" ht="12.75" hidden="true" customHeight="false" outlineLevel="0" collapsed="false">
      <c r="A20875" s="197" t="s">
        <v>40646</v>
      </c>
      <c r="B20875" s="197" t="str">
        <f aca="false">C20875&amp;D20875&amp;E20875&amp;F20875&amp;G20875&amp;H20875</f>
        <v>COMPRESSOR DE AR,ESTACIONARIO,DESCARGA LIVRE EFETIVA DE 17,70M3/MIN E 624PCM,MOTOR ELETRICO,EXCLUSIVE OPERADOR</v>
      </c>
      <c r="C20875" s="197" t="s">
        <v>40644</v>
      </c>
      <c r="D20875" s="197" t="s">
        <v>40645</v>
      </c>
      <c r="I20875" s="197" t="s">
        <v>3970</v>
      </c>
      <c r="J20875" s="197" t="n">
        <v>32.02</v>
      </c>
    </row>
    <row r="20876" customFormat="false" ht="12.75" hidden="true" customHeight="false" outlineLevel="0" collapsed="false">
      <c r="A20876" s="197" t="s">
        <v>40647</v>
      </c>
      <c r="B20876" s="197" t="str">
        <f aca="false">C20876&amp;D20876&amp;E20876&amp;F20876&amp;G20876&amp;H20876</f>
        <v>COMPRESSOR DE AR,ESTACIONARIO,DESCARGA LIVRE EFETIVA DE 17,70M3/MIN E 624PCM,MOTOR ELETRICO,EXCLUSIVE OPERADOR</v>
      </c>
      <c r="C20876" s="197" t="s">
        <v>40644</v>
      </c>
      <c r="D20876" s="197" t="s">
        <v>40645</v>
      </c>
      <c r="I20876" s="197" t="s">
        <v>3970</v>
      </c>
      <c r="J20876" s="197" t="n">
        <v>17.6</v>
      </c>
    </row>
    <row r="20877" customFormat="false" ht="12.75" hidden="true" customHeight="false" outlineLevel="0" collapsed="false">
      <c r="A20877" s="197" t="s">
        <v>40648</v>
      </c>
      <c r="B20877" s="197" t="str">
        <f aca="false">C20877&amp;D20877&amp;E20877&amp;F20877&amp;G20877&amp;H20877</f>
        <v>COMPRESSOR DE AR,ESTACIONARIO,DESCARGA LIVRE EFETIVA DE 17,70M3/MIN E 624PCM,MOTOR ELETRICO,EXCLUSIVE OPERADOR</v>
      </c>
      <c r="C20877" s="197" t="s">
        <v>40644</v>
      </c>
      <c r="D20877" s="197" t="s">
        <v>40645</v>
      </c>
      <c r="I20877" s="197" t="s">
        <v>3970</v>
      </c>
      <c r="J20877" s="197" t="n">
        <v>150.13</v>
      </c>
    </row>
    <row r="20878" customFormat="false" ht="12.75" hidden="true" customHeight="false" outlineLevel="0" collapsed="false">
      <c r="A20878" s="197" t="s">
        <v>40649</v>
      </c>
      <c r="B20878" s="197" t="str">
        <f aca="false">C20878&amp;D20878&amp;E20878&amp;F20878&amp;G20878&amp;H20878</f>
        <v>COMPRESSOR DE AR,ESTACIONARIO,DESCARGA LIVRE EFETIVA DE 17,70M3/MIN E 624PCM,MOTOR ELETRICO,EXCLUSIVE OPERADOR</v>
      </c>
      <c r="C20878" s="197" t="s">
        <v>40644</v>
      </c>
      <c r="D20878" s="197" t="s">
        <v>40645</v>
      </c>
      <c r="I20878" s="197" t="s">
        <v>3970</v>
      </c>
      <c r="J20878" s="197" t="n">
        <v>32.02</v>
      </c>
    </row>
    <row r="20879" customFormat="false" ht="12.75" hidden="true" customHeight="false" outlineLevel="0" collapsed="false">
      <c r="A20879" s="197" t="s">
        <v>40650</v>
      </c>
      <c r="B20879" s="197" t="str">
        <f aca="false">C20879&amp;D20879&amp;E20879&amp;F20879&amp;G20879&amp;H20879</f>
        <v>COMPRESSOR DE AR,ESTACIONARIO,DESCARGA LIVRE EFETIVA DE 17,70M3/MIN E 624PCM,MOTOR ELETRICO,EXCLUSIVE OPERADOR</v>
      </c>
      <c r="C20879" s="197" t="s">
        <v>40644</v>
      </c>
      <c r="D20879" s="197" t="s">
        <v>40645</v>
      </c>
      <c r="I20879" s="197" t="s">
        <v>3970</v>
      </c>
      <c r="J20879" s="197" t="n">
        <v>17.6</v>
      </c>
    </row>
    <row r="20880" customFormat="false" ht="12.75" hidden="true" customHeight="false" outlineLevel="0" collapsed="false">
      <c r="A20880" s="197" t="s">
        <v>40651</v>
      </c>
      <c r="B20880" s="197" t="str">
        <f aca="false">C20880&amp;D20880&amp;E20880&amp;F20880&amp;G20880&amp;H20880</f>
        <v>GERADOR MONOFASICO,POTENCIA MAXIMA DE 2,5KVA(2500W),VOLTAGEM CA:110/220V,FREQUENCIA:60HZ,VOLTAGEM CC:12V-8,3A,EQUIPADO COM MOTOR A GASOLINA,EXCLUSIVE OPERADOR</v>
      </c>
      <c r="C20880" s="197" t="s">
        <v>40652</v>
      </c>
      <c r="D20880" s="197" t="s">
        <v>40653</v>
      </c>
      <c r="E20880" s="197" t="s">
        <v>40654</v>
      </c>
      <c r="I20880" s="197" t="s">
        <v>3970</v>
      </c>
      <c r="J20880" s="197" t="n">
        <v>7.51</v>
      </c>
    </row>
    <row r="20881" customFormat="false" ht="12.75" hidden="true" customHeight="false" outlineLevel="0" collapsed="false">
      <c r="A20881" s="197" t="s">
        <v>40655</v>
      </c>
      <c r="B20881" s="197" t="str">
        <f aca="false">C20881&amp;D20881&amp;E20881&amp;F20881&amp;G20881&amp;H20881</f>
        <v>GERADOR MONOFASICO,POTENCIA MAXIMA DE 2,5KVA(2500W),VOLTAGEM CA:110/220V,FREQUENCIA:60HZ,VOLTAGEM CC:12V-8,3A,EQUIPADO COM MOTOR A GASOLINA,EXCLUSIVE OPERADOR</v>
      </c>
      <c r="C20881" s="197" t="s">
        <v>40652</v>
      </c>
      <c r="D20881" s="197" t="s">
        <v>40653</v>
      </c>
      <c r="E20881" s="197" t="s">
        <v>40654</v>
      </c>
      <c r="I20881" s="197" t="s">
        <v>3970</v>
      </c>
      <c r="J20881" s="197" t="n">
        <v>0.84</v>
      </c>
    </row>
    <row r="20882" customFormat="false" ht="12.75" hidden="true" customHeight="false" outlineLevel="0" collapsed="false">
      <c r="A20882" s="197" t="s">
        <v>40656</v>
      </c>
      <c r="B20882" s="197" t="str">
        <f aca="false">C20882&amp;D20882&amp;E20882&amp;F20882&amp;G20882&amp;H20882</f>
        <v>GERADOR MONOFASICO,POTENCIA MAXIMA DE 2,5KVA(2500W),VOLTAGEM CA:110/220V,FREQUENCIA:60HZ,VOLTAGEM CC:12V-8,3A,EQUIPADO COM MOTOR A GASOLINA,EXCLUSIVE OPERADOR</v>
      </c>
      <c r="C20882" s="197" t="s">
        <v>40652</v>
      </c>
      <c r="D20882" s="197" t="s">
        <v>40653</v>
      </c>
      <c r="E20882" s="197" t="s">
        <v>40654</v>
      </c>
      <c r="I20882" s="197" t="s">
        <v>3970</v>
      </c>
      <c r="J20882" s="197" t="n">
        <v>0.1</v>
      </c>
    </row>
    <row r="20883" customFormat="false" ht="12.75" hidden="true" customHeight="false" outlineLevel="0" collapsed="false">
      <c r="A20883" s="197" t="s">
        <v>40657</v>
      </c>
      <c r="B20883" s="197" t="str">
        <f aca="false">C20883&amp;D20883&amp;E20883&amp;F20883&amp;G20883&amp;H20883</f>
        <v>GERADOR MONOFASICO,POTENCIA MAXIMA DE 2,5KVA(2500W),VOLTAGEM CA:110/220V,FREQUENCIA:60HZ,VOLTAGEM CC:12V-8,3A,EQUIPADO COM MOTOR A GASOLINA,EXCLUSIVE OPERADOR</v>
      </c>
      <c r="C20883" s="197" t="s">
        <v>40652</v>
      </c>
      <c r="D20883" s="197" t="s">
        <v>40653</v>
      </c>
      <c r="E20883" s="197" t="s">
        <v>40654</v>
      </c>
      <c r="I20883" s="197" t="s">
        <v>3970</v>
      </c>
      <c r="J20883" s="197" t="n">
        <v>7.51</v>
      </c>
    </row>
    <row r="20884" customFormat="false" ht="12.75" hidden="true" customHeight="false" outlineLevel="0" collapsed="false">
      <c r="A20884" s="197" t="s">
        <v>40658</v>
      </c>
      <c r="B20884" s="197" t="str">
        <f aca="false">C20884&amp;D20884&amp;E20884&amp;F20884&amp;G20884&amp;H20884</f>
        <v>GERADOR MONOFASICO,POTENCIA MAXIMA DE 2,5KVA(2500W),VOLTAGEM CA:110/220V,FREQUENCIA:60HZ,VOLTAGEM CC:12V-8,3A,EQUIPADO COM MOTOR A GASOLINA,EXCLUSIVE OPERADOR</v>
      </c>
      <c r="C20884" s="197" t="s">
        <v>40652</v>
      </c>
      <c r="D20884" s="197" t="s">
        <v>40653</v>
      </c>
      <c r="E20884" s="197" t="s">
        <v>40654</v>
      </c>
      <c r="I20884" s="197" t="s">
        <v>3970</v>
      </c>
      <c r="J20884" s="197" t="n">
        <v>0.84</v>
      </c>
    </row>
    <row r="20885" customFormat="false" ht="12.75" hidden="true" customHeight="false" outlineLevel="0" collapsed="false">
      <c r="A20885" s="197" t="s">
        <v>40659</v>
      </c>
      <c r="B20885" s="197" t="str">
        <f aca="false">C20885&amp;D20885&amp;E20885&amp;F20885&amp;G20885&amp;H20885</f>
        <v>GERADOR MONOFASICO,POTENCIA MAXIMA DE 2,5KVA(2500W),VOLTAGEM CA:110/220V,FREQUENCIA:60HZ,VOLTAGEM CC:12V-8,3A,EQUIPADO COM MOTOR A GASOLINA,EXCLUSIVE OPERADOR</v>
      </c>
      <c r="C20885" s="197" t="s">
        <v>40652</v>
      </c>
      <c r="D20885" s="197" t="s">
        <v>40653</v>
      </c>
      <c r="E20885" s="197" t="s">
        <v>40654</v>
      </c>
      <c r="I20885" s="197" t="s">
        <v>3970</v>
      </c>
      <c r="J20885" s="197" t="n">
        <v>0.1</v>
      </c>
    </row>
    <row r="20886" customFormat="false" ht="12.75" hidden="true" customHeight="false" outlineLevel="0" collapsed="false">
      <c r="A20886" s="197" t="s">
        <v>40660</v>
      </c>
      <c r="B20886" s="197" t="str">
        <f aca="false">C20886&amp;D20886&amp;E20886&amp;F20886&amp;G20886&amp;H20886</f>
        <v>GRUPO GERADOR,TRANSPORTAVEL SOBRE RODAS,COMPOSTO DE GERADORDE 53/60KVA,EXCLUSIVE OPERADOR</v>
      </c>
      <c r="C20886" s="197" t="s">
        <v>40661</v>
      </c>
      <c r="D20886" s="197" t="s">
        <v>40662</v>
      </c>
      <c r="I20886" s="197" t="s">
        <v>3970</v>
      </c>
      <c r="J20886" s="197" t="n">
        <v>62.17</v>
      </c>
    </row>
    <row r="20887" customFormat="false" ht="12.75" hidden="true" customHeight="false" outlineLevel="0" collapsed="false">
      <c r="A20887" s="197" t="s">
        <v>40663</v>
      </c>
      <c r="B20887" s="197" t="str">
        <f aca="false">C20887&amp;D20887&amp;E20887&amp;F20887&amp;G20887&amp;H20887</f>
        <v>GRUPO GERADOR,TRANSPORTAVEL SOBRE RODAS,COMPOSTO DE GERADORDE 53/60KVA,EXCLUSIVE OPERADOR</v>
      </c>
      <c r="C20887" s="197" t="s">
        <v>40661</v>
      </c>
      <c r="D20887" s="197" t="s">
        <v>40662</v>
      </c>
      <c r="I20887" s="197" t="s">
        <v>3970</v>
      </c>
      <c r="J20887" s="197" t="n">
        <v>8.76</v>
      </c>
    </row>
    <row r="20888" customFormat="false" ht="12.75" hidden="true" customHeight="false" outlineLevel="0" collapsed="false">
      <c r="A20888" s="197" t="s">
        <v>40664</v>
      </c>
      <c r="B20888" s="197" t="str">
        <f aca="false">C20888&amp;D20888&amp;E20888&amp;F20888&amp;G20888&amp;H20888</f>
        <v>GRUPO GERADOR,TRANSPORTAVEL SOBRE RODAS,COMPOSTO DE GERADORDE 53/60KVA,EXCLUSIVE OPERADOR</v>
      </c>
      <c r="C20888" s="197" t="s">
        <v>40661</v>
      </c>
      <c r="D20888" s="197" t="s">
        <v>40662</v>
      </c>
      <c r="I20888" s="197" t="s">
        <v>3970</v>
      </c>
      <c r="J20888" s="197" t="n">
        <v>2.67</v>
      </c>
    </row>
    <row r="20889" customFormat="false" ht="12.75" hidden="true" customHeight="false" outlineLevel="0" collapsed="false">
      <c r="A20889" s="197" t="s">
        <v>40665</v>
      </c>
      <c r="B20889" s="197" t="str">
        <f aca="false">C20889&amp;D20889&amp;E20889&amp;F20889&amp;G20889&amp;H20889</f>
        <v>GRUPO GERADOR,TRANSPORTAVEL SOBRE RODAS,COMPOSTO DE GERADORDE 53/60KVA,EXCLUSIVE OPERADOR</v>
      </c>
      <c r="C20889" s="197" t="s">
        <v>40661</v>
      </c>
      <c r="D20889" s="197" t="s">
        <v>40662</v>
      </c>
      <c r="I20889" s="197" t="s">
        <v>3970</v>
      </c>
      <c r="J20889" s="197" t="n">
        <v>62.17</v>
      </c>
    </row>
    <row r="20890" customFormat="false" ht="12.75" hidden="true" customHeight="false" outlineLevel="0" collapsed="false">
      <c r="A20890" s="197" t="s">
        <v>40666</v>
      </c>
      <c r="B20890" s="197" t="str">
        <f aca="false">C20890&amp;D20890&amp;E20890&amp;F20890&amp;G20890&amp;H20890</f>
        <v>GRUPO GERADOR,TRANSPORTAVEL SOBRE RODAS,COMPOSTO DE GERADORDE 53/60KVA,EXCLUSIVE OPERADOR</v>
      </c>
      <c r="C20890" s="197" t="s">
        <v>40661</v>
      </c>
      <c r="D20890" s="197" t="s">
        <v>40662</v>
      </c>
      <c r="I20890" s="197" t="s">
        <v>3970</v>
      </c>
      <c r="J20890" s="197" t="n">
        <v>8.76</v>
      </c>
    </row>
    <row r="20891" customFormat="false" ht="12.75" hidden="true" customHeight="false" outlineLevel="0" collapsed="false">
      <c r="A20891" s="197" t="s">
        <v>40667</v>
      </c>
      <c r="B20891" s="197" t="str">
        <f aca="false">C20891&amp;D20891&amp;E20891&amp;F20891&amp;G20891&amp;H20891</f>
        <v>GRUPO GERADOR,TRANSPORTAVEL SOBRE RODAS,COMPOSTO DE GERADORDE 53/60KVA,EXCLUSIVE OPERADOR</v>
      </c>
      <c r="C20891" s="197" t="s">
        <v>40661</v>
      </c>
      <c r="D20891" s="197" t="s">
        <v>40662</v>
      </c>
      <c r="I20891" s="197" t="s">
        <v>3970</v>
      </c>
      <c r="J20891" s="197" t="n">
        <v>2.67</v>
      </c>
    </row>
    <row r="20892" customFormat="false" ht="12.75" hidden="true" customHeight="false" outlineLevel="0" collapsed="false">
      <c r="A20892" s="197" t="s">
        <v>40668</v>
      </c>
      <c r="B20892" s="197" t="str">
        <f aca="false">C20892&amp;D20892&amp;E20892&amp;F20892&amp;G20892&amp;H20892</f>
        <v>GRUPO GERADOR,ESTACIONARIO,COM ALTERNADOR DE 125/145KVA,EXCLUSIVE OPERADOR</v>
      </c>
      <c r="C20892" s="197" t="s">
        <v>40669</v>
      </c>
      <c r="D20892" s="197" t="s">
        <v>40106</v>
      </c>
      <c r="I20892" s="197" t="s">
        <v>3970</v>
      </c>
      <c r="J20892" s="197" t="n">
        <v>130.97</v>
      </c>
    </row>
    <row r="20893" customFormat="false" ht="12.75" hidden="true" customHeight="false" outlineLevel="0" collapsed="false">
      <c r="A20893" s="197" t="s">
        <v>40670</v>
      </c>
      <c r="B20893" s="197" t="str">
        <f aca="false">C20893&amp;D20893&amp;E20893&amp;F20893&amp;G20893&amp;H20893</f>
        <v>GRUPO GERADOR,ESTACIONARIO,COM ALTERNADOR DE 125/145KVA,EXCLUSIVE OPERADOR</v>
      </c>
      <c r="C20893" s="197" t="s">
        <v>40669</v>
      </c>
      <c r="D20893" s="197" t="s">
        <v>40106</v>
      </c>
      <c r="I20893" s="197" t="s">
        <v>3970</v>
      </c>
      <c r="J20893" s="197" t="n">
        <v>16.76</v>
      </c>
    </row>
    <row r="20894" customFormat="false" ht="12.75" hidden="true" customHeight="false" outlineLevel="0" collapsed="false">
      <c r="A20894" s="197" t="s">
        <v>40671</v>
      </c>
      <c r="B20894" s="197" t="str">
        <f aca="false">C20894&amp;D20894&amp;E20894&amp;F20894&amp;G20894&amp;H20894</f>
        <v>GRUPO GERADOR,ESTACIONARIO,COM ALTERNADOR DE 125/145KVA,EXCLUSIVE OPERADOR</v>
      </c>
      <c r="C20894" s="197" t="s">
        <v>40669</v>
      </c>
      <c r="D20894" s="197" t="s">
        <v>40106</v>
      </c>
      <c r="I20894" s="197" t="s">
        <v>3970</v>
      </c>
      <c r="J20894" s="197" t="n">
        <v>3.85</v>
      </c>
    </row>
    <row r="20895" customFormat="false" ht="12.75" hidden="true" customHeight="false" outlineLevel="0" collapsed="false">
      <c r="A20895" s="197" t="s">
        <v>40672</v>
      </c>
      <c r="B20895" s="197" t="str">
        <f aca="false">C20895&amp;D20895&amp;E20895&amp;F20895&amp;G20895&amp;H20895</f>
        <v>GRUPO GERADOR,ESTACIONARIO,COM ALTERNADOR DE 125/145KVA,EXCLUSIVE OPERADOR</v>
      </c>
      <c r="C20895" s="197" t="s">
        <v>40669</v>
      </c>
      <c r="D20895" s="197" t="s">
        <v>40106</v>
      </c>
      <c r="I20895" s="197" t="s">
        <v>3970</v>
      </c>
      <c r="J20895" s="197" t="n">
        <v>130.97</v>
      </c>
    </row>
    <row r="20896" customFormat="false" ht="12.75" hidden="true" customHeight="false" outlineLevel="0" collapsed="false">
      <c r="A20896" s="197" t="s">
        <v>40673</v>
      </c>
      <c r="B20896" s="197" t="str">
        <f aca="false">C20896&amp;D20896&amp;E20896&amp;F20896&amp;G20896&amp;H20896</f>
        <v>GRUPO GERADOR,ESTACIONARIO,COM ALTERNADOR DE 125/145KVA,EXCLUSIVE OPERADOR</v>
      </c>
      <c r="C20896" s="197" t="s">
        <v>40669</v>
      </c>
      <c r="D20896" s="197" t="s">
        <v>40106</v>
      </c>
      <c r="I20896" s="197" t="s">
        <v>3970</v>
      </c>
      <c r="J20896" s="197" t="n">
        <v>16.76</v>
      </c>
    </row>
    <row r="20897" customFormat="false" ht="12.75" hidden="true" customHeight="false" outlineLevel="0" collapsed="false">
      <c r="A20897" s="197" t="s">
        <v>40674</v>
      </c>
      <c r="B20897" s="197" t="str">
        <f aca="false">C20897&amp;D20897&amp;E20897&amp;F20897&amp;G20897&amp;H20897</f>
        <v>GRUPO GERADOR,ESTACIONARIO,COM ALTERNADOR DE 125/145KVA,EXCLUSIVE OPERADOR</v>
      </c>
      <c r="C20897" s="197" t="s">
        <v>40669</v>
      </c>
      <c r="D20897" s="197" t="s">
        <v>40106</v>
      </c>
      <c r="I20897" s="197" t="s">
        <v>3970</v>
      </c>
      <c r="J20897" s="197" t="n">
        <v>3.85</v>
      </c>
    </row>
    <row r="20898" customFormat="false" ht="12.75" hidden="true" customHeight="false" outlineLevel="0" collapsed="false">
      <c r="A20898" s="197" t="s">
        <v>40675</v>
      </c>
      <c r="B20898" s="197" t="str">
        <f aca="false">C20898&amp;D20898&amp;E20898&amp;F20898&amp;G20898&amp;H20898</f>
        <v>MAQUINA DE SOLDA A ARCO,DE 375A,COM MOTOR ELETRICO,EXCLUSIVE OPERADOR</v>
      </c>
      <c r="C20898" s="197" t="s">
        <v>40676</v>
      </c>
      <c r="D20898" s="197" t="s">
        <v>40677</v>
      </c>
      <c r="I20898" s="197" t="s">
        <v>3970</v>
      </c>
      <c r="J20898" s="197" t="n">
        <v>10.96</v>
      </c>
    </row>
    <row r="20899" customFormat="false" ht="12.75" hidden="true" customHeight="false" outlineLevel="0" collapsed="false">
      <c r="A20899" s="197" t="s">
        <v>40678</v>
      </c>
      <c r="B20899" s="197" t="str">
        <f aca="false">C20899&amp;D20899&amp;E20899&amp;F20899&amp;G20899&amp;H20899</f>
        <v>MAQUINA DE SOLDA A ARCO,DE 375A,COM MOTOR ELETRICO,EXCLUSIVE OPERADOR</v>
      </c>
      <c r="C20899" s="197" t="s">
        <v>40676</v>
      </c>
      <c r="D20899" s="197" t="s">
        <v>40677</v>
      </c>
      <c r="I20899" s="197" t="s">
        <v>3970</v>
      </c>
      <c r="J20899" s="197" t="n">
        <v>1.32</v>
      </c>
    </row>
    <row r="20900" customFormat="false" ht="12.75" hidden="true" customHeight="false" outlineLevel="0" collapsed="false">
      <c r="A20900" s="197" t="s">
        <v>40679</v>
      </c>
      <c r="B20900" s="197" t="str">
        <f aca="false">C20900&amp;D20900&amp;E20900&amp;F20900&amp;G20900&amp;H20900</f>
        <v>MAQUINA DE SOLDA A ARCO,DE 375A,COM MOTOR ELETRICO,EXCLUSIVE OPERADOR</v>
      </c>
      <c r="C20900" s="197" t="s">
        <v>40676</v>
      </c>
      <c r="D20900" s="197" t="s">
        <v>40677</v>
      </c>
      <c r="I20900" s="197" t="s">
        <v>3970</v>
      </c>
      <c r="J20900" s="197" t="n">
        <v>0.24</v>
      </c>
    </row>
    <row r="20901" customFormat="false" ht="12.75" hidden="true" customHeight="false" outlineLevel="0" collapsed="false">
      <c r="A20901" s="197" t="s">
        <v>40680</v>
      </c>
      <c r="B20901" s="197" t="str">
        <f aca="false">C20901&amp;D20901&amp;E20901&amp;F20901&amp;G20901&amp;H20901</f>
        <v>MAQUINA DE SOLDA A ARCO,DE 375A,COM MOTOR ELETRICO,EXCLUSIVE OPERADOR</v>
      </c>
      <c r="C20901" s="197" t="s">
        <v>40676</v>
      </c>
      <c r="D20901" s="197" t="s">
        <v>40677</v>
      </c>
      <c r="I20901" s="197" t="s">
        <v>3970</v>
      </c>
      <c r="J20901" s="197" t="n">
        <v>10.96</v>
      </c>
    </row>
    <row r="20902" customFormat="false" ht="12.75" hidden="true" customHeight="false" outlineLevel="0" collapsed="false">
      <c r="A20902" s="197" t="s">
        <v>40681</v>
      </c>
      <c r="B20902" s="197" t="str">
        <f aca="false">C20902&amp;D20902&amp;E20902&amp;F20902&amp;G20902&amp;H20902</f>
        <v>MAQUINA DE SOLDA A ARCO,DE 375A,COM MOTOR ELETRICO,EXCLUSIVE OPERADOR</v>
      </c>
      <c r="C20902" s="197" t="s">
        <v>40676</v>
      </c>
      <c r="D20902" s="197" t="s">
        <v>40677</v>
      </c>
      <c r="I20902" s="197" t="s">
        <v>3970</v>
      </c>
      <c r="J20902" s="197" t="n">
        <v>1.32</v>
      </c>
    </row>
    <row r="20903" customFormat="false" ht="12.75" hidden="true" customHeight="false" outlineLevel="0" collapsed="false">
      <c r="A20903" s="197" t="s">
        <v>40682</v>
      </c>
      <c r="B20903" s="197" t="str">
        <f aca="false">C20903&amp;D20903&amp;E20903&amp;F20903&amp;G20903&amp;H20903</f>
        <v>MAQUINA DE SOLDA A ARCO,DE 375A,COM MOTOR ELETRICO,EXCLUSIVE OPERADOR</v>
      </c>
      <c r="C20903" s="197" t="s">
        <v>40676</v>
      </c>
      <c r="D20903" s="197" t="s">
        <v>40677</v>
      </c>
      <c r="I20903" s="197" t="s">
        <v>3970</v>
      </c>
      <c r="J20903" s="197" t="n">
        <v>0.24</v>
      </c>
    </row>
    <row r="20904" customFormat="false" ht="12.75" hidden="true" customHeight="false" outlineLevel="0" collapsed="false">
      <c r="A20904" s="197" t="s">
        <v>40683</v>
      </c>
      <c r="B20904" s="197" t="str">
        <f aca="false">C20904&amp;D20904&amp;E20904&amp;F20904&amp;G20904&amp;H20904</f>
        <v>MAQUINA DE SOLDA A ARCO,DE 375A,COM MOTOR DIESEL,EXCLUSIVE OPERADOR</v>
      </c>
      <c r="C20904" s="197" t="s">
        <v>40684</v>
      </c>
      <c r="D20904" s="197" t="s">
        <v>40685</v>
      </c>
      <c r="I20904" s="197" t="s">
        <v>3970</v>
      </c>
      <c r="J20904" s="197" t="n">
        <v>48.3</v>
      </c>
    </row>
    <row r="20905" customFormat="false" ht="12.75" hidden="true" customHeight="false" outlineLevel="0" collapsed="false">
      <c r="A20905" s="197" t="s">
        <v>40686</v>
      </c>
      <c r="B20905" s="197" t="str">
        <f aca="false">C20905&amp;D20905&amp;E20905&amp;F20905&amp;G20905&amp;H20905</f>
        <v>MAQUINA DE SOLDA A ARCO,DE 375A,COM MOTOR DIESEL,EXCLUSIVE OPERADOR</v>
      </c>
      <c r="C20905" s="197" t="s">
        <v>40684</v>
      </c>
      <c r="D20905" s="197" t="s">
        <v>40685</v>
      </c>
      <c r="I20905" s="197" t="s">
        <v>3970</v>
      </c>
      <c r="J20905" s="197" t="n">
        <v>11.53</v>
      </c>
    </row>
    <row r="20906" customFormat="false" ht="12.75" hidden="true" customHeight="false" outlineLevel="0" collapsed="false">
      <c r="A20906" s="197" t="s">
        <v>40687</v>
      </c>
      <c r="B20906" s="197" t="str">
        <f aca="false">C20906&amp;D20906&amp;E20906&amp;F20906&amp;G20906&amp;H20906</f>
        <v>MAQUINA DE SOLDA A ARCO,DE 375A,COM MOTOR DIESEL,EXCLUSIVE OPERADOR</v>
      </c>
      <c r="C20906" s="197" t="s">
        <v>40684</v>
      </c>
      <c r="D20906" s="197" t="s">
        <v>40685</v>
      </c>
      <c r="I20906" s="197" t="s">
        <v>3970</v>
      </c>
      <c r="J20906" s="197" t="n">
        <v>7.05</v>
      </c>
    </row>
    <row r="20907" customFormat="false" ht="12.75" hidden="true" customHeight="false" outlineLevel="0" collapsed="false">
      <c r="A20907" s="197" t="s">
        <v>40688</v>
      </c>
      <c r="B20907" s="197" t="str">
        <f aca="false">C20907&amp;D20907&amp;E20907&amp;F20907&amp;G20907&amp;H20907</f>
        <v>MAQUINA DE SOLDA A ARCO,DE 375A,COM MOTOR DIESEL,EXCLUSIVE OPERADOR</v>
      </c>
      <c r="C20907" s="197" t="s">
        <v>40684</v>
      </c>
      <c r="D20907" s="197" t="s">
        <v>40685</v>
      </c>
      <c r="I20907" s="197" t="s">
        <v>3970</v>
      </c>
      <c r="J20907" s="197" t="n">
        <v>48.3</v>
      </c>
    </row>
    <row r="20908" customFormat="false" ht="12.75" hidden="true" customHeight="false" outlineLevel="0" collapsed="false">
      <c r="A20908" s="197" t="s">
        <v>40689</v>
      </c>
      <c r="B20908" s="197" t="str">
        <f aca="false">C20908&amp;D20908&amp;E20908&amp;F20908&amp;G20908&amp;H20908</f>
        <v>MAQUINA DE SOLDA A ARCO,DE 375A,COM MOTOR DIESEL,EXCLUSIVE OPERADOR</v>
      </c>
      <c r="C20908" s="197" t="s">
        <v>40684</v>
      </c>
      <c r="D20908" s="197" t="s">
        <v>40685</v>
      </c>
      <c r="I20908" s="197" t="s">
        <v>3970</v>
      </c>
      <c r="J20908" s="197" t="n">
        <v>11.53</v>
      </c>
    </row>
    <row r="20909" customFormat="false" ht="12.75" hidden="true" customHeight="false" outlineLevel="0" collapsed="false">
      <c r="A20909" s="197" t="s">
        <v>40690</v>
      </c>
      <c r="B20909" s="197" t="str">
        <f aca="false">C20909&amp;D20909&amp;E20909&amp;F20909&amp;G20909&amp;H20909</f>
        <v>MAQUINA DE SOLDA A ARCO,DE 375A,COM MOTOR DIESEL,EXCLUSIVE OPERADOR</v>
      </c>
      <c r="C20909" s="197" t="s">
        <v>40684</v>
      </c>
      <c r="D20909" s="197" t="s">
        <v>40685</v>
      </c>
      <c r="I20909" s="197" t="s">
        <v>3970</v>
      </c>
      <c r="J20909" s="197" t="n">
        <v>7.05</v>
      </c>
    </row>
    <row r="20910" customFormat="false" ht="12.75" hidden="true" customHeight="false" outlineLevel="0" collapsed="false">
      <c r="A20910" s="197" t="s">
        <v>40691</v>
      </c>
      <c r="B20910" s="197"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197" t="s">
        <v>40692</v>
      </c>
      <c r="D20910" s="197" t="s">
        <v>40693</v>
      </c>
      <c r="E20910" s="197" t="s">
        <v>40694</v>
      </c>
      <c r="F20910" s="197" t="s">
        <v>40695</v>
      </c>
      <c r="G20910" s="197" t="s">
        <v>40696</v>
      </c>
      <c r="H20910" s="197" t="s">
        <v>40697</v>
      </c>
      <c r="I20910" s="197" t="s">
        <v>3970</v>
      </c>
      <c r="J20910" s="197" t="n">
        <v>804.83</v>
      </c>
    </row>
    <row r="20911" customFormat="false" ht="12.75" hidden="true" customHeight="false" outlineLevel="0" collapsed="false">
      <c r="A20911" s="197" t="s">
        <v>40698</v>
      </c>
      <c r="B20911" s="197"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197" t="s">
        <v>40692</v>
      </c>
      <c r="D20911" s="197" t="s">
        <v>40693</v>
      </c>
      <c r="E20911" s="197" t="s">
        <v>40694</v>
      </c>
      <c r="F20911" s="197" t="s">
        <v>40695</v>
      </c>
      <c r="G20911" s="197" t="s">
        <v>40696</v>
      </c>
      <c r="H20911" s="197" t="s">
        <v>40697</v>
      </c>
      <c r="I20911" s="197" t="s">
        <v>3970</v>
      </c>
      <c r="J20911" s="197" t="n">
        <v>430.44</v>
      </c>
    </row>
    <row r="20912" customFormat="false" ht="12.75" hidden="true" customHeight="false" outlineLevel="0" collapsed="false">
      <c r="A20912" s="197" t="s">
        <v>40699</v>
      </c>
      <c r="B20912" s="197"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197" t="s">
        <v>40692</v>
      </c>
      <c r="D20912" s="197" t="s">
        <v>40693</v>
      </c>
      <c r="E20912" s="197" t="s">
        <v>40694</v>
      </c>
      <c r="F20912" s="197" t="s">
        <v>40695</v>
      </c>
      <c r="G20912" s="197" t="s">
        <v>40696</v>
      </c>
      <c r="H20912" s="197" t="s">
        <v>40697</v>
      </c>
      <c r="I20912" s="197" t="s">
        <v>3970</v>
      </c>
      <c r="J20912" s="197" t="n">
        <v>352.48</v>
      </c>
    </row>
    <row r="20913" customFormat="false" ht="12.75" hidden="true" customHeight="false" outlineLevel="0" collapsed="false">
      <c r="A20913" s="197" t="s">
        <v>40700</v>
      </c>
      <c r="B20913" s="197"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197" t="s">
        <v>40692</v>
      </c>
      <c r="D20913" s="197" t="s">
        <v>40693</v>
      </c>
      <c r="E20913" s="197" t="s">
        <v>40694</v>
      </c>
      <c r="F20913" s="197" t="s">
        <v>40695</v>
      </c>
      <c r="G20913" s="197" t="s">
        <v>40696</v>
      </c>
      <c r="H20913" s="197" t="s">
        <v>40697</v>
      </c>
      <c r="I20913" s="197" t="s">
        <v>3970</v>
      </c>
      <c r="J20913" s="197" t="n">
        <v>801.71</v>
      </c>
    </row>
    <row r="20914" customFormat="false" ht="12.75" hidden="true" customHeight="false" outlineLevel="0" collapsed="false">
      <c r="A20914" s="197" t="s">
        <v>40701</v>
      </c>
      <c r="B20914" s="197"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197" t="s">
        <v>40692</v>
      </c>
      <c r="D20914" s="197" t="s">
        <v>40693</v>
      </c>
      <c r="E20914" s="197" t="s">
        <v>40694</v>
      </c>
      <c r="F20914" s="197" t="s">
        <v>40695</v>
      </c>
      <c r="G20914" s="197" t="s">
        <v>40696</v>
      </c>
      <c r="H20914" s="197" t="s">
        <v>40697</v>
      </c>
      <c r="I20914" s="197" t="s">
        <v>3970</v>
      </c>
      <c r="J20914" s="197" t="n">
        <v>427.32</v>
      </c>
    </row>
    <row r="20915" customFormat="false" ht="12.75" hidden="true" customHeight="false" outlineLevel="0" collapsed="false">
      <c r="A20915" s="197" t="s">
        <v>40702</v>
      </c>
      <c r="B20915" s="197"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197" t="s">
        <v>40692</v>
      </c>
      <c r="D20915" s="197" t="s">
        <v>40693</v>
      </c>
      <c r="E20915" s="197" t="s">
        <v>40694</v>
      </c>
      <c r="F20915" s="197" t="s">
        <v>40695</v>
      </c>
      <c r="G20915" s="197" t="s">
        <v>40696</v>
      </c>
      <c r="H20915" s="197" t="s">
        <v>40697</v>
      </c>
      <c r="I20915" s="197" t="s">
        <v>3970</v>
      </c>
      <c r="J20915" s="197" t="n">
        <v>349.36</v>
      </c>
    </row>
    <row r="20916" customFormat="false" ht="12.75" hidden="true" customHeight="false" outlineLevel="0" collapsed="false">
      <c r="A20916" s="197" t="s">
        <v>40703</v>
      </c>
      <c r="B20916" s="197"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197" t="s">
        <v>40704</v>
      </c>
      <c r="D20916" s="197" t="s">
        <v>40705</v>
      </c>
      <c r="E20916" s="197" t="s">
        <v>40706</v>
      </c>
      <c r="F20916" s="197" t="s">
        <v>40707</v>
      </c>
      <c r="G20916" s="197" t="s">
        <v>39925</v>
      </c>
      <c r="I20916" s="197" t="s">
        <v>3970</v>
      </c>
      <c r="J20916" s="197" t="n">
        <v>15.15</v>
      </c>
    </row>
    <row r="20917" customFormat="false" ht="12.75" hidden="true" customHeight="false" outlineLevel="0" collapsed="false">
      <c r="A20917" s="197" t="s">
        <v>40708</v>
      </c>
      <c r="B20917" s="197"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197" t="s">
        <v>40704</v>
      </c>
      <c r="D20917" s="197" t="s">
        <v>40705</v>
      </c>
      <c r="E20917" s="197" t="s">
        <v>40706</v>
      </c>
      <c r="F20917" s="197" t="s">
        <v>40707</v>
      </c>
      <c r="G20917" s="197" t="s">
        <v>39925</v>
      </c>
      <c r="I20917" s="197" t="s">
        <v>3970</v>
      </c>
      <c r="J20917" s="197" t="n">
        <v>12.62</v>
      </c>
    </row>
    <row r="20918" customFormat="false" ht="12.75" hidden="true" customHeight="false" outlineLevel="0" collapsed="false">
      <c r="A20918" s="197" t="s">
        <v>40709</v>
      </c>
      <c r="B20918" s="197"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197" t="s">
        <v>40704</v>
      </c>
      <c r="D20918" s="197" t="s">
        <v>40705</v>
      </c>
      <c r="E20918" s="197" t="s">
        <v>40706</v>
      </c>
      <c r="F20918" s="197" t="s">
        <v>40707</v>
      </c>
      <c r="G20918" s="197" t="s">
        <v>39925</v>
      </c>
      <c r="I20918" s="197" t="s">
        <v>3970</v>
      </c>
      <c r="J20918" s="197" t="n">
        <v>15.15</v>
      </c>
    </row>
    <row r="20919" customFormat="false" ht="12.75" hidden="true" customHeight="false" outlineLevel="0" collapsed="false">
      <c r="A20919" s="197" t="s">
        <v>40710</v>
      </c>
      <c r="B20919" s="197"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197" t="s">
        <v>40704</v>
      </c>
      <c r="D20919" s="197" t="s">
        <v>40705</v>
      </c>
      <c r="E20919" s="197" t="s">
        <v>40706</v>
      </c>
      <c r="F20919" s="197" t="s">
        <v>40707</v>
      </c>
      <c r="G20919" s="197" t="s">
        <v>39925</v>
      </c>
      <c r="I20919" s="197" t="s">
        <v>3970</v>
      </c>
      <c r="J20919" s="197" t="n">
        <v>12.62</v>
      </c>
    </row>
    <row r="20920" customFormat="false" ht="12.75" hidden="true" customHeight="false" outlineLevel="0" collapsed="false">
      <c r="A20920" s="197" t="s">
        <v>40711</v>
      </c>
      <c r="B20920" s="197"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197" t="s">
        <v>40712</v>
      </c>
      <c r="D20920" s="197" t="s">
        <v>40705</v>
      </c>
      <c r="E20920" s="197" t="s">
        <v>40706</v>
      </c>
      <c r="F20920" s="197" t="s">
        <v>40707</v>
      </c>
      <c r="G20920" s="197" t="s">
        <v>39925</v>
      </c>
      <c r="I20920" s="197" t="s">
        <v>3970</v>
      </c>
      <c r="J20920" s="197" t="n">
        <v>29.1</v>
      </c>
    </row>
    <row r="20921" customFormat="false" ht="12.75" hidden="true" customHeight="false" outlineLevel="0" collapsed="false">
      <c r="A20921" s="197" t="s">
        <v>40713</v>
      </c>
      <c r="B20921" s="197"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197" t="s">
        <v>40712</v>
      </c>
      <c r="D20921" s="197" t="s">
        <v>40705</v>
      </c>
      <c r="E20921" s="197" t="s">
        <v>40706</v>
      </c>
      <c r="F20921" s="197" t="s">
        <v>40707</v>
      </c>
      <c r="G20921" s="197" t="s">
        <v>39925</v>
      </c>
      <c r="I20921" s="197" t="s">
        <v>3970</v>
      </c>
      <c r="J20921" s="197" t="n">
        <v>24.25</v>
      </c>
    </row>
    <row r="20922" customFormat="false" ht="12.75" hidden="true" customHeight="false" outlineLevel="0" collapsed="false">
      <c r="A20922" s="197" t="s">
        <v>40714</v>
      </c>
      <c r="B20922" s="197"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197" t="s">
        <v>40712</v>
      </c>
      <c r="D20922" s="197" t="s">
        <v>40705</v>
      </c>
      <c r="E20922" s="197" t="s">
        <v>40706</v>
      </c>
      <c r="F20922" s="197" t="s">
        <v>40707</v>
      </c>
      <c r="G20922" s="197" t="s">
        <v>39925</v>
      </c>
      <c r="I20922" s="197" t="s">
        <v>3970</v>
      </c>
      <c r="J20922" s="197" t="n">
        <v>29.1</v>
      </c>
    </row>
    <row r="20923" customFormat="false" ht="12.75" hidden="true" customHeight="false" outlineLevel="0" collapsed="false">
      <c r="A20923" s="197" t="s">
        <v>40715</v>
      </c>
      <c r="B20923" s="197"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197" t="s">
        <v>40712</v>
      </c>
      <c r="D20923" s="197" t="s">
        <v>40705</v>
      </c>
      <c r="E20923" s="197" t="s">
        <v>40706</v>
      </c>
      <c r="F20923" s="197" t="s">
        <v>40707</v>
      </c>
      <c r="G20923" s="197" t="s">
        <v>39925</v>
      </c>
      <c r="I20923" s="197" t="s">
        <v>3970</v>
      </c>
      <c r="J20923" s="197" t="n">
        <v>24.25</v>
      </c>
    </row>
    <row r="20924" customFormat="false" ht="12.75" hidden="true" customHeight="false" outlineLevel="0" collapsed="false">
      <c r="A20924" s="197" t="s">
        <v>40716</v>
      </c>
      <c r="B20924" s="197" t="str">
        <f aca="false">C20924&amp;D20924&amp;E20924&amp;F20924&amp;G20924&amp;H20924</f>
        <v>TALHA GUINCHO MANUAL COM CAPACIDADE DE ICAMENTO DE 1.500KG E DE TRACAO DE 1.800KG,PESO DA TALHA DE 10KG,COMPOSTA DE CABO DE ACO COM CURSO ILIMITADO,ALAVANCA,GANCHO E CARRETEL,EXCLUSIVE OPERADOR</v>
      </c>
      <c r="C20924" s="197" t="s">
        <v>40717</v>
      </c>
      <c r="D20924" s="197" t="s">
        <v>40718</v>
      </c>
      <c r="E20924" s="197" t="s">
        <v>40719</v>
      </c>
      <c r="F20924" s="197" t="s">
        <v>40028</v>
      </c>
      <c r="I20924" s="197" t="s">
        <v>3970</v>
      </c>
      <c r="J20924" s="197" t="n">
        <v>0.23</v>
      </c>
    </row>
    <row r="20925" customFormat="false" ht="12.75" hidden="true" customHeight="false" outlineLevel="0" collapsed="false">
      <c r="A20925" s="197" t="s">
        <v>40720</v>
      </c>
      <c r="B20925" s="197" t="str">
        <f aca="false">C20925&amp;D20925&amp;E20925&amp;F20925&amp;G20925&amp;H20925</f>
        <v>TALHA GUINCHO MANUAL COM CAPACIDADE DE ICAMENTO DE 1.500KG E DE TRACAO DE 1.800KG,PESO DA TALHA DE 10KG,COMPOSTA DE CABO DE ACO COM CURSO ILIMITADO,ALAVANCA,GANCHO E CARRETEL,EXCLUSIVE OPERADOR</v>
      </c>
      <c r="C20925" s="197" t="s">
        <v>40717</v>
      </c>
      <c r="D20925" s="197" t="s">
        <v>40718</v>
      </c>
      <c r="E20925" s="197" t="s">
        <v>40719</v>
      </c>
      <c r="F20925" s="197" t="s">
        <v>40028</v>
      </c>
      <c r="I20925" s="197" t="s">
        <v>3970</v>
      </c>
      <c r="J20925" s="197" t="n">
        <v>0.23</v>
      </c>
    </row>
    <row r="20926" customFormat="false" ht="12.75" hidden="true" customHeight="false" outlineLevel="0" collapsed="false">
      <c r="A20926" s="197" t="s">
        <v>40721</v>
      </c>
      <c r="B20926" s="197" t="str">
        <f aca="false">C20926&amp;D20926&amp;E20926&amp;F20926&amp;G20926&amp;H20926</f>
        <v>TALHA GUINCHO MANUAL COM CAPACIDADE DE ICAMENTO DE 1.500KG E DE TRACAO DE 1.800KG,PESO DA TALHA DE 10KG,COMPOSTA DE CABO DE ACO COM CURSO ILIMITADO,ALAVANCA,GANCHO E CARRETEL,EXCLUSIVE OPERADOR</v>
      </c>
      <c r="C20926" s="197" t="s">
        <v>40717</v>
      </c>
      <c r="D20926" s="197" t="s">
        <v>40718</v>
      </c>
      <c r="E20926" s="197" t="s">
        <v>40719</v>
      </c>
      <c r="F20926" s="197" t="s">
        <v>40028</v>
      </c>
      <c r="I20926" s="197" t="s">
        <v>3970</v>
      </c>
      <c r="J20926" s="197" t="n">
        <v>0.23</v>
      </c>
    </row>
    <row r="20927" customFormat="false" ht="12.75" hidden="true" customHeight="false" outlineLevel="0" collapsed="false">
      <c r="A20927" s="197" t="s">
        <v>40722</v>
      </c>
      <c r="B20927" s="197" t="str">
        <f aca="false">C20927&amp;D20927&amp;E20927&amp;F20927&amp;G20927&amp;H20927</f>
        <v>TALHA GUINCHO MANUAL COM CAPACIDADE DE ICAMENTO DE 1.500KG E DE TRACAO DE 1.800KG,PESO DA TALHA DE 10KG,COMPOSTA DE CABO DE ACO COM CURSO ILIMITADO,ALAVANCA,GANCHO E CARRETEL,EXCLUSIVE OPERADOR</v>
      </c>
      <c r="C20927" s="197" t="s">
        <v>40717</v>
      </c>
      <c r="D20927" s="197" t="s">
        <v>40718</v>
      </c>
      <c r="E20927" s="197" t="s">
        <v>40719</v>
      </c>
      <c r="F20927" s="197" t="s">
        <v>40028</v>
      </c>
      <c r="I20927" s="197" t="s">
        <v>3970</v>
      </c>
      <c r="J20927" s="197" t="n">
        <v>0.23</v>
      </c>
    </row>
    <row r="20928" customFormat="false" ht="12.75" hidden="true" customHeight="false" outlineLevel="0" collapsed="false">
      <c r="A20928" s="197" t="s">
        <v>40723</v>
      </c>
      <c r="B20928" s="197"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197" t="s">
        <v>40724</v>
      </c>
      <c r="D20928" s="197" t="s">
        <v>40725</v>
      </c>
      <c r="E20928" s="197" t="s">
        <v>40726</v>
      </c>
      <c r="F20928" s="197" t="s">
        <v>40727</v>
      </c>
      <c r="G20928" s="197" t="s">
        <v>40728</v>
      </c>
      <c r="H20928" s="197" t="s">
        <v>39735</v>
      </c>
      <c r="I20928" s="197" t="s">
        <v>3970</v>
      </c>
      <c r="J20928" s="197" t="n">
        <v>0.97</v>
      </c>
    </row>
    <row r="20929" customFormat="false" ht="12.75" hidden="true" customHeight="false" outlineLevel="0" collapsed="false">
      <c r="A20929" s="197" t="s">
        <v>40729</v>
      </c>
      <c r="B20929" s="197"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197" t="s">
        <v>40724</v>
      </c>
      <c r="D20929" s="197" t="s">
        <v>40725</v>
      </c>
      <c r="E20929" s="197" t="s">
        <v>40726</v>
      </c>
      <c r="F20929" s="197" t="s">
        <v>40727</v>
      </c>
      <c r="G20929" s="197" t="s">
        <v>40728</v>
      </c>
      <c r="H20929" s="197" t="s">
        <v>39735</v>
      </c>
      <c r="I20929" s="197" t="s">
        <v>3970</v>
      </c>
      <c r="J20929" s="197" t="n">
        <v>0.97</v>
      </c>
    </row>
    <row r="20930" customFormat="false" ht="12.75" hidden="true" customHeight="false" outlineLevel="0" collapsed="false">
      <c r="A20930" s="197" t="s">
        <v>40730</v>
      </c>
      <c r="B20930" s="197"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197" t="s">
        <v>40724</v>
      </c>
      <c r="D20930" s="197" t="s">
        <v>40725</v>
      </c>
      <c r="E20930" s="197" t="s">
        <v>40726</v>
      </c>
      <c r="F20930" s="197" t="s">
        <v>40727</v>
      </c>
      <c r="G20930" s="197" t="s">
        <v>40728</v>
      </c>
      <c r="H20930" s="197" t="s">
        <v>39735</v>
      </c>
      <c r="I20930" s="197" t="s">
        <v>3970</v>
      </c>
      <c r="J20930" s="197" t="n">
        <v>0.97</v>
      </c>
    </row>
    <row r="20931" customFormat="false" ht="12.75" hidden="true" customHeight="false" outlineLevel="0" collapsed="false">
      <c r="A20931" s="197" t="s">
        <v>40731</v>
      </c>
      <c r="B20931" s="197"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197" t="s">
        <v>40724</v>
      </c>
      <c r="D20931" s="197" t="s">
        <v>40725</v>
      </c>
      <c r="E20931" s="197" t="s">
        <v>40726</v>
      </c>
      <c r="F20931" s="197" t="s">
        <v>40727</v>
      </c>
      <c r="G20931" s="197" t="s">
        <v>40728</v>
      </c>
      <c r="H20931" s="197" t="s">
        <v>39735</v>
      </c>
      <c r="I20931" s="197" t="s">
        <v>3970</v>
      </c>
      <c r="J20931" s="197" t="n">
        <v>0.97</v>
      </c>
    </row>
    <row r="20932" customFormat="false" ht="12.75" hidden="true" customHeight="false" outlineLevel="0" collapsed="false">
      <c r="A20932" s="197" t="s">
        <v>40732</v>
      </c>
      <c r="B20932" s="197" t="str">
        <f aca="false">C20932&amp;D20932&amp;E20932&amp;F20932&amp;G20932&amp;H20932</f>
        <v>SERRA CIRCULAR,EXCLUSIVE OPERADOR</v>
      </c>
      <c r="C20932" s="197" t="s">
        <v>40733</v>
      </c>
      <c r="I20932" s="197" t="s">
        <v>3970</v>
      </c>
      <c r="J20932" s="197" t="n">
        <v>3.27</v>
      </c>
    </row>
    <row r="20933" customFormat="false" ht="12.75" hidden="true" customHeight="false" outlineLevel="0" collapsed="false">
      <c r="A20933" s="197" t="s">
        <v>40734</v>
      </c>
      <c r="B20933" s="197" t="str">
        <f aca="false">C20933&amp;D20933&amp;E20933&amp;F20933&amp;G20933&amp;H20933</f>
        <v>SERRA CIRCULAR,EXCLUSIVE OPERADOR</v>
      </c>
      <c r="C20933" s="197" t="s">
        <v>40733</v>
      </c>
      <c r="I20933" s="197" t="s">
        <v>3970</v>
      </c>
      <c r="J20933" s="197" t="n">
        <v>0.53</v>
      </c>
    </row>
    <row r="20934" customFormat="false" ht="12.75" hidden="true" customHeight="false" outlineLevel="0" collapsed="false">
      <c r="A20934" s="197" t="s">
        <v>40735</v>
      </c>
      <c r="B20934" s="197" t="str">
        <f aca="false">C20934&amp;D20934&amp;E20934&amp;F20934&amp;G20934&amp;H20934</f>
        <v>SERRA CIRCULAR,EXCLUSIVE OPERADOR</v>
      </c>
      <c r="C20934" s="197" t="s">
        <v>40733</v>
      </c>
      <c r="I20934" s="197" t="s">
        <v>3970</v>
      </c>
      <c r="J20934" s="197" t="n">
        <v>0.2</v>
      </c>
    </row>
    <row r="20935" customFormat="false" ht="12.75" hidden="true" customHeight="false" outlineLevel="0" collapsed="false">
      <c r="A20935" s="197" t="s">
        <v>40736</v>
      </c>
      <c r="B20935" s="197" t="str">
        <f aca="false">C20935&amp;D20935&amp;E20935&amp;F20935&amp;G20935&amp;H20935</f>
        <v>SERRA CIRCULAR,EXCLUSIVE OPERADOR</v>
      </c>
      <c r="C20935" s="197" t="s">
        <v>40733</v>
      </c>
      <c r="I20935" s="197" t="s">
        <v>3970</v>
      </c>
      <c r="J20935" s="197" t="n">
        <v>3.27</v>
      </c>
    </row>
    <row r="20936" customFormat="false" ht="12.75" hidden="true" customHeight="false" outlineLevel="0" collapsed="false">
      <c r="A20936" s="197" t="s">
        <v>40737</v>
      </c>
      <c r="B20936" s="197" t="str">
        <f aca="false">C20936&amp;D20936&amp;E20936&amp;F20936&amp;G20936&amp;H20936</f>
        <v>SERRA CIRCULAR,EXCLUSIVE OPERADOR</v>
      </c>
      <c r="C20936" s="197" t="s">
        <v>40733</v>
      </c>
      <c r="I20936" s="197" t="s">
        <v>3970</v>
      </c>
      <c r="J20936" s="197" t="n">
        <v>0.53</v>
      </c>
    </row>
    <row r="20937" customFormat="false" ht="12.75" hidden="true" customHeight="false" outlineLevel="0" collapsed="false">
      <c r="A20937" s="197" t="s">
        <v>40738</v>
      </c>
      <c r="B20937" s="197" t="str">
        <f aca="false">C20937&amp;D20937&amp;E20937&amp;F20937&amp;G20937&amp;H20937</f>
        <v>SERRA CIRCULAR,EXCLUSIVE OPERADOR</v>
      </c>
      <c r="C20937" s="197" t="s">
        <v>40733</v>
      </c>
      <c r="I20937" s="197" t="s">
        <v>3970</v>
      </c>
      <c r="J20937" s="197" t="n">
        <v>0.2</v>
      </c>
    </row>
    <row r="20938" customFormat="false" ht="12.75" hidden="true" customHeight="false" outlineLevel="0" collapsed="false">
      <c r="A20938" s="197" t="s">
        <v>40739</v>
      </c>
      <c r="B20938" s="197" t="str">
        <f aca="false">C20938&amp;D20938&amp;E20938&amp;F20938&amp;G20938&amp;H20938</f>
        <v>TEODOLITO ELETRONICO COM PRECISAO DE 9S,PRUMO LASER,NIVEL ELETRONICO,PESO DE 4,3KG,INCLUSIVE MIRA,ADAPTADOR PARA PILHASE TRIPE,EXCLUSIVE EQUIPE DE TOPOGRAFIA</v>
      </c>
      <c r="C20938" s="197" t="s">
        <v>40740</v>
      </c>
      <c r="D20938" s="197" t="s">
        <v>40741</v>
      </c>
      <c r="E20938" s="197" t="s">
        <v>40742</v>
      </c>
      <c r="I20938" s="197" t="s">
        <v>3970</v>
      </c>
      <c r="J20938" s="197" t="n">
        <v>0.46</v>
      </c>
    </row>
    <row r="20939" customFormat="false" ht="12.75" hidden="true" customHeight="false" outlineLevel="0" collapsed="false">
      <c r="A20939" s="197" t="s">
        <v>40743</v>
      </c>
      <c r="B20939" s="197" t="str">
        <f aca="false">C20939&amp;D20939&amp;E20939&amp;F20939&amp;G20939&amp;H20939</f>
        <v>TEODOLITO ELETRONICO COM PRECISAO DE 9S,PRUMO LASER,NIVEL ELETRONICO,PESO DE 4,3KG,INCLUSIVE MIRA,ADAPTADOR PARA PILHASE TRIPE,EXCLUSIVE EQUIPE DE TOPOGRAFIA</v>
      </c>
      <c r="C20939" s="197" t="s">
        <v>40740</v>
      </c>
      <c r="D20939" s="197" t="s">
        <v>40741</v>
      </c>
      <c r="E20939" s="197" t="s">
        <v>40742</v>
      </c>
      <c r="I20939" s="197" t="s">
        <v>3970</v>
      </c>
      <c r="J20939" s="197" t="n">
        <v>0.31</v>
      </c>
    </row>
    <row r="20940" customFormat="false" ht="12.75" hidden="true" customHeight="false" outlineLevel="0" collapsed="false">
      <c r="A20940" s="197" t="s">
        <v>40744</v>
      </c>
      <c r="B20940" s="197" t="str">
        <f aca="false">C20940&amp;D20940&amp;E20940&amp;F20940&amp;G20940&amp;H20940</f>
        <v>TEODOLITO ELETRONICO COM PRECISAO DE 9S,PRUMO LASER,NIVEL ELETRONICO,PESO DE 4,3KG,INCLUSIVE MIRA,ADAPTADOR PARA PILHASE TRIPE,EXCLUSIVE EQUIPE DE TOPOGRAFIA</v>
      </c>
      <c r="C20940" s="197" t="s">
        <v>40740</v>
      </c>
      <c r="D20940" s="197" t="s">
        <v>40741</v>
      </c>
      <c r="E20940" s="197" t="s">
        <v>40742</v>
      </c>
      <c r="I20940" s="197" t="s">
        <v>3970</v>
      </c>
      <c r="J20940" s="197" t="n">
        <v>0.46</v>
      </c>
    </row>
    <row r="20941" customFormat="false" ht="12.75" hidden="true" customHeight="false" outlineLevel="0" collapsed="false">
      <c r="A20941" s="197" t="s">
        <v>40745</v>
      </c>
      <c r="B20941" s="197" t="str">
        <f aca="false">C20941&amp;D20941&amp;E20941&amp;F20941&amp;G20941&amp;H20941</f>
        <v>TEODOLITO ELETRONICO COM PRECISAO DE 9S,PRUMO LASER,NIVEL ELETRONICO,PESO DE 4,3KG,INCLUSIVE MIRA,ADAPTADOR PARA PILHASE TRIPE,EXCLUSIVE EQUIPE DE TOPOGRAFIA</v>
      </c>
      <c r="C20941" s="197" t="s">
        <v>40740</v>
      </c>
      <c r="D20941" s="197" t="s">
        <v>40741</v>
      </c>
      <c r="E20941" s="197" t="s">
        <v>40742</v>
      </c>
      <c r="I20941" s="197" t="s">
        <v>3970</v>
      </c>
      <c r="J20941" s="197" t="n">
        <v>0.31</v>
      </c>
    </row>
    <row r="20942" customFormat="false" ht="12.75" hidden="true" customHeight="false" outlineLevel="0" collapsed="false">
      <c r="A20942" s="197" t="s">
        <v>40746</v>
      </c>
      <c r="B20942" s="197" t="str">
        <f aca="false">C20942&amp;D20942&amp;E20942&amp;F20942&amp;G20942&amp;H20942</f>
        <v>MOTOSSERRA PARA ABATE,DESGALHAMENTO E TORAGEM DE ARVORES,EXCLUSIVE OPERADOR</v>
      </c>
      <c r="C20942" s="197" t="s">
        <v>40747</v>
      </c>
      <c r="D20942" s="197" t="s">
        <v>40241</v>
      </c>
      <c r="I20942" s="197" t="s">
        <v>3970</v>
      </c>
      <c r="J20942" s="197" t="n">
        <v>4.14</v>
      </c>
    </row>
    <row r="20943" customFormat="false" ht="12.75" hidden="true" customHeight="false" outlineLevel="0" collapsed="false">
      <c r="A20943" s="197" t="s">
        <v>40748</v>
      </c>
      <c r="B20943" s="197" t="str">
        <f aca="false">C20943&amp;D20943&amp;E20943&amp;F20943&amp;G20943&amp;H20943</f>
        <v>MOTOSSERRA PARA ABATE,DESGALHAMENTO E TORAGEM DE ARVORES,EXCLUSIVE OPERADOR</v>
      </c>
      <c r="C20943" s="197" t="s">
        <v>40747</v>
      </c>
      <c r="D20943" s="197" t="s">
        <v>40241</v>
      </c>
      <c r="I20943" s="197" t="s">
        <v>3970</v>
      </c>
      <c r="J20943" s="197" t="n">
        <v>0.09</v>
      </c>
    </row>
    <row r="20944" customFormat="false" ht="12.75" hidden="true" customHeight="false" outlineLevel="0" collapsed="false">
      <c r="A20944" s="197" t="s">
        <v>40749</v>
      </c>
      <c r="B20944" s="197" t="str">
        <f aca="false">C20944&amp;D20944&amp;E20944&amp;F20944&amp;G20944&amp;H20944</f>
        <v>MOTOSSERRA PARA ABATE,DESGALHAMENTO E TORAGEM DE ARVORES,EXCLUSIVE OPERADOR</v>
      </c>
      <c r="C20944" s="197" t="s">
        <v>40747</v>
      </c>
      <c r="D20944" s="197" t="s">
        <v>40241</v>
      </c>
      <c r="I20944" s="197" t="s">
        <v>3970</v>
      </c>
      <c r="J20944" s="197" t="n">
        <v>4.14</v>
      </c>
    </row>
    <row r="20945" customFormat="false" ht="12.75" hidden="true" customHeight="false" outlineLevel="0" collapsed="false">
      <c r="A20945" s="197" t="s">
        <v>40750</v>
      </c>
      <c r="B20945" s="197" t="str">
        <f aca="false">C20945&amp;D20945&amp;E20945&amp;F20945&amp;G20945&amp;H20945</f>
        <v>MOTOSSERRA PARA ABATE,DESGALHAMENTO E TORAGEM DE ARVORES,EXCLUSIVE OPERADOR</v>
      </c>
      <c r="C20945" s="197" t="s">
        <v>40747</v>
      </c>
      <c r="D20945" s="197" t="s">
        <v>40241</v>
      </c>
      <c r="I20945" s="197" t="s">
        <v>3970</v>
      </c>
      <c r="J20945" s="197" t="n">
        <v>0.09</v>
      </c>
    </row>
    <row r="20946" customFormat="false" ht="12.75" hidden="true" customHeight="false" outlineLevel="0" collapsed="false">
      <c r="A20946" s="197" t="s">
        <v>40751</v>
      </c>
      <c r="B20946" s="197" t="str">
        <f aca="false">C20946&amp;D20946&amp;E20946&amp;F20946&amp;G20946&amp;H20946</f>
        <v>ROCADEIRA COSTAL MOTORIZADA PARA PREPARO DE TERRENO,EXCLUSIVE OPERADOR</v>
      </c>
      <c r="C20946" s="197" t="s">
        <v>40752</v>
      </c>
      <c r="D20946" s="197" t="s">
        <v>40116</v>
      </c>
      <c r="I20946" s="197" t="s">
        <v>3970</v>
      </c>
      <c r="J20946" s="197" t="n">
        <v>4.15</v>
      </c>
    </row>
    <row r="20947" customFormat="false" ht="12.75" hidden="true" customHeight="false" outlineLevel="0" collapsed="false">
      <c r="A20947" s="197" t="s">
        <v>40753</v>
      </c>
      <c r="B20947" s="197" t="str">
        <f aca="false">C20947&amp;D20947&amp;E20947&amp;F20947&amp;G20947&amp;H20947</f>
        <v>ROCADEIRA COSTAL MOTORIZADA PARA PREPARO DE TERRENO,EXCLUSIVE OPERADOR</v>
      </c>
      <c r="C20947" s="197" t="s">
        <v>40752</v>
      </c>
      <c r="D20947" s="197" t="s">
        <v>40116</v>
      </c>
      <c r="I20947" s="197" t="s">
        <v>3970</v>
      </c>
      <c r="J20947" s="197" t="n">
        <v>0.1</v>
      </c>
    </row>
    <row r="20948" customFormat="false" ht="12.75" hidden="true" customHeight="false" outlineLevel="0" collapsed="false">
      <c r="A20948" s="197" t="s">
        <v>40754</v>
      </c>
      <c r="B20948" s="197" t="str">
        <f aca="false">C20948&amp;D20948&amp;E20948&amp;F20948&amp;G20948&amp;H20948</f>
        <v>ROCADEIRA COSTAL MOTORIZADA PARA PREPARO DE TERRENO,EXCLUSIVE OPERADOR</v>
      </c>
      <c r="C20948" s="197" t="s">
        <v>40752</v>
      </c>
      <c r="D20948" s="197" t="s">
        <v>40116</v>
      </c>
      <c r="I20948" s="197" t="s">
        <v>3970</v>
      </c>
      <c r="J20948" s="197" t="n">
        <v>4.15</v>
      </c>
    </row>
    <row r="20949" customFormat="false" ht="12.75" hidden="true" customHeight="false" outlineLevel="0" collapsed="false">
      <c r="A20949" s="197" t="s">
        <v>40755</v>
      </c>
      <c r="B20949" s="197" t="str">
        <f aca="false">C20949&amp;D20949&amp;E20949&amp;F20949&amp;G20949&amp;H20949</f>
        <v>ROCADEIRA COSTAL MOTORIZADA PARA PREPARO DE TERRENO,EXCLUSIVE OPERADOR</v>
      </c>
      <c r="C20949" s="197" t="s">
        <v>40752</v>
      </c>
      <c r="D20949" s="197" t="s">
        <v>40116</v>
      </c>
      <c r="I20949" s="197" t="s">
        <v>3970</v>
      </c>
      <c r="J20949" s="197" t="n">
        <v>0.1</v>
      </c>
    </row>
    <row r="20950" customFormat="false" ht="12.75" hidden="true" customHeight="false" outlineLevel="0" collapsed="false">
      <c r="A20950" s="197" t="s">
        <v>40756</v>
      </c>
      <c r="B20950" s="197"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197" t="s">
        <v>40757</v>
      </c>
      <c r="D20950" s="197" t="s">
        <v>40758</v>
      </c>
      <c r="E20950" s="197" t="s">
        <v>40759</v>
      </c>
      <c r="F20950" s="197" t="s">
        <v>40760</v>
      </c>
      <c r="G20950" s="197" t="s">
        <v>40761</v>
      </c>
      <c r="I20950" s="197" t="s">
        <v>3970</v>
      </c>
      <c r="J20950" s="197" t="n">
        <v>328.37</v>
      </c>
    </row>
    <row r="20951" customFormat="false" ht="12.75" hidden="true" customHeight="false" outlineLevel="0" collapsed="false">
      <c r="A20951" s="197" t="s">
        <v>40762</v>
      </c>
      <c r="B20951" s="197"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197" t="s">
        <v>40757</v>
      </c>
      <c r="D20951" s="197" t="s">
        <v>40758</v>
      </c>
      <c r="E20951" s="197" t="s">
        <v>40759</v>
      </c>
      <c r="F20951" s="197" t="s">
        <v>40760</v>
      </c>
      <c r="G20951" s="197" t="s">
        <v>40761</v>
      </c>
      <c r="I20951" s="197" t="s">
        <v>3970</v>
      </c>
      <c r="J20951" s="197" t="n">
        <v>192.32</v>
      </c>
    </row>
    <row r="20952" customFormat="false" ht="12.75" hidden="true" customHeight="false" outlineLevel="0" collapsed="false">
      <c r="A20952" s="197" t="s">
        <v>40763</v>
      </c>
      <c r="B20952" s="197"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197" t="s">
        <v>40757</v>
      </c>
      <c r="D20952" s="197" t="s">
        <v>40758</v>
      </c>
      <c r="E20952" s="197" t="s">
        <v>40759</v>
      </c>
      <c r="F20952" s="197" t="s">
        <v>40760</v>
      </c>
      <c r="G20952" s="197" t="s">
        <v>40761</v>
      </c>
      <c r="I20952" s="197" t="s">
        <v>3970</v>
      </c>
      <c r="J20952" s="197" t="n">
        <v>175.07</v>
      </c>
    </row>
    <row r="20953" customFormat="false" ht="12.75" hidden="true" customHeight="false" outlineLevel="0" collapsed="false">
      <c r="A20953" s="197" t="s">
        <v>40764</v>
      </c>
      <c r="B20953" s="197"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197" t="s">
        <v>40757</v>
      </c>
      <c r="D20953" s="197" t="s">
        <v>40758</v>
      </c>
      <c r="E20953" s="197" t="s">
        <v>40759</v>
      </c>
      <c r="F20953" s="197" t="s">
        <v>40760</v>
      </c>
      <c r="G20953" s="197" t="s">
        <v>40761</v>
      </c>
      <c r="I20953" s="197" t="s">
        <v>3970</v>
      </c>
      <c r="J20953" s="197" t="n">
        <v>316.51</v>
      </c>
    </row>
    <row r="20954" customFormat="false" ht="12.75" hidden="true" customHeight="false" outlineLevel="0" collapsed="false">
      <c r="A20954" s="197" t="s">
        <v>40765</v>
      </c>
      <c r="B20954" s="197"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197" t="s">
        <v>40757</v>
      </c>
      <c r="D20954" s="197" t="s">
        <v>40758</v>
      </c>
      <c r="E20954" s="197" t="s">
        <v>40759</v>
      </c>
      <c r="F20954" s="197" t="s">
        <v>40760</v>
      </c>
      <c r="G20954" s="197" t="s">
        <v>40761</v>
      </c>
      <c r="I20954" s="197" t="s">
        <v>3970</v>
      </c>
      <c r="J20954" s="197" t="n">
        <v>180.46</v>
      </c>
    </row>
    <row r="20955" customFormat="false" ht="12.75" hidden="true" customHeight="false" outlineLevel="0" collapsed="false">
      <c r="A20955" s="197" t="s">
        <v>40766</v>
      </c>
      <c r="B20955" s="197"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197" t="s">
        <v>40757</v>
      </c>
      <c r="D20955" s="197" t="s">
        <v>40758</v>
      </c>
      <c r="E20955" s="197" t="s">
        <v>40759</v>
      </c>
      <c r="F20955" s="197" t="s">
        <v>40760</v>
      </c>
      <c r="G20955" s="197" t="s">
        <v>40761</v>
      </c>
      <c r="I20955" s="197" t="s">
        <v>3970</v>
      </c>
      <c r="J20955" s="197" t="n">
        <v>163.21</v>
      </c>
    </row>
    <row r="20956" customFormat="false" ht="12.75" hidden="true" customHeight="false" outlineLevel="0" collapsed="false">
      <c r="A20956" s="197" t="s">
        <v>40767</v>
      </c>
      <c r="B20956" s="197" t="str">
        <f aca="false">C20956&amp;D20956&amp;E20956&amp;F20956&amp;G20956&amp;H20956</f>
        <v>RETIFICADOR DE SOLDA,ELETRICO,DE 430A</v>
      </c>
      <c r="C20956" s="197" t="s">
        <v>40768</v>
      </c>
      <c r="I20956" s="197" t="s">
        <v>3970</v>
      </c>
      <c r="J20956" s="197" t="n">
        <v>16.7</v>
      </c>
    </row>
    <row r="20957" customFormat="false" ht="12.75" hidden="true" customHeight="false" outlineLevel="0" collapsed="false">
      <c r="A20957" s="197" t="s">
        <v>40769</v>
      </c>
      <c r="B20957" s="197" t="str">
        <f aca="false">C20957&amp;D20957&amp;E20957&amp;F20957&amp;G20957&amp;H20957</f>
        <v>RETIFICADOR DE SOLDA,ELETRICO,DE 430A</v>
      </c>
      <c r="C20957" s="197" t="s">
        <v>40768</v>
      </c>
      <c r="I20957" s="197" t="s">
        <v>3970</v>
      </c>
      <c r="J20957" s="197" t="n">
        <v>0.11</v>
      </c>
    </row>
    <row r="20958" customFormat="false" ht="12.75" hidden="true" customHeight="false" outlineLevel="0" collapsed="false">
      <c r="A20958" s="197" t="s">
        <v>40770</v>
      </c>
      <c r="B20958" s="197" t="str">
        <f aca="false">C20958&amp;D20958&amp;E20958&amp;F20958&amp;G20958&amp;H20958</f>
        <v>RETIFICADOR DE SOLDA,ELETRICO,DE 430A</v>
      </c>
      <c r="C20958" s="197" t="s">
        <v>40768</v>
      </c>
      <c r="I20958" s="197" t="s">
        <v>3970</v>
      </c>
      <c r="J20958" s="197" t="n">
        <v>16.7</v>
      </c>
    </row>
    <row r="20959" customFormat="false" ht="12.75" hidden="true" customHeight="false" outlineLevel="0" collapsed="false">
      <c r="A20959" s="197" t="s">
        <v>40771</v>
      </c>
      <c r="B20959" s="197" t="str">
        <f aca="false">C20959&amp;D20959&amp;E20959&amp;F20959&amp;G20959&amp;H20959</f>
        <v>RETIFICADOR DE SOLDA,ELETRICO,DE 430A</v>
      </c>
      <c r="C20959" s="197" t="s">
        <v>40768</v>
      </c>
      <c r="I20959" s="197" t="s">
        <v>3970</v>
      </c>
      <c r="J20959" s="197" t="n">
        <v>0.11</v>
      </c>
    </row>
    <row r="20960" customFormat="false" ht="12.75" hidden="true" customHeight="false" outlineLevel="0" collapsed="false">
      <c r="A20960" s="197" t="s">
        <v>40772</v>
      </c>
      <c r="B20960" s="197"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197" t="s">
        <v>40773</v>
      </c>
      <c r="D20960" s="197" t="s">
        <v>40774</v>
      </c>
      <c r="E20960" s="197" t="s">
        <v>40775</v>
      </c>
      <c r="F20960" s="197" t="s">
        <v>40776</v>
      </c>
      <c r="G20960" s="197" t="s">
        <v>40777</v>
      </c>
      <c r="H20960" s="197" t="s">
        <v>40778</v>
      </c>
      <c r="I20960" s="197" t="s">
        <v>3970</v>
      </c>
      <c r="J20960" s="197" t="n">
        <v>79.91</v>
      </c>
    </row>
    <row r="20961" customFormat="false" ht="12.75" hidden="true" customHeight="false" outlineLevel="0" collapsed="false">
      <c r="A20961" s="197" t="s">
        <v>40779</v>
      </c>
      <c r="B20961" s="197"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197" t="s">
        <v>40780</v>
      </c>
      <c r="D20961" s="197" t="s">
        <v>40781</v>
      </c>
      <c r="E20961" s="197" t="s">
        <v>40782</v>
      </c>
      <c r="F20961" s="197" t="s">
        <v>40783</v>
      </c>
      <c r="G20961" s="197" t="s">
        <v>40784</v>
      </c>
      <c r="H20961" s="197" t="s">
        <v>40785</v>
      </c>
      <c r="I20961" s="197" t="s">
        <v>3970</v>
      </c>
      <c r="J20961" s="197" t="n">
        <v>38.63</v>
      </c>
    </row>
    <row r="20962" customFormat="false" ht="12.75" hidden="true" customHeight="false" outlineLevel="0" collapsed="false">
      <c r="A20962" s="197" t="s">
        <v>40786</v>
      </c>
      <c r="B20962" s="197"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197" t="s">
        <v>40773</v>
      </c>
      <c r="D20962" s="197" t="s">
        <v>40774</v>
      </c>
      <c r="E20962" s="197" t="s">
        <v>40775</v>
      </c>
      <c r="F20962" s="197" t="s">
        <v>40776</v>
      </c>
      <c r="G20962" s="197" t="s">
        <v>40777</v>
      </c>
      <c r="H20962" s="197" t="s">
        <v>40778</v>
      </c>
      <c r="I20962" s="197" t="s">
        <v>3970</v>
      </c>
      <c r="J20962" s="197" t="n">
        <v>77.13</v>
      </c>
    </row>
    <row r="20963" customFormat="false" ht="12.75" hidden="true" customHeight="false" outlineLevel="0" collapsed="false">
      <c r="A20963" s="197" t="s">
        <v>40787</v>
      </c>
      <c r="B20963" s="197"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197" t="s">
        <v>40780</v>
      </c>
      <c r="D20963" s="197" t="s">
        <v>40781</v>
      </c>
      <c r="E20963" s="197" t="s">
        <v>40782</v>
      </c>
      <c r="F20963" s="197" t="s">
        <v>40783</v>
      </c>
      <c r="G20963" s="197" t="s">
        <v>40784</v>
      </c>
      <c r="H20963" s="197" t="s">
        <v>40785</v>
      </c>
      <c r="I20963" s="197" t="s">
        <v>3970</v>
      </c>
      <c r="J20963" s="197" t="n">
        <v>35.85</v>
      </c>
    </row>
    <row r="20964" customFormat="false" ht="12.75" hidden="true" customHeight="false" outlineLevel="0" collapsed="false">
      <c r="A20964" s="197" t="s">
        <v>40788</v>
      </c>
      <c r="B20964" s="197" t="str">
        <f aca="false">C20964&amp;D20964&amp;E20964&amp;F20964&amp;G20964&amp;H20964</f>
        <v>ESPALHAMENTO DE SOLO PARA FINS DE EXECUCAO DE ATERRO COMPACTADO,EXCLUSIVE IRRIGACAO,FORNECIMENTO E TRANSPORTE DO MATERIAL,REFERINDO-SE O CUSTO AO MATERIAL COMPACTADO</v>
      </c>
      <c r="C20964" s="197" t="s">
        <v>40789</v>
      </c>
      <c r="D20964" s="197" t="s">
        <v>40790</v>
      </c>
      <c r="E20964" s="197" t="s">
        <v>40791</v>
      </c>
      <c r="I20964" s="197" t="s">
        <v>1158</v>
      </c>
      <c r="J20964" s="197" t="n">
        <v>0.53</v>
      </c>
    </row>
    <row r="20965" customFormat="false" ht="12.75" hidden="true" customHeight="false" outlineLevel="0" collapsed="false">
      <c r="A20965" s="197" t="s">
        <v>40792</v>
      </c>
      <c r="B20965" s="197" t="str">
        <f aca="false">C20965&amp;D20965&amp;E20965&amp;F20965&amp;G20965&amp;H20965</f>
        <v>ESPALHAMENTO DE SOLO PARA FINS DE EXECUCAO DE ATERRO COMPACTADO,EXCLUSIVE IRRIGACAO,FORNECIMENTO E TRANSPORTE DO MATERIAL,REFERINDO-SE O CUSTO AO MATERIAL COMPACTADO</v>
      </c>
      <c r="C20965" s="197" t="s">
        <v>40789</v>
      </c>
      <c r="D20965" s="197" t="s">
        <v>40790</v>
      </c>
      <c r="E20965" s="197" t="s">
        <v>40791</v>
      </c>
      <c r="I20965" s="197" t="s">
        <v>1158</v>
      </c>
      <c r="J20965" s="197" t="n">
        <v>0.52</v>
      </c>
    </row>
    <row r="20966" customFormat="false" ht="12.75" hidden="true" customHeight="false" outlineLevel="0" collapsed="false">
      <c r="A20966" s="197" t="s">
        <v>40793</v>
      </c>
      <c r="B20966" s="197" t="str">
        <f aca="false">C20966&amp;D20966&amp;E20966&amp;F20966&amp;G20966&amp;H20966</f>
        <v>ESPALHAMENTO DE SOLO,COM MOTONIVELADORA,SEM FINALIDADE DE EXECUCAO DE ATERRO DE RODOVIA,MEDIDO APOS O ESPALHAMENTO</v>
      </c>
      <c r="C20966" s="197" t="s">
        <v>40794</v>
      </c>
      <c r="D20966" s="197" t="s">
        <v>40795</v>
      </c>
      <c r="I20966" s="197" t="s">
        <v>1158</v>
      </c>
      <c r="J20966" s="197" t="n">
        <v>0.44</v>
      </c>
    </row>
    <row r="20967" customFormat="false" ht="12.75" hidden="true" customHeight="false" outlineLevel="0" collapsed="false">
      <c r="A20967" s="197" t="s">
        <v>40796</v>
      </c>
      <c r="B20967" s="197" t="str">
        <f aca="false">C20967&amp;D20967&amp;E20967&amp;F20967&amp;G20967&amp;H20967</f>
        <v>ESPALHAMENTO DE SOLO,COM MOTONIVELADORA,SEM FINALIDADE DE EXECUCAO DE ATERRO DE RODOVIA,MEDIDO APOS O ESPALHAMENTO</v>
      </c>
      <c r="C20967" s="197" t="s">
        <v>40794</v>
      </c>
      <c r="D20967" s="197" t="s">
        <v>40795</v>
      </c>
      <c r="I20967" s="197" t="s">
        <v>1158</v>
      </c>
      <c r="J20967" s="197" t="n">
        <v>0.43</v>
      </c>
    </row>
    <row r="20968" customFormat="false" ht="12.75" hidden="true" customHeight="false" outlineLevel="0" collapsed="false">
      <c r="A20968" s="197" t="s">
        <v>40797</v>
      </c>
      <c r="B20968" s="197"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197" t="s">
        <v>40798</v>
      </c>
      <c r="D20968" s="197" t="s">
        <v>40799</v>
      </c>
      <c r="E20968" s="197" t="s">
        <v>40800</v>
      </c>
      <c r="F20968" s="197" t="s">
        <v>40801</v>
      </c>
      <c r="I20968" s="197" t="s">
        <v>1993</v>
      </c>
      <c r="J20968" s="197" t="n">
        <v>0.91</v>
      </c>
    </row>
    <row r="20969" customFormat="false" ht="12.75" hidden="true" customHeight="false" outlineLevel="0" collapsed="false">
      <c r="A20969" s="197" t="s">
        <v>40802</v>
      </c>
      <c r="B20969" s="197"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197" t="s">
        <v>40798</v>
      </c>
      <c r="D20969" s="197" t="s">
        <v>40799</v>
      </c>
      <c r="E20969" s="197" t="s">
        <v>40800</v>
      </c>
      <c r="F20969" s="197" t="s">
        <v>40801</v>
      </c>
      <c r="I20969" s="197" t="s">
        <v>1993</v>
      </c>
      <c r="J20969" s="197" t="n">
        <v>0.87</v>
      </c>
    </row>
    <row r="20970" customFormat="false" ht="12.75" hidden="true" customHeight="false" outlineLevel="0" collapsed="false">
      <c r="A20970" s="197" t="s">
        <v>40803</v>
      </c>
      <c r="B20970" s="197" t="str">
        <f aca="false">C20970&amp;D20970&amp;E20970&amp;F20970&amp;G20970&amp;H20970</f>
        <v>REFORCO DE SUBLEITO,DE ACORDO COM AS "INSTRUCOES PARA EXECUCAO",DO DER-RJ,EXCLUSIVE ESCAVACAO,CARGA,TRANSPORTE E FORNECIMENTO DOS MATERIAIS</v>
      </c>
      <c r="C20970" s="197" t="s">
        <v>17153</v>
      </c>
      <c r="D20970" s="197" t="s">
        <v>40804</v>
      </c>
      <c r="E20970" s="197" t="s">
        <v>40805</v>
      </c>
      <c r="I20970" s="197" t="s">
        <v>1158</v>
      </c>
      <c r="J20970" s="197" t="n">
        <v>4.5</v>
      </c>
    </row>
    <row r="20971" customFormat="false" ht="12.75" hidden="true" customHeight="false" outlineLevel="0" collapsed="false">
      <c r="A20971" s="197" t="s">
        <v>40806</v>
      </c>
      <c r="B20971" s="197" t="str">
        <f aca="false">C20971&amp;D20971&amp;E20971&amp;F20971&amp;G20971&amp;H20971</f>
        <v>REFORCO DE SUBLEITO,DE ACORDO COM AS "INSTRUCOES PARA EXECUCAO",DO DER-RJ,EXCLUSIVE ESCAVACAO,CARGA,TRANSPORTE E FORNECIMENTO DOS MATERIAIS</v>
      </c>
      <c r="C20971" s="197" t="s">
        <v>17153</v>
      </c>
      <c r="D20971" s="197" t="s">
        <v>40804</v>
      </c>
      <c r="E20971" s="197" t="s">
        <v>40805</v>
      </c>
      <c r="I20971" s="197" t="s">
        <v>1158</v>
      </c>
      <c r="J20971" s="197" t="n">
        <v>4.31</v>
      </c>
    </row>
    <row r="20972" customFormat="false" ht="12.75" hidden="true" customHeight="false" outlineLevel="0" collapsed="false">
      <c r="A20972" s="197" t="s">
        <v>40807</v>
      </c>
      <c r="B20972" s="197" t="str">
        <f aca="false">C20972&amp;D20972&amp;E20972&amp;F20972&amp;G20972&amp;H20972</f>
        <v>CAMINHO DE SERVICO,REALIZADO MECANICAMENTE,INCLUSIVE ESCAVACAO,DESMATAMENTO,DESTOCAMENTO,ACERTO E COMPACTACAO</v>
      </c>
      <c r="C20972" s="197" t="s">
        <v>40808</v>
      </c>
      <c r="D20972" s="197" t="s">
        <v>40809</v>
      </c>
      <c r="I20972" s="197" t="s">
        <v>338</v>
      </c>
      <c r="J20972" s="197" t="n">
        <v>8.38</v>
      </c>
    </row>
    <row r="20973" customFormat="false" ht="12.75" hidden="true" customHeight="false" outlineLevel="0" collapsed="false">
      <c r="A20973" s="197" t="s">
        <v>40810</v>
      </c>
      <c r="B20973" s="197" t="str">
        <f aca="false">C20973&amp;D20973&amp;E20973&amp;F20973&amp;G20973&amp;H20973</f>
        <v>CAMINHO DE SERVICO,REALIZADO MECANICAMENTE,INCLUSIVE ESCAVACAO,DESMATAMENTO,DESTOCAMENTO,ACERTO E COMPACTACAO</v>
      </c>
      <c r="C20973" s="197" t="s">
        <v>40808</v>
      </c>
      <c r="D20973" s="197" t="s">
        <v>40809</v>
      </c>
      <c r="I20973" s="197" t="s">
        <v>338</v>
      </c>
      <c r="J20973" s="197" t="n">
        <v>8.13</v>
      </c>
    </row>
    <row r="20974" customFormat="false" ht="12.75" hidden="true" customHeight="false" outlineLevel="0" collapsed="false">
      <c r="A20974" s="197" t="s">
        <v>40811</v>
      </c>
      <c r="B20974" s="197"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197" t="s">
        <v>40812</v>
      </c>
      <c r="D20974" s="197" t="s">
        <v>40813</v>
      </c>
      <c r="E20974" s="197" t="s">
        <v>40814</v>
      </c>
      <c r="F20974" s="197" t="s">
        <v>40815</v>
      </c>
      <c r="G20974" s="197" t="s">
        <v>40816</v>
      </c>
      <c r="I20974" s="197" t="s">
        <v>1158</v>
      </c>
      <c r="J20974" s="197" t="n">
        <v>4.64</v>
      </c>
    </row>
    <row r="20975" customFormat="false" ht="12.75" hidden="true" customHeight="false" outlineLevel="0" collapsed="false">
      <c r="A20975" s="197" t="s">
        <v>40817</v>
      </c>
      <c r="B20975" s="197"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197" t="s">
        <v>40812</v>
      </c>
      <c r="D20975" s="197" t="s">
        <v>40813</v>
      </c>
      <c r="E20975" s="197" t="s">
        <v>40814</v>
      </c>
      <c r="F20975" s="197" t="s">
        <v>40815</v>
      </c>
      <c r="G20975" s="197" t="s">
        <v>40816</v>
      </c>
      <c r="I20975" s="197" t="s">
        <v>1158</v>
      </c>
      <c r="J20975" s="197" t="n">
        <v>4.5</v>
      </c>
    </row>
    <row r="20976" customFormat="false" ht="12.75" hidden="true" customHeight="false" outlineLevel="0" collapsed="false">
      <c r="A20976" s="197" t="s">
        <v>40818</v>
      </c>
      <c r="B20976" s="197" t="str">
        <f aca="false">C20976&amp;D20976&amp;E20976&amp;F20976&amp;G20976&amp;H20976</f>
        <v>ATERRO COMPACTADO EM CAMADAS DE NO MAXIMO 20CM,PARA EXECUCAO DE TERRA ARMADA,INCLUSIVE ESPALHAMENTO,IRRIGACAO E CONTROLE DE COMPACTACAO,EXCLUSIVE O FORNECIMENTO E O TRANSPORTE DOSMATERIAIS</v>
      </c>
      <c r="C20976" s="197" t="s">
        <v>40819</v>
      </c>
      <c r="D20976" s="197" t="s">
        <v>40820</v>
      </c>
      <c r="E20976" s="197" t="s">
        <v>40821</v>
      </c>
      <c r="F20976" s="197" t="s">
        <v>16428</v>
      </c>
      <c r="I20976" s="197" t="s">
        <v>1158</v>
      </c>
      <c r="J20976" s="197" t="n">
        <v>25.56</v>
      </c>
    </row>
    <row r="20977" customFormat="false" ht="12.75" hidden="true" customHeight="false" outlineLevel="0" collapsed="false">
      <c r="A20977" s="197" t="s">
        <v>40822</v>
      </c>
      <c r="B20977" s="197" t="str">
        <f aca="false">C20977&amp;D20977&amp;E20977&amp;F20977&amp;G20977&amp;H20977</f>
        <v>ATERRO COMPACTADO EM CAMADAS DE NO MAXIMO 20CM,PARA EXECUCAO DE TERRA ARMADA,INCLUSIVE ESPALHAMENTO,IRRIGACAO E CONTROLE DE COMPACTACAO,EXCLUSIVE O FORNECIMENTO E O TRANSPORTE DOSMATERIAIS</v>
      </c>
      <c r="C20977" s="197" t="s">
        <v>40819</v>
      </c>
      <c r="D20977" s="197" t="s">
        <v>40820</v>
      </c>
      <c r="E20977" s="197" t="s">
        <v>40821</v>
      </c>
      <c r="F20977" s="197" t="s">
        <v>16428</v>
      </c>
      <c r="I20977" s="197" t="s">
        <v>1158</v>
      </c>
      <c r="J20977" s="197" t="n">
        <v>22.62</v>
      </c>
    </row>
    <row r="20978" customFormat="false" ht="12.75" hidden="true" customHeight="false" outlineLevel="0" collapsed="false">
      <c r="A20978" s="197" t="s">
        <v>40823</v>
      </c>
      <c r="B20978" s="197" t="str">
        <f aca="false">C20978&amp;D20978&amp;E20978&amp;F20978&amp;G20978&amp;H20978</f>
        <v>RECOMPOSICAO MECANIZADA DE ATERRO,EXCLUSIVE ESCAVACAO E TRANSPORTE DE MATERIAL DA JAZIDA,INCLUSIVE ESCAVACAO PREVIA EM DEGRAUS</v>
      </c>
      <c r="C20978" s="197" t="s">
        <v>40824</v>
      </c>
      <c r="D20978" s="197" t="s">
        <v>40825</v>
      </c>
      <c r="E20978" s="197" t="s">
        <v>40826</v>
      </c>
      <c r="I20978" s="197" t="s">
        <v>1158</v>
      </c>
      <c r="J20978" s="197" t="n">
        <v>10.85</v>
      </c>
    </row>
    <row r="20979" customFormat="false" ht="12.75" hidden="true" customHeight="false" outlineLevel="0" collapsed="false">
      <c r="A20979" s="197" t="s">
        <v>40827</v>
      </c>
      <c r="B20979" s="197" t="str">
        <f aca="false">C20979&amp;D20979&amp;E20979&amp;F20979&amp;G20979&amp;H20979</f>
        <v>RECOMPOSICAO MECANIZADA DE ATERRO,EXCLUSIVE ESCAVACAO E TRANSPORTE DE MATERIAL DA JAZIDA,INCLUSIVE ESCAVACAO PREVIA EM DEGRAUS</v>
      </c>
      <c r="C20979" s="197" t="s">
        <v>40824</v>
      </c>
      <c r="D20979" s="197" t="s">
        <v>40825</v>
      </c>
      <c r="E20979" s="197" t="s">
        <v>40826</v>
      </c>
      <c r="I20979" s="197" t="s">
        <v>1158</v>
      </c>
      <c r="J20979" s="197" t="n">
        <v>10.09</v>
      </c>
    </row>
    <row r="20980" customFormat="false" ht="12.75" hidden="true" customHeight="false" outlineLevel="0" collapsed="false">
      <c r="A20980" s="197" t="s">
        <v>40828</v>
      </c>
      <c r="B20980" s="197" t="str">
        <f aca="false">C20980&amp;D20980&amp;E20980&amp;F20980&amp;G20980&amp;H20980</f>
        <v>REMOCAO DE MATERIAL SOLTO(1ª CATEGORIA),PROVENIENTE DE DESLIZAMENTO DE BARREIRAS, UTILIZANDO PA CARREGADEIRA DE 3,10M3,EXCLUSIVE DESPESAS COM CAMINHAO</v>
      </c>
      <c r="C20980" s="197" t="s">
        <v>40829</v>
      </c>
      <c r="D20980" s="197" t="s">
        <v>40830</v>
      </c>
      <c r="E20980" s="197" t="s">
        <v>40831</v>
      </c>
      <c r="I20980" s="197" t="s">
        <v>1158</v>
      </c>
      <c r="J20980" s="197" t="n">
        <v>2.03</v>
      </c>
    </row>
    <row r="20981" customFormat="false" ht="12.75" hidden="true" customHeight="false" outlineLevel="0" collapsed="false">
      <c r="A20981" s="197" t="s">
        <v>40832</v>
      </c>
      <c r="B20981" s="197" t="str">
        <f aca="false">C20981&amp;D20981&amp;E20981&amp;F20981&amp;G20981&amp;H20981</f>
        <v>REMOCAO DE MATERIAL SOLTO(1ª CATEGORIA),PROVENIENTE DE DESLIZAMENTO DE BARREIRAS, UTILIZANDO PA CARREGADEIRA DE 3,10M3,EXCLUSIVE DESPESAS COM CAMINHAO</v>
      </c>
      <c r="C20981" s="197" t="s">
        <v>40829</v>
      </c>
      <c r="D20981" s="197" t="s">
        <v>40830</v>
      </c>
      <c r="E20981" s="197" t="s">
        <v>40831</v>
      </c>
      <c r="I20981" s="197" t="s">
        <v>1158</v>
      </c>
      <c r="J20981" s="197" t="n">
        <v>1.97</v>
      </c>
    </row>
    <row r="20982" customFormat="false" ht="12.75" hidden="true" customHeight="false" outlineLevel="0" collapsed="false">
      <c r="A20982" s="197" t="s">
        <v>40833</v>
      </c>
      <c r="B20982" s="197" t="str">
        <f aca="false">C20982&amp;D20982&amp;E20982&amp;F20982&amp;G20982&amp;H20982</f>
        <v>EXECUCAO DE "TAPA-PANELA",COM MATERIAL DE 1ª CATEGORIA,COMPACTADO MANUALMENTE,MEDIDO NA PISTA APOS COMPACTACAO,INCLUSIVE TRANSPORTE,EXCLUSIVE ESCAVACAO DE JAZIDA</v>
      </c>
      <c r="C20982" s="197" t="s">
        <v>40834</v>
      </c>
      <c r="D20982" s="197" t="s">
        <v>40835</v>
      </c>
      <c r="E20982" s="197" t="s">
        <v>40836</v>
      </c>
      <c r="I20982" s="197" t="s">
        <v>1158</v>
      </c>
      <c r="J20982" s="197" t="n">
        <v>47.75</v>
      </c>
    </row>
    <row r="20983" customFormat="false" ht="12.75" hidden="true" customHeight="false" outlineLevel="0" collapsed="false">
      <c r="A20983" s="197" t="s">
        <v>40837</v>
      </c>
      <c r="B20983" s="197" t="str">
        <f aca="false">C20983&amp;D20983&amp;E20983&amp;F20983&amp;G20983&amp;H20983</f>
        <v>EXECUCAO DE "TAPA-PANELA",COM MATERIAL DE 1ª CATEGORIA,COMPACTADO MANUALMENTE,MEDIDO NA PISTA APOS COMPACTACAO,INCLUSIVE TRANSPORTE,EXCLUSIVE ESCAVACAO DE JAZIDA</v>
      </c>
      <c r="C20983" s="197" t="s">
        <v>40834</v>
      </c>
      <c r="D20983" s="197" t="s">
        <v>40835</v>
      </c>
      <c r="E20983" s="197" t="s">
        <v>40836</v>
      </c>
      <c r="I20983" s="197" t="s">
        <v>1158</v>
      </c>
      <c r="J20983" s="197" t="n">
        <v>42.56</v>
      </c>
    </row>
    <row r="20984" customFormat="false" ht="12.75" hidden="true" customHeight="false" outlineLevel="0" collapsed="false">
      <c r="A20984" s="197" t="s">
        <v>40838</v>
      </c>
      <c r="B20984" s="197" t="str">
        <f aca="false">C20984&amp;D20984&amp;E20984&amp;F20984&amp;G20984&amp;H20984</f>
        <v>COMBATE A EXSUDACAO,COMPREENDENDO ESPALHAMENTO MANUAL E COMPACTACAO DE AGREGADOS SOBRE A SUPERFICIE EXSUDADA,EXCLUSIVE FORNECIMENTO DO MATERIAL E TRANSPORTE</v>
      </c>
      <c r="C20984" s="197" t="s">
        <v>40839</v>
      </c>
      <c r="D20984" s="197" t="s">
        <v>40840</v>
      </c>
      <c r="E20984" s="197" t="s">
        <v>40841</v>
      </c>
      <c r="I20984" s="197" t="s">
        <v>1993</v>
      </c>
      <c r="J20984" s="197" t="n">
        <v>4.59</v>
      </c>
    </row>
    <row r="20985" customFormat="false" ht="12.75" hidden="true" customHeight="false" outlineLevel="0" collapsed="false">
      <c r="A20985" s="197" t="s">
        <v>40842</v>
      </c>
      <c r="B20985" s="197" t="str">
        <f aca="false">C20985&amp;D20985&amp;E20985&amp;F20985&amp;G20985&amp;H20985</f>
        <v>COMBATE A EXSUDACAO,COMPREENDENDO ESPALHAMENTO MANUAL E COMPACTACAO DE AGREGADOS SOBRE A SUPERFICIE EXSUDADA,EXCLUSIVE FORNECIMENTO DO MATERIAL E TRANSPORTE</v>
      </c>
      <c r="C20985" s="197" t="s">
        <v>40839</v>
      </c>
      <c r="D20985" s="197" t="s">
        <v>40840</v>
      </c>
      <c r="E20985" s="197" t="s">
        <v>40841</v>
      </c>
      <c r="I20985" s="197" t="s">
        <v>1993</v>
      </c>
      <c r="J20985" s="197" t="n">
        <v>4.14</v>
      </c>
    </row>
    <row r="20986" customFormat="false" ht="12.75" hidden="true" customHeight="false" outlineLevel="0" collapsed="false">
      <c r="A20986" s="197" t="s">
        <v>40843</v>
      </c>
      <c r="B20986" s="197"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197" t="s">
        <v>40844</v>
      </c>
      <c r="D20986" s="197" t="s">
        <v>40845</v>
      </c>
      <c r="E20986" s="197" t="s">
        <v>40846</v>
      </c>
      <c r="F20986" s="197" t="s">
        <v>40847</v>
      </c>
      <c r="I20986" s="197" t="s">
        <v>1158</v>
      </c>
      <c r="J20986" s="197" t="n">
        <v>248.23</v>
      </c>
    </row>
    <row r="20987" customFormat="false" ht="12.75" hidden="true" customHeight="false" outlineLevel="0" collapsed="false">
      <c r="A20987" s="197" t="s">
        <v>40848</v>
      </c>
      <c r="B20987" s="197"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197" t="s">
        <v>40844</v>
      </c>
      <c r="D20987" s="197" t="s">
        <v>40845</v>
      </c>
      <c r="E20987" s="197" t="s">
        <v>40846</v>
      </c>
      <c r="F20987" s="197" t="s">
        <v>40847</v>
      </c>
      <c r="I20987" s="197" t="s">
        <v>1158</v>
      </c>
      <c r="J20987" s="197" t="n">
        <v>230.53</v>
      </c>
    </row>
    <row r="20988" customFormat="false" ht="12.75" hidden="true" customHeight="false" outlineLevel="0" collapsed="false">
      <c r="A20988" s="197" t="s">
        <v>40849</v>
      </c>
      <c r="B20988" s="197" t="str">
        <f aca="false">C20988&amp;D20988&amp;E20988&amp;F20988&amp;G20988&amp;H20988</f>
        <v>EXECUCAO DE "TAPA-BURACO",UTILIZANDO MISTURA BETUMINOSA,MEDIDO NA CACAMBA DO CAMINHAO,EXCLUSIVE MATERIAIS E TRANSPORTE.SE FOR MEDIDO NO LOCAL,APOS A EXECUCAO,MULTIPLICAR ESTE CUSTO POR 1,35</v>
      </c>
      <c r="C20988" s="197" t="s">
        <v>40850</v>
      </c>
      <c r="D20988" s="197" t="s">
        <v>40851</v>
      </c>
      <c r="E20988" s="197" t="s">
        <v>40852</v>
      </c>
      <c r="F20988" s="197" t="s">
        <v>40853</v>
      </c>
      <c r="I20988" s="197" t="s">
        <v>1158</v>
      </c>
      <c r="J20988" s="197" t="n">
        <v>326.39</v>
      </c>
    </row>
    <row r="20989" customFormat="false" ht="12.75" hidden="true" customHeight="false" outlineLevel="0" collapsed="false">
      <c r="A20989" s="197" t="s">
        <v>40854</v>
      </c>
      <c r="B20989" s="197" t="str">
        <f aca="false">C20989&amp;D20989&amp;E20989&amp;F20989&amp;G20989&amp;H20989</f>
        <v>EXECUCAO DE "TAPA-BURACO",UTILIZANDO MISTURA BETUMINOSA,MEDIDO NA CACAMBA DO CAMINHAO,EXCLUSIVE MATERIAIS E TRANSPORTE.SE FOR MEDIDO NO LOCAL,APOS A EXECUCAO,MULTIPLICAR ESTE CUSTO POR 1,35</v>
      </c>
      <c r="C20989" s="197" t="s">
        <v>40850</v>
      </c>
      <c r="D20989" s="197" t="s">
        <v>40851</v>
      </c>
      <c r="E20989" s="197" t="s">
        <v>40852</v>
      </c>
      <c r="F20989" s="197" t="s">
        <v>40853</v>
      </c>
      <c r="I20989" s="197" t="s">
        <v>1158</v>
      </c>
      <c r="J20989" s="197" t="n">
        <v>285.62</v>
      </c>
    </row>
    <row r="20990" customFormat="false" ht="12.75" hidden="true" customHeight="false" outlineLevel="0" collapsed="false">
      <c r="A20990" s="197" t="s">
        <v>40855</v>
      </c>
      <c r="B20990" s="197" t="str">
        <f aca="false">C20990&amp;D20990&amp;E20990&amp;F20990&amp;G20990&amp;H20990</f>
        <v>RECOMPOSICAO DE REVESTIMENTO PRIMARIO,MEDIDO PELO VOLUME COMPACTADO,EXCLUSIVE ESCAVACAO E TRANSPORTE DE MATERIAL DE JAZIDA</v>
      </c>
      <c r="C20990" s="197" t="s">
        <v>40856</v>
      </c>
      <c r="D20990" s="197" t="s">
        <v>40857</v>
      </c>
      <c r="E20990" s="197" t="s">
        <v>20156</v>
      </c>
      <c r="I20990" s="197" t="s">
        <v>1158</v>
      </c>
      <c r="J20990" s="197" t="n">
        <v>7.54</v>
      </c>
    </row>
    <row r="20991" customFormat="false" ht="12.75" hidden="true" customHeight="false" outlineLevel="0" collapsed="false">
      <c r="A20991" s="197" t="s">
        <v>40858</v>
      </c>
      <c r="B20991" s="197" t="str">
        <f aca="false">C20991&amp;D20991&amp;E20991&amp;F20991&amp;G20991&amp;H20991</f>
        <v>RECOMPOSICAO DE REVESTIMENTO PRIMARIO,MEDIDO PELO VOLUME COMPACTADO,EXCLUSIVE ESCAVACAO E TRANSPORTE DE MATERIAL DE JAZIDA</v>
      </c>
      <c r="C20991" s="197" t="s">
        <v>40856</v>
      </c>
      <c r="D20991" s="197" t="s">
        <v>40857</v>
      </c>
      <c r="E20991" s="197" t="s">
        <v>20156</v>
      </c>
      <c r="I20991" s="197" t="s">
        <v>1158</v>
      </c>
      <c r="J20991" s="197" t="n">
        <v>7.19</v>
      </c>
    </row>
    <row r="20992" customFormat="false" ht="12.75" hidden="true" customHeight="false" outlineLevel="0" collapsed="false">
      <c r="A20992" s="197" t="s">
        <v>40859</v>
      </c>
      <c r="B20992" s="197" t="str">
        <f aca="false">C20992&amp;D20992&amp;E20992&amp;F20992&amp;G20992&amp;H20992</f>
        <v>ATERRO COMPACTADO MECANICAMENTE,EM ACOSTAMENTO,INCLUSIVE ESPALHAMENTO</v>
      </c>
      <c r="C20992" s="197" t="s">
        <v>40860</v>
      </c>
      <c r="D20992" s="197" t="s">
        <v>40861</v>
      </c>
      <c r="I20992" s="197" t="s">
        <v>1158</v>
      </c>
      <c r="J20992" s="197" t="n">
        <v>1.96</v>
      </c>
    </row>
    <row r="20993" customFormat="false" ht="12.75" hidden="true" customHeight="false" outlineLevel="0" collapsed="false">
      <c r="A20993" s="197" t="s">
        <v>40862</v>
      </c>
      <c r="B20993" s="197" t="str">
        <f aca="false">C20993&amp;D20993&amp;E20993&amp;F20993&amp;G20993&amp;H20993</f>
        <v>ATERRO COMPACTADO MECANICAMENTE,EM ACOSTAMENTO,INCLUSIVE ESPALHAMENTO</v>
      </c>
      <c r="C20993" s="197" t="s">
        <v>40860</v>
      </c>
      <c r="D20993" s="197" t="s">
        <v>40861</v>
      </c>
      <c r="I20993" s="197" t="s">
        <v>1158</v>
      </c>
      <c r="J20993" s="197" t="n">
        <v>1.91</v>
      </c>
    </row>
    <row r="20994" customFormat="false" ht="12.75" hidden="true" customHeight="false" outlineLevel="0" collapsed="false">
      <c r="A20994" s="197" t="s">
        <v>40863</v>
      </c>
      <c r="B20994" s="197" t="str">
        <f aca="false">C20994&amp;D20994&amp;E20994&amp;F20994&amp;G20994&amp;H20994</f>
        <v>RECUPERACAO DE BASE/CBUQ,EM ESPUMA ASFALTICA,"IN SITU",EM RODOVIA,AREA URBANA,ATE 20CM,COMPACTACAO AASHO NORMAL,INCLUSIVE MATERIAIS COM 3% DE CIMENTO</v>
      </c>
      <c r="C20994" s="197" t="s">
        <v>40864</v>
      </c>
      <c r="D20994" s="197" t="s">
        <v>40865</v>
      </c>
      <c r="E20994" s="197" t="s">
        <v>40866</v>
      </c>
      <c r="I20994" s="197" t="s">
        <v>1158</v>
      </c>
      <c r="J20994" s="197" t="n">
        <v>588.87</v>
      </c>
    </row>
    <row r="20995" customFormat="false" ht="12.75" hidden="true" customHeight="false" outlineLevel="0" collapsed="false">
      <c r="A20995" s="197" t="s">
        <v>40867</v>
      </c>
      <c r="B20995" s="197" t="str">
        <f aca="false">C20995&amp;D20995&amp;E20995&amp;F20995&amp;G20995&amp;H20995</f>
        <v>RECUPERACAO DE BASE/CBUQ,EM ESPUMA ASFALTICA,"IN SITU",EM RODOVIA,AREA URBANA,ATE 20CM,COMPACTACAO AASHO NORMAL,INCLUSIVE MATERIAIS COM 3% DE CIMENTO</v>
      </c>
      <c r="C20995" s="197" t="s">
        <v>40864</v>
      </c>
      <c r="D20995" s="197" t="s">
        <v>40865</v>
      </c>
      <c r="E20995" s="197" t="s">
        <v>40866</v>
      </c>
      <c r="I20995" s="197" t="s">
        <v>1158</v>
      </c>
      <c r="J20995" s="197" t="n">
        <v>587.08</v>
      </c>
    </row>
    <row r="20996" customFormat="false" ht="12.75" hidden="true" customHeight="false" outlineLevel="0" collapsed="false">
      <c r="A20996" s="197" t="s">
        <v>40868</v>
      </c>
      <c r="B20996" s="197" t="str">
        <f aca="false">C20996&amp;D20996&amp;E20996&amp;F20996&amp;G20996&amp;H20996</f>
        <v>RECUPERACAO DE BASE/CBUQ,EM ESPUMA ASFALTICA,"IN SITU",EM RODOVIA,AREA URBANA,ATE 20CM,COMPACTACAO AASHO NORMAL,INCLUSIVE MATERIAIS SENDO 6% DE CIMENTO</v>
      </c>
      <c r="C20996" s="197" t="s">
        <v>40864</v>
      </c>
      <c r="D20996" s="197" t="s">
        <v>40865</v>
      </c>
      <c r="E20996" s="197" t="s">
        <v>40869</v>
      </c>
      <c r="I20996" s="197" t="s">
        <v>1158</v>
      </c>
      <c r="J20996" s="197" t="n">
        <v>612.67</v>
      </c>
    </row>
    <row r="20997" customFormat="false" ht="12.75" hidden="true" customHeight="false" outlineLevel="0" collapsed="false">
      <c r="A20997" s="197" t="s">
        <v>40870</v>
      </c>
      <c r="B20997" s="197" t="str">
        <f aca="false">C20997&amp;D20997&amp;E20997&amp;F20997&amp;G20997&amp;H20997</f>
        <v>RECUPERACAO DE BASE/CBUQ,EM ESPUMA ASFALTICA,"IN SITU",EM RODOVIA,AREA URBANA,ATE 20CM,COMPACTACAO AASHO NORMAL,INCLUSIVE MATERIAIS SENDO 6% DE CIMENTO</v>
      </c>
      <c r="C20997" s="197" t="s">
        <v>40864</v>
      </c>
      <c r="D20997" s="197" t="s">
        <v>40865</v>
      </c>
      <c r="E20997" s="197" t="s">
        <v>40869</v>
      </c>
      <c r="I20997" s="197" t="s">
        <v>1158</v>
      </c>
      <c r="J20997" s="197" t="n">
        <v>610.88</v>
      </c>
    </row>
    <row r="20998" customFormat="false" ht="12.75" hidden="true" customHeight="false" outlineLevel="0" collapsed="false">
      <c r="A20998" s="197" t="s">
        <v>40871</v>
      </c>
      <c r="B20998" s="197" t="str">
        <f aca="false">C20998&amp;D20998&amp;E20998&amp;F20998&amp;G20998&amp;H20998</f>
        <v>RECUPERACAO DE BASE/CBUQ,EM ESPUMA ASFALTICA,"IN SITU",EM RODOVIA,AREA URBANA,ATE 20CM,INCLUSIVE COMPACTACAO AASHO NORMAL E MATERIAIS,COM 3% DE CIMENTO E 83KG DE CAP POR M3</v>
      </c>
      <c r="C20998" s="197" t="s">
        <v>40864</v>
      </c>
      <c r="D20998" s="197" t="s">
        <v>40872</v>
      </c>
      <c r="E20998" s="197" t="s">
        <v>40873</v>
      </c>
      <c r="I20998" s="197" t="s">
        <v>1158</v>
      </c>
      <c r="J20998" s="197" t="n">
        <v>365.75</v>
      </c>
    </row>
    <row r="20999" customFormat="false" ht="12.75" hidden="true" customHeight="false" outlineLevel="0" collapsed="false">
      <c r="A20999" s="197" t="s">
        <v>40874</v>
      </c>
      <c r="B20999" s="197" t="str">
        <f aca="false">C20999&amp;D20999&amp;E20999&amp;F20999&amp;G20999&amp;H20999</f>
        <v>RECUPERACAO DE BASE/CBUQ,EM ESPUMA ASFALTICA,"IN SITU",EM RODOVIA,AREA URBANA,ATE 20CM,INCLUSIVE COMPACTACAO AASHO NORMAL E MATERIAIS,COM 3% DE CIMENTO E 83KG DE CAP POR M3</v>
      </c>
      <c r="C20999" s="197" t="s">
        <v>40864</v>
      </c>
      <c r="D20999" s="197" t="s">
        <v>40872</v>
      </c>
      <c r="E20999" s="197" t="s">
        <v>40873</v>
      </c>
      <c r="I20999" s="197" t="s">
        <v>1158</v>
      </c>
      <c r="J20999" s="197" t="n">
        <v>364.64</v>
      </c>
    </row>
    <row r="21000" customFormat="false" ht="12.75" hidden="true" customHeight="false" outlineLevel="0" collapsed="false">
      <c r="A21000" s="197" t="s">
        <v>40875</v>
      </c>
      <c r="B21000" s="197" t="str">
        <f aca="false">C21000&amp;D21000&amp;E21000&amp;F21000&amp;G21000&amp;H21000</f>
        <v>RECUPERACAO DE PAVIMENTO COM RECICLAGEM DE BASE,INCORPORANDO A CAPA ASFALTICA,ATE 20CM,EXCLUSIVE MATERIAIS ADICIONADOS E COMPACTACAO</v>
      </c>
      <c r="C21000" s="197" t="s">
        <v>40876</v>
      </c>
      <c r="D21000" s="197" t="s">
        <v>40877</v>
      </c>
      <c r="E21000" s="197" t="s">
        <v>40878</v>
      </c>
      <c r="I21000" s="197" t="s">
        <v>1158</v>
      </c>
      <c r="J21000" s="197" t="n">
        <v>48.18</v>
      </c>
    </row>
    <row r="21001" customFormat="false" ht="12.75" hidden="true" customHeight="false" outlineLevel="0" collapsed="false">
      <c r="A21001" s="197" t="s">
        <v>40879</v>
      </c>
      <c r="B21001" s="197" t="str">
        <f aca="false">C21001&amp;D21001&amp;E21001&amp;F21001&amp;G21001&amp;H21001</f>
        <v>RECUPERACAO DE PAVIMENTO COM RECICLAGEM DE BASE,INCORPORANDO A CAPA ASFALTICA,ATE 20CM,EXCLUSIVE MATERIAIS ADICIONADOS E COMPACTACAO</v>
      </c>
      <c r="C21001" s="197" t="s">
        <v>40876</v>
      </c>
      <c r="D21001" s="197" t="s">
        <v>40877</v>
      </c>
      <c r="E21001" s="197" t="s">
        <v>40878</v>
      </c>
      <c r="I21001" s="197" t="s">
        <v>1158</v>
      </c>
      <c r="J21001" s="197" t="n">
        <v>47.42</v>
      </c>
    </row>
    <row r="21002" customFormat="false" ht="12.75" hidden="true" customHeight="false" outlineLevel="0" collapsed="false">
      <c r="A21002" s="197" t="s">
        <v>40880</v>
      </c>
      <c r="B21002" s="197" t="str">
        <f aca="false">C21002&amp;D21002&amp;E21002&amp;F21002&amp;G21002&amp;H21002</f>
        <v>RECOMPOSICAO DE CBUQ,EXCLUSIVE FORNECIMENTO E TRANSPORTE DOS MATERIAIS</v>
      </c>
      <c r="C21002" s="197" t="s">
        <v>40881</v>
      </c>
      <c r="D21002" s="197" t="s">
        <v>40882</v>
      </c>
      <c r="I21002" s="197" t="s">
        <v>1158</v>
      </c>
      <c r="J21002" s="197" t="n">
        <v>124.17</v>
      </c>
    </row>
    <row r="21003" customFormat="false" ht="12.75" hidden="true" customHeight="false" outlineLevel="0" collapsed="false">
      <c r="A21003" s="197" t="s">
        <v>40883</v>
      </c>
      <c r="B21003" s="197" t="str">
        <f aca="false">C21003&amp;D21003&amp;E21003&amp;F21003&amp;G21003&amp;H21003</f>
        <v>RECOMPOSICAO DE CBUQ,EXCLUSIVE FORNECIMENTO E TRANSPORTE DOS MATERIAIS</v>
      </c>
      <c r="C21003" s="197" t="s">
        <v>40881</v>
      </c>
      <c r="D21003" s="197" t="s">
        <v>40882</v>
      </c>
      <c r="I21003" s="197" t="s">
        <v>1158</v>
      </c>
      <c r="J21003" s="197" t="n">
        <v>117.52</v>
      </c>
    </row>
    <row r="21004" customFormat="false" ht="12.75" hidden="true" customHeight="false" outlineLevel="0" collapsed="false">
      <c r="A21004" s="197" t="s">
        <v>40884</v>
      </c>
      <c r="B21004" s="197" t="str">
        <f aca="false">C21004&amp;D21004&amp;E21004&amp;F21004&amp;G21004&amp;H21004</f>
        <v>RECOMPOSICAO ESTRUTURAL DE PAVIMENTO (COM REPARO DE BASE)CBUQ COM 5CM DE ESPESSURA</v>
      </c>
      <c r="C21004" s="197" t="s">
        <v>40885</v>
      </c>
      <c r="D21004" s="197" t="s">
        <v>40886</v>
      </c>
      <c r="I21004" s="197" t="s">
        <v>1993</v>
      </c>
      <c r="J21004" s="197" t="n">
        <v>113.14</v>
      </c>
    </row>
    <row r="21005" customFormat="false" ht="12.75" hidden="true" customHeight="false" outlineLevel="0" collapsed="false">
      <c r="A21005" s="197" t="s">
        <v>40887</v>
      </c>
      <c r="B21005" s="197" t="str">
        <f aca="false">C21005&amp;D21005&amp;E21005&amp;F21005&amp;G21005&amp;H21005</f>
        <v>RECOMPOSICAO ESTRUTURAL DE PAVIMENTO (COM REPARO DE BASE)CBUQ COM 5CM DE ESPESSURA</v>
      </c>
      <c r="C21005" s="197" t="s">
        <v>40885</v>
      </c>
      <c r="D21005" s="197" t="s">
        <v>40886</v>
      </c>
      <c r="I21005" s="197" t="s">
        <v>1993</v>
      </c>
      <c r="J21005" s="197" t="n">
        <v>104.99</v>
      </c>
    </row>
    <row r="21006" customFormat="false" ht="12.75" hidden="true" customHeight="false" outlineLevel="0" collapsed="false">
      <c r="A21006" s="197" t="s">
        <v>40888</v>
      </c>
      <c r="B21006" s="197" t="str">
        <f aca="false">C21006&amp;D21006&amp;E21006&amp;F21006&amp;G21006&amp;H21006</f>
        <v>RECOMPOSICAO DE CAMINHO DE SERVICO</v>
      </c>
      <c r="C21006" s="197" t="s">
        <v>40889</v>
      </c>
      <c r="I21006" s="197" t="s">
        <v>1993</v>
      </c>
      <c r="J21006" s="197" t="n">
        <v>0.48</v>
      </c>
    </row>
    <row r="21007" customFormat="false" ht="12.75" hidden="true" customHeight="false" outlineLevel="0" collapsed="false">
      <c r="A21007" s="197" t="s">
        <v>40890</v>
      </c>
      <c r="B21007" s="197" t="str">
        <f aca="false">C21007&amp;D21007&amp;E21007&amp;F21007&amp;G21007&amp;H21007</f>
        <v>RECOMPOSICAO DE CAMINHO DE SERVICO</v>
      </c>
      <c r="C21007" s="197" t="s">
        <v>40889</v>
      </c>
      <c r="I21007" s="197" t="s">
        <v>1993</v>
      </c>
      <c r="J21007" s="197" t="n">
        <v>0.46</v>
      </c>
    </row>
    <row r="21008" customFormat="false" ht="12.75" hidden="true" customHeight="false" outlineLevel="0" collapsed="false">
      <c r="A21008" s="197" t="s">
        <v>40891</v>
      </c>
      <c r="B21008" s="197" t="str">
        <f aca="false">C21008&amp;D21008&amp;E21008&amp;F21008&amp;G21008&amp;H21008</f>
        <v>ATERRO COMPACTADO MECANICAMENTE,EM CAMADAS DE 20CM,INCLUINDO ESPALHAMENTO E IRRIGACAO,MAS SEM O FORNECIMENTO E TRANSPORTE DO MATERIAL</v>
      </c>
      <c r="C21008" s="197" t="s">
        <v>40892</v>
      </c>
      <c r="D21008" s="197" t="s">
        <v>40893</v>
      </c>
      <c r="E21008" s="197" t="s">
        <v>40894</v>
      </c>
      <c r="I21008" s="197" t="s">
        <v>1158</v>
      </c>
      <c r="J21008" s="197" t="n">
        <v>1.78</v>
      </c>
    </row>
    <row r="21009" customFormat="false" ht="12.75" hidden="true" customHeight="false" outlineLevel="0" collapsed="false">
      <c r="A21009" s="197" t="s">
        <v>40895</v>
      </c>
      <c r="B21009" s="197" t="str">
        <f aca="false">C21009&amp;D21009&amp;E21009&amp;F21009&amp;G21009&amp;H21009</f>
        <v>ATERRO COMPACTADO MECANICAMENTE,EM CAMADAS DE 20CM,INCLUINDO ESPALHAMENTO E IRRIGACAO,MAS SEM O FORNECIMENTO E TRANSPORTE DO MATERIAL</v>
      </c>
      <c r="C21009" s="197" t="s">
        <v>40892</v>
      </c>
      <c r="D21009" s="197" t="s">
        <v>40893</v>
      </c>
      <c r="E21009" s="197" t="s">
        <v>40894</v>
      </c>
      <c r="I21009" s="197" t="s">
        <v>1158</v>
      </c>
      <c r="J21009" s="197" t="n">
        <v>1.73</v>
      </c>
    </row>
    <row r="21010" customFormat="false" ht="12.75" hidden="true" customHeight="false" outlineLevel="0" collapsed="false">
      <c r="A21010" s="197" t="s">
        <v>40896</v>
      </c>
      <c r="B21010" s="197" t="str">
        <f aca="false">C21010&amp;D21010&amp;E21010&amp;F21010&amp;G21010&amp;H21010</f>
        <v>ATERRO COMPACTADO MECANICAMENTE,EM CAMADAS DE 20CM,INCLUSIVE IRRIGACAO,EXCLUSIVE ESPALHAMENTO,FORNECIMENTO E TRANSPORTEDO MATERIAL</v>
      </c>
      <c r="C21010" s="197" t="s">
        <v>40897</v>
      </c>
      <c r="D21010" s="197" t="s">
        <v>40898</v>
      </c>
      <c r="E21010" s="197" t="s">
        <v>40899</v>
      </c>
      <c r="I21010" s="197" t="s">
        <v>1158</v>
      </c>
      <c r="J21010" s="197" t="n">
        <v>1.25</v>
      </c>
    </row>
    <row r="21011" customFormat="false" ht="12.75" hidden="true" customHeight="false" outlineLevel="0" collapsed="false">
      <c r="A21011" s="197" t="s">
        <v>40900</v>
      </c>
      <c r="B21011" s="197" t="str">
        <f aca="false">C21011&amp;D21011&amp;E21011&amp;F21011&amp;G21011&amp;H21011</f>
        <v>ATERRO COMPACTADO MECANICAMENTE,EM CAMADAS DE 20CM,INCLUSIVE IRRIGACAO,EXCLUSIVE ESPALHAMENTO,FORNECIMENTO E TRANSPORTEDO MATERIAL</v>
      </c>
      <c r="C21011" s="197" t="s">
        <v>40897</v>
      </c>
      <c r="D21011" s="197" t="s">
        <v>40898</v>
      </c>
      <c r="E21011" s="197" t="s">
        <v>40899</v>
      </c>
      <c r="I21011" s="197" t="s">
        <v>1158</v>
      </c>
      <c r="J21011" s="197" t="n">
        <v>1.21</v>
      </c>
    </row>
    <row r="21012" customFormat="false" ht="12.75" hidden="true" customHeight="false" outlineLevel="0" collapsed="false">
      <c r="A21012" s="197" t="s">
        <v>40901</v>
      </c>
      <c r="B21012" s="197" t="str">
        <f aca="false">C21012&amp;D21012&amp;E21012&amp;F21012&amp;G21012&amp;H21012</f>
        <v>LIMPEZA DE JAZIDAS</v>
      </c>
      <c r="C21012" s="197" t="s">
        <v>40902</v>
      </c>
      <c r="I21012" s="197" t="s">
        <v>1993</v>
      </c>
      <c r="J21012" s="197" t="n">
        <v>0.16</v>
      </c>
    </row>
    <row r="21013" customFormat="false" ht="12.75" hidden="true" customHeight="false" outlineLevel="0" collapsed="false">
      <c r="A21013" s="197" t="s">
        <v>40903</v>
      </c>
      <c r="B21013" s="197" t="str">
        <f aca="false">C21013&amp;D21013&amp;E21013&amp;F21013&amp;G21013&amp;H21013</f>
        <v>LIMPEZA DE JAZIDAS</v>
      </c>
      <c r="C21013" s="197" t="s">
        <v>40902</v>
      </c>
      <c r="I21013" s="197" t="s">
        <v>1993</v>
      </c>
      <c r="J21013" s="197" t="n">
        <v>0.16</v>
      </c>
    </row>
    <row r="21014" customFormat="false" ht="12.75" hidden="true" customHeight="false" outlineLevel="0" collapsed="false">
      <c r="A21014" s="197" t="s">
        <v>40904</v>
      </c>
      <c r="B21014" s="197" t="str">
        <f aca="false">C21014&amp;D21014&amp;E21014&amp;F21014&amp;G21014&amp;H21014</f>
        <v>LIMPEZA DE SUPERFICIES COM MOTONIVELADORA</v>
      </c>
      <c r="C21014" s="197" t="s">
        <v>40905</v>
      </c>
      <c r="I21014" s="197" t="s">
        <v>1993</v>
      </c>
      <c r="J21014" s="197" t="n">
        <v>0.17</v>
      </c>
    </row>
    <row r="21015" customFormat="false" ht="12.75" hidden="true" customHeight="false" outlineLevel="0" collapsed="false">
      <c r="A21015" s="197" t="s">
        <v>40906</v>
      </c>
      <c r="B21015" s="197" t="str">
        <f aca="false">C21015&amp;D21015&amp;E21015&amp;F21015&amp;G21015&amp;H21015</f>
        <v>LIMPEZA DE SUPERFICIES COM MOTONIVELADORA</v>
      </c>
      <c r="C21015" s="197" t="s">
        <v>40905</v>
      </c>
      <c r="I21015" s="197" t="s">
        <v>1993</v>
      </c>
      <c r="J21015" s="197" t="n">
        <v>0.16</v>
      </c>
    </row>
    <row r="21016" customFormat="false" ht="12.75" hidden="true" customHeight="false" outlineLevel="0" collapsed="false">
      <c r="A21016" s="197" t="s">
        <v>40907</v>
      </c>
      <c r="B21016" s="197" t="str">
        <f aca="false">C21016&amp;D21016&amp;E21016&amp;F21016&amp;G21016&amp;H21016</f>
        <v>PATROLAMENTO DE SUBLEITO DE RODOVIAIS</v>
      </c>
      <c r="C21016" s="197" t="s">
        <v>40908</v>
      </c>
      <c r="I21016" s="197" t="s">
        <v>1993</v>
      </c>
      <c r="J21016" s="197" t="n">
        <v>0.22</v>
      </c>
    </row>
    <row r="21017" customFormat="false" ht="12.75" hidden="true" customHeight="false" outlineLevel="0" collapsed="false">
      <c r="A21017" s="197" t="s">
        <v>40909</v>
      </c>
      <c r="B21017" s="197" t="str">
        <f aca="false">C21017&amp;D21017&amp;E21017&amp;F21017&amp;G21017&amp;H21017</f>
        <v>PATROLAMENTO DE SUBLEITO DE RODOVIAIS</v>
      </c>
      <c r="C21017" s="197" t="s">
        <v>40908</v>
      </c>
      <c r="I21017" s="197" t="s">
        <v>1993</v>
      </c>
      <c r="J21017" s="197" t="n">
        <v>0.21</v>
      </c>
    </row>
    <row r="21018" customFormat="false" ht="12.75" hidden="true" customHeight="false" outlineLevel="0" collapsed="false">
      <c r="A21018" s="197" t="s">
        <v>40910</v>
      </c>
      <c r="B21018" s="197" t="str">
        <f aca="false">C21018&amp;D21018&amp;E21018&amp;F21018&amp;G21018&amp;H21018</f>
        <v>REMOCAO (CARGA) DE TERRA OU ENTULHO COM RETROESCAVADEIRA COMCACAMBA DE 0,76M3 EM CONDICOES ESPECIAIS,GIRO DE 180°</v>
      </c>
      <c r="C21018" s="197" t="s">
        <v>40911</v>
      </c>
      <c r="D21018" s="197" t="s">
        <v>40912</v>
      </c>
      <c r="I21018" s="197" t="s">
        <v>1410</v>
      </c>
      <c r="J21018" s="197" t="n">
        <v>3.99</v>
      </c>
    </row>
    <row r="21019" customFormat="false" ht="12.75" hidden="true" customHeight="false" outlineLevel="0" collapsed="false">
      <c r="A21019" s="197" t="s">
        <v>40913</v>
      </c>
      <c r="B21019" s="197" t="str">
        <f aca="false">C21019&amp;D21019&amp;E21019&amp;F21019&amp;G21019&amp;H21019</f>
        <v>REMOCAO (CARGA) DE TERRA OU ENTULHO COM RETROESCAVADEIRA COMCACAMBA DE 0,76M3 EM CONDICOES ESPECIAIS,GIRO DE 180°</v>
      </c>
      <c r="C21019" s="197" t="s">
        <v>40911</v>
      </c>
      <c r="D21019" s="197" t="s">
        <v>40912</v>
      </c>
      <c r="I21019" s="197" t="s">
        <v>1410</v>
      </c>
      <c r="J21019" s="197" t="n">
        <v>3.88</v>
      </c>
    </row>
    <row r="21020" customFormat="false" ht="12.75" hidden="true" customHeight="false" outlineLevel="0" collapsed="false">
      <c r="A21020" s="197" t="s">
        <v>40914</v>
      </c>
      <c r="B21020" s="197" t="str">
        <f aca="false">C21020&amp;D21020&amp;E21020&amp;F21020&amp;G21020&amp;H21020</f>
        <v>ESCARIFICACAO E LEVANTAMENTO DE BASE E REVESTIMENTO,INCLUSIVE AFASTAMENTO LATERAL,USANDO MOTONIVELADORA</v>
      </c>
      <c r="C21020" s="197" t="s">
        <v>40915</v>
      </c>
      <c r="D21020" s="197" t="s">
        <v>40916</v>
      </c>
      <c r="I21020" s="197" t="s">
        <v>1158</v>
      </c>
      <c r="J21020" s="197" t="n">
        <v>27.04</v>
      </c>
    </row>
    <row r="21021" customFormat="false" ht="12.75" hidden="true" customHeight="false" outlineLevel="0" collapsed="false">
      <c r="A21021" s="197" t="s">
        <v>40917</v>
      </c>
      <c r="B21021" s="197" t="str">
        <f aca="false">C21021&amp;D21021&amp;E21021&amp;F21021&amp;G21021&amp;H21021</f>
        <v>ESCARIFICACAO E LEVANTAMENTO DE BASE E REVESTIMENTO,INCLUSIVE AFASTAMENTO LATERAL,USANDO MOTONIVELADORA</v>
      </c>
      <c r="C21021" s="197" t="s">
        <v>40915</v>
      </c>
      <c r="D21021" s="197" t="s">
        <v>40916</v>
      </c>
      <c r="I21021" s="197" t="s">
        <v>1158</v>
      </c>
      <c r="J21021" s="197" t="n">
        <v>26.35</v>
      </c>
    </row>
    <row r="21022" customFormat="false" ht="12.75" hidden="true" customHeight="false" outlineLevel="0" collapsed="false">
      <c r="A21022" s="197" t="s">
        <v>40918</v>
      </c>
      <c r="B21022" s="197" t="str">
        <f aca="false">C21022&amp;D21022&amp;E21022&amp;F21022&amp;G21022&amp;H21022</f>
        <v>ESCAVACAO DE SOLO MOLE COM MOTONIVELADORA</v>
      </c>
      <c r="C21022" s="197" t="s">
        <v>40919</v>
      </c>
      <c r="I21022" s="197" t="s">
        <v>1158</v>
      </c>
      <c r="J21022" s="197" t="n">
        <v>2.3</v>
      </c>
    </row>
    <row r="21023" customFormat="false" ht="12.75" hidden="true" customHeight="false" outlineLevel="0" collapsed="false">
      <c r="A21023" s="197" t="s">
        <v>40920</v>
      </c>
      <c r="B21023" s="197" t="str">
        <f aca="false">C21023&amp;D21023&amp;E21023&amp;F21023&amp;G21023&amp;H21023</f>
        <v>ESCAVACAO DE SOLO MOLE COM MOTONIVELADORA</v>
      </c>
      <c r="C21023" s="197" t="s">
        <v>40919</v>
      </c>
      <c r="I21023" s="197" t="s">
        <v>1158</v>
      </c>
      <c r="J21023" s="197" t="n">
        <v>2.24</v>
      </c>
    </row>
    <row r="21024" customFormat="false" ht="12.75" hidden="true" customHeight="false" outlineLevel="0" collapsed="false">
      <c r="A21024" s="197" t="s">
        <v>40921</v>
      </c>
      <c r="B21024" s="197" t="str">
        <f aca="false">C21024&amp;D21024&amp;E21024&amp;F21024&amp;G21024&amp;H21024</f>
        <v>ESCARIFICACAO DE SOLO COM MOTONIVELADORA</v>
      </c>
      <c r="C21024" s="197" t="s">
        <v>40922</v>
      </c>
      <c r="I21024" s="197" t="s">
        <v>1158</v>
      </c>
      <c r="J21024" s="197" t="n">
        <v>3.82</v>
      </c>
    </row>
    <row r="21025" customFormat="false" ht="12.75" hidden="true" customHeight="false" outlineLevel="0" collapsed="false">
      <c r="A21025" s="197" t="s">
        <v>40923</v>
      </c>
      <c r="B21025" s="197" t="str">
        <f aca="false">C21025&amp;D21025&amp;E21025&amp;F21025&amp;G21025&amp;H21025</f>
        <v>ESCARIFICACAO DE SOLO COM MOTONIVELADORA</v>
      </c>
      <c r="C21025" s="197" t="s">
        <v>40922</v>
      </c>
      <c r="I21025" s="197" t="s">
        <v>1158</v>
      </c>
      <c r="J21025" s="197" t="n">
        <v>3.72</v>
      </c>
    </row>
    <row r="21026" customFormat="false" ht="12.75" hidden="true" customHeight="false" outlineLevel="0" collapsed="false">
      <c r="A21026" s="197" t="s">
        <v>40924</v>
      </c>
      <c r="B21026" s="197" t="str">
        <f aca="false">C21026&amp;D21026&amp;E21026&amp;F21026&amp;G21026&amp;H21026</f>
        <v>LIMPEZA MECANIZADA DE SARJETA E MEIO-FIO,COM UTILIZACAO DE VASSOURA MECANICA</v>
      </c>
      <c r="C21026" s="197" t="s">
        <v>40925</v>
      </c>
      <c r="D21026" s="197" t="s">
        <v>40926</v>
      </c>
      <c r="I21026" s="197" t="s">
        <v>2024</v>
      </c>
      <c r="J21026" s="197" t="n">
        <v>12.89</v>
      </c>
    </row>
    <row r="21027" customFormat="false" ht="12.75" hidden="true" customHeight="false" outlineLevel="0" collapsed="false">
      <c r="A21027" s="197" t="s">
        <v>40927</v>
      </c>
      <c r="B21027" s="197" t="str">
        <f aca="false">C21027&amp;D21027&amp;E21027&amp;F21027&amp;G21027&amp;H21027</f>
        <v>LIMPEZA MECANIZADA DE SARJETA E MEIO-FIO,COM UTILIZACAO DE VASSOURA MECANICA</v>
      </c>
      <c r="C21027" s="197" t="s">
        <v>40925</v>
      </c>
      <c r="D21027" s="197" t="s">
        <v>40926</v>
      </c>
      <c r="I21027" s="197" t="s">
        <v>2024</v>
      </c>
      <c r="J21027" s="197" t="n">
        <v>12.4</v>
      </c>
    </row>
    <row r="21028" customFormat="false" ht="12.75" hidden="true" customHeight="false" outlineLevel="0" collapsed="false">
      <c r="A21028" s="197" t="s">
        <v>40928</v>
      </c>
      <c r="B21028" s="197" t="str">
        <f aca="false">C21028&amp;D21028&amp;E21028&amp;F21028&amp;G21028&amp;H21028</f>
        <v>ROCADA MECANICA,COM UTILIZACAO DE ROCADEIRA MECANICA,EXCLUSIVE LIMPEZA</v>
      </c>
      <c r="C21028" s="197" t="s">
        <v>40929</v>
      </c>
      <c r="D21028" s="197" t="s">
        <v>40930</v>
      </c>
      <c r="I21028" s="197" t="s">
        <v>1993</v>
      </c>
      <c r="J21028" s="197" t="n">
        <v>0.22</v>
      </c>
    </row>
    <row r="21029" customFormat="false" ht="12.75" hidden="true" customHeight="false" outlineLevel="0" collapsed="false">
      <c r="A21029" s="197" t="s">
        <v>40931</v>
      </c>
      <c r="B21029" s="197" t="str">
        <f aca="false">C21029&amp;D21029&amp;E21029&amp;F21029&amp;G21029&amp;H21029</f>
        <v>ROCADA MECANICA,COM UTILIZACAO DE ROCADEIRA MECANICA,EXCLUSIVE LIMPEZA</v>
      </c>
      <c r="C21029" s="197" t="s">
        <v>40929</v>
      </c>
      <c r="D21029" s="197" t="s">
        <v>40930</v>
      </c>
      <c r="I21029" s="197" t="s">
        <v>1993</v>
      </c>
      <c r="J21029" s="197" t="n">
        <v>0.19</v>
      </c>
    </row>
    <row r="21030" customFormat="false" ht="12.75" hidden="true" customHeight="false" outlineLevel="0" collapsed="false">
      <c r="A21030" s="197" t="s">
        <v>40932</v>
      </c>
      <c r="B21030" s="197" t="str">
        <f aca="false">C21030&amp;D21030&amp;E21030&amp;F21030&amp;G21030&amp;H21030</f>
        <v>VARRECAO DE PISTA COM VASSOURA MECANICA</v>
      </c>
      <c r="C21030" s="197" t="s">
        <v>40933</v>
      </c>
      <c r="I21030" s="197" t="s">
        <v>2106</v>
      </c>
      <c r="J21030" s="197" t="n">
        <v>110.76</v>
      </c>
    </row>
    <row r="21031" customFormat="false" ht="12.75" hidden="true" customHeight="false" outlineLevel="0" collapsed="false">
      <c r="A21031" s="197" t="s">
        <v>40934</v>
      </c>
      <c r="B21031" s="197" t="str">
        <f aca="false">C21031&amp;D21031&amp;E21031&amp;F21031&amp;G21031&amp;H21031</f>
        <v>VARRECAO DE PISTA COM VASSOURA MECANICA</v>
      </c>
      <c r="C21031" s="197" t="s">
        <v>40933</v>
      </c>
      <c r="I21031" s="197" t="s">
        <v>2106</v>
      </c>
      <c r="J21031" s="197" t="n">
        <v>106.3</v>
      </c>
    </row>
    <row r="21032" customFormat="false" ht="12.75" hidden="true" customHeight="false" outlineLevel="0" collapsed="false">
      <c r="A21032" s="197" t="s">
        <v>40935</v>
      </c>
      <c r="B21032" s="197" t="str">
        <f aca="false">C21032&amp;D21032&amp;E21032&amp;F21032&amp;G21032&amp;H21032</f>
        <v>DESOBSTRUCAO E LIMPEZA DE RUAS</v>
      </c>
      <c r="C21032" s="197" t="s">
        <v>40936</v>
      </c>
      <c r="I21032" s="197" t="s">
        <v>1993</v>
      </c>
      <c r="J21032" s="197" t="n">
        <v>1.44</v>
      </c>
    </row>
    <row r="21033" customFormat="false" ht="12.75" hidden="true" customHeight="false" outlineLevel="0" collapsed="false">
      <c r="A21033" s="197" t="s">
        <v>40937</v>
      </c>
      <c r="B21033" s="197" t="str">
        <f aca="false">C21033&amp;D21033&amp;E21033&amp;F21033&amp;G21033&amp;H21033</f>
        <v>DESOBSTRUCAO E LIMPEZA DE RUAS</v>
      </c>
      <c r="C21033" s="197" t="s">
        <v>40936</v>
      </c>
      <c r="I21033" s="197" t="s">
        <v>1993</v>
      </c>
      <c r="J21033" s="197" t="n">
        <v>1.36</v>
      </c>
    </row>
    <row r="21034" customFormat="false" ht="12.75" hidden="true" customHeight="false" outlineLevel="0" collapsed="false">
      <c r="A21034" s="197" t="s">
        <v>40938</v>
      </c>
      <c r="B21034" s="197" t="str">
        <f aca="false">C21034&amp;D21034&amp;E21034&amp;F21034&amp;G21034&amp;H21034</f>
        <v>LIMPEZA DE RUA COM AR COMPRIMIDO</v>
      </c>
      <c r="C21034" s="197" t="s">
        <v>40939</v>
      </c>
      <c r="I21034" s="197" t="s">
        <v>1993</v>
      </c>
      <c r="J21034" s="197" t="n">
        <v>0.64</v>
      </c>
    </row>
    <row r="21035" customFormat="false" ht="12.75" hidden="true" customHeight="false" outlineLevel="0" collapsed="false">
      <c r="A21035" s="197" t="s">
        <v>40940</v>
      </c>
      <c r="B21035" s="197" t="str">
        <f aca="false">C21035&amp;D21035&amp;E21035&amp;F21035&amp;G21035&amp;H21035</f>
        <v>LIMPEZA DE RUA COM AR COMPRIMIDO</v>
      </c>
      <c r="C21035" s="197" t="s">
        <v>40939</v>
      </c>
      <c r="I21035" s="197" t="s">
        <v>1993</v>
      </c>
      <c r="J21035" s="197" t="n">
        <v>0.62</v>
      </c>
    </row>
    <row r="21036" customFormat="false" ht="12.75" hidden="true" customHeight="false" outlineLevel="0" collapsed="false">
      <c r="A21036" s="197" t="s">
        <v>40941</v>
      </c>
      <c r="B21036" s="197" t="str">
        <f aca="false">C21036&amp;D21036&amp;E21036&amp;F21036&amp;G21036&amp;H21036</f>
        <v>DESOBSTRUCAO E LIMPEZA DE PISTA PARA EMBUTIMENTO DE FIACAO</v>
      </c>
      <c r="C21036" s="197" t="s">
        <v>40942</v>
      </c>
      <c r="I21036" s="197" t="s">
        <v>1993</v>
      </c>
      <c r="J21036" s="197" t="n">
        <v>2.26</v>
      </c>
    </row>
    <row r="21037" customFormat="false" ht="12.75" hidden="true" customHeight="false" outlineLevel="0" collapsed="false">
      <c r="A21037" s="197" t="s">
        <v>40943</v>
      </c>
      <c r="B21037" s="197" t="str">
        <f aca="false">C21037&amp;D21037&amp;E21037&amp;F21037&amp;G21037&amp;H21037</f>
        <v>DESOBSTRUCAO E LIMPEZA DE PISTA PARA EMBUTIMENTO DE FIACAO</v>
      </c>
      <c r="C21037" s="197" t="s">
        <v>40942</v>
      </c>
      <c r="I21037" s="197" t="s">
        <v>1993</v>
      </c>
      <c r="J21037" s="197" t="n">
        <v>2.06</v>
      </c>
    </row>
    <row r="21038" customFormat="false" ht="12.75" hidden="true" customHeight="false" outlineLevel="0" collapsed="false">
      <c r="A21038" s="197" t="s">
        <v>40944</v>
      </c>
      <c r="B21038" s="197" t="str">
        <f aca="false">C21038&amp;D21038&amp;E21038&amp;F21038&amp;G21038&amp;H21038</f>
        <v>LIMPEZA DE PISTA,COM UTILIZACAO DE COMPRESSOR DE AR,PARA EXECUCAO DE REVESTIMENTO COM CBUQ</v>
      </c>
      <c r="C21038" s="197" t="s">
        <v>40945</v>
      </c>
      <c r="D21038" s="197" t="s">
        <v>40946</v>
      </c>
      <c r="I21038" s="197" t="s">
        <v>1993</v>
      </c>
      <c r="J21038" s="197" t="n">
        <v>0.32</v>
      </c>
    </row>
    <row r="21039" customFormat="false" ht="12.75" hidden="true" customHeight="false" outlineLevel="0" collapsed="false">
      <c r="A21039" s="197" t="s">
        <v>40947</v>
      </c>
      <c r="B21039" s="197" t="str">
        <f aca="false">C21039&amp;D21039&amp;E21039&amp;F21039&amp;G21039&amp;H21039</f>
        <v>LIMPEZA DE PISTA,COM UTILIZACAO DE COMPRESSOR DE AR,PARA EXECUCAO DE REVESTIMENTO COM CBUQ</v>
      </c>
      <c r="C21039" s="197" t="s">
        <v>40945</v>
      </c>
      <c r="D21039" s="197" t="s">
        <v>40946</v>
      </c>
      <c r="I21039" s="197" t="s">
        <v>1993</v>
      </c>
      <c r="J21039" s="197" t="n">
        <v>0.3</v>
      </c>
    </row>
    <row r="21040" customFormat="false" ht="12.75" hidden="true" customHeight="false" outlineLevel="0" collapsed="false">
      <c r="A21040" s="197" t="s">
        <v>40948</v>
      </c>
      <c r="B21040" s="197" t="str">
        <f aca="false">C21040&amp;D21040&amp;E21040&amp;F21040&amp;G21040&amp;H21040</f>
        <v>LIMPEZA DE PISTA,COM UTILIZACAO DE COMPRESSOR DE AR,CAMINHAO BASCULANTE,PARA EXECUCAO DE REVESTIMENTO COM CBUQ</v>
      </c>
      <c r="C21040" s="197" t="s">
        <v>40949</v>
      </c>
      <c r="D21040" s="197" t="s">
        <v>40950</v>
      </c>
      <c r="I21040" s="197" t="s">
        <v>1993</v>
      </c>
      <c r="J21040" s="197" t="n">
        <v>0.37</v>
      </c>
    </row>
    <row r="21041" customFormat="false" ht="12.75" hidden="true" customHeight="false" outlineLevel="0" collapsed="false">
      <c r="A21041" s="197" t="s">
        <v>40951</v>
      </c>
      <c r="B21041" s="197" t="str">
        <f aca="false">C21041&amp;D21041&amp;E21041&amp;F21041&amp;G21041&amp;H21041</f>
        <v>LIMPEZA DE PISTA,COM UTILIZACAO DE COMPRESSOR DE AR,CAMINHAO BASCULANTE,PARA EXECUCAO DE REVESTIMENTO COM CBUQ</v>
      </c>
      <c r="C21041" s="197" t="s">
        <v>40949</v>
      </c>
      <c r="D21041" s="197" t="s">
        <v>40950</v>
      </c>
      <c r="I21041" s="197" t="s">
        <v>1993</v>
      </c>
      <c r="J21041" s="197" t="n">
        <v>0.35</v>
      </c>
    </row>
    <row r="21042" customFormat="false" ht="12.75" hidden="true" customHeight="false" outlineLevel="0" collapsed="false">
      <c r="A21042" s="197" t="s">
        <v>40952</v>
      </c>
      <c r="B21042" s="197" t="str">
        <f aca="false">C21042&amp;D21042&amp;E21042&amp;F21042&amp;G21042&amp;H21042</f>
        <v>SUB-BASE ESTABILIZADA,SEM MISTURA DE MATERIAIS,DE ACORDO COM AS "INSTRUCOES PARA EXECUCAO",DO DER-RJ,EXCLUSIVE ESCAVACAO E TRANSPORTE DOS MATERIAIS,INCLUSIVE TRANSPORTE DE AGUA</v>
      </c>
      <c r="C21042" s="197" t="s">
        <v>40953</v>
      </c>
      <c r="D21042" s="197" t="s">
        <v>40954</v>
      </c>
      <c r="E21042" s="197" t="s">
        <v>40955</v>
      </c>
      <c r="I21042" s="197" t="s">
        <v>1158</v>
      </c>
      <c r="J21042" s="197" t="n">
        <v>9.14</v>
      </c>
    </row>
    <row r="21043" customFormat="false" ht="12.75" hidden="true" customHeight="false" outlineLevel="0" collapsed="false">
      <c r="A21043" s="197" t="s">
        <v>40956</v>
      </c>
      <c r="B21043" s="197" t="str">
        <f aca="false">C21043&amp;D21043&amp;E21043&amp;F21043&amp;G21043&amp;H21043</f>
        <v>SUB-BASE ESTABILIZADA,SEM MISTURA DE MATERIAIS,DE ACORDO COM AS "INSTRUCOES PARA EXECUCAO",DO DER-RJ,EXCLUSIVE ESCAVACAO E TRANSPORTE DOS MATERIAIS,INCLUSIVE TRANSPORTE DE AGUA</v>
      </c>
      <c r="C21043" s="197" t="s">
        <v>40953</v>
      </c>
      <c r="D21043" s="197" t="s">
        <v>40954</v>
      </c>
      <c r="E21043" s="197" t="s">
        <v>40955</v>
      </c>
      <c r="I21043" s="197" t="s">
        <v>1158</v>
      </c>
      <c r="J21043" s="197" t="n">
        <v>8.6</v>
      </c>
    </row>
    <row r="21044" customFormat="false" ht="12.75" hidden="true" customHeight="false" outlineLevel="0" collapsed="false">
      <c r="A21044" s="197" t="s">
        <v>40957</v>
      </c>
      <c r="B21044" s="197"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197" t="s">
        <v>40958</v>
      </c>
      <c r="D21044" s="197" t="s">
        <v>40959</v>
      </c>
      <c r="E21044" s="197" t="s">
        <v>40960</v>
      </c>
      <c r="F21044" s="197" t="s">
        <v>40961</v>
      </c>
      <c r="G21044" s="197" t="s">
        <v>40962</v>
      </c>
      <c r="I21044" s="197" t="s">
        <v>1158</v>
      </c>
      <c r="J21044" s="197" t="n">
        <v>10.16</v>
      </c>
    </row>
    <row r="21045" customFormat="false" ht="12.75" hidden="true" customHeight="false" outlineLevel="0" collapsed="false">
      <c r="A21045" s="197" t="s">
        <v>40963</v>
      </c>
      <c r="B21045" s="197"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197" t="s">
        <v>40958</v>
      </c>
      <c r="D21045" s="197" t="s">
        <v>40959</v>
      </c>
      <c r="E21045" s="197" t="s">
        <v>40960</v>
      </c>
      <c r="F21045" s="197" t="s">
        <v>40961</v>
      </c>
      <c r="G21045" s="197" t="s">
        <v>40962</v>
      </c>
      <c r="I21045" s="197" t="s">
        <v>1158</v>
      </c>
      <c r="J21045" s="197" t="n">
        <v>9.56</v>
      </c>
    </row>
    <row r="21046" customFormat="false" ht="12.75" hidden="true" customHeight="false" outlineLevel="0" collapsed="false">
      <c r="A21046" s="197" t="s">
        <v>40964</v>
      </c>
      <c r="B21046" s="197"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197" t="s">
        <v>40958</v>
      </c>
      <c r="D21046" s="197" t="s">
        <v>40959</v>
      </c>
      <c r="E21046" s="197" t="s">
        <v>40965</v>
      </c>
      <c r="F21046" s="197" t="s">
        <v>40966</v>
      </c>
      <c r="G21046" s="197" t="s">
        <v>40967</v>
      </c>
      <c r="I21046" s="197" t="s">
        <v>1158</v>
      </c>
      <c r="J21046" s="197" t="n">
        <v>11.16</v>
      </c>
    </row>
    <row r="21047" customFormat="false" ht="12.75" hidden="true" customHeight="false" outlineLevel="0" collapsed="false">
      <c r="A21047" s="197" t="s">
        <v>40968</v>
      </c>
      <c r="B21047" s="197"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197" t="s">
        <v>40958</v>
      </c>
      <c r="D21047" s="197" t="s">
        <v>40959</v>
      </c>
      <c r="E21047" s="197" t="s">
        <v>40965</v>
      </c>
      <c r="F21047" s="197" t="s">
        <v>40966</v>
      </c>
      <c r="G21047" s="197" t="s">
        <v>40967</v>
      </c>
      <c r="I21047" s="197" t="s">
        <v>1158</v>
      </c>
      <c r="J21047" s="197" t="n">
        <v>10.49</v>
      </c>
    </row>
    <row r="21048" customFormat="false" ht="12.75" hidden="true" customHeight="false" outlineLevel="0" collapsed="false">
      <c r="A21048" s="197" t="s">
        <v>40969</v>
      </c>
      <c r="B21048" s="197"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197" t="s">
        <v>40970</v>
      </c>
      <c r="D21048" s="197" t="s">
        <v>40971</v>
      </c>
      <c r="E21048" s="197" t="s">
        <v>40972</v>
      </c>
      <c r="F21048" s="197" t="s">
        <v>40973</v>
      </c>
      <c r="I21048" s="197" t="s">
        <v>1158</v>
      </c>
      <c r="J21048" s="197" t="n">
        <v>11.07</v>
      </c>
    </row>
    <row r="21049" customFormat="false" ht="12.75" hidden="true" customHeight="false" outlineLevel="0" collapsed="false">
      <c r="A21049" s="197" t="s">
        <v>40974</v>
      </c>
      <c r="B21049" s="197"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197" t="s">
        <v>40970</v>
      </c>
      <c r="D21049" s="197" t="s">
        <v>40971</v>
      </c>
      <c r="E21049" s="197" t="s">
        <v>40972</v>
      </c>
      <c r="F21049" s="197" t="s">
        <v>40973</v>
      </c>
      <c r="I21049" s="197" t="s">
        <v>1158</v>
      </c>
      <c r="J21049" s="197" t="n">
        <v>10.42</v>
      </c>
    </row>
    <row r="21050" customFormat="false" ht="12.75" hidden="true" customHeight="false" outlineLevel="0" collapsed="false">
      <c r="A21050" s="197" t="s">
        <v>40975</v>
      </c>
      <c r="B21050" s="197"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197" t="s">
        <v>40976</v>
      </c>
      <c r="D21050" s="197" t="s">
        <v>40977</v>
      </c>
      <c r="E21050" s="197" t="s">
        <v>40978</v>
      </c>
      <c r="F21050" s="197" t="s">
        <v>40979</v>
      </c>
      <c r="G21050" s="197" t="s">
        <v>40980</v>
      </c>
      <c r="I21050" s="197" t="s">
        <v>1158</v>
      </c>
      <c r="J21050" s="197" t="n">
        <v>12.29</v>
      </c>
    </row>
    <row r="21051" customFormat="false" ht="12.75" hidden="true" customHeight="false" outlineLevel="0" collapsed="false">
      <c r="A21051" s="197" t="s">
        <v>40981</v>
      </c>
      <c r="B21051" s="197"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197" t="s">
        <v>40976</v>
      </c>
      <c r="D21051" s="197" t="s">
        <v>40977</v>
      </c>
      <c r="E21051" s="197" t="s">
        <v>40978</v>
      </c>
      <c r="F21051" s="197" t="s">
        <v>40979</v>
      </c>
      <c r="G21051" s="197" t="s">
        <v>40980</v>
      </c>
      <c r="I21051" s="197" t="s">
        <v>1158</v>
      </c>
      <c r="J21051" s="197" t="n">
        <v>11.56</v>
      </c>
    </row>
    <row r="21052" customFormat="false" ht="12.75" hidden="true" customHeight="false" outlineLevel="0" collapsed="false">
      <c r="A21052" s="197" t="s">
        <v>40982</v>
      </c>
      <c r="B21052" s="197"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197" t="s">
        <v>40976</v>
      </c>
      <c r="D21052" s="197" t="s">
        <v>40977</v>
      </c>
      <c r="E21052" s="197" t="s">
        <v>40978</v>
      </c>
      <c r="F21052" s="197" t="s">
        <v>40983</v>
      </c>
      <c r="G21052" s="197" t="s">
        <v>40984</v>
      </c>
      <c r="I21052" s="197" t="s">
        <v>1158</v>
      </c>
      <c r="J21052" s="197" t="n">
        <v>13.5</v>
      </c>
    </row>
    <row r="21053" customFormat="false" ht="12.75" hidden="true" customHeight="false" outlineLevel="0" collapsed="false">
      <c r="A21053" s="197" t="s">
        <v>40985</v>
      </c>
      <c r="B21053" s="197"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197" t="s">
        <v>40976</v>
      </c>
      <c r="D21053" s="197" t="s">
        <v>40977</v>
      </c>
      <c r="E21053" s="197" t="s">
        <v>40978</v>
      </c>
      <c r="F21053" s="197" t="s">
        <v>40983</v>
      </c>
      <c r="G21053" s="197" t="s">
        <v>40984</v>
      </c>
      <c r="I21053" s="197" t="s">
        <v>1158</v>
      </c>
      <c r="J21053" s="197" t="n">
        <v>12.69</v>
      </c>
    </row>
    <row r="21054" customFormat="false" ht="12.75" hidden="true" customHeight="false" outlineLevel="0" collapsed="false">
      <c r="A21054" s="197" t="s">
        <v>40986</v>
      </c>
      <c r="B21054" s="197"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197" t="s">
        <v>40976</v>
      </c>
      <c r="D21054" s="197" t="s">
        <v>40987</v>
      </c>
      <c r="E21054" s="197" t="s">
        <v>40988</v>
      </c>
      <c r="F21054" s="197" t="s">
        <v>40989</v>
      </c>
      <c r="G21054" s="197" t="s">
        <v>40990</v>
      </c>
      <c r="I21054" s="197" t="s">
        <v>1158</v>
      </c>
      <c r="J21054" s="197" t="n">
        <v>9.69</v>
      </c>
    </row>
    <row r="21055" customFormat="false" ht="12.75" hidden="true" customHeight="false" outlineLevel="0" collapsed="false">
      <c r="A21055" s="197" t="s">
        <v>40991</v>
      </c>
      <c r="B21055" s="197"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197" t="s">
        <v>40976</v>
      </c>
      <c r="D21055" s="197" t="s">
        <v>40987</v>
      </c>
      <c r="E21055" s="197" t="s">
        <v>40988</v>
      </c>
      <c r="F21055" s="197" t="s">
        <v>40989</v>
      </c>
      <c r="G21055" s="197" t="s">
        <v>40990</v>
      </c>
      <c r="I21055" s="197" t="s">
        <v>1158</v>
      </c>
      <c r="J21055" s="197" t="n">
        <v>9.3</v>
      </c>
    </row>
    <row r="21056" customFormat="false" ht="12.75" hidden="true" customHeight="false" outlineLevel="0" collapsed="false">
      <c r="A21056" s="197" t="s">
        <v>40992</v>
      </c>
      <c r="B21056" s="197"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197" t="s">
        <v>40976</v>
      </c>
      <c r="D21056" s="197" t="s">
        <v>40987</v>
      </c>
      <c r="E21056" s="197" t="s">
        <v>40988</v>
      </c>
      <c r="F21056" s="197" t="s">
        <v>40993</v>
      </c>
      <c r="G21056" s="197" t="s">
        <v>40994</v>
      </c>
      <c r="I21056" s="197" t="s">
        <v>1158</v>
      </c>
      <c r="J21056" s="197" t="n">
        <v>11.44</v>
      </c>
    </row>
    <row r="21057" customFormat="false" ht="12.75" hidden="true" customHeight="false" outlineLevel="0" collapsed="false">
      <c r="A21057" s="197" t="s">
        <v>40995</v>
      </c>
      <c r="B21057" s="197"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197" t="s">
        <v>40976</v>
      </c>
      <c r="D21057" s="197" t="s">
        <v>40987</v>
      </c>
      <c r="E21057" s="197" t="s">
        <v>40988</v>
      </c>
      <c r="F21057" s="197" t="s">
        <v>40993</v>
      </c>
      <c r="G21057" s="197" t="s">
        <v>40994</v>
      </c>
      <c r="I21057" s="197" t="s">
        <v>1158</v>
      </c>
      <c r="J21057" s="197" t="n">
        <v>10.96</v>
      </c>
    </row>
    <row r="21058" customFormat="false" ht="12.75" hidden="true" customHeight="false" outlineLevel="0" collapsed="false">
      <c r="A21058" s="197" t="s">
        <v>40996</v>
      </c>
      <c r="B21058" s="197"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197" t="s">
        <v>40997</v>
      </c>
      <c r="D21058" s="197" t="s">
        <v>40998</v>
      </c>
      <c r="E21058" s="197" t="s">
        <v>40999</v>
      </c>
      <c r="F21058" s="197" t="s">
        <v>41000</v>
      </c>
      <c r="I21058" s="197" t="s">
        <v>1158</v>
      </c>
      <c r="J21058" s="197" t="n">
        <v>20.63</v>
      </c>
    </row>
    <row r="21059" customFormat="false" ht="12.75" hidden="true" customHeight="false" outlineLevel="0" collapsed="false">
      <c r="A21059" s="197" t="s">
        <v>41001</v>
      </c>
      <c r="B21059" s="197"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197" t="s">
        <v>40997</v>
      </c>
      <c r="D21059" s="197" t="s">
        <v>40998</v>
      </c>
      <c r="E21059" s="197" t="s">
        <v>40999</v>
      </c>
      <c r="F21059" s="197" t="s">
        <v>41000</v>
      </c>
      <c r="I21059" s="197" t="s">
        <v>1158</v>
      </c>
      <c r="J21059" s="197" t="n">
        <v>19.65</v>
      </c>
    </row>
    <row r="21060" customFormat="false" ht="12.75" hidden="true" customHeight="false" outlineLevel="0" collapsed="false">
      <c r="A21060" s="197" t="s">
        <v>41002</v>
      </c>
      <c r="B21060" s="197" t="str">
        <f aca="false">C21060&amp;D21060&amp;E21060&amp;F21060&amp;G21060&amp;H21060</f>
        <v>BASE DE SOLO BETUME COM MISTURA NA PISTA,COMPREENDENDO AS OPERACOES DE EXECUCAO</v>
      </c>
      <c r="C21060" s="197" t="s">
        <v>41003</v>
      </c>
      <c r="D21060" s="197" t="s">
        <v>41004</v>
      </c>
      <c r="I21060" s="197" t="s">
        <v>1158</v>
      </c>
      <c r="J21060" s="197" t="n">
        <v>17.64</v>
      </c>
    </row>
    <row r="21061" customFormat="false" ht="12.75" hidden="true" customHeight="false" outlineLevel="0" collapsed="false">
      <c r="A21061" s="197" t="s">
        <v>41005</v>
      </c>
      <c r="B21061" s="197" t="str">
        <f aca="false">C21061&amp;D21061&amp;E21061&amp;F21061&amp;G21061&amp;H21061</f>
        <v>BASE DE SOLO BETUME COM MISTURA NA PISTA,COMPREENDENDO AS OPERACOES DE EXECUCAO</v>
      </c>
      <c r="C21061" s="197" t="s">
        <v>41003</v>
      </c>
      <c r="D21061" s="197" t="s">
        <v>41004</v>
      </c>
      <c r="I21061" s="197" t="s">
        <v>1158</v>
      </c>
      <c r="J21061" s="197" t="n">
        <v>16.82</v>
      </c>
    </row>
    <row r="21062" customFormat="false" ht="12.75" hidden="true" customHeight="false" outlineLevel="0" collapsed="false">
      <c r="A21062" s="197" t="s">
        <v>41006</v>
      </c>
      <c r="B21062" s="197"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197" t="s">
        <v>41007</v>
      </c>
      <c r="D21062" s="197" t="s">
        <v>41008</v>
      </c>
      <c r="E21062" s="197" t="s">
        <v>41009</v>
      </c>
      <c r="F21062" s="197" t="s">
        <v>41010</v>
      </c>
      <c r="G21062" s="197" t="s">
        <v>41011</v>
      </c>
      <c r="I21062" s="197" t="s">
        <v>1158</v>
      </c>
      <c r="J21062" s="197" t="n">
        <v>7.05</v>
      </c>
    </row>
    <row r="21063" customFormat="false" ht="12.75" hidden="true" customHeight="false" outlineLevel="0" collapsed="false">
      <c r="A21063" s="197" t="s">
        <v>41012</v>
      </c>
      <c r="B21063" s="197"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197" t="s">
        <v>41007</v>
      </c>
      <c r="D21063" s="197" t="s">
        <v>41008</v>
      </c>
      <c r="E21063" s="197" t="s">
        <v>41009</v>
      </c>
      <c r="F21063" s="197" t="s">
        <v>41010</v>
      </c>
      <c r="G21063" s="197" t="s">
        <v>41011</v>
      </c>
      <c r="I21063" s="197" t="s">
        <v>1158</v>
      </c>
      <c r="J21063" s="197" t="n">
        <v>6.64</v>
      </c>
    </row>
    <row r="21064" customFormat="false" ht="12.75" hidden="true" customHeight="false" outlineLevel="0" collapsed="false">
      <c r="A21064" s="197" t="s">
        <v>41013</v>
      </c>
      <c r="B21064" s="197"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197" t="s">
        <v>41014</v>
      </c>
      <c r="D21064" s="197" t="s">
        <v>41015</v>
      </c>
      <c r="E21064" s="197" t="s">
        <v>41016</v>
      </c>
      <c r="F21064" s="197" t="s">
        <v>41017</v>
      </c>
      <c r="G21064" s="197" t="s">
        <v>41018</v>
      </c>
      <c r="H21064" s="197" t="s">
        <v>41019</v>
      </c>
      <c r="I21064" s="197" t="s">
        <v>1158</v>
      </c>
      <c r="J21064" s="197" t="n">
        <v>11.25</v>
      </c>
    </row>
    <row r="21065" customFormat="false" ht="12.75" hidden="true" customHeight="false" outlineLevel="0" collapsed="false">
      <c r="A21065" s="197" t="s">
        <v>41020</v>
      </c>
      <c r="B21065" s="197"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197" t="s">
        <v>41014</v>
      </c>
      <c r="D21065" s="197" t="s">
        <v>41015</v>
      </c>
      <c r="E21065" s="197" t="s">
        <v>41016</v>
      </c>
      <c r="F21065" s="197" t="s">
        <v>41017</v>
      </c>
      <c r="G21065" s="197" t="s">
        <v>41018</v>
      </c>
      <c r="H21065" s="197" t="s">
        <v>41019</v>
      </c>
      <c r="I21065" s="197" t="s">
        <v>1158</v>
      </c>
      <c r="J21065" s="197" t="n">
        <v>10.75</v>
      </c>
    </row>
    <row r="21066" customFormat="false" ht="12.75" hidden="true" customHeight="false" outlineLevel="0" collapsed="false">
      <c r="A21066" s="197" t="s">
        <v>41021</v>
      </c>
      <c r="B21066" s="197" t="str">
        <f aca="false">C21066&amp;D21066&amp;E21066&amp;F21066&amp;G21066&amp;H21066</f>
        <v>SUB-BASE DE SOLO MELHORADO COM CIMENTO,DE ACORDO COM A INSTRUCAO TECNICA IT-08/80 DO DER-RJ,INCLUSIVE TRANSPORTE DE AGUA,EXCLUSIVE FORNECIMENTO DE CIMENTO,ESCAVACAO E TRANSPORTE DOS SOLOS</v>
      </c>
      <c r="C21066" s="197" t="s">
        <v>41022</v>
      </c>
      <c r="D21066" s="197" t="s">
        <v>41023</v>
      </c>
      <c r="E21066" s="197" t="s">
        <v>41024</v>
      </c>
      <c r="F21066" s="197" t="s">
        <v>41025</v>
      </c>
      <c r="I21066" s="197" t="s">
        <v>1158</v>
      </c>
      <c r="J21066" s="197" t="n">
        <v>7.59</v>
      </c>
    </row>
    <row r="21067" customFormat="false" ht="12.75" hidden="true" customHeight="false" outlineLevel="0" collapsed="false">
      <c r="A21067" s="197" t="s">
        <v>41026</v>
      </c>
      <c r="B21067" s="197" t="str">
        <f aca="false">C21067&amp;D21067&amp;E21067&amp;F21067&amp;G21067&amp;H21067</f>
        <v>SUB-BASE DE SOLO MELHORADO COM CIMENTO,DE ACORDO COM A INSTRUCAO TECNICA IT-08/80 DO DER-RJ,INCLUSIVE TRANSPORTE DE AGUA,EXCLUSIVE FORNECIMENTO DE CIMENTO,ESCAVACAO E TRANSPORTE DOS SOLOS</v>
      </c>
      <c r="C21067" s="197" t="s">
        <v>41022</v>
      </c>
      <c r="D21067" s="197" t="s">
        <v>41023</v>
      </c>
      <c r="E21067" s="197" t="s">
        <v>41024</v>
      </c>
      <c r="F21067" s="197" t="s">
        <v>41025</v>
      </c>
      <c r="I21067" s="197" t="s">
        <v>1158</v>
      </c>
      <c r="J21067" s="197" t="n">
        <v>7.18</v>
      </c>
    </row>
    <row r="21068" customFormat="false" ht="12.75" hidden="true" customHeight="false" outlineLevel="0" collapsed="false">
      <c r="A21068" s="197" t="s">
        <v>41027</v>
      </c>
      <c r="B21068" s="197" t="str">
        <f aca="false">C21068&amp;D21068&amp;E21068&amp;F21068&amp;G21068&amp;H21068</f>
        <v>CONTENCAO DE TERRAS COM SACOS DE ANIAGEM PREENCHIDOS COM SOLO-CIMENTO</v>
      </c>
      <c r="C21068" s="197" t="s">
        <v>41028</v>
      </c>
      <c r="D21068" s="197" t="s">
        <v>41029</v>
      </c>
      <c r="I21068" s="197" t="s">
        <v>1158</v>
      </c>
      <c r="J21068" s="197" t="n">
        <v>146.31</v>
      </c>
    </row>
    <row r="21069" customFormat="false" ht="12.75" hidden="true" customHeight="false" outlineLevel="0" collapsed="false">
      <c r="A21069" s="197" t="s">
        <v>41030</v>
      </c>
      <c r="B21069" s="197" t="str">
        <f aca="false">C21069&amp;D21069&amp;E21069&amp;F21069&amp;G21069&amp;H21069</f>
        <v>CONTENCAO DE TERRAS COM SACOS DE ANIAGEM PREENCHIDOS COM SOLO-CIMENTO</v>
      </c>
      <c r="C21069" s="197" t="s">
        <v>41028</v>
      </c>
      <c r="D21069" s="197" t="s">
        <v>41029</v>
      </c>
      <c r="I21069" s="197" t="s">
        <v>1158</v>
      </c>
      <c r="J21069" s="197" t="n">
        <v>139.3</v>
      </c>
    </row>
    <row r="21070" customFormat="false" ht="12.75" hidden="true" customHeight="false" outlineLevel="0" collapsed="false">
      <c r="A21070" s="197" t="s">
        <v>41031</v>
      </c>
      <c r="B21070" s="197"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197" t="s">
        <v>41032</v>
      </c>
      <c r="D21070" s="197" t="s">
        <v>41033</v>
      </c>
      <c r="E21070" s="197" t="s">
        <v>41034</v>
      </c>
      <c r="F21070" s="197" t="s">
        <v>41035</v>
      </c>
      <c r="G21070" s="197" t="s">
        <v>41036</v>
      </c>
      <c r="I21070" s="197" t="s">
        <v>1158</v>
      </c>
      <c r="J21070" s="197" t="n">
        <v>13.99</v>
      </c>
    </row>
    <row r="21071" customFormat="false" ht="12.75" hidden="true" customHeight="false" outlineLevel="0" collapsed="false">
      <c r="A21071" s="197" t="s">
        <v>41037</v>
      </c>
      <c r="B21071" s="197"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197" t="s">
        <v>41032</v>
      </c>
      <c r="D21071" s="197" t="s">
        <v>41033</v>
      </c>
      <c r="E21071" s="197" t="s">
        <v>41034</v>
      </c>
      <c r="F21071" s="197" t="s">
        <v>41035</v>
      </c>
      <c r="G21071" s="197" t="s">
        <v>41036</v>
      </c>
      <c r="I21071" s="197" t="s">
        <v>1158</v>
      </c>
      <c r="J21071" s="197" t="n">
        <v>13.37</v>
      </c>
    </row>
    <row r="21072" customFormat="false" ht="12.75" hidden="true" customHeight="false" outlineLevel="0" collapsed="false">
      <c r="A21072" s="197" t="s">
        <v>41038</v>
      </c>
      <c r="B21072" s="197"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197" t="s">
        <v>41039</v>
      </c>
      <c r="D21072" s="197" t="s">
        <v>41040</v>
      </c>
      <c r="E21072" s="197" t="s">
        <v>41041</v>
      </c>
      <c r="F21072" s="197" t="s">
        <v>41042</v>
      </c>
      <c r="G21072" s="197" t="s">
        <v>41043</v>
      </c>
      <c r="I21072" s="197" t="s">
        <v>1158</v>
      </c>
      <c r="J21072" s="197" t="n">
        <v>9.67</v>
      </c>
    </row>
    <row r="21073" customFormat="false" ht="12.75" hidden="true" customHeight="false" outlineLevel="0" collapsed="false">
      <c r="A21073" s="197" t="s">
        <v>41044</v>
      </c>
      <c r="B21073" s="197"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197" t="s">
        <v>41039</v>
      </c>
      <c r="D21073" s="197" t="s">
        <v>41040</v>
      </c>
      <c r="E21073" s="197" t="s">
        <v>41041</v>
      </c>
      <c r="F21073" s="197" t="s">
        <v>41042</v>
      </c>
      <c r="G21073" s="197" t="s">
        <v>41043</v>
      </c>
      <c r="I21073" s="197" t="s">
        <v>1158</v>
      </c>
      <c r="J21073" s="197" t="n">
        <v>9.15</v>
      </c>
    </row>
    <row r="21074" customFormat="false" ht="12.75" hidden="true" customHeight="false" outlineLevel="0" collapsed="false">
      <c r="A21074" s="197" t="s">
        <v>41045</v>
      </c>
      <c r="B21074" s="197" t="str">
        <f aca="false">C21074&amp;D21074&amp;E21074&amp;F21074&amp;G21074&amp;H21074</f>
        <v>BASE DE BRITA GRADUADA,MEDIDA APOS A COMPACTACAO,EXCLUSIVE O FORNECIMENTO E TRANSPORTE DOS MATERIAIS</v>
      </c>
      <c r="C21074" s="197" t="s">
        <v>41046</v>
      </c>
      <c r="D21074" s="197" t="s">
        <v>41047</v>
      </c>
      <c r="I21074" s="197" t="s">
        <v>1158</v>
      </c>
      <c r="J21074" s="197" t="n">
        <v>9.41</v>
      </c>
    </row>
    <row r="21075" customFormat="false" ht="12.75" hidden="true" customHeight="false" outlineLevel="0" collapsed="false">
      <c r="A21075" s="197" t="s">
        <v>41048</v>
      </c>
      <c r="B21075" s="197" t="str">
        <f aca="false">C21075&amp;D21075&amp;E21075&amp;F21075&amp;G21075&amp;H21075</f>
        <v>BASE DE BRITA GRADUADA,MEDIDA APOS A COMPACTACAO,EXCLUSIVE O FORNECIMENTO E TRANSPORTE DOS MATERIAIS</v>
      </c>
      <c r="C21075" s="197" t="s">
        <v>41046</v>
      </c>
      <c r="D21075" s="197" t="s">
        <v>41047</v>
      </c>
      <c r="I21075" s="197" t="s">
        <v>1158</v>
      </c>
      <c r="J21075" s="197" t="n">
        <v>8.89</v>
      </c>
    </row>
    <row r="21076" customFormat="false" ht="12.75" hidden="true" customHeight="false" outlineLevel="0" collapsed="false">
      <c r="A21076" s="197" t="s">
        <v>41049</v>
      </c>
      <c r="B21076" s="197" t="str">
        <f aca="false">C21076&amp;D21076&amp;E21076&amp;F21076&amp;G21076&amp;H21076</f>
        <v>BASE DE BRITA CORRIDA,MEDIDA APOS A COMPACTACAO,EXCLUSIVE OFORNECIMENTO E TRANSPORTE DOS MATERIAIS</v>
      </c>
      <c r="C21076" s="197" t="s">
        <v>41050</v>
      </c>
      <c r="D21076" s="197" t="s">
        <v>41051</v>
      </c>
      <c r="I21076" s="197" t="s">
        <v>1158</v>
      </c>
      <c r="J21076" s="197" t="n">
        <v>9.27</v>
      </c>
    </row>
    <row r="21077" customFormat="false" ht="12.75" hidden="true" customHeight="false" outlineLevel="0" collapsed="false">
      <c r="A21077" s="197" t="s">
        <v>41052</v>
      </c>
      <c r="B21077" s="197" t="str">
        <f aca="false">C21077&amp;D21077&amp;E21077&amp;F21077&amp;G21077&amp;H21077</f>
        <v>BASE DE BRITA CORRIDA,MEDIDA APOS A COMPACTACAO,EXCLUSIVE OFORNECIMENTO E TRANSPORTE DOS MATERIAIS</v>
      </c>
      <c r="C21077" s="197" t="s">
        <v>41050</v>
      </c>
      <c r="D21077" s="197" t="s">
        <v>41051</v>
      </c>
      <c r="I21077" s="197" t="s">
        <v>1158</v>
      </c>
      <c r="J21077" s="197" t="n">
        <v>8.74</v>
      </c>
    </row>
    <row r="21078" customFormat="false" ht="12.75" hidden="true" customHeight="false" outlineLevel="0" collapsed="false">
      <c r="A21078" s="197" t="s">
        <v>41053</v>
      </c>
      <c r="B21078" s="197" t="str">
        <f aca="false">C21078&amp;D21078&amp;E21078&amp;F21078&amp;G21078&amp;H21078</f>
        <v>BASE "TELFORD",MEDIDA APOS A COMPACTACAO,EXCLUSIVE O FORNECIMENTO E TRANSPORTE DOS MATERIAIS</v>
      </c>
      <c r="C21078" s="197" t="s">
        <v>41054</v>
      </c>
      <c r="D21078" s="197" t="s">
        <v>41055</v>
      </c>
      <c r="I21078" s="197" t="s">
        <v>1158</v>
      </c>
      <c r="J21078" s="197" t="n">
        <v>6.52</v>
      </c>
    </row>
    <row r="21079" customFormat="false" ht="12.75" hidden="true" customHeight="false" outlineLevel="0" collapsed="false">
      <c r="A21079" s="197" t="s">
        <v>41056</v>
      </c>
      <c r="B21079" s="197" t="str">
        <f aca="false">C21079&amp;D21079&amp;E21079&amp;F21079&amp;G21079&amp;H21079</f>
        <v>BASE "TELFORD",MEDIDA APOS A COMPACTACAO,EXCLUSIVE O FORNECIMENTO E TRANSPORTE DOS MATERIAIS</v>
      </c>
      <c r="C21079" s="197" t="s">
        <v>41054</v>
      </c>
      <c r="D21079" s="197" t="s">
        <v>41055</v>
      </c>
      <c r="I21079" s="197" t="s">
        <v>1158</v>
      </c>
      <c r="J21079" s="197" t="n">
        <v>6.16</v>
      </c>
    </row>
    <row r="21080" customFormat="false" ht="12.75" hidden="true" customHeight="false" outlineLevel="0" collapsed="false">
      <c r="A21080" s="197" t="s">
        <v>41057</v>
      </c>
      <c r="B21080" s="197"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197" t="s">
        <v>41058</v>
      </c>
      <c r="D21080" s="197" t="s">
        <v>41059</v>
      </c>
      <c r="E21080" s="197" t="s">
        <v>41060</v>
      </c>
      <c r="F21080" s="197" t="s">
        <v>41061</v>
      </c>
      <c r="G21080" s="197" t="s">
        <v>41062</v>
      </c>
      <c r="I21080" s="197" t="s">
        <v>1158</v>
      </c>
      <c r="J21080" s="197" t="n">
        <v>6.56</v>
      </c>
    </row>
    <row r="21081" customFormat="false" ht="12.75" hidden="true" customHeight="false" outlineLevel="0" collapsed="false">
      <c r="A21081" s="197" t="s">
        <v>41063</v>
      </c>
      <c r="B21081" s="197"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197" t="s">
        <v>41058</v>
      </c>
      <c r="D21081" s="197" t="s">
        <v>41059</v>
      </c>
      <c r="E21081" s="197" t="s">
        <v>41060</v>
      </c>
      <c r="F21081" s="197" t="s">
        <v>41061</v>
      </c>
      <c r="G21081" s="197" t="s">
        <v>41062</v>
      </c>
      <c r="I21081" s="197" t="s">
        <v>1158</v>
      </c>
      <c r="J21081" s="197" t="n">
        <v>6.23</v>
      </c>
    </row>
    <row r="21082" customFormat="false" ht="12.75" hidden="true" customHeight="false" outlineLevel="0" collapsed="false">
      <c r="A21082" s="197" t="s">
        <v>41064</v>
      </c>
      <c r="B21082" s="197" t="str">
        <f aca="false">C21082&amp;D21082&amp;E21082&amp;F21082&amp;G21082&amp;H21082</f>
        <v>BASE DE BRITA GRADUADA,COM ADICAO DE 1% DE CIMENTO,MEDIDA APOS A COMPACTACAO,EXCLUSIVE FORNECIMENTO E TRANSPORTE DOS MATERIAIS</v>
      </c>
      <c r="C21082" s="197" t="s">
        <v>41065</v>
      </c>
      <c r="D21082" s="197" t="s">
        <v>41066</v>
      </c>
      <c r="E21082" s="197" t="s">
        <v>16311</v>
      </c>
      <c r="I21082" s="197" t="s">
        <v>1158</v>
      </c>
      <c r="J21082" s="197" t="n">
        <v>9.41</v>
      </c>
    </row>
    <row r="21083" customFormat="false" ht="12.75" hidden="true" customHeight="false" outlineLevel="0" collapsed="false">
      <c r="A21083" s="197" t="s">
        <v>41067</v>
      </c>
      <c r="B21083" s="197" t="str">
        <f aca="false">C21083&amp;D21083&amp;E21083&amp;F21083&amp;G21083&amp;H21083</f>
        <v>BASE DE BRITA GRADUADA,COM ADICAO DE 1% DE CIMENTO,MEDIDA APOS A COMPACTACAO,EXCLUSIVE FORNECIMENTO E TRANSPORTE DOS MATERIAIS</v>
      </c>
      <c r="C21083" s="197" t="s">
        <v>41065</v>
      </c>
      <c r="D21083" s="197" t="s">
        <v>41066</v>
      </c>
      <c r="E21083" s="197" t="s">
        <v>16311</v>
      </c>
      <c r="I21083" s="197" t="s">
        <v>1158</v>
      </c>
      <c r="J21083" s="197" t="n">
        <v>8.89</v>
      </c>
    </row>
    <row r="21084" customFormat="false" ht="12.75" hidden="true" customHeight="false" outlineLevel="0" collapsed="false">
      <c r="A21084" s="197" t="s">
        <v>41068</v>
      </c>
      <c r="B21084" s="197" t="str">
        <f aca="false">C21084&amp;D21084&amp;E21084&amp;F21084&amp;G21084&amp;H21084</f>
        <v>SUB-BASE DE BRITA CORRIDA,MEDIDA APOS A COMPACTACAO,EXCLUSIVE FORNECIMENTO E TRANSPORTE DOS MATERIAIS</v>
      </c>
      <c r="C21084" s="197" t="s">
        <v>41069</v>
      </c>
      <c r="D21084" s="197" t="s">
        <v>41070</v>
      </c>
      <c r="I21084" s="197" t="s">
        <v>1158</v>
      </c>
      <c r="J21084" s="197" t="n">
        <v>9.27</v>
      </c>
    </row>
    <row r="21085" customFormat="false" ht="12.75" hidden="true" customHeight="false" outlineLevel="0" collapsed="false">
      <c r="A21085" s="197" t="s">
        <v>41071</v>
      </c>
      <c r="B21085" s="197" t="str">
        <f aca="false">C21085&amp;D21085&amp;E21085&amp;F21085&amp;G21085&amp;H21085</f>
        <v>SUB-BASE DE BRITA CORRIDA,MEDIDA APOS A COMPACTACAO,EXCLUSIVE FORNECIMENTO E TRANSPORTE DOS MATERIAIS</v>
      </c>
      <c r="C21085" s="197" t="s">
        <v>41069</v>
      </c>
      <c r="D21085" s="197" t="s">
        <v>41070</v>
      </c>
      <c r="I21085" s="197" t="s">
        <v>1158</v>
      </c>
      <c r="J21085" s="197" t="n">
        <v>8.74</v>
      </c>
    </row>
    <row r="21086" customFormat="false" ht="12.75" hidden="true" customHeight="false" outlineLevel="0" collapsed="false">
      <c r="A21086" s="197" t="s">
        <v>41072</v>
      </c>
      <c r="B21086" s="197" t="str">
        <f aca="false">C21086&amp;D21086&amp;E21086&amp;F21086&amp;G21086&amp;H21086</f>
        <v>IMPRIMACAO DE BASE DE PAVIMENTACAO,DE ACORDO COM AS "INSTRUCOES PARA EXECUCAO",DO DER-RJ,EXCLUSIVE O FORNECIMENTO E TRANSPORTE DO MATERIAL BETUMINOSO</v>
      </c>
      <c r="C21086" s="197" t="s">
        <v>17173</v>
      </c>
      <c r="D21086" s="197" t="s">
        <v>41073</v>
      </c>
      <c r="E21086" s="197" t="s">
        <v>41074</v>
      </c>
      <c r="I21086" s="197" t="s">
        <v>1993</v>
      </c>
      <c r="J21086" s="197" t="n">
        <v>0.34</v>
      </c>
    </row>
    <row r="21087" customFormat="false" ht="12.75" hidden="true" customHeight="false" outlineLevel="0" collapsed="false">
      <c r="A21087" s="197" t="s">
        <v>41075</v>
      </c>
      <c r="B21087" s="197" t="str">
        <f aca="false">C21087&amp;D21087&amp;E21087&amp;F21087&amp;G21087&amp;H21087</f>
        <v>IMPRIMACAO DE BASE DE PAVIMENTACAO,DE ACORDO COM AS "INSTRUCOES PARA EXECUCAO",DO DER-RJ,EXCLUSIVE O FORNECIMENTO E TRANSPORTE DO MATERIAL BETUMINOSO</v>
      </c>
      <c r="C21087" s="197" t="s">
        <v>17173</v>
      </c>
      <c r="D21087" s="197" t="s">
        <v>41073</v>
      </c>
      <c r="E21087" s="197" t="s">
        <v>41074</v>
      </c>
      <c r="I21087" s="197" t="s">
        <v>1993</v>
      </c>
      <c r="J21087" s="197" t="n">
        <v>0.32</v>
      </c>
    </row>
    <row r="21088" customFormat="false" ht="12.75" hidden="true" customHeight="false" outlineLevel="0" collapsed="false">
      <c r="A21088" s="197" t="s">
        <v>41076</v>
      </c>
      <c r="B21088" s="197" t="str">
        <f aca="false">C21088&amp;D21088&amp;E21088&amp;F21088&amp;G21088&amp;H21088</f>
        <v>PINTURA DE LIGACAO,DE ACORDO COM AS "INSTRUCOES PARA EXECUCAO",DO DER-RJ,EXCLUSIVE O FORNECIMENTO E TRANSPORTE DO MATERIAL BETUMINOSO</v>
      </c>
      <c r="C21088" s="197" t="s">
        <v>17177</v>
      </c>
      <c r="D21088" s="197" t="s">
        <v>41077</v>
      </c>
      <c r="E21088" s="197" t="s">
        <v>41078</v>
      </c>
      <c r="I21088" s="197" t="s">
        <v>1993</v>
      </c>
      <c r="J21088" s="197" t="n">
        <v>0.22</v>
      </c>
    </row>
    <row r="21089" customFormat="false" ht="12.75" hidden="true" customHeight="false" outlineLevel="0" collapsed="false">
      <c r="A21089" s="197" t="s">
        <v>41079</v>
      </c>
      <c r="B21089" s="197" t="str">
        <f aca="false">C21089&amp;D21089&amp;E21089&amp;F21089&amp;G21089&amp;H21089</f>
        <v>PINTURA DE LIGACAO,DE ACORDO COM AS "INSTRUCOES PARA EXECUCAO",DO DER-RJ,EXCLUSIVE O FORNECIMENTO E TRANSPORTE DO MATERIAL BETUMINOSO</v>
      </c>
      <c r="C21089" s="197" t="s">
        <v>17177</v>
      </c>
      <c r="D21089" s="197" t="s">
        <v>41077</v>
      </c>
      <c r="E21089" s="197" t="s">
        <v>41078</v>
      </c>
      <c r="I21089" s="197" t="s">
        <v>1993</v>
      </c>
      <c r="J21089" s="197" t="n">
        <v>0.21</v>
      </c>
    </row>
    <row r="21090" customFormat="false" ht="12.75" hidden="true" customHeight="false" outlineLevel="0" collapsed="false">
      <c r="A21090" s="197" t="s">
        <v>41080</v>
      </c>
      <c r="B21090" s="197" t="str">
        <f aca="false">C21090&amp;D21090&amp;E21090&amp;F21090&amp;G21090&amp;H21090</f>
        <v>BASE DE MACADAME BETUMINOSO(BASE NEGRA),DE ACORDO COM AS "INSTRUCOES PARA EXECUCAO",DO DER-RJ,EXCLUSIVE O FORNECIMENTO E TRANSPORTE DOS MATERIAIS</v>
      </c>
      <c r="C21090" s="197" t="s">
        <v>41081</v>
      </c>
      <c r="D21090" s="197" t="s">
        <v>41082</v>
      </c>
      <c r="E21090" s="197" t="s">
        <v>41083</v>
      </c>
      <c r="I21090" s="197" t="s">
        <v>1158</v>
      </c>
      <c r="J21090" s="197" t="n">
        <v>33.69</v>
      </c>
    </row>
    <row r="21091" customFormat="false" ht="12.75" hidden="true" customHeight="false" outlineLevel="0" collapsed="false">
      <c r="A21091" s="197" t="s">
        <v>41084</v>
      </c>
      <c r="B21091" s="197" t="str">
        <f aca="false">C21091&amp;D21091&amp;E21091&amp;F21091&amp;G21091&amp;H21091</f>
        <v>BASE DE MACADAME BETUMINOSO(BASE NEGRA),DE ACORDO COM AS "INSTRUCOES PARA EXECUCAO",DO DER-RJ,EXCLUSIVE O FORNECIMENTO E TRANSPORTE DOS MATERIAIS</v>
      </c>
      <c r="C21091" s="197" t="s">
        <v>41081</v>
      </c>
      <c r="D21091" s="197" t="s">
        <v>41082</v>
      </c>
      <c r="E21091" s="197" t="s">
        <v>41083</v>
      </c>
      <c r="I21091" s="197" t="s">
        <v>1158</v>
      </c>
      <c r="J21091" s="197" t="n">
        <v>31.8</v>
      </c>
    </row>
    <row r="21092" customFormat="false" ht="12.75" hidden="true" customHeight="false" outlineLevel="0" collapsed="false">
      <c r="A21092" s="197" t="s">
        <v>41085</v>
      </c>
      <c r="B21092" s="197" t="str">
        <f aca="false">C21092&amp;D21092&amp;E21092&amp;F21092&amp;G21092&amp;H21092</f>
        <v>REVESTIMENTO DO TIPO "PRE-MISTURADO A FRIO",DE ACORDO COM AS "INSTRUCOES PARA EXECUCAO",DO DER-RJ,EXCLUSIVE O FORNECIMENTO E TRANSPORTE DOS MATERIAIS</v>
      </c>
      <c r="C21092" s="197" t="s">
        <v>41086</v>
      </c>
      <c r="D21092" s="197" t="s">
        <v>41087</v>
      </c>
      <c r="E21092" s="197" t="s">
        <v>41088</v>
      </c>
      <c r="I21092" s="197" t="s">
        <v>1158</v>
      </c>
      <c r="J21092" s="197" t="n">
        <v>61.7</v>
      </c>
    </row>
    <row r="21093" customFormat="false" ht="12.75" hidden="true" customHeight="false" outlineLevel="0" collapsed="false">
      <c r="A21093" s="197" t="s">
        <v>41089</v>
      </c>
      <c r="B21093" s="197" t="str">
        <f aca="false">C21093&amp;D21093&amp;E21093&amp;F21093&amp;G21093&amp;H21093</f>
        <v>REVESTIMENTO DO TIPO "PRE-MISTURADO A FRIO",DE ACORDO COM AS "INSTRUCOES PARA EXECUCAO",DO DER-RJ,EXCLUSIVE O FORNECIMENTO E TRANSPORTE DOS MATERIAIS</v>
      </c>
      <c r="C21093" s="197" t="s">
        <v>41086</v>
      </c>
      <c r="D21093" s="197" t="s">
        <v>41087</v>
      </c>
      <c r="E21093" s="197" t="s">
        <v>41088</v>
      </c>
      <c r="I21093" s="197" t="s">
        <v>1158</v>
      </c>
      <c r="J21093" s="197" t="n">
        <v>57.91</v>
      </c>
    </row>
    <row r="21094" customFormat="false" ht="12.75" hidden="true" customHeight="false" outlineLevel="0" collapsed="false">
      <c r="A21094" s="197" t="s">
        <v>41090</v>
      </c>
      <c r="B21094" s="197"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197" t="s">
        <v>41091</v>
      </c>
      <c r="D21094" s="197" t="s">
        <v>41092</v>
      </c>
      <c r="E21094" s="197" t="s">
        <v>41093</v>
      </c>
      <c r="F21094" s="197" t="s">
        <v>41055</v>
      </c>
      <c r="I21094" s="197" t="s">
        <v>1158</v>
      </c>
      <c r="J21094" s="197" t="n">
        <v>28.98</v>
      </c>
    </row>
    <row r="21095" customFormat="false" ht="12.75" hidden="true" customHeight="false" outlineLevel="0" collapsed="false">
      <c r="A21095" s="197" t="s">
        <v>41094</v>
      </c>
      <c r="B21095" s="197"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197" t="s">
        <v>41091</v>
      </c>
      <c r="D21095" s="197" t="s">
        <v>41092</v>
      </c>
      <c r="E21095" s="197" t="s">
        <v>41093</v>
      </c>
      <c r="F21095" s="197" t="s">
        <v>41055</v>
      </c>
      <c r="I21095" s="197" t="s">
        <v>1158</v>
      </c>
      <c r="J21095" s="197" t="n">
        <v>26.62</v>
      </c>
    </row>
    <row r="21096" customFormat="false" ht="12.75" hidden="true" customHeight="false" outlineLevel="0" collapsed="false">
      <c r="A21096" s="197" t="s">
        <v>41095</v>
      </c>
      <c r="B21096" s="197" t="str">
        <f aca="false">C21096&amp;D21096&amp;E21096&amp;F21096&amp;G21096&amp;H21096</f>
        <v>REVESTIMENTO TIPO "PRE-MISTURADO A FRIO" DE ACORDO COM A "INSTRUCAO PARA EXECUCAO" DO DER-RJ,COMPREENDENDO APENAS O PREPARO DA MISTURA,EXCLUSIVE FORNECIMENTO E TRANSPORTE DOS MATERIAIS</v>
      </c>
      <c r="C21096" s="197" t="s">
        <v>41096</v>
      </c>
      <c r="D21096" s="197" t="s">
        <v>41097</v>
      </c>
      <c r="E21096" s="197" t="s">
        <v>41098</v>
      </c>
      <c r="F21096" s="197" t="s">
        <v>4031</v>
      </c>
      <c r="I21096" s="197" t="s">
        <v>1158</v>
      </c>
      <c r="J21096" s="197" t="n">
        <v>32.72</v>
      </c>
    </row>
    <row r="21097" customFormat="false" ht="12.75" hidden="true" customHeight="false" outlineLevel="0" collapsed="false">
      <c r="A21097" s="197" t="s">
        <v>41099</v>
      </c>
      <c r="B21097" s="197" t="str">
        <f aca="false">C21097&amp;D21097&amp;E21097&amp;F21097&amp;G21097&amp;H21097</f>
        <v>REVESTIMENTO TIPO "PRE-MISTURADO A FRIO" DE ACORDO COM A "INSTRUCAO PARA EXECUCAO" DO DER-RJ,COMPREENDENDO APENAS O PREPARO DA MISTURA,EXCLUSIVE FORNECIMENTO E TRANSPORTE DOS MATERIAIS</v>
      </c>
      <c r="C21097" s="197" t="s">
        <v>41096</v>
      </c>
      <c r="D21097" s="197" t="s">
        <v>41097</v>
      </c>
      <c r="E21097" s="197" t="s">
        <v>41098</v>
      </c>
      <c r="F21097" s="197" t="s">
        <v>4031</v>
      </c>
      <c r="I21097" s="197" t="s">
        <v>1158</v>
      </c>
      <c r="J21097" s="197" t="n">
        <v>31.29</v>
      </c>
    </row>
    <row r="21098" customFormat="false" ht="12.75" hidden="true" customHeight="false" outlineLevel="0" collapsed="false">
      <c r="A21098" s="197" t="s">
        <v>41100</v>
      </c>
      <c r="B21098" s="197"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197" t="s">
        <v>41101</v>
      </c>
      <c r="D21098" s="197" t="s">
        <v>41102</v>
      </c>
      <c r="E21098" s="197" t="s">
        <v>41103</v>
      </c>
      <c r="F21098" s="197" t="s">
        <v>41104</v>
      </c>
      <c r="G21098" s="197" t="s">
        <v>17262</v>
      </c>
      <c r="I21098" s="197" t="s">
        <v>1158</v>
      </c>
      <c r="J21098" s="197" t="n">
        <v>173.27</v>
      </c>
    </row>
    <row r="21099" customFormat="false" ht="12.75" hidden="true" customHeight="false" outlineLevel="0" collapsed="false">
      <c r="A21099" s="197" t="s">
        <v>41105</v>
      </c>
      <c r="B21099" s="197"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197" t="s">
        <v>41101</v>
      </c>
      <c r="D21099" s="197" t="s">
        <v>41102</v>
      </c>
      <c r="E21099" s="197" t="s">
        <v>41103</v>
      </c>
      <c r="F21099" s="197" t="s">
        <v>41104</v>
      </c>
      <c r="G21099" s="197" t="s">
        <v>17262</v>
      </c>
      <c r="I21099" s="197" t="s">
        <v>1158</v>
      </c>
      <c r="J21099" s="197" t="n">
        <v>167.31</v>
      </c>
    </row>
    <row r="21100" customFormat="false" ht="12.75" hidden="true" customHeight="false" outlineLevel="0" collapsed="false">
      <c r="A21100" s="197" t="s">
        <v>41106</v>
      </c>
      <c r="B21100" s="197" t="str">
        <f aca="false">C21100&amp;D21100&amp;E21100&amp;F21100&amp;G21100&amp;H21100</f>
        <v>REVESTIMENTO DO TIPO "PRE-MISTURADO AREIA-BETUME A FRIO",DEACORDO COM AS "INSTRUCOES PARA EXECUCAO",DO DER-RJ,EXCLUSIVE O FORNECIMENTO E TRANSPORTE DOS MATERIAIS</v>
      </c>
      <c r="C21100" s="197" t="s">
        <v>41107</v>
      </c>
      <c r="D21100" s="197" t="s">
        <v>41108</v>
      </c>
      <c r="E21100" s="197" t="s">
        <v>41109</v>
      </c>
      <c r="I21100" s="197" t="s">
        <v>1158</v>
      </c>
      <c r="J21100" s="197" t="n">
        <v>72.36</v>
      </c>
    </row>
    <row r="21101" customFormat="false" ht="12.75" hidden="true" customHeight="false" outlineLevel="0" collapsed="false">
      <c r="A21101" s="197" t="s">
        <v>41110</v>
      </c>
      <c r="B21101" s="197" t="str">
        <f aca="false">C21101&amp;D21101&amp;E21101&amp;F21101&amp;G21101&amp;H21101</f>
        <v>REVESTIMENTO DO TIPO "PRE-MISTURADO AREIA-BETUME A FRIO",DEACORDO COM AS "INSTRUCOES PARA EXECUCAO",DO DER-RJ,EXCLUSIVE O FORNECIMENTO E TRANSPORTE DOS MATERIAIS</v>
      </c>
      <c r="C21101" s="197" t="s">
        <v>41107</v>
      </c>
      <c r="D21101" s="197" t="s">
        <v>41108</v>
      </c>
      <c r="E21101" s="197" t="s">
        <v>41109</v>
      </c>
      <c r="I21101" s="197" t="s">
        <v>1158</v>
      </c>
      <c r="J21101" s="197" t="n">
        <v>68.25</v>
      </c>
    </row>
    <row r="21102" customFormat="false" ht="12.75" hidden="true" customHeight="false" outlineLevel="0" collapsed="false">
      <c r="A21102" s="197" t="s">
        <v>41111</v>
      </c>
      <c r="B21102" s="197" t="str">
        <f aca="false">C21102&amp;D21102&amp;E21102&amp;F21102&amp;G21102&amp;H21102</f>
        <v>REVESTIMENTO DO TIPO "PRE-MISTURADO AREIA-BETUME A QUENTE",DE ACORDO COM AS "INSTRUCOES PARA EXECUCAO",DO DER-RJ,EXCLUSIVE O FORNECIMENTO E TRANSPORTE DOS MATERIAIS</v>
      </c>
      <c r="C21102" s="197" t="s">
        <v>41112</v>
      </c>
      <c r="D21102" s="197" t="s">
        <v>41113</v>
      </c>
      <c r="E21102" s="197" t="s">
        <v>41114</v>
      </c>
      <c r="I21102" s="197" t="s">
        <v>1158</v>
      </c>
      <c r="J21102" s="197" t="n">
        <v>242.31</v>
      </c>
    </row>
    <row r="21103" customFormat="false" ht="12.75" hidden="true" customHeight="false" outlineLevel="0" collapsed="false">
      <c r="A21103" s="197" t="s">
        <v>41115</v>
      </c>
      <c r="B21103" s="197" t="str">
        <f aca="false">C21103&amp;D21103&amp;E21103&amp;F21103&amp;G21103&amp;H21103</f>
        <v>REVESTIMENTO DO TIPO "PRE-MISTURADO AREIA-BETUME A QUENTE",DE ACORDO COM AS "INSTRUCOES PARA EXECUCAO",DO DER-RJ,EXCLUSIVE O FORNECIMENTO E TRANSPORTE DOS MATERIAIS</v>
      </c>
      <c r="C21103" s="197" t="s">
        <v>41112</v>
      </c>
      <c r="D21103" s="197" t="s">
        <v>41113</v>
      </c>
      <c r="E21103" s="197" t="s">
        <v>41114</v>
      </c>
      <c r="I21103" s="197" t="s">
        <v>1158</v>
      </c>
      <c r="J21103" s="197" t="n">
        <v>233.79</v>
      </c>
    </row>
    <row r="21104" customFormat="false" ht="12.75" hidden="true" customHeight="false" outlineLevel="0" collapsed="false">
      <c r="A21104" s="197" t="s">
        <v>41116</v>
      </c>
      <c r="B21104" s="197" t="str">
        <f aca="false">C21104&amp;D21104&amp;E21104&amp;F21104&amp;G21104&amp;H21104</f>
        <v>CAPA SELANTE,EXCLUSIVE O FORNECIMENTO E TRANSPORTE DOS MATERIAIS</v>
      </c>
      <c r="C21104" s="197" t="s">
        <v>41117</v>
      </c>
      <c r="D21104" s="197" t="s">
        <v>4031</v>
      </c>
      <c r="I21104" s="197" t="s">
        <v>1993</v>
      </c>
      <c r="J21104" s="197" t="n">
        <v>0.57</v>
      </c>
    </row>
    <row r="21105" customFormat="false" ht="12.75" hidden="true" customHeight="false" outlineLevel="0" collapsed="false">
      <c r="A21105" s="197" t="s">
        <v>41118</v>
      </c>
      <c r="B21105" s="197" t="str">
        <f aca="false">C21105&amp;D21105&amp;E21105&amp;F21105&amp;G21105&amp;H21105</f>
        <v>CAPA SELANTE,EXCLUSIVE O FORNECIMENTO E TRANSPORTE DOS MATERIAIS</v>
      </c>
      <c r="C21105" s="197" t="s">
        <v>41117</v>
      </c>
      <c r="D21105" s="197" t="s">
        <v>4031</v>
      </c>
      <c r="I21105" s="197" t="s">
        <v>1993</v>
      </c>
      <c r="J21105" s="197" t="n">
        <v>0.55</v>
      </c>
    </row>
    <row r="21106" customFormat="false" ht="12.75" hidden="true" customHeight="false" outlineLevel="0" collapsed="false">
      <c r="A21106" s="197" t="s">
        <v>41119</v>
      </c>
      <c r="B21106" s="197" t="str">
        <f aca="false">C21106&amp;D21106&amp;E21106&amp;F21106&amp;G21106&amp;H21106</f>
        <v>REVESTIMENTO DO TIPO "LAMA ASFALTICA FINA",DE ACORDO COM AS"INSTRUCOES PARA EXECUCAO",DO DER-RJ,EXCLUSIVE O FORNECIMENTO E TRANSPORTE DOS MATERIAIS</v>
      </c>
      <c r="C21106" s="197" t="s">
        <v>41120</v>
      </c>
      <c r="D21106" s="197" t="s">
        <v>41121</v>
      </c>
      <c r="E21106" s="197" t="s">
        <v>41122</v>
      </c>
      <c r="I21106" s="197" t="s">
        <v>1993</v>
      </c>
      <c r="J21106" s="197" t="n">
        <v>2.44</v>
      </c>
    </row>
    <row r="21107" customFormat="false" ht="12.75" hidden="true" customHeight="false" outlineLevel="0" collapsed="false">
      <c r="A21107" s="197" t="s">
        <v>41123</v>
      </c>
      <c r="B21107" s="197" t="str">
        <f aca="false">C21107&amp;D21107&amp;E21107&amp;F21107&amp;G21107&amp;H21107</f>
        <v>REVESTIMENTO DO TIPO "LAMA ASFALTICA FINA",DE ACORDO COM AS"INSTRUCOES PARA EXECUCAO",DO DER-RJ,EXCLUSIVE O FORNECIMENTO E TRANSPORTE DOS MATERIAIS</v>
      </c>
      <c r="C21107" s="197" t="s">
        <v>41120</v>
      </c>
      <c r="D21107" s="197" t="s">
        <v>41121</v>
      </c>
      <c r="E21107" s="197" t="s">
        <v>41122</v>
      </c>
      <c r="I21107" s="197" t="s">
        <v>1993</v>
      </c>
      <c r="J21107" s="197" t="n">
        <v>2.35</v>
      </c>
    </row>
    <row r="21108" customFormat="false" ht="12.75" hidden="true" customHeight="false" outlineLevel="0" collapsed="false">
      <c r="A21108" s="197" t="s">
        <v>41124</v>
      </c>
      <c r="B21108" s="197" t="str">
        <f aca="false">C21108&amp;D21108&amp;E21108&amp;F21108&amp;G21108&amp;H21108</f>
        <v>REVESTIMENTO DO TIPO "LAMA ASFALTICA GROSSA",DE ACORDO COM AS "INSTRUCOES PARA EXECUCAO",DO DER-RJ,EXCLUSIVE O FORNECIMENTO E TRANSPORTE DOS MATERIAIS</v>
      </c>
      <c r="C21108" s="197" t="s">
        <v>41125</v>
      </c>
      <c r="D21108" s="197" t="s">
        <v>41126</v>
      </c>
      <c r="E21108" s="197" t="s">
        <v>41127</v>
      </c>
      <c r="I21108" s="197" t="s">
        <v>1993</v>
      </c>
      <c r="J21108" s="197" t="n">
        <v>3.99</v>
      </c>
    </row>
    <row r="21109" customFormat="false" ht="12.75" hidden="true" customHeight="false" outlineLevel="0" collapsed="false">
      <c r="A21109" s="197" t="s">
        <v>41128</v>
      </c>
      <c r="B21109" s="197" t="str">
        <f aca="false">C21109&amp;D21109&amp;E21109&amp;F21109&amp;G21109&amp;H21109</f>
        <v>REVESTIMENTO DO TIPO "LAMA ASFALTICA GROSSA",DE ACORDO COM AS "INSTRUCOES PARA EXECUCAO",DO DER-RJ,EXCLUSIVE O FORNECIMENTO E TRANSPORTE DOS MATERIAIS</v>
      </c>
      <c r="C21109" s="197" t="s">
        <v>41125</v>
      </c>
      <c r="D21109" s="197" t="s">
        <v>41126</v>
      </c>
      <c r="E21109" s="197" t="s">
        <v>41127</v>
      </c>
      <c r="I21109" s="197" t="s">
        <v>1993</v>
      </c>
      <c r="J21109" s="197" t="n">
        <v>3.82</v>
      </c>
    </row>
    <row r="21110" customFormat="false" ht="12.75" hidden="true" customHeight="false" outlineLevel="0" collapsed="false">
      <c r="A21110" s="197" t="s">
        <v>41129</v>
      </c>
      <c r="B21110" s="197"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197" t="s">
        <v>41130</v>
      </c>
      <c r="D21110" s="197" t="s">
        <v>41131</v>
      </c>
      <c r="E21110" s="197" t="s">
        <v>41132</v>
      </c>
      <c r="F21110" s="197" t="s">
        <v>41133</v>
      </c>
      <c r="G21110" s="197" t="s">
        <v>41134</v>
      </c>
      <c r="I21110" s="197" t="s">
        <v>1158</v>
      </c>
      <c r="J21110" s="197" t="n">
        <v>254.45</v>
      </c>
    </row>
    <row r="21111" customFormat="false" ht="12.75" hidden="true" customHeight="false" outlineLevel="0" collapsed="false">
      <c r="A21111" s="197" t="s">
        <v>41135</v>
      </c>
      <c r="B21111" s="197"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197" t="s">
        <v>41130</v>
      </c>
      <c r="D21111" s="197" t="s">
        <v>41131</v>
      </c>
      <c r="E21111" s="197" t="s">
        <v>41132</v>
      </c>
      <c r="F21111" s="197" t="s">
        <v>41133</v>
      </c>
      <c r="G21111" s="197" t="s">
        <v>41134</v>
      </c>
      <c r="I21111" s="197" t="s">
        <v>1158</v>
      </c>
      <c r="J21111" s="197" t="n">
        <v>244.2</v>
      </c>
    </row>
    <row r="21112" customFormat="false" ht="12.75" hidden="true" customHeight="false" outlineLevel="0" collapsed="false">
      <c r="A21112" s="197" t="s">
        <v>41136</v>
      </c>
      <c r="B21112" s="197"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197" t="s">
        <v>41130</v>
      </c>
      <c r="D21112" s="197" t="s">
        <v>41137</v>
      </c>
      <c r="E21112" s="197" t="s">
        <v>41132</v>
      </c>
      <c r="F21112" s="197" t="s">
        <v>41133</v>
      </c>
      <c r="G21112" s="197" t="s">
        <v>41138</v>
      </c>
      <c r="I21112" s="197" t="s">
        <v>1158</v>
      </c>
      <c r="J21112" s="197" t="n">
        <v>183.18</v>
      </c>
    </row>
    <row r="21113" customFormat="false" ht="12.75" hidden="true" customHeight="false" outlineLevel="0" collapsed="false">
      <c r="A21113" s="197" t="s">
        <v>41139</v>
      </c>
      <c r="B21113" s="197"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197" t="s">
        <v>41130</v>
      </c>
      <c r="D21113" s="197" t="s">
        <v>41137</v>
      </c>
      <c r="E21113" s="197" t="s">
        <v>41132</v>
      </c>
      <c r="F21113" s="197" t="s">
        <v>41133</v>
      </c>
      <c r="G21113" s="197" t="s">
        <v>41138</v>
      </c>
      <c r="I21113" s="197" t="s">
        <v>1158</v>
      </c>
      <c r="J21113" s="197" t="n">
        <v>175.86</v>
      </c>
    </row>
    <row r="21114" customFormat="false" ht="12.75" hidden="true" customHeight="false" outlineLevel="0" collapsed="false">
      <c r="A21114" s="197" t="s">
        <v>41140</v>
      </c>
      <c r="B21114" s="197"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197" t="s">
        <v>41130</v>
      </c>
      <c r="D21114" s="197" t="s">
        <v>41137</v>
      </c>
      <c r="E21114" s="197" t="s">
        <v>41132</v>
      </c>
      <c r="F21114" s="197" t="s">
        <v>41133</v>
      </c>
      <c r="G21114" s="197" t="s">
        <v>41141</v>
      </c>
      <c r="I21114" s="197" t="s">
        <v>1158</v>
      </c>
      <c r="J21114" s="197" t="n">
        <v>129.73</v>
      </c>
    </row>
    <row r="21115" customFormat="false" ht="12.75" hidden="true" customHeight="false" outlineLevel="0" collapsed="false">
      <c r="A21115" s="197" t="s">
        <v>41142</v>
      </c>
      <c r="B21115" s="197"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197" t="s">
        <v>41130</v>
      </c>
      <c r="D21115" s="197" t="s">
        <v>41137</v>
      </c>
      <c r="E21115" s="197" t="s">
        <v>41132</v>
      </c>
      <c r="F21115" s="197" t="s">
        <v>41133</v>
      </c>
      <c r="G21115" s="197" t="s">
        <v>41141</v>
      </c>
      <c r="I21115" s="197" t="s">
        <v>1158</v>
      </c>
      <c r="J21115" s="197" t="n">
        <v>124.61</v>
      </c>
    </row>
    <row r="21116" customFormat="false" ht="12.75" hidden="true" customHeight="false" outlineLevel="0" collapsed="false">
      <c r="A21116" s="197" t="s">
        <v>41143</v>
      </c>
      <c r="B21116" s="197"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197" t="s">
        <v>41130</v>
      </c>
      <c r="D21116" s="197" t="s">
        <v>41137</v>
      </c>
      <c r="E21116" s="197" t="s">
        <v>41132</v>
      </c>
      <c r="F21116" s="197" t="s">
        <v>41133</v>
      </c>
      <c r="G21116" s="197" t="s">
        <v>41144</v>
      </c>
      <c r="I21116" s="197" t="s">
        <v>1158</v>
      </c>
      <c r="J21116" s="197" t="n">
        <v>104.8</v>
      </c>
    </row>
    <row r="21117" customFormat="false" ht="12.75" hidden="true" customHeight="false" outlineLevel="0" collapsed="false">
      <c r="A21117" s="197" t="s">
        <v>41145</v>
      </c>
      <c r="B21117" s="197"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197" t="s">
        <v>41130</v>
      </c>
      <c r="D21117" s="197" t="s">
        <v>41137</v>
      </c>
      <c r="E21117" s="197" t="s">
        <v>41132</v>
      </c>
      <c r="F21117" s="197" t="s">
        <v>41133</v>
      </c>
      <c r="G21117" s="197" t="s">
        <v>41144</v>
      </c>
      <c r="I21117" s="197" t="s">
        <v>1158</v>
      </c>
      <c r="J21117" s="197" t="n">
        <v>100.7</v>
      </c>
    </row>
    <row r="21118" customFormat="false" ht="12.75" hidden="true" customHeight="false" outlineLevel="0" collapsed="false">
      <c r="A21118" s="197" t="s">
        <v>41146</v>
      </c>
      <c r="B21118" s="197"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197" t="s">
        <v>41130</v>
      </c>
      <c r="D21118" s="197" t="s">
        <v>41137</v>
      </c>
      <c r="E21118" s="197" t="s">
        <v>41147</v>
      </c>
      <c r="F21118" s="197" t="s">
        <v>41148</v>
      </c>
      <c r="G21118" s="197" t="s">
        <v>41149</v>
      </c>
      <c r="I21118" s="197" t="s">
        <v>1158</v>
      </c>
      <c r="J21118" s="197" t="n">
        <v>212.46</v>
      </c>
    </row>
    <row r="21119" customFormat="false" ht="12.75" hidden="true" customHeight="false" outlineLevel="0" collapsed="false">
      <c r="A21119" s="197" t="s">
        <v>41150</v>
      </c>
      <c r="B21119" s="197"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197" t="s">
        <v>41130</v>
      </c>
      <c r="D21119" s="197" t="s">
        <v>41137</v>
      </c>
      <c r="E21119" s="197" t="s">
        <v>41147</v>
      </c>
      <c r="F21119" s="197" t="s">
        <v>41148</v>
      </c>
      <c r="G21119" s="197" t="s">
        <v>41149</v>
      </c>
      <c r="I21119" s="197" t="s">
        <v>1158</v>
      </c>
      <c r="J21119" s="197" t="n">
        <v>205.83</v>
      </c>
    </row>
    <row r="21120" customFormat="false" ht="12.75" hidden="true" customHeight="false" outlineLevel="0" collapsed="false">
      <c r="A21120" s="197" t="s">
        <v>41151</v>
      </c>
      <c r="B21120" s="197"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197" t="s">
        <v>41130</v>
      </c>
      <c r="D21120" s="197" t="s">
        <v>41137</v>
      </c>
      <c r="E21120" s="197" t="s">
        <v>41147</v>
      </c>
      <c r="F21120" s="197" t="s">
        <v>41148</v>
      </c>
      <c r="G21120" s="197" t="s">
        <v>41152</v>
      </c>
      <c r="I21120" s="197" t="s">
        <v>1158</v>
      </c>
      <c r="J21120" s="197" t="n">
        <v>151.75</v>
      </c>
    </row>
    <row r="21121" customFormat="false" ht="12.75" hidden="true" customHeight="false" outlineLevel="0" collapsed="false">
      <c r="A21121" s="197" t="s">
        <v>41153</v>
      </c>
      <c r="B21121" s="197"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197" t="s">
        <v>41130</v>
      </c>
      <c r="D21121" s="197" t="s">
        <v>41137</v>
      </c>
      <c r="E21121" s="197" t="s">
        <v>41147</v>
      </c>
      <c r="F21121" s="197" t="s">
        <v>41148</v>
      </c>
      <c r="G21121" s="197" t="s">
        <v>41152</v>
      </c>
      <c r="I21121" s="197" t="s">
        <v>1158</v>
      </c>
      <c r="J21121" s="197" t="n">
        <v>147.02</v>
      </c>
    </row>
    <row r="21122" customFormat="false" ht="12.75" hidden="true" customHeight="false" outlineLevel="0" collapsed="false">
      <c r="A21122" s="197" t="s">
        <v>41154</v>
      </c>
      <c r="B21122" s="197"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197" t="s">
        <v>41130</v>
      </c>
      <c r="D21122" s="197" t="s">
        <v>41137</v>
      </c>
      <c r="E21122" s="197" t="s">
        <v>41147</v>
      </c>
      <c r="F21122" s="197" t="s">
        <v>41155</v>
      </c>
      <c r="G21122" s="197" t="s">
        <v>41149</v>
      </c>
      <c r="I21122" s="197" t="s">
        <v>1158</v>
      </c>
      <c r="J21122" s="197" t="n">
        <v>106.23</v>
      </c>
    </row>
    <row r="21123" customFormat="false" ht="12.75" hidden="true" customHeight="false" outlineLevel="0" collapsed="false">
      <c r="A21123" s="197" t="s">
        <v>41156</v>
      </c>
      <c r="B21123" s="197"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197" t="s">
        <v>41130</v>
      </c>
      <c r="D21123" s="197" t="s">
        <v>41137</v>
      </c>
      <c r="E21123" s="197" t="s">
        <v>41147</v>
      </c>
      <c r="F21123" s="197" t="s">
        <v>41155</v>
      </c>
      <c r="G21123" s="197" t="s">
        <v>41149</v>
      </c>
      <c r="I21123" s="197" t="s">
        <v>1158</v>
      </c>
      <c r="J21123" s="197" t="n">
        <v>102.91</v>
      </c>
    </row>
    <row r="21124" customFormat="false" ht="12.75" hidden="true" customHeight="false" outlineLevel="0" collapsed="false">
      <c r="A21124" s="197" t="s">
        <v>41157</v>
      </c>
      <c r="B21124" s="197"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197" t="s">
        <v>41130</v>
      </c>
      <c r="D21124" s="197" t="s">
        <v>41137</v>
      </c>
      <c r="E21124" s="197" t="s">
        <v>41147</v>
      </c>
      <c r="F21124" s="197" t="s">
        <v>41155</v>
      </c>
      <c r="G21124" s="197" t="s">
        <v>41158</v>
      </c>
      <c r="I21124" s="197" t="s">
        <v>1158</v>
      </c>
      <c r="J21124" s="197" t="n">
        <v>84.98</v>
      </c>
    </row>
    <row r="21125" customFormat="false" ht="12.75" hidden="true" customHeight="false" outlineLevel="0" collapsed="false">
      <c r="A21125" s="197" t="s">
        <v>41159</v>
      </c>
      <c r="B21125" s="197"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197" t="s">
        <v>41130</v>
      </c>
      <c r="D21125" s="197" t="s">
        <v>41137</v>
      </c>
      <c r="E21125" s="197" t="s">
        <v>41147</v>
      </c>
      <c r="F21125" s="197" t="s">
        <v>41155</v>
      </c>
      <c r="G21125" s="197" t="s">
        <v>41158</v>
      </c>
      <c r="I21125" s="197" t="s">
        <v>1158</v>
      </c>
      <c r="J21125" s="197" t="n">
        <v>82.33</v>
      </c>
    </row>
    <row r="21126" customFormat="false" ht="12.75" hidden="true" customHeight="false" outlineLevel="0" collapsed="false">
      <c r="A21126" s="197" t="s">
        <v>41160</v>
      </c>
      <c r="B21126" s="197"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197" t="s">
        <v>41161</v>
      </c>
      <c r="D21126" s="197" t="s">
        <v>41162</v>
      </c>
      <c r="E21126" s="197" t="s">
        <v>41163</v>
      </c>
      <c r="F21126" s="197" t="s">
        <v>41164</v>
      </c>
      <c r="G21126" s="197" t="s">
        <v>16428</v>
      </c>
      <c r="I21126" s="197" t="s">
        <v>1158</v>
      </c>
      <c r="J21126" s="197" t="n">
        <v>115.27</v>
      </c>
    </row>
    <row r="21127" customFormat="false" ht="12.75" hidden="true" customHeight="false" outlineLevel="0" collapsed="false">
      <c r="A21127" s="197" t="s">
        <v>41165</v>
      </c>
      <c r="B21127" s="197"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197" t="s">
        <v>41161</v>
      </c>
      <c r="D21127" s="197" t="s">
        <v>41162</v>
      </c>
      <c r="E21127" s="197" t="s">
        <v>41163</v>
      </c>
      <c r="F21127" s="197" t="s">
        <v>41164</v>
      </c>
      <c r="G21127" s="197" t="s">
        <v>16428</v>
      </c>
      <c r="I21127" s="197" t="s">
        <v>1158</v>
      </c>
      <c r="J21127" s="197" t="n">
        <v>101.27</v>
      </c>
    </row>
    <row r="21128" customFormat="false" ht="12.75" hidden="true" customHeight="false" outlineLevel="0" collapsed="false">
      <c r="A21128" s="197" t="s">
        <v>41166</v>
      </c>
      <c r="B21128" s="197"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197" t="s">
        <v>41130</v>
      </c>
      <c r="D21128" s="197" t="s">
        <v>41167</v>
      </c>
      <c r="E21128" s="197" t="s">
        <v>41168</v>
      </c>
      <c r="F21128" s="197" t="s">
        <v>41169</v>
      </c>
      <c r="G21128" s="197" t="s">
        <v>41170</v>
      </c>
      <c r="I21128" s="197" t="s">
        <v>1158</v>
      </c>
      <c r="J21128" s="197" t="n">
        <v>41.99</v>
      </c>
    </row>
    <row r="21129" customFormat="false" ht="12.75" hidden="true" customHeight="false" outlineLevel="0" collapsed="false">
      <c r="A21129" s="197" t="s">
        <v>41171</v>
      </c>
      <c r="B21129" s="197"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197" t="s">
        <v>41130</v>
      </c>
      <c r="D21129" s="197" t="s">
        <v>41167</v>
      </c>
      <c r="E21129" s="197" t="s">
        <v>41168</v>
      </c>
      <c r="F21129" s="197" t="s">
        <v>41169</v>
      </c>
      <c r="G21129" s="197" t="s">
        <v>41170</v>
      </c>
      <c r="I21129" s="197" t="s">
        <v>1158</v>
      </c>
      <c r="J21129" s="197" t="n">
        <v>38.36</v>
      </c>
    </row>
    <row r="21130" customFormat="false" ht="12.75" hidden="true" customHeight="false" outlineLevel="0" collapsed="false">
      <c r="A21130" s="197" t="s">
        <v>41172</v>
      </c>
      <c r="B21130" s="197"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197" t="s">
        <v>41130</v>
      </c>
      <c r="D21130" s="197" t="s">
        <v>41137</v>
      </c>
      <c r="E21130" s="197" t="s">
        <v>41173</v>
      </c>
      <c r="F21130" s="197" t="s">
        <v>41174</v>
      </c>
      <c r="G21130" s="197" t="s">
        <v>41175</v>
      </c>
      <c r="I21130" s="197" t="s">
        <v>1158</v>
      </c>
      <c r="J21130" s="197" t="n">
        <v>31.42</v>
      </c>
    </row>
    <row r="21131" customFormat="false" ht="12.75" hidden="true" customHeight="false" outlineLevel="0" collapsed="false">
      <c r="A21131" s="197" t="s">
        <v>41176</v>
      </c>
      <c r="B21131" s="197"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197" t="s">
        <v>41130</v>
      </c>
      <c r="D21131" s="197" t="s">
        <v>41137</v>
      </c>
      <c r="E21131" s="197" t="s">
        <v>41173</v>
      </c>
      <c r="F21131" s="197" t="s">
        <v>41174</v>
      </c>
      <c r="G21131" s="197" t="s">
        <v>41175</v>
      </c>
      <c r="I21131" s="197" t="s">
        <v>1158</v>
      </c>
      <c r="J21131" s="197" t="n">
        <v>28.83</v>
      </c>
    </row>
    <row r="21132" customFormat="false" ht="12.75" hidden="true" customHeight="false" outlineLevel="0" collapsed="false">
      <c r="A21132" s="197" t="s">
        <v>41177</v>
      </c>
      <c r="B21132" s="197"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197" t="s">
        <v>41130</v>
      </c>
      <c r="D21132" s="197" t="s">
        <v>41137</v>
      </c>
      <c r="E21132" s="197" t="s">
        <v>41173</v>
      </c>
      <c r="F21132" s="197" t="s">
        <v>41174</v>
      </c>
      <c r="G21132" s="197" t="s">
        <v>41178</v>
      </c>
      <c r="I21132" s="197" t="s">
        <v>1158</v>
      </c>
      <c r="J21132" s="197" t="n">
        <v>23.5</v>
      </c>
    </row>
    <row r="21133" customFormat="false" ht="12.75" hidden="true" customHeight="false" outlineLevel="0" collapsed="false">
      <c r="A21133" s="197" t="s">
        <v>41179</v>
      </c>
      <c r="B21133" s="197"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197" t="s">
        <v>41130</v>
      </c>
      <c r="D21133" s="197" t="s">
        <v>41137</v>
      </c>
      <c r="E21133" s="197" t="s">
        <v>41173</v>
      </c>
      <c r="F21133" s="197" t="s">
        <v>41174</v>
      </c>
      <c r="G21133" s="197" t="s">
        <v>41178</v>
      </c>
      <c r="I21133" s="197" t="s">
        <v>1158</v>
      </c>
      <c r="J21133" s="197" t="n">
        <v>21.69</v>
      </c>
    </row>
    <row r="21134" customFormat="false" ht="12.75" hidden="true" customHeight="false" outlineLevel="0" collapsed="false">
      <c r="A21134" s="197" t="s">
        <v>41180</v>
      </c>
      <c r="B21134" s="197"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197" t="s">
        <v>41130</v>
      </c>
      <c r="D21134" s="197" t="s">
        <v>41137</v>
      </c>
      <c r="E21134" s="197" t="s">
        <v>41173</v>
      </c>
      <c r="F21134" s="197" t="s">
        <v>41174</v>
      </c>
      <c r="G21134" s="197" t="s">
        <v>41181</v>
      </c>
      <c r="I21134" s="197" t="s">
        <v>1158</v>
      </c>
      <c r="J21134" s="197" t="n">
        <v>19.82</v>
      </c>
    </row>
    <row r="21135" customFormat="false" ht="12.75" hidden="true" customHeight="false" outlineLevel="0" collapsed="false">
      <c r="A21135" s="197" t="s">
        <v>41182</v>
      </c>
      <c r="B21135" s="197"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197" t="s">
        <v>41130</v>
      </c>
      <c r="D21135" s="197" t="s">
        <v>41137</v>
      </c>
      <c r="E21135" s="197" t="s">
        <v>41173</v>
      </c>
      <c r="F21135" s="197" t="s">
        <v>41174</v>
      </c>
      <c r="G21135" s="197" t="s">
        <v>41181</v>
      </c>
      <c r="I21135" s="197" t="s">
        <v>1158</v>
      </c>
      <c r="J21135" s="197" t="n">
        <v>18.37</v>
      </c>
    </row>
    <row r="21136" customFormat="false" ht="12.75" hidden="true" customHeight="false" outlineLevel="0" collapsed="false">
      <c r="A21136" s="197" t="s">
        <v>41183</v>
      </c>
      <c r="B21136" s="197" t="str">
        <f aca="false">C21136&amp;D21136&amp;E21136&amp;F21136&amp;G21136&amp;H21136</f>
        <v>CAMADA POROSA DE ATRITO EM CBUQ MODIFICADO POR POLIMERO,NIVELADO ELETRONICAMENTE,EM RODOVIA,EXCLUSIVE MATERIAIS</v>
      </c>
      <c r="C21136" s="197" t="s">
        <v>41184</v>
      </c>
      <c r="D21136" s="197" t="s">
        <v>41185</v>
      </c>
      <c r="I21136" s="197" t="s">
        <v>1158</v>
      </c>
      <c r="J21136" s="197" t="n">
        <v>183.18</v>
      </c>
    </row>
    <row r="21137" customFormat="false" ht="12.75" hidden="true" customHeight="false" outlineLevel="0" collapsed="false">
      <c r="A21137" s="197" t="s">
        <v>41186</v>
      </c>
      <c r="B21137" s="197" t="str">
        <f aca="false">C21137&amp;D21137&amp;E21137&amp;F21137&amp;G21137&amp;H21137</f>
        <v>CAMADA POROSA DE ATRITO EM CBUQ MODIFICADO POR POLIMERO,NIVELADO ELETRONICAMENTE,EM RODOVIA,EXCLUSIVE MATERIAIS</v>
      </c>
      <c r="C21137" s="197" t="s">
        <v>41184</v>
      </c>
      <c r="D21137" s="197" t="s">
        <v>41185</v>
      </c>
      <c r="I21137" s="197" t="s">
        <v>1158</v>
      </c>
      <c r="J21137" s="197" t="n">
        <v>175.86</v>
      </c>
    </row>
    <row r="21138" customFormat="false" ht="12.75" hidden="true" customHeight="false" outlineLevel="0" collapsed="false">
      <c r="A21138" s="197" t="s">
        <v>41187</v>
      </c>
      <c r="B21138" s="197" t="str">
        <f aca="false">C21138&amp;D21138&amp;E21138&amp;F21138&amp;G21138&amp;H21138</f>
        <v>REVESTIMENTO DO TIPO "TRATAMENTO SUPERFICIAL BETUMINOSO SIMPLES" DE ACORDO COM AS "INSTRUCOES PARA EXECUCAO",DO DER-RJ,EXCLUSIVE O FORNECIMENTO E TRANSPORTE DOS MATERIAIS</v>
      </c>
      <c r="C21138" s="197" t="s">
        <v>16570</v>
      </c>
      <c r="D21138" s="197" t="s">
        <v>41188</v>
      </c>
      <c r="E21138" s="197" t="s">
        <v>41189</v>
      </c>
      <c r="I21138" s="197" t="s">
        <v>1993</v>
      </c>
      <c r="J21138" s="197" t="n">
        <v>1.04</v>
      </c>
    </row>
    <row r="21139" customFormat="false" ht="12.75" hidden="true" customHeight="false" outlineLevel="0" collapsed="false">
      <c r="A21139" s="197" t="s">
        <v>41190</v>
      </c>
      <c r="B21139" s="197" t="str">
        <f aca="false">C21139&amp;D21139&amp;E21139&amp;F21139&amp;G21139&amp;H21139</f>
        <v>REVESTIMENTO DO TIPO "TRATAMENTO SUPERFICIAL BETUMINOSO SIMPLES" DE ACORDO COM AS "INSTRUCOES PARA EXECUCAO",DO DER-RJ,EXCLUSIVE O FORNECIMENTO E TRANSPORTE DOS MATERIAIS</v>
      </c>
      <c r="C21139" s="197" t="s">
        <v>16570</v>
      </c>
      <c r="D21139" s="197" t="s">
        <v>41188</v>
      </c>
      <c r="E21139" s="197" t="s">
        <v>41189</v>
      </c>
      <c r="I21139" s="197" t="s">
        <v>1993</v>
      </c>
      <c r="J21139" s="197" t="n">
        <v>0.99</v>
      </c>
    </row>
    <row r="21140" customFormat="false" ht="12.75" hidden="true" customHeight="false" outlineLevel="0" collapsed="false">
      <c r="A21140" s="197" t="s">
        <v>41191</v>
      </c>
      <c r="B21140" s="197" t="str">
        <f aca="false">C21140&amp;D21140&amp;E21140&amp;F21140&amp;G21140&amp;H21140</f>
        <v>REVESTIMENTO DO TIPO "TRATAMENTO SUPERFICIAL BETUMINOSO DUPLO" DE ACORDO COM AS "INSTRUCOES PARA EXECUCAO",DO DER-RJ,EXCLUSIVE O FORNECIMENTO E TRANSPORTE DOS MATERIAIS</v>
      </c>
      <c r="C21140" s="197" t="s">
        <v>16575</v>
      </c>
      <c r="D21140" s="197" t="s">
        <v>41192</v>
      </c>
      <c r="E21140" s="197" t="s">
        <v>41193</v>
      </c>
      <c r="I21140" s="197" t="s">
        <v>1993</v>
      </c>
      <c r="J21140" s="197" t="n">
        <v>1.97</v>
      </c>
    </row>
    <row r="21141" customFormat="false" ht="12.75" hidden="true" customHeight="false" outlineLevel="0" collapsed="false">
      <c r="A21141" s="197" t="s">
        <v>41194</v>
      </c>
      <c r="B21141" s="197" t="str">
        <f aca="false">C21141&amp;D21141&amp;E21141&amp;F21141&amp;G21141&amp;H21141</f>
        <v>REVESTIMENTO DO TIPO "TRATAMENTO SUPERFICIAL BETUMINOSO DUPLO" DE ACORDO COM AS "INSTRUCOES PARA EXECUCAO",DO DER-RJ,EXCLUSIVE O FORNECIMENTO E TRANSPORTE DOS MATERIAIS</v>
      </c>
      <c r="C21141" s="197" t="s">
        <v>16575</v>
      </c>
      <c r="D21141" s="197" t="s">
        <v>41192</v>
      </c>
      <c r="E21141" s="197" t="s">
        <v>41193</v>
      </c>
      <c r="I21141" s="197" t="s">
        <v>1993</v>
      </c>
      <c r="J21141" s="197" t="n">
        <v>1.88</v>
      </c>
    </row>
    <row r="21142" customFormat="false" ht="12.75" hidden="true" customHeight="false" outlineLevel="0" collapsed="false">
      <c r="A21142" s="197" t="s">
        <v>41195</v>
      </c>
      <c r="B21142" s="197" t="str">
        <f aca="false">C21142&amp;D21142&amp;E21142&amp;F21142&amp;G21142&amp;H21142</f>
        <v>REVESTIMENTO DO TIPO "TRATAMENTO SUPERFICIAL DUPLO",POR PENETRACAO DIRETA,COM CAPA SELANTE,DE ACORDO COM AS "INSTRUCOESPARA EXECUCAO",DO DER-RJ,EXCLUSIVE O FORNECIMENTO E TRANSPORTE DOS MATERIAIS</v>
      </c>
      <c r="C21142" s="197" t="s">
        <v>41196</v>
      </c>
      <c r="D21142" s="197" t="s">
        <v>41197</v>
      </c>
      <c r="E21142" s="197" t="s">
        <v>41198</v>
      </c>
      <c r="F21142" s="197" t="s">
        <v>41199</v>
      </c>
      <c r="I21142" s="197" t="s">
        <v>1993</v>
      </c>
      <c r="J21142" s="197" t="n">
        <v>2.49</v>
      </c>
    </row>
    <row r="21143" customFormat="false" ht="12.75" hidden="true" customHeight="false" outlineLevel="0" collapsed="false">
      <c r="A21143" s="197" t="s">
        <v>41200</v>
      </c>
      <c r="B21143" s="197" t="str">
        <f aca="false">C21143&amp;D21143&amp;E21143&amp;F21143&amp;G21143&amp;H21143</f>
        <v>REVESTIMENTO DO TIPO "TRATAMENTO SUPERFICIAL DUPLO",POR PENETRACAO DIRETA,COM CAPA SELANTE,DE ACORDO COM AS "INSTRUCOESPARA EXECUCAO",DO DER-RJ,EXCLUSIVE O FORNECIMENTO E TRANSPORTE DOS MATERIAIS</v>
      </c>
      <c r="C21143" s="197" t="s">
        <v>41196</v>
      </c>
      <c r="D21143" s="197" t="s">
        <v>41197</v>
      </c>
      <c r="E21143" s="197" t="s">
        <v>41198</v>
      </c>
      <c r="F21143" s="197" t="s">
        <v>41199</v>
      </c>
      <c r="I21143" s="197" t="s">
        <v>1993</v>
      </c>
      <c r="J21143" s="197" t="n">
        <v>2.38</v>
      </c>
    </row>
    <row r="21144" customFormat="false" ht="12.75" hidden="true" customHeight="false" outlineLevel="0" collapsed="false">
      <c r="A21144" s="197" t="s">
        <v>41201</v>
      </c>
      <c r="B21144" s="197" t="str">
        <f aca="false">C21144&amp;D21144&amp;E21144&amp;F21144&amp;G21144&amp;H21144</f>
        <v>REVESTIMENTO DO TIPO "TRATAMENTO SUPERFICIAL TRIPLO" POR PENETRACAO INVERSA,DE ACORDO COM AS "INSTRUCOES PARA EXECUCAO",DER-RJ,EXCLUSIVE O FORNECIMENTO E TRANSPORTE DOS MATERIAIS</v>
      </c>
      <c r="C21144" s="197" t="s">
        <v>41202</v>
      </c>
      <c r="D21144" s="197" t="s">
        <v>41203</v>
      </c>
      <c r="E21144" s="197" t="s">
        <v>41204</v>
      </c>
      <c r="I21144" s="197" t="s">
        <v>1993</v>
      </c>
      <c r="J21144" s="197" t="n">
        <v>3.2</v>
      </c>
    </row>
    <row r="21145" customFormat="false" ht="12.75" hidden="true" customHeight="false" outlineLevel="0" collapsed="false">
      <c r="A21145" s="197" t="s">
        <v>41205</v>
      </c>
      <c r="B21145" s="197" t="str">
        <f aca="false">C21145&amp;D21145&amp;E21145&amp;F21145&amp;G21145&amp;H21145</f>
        <v>REVESTIMENTO DO TIPO "TRATAMENTO SUPERFICIAL TRIPLO" POR PENETRACAO INVERSA,DE ACORDO COM AS "INSTRUCOES PARA EXECUCAO",DER-RJ,EXCLUSIVE O FORNECIMENTO E TRANSPORTE DOS MATERIAIS</v>
      </c>
      <c r="C21145" s="197" t="s">
        <v>41202</v>
      </c>
      <c r="D21145" s="197" t="s">
        <v>41203</v>
      </c>
      <c r="E21145" s="197" t="s">
        <v>41204</v>
      </c>
      <c r="I21145" s="197" t="s">
        <v>1993</v>
      </c>
      <c r="J21145" s="197" t="n">
        <v>3.04</v>
      </c>
    </row>
    <row r="21146" customFormat="false" ht="12.75" hidden="true" customHeight="false" outlineLevel="0" collapsed="false">
      <c r="A21146" s="197" t="s">
        <v>41206</v>
      </c>
      <c r="B21146" s="197" t="str">
        <f aca="false">C21146&amp;D21146&amp;E21146&amp;F21146&amp;G21146&amp;H21146</f>
        <v>REVESTIMENTO EM PLACAS DE CONCRETO,DE ACORDO COM AS "INSTRUCOES PARA EXECUCAO",DO DER-RJ,PRODUCAO MEDIA DE 25,50M3/H,INCLUSIVE O TRANSPORTE DOS MATERIAIS,MAS SEM O FORNECIMENTO DOS MESMOS</v>
      </c>
      <c r="C21146" s="197" t="s">
        <v>41207</v>
      </c>
      <c r="D21146" s="197" t="s">
        <v>41208</v>
      </c>
      <c r="E21146" s="197" t="s">
        <v>41209</v>
      </c>
      <c r="F21146" s="197" t="s">
        <v>41210</v>
      </c>
      <c r="I21146" s="197" t="s">
        <v>1158</v>
      </c>
      <c r="J21146" s="197" t="n">
        <v>40.39</v>
      </c>
    </row>
    <row r="21147" customFormat="false" ht="12.75" hidden="true" customHeight="false" outlineLevel="0" collapsed="false">
      <c r="A21147" s="197" t="s">
        <v>41211</v>
      </c>
      <c r="B21147" s="197" t="str">
        <f aca="false">C21147&amp;D21147&amp;E21147&amp;F21147&amp;G21147&amp;H21147</f>
        <v>REVESTIMENTO EM PLACAS DE CONCRETO,DE ACORDO COM AS "INSTRUCOES PARA EXECUCAO",DO DER-RJ,PRODUCAO MEDIA DE 25,50M3/H,INCLUSIVE O TRANSPORTE DOS MATERIAIS,MAS SEM O FORNECIMENTO DOS MESMOS</v>
      </c>
      <c r="C21147" s="197" t="s">
        <v>41207</v>
      </c>
      <c r="D21147" s="197" t="s">
        <v>41208</v>
      </c>
      <c r="E21147" s="197" t="s">
        <v>41209</v>
      </c>
      <c r="F21147" s="197" t="s">
        <v>41210</v>
      </c>
      <c r="I21147" s="197" t="s">
        <v>1158</v>
      </c>
      <c r="J21147" s="197" t="n">
        <v>36.78</v>
      </c>
    </row>
    <row r="21148" customFormat="false" ht="12.75" hidden="true" customHeight="false" outlineLevel="0" collapsed="false">
      <c r="A21148" s="197" t="s">
        <v>41212</v>
      </c>
      <c r="B21148" s="197" t="str">
        <f aca="false">C21148&amp;D21148&amp;E21148&amp;F21148&amp;G21148&amp;H21148</f>
        <v>REVESTIMENTO EM PLACAS DE CONCRETO,DE ACORDO COM AS "INSTRUCOES PARA EXECUCAO",DO DER-RJ,PRODUCAO MEDIA DE 35,00M3/H,INCLUSIVE O TRANSPORTE DOS MATERIAIS,MAS SEM O FORNECIMENTO DOS MESMOS</v>
      </c>
      <c r="C21148" s="197" t="s">
        <v>41207</v>
      </c>
      <c r="D21148" s="197" t="s">
        <v>41213</v>
      </c>
      <c r="E21148" s="197" t="s">
        <v>41209</v>
      </c>
      <c r="F21148" s="197" t="s">
        <v>41210</v>
      </c>
      <c r="I21148" s="197" t="s">
        <v>1158</v>
      </c>
      <c r="J21148" s="197" t="n">
        <v>32.97</v>
      </c>
    </row>
    <row r="21149" customFormat="false" ht="12.75" hidden="true" customHeight="false" outlineLevel="0" collapsed="false">
      <c r="A21149" s="197" t="s">
        <v>41214</v>
      </c>
      <c r="B21149" s="197" t="str">
        <f aca="false">C21149&amp;D21149&amp;E21149&amp;F21149&amp;G21149&amp;H21149</f>
        <v>REVESTIMENTO EM PLACAS DE CONCRETO,DE ACORDO COM AS "INSTRUCOES PARA EXECUCAO",DO DER-RJ,PRODUCAO MEDIA DE 35,00M3/H,INCLUSIVE O TRANSPORTE DOS MATERIAIS,MAS SEM O FORNECIMENTO DOS MESMOS</v>
      </c>
      <c r="C21149" s="197" t="s">
        <v>41207</v>
      </c>
      <c r="D21149" s="197" t="s">
        <v>41213</v>
      </c>
      <c r="E21149" s="197" t="s">
        <v>41209</v>
      </c>
      <c r="F21149" s="197" t="s">
        <v>41210</v>
      </c>
      <c r="I21149" s="197" t="s">
        <v>1158</v>
      </c>
      <c r="J21149" s="197" t="n">
        <v>30.11</v>
      </c>
    </row>
    <row r="21150" customFormat="false" ht="12.75" hidden="true" customHeight="false" outlineLevel="0" collapsed="false">
      <c r="A21150" s="197" t="s">
        <v>41215</v>
      </c>
      <c r="B21150" s="197" t="str">
        <f aca="false">C21150&amp;D21150&amp;E21150&amp;F21150&amp;G21150&amp;H21150</f>
        <v>RECOMPOSICAO DE PLACA DE CONCRETO,INCLUSIVE CORRECAO DE SUPORTE DEFICIENTE,EXCLUSIVE MATERIAIS</v>
      </c>
      <c r="C21150" s="197" t="s">
        <v>41216</v>
      </c>
      <c r="D21150" s="197" t="s">
        <v>41217</v>
      </c>
      <c r="I21150" s="197" t="s">
        <v>1158</v>
      </c>
      <c r="J21150" s="197" t="n">
        <v>517.71</v>
      </c>
    </row>
    <row r="21151" customFormat="false" ht="12.75" hidden="true" customHeight="false" outlineLevel="0" collapsed="false">
      <c r="A21151" s="197" t="s">
        <v>41218</v>
      </c>
      <c r="B21151" s="197" t="str">
        <f aca="false">C21151&amp;D21151&amp;E21151&amp;F21151&amp;G21151&amp;H21151</f>
        <v>RECOMPOSICAO DE PLACA DE CONCRETO,INCLUSIVE CORRECAO DE SUPORTE DEFICIENTE,EXCLUSIVE MATERIAIS</v>
      </c>
      <c r="C21151" s="197" t="s">
        <v>41216</v>
      </c>
      <c r="D21151" s="197" t="s">
        <v>41217</v>
      </c>
      <c r="I21151" s="197" t="s">
        <v>1158</v>
      </c>
      <c r="J21151" s="197" t="n">
        <v>462.17</v>
      </c>
    </row>
    <row r="21152" customFormat="false" ht="12.75" hidden="true" customHeight="false" outlineLevel="0" collapsed="false">
      <c r="A21152" s="197" t="s">
        <v>41219</v>
      </c>
      <c r="B21152" s="197" t="str">
        <f aca="false">C21152&amp;D21152&amp;E21152&amp;F21152&amp;G21152&amp;H21152</f>
        <v>LIMPEZA DE JUNTAS DE PAVIMENTO DE CONCRETO UTILIZANDO AR COMPRIMIDO E POSTERIOR ENCHIMENTO COM ASFALTO,EXCLUSIVE MATERIAIS</v>
      </c>
      <c r="C21152" s="197" t="s">
        <v>41220</v>
      </c>
      <c r="D21152" s="197" t="s">
        <v>41221</v>
      </c>
      <c r="E21152" s="197" t="s">
        <v>4047</v>
      </c>
      <c r="I21152" s="197" t="s">
        <v>338</v>
      </c>
      <c r="J21152" s="197" t="n">
        <v>1.82</v>
      </c>
    </row>
    <row r="21153" customFormat="false" ht="12.75" hidden="true" customHeight="false" outlineLevel="0" collapsed="false">
      <c r="A21153" s="197" t="s">
        <v>41222</v>
      </c>
      <c r="B21153" s="197" t="str">
        <f aca="false">C21153&amp;D21153&amp;E21153&amp;F21153&amp;G21153&amp;H21153</f>
        <v>LIMPEZA DE JUNTAS DE PAVIMENTO DE CONCRETO UTILIZANDO AR COMPRIMIDO E POSTERIOR ENCHIMENTO COM ASFALTO,EXCLUSIVE MATERIAIS</v>
      </c>
      <c r="C21153" s="197" t="s">
        <v>41220</v>
      </c>
      <c r="D21153" s="197" t="s">
        <v>41221</v>
      </c>
      <c r="E21153" s="197" t="s">
        <v>4047</v>
      </c>
      <c r="I21153" s="197" t="s">
        <v>338</v>
      </c>
      <c r="J21153" s="197" t="n">
        <v>1.65</v>
      </c>
    </row>
    <row r="21154" customFormat="false" ht="12.75" hidden="true" customHeight="false" outlineLevel="0" collapsed="false">
      <c r="A21154" s="197" t="s">
        <v>41223</v>
      </c>
      <c r="B21154" s="197" t="str">
        <f aca="false">C21154&amp;D21154&amp;E21154&amp;F21154&amp;G21154&amp;H21154</f>
        <v>BASE DE MACADAME CIMENTADO DE MISTURA PREVIA(CONCRETO MAGRO),DE ACORDO COM A INSTRUCAO TECNICA IT-07/80 DO DER-RJ,EXCLUSIVE FORNECIMENTO DOS MATERIAIS E RESPECTIVOS TRANSPORTES</v>
      </c>
      <c r="C21154" s="197" t="s">
        <v>16448</v>
      </c>
      <c r="D21154" s="197" t="s">
        <v>41224</v>
      </c>
      <c r="E21154" s="197" t="s">
        <v>41225</v>
      </c>
      <c r="I21154" s="197" t="s">
        <v>1158</v>
      </c>
      <c r="J21154" s="197" t="n">
        <v>2.58</v>
      </c>
    </row>
    <row r="21155" customFormat="false" ht="12.75" hidden="true" customHeight="false" outlineLevel="0" collapsed="false">
      <c r="A21155" s="197" t="s">
        <v>41226</v>
      </c>
      <c r="B21155" s="197" t="str">
        <f aca="false">C21155&amp;D21155&amp;E21155&amp;F21155&amp;G21155&amp;H21155</f>
        <v>BASE DE MACADAME CIMENTADO DE MISTURA PREVIA(CONCRETO MAGRO),DE ACORDO COM A INSTRUCAO TECNICA IT-07/80 DO DER-RJ,EXCLUSIVE FORNECIMENTO DOS MATERIAIS E RESPECTIVOS TRANSPORTES</v>
      </c>
      <c r="C21155" s="197" t="s">
        <v>16448</v>
      </c>
      <c r="D21155" s="197" t="s">
        <v>41224</v>
      </c>
      <c r="E21155" s="197" t="s">
        <v>41225</v>
      </c>
      <c r="I21155" s="197" t="s">
        <v>1158</v>
      </c>
      <c r="J21155" s="197" t="n">
        <v>2.4</v>
      </c>
    </row>
    <row r="21156" customFormat="false" ht="12.75" hidden="true" customHeight="false" outlineLevel="0" collapsed="false">
      <c r="A21156" s="197" t="s">
        <v>41227</v>
      </c>
      <c r="B21156" s="197" t="str">
        <f aca="false">C21156&amp;D21156&amp;E21156&amp;F21156&amp;G21156&amp;H21156</f>
        <v>EXECUCAO DE BANQUETA DE SOLO,EM ATERRO,MEDIDO PELO VOLUME DE BANQUETA</v>
      </c>
      <c r="C21156" s="197" t="s">
        <v>41228</v>
      </c>
      <c r="D21156" s="197" t="s">
        <v>41229</v>
      </c>
      <c r="I21156" s="197" t="s">
        <v>1158</v>
      </c>
      <c r="J21156" s="197" t="n">
        <v>13.59</v>
      </c>
    </row>
    <row r="21157" customFormat="false" ht="12.75" hidden="true" customHeight="false" outlineLevel="0" collapsed="false">
      <c r="A21157" s="197" t="s">
        <v>41230</v>
      </c>
      <c r="B21157" s="197" t="str">
        <f aca="false">C21157&amp;D21157&amp;E21157&amp;F21157&amp;G21157&amp;H21157</f>
        <v>EXECUCAO DE BANQUETA DE SOLO,EM ATERRO,MEDIDO PELO VOLUME DE BANQUETA</v>
      </c>
      <c r="C21157" s="197" t="s">
        <v>41228</v>
      </c>
      <c r="D21157" s="197" t="s">
        <v>41229</v>
      </c>
      <c r="I21157" s="197" t="s">
        <v>1158</v>
      </c>
      <c r="J21157" s="197" t="n">
        <v>11.78</v>
      </c>
    </row>
    <row r="21158" customFormat="false" ht="12.75" hidden="true" customHeight="false" outlineLevel="0" collapsed="false">
      <c r="A21158" s="197" t="s">
        <v>41231</v>
      </c>
      <c r="B21158" s="197" t="str">
        <f aca="false">C21158&amp;D21158&amp;E21158&amp;F21158&amp;G21158&amp;H21158</f>
        <v>LIMPEZA MANUAL DE VALAS DE PROTECAO</v>
      </c>
      <c r="C21158" s="197" t="s">
        <v>41232</v>
      </c>
      <c r="I21158" s="197" t="s">
        <v>338</v>
      </c>
      <c r="J21158" s="197" t="n">
        <v>1.16</v>
      </c>
    </row>
    <row r="21159" customFormat="false" ht="12.75" hidden="true" customHeight="false" outlineLevel="0" collapsed="false">
      <c r="A21159" s="197" t="s">
        <v>41233</v>
      </c>
      <c r="B21159" s="197" t="str">
        <f aca="false">C21159&amp;D21159&amp;E21159&amp;F21159&amp;G21159&amp;H21159</f>
        <v>LIMPEZA MANUAL DE VALAS DE PROTECAO</v>
      </c>
      <c r="C21159" s="197" t="s">
        <v>41232</v>
      </c>
      <c r="I21159" s="197" t="s">
        <v>338</v>
      </c>
      <c r="J21159" s="197" t="n">
        <v>1.01</v>
      </c>
    </row>
    <row r="21160" customFormat="false" ht="12.75" hidden="true" customHeight="false" outlineLevel="0" collapsed="false">
      <c r="A21160" s="197" t="s">
        <v>41234</v>
      </c>
      <c r="B21160" s="197" t="str">
        <f aca="false">C21160&amp;D21160&amp;E21160&amp;F21160&amp;G21160&amp;H21160</f>
        <v>CAPINA MANUAL EM SERVICOS RODOVIARIOS</v>
      </c>
      <c r="C21160" s="197" t="s">
        <v>41235</v>
      </c>
      <c r="I21160" s="197" t="s">
        <v>1993</v>
      </c>
      <c r="J21160" s="197" t="n">
        <v>1.24</v>
      </c>
    </row>
    <row r="21161" customFormat="false" ht="12.75" hidden="true" customHeight="false" outlineLevel="0" collapsed="false">
      <c r="A21161" s="197" t="s">
        <v>41236</v>
      </c>
      <c r="B21161" s="197" t="str">
        <f aca="false">C21161&amp;D21161&amp;E21161&amp;F21161&amp;G21161&amp;H21161</f>
        <v>CAPINA MANUAL EM SERVICOS RODOVIARIOS</v>
      </c>
      <c r="C21161" s="197" t="s">
        <v>41235</v>
      </c>
      <c r="I21161" s="197" t="s">
        <v>1993</v>
      </c>
      <c r="J21161" s="197" t="n">
        <v>1.07</v>
      </c>
    </row>
    <row r="21162" customFormat="false" ht="12.75" hidden="true" customHeight="false" outlineLevel="0" collapsed="false">
      <c r="A21162" s="197" t="s">
        <v>41237</v>
      </c>
      <c r="B21162" s="197" t="str">
        <f aca="false">C21162&amp;D21162&amp;E21162&amp;F21162&amp;G21162&amp;H21162</f>
        <v>LIMPEZA MANUAL DE MEIOS-FIOS E SARJETAS</v>
      </c>
      <c r="C21162" s="197" t="s">
        <v>41238</v>
      </c>
      <c r="I21162" s="197" t="s">
        <v>2024</v>
      </c>
      <c r="J21162" s="197" t="n">
        <v>310.85</v>
      </c>
    </row>
    <row r="21163" customFormat="false" ht="12.75" hidden="true" customHeight="false" outlineLevel="0" collapsed="false">
      <c r="A21163" s="197" t="s">
        <v>41239</v>
      </c>
      <c r="B21163" s="197" t="str">
        <f aca="false">C21163&amp;D21163&amp;E21163&amp;F21163&amp;G21163&amp;H21163</f>
        <v>LIMPEZA MANUAL DE MEIOS-FIOS E SARJETAS</v>
      </c>
      <c r="C21163" s="197" t="s">
        <v>41238</v>
      </c>
      <c r="I21163" s="197" t="s">
        <v>2024</v>
      </c>
      <c r="J21163" s="197" t="n">
        <v>269.44</v>
      </c>
    </row>
    <row r="21164" customFormat="false" ht="12.75" hidden="true" customHeight="false" outlineLevel="0" collapsed="false">
      <c r="A21164" s="197" t="s">
        <v>41240</v>
      </c>
      <c r="B21164" s="197" t="str">
        <f aca="false">C21164&amp;D21164&amp;E21164&amp;F21164&amp;G21164&amp;H21164</f>
        <v>RETIRADA(EXTRACAO) DE BALIZADORES DANIFICADOS E ASSENTAMENTO DE NOVOS,EXCLUSIVE FORNECIMENTO</v>
      </c>
      <c r="C21164" s="197" t="s">
        <v>41241</v>
      </c>
      <c r="D21164" s="197" t="s">
        <v>41242</v>
      </c>
      <c r="I21164" s="197" t="s">
        <v>30</v>
      </c>
      <c r="J21164" s="197" t="n">
        <v>19.58</v>
      </c>
    </row>
    <row r="21165" customFormat="false" ht="12.75" hidden="true" customHeight="false" outlineLevel="0" collapsed="false">
      <c r="A21165" s="197" t="s">
        <v>41243</v>
      </c>
      <c r="B21165" s="197" t="str">
        <f aca="false">C21165&amp;D21165&amp;E21165&amp;F21165&amp;G21165&amp;H21165</f>
        <v>RETIRADA(EXTRACAO) DE BALIZADORES DANIFICADOS E ASSENTAMENTO DE NOVOS,EXCLUSIVE FORNECIMENTO</v>
      </c>
      <c r="C21165" s="197" t="s">
        <v>41241</v>
      </c>
      <c r="D21165" s="197" t="s">
        <v>41242</v>
      </c>
      <c r="I21165" s="197" t="s">
        <v>30</v>
      </c>
      <c r="J21165" s="197" t="n">
        <v>16.97</v>
      </c>
    </row>
    <row r="21166" customFormat="false" ht="12.75" hidden="true" customHeight="false" outlineLevel="0" collapsed="false">
      <c r="A21166" s="197" t="s">
        <v>41244</v>
      </c>
      <c r="B21166" s="197" t="str">
        <f aca="false">C21166&amp;D21166&amp;E21166&amp;F21166&amp;G21166&amp;H21166</f>
        <v>RECOLOCACAO DE PLACA DE SINALIZACAO</v>
      </c>
      <c r="C21166" s="197" t="s">
        <v>41245</v>
      </c>
      <c r="I21166" s="197" t="s">
        <v>30</v>
      </c>
      <c r="J21166" s="197" t="n">
        <v>15.84</v>
      </c>
    </row>
    <row r="21167" customFormat="false" ht="12.75" hidden="true" customHeight="false" outlineLevel="0" collapsed="false">
      <c r="A21167" s="197" t="s">
        <v>41246</v>
      </c>
      <c r="B21167" s="197" t="str">
        <f aca="false">C21167&amp;D21167&amp;E21167&amp;F21167&amp;G21167&amp;H21167</f>
        <v>RECOLOCACAO DE PLACA DE SINALIZACAO</v>
      </c>
      <c r="C21167" s="197" t="s">
        <v>41245</v>
      </c>
      <c r="I21167" s="197" t="s">
        <v>30</v>
      </c>
      <c r="J21167" s="197" t="n">
        <v>13.72</v>
      </c>
    </row>
    <row r="21168" customFormat="false" ht="12.75" hidden="true" customHeight="false" outlineLevel="0" collapsed="false">
      <c r="A21168" s="197" t="s">
        <v>41247</v>
      </c>
      <c r="B21168" s="197" t="str">
        <f aca="false">C21168&amp;D21168&amp;E21168&amp;F21168&amp;G21168&amp;H21168</f>
        <v>LIMPEZA MANUAL DE PONTES,CONSTANDO DE VARREDURA E REMOCAO DE ENTULHO,INCLUSIVE AFASTAMENTO LATERAL</v>
      </c>
      <c r="C21168" s="197" t="s">
        <v>41248</v>
      </c>
      <c r="D21168" s="197" t="s">
        <v>41249</v>
      </c>
      <c r="I21168" s="197" t="s">
        <v>338</v>
      </c>
      <c r="J21168" s="197" t="n">
        <v>0.93</v>
      </c>
    </row>
    <row r="21169" customFormat="false" ht="12.75" hidden="true" customHeight="false" outlineLevel="0" collapsed="false">
      <c r="A21169" s="197" t="s">
        <v>41250</v>
      </c>
      <c r="B21169" s="197" t="str">
        <f aca="false">C21169&amp;D21169&amp;E21169&amp;F21169&amp;G21169&amp;H21169</f>
        <v>LIMPEZA MANUAL DE PONTES,CONSTANDO DE VARREDURA E REMOCAO DE ENTULHO,INCLUSIVE AFASTAMENTO LATERAL</v>
      </c>
      <c r="C21169" s="197" t="s">
        <v>41248</v>
      </c>
      <c r="D21169" s="197" t="s">
        <v>41249</v>
      </c>
      <c r="I21169" s="197" t="s">
        <v>338</v>
      </c>
      <c r="J21169" s="197" t="n">
        <v>0.8</v>
      </c>
    </row>
    <row r="21170" customFormat="false" ht="12.75" hidden="true" customHeight="false" outlineLevel="0" collapsed="false">
      <c r="A21170" s="197" t="s">
        <v>41251</v>
      </c>
      <c r="B21170" s="197" t="str">
        <f aca="false">C21170&amp;D21170&amp;E21170&amp;F21170&amp;G21170&amp;H21170</f>
        <v>REMOCAO MANUAL DE MATERIAL SOLTO (1ªCATEGORIA),PROVENIENTE DE DESLIZAMENTO DE BARREIRA,EXCLUSIVE TRANSPORTE</v>
      </c>
      <c r="C21170" s="197" t="s">
        <v>41252</v>
      </c>
      <c r="D21170" s="197" t="s">
        <v>41253</v>
      </c>
      <c r="I21170" s="197" t="s">
        <v>1158</v>
      </c>
      <c r="J21170" s="197" t="n">
        <v>16.94</v>
      </c>
    </row>
    <row r="21171" customFormat="false" ht="12.75" hidden="true" customHeight="false" outlineLevel="0" collapsed="false">
      <c r="A21171" s="197" t="s">
        <v>41254</v>
      </c>
      <c r="B21171" s="197" t="str">
        <f aca="false">C21171&amp;D21171&amp;E21171&amp;F21171&amp;G21171&amp;H21171</f>
        <v>REMOCAO MANUAL DE MATERIAL SOLTO (1ªCATEGORIA),PROVENIENTE DE DESLIZAMENTO DE BARREIRA,EXCLUSIVE TRANSPORTE</v>
      </c>
      <c r="C21171" s="197" t="s">
        <v>41252</v>
      </c>
      <c r="D21171" s="197" t="s">
        <v>41253</v>
      </c>
      <c r="I21171" s="197" t="s">
        <v>1158</v>
      </c>
      <c r="J21171" s="197" t="n">
        <v>14.68</v>
      </c>
    </row>
    <row r="21172" customFormat="false" ht="12.75" hidden="true" customHeight="false" outlineLevel="0" collapsed="false">
      <c r="A21172" s="197" t="s">
        <v>41255</v>
      </c>
      <c r="B21172" s="197" t="str">
        <f aca="false">C21172&amp;D21172&amp;E21172&amp;F21172&amp;G21172&amp;H21172</f>
        <v>REMOCAO MANUAL DE MATERIAL SOLTO (1ªCATEGORIA),PROVENIENTE DE DESLIZAMENTO DE BARREIRA,INCLUSIVE TRANSPORTE A 3KM</v>
      </c>
      <c r="C21172" s="197" t="s">
        <v>41252</v>
      </c>
      <c r="D21172" s="197" t="s">
        <v>41256</v>
      </c>
      <c r="I21172" s="197" t="s">
        <v>1158</v>
      </c>
      <c r="J21172" s="197" t="n">
        <v>24.16</v>
      </c>
    </row>
    <row r="21173" customFormat="false" ht="12.75" hidden="true" customHeight="false" outlineLevel="0" collapsed="false">
      <c r="A21173" s="197" t="s">
        <v>41257</v>
      </c>
      <c r="B21173" s="197" t="str">
        <f aca="false">C21173&amp;D21173&amp;E21173&amp;F21173&amp;G21173&amp;H21173</f>
        <v>REMOCAO MANUAL DE MATERIAL SOLTO (1ªCATEGORIA),PROVENIENTE DE DESLIZAMENTO DE BARREIRA,INCLUSIVE TRANSPORTE A 3KM</v>
      </c>
      <c r="C21173" s="197" t="s">
        <v>41252</v>
      </c>
      <c r="D21173" s="197" t="s">
        <v>41256</v>
      </c>
      <c r="I21173" s="197" t="s">
        <v>1158</v>
      </c>
      <c r="J21173" s="197" t="n">
        <v>21.65</v>
      </c>
    </row>
    <row r="21174" customFormat="false" ht="12.75" hidden="true" customHeight="false" outlineLevel="0" collapsed="false">
      <c r="A21174" s="197" t="s">
        <v>41258</v>
      </c>
      <c r="B21174" s="197" t="str">
        <f aca="false">C21174&amp;D21174&amp;E21174&amp;F21174&amp;G21174&amp;H21174</f>
        <v>RECOMPOSICAO MANUAL DE ATERRO,EXCLUSIVE ESCAVACAO E TRANSPORTE DE MATERIAL DE JAZIDA</v>
      </c>
      <c r="C21174" s="197" t="s">
        <v>41259</v>
      </c>
      <c r="D21174" s="197" t="s">
        <v>41260</v>
      </c>
      <c r="I21174" s="197" t="s">
        <v>1158</v>
      </c>
      <c r="J21174" s="197" t="n">
        <v>76.64</v>
      </c>
    </row>
    <row r="21175" customFormat="false" ht="12.75" hidden="true" customHeight="false" outlineLevel="0" collapsed="false">
      <c r="A21175" s="197" t="s">
        <v>41261</v>
      </c>
      <c r="B21175" s="197" t="str">
        <f aca="false">C21175&amp;D21175&amp;E21175&amp;F21175&amp;G21175&amp;H21175</f>
        <v>RECOMPOSICAO MANUAL DE ATERRO,EXCLUSIVE ESCAVACAO E TRANSPORTE DE MATERIAL DE JAZIDA</v>
      </c>
      <c r="C21175" s="197" t="s">
        <v>41259</v>
      </c>
      <c r="D21175" s="197" t="s">
        <v>41260</v>
      </c>
      <c r="I21175" s="197" t="s">
        <v>1158</v>
      </c>
      <c r="J21175" s="197" t="n">
        <v>66.7</v>
      </c>
    </row>
    <row r="21176" customFormat="false" ht="12.75" hidden="true" customHeight="false" outlineLevel="0" collapsed="false">
      <c r="A21176" s="197" t="s">
        <v>41262</v>
      </c>
      <c r="B21176" s="197" t="str">
        <f aca="false">C21176&amp;D21176&amp;E21176&amp;F21176&amp;G21176&amp;H21176</f>
        <v>LIMPEZA MANUAL DE CAIXA DE RALO</v>
      </c>
      <c r="C21176" s="197" t="s">
        <v>41263</v>
      </c>
      <c r="I21176" s="197" t="s">
        <v>30</v>
      </c>
      <c r="J21176" s="197" t="n">
        <v>8.39</v>
      </c>
    </row>
    <row r="21177" customFormat="false" ht="12.75" hidden="true" customHeight="false" outlineLevel="0" collapsed="false">
      <c r="A21177" s="197" t="s">
        <v>41264</v>
      </c>
      <c r="B21177" s="197" t="str">
        <f aca="false">C21177&amp;D21177&amp;E21177&amp;F21177&amp;G21177&amp;H21177</f>
        <v>LIMPEZA MANUAL DE CAIXA DE RALO</v>
      </c>
      <c r="C21177" s="197" t="s">
        <v>41263</v>
      </c>
      <c r="I21177" s="197" t="s">
        <v>30</v>
      </c>
      <c r="J21177" s="197" t="n">
        <v>7.27</v>
      </c>
    </row>
    <row r="21178" customFormat="false" ht="12.75" hidden="true" customHeight="false" outlineLevel="0" collapsed="false">
      <c r="A21178" s="197" t="s">
        <v>41265</v>
      </c>
      <c r="B21178" s="197" t="str">
        <f aca="false">C21178&amp;D21178&amp;E21178&amp;F21178&amp;G21178&amp;H21178</f>
        <v>REMOCAO DE DEFENSAS METALICAS,EXCLUSIVE TRANSPORTE</v>
      </c>
      <c r="C21178" s="197" t="s">
        <v>41266</v>
      </c>
      <c r="I21178" s="197" t="s">
        <v>338</v>
      </c>
      <c r="J21178" s="197" t="n">
        <v>11.65</v>
      </c>
    </row>
    <row r="21179" customFormat="false" ht="12.75" hidden="true" customHeight="false" outlineLevel="0" collapsed="false">
      <c r="A21179" s="197" t="s">
        <v>41267</v>
      </c>
      <c r="B21179" s="197" t="str">
        <f aca="false">C21179&amp;D21179&amp;E21179&amp;F21179&amp;G21179&amp;H21179</f>
        <v>REMOCAO DE DEFENSAS METALICAS,EXCLUSIVE TRANSPORTE</v>
      </c>
      <c r="C21179" s="197" t="s">
        <v>41266</v>
      </c>
      <c r="I21179" s="197" t="s">
        <v>338</v>
      </c>
      <c r="J21179" s="197" t="n">
        <v>10.1</v>
      </c>
    </row>
    <row r="21180" customFormat="false" ht="12.75" hidden="true" customHeight="false" outlineLevel="0" collapsed="false">
      <c r="A21180" s="197" t="s">
        <v>41268</v>
      </c>
      <c r="B21180" s="197" t="str">
        <f aca="false">C21180&amp;D21180&amp;E21180&amp;F21180&amp;G21180&amp;H21180</f>
        <v>RECUPERACAO DE MEIO-FIO COM ARGAMASSA DE CIMENTO E AREIA</v>
      </c>
      <c r="C21180" s="197" t="s">
        <v>41269</v>
      </c>
      <c r="I21180" s="197" t="s">
        <v>338</v>
      </c>
      <c r="J21180" s="197" t="n">
        <v>3.28</v>
      </c>
    </row>
    <row r="21181" customFormat="false" ht="12.75" hidden="true" customHeight="false" outlineLevel="0" collapsed="false">
      <c r="A21181" s="197" t="s">
        <v>41270</v>
      </c>
      <c r="B21181" s="197" t="str">
        <f aca="false">C21181&amp;D21181&amp;E21181&amp;F21181&amp;G21181&amp;H21181</f>
        <v>RECUPERACAO DE MEIO-FIO COM ARGAMASSA DE CIMENTO E AREIA</v>
      </c>
      <c r="C21181" s="197" t="s">
        <v>41269</v>
      </c>
      <c r="I21181" s="197" t="s">
        <v>338</v>
      </c>
      <c r="J21181" s="197" t="n">
        <v>2.9</v>
      </c>
    </row>
    <row r="21182" customFormat="false" ht="12.75" hidden="true" customHeight="false" outlineLevel="0" collapsed="false">
      <c r="A21182" s="197" t="s">
        <v>41271</v>
      </c>
      <c r="B21182" s="197" t="str">
        <f aca="false">C21182&amp;D21182&amp;E21182&amp;F21182&amp;G21182&amp;H21182</f>
        <v>LIMPEZA DE CAIXA COLETORA</v>
      </c>
      <c r="C21182" s="197" t="s">
        <v>41272</v>
      </c>
      <c r="I21182" s="197" t="s">
        <v>30</v>
      </c>
      <c r="J21182" s="197" t="n">
        <v>9.32</v>
      </c>
    </row>
    <row r="21183" customFormat="false" ht="12.75" hidden="true" customHeight="false" outlineLevel="0" collapsed="false">
      <c r="A21183" s="197" t="s">
        <v>41273</v>
      </c>
      <c r="B21183" s="197" t="str">
        <f aca="false">C21183&amp;D21183&amp;E21183&amp;F21183&amp;G21183&amp;H21183</f>
        <v>LIMPEZA DE CAIXA COLETORA</v>
      </c>
      <c r="C21183" s="197" t="s">
        <v>41272</v>
      </c>
      <c r="I21183" s="197" t="s">
        <v>30</v>
      </c>
      <c r="J21183" s="197" t="n">
        <v>8.08</v>
      </c>
    </row>
    <row r="21184" customFormat="false" ht="12.75" hidden="true" customHeight="false" outlineLevel="0" collapsed="false">
      <c r="A21184" s="197" t="s">
        <v>41274</v>
      </c>
      <c r="B21184" s="197" t="str">
        <f aca="false">C21184&amp;D21184&amp;E21184&amp;F21184&amp;G21184&amp;H21184</f>
        <v>LIMPEZA DE DESCIDA D'AGUA EM DEGRAUS</v>
      </c>
      <c r="C21184" s="197" t="s">
        <v>41275</v>
      </c>
      <c r="I21184" s="197" t="s">
        <v>338</v>
      </c>
      <c r="J21184" s="197" t="n">
        <v>11.65</v>
      </c>
    </row>
    <row r="21185" customFormat="false" ht="12.75" hidden="true" customHeight="false" outlineLevel="0" collapsed="false">
      <c r="A21185" s="197" t="s">
        <v>41276</v>
      </c>
      <c r="B21185" s="197" t="str">
        <f aca="false">C21185&amp;D21185&amp;E21185&amp;F21185&amp;G21185&amp;H21185</f>
        <v>LIMPEZA DE DESCIDA D'AGUA EM DEGRAUS</v>
      </c>
      <c r="C21185" s="197" t="s">
        <v>41275</v>
      </c>
      <c r="I21185" s="197" t="s">
        <v>338</v>
      </c>
      <c r="J21185" s="197" t="n">
        <v>10.1</v>
      </c>
    </row>
    <row r="21186" customFormat="false" ht="12.75" hidden="true" customHeight="false" outlineLevel="0" collapsed="false">
      <c r="A21186" s="197" t="s">
        <v>41277</v>
      </c>
      <c r="B21186" s="197" t="str">
        <f aca="false">C21186&amp;D21186&amp;E21186&amp;F21186&amp;G21186&amp;H21186</f>
        <v>LIMPEZA DE BUEIRO DE GREIDE</v>
      </c>
      <c r="C21186" s="197" t="s">
        <v>41278</v>
      </c>
      <c r="I21186" s="197" t="s">
        <v>338</v>
      </c>
      <c r="J21186" s="197" t="n">
        <v>18.65</v>
      </c>
    </row>
    <row r="21187" customFormat="false" ht="12.75" hidden="true" customHeight="false" outlineLevel="0" collapsed="false">
      <c r="A21187" s="197" t="s">
        <v>41279</v>
      </c>
      <c r="B21187" s="197" t="str">
        <f aca="false">C21187&amp;D21187&amp;E21187&amp;F21187&amp;G21187&amp;H21187</f>
        <v>LIMPEZA DE BUEIRO DE GREIDE</v>
      </c>
      <c r="C21187" s="197" t="s">
        <v>41278</v>
      </c>
      <c r="I21187" s="197" t="s">
        <v>338</v>
      </c>
      <c r="J21187" s="197" t="n">
        <v>16.16</v>
      </c>
    </row>
    <row r="21188" customFormat="false" ht="12.75" hidden="true" customHeight="false" outlineLevel="0" collapsed="false">
      <c r="A21188" s="197" t="s">
        <v>41280</v>
      </c>
      <c r="B21188" s="197" t="str">
        <f aca="false">C21188&amp;D21188&amp;E21188&amp;F21188&amp;G21188&amp;H21188</f>
        <v>LIMPEZA DE BUEIRO DE GROTA</v>
      </c>
      <c r="C21188" s="197" t="s">
        <v>41281</v>
      </c>
      <c r="I21188" s="197" t="s">
        <v>338</v>
      </c>
      <c r="J21188" s="197" t="n">
        <v>13.98</v>
      </c>
    </row>
    <row r="21189" customFormat="false" ht="12.75" hidden="true" customHeight="false" outlineLevel="0" collapsed="false">
      <c r="A21189" s="197" t="s">
        <v>41282</v>
      </c>
      <c r="B21189" s="197" t="str">
        <f aca="false">C21189&amp;D21189&amp;E21189&amp;F21189&amp;G21189&amp;H21189</f>
        <v>LIMPEZA DE BUEIRO DE GROTA</v>
      </c>
      <c r="C21189" s="197" t="s">
        <v>41281</v>
      </c>
      <c r="I21189" s="197" t="s">
        <v>338</v>
      </c>
      <c r="J21189" s="197" t="n">
        <v>12.12</v>
      </c>
    </row>
    <row r="21190" customFormat="false" ht="12.75" hidden="true" customHeight="false" outlineLevel="0" collapsed="false">
      <c r="A21190" s="197" t="s">
        <v>41283</v>
      </c>
      <c r="B21190" s="197" t="str">
        <f aca="false">C21190&amp;D21190&amp;E21190&amp;F21190&amp;G21190&amp;H21190</f>
        <v>LIMPEZA MANUAL DE SAIDAS DE AGUA</v>
      </c>
      <c r="C21190" s="197" t="s">
        <v>41284</v>
      </c>
      <c r="I21190" s="197" t="s">
        <v>30</v>
      </c>
      <c r="J21190" s="197" t="n">
        <v>4.66</v>
      </c>
    </row>
    <row r="21191" customFormat="false" ht="12.75" hidden="true" customHeight="false" outlineLevel="0" collapsed="false">
      <c r="A21191" s="197" t="s">
        <v>41285</v>
      </c>
      <c r="B21191" s="197" t="str">
        <f aca="false">C21191&amp;D21191&amp;E21191&amp;F21191&amp;G21191&amp;H21191</f>
        <v>LIMPEZA MANUAL DE SAIDAS DE AGUA</v>
      </c>
      <c r="C21191" s="197" t="s">
        <v>41284</v>
      </c>
      <c r="I21191" s="197" t="s">
        <v>30</v>
      </c>
      <c r="J21191" s="197" t="n">
        <v>4.04</v>
      </c>
    </row>
    <row r="21192" customFormat="false" ht="12.75" hidden="true" customHeight="false" outlineLevel="0" collapsed="false">
      <c r="A21192" s="197" t="s">
        <v>41286</v>
      </c>
      <c r="B21192" s="197" t="str">
        <f aca="false">C21192&amp;D21192&amp;E21192&amp;F21192&amp;G21192&amp;H21192</f>
        <v>CAMADA DE BLOQUEIO(COLCHAO),ESPALHADO E COMPRIMIDO MECANICAMENTE,EXCLUSIVE O MATERIAL E MEDIDO APOS A COMPACTACAO</v>
      </c>
      <c r="C21192" s="197" t="s">
        <v>41287</v>
      </c>
      <c r="D21192" s="197" t="s">
        <v>41288</v>
      </c>
      <c r="I21192" s="197" t="s">
        <v>1158</v>
      </c>
      <c r="J21192" s="197" t="n">
        <v>4.02</v>
      </c>
    </row>
    <row r="21193" customFormat="false" ht="12.75" hidden="true" customHeight="false" outlineLevel="0" collapsed="false">
      <c r="A21193" s="197" t="s">
        <v>41289</v>
      </c>
      <c r="B21193" s="197" t="str">
        <f aca="false">C21193&amp;D21193&amp;E21193&amp;F21193&amp;G21193&amp;H21193</f>
        <v>CAMADA DE BLOQUEIO(COLCHAO),ESPALHADO E COMPRIMIDO MECANICAMENTE,EXCLUSIVE O MATERIAL E MEDIDO APOS A COMPACTACAO</v>
      </c>
      <c r="C21193" s="197" t="s">
        <v>41287</v>
      </c>
      <c r="D21193" s="197" t="s">
        <v>41288</v>
      </c>
      <c r="I21193" s="197" t="s">
        <v>1158</v>
      </c>
      <c r="J21193" s="197" t="n">
        <v>3.81</v>
      </c>
    </row>
    <row r="21194" customFormat="false" ht="12.75" hidden="true" customHeight="false" outlineLevel="0" collapsed="false">
      <c r="A21194" s="197" t="s">
        <v>41290</v>
      </c>
      <c r="B21194" s="197" t="str">
        <f aca="false">C21194&amp;D21194&amp;E21194&amp;F21194&amp;G21194&amp;H21194</f>
        <v>ESPALHAMENTO COM MOTONIVELADORA E COMPACTACAO MECANICA DE MISTURAS BETUMINOSAS</v>
      </c>
      <c r="C21194" s="197" t="s">
        <v>41291</v>
      </c>
      <c r="D21194" s="197" t="s">
        <v>41292</v>
      </c>
      <c r="I21194" s="197" t="s">
        <v>1158</v>
      </c>
      <c r="J21194" s="197" t="n">
        <v>22.87</v>
      </c>
    </row>
    <row r="21195" customFormat="false" ht="12.75" hidden="true" customHeight="false" outlineLevel="0" collapsed="false">
      <c r="A21195" s="197" t="s">
        <v>41293</v>
      </c>
      <c r="B21195" s="197" t="str">
        <f aca="false">C21195&amp;D21195&amp;E21195&amp;F21195&amp;G21195&amp;H21195</f>
        <v>ESPALHAMENTO COM MOTONIVELADORA E COMPACTACAO MECANICA DE MISTURAS BETUMINOSAS</v>
      </c>
      <c r="C21195" s="197" t="s">
        <v>41291</v>
      </c>
      <c r="D21195" s="197" t="s">
        <v>41292</v>
      </c>
      <c r="I21195" s="197" t="s">
        <v>1158</v>
      </c>
      <c r="J21195" s="197" t="n">
        <v>21.62</v>
      </c>
    </row>
    <row r="21196" customFormat="false" ht="12.75" hidden="true" customHeight="false" outlineLevel="0" collapsed="false">
      <c r="A21196" s="197" t="s">
        <v>41294</v>
      </c>
      <c r="B21196" s="197" t="str">
        <f aca="false">C21196&amp;D21196&amp;E21196&amp;F21196&amp;G21196&amp;H21196</f>
        <v>ESPALHAMENTO E COMPACTACAO DE CBUQ,MEDIDO POR HORA</v>
      </c>
      <c r="C21196" s="197" t="s">
        <v>41295</v>
      </c>
      <c r="I21196" s="197" t="s">
        <v>3970</v>
      </c>
      <c r="J21196" s="197" t="n">
        <v>439.95</v>
      </c>
    </row>
    <row r="21197" customFormat="false" ht="12.75" hidden="true" customHeight="false" outlineLevel="0" collapsed="false">
      <c r="A21197" s="197" t="s">
        <v>41296</v>
      </c>
      <c r="B21197" s="197" t="str">
        <f aca="false">C21197&amp;D21197&amp;E21197&amp;F21197&amp;G21197&amp;H21197</f>
        <v>ESPALHAMENTO E COMPACTACAO DE CBUQ,MEDIDO POR HORA</v>
      </c>
      <c r="C21197" s="197" t="s">
        <v>41295</v>
      </c>
      <c r="I21197" s="197" t="s">
        <v>3970</v>
      </c>
      <c r="J21197" s="197" t="n">
        <v>403.74</v>
      </c>
    </row>
    <row r="21198" customFormat="false" ht="12.75" hidden="true" customHeight="false" outlineLevel="0" collapsed="false">
      <c r="A21198" s="197" t="s">
        <v>41297</v>
      </c>
      <c r="B21198" s="197" t="str">
        <f aca="false">C21198&amp;D21198&amp;E21198&amp;F21198&amp;G21198&amp;H21198</f>
        <v>RECOMPOSICAO PARCIAL DE CERCA DE ARAME FARPADO E MOIRAO,CONSIDERANDO SOMENTE O FORNECIMENTO E A COLOCACAO DE ARAME</v>
      </c>
      <c r="C21198" s="197" t="s">
        <v>41298</v>
      </c>
      <c r="D21198" s="197" t="s">
        <v>41299</v>
      </c>
      <c r="I21198" s="197" t="s">
        <v>338</v>
      </c>
      <c r="J21198" s="197" t="n">
        <v>5.8</v>
      </c>
    </row>
    <row r="21199" customFormat="false" ht="12.75" hidden="true" customHeight="false" outlineLevel="0" collapsed="false">
      <c r="A21199" s="197" t="s">
        <v>41300</v>
      </c>
      <c r="B21199" s="197" t="str">
        <f aca="false">C21199&amp;D21199&amp;E21199&amp;F21199&amp;G21199&amp;H21199</f>
        <v>RECOMPOSICAO PARCIAL DE CERCA DE ARAME FARPADO E MOIRAO,CONSIDERANDO SOMENTE O FORNECIMENTO E A COLOCACAO DE ARAME</v>
      </c>
      <c r="C21199" s="197" t="s">
        <v>41298</v>
      </c>
      <c r="D21199" s="197" t="s">
        <v>41299</v>
      </c>
      <c r="I21199" s="197" t="s">
        <v>338</v>
      </c>
      <c r="J21199" s="197" t="n">
        <v>5.45</v>
      </c>
    </row>
    <row r="21200" customFormat="false" ht="12.75" hidden="true" customHeight="false" outlineLevel="0" collapsed="false">
      <c r="A21200" s="197" t="s">
        <v>41301</v>
      </c>
      <c r="B21200" s="197" t="str">
        <f aca="false">C21200&amp;D21200&amp;E21200&amp;F21200&amp;G21200&amp;H21200</f>
        <v>RECOMPOSICAO TOTAL DE CERCA DE ARAME FARPADO E MOIRAO DE CONCRETO,INCLUSIVE FORNECIMENTO DOS MATERIAIS</v>
      </c>
      <c r="C21200" s="197" t="s">
        <v>41302</v>
      </c>
      <c r="D21200" s="197" t="s">
        <v>41303</v>
      </c>
      <c r="I21200" s="197" t="s">
        <v>338</v>
      </c>
      <c r="J21200" s="197" t="n">
        <v>13.71</v>
      </c>
    </row>
    <row r="21201" customFormat="false" ht="12.75" hidden="true" customHeight="false" outlineLevel="0" collapsed="false">
      <c r="A21201" s="197" t="s">
        <v>41304</v>
      </c>
      <c r="B21201" s="197" t="str">
        <f aca="false">C21201&amp;D21201&amp;E21201&amp;F21201&amp;G21201&amp;H21201</f>
        <v>RECOMPOSICAO TOTAL DE CERCA DE ARAME FARPADO E MOIRAO DE CONCRETO,INCLUSIVE FORNECIMENTO DOS MATERIAIS</v>
      </c>
      <c r="C21201" s="197" t="s">
        <v>41302</v>
      </c>
      <c r="D21201" s="197" t="s">
        <v>41303</v>
      </c>
      <c r="I21201" s="197" t="s">
        <v>338</v>
      </c>
      <c r="J21201" s="197" t="n">
        <v>12.45</v>
      </c>
    </row>
    <row r="21202" customFormat="false" ht="12.75" hidden="true" customHeight="false" outlineLevel="0" collapsed="false">
      <c r="A21202" s="197" t="s">
        <v>41305</v>
      </c>
      <c r="B21202" s="197" t="str">
        <f aca="false">C21202&amp;D21202&amp;E21202&amp;F21202&amp;G21202&amp;H21202</f>
        <v>RECOMPOSICAO TOTAL DE CERCA DE ARAME FARPADO E MOIRAO DE CONCRETO,EXCLUSIVE FORNECIMENTO DOS MATERIAIS</v>
      </c>
      <c r="C21202" s="197" t="s">
        <v>41302</v>
      </c>
      <c r="D21202" s="197" t="s">
        <v>41306</v>
      </c>
      <c r="I21202" s="197" t="s">
        <v>338</v>
      </c>
      <c r="J21202" s="197" t="n">
        <v>7.77</v>
      </c>
    </row>
    <row r="21203" customFormat="false" ht="12.75" hidden="true" customHeight="false" outlineLevel="0" collapsed="false">
      <c r="A21203" s="197" t="s">
        <v>41307</v>
      </c>
      <c r="B21203" s="197" t="str">
        <f aca="false">C21203&amp;D21203&amp;E21203&amp;F21203&amp;G21203&amp;H21203</f>
        <v>RECOMPOSICAO TOTAL DE CERCA DE ARAME FARPADO E MOIRAO DE CONCRETO,EXCLUSIVE FORNECIMENTO DOS MATERIAIS</v>
      </c>
      <c r="C21203" s="197" t="s">
        <v>41302</v>
      </c>
      <c r="D21203" s="197" t="s">
        <v>41306</v>
      </c>
      <c r="I21203" s="197" t="s">
        <v>338</v>
      </c>
      <c r="J21203" s="197" t="n">
        <v>6.73</v>
      </c>
    </row>
    <row r="21204" customFormat="false" ht="12.75" hidden="true" customHeight="false" outlineLevel="0" collapsed="false">
      <c r="A21204" s="197" t="s">
        <v>41308</v>
      </c>
      <c r="B21204" s="197" t="str">
        <f aca="false">C21204&amp;D21204&amp;E21204&amp;F21204&amp;G21204&amp;H21204</f>
        <v>SARJETA DE CORTE TRIANGULAR,COM COBERTURA VEGETAL,MEDINDO 1,25M DE BASE E 0,25M DE ALTURA,INCLUSIVE ESCAVACAO MECANICA E ACERTO MANUAL DO TERRENO</v>
      </c>
      <c r="C21204" s="197" t="s">
        <v>41309</v>
      </c>
      <c r="D21204" s="197" t="s">
        <v>41310</v>
      </c>
      <c r="E21204" s="197" t="s">
        <v>41311</v>
      </c>
      <c r="I21204" s="197" t="s">
        <v>338</v>
      </c>
      <c r="J21204" s="197" t="n">
        <v>30.35</v>
      </c>
    </row>
    <row r="21205" customFormat="false" ht="12.75" hidden="true" customHeight="false" outlineLevel="0" collapsed="false">
      <c r="A21205" s="197" t="s">
        <v>41312</v>
      </c>
      <c r="B21205" s="197" t="str">
        <f aca="false">C21205&amp;D21205&amp;E21205&amp;F21205&amp;G21205&amp;H21205</f>
        <v>SARJETA DE CORTE TRIANGULAR,COM COBERTURA VEGETAL,MEDINDO 1,25M DE BASE E 0,25M DE ALTURA,INCLUSIVE ESCAVACAO MECANICA E ACERTO MANUAL DO TERRENO</v>
      </c>
      <c r="C21205" s="197" t="s">
        <v>41309</v>
      </c>
      <c r="D21205" s="197" t="s">
        <v>41310</v>
      </c>
      <c r="E21205" s="197" t="s">
        <v>41311</v>
      </c>
      <c r="I21205" s="197" t="s">
        <v>338</v>
      </c>
      <c r="J21205" s="197" t="n">
        <v>27.87</v>
      </c>
    </row>
    <row r="21206" customFormat="false" ht="12.75" hidden="true" customHeight="false" outlineLevel="0" collapsed="false">
      <c r="A21206" s="197" t="s">
        <v>41313</v>
      </c>
      <c r="B21206" s="197" t="str">
        <f aca="false">C21206&amp;D21206&amp;E21206&amp;F21206&amp;G21206&amp;H21206</f>
        <v>SARJETA DE CORTE TRIANGULAR,COM COBERTURA VEGETAL,MEDINDO 1,50M DE BASE E 0,30M DE ALTURA,INCLUSIVE ESCAVACAO MECANICA E ACERTO MANUAL DO TERRENO</v>
      </c>
      <c r="C21206" s="197" t="s">
        <v>41309</v>
      </c>
      <c r="D21206" s="197" t="s">
        <v>41314</v>
      </c>
      <c r="E21206" s="197" t="s">
        <v>41311</v>
      </c>
      <c r="I21206" s="197" t="s">
        <v>338</v>
      </c>
      <c r="J21206" s="197" t="n">
        <v>31.32</v>
      </c>
    </row>
    <row r="21207" customFormat="false" ht="12.75" hidden="true" customHeight="false" outlineLevel="0" collapsed="false">
      <c r="A21207" s="197" t="s">
        <v>41315</v>
      </c>
      <c r="B21207" s="197" t="str">
        <f aca="false">C21207&amp;D21207&amp;E21207&amp;F21207&amp;G21207&amp;H21207</f>
        <v>SARJETA DE CORTE TRIANGULAR,COM COBERTURA VEGETAL,MEDINDO 1,50M DE BASE E 0,30M DE ALTURA,INCLUSIVE ESCAVACAO MECANICA E ACERTO MANUAL DO TERRENO</v>
      </c>
      <c r="C21207" s="197" t="s">
        <v>41309</v>
      </c>
      <c r="D21207" s="197" t="s">
        <v>41314</v>
      </c>
      <c r="E21207" s="197" t="s">
        <v>41311</v>
      </c>
      <c r="I21207" s="197" t="s">
        <v>338</v>
      </c>
      <c r="J21207" s="197" t="n">
        <v>28.99</v>
      </c>
    </row>
    <row r="21208" customFormat="false" ht="12.75" hidden="true" customHeight="false" outlineLevel="0" collapsed="false">
      <c r="A21208" s="197" t="s">
        <v>41316</v>
      </c>
      <c r="B21208" s="197" t="str">
        <f aca="false">C21208&amp;D21208&amp;E21208&amp;F21208&amp;G21208&amp;H21208</f>
        <v>SARJETA DE CORTE TRIANGULAR,COM COBERTURA VEGETAL,MEDINDO 1,85M DE BASE E 0,35M DE ALTURA,INCLUSIVE ESCAVACAO MECANICA E ACERTO MANUAL DO TERRENO</v>
      </c>
      <c r="C21208" s="197" t="s">
        <v>41309</v>
      </c>
      <c r="D21208" s="197" t="s">
        <v>41317</v>
      </c>
      <c r="E21208" s="197" t="s">
        <v>41311</v>
      </c>
      <c r="I21208" s="197" t="s">
        <v>338</v>
      </c>
      <c r="J21208" s="197" t="n">
        <v>37.97</v>
      </c>
    </row>
    <row r="21209" customFormat="false" ht="12.75" hidden="true" customHeight="false" outlineLevel="0" collapsed="false">
      <c r="A21209" s="197" t="s">
        <v>41318</v>
      </c>
      <c r="B21209" s="197" t="str">
        <f aca="false">C21209&amp;D21209&amp;E21209&amp;F21209&amp;G21209&amp;H21209</f>
        <v>SARJETA DE CORTE TRIANGULAR,COM COBERTURA VEGETAL,MEDINDO 1,85M DE BASE E 0,35M DE ALTURA,INCLUSIVE ESCAVACAO MECANICA E ACERTO MANUAL DO TERRENO</v>
      </c>
      <c r="C21209" s="197" t="s">
        <v>41309</v>
      </c>
      <c r="D21209" s="197" t="s">
        <v>41317</v>
      </c>
      <c r="E21209" s="197" t="s">
        <v>41311</v>
      </c>
      <c r="I21209" s="197" t="s">
        <v>338</v>
      </c>
      <c r="J21209" s="197" t="n">
        <v>35.15</v>
      </c>
    </row>
    <row r="21210" customFormat="false" ht="12.75" hidden="true" customHeight="false" outlineLevel="0" collapsed="false">
      <c r="A21210" s="197" t="s">
        <v>41319</v>
      </c>
      <c r="B21210" s="197" t="str">
        <f aca="false">C21210&amp;D21210&amp;E21210&amp;F21210&amp;G21210&amp;H21210</f>
        <v>VALETA DE PROTECAO,DE CORTE TRAPEZOIDAL,REVESTIMENTO VEGETAL,MEDINDO 0,60M NA BASE MENOR,1,20M NA BASE MAIOR E 0,30M DEALTURA,INCLUSIVE REATERRO DO MATERIAL ESCAVADO A JUSANTE</v>
      </c>
      <c r="C21210" s="197" t="s">
        <v>41320</v>
      </c>
      <c r="D21210" s="197" t="s">
        <v>41321</v>
      </c>
      <c r="E21210" s="197" t="s">
        <v>41322</v>
      </c>
      <c r="I21210" s="197" t="s">
        <v>338</v>
      </c>
      <c r="J21210" s="197" t="n">
        <v>42.44</v>
      </c>
    </row>
    <row r="21211" customFormat="false" ht="12.75" hidden="true" customHeight="false" outlineLevel="0" collapsed="false">
      <c r="A21211" s="197" t="s">
        <v>41323</v>
      </c>
      <c r="B21211" s="197" t="str">
        <f aca="false">C21211&amp;D21211&amp;E21211&amp;F21211&amp;G21211&amp;H21211</f>
        <v>VALETA DE PROTECAO,DE CORTE TRAPEZOIDAL,REVESTIMENTO VEGETAL,MEDINDO 0,60M NA BASE MENOR,1,20M NA BASE MAIOR E 0,30M DEALTURA,INCLUSIVE REATERRO DO MATERIAL ESCAVADO A JUSANTE</v>
      </c>
      <c r="C21211" s="197" t="s">
        <v>41320</v>
      </c>
      <c r="D21211" s="197" t="s">
        <v>41321</v>
      </c>
      <c r="E21211" s="197" t="s">
        <v>41322</v>
      </c>
      <c r="I21211" s="197" t="s">
        <v>338</v>
      </c>
      <c r="J21211" s="197" t="n">
        <v>38.53</v>
      </c>
    </row>
    <row r="21212" customFormat="false" ht="12.75" hidden="true" customHeight="false" outlineLevel="0" collapsed="false">
      <c r="A21212" s="197" t="s">
        <v>41324</v>
      </c>
      <c r="B21212" s="197" t="str">
        <f aca="false">C21212&amp;D21212&amp;E21212&amp;F21212&amp;G21212&amp;H21212</f>
        <v>VALETA DE PROTECAO,DE CORTE TRAPEZOIDAL,REVESTIMENTO VEGETAL,MEDINDO 0,80M NA BASE MENOR,1,60M NA BASE MAIOR E 0,40M DEALTURA,INCLUSIVE REATERRO DO MATERIAL ESCAVADO A JUSANTE</v>
      </c>
      <c r="C21212" s="197" t="s">
        <v>41320</v>
      </c>
      <c r="D21212" s="197" t="s">
        <v>41325</v>
      </c>
      <c r="E21212" s="197" t="s">
        <v>41322</v>
      </c>
      <c r="I21212" s="197" t="s">
        <v>338</v>
      </c>
      <c r="J21212" s="197" t="n">
        <v>59.91</v>
      </c>
    </row>
    <row r="21213" customFormat="false" ht="12.75" hidden="true" customHeight="false" outlineLevel="0" collapsed="false">
      <c r="A21213" s="197" t="s">
        <v>41326</v>
      </c>
      <c r="B21213" s="197" t="str">
        <f aca="false">C21213&amp;D21213&amp;E21213&amp;F21213&amp;G21213&amp;H21213</f>
        <v>VALETA DE PROTECAO,DE CORTE TRAPEZOIDAL,REVESTIMENTO VEGETAL,MEDINDO 0,80M NA BASE MENOR,1,60M NA BASE MAIOR E 0,40M DEALTURA,INCLUSIVE REATERRO DO MATERIAL ESCAVADO A JUSANTE</v>
      </c>
      <c r="C21213" s="197" t="s">
        <v>41320</v>
      </c>
      <c r="D21213" s="197" t="s">
        <v>41325</v>
      </c>
      <c r="E21213" s="197" t="s">
        <v>41322</v>
      </c>
      <c r="I21213" s="197" t="s">
        <v>338</v>
      </c>
      <c r="J21213" s="197" t="n">
        <v>54.16</v>
      </c>
    </row>
    <row r="21214" customFormat="false" ht="12.75" hidden="true" customHeight="false" outlineLevel="0" collapsed="false">
      <c r="A21214" s="197" t="s">
        <v>41327</v>
      </c>
      <c r="B21214" s="197" t="str">
        <f aca="false">C21214&amp;D21214&amp;E21214&amp;F21214&amp;G21214&amp;H21214</f>
        <v>VALETA DE PROTECAO,DE CORTE OU ATERRO,SEM REVESTIMENTO(0,40M3/M).O CUSTO PARA OUTRAS VALETAS SEMELHANTES E PROPORCIONALAO VOLUME</v>
      </c>
      <c r="C21214" s="197" t="s">
        <v>41328</v>
      </c>
      <c r="D21214" s="197" t="s">
        <v>41329</v>
      </c>
      <c r="E21214" s="197" t="s">
        <v>41330</v>
      </c>
      <c r="I21214" s="197" t="s">
        <v>338</v>
      </c>
      <c r="J21214" s="197" t="n">
        <v>22.53</v>
      </c>
    </row>
    <row r="21215" customFormat="false" ht="12.75" hidden="true" customHeight="false" outlineLevel="0" collapsed="false">
      <c r="A21215" s="197" t="s">
        <v>41331</v>
      </c>
      <c r="B21215" s="197" t="str">
        <f aca="false">C21215&amp;D21215&amp;E21215&amp;F21215&amp;G21215&amp;H21215</f>
        <v>VALETA DE PROTECAO,DE CORTE OU ATERRO,SEM REVESTIMENTO(0,40M3/M).O CUSTO PARA OUTRAS VALETAS SEMELHANTES E PROPORCIONALAO VOLUME</v>
      </c>
      <c r="C21215" s="197" t="s">
        <v>41328</v>
      </c>
      <c r="D21215" s="197" t="s">
        <v>41329</v>
      </c>
      <c r="E21215" s="197" t="s">
        <v>41330</v>
      </c>
      <c r="I21215" s="197" t="s">
        <v>338</v>
      </c>
      <c r="J21215" s="197" t="n">
        <v>19.53</v>
      </c>
    </row>
    <row r="21216" customFormat="false" ht="12.75" hidden="true" customHeight="false" outlineLevel="0" collapsed="false">
      <c r="A21216" s="197" t="s">
        <v>41332</v>
      </c>
      <c r="B21216" s="197" t="str">
        <f aca="false">C21216&amp;D21216&amp;E21216&amp;F21216&amp;G21216&amp;H21216</f>
        <v>VALETA DE PROTECAO DE CORTE OU ATERRO(0,40M3/M),INCLUSIVE REVESTIMENTO VEGETAL</v>
      </c>
      <c r="C21216" s="197" t="s">
        <v>41333</v>
      </c>
      <c r="D21216" s="197" t="s">
        <v>41334</v>
      </c>
      <c r="I21216" s="197" t="s">
        <v>338</v>
      </c>
      <c r="J21216" s="197" t="n">
        <v>71.1</v>
      </c>
    </row>
    <row r="21217" customFormat="false" ht="12.75" hidden="true" customHeight="false" outlineLevel="0" collapsed="false">
      <c r="A21217" s="197" t="s">
        <v>41335</v>
      </c>
      <c r="B21217" s="197" t="str">
        <f aca="false">C21217&amp;D21217&amp;E21217&amp;F21217&amp;G21217&amp;H21217</f>
        <v>VALETA DE PROTECAO DE CORTE OU ATERRO(0,40M3/M),INCLUSIVE REVESTIMENTO VEGETAL</v>
      </c>
      <c r="C21217" s="197" t="s">
        <v>41333</v>
      </c>
      <c r="D21217" s="197" t="s">
        <v>41334</v>
      </c>
      <c r="I21217" s="197" t="s">
        <v>338</v>
      </c>
      <c r="J21217" s="197" t="n">
        <v>62.72</v>
      </c>
    </row>
    <row r="21218" customFormat="false" ht="12.75" hidden="true" customHeight="false" outlineLevel="0" collapsed="false">
      <c r="A21218" s="197" t="s">
        <v>41336</v>
      </c>
      <c r="B21218" s="197"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197" t="s">
        <v>41337</v>
      </c>
      <c r="D21218" s="197" t="s">
        <v>41338</v>
      </c>
      <c r="E21218" s="197" t="s">
        <v>41339</v>
      </c>
      <c r="F21218" s="197" t="s">
        <v>41340</v>
      </c>
      <c r="G21218" s="197" t="s">
        <v>41341</v>
      </c>
      <c r="I21218" s="197" t="s">
        <v>338</v>
      </c>
      <c r="J21218" s="197" t="n">
        <v>61.66</v>
      </c>
    </row>
    <row r="21219" customFormat="false" ht="12.75" hidden="true" customHeight="false" outlineLevel="0" collapsed="false">
      <c r="A21219" s="197" t="s">
        <v>41342</v>
      </c>
      <c r="B21219" s="197"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197" t="s">
        <v>41337</v>
      </c>
      <c r="D21219" s="197" t="s">
        <v>41338</v>
      </c>
      <c r="E21219" s="197" t="s">
        <v>41339</v>
      </c>
      <c r="F21219" s="197" t="s">
        <v>41340</v>
      </c>
      <c r="G21219" s="197" t="s">
        <v>41341</v>
      </c>
      <c r="I21219" s="197" t="s">
        <v>338</v>
      </c>
      <c r="J21219" s="197" t="n">
        <v>57.52</v>
      </c>
    </row>
    <row r="21220" customFormat="false" ht="12.75" hidden="true" customHeight="false" outlineLevel="0" collapsed="false">
      <c r="A21220" s="197" t="s">
        <v>41343</v>
      </c>
      <c r="B21220" s="197"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197" t="s">
        <v>41337</v>
      </c>
      <c r="D21220" s="197" t="s">
        <v>41338</v>
      </c>
      <c r="E21220" s="197" t="s">
        <v>41344</v>
      </c>
      <c r="F21220" s="197" t="s">
        <v>41340</v>
      </c>
      <c r="G21220" s="197" t="s">
        <v>41341</v>
      </c>
      <c r="I21220" s="197" t="s">
        <v>338</v>
      </c>
      <c r="J21220" s="197" t="n">
        <v>73.86</v>
      </c>
    </row>
    <row r="21221" customFormat="false" ht="12.75" hidden="true" customHeight="false" outlineLevel="0" collapsed="false">
      <c r="A21221" s="197" t="s">
        <v>41345</v>
      </c>
      <c r="B21221" s="197"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197" t="s">
        <v>41337</v>
      </c>
      <c r="D21221" s="197" t="s">
        <v>41338</v>
      </c>
      <c r="E21221" s="197" t="s">
        <v>41344</v>
      </c>
      <c r="F21221" s="197" t="s">
        <v>41340</v>
      </c>
      <c r="G21221" s="197" t="s">
        <v>41341</v>
      </c>
      <c r="I21221" s="197" t="s">
        <v>338</v>
      </c>
      <c r="J21221" s="197" t="n">
        <v>68.81</v>
      </c>
    </row>
    <row r="21222" customFormat="false" ht="12.75" hidden="true" customHeight="false" outlineLevel="0" collapsed="false">
      <c r="A21222" s="197" t="s">
        <v>41346</v>
      </c>
      <c r="B21222" s="197"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197" t="s">
        <v>41337</v>
      </c>
      <c r="D21222" s="197" t="s">
        <v>41338</v>
      </c>
      <c r="E21222" s="197" t="s">
        <v>41347</v>
      </c>
      <c r="F21222" s="197" t="s">
        <v>41340</v>
      </c>
      <c r="G21222" s="197" t="s">
        <v>41341</v>
      </c>
      <c r="I21222" s="197" t="s">
        <v>338</v>
      </c>
      <c r="J21222" s="197" t="n">
        <v>91.63</v>
      </c>
    </row>
    <row r="21223" customFormat="false" ht="12.75" hidden="true" customHeight="false" outlineLevel="0" collapsed="false">
      <c r="A21223" s="197" t="s">
        <v>41348</v>
      </c>
      <c r="B21223" s="197"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197" t="s">
        <v>41337</v>
      </c>
      <c r="D21223" s="197" t="s">
        <v>41338</v>
      </c>
      <c r="E21223" s="197" t="s">
        <v>41347</v>
      </c>
      <c r="F21223" s="197" t="s">
        <v>41340</v>
      </c>
      <c r="G21223" s="197" t="s">
        <v>41341</v>
      </c>
      <c r="I21223" s="197" t="s">
        <v>338</v>
      </c>
      <c r="J21223" s="197" t="n">
        <v>85.25</v>
      </c>
    </row>
    <row r="21224" customFormat="false" ht="12.75" hidden="true" customHeight="false" outlineLevel="0" collapsed="false">
      <c r="A21224" s="197" t="s">
        <v>41349</v>
      </c>
      <c r="B21224" s="197"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197" t="s">
        <v>41350</v>
      </c>
      <c r="D21224" s="197" t="s">
        <v>41351</v>
      </c>
      <c r="E21224" s="197" t="s">
        <v>41352</v>
      </c>
      <c r="F21224" s="197" t="s">
        <v>41353</v>
      </c>
      <c r="G21224" s="197" t="s">
        <v>41354</v>
      </c>
      <c r="I21224" s="197" t="s">
        <v>338</v>
      </c>
      <c r="J21224" s="197" t="n">
        <v>210.32</v>
      </c>
    </row>
    <row r="21225" customFormat="false" ht="12.75" hidden="true" customHeight="false" outlineLevel="0" collapsed="false">
      <c r="A21225" s="197" t="s">
        <v>41355</v>
      </c>
      <c r="B21225" s="197"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197" t="s">
        <v>41350</v>
      </c>
      <c r="D21225" s="197" t="s">
        <v>41351</v>
      </c>
      <c r="E21225" s="197" t="s">
        <v>41352</v>
      </c>
      <c r="F21225" s="197" t="s">
        <v>41353</v>
      </c>
      <c r="G21225" s="197" t="s">
        <v>41354</v>
      </c>
      <c r="I21225" s="197" t="s">
        <v>338</v>
      </c>
      <c r="J21225" s="197" t="n">
        <v>192.97</v>
      </c>
    </row>
    <row r="21226" customFormat="false" ht="12.75" hidden="true" customHeight="false" outlineLevel="0" collapsed="false">
      <c r="A21226" s="197" t="s">
        <v>41356</v>
      </c>
      <c r="B21226" s="197"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197" t="s">
        <v>41350</v>
      </c>
      <c r="D21226" s="197" t="s">
        <v>41357</v>
      </c>
      <c r="E21226" s="197" t="s">
        <v>41358</v>
      </c>
      <c r="F21226" s="197" t="s">
        <v>41353</v>
      </c>
      <c r="G21226" s="197" t="s">
        <v>41354</v>
      </c>
      <c r="I21226" s="197" t="s">
        <v>338</v>
      </c>
      <c r="J21226" s="197" t="n">
        <v>218.23</v>
      </c>
    </row>
    <row r="21227" customFormat="false" ht="12.75" hidden="true" customHeight="false" outlineLevel="0" collapsed="false">
      <c r="A21227" s="197" t="s">
        <v>41359</v>
      </c>
      <c r="B21227" s="197"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197" t="s">
        <v>41350</v>
      </c>
      <c r="D21227" s="197" t="s">
        <v>41357</v>
      </c>
      <c r="E21227" s="197" t="s">
        <v>41358</v>
      </c>
      <c r="F21227" s="197" t="s">
        <v>41353</v>
      </c>
      <c r="G21227" s="197" t="s">
        <v>41354</v>
      </c>
      <c r="I21227" s="197" t="s">
        <v>338</v>
      </c>
      <c r="J21227" s="197" t="n">
        <v>200.48</v>
      </c>
    </row>
    <row r="21228" customFormat="false" ht="12.75" hidden="true" customHeight="false" outlineLevel="0" collapsed="false">
      <c r="A21228" s="197" t="s">
        <v>41360</v>
      </c>
      <c r="B21228" s="197"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197" t="s">
        <v>41361</v>
      </c>
      <c r="D21228" s="197" t="s">
        <v>41362</v>
      </c>
      <c r="E21228" s="197" t="s">
        <v>41363</v>
      </c>
      <c r="F21228" s="197" t="s">
        <v>41364</v>
      </c>
      <c r="I21228" s="197" t="s">
        <v>338</v>
      </c>
      <c r="J21228" s="197" t="n">
        <v>52.63</v>
      </c>
    </row>
    <row r="21229" customFormat="false" ht="12.75" hidden="true" customHeight="false" outlineLevel="0" collapsed="false">
      <c r="A21229" s="197" t="s">
        <v>41365</v>
      </c>
      <c r="B21229" s="197"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197" t="s">
        <v>41361</v>
      </c>
      <c r="D21229" s="197" t="s">
        <v>41362</v>
      </c>
      <c r="E21229" s="197" t="s">
        <v>41363</v>
      </c>
      <c r="F21229" s="197" t="s">
        <v>41364</v>
      </c>
      <c r="I21229" s="197" t="s">
        <v>338</v>
      </c>
      <c r="J21229" s="197" t="n">
        <v>48.25</v>
      </c>
    </row>
    <row r="21230" customFormat="false" ht="12.75" hidden="true" customHeight="false" outlineLevel="0" collapsed="false">
      <c r="A21230" s="197" t="s">
        <v>41366</v>
      </c>
      <c r="B21230" s="197" t="str">
        <f aca="false">C21230&amp;D21230&amp;E21230&amp;F21230&amp;G21230&amp;H21230</f>
        <v>SARJETA DE CORTE EM SOLO,FORMA TRAPEZOIDAL,EM CONCRETO SIMPLES,COM 0,08M DE ESPESSURA,MEDINDO 1,20M NA BASE MAIOR,0,40MNA BASE MENOR E 0,40M DE ALTURA,INCLUSIVE FORNECIMENTO DOS MATERIAIS E ESCAVACAO</v>
      </c>
      <c r="C21230" s="197" t="s">
        <v>41367</v>
      </c>
      <c r="D21230" s="197" t="s">
        <v>41368</v>
      </c>
      <c r="E21230" s="197" t="s">
        <v>41369</v>
      </c>
      <c r="F21230" s="197" t="s">
        <v>41370</v>
      </c>
      <c r="I21230" s="197" t="s">
        <v>338</v>
      </c>
      <c r="J21230" s="197" t="n">
        <v>130.79</v>
      </c>
    </row>
    <row r="21231" customFormat="false" ht="12.75" hidden="true" customHeight="false" outlineLevel="0" collapsed="false">
      <c r="A21231" s="197" t="s">
        <v>41371</v>
      </c>
      <c r="B21231" s="197" t="str">
        <f aca="false">C21231&amp;D21231&amp;E21231&amp;F21231&amp;G21231&amp;H21231</f>
        <v>SARJETA DE CORTE EM SOLO,FORMA TRAPEZOIDAL,EM CONCRETO SIMPLES,COM 0,08M DE ESPESSURA,MEDINDO 1,20M NA BASE MAIOR,0,40MNA BASE MENOR E 0,40M DE ALTURA,INCLUSIVE FORNECIMENTO DOS MATERIAIS E ESCAVACAO</v>
      </c>
      <c r="C21231" s="197" t="s">
        <v>41367</v>
      </c>
      <c r="D21231" s="197" t="s">
        <v>41368</v>
      </c>
      <c r="E21231" s="197" t="s">
        <v>41369</v>
      </c>
      <c r="F21231" s="197" t="s">
        <v>41370</v>
      </c>
      <c r="I21231" s="197" t="s">
        <v>338</v>
      </c>
      <c r="J21231" s="197" t="n">
        <v>120.03</v>
      </c>
    </row>
    <row r="21232" customFormat="false" ht="12.75" hidden="true" customHeight="false" outlineLevel="0" collapsed="false">
      <c r="A21232" s="197" t="s">
        <v>41372</v>
      </c>
      <c r="B21232" s="197" t="str">
        <f aca="false">C21232&amp;D21232&amp;E21232&amp;F21232&amp;G21232&amp;H21232</f>
        <v>SARJETA DE CORTE,FORMA TRIANGULAR,EM CONCRETO SIMPLES,COM 0,08M DE ESPESSURA,MEDINDO 0,80M NA BASE E 0,25M NA ALTURA,INCLUSIVE FORNECIMENTO DOS MATERIAIS E ESCAVACAO MECANICA</v>
      </c>
      <c r="C21232" s="197" t="s">
        <v>41373</v>
      </c>
      <c r="D21232" s="197" t="s">
        <v>41374</v>
      </c>
      <c r="E21232" s="197" t="s">
        <v>41375</v>
      </c>
      <c r="I21232" s="197" t="s">
        <v>338</v>
      </c>
      <c r="J21232" s="197" t="n">
        <v>43.85</v>
      </c>
    </row>
    <row r="21233" customFormat="false" ht="12.75" hidden="true" customHeight="false" outlineLevel="0" collapsed="false">
      <c r="A21233" s="197" t="s">
        <v>41376</v>
      </c>
      <c r="B21233" s="197" t="str">
        <f aca="false">C21233&amp;D21233&amp;E21233&amp;F21233&amp;G21233&amp;H21233</f>
        <v>SARJETA DE CORTE,FORMA TRIANGULAR,EM CONCRETO SIMPLES,COM 0,08M DE ESPESSURA,MEDINDO 0,80M NA BASE E 0,25M NA ALTURA,INCLUSIVE FORNECIMENTO DOS MATERIAIS E ESCAVACAO MECANICA</v>
      </c>
      <c r="C21233" s="197" t="s">
        <v>41373</v>
      </c>
      <c r="D21233" s="197" t="s">
        <v>41374</v>
      </c>
      <c r="E21233" s="197" t="s">
        <v>41375</v>
      </c>
      <c r="I21233" s="197" t="s">
        <v>338</v>
      </c>
      <c r="J21233" s="197" t="n">
        <v>40.79</v>
      </c>
    </row>
    <row r="21234" customFormat="false" ht="12.75" hidden="true" customHeight="false" outlineLevel="0" collapsed="false">
      <c r="A21234" s="197" t="s">
        <v>41377</v>
      </c>
      <c r="B21234" s="197"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197" t="s">
        <v>41378</v>
      </c>
      <c r="D21234" s="197" t="s">
        <v>41379</v>
      </c>
      <c r="E21234" s="197" t="s">
        <v>41380</v>
      </c>
      <c r="F21234" s="197" t="s">
        <v>41381</v>
      </c>
      <c r="I21234" s="197" t="s">
        <v>338</v>
      </c>
      <c r="J21234" s="197" t="n">
        <v>358.03</v>
      </c>
    </row>
    <row r="21235" customFormat="false" ht="12.75" hidden="true" customHeight="false" outlineLevel="0" collapsed="false">
      <c r="A21235" s="197" t="s">
        <v>41382</v>
      </c>
      <c r="B21235" s="197"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197" t="s">
        <v>41378</v>
      </c>
      <c r="D21235" s="197" t="s">
        <v>41379</v>
      </c>
      <c r="E21235" s="197" t="s">
        <v>41380</v>
      </c>
      <c r="F21235" s="197" t="s">
        <v>41381</v>
      </c>
      <c r="I21235" s="197" t="s">
        <v>338</v>
      </c>
      <c r="J21235" s="197" t="n">
        <v>328.56</v>
      </c>
    </row>
    <row r="21236" customFormat="false" ht="12.75" hidden="true" customHeight="false" outlineLevel="0" collapsed="false">
      <c r="A21236" s="197" t="s">
        <v>41383</v>
      </c>
      <c r="B21236" s="197" t="str">
        <f aca="false">C21236&amp;D21236&amp;E21236&amp;F21236&amp;G21236&amp;H21236</f>
        <v>SARJETA DE CORTE EM SOLO,FORMA RETANGULAR,EM CONCRETO ARMADO,COM 0,10M DE ESPESSURA,MEDINDO 0,40M DE LARGURA E 0,40M DEALTURA,INCLUSIVE FORNECIMENTO DOS MATERIAIS E ESCAVACAO MECANICA</v>
      </c>
      <c r="C21236" s="197" t="s">
        <v>41384</v>
      </c>
      <c r="D21236" s="197" t="s">
        <v>41385</v>
      </c>
      <c r="E21236" s="197" t="s">
        <v>41386</v>
      </c>
      <c r="F21236" s="197" t="s">
        <v>36071</v>
      </c>
      <c r="I21236" s="197" t="s">
        <v>338</v>
      </c>
      <c r="J21236" s="197" t="n">
        <v>260.47</v>
      </c>
    </row>
    <row r="21237" customFormat="false" ht="12.75" hidden="true" customHeight="false" outlineLevel="0" collapsed="false">
      <c r="A21237" s="197" t="s">
        <v>41387</v>
      </c>
      <c r="B21237" s="197" t="str">
        <f aca="false">C21237&amp;D21237&amp;E21237&amp;F21237&amp;G21237&amp;H21237</f>
        <v>SARJETA DE CORTE EM SOLO,FORMA RETANGULAR,EM CONCRETO ARMADO,COM 0,10M DE ESPESSURA,MEDINDO 0,40M DE LARGURA E 0,40M DEALTURA,INCLUSIVE FORNECIMENTO DOS MATERIAIS E ESCAVACAO MECANICA</v>
      </c>
      <c r="C21237" s="197" t="s">
        <v>41384</v>
      </c>
      <c r="D21237" s="197" t="s">
        <v>41385</v>
      </c>
      <c r="E21237" s="197" t="s">
        <v>41386</v>
      </c>
      <c r="F21237" s="197" t="s">
        <v>36071</v>
      </c>
      <c r="I21237" s="197" t="s">
        <v>338</v>
      </c>
      <c r="J21237" s="197" t="n">
        <v>239.3</v>
      </c>
    </row>
    <row r="21238" customFormat="false" ht="12.75" hidden="true" customHeight="false" outlineLevel="0" collapsed="false">
      <c r="A21238" s="197" t="s">
        <v>41388</v>
      </c>
      <c r="B21238" s="197" t="str">
        <f aca="false">C21238&amp;D21238&amp;E21238&amp;F21238&amp;G21238&amp;H21238</f>
        <v>SARJETA DE CORTE EM SOLO,FORMA RETANGULAR,EM CONCRETO ARMADO,COM 0,10M DE ESPESSURA,MEDINDO 0,50M DE LARGURA E 0,40M DEALTURA,INCLUSIVE FORNECIMENTO DOS MATERIAIS E ESCAVACAO MECANICA</v>
      </c>
      <c r="C21238" s="197" t="s">
        <v>41384</v>
      </c>
      <c r="D21238" s="197" t="s">
        <v>41389</v>
      </c>
      <c r="E21238" s="197" t="s">
        <v>41386</v>
      </c>
      <c r="F21238" s="197" t="s">
        <v>36071</v>
      </c>
      <c r="I21238" s="197" t="s">
        <v>338</v>
      </c>
      <c r="J21238" s="197" t="n">
        <v>268.84</v>
      </c>
    </row>
    <row r="21239" customFormat="false" ht="12.75" hidden="true" customHeight="false" outlineLevel="0" collapsed="false">
      <c r="A21239" s="197" t="s">
        <v>41390</v>
      </c>
      <c r="B21239" s="197" t="str">
        <f aca="false">C21239&amp;D21239&amp;E21239&amp;F21239&amp;G21239&amp;H21239</f>
        <v>SARJETA DE CORTE EM SOLO,FORMA RETANGULAR,EM CONCRETO ARMADO,COM 0,10M DE ESPESSURA,MEDINDO 0,50M DE LARGURA E 0,40M DEALTURA,INCLUSIVE FORNECIMENTO DOS MATERIAIS E ESCAVACAO MECANICA</v>
      </c>
      <c r="C21239" s="197" t="s">
        <v>41384</v>
      </c>
      <c r="D21239" s="197" t="s">
        <v>41389</v>
      </c>
      <c r="E21239" s="197" t="s">
        <v>41386</v>
      </c>
      <c r="F21239" s="197" t="s">
        <v>36071</v>
      </c>
      <c r="I21239" s="197" t="s">
        <v>338</v>
      </c>
      <c r="J21239" s="197" t="n">
        <v>247.18</v>
      </c>
    </row>
    <row r="21240" customFormat="false" ht="12.75" hidden="true" customHeight="false" outlineLevel="0" collapsed="false">
      <c r="A21240" s="197" t="s">
        <v>41391</v>
      </c>
      <c r="B21240" s="197" t="str">
        <f aca="false">C21240&amp;D21240&amp;E21240&amp;F21240&amp;G21240&amp;H21240</f>
        <v>SARJETA DE CORTE EM SOLO,FORMA RETANGULAR,EM CONCRETO ARMADO,COM 0,10M DE ESPESSURA,MEDINDO 0,60M DE LARGURA E 0,40M DEALTURA,INCLUSIVE FORNECIMENTO DOS MATERIAIS E ESCAVACAO MECANICA</v>
      </c>
      <c r="C21240" s="197" t="s">
        <v>41384</v>
      </c>
      <c r="D21240" s="197" t="s">
        <v>41392</v>
      </c>
      <c r="E21240" s="197" t="s">
        <v>41386</v>
      </c>
      <c r="F21240" s="197" t="s">
        <v>36071</v>
      </c>
      <c r="I21240" s="197" t="s">
        <v>338</v>
      </c>
      <c r="J21240" s="197" t="n">
        <v>277.22</v>
      </c>
    </row>
    <row r="21241" customFormat="false" ht="12.75" hidden="true" customHeight="false" outlineLevel="0" collapsed="false">
      <c r="A21241" s="197" t="s">
        <v>41393</v>
      </c>
      <c r="B21241" s="197" t="str">
        <f aca="false">C21241&amp;D21241&amp;E21241&amp;F21241&amp;G21241&amp;H21241</f>
        <v>SARJETA DE CORTE EM SOLO,FORMA RETANGULAR,EM CONCRETO ARMADO,COM 0,10M DE ESPESSURA,MEDINDO 0,60M DE LARGURA E 0,40M DEALTURA,INCLUSIVE FORNECIMENTO DOS MATERIAIS E ESCAVACAO MECANICA</v>
      </c>
      <c r="C21241" s="197" t="s">
        <v>41384</v>
      </c>
      <c r="D21241" s="197" t="s">
        <v>41392</v>
      </c>
      <c r="E21241" s="197" t="s">
        <v>41386</v>
      </c>
      <c r="F21241" s="197" t="s">
        <v>36071</v>
      </c>
      <c r="I21241" s="197" t="s">
        <v>338</v>
      </c>
      <c r="J21241" s="197" t="n">
        <v>255.05</v>
      </c>
    </row>
    <row r="21242" customFormat="false" ht="12.75" hidden="true" customHeight="false" outlineLevel="0" collapsed="false">
      <c r="A21242" s="197" t="s">
        <v>41394</v>
      </c>
      <c r="B21242" s="197" t="str">
        <f aca="false">C21242&amp;D21242&amp;E21242&amp;F21242&amp;G21242&amp;H21242</f>
        <v>SARJETA DE CORTE EM SOLO,FORMA RETANGULAR,EM CONCRETO ARMADO,COM 0,10M DE ESPESSURA,MEDINDO 0,80M DE LARGURA E 0,50M DEALTURA,INCLUSIVE FORNECIMENTO DOS MATERIAIS E ESCAVACAO MECANICA</v>
      </c>
      <c r="C21242" s="197" t="s">
        <v>41384</v>
      </c>
      <c r="D21242" s="197" t="s">
        <v>41395</v>
      </c>
      <c r="E21242" s="197" t="s">
        <v>41386</v>
      </c>
      <c r="F21242" s="197" t="s">
        <v>36071</v>
      </c>
      <c r="I21242" s="197" t="s">
        <v>338</v>
      </c>
      <c r="J21242" s="197" t="n">
        <v>343.06</v>
      </c>
    </row>
    <row r="21243" customFormat="false" ht="12.75" hidden="true" customHeight="false" outlineLevel="0" collapsed="false">
      <c r="A21243" s="197" t="s">
        <v>41396</v>
      </c>
      <c r="B21243" s="197" t="str">
        <f aca="false">C21243&amp;D21243&amp;E21243&amp;F21243&amp;G21243&amp;H21243</f>
        <v>SARJETA DE CORTE EM SOLO,FORMA RETANGULAR,EM CONCRETO ARMADO,COM 0,10M DE ESPESSURA,MEDINDO 0,80M DE LARGURA E 0,50M DEALTURA,INCLUSIVE FORNECIMENTO DOS MATERIAIS E ESCAVACAO MECANICA</v>
      </c>
      <c r="C21243" s="197" t="s">
        <v>41384</v>
      </c>
      <c r="D21243" s="197" t="s">
        <v>41395</v>
      </c>
      <c r="E21243" s="197" t="s">
        <v>41386</v>
      </c>
      <c r="F21243" s="197" t="s">
        <v>36071</v>
      </c>
      <c r="I21243" s="197" t="s">
        <v>338</v>
      </c>
      <c r="J21243" s="197" t="n">
        <v>315.51</v>
      </c>
    </row>
    <row r="21244" customFormat="false" ht="12.75" hidden="true" customHeight="false" outlineLevel="0" collapsed="false">
      <c r="A21244" s="197" t="s">
        <v>41397</v>
      </c>
      <c r="B21244" s="197"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197" t="s">
        <v>41398</v>
      </c>
      <c r="D21244" s="197" t="s">
        <v>41399</v>
      </c>
      <c r="E21244" s="197" t="s">
        <v>41400</v>
      </c>
      <c r="F21244" s="197" t="s">
        <v>41401</v>
      </c>
      <c r="I21244" s="197" t="s">
        <v>338</v>
      </c>
      <c r="J21244" s="197" t="n">
        <v>520.25</v>
      </c>
    </row>
    <row r="21245" customFormat="false" ht="12.75" hidden="true" customHeight="false" outlineLevel="0" collapsed="false">
      <c r="A21245" s="197" t="s">
        <v>41402</v>
      </c>
      <c r="B21245" s="197"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197" t="s">
        <v>41398</v>
      </c>
      <c r="D21245" s="197" t="s">
        <v>41399</v>
      </c>
      <c r="E21245" s="197" t="s">
        <v>41400</v>
      </c>
      <c r="F21245" s="197" t="s">
        <v>41401</v>
      </c>
      <c r="I21245" s="197" t="s">
        <v>338</v>
      </c>
      <c r="J21245" s="197" t="n">
        <v>477.5</v>
      </c>
    </row>
    <row r="21246" customFormat="false" ht="12.75" hidden="true" customHeight="false" outlineLevel="0" collapsed="false">
      <c r="A21246" s="197" t="s">
        <v>41403</v>
      </c>
      <c r="B21246" s="197"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197" t="s">
        <v>41404</v>
      </c>
      <c r="D21246" s="197" t="s">
        <v>41405</v>
      </c>
      <c r="E21246" s="197" t="s">
        <v>41406</v>
      </c>
      <c r="F21246" s="197" t="s">
        <v>41407</v>
      </c>
      <c r="G21246" s="197" t="s">
        <v>41408</v>
      </c>
      <c r="I21246" s="197" t="s">
        <v>338</v>
      </c>
      <c r="J21246" s="197" t="n">
        <v>218.93</v>
      </c>
    </row>
    <row r="21247" customFormat="false" ht="12.75" hidden="true" customHeight="false" outlineLevel="0" collapsed="false">
      <c r="A21247" s="197" t="s">
        <v>41409</v>
      </c>
      <c r="B21247" s="197"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197" t="s">
        <v>41404</v>
      </c>
      <c r="D21247" s="197" t="s">
        <v>41405</v>
      </c>
      <c r="E21247" s="197" t="s">
        <v>41406</v>
      </c>
      <c r="F21247" s="197" t="s">
        <v>41407</v>
      </c>
      <c r="G21247" s="197" t="s">
        <v>41408</v>
      </c>
      <c r="I21247" s="197" t="s">
        <v>338</v>
      </c>
      <c r="J21247" s="197" t="n">
        <v>200.99</v>
      </c>
    </row>
    <row r="21248" customFormat="false" ht="12.75" hidden="true" customHeight="false" outlineLevel="0" collapsed="false">
      <c r="A21248" s="197" t="s">
        <v>41410</v>
      </c>
      <c r="B21248" s="197"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197" t="s">
        <v>41404</v>
      </c>
      <c r="D21248" s="197" t="s">
        <v>41411</v>
      </c>
      <c r="E21248" s="197" t="s">
        <v>41406</v>
      </c>
      <c r="F21248" s="197" t="s">
        <v>41407</v>
      </c>
      <c r="G21248" s="197" t="s">
        <v>41408</v>
      </c>
      <c r="I21248" s="197" t="s">
        <v>338</v>
      </c>
      <c r="J21248" s="197" t="n">
        <v>288.28</v>
      </c>
    </row>
    <row r="21249" customFormat="false" ht="12.75" hidden="true" customHeight="false" outlineLevel="0" collapsed="false">
      <c r="A21249" s="197" t="s">
        <v>41412</v>
      </c>
      <c r="B21249" s="197"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197" t="s">
        <v>41404</v>
      </c>
      <c r="D21249" s="197" t="s">
        <v>41411</v>
      </c>
      <c r="E21249" s="197" t="s">
        <v>41406</v>
      </c>
      <c r="F21249" s="197" t="s">
        <v>41407</v>
      </c>
      <c r="G21249" s="197" t="s">
        <v>41408</v>
      </c>
      <c r="I21249" s="197" t="s">
        <v>338</v>
      </c>
      <c r="J21249" s="197" t="n">
        <v>264.36</v>
      </c>
    </row>
    <row r="21250" customFormat="false" ht="12.75" hidden="true" customHeight="false" outlineLevel="0" collapsed="false">
      <c r="A21250" s="197" t="s">
        <v>41413</v>
      </c>
      <c r="B21250" s="197"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197" t="s">
        <v>41404</v>
      </c>
      <c r="D21250" s="197" t="s">
        <v>41414</v>
      </c>
      <c r="E21250" s="197" t="s">
        <v>41406</v>
      </c>
      <c r="F21250" s="197" t="s">
        <v>41407</v>
      </c>
      <c r="G21250" s="197" t="s">
        <v>41408</v>
      </c>
      <c r="I21250" s="197" t="s">
        <v>338</v>
      </c>
      <c r="J21250" s="197" t="n">
        <v>359.06</v>
      </c>
    </row>
    <row r="21251" customFormat="false" ht="12.75" hidden="true" customHeight="false" outlineLevel="0" collapsed="false">
      <c r="A21251" s="197" t="s">
        <v>41415</v>
      </c>
      <c r="B21251" s="197"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197" t="s">
        <v>41404</v>
      </c>
      <c r="D21251" s="197" t="s">
        <v>41414</v>
      </c>
      <c r="E21251" s="197" t="s">
        <v>41406</v>
      </c>
      <c r="F21251" s="197" t="s">
        <v>41407</v>
      </c>
      <c r="G21251" s="197" t="s">
        <v>41408</v>
      </c>
      <c r="I21251" s="197" t="s">
        <v>338</v>
      </c>
      <c r="J21251" s="197" t="n">
        <v>328.75</v>
      </c>
    </row>
    <row r="21252" customFormat="false" ht="12.75" hidden="true" customHeight="false" outlineLevel="0" collapsed="false">
      <c r="A21252" s="197" t="s">
        <v>41416</v>
      </c>
      <c r="B21252" s="197"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197" t="s">
        <v>41417</v>
      </c>
      <c r="D21252" s="197" t="s">
        <v>41418</v>
      </c>
      <c r="E21252" s="197" t="s">
        <v>41419</v>
      </c>
      <c r="F21252" s="197" t="s">
        <v>41420</v>
      </c>
      <c r="G21252" s="197" t="s">
        <v>41421</v>
      </c>
      <c r="H21252" s="197" t="s">
        <v>41422</v>
      </c>
      <c r="I21252" s="197" t="s">
        <v>338</v>
      </c>
      <c r="J21252" s="197" t="n">
        <v>316.66</v>
      </c>
    </row>
    <row r="21253" customFormat="false" ht="12.75" hidden="true" customHeight="false" outlineLevel="0" collapsed="false">
      <c r="A21253" s="197" t="s">
        <v>41423</v>
      </c>
      <c r="B21253" s="197"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197" t="s">
        <v>41417</v>
      </c>
      <c r="D21253" s="197" t="s">
        <v>41418</v>
      </c>
      <c r="E21253" s="197" t="s">
        <v>41419</v>
      </c>
      <c r="F21253" s="197" t="s">
        <v>41420</v>
      </c>
      <c r="G21253" s="197" t="s">
        <v>41421</v>
      </c>
      <c r="H21253" s="197" t="s">
        <v>41422</v>
      </c>
      <c r="I21253" s="197" t="s">
        <v>338</v>
      </c>
      <c r="J21253" s="197" t="n">
        <v>291.29</v>
      </c>
    </row>
    <row r="21254" customFormat="false" ht="12.75" hidden="true" customHeight="false" outlineLevel="0" collapsed="false">
      <c r="A21254" s="197" t="s">
        <v>41424</v>
      </c>
      <c r="B21254" s="197"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197" t="s">
        <v>41417</v>
      </c>
      <c r="D21254" s="197" t="s">
        <v>41425</v>
      </c>
      <c r="E21254" s="197" t="s">
        <v>41419</v>
      </c>
      <c r="F21254" s="197" t="s">
        <v>41420</v>
      </c>
      <c r="G21254" s="197" t="s">
        <v>41426</v>
      </c>
      <c r="H21254" s="197" t="s">
        <v>41427</v>
      </c>
      <c r="I21254" s="197" t="s">
        <v>338</v>
      </c>
      <c r="J21254" s="197" t="n">
        <v>418.81</v>
      </c>
    </row>
    <row r="21255" customFormat="false" ht="12.75" hidden="true" customHeight="false" outlineLevel="0" collapsed="false">
      <c r="A21255" s="197" t="s">
        <v>41428</v>
      </c>
      <c r="B21255" s="197"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197" t="s">
        <v>41417</v>
      </c>
      <c r="D21255" s="197" t="s">
        <v>41425</v>
      </c>
      <c r="E21255" s="197" t="s">
        <v>41419</v>
      </c>
      <c r="F21255" s="197" t="s">
        <v>41420</v>
      </c>
      <c r="G21255" s="197" t="s">
        <v>41426</v>
      </c>
      <c r="H21255" s="197" t="s">
        <v>41427</v>
      </c>
      <c r="I21255" s="197" t="s">
        <v>338</v>
      </c>
      <c r="J21255" s="197" t="n">
        <v>385.54</v>
      </c>
    </row>
    <row r="21256" customFormat="false" ht="12.75" hidden="true" customHeight="false" outlineLevel="0" collapsed="false">
      <c r="A21256" s="197" t="s">
        <v>41429</v>
      </c>
      <c r="B21256" s="197"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197" t="s">
        <v>41417</v>
      </c>
      <c r="D21256" s="197" t="s">
        <v>41430</v>
      </c>
      <c r="E21256" s="197" t="s">
        <v>41419</v>
      </c>
      <c r="F21256" s="197" t="s">
        <v>41420</v>
      </c>
      <c r="G21256" s="197" t="s">
        <v>41421</v>
      </c>
      <c r="H21256" s="197" t="s">
        <v>41422</v>
      </c>
      <c r="I21256" s="197" t="s">
        <v>338</v>
      </c>
      <c r="J21256" s="197" t="n">
        <v>515.15</v>
      </c>
    </row>
    <row r="21257" customFormat="false" ht="12.75" hidden="true" customHeight="false" outlineLevel="0" collapsed="false">
      <c r="A21257" s="197" t="s">
        <v>41431</v>
      </c>
      <c r="B21257" s="197"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197" t="s">
        <v>41417</v>
      </c>
      <c r="D21257" s="197" t="s">
        <v>41430</v>
      </c>
      <c r="E21257" s="197" t="s">
        <v>41419</v>
      </c>
      <c r="F21257" s="197" t="s">
        <v>41420</v>
      </c>
      <c r="G21257" s="197" t="s">
        <v>41421</v>
      </c>
      <c r="H21257" s="197" t="s">
        <v>41422</v>
      </c>
      <c r="I21257" s="197" t="s">
        <v>338</v>
      </c>
      <c r="J21257" s="197" t="n">
        <v>474.22</v>
      </c>
    </row>
    <row r="21258" customFormat="false" ht="12.75" hidden="true" customHeight="false" outlineLevel="0" collapsed="false">
      <c r="A21258" s="197" t="s">
        <v>41432</v>
      </c>
      <c r="B21258" s="197"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197" t="s">
        <v>41417</v>
      </c>
      <c r="D21258" s="197" t="s">
        <v>41433</v>
      </c>
      <c r="E21258" s="197" t="s">
        <v>41434</v>
      </c>
      <c r="F21258" s="197" t="s">
        <v>41435</v>
      </c>
      <c r="G21258" s="197" t="s">
        <v>41436</v>
      </c>
      <c r="H21258" s="197" t="s">
        <v>41437</v>
      </c>
      <c r="I21258" s="197" t="s">
        <v>338</v>
      </c>
      <c r="J21258" s="197" t="n">
        <v>446.11</v>
      </c>
    </row>
    <row r="21259" customFormat="false" ht="12.75" hidden="true" customHeight="false" outlineLevel="0" collapsed="false">
      <c r="A21259" s="197" t="s">
        <v>41438</v>
      </c>
      <c r="B21259" s="197"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197" t="s">
        <v>41417</v>
      </c>
      <c r="D21259" s="197" t="s">
        <v>41433</v>
      </c>
      <c r="E21259" s="197" t="s">
        <v>41434</v>
      </c>
      <c r="F21259" s="197" t="s">
        <v>41435</v>
      </c>
      <c r="G21259" s="197" t="s">
        <v>41436</v>
      </c>
      <c r="H21259" s="197" t="s">
        <v>41437</v>
      </c>
      <c r="I21259" s="197" t="s">
        <v>338</v>
      </c>
      <c r="J21259" s="197" t="n">
        <v>410.32</v>
      </c>
    </row>
    <row r="21260" customFormat="false" ht="12.75" hidden="true" customHeight="false" outlineLevel="0" collapsed="false">
      <c r="A21260" s="197" t="s">
        <v>41439</v>
      </c>
      <c r="B21260" s="197"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197" t="s">
        <v>41417</v>
      </c>
      <c r="D21260" s="197" t="s">
        <v>41440</v>
      </c>
      <c r="E21260" s="197" t="s">
        <v>41441</v>
      </c>
      <c r="F21260" s="197" t="s">
        <v>41435</v>
      </c>
      <c r="G21260" s="197" t="s">
        <v>41436</v>
      </c>
      <c r="H21260" s="197" t="s">
        <v>41437</v>
      </c>
      <c r="I21260" s="197" t="s">
        <v>338</v>
      </c>
      <c r="J21260" s="197" t="n">
        <v>549.81</v>
      </c>
    </row>
    <row r="21261" customFormat="false" ht="12.75" hidden="true" customHeight="false" outlineLevel="0" collapsed="false">
      <c r="A21261" s="197" t="s">
        <v>41442</v>
      </c>
      <c r="B21261" s="197"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197" t="s">
        <v>41417</v>
      </c>
      <c r="D21261" s="197" t="s">
        <v>41440</v>
      </c>
      <c r="E21261" s="197" t="s">
        <v>41441</v>
      </c>
      <c r="F21261" s="197" t="s">
        <v>41435</v>
      </c>
      <c r="G21261" s="197" t="s">
        <v>41436</v>
      </c>
      <c r="H21261" s="197" t="s">
        <v>41437</v>
      </c>
      <c r="I21261" s="197" t="s">
        <v>338</v>
      </c>
      <c r="J21261" s="197" t="n">
        <v>505.18</v>
      </c>
    </row>
    <row r="21262" customFormat="false" ht="12.75" hidden="true" customHeight="false" outlineLevel="0" collapsed="false">
      <c r="A21262" s="197" t="s">
        <v>41443</v>
      </c>
      <c r="B21262" s="197"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197" t="s">
        <v>41417</v>
      </c>
      <c r="D21262" s="197" t="s">
        <v>41444</v>
      </c>
      <c r="E21262" s="197" t="s">
        <v>41445</v>
      </c>
      <c r="F21262" s="197" t="s">
        <v>41435</v>
      </c>
      <c r="G21262" s="197" t="s">
        <v>41436</v>
      </c>
      <c r="H21262" s="197" t="s">
        <v>41437</v>
      </c>
      <c r="I21262" s="197" t="s">
        <v>338</v>
      </c>
      <c r="J21262" s="197" t="n">
        <v>702.71</v>
      </c>
    </row>
    <row r="21263" customFormat="false" ht="12.75" hidden="true" customHeight="false" outlineLevel="0" collapsed="false">
      <c r="A21263" s="197" t="s">
        <v>41446</v>
      </c>
      <c r="B21263" s="197"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197" t="s">
        <v>41417</v>
      </c>
      <c r="D21263" s="197" t="s">
        <v>41444</v>
      </c>
      <c r="E21263" s="197" t="s">
        <v>41445</v>
      </c>
      <c r="F21263" s="197" t="s">
        <v>41435</v>
      </c>
      <c r="G21263" s="197" t="s">
        <v>41436</v>
      </c>
      <c r="H21263" s="197" t="s">
        <v>41437</v>
      </c>
      <c r="I21263" s="197" t="s">
        <v>338</v>
      </c>
      <c r="J21263" s="197" t="n">
        <v>645.92</v>
      </c>
    </row>
    <row r="21264" customFormat="false" ht="12.75" hidden="true" customHeight="false" outlineLevel="0" collapsed="false">
      <c r="A21264" s="197" t="s">
        <v>41447</v>
      </c>
      <c r="B21264" s="197" t="str">
        <f aca="false">C21264&amp;D21264&amp;E21264&amp;F21264&amp;G21264&amp;H21264</f>
        <v>SAIDA D'AGUA,DE UM SO LADO,COM 0,70M DE BASE,FORMANDO DE UMLADO UM ANGULO DE 30º COM O MEIO-FIO E DE OUTRO 90º,PARA DESCIDA D'AGUA,DE 0,70X0,30M,INCLUSIVE FORNECIMENTO DOS MATERIAIS</v>
      </c>
      <c r="C21264" s="197" t="s">
        <v>41448</v>
      </c>
      <c r="D21264" s="197" t="s">
        <v>41449</v>
      </c>
      <c r="E21264" s="197" t="s">
        <v>41450</v>
      </c>
      <c r="F21264" s="197" t="s">
        <v>4047</v>
      </c>
      <c r="I21264" s="197" t="s">
        <v>30</v>
      </c>
      <c r="J21264" s="197" t="n">
        <v>410.78</v>
      </c>
    </row>
    <row r="21265" customFormat="false" ht="12.75" hidden="true" customHeight="false" outlineLevel="0" collapsed="false">
      <c r="A21265" s="197" t="s">
        <v>41451</v>
      </c>
      <c r="B21265" s="197" t="str">
        <f aca="false">C21265&amp;D21265&amp;E21265&amp;F21265&amp;G21265&amp;H21265</f>
        <v>SAIDA D'AGUA,DE UM SO LADO,COM 0,70M DE BASE,FORMANDO DE UMLADO UM ANGULO DE 30º COM O MEIO-FIO E DE OUTRO 90º,PARA DESCIDA D'AGUA,DE 0,70X0,30M,INCLUSIVE FORNECIMENTO DOS MATERIAIS</v>
      </c>
      <c r="C21265" s="197" t="s">
        <v>41448</v>
      </c>
      <c r="D21265" s="197" t="s">
        <v>41449</v>
      </c>
      <c r="E21265" s="197" t="s">
        <v>41450</v>
      </c>
      <c r="F21265" s="197" t="s">
        <v>4047</v>
      </c>
      <c r="I21265" s="197" t="s">
        <v>30</v>
      </c>
      <c r="J21265" s="197" t="n">
        <v>375.56</v>
      </c>
    </row>
    <row r="21266" customFormat="false" ht="12.75" hidden="true" customHeight="false" outlineLevel="0" collapsed="false">
      <c r="A21266" s="197" t="s">
        <v>41452</v>
      </c>
      <c r="B21266" s="197" t="str">
        <f aca="false">C21266&amp;D21266&amp;E21266&amp;F21266&amp;G21266&amp;H21266</f>
        <v>SAIDA D'AGUA,DE UM SO LADO,COM 0,70M DE BASE,FORMANDO DE UMLADO UM ANGULO DE 30º COM O MEIO-FIO E DO OUTRO 90º,PARA DESCIDA D'AGUA,DE 0,90X0,40M,INCLUSIVE FORNECIMENTO DOS MATERIAIS</v>
      </c>
      <c r="C21266" s="197" t="s">
        <v>41448</v>
      </c>
      <c r="D21266" s="197" t="s">
        <v>41453</v>
      </c>
      <c r="E21266" s="197" t="s">
        <v>41454</v>
      </c>
      <c r="F21266" s="197" t="s">
        <v>4047</v>
      </c>
      <c r="I21266" s="197" t="s">
        <v>30</v>
      </c>
      <c r="J21266" s="197" t="n">
        <v>606.91</v>
      </c>
    </row>
    <row r="21267" customFormat="false" ht="12.75" hidden="true" customHeight="false" outlineLevel="0" collapsed="false">
      <c r="A21267" s="197" t="s">
        <v>41455</v>
      </c>
      <c r="B21267" s="197" t="str">
        <f aca="false">C21267&amp;D21267&amp;E21267&amp;F21267&amp;G21267&amp;H21267</f>
        <v>SAIDA D'AGUA,DE UM SO LADO,COM 0,70M DE BASE,FORMANDO DE UMLADO UM ANGULO DE 30º COM O MEIO-FIO E DO OUTRO 90º,PARA DESCIDA D'AGUA,DE 0,90X0,40M,INCLUSIVE FORNECIMENTO DOS MATERIAIS</v>
      </c>
      <c r="C21267" s="197" t="s">
        <v>41448</v>
      </c>
      <c r="D21267" s="197" t="s">
        <v>41453</v>
      </c>
      <c r="E21267" s="197" t="s">
        <v>41454</v>
      </c>
      <c r="F21267" s="197" t="s">
        <v>4047</v>
      </c>
      <c r="I21267" s="197" t="s">
        <v>30</v>
      </c>
      <c r="J21267" s="197" t="n">
        <v>554.93</v>
      </c>
    </row>
    <row r="21268" customFormat="false" ht="12.75" hidden="true" customHeight="false" outlineLevel="0" collapsed="false">
      <c r="A21268" s="197" t="s">
        <v>41456</v>
      </c>
      <c r="B21268" s="197" t="str">
        <f aca="false">C21268&amp;D21268&amp;E21268&amp;F21268&amp;G21268&amp;H21268</f>
        <v>SAIDA D'AGUA,DE UM SO LADO,COM 0,70M DE BASE,FORMANDO DE UMLADO UM ANGULO DE 30º COM O MEIO-FIO E DO OUTRO 90º,PARA DESCIDA D'AGUA,DE 1,10X0,50M,INCLUSIVE FORNECIMENTO DOS MATERIAIS</v>
      </c>
      <c r="C21268" s="197" t="s">
        <v>41448</v>
      </c>
      <c r="D21268" s="197" t="s">
        <v>41453</v>
      </c>
      <c r="E21268" s="197" t="s">
        <v>41457</v>
      </c>
      <c r="F21268" s="197" t="s">
        <v>4047</v>
      </c>
      <c r="I21268" s="197" t="s">
        <v>30</v>
      </c>
      <c r="J21268" s="197" t="n">
        <v>701.14</v>
      </c>
    </row>
    <row r="21269" customFormat="false" ht="12.75" hidden="true" customHeight="false" outlineLevel="0" collapsed="false">
      <c r="A21269" s="197" t="s">
        <v>41458</v>
      </c>
      <c r="B21269" s="197" t="str">
        <f aca="false">C21269&amp;D21269&amp;E21269&amp;F21269&amp;G21269&amp;H21269</f>
        <v>SAIDA D'AGUA,DE UM SO LADO,COM 0,70M DE BASE,FORMANDO DE UMLADO UM ANGULO DE 30º COM O MEIO-FIO E DO OUTRO 90º,PARA DESCIDA D'AGUA,DE 1,10X0,50M,INCLUSIVE FORNECIMENTO DOS MATERIAIS</v>
      </c>
      <c r="C21269" s="197" t="s">
        <v>41448</v>
      </c>
      <c r="D21269" s="197" t="s">
        <v>41453</v>
      </c>
      <c r="E21269" s="197" t="s">
        <v>41457</v>
      </c>
      <c r="F21269" s="197" t="s">
        <v>4047</v>
      </c>
      <c r="I21269" s="197" t="s">
        <v>30</v>
      </c>
      <c r="J21269" s="197" t="n">
        <v>639.13</v>
      </c>
    </row>
    <row r="21270" customFormat="false" ht="12.75" hidden="true" customHeight="false" outlineLevel="0" collapsed="false">
      <c r="A21270" s="197" t="s">
        <v>41459</v>
      </c>
      <c r="B21270" s="197" t="str">
        <f aca="false">C21270&amp;D21270&amp;E21270&amp;F21270&amp;G21270&amp;H21270</f>
        <v>SAIDA D'AGUA,DE DOIS LADOS,COM 0,70M DE BASE,FORMANDO DE UMLADO UM ANGULO DE 30º COM O MEIO-FIO E DO OUTRO 90º,PARA DESCIDA D'AGUA,DE 0,70X0,30M,INCLUSIVE FORNECIMENTO DOS MATERIAIS</v>
      </c>
      <c r="C21270" s="197" t="s">
        <v>41460</v>
      </c>
      <c r="D21270" s="197" t="s">
        <v>41453</v>
      </c>
      <c r="E21270" s="197" t="s">
        <v>41450</v>
      </c>
      <c r="F21270" s="197" t="s">
        <v>4047</v>
      </c>
      <c r="I21270" s="197" t="s">
        <v>30</v>
      </c>
      <c r="J21270" s="197" t="n">
        <v>578.98</v>
      </c>
    </row>
    <row r="21271" customFormat="false" ht="12.75" hidden="true" customHeight="false" outlineLevel="0" collapsed="false">
      <c r="A21271" s="197" t="s">
        <v>41461</v>
      </c>
      <c r="B21271" s="197" t="str">
        <f aca="false">C21271&amp;D21271&amp;E21271&amp;F21271&amp;G21271&amp;H21271</f>
        <v>SAIDA D'AGUA,DE DOIS LADOS,COM 0,70M DE BASE,FORMANDO DE UMLADO UM ANGULO DE 30º COM O MEIO-FIO E DO OUTRO 90º,PARA DESCIDA D'AGUA,DE 0,70X0,30M,INCLUSIVE FORNECIMENTO DOS MATERIAIS</v>
      </c>
      <c r="C21271" s="197" t="s">
        <v>41460</v>
      </c>
      <c r="D21271" s="197" t="s">
        <v>41453</v>
      </c>
      <c r="E21271" s="197" t="s">
        <v>41450</v>
      </c>
      <c r="F21271" s="197" t="s">
        <v>4047</v>
      </c>
      <c r="I21271" s="197" t="s">
        <v>30</v>
      </c>
      <c r="J21271" s="197" t="n">
        <v>531.04</v>
      </c>
    </row>
    <row r="21272" customFormat="false" ht="12.75" hidden="true" customHeight="false" outlineLevel="0" collapsed="false">
      <c r="A21272" s="197" t="s">
        <v>41462</v>
      </c>
      <c r="B21272" s="197" t="str">
        <f aca="false">C21272&amp;D21272&amp;E21272&amp;F21272&amp;G21272&amp;H21272</f>
        <v>SAIDA D'AGUA,DE DOIS LADOS,COM 0,70M DE BASE,FORMANDO DE UMLADO UM ANGULO DE 30º COM O MEIO-FIO E DO OUTRO 90º,PARA DESCIDA D'AGUA,DE 0,90X0,40M,INCLUSIVE FORNECIMENTO DOS MATERIAIS</v>
      </c>
      <c r="C21272" s="197" t="s">
        <v>41460</v>
      </c>
      <c r="D21272" s="197" t="s">
        <v>41453</v>
      </c>
      <c r="E21272" s="197" t="s">
        <v>41454</v>
      </c>
      <c r="F21272" s="197" t="s">
        <v>4047</v>
      </c>
      <c r="I21272" s="197" t="s">
        <v>30</v>
      </c>
      <c r="J21272" s="197" t="n">
        <v>726</v>
      </c>
    </row>
    <row r="21273" customFormat="false" ht="12.75" hidden="true" customHeight="false" outlineLevel="0" collapsed="false">
      <c r="A21273" s="197" t="s">
        <v>41463</v>
      </c>
      <c r="B21273" s="197" t="str">
        <f aca="false">C21273&amp;D21273&amp;E21273&amp;F21273&amp;G21273&amp;H21273</f>
        <v>SAIDA D'AGUA,DE DOIS LADOS,COM 0,70M DE BASE,FORMANDO DE UMLADO UM ANGULO DE 30º COM O MEIO-FIO E DO OUTRO 90º,PARA DESCIDA D'AGUA,DE 0,90X0,40M,INCLUSIVE FORNECIMENTO DOS MATERIAIS</v>
      </c>
      <c r="C21273" s="197" t="s">
        <v>41460</v>
      </c>
      <c r="D21273" s="197" t="s">
        <v>41453</v>
      </c>
      <c r="E21273" s="197" t="s">
        <v>41454</v>
      </c>
      <c r="F21273" s="197" t="s">
        <v>4047</v>
      </c>
      <c r="I21273" s="197" t="s">
        <v>30</v>
      </c>
      <c r="J21273" s="197" t="n">
        <v>664.71</v>
      </c>
    </row>
    <row r="21274" customFormat="false" ht="12.75" hidden="true" customHeight="false" outlineLevel="0" collapsed="false">
      <c r="A21274" s="197" t="s">
        <v>41464</v>
      </c>
      <c r="B21274" s="197" t="str">
        <f aca="false">C21274&amp;D21274&amp;E21274&amp;F21274&amp;G21274&amp;H21274</f>
        <v>SAIDA D'AGUA,DE DOIS LADOS,COM 0,70M DE BASE,FORMANDO DE UMLADO UM ANGULO DE 30º COM O MEIO-FIO E DO OUTRO 90º,PARA DESCIDA D'AGUA,DE 1,10X0,50M,INCLUSIVE FORNECIMENTO DOS MATERIAIS</v>
      </c>
      <c r="C21274" s="197" t="s">
        <v>41460</v>
      </c>
      <c r="D21274" s="197" t="s">
        <v>41453</v>
      </c>
      <c r="E21274" s="197" t="s">
        <v>41457</v>
      </c>
      <c r="F21274" s="197" t="s">
        <v>4047</v>
      </c>
      <c r="I21274" s="197" t="s">
        <v>30</v>
      </c>
      <c r="J21274" s="197" t="n">
        <v>847.87</v>
      </c>
    </row>
    <row r="21275" customFormat="false" ht="12.75" hidden="true" customHeight="false" outlineLevel="0" collapsed="false">
      <c r="A21275" s="197" t="s">
        <v>41465</v>
      </c>
      <c r="B21275" s="197" t="str">
        <f aca="false">C21275&amp;D21275&amp;E21275&amp;F21275&amp;G21275&amp;H21275</f>
        <v>SAIDA D'AGUA,DE DOIS LADOS,COM 0,70M DE BASE,FORMANDO DE UMLADO UM ANGULO DE 30º COM O MEIO-FIO E DO OUTRO 90º,PARA DESCIDA D'AGUA,DE 1,10X0,50M,INCLUSIVE FORNECIMENTO DOS MATERIAIS</v>
      </c>
      <c r="C21275" s="197" t="s">
        <v>41460</v>
      </c>
      <c r="D21275" s="197" t="s">
        <v>41453</v>
      </c>
      <c r="E21275" s="197" t="s">
        <v>41457</v>
      </c>
      <c r="F21275" s="197" t="s">
        <v>4047</v>
      </c>
      <c r="I21275" s="197" t="s">
        <v>30</v>
      </c>
      <c r="J21275" s="197" t="n">
        <v>775.52</v>
      </c>
    </row>
    <row r="21276" customFormat="false" ht="12.75" hidden="true" customHeight="false" outlineLevel="0" collapsed="false">
      <c r="A21276" s="197" t="s">
        <v>41466</v>
      </c>
      <c r="B21276" s="197"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197" t="s">
        <v>41467</v>
      </c>
      <c r="D21276" s="197" t="s">
        <v>41468</v>
      </c>
      <c r="E21276" s="197" t="s">
        <v>41469</v>
      </c>
      <c r="F21276" s="197" t="s">
        <v>41470</v>
      </c>
      <c r="I21276" s="197" t="s">
        <v>30</v>
      </c>
      <c r="J21276" s="197" t="n">
        <v>4226</v>
      </c>
    </row>
    <row r="21277" customFormat="false" ht="12.75" hidden="true" customHeight="false" outlineLevel="0" collapsed="false">
      <c r="A21277" s="197" t="s">
        <v>41471</v>
      </c>
      <c r="B21277" s="197"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197" t="s">
        <v>41467</v>
      </c>
      <c r="D21277" s="197" t="s">
        <v>41468</v>
      </c>
      <c r="E21277" s="197" t="s">
        <v>41469</v>
      </c>
      <c r="F21277" s="197" t="s">
        <v>41470</v>
      </c>
      <c r="I21277" s="197" t="s">
        <v>30</v>
      </c>
      <c r="J21277" s="197" t="n">
        <v>3817.99</v>
      </c>
    </row>
    <row r="21278" customFormat="false" ht="12.75" hidden="true" customHeight="false" outlineLevel="0" collapsed="false">
      <c r="A21278" s="197" t="s">
        <v>41472</v>
      </c>
      <c r="B21278" s="197"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197" t="s">
        <v>41467</v>
      </c>
      <c r="D21278" s="197" t="s">
        <v>41473</v>
      </c>
      <c r="E21278" s="197" t="s">
        <v>41469</v>
      </c>
      <c r="F21278" s="197" t="s">
        <v>41470</v>
      </c>
      <c r="I21278" s="197" t="s">
        <v>30</v>
      </c>
      <c r="J21278" s="197" t="n">
        <v>4625.24</v>
      </c>
    </row>
    <row r="21279" customFormat="false" ht="12.75" hidden="true" customHeight="false" outlineLevel="0" collapsed="false">
      <c r="A21279" s="197" t="s">
        <v>41474</v>
      </c>
      <c r="B21279" s="197"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197" t="s">
        <v>41467</v>
      </c>
      <c r="D21279" s="197" t="s">
        <v>41473</v>
      </c>
      <c r="E21279" s="197" t="s">
        <v>41469</v>
      </c>
      <c r="F21279" s="197" t="s">
        <v>41470</v>
      </c>
      <c r="I21279" s="197" t="s">
        <v>30</v>
      </c>
      <c r="J21279" s="197" t="n">
        <v>4175.2</v>
      </c>
    </row>
    <row r="21280" customFormat="false" ht="12.75" hidden="true" customHeight="false" outlineLevel="0" collapsed="false">
      <c r="A21280" s="197" t="s">
        <v>41475</v>
      </c>
      <c r="B21280" s="197"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197" t="s">
        <v>41467</v>
      </c>
      <c r="D21280" s="197" t="s">
        <v>41476</v>
      </c>
      <c r="E21280" s="197" t="s">
        <v>41469</v>
      </c>
      <c r="F21280" s="197" t="s">
        <v>41470</v>
      </c>
      <c r="I21280" s="197" t="s">
        <v>30</v>
      </c>
      <c r="J21280" s="197" t="n">
        <v>5196.33</v>
      </c>
    </row>
    <row r="21281" customFormat="false" ht="12.75" hidden="true" customHeight="false" outlineLevel="0" collapsed="false">
      <c r="A21281" s="197" t="s">
        <v>41477</v>
      </c>
      <c r="B21281" s="197"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197" t="s">
        <v>41467</v>
      </c>
      <c r="D21281" s="197" t="s">
        <v>41476</v>
      </c>
      <c r="E21281" s="197" t="s">
        <v>41469</v>
      </c>
      <c r="F21281" s="197" t="s">
        <v>41470</v>
      </c>
      <c r="I21281" s="197" t="s">
        <v>30</v>
      </c>
      <c r="J21281" s="197" t="n">
        <v>4681.39</v>
      </c>
    </row>
    <row r="21282" customFormat="false" ht="12.75" hidden="true" customHeight="false" outlineLevel="0" collapsed="false">
      <c r="A21282" s="197" t="s">
        <v>41478</v>
      </c>
      <c r="B21282" s="197"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197" t="s">
        <v>41467</v>
      </c>
      <c r="D21282" s="197" t="s">
        <v>41479</v>
      </c>
      <c r="E21282" s="197" t="s">
        <v>41469</v>
      </c>
      <c r="F21282" s="197" t="s">
        <v>41470</v>
      </c>
      <c r="I21282" s="197" t="s">
        <v>30</v>
      </c>
      <c r="J21282" s="197" t="n">
        <v>5819.35</v>
      </c>
    </row>
    <row r="21283" customFormat="false" ht="12.75" hidden="true" customHeight="false" outlineLevel="0" collapsed="false">
      <c r="A21283" s="197" t="s">
        <v>41480</v>
      </c>
      <c r="B21283" s="197"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197" t="s">
        <v>41467</v>
      </c>
      <c r="D21283" s="197" t="s">
        <v>41479</v>
      </c>
      <c r="E21283" s="197" t="s">
        <v>41469</v>
      </c>
      <c r="F21283" s="197" t="s">
        <v>41470</v>
      </c>
      <c r="I21283" s="197" t="s">
        <v>30</v>
      </c>
      <c r="J21283" s="197" t="n">
        <v>5232.58</v>
      </c>
    </row>
    <row r="21284" customFormat="false" ht="12.75" hidden="true" customHeight="false" outlineLevel="0" collapsed="false">
      <c r="A21284" s="197" t="s">
        <v>41481</v>
      </c>
      <c r="B21284" s="197"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197" t="s">
        <v>41467</v>
      </c>
      <c r="D21284" s="197" t="s">
        <v>41482</v>
      </c>
      <c r="E21284" s="197" t="s">
        <v>41469</v>
      </c>
      <c r="F21284" s="197" t="s">
        <v>41470</v>
      </c>
      <c r="I21284" s="197" t="s">
        <v>30</v>
      </c>
      <c r="J21284" s="197" t="n">
        <v>6489.71</v>
      </c>
    </row>
    <row r="21285" customFormat="false" ht="12.75" hidden="true" customHeight="false" outlineLevel="0" collapsed="false">
      <c r="A21285" s="197" t="s">
        <v>41483</v>
      </c>
      <c r="B21285" s="197"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197" t="s">
        <v>41467</v>
      </c>
      <c r="D21285" s="197" t="s">
        <v>41482</v>
      </c>
      <c r="E21285" s="197" t="s">
        <v>41469</v>
      </c>
      <c r="F21285" s="197" t="s">
        <v>41470</v>
      </c>
      <c r="I21285" s="197" t="s">
        <v>30</v>
      </c>
      <c r="J21285" s="197" t="n">
        <v>5824.8</v>
      </c>
    </row>
    <row r="21286" customFormat="false" ht="12.75" hidden="true" customHeight="false" outlineLevel="0" collapsed="false">
      <c r="A21286" s="197" t="s">
        <v>41484</v>
      </c>
      <c r="B21286" s="197"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197" t="s">
        <v>41467</v>
      </c>
      <c r="D21286" s="197" t="s">
        <v>41485</v>
      </c>
      <c r="E21286" s="197" t="s">
        <v>41469</v>
      </c>
      <c r="F21286" s="197" t="s">
        <v>41470</v>
      </c>
      <c r="I21286" s="197" t="s">
        <v>30</v>
      </c>
      <c r="J21286" s="197" t="n">
        <v>7153.51</v>
      </c>
    </row>
    <row r="21287" customFormat="false" ht="12.75" hidden="true" customHeight="false" outlineLevel="0" collapsed="false">
      <c r="A21287" s="197" t="s">
        <v>41486</v>
      </c>
      <c r="B21287" s="197"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197" t="s">
        <v>41467</v>
      </c>
      <c r="D21287" s="197" t="s">
        <v>41485</v>
      </c>
      <c r="E21287" s="197" t="s">
        <v>41469</v>
      </c>
      <c r="F21287" s="197" t="s">
        <v>41470</v>
      </c>
      <c r="I21287" s="197" t="s">
        <v>30</v>
      </c>
      <c r="J21287" s="197" t="n">
        <v>6411.39</v>
      </c>
    </row>
    <row r="21288" customFormat="false" ht="12.75" hidden="true" customHeight="false" outlineLevel="0" collapsed="false">
      <c r="A21288" s="197" t="s">
        <v>41487</v>
      </c>
      <c r="B21288" s="197" t="str">
        <f aca="false">C21288&amp;D21288&amp;E21288&amp;F21288&amp;G21288&amp;H21288</f>
        <v>CAIXA COLETORA,EM BLOCOS DE CONCRETO,COM DIMENSOES INTERNASDE 1,30X1,00M E ALTURA DE 1,60M,INCLUSIVE TAMPA DE CONCRETOARMADO E ESCAVACAO</v>
      </c>
      <c r="C21288" s="197" t="s">
        <v>41488</v>
      </c>
      <c r="D21288" s="197" t="s">
        <v>41489</v>
      </c>
      <c r="E21288" s="197" t="s">
        <v>41490</v>
      </c>
      <c r="I21288" s="197" t="s">
        <v>30</v>
      </c>
      <c r="J21288" s="197" t="n">
        <v>1121.28</v>
      </c>
    </row>
    <row r="21289" customFormat="false" ht="12.75" hidden="true" customHeight="false" outlineLevel="0" collapsed="false">
      <c r="A21289" s="197" t="s">
        <v>41491</v>
      </c>
      <c r="B21289" s="197" t="str">
        <f aca="false">C21289&amp;D21289&amp;E21289&amp;F21289&amp;G21289&amp;H21289</f>
        <v>CAIXA COLETORA,EM BLOCOS DE CONCRETO,COM DIMENSOES INTERNASDE 1,30X1,00M E ALTURA DE 1,60M,INCLUSIVE TAMPA DE CONCRETOARMADO E ESCAVACAO</v>
      </c>
      <c r="C21289" s="197" t="s">
        <v>41488</v>
      </c>
      <c r="D21289" s="197" t="s">
        <v>41489</v>
      </c>
      <c r="E21289" s="197" t="s">
        <v>41490</v>
      </c>
      <c r="I21289" s="197" t="s">
        <v>30</v>
      </c>
      <c r="J21289" s="197" t="n">
        <v>1005.89</v>
      </c>
    </row>
    <row r="21290" customFormat="false" ht="12.75" hidden="true" customHeight="false" outlineLevel="0" collapsed="false">
      <c r="A21290" s="197" t="s">
        <v>41492</v>
      </c>
      <c r="B21290" s="197" t="str">
        <f aca="false">C21290&amp;D21290&amp;E21290&amp;F21290&amp;G21290&amp;H21290</f>
        <v>SAIDA D'AGUA PARA DRENOS TRANSVERSAIS,EM CONCRETO ARMADO,COM 0,10M DE ESPESSURA,MEDINDO EXTERNAMENTE 1,15X0,60M DE BASE,PAREDES LATERAIS DE ALTURA VARIAVEL 1,00 A 0,10M</v>
      </c>
      <c r="C21290" s="197" t="s">
        <v>41493</v>
      </c>
      <c r="D21290" s="197" t="s">
        <v>41494</v>
      </c>
      <c r="E21290" s="197" t="s">
        <v>41495</v>
      </c>
      <c r="I21290" s="197" t="s">
        <v>30</v>
      </c>
      <c r="J21290" s="197" t="n">
        <v>792.07</v>
      </c>
    </row>
    <row r="21291" customFormat="false" ht="12.75" hidden="true" customHeight="false" outlineLevel="0" collapsed="false">
      <c r="A21291" s="197" t="s">
        <v>41496</v>
      </c>
      <c r="B21291" s="197" t="str">
        <f aca="false">C21291&amp;D21291&amp;E21291&amp;F21291&amp;G21291&amp;H21291</f>
        <v>SAIDA D'AGUA PARA DRENOS TRANSVERSAIS,EM CONCRETO ARMADO,COM 0,10M DE ESPESSURA,MEDINDO EXTERNAMENTE 1,15X0,60M DE BASE,PAREDES LATERAIS DE ALTURA VARIAVEL 1,00 A 0,10M</v>
      </c>
      <c r="C21291" s="197" t="s">
        <v>41493</v>
      </c>
      <c r="D21291" s="197" t="s">
        <v>41494</v>
      </c>
      <c r="E21291" s="197" t="s">
        <v>41495</v>
      </c>
      <c r="I21291" s="197" t="s">
        <v>30</v>
      </c>
      <c r="J21291" s="197" t="n">
        <v>720.68</v>
      </c>
    </row>
    <row r="21292" customFormat="false" ht="12.75" hidden="true" customHeight="false" outlineLevel="0" collapsed="false">
      <c r="A21292" s="197" t="s">
        <v>41497</v>
      </c>
      <c r="B21292" s="197" t="str">
        <f aca="false">C21292&amp;D21292&amp;E21292&amp;F21292&amp;G21292&amp;H21292</f>
        <v>DISSIPADOR DE ENERGIA TIPO,EM CONCRETO ARMADO,MEDINDO 1,70X1,15M DE BASE E 0,50M DE ALTURA,INCLUSIVE 10 RESSALTOS DE CONCRETO DE 0,10X0,20X0,15M,COM FORNECIMENTO DOS MATERIAIS E ESCAVACAO</v>
      </c>
      <c r="C21292" s="197" t="s">
        <v>41498</v>
      </c>
      <c r="D21292" s="197" t="s">
        <v>41499</v>
      </c>
      <c r="E21292" s="197" t="s">
        <v>41500</v>
      </c>
      <c r="F21292" s="197" t="s">
        <v>41501</v>
      </c>
      <c r="I21292" s="197" t="s">
        <v>30</v>
      </c>
      <c r="J21292" s="197" t="n">
        <v>1320.01</v>
      </c>
    </row>
    <row r="21293" customFormat="false" ht="12.75" hidden="true" customHeight="false" outlineLevel="0" collapsed="false">
      <c r="A21293" s="197" t="s">
        <v>41502</v>
      </c>
      <c r="B21293" s="197" t="str">
        <f aca="false">C21293&amp;D21293&amp;E21293&amp;F21293&amp;G21293&amp;H21293</f>
        <v>DISSIPADOR DE ENERGIA TIPO,EM CONCRETO ARMADO,MEDINDO 1,70X1,15M DE BASE E 0,50M DE ALTURA,INCLUSIVE 10 RESSALTOS DE CONCRETO DE 0,10X0,20X0,15M,COM FORNECIMENTO DOS MATERIAIS E ESCAVACAO</v>
      </c>
      <c r="C21293" s="197" t="s">
        <v>41498</v>
      </c>
      <c r="D21293" s="197" t="s">
        <v>41499</v>
      </c>
      <c r="E21293" s="197" t="s">
        <v>41500</v>
      </c>
      <c r="F21293" s="197" t="s">
        <v>41501</v>
      </c>
      <c r="I21293" s="197" t="s">
        <v>30</v>
      </c>
      <c r="J21293" s="197" t="n">
        <v>1215.18</v>
      </c>
    </row>
    <row r="21294" customFormat="false" ht="12.75" hidden="true" customHeight="false" outlineLevel="0" collapsed="false">
      <c r="A21294" s="197" t="s">
        <v>41503</v>
      </c>
      <c r="B21294" s="197" t="str">
        <f aca="false">C21294&amp;D21294&amp;E21294&amp;F21294&amp;G21294&amp;H21294</f>
        <v>DISSIPADOR DE ENERGIA TIPO,EM CONCRETO ARMADO,MEDINDO 1,90X1,15M DE BASE E 0,50M DE ALTURA,INCLUSIVE 10 RESSALTOS DE CONCRETO DE 0,10X0,20X0,15M,COM FORNECIMENTO DOS MATERIAIS E ESCAVACAO</v>
      </c>
      <c r="C21294" s="197" t="s">
        <v>41504</v>
      </c>
      <c r="D21294" s="197" t="s">
        <v>41499</v>
      </c>
      <c r="E21294" s="197" t="s">
        <v>41500</v>
      </c>
      <c r="F21294" s="197" t="s">
        <v>41501</v>
      </c>
      <c r="I21294" s="197" t="s">
        <v>30</v>
      </c>
      <c r="J21294" s="197" t="n">
        <v>1408.7</v>
      </c>
    </row>
    <row r="21295" customFormat="false" ht="12.75" hidden="true" customHeight="false" outlineLevel="0" collapsed="false">
      <c r="A21295" s="197" t="s">
        <v>41505</v>
      </c>
      <c r="B21295" s="197" t="str">
        <f aca="false">C21295&amp;D21295&amp;E21295&amp;F21295&amp;G21295&amp;H21295</f>
        <v>DISSIPADOR DE ENERGIA TIPO,EM CONCRETO ARMADO,MEDINDO 1,90X1,15M DE BASE E 0,50M DE ALTURA,INCLUSIVE 10 RESSALTOS DE CONCRETO DE 0,10X0,20X0,15M,COM FORNECIMENTO DOS MATERIAIS E ESCAVACAO</v>
      </c>
      <c r="C21295" s="197" t="s">
        <v>41504</v>
      </c>
      <c r="D21295" s="197" t="s">
        <v>41499</v>
      </c>
      <c r="E21295" s="197" t="s">
        <v>41500</v>
      </c>
      <c r="F21295" s="197" t="s">
        <v>41501</v>
      </c>
      <c r="I21295" s="197" t="s">
        <v>30</v>
      </c>
      <c r="J21295" s="197" t="n">
        <v>1297.59</v>
      </c>
    </row>
    <row r="21296" customFormat="false" ht="12.75" hidden="true" customHeight="false" outlineLevel="0" collapsed="false">
      <c r="A21296" s="197" t="s">
        <v>41506</v>
      </c>
      <c r="B21296" s="197" t="str">
        <f aca="false">C21296&amp;D21296&amp;E21296&amp;F21296&amp;G21296&amp;H21296</f>
        <v>DISSIPADOR DE ENERGIA TIPO,EM CONCRETO ARMADO,MEDINDO 2,10X1,15M DE BASE E 0,50M DE ALTURA,INCLUSIVE 10 RESSALTOS DE CONCRETO DE 0,10X0,20X0,15M,COM FORNECIMENTO DOS MATERIAIS E ESCAVACAO</v>
      </c>
      <c r="C21296" s="197" t="s">
        <v>41507</v>
      </c>
      <c r="D21296" s="197" t="s">
        <v>41499</v>
      </c>
      <c r="E21296" s="197" t="s">
        <v>41500</v>
      </c>
      <c r="F21296" s="197" t="s">
        <v>41501</v>
      </c>
      <c r="I21296" s="197" t="s">
        <v>30</v>
      </c>
      <c r="J21296" s="197" t="n">
        <v>1517.65</v>
      </c>
    </row>
    <row r="21297" customFormat="false" ht="12.75" hidden="true" customHeight="false" outlineLevel="0" collapsed="false">
      <c r="A21297" s="197" t="s">
        <v>41508</v>
      </c>
      <c r="B21297" s="197" t="str">
        <f aca="false">C21297&amp;D21297&amp;E21297&amp;F21297&amp;G21297&amp;H21297</f>
        <v>DISSIPADOR DE ENERGIA TIPO,EM CONCRETO ARMADO,MEDINDO 2,10X1,15M DE BASE E 0,50M DE ALTURA,INCLUSIVE 10 RESSALTOS DE CONCRETO DE 0,10X0,20X0,15M,COM FORNECIMENTO DOS MATERIAIS E ESCAVACAO</v>
      </c>
      <c r="C21297" s="197" t="s">
        <v>41507</v>
      </c>
      <c r="D21297" s="197" t="s">
        <v>41499</v>
      </c>
      <c r="E21297" s="197" t="s">
        <v>41500</v>
      </c>
      <c r="F21297" s="197" t="s">
        <v>41501</v>
      </c>
      <c r="I21297" s="197" t="s">
        <v>30</v>
      </c>
      <c r="J21297" s="197" t="n">
        <v>1397.86</v>
      </c>
    </row>
    <row r="21298" customFormat="false" ht="12.75" hidden="true" customHeight="false" outlineLevel="0" collapsed="false">
      <c r="A21298" s="197" t="s">
        <v>41509</v>
      </c>
      <c r="B21298" s="197" t="str">
        <f aca="false">C21298&amp;D21298&amp;E21298&amp;F21298&amp;G21298&amp;H21298</f>
        <v>TAMPA PARA CAIXA COLETORA,EM CONCRETO ARMADO,INCLUSIVE TODOS OS MATERIAIS E COLOCACAO (ESPESSURA DE 6CM)</v>
      </c>
      <c r="C21298" s="197" t="s">
        <v>41510</v>
      </c>
      <c r="D21298" s="197" t="s">
        <v>41511</v>
      </c>
      <c r="I21298" s="197" t="s">
        <v>1993</v>
      </c>
      <c r="J21298" s="197" t="n">
        <v>138.05</v>
      </c>
    </row>
    <row r="21299" customFormat="false" ht="12.75" hidden="true" customHeight="false" outlineLevel="0" collapsed="false">
      <c r="A21299" s="197" t="s">
        <v>41512</v>
      </c>
      <c r="B21299" s="197" t="str">
        <f aca="false">C21299&amp;D21299&amp;E21299&amp;F21299&amp;G21299&amp;H21299</f>
        <v>TAMPA PARA CAIXA COLETORA,EM CONCRETO ARMADO,INCLUSIVE TODOS OS MATERIAIS E COLOCACAO (ESPESSURA DE 6CM)</v>
      </c>
      <c r="C21299" s="197" t="s">
        <v>41510</v>
      </c>
      <c r="D21299" s="197" t="s">
        <v>41511</v>
      </c>
      <c r="I21299" s="197" t="s">
        <v>1993</v>
      </c>
      <c r="J21299" s="197" t="n">
        <v>126.12</v>
      </c>
    </row>
    <row r="21300" customFormat="false" ht="12.75" hidden="true" customHeight="false" outlineLevel="0" collapsed="false">
      <c r="A21300" s="197" t="s">
        <v>41513</v>
      </c>
      <c r="B21300" s="197" t="str">
        <f aca="false">C21300&amp;D21300&amp;E21300&amp;F21300&amp;G21300&amp;H21300</f>
        <v>DISSIPADOR DE ENERGIA EM PEDRA ARGAMASSADA,INCLUSIVE MATERIAIS DE ESCAVACAO,MEDIDO POR VOLUME DE PEDRA ARGAMASSADA</v>
      </c>
      <c r="C21300" s="197" t="s">
        <v>41514</v>
      </c>
      <c r="D21300" s="197" t="s">
        <v>41515</v>
      </c>
      <c r="I21300" s="197" t="s">
        <v>1158</v>
      </c>
      <c r="J21300" s="197" t="n">
        <v>498.47</v>
      </c>
    </row>
    <row r="21301" customFormat="false" ht="12.75" hidden="true" customHeight="false" outlineLevel="0" collapsed="false">
      <c r="A21301" s="197" t="s">
        <v>41516</v>
      </c>
      <c r="B21301" s="197" t="str">
        <f aca="false">C21301&amp;D21301&amp;E21301&amp;F21301&amp;G21301&amp;H21301</f>
        <v>DISSIPADOR DE ENERGIA EM PEDRA ARGAMASSADA,INCLUSIVE MATERIAIS DE ESCAVACAO,MEDIDO POR VOLUME DE PEDRA ARGAMASSADA</v>
      </c>
      <c r="C21301" s="197" t="s">
        <v>41514</v>
      </c>
      <c r="D21301" s="197" t="s">
        <v>41515</v>
      </c>
      <c r="I21301" s="197" t="s">
        <v>1158</v>
      </c>
      <c r="J21301" s="197" t="n">
        <v>447.88</v>
      </c>
    </row>
    <row r="21302" customFormat="false" ht="12.75" hidden="true" customHeight="false" outlineLevel="0" collapsed="false">
      <c r="A21302" s="197" t="s">
        <v>41517</v>
      </c>
      <c r="B21302" s="197"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197" t="s">
        <v>41518</v>
      </c>
      <c r="D21302" s="197" t="s">
        <v>41519</v>
      </c>
      <c r="E21302" s="197" t="s">
        <v>41520</v>
      </c>
      <c r="F21302" s="197" t="s">
        <v>41521</v>
      </c>
      <c r="G21302" s="197" t="s">
        <v>4378</v>
      </c>
      <c r="I21302" s="197" t="s">
        <v>338</v>
      </c>
      <c r="J21302" s="197" t="n">
        <v>154.16</v>
      </c>
    </row>
    <row r="21303" customFormat="false" ht="12.75" hidden="true" customHeight="false" outlineLevel="0" collapsed="false">
      <c r="A21303" s="197" t="s">
        <v>41522</v>
      </c>
      <c r="B21303" s="197"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197" t="s">
        <v>41518</v>
      </c>
      <c r="D21303" s="197" t="s">
        <v>41519</v>
      </c>
      <c r="E21303" s="197" t="s">
        <v>41520</v>
      </c>
      <c r="F21303" s="197" t="s">
        <v>41521</v>
      </c>
      <c r="G21303" s="197" t="s">
        <v>4378</v>
      </c>
      <c r="I21303" s="197" t="s">
        <v>338</v>
      </c>
      <c r="J21303" s="197" t="n">
        <v>144.01</v>
      </c>
    </row>
    <row r="21304" customFormat="false" ht="12.75" hidden="true" customHeight="false" outlineLevel="0" collapsed="false">
      <c r="A21304" s="197" t="s">
        <v>41523</v>
      </c>
      <c r="B21304" s="197"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197" t="s">
        <v>41524</v>
      </c>
      <c r="D21304" s="197" t="s">
        <v>41525</v>
      </c>
      <c r="E21304" s="197" t="s">
        <v>41526</v>
      </c>
      <c r="F21304" s="197" t="s">
        <v>41521</v>
      </c>
      <c r="G21304" s="197" t="s">
        <v>4378</v>
      </c>
      <c r="I21304" s="197" t="s">
        <v>338</v>
      </c>
      <c r="J21304" s="197" t="n">
        <v>169.76</v>
      </c>
    </row>
    <row r="21305" customFormat="false" ht="12.75" hidden="true" customHeight="false" outlineLevel="0" collapsed="false">
      <c r="A21305" s="197" t="s">
        <v>41527</v>
      </c>
      <c r="B21305" s="197"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197" t="s">
        <v>41524</v>
      </c>
      <c r="D21305" s="197" t="s">
        <v>41525</v>
      </c>
      <c r="E21305" s="197" t="s">
        <v>41526</v>
      </c>
      <c r="F21305" s="197" t="s">
        <v>41521</v>
      </c>
      <c r="G21305" s="197" t="s">
        <v>4378</v>
      </c>
      <c r="I21305" s="197" t="s">
        <v>338</v>
      </c>
      <c r="J21305" s="197" t="n">
        <v>158.64</v>
      </c>
    </row>
    <row r="21306" customFormat="false" ht="12.75" hidden="true" customHeight="false" outlineLevel="0" collapsed="false">
      <c r="A21306" s="197" t="s">
        <v>41528</v>
      </c>
      <c r="B21306" s="197"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197" t="s">
        <v>41529</v>
      </c>
      <c r="D21306" s="197" t="s">
        <v>41530</v>
      </c>
      <c r="E21306" s="197" t="s">
        <v>41531</v>
      </c>
      <c r="F21306" s="197" t="s">
        <v>41521</v>
      </c>
      <c r="G21306" s="197" t="s">
        <v>4378</v>
      </c>
      <c r="I21306" s="197" t="s">
        <v>338</v>
      </c>
      <c r="J21306" s="197" t="n">
        <v>195.82</v>
      </c>
    </row>
    <row r="21307" customFormat="false" ht="12.75" hidden="true" customHeight="false" outlineLevel="0" collapsed="false">
      <c r="A21307" s="197" t="s">
        <v>41532</v>
      </c>
      <c r="B21307" s="197"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197" t="s">
        <v>41529</v>
      </c>
      <c r="D21307" s="197" t="s">
        <v>41530</v>
      </c>
      <c r="E21307" s="197" t="s">
        <v>41531</v>
      </c>
      <c r="F21307" s="197" t="s">
        <v>41521</v>
      </c>
      <c r="G21307" s="197" t="s">
        <v>4378</v>
      </c>
      <c r="I21307" s="197" t="s">
        <v>338</v>
      </c>
      <c r="J21307" s="197" t="n">
        <v>183.74</v>
      </c>
    </row>
    <row r="21308" customFormat="false" ht="12.75" hidden="true" customHeight="false" outlineLevel="0" collapsed="false">
      <c r="A21308" s="197" t="s">
        <v>41533</v>
      </c>
      <c r="B21308" s="197"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197" t="s">
        <v>41518</v>
      </c>
      <c r="D21308" s="197" t="s">
        <v>41519</v>
      </c>
      <c r="E21308" s="197" t="s">
        <v>41520</v>
      </c>
      <c r="F21308" s="197" t="s">
        <v>41521</v>
      </c>
      <c r="G21308" s="197" t="s">
        <v>41534</v>
      </c>
      <c r="I21308" s="197" t="s">
        <v>338</v>
      </c>
      <c r="J21308" s="197" t="n">
        <v>129.85</v>
      </c>
    </row>
    <row r="21309" customFormat="false" ht="12.75" hidden="true" customHeight="false" outlineLevel="0" collapsed="false">
      <c r="A21309" s="197" t="s">
        <v>41535</v>
      </c>
      <c r="B21309" s="197"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197" t="s">
        <v>41518</v>
      </c>
      <c r="D21309" s="197" t="s">
        <v>41519</v>
      </c>
      <c r="E21309" s="197" t="s">
        <v>41520</v>
      </c>
      <c r="F21309" s="197" t="s">
        <v>41521</v>
      </c>
      <c r="G21309" s="197" t="s">
        <v>41534</v>
      </c>
      <c r="I21309" s="197" t="s">
        <v>338</v>
      </c>
      <c r="J21309" s="197" t="n">
        <v>119.7</v>
      </c>
    </row>
    <row r="21310" customFormat="false" ht="12.75" hidden="true" customHeight="false" outlineLevel="0" collapsed="false">
      <c r="A21310" s="197" t="s">
        <v>41536</v>
      </c>
      <c r="B21310" s="197"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197" t="s">
        <v>41524</v>
      </c>
      <c r="D21310" s="197" t="s">
        <v>41525</v>
      </c>
      <c r="E21310" s="197" t="s">
        <v>41526</v>
      </c>
      <c r="F21310" s="197" t="s">
        <v>41521</v>
      </c>
      <c r="G21310" s="197" t="s">
        <v>41534</v>
      </c>
      <c r="I21310" s="197" t="s">
        <v>338</v>
      </c>
      <c r="J21310" s="197" t="n">
        <v>139.16</v>
      </c>
    </row>
    <row r="21311" customFormat="false" ht="12.75" hidden="true" customHeight="false" outlineLevel="0" collapsed="false">
      <c r="A21311" s="197" t="s">
        <v>41537</v>
      </c>
      <c r="B21311" s="197"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197" t="s">
        <v>41524</v>
      </c>
      <c r="D21311" s="197" t="s">
        <v>41525</v>
      </c>
      <c r="E21311" s="197" t="s">
        <v>41526</v>
      </c>
      <c r="F21311" s="197" t="s">
        <v>41521</v>
      </c>
      <c r="G21311" s="197" t="s">
        <v>41534</v>
      </c>
      <c r="I21311" s="197" t="s">
        <v>338</v>
      </c>
      <c r="J21311" s="197" t="n">
        <v>128.04</v>
      </c>
    </row>
    <row r="21312" customFormat="false" ht="12.75" hidden="true" customHeight="false" outlineLevel="0" collapsed="false">
      <c r="A21312" s="197" t="s">
        <v>41538</v>
      </c>
      <c r="B21312" s="197"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197" t="s">
        <v>41529</v>
      </c>
      <c r="D21312" s="197" t="s">
        <v>41530</v>
      </c>
      <c r="E21312" s="197" t="s">
        <v>41531</v>
      </c>
      <c r="F21312" s="197" t="s">
        <v>41521</v>
      </c>
      <c r="G21312" s="197" t="s">
        <v>41534</v>
      </c>
      <c r="I21312" s="197" t="s">
        <v>338</v>
      </c>
      <c r="J21312" s="197" t="n">
        <v>147.56</v>
      </c>
    </row>
    <row r="21313" customFormat="false" ht="12.75" hidden="true" customHeight="false" outlineLevel="0" collapsed="false">
      <c r="A21313" s="197" t="s">
        <v>41539</v>
      </c>
      <c r="B21313" s="197"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197" t="s">
        <v>41529</v>
      </c>
      <c r="D21313" s="197" t="s">
        <v>41530</v>
      </c>
      <c r="E21313" s="197" t="s">
        <v>41531</v>
      </c>
      <c r="F21313" s="197" t="s">
        <v>41521</v>
      </c>
      <c r="G21313" s="197" t="s">
        <v>41534</v>
      </c>
      <c r="I21313" s="197" t="s">
        <v>338</v>
      </c>
      <c r="J21313" s="197" t="n">
        <v>135.48</v>
      </c>
    </row>
    <row r="21314" customFormat="false" ht="12.75" hidden="true" customHeight="false" outlineLevel="0" collapsed="false">
      <c r="A21314" s="197" t="s">
        <v>41540</v>
      </c>
      <c r="B21314" s="197"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197" t="s">
        <v>41541</v>
      </c>
      <c r="D21314" s="197" t="s">
        <v>41542</v>
      </c>
      <c r="E21314" s="197" t="s">
        <v>41543</v>
      </c>
      <c r="F21314" s="197" t="s">
        <v>41544</v>
      </c>
      <c r="G21314" s="197" t="s">
        <v>867</v>
      </c>
      <c r="I21314" s="197" t="s">
        <v>338</v>
      </c>
      <c r="J21314" s="197" t="n">
        <v>146.67</v>
      </c>
    </row>
    <row r="21315" customFormat="false" ht="12.75" hidden="true" customHeight="false" outlineLevel="0" collapsed="false">
      <c r="A21315" s="197" t="s">
        <v>41545</v>
      </c>
      <c r="B21315" s="197"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197" t="s">
        <v>41541</v>
      </c>
      <c r="D21315" s="197" t="s">
        <v>41542</v>
      </c>
      <c r="E21315" s="197" t="s">
        <v>41543</v>
      </c>
      <c r="F21315" s="197" t="s">
        <v>41544</v>
      </c>
      <c r="G21315" s="197" t="s">
        <v>867</v>
      </c>
      <c r="I21315" s="197" t="s">
        <v>338</v>
      </c>
      <c r="J21315" s="197" t="n">
        <v>136.73</v>
      </c>
    </row>
    <row r="21316" customFormat="false" ht="12.75" hidden="true" customHeight="false" outlineLevel="0" collapsed="false">
      <c r="A21316" s="197" t="s">
        <v>41546</v>
      </c>
      <c r="B21316" s="197"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197" t="s">
        <v>41547</v>
      </c>
      <c r="D21316" s="197" t="s">
        <v>41548</v>
      </c>
      <c r="E21316" s="197" t="s">
        <v>41549</v>
      </c>
      <c r="F21316" s="197" t="s">
        <v>41544</v>
      </c>
      <c r="G21316" s="197" t="s">
        <v>867</v>
      </c>
      <c r="I21316" s="197" t="s">
        <v>338</v>
      </c>
      <c r="J21316" s="197" t="n">
        <v>185.49</v>
      </c>
    </row>
    <row r="21317" customFormat="false" ht="12.75" hidden="true" customHeight="false" outlineLevel="0" collapsed="false">
      <c r="A21317" s="197" t="s">
        <v>41550</v>
      </c>
      <c r="B21317" s="197"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197" t="s">
        <v>41547</v>
      </c>
      <c r="D21317" s="197" t="s">
        <v>41548</v>
      </c>
      <c r="E21317" s="197" t="s">
        <v>41549</v>
      </c>
      <c r="F21317" s="197" t="s">
        <v>41544</v>
      </c>
      <c r="G21317" s="197" t="s">
        <v>867</v>
      </c>
      <c r="I21317" s="197" t="s">
        <v>338</v>
      </c>
      <c r="J21317" s="197" t="n">
        <v>172.75</v>
      </c>
    </row>
    <row r="21318" customFormat="false" ht="12.75" hidden="true" customHeight="false" outlineLevel="0" collapsed="false">
      <c r="A21318" s="197" t="s">
        <v>41551</v>
      </c>
      <c r="B21318" s="197"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197" t="s">
        <v>41552</v>
      </c>
      <c r="D21318" s="197" t="s">
        <v>41553</v>
      </c>
      <c r="E21318" s="197" t="s">
        <v>41554</v>
      </c>
      <c r="F21318" s="197" t="s">
        <v>41544</v>
      </c>
      <c r="G21318" s="197" t="s">
        <v>867</v>
      </c>
      <c r="I21318" s="197" t="s">
        <v>338</v>
      </c>
      <c r="J21318" s="197" t="n">
        <v>232.44</v>
      </c>
    </row>
    <row r="21319" customFormat="false" ht="12.75" hidden="true" customHeight="false" outlineLevel="0" collapsed="false">
      <c r="A21319" s="197" t="s">
        <v>41555</v>
      </c>
      <c r="B21319" s="197"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197" t="s">
        <v>41552</v>
      </c>
      <c r="D21319" s="197" t="s">
        <v>41553</v>
      </c>
      <c r="E21319" s="197" t="s">
        <v>41554</v>
      </c>
      <c r="F21319" s="197" t="s">
        <v>41544</v>
      </c>
      <c r="G21319" s="197" t="s">
        <v>867</v>
      </c>
      <c r="I21319" s="197" t="s">
        <v>338</v>
      </c>
      <c r="J21319" s="197" t="n">
        <v>217.21</v>
      </c>
    </row>
    <row r="21320" customFormat="false" ht="12.75" hidden="true" customHeight="false" outlineLevel="0" collapsed="false">
      <c r="A21320" s="197" t="s">
        <v>41556</v>
      </c>
      <c r="B21320" s="197"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197" t="s">
        <v>41541</v>
      </c>
      <c r="D21320" s="197" t="s">
        <v>41557</v>
      </c>
      <c r="E21320" s="197" t="s">
        <v>41558</v>
      </c>
      <c r="F21320" s="197" t="s">
        <v>41559</v>
      </c>
      <c r="G21320" s="197" t="s">
        <v>12834</v>
      </c>
      <c r="I21320" s="197" t="s">
        <v>338</v>
      </c>
      <c r="J21320" s="197" t="n">
        <v>122.36</v>
      </c>
    </row>
    <row r="21321" customFormat="false" ht="12.75" hidden="true" customHeight="false" outlineLevel="0" collapsed="false">
      <c r="A21321" s="197" t="s">
        <v>41560</v>
      </c>
      <c r="B21321" s="197"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197" t="s">
        <v>41541</v>
      </c>
      <c r="D21321" s="197" t="s">
        <v>41557</v>
      </c>
      <c r="E21321" s="197" t="s">
        <v>41558</v>
      </c>
      <c r="F21321" s="197" t="s">
        <v>41559</v>
      </c>
      <c r="G21321" s="197" t="s">
        <v>12834</v>
      </c>
      <c r="I21321" s="197" t="s">
        <v>338</v>
      </c>
      <c r="J21321" s="197" t="n">
        <v>112.42</v>
      </c>
    </row>
    <row r="21322" customFormat="false" ht="12.75" hidden="true" customHeight="false" outlineLevel="0" collapsed="false">
      <c r="A21322" s="197" t="s">
        <v>41561</v>
      </c>
      <c r="B21322" s="197"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197" t="s">
        <v>41547</v>
      </c>
      <c r="D21322" s="197" t="s">
        <v>41562</v>
      </c>
      <c r="E21322" s="197" t="s">
        <v>41558</v>
      </c>
      <c r="F21322" s="197" t="s">
        <v>41559</v>
      </c>
      <c r="G21322" s="197" t="s">
        <v>12834</v>
      </c>
      <c r="I21322" s="197" t="s">
        <v>338</v>
      </c>
      <c r="J21322" s="197" t="n">
        <v>154.89</v>
      </c>
    </row>
    <row r="21323" customFormat="false" ht="12.75" hidden="true" customHeight="false" outlineLevel="0" collapsed="false">
      <c r="A21323" s="197" t="s">
        <v>41563</v>
      </c>
      <c r="B21323" s="197"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197" t="s">
        <v>41547</v>
      </c>
      <c r="D21323" s="197" t="s">
        <v>41562</v>
      </c>
      <c r="E21323" s="197" t="s">
        <v>41558</v>
      </c>
      <c r="F21323" s="197" t="s">
        <v>41559</v>
      </c>
      <c r="G21323" s="197" t="s">
        <v>12834</v>
      </c>
      <c r="I21323" s="197" t="s">
        <v>338</v>
      </c>
      <c r="J21323" s="197" t="n">
        <v>142.15</v>
      </c>
    </row>
    <row r="21324" customFormat="false" ht="12.75" hidden="true" customHeight="false" outlineLevel="0" collapsed="false">
      <c r="A21324" s="197" t="s">
        <v>41564</v>
      </c>
      <c r="B21324" s="197"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197" t="s">
        <v>41552</v>
      </c>
      <c r="D21324" s="197" t="s">
        <v>41565</v>
      </c>
      <c r="E21324" s="197" t="s">
        <v>41558</v>
      </c>
      <c r="F21324" s="197" t="s">
        <v>41559</v>
      </c>
      <c r="G21324" s="197" t="s">
        <v>12834</v>
      </c>
      <c r="I21324" s="197" t="s">
        <v>338</v>
      </c>
      <c r="J21324" s="197" t="n">
        <v>184.18</v>
      </c>
    </row>
    <row r="21325" customFormat="false" ht="12.75" hidden="true" customHeight="false" outlineLevel="0" collapsed="false">
      <c r="A21325" s="197" t="s">
        <v>41566</v>
      </c>
      <c r="B21325" s="197"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197" t="s">
        <v>41552</v>
      </c>
      <c r="D21325" s="197" t="s">
        <v>41565</v>
      </c>
      <c r="E21325" s="197" t="s">
        <v>41558</v>
      </c>
      <c r="F21325" s="197" t="s">
        <v>41559</v>
      </c>
      <c r="G21325" s="197" t="s">
        <v>12834</v>
      </c>
      <c r="I21325" s="197" t="s">
        <v>338</v>
      </c>
      <c r="J21325" s="197" t="n">
        <v>168.95</v>
      </c>
    </row>
    <row r="21326" customFormat="false" ht="12.75" hidden="true" customHeight="false" outlineLevel="0" collapsed="false">
      <c r="A21326" s="197" t="s">
        <v>41567</v>
      </c>
      <c r="B21326" s="197"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197" t="s">
        <v>41518</v>
      </c>
      <c r="D21326" s="197" t="s">
        <v>41568</v>
      </c>
      <c r="E21326" s="197" t="s">
        <v>41569</v>
      </c>
      <c r="F21326" s="197" t="s">
        <v>41570</v>
      </c>
      <c r="G21326" s="197" t="s">
        <v>41571</v>
      </c>
      <c r="I21326" s="197" t="s">
        <v>338</v>
      </c>
      <c r="J21326" s="197" t="n">
        <v>179.98</v>
      </c>
    </row>
    <row r="21327" customFormat="false" ht="12.75" hidden="true" customHeight="false" outlineLevel="0" collapsed="false">
      <c r="A21327" s="197" t="s">
        <v>41572</v>
      </c>
      <c r="B21327" s="197"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197" t="s">
        <v>41518</v>
      </c>
      <c r="D21327" s="197" t="s">
        <v>41568</v>
      </c>
      <c r="E21327" s="197" t="s">
        <v>41569</v>
      </c>
      <c r="F21327" s="197" t="s">
        <v>41570</v>
      </c>
      <c r="G21327" s="197" t="s">
        <v>41571</v>
      </c>
      <c r="I21327" s="197" t="s">
        <v>338</v>
      </c>
      <c r="J21327" s="197" t="n">
        <v>169.54</v>
      </c>
    </row>
    <row r="21328" customFormat="false" ht="12.75" hidden="true" customHeight="false" outlineLevel="0" collapsed="false">
      <c r="A21328" s="197" t="s">
        <v>41573</v>
      </c>
      <c r="B21328" s="197"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197" t="s">
        <v>41524</v>
      </c>
      <c r="D21328" s="197" t="s">
        <v>41574</v>
      </c>
      <c r="E21328" s="197" t="s">
        <v>41569</v>
      </c>
      <c r="F21328" s="197" t="s">
        <v>41570</v>
      </c>
      <c r="G21328" s="197" t="s">
        <v>41571</v>
      </c>
      <c r="I21328" s="197" t="s">
        <v>338</v>
      </c>
      <c r="J21328" s="197" t="n">
        <v>197.71</v>
      </c>
    </row>
    <row r="21329" customFormat="false" ht="12.75" hidden="true" customHeight="false" outlineLevel="0" collapsed="false">
      <c r="A21329" s="197" t="s">
        <v>41575</v>
      </c>
      <c r="B21329" s="197"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197" t="s">
        <v>41524</v>
      </c>
      <c r="D21329" s="197" t="s">
        <v>41574</v>
      </c>
      <c r="E21329" s="197" t="s">
        <v>41569</v>
      </c>
      <c r="F21329" s="197" t="s">
        <v>41570</v>
      </c>
      <c r="G21329" s="197" t="s">
        <v>41571</v>
      </c>
      <c r="I21329" s="197" t="s">
        <v>338</v>
      </c>
      <c r="J21329" s="197" t="n">
        <v>186.12</v>
      </c>
    </row>
    <row r="21330" customFormat="false" ht="12.75" hidden="true" customHeight="false" outlineLevel="0" collapsed="false">
      <c r="A21330" s="197" t="s">
        <v>41576</v>
      </c>
      <c r="B21330" s="197"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197" t="s">
        <v>41529</v>
      </c>
      <c r="D21330" s="197" t="s">
        <v>41577</v>
      </c>
      <c r="E21330" s="197" t="s">
        <v>41569</v>
      </c>
      <c r="F21330" s="197" t="s">
        <v>41570</v>
      </c>
      <c r="G21330" s="197" t="s">
        <v>41571</v>
      </c>
      <c r="I21330" s="197" t="s">
        <v>338</v>
      </c>
      <c r="J21330" s="197" t="n">
        <v>226.42</v>
      </c>
    </row>
    <row r="21331" customFormat="false" ht="12.75" hidden="true" customHeight="false" outlineLevel="0" collapsed="false">
      <c r="A21331" s="197" t="s">
        <v>41578</v>
      </c>
      <c r="B21331" s="197"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197" t="s">
        <v>41529</v>
      </c>
      <c r="D21331" s="197" t="s">
        <v>41577</v>
      </c>
      <c r="E21331" s="197" t="s">
        <v>41569</v>
      </c>
      <c r="F21331" s="197" t="s">
        <v>41570</v>
      </c>
      <c r="G21331" s="197" t="s">
        <v>41571</v>
      </c>
      <c r="I21331" s="197" t="s">
        <v>338</v>
      </c>
      <c r="J21331" s="197" t="n">
        <v>213.75</v>
      </c>
    </row>
    <row r="21332" customFormat="false" ht="12.75" hidden="true" customHeight="false" outlineLevel="0" collapsed="false">
      <c r="A21332" s="197" t="s">
        <v>41579</v>
      </c>
      <c r="B21332" s="197"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197" t="s">
        <v>41518</v>
      </c>
      <c r="D21332" s="197" t="s">
        <v>41580</v>
      </c>
      <c r="E21332" s="197" t="s">
        <v>41581</v>
      </c>
      <c r="F21332" s="197" t="s">
        <v>41582</v>
      </c>
      <c r="G21332" s="197" t="s">
        <v>41544</v>
      </c>
      <c r="H21332" s="197" t="s">
        <v>867</v>
      </c>
      <c r="I21332" s="197" t="s">
        <v>338</v>
      </c>
      <c r="J21332" s="197" t="n">
        <v>155.67</v>
      </c>
    </row>
    <row r="21333" customFormat="false" ht="12.75" hidden="true" customHeight="false" outlineLevel="0" collapsed="false">
      <c r="A21333" s="197" t="s">
        <v>41583</v>
      </c>
      <c r="B21333" s="197"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197" t="s">
        <v>41518</v>
      </c>
      <c r="D21333" s="197" t="s">
        <v>41580</v>
      </c>
      <c r="E21333" s="197" t="s">
        <v>41581</v>
      </c>
      <c r="F21333" s="197" t="s">
        <v>41582</v>
      </c>
      <c r="G21333" s="197" t="s">
        <v>41544</v>
      </c>
      <c r="H21333" s="197" t="s">
        <v>867</v>
      </c>
      <c r="I21333" s="197" t="s">
        <v>338</v>
      </c>
      <c r="J21333" s="197" t="n">
        <v>145.23</v>
      </c>
    </row>
    <row r="21334" customFormat="false" ht="12.75" hidden="true" customHeight="false" outlineLevel="0" collapsed="false">
      <c r="A21334" s="197" t="s">
        <v>41584</v>
      </c>
      <c r="B21334" s="197"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197" t="s">
        <v>41524</v>
      </c>
      <c r="D21334" s="197" t="s">
        <v>41585</v>
      </c>
      <c r="E21334" s="197" t="s">
        <v>41581</v>
      </c>
      <c r="F21334" s="197" t="s">
        <v>41586</v>
      </c>
      <c r="G21334" s="197" t="s">
        <v>41521</v>
      </c>
      <c r="H21334" s="197" t="s">
        <v>4378</v>
      </c>
      <c r="I21334" s="197" t="s">
        <v>338</v>
      </c>
      <c r="J21334" s="197" t="n">
        <v>167.11</v>
      </c>
    </row>
    <row r="21335" customFormat="false" ht="12.75" hidden="true" customHeight="false" outlineLevel="0" collapsed="false">
      <c r="A21335" s="197" t="s">
        <v>41587</v>
      </c>
      <c r="B21335" s="197"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197" t="s">
        <v>41524</v>
      </c>
      <c r="D21335" s="197" t="s">
        <v>41585</v>
      </c>
      <c r="E21335" s="197" t="s">
        <v>41581</v>
      </c>
      <c r="F21335" s="197" t="s">
        <v>41586</v>
      </c>
      <c r="G21335" s="197" t="s">
        <v>41521</v>
      </c>
      <c r="H21335" s="197" t="s">
        <v>4378</v>
      </c>
      <c r="I21335" s="197" t="s">
        <v>338</v>
      </c>
      <c r="J21335" s="197" t="n">
        <v>155.52</v>
      </c>
    </row>
    <row r="21336" customFormat="false" ht="12.75" hidden="true" customHeight="false" outlineLevel="0" collapsed="false">
      <c r="A21336" s="197" t="s">
        <v>41588</v>
      </c>
      <c r="B21336" s="197"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197" t="s">
        <v>41529</v>
      </c>
      <c r="D21336" s="197" t="s">
        <v>41589</v>
      </c>
      <c r="E21336" s="197" t="s">
        <v>41581</v>
      </c>
      <c r="F21336" s="197" t="s">
        <v>41590</v>
      </c>
      <c r="G21336" s="197" t="s">
        <v>41521</v>
      </c>
      <c r="H21336" s="197" t="s">
        <v>4378</v>
      </c>
      <c r="I21336" s="197" t="s">
        <v>338</v>
      </c>
      <c r="J21336" s="197" t="n">
        <v>178.16</v>
      </c>
    </row>
    <row r="21337" customFormat="false" ht="12.75" hidden="true" customHeight="false" outlineLevel="0" collapsed="false">
      <c r="A21337" s="197" t="s">
        <v>41591</v>
      </c>
      <c r="B21337" s="197"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197" t="s">
        <v>41529</v>
      </c>
      <c r="D21337" s="197" t="s">
        <v>41589</v>
      </c>
      <c r="E21337" s="197" t="s">
        <v>41581</v>
      </c>
      <c r="F21337" s="197" t="s">
        <v>41590</v>
      </c>
      <c r="G21337" s="197" t="s">
        <v>41521</v>
      </c>
      <c r="H21337" s="197" t="s">
        <v>4378</v>
      </c>
      <c r="I21337" s="197" t="s">
        <v>338</v>
      </c>
      <c r="J21337" s="197" t="n">
        <v>165.49</v>
      </c>
    </row>
    <row r="21338" customFormat="false" ht="12.75" hidden="true" customHeight="false" outlineLevel="0" collapsed="false">
      <c r="A21338" s="197" t="s">
        <v>41592</v>
      </c>
      <c r="B21338" s="197"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197" t="s">
        <v>41541</v>
      </c>
      <c r="D21338" s="197" t="s">
        <v>41593</v>
      </c>
      <c r="E21338" s="197" t="s">
        <v>41594</v>
      </c>
      <c r="F21338" s="197" t="s">
        <v>41570</v>
      </c>
      <c r="G21338" s="197" t="s">
        <v>41571</v>
      </c>
      <c r="I21338" s="197" t="s">
        <v>338</v>
      </c>
      <c r="J21338" s="197" t="n">
        <v>159.88</v>
      </c>
    </row>
    <row r="21339" customFormat="false" ht="12.75" hidden="true" customHeight="false" outlineLevel="0" collapsed="false">
      <c r="A21339" s="197" t="s">
        <v>41595</v>
      </c>
      <c r="B21339" s="197"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197" t="s">
        <v>41541</v>
      </c>
      <c r="D21339" s="197" t="s">
        <v>41593</v>
      </c>
      <c r="E21339" s="197" t="s">
        <v>41594</v>
      </c>
      <c r="F21339" s="197" t="s">
        <v>41570</v>
      </c>
      <c r="G21339" s="197" t="s">
        <v>41571</v>
      </c>
      <c r="I21339" s="197" t="s">
        <v>338</v>
      </c>
      <c r="J21339" s="197" t="n">
        <v>149.82</v>
      </c>
    </row>
    <row r="21340" customFormat="false" ht="12.75" hidden="true" customHeight="false" outlineLevel="0" collapsed="false">
      <c r="A21340" s="197" t="s">
        <v>41596</v>
      </c>
      <c r="B21340" s="197"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197" t="s">
        <v>41547</v>
      </c>
      <c r="D21340" s="197" t="s">
        <v>41597</v>
      </c>
      <c r="E21340" s="197" t="s">
        <v>41594</v>
      </c>
      <c r="F21340" s="197" t="s">
        <v>41570</v>
      </c>
      <c r="G21340" s="197" t="s">
        <v>41571</v>
      </c>
      <c r="I21340" s="197" t="s">
        <v>338</v>
      </c>
      <c r="J21340" s="197" t="n">
        <v>200.54</v>
      </c>
    </row>
    <row r="21341" customFormat="false" ht="12.75" hidden="true" customHeight="false" outlineLevel="0" collapsed="false">
      <c r="A21341" s="197" t="s">
        <v>41598</v>
      </c>
      <c r="B21341" s="197"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197" t="s">
        <v>41547</v>
      </c>
      <c r="D21341" s="197" t="s">
        <v>41597</v>
      </c>
      <c r="E21341" s="197" t="s">
        <v>41594</v>
      </c>
      <c r="F21341" s="197" t="s">
        <v>41570</v>
      </c>
      <c r="G21341" s="197" t="s">
        <v>41571</v>
      </c>
      <c r="I21341" s="197" t="s">
        <v>338</v>
      </c>
      <c r="J21341" s="197" t="n">
        <v>187.6</v>
      </c>
    </row>
    <row r="21342" customFormat="false" ht="12.75" hidden="true" customHeight="false" outlineLevel="0" collapsed="false">
      <c r="A21342" s="197" t="s">
        <v>41599</v>
      </c>
      <c r="B21342" s="197"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197" t="s">
        <v>41552</v>
      </c>
      <c r="D21342" s="197" t="s">
        <v>41600</v>
      </c>
      <c r="E21342" s="197" t="s">
        <v>41594</v>
      </c>
      <c r="F21342" s="197" t="s">
        <v>41570</v>
      </c>
      <c r="G21342" s="197" t="s">
        <v>41571</v>
      </c>
      <c r="I21342" s="197" t="s">
        <v>338</v>
      </c>
      <c r="J21342" s="197" t="n">
        <v>249.33</v>
      </c>
    </row>
    <row r="21343" customFormat="false" ht="12.75" hidden="true" customHeight="false" outlineLevel="0" collapsed="false">
      <c r="A21343" s="197" t="s">
        <v>41601</v>
      </c>
      <c r="B21343" s="197"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197" t="s">
        <v>41552</v>
      </c>
      <c r="D21343" s="197" t="s">
        <v>41600</v>
      </c>
      <c r="E21343" s="197" t="s">
        <v>41594</v>
      </c>
      <c r="F21343" s="197" t="s">
        <v>41570</v>
      </c>
      <c r="G21343" s="197" t="s">
        <v>41571</v>
      </c>
      <c r="I21343" s="197" t="s">
        <v>338</v>
      </c>
      <c r="J21343" s="197" t="n">
        <v>233.79</v>
      </c>
    </row>
    <row r="21344" customFormat="false" ht="12.75" hidden="true" customHeight="false" outlineLevel="0" collapsed="false">
      <c r="A21344" s="197" t="s">
        <v>41602</v>
      </c>
      <c r="B21344" s="197"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197" t="s">
        <v>41541</v>
      </c>
      <c r="D21344" s="197" t="s">
        <v>41603</v>
      </c>
      <c r="E21344" s="197" t="s">
        <v>41604</v>
      </c>
      <c r="F21344" s="197" t="s">
        <v>41590</v>
      </c>
      <c r="G21344" s="197" t="s">
        <v>41521</v>
      </c>
      <c r="H21344" s="197" t="s">
        <v>4378</v>
      </c>
      <c r="I21344" s="197" t="s">
        <v>338</v>
      </c>
      <c r="J21344" s="197" t="n">
        <v>135.84</v>
      </c>
    </row>
    <row r="21345" customFormat="false" ht="12.75" hidden="true" customHeight="false" outlineLevel="0" collapsed="false">
      <c r="A21345" s="197" t="s">
        <v>41605</v>
      </c>
      <c r="B21345" s="197"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197" t="s">
        <v>41541</v>
      </c>
      <c r="D21345" s="197" t="s">
        <v>41603</v>
      </c>
      <c r="E21345" s="197" t="s">
        <v>41604</v>
      </c>
      <c r="F21345" s="197" t="s">
        <v>41590</v>
      </c>
      <c r="G21345" s="197" t="s">
        <v>41521</v>
      </c>
      <c r="H21345" s="197" t="s">
        <v>4378</v>
      </c>
      <c r="I21345" s="197" t="s">
        <v>338</v>
      </c>
      <c r="J21345" s="197" t="n">
        <v>125.78</v>
      </c>
    </row>
    <row r="21346" customFormat="false" ht="12.75" hidden="true" customHeight="false" outlineLevel="0" collapsed="false">
      <c r="A21346" s="197" t="s">
        <v>41606</v>
      </c>
      <c r="B21346" s="197"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197" t="s">
        <v>41547</v>
      </c>
      <c r="D21346" s="197" t="s">
        <v>41607</v>
      </c>
      <c r="E21346" s="197" t="s">
        <v>41608</v>
      </c>
      <c r="F21346" s="197" t="s">
        <v>41590</v>
      </c>
      <c r="G21346" s="197" t="s">
        <v>41521</v>
      </c>
      <c r="H21346" s="197" t="s">
        <v>4378</v>
      </c>
      <c r="I21346" s="197" t="s">
        <v>338</v>
      </c>
      <c r="J21346" s="197" t="n">
        <v>169.52</v>
      </c>
    </row>
    <row r="21347" customFormat="false" ht="12.75" hidden="true" customHeight="false" outlineLevel="0" collapsed="false">
      <c r="A21347" s="197" t="s">
        <v>41609</v>
      </c>
      <c r="B21347" s="197"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197" t="s">
        <v>41547</v>
      </c>
      <c r="D21347" s="197" t="s">
        <v>41607</v>
      </c>
      <c r="E21347" s="197" t="s">
        <v>41608</v>
      </c>
      <c r="F21347" s="197" t="s">
        <v>41590</v>
      </c>
      <c r="G21347" s="197" t="s">
        <v>41521</v>
      </c>
      <c r="H21347" s="197" t="s">
        <v>4378</v>
      </c>
      <c r="I21347" s="197" t="s">
        <v>338</v>
      </c>
      <c r="J21347" s="197" t="n">
        <v>156.63</v>
      </c>
    </row>
    <row r="21348" customFormat="false" ht="12.75" hidden="true" customHeight="false" outlineLevel="0" collapsed="false">
      <c r="A21348" s="197" t="s">
        <v>41610</v>
      </c>
      <c r="B21348" s="197"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197" t="s">
        <v>41552</v>
      </c>
      <c r="D21348" s="197" t="s">
        <v>41611</v>
      </c>
      <c r="E21348" s="197" t="s">
        <v>41608</v>
      </c>
      <c r="F21348" s="197" t="s">
        <v>41590</v>
      </c>
      <c r="G21348" s="197" t="s">
        <v>41521</v>
      </c>
      <c r="H21348" s="197" t="s">
        <v>4378</v>
      </c>
      <c r="I21348" s="197" t="s">
        <v>338</v>
      </c>
      <c r="J21348" s="197" t="n">
        <v>201.07</v>
      </c>
    </row>
    <row r="21349" customFormat="false" ht="12.75" hidden="true" customHeight="false" outlineLevel="0" collapsed="false">
      <c r="A21349" s="197" t="s">
        <v>41612</v>
      </c>
      <c r="B21349" s="197"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197" t="s">
        <v>41552</v>
      </c>
      <c r="D21349" s="197" t="s">
        <v>41611</v>
      </c>
      <c r="E21349" s="197" t="s">
        <v>41608</v>
      </c>
      <c r="F21349" s="197" t="s">
        <v>41590</v>
      </c>
      <c r="G21349" s="197" t="s">
        <v>41521</v>
      </c>
      <c r="H21349" s="197" t="s">
        <v>4378</v>
      </c>
      <c r="I21349" s="197" t="s">
        <v>338</v>
      </c>
      <c r="J21349" s="197" t="n">
        <v>185.53</v>
      </c>
    </row>
    <row r="21350" customFormat="false" ht="12.75" hidden="true" customHeight="false" outlineLevel="0" collapsed="false">
      <c r="A21350" s="197" t="s">
        <v>41613</v>
      </c>
      <c r="B21350" s="197" t="str">
        <f aca="false">C21350&amp;D21350&amp;E21350&amp;F21350&amp;G21350&amp;H21350</f>
        <v>DRENO RASO COM PEDRA BRITADA E MANTA GEOTEXTIL,INCLUSIVE ESCAVACAO E FORNECIMENTO DOS MATERIAIS</v>
      </c>
      <c r="C21350" s="197" t="s">
        <v>41614</v>
      </c>
      <c r="D21350" s="197" t="s">
        <v>41615</v>
      </c>
      <c r="I21350" s="197" t="s">
        <v>338</v>
      </c>
      <c r="J21350" s="197" t="n">
        <v>62.48</v>
      </c>
    </row>
    <row r="21351" customFormat="false" ht="12.75" hidden="true" customHeight="false" outlineLevel="0" collapsed="false">
      <c r="A21351" s="197" t="s">
        <v>41616</v>
      </c>
      <c r="B21351" s="197" t="str">
        <f aca="false">C21351&amp;D21351&amp;E21351&amp;F21351&amp;G21351&amp;H21351</f>
        <v>DRENO RASO COM PEDRA BRITADA E MANTA GEOTEXTIL,INCLUSIVE ESCAVACAO E FORNECIMENTO DOS MATERIAIS</v>
      </c>
      <c r="C21351" s="197" t="s">
        <v>41614</v>
      </c>
      <c r="D21351" s="197" t="s">
        <v>41615</v>
      </c>
      <c r="I21351" s="197" t="s">
        <v>338</v>
      </c>
      <c r="J21351" s="197" t="n">
        <v>59.71</v>
      </c>
    </row>
    <row r="21352" customFormat="false" ht="12.75" hidden="true" customHeight="false" outlineLevel="0" collapsed="false">
      <c r="A21352" s="197" t="s">
        <v>41617</v>
      </c>
      <c r="B21352" s="197" t="str">
        <f aca="false">C21352&amp;D21352&amp;E21352&amp;F21352&amp;G21352&amp;H21352</f>
        <v>DRENO RASO COM PEDRA BRITADA,INCLUSIVE ESCAVACAO E FORNECIMENTO DOS MATERIAIS</v>
      </c>
      <c r="C21352" s="197" t="s">
        <v>41618</v>
      </c>
      <c r="D21352" s="197" t="s">
        <v>21046</v>
      </c>
      <c r="I21352" s="197" t="s">
        <v>338</v>
      </c>
      <c r="J21352" s="197" t="n">
        <v>44.44</v>
      </c>
    </row>
    <row r="21353" customFormat="false" ht="12.75" hidden="true" customHeight="false" outlineLevel="0" collapsed="false">
      <c r="A21353" s="197" t="s">
        <v>41619</v>
      </c>
      <c r="B21353" s="197" t="str">
        <f aca="false">C21353&amp;D21353&amp;E21353&amp;F21353&amp;G21353&amp;H21353</f>
        <v>DRENO RASO COM PEDRA BRITADA,INCLUSIVE ESCAVACAO E FORNECIMENTO DOS MATERIAIS</v>
      </c>
      <c r="C21353" s="197" t="s">
        <v>41618</v>
      </c>
      <c r="D21353" s="197" t="s">
        <v>21046</v>
      </c>
      <c r="I21353" s="197" t="s">
        <v>338</v>
      </c>
      <c r="J21353" s="197" t="n">
        <v>42.06</v>
      </c>
    </row>
    <row r="21354" customFormat="false" ht="12.75" hidden="true" customHeight="false" outlineLevel="0" collapsed="false">
      <c r="A21354" s="197" t="s">
        <v>41620</v>
      </c>
      <c r="B21354" s="197"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197" t="s">
        <v>41621</v>
      </c>
      <c r="D21354" s="197" t="s">
        <v>41622</v>
      </c>
      <c r="E21354" s="197" t="s">
        <v>41623</v>
      </c>
      <c r="F21354" s="197" t="s">
        <v>41624</v>
      </c>
      <c r="G21354" s="197" t="s">
        <v>41625</v>
      </c>
      <c r="I21354" s="197" t="s">
        <v>338</v>
      </c>
      <c r="J21354" s="197" t="n">
        <v>17.47</v>
      </c>
    </row>
    <row r="21355" customFormat="false" ht="12.75" hidden="true" customHeight="false" outlineLevel="0" collapsed="false">
      <c r="A21355" s="197" t="s">
        <v>41626</v>
      </c>
      <c r="B21355" s="197"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197" t="s">
        <v>41621</v>
      </c>
      <c r="D21355" s="197" t="s">
        <v>41622</v>
      </c>
      <c r="E21355" s="197" t="s">
        <v>41623</v>
      </c>
      <c r="F21355" s="197" t="s">
        <v>41624</v>
      </c>
      <c r="G21355" s="197" t="s">
        <v>41625</v>
      </c>
      <c r="I21355" s="197" t="s">
        <v>338</v>
      </c>
      <c r="J21355" s="197" t="n">
        <v>16.79</v>
      </c>
    </row>
    <row r="21356" customFormat="false" ht="12.75" hidden="true" customHeight="false" outlineLevel="0" collapsed="false">
      <c r="A21356" s="197" t="s">
        <v>41627</v>
      </c>
      <c r="B21356" s="197"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197" t="s">
        <v>41628</v>
      </c>
      <c r="D21356" s="197" t="s">
        <v>41629</v>
      </c>
      <c r="E21356" s="197" t="s">
        <v>41630</v>
      </c>
      <c r="F21356" s="197" t="s">
        <v>41631</v>
      </c>
      <c r="G21356" s="197" t="s">
        <v>41632</v>
      </c>
      <c r="I21356" s="197" t="s">
        <v>338</v>
      </c>
      <c r="J21356" s="197" t="n">
        <v>25.61</v>
      </c>
    </row>
    <row r="21357" customFormat="false" ht="12.75" hidden="true" customHeight="false" outlineLevel="0" collapsed="false">
      <c r="A21357" s="197" t="s">
        <v>41633</v>
      </c>
      <c r="B21357" s="197"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197" t="s">
        <v>41628</v>
      </c>
      <c r="D21357" s="197" t="s">
        <v>41629</v>
      </c>
      <c r="E21357" s="197" t="s">
        <v>41630</v>
      </c>
      <c r="F21357" s="197" t="s">
        <v>41631</v>
      </c>
      <c r="G21357" s="197" t="s">
        <v>41632</v>
      </c>
      <c r="I21357" s="197" t="s">
        <v>338</v>
      </c>
      <c r="J21357" s="197" t="n">
        <v>24.62</v>
      </c>
    </row>
    <row r="21358" customFormat="false" ht="12.75" hidden="true" customHeight="false" outlineLevel="0" collapsed="false">
      <c r="A21358" s="197" t="s">
        <v>41634</v>
      </c>
      <c r="B21358" s="197"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197" t="s">
        <v>41635</v>
      </c>
      <c r="D21358" s="197" t="s">
        <v>41636</v>
      </c>
      <c r="E21358" s="197" t="s">
        <v>41637</v>
      </c>
      <c r="F21358" s="197" t="s">
        <v>41638</v>
      </c>
      <c r="G21358" s="197" t="s">
        <v>41639</v>
      </c>
      <c r="I21358" s="197" t="s">
        <v>338</v>
      </c>
      <c r="J21358" s="197" t="n">
        <v>20.95</v>
      </c>
    </row>
    <row r="21359" customFormat="false" ht="12.75" hidden="true" customHeight="false" outlineLevel="0" collapsed="false">
      <c r="A21359" s="197" t="s">
        <v>41640</v>
      </c>
      <c r="B21359" s="197"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197" t="s">
        <v>41635</v>
      </c>
      <c r="D21359" s="197" t="s">
        <v>41636</v>
      </c>
      <c r="E21359" s="197" t="s">
        <v>41637</v>
      </c>
      <c r="F21359" s="197" t="s">
        <v>41638</v>
      </c>
      <c r="G21359" s="197" t="s">
        <v>41639</v>
      </c>
      <c r="I21359" s="197" t="s">
        <v>338</v>
      </c>
      <c r="J21359" s="197" t="n">
        <v>20.13</v>
      </c>
    </row>
    <row r="21360" customFormat="false" ht="12.75" hidden="true" customHeight="false" outlineLevel="0" collapsed="false">
      <c r="A21360" s="197" t="s">
        <v>41641</v>
      </c>
      <c r="B21360" s="197"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197" t="s">
        <v>41642</v>
      </c>
      <c r="D21360" s="197" t="s">
        <v>41643</v>
      </c>
      <c r="E21360" s="197" t="s">
        <v>41644</v>
      </c>
      <c r="F21360" s="197" t="s">
        <v>41645</v>
      </c>
      <c r="G21360" s="197" t="s">
        <v>41646</v>
      </c>
      <c r="I21360" s="197" t="s">
        <v>338</v>
      </c>
      <c r="J21360" s="197" t="n">
        <v>34.92</v>
      </c>
    </row>
    <row r="21361" customFormat="false" ht="12.75" hidden="true" customHeight="false" outlineLevel="0" collapsed="false">
      <c r="A21361" s="197" t="s">
        <v>41647</v>
      </c>
      <c r="B21361" s="197"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197" t="s">
        <v>41642</v>
      </c>
      <c r="D21361" s="197" t="s">
        <v>41643</v>
      </c>
      <c r="E21361" s="197" t="s">
        <v>41644</v>
      </c>
      <c r="F21361" s="197" t="s">
        <v>41645</v>
      </c>
      <c r="G21361" s="197" t="s">
        <v>41646</v>
      </c>
      <c r="I21361" s="197" t="s">
        <v>338</v>
      </c>
      <c r="J21361" s="197" t="n">
        <v>33.56</v>
      </c>
    </row>
    <row r="21362" customFormat="false" ht="12.75" hidden="true" customHeight="false" outlineLevel="0" collapsed="false">
      <c r="A21362" s="197" t="s">
        <v>41648</v>
      </c>
      <c r="B21362" s="197" t="str">
        <f aca="false">C21362&amp;D21362&amp;E21362&amp;F21362&amp;G21362&amp;H21362</f>
        <v>DEFENSA METALICA,MODELO SEMI-MALEAVEL SIMPLES,GALVANIZADA,CONSTITUIDA DE GUIA DESLIZANTE,ESPACADOR,CALCO,PLAQUETA,ACESSORIOS DE APERTO E POSTE COM COMPRIMENTO DE 1,80M.FORNECIMENTO</v>
      </c>
      <c r="C21362" s="197" t="s">
        <v>41621</v>
      </c>
      <c r="D21362" s="197" t="s">
        <v>41622</v>
      </c>
      <c r="E21362" s="197" t="s">
        <v>41649</v>
      </c>
      <c r="I21362" s="197" t="s">
        <v>338</v>
      </c>
      <c r="J21362" s="197" t="n">
        <v>235</v>
      </c>
    </row>
    <row r="21363" customFormat="false" ht="12.75" hidden="true" customHeight="false" outlineLevel="0" collapsed="false">
      <c r="A21363" s="197" t="s">
        <v>41650</v>
      </c>
      <c r="B21363" s="197" t="str">
        <f aca="false">C21363&amp;D21363&amp;E21363&amp;F21363&amp;G21363&amp;H21363</f>
        <v>DEFENSA METALICA,MODELO SEMI-MALEAVEL SIMPLES,GALVANIZADA,CONSTITUIDA DE GUIA DESLIZANTE,ESPACADOR,CALCO,PLAQUETA,ACESSORIOS DE APERTO E POSTE COM COMPRIMENTO DE 1,80M.FORNECIMENTO</v>
      </c>
      <c r="C21363" s="197" t="s">
        <v>41621</v>
      </c>
      <c r="D21363" s="197" t="s">
        <v>41622</v>
      </c>
      <c r="E21363" s="197" t="s">
        <v>41649</v>
      </c>
      <c r="I21363" s="197" t="s">
        <v>338</v>
      </c>
      <c r="J21363" s="197" t="n">
        <v>235</v>
      </c>
    </row>
    <row r="21364" customFormat="false" ht="12.75" hidden="true" customHeight="false" outlineLevel="0" collapsed="false">
      <c r="A21364" s="197" t="s">
        <v>41651</v>
      </c>
      <c r="B21364" s="197" t="str">
        <f aca="false">C21364&amp;D21364&amp;E21364&amp;F21364&amp;G21364&amp;H21364</f>
        <v>DEFENSA METALICA,MODELO SEMI-MALEAVEL DUPLA,GALVANIZADA,CONSTITUIDA DE GUIA DESLIZANTE,ESPACADOR,CALCO,PLAQUETA,ACESSORIOS DE APERTO E POSTE COM COMPRIMENTO DE 1,80M.FORNECIMENTO</v>
      </c>
      <c r="C21364" s="197" t="s">
        <v>41628</v>
      </c>
      <c r="D21364" s="197" t="s">
        <v>41629</v>
      </c>
      <c r="E21364" s="197" t="s">
        <v>41652</v>
      </c>
      <c r="I21364" s="197" t="s">
        <v>338</v>
      </c>
      <c r="J21364" s="197" t="n">
        <v>415</v>
      </c>
    </row>
    <row r="21365" customFormat="false" ht="12.75" hidden="true" customHeight="false" outlineLevel="0" collapsed="false">
      <c r="A21365" s="197" t="s">
        <v>41653</v>
      </c>
      <c r="B21365" s="197" t="str">
        <f aca="false">C21365&amp;D21365&amp;E21365&amp;F21365&amp;G21365&amp;H21365</f>
        <v>DEFENSA METALICA,MODELO SEMI-MALEAVEL DUPLA,GALVANIZADA,CONSTITUIDA DE GUIA DESLIZANTE,ESPACADOR,CALCO,PLAQUETA,ACESSORIOS DE APERTO E POSTE COM COMPRIMENTO DE 1,80M.FORNECIMENTO</v>
      </c>
      <c r="C21365" s="197" t="s">
        <v>41628</v>
      </c>
      <c r="D21365" s="197" t="s">
        <v>41629</v>
      </c>
      <c r="E21365" s="197" t="s">
        <v>41652</v>
      </c>
      <c r="I21365" s="197" t="s">
        <v>338</v>
      </c>
      <c r="J21365" s="197" t="n">
        <v>415</v>
      </c>
    </row>
    <row r="21366" customFormat="false" ht="12.75" hidden="true" customHeight="false" outlineLevel="0" collapsed="false">
      <c r="A21366" s="197" t="s">
        <v>41654</v>
      </c>
      <c r="B21366" s="197" t="str">
        <f aca="false">C21366&amp;D21366&amp;E21366&amp;F21366&amp;G21366&amp;H21366</f>
        <v>DEFENSA METALICA,MODELO MALEAVEL SIMPLES,GALVANIZADA,CONSTITUIDA DE GUIA DESLIZANTE,ESPACADOR,CALCO,PLAQUETA,ACESSORIOSDE APERTO E POSTE COM COMPRIMENTO DE 1,80M.FORNECIMENTO</v>
      </c>
      <c r="C21366" s="197" t="s">
        <v>41635</v>
      </c>
      <c r="D21366" s="197" t="s">
        <v>41655</v>
      </c>
      <c r="E21366" s="197" t="s">
        <v>41656</v>
      </c>
      <c r="I21366" s="197" t="s">
        <v>338</v>
      </c>
      <c r="J21366" s="197" t="n">
        <v>383</v>
      </c>
    </row>
    <row r="21367" customFormat="false" ht="12.75" hidden="true" customHeight="false" outlineLevel="0" collapsed="false">
      <c r="A21367" s="197" t="s">
        <v>41657</v>
      </c>
      <c r="B21367" s="197" t="str">
        <f aca="false">C21367&amp;D21367&amp;E21367&amp;F21367&amp;G21367&amp;H21367</f>
        <v>DEFENSA METALICA,MODELO MALEAVEL SIMPLES,GALVANIZADA,CONSTITUIDA DE GUIA DESLIZANTE,ESPACADOR,CALCO,PLAQUETA,ACESSORIOSDE APERTO E POSTE COM COMPRIMENTO DE 1,80M.FORNECIMENTO</v>
      </c>
      <c r="C21367" s="197" t="s">
        <v>41635</v>
      </c>
      <c r="D21367" s="197" t="s">
        <v>41655</v>
      </c>
      <c r="E21367" s="197" t="s">
        <v>41656</v>
      </c>
      <c r="I21367" s="197" t="s">
        <v>338</v>
      </c>
      <c r="J21367" s="197" t="n">
        <v>383</v>
      </c>
    </row>
    <row r="21368" customFormat="false" ht="12.75" hidden="true" customHeight="false" outlineLevel="0" collapsed="false">
      <c r="A21368" s="197" t="s">
        <v>41658</v>
      </c>
      <c r="B21368" s="197" t="str">
        <f aca="false">C21368&amp;D21368&amp;E21368&amp;F21368&amp;G21368&amp;H21368</f>
        <v>DEFENSA METALICA,MODELO MALEAVEL DUPLA,GALVANIZADA,CONSTITUIDA DE GUIA DESLIZANTE,ESPACADOR,CALCO,PLAQUETA,ACESSORIOS DE APERTO E POSTE COM COMPRIMENTO DE 1,80M.FORNECIMENTO</v>
      </c>
      <c r="C21368" s="197" t="s">
        <v>41642</v>
      </c>
      <c r="D21368" s="197" t="s">
        <v>41659</v>
      </c>
      <c r="E21368" s="197" t="s">
        <v>41660</v>
      </c>
      <c r="I21368" s="197" t="s">
        <v>338</v>
      </c>
      <c r="J21368" s="197" t="n">
        <v>468</v>
      </c>
    </row>
    <row r="21369" customFormat="false" ht="12.75" hidden="true" customHeight="false" outlineLevel="0" collapsed="false">
      <c r="A21369" s="197" t="s">
        <v>41661</v>
      </c>
      <c r="B21369" s="197" t="str">
        <f aca="false">C21369&amp;D21369&amp;E21369&amp;F21369&amp;G21369&amp;H21369</f>
        <v>DEFENSA METALICA,MODELO MALEAVEL DUPLA,GALVANIZADA,CONSTITUIDA DE GUIA DESLIZANTE,ESPACADOR,CALCO,PLAQUETA,ACESSORIOS DE APERTO E POSTE COM COMPRIMENTO DE 1,80M.FORNECIMENTO</v>
      </c>
      <c r="C21369" s="197" t="s">
        <v>41642</v>
      </c>
      <c r="D21369" s="197" t="s">
        <v>41659</v>
      </c>
      <c r="E21369" s="197" t="s">
        <v>41660</v>
      </c>
      <c r="I21369" s="197" t="s">
        <v>338</v>
      </c>
      <c r="J21369" s="197" t="n">
        <v>468</v>
      </c>
    </row>
    <row r="21370" customFormat="false" ht="12.75" hidden="true" customHeight="false" outlineLevel="0" collapsed="false">
      <c r="A21370" s="197" t="s">
        <v>41662</v>
      </c>
      <c r="B21370" s="197" t="str">
        <f aca="false">C21370&amp;D21370&amp;E21370&amp;F21370&amp;G21370&amp;H21370</f>
        <v>BOCA PARA BUEIRO SIMPLES,MULTI-PLATE CIRCULAR,COM 1,90M DE DIAMETRO,EM CONCRETO ARMADO 15MPA,INCLUSIVE TODOS OS MATERIAIS E ESCAVACAO MANUAL DA LAJE DA BASE,EXCLUSIVE REATERRO</v>
      </c>
      <c r="C21370" s="197" t="s">
        <v>41663</v>
      </c>
      <c r="D21370" s="197" t="s">
        <v>41664</v>
      </c>
      <c r="E21370" s="197" t="s">
        <v>41665</v>
      </c>
      <c r="I21370" s="197" t="s">
        <v>30</v>
      </c>
      <c r="J21370" s="197" t="n">
        <v>4870.45</v>
      </c>
    </row>
    <row r="21371" customFormat="false" ht="12.75" hidden="true" customHeight="false" outlineLevel="0" collapsed="false">
      <c r="A21371" s="197" t="s">
        <v>41666</v>
      </c>
      <c r="B21371" s="197" t="str">
        <f aca="false">C21371&amp;D21371&amp;E21371&amp;F21371&amp;G21371&amp;H21371</f>
        <v>BOCA PARA BUEIRO SIMPLES,MULTI-PLATE CIRCULAR,COM 1,90M DE DIAMETRO,EM CONCRETO ARMADO 15MPA,INCLUSIVE TODOS OS MATERIAIS E ESCAVACAO MANUAL DA LAJE DA BASE,EXCLUSIVE REATERRO</v>
      </c>
      <c r="C21371" s="197" t="s">
        <v>41663</v>
      </c>
      <c r="D21371" s="197" t="s">
        <v>41664</v>
      </c>
      <c r="E21371" s="197" t="s">
        <v>41665</v>
      </c>
      <c r="I21371" s="197" t="s">
        <v>30</v>
      </c>
      <c r="J21371" s="197" t="n">
        <v>4480.49</v>
      </c>
    </row>
    <row r="21372" customFormat="false" ht="12.75" hidden="true" customHeight="false" outlineLevel="0" collapsed="false">
      <c r="A21372" s="197" t="s">
        <v>41667</v>
      </c>
      <c r="B21372" s="197" t="str">
        <f aca="false">C21372&amp;D21372&amp;E21372&amp;F21372&amp;G21372&amp;H21372</f>
        <v>BOCA PARA BUEIRO DUPLO,MULTI-PLATE CIRCULAR,COM 1,90M DE DIAMETRO,EM CONCRETO ARMADO 15MPA,INCLUSIVE TODOS OS MATERIAISE ESCAVACAO MANUAL DA LAJE DA BASE,EXCLUSIVE REATERRO</v>
      </c>
      <c r="C21372" s="197" t="s">
        <v>41668</v>
      </c>
      <c r="D21372" s="197" t="s">
        <v>41669</v>
      </c>
      <c r="E21372" s="197" t="s">
        <v>41670</v>
      </c>
      <c r="I21372" s="197" t="s">
        <v>30</v>
      </c>
      <c r="J21372" s="197" t="n">
        <v>9035.98</v>
      </c>
    </row>
    <row r="21373" customFormat="false" ht="12.75" hidden="true" customHeight="false" outlineLevel="0" collapsed="false">
      <c r="A21373" s="197" t="s">
        <v>41671</v>
      </c>
      <c r="B21373" s="197" t="str">
        <f aca="false">C21373&amp;D21373&amp;E21373&amp;F21373&amp;G21373&amp;H21373</f>
        <v>BOCA PARA BUEIRO DUPLO,MULTI-PLATE CIRCULAR,COM 1,90M DE DIAMETRO,EM CONCRETO ARMADO 15MPA,INCLUSIVE TODOS OS MATERIAISE ESCAVACAO MANUAL DA LAJE DA BASE,EXCLUSIVE REATERRO</v>
      </c>
      <c r="C21373" s="197" t="s">
        <v>41668</v>
      </c>
      <c r="D21373" s="197" t="s">
        <v>41669</v>
      </c>
      <c r="E21373" s="197" t="s">
        <v>41670</v>
      </c>
      <c r="I21373" s="197" t="s">
        <v>30</v>
      </c>
      <c r="J21373" s="197" t="n">
        <v>8339.45</v>
      </c>
    </row>
    <row r="21374" customFormat="false" ht="12.75" hidden="true" customHeight="false" outlineLevel="0" collapsed="false">
      <c r="A21374" s="197" t="s">
        <v>41672</v>
      </c>
      <c r="B21374" s="197" t="str">
        <f aca="false">C21374&amp;D21374&amp;E21374&amp;F21374&amp;G21374&amp;H21374</f>
        <v>BOCA PARA BUEIRO TRIPLO,MULTI-PLATE CIRCULAR,COM 1,90M DE DIAMETRO,EM CONCRETO ARMADO 15MPA,INCLUSIVE TODOS OS MATERIAIS E ESCAVACAO MANUAL DA LAJE DA BASE,EXCLUSIVE REATERRO</v>
      </c>
      <c r="C21374" s="197" t="s">
        <v>41673</v>
      </c>
      <c r="D21374" s="197" t="s">
        <v>41674</v>
      </c>
      <c r="E21374" s="197" t="s">
        <v>41675</v>
      </c>
      <c r="I21374" s="197" t="s">
        <v>30</v>
      </c>
      <c r="J21374" s="197" t="n">
        <v>13918.3</v>
      </c>
    </row>
    <row r="21375" customFormat="false" ht="12.75" hidden="true" customHeight="false" outlineLevel="0" collapsed="false">
      <c r="A21375" s="197" t="s">
        <v>41676</v>
      </c>
      <c r="B21375" s="197" t="str">
        <f aca="false">C21375&amp;D21375&amp;E21375&amp;F21375&amp;G21375&amp;H21375</f>
        <v>BOCA PARA BUEIRO TRIPLO,MULTI-PLATE CIRCULAR,COM 1,90M DE DIAMETRO,EM CONCRETO ARMADO 15MPA,INCLUSIVE TODOS OS MATERIAIS E ESCAVACAO MANUAL DA LAJE DA BASE,EXCLUSIVE REATERRO</v>
      </c>
      <c r="C21375" s="197" t="s">
        <v>41673</v>
      </c>
      <c r="D21375" s="197" t="s">
        <v>41674</v>
      </c>
      <c r="E21375" s="197" t="s">
        <v>41675</v>
      </c>
      <c r="I21375" s="197" t="s">
        <v>30</v>
      </c>
      <c r="J21375" s="197" t="n">
        <v>12848.9</v>
      </c>
    </row>
    <row r="21376" customFormat="false" ht="12.75" hidden="true" customHeight="false" outlineLevel="0" collapsed="false">
      <c r="A21376" s="197" t="s">
        <v>41677</v>
      </c>
      <c r="B21376" s="197" t="str">
        <f aca="false">C21376&amp;D21376&amp;E21376&amp;F21376&amp;G21376&amp;H21376</f>
        <v>BOCA PARA BUEIRO SIMPLES,MULTI-PLATE CIRCULAR,COM 2,30M DE DIAMETRO,EM CONCRETO ARMADO 15MPA,INCLUINDO TODOS OS MATERIAIS E ESCAVACAO MANUAL DA LAJE DA BASE,EXCLUSIVE REATERRO</v>
      </c>
      <c r="C21376" s="197" t="s">
        <v>41678</v>
      </c>
      <c r="D21376" s="197" t="s">
        <v>41679</v>
      </c>
      <c r="E21376" s="197" t="s">
        <v>41665</v>
      </c>
      <c r="I21376" s="197" t="s">
        <v>30</v>
      </c>
      <c r="J21376" s="197" t="n">
        <v>6330.97</v>
      </c>
    </row>
    <row r="21377" customFormat="false" ht="12.75" hidden="true" customHeight="false" outlineLevel="0" collapsed="false">
      <c r="A21377" s="197" t="s">
        <v>41680</v>
      </c>
      <c r="B21377" s="197" t="str">
        <f aca="false">C21377&amp;D21377&amp;E21377&amp;F21377&amp;G21377&amp;H21377</f>
        <v>BOCA PARA BUEIRO SIMPLES,MULTI-PLATE CIRCULAR,COM 2,30M DE DIAMETRO,EM CONCRETO ARMADO 15MPA,INCLUINDO TODOS OS MATERIAIS E ESCAVACAO MANUAL DA LAJE DA BASE,EXCLUSIVE REATERRO</v>
      </c>
      <c r="C21377" s="197" t="s">
        <v>41678</v>
      </c>
      <c r="D21377" s="197" t="s">
        <v>41679</v>
      </c>
      <c r="E21377" s="197" t="s">
        <v>41665</v>
      </c>
      <c r="I21377" s="197" t="s">
        <v>30</v>
      </c>
      <c r="J21377" s="197" t="n">
        <v>5825.66</v>
      </c>
    </row>
    <row r="21378" customFormat="false" ht="12.75" hidden="true" customHeight="false" outlineLevel="0" collapsed="false">
      <c r="A21378" s="197" t="s">
        <v>41681</v>
      </c>
      <c r="B21378" s="197" t="str">
        <f aca="false">C21378&amp;D21378&amp;E21378&amp;F21378&amp;G21378&amp;H21378</f>
        <v>BOCA PARA BUEIRO DUPLO,MULTI-PLATE CIRCULAR,COM 2,30M DE DIAMETRO,EM CONCRETO ARMADO 15MPA,INCLUINDO TODOS OS MATERIAISE ESCAVACAO MANUAL DA LAJE DA BASE,EXCLUSIVE REATERRO</v>
      </c>
      <c r="C21378" s="197" t="s">
        <v>41682</v>
      </c>
      <c r="D21378" s="197" t="s">
        <v>41683</v>
      </c>
      <c r="E21378" s="197" t="s">
        <v>41670</v>
      </c>
      <c r="I21378" s="197" t="s">
        <v>30</v>
      </c>
      <c r="J21378" s="197" t="n">
        <v>11916.11</v>
      </c>
    </row>
    <row r="21379" customFormat="false" ht="12.75" hidden="true" customHeight="false" outlineLevel="0" collapsed="false">
      <c r="A21379" s="197" t="s">
        <v>41684</v>
      </c>
      <c r="B21379" s="197" t="str">
        <f aca="false">C21379&amp;D21379&amp;E21379&amp;F21379&amp;G21379&amp;H21379</f>
        <v>BOCA PARA BUEIRO DUPLO,MULTI-PLATE CIRCULAR,COM 2,30M DE DIAMETRO,EM CONCRETO ARMADO 15MPA,INCLUINDO TODOS OS MATERIAISE ESCAVACAO MANUAL DA LAJE DA BASE,EXCLUSIVE REATERRO</v>
      </c>
      <c r="C21379" s="197" t="s">
        <v>41682</v>
      </c>
      <c r="D21379" s="197" t="s">
        <v>41683</v>
      </c>
      <c r="E21379" s="197" t="s">
        <v>41670</v>
      </c>
      <c r="I21379" s="197" t="s">
        <v>30</v>
      </c>
      <c r="J21379" s="197" t="n">
        <v>10995.26</v>
      </c>
    </row>
    <row r="21380" customFormat="false" ht="12.75" hidden="true" customHeight="false" outlineLevel="0" collapsed="false">
      <c r="A21380" s="197" t="s">
        <v>41685</v>
      </c>
      <c r="B21380" s="197" t="str">
        <f aca="false">C21380&amp;D21380&amp;E21380&amp;F21380&amp;G21380&amp;H21380</f>
        <v>BOCA PARA BUEIRO TRIPLO,MULTI-PLATE CIRCULAR,COM 2,30M DE DIAMETRO,EM CONCRETO ARMADO 15MPA,INCLUINDO TODOS OS MATERIAIS E ESCAVACAO MANUAL DA LAJE DA BASE,EXCLUSIVE REATERRO</v>
      </c>
      <c r="C21380" s="197" t="s">
        <v>41686</v>
      </c>
      <c r="D21380" s="197" t="s">
        <v>41687</v>
      </c>
      <c r="E21380" s="197" t="s">
        <v>41675</v>
      </c>
      <c r="I21380" s="197" t="s">
        <v>30</v>
      </c>
      <c r="J21380" s="197" t="n">
        <v>17952.09</v>
      </c>
    </row>
    <row r="21381" customFormat="false" ht="12.75" hidden="true" customHeight="false" outlineLevel="0" collapsed="false">
      <c r="A21381" s="197" t="s">
        <v>41688</v>
      </c>
      <c r="B21381" s="197" t="str">
        <f aca="false">C21381&amp;D21381&amp;E21381&amp;F21381&amp;G21381&amp;H21381</f>
        <v>BOCA PARA BUEIRO TRIPLO,MULTI-PLATE CIRCULAR,COM 2,30M DE DIAMETRO,EM CONCRETO ARMADO 15MPA,INCLUINDO TODOS OS MATERIAIS E ESCAVACAO MANUAL DA LAJE DA BASE,EXCLUSIVE REATERRO</v>
      </c>
      <c r="C21381" s="197" t="s">
        <v>41686</v>
      </c>
      <c r="D21381" s="197" t="s">
        <v>41687</v>
      </c>
      <c r="E21381" s="197" t="s">
        <v>41675</v>
      </c>
      <c r="I21381" s="197" t="s">
        <v>30</v>
      </c>
      <c r="J21381" s="197" t="n">
        <v>16576.86</v>
      </c>
    </row>
    <row r="21382" customFormat="false" ht="12.75" hidden="true" customHeight="false" outlineLevel="0" collapsed="false">
      <c r="A21382" s="197" t="s">
        <v>41689</v>
      </c>
      <c r="B21382" s="197" t="str">
        <f aca="false">C21382&amp;D21382&amp;E21382&amp;F21382&amp;G21382&amp;H21382</f>
        <v>BOCA PARA BUEIRO SIMPLES,MULTI-PLATE CIRCULAR,COM 2,65M DE DIAMETRO,EM CONCRETO ARMADO 15MPA,INCLUINDO TODOS OS MATERIAIS E ESCAVACAO MANUAL DA LAJE DA BASE,EXCLUSIVE REATERRO</v>
      </c>
      <c r="C21382" s="197" t="s">
        <v>41690</v>
      </c>
      <c r="D21382" s="197" t="s">
        <v>41679</v>
      </c>
      <c r="E21382" s="197" t="s">
        <v>41665</v>
      </c>
      <c r="I21382" s="197" t="s">
        <v>30</v>
      </c>
      <c r="J21382" s="197" t="n">
        <v>8797.85</v>
      </c>
    </row>
    <row r="21383" customFormat="false" ht="12.75" hidden="true" customHeight="false" outlineLevel="0" collapsed="false">
      <c r="A21383" s="197" t="s">
        <v>41691</v>
      </c>
      <c r="B21383" s="197" t="str">
        <f aca="false">C21383&amp;D21383&amp;E21383&amp;F21383&amp;G21383&amp;H21383</f>
        <v>BOCA PARA BUEIRO SIMPLES,MULTI-PLATE CIRCULAR,COM 2,65M DE DIAMETRO,EM CONCRETO ARMADO 15MPA,INCLUINDO TODOS OS MATERIAIS E ESCAVACAO MANUAL DA LAJE DA BASE,EXCLUSIVE REATERRO</v>
      </c>
      <c r="C21383" s="197" t="s">
        <v>41690</v>
      </c>
      <c r="D21383" s="197" t="s">
        <v>41679</v>
      </c>
      <c r="E21383" s="197" t="s">
        <v>41665</v>
      </c>
      <c r="I21383" s="197" t="s">
        <v>30</v>
      </c>
      <c r="J21383" s="197" t="n">
        <v>8116.65</v>
      </c>
    </row>
    <row r="21384" customFormat="false" ht="12.75" hidden="true" customHeight="false" outlineLevel="0" collapsed="false">
      <c r="A21384" s="197" t="s">
        <v>41692</v>
      </c>
      <c r="B21384" s="197" t="str">
        <f aca="false">C21384&amp;D21384&amp;E21384&amp;F21384&amp;G21384&amp;H21384</f>
        <v>BOCA PARA BUEIRO DUPLO,MULTI-PLATE CIRCULAR,COM 2,65M DE DIAMETRO,EM CONCRETO ARMADO 15MPA,INCLUINDO TODOS OS MATERIAISE ESCAVACAO MANUAL DA LAJE DA BASE,EXCLUSIVE REATERRO</v>
      </c>
      <c r="C21384" s="197" t="s">
        <v>41693</v>
      </c>
      <c r="D21384" s="197" t="s">
        <v>41683</v>
      </c>
      <c r="E21384" s="197" t="s">
        <v>41670</v>
      </c>
      <c r="I21384" s="197" t="s">
        <v>30</v>
      </c>
      <c r="J21384" s="197" t="n">
        <v>13851.33</v>
      </c>
    </row>
    <row r="21385" customFormat="false" ht="12.75" hidden="true" customHeight="false" outlineLevel="0" collapsed="false">
      <c r="A21385" s="197" t="s">
        <v>41694</v>
      </c>
      <c r="B21385" s="197" t="str">
        <f aca="false">C21385&amp;D21385&amp;E21385&amp;F21385&amp;G21385&amp;H21385</f>
        <v>BOCA PARA BUEIRO DUPLO,MULTI-PLATE CIRCULAR,COM 2,65M DE DIAMETRO,EM CONCRETO ARMADO 15MPA,INCLUINDO TODOS OS MATERIAISE ESCAVACAO MANUAL DA LAJE DA BASE,EXCLUSIVE REATERRO</v>
      </c>
      <c r="C21385" s="197" t="s">
        <v>41693</v>
      </c>
      <c r="D21385" s="197" t="s">
        <v>41683</v>
      </c>
      <c r="E21385" s="197" t="s">
        <v>41670</v>
      </c>
      <c r="I21385" s="197" t="s">
        <v>30</v>
      </c>
      <c r="J21385" s="197" t="n">
        <v>12762.61</v>
      </c>
    </row>
    <row r="21386" customFormat="false" ht="12.75" hidden="true" customHeight="false" outlineLevel="0" collapsed="false">
      <c r="A21386" s="197" t="s">
        <v>41695</v>
      </c>
      <c r="B21386" s="197" t="str">
        <f aca="false">C21386&amp;D21386&amp;E21386&amp;F21386&amp;G21386&amp;H21386</f>
        <v>BOCA PARA BUEIRO TRIPLO,MULTI-PLATE CIRCULAR,COM 2,65M DE DIAMETRO,EM CONCRETO ARMADO 15MPA,INCLUINDO TODOS OS MATERIAIS E ESCAVACAO MANUAL DA LAJE DA BASE,EXCLUSIVE REATERRO</v>
      </c>
      <c r="C21386" s="197" t="s">
        <v>41696</v>
      </c>
      <c r="D21386" s="197" t="s">
        <v>41687</v>
      </c>
      <c r="E21386" s="197" t="s">
        <v>41675</v>
      </c>
      <c r="I21386" s="197" t="s">
        <v>30</v>
      </c>
      <c r="J21386" s="197" t="n">
        <v>24829.2</v>
      </c>
    </row>
    <row r="21387" customFormat="false" ht="12.75" hidden="true" customHeight="false" outlineLevel="0" collapsed="false">
      <c r="A21387" s="197" t="s">
        <v>41697</v>
      </c>
      <c r="B21387" s="197" t="str">
        <f aca="false">C21387&amp;D21387&amp;E21387&amp;F21387&amp;G21387&amp;H21387</f>
        <v>BOCA PARA BUEIRO TRIPLO,MULTI-PLATE CIRCULAR,COM 2,65M DE DIAMETRO,EM CONCRETO ARMADO 15MPA,INCLUINDO TODOS OS MATERIAIS E ESCAVACAO MANUAL DA LAJE DA BASE,EXCLUSIVE REATERRO</v>
      </c>
      <c r="C21387" s="197" t="s">
        <v>41696</v>
      </c>
      <c r="D21387" s="197" t="s">
        <v>41687</v>
      </c>
      <c r="E21387" s="197" t="s">
        <v>41675</v>
      </c>
      <c r="I21387" s="197" t="s">
        <v>30</v>
      </c>
      <c r="J21387" s="197" t="n">
        <v>22963.07</v>
      </c>
    </row>
    <row r="21388" customFormat="false" ht="12.75" hidden="true" customHeight="false" outlineLevel="0" collapsed="false">
      <c r="A21388" s="197" t="s">
        <v>41698</v>
      </c>
      <c r="B21388" s="197" t="str">
        <f aca="false">C21388&amp;D21388&amp;E21388&amp;F21388&amp;G21388&amp;H21388</f>
        <v>BOCA PARA BUEIRO SIMPLES,MULTI-PLATE CIRCULAR,COM 3,05M DE DIAMETRO,EM CONCRETO ARMADO 15MPA,INCLUINDO TODOS OS MATERIAIS E ESCAVACAO MANUAL DA LAJE DA BASE,EXCLUSIVE REATERRO</v>
      </c>
      <c r="C21388" s="197" t="s">
        <v>41699</v>
      </c>
      <c r="D21388" s="197" t="s">
        <v>41679</v>
      </c>
      <c r="E21388" s="197" t="s">
        <v>41665</v>
      </c>
      <c r="I21388" s="197" t="s">
        <v>30</v>
      </c>
      <c r="J21388" s="197" t="n">
        <v>11273.84</v>
      </c>
    </row>
    <row r="21389" customFormat="false" ht="12.75" hidden="true" customHeight="false" outlineLevel="0" collapsed="false">
      <c r="A21389" s="197" t="s">
        <v>41700</v>
      </c>
      <c r="B21389" s="197" t="str">
        <f aca="false">C21389&amp;D21389&amp;E21389&amp;F21389&amp;G21389&amp;H21389</f>
        <v>BOCA PARA BUEIRO SIMPLES,MULTI-PLATE CIRCULAR,COM 3,05M DE DIAMETRO,EM CONCRETO ARMADO 15MPA,INCLUINDO TODOS OS MATERIAIS E ESCAVACAO MANUAL DA LAJE DA BASE,EXCLUSIVE REATERRO</v>
      </c>
      <c r="C21389" s="197" t="s">
        <v>41699</v>
      </c>
      <c r="D21389" s="197" t="s">
        <v>41679</v>
      </c>
      <c r="E21389" s="197" t="s">
        <v>41665</v>
      </c>
      <c r="I21389" s="197" t="s">
        <v>30</v>
      </c>
      <c r="J21389" s="197" t="n">
        <v>10402.94</v>
      </c>
    </row>
    <row r="21390" customFormat="false" ht="12.75" hidden="true" customHeight="false" outlineLevel="0" collapsed="false">
      <c r="A21390" s="197" t="s">
        <v>41701</v>
      </c>
      <c r="B21390" s="197" t="str">
        <f aca="false">C21390&amp;D21390&amp;E21390&amp;F21390&amp;G21390&amp;H21390</f>
        <v>BOCA PARA BUEIRO DUPLO,MULTI-PLATE CIRCULAR,COM 3,05M DE DIAMETRO,EM CONCRETO ARMADO 15MPA,INCLUINDO TODOS OS MATERIAISE ESCAVACAO MANUAL DA LAJE DA BASE,EXCLUSIVE REATERRO</v>
      </c>
      <c r="C21390" s="197" t="s">
        <v>41702</v>
      </c>
      <c r="D21390" s="197" t="s">
        <v>41683</v>
      </c>
      <c r="E21390" s="197" t="s">
        <v>41670</v>
      </c>
      <c r="I21390" s="197" t="s">
        <v>30</v>
      </c>
      <c r="J21390" s="197" t="n">
        <v>15747.1</v>
      </c>
    </row>
    <row r="21391" customFormat="false" ht="12.75" hidden="true" customHeight="false" outlineLevel="0" collapsed="false">
      <c r="A21391" s="197" t="s">
        <v>41703</v>
      </c>
      <c r="B21391" s="197" t="str">
        <f aca="false">C21391&amp;D21391&amp;E21391&amp;F21391&amp;G21391&amp;H21391</f>
        <v>BOCA PARA BUEIRO DUPLO,MULTI-PLATE CIRCULAR,COM 3,05M DE DIAMETRO,EM CONCRETO ARMADO 15MPA,INCLUINDO TODOS OS MATERIAISE ESCAVACAO MANUAL DA LAJE DA BASE,EXCLUSIVE REATERRO</v>
      </c>
      <c r="C21391" s="197" t="s">
        <v>41702</v>
      </c>
      <c r="D21391" s="197" t="s">
        <v>41683</v>
      </c>
      <c r="E21391" s="197" t="s">
        <v>41670</v>
      </c>
      <c r="I21391" s="197" t="s">
        <v>30</v>
      </c>
      <c r="J21391" s="197" t="n">
        <v>14492.44</v>
      </c>
    </row>
    <row r="21392" customFormat="false" ht="12.75" hidden="true" customHeight="false" outlineLevel="0" collapsed="false">
      <c r="A21392" s="197" t="s">
        <v>41704</v>
      </c>
      <c r="B21392" s="197" t="str">
        <f aca="false">C21392&amp;D21392&amp;E21392&amp;F21392&amp;G21392&amp;H21392</f>
        <v>BOCA PARA BUEIRO TRIPLO,MULTI-PLATE CIRCULAR,COM 3,05M DE DIAMETRO,EM CONCRETO ARMADO 15MPA,INCLUINDO TODOS OS MATERIAIS E ESCAVACAO MANUAL DA LAJE DA BASE,EXCLUSIVE REATERRO</v>
      </c>
      <c r="C21392" s="197" t="s">
        <v>41705</v>
      </c>
      <c r="D21392" s="197" t="s">
        <v>41687</v>
      </c>
      <c r="E21392" s="197" t="s">
        <v>41675</v>
      </c>
      <c r="I21392" s="197" t="s">
        <v>30</v>
      </c>
      <c r="J21392" s="197" t="n">
        <v>29883.04</v>
      </c>
    </row>
    <row r="21393" customFormat="false" ht="12.75" hidden="true" customHeight="false" outlineLevel="0" collapsed="false">
      <c r="A21393" s="197" t="s">
        <v>41706</v>
      </c>
      <c r="B21393" s="197" t="str">
        <f aca="false">C21393&amp;D21393&amp;E21393&amp;F21393&amp;G21393&amp;H21393</f>
        <v>BOCA PARA BUEIRO TRIPLO,MULTI-PLATE CIRCULAR,COM 3,05M DE DIAMETRO,EM CONCRETO ARMADO 15MPA,INCLUINDO TODOS OS MATERIAIS E ESCAVACAO MANUAL DA LAJE DA BASE,EXCLUSIVE REATERRO</v>
      </c>
      <c r="C21393" s="197" t="s">
        <v>41705</v>
      </c>
      <c r="D21393" s="197" t="s">
        <v>41687</v>
      </c>
      <c r="E21393" s="197" t="s">
        <v>41675</v>
      </c>
      <c r="I21393" s="197" t="s">
        <v>30</v>
      </c>
      <c r="J21393" s="197" t="n">
        <v>27649.06</v>
      </c>
    </row>
    <row r="21394" customFormat="false" ht="12.75" hidden="true" customHeight="false" outlineLevel="0" collapsed="false">
      <c r="A21394" s="197" t="s">
        <v>41707</v>
      </c>
      <c r="B21394" s="197" t="str">
        <f aca="false">C21394&amp;D21394&amp;E21394&amp;F21394&amp;G21394&amp;H21394</f>
        <v>BOCA PARA BUEIRO SIMPLES,MULTI-PLATE LENTICULAR,COM 1,85M DE VAO E 1,40M DE ALTURA,EM CONCRETO ARMADO 15MPA,INCLUSIVE TODOS OS MATERIAIS E ESCAVACAO MANUAL DA LAJE DA BASE,EXCLUSIVE REATERRO</v>
      </c>
      <c r="C21394" s="197" t="s">
        <v>41708</v>
      </c>
      <c r="D21394" s="197" t="s">
        <v>41709</v>
      </c>
      <c r="E21394" s="197" t="s">
        <v>41710</v>
      </c>
      <c r="F21394" s="197" t="s">
        <v>18176</v>
      </c>
      <c r="I21394" s="197" t="s">
        <v>30</v>
      </c>
      <c r="J21394" s="197" t="n">
        <v>3408.2</v>
      </c>
    </row>
    <row r="21395" customFormat="false" ht="12.75" hidden="true" customHeight="false" outlineLevel="0" collapsed="false">
      <c r="A21395" s="197" t="s">
        <v>41711</v>
      </c>
      <c r="B21395" s="197" t="str">
        <f aca="false">C21395&amp;D21395&amp;E21395&amp;F21395&amp;G21395&amp;H21395</f>
        <v>BOCA PARA BUEIRO SIMPLES,MULTI-PLATE LENTICULAR,COM 1,85M DE VAO E 1,40M DE ALTURA,EM CONCRETO ARMADO 15MPA,INCLUSIVE TODOS OS MATERIAIS E ESCAVACAO MANUAL DA LAJE DA BASE,EXCLUSIVE REATERRO</v>
      </c>
      <c r="C21395" s="197" t="s">
        <v>41708</v>
      </c>
      <c r="D21395" s="197" t="s">
        <v>41709</v>
      </c>
      <c r="E21395" s="197" t="s">
        <v>41710</v>
      </c>
      <c r="F21395" s="197" t="s">
        <v>18176</v>
      </c>
      <c r="I21395" s="197" t="s">
        <v>30</v>
      </c>
      <c r="J21395" s="197" t="n">
        <v>3134.49</v>
      </c>
    </row>
    <row r="21396" customFormat="false" ht="12.75" hidden="true" customHeight="false" outlineLevel="0" collapsed="false">
      <c r="A21396" s="197" t="s">
        <v>41712</v>
      </c>
      <c r="B21396" s="197" t="str">
        <f aca="false">C21396&amp;D21396&amp;E21396&amp;F21396&amp;G21396&amp;H21396</f>
        <v>BOCA PARA BUEIRO DUPLO,MULTI-PLATE LENTICULAR,COM 1,85M DE VAO E 1,40M DE ALTURA,EM CONCRETO ARMADO 15MPA,INCLUSIVE TODOS OS MATERIAIS E ESCAVACAO MANUAL DA LAJE DA BASE,EXCLUSIVEREATERRO</v>
      </c>
      <c r="C21396" s="197" t="s">
        <v>41713</v>
      </c>
      <c r="D21396" s="197" t="s">
        <v>41714</v>
      </c>
      <c r="E21396" s="197" t="s">
        <v>41715</v>
      </c>
      <c r="F21396" s="197" t="s">
        <v>41716</v>
      </c>
      <c r="I21396" s="197" t="s">
        <v>30</v>
      </c>
      <c r="J21396" s="197" t="n">
        <v>8022.55</v>
      </c>
    </row>
    <row r="21397" customFormat="false" ht="12.75" hidden="true" customHeight="false" outlineLevel="0" collapsed="false">
      <c r="A21397" s="197" t="s">
        <v>41717</v>
      </c>
      <c r="B21397" s="197" t="str">
        <f aca="false">C21397&amp;D21397&amp;E21397&amp;F21397&amp;G21397&amp;H21397</f>
        <v>BOCA PARA BUEIRO DUPLO,MULTI-PLATE LENTICULAR,COM 1,85M DE VAO E 1,40M DE ALTURA,EM CONCRETO ARMADO 15MPA,INCLUSIVE TODOS OS MATERIAIS E ESCAVACAO MANUAL DA LAJE DA BASE,EXCLUSIVEREATERRO</v>
      </c>
      <c r="C21397" s="197" t="s">
        <v>41713</v>
      </c>
      <c r="D21397" s="197" t="s">
        <v>41714</v>
      </c>
      <c r="E21397" s="197" t="s">
        <v>41715</v>
      </c>
      <c r="F21397" s="197" t="s">
        <v>41716</v>
      </c>
      <c r="I21397" s="197" t="s">
        <v>30</v>
      </c>
      <c r="J21397" s="197" t="n">
        <v>7401.38</v>
      </c>
    </row>
    <row r="21398" customFormat="false" ht="12.75" hidden="true" customHeight="false" outlineLevel="0" collapsed="false">
      <c r="A21398" s="197" t="s">
        <v>41718</v>
      </c>
      <c r="B21398" s="197" t="str">
        <f aca="false">C21398&amp;D21398&amp;E21398&amp;F21398&amp;G21398&amp;H21398</f>
        <v>BOCA PARA BUEIRO TRIPLO,MULTI-PLATE LENTICULAR,COM 1,85M DEVAO E 1,40M DE ALTURA,EM CONCRETO ARMADO 15MPA,INCLUSIVE TODOS OS MATERIAIS E ESCAVACAO MANUAL DA LAJE DA BASE,EXCLUSIVE REATERRO</v>
      </c>
      <c r="C21398" s="197" t="s">
        <v>41719</v>
      </c>
      <c r="D21398" s="197" t="s">
        <v>41720</v>
      </c>
      <c r="E21398" s="197" t="s">
        <v>41721</v>
      </c>
      <c r="F21398" s="197" t="s">
        <v>41722</v>
      </c>
      <c r="I21398" s="197" t="s">
        <v>30</v>
      </c>
      <c r="J21398" s="197" t="n">
        <v>12714.52</v>
      </c>
    </row>
    <row r="21399" customFormat="false" ht="12.75" hidden="true" customHeight="false" outlineLevel="0" collapsed="false">
      <c r="A21399" s="197" t="s">
        <v>41723</v>
      </c>
      <c r="B21399" s="197" t="str">
        <f aca="false">C21399&amp;D21399&amp;E21399&amp;F21399&amp;G21399&amp;H21399</f>
        <v>BOCA PARA BUEIRO TRIPLO,MULTI-PLATE LENTICULAR,COM 1,85M DEVAO E 1,40M DE ALTURA,EM CONCRETO ARMADO 15MPA,INCLUSIVE TODOS OS MATERIAIS E ESCAVACAO MANUAL DA LAJE DA BASE,EXCLUSIVE REATERRO</v>
      </c>
      <c r="C21399" s="197" t="s">
        <v>41719</v>
      </c>
      <c r="D21399" s="197" t="s">
        <v>41720</v>
      </c>
      <c r="E21399" s="197" t="s">
        <v>41721</v>
      </c>
      <c r="F21399" s="197" t="s">
        <v>41722</v>
      </c>
      <c r="I21399" s="197" t="s">
        <v>30</v>
      </c>
      <c r="J21399" s="197" t="n">
        <v>11756.15</v>
      </c>
    </row>
    <row r="21400" customFormat="false" ht="12.75" hidden="true" customHeight="false" outlineLevel="0" collapsed="false">
      <c r="A21400" s="197" t="s">
        <v>41724</v>
      </c>
      <c r="B21400" s="197" t="str">
        <f aca="false">C21400&amp;D21400&amp;E21400&amp;F21400&amp;G21400&amp;H21400</f>
        <v>BOCA PARA BUEIRO SIMPLES,MULTI-PLATE LENTICULAR,COM 2,20M DE VAO E 1,70M DE ALTURA,EM CONCRETO ARMADO 15MPA,INCLUSIVE TODOS OS MATERIAIS E ESCAVACAO MANUAL DA LAJE DA BASE,EXCLUSIVE REATERRO</v>
      </c>
      <c r="C21400" s="197" t="s">
        <v>41725</v>
      </c>
      <c r="D21400" s="197" t="s">
        <v>41726</v>
      </c>
      <c r="E21400" s="197" t="s">
        <v>41710</v>
      </c>
      <c r="F21400" s="197" t="s">
        <v>18176</v>
      </c>
      <c r="I21400" s="197" t="s">
        <v>30</v>
      </c>
      <c r="J21400" s="197" t="n">
        <v>4972.57</v>
      </c>
    </row>
    <row r="21401" customFormat="false" ht="12.75" hidden="true" customHeight="false" outlineLevel="0" collapsed="false">
      <c r="A21401" s="197" t="s">
        <v>41727</v>
      </c>
      <c r="B21401" s="197" t="str">
        <f aca="false">C21401&amp;D21401&amp;E21401&amp;F21401&amp;G21401&amp;H21401</f>
        <v>BOCA PARA BUEIRO SIMPLES,MULTI-PLATE LENTICULAR,COM 2,20M DE VAO E 1,70M DE ALTURA,EM CONCRETO ARMADO 15MPA,INCLUSIVE TODOS OS MATERIAIS E ESCAVACAO MANUAL DA LAJE DA BASE,EXCLUSIVE REATERRO</v>
      </c>
      <c r="C21401" s="197" t="s">
        <v>41725</v>
      </c>
      <c r="D21401" s="197" t="s">
        <v>41726</v>
      </c>
      <c r="E21401" s="197" t="s">
        <v>41710</v>
      </c>
      <c r="F21401" s="197" t="s">
        <v>18176</v>
      </c>
      <c r="I21401" s="197" t="s">
        <v>30</v>
      </c>
      <c r="J21401" s="197" t="n">
        <v>4580.12</v>
      </c>
    </row>
    <row r="21402" customFormat="false" ht="12.75" hidden="true" customHeight="false" outlineLevel="0" collapsed="false">
      <c r="A21402" s="197" t="s">
        <v>41728</v>
      </c>
      <c r="B21402" s="197" t="str">
        <f aca="false">C21402&amp;D21402&amp;E21402&amp;F21402&amp;G21402&amp;H21402</f>
        <v>BOCA PARA BUEIRO DUPLO,MULTI-PLATE LENTICULAR,COM 2,20M DE VAO E 1,70M DE ALTURA,EM CONCRETO ARMADO 15MPA,INCLUSIVE TODOS OS MATERIAIS E ESCAVACAO MANUAL DA LAJE DA BASE,EXCLUSIVEREATERRO</v>
      </c>
      <c r="C21402" s="197" t="s">
        <v>41729</v>
      </c>
      <c r="D21402" s="197" t="s">
        <v>41730</v>
      </c>
      <c r="E21402" s="197" t="s">
        <v>41715</v>
      </c>
      <c r="F21402" s="197" t="s">
        <v>41716</v>
      </c>
      <c r="I21402" s="197" t="s">
        <v>30</v>
      </c>
      <c r="J21402" s="197" t="n">
        <v>10193.93</v>
      </c>
    </row>
    <row r="21403" customFormat="false" ht="12.75" hidden="true" customHeight="false" outlineLevel="0" collapsed="false">
      <c r="A21403" s="197" t="s">
        <v>41731</v>
      </c>
      <c r="B21403" s="197" t="str">
        <f aca="false">C21403&amp;D21403&amp;E21403&amp;F21403&amp;G21403&amp;H21403</f>
        <v>BOCA PARA BUEIRO DUPLO,MULTI-PLATE LENTICULAR,COM 2,20M DE VAO E 1,70M DE ALTURA,EM CONCRETO ARMADO 15MPA,INCLUSIVE TODOS OS MATERIAIS E ESCAVACAO MANUAL DA LAJE DA BASE,EXCLUSIVEREATERRO</v>
      </c>
      <c r="C21403" s="197" t="s">
        <v>41729</v>
      </c>
      <c r="D21403" s="197" t="s">
        <v>41730</v>
      </c>
      <c r="E21403" s="197" t="s">
        <v>41715</v>
      </c>
      <c r="F21403" s="197" t="s">
        <v>41716</v>
      </c>
      <c r="I21403" s="197" t="s">
        <v>30</v>
      </c>
      <c r="J21403" s="197" t="n">
        <v>9401.45</v>
      </c>
    </row>
    <row r="21404" customFormat="false" ht="12.75" hidden="true" customHeight="false" outlineLevel="0" collapsed="false">
      <c r="A21404" s="197" t="s">
        <v>41732</v>
      </c>
      <c r="B21404" s="197" t="str">
        <f aca="false">C21404&amp;D21404&amp;E21404&amp;F21404&amp;G21404&amp;H21404</f>
        <v>BOCA PARA BUEIRO TRIPLO,MULTI-PLATE LENTICULAR,COM 2,20M DEVAO E 1,70M DE ALTURA,EM CONCRETO ARMADO 15MPA,INCLUSIVE TODOS OS MATERIAIS E ESCAVACAO MANUAL DA LAJE DA BASE,EXCLUSIVE REATERRO</v>
      </c>
      <c r="C21404" s="197" t="s">
        <v>41733</v>
      </c>
      <c r="D21404" s="197" t="s">
        <v>41734</v>
      </c>
      <c r="E21404" s="197" t="s">
        <v>41721</v>
      </c>
      <c r="F21404" s="197" t="s">
        <v>41722</v>
      </c>
      <c r="I21404" s="197" t="s">
        <v>30</v>
      </c>
      <c r="J21404" s="197" t="n">
        <v>15155.3</v>
      </c>
    </row>
    <row r="21405" customFormat="false" ht="12.75" hidden="true" customHeight="false" outlineLevel="0" collapsed="false">
      <c r="A21405" s="197" t="s">
        <v>41735</v>
      </c>
      <c r="B21405" s="197" t="str">
        <f aca="false">C21405&amp;D21405&amp;E21405&amp;F21405&amp;G21405&amp;H21405</f>
        <v>BOCA PARA BUEIRO TRIPLO,MULTI-PLATE LENTICULAR,COM 2,20M DEVAO E 1,70M DE ALTURA,EM CONCRETO ARMADO 15MPA,INCLUSIVE TODOS OS MATERIAIS E ESCAVACAO MANUAL DA LAJE DA BASE,EXCLUSIVE REATERRO</v>
      </c>
      <c r="C21405" s="197" t="s">
        <v>41733</v>
      </c>
      <c r="D21405" s="197" t="s">
        <v>41734</v>
      </c>
      <c r="E21405" s="197" t="s">
        <v>41721</v>
      </c>
      <c r="F21405" s="197" t="s">
        <v>41722</v>
      </c>
      <c r="I21405" s="197" t="s">
        <v>30</v>
      </c>
      <c r="J21405" s="197" t="n">
        <v>14032.92</v>
      </c>
    </row>
    <row r="21406" customFormat="false" ht="12.75" hidden="true" customHeight="false" outlineLevel="0" collapsed="false">
      <c r="A21406" s="197" t="s">
        <v>41736</v>
      </c>
      <c r="B21406" s="197" t="str">
        <f aca="false">C21406&amp;D21406&amp;E21406&amp;F21406&amp;G21406&amp;H21406</f>
        <v>BOCA PARA BUEIRO SIMPLES,MULTI-PLATE LENTICULAR,COM 2,85M DE VAO E 1,85M DE ALTURA,EM CONCRETO ARMADO 15MPA,INCLUSIVE TODOS OS MATERIAIS E ESCAVACAO MANUAL DA LAJE DA BASE,EXCLUSIVE REATERRO</v>
      </c>
      <c r="C21406" s="197" t="s">
        <v>41737</v>
      </c>
      <c r="D21406" s="197" t="s">
        <v>41738</v>
      </c>
      <c r="E21406" s="197" t="s">
        <v>41710</v>
      </c>
      <c r="F21406" s="197" t="s">
        <v>18176</v>
      </c>
      <c r="I21406" s="197" t="s">
        <v>30</v>
      </c>
      <c r="J21406" s="197" t="n">
        <v>6296.73</v>
      </c>
    </row>
    <row r="21407" customFormat="false" ht="12.75" hidden="true" customHeight="false" outlineLevel="0" collapsed="false">
      <c r="A21407" s="197" t="s">
        <v>41739</v>
      </c>
      <c r="B21407" s="197" t="str">
        <f aca="false">C21407&amp;D21407&amp;E21407&amp;F21407&amp;G21407&amp;H21407</f>
        <v>BOCA PARA BUEIRO SIMPLES,MULTI-PLATE LENTICULAR,COM 2,85M DE VAO E 1,85M DE ALTURA,EM CONCRETO ARMADO 15MPA,INCLUSIVE TODOS OS MATERIAIS E ESCAVACAO MANUAL DA LAJE DA BASE,EXCLUSIVE REATERRO</v>
      </c>
      <c r="C21407" s="197" t="s">
        <v>41737</v>
      </c>
      <c r="D21407" s="197" t="s">
        <v>41738</v>
      </c>
      <c r="E21407" s="197" t="s">
        <v>41710</v>
      </c>
      <c r="F21407" s="197" t="s">
        <v>18176</v>
      </c>
      <c r="I21407" s="197" t="s">
        <v>30</v>
      </c>
      <c r="J21407" s="197" t="n">
        <v>5806.87</v>
      </c>
    </row>
    <row r="21408" customFormat="false" ht="12.75" hidden="true" customHeight="false" outlineLevel="0" collapsed="false">
      <c r="A21408" s="197" t="s">
        <v>41740</v>
      </c>
      <c r="B21408" s="197" t="str">
        <f aca="false">C21408&amp;D21408&amp;E21408&amp;F21408&amp;G21408&amp;H21408</f>
        <v>BOCA PARA BUEIRO DUPLO,MULTI-PLATE LENTICULAR,COM 2,85M DE VAO E 1,85M DE ALTURA,EM CONCRETO ARMADO 15MPA,INCLUSIVE TODOS OS MATERIAIS E ESCAVACAO MANUAL DA LAJE DA BASE,EXCLUSIVEREATERRO</v>
      </c>
      <c r="C21408" s="197" t="s">
        <v>41741</v>
      </c>
      <c r="D21408" s="197" t="s">
        <v>41742</v>
      </c>
      <c r="E21408" s="197" t="s">
        <v>41715</v>
      </c>
      <c r="F21408" s="197" t="s">
        <v>41716</v>
      </c>
      <c r="I21408" s="197" t="s">
        <v>30</v>
      </c>
      <c r="J21408" s="197" t="n">
        <v>12454.35</v>
      </c>
    </row>
    <row r="21409" customFormat="false" ht="12.75" hidden="true" customHeight="false" outlineLevel="0" collapsed="false">
      <c r="A21409" s="197" t="s">
        <v>41743</v>
      </c>
      <c r="B21409" s="197" t="str">
        <f aca="false">C21409&amp;D21409&amp;E21409&amp;F21409&amp;G21409&amp;H21409</f>
        <v>BOCA PARA BUEIRO DUPLO,MULTI-PLATE LENTICULAR,COM 2,85M DE VAO E 1,85M DE ALTURA,EM CONCRETO ARMADO 15MPA,INCLUSIVE TODOS OS MATERIAIS E ESCAVACAO MANUAL DA LAJE DA BASE,EXCLUSIVEREATERRO</v>
      </c>
      <c r="C21409" s="197" t="s">
        <v>41741</v>
      </c>
      <c r="D21409" s="197" t="s">
        <v>41742</v>
      </c>
      <c r="E21409" s="197" t="s">
        <v>41715</v>
      </c>
      <c r="F21409" s="197" t="s">
        <v>41716</v>
      </c>
      <c r="I21409" s="197" t="s">
        <v>30</v>
      </c>
      <c r="J21409" s="197" t="n">
        <v>11486.26</v>
      </c>
    </row>
    <row r="21410" customFormat="false" ht="12.75" hidden="true" customHeight="false" outlineLevel="0" collapsed="false">
      <c r="A21410" s="197" t="s">
        <v>41744</v>
      </c>
      <c r="B21410" s="197" t="str">
        <f aca="false">C21410&amp;D21410&amp;E21410&amp;F21410&amp;G21410&amp;H21410</f>
        <v>BOCA PARA BUEIRO TRIPLO,MULTI-PLATE LENTICULAR,COM 2,85M DEVAO E 1,85M DE ALTURA,EM CONCRETO ARMADO 15MPA,INCLUSIVE TODOS OS MATERIAIS E ESCAVACAO MANUAL DA LAJE DA BASE,EXCLUSIVE REATERRO</v>
      </c>
      <c r="C21410" s="197" t="s">
        <v>41745</v>
      </c>
      <c r="D21410" s="197" t="s">
        <v>41746</v>
      </c>
      <c r="E21410" s="197" t="s">
        <v>41721</v>
      </c>
      <c r="F21410" s="197" t="s">
        <v>41722</v>
      </c>
      <c r="I21410" s="197" t="s">
        <v>30</v>
      </c>
      <c r="J21410" s="197" t="n">
        <v>19404.22</v>
      </c>
    </row>
    <row r="21411" customFormat="false" ht="12.75" hidden="true" customHeight="false" outlineLevel="0" collapsed="false">
      <c r="A21411" s="197" t="s">
        <v>41747</v>
      </c>
      <c r="B21411" s="197" t="str">
        <f aca="false">C21411&amp;D21411&amp;E21411&amp;F21411&amp;G21411&amp;H21411</f>
        <v>BOCA PARA BUEIRO TRIPLO,MULTI-PLATE LENTICULAR,COM 2,85M DEVAO E 1,85M DE ALTURA,EM CONCRETO ARMADO 15MPA,INCLUSIVE TODOS OS MATERIAIS E ESCAVACAO MANUAL DA LAJE DA BASE,EXCLUSIVE REATERRO</v>
      </c>
      <c r="C21411" s="197" t="s">
        <v>41745</v>
      </c>
      <c r="D21411" s="197" t="s">
        <v>41746</v>
      </c>
      <c r="E21411" s="197" t="s">
        <v>41721</v>
      </c>
      <c r="F21411" s="197" t="s">
        <v>41722</v>
      </c>
      <c r="I21411" s="197" t="s">
        <v>30</v>
      </c>
      <c r="J21411" s="197" t="n">
        <v>17949.76</v>
      </c>
    </row>
    <row r="21412" customFormat="false" ht="12.75" hidden="true" customHeight="false" outlineLevel="0" collapsed="false">
      <c r="A21412" s="197" t="s">
        <v>41748</v>
      </c>
      <c r="B21412" s="197"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197" t="s">
        <v>41749</v>
      </c>
      <c r="D21412" s="197" t="s">
        <v>41750</v>
      </c>
      <c r="E21412" s="197" t="s">
        <v>41751</v>
      </c>
      <c r="F21412" s="197" t="s">
        <v>41752</v>
      </c>
      <c r="I21412" s="197" t="s">
        <v>30</v>
      </c>
      <c r="J21412" s="197" t="n">
        <v>413.81</v>
      </c>
    </row>
    <row r="21413" customFormat="false" ht="12.75" hidden="true" customHeight="false" outlineLevel="0" collapsed="false">
      <c r="A21413" s="197" t="s">
        <v>41753</v>
      </c>
      <c r="B21413" s="197"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197" t="s">
        <v>41749</v>
      </c>
      <c r="D21413" s="197" t="s">
        <v>41750</v>
      </c>
      <c r="E21413" s="197" t="s">
        <v>41751</v>
      </c>
      <c r="F21413" s="197" t="s">
        <v>41752</v>
      </c>
      <c r="I21413" s="197" t="s">
        <v>30</v>
      </c>
      <c r="J21413" s="197" t="n">
        <v>377.11</v>
      </c>
    </row>
    <row r="21414" customFormat="false" ht="12.75" hidden="true" customHeight="false" outlineLevel="0" collapsed="false">
      <c r="A21414" s="197" t="s">
        <v>41754</v>
      </c>
      <c r="B21414" s="197"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197" t="s">
        <v>41755</v>
      </c>
      <c r="D21414" s="197" t="s">
        <v>41750</v>
      </c>
      <c r="E21414" s="197" t="s">
        <v>41751</v>
      </c>
      <c r="F21414" s="197" t="s">
        <v>41752</v>
      </c>
      <c r="I21414" s="197" t="s">
        <v>30</v>
      </c>
      <c r="J21414" s="197" t="n">
        <v>686.47</v>
      </c>
    </row>
    <row r="21415" customFormat="false" ht="12.75" hidden="true" customHeight="false" outlineLevel="0" collapsed="false">
      <c r="A21415" s="197" t="s">
        <v>41756</v>
      </c>
      <c r="B21415" s="197"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197" t="s">
        <v>41755</v>
      </c>
      <c r="D21415" s="197" t="s">
        <v>41750</v>
      </c>
      <c r="E21415" s="197" t="s">
        <v>41751</v>
      </c>
      <c r="F21415" s="197" t="s">
        <v>41752</v>
      </c>
      <c r="I21415" s="197" t="s">
        <v>30</v>
      </c>
      <c r="J21415" s="197" t="n">
        <v>626.7</v>
      </c>
    </row>
    <row r="21416" customFormat="false" ht="12.75" hidden="true" customHeight="false" outlineLevel="0" collapsed="false">
      <c r="A21416" s="197" t="s">
        <v>41757</v>
      </c>
      <c r="B21416" s="197"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197" t="s">
        <v>41758</v>
      </c>
      <c r="D21416" s="197" t="s">
        <v>41750</v>
      </c>
      <c r="E21416" s="197" t="s">
        <v>41751</v>
      </c>
      <c r="F21416" s="197" t="s">
        <v>41752</v>
      </c>
      <c r="I21416" s="197" t="s">
        <v>30</v>
      </c>
      <c r="J21416" s="197" t="n">
        <v>1038.47</v>
      </c>
    </row>
    <row r="21417" customFormat="false" ht="12.75" hidden="true" customHeight="false" outlineLevel="0" collapsed="false">
      <c r="A21417" s="197" t="s">
        <v>41759</v>
      </c>
      <c r="B21417" s="197"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197" t="s">
        <v>41758</v>
      </c>
      <c r="D21417" s="197" t="s">
        <v>41750</v>
      </c>
      <c r="E21417" s="197" t="s">
        <v>41751</v>
      </c>
      <c r="F21417" s="197" t="s">
        <v>41752</v>
      </c>
      <c r="I21417" s="197" t="s">
        <v>30</v>
      </c>
      <c r="J21417" s="197" t="n">
        <v>949.37</v>
      </c>
    </row>
    <row r="21418" customFormat="false" ht="12.75" hidden="true" customHeight="false" outlineLevel="0" collapsed="false">
      <c r="A21418" s="197" t="s">
        <v>41760</v>
      </c>
      <c r="B21418" s="197"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197" t="s">
        <v>41761</v>
      </c>
      <c r="D21418" s="197" t="s">
        <v>41750</v>
      </c>
      <c r="E21418" s="197" t="s">
        <v>41751</v>
      </c>
      <c r="F21418" s="197" t="s">
        <v>41752</v>
      </c>
      <c r="I21418" s="197" t="s">
        <v>30</v>
      </c>
      <c r="J21418" s="197" t="n">
        <v>1475.88</v>
      </c>
    </row>
    <row r="21419" customFormat="false" ht="12.75" hidden="true" customHeight="false" outlineLevel="0" collapsed="false">
      <c r="A21419" s="197" t="s">
        <v>41762</v>
      </c>
      <c r="B21419" s="197"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197" t="s">
        <v>41761</v>
      </c>
      <c r="D21419" s="197" t="s">
        <v>41750</v>
      </c>
      <c r="E21419" s="197" t="s">
        <v>41751</v>
      </c>
      <c r="F21419" s="197" t="s">
        <v>41752</v>
      </c>
      <c r="I21419" s="197" t="s">
        <v>30</v>
      </c>
      <c r="J21419" s="197" t="n">
        <v>1350.84</v>
      </c>
    </row>
    <row r="21420" customFormat="false" ht="12.75" hidden="true" customHeight="false" outlineLevel="0" collapsed="false">
      <c r="A21420" s="197" t="s">
        <v>41763</v>
      </c>
      <c r="B21420" s="197"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197" t="s">
        <v>41764</v>
      </c>
      <c r="D21420" s="197" t="s">
        <v>41765</v>
      </c>
      <c r="E21420" s="197" t="s">
        <v>41751</v>
      </c>
      <c r="F21420" s="197" t="s">
        <v>41752</v>
      </c>
      <c r="I21420" s="197" t="s">
        <v>30</v>
      </c>
      <c r="J21420" s="197" t="n">
        <v>2003.4</v>
      </c>
    </row>
    <row r="21421" customFormat="false" ht="12.75" hidden="true" customHeight="false" outlineLevel="0" collapsed="false">
      <c r="A21421" s="197" t="s">
        <v>41766</v>
      </c>
      <c r="B21421" s="197"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197" t="s">
        <v>41764</v>
      </c>
      <c r="D21421" s="197" t="s">
        <v>41765</v>
      </c>
      <c r="E21421" s="197" t="s">
        <v>41751</v>
      </c>
      <c r="F21421" s="197" t="s">
        <v>41752</v>
      </c>
      <c r="I21421" s="197" t="s">
        <v>30</v>
      </c>
      <c r="J21421" s="197" t="n">
        <v>1835.54</v>
      </c>
    </row>
    <row r="21422" customFormat="false" ht="12.75" hidden="true" customHeight="false" outlineLevel="0" collapsed="false">
      <c r="A21422" s="197" t="s">
        <v>41767</v>
      </c>
      <c r="B21422" s="197"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197" t="s">
        <v>41768</v>
      </c>
      <c r="D21422" s="197" t="s">
        <v>41750</v>
      </c>
      <c r="E21422" s="197" t="s">
        <v>41751</v>
      </c>
      <c r="F21422" s="197" t="s">
        <v>41752</v>
      </c>
      <c r="I21422" s="197" t="s">
        <v>30</v>
      </c>
      <c r="J21422" s="197" t="n">
        <v>3243.42</v>
      </c>
    </row>
    <row r="21423" customFormat="false" ht="12.75" hidden="true" customHeight="false" outlineLevel="0" collapsed="false">
      <c r="A21423" s="197" t="s">
        <v>41769</v>
      </c>
      <c r="B21423" s="197"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197" t="s">
        <v>41768</v>
      </c>
      <c r="D21423" s="197" t="s">
        <v>41750</v>
      </c>
      <c r="E21423" s="197" t="s">
        <v>41751</v>
      </c>
      <c r="F21423" s="197" t="s">
        <v>41752</v>
      </c>
      <c r="I21423" s="197" t="s">
        <v>30</v>
      </c>
      <c r="J21423" s="197" t="n">
        <v>2983.3</v>
      </c>
    </row>
    <row r="21424" customFormat="false" ht="12.75" hidden="true" customHeight="false" outlineLevel="0" collapsed="false">
      <c r="A21424" s="197" t="s">
        <v>41770</v>
      </c>
      <c r="B21424" s="197"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197" t="s">
        <v>41771</v>
      </c>
      <c r="D21424" s="197" t="s">
        <v>41750</v>
      </c>
      <c r="E21424" s="197" t="s">
        <v>41751</v>
      </c>
      <c r="F21424" s="197" t="s">
        <v>41752</v>
      </c>
      <c r="I21424" s="197" t="s">
        <v>30</v>
      </c>
      <c r="J21424" s="197" t="n">
        <v>4031.25</v>
      </c>
    </row>
    <row r="21425" customFormat="false" ht="12.75" hidden="true" customHeight="false" outlineLevel="0" collapsed="false">
      <c r="A21425" s="197" t="s">
        <v>41772</v>
      </c>
      <c r="B21425" s="197"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197" t="s">
        <v>41771</v>
      </c>
      <c r="D21425" s="197" t="s">
        <v>41750</v>
      </c>
      <c r="E21425" s="197" t="s">
        <v>41751</v>
      </c>
      <c r="F21425" s="197" t="s">
        <v>41752</v>
      </c>
      <c r="I21425" s="197" t="s">
        <v>30</v>
      </c>
      <c r="J21425" s="197" t="n">
        <v>3693.56</v>
      </c>
    </row>
    <row r="21426" customFormat="false" ht="12.75" hidden="true" customHeight="false" outlineLevel="0" collapsed="false">
      <c r="A21426" s="197" t="s">
        <v>41773</v>
      </c>
      <c r="B21426" s="197"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197" t="s">
        <v>41774</v>
      </c>
      <c r="D21426" s="197" t="s">
        <v>41775</v>
      </c>
      <c r="E21426" s="197" t="s">
        <v>41776</v>
      </c>
      <c r="F21426" s="197" t="s">
        <v>41777</v>
      </c>
      <c r="I21426" s="197" t="s">
        <v>30</v>
      </c>
      <c r="J21426" s="197" t="n">
        <v>588.89</v>
      </c>
    </row>
    <row r="21427" customFormat="false" ht="12.75" hidden="true" customHeight="false" outlineLevel="0" collapsed="false">
      <c r="A21427" s="197" t="s">
        <v>41778</v>
      </c>
      <c r="B21427" s="197"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197" t="s">
        <v>41774</v>
      </c>
      <c r="D21427" s="197" t="s">
        <v>41775</v>
      </c>
      <c r="E21427" s="197" t="s">
        <v>41776</v>
      </c>
      <c r="F21427" s="197" t="s">
        <v>41777</v>
      </c>
      <c r="I21427" s="197" t="s">
        <v>30</v>
      </c>
      <c r="J21427" s="197" t="n">
        <v>537.23</v>
      </c>
    </row>
    <row r="21428" customFormat="false" ht="12.75" hidden="true" customHeight="false" outlineLevel="0" collapsed="false">
      <c r="A21428" s="197" t="s">
        <v>41779</v>
      </c>
      <c r="B21428" s="197"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197" t="s">
        <v>41780</v>
      </c>
      <c r="D21428" s="197" t="s">
        <v>41775</v>
      </c>
      <c r="E21428" s="197" t="s">
        <v>41776</v>
      </c>
      <c r="F21428" s="197" t="s">
        <v>41777</v>
      </c>
      <c r="I21428" s="197" t="s">
        <v>30</v>
      </c>
      <c r="J21428" s="197" t="n">
        <v>981.74</v>
      </c>
    </row>
    <row r="21429" customFormat="false" ht="12.75" hidden="true" customHeight="false" outlineLevel="0" collapsed="false">
      <c r="A21429" s="197" t="s">
        <v>41781</v>
      </c>
      <c r="B21429" s="197"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197" t="s">
        <v>41780</v>
      </c>
      <c r="D21429" s="197" t="s">
        <v>41775</v>
      </c>
      <c r="E21429" s="197" t="s">
        <v>41776</v>
      </c>
      <c r="F21429" s="197" t="s">
        <v>41777</v>
      </c>
      <c r="I21429" s="197" t="s">
        <v>30</v>
      </c>
      <c r="J21429" s="197" t="n">
        <v>897.03</v>
      </c>
    </row>
    <row r="21430" customFormat="false" ht="12.75" hidden="true" customHeight="false" outlineLevel="0" collapsed="false">
      <c r="A21430" s="197" t="s">
        <v>41782</v>
      </c>
      <c r="B21430" s="197"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197" t="s">
        <v>41783</v>
      </c>
      <c r="D21430" s="197" t="s">
        <v>41775</v>
      </c>
      <c r="E21430" s="197" t="s">
        <v>41776</v>
      </c>
      <c r="F21430" s="197" t="s">
        <v>41777</v>
      </c>
      <c r="I21430" s="197" t="s">
        <v>30</v>
      </c>
      <c r="J21430" s="197" t="n">
        <v>1486.52</v>
      </c>
    </row>
    <row r="21431" customFormat="false" ht="12.75" hidden="true" customHeight="false" outlineLevel="0" collapsed="false">
      <c r="A21431" s="197" t="s">
        <v>41784</v>
      </c>
      <c r="B21431" s="197"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197" t="s">
        <v>41783</v>
      </c>
      <c r="D21431" s="197" t="s">
        <v>41775</v>
      </c>
      <c r="E21431" s="197" t="s">
        <v>41776</v>
      </c>
      <c r="F21431" s="197" t="s">
        <v>41777</v>
      </c>
      <c r="I21431" s="197" t="s">
        <v>30</v>
      </c>
      <c r="J21431" s="197" t="n">
        <v>1359.92</v>
      </c>
    </row>
    <row r="21432" customFormat="false" ht="12.75" hidden="true" customHeight="false" outlineLevel="0" collapsed="false">
      <c r="A21432" s="197" t="s">
        <v>41785</v>
      </c>
      <c r="B21432" s="197"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197" t="s">
        <v>41786</v>
      </c>
      <c r="D21432" s="197" t="s">
        <v>41775</v>
      </c>
      <c r="E21432" s="197" t="s">
        <v>41776</v>
      </c>
      <c r="F21432" s="197" t="s">
        <v>41777</v>
      </c>
      <c r="I21432" s="197" t="s">
        <v>30</v>
      </c>
      <c r="J21432" s="197" t="n">
        <v>2109.64</v>
      </c>
    </row>
    <row r="21433" customFormat="false" ht="12.75" hidden="true" customHeight="false" outlineLevel="0" collapsed="false">
      <c r="A21433" s="197" t="s">
        <v>41787</v>
      </c>
      <c r="B21433" s="197"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197" t="s">
        <v>41786</v>
      </c>
      <c r="D21433" s="197" t="s">
        <v>41775</v>
      </c>
      <c r="E21433" s="197" t="s">
        <v>41776</v>
      </c>
      <c r="F21433" s="197" t="s">
        <v>41777</v>
      </c>
      <c r="I21433" s="197" t="s">
        <v>30</v>
      </c>
      <c r="J21433" s="197" t="n">
        <v>1931.92</v>
      </c>
    </row>
    <row r="21434" customFormat="false" ht="12.75" hidden="true" customHeight="false" outlineLevel="0" collapsed="false">
      <c r="A21434" s="197" t="s">
        <v>41788</v>
      </c>
      <c r="B21434" s="197"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197" t="s">
        <v>41789</v>
      </c>
      <c r="D21434" s="197" t="s">
        <v>41775</v>
      </c>
      <c r="E21434" s="197" t="s">
        <v>41776</v>
      </c>
      <c r="F21434" s="197" t="s">
        <v>41777</v>
      </c>
      <c r="I21434" s="197" t="s">
        <v>30</v>
      </c>
      <c r="J21434" s="197" t="n">
        <v>2857.83</v>
      </c>
    </row>
    <row r="21435" customFormat="false" ht="12.75" hidden="true" customHeight="false" outlineLevel="0" collapsed="false">
      <c r="A21435" s="197" t="s">
        <v>41790</v>
      </c>
      <c r="B21435" s="197"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197" t="s">
        <v>41789</v>
      </c>
      <c r="D21435" s="197" t="s">
        <v>41775</v>
      </c>
      <c r="E21435" s="197" t="s">
        <v>41776</v>
      </c>
      <c r="F21435" s="197" t="s">
        <v>41777</v>
      </c>
      <c r="I21435" s="197" t="s">
        <v>30</v>
      </c>
      <c r="J21435" s="197" t="n">
        <v>2619.37</v>
      </c>
    </row>
    <row r="21436" customFormat="false" ht="12.75" hidden="true" customHeight="false" outlineLevel="0" collapsed="false">
      <c r="A21436" s="197" t="s">
        <v>41791</v>
      </c>
      <c r="B21436" s="197"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197" t="s">
        <v>41792</v>
      </c>
      <c r="D21436" s="197" t="s">
        <v>41775</v>
      </c>
      <c r="E21436" s="197" t="s">
        <v>41776</v>
      </c>
      <c r="F21436" s="197" t="s">
        <v>41777</v>
      </c>
      <c r="I21436" s="197" t="s">
        <v>30</v>
      </c>
      <c r="J21436" s="197" t="n">
        <v>3724.33</v>
      </c>
    </row>
    <row r="21437" customFormat="false" ht="12.75" hidden="true" customHeight="false" outlineLevel="0" collapsed="false">
      <c r="A21437" s="197" t="s">
        <v>41793</v>
      </c>
      <c r="B21437" s="197"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197" t="s">
        <v>41792</v>
      </c>
      <c r="D21437" s="197" t="s">
        <v>41775</v>
      </c>
      <c r="E21437" s="197" t="s">
        <v>41776</v>
      </c>
      <c r="F21437" s="197" t="s">
        <v>41777</v>
      </c>
      <c r="I21437" s="197" t="s">
        <v>30</v>
      </c>
      <c r="J21437" s="197" t="n">
        <v>3415.17</v>
      </c>
    </row>
    <row r="21438" customFormat="false" ht="12.75" hidden="true" customHeight="false" outlineLevel="0" collapsed="false">
      <c r="A21438" s="197" t="s">
        <v>41794</v>
      </c>
      <c r="B21438" s="197"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197" t="s">
        <v>41795</v>
      </c>
      <c r="D21438" s="197" t="s">
        <v>41775</v>
      </c>
      <c r="E21438" s="197" t="s">
        <v>41776</v>
      </c>
      <c r="F21438" s="197" t="s">
        <v>41777</v>
      </c>
      <c r="I21438" s="197" t="s">
        <v>30</v>
      </c>
      <c r="J21438" s="197" t="n">
        <v>4876.68</v>
      </c>
    </row>
    <row r="21439" customFormat="false" ht="12.75" hidden="true" customHeight="false" outlineLevel="0" collapsed="false">
      <c r="A21439" s="197" t="s">
        <v>41796</v>
      </c>
      <c r="B21439" s="197"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197" t="s">
        <v>41795</v>
      </c>
      <c r="D21439" s="197" t="s">
        <v>41775</v>
      </c>
      <c r="E21439" s="197" t="s">
        <v>41776</v>
      </c>
      <c r="F21439" s="197" t="s">
        <v>41777</v>
      </c>
      <c r="I21439" s="197" t="s">
        <v>30</v>
      </c>
      <c r="J21439" s="197" t="n">
        <v>4474.62</v>
      </c>
    </row>
    <row r="21440" customFormat="false" ht="12.75" hidden="true" customHeight="false" outlineLevel="0" collapsed="false">
      <c r="A21440" s="197" t="s">
        <v>41797</v>
      </c>
      <c r="B21440" s="197"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197" t="s">
        <v>41798</v>
      </c>
      <c r="D21440" s="197" t="s">
        <v>41799</v>
      </c>
      <c r="E21440" s="197" t="s">
        <v>41800</v>
      </c>
      <c r="F21440" s="197" t="s">
        <v>41801</v>
      </c>
      <c r="I21440" s="197" t="s">
        <v>30</v>
      </c>
      <c r="J21440" s="197" t="n">
        <v>763.63</v>
      </c>
    </row>
    <row r="21441" customFormat="false" ht="12.75" hidden="true" customHeight="false" outlineLevel="0" collapsed="false">
      <c r="A21441" s="197" t="s">
        <v>41802</v>
      </c>
      <c r="B21441" s="197"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197" t="s">
        <v>41798</v>
      </c>
      <c r="D21441" s="197" t="s">
        <v>41799</v>
      </c>
      <c r="E21441" s="197" t="s">
        <v>41800</v>
      </c>
      <c r="F21441" s="197" t="s">
        <v>41801</v>
      </c>
      <c r="I21441" s="197" t="s">
        <v>30</v>
      </c>
      <c r="J21441" s="197" t="n">
        <v>697.03</v>
      </c>
    </row>
    <row r="21442" customFormat="false" ht="12.75" hidden="true" customHeight="false" outlineLevel="0" collapsed="false">
      <c r="A21442" s="197" t="s">
        <v>41803</v>
      </c>
      <c r="B21442" s="197"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197" t="s">
        <v>41804</v>
      </c>
      <c r="D21442" s="197" t="s">
        <v>41799</v>
      </c>
      <c r="E21442" s="197" t="s">
        <v>41800</v>
      </c>
      <c r="F21442" s="197" t="s">
        <v>41801</v>
      </c>
      <c r="I21442" s="197" t="s">
        <v>30</v>
      </c>
      <c r="J21442" s="197" t="n">
        <v>1276.67</v>
      </c>
    </row>
    <row r="21443" customFormat="false" ht="12.75" hidden="true" customHeight="false" outlineLevel="0" collapsed="false">
      <c r="A21443" s="197" t="s">
        <v>41805</v>
      </c>
      <c r="B21443" s="197"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197" t="s">
        <v>41804</v>
      </c>
      <c r="D21443" s="197" t="s">
        <v>41799</v>
      </c>
      <c r="E21443" s="197" t="s">
        <v>41800</v>
      </c>
      <c r="F21443" s="197" t="s">
        <v>41801</v>
      </c>
      <c r="I21443" s="197" t="s">
        <v>30</v>
      </c>
      <c r="J21443" s="197" t="n">
        <v>1167.04</v>
      </c>
    </row>
    <row r="21444" customFormat="false" ht="12.75" hidden="true" customHeight="false" outlineLevel="0" collapsed="false">
      <c r="A21444" s="197" t="s">
        <v>41806</v>
      </c>
      <c r="B21444" s="197"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197" t="s">
        <v>41807</v>
      </c>
      <c r="D21444" s="197" t="s">
        <v>41799</v>
      </c>
      <c r="E21444" s="197" t="s">
        <v>41800</v>
      </c>
      <c r="F21444" s="197" t="s">
        <v>41801</v>
      </c>
      <c r="I21444" s="197" t="s">
        <v>30</v>
      </c>
      <c r="J21444" s="197" t="n">
        <v>1934.23</v>
      </c>
    </row>
    <row r="21445" customFormat="false" ht="12.75" hidden="true" customHeight="false" outlineLevel="0" collapsed="false">
      <c r="A21445" s="197" t="s">
        <v>41808</v>
      </c>
      <c r="B21445" s="197"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197" t="s">
        <v>41807</v>
      </c>
      <c r="D21445" s="197" t="s">
        <v>41799</v>
      </c>
      <c r="E21445" s="197" t="s">
        <v>41800</v>
      </c>
      <c r="F21445" s="197" t="s">
        <v>41801</v>
      </c>
      <c r="I21445" s="197" t="s">
        <v>30</v>
      </c>
      <c r="J21445" s="197" t="n">
        <v>1770.14</v>
      </c>
    </row>
    <row r="21446" customFormat="false" ht="12.75" hidden="true" customHeight="false" outlineLevel="0" collapsed="false">
      <c r="A21446" s="197" t="s">
        <v>41809</v>
      </c>
      <c r="B21446" s="197"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197" t="s">
        <v>41810</v>
      </c>
      <c r="D21446" s="197" t="s">
        <v>41799</v>
      </c>
      <c r="E21446" s="197" t="s">
        <v>41800</v>
      </c>
      <c r="F21446" s="197" t="s">
        <v>41801</v>
      </c>
      <c r="I21446" s="197" t="s">
        <v>30</v>
      </c>
      <c r="J21446" s="197" t="n">
        <v>2743.74</v>
      </c>
    </row>
    <row r="21447" customFormat="false" ht="12.75" hidden="true" customHeight="false" outlineLevel="0" collapsed="false">
      <c r="A21447" s="197" t="s">
        <v>41811</v>
      </c>
      <c r="B21447" s="197"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197" t="s">
        <v>41810</v>
      </c>
      <c r="D21447" s="197" t="s">
        <v>41799</v>
      </c>
      <c r="E21447" s="197" t="s">
        <v>41800</v>
      </c>
      <c r="F21447" s="197" t="s">
        <v>41801</v>
      </c>
      <c r="I21447" s="197" t="s">
        <v>30</v>
      </c>
      <c r="J21447" s="197" t="n">
        <v>2513.31</v>
      </c>
    </row>
    <row r="21448" customFormat="false" ht="12.75" hidden="true" customHeight="false" outlineLevel="0" collapsed="false">
      <c r="A21448" s="197" t="s">
        <v>41812</v>
      </c>
      <c r="B21448" s="197"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197" t="s">
        <v>41813</v>
      </c>
      <c r="D21448" s="197" t="s">
        <v>41799</v>
      </c>
      <c r="E21448" s="197" t="s">
        <v>41800</v>
      </c>
      <c r="F21448" s="197" t="s">
        <v>41801</v>
      </c>
      <c r="I21448" s="197" t="s">
        <v>30</v>
      </c>
      <c r="J21448" s="197" t="n">
        <v>3712.27</v>
      </c>
    </row>
    <row r="21449" customFormat="false" ht="12.75" hidden="true" customHeight="false" outlineLevel="0" collapsed="false">
      <c r="A21449" s="197" t="s">
        <v>41814</v>
      </c>
      <c r="B21449" s="197"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197" t="s">
        <v>41813</v>
      </c>
      <c r="D21449" s="197" t="s">
        <v>41799</v>
      </c>
      <c r="E21449" s="197" t="s">
        <v>41800</v>
      </c>
      <c r="F21449" s="197" t="s">
        <v>41801</v>
      </c>
      <c r="I21449" s="197" t="s">
        <v>30</v>
      </c>
      <c r="J21449" s="197" t="n">
        <v>3403.2</v>
      </c>
    </row>
    <row r="21450" customFormat="false" ht="12.75" hidden="true" customHeight="false" outlineLevel="0" collapsed="false">
      <c r="A21450" s="197" t="s">
        <v>41815</v>
      </c>
      <c r="B21450" s="197"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197" t="s">
        <v>41816</v>
      </c>
      <c r="D21450" s="197" t="s">
        <v>41799</v>
      </c>
      <c r="E21450" s="197" t="s">
        <v>41800</v>
      </c>
      <c r="F21450" s="197" t="s">
        <v>41801</v>
      </c>
      <c r="I21450" s="197" t="s">
        <v>30</v>
      </c>
      <c r="J21450" s="197" t="n">
        <v>5033.65</v>
      </c>
    </row>
    <row r="21451" customFormat="false" ht="12.75" hidden="true" customHeight="false" outlineLevel="0" collapsed="false">
      <c r="A21451" s="197" t="s">
        <v>41817</v>
      </c>
      <c r="B21451" s="197"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197" t="s">
        <v>41816</v>
      </c>
      <c r="D21451" s="197" t="s">
        <v>41799</v>
      </c>
      <c r="E21451" s="197" t="s">
        <v>41800</v>
      </c>
      <c r="F21451" s="197" t="s">
        <v>41801</v>
      </c>
      <c r="I21451" s="197" t="s">
        <v>30</v>
      </c>
      <c r="J21451" s="197" t="n">
        <v>4616.45</v>
      </c>
    </row>
    <row r="21452" customFormat="false" ht="12.75" hidden="true" customHeight="false" outlineLevel="0" collapsed="false">
      <c r="A21452" s="197" t="s">
        <v>41818</v>
      </c>
      <c r="B21452" s="197"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197" t="s">
        <v>41819</v>
      </c>
      <c r="D21452" s="197" t="s">
        <v>41799</v>
      </c>
      <c r="E21452" s="197" t="s">
        <v>41800</v>
      </c>
      <c r="F21452" s="197" t="s">
        <v>41801</v>
      </c>
      <c r="I21452" s="197" t="s">
        <v>30</v>
      </c>
      <c r="J21452" s="197" t="n">
        <v>6616.84</v>
      </c>
    </row>
    <row r="21453" customFormat="false" ht="12.75" hidden="true" customHeight="false" outlineLevel="0" collapsed="false">
      <c r="A21453" s="197" t="s">
        <v>41820</v>
      </c>
      <c r="B21453" s="197"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197" t="s">
        <v>41819</v>
      </c>
      <c r="D21453" s="197" t="s">
        <v>41799</v>
      </c>
      <c r="E21453" s="197" t="s">
        <v>41800</v>
      </c>
      <c r="F21453" s="197" t="s">
        <v>41801</v>
      </c>
      <c r="I21453" s="197" t="s">
        <v>30</v>
      </c>
      <c r="J21453" s="197" t="n">
        <v>6069.74</v>
      </c>
    </row>
    <row r="21454" customFormat="false" ht="12.75" hidden="true" customHeight="false" outlineLevel="0" collapsed="false">
      <c r="A21454" s="197" t="s">
        <v>41821</v>
      </c>
      <c r="B21454" s="197"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197" t="s">
        <v>41822</v>
      </c>
      <c r="D21454" s="197" t="s">
        <v>41823</v>
      </c>
      <c r="E21454" s="197" t="s">
        <v>41824</v>
      </c>
      <c r="F21454" s="197" t="s">
        <v>41825</v>
      </c>
      <c r="G21454" s="197" t="s">
        <v>41826</v>
      </c>
      <c r="I21454" s="197" t="s">
        <v>338</v>
      </c>
      <c r="J21454" s="197" t="n">
        <v>216.22</v>
      </c>
    </row>
    <row r="21455" customFormat="false" ht="12.75" hidden="true" customHeight="false" outlineLevel="0" collapsed="false">
      <c r="A21455" s="197" t="s">
        <v>41827</v>
      </c>
      <c r="B21455" s="197"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197" t="s">
        <v>41822</v>
      </c>
      <c r="D21455" s="197" t="s">
        <v>41823</v>
      </c>
      <c r="E21455" s="197" t="s">
        <v>41824</v>
      </c>
      <c r="F21455" s="197" t="s">
        <v>41825</v>
      </c>
      <c r="G21455" s="197" t="s">
        <v>41826</v>
      </c>
      <c r="I21455" s="197" t="s">
        <v>338</v>
      </c>
      <c r="J21455" s="197" t="n">
        <v>203.04</v>
      </c>
    </row>
    <row r="21456" customFormat="false" ht="12.75" hidden="true" customHeight="false" outlineLevel="0" collapsed="false">
      <c r="A21456" s="197" t="s">
        <v>41828</v>
      </c>
      <c r="B21456" s="197"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197" t="s">
        <v>41829</v>
      </c>
      <c r="D21456" s="197" t="s">
        <v>41823</v>
      </c>
      <c r="E21456" s="197" t="s">
        <v>41830</v>
      </c>
      <c r="F21456" s="197" t="s">
        <v>41825</v>
      </c>
      <c r="G21456" s="197" t="s">
        <v>41826</v>
      </c>
      <c r="I21456" s="197" t="s">
        <v>338</v>
      </c>
      <c r="J21456" s="197" t="n">
        <v>274.39</v>
      </c>
    </row>
    <row r="21457" customFormat="false" ht="12.75" hidden="true" customHeight="false" outlineLevel="0" collapsed="false">
      <c r="A21457" s="197" t="s">
        <v>41831</v>
      </c>
      <c r="B21457" s="197"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197" t="s">
        <v>41829</v>
      </c>
      <c r="D21457" s="197" t="s">
        <v>41823</v>
      </c>
      <c r="E21457" s="197" t="s">
        <v>41830</v>
      </c>
      <c r="F21457" s="197" t="s">
        <v>41825</v>
      </c>
      <c r="G21457" s="197" t="s">
        <v>41826</v>
      </c>
      <c r="I21457" s="197" t="s">
        <v>338</v>
      </c>
      <c r="J21457" s="197" t="n">
        <v>258.74</v>
      </c>
    </row>
    <row r="21458" customFormat="false" ht="12.75" hidden="true" customHeight="false" outlineLevel="0" collapsed="false">
      <c r="A21458" s="197" t="s">
        <v>41832</v>
      </c>
      <c r="B21458" s="197"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197" t="s">
        <v>41822</v>
      </c>
      <c r="D21458" s="197" t="s">
        <v>41823</v>
      </c>
      <c r="E21458" s="197" t="s">
        <v>41833</v>
      </c>
      <c r="F21458" s="197" t="s">
        <v>41825</v>
      </c>
      <c r="G21458" s="197" t="s">
        <v>41826</v>
      </c>
      <c r="I21458" s="197" t="s">
        <v>338</v>
      </c>
      <c r="J21458" s="197" t="n">
        <v>483.38</v>
      </c>
    </row>
    <row r="21459" customFormat="false" ht="12.75" hidden="true" customHeight="false" outlineLevel="0" collapsed="false">
      <c r="A21459" s="197" t="s">
        <v>41834</v>
      </c>
      <c r="B21459" s="197"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197" t="s">
        <v>41822</v>
      </c>
      <c r="D21459" s="197" t="s">
        <v>41823</v>
      </c>
      <c r="E21459" s="197" t="s">
        <v>41833</v>
      </c>
      <c r="F21459" s="197" t="s">
        <v>41825</v>
      </c>
      <c r="G21459" s="197" t="s">
        <v>41826</v>
      </c>
      <c r="I21459" s="197" t="s">
        <v>338</v>
      </c>
      <c r="J21459" s="197" t="n">
        <v>459.32</v>
      </c>
    </row>
    <row r="21460" customFormat="false" ht="12.75" hidden="true" customHeight="false" outlineLevel="0" collapsed="false">
      <c r="A21460" s="197" t="s">
        <v>41835</v>
      </c>
      <c r="B21460" s="197"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197" t="s">
        <v>41822</v>
      </c>
      <c r="D21460" s="197" t="s">
        <v>41823</v>
      </c>
      <c r="E21460" s="197" t="s">
        <v>41836</v>
      </c>
      <c r="F21460" s="197" t="s">
        <v>41825</v>
      </c>
      <c r="G21460" s="197" t="s">
        <v>41826</v>
      </c>
      <c r="I21460" s="197" t="s">
        <v>338</v>
      </c>
      <c r="J21460" s="197" t="n">
        <v>659.5</v>
      </c>
    </row>
    <row r="21461" customFormat="false" ht="12.75" hidden="true" customHeight="false" outlineLevel="0" collapsed="false">
      <c r="A21461" s="197" t="s">
        <v>41837</v>
      </c>
      <c r="B21461" s="197"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197" t="s">
        <v>41822</v>
      </c>
      <c r="D21461" s="197" t="s">
        <v>41823</v>
      </c>
      <c r="E21461" s="197" t="s">
        <v>41836</v>
      </c>
      <c r="F21461" s="197" t="s">
        <v>41825</v>
      </c>
      <c r="G21461" s="197" t="s">
        <v>41826</v>
      </c>
      <c r="I21461" s="197" t="s">
        <v>338</v>
      </c>
      <c r="J21461" s="197" t="n">
        <v>628.52</v>
      </c>
    </row>
    <row r="21462" customFormat="false" ht="12.75" hidden="true" customHeight="false" outlineLevel="0" collapsed="false">
      <c r="A21462" s="197" t="s">
        <v>41838</v>
      </c>
      <c r="B21462" s="197"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197" t="s">
        <v>41839</v>
      </c>
      <c r="D21462" s="197" t="s">
        <v>41840</v>
      </c>
      <c r="E21462" s="197" t="s">
        <v>41841</v>
      </c>
      <c r="F21462" s="197" t="s">
        <v>41842</v>
      </c>
      <c r="G21462" s="197" t="s">
        <v>41843</v>
      </c>
      <c r="I21462" s="197" t="s">
        <v>338</v>
      </c>
      <c r="J21462" s="197" t="n">
        <v>371.48</v>
      </c>
    </row>
    <row r="21463" customFormat="false" ht="12.75" hidden="true" customHeight="false" outlineLevel="0" collapsed="false">
      <c r="A21463" s="197" t="s">
        <v>41844</v>
      </c>
      <c r="B21463" s="197"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197" t="s">
        <v>41839</v>
      </c>
      <c r="D21463" s="197" t="s">
        <v>41840</v>
      </c>
      <c r="E21463" s="197" t="s">
        <v>41841</v>
      </c>
      <c r="F21463" s="197" t="s">
        <v>41842</v>
      </c>
      <c r="G21463" s="197" t="s">
        <v>41843</v>
      </c>
      <c r="I21463" s="197" t="s">
        <v>338</v>
      </c>
      <c r="J21463" s="197" t="n">
        <v>348.75</v>
      </c>
    </row>
    <row r="21464" customFormat="false" ht="12.75" hidden="true" customHeight="false" outlineLevel="0" collapsed="false">
      <c r="A21464" s="197" t="s">
        <v>41845</v>
      </c>
      <c r="B21464" s="197"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197" t="s">
        <v>41839</v>
      </c>
      <c r="D21464" s="197" t="s">
        <v>41840</v>
      </c>
      <c r="E21464" s="197" t="s">
        <v>41846</v>
      </c>
      <c r="F21464" s="197" t="s">
        <v>41842</v>
      </c>
      <c r="G21464" s="197" t="s">
        <v>41843</v>
      </c>
      <c r="I21464" s="197" t="s">
        <v>338</v>
      </c>
      <c r="J21464" s="197" t="n">
        <v>446.39</v>
      </c>
    </row>
    <row r="21465" customFormat="false" ht="12.75" hidden="true" customHeight="false" outlineLevel="0" collapsed="false">
      <c r="A21465" s="197" t="s">
        <v>41847</v>
      </c>
      <c r="B21465" s="197"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197" t="s">
        <v>41839</v>
      </c>
      <c r="D21465" s="197" t="s">
        <v>41840</v>
      </c>
      <c r="E21465" s="197" t="s">
        <v>41846</v>
      </c>
      <c r="F21465" s="197" t="s">
        <v>41842</v>
      </c>
      <c r="G21465" s="197" t="s">
        <v>41843</v>
      </c>
      <c r="I21465" s="197" t="s">
        <v>338</v>
      </c>
      <c r="J21465" s="197" t="n">
        <v>420.58</v>
      </c>
    </row>
    <row r="21466" customFormat="false" ht="12.75" hidden="true" customHeight="false" outlineLevel="0" collapsed="false">
      <c r="A21466" s="197" t="s">
        <v>41848</v>
      </c>
      <c r="B21466" s="197"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197" t="s">
        <v>41839</v>
      </c>
      <c r="D21466" s="197" t="s">
        <v>41840</v>
      </c>
      <c r="E21466" s="197" t="s">
        <v>41849</v>
      </c>
      <c r="F21466" s="197" t="s">
        <v>41842</v>
      </c>
      <c r="G21466" s="197" t="s">
        <v>41843</v>
      </c>
      <c r="I21466" s="197" t="s">
        <v>338</v>
      </c>
      <c r="J21466" s="197" t="n">
        <v>671.23</v>
      </c>
    </row>
    <row r="21467" customFormat="false" ht="12.75" hidden="true" customHeight="false" outlineLevel="0" collapsed="false">
      <c r="A21467" s="197" t="s">
        <v>41850</v>
      </c>
      <c r="B21467" s="197"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197" t="s">
        <v>41839</v>
      </c>
      <c r="D21467" s="197" t="s">
        <v>41840</v>
      </c>
      <c r="E21467" s="197" t="s">
        <v>41849</v>
      </c>
      <c r="F21467" s="197" t="s">
        <v>41842</v>
      </c>
      <c r="G21467" s="197" t="s">
        <v>41843</v>
      </c>
      <c r="I21467" s="197" t="s">
        <v>338</v>
      </c>
      <c r="J21467" s="197" t="n">
        <v>636.32</v>
      </c>
    </row>
    <row r="21468" customFormat="false" ht="12.75" hidden="true" customHeight="false" outlineLevel="0" collapsed="false">
      <c r="A21468" s="197" t="s">
        <v>41851</v>
      </c>
      <c r="B21468" s="197"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197" t="s">
        <v>41839</v>
      </c>
      <c r="D21468" s="197" t="s">
        <v>41852</v>
      </c>
      <c r="E21468" s="197" t="s">
        <v>41853</v>
      </c>
      <c r="F21468" s="197" t="s">
        <v>41842</v>
      </c>
      <c r="G21468" s="197" t="s">
        <v>41843</v>
      </c>
      <c r="I21468" s="197" t="s">
        <v>338</v>
      </c>
      <c r="J21468" s="197" t="n">
        <v>859.49</v>
      </c>
    </row>
    <row r="21469" customFormat="false" ht="12.75" hidden="true" customHeight="false" outlineLevel="0" collapsed="false">
      <c r="A21469" s="197" t="s">
        <v>41854</v>
      </c>
      <c r="B21469" s="197"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197" t="s">
        <v>41839</v>
      </c>
      <c r="D21469" s="197" t="s">
        <v>41852</v>
      </c>
      <c r="E21469" s="197" t="s">
        <v>41853</v>
      </c>
      <c r="F21469" s="197" t="s">
        <v>41842</v>
      </c>
      <c r="G21469" s="197" t="s">
        <v>41843</v>
      </c>
      <c r="I21469" s="197" t="s">
        <v>338</v>
      </c>
      <c r="J21469" s="197" t="n">
        <v>817.24</v>
      </c>
    </row>
    <row r="21470" customFormat="false" ht="12.75" hidden="true" customHeight="false" outlineLevel="0" collapsed="false">
      <c r="A21470" s="197" t="s">
        <v>41855</v>
      </c>
      <c r="B21470" s="197"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197" t="s">
        <v>41856</v>
      </c>
      <c r="D21470" s="197" t="s">
        <v>41857</v>
      </c>
      <c r="E21470" s="197" t="s">
        <v>41858</v>
      </c>
      <c r="F21470" s="197" t="s">
        <v>41859</v>
      </c>
      <c r="G21470" s="197" t="s">
        <v>41860</v>
      </c>
      <c r="I21470" s="197" t="s">
        <v>338</v>
      </c>
      <c r="J21470" s="197" t="n">
        <v>536.55</v>
      </c>
    </row>
    <row r="21471" customFormat="false" ht="12.75" hidden="true" customHeight="false" outlineLevel="0" collapsed="false">
      <c r="A21471" s="197" t="s">
        <v>41861</v>
      </c>
      <c r="B21471" s="197"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197" t="s">
        <v>41856</v>
      </c>
      <c r="D21471" s="197" t="s">
        <v>41857</v>
      </c>
      <c r="E21471" s="197" t="s">
        <v>41858</v>
      </c>
      <c r="F21471" s="197" t="s">
        <v>41859</v>
      </c>
      <c r="G21471" s="197" t="s">
        <v>41860</v>
      </c>
      <c r="I21471" s="197" t="s">
        <v>338</v>
      </c>
      <c r="J21471" s="197" t="n">
        <v>503.73</v>
      </c>
    </row>
    <row r="21472" customFormat="false" ht="12.75" hidden="true" customHeight="false" outlineLevel="0" collapsed="false">
      <c r="A21472" s="197" t="s">
        <v>41862</v>
      </c>
      <c r="B21472" s="197"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197" t="s">
        <v>41856</v>
      </c>
      <c r="D21472" s="197" t="s">
        <v>41857</v>
      </c>
      <c r="E21472" s="197" t="s">
        <v>41863</v>
      </c>
      <c r="F21472" s="197" t="s">
        <v>41859</v>
      </c>
      <c r="G21472" s="197" t="s">
        <v>41860</v>
      </c>
      <c r="I21472" s="197" t="s">
        <v>338</v>
      </c>
      <c r="J21472" s="197" t="n">
        <v>624.38</v>
      </c>
    </row>
    <row r="21473" customFormat="false" ht="12.75" hidden="true" customHeight="false" outlineLevel="0" collapsed="false">
      <c r="A21473" s="197" t="s">
        <v>41864</v>
      </c>
      <c r="B21473" s="197"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197" t="s">
        <v>41856</v>
      </c>
      <c r="D21473" s="197" t="s">
        <v>41857</v>
      </c>
      <c r="E21473" s="197" t="s">
        <v>41863</v>
      </c>
      <c r="F21473" s="197" t="s">
        <v>41859</v>
      </c>
      <c r="G21473" s="197" t="s">
        <v>41860</v>
      </c>
      <c r="I21473" s="197" t="s">
        <v>338</v>
      </c>
      <c r="J21473" s="197" t="n">
        <v>587.94</v>
      </c>
    </row>
    <row r="21474" customFormat="false" ht="12.75" hidden="true" customHeight="false" outlineLevel="0" collapsed="false">
      <c r="A21474" s="197" t="s">
        <v>41865</v>
      </c>
      <c r="B21474" s="197"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197" t="s">
        <v>41856</v>
      </c>
      <c r="D21474" s="197" t="s">
        <v>41857</v>
      </c>
      <c r="E21474" s="197" t="s">
        <v>41866</v>
      </c>
      <c r="F21474" s="197" t="s">
        <v>41859</v>
      </c>
      <c r="G21474" s="197" t="s">
        <v>41860</v>
      </c>
      <c r="I21474" s="197" t="s">
        <v>338</v>
      </c>
      <c r="J21474" s="197" t="n">
        <v>873.65</v>
      </c>
    </row>
    <row r="21475" customFormat="false" ht="12.75" hidden="true" customHeight="false" outlineLevel="0" collapsed="false">
      <c r="A21475" s="197" t="s">
        <v>41867</v>
      </c>
      <c r="B21475" s="197"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197" t="s">
        <v>41856</v>
      </c>
      <c r="D21475" s="197" t="s">
        <v>41857</v>
      </c>
      <c r="E21475" s="197" t="s">
        <v>41866</v>
      </c>
      <c r="F21475" s="197" t="s">
        <v>41859</v>
      </c>
      <c r="G21475" s="197" t="s">
        <v>41860</v>
      </c>
      <c r="I21475" s="197" t="s">
        <v>338</v>
      </c>
      <c r="J21475" s="197" t="n">
        <v>827.16</v>
      </c>
    </row>
    <row r="21476" customFormat="false" ht="12.75" hidden="true" customHeight="false" outlineLevel="0" collapsed="false">
      <c r="A21476" s="197" t="s">
        <v>41868</v>
      </c>
      <c r="B21476" s="197"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197" t="s">
        <v>41856</v>
      </c>
      <c r="D21476" s="197" t="s">
        <v>41869</v>
      </c>
      <c r="E21476" s="197" t="s">
        <v>41870</v>
      </c>
      <c r="F21476" s="197" t="s">
        <v>41859</v>
      </c>
      <c r="G21476" s="197" t="s">
        <v>41860</v>
      </c>
      <c r="I21476" s="197" t="s">
        <v>338</v>
      </c>
      <c r="J21476" s="197" t="n">
        <v>1075.82</v>
      </c>
    </row>
    <row r="21477" customFormat="false" ht="12.75" hidden="true" customHeight="false" outlineLevel="0" collapsed="false">
      <c r="A21477" s="197" t="s">
        <v>41871</v>
      </c>
      <c r="B21477" s="197"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197" t="s">
        <v>41856</v>
      </c>
      <c r="D21477" s="197" t="s">
        <v>41869</v>
      </c>
      <c r="E21477" s="197" t="s">
        <v>41870</v>
      </c>
      <c r="F21477" s="197" t="s">
        <v>41859</v>
      </c>
      <c r="G21477" s="197" t="s">
        <v>41860</v>
      </c>
      <c r="I21477" s="197" t="s">
        <v>338</v>
      </c>
      <c r="J21477" s="197" t="n">
        <v>1021.51</v>
      </c>
    </row>
    <row r="21478" customFormat="false" ht="12.75" hidden="true" customHeight="false" outlineLevel="0" collapsed="false">
      <c r="A21478" s="197" t="s">
        <v>41872</v>
      </c>
      <c r="B21478" s="197"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197" t="s">
        <v>41822</v>
      </c>
      <c r="D21478" s="197" t="s">
        <v>41873</v>
      </c>
      <c r="E21478" s="197" t="s">
        <v>41824</v>
      </c>
      <c r="F21478" s="197" t="s">
        <v>41825</v>
      </c>
      <c r="G21478" s="197" t="s">
        <v>41826</v>
      </c>
      <c r="I21478" s="197" t="s">
        <v>338</v>
      </c>
      <c r="J21478" s="197" t="n">
        <v>358.99</v>
      </c>
    </row>
    <row r="21479" customFormat="false" ht="12.75" hidden="true" customHeight="false" outlineLevel="0" collapsed="false">
      <c r="A21479" s="197" t="s">
        <v>41874</v>
      </c>
      <c r="B21479" s="197"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197" t="s">
        <v>41822</v>
      </c>
      <c r="D21479" s="197" t="s">
        <v>41873</v>
      </c>
      <c r="E21479" s="197" t="s">
        <v>41824</v>
      </c>
      <c r="F21479" s="197" t="s">
        <v>41825</v>
      </c>
      <c r="G21479" s="197" t="s">
        <v>41826</v>
      </c>
      <c r="I21479" s="197" t="s">
        <v>338</v>
      </c>
      <c r="J21479" s="197" t="n">
        <v>338.52</v>
      </c>
    </row>
    <row r="21480" customFormat="false" ht="12.75" hidden="true" customHeight="false" outlineLevel="0" collapsed="false">
      <c r="A21480" s="197" t="s">
        <v>41875</v>
      </c>
      <c r="B21480" s="197"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197" t="s">
        <v>41822</v>
      </c>
      <c r="D21480" s="197" t="s">
        <v>41873</v>
      </c>
      <c r="E21480" s="197" t="s">
        <v>41830</v>
      </c>
      <c r="F21480" s="197" t="s">
        <v>41825</v>
      </c>
      <c r="G21480" s="197" t="s">
        <v>41826</v>
      </c>
      <c r="I21480" s="197" t="s">
        <v>338</v>
      </c>
      <c r="J21480" s="197" t="n">
        <v>436.25</v>
      </c>
    </row>
    <row r="21481" customFormat="false" ht="12.75" hidden="true" customHeight="false" outlineLevel="0" collapsed="false">
      <c r="A21481" s="197" t="s">
        <v>41876</v>
      </c>
      <c r="B21481" s="197"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197" t="s">
        <v>41822</v>
      </c>
      <c r="D21481" s="197" t="s">
        <v>41873</v>
      </c>
      <c r="E21481" s="197" t="s">
        <v>41830</v>
      </c>
      <c r="F21481" s="197" t="s">
        <v>41825</v>
      </c>
      <c r="G21481" s="197" t="s">
        <v>41826</v>
      </c>
      <c r="I21481" s="197" t="s">
        <v>338</v>
      </c>
      <c r="J21481" s="197" t="n">
        <v>412.61</v>
      </c>
    </row>
    <row r="21482" customFormat="false" ht="12.75" hidden="true" customHeight="false" outlineLevel="0" collapsed="false">
      <c r="A21482" s="197" t="s">
        <v>41877</v>
      </c>
      <c r="B21482" s="197"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197" t="s">
        <v>41822</v>
      </c>
      <c r="D21482" s="197" t="s">
        <v>41873</v>
      </c>
      <c r="E21482" s="197" t="s">
        <v>41833</v>
      </c>
      <c r="F21482" s="197" t="s">
        <v>41825</v>
      </c>
      <c r="G21482" s="197" t="s">
        <v>41826</v>
      </c>
      <c r="I21482" s="197" t="s">
        <v>338</v>
      </c>
      <c r="J21482" s="197" t="n">
        <v>662.47</v>
      </c>
    </row>
    <row r="21483" customFormat="false" ht="12.75" hidden="true" customHeight="false" outlineLevel="0" collapsed="false">
      <c r="A21483" s="197" t="s">
        <v>41878</v>
      </c>
      <c r="B21483" s="197"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197" t="s">
        <v>41822</v>
      </c>
      <c r="D21483" s="197" t="s">
        <v>41873</v>
      </c>
      <c r="E21483" s="197" t="s">
        <v>41833</v>
      </c>
      <c r="F21483" s="197" t="s">
        <v>41825</v>
      </c>
      <c r="G21483" s="197" t="s">
        <v>41826</v>
      </c>
      <c r="I21483" s="197" t="s">
        <v>338</v>
      </c>
      <c r="J21483" s="197" t="n">
        <v>629.73</v>
      </c>
    </row>
    <row r="21484" customFormat="false" ht="12.75" hidden="true" customHeight="false" outlineLevel="0" collapsed="false">
      <c r="A21484" s="197" t="s">
        <v>41879</v>
      </c>
      <c r="B21484" s="197"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197" t="s">
        <v>41822</v>
      </c>
      <c r="D21484" s="197" t="s">
        <v>41873</v>
      </c>
      <c r="E21484" s="197" t="s">
        <v>41836</v>
      </c>
      <c r="F21484" s="197" t="s">
        <v>41825</v>
      </c>
      <c r="G21484" s="197" t="s">
        <v>41826</v>
      </c>
      <c r="I21484" s="197" t="s">
        <v>338</v>
      </c>
      <c r="J21484" s="197" t="n">
        <v>854.57</v>
      </c>
    </row>
    <row r="21485" customFormat="false" ht="12.75" hidden="true" customHeight="false" outlineLevel="0" collapsed="false">
      <c r="A21485" s="197" t="s">
        <v>41880</v>
      </c>
      <c r="B21485" s="197"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197" t="s">
        <v>41822</v>
      </c>
      <c r="D21485" s="197" t="s">
        <v>41873</v>
      </c>
      <c r="E21485" s="197" t="s">
        <v>41836</v>
      </c>
      <c r="F21485" s="197" t="s">
        <v>41825</v>
      </c>
      <c r="G21485" s="197" t="s">
        <v>41826</v>
      </c>
      <c r="I21485" s="197" t="s">
        <v>338</v>
      </c>
      <c r="J21485" s="197" t="n">
        <v>814.35</v>
      </c>
    </row>
    <row r="21486" customFormat="false" ht="12.75" hidden="true" customHeight="false" outlineLevel="0" collapsed="false">
      <c r="A21486" s="197" t="s">
        <v>41881</v>
      </c>
      <c r="B21486" s="197"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197" t="s">
        <v>41839</v>
      </c>
      <c r="D21486" s="197" t="s">
        <v>41882</v>
      </c>
      <c r="E21486" s="197" t="s">
        <v>41841</v>
      </c>
      <c r="F21486" s="197" t="s">
        <v>41842</v>
      </c>
      <c r="G21486" s="197" t="s">
        <v>41843</v>
      </c>
      <c r="I21486" s="197" t="s">
        <v>338</v>
      </c>
      <c r="J21486" s="197" t="n">
        <v>637.26</v>
      </c>
    </row>
    <row r="21487" customFormat="false" ht="12.75" hidden="true" customHeight="false" outlineLevel="0" collapsed="false">
      <c r="A21487" s="197" t="s">
        <v>41883</v>
      </c>
      <c r="B21487" s="197"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197" t="s">
        <v>41839</v>
      </c>
      <c r="D21487" s="197" t="s">
        <v>41882</v>
      </c>
      <c r="E21487" s="197" t="s">
        <v>41841</v>
      </c>
      <c r="F21487" s="197" t="s">
        <v>41842</v>
      </c>
      <c r="G21487" s="197" t="s">
        <v>41843</v>
      </c>
      <c r="I21487" s="197" t="s">
        <v>338</v>
      </c>
      <c r="J21487" s="197" t="n">
        <v>601.24</v>
      </c>
    </row>
    <row r="21488" customFormat="false" ht="12.75" hidden="true" customHeight="false" outlineLevel="0" collapsed="false">
      <c r="A21488" s="197" t="s">
        <v>41884</v>
      </c>
      <c r="B21488" s="197"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197" t="s">
        <v>41839</v>
      </c>
      <c r="D21488" s="197" t="s">
        <v>41882</v>
      </c>
      <c r="E21488" s="197" t="s">
        <v>41846</v>
      </c>
      <c r="F21488" s="197" t="s">
        <v>41842</v>
      </c>
      <c r="G21488" s="197" t="s">
        <v>41843</v>
      </c>
      <c r="I21488" s="197" t="s">
        <v>338</v>
      </c>
      <c r="J21488" s="197" t="n">
        <v>731.18</v>
      </c>
    </row>
    <row r="21489" customFormat="false" ht="12.75" hidden="true" customHeight="false" outlineLevel="0" collapsed="false">
      <c r="A21489" s="197" t="s">
        <v>41885</v>
      </c>
      <c r="B21489" s="197"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197" t="s">
        <v>41839</v>
      </c>
      <c r="D21489" s="197" t="s">
        <v>41882</v>
      </c>
      <c r="E21489" s="197" t="s">
        <v>41846</v>
      </c>
      <c r="F21489" s="197" t="s">
        <v>41842</v>
      </c>
      <c r="G21489" s="197" t="s">
        <v>41843</v>
      </c>
      <c r="I21489" s="197" t="s">
        <v>338</v>
      </c>
      <c r="J21489" s="197" t="n">
        <v>691.31</v>
      </c>
    </row>
    <row r="21490" customFormat="false" ht="12.75" hidden="true" customHeight="false" outlineLevel="0" collapsed="false">
      <c r="A21490" s="197" t="s">
        <v>41886</v>
      </c>
      <c r="B21490" s="197"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197" t="s">
        <v>41839</v>
      </c>
      <c r="D21490" s="197" t="s">
        <v>41882</v>
      </c>
      <c r="E21490" s="197" t="s">
        <v>41887</v>
      </c>
      <c r="F21490" s="197" t="s">
        <v>41842</v>
      </c>
      <c r="G21490" s="197" t="s">
        <v>41843</v>
      </c>
      <c r="I21490" s="197" t="s">
        <v>338</v>
      </c>
      <c r="J21490" s="197" t="n">
        <v>986.6</v>
      </c>
    </row>
    <row r="21491" customFormat="false" ht="12.75" hidden="true" customHeight="false" outlineLevel="0" collapsed="false">
      <c r="A21491" s="197" t="s">
        <v>41888</v>
      </c>
      <c r="B21491" s="197"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197" t="s">
        <v>41839</v>
      </c>
      <c r="D21491" s="197" t="s">
        <v>41882</v>
      </c>
      <c r="E21491" s="197" t="s">
        <v>41887</v>
      </c>
      <c r="F21491" s="197" t="s">
        <v>41842</v>
      </c>
      <c r="G21491" s="197" t="s">
        <v>41843</v>
      </c>
      <c r="I21491" s="197" t="s">
        <v>338</v>
      </c>
      <c r="J21491" s="197" t="n">
        <v>936.52</v>
      </c>
    </row>
    <row r="21492" customFormat="false" ht="12.75" hidden="true" customHeight="false" outlineLevel="0" collapsed="false">
      <c r="A21492" s="197" t="s">
        <v>41889</v>
      </c>
      <c r="B21492" s="197"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197" t="s">
        <v>41839</v>
      </c>
      <c r="D21492" s="197" t="s">
        <v>41882</v>
      </c>
      <c r="E21492" s="197" t="s">
        <v>41853</v>
      </c>
      <c r="F21492" s="197" t="s">
        <v>41842</v>
      </c>
      <c r="G21492" s="197" t="s">
        <v>41843</v>
      </c>
      <c r="I21492" s="197" t="s">
        <v>338</v>
      </c>
      <c r="J21492" s="197" t="n">
        <v>1197.34</v>
      </c>
    </row>
    <row r="21493" customFormat="false" ht="12.75" hidden="true" customHeight="false" outlineLevel="0" collapsed="false">
      <c r="A21493" s="197" t="s">
        <v>41890</v>
      </c>
      <c r="B21493" s="197"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197" t="s">
        <v>41839</v>
      </c>
      <c r="D21493" s="197" t="s">
        <v>41882</v>
      </c>
      <c r="E21493" s="197" t="s">
        <v>41853</v>
      </c>
      <c r="F21493" s="197" t="s">
        <v>41842</v>
      </c>
      <c r="G21493" s="197" t="s">
        <v>41843</v>
      </c>
      <c r="I21493" s="197" t="s">
        <v>338</v>
      </c>
      <c r="J21493" s="197" t="n">
        <v>1139.13</v>
      </c>
    </row>
    <row r="21494" customFormat="false" ht="12.75" hidden="true" customHeight="false" outlineLevel="0" collapsed="false">
      <c r="A21494" s="197" t="s">
        <v>41891</v>
      </c>
      <c r="B21494" s="197"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197" t="s">
        <v>41856</v>
      </c>
      <c r="D21494" s="197" t="s">
        <v>41892</v>
      </c>
      <c r="E21494" s="197" t="s">
        <v>41858</v>
      </c>
      <c r="F21494" s="197" t="s">
        <v>41859</v>
      </c>
      <c r="G21494" s="197" t="s">
        <v>41860</v>
      </c>
      <c r="I21494" s="197" t="s">
        <v>338</v>
      </c>
      <c r="J21494" s="197" t="n">
        <v>935.94</v>
      </c>
    </row>
    <row r="21495" customFormat="false" ht="12.75" hidden="true" customHeight="false" outlineLevel="0" collapsed="false">
      <c r="A21495" s="197" t="s">
        <v>41893</v>
      </c>
      <c r="B21495" s="197"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197" t="s">
        <v>41856</v>
      </c>
      <c r="D21495" s="197" t="s">
        <v>41892</v>
      </c>
      <c r="E21495" s="197" t="s">
        <v>41858</v>
      </c>
      <c r="F21495" s="197" t="s">
        <v>41859</v>
      </c>
      <c r="G21495" s="197" t="s">
        <v>41860</v>
      </c>
      <c r="I21495" s="197" t="s">
        <v>338</v>
      </c>
      <c r="J21495" s="197" t="n">
        <v>883.24</v>
      </c>
    </row>
    <row r="21496" customFormat="false" ht="12.75" hidden="true" customHeight="false" outlineLevel="0" collapsed="false">
      <c r="A21496" s="197" t="s">
        <v>41894</v>
      </c>
      <c r="B21496" s="197"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197" t="s">
        <v>41856</v>
      </c>
      <c r="D21496" s="197" t="s">
        <v>41892</v>
      </c>
      <c r="E21496" s="197" t="s">
        <v>41863</v>
      </c>
      <c r="F21496" s="197" t="s">
        <v>41859</v>
      </c>
      <c r="G21496" s="197" t="s">
        <v>41860</v>
      </c>
      <c r="I21496" s="197" t="s">
        <v>338</v>
      </c>
      <c r="J21496" s="197" t="n">
        <v>1048.9</v>
      </c>
    </row>
    <row r="21497" customFormat="false" ht="12.75" hidden="true" customHeight="false" outlineLevel="0" collapsed="false">
      <c r="A21497" s="197" t="s">
        <v>41895</v>
      </c>
      <c r="B21497" s="197"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197" t="s">
        <v>41856</v>
      </c>
      <c r="D21497" s="197" t="s">
        <v>41892</v>
      </c>
      <c r="E21497" s="197" t="s">
        <v>41863</v>
      </c>
      <c r="F21497" s="197" t="s">
        <v>41859</v>
      </c>
      <c r="G21497" s="197" t="s">
        <v>41860</v>
      </c>
      <c r="I21497" s="197" t="s">
        <v>338</v>
      </c>
      <c r="J21497" s="197" t="n">
        <v>991.55</v>
      </c>
    </row>
    <row r="21498" customFormat="false" ht="12.75" hidden="true" customHeight="false" outlineLevel="0" collapsed="false">
      <c r="A21498" s="197" t="s">
        <v>41896</v>
      </c>
      <c r="B21498" s="197"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197" t="s">
        <v>41856</v>
      </c>
      <c r="D21498" s="197" t="s">
        <v>41892</v>
      </c>
      <c r="E21498" s="197" t="s">
        <v>41866</v>
      </c>
      <c r="F21498" s="197" t="s">
        <v>41859</v>
      </c>
      <c r="G21498" s="197" t="s">
        <v>41860</v>
      </c>
      <c r="I21498" s="197" t="s">
        <v>338</v>
      </c>
      <c r="J21498" s="197" t="n">
        <v>1337.76</v>
      </c>
    </row>
    <row r="21499" customFormat="false" ht="12.75" hidden="true" customHeight="false" outlineLevel="0" collapsed="false">
      <c r="A21499" s="197" t="s">
        <v>41897</v>
      </c>
      <c r="B21499" s="197"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197" t="s">
        <v>41856</v>
      </c>
      <c r="D21499" s="197" t="s">
        <v>41892</v>
      </c>
      <c r="E21499" s="197" t="s">
        <v>41866</v>
      </c>
      <c r="F21499" s="197" t="s">
        <v>41859</v>
      </c>
      <c r="G21499" s="197" t="s">
        <v>41860</v>
      </c>
      <c r="I21499" s="197" t="s">
        <v>338</v>
      </c>
      <c r="J21499" s="197" t="n">
        <v>1268.95</v>
      </c>
    </row>
    <row r="21500" customFormat="false" ht="12.75" hidden="true" customHeight="false" outlineLevel="0" collapsed="false">
      <c r="A21500" s="197" t="s">
        <v>41898</v>
      </c>
      <c r="B21500" s="197"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197" t="s">
        <v>41856</v>
      </c>
      <c r="D21500" s="197" t="s">
        <v>41892</v>
      </c>
      <c r="E21500" s="197" t="s">
        <v>41870</v>
      </c>
      <c r="F21500" s="197" t="s">
        <v>41859</v>
      </c>
      <c r="G21500" s="197" t="s">
        <v>41860</v>
      </c>
      <c r="I21500" s="197" t="s">
        <v>338</v>
      </c>
      <c r="J21500" s="197" t="n">
        <v>1570.14</v>
      </c>
    </row>
    <row r="21501" customFormat="false" ht="12.75" hidden="true" customHeight="false" outlineLevel="0" collapsed="false">
      <c r="A21501" s="197" t="s">
        <v>41899</v>
      </c>
      <c r="B21501" s="197"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197" t="s">
        <v>41856</v>
      </c>
      <c r="D21501" s="197" t="s">
        <v>41892</v>
      </c>
      <c r="E21501" s="197" t="s">
        <v>41870</v>
      </c>
      <c r="F21501" s="197" t="s">
        <v>41859</v>
      </c>
      <c r="G21501" s="197" t="s">
        <v>41860</v>
      </c>
      <c r="I21501" s="197" t="s">
        <v>338</v>
      </c>
      <c r="J21501" s="197" t="n">
        <v>1492.45</v>
      </c>
    </row>
    <row r="21502" customFormat="false" ht="12.75" hidden="true" customHeight="false" outlineLevel="0" collapsed="false">
      <c r="A21502" s="197" t="s">
        <v>41900</v>
      </c>
      <c r="B21502" s="197"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197" t="s">
        <v>41901</v>
      </c>
      <c r="D21502" s="197" t="s">
        <v>41902</v>
      </c>
      <c r="E21502" s="197" t="s">
        <v>41903</v>
      </c>
      <c r="F21502" s="197" t="s">
        <v>41904</v>
      </c>
      <c r="G21502" s="197" t="s">
        <v>41905</v>
      </c>
      <c r="I21502" s="197" t="s">
        <v>338</v>
      </c>
      <c r="J21502" s="197" t="n">
        <v>4551.31</v>
      </c>
    </row>
    <row r="21503" customFormat="false" ht="12.75" hidden="true" customHeight="false" outlineLevel="0" collapsed="false">
      <c r="A21503" s="197" t="s">
        <v>41906</v>
      </c>
      <c r="B21503" s="197"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197" t="s">
        <v>41901</v>
      </c>
      <c r="D21503" s="197" t="s">
        <v>41902</v>
      </c>
      <c r="E21503" s="197" t="s">
        <v>41903</v>
      </c>
      <c r="F21503" s="197" t="s">
        <v>41904</v>
      </c>
      <c r="G21503" s="197" t="s">
        <v>41905</v>
      </c>
      <c r="I21503" s="197" t="s">
        <v>338</v>
      </c>
      <c r="J21503" s="197" t="n">
        <v>4551.31</v>
      </c>
    </row>
    <row r="21504" customFormat="false" ht="12.75" hidden="true" customHeight="false" outlineLevel="0" collapsed="false">
      <c r="A21504" s="197" t="s">
        <v>41907</v>
      </c>
      <c r="B21504" s="197"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197" t="s">
        <v>41908</v>
      </c>
      <c r="D21504" s="197" t="s">
        <v>41909</v>
      </c>
      <c r="E21504" s="197" t="s">
        <v>41910</v>
      </c>
      <c r="F21504" s="197" t="s">
        <v>41911</v>
      </c>
      <c r="G21504" s="197" t="s">
        <v>41912</v>
      </c>
      <c r="I21504" s="197" t="s">
        <v>338</v>
      </c>
      <c r="J21504" s="197" t="n">
        <v>4794</v>
      </c>
    </row>
    <row r="21505" customFormat="false" ht="12.75" hidden="true" customHeight="false" outlineLevel="0" collapsed="false">
      <c r="A21505" s="197" t="s">
        <v>41913</v>
      </c>
      <c r="B21505" s="197"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197" t="s">
        <v>41908</v>
      </c>
      <c r="D21505" s="197" t="s">
        <v>41909</v>
      </c>
      <c r="E21505" s="197" t="s">
        <v>41910</v>
      </c>
      <c r="F21505" s="197" t="s">
        <v>41911</v>
      </c>
      <c r="G21505" s="197" t="s">
        <v>41912</v>
      </c>
      <c r="I21505" s="197" t="s">
        <v>338</v>
      </c>
      <c r="J21505" s="197" t="n">
        <v>4794</v>
      </c>
    </row>
    <row r="21506" customFormat="false" ht="12.75" hidden="true" customHeight="false" outlineLevel="0" collapsed="false">
      <c r="A21506" s="197" t="s">
        <v>41914</v>
      </c>
      <c r="B21506" s="197"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197" t="s">
        <v>41901</v>
      </c>
      <c r="D21506" s="197" t="s">
        <v>41902</v>
      </c>
      <c r="E21506" s="197" t="s">
        <v>41915</v>
      </c>
      <c r="F21506" s="197" t="s">
        <v>41916</v>
      </c>
      <c r="G21506" s="197" t="s">
        <v>41917</v>
      </c>
      <c r="I21506" s="197" t="s">
        <v>338</v>
      </c>
      <c r="J21506" s="197" t="n">
        <v>5782.84</v>
      </c>
    </row>
    <row r="21507" customFormat="false" ht="12.75" hidden="true" customHeight="false" outlineLevel="0" collapsed="false">
      <c r="A21507" s="197" t="s">
        <v>41918</v>
      </c>
      <c r="B21507" s="197"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197" t="s">
        <v>41901</v>
      </c>
      <c r="D21507" s="197" t="s">
        <v>41902</v>
      </c>
      <c r="E21507" s="197" t="s">
        <v>41915</v>
      </c>
      <c r="F21507" s="197" t="s">
        <v>41916</v>
      </c>
      <c r="G21507" s="197" t="s">
        <v>41917</v>
      </c>
      <c r="I21507" s="197" t="s">
        <v>338</v>
      </c>
      <c r="J21507" s="197" t="n">
        <v>5782.84</v>
      </c>
    </row>
    <row r="21508" customFormat="false" ht="12.75" hidden="true" customHeight="false" outlineLevel="0" collapsed="false">
      <c r="A21508" s="197" t="s">
        <v>41919</v>
      </c>
      <c r="B21508" s="197"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197" t="s">
        <v>41908</v>
      </c>
      <c r="D21508" s="197" t="s">
        <v>41909</v>
      </c>
      <c r="E21508" s="197" t="s">
        <v>41920</v>
      </c>
      <c r="F21508" s="197" t="s">
        <v>41921</v>
      </c>
      <c r="G21508" s="197" t="s">
        <v>41922</v>
      </c>
      <c r="I21508" s="197" t="s">
        <v>338</v>
      </c>
      <c r="J21508" s="197" t="n">
        <v>6091.2</v>
      </c>
    </row>
    <row r="21509" customFormat="false" ht="12.75" hidden="true" customHeight="false" outlineLevel="0" collapsed="false">
      <c r="A21509" s="197" t="s">
        <v>41923</v>
      </c>
      <c r="B21509" s="197"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197" t="s">
        <v>41908</v>
      </c>
      <c r="D21509" s="197" t="s">
        <v>41909</v>
      </c>
      <c r="E21509" s="197" t="s">
        <v>41920</v>
      </c>
      <c r="F21509" s="197" t="s">
        <v>41921</v>
      </c>
      <c r="G21509" s="197" t="s">
        <v>41922</v>
      </c>
      <c r="I21509" s="197" t="s">
        <v>338</v>
      </c>
      <c r="J21509" s="197" t="n">
        <v>6091.2</v>
      </c>
    </row>
    <row r="21510" customFormat="false" ht="12.75" hidden="true" customHeight="false" outlineLevel="0" collapsed="false">
      <c r="A21510" s="197" t="s">
        <v>41924</v>
      </c>
      <c r="B21510" s="197"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197" t="s">
        <v>41925</v>
      </c>
      <c r="D21510" s="197" t="s">
        <v>41926</v>
      </c>
      <c r="E21510" s="197" t="s">
        <v>41927</v>
      </c>
      <c r="F21510" s="197" t="s">
        <v>41928</v>
      </c>
      <c r="G21510" s="197" t="s">
        <v>41929</v>
      </c>
      <c r="I21510" s="197" t="s">
        <v>338</v>
      </c>
      <c r="J21510" s="197" t="n">
        <v>6746.65</v>
      </c>
    </row>
    <row r="21511" customFormat="false" ht="12.75" hidden="true" customHeight="false" outlineLevel="0" collapsed="false">
      <c r="A21511" s="197" t="s">
        <v>41930</v>
      </c>
      <c r="B21511" s="197"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197" t="s">
        <v>41925</v>
      </c>
      <c r="D21511" s="197" t="s">
        <v>41926</v>
      </c>
      <c r="E21511" s="197" t="s">
        <v>41927</v>
      </c>
      <c r="F21511" s="197" t="s">
        <v>41928</v>
      </c>
      <c r="G21511" s="197" t="s">
        <v>41929</v>
      </c>
      <c r="I21511" s="197" t="s">
        <v>338</v>
      </c>
      <c r="J21511" s="197" t="n">
        <v>6746.65</v>
      </c>
    </row>
    <row r="21512" customFormat="false" ht="12.75" hidden="true" customHeight="false" outlineLevel="0" collapsed="false">
      <c r="A21512" s="197" t="s">
        <v>41931</v>
      </c>
      <c r="B21512" s="197"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197" t="s">
        <v>41932</v>
      </c>
      <c r="D21512" s="197" t="s">
        <v>41933</v>
      </c>
      <c r="E21512" s="197" t="s">
        <v>41934</v>
      </c>
      <c r="F21512" s="197" t="s">
        <v>41935</v>
      </c>
      <c r="G21512" s="197" t="s">
        <v>41936</v>
      </c>
      <c r="I21512" s="197" t="s">
        <v>338</v>
      </c>
      <c r="J21512" s="197" t="n">
        <v>7106.4</v>
      </c>
    </row>
    <row r="21513" customFormat="false" ht="12.75" hidden="true" customHeight="false" outlineLevel="0" collapsed="false">
      <c r="A21513" s="197" t="s">
        <v>41937</v>
      </c>
      <c r="B21513" s="197"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197" t="s">
        <v>41932</v>
      </c>
      <c r="D21513" s="197" t="s">
        <v>41933</v>
      </c>
      <c r="E21513" s="197" t="s">
        <v>41934</v>
      </c>
      <c r="F21513" s="197" t="s">
        <v>41935</v>
      </c>
      <c r="G21513" s="197" t="s">
        <v>41936</v>
      </c>
      <c r="I21513" s="197" t="s">
        <v>338</v>
      </c>
      <c r="J21513" s="197" t="n">
        <v>7106.4</v>
      </c>
    </row>
    <row r="21514" customFormat="false" ht="12.75" hidden="true" customHeight="false" outlineLevel="0" collapsed="false">
      <c r="A21514" s="197" t="s">
        <v>41938</v>
      </c>
      <c r="B21514" s="197"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197" t="s">
        <v>41939</v>
      </c>
      <c r="D21514" s="197" t="s">
        <v>41926</v>
      </c>
      <c r="E21514" s="197" t="s">
        <v>41940</v>
      </c>
      <c r="F21514" s="197" t="s">
        <v>41941</v>
      </c>
      <c r="G21514" s="197" t="s">
        <v>41942</v>
      </c>
      <c r="I21514" s="197" t="s">
        <v>338</v>
      </c>
      <c r="J21514" s="197" t="n">
        <v>7692.61</v>
      </c>
    </row>
    <row r="21515" customFormat="false" ht="12.75" hidden="true" customHeight="false" outlineLevel="0" collapsed="false">
      <c r="A21515" s="197" t="s">
        <v>41943</v>
      </c>
      <c r="B21515" s="197"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197" t="s">
        <v>41939</v>
      </c>
      <c r="D21515" s="197" t="s">
        <v>41926</v>
      </c>
      <c r="E21515" s="197" t="s">
        <v>41940</v>
      </c>
      <c r="F21515" s="197" t="s">
        <v>41941</v>
      </c>
      <c r="G21515" s="197" t="s">
        <v>41942</v>
      </c>
      <c r="I21515" s="197" t="s">
        <v>338</v>
      </c>
      <c r="J21515" s="197" t="n">
        <v>7692.61</v>
      </c>
    </row>
    <row r="21516" customFormat="false" ht="12.75" hidden="true" customHeight="false" outlineLevel="0" collapsed="false">
      <c r="A21516" s="197" t="s">
        <v>41944</v>
      </c>
      <c r="B21516" s="197"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197" t="s">
        <v>41932</v>
      </c>
      <c r="D21516" s="197" t="s">
        <v>41933</v>
      </c>
      <c r="E21516" s="197" t="s">
        <v>41945</v>
      </c>
      <c r="F21516" s="197" t="s">
        <v>41946</v>
      </c>
      <c r="G21516" s="197" t="s">
        <v>41947</v>
      </c>
      <c r="I21516" s="197" t="s">
        <v>338</v>
      </c>
      <c r="J21516" s="197" t="n">
        <v>8102.8</v>
      </c>
    </row>
    <row r="21517" customFormat="false" ht="12.75" hidden="true" customHeight="false" outlineLevel="0" collapsed="false">
      <c r="A21517" s="197" t="s">
        <v>41948</v>
      </c>
      <c r="B21517" s="197"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197" t="s">
        <v>41932</v>
      </c>
      <c r="D21517" s="197" t="s">
        <v>41933</v>
      </c>
      <c r="E21517" s="197" t="s">
        <v>41945</v>
      </c>
      <c r="F21517" s="197" t="s">
        <v>41946</v>
      </c>
      <c r="G21517" s="197" t="s">
        <v>41947</v>
      </c>
      <c r="I21517" s="197" t="s">
        <v>338</v>
      </c>
      <c r="J21517" s="197" t="n">
        <v>8102.8</v>
      </c>
    </row>
    <row r="21518" customFormat="false" ht="12.75" hidden="true" customHeight="false" outlineLevel="0" collapsed="false">
      <c r="A21518" s="197" t="s">
        <v>41949</v>
      </c>
      <c r="B21518" s="197"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197" t="s">
        <v>41939</v>
      </c>
      <c r="D21518" s="197" t="s">
        <v>41926</v>
      </c>
      <c r="E21518" s="197" t="s">
        <v>41950</v>
      </c>
      <c r="F21518" s="197" t="s">
        <v>41951</v>
      </c>
      <c r="G21518" s="197" t="s">
        <v>41917</v>
      </c>
      <c r="I21518" s="197" t="s">
        <v>338</v>
      </c>
      <c r="J21518" s="197" t="n">
        <v>9031.23</v>
      </c>
    </row>
    <row r="21519" customFormat="false" ht="12.75" hidden="true" customHeight="false" outlineLevel="0" collapsed="false">
      <c r="A21519" s="197" t="s">
        <v>41952</v>
      </c>
      <c r="B21519" s="197"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197" t="s">
        <v>41939</v>
      </c>
      <c r="D21519" s="197" t="s">
        <v>41926</v>
      </c>
      <c r="E21519" s="197" t="s">
        <v>41950</v>
      </c>
      <c r="F21519" s="197" t="s">
        <v>41951</v>
      </c>
      <c r="G21519" s="197" t="s">
        <v>41917</v>
      </c>
      <c r="I21519" s="197" t="s">
        <v>338</v>
      </c>
      <c r="J21519" s="197" t="n">
        <v>9031.23</v>
      </c>
    </row>
    <row r="21520" customFormat="false" ht="12.75" hidden="true" customHeight="false" outlineLevel="0" collapsed="false">
      <c r="A21520" s="197" t="s">
        <v>41953</v>
      </c>
      <c r="B21520" s="197"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197" t="s">
        <v>41932</v>
      </c>
      <c r="D21520" s="197" t="s">
        <v>41933</v>
      </c>
      <c r="E21520" s="197" t="s">
        <v>41954</v>
      </c>
      <c r="F21520" s="197" t="s">
        <v>41955</v>
      </c>
      <c r="G21520" s="197" t="s">
        <v>41922</v>
      </c>
      <c r="I21520" s="197" t="s">
        <v>338</v>
      </c>
      <c r="J21520" s="197" t="n">
        <v>9512.8</v>
      </c>
    </row>
    <row r="21521" customFormat="false" ht="12.75" hidden="true" customHeight="false" outlineLevel="0" collapsed="false">
      <c r="A21521" s="197" t="s">
        <v>41956</v>
      </c>
      <c r="B21521" s="197"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197" t="s">
        <v>41932</v>
      </c>
      <c r="D21521" s="197" t="s">
        <v>41933</v>
      </c>
      <c r="E21521" s="197" t="s">
        <v>41954</v>
      </c>
      <c r="F21521" s="197" t="s">
        <v>41955</v>
      </c>
      <c r="G21521" s="197" t="s">
        <v>41922</v>
      </c>
      <c r="I21521" s="197" t="s">
        <v>338</v>
      </c>
      <c r="J21521" s="197" t="n">
        <v>9512.8</v>
      </c>
    </row>
    <row r="21522" customFormat="false" ht="12.75" hidden="true" customHeight="false" outlineLevel="0" collapsed="false">
      <c r="A21522" s="197" t="s">
        <v>41957</v>
      </c>
      <c r="B21522" s="197"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197" t="s">
        <v>41939</v>
      </c>
      <c r="D21522" s="197" t="s">
        <v>41958</v>
      </c>
      <c r="E21522" s="197" t="s">
        <v>41959</v>
      </c>
      <c r="F21522" s="197" t="s">
        <v>41960</v>
      </c>
      <c r="G21522" s="197" t="s">
        <v>41917</v>
      </c>
      <c r="I21522" s="197" t="s">
        <v>338</v>
      </c>
      <c r="J21522" s="197" t="n">
        <v>11227.06</v>
      </c>
    </row>
    <row r="21523" customFormat="false" ht="12.75" hidden="true" customHeight="false" outlineLevel="0" collapsed="false">
      <c r="A21523" s="197" t="s">
        <v>41961</v>
      </c>
      <c r="B21523" s="197"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197" t="s">
        <v>41939</v>
      </c>
      <c r="D21523" s="197" t="s">
        <v>41958</v>
      </c>
      <c r="E21523" s="197" t="s">
        <v>41959</v>
      </c>
      <c r="F21523" s="197" t="s">
        <v>41960</v>
      </c>
      <c r="G21523" s="197" t="s">
        <v>41917</v>
      </c>
      <c r="I21523" s="197" t="s">
        <v>338</v>
      </c>
      <c r="J21523" s="197" t="n">
        <v>11227.06</v>
      </c>
    </row>
    <row r="21524" customFormat="false" ht="12.75" hidden="true" customHeight="false" outlineLevel="0" collapsed="false">
      <c r="A21524" s="197" t="s">
        <v>41962</v>
      </c>
      <c r="B21524" s="197"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197" t="s">
        <v>41963</v>
      </c>
      <c r="D21524" s="197" t="s">
        <v>41964</v>
      </c>
      <c r="E21524" s="197" t="s">
        <v>41965</v>
      </c>
      <c r="F21524" s="197" t="s">
        <v>41966</v>
      </c>
      <c r="G21524" s="197" t="s">
        <v>41936</v>
      </c>
      <c r="I21524" s="197" t="s">
        <v>338</v>
      </c>
      <c r="J21524" s="197" t="n">
        <v>11775.4</v>
      </c>
    </row>
    <row r="21525" customFormat="false" ht="12.75" hidden="true" customHeight="false" outlineLevel="0" collapsed="false">
      <c r="A21525" s="197" t="s">
        <v>41967</v>
      </c>
      <c r="B21525" s="197"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197" t="s">
        <v>41963</v>
      </c>
      <c r="D21525" s="197" t="s">
        <v>41964</v>
      </c>
      <c r="E21525" s="197" t="s">
        <v>41965</v>
      </c>
      <c r="F21525" s="197" t="s">
        <v>41966</v>
      </c>
      <c r="G21525" s="197" t="s">
        <v>41936</v>
      </c>
      <c r="I21525" s="197" t="s">
        <v>338</v>
      </c>
      <c r="J21525" s="197" t="n">
        <v>11775.4</v>
      </c>
    </row>
    <row r="21526" customFormat="false" ht="12.75" hidden="true" customHeight="false" outlineLevel="0" collapsed="false">
      <c r="A21526" s="197" t="s">
        <v>41968</v>
      </c>
      <c r="B21526" s="197"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197" t="s">
        <v>41939</v>
      </c>
      <c r="D21526" s="197" t="s">
        <v>41969</v>
      </c>
      <c r="E21526" s="197" t="s">
        <v>41970</v>
      </c>
      <c r="F21526" s="197" t="s">
        <v>41951</v>
      </c>
      <c r="G21526" s="197" t="s">
        <v>41917</v>
      </c>
      <c r="I21526" s="197" t="s">
        <v>338</v>
      </c>
      <c r="J21526" s="197" t="n">
        <v>16575.85</v>
      </c>
    </row>
    <row r="21527" customFormat="false" ht="12.75" hidden="true" customHeight="false" outlineLevel="0" collapsed="false">
      <c r="A21527" s="197" t="s">
        <v>41971</v>
      </c>
      <c r="B21527" s="197"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197" t="s">
        <v>41939</v>
      </c>
      <c r="D21527" s="197" t="s">
        <v>41969</v>
      </c>
      <c r="E21527" s="197" t="s">
        <v>41970</v>
      </c>
      <c r="F21527" s="197" t="s">
        <v>41951</v>
      </c>
      <c r="G21527" s="197" t="s">
        <v>41917</v>
      </c>
      <c r="I21527" s="197" t="s">
        <v>338</v>
      </c>
      <c r="J21527" s="197" t="n">
        <v>16575.85</v>
      </c>
    </row>
    <row r="21528" customFormat="false" ht="12.75" hidden="true" customHeight="false" outlineLevel="0" collapsed="false">
      <c r="A21528" s="197" t="s">
        <v>41972</v>
      </c>
      <c r="B21528" s="197"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197" t="s">
        <v>41932</v>
      </c>
      <c r="D21528" s="197" t="s">
        <v>41973</v>
      </c>
      <c r="E21528" s="197" t="s">
        <v>41974</v>
      </c>
      <c r="F21528" s="197" t="s">
        <v>41955</v>
      </c>
      <c r="G21528" s="197" t="s">
        <v>41922</v>
      </c>
      <c r="I21528" s="197" t="s">
        <v>338</v>
      </c>
      <c r="J21528" s="197" t="n">
        <v>17617.6</v>
      </c>
    </row>
    <row r="21529" customFormat="false" ht="12.75" hidden="true" customHeight="false" outlineLevel="0" collapsed="false">
      <c r="A21529" s="197" t="s">
        <v>41975</v>
      </c>
      <c r="B21529" s="197"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197" t="s">
        <v>41932</v>
      </c>
      <c r="D21529" s="197" t="s">
        <v>41973</v>
      </c>
      <c r="E21529" s="197" t="s">
        <v>41974</v>
      </c>
      <c r="F21529" s="197" t="s">
        <v>41955</v>
      </c>
      <c r="G21529" s="197" t="s">
        <v>41922</v>
      </c>
      <c r="I21529" s="197" t="s">
        <v>338</v>
      </c>
      <c r="J21529" s="197" t="n">
        <v>17617.6</v>
      </c>
    </row>
    <row r="21530" customFormat="false" ht="12.75" hidden="true" customHeight="false" outlineLevel="0" collapsed="false">
      <c r="A21530" s="197" t="s">
        <v>41976</v>
      </c>
      <c r="B21530" s="197"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197" t="s">
        <v>41977</v>
      </c>
      <c r="D21530" s="197" t="s">
        <v>41978</v>
      </c>
      <c r="E21530" s="197" t="s">
        <v>41979</v>
      </c>
      <c r="F21530" s="197" t="s">
        <v>41980</v>
      </c>
      <c r="G21530" s="197" t="s">
        <v>10224</v>
      </c>
      <c r="I21530" s="197" t="s">
        <v>338</v>
      </c>
      <c r="J21530" s="197" t="n">
        <v>662.17</v>
      </c>
    </row>
    <row r="21531" customFormat="false" ht="12.75" hidden="true" customHeight="false" outlineLevel="0" collapsed="false">
      <c r="A21531" s="197" t="s">
        <v>41981</v>
      </c>
      <c r="B21531" s="197"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197" t="s">
        <v>41977</v>
      </c>
      <c r="D21531" s="197" t="s">
        <v>41978</v>
      </c>
      <c r="E21531" s="197" t="s">
        <v>41979</v>
      </c>
      <c r="F21531" s="197" t="s">
        <v>41980</v>
      </c>
      <c r="G21531" s="197" t="s">
        <v>10224</v>
      </c>
      <c r="I21531" s="197" t="s">
        <v>338</v>
      </c>
      <c r="J21531" s="197" t="n">
        <v>662.17</v>
      </c>
    </row>
    <row r="21532" customFormat="false" ht="12.75" hidden="true" customHeight="false" outlineLevel="0" collapsed="false">
      <c r="A21532" s="197" t="s">
        <v>41982</v>
      </c>
      <c r="B21532" s="197"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197" t="s">
        <v>41983</v>
      </c>
      <c r="D21532" s="197" t="s">
        <v>41984</v>
      </c>
      <c r="E21532" s="197" t="s">
        <v>41985</v>
      </c>
      <c r="F21532" s="197" t="s">
        <v>41986</v>
      </c>
      <c r="G21532" s="197" t="s">
        <v>41987</v>
      </c>
      <c r="I21532" s="197" t="s">
        <v>338</v>
      </c>
      <c r="J21532" s="197" t="n">
        <v>697.2</v>
      </c>
    </row>
    <row r="21533" customFormat="false" ht="12.75" hidden="true" customHeight="false" outlineLevel="0" collapsed="false">
      <c r="A21533" s="197" t="s">
        <v>41988</v>
      </c>
      <c r="B21533" s="197"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197" t="s">
        <v>41983</v>
      </c>
      <c r="D21533" s="197" t="s">
        <v>41984</v>
      </c>
      <c r="E21533" s="197" t="s">
        <v>41985</v>
      </c>
      <c r="F21533" s="197" t="s">
        <v>41986</v>
      </c>
      <c r="G21533" s="197" t="s">
        <v>41987</v>
      </c>
      <c r="I21533" s="197" t="s">
        <v>338</v>
      </c>
      <c r="J21533" s="197" t="n">
        <v>697.2</v>
      </c>
    </row>
    <row r="21534" customFormat="false" ht="12.75" hidden="true" customHeight="false" outlineLevel="0" collapsed="false">
      <c r="A21534" s="197" t="s">
        <v>41989</v>
      </c>
      <c r="B21534" s="197"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197" t="s">
        <v>41977</v>
      </c>
      <c r="D21534" s="197" t="s">
        <v>41990</v>
      </c>
      <c r="E21534" s="197" t="s">
        <v>41979</v>
      </c>
      <c r="F21534" s="197" t="s">
        <v>41991</v>
      </c>
      <c r="G21534" s="197" t="s">
        <v>10224</v>
      </c>
      <c r="I21534" s="197" t="s">
        <v>338</v>
      </c>
      <c r="J21534" s="197" t="n">
        <v>851.36</v>
      </c>
    </row>
    <row r="21535" customFormat="false" ht="12.75" hidden="true" customHeight="false" outlineLevel="0" collapsed="false">
      <c r="A21535" s="197" t="s">
        <v>41992</v>
      </c>
      <c r="B21535" s="197"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197" t="s">
        <v>41977</v>
      </c>
      <c r="D21535" s="197" t="s">
        <v>41990</v>
      </c>
      <c r="E21535" s="197" t="s">
        <v>41979</v>
      </c>
      <c r="F21535" s="197" t="s">
        <v>41991</v>
      </c>
      <c r="G21535" s="197" t="s">
        <v>10224</v>
      </c>
      <c r="I21535" s="197" t="s">
        <v>338</v>
      </c>
      <c r="J21535" s="197" t="n">
        <v>851.36</v>
      </c>
    </row>
    <row r="21536" customFormat="false" ht="12.75" hidden="true" customHeight="false" outlineLevel="0" collapsed="false">
      <c r="A21536" s="197" t="s">
        <v>41993</v>
      </c>
      <c r="B21536" s="197"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197" t="s">
        <v>41983</v>
      </c>
      <c r="D21536" s="197" t="s">
        <v>41994</v>
      </c>
      <c r="E21536" s="197" t="s">
        <v>41985</v>
      </c>
      <c r="F21536" s="197" t="s">
        <v>41995</v>
      </c>
      <c r="G21536" s="197" t="s">
        <v>41987</v>
      </c>
      <c r="I21536" s="197" t="s">
        <v>338</v>
      </c>
      <c r="J21536" s="197" t="n">
        <v>896.4</v>
      </c>
    </row>
    <row r="21537" customFormat="false" ht="12.75" hidden="true" customHeight="false" outlineLevel="0" collapsed="false">
      <c r="A21537" s="197" t="s">
        <v>41996</v>
      </c>
      <c r="B21537" s="197"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197" t="s">
        <v>41983</v>
      </c>
      <c r="D21537" s="197" t="s">
        <v>41994</v>
      </c>
      <c r="E21537" s="197" t="s">
        <v>41985</v>
      </c>
      <c r="F21537" s="197" t="s">
        <v>41995</v>
      </c>
      <c r="G21537" s="197" t="s">
        <v>41987</v>
      </c>
      <c r="I21537" s="197" t="s">
        <v>338</v>
      </c>
      <c r="J21537" s="197" t="n">
        <v>896.4</v>
      </c>
    </row>
    <row r="21538" customFormat="false" ht="12.75" hidden="true" customHeight="false" outlineLevel="0" collapsed="false">
      <c r="A21538" s="197" t="s">
        <v>41997</v>
      </c>
      <c r="B21538" s="197"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197" t="s">
        <v>41998</v>
      </c>
      <c r="D21538" s="197" t="s">
        <v>41999</v>
      </c>
      <c r="E21538" s="197" t="s">
        <v>41979</v>
      </c>
      <c r="F21538" s="197" t="s">
        <v>42000</v>
      </c>
      <c r="G21538" s="197" t="s">
        <v>10224</v>
      </c>
      <c r="I21538" s="197" t="s">
        <v>338</v>
      </c>
      <c r="J21538" s="197" t="n">
        <v>1056.32</v>
      </c>
    </row>
    <row r="21539" customFormat="false" ht="12.75" hidden="true" customHeight="false" outlineLevel="0" collapsed="false">
      <c r="A21539" s="197" t="s">
        <v>42001</v>
      </c>
      <c r="B21539" s="197"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197" t="s">
        <v>41998</v>
      </c>
      <c r="D21539" s="197" t="s">
        <v>41999</v>
      </c>
      <c r="E21539" s="197" t="s">
        <v>41979</v>
      </c>
      <c r="F21539" s="197" t="s">
        <v>42000</v>
      </c>
      <c r="G21539" s="197" t="s">
        <v>10224</v>
      </c>
      <c r="I21539" s="197" t="s">
        <v>338</v>
      </c>
      <c r="J21539" s="197" t="n">
        <v>1056.32</v>
      </c>
    </row>
    <row r="21540" customFormat="false" ht="12.75" hidden="true" customHeight="false" outlineLevel="0" collapsed="false">
      <c r="A21540" s="197" t="s">
        <v>42002</v>
      </c>
      <c r="B21540" s="197"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197" t="s">
        <v>42003</v>
      </c>
      <c r="D21540" s="197" t="s">
        <v>42004</v>
      </c>
      <c r="E21540" s="197" t="s">
        <v>42005</v>
      </c>
      <c r="F21540" s="197" t="s">
        <v>42006</v>
      </c>
      <c r="G21540" s="197" t="s">
        <v>19643</v>
      </c>
      <c r="I21540" s="197" t="s">
        <v>338</v>
      </c>
      <c r="J21540" s="197" t="n">
        <v>1112.2</v>
      </c>
    </row>
    <row r="21541" customFormat="false" ht="12.75" hidden="true" customHeight="false" outlineLevel="0" collapsed="false">
      <c r="A21541" s="197" t="s">
        <v>42007</v>
      </c>
      <c r="B21541" s="197"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197" t="s">
        <v>42003</v>
      </c>
      <c r="D21541" s="197" t="s">
        <v>42004</v>
      </c>
      <c r="E21541" s="197" t="s">
        <v>42005</v>
      </c>
      <c r="F21541" s="197" t="s">
        <v>42006</v>
      </c>
      <c r="G21541" s="197" t="s">
        <v>19643</v>
      </c>
      <c r="I21541" s="197" t="s">
        <v>338</v>
      </c>
      <c r="J21541" s="197" t="n">
        <v>1112.2</v>
      </c>
    </row>
    <row r="21542" customFormat="false" ht="12.75" hidden="true" customHeight="false" outlineLevel="0" collapsed="false">
      <c r="A21542" s="197" t="s">
        <v>42008</v>
      </c>
      <c r="B21542" s="197"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197" t="s">
        <v>41998</v>
      </c>
      <c r="D21542" s="197" t="s">
        <v>42009</v>
      </c>
      <c r="E21542" s="197" t="s">
        <v>42010</v>
      </c>
      <c r="F21542" s="197" t="s">
        <v>42011</v>
      </c>
      <c r="G21542" s="197" t="s">
        <v>5114</v>
      </c>
      <c r="I21542" s="197" t="s">
        <v>338</v>
      </c>
      <c r="J21542" s="197" t="n">
        <v>1229.74</v>
      </c>
    </row>
    <row r="21543" customFormat="false" ht="12.75" hidden="true" customHeight="false" outlineLevel="0" collapsed="false">
      <c r="A21543" s="197" t="s">
        <v>42012</v>
      </c>
      <c r="B21543" s="197"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197" t="s">
        <v>41998</v>
      </c>
      <c r="D21543" s="197" t="s">
        <v>42009</v>
      </c>
      <c r="E21543" s="197" t="s">
        <v>42010</v>
      </c>
      <c r="F21543" s="197" t="s">
        <v>42011</v>
      </c>
      <c r="G21543" s="197" t="s">
        <v>5114</v>
      </c>
      <c r="I21543" s="197" t="s">
        <v>338</v>
      </c>
      <c r="J21543" s="197" t="n">
        <v>1229.74</v>
      </c>
    </row>
    <row r="21544" customFormat="false" ht="12.75" hidden="true" customHeight="false" outlineLevel="0" collapsed="false">
      <c r="A21544" s="197" t="s">
        <v>42013</v>
      </c>
      <c r="B21544" s="197"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197" t="s">
        <v>41983</v>
      </c>
      <c r="D21544" s="197" t="s">
        <v>42014</v>
      </c>
      <c r="E21544" s="197" t="s">
        <v>42015</v>
      </c>
      <c r="F21544" s="197" t="s">
        <v>42016</v>
      </c>
      <c r="G21544" s="197" t="s">
        <v>13640</v>
      </c>
      <c r="I21544" s="197" t="s">
        <v>338</v>
      </c>
      <c r="J21544" s="197" t="n">
        <v>1294.8</v>
      </c>
    </row>
    <row r="21545" customFormat="false" ht="12.75" hidden="true" customHeight="false" outlineLevel="0" collapsed="false">
      <c r="A21545" s="197" t="s">
        <v>42017</v>
      </c>
      <c r="B21545" s="197"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197" t="s">
        <v>41983</v>
      </c>
      <c r="D21545" s="197" t="s">
        <v>42014</v>
      </c>
      <c r="E21545" s="197" t="s">
        <v>42015</v>
      </c>
      <c r="F21545" s="197" t="s">
        <v>42016</v>
      </c>
      <c r="G21545" s="197" t="s">
        <v>13640</v>
      </c>
      <c r="I21545" s="197" t="s">
        <v>338</v>
      </c>
      <c r="J21545" s="197" t="n">
        <v>1294.8</v>
      </c>
    </row>
    <row r="21546" customFormat="false" ht="12.75" hidden="true" customHeight="false" outlineLevel="0" collapsed="false">
      <c r="A21546" s="197" t="s">
        <v>42018</v>
      </c>
      <c r="B21546" s="197"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197" t="s">
        <v>41998</v>
      </c>
      <c r="D21546" s="197" t="s">
        <v>42019</v>
      </c>
      <c r="E21546" s="197" t="s">
        <v>42010</v>
      </c>
      <c r="F21546" s="197" t="s">
        <v>42020</v>
      </c>
      <c r="G21546" s="197" t="s">
        <v>5114</v>
      </c>
      <c r="I21546" s="197" t="s">
        <v>338</v>
      </c>
      <c r="J21546" s="197" t="n">
        <v>1513.53</v>
      </c>
    </row>
    <row r="21547" customFormat="false" ht="12.75" hidden="true" customHeight="false" outlineLevel="0" collapsed="false">
      <c r="A21547" s="197" t="s">
        <v>42021</v>
      </c>
      <c r="B21547" s="197"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197" t="s">
        <v>41998</v>
      </c>
      <c r="D21547" s="197" t="s">
        <v>42019</v>
      </c>
      <c r="E21547" s="197" t="s">
        <v>42010</v>
      </c>
      <c r="F21547" s="197" t="s">
        <v>42020</v>
      </c>
      <c r="G21547" s="197" t="s">
        <v>5114</v>
      </c>
      <c r="I21547" s="197" t="s">
        <v>338</v>
      </c>
      <c r="J21547" s="197" t="n">
        <v>1513.53</v>
      </c>
    </row>
    <row r="21548" customFormat="false" ht="12.75" hidden="true" customHeight="false" outlineLevel="0" collapsed="false">
      <c r="A21548" s="197" t="s">
        <v>42022</v>
      </c>
      <c r="B21548" s="197"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197" t="s">
        <v>41983</v>
      </c>
      <c r="D21548" s="197" t="s">
        <v>42023</v>
      </c>
      <c r="E21548" s="197" t="s">
        <v>42015</v>
      </c>
      <c r="F21548" s="197" t="s">
        <v>42024</v>
      </c>
      <c r="G21548" s="197" t="s">
        <v>13640</v>
      </c>
      <c r="I21548" s="197" t="s">
        <v>338</v>
      </c>
      <c r="J21548" s="197" t="n">
        <v>1593.6</v>
      </c>
    </row>
    <row r="21549" customFormat="false" ht="12.75" hidden="true" customHeight="false" outlineLevel="0" collapsed="false">
      <c r="A21549" s="197" t="s">
        <v>42025</v>
      </c>
      <c r="B21549" s="197"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197" t="s">
        <v>41983</v>
      </c>
      <c r="D21549" s="197" t="s">
        <v>42023</v>
      </c>
      <c r="E21549" s="197" t="s">
        <v>42015</v>
      </c>
      <c r="F21549" s="197" t="s">
        <v>42024</v>
      </c>
      <c r="G21549" s="197" t="s">
        <v>13640</v>
      </c>
      <c r="I21549" s="197" t="s">
        <v>338</v>
      </c>
      <c r="J21549" s="197" t="n">
        <v>1593.6</v>
      </c>
    </row>
    <row r="21550" customFormat="false" ht="12.75" hidden="true" customHeight="false" outlineLevel="0" collapsed="false">
      <c r="A21550" s="197" t="s">
        <v>42026</v>
      </c>
      <c r="B21550" s="197"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197" t="s">
        <v>41998</v>
      </c>
      <c r="D21550" s="197" t="s">
        <v>42027</v>
      </c>
      <c r="E21550" s="197" t="s">
        <v>42028</v>
      </c>
      <c r="F21550" s="197" t="s">
        <v>42029</v>
      </c>
      <c r="G21550" s="197" t="s">
        <v>4378</v>
      </c>
      <c r="I21550" s="197" t="s">
        <v>338</v>
      </c>
      <c r="J21550" s="197" t="n">
        <v>1844.62</v>
      </c>
    </row>
    <row r="21551" customFormat="false" ht="12.75" hidden="true" customHeight="false" outlineLevel="0" collapsed="false">
      <c r="A21551" s="197" t="s">
        <v>42030</v>
      </c>
      <c r="B21551" s="197"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197" t="s">
        <v>41998</v>
      </c>
      <c r="D21551" s="197" t="s">
        <v>42027</v>
      </c>
      <c r="E21551" s="197" t="s">
        <v>42028</v>
      </c>
      <c r="F21551" s="197" t="s">
        <v>42029</v>
      </c>
      <c r="G21551" s="197" t="s">
        <v>4378</v>
      </c>
      <c r="I21551" s="197" t="s">
        <v>338</v>
      </c>
      <c r="J21551" s="197" t="n">
        <v>1844.62</v>
      </c>
    </row>
    <row r="21552" customFormat="false" ht="12.75" hidden="true" customHeight="false" outlineLevel="0" collapsed="false">
      <c r="A21552" s="197" t="s">
        <v>42031</v>
      </c>
      <c r="B21552" s="197"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197" t="s">
        <v>41983</v>
      </c>
      <c r="D21552" s="197" t="s">
        <v>42032</v>
      </c>
      <c r="E21552" s="197" t="s">
        <v>42033</v>
      </c>
      <c r="F21552" s="197" t="s">
        <v>42034</v>
      </c>
      <c r="G21552" s="197" t="s">
        <v>14107</v>
      </c>
      <c r="I21552" s="197" t="s">
        <v>338</v>
      </c>
      <c r="J21552" s="197" t="n">
        <v>1942.2</v>
      </c>
    </row>
    <row r="21553" customFormat="false" ht="12.75" hidden="true" customHeight="false" outlineLevel="0" collapsed="false">
      <c r="A21553" s="197" t="s">
        <v>42035</v>
      </c>
      <c r="B21553" s="197"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197" t="s">
        <v>41983</v>
      </c>
      <c r="D21553" s="197" t="s">
        <v>42032</v>
      </c>
      <c r="E21553" s="197" t="s">
        <v>42033</v>
      </c>
      <c r="F21553" s="197" t="s">
        <v>42034</v>
      </c>
      <c r="G21553" s="197" t="s">
        <v>14107</v>
      </c>
      <c r="I21553" s="197" t="s">
        <v>338</v>
      </c>
      <c r="J21553" s="197" t="n">
        <v>1942.2</v>
      </c>
    </row>
    <row r="21554" customFormat="false" ht="12.75" hidden="true" customHeight="false" outlineLevel="0" collapsed="false">
      <c r="A21554" s="197" t="s">
        <v>42036</v>
      </c>
      <c r="B21554" s="197"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197" t="s">
        <v>41998</v>
      </c>
      <c r="D21554" s="197" t="s">
        <v>42037</v>
      </c>
      <c r="E21554" s="197" t="s">
        <v>42038</v>
      </c>
      <c r="F21554" s="197" t="s">
        <v>42039</v>
      </c>
      <c r="G21554" s="197" t="s">
        <v>4378</v>
      </c>
      <c r="I21554" s="197" t="s">
        <v>338</v>
      </c>
      <c r="J21554" s="197" t="n">
        <v>2033.81</v>
      </c>
    </row>
    <row r="21555" customFormat="false" ht="12.75" hidden="true" customHeight="false" outlineLevel="0" collapsed="false">
      <c r="A21555" s="197" t="s">
        <v>42040</v>
      </c>
      <c r="B21555" s="197"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197" t="s">
        <v>41998</v>
      </c>
      <c r="D21555" s="197" t="s">
        <v>42037</v>
      </c>
      <c r="E21555" s="197" t="s">
        <v>42038</v>
      </c>
      <c r="F21555" s="197" t="s">
        <v>42039</v>
      </c>
      <c r="G21555" s="197" t="s">
        <v>4378</v>
      </c>
      <c r="I21555" s="197" t="s">
        <v>338</v>
      </c>
      <c r="J21555" s="197" t="n">
        <v>2033.81</v>
      </c>
    </row>
    <row r="21556" customFormat="false" ht="12.75" hidden="true" customHeight="false" outlineLevel="0" collapsed="false">
      <c r="A21556" s="197" t="s">
        <v>42041</v>
      </c>
      <c r="B21556" s="197"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197" t="s">
        <v>41983</v>
      </c>
      <c r="D21556" s="197" t="s">
        <v>42042</v>
      </c>
      <c r="E21556" s="197" t="s">
        <v>42043</v>
      </c>
      <c r="F21556" s="197" t="s">
        <v>42044</v>
      </c>
      <c r="G21556" s="197" t="s">
        <v>19669</v>
      </c>
      <c r="I21556" s="197" t="s">
        <v>338</v>
      </c>
      <c r="J21556" s="197" t="n">
        <v>2141.4</v>
      </c>
    </row>
    <row r="21557" customFormat="false" ht="12.75" hidden="true" customHeight="false" outlineLevel="0" collapsed="false">
      <c r="A21557" s="197" t="s">
        <v>42045</v>
      </c>
      <c r="B21557" s="197"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197" t="s">
        <v>41983</v>
      </c>
      <c r="D21557" s="197" t="s">
        <v>42042</v>
      </c>
      <c r="E21557" s="197" t="s">
        <v>42043</v>
      </c>
      <c r="F21557" s="197" t="s">
        <v>42044</v>
      </c>
      <c r="G21557" s="197" t="s">
        <v>19669</v>
      </c>
      <c r="I21557" s="197" t="s">
        <v>338</v>
      </c>
      <c r="J21557" s="197" t="n">
        <v>2141.4</v>
      </c>
    </row>
    <row r="21558" customFormat="false" ht="12.75" hidden="true" customHeight="false" outlineLevel="0" collapsed="false">
      <c r="A21558" s="197" t="s">
        <v>42046</v>
      </c>
      <c r="B21558" s="197"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197" t="s">
        <v>41998</v>
      </c>
      <c r="D21558" s="197" t="s">
        <v>42047</v>
      </c>
      <c r="E21558" s="197" t="s">
        <v>42048</v>
      </c>
      <c r="F21558" s="197" t="s">
        <v>42049</v>
      </c>
      <c r="G21558" s="197" t="s">
        <v>6200</v>
      </c>
      <c r="I21558" s="197" t="s">
        <v>338</v>
      </c>
      <c r="J21558" s="197" t="n">
        <v>2685.57</v>
      </c>
    </row>
    <row r="21559" customFormat="false" ht="12.75" hidden="true" customHeight="false" outlineLevel="0" collapsed="false">
      <c r="A21559" s="197" t="s">
        <v>42050</v>
      </c>
      <c r="B21559" s="197"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197" t="s">
        <v>41998</v>
      </c>
      <c r="D21559" s="197" t="s">
        <v>42047</v>
      </c>
      <c r="E21559" s="197" t="s">
        <v>42048</v>
      </c>
      <c r="F21559" s="197" t="s">
        <v>42049</v>
      </c>
      <c r="G21559" s="197" t="s">
        <v>6200</v>
      </c>
      <c r="I21559" s="197" t="s">
        <v>338</v>
      </c>
      <c r="J21559" s="197" t="n">
        <v>2685.57</v>
      </c>
    </row>
    <row r="21560" customFormat="false" ht="12.75" hidden="true" customHeight="false" outlineLevel="0" collapsed="false">
      <c r="A21560" s="197" t="s">
        <v>42051</v>
      </c>
      <c r="B21560" s="197"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197" t="s">
        <v>41983</v>
      </c>
      <c r="D21560" s="197" t="s">
        <v>42052</v>
      </c>
      <c r="E21560" s="197" t="s">
        <v>42053</v>
      </c>
      <c r="F21560" s="197" t="s">
        <v>42054</v>
      </c>
      <c r="G21560" s="197" t="s">
        <v>36923</v>
      </c>
      <c r="I21560" s="197" t="s">
        <v>338</v>
      </c>
      <c r="J21560" s="197" t="n">
        <v>2946.3</v>
      </c>
    </row>
    <row r="21561" customFormat="false" ht="12.75" hidden="true" customHeight="false" outlineLevel="0" collapsed="false">
      <c r="A21561" s="197" t="s">
        <v>42055</v>
      </c>
      <c r="B21561" s="197"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197" t="s">
        <v>41983</v>
      </c>
      <c r="D21561" s="197" t="s">
        <v>42052</v>
      </c>
      <c r="E21561" s="197" t="s">
        <v>42053</v>
      </c>
      <c r="F21561" s="197" t="s">
        <v>42054</v>
      </c>
      <c r="G21561" s="197" t="s">
        <v>36923</v>
      </c>
      <c r="I21561" s="197" t="s">
        <v>338</v>
      </c>
      <c r="J21561" s="197" t="n">
        <v>2946.3</v>
      </c>
    </row>
    <row r="21562" customFormat="false" ht="12.75" hidden="true" customHeight="false" outlineLevel="0" collapsed="false">
      <c r="A21562" s="197" t="s">
        <v>42056</v>
      </c>
      <c r="B21562" s="197"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197" t="s">
        <v>41998</v>
      </c>
      <c r="D21562" s="197" t="s">
        <v>42057</v>
      </c>
      <c r="E21562" s="197" t="s">
        <v>42048</v>
      </c>
      <c r="F21562" s="197" t="s">
        <v>42058</v>
      </c>
      <c r="G21562" s="197" t="s">
        <v>6200</v>
      </c>
      <c r="I21562" s="197" t="s">
        <v>338</v>
      </c>
      <c r="J21562" s="197" t="n">
        <v>2920.38</v>
      </c>
    </row>
    <row r="21563" customFormat="false" ht="12.75" hidden="true" customHeight="false" outlineLevel="0" collapsed="false">
      <c r="A21563" s="197" t="s">
        <v>42059</v>
      </c>
      <c r="B21563" s="197"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197" t="s">
        <v>41998</v>
      </c>
      <c r="D21563" s="197" t="s">
        <v>42057</v>
      </c>
      <c r="E21563" s="197" t="s">
        <v>42048</v>
      </c>
      <c r="F21563" s="197" t="s">
        <v>42058</v>
      </c>
      <c r="G21563" s="197" t="s">
        <v>6200</v>
      </c>
      <c r="I21563" s="197" t="s">
        <v>338</v>
      </c>
      <c r="J21563" s="197" t="n">
        <v>2920.38</v>
      </c>
    </row>
    <row r="21564" customFormat="false" ht="12.75" hidden="true" customHeight="false" outlineLevel="0" collapsed="false">
      <c r="A21564" s="197" t="s">
        <v>42060</v>
      </c>
      <c r="B21564" s="197"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197" t="s">
        <v>41983</v>
      </c>
      <c r="D21564" s="197" t="s">
        <v>42061</v>
      </c>
      <c r="E21564" s="197" t="s">
        <v>42053</v>
      </c>
      <c r="F21564" s="197" t="s">
        <v>42062</v>
      </c>
      <c r="G21564" s="197" t="s">
        <v>36923</v>
      </c>
      <c r="I21564" s="197" t="s">
        <v>338</v>
      </c>
      <c r="J21564" s="197" t="n">
        <v>3203.9</v>
      </c>
    </row>
    <row r="21565" customFormat="false" ht="12.75" hidden="true" customHeight="false" outlineLevel="0" collapsed="false">
      <c r="A21565" s="197" t="s">
        <v>42063</v>
      </c>
      <c r="B21565" s="197"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197" t="s">
        <v>41983</v>
      </c>
      <c r="D21565" s="197" t="s">
        <v>42061</v>
      </c>
      <c r="E21565" s="197" t="s">
        <v>42053</v>
      </c>
      <c r="F21565" s="197" t="s">
        <v>42062</v>
      </c>
      <c r="G21565" s="197" t="s">
        <v>36923</v>
      </c>
      <c r="I21565" s="197" t="s">
        <v>338</v>
      </c>
      <c r="J21565" s="197" t="n">
        <v>3203.9</v>
      </c>
    </row>
    <row r="21566" customFormat="false" ht="12.75" hidden="true" customHeight="false" outlineLevel="0" collapsed="false">
      <c r="A21566" s="197" t="s">
        <v>42064</v>
      </c>
      <c r="B21566" s="197"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197" t="s">
        <v>41998</v>
      </c>
      <c r="D21566" s="197" t="s">
        <v>42065</v>
      </c>
      <c r="E21566" s="197" t="s">
        <v>42048</v>
      </c>
      <c r="F21566" s="197" t="s">
        <v>42066</v>
      </c>
      <c r="G21566" s="197" t="s">
        <v>10224</v>
      </c>
      <c r="I21566" s="197" t="s">
        <v>338</v>
      </c>
      <c r="J21566" s="197" t="n">
        <v>3853.25</v>
      </c>
    </row>
    <row r="21567" customFormat="false" ht="12.75" hidden="true" customHeight="false" outlineLevel="0" collapsed="false">
      <c r="A21567" s="197" t="s">
        <v>42067</v>
      </c>
      <c r="B21567" s="197"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197" t="s">
        <v>41998</v>
      </c>
      <c r="D21567" s="197" t="s">
        <v>42065</v>
      </c>
      <c r="E21567" s="197" t="s">
        <v>42048</v>
      </c>
      <c r="F21567" s="197" t="s">
        <v>42066</v>
      </c>
      <c r="G21567" s="197" t="s">
        <v>10224</v>
      </c>
      <c r="I21567" s="197" t="s">
        <v>338</v>
      </c>
      <c r="J21567" s="197" t="n">
        <v>3853.25</v>
      </c>
    </row>
    <row r="21568" customFormat="false" ht="12.75" hidden="true" customHeight="false" outlineLevel="0" collapsed="false">
      <c r="A21568" s="197" t="s">
        <v>42068</v>
      </c>
      <c r="B21568" s="197"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197" t="s">
        <v>41983</v>
      </c>
      <c r="D21568" s="197" t="s">
        <v>42069</v>
      </c>
      <c r="E21568" s="197" t="s">
        <v>42053</v>
      </c>
      <c r="F21568" s="197" t="s">
        <v>42070</v>
      </c>
      <c r="G21568" s="197" t="s">
        <v>42071</v>
      </c>
      <c r="I21568" s="197" t="s">
        <v>338</v>
      </c>
      <c r="J21568" s="197" t="n">
        <v>4154</v>
      </c>
    </row>
    <row r="21569" customFormat="false" ht="12.75" hidden="true" customHeight="false" outlineLevel="0" collapsed="false">
      <c r="A21569" s="197" t="s">
        <v>42072</v>
      </c>
      <c r="B21569" s="197"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197" t="s">
        <v>41983</v>
      </c>
      <c r="D21569" s="197" t="s">
        <v>42069</v>
      </c>
      <c r="E21569" s="197" t="s">
        <v>42053</v>
      </c>
      <c r="F21569" s="197" t="s">
        <v>42070</v>
      </c>
      <c r="G21569" s="197" t="s">
        <v>42071</v>
      </c>
      <c r="I21569" s="197" t="s">
        <v>338</v>
      </c>
      <c r="J21569" s="197" t="n">
        <v>4154</v>
      </c>
    </row>
    <row r="21570" customFormat="false" ht="12.75" hidden="true" customHeight="false" outlineLevel="0" collapsed="false">
      <c r="A21570" s="197" t="s">
        <v>42073</v>
      </c>
      <c r="B21570" s="197"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197" t="s">
        <v>41998</v>
      </c>
      <c r="D21570" s="197" t="s">
        <v>42074</v>
      </c>
      <c r="E21570" s="197" t="s">
        <v>42048</v>
      </c>
      <c r="F21570" s="197" t="s">
        <v>42075</v>
      </c>
      <c r="G21570" s="197" t="s">
        <v>10224</v>
      </c>
      <c r="I21570" s="197" t="s">
        <v>338</v>
      </c>
      <c r="J21570" s="197" t="n">
        <v>4198.31</v>
      </c>
    </row>
    <row r="21571" customFormat="false" ht="12.75" hidden="true" customHeight="false" outlineLevel="0" collapsed="false">
      <c r="A21571" s="197" t="s">
        <v>42076</v>
      </c>
      <c r="B21571" s="197"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197" t="s">
        <v>41998</v>
      </c>
      <c r="D21571" s="197" t="s">
        <v>42074</v>
      </c>
      <c r="E21571" s="197" t="s">
        <v>42048</v>
      </c>
      <c r="F21571" s="197" t="s">
        <v>42075</v>
      </c>
      <c r="G21571" s="197" t="s">
        <v>10224</v>
      </c>
      <c r="I21571" s="197" t="s">
        <v>338</v>
      </c>
      <c r="J21571" s="197" t="n">
        <v>4198.31</v>
      </c>
    </row>
    <row r="21572" customFormat="false" ht="12.75" hidden="true" customHeight="false" outlineLevel="0" collapsed="false">
      <c r="A21572" s="197" t="s">
        <v>42077</v>
      </c>
      <c r="B21572" s="197"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197" t="s">
        <v>41983</v>
      </c>
      <c r="D21572" s="197" t="s">
        <v>42078</v>
      </c>
      <c r="E21572" s="197" t="s">
        <v>42053</v>
      </c>
      <c r="F21572" s="197" t="s">
        <v>42079</v>
      </c>
      <c r="G21572" s="197" t="s">
        <v>36923</v>
      </c>
      <c r="I21572" s="197" t="s">
        <v>338</v>
      </c>
      <c r="J21572" s="197" t="n">
        <v>4526</v>
      </c>
    </row>
    <row r="21573" customFormat="false" ht="12.75" hidden="true" customHeight="false" outlineLevel="0" collapsed="false">
      <c r="A21573" s="197" t="s">
        <v>42080</v>
      </c>
      <c r="B21573" s="197"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197" t="s">
        <v>41983</v>
      </c>
      <c r="D21573" s="197" t="s">
        <v>42078</v>
      </c>
      <c r="E21573" s="197" t="s">
        <v>42053</v>
      </c>
      <c r="F21573" s="197" t="s">
        <v>42079</v>
      </c>
      <c r="G21573" s="197" t="s">
        <v>36923</v>
      </c>
      <c r="I21573" s="197" t="s">
        <v>338</v>
      </c>
      <c r="J21573" s="197" t="n">
        <v>4526</v>
      </c>
    </row>
    <row r="21574" customFormat="false" ht="12.75" hidden="true" customHeight="false" outlineLevel="0" collapsed="false">
      <c r="A21574" s="197" t="s">
        <v>42081</v>
      </c>
      <c r="B21574" s="197"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197" t="s">
        <v>41998</v>
      </c>
      <c r="D21574" s="197" t="s">
        <v>42082</v>
      </c>
      <c r="E21574" s="197" t="s">
        <v>42083</v>
      </c>
      <c r="F21574" s="197" t="s">
        <v>42084</v>
      </c>
      <c r="G21574" s="197" t="s">
        <v>10224</v>
      </c>
      <c r="I21574" s="197" t="s">
        <v>338</v>
      </c>
      <c r="J21574" s="197" t="n">
        <v>5604.85</v>
      </c>
    </row>
    <row r="21575" customFormat="false" ht="12.75" hidden="true" customHeight="false" outlineLevel="0" collapsed="false">
      <c r="A21575" s="197" t="s">
        <v>42085</v>
      </c>
      <c r="B21575" s="197"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197" t="s">
        <v>41998</v>
      </c>
      <c r="D21575" s="197" t="s">
        <v>42082</v>
      </c>
      <c r="E21575" s="197" t="s">
        <v>42083</v>
      </c>
      <c r="F21575" s="197" t="s">
        <v>42084</v>
      </c>
      <c r="G21575" s="197" t="s">
        <v>10224</v>
      </c>
      <c r="I21575" s="197" t="s">
        <v>338</v>
      </c>
      <c r="J21575" s="197" t="n">
        <v>5604.85</v>
      </c>
    </row>
    <row r="21576" customFormat="false" ht="12.75" hidden="true" customHeight="false" outlineLevel="0" collapsed="false">
      <c r="A21576" s="197" t="s">
        <v>42086</v>
      </c>
      <c r="B21576" s="197"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197" t="s">
        <v>41983</v>
      </c>
      <c r="D21576" s="197" t="s">
        <v>42087</v>
      </c>
      <c r="E21576" s="197" t="s">
        <v>42088</v>
      </c>
      <c r="F21576" s="197" t="s">
        <v>42089</v>
      </c>
      <c r="G21576" s="197" t="s">
        <v>42071</v>
      </c>
      <c r="I21576" s="197" t="s">
        <v>338</v>
      </c>
      <c r="J21576" s="197" t="n">
        <v>5904.44</v>
      </c>
    </row>
    <row r="21577" customFormat="false" ht="12.75" hidden="true" customHeight="false" outlineLevel="0" collapsed="false">
      <c r="A21577" s="197" t="s">
        <v>42090</v>
      </c>
      <c r="B21577" s="197"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197" t="s">
        <v>41983</v>
      </c>
      <c r="D21577" s="197" t="s">
        <v>42087</v>
      </c>
      <c r="E21577" s="197" t="s">
        <v>42088</v>
      </c>
      <c r="F21577" s="197" t="s">
        <v>42089</v>
      </c>
      <c r="G21577" s="197" t="s">
        <v>42071</v>
      </c>
      <c r="I21577" s="197" t="s">
        <v>338</v>
      </c>
      <c r="J21577" s="197" t="n">
        <v>5904.44</v>
      </c>
    </row>
    <row r="21578" customFormat="false" ht="12.75" hidden="true" customHeight="false" outlineLevel="0" collapsed="false">
      <c r="A21578" s="197" t="s">
        <v>42091</v>
      </c>
      <c r="B21578" s="197"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197" t="s">
        <v>41998</v>
      </c>
      <c r="D21578" s="197" t="s">
        <v>42092</v>
      </c>
      <c r="E21578" s="197" t="s">
        <v>42083</v>
      </c>
      <c r="F21578" s="197" t="s">
        <v>42093</v>
      </c>
      <c r="G21578" s="197" t="s">
        <v>10224</v>
      </c>
      <c r="I21578" s="197" t="s">
        <v>338</v>
      </c>
      <c r="J21578" s="197" t="n">
        <v>6298.95</v>
      </c>
    </row>
    <row r="21579" customFormat="false" ht="12.75" hidden="true" customHeight="false" outlineLevel="0" collapsed="false">
      <c r="A21579" s="197" t="s">
        <v>42094</v>
      </c>
      <c r="B21579" s="197"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197" t="s">
        <v>41998</v>
      </c>
      <c r="D21579" s="197" t="s">
        <v>42092</v>
      </c>
      <c r="E21579" s="197" t="s">
        <v>42083</v>
      </c>
      <c r="F21579" s="197" t="s">
        <v>42093</v>
      </c>
      <c r="G21579" s="197" t="s">
        <v>10224</v>
      </c>
      <c r="I21579" s="197" t="s">
        <v>338</v>
      </c>
      <c r="J21579" s="197" t="n">
        <v>6298.95</v>
      </c>
    </row>
    <row r="21580" customFormat="false" ht="12.75" hidden="true" customHeight="false" outlineLevel="0" collapsed="false">
      <c r="A21580" s="197" t="s">
        <v>42095</v>
      </c>
      <c r="B21580" s="197"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197" t="s">
        <v>41983</v>
      </c>
      <c r="D21580" s="197" t="s">
        <v>42096</v>
      </c>
      <c r="E21580" s="197" t="s">
        <v>42088</v>
      </c>
      <c r="F21580" s="197" t="s">
        <v>42097</v>
      </c>
      <c r="G21580" s="197" t="s">
        <v>42071</v>
      </c>
      <c r="I21580" s="197" t="s">
        <v>338</v>
      </c>
      <c r="J21580" s="197" t="n">
        <v>6635.64</v>
      </c>
    </row>
    <row r="21581" customFormat="false" ht="12.75" hidden="true" customHeight="false" outlineLevel="0" collapsed="false">
      <c r="A21581" s="197" t="s">
        <v>42098</v>
      </c>
      <c r="B21581" s="197"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197" t="s">
        <v>41983</v>
      </c>
      <c r="D21581" s="197" t="s">
        <v>42096</v>
      </c>
      <c r="E21581" s="197" t="s">
        <v>42088</v>
      </c>
      <c r="F21581" s="197" t="s">
        <v>42097</v>
      </c>
      <c r="G21581" s="197" t="s">
        <v>42071</v>
      </c>
      <c r="I21581" s="197" t="s">
        <v>338</v>
      </c>
      <c r="J21581" s="197" t="n">
        <v>6635.64</v>
      </c>
    </row>
    <row r="21582" customFormat="false" ht="12.75" hidden="true" customHeight="false" outlineLevel="0" collapsed="false">
      <c r="A21582" s="197" t="s">
        <v>42099</v>
      </c>
      <c r="B21582" s="197"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197" t="s">
        <v>41998</v>
      </c>
      <c r="D21582" s="197" t="s">
        <v>42100</v>
      </c>
      <c r="E21582" s="197" t="s">
        <v>42101</v>
      </c>
      <c r="F21582" s="197" t="s">
        <v>42102</v>
      </c>
      <c r="G21582" s="197" t="s">
        <v>10224</v>
      </c>
      <c r="I21582" s="197" t="s">
        <v>338</v>
      </c>
      <c r="J21582" s="197" t="n">
        <v>7010.41</v>
      </c>
    </row>
    <row r="21583" customFormat="false" ht="12.75" hidden="true" customHeight="false" outlineLevel="0" collapsed="false">
      <c r="A21583" s="197" t="s">
        <v>42103</v>
      </c>
      <c r="B21583" s="197"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197" t="s">
        <v>41998</v>
      </c>
      <c r="D21583" s="197" t="s">
        <v>42100</v>
      </c>
      <c r="E21583" s="197" t="s">
        <v>42101</v>
      </c>
      <c r="F21583" s="197" t="s">
        <v>42102</v>
      </c>
      <c r="G21583" s="197" t="s">
        <v>10224</v>
      </c>
      <c r="I21583" s="197" t="s">
        <v>338</v>
      </c>
      <c r="J21583" s="197" t="n">
        <v>7010.41</v>
      </c>
    </row>
    <row r="21584" customFormat="false" ht="12.75" hidden="true" customHeight="false" outlineLevel="0" collapsed="false">
      <c r="A21584" s="197" t="s">
        <v>42104</v>
      </c>
      <c r="B21584" s="197"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197" t="s">
        <v>41983</v>
      </c>
      <c r="D21584" s="197" t="s">
        <v>42105</v>
      </c>
      <c r="E21584" s="197" t="s">
        <v>42106</v>
      </c>
      <c r="F21584" s="197" t="s">
        <v>42107</v>
      </c>
      <c r="G21584" s="197" t="s">
        <v>42071</v>
      </c>
      <c r="I21584" s="197" t="s">
        <v>338</v>
      </c>
      <c r="J21584" s="197" t="n">
        <v>7385.12</v>
      </c>
    </row>
    <row r="21585" customFormat="false" ht="12.75" hidden="true" customHeight="false" outlineLevel="0" collapsed="false">
      <c r="A21585" s="197" t="s">
        <v>42108</v>
      </c>
      <c r="B21585" s="197"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197" t="s">
        <v>41983</v>
      </c>
      <c r="D21585" s="197" t="s">
        <v>42105</v>
      </c>
      <c r="E21585" s="197" t="s">
        <v>42106</v>
      </c>
      <c r="F21585" s="197" t="s">
        <v>42107</v>
      </c>
      <c r="G21585" s="197" t="s">
        <v>42071</v>
      </c>
      <c r="I21585" s="197" t="s">
        <v>338</v>
      </c>
      <c r="J21585" s="197" t="n">
        <v>7385.12</v>
      </c>
    </row>
    <row r="21586" customFormat="false" ht="12.75" hidden="true" customHeight="false" outlineLevel="0" collapsed="false">
      <c r="A21586" s="197" t="s">
        <v>42109</v>
      </c>
      <c r="B21586" s="197"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197" t="s">
        <v>41998</v>
      </c>
      <c r="D21586" s="197" t="s">
        <v>42110</v>
      </c>
      <c r="E21586" s="197" t="s">
        <v>42101</v>
      </c>
      <c r="F21586" s="197" t="s">
        <v>42111</v>
      </c>
      <c r="G21586" s="197" t="s">
        <v>10224</v>
      </c>
      <c r="I21586" s="197" t="s">
        <v>338</v>
      </c>
      <c r="J21586" s="197" t="n">
        <v>7704.51</v>
      </c>
    </row>
    <row r="21587" customFormat="false" ht="12.75" hidden="true" customHeight="false" outlineLevel="0" collapsed="false">
      <c r="A21587" s="197" t="s">
        <v>42112</v>
      </c>
      <c r="B21587" s="197"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197" t="s">
        <v>41998</v>
      </c>
      <c r="D21587" s="197" t="s">
        <v>42110</v>
      </c>
      <c r="E21587" s="197" t="s">
        <v>42101</v>
      </c>
      <c r="F21587" s="197" t="s">
        <v>42111</v>
      </c>
      <c r="G21587" s="197" t="s">
        <v>10224</v>
      </c>
      <c r="I21587" s="197" t="s">
        <v>338</v>
      </c>
      <c r="J21587" s="197" t="n">
        <v>7704.51</v>
      </c>
    </row>
    <row r="21588" customFormat="false" ht="12.75" hidden="true" customHeight="false" outlineLevel="0" collapsed="false">
      <c r="A21588" s="197" t="s">
        <v>42113</v>
      </c>
      <c r="B21588" s="197"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197" t="s">
        <v>41983</v>
      </c>
      <c r="D21588" s="197" t="s">
        <v>42114</v>
      </c>
      <c r="E21588" s="197" t="s">
        <v>42106</v>
      </c>
      <c r="F21588" s="197" t="s">
        <v>42054</v>
      </c>
      <c r="G21588" s="197" t="s">
        <v>36923</v>
      </c>
      <c r="I21588" s="197" t="s">
        <v>338</v>
      </c>
      <c r="J21588" s="197" t="n">
        <v>8116.32</v>
      </c>
    </row>
    <row r="21589" customFormat="false" ht="12.75" hidden="true" customHeight="false" outlineLevel="0" collapsed="false">
      <c r="A21589" s="197" t="s">
        <v>42115</v>
      </c>
      <c r="B21589" s="197"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197" t="s">
        <v>41983</v>
      </c>
      <c r="D21589" s="197" t="s">
        <v>42114</v>
      </c>
      <c r="E21589" s="197" t="s">
        <v>42106</v>
      </c>
      <c r="F21589" s="197" t="s">
        <v>42054</v>
      </c>
      <c r="G21589" s="197" t="s">
        <v>36923</v>
      </c>
      <c r="I21589" s="197" t="s">
        <v>338</v>
      </c>
      <c r="J21589" s="197" t="n">
        <v>8116.32</v>
      </c>
    </row>
    <row r="21590" customFormat="false" ht="12.75" hidden="true" customHeight="false" outlineLevel="0" collapsed="false">
      <c r="A21590" s="197" t="s">
        <v>42116</v>
      </c>
      <c r="B21590" s="197"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197" t="s">
        <v>41998</v>
      </c>
      <c r="D21590" s="197" t="s">
        <v>42117</v>
      </c>
      <c r="E21590" s="197" t="s">
        <v>42101</v>
      </c>
      <c r="F21590" s="197" t="s">
        <v>42118</v>
      </c>
      <c r="G21590" s="197" t="s">
        <v>10224</v>
      </c>
      <c r="I21590" s="197" t="s">
        <v>338</v>
      </c>
      <c r="J21590" s="197" t="n">
        <v>8415.96</v>
      </c>
    </row>
    <row r="21591" customFormat="false" ht="12.75" hidden="true" customHeight="false" outlineLevel="0" collapsed="false">
      <c r="A21591" s="197" t="s">
        <v>42119</v>
      </c>
      <c r="B21591" s="197"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197" t="s">
        <v>41998</v>
      </c>
      <c r="D21591" s="197" t="s">
        <v>42117</v>
      </c>
      <c r="E21591" s="197" t="s">
        <v>42101</v>
      </c>
      <c r="F21591" s="197" t="s">
        <v>42118</v>
      </c>
      <c r="G21591" s="197" t="s">
        <v>10224</v>
      </c>
      <c r="I21591" s="197" t="s">
        <v>338</v>
      </c>
      <c r="J21591" s="197" t="n">
        <v>8415.96</v>
      </c>
    </row>
    <row r="21592" customFormat="false" ht="12.75" hidden="true" customHeight="false" outlineLevel="0" collapsed="false">
      <c r="A21592" s="197" t="s">
        <v>42120</v>
      </c>
      <c r="B21592" s="197"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197" t="s">
        <v>41983</v>
      </c>
      <c r="D21592" s="197" t="s">
        <v>42121</v>
      </c>
      <c r="E21592" s="197" t="s">
        <v>42106</v>
      </c>
      <c r="F21592" s="197" t="s">
        <v>42062</v>
      </c>
      <c r="G21592" s="197" t="s">
        <v>36923</v>
      </c>
      <c r="I21592" s="197" t="s">
        <v>338</v>
      </c>
      <c r="J21592" s="197" t="n">
        <v>8865.8</v>
      </c>
    </row>
    <row r="21593" customFormat="false" ht="12.75" hidden="true" customHeight="false" outlineLevel="0" collapsed="false">
      <c r="A21593" s="197" t="s">
        <v>42122</v>
      </c>
      <c r="B21593" s="197"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197" t="s">
        <v>41983</v>
      </c>
      <c r="D21593" s="197" t="s">
        <v>42121</v>
      </c>
      <c r="E21593" s="197" t="s">
        <v>42106</v>
      </c>
      <c r="F21593" s="197" t="s">
        <v>42062</v>
      </c>
      <c r="G21593" s="197" t="s">
        <v>36923</v>
      </c>
      <c r="I21593" s="197" t="s">
        <v>338</v>
      </c>
      <c r="J21593" s="197" t="n">
        <v>8865.8</v>
      </c>
    </row>
    <row r="21594" customFormat="false" ht="12.75" hidden="true" customHeight="false" outlineLevel="0" collapsed="false">
      <c r="A21594" s="197" t="s">
        <v>42123</v>
      </c>
      <c r="B21594" s="197"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197" t="s">
        <v>42124</v>
      </c>
      <c r="D21594" s="197" t="s">
        <v>42125</v>
      </c>
      <c r="E21594" s="197" t="s">
        <v>42126</v>
      </c>
      <c r="F21594" s="197" t="s">
        <v>42127</v>
      </c>
      <c r="G21594" s="197" t="s">
        <v>42128</v>
      </c>
      <c r="I21594" s="197" t="s">
        <v>338</v>
      </c>
      <c r="J21594" s="197" t="n">
        <v>1043.23</v>
      </c>
    </row>
    <row r="21595" customFormat="false" ht="12.75" hidden="true" customHeight="false" outlineLevel="0" collapsed="false">
      <c r="A21595" s="197" t="s">
        <v>42129</v>
      </c>
      <c r="B21595" s="197"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197" t="s">
        <v>42124</v>
      </c>
      <c r="D21595" s="197" t="s">
        <v>42125</v>
      </c>
      <c r="E21595" s="197" t="s">
        <v>42126</v>
      </c>
      <c r="F21595" s="197" t="s">
        <v>42127</v>
      </c>
      <c r="G21595" s="197" t="s">
        <v>42128</v>
      </c>
      <c r="I21595" s="197" t="s">
        <v>338</v>
      </c>
      <c r="J21595" s="197" t="n">
        <v>1043.23</v>
      </c>
    </row>
    <row r="21596" customFormat="false" ht="12.75" hidden="true" customHeight="false" outlineLevel="0" collapsed="false">
      <c r="A21596" s="197" t="s">
        <v>42130</v>
      </c>
      <c r="B21596" s="197"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197" t="s">
        <v>42131</v>
      </c>
      <c r="D21596" s="197" t="s">
        <v>42132</v>
      </c>
      <c r="E21596" s="197" t="s">
        <v>42133</v>
      </c>
      <c r="F21596" s="197" t="s">
        <v>42134</v>
      </c>
      <c r="G21596" s="197" t="s">
        <v>42135</v>
      </c>
      <c r="I21596" s="197" t="s">
        <v>338</v>
      </c>
      <c r="J21596" s="197" t="n">
        <v>1102.5</v>
      </c>
    </row>
    <row r="21597" customFormat="false" ht="12.75" hidden="true" customHeight="false" outlineLevel="0" collapsed="false">
      <c r="A21597" s="197" t="s">
        <v>42136</v>
      </c>
      <c r="B21597" s="197"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197" t="s">
        <v>42131</v>
      </c>
      <c r="D21597" s="197" t="s">
        <v>42132</v>
      </c>
      <c r="E21597" s="197" t="s">
        <v>42133</v>
      </c>
      <c r="F21597" s="197" t="s">
        <v>42134</v>
      </c>
      <c r="G21597" s="197" t="s">
        <v>42135</v>
      </c>
      <c r="I21597" s="197" t="s">
        <v>338</v>
      </c>
      <c r="J21597" s="197" t="n">
        <v>1102.5</v>
      </c>
    </row>
    <row r="21598" customFormat="false" ht="12.75" hidden="true" customHeight="false" outlineLevel="0" collapsed="false">
      <c r="A21598" s="197" t="s">
        <v>42137</v>
      </c>
      <c r="B21598" s="197"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197" t="s">
        <v>42124</v>
      </c>
      <c r="D21598" s="197" t="s">
        <v>42125</v>
      </c>
      <c r="E21598" s="197" t="s">
        <v>42138</v>
      </c>
      <c r="F21598" s="197" t="s">
        <v>42139</v>
      </c>
      <c r="G21598" s="197" t="s">
        <v>42128</v>
      </c>
      <c r="I21598" s="197" t="s">
        <v>338</v>
      </c>
      <c r="J21598" s="197" t="n">
        <v>1308.18</v>
      </c>
    </row>
    <row r="21599" customFormat="false" ht="12.75" hidden="true" customHeight="false" outlineLevel="0" collapsed="false">
      <c r="A21599" s="197" t="s">
        <v>42140</v>
      </c>
      <c r="B21599" s="197"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197" t="s">
        <v>42124</v>
      </c>
      <c r="D21599" s="197" t="s">
        <v>42125</v>
      </c>
      <c r="E21599" s="197" t="s">
        <v>42138</v>
      </c>
      <c r="F21599" s="197" t="s">
        <v>42139</v>
      </c>
      <c r="G21599" s="197" t="s">
        <v>42128</v>
      </c>
      <c r="I21599" s="197" t="s">
        <v>338</v>
      </c>
      <c r="J21599" s="197" t="n">
        <v>1308.18</v>
      </c>
    </row>
    <row r="21600" customFormat="false" ht="12.75" hidden="true" customHeight="false" outlineLevel="0" collapsed="false">
      <c r="A21600" s="197" t="s">
        <v>42141</v>
      </c>
      <c r="B21600" s="197"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197" t="s">
        <v>42131</v>
      </c>
      <c r="D21600" s="197" t="s">
        <v>42132</v>
      </c>
      <c r="E21600" s="197" t="s">
        <v>42142</v>
      </c>
      <c r="F21600" s="197" t="s">
        <v>42143</v>
      </c>
      <c r="G21600" s="197" t="s">
        <v>42135</v>
      </c>
      <c r="I21600" s="197" t="s">
        <v>338</v>
      </c>
      <c r="J21600" s="197" t="n">
        <v>1382.5</v>
      </c>
    </row>
    <row r="21601" customFormat="false" ht="12.75" hidden="true" customHeight="false" outlineLevel="0" collapsed="false">
      <c r="A21601" s="197" t="s">
        <v>42144</v>
      </c>
      <c r="B21601" s="197"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197" t="s">
        <v>42131</v>
      </c>
      <c r="D21601" s="197" t="s">
        <v>42132</v>
      </c>
      <c r="E21601" s="197" t="s">
        <v>42142</v>
      </c>
      <c r="F21601" s="197" t="s">
        <v>42143</v>
      </c>
      <c r="G21601" s="197" t="s">
        <v>42135</v>
      </c>
      <c r="I21601" s="197" t="s">
        <v>338</v>
      </c>
      <c r="J21601" s="197" t="n">
        <v>1382.5</v>
      </c>
    </row>
    <row r="21602" customFormat="false" ht="12.75" hidden="true" customHeight="false" outlineLevel="0" collapsed="false">
      <c r="A21602" s="197" t="s">
        <v>42145</v>
      </c>
      <c r="B21602" s="197"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197" t="s">
        <v>42124</v>
      </c>
      <c r="D21602" s="197" t="s">
        <v>42125</v>
      </c>
      <c r="E21602" s="197" t="s">
        <v>42146</v>
      </c>
      <c r="F21602" s="197" t="s">
        <v>42147</v>
      </c>
      <c r="G21602" s="197" t="s">
        <v>42128</v>
      </c>
      <c r="I21602" s="197" t="s">
        <v>338</v>
      </c>
      <c r="J21602" s="197" t="n">
        <v>1556.57</v>
      </c>
    </row>
    <row r="21603" customFormat="false" ht="12.75" hidden="true" customHeight="false" outlineLevel="0" collapsed="false">
      <c r="A21603" s="197" t="s">
        <v>42148</v>
      </c>
      <c r="B21603" s="197"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197" t="s">
        <v>42124</v>
      </c>
      <c r="D21603" s="197" t="s">
        <v>42125</v>
      </c>
      <c r="E21603" s="197" t="s">
        <v>42146</v>
      </c>
      <c r="F21603" s="197" t="s">
        <v>42147</v>
      </c>
      <c r="G21603" s="197" t="s">
        <v>42128</v>
      </c>
      <c r="I21603" s="197" t="s">
        <v>338</v>
      </c>
      <c r="J21603" s="197" t="n">
        <v>1556.57</v>
      </c>
    </row>
    <row r="21604" customFormat="false" ht="12.75" hidden="true" customHeight="false" outlineLevel="0" collapsed="false">
      <c r="A21604" s="197" t="s">
        <v>42149</v>
      </c>
      <c r="B21604" s="197"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197" t="s">
        <v>42131</v>
      </c>
      <c r="D21604" s="197" t="s">
        <v>42132</v>
      </c>
      <c r="E21604" s="197" t="s">
        <v>42150</v>
      </c>
      <c r="F21604" s="197" t="s">
        <v>42151</v>
      </c>
      <c r="G21604" s="197" t="s">
        <v>42135</v>
      </c>
      <c r="I21604" s="197" t="s">
        <v>338</v>
      </c>
      <c r="J21604" s="197" t="n">
        <v>1645</v>
      </c>
    </row>
    <row r="21605" customFormat="false" ht="12.75" hidden="true" customHeight="false" outlineLevel="0" collapsed="false">
      <c r="A21605" s="197" t="s">
        <v>42152</v>
      </c>
      <c r="B21605" s="197"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197" t="s">
        <v>42131</v>
      </c>
      <c r="D21605" s="197" t="s">
        <v>42132</v>
      </c>
      <c r="E21605" s="197" t="s">
        <v>42150</v>
      </c>
      <c r="F21605" s="197" t="s">
        <v>42151</v>
      </c>
      <c r="G21605" s="197" t="s">
        <v>42135</v>
      </c>
      <c r="I21605" s="197" t="s">
        <v>338</v>
      </c>
      <c r="J21605" s="197" t="n">
        <v>1645</v>
      </c>
    </row>
    <row r="21606" customFormat="false" ht="12.75" hidden="true" customHeight="false" outlineLevel="0" collapsed="false">
      <c r="A21606" s="197" t="s">
        <v>42153</v>
      </c>
      <c r="B21606" s="197"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197" t="s">
        <v>42124</v>
      </c>
      <c r="D21606" s="197" t="s">
        <v>42125</v>
      </c>
      <c r="E21606" s="197" t="s">
        <v>42154</v>
      </c>
      <c r="F21606" s="197" t="s">
        <v>42155</v>
      </c>
      <c r="G21606" s="197" t="s">
        <v>42128</v>
      </c>
      <c r="I21606" s="197" t="s">
        <v>338</v>
      </c>
      <c r="J21606" s="197" t="n">
        <v>1871.2</v>
      </c>
    </row>
    <row r="21607" customFormat="false" ht="12.75" hidden="true" customHeight="false" outlineLevel="0" collapsed="false">
      <c r="A21607" s="197" t="s">
        <v>42156</v>
      </c>
      <c r="B21607" s="197"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197" t="s">
        <v>42124</v>
      </c>
      <c r="D21607" s="197" t="s">
        <v>42125</v>
      </c>
      <c r="E21607" s="197" t="s">
        <v>42154</v>
      </c>
      <c r="F21607" s="197" t="s">
        <v>42155</v>
      </c>
      <c r="G21607" s="197" t="s">
        <v>42128</v>
      </c>
      <c r="I21607" s="197" t="s">
        <v>338</v>
      </c>
      <c r="J21607" s="197" t="n">
        <v>1871.2</v>
      </c>
    </row>
    <row r="21608" customFormat="false" ht="12.75" hidden="true" customHeight="false" outlineLevel="0" collapsed="false">
      <c r="A21608" s="197" t="s">
        <v>42157</v>
      </c>
      <c r="B21608" s="197"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197" t="s">
        <v>42131</v>
      </c>
      <c r="D21608" s="197" t="s">
        <v>42132</v>
      </c>
      <c r="E21608" s="197" t="s">
        <v>42158</v>
      </c>
      <c r="F21608" s="197" t="s">
        <v>42159</v>
      </c>
      <c r="G21608" s="197" t="s">
        <v>42135</v>
      </c>
      <c r="I21608" s="197" t="s">
        <v>338</v>
      </c>
      <c r="J21608" s="197" t="n">
        <v>1977.5</v>
      </c>
    </row>
    <row r="21609" customFormat="false" ht="12.75" hidden="true" customHeight="false" outlineLevel="0" collapsed="false">
      <c r="A21609" s="197" t="s">
        <v>42160</v>
      </c>
      <c r="B21609" s="197"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197" t="s">
        <v>42131</v>
      </c>
      <c r="D21609" s="197" t="s">
        <v>42132</v>
      </c>
      <c r="E21609" s="197" t="s">
        <v>42158</v>
      </c>
      <c r="F21609" s="197" t="s">
        <v>42159</v>
      </c>
      <c r="G21609" s="197" t="s">
        <v>42135</v>
      </c>
      <c r="I21609" s="197" t="s">
        <v>338</v>
      </c>
      <c r="J21609" s="197" t="n">
        <v>1977.5</v>
      </c>
    </row>
    <row r="21610" customFormat="false" ht="12.75" hidden="true" customHeight="false" outlineLevel="0" collapsed="false">
      <c r="A21610" s="197" t="s">
        <v>42161</v>
      </c>
      <c r="B21610" s="197"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197" t="s">
        <v>42124</v>
      </c>
      <c r="D21610" s="197" t="s">
        <v>42125</v>
      </c>
      <c r="E21610" s="197" t="s">
        <v>42162</v>
      </c>
      <c r="F21610" s="197" t="s">
        <v>42163</v>
      </c>
      <c r="G21610" s="197" t="s">
        <v>42128</v>
      </c>
      <c r="I21610" s="197" t="s">
        <v>338</v>
      </c>
      <c r="J21610" s="197" t="n">
        <v>2086.47</v>
      </c>
    </row>
    <row r="21611" customFormat="false" ht="12.75" hidden="true" customHeight="false" outlineLevel="0" collapsed="false">
      <c r="A21611" s="197" t="s">
        <v>42164</v>
      </c>
      <c r="B21611" s="197"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197" t="s">
        <v>42124</v>
      </c>
      <c r="D21611" s="197" t="s">
        <v>42125</v>
      </c>
      <c r="E21611" s="197" t="s">
        <v>42162</v>
      </c>
      <c r="F21611" s="197" t="s">
        <v>42163</v>
      </c>
      <c r="G21611" s="197" t="s">
        <v>42128</v>
      </c>
      <c r="I21611" s="197" t="s">
        <v>338</v>
      </c>
      <c r="J21611" s="197" t="n">
        <v>2086.47</v>
      </c>
    </row>
    <row r="21612" customFormat="false" ht="12.75" hidden="true" customHeight="false" outlineLevel="0" collapsed="false">
      <c r="A21612" s="197" t="s">
        <v>42165</v>
      </c>
      <c r="B21612" s="197"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197" t="s">
        <v>42131</v>
      </c>
      <c r="D21612" s="197" t="s">
        <v>42132</v>
      </c>
      <c r="E21612" s="197" t="s">
        <v>42166</v>
      </c>
      <c r="F21612" s="197" t="s">
        <v>42167</v>
      </c>
      <c r="G21612" s="197" t="s">
        <v>42135</v>
      </c>
      <c r="I21612" s="197" t="s">
        <v>338</v>
      </c>
      <c r="J21612" s="197" t="n">
        <v>2205</v>
      </c>
    </row>
    <row r="21613" customFormat="false" ht="12.75" hidden="true" customHeight="false" outlineLevel="0" collapsed="false">
      <c r="A21613" s="197" t="s">
        <v>42168</v>
      </c>
      <c r="B21613" s="197"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197" t="s">
        <v>42131</v>
      </c>
      <c r="D21613" s="197" t="s">
        <v>42132</v>
      </c>
      <c r="E21613" s="197" t="s">
        <v>42166</v>
      </c>
      <c r="F21613" s="197" t="s">
        <v>42167</v>
      </c>
      <c r="G21613" s="197" t="s">
        <v>42135</v>
      </c>
      <c r="I21613" s="197" t="s">
        <v>338</v>
      </c>
      <c r="J21613" s="197" t="n">
        <v>2205</v>
      </c>
    </row>
    <row r="21614" customFormat="false" ht="12.75" hidden="true" customHeight="false" outlineLevel="0" collapsed="false">
      <c r="A21614" s="197" t="s">
        <v>42169</v>
      </c>
      <c r="B21614" s="197"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197" t="s">
        <v>42124</v>
      </c>
      <c r="D21614" s="197" t="s">
        <v>42125</v>
      </c>
      <c r="E21614" s="197" t="s">
        <v>42170</v>
      </c>
      <c r="F21614" s="197" t="s">
        <v>42171</v>
      </c>
      <c r="G21614" s="197" t="s">
        <v>42128</v>
      </c>
      <c r="I21614" s="197" t="s">
        <v>338</v>
      </c>
      <c r="J21614" s="197" t="n">
        <v>2185.82</v>
      </c>
    </row>
    <row r="21615" customFormat="false" ht="12.75" hidden="true" customHeight="false" outlineLevel="0" collapsed="false">
      <c r="A21615" s="197" t="s">
        <v>42172</v>
      </c>
      <c r="B21615" s="197"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197" t="s">
        <v>42124</v>
      </c>
      <c r="D21615" s="197" t="s">
        <v>42125</v>
      </c>
      <c r="E21615" s="197" t="s">
        <v>42170</v>
      </c>
      <c r="F21615" s="197" t="s">
        <v>42171</v>
      </c>
      <c r="G21615" s="197" t="s">
        <v>42128</v>
      </c>
      <c r="I21615" s="197" t="s">
        <v>338</v>
      </c>
      <c r="J21615" s="197" t="n">
        <v>2185.82</v>
      </c>
    </row>
    <row r="21616" customFormat="false" ht="12.75" hidden="true" customHeight="false" outlineLevel="0" collapsed="false">
      <c r="A21616" s="197" t="s">
        <v>42173</v>
      </c>
      <c r="B21616" s="197"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197" t="s">
        <v>42131</v>
      </c>
      <c r="D21616" s="197" t="s">
        <v>42132</v>
      </c>
      <c r="E21616" s="197" t="s">
        <v>42174</v>
      </c>
      <c r="F21616" s="197" t="s">
        <v>42175</v>
      </c>
      <c r="G21616" s="197" t="s">
        <v>42135</v>
      </c>
      <c r="I21616" s="197" t="s">
        <v>338</v>
      </c>
      <c r="J21616" s="197" t="n">
        <v>2310</v>
      </c>
    </row>
    <row r="21617" customFormat="false" ht="12.75" hidden="true" customHeight="false" outlineLevel="0" collapsed="false">
      <c r="A21617" s="197" t="s">
        <v>42176</v>
      </c>
      <c r="B21617" s="197"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197" t="s">
        <v>42131</v>
      </c>
      <c r="D21617" s="197" t="s">
        <v>42132</v>
      </c>
      <c r="E21617" s="197" t="s">
        <v>42174</v>
      </c>
      <c r="F21617" s="197" t="s">
        <v>42175</v>
      </c>
      <c r="G21617" s="197" t="s">
        <v>42135</v>
      </c>
      <c r="I21617" s="197" t="s">
        <v>338</v>
      </c>
      <c r="J21617" s="197" t="n">
        <v>2310</v>
      </c>
    </row>
    <row r="21618" customFormat="false" ht="12.75" hidden="true" customHeight="false" outlineLevel="0" collapsed="false">
      <c r="A21618" s="197" t="s">
        <v>42177</v>
      </c>
      <c r="B21618" s="197"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197" t="s">
        <v>42124</v>
      </c>
      <c r="D21618" s="197" t="s">
        <v>42125</v>
      </c>
      <c r="E21618" s="197" t="s">
        <v>42178</v>
      </c>
      <c r="F21618" s="197" t="s">
        <v>42179</v>
      </c>
      <c r="G21618" s="197" t="s">
        <v>42128</v>
      </c>
      <c r="I21618" s="197" t="s">
        <v>338</v>
      </c>
      <c r="J21618" s="197" t="n">
        <v>2616.36</v>
      </c>
    </row>
    <row r="21619" customFormat="false" ht="12.75" hidden="true" customHeight="false" outlineLevel="0" collapsed="false">
      <c r="A21619" s="197" t="s">
        <v>42180</v>
      </c>
      <c r="B21619" s="197"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197" t="s">
        <v>42124</v>
      </c>
      <c r="D21619" s="197" t="s">
        <v>42125</v>
      </c>
      <c r="E21619" s="197" t="s">
        <v>42178</v>
      </c>
      <c r="F21619" s="197" t="s">
        <v>42179</v>
      </c>
      <c r="G21619" s="197" t="s">
        <v>42128</v>
      </c>
      <c r="I21619" s="197" t="s">
        <v>338</v>
      </c>
      <c r="J21619" s="197" t="n">
        <v>2616.36</v>
      </c>
    </row>
    <row r="21620" customFormat="false" ht="12.75" hidden="true" customHeight="false" outlineLevel="0" collapsed="false">
      <c r="A21620" s="197" t="s">
        <v>42181</v>
      </c>
      <c r="B21620" s="197"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197" t="s">
        <v>42131</v>
      </c>
      <c r="D21620" s="197" t="s">
        <v>42132</v>
      </c>
      <c r="E21620" s="197" t="s">
        <v>42182</v>
      </c>
      <c r="F21620" s="197" t="s">
        <v>42183</v>
      </c>
      <c r="G21620" s="197" t="s">
        <v>42135</v>
      </c>
      <c r="I21620" s="197" t="s">
        <v>338</v>
      </c>
      <c r="J21620" s="197" t="n">
        <v>2765</v>
      </c>
    </row>
    <row r="21621" customFormat="false" ht="12.75" hidden="true" customHeight="false" outlineLevel="0" collapsed="false">
      <c r="A21621" s="197" t="s">
        <v>42184</v>
      </c>
      <c r="B21621" s="197"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197" t="s">
        <v>42131</v>
      </c>
      <c r="D21621" s="197" t="s">
        <v>42132</v>
      </c>
      <c r="E21621" s="197" t="s">
        <v>42182</v>
      </c>
      <c r="F21621" s="197" t="s">
        <v>42183</v>
      </c>
      <c r="G21621" s="197" t="s">
        <v>42135</v>
      </c>
      <c r="I21621" s="197" t="s">
        <v>338</v>
      </c>
      <c r="J21621" s="197" t="n">
        <v>2765</v>
      </c>
    </row>
    <row r="21622" customFormat="false" ht="12.75" hidden="true" customHeight="false" outlineLevel="0" collapsed="false">
      <c r="A21622" s="197" t="s">
        <v>42185</v>
      </c>
      <c r="B21622" s="197"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197" t="s">
        <v>42186</v>
      </c>
      <c r="D21622" s="197" t="s">
        <v>42187</v>
      </c>
      <c r="E21622" s="197" t="s">
        <v>42188</v>
      </c>
      <c r="F21622" s="197" t="s">
        <v>42189</v>
      </c>
      <c r="G21622" s="197" t="s">
        <v>42190</v>
      </c>
      <c r="I21622" s="197" t="s">
        <v>338</v>
      </c>
      <c r="J21622" s="197" t="n">
        <v>3434</v>
      </c>
    </row>
    <row r="21623" customFormat="false" ht="12.75" hidden="true" customHeight="false" outlineLevel="0" collapsed="false">
      <c r="A21623" s="197" t="s">
        <v>42191</v>
      </c>
      <c r="B21623" s="197"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197" t="s">
        <v>42186</v>
      </c>
      <c r="D21623" s="197" t="s">
        <v>42187</v>
      </c>
      <c r="E21623" s="197" t="s">
        <v>42188</v>
      </c>
      <c r="F21623" s="197" t="s">
        <v>42189</v>
      </c>
      <c r="G21623" s="197" t="s">
        <v>42190</v>
      </c>
      <c r="I21623" s="197" t="s">
        <v>338</v>
      </c>
      <c r="J21623" s="197" t="n">
        <v>3434</v>
      </c>
    </row>
    <row r="21624" customFormat="false" ht="12.75" hidden="true" customHeight="false" outlineLevel="0" collapsed="false">
      <c r="A21624" s="197" t="s">
        <v>42192</v>
      </c>
      <c r="B21624" s="197"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197" t="s">
        <v>42131</v>
      </c>
      <c r="D21624" s="197" t="s">
        <v>42193</v>
      </c>
      <c r="E21624" s="197" t="s">
        <v>42194</v>
      </c>
      <c r="F21624" s="197" t="s">
        <v>42195</v>
      </c>
      <c r="G21624" s="197" t="s">
        <v>42196</v>
      </c>
      <c r="I21624" s="197" t="s">
        <v>338</v>
      </c>
      <c r="J21624" s="197" t="n">
        <v>3751.8</v>
      </c>
    </row>
    <row r="21625" customFormat="false" ht="12.75" hidden="true" customHeight="false" outlineLevel="0" collapsed="false">
      <c r="A21625" s="197" t="s">
        <v>42197</v>
      </c>
      <c r="B21625" s="197"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197" t="s">
        <v>42131</v>
      </c>
      <c r="D21625" s="197" t="s">
        <v>42193</v>
      </c>
      <c r="E21625" s="197" t="s">
        <v>42194</v>
      </c>
      <c r="F21625" s="197" t="s">
        <v>42195</v>
      </c>
      <c r="G21625" s="197" t="s">
        <v>42196</v>
      </c>
      <c r="I21625" s="197" t="s">
        <v>338</v>
      </c>
      <c r="J21625" s="197" t="n">
        <v>3751.8</v>
      </c>
    </row>
    <row r="21626" customFormat="false" ht="12.75" hidden="true" customHeight="false" outlineLevel="0" collapsed="false">
      <c r="A21626" s="197" t="s">
        <v>42198</v>
      </c>
      <c r="B21626" s="197"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197" t="s">
        <v>42124</v>
      </c>
      <c r="D21626" s="197" t="s">
        <v>42199</v>
      </c>
      <c r="E21626" s="197" t="s">
        <v>42200</v>
      </c>
      <c r="F21626" s="197" t="s">
        <v>42201</v>
      </c>
      <c r="G21626" s="197" t="s">
        <v>42202</v>
      </c>
      <c r="I21626" s="197" t="s">
        <v>338</v>
      </c>
      <c r="J21626" s="197" t="n">
        <v>6621.71</v>
      </c>
    </row>
    <row r="21627" customFormat="false" ht="12.75" hidden="true" customHeight="false" outlineLevel="0" collapsed="false">
      <c r="A21627" s="197" t="s">
        <v>42203</v>
      </c>
      <c r="B21627" s="197"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197" t="s">
        <v>42124</v>
      </c>
      <c r="D21627" s="197" t="s">
        <v>42199</v>
      </c>
      <c r="E21627" s="197" t="s">
        <v>42200</v>
      </c>
      <c r="F21627" s="197" t="s">
        <v>42201</v>
      </c>
      <c r="G21627" s="197" t="s">
        <v>42202</v>
      </c>
      <c r="I21627" s="197" t="s">
        <v>338</v>
      </c>
      <c r="J21627" s="197" t="n">
        <v>6621.71</v>
      </c>
    </row>
    <row r="21628" customFormat="false" ht="12.75" hidden="true" customHeight="false" outlineLevel="0" collapsed="false">
      <c r="A21628" s="197" t="s">
        <v>42204</v>
      </c>
      <c r="B21628" s="197"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197" t="s">
        <v>42131</v>
      </c>
      <c r="D21628" s="197" t="s">
        <v>42193</v>
      </c>
      <c r="E21628" s="197" t="s">
        <v>42205</v>
      </c>
      <c r="F21628" s="197" t="s">
        <v>42206</v>
      </c>
      <c r="G21628" s="197" t="s">
        <v>42207</v>
      </c>
      <c r="I21628" s="197" t="s">
        <v>338</v>
      </c>
      <c r="J21628" s="197" t="n">
        <v>6974.8</v>
      </c>
    </row>
    <row r="21629" customFormat="false" ht="12.75" hidden="true" customHeight="false" outlineLevel="0" collapsed="false">
      <c r="A21629" s="197" t="s">
        <v>42208</v>
      </c>
      <c r="B21629" s="197"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197" t="s">
        <v>42131</v>
      </c>
      <c r="D21629" s="197" t="s">
        <v>42193</v>
      </c>
      <c r="E21629" s="197" t="s">
        <v>42205</v>
      </c>
      <c r="F21629" s="197" t="s">
        <v>42206</v>
      </c>
      <c r="G21629" s="197" t="s">
        <v>42207</v>
      </c>
      <c r="I21629" s="197" t="s">
        <v>338</v>
      </c>
      <c r="J21629" s="197" t="n">
        <v>6974.8</v>
      </c>
    </row>
    <row r="21630" customFormat="false" ht="12.75" hidden="true" customHeight="false" outlineLevel="0" collapsed="false">
      <c r="A21630" s="197" t="s">
        <v>42209</v>
      </c>
      <c r="B21630" s="197"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197" t="s">
        <v>42124</v>
      </c>
      <c r="D21630" s="197" t="s">
        <v>42210</v>
      </c>
      <c r="E21630" s="197" t="s">
        <v>42211</v>
      </c>
      <c r="F21630" s="197" t="s">
        <v>42212</v>
      </c>
      <c r="G21630" s="197" t="s">
        <v>42202</v>
      </c>
      <c r="I21630" s="197" t="s">
        <v>338</v>
      </c>
      <c r="J21630" s="197" t="n">
        <v>8936.53</v>
      </c>
    </row>
    <row r="21631" customFormat="false" ht="12.75" hidden="true" customHeight="false" outlineLevel="0" collapsed="false">
      <c r="A21631" s="197" t="s">
        <v>42213</v>
      </c>
      <c r="B21631" s="197"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197" t="s">
        <v>42124</v>
      </c>
      <c r="D21631" s="197" t="s">
        <v>42210</v>
      </c>
      <c r="E21631" s="197" t="s">
        <v>42211</v>
      </c>
      <c r="F21631" s="197" t="s">
        <v>42212</v>
      </c>
      <c r="G21631" s="197" t="s">
        <v>42202</v>
      </c>
      <c r="I21631" s="197" t="s">
        <v>338</v>
      </c>
      <c r="J21631" s="197" t="n">
        <v>8936.53</v>
      </c>
    </row>
    <row r="21632" customFormat="false" ht="12.75" hidden="true" customHeight="false" outlineLevel="0" collapsed="false">
      <c r="A21632" s="197" t="s">
        <v>42214</v>
      </c>
      <c r="B21632" s="197"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197" t="s">
        <v>42131</v>
      </c>
      <c r="D21632" s="197" t="s">
        <v>42215</v>
      </c>
      <c r="E21632" s="197" t="s">
        <v>42216</v>
      </c>
      <c r="F21632" s="197" t="s">
        <v>42217</v>
      </c>
      <c r="G21632" s="197" t="s">
        <v>42196</v>
      </c>
      <c r="I21632" s="197" t="s">
        <v>338</v>
      </c>
      <c r="J21632" s="197" t="n">
        <v>9373</v>
      </c>
    </row>
    <row r="21633" customFormat="false" ht="12.75" hidden="true" customHeight="false" outlineLevel="0" collapsed="false">
      <c r="A21633" s="197" t="s">
        <v>42218</v>
      </c>
      <c r="B21633" s="197"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197" t="s">
        <v>42131</v>
      </c>
      <c r="D21633" s="197" t="s">
        <v>42215</v>
      </c>
      <c r="E21633" s="197" t="s">
        <v>42216</v>
      </c>
      <c r="F21633" s="197" t="s">
        <v>42217</v>
      </c>
      <c r="G21633" s="197" t="s">
        <v>42196</v>
      </c>
      <c r="I21633" s="197" t="s">
        <v>338</v>
      </c>
      <c r="J21633" s="197" t="n">
        <v>9373</v>
      </c>
    </row>
    <row r="21634" customFormat="false" ht="12.75" hidden="true" customHeight="false" outlineLevel="0" collapsed="false">
      <c r="A21634" s="197" t="s">
        <v>42219</v>
      </c>
      <c r="B21634" s="197"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197" t="s">
        <v>42124</v>
      </c>
      <c r="D21634" s="197" t="s">
        <v>42210</v>
      </c>
      <c r="E21634" s="197" t="s">
        <v>42220</v>
      </c>
      <c r="F21634" s="197" t="s">
        <v>42221</v>
      </c>
      <c r="G21634" s="197" t="s">
        <v>42202</v>
      </c>
      <c r="I21634" s="197" t="s">
        <v>338</v>
      </c>
      <c r="J21634" s="197" t="n">
        <v>10064.45</v>
      </c>
    </row>
    <row r="21635" customFormat="false" ht="12.75" hidden="true" customHeight="false" outlineLevel="0" collapsed="false">
      <c r="A21635" s="197" t="s">
        <v>42222</v>
      </c>
      <c r="B21635" s="197"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197" t="s">
        <v>42124</v>
      </c>
      <c r="D21635" s="197" t="s">
        <v>42210</v>
      </c>
      <c r="E21635" s="197" t="s">
        <v>42220</v>
      </c>
      <c r="F21635" s="197" t="s">
        <v>42221</v>
      </c>
      <c r="G21635" s="197" t="s">
        <v>42202</v>
      </c>
      <c r="I21635" s="197" t="s">
        <v>338</v>
      </c>
      <c r="J21635" s="197" t="n">
        <v>10064.45</v>
      </c>
    </row>
    <row r="21636" customFormat="false" ht="12.75" hidden="true" customHeight="false" outlineLevel="0" collapsed="false">
      <c r="A21636" s="197" t="s">
        <v>42223</v>
      </c>
      <c r="B21636" s="197"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197" t="s">
        <v>42131</v>
      </c>
      <c r="D21636" s="197" t="s">
        <v>42215</v>
      </c>
      <c r="E21636" s="197" t="s">
        <v>42224</v>
      </c>
      <c r="F21636" s="197" t="s">
        <v>42225</v>
      </c>
      <c r="G21636" s="197" t="s">
        <v>42196</v>
      </c>
      <c r="I21636" s="197" t="s">
        <v>338</v>
      </c>
      <c r="J21636" s="197" t="n">
        <v>10556</v>
      </c>
    </row>
    <row r="21637" customFormat="false" ht="12.75" hidden="true" customHeight="false" outlineLevel="0" collapsed="false">
      <c r="A21637" s="197" t="s">
        <v>42226</v>
      </c>
      <c r="B21637" s="197"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197" t="s">
        <v>42131</v>
      </c>
      <c r="D21637" s="197" t="s">
        <v>42215</v>
      </c>
      <c r="E21637" s="197" t="s">
        <v>42224</v>
      </c>
      <c r="F21637" s="197" t="s">
        <v>42225</v>
      </c>
      <c r="G21637" s="197" t="s">
        <v>42196</v>
      </c>
      <c r="I21637" s="197" t="s">
        <v>338</v>
      </c>
      <c r="J21637" s="197" t="n">
        <v>10556</v>
      </c>
    </row>
    <row r="21638" customFormat="false" ht="12.75" hidden="true" customHeight="false" outlineLevel="0" collapsed="false">
      <c r="A21638" s="197" t="s">
        <v>42227</v>
      </c>
      <c r="B21638" s="197"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197" t="s">
        <v>42124</v>
      </c>
      <c r="D21638" s="197" t="s">
        <v>42210</v>
      </c>
      <c r="E21638" s="197" t="s">
        <v>42228</v>
      </c>
      <c r="F21638" s="197" t="s">
        <v>42229</v>
      </c>
      <c r="G21638" s="197" t="s">
        <v>42202</v>
      </c>
      <c r="I21638" s="197" t="s">
        <v>338</v>
      </c>
      <c r="J21638" s="197" t="n">
        <v>11938.52</v>
      </c>
    </row>
    <row r="21639" customFormat="false" ht="12.75" hidden="true" customHeight="false" outlineLevel="0" collapsed="false">
      <c r="A21639" s="197" t="s">
        <v>42230</v>
      </c>
      <c r="B21639" s="197"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197" t="s">
        <v>42124</v>
      </c>
      <c r="D21639" s="197" t="s">
        <v>42210</v>
      </c>
      <c r="E21639" s="197" t="s">
        <v>42228</v>
      </c>
      <c r="F21639" s="197" t="s">
        <v>42229</v>
      </c>
      <c r="G21639" s="197" t="s">
        <v>42202</v>
      </c>
      <c r="I21639" s="197" t="s">
        <v>338</v>
      </c>
      <c r="J21639" s="197" t="n">
        <v>11938.52</v>
      </c>
    </row>
    <row r="21640" customFormat="false" ht="12.75" hidden="true" customHeight="false" outlineLevel="0" collapsed="false">
      <c r="A21640" s="197" t="s">
        <v>42231</v>
      </c>
      <c r="B21640" s="197"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197" t="s">
        <v>42131</v>
      </c>
      <c r="D21640" s="197" t="s">
        <v>42215</v>
      </c>
      <c r="E21640" s="197" t="s">
        <v>42232</v>
      </c>
      <c r="F21640" s="197" t="s">
        <v>42233</v>
      </c>
      <c r="G21640" s="197" t="s">
        <v>42196</v>
      </c>
      <c r="I21640" s="197" t="s">
        <v>338</v>
      </c>
      <c r="J21640" s="197" t="n">
        <v>12521.6</v>
      </c>
    </row>
    <row r="21641" customFormat="false" ht="12.75" hidden="true" customHeight="false" outlineLevel="0" collapsed="false">
      <c r="A21641" s="197" t="s">
        <v>42234</v>
      </c>
      <c r="B21641" s="197"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197" t="s">
        <v>42131</v>
      </c>
      <c r="D21641" s="197" t="s">
        <v>42215</v>
      </c>
      <c r="E21641" s="197" t="s">
        <v>42232</v>
      </c>
      <c r="F21641" s="197" t="s">
        <v>42233</v>
      </c>
      <c r="G21641" s="197" t="s">
        <v>42196</v>
      </c>
      <c r="I21641" s="197" t="s">
        <v>338</v>
      </c>
      <c r="J21641" s="197" t="n">
        <v>12521.6</v>
      </c>
    </row>
    <row r="21642" customFormat="false" ht="12.75" hidden="true" customHeight="false" outlineLevel="0" collapsed="false">
      <c r="A21642" s="197" t="s">
        <v>42235</v>
      </c>
      <c r="B21642" s="197"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197" t="s">
        <v>42236</v>
      </c>
      <c r="D21642" s="197" t="s">
        <v>42237</v>
      </c>
      <c r="E21642" s="197" t="s">
        <v>42238</v>
      </c>
      <c r="F21642" s="197" t="s">
        <v>42239</v>
      </c>
      <c r="G21642" s="197" t="s">
        <v>42128</v>
      </c>
      <c r="I21642" s="197" t="s">
        <v>338</v>
      </c>
      <c r="J21642" s="197" t="n">
        <v>7229.74</v>
      </c>
    </row>
    <row r="21643" customFormat="false" ht="12.75" hidden="true" customHeight="false" outlineLevel="0" collapsed="false">
      <c r="A21643" s="197" t="s">
        <v>42240</v>
      </c>
      <c r="B21643" s="197"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197" t="s">
        <v>42236</v>
      </c>
      <c r="D21643" s="197" t="s">
        <v>42237</v>
      </c>
      <c r="E21643" s="197" t="s">
        <v>42238</v>
      </c>
      <c r="F21643" s="197" t="s">
        <v>42239</v>
      </c>
      <c r="G21643" s="197" t="s">
        <v>42128</v>
      </c>
      <c r="I21643" s="197" t="s">
        <v>338</v>
      </c>
      <c r="J21643" s="197" t="n">
        <v>7229.74</v>
      </c>
    </row>
    <row r="21644" customFormat="false" ht="12.75" hidden="true" customHeight="false" outlineLevel="0" collapsed="false">
      <c r="A21644" s="197" t="s">
        <v>42241</v>
      </c>
      <c r="B21644" s="197"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197" t="s">
        <v>42242</v>
      </c>
      <c r="D21644" s="197" t="s">
        <v>42243</v>
      </c>
      <c r="E21644" s="197" t="s">
        <v>42244</v>
      </c>
      <c r="F21644" s="197" t="s">
        <v>42245</v>
      </c>
      <c r="G21644" s="197" t="s">
        <v>42246</v>
      </c>
      <c r="I21644" s="197" t="s">
        <v>338</v>
      </c>
      <c r="J21644" s="197" t="n">
        <v>7588.8</v>
      </c>
    </row>
    <row r="21645" customFormat="false" ht="12.75" hidden="true" customHeight="false" outlineLevel="0" collapsed="false">
      <c r="A21645" s="197" t="s">
        <v>42247</v>
      </c>
      <c r="B21645" s="197"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197" t="s">
        <v>42242</v>
      </c>
      <c r="D21645" s="197" t="s">
        <v>42243</v>
      </c>
      <c r="E21645" s="197" t="s">
        <v>42244</v>
      </c>
      <c r="F21645" s="197" t="s">
        <v>42245</v>
      </c>
      <c r="G21645" s="197" t="s">
        <v>42246</v>
      </c>
      <c r="I21645" s="197" t="s">
        <v>338</v>
      </c>
      <c r="J21645" s="197" t="n">
        <v>7588.8</v>
      </c>
    </row>
    <row r="21646" customFormat="false" ht="12.75" hidden="true" customHeight="false" outlineLevel="0" collapsed="false">
      <c r="A21646" s="197" t="s">
        <v>42248</v>
      </c>
      <c r="B21646" s="197"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197" t="s">
        <v>42236</v>
      </c>
      <c r="D21646" s="197" t="s">
        <v>42237</v>
      </c>
      <c r="E21646" s="197" t="s">
        <v>42249</v>
      </c>
      <c r="F21646" s="197" t="s">
        <v>42239</v>
      </c>
      <c r="G21646" s="197" t="s">
        <v>42128</v>
      </c>
      <c r="I21646" s="197" t="s">
        <v>338</v>
      </c>
      <c r="J21646" s="197" t="n">
        <v>8493</v>
      </c>
    </row>
    <row r="21647" customFormat="false" ht="12.75" hidden="true" customHeight="false" outlineLevel="0" collapsed="false">
      <c r="A21647" s="197" t="s">
        <v>42250</v>
      </c>
      <c r="B21647" s="197"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197" t="s">
        <v>42236</v>
      </c>
      <c r="D21647" s="197" t="s">
        <v>42237</v>
      </c>
      <c r="E21647" s="197" t="s">
        <v>42249</v>
      </c>
      <c r="F21647" s="197" t="s">
        <v>42239</v>
      </c>
      <c r="G21647" s="197" t="s">
        <v>42128</v>
      </c>
      <c r="I21647" s="197" t="s">
        <v>338</v>
      </c>
      <c r="J21647" s="197" t="n">
        <v>8493</v>
      </c>
    </row>
    <row r="21648" customFormat="false" ht="12.75" hidden="true" customHeight="false" outlineLevel="0" collapsed="false">
      <c r="A21648" s="197" t="s">
        <v>42251</v>
      </c>
      <c r="B21648" s="197"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197" t="s">
        <v>42242</v>
      </c>
      <c r="D21648" s="197" t="s">
        <v>42243</v>
      </c>
      <c r="E21648" s="197" t="s">
        <v>42252</v>
      </c>
      <c r="F21648" s="197" t="s">
        <v>42245</v>
      </c>
      <c r="G21648" s="197" t="s">
        <v>42246</v>
      </c>
      <c r="I21648" s="197" t="s">
        <v>338</v>
      </c>
      <c r="J21648" s="197" t="n">
        <v>8914.8</v>
      </c>
    </row>
    <row r="21649" customFormat="false" ht="12.75" hidden="true" customHeight="false" outlineLevel="0" collapsed="false">
      <c r="A21649" s="197" t="s">
        <v>42253</v>
      </c>
      <c r="B21649" s="197"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197" t="s">
        <v>42242</v>
      </c>
      <c r="D21649" s="197" t="s">
        <v>42243</v>
      </c>
      <c r="E21649" s="197" t="s">
        <v>42252</v>
      </c>
      <c r="F21649" s="197" t="s">
        <v>42245</v>
      </c>
      <c r="G21649" s="197" t="s">
        <v>42246</v>
      </c>
      <c r="I21649" s="197" t="s">
        <v>338</v>
      </c>
      <c r="J21649" s="197" t="n">
        <v>8914.8</v>
      </c>
    </row>
    <row r="21650" customFormat="false" ht="12.75" hidden="true" customHeight="false" outlineLevel="0" collapsed="false">
      <c r="A21650" s="197" t="s">
        <v>42254</v>
      </c>
      <c r="B21650" s="197"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197" t="s">
        <v>42255</v>
      </c>
      <c r="D21650" s="197" t="s">
        <v>42237</v>
      </c>
      <c r="E21650" s="197" t="s">
        <v>42256</v>
      </c>
      <c r="F21650" s="197" t="s">
        <v>42257</v>
      </c>
      <c r="G21650" s="197" t="s">
        <v>42128</v>
      </c>
      <c r="I21650" s="197" t="s">
        <v>338</v>
      </c>
      <c r="J21650" s="197" t="n">
        <v>8162.61</v>
      </c>
    </row>
    <row r="21651" customFormat="false" ht="12.75" hidden="true" customHeight="false" outlineLevel="0" collapsed="false">
      <c r="A21651" s="197" t="s">
        <v>42258</v>
      </c>
      <c r="B21651" s="197"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197" t="s">
        <v>42255</v>
      </c>
      <c r="D21651" s="197" t="s">
        <v>42237</v>
      </c>
      <c r="E21651" s="197" t="s">
        <v>42256</v>
      </c>
      <c r="F21651" s="197" t="s">
        <v>42257</v>
      </c>
      <c r="G21651" s="197" t="s">
        <v>42128</v>
      </c>
      <c r="I21651" s="197" t="s">
        <v>338</v>
      </c>
      <c r="J21651" s="197" t="n">
        <v>8162.61</v>
      </c>
    </row>
    <row r="21652" customFormat="false" ht="12.75" hidden="true" customHeight="false" outlineLevel="0" collapsed="false">
      <c r="A21652" s="197" t="s">
        <v>42259</v>
      </c>
      <c r="B21652" s="197"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197" t="s">
        <v>42242</v>
      </c>
      <c r="D21652" s="197" t="s">
        <v>42243</v>
      </c>
      <c r="E21652" s="197" t="s">
        <v>42260</v>
      </c>
      <c r="F21652" s="197" t="s">
        <v>42261</v>
      </c>
      <c r="G21652" s="197" t="s">
        <v>42246</v>
      </c>
      <c r="I21652" s="197" t="s">
        <v>338</v>
      </c>
      <c r="J21652" s="197" t="n">
        <v>8568</v>
      </c>
    </row>
    <row r="21653" customFormat="false" ht="12.75" hidden="true" customHeight="false" outlineLevel="0" collapsed="false">
      <c r="A21653" s="197" t="s">
        <v>42262</v>
      </c>
      <c r="B21653" s="197"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197" t="s">
        <v>42242</v>
      </c>
      <c r="D21653" s="197" t="s">
        <v>42243</v>
      </c>
      <c r="E21653" s="197" t="s">
        <v>42260</v>
      </c>
      <c r="F21653" s="197" t="s">
        <v>42261</v>
      </c>
      <c r="G21653" s="197" t="s">
        <v>42246</v>
      </c>
      <c r="I21653" s="197" t="s">
        <v>338</v>
      </c>
      <c r="J21653" s="197" t="n">
        <v>8568</v>
      </c>
    </row>
    <row r="21654" customFormat="false" ht="12.75" hidden="true" customHeight="false" outlineLevel="0" collapsed="false">
      <c r="A21654" s="197" t="s">
        <v>42263</v>
      </c>
      <c r="B21654" s="197"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197" t="s">
        <v>42255</v>
      </c>
      <c r="D21654" s="197" t="s">
        <v>42237</v>
      </c>
      <c r="E21654" s="197" t="s">
        <v>42264</v>
      </c>
      <c r="F21654" s="197" t="s">
        <v>42239</v>
      </c>
      <c r="G21654" s="197" t="s">
        <v>42128</v>
      </c>
      <c r="I21654" s="197" t="s">
        <v>338</v>
      </c>
      <c r="J21654" s="197" t="n">
        <v>11466.53</v>
      </c>
    </row>
    <row r="21655" customFormat="false" ht="12.75" hidden="true" customHeight="false" outlineLevel="0" collapsed="false">
      <c r="A21655" s="197" t="s">
        <v>42265</v>
      </c>
      <c r="B21655" s="197"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197" t="s">
        <v>42255</v>
      </c>
      <c r="D21655" s="197" t="s">
        <v>42237</v>
      </c>
      <c r="E21655" s="197" t="s">
        <v>42264</v>
      </c>
      <c r="F21655" s="197" t="s">
        <v>42239</v>
      </c>
      <c r="G21655" s="197" t="s">
        <v>42128</v>
      </c>
      <c r="I21655" s="197" t="s">
        <v>338</v>
      </c>
      <c r="J21655" s="197" t="n">
        <v>11466.53</v>
      </c>
    </row>
    <row r="21656" customFormat="false" ht="12.75" hidden="true" customHeight="false" outlineLevel="0" collapsed="false">
      <c r="A21656" s="197" t="s">
        <v>42266</v>
      </c>
      <c r="B21656" s="197"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197" t="s">
        <v>42242</v>
      </c>
      <c r="D21656" s="197" t="s">
        <v>42243</v>
      </c>
      <c r="E21656" s="197" t="s">
        <v>42267</v>
      </c>
      <c r="F21656" s="197" t="s">
        <v>42245</v>
      </c>
      <c r="G21656" s="197" t="s">
        <v>42246</v>
      </c>
      <c r="I21656" s="197" t="s">
        <v>338</v>
      </c>
      <c r="J21656" s="197" t="n">
        <v>12036</v>
      </c>
    </row>
    <row r="21657" customFormat="false" ht="12.75" hidden="true" customHeight="false" outlineLevel="0" collapsed="false">
      <c r="A21657" s="197" t="s">
        <v>42268</v>
      </c>
      <c r="B21657" s="197"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197" t="s">
        <v>42242</v>
      </c>
      <c r="D21657" s="197" t="s">
        <v>42243</v>
      </c>
      <c r="E21657" s="197" t="s">
        <v>42267</v>
      </c>
      <c r="F21657" s="197" t="s">
        <v>42245</v>
      </c>
      <c r="G21657" s="197" t="s">
        <v>42246</v>
      </c>
      <c r="I21657" s="197" t="s">
        <v>338</v>
      </c>
      <c r="J21657" s="197" t="n">
        <v>12036</v>
      </c>
    </row>
    <row r="21658" customFormat="false" ht="12.75" hidden="true" customHeight="false" outlineLevel="0" collapsed="false">
      <c r="A21658" s="197" t="s">
        <v>42269</v>
      </c>
      <c r="B21658" s="197"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197" t="s">
        <v>42255</v>
      </c>
      <c r="D21658" s="197" t="s">
        <v>42237</v>
      </c>
      <c r="E21658" s="197" t="s">
        <v>42270</v>
      </c>
      <c r="F21658" s="197" t="s">
        <v>42271</v>
      </c>
      <c r="G21658" s="197" t="s">
        <v>42128</v>
      </c>
      <c r="I21658" s="197" t="s">
        <v>338</v>
      </c>
      <c r="J21658" s="197" t="n">
        <v>8940</v>
      </c>
    </row>
    <row r="21659" customFormat="false" ht="12.75" hidden="true" customHeight="false" outlineLevel="0" collapsed="false">
      <c r="A21659" s="197" t="s">
        <v>42272</v>
      </c>
      <c r="B21659" s="197"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197" t="s">
        <v>42255</v>
      </c>
      <c r="D21659" s="197" t="s">
        <v>42237</v>
      </c>
      <c r="E21659" s="197" t="s">
        <v>42270</v>
      </c>
      <c r="F21659" s="197" t="s">
        <v>42271</v>
      </c>
      <c r="G21659" s="197" t="s">
        <v>42128</v>
      </c>
      <c r="I21659" s="197" t="s">
        <v>338</v>
      </c>
      <c r="J21659" s="197" t="n">
        <v>8940</v>
      </c>
    </row>
    <row r="21660" customFormat="false" ht="12.75" hidden="true" customHeight="false" outlineLevel="0" collapsed="false">
      <c r="A21660" s="197" t="s">
        <v>42273</v>
      </c>
      <c r="B21660" s="197"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197" t="s">
        <v>42242</v>
      </c>
      <c r="D21660" s="197" t="s">
        <v>42243</v>
      </c>
      <c r="E21660" s="197" t="s">
        <v>42274</v>
      </c>
      <c r="F21660" s="197" t="s">
        <v>42275</v>
      </c>
      <c r="G21660" s="197" t="s">
        <v>42246</v>
      </c>
      <c r="I21660" s="197" t="s">
        <v>338</v>
      </c>
      <c r="J21660" s="197" t="n">
        <v>9384</v>
      </c>
    </row>
    <row r="21661" customFormat="false" ht="12.75" hidden="true" customHeight="false" outlineLevel="0" collapsed="false">
      <c r="A21661" s="197" t="s">
        <v>42276</v>
      </c>
      <c r="B21661" s="197"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197" t="s">
        <v>42242</v>
      </c>
      <c r="D21661" s="197" t="s">
        <v>42243</v>
      </c>
      <c r="E21661" s="197" t="s">
        <v>42274</v>
      </c>
      <c r="F21661" s="197" t="s">
        <v>42275</v>
      </c>
      <c r="G21661" s="197" t="s">
        <v>42246</v>
      </c>
      <c r="I21661" s="197" t="s">
        <v>338</v>
      </c>
      <c r="J21661" s="197" t="n">
        <v>9384</v>
      </c>
    </row>
    <row r="21662" customFormat="false" ht="12.75" hidden="true" customHeight="false" outlineLevel="0" collapsed="false">
      <c r="A21662" s="197" t="s">
        <v>42277</v>
      </c>
      <c r="B21662" s="197"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197" t="s">
        <v>42255</v>
      </c>
      <c r="D21662" s="197" t="s">
        <v>42237</v>
      </c>
      <c r="E21662" s="197" t="s">
        <v>42278</v>
      </c>
      <c r="F21662" s="197" t="s">
        <v>42271</v>
      </c>
      <c r="G21662" s="197" t="s">
        <v>42128</v>
      </c>
      <c r="I21662" s="197" t="s">
        <v>338</v>
      </c>
      <c r="J21662" s="197" t="n">
        <v>12205.05</v>
      </c>
    </row>
    <row r="21663" customFormat="false" ht="12.75" hidden="true" customHeight="false" outlineLevel="0" collapsed="false">
      <c r="A21663" s="197" t="s">
        <v>42279</v>
      </c>
      <c r="B21663" s="197"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197" t="s">
        <v>42255</v>
      </c>
      <c r="D21663" s="197" t="s">
        <v>42237</v>
      </c>
      <c r="E21663" s="197" t="s">
        <v>42278</v>
      </c>
      <c r="F21663" s="197" t="s">
        <v>42271</v>
      </c>
      <c r="G21663" s="197" t="s">
        <v>42128</v>
      </c>
      <c r="I21663" s="197" t="s">
        <v>338</v>
      </c>
      <c r="J21663" s="197" t="n">
        <v>12205.05</v>
      </c>
    </row>
    <row r="21664" customFormat="false" ht="12.75" hidden="true" customHeight="false" outlineLevel="0" collapsed="false">
      <c r="A21664" s="197" t="s">
        <v>42280</v>
      </c>
      <c r="B21664" s="197"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197" t="s">
        <v>42242</v>
      </c>
      <c r="D21664" s="197" t="s">
        <v>42243</v>
      </c>
      <c r="E21664" s="197" t="s">
        <v>42281</v>
      </c>
      <c r="F21664" s="197" t="s">
        <v>42275</v>
      </c>
      <c r="G21664" s="197" t="s">
        <v>42246</v>
      </c>
      <c r="I21664" s="197" t="s">
        <v>338</v>
      </c>
      <c r="J21664" s="197" t="n">
        <v>12811.2</v>
      </c>
    </row>
    <row r="21665" customFormat="false" ht="12.75" hidden="true" customHeight="false" outlineLevel="0" collapsed="false">
      <c r="A21665" s="197" t="s">
        <v>42282</v>
      </c>
      <c r="B21665" s="197"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197" t="s">
        <v>42242</v>
      </c>
      <c r="D21665" s="197" t="s">
        <v>42243</v>
      </c>
      <c r="E21665" s="197" t="s">
        <v>42281</v>
      </c>
      <c r="F21665" s="197" t="s">
        <v>42275</v>
      </c>
      <c r="G21665" s="197" t="s">
        <v>42246</v>
      </c>
      <c r="I21665" s="197" t="s">
        <v>338</v>
      </c>
      <c r="J21665" s="197" t="n">
        <v>12811.2</v>
      </c>
    </row>
    <row r="21666" customFormat="false" ht="12.75" hidden="true" customHeight="false" outlineLevel="0" collapsed="false">
      <c r="A21666" s="197" t="s">
        <v>42283</v>
      </c>
      <c r="B21666" s="197"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197" t="s">
        <v>42236</v>
      </c>
      <c r="D21666" s="197" t="s">
        <v>42237</v>
      </c>
      <c r="E21666" s="197" t="s">
        <v>42284</v>
      </c>
      <c r="F21666" s="197" t="s">
        <v>42285</v>
      </c>
      <c r="G21666" s="197" t="s">
        <v>42128</v>
      </c>
      <c r="I21666" s="197" t="s">
        <v>338</v>
      </c>
      <c r="J21666" s="197" t="n">
        <v>10047.79</v>
      </c>
    </row>
    <row r="21667" customFormat="false" ht="12.75" hidden="true" customHeight="false" outlineLevel="0" collapsed="false">
      <c r="A21667" s="197" t="s">
        <v>42286</v>
      </c>
      <c r="B21667" s="197"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197" t="s">
        <v>42236</v>
      </c>
      <c r="D21667" s="197" t="s">
        <v>42237</v>
      </c>
      <c r="E21667" s="197" t="s">
        <v>42284</v>
      </c>
      <c r="F21667" s="197" t="s">
        <v>42285</v>
      </c>
      <c r="G21667" s="197" t="s">
        <v>42128</v>
      </c>
      <c r="I21667" s="197" t="s">
        <v>338</v>
      </c>
      <c r="J21667" s="197" t="n">
        <v>10047.79</v>
      </c>
    </row>
    <row r="21668" customFormat="false" ht="12.75" hidden="true" customHeight="false" outlineLevel="0" collapsed="false">
      <c r="A21668" s="197" t="s">
        <v>42287</v>
      </c>
      <c r="B21668" s="197"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197" t="s">
        <v>42242</v>
      </c>
      <c r="D21668" s="197" t="s">
        <v>42288</v>
      </c>
      <c r="E21668" s="197" t="s">
        <v>42289</v>
      </c>
      <c r="F21668" s="197" t="s">
        <v>42290</v>
      </c>
      <c r="G21668" s="197" t="s">
        <v>42246</v>
      </c>
      <c r="I21668" s="197" t="s">
        <v>338</v>
      </c>
      <c r="J21668" s="197" t="n">
        <v>10546.8</v>
      </c>
    </row>
    <row r="21669" customFormat="false" ht="12.75" hidden="true" customHeight="false" outlineLevel="0" collapsed="false">
      <c r="A21669" s="197" t="s">
        <v>42291</v>
      </c>
      <c r="B21669" s="197"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197" t="s">
        <v>42242</v>
      </c>
      <c r="D21669" s="197" t="s">
        <v>42288</v>
      </c>
      <c r="E21669" s="197" t="s">
        <v>42289</v>
      </c>
      <c r="F21669" s="197" t="s">
        <v>42290</v>
      </c>
      <c r="G21669" s="197" t="s">
        <v>42246</v>
      </c>
      <c r="I21669" s="197" t="s">
        <v>338</v>
      </c>
      <c r="J21669" s="197" t="n">
        <v>10546.8</v>
      </c>
    </row>
    <row r="21670" customFormat="false" ht="12.75" hidden="true" customHeight="false" outlineLevel="0" collapsed="false">
      <c r="A21670" s="197" t="s">
        <v>42292</v>
      </c>
      <c r="B21670" s="197"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197" t="s">
        <v>42255</v>
      </c>
      <c r="D21670" s="197" t="s">
        <v>42237</v>
      </c>
      <c r="E21670" s="197" t="s">
        <v>42293</v>
      </c>
      <c r="F21670" s="197" t="s">
        <v>42294</v>
      </c>
      <c r="G21670" s="197" t="s">
        <v>42128</v>
      </c>
      <c r="I21670" s="197" t="s">
        <v>338</v>
      </c>
      <c r="J21670" s="197" t="n">
        <v>13546.05</v>
      </c>
    </row>
    <row r="21671" customFormat="false" ht="12.75" hidden="true" customHeight="false" outlineLevel="0" collapsed="false">
      <c r="A21671" s="197" t="s">
        <v>42295</v>
      </c>
      <c r="B21671" s="197"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197" t="s">
        <v>42255</v>
      </c>
      <c r="D21671" s="197" t="s">
        <v>42237</v>
      </c>
      <c r="E21671" s="197" t="s">
        <v>42293</v>
      </c>
      <c r="F21671" s="197" t="s">
        <v>42294</v>
      </c>
      <c r="G21671" s="197" t="s">
        <v>42128</v>
      </c>
      <c r="I21671" s="197" t="s">
        <v>338</v>
      </c>
      <c r="J21671" s="197" t="n">
        <v>13546.05</v>
      </c>
    </row>
    <row r="21672" customFormat="false" ht="12.75" hidden="true" customHeight="false" outlineLevel="0" collapsed="false">
      <c r="A21672" s="197" t="s">
        <v>42296</v>
      </c>
      <c r="B21672" s="197"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197" t="s">
        <v>42242</v>
      </c>
      <c r="D21672" s="197" t="s">
        <v>42243</v>
      </c>
      <c r="E21672" s="197" t="s">
        <v>42297</v>
      </c>
      <c r="F21672" s="197" t="s">
        <v>42298</v>
      </c>
      <c r="G21672" s="197" t="s">
        <v>42246</v>
      </c>
      <c r="I21672" s="197" t="s">
        <v>338</v>
      </c>
      <c r="J21672" s="197" t="n">
        <v>14218.8</v>
      </c>
    </row>
    <row r="21673" customFormat="false" ht="12.75" hidden="true" customHeight="false" outlineLevel="0" collapsed="false">
      <c r="A21673" s="197" t="s">
        <v>42299</v>
      </c>
      <c r="B21673" s="197"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197" t="s">
        <v>42242</v>
      </c>
      <c r="D21673" s="197" t="s">
        <v>42243</v>
      </c>
      <c r="E21673" s="197" t="s">
        <v>42297</v>
      </c>
      <c r="F21673" s="197" t="s">
        <v>42298</v>
      </c>
      <c r="G21673" s="197" t="s">
        <v>42246</v>
      </c>
      <c r="I21673" s="197" t="s">
        <v>338</v>
      </c>
      <c r="J21673" s="197" t="n">
        <v>14218.8</v>
      </c>
    </row>
    <row r="21674" customFormat="false" ht="12.75" hidden="true" customHeight="false" outlineLevel="0" collapsed="false">
      <c r="A21674" s="197" t="s">
        <v>42300</v>
      </c>
      <c r="B21674" s="197"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197" t="s">
        <v>42255</v>
      </c>
      <c r="D21674" s="197" t="s">
        <v>42301</v>
      </c>
      <c r="E21674" s="197" t="s">
        <v>42302</v>
      </c>
      <c r="F21674" s="197" t="s">
        <v>42294</v>
      </c>
      <c r="G21674" s="197" t="s">
        <v>42128</v>
      </c>
      <c r="I21674" s="197" t="s">
        <v>338</v>
      </c>
      <c r="J21674" s="197" t="n">
        <v>13629.59</v>
      </c>
    </row>
    <row r="21675" customFormat="false" ht="12.75" hidden="true" customHeight="false" outlineLevel="0" collapsed="false">
      <c r="A21675" s="197" t="s">
        <v>42303</v>
      </c>
      <c r="B21675" s="197"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197" t="s">
        <v>42255</v>
      </c>
      <c r="D21675" s="197" t="s">
        <v>42301</v>
      </c>
      <c r="E21675" s="197" t="s">
        <v>42302</v>
      </c>
      <c r="F21675" s="197" t="s">
        <v>42294</v>
      </c>
      <c r="G21675" s="197" t="s">
        <v>42128</v>
      </c>
      <c r="I21675" s="197" t="s">
        <v>338</v>
      </c>
      <c r="J21675" s="197" t="n">
        <v>13629.59</v>
      </c>
    </row>
    <row r="21676" customFormat="false" ht="12.75" hidden="true" customHeight="false" outlineLevel="0" collapsed="false">
      <c r="A21676" s="197" t="s">
        <v>42304</v>
      </c>
      <c r="B21676" s="197"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197" t="s">
        <v>42242</v>
      </c>
      <c r="D21676" s="197" t="s">
        <v>42305</v>
      </c>
      <c r="E21676" s="197" t="s">
        <v>42306</v>
      </c>
      <c r="F21676" s="197" t="s">
        <v>42298</v>
      </c>
      <c r="G21676" s="197" t="s">
        <v>42246</v>
      </c>
      <c r="I21676" s="197" t="s">
        <v>338</v>
      </c>
      <c r="J21676" s="197" t="n">
        <v>14484.4</v>
      </c>
    </row>
    <row r="21677" customFormat="false" ht="12.75" hidden="true" customHeight="false" outlineLevel="0" collapsed="false">
      <c r="A21677" s="197" t="s">
        <v>42307</v>
      </c>
      <c r="B21677" s="197"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197" t="s">
        <v>42242</v>
      </c>
      <c r="D21677" s="197" t="s">
        <v>42305</v>
      </c>
      <c r="E21677" s="197" t="s">
        <v>42306</v>
      </c>
      <c r="F21677" s="197" t="s">
        <v>42298</v>
      </c>
      <c r="G21677" s="197" t="s">
        <v>42246</v>
      </c>
      <c r="I21677" s="197" t="s">
        <v>338</v>
      </c>
      <c r="J21677" s="197" t="n">
        <v>14484.4</v>
      </c>
    </row>
    <row r="21678" customFormat="false" ht="12.75" hidden="true" customHeight="false" outlineLevel="0" collapsed="false">
      <c r="A21678" s="197" t="s">
        <v>42308</v>
      </c>
      <c r="B21678" s="197"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197" t="s">
        <v>42255</v>
      </c>
      <c r="D21678" s="197" t="s">
        <v>42301</v>
      </c>
      <c r="E21678" s="197" t="s">
        <v>42309</v>
      </c>
      <c r="F21678" s="197" t="s">
        <v>42294</v>
      </c>
      <c r="G21678" s="197" t="s">
        <v>42128</v>
      </c>
      <c r="I21678" s="197" t="s">
        <v>338</v>
      </c>
      <c r="J21678" s="197" t="n">
        <v>20379.84</v>
      </c>
    </row>
    <row r="21679" customFormat="false" ht="12.75" hidden="true" customHeight="false" outlineLevel="0" collapsed="false">
      <c r="A21679" s="197" t="s">
        <v>42310</v>
      </c>
      <c r="B21679" s="197"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197" t="s">
        <v>42255</v>
      </c>
      <c r="D21679" s="197" t="s">
        <v>42301</v>
      </c>
      <c r="E21679" s="197" t="s">
        <v>42309</v>
      </c>
      <c r="F21679" s="197" t="s">
        <v>42294</v>
      </c>
      <c r="G21679" s="197" t="s">
        <v>42128</v>
      </c>
      <c r="I21679" s="197" t="s">
        <v>338</v>
      </c>
      <c r="J21679" s="197" t="n">
        <v>20379.84</v>
      </c>
    </row>
    <row r="21680" customFormat="false" ht="12.75" hidden="true" customHeight="false" outlineLevel="0" collapsed="false">
      <c r="A21680" s="197" t="s">
        <v>42311</v>
      </c>
      <c r="B21680" s="197"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197" t="s">
        <v>42242</v>
      </c>
      <c r="D21680" s="197" t="s">
        <v>42305</v>
      </c>
      <c r="E21680" s="197" t="s">
        <v>42312</v>
      </c>
      <c r="F21680" s="197" t="s">
        <v>42298</v>
      </c>
      <c r="G21680" s="197" t="s">
        <v>42246</v>
      </c>
      <c r="I21680" s="197" t="s">
        <v>338</v>
      </c>
      <c r="J21680" s="197" t="n">
        <v>21658</v>
      </c>
    </row>
    <row r="21681" customFormat="false" ht="12.75" hidden="true" customHeight="false" outlineLevel="0" collapsed="false">
      <c r="A21681" s="197" t="s">
        <v>42313</v>
      </c>
      <c r="B21681" s="197"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197" t="s">
        <v>42242</v>
      </c>
      <c r="D21681" s="197" t="s">
        <v>42305</v>
      </c>
      <c r="E21681" s="197" t="s">
        <v>42312</v>
      </c>
      <c r="F21681" s="197" t="s">
        <v>42298</v>
      </c>
      <c r="G21681" s="197" t="s">
        <v>42246</v>
      </c>
      <c r="I21681" s="197" t="s">
        <v>338</v>
      </c>
      <c r="J21681" s="197" t="n">
        <v>21658</v>
      </c>
    </row>
    <row r="21682" customFormat="false" ht="12.75" hidden="true" customHeight="false" outlineLevel="0" collapsed="false">
      <c r="A21682" s="197" t="s">
        <v>42314</v>
      </c>
      <c r="B21682" s="197"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197" t="s">
        <v>42255</v>
      </c>
      <c r="D21682" s="197" t="s">
        <v>42315</v>
      </c>
      <c r="E21682" s="197" t="s">
        <v>42316</v>
      </c>
      <c r="F21682" s="197" t="s">
        <v>42317</v>
      </c>
      <c r="G21682" s="197" t="s">
        <v>42318</v>
      </c>
      <c r="I21682" s="197" t="s">
        <v>338</v>
      </c>
      <c r="J21682" s="197" t="n">
        <v>19742.25</v>
      </c>
    </row>
    <row r="21683" customFormat="false" ht="12.75" hidden="true" customHeight="false" outlineLevel="0" collapsed="false">
      <c r="A21683" s="197" t="s">
        <v>42319</v>
      </c>
      <c r="B21683" s="197"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197" t="s">
        <v>42255</v>
      </c>
      <c r="D21683" s="197" t="s">
        <v>42315</v>
      </c>
      <c r="E21683" s="197" t="s">
        <v>42316</v>
      </c>
      <c r="F21683" s="197" t="s">
        <v>42317</v>
      </c>
      <c r="G21683" s="197" t="s">
        <v>42318</v>
      </c>
      <c r="I21683" s="197" t="s">
        <v>338</v>
      </c>
      <c r="J21683" s="197" t="n">
        <v>19742.25</v>
      </c>
    </row>
    <row r="21684" customFormat="false" ht="12.75" hidden="true" customHeight="false" outlineLevel="0" collapsed="false">
      <c r="A21684" s="197" t="s">
        <v>42320</v>
      </c>
      <c r="B21684" s="197"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197" t="s">
        <v>42242</v>
      </c>
      <c r="D21684" s="197" t="s">
        <v>42321</v>
      </c>
      <c r="E21684" s="197" t="s">
        <v>42322</v>
      </c>
      <c r="F21684" s="197" t="s">
        <v>42323</v>
      </c>
      <c r="G21684" s="197" t="s">
        <v>42207</v>
      </c>
      <c r="I21684" s="197" t="s">
        <v>338</v>
      </c>
      <c r="J21684" s="197" t="n">
        <v>21230</v>
      </c>
    </row>
    <row r="21685" customFormat="false" ht="12.75" hidden="true" customHeight="false" outlineLevel="0" collapsed="false">
      <c r="A21685" s="197" t="s">
        <v>42324</v>
      </c>
      <c r="B21685" s="197"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197" t="s">
        <v>42242</v>
      </c>
      <c r="D21685" s="197" t="s">
        <v>42321</v>
      </c>
      <c r="E21685" s="197" t="s">
        <v>42322</v>
      </c>
      <c r="F21685" s="197" t="s">
        <v>42323</v>
      </c>
      <c r="G21685" s="197" t="s">
        <v>42207</v>
      </c>
      <c r="I21685" s="197" t="s">
        <v>338</v>
      </c>
      <c r="J21685" s="197" t="n">
        <v>21230</v>
      </c>
    </row>
    <row r="21686" customFormat="false" ht="12.75" hidden="true" customHeight="false" outlineLevel="0" collapsed="false">
      <c r="A21686" s="197" t="s">
        <v>42325</v>
      </c>
      <c r="B21686" s="197"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197" t="s">
        <v>42255</v>
      </c>
      <c r="D21686" s="197" t="s">
        <v>42315</v>
      </c>
      <c r="E21686" s="197" t="s">
        <v>42326</v>
      </c>
      <c r="F21686" s="197" t="s">
        <v>42327</v>
      </c>
      <c r="G21686" s="197" t="s">
        <v>42318</v>
      </c>
      <c r="I21686" s="197" t="s">
        <v>338</v>
      </c>
      <c r="J21686" s="197" t="n">
        <v>28033.99</v>
      </c>
    </row>
    <row r="21687" customFormat="false" ht="12.75" hidden="true" customHeight="false" outlineLevel="0" collapsed="false">
      <c r="A21687" s="197" t="s">
        <v>42328</v>
      </c>
      <c r="B21687" s="197"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197" t="s">
        <v>42255</v>
      </c>
      <c r="D21687" s="197" t="s">
        <v>42315</v>
      </c>
      <c r="E21687" s="197" t="s">
        <v>42326</v>
      </c>
      <c r="F21687" s="197" t="s">
        <v>42327</v>
      </c>
      <c r="G21687" s="197" t="s">
        <v>42318</v>
      </c>
      <c r="I21687" s="197" t="s">
        <v>338</v>
      </c>
      <c r="J21687" s="197" t="n">
        <v>28033.99</v>
      </c>
    </row>
    <row r="21688" customFormat="false" ht="12.75" hidden="true" customHeight="false" outlineLevel="0" collapsed="false">
      <c r="A21688" s="197" t="s">
        <v>42329</v>
      </c>
      <c r="B21688" s="197"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197" t="s">
        <v>42242</v>
      </c>
      <c r="D21688" s="197" t="s">
        <v>42321</v>
      </c>
      <c r="E21688" s="197" t="s">
        <v>42330</v>
      </c>
      <c r="F21688" s="197" t="s">
        <v>42331</v>
      </c>
      <c r="G21688" s="197" t="s">
        <v>42246</v>
      </c>
      <c r="I21688" s="197" t="s">
        <v>338</v>
      </c>
      <c r="J21688" s="197" t="n">
        <v>30146.6</v>
      </c>
    </row>
    <row r="21689" customFormat="false" ht="12.75" hidden="true" customHeight="false" outlineLevel="0" collapsed="false">
      <c r="A21689" s="197" t="s">
        <v>42332</v>
      </c>
      <c r="B21689" s="197"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197" t="s">
        <v>42242</v>
      </c>
      <c r="D21689" s="197" t="s">
        <v>42321</v>
      </c>
      <c r="E21689" s="197" t="s">
        <v>42330</v>
      </c>
      <c r="F21689" s="197" t="s">
        <v>42331</v>
      </c>
      <c r="G21689" s="197" t="s">
        <v>42246</v>
      </c>
      <c r="I21689" s="197" t="s">
        <v>338</v>
      </c>
      <c r="J21689" s="197" t="n">
        <v>30146.6</v>
      </c>
    </row>
    <row r="21690" customFormat="false" ht="12.75" hidden="true" customHeight="false" outlineLevel="0" collapsed="false">
      <c r="A21690" s="197" t="s">
        <v>42333</v>
      </c>
      <c r="B21690" s="197"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197" t="s">
        <v>42255</v>
      </c>
      <c r="D21690" s="197" t="s">
        <v>42315</v>
      </c>
      <c r="E21690" s="197" t="s">
        <v>42334</v>
      </c>
      <c r="F21690" s="197" t="s">
        <v>42327</v>
      </c>
      <c r="G21690" s="197" t="s">
        <v>42318</v>
      </c>
      <c r="I21690" s="197" t="s">
        <v>338</v>
      </c>
      <c r="J21690" s="197" t="n">
        <v>29774.9</v>
      </c>
    </row>
    <row r="21691" customFormat="false" ht="12.75" hidden="true" customHeight="false" outlineLevel="0" collapsed="false">
      <c r="A21691" s="197" t="s">
        <v>42335</v>
      </c>
      <c r="B21691" s="197"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197" t="s">
        <v>42255</v>
      </c>
      <c r="D21691" s="197" t="s">
        <v>42315</v>
      </c>
      <c r="E21691" s="197" t="s">
        <v>42334</v>
      </c>
      <c r="F21691" s="197" t="s">
        <v>42327</v>
      </c>
      <c r="G21691" s="197" t="s">
        <v>42318</v>
      </c>
      <c r="I21691" s="197" t="s">
        <v>338</v>
      </c>
      <c r="J21691" s="197" t="n">
        <v>29774.9</v>
      </c>
    </row>
    <row r="21692" customFormat="false" ht="12.75" hidden="true" customHeight="false" outlineLevel="0" collapsed="false">
      <c r="A21692" s="197" t="s">
        <v>42336</v>
      </c>
      <c r="B21692" s="197"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197" t="s">
        <v>42242</v>
      </c>
      <c r="D21692" s="197" t="s">
        <v>42321</v>
      </c>
      <c r="E21692" s="197" t="s">
        <v>42337</v>
      </c>
      <c r="F21692" s="197" t="s">
        <v>42338</v>
      </c>
      <c r="G21692" s="197" t="s">
        <v>42246</v>
      </c>
      <c r="I21692" s="197" t="s">
        <v>338</v>
      </c>
      <c r="J21692" s="197" t="n">
        <v>32018.7</v>
      </c>
    </row>
    <row r="21693" customFormat="false" ht="12.75" hidden="true" customHeight="false" outlineLevel="0" collapsed="false">
      <c r="A21693" s="197" t="s">
        <v>42339</v>
      </c>
      <c r="B21693" s="197"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197" t="s">
        <v>42242</v>
      </c>
      <c r="D21693" s="197" t="s">
        <v>42321</v>
      </c>
      <c r="E21693" s="197" t="s">
        <v>42337</v>
      </c>
      <c r="F21693" s="197" t="s">
        <v>42338</v>
      </c>
      <c r="G21693" s="197" t="s">
        <v>42246</v>
      </c>
      <c r="I21693" s="197" t="s">
        <v>338</v>
      </c>
      <c r="J21693" s="197" t="n">
        <v>32018.7</v>
      </c>
    </row>
    <row r="21694" customFormat="false" ht="12.75" hidden="true" customHeight="false" outlineLevel="0" collapsed="false">
      <c r="A21694" s="197" t="s">
        <v>42340</v>
      </c>
      <c r="B21694" s="197"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197" t="s">
        <v>42255</v>
      </c>
      <c r="D21694" s="197" t="s">
        <v>42315</v>
      </c>
      <c r="E21694" s="197" t="s">
        <v>42341</v>
      </c>
      <c r="F21694" s="197" t="s">
        <v>42327</v>
      </c>
      <c r="G21694" s="197" t="s">
        <v>42318</v>
      </c>
      <c r="I21694" s="197" t="s">
        <v>338</v>
      </c>
      <c r="J21694" s="197" t="n">
        <v>23224.06</v>
      </c>
    </row>
    <row r="21695" customFormat="false" ht="12.75" hidden="true" customHeight="false" outlineLevel="0" collapsed="false">
      <c r="A21695" s="197" t="s">
        <v>42342</v>
      </c>
      <c r="B21695" s="197"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197" t="s">
        <v>42255</v>
      </c>
      <c r="D21695" s="197" t="s">
        <v>42315</v>
      </c>
      <c r="E21695" s="197" t="s">
        <v>42341</v>
      </c>
      <c r="F21695" s="197" t="s">
        <v>42327</v>
      </c>
      <c r="G21695" s="197" t="s">
        <v>42318</v>
      </c>
      <c r="I21695" s="197" t="s">
        <v>338</v>
      </c>
      <c r="J21695" s="197" t="n">
        <v>23224.06</v>
      </c>
    </row>
    <row r="21696" customFormat="false" ht="12.75" hidden="true" customHeight="false" outlineLevel="0" collapsed="false">
      <c r="A21696" s="197" t="s">
        <v>42343</v>
      </c>
      <c r="B21696" s="197"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197" t="s">
        <v>42242</v>
      </c>
      <c r="D21696" s="197" t="s">
        <v>42321</v>
      </c>
      <c r="E21696" s="197" t="s">
        <v>42344</v>
      </c>
      <c r="F21696" s="197" t="s">
        <v>42345</v>
      </c>
      <c r="G21696" s="197" t="s">
        <v>42246</v>
      </c>
      <c r="I21696" s="197" t="s">
        <v>338</v>
      </c>
      <c r="J21696" s="197" t="n">
        <v>24974.2</v>
      </c>
    </row>
    <row r="21697" customFormat="false" ht="12.75" hidden="true" customHeight="false" outlineLevel="0" collapsed="false">
      <c r="A21697" s="197" t="s">
        <v>42346</v>
      </c>
      <c r="B21697" s="197"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197" t="s">
        <v>42242</v>
      </c>
      <c r="D21697" s="197" t="s">
        <v>42321</v>
      </c>
      <c r="E21697" s="197" t="s">
        <v>42344</v>
      </c>
      <c r="F21697" s="197" t="s">
        <v>42345</v>
      </c>
      <c r="G21697" s="197" t="s">
        <v>42246</v>
      </c>
      <c r="I21697" s="197" t="s">
        <v>338</v>
      </c>
      <c r="J21697" s="197" t="n">
        <v>24974.2</v>
      </c>
    </row>
    <row r="21698" customFormat="false" ht="12.75" hidden="true" customHeight="false" outlineLevel="0" collapsed="false">
      <c r="A21698" s="197" t="s">
        <v>42347</v>
      </c>
      <c r="B21698" s="197"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197" t="s">
        <v>42348</v>
      </c>
      <c r="D21698" s="197" t="s">
        <v>42349</v>
      </c>
      <c r="E21698" s="197" t="s">
        <v>42350</v>
      </c>
      <c r="F21698" s="197" t="s">
        <v>42351</v>
      </c>
      <c r="G21698" s="197" t="s">
        <v>42352</v>
      </c>
      <c r="I21698" s="197" t="s">
        <v>338</v>
      </c>
      <c r="J21698" s="197" t="n">
        <v>1996.04</v>
      </c>
    </row>
    <row r="21699" customFormat="false" ht="12.75" hidden="true" customHeight="false" outlineLevel="0" collapsed="false">
      <c r="A21699" s="197" t="s">
        <v>42353</v>
      </c>
      <c r="B21699" s="197"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197" t="s">
        <v>42348</v>
      </c>
      <c r="D21699" s="197" t="s">
        <v>42349</v>
      </c>
      <c r="E21699" s="197" t="s">
        <v>42350</v>
      </c>
      <c r="F21699" s="197" t="s">
        <v>42351</v>
      </c>
      <c r="G21699" s="197" t="s">
        <v>42352</v>
      </c>
      <c r="I21699" s="197" t="s">
        <v>338</v>
      </c>
      <c r="J21699" s="197" t="n">
        <v>1996.04</v>
      </c>
    </row>
    <row r="21700" customFormat="false" ht="12.75" hidden="true" customHeight="false" outlineLevel="0" collapsed="false">
      <c r="A21700" s="197" t="s">
        <v>42354</v>
      </c>
      <c r="B21700" s="197"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197" t="s">
        <v>42348</v>
      </c>
      <c r="D21700" s="197" t="s">
        <v>42355</v>
      </c>
      <c r="E21700" s="197" t="s">
        <v>42356</v>
      </c>
      <c r="F21700" s="197" t="s">
        <v>42357</v>
      </c>
      <c r="G21700" s="197" t="s">
        <v>42128</v>
      </c>
      <c r="I21700" s="197" t="s">
        <v>338</v>
      </c>
      <c r="J21700" s="197" t="n">
        <v>2086.2</v>
      </c>
    </row>
    <row r="21701" customFormat="false" ht="12.75" hidden="true" customHeight="false" outlineLevel="0" collapsed="false">
      <c r="A21701" s="197" t="s">
        <v>42358</v>
      </c>
      <c r="B21701" s="197"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197" t="s">
        <v>42348</v>
      </c>
      <c r="D21701" s="197" t="s">
        <v>42355</v>
      </c>
      <c r="E21701" s="197" t="s">
        <v>42356</v>
      </c>
      <c r="F21701" s="197" t="s">
        <v>42357</v>
      </c>
      <c r="G21701" s="197" t="s">
        <v>42128</v>
      </c>
      <c r="I21701" s="197" t="s">
        <v>338</v>
      </c>
      <c r="J21701" s="197" t="n">
        <v>2086.2</v>
      </c>
    </row>
    <row r="21702" customFormat="false" ht="12.75" hidden="true" customHeight="false" outlineLevel="0" collapsed="false">
      <c r="A21702" s="197" t="s">
        <v>42359</v>
      </c>
      <c r="B21702" s="197"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197" t="s">
        <v>42348</v>
      </c>
      <c r="D21702" s="197" t="s">
        <v>42349</v>
      </c>
      <c r="E21702" s="197" t="s">
        <v>42360</v>
      </c>
      <c r="F21702" s="197" t="s">
        <v>42361</v>
      </c>
      <c r="G21702" s="197" t="s">
        <v>42352</v>
      </c>
      <c r="I21702" s="197" t="s">
        <v>338</v>
      </c>
      <c r="J21702" s="197" t="n">
        <v>2650.48</v>
      </c>
    </row>
    <row r="21703" customFormat="false" ht="12.75" hidden="true" customHeight="false" outlineLevel="0" collapsed="false">
      <c r="A21703" s="197" t="s">
        <v>42362</v>
      </c>
      <c r="B21703" s="197"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197" t="s">
        <v>42348</v>
      </c>
      <c r="D21703" s="197" t="s">
        <v>42349</v>
      </c>
      <c r="E21703" s="197" t="s">
        <v>42360</v>
      </c>
      <c r="F21703" s="197" t="s">
        <v>42361</v>
      </c>
      <c r="G21703" s="197" t="s">
        <v>42352</v>
      </c>
      <c r="I21703" s="197" t="s">
        <v>338</v>
      </c>
      <c r="J21703" s="197" t="n">
        <v>2650.48</v>
      </c>
    </row>
    <row r="21704" customFormat="false" ht="12.75" hidden="true" customHeight="false" outlineLevel="0" collapsed="false">
      <c r="A21704" s="197" t="s">
        <v>42363</v>
      </c>
      <c r="B21704" s="197"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197" t="s">
        <v>42348</v>
      </c>
      <c r="D21704" s="197" t="s">
        <v>42355</v>
      </c>
      <c r="E21704" s="197" t="s">
        <v>42364</v>
      </c>
      <c r="F21704" s="197" t="s">
        <v>42365</v>
      </c>
      <c r="G21704" s="197" t="s">
        <v>42366</v>
      </c>
      <c r="I21704" s="197" t="s">
        <v>338</v>
      </c>
      <c r="J21704" s="197" t="n">
        <v>2770.2</v>
      </c>
    </row>
    <row r="21705" customFormat="false" ht="12.75" hidden="true" customHeight="false" outlineLevel="0" collapsed="false">
      <c r="A21705" s="197" t="s">
        <v>42367</v>
      </c>
      <c r="B21705" s="197"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197" t="s">
        <v>42348</v>
      </c>
      <c r="D21705" s="197" t="s">
        <v>42355</v>
      </c>
      <c r="E21705" s="197" t="s">
        <v>42364</v>
      </c>
      <c r="F21705" s="197" t="s">
        <v>42365</v>
      </c>
      <c r="G21705" s="197" t="s">
        <v>42366</v>
      </c>
      <c r="I21705" s="197" t="s">
        <v>338</v>
      </c>
      <c r="J21705" s="197" t="n">
        <v>2770.2</v>
      </c>
    </row>
    <row r="21706" customFormat="false" ht="12.75" hidden="true" customHeight="false" outlineLevel="0" collapsed="false">
      <c r="A21706" s="197" t="s">
        <v>42368</v>
      </c>
      <c r="B21706" s="197"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197" t="s">
        <v>42348</v>
      </c>
      <c r="D21706" s="197" t="s">
        <v>42349</v>
      </c>
      <c r="E21706" s="197" t="s">
        <v>42369</v>
      </c>
      <c r="F21706" s="197" t="s">
        <v>42370</v>
      </c>
      <c r="G21706" s="197" t="s">
        <v>42352</v>
      </c>
      <c r="I21706" s="197" t="s">
        <v>338</v>
      </c>
      <c r="J21706" s="197" t="n">
        <v>3321.28</v>
      </c>
    </row>
    <row r="21707" customFormat="false" ht="12.75" hidden="true" customHeight="false" outlineLevel="0" collapsed="false">
      <c r="A21707" s="197" t="s">
        <v>42371</v>
      </c>
      <c r="B21707" s="197"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197" t="s">
        <v>42348</v>
      </c>
      <c r="D21707" s="197" t="s">
        <v>42349</v>
      </c>
      <c r="E21707" s="197" t="s">
        <v>42369</v>
      </c>
      <c r="F21707" s="197" t="s">
        <v>42370</v>
      </c>
      <c r="G21707" s="197" t="s">
        <v>42352</v>
      </c>
      <c r="I21707" s="197" t="s">
        <v>338</v>
      </c>
      <c r="J21707" s="197" t="n">
        <v>3321.28</v>
      </c>
    </row>
    <row r="21708" customFormat="false" ht="12.75" hidden="true" customHeight="false" outlineLevel="0" collapsed="false">
      <c r="A21708" s="197" t="s">
        <v>42372</v>
      </c>
      <c r="B21708" s="197"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197" t="s">
        <v>42348</v>
      </c>
      <c r="D21708" s="197" t="s">
        <v>42355</v>
      </c>
      <c r="E21708" s="197" t="s">
        <v>42373</v>
      </c>
      <c r="F21708" s="197" t="s">
        <v>42374</v>
      </c>
      <c r="G21708" s="197" t="s">
        <v>42366</v>
      </c>
      <c r="I21708" s="197" t="s">
        <v>338</v>
      </c>
      <c r="J21708" s="197" t="n">
        <v>3471.3</v>
      </c>
    </row>
    <row r="21709" customFormat="false" ht="12.75" hidden="true" customHeight="false" outlineLevel="0" collapsed="false">
      <c r="A21709" s="197" t="s">
        <v>42375</v>
      </c>
      <c r="B21709" s="197"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197" t="s">
        <v>42348</v>
      </c>
      <c r="D21709" s="197" t="s">
        <v>42355</v>
      </c>
      <c r="E21709" s="197" t="s">
        <v>42373</v>
      </c>
      <c r="F21709" s="197" t="s">
        <v>42374</v>
      </c>
      <c r="G21709" s="197" t="s">
        <v>42366</v>
      </c>
      <c r="I21709" s="197" t="s">
        <v>338</v>
      </c>
      <c r="J21709" s="197" t="n">
        <v>3471.3</v>
      </c>
    </row>
    <row r="21710" customFormat="false" ht="12.75" hidden="true" customHeight="false" outlineLevel="0" collapsed="false">
      <c r="A21710" s="197" t="s">
        <v>42376</v>
      </c>
      <c r="B21710" s="197"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197" t="s">
        <v>42348</v>
      </c>
      <c r="D21710" s="197" t="s">
        <v>42349</v>
      </c>
      <c r="E21710" s="197" t="s">
        <v>42377</v>
      </c>
      <c r="F21710" s="197" t="s">
        <v>42378</v>
      </c>
      <c r="G21710" s="197" t="s">
        <v>42352</v>
      </c>
      <c r="I21710" s="197" t="s">
        <v>338</v>
      </c>
      <c r="J21710" s="197" t="n">
        <v>3992.08</v>
      </c>
    </row>
    <row r="21711" customFormat="false" ht="12.75" hidden="true" customHeight="false" outlineLevel="0" collapsed="false">
      <c r="A21711" s="197" t="s">
        <v>42379</v>
      </c>
      <c r="B21711" s="197"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197" t="s">
        <v>42348</v>
      </c>
      <c r="D21711" s="197" t="s">
        <v>42349</v>
      </c>
      <c r="E21711" s="197" t="s">
        <v>42377</v>
      </c>
      <c r="F21711" s="197" t="s">
        <v>42378</v>
      </c>
      <c r="G21711" s="197" t="s">
        <v>42352</v>
      </c>
      <c r="I21711" s="197" t="s">
        <v>338</v>
      </c>
      <c r="J21711" s="197" t="n">
        <v>3992.08</v>
      </c>
    </row>
    <row r="21712" customFormat="false" ht="12.75" hidden="true" customHeight="false" outlineLevel="0" collapsed="false">
      <c r="A21712" s="197" t="s">
        <v>42380</v>
      </c>
      <c r="B21712" s="197"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197" t="s">
        <v>42348</v>
      </c>
      <c r="D21712" s="197" t="s">
        <v>42355</v>
      </c>
      <c r="E21712" s="197" t="s">
        <v>42381</v>
      </c>
      <c r="F21712" s="197" t="s">
        <v>42382</v>
      </c>
      <c r="G21712" s="197" t="s">
        <v>42366</v>
      </c>
      <c r="I21712" s="197" t="s">
        <v>338</v>
      </c>
      <c r="J21712" s="197" t="n">
        <v>4172.4</v>
      </c>
    </row>
    <row r="21713" customFormat="false" ht="12.75" hidden="true" customHeight="false" outlineLevel="0" collapsed="false">
      <c r="A21713" s="197" t="s">
        <v>42383</v>
      </c>
      <c r="B21713" s="197"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197" t="s">
        <v>42348</v>
      </c>
      <c r="D21713" s="197" t="s">
        <v>42355</v>
      </c>
      <c r="E21713" s="197" t="s">
        <v>42381</v>
      </c>
      <c r="F21713" s="197" t="s">
        <v>42382</v>
      </c>
      <c r="G21713" s="197" t="s">
        <v>42366</v>
      </c>
      <c r="I21713" s="197" t="s">
        <v>338</v>
      </c>
      <c r="J21713" s="197" t="n">
        <v>4172.4</v>
      </c>
    </row>
    <row r="21714" customFormat="false" ht="12.75" hidden="true" customHeight="false" outlineLevel="0" collapsed="false">
      <c r="A21714" s="197" t="s">
        <v>42384</v>
      </c>
      <c r="B21714" s="197"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197" t="s">
        <v>42348</v>
      </c>
      <c r="D21714" s="197" t="s">
        <v>42349</v>
      </c>
      <c r="E21714" s="197" t="s">
        <v>42385</v>
      </c>
      <c r="F21714" s="197" t="s">
        <v>42386</v>
      </c>
      <c r="G21714" s="197" t="s">
        <v>42352</v>
      </c>
      <c r="I21714" s="197" t="s">
        <v>338</v>
      </c>
      <c r="J21714" s="197" t="n">
        <v>4646.52</v>
      </c>
    </row>
    <row r="21715" customFormat="false" ht="12.75" hidden="true" customHeight="false" outlineLevel="0" collapsed="false">
      <c r="A21715" s="197" t="s">
        <v>42387</v>
      </c>
      <c r="B21715" s="197"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197" t="s">
        <v>42348</v>
      </c>
      <c r="D21715" s="197" t="s">
        <v>42349</v>
      </c>
      <c r="E21715" s="197" t="s">
        <v>42385</v>
      </c>
      <c r="F21715" s="197" t="s">
        <v>42386</v>
      </c>
      <c r="G21715" s="197" t="s">
        <v>42352</v>
      </c>
      <c r="I21715" s="197" t="s">
        <v>338</v>
      </c>
      <c r="J21715" s="197" t="n">
        <v>4646.52</v>
      </c>
    </row>
    <row r="21716" customFormat="false" ht="12.75" hidden="true" customHeight="false" outlineLevel="0" collapsed="false">
      <c r="A21716" s="197" t="s">
        <v>42388</v>
      </c>
      <c r="B21716" s="197"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197" t="s">
        <v>42348</v>
      </c>
      <c r="D21716" s="197" t="s">
        <v>42355</v>
      </c>
      <c r="E21716" s="197" t="s">
        <v>42389</v>
      </c>
      <c r="F21716" s="197" t="s">
        <v>42390</v>
      </c>
      <c r="G21716" s="197" t="s">
        <v>42366</v>
      </c>
      <c r="I21716" s="197" t="s">
        <v>338</v>
      </c>
      <c r="J21716" s="197" t="n">
        <v>4856.4</v>
      </c>
    </row>
    <row r="21717" customFormat="false" ht="12.75" hidden="true" customHeight="false" outlineLevel="0" collapsed="false">
      <c r="A21717" s="197" t="s">
        <v>42391</v>
      </c>
      <c r="B21717" s="197"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197" t="s">
        <v>42348</v>
      </c>
      <c r="D21717" s="197" t="s">
        <v>42355</v>
      </c>
      <c r="E21717" s="197" t="s">
        <v>42389</v>
      </c>
      <c r="F21717" s="197" t="s">
        <v>42390</v>
      </c>
      <c r="G21717" s="197" t="s">
        <v>42366</v>
      </c>
      <c r="I21717" s="197" t="s">
        <v>338</v>
      </c>
      <c r="J21717" s="197" t="n">
        <v>4856.4</v>
      </c>
    </row>
    <row r="21718" customFormat="false" ht="12.75" hidden="true" customHeight="false" outlineLevel="0" collapsed="false">
      <c r="A21718" s="197" t="s">
        <v>42392</v>
      </c>
      <c r="B21718" s="197"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197" t="s">
        <v>42348</v>
      </c>
      <c r="D21718" s="197" t="s">
        <v>42349</v>
      </c>
      <c r="E21718" s="197" t="s">
        <v>42393</v>
      </c>
      <c r="F21718" s="197" t="s">
        <v>42394</v>
      </c>
      <c r="G21718" s="197" t="s">
        <v>42352</v>
      </c>
      <c r="I21718" s="197" t="s">
        <v>338</v>
      </c>
      <c r="J21718" s="197" t="n">
        <v>5317.32</v>
      </c>
    </row>
    <row r="21719" customFormat="false" ht="12.75" hidden="true" customHeight="false" outlineLevel="0" collapsed="false">
      <c r="A21719" s="197" t="s">
        <v>42395</v>
      </c>
      <c r="B21719" s="197"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197" t="s">
        <v>42348</v>
      </c>
      <c r="D21719" s="197" t="s">
        <v>42349</v>
      </c>
      <c r="E21719" s="197" t="s">
        <v>42393</v>
      </c>
      <c r="F21719" s="197" t="s">
        <v>42394</v>
      </c>
      <c r="G21719" s="197" t="s">
        <v>42352</v>
      </c>
      <c r="I21719" s="197" t="s">
        <v>338</v>
      </c>
      <c r="J21719" s="197" t="n">
        <v>5317.32</v>
      </c>
    </row>
    <row r="21720" customFormat="false" ht="12.75" hidden="true" customHeight="false" outlineLevel="0" collapsed="false">
      <c r="A21720" s="197" t="s">
        <v>42396</v>
      </c>
      <c r="B21720" s="197"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197" t="s">
        <v>42348</v>
      </c>
      <c r="D21720" s="197" t="s">
        <v>42355</v>
      </c>
      <c r="E21720" s="197" t="s">
        <v>42397</v>
      </c>
      <c r="F21720" s="197" t="s">
        <v>42398</v>
      </c>
      <c r="G21720" s="197" t="s">
        <v>42366</v>
      </c>
      <c r="I21720" s="197" t="s">
        <v>338</v>
      </c>
      <c r="J21720" s="197" t="n">
        <v>5557.5</v>
      </c>
    </row>
    <row r="21721" customFormat="false" ht="12.75" hidden="true" customHeight="false" outlineLevel="0" collapsed="false">
      <c r="A21721" s="197" t="s">
        <v>42399</v>
      </c>
      <c r="B21721" s="197"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197" t="s">
        <v>42348</v>
      </c>
      <c r="D21721" s="197" t="s">
        <v>42355</v>
      </c>
      <c r="E21721" s="197" t="s">
        <v>42397</v>
      </c>
      <c r="F21721" s="197" t="s">
        <v>42398</v>
      </c>
      <c r="G21721" s="197" t="s">
        <v>42366</v>
      </c>
      <c r="I21721" s="197" t="s">
        <v>338</v>
      </c>
      <c r="J21721" s="197" t="n">
        <v>5557.5</v>
      </c>
    </row>
    <row r="21722" customFormat="false" ht="12.75" hidden="true" customHeight="false" outlineLevel="0" collapsed="false">
      <c r="A21722" s="197" t="s">
        <v>42400</v>
      </c>
      <c r="B21722" s="197"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197" t="s">
        <v>42348</v>
      </c>
      <c r="D21722" s="197" t="s">
        <v>42401</v>
      </c>
      <c r="E21722" s="197" t="s">
        <v>42402</v>
      </c>
      <c r="F21722" s="197" t="s">
        <v>42403</v>
      </c>
      <c r="G21722" s="197" t="s">
        <v>42404</v>
      </c>
      <c r="I21722" s="197" t="s">
        <v>338</v>
      </c>
      <c r="J21722" s="197" t="n">
        <v>5971.76</v>
      </c>
    </row>
    <row r="21723" customFormat="false" ht="12.75" hidden="true" customHeight="false" outlineLevel="0" collapsed="false">
      <c r="A21723" s="197" t="s">
        <v>42405</v>
      </c>
      <c r="B21723" s="197"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197" t="s">
        <v>42348</v>
      </c>
      <c r="D21723" s="197" t="s">
        <v>42401</v>
      </c>
      <c r="E21723" s="197" t="s">
        <v>42402</v>
      </c>
      <c r="F21723" s="197" t="s">
        <v>42403</v>
      </c>
      <c r="G21723" s="197" t="s">
        <v>42404</v>
      </c>
      <c r="I21723" s="197" t="s">
        <v>338</v>
      </c>
      <c r="J21723" s="197" t="n">
        <v>5971.76</v>
      </c>
    </row>
    <row r="21724" customFormat="false" ht="12.75" hidden="true" customHeight="false" outlineLevel="0" collapsed="false">
      <c r="A21724" s="197" t="s">
        <v>42406</v>
      </c>
      <c r="B21724" s="197"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197" t="s">
        <v>42348</v>
      </c>
      <c r="D21724" s="197" t="s">
        <v>42355</v>
      </c>
      <c r="E21724" s="197" t="s">
        <v>42407</v>
      </c>
      <c r="F21724" s="197" t="s">
        <v>42408</v>
      </c>
      <c r="G21724" s="197" t="s">
        <v>42366</v>
      </c>
      <c r="I21724" s="197" t="s">
        <v>338</v>
      </c>
      <c r="J21724" s="197" t="n">
        <v>6241.5</v>
      </c>
    </row>
    <row r="21725" customFormat="false" ht="12.75" hidden="true" customHeight="false" outlineLevel="0" collapsed="false">
      <c r="A21725" s="197" t="s">
        <v>42409</v>
      </c>
      <c r="B21725" s="197"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197" t="s">
        <v>42348</v>
      </c>
      <c r="D21725" s="197" t="s">
        <v>42355</v>
      </c>
      <c r="E21725" s="197" t="s">
        <v>42407</v>
      </c>
      <c r="F21725" s="197" t="s">
        <v>42408</v>
      </c>
      <c r="G21725" s="197" t="s">
        <v>42366</v>
      </c>
      <c r="I21725" s="197" t="s">
        <v>338</v>
      </c>
      <c r="J21725" s="197" t="n">
        <v>6241.5</v>
      </c>
    </row>
    <row r="21726" customFormat="false" ht="12.75" hidden="true" customHeight="false" outlineLevel="0" collapsed="false">
      <c r="A21726" s="197" t="s">
        <v>42410</v>
      </c>
      <c r="B21726" s="197"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197" t="s">
        <v>42348</v>
      </c>
      <c r="D21726" s="197" t="s">
        <v>42411</v>
      </c>
      <c r="E21726" s="197" t="s">
        <v>42412</v>
      </c>
      <c r="F21726" s="197" t="s">
        <v>42413</v>
      </c>
      <c r="G21726" s="197" t="s">
        <v>41947</v>
      </c>
      <c r="I21726" s="197" t="s">
        <v>338</v>
      </c>
      <c r="J21726" s="197" t="n">
        <v>7833.45</v>
      </c>
    </row>
    <row r="21727" customFormat="false" ht="12.75" hidden="true" customHeight="false" outlineLevel="0" collapsed="false">
      <c r="A21727" s="197" t="s">
        <v>42414</v>
      </c>
      <c r="B21727" s="197"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197" t="s">
        <v>42348</v>
      </c>
      <c r="D21727" s="197" t="s">
        <v>42411</v>
      </c>
      <c r="E21727" s="197" t="s">
        <v>42412</v>
      </c>
      <c r="F21727" s="197" t="s">
        <v>42413</v>
      </c>
      <c r="G21727" s="197" t="s">
        <v>41947</v>
      </c>
      <c r="I21727" s="197" t="s">
        <v>338</v>
      </c>
      <c r="J21727" s="197" t="n">
        <v>7833.45</v>
      </c>
    </row>
    <row r="21728" customFormat="false" ht="12.75" hidden="true" customHeight="false" outlineLevel="0" collapsed="false">
      <c r="A21728" s="197" t="s">
        <v>42415</v>
      </c>
      <c r="B21728" s="197"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197" t="s">
        <v>42348</v>
      </c>
      <c r="D21728" s="197" t="s">
        <v>42416</v>
      </c>
      <c r="E21728" s="197" t="s">
        <v>42417</v>
      </c>
      <c r="F21728" s="197" t="s">
        <v>42418</v>
      </c>
      <c r="G21728" s="197" t="s">
        <v>42366</v>
      </c>
      <c r="I21728" s="197" t="s">
        <v>338</v>
      </c>
      <c r="J21728" s="197" t="n">
        <v>8400</v>
      </c>
    </row>
    <row r="21729" customFormat="false" ht="12.75" hidden="true" customHeight="false" outlineLevel="0" collapsed="false">
      <c r="A21729" s="197" t="s">
        <v>42419</v>
      </c>
      <c r="B21729" s="197"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197" t="s">
        <v>42348</v>
      </c>
      <c r="D21729" s="197" t="s">
        <v>42416</v>
      </c>
      <c r="E21729" s="197" t="s">
        <v>42417</v>
      </c>
      <c r="F21729" s="197" t="s">
        <v>42418</v>
      </c>
      <c r="G21729" s="197" t="s">
        <v>42366</v>
      </c>
      <c r="I21729" s="197" t="s">
        <v>338</v>
      </c>
      <c r="J21729" s="197" t="n">
        <v>8400</v>
      </c>
    </row>
    <row r="21730" customFormat="false" ht="12.75" hidden="true" customHeight="false" outlineLevel="0" collapsed="false">
      <c r="A21730" s="197" t="s">
        <v>42420</v>
      </c>
      <c r="B21730" s="197"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197" t="s">
        <v>42348</v>
      </c>
      <c r="D21730" s="197" t="s">
        <v>42421</v>
      </c>
      <c r="E21730" s="197" t="s">
        <v>42422</v>
      </c>
      <c r="F21730" s="197" t="s">
        <v>42423</v>
      </c>
      <c r="G21730" s="197" t="s">
        <v>42352</v>
      </c>
      <c r="I21730" s="197" t="s">
        <v>338</v>
      </c>
      <c r="J21730" s="197" t="n">
        <v>11229.56</v>
      </c>
    </row>
    <row r="21731" customFormat="false" ht="12.75" hidden="true" customHeight="false" outlineLevel="0" collapsed="false">
      <c r="A21731" s="197" t="s">
        <v>42424</v>
      </c>
      <c r="B21731" s="197"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197" t="s">
        <v>42348</v>
      </c>
      <c r="D21731" s="197" t="s">
        <v>42421</v>
      </c>
      <c r="E21731" s="197" t="s">
        <v>42422</v>
      </c>
      <c r="F21731" s="197" t="s">
        <v>42423</v>
      </c>
      <c r="G21731" s="197" t="s">
        <v>42352</v>
      </c>
      <c r="I21731" s="197" t="s">
        <v>338</v>
      </c>
      <c r="J21731" s="197" t="n">
        <v>11229.56</v>
      </c>
    </row>
    <row r="21732" customFormat="false" ht="12.75" hidden="true" customHeight="false" outlineLevel="0" collapsed="false">
      <c r="A21732" s="197" t="s">
        <v>42425</v>
      </c>
      <c r="B21732" s="197"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197" t="s">
        <v>42348</v>
      </c>
      <c r="D21732" s="197" t="s">
        <v>42426</v>
      </c>
      <c r="E21732" s="197" t="s">
        <v>42427</v>
      </c>
      <c r="F21732" s="197" t="s">
        <v>42428</v>
      </c>
      <c r="G21732" s="197" t="s">
        <v>42366</v>
      </c>
      <c r="I21732" s="197" t="s">
        <v>338</v>
      </c>
      <c r="J21732" s="197" t="n">
        <v>12306.5</v>
      </c>
    </row>
    <row r="21733" customFormat="false" ht="12.75" hidden="true" customHeight="false" outlineLevel="0" collapsed="false">
      <c r="A21733" s="197" t="s">
        <v>42429</v>
      </c>
      <c r="B21733" s="197"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197" t="s">
        <v>42348</v>
      </c>
      <c r="D21733" s="197" t="s">
        <v>42426</v>
      </c>
      <c r="E21733" s="197" t="s">
        <v>42427</v>
      </c>
      <c r="F21733" s="197" t="s">
        <v>42428</v>
      </c>
      <c r="G21733" s="197" t="s">
        <v>42366</v>
      </c>
      <c r="I21733" s="197" t="s">
        <v>338</v>
      </c>
      <c r="J21733" s="197" t="n">
        <v>12306.5</v>
      </c>
    </row>
    <row r="21734" customFormat="false" ht="12.75" hidden="true" customHeight="false" outlineLevel="0" collapsed="false">
      <c r="A21734" s="197" t="s">
        <v>42430</v>
      </c>
      <c r="B21734" s="197"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197" t="s">
        <v>42348</v>
      </c>
      <c r="D21734" s="197" t="s">
        <v>42431</v>
      </c>
      <c r="E21734" s="197" t="s">
        <v>42432</v>
      </c>
      <c r="F21734" s="197" t="s">
        <v>42433</v>
      </c>
      <c r="G21734" s="197" t="s">
        <v>42352</v>
      </c>
      <c r="I21734" s="197" t="s">
        <v>338</v>
      </c>
      <c r="J21734" s="197" t="n">
        <v>15625.57</v>
      </c>
    </row>
    <row r="21735" customFormat="false" ht="12.75" hidden="true" customHeight="false" outlineLevel="0" collapsed="false">
      <c r="A21735" s="197" t="s">
        <v>42434</v>
      </c>
      <c r="B21735" s="197"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197" t="s">
        <v>42348</v>
      </c>
      <c r="D21735" s="197" t="s">
        <v>42431</v>
      </c>
      <c r="E21735" s="197" t="s">
        <v>42432</v>
      </c>
      <c r="F21735" s="197" t="s">
        <v>42433</v>
      </c>
      <c r="G21735" s="197" t="s">
        <v>42352</v>
      </c>
      <c r="I21735" s="197" t="s">
        <v>338</v>
      </c>
      <c r="J21735" s="197" t="n">
        <v>15625.57</v>
      </c>
    </row>
    <row r="21736" customFormat="false" ht="12.75" hidden="true" customHeight="false" outlineLevel="0" collapsed="false">
      <c r="A21736" s="197" t="s">
        <v>42435</v>
      </c>
      <c r="B21736" s="197"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197" t="s">
        <v>42348</v>
      </c>
      <c r="D21736" s="197" t="s">
        <v>42436</v>
      </c>
      <c r="E21736" s="197" t="s">
        <v>42437</v>
      </c>
      <c r="F21736" s="197" t="s">
        <v>42438</v>
      </c>
      <c r="G21736" s="197" t="s">
        <v>42366</v>
      </c>
      <c r="I21736" s="197" t="s">
        <v>338</v>
      </c>
      <c r="J21736" s="197" t="n">
        <v>17259.2</v>
      </c>
    </row>
    <row r="21737" customFormat="false" ht="12.75" hidden="true" customHeight="false" outlineLevel="0" collapsed="false">
      <c r="A21737" s="197" t="s">
        <v>42439</v>
      </c>
      <c r="B21737" s="197"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197" t="s">
        <v>42348</v>
      </c>
      <c r="D21737" s="197" t="s">
        <v>42436</v>
      </c>
      <c r="E21737" s="197" t="s">
        <v>42437</v>
      </c>
      <c r="F21737" s="197" t="s">
        <v>42438</v>
      </c>
      <c r="G21737" s="197" t="s">
        <v>42366</v>
      </c>
      <c r="I21737" s="197" t="s">
        <v>338</v>
      </c>
      <c r="J21737" s="197" t="n">
        <v>17259.2</v>
      </c>
    </row>
    <row r="21738" customFormat="false" ht="12.75" hidden="true" customHeight="false" outlineLevel="0" collapsed="false">
      <c r="A21738" s="197" t="s">
        <v>42440</v>
      </c>
      <c r="B21738" s="197"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197" t="s">
        <v>42441</v>
      </c>
      <c r="D21738" s="197" t="s">
        <v>42442</v>
      </c>
      <c r="E21738" s="197" t="s">
        <v>42443</v>
      </c>
      <c r="F21738" s="197" t="s">
        <v>42444</v>
      </c>
      <c r="G21738" s="197" t="s">
        <v>42445</v>
      </c>
      <c r="H21738" s="197" t="s">
        <v>42446</v>
      </c>
      <c r="I21738" s="197" t="s">
        <v>338</v>
      </c>
      <c r="J21738" s="197" t="n">
        <v>89.68</v>
      </c>
    </row>
    <row r="21739" customFormat="false" ht="12.75" hidden="true" customHeight="false" outlineLevel="0" collapsed="false">
      <c r="A21739" s="197" t="s">
        <v>42447</v>
      </c>
      <c r="B21739" s="197"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197" t="s">
        <v>42441</v>
      </c>
      <c r="D21739" s="197" t="s">
        <v>42442</v>
      </c>
      <c r="E21739" s="197" t="s">
        <v>42443</v>
      </c>
      <c r="F21739" s="197" t="s">
        <v>42444</v>
      </c>
      <c r="G21739" s="197" t="s">
        <v>42445</v>
      </c>
      <c r="H21739" s="197" t="s">
        <v>42446</v>
      </c>
      <c r="I21739" s="197" t="s">
        <v>338</v>
      </c>
      <c r="J21739" s="197" t="n">
        <v>80.69</v>
      </c>
    </row>
    <row r="21740" customFormat="false" ht="12.75" hidden="true" customHeight="false" outlineLevel="0" collapsed="false">
      <c r="A21740" s="197" t="s">
        <v>42448</v>
      </c>
      <c r="B21740" s="197"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197" t="s">
        <v>42441</v>
      </c>
      <c r="D21740" s="197" t="s">
        <v>42442</v>
      </c>
      <c r="E21740" s="197" t="s">
        <v>42449</v>
      </c>
      <c r="F21740" s="197" t="s">
        <v>42450</v>
      </c>
      <c r="G21740" s="197" t="s">
        <v>42451</v>
      </c>
      <c r="H21740" s="197" t="s">
        <v>42452</v>
      </c>
      <c r="I21740" s="197" t="s">
        <v>338</v>
      </c>
      <c r="J21740" s="197" t="n">
        <v>258.17</v>
      </c>
    </row>
    <row r="21741" customFormat="false" ht="12.75" hidden="true" customHeight="false" outlineLevel="0" collapsed="false">
      <c r="A21741" s="197" t="s">
        <v>42453</v>
      </c>
      <c r="B21741" s="197"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197" t="s">
        <v>42441</v>
      </c>
      <c r="D21741" s="197" t="s">
        <v>42442</v>
      </c>
      <c r="E21741" s="197" t="s">
        <v>42449</v>
      </c>
      <c r="F21741" s="197" t="s">
        <v>42450</v>
      </c>
      <c r="G21741" s="197" t="s">
        <v>42451</v>
      </c>
      <c r="H21741" s="197" t="s">
        <v>42452</v>
      </c>
      <c r="I21741" s="197" t="s">
        <v>338</v>
      </c>
      <c r="J21741" s="197" t="n">
        <v>230.95</v>
      </c>
    </row>
    <row r="21742" customFormat="false" ht="12.75" hidden="true" customHeight="false" outlineLevel="0" collapsed="false">
      <c r="A21742" s="197" t="s">
        <v>42454</v>
      </c>
      <c r="B21742" s="197"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197" t="s">
        <v>42455</v>
      </c>
      <c r="D21742" s="197" t="s">
        <v>42456</v>
      </c>
      <c r="E21742" s="197" t="s">
        <v>42457</v>
      </c>
      <c r="F21742" s="197" t="s">
        <v>42458</v>
      </c>
      <c r="G21742" s="197" t="s">
        <v>42459</v>
      </c>
      <c r="H21742" s="197" t="s">
        <v>42460</v>
      </c>
      <c r="I21742" s="197" t="s">
        <v>338</v>
      </c>
      <c r="J21742" s="197" t="n">
        <v>139.89</v>
      </c>
    </row>
    <row r="21743" customFormat="false" ht="12.75" hidden="true" customHeight="false" outlineLevel="0" collapsed="false">
      <c r="A21743" s="197" t="s">
        <v>42461</v>
      </c>
      <c r="B21743" s="197"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197" t="s">
        <v>42455</v>
      </c>
      <c r="D21743" s="197" t="s">
        <v>42456</v>
      </c>
      <c r="E21743" s="197" t="s">
        <v>42457</v>
      </c>
      <c r="F21743" s="197" t="s">
        <v>42458</v>
      </c>
      <c r="G21743" s="197" t="s">
        <v>42459</v>
      </c>
      <c r="H21743" s="197" t="s">
        <v>42460</v>
      </c>
      <c r="I21743" s="197" t="s">
        <v>338</v>
      </c>
      <c r="J21743" s="197" t="n">
        <v>130.13</v>
      </c>
    </row>
    <row r="21744" customFormat="false" ht="12.75" hidden="true" customHeight="false" outlineLevel="0" collapsed="false">
      <c r="A21744" s="197" t="s">
        <v>42462</v>
      </c>
      <c r="B21744" s="197"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197" t="s">
        <v>42455</v>
      </c>
      <c r="D21744" s="197" t="s">
        <v>42456</v>
      </c>
      <c r="E21744" s="197" t="s">
        <v>42463</v>
      </c>
      <c r="F21744" s="197" t="s">
        <v>42464</v>
      </c>
      <c r="G21744" s="197" t="s">
        <v>42465</v>
      </c>
      <c r="H21744" s="197" t="s">
        <v>42452</v>
      </c>
      <c r="I21744" s="197" t="s">
        <v>338</v>
      </c>
      <c r="J21744" s="197" t="n">
        <v>587.59</v>
      </c>
    </row>
    <row r="21745" customFormat="false" ht="12.75" hidden="true" customHeight="false" outlineLevel="0" collapsed="false">
      <c r="A21745" s="197" t="s">
        <v>42466</v>
      </c>
      <c r="B21745" s="197"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197" t="s">
        <v>42455</v>
      </c>
      <c r="D21745" s="197" t="s">
        <v>42456</v>
      </c>
      <c r="E21745" s="197" t="s">
        <v>42463</v>
      </c>
      <c r="F21745" s="197" t="s">
        <v>42464</v>
      </c>
      <c r="G21745" s="197" t="s">
        <v>42465</v>
      </c>
      <c r="H21745" s="197" t="s">
        <v>42452</v>
      </c>
      <c r="I21745" s="197" t="s">
        <v>338</v>
      </c>
      <c r="J21745" s="197" t="n">
        <v>543.63</v>
      </c>
    </row>
    <row r="21746" customFormat="false" ht="12.75" hidden="true" customHeight="false" outlineLevel="0" collapsed="false">
      <c r="A21746" s="197" t="s">
        <v>42467</v>
      </c>
      <c r="B21746" s="197"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197" t="s">
        <v>42455</v>
      </c>
      <c r="D21746" s="197" t="s">
        <v>42456</v>
      </c>
      <c r="E21746" s="197" t="s">
        <v>42468</v>
      </c>
      <c r="F21746" s="197" t="s">
        <v>42469</v>
      </c>
      <c r="G21746" s="197" t="s">
        <v>42470</v>
      </c>
      <c r="H21746" s="197" t="s">
        <v>42452</v>
      </c>
      <c r="I21746" s="197" t="s">
        <v>338</v>
      </c>
      <c r="J21746" s="197" t="n">
        <v>671.53</v>
      </c>
    </row>
    <row r="21747" customFormat="false" ht="12.75" hidden="true" customHeight="false" outlineLevel="0" collapsed="false">
      <c r="A21747" s="197" t="s">
        <v>42471</v>
      </c>
      <c r="B21747" s="197"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197" t="s">
        <v>42455</v>
      </c>
      <c r="D21747" s="197" t="s">
        <v>42456</v>
      </c>
      <c r="E21747" s="197" t="s">
        <v>42468</v>
      </c>
      <c r="F21747" s="197" t="s">
        <v>42469</v>
      </c>
      <c r="G21747" s="197" t="s">
        <v>42470</v>
      </c>
      <c r="H21747" s="197" t="s">
        <v>42452</v>
      </c>
      <c r="I21747" s="197" t="s">
        <v>338</v>
      </c>
      <c r="J21747" s="197" t="n">
        <v>621.29</v>
      </c>
    </row>
    <row r="21748" customFormat="false" ht="12.75" hidden="true" customHeight="false" outlineLevel="0" collapsed="false">
      <c r="A21748" s="197" t="s">
        <v>42472</v>
      </c>
      <c r="B21748" s="197"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197" t="s">
        <v>42455</v>
      </c>
      <c r="D21748" s="197" t="s">
        <v>42473</v>
      </c>
      <c r="E21748" s="197" t="s">
        <v>42474</v>
      </c>
      <c r="F21748" s="197" t="s">
        <v>42475</v>
      </c>
      <c r="G21748" s="197" t="s">
        <v>42476</v>
      </c>
      <c r="H21748" s="197" t="s">
        <v>42452</v>
      </c>
      <c r="I21748" s="197" t="s">
        <v>338</v>
      </c>
      <c r="J21748" s="197" t="n">
        <v>783.46</v>
      </c>
    </row>
    <row r="21749" customFormat="false" ht="12.75" hidden="true" customHeight="false" outlineLevel="0" collapsed="false">
      <c r="A21749" s="197" t="s">
        <v>42477</v>
      </c>
      <c r="B21749" s="197"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197" t="s">
        <v>42455</v>
      </c>
      <c r="D21749" s="197" t="s">
        <v>42473</v>
      </c>
      <c r="E21749" s="197" t="s">
        <v>42474</v>
      </c>
      <c r="F21749" s="197" t="s">
        <v>42475</v>
      </c>
      <c r="G21749" s="197" t="s">
        <v>42476</v>
      </c>
      <c r="H21749" s="197" t="s">
        <v>42452</v>
      </c>
      <c r="I21749" s="197" t="s">
        <v>338</v>
      </c>
      <c r="J21749" s="197" t="n">
        <v>724.84</v>
      </c>
    </row>
    <row r="21750" customFormat="false" ht="12.75" hidden="true" customHeight="false" outlineLevel="0" collapsed="false">
      <c r="A21750" s="197" t="s">
        <v>42478</v>
      </c>
      <c r="B21750" s="197"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197" t="s">
        <v>42455</v>
      </c>
      <c r="D21750" s="197" t="s">
        <v>42479</v>
      </c>
      <c r="E21750" s="197" t="s">
        <v>42480</v>
      </c>
      <c r="F21750" s="197" t="s">
        <v>42481</v>
      </c>
      <c r="G21750" s="197" t="s">
        <v>42470</v>
      </c>
      <c r="H21750" s="197" t="s">
        <v>42452</v>
      </c>
      <c r="I21750" s="197" t="s">
        <v>338</v>
      </c>
      <c r="J21750" s="197" t="n">
        <v>940.15</v>
      </c>
    </row>
    <row r="21751" customFormat="false" ht="12.75" hidden="true" customHeight="false" outlineLevel="0" collapsed="false">
      <c r="A21751" s="197" t="s">
        <v>42482</v>
      </c>
      <c r="B21751" s="197"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197" t="s">
        <v>42455</v>
      </c>
      <c r="D21751" s="197" t="s">
        <v>42479</v>
      </c>
      <c r="E21751" s="197" t="s">
        <v>42480</v>
      </c>
      <c r="F21751" s="197" t="s">
        <v>42481</v>
      </c>
      <c r="G21751" s="197" t="s">
        <v>42470</v>
      </c>
      <c r="H21751" s="197" t="s">
        <v>42452</v>
      </c>
      <c r="I21751" s="197" t="s">
        <v>338</v>
      </c>
      <c r="J21751" s="197" t="n">
        <v>869.81</v>
      </c>
    </row>
    <row r="21752" customFormat="false" ht="12.75" hidden="true" customHeight="false" outlineLevel="0" collapsed="false">
      <c r="A21752" s="197" t="s">
        <v>42483</v>
      </c>
      <c r="B21752" s="197"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197" t="s">
        <v>42484</v>
      </c>
      <c r="D21752" s="197" t="s">
        <v>42485</v>
      </c>
      <c r="E21752" s="197" t="s">
        <v>42486</v>
      </c>
      <c r="F21752" s="197" t="s">
        <v>42487</v>
      </c>
      <c r="G21752" s="197" t="s">
        <v>42488</v>
      </c>
      <c r="I21752" s="197" t="s">
        <v>338</v>
      </c>
      <c r="J21752" s="197" t="n">
        <v>26</v>
      </c>
    </row>
    <row r="21753" customFormat="false" ht="12.75" hidden="true" customHeight="false" outlineLevel="0" collapsed="false">
      <c r="A21753" s="197" t="s">
        <v>42489</v>
      </c>
      <c r="B21753" s="197"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197" t="s">
        <v>42484</v>
      </c>
      <c r="D21753" s="197" t="s">
        <v>42485</v>
      </c>
      <c r="E21753" s="197" t="s">
        <v>42486</v>
      </c>
      <c r="F21753" s="197" t="s">
        <v>42487</v>
      </c>
      <c r="G21753" s="197" t="s">
        <v>42488</v>
      </c>
      <c r="I21753" s="197" t="s">
        <v>338</v>
      </c>
      <c r="J21753" s="197" t="n">
        <v>23.4</v>
      </c>
    </row>
    <row r="21754" customFormat="false" ht="12.75" hidden="true" customHeight="false" outlineLevel="0" collapsed="false">
      <c r="A21754" s="197" t="s">
        <v>42490</v>
      </c>
      <c r="B21754" s="197"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197" t="s">
        <v>42484</v>
      </c>
      <c r="D21754" s="197" t="s">
        <v>42491</v>
      </c>
      <c r="E21754" s="197" t="s">
        <v>42486</v>
      </c>
      <c r="F21754" s="197" t="s">
        <v>42492</v>
      </c>
      <c r="G21754" s="197" t="s">
        <v>42488</v>
      </c>
      <c r="I21754" s="197" t="s">
        <v>338</v>
      </c>
      <c r="J21754" s="197" t="n">
        <v>34.67</v>
      </c>
    </row>
    <row r="21755" customFormat="false" ht="12.75" hidden="true" customHeight="false" outlineLevel="0" collapsed="false">
      <c r="A21755" s="197" t="s">
        <v>42493</v>
      </c>
      <c r="B21755" s="197"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197" t="s">
        <v>42484</v>
      </c>
      <c r="D21755" s="197" t="s">
        <v>42491</v>
      </c>
      <c r="E21755" s="197" t="s">
        <v>42486</v>
      </c>
      <c r="F21755" s="197" t="s">
        <v>42492</v>
      </c>
      <c r="G21755" s="197" t="s">
        <v>42488</v>
      </c>
      <c r="I21755" s="197" t="s">
        <v>338</v>
      </c>
      <c r="J21755" s="197" t="n">
        <v>31.2</v>
      </c>
    </row>
    <row r="21756" customFormat="false" ht="12.75" hidden="true" customHeight="false" outlineLevel="0" collapsed="false">
      <c r="A21756" s="197" t="s">
        <v>42494</v>
      </c>
      <c r="B21756" s="197"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197" t="s">
        <v>42484</v>
      </c>
      <c r="D21756" s="197" t="s">
        <v>42495</v>
      </c>
      <c r="E21756" s="197" t="s">
        <v>42486</v>
      </c>
      <c r="F21756" s="197" t="s">
        <v>42496</v>
      </c>
      <c r="G21756" s="197" t="s">
        <v>42488</v>
      </c>
      <c r="I21756" s="197" t="s">
        <v>338</v>
      </c>
      <c r="J21756" s="197" t="n">
        <v>43.34</v>
      </c>
    </row>
    <row r="21757" customFormat="false" ht="12.75" hidden="true" customHeight="false" outlineLevel="0" collapsed="false">
      <c r="A21757" s="197" t="s">
        <v>42497</v>
      </c>
      <c r="B21757" s="197"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197" t="s">
        <v>42484</v>
      </c>
      <c r="D21757" s="197" t="s">
        <v>42495</v>
      </c>
      <c r="E21757" s="197" t="s">
        <v>42486</v>
      </c>
      <c r="F21757" s="197" t="s">
        <v>42496</v>
      </c>
      <c r="G21757" s="197" t="s">
        <v>42488</v>
      </c>
      <c r="I21757" s="197" t="s">
        <v>338</v>
      </c>
      <c r="J21757" s="197" t="n">
        <v>39</v>
      </c>
    </row>
    <row r="21758" customFormat="false" ht="12.75" hidden="true" customHeight="false" outlineLevel="0" collapsed="false">
      <c r="A21758" s="197" t="s">
        <v>42498</v>
      </c>
      <c r="B21758" s="197"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197" t="s">
        <v>42484</v>
      </c>
      <c r="D21758" s="197" t="s">
        <v>42499</v>
      </c>
      <c r="E21758" s="197" t="s">
        <v>42486</v>
      </c>
      <c r="F21758" s="197" t="s">
        <v>42500</v>
      </c>
      <c r="G21758" s="197" t="s">
        <v>42488</v>
      </c>
      <c r="I21758" s="197" t="s">
        <v>338</v>
      </c>
      <c r="J21758" s="197" t="n">
        <v>52.01</v>
      </c>
    </row>
    <row r="21759" customFormat="false" ht="12.75" hidden="true" customHeight="false" outlineLevel="0" collapsed="false">
      <c r="A21759" s="197" t="s">
        <v>42501</v>
      </c>
      <c r="B21759" s="197"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197" t="s">
        <v>42484</v>
      </c>
      <c r="D21759" s="197" t="s">
        <v>42499</v>
      </c>
      <c r="E21759" s="197" t="s">
        <v>42486</v>
      </c>
      <c r="F21759" s="197" t="s">
        <v>42500</v>
      </c>
      <c r="G21759" s="197" t="s">
        <v>42488</v>
      </c>
      <c r="I21759" s="197" t="s">
        <v>338</v>
      </c>
      <c r="J21759" s="197" t="n">
        <v>46.8</v>
      </c>
    </row>
    <row r="21760" customFormat="false" ht="12.75" hidden="true" customHeight="false" outlineLevel="0" collapsed="false">
      <c r="A21760" s="197" t="s">
        <v>42502</v>
      </c>
      <c r="B21760" s="197"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197" t="s">
        <v>42484</v>
      </c>
      <c r="D21760" s="197" t="s">
        <v>42503</v>
      </c>
      <c r="E21760" s="197" t="s">
        <v>42486</v>
      </c>
      <c r="F21760" s="197" t="s">
        <v>42504</v>
      </c>
      <c r="G21760" s="197" t="s">
        <v>42488</v>
      </c>
      <c r="I21760" s="197" t="s">
        <v>338</v>
      </c>
      <c r="J21760" s="197" t="n">
        <v>65.01</v>
      </c>
    </row>
    <row r="21761" customFormat="false" ht="12.75" hidden="true" customHeight="false" outlineLevel="0" collapsed="false">
      <c r="A21761" s="197" t="s">
        <v>42505</v>
      </c>
      <c r="B21761" s="197"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197" t="s">
        <v>42484</v>
      </c>
      <c r="D21761" s="197" t="s">
        <v>42503</v>
      </c>
      <c r="E21761" s="197" t="s">
        <v>42486</v>
      </c>
      <c r="F21761" s="197" t="s">
        <v>42504</v>
      </c>
      <c r="G21761" s="197" t="s">
        <v>42488</v>
      </c>
      <c r="I21761" s="197" t="s">
        <v>338</v>
      </c>
      <c r="J21761" s="197" t="n">
        <v>58.5</v>
      </c>
    </row>
    <row r="21762" customFormat="false" ht="12.75" hidden="true" customHeight="false" outlineLevel="0" collapsed="false">
      <c r="A21762" s="197" t="s">
        <v>42506</v>
      </c>
      <c r="B21762" s="197"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197" t="s">
        <v>42484</v>
      </c>
      <c r="D21762" s="197" t="s">
        <v>42507</v>
      </c>
      <c r="E21762" s="197" t="s">
        <v>42486</v>
      </c>
      <c r="F21762" s="197" t="s">
        <v>42508</v>
      </c>
      <c r="G21762" s="197" t="s">
        <v>42509</v>
      </c>
      <c r="I21762" s="197" t="s">
        <v>338</v>
      </c>
      <c r="J21762" s="197" t="n">
        <v>76.49</v>
      </c>
    </row>
    <row r="21763" customFormat="false" ht="12.75" hidden="true" customHeight="false" outlineLevel="0" collapsed="false">
      <c r="A21763" s="197" t="s">
        <v>42510</v>
      </c>
      <c r="B21763" s="197"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197" t="s">
        <v>42484</v>
      </c>
      <c r="D21763" s="197" t="s">
        <v>42507</v>
      </c>
      <c r="E21763" s="197" t="s">
        <v>42486</v>
      </c>
      <c r="F21763" s="197" t="s">
        <v>42508</v>
      </c>
      <c r="G21763" s="197" t="s">
        <v>42509</v>
      </c>
      <c r="I21763" s="197" t="s">
        <v>338</v>
      </c>
      <c r="J21763" s="197" t="n">
        <v>68.83</v>
      </c>
    </row>
    <row r="21764" customFormat="false" ht="12.75" hidden="true" customHeight="false" outlineLevel="0" collapsed="false">
      <c r="A21764" s="197" t="s">
        <v>42511</v>
      </c>
      <c r="B21764" s="197"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197" t="s">
        <v>42484</v>
      </c>
      <c r="D21764" s="197" t="s">
        <v>42512</v>
      </c>
      <c r="E21764" s="197" t="s">
        <v>42486</v>
      </c>
      <c r="F21764" s="197" t="s">
        <v>42513</v>
      </c>
      <c r="G21764" s="197" t="s">
        <v>42509</v>
      </c>
      <c r="I21764" s="197" t="s">
        <v>338</v>
      </c>
      <c r="J21764" s="197" t="n">
        <v>81.27</v>
      </c>
    </row>
    <row r="21765" customFormat="false" ht="12.75" hidden="true" customHeight="false" outlineLevel="0" collapsed="false">
      <c r="A21765" s="197" t="s">
        <v>42514</v>
      </c>
      <c r="B21765" s="197"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197" t="s">
        <v>42484</v>
      </c>
      <c r="D21765" s="197" t="s">
        <v>42512</v>
      </c>
      <c r="E21765" s="197" t="s">
        <v>42486</v>
      </c>
      <c r="F21765" s="197" t="s">
        <v>42513</v>
      </c>
      <c r="G21765" s="197" t="s">
        <v>42509</v>
      </c>
      <c r="I21765" s="197" t="s">
        <v>338</v>
      </c>
      <c r="J21765" s="197" t="n">
        <v>73.13</v>
      </c>
    </row>
    <row r="21766" customFormat="false" ht="12.75" hidden="true" customHeight="false" outlineLevel="0" collapsed="false">
      <c r="A21766" s="197" t="s">
        <v>42515</v>
      </c>
      <c r="B21766" s="197"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197" t="s">
        <v>42484</v>
      </c>
      <c r="D21766" s="197" t="s">
        <v>42516</v>
      </c>
      <c r="E21766" s="197" t="s">
        <v>42517</v>
      </c>
      <c r="F21766" s="197" t="s">
        <v>42518</v>
      </c>
      <c r="G21766" s="197" t="s">
        <v>42519</v>
      </c>
      <c r="I21766" s="197" t="s">
        <v>338</v>
      </c>
      <c r="J21766" s="197" t="n">
        <v>89.68</v>
      </c>
    </row>
    <row r="21767" customFormat="false" ht="12.75" hidden="true" customHeight="false" outlineLevel="0" collapsed="false">
      <c r="A21767" s="197" t="s">
        <v>42520</v>
      </c>
      <c r="B21767" s="197"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197" t="s">
        <v>42484</v>
      </c>
      <c r="D21767" s="197" t="s">
        <v>42516</v>
      </c>
      <c r="E21767" s="197" t="s">
        <v>42517</v>
      </c>
      <c r="F21767" s="197" t="s">
        <v>42518</v>
      </c>
      <c r="G21767" s="197" t="s">
        <v>42519</v>
      </c>
      <c r="I21767" s="197" t="s">
        <v>338</v>
      </c>
      <c r="J21767" s="197" t="n">
        <v>80.69</v>
      </c>
    </row>
    <row r="21768" customFormat="false" ht="12.75" hidden="true" customHeight="false" outlineLevel="0" collapsed="false">
      <c r="A21768" s="197" t="s">
        <v>42521</v>
      </c>
      <c r="B21768" s="197"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197" t="s">
        <v>42484</v>
      </c>
      <c r="D21768" s="197" t="s">
        <v>42522</v>
      </c>
      <c r="E21768" s="197" t="s">
        <v>42517</v>
      </c>
      <c r="F21768" s="197" t="s">
        <v>42523</v>
      </c>
      <c r="G21768" s="197" t="s">
        <v>42519</v>
      </c>
      <c r="I21768" s="197" t="s">
        <v>338</v>
      </c>
      <c r="J21768" s="197" t="n">
        <v>114.74</v>
      </c>
    </row>
    <row r="21769" customFormat="false" ht="12.75" hidden="true" customHeight="false" outlineLevel="0" collapsed="false">
      <c r="A21769" s="197" t="s">
        <v>42524</v>
      </c>
      <c r="B21769" s="197"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197" t="s">
        <v>42484</v>
      </c>
      <c r="D21769" s="197" t="s">
        <v>42522</v>
      </c>
      <c r="E21769" s="197" t="s">
        <v>42517</v>
      </c>
      <c r="F21769" s="197" t="s">
        <v>42523</v>
      </c>
      <c r="G21769" s="197" t="s">
        <v>42519</v>
      </c>
      <c r="I21769" s="197" t="s">
        <v>338</v>
      </c>
      <c r="J21769" s="197" t="n">
        <v>102.64</v>
      </c>
    </row>
    <row r="21770" customFormat="false" ht="12.75" hidden="true" customHeight="false" outlineLevel="0" collapsed="false">
      <c r="A21770" s="197" t="s">
        <v>42525</v>
      </c>
      <c r="B21770" s="197"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197" t="s">
        <v>42484</v>
      </c>
      <c r="D21770" s="197" t="s">
        <v>42526</v>
      </c>
      <c r="E21770" s="197" t="s">
        <v>42517</v>
      </c>
      <c r="F21770" s="197" t="s">
        <v>42527</v>
      </c>
      <c r="G21770" s="197" t="s">
        <v>42528</v>
      </c>
      <c r="I21770" s="197" t="s">
        <v>338</v>
      </c>
      <c r="J21770" s="197" t="n">
        <v>123.92</v>
      </c>
    </row>
    <row r="21771" customFormat="false" ht="12.75" hidden="true" customHeight="false" outlineLevel="0" collapsed="false">
      <c r="A21771" s="197" t="s">
        <v>42529</v>
      </c>
      <c r="B21771" s="197"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197" t="s">
        <v>42484</v>
      </c>
      <c r="D21771" s="197" t="s">
        <v>42526</v>
      </c>
      <c r="E21771" s="197" t="s">
        <v>42517</v>
      </c>
      <c r="F21771" s="197" t="s">
        <v>42527</v>
      </c>
      <c r="G21771" s="197" t="s">
        <v>42528</v>
      </c>
      <c r="I21771" s="197" t="s">
        <v>338</v>
      </c>
      <c r="J21771" s="197" t="n">
        <v>110.85</v>
      </c>
    </row>
    <row r="21772" customFormat="false" ht="12.75" hidden="true" customHeight="false" outlineLevel="0" collapsed="false">
      <c r="A21772" s="197" t="s">
        <v>42530</v>
      </c>
      <c r="B21772" s="197"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197" t="s">
        <v>42484</v>
      </c>
      <c r="D21772" s="197" t="s">
        <v>42531</v>
      </c>
      <c r="E21772" s="197" t="s">
        <v>42517</v>
      </c>
      <c r="F21772" s="197" t="s">
        <v>42532</v>
      </c>
      <c r="G21772" s="197" t="s">
        <v>42519</v>
      </c>
      <c r="I21772" s="197" t="s">
        <v>338</v>
      </c>
      <c r="J21772" s="197" t="n">
        <v>134.58</v>
      </c>
    </row>
    <row r="21773" customFormat="false" ht="12.75" hidden="true" customHeight="false" outlineLevel="0" collapsed="false">
      <c r="A21773" s="197" t="s">
        <v>42533</v>
      </c>
      <c r="B21773" s="197"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197" t="s">
        <v>42484</v>
      </c>
      <c r="D21773" s="197" t="s">
        <v>42531</v>
      </c>
      <c r="E21773" s="197" t="s">
        <v>42517</v>
      </c>
      <c r="F21773" s="197" t="s">
        <v>42532</v>
      </c>
      <c r="G21773" s="197" t="s">
        <v>42519</v>
      </c>
      <c r="I21773" s="197" t="s">
        <v>338</v>
      </c>
      <c r="J21773" s="197" t="n">
        <v>120.39</v>
      </c>
    </row>
    <row r="21774" customFormat="false" ht="12.75" hidden="true" customHeight="false" outlineLevel="0" collapsed="false">
      <c r="A21774" s="197" t="s">
        <v>42534</v>
      </c>
      <c r="B21774" s="197"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197" t="s">
        <v>42484</v>
      </c>
      <c r="D21774" s="197" t="s">
        <v>42535</v>
      </c>
      <c r="E21774" s="197" t="s">
        <v>42517</v>
      </c>
      <c r="F21774" s="197" t="s">
        <v>42536</v>
      </c>
      <c r="G21774" s="197" t="s">
        <v>42537</v>
      </c>
      <c r="I21774" s="197" t="s">
        <v>338</v>
      </c>
      <c r="J21774" s="197" t="n">
        <v>281.64</v>
      </c>
    </row>
    <row r="21775" customFormat="false" ht="12.75" hidden="true" customHeight="false" outlineLevel="0" collapsed="false">
      <c r="A21775" s="197" t="s">
        <v>42538</v>
      </c>
      <c r="B21775" s="197"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197" t="s">
        <v>42484</v>
      </c>
      <c r="D21775" s="197" t="s">
        <v>42535</v>
      </c>
      <c r="E21775" s="197" t="s">
        <v>42517</v>
      </c>
      <c r="F21775" s="197" t="s">
        <v>42536</v>
      </c>
      <c r="G21775" s="197" t="s">
        <v>42537</v>
      </c>
      <c r="I21775" s="197" t="s">
        <v>338</v>
      </c>
      <c r="J21775" s="197" t="n">
        <v>251.94</v>
      </c>
    </row>
    <row r="21776" customFormat="false" ht="12.75" hidden="true" customHeight="false" outlineLevel="0" collapsed="false">
      <c r="A21776" s="197" t="s">
        <v>42539</v>
      </c>
      <c r="B21776" s="197"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197" t="s">
        <v>42484</v>
      </c>
      <c r="D21776" s="197" t="s">
        <v>42540</v>
      </c>
      <c r="E21776" s="197" t="s">
        <v>42517</v>
      </c>
      <c r="F21776" s="197" t="s">
        <v>42541</v>
      </c>
      <c r="G21776" s="197" t="s">
        <v>42528</v>
      </c>
      <c r="I21776" s="197" t="s">
        <v>338</v>
      </c>
      <c r="J21776" s="197" t="n">
        <v>344.23</v>
      </c>
    </row>
    <row r="21777" customFormat="false" ht="12.75" hidden="true" customHeight="false" outlineLevel="0" collapsed="false">
      <c r="A21777" s="197" t="s">
        <v>42542</v>
      </c>
      <c r="B21777" s="197"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197" t="s">
        <v>42484</v>
      </c>
      <c r="D21777" s="197" t="s">
        <v>42540</v>
      </c>
      <c r="E21777" s="197" t="s">
        <v>42517</v>
      </c>
      <c r="F21777" s="197" t="s">
        <v>42541</v>
      </c>
      <c r="G21777" s="197" t="s">
        <v>42528</v>
      </c>
      <c r="I21777" s="197" t="s">
        <v>338</v>
      </c>
      <c r="J21777" s="197" t="n">
        <v>307.93</v>
      </c>
    </row>
    <row r="21778" customFormat="false" ht="12.75" hidden="true" customHeight="false" outlineLevel="0" collapsed="false">
      <c r="A21778" s="197" t="s">
        <v>42543</v>
      </c>
      <c r="B21778" s="197"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197" t="s">
        <v>42484</v>
      </c>
      <c r="D21778" s="197" t="s">
        <v>42544</v>
      </c>
      <c r="E21778" s="197" t="s">
        <v>42517</v>
      </c>
      <c r="F21778" s="197" t="s">
        <v>42545</v>
      </c>
      <c r="G21778" s="197" t="s">
        <v>42528</v>
      </c>
      <c r="I21778" s="197" t="s">
        <v>338</v>
      </c>
      <c r="J21778" s="197" t="n">
        <v>344.23</v>
      </c>
    </row>
    <row r="21779" customFormat="false" ht="12.75" hidden="true" customHeight="false" outlineLevel="0" collapsed="false">
      <c r="A21779" s="197" t="s">
        <v>42546</v>
      </c>
      <c r="B21779" s="197"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197" t="s">
        <v>42484</v>
      </c>
      <c r="D21779" s="197" t="s">
        <v>42544</v>
      </c>
      <c r="E21779" s="197" t="s">
        <v>42517</v>
      </c>
      <c r="F21779" s="197" t="s">
        <v>42545</v>
      </c>
      <c r="G21779" s="197" t="s">
        <v>42528</v>
      </c>
      <c r="I21779" s="197" t="s">
        <v>338</v>
      </c>
      <c r="J21779" s="197" t="n">
        <v>307.93</v>
      </c>
    </row>
    <row r="21780" customFormat="false" ht="12.75" hidden="true" customHeight="false" outlineLevel="0" collapsed="false">
      <c r="A21780" s="197" t="s">
        <v>42547</v>
      </c>
      <c r="B21780" s="197"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197" t="s">
        <v>42484</v>
      </c>
      <c r="D21780" s="197" t="s">
        <v>42548</v>
      </c>
      <c r="E21780" s="197" t="s">
        <v>42517</v>
      </c>
      <c r="F21780" s="197" t="s">
        <v>42549</v>
      </c>
      <c r="G21780" s="197" t="s">
        <v>42519</v>
      </c>
      <c r="I21780" s="197" t="s">
        <v>338</v>
      </c>
      <c r="J21780" s="197" t="n">
        <v>587.59</v>
      </c>
    </row>
    <row r="21781" customFormat="false" ht="12.75" hidden="true" customHeight="false" outlineLevel="0" collapsed="false">
      <c r="A21781" s="197" t="s">
        <v>42550</v>
      </c>
      <c r="B21781" s="197"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197" t="s">
        <v>42484</v>
      </c>
      <c r="D21781" s="197" t="s">
        <v>42548</v>
      </c>
      <c r="E21781" s="197" t="s">
        <v>42517</v>
      </c>
      <c r="F21781" s="197" t="s">
        <v>42549</v>
      </c>
      <c r="G21781" s="197" t="s">
        <v>42519</v>
      </c>
      <c r="I21781" s="197" t="s">
        <v>338</v>
      </c>
      <c r="J21781" s="197" t="n">
        <v>543.63</v>
      </c>
    </row>
    <row r="21782" customFormat="false" ht="12.75" hidden="true" customHeight="false" outlineLevel="0" collapsed="false">
      <c r="A21782" s="197" t="s">
        <v>42551</v>
      </c>
      <c r="B21782" s="197"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197" t="s">
        <v>42484</v>
      </c>
      <c r="D21782" s="197" t="s">
        <v>42552</v>
      </c>
      <c r="E21782" s="197" t="s">
        <v>42517</v>
      </c>
      <c r="F21782" s="197" t="s">
        <v>42553</v>
      </c>
      <c r="G21782" s="197" t="s">
        <v>42519</v>
      </c>
      <c r="I21782" s="197" t="s">
        <v>338</v>
      </c>
      <c r="J21782" s="197" t="n">
        <v>671.53</v>
      </c>
    </row>
    <row r="21783" customFormat="false" ht="12.75" hidden="true" customHeight="false" outlineLevel="0" collapsed="false">
      <c r="A21783" s="197" t="s">
        <v>42554</v>
      </c>
      <c r="B21783" s="197"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197" t="s">
        <v>42484</v>
      </c>
      <c r="D21783" s="197" t="s">
        <v>42552</v>
      </c>
      <c r="E21783" s="197" t="s">
        <v>42517</v>
      </c>
      <c r="F21783" s="197" t="s">
        <v>42553</v>
      </c>
      <c r="G21783" s="197" t="s">
        <v>42519</v>
      </c>
      <c r="I21783" s="197" t="s">
        <v>338</v>
      </c>
      <c r="J21783" s="197" t="n">
        <v>621.29</v>
      </c>
    </row>
    <row r="21784" customFormat="false" ht="12.75" hidden="true" customHeight="false" outlineLevel="0" collapsed="false">
      <c r="A21784" s="197" t="s">
        <v>42555</v>
      </c>
      <c r="B21784" s="197"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197" t="s">
        <v>42124</v>
      </c>
      <c r="D21784" s="197" t="s">
        <v>42556</v>
      </c>
      <c r="E21784" s="197" t="s">
        <v>42557</v>
      </c>
      <c r="F21784" s="197" t="s">
        <v>42558</v>
      </c>
      <c r="G21784" s="197" t="s">
        <v>42559</v>
      </c>
      <c r="H21784" s="197" t="s">
        <v>42560</v>
      </c>
      <c r="I21784" s="197" t="s">
        <v>338</v>
      </c>
      <c r="J21784" s="197" t="n">
        <v>43.34</v>
      </c>
    </row>
    <row r="21785" customFormat="false" ht="12.75" hidden="true" customHeight="false" outlineLevel="0" collapsed="false">
      <c r="A21785" s="197" t="s">
        <v>42561</v>
      </c>
      <c r="B21785" s="197"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197" t="s">
        <v>42124</v>
      </c>
      <c r="D21785" s="197" t="s">
        <v>42556</v>
      </c>
      <c r="E21785" s="197" t="s">
        <v>42557</v>
      </c>
      <c r="F21785" s="197" t="s">
        <v>42558</v>
      </c>
      <c r="G21785" s="197" t="s">
        <v>42559</v>
      </c>
      <c r="H21785" s="197" t="s">
        <v>42560</v>
      </c>
      <c r="I21785" s="197" t="s">
        <v>338</v>
      </c>
      <c r="J21785" s="197" t="n">
        <v>39</v>
      </c>
    </row>
    <row r="21786" customFormat="false" ht="12.75" hidden="true" customHeight="false" outlineLevel="0" collapsed="false">
      <c r="A21786" s="197" t="s">
        <v>42562</v>
      </c>
      <c r="B21786" s="197"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197" t="s">
        <v>42124</v>
      </c>
      <c r="D21786" s="197" t="s">
        <v>42556</v>
      </c>
      <c r="E21786" s="197" t="s">
        <v>42563</v>
      </c>
      <c r="F21786" s="197" t="s">
        <v>42564</v>
      </c>
      <c r="G21786" s="197" t="s">
        <v>42565</v>
      </c>
      <c r="H21786" s="197" t="s">
        <v>42560</v>
      </c>
      <c r="I21786" s="197" t="s">
        <v>338</v>
      </c>
      <c r="J21786" s="197" t="n">
        <v>52.01</v>
      </c>
    </row>
    <row r="21787" customFormat="false" ht="12.75" hidden="true" customHeight="false" outlineLevel="0" collapsed="false">
      <c r="A21787" s="197" t="s">
        <v>42566</v>
      </c>
      <c r="B21787" s="197"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197" t="s">
        <v>42124</v>
      </c>
      <c r="D21787" s="197" t="s">
        <v>42556</v>
      </c>
      <c r="E21787" s="197" t="s">
        <v>42563</v>
      </c>
      <c r="F21787" s="197" t="s">
        <v>42564</v>
      </c>
      <c r="G21787" s="197" t="s">
        <v>42565</v>
      </c>
      <c r="H21787" s="197" t="s">
        <v>42560</v>
      </c>
      <c r="I21787" s="197" t="s">
        <v>338</v>
      </c>
      <c r="J21787" s="197" t="n">
        <v>46.8</v>
      </c>
    </row>
    <row r="21788" customFormat="false" ht="12.75" hidden="true" customHeight="false" outlineLevel="0" collapsed="false">
      <c r="A21788" s="197" t="s">
        <v>42567</v>
      </c>
      <c r="B21788" s="197"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197" t="s">
        <v>42124</v>
      </c>
      <c r="D21788" s="197" t="s">
        <v>42556</v>
      </c>
      <c r="E21788" s="197" t="s">
        <v>42568</v>
      </c>
      <c r="F21788" s="197" t="s">
        <v>42569</v>
      </c>
      <c r="G21788" s="197" t="s">
        <v>42570</v>
      </c>
      <c r="H21788" s="197" t="s">
        <v>42560</v>
      </c>
      <c r="I21788" s="197" t="s">
        <v>338</v>
      </c>
      <c r="J21788" s="197" t="n">
        <v>60.48</v>
      </c>
    </row>
    <row r="21789" customFormat="false" ht="12.75" hidden="true" customHeight="false" outlineLevel="0" collapsed="false">
      <c r="A21789" s="197" t="s">
        <v>42571</v>
      </c>
      <c r="B21789" s="197"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197" t="s">
        <v>42124</v>
      </c>
      <c r="D21789" s="197" t="s">
        <v>42556</v>
      </c>
      <c r="E21789" s="197" t="s">
        <v>42568</v>
      </c>
      <c r="F21789" s="197" t="s">
        <v>42569</v>
      </c>
      <c r="G21789" s="197" t="s">
        <v>42570</v>
      </c>
      <c r="H21789" s="197" t="s">
        <v>42560</v>
      </c>
      <c r="I21789" s="197" t="s">
        <v>338</v>
      </c>
      <c r="J21789" s="197" t="n">
        <v>54.42</v>
      </c>
    </row>
    <row r="21790" customFormat="false" ht="12.75" hidden="true" customHeight="false" outlineLevel="0" collapsed="false">
      <c r="A21790" s="197" t="s">
        <v>42572</v>
      </c>
      <c r="B21790" s="197"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197" t="s">
        <v>42124</v>
      </c>
      <c r="D21790" s="197" t="s">
        <v>42556</v>
      </c>
      <c r="E21790" s="197" t="s">
        <v>42573</v>
      </c>
      <c r="F21790" s="197" t="s">
        <v>42574</v>
      </c>
      <c r="G21790" s="197" t="s">
        <v>42575</v>
      </c>
      <c r="H21790" s="197" t="s">
        <v>42560</v>
      </c>
      <c r="I21790" s="197" t="s">
        <v>338</v>
      </c>
      <c r="J21790" s="197" t="n">
        <v>76.49</v>
      </c>
    </row>
    <row r="21791" customFormat="false" ht="12.75" hidden="true" customHeight="false" outlineLevel="0" collapsed="false">
      <c r="A21791" s="197" t="s">
        <v>42576</v>
      </c>
      <c r="B21791" s="197"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197" t="s">
        <v>42124</v>
      </c>
      <c r="D21791" s="197" t="s">
        <v>42556</v>
      </c>
      <c r="E21791" s="197" t="s">
        <v>42573</v>
      </c>
      <c r="F21791" s="197" t="s">
        <v>42574</v>
      </c>
      <c r="G21791" s="197" t="s">
        <v>42575</v>
      </c>
      <c r="H21791" s="197" t="s">
        <v>42560</v>
      </c>
      <c r="I21791" s="197" t="s">
        <v>338</v>
      </c>
      <c r="J21791" s="197" t="n">
        <v>68.83</v>
      </c>
    </row>
    <row r="21792" customFormat="false" ht="12.75" hidden="true" customHeight="false" outlineLevel="0" collapsed="false">
      <c r="A21792" s="197" t="s">
        <v>42577</v>
      </c>
      <c r="B21792" s="197"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197" t="s">
        <v>42124</v>
      </c>
      <c r="D21792" s="197" t="s">
        <v>42556</v>
      </c>
      <c r="E21792" s="197" t="s">
        <v>42578</v>
      </c>
      <c r="F21792" s="197" t="s">
        <v>42579</v>
      </c>
      <c r="G21792" s="197" t="s">
        <v>42580</v>
      </c>
      <c r="H21792" s="197" t="s">
        <v>42560</v>
      </c>
      <c r="I21792" s="197" t="s">
        <v>338</v>
      </c>
      <c r="J21792" s="197" t="n">
        <v>86.69</v>
      </c>
    </row>
    <row r="21793" customFormat="false" ht="12.75" hidden="true" customHeight="false" outlineLevel="0" collapsed="false">
      <c r="A21793" s="197" t="s">
        <v>42581</v>
      </c>
      <c r="B21793" s="197"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197" t="s">
        <v>42124</v>
      </c>
      <c r="D21793" s="197" t="s">
        <v>42556</v>
      </c>
      <c r="E21793" s="197" t="s">
        <v>42578</v>
      </c>
      <c r="F21793" s="197" t="s">
        <v>42579</v>
      </c>
      <c r="G21793" s="197" t="s">
        <v>42580</v>
      </c>
      <c r="H21793" s="197" t="s">
        <v>42560</v>
      </c>
      <c r="I21793" s="197" t="s">
        <v>338</v>
      </c>
      <c r="J21793" s="197" t="n">
        <v>78</v>
      </c>
    </row>
    <row r="21794" customFormat="false" ht="12.75" hidden="true" customHeight="false" outlineLevel="0" collapsed="false">
      <c r="A21794" s="197" t="s">
        <v>42582</v>
      </c>
      <c r="B21794" s="197"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197" t="s">
        <v>42124</v>
      </c>
      <c r="D21794" s="197" t="s">
        <v>42556</v>
      </c>
      <c r="E21794" s="197" t="s">
        <v>42583</v>
      </c>
      <c r="F21794" s="197" t="s">
        <v>42584</v>
      </c>
      <c r="G21794" s="197" t="s">
        <v>42585</v>
      </c>
      <c r="H21794" s="197" t="s">
        <v>42560</v>
      </c>
      <c r="I21794" s="197" t="s">
        <v>338</v>
      </c>
      <c r="J21794" s="197" t="n">
        <v>92.88</v>
      </c>
    </row>
    <row r="21795" customFormat="false" ht="12.75" hidden="true" customHeight="false" outlineLevel="0" collapsed="false">
      <c r="A21795" s="197" t="s">
        <v>42586</v>
      </c>
      <c r="B21795" s="197"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197" t="s">
        <v>42124</v>
      </c>
      <c r="D21795" s="197" t="s">
        <v>42556</v>
      </c>
      <c r="E21795" s="197" t="s">
        <v>42583</v>
      </c>
      <c r="F21795" s="197" t="s">
        <v>42584</v>
      </c>
      <c r="G21795" s="197" t="s">
        <v>42585</v>
      </c>
      <c r="H21795" s="197" t="s">
        <v>42560</v>
      </c>
      <c r="I21795" s="197" t="s">
        <v>338</v>
      </c>
      <c r="J21795" s="197" t="n">
        <v>83.58</v>
      </c>
    </row>
    <row r="21796" customFormat="false" ht="12.75" hidden="true" customHeight="false" outlineLevel="0" collapsed="false">
      <c r="A21796" s="197" t="s">
        <v>42587</v>
      </c>
      <c r="B21796" s="197"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197" t="s">
        <v>42124</v>
      </c>
      <c r="D21796" s="197" t="s">
        <v>42556</v>
      </c>
      <c r="E21796" s="197" t="s">
        <v>42588</v>
      </c>
      <c r="F21796" s="197" t="s">
        <v>42589</v>
      </c>
      <c r="G21796" s="197" t="s">
        <v>42590</v>
      </c>
      <c r="H21796" s="197" t="s">
        <v>42560</v>
      </c>
      <c r="I21796" s="197" t="s">
        <v>338</v>
      </c>
      <c r="J21796" s="197" t="n">
        <v>100.02</v>
      </c>
    </row>
    <row r="21797" customFormat="false" ht="12.75" hidden="true" customHeight="false" outlineLevel="0" collapsed="false">
      <c r="A21797" s="197" t="s">
        <v>42591</v>
      </c>
      <c r="B21797" s="197"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197" t="s">
        <v>42124</v>
      </c>
      <c r="D21797" s="197" t="s">
        <v>42556</v>
      </c>
      <c r="E21797" s="197" t="s">
        <v>42588</v>
      </c>
      <c r="F21797" s="197" t="s">
        <v>42589</v>
      </c>
      <c r="G21797" s="197" t="s">
        <v>42590</v>
      </c>
      <c r="H21797" s="197" t="s">
        <v>42560</v>
      </c>
      <c r="I21797" s="197" t="s">
        <v>338</v>
      </c>
      <c r="J21797" s="197" t="n">
        <v>90.01</v>
      </c>
    </row>
    <row r="21798" customFormat="false" ht="12.75" hidden="true" customHeight="false" outlineLevel="0" collapsed="false">
      <c r="A21798" s="197" t="s">
        <v>42592</v>
      </c>
      <c r="B21798" s="197"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197" t="s">
        <v>42124</v>
      </c>
      <c r="D21798" s="197" t="s">
        <v>42593</v>
      </c>
      <c r="E21798" s="197" t="s">
        <v>42594</v>
      </c>
      <c r="F21798" s="197" t="s">
        <v>42595</v>
      </c>
      <c r="G21798" s="197" t="s">
        <v>42596</v>
      </c>
      <c r="H21798" s="197" t="s">
        <v>42597</v>
      </c>
      <c r="I21798" s="197" t="s">
        <v>338</v>
      </c>
      <c r="J21798" s="197" t="n">
        <v>309.81</v>
      </c>
    </row>
    <row r="21799" customFormat="false" ht="12.75" hidden="true" customHeight="false" outlineLevel="0" collapsed="false">
      <c r="A21799" s="197" t="s">
        <v>42598</v>
      </c>
      <c r="B21799" s="197"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197" t="s">
        <v>42124</v>
      </c>
      <c r="D21799" s="197" t="s">
        <v>42593</v>
      </c>
      <c r="E21799" s="197" t="s">
        <v>42594</v>
      </c>
      <c r="F21799" s="197" t="s">
        <v>42595</v>
      </c>
      <c r="G21799" s="197" t="s">
        <v>42596</v>
      </c>
      <c r="H21799" s="197" t="s">
        <v>42597</v>
      </c>
      <c r="I21799" s="197" t="s">
        <v>338</v>
      </c>
      <c r="J21799" s="197" t="n">
        <v>277.14</v>
      </c>
    </row>
    <row r="21800" customFormat="false" ht="12.75" hidden="true" customHeight="false" outlineLevel="0" collapsed="false">
      <c r="A21800" s="197" t="s">
        <v>42599</v>
      </c>
      <c r="B21800" s="197"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197" t="s">
        <v>42124</v>
      </c>
      <c r="D21800" s="197" t="s">
        <v>42593</v>
      </c>
      <c r="E21800" s="197" t="s">
        <v>42600</v>
      </c>
      <c r="F21800" s="197" t="s">
        <v>42601</v>
      </c>
      <c r="G21800" s="197" t="s">
        <v>42596</v>
      </c>
      <c r="H21800" s="197" t="s">
        <v>42597</v>
      </c>
      <c r="I21800" s="197" t="s">
        <v>338</v>
      </c>
      <c r="J21800" s="197" t="n">
        <v>442.58</v>
      </c>
    </row>
    <row r="21801" customFormat="false" ht="12.75" hidden="true" customHeight="false" outlineLevel="0" collapsed="false">
      <c r="A21801" s="197" t="s">
        <v>42602</v>
      </c>
      <c r="B21801" s="197"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197" t="s">
        <v>42124</v>
      </c>
      <c r="D21801" s="197" t="s">
        <v>42593</v>
      </c>
      <c r="E21801" s="197" t="s">
        <v>42600</v>
      </c>
      <c r="F21801" s="197" t="s">
        <v>42601</v>
      </c>
      <c r="G21801" s="197" t="s">
        <v>42596</v>
      </c>
      <c r="H21801" s="197" t="s">
        <v>42597</v>
      </c>
      <c r="I21801" s="197" t="s">
        <v>338</v>
      </c>
      <c r="J21801" s="197" t="n">
        <v>395.91</v>
      </c>
    </row>
    <row r="21802" customFormat="false" ht="12.75" hidden="true" customHeight="false" outlineLevel="0" collapsed="false">
      <c r="A21802" s="197" t="s">
        <v>42603</v>
      </c>
      <c r="B21802" s="197"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197" t="s">
        <v>42124</v>
      </c>
      <c r="D21802" s="197" t="s">
        <v>42604</v>
      </c>
      <c r="E21802" s="197" t="s">
        <v>42605</v>
      </c>
      <c r="F21802" s="197" t="s">
        <v>42606</v>
      </c>
      <c r="G21802" s="197" t="s">
        <v>42607</v>
      </c>
      <c r="H21802" s="197" t="s">
        <v>42597</v>
      </c>
      <c r="I21802" s="197" t="s">
        <v>338</v>
      </c>
      <c r="J21802" s="197" t="n">
        <v>671.53</v>
      </c>
    </row>
    <row r="21803" customFormat="false" ht="12.75" hidden="true" customHeight="false" outlineLevel="0" collapsed="false">
      <c r="A21803" s="197" t="s">
        <v>42608</v>
      </c>
      <c r="B21803" s="197"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197" t="s">
        <v>42124</v>
      </c>
      <c r="D21803" s="197" t="s">
        <v>42604</v>
      </c>
      <c r="E21803" s="197" t="s">
        <v>42605</v>
      </c>
      <c r="F21803" s="197" t="s">
        <v>42606</v>
      </c>
      <c r="G21803" s="197" t="s">
        <v>42607</v>
      </c>
      <c r="H21803" s="197" t="s">
        <v>42597</v>
      </c>
      <c r="I21803" s="197" t="s">
        <v>338</v>
      </c>
      <c r="J21803" s="197" t="n">
        <v>621.29</v>
      </c>
    </row>
    <row r="21804" customFormat="false" ht="12.75" hidden="true" customHeight="false" outlineLevel="0" collapsed="false">
      <c r="A21804" s="197" t="s">
        <v>42609</v>
      </c>
      <c r="B21804" s="197"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197" t="s">
        <v>42124</v>
      </c>
      <c r="D21804" s="197" t="s">
        <v>42604</v>
      </c>
      <c r="E21804" s="197" t="s">
        <v>42610</v>
      </c>
      <c r="F21804" s="197" t="s">
        <v>42611</v>
      </c>
      <c r="G21804" s="197" t="s">
        <v>42612</v>
      </c>
      <c r="H21804" s="197" t="s">
        <v>42597</v>
      </c>
      <c r="I21804" s="197" t="s">
        <v>338</v>
      </c>
      <c r="J21804" s="197" t="n">
        <v>783.46</v>
      </c>
    </row>
    <row r="21805" customFormat="false" ht="12.75" hidden="true" customHeight="false" outlineLevel="0" collapsed="false">
      <c r="A21805" s="197" t="s">
        <v>42613</v>
      </c>
      <c r="B21805" s="197"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197" t="s">
        <v>42124</v>
      </c>
      <c r="D21805" s="197" t="s">
        <v>42604</v>
      </c>
      <c r="E21805" s="197" t="s">
        <v>42610</v>
      </c>
      <c r="F21805" s="197" t="s">
        <v>42611</v>
      </c>
      <c r="G21805" s="197" t="s">
        <v>42612</v>
      </c>
      <c r="H21805" s="197" t="s">
        <v>42597</v>
      </c>
      <c r="I21805" s="197" t="s">
        <v>338</v>
      </c>
      <c r="J21805" s="197" t="n">
        <v>724.84</v>
      </c>
    </row>
    <row r="21806" customFormat="false" ht="12.75" hidden="true" customHeight="false" outlineLevel="0" collapsed="false">
      <c r="A21806" s="197" t="s">
        <v>42614</v>
      </c>
      <c r="B21806" s="197"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197" t="s">
        <v>42124</v>
      </c>
      <c r="D21806" s="197" t="s">
        <v>42604</v>
      </c>
      <c r="E21806" s="197" t="s">
        <v>42615</v>
      </c>
      <c r="F21806" s="197" t="s">
        <v>42616</v>
      </c>
      <c r="G21806" s="197" t="s">
        <v>42617</v>
      </c>
      <c r="H21806" s="197" t="s">
        <v>42597</v>
      </c>
      <c r="I21806" s="197" t="s">
        <v>338</v>
      </c>
      <c r="J21806" s="197" t="n">
        <v>940.15</v>
      </c>
    </row>
    <row r="21807" customFormat="false" ht="12.75" hidden="true" customHeight="false" outlineLevel="0" collapsed="false">
      <c r="A21807" s="197" t="s">
        <v>42618</v>
      </c>
      <c r="B21807" s="197"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197" t="s">
        <v>42124</v>
      </c>
      <c r="D21807" s="197" t="s">
        <v>42604</v>
      </c>
      <c r="E21807" s="197" t="s">
        <v>42615</v>
      </c>
      <c r="F21807" s="197" t="s">
        <v>42616</v>
      </c>
      <c r="G21807" s="197" t="s">
        <v>42617</v>
      </c>
      <c r="H21807" s="197" t="s">
        <v>42597</v>
      </c>
      <c r="I21807" s="197" t="s">
        <v>338</v>
      </c>
      <c r="J21807" s="197" t="n">
        <v>869.81</v>
      </c>
    </row>
    <row r="21808" customFormat="false" ht="12.75" hidden="true" customHeight="false" outlineLevel="0" collapsed="false">
      <c r="A21808" s="197" t="s">
        <v>42619</v>
      </c>
      <c r="B21808" s="197"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197" t="s">
        <v>42620</v>
      </c>
      <c r="D21808" s="197" t="s">
        <v>42621</v>
      </c>
      <c r="E21808" s="197" t="s">
        <v>42622</v>
      </c>
      <c r="F21808" s="197" t="s">
        <v>42623</v>
      </c>
      <c r="G21808" s="197" t="s">
        <v>42624</v>
      </c>
      <c r="H21808" s="197" t="s">
        <v>42560</v>
      </c>
      <c r="I21808" s="197" t="s">
        <v>338</v>
      </c>
      <c r="J21808" s="197" t="n">
        <v>1068.35</v>
      </c>
    </row>
    <row r="21809" customFormat="false" ht="12.75" hidden="true" customHeight="false" outlineLevel="0" collapsed="false">
      <c r="A21809" s="197" t="s">
        <v>42625</v>
      </c>
      <c r="B21809" s="197"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197" t="s">
        <v>42620</v>
      </c>
      <c r="D21809" s="197" t="s">
        <v>42621</v>
      </c>
      <c r="E21809" s="197" t="s">
        <v>42622</v>
      </c>
      <c r="F21809" s="197" t="s">
        <v>42623</v>
      </c>
      <c r="G21809" s="197" t="s">
        <v>42624</v>
      </c>
      <c r="H21809" s="197" t="s">
        <v>42560</v>
      </c>
      <c r="I21809" s="197" t="s">
        <v>338</v>
      </c>
      <c r="J21809" s="197" t="n">
        <v>988.43</v>
      </c>
    </row>
    <row r="21810" customFormat="false" ht="12.75" hidden="true" customHeight="false" outlineLevel="0" collapsed="false">
      <c r="A21810" s="197" t="s">
        <v>42626</v>
      </c>
      <c r="B21810" s="197"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197" t="s">
        <v>42620</v>
      </c>
      <c r="D21810" s="197" t="s">
        <v>42621</v>
      </c>
      <c r="E21810" s="197" t="s">
        <v>42627</v>
      </c>
      <c r="F21810" s="197" t="s">
        <v>42628</v>
      </c>
      <c r="G21810" s="197" t="s">
        <v>42624</v>
      </c>
      <c r="H21810" s="197" t="s">
        <v>42560</v>
      </c>
      <c r="I21810" s="197" t="s">
        <v>338</v>
      </c>
      <c r="J21810" s="197" t="n">
        <v>1382.57</v>
      </c>
    </row>
    <row r="21811" customFormat="false" ht="12.75" hidden="true" customHeight="false" outlineLevel="0" collapsed="false">
      <c r="A21811" s="197" t="s">
        <v>42629</v>
      </c>
      <c r="B21811" s="197"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197" t="s">
        <v>42620</v>
      </c>
      <c r="D21811" s="197" t="s">
        <v>42621</v>
      </c>
      <c r="E21811" s="197" t="s">
        <v>42627</v>
      </c>
      <c r="F21811" s="197" t="s">
        <v>42628</v>
      </c>
      <c r="G21811" s="197" t="s">
        <v>42624</v>
      </c>
      <c r="H21811" s="197" t="s">
        <v>42560</v>
      </c>
      <c r="I21811" s="197" t="s">
        <v>338</v>
      </c>
      <c r="J21811" s="197" t="n">
        <v>1279.14</v>
      </c>
    </row>
    <row r="21812" customFormat="false" ht="12.75" hidden="true" customHeight="false" outlineLevel="0" collapsed="false">
      <c r="A21812" s="197" t="s">
        <v>42630</v>
      </c>
      <c r="B21812" s="197"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197" t="s">
        <v>42620</v>
      </c>
      <c r="D21812" s="197" t="s">
        <v>42621</v>
      </c>
      <c r="E21812" s="197" t="s">
        <v>42631</v>
      </c>
      <c r="F21812" s="197" t="s">
        <v>42632</v>
      </c>
      <c r="G21812" s="197" t="s">
        <v>42633</v>
      </c>
      <c r="H21812" s="197" t="s">
        <v>42560</v>
      </c>
      <c r="I21812" s="197" t="s">
        <v>338</v>
      </c>
      <c r="J21812" s="197" t="n">
        <v>1068.35</v>
      </c>
    </row>
    <row r="21813" customFormat="false" ht="12.75" hidden="true" customHeight="false" outlineLevel="0" collapsed="false">
      <c r="A21813" s="197" t="s">
        <v>42634</v>
      </c>
      <c r="B21813" s="197"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197" t="s">
        <v>42620</v>
      </c>
      <c r="D21813" s="197" t="s">
        <v>42621</v>
      </c>
      <c r="E21813" s="197" t="s">
        <v>42631</v>
      </c>
      <c r="F21813" s="197" t="s">
        <v>42632</v>
      </c>
      <c r="G21813" s="197" t="s">
        <v>42633</v>
      </c>
      <c r="H21813" s="197" t="s">
        <v>42560</v>
      </c>
      <c r="I21813" s="197" t="s">
        <v>338</v>
      </c>
      <c r="J21813" s="197" t="n">
        <v>988.43</v>
      </c>
    </row>
    <row r="21814" customFormat="false" ht="12.75" hidden="true" customHeight="false" outlineLevel="0" collapsed="false">
      <c r="A21814" s="197" t="s">
        <v>42635</v>
      </c>
      <c r="B21814" s="197"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197" t="s">
        <v>42620</v>
      </c>
      <c r="D21814" s="197" t="s">
        <v>42636</v>
      </c>
      <c r="E21814" s="197" t="s">
        <v>42637</v>
      </c>
      <c r="F21814" s="197" t="s">
        <v>42638</v>
      </c>
      <c r="G21814" s="197" t="s">
        <v>42639</v>
      </c>
      <c r="H21814" s="197" t="s">
        <v>42640</v>
      </c>
      <c r="I21814" s="197" t="s">
        <v>338</v>
      </c>
      <c r="J21814" s="197" t="n">
        <v>1382.57</v>
      </c>
    </row>
    <row r="21815" customFormat="false" ht="12.75" hidden="true" customHeight="false" outlineLevel="0" collapsed="false">
      <c r="A21815" s="197" t="s">
        <v>42641</v>
      </c>
      <c r="B21815" s="197"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197" t="s">
        <v>42620</v>
      </c>
      <c r="D21815" s="197" t="s">
        <v>42636</v>
      </c>
      <c r="E21815" s="197" t="s">
        <v>42637</v>
      </c>
      <c r="F21815" s="197" t="s">
        <v>42638</v>
      </c>
      <c r="G21815" s="197" t="s">
        <v>42639</v>
      </c>
      <c r="H21815" s="197" t="s">
        <v>42640</v>
      </c>
      <c r="I21815" s="197" t="s">
        <v>338</v>
      </c>
      <c r="J21815" s="197" t="n">
        <v>1279.14</v>
      </c>
    </row>
    <row r="21816" customFormat="false" ht="12.75" hidden="true" customHeight="false" outlineLevel="0" collapsed="false">
      <c r="A21816" s="197" t="s">
        <v>42642</v>
      </c>
      <c r="B21816" s="197"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197" t="s">
        <v>42620</v>
      </c>
      <c r="D21816" s="197" t="s">
        <v>42621</v>
      </c>
      <c r="E21816" s="197" t="s">
        <v>42643</v>
      </c>
      <c r="F21816" s="197" t="s">
        <v>42644</v>
      </c>
      <c r="G21816" s="197" t="s">
        <v>42645</v>
      </c>
      <c r="H21816" s="197" t="s">
        <v>42560</v>
      </c>
      <c r="I21816" s="197" t="s">
        <v>338</v>
      </c>
      <c r="J21816" s="197" t="n">
        <v>1237.04</v>
      </c>
    </row>
    <row r="21817" customFormat="false" ht="12.75" hidden="true" customHeight="false" outlineLevel="0" collapsed="false">
      <c r="A21817" s="197" t="s">
        <v>42646</v>
      </c>
      <c r="B21817" s="197"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197" t="s">
        <v>42620</v>
      </c>
      <c r="D21817" s="197" t="s">
        <v>42621</v>
      </c>
      <c r="E21817" s="197" t="s">
        <v>42643</v>
      </c>
      <c r="F21817" s="197" t="s">
        <v>42644</v>
      </c>
      <c r="G21817" s="197" t="s">
        <v>42645</v>
      </c>
      <c r="H21817" s="197" t="s">
        <v>42560</v>
      </c>
      <c r="I21817" s="197" t="s">
        <v>338</v>
      </c>
      <c r="J21817" s="197" t="n">
        <v>1144.49</v>
      </c>
    </row>
    <row r="21818" customFormat="false" ht="12.75" hidden="true" customHeight="false" outlineLevel="0" collapsed="false">
      <c r="A21818" s="197" t="s">
        <v>42647</v>
      </c>
      <c r="B21818" s="197"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197" t="s">
        <v>42620</v>
      </c>
      <c r="D21818" s="197" t="s">
        <v>42621</v>
      </c>
      <c r="E21818" s="197" t="s">
        <v>42648</v>
      </c>
      <c r="F21818" s="197" t="s">
        <v>42649</v>
      </c>
      <c r="G21818" s="197" t="s">
        <v>42645</v>
      </c>
      <c r="H21818" s="197" t="s">
        <v>42560</v>
      </c>
      <c r="I21818" s="197" t="s">
        <v>338</v>
      </c>
      <c r="J21818" s="197" t="n">
        <v>1516.37</v>
      </c>
    </row>
    <row r="21819" customFormat="false" ht="12.75" hidden="true" customHeight="false" outlineLevel="0" collapsed="false">
      <c r="A21819" s="197" t="s">
        <v>42650</v>
      </c>
      <c r="B21819" s="197"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197" t="s">
        <v>42620</v>
      </c>
      <c r="D21819" s="197" t="s">
        <v>42621</v>
      </c>
      <c r="E21819" s="197" t="s">
        <v>42648</v>
      </c>
      <c r="F21819" s="197" t="s">
        <v>42649</v>
      </c>
      <c r="G21819" s="197" t="s">
        <v>42645</v>
      </c>
      <c r="H21819" s="197" t="s">
        <v>42560</v>
      </c>
      <c r="I21819" s="197" t="s">
        <v>338</v>
      </c>
      <c r="J21819" s="197" t="n">
        <v>1402.93</v>
      </c>
    </row>
    <row r="21820" customFormat="false" ht="12.75" hidden="true" customHeight="false" outlineLevel="0" collapsed="false">
      <c r="A21820" s="197" t="s">
        <v>42651</v>
      </c>
      <c r="B21820" s="197"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197" t="s">
        <v>42620</v>
      </c>
      <c r="D21820" s="197" t="s">
        <v>42621</v>
      </c>
      <c r="E21820" s="197" t="s">
        <v>42652</v>
      </c>
      <c r="F21820" s="197" t="s">
        <v>42653</v>
      </c>
      <c r="G21820" s="197" t="s">
        <v>42633</v>
      </c>
      <c r="H21820" s="197" t="s">
        <v>42560</v>
      </c>
      <c r="I21820" s="197" t="s">
        <v>338</v>
      </c>
      <c r="J21820" s="197" t="n">
        <v>1237.04</v>
      </c>
    </row>
    <row r="21821" customFormat="false" ht="12.75" hidden="true" customHeight="false" outlineLevel="0" collapsed="false">
      <c r="A21821" s="197" t="s">
        <v>42654</v>
      </c>
      <c r="B21821" s="197"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197" t="s">
        <v>42620</v>
      </c>
      <c r="D21821" s="197" t="s">
        <v>42621</v>
      </c>
      <c r="E21821" s="197" t="s">
        <v>42652</v>
      </c>
      <c r="F21821" s="197" t="s">
        <v>42653</v>
      </c>
      <c r="G21821" s="197" t="s">
        <v>42633</v>
      </c>
      <c r="H21821" s="197" t="s">
        <v>42560</v>
      </c>
      <c r="I21821" s="197" t="s">
        <v>338</v>
      </c>
      <c r="J21821" s="197" t="n">
        <v>1144.49</v>
      </c>
    </row>
    <row r="21822" customFormat="false" ht="12.75" hidden="true" customHeight="false" outlineLevel="0" collapsed="false">
      <c r="A21822" s="197" t="s">
        <v>42655</v>
      </c>
      <c r="B21822" s="197"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197" t="s">
        <v>42620</v>
      </c>
      <c r="D21822" s="197" t="s">
        <v>42656</v>
      </c>
      <c r="E21822" s="197" t="s">
        <v>42657</v>
      </c>
      <c r="F21822" s="197" t="s">
        <v>42658</v>
      </c>
      <c r="G21822" s="197" t="s">
        <v>42624</v>
      </c>
      <c r="H21822" s="197" t="s">
        <v>42560</v>
      </c>
      <c r="I21822" s="197" t="s">
        <v>338</v>
      </c>
      <c r="J21822" s="197" t="n">
        <v>1678.84</v>
      </c>
    </row>
    <row r="21823" customFormat="false" ht="12.75" hidden="true" customHeight="false" outlineLevel="0" collapsed="false">
      <c r="A21823" s="197" t="s">
        <v>42659</v>
      </c>
      <c r="B21823" s="197"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197" t="s">
        <v>42620</v>
      </c>
      <c r="D21823" s="197" t="s">
        <v>42656</v>
      </c>
      <c r="E21823" s="197" t="s">
        <v>42657</v>
      </c>
      <c r="F21823" s="197" t="s">
        <v>42658</v>
      </c>
      <c r="G21823" s="197" t="s">
        <v>42624</v>
      </c>
      <c r="H21823" s="197" t="s">
        <v>42560</v>
      </c>
      <c r="I21823" s="197" t="s">
        <v>338</v>
      </c>
      <c r="J21823" s="197" t="n">
        <v>1553.25</v>
      </c>
    </row>
    <row r="21824" customFormat="false" ht="12.75" hidden="true" customHeight="false" outlineLevel="0" collapsed="false">
      <c r="A21824" s="197" t="s">
        <v>42660</v>
      </c>
      <c r="B21824" s="197"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197" t="s">
        <v>42620</v>
      </c>
      <c r="D21824" s="197" t="s">
        <v>42661</v>
      </c>
      <c r="E21824" s="197" t="s">
        <v>42662</v>
      </c>
      <c r="F21824" s="197" t="s">
        <v>42663</v>
      </c>
      <c r="G21824" s="197" t="s">
        <v>42624</v>
      </c>
      <c r="H21824" s="197" t="s">
        <v>42560</v>
      </c>
      <c r="I21824" s="197" t="s">
        <v>338</v>
      </c>
      <c r="J21824" s="197" t="n">
        <v>1382.57</v>
      </c>
    </row>
    <row r="21825" customFormat="false" ht="12.75" hidden="true" customHeight="false" outlineLevel="0" collapsed="false">
      <c r="A21825" s="197" t="s">
        <v>42664</v>
      </c>
      <c r="B21825" s="197"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197" t="s">
        <v>42620</v>
      </c>
      <c r="D21825" s="197" t="s">
        <v>42661</v>
      </c>
      <c r="E21825" s="197" t="s">
        <v>42662</v>
      </c>
      <c r="F21825" s="197" t="s">
        <v>42663</v>
      </c>
      <c r="G21825" s="197" t="s">
        <v>42624</v>
      </c>
      <c r="H21825" s="197" t="s">
        <v>42560</v>
      </c>
      <c r="I21825" s="197" t="s">
        <v>338</v>
      </c>
      <c r="J21825" s="197" t="n">
        <v>1279.14</v>
      </c>
    </row>
    <row r="21826" customFormat="false" ht="12.75" hidden="true" customHeight="false" outlineLevel="0" collapsed="false">
      <c r="A21826" s="197" t="s">
        <v>42665</v>
      </c>
      <c r="B21826" s="197"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197" t="s">
        <v>42620</v>
      </c>
      <c r="D21826" s="197" t="s">
        <v>42661</v>
      </c>
      <c r="E21826" s="197" t="s">
        <v>42666</v>
      </c>
      <c r="F21826" s="197" t="s">
        <v>42667</v>
      </c>
      <c r="G21826" s="197" t="s">
        <v>42624</v>
      </c>
      <c r="H21826" s="197" t="s">
        <v>42560</v>
      </c>
      <c r="I21826" s="197" t="s">
        <v>338</v>
      </c>
      <c r="J21826" s="197" t="n">
        <v>2136.71</v>
      </c>
    </row>
    <row r="21827" customFormat="false" ht="12.75" hidden="true" customHeight="false" outlineLevel="0" collapsed="false">
      <c r="A21827" s="197" t="s">
        <v>42668</v>
      </c>
      <c r="B21827" s="197"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197" t="s">
        <v>42620</v>
      </c>
      <c r="D21827" s="197" t="s">
        <v>42661</v>
      </c>
      <c r="E21827" s="197" t="s">
        <v>42666</v>
      </c>
      <c r="F21827" s="197" t="s">
        <v>42667</v>
      </c>
      <c r="G21827" s="197" t="s">
        <v>42624</v>
      </c>
      <c r="H21827" s="197" t="s">
        <v>42560</v>
      </c>
      <c r="I21827" s="197" t="s">
        <v>338</v>
      </c>
      <c r="J21827" s="197" t="n">
        <v>1976.86</v>
      </c>
    </row>
    <row r="21828" customFormat="false" ht="12.75" hidden="true" customHeight="false" outlineLevel="0" collapsed="false">
      <c r="A21828" s="197" t="s">
        <v>42669</v>
      </c>
      <c r="B21828" s="197"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197" t="s">
        <v>42620</v>
      </c>
      <c r="D21828" s="197" t="s">
        <v>42670</v>
      </c>
      <c r="E21828" s="197" t="s">
        <v>42671</v>
      </c>
      <c r="F21828" s="197" t="s">
        <v>42672</v>
      </c>
      <c r="G21828" s="197" t="s">
        <v>42673</v>
      </c>
      <c r="H21828" s="197" t="s">
        <v>42674</v>
      </c>
      <c r="I21828" s="197" t="s">
        <v>338</v>
      </c>
      <c r="J21828" s="197" t="n">
        <v>1678.84</v>
      </c>
    </row>
    <row r="21829" customFormat="false" ht="12.75" hidden="true" customHeight="false" outlineLevel="0" collapsed="false">
      <c r="A21829" s="197" t="s">
        <v>42675</v>
      </c>
      <c r="B21829" s="197"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197" t="s">
        <v>42620</v>
      </c>
      <c r="D21829" s="197" t="s">
        <v>42670</v>
      </c>
      <c r="E21829" s="197" t="s">
        <v>42671</v>
      </c>
      <c r="F21829" s="197" t="s">
        <v>42672</v>
      </c>
      <c r="G21829" s="197" t="s">
        <v>42673</v>
      </c>
      <c r="H21829" s="197" t="s">
        <v>42674</v>
      </c>
      <c r="I21829" s="197" t="s">
        <v>338</v>
      </c>
      <c r="J21829" s="197" t="n">
        <v>1553.24</v>
      </c>
    </row>
    <row r="21830" customFormat="false" ht="12.75" hidden="true" customHeight="false" outlineLevel="0" collapsed="false">
      <c r="A21830" s="197" t="s">
        <v>42676</v>
      </c>
      <c r="B21830" s="197"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197" t="s">
        <v>42620</v>
      </c>
      <c r="D21830" s="197" t="s">
        <v>42670</v>
      </c>
      <c r="E21830" s="197" t="s">
        <v>42677</v>
      </c>
      <c r="F21830" s="197" t="s">
        <v>42678</v>
      </c>
      <c r="G21830" s="197" t="s">
        <v>42679</v>
      </c>
      <c r="H21830" s="197" t="s">
        <v>42674</v>
      </c>
      <c r="I21830" s="197" t="s">
        <v>338</v>
      </c>
      <c r="J21830" s="197" t="n">
        <v>2611.53</v>
      </c>
    </row>
    <row r="21831" customFormat="false" ht="12.75" hidden="true" customHeight="false" outlineLevel="0" collapsed="false">
      <c r="A21831" s="197" t="s">
        <v>42680</v>
      </c>
      <c r="B21831" s="197"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197" t="s">
        <v>42620</v>
      </c>
      <c r="D21831" s="197" t="s">
        <v>42670</v>
      </c>
      <c r="E21831" s="197" t="s">
        <v>42677</v>
      </c>
      <c r="F21831" s="197" t="s">
        <v>42678</v>
      </c>
      <c r="G21831" s="197" t="s">
        <v>42679</v>
      </c>
      <c r="H21831" s="197" t="s">
        <v>42674</v>
      </c>
      <c r="I21831" s="197" t="s">
        <v>338</v>
      </c>
      <c r="J21831" s="197" t="n">
        <v>2416.16</v>
      </c>
    </row>
    <row r="21832" customFormat="false" ht="12.75" hidden="true" customHeight="false" outlineLevel="0" collapsed="false">
      <c r="A21832" s="197" t="s">
        <v>42681</v>
      </c>
      <c r="B21832" s="197"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197" t="s">
        <v>42620</v>
      </c>
      <c r="D21832" s="197" t="s">
        <v>42670</v>
      </c>
      <c r="E21832" s="197" t="s">
        <v>42682</v>
      </c>
      <c r="F21832" s="197" t="s">
        <v>42683</v>
      </c>
      <c r="G21832" s="197" t="s">
        <v>42679</v>
      </c>
      <c r="H21832" s="197" t="s">
        <v>42674</v>
      </c>
      <c r="I21832" s="197" t="s">
        <v>338</v>
      </c>
      <c r="J21832" s="197" t="n">
        <v>1958.65</v>
      </c>
    </row>
    <row r="21833" customFormat="false" ht="12.75" hidden="true" customHeight="false" outlineLevel="0" collapsed="false">
      <c r="A21833" s="197" t="s">
        <v>42684</v>
      </c>
      <c r="B21833" s="197"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197" t="s">
        <v>42620</v>
      </c>
      <c r="D21833" s="197" t="s">
        <v>42670</v>
      </c>
      <c r="E21833" s="197" t="s">
        <v>42682</v>
      </c>
      <c r="F21833" s="197" t="s">
        <v>42683</v>
      </c>
      <c r="G21833" s="197" t="s">
        <v>42679</v>
      </c>
      <c r="H21833" s="197" t="s">
        <v>42674</v>
      </c>
      <c r="I21833" s="197" t="s">
        <v>338</v>
      </c>
      <c r="J21833" s="197" t="n">
        <v>1812.12</v>
      </c>
    </row>
    <row r="21834" customFormat="false" ht="12.75" hidden="true" customHeight="false" outlineLevel="0" collapsed="false">
      <c r="A21834" s="197" t="s">
        <v>42685</v>
      </c>
      <c r="B21834" s="197"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197" t="s">
        <v>42620</v>
      </c>
      <c r="D21834" s="197" t="s">
        <v>42670</v>
      </c>
      <c r="E21834" s="197" t="s">
        <v>42686</v>
      </c>
      <c r="F21834" s="197" t="s">
        <v>42687</v>
      </c>
      <c r="G21834" s="197" t="s">
        <v>42679</v>
      </c>
      <c r="H21834" s="197" t="s">
        <v>42674</v>
      </c>
      <c r="I21834" s="197" t="s">
        <v>338</v>
      </c>
      <c r="J21834" s="197" t="n">
        <v>2937.98</v>
      </c>
    </row>
    <row r="21835" customFormat="false" ht="12.75" hidden="true" customHeight="false" outlineLevel="0" collapsed="false">
      <c r="A21835" s="197" t="s">
        <v>42688</v>
      </c>
      <c r="B21835" s="197"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197" t="s">
        <v>42620</v>
      </c>
      <c r="D21835" s="197" t="s">
        <v>42670</v>
      </c>
      <c r="E21835" s="197" t="s">
        <v>42686</v>
      </c>
      <c r="F21835" s="197" t="s">
        <v>42687</v>
      </c>
      <c r="G21835" s="197" t="s">
        <v>42679</v>
      </c>
      <c r="H21835" s="197" t="s">
        <v>42674</v>
      </c>
      <c r="I21835" s="197" t="s">
        <v>338</v>
      </c>
      <c r="J21835" s="197" t="n">
        <v>2718.18</v>
      </c>
    </row>
    <row r="21836" customFormat="false" ht="12.75" hidden="true" customHeight="false" outlineLevel="0" collapsed="false">
      <c r="A21836" s="197" t="s">
        <v>42689</v>
      </c>
      <c r="B21836" s="197"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197" t="s">
        <v>42348</v>
      </c>
      <c r="D21836" s="197" t="s">
        <v>42690</v>
      </c>
      <c r="E21836" s="197" t="s">
        <v>42691</v>
      </c>
      <c r="F21836" s="197" t="s">
        <v>42692</v>
      </c>
      <c r="G21836" s="197" t="s">
        <v>42693</v>
      </c>
      <c r="H21836" s="197" t="s">
        <v>42694</v>
      </c>
      <c r="I21836" s="197" t="s">
        <v>338</v>
      </c>
      <c r="J21836" s="197" t="n">
        <v>2315.33</v>
      </c>
    </row>
    <row r="21837" customFormat="false" ht="12.75" hidden="true" customHeight="false" outlineLevel="0" collapsed="false">
      <c r="A21837" s="197" t="s">
        <v>42695</v>
      </c>
      <c r="B21837" s="197"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197" t="s">
        <v>42348</v>
      </c>
      <c r="D21837" s="197" t="s">
        <v>42690</v>
      </c>
      <c r="E21837" s="197" t="s">
        <v>42691</v>
      </c>
      <c r="F21837" s="197" t="s">
        <v>42692</v>
      </c>
      <c r="G21837" s="197" t="s">
        <v>42693</v>
      </c>
      <c r="H21837" s="197" t="s">
        <v>42694</v>
      </c>
      <c r="I21837" s="197" t="s">
        <v>338</v>
      </c>
      <c r="J21837" s="197" t="n">
        <v>2080.7</v>
      </c>
    </row>
    <row r="21838" customFormat="false" ht="12.75" hidden="true" customHeight="false" outlineLevel="0" collapsed="false">
      <c r="A21838" s="197" t="s">
        <v>42696</v>
      </c>
      <c r="B21838" s="197"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197" t="s">
        <v>42348</v>
      </c>
      <c r="D21838" s="197" t="s">
        <v>42690</v>
      </c>
      <c r="E21838" s="197" t="s">
        <v>42697</v>
      </c>
      <c r="F21838" s="197" t="s">
        <v>42698</v>
      </c>
      <c r="G21838" s="197" t="s">
        <v>42693</v>
      </c>
      <c r="H21838" s="197" t="s">
        <v>42694</v>
      </c>
      <c r="I21838" s="197" t="s">
        <v>338</v>
      </c>
      <c r="J21838" s="197" t="n">
        <v>1800.81</v>
      </c>
    </row>
    <row r="21839" customFormat="false" ht="12.75" hidden="true" customHeight="false" outlineLevel="0" collapsed="false">
      <c r="A21839" s="197" t="s">
        <v>42699</v>
      </c>
      <c r="B21839" s="197"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197" t="s">
        <v>42348</v>
      </c>
      <c r="D21839" s="197" t="s">
        <v>42690</v>
      </c>
      <c r="E21839" s="197" t="s">
        <v>42697</v>
      </c>
      <c r="F21839" s="197" t="s">
        <v>42698</v>
      </c>
      <c r="G21839" s="197" t="s">
        <v>42693</v>
      </c>
      <c r="H21839" s="197" t="s">
        <v>42694</v>
      </c>
      <c r="I21839" s="197" t="s">
        <v>338</v>
      </c>
      <c r="J21839" s="197" t="n">
        <v>1618.32</v>
      </c>
    </row>
    <row r="21840" customFormat="false" ht="12.75" hidden="true" customHeight="false" outlineLevel="0" collapsed="false">
      <c r="A21840" s="197" t="s">
        <v>42700</v>
      </c>
      <c r="B21840" s="197"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197" t="s">
        <v>42348</v>
      </c>
      <c r="D21840" s="197" t="s">
        <v>42690</v>
      </c>
      <c r="E21840" s="197" t="s">
        <v>42701</v>
      </c>
      <c r="F21840" s="197" t="s">
        <v>42702</v>
      </c>
      <c r="G21840" s="197" t="s">
        <v>42693</v>
      </c>
      <c r="H21840" s="197" t="s">
        <v>42694</v>
      </c>
      <c r="I21840" s="197" t="s">
        <v>338</v>
      </c>
      <c r="J21840" s="197" t="n">
        <v>1409.33</v>
      </c>
    </row>
    <row r="21841" customFormat="false" ht="12.75" hidden="true" customHeight="false" outlineLevel="0" collapsed="false">
      <c r="A21841" s="197" t="s">
        <v>42703</v>
      </c>
      <c r="B21841" s="197"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197" t="s">
        <v>42348</v>
      </c>
      <c r="D21841" s="197" t="s">
        <v>42690</v>
      </c>
      <c r="E21841" s="197" t="s">
        <v>42701</v>
      </c>
      <c r="F21841" s="197" t="s">
        <v>42702</v>
      </c>
      <c r="G21841" s="197" t="s">
        <v>42693</v>
      </c>
      <c r="H21841" s="197" t="s">
        <v>42694</v>
      </c>
      <c r="I21841" s="197" t="s">
        <v>338</v>
      </c>
      <c r="J21841" s="197" t="n">
        <v>1266.51</v>
      </c>
    </row>
    <row r="21842" customFormat="false" ht="12.75" hidden="true" customHeight="false" outlineLevel="0" collapsed="false">
      <c r="A21842" s="197" t="s">
        <v>42704</v>
      </c>
      <c r="B21842" s="197"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197" t="s">
        <v>42348</v>
      </c>
      <c r="D21842" s="197" t="s">
        <v>42690</v>
      </c>
      <c r="E21842" s="197" t="s">
        <v>42705</v>
      </c>
      <c r="F21842" s="197" t="s">
        <v>42706</v>
      </c>
      <c r="G21842" s="197" t="s">
        <v>42693</v>
      </c>
      <c r="H21842" s="197" t="s">
        <v>42694</v>
      </c>
      <c r="I21842" s="197" t="s">
        <v>338</v>
      </c>
      <c r="J21842" s="197" t="n">
        <v>1800.81</v>
      </c>
    </row>
    <row r="21843" customFormat="false" ht="12.75" hidden="true" customHeight="false" outlineLevel="0" collapsed="false">
      <c r="A21843" s="197" t="s">
        <v>42707</v>
      </c>
      <c r="B21843" s="197"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197" t="s">
        <v>42348</v>
      </c>
      <c r="D21843" s="197" t="s">
        <v>42690</v>
      </c>
      <c r="E21843" s="197" t="s">
        <v>42705</v>
      </c>
      <c r="F21843" s="197" t="s">
        <v>42706</v>
      </c>
      <c r="G21843" s="197" t="s">
        <v>42693</v>
      </c>
      <c r="H21843" s="197" t="s">
        <v>42694</v>
      </c>
      <c r="I21843" s="197" t="s">
        <v>338</v>
      </c>
      <c r="J21843" s="197" t="n">
        <v>1618.32</v>
      </c>
    </row>
    <row r="21844" customFormat="false" ht="12.75" hidden="true" customHeight="false" outlineLevel="0" collapsed="false">
      <c r="A21844" s="197" t="s">
        <v>42708</v>
      </c>
      <c r="B21844" s="197"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197" t="s">
        <v>42348</v>
      </c>
      <c r="D21844" s="197" t="s">
        <v>42690</v>
      </c>
      <c r="E21844" s="197" t="s">
        <v>42709</v>
      </c>
      <c r="F21844" s="197" t="s">
        <v>42710</v>
      </c>
      <c r="G21844" s="197" t="s">
        <v>42693</v>
      </c>
      <c r="H21844" s="197" t="s">
        <v>42694</v>
      </c>
      <c r="I21844" s="197" t="s">
        <v>338</v>
      </c>
      <c r="J21844" s="197" t="n">
        <v>1800.81</v>
      </c>
    </row>
    <row r="21845" customFormat="false" ht="12.75" hidden="true" customHeight="false" outlineLevel="0" collapsed="false">
      <c r="A21845" s="197" t="s">
        <v>42711</v>
      </c>
      <c r="B21845" s="197"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197" t="s">
        <v>42348</v>
      </c>
      <c r="D21845" s="197" t="s">
        <v>42690</v>
      </c>
      <c r="E21845" s="197" t="s">
        <v>42709</v>
      </c>
      <c r="F21845" s="197" t="s">
        <v>42710</v>
      </c>
      <c r="G21845" s="197" t="s">
        <v>42693</v>
      </c>
      <c r="H21845" s="197" t="s">
        <v>42694</v>
      </c>
      <c r="I21845" s="197" t="s">
        <v>338</v>
      </c>
      <c r="J21845" s="197" t="n">
        <v>1618.32</v>
      </c>
    </row>
    <row r="21846" customFormat="false" ht="12.75" hidden="true" customHeight="false" outlineLevel="0" collapsed="false">
      <c r="A21846" s="197" t="s">
        <v>42712</v>
      </c>
      <c r="B21846" s="197"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197" t="s">
        <v>42348</v>
      </c>
      <c r="D21846" s="197" t="s">
        <v>42690</v>
      </c>
      <c r="E21846" s="197" t="s">
        <v>42713</v>
      </c>
      <c r="F21846" s="197" t="s">
        <v>42714</v>
      </c>
      <c r="G21846" s="197" t="s">
        <v>42693</v>
      </c>
      <c r="H21846" s="197" t="s">
        <v>42694</v>
      </c>
      <c r="I21846" s="197" t="s">
        <v>338</v>
      </c>
      <c r="J21846" s="197" t="n">
        <v>2315.33</v>
      </c>
    </row>
    <row r="21847" customFormat="false" ht="12.75" hidden="true" customHeight="false" outlineLevel="0" collapsed="false">
      <c r="A21847" s="197" t="s">
        <v>42715</v>
      </c>
      <c r="B21847" s="197"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197" t="s">
        <v>42348</v>
      </c>
      <c r="D21847" s="197" t="s">
        <v>42690</v>
      </c>
      <c r="E21847" s="197" t="s">
        <v>42713</v>
      </c>
      <c r="F21847" s="197" t="s">
        <v>42714</v>
      </c>
      <c r="G21847" s="197" t="s">
        <v>42693</v>
      </c>
      <c r="H21847" s="197" t="s">
        <v>42694</v>
      </c>
      <c r="I21847" s="197" t="s">
        <v>338</v>
      </c>
      <c r="J21847" s="197" t="n">
        <v>2080.7</v>
      </c>
    </row>
    <row r="21848" customFormat="false" ht="12.75" hidden="true" customHeight="false" outlineLevel="0" collapsed="false">
      <c r="A21848" s="197" t="s">
        <v>42716</v>
      </c>
      <c r="B21848" s="197"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197" t="s">
        <v>42348</v>
      </c>
      <c r="D21848" s="197" t="s">
        <v>42690</v>
      </c>
      <c r="E21848" s="197" t="s">
        <v>42717</v>
      </c>
      <c r="F21848" s="197" t="s">
        <v>42718</v>
      </c>
      <c r="G21848" s="197" t="s">
        <v>42693</v>
      </c>
      <c r="H21848" s="197" t="s">
        <v>42694</v>
      </c>
      <c r="I21848" s="197" t="s">
        <v>338</v>
      </c>
      <c r="J21848" s="197" t="n">
        <v>3601.63</v>
      </c>
    </row>
    <row r="21849" customFormat="false" ht="12.75" hidden="true" customHeight="false" outlineLevel="0" collapsed="false">
      <c r="A21849" s="197" t="s">
        <v>42719</v>
      </c>
      <c r="B21849" s="197"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197" t="s">
        <v>42348</v>
      </c>
      <c r="D21849" s="197" t="s">
        <v>42690</v>
      </c>
      <c r="E21849" s="197" t="s">
        <v>42717</v>
      </c>
      <c r="F21849" s="197" t="s">
        <v>42718</v>
      </c>
      <c r="G21849" s="197" t="s">
        <v>42693</v>
      </c>
      <c r="H21849" s="197" t="s">
        <v>42694</v>
      </c>
      <c r="I21849" s="197" t="s">
        <v>338</v>
      </c>
      <c r="J21849" s="197" t="n">
        <v>3236.65</v>
      </c>
    </row>
    <row r="21850" customFormat="false" ht="12.75" hidden="true" customHeight="false" outlineLevel="0" collapsed="false">
      <c r="A21850" s="197" t="s">
        <v>42720</v>
      </c>
      <c r="B21850" s="197"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197" t="s">
        <v>42348</v>
      </c>
      <c r="D21850" s="197" t="s">
        <v>42690</v>
      </c>
      <c r="E21850" s="197" t="s">
        <v>42721</v>
      </c>
      <c r="F21850" s="197" t="s">
        <v>42722</v>
      </c>
      <c r="G21850" s="197" t="s">
        <v>42693</v>
      </c>
      <c r="H21850" s="197" t="s">
        <v>42694</v>
      </c>
      <c r="I21850" s="197" t="s">
        <v>338</v>
      </c>
      <c r="J21850" s="197" t="n">
        <v>3601.63</v>
      </c>
    </row>
    <row r="21851" customFormat="false" ht="12.75" hidden="true" customHeight="false" outlineLevel="0" collapsed="false">
      <c r="A21851" s="197" t="s">
        <v>42723</v>
      </c>
      <c r="B21851" s="197"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197" t="s">
        <v>42348</v>
      </c>
      <c r="D21851" s="197" t="s">
        <v>42690</v>
      </c>
      <c r="E21851" s="197" t="s">
        <v>42721</v>
      </c>
      <c r="F21851" s="197" t="s">
        <v>42722</v>
      </c>
      <c r="G21851" s="197" t="s">
        <v>42693</v>
      </c>
      <c r="H21851" s="197" t="s">
        <v>42694</v>
      </c>
      <c r="I21851" s="197" t="s">
        <v>338</v>
      </c>
      <c r="J21851" s="197" t="n">
        <v>3236.65</v>
      </c>
    </row>
    <row r="21852" customFormat="false" ht="12.75" hidden="true" customHeight="false" outlineLevel="0" collapsed="false">
      <c r="A21852" s="197" t="s">
        <v>42724</v>
      </c>
      <c r="B21852" s="197"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197" t="s">
        <v>42348</v>
      </c>
      <c r="D21852" s="197" t="s">
        <v>42690</v>
      </c>
      <c r="E21852" s="197" t="s">
        <v>42725</v>
      </c>
      <c r="F21852" s="197" t="s">
        <v>42726</v>
      </c>
      <c r="G21852" s="197" t="s">
        <v>42693</v>
      </c>
      <c r="H21852" s="197" t="s">
        <v>42694</v>
      </c>
      <c r="I21852" s="197" t="s">
        <v>338</v>
      </c>
      <c r="J21852" s="197" t="n">
        <v>7808.86</v>
      </c>
    </row>
    <row r="21853" customFormat="false" ht="12.75" hidden="true" customHeight="false" outlineLevel="0" collapsed="false">
      <c r="A21853" s="197" t="s">
        <v>42727</v>
      </c>
      <c r="B21853" s="197"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197" t="s">
        <v>42348</v>
      </c>
      <c r="D21853" s="197" t="s">
        <v>42690</v>
      </c>
      <c r="E21853" s="197" t="s">
        <v>42725</v>
      </c>
      <c r="F21853" s="197" t="s">
        <v>42726</v>
      </c>
      <c r="G21853" s="197" t="s">
        <v>42693</v>
      </c>
      <c r="H21853" s="197" t="s">
        <v>42694</v>
      </c>
      <c r="I21853" s="197" t="s">
        <v>338</v>
      </c>
      <c r="J21853" s="197" t="n">
        <v>7017.66</v>
      </c>
    </row>
    <row r="21854" customFormat="false" ht="12.75" hidden="true" customHeight="false" outlineLevel="0" collapsed="false">
      <c r="A21854" s="197" t="s">
        <v>42728</v>
      </c>
      <c r="B21854" s="197"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197" t="s">
        <v>42348</v>
      </c>
      <c r="D21854" s="197" t="s">
        <v>42690</v>
      </c>
      <c r="E21854" s="197" t="s">
        <v>42729</v>
      </c>
      <c r="F21854" s="197" t="s">
        <v>42730</v>
      </c>
      <c r="G21854" s="197" t="s">
        <v>42693</v>
      </c>
      <c r="H21854" s="197" t="s">
        <v>42694</v>
      </c>
      <c r="I21854" s="197" t="s">
        <v>338</v>
      </c>
      <c r="J21854" s="197" t="n">
        <v>8103.68</v>
      </c>
    </row>
    <row r="21855" customFormat="false" ht="12.75" hidden="true" customHeight="false" outlineLevel="0" collapsed="false">
      <c r="A21855" s="197" t="s">
        <v>42731</v>
      </c>
      <c r="B21855" s="197"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197" t="s">
        <v>42348</v>
      </c>
      <c r="D21855" s="197" t="s">
        <v>42690</v>
      </c>
      <c r="E21855" s="197" t="s">
        <v>42729</v>
      </c>
      <c r="F21855" s="197" t="s">
        <v>42730</v>
      </c>
      <c r="G21855" s="197" t="s">
        <v>42693</v>
      </c>
      <c r="H21855" s="197" t="s">
        <v>42694</v>
      </c>
      <c r="I21855" s="197" t="s">
        <v>338</v>
      </c>
      <c r="J21855" s="197" t="n">
        <v>7282.46</v>
      </c>
    </row>
    <row r="21856" customFormat="false" ht="12.75" hidden="true" customHeight="false" outlineLevel="0" collapsed="false">
      <c r="A21856" s="197" t="s">
        <v>42732</v>
      </c>
      <c r="B21856" s="197" t="str">
        <f aca="false">C21856&amp;D21856&amp;E21856&amp;F21856&amp;G21856&amp;H21856</f>
        <v>BRITAGEM DE ROCHA,APROVEITAMENTO DA ESCAVACAO DE MATERIAL DE 3ª CATEGORIA,PARA IMPLANTACAO OU ALARGAMENTO DE RODOVIAS,EXCLUSIVE O TRANSPORTE DO BRITADOR,INCLUSIVE ESCAVACAO(POR M3DE PEDRA BRITADA)</v>
      </c>
      <c r="C21856" s="197" t="s">
        <v>42733</v>
      </c>
      <c r="D21856" s="197" t="s">
        <v>42734</v>
      </c>
      <c r="E21856" s="197" t="s">
        <v>42735</v>
      </c>
      <c r="F21856" s="197" t="s">
        <v>42736</v>
      </c>
      <c r="I21856" s="197" t="s">
        <v>1158</v>
      </c>
      <c r="J21856" s="197" t="n">
        <v>52.33</v>
      </c>
    </row>
    <row r="21857" customFormat="false" ht="12.75" hidden="true" customHeight="false" outlineLevel="0" collapsed="false">
      <c r="A21857" s="197" t="s">
        <v>42737</v>
      </c>
      <c r="B21857" s="197" t="str">
        <f aca="false">C21857&amp;D21857&amp;E21857&amp;F21857&amp;G21857&amp;H21857</f>
        <v>BRITAGEM DE ROCHA,APROVEITAMENTO DA ESCAVACAO DE MATERIAL DE 3ª CATEGORIA,PARA IMPLANTACAO OU ALARGAMENTO DE RODOVIAS,EXCLUSIVE O TRANSPORTE DO BRITADOR,INCLUSIVE ESCAVACAO(POR M3DE PEDRA BRITADA)</v>
      </c>
      <c r="C21857" s="197" t="s">
        <v>42733</v>
      </c>
      <c r="D21857" s="197" t="s">
        <v>42734</v>
      </c>
      <c r="E21857" s="197" t="s">
        <v>42735</v>
      </c>
      <c r="F21857" s="197" t="s">
        <v>42736</v>
      </c>
      <c r="I21857" s="197" t="s">
        <v>1158</v>
      </c>
      <c r="J21857" s="197" t="n">
        <v>50.73</v>
      </c>
    </row>
    <row r="21858" customFormat="false" ht="12.75" hidden="true" customHeight="false" outlineLevel="0" collapsed="false">
      <c r="A21858" s="197" t="s">
        <v>42738</v>
      </c>
      <c r="B21858" s="197" t="str">
        <f aca="false">C21858&amp;D21858&amp;E21858&amp;F21858&amp;G21858&amp;H21858</f>
        <v>EXTRACAO DE ROCHA EM EXPLORACAO DE PEDREIRA,EXCLUSIVE BRITAGEM</v>
      </c>
      <c r="C21858" s="197" t="s">
        <v>42739</v>
      </c>
      <c r="D21858" s="197" t="s">
        <v>29092</v>
      </c>
      <c r="I21858" s="197" t="s">
        <v>1158</v>
      </c>
      <c r="J21858" s="197" t="n">
        <v>20.63</v>
      </c>
    </row>
    <row r="21859" customFormat="false" ht="12.75" hidden="true" customHeight="false" outlineLevel="0" collapsed="false">
      <c r="A21859" s="197" t="s">
        <v>42740</v>
      </c>
      <c r="B21859" s="197" t="str">
        <f aca="false">C21859&amp;D21859&amp;E21859&amp;F21859&amp;G21859&amp;H21859</f>
        <v>EXTRACAO DE ROCHA EM EXPLORACAO DE PEDREIRA,EXCLUSIVE BRITAGEM</v>
      </c>
      <c r="C21859" s="197" t="s">
        <v>42739</v>
      </c>
      <c r="D21859" s="197" t="s">
        <v>29092</v>
      </c>
      <c r="I21859" s="197" t="s">
        <v>1158</v>
      </c>
      <c r="J21859" s="197" t="n">
        <v>19.06</v>
      </c>
    </row>
    <row r="21860" customFormat="false" ht="12.75" hidden="true" customHeight="false" outlineLevel="0" collapsed="false">
      <c r="A21860" s="197" t="s">
        <v>42741</v>
      </c>
      <c r="B21860" s="197" t="str">
        <f aca="false">C21860&amp;D21860&amp;E21860&amp;F21860&amp;G21860&amp;H21860</f>
        <v>FRAGMENTACAO,CARGA,TRANSPORTE E BRITAGEM DE ROCHA JA EXTRAIDA,EM EXPLORACAO DE PEDREIRA,EXCLUSIVE TRANSPORTE DO BRITADOR(POR M3 DE PEDRA BRITADA)</v>
      </c>
      <c r="C21860" s="197" t="s">
        <v>42742</v>
      </c>
      <c r="D21860" s="197" t="s">
        <v>42743</v>
      </c>
      <c r="E21860" s="197" t="s">
        <v>42744</v>
      </c>
      <c r="I21860" s="197" t="s">
        <v>1158</v>
      </c>
      <c r="J21860" s="197" t="n">
        <v>55.72</v>
      </c>
    </row>
    <row r="21861" customFormat="false" ht="12.75" hidden="true" customHeight="false" outlineLevel="0" collapsed="false">
      <c r="A21861" s="197" t="s">
        <v>42745</v>
      </c>
      <c r="B21861" s="197" t="str">
        <f aca="false">C21861&amp;D21861&amp;E21861&amp;F21861&amp;G21861&amp;H21861</f>
        <v>FRAGMENTACAO,CARGA,TRANSPORTE E BRITAGEM DE ROCHA JA EXTRAIDA,EM EXPLORACAO DE PEDREIRA,EXCLUSIVE TRANSPORTE DO BRITADOR(POR M3 DE PEDRA BRITADA)</v>
      </c>
      <c r="C21861" s="197" t="s">
        <v>42742</v>
      </c>
      <c r="D21861" s="197" t="s">
        <v>42743</v>
      </c>
      <c r="E21861" s="197" t="s">
        <v>42744</v>
      </c>
      <c r="I21861" s="197" t="s">
        <v>1158</v>
      </c>
      <c r="J21861" s="197" t="n">
        <v>53.35</v>
      </c>
    </row>
    <row r="21862" customFormat="false" ht="12.75" hidden="true" customHeight="false" outlineLevel="0" collapsed="false">
      <c r="A21862" s="197" t="s">
        <v>42746</v>
      </c>
      <c r="B21862" s="197" t="str">
        <f aca="false">C21862&amp;D21862&amp;E21862&amp;F21862&amp;G21862&amp;H21862</f>
        <v>EXTRACAO DE AREIA DE RIO,POR MEIO DE DRAGAGEM,INCLUSIVE CARGA,SENDO O CUSTO REFERIDO AO VOLUME DO CAMINHAO</v>
      </c>
      <c r="C21862" s="197" t="s">
        <v>42747</v>
      </c>
      <c r="D21862" s="197" t="s">
        <v>42748</v>
      </c>
      <c r="I21862" s="197" t="s">
        <v>1158</v>
      </c>
      <c r="J21862" s="197" t="n">
        <v>6.17</v>
      </c>
    </row>
    <row r="21863" customFormat="false" ht="12.75" hidden="true" customHeight="false" outlineLevel="0" collapsed="false">
      <c r="A21863" s="197" t="s">
        <v>42749</v>
      </c>
      <c r="B21863" s="197" t="str">
        <f aca="false">C21863&amp;D21863&amp;E21863&amp;F21863&amp;G21863&amp;H21863</f>
        <v>EXTRACAO DE AREIA DE RIO,POR MEIO DE DRAGAGEM,INCLUSIVE CARGA,SENDO O CUSTO REFERIDO AO VOLUME DO CAMINHAO</v>
      </c>
      <c r="C21863" s="197" t="s">
        <v>42747</v>
      </c>
      <c r="D21863" s="197" t="s">
        <v>42748</v>
      </c>
      <c r="I21863" s="197" t="s">
        <v>1158</v>
      </c>
      <c r="J21863" s="197" t="n">
        <v>5.92</v>
      </c>
    </row>
    <row r="21864" customFormat="false" ht="12.75" hidden="true" customHeight="false" outlineLevel="0" collapsed="false">
      <c r="A21864" s="197" t="s">
        <v>42750</v>
      </c>
      <c r="B21864" s="197" t="str">
        <f aca="false">C21864&amp;D21864&amp;E21864&amp;F21864&amp;G21864&amp;H21864</f>
        <v>AREIA,INCLUSIVE TRANPORTE,PARA REGIAO METROPOLITANA DO RIO DE JANEIRO.FORNECIMENTO</v>
      </c>
      <c r="C21864" s="197" t="s">
        <v>42751</v>
      </c>
      <c r="D21864" s="197" t="s">
        <v>42752</v>
      </c>
      <c r="I21864" s="197" t="s">
        <v>1158</v>
      </c>
      <c r="J21864" s="197" t="n">
        <v>57</v>
      </c>
    </row>
    <row r="21865" customFormat="false" ht="12.75" hidden="true" customHeight="false" outlineLevel="0" collapsed="false">
      <c r="A21865" s="197" t="s">
        <v>42753</v>
      </c>
      <c r="B21865" s="197" t="str">
        <f aca="false">C21865&amp;D21865&amp;E21865&amp;F21865&amp;G21865&amp;H21865</f>
        <v>AREIA,INCLUSIVE TRANPORTE,PARA REGIAO METROPOLITANA DO RIO DE JANEIRO.FORNECIMENTO</v>
      </c>
      <c r="C21865" s="197" t="s">
        <v>42751</v>
      </c>
      <c r="D21865" s="197" t="s">
        <v>42752</v>
      </c>
      <c r="I21865" s="197" t="s">
        <v>1158</v>
      </c>
      <c r="J21865" s="197" t="n">
        <v>57</v>
      </c>
    </row>
    <row r="21866" customFormat="false" ht="12.75" hidden="true" customHeight="false" outlineLevel="0" collapsed="false">
      <c r="A21866" s="197" t="s">
        <v>42754</v>
      </c>
      <c r="B21866" s="197" t="str">
        <f aca="false">C21866&amp;D21866&amp;E21866&amp;F21866&amp;G21866&amp;H21866</f>
        <v>CIMENTO PORTLAND CP-II-32,INCLUSIVE TRANSPORTE.FORNECIMENTO</v>
      </c>
      <c r="C21866" s="197" t="s">
        <v>42755</v>
      </c>
      <c r="I21866" s="197" t="s">
        <v>6277</v>
      </c>
      <c r="J21866" s="197" t="n">
        <v>0.34</v>
      </c>
    </row>
    <row r="21867" customFormat="false" ht="12.75" hidden="true" customHeight="false" outlineLevel="0" collapsed="false">
      <c r="A21867" s="197" t="s">
        <v>42756</v>
      </c>
      <c r="B21867" s="197" t="str">
        <f aca="false">C21867&amp;D21867&amp;E21867&amp;F21867&amp;G21867&amp;H21867</f>
        <v>CIMENTO PORTLAND CP-II-32,INCLUSIVE TRANSPORTE.FORNECIMENTO</v>
      </c>
      <c r="C21867" s="197" t="s">
        <v>42755</v>
      </c>
      <c r="I21867" s="197" t="s">
        <v>6277</v>
      </c>
      <c r="J21867" s="197" t="n">
        <v>0.34</v>
      </c>
    </row>
    <row r="21868" customFormat="false" ht="12.75" hidden="true" customHeight="false" outlineLevel="0" collapsed="false">
      <c r="A21868" s="197" t="s">
        <v>42757</v>
      </c>
      <c r="B21868" s="197" t="str">
        <f aca="false">C21868&amp;D21868&amp;E21868&amp;F21868&amp;G21868&amp;H21868</f>
        <v>CASCALHINHO(PEDRA ZERO),INCLUSIVE TRANSPORTE,PARA REGIAO METROPOLITANA DO RIO DE JANEIRO.FORNECIMENTO</v>
      </c>
      <c r="C21868" s="197" t="s">
        <v>42758</v>
      </c>
      <c r="D21868" s="197" t="s">
        <v>42759</v>
      </c>
      <c r="I21868" s="197" t="s">
        <v>1158</v>
      </c>
      <c r="J21868" s="197" t="n">
        <v>69.59</v>
      </c>
    </row>
    <row r="21869" customFormat="false" ht="12.75" hidden="true" customHeight="false" outlineLevel="0" collapsed="false">
      <c r="A21869" s="197" t="s">
        <v>42760</v>
      </c>
      <c r="B21869" s="197" t="str">
        <f aca="false">C21869&amp;D21869&amp;E21869&amp;F21869&amp;G21869&amp;H21869</f>
        <v>CASCALHINHO(PEDRA ZERO),INCLUSIVE TRANSPORTE,PARA REGIAO METROPOLITANA DO RIO DE JANEIRO.FORNECIMENTO</v>
      </c>
      <c r="C21869" s="197" t="s">
        <v>42758</v>
      </c>
      <c r="D21869" s="197" t="s">
        <v>42759</v>
      </c>
      <c r="I21869" s="197" t="s">
        <v>1158</v>
      </c>
      <c r="J21869" s="197" t="n">
        <v>69.59</v>
      </c>
    </row>
    <row r="21870" customFormat="false" ht="12.75" hidden="true" customHeight="false" outlineLevel="0" collapsed="false">
      <c r="A21870" s="197" t="s">
        <v>42761</v>
      </c>
      <c r="B21870" s="197" t="str">
        <f aca="false">C21870&amp;D21870&amp;E21870&amp;F21870&amp;G21870&amp;H21870</f>
        <v>PEDRA BRITADA Nº1,INCLUSIVE TRANSPORTE,PARA REGIAO METROPOLITANA DO RIO DE JANEIRO.FORNECIMENTO</v>
      </c>
      <c r="C21870" s="197" t="s">
        <v>42762</v>
      </c>
      <c r="D21870" s="197" t="s">
        <v>42763</v>
      </c>
      <c r="I21870" s="197" t="s">
        <v>1158</v>
      </c>
      <c r="J21870" s="197" t="n">
        <v>71.06</v>
      </c>
    </row>
    <row r="21871" customFormat="false" ht="12.75" hidden="true" customHeight="false" outlineLevel="0" collapsed="false">
      <c r="A21871" s="197" t="s">
        <v>42764</v>
      </c>
      <c r="B21871" s="197" t="str">
        <f aca="false">C21871&amp;D21871&amp;E21871&amp;F21871&amp;G21871&amp;H21871</f>
        <v>PEDRA BRITADA Nº1,INCLUSIVE TRANSPORTE,PARA REGIAO METROPOLITANA DO RIO DE JANEIRO.FORNECIMENTO</v>
      </c>
      <c r="C21871" s="197" t="s">
        <v>42762</v>
      </c>
      <c r="D21871" s="197" t="s">
        <v>42763</v>
      </c>
      <c r="I21871" s="197" t="s">
        <v>1158</v>
      </c>
      <c r="J21871" s="197" t="n">
        <v>71.06</v>
      </c>
    </row>
    <row r="21872" customFormat="false" ht="12.75" hidden="true" customHeight="false" outlineLevel="0" collapsed="false">
      <c r="A21872" s="197" t="s">
        <v>42765</v>
      </c>
      <c r="B21872" s="197" t="str">
        <f aca="false">C21872&amp;D21872&amp;E21872&amp;F21872&amp;G21872&amp;H21872</f>
        <v>PEDRA BRITADA Nº2,INCLUSIVE TRANSPORTE,PARA REGIAO METROPOLITANA DO RIO DE JANEIRO.FORNECIMENTO</v>
      </c>
      <c r="C21872" s="197" t="s">
        <v>42766</v>
      </c>
      <c r="D21872" s="197" t="s">
        <v>42763</v>
      </c>
      <c r="I21872" s="197" t="s">
        <v>1158</v>
      </c>
      <c r="J21872" s="197" t="n">
        <v>72.5</v>
      </c>
    </row>
    <row r="21873" customFormat="false" ht="12.75" hidden="true" customHeight="false" outlineLevel="0" collapsed="false">
      <c r="A21873" s="197" t="s">
        <v>42767</v>
      </c>
      <c r="B21873" s="197" t="str">
        <f aca="false">C21873&amp;D21873&amp;E21873&amp;F21873&amp;G21873&amp;H21873</f>
        <v>PEDRA BRITADA Nº2,INCLUSIVE TRANSPORTE,PARA REGIAO METROPOLITANA DO RIO DE JANEIRO.FORNECIMENTO</v>
      </c>
      <c r="C21873" s="197" t="s">
        <v>42766</v>
      </c>
      <c r="D21873" s="197" t="s">
        <v>42763</v>
      </c>
      <c r="I21873" s="197" t="s">
        <v>1158</v>
      </c>
      <c r="J21873" s="197" t="n">
        <v>72.5</v>
      </c>
    </row>
    <row r="21874" customFormat="false" ht="12.75" hidden="true" customHeight="false" outlineLevel="0" collapsed="false">
      <c r="A21874" s="197" t="s">
        <v>42768</v>
      </c>
      <c r="B21874" s="197" t="str">
        <f aca="false">C21874&amp;D21874&amp;E21874&amp;F21874&amp;G21874&amp;H21874</f>
        <v>PEDRA BRITADA Nº3,INCLUSIVE TRANSPORTE,PARA REGIAO METROPOLITANA DO RIO DE JANEIRO.FORNECIMENTO</v>
      </c>
      <c r="C21874" s="197" t="s">
        <v>42769</v>
      </c>
      <c r="D21874" s="197" t="s">
        <v>42763</v>
      </c>
      <c r="I21874" s="197" t="s">
        <v>1158</v>
      </c>
      <c r="J21874" s="197" t="n">
        <v>72.5</v>
      </c>
    </row>
    <row r="21875" customFormat="false" ht="12.75" hidden="true" customHeight="false" outlineLevel="0" collapsed="false">
      <c r="A21875" s="197" t="s">
        <v>42770</v>
      </c>
      <c r="B21875" s="197" t="str">
        <f aca="false">C21875&amp;D21875&amp;E21875&amp;F21875&amp;G21875&amp;H21875</f>
        <v>PEDRA BRITADA Nº3,INCLUSIVE TRANSPORTE,PARA REGIAO METROPOLITANA DO RIO DE JANEIRO.FORNECIMENTO</v>
      </c>
      <c r="C21875" s="197" t="s">
        <v>42769</v>
      </c>
      <c r="D21875" s="197" t="s">
        <v>42763</v>
      </c>
      <c r="I21875" s="197" t="s">
        <v>1158</v>
      </c>
      <c r="J21875" s="197" t="n">
        <v>72.5</v>
      </c>
    </row>
    <row r="21876" customFormat="false" ht="12.75" hidden="true" customHeight="false" outlineLevel="0" collapsed="false">
      <c r="A21876" s="197" t="s">
        <v>42771</v>
      </c>
      <c r="B21876" s="197" t="str">
        <f aca="false">C21876&amp;D21876&amp;E21876&amp;F21876&amp;G21876&amp;H21876</f>
        <v>BRITA CORRIDA,INCLUSIVE TRANSPORTE,PARA REGIAO METROPOLITANA DO RIO DE JANEIRO.FORNECIMENTO</v>
      </c>
      <c r="C21876" s="197" t="s">
        <v>42772</v>
      </c>
      <c r="D21876" s="197" t="s">
        <v>42773</v>
      </c>
      <c r="I21876" s="197" t="s">
        <v>1158</v>
      </c>
      <c r="J21876" s="197" t="n">
        <v>44</v>
      </c>
    </row>
    <row r="21877" customFormat="false" ht="12.75" hidden="true" customHeight="false" outlineLevel="0" collapsed="false">
      <c r="A21877" s="197" t="s">
        <v>42774</v>
      </c>
      <c r="B21877" s="197" t="str">
        <f aca="false">C21877&amp;D21877&amp;E21877&amp;F21877&amp;G21877&amp;H21877</f>
        <v>BRITA CORRIDA,INCLUSIVE TRANSPORTE,PARA REGIAO METROPOLITANA DO RIO DE JANEIRO.FORNECIMENTO</v>
      </c>
      <c r="C21877" s="197" t="s">
        <v>42772</v>
      </c>
      <c r="D21877" s="197" t="s">
        <v>42773</v>
      </c>
      <c r="I21877" s="197" t="s">
        <v>1158</v>
      </c>
      <c r="J21877" s="197" t="n">
        <v>44</v>
      </c>
    </row>
    <row r="21878" customFormat="false" ht="12.75" hidden="true" customHeight="false" outlineLevel="0" collapsed="false">
      <c r="A21878" s="197" t="s">
        <v>42775</v>
      </c>
      <c r="B21878" s="197" t="str">
        <f aca="false">C21878&amp;D21878&amp;E21878&amp;F21878&amp;G21878&amp;H21878</f>
        <v>PO-DE-PEDRA, INCLUSIVE TRANSPORTE PARA REGIAO METROPOLITANADO RIO DE JANEIRO.FORNECIMENTO</v>
      </c>
      <c r="C21878" s="197" t="s">
        <v>42776</v>
      </c>
      <c r="D21878" s="197" t="s">
        <v>42777</v>
      </c>
      <c r="I21878" s="197" t="s">
        <v>1158</v>
      </c>
      <c r="J21878" s="197" t="n">
        <v>39</v>
      </c>
    </row>
    <row r="21879" customFormat="false" ht="12.75" hidden="true" customHeight="false" outlineLevel="0" collapsed="false">
      <c r="A21879" s="197" t="s">
        <v>42778</v>
      </c>
      <c r="B21879" s="197" t="str">
        <f aca="false">C21879&amp;D21879&amp;E21879&amp;F21879&amp;G21879&amp;H21879</f>
        <v>PO-DE-PEDRA, INCLUSIVE TRANSPORTE PARA REGIAO METROPOLITANADO RIO DE JANEIRO.FORNECIMENTO</v>
      </c>
      <c r="C21879" s="197" t="s">
        <v>42776</v>
      </c>
      <c r="D21879" s="197" t="s">
        <v>42777</v>
      </c>
      <c r="I21879" s="197" t="s">
        <v>1158</v>
      </c>
      <c r="J21879" s="197" t="n">
        <v>39</v>
      </c>
    </row>
    <row r="21880" customFormat="false" ht="12.75" hidden="true" customHeight="false" outlineLevel="0" collapsed="false">
      <c r="A21880" s="197" t="s">
        <v>42779</v>
      </c>
      <c r="B21880" s="197" t="str">
        <f aca="false">C21880&amp;D21880&amp;E21880&amp;F21880&amp;G21880&amp;H21880</f>
        <v>BRITA GRADUADA,INCLUSIVE TRANSPORTE,PARA REGIAO METROPOLITANA DO RIO DE JANEIRO.FORNECIMENTO</v>
      </c>
      <c r="C21880" s="197" t="s">
        <v>42780</v>
      </c>
      <c r="D21880" s="197" t="s">
        <v>42781</v>
      </c>
      <c r="I21880" s="197" t="s">
        <v>1158</v>
      </c>
      <c r="J21880" s="197" t="n">
        <v>71.78</v>
      </c>
    </row>
    <row r="21881" customFormat="false" ht="12.75" hidden="true" customHeight="false" outlineLevel="0" collapsed="false">
      <c r="A21881" s="197" t="s">
        <v>42782</v>
      </c>
      <c r="B21881" s="197" t="str">
        <f aca="false">C21881&amp;D21881&amp;E21881&amp;F21881&amp;G21881&amp;H21881</f>
        <v>BRITA GRADUADA,INCLUSIVE TRANSPORTE,PARA REGIAO METROPOLITANA DO RIO DE JANEIRO.FORNECIMENTO</v>
      </c>
      <c r="C21881" s="197" t="s">
        <v>42780</v>
      </c>
      <c r="D21881" s="197" t="s">
        <v>42781</v>
      </c>
      <c r="I21881" s="197" t="s">
        <v>1158</v>
      </c>
      <c r="J21881" s="197" t="n">
        <v>71.78</v>
      </c>
    </row>
    <row r="21882" customFormat="false" ht="12.75" hidden="true" customHeight="false" outlineLevel="0" collapsed="false">
      <c r="A21882" s="197" t="s">
        <v>42783</v>
      </c>
      <c r="B21882" s="197" t="str">
        <f aca="false">C21882&amp;D21882&amp;E21882&amp;F21882&amp;G21882&amp;H21882</f>
        <v>BRITA GRADUADA COM ADICAO DE 1% DE CIMENTO,INCLUSIVE TRANSPORTE,PARA REGIAO METROPOLITANA DO RIO DE JANEIRO.FORNECIMENTO</v>
      </c>
      <c r="C21882" s="197" t="s">
        <v>42784</v>
      </c>
      <c r="D21882" s="197" t="s">
        <v>42785</v>
      </c>
      <c r="I21882" s="197" t="s">
        <v>1158</v>
      </c>
      <c r="J21882" s="197" t="n">
        <v>79.12</v>
      </c>
    </row>
    <row r="21883" customFormat="false" ht="12.75" hidden="true" customHeight="false" outlineLevel="0" collapsed="false">
      <c r="A21883" s="197" t="s">
        <v>42786</v>
      </c>
      <c r="B21883" s="197" t="str">
        <f aca="false">C21883&amp;D21883&amp;E21883&amp;F21883&amp;G21883&amp;H21883</f>
        <v>BRITA GRADUADA COM ADICAO DE 1% DE CIMENTO,INCLUSIVE TRANSPORTE,PARA REGIAO METROPOLITANA DO RIO DE JANEIRO.FORNECIMENTO</v>
      </c>
      <c r="C21883" s="197" t="s">
        <v>42784</v>
      </c>
      <c r="D21883" s="197" t="s">
        <v>42785</v>
      </c>
      <c r="I21883" s="197" t="s">
        <v>1158</v>
      </c>
      <c r="J21883" s="197" t="n">
        <v>79.12</v>
      </c>
    </row>
    <row r="21884" customFormat="false" ht="12.75" hidden="true" customHeight="false" outlineLevel="0" collapsed="false">
      <c r="A21884" s="197" t="s">
        <v>42787</v>
      </c>
      <c r="B21884" s="197" t="str">
        <f aca="false">C21884&amp;D21884&amp;E21884&amp;F21884&amp;G21884&amp;H21884</f>
        <v>PEDRA-DE-MAO,INCLUSIVE TRANSPORTE,PARA REGIAO METROPOLITANADO RIO DE JANEIRO.FORNECIMENTO</v>
      </c>
      <c r="C21884" s="197" t="s">
        <v>42788</v>
      </c>
      <c r="D21884" s="197" t="s">
        <v>42777</v>
      </c>
      <c r="I21884" s="197" t="s">
        <v>1158</v>
      </c>
      <c r="J21884" s="197" t="n">
        <v>84</v>
      </c>
    </row>
    <row r="21885" customFormat="false" ht="12.75" hidden="true" customHeight="false" outlineLevel="0" collapsed="false">
      <c r="A21885" s="197" t="s">
        <v>42789</v>
      </c>
      <c r="B21885" s="197" t="str">
        <f aca="false">C21885&amp;D21885&amp;E21885&amp;F21885&amp;G21885&amp;H21885</f>
        <v>PEDRA-DE-MAO,INCLUSIVE TRANSPORTE,PARA REGIAO METROPOLITANADO RIO DE JANEIRO.FORNECIMENTO</v>
      </c>
      <c r="C21885" s="197" t="s">
        <v>42788</v>
      </c>
      <c r="D21885" s="197" t="s">
        <v>42777</v>
      </c>
      <c r="I21885" s="197" t="s">
        <v>1158</v>
      </c>
      <c r="J21885" s="197" t="n">
        <v>84</v>
      </c>
    </row>
    <row r="21886" customFormat="false" ht="12.75" hidden="true" customHeight="false" outlineLevel="0" collapsed="false">
      <c r="A21886" s="197" t="s">
        <v>42790</v>
      </c>
      <c r="B21886" s="197" t="str">
        <f aca="false">C21886&amp;D21886&amp;E21886&amp;F21886&amp;G21886&amp;H21886</f>
        <v>PO-DE-PEDRA,SEM CONSIDERAR O TRANSPORTE DA PEDREIRA ATE O LOCAL DE UTILIZACAO,INCLUSIVE CARGA NO CAMINHAO.FORNECIMENTO</v>
      </c>
      <c r="C21886" s="197" t="s">
        <v>42791</v>
      </c>
      <c r="D21886" s="197" t="s">
        <v>42792</v>
      </c>
      <c r="I21886" s="197" t="s">
        <v>1158</v>
      </c>
      <c r="J21886" s="197" t="n">
        <v>23.4</v>
      </c>
    </row>
    <row r="21887" customFormat="false" ht="12.75" hidden="true" customHeight="false" outlineLevel="0" collapsed="false">
      <c r="A21887" s="197" t="s">
        <v>42793</v>
      </c>
      <c r="B21887" s="197" t="str">
        <f aca="false">C21887&amp;D21887&amp;E21887&amp;F21887&amp;G21887&amp;H21887</f>
        <v>PO-DE-PEDRA,SEM CONSIDERAR O TRANSPORTE DA PEDREIRA ATE O LOCAL DE UTILIZACAO,INCLUSIVE CARGA NO CAMINHAO.FORNECIMENTO</v>
      </c>
      <c r="C21887" s="197" t="s">
        <v>42791</v>
      </c>
      <c r="D21887" s="197" t="s">
        <v>42792</v>
      </c>
      <c r="I21887" s="197" t="s">
        <v>1158</v>
      </c>
      <c r="J21887" s="197" t="n">
        <v>23.4</v>
      </c>
    </row>
    <row r="21888" customFormat="false" ht="12.75" hidden="true" customHeight="false" outlineLevel="0" collapsed="false">
      <c r="A21888" s="197" t="s">
        <v>42794</v>
      </c>
      <c r="B21888" s="197" t="str">
        <f aca="false">C21888&amp;D21888&amp;E21888&amp;F21888&amp;G21888&amp;H21888</f>
        <v>POLIMERO TIPO SBS GRANULADO,INCLUSIVE TRANSPORTE.FORNECIMENTO</v>
      </c>
      <c r="C21888" s="197" t="s">
        <v>42795</v>
      </c>
      <c r="D21888" s="197" t="s">
        <v>4378</v>
      </c>
      <c r="I21888" s="197" t="s">
        <v>6277</v>
      </c>
      <c r="J21888" s="197" t="n">
        <v>2.91</v>
      </c>
    </row>
    <row r="21889" customFormat="false" ht="12.75" hidden="true" customHeight="false" outlineLevel="0" collapsed="false">
      <c r="A21889" s="197" t="s">
        <v>42796</v>
      </c>
      <c r="B21889" s="197" t="str">
        <f aca="false">C21889&amp;D21889&amp;E21889&amp;F21889&amp;G21889&amp;H21889</f>
        <v>POLIMERO TIPO SBS GRANULADO,INCLUSIVE TRANSPORTE.FORNECIMENTO</v>
      </c>
      <c r="C21889" s="197" t="s">
        <v>42795</v>
      </c>
      <c r="D21889" s="197" t="s">
        <v>4378</v>
      </c>
      <c r="I21889" s="197" t="s">
        <v>6277</v>
      </c>
      <c r="J21889" s="197" t="n">
        <v>2.91</v>
      </c>
    </row>
    <row r="21890" customFormat="false" ht="12.75" hidden="true" customHeight="false" outlineLevel="0" collapsed="false">
      <c r="A21890" s="197" t="s">
        <v>42797</v>
      </c>
      <c r="B21890" s="197" t="str">
        <f aca="false">C21890&amp;D21890&amp;E21890&amp;F21890&amp;G21890&amp;H21890</f>
        <v>CONCRETO BETUMINOSO USINADO A QUENTE.PREPARO E FORNECIMENTO</v>
      </c>
      <c r="C21890" s="197" t="s">
        <v>42798</v>
      </c>
      <c r="I21890" s="197" t="s">
        <v>1158</v>
      </c>
      <c r="J21890" s="197" t="n">
        <v>692.55</v>
      </c>
    </row>
    <row r="21891" customFormat="false" ht="12.75" hidden="true" customHeight="false" outlineLevel="0" collapsed="false">
      <c r="A21891" s="197" t="s">
        <v>42799</v>
      </c>
      <c r="B21891" s="197" t="str">
        <f aca="false">C21891&amp;D21891&amp;E21891&amp;F21891&amp;G21891&amp;H21891</f>
        <v>CONCRETO BETUMINOSO USINADO A QUENTE.PREPARO E FORNECIMENTO</v>
      </c>
      <c r="C21891" s="197" t="s">
        <v>42798</v>
      </c>
      <c r="I21891" s="197" t="s">
        <v>1158</v>
      </c>
      <c r="J21891" s="197" t="n">
        <v>686.45</v>
      </c>
    </row>
    <row r="21892" customFormat="false" ht="12.75" hidden="true" customHeight="false" outlineLevel="0" collapsed="false">
      <c r="A21892" s="197" t="s">
        <v>42800</v>
      </c>
      <c r="B21892" s="197" t="str">
        <f aca="false">C21892&amp;D21892&amp;E21892&amp;F21892&amp;G21892&amp;H21892</f>
        <v>CONCRETO BETUMINOSO USINADO A QUENTE,EXCLUSIVE FORNECIMENTODO CAP.PREPARO E FORNECIMENTO</v>
      </c>
      <c r="C21892" s="197" t="s">
        <v>42801</v>
      </c>
      <c r="D21892" s="197" t="s">
        <v>42802</v>
      </c>
      <c r="I21892" s="197" t="s">
        <v>1158</v>
      </c>
      <c r="J21892" s="197" t="n">
        <v>262.56</v>
      </c>
    </row>
    <row r="21893" customFormat="false" ht="12.75" hidden="true" customHeight="false" outlineLevel="0" collapsed="false">
      <c r="A21893" s="197" t="s">
        <v>42803</v>
      </c>
      <c r="B21893" s="197" t="str">
        <f aca="false">C21893&amp;D21893&amp;E21893&amp;F21893&amp;G21893&amp;H21893</f>
        <v>CONCRETO BETUMINOSO USINADO A QUENTE,EXCLUSIVE FORNECIMENTODO CAP.PREPARO E FORNECIMENTO</v>
      </c>
      <c r="C21893" s="197" t="s">
        <v>42801</v>
      </c>
      <c r="D21893" s="197" t="s">
        <v>42802</v>
      </c>
      <c r="I21893" s="197" t="s">
        <v>1158</v>
      </c>
      <c r="J21893" s="197" t="n">
        <v>256.46</v>
      </c>
    </row>
    <row r="21894" customFormat="false" ht="12.75" hidden="true" customHeight="false" outlineLevel="0" collapsed="false">
      <c r="A21894" s="197" t="s">
        <v>42804</v>
      </c>
      <c r="B21894" s="197" t="str">
        <f aca="false">C21894&amp;D21894&amp;E21894&amp;F21894&amp;G21894&amp;H21894</f>
        <v>CONCRETO BETUMINOSO USINADO A QUENTE,EXCLUSIVE PREPARO,INCLUSIVE TRANSPORTE.CUSTO SOMENTE DOS MATERIAIS.FORNECIMENTO</v>
      </c>
      <c r="C21894" s="197" t="s">
        <v>42805</v>
      </c>
      <c r="D21894" s="197" t="s">
        <v>42806</v>
      </c>
      <c r="I21894" s="197" t="s">
        <v>1158</v>
      </c>
      <c r="J21894" s="197" t="n">
        <v>514.2</v>
      </c>
    </row>
    <row r="21895" customFormat="false" ht="12.75" hidden="true" customHeight="false" outlineLevel="0" collapsed="false">
      <c r="A21895" s="197" t="s">
        <v>42807</v>
      </c>
      <c r="B21895" s="197" t="str">
        <f aca="false">C21895&amp;D21895&amp;E21895&amp;F21895&amp;G21895&amp;H21895</f>
        <v>CONCRETO BETUMINOSO USINADO A QUENTE,EXCLUSIVE PREPARO,INCLUSIVE TRANSPORTE.CUSTO SOMENTE DOS MATERIAIS.FORNECIMENTO</v>
      </c>
      <c r="C21895" s="197" t="s">
        <v>42805</v>
      </c>
      <c r="D21895" s="197" t="s">
        <v>42806</v>
      </c>
      <c r="I21895" s="197" t="s">
        <v>1158</v>
      </c>
      <c r="J21895" s="197" t="n">
        <v>514.2</v>
      </c>
    </row>
    <row r="21896" customFormat="false" ht="12.75" hidden="true" customHeight="false" outlineLevel="0" collapsed="false">
      <c r="A21896" s="197" t="s">
        <v>42808</v>
      </c>
      <c r="B21896" s="197" t="str">
        <f aca="false">C21896&amp;D21896&amp;E21896&amp;F21896&amp;G21896&amp;H21896</f>
        <v>CONCRETO BETUMINOSO USINADO A QUENTE,MASSA MUITO FINA.PREPARO E FORNECIMENTO</v>
      </c>
      <c r="C21896" s="197" t="s">
        <v>42809</v>
      </c>
      <c r="D21896" s="197" t="s">
        <v>42810</v>
      </c>
      <c r="I21896" s="197" t="s">
        <v>1158</v>
      </c>
      <c r="J21896" s="197" t="n">
        <v>687.02</v>
      </c>
    </row>
    <row r="21897" customFormat="false" ht="12.75" hidden="true" customHeight="false" outlineLevel="0" collapsed="false">
      <c r="A21897" s="197" t="s">
        <v>42811</v>
      </c>
      <c r="B21897" s="197" t="str">
        <f aca="false">C21897&amp;D21897&amp;E21897&amp;F21897&amp;G21897&amp;H21897</f>
        <v>CONCRETO BETUMINOSO USINADO A QUENTE,MASSA MUITO FINA.PREPARO E FORNECIMENTO</v>
      </c>
      <c r="C21897" s="197" t="s">
        <v>42809</v>
      </c>
      <c r="D21897" s="197" t="s">
        <v>42810</v>
      </c>
      <c r="I21897" s="197" t="s">
        <v>1158</v>
      </c>
      <c r="J21897" s="197" t="n">
        <v>680.92</v>
      </c>
    </row>
    <row r="21898" customFormat="false" ht="12.75" hidden="true" customHeight="false" outlineLevel="0" collapsed="false">
      <c r="A21898" s="197" t="s">
        <v>42812</v>
      </c>
      <c r="B21898" s="197" t="str">
        <f aca="false">C21898&amp;D21898&amp;E21898&amp;F21898&amp;G21898&amp;H21898</f>
        <v>CONCRETO BETUMINOSO USINADO A QUENTE,MASSA MUITO FINA.FORNECIMENTO,EXCLUSIVE PREPARO</v>
      </c>
      <c r="C21898" s="197" t="s">
        <v>42813</v>
      </c>
      <c r="D21898" s="197" t="s">
        <v>42814</v>
      </c>
      <c r="I21898" s="197" t="s">
        <v>1158</v>
      </c>
      <c r="J21898" s="197" t="n">
        <v>520.93</v>
      </c>
    </row>
    <row r="21899" customFormat="false" ht="12.75" hidden="true" customHeight="false" outlineLevel="0" collapsed="false">
      <c r="A21899" s="197" t="s">
        <v>42815</v>
      </c>
      <c r="B21899" s="197" t="str">
        <f aca="false">C21899&amp;D21899&amp;E21899&amp;F21899&amp;G21899&amp;H21899</f>
        <v>CONCRETO BETUMINOSO USINADO A QUENTE,MASSA MUITO FINA.FORNECIMENTO,EXCLUSIVE PREPARO</v>
      </c>
      <c r="C21899" s="197" t="s">
        <v>42813</v>
      </c>
      <c r="D21899" s="197" t="s">
        <v>42814</v>
      </c>
      <c r="I21899" s="197" t="s">
        <v>1158</v>
      </c>
      <c r="J21899" s="197" t="n">
        <v>520.93</v>
      </c>
    </row>
    <row r="21900" customFormat="false" ht="12.75" hidden="true" customHeight="false" outlineLevel="0" collapsed="false">
      <c r="A21900" s="197" t="s">
        <v>42816</v>
      </c>
      <c r="B21900" s="197" t="str">
        <f aca="false">C21900&amp;D21900&amp;E21900&amp;F21900&amp;G21900&amp;H21900</f>
        <v>LAMA ASFALTICA,FINA,INCLUSIVE TRANSPORTE.CUSTO SOMENTE DOS MATERIAIS.FORNECIMENTO</v>
      </c>
      <c r="C21900" s="197" t="s">
        <v>42817</v>
      </c>
      <c r="D21900" s="197" t="s">
        <v>42818</v>
      </c>
      <c r="I21900" s="197" t="s">
        <v>1993</v>
      </c>
      <c r="J21900" s="197" t="n">
        <v>2.08</v>
      </c>
    </row>
    <row r="21901" customFormat="false" ht="12.75" hidden="true" customHeight="false" outlineLevel="0" collapsed="false">
      <c r="A21901" s="197" t="s">
        <v>42819</v>
      </c>
      <c r="B21901" s="197" t="str">
        <f aca="false">C21901&amp;D21901&amp;E21901&amp;F21901&amp;G21901&amp;H21901</f>
        <v>LAMA ASFALTICA,FINA,INCLUSIVE TRANSPORTE.CUSTO SOMENTE DOS MATERIAIS.FORNECIMENTO</v>
      </c>
      <c r="C21901" s="197" t="s">
        <v>42817</v>
      </c>
      <c r="D21901" s="197" t="s">
        <v>42818</v>
      </c>
      <c r="I21901" s="197" t="s">
        <v>1993</v>
      </c>
      <c r="J21901" s="197" t="n">
        <v>2.08</v>
      </c>
    </row>
    <row r="21902" customFormat="false" ht="12.75" hidden="true" customHeight="false" outlineLevel="0" collapsed="false">
      <c r="A21902" s="197" t="s">
        <v>42820</v>
      </c>
      <c r="B21902" s="197" t="str">
        <f aca="false">C21902&amp;D21902&amp;E21902&amp;F21902&amp;G21902&amp;H21902</f>
        <v>LAMA ASFALTICA,GROSSA,INCLUSIVE TRANSPORTE.CUSTO SOMENTE DOS MATERIAIS.FORNECIMENTO</v>
      </c>
      <c r="C21902" s="197" t="s">
        <v>42821</v>
      </c>
      <c r="D21902" s="197" t="s">
        <v>42822</v>
      </c>
      <c r="I21902" s="197" t="s">
        <v>1993</v>
      </c>
      <c r="J21902" s="197" t="n">
        <v>4.87</v>
      </c>
    </row>
    <row r="21903" customFormat="false" ht="12.75" hidden="true" customHeight="false" outlineLevel="0" collapsed="false">
      <c r="A21903" s="197" t="s">
        <v>42823</v>
      </c>
      <c r="B21903" s="197" t="str">
        <f aca="false">C21903&amp;D21903&amp;E21903&amp;F21903&amp;G21903&amp;H21903</f>
        <v>LAMA ASFALTICA,GROSSA,INCLUSIVE TRANSPORTE.CUSTO SOMENTE DOS MATERIAIS.FORNECIMENTO</v>
      </c>
      <c r="C21903" s="197" t="s">
        <v>42821</v>
      </c>
      <c r="D21903" s="197" t="s">
        <v>42822</v>
      </c>
      <c r="I21903" s="197" t="s">
        <v>1993</v>
      </c>
      <c r="J21903" s="197" t="n">
        <v>4.87</v>
      </c>
    </row>
    <row r="21904" customFormat="false" ht="12.75" hidden="true" customHeight="false" outlineLevel="0" collapsed="false">
      <c r="A21904" s="197" t="s">
        <v>42824</v>
      </c>
      <c r="B21904" s="197" t="str">
        <f aca="false">C21904&amp;D21904&amp;E21904&amp;F21904&amp;G21904&amp;H21904</f>
        <v>CAMADA POROSA DE ATRITO EM CBUQ,MODIFICADO POR POLIMERO,INCLUSIVE TRANSPORTE.CUSTO SOMENTE DOS MATERIAIS.FORNECIMENTO</v>
      </c>
      <c r="C21904" s="197" t="s">
        <v>42825</v>
      </c>
      <c r="D21904" s="197" t="s">
        <v>42826</v>
      </c>
      <c r="I21904" s="197" t="s">
        <v>1158</v>
      </c>
      <c r="J21904" s="197" t="n">
        <v>767.38</v>
      </c>
    </row>
    <row r="21905" customFormat="false" ht="12.75" hidden="true" customHeight="false" outlineLevel="0" collapsed="false">
      <c r="A21905" s="197" t="s">
        <v>42827</v>
      </c>
      <c r="B21905" s="197" t="str">
        <f aca="false">C21905&amp;D21905&amp;E21905&amp;F21905&amp;G21905&amp;H21905</f>
        <v>CAMADA POROSA DE ATRITO EM CBUQ,MODIFICADO POR POLIMERO,INCLUSIVE TRANSPORTE.CUSTO SOMENTE DOS MATERIAIS.FORNECIMENTO</v>
      </c>
      <c r="C21905" s="197" t="s">
        <v>42825</v>
      </c>
      <c r="D21905" s="197" t="s">
        <v>42826</v>
      </c>
      <c r="I21905" s="197" t="s">
        <v>1158</v>
      </c>
      <c r="J21905" s="197" t="n">
        <v>767.38</v>
      </c>
    </row>
    <row r="21906" customFormat="false" ht="12.75" hidden="true" customHeight="false" outlineLevel="0" collapsed="false">
      <c r="A21906" s="197" t="s">
        <v>42828</v>
      </c>
      <c r="B21906" s="197" t="str">
        <f aca="false">C21906&amp;D21906&amp;E21906&amp;F21906&amp;G21906&amp;H21906</f>
        <v>CONCRETO BETUMINOSO USINADO A QUENTE TIPO "BINDER",EXCLUSIVE PREPARO,INCLUSIVE TRANSPORTE.CUSTO SOMENTE DOS MATERIAIS.FORNECIMENTO</v>
      </c>
      <c r="C21906" s="197" t="s">
        <v>42829</v>
      </c>
      <c r="D21906" s="197" t="s">
        <v>42830</v>
      </c>
      <c r="E21906" s="197" t="s">
        <v>18201</v>
      </c>
      <c r="I21906" s="197" t="s">
        <v>1158</v>
      </c>
      <c r="J21906" s="197" t="n">
        <v>309.84</v>
      </c>
    </row>
    <row r="21907" customFormat="false" ht="12.75" hidden="true" customHeight="false" outlineLevel="0" collapsed="false">
      <c r="A21907" s="197" t="s">
        <v>42831</v>
      </c>
      <c r="B21907" s="197" t="str">
        <f aca="false">C21907&amp;D21907&amp;E21907&amp;F21907&amp;G21907&amp;H21907</f>
        <v>CONCRETO BETUMINOSO USINADO A QUENTE TIPO "BINDER",EXCLUSIVE PREPARO,INCLUSIVE TRANSPORTE.CUSTO SOMENTE DOS MATERIAIS.FORNECIMENTO</v>
      </c>
      <c r="C21907" s="197" t="s">
        <v>42829</v>
      </c>
      <c r="D21907" s="197" t="s">
        <v>42830</v>
      </c>
      <c r="E21907" s="197" t="s">
        <v>18201</v>
      </c>
      <c r="I21907" s="197" t="s">
        <v>1158</v>
      </c>
      <c r="J21907" s="197" t="n">
        <v>309.84</v>
      </c>
    </row>
    <row r="21908" customFormat="false" ht="12.75" hidden="true" customHeight="false" outlineLevel="0" collapsed="false">
      <c r="A21908" s="197" t="s">
        <v>42832</v>
      </c>
      <c r="B21908" s="197" t="str">
        <f aca="false">C21908&amp;D21908&amp;E21908&amp;F21908&amp;G21908&amp;H21908</f>
        <v>IMPRIMACAO,INCLUSIVE TRANSPORTE.CUSTO SOMENTE DOS MATERIAIS.FORNECIMENTO</v>
      </c>
      <c r="C21908" s="197" t="s">
        <v>42833</v>
      </c>
      <c r="D21908" s="197" t="s">
        <v>13640</v>
      </c>
      <c r="I21908" s="197" t="s">
        <v>1993</v>
      </c>
      <c r="J21908" s="197" t="n">
        <v>5.39</v>
      </c>
    </row>
    <row r="21909" customFormat="false" ht="12.75" hidden="true" customHeight="false" outlineLevel="0" collapsed="false">
      <c r="A21909" s="197" t="s">
        <v>42834</v>
      </c>
      <c r="B21909" s="197" t="str">
        <f aca="false">C21909&amp;D21909&amp;E21909&amp;F21909&amp;G21909&amp;H21909</f>
        <v>IMPRIMACAO,INCLUSIVE TRANSPORTE.CUSTO SOMENTE DOS MATERIAIS.FORNECIMENTO</v>
      </c>
      <c r="C21909" s="197" t="s">
        <v>42833</v>
      </c>
      <c r="D21909" s="197" t="s">
        <v>13640</v>
      </c>
      <c r="I21909" s="197" t="s">
        <v>1993</v>
      </c>
      <c r="J21909" s="197" t="n">
        <v>5.39</v>
      </c>
    </row>
    <row r="21910" customFormat="false" ht="12.75" hidden="true" customHeight="false" outlineLevel="0" collapsed="false">
      <c r="A21910" s="197" t="s">
        <v>42835</v>
      </c>
      <c r="B21910" s="197" t="str">
        <f aca="false">C21910&amp;D21910&amp;E21910&amp;F21910&amp;G21910&amp;H21910</f>
        <v>PINTURA DE LIGACAO,INCLUSIVE TRANSPORTE.CUSTO SOMENTE DOS MATERIAIS.FORNECIMENTO</v>
      </c>
      <c r="C21910" s="197" t="s">
        <v>42836</v>
      </c>
      <c r="D21910" s="197" t="s">
        <v>42837</v>
      </c>
      <c r="I21910" s="197" t="s">
        <v>1993</v>
      </c>
      <c r="J21910" s="197" t="n">
        <v>1.72</v>
      </c>
    </row>
    <row r="21911" customFormat="false" ht="12.75" hidden="true" customHeight="false" outlineLevel="0" collapsed="false">
      <c r="A21911" s="197" t="s">
        <v>42838</v>
      </c>
      <c r="B21911" s="197" t="str">
        <f aca="false">C21911&amp;D21911&amp;E21911&amp;F21911&amp;G21911&amp;H21911</f>
        <v>PINTURA DE LIGACAO,INCLUSIVE TRANSPORTE.CUSTO SOMENTE DOS MATERIAIS.FORNECIMENTO</v>
      </c>
      <c r="C21911" s="197" t="s">
        <v>42836</v>
      </c>
      <c r="D21911" s="197" t="s">
        <v>42837</v>
      </c>
      <c r="I21911" s="197" t="s">
        <v>1993</v>
      </c>
      <c r="J21911" s="197" t="n">
        <v>1.72</v>
      </c>
    </row>
    <row r="21912" customFormat="false" ht="12.75" hidden="true" customHeight="false" outlineLevel="0" collapsed="false">
      <c r="A21912" s="197" t="s">
        <v>42839</v>
      </c>
      <c r="B21912" s="197" t="str">
        <f aca="false">C21912&amp;D21912&amp;E21912&amp;F21912&amp;G21912&amp;H21912</f>
        <v>PRE-MISTURADO A FRIO.PREPARO E FORNECIMENTO</v>
      </c>
      <c r="C21912" s="197" t="s">
        <v>42840</v>
      </c>
      <c r="I21912" s="197" t="s">
        <v>1158</v>
      </c>
      <c r="J21912" s="197" t="n">
        <v>631.89</v>
      </c>
    </row>
    <row r="21913" customFormat="false" ht="12.75" hidden="true" customHeight="false" outlineLevel="0" collapsed="false">
      <c r="A21913" s="197" t="s">
        <v>42841</v>
      </c>
      <c r="B21913" s="197" t="str">
        <f aca="false">C21913&amp;D21913&amp;E21913&amp;F21913&amp;G21913&amp;H21913</f>
        <v>PRE-MISTURADO A FRIO.PREPARO E FORNECIMENTO</v>
      </c>
      <c r="C21913" s="197" t="s">
        <v>42840</v>
      </c>
      <c r="I21913" s="197" t="s">
        <v>1158</v>
      </c>
      <c r="J21913" s="197" t="n">
        <v>630.06</v>
      </c>
    </row>
    <row r="21914" customFormat="false" ht="12.75" hidden="true" customHeight="false" outlineLevel="0" collapsed="false">
      <c r="A21914" s="197" t="s">
        <v>42842</v>
      </c>
      <c r="B21914" s="197" t="str">
        <f aca="false">C21914&amp;D21914&amp;E21914&amp;F21914&amp;G21914&amp;H21914</f>
        <v>TRATAMENTO SUPERFICIAL SIMPLES,INCLUSIVE TRANSPORTE.CUSTO SOMENTE DOS MATERIAIS.FORNECIMENTO</v>
      </c>
      <c r="C21914" s="197" t="s">
        <v>42843</v>
      </c>
      <c r="D21914" s="197" t="s">
        <v>42844</v>
      </c>
      <c r="I21914" s="197" t="s">
        <v>1993</v>
      </c>
      <c r="J21914" s="197" t="n">
        <v>4.13</v>
      </c>
    </row>
    <row r="21915" customFormat="false" ht="12.75" hidden="true" customHeight="false" outlineLevel="0" collapsed="false">
      <c r="A21915" s="197" t="s">
        <v>42845</v>
      </c>
      <c r="B21915" s="197" t="str">
        <f aca="false">C21915&amp;D21915&amp;E21915&amp;F21915&amp;G21915&amp;H21915</f>
        <v>TRATAMENTO SUPERFICIAL SIMPLES,INCLUSIVE TRANSPORTE.CUSTO SOMENTE DOS MATERIAIS.FORNECIMENTO</v>
      </c>
      <c r="C21915" s="197" t="s">
        <v>42843</v>
      </c>
      <c r="D21915" s="197" t="s">
        <v>42844</v>
      </c>
      <c r="I21915" s="197" t="s">
        <v>1993</v>
      </c>
      <c r="J21915" s="197" t="n">
        <v>4.13</v>
      </c>
    </row>
    <row r="21916" customFormat="false" ht="12.75" hidden="true" customHeight="false" outlineLevel="0" collapsed="false">
      <c r="A21916" s="197" t="s">
        <v>42846</v>
      </c>
      <c r="B21916" s="197" t="str">
        <f aca="false">C21916&amp;D21916&amp;E21916&amp;F21916&amp;G21916&amp;H21916</f>
        <v>TRATAMENTO SUPERFICIAL DUPLO,UTILIZANDO ESCORIA DE ACIARIA.CUSTO SOMENTE DOS MATERIAIS,EXCLUSIVE TRANSPORTE DA ESCORIA DE ACIARIA.FORNECIMENTO</v>
      </c>
      <c r="C21916" s="197" t="s">
        <v>42847</v>
      </c>
      <c r="D21916" s="197" t="s">
        <v>42848</v>
      </c>
      <c r="E21916" s="197" t="s">
        <v>42849</v>
      </c>
      <c r="I21916" s="197" t="s">
        <v>1993</v>
      </c>
      <c r="J21916" s="197" t="n">
        <v>11.08</v>
      </c>
    </row>
    <row r="21917" customFormat="false" ht="12.75" hidden="true" customHeight="false" outlineLevel="0" collapsed="false">
      <c r="A21917" s="197" t="s">
        <v>42850</v>
      </c>
      <c r="B21917" s="197" t="str">
        <f aca="false">C21917&amp;D21917&amp;E21917&amp;F21917&amp;G21917&amp;H21917</f>
        <v>TRATAMENTO SUPERFICIAL DUPLO,UTILIZANDO ESCORIA DE ACIARIA.CUSTO SOMENTE DOS MATERIAIS,EXCLUSIVE TRANSPORTE DA ESCORIA DE ACIARIA.FORNECIMENTO</v>
      </c>
      <c r="C21917" s="197" t="s">
        <v>42847</v>
      </c>
      <c r="D21917" s="197" t="s">
        <v>42848</v>
      </c>
      <c r="E21917" s="197" t="s">
        <v>42849</v>
      </c>
      <c r="I21917" s="197" t="s">
        <v>1993</v>
      </c>
      <c r="J21917" s="197" t="n">
        <v>11.08</v>
      </c>
    </row>
    <row r="21918" customFormat="false" ht="12.75" hidden="true" customHeight="false" outlineLevel="0" collapsed="false">
      <c r="A21918" s="197" t="s">
        <v>42851</v>
      </c>
      <c r="B21918" s="197" t="str">
        <f aca="false">C21918&amp;D21918&amp;E21918&amp;F21918&amp;G21918&amp;H21918</f>
        <v>TRATAMENTO SUPERFICIAL DUPLO,INCLUSIVE TRANSPORTE.CUSTO SOMENTE DOS MATERIAIS.FORNECIMENTO</v>
      </c>
      <c r="C21918" s="197" t="s">
        <v>42852</v>
      </c>
      <c r="D21918" s="197" t="s">
        <v>42853</v>
      </c>
      <c r="I21918" s="197" t="s">
        <v>1993</v>
      </c>
      <c r="J21918" s="197" t="n">
        <v>11.4</v>
      </c>
    </row>
    <row r="21919" customFormat="false" ht="12.75" hidden="true" customHeight="false" outlineLevel="0" collapsed="false">
      <c r="A21919" s="197" t="s">
        <v>42854</v>
      </c>
      <c r="B21919" s="197" t="str">
        <f aca="false">C21919&amp;D21919&amp;E21919&amp;F21919&amp;G21919&amp;H21919</f>
        <v>TRATAMENTO SUPERFICIAL DUPLO,INCLUSIVE TRANSPORTE.CUSTO SOMENTE DOS MATERIAIS.FORNECIMENTO</v>
      </c>
      <c r="C21919" s="197" t="s">
        <v>42852</v>
      </c>
      <c r="D21919" s="197" t="s">
        <v>42853</v>
      </c>
      <c r="I21919" s="197" t="s">
        <v>1993</v>
      </c>
      <c r="J21919" s="197" t="n">
        <v>11.4</v>
      </c>
    </row>
    <row r="21920" customFormat="false" ht="12.75" hidden="true" customHeight="false" outlineLevel="0" collapsed="false">
      <c r="A21920" s="197" t="s">
        <v>42855</v>
      </c>
      <c r="B21920" s="197" t="str">
        <f aca="false">C21920&amp;D21920&amp;E21920&amp;F21920&amp;G21920&amp;H21920</f>
        <v>TRATAMENTO SUPERFICIAL TRIPLO,INCLUSIVE TRANSPORTE.CUSTO SOMENTE DOS MATERIAIS.FORNECIMENTO</v>
      </c>
      <c r="C21920" s="197" t="s">
        <v>42856</v>
      </c>
      <c r="D21920" s="197" t="s">
        <v>42857</v>
      </c>
      <c r="I21920" s="197" t="s">
        <v>1993</v>
      </c>
      <c r="J21920" s="197" t="n">
        <v>14.75</v>
      </c>
    </row>
    <row r="21921" customFormat="false" ht="12.75" hidden="true" customHeight="false" outlineLevel="0" collapsed="false">
      <c r="A21921" s="197" t="s">
        <v>42858</v>
      </c>
      <c r="B21921" s="197" t="str">
        <f aca="false">C21921&amp;D21921&amp;E21921&amp;F21921&amp;G21921&amp;H21921</f>
        <v>TRATAMENTO SUPERFICIAL TRIPLO,INCLUSIVE TRANSPORTE.CUSTO SOMENTE DOS MATERIAIS.FORNECIMENTO</v>
      </c>
      <c r="C21921" s="197" t="s">
        <v>42856</v>
      </c>
      <c r="D21921" s="197" t="s">
        <v>42857</v>
      </c>
      <c r="I21921" s="197" t="s">
        <v>1993</v>
      </c>
      <c r="J21921" s="197" t="n">
        <v>14.75</v>
      </c>
    </row>
    <row r="21922" customFormat="false" ht="12.75" hidden="true" customHeight="false" outlineLevel="0" collapsed="false">
      <c r="A21922" s="197" t="s">
        <v>42859</v>
      </c>
      <c r="B21922" s="197" t="str">
        <f aca="false">C21922&amp;D21922&amp;E21922&amp;F21922&amp;G21922&amp;H21922</f>
        <v>EMULSAO ASFALTICA CATIONICA,TIPO RR-2C,INCLUSIVE TRANSPORTE.CUSTO SOMENTE DOS MATERIAIS.FORNECIMENTO</v>
      </c>
      <c r="C21922" s="197" t="s">
        <v>42860</v>
      </c>
      <c r="D21922" s="197" t="s">
        <v>42861</v>
      </c>
      <c r="I21922" s="197" t="s">
        <v>1410</v>
      </c>
      <c r="J21922" s="197" t="n">
        <v>3443.6</v>
      </c>
    </row>
    <row r="21923" customFormat="false" ht="12.75" hidden="true" customHeight="false" outlineLevel="0" collapsed="false">
      <c r="A21923" s="197" t="s">
        <v>42862</v>
      </c>
      <c r="B21923" s="197" t="str">
        <f aca="false">C21923&amp;D21923&amp;E21923&amp;F21923&amp;G21923&amp;H21923</f>
        <v>EMULSAO ASFALTICA CATIONICA,TIPO RR-2C,INCLUSIVE TRANSPORTE.CUSTO SOMENTE DOS MATERIAIS.FORNECIMENTO</v>
      </c>
      <c r="C21923" s="197" t="s">
        <v>42860</v>
      </c>
      <c r="D21923" s="197" t="s">
        <v>42861</v>
      </c>
      <c r="I21923" s="197" t="s">
        <v>1410</v>
      </c>
      <c r="J21923" s="197" t="n">
        <v>3443.6</v>
      </c>
    </row>
    <row r="21924" customFormat="false" ht="12.75" hidden="true" customHeight="false" outlineLevel="0" collapsed="false">
      <c r="A21924" s="197" t="s">
        <v>42863</v>
      </c>
      <c r="B21924" s="197" t="str">
        <f aca="false">C21924&amp;D21924&amp;E21924&amp;F21924&amp;G21924&amp;H21924</f>
        <v>EMULSAO ASFALTICA CATIONICA,TIPO RL-1C,INCLUSIVE TRANSPORTE.CUSTO SOMENTE DOS MATERIAIS.FORNECIMENTO</v>
      </c>
      <c r="C21924" s="197" t="s">
        <v>42864</v>
      </c>
      <c r="D21924" s="197" t="s">
        <v>42861</v>
      </c>
      <c r="I21924" s="197" t="s">
        <v>1410</v>
      </c>
      <c r="J21924" s="197" t="n">
        <v>2524.7</v>
      </c>
    </row>
    <row r="21925" customFormat="false" ht="12.75" hidden="true" customHeight="false" outlineLevel="0" collapsed="false">
      <c r="A21925" s="197" t="s">
        <v>42865</v>
      </c>
      <c r="B21925" s="197" t="str">
        <f aca="false">C21925&amp;D21925&amp;E21925&amp;F21925&amp;G21925&amp;H21925</f>
        <v>EMULSAO ASFALTICA CATIONICA,TIPO RL-1C,INCLUSIVE TRANSPORTE.CUSTO SOMENTE DOS MATERIAIS.FORNECIMENTO</v>
      </c>
      <c r="C21925" s="197" t="s">
        <v>42864</v>
      </c>
      <c r="D21925" s="197" t="s">
        <v>42861</v>
      </c>
      <c r="I21925" s="197" t="s">
        <v>1410</v>
      </c>
      <c r="J21925" s="197" t="n">
        <v>2524.7</v>
      </c>
    </row>
    <row r="21926" customFormat="false" ht="12.75" hidden="true" customHeight="false" outlineLevel="0" collapsed="false">
      <c r="A21926" s="197" t="s">
        <v>42866</v>
      </c>
      <c r="B21926" s="197" t="str">
        <f aca="false">C21926&amp;D21926&amp;E21926&amp;F21926&amp;G21926&amp;H21926</f>
        <v>EMULSAO ASFALTICA CATIONICA RR-1C,INCLUSIVE TRANSPORTE.CUSTO SOMENTE DOS MATERIAIS.FORNECIMENTO</v>
      </c>
      <c r="C21926" s="197" t="s">
        <v>42867</v>
      </c>
      <c r="D21926" s="197" t="s">
        <v>42868</v>
      </c>
      <c r="I21926" s="197" t="s">
        <v>1410</v>
      </c>
      <c r="J21926" s="197" t="n">
        <v>2514.6</v>
      </c>
    </row>
    <row r="21927" customFormat="false" ht="12.75" hidden="true" customHeight="false" outlineLevel="0" collapsed="false">
      <c r="A21927" s="197" t="s">
        <v>42869</v>
      </c>
      <c r="B21927" s="197" t="str">
        <f aca="false">C21927&amp;D21927&amp;E21927&amp;F21927&amp;G21927&amp;H21927</f>
        <v>EMULSAO ASFALTICA CATIONICA RR-1C,INCLUSIVE TRANSPORTE.CUSTO SOMENTE DOS MATERIAIS.FORNECIMENTO</v>
      </c>
      <c r="C21927" s="197" t="s">
        <v>42867</v>
      </c>
      <c r="D21927" s="197" t="s">
        <v>42868</v>
      </c>
      <c r="I21927" s="197" t="s">
        <v>1410</v>
      </c>
      <c r="J21927" s="197" t="n">
        <v>2514.6</v>
      </c>
    </row>
    <row r="21928" customFormat="false" ht="12.75" hidden="true" customHeight="false" outlineLevel="0" collapsed="false">
      <c r="A21928" s="197" t="s">
        <v>42870</v>
      </c>
      <c r="B21928" s="197" t="str">
        <f aca="false">C21928&amp;D21928&amp;E21928&amp;F21928&amp;G21928&amp;H21928</f>
        <v>EMULSAO ASFALTICA CATIONICA,TIPO RM-1C,INCLUSIVE TRANSPORTE.CUSTO SOMENTE DOS MATERIAIS.FORNECIMENTO</v>
      </c>
      <c r="C21928" s="197" t="s">
        <v>42871</v>
      </c>
      <c r="D21928" s="197" t="s">
        <v>42861</v>
      </c>
      <c r="I21928" s="197" t="s">
        <v>1410</v>
      </c>
      <c r="J21928" s="197" t="n">
        <v>3796.1</v>
      </c>
    </row>
    <row r="21929" customFormat="false" ht="12.75" hidden="true" customHeight="false" outlineLevel="0" collapsed="false">
      <c r="A21929" s="197" t="s">
        <v>42872</v>
      </c>
      <c r="B21929" s="197" t="str">
        <f aca="false">C21929&amp;D21929&amp;E21929&amp;F21929&amp;G21929&amp;H21929</f>
        <v>EMULSAO ASFALTICA CATIONICA,TIPO RM-1C,INCLUSIVE TRANSPORTE.CUSTO SOMENTE DOS MATERIAIS.FORNECIMENTO</v>
      </c>
      <c r="C21929" s="197" t="s">
        <v>42871</v>
      </c>
      <c r="D21929" s="197" t="s">
        <v>42861</v>
      </c>
      <c r="I21929" s="197" t="s">
        <v>1410</v>
      </c>
      <c r="J21929" s="197" t="n">
        <v>3796.1</v>
      </c>
    </row>
    <row r="21930" customFormat="false" ht="12.75" hidden="true" customHeight="false" outlineLevel="0" collapsed="false">
      <c r="A21930" s="197" t="s">
        <v>42873</v>
      </c>
      <c r="B21930" s="197" t="str">
        <f aca="false">C21930&amp;D21930&amp;E21930&amp;F21930&amp;G21930&amp;H21930</f>
        <v>ASFALTO DILUIDO,TIPO CM-30,INCLUSIVE TRANSPORTE.CUSTO SOMENTE DOS MATERIAIS.FORNECIMENTO</v>
      </c>
      <c r="C21930" s="197" t="s">
        <v>42874</v>
      </c>
      <c r="D21930" s="197" t="s">
        <v>42875</v>
      </c>
      <c r="I21930" s="197" t="s">
        <v>1410</v>
      </c>
      <c r="J21930" s="197" t="n">
        <v>5396.1</v>
      </c>
    </row>
    <row r="21931" customFormat="false" ht="12.75" hidden="true" customHeight="false" outlineLevel="0" collapsed="false">
      <c r="A21931" s="197" t="s">
        <v>42876</v>
      </c>
      <c r="B21931" s="197" t="str">
        <f aca="false">C21931&amp;D21931&amp;E21931&amp;F21931&amp;G21931&amp;H21931</f>
        <v>ASFALTO DILUIDO,TIPO CM-30,INCLUSIVE TRANSPORTE.CUSTO SOMENTE DOS MATERIAIS.FORNECIMENTO</v>
      </c>
      <c r="C21931" s="197" t="s">
        <v>42874</v>
      </c>
      <c r="D21931" s="197" t="s">
        <v>42875</v>
      </c>
      <c r="I21931" s="197" t="s">
        <v>1410</v>
      </c>
      <c r="J21931" s="197" t="n">
        <v>5396.1</v>
      </c>
    </row>
    <row r="21932" customFormat="false" ht="12.75" hidden="true" customHeight="false" outlineLevel="0" collapsed="false">
      <c r="A21932" s="197" t="s">
        <v>42877</v>
      </c>
      <c r="B21932" s="197" t="str">
        <f aca="false">C21932&amp;D21932&amp;E21932&amp;F21932&amp;G21932&amp;H21932</f>
        <v>MATERIAL BETUMINOSO,TIPO CIMENTO ASFALTICO CAP-30/45,INCLUSIVE TRANSPORTE.CUSTO SOMENTE DOS MATERIAIS.FORNECIMENTO</v>
      </c>
      <c r="C21932" s="197" t="s">
        <v>42878</v>
      </c>
      <c r="D21932" s="197" t="s">
        <v>42879</v>
      </c>
      <c r="I21932" s="197" t="s">
        <v>1410</v>
      </c>
      <c r="J21932" s="197" t="n">
        <v>3169.2</v>
      </c>
    </row>
    <row r="21933" customFormat="false" ht="12.75" hidden="true" customHeight="false" outlineLevel="0" collapsed="false">
      <c r="A21933" s="197" t="s">
        <v>42880</v>
      </c>
      <c r="B21933" s="197" t="str">
        <f aca="false">C21933&amp;D21933&amp;E21933&amp;F21933&amp;G21933&amp;H21933</f>
        <v>MATERIAL BETUMINOSO,TIPO CIMENTO ASFALTICO CAP-30/45,INCLUSIVE TRANSPORTE.CUSTO SOMENTE DOS MATERIAIS.FORNECIMENTO</v>
      </c>
      <c r="C21933" s="197" t="s">
        <v>42878</v>
      </c>
      <c r="D21933" s="197" t="s">
        <v>42879</v>
      </c>
      <c r="I21933" s="197" t="s">
        <v>1410</v>
      </c>
      <c r="J21933" s="197" t="n">
        <v>3169.2</v>
      </c>
    </row>
    <row r="21934" customFormat="false" ht="12.75" hidden="true" customHeight="false" outlineLevel="0" collapsed="false">
      <c r="A21934" s="197" t="s">
        <v>42881</v>
      </c>
      <c r="B21934" s="197" t="str">
        <f aca="false">C21934&amp;D21934&amp;E21934&amp;F21934&amp;G21934&amp;H21934</f>
        <v>MATERIAL BETUMINOSO,TIPO CIMENTO ASFALTICO CAP-50/70,INCLUSIVE TRANSPORTE.FORNECIMENTO</v>
      </c>
      <c r="C21934" s="197" t="s">
        <v>42882</v>
      </c>
      <c r="D21934" s="197" t="s">
        <v>42883</v>
      </c>
      <c r="I21934" s="197" t="s">
        <v>1410</v>
      </c>
      <c r="J21934" s="197" t="n">
        <v>3412.6</v>
      </c>
    </row>
    <row r="21935" customFormat="false" ht="12.75" hidden="true" customHeight="false" outlineLevel="0" collapsed="false">
      <c r="A21935" s="197" t="s">
        <v>42884</v>
      </c>
      <c r="B21935" s="197" t="str">
        <f aca="false">C21935&amp;D21935&amp;E21935&amp;F21935&amp;G21935&amp;H21935</f>
        <v>MATERIAL BETUMINOSO,TIPO CIMENTO ASFALTICO CAP-50/70,INCLUSIVE TRANSPORTE.FORNECIMENTO</v>
      </c>
      <c r="C21935" s="197" t="s">
        <v>42882</v>
      </c>
      <c r="D21935" s="197" t="s">
        <v>42883</v>
      </c>
      <c r="I21935" s="197" t="s">
        <v>1410</v>
      </c>
      <c r="J21935" s="197" t="n">
        <v>3412.6</v>
      </c>
    </row>
    <row r="21936" customFormat="false" ht="12.75" hidden="true" customHeight="false" outlineLevel="0" collapsed="false">
      <c r="A21936" s="197" t="s">
        <v>42885</v>
      </c>
      <c r="B21936" s="197" t="str">
        <f aca="false">C21936&amp;D21936&amp;E21936&amp;F21936&amp;G21936&amp;H21936</f>
        <v>DOPE DE ADESIVIDADE,EXCLUSIVE TRANSPORTE.FORNECIMENTO</v>
      </c>
      <c r="C21936" s="197" t="s">
        <v>42886</v>
      </c>
      <c r="I21936" s="197" t="s">
        <v>1410</v>
      </c>
      <c r="J21936" s="197" t="n">
        <v>43728</v>
      </c>
    </row>
    <row r="21937" customFormat="false" ht="12.75" hidden="true" customHeight="false" outlineLevel="0" collapsed="false">
      <c r="A21937" s="197" t="s">
        <v>42887</v>
      </c>
      <c r="B21937" s="197" t="str">
        <f aca="false">C21937&amp;D21937&amp;E21937&amp;F21937&amp;G21937&amp;H21937</f>
        <v>DOPE DE ADESIVIDADE,EXCLUSIVE TRANSPORTE.FORNECIMENTO</v>
      </c>
      <c r="C21937" s="197" t="s">
        <v>42886</v>
      </c>
      <c r="I21937" s="197" t="s">
        <v>1410</v>
      </c>
      <c r="J21937" s="197" t="n">
        <v>43728</v>
      </c>
    </row>
    <row r="21938" customFormat="false" ht="12.75" hidden="true" customHeight="false" outlineLevel="0" collapsed="false">
      <c r="A21938" s="197" t="s">
        <v>42888</v>
      </c>
      <c r="B21938" s="197" t="str">
        <f aca="false">C21938&amp;D21938&amp;E21938&amp;F21938&amp;G21938&amp;H21938</f>
        <v>SAIBRO,INCLUSIVE TRANSPORTE.FORNECIMENTO</v>
      </c>
      <c r="C21938" s="197" t="s">
        <v>42889</v>
      </c>
      <c r="I21938" s="197" t="s">
        <v>1158</v>
      </c>
      <c r="J21938" s="197" t="n">
        <v>53.38</v>
      </c>
    </row>
    <row r="21939" customFormat="false" ht="12.75" hidden="true" customHeight="false" outlineLevel="0" collapsed="false">
      <c r="A21939" s="197" t="s">
        <v>42890</v>
      </c>
      <c r="B21939" s="197" t="str">
        <f aca="false">C21939&amp;D21939&amp;E21939&amp;F21939&amp;G21939&amp;H21939</f>
        <v>SAIBRO,INCLUSIVE TRANSPORTE.FORNECIMENTO</v>
      </c>
      <c r="C21939" s="197" t="s">
        <v>42889</v>
      </c>
      <c r="I21939" s="197" t="s">
        <v>1158</v>
      </c>
      <c r="J21939" s="197" t="n">
        <v>53.38</v>
      </c>
    </row>
    <row r="21940" customFormat="false" ht="12.75" hidden="true" customHeight="false" outlineLevel="0" collapsed="false">
      <c r="A21940" s="197" t="s">
        <v>42891</v>
      </c>
      <c r="B21940" s="197" t="str">
        <f aca="false">C21940&amp;D21940&amp;E21940&amp;F21940&amp;G21940&amp;H21940</f>
        <v>SAIBRO,EXCLUSIVE TRANSPORTE,INCLUSIVE CARGA NO CAMINHAO</v>
      </c>
      <c r="C21940" s="197" t="s">
        <v>42892</v>
      </c>
      <c r="I21940" s="197" t="s">
        <v>1158</v>
      </c>
      <c r="J21940" s="197" t="n">
        <v>26.42</v>
      </c>
    </row>
    <row r="21941" customFormat="false" ht="12.75" hidden="true" customHeight="false" outlineLevel="0" collapsed="false">
      <c r="A21941" s="197" t="s">
        <v>42893</v>
      </c>
      <c r="B21941" s="197" t="str">
        <f aca="false">C21941&amp;D21941&amp;E21941&amp;F21941&amp;G21941&amp;H21941</f>
        <v>SAIBRO,EXCLUSIVE TRANSPORTE,INCLUSIVE CARGA NO CAMINHAO</v>
      </c>
      <c r="C21941" s="197" t="s">
        <v>42892</v>
      </c>
      <c r="I21941" s="197" t="s">
        <v>1158</v>
      </c>
      <c r="J21941" s="197" t="n">
        <v>26.42</v>
      </c>
    </row>
    <row r="21942" customFormat="false" ht="12.75" hidden="true" customHeight="false" outlineLevel="0" collapsed="false">
      <c r="A21942" s="197" t="s">
        <v>42894</v>
      </c>
      <c r="B21942" s="197" t="str">
        <f aca="false">C21942&amp;D21942&amp;E21942&amp;F21942&amp;G21942&amp;H21942</f>
        <v>PINTURA COM CAL,DE GUARDA-CORPO,GUARDA-RODA E MURETA DE PROTECAO EM PONTES E VIADUTOS,MEDIDA PELO DOBRO DA AREA TOTAL(LARGURA X ALTURA)</v>
      </c>
      <c r="C21942" s="197" t="s">
        <v>42895</v>
      </c>
      <c r="D21942" s="197" t="s">
        <v>42896</v>
      </c>
      <c r="E21942" s="197" t="s">
        <v>42897</v>
      </c>
      <c r="I21942" s="197" t="s">
        <v>1993</v>
      </c>
      <c r="J21942" s="197" t="n">
        <v>4.98</v>
      </c>
    </row>
    <row r="21943" customFormat="false" ht="12.75" hidden="true" customHeight="false" outlineLevel="0" collapsed="false">
      <c r="A21943" s="197" t="s">
        <v>42898</v>
      </c>
      <c r="B21943" s="197" t="str">
        <f aca="false">C21943&amp;D21943&amp;E21943&amp;F21943&amp;G21943&amp;H21943</f>
        <v>PINTURA COM CAL,DE GUARDA-CORPO,GUARDA-RODA E MURETA DE PROTECAO EM PONTES E VIADUTOS,MEDIDA PELO DOBRO DA AREA TOTAL(LARGURA X ALTURA)</v>
      </c>
      <c r="C21943" s="197" t="s">
        <v>42895</v>
      </c>
      <c r="D21943" s="197" t="s">
        <v>42896</v>
      </c>
      <c r="E21943" s="197" t="s">
        <v>42897</v>
      </c>
      <c r="I21943" s="197" t="s">
        <v>1993</v>
      </c>
      <c r="J21943" s="197" t="n">
        <v>4.35</v>
      </c>
    </row>
    <row r="21944" customFormat="false" ht="12.75" hidden="true" customHeight="false" outlineLevel="0" collapsed="false">
      <c r="A21944" s="197" t="s">
        <v>42899</v>
      </c>
      <c r="B21944" s="197" t="str">
        <f aca="false">C21944&amp;D21944&amp;E21944&amp;F21944&amp;G21944&amp;H21944</f>
        <v>PO-DE-BORRACHA GRANULADO(DENSIDADE ENTRE 0,3 E 0,4),INCLUSIVE TRANSPORTE PARA REGIAO METROPOLITANA DO RIO DE JANEIRO.FORNECIMENTO</v>
      </c>
      <c r="C21944" s="197" t="s">
        <v>42900</v>
      </c>
      <c r="D21944" s="197" t="s">
        <v>42901</v>
      </c>
      <c r="E21944" s="197" t="s">
        <v>19669</v>
      </c>
      <c r="I21944" s="197" t="s">
        <v>1410</v>
      </c>
      <c r="J21944" s="197" t="n">
        <v>1312.5</v>
      </c>
    </row>
    <row r="21945" customFormat="false" ht="12.75" hidden="true" customHeight="false" outlineLevel="0" collapsed="false">
      <c r="A21945" s="197" t="s">
        <v>42902</v>
      </c>
      <c r="B21945" s="197" t="str">
        <f aca="false">C21945&amp;D21945&amp;E21945&amp;F21945&amp;G21945&amp;H21945</f>
        <v>PO-DE-BORRACHA GRANULADO(DENSIDADE ENTRE 0,3 E 0,4),INCLUSIVE TRANSPORTE PARA REGIAO METROPOLITANA DO RIO DE JANEIRO.FORNECIMENTO</v>
      </c>
      <c r="C21945" s="197" t="s">
        <v>42900</v>
      </c>
      <c r="D21945" s="197" t="s">
        <v>42901</v>
      </c>
      <c r="E21945" s="197" t="s">
        <v>19669</v>
      </c>
      <c r="I21945" s="197" t="s">
        <v>1410</v>
      </c>
      <c r="J21945" s="197" t="n">
        <v>1312.5</v>
      </c>
    </row>
    <row r="21946" customFormat="false" ht="12.75" hidden="true" customHeight="false" outlineLevel="0" collapsed="false">
      <c r="A21946" s="197" t="s">
        <v>42903</v>
      </c>
      <c r="B21946" s="197" t="str">
        <f aca="false">C21946&amp;D21946&amp;E21946&amp;F21946&amp;G21946&amp;H21946</f>
        <v>PINTURA DE MEIO-FIO COM CAL,COM UMA DEMAO</v>
      </c>
      <c r="C21946" s="197" t="s">
        <v>42904</v>
      </c>
      <c r="I21946" s="197" t="s">
        <v>338</v>
      </c>
      <c r="J21946" s="197" t="n">
        <v>0.52</v>
      </c>
    </row>
    <row r="21947" customFormat="false" ht="12.75" hidden="true" customHeight="false" outlineLevel="0" collapsed="false">
      <c r="A21947" s="197" t="s">
        <v>42905</v>
      </c>
      <c r="B21947" s="197" t="str">
        <f aca="false">C21947&amp;D21947&amp;E21947&amp;F21947&amp;G21947&amp;H21947</f>
        <v>PINTURA DE MEIO-FIO COM CAL,COM UMA DEMAO</v>
      </c>
      <c r="C21947" s="197" t="s">
        <v>42904</v>
      </c>
      <c r="I21947" s="197" t="s">
        <v>338</v>
      </c>
      <c r="J21947" s="197" t="n">
        <v>0.45</v>
      </c>
    </row>
    <row r="21948" customFormat="false" ht="12.75" hidden="true" customHeight="false" outlineLevel="0" collapsed="false">
      <c r="A21948" s="197" t="s">
        <v>42906</v>
      </c>
      <c r="B21948" s="197" t="str">
        <f aca="false">C21948&amp;D21948&amp;E21948&amp;F21948&amp;G21948&amp;H21948</f>
        <v>PINTURA COM TINTA A BASE DE PVA,DE GUARDA-CORPO,GUARDA-RODAE MURETA DE PROTECAO EM PONTES E VIADUTOS,MEDIDA PELO DOBRODA AREA TOTAL(LARGURA X ALTURA)</v>
      </c>
      <c r="C21948" s="197" t="s">
        <v>42907</v>
      </c>
      <c r="D21948" s="197" t="s">
        <v>42908</v>
      </c>
      <c r="E21948" s="197" t="s">
        <v>42909</v>
      </c>
      <c r="I21948" s="197" t="s">
        <v>1993</v>
      </c>
      <c r="J21948" s="197" t="n">
        <v>7.11</v>
      </c>
    </row>
    <row r="21949" customFormat="false" ht="12.75" hidden="true" customHeight="false" outlineLevel="0" collapsed="false">
      <c r="A21949" s="197" t="s">
        <v>42910</v>
      </c>
      <c r="B21949" s="197" t="str">
        <f aca="false">C21949&amp;D21949&amp;E21949&amp;F21949&amp;G21949&amp;H21949</f>
        <v>PINTURA COM TINTA A BASE DE PVA,DE GUARDA-CORPO,GUARDA-RODAE MURETA DE PROTECAO EM PONTES E VIADUTOS,MEDIDA PELO DOBRODA AREA TOTAL(LARGURA X ALTURA)</v>
      </c>
      <c r="C21949" s="197" t="s">
        <v>42907</v>
      </c>
      <c r="D21949" s="197" t="s">
        <v>42908</v>
      </c>
      <c r="E21949" s="197" t="s">
        <v>42909</v>
      </c>
      <c r="I21949" s="197" t="s">
        <v>1993</v>
      </c>
      <c r="J21949" s="197" t="n">
        <v>6.29</v>
      </c>
    </row>
    <row r="21950" customFormat="false" ht="12.75" hidden="true" customHeight="false" outlineLevel="0" collapsed="false">
      <c r="A21950" s="197" t="s">
        <v>42911</v>
      </c>
      <c r="B21950" s="197" t="str">
        <f aca="false">C21950&amp;D21950&amp;E21950&amp;F21950&amp;G21950&amp;H21950</f>
        <v>DEFENSAS METALICAS:RECUPERACAO E ASSENTAMENTO COM RETIRADA,PINTURA EM 2 DEMAOS E POSTERIOR RECOLOCACAO</v>
      </c>
      <c r="C21950" s="197" t="s">
        <v>42912</v>
      </c>
      <c r="D21950" s="197" t="s">
        <v>42913</v>
      </c>
      <c r="I21950" s="197" t="s">
        <v>338</v>
      </c>
      <c r="J21950" s="197" t="n">
        <v>77.04</v>
      </c>
    </row>
    <row r="21951" customFormat="false" ht="12.75" hidden="true" customHeight="false" outlineLevel="0" collapsed="false">
      <c r="A21951" s="197" t="s">
        <v>42914</v>
      </c>
      <c r="B21951" s="197" t="str">
        <f aca="false">C21951&amp;D21951&amp;E21951&amp;F21951&amp;G21951&amp;H21951</f>
        <v>DEFENSAS METALICAS:RECUPERACAO E ASSENTAMENTO COM RETIRADA,PINTURA EM 2 DEMAOS E POSTERIOR RECOLOCACAO</v>
      </c>
      <c r="C21951" s="197" t="s">
        <v>42912</v>
      </c>
      <c r="D21951" s="197" t="s">
        <v>42913</v>
      </c>
      <c r="I21951" s="197" t="s">
        <v>338</v>
      </c>
      <c r="J21951" s="197" t="n">
        <v>66.85</v>
      </c>
    </row>
    <row r="21952" customFormat="false" ht="12.75" hidden="true" customHeight="false" outlineLevel="0" collapsed="false">
      <c r="A21952" s="197" t="s">
        <v>42915</v>
      </c>
      <c r="B21952" s="197" t="str">
        <f aca="false">C21952&amp;D21952&amp;E21952&amp;F21952&amp;G21952&amp;H21952</f>
        <v>EMULSAO ASFALTICA CATIONICA,TIPO RR-2C,EXCLUSIVE TRANSPORTE.CUSTO SOMENTE DOS MATERIAIS.FORNECIMENTO</v>
      </c>
      <c r="C21952" s="197" t="s">
        <v>42916</v>
      </c>
      <c r="D21952" s="197" t="s">
        <v>42861</v>
      </c>
      <c r="I21952" s="197" t="s">
        <v>1410</v>
      </c>
      <c r="J21952" s="197" t="n">
        <v>3279.6</v>
      </c>
    </row>
    <row r="21953" customFormat="false" ht="12.75" hidden="true" customHeight="false" outlineLevel="0" collapsed="false">
      <c r="A21953" s="197" t="s">
        <v>42917</v>
      </c>
      <c r="B21953" s="197" t="str">
        <f aca="false">C21953&amp;D21953&amp;E21953&amp;F21953&amp;G21953&amp;H21953</f>
        <v>EMULSAO ASFALTICA CATIONICA,TIPO RR-2C,EXCLUSIVE TRANSPORTE.CUSTO SOMENTE DOS MATERIAIS.FORNECIMENTO</v>
      </c>
      <c r="C21953" s="197" t="s">
        <v>42916</v>
      </c>
      <c r="D21953" s="197" t="s">
        <v>42861</v>
      </c>
      <c r="I21953" s="197" t="s">
        <v>1410</v>
      </c>
      <c r="J21953" s="197" t="n">
        <v>3279.6</v>
      </c>
    </row>
    <row r="21954" customFormat="false" ht="12.75" hidden="true" customHeight="false" outlineLevel="0" collapsed="false">
      <c r="A21954" s="197" t="s">
        <v>42918</v>
      </c>
      <c r="B21954" s="197" t="str">
        <f aca="false">C21954&amp;D21954&amp;E21954&amp;F21954&amp;G21954&amp;H21954</f>
        <v>EMULSAO ASFALTICA CATIONICA,TIPO RL-1C,EXCLUSIVE TRANSPORTE.CUSTO SOMENTE DOS MATERIAIS.FORNECIMENTO</v>
      </c>
      <c r="C21954" s="197" t="s">
        <v>42919</v>
      </c>
      <c r="D21954" s="197" t="s">
        <v>42861</v>
      </c>
      <c r="I21954" s="197" t="s">
        <v>1410</v>
      </c>
      <c r="J21954" s="197" t="n">
        <v>2404.5</v>
      </c>
    </row>
    <row r="21955" customFormat="false" ht="12.75" hidden="true" customHeight="false" outlineLevel="0" collapsed="false">
      <c r="A21955" s="197" t="s">
        <v>42920</v>
      </c>
      <c r="B21955" s="197" t="str">
        <f aca="false">C21955&amp;D21955&amp;E21955&amp;F21955&amp;G21955&amp;H21955</f>
        <v>EMULSAO ASFALTICA CATIONICA,TIPO RL-1C,EXCLUSIVE TRANSPORTE.CUSTO SOMENTE DOS MATERIAIS.FORNECIMENTO</v>
      </c>
      <c r="C21955" s="197" t="s">
        <v>42919</v>
      </c>
      <c r="D21955" s="197" t="s">
        <v>42861</v>
      </c>
      <c r="I21955" s="197" t="s">
        <v>1410</v>
      </c>
      <c r="J21955" s="197" t="n">
        <v>2404.5</v>
      </c>
    </row>
    <row r="21956" customFormat="false" ht="12.75" hidden="true" customHeight="false" outlineLevel="0" collapsed="false">
      <c r="A21956" s="197" t="s">
        <v>42921</v>
      </c>
      <c r="B21956" s="197" t="str">
        <f aca="false">C21956&amp;D21956&amp;E21956&amp;F21956&amp;G21956&amp;H21956</f>
        <v>EMULSAO ASFALTICA CATIONICA,TIPO RR-1C,EXCLUSIVE TRANSPORTE.CUSTO SOMENTE DOS MATERIAIS.FORNECIMENTO</v>
      </c>
      <c r="C21956" s="197" t="s">
        <v>42922</v>
      </c>
      <c r="D21956" s="197" t="s">
        <v>42861</v>
      </c>
      <c r="I21956" s="197" t="s">
        <v>1410</v>
      </c>
      <c r="J21956" s="197" t="n">
        <v>2394.9</v>
      </c>
    </row>
    <row r="21957" customFormat="false" ht="12.75" hidden="true" customHeight="false" outlineLevel="0" collapsed="false">
      <c r="A21957" s="197" t="s">
        <v>42923</v>
      </c>
      <c r="B21957" s="197" t="str">
        <f aca="false">C21957&amp;D21957&amp;E21957&amp;F21957&amp;G21957&amp;H21957</f>
        <v>EMULSAO ASFALTICA CATIONICA,TIPO RR-1C,EXCLUSIVE TRANSPORTE.CUSTO SOMENTE DOS MATERIAIS.FORNECIMENTO</v>
      </c>
      <c r="C21957" s="197" t="s">
        <v>42922</v>
      </c>
      <c r="D21957" s="197" t="s">
        <v>42861</v>
      </c>
      <c r="I21957" s="197" t="s">
        <v>1410</v>
      </c>
      <c r="J21957" s="197" t="n">
        <v>2394.9</v>
      </c>
    </row>
    <row r="21958" customFormat="false" ht="12.75" hidden="true" customHeight="false" outlineLevel="0" collapsed="false">
      <c r="A21958" s="197" t="s">
        <v>42924</v>
      </c>
      <c r="B21958" s="197" t="str">
        <f aca="false">C21958&amp;D21958&amp;E21958&amp;F21958&amp;G21958&amp;H21958</f>
        <v>EMULSAO ASFALTICA CATIONICA,TIPO RM-1C,EXCLUSIVE TRANSPORTE.CUSTO SOMENTE DOS MATERIAIS.FORNECIMENTO</v>
      </c>
      <c r="C21958" s="197" t="s">
        <v>42925</v>
      </c>
      <c r="D21958" s="197" t="s">
        <v>42861</v>
      </c>
      <c r="I21958" s="197" t="s">
        <v>1410</v>
      </c>
      <c r="J21958" s="197" t="n">
        <v>3615.4</v>
      </c>
    </row>
    <row r="21959" customFormat="false" ht="12.75" hidden="true" customHeight="false" outlineLevel="0" collapsed="false">
      <c r="A21959" s="197" t="s">
        <v>42926</v>
      </c>
      <c r="B21959" s="197" t="str">
        <f aca="false">C21959&amp;D21959&amp;E21959&amp;F21959&amp;G21959&amp;H21959</f>
        <v>EMULSAO ASFALTICA CATIONICA,TIPO RM-1C,EXCLUSIVE TRANSPORTE.CUSTO SOMENTE DOS MATERIAIS.FORNECIMENTO</v>
      </c>
      <c r="C21959" s="197" t="s">
        <v>42925</v>
      </c>
      <c r="D21959" s="197" t="s">
        <v>42861</v>
      </c>
      <c r="I21959" s="197" t="s">
        <v>1410</v>
      </c>
      <c r="J21959" s="197" t="n">
        <v>3615.4</v>
      </c>
    </row>
    <row r="21960" customFormat="false" ht="12.75" hidden="true" customHeight="false" outlineLevel="0" collapsed="false">
      <c r="A21960" s="197" t="s">
        <v>42927</v>
      </c>
      <c r="B21960" s="197" t="str">
        <f aca="false">C21960&amp;D21960&amp;E21960&amp;F21960&amp;G21960&amp;H21960</f>
        <v>ASFALTO DILUIDO,TIPO CM-30,EXCLUSIVE TRANSPORTE.CUSTO SOMENTE DOS MATEIRIAS.FORNECIMENTO</v>
      </c>
      <c r="C21960" s="197" t="s">
        <v>42928</v>
      </c>
      <c r="D21960" s="197" t="s">
        <v>42929</v>
      </c>
      <c r="I21960" s="197" t="s">
        <v>1410</v>
      </c>
      <c r="J21960" s="197" t="n">
        <v>5139.1</v>
      </c>
    </row>
    <row r="21961" customFormat="false" ht="12.75" hidden="true" customHeight="false" outlineLevel="0" collapsed="false">
      <c r="A21961" s="197" t="s">
        <v>42930</v>
      </c>
      <c r="B21961" s="197" t="str">
        <f aca="false">C21961&amp;D21961&amp;E21961&amp;F21961&amp;G21961&amp;H21961</f>
        <v>ASFALTO DILUIDO,TIPO CM-30,EXCLUSIVE TRANSPORTE.CUSTO SOMENTE DOS MATEIRIAS.FORNECIMENTO</v>
      </c>
      <c r="C21961" s="197" t="s">
        <v>42928</v>
      </c>
      <c r="D21961" s="197" t="s">
        <v>42929</v>
      </c>
      <c r="I21961" s="197" t="s">
        <v>1410</v>
      </c>
      <c r="J21961" s="197" t="n">
        <v>5139.1</v>
      </c>
    </row>
    <row r="21962" customFormat="false" ht="12.75" hidden="true" customHeight="false" outlineLevel="0" collapsed="false">
      <c r="A21962" s="197" t="s">
        <v>42931</v>
      </c>
      <c r="B21962" s="197" t="str">
        <f aca="false">C21962&amp;D21962&amp;E21962&amp;F21962&amp;G21962&amp;H21962</f>
        <v>MATERIAL BETUMINOSO,TIPO CIMENTO ASFALTICO CAP-30/45,EXCLUSIVE TRANSPORTE.CUSTO SOMENTE DOS MATERIAIS.FORNECIMENTO</v>
      </c>
      <c r="C21962" s="197" t="s">
        <v>42932</v>
      </c>
      <c r="D21962" s="197" t="s">
        <v>42879</v>
      </c>
      <c r="I21962" s="197" t="s">
        <v>1410</v>
      </c>
      <c r="J21962" s="197" t="n">
        <v>3018.3</v>
      </c>
    </row>
    <row r="21963" customFormat="false" ht="12.75" hidden="true" customHeight="false" outlineLevel="0" collapsed="false">
      <c r="A21963" s="197" t="s">
        <v>42933</v>
      </c>
      <c r="B21963" s="197" t="str">
        <f aca="false">C21963&amp;D21963&amp;E21963&amp;F21963&amp;G21963&amp;H21963</f>
        <v>MATERIAL BETUMINOSO,TIPO CIMENTO ASFALTICO CAP-30/45,EXCLUSIVE TRANSPORTE.CUSTO SOMENTE DOS MATERIAIS.FORNECIMENTO</v>
      </c>
      <c r="C21963" s="197" t="s">
        <v>42932</v>
      </c>
      <c r="D21963" s="197" t="s">
        <v>42879</v>
      </c>
      <c r="I21963" s="197" t="s">
        <v>1410</v>
      </c>
      <c r="J21963" s="197" t="n">
        <v>3018.3</v>
      </c>
    </row>
    <row r="21964" customFormat="false" ht="12.75" hidden="true" customHeight="false" outlineLevel="0" collapsed="false">
      <c r="A21964" s="197" t="s">
        <v>42934</v>
      </c>
      <c r="B21964" s="197" t="str">
        <f aca="false">C21964&amp;D21964&amp;E21964&amp;F21964&amp;G21964&amp;H21964</f>
        <v>MATERIAL BETUMINOSO,TIPO CIMENTO ASFALTICO CAP-50/70,EXCLUSIVE TRANSPORTE.CUSTO SOMENTE DOS MATERIAIS.FORNECIMENTO</v>
      </c>
      <c r="C21964" s="197" t="s">
        <v>42935</v>
      </c>
      <c r="D21964" s="197" t="s">
        <v>42879</v>
      </c>
      <c r="I21964" s="197" t="s">
        <v>1410</v>
      </c>
      <c r="J21964" s="197" t="n">
        <v>3250.1</v>
      </c>
    </row>
    <row r="21965" customFormat="false" ht="12.75" hidden="true" customHeight="false" outlineLevel="0" collapsed="false">
      <c r="A21965" s="197" t="s">
        <v>42936</v>
      </c>
      <c r="B21965" s="197" t="str">
        <f aca="false">C21965&amp;D21965&amp;E21965&amp;F21965&amp;G21965&amp;H21965</f>
        <v>MATERIAL BETUMINOSO,TIPO CIMENTO ASFALTICO CAP-50/70,EXCLUSIVE TRANSPORTE.CUSTO SOMENTE DOS MATERIAIS.FORNECIMENTO</v>
      </c>
      <c r="C21965" s="197" t="s">
        <v>42935</v>
      </c>
      <c r="D21965" s="197" t="s">
        <v>42879</v>
      </c>
      <c r="I21965" s="197" t="s">
        <v>1410</v>
      </c>
      <c r="J21965" s="197" t="n">
        <v>3250.1</v>
      </c>
    </row>
    <row r="21966" customFormat="false" ht="12.75" hidden="true" customHeight="false" outlineLevel="0" collapsed="false">
      <c r="A21966" s="197" t="s">
        <v>42937</v>
      </c>
      <c r="B21966" s="197" t="str">
        <f aca="false">C21966&amp;D21966&amp;E21966&amp;F21966&amp;G21966&amp;H21966</f>
        <v>CASCALHINHO (PEDRA ZERO) PARA REGIAO DE CAMPOS,EXCLUSIVE TRANSPORTE,INCLUSIVE CARGA NO CAMINHAO.FORNECIMENTO</v>
      </c>
      <c r="C21966" s="197" t="s">
        <v>42938</v>
      </c>
      <c r="D21966" s="197" t="s">
        <v>42939</v>
      </c>
      <c r="I21966" s="197" t="s">
        <v>1158</v>
      </c>
      <c r="J21966" s="197" t="n">
        <v>54.44</v>
      </c>
    </row>
    <row r="21967" customFormat="false" ht="12.75" hidden="true" customHeight="false" outlineLevel="0" collapsed="false">
      <c r="A21967" s="197" t="s">
        <v>42940</v>
      </c>
      <c r="B21967" s="197" t="str">
        <f aca="false">C21967&amp;D21967&amp;E21967&amp;F21967&amp;G21967&amp;H21967</f>
        <v>CASCALHINHO (PEDRA ZERO) PARA REGIAO DE CAMPOS,EXCLUSIVE TRANSPORTE,INCLUSIVE CARGA NO CAMINHAO.FORNECIMENTO</v>
      </c>
      <c r="C21967" s="197" t="s">
        <v>42938</v>
      </c>
      <c r="D21967" s="197" t="s">
        <v>42939</v>
      </c>
      <c r="I21967" s="197" t="s">
        <v>1158</v>
      </c>
      <c r="J21967" s="197" t="n">
        <v>54.44</v>
      </c>
    </row>
    <row r="21968" customFormat="false" ht="12.75" hidden="true" customHeight="false" outlineLevel="0" collapsed="false">
      <c r="A21968" s="197" t="s">
        <v>42941</v>
      </c>
      <c r="B21968" s="197" t="str">
        <f aca="false">C21968&amp;D21968&amp;E21968&amp;F21968&amp;G21968&amp;H21968</f>
        <v>PEDRA BRITADA 1,2 E 3 PARA REGIAO DE CAMPOS,EXCLUSIVE TRANPORTE,INCLUSIVE CARGA NO CAMINHAO.FORNECIMENTO</v>
      </c>
      <c r="C21968" s="197" t="s">
        <v>42942</v>
      </c>
      <c r="D21968" s="197" t="s">
        <v>42943</v>
      </c>
      <c r="I21968" s="197" t="s">
        <v>1158</v>
      </c>
      <c r="J21968" s="197" t="n">
        <v>47.19</v>
      </c>
    </row>
    <row r="21969" customFormat="false" ht="12.75" hidden="true" customHeight="false" outlineLevel="0" collapsed="false">
      <c r="A21969" s="197" t="s">
        <v>42944</v>
      </c>
      <c r="B21969" s="197" t="str">
        <f aca="false">C21969&amp;D21969&amp;E21969&amp;F21969&amp;G21969&amp;H21969</f>
        <v>PEDRA BRITADA 1,2 E 3 PARA REGIAO DE CAMPOS,EXCLUSIVE TRANPORTE,INCLUSIVE CARGA NO CAMINHAO.FORNECIMENTO</v>
      </c>
      <c r="C21969" s="197" t="s">
        <v>42942</v>
      </c>
      <c r="D21969" s="197" t="s">
        <v>42943</v>
      </c>
      <c r="I21969" s="197" t="s">
        <v>1158</v>
      </c>
      <c r="J21969" s="197" t="n">
        <v>47.19</v>
      </c>
    </row>
    <row r="21970" customFormat="false" ht="12.75" hidden="true" customHeight="false" outlineLevel="0" collapsed="false">
      <c r="A21970" s="197" t="s">
        <v>42945</v>
      </c>
      <c r="B21970" s="197" t="str">
        <f aca="false">C21970&amp;D21970&amp;E21970&amp;F21970&amp;G21970&amp;H21970</f>
        <v>BRITA CORRIDA PARA REGIAO DE CAMPOS,EXCLUSIVE TRANSPORTE,INCLUSIVE CARGA NO CAMINHAO.FORNECIMENTO</v>
      </c>
      <c r="C21970" s="197" t="s">
        <v>42946</v>
      </c>
      <c r="D21970" s="197" t="s">
        <v>42947</v>
      </c>
      <c r="I21970" s="197" t="s">
        <v>1158</v>
      </c>
      <c r="J21970" s="197" t="n">
        <v>31.78</v>
      </c>
    </row>
    <row r="21971" customFormat="false" ht="12.75" hidden="true" customHeight="false" outlineLevel="0" collapsed="false">
      <c r="A21971" s="197" t="s">
        <v>42948</v>
      </c>
      <c r="B21971" s="197" t="str">
        <f aca="false">C21971&amp;D21971&amp;E21971&amp;F21971&amp;G21971&amp;H21971</f>
        <v>BRITA CORRIDA PARA REGIAO DE CAMPOS,EXCLUSIVE TRANSPORTE,INCLUSIVE CARGA NO CAMINHAO.FORNECIMENTO</v>
      </c>
      <c r="C21971" s="197" t="s">
        <v>42946</v>
      </c>
      <c r="D21971" s="197" t="s">
        <v>42947</v>
      </c>
      <c r="I21971" s="197" t="s">
        <v>1158</v>
      </c>
      <c r="J21971" s="197" t="n">
        <v>31.78</v>
      </c>
    </row>
    <row r="21972" customFormat="false" ht="12.75" hidden="true" customHeight="false" outlineLevel="0" collapsed="false">
      <c r="A21972" s="197" t="s">
        <v>42949</v>
      </c>
      <c r="B21972" s="197" t="str">
        <f aca="false">C21972&amp;D21972&amp;E21972&amp;F21972&amp;G21972&amp;H21972</f>
        <v>PO-DE-PEDRA,PARA REGIAO DE CAMPOS,EXCLUSIVE TRANSPORTE,INCLUSIVE CARGA NO CAMINHAO.FORNECIMENTO</v>
      </c>
      <c r="C21972" s="197" t="s">
        <v>42950</v>
      </c>
      <c r="D21972" s="197" t="s">
        <v>42951</v>
      </c>
      <c r="I21972" s="197" t="s">
        <v>1158</v>
      </c>
      <c r="J21972" s="197" t="n">
        <v>25</v>
      </c>
    </row>
    <row r="21973" customFormat="false" ht="12.75" hidden="true" customHeight="false" outlineLevel="0" collapsed="false">
      <c r="A21973" s="197" t="s">
        <v>42952</v>
      </c>
      <c r="B21973" s="197" t="str">
        <f aca="false">C21973&amp;D21973&amp;E21973&amp;F21973&amp;G21973&amp;H21973</f>
        <v>PO-DE-PEDRA,PARA REGIAO DE CAMPOS,EXCLUSIVE TRANSPORTE,INCLUSIVE CARGA NO CAMINHAO.FORNECIMENTO</v>
      </c>
      <c r="C21973" s="197" t="s">
        <v>42950</v>
      </c>
      <c r="D21973" s="197" t="s">
        <v>42951</v>
      </c>
      <c r="I21973" s="197" t="s">
        <v>1158</v>
      </c>
      <c r="J21973" s="197" t="n">
        <v>25</v>
      </c>
    </row>
    <row r="21974" customFormat="false" ht="12.75" hidden="true" customHeight="false" outlineLevel="0" collapsed="false">
      <c r="A21974" s="197" t="s">
        <v>42953</v>
      </c>
      <c r="B21974" s="197" t="str">
        <f aca="false">C21974&amp;D21974&amp;E21974&amp;F21974&amp;G21974&amp;H21974</f>
        <v>PEDRA-DE-MAO PARA REGIAO DE CAMPOS,EXCLUSIVE TRANSPORTE,INCLUSIVE CARGA NO CAMINHAO.FORNECIMENTO</v>
      </c>
      <c r="C21974" s="197" t="s">
        <v>42954</v>
      </c>
      <c r="D21974" s="197" t="s">
        <v>42955</v>
      </c>
      <c r="I21974" s="197" t="s">
        <v>1158</v>
      </c>
      <c r="J21974" s="197" t="n">
        <v>43.54</v>
      </c>
    </row>
    <row r="21975" customFormat="false" ht="12.75" hidden="true" customHeight="false" outlineLevel="0" collapsed="false">
      <c r="A21975" s="197" t="s">
        <v>42956</v>
      </c>
      <c r="B21975" s="197" t="str">
        <f aca="false">C21975&amp;D21975&amp;E21975&amp;F21975&amp;G21975&amp;H21975</f>
        <v>PEDRA-DE-MAO PARA REGIAO DE CAMPOS,EXCLUSIVE TRANSPORTE,INCLUSIVE CARGA NO CAMINHAO.FORNECIMENTO</v>
      </c>
      <c r="C21975" s="197" t="s">
        <v>42954</v>
      </c>
      <c r="D21975" s="197" t="s">
        <v>42955</v>
      </c>
      <c r="I21975" s="197" t="s">
        <v>1158</v>
      </c>
      <c r="J21975" s="197" t="n">
        <v>43.54</v>
      </c>
    </row>
    <row r="21976" customFormat="false" ht="12.75" hidden="true" customHeight="false" outlineLevel="0" collapsed="false">
      <c r="A21976" s="197" t="s">
        <v>42957</v>
      </c>
      <c r="B21976" s="197" t="str">
        <f aca="false">C21976&amp;D21976&amp;E21976&amp;F21976&amp;G21976&amp;H21976</f>
        <v>AREIA PARA A REGIAO DE CAMPOS DOS GOYTACAZES,EXCLUSIVE TRANSPORTE,INCLUSIVE CARGA NO CAMINHAO.FORNECIMENTO</v>
      </c>
      <c r="C21976" s="197" t="s">
        <v>42958</v>
      </c>
      <c r="D21976" s="197" t="s">
        <v>42959</v>
      </c>
      <c r="I21976" s="197" t="s">
        <v>1158</v>
      </c>
      <c r="J21976" s="197" t="n">
        <v>10</v>
      </c>
    </row>
    <row r="21977" customFormat="false" ht="12.75" hidden="true" customHeight="false" outlineLevel="0" collapsed="false">
      <c r="A21977" s="197" t="s">
        <v>42960</v>
      </c>
      <c r="B21977" s="197" t="str">
        <f aca="false">C21977&amp;D21977&amp;E21977&amp;F21977&amp;G21977&amp;H21977</f>
        <v>AREIA PARA A REGIAO DE CAMPOS DOS GOYTACAZES,EXCLUSIVE TRANSPORTE,INCLUSIVE CARGA NO CAMINHAO.FORNECIMENTO</v>
      </c>
      <c r="C21977" s="197" t="s">
        <v>42958</v>
      </c>
      <c r="D21977" s="197" t="s">
        <v>42959</v>
      </c>
      <c r="I21977" s="197" t="s">
        <v>1158</v>
      </c>
      <c r="J21977" s="197" t="n">
        <v>10</v>
      </c>
    </row>
    <row r="21978" customFormat="false" ht="12.75" hidden="true" customHeight="false" outlineLevel="0" collapsed="false">
      <c r="A21978" s="197" t="s">
        <v>42961</v>
      </c>
      <c r="B21978" s="197" t="str">
        <f aca="false">C21978&amp;D21978&amp;E21978&amp;F21978&amp;G21978&amp;H21978</f>
        <v>CASCALHINHO (PEDRA ZERO) PARA REGIAO DE ITAPERUNA,EXCLUSIVETRANSPORTE,INCLUSIVE CARGA NO CAMINHAO.FORNECIMENTO</v>
      </c>
      <c r="C21978" s="197" t="s">
        <v>42962</v>
      </c>
      <c r="D21978" s="197" t="s">
        <v>42963</v>
      </c>
      <c r="I21978" s="197" t="s">
        <v>1158</v>
      </c>
      <c r="J21978" s="197" t="n">
        <v>74.26</v>
      </c>
    </row>
    <row r="21979" customFormat="false" ht="12.75" hidden="true" customHeight="false" outlineLevel="0" collapsed="false">
      <c r="A21979" s="197" t="s">
        <v>42964</v>
      </c>
      <c r="B21979" s="197" t="str">
        <f aca="false">C21979&amp;D21979&amp;E21979&amp;F21979&amp;G21979&amp;H21979</f>
        <v>CASCALHINHO (PEDRA ZERO) PARA REGIAO DE ITAPERUNA,EXCLUSIVETRANSPORTE,INCLUSIVE CARGA NO CAMINHAO.FORNECIMENTO</v>
      </c>
      <c r="C21979" s="197" t="s">
        <v>42962</v>
      </c>
      <c r="D21979" s="197" t="s">
        <v>42963</v>
      </c>
      <c r="I21979" s="197" t="s">
        <v>1158</v>
      </c>
      <c r="J21979" s="197" t="n">
        <v>74.26</v>
      </c>
    </row>
    <row r="21980" customFormat="false" ht="12.75" hidden="true" customHeight="false" outlineLevel="0" collapsed="false">
      <c r="A21980" s="197" t="s">
        <v>42965</v>
      </c>
      <c r="B21980" s="197" t="str">
        <f aca="false">C21980&amp;D21980&amp;E21980&amp;F21980&amp;G21980&amp;H21980</f>
        <v>PEDRA BRITADA 1 PARA REGIAO DE ITAPERUNA,EXCLUSIVE TRANSPORTE,INCLUSIVE CARGA NO CAMINHAO.FORNECIMENTO</v>
      </c>
      <c r="C21980" s="197" t="s">
        <v>42966</v>
      </c>
      <c r="D21980" s="197" t="s">
        <v>42967</v>
      </c>
      <c r="I21980" s="197" t="s">
        <v>1158</v>
      </c>
      <c r="J21980" s="197" t="n">
        <v>66.99</v>
      </c>
    </row>
    <row r="21981" customFormat="false" ht="12.75" hidden="true" customHeight="false" outlineLevel="0" collapsed="false">
      <c r="A21981" s="197" t="s">
        <v>42968</v>
      </c>
      <c r="B21981" s="197" t="str">
        <f aca="false">C21981&amp;D21981&amp;E21981&amp;F21981&amp;G21981&amp;H21981</f>
        <v>PEDRA BRITADA 1 PARA REGIAO DE ITAPERUNA,EXCLUSIVE TRANSPORTE,INCLUSIVE CARGA NO CAMINHAO.FORNECIMENTO</v>
      </c>
      <c r="C21981" s="197" t="s">
        <v>42966</v>
      </c>
      <c r="D21981" s="197" t="s">
        <v>42967</v>
      </c>
      <c r="I21981" s="197" t="s">
        <v>1158</v>
      </c>
      <c r="J21981" s="197" t="n">
        <v>66.99</v>
      </c>
    </row>
    <row r="21982" customFormat="false" ht="12.75" hidden="true" customHeight="false" outlineLevel="0" collapsed="false">
      <c r="A21982" s="197" t="s">
        <v>42969</v>
      </c>
      <c r="B21982" s="197" t="str">
        <f aca="false">C21982&amp;D21982&amp;E21982&amp;F21982&amp;G21982&amp;H21982</f>
        <v>PO-DE-PEDRA PARA REGIAO DE ITAPERUNA,EXCLUSIVE TRANSPORTE,INCLUSIVE CARGA NO CAMINHAO.FORNECIMENTO</v>
      </c>
      <c r="C21982" s="197" t="s">
        <v>42970</v>
      </c>
      <c r="D21982" s="197" t="s">
        <v>42971</v>
      </c>
      <c r="I21982" s="197" t="s">
        <v>1158</v>
      </c>
      <c r="J21982" s="197" t="n">
        <v>68.32</v>
      </c>
    </row>
    <row r="21983" customFormat="false" ht="12.75" hidden="true" customHeight="false" outlineLevel="0" collapsed="false">
      <c r="A21983" s="197" t="s">
        <v>42972</v>
      </c>
      <c r="B21983" s="197" t="str">
        <f aca="false">C21983&amp;D21983&amp;E21983&amp;F21983&amp;G21983&amp;H21983</f>
        <v>PO-DE-PEDRA PARA REGIAO DE ITAPERUNA,EXCLUSIVE TRANSPORTE,INCLUSIVE CARGA NO CAMINHAO.FORNECIMENTO</v>
      </c>
      <c r="C21983" s="197" t="s">
        <v>42970</v>
      </c>
      <c r="D21983" s="197" t="s">
        <v>42971</v>
      </c>
      <c r="I21983" s="197" t="s">
        <v>1158</v>
      </c>
      <c r="J21983" s="197" t="n">
        <v>68.32</v>
      </c>
    </row>
    <row r="21984" customFormat="false" ht="12.75" hidden="true" customHeight="false" outlineLevel="0" collapsed="false">
      <c r="A21984" s="197" t="s">
        <v>42973</v>
      </c>
      <c r="B21984" s="197" t="str">
        <f aca="false">C21984&amp;D21984&amp;E21984&amp;F21984&amp;G21984&amp;H21984</f>
        <v>PEDRA-DE-MAO PARA REGIAO DE ITAPERUNA,EXCLUSIVE TRANSPORTE,INCLUSIVE CARGA NO CAMINHAO.FORNECIMENTO</v>
      </c>
      <c r="C21984" s="197" t="s">
        <v>42974</v>
      </c>
      <c r="D21984" s="197" t="s">
        <v>42975</v>
      </c>
      <c r="I21984" s="197" t="s">
        <v>1158</v>
      </c>
      <c r="J21984" s="197" t="n">
        <v>87.86</v>
      </c>
    </row>
    <row r="21985" customFormat="false" ht="12.75" hidden="true" customHeight="false" outlineLevel="0" collapsed="false">
      <c r="A21985" s="197" t="s">
        <v>42976</v>
      </c>
      <c r="B21985" s="197" t="str">
        <f aca="false">C21985&amp;D21985&amp;E21985&amp;F21985&amp;G21985&amp;H21985</f>
        <v>PEDRA-DE-MAO PARA REGIAO DE ITAPERUNA,EXCLUSIVE TRANSPORTE,INCLUSIVE CARGA NO CAMINHAO.FORNECIMENTO</v>
      </c>
      <c r="C21985" s="197" t="s">
        <v>42974</v>
      </c>
      <c r="D21985" s="197" t="s">
        <v>42975</v>
      </c>
      <c r="I21985" s="197" t="s">
        <v>1158</v>
      </c>
      <c r="J21985" s="197" t="n">
        <v>87.86</v>
      </c>
    </row>
    <row r="21986" customFormat="false" ht="12.75" hidden="true" customHeight="false" outlineLevel="0" collapsed="false">
      <c r="A21986" s="197" t="s">
        <v>42977</v>
      </c>
      <c r="B21986" s="197" t="str">
        <f aca="false">C21986&amp;D21986&amp;E21986&amp;F21986&amp;G21986&amp;H21986</f>
        <v>AREIA PARA A REGIAO DE ITAPERUNA,EXCLUSIVE TRANSPORTE,INCLUSIVE CARGA NO CAMINHAO.FORNECIMENTO</v>
      </c>
      <c r="C21986" s="197" t="s">
        <v>42978</v>
      </c>
      <c r="D21986" s="197" t="s">
        <v>42979</v>
      </c>
      <c r="I21986" s="197" t="s">
        <v>1158</v>
      </c>
      <c r="J21986" s="197" t="n">
        <v>19</v>
      </c>
    </row>
    <row r="21987" customFormat="false" ht="12.75" hidden="true" customHeight="false" outlineLevel="0" collapsed="false">
      <c r="A21987" s="197" t="s">
        <v>42980</v>
      </c>
      <c r="B21987" s="197" t="str">
        <f aca="false">C21987&amp;D21987&amp;E21987&amp;F21987&amp;G21987&amp;H21987</f>
        <v>AREIA PARA A REGIAO DE ITAPERUNA,EXCLUSIVE TRANSPORTE,INCLUSIVE CARGA NO CAMINHAO.FORNECIMENTO</v>
      </c>
      <c r="C21987" s="197" t="s">
        <v>42978</v>
      </c>
      <c r="D21987" s="197" t="s">
        <v>42979</v>
      </c>
      <c r="I21987" s="197" t="s">
        <v>1158</v>
      </c>
      <c r="J21987" s="197" t="n">
        <v>19</v>
      </c>
    </row>
    <row r="21988" customFormat="false" ht="12.75" hidden="true" customHeight="false" outlineLevel="0" collapsed="false">
      <c r="A21988" s="197" t="s">
        <v>42981</v>
      </c>
      <c r="B21988" s="197" t="str">
        <f aca="false">C21988&amp;D21988&amp;E21988&amp;F21988&amp;G21988&amp;H21988</f>
        <v>CASCALHINHO (PEDRA ZERO) PARA REGIAO DE MACAE,EXCLUSIVE TRANSPORTE,INCLUSIVE CARGA NO CAMINHAO.FORNECIMENTO</v>
      </c>
      <c r="C21988" s="197" t="s">
        <v>42982</v>
      </c>
      <c r="D21988" s="197" t="s">
        <v>42983</v>
      </c>
      <c r="I21988" s="197" t="s">
        <v>1158</v>
      </c>
      <c r="J21988" s="197" t="n">
        <v>68.16</v>
      </c>
    </row>
    <row r="21989" customFormat="false" ht="12.75" hidden="true" customHeight="false" outlineLevel="0" collapsed="false">
      <c r="A21989" s="197" t="s">
        <v>42984</v>
      </c>
      <c r="B21989" s="197" t="str">
        <f aca="false">C21989&amp;D21989&amp;E21989&amp;F21989&amp;G21989&amp;H21989</f>
        <v>CASCALHINHO (PEDRA ZERO) PARA REGIAO DE MACAE,EXCLUSIVE TRANSPORTE,INCLUSIVE CARGA NO CAMINHAO.FORNECIMENTO</v>
      </c>
      <c r="C21989" s="197" t="s">
        <v>42982</v>
      </c>
      <c r="D21989" s="197" t="s">
        <v>42983</v>
      </c>
      <c r="I21989" s="197" t="s">
        <v>1158</v>
      </c>
      <c r="J21989" s="197" t="n">
        <v>68.16</v>
      </c>
    </row>
    <row r="21990" customFormat="false" ht="12.75" hidden="true" customHeight="false" outlineLevel="0" collapsed="false">
      <c r="A21990" s="197" t="s">
        <v>42985</v>
      </c>
      <c r="B21990" s="197" t="str">
        <f aca="false">C21990&amp;D21990&amp;E21990&amp;F21990&amp;G21990&amp;H21990</f>
        <v>PEDRA BRITADA 1, 2 E 3 PARA REGIAO DE MACAE,EXCLUSIVE TRANSPORTE,INCLUSIVE CARGA NO CAMINHAO.FORNECIMENTO</v>
      </c>
      <c r="C21990" s="197" t="s">
        <v>42986</v>
      </c>
      <c r="D21990" s="197" t="s">
        <v>42987</v>
      </c>
      <c r="I21990" s="197" t="s">
        <v>1158</v>
      </c>
      <c r="J21990" s="197" t="n">
        <v>69.6</v>
      </c>
    </row>
    <row r="21991" customFormat="false" ht="12.75" hidden="true" customHeight="false" outlineLevel="0" collapsed="false">
      <c r="A21991" s="197" t="s">
        <v>42988</v>
      </c>
      <c r="B21991" s="197" t="str">
        <f aca="false">C21991&amp;D21991&amp;E21991&amp;F21991&amp;G21991&amp;H21991</f>
        <v>PEDRA BRITADA 1, 2 E 3 PARA REGIAO DE MACAE,EXCLUSIVE TRANSPORTE,INCLUSIVE CARGA NO CAMINHAO.FORNECIMENTO</v>
      </c>
      <c r="C21991" s="197" t="s">
        <v>42986</v>
      </c>
      <c r="D21991" s="197" t="s">
        <v>42987</v>
      </c>
      <c r="I21991" s="197" t="s">
        <v>1158</v>
      </c>
      <c r="J21991" s="197" t="n">
        <v>69.6</v>
      </c>
    </row>
    <row r="21992" customFormat="false" ht="12.75" hidden="true" customHeight="false" outlineLevel="0" collapsed="false">
      <c r="A21992" s="197" t="s">
        <v>42989</v>
      </c>
      <c r="B21992" s="197" t="str">
        <f aca="false">C21992&amp;D21992&amp;E21992&amp;F21992&amp;G21992&amp;H21992</f>
        <v>BRITA CORRIDA PARA REGIAO DE MACAE,EXCLUSIVE TRANSPORTE,INCLUSIVE CARGA NO CAMINHAO.FORNECIMENTO</v>
      </c>
      <c r="C21992" s="197" t="s">
        <v>42990</v>
      </c>
      <c r="D21992" s="197" t="s">
        <v>42955</v>
      </c>
      <c r="I21992" s="197" t="s">
        <v>1158</v>
      </c>
      <c r="J21992" s="197" t="n">
        <v>55</v>
      </c>
    </row>
    <row r="21993" customFormat="false" ht="12.75" hidden="true" customHeight="false" outlineLevel="0" collapsed="false">
      <c r="A21993" s="197" t="s">
        <v>42991</v>
      </c>
      <c r="B21993" s="197" t="str">
        <f aca="false">C21993&amp;D21993&amp;E21993&amp;F21993&amp;G21993&amp;H21993</f>
        <v>BRITA CORRIDA PARA REGIAO DE MACAE,EXCLUSIVE TRANSPORTE,INCLUSIVE CARGA NO CAMINHAO.FORNECIMENTO</v>
      </c>
      <c r="C21993" s="197" t="s">
        <v>42990</v>
      </c>
      <c r="D21993" s="197" t="s">
        <v>42955</v>
      </c>
      <c r="I21993" s="197" t="s">
        <v>1158</v>
      </c>
      <c r="J21993" s="197" t="n">
        <v>55</v>
      </c>
    </row>
    <row r="21994" customFormat="false" ht="12.75" hidden="true" customHeight="false" outlineLevel="0" collapsed="false">
      <c r="A21994" s="197" t="s">
        <v>42992</v>
      </c>
      <c r="B21994" s="197" t="str">
        <f aca="false">C21994&amp;D21994&amp;E21994&amp;F21994&amp;G21994&amp;H21994</f>
        <v>PO-DE-PEDRA PARA REGIAO DE MACAE,EXCLUSIVE TRANSPORTE,INCLUSIVE CARGA NO CAMINHAO.FORNECIMENTO</v>
      </c>
      <c r="C21994" s="197" t="s">
        <v>42993</v>
      </c>
      <c r="D21994" s="197" t="s">
        <v>42979</v>
      </c>
      <c r="I21994" s="197" t="s">
        <v>1158</v>
      </c>
      <c r="J21994" s="197" t="n">
        <v>46.8</v>
      </c>
    </row>
    <row r="21995" customFormat="false" ht="12.75" hidden="true" customHeight="false" outlineLevel="0" collapsed="false">
      <c r="A21995" s="197" t="s">
        <v>42994</v>
      </c>
      <c r="B21995" s="197" t="str">
        <f aca="false">C21995&amp;D21995&amp;E21995&amp;F21995&amp;G21995&amp;H21995</f>
        <v>PO-DE-PEDRA PARA REGIAO DE MACAE,EXCLUSIVE TRANSPORTE,INCLUSIVE CARGA NO CAMINHAO.FORNECIMENTO</v>
      </c>
      <c r="C21995" s="197" t="s">
        <v>42993</v>
      </c>
      <c r="D21995" s="197" t="s">
        <v>42979</v>
      </c>
      <c r="I21995" s="197" t="s">
        <v>1158</v>
      </c>
      <c r="J21995" s="197" t="n">
        <v>46.8</v>
      </c>
    </row>
    <row r="21996" customFormat="false" ht="12.75" hidden="true" customHeight="false" outlineLevel="0" collapsed="false">
      <c r="A21996" s="197" t="s">
        <v>42995</v>
      </c>
      <c r="B21996" s="197" t="str">
        <f aca="false">C21996&amp;D21996&amp;E21996&amp;F21996&amp;G21996&amp;H21996</f>
        <v>PEDRA-DE-MAO PARA REGIAO DE MACAE,EXCLUSIVE TRANSPORTE,INCLUSIVE CARGA NO CAMINHAO.FORNECIMENTO</v>
      </c>
      <c r="C21996" s="197" t="s">
        <v>42996</v>
      </c>
      <c r="D21996" s="197" t="s">
        <v>42951</v>
      </c>
      <c r="I21996" s="197" t="s">
        <v>1158</v>
      </c>
      <c r="J21996" s="197" t="n">
        <v>80.64</v>
      </c>
    </row>
    <row r="21997" customFormat="false" ht="12.75" hidden="true" customHeight="false" outlineLevel="0" collapsed="false">
      <c r="A21997" s="197" t="s">
        <v>42997</v>
      </c>
      <c r="B21997" s="197" t="str">
        <f aca="false">C21997&amp;D21997&amp;E21997&amp;F21997&amp;G21997&amp;H21997</f>
        <v>PEDRA-DE-MAO PARA REGIAO DE MACAE,EXCLUSIVE TRANSPORTE,INCLUSIVE CARGA NO CAMINHAO.FORNECIMENTO</v>
      </c>
      <c r="C21997" s="197" t="s">
        <v>42996</v>
      </c>
      <c r="D21997" s="197" t="s">
        <v>42951</v>
      </c>
      <c r="I21997" s="197" t="s">
        <v>1158</v>
      </c>
      <c r="J21997" s="197" t="n">
        <v>80.64</v>
      </c>
    </row>
    <row r="21998" customFormat="false" ht="12.75" hidden="true" customHeight="false" outlineLevel="0" collapsed="false">
      <c r="A21998" s="197" t="s">
        <v>42998</v>
      </c>
      <c r="B21998" s="197" t="str">
        <f aca="false">C21998&amp;D21998&amp;E21998&amp;F21998&amp;G21998&amp;H21998</f>
        <v>AREIA PARA A REGIAO DE MACAE,EXCLUSIVE TRANSPORTE,INCLUSIVECARGA NO CAMINHAO.FORNECIMENTO</v>
      </c>
      <c r="C21998" s="197" t="s">
        <v>42999</v>
      </c>
      <c r="D21998" s="197" t="s">
        <v>43000</v>
      </c>
      <c r="I21998" s="197" t="s">
        <v>1158</v>
      </c>
      <c r="J21998" s="197" t="n">
        <v>25</v>
      </c>
    </row>
    <row r="21999" customFormat="false" ht="12.75" hidden="true" customHeight="false" outlineLevel="0" collapsed="false">
      <c r="A21999" s="197" t="s">
        <v>43001</v>
      </c>
      <c r="B21999" s="197" t="str">
        <f aca="false">C21999&amp;D21999&amp;E21999&amp;F21999&amp;G21999&amp;H21999</f>
        <v>AREIA PARA A REGIAO DE MACAE,EXCLUSIVE TRANSPORTE,INCLUSIVECARGA NO CAMINHAO.FORNECIMENTO</v>
      </c>
      <c r="C21999" s="197" t="s">
        <v>42999</v>
      </c>
      <c r="D21999" s="197" t="s">
        <v>43000</v>
      </c>
      <c r="I21999" s="197" t="s">
        <v>1158</v>
      </c>
      <c r="J21999" s="197" t="n">
        <v>25</v>
      </c>
    </row>
    <row r="22000" customFormat="false" ht="12.75" hidden="true" customHeight="false" outlineLevel="0" collapsed="false">
      <c r="A22000" s="197" t="s">
        <v>43002</v>
      </c>
      <c r="B22000" s="197" t="str">
        <f aca="false">C22000&amp;D22000&amp;E22000&amp;F22000&amp;G22000&amp;H22000</f>
        <v>CASCALHINHO (PEDRA ZERO) PARA REGIAO DE NOVA FRIBURGO,EXCLUSIVE TRANSPORTE,INCLUSIVE CARGA NO CAMINHAO.FORNECIMENTO</v>
      </c>
      <c r="C22000" s="197" t="s">
        <v>43003</v>
      </c>
      <c r="D22000" s="197" t="s">
        <v>43004</v>
      </c>
      <c r="I22000" s="197" t="s">
        <v>1158</v>
      </c>
      <c r="J22000" s="197" t="n">
        <v>90.26</v>
      </c>
    </row>
    <row r="22001" customFormat="false" ht="12.75" hidden="true" customHeight="false" outlineLevel="0" collapsed="false">
      <c r="A22001" s="197" t="s">
        <v>43005</v>
      </c>
      <c r="B22001" s="197" t="str">
        <f aca="false">C22001&amp;D22001&amp;E22001&amp;F22001&amp;G22001&amp;H22001</f>
        <v>CASCALHINHO (PEDRA ZERO) PARA REGIAO DE NOVA FRIBURGO,EXCLUSIVE TRANSPORTE,INCLUSIVE CARGA NO CAMINHAO.FORNECIMENTO</v>
      </c>
      <c r="C22001" s="197" t="s">
        <v>43003</v>
      </c>
      <c r="D22001" s="197" t="s">
        <v>43004</v>
      </c>
      <c r="I22001" s="197" t="s">
        <v>1158</v>
      </c>
      <c r="J22001" s="197" t="n">
        <v>90.26</v>
      </c>
    </row>
    <row r="22002" customFormat="false" ht="12.75" hidden="true" customHeight="false" outlineLevel="0" collapsed="false">
      <c r="A22002" s="197" t="s">
        <v>43006</v>
      </c>
      <c r="B22002" s="197" t="str">
        <f aca="false">C22002&amp;D22002&amp;E22002&amp;F22002&amp;G22002&amp;H22002</f>
        <v>PEDRA BRITADA 1, 2 E 3 PARA REGIAO DE NOVA FRIBURGO,EXCLUSIVE TRANSPORTE,INCLUSIVE CARGA NO CAMINHAO.FORNECIMENTO</v>
      </c>
      <c r="C22002" s="197" t="s">
        <v>43007</v>
      </c>
      <c r="D22002" s="197" t="s">
        <v>43008</v>
      </c>
      <c r="I22002" s="197" t="s">
        <v>1158</v>
      </c>
      <c r="J22002" s="197" t="n">
        <v>89.94</v>
      </c>
    </row>
    <row r="22003" customFormat="false" ht="12.75" hidden="true" customHeight="false" outlineLevel="0" collapsed="false">
      <c r="A22003" s="197" t="s">
        <v>43009</v>
      </c>
      <c r="B22003" s="197" t="str">
        <f aca="false">C22003&amp;D22003&amp;E22003&amp;F22003&amp;G22003&amp;H22003</f>
        <v>PEDRA BRITADA 1, 2 E 3 PARA REGIAO DE NOVA FRIBURGO,EXCLUSIVE TRANSPORTE,INCLUSIVE CARGA NO CAMINHAO.FORNECIMENTO</v>
      </c>
      <c r="C22003" s="197" t="s">
        <v>43007</v>
      </c>
      <c r="D22003" s="197" t="s">
        <v>43008</v>
      </c>
      <c r="I22003" s="197" t="s">
        <v>1158</v>
      </c>
      <c r="J22003" s="197" t="n">
        <v>89.94</v>
      </c>
    </row>
    <row r="22004" customFormat="false" ht="12.75" hidden="true" customHeight="false" outlineLevel="0" collapsed="false">
      <c r="A22004" s="197" t="s">
        <v>43010</v>
      </c>
      <c r="B22004" s="197" t="str">
        <f aca="false">C22004&amp;D22004&amp;E22004&amp;F22004&amp;G22004&amp;H22004</f>
        <v>BRITA CORRIDA PARA REGIAO DE NOVA FRIBURGO,EXCLUSIVE TRANSPORTE,INCLUSIVE CARGA NO CAMINHAO.FORNECIMENTO</v>
      </c>
      <c r="C22004" s="197" t="s">
        <v>43011</v>
      </c>
      <c r="D22004" s="197" t="s">
        <v>42943</v>
      </c>
      <c r="I22004" s="197" t="s">
        <v>1158</v>
      </c>
      <c r="J22004" s="197" t="n">
        <v>63.99</v>
      </c>
    </row>
    <row r="22005" customFormat="false" ht="12.75" hidden="true" customHeight="false" outlineLevel="0" collapsed="false">
      <c r="A22005" s="197" t="s">
        <v>43012</v>
      </c>
      <c r="B22005" s="197" t="str">
        <f aca="false">C22005&amp;D22005&amp;E22005&amp;F22005&amp;G22005&amp;H22005</f>
        <v>BRITA CORRIDA PARA REGIAO DE NOVA FRIBURGO,EXCLUSIVE TRANSPORTE,INCLUSIVE CARGA NO CAMINHAO.FORNECIMENTO</v>
      </c>
      <c r="C22005" s="197" t="s">
        <v>43011</v>
      </c>
      <c r="D22005" s="197" t="s">
        <v>42943</v>
      </c>
      <c r="I22005" s="197" t="s">
        <v>1158</v>
      </c>
      <c r="J22005" s="197" t="n">
        <v>63.99</v>
      </c>
    </row>
    <row r="22006" customFormat="false" ht="12.75" hidden="true" customHeight="false" outlineLevel="0" collapsed="false">
      <c r="A22006" s="197" t="s">
        <v>43013</v>
      </c>
      <c r="B22006" s="197" t="str">
        <f aca="false">C22006&amp;D22006&amp;E22006&amp;F22006&amp;G22006&amp;H22006</f>
        <v>PO-DE-PEDRA PARA REGIAO DE NOVA FRIBURGO,EXCLUSIVE TRANSPORTE,INCLUSIVE CARGA NO CAMINHAO.FORNECIMENTO</v>
      </c>
      <c r="C22006" s="197" t="s">
        <v>43014</v>
      </c>
      <c r="D22006" s="197" t="s">
        <v>42967</v>
      </c>
      <c r="I22006" s="197" t="s">
        <v>1158</v>
      </c>
      <c r="J22006" s="197" t="n">
        <v>57.2</v>
      </c>
    </row>
    <row r="22007" customFormat="false" ht="12.75" hidden="true" customHeight="false" outlineLevel="0" collapsed="false">
      <c r="A22007" s="197" t="s">
        <v>43015</v>
      </c>
      <c r="B22007" s="197" t="str">
        <f aca="false">C22007&amp;D22007&amp;E22007&amp;F22007&amp;G22007&amp;H22007</f>
        <v>PO-DE-PEDRA PARA REGIAO DE NOVA FRIBURGO,EXCLUSIVE TRANSPORTE,INCLUSIVE CARGA NO CAMINHAO.FORNECIMENTO</v>
      </c>
      <c r="C22007" s="197" t="s">
        <v>43014</v>
      </c>
      <c r="D22007" s="197" t="s">
        <v>42967</v>
      </c>
      <c r="I22007" s="197" t="s">
        <v>1158</v>
      </c>
      <c r="J22007" s="197" t="n">
        <v>57.2</v>
      </c>
    </row>
    <row r="22008" customFormat="false" ht="12.75" hidden="true" customHeight="false" outlineLevel="0" collapsed="false">
      <c r="A22008" s="197" t="s">
        <v>43016</v>
      </c>
      <c r="B22008" s="197" t="str">
        <f aca="false">C22008&amp;D22008&amp;E22008&amp;F22008&amp;G22008&amp;H22008</f>
        <v>PEDRA-DE-MAO PARA REGIAO DE NOVA FRIBURGO,EXCLUSIVE TRANSPORTE,INCLUSIVE CARGA NO CAMINHAO.FORNECIMENTO</v>
      </c>
      <c r="C22008" s="197" t="s">
        <v>43017</v>
      </c>
      <c r="D22008" s="197" t="s">
        <v>43018</v>
      </c>
      <c r="I22008" s="197" t="s">
        <v>1158</v>
      </c>
      <c r="J22008" s="197" t="n">
        <v>90.61</v>
      </c>
    </row>
    <row r="22009" customFormat="false" ht="12.75" hidden="true" customHeight="false" outlineLevel="0" collapsed="false">
      <c r="A22009" s="197" t="s">
        <v>43019</v>
      </c>
      <c r="B22009" s="197" t="str">
        <f aca="false">C22009&amp;D22009&amp;E22009&amp;F22009&amp;G22009&amp;H22009</f>
        <v>PEDRA-DE-MAO PARA REGIAO DE NOVA FRIBURGO,EXCLUSIVE TRANSPORTE,INCLUSIVE CARGA NO CAMINHAO.FORNECIMENTO</v>
      </c>
      <c r="C22009" s="197" t="s">
        <v>43017</v>
      </c>
      <c r="D22009" s="197" t="s">
        <v>43018</v>
      </c>
      <c r="I22009" s="197" t="s">
        <v>1158</v>
      </c>
      <c r="J22009" s="197" t="n">
        <v>90.61</v>
      </c>
    </row>
    <row r="22010" customFormat="false" ht="12.75" hidden="true" customHeight="false" outlineLevel="0" collapsed="false">
      <c r="A22010" s="197" t="s">
        <v>43020</v>
      </c>
      <c r="B22010" s="197" t="str">
        <f aca="false">C22010&amp;D22010&amp;E22010&amp;F22010&amp;G22010&amp;H22010</f>
        <v>AREIA PARA A REGIAO DE NOVA FRIBURGO,EXCLUSIVE TRANSPORTE,INCLUSIVE CARGA NO CAMINHAO.FORNECIMENTO</v>
      </c>
      <c r="C22010" s="197" t="s">
        <v>43021</v>
      </c>
      <c r="D22010" s="197" t="s">
        <v>42971</v>
      </c>
      <c r="I22010" s="197" t="s">
        <v>1158</v>
      </c>
      <c r="J22010" s="197" t="n">
        <v>65</v>
      </c>
    </row>
    <row r="22011" customFormat="false" ht="12.75" hidden="true" customHeight="false" outlineLevel="0" collapsed="false">
      <c r="A22011" s="197" t="s">
        <v>43022</v>
      </c>
      <c r="B22011" s="197" t="str">
        <f aca="false">C22011&amp;D22011&amp;E22011&amp;F22011&amp;G22011&amp;H22011</f>
        <v>AREIA PARA A REGIAO DE NOVA FRIBURGO,EXCLUSIVE TRANSPORTE,INCLUSIVE CARGA NO CAMINHAO.FORNECIMENTO</v>
      </c>
      <c r="C22011" s="197" t="s">
        <v>43021</v>
      </c>
      <c r="D22011" s="197" t="s">
        <v>42971</v>
      </c>
      <c r="I22011" s="197" t="s">
        <v>1158</v>
      </c>
      <c r="J22011" s="197" t="n">
        <v>65</v>
      </c>
    </row>
    <row r="22012" customFormat="false" ht="12.75" hidden="true" customHeight="false" outlineLevel="0" collapsed="false">
      <c r="A22012" s="197" t="s">
        <v>43023</v>
      </c>
      <c r="B22012" s="197" t="str">
        <f aca="false">C22012&amp;D22012&amp;E22012&amp;F22012&amp;G22012&amp;H22012</f>
        <v>CASCALHINHO (PEDRA ZERO) PARA REGIAO DE BARRA MANSA,EXCLUSIVE TRANSPORTE,INCLUSIVE CARGA NO CAMINHAO.FORNECIMENTO</v>
      </c>
      <c r="C22012" s="197" t="s">
        <v>43024</v>
      </c>
      <c r="D22012" s="197" t="s">
        <v>43008</v>
      </c>
      <c r="I22012" s="197" t="s">
        <v>1158</v>
      </c>
      <c r="J22012" s="197" t="n">
        <v>62.48</v>
      </c>
    </row>
    <row r="22013" customFormat="false" ht="12.75" hidden="true" customHeight="false" outlineLevel="0" collapsed="false">
      <c r="A22013" s="197" t="s">
        <v>43025</v>
      </c>
      <c r="B22013" s="197" t="str">
        <f aca="false">C22013&amp;D22013&amp;E22013&amp;F22013&amp;G22013&amp;H22013</f>
        <v>CASCALHINHO (PEDRA ZERO) PARA REGIAO DE BARRA MANSA,EXCLUSIVE TRANSPORTE,INCLUSIVE CARGA NO CAMINHAO.FORNECIMENTO</v>
      </c>
      <c r="C22013" s="197" t="s">
        <v>43024</v>
      </c>
      <c r="D22013" s="197" t="s">
        <v>43008</v>
      </c>
      <c r="I22013" s="197" t="s">
        <v>1158</v>
      </c>
      <c r="J22013" s="197" t="n">
        <v>62.48</v>
      </c>
    </row>
    <row r="22014" customFormat="false" ht="12.75" hidden="true" customHeight="false" outlineLevel="0" collapsed="false">
      <c r="A22014" s="197" t="s">
        <v>43026</v>
      </c>
      <c r="B22014" s="197" t="str">
        <f aca="false">C22014&amp;D22014&amp;E22014&amp;F22014&amp;G22014&amp;H22014</f>
        <v>PEDRA BRITADA 1, 2 E 3 PARA REGIAO DE BARRA MANSA,EXCLUSIVETRANSPORTE,INCLUSIVE CARGA NO CAMINHAO.FORNECIMENTO</v>
      </c>
      <c r="C22014" s="197" t="s">
        <v>43027</v>
      </c>
      <c r="D22014" s="197" t="s">
        <v>42963</v>
      </c>
      <c r="I22014" s="197" t="s">
        <v>1158</v>
      </c>
      <c r="J22014" s="197" t="n">
        <v>67.31</v>
      </c>
    </row>
    <row r="22015" customFormat="false" ht="12.75" hidden="true" customHeight="false" outlineLevel="0" collapsed="false">
      <c r="A22015" s="197" t="s">
        <v>43028</v>
      </c>
      <c r="B22015" s="197" t="str">
        <f aca="false">C22015&amp;D22015&amp;E22015&amp;F22015&amp;G22015&amp;H22015</f>
        <v>PEDRA BRITADA 1, 2 E 3 PARA REGIAO DE BARRA MANSA,EXCLUSIVETRANSPORTE,INCLUSIVE CARGA NO CAMINHAO.FORNECIMENTO</v>
      </c>
      <c r="C22015" s="197" t="s">
        <v>43027</v>
      </c>
      <c r="D22015" s="197" t="s">
        <v>42963</v>
      </c>
      <c r="I22015" s="197" t="s">
        <v>1158</v>
      </c>
      <c r="J22015" s="197" t="n">
        <v>67.31</v>
      </c>
    </row>
    <row r="22016" customFormat="false" ht="12.75" hidden="true" customHeight="false" outlineLevel="0" collapsed="false">
      <c r="A22016" s="197" t="s">
        <v>43029</v>
      </c>
      <c r="B22016" s="197" t="str">
        <f aca="false">C22016&amp;D22016&amp;E22016&amp;F22016&amp;G22016&amp;H22016</f>
        <v>BRITA CORRIDA PARA REGIAO DE BARRA MANSA,EXCLUSIVE TRANSPORTE,INCLUSIVE CARGA NO CAMINHAO.FORNECIMENTO</v>
      </c>
      <c r="C22016" s="197" t="s">
        <v>43030</v>
      </c>
      <c r="D22016" s="197" t="s">
        <v>42967</v>
      </c>
      <c r="I22016" s="197" t="s">
        <v>1158</v>
      </c>
      <c r="J22016" s="197" t="n">
        <v>47.52</v>
      </c>
    </row>
    <row r="22017" customFormat="false" ht="12.75" hidden="true" customHeight="false" outlineLevel="0" collapsed="false">
      <c r="A22017" s="197" t="s">
        <v>43031</v>
      </c>
      <c r="B22017" s="197" t="str">
        <f aca="false">C22017&amp;D22017&amp;E22017&amp;F22017&amp;G22017&amp;H22017</f>
        <v>BRITA CORRIDA PARA REGIAO DE BARRA MANSA,EXCLUSIVE TRANSPORTE,INCLUSIVE CARGA NO CAMINHAO.FORNECIMENTO</v>
      </c>
      <c r="C22017" s="197" t="s">
        <v>43030</v>
      </c>
      <c r="D22017" s="197" t="s">
        <v>42967</v>
      </c>
      <c r="I22017" s="197" t="s">
        <v>1158</v>
      </c>
      <c r="J22017" s="197" t="n">
        <v>47.52</v>
      </c>
    </row>
    <row r="22018" customFormat="false" ht="12.75" hidden="true" customHeight="false" outlineLevel="0" collapsed="false">
      <c r="A22018" s="197" t="s">
        <v>43032</v>
      </c>
      <c r="B22018" s="197" t="str">
        <f aca="false">C22018&amp;D22018&amp;E22018&amp;F22018&amp;G22018&amp;H22018</f>
        <v>PO-DE-PEDRA PARA REGIAO DE BARRA MANSA,EXCLUSIVE TRANSPORTE,INCLUSIVE CARGA NO CAMINHAO.FORNECIMENTO</v>
      </c>
      <c r="C22018" s="197" t="s">
        <v>43033</v>
      </c>
      <c r="D22018" s="197" t="s">
        <v>43034</v>
      </c>
      <c r="I22018" s="197" t="s">
        <v>1158</v>
      </c>
      <c r="J22018" s="197" t="n">
        <v>34.32</v>
      </c>
    </row>
    <row r="22019" customFormat="false" ht="12.75" hidden="true" customHeight="false" outlineLevel="0" collapsed="false">
      <c r="A22019" s="197" t="s">
        <v>43035</v>
      </c>
      <c r="B22019" s="197" t="str">
        <f aca="false">C22019&amp;D22019&amp;E22019&amp;F22019&amp;G22019&amp;H22019</f>
        <v>PO-DE-PEDRA PARA REGIAO DE BARRA MANSA,EXCLUSIVE TRANSPORTE,INCLUSIVE CARGA NO CAMINHAO.FORNECIMENTO</v>
      </c>
      <c r="C22019" s="197" t="s">
        <v>43033</v>
      </c>
      <c r="D22019" s="197" t="s">
        <v>43034</v>
      </c>
      <c r="I22019" s="197" t="s">
        <v>1158</v>
      </c>
      <c r="J22019" s="197" t="n">
        <v>34.32</v>
      </c>
    </row>
    <row r="22020" customFormat="false" ht="12.75" hidden="true" customHeight="false" outlineLevel="0" collapsed="false">
      <c r="A22020" s="197" t="s">
        <v>43036</v>
      </c>
      <c r="B22020" s="197" t="str">
        <f aca="false">C22020&amp;D22020&amp;E22020&amp;F22020&amp;G22020&amp;H22020</f>
        <v>PEDRA-DE-MAO PARA REGIAO DE BARRA MANSA,EXCLUSIVE TRANSPORTE,INCLUSIVE CARGA NO CAMINHAO.FORNECIMENTO</v>
      </c>
      <c r="C22020" s="197" t="s">
        <v>43037</v>
      </c>
      <c r="D22020" s="197" t="s">
        <v>43038</v>
      </c>
      <c r="I22020" s="197" t="s">
        <v>1158</v>
      </c>
      <c r="J22020" s="197" t="n">
        <v>60.48</v>
      </c>
    </row>
    <row r="22021" customFormat="false" ht="12.75" hidden="true" customHeight="false" outlineLevel="0" collapsed="false">
      <c r="A22021" s="197" t="s">
        <v>43039</v>
      </c>
      <c r="B22021" s="197" t="str">
        <f aca="false">C22021&amp;D22021&amp;E22021&amp;F22021&amp;G22021&amp;H22021</f>
        <v>PEDRA-DE-MAO PARA REGIAO DE BARRA MANSA,EXCLUSIVE TRANSPORTE,INCLUSIVE CARGA NO CAMINHAO.FORNECIMENTO</v>
      </c>
      <c r="C22021" s="197" t="s">
        <v>43037</v>
      </c>
      <c r="D22021" s="197" t="s">
        <v>43038</v>
      </c>
      <c r="I22021" s="197" t="s">
        <v>1158</v>
      </c>
      <c r="J22021" s="197" t="n">
        <v>60.48</v>
      </c>
    </row>
    <row r="22022" customFormat="false" ht="12.75" hidden="true" customHeight="false" outlineLevel="0" collapsed="false">
      <c r="A22022" s="197" t="s">
        <v>43040</v>
      </c>
      <c r="B22022" s="197" t="str">
        <f aca="false">C22022&amp;D22022&amp;E22022&amp;F22022&amp;G22022&amp;H22022</f>
        <v>AREIA PARA REGIAO DE BARRA MANSA,EXCLUSIVE TRANSPORTE,INCLUSIVE CARGA NO CAMINHAO.FORNECIMENTO</v>
      </c>
      <c r="C22022" s="197" t="s">
        <v>43041</v>
      </c>
      <c r="D22022" s="197" t="s">
        <v>42979</v>
      </c>
      <c r="I22022" s="197" t="s">
        <v>1158</v>
      </c>
      <c r="J22022" s="197" t="n">
        <v>60</v>
      </c>
    </row>
    <row r="22023" customFormat="false" ht="12.75" hidden="true" customHeight="false" outlineLevel="0" collapsed="false">
      <c r="A22023" s="197" t="s">
        <v>43042</v>
      </c>
      <c r="B22023" s="197" t="str">
        <f aca="false">C22023&amp;D22023&amp;E22023&amp;F22023&amp;G22023&amp;H22023</f>
        <v>AREIA PARA REGIAO DE BARRA MANSA,EXCLUSIVE TRANSPORTE,INCLUSIVE CARGA NO CAMINHAO.FORNECIMENTO</v>
      </c>
      <c r="C22023" s="197" t="s">
        <v>43041</v>
      </c>
      <c r="D22023" s="197" t="s">
        <v>42979</v>
      </c>
      <c r="I22023" s="197" t="s">
        <v>1158</v>
      </c>
      <c r="J22023" s="197" t="n">
        <v>60</v>
      </c>
    </row>
    <row r="22024" customFormat="false" ht="12.75" hidden="true" customHeight="false" outlineLevel="0" collapsed="false">
      <c r="A22024" s="197" t="s">
        <v>43043</v>
      </c>
      <c r="B22024" s="197" t="str">
        <f aca="false">C22024&amp;D22024&amp;E22024&amp;F22024&amp;G22024&amp;H22024</f>
        <v>PEDRA BRITADA Nº3 PARA REGIAO METROPOLITANA DO RIO DE JANEIRO,EXCLUSIVE TRANSPORTE,INCLUSIVE CARGA NO CAMINHAO.FORNECIMENTO</v>
      </c>
      <c r="C22024" s="197" t="s">
        <v>43044</v>
      </c>
      <c r="D22024" s="197" t="s">
        <v>43045</v>
      </c>
      <c r="E22024" s="197" t="s">
        <v>5130</v>
      </c>
      <c r="I22024" s="197" t="s">
        <v>1158</v>
      </c>
      <c r="J22024" s="197" t="n">
        <v>58</v>
      </c>
    </row>
    <row r="22025" customFormat="false" ht="12.75" hidden="true" customHeight="false" outlineLevel="0" collapsed="false">
      <c r="A22025" s="197" t="s">
        <v>43046</v>
      </c>
      <c r="B22025" s="197" t="str">
        <f aca="false">C22025&amp;D22025&amp;E22025&amp;F22025&amp;G22025&amp;H22025</f>
        <v>PEDRA BRITADA Nº3 PARA REGIAO METROPOLITANA DO RIO DE JANEIRO,EXCLUSIVE TRANSPORTE,INCLUSIVE CARGA NO CAMINHAO.FORNECIMENTO</v>
      </c>
      <c r="C22025" s="197" t="s">
        <v>43044</v>
      </c>
      <c r="D22025" s="197" t="s">
        <v>43045</v>
      </c>
      <c r="E22025" s="197" t="s">
        <v>5130</v>
      </c>
      <c r="I22025" s="197" t="s">
        <v>1158</v>
      </c>
      <c r="J22025" s="197" t="n">
        <v>58</v>
      </c>
    </row>
    <row r="22026" customFormat="false" ht="12.75" hidden="true" customHeight="false" outlineLevel="0" collapsed="false">
      <c r="A22026" s="197" t="s">
        <v>43047</v>
      </c>
      <c r="B22026" s="197" t="str">
        <f aca="false">C22026&amp;D22026&amp;E22026&amp;F22026&amp;G22026&amp;H22026</f>
        <v>PEDRA BRITADA Nº2,PARA REGIAO METROPOLITANA DO RIO DE JANEIRO,EXCLUSIVE TRANSPORTE,INCLUSIVE CARGA NO CAMINHAO.FORNECIMENTO</v>
      </c>
      <c r="C22026" s="197" t="s">
        <v>43048</v>
      </c>
      <c r="D22026" s="197" t="s">
        <v>43045</v>
      </c>
      <c r="E22026" s="197" t="s">
        <v>5130</v>
      </c>
      <c r="I22026" s="197" t="s">
        <v>1158</v>
      </c>
      <c r="J22026" s="197" t="n">
        <v>58</v>
      </c>
    </row>
    <row r="22027" customFormat="false" ht="12.75" hidden="true" customHeight="false" outlineLevel="0" collapsed="false">
      <c r="A22027" s="197" t="s">
        <v>43049</v>
      </c>
      <c r="B22027" s="197" t="str">
        <f aca="false">C22027&amp;D22027&amp;E22027&amp;F22027&amp;G22027&amp;H22027</f>
        <v>PEDRA BRITADA Nº2,PARA REGIAO METROPOLITANA DO RIO DE JANEIRO,EXCLUSIVE TRANSPORTE,INCLUSIVE CARGA NO CAMINHAO.FORNECIMENTO</v>
      </c>
      <c r="C22027" s="197" t="s">
        <v>43048</v>
      </c>
      <c r="D22027" s="197" t="s">
        <v>43045</v>
      </c>
      <c r="E22027" s="197" t="s">
        <v>5130</v>
      </c>
      <c r="I22027" s="197" t="s">
        <v>1158</v>
      </c>
      <c r="J22027" s="197" t="n">
        <v>58</v>
      </c>
    </row>
    <row r="22028" customFormat="false" ht="12.75" hidden="true" customHeight="false" outlineLevel="0" collapsed="false">
      <c r="A22028" s="197" t="s">
        <v>43050</v>
      </c>
      <c r="B22028" s="197" t="str">
        <f aca="false">C22028&amp;D22028&amp;E22028&amp;F22028&amp;G22028&amp;H22028</f>
        <v>PEDRA BRITADA Nº1,PARA REGIAO METROPOLITANA DO RIO DE JANEIRO,EXCLUSIVE TRANSPORTE,INCLUSIVE CARGA NO CAMINHAO.FORNECIMENTO</v>
      </c>
      <c r="C22028" s="197" t="s">
        <v>43051</v>
      </c>
      <c r="D22028" s="197" t="s">
        <v>43045</v>
      </c>
      <c r="E22028" s="197" t="s">
        <v>5130</v>
      </c>
      <c r="I22028" s="197" t="s">
        <v>1158</v>
      </c>
      <c r="J22028" s="197" t="n">
        <v>58</v>
      </c>
    </row>
    <row r="22029" customFormat="false" ht="12.75" hidden="true" customHeight="false" outlineLevel="0" collapsed="false">
      <c r="A22029" s="197" t="s">
        <v>43052</v>
      </c>
      <c r="B22029" s="197" t="str">
        <f aca="false">C22029&amp;D22029&amp;E22029&amp;F22029&amp;G22029&amp;H22029</f>
        <v>PEDRA BRITADA Nº1,PARA REGIAO METROPOLITANA DO RIO DE JANEIRO,EXCLUSIVE TRANSPORTE,INCLUSIVE CARGA NO CAMINHAO.FORNECIMENTO</v>
      </c>
      <c r="C22029" s="197" t="s">
        <v>43051</v>
      </c>
      <c r="D22029" s="197" t="s">
        <v>43045</v>
      </c>
      <c r="E22029" s="197" t="s">
        <v>5130</v>
      </c>
      <c r="I22029" s="197" t="s">
        <v>1158</v>
      </c>
      <c r="J22029" s="197" t="n">
        <v>58</v>
      </c>
    </row>
    <row r="22030" customFormat="false" ht="12.75" hidden="true" customHeight="false" outlineLevel="0" collapsed="false">
      <c r="A22030" s="197" t="s">
        <v>43053</v>
      </c>
      <c r="B22030" s="197" t="str">
        <f aca="false">C22030&amp;D22030&amp;E22030&amp;F22030&amp;G22030&amp;H22030</f>
        <v>PEDRA BRITADA Nº0,PARA REGIAO METROPOLITANA DO RIO DE JANEIRO,EXCLUSIVE TRANSPORTE,INCLUSIVE CARGA NO CAMINHAO.FORNECIMENTO</v>
      </c>
      <c r="C22030" s="197" t="s">
        <v>43054</v>
      </c>
      <c r="D22030" s="197" t="s">
        <v>43045</v>
      </c>
      <c r="E22030" s="197" t="s">
        <v>5130</v>
      </c>
      <c r="I22030" s="197" t="s">
        <v>1158</v>
      </c>
      <c r="J22030" s="197" t="n">
        <v>56.8</v>
      </c>
    </row>
    <row r="22031" customFormat="false" ht="12.75" hidden="true" customHeight="false" outlineLevel="0" collapsed="false">
      <c r="A22031" s="197" t="s">
        <v>43055</v>
      </c>
      <c r="B22031" s="197" t="str">
        <f aca="false">C22031&amp;D22031&amp;E22031&amp;F22031&amp;G22031&amp;H22031</f>
        <v>PEDRA BRITADA Nº0,PARA REGIAO METROPOLITANA DO RIO DE JANEIRO,EXCLUSIVE TRANSPORTE,INCLUSIVE CARGA NO CAMINHAO.FORNECIMENTO</v>
      </c>
      <c r="C22031" s="197" t="s">
        <v>43054</v>
      </c>
      <c r="D22031" s="197" t="s">
        <v>43045</v>
      </c>
      <c r="E22031" s="197" t="s">
        <v>5130</v>
      </c>
      <c r="I22031" s="197" t="s">
        <v>1158</v>
      </c>
      <c r="J22031" s="197" t="n">
        <v>56.8</v>
      </c>
    </row>
    <row r="22032" customFormat="false" ht="12.75" hidden="true" customHeight="false" outlineLevel="0" collapsed="false">
      <c r="A22032" s="197" t="s">
        <v>43056</v>
      </c>
      <c r="B22032" s="197" t="str">
        <f aca="false">C22032&amp;D22032&amp;E22032&amp;F22032&amp;G22032&amp;H22032</f>
        <v>BRITA CORRIDA PARA REGIAO METROPOLITANA DO RIO DE JANEIRO,EXCLUSIVE TRANSPORTE,INCLUSIVE CARGA NO CAMINHAO.FORNECIMENTO</v>
      </c>
      <c r="C22032" s="197" t="s">
        <v>43057</v>
      </c>
      <c r="D22032" s="197" t="s">
        <v>43058</v>
      </c>
      <c r="I22032" s="197" t="s">
        <v>1158</v>
      </c>
      <c r="J22032" s="197" t="n">
        <v>26.4</v>
      </c>
    </row>
    <row r="22033" customFormat="false" ht="12.75" hidden="true" customHeight="false" outlineLevel="0" collapsed="false">
      <c r="A22033" s="197" t="s">
        <v>43059</v>
      </c>
      <c r="B22033" s="197" t="str">
        <f aca="false">C22033&amp;D22033&amp;E22033&amp;F22033&amp;G22033&amp;H22033</f>
        <v>BRITA CORRIDA PARA REGIAO METROPOLITANA DO RIO DE JANEIRO,EXCLUSIVE TRANSPORTE,INCLUSIVE CARGA NO CAMINHAO.FORNECIMENTO</v>
      </c>
      <c r="C22033" s="197" t="s">
        <v>43057</v>
      </c>
      <c r="D22033" s="197" t="s">
        <v>43058</v>
      </c>
      <c r="I22033" s="197" t="s">
        <v>1158</v>
      </c>
      <c r="J22033" s="197" t="n">
        <v>26.4</v>
      </c>
    </row>
    <row r="22034" customFormat="false" ht="12.75" hidden="true" customHeight="false" outlineLevel="0" collapsed="false">
      <c r="A22034" s="197" t="s">
        <v>43060</v>
      </c>
      <c r="B22034" s="197" t="str">
        <f aca="false">C22034&amp;D22034&amp;E22034&amp;F22034&amp;G22034&amp;H22034</f>
        <v>PEDRA-DE-MAO PARA REGIAO METROPOLITANA DO RIO DE JANEIRO,EXCLUSIVE TRANSPORTE,INCLUSIVE CARGA NO CAMINHAO.FORNECIMENTO</v>
      </c>
      <c r="C22034" s="197" t="s">
        <v>43061</v>
      </c>
      <c r="D22034" s="197" t="s">
        <v>43062</v>
      </c>
      <c r="I22034" s="197" t="s">
        <v>1158</v>
      </c>
      <c r="J22034" s="197" t="n">
        <v>66.19</v>
      </c>
    </row>
    <row r="22035" customFormat="false" ht="12.75" hidden="true" customHeight="false" outlineLevel="0" collapsed="false">
      <c r="A22035" s="197" t="s">
        <v>43063</v>
      </c>
      <c r="B22035" s="197" t="str">
        <f aca="false">C22035&amp;D22035&amp;E22035&amp;F22035&amp;G22035&amp;H22035</f>
        <v>PEDRA-DE-MAO PARA REGIAO METROPOLITANA DO RIO DE JANEIRO,EXCLUSIVE TRANSPORTE,INCLUSIVE CARGA NO CAMINHAO.FORNECIMENTO</v>
      </c>
      <c r="C22035" s="197" t="s">
        <v>43061</v>
      </c>
      <c r="D22035" s="197" t="s">
        <v>43062</v>
      </c>
      <c r="I22035" s="197" t="s">
        <v>1158</v>
      </c>
      <c r="J22035" s="197" t="n">
        <v>66.19</v>
      </c>
    </row>
    <row r="22036" customFormat="false" ht="12.75" hidden="true" customHeight="false" outlineLevel="0" collapsed="false">
      <c r="A22036" s="197" t="s">
        <v>43064</v>
      </c>
      <c r="B22036" s="197" t="str">
        <f aca="false">C22036&amp;D22036&amp;E22036&amp;F22036&amp;G22036&amp;H22036</f>
        <v>AREIA PARA REGIAO METROPOLITANA DO RIO DE JANEIRO,EXCLUSIVETRANSPORTE,INCLUSIVE CARGA NO CAMINHAO.FORNECIMENTO</v>
      </c>
      <c r="C22036" s="197" t="s">
        <v>43065</v>
      </c>
      <c r="D22036" s="197" t="s">
        <v>42963</v>
      </c>
      <c r="I22036" s="197" t="s">
        <v>1158</v>
      </c>
      <c r="J22036" s="197" t="n">
        <v>30</v>
      </c>
    </row>
    <row r="22037" customFormat="false" ht="12.75" hidden="true" customHeight="false" outlineLevel="0" collapsed="false">
      <c r="A22037" s="197" t="s">
        <v>43066</v>
      </c>
      <c r="B22037" s="197" t="str">
        <f aca="false">C22037&amp;D22037&amp;E22037&amp;F22037&amp;G22037&amp;H22037</f>
        <v>AREIA PARA REGIAO METROPOLITANA DO RIO DE JANEIRO,EXCLUSIVETRANSPORTE,INCLUSIVE CARGA NO CAMINHAO.FORNECIMENTO</v>
      </c>
      <c r="C22037" s="197" t="s">
        <v>43065</v>
      </c>
      <c r="D22037" s="197" t="s">
        <v>42963</v>
      </c>
      <c r="I22037" s="197" t="s">
        <v>1158</v>
      </c>
      <c r="J22037" s="197" t="n">
        <v>30</v>
      </c>
    </row>
    <row r="22038" customFormat="false" ht="12.75" hidden="true" customHeight="false" outlineLevel="0" collapsed="false">
      <c r="A22038" s="197" t="s">
        <v>43067</v>
      </c>
      <c r="B22038" s="197" t="str">
        <f aca="false">C22038&amp;D22038&amp;E22038&amp;F22038&amp;G22038&amp;H22038</f>
        <v>PO-DE-PEDRA PARA REGIAO METROPOLITANA DO RIO DE JANEIRO,EXCLUSIVE TRANSPORTE,INCLUSIVE CARGA NO CAMINHAO.FORNECIMENTO</v>
      </c>
      <c r="C22038" s="197" t="s">
        <v>43068</v>
      </c>
      <c r="D22038" s="197" t="s">
        <v>43069</v>
      </c>
      <c r="I22038" s="197" t="s">
        <v>1158</v>
      </c>
      <c r="J22038" s="197" t="n">
        <v>23.4</v>
      </c>
    </row>
    <row r="22039" customFormat="false" ht="12.75" hidden="true" customHeight="false" outlineLevel="0" collapsed="false">
      <c r="A22039" s="197" t="s">
        <v>43070</v>
      </c>
      <c r="B22039" s="197" t="str">
        <f aca="false">C22039&amp;D22039&amp;E22039&amp;F22039&amp;G22039&amp;H22039</f>
        <v>PO-DE-PEDRA PARA REGIAO METROPOLITANA DO RIO DE JANEIRO,EXCLUSIVE TRANSPORTE,INCLUSIVE CARGA NO CAMINHAO.FORNECIMENTO</v>
      </c>
      <c r="C22039" s="197" t="s">
        <v>43068</v>
      </c>
      <c r="D22039" s="197" t="s">
        <v>43069</v>
      </c>
      <c r="I22039" s="197" t="s">
        <v>1158</v>
      </c>
      <c r="J22039" s="197" t="n">
        <v>23.4</v>
      </c>
    </row>
    <row r="22040" customFormat="false" ht="12.75" hidden="true" customHeight="false" outlineLevel="0" collapsed="false">
      <c r="A22040" s="197" t="s">
        <v>43071</v>
      </c>
      <c r="B22040" s="197" t="str">
        <f aca="false">C22040&amp;D22040&amp;E22040&amp;F22040&amp;G22040&amp;H22040</f>
        <v>CONSTRUCAO DE FAIXA DELIMITADORA (VIBRADOR) EM CONCRETO SIMPLES,INCLUSIVE FORNECIMENTO DOS MATERIAIS</v>
      </c>
      <c r="C22040" s="197" t="s">
        <v>43072</v>
      </c>
      <c r="D22040" s="197" t="s">
        <v>43073</v>
      </c>
      <c r="I22040" s="197" t="s">
        <v>338</v>
      </c>
      <c r="J22040" s="197" t="n">
        <v>154.48</v>
      </c>
    </row>
    <row r="22041" customFormat="false" ht="12.75" hidden="true" customHeight="false" outlineLevel="0" collapsed="false">
      <c r="A22041" s="197" t="s">
        <v>43074</v>
      </c>
      <c r="B22041" s="197" t="str">
        <f aca="false">C22041&amp;D22041&amp;E22041&amp;F22041&amp;G22041&amp;H22041</f>
        <v>CONSTRUCAO DE FAIXA DELIMITADORA (VIBRADOR) EM CONCRETO SIMPLES,INCLUSIVE FORNECIMENTO DOS MATERIAIS</v>
      </c>
      <c r="C22041" s="197" t="s">
        <v>43072</v>
      </c>
      <c r="D22041" s="197" t="s">
        <v>43073</v>
      </c>
      <c r="I22041" s="197" t="s">
        <v>338</v>
      </c>
      <c r="J22041" s="197" t="n">
        <v>138.99</v>
      </c>
    </row>
    <row r="22042" customFormat="false" ht="12.75" hidden="true" customHeight="false" outlineLevel="0" collapsed="false">
      <c r="A22042" s="197" t="s">
        <v>43075</v>
      </c>
      <c r="B22042" s="197" t="str">
        <f aca="false">C22042&amp;D22042&amp;E22042&amp;F22042&amp;G22042&amp;H22042</f>
        <v>SONORIZADOR DE CONCRETO MOLDADO NO LOCAL,MEDINDO (10,5X5,0)M,INCLUSIVE REJUNTAMENTO,BARRAS DE LIGACAO,ESCAVACAO,IMPRIMACAO</v>
      </c>
      <c r="C22042" s="197" t="s">
        <v>43076</v>
      </c>
      <c r="D22042" s="197" t="s">
        <v>43077</v>
      </c>
      <c r="E22042" s="197" t="s">
        <v>867</v>
      </c>
      <c r="I22042" s="197" t="s">
        <v>30</v>
      </c>
      <c r="J22042" s="197" t="n">
        <v>5676.17</v>
      </c>
    </row>
    <row r="22043" customFormat="false" ht="12.75" hidden="true" customHeight="false" outlineLevel="0" collapsed="false">
      <c r="A22043" s="197" t="s">
        <v>43078</v>
      </c>
      <c r="B22043" s="197" t="str">
        <f aca="false">C22043&amp;D22043&amp;E22043&amp;F22043&amp;G22043&amp;H22043</f>
        <v>SONORIZADOR DE CONCRETO MOLDADO NO LOCAL,MEDINDO (10,5X5,0)M,INCLUSIVE REJUNTAMENTO,BARRAS DE LIGACAO,ESCAVACAO,IMPRIMACAO</v>
      </c>
      <c r="C22043" s="197" t="s">
        <v>43076</v>
      </c>
      <c r="D22043" s="197" t="s">
        <v>43077</v>
      </c>
      <c r="E22043" s="197" t="s">
        <v>867</v>
      </c>
      <c r="I22043" s="197" t="s">
        <v>30</v>
      </c>
      <c r="J22043" s="197" t="n">
        <v>5275.33</v>
      </c>
    </row>
    <row r="22044" customFormat="false" ht="12.75" hidden="true" customHeight="false" outlineLevel="0" collapsed="false">
      <c r="A22044" s="197" t="s">
        <v>43079</v>
      </c>
      <c r="B22044" s="197" t="str">
        <f aca="false">C22044&amp;D22044&amp;E22044&amp;F22044&amp;G22044&amp;H22044</f>
        <v>NARIZ DE INTERSECAO EM CONCRETO SIMPLES,CONFORME PROJETO DER-RJ</v>
      </c>
      <c r="C22044" s="197" t="s">
        <v>43080</v>
      </c>
      <c r="D22044" s="197" t="s">
        <v>43081</v>
      </c>
      <c r="I22044" s="197" t="s">
        <v>30</v>
      </c>
      <c r="J22044" s="197" t="n">
        <v>1540.16</v>
      </c>
    </row>
    <row r="22045" customFormat="false" ht="12.75" hidden="true" customHeight="false" outlineLevel="0" collapsed="false">
      <c r="A22045" s="197" t="s">
        <v>43082</v>
      </c>
      <c r="B22045" s="197" t="str">
        <f aca="false">C22045&amp;D22045&amp;E22045&amp;F22045&amp;G22045&amp;H22045</f>
        <v>NARIZ DE INTERSECAO EM CONCRETO SIMPLES,CONFORME PROJETO DER-RJ</v>
      </c>
      <c r="C22045" s="197" t="s">
        <v>43080</v>
      </c>
      <c r="D22045" s="197" t="s">
        <v>43081</v>
      </c>
      <c r="I22045" s="197" t="s">
        <v>30</v>
      </c>
      <c r="J22045" s="197" t="n">
        <v>1446.66</v>
      </c>
    </row>
    <row r="22046" customFormat="false" ht="12.75" hidden="true" customHeight="false" outlineLevel="0" collapsed="false">
      <c r="A22046" s="197" t="s">
        <v>43083</v>
      </c>
      <c r="B22046" s="197" t="str">
        <f aca="false">C22046&amp;D22046&amp;E22046&amp;F22046&amp;G22046&amp;H22046</f>
        <v>ONDULACAO EM CONCRETO(QUEBRA-MOLA)MOLDADA NO LOCAL,MEDINDO(10,50X3,70)M, INCLUSIVE REJUNTAMENTO, BARRAS DE LIGACAO, ESCAVACAO E IMPRIMACAO</v>
      </c>
      <c r="C22046" s="197" t="s">
        <v>43084</v>
      </c>
      <c r="D22046" s="197" t="s">
        <v>43085</v>
      </c>
      <c r="E22046" s="197" t="s">
        <v>43086</v>
      </c>
      <c r="I22046" s="197" t="s">
        <v>30</v>
      </c>
      <c r="J22046" s="197" t="n">
        <v>3903.88</v>
      </c>
    </row>
    <row r="22047" customFormat="false" ht="12.75" hidden="true" customHeight="false" outlineLevel="0" collapsed="false">
      <c r="A22047" s="197" t="s">
        <v>43087</v>
      </c>
      <c r="B22047" s="197" t="str">
        <f aca="false">C22047&amp;D22047&amp;E22047&amp;F22047&amp;G22047&amp;H22047</f>
        <v>ONDULACAO EM CONCRETO(QUEBRA-MOLA)MOLDADA NO LOCAL,MEDINDO(10,50X3,70)M, INCLUSIVE REJUNTAMENTO, BARRAS DE LIGACAO, ESCAVACAO E IMPRIMACAO</v>
      </c>
      <c r="C22047" s="197" t="s">
        <v>43084</v>
      </c>
      <c r="D22047" s="197" t="s">
        <v>43085</v>
      </c>
      <c r="E22047" s="197" t="s">
        <v>43086</v>
      </c>
      <c r="I22047" s="197" t="s">
        <v>30</v>
      </c>
      <c r="J22047" s="197" t="n">
        <v>3617.88</v>
      </c>
    </row>
    <row r="22048" customFormat="false" ht="12.75" hidden="true" customHeight="false" outlineLevel="0" collapsed="false">
      <c r="A22048" s="197" t="s">
        <v>43088</v>
      </c>
      <c r="B22048" s="197" t="str">
        <f aca="false">C22048&amp;D22048&amp;E22048&amp;F22048&amp;G22048&amp;H22048</f>
        <v>BARREIRA PRE-MOLDADA EXTERNA,EM CONCRETO ARMADO(FCK=25MPA,ACO CA-50),TIPO DER-RJ,MEDINDO 0,15M NO TOPO,0,40M NA BASE E 0,77M DE ALTURA,INCLUINDO FERROS DE LIGACAO E FORNECIMENTO DOS MATERIAIS</v>
      </c>
      <c r="C22048" s="197" t="s">
        <v>43089</v>
      </c>
      <c r="D22048" s="197" t="s">
        <v>43090</v>
      </c>
      <c r="E22048" s="197" t="s">
        <v>43091</v>
      </c>
      <c r="F22048" s="197" t="s">
        <v>6706</v>
      </c>
      <c r="I22048" s="197" t="s">
        <v>338</v>
      </c>
      <c r="J22048" s="197" t="n">
        <v>394.49</v>
      </c>
    </row>
    <row r="22049" customFormat="false" ht="12.75" hidden="true" customHeight="false" outlineLevel="0" collapsed="false">
      <c r="A22049" s="197" t="s">
        <v>43092</v>
      </c>
      <c r="B22049" s="197" t="str">
        <f aca="false">C22049&amp;D22049&amp;E22049&amp;F22049&amp;G22049&amp;H22049</f>
        <v>BARREIRA PRE-MOLDADA EXTERNA,EM CONCRETO ARMADO(FCK=25MPA,ACO CA-50),TIPO DER-RJ,MEDINDO 0,15M NO TOPO,0,40M NA BASE E 0,77M DE ALTURA,INCLUINDO FERROS DE LIGACAO E FORNECIMENTO DOS MATERIAIS</v>
      </c>
      <c r="C22049" s="197" t="s">
        <v>43089</v>
      </c>
      <c r="D22049" s="197" t="s">
        <v>43090</v>
      </c>
      <c r="E22049" s="197" t="s">
        <v>43091</v>
      </c>
      <c r="F22049" s="197" t="s">
        <v>6706</v>
      </c>
      <c r="I22049" s="197" t="s">
        <v>338</v>
      </c>
      <c r="J22049" s="197" t="n">
        <v>363.15</v>
      </c>
    </row>
    <row r="22050" customFormat="false" ht="12.75" hidden="true" customHeight="false" outlineLevel="0" collapsed="false">
      <c r="A22050" s="197" t="s">
        <v>43093</v>
      </c>
      <c r="B22050" s="197"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197" t="s">
        <v>43089</v>
      </c>
      <c r="D22050" s="197" t="s">
        <v>43094</v>
      </c>
      <c r="E22050" s="197" t="s">
        <v>43095</v>
      </c>
      <c r="F22050" s="197" t="s">
        <v>43096</v>
      </c>
      <c r="I22050" s="197" t="s">
        <v>338</v>
      </c>
      <c r="J22050" s="197" t="n">
        <v>504.25</v>
      </c>
    </row>
    <row r="22051" customFormat="false" ht="12.75" hidden="true" customHeight="false" outlineLevel="0" collapsed="false">
      <c r="A22051" s="197" t="s">
        <v>43097</v>
      </c>
      <c r="B22051" s="197"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197" t="s">
        <v>43089</v>
      </c>
      <c r="D22051" s="197" t="s">
        <v>43094</v>
      </c>
      <c r="E22051" s="197" t="s">
        <v>43095</v>
      </c>
      <c r="F22051" s="197" t="s">
        <v>43096</v>
      </c>
      <c r="I22051" s="197" t="s">
        <v>338</v>
      </c>
      <c r="J22051" s="197" t="n">
        <v>465.14</v>
      </c>
    </row>
    <row r="22052" customFormat="false" ht="12.75" hidden="true" customHeight="false" outlineLevel="0" collapsed="false">
      <c r="A22052" s="197" t="s">
        <v>43098</v>
      </c>
      <c r="B22052" s="197"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197" t="s">
        <v>43099</v>
      </c>
      <c r="D22052" s="197" t="s">
        <v>43100</v>
      </c>
      <c r="E22052" s="197" t="s">
        <v>43101</v>
      </c>
      <c r="F22052" s="197" t="s">
        <v>43102</v>
      </c>
      <c r="I22052" s="197" t="s">
        <v>338</v>
      </c>
      <c r="J22052" s="197" t="n">
        <v>440.05</v>
      </c>
    </row>
    <row r="22053" customFormat="false" ht="12.75" hidden="true" customHeight="false" outlineLevel="0" collapsed="false">
      <c r="A22053" s="197" t="s">
        <v>43103</v>
      </c>
      <c r="B22053" s="197"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197" t="s">
        <v>43099</v>
      </c>
      <c r="D22053" s="197" t="s">
        <v>43100</v>
      </c>
      <c r="E22053" s="197" t="s">
        <v>43101</v>
      </c>
      <c r="F22053" s="197" t="s">
        <v>43102</v>
      </c>
      <c r="I22053" s="197" t="s">
        <v>338</v>
      </c>
      <c r="J22053" s="197" t="n">
        <v>405.47</v>
      </c>
    </row>
    <row r="22054" customFormat="false" ht="12.75" hidden="true" customHeight="false" outlineLevel="0" collapsed="false">
      <c r="A22054" s="197" t="s">
        <v>43104</v>
      </c>
      <c r="B22054" s="197"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197" t="s">
        <v>43089</v>
      </c>
      <c r="D22054" s="197" t="s">
        <v>43105</v>
      </c>
      <c r="E22054" s="197" t="s">
        <v>43106</v>
      </c>
      <c r="F22054" s="197" t="s">
        <v>43107</v>
      </c>
      <c r="G22054" s="197" t="s">
        <v>43108</v>
      </c>
      <c r="H22054" s="197" t="s">
        <v>43109</v>
      </c>
      <c r="I22054" s="197" t="s">
        <v>338</v>
      </c>
      <c r="J22054" s="197" t="n">
        <v>1177.32</v>
      </c>
    </row>
    <row r="22055" customFormat="false" ht="12.75" hidden="true" customHeight="false" outlineLevel="0" collapsed="false">
      <c r="A22055" s="197" t="s">
        <v>43110</v>
      </c>
      <c r="B22055" s="197"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197" t="s">
        <v>43089</v>
      </c>
      <c r="D22055" s="197" t="s">
        <v>43105</v>
      </c>
      <c r="E22055" s="197" t="s">
        <v>43106</v>
      </c>
      <c r="F22055" s="197" t="s">
        <v>43107</v>
      </c>
      <c r="G22055" s="197" t="s">
        <v>43108</v>
      </c>
      <c r="H22055" s="197" t="s">
        <v>43109</v>
      </c>
      <c r="I22055" s="197" t="s">
        <v>338</v>
      </c>
      <c r="J22055" s="197" t="n">
        <v>1093.27</v>
      </c>
    </row>
    <row r="22056" customFormat="false" ht="12.75" hidden="true" customHeight="false" outlineLevel="0" collapsed="false">
      <c r="A22056" s="197" t="s">
        <v>43111</v>
      </c>
      <c r="B22056" s="197"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197" t="s">
        <v>43089</v>
      </c>
      <c r="D22056" s="197" t="s">
        <v>43112</v>
      </c>
      <c r="E22056" s="197" t="s">
        <v>43113</v>
      </c>
      <c r="F22056" s="197" t="s">
        <v>43114</v>
      </c>
      <c r="G22056" s="197" t="s">
        <v>43115</v>
      </c>
      <c r="H22056" s="197" t="s">
        <v>43116</v>
      </c>
      <c r="I22056" s="197" t="s">
        <v>338</v>
      </c>
      <c r="J22056" s="197" t="n">
        <v>1266.6</v>
      </c>
    </row>
    <row r="22057" customFormat="false" ht="12.75" hidden="true" customHeight="false" outlineLevel="0" collapsed="false">
      <c r="A22057" s="197" t="s">
        <v>43117</v>
      </c>
      <c r="B22057" s="197"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197" t="s">
        <v>43089</v>
      </c>
      <c r="D22057" s="197" t="s">
        <v>43112</v>
      </c>
      <c r="E22057" s="197" t="s">
        <v>43113</v>
      </c>
      <c r="F22057" s="197" t="s">
        <v>43114</v>
      </c>
      <c r="G22057" s="197" t="s">
        <v>43115</v>
      </c>
      <c r="H22057" s="197" t="s">
        <v>43116</v>
      </c>
      <c r="I22057" s="197" t="s">
        <v>338</v>
      </c>
      <c r="J22057" s="197" t="n">
        <v>1172.46</v>
      </c>
    </row>
    <row r="22058" customFormat="false" ht="12.75" hidden="true" customHeight="false" outlineLevel="0" collapsed="false">
      <c r="A22058" s="197" t="s">
        <v>43118</v>
      </c>
      <c r="B22058" s="197"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197" t="s">
        <v>43099</v>
      </c>
      <c r="D22058" s="197" t="s">
        <v>43119</v>
      </c>
      <c r="E22058" s="197" t="s">
        <v>43120</v>
      </c>
      <c r="F22058" s="197" t="s">
        <v>43121</v>
      </c>
      <c r="G22058" s="197" t="s">
        <v>43122</v>
      </c>
      <c r="H22058" s="197" t="s">
        <v>43123</v>
      </c>
      <c r="I22058" s="197" t="s">
        <v>338</v>
      </c>
      <c r="J22058" s="197" t="n">
        <v>1127.8</v>
      </c>
    </row>
    <row r="22059" customFormat="false" ht="12.75" hidden="true" customHeight="false" outlineLevel="0" collapsed="false">
      <c r="A22059" s="197" t="s">
        <v>43124</v>
      </c>
      <c r="B22059" s="197"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197" t="s">
        <v>43099</v>
      </c>
      <c r="D22059" s="197" t="s">
        <v>43119</v>
      </c>
      <c r="E22059" s="197" t="s">
        <v>43120</v>
      </c>
      <c r="F22059" s="197" t="s">
        <v>43121</v>
      </c>
      <c r="G22059" s="197" t="s">
        <v>43122</v>
      </c>
      <c r="H22059" s="197" t="s">
        <v>43123</v>
      </c>
      <c r="I22059" s="197" t="s">
        <v>338</v>
      </c>
      <c r="J22059" s="197" t="n">
        <v>1046.62</v>
      </c>
    </row>
    <row r="22060" customFormat="false" ht="12.75" hidden="true" customHeight="false" outlineLevel="0" collapsed="false">
      <c r="A22060" s="197" t="s">
        <v>43125</v>
      </c>
      <c r="B22060" s="197"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197" t="s">
        <v>43126</v>
      </c>
      <c r="D22060" s="197" t="s">
        <v>43127</v>
      </c>
      <c r="E22060" s="197" t="s">
        <v>43128</v>
      </c>
      <c r="F22060" s="197" t="s">
        <v>43129</v>
      </c>
      <c r="I22060" s="197" t="s">
        <v>338</v>
      </c>
      <c r="J22060" s="197" t="n">
        <v>138.93</v>
      </c>
    </row>
    <row r="22061" customFormat="false" ht="12.75" hidden="true" customHeight="false" outlineLevel="0" collapsed="false">
      <c r="A22061" s="197" t="s">
        <v>43130</v>
      </c>
      <c r="B22061" s="197"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197" t="s">
        <v>43126</v>
      </c>
      <c r="D22061" s="197" t="s">
        <v>43127</v>
      </c>
      <c r="E22061" s="197" t="s">
        <v>43128</v>
      </c>
      <c r="F22061" s="197" t="s">
        <v>43129</v>
      </c>
      <c r="I22061" s="197" t="s">
        <v>338</v>
      </c>
      <c r="J22061" s="197" t="n">
        <v>127.76</v>
      </c>
    </row>
    <row r="22062" customFormat="false" ht="12.75" hidden="true" customHeight="false" outlineLevel="0" collapsed="false">
      <c r="A22062" s="197" t="s">
        <v>43131</v>
      </c>
      <c r="B22062" s="197" t="str">
        <f aca="false">C22062&amp;D22062&amp;E22062&amp;F22062&amp;G22062&amp;H22062</f>
        <v>GUARDA-CORPO EM PILARES DE CONCRETO E BARRA DE ACO HORIZONTAIS DE 1.1/2" DE ACO GALVANIZADO</v>
      </c>
      <c r="C22062" s="197" t="s">
        <v>43132</v>
      </c>
      <c r="D22062" s="197" t="s">
        <v>43133</v>
      </c>
      <c r="I22062" s="197" t="s">
        <v>338</v>
      </c>
      <c r="J22062" s="197" t="n">
        <v>522.63</v>
      </c>
    </row>
    <row r="22063" customFormat="false" ht="12.75" hidden="true" customHeight="false" outlineLevel="0" collapsed="false">
      <c r="A22063" s="197" t="s">
        <v>43134</v>
      </c>
      <c r="B22063" s="197" t="str">
        <f aca="false">C22063&amp;D22063&amp;E22063&amp;F22063&amp;G22063&amp;H22063</f>
        <v>GUARDA-CORPO EM PILARES DE CONCRETO E BARRA DE ACO HORIZONTAIS DE 1.1/2" DE ACO GALVANIZADO</v>
      </c>
      <c r="C22063" s="197" t="s">
        <v>43132</v>
      </c>
      <c r="D22063" s="197" t="s">
        <v>43133</v>
      </c>
      <c r="I22063" s="197" t="s">
        <v>338</v>
      </c>
      <c r="J22063" s="197" t="n">
        <v>477.14</v>
      </c>
    </row>
    <row r="22064" customFormat="false" ht="12.75" hidden="true" customHeight="false" outlineLevel="0" collapsed="false">
      <c r="A22064" s="197" t="s">
        <v>43135</v>
      </c>
      <c r="B22064" s="197" t="str">
        <f aca="false">C22064&amp;D22064&amp;E22064&amp;F22064&amp;G22064&amp;H22064</f>
        <v>GUARDA-CORPO COM 0,90M DE ALTURA,FORMADO POR DUAS LINHAS DETUBO DE PVC DE 75MM,APOIADOS EM MONTANTES DE CONCRETO A CADA2,0M</v>
      </c>
      <c r="C22064" s="197" t="s">
        <v>43136</v>
      </c>
      <c r="D22064" s="197" t="s">
        <v>43137</v>
      </c>
      <c r="E22064" s="197" t="s">
        <v>43138</v>
      </c>
      <c r="I22064" s="197" t="s">
        <v>338</v>
      </c>
      <c r="J22064" s="197" t="n">
        <v>142.73</v>
      </c>
    </row>
    <row r="22065" customFormat="false" ht="12.75" hidden="true" customHeight="false" outlineLevel="0" collapsed="false">
      <c r="A22065" s="197" t="s">
        <v>43139</v>
      </c>
      <c r="B22065" s="197" t="str">
        <f aca="false">C22065&amp;D22065&amp;E22065&amp;F22065&amp;G22065&amp;H22065</f>
        <v>GUARDA-CORPO COM 0,90M DE ALTURA,FORMADO POR DUAS LINHAS DETUBO DE PVC DE 75MM,APOIADOS EM MONTANTES DE CONCRETO A CADA2,0M</v>
      </c>
      <c r="C22065" s="197" t="s">
        <v>43136</v>
      </c>
      <c r="D22065" s="197" t="s">
        <v>43137</v>
      </c>
      <c r="E22065" s="197" t="s">
        <v>43138</v>
      </c>
      <c r="I22065" s="197" t="s">
        <v>338</v>
      </c>
      <c r="J22065" s="197" t="n">
        <v>130.8</v>
      </c>
    </row>
    <row r="22066" customFormat="false" ht="12.75" hidden="true" customHeight="false" outlineLevel="0" collapsed="false">
      <c r="A22066" s="197" t="s">
        <v>43140</v>
      </c>
      <c r="B22066" s="197" t="str">
        <f aca="false">C22066&amp;D22066&amp;E22066&amp;F22066&amp;G22066&amp;H22066</f>
        <v>MURETA DIVISORIA DE TRAFEGO,EM CONCRETO SIMPLES,TIPO AVENIDA BRASIL,COM A FORMA EXECUTADA EM CHAPAS DE MADEIRA COMPENSADA DE 14MM RESINADA E DE 20MM PLASTIFICADA,INCLUSIVE FORNECIMENTO DOS MATERIAIS</v>
      </c>
      <c r="C22066" s="197" t="s">
        <v>43141</v>
      </c>
      <c r="D22066" s="197" t="s">
        <v>43142</v>
      </c>
      <c r="E22066" s="197" t="s">
        <v>43143</v>
      </c>
      <c r="F22066" s="197" t="s">
        <v>17155</v>
      </c>
      <c r="I22066" s="197" t="s">
        <v>338</v>
      </c>
      <c r="J22066" s="197" t="n">
        <v>412.71</v>
      </c>
    </row>
    <row r="22067" customFormat="false" ht="12.75" hidden="true" customHeight="false" outlineLevel="0" collapsed="false">
      <c r="A22067" s="197" t="s">
        <v>43144</v>
      </c>
      <c r="B22067" s="197" t="str">
        <f aca="false">C22067&amp;D22067&amp;E22067&amp;F22067&amp;G22067&amp;H22067</f>
        <v>MURETA DIVISORIA DE TRAFEGO,EM CONCRETO SIMPLES,TIPO AVENIDA BRASIL,COM A FORMA EXECUTADA EM CHAPAS DE MADEIRA COMPENSADA DE 14MM RESINADA E DE 20MM PLASTIFICADA,INCLUSIVE FORNECIMENTO DOS MATERIAIS</v>
      </c>
      <c r="C22067" s="197" t="s">
        <v>43141</v>
      </c>
      <c r="D22067" s="197" t="s">
        <v>43142</v>
      </c>
      <c r="E22067" s="197" t="s">
        <v>43143</v>
      </c>
      <c r="F22067" s="197" t="s">
        <v>17155</v>
      </c>
      <c r="I22067" s="197" t="s">
        <v>338</v>
      </c>
      <c r="J22067" s="197" t="n">
        <v>376.74</v>
      </c>
    </row>
    <row r="22068" customFormat="false" ht="12.75" hidden="true" customHeight="false" outlineLevel="0" collapsed="false">
      <c r="A22068" s="197" t="s">
        <v>43145</v>
      </c>
      <c r="B22068" s="197" t="str">
        <f aca="false">C22068&amp;D22068&amp;E22068&amp;F22068&amp;G22068&amp;H22068</f>
        <v>MURETA DIVISORIA DE TRAFEGO,EM CONCRETO SIMPLES,TIPO AVENIDA BRASIL,INCLUSIVE FORNECIMENTO DOS MATERIAIS,EXCLUSIVE FORMA</v>
      </c>
      <c r="C22068" s="197" t="s">
        <v>43141</v>
      </c>
      <c r="D22068" s="197" t="s">
        <v>43146</v>
      </c>
      <c r="I22068" s="197" t="s">
        <v>338</v>
      </c>
      <c r="J22068" s="197" t="n">
        <v>198.76</v>
      </c>
    </row>
    <row r="22069" customFormat="false" ht="12.75" hidden="true" customHeight="false" outlineLevel="0" collapsed="false">
      <c r="A22069" s="197" t="s">
        <v>43147</v>
      </c>
      <c r="B22069" s="197" t="str">
        <f aca="false">C22069&amp;D22069&amp;E22069&amp;F22069&amp;G22069&amp;H22069</f>
        <v>MURETA DIVISORIA DE TRAFEGO,EM CONCRETO SIMPLES,TIPO AVENIDA BRASIL,INCLUSIVE FORNECIMENTO DOS MATERIAIS,EXCLUSIVE FORMA</v>
      </c>
      <c r="C22069" s="197" t="s">
        <v>43141</v>
      </c>
      <c r="D22069" s="197" t="s">
        <v>43146</v>
      </c>
      <c r="I22069" s="197" t="s">
        <v>338</v>
      </c>
      <c r="J22069" s="197" t="n">
        <v>186.87</v>
      </c>
    </row>
    <row r="22070" customFormat="false" ht="12.75" hidden="true" customHeight="false" outlineLevel="0" collapsed="false">
      <c r="A22070" s="197" t="s">
        <v>43148</v>
      </c>
      <c r="B22070" s="197" t="str">
        <f aca="false">C22070&amp;D22070&amp;E22070&amp;F22070&amp;G22070&amp;H22070</f>
        <v>FORMA METALICA PARA MURETA DIVISORIA DE TRAFEGO,TIPO AVENIDA BRASIL(ITEM 20.180.0001),INCLUSIVE RETIRADA DA MESMA E DO ESCORAMENTO,ADIMITINDO-SE ATE 25 VEZES A UTILIZACAO</v>
      </c>
      <c r="C22070" s="197" t="s">
        <v>43149</v>
      </c>
      <c r="D22070" s="197" t="s">
        <v>43150</v>
      </c>
      <c r="E22070" s="197" t="s">
        <v>43151</v>
      </c>
      <c r="I22070" s="197" t="s">
        <v>338</v>
      </c>
      <c r="J22070" s="197" t="n">
        <v>74.72</v>
      </c>
    </row>
    <row r="22071" customFormat="false" ht="12.75" hidden="true" customHeight="false" outlineLevel="0" collapsed="false">
      <c r="A22071" s="197" t="s">
        <v>43152</v>
      </c>
      <c r="B22071" s="197" t="str">
        <f aca="false">C22071&amp;D22071&amp;E22071&amp;F22071&amp;G22071&amp;H22071</f>
        <v>FORMA METALICA PARA MURETA DIVISORIA DE TRAFEGO,TIPO AVENIDA BRASIL(ITEM 20.180.0001),INCLUSIVE RETIRADA DA MESMA E DO ESCORAMENTO,ADIMITINDO-SE ATE 25 VEZES A UTILIZACAO</v>
      </c>
      <c r="C22071" s="197" t="s">
        <v>43149</v>
      </c>
      <c r="D22071" s="197" t="s">
        <v>43150</v>
      </c>
      <c r="E22071" s="197" t="s">
        <v>43151</v>
      </c>
      <c r="I22071" s="197" t="s">
        <v>338</v>
      </c>
      <c r="J22071" s="197" t="n">
        <v>71.08</v>
      </c>
    </row>
    <row r="22072" customFormat="false" ht="12.75" hidden="true" customHeight="false" outlineLevel="0" collapsed="false">
      <c r="A22072" s="197" t="s">
        <v>43153</v>
      </c>
      <c r="B22072" s="197" t="str">
        <f aca="false">C22072&amp;D22072&amp;E22072&amp;F22072&amp;G22072&amp;H22072</f>
        <v>PROTECAO DE ESCORAMENTO PARA "LATERAL DE PISTA" (NAVIO),MEDINDO 1,50M DE LARGURA,1,50M DE ALTURA,0,30M DE ESPESSURA DE PAREDE E 16,00M DE COMPRIMENTO UTILIZANDO CONCRETO E TRILHO,CONFORME DESENHO DO DER-RJ</v>
      </c>
      <c r="C22072" s="197" t="s">
        <v>43154</v>
      </c>
      <c r="D22072" s="197" t="s">
        <v>43155</v>
      </c>
      <c r="E22072" s="197" t="s">
        <v>43156</v>
      </c>
      <c r="F22072" s="197" t="s">
        <v>43157</v>
      </c>
      <c r="I22072" s="197" t="s">
        <v>30</v>
      </c>
      <c r="J22072" s="197" t="n">
        <v>6394.92</v>
      </c>
    </row>
    <row r="22073" customFormat="false" ht="12.75" hidden="true" customHeight="false" outlineLevel="0" collapsed="false">
      <c r="A22073" s="197" t="s">
        <v>43158</v>
      </c>
      <c r="B22073" s="197" t="str">
        <f aca="false">C22073&amp;D22073&amp;E22073&amp;F22073&amp;G22073&amp;H22073</f>
        <v>PROTECAO DE ESCORAMENTO PARA "LATERAL DE PISTA" (NAVIO),MEDINDO 1,50M DE LARGURA,1,50M DE ALTURA,0,30M DE ESPESSURA DE PAREDE E 16,00M DE COMPRIMENTO UTILIZANDO CONCRETO E TRILHO,CONFORME DESENHO DO DER-RJ</v>
      </c>
      <c r="C22073" s="197" t="s">
        <v>43154</v>
      </c>
      <c r="D22073" s="197" t="s">
        <v>43155</v>
      </c>
      <c r="E22073" s="197" t="s">
        <v>43156</v>
      </c>
      <c r="F22073" s="197" t="s">
        <v>43157</v>
      </c>
      <c r="I22073" s="197" t="s">
        <v>30</v>
      </c>
      <c r="J22073" s="197" t="n">
        <v>5821.05</v>
      </c>
    </row>
    <row r="22074" customFormat="false" ht="12.75" hidden="true" customHeight="false" outlineLevel="0" collapsed="false">
      <c r="A22074" s="197" t="s">
        <v>43159</v>
      </c>
      <c r="B22074" s="197" t="str">
        <f aca="false">C22074&amp;D22074&amp;E22074&amp;F22074&amp;G22074&amp;H22074</f>
        <v>PROTECAO DE ESCORAMENTO PARA "CENTRO DE PISTA" (NAVIO),MEDINDO 3,00M DE LARGURA,1,50M DE ALTURA,0,30M DE ESPESSURA DE PAREDE E 16,00M DE COMPRIMENTO UTILIZANDO CONCRETO E TRILHO,CONFORME DESENHO DO DER-RJ</v>
      </c>
      <c r="C22074" s="197" t="s">
        <v>43160</v>
      </c>
      <c r="D22074" s="197" t="s">
        <v>43161</v>
      </c>
      <c r="E22074" s="197" t="s">
        <v>43162</v>
      </c>
      <c r="F22074" s="197" t="s">
        <v>43163</v>
      </c>
      <c r="I22074" s="197" t="s">
        <v>30</v>
      </c>
      <c r="J22074" s="197" t="n">
        <v>8286.44</v>
      </c>
    </row>
    <row r="22075" customFormat="false" ht="12.75" hidden="true" customHeight="false" outlineLevel="0" collapsed="false">
      <c r="A22075" s="197" t="s">
        <v>43164</v>
      </c>
      <c r="B22075" s="197" t="str">
        <f aca="false">C22075&amp;D22075&amp;E22075&amp;F22075&amp;G22075&amp;H22075</f>
        <v>PROTECAO DE ESCORAMENTO PARA "CENTRO DE PISTA" (NAVIO),MEDINDO 3,00M DE LARGURA,1,50M DE ALTURA,0,30M DE ESPESSURA DE PAREDE E 16,00M DE COMPRIMENTO UTILIZANDO CONCRETO E TRILHO,CONFORME DESENHO DO DER-RJ</v>
      </c>
      <c r="C22075" s="197" t="s">
        <v>43160</v>
      </c>
      <c r="D22075" s="197" t="s">
        <v>43161</v>
      </c>
      <c r="E22075" s="197" t="s">
        <v>43162</v>
      </c>
      <c r="F22075" s="197" t="s">
        <v>43163</v>
      </c>
      <c r="I22075" s="197" t="s">
        <v>30</v>
      </c>
      <c r="J22075" s="197" t="n">
        <v>7559.67</v>
      </c>
    </row>
    <row r="22076" customFormat="false" ht="12.75" hidden="true" customHeight="false" outlineLevel="0" collapsed="false">
      <c r="A22076" s="197" t="s">
        <v>43165</v>
      </c>
      <c r="B22076" s="197" t="str">
        <f aca="false">C22076&amp;D22076&amp;E22076&amp;F22076&amp;G22076&amp;H22076</f>
        <v>PROTECAO PARA VEICULOS,EM VERGALHOES,PRESOS A ESTRUTURA EXISTENTE,TELA DE ACO (MALHA Nº12 DE 8X8CM) E LONA DE PLASTICO(POLIETILENO),REAPROVEITAMENTO DA TELA DE ACO 4 VEZES E DOPLASTICO 2 VEZES</v>
      </c>
      <c r="C22076" s="197" t="s">
        <v>43166</v>
      </c>
      <c r="D22076" s="197" t="s">
        <v>43167</v>
      </c>
      <c r="E22076" s="197" t="s">
        <v>43168</v>
      </c>
      <c r="F22076" s="197" t="s">
        <v>43169</v>
      </c>
      <c r="I22076" s="197" t="s">
        <v>1993</v>
      </c>
      <c r="J22076" s="197" t="n">
        <v>23.36</v>
      </c>
    </row>
    <row r="22077" customFormat="false" ht="12.75" hidden="true" customHeight="false" outlineLevel="0" collapsed="false">
      <c r="A22077" s="197" t="s">
        <v>43170</v>
      </c>
      <c r="B22077" s="197" t="str">
        <f aca="false">C22077&amp;D22077&amp;E22077&amp;F22077&amp;G22077&amp;H22077</f>
        <v>PROTECAO PARA VEICULOS,EM VERGALHOES,PRESOS A ESTRUTURA EXISTENTE,TELA DE ACO (MALHA Nº12 DE 8X8CM) E LONA DE PLASTICO(POLIETILENO),REAPROVEITAMENTO DA TELA DE ACO 4 VEZES E DOPLASTICO 2 VEZES</v>
      </c>
      <c r="C22077" s="197" t="s">
        <v>43166</v>
      </c>
      <c r="D22077" s="197" t="s">
        <v>43167</v>
      </c>
      <c r="E22077" s="197" t="s">
        <v>43168</v>
      </c>
      <c r="F22077" s="197" t="s">
        <v>43169</v>
      </c>
      <c r="I22077" s="197" t="s">
        <v>1993</v>
      </c>
      <c r="J22077" s="197" t="n">
        <v>21.81</v>
      </c>
    </row>
    <row r="22078" customFormat="false" ht="12.75" hidden="true" customHeight="false" outlineLevel="0" collapsed="false">
      <c r="A22078" s="197" t="s">
        <v>43171</v>
      </c>
      <c r="B22078" s="197" t="str">
        <f aca="false">C22078&amp;D22078&amp;E22078&amp;F22078&amp;G22078&amp;H22078</f>
        <v>PONTE BRANCA,EM MADEIRA DE LEI,SOBRE ESTACAS DE EUCALIPTO.FORNECIMENTO,COLOCACAO E ARRANCAMENTO</v>
      </c>
      <c r="C22078" s="197" t="s">
        <v>43172</v>
      </c>
      <c r="D22078" s="197" t="s">
        <v>43173</v>
      </c>
      <c r="I22078" s="197" t="s">
        <v>1993</v>
      </c>
      <c r="J22078" s="197" t="n">
        <v>1328.37</v>
      </c>
    </row>
    <row r="22079" customFormat="false" ht="12.75" hidden="true" customHeight="false" outlineLevel="0" collapsed="false">
      <c r="A22079" s="197" t="s">
        <v>43174</v>
      </c>
      <c r="B22079" s="197" t="str">
        <f aca="false">C22079&amp;D22079&amp;E22079&amp;F22079&amp;G22079&amp;H22079</f>
        <v>PONTE BRANCA,EM MADEIRA DE LEI,SOBRE ESTACAS DE EUCALIPTO.FORNECIMENTO,COLOCACAO E ARRANCAMENTO</v>
      </c>
      <c r="C22079" s="197" t="s">
        <v>43172</v>
      </c>
      <c r="D22079" s="197" t="s">
        <v>43173</v>
      </c>
      <c r="I22079" s="197" t="s">
        <v>1993</v>
      </c>
      <c r="J22079" s="197" t="n">
        <v>1272.08</v>
      </c>
    </row>
    <row r="22080" customFormat="false" ht="12.75" hidden="true" customHeight="false" outlineLevel="0" collapsed="false">
      <c r="A22080" s="197" t="s">
        <v>43175</v>
      </c>
      <c r="B22080" s="197" t="str">
        <f aca="false">C22080&amp;D22080&amp;E22080&amp;F22080&amp;G22080&amp;H22080</f>
        <v>ASSENTAMENTO DE POSTE DE CONCRETO,CIRCULAR,RETO DE 9,00M,COM CABECA DE CONCRETO,EXCLUSIVE FORNECIMENTO DO POSTE E DA CABECA</v>
      </c>
      <c r="C22080" s="197" t="s">
        <v>43176</v>
      </c>
      <c r="D22080" s="197" t="s">
        <v>43177</v>
      </c>
      <c r="E22080" s="197" t="s">
        <v>43178</v>
      </c>
      <c r="I22080" s="197" t="s">
        <v>30</v>
      </c>
      <c r="J22080" s="197" t="n">
        <v>288.98</v>
      </c>
    </row>
    <row r="22081" customFormat="false" ht="12.75" hidden="true" customHeight="false" outlineLevel="0" collapsed="false">
      <c r="A22081" s="197" t="s">
        <v>43179</v>
      </c>
      <c r="B22081" s="197" t="str">
        <f aca="false">C22081&amp;D22081&amp;E22081&amp;F22081&amp;G22081&amp;H22081</f>
        <v>ASSENTAMENTO DE POSTE DE CONCRETO,CIRCULAR,RETO DE 9,00M,COM CABECA DE CONCRETO,EXCLUSIVE FORNECIMENTO DO POSTE E DA CABECA</v>
      </c>
      <c r="C22081" s="197" t="s">
        <v>43176</v>
      </c>
      <c r="D22081" s="197" t="s">
        <v>43177</v>
      </c>
      <c r="E22081" s="197" t="s">
        <v>43178</v>
      </c>
      <c r="I22081" s="197" t="s">
        <v>30</v>
      </c>
      <c r="J22081" s="197" t="n">
        <v>253.75</v>
      </c>
    </row>
    <row r="22082" customFormat="false" ht="12.75" hidden="true" customHeight="false" outlineLevel="0" collapsed="false">
      <c r="A22082" s="197" t="s">
        <v>43180</v>
      </c>
      <c r="B22082" s="197" t="str">
        <f aca="false">C22082&amp;D22082&amp;E22082&amp;F22082&amp;G22082&amp;H22082</f>
        <v>ASSENTAMENTO DE POSTE DE CONCRETO,CIRCULAR,RETO DE 11,00M,COM CABECA DE CONCRETO,EXCLUSIVE FORNECIMENTO DO POSTE E DA CABECA</v>
      </c>
      <c r="C22082" s="197" t="s">
        <v>43181</v>
      </c>
      <c r="D22082" s="197" t="s">
        <v>43182</v>
      </c>
      <c r="E22082" s="197" t="s">
        <v>43183</v>
      </c>
      <c r="I22082" s="197" t="s">
        <v>30</v>
      </c>
      <c r="J22082" s="197" t="n">
        <v>315.41</v>
      </c>
    </row>
    <row r="22083" customFormat="false" ht="12.75" hidden="true" customHeight="false" outlineLevel="0" collapsed="false">
      <c r="A22083" s="197" t="s">
        <v>43184</v>
      </c>
      <c r="B22083" s="197" t="str">
        <f aca="false">C22083&amp;D22083&amp;E22083&amp;F22083&amp;G22083&amp;H22083</f>
        <v>ASSENTAMENTO DE POSTE DE CONCRETO,CIRCULAR,RETO DE 11,00M,COM CABECA DE CONCRETO,EXCLUSIVE FORNECIMENTO DO POSTE E DA CABECA</v>
      </c>
      <c r="C22083" s="197" t="s">
        <v>43181</v>
      </c>
      <c r="D22083" s="197" t="s">
        <v>43182</v>
      </c>
      <c r="E22083" s="197" t="s">
        <v>43183</v>
      </c>
      <c r="I22083" s="197" t="s">
        <v>30</v>
      </c>
      <c r="J22083" s="197" t="n">
        <v>276.66</v>
      </c>
    </row>
    <row r="22084" customFormat="false" ht="12.75" hidden="true" customHeight="false" outlineLevel="0" collapsed="false">
      <c r="A22084" s="197" t="s">
        <v>43185</v>
      </c>
      <c r="B22084" s="197" t="str">
        <f aca="false">C22084&amp;D22084&amp;E22084&amp;F22084&amp;G22084&amp;H22084</f>
        <v>ASSENTAMENTO DE POSTE DE CONCRETO,CIRCULAR,RETO DE 12,00M COM CABECA DE CONCRETO,EXCLUSIVE FORNECIMENTO DO POSTE E DA CABECA</v>
      </c>
      <c r="C22084" s="197" t="s">
        <v>43186</v>
      </c>
      <c r="D22084" s="197" t="s">
        <v>43182</v>
      </c>
      <c r="E22084" s="197" t="s">
        <v>43183</v>
      </c>
      <c r="I22084" s="197" t="s">
        <v>30</v>
      </c>
      <c r="J22084" s="197" t="n">
        <v>358.37</v>
      </c>
    </row>
    <row r="22085" customFormat="false" ht="12.75" hidden="true" customHeight="false" outlineLevel="0" collapsed="false">
      <c r="A22085" s="197" t="s">
        <v>43187</v>
      </c>
      <c r="B22085" s="197" t="str">
        <f aca="false">C22085&amp;D22085&amp;E22085&amp;F22085&amp;G22085&amp;H22085</f>
        <v>ASSENTAMENTO DE POSTE DE CONCRETO,CIRCULAR,RETO DE 12,00M COM CABECA DE CONCRETO,EXCLUSIVE FORNECIMENTO DO POSTE E DA CABECA</v>
      </c>
      <c r="C22085" s="197" t="s">
        <v>43186</v>
      </c>
      <c r="D22085" s="197" t="s">
        <v>43182</v>
      </c>
      <c r="E22085" s="197" t="s">
        <v>43183</v>
      </c>
      <c r="I22085" s="197" t="s">
        <v>30</v>
      </c>
      <c r="J22085" s="197" t="n">
        <v>316.1</v>
      </c>
    </row>
    <row r="22086" customFormat="false" ht="12.75" hidden="true" customHeight="false" outlineLevel="0" collapsed="false">
      <c r="A22086" s="197" t="s">
        <v>43188</v>
      </c>
      <c r="B22086" s="197" t="str">
        <f aca="false">C22086&amp;D22086&amp;E22086&amp;F22086&amp;G22086&amp;H22086</f>
        <v>ASSENTAMENTO DE POSTE DE CONCRETO,CIRCULAR,RETO DE 13,00M,COM CABECA DE CONCRETO,EXCLUSIVE FORNECIMENTO DO POSTE E DA CABECA</v>
      </c>
      <c r="C22086" s="197" t="s">
        <v>43189</v>
      </c>
      <c r="D22086" s="197" t="s">
        <v>43182</v>
      </c>
      <c r="E22086" s="197" t="s">
        <v>43183</v>
      </c>
      <c r="I22086" s="197" t="s">
        <v>30</v>
      </c>
      <c r="J22086" s="197" t="n">
        <v>441.04</v>
      </c>
    </row>
    <row r="22087" customFormat="false" ht="12.75" hidden="true" customHeight="false" outlineLevel="0" collapsed="false">
      <c r="A22087" s="197" t="s">
        <v>43190</v>
      </c>
      <c r="B22087" s="197" t="str">
        <f aca="false">C22087&amp;D22087&amp;E22087&amp;F22087&amp;G22087&amp;H22087</f>
        <v>ASSENTAMENTO DE POSTE DE CONCRETO,CIRCULAR,RETO DE 13,00M,COM CABECA DE CONCRETO,EXCLUSIVE FORNECIMENTO DO POSTE E DA CABECA</v>
      </c>
      <c r="C22087" s="197" t="s">
        <v>43189</v>
      </c>
      <c r="D22087" s="197" t="s">
        <v>43182</v>
      </c>
      <c r="E22087" s="197" t="s">
        <v>43183</v>
      </c>
      <c r="I22087" s="197" t="s">
        <v>30</v>
      </c>
      <c r="J22087" s="197" t="n">
        <v>388.2</v>
      </c>
    </row>
    <row r="22088" customFormat="false" ht="12.75" hidden="true" customHeight="false" outlineLevel="0" collapsed="false">
      <c r="A22088" s="197" t="s">
        <v>43191</v>
      </c>
      <c r="B22088" s="197" t="str">
        <f aca="false">C22088&amp;D22088&amp;E22088&amp;F22088&amp;G22088&amp;H22088</f>
        <v>ASSENTAMENTO DE POSTE DE CONCRETO,CIRCULAR,RETO DE 17,00M,COM CABECA DE CONCRETO,EXCLUSIVE FORNECIMENTO DO POSTE E DA CABECA</v>
      </c>
      <c r="C22088" s="197" t="s">
        <v>43192</v>
      </c>
      <c r="D22088" s="197" t="s">
        <v>43182</v>
      </c>
      <c r="E22088" s="197" t="s">
        <v>43183</v>
      </c>
      <c r="I22088" s="197" t="s">
        <v>30</v>
      </c>
      <c r="J22088" s="197" t="n">
        <v>586.47</v>
      </c>
    </row>
    <row r="22089" customFormat="false" ht="12.75" hidden="true" customHeight="false" outlineLevel="0" collapsed="false">
      <c r="A22089" s="197" t="s">
        <v>43193</v>
      </c>
      <c r="B22089" s="197" t="str">
        <f aca="false">C22089&amp;D22089&amp;E22089&amp;F22089&amp;G22089&amp;H22089</f>
        <v>ASSENTAMENTO DE POSTE DE CONCRETO,CIRCULAR,RETO DE 17,00M,COM CABECA DE CONCRETO,EXCLUSIVE FORNECIMENTO DO POSTE E DA CABECA</v>
      </c>
      <c r="C22089" s="197" t="s">
        <v>43192</v>
      </c>
      <c r="D22089" s="197" t="s">
        <v>43182</v>
      </c>
      <c r="E22089" s="197" t="s">
        <v>43183</v>
      </c>
      <c r="I22089" s="197" t="s">
        <v>30</v>
      </c>
      <c r="J22089" s="197" t="n">
        <v>516.01</v>
      </c>
    </row>
    <row r="22090" customFormat="false" ht="12.75" hidden="true" customHeight="false" outlineLevel="0" collapsed="false">
      <c r="A22090" s="197" t="s">
        <v>43194</v>
      </c>
      <c r="B22090" s="197" t="str">
        <f aca="false">C22090&amp;D22090&amp;E22090&amp;F22090&amp;G22090&amp;H22090</f>
        <v>ASSENTAMENTO DE POSTE RETO,DE ACO DE 3,50 ATE 6,00M,COM ENGASTAMENTO DA PARTE INFERIOR DA COLUNA DIRETAMENTE NO SOLO,EXCLUSIVE FORNECIMENTO DO POSTE</v>
      </c>
      <c r="C22090" s="197" t="s">
        <v>43195</v>
      </c>
      <c r="D22090" s="197" t="s">
        <v>43196</v>
      </c>
      <c r="E22090" s="197" t="s">
        <v>43197</v>
      </c>
      <c r="I22090" s="197" t="s">
        <v>30</v>
      </c>
      <c r="J22090" s="197" t="n">
        <v>139.43</v>
      </c>
    </row>
    <row r="22091" customFormat="false" ht="12.75" hidden="true" customHeight="false" outlineLevel="0" collapsed="false">
      <c r="A22091" s="197" t="s">
        <v>43198</v>
      </c>
      <c r="B22091" s="197" t="str">
        <f aca="false">C22091&amp;D22091&amp;E22091&amp;F22091&amp;G22091&amp;H22091</f>
        <v>ASSENTAMENTO DE POSTE RETO,DE ACO DE 3,50 ATE 6,00M,COM ENGASTAMENTO DA PARTE INFERIOR DA COLUNA DIRETAMENTE NO SOLO,EXCLUSIVE FORNECIMENTO DO POSTE</v>
      </c>
      <c r="C22091" s="197" t="s">
        <v>43195</v>
      </c>
      <c r="D22091" s="197" t="s">
        <v>43196</v>
      </c>
      <c r="E22091" s="197" t="s">
        <v>43197</v>
      </c>
      <c r="I22091" s="197" t="s">
        <v>30</v>
      </c>
      <c r="J22091" s="197" t="n">
        <v>121.82</v>
      </c>
    </row>
    <row r="22092" customFormat="false" ht="12.75" hidden="true" customHeight="false" outlineLevel="0" collapsed="false">
      <c r="A22092" s="197" t="s">
        <v>43199</v>
      </c>
      <c r="B22092" s="197" t="str">
        <f aca="false">C22092&amp;D22092&amp;E22092&amp;F22092&amp;G22092&amp;H22092</f>
        <v>ASSENTAMENTO DE POSTE RETO,DE ACO DE 7,00 ATE 11,00M,COM ENGASTAMENTO DA PARTE INFERIOR DA COLUNA DIRETAMENTE NO SOLO,EXCLUSIVE FORNECIMENTO DO POSTE</v>
      </c>
      <c r="C22092" s="197" t="s">
        <v>43200</v>
      </c>
      <c r="D22092" s="197" t="s">
        <v>43201</v>
      </c>
      <c r="E22092" s="197" t="s">
        <v>43202</v>
      </c>
      <c r="I22092" s="197" t="s">
        <v>30</v>
      </c>
      <c r="J22092" s="197" t="n">
        <v>280.56</v>
      </c>
    </row>
    <row r="22093" customFormat="false" ht="12.75" hidden="true" customHeight="false" outlineLevel="0" collapsed="false">
      <c r="A22093" s="197" t="s">
        <v>43203</v>
      </c>
      <c r="B22093" s="197" t="str">
        <f aca="false">C22093&amp;D22093&amp;E22093&amp;F22093&amp;G22093&amp;H22093</f>
        <v>ASSENTAMENTO DE POSTE RETO,DE ACO DE 7,00 ATE 11,00M,COM ENGASTAMENTO DA PARTE INFERIOR DA COLUNA DIRETAMENTE NO SOLO,EXCLUSIVE FORNECIMENTO DO POSTE</v>
      </c>
      <c r="C22093" s="197" t="s">
        <v>43200</v>
      </c>
      <c r="D22093" s="197" t="s">
        <v>43201</v>
      </c>
      <c r="E22093" s="197" t="s">
        <v>43202</v>
      </c>
      <c r="I22093" s="197" t="s">
        <v>30</v>
      </c>
      <c r="J22093" s="197" t="n">
        <v>245.34</v>
      </c>
    </row>
    <row r="22094" customFormat="false" ht="12.75" hidden="true" customHeight="false" outlineLevel="0" collapsed="false">
      <c r="A22094" s="197" t="s">
        <v>43204</v>
      </c>
      <c r="B22094" s="197" t="str">
        <f aca="false">C22094&amp;D22094&amp;E22094&amp;F22094&amp;G22094&amp;H22094</f>
        <v>ASSENTAMENTO DE POSTE RETO,DE ACO DE 13,00 ATE 20,00M,COM ENGASTAMENTO DA PARTE INFERIOR DA COLUNA DIRETAMENTE NO SOLO,EXCLUSIVE FORNECIMENTO DO POSTE</v>
      </c>
      <c r="C22094" s="197" t="s">
        <v>43205</v>
      </c>
      <c r="D22094" s="197" t="s">
        <v>43206</v>
      </c>
      <c r="E22094" s="197" t="s">
        <v>43207</v>
      </c>
      <c r="I22094" s="197" t="s">
        <v>30</v>
      </c>
      <c r="J22094" s="197" t="n">
        <v>561.78</v>
      </c>
    </row>
    <row r="22095" customFormat="false" ht="12.75" hidden="true" customHeight="false" outlineLevel="0" collapsed="false">
      <c r="A22095" s="197" t="s">
        <v>43208</v>
      </c>
      <c r="B22095" s="197" t="str">
        <f aca="false">C22095&amp;D22095&amp;E22095&amp;F22095&amp;G22095&amp;H22095</f>
        <v>ASSENTAMENTO DE POSTE RETO,DE ACO DE 13,00 ATE 20,00M,COM ENGASTAMENTO DA PARTE INFERIOR DA COLUNA DIRETAMENTE NO SOLO,EXCLUSIVE FORNECIMENTO DO POSTE</v>
      </c>
      <c r="C22095" s="197" t="s">
        <v>43205</v>
      </c>
      <c r="D22095" s="197" t="s">
        <v>43206</v>
      </c>
      <c r="E22095" s="197" t="s">
        <v>43207</v>
      </c>
      <c r="I22095" s="197" t="s">
        <v>30</v>
      </c>
      <c r="J22095" s="197" t="n">
        <v>491.33</v>
      </c>
    </row>
    <row r="22096" customFormat="false" ht="12.75" hidden="true" customHeight="false" outlineLevel="0" collapsed="false">
      <c r="A22096" s="197" t="s">
        <v>43209</v>
      </c>
      <c r="B22096" s="197" t="str">
        <f aca="false">C22096&amp;D22096&amp;E22096&amp;F22096&amp;G22096&amp;H22096</f>
        <v>ASSENTAMENTO DE POSTE CURVO,DE ACO DE 7,00M,DE 1 BRACO,COM ENGASTAMENTO DA PARTE INFERIOR DA COLUNA DIRETAMENTE NO SOLO,EXCLUSIVE FORNECIMENTO DO POSTE</v>
      </c>
      <c r="C22096" s="197" t="s">
        <v>43210</v>
      </c>
      <c r="D22096" s="197" t="s">
        <v>43211</v>
      </c>
      <c r="E22096" s="197" t="s">
        <v>43212</v>
      </c>
      <c r="I22096" s="197" t="s">
        <v>30</v>
      </c>
      <c r="J22096" s="197" t="n">
        <v>280.56</v>
      </c>
    </row>
    <row r="22097" customFormat="false" ht="12.75" hidden="true" customHeight="false" outlineLevel="0" collapsed="false">
      <c r="A22097" s="197" t="s">
        <v>43213</v>
      </c>
      <c r="B22097" s="197" t="str">
        <f aca="false">C22097&amp;D22097&amp;E22097&amp;F22097&amp;G22097&amp;H22097</f>
        <v>ASSENTAMENTO DE POSTE CURVO,DE ACO DE 7,00M,DE 1 BRACO,COM ENGASTAMENTO DA PARTE INFERIOR DA COLUNA DIRETAMENTE NO SOLO,EXCLUSIVE FORNECIMENTO DO POSTE</v>
      </c>
      <c r="C22097" s="197" t="s">
        <v>43210</v>
      </c>
      <c r="D22097" s="197" t="s">
        <v>43211</v>
      </c>
      <c r="E22097" s="197" t="s">
        <v>43212</v>
      </c>
      <c r="I22097" s="197" t="s">
        <v>30</v>
      </c>
      <c r="J22097" s="197" t="n">
        <v>245.34</v>
      </c>
    </row>
    <row r="22098" customFormat="false" ht="12.75" hidden="true" customHeight="false" outlineLevel="0" collapsed="false">
      <c r="A22098" s="197" t="s">
        <v>43214</v>
      </c>
      <c r="B22098" s="197" t="str">
        <f aca="false">C22098&amp;D22098&amp;E22098&amp;F22098&amp;G22098&amp;H22098</f>
        <v>ASSENTAMENTO DE POSTE CURVO,DE ACO DE 7,00M,DE 2 BRACOS,COMENGASTAMENTO DA PARTE INFERIOR DA COLUNA DIRETAMENTE NO SOLO,EXCLUSIVE FORNECIMENTO DO POSTE</v>
      </c>
      <c r="C22098" s="197" t="s">
        <v>43215</v>
      </c>
      <c r="D22098" s="197" t="s">
        <v>43216</v>
      </c>
      <c r="E22098" s="197" t="s">
        <v>43217</v>
      </c>
      <c r="I22098" s="197" t="s">
        <v>30</v>
      </c>
      <c r="J22098" s="197" t="n">
        <v>333.42</v>
      </c>
    </row>
    <row r="22099" customFormat="false" ht="12.75" hidden="true" customHeight="false" outlineLevel="0" collapsed="false">
      <c r="A22099" s="197" t="s">
        <v>43218</v>
      </c>
      <c r="B22099" s="197" t="str">
        <f aca="false">C22099&amp;D22099&amp;E22099&amp;F22099&amp;G22099&amp;H22099</f>
        <v>ASSENTAMENTO DE POSTE CURVO,DE ACO DE 7,00M,DE 2 BRACOS,COMENGASTAMENTO DA PARTE INFERIOR DA COLUNA DIRETAMENTE NO SOLO,EXCLUSIVE FORNECIMENTO DO POSTE</v>
      </c>
      <c r="C22099" s="197" t="s">
        <v>43215</v>
      </c>
      <c r="D22099" s="197" t="s">
        <v>43216</v>
      </c>
      <c r="E22099" s="197" t="s">
        <v>43217</v>
      </c>
      <c r="I22099" s="197" t="s">
        <v>30</v>
      </c>
      <c r="J22099" s="197" t="n">
        <v>291.15</v>
      </c>
    </row>
    <row r="22100" customFormat="false" ht="12.75" hidden="true" customHeight="false" outlineLevel="0" collapsed="false">
      <c r="A22100" s="197" t="s">
        <v>43219</v>
      </c>
      <c r="B22100" s="197" t="str">
        <f aca="false">C22100&amp;D22100&amp;E22100&amp;F22100&amp;G22100&amp;H22100</f>
        <v>ASSENTAMENTO DE POSTE CURVO,DE ACO DE 8,00 ATE 12,00M,DE 1 BRACO,COM ENGASTAMENTO DA PARTE INFERIOR DA COLUNA DIRETAMENTE NO SOLO,EXCLUSIVE FORNECIMENTO DO POSTE</v>
      </c>
      <c r="C22100" s="197" t="s">
        <v>43220</v>
      </c>
      <c r="D22100" s="197" t="s">
        <v>43221</v>
      </c>
      <c r="E22100" s="197" t="s">
        <v>43222</v>
      </c>
      <c r="I22100" s="197" t="s">
        <v>30</v>
      </c>
      <c r="J22100" s="197" t="n">
        <v>280.56</v>
      </c>
    </row>
    <row r="22101" customFormat="false" ht="12.75" hidden="true" customHeight="false" outlineLevel="0" collapsed="false">
      <c r="A22101" s="197" t="s">
        <v>43223</v>
      </c>
      <c r="B22101" s="197" t="str">
        <f aca="false">C22101&amp;D22101&amp;E22101&amp;F22101&amp;G22101&amp;H22101</f>
        <v>ASSENTAMENTO DE POSTE CURVO,DE ACO DE 8,00 ATE 12,00M,DE 1 BRACO,COM ENGASTAMENTO DA PARTE INFERIOR DA COLUNA DIRETAMENTE NO SOLO,EXCLUSIVE FORNECIMENTO DO POSTE</v>
      </c>
      <c r="C22101" s="197" t="s">
        <v>43220</v>
      </c>
      <c r="D22101" s="197" t="s">
        <v>43221</v>
      </c>
      <c r="E22101" s="197" t="s">
        <v>43222</v>
      </c>
      <c r="I22101" s="197" t="s">
        <v>30</v>
      </c>
      <c r="J22101" s="197" t="n">
        <v>245.34</v>
      </c>
    </row>
    <row r="22102" customFormat="false" ht="12.75" hidden="true" customHeight="false" outlineLevel="0" collapsed="false">
      <c r="A22102" s="197" t="s">
        <v>43224</v>
      </c>
      <c r="B22102" s="197" t="str">
        <f aca="false">C22102&amp;D22102&amp;E22102&amp;F22102&amp;G22102&amp;H22102</f>
        <v>ASSENTAMENTO DE POSTE CURVO,DE ACO DE 8,00 ATE 12,00M,DE 2 BRACOS,COM ENGASTAMENTO DA PARTE INFERIOR DA COLUNA DIRETAMENE NO SOLO,EXCLUSIVE FORNECIMENTO DO POSTE</v>
      </c>
      <c r="C22102" s="197" t="s">
        <v>43225</v>
      </c>
      <c r="D22102" s="197" t="s">
        <v>43226</v>
      </c>
      <c r="E22102" s="197" t="s">
        <v>43222</v>
      </c>
      <c r="I22102" s="197" t="s">
        <v>30</v>
      </c>
      <c r="J22102" s="197" t="n">
        <v>333.42</v>
      </c>
    </row>
    <row r="22103" customFormat="false" ht="12.75" hidden="true" customHeight="false" outlineLevel="0" collapsed="false">
      <c r="A22103" s="197" t="s">
        <v>43227</v>
      </c>
      <c r="B22103" s="197" t="str">
        <f aca="false">C22103&amp;D22103&amp;E22103&amp;F22103&amp;G22103&amp;H22103</f>
        <v>ASSENTAMENTO DE POSTE CURVO,DE ACO DE 8,00 ATE 12,00M,DE 2 BRACOS,COM ENGASTAMENTO DA PARTE INFERIOR DA COLUNA DIRETAMENE NO SOLO,EXCLUSIVE FORNECIMENTO DO POSTE</v>
      </c>
      <c r="C22103" s="197" t="s">
        <v>43225</v>
      </c>
      <c r="D22103" s="197" t="s">
        <v>43226</v>
      </c>
      <c r="E22103" s="197" t="s">
        <v>43222</v>
      </c>
      <c r="I22103" s="197" t="s">
        <v>30</v>
      </c>
      <c r="J22103" s="197" t="n">
        <v>291.15</v>
      </c>
    </row>
    <row r="22104" customFormat="false" ht="12.75" hidden="true" customHeight="false" outlineLevel="0" collapsed="false">
      <c r="A22104" s="197" t="s">
        <v>43228</v>
      </c>
      <c r="B22104" s="197" t="str">
        <f aca="false">C22104&amp;D22104&amp;E22104&amp;F22104&amp;G22104&amp;H22104</f>
        <v>ASSENTAMENTO DE POSTE DE MADEIRA CIRCULAR DE 7,00M ATE 11,00M,EXCLUSIVE FORNECIMENTO DO POSTE</v>
      </c>
      <c r="C22104" s="197" t="s">
        <v>43229</v>
      </c>
      <c r="D22104" s="197" t="s">
        <v>43230</v>
      </c>
      <c r="I22104" s="197" t="s">
        <v>30</v>
      </c>
      <c r="J22104" s="197" t="n">
        <v>222.91</v>
      </c>
    </row>
    <row r="22105" customFormat="false" ht="12.75" hidden="true" customHeight="false" outlineLevel="0" collapsed="false">
      <c r="A22105" s="197" t="s">
        <v>43231</v>
      </c>
      <c r="B22105" s="197" t="str">
        <f aca="false">C22105&amp;D22105&amp;E22105&amp;F22105&amp;G22105&amp;H22105</f>
        <v>ASSENTAMENTO DE POSTE DE MADEIRA CIRCULAR DE 7,00M ATE 11,00M,EXCLUSIVE FORNECIMENTO DO POSTE</v>
      </c>
      <c r="C22105" s="197" t="s">
        <v>43229</v>
      </c>
      <c r="D22105" s="197" t="s">
        <v>43230</v>
      </c>
      <c r="I22105" s="197" t="s">
        <v>30</v>
      </c>
      <c r="J22105" s="197" t="n">
        <v>196.49</v>
      </c>
    </row>
    <row r="22106" customFormat="false" ht="12.75" hidden="true" customHeight="false" outlineLevel="0" collapsed="false">
      <c r="A22106" s="197" t="s">
        <v>43232</v>
      </c>
      <c r="B22106" s="197" t="str">
        <f aca="false">C22106&amp;D22106&amp;E22106&amp;F22106&amp;G22106&amp;H22106</f>
        <v>ASSENTAMENTO DE POSTE DE CONCRETO,CIRCULAR RETO DE 23,00M,EM FUNDACAO ESPECIAL,EXCLUSIVE FUNDACAO E FORNECIMENTO DO POSTE</v>
      </c>
      <c r="C22106" s="197" t="s">
        <v>43233</v>
      </c>
      <c r="D22106" s="197" t="s">
        <v>43234</v>
      </c>
      <c r="E22106" s="197" t="s">
        <v>2125</v>
      </c>
      <c r="I22106" s="197" t="s">
        <v>30</v>
      </c>
      <c r="J22106" s="197" t="n">
        <v>528.59</v>
      </c>
    </row>
    <row r="22107" customFormat="false" ht="12.75" hidden="true" customHeight="false" outlineLevel="0" collapsed="false">
      <c r="A22107" s="197" t="s">
        <v>43235</v>
      </c>
      <c r="B22107" s="197" t="str">
        <f aca="false">C22107&amp;D22107&amp;E22107&amp;F22107&amp;G22107&amp;H22107</f>
        <v>ASSENTAMENTO DE POSTE DE CONCRETO,CIRCULAR RETO DE 23,00M,EM FUNDACAO ESPECIAL,EXCLUSIVE FUNDACAO E FORNECIMENTO DO POSTE</v>
      </c>
      <c r="C22107" s="197" t="s">
        <v>43233</v>
      </c>
      <c r="D22107" s="197" t="s">
        <v>43234</v>
      </c>
      <c r="E22107" s="197" t="s">
        <v>2125</v>
      </c>
      <c r="I22107" s="197" t="s">
        <v>30</v>
      </c>
      <c r="J22107" s="197" t="n">
        <v>458.14</v>
      </c>
    </row>
    <row r="22108" customFormat="false" ht="12.75" hidden="true" customHeight="false" outlineLevel="0" collapsed="false">
      <c r="A22108" s="197" t="s">
        <v>43236</v>
      </c>
      <c r="B22108" s="197" t="str">
        <f aca="false">C22108&amp;D22108&amp;E22108&amp;F22108&amp;G22108&amp;H22108</f>
        <v>ASSENTAMENTO DE POSTE DE CONCRETO,CIRCULAR RETO DE 33,00M,EM FUNDACAO ESPECIAL,EXCLUSIVE FUNDACAO E FORNECIMENTO DO POSTE</v>
      </c>
      <c r="C22108" s="197" t="s">
        <v>43237</v>
      </c>
      <c r="D22108" s="197" t="s">
        <v>43234</v>
      </c>
      <c r="E22108" s="197" t="s">
        <v>2125</v>
      </c>
      <c r="I22108" s="197" t="s">
        <v>30</v>
      </c>
      <c r="J22108" s="197" t="n">
        <v>1585.78</v>
      </c>
    </row>
    <row r="22109" customFormat="false" ht="12.75" hidden="true" customHeight="false" outlineLevel="0" collapsed="false">
      <c r="A22109" s="197" t="s">
        <v>43238</v>
      </c>
      <c r="B22109" s="197" t="str">
        <f aca="false">C22109&amp;D22109&amp;E22109&amp;F22109&amp;G22109&amp;H22109</f>
        <v>ASSENTAMENTO DE POSTE DE CONCRETO,CIRCULAR RETO DE 33,00M,EM FUNDACAO ESPECIAL,EXCLUSIVE FUNDACAO E FORNECIMENTO DO POSTE</v>
      </c>
      <c r="C22109" s="197" t="s">
        <v>43237</v>
      </c>
      <c r="D22109" s="197" t="s">
        <v>43234</v>
      </c>
      <c r="E22109" s="197" t="s">
        <v>2125</v>
      </c>
      <c r="I22109" s="197" t="s">
        <v>30</v>
      </c>
      <c r="J22109" s="197" t="n">
        <v>1374.43</v>
      </c>
    </row>
    <row r="22110" customFormat="false" ht="12.75" hidden="true" customHeight="false" outlineLevel="0" collapsed="false">
      <c r="A22110" s="197" t="s">
        <v>43239</v>
      </c>
      <c r="B22110" s="197" t="str">
        <f aca="false">C22110&amp;D22110&amp;E22110&amp;F22110&amp;G22110&amp;H22110</f>
        <v>ASSENTAMENTO DE POSTE RETO,DE ACO DE 3,50 ATE 6,00M,COM FLANGE DE ACO SOLDADO NA SUA BASE,FIXADO POR PARAFUSOS CHUMBADORES ENGASTADOS EM FUNDACAO DE CONCRETO,EXCLUSIVE FUNDACAO EFORNECIMENTO DO POSTE</v>
      </c>
      <c r="C22110" s="197" t="s">
        <v>43240</v>
      </c>
      <c r="D22110" s="197" t="s">
        <v>43241</v>
      </c>
      <c r="E22110" s="197" t="s">
        <v>43242</v>
      </c>
      <c r="F22110" s="197" t="s">
        <v>43243</v>
      </c>
      <c r="I22110" s="197" t="s">
        <v>30</v>
      </c>
      <c r="J22110" s="197" t="n">
        <v>132.14</v>
      </c>
    </row>
    <row r="22111" customFormat="false" ht="12.75" hidden="true" customHeight="false" outlineLevel="0" collapsed="false">
      <c r="A22111" s="197" t="s">
        <v>43244</v>
      </c>
      <c r="B22111" s="197" t="str">
        <f aca="false">C22111&amp;D22111&amp;E22111&amp;F22111&amp;G22111&amp;H22111</f>
        <v>ASSENTAMENTO DE POSTE RETO,DE ACO DE 3,50 ATE 6,00M,COM FLANGE DE ACO SOLDADO NA SUA BASE,FIXADO POR PARAFUSOS CHUMBADORES ENGASTADOS EM FUNDACAO DE CONCRETO,EXCLUSIVE FUNDACAO EFORNECIMENTO DO POSTE</v>
      </c>
      <c r="C22111" s="197" t="s">
        <v>43240</v>
      </c>
      <c r="D22111" s="197" t="s">
        <v>43241</v>
      </c>
      <c r="E22111" s="197" t="s">
        <v>43242</v>
      </c>
      <c r="F22111" s="197" t="s">
        <v>43243</v>
      </c>
      <c r="I22111" s="197" t="s">
        <v>30</v>
      </c>
      <c r="J22111" s="197" t="n">
        <v>114.53</v>
      </c>
    </row>
    <row r="22112" customFormat="false" ht="12.75" hidden="true" customHeight="false" outlineLevel="0" collapsed="false">
      <c r="A22112" s="197" t="s">
        <v>43245</v>
      </c>
      <c r="B22112" s="197"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197" t="s">
        <v>43246</v>
      </c>
      <c r="D22112" s="197" t="s">
        <v>43241</v>
      </c>
      <c r="E22112" s="197" t="s">
        <v>43247</v>
      </c>
      <c r="F22112" s="197" t="s">
        <v>43248</v>
      </c>
      <c r="I22112" s="197" t="s">
        <v>30</v>
      </c>
      <c r="J22112" s="197" t="n">
        <v>198.22</v>
      </c>
    </row>
    <row r="22113" customFormat="false" ht="12.75" hidden="true" customHeight="false" outlineLevel="0" collapsed="false">
      <c r="A22113" s="197" t="s">
        <v>43249</v>
      </c>
      <c r="B22113" s="197"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197" t="s">
        <v>43246</v>
      </c>
      <c r="D22113" s="197" t="s">
        <v>43241</v>
      </c>
      <c r="E22113" s="197" t="s">
        <v>43247</v>
      </c>
      <c r="F22113" s="197" t="s">
        <v>43248</v>
      </c>
      <c r="I22113" s="197" t="s">
        <v>30</v>
      </c>
      <c r="J22113" s="197" t="n">
        <v>171.8</v>
      </c>
    </row>
    <row r="22114" customFormat="false" ht="12.75" hidden="true" customHeight="false" outlineLevel="0" collapsed="false">
      <c r="A22114" s="197" t="s">
        <v>43250</v>
      </c>
      <c r="B22114" s="197"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197" t="s">
        <v>43251</v>
      </c>
      <c r="D22114" s="197" t="s">
        <v>43252</v>
      </c>
      <c r="E22114" s="197" t="s">
        <v>43253</v>
      </c>
      <c r="F22114" s="197" t="s">
        <v>43248</v>
      </c>
      <c r="I22114" s="197" t="s">
        <v>30</v>
      </c>
      <c r="J22114" s="197" t="n">
        <v>264.29</v>
      </c>
    </row>
    <row r="22115" customFormat="false" ht="12.75" hidden="true" customHeight="false" outlineLevel="0" collapsed="false">
      <c r="A22115" s="197" t="s">
        <v>43254</v>
      </c>
      <c r="B22115" s="197"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197" t="s">
        <v>43251</v>
      </c>
      <c r="D22115" s="197" t="s">
        <v>43252</v>
      </c>
      <c r="E22115" s="197" t="s">
        <v>43253</v>
      </c>
      <c r="F22115" s="197" t="s">
        <v>43248</v>
      </c>
      <c r="I22115" s="197" t="s">
        <v>30</v>
      </c>
      <c r="J22115" s="197" t="n">
        <v>229.07</v>
      </c>
    </row>
    <row r="22116" customFormat="false" ht="12.75" hidden="true" customHeight="false" outlineLevel="0" collapsed="false">
      <c r="A22116" s="197" t="s">
        <v>43255</v>
      </c>
      <c r="B22116" s="197"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197" t="s">
        <v>43256</v>
      </c>
      <c r="D22116" s="197" t="s">
        <v>43257</v>
      </c>
      <c r="E22116" s="197" t="s">
        <v>43258</v>
      </c>
      <c r="F22116" s="197" t="s">
        <v>43259</v>
      </c>
      <c r="I22116" s="197" t="s">
        <v>30</v>
      </c>
      <c r="J22116" s="197" t="n">
        <v>132.14</v>
      </c>
    </row>
    <row r="22117" customFormat="false" ht="12.75" hidden="true" customHeight="false" outlineLevel="0" collapsed="false">
      <c r="A22117" s="197" t="s">
        <v>43260</v>
      </c>
      <c r="B22117" s="197"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197" t="s">
        <v>43256</v>
      </c>
      <c r="D22117" s="197" t="s">
        <v>43257</v>
      </c>
      <c r="E22117" s="197" t="s">
        <v>43258</v>
      </c>
      <c r="F22117" s="197" t="s">
        <v>43259</v>
      </c>
      <c r="I22117" s="197" t="s">
        <v>30</v>
      </c>
      <c r="J22117" s="197" t="n">
        <v>114.53</v>
      </c>
    </row>
    <row r="22118" customFormat="false" ht="12.75" hidden="true" customHeight="false" outlineLevel="0" collapsed="false">
      <c r="A22118" s="197" t="s">
        <v>43261</v>
      </c>
      <c r="B22118" s="197"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197" t="s">
        <v>43262</v>
      </c>
      <c r="D22118" s="197" t="s">
        <v>43263</v>
      </c>
      <c r="E22118" s="197" t="s">
        <v>43264</v>
      </c>
      <c r="F22118" s="197" t="s">
        <v>43265</v>
      </c>
      <c r="I22118" s="197" t="s">
        <v>30</v>
      </c>
      <c r="J22118" s="197" t="n">
        <v>211.43</v>
      </c>
    </row>
    <row r="22119" customFormat="false" ht="12.75" hidden="true" customHeight="false" outlineLevel="0" collapsed="false">
      <c r="A22119" s="197" t="s">
        <v>43266</v>
      </c>
      <c r="B22119" s="197"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197" t="s">
        <v>43262</v>
      </c>
      <c r="D22119" s="197" t="s">
        <v>43263</v>
      </c>
      <c r="E22119" s="197" t="s">
        <v>43264</v>
      </c>
      <c r="F22119" s="197" t="s">
        <v>43265</v>
      </c>
      <c r="I22119" s="197" t="s">
        <v>30</v>
      </c>
      <c r="J22119" s="197" t="n">
        <v>183.25</v>
      </c>
    </row>
    <row r="22120" customFormat="false" ht="12.75" hidden="true" customHeight="false" outlineLevel="0" collapsed="false">
      <c r="A22120" s="197" t="s">
        <v>43267</v>
      </c>
      <c r="B22120" s="197"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197" t="s">
        <v>43268</v>
      </c>
      <c r="D22120" s="197" t="s">
        <v>43269</v>
      </c>
      <c r="E22120" s="197" t="s">
        <v>43270</v>
      </c>
      <c r="F22120" s="197" t="s">
        <v>43271</v>
      </c>
      <c r="I22120" s="197" t="s">
        <v>30</v>
      </c>
      <c r="J22120" s="197" t="n">
        <v>158.57</v>
      </c>
    </row>
    <row r="22121" customFormat="false" ht="12.75" hidden="true" customHeight="false" outlineLevel="0" collapsed="false">
      <c r="A22121" s="197" t="s">
        <v>43272</v>
      </c>
      <c r="B22121" s="197"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197" t="s">
        <v>43268</v>
      </c>
      <c r="D22121" s="197" t="s">
        <v>43269</v>
      </c>
      <c r="E22121" s="197" t="s">
        <v>43270</v>
      </c>
      <c r="F22121" s="197" t="s">
        <v>43271</v>
      </c>
      <c r="I22121" s="197" t="s">
        <v>30</v>
      </c>
      <c r="J22121" s="197" t="n">
        <v>137.44</v>
      </c>
    </row>
    <row r="22122" customFormat="false" ht="12.75" hidden="true" customHeight="false" outlineLevel="0" collapsed="false">
      <c r="A22122" s="197" t="s">
        <v>43273</v>
      </c>
      <c r="B22122" s="197"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197" t="s">
        <v>43274</v>
      </c>
      <c r="D22122" s="197" t="s">
        <v>43275</v>
      </c>
      <c r="E22122" s="197" t="s">
        <v>43276</v>
      </c>
      <c r="F22122" s="197" t="s">
        <v>43277</v>
      </c>
      <c r="I22122" s="197" t="s">
        <v>30</v>
      </c>
      <c r="J22122" s="197" t="n">
        <v>264.29</v>
      </c>
    </row>
    <row r="22123" customFormat="false" ht="12.75" hidden="true" customHeight="false" outlineLevel="0" collapsed="false">
      <c r="A22123" s="197" t="s">
        <v>43278</v>
      </c>
      <c r="B22123" s="197"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197" t="s">
        <v>43274</v>
      </c>
      <c r="D22123" s="197" t="s">
        <v>43275</v>
      </c>
      <c r="E22123" s="197" t="s">
        <v>43276</v>
      </c>
      <c r="F22123" s="197" t="s">
        <v>43277</v>
      </c>
      <c r="I22123" s="197" t="s">
        <v>30</v>
      </c>
      <c r="J22123" s="197" t="n">
        <v>229.07</v>
      </c>
    </row>
    <row r="22124" customFormat="false" ht="12.75" hidden="true" customHeight="false" outlineLevel="0" collapsed="false">
      <c r="A22124" s="197" t="s">
        <v>43279</v>
      </c>
      <c r="B22124" s="197" t="str">
        <f aca="false">C22124&amp;D22124&amp;E22124&amp;F22124&amp;G22124&amp;H22124</f>
        <v>POSTE DE CONCRETO COM SECAO CIRCULAR,RETO,COM 9,00M DE COMPRIMENTO,TIPO LEVE,EXCLUSIVE TRANSPORTE.FORNECIMENTO</v>
      </c>
      <c r="C22124" s="197" t="s">
        <v>43280</v>
      </c>
      <c r="D22124" s="197" t="s">
        <v>43281</v>
      </c>
      <c r="I22124" s="197" t="s">
        <v>30</v>
      </c>
      <c r="J22124" s="197" t="n">
        <v>804.96</v>
      </c>
    </row>
    <row r="22125" customFormat="false" ht="12.75" hidden="true" customHeight="false" outlineLevel="0" collapsed="false">
      <c r="A22125" s="197" t="s">
        <v>43282</v>
      </c>
      <c r="B22125" s="197" t="str">
        <f aca="false">C22125&amp;D22125&amp;E22125&amp;F22125&amp;G22125&amp;H22125</f>
        <v>POSTE DE CONCRETO COM SECAO CIRCULAR,RETO,COM 9,00M DE COMPRIMENTO,TIPO LEVE,EXCLUSIVE TRANSPORTE.FORNECIMENTO</v>
      </c>
      <c r="C22125" s="197" t="s">
        <v>43280</v>
      </c>
      <c r="D22125" s="197" t="s">
        <v>43281</v>
      </c>
      <c r="I22125" s="197" t="s">
        <v>30</v>
      </c>
      <c r="J22125" s="197" t="n">
        <v>804.96</v>
      </c>
    </row>
    <row r="22126" customFormat="false" ht="12.75" hidden="true" customHeight="false" outlineLevel="0" collapsed="false">
      <c r="A22126" s="197" t="s">
        <v>43283</v>
      </c>
      <c r="B22126" s="197" t="str">
        <f aca="false">C22126&amp;D22126&amp;E22126&amp;F22126&amp;G22126&amp;H22126</f>
        <v>POSTE DE CONCRETO COM SECAO CIRCULAR,RETO,COM 11,00M DE COMPRIMENTO,TIPO LEVE,EXCLUSIVE TRANSPORTE.FORNECIMENTO</v>
      </c>
      <c r="C22126" s="197" t="s">
        <v>43284</v>
      </c>
      <c r="D22126" s="197" t="s">
        <v>43285</v>
      </c>
      <c r="I22126" s="197" t="s">
        <v>30</v>
      </c>
      <c r="J22126" s="197" t="n">
        <v>846.56</v>
      </c>
    </row>
    <row r="22127" customFormat="false" ht="12.75" hidden="true" customHeight="false" outlineLevel="0" collapsed="false">
      <c r="A22127" s="197" t="s">
        <v>43286</v>
      </c>
      <c r="B22127" s="197" t="str">
        <f aca="false">C22127&amp;D22127&amp;E22127&amp;F22127&amp;G22127&amp;H22127</f>
        <v>POSTE DE CONCRETO COM SECAO CIRCULAR,RETO,COM 11,00M DE COMPRIMENTO,TIPO LEVE,EXCLUSIVE TRANSPORTE.FORNECIMENTO</v>
      </c>
      <c r="C22127" s="197" t="s">
        <v>43284</v>
      </c>
      <c r="D22127" s="197" t="s">
        <v>43285</v>
      </c>
      <c r="I22127" s="197" t="s">
        <v>30</v>
      </c>
      <c r="J22127" s="197" t="n">
        <v>846.56</v>
      </c>
    </row>
    <row r="22128" customFormat="false" ht="12.75" hidden="true" customHeight="false" outlineLevel="0" collapsed="false">
      <c r="A22128" s="197" t="s">
        <v>43287</v>
      </c>
      <c r="B22128" s="197" t="str">
        <f aca="false">C22128&amp;D22128&amp;E22128&amp;F22128&amp;G22128&amp;H22128</f>
        <v>POSTE DE CONCRETO COM SECAO CIRCULAR,RETO,COM 11,00M DE COMPRIMENTO,TIPO PESADO,EXCLUSIVE TRANSPORTE.FORNECIMENTO</v>
      </c>
      <c r="C22128" s="197" t="s">
        <v>43284</v>
      </c>
      <c r="D22128" s="197" t="s">
        <v>43288</v>
      </c>
      <c r="I22128" s="197" t="s">
        <v>30</v>
      </c>
      <c r="J22128" s="197" t="n">
        <v>1154.4</v>
      </c>
    </row>
    <row r="22129" customFormat="false" ht="12.75" hidden="true" customHeight="false" outlineLevel="0" collapsed="false">
      <c r="A22129" s="197" t="s">
        <v>43289</v>
      </c>
      <c r="B22129" s="197" t="str">
        <f aca="false">C22129&amp;D22129&amp;E22129&amp;F22129&amp;G22129&amp;H22129</f>
        <v>POSTE DE CONCRETO COM SECAO CIRCULAR,RETO,COM 11,00M DE COMPRIMENTO,TIPO PESADO,EXCLUSIVE TRANSPORTE.FORNECIMENTO</v>
      </c>
      <c r="C22129" s="197" t="s">
        <v>43284</v>
      </c>
      <c r="D22129" s="197" t="s">
        <v>43288</v>
      </c>
      <c r="I22129" s="197" t="s">
        <v>30</v>
      </c>
      <c r="J22129" s="197" t="n">
        <v>1154.4</v>
      </c>
    </row>
    <row r="22130" customFormat="false" ht="12.75" hidden="true" customHeight="false" outlineLevel="0" collapsed="false">
      <c r="A22130" s="197" t="s">
        <v>43290</v>
      </c>
      <c r="B22130" s="197" t="str">
        <f aca="false">C22130&amp;D22130&amp;E22130&amp;F22130&amp;G22130&amp;H22130</f>
        <v>POSTE DE CONCRETO COM SECAO CIRCULAR,RETO,COM 12,00M DE COMPRIMENTO,TIPO LEVE,EXCLUSIVE TRANSPORTE.FORNECIMENTO</v>
      </c>
      <c r="C22130" s="197" t="s">
        <v>43291</v>
      </c>
      <c r="D22130" s="197" t="s">
        <v>43285</v>
      </c>
      <c r="I22130" s="197" t="s">
        <v>30</v>
      </c>
      <c r="J22130" s="197" t="n">
        <v>1267</v>
      </c>
    </row>
    <row r="22131" customFormat="false" ht="12.75" hidden="true" customHeight="false" outlineLevel="0" collapsed="false">
      <c r="A22131" s="197" t="s">
        <v>43292</v>
      </c>
      <c r="B22131" s="197" t="str">
        <f aca="false">C22131&amp;D22131&amp;E22131&amp;F22131&amp;G22131&amp;H22131</f>
        <v>POSTE DE CONCRETO COM SECAO CIRCULAR,RETO,COM 12,00M DE COMPRIMENTO,TIPO LEVE,EXCLUSIVE TRANSPORTE.FORNECIMENTO</v>
      </c>
      <c r="C22131" s="197" t="s">
        <v>43291</v>
      </c>
      <c r="D22131" s="197" t="s">
        <v>43285</v>
      </c>
      <c r="I22131" s="197" t="s">
        <v>30</v>
      </c>
      <c r="J22131" s="197" t="n">
        <v>1267</v>
      </c>
    </row>
    <row r="22132" customFormat="false" ht="12.75" hidden="true" customHeight="false" outlineLevel="0" collapsed="false">
      <c r="A22132" s="197" t="s">
        <v>43293</v>
      </c>
      <c r="B22132" s="197" t="str">
        <f aca="false">C22132&amp;D22132&amp;E22132&amp;F22132&amp;G22132&amp;H22132</f>
        <v>POSTE DE CONCRETO COM SECAO CIRCULAR,RETO,COM 12,00M DE COMPRIMENTO,TIPO PESADO,EXCLUSIVE TRANSPORTE.FORNECIMENTO</v>
      </c>
      <c r="C22132" s="197" t="s">
        <v>43291</v>
      </c>
      <c r="D22132" s="197" t="s">
        <v>43288</v>
      </c>
      <c r="I22132" s="197" t="s">
        <v>30</v>
      </c>
      <c r="J22132" s="197" t="n">
        <v>1807</v>
      </c>
    </row>
    <row r="22133" customFormat="false" ht="12.75" hidden="true" customHeight="false" outlineLevel="0" collapsed="false">
      <c r="A22133" s="197" t="s">
        <v>43294</v>
      </c>
      <c r="B22133" s="197" t="str">
        <f aca="false">C22133&amp;D22133&amp;E22133&amp;F22133&amp;G22133&amp;H22133</f>
        <v>POSTE DE CONCRETO COM SECAO CIRCULAR,RETO,COM 12,00M DE COMPRIMENTO,TIPO PESADO,EXCLUSIVE TRANSPORTE.FORNECIMENTO</v>
      </c>
      <c r="C22133" s="197" t="s">
        <v>43291</v>
      </c>
      <c r="D22133" s="197" t="s">
        <v>43288</v>
      </c>
      <c r="I22133" s="197" t="s">
        <v>30</v>
      </c>
      <c r="J22133" s="197" t="n">
        <v>1807</v>
      </c>
    </row>
    <row r="22134" customFormat="false" ht="12.75" hidden="true" customHeight="false" outlineLevel="0" collapsed="false">
      <c r="A22134" s="197" t="s">
        <v>43295</v>
      </c>
      <c r="B22134" s="197" t="str">
        <f aca="false">C22134&amp;D22134&amp;E22134&amp;F22134&amp;G22134&amp;H22134</f>
        <v>POSTE DE CONCRETO,COM SECAO CIRCULAR,RETO,COM 13,00M DE COMPRIMENTO,CONICIDADE REDUZIDA,EXCLUSIVE TRANSPORTE.FORNECIMENTO</v>
      </c>
      <c r="C22134" s="197" t="s">
        <v>43296</v>
      </c>
      <c r="D22134" s="197" t="s">
        <v>43297</v>
      </c>
      <c r="E22134" s="197" t="s">
        <v>4378</v>
      </c>
      <c r="I22134" s="197" t="s">
        <v>30</v>
      </c>
      <c r="J22134" s="197" t="n">
        <v>1587</v>
      </c>
    </row>
    <row r="22135" customFormat="false" ht="12.75" hidden="true" customHeight="false" outlineLevel="0" collapsed="false">
      <c r="A22135" s="197" t="s">
        <v>43298</v>
      </c>
      <c r="B22135" s="197" t="str">
        <f aca="false">C22135&amp;D22135&amp;E22135&amp;F22135&amp;G22135&amp;H22135</f>
        <v>POSTE DE CONCRETO,COM SECAO CIRCULAR,RETO,COM 13,00M DE COMPRIMENTO,CONICIDADE REDUZIDA,EXCLUSIVE TRANSPORTE.FORNECIMENTO</v>
      </c>
      <c r="C22135" s="197" t="s">
        <v>43296</v>
      </c>
      <c r="D22135" s="197" t="s">
        <v>43297</v>
      </c>
      <c r="E22135" s="197" t="s">
        <v>4378</v>
      </c>
      <c r="I22135" s="197" t="s">
        <v>30</v>
      </c>
      <c r="J22135" s="197" t="n">
        <v>1587</v>
      </c>
    </row>
    <row r="22136" customFormat="false" ht="12.75" hidden="true" customHeight="false" outlineLevel="0" collapsed="false">
      <c r="A22136" s="197" t="s">
        <v>43299</v>
      </c>
      <c r="B22136" s="197" t="str">
        <f aca="false">C22136&amp;D22136&amp;E22136&amp;F22136&amp;G22136&amp;H22136</f>
        <v>POSTE DE CONCRETO,COM SECAO CIRCULAR,RETO,COM 17,00M DE COMPRIMENTO,CONICIDADE REDUZIDA,EXCLUSIVE TRANSPORTE.FORNECIMENTO</v>
      </c>
      <c r="C22136" s="197" t="s">
        <v>43300</v>
      </c>
      <c r="D22136" s="197" t="s">
        <v>43297</v>
      </c>
      <c r="E22136" s="197" t="s">
        <v>4378</v>
      </c>
      <c r="I22136" s="197" t="s">
        <v>30</v>
      </c>
      <c r="J22136" s="197" t="n">
        <v>3100</v>
      </c>
    </row>
    <row r="22137" customFormat="false" ht="12.75" hidden="true" customHeight="false" outlineLevel="0" collapsed="false">
      <c r="A22137" s="197" t="s">
        <v>43301</v>
      </c>
      <c r="B22137" s="197" t="str">
        <f aca="false">C22137&amp;D22137&amp;E22137&amp;F22137&amp;G22137&amp;H22137</f>
        <v>POSTE DE CONCRETO,COM SECAO CIRCULAR,RETO,COM 17,00M DE COMPRIMENTO,CONICIDADE REDUZIDA,EXCLUSIVE TRANSPORTE.FORNECIMENTO</v>
      </c>
      <c r="C22137" s="197" t="s">
        <v>43300</v>
      </c>
      <c r="D22137" s="197" t="s">
        <v>43297</v>
      </c>
      <c r="E22137" s="197" t="s">
        <v>4378</v>
      </c>
      <c r="I22137" s="197" t="s">
        <v>30</v>
      </c>
      <c r="J22137" s="197" t="n">
        <v>3100</v>
      </c>
    </row>
    <row r="22138" customFormat="false" ht="12.75" hidden="true" customHeight="false" outlineLevel="0" collapsed="false">
      <c r="A22138" s="197" t="s">
        <v>43302</v>
      </c>
      <c r="B22138" s="197" t="str">
        <f aca="false">C22138&amp;D22138&amp;E22138&amp;F22138&amp;G22138&amp;H22138</f>
        <v>POSTE DE CONCRETO,COM SECAO CIRCULAR,RETO,COM 22,50M DE COMPRIMENTO,CONICIDADE REDUZIDA,EXCLUSIVE TRANSPORTE.FORNECIMENTO</v>
      </c>
      <c r="C22138" s="197" t="s">
        <v>43303</v>
      </c>
      <c r="D22138" s="197" t="s">
        <v>43297</v>
      </c>
      <c r="E22138" s="197" t="s">
        <v>4378</v>
      </c>
      <c r="I22138" s="197" t="s">
        <v>30</v>
      </c>
      <c r="J22138" s="197" t="n">
        <v>5786</v>
      </c>
    </row>
    <row r="22139" customFormat="false" ht="12.75" hidden="true" customHeight="false" outlineLevel="0" collapsed="false">
      <c r="A22139" s="197" t="s">
        <v>43304</v>
      </c>
      <c r="B22139" s="197" t="str">
        <f aca="false">C22139&amp;D22139&amp;E22139&amp;F22139&amp;G22139&amp;H22139</f>
        <v>POSTE DE CONCRETO,COM SECAO CIRCULAR,RETO,COM 22,50M DE COMPRIMENTO,CONICIDADE REDUZIDA,EXCLUSIVE TRANSPORTE.FORNECIMENTO</v>
      </c>
      <c r="C22139" s="197" t="s">
        <v>43303</v>
      </c>
      <c r="D22139" s="197" t="s">
        <v>43297</v>
      </c>
      <c r="E22139" s="197" t="s">
        <v>4378</v>
      </c>
      <c r="I22139" s="197" t="s">
        <v>30</v>
      </c>
      <c r="J22139" s="197" t="n">
        <v>5786</v>
      </c>
    </row>
    <row r="22140" customFormat="false" ht="12.75" hidden="true" customHeight="false" outlineLevel="0" collapsed="false">
      <c r="A22140" s="197" t="s">
        <v>43305</v>
      </c>
      <c r="B22140" s="197" t="str">
        <f aca="false">C22140&amp;D22140&amp;E22140&amp;F22140&amp;G22140&amp;H22140</f>
        <v>POSTE DE ACO,RETO,CONICO CONTINUO,ALTURA DE 3,50M,SEM SAPATA.FORNECIMENTO</v>
      </c>
      <c r="C22140" s="197" t="s">
        <v>43306</v>
      </c>
      <c r="D22140" s="197" t="s">
        <v>19643</v>
      </c>
      <c r="I22140" s="197" t="s">
        <v>30</v>
      </c>
      <c r="J22140" s="197" t="n">
        <v>259.32</v>
      </c>
    </row>
    <row r="22141" customFormat="false" ht="12.75" hidden="true" customHeight="false" outlineLevel="0" collapsed="false">
      <c r="A22141" s="197" t="s">
        <v>43307</v>
      </c>
      <c r="B22141" s="197" t="str">
        <f aca="false">C22141&amp;D22141&amp;E22141&amp;F22141&amp;G22141&amp;H22141</f>
        <v>POSTE DE ACO,RETO,CONICO CONTINUO,ALTURA DE 3,50M,SEM SAPATA.FORNECIMENTO</v>
      </c>
      <c r="C22141" s="197" t="s">
        <v>43306</v>
      </c>
      <c r="D22141" s="197" t="s">
        <v>19643</v>
      </c>
      <c r="I22141" s="197" t="s">
        <v>30</v>
      </c>
      <c r="J22141" s="197" t="n">
        <v>259.32</v>
      </c>
    </row>
    <row r="22142" customFormat="false" ht="12.75" hidden="true" customHeight="false" outlineLevel="0" collapsed="false">
      <c r="A22142" s="197" t="s">
        <v>43308</v>
      </c>
      <c r="B22142" s="197" t="str">
        <f aca="false">C22142&amp;D22142&amp;E22142&amp;F22142&amp;G22142&amp;H22142</f>
        <v>POSTE DE ACO,RETO,CONICO CONTINUO,ALTURA DE 3,50M,COM SAPATA E BASE(PADRAO RIO CIDADE CATETE).FORNECIMENTO</v>
      </c>
      <c r="C22142" s="197" t="s">
        <v>43309</v>
      </c>
      <c r="D22142" s="197" t="s">
        <v>43310</v>
      </c>
      <c r="I22142" s="197" t="s">
        <v>30</v>
      </c>
      <c r="J22142" s="197" t="n">
        <v>1040</v>
      </c>
    </row>
    <row r="22143" customFormat="false" ht="12.75" hidden="true" customHeight="false" outlineLevel="0" collapsed="false">
      <c r="A22143" s="197" t="s">
        <v>43311</v>
      </c>
      <c r="B22143" s="197" t="str">
        <f aca="false">C22143&amp;D22143&amp;E22143&amp;F22143&amp;G22143&amp;H22143</f>
        <v>POSTE DE ACO,RETO,CONICO CONTINUO,ALTURA DE 3,50M,COM SAPATA E BASE(PADRAO RIO CIDADE CATETE).FORNECIMENTO</v>
      </c>
      <c r="C22143" s="197" t="s">
        <v>43309</v>
      </c>
      <c r="D22143" s="197" t="s">
        <v>43310</v>
      </c>
      <c r="I22143" s="197" t="s">
        <v>30</v>
      </c>
      <c r="J22143" s="197" t="n">
        <v>1040</v>
      </c>
    </row>
    <row r="22144" customFormat="false" ht="12.75" hidden="true" customHeight="false" outlineLevel="0" collapsed="false">
      <c r="A22144" s="197" t="s">
        <v>43312</v>
      </c>
      <c r="B22144" s="197" t="str">
        <f aca="false">C22144&amp;D22144&amp;E22144&amp;F22144&amp;G22144&amp;H22144</f>
        <v>POSTE DE ACO,RETO,CONICO CONTINUO,ALTURA DE 4,50M,SEM SAPATA ESPECIFICACAO EM-CME-04 DA RIOLUZ.FORNECIMENTO</v>
      </c>
      <c r="C22144" s="197" t="s">
        <v>43313</v>
      </c>
      <c r="D22144" s="197" t="s">
        <v>43314</v>
      </c>
      <c r="I22144" s="197" t="s">
        <v>30</v>
      </c>
      <c r="J22144" s="197" t="n">
        <v>620</v>
      </c>
    </row>
    <row r="22145" customFormat="false" ht="12.75" hidden="true" customHeight="false" outlineLevel="0" collapsed="false">
      <c r="A22145" s="197" t="s">
        <v>43315</v>
      </c>
      <c r="B22145" s="197" t="str">
        <f aca="false">C22145&amp;D22145&amp;E22145&amp;F22145&amp;G22145&amp;H22145</f>
        <v>POSTE DE ACO,RETO,CONICO CONTINUO,ALTURA DE 4,50M,SEM SAPATA ESPECIFICACAO EM-CME-04 DA RIOLUZ.FORNECIMENTO</v>
      </c>
      <c r="C22145" s="197" t="s">
        <v>43313</v>
      </c>
      <c r="D22145" s="197" t="s">
        <v>43314</v>
      </c>
      <c r="I22145" s="197" t="s">
        <v>30</v>
      </c>
      <c r="J22145" s="197" t="n">
        <v>620</v>
      </c>
    </row>
    <row r="22146" customFormat="false" ht="12.75" hidden="true" customHeight="false" outlineLevel="0" collapsed="false">
      <c r="A22146" s="197" t="s">
        <v>43316</v>
      </c>
      <c r="B22146" s="197" t="str">
        <f aca="false">C22146&amp;D22146&amp;E22146&amp;F22146&amp;G22146&amp;H22146</f>
        <v>POSTE DE ACO,RETO,CONICO CONTINUO,ALTURA DE 4,50M,COM SAPATA ESPECIFICACAO EM-CME-04 DA RIOLUZ.FORNECIMENTO</v>
      </c>
      <c r="C22146" s="197" t="s">
        <v>43317</v>
      </c>
      <c r="D22146" s="197" t="s">
        <v>43314</v>
      </c>
      <c r="I22146" s="197" t="s">
        <v>30</v>
      </c>
      <c r="J22146" s="197" t="n">
        <v>1120</v>
      </c>
    </row>
    <row r="22147" customFormat="false" ht="12.75" hidden="true" customHeight="false" outlineLevel="0" collapsed="false">
      <c r="A22147" s="197" t="s">
        <v>43318</v>
      </c>
      <c r="B22147" s="197" t="str">
        <f aca="false">C22147&amp;D22147&amp;E22147&amp;F22147&amp;G22147&amp;H22147</f>
        <v>POSTE DE ACO,RETO,CONICO CONTINUO,ALTURA DE 4,50M,COM SAPATA ESPECIFICACAO EM-CME-04 DA RIOLUZ.FORNECIMENTO</v>
      </c>
      <c r="C22147" s="197" t="s">
        <v>43317</v>
      </c>
      <c r="D22147" s="197" t="s">
        <v>43314</v>
      </c>
      <c r="I22147" s="197" t="s">
        <v>30</v>
      </c>
      <c r="J22147" s="197" t="n">
        <v>1120</v>
      </c>
    </row>
    <row r="22148" customFormat="false" ht="12.75" hidden="true" customHeight="false" outlineLevel="0" collapsed="false">
      <c r="A22148" s="197" t="s">
        <v>43319</v>
      </c>
      <c r="B22148" s="197" t="str">
        <f aca="false">C22148&amp;D22148&amp;E22148&amp;F22148&amp;G22148&amp;H22148</f>
        <v>POSTE DE ACO,RETO,CONICO CONTINUO,ALTURA DE 9,00M,SEM SAPATA.FORNECIMENTO</v>
      </c>
      <c r="C22148" s="197" t="s">
        <v>43320</v>
      </c>
      <c r="D22148" s="197" t="s">
        <v>19643</v>
      </c>
      <c r="I22148" s="197" t="s">
        <v>30</v>
      </c>
      <c r="J22148" s="197" t="n">
        <v>1150.89</v>
      </c>
    </row>
    <row r="22149" customFormat="false" ht="12.75" hidden="true" customHeight="false" outlineLevel="0" collapsed="false">
      <c r="A22149" s="197" t="s">
        <v>43321</v>
      </c>
      <c r="B22149" s="197" t="str">
        <f aca="false">C22149&amp;D22149&amp;E22149&amp;F22149&amp;G22149&amp;H22149</f>
        <v>POSTE DE ACO,RETO,CONICO CONTINUO,ALTURA DE 9,00M,SEM SAPATA.FORNECIMENTO</v>
      </c>
      <c r="C22149" s="197" t="s">
        <v>43320</v>
      </c>
      <c r="D22149" s="197" t="s">
        <v>19643</v>
      </c>
      <c r="I22149" s="197" t="s">
        <v>30</v>
      </c>
      <c r="J22149" s="197" t="n">
        <v>1150.89</v>
      </c>
    </row>
    <row r="22150" customFormat="false" ht="12.75" hidden="true" customHeight="false" outlineLevel="0" collapsed="false">
      <c r="A22150" s="197" t="s">
        <v>43322</v>
      </c>
      <c r="B22150" s="197" t="str">
        <f aca="false">C22150&amp;D22150&amp;E22150&amp;F22150&amp;G22150&amp;H22150</f>
        <v>POSTE DE ACO,RETO,CONICO CONTINUO,ALTURA DE 9,00M,COM SAPATA.FORNECIMENTO</v>
      </c>
      <c r="C22150" s="197" t="s">
        <v>43323</v>
      </c>
      <c r="D22150" s="197" t="s">
        <v>19643</v>
      </c>
      <c r="I22150" s="197" t="s">
        <v>30</v>
      </c>
      <c r="J22150" s="197" t="n">
        <v>1980</v>
      </c>
    </row>
    <row r="22151" customFormat="false" ht="12.75" hidden="true" customHeight="false" outlineLevel="0" collapsed="false">
      <c r="A22151" s="197" t="s">
        <v>43324</v>
      </c>
      <c r="B22151" s="197" t="str">
        <f aca="false">C22151&amp;D22151&amp;E22151&amp;F22151&amp;G22151&amp;H22151</f>
        <v>POSTE DE ACO,RETO,CONICO CONTINUO,ALTURA DE 9,00M,COM SAPATA.FORNECIMENTO</v>
      </c>
      <c r="C22151" s="197" t="s">
        <v>43323</v>
      </c>
      <c r="D22151" s="197" t="s">
        <v>19643</v>
      </c>
      <c r="I22151" s="197" t="s">
        <v>30</v>
      </c>
      <c r="J22151" s="197" t="n">
        <v>1980</v>
      </c>
    </row>
    <row r="22152" customFormat="false" ht="12.75" hidden="true" customHeight="false" outlineLevel="0" collapsed="false">
      <c r="A22152" s="197" t="s">
        <v>43325</v>
      </c>
      <c r="B22152" s="197" t="str">
        <f aca="false">C22152&amp;D22152&amp;E22152&amp;F22152&amp;G22152&amp;H22152</f>
        <v>POSTE DE ACO,RETO,CONICO CONTINUO,ALTURA DE 15,00M,COM SAPATA.FORNECIMENTO</v>
      </c>
      <c r="C22152" s="197" t="s">
        <v>43326</v>
      </c>
      <c r="D22152" s="197" t="s">
        <v>43327</v>
      </c>
      <c r="I22152" s="197" t="s">
        <v>30</v>
      </c>
      <c r="J22152" s="197" t="n">
        <v>7920</v>
      </c>
    </row>
    <row r="22153" customFormat="false" ht="12.75" hidden="true" customHeight="false" outlineLevel="0" collapsed="false">
      <c r="A22153" s="197" t="s">
        <v>43328</v>
      </c>
      <c r="B22153" s="197" t="str">
        <f aca="false">C22153&amp;D22153&amp;E22153&amp;F22153&amp;G22153&amp;H22153</f>
        <v>POSTE DE ACO,RETO,CONICO CONTINUO,ALTURA DE 15,00M,COM SAPATA.FORNECIMENTO</v>
      </c>
      <c r="C22153" s="197" t="s">
        <v>43326</v>
      </c>
      <c r="D22153" s="197" t="s">
        <v>43327</v>
      </c>
      <c r="I22153" s="197" t="s">
        <v>30</v>
      </c>
      <c r="J22153" s="197" t="n">
        <v>7920</v>
      </c>
    </row>
    <row r="22154" customFormat="false" ht="12.75" hidden="true" customHeight="false" outlineLevel="0" collapsed="false">
      <c r="A22154" s="197" t="s">
        <v>43329</v>
      </c>
      <c r="B22154" s="197" t="str">
        <f aca="false">C22154&amp;D22154&amp;E22154&amp;F22154&amp;G22154&amp;H22154</f>
        <v>POSTE DE ACO,CURVO,CONICO CONTINUO,SIMPLES,(9X2,5)M,SEM SAPATA.FORNECIMENTO</v>
      </c>
      <c r="C22154" s="197" t="s">
        <v>43330</v>
      </c>
      <c r="D22154" s="197" t="s">
        <v>43331</v>
      </c>
      <c r="I22154" s="197" t="s">
        <v>30</v>
      </c>
      <c r="J22154" s="197" t="n">
        <v>1960</v>
      </c>
    </row>
    <row r="22155" customFormat="false" ht="12.75" hidden="true" customHeight="false" outlineLevel="0" collapsed="false">
      <c r="A22155" s="197" t="s">
        <v>43332</v>
      </c>
      <c r="B22155" s="197" t="str">
        <f aca="false">C22155&amp;D22155&amp;E22155&amp;F22155&amp;G22155&amp;H22155</f>
        <v>POSTE DE ACO,CURVO,CONICO CONTINUO,SIMPLES,(9X2,5)M,SEM SAPATA.FORNECIMENTO</v>
      </c>
      <c r="C22155" s="197" t="s">
        <v>43330</v>
      </c>
      <c r="D22155" s="197" t="s">
        <v>43331</v>
      </c>
      <c r="I22155" s="197" t="s">
        <v>30</v>
      </c>
      <c r="J22155" s="197" t="n">
        <v>1960</v>
      </c>
    </row>
    <row r="22156" customFormat="false" ht="12.75" hidden="true" customHeight="false" outlineLevel="0" collapsed="false">
      <c r="A22156" s="197" t="s">
        <v>43333</v>
      </c>
      <c r="B22156" s="197" t="str">
        <f aca="false">C22156&amp;D22156&amp;E22156&amp;F22156&amp;G22156&amp;H22156</f>
        <v>POSTE DE ACO,CURVO,CONICO CONTINUO,SIMPLES,(9X2,5)M,COM SAPATA.FORNECIMENTO</v>
      </c>
      <c r="C22156" s="197" t="s">
        <v>43334</v>
      </c>
      <c r="D22156" s="197" t="s">
        <v>43331</v>
      </c>
      <c r="I22156" s="197" t="s">
        <v>30</v>
      </c>
      <c r="J22156" s="197" t="n">
        <v>2260</v>
      </c>
    </row>
    <row r="22157" customFormat="false" ht="12.75" hidden="true" customHeight="false" outlineLevel="0" collapsed="false">
      <c r="A22157" s="197" t="s">
        <v>43335</v>
      </c>
      <c r="B22157" s="197" t="str">
        <f aca="false">C22157&amp;D22157&amp;E22157&amp;F22157&amp;G22157&amp;H22157</f>
        <v>POSTE DE ACO,CURVO,CONICO CONTINUO,SIMPLES,(9X2,5)M,COM SAPATA.FORNECIMENTO</v>
      </c>
      <c r="C22157" s="197" t="s">
        <v>43334</v>
      </c>
      <c r="D22157" s="197" t="s">
        <v>43331</v>
      </c>
      <c r="I22157" s="197" t="s">
        <v>30</v>
      </c>
      <c r="J22157" s="197" t="n">
        <v>2260</v>
      </c>
    </row>
    <row r="22158" customFormat="false" ht="12.75" hidden="true" customHeight="false" outlineLevel="0" collapsed="false">
      <c r="A22158" s="197" t="s">
        <v>43336</v>
      </c>
      <c r="B22158" s="197" t="str">
        <f aca="false">C22158&amp;D22158&amp;E22158&amp;F22158&amp;G22158&amp;H22158</f>
        <v>POSTE DE ACO,CURVO,CONICO CONTINUO,(9X2,5)M,DUPLO E COM SAPATA.FORNECIMENTO</v>
      </c>
      <c r="C22158" s="197" t="s">
        <v>43337</v>
      </c>
      <c r="D22158" s="197" t="s">
        <v>43331</v>
      </c>
      <c r="I22158" s="197" t="s">
        <v>30</v>
      </c>
      <c r="J22158" s="197" t="n">
        <v>2730</v>
      </c>
    </row>
    <row r="22159" customFormat="false" ht="12.75" hidden="true" customHeight="false" outlineLevel="0" collapsed="false">
      <c r="A22159" s="197" t="s">
        <v>43338</v>
      </c>
      <c r="B22159" s="197" t="str">
        <f aca="false">C22159&amp;D22159&amp;E22159&amp;F22159&amp;G22159&amp;H22159</f>
        <v>POSTE DE ACO,CURVO,CONICO CONTINUO,(9X2,5)M,DUPLO E COM SAPATA.FORNECIMENTO</v>
      </c>
      <c r="C22159" s="197" t="s">
        <v>43337</v>
      </c>
      <c r="D22159" s="197" t="s">
        <v>43331</v>
      </c>
      <c r="I22159" s="197" t="s">
        <v>30</v>
      </c>
      <c r="J22159" s="197" t="n">
        <v>2730</v>
      </c>
    </row>
    <row r="22160" customFormat="false" ht="12.75" hidden="true" customHeight="false" outlineLevel="0" collapsed="false">
      <c r="A22160" s="197" t="s">
        <v>43339</v>
      </c>
      <c r="B22160" s="197" t="str">
        <f aca="false">C22160&amp;D22160&amp;E22160&amp;F22160&amp;G22160&amp;H22160</f>
        <v>POSTE DE ACO,CURVO,CONICO CONTINUO,(9X2,5)M,DUPLO E SEM SAPATA.FORNECIMENTO</v>
      </c>
      <c r="C22160" s="197" t="s">
        <v>43340</v>
      </c>
      <c r="D22160" s="197" t="s">
        <v>43331</v>
      </c>
      <c r="I22160" s="197" t="s">
        <v>30</v>
      </c>
      <c r="J22160" s="197" t="n">
        <v>2220</v>
      </c>
    </row>
    <row r="22161" customFormat="false" ht="12.75" hidden="true" customHeight="false" outlineLevel="0" collapsed="false">
      <c r="A22161" s="197" t="s">
        <v>43341</v>
      </c>
      <c r="B22161" s="197" t="str">
        <f aca="false">C22161&amp;D22161&amp;E22161&amp;F22161&amp;G22161&amp;H22161</f>
        <v>POSTE DE ACO,CURVO,CONICO CONTINUO,(9X2,5)M,DUPLO E SEM SAPATA.FORNECIMENTO</v>
      </c>
      <c r="C22161" s="197" t="s">
        <v>43340</v>
      </c>
      <c r="D22161" s="197" t="s">
        <v>43331</v>
      </c>
      <c r="I22161" s="197" t="s">
        <v>30</v>
      </c>
      <c r="J22161" s="197" t="n">
        <v>2220</v>
      </c>
    </row>
    <row r="22162" customFormat="false" ht="12.75" hidden="true" customHeight="false" outlineLevel="0" collapsed="false">
      <c r="A22162" s="197" t="s">
        <v>43342</v>
      </c>
      <c r="B22162" s="197" t="str">
        <f aca="false">C22162&amp;D22162&amp;E22162&amp;F22162&amp;G22162&amp;H22162</f>
        <v>POSTE DE ACO,RETO,CONICO CONTINUO OU ESCALONADO,ALTURA DE 7,00M,SEM SAPATA.FORNECIMENTO</v>
      </c>
      <c r="C22162" s="197" t="s">
        <v>43343</v>
      </c>
      <c r="D22162" s="197" t="s">
        <v>43344</v>
      </c>
      <c r="I22162" s="197" t="s">
        <v>30</v>
      </c>
      <c r="J22162" s="197" t="n">
        <v>844.59</v>
      </c>
    </row>
    <row r="22163" customFormat="false" ht="12.75" hidden="true" customHeight="false" outlineLevel="0" collapsed="false">
      <c r="A22163" s="197" t="s">
        <v>43345</v>
      </c>
      <c r="B22163" s="197" t="str">
        <f aca="false">C22163&amp;D22163&amp;E22163&amp;F22163&amp;G22163&amp;H22163</f>
        <v>POSTE DE ACO,RETO,CONICO CONTINUO OU ESCALONADO,ALTURA DE 7,00M,SEM SAPATA.FORNECIMENTO</v>
      </c>
      <c r="C22163" s="197" t="s">
        <v>43343</v>
      </c>
      <c r="D22163" s="197" t="s">
        <v>43344</v>
      </c>
      <c r="I22163" s="197" t="s">
        <v>30</v>
      </c>
      <c r="J22163" s="197" t="n">
        <v>844.59</v>
      </c>
    </row>
    <row r="22164" customFormat="false" ht="12.75" hidden="true" customHeight="false" outlineLevel="0" collapsed="false">
      <c r="A22164" s="197" t="s">
        <v>43346</v>
      </c>
      <c r="B22164" s="197" t="str">
        <f aca="false">C22164&amp;D22164&amp;E22164&amp;F22164&amp;G22164&amp;H22164</f>
        <v>RETIRADA DE POSTE DE CONCRETO OU ACO,DE 3,50 A 9,00M</v>
      </c>
      <c r="C22164" s="197" t="s">
        <v>43347</v>
      </c>
      <c r="I22164" s="197" t="s">
        <v>30</v>
      </c>
      <c r="J22164" s="197" t="n">
        <v>105.71</v>
      </c>
    </row>
    <row r="22165" customFormat="false" ht="12.75" hidden="true" customHeight="false" outlineLevel="0" collapsed="false">
      <c r="A22165" s="197" t="s">
        <v>43348</v>
      </c>
      <c r="B22165" s="197" t="str">
        <f aca="false">C22165&amp;D22165&amp;E22165&amp;F22165&amp;G22165&amp;H22165</f>
        <v>RETIRADA DE POSTE DE CONCRETO OU ACO,DE 3,50 A 9,00M</v>
      </c>
      <c r="C22165" s="197" t="s">
        <v>43347</v>
      </c>
      <c r="I22165" s="197" t="s">
        <v>30</v>
      </c>
      <c r="J22165" s="197" t="n">
        <v>91.62</v>
      </c>
    </row>
    <row r="22166" customFormat="false" ht="12.75" hidden="true" customHeight="false" outlineLevel="0" collapsed="false">
      <c r="A22166" s="197" t="s">
        <v>43349</v>
      </c>
      <c r="B22166" s="197" t="str">
        <f aca="false">C22166&amp;D22166&amp;E22166&amp;F22166&amp;G22166&amp;H22166</f>
        <v>RETIRADA DE POSTE DE CONCRETO OU ACO,DE 10,00 A 12,00M</v>
      </c>
      <c r="C22166" s="197" t="s">
        <v>43350</v>
      </c>
      <c r="I22166" s="197" t="s">
        <v>30</v>
      </c>
      <c r="J22166" s="197" t="n">
        <v>132.14</v>
      </c>
    </row>
    <row r="22167" customFormat="false" ht="12.75" hidden="true" customHeight="false" outlineLevel="0" collapsed="false">
      <c r="A22167" s="197" t="s">
        <v>43351</v>
      </c>
      <c r="B22167" s="197" t="str">
        <f aca="false">C22167&amp;D22167&amp;E22167&amp;F22167&amp;G22167&amp;H22167</f>
        <v>RETIRADA DE POSTE DE CONCRETO OU ACO,DE 10,00 A 12,00M</v>
      </c>
      <c r="C22167" s="197" t="s">
        <v>43350</v>
      </c>
      <c r="I22167" s="197" t="s">
        <v>30</v>
      </c>
      <c r="J22167" s="197" t="n">
        <v>114.53</v>
      </c>
    </row>
    <row r="22168" customFormat="false" ht="12.75" hidden="true" customHeight="false" outlineLevel="0" collapsed="false">
      <c r="A22168" s="197" t="s">
        <v>43352</v>
      </c>
      <c r="B22168" s="197" t="str">
        <f aca="false">C22168&amp;D22168&amp;E22168&amp;F22168&amp;G22168&amp;H22168</f>
        <v>RETIRADA DE POSTE DE CONCRETO OU ACO, DE 13,00 A 15,00M</v>
      </c>
      <c r="C22168" s="197" t="s">
        <v>43353</v>
      </c>
      <c r="I22168" s="197" t="s">
        <v>30</v>
      </c>
      <c r="J22168" s="197" t="n">
        <v>264.29</v>
      </c>
    </row>
    <row r="22169" customFormat="false" ht="12.75" hidden="true" customHeight="false" outlineLevel="0" collapsed="false">
      <c r="A22169" s="197" t="s">
        <v>43354</v>
      </c>
      <c r="B22169" s="197" t="str">
        <f aca="false">C22169&amp;D22169&amp;E22169&amp;F22169&amp;G22169&amp;H22169</f>
        <v>RETIRADA DE POSTE DE CONCRETO OU ACO, DE 13,00 A 15,00M</v>
      </c>
      <c r="C22169" s="197" t="s">
        <v>43353</v>
      </c>
      <c r="I22169" s="197" t="s">
        <v>30</v>
      </c>
      <c r="J22169" s="197" t="n">
        <v>229.07</v>
      </c>
    </row>
    <row r="22170" customFormat="false" ht="12.75" hidden="true" customHeight="false" outlineLevel="0" collapsed="false">
      <c r="A22170" s="197" t="s">
        <v>43355</v>
      </c>
      <c r="B22170" s="197" t="str">
        <f aca="false">C22170&amp;D22170&amp;E22170&amp;F22170&amp;G22170&amp;H22170</f>
        <v>RETIRADA DE POSTE DE CONCRETO OU ACO,DE 16,00 A 23,00M</v>
      </c>
      <c r="C22170" s="197" t="s">
        <v>43356</v>
      </c>
      <c r="I22170" s="197" t="s">
        <v>30</v>
      </c>
      <c r="J22170" s="197" t="n">
        <v>330.37</v>
      </c>
    </row>
    <row r="22171" customFormat="false" ht="12.75" hidden="true" customHeight="false" outlineLevel="0" collapsed="false">
      <c r="A22171" s="197" t="s">
        <v>43357</v>
      </c>
      <c r="B22171" s="197" t="str">
        <f aca="false">C22171&amp;D22171&amp;E22171&amp;F22171&amp;G22171&amp;H22171</f>
        <v>RETIRADA DE POSTE DE CONCRETO OU ACO,DE 16,00 A 23,00M</v>
      </c>
      <c r="C22171" s="197" t="s">
        <v>43356</v>
      </c>
      <c r="I22171" s="197" t="s">
        <v>30</v>
      </c>
      <c r="J22171" s="197" t="n">
        <v>286.34</v>
      </c>
    </row>
    <row r="22172" customFormat="false" ht="12.75" hidden="true" customHeight="false" outlineLevel="0" collapsed="false">
      <c r="A22172" s="197" t="s">
        <v>43358</v>
      </c>
      <c r="B22172" s="710" t="str">
        <f aca="false">C22172&amp;D22172&amp;E22172&amp;F22172&amp;G22172&amp;H22172</f>
        <v>RETIRADA DE CONJUNTO DE CHAVES,FUSIVEIS E FERRAGENS EM LINHA DE 13,2KV</v>
      </c>
      <c r="C22172" s="197" t="s">
        <v>43359</v>
      </c>
      <c r="D22172" s="197" t="s">
        <v>43360</v>
      </c>
      <c r="I22172" s="197" t="s">
        <v>30</v>
      </c>
      <c r="J22172" s="197" t="n">
        <v>26.42</v>
      </c>
    </row>
    <row r="22173" customFormat="false" ht="12.75" hidden="true" customHeight="false" outlineLevel="0" collapsed="false">
      <c r="A22173" s="197" t="s">
        <v>43361</v>
      </c>
      <c r="B22173" s="710" t="str">
        <f aca="false">C22173&amp;D22173&amp;E22173&amp;F22173&amp;G22173&amp;H22173</f>
        <v>RETIRADA DE CONJUNTO DE CHAVES,FUSIVEIS E FERRAGENS EM LINHA DE 13,2KV</v>
      </c>
      <c r="C22173" s="197" t="s">
        <v>43359</v>
      </c>
      <c r="D22173" s="197" t="s">
        <v>43360</v>
      </c>
      <c r="I22173" s="197" t="s">
        <v>30</v>
      </c>
      <c r="J22173" s="197" t="n">
        <v>22.9</v>
      </c>
    </row>
    <row r="22174" customFormat="false" ht="12.75" hidden="true" customHeight="false" outlineLevel="0" collapsed="false">
      <c r="A22174" s="197" t="s">
        <v>43362</v>
      </c>
      <c r="B22174" s="710" t="str">
        <f aca="false">C22174&amp;D22174&amp;E22174&amp;F22174&amp;G22174&amp;H22174</f>
        <v>RETIRADA DE CONJUNTO DE FERRAGENS EM LINHA DE 13,2KV</v>
      </c>
      <c r="C22174" s="197" t="s">
        <v>43363</v>
      </c>
      <c r="I22174" s="197" t="s">
        <v>30</v>
      </c>
      <c r="J22174" s="197" t="n">
        <v>26.42</v>
      </c>
    </row>
    <row r="22175" customFormat="false" ht="12.75" hidden="true" customHeight="false" outlineLevel="0" collapsed="false">
      <c r="A22175" s="197" t="s">
        <v>43364</v>
      </c>
      <c r="B22175" s="710" t="str">
        <f aca="false">C22175&amp;D22175&amp;E22175&amp;F22175&amp;G22175&amp;H22175</f>
        <v>RETIRADA DE CONJUNTO DE FERRAGENS EM LINHA DE 13,2KV</v>
      </c>
      <c r="C22175" s="197" t="s">
        <v>43363</v>
      </c>
      <c r="I22175" s="197" t="s">
        <v>30</v>
      </c>
      <c r="J22175" s="197" t="n">
        <v>22.9</v>
      </c>
    </row>
    <row r="22176" customFormat="false" ht="12.75" hidden="true" customHeight="false" outlineLevel="0" collapsed="false">
      <c r="A22176" s="197" t="s">
        <v>43365</v>
      </c>
      <c r="B22176" s="710" t="str">
        <f aca="false">C22176&amp;D22176&amp;E22176&amp;F22176&amp;G22176&amp;H22176</f>
        <v>RETIRADA DE CONJUNTO DE FERRAGENS EM LINHA DE B.T.</v>
      </c>
      <c r="C22176" s="197" t="s">
        <v>43366</v>
      </c>
      <c r="I22176" s="197" t="s">
        <v>30</v>
      </c>
      <c r="J22176" s="197" t="n">
        <v>6.6</v>
      </c>
    </row>
    <row r="22177" customFormat="false" ht="12.75" hidden="true" customHeight="false" outlineLevel="0" collapsed="false">
      <c r="A22177" s="197" t="s">
        <v>43367</v>
      </c>
      <c r="B22177" s="710" t="str">
        <f aca="false">C22177&amp;D22177&amp;E22177&amp;F22177&amp;G22177&amp;H22177</f>
        <v>RETIRADA DE CONJUNTO DE FERRAGENS EM LINHA DE B.T.</v>
      </c>
      <c r="C22177" s="197" t="s">
        <v>43366</v>
      </c>
      <c r="I22177" s="197" t="s">
        <v>30</v>
      </c>
      <c r="J22177" s="197" t="n">
        <v>5.72</v>
      </c>
    </row>
    <row r="22178" customFormat="false" ht="12.75" hidden="true" customHeight="false" outlineLevel="0" collapsed="false">
      <c r="A22178" s="197" t="s">
        <v>43368</v>
      </c>
      <c r="B22178" s="197" t="str">
        <f aca="false">C22178&amp;D22178&amp;E22178&amp;F22178&amp;G22178&amp;H22178</f>
        <v>RETIRADA DE TRANSFORMADORES DE 5 ATE 112,5KVA</v>
      </c>
      <c r="C22178" s="197" t="s">
        <v>43369</v>
      </c>
      <c r="I22178" s="197" t="s">
        <v>30</v>
      </c>
      <c r="J22178" s="197" t="n">
        <v>105.71</v>
      </c>
    </row>
    <row r="22179" customFormat="false" ht="12.75" hidden="true" customHeight="false" outlineLevel="0" collapsed="false">
      <c r="A22179" s="197" t="s">
        <v>43370</v>
      </c>
      <c r="B22179" s="197" t="str">
        <f aca="false">C22179&amp;D22179&amp;E22179&amp;F22179&amp;G22179&amp;H22179</f>
        <v>RETIRADA DE TRANSFORMADORES DE 5 ATE 112,5KVA</v>
      </c>
      <c r="C22179" s="197" t="s">
        <v>43369</v>
      </c>
      <c r="I22179" s="197" t="s">
        <v>30</v>
      </c>
      <c r="J22179" s="197" t="n">
        <v>91.62</v>
      </c>
    </row>
    <row r="22180" customFormat="false" ht="12.75" hidden="true" customHeight="false" outlineLevel="0" collapsed="false">
      <c r="A22180" s="197" t="s">
        <v>43371</v>
      </c>
      <c r="B22180" s="197" t="str">
        <f aca="false">C22180&amp;D22180&amp;E22180&amp;F22180&amp;G22180&amp;H22180</f>
        <v>RETIRADA DE CONJUNTO DE ATERRAMENTO</v>
      </c>
      <c r="C22180" s="197" t="s">
        <v>43372</v>
      </c>
      <c r="I22180" s="197" t="s">
        <v>30</v>
      </c>
      <c r="J22180" s="197" t="n">
        <v>6.6</v>
      </c>
    </row>
    <row r="22181" customFormat="false" ht="12.75" hidden="true" customHeight="false" outlineLevel="0" collapsed="false">
      <c r="A22181" s="197" t="s">
        <v>43373</v>
      </c>
      <c r="B22181" s="197" t="str">
        <f aca="false">C22181&amp;D22181&amp;E22181&amp;F22181&amp;G22181&amp;H22181</f>
        <v>RETIRADA DE CONJUNTO DE ATERRAMENTO</v>
      </c>
      <c r="C22181" s="197" t="s">
        <v>43372</v>
      </c>
      <c r="I22181" s="197" t="s">
        <v>30</v>
      </c>
      <c r="J22181" s="197" t="n">
        <v>5.72</v>
      </c>
    </row>
    <row r="22182" customFormat="false" ht="12.75" hidden="true" customHeight="false" outlineLevel="0" collapsed="false">
      <c r="A22182" s="197" t="s">
        <v>43374</v>
      </c>
      <c r="B22182" s="197" t="str">
        <f aca="false">C22182&amp;D22182&amp;E22182&amp;F22182&amp;G22182&amp;H22182</f>
        <v>RETIRADA DE REDE AEREA DE 13,2KV(LANCE)</v>
      </c>
      <c r="C22182" s="197" t="s">
        <v>43375</v>
      </c>
      <c r="I22182" s="197" t="s">
        <v>30</v>
      </c>
      <c r="J22182" s="197" t="n">
        <v>52.85</v>
      </c>
    </row>
    <row r="22183" customFormat="false" ht="12.75" hidden="true" customHeight="false" outlineLevel="0" collapsed="false">
      <c r="A22183" s="197" t="s">
        <v>43376</v>
      </c>
      <c r="B22183" s="197" t="str">
        <f aca="false">C22183&amp;D22183&amp;E22183&amp;F22183&amp;G22183&amp;H22183</f>
        <v>RETIRADA DE REDE AEREA DE 13,2KV(LANCE)</v>
      </c>
      <c r="C22183" s="197" t="s">
        <v>43375</v>
      </c>
      <c r="I22183" s="197" t="s">
        <v>30</v>
      </c>
      <c r="J22183" s="197" t="n">
        <v>45.81</v>
      </c>
    </row>
    <row r="22184" customFormat="false" ht="12.75" hidden="true" customHeight="false" outlineLevel="0" collapsed="false">
      <c r="A22184" s="197" t="s">
        <v>43377</v>
      </c>
      <c r="B22184" s="197" t="str">
        <f aca="false">C22184&amp;D22184&amp;E22184&amp;F22184&amp;G22184&amp;H22184</f>
        <v>RETIRADA DE REDE AEREA DE B.T.(LANCE)</v>
      </c>
      <c r="C22184" s="197" t="s">
        <v>43378</v>
      </c>
      <c r="I22184" s="197" t="s">
        <v>30</v>
      </c>
      <c r="J22184" s="197" t="n">
        <v>19.82</v>
      </c>
    </row>
    <row r="22185" customFormat="false" ht="12.75" hidden="true" customHeight="false" outlineLevel="0" collapsed="false">
      <c r="A22185" s="197" t="s">
        <v>43379</v>
      </c>
      <c r="B22185" s="197" t="str">
        <f aca="false">C22185&amp;D22185&amp;E22185&amp;F22185&amp;G22185&amp;H22185</f>
        <v>RETIRADA DE REDE AEREA DE B.T.(LANCE)</v>
      </c>
      <c r="C22185" s="197" t="s">
        <v>43378</v>
      </c>
      <c r="I22185" s="197" t="s">
        <v>30</v>
      </c>
      <c r="J22185" s="197" t="n">
        <v>17.18</v>
      </c>
    </row>
    <row r="22186" customFormat="false" ht="12.75" hidden="true" customHeight="false" outlineLevel="0" collapsed="false">
      <c r="A22186" s="197" t="s">
        <v>43380</v>
      </c>
      <c r="B22186" s="197" t="str">
        <f aca="false">C22186&amp;D22186&amp;E22186&amp;F22186&amp;G22186&amp;H22186</f>
        <v>RETIRADA DE LUMINARIA EM ALTURA DE 4,00 A 9,00M</v>
      </c>
      <c r="C22186" s="197" t="s">
        <v>43381</v>
      </c>
      <c r="I22186" s="197" t="s">
        <v>30</v>
      </c>
      <c r="J22186" s="197" t="n">
        <v>6.6</v>
      </c>
    </row>
    <row r="22187" customFormat="false" ht="12.75" hidden="true" customHeight="false" outlineLevel="0" collapsed="false">
      <c r="A22187" s="197" t="s">
        <v>43382</v>
      </c>
      <c r="B22187" s="197" t="str">
        <f aca="false">C22187&amp;D22187&amp;E22187&amp;F22187&amp;G22187&amp;H22187</f>
        <v>RETIRADA DE LUMINARIA EM ALTURA DE 4,00 A 9,00M</v>
      </c>
      <c r="C22187" s="197" t="s">
        <v>43381</v>
      </c>
      <c r="I22187" s="197" t="s">
        <v>30</v>
      </c>
      <c r="J22187" s="197" t="n">
        <v>5.72</v>
      </c>
    </row>
    <row r="22188" customFormat="false" ht="12.75" hidden="true" customHeight="false" outlineLevel="0" collapsed="false">
      <c r="A22188" s="197" t="s">
        <v>43383</v>
      </c>
      <c r="B22188" s="197" t="str">
        <f aca="false">C22188&amp;D22188&amp;E22188&amp;F22188&amp;G22188&amp;H22188</f>
        <v>RETIRADA DE LUMINARIA EM ALTURA DE 10,00 A 12,00M</v>
      </c>
      <c r="C22188" s="197" t="s">
        <v>43384</v>
      </c>
      <c r="I22188" s="197" t="s">
        <v>30</v>
      </c>
      <c r="J22188" s="197" t="n">
        <v>19.82</v>
      </c>
    </row>
    <row r="22189" customFormat="false" ht="12.75" hidden="true" customHeight="false" outlineLevel="0" collapsed="false">
      <c r="A22189" s="197" t="s">
        <v>43385</v>
      </c>
      <c r="B22189" s="197" t="str">
        <f aca="false">C22189&amp;D22189&amp;E22189&amp;F22189&amp;G22189&amp;H22189</f>
        <v>RETIRADA DE LUMINARIA EM ALTURA DE 10,00 A 12,00M</v>
      </c>
      <c r="C22189" s="197" t="s">
        <v>43384</v>
      </c>
      <c r="I22189" s="197" t="s">
        <v>30</v>
      </c>
      <c r="J22189" s="197" t="n">
        <v>17.18</v>
      </c>
    </row>
    <row r="22190" customFormat="false" ht="12.75" hidden="true" customHeight="false" outlineLevel="0" collapsed="false">
      <c r="A22190" s="197" t="s">
        <v>43386</v>
      </c>
      <c r="B22190" s="197" t="str">
        <f aca="false">C22190&amp;D22190&amp;E22190&amp;F22190&amp;G22190&amp;H22190</f>
        <v>RETIRADA DE LUMINARIA EM ALTURA DE 13,00 A 15,00M</v>
      </c>
      <c r="C22190" s="197" t="s">
        <v>43387</v>
      </c>
      <c r="I22190" s="197" t="s">
        <v>30</v>
      </c>
      <c r="J22190" s="197" t="n">
        <v>26.42</v>
      </c>
    </row>
    <row r="22191" customFormat="false" ht="12.75" hidden="true" customHeight="false" outlineLevel="0" collapsed="false">
      <c r="A22191" s="197" t="s">
        <v>43388</v>
      </c>
      <c r="B22191" s="197" t="str">
        <f aca="false">C22191&amp;D22191&amp;E22191&amp;F22191&amp;G22191&amp;H22191</f>
        <v>RETIRADA DE LUMINARIA EM ALTURA DE 13,00 A 15,00M</v>
      </c>
      <c r="C22191" s="197" t="s">
        <v>43387</v>
      </c>
      <c r="I22191" s="197" t="s">
        <v>30</v>
      </c>
      <c r="J22191" s="197" t="n">
        <v>22.9</v>
      </c>
    </row>
    <row r="22192" customFormat="false" ht="12.75" hidden="true" customHeight="false" outlineLevel="0" collapsed="false">
      <c r="A22192" s="197" t="s">
        <v>43389</v>
      </c>
      <c r="B22192" s="197" t="str">
        <f aca="false">C22192&amp;D22192&amp;E22192&amp;F22192&amp;G22192&amp;H22192</f>
        <v>RETIRADA DE LUMINARIA EM ALTURA DE 16,00 ATE 23,00M</v>
      </c>
      <c r="C22192" s="197" t="s">
        <v>43390</v>
      </c>
      <c r="I22192" s="197" t="s">
        <v>30</v>
      </c>
      <c r="J22192" s="197" t="n">
        <v>39.64</v>
      </c>
    </row>
    <row r="22193" customFormat="false" ht="12.75" hidden="true" customHeight="false" outlineLevel="0" collapsed="false">
      <c r="A22193" s="197" t="s">
        <v>43391</v>
      </c>
      <c r="B22193" s="197" t="str">
        <f aca="false">C22193&amp;D22193&amp;E22193&amp;F22193&amp;G22193&amp;H22193</f>
        <v>RETIRADA DE LUMINARIA EM ALTURA DE 16,00 ATE 23,00M</v>
      </c>
      <c r="C22193" s="197" t="s">
        <v>43390</v>
      </c>
      <c r="I22193" s="197" t="s">
        <v>30</v>
      </c>
      <c r="J22193" s="197" t="n">
        <v>34.36</v>
      </c>
    </row>
    <row r="22194" customFormat="false" ht="12.75" hidden="true" customHeight="false" outlineLevel="0" collapsed="false">
      <c r="A22194" s="197" t="s">
        <v>43392</v>
      </c>
      <c r="B22194" s="197" t="str">
        <f aca="false">C22194&amp;D22194&amp;E22194&amp;F22194&amp;G22194&amp;H22194</f>
        <v>RETIRADA DE LUMINARIA EM ALTURA DE 30,00M</v>
      </c>
      <c r="C22194" s="197" t="s">
        <v>43393</v>
      </c>
      <c r="I22194" s="197" t="s">
        <v>30</v>
      </c>
      <c r="J22194" s="197" t="n">
        <v>79.28</v>
      </c>
    </row>
    <row r="22195" customFormat="false" ht="12.75" hidden="true" customHeight="false" outlineLevel="0" collapsed="false">
      <c r="A22195" s="197" t="s">
        <v>43394</v>
      </c>
      <c r="B22195" s="197" t="str">
        <f aca="false">C22195&amp;D22195&amp;E22195&amp;F22195&amp;G22195&amp;H22195</f>
        <v>RETIRADA DE LUMINARIA EM ALTURA DE 30,00M</v>
      </c>
      <c r="C22195" s="197" t="s">
        <v>43393</v>
      </c>
      <c r="I22195" s="197" t="s">
        <v>30</v>
      </c>
      <c r="J22195" s="197" t="n">
        <v>68.72</v>
      </c>
    </row>
    <row r="22196" customFormat="false" ht="12.75" hidden="true" customHeight="false" outlineLevel="0" collapsed="false">
      <c r="A22196" s="197" t="s">
        <v>43395</v>
      </c>
      <c r="B22196" s="197" t="str">
        <f aca="false">C22196&amp;D22196&amp;E22196&amp;F22196&amp;G22196&amp;H22196</f>
        <v>RETIRADA DE LUMINARIA,INSTALADA EM CORDOALHA,TETO OU PAREDE</v>
      </c>
      <c r="C22196" s="197" t="s">
        <v>43396</v>
      </c>
      <c r="I22196" s="197" t="s">
        <v>30</v>
      </c>
      <c r="J22196" s="197" t="n">
        <v>26.42</v>
      </c>
    </row>
    <row r="22197" customFormat="false" ht="12.75" hidden="true" customHeight="false" outlineLevel="0" collapsed="false">
      <c r="A22197" s="197" t="s">
        <v>43397</v>
      </c>
      <c r="B22197" s="197" t="str">
        <f aca="false">C22197&amp;D22197&amp;E22197&amp;F22197&amp;G22197&amp;H22197</f>
        <v>RETIRADA DE LUMINARIA,INSTALADA EM CORDOALHA,TETO OU PAREDE</v>
      </c>
      <c r="C22197" s="197" t="s">
        <v>43396</v>
      </c>
      <c r="I22197" s="197" t="s">
        <v>30</v>
      </c>
      <c r="J22197" s="197" t="n">
        <v>22.9</v>
      </c>
    </row>
    <row r="22198" customFormat="false" ht="12.75" hidden="true" customHeight="false" outlineLevel="0" collapsed="false">
      <c r="A22198" s="197" t="s">
        <v>43398</v>
      </c>
      <c r="B22198" s="197" t="str">
        <f aca="false">C22198&amp;D22198&amp;E22198&amp;F22198&amp;G22198&amp;H22198</f>
        <v>RETIRADA DE PROJETOR,INSTALADO EM TETO,PISO,PAREDE OU POSTE</v>
      </c>
      <c r="C22198" s="197" t="s">
        <v>43399</v>
      </c>
      <c r="I22198" s="197" t="s">
        <v>30</v>
      </c>
      <c r="J22198" s="197" t="n">
        <v>13.21</v>
      </c>
    </row>
    <row r="22199" customFormat="false" ht="12.75" hidden="true" customHeight="false" outlineLevel="0" collapsed="false">
      <c r="A22199" s="197" t="s">
        <v>43400</v>
      </c>
      <c r="B22199" s="197" t="str">
        <f aca="false">C22199&amp;D22199&amp;E22199&amp;F22199&amp;G22199&amp;H22199</f>
        <v>RETIRADA DE PROJETOR,INSTALADO EM TETO,PISO,PAREDE OU POSTE</v>
      </c>
      <c r="C22199" s="197" t="s">
        <v>43399</v>
      </c>
      <c r="I22199" s="197" t="s">
        <v>30</v>
      </c>
      <c r="J22199" s="197" t="n">
        <v>11.45</v>
      </c>
    </row>
    <row r="22200" customFormat="false" ht="12.75" hidden="true" customHeight="false" outlineLevel="0" collapsed="false">
      <c r="A22200" s="197" t="s">
        <v>43401</v>
      </c>
      <c r="B22200" s="197" t="str">
        <f aca="false">C22200&amp;D22200&amp;E22200&amp;F22200&amp;G22200&amp;H22200</f>
        <v>RETIRADA DE BRACO PADRAO RIOLUZ,PARA FIXACAO DE LUMINARIAS</v>
      </c>
      <c r="C22200" s="197" t="s">
        <v>43402</v>
      </c>
      <c r="I22200" s="197" t="s">
        <v>30</v>
      </c>
      <c r="J22200" s="197" t="n">
        <v>13.21</v>
      </c>
    </row>
    <row r="22201" customFormat="false" ht="12.75" hidden="true" customHeight="false" outlineLevel="0" collapsed="false">
      <c r="A22201" s="197" t="s">
        <v>43403</v>
      </c>
      <c r="B22201" s="197" t="str">
        <f aca="false">C22201&amp;D22201&amp;E22201&amp;F22201&amp;G22201&amp;H22201</f>
        <v>RETIRADA DE BRACO PADRAO RIOLUZ,PARA FIXACAO DE LUMINARIAS</v>
      </c>
      <c r="C22201" s="197" t="s">
        <v>43402</v>
      </c>
      <c r="I22201" s="197" t="s">
        <v>30</v>
      </c>
      <c r="J22201" s="197" t="n">
        <v>11.45</v>
      </c>
    </row>
    <row r="22202" customFormat="false" ht="12.75" hidden="true" customHeight="false" outlineLevel="0" collapsed="false">
      <c r="A22202" s="197" t="s">
        <v>43404</v>
      </c>
      <c r="B22202" s="197" t="str">
        <f aca="false">C22202&amp;D22202&amp;E22202&amp;F22202&amp;G22202&amp;H22202</f>
        <v>RETIRADA DE REATOR PARA LAMPADA DE DESCARGA INSTALADO ATE 7,00 DE ALTURA</v>
      </c>
      <c r="C22202" s="197" t="s">
        <v>43405</v>
      </c>
      <c r="D22202" s="197" t="s">
        <v>43406</v>
      </c>
      <c r="I22202" s="197" t="s">
        <v>30</v>
      </c>
      <c r="J22202" s="197" t="n">
        <v>6.6</v>
      </c>
    </row>
    <row r="22203" customFormat="false" ht="12.75" hidden="true" customHeight="false" outlineLevel="0" collapsed="false">
      <c r="A22203" s="197" t="s">
        <v>43407</v>
      </c>
      <c r="B22203" s="197" t="str">
        <f aca="false">C22203&amp;D22203&amp;E22203&amp;F22203&amp;G22203&amp;H22203</f>
        <v>RETIRADA DE REATOR PARA LAMPADA DE DESCARGA INSTALADO ATE 7,00 DE ALTURA</v>
      </c>
      <c r="C22203" s="197" t="s">
        <v>43405</v>
      </c>
      <c r="D22203" s="197" t="s">
        <v>43406</v>
      </c>
      <c r="I22203" s="197" t="s">
        <v>30</v>
      </c>
      <c r="J22203" s="197" t="n">
        <v>5.72</v>
      </c>
    </row>
    <row r="22204" customFormat="false" ht="12.75" hidden="true" customHeight="false" outlineLevel="0" collapsed="false">
      <c r="A22204" s="197" t="s">
        <v>43408</v>
      </c>
      <c r="B22204" s="197" t="str">
        <f aca="false">C22204&amp;D22204&amp;E22204&amp;F22204&amp;G22204&amp;H22204</f>
        <v>RETIRADA DE REATOR PARA LAMPADA DE DESCARGA,INSTALADO DE 8,00 ATE 12,00M DE ALTURA</v>
      </c>
      <c r="C22204" s="197" t="s">
        <v>43409</v>
      </c>
      <c r="D22204" s="197" t="s">
        <v>43410</v>
      </c>
      <c r="I22204" s="197" t="s">
        <v>30</v>
      </c>
      <c r="J22204" s="197" t="n">
        <v>13.21</v>
      </c>
    </row>
    <row r="22205" customFormat="false" ht="12.75" hidden="true" customHeight="false" outlineLevel="0" collapsed="false">
      <c r="A22205" s="197" t="s">
        <v>43411</v>
      </c>
      <c r="B22205" s="197" t="str">
        <f aca="false">C22205&amp;D22205&amp;E22205&amp;F22205&amp;G22205&amp;H22205</f>
        <v>RETIRADA DE REATOR PARA LAMPADA DE DESCARGA,INSTALADO DE 8,00 ATE 12,00M DE ALTURA</v>
      </c>
      <c r="C22205" s="197" t="s">
        <v>43409</v>
      </c>
      <c r="D22205" s="197" t="s">
        <v>43410</v>
      </c>
      <c r="I22205" s="197" t="s">
        <v>30</v>
      </c>
      <c r="J22205" s="197" t="n">
        <v>11.45</v>
      </c>
    </row>
    <row r="22206" customFormat="false" ht="12.75" hidden="true" customHeight="false" outlineLevel="0" collapsed="false">
      <c r="A22206" s="197" t="s">
        <v>43412</v>
      </c>
      <c r="B22206" s="197" t="str">
        <f aca="false">C22206&amp;D22206&amp;E22206&amp;F22206&amp;G22206&amp;H22206</f>
        <v>RETIRADA DE REATOR PARA LAMPADA DE DESCARGA,INSTALADO EM CAIXA DE PASSAGEM</v>
      </c>
      <c r="C22206" s="197" t="s">
        <v>43413</v>
      </c>
      <c r="D22206" s="197" t="s">
        <v>43414</v>
      </c>
      <c r="I22206" s="197" t="s">
        <v>30</v>
      </c>
      <c r="J22206" s="197" t="n">
        <v>6.6</v>
      </c>
    </row>
    <row r="22207" customFormat="false" ht="12.75" hidden="true" customHeight="false" outlineLevel="0" collapsed="false">
      <c r="A22207" s="197" t="s">
        <v>43415</v>
      </c>
      <c r="B22207" s="197" t="str">
        <f aca="false">C22207&amp;D22207&amp;E22207&amp;F22207&amp;G22207&amp;H22207</f>
        <v>RETIRADA DE REATOR PARA LAMPADA DE DESCARGA,INSTALADO EM CAIXA DE PASSAGEM</v>
      </c>
      <c r="C22207" s="197" t="s">
        <v>43413</v>
      </c>
      <c r="D22207" s="197" t="s">
        <v>43414</v>
      </c>
      <c r="I22207" s="197" t="s">
        <v>30</v>
      </c>
      <c r="J22207" s="197" t="n">
        <v>5.72</v>
      </c>
    </row>
    <row r="22208" customFormat="false" ht="12.75" hidden="true" customHeight="false" outlineLevel="0" collapsed="false">
      <c r="A22208" s="197" t="s">
        <v>43416</v>
      </c>
      <c r="B22208" s="197" t="str">
        <f aca="false">C22208&amp;D22208&amp;E22208&amp;F22208&amp;G22208&amp;H22208</f>
        <v>SUBSTITUICAO DE LAMPADA E LAVAGEM DO REFRATOR,EXCLUSIVE LAMPADA</v>
      </c>
      <c r="C22208" s="197" t="s">
        <v>43417</v>
      </c>
      <c r="D22208" s="197" t="s">
        <v>43418</v>
      </c>
      <c r="I22208" s="197" t="s">
        <v>30</v>
      </c>
      <c r="J22208" s="197" t="n">
        <v>6.6</v>
      </c>
    </row>
    <row r="22209" customFormat="false" ht="12.75" hidden="true" customHeight="false" outlineLevel="0" collapsed="false">
      <c r="A22209" s="197" t="s">
        <v>43419</v>
      </c>
      <c r="B22209" s="197" t="str">
        <f aca="false">C22209&amp;D22209&amp;E22209&amp;F22209&amp;G22209&amp;H22209</f>
        <v>SUBSTITUICAO DE LAMPADA E LAVAGEM DO REFRATOR,EXCLUSIVE LAMPADA</v>
      </c>
      <c r="C22209" s="197" t="s">
        <v>43417</v>
      </c>
      <c r="D22209" s="197" t="s">
        <v>43418</v>
      </c>
      <c r="I22209" s="197" t="s">
        <v>30</v>
      </c>
      <c r="J22209" s="197" t="n">
        <v>5.72</v>
      </c>
    </row>
    <row r="22210" customFormat="false" ht="12.75" hidden="true" customHeight="false" outlineLevel="0" collapsed="false">
      <c r="A22210" s="197" t="s">
        <v>43420</v>
      </c>
      <c r="B22210" s="197" t="str">
        <f aca="false">C22210&amp;D22210&amp;E22210&amp;F22210&amp;G22210&amp;H22210</f>
        <v>RETIRADA OU SUBSTITUICAO DE RELE FOTOELETRICO INDIVIDUAL,INSTALADO ATE 12,00M DE ALTURA</v>
      </c>
      <c r="C22210" s="197" t="s">
        <v>43421</v>
      </c>
      <c r="D22210" s="197" t="s">
        <v>43422</v>
      </c>
      <c r="I22210" s="197" t="s">
        <v>30</v>
      </c>
      <c r="J22210" s="197" t="n">
        <v>6.6</v>
      </c>
    </row>
    <row r="22211" customFormat="false" ht="12.75" hidden="true" customHeight="false" outlineLevel="0" collapsed="false">
      <c r="A22211" s="197" t="s">
        <v>43423</v>
      </c>
      <c r="B22211" s="197" t="str">
        <f aca="false">C22211&amp;D22211&amp;E22211&amp;F22211&amp;G22211&amp;H22211</f>
        <v>RETIRADA OU SUBSTITUICAO DE RELE FOTOELETRICO INDIVIDUAL,INSTALADO ATE 12,00M DE ALTURA</v>
      </c>
      <c r="C22211" s="197" t="s">
        <v>43421</v>
      </c>
      <c r="D22211" s="197" t="s">
        <v>43422</v>
      </c>
      <c r="I22211" s="197" t="s">
        <v>30</v>
      </c>
      <c r="J22211" s="197" t="n">
        <v>5.72</v>
      </c>
    </row>
    <row r="22212" customFormat="false" ht="12.75" hidden="true" customHeight="false" outlineLevel="0" collapsed="false">
      <c r="A22212" s="197" t="s">
        <v>43424</v>
      </c>
      <c r="B22212" s="197" t="str">
        <f aca="false">C22212&amp;D22212&amp;E22212&amp;F22212&amp;G22212&amp;H22212</f>
        <v>RETIRADA DE EQUIPAMENTO DE COMANDO DE CIRCUITO</v>
      </c>
      <c r="C22212" s="197" t="s">
        <v>43425</v>
      </c>
      <c r="I22212" s="197" t="s">
        <v>30</v>
      </c>
      <c r="J22212" s="197" t="n">
        <v>19.82</v>
      </c>
    </row>
    <row r="22213" customFormat="false" ht="12.75" hidden="true" customHeight="false" outlineLevel="0" collapsed="false">
      <c r="A22213" s="197" t="s">
        <v>43426</v>
      </c>
      <c r="B22213" s="197" t="str">
        <f aca="false">C22213&amp;D22213&amp;E22213&amp;F22213&amp;G22213&amp;H22213</f>
        <v>RETIRADA DE EQUIPAMENTO DE COMANDO DE CIRCUITO</v>
      </c>
      <c r="C22213" s="197" t="s">
        <v>43425</v>
      </c>
      <c r="I22213" s="197" t="s">
        <v>30</v>
      </c>
      <c r="J22213" s="197" t="n">
        <v>17.18</v>
      </c>
    </row>
    <row r="22214" customFormat="false" ht="12.75" hidden="true" customHeight="false" outlineLevel="0" collapsed="false">
      <c r="A22214" s="197" t="s">
        <v>43427</v>
      </c>
      <c r="B22214" s="197" t="str">
        <f aca="false">C22214&amp;D22214&amp;E22214&amp;F22214&amp;G22214&amp;H22214</f>
        <v>RETIRADA DE CONDUTORES SINGELOS OU MULTIPLOS,INSTALADOS EM LINHA DE DUTOS</v>
      </c>
      <c r="C22214" s="197" t="s">
        <v>43428</v>
      </c>
      <c r="D22214" s="197" t="s">
        <v>43429</v>
      </c>
      <c r="I22214" s="197" t="s">
        <v>338</v>
      </c>
      <c r="J22214" s="197" t="n">
        <v>2.64</v>
      </c>
    </row>
    <row r="22215" customFormat="false" ht="12.75" hidden="true" customHeight="false" outlineLevel="0" collapsed="false">
      <c r="A22215" s="197" t="s">
        <v>43430</v>
      </c>
      <c r="B22215" s="197" t="str">
        <f aca="false">C22215&amp;D22215&amp;E22215&amp;F22215&amp;G22215&amp;H22215</f>
        <v>RETIRADA DE CONDUTORES SINGELOS OU MULTIPLOS,INSTALADOS EM LINHA DE DUTOS</v>
      </c>
      <c r="C22215" s="197" t="s">
        <v>43428</v>
      </c>
      <c r="D22215" s="197" t="s">
        <v>43429</v>
      </c>
      <c r="I22215" s="197" t="s">
        <v>338</v>
      </c>
      <c r="J22215" s="197" t="n">
        <v>2.29</v>
      </c>
    </row>
    <row r="22216" customFormat="false" ht="12.75" hidden="true" customHeight="false" outlineLevel="0" collapsed="false">
      <c r="A22216" s="197" t="s">
        <v>43431</v>
      </c>
      <c r="B22216" s="197" t="str">
        <f aca="false">C22216&amp;D22216&amp;E22216&amp;F22216&amp;G22216&amp;H22216</f>
        <v>RETIRADA DE NUCLEO,PARA FIXACAO DE LUMINARIAS,INSTALADO EM TOPO DE POSTE,ATE 15,00M DE ALTURA</v>
      </c>
      <c r="C22216" s="197" t="s">
        <v>43432</v>
      </c>
      <c r="D22216" s="197" t="s">
        <v>43433</v>
      </c>
      <c r="I22216" s="197" t="s">
        <v>30</v>
      </c>
      <c r="J22216" s="197" t="n">
        <v>39.64</v>
      </c>
    </row>
    <row r="22217" customFormat="false" ht="12.75" hidden="true" customHeight="false" outlineLevel="0" collapsed="false">
      <c r="A22217" s="197" t="s">
        <v>43434</v>
      </c>
      <c r="B22217" s="197" t="str">
        <f aca="false">C22217&amp;D22217&amp;E22217&amp;F22217&amp;G22217&amp;H22217</f>
        <v>RETIRADA DE NUCLEO,PARA FIXACAO DE LUMINARIAS,INSTALADO EM TOPO DE POSTE,ATE 15,00M DE ALTURA</v>
      </c>
      <c r="C22217" s="197" t="s">
        <v>43432</v>
      </c>
      <c r="D22217" s="197" t="s">
        <v>43433</v>
      </c>
      <c r="I22217" s="197" t="s">
        <v>30</v>
      </c>
      <c r="J22217" s="197" t="n">
        <v>34.36</v>
      </c>
    </row>
    <row r="22218" customFormat="false" ht="12.75" hidden="true" customHeight="false" outlineLevel="0" collapsed="false">
      <c r="A22218" s="197" t="s">
        <v>43435</v>
      </c>
      <c r="B22218" s="197" t="str">
        <f aca="false">C22218&amp;D22218&amp;E22218&amp;F22218&amp;G22218&amp;H22218</f>
        <v>RETIRADA DE NUCLEO,PARA FIXACAO DE LUMINARIAS,INSTALADO EM TOPO DE POSTE,DE 16,00 ATE 20,00M DE ALTURA</v>
      </c>
      <c r="C22218" s="197" t="s">
        <v>43432</v>
      </c>
      <c r="D22218" s="197" t="s">
        <v>43436</v>
      </c>
      <c r="I22218" s="197" t="s">
        <v>30</v>
      </c>
      <c r="J22218" s="197" t="n">
        <v>52.85</v>
      </c>
    </row>
    <row r="22219" customFormat="false" ht="12.75" hidden="true" customHeight="false" outlineLevel="0" collapsed="false">
      <c r="A22219" s="197" t="s">
        <v>43437</v>
      </c>
      <c r="B22219" s="197" t="str">
        <f aca="false">C22219&amp;D22219&amp;E22219&amp;F22219&amp;G22219&amp;H22219</f>
        <v>RETIRADA DE NUCLEO,PARA FIXACAO DE LUMINARIAS,INSTALADO EM TOPO DE POSTE,DE 16,00 ATE 20,00M DE ALTURA</v>
      </c>
      <c r="C22219" s="197" t="s">
        <v>43432</v>
      </c>
      <c r="D22219" s="197" t="s">
        <v>43436</v>
      </c>
      <c r="I22219" s="197" t="s">
        <v>30</v>
      </c>
      <c r="J22219" s="197" t="n">
        <v>45.81</v>
      </c>
    </row>
    <row r="22220" customFormat="false" ht="12.75" hidden="true" customHeight="false" outlineLevel="0" collapsed="false">
      <c r="A22220" s="197" t="s">
        <v>43438</v>
      </c>
      <c r="B22220" s="197" t="str">
        <f aca="false">C22220&amp;D22220&amp;E22220&amp;F22220&amp;G22220&amp;H22220</f>
        <v>RETIRADA DE NUCLEO,PARA FIXACAO DE LUMINARIAS,INSTALADO EM TOPO DE POSTE,DE 21,00 ATE 45,00M DE ALTURA</v>
      </c>
      <c r="C22220" s="197" t="s">
        <v>43432</v>
      </c>
      <c r="D22220" s="197" t="s">
        <v>43439</v>
      </c>
      <c r="I22220" s="197" t="s">
        <v>30</v>
      </c>
      <c r="J22220" s="197" t="n">
        <v>79.28</v>
      </c>
    </row>
    <row r="22221" customFormat="false" ht="12.75" hidden="true" customHeight="false" outlineLevel="0" collapsed="false">
      <c r="A22221" s="197" t="s">
        <v>43440</v>
      </c>
      <c r="B22221" s="197" t="str">
        <f aca="false">C22221&amp;D22221&amp;E22221&amp;F22221&amp;G22221&amp;H22221</f>
        <v>RETIRADA DE NUCLEO,PARA FIXACAO DE LUMINARIAS,INSTALADO EM TOPO DE POSTE,DE 21,00 ATE 45,00M DE ALTURA</v>
      </c>
      <c r="C22221" s="197" t="s">
        <v>43432</v>
      </c>
      <c r="D22221" s="197" t="s">
        <v>43439</v>
      </c>
      <c r="I22221" s="197" t="s">
        <v>30</v>
      </c>
      <c r="J22221" s="197" t="n">
        <v>68.72</v>
      </c>
    </row>
    <row r="22222" customFormat="false" ht="12.75" hidden="true" customHeight="false" outlineLevel="0" collapsed="false">
      <c r="A22222" s="197" t="s">
        <v>43441</v>
      </c>
      <c r="B22222" s="197" t="str">
        <f aca="false">C22222&amp;D22222&amp;E22222&amp;F22222&amp;G22222&amp;H22222</f>
        <v>RETIRADA DE LAMPADA E ACONDICIONAMENTO EM CAIXA DE PAPELAO,EXCLUSIVE FORNECIMENTO DA CAIXA</v>
      </c>
      <c r="C22222" s="197" t="s">
        <v>43442</v>
      </c>
      <c r="D22222" s="197" t="s">
        <v>43443</v>
      </c>
      <c r="I22222" s="197" t="s">
        <v>30</v>
      </c>
      <c r="J22222" s="197" t="n">
        <v>6.6</v>
      </c>
    </row>
    <row r="22223" customFormat="false" ht="12.75" hidden="true" customHeight="false" outlineLevel="0" collapsed="false">
      <c r="A22223" s="197" t="s">
        <v>43444</v>
      </c>
      <c r="B22223" s="197" t="str">
        <f aca="false">C22223&amp;D22223&amp;E22223&amp;F22223&amp;G22223&amp;H22223</f>
        <v>RETIRADA DE LAMPADA E ACONDICIONAMENTO EM CAIXA DE PAPELAO,EXCLUSIVE FORNECIMENTO DA CAIXA</v>
      </c>
      <c r="C22223" s="197" t="s">
        <v>43442</v>
      </c>
      <c r="D22223" s="197" t="s">
        <v>43443</v>
      </c>
      <c r="I22223" s="197" t="s">
        <v>30</v>
      </c>
      <c r="J22223" s="197" t="n">
        <v>5.72</v>
      </c>
    </row>
    <row r="22224" customFormat="false" ht="12.75" hidden="true" customHeight="false" outlineLevel="0" collapsed="false">
      <c r="A22224" s="197" t="s">
        <v>43445</v>
      </c>
      <c r="B22224" s="197" t="str">
        <f aca="false">C22224&amp;D22224&amp;E22224&amp;F22224&amp;G22224&amp;H22224</f>
        <v>RETIRADA DE POSTE DE MADEIRA</v>
      </c>
      <c r="C22224" s="197" t="s">
        <v>43446</v>
      </c>
      <c r="I22224" s="197" t="s">
        <v>30</v>
      </c>
      <c r="J22224" s="197" t="n">
        <v>112.53</v>
      </c>
    </row>
    <row r="22225" customFormat="false" ht="12.75" hidden="true" customHeight="false" outlineLevel="0" collapsed="false">
      <c r="A22225" s="197" t="s">
        <v>43447</v>
      </c>
      <c r="B22225" s="197" t="str">
        <f aca="false">C22225&amp;D22225&amp;E22225&amp;F22225&amp;G22225&amp;H22225</f>
        <v>RETIRADA DE POSTE DE MADEIRA</v>
      </c>
      <c r="C22225" s="197" t="s">
        <v>43446</v>
      </c>
      <c r="I22225" s="197" t="s">
        <v>30</v>
      </c>
      <c r="J22225" s="197" t="n">
        <v>98.44</v>
      </c>
    </row>
    <row r="22226" customFormat="false" ht="12.75" hidden="true" customHeight="false" outlineLevel="0" collapsed="false">
      <c r="A22226" s="197" t="s">
        <v>43448</v>
      </c>
      <c r="B22226" s="197" t="str">
        <f aca="false">C22226&amp;D22226&amp;E22226&amp;F22226&amp;G22226&amp;H22226</f>
        <v>POSTE DE ACO,CONTINUO,CURVO,CONICO,SIMPLES,SEM BASE,COM JANELA DE INSPECAO,DE 9,00M.FORNECIMENTO E ASSENTAMENTO</v>
      </c>
      <c r="C22226" s="197" t="s">
        <v>43449</v>
      </c>
      <c r="D22226" s="197" t="s">
        <v>43450</v>
      </c>
      <c r="I22226" s="197" t="s">
        <v>30</v>
      </c>
      <c r="J22226" s="197" t="n">
        <v>1992.14</v>
      </c>
    </row>
    <row r="22227" customFormat="false" ht="12.75" hidden="true" customHeight="false" outlineLevel="0" collapsed="false">
      <c r="A22227" s="197" t="s">
        <v>43451</v>
      </c>
      <c r="B22227" s="197" t="str">
        <f aca="false">C22227&amp;D22227&amp;E22227&amp;F22227&amp;G22227&amp;H22227</f>
        <v>POSTE DE ACO,CONTINUO,CURVO,CONICO,SIMPLES,SEM BASE,COM JANELA DE INSPECAO,DE 9,00M.FORNECIMENTO E ASSENTAMENTO</v>
      </c>
      <c r="C22227" s="197" t="s">
        <v>43449</v>
      </c>
      <c r="D22227" s="197" t="s">
        <v>43450</v>
      </c>
      <c r="I22227" s="197" t="s">
        <v>30</v>
      </c>
      <c r="J22227" s="197" t="n">
        <v>1974.53</v>
      </c>
    </row>
    <row r="22228" customFormat="false" ht="12.75" hidden="true" customHeight="false" outlineLevel="0" collapsed="false">
      <c r="A22228" s="197" t="s">
        <v>43452</v>
      </c>
      <c r="B22228" s="197" t="str">
        <f aca="false">C22228&amp;D22228&amp;E22228&amp;F22228&amp;G22228&amp;H22228</f>
        <v>POSTE DE ACO,CONTINUO,CURVO,CONICO,SIMPLES,COM BASE,COM JANELA DE INSPECAO,DE 9,00M.FORNECIMENTO E ASSENTAMENTO</v>
      </c>
      <c r="C22228" s="197" t="s">
        <v>43453</v>
      </c>
      <c r="D22228" s="197" t="s">
        <v>43450</v>
      </c>
      <c r="I22228" s="197" t="s">
        <v>30</v>
      </c>
      <c r="J22228" s="197" t="n">
        <v>2162.14</v>
      </c>
    </row>
    <row r="22229" customFormat="false" ht="12.75" hidden="true" customHeight="false" outlineLevel="0" collapsed="false">
      <c r="A22229" s="197" t="s">
        <v>43454</v>
      </c>
      <c r="B22229" s="197" t="str">
        <f aca="false">C22229&amp;D22229&amp;E22229&amp;F22229&amp;G22229&amp;H22229</f>
        <v>POSTE DE ACO,CONTINUO,CURVO,CONICO,SIMPLES,COM BASE,COM JANELA DE INSPECAO,DE 9,00M.FORNECIMENTO E ASSENTAMENTO</v>
      </c>
      <c r="C22229" s="197" t="s">
        <v>43453</v>
      </c>
      <c r="D22229" s="197" t="s">
        <v>43450</v>
      </c>
      <c r="I22229" s="197" t="s">
        <v>30</v>
      </c>
      <c r="J22229" s="197" t="n">
        <v>2144.53</v>
      </c>
    </row>
    <row r="22230" customFormat="false" ht="12.75" hidden="true" customHeight="false" outlineLevel="0" collapsed="false">
      <c r="A22230" s="197" t="s">
        <v>43455</v>
      </c>
      <c r="B22230" s="197" t="str">
        <f aca="false">C22230&amp;D22230&amp;E22230&amp;F22230&amp;G22230&amp;H22230</f>
        <v>POSTE DE ACO,CONTINUO,CURVO,CONICO,DUPLO,SEM BASE,COM JANELA DE INSPECAO,DE 9,00M.FORNECIMENTO E ASSENTAMENTO</v>
      </c>
      <c r="C22230" s="197" t="s">
        <v>43456</v>
      </c>
      <c r="D22230" s="197" t="s">
        <v>43457</v>
      </c>
      <c r="I22230" s="197" t="s">
        <v>30</v>
      </c>
      <c r="J22230" s="197" t="n">
        <v>2352.14</v>
      </c>
    </row>
    <row r="22231" customFormat="false" ht="12.75" hidden="true" customHeight="false" outlineLevel="0" collapsed="false">
      <c r="A22231" s="197" t="s">
        <v>43458</v>
      </c>
      <c r="B22231" s="197" t="str">
        <f aca="false">C22231&amp;D22231&amp;E22231&amp;F22231&amp;G22231&amp;H22231</f>
        <v>POSTE DE ACO,CONTINUO,CURVO,CONICO,DUPLO,SEM BASE,COM JANELA DE INSPECAO,DE 9,00M.FORNECIMENTO E ASSENTAMENTO</v>
      </c>
      <c r="C22231" s="197" t="s">
        <v>43456</v>
      </c>
      <c r="D22231" s="197" t="s">
        <v>43457</v>
      </c>
      <c r="I22231" s="197" t="s">
        <v>30</v>
      </c>
      <c r="J22231" s="197" t="n">
        <v>2334.53</v>
      </c>
    </row>
    <row r="22232" customFormat="false" ht="12.75" hidden="true" customHeight="false" outlineLevel="0" collapsed="false">
      <c r="A22232" s="197" t="s">
        <v>43459</v>
      </c>
      <c r="B22232" s="197" t="str">
        <f aca="false">C22232&amp;D22232&amp;E22232&amp;F22232&amp;G22232&amp;H22232</f>
        <v>POSTE DE ACO,CONTINUO,CURVO,CONICO,DUPLO,COM BASE,COM JANELA DE INSPECAO,DE 9,00M.FORNECIMENTO E ASSENTAMENTO</v>
      </c>
      <c r="C22232" s="197" t="s">
        <v>43460</v>
      </c>
      <c r="D22232" s="197" t="s">
        <v>43457</v>
      </c>
      <c r="I22232" s="197" t="s">
        <v>30</v>
      </c>
      <c r="J22232" s="197" t="n">
        <v>2532.14</v>
      </c>
    </row>
    <row r="22233" customFormat="false" ht="12.75" hidden="true" customHeight="false" outlineLevel="0" collapsed="false">
      <c r="A22233" s="197" t="s">
        <v>43461</v>
      </c>
      <c r="B22233" s="197" t="str">
        <f aca="false">C22233&amp;D22233&amp;E22233&amp;F22233&amp;G22233&amp;H22233</f>
        <v>POSTE DE ACO,CONTINUO,CURVO,CONICO,DUPLO,COM BASE,COM JANELA DE INSPECAO,DE 9,00M.FORNECIMENTO E ASSENTAMENTO</v>
      </c>
      <c r="C22233" s="197" t="s">
        <v>43460</v>
      </c>
      <c r="D22233" s="197" t="s">
        <v>43457</v>
      </c>
      <c r="I22233" s="197" t="s">
        <v>30</v>
      </c>
      <c r="J22233" s="197" t="n">
        <v>2514.53</v>
      </c>
    </row>
    <row r="22234" customFormat="false" ht="12.75" hidden="true" customHeight="false" outlineLevel="0" collapsed="false">
      <c r="A22234" s="197" t="s">
        <v>43462</v>
      </c>
      <c r="B22234" s="197" t="str">
        <f aca="false">C22234&amp;D22234&amp;E22234&amp;F22234&amp;G22234&amp;H22234</f>
        <v>POSTE DE ACO,CONTINUO,RETO,CONICO,SIMPLES,COM FLANGE DE ACOSOLDADO NA SUA BASE,FIXADO POR PARAFUSOS CHUMBADORES,DE 9,00M.FORNECIMENTO E ASSENTAMENTO</v>
      </c>
      <c r="C22234" s="197" t="s">
        <v>43463</v>
      </c>
      <c r="D22234" s="197" t="s">
        <v>43464</v>
      </c>
      <c r="E22234" s="197" t="s">
        <v>43465</v>
      </c>
      <c r="I22234" s="197" t="s">
        <v>30</v>
      </c>
      <c r="J22234" s="197" t="n">
        <v>2342.14</v>
      </c>
    </row>
    <row r="22235" customFormat="false" ht="12.75" hidden="true" customHeight="false" outlineLevel="0" collapsed="false">
      <c r="A22235" s="197" t="s">
        <v>43466</v>
      </c>
      <c r="B22235" s="197" t="str">
        <f aca="false">C22235&amp;D22235&amp;E22235&amp;F22235&amp;G22235&amp;H22235</f>
        <v>POSTE DE ACO,CONTINUO,RETO,CONICO,SIMPLES,COM FLANGE DE ACOSOLDADO NA SUA BASE,FIXADO POR PARAFUSOS CHUMBADORES,DE 9,00M.FORNECIMENTO E ASSENTAMENTO</v>
      </c>
      <c r="C22235" s="197" t="s">
        <v>43463</v>
      </c>
      <c r="D22235" s="197" t="s">
        <v>43464</v>
      </c>
      <c r="E22235" s="197" t="s">
        <v>43465</v>
      </c>
      <c r="I22235" s="197" t="s">
        <v>30</v>
      </c>
      <c r="J22235" s="197" t="n">
        <v>2324.53</v>
      </c>
    </row>
    <row r="22236" customFormat="false" ht="12.75" hidden="true" customHeight="false" outlineLevel="0" collapsed="false">
      <c r="A22236" s="197" t="s">
        <v>43467</v>
      </c>
      <c r="B22236" s="197" t="str">
        <f aca="false">C22236&amp;D22236&amp;E22236&amp;F22236&amp;G22236&amp;H22236</f>
        <v>POSTE DE ACO,CONTINUO,RETO,CONICO,SIMPLES,COM ENGASTAMENTO DA PARTE INFERIOR DA COLUNA DIRETAMENTE NO SOLO,DE 7,00M.FORNECIMENTO E ASSENTAMENTO</v>
      </c>
      <c r="C22236" s="197" t="s">
        <v>43468</v>
      </c>
      <c r="D22236" s="197" t="s">
        <v>43469</v>
      </c>
      <c r="E22236" s="197" t="s">
        <v>29270</v>
      </c>
      <c r="I22236" s="197" t="s">
        <v>30</v>
      </c>
      <c r="J22236" s="197" t="n">
        <v>1780.56</v>
      </c>
    </row>
    <row r="22237" customFormat="false" ht="12.75" hidden="true" customHeight="false" outlineLevel="0" collapsed="false">
      <c r="A22237" s="197" t="s">
        <v>43470</v>
      </c>
      <c r="B22237" s="197" t="str">
        <f aca="false">C22237&amp;D22237&amp;E22237&amp;F22237&amp;G22237&amp;H22237</f>
        <v>POSTE DE ACO,CONTINUO,RETO,CONICO,SIMPLES,COM ENGASTAMENTO DA PARTE INFERIOR DA COLUNA DIRETAMENTE NO SOLO,DE 7,00M.FORNECIMENTO E ASSENTAMENTO</v>
      </c>
      <c r="C22237" s="197" t="s">
        <v>43468</v>
      </c>
      <c r="D22237" s="197" t="s">
        <v>43469</v>
      </c>
      <c r="E22237" s="197" t="s">
        <v>29270</v>
      </c>
      <c r="I22237" s="197" t="s">
        <v>30</v>
      </c>
      <c r="J22237" s="197" t="n">
        <v>1745.34</v>
      </c>
    </row>
    <row r="22238" customFormat="false" ht="12.75" hidden="true" customHeight="false" outlineLevel="0" collapsed="false">
      <c r="A22238" s="197" t="s">
        <v>43471</v>
      </c>
      <c r="B22238" s="197" t="str">
        <f aca="false">C22238&amp;D22238&amp;E22238&amp;F22238&amp;G22238&amp;H22238</f>
        <v>POSTE DE FERRO FUNDIDO,TIPO H-1,DE 4,50M DE ALTURA UTIL,EQUIPADO COM GLOBO.MONTAGEM</v>
      </c>
      <c r="C22238" s="197" t="s">
        <v>43472</v>
      </c>
      <c r="D22238" s="197" t="s">
        <v>43473</v>
      </c>
      <c r="I22238" s="197" t="s">
        <v>30</v>
      </c>
      <c r="J22238" s="197" t="n">
        <v>146.75</v>
      </c>
    </row>
    <row r="22239" customFormat="false" ht="12.75" hidden="true" customHeight="false" outlineLevel="0" collapsed="false">
      <c r="A22239" s="197" t="s">
        <v>43474</v>
      </c>
      <c r="B22239" s="197" t="str">
        <f aca="false">C22239&amp;D22239&amp;E22239&amp;F22239&amp;G22239&amp;H22239</f>
        <v>POSTE DE FERRO FUNDIDO,TIPO H-1,DE 4,50M DE ALTURA UTIL,EQUIPADO COM GLOBO.MONTAGEM</v>
      </c>
      <c r="C22239" s="197" t="s">
        <v>43472</v>
      </c>
      <c r="D22239" s="197" t="s">
        <v>43473</v>
      </c>
      <c r="I22239" s="197" t="s">
        <v>30</v>
      </c>
      <c r="J22239" s="197" t="n">
        <v>143.23</v>
      </c>
    </row>
    <row r="22240" customFormat="false" ht="12.75" hidden="true" customHeight="false" outlineLevel="0" collapsed="false">
      <c r="A22240" s="197" t="s">
        <v>43475</v>
      </c>
      <c r="B22240" s="197" t="str">
        <f aca="false">C22240&amp;D22240&amp;E22240&amp;F22240&amp;G22240&amp;H22240</f>
        <v>POSTE DE FERRO FUNDIDO,TIPO H-3,DE 4,50M DE ALTURA UTIL,EQUIPADO COM GLOBO.MONTAGEM</v>
      </c>
      <c r="C22240" s="197" t="s">
        <v>43476</v>
      </c>
      <c r="D22240" s="197" t="s">
        <v>43473</v>
      </c>
      <c r="I22240" s="197" t="s">
        <v>30</v>
      </c>
      <c r="J22240" s="197" t="n">
        <v>191.09</v>
      </c>
    </row>
    <row r="22241" customFormat="false" ht="12.75" hidden="true" customHeight="false" outlineLevel="0" collapsed="false">
      <c r="A22241" s="197" t="s">
        <v>43477</v>
      </c>
      <c r="B22241" s="197" t="str">
        <f aca="false">C22241&amp;D22241&amp;E22241&amp;F22241&amp;G22241&amp;H22241</f>
        <v>POSTE DE FERRO FUNDIDO,TIPO H-3,DE 4,50M DE ALTURA UTIL,EQUIPADO COM GLOBO.MONTAGEM</v>
      </c>
      <c r="C22241" s="197" t="s">
        <v>43476</v>
      </c>
      <c r="D22241" s="197" t="s">
        <v>43473</v>
      </c>
      <c r="I22241" s="197" t="s">
        <v>30</v>
      </c>
      <c r="J22241" s="197" t="n">
        <v>185.81</v>
      </c>
    </row>
    <row r="22242" customFormat="false" ht="12.75" hidden="true" customHeight="false" outlineLevel="0" collapsed="false">
      <c r="A22242" s="197" t="s">
        <v>43478</v>
      </c>
      <c r="B22242" s="197" t="str">
        <f aca="false">C22242&amp;D22242&amp;E22242&amp;F22242&amp;G22242&amp;H22242</f>
        <v>PINTURA DE POSTE RETO DE ACO,DE 3,50 A 6,00M,COM DUAS DEMAOS DE TINTA FENOLICA DE ALTA RESISTENCIA AS INTEMPERIES,DE SECAGEM RAPIDA,NA COR ALUMINIO</v>
      </c>
      <c r="C22242" s="197" t="s">
        <v>43479</v>
      </c>
      <c r="D22242" s="197" t="s">
        <v>43480</v>
      </c>
      <c r="E22242" s="197" t="s">
        <v>43481</v>
      </c>
      <c r="I22242" s="197" t="s">
        <v>30</v>
      </c>
      <c r="J22242" s="197" t="n">
        <v>33.7</v>
      </c>
    </row>
    <row r="22243" customFormat="false" ht="12.75" hidden="true" customHeight="false" outlineLevel="0" collapsed="false">
      <c r="A22243" s="197" t="s">
        <v>43482</v>
      </c>
      <c r="B22243" s="197" t="str">
        <f aca="false">C22243&amp;D22243&amp;E22243&amp;F22243&amp;G22243&amp;H22243</f>
        <v>PINTURA DE POSTE RETO DE ACO,DE 3,50 A 6,00M,COM DUAS DEMAOS DE TINTA FENOLICA DE ALTA RESISTENCIA AS INTEMPERIES,DE SECAGEM RAPIDA,NA COR ALUMINIO</v>
      </c>
      <c r="C22243" s="197" t="s">
        <v>43479</v>
      </c>
      <c r="D22243" s="197" t="s">
        <v>43480</v>
      </c>
      <c r="E22243" s="197" t="s">
        <v>43481</v>
      </c>
      <c r="I22243" s="197" t="s">
        <v>30</v>
      </c>
      <c r="J22243" s="197" t="n">
        <v>31.06</v>
      </c>
    </row>
    <row r="22244" customFormat="false" ht="12.75" hidden="true" customHeight="false" outlineLevel="0" collapsed="false">
      <c r="A22244" s="197" t="s">
        <v>43483</v>
      </c>
      <c r="B22244" s="197" t="str">
        <f aca="false">C22244&amp;D22244&amp;E22244&amp;F22244&amp;G22244&amp;H22244</f>
        <v>PINTURA DE POSTE RETO DE ACO,DE 7,00 ATE 9,00M,COM DUAS DEMAOS DE TINTA FENOLICA DE ALTA RESISTENCIA AS INTEMPERIES,DE SECAGEM RAPIDA,NA COR ALUMINIO</v>
      </c>
      <c r="C22244" s="197" t="s">
        <v>43484</v>
      </c>
      <c r="D22244" s="197" t="s">
        <v>43485</v>
      </c>
      <c r="E22244" s="197" t="s">
        <v>43486</v>
      </c>
      <c r="I22244" s="197" t="s">
        <v>30</v>
      </c>
      <c r="J22244" s="197" t="n">
        <v>67.4</v>
      </c>
    </row>
    <row r="22245" customFormat="false" ht="12.75" hidden="true" customHeight="false" outlineLevel="0" collapsed="false">
      <c r="A22245" s="197" t="s">
        <v>43487</v>
      </c>
      <c r="B22245" s="197" t="str">
        <f aca="false">C22245&amp;D22245&amp;E22245&amp;F22245&amp;G22245&amp;H22245</f>
        <v>PINTURA DE POSTE RETO DE ACO,DE 7,00 ATE 9,00M,COM DUAS DEMAOS DE TINTA FENOLICA DE ALTA RESISTENCIA AS INTEMPERIES,DE SECAGEM RAPIDA,NA COR ALUMINIO</v>
      </c>
      <c r="C22245" s="197" t="s">
        <v>43484</v>
      </c>
      <c r="D22245" s="197" t="s">
        <v>43485</v>
      </c>
      <c r="E22245" s="197" t="s">
        <v>43486</v>
      </c>
      <c r="I22245" s="197" t="s">
        <v>30</v>
      </c>
      <c r="J22245" s="197" t="n">
        <v>62.12</v>
      </c>
    </row>
    <row r="22246" customFormat="false" ht="12.75" hidden="true" customHeight="false" outlineLevel="0" collapsed="false">
      <c r="A22246" s="197" t="s">
        <v>43488</v>
      </c>
      <c r="B22246" s="197" t="str">
        <f aca="false">C22246&amp;D22246&amp;E22246&amp;F22246&amp;G22246&amp;H22246</f>
        <v>PINTURA DE POSTE RETO DE ACO,DE 10,00 ATE 15,00M,COM DUAS DEMAOS DE TINTA FENOLICA DE ALTA RESISTENCIA AS INTEMPERIES,DE SECAGEM RAPIDA,NA COR ALUMINIO</v>
      </c>
      <c r="C22246" s="197" t="s">
        <v>43489</v>
      </c>
      <c r="D22246" s="197" t="s">
        <v>43490</v>
      </c>
      <c r="E22246" s="197" t="s">
        <v>43491</v>
      </c>
      <c r="I22246" s="197" t="s">
        <v>30</v>
      </c>
      <c r="J22246" s="197" t="n">
        <v>121.6</v>
      </c>
    </row>
    <row r="22247" customFormat="false" ht="12.75" hidden="true" customHeight="false" outlineLevel="0" collapsed="false">
      <c r="A22247" s="197" t="s">
        <v>43492</v>
      </c>
      <c r="B22247" s="197" t="str">
        <f aca="false">C22247&amp;D22247&amp;E22247&amp;F22247&amp;G22247&amp;H22247</f>
        <v>PINTURA DE POSTE RETO DE ACO,DE 10,00 ATE 15,00M,COM DUAS DEMAOS DE TINTA FENOLICA DE ALTA RESISTENCIA AS INTEMPERIES,DE SECAGEM RAPIDA,NA COR ALUMINIO</v>
      </c>
      <c r="C22247" s="197" t="s">
        <v>43489</v>
      </c>
      <c r="D22247" s="197" t="s">
        <v>43490</v>
      </c>
      <c r="E22247" s="197" t="s">
        <v>43491</v>
      </c>
      <c r="I22247" s="197" t="s">
        <v>30</v>
      </c>
      <c r="J22247" s="197" t="n">
        <v>112.79</v>
      </c>
    </row>
    <row r="22248" customFormat="false" ht="12.75" hidden="true" customHeight="false" outlineLevel="0" collapsed="false">
      <c r="A22248" s="197" t="s">
        <v>43493</v>
      </c>
      <c r="B22248" s="197" t="str">
        <f aca="false">C22248&amp;D22248&amp;E22248&amp;F22248&amp;G22248&amp;H22248</f>
        <v>PINTURA DE POSTE RETO DE ACO,DE 16,00 ATE 20,00M,COM DUAS DEMAOS DE TINTA FENOLICA DE ALTA RESISTENCIA AS INTEMPERIES,DE SECAGEM RAPIDA,NA COR ALUMINIO</v>
      </c>
      <c r="C22248" s="197" t="s">
        <v>43494</v>
      </c>
      <c r="D22248" s="197" t="s">
        <v>43490</v>
      </c>
      <c r="E22248" s="197" t="s">
        <v>43491</v>
      </c>
      <c r="I22248" s="197" t="s">
        <v>30</v>
      </c>
      <c r="J22248" s="197" t="n">
        <v>189.01</v>
      </c>
    </row>
    <row r="22249" customFormat="false" ht="12.75" hidden="true" customHeight="false" outlineLevel="0" collapsed="false">
      <c r="A22249" s="197" t="s">
        <v>43495</v>
      </c>
      <c r="B22249" s="197" t="str">
        <f aca="false">C22249&amp;D22249&amp;E22249&amp;F22249&amp;G22249&amp;H22249</f>
        <v>PINTURA DE POSTE RETO DE ACO,DE 16,00 ATE 20,00M,COM DUAS DEMAOS DE TINTA FENOLICA DE ALTA RESISTENCIA AS INTEMPERIES,DE SECAGEM RAPIDA,NA COR ALUMINIO</v>
      </c>
      <c r="C22249" s="197" t="s">
        <v>43494</v>
      </c>
      <c r="D22249" s="197" t="s">
        <v>43490</v>
      </c>
      <c r="E22249" s="197" t="s">
        <v>43491</v>
      </c>
      <c r="I22249" s="197" t="s">
        <v>30</v>
      </c>
      <c r="J22249" s="197" t="n">
        <v>174.92</v>
      </c>
    </row>
    <row r="22250" customFormat="false" ht="12.75" hidden="true" customHeight="false" outlineLevel="0" collapsed="false">
      <c r="A22250" s="197" t="s">
        <v>43496</v>
      </c>
      <c r="B22250" s="197" t="str">
        <f aca="false">C22250&amp;D22250&amp;E22250&amp;F22250&amp;G22250&amp;H22250</f>
        <v>PINTURA DE POSTE CURVO,DE ACO,COM 1 BRACO,DE 7,00 ATE 10,00M,COM DUAS DEMAOS DE TINTA FENOLICA DE ALTA RESISTENCIA AS INTEMPERIES,DE SECAGEM RAPIDA,NA COR ALUMINIO</v>
      </c>
      <c r="C22250" s="197" t="s">
        <v>43497</v>
      </c>
      <c r="D22250" s="197" t="s">
        <v>43498</v>
      </c>
      <c r="E22250" s="197" t="s">
        <v>43499</v>
      </c>
      <c r="I22250" s="197" t="s">
        <v>30</v>
      </c>
      <c r="J22250" s="197" t="n">
        <v>113.1</v>
      </c>
    </row>
    <row r="22251" customFormat="false" ht="12.75" hidden="true" customHeight="false" outlineLevel="0" collapsed="false">
      <c r="A22251" s="197" t="s">
        <v>43500</v>
      </c>
      <c r="B22251" s="197" t="str">
        <f aca="false">C22251&amp;D22251&amp;E22251&amp;F22251&amp;G22251&amp;H22251</f>
        <v>PINTURA DE POSTE CURVO,DE ACO,COM 1 BRACO,DE 7,00 ATE 10,00M,COM DUAS DEMAOS DE TINTA FENOLICA DE ALTA RESISTENCIA AS INTEMPERIES,DE SECAGEM RAPIDA,NA COR ALUMINIO</v>
      </c>
      <c r="C22251" s="197" t="s">
        <v>43497</v>
      </c>
      <c r="D22251" s="197" t="s">
        <v>43498</v>
      </c>
      <c r="E22251" s="197" t="s">
        <v>43499</v>
      </c>
      <c r="I22251" s="197" t="s">
        <v>30</v>
      </c>
      <c r="J22251" s="197" t="n">
        <v>104.29</v>
      </c>
    </row>
    <row r="22252" customFormat="false" ht="12.75" hidden="true" customHeight="false" outlineLevel="0" collapsed="false">
      <c r="A22252" s="197" t="s">
        <v>43501</v>
      </c>
      <c r="B22252" s="197" t="str">
        <f aca="false">C22252&amp;D22252&amp;E22252&amp;F22252&amp;G22252&amp;H22252</f>
        <v>PINTURA DE POSTE CURVO DE ACO,COM 1 BRACO,DE 11,00 ATE 15,00M,COM DUAS DEMAOS DE TINTA FENOLICA DE ALTA RESISTENCIA AS INTEMPERIES,DE SECAGEM RAPIDA,NA COR ALUMINIO</v>
      </c>
      <c r="C22252" s="197" t="s">
        <v>43502</v>
      </c>
      <c r="D22252" s="197" t="s">
        <v>43503</v>
      </c>
      <c r="E22252" s="197" t="s">
        <v>43504</v>
      </c>
      <c r="I22252" s="197" t="s">
        <v>30</v>
      </c>
      <c r="J22252" s="197" t="n">
        <v>156.64</v>
      </c>
    </row>
    <row r="22253" customFormat="false" ht="12.75" hidden="true" customHeight="false" outlineLevel="0" collapsed="false">
      <c r="A22253" s="197" t="s">
        <v>43505</v>
      </c>
      <c r="B22253" s="197" t="str">
        <f aca="false">C22253&amp;D22253&amp;E22253&amp;F22253&amp;G22253&amp;H22253</f>
        <v>PINTURA DE POSTE CURVO DE ACO,COM 1 BRACO,DE 11,00 ATE 15,00M,COM DUAS DEMAOS DE TINTA FENOLICA DE ALTA RESISTENCIA AS INTEMPERIES,DE SECAGEM RAPIDA,NA COR ALUMINIO</v>
      </c>
      <c r="C22253" s="197" t="s">
        <v>43502</v>
      </c>
      <c r="D22253" s="197" t="s">
        <v>43503</v>
      </c>
      <c r="E22253" s="197" t="s">
        <v>43504</v>
      </c>
      <c r="I22253" s="197" t="s">
        <v>30</v>
      </c>
      <c r="J22253" s="197" t="n">
        <v>144.31</v>
      </c>
    </row>
    <row r="22254" customFormat="false" ht="12.75" hidden="true" customHeight="false" outlineLevel="0" collapsed="false">
      <c r="A22254" s="197" t="s">
        <v>43506</v>
      </c>
      <c r="B22254" s="197" t="str">
        <f aca="false">C22254&amp;D22254&amp;E22254&amp;F22254&amp;G22254&amp;H22254</f>
        <v>PINTURA DE POSTE CURVO DE ACO,COM 2 BRACOS,DE 7,00 A 10,00M,COM DUAS DEMAOS DE TINTA FENOLICA DE ALTA RESISTENCIA AS INTEMPERIES,DE SECAGEM RAPIDA,NA COR ALUMINIO</v>
      </c>
      <c r="C22254" s="197" t="s">
        <v>43507</v>
      </c>
      <c r="D22254" s="197" t="s">
        <v>43508</v>
      </c>
      <c r="E22254" s="197" t="s">
        <v>43509</v>
      </c>
      <c r="I22254" s="197" t="s">
        <v>30</v>
      </c>
      <c r="J22254" s="197" t="n">
        <v>149.16</v>
      </c>
    </row>
    <row r="22255" customFormat="false" ht="12.75" hidden="true" customHeight="false" outlineLevel="0" collapsed="false">
      <c r="A22255" s="197" t="s">
        <v>43510</v>
      </c>
      <c r="B22255" s="197" t="str">
        <f aca="false">C22255&amp;D22255&amp;E22255&amp;F22255&amp;G22255&amp;H22255</f>
        <v>PINTURA DE POSTE CURVO DE ACO,COM 2 BRACOS,DE 7,00 A 10,00M,COM DUAS DEMAOS DE TINTA FENOLICA DE ALTA RESISTENCIA AS INTEMPERIES,DE SECAGEM RAPIDA,NA COR ALUMINIO</v>
      </c>
      <c r="C22255" s="197" t="s">
        <v>43507</v>
      </c>
      <c r="D22255" s="197" t="s">
        <v>43508</v>
      </c>
      <c r="E22255" s="197" t="s">
        <v>43509</v>
      </c>
      <c r="I22255" s="197" t="s">
        <v>30</v>
      </c>
      <c r="J22255" s="197" t="n">
        <v>136.83</v>
      </c>
    </row>
    <row r="22256" customFormat="false" ht="12.75" hidden="true" customHeight="false" outlineLevel="0" collapsed="false">
      <c r="A22256" s="197" t="s">
        <v>43511</v>
      </c>
      <c r="B22256" s="197" t="str">
        <f aca="false">C22256&amp;D22256&amp;E22256&amp;F22256&amp;G22256&amp;H22256</f>
        <v>PINTURA DE POSTE CURVO DE ACO,COM 2 BRACOS,DE 11,00 A 15,00M,COM DUAS DEMAOS DE TINTA FENOLICA DE ALTA RESISTENCIA AS INTEMPERIES DE SECAGEM RAPIDA,NA COR ALUMINIO</v>
      </c>
      <c r="C22256" s="197" t="s">
        <v>43512</v>
      </c>
      <c r="D22256" s="197" t="s">
        <v>43498</v>
      </c>
      <c r="E22256" s="197" t="s">
        <v>43513</v>
      </c>
      <c r="I22256" s="197" t="s">
        <v>30</v>
      </c>
      <c r="J22256" s="197" t="n">
        <v>194.85</v>
      </c>
    </row>
    <row r="22257" customFormat="false" ht="12.75" hidden="true" customHeight="false" outlineLevel="0" collapsed="false">
      <c r="A22257" s="197" t="s">
        <v>43514</v>
      </c>
      <c r="B22257" s="197" t="str">
        <f aca="false">C22257&amp;D22257&amp;E22257&amp;F22257&amp;G22257&amp;H22257</f>
        <v>PINTURA DE POSTE CURVO DE ACO,COM 2 BRACOS,DE 11,00 A 15,00M,COM DUAS DEMAOS DE TINTA FENOLICA DE ALTA RESISTENCIA AS INTEMPERIES DE SECAGEM RAPIDA,NA COR ALUMINIO</v>
      </c>
      <c r="C22257" s="197" t="s">
        <v>43512</v>
      </c>
      <c r="D22257" s="197" t="s">
        <v>43498</v>
      </c>
      <c r="E22257" s="197" t="s">
        <v>43513</v>
      </c>
      <c r="I22257" s="197" t="s">
        <v>30</v>
      </c>
      <c r="J22257" s="197" t="n">
        <v>179</v>
      </c>
    </row>
    <row r="22258" customFormat="false" ht="12.75" hidden="true" customHeight="false" outlineLevel="0" collapsed="false">
      <c r="A22258" s="197" t="s">
        <v>43515</v>
      </c>
      <c r="B22258" s="197" t="str">
        <f aca="false">C22258&amp;D22258&amp;E22258&amp;F22258&amp;G22258&amp;H22258</f>
        <v>PINTURA DE POSTE ORNAMENTAL DE 4,50M DE ALTURA UTIL,COM DUAS DEMAOS DE TINTA BRONZE METALICO OU SIMILAR</v>
      </c>
      <c r="C22258" s="197" t="s">
        <v>43516</v>
      </c>
      <c r="D22258" s="197" t="s">
        <v>43517</v>
      </c>
      <c r="I22258" s="197" t="s">
        <v>30</v>
      </c>
      <c r="J22258" s="197" t="n">
        <v>94.94</v>
      </c>
    </row>
    <row r="22259" customFormat="false" ht="12.75" hidden="true" customHeight="false" outlineLevel="0" collapsed="false">
      <c r="A22259" s="197" t="s">
        <v>43518</v>
      </c>
      <c r="B22259" s="197" t="str">
        <f aca="false">C22259&amp;D22259&amp;E22259&amp;F22259&amp;G22259&amp;H22259</f>
        <v>PINTURA DE POSTE ORNAMENTAL DE 4,50M DE ALTURA UTIL,COM DUAS DEMAOS DE TINTA BRONZE METALICO OU SIMILAR</v>
      </c>
      <c r="C22259" s="197" t="s">
        <v>43516</v>
      </c>
      <c r="D22259" s="197" t="s">
        <v>43517</v>
      </c>
      <c r="I22259" s="197" t="s">
        <v>30</v>
      </c>
      <c r="J22259" s="197" t="n">
        <v>87.89</v>
      </c>
    </row>
    <row r="22260" customFormat="false" ht="12.75" hidden="true" customHeight="false" outlineLevel="0" collapsed="false">
      <c r="A22260" s="197" t="s">
        <v>43519</v>
      </c>
      <c r="B22260" s="197" t="str">
        <f aca="false">C22260&amp;D22260&amp;E22260&amp;F22260&amp;G22260&amp;H22260</f>
        <v>PINTURA DE POSTE ORNAMENTAL DE 4,50M DE ALTURA UTIL,TIPO H-1,COM DUAS DEMAOS DE TINTA BRONZE METALICO OU SIMILAR</v>
      </c>
      <c r="C22260" s="197" t="s">
        <v>43520</v>
      </c>
      <c r="D22260" s="197" t="s">
        <v>43521</v>
      </c>
      <c r="I22260" s="197" t="s">
        <v>30</v>
      </c>
      <c r="J22260" s="197" t="n">
        <v>79.92</v>
      </c>
    </row>
    <row r="22261" customFormat="false" ht="12.75" hidden="true" customHeight="false" outlineLevel="0" collapsed="false">
      <c r="A22261" s="197" t="s">
        <v>43522</v>
      </c>
      <c r="B22261" s="197" t="str">
        <f aca="false">C22261&amp;D22261&amp;E22261&amp;F22261&amp;G22261&amp;H22261</f>
        <v>PINTURA DE POSTE ORNAMENTAL DE 4,50M DE ALTURA UTIL,TIPO H-1,COM DUAS DEMAOS DE TINTA BRONZE METALICO OU SIMILAR</v>
      </c>
      <c r="C22261" s="197" t="s">
        <v>43520</v>
      </c>
      <c r="D22261" s="197" t="s">
        <v>43521</v>
      </c>
      <c r="I22261" s="197" t="s">
        <v>30</v>
      </c>
      <c r="J22261" s="197" t="n">
        <v>73.75</v>
      </c>
    </row>
    <row r="22262" customFormat="false" ht="12.75" hidden="true" customHeight="false" outlineLevel="0" collapsed="false">
      <c r="A22262" s="197" t="s">
        <v>43523</v>
      </c>
      <c r="B22262" s="197" t="str">
        <f aca="false">C22262&amp;D22262&amp;E22262&amp;F22262&amp;G22262&amp;H22262</f>
        <v>PINTURA DE POSTE RETO,DE ACO,DE 3,50 A 6,00M,COM UMA DEMAO DE TINTA GRAFITE COM PROPRIEDADES DE PRIMER E DE ACABAMENTO,COM ALTO TEOR DE ZARCAO</v>
      </c>
      <c r="C22262" s="197" t="s">
        <v>43524</v>
      </c>
      <c r="D22262" s="197" t="s">
        <v>43525</v>
      </c>
      <c r="E22262" s="197" t="s">
        <v>43526</v>
      </c>
      <c r="I22262" s="197" t="s">
        <v>30</v>
      </c>
      <c r="J22262" s="197" t="n">
        <v>15.41</v>
      </c>
    </row>
    <row r="22263" customFormat="false" ht="12.75" hidden="true" customHeight="false" outlineLevel="0" collapsed="false">
      <c r="A22263" s="197" t="s">
        <v>43527</v>
      </c>
      <c r="B22263" s="197" t="str">
        <f aca="false">C22263&amp;D22263&amp;E22263&amp;F22263&amp;G22263&amp;H22263</f>
        <v>PINTURA DE POSTE RETO,DE ACO,DE 3,50 A 6,00M,COM UMA DEMAO DE TINTA GRAFITE COM PROPRIEDADES DE PRIMER E DE ACABAMENTO,COM ALTO TEOR DE ZARCAO</v>
      </c>
      <c r="C22263" s="197" t="s">
        <v>43524</v>
      </c>
      <c r="D22263" s="197" t="s">
        <v>43525</v>
      </c>
      <c r="E22263" s="197" t="s">
        <v>43526</v>
      </c>
      <c r="I22263" s="197" t="s">
        <v>30</v>
      </c>
      <c r="J22263" s="197" t="n">
        <v>14.03</v>
      </c>
    </row>
    <row r="22264" customFormat="false" ht="12.75" hidden="true" customHeight="false" outlineLevel="0" collapsed="false">
      <c r="A22264" s="197" t="s">
        <v>43528</v>
      </c>
      <c r="B22264" s="197" t="str">
        <f aca="false">C22264&amp;D22264&amp;E22264&amp;F22264&amp;G22264&amp;H22264</f>
        <v>PINTURA DE POSTE RETO,DE ACO,DE 7,00 A 9,00M,COM UMA DEMAO DE TINTA GRAFITE COM PROPRIEDADES DE PRIMER E DE ACABAMENTO,COM ALTO TEOR DE ZARCAO</v>
      </c>
      <c r="C22264" s="197" t="s">
        <v>43529</v>
      </c>
      <c r="D22264" s="197" t="s">
        <v>43525</v>
      </c>
      <c r="E22264" s="197" t="s">
        <v>43526</v>
      </c>
      <c r="I22264" s="197" t="s">
        <v>30</v>
      </c>
      <c r="J22264" s="197" t="n">
        <v>29.84</v>
      </c>
    </row>
    <row r="22265" customFormat="false" ht="12.75" hidden="true" customHeight="false" outlineLevel="0" collapsed="false">
      <c r="A22265" s="197" t="s">
        <v>43530</v>
      </c>
      <c r="B22265" s="197" t="str">
        <f aca="false">C22265&amp;D22265&amp;E22265&amp;F22265&amp;G22265&amp;H22265</f>
        <v>PINTURA DE POSTE RETO,DE ACO,DE 7,00 A 9,00M,COM UMA DEMAO DE TINTA GRAFITE COM PROPRIEDADES DE PRIMER E DE ACABAMENTO,COM ALTO TEOR DE ZARCAO</v>
      </c>
      <c r="C22265" s="197" t="s">
        <v>43529</v>
      </c>
      <c r="D22265" s="197" t="s">
        <v>43525</v>
      </c>
      <c r="E22265" s="197" t="s">
        <v>43526</v>
      </c>
      <c r="I22265" s="197" t="s">
        <v>30</v>
      </c>
      <c r="J22265" s="197" t="n">
        <v>27.07</v>
      </c>
    </row>
    <row r="22266" customFormat="false" ht="12.75" hidden="true" customHeight="false" outlineLevel="0" collapsed="false">
      <c r="A22266" s="197" t="s">
        <v>43531</v>
      </c>
      <c r="B22266" s="197" t="str">
        <f aca="false">C22266&amp;D22266&amp;E22266&amp;F22266&amp;G22266&amp;H22266</f>
        <v>PINTURA DE POSTE RETO,DE ACO,DE 10,00 A 15,00M,COM UMA DEMAO DE TINTA GRAFITE,COM PROPRIEDADES DE PRIMER E DE ACABAMENTO,COM ALTO TEOR DE ZARCAO</v>
      </c>
      <c r="C22266" s="197" t="s">
        <v>43532</v>
      </c>
      <c r="D22266" s="197" t="s">
        <v>43533</v>
      </c>
      <c r="E22266" s="197" t="s">
        <v>43534</v>
      </c>
      <c r="I22266" s="197" t="s">
        <v>30</v>
      </c>
      <c r="J22266" s="197" t="n">
        <v>72.54</v>
      </c>
    </row>
    <row r="22267" customFormat="false" ht="12.75" hidden="true" customHeight="false" outlineLevel="0" collapsed="false">
      <c r="A22267" s="197" t="s">
        <v>43535</v>
      </c>
      <c r="B22267" s="197" t="str">
        <f aca="false">C22267&amp;D22267&amp;E22267&amp;F22267&amp;G22267&amp;H22267</f>
        <v>PINTURA DE POSTE RETO,DE ACO,DE 10,00 A 15,00M,COM UMA DEMAO DE TINTA GRAFITE,COM PROPRIEDADES DE PRIMER E DE ACABAMENTO,COM ALTO TEOR DE ZARCAO</v>
      </c>
      <c r="C22267" s="197" t="s">
        <v>43532</v>
      </c>
      <c r="D22267" s="197" t="s">
        <v>43533</v>
      </c>
      <c r="E22267" s="197" t="s">
        <v>43534</v>
      </c>
      <c r="I22267" s="197" t="s">
        <v>30</v>
      </c>
      <c r="J22267" s="197" t="n">
        <v>65.86</v>
      </c>
    </row>
    <row r="22268" customFormat="false" ht="12.75" hidden="true" customHeight="false" outlineLevel="0" collapsed="false">
      <c r="A22268" s="197" t="s">
        <v>43536</v>
      </c>
      <c r="B22268" s="197" t="str">
        <f aca="false">C22268&amp;D22268&amp;E22268&amp;F22268&amp;G22268&amp;H22268</f>
        <v>PINTURA DE POSTE RETO,DE ACO,DE 16,00 A 20,00M,COM UMA DEMAO DE TINTA GRAFITE,COM PROPRIEDADES DE PRIMER E DE ACABAMENTO,COM ALTO TEOR DE ZARCAO</v>
      </c>
      <c r="C22268" s="197" t="s">
        <v>43537</v>
      </c>
      <c r="D22268" s="197" t="s">
        <v>43533</v>
      </c>
      <c r="E22268" s="197" t="s">
        <v>43534</v>
      </c>
      <c r="I22268" s="197" t="s">
        <v>30</v>
      </c>
      <c r="J22268" s="197" t="n">
        <v>125.44</v>
      </c>
    </row>
    <row r="22269" customFormat="false" ht="12.75" hidden="true" customHeight="false" outlineLevel="0" collapsed="false">
      <c r="A22269" s="197" t="s">
        <v>43538</v>
      </c>
      <c r="B22269" s="197" t="str">
        <f aca="false">C22269&amp;D22269&amp;E22269&amp;F22269&amp;G22269&amp;H22269</f>
        <v>PINTURA DE POSTE RETO,DE ACO,DE 16,00 A 20,00M,COM UMA DEMAO DE TINTA GRAFITE,COM PROPRIEDADES DE PRIMER E DE ACABAMENTO,COM ALTO TEOR DE ZARCAO</v>
      </c>
      <c r="C22269" s="197" t="s">
        <v>43537</v>
      </c>
      <c r="D22269" s="197" t="s">
        <v>43533</v>
      </c>
      <c r="E22269" s="197" t="s">
        <v>43534</v>
      </c>
      <c r="I22269" s="197" t="s">
        <v>30</v>
      </c>
      <c r="J22269" s="197" t="n">
        <v>113.88</v>
      </c>
    </row>
    <row r="22270" customFormat="false" ht="12.75" hidden="true" customHeight="false" outlineLevel="0" collapsed="false">
      <c r="A22270" s="197" t="s">
        <v>43539</v>
      </c>
      <c r="B22270" s="197" t="str">
        <f aca="false">C22270&amp;D22270&amp;E22270&amp;F22270&amp;G22270&amp;H22270</f>
        <v>PINTURA DE POSTE CURVO,DE ACO,DE 8,00 A 9,00M,COM 1 BRACO COM UMA DEMAO DE TINTA GRAFITE,COM PROPRIEDADES DE PRIMER E DE ACABAMENTO,COM ALTO TEOR DE ZARCAO</v>
      </c>
      <c r="C22270" s="197" t="s">
        <v>43540</v>
      </c>
      <c r="D22270" s="197" t="s">
        <v>43541</v>
      </c>
      <c r="E22270" s="197" t="s">
        <v>43542</v>
      </c>
      <c r="I22270" s="197" t="s">
        <v>30</v>
      </c>
      <c r="J22270" s="197" t="n">
        <v>34.52</v>
      </c>
    </row>
    <row r="22271" customFormat="false" ht="12.75" hidden="true" customHeight="false" outlineLevel="0" collapsed="false">
      <c r="A22271" s="197" t="s">
        <v>43543</v>
      </c>
      <c r="B22271" s="197" t="str">
        <f aca="false">C22271&amp;D22271&amp;E22271&amp;F22271&amp;G22271&amp;H22271</f>
        <v>PINTURA DE POSTE CURVO,DE ACO,DE 8,00 A 9,00M,COM 1 BRACO COM UMA DEMAO DE TINTA GRAFITE,COM PROPRIEDADES DE PRIMER E DE ACABAMENTO,COM ALTO TEOR DE ZARCAO</v>
      </c>
      <c r="C22271" s="197" t="s">
        <v>43540</v>
      </c>
      <c r="D22271" s="197" t="s">
        <v>43541</v>
      </c>
      <c r="E22271" s="197" t="s">
        <v>43542</v>
      </c>
      <c r="I22271" s="197" t="s">
        <v>30</v>
      </c>
      <c r="J22271" s="197" t="n">
        <v>31.29</v>
      </c>
    </row>
    <row r="22272" customFormat="false" ht="12.75" hidden="true" customHeight="false" outlineLevel="0" collapsed="false">
      <c r="A22272" s="197" t="s">
        <v>43544</v>
      </c>
      <c r="B22272" s="197" t="str">
        <f aca="false">C22272&amp;D22272&amp;E22272&amp;F22272&amp;G22272&amp;H22272</f>
        <v>PINTURA DE POSTE CURVO,DE ACO,DE 8,00 A 9,00M,COM 2 BRACOS COM UMA DEMAO DE TINTA GRAFITE,COM PROPRIEDADES DE PRIMER E DE ACABAMENTO,COM ALTO TEOR DE ZARCAO</v>
      </c>
      <c r="C22272" s="197" t="s">
        <v>43545</v>
      </c>
      <c r="D22272" s="197" t="s">
        <v>43546</v>
      </c>
      <c r="E22272" s="197" t="s">
        <v>43547</v>
      </c>
      <c r="I22272" s="197" t="s">
        <v>30</v>
      </c>
      <c r="J22272" s="197" t="n">
        <v>40.84</v>
      </c>
    </row>
    <row r="22273" customFormat="false" ht="12.75" hidden="true" customHeight="false" outlineLevel="0" collapsed="false">
      <c r="A22273" s="197" t="s">
        <v>43548</v>
      </c>
      <c r="B22273" s="197" t="str">
        <f aca="false">C22273&amp;D22273&amp;E22273&amp;F22273&amp;G22273&amp;H22273</f>
        <v>PINTURA DE POSTE CURVO,DE ACO,DE 8,00 A 9,00M,COM 2 BRACOS COM UMA DEMAO DE TINTA GRAFITE,COM PROPRIEDADES DE PRIMER E DE ACABAMENTO,COM ALTO TEOR DE ZARCAO</v>
      </c>
      <c r="C22273" s="197" t="s">
        <v>43545</v>
      </c>
      <c r="D22273" s="197" t="s">
        <v>43546</v>
      </c>
      <c r="E22273" s="197" t="s">
        <v>43547</v>
      </c>
      <c r="I22273" s="197" t="s">
        <v>30</v>
      </c>
      <c r="J22273" s="197" t="n">
        <v>37.05</v>
      </c>
    </row>
    <row r="22274" customFormat="false" ht="12.75" hidden="true" customHeight="false" outlineLevel="0" collapsed="false">
      <c r="A22274" s="197" t="s">
        <v>43549</v>
      </c>
      <c r="B22274" s="197" t="str">
        <f aca="false">C22274&amp;D22274&amp;E22274&amp;F22274&amp;G22274&amp;H22274</f>
        <v>PINTURA DE PROJETOR PRJ-01,CONFORME PROJETO NºA4-1188-PD,RIOLUZ,COM UMA DEMAO DE TINTA GRAFITE,COM PROPRIEDADES DE PRIMER E DE ACABAMENTO,COM ALTO TEOR DE ZARCAO</v>
      </c>
      <c r="C22274" s="197" t="s">
        <v>43550</v>
      </c>
      <c r="D22274" s="197" t="s">
        <v>43551</v>
      </c>
      <c r="E22274" s="197" t="s">
        <v>43552</v>
      </c>
      <c r="I22274" s="197" t="s">
        <v>30</v>
      </c>
      <c r="J22274" s="197" t="n">
        <v>16.67</v>
      </c>
    </row>
    <row r="22275" customFormat="false" ht="12.75" hidden="true" customHeight="false" outlineLevel="0" collapsed="false">
      <c r="A22275" s="197" t="s">
        <v>43553</v>
      </c>
      <c r="B22275" s="197" t="str">
        <f aca="false">C22275&amp;D22275&amp;E22275&amp;F22275&amp;G22275&amp;H22275</f>
        <v>PINTURA DE PROJETOR PRJ-01,CONFORME PROJETO NºA4-1188-PD,RIOLUZ,COM UMA DEMAO DE TINTA GRAFITE,COM PROPRIEDADES DE PRIMER E DE ACABAMENTO,COM ALTO TEOR DE ZARCAO</v>
      </c>
      <c r="C22275" s="197" t="s">
        <v>43550</v>
      </c>
      <c r="D22275" s="197" t="s">
        <v>43551</v>
      </c>
      <c r="E22275" s="197" t="s">
        <v>43552</v>
      </c>
      <c r="I22275" s="197" t="s">
        <v>30</v>
      </c>
      <c r="J22275" s="197" t="n">
        <v>14.71</v>
      </c>
    </row>
    <row r="22276" customFormat="false" ht="12.75" hidden="true" customHeight="false" outlineLevel="0" collapsed="false">
      <c r="A22276" s="197" t="s">
        <v>43554</v>
      </c>
      <c r="B22276" s="197" t="str">
        <f aca="false">C22276&amp;D22276&amp;E22276&amp;F22276&amp;G22276&amp;H22276</f>
        <v>PINTURA DE LUMINARIA LRJ-16,CONFORME PROJETO NºA4-1682-PD,RIOLUZ,COM UMA DEMAO DE TINTA GRAFITE COM PROPRIEDADES DE PRIMER E DE ACABAMENTO,COM ALTO TEOR DE ZARCAO</v>
      </c>
      <c r="C22276" s="197" t="s">
        <v>43555</v>
      </c>
      <c r="D22276" s="197" t="s">
        <v>43556</v>
      </c>
      <c r="E22276" s="197" t="s">
        <v>43557</v>
      </c>
      <c r="I22276" s="197" t="s">
        <v>30</v>
      </c>
      <c r="J22276" s="197" t="n">
        <v>9.14</v>
      </c>
    </row>
    <row r="22277" customFormat="false" ht="12.75" hidden="true" customHeight="false" outlineLevel="0" collapsed="false">
      <c r="A22277" s="197" t="s">
        <v>43558</v>
      </c>
      <c r="B22277" s="197" t="str">
        <f aca="false">C22277&amp;D22277&amp;E22277&amp;F22277&amp;G22277&amp;H22277</f>
        <v>PINTURA DE LUMINARIA LRJ-16,CONFORME PROJETO NºA4-1682-PD,RIOLUZ,COM UMA DEMAO DE TINTA GRAFITE COM PROPRIEDADES DE PRIMER E DE ACABAMENTO,COM ALTO TEOR DE ZARCAO</v>
      </c>
      <c r="C22277" s="197" t="s">
        <v>43555</v>
      </c>
      <c r="D22277" s="197" t="s">
        <v>43556</v>
      </c>
      <c r="E22277" s="197" t="s">
        <v>43557</v>
      </c>
      <c r="I22277" s="197" t="s">
        <v>30</v>
      </c>
      <c r="J22277" s="197" t="n">
        <v>8.07</v>
      </c>
    </row>
    <row r="22278" customFormat="false" ht="12.75" hidden="true" customHeight="false" outlineLevel="0" collapsed="false">
      <c r="A22278" s="197" t="s">
        <v>43559</v>
      </c>
      <c r="B22278" s="197" t="str">
        <f aca="false">C22278&amp;D22278&amp;E22278&amp;F22278&amp;G22278&amp;H22278</f>
        <v>PINTURA DE BASE SIMPLES PARA LUMINARIA LRJ-16,PROJETO RIOLUZ,COM UMA DEMAO DE TINTA GRAFITE,COM PROPRIEDADES DE PRIMER EDE ACABAMENTO,COM ALTO TEOR DE ZARCAO</v>
      </c>
      <c r="C22278" s="197" t="s">
        <v>43560</v>
      </c>
      <c r="D22278" s="197" t="s">
        <v>43561</v>
      </c>
      <c r="E22278" s="197" t="s">
        <v>43562</v>
      </c>
      <c r="I22278" s="197" t="s">
        <v>30</v>
      </c>
      <c r="J22278" s="197" t="n">
        <v>9.44</v>
      </c>
    </row>
    <row r="22279" customFormat="false" ht="12.75" hidden="true" customHeight="false" outlineLevel="0" collapsed="false">
      <c r="A22279" s="197" t="s">
        <v>43563</v>
      </c>
      <c r="B22279" s="197" t="str">
        <f aca="false">C22279&amp;D22279&amp;E22279&amp;F22279&amp;G22279&amp;H22279</f>
        <v>PINTURA DE BASE SIMPLES PARA LUMINARIA LRJ-16,PROJETO RIOLUZ,COM UMA DEMAO DE TINTA GRAFITE,COM PROPRIEDADES DE PRIMER EDE ACABAMENTO,COM ALTO TEOR DE ZARCAO</v>
      </c>
      <c r="C22279" s="197" t="s">
        <v>43560</v>
      </c>
      <c r="D22279" s="197" t="s">
        <v>43561</v>
      </c>
      <c r="E22279" s="197" t="s">
        <v>43562</v>
      </c>
      <c r="I22279" s="197" t="s">
        <v>30</v>
      </c>
      <c r="J22279" s="197" t="n">
        <v>8.32</v>
      </c>
    </row>
    <row r="22280" customFormat="false" ht="12.75" hidden="true" customHeight="false" outlineLevel="0" collapsed="false">
      <c r="A22280" s="197" t="s">
        <v>43564</v>
      </c>
      <c r="B22280" s="197" t="str">
        <f aca="false">C22280&amp;D22280&amp;E22280&amp;F22280&amp;G22280&amp;H22280</f>
        <v>PINTURA EM BASE DUPLA PARA LUMINARIA LRJ-16,PROJETO RIOLUZ,COM UMA DEMAO DE TINTA GRAFITE,COM PROPRIEDADES DE PRIMER E DE ACABAMENTO,COM ALTO TEOR DE ZARCAO</v>
      </c>
      <c r="C22280" s="197" t="s">
        <v>43565</v>
      </c>
      <c r="D22280" s="197" t="s">
        <v>43546</v>
      </c>
      <c r="E22280" s="197" t="s">
        <v>43547</v>
      </c>
      <c r="I22280" s="197" t="s">
        <v>30</v>
      </c>
      <c r="J22280" s="197" t="n">
        <v>9.99</v>
      </c>
    </row>
    <row r="22281" customFormat="false" ht="12.75" hidden="true" customHeight="false" outlineLevel="0" collapsed="false">
      <c r="A22281" s="197" t="s">
        <v>43566</v>
      </c>
      <c r="B22281" s="197" t="str">
        <f aca="false">C22281&amp;D22281&amp;E22281&amp;F22281&amp;G22281&amp;H22281</f>
        <v>PINTURA EM BASE DUPLA PARA LUMINARIA LRJ-16,PROJETO RIOLUZ,COM UMA DEMAO DE TINTA GRAFITE,COM PROPRIEDADES DE PRIMER E DE ACABAMENTO,COM ALTO TEOR DE ZARCAO</v>
      </c>
      <c r="C22281" s="197" t="s">
        <v>43565</v>
      </c>
      <c r="D22281" s="197" t="s">
        <v>43546</v>
      </c>
      <c r="E22281" s="197" t="s">
        <v>43547</v>
      </c>
      <c r="I22281" s="197" t="s">
        <v>30</v>
      </c>
      <c r="J22281" s="197" t="n">
        <v>8.81</v>
      </c>
    </row>
    <row r="22282" customFormat="false" ht="12.75" hidden="true" customHeight="false" outlineLevel="0" collapsed="false">
      <c r="A22282" s="197" t="s">
        <v>43567</v>
      </c>
      <c r="B22282" s="197" t="str">
        <f aca="false">C22282&amp;D22282&amp;E22282&amp;F22282&amp;G22282&amp;H22282</f>
        <v>PINTURA EM BASE TRIPLA PARA LUMINARIA LRJ-16,PROJETO RIOLUZ,COM UMA DEMAO DE TINTA GRAFITE,COM PROPRIEDADES DE PRIMER EDE ACABAMENTO,COM ALTO TEOR DE ZARCAO</v>
      </c>
      <c r="C22282" s="197" t="s">
        <v>43568</v>
      </c>
      <c r="D22282" s="197" t="s">
        <v>43569</v>
      </c>
      <c r="E22282" s="197" t="s">
        <v>43562</v>
      </c>
      <c r="I22282" s="197" t="s">
        <v>30</v>
      </c>
      <c r="J22282" s="197" t="n">
        <v>10.27</v>
      </c>
    </row>
    <row r="22283" customFormat="false" ht="12.75" hidden="true" customHeight="false" outlineLevel="0" collapsed="false">
      <c r="A22283" s="197" t="s">
        <v>43570</v>
      </c>
      <c r="B22283" s="197" t="str">
        <f aca="false">C22283&amp;D22283&amp;E22283&amp;F22283&amp;G22283&amp;H22283</f>
        <v>PINTURA EM BASE TRIPLA PARA LUMINARIA LRJ-16,PROJETO RIOLUZ,COM UMA DEMAO DE TINTA GRAFITE,COM PROPRIEDADES DE PRIMER EDE ACABAMENTO,COM ALTO TEOR DE ZARCAO</v>
      </c>
      <c r="C22283" s="197" t="s">
        <v>43568</v>
      </c>
      <c r="D22283" s="197" t="s">
        <v>43569</v>
      </c>
      <c r="E22283" s="197" t="s">
        <v>43562</v>
      </c>
      <c r="I22283" s="197" t="s">
        <v>30</v>
      </c>
      <c r="J22283" s="197" t="n">
        <v>9.06</v>
      </c>
    </row>
    <row r="22284" customFormat="false" ht="12.75" hidden="true" customHeight="false" outlineLevel="0" collapsed="false">
      <c r="A22284" s="197" t="s">
        <v>43571</v>
      </c>
      <c r="B22284" s="197" t="str">
        <f aca="false">C22284&amp;D22284&amp;E22284&amp;F22284&amp;G22284&amp;H22284</f>
        <v>PINTURA EM BASE QUADRUPLA PARA LUMINARIA LRJ-16,PROJETO RIOLUZ,COM UMA DEMAO DE TINTA GRAFITE,COM PROPRIEDADES DE PRIMERE DE ACABAMENTO,COM ALTO TEOR DE ZARCAO</v>
      </c>
      <c r="C22284" s="197" t="s">
        <v>43572</v>
      </c>
      <c r="D22284" s="197" t="s">
        <v>43573</v>
      </c>
      <c r="E22284" s="197" t="s">
        <v>43574</v>
      </c>
      <c r="I22284" s="197" t="s">
        <v>30</v>
      </c>
      <c r="J22284" s="197" t="n">
        <v>10.61</v>
      </c>
    </row>
    <row r="22285" customFormat="false" ht="12.75" hidden="true" customHeight="false" outlineLevel="0" collapsed="false">
      <c r="A22285" s="197" t="s">
        <v>43575</v>
      </c>
      <c r="B22285" s="197" t="str">
        <f aca="false">C22285&amp;D22285&amp;E22285&amp;F22285&amp;G22285&amp;H22285</f>
        <v>PINTURA EM BASE QUADRUPLA PARA LUMINARIA LRJ-16,PROJETO RIOLUZ,COM UMA DEMAO DE TINTA GRAFITE,COM PROPRIEDADES DE PRIMERE DE ACABAMENTO,COM ALTO TEOR DE ZARCAO</v>
      </c>
      <c r="C22285" s="197" t="s">
        <v>43572</v>
      </c>
      <c r="D22285" s="197" t="s">
        <v>43573</v>
      </c>
      <c r="E22285" s="197" t="s">
        <v>43574</v>
      </c>
      <c r="I22285" s="197" t="s">
        <v>30</v>
      </c>
      <c r="J22285" s="197" t="n">
        <v>9.37</v>
      </c>
    </row>
    <row r="22286" customFormat="false" ht="12.75" hidden="true" customHeight="false" outlineLevel="0" collapsed="false">
      <c r="A22286" s="197" t="s">
        <v>43576</v>
      </c>
      <c r="B22286" s="197" t="str">
        <f aca="false">C22286&amp;D22286&amp;E22286&amp;F22286&amp;G22286&amp;H22286</f>
        <v>PINTURA EM CONJUNTO DE LUMINARIAS 4 PETALAS LRJ-11 OU LRJ-13,CONFORME PROJETO NºA4-1792-PD,RIOLUZ,COM UMA DEMAO DE TINTAGRAFITE,COM PROPRIEDADES DE PRIMER E DE ACABAMENTO,COM ALTOTEOR DE ZARCAO</v>
      </c>
      <c r="C22286" s="197" t="s">
        <v>43577</v>
      </c>
      <c r="D22286" s="197" t="s">
        <v>43578</v>
      </c>
      <c r="E22286" s="197" t="s">
        <v>43579</v>
      </c>
      <c r="F22286" s="197" t="s">
        <v>43580</v>
      </c>
      <c r="I22286" s="197" t="s">
        <v>30</v>
      </c>
      <c r="J22286" s="197" t="n">
        <v>49.82</v>
      </c>
    </row>
    <row r="22287" customFormat="false" ht="12.75" hidden="true" customHeight="false" outlineLevel="0" collapsed="false">
      <c r="A22287" s="197" t="s">
        <v>43581</v>
      </c>
      <c r="B22287" s="197" t="str">
        <f aca="false">C22287&amp;D22287&amp;E22287&amp;F22287&amp;G22287&amp;H22287</f>
        <v>PINTURA EM CONJUNTO DE LUMINARIAS 4 PETALAS LRJ-11 OU LRJ-13,CONFORME PROJETO NºA4-1792-PD,RIOLUZ,COM UMA DEMAO DE TINTAGRAFITE,COM PROPRIEDADES DE PRIMER E DE ACABAMENTO,COM ALTOTEOR DE ZARCAO</v>
      </c>
      <c r="C22287" s="197" t="s">
        <v>43577</v>
      </c>
      <c r="D22287" s="197" t="s">
        <v>43578</v>
      </c>
      <c r="E22287" s="197" t="s">
        <v>43579</v>
      </c>
      <c r="F22287" s="197" t="s">
        <v>43580</v>
      </c>
      <c r="I22287" s="197" t="s">
        <v>30</v>
      </c>
      <c r="J22287" s="197" t="n">
        <v>45</v>
      </c>
    </row>
    <row r="22288" customFormat="false" ht="12.75" hidden="true" customHeight="false" outlineLevel="0" collapsed="false">
      <c r="A22288" s="197" t="s">
        <v>43582</v>
      </c>
      <c r="B22288" s="197" t="str">
        <f aca="false">C22288&amp;D22288&amp;E22288&amp;F22288&amp;G22288&amp;H22288</f>
        <v>PINTURA EM SUPORTE PARA LUMINARIA LRJ-11 OU LRJ-13,CONFORMEPROJETO NºA3-1812-PD,RIOLUZ,COM UMA DEMAO DE TINTA GRAFITE,COM PROPRIEDADES DE PRIMER E DE ACABAMENTO,COM ALTO TEOR DE ZARCAO</v>
      </c>
      <c r="C22288" s="197" t="s">
        <v>43583</v>
      </c>
      <c r="D22288" s="197" t="s">
        <v>43584</v>
      </c>
      <c r="E22288" s="197" t="s">
        <v>43585</v>
      </c>
      <c r="F22288" s="197" t="s">
        <v>43586</v>
      </c>
      <c r="I22288" s="197" t="s">
        <v>30</v>
      </c>
      <c r="J22288" s="197" t="n">
        <v>16.67</v>
      </c>
    </row>
    <row r="22289" customFormat="false" ht="12.75" hidden="true" customHeight="false" outlineLevel="0" collapsed="false">
      <c r="A22289" s="197" t="s">
        <v>43587</v>
      </c>
      <c r="B22289" s="197" t="str">
        <f aca="false">C22289&amp;D22289&amp;E22289&amp;F22289&amp;G22289&amp;H22289</f>
        <v>PINTURA EM SUPORTE PARA LUMINARIA LRJ-11 OU LRJ-13,CONFORMEPROJETO NºA3-1812-PD,RIOLUZ,COM UMA DEMAO DE TINTA GRAFITE,COM PROPRIEDADES DE PRIMER E DE ACABAMENTO,COM ALTO TEOR DE ZARCAO</v>
      </c>
      <c r="C22289" s="197" t="s">
        <v>43583</v>
      </c>
      <c r="D22289" s="197" t="s">
        <v>43584</v>
      </c>
      <c r="E22289" s="197" t="s">
        <v>43585</v>
      </c>
      <c r="F22289" s="197" t="s">
        <v>43586</v>
      </c>
      <c r="I22289" s="197" t="s">
        <v>30</v>
      </c>
      <c r="J22289" s="197" t="n">
        <v>14.71</v>
      </c>
    </row>
    <row r="22290" customFormat="false" ht="12.75" hidden="true" customHeight="false" outlineLevel="0" collapsed="false">
      <c r="A22290" s="197" t="s">
        <v>43588</v>
      </c>
      <c r="B22290" s="197" t="str">
        <f aca="false">C22290&amp;D22290&amp;E22290&amp;F22290&amp;G22290&amp;H22290</f>
        <v>PINTURA EM LUMINARIA LRJ-01,CONFORME PROJETO NºA4-1176-PD,RIOLUZ,COM UMA DEMAO DE TINTA GRAFITE,COM PROPRIEDADES DE PRIMER E DE ACABAMENTO,COM ALTO TEOR DE ZARCAO</v>
      </c>
      <c r="C22290" s="197" t="s">
        <v>43589</v>
      </c>
      <c r="D22290" s="197" t="s">
        <v>43590</v>
      </c>
      <c r="E22290" s="197" t="s">
        <v>43557</v>
      </c>
      <c r="I22290" s="197" t="s">
        <v>30</v>
      </c>
      <c r="J22290" s="197" t="n">
        <v>11.06</v>
      </c>
    </row>
    <row r="22291" customFormat="false" ht="12.75" hidden="true" customHeight="false" outlineLevel="0" collapsed="false">
      <c r="A22291" s="197" t="s">
        <v>43591</v>
      </c>
      <c r="B22291" s="197" t="str">
        <f aca="false">C22291&amp;D22291&amp;E22291&amp;F22291&amp;G22291&amp;H22291</f>
        <v>PINTURA EM LUMINARIA LRJ-01,CONFORME PROJETO NºA4-1176-PD,RIOLUZ,COM UMA DEMAO DE TINTA GRAFITE,COM PROPRIEDADES DE PRIMER E DE ACABAMENTO,COM ALTO TEOR DE ZARCAO</v>
      </c>
      <c r="C22291" s="197" t="s">
        <v>43589</v>
      </c>
      <c r="D22291" s="197" t="s">
        <v>43590</v>
      </c>
      <c r="E22291" s="197" t="s">
        <v>43557</v>
      </c>
      <c r="I22291" s="197" t="s">
        <v>30</v>
      </c>
      <c r="J22291" s="197" t="n">
        <v>9.85</v>
      </c>
    </row>
    <row r="22292" customFormat="false" ht="12.75" hidden="true" customHeight="false" outlineLevel="0" collapsed="false">
      <c r="A22292" s="197" t="s">
        <v>43592</v>
      </c>
      <c r="B22292" s="197"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197" t="s">
        <v>43593</v>
      </c>
      <c r="D22292" s="197" t="s">
        <v>43594</v>
      </c>
      <c r="E22292" s="197" t="s">
        <v>43595</v>
      </c>
      <c r="F22292" s="197" t="s">
        <v>43596</v>
      </c>
      <c r="G22292" s="197" t="s">
        <v>43597</v>
      </c>
      <c r="I22292" s="197" t="s">
        <v>30</v>
      </c>
      <c r="J22292" s="197" t="n">
        <v>41.06</v>
      </c>
    </row>
    <row r="22293" customFormat="false" ht="12.75" hidden="true" customHeight="false" outlineLevel="0" collapsed="false">
      <c r="A22293" s="197" t="s">
        <v>43598</v>
      </c>
      <c r="B22293" s="197"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197" t="s">
        <v>43593</v>
      </c>
      <c r="D22293" s="197" t="s">
        <v>43594</v>
      </c>
      <c r="E22293" s="197" t="s">
        <v>43595</v>
      </c>
      <c r="F22293" s="197" t="s">
        <v>43596</v>
      </c>
      <c r="G22293" s="197" t="s">
        <v>43597</v>
      </c>
      <c r="I22293" s="197" t="s">
        <v>30</v>
      </c>
      <c r="J22293" s="197" t="n">
        <v>37.66</v>
      </c>
    </row>
    <row r="22294" customFormat="false" ht="12.75" hidden="true" customHeight="false" outlineLevel="0" collapsed="false">
      <c r="A22294" s="197" t="s">
        <v>43599</v>
      </c>
      <c r="B22294" s="197"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197" t="s">
        <v>43600</v>
      </c>
      <c r="D22294" s="197" t="s">
        <v>43594</v>
      </c>
      <c r="E22294" s="197" t="s">
        <v>43595</v>
      </c>
      <c r="F22294" s="197" t="s">
        <v>43596</v>
      </c>
      <c r="G22294" s="197" t="s">
        <v>43597</v>
      </c>
      <c r="I22294" s="197" t="s">
        <v>30</v>
      </c>
      <c r="J22294" s="197" t="n">
        <v>69.65</v>
      </c>
    </row>
    <row r="22295" customFormat="false" ht="12.75" hidden="true" customHeight="false" outlineLevel="0" collapsed="false">
      <c r="A22295" s="197" t="s">
        <v>43601</v>
      </c>
      <c r="B22295" s="197"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197" t="s">
        <v>43600</v>
      </c>
      <c r="D22295" s="197" t="s">
        <v>43594</v>
      </c>
      <c r="E22295" s="197" t="s">
        <v>43595</v>
      </c>
      <c r="F22295" s="197" t="s">
        <v>43596</v>
      </c>
      <c r="G22295" s="197" t="s">
        <v>43597</v>
      </c>
      <c r="I22295" s="197" t="s">
        <v>30</v>
      </c>
      <c r="J22295" s="197" t="n">
        <v>63.72</v>
      </c>
    </row>
    <row r="22296" customFormat="false" ht="12.75" hidden="true" customHeight="false" outlineLevel="0" collapsed="false">
      <c r="A22296" s="197" t="s">
        <v>43602</v>
      </c>
      <c r="B22296" s="197"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197" t="s">
        <v>43603</v>
      </c>
      <c r="D22296" s="197" t="s">
        <v>43604</v>
      </c>
      <c r="E22296" s="197" t="s">
        <v>43605</v>
      </c>
      <c r="F22296" s="197" t="s">
        <v>43606</v>
      </c>
      <c r="G22296" s="197" t="s">
        <v>43607</v>
      </c>
      <c r="I22296" s="197" t="s">
        <v>30</v>
      </c>
      <c r="J22296" s="197" t="n">
        <v>177.89</v>
      </c>
    </row>
    <row r="22297" customFormat="false" ht="12.75" hidden="true" customHeight="false" outlineLevel="0" collapsed="false">
      <c r="A22297" s="197" t="s">
        <v>43608</v>
      </c>
      <c r="B22297" s="197"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197" t="s">
        <v>43603</v>
      </c>
      <c r="D22297" s="197" t="s">
        <v>43604</v>
      </c>
      <c r="E22297" s="197" t="s">
        <v>43605</v>
      </c>
      <c r="F22297" s="197" t="s">
        <v>43606</v>
      </c>
      <c r="G22297" s="197" t="s">
        <v>43607</v>
      </c>
      <c r="I22297" s="197" t="s">
        <v>30</v>
      </c>
      <c r="J22297" s="197" t="n">
        <v>162.82</v>
      </c>
    </row>
    <row r="22298" customFormat="false" ht="12.75" hidden="true" customHeight="false" outlineLevel="0" collapsed="false">
      <c r="A22298" s="197" t="s">
        <v>43609</v>
      </c>
      <c r="B22298" s="197"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197" t="s">
        <v>43610</v>
      </c>
      <c r="D22298" s="197" t="s">
        <v>43611</v>
      </c>
      <c r="E22298" s="197" t="s">
        <v>43605</v>
      </c>
      <c r="F22298" s="197" t="s">
        <v>43606</v>
      </c>
      <c r="G22298" s="197" t="s">
        <v>43607</v>
      </c>
      <c r="I22298" s="197" t="s">
        <v>30</v>
      </c>
      <c r="J22298" s="197" t="n">
        <v>300.42</v>
      </c>
    </row>
    <row r="22299" customFormat="false" ht="12.75" hidden="true" customHeight="false" outlineLevel="0" collapsed="false">
      <c r="A22299" s="197" t="s">
        <v>43612</v>
      </c>
      <c r="B22299" s="197"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197" t="s">
        <v>43610</v>
      </c>
      <c r="D22299" s="197" t="s">
        <v>43611</v>
      </c>
      <c r="E22299" s="197" t="s">
        <v>43605</v>
      </c>
      <c r="F22299" s="197" t="s">
        <v>43606</v>
      </c>
      <c r="G22299" s="197" t="s">
        <v>43607</v>
      </c>
      <c r="I22299" s="197" t="s">
        <v>30</v>
      </c>
      <c r="J22299" s="197" t="n">
        <v>274.25</v>
      </c>
    </row>
    <row r="22300" customFormat="false" ht="12.75" hidden="true" customHeight="false" outlineLevel="0" collapsed="false">
      <c r="A22300" s="197" t="s">
        <v>43613</v>
      </c>
      <c r="B22300" s="197"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197" t="s">
        <v>43614</v>
      </c>
      <c r="D22300" s="197" t="s">
        <v>43615</v>
      </c>
      <c r="E22300" s="197" t="s">
        <v>43616</v>
      </c>
      <c r="F22300" s="197" t="s">
        <v>43617</v>
      </c>
      <c r="G22300" s="197" t="s">
        <v>43618</v>
      </c>
      <c r="I22300" s="197" t="s">
        <v>30</v>
      </c>
      <c r="J22300" s="197" t="n">
        <v>80.53</v>
      </c>
    </row>
    <row r="22301" customFormat="false" ht="12.75" hidden="true" customHeight="false" outlineLevel="0" collapsed="false">
      <c r="A22301" s="197" t="s">
        <v>43619</v>
      </c>
      <c r="B22301" s="197"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197" t="s">
        <v>43614</v>
      </c>
      <c r="D22301" s="197" t="s">
        <v>43615</v>
      </c>
      <c r="E22301" s="197" t="s">
        <v>43616</v>
      </c>
      <c r="F22301" s="197" t="s">
        <v>43617</v>
      </c>
      <c r="G22301" s="197" t="s">
        <v>43618</v>
      </c>
      <c r="I22301" s="197" t="s">
        <v>30</v>
      </c>
      <c r="J22301" s="197" t="n">
        <v>73.57</v>
      </c>
    </row>
    <row r="22302" customFormat="false" ht="12.75" hidden="true" customHeight="false" outlineLevel="0" collapsed="false">
      <c r="A22302" s="197" t="s">
        <v>43620</v>
      </c>
      <c r="B22302" s="197"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197" t="s">
        <v>43621</v>
      </c>
      <c r="D22302" s="197" t="s">
        <v>43622</v>
      </c>
      <c r="E22302" s="197" t="s">
        <v>43623</v>
      </c>
      <c r="F22302" s="197" t="s">
        <v>43624</v>
      </c>
      <c r="G22302" s="197" t="s">
        <v>43625</v>
      </c>
      <c r="I22302" s="197" t="s">
        <v>30</v>
      </c>
      <c r="J22302" s="197" t="n">
        <v>98.55</v>
      </c>
    </row>
    <row r="22303" customFormat="false" ht="12.75" hidden="true" customHeight="false" outlineLevel="0" collapsed="false">
      <c r="A22303" s="197" t="s">
        <v>43626</v>
      </c>
      <c r="B22303" s="197"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197" t="s">
        <v>43621</v>
      </c>
      <c r="D22303" s="197" t="s">
        <v>43622</v>
      </c>
      <c r="E22303" s="197" t="s">
        <v>43623</v>
      </c>
      <c r="F22303" s="197" t="s">
        <v>43624</v>
      </c>
      <c r="G22303" s="197" t="s">
        <v>43625</v>
      </c>
      <c r="I22303" s="197" t="s">
        <v>30</v>
      </c>
      <c r="J22303" s="197" t="n">
        <v>89.98</v>
      </c>
    </row>
    <row r="22304" customFormat="false" ht="12.75" hidden="true" customHeight="false" outlineLevel="0" collapsed="false">
      <c r="A22304" s="197" t="s">
        <v>43627</v>
      </c>
      <c r="B22304" s="197"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197" t="s">
        <v>43628</v>
      </c>
      <c r="D22304" s="197" t="s">
        <v>43622</v>
      </c>
      <c r="E22304" s="197" t="s">
        <v>43623</v>
      </c>
      <c r="F22304" s="197" t="s">
        <v>43624</v>
      </c>
      <c r="G22304" s="197" t="s">
        <v>43625</v>
      </c>
      <c r="I22304" s="197" t="s">
        <v>30</v>
      </c>
      <c r="J22304" s="197" t="n">
        <v>119.49</v>
      </c>
    </row>
    <row r="22305" customFormat="false" ht="12.75" hidden="true" customHeight="false" outlineLevel="0" collapsed="false">
      <c r="A22305" s="197" t="s">
        <v>43629</v>
      </c>
      <c r="B22305" s="197"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197" t="s">
        <v>43628</v>
      </c>
      <c r="D22305" s="197" t="s">
        <v>43622</v>
      </c>
      <c r="E22305" s="197" t="s">
        <v>43623</v>
      </c>
      <c r="F22305" s="197" t="s">
        <v>43624</v>
      </c>
      <c r="G22305" s="197" t="s">
        <v>43625</v>
      </c>
      <c r="I22305" s="197" t="s">
        <v>30</v>
      </c>
      <c r="J22305" s="197" t="n">
        <v>109.14</v>
      </c>
    </row>
    <row r="22306" customFormat="false" ht="12.75" hidden="true" customHeight="false" outlineLevel="0" collapsed="false">
      <c r="A22306" s="197" t="s">
        <v>43630</v>
      </c>
      <c r="B22306" s="197"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197" t="s">
        <v>43631</v>
      </c>
      <c r="D22306" s="197" t="s">
        <v>43632</v>
      </c>
      <c r="E22306" s="197" t="s">
        <v>43633</v>
      </c>
      <c r="F22306" s="197" t="s">
        <v>43634</v>
      </c>
      <c r="G22306" s="197" t="s">
        <v>43635</v>
      </c>
      <c r="I22306" s="197" t="s">
        <v>30</v>
      </c>
      <c r="J22306" s="197" t="n">
        <v>133.66</v>
      </c>
    </row>
    <row r="22307" customFormat="false" ht="12.75" hidden="true" customHeight="false" outlineLevel="0" collapsed="false">
      <c r="A22307" s="197" t="s">
        <v>43636</v>
      </c>
      <c r="B22307" s="197"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197" t="s">
        <v>43631</v>
      </c>
      <c r="D22307" s="197" t="s">
        <v>43632</v>
      </c>
      <c r="E22307" s="197" t="s">
        <v>43633</v>
      </c>
      <c r="F22307" s="197" t="s">
        <v>43634</v>
      </c>
      <c r="G22307" s="197" t="s">
        <v>43635</v>
      </c>
      <c r="I22307" s="197" t="s">
        <v>30</v>
      </c>
      <c r="J22307" s="197" t="n">
        <v>122.16</v>
      </c>
    </row>
    <row r="22308" customFormat="false" ht="12.75" hidden="true" customHeight="false" outlineLevel="0" collapsed="false">
      <c r="A22308" s="197" t="s">
        <v>43637</v>
      </c>
      <c r="B22308" s="197" t="str">
        <f aca="false">C22308&amp;D22308&amp;E22308&amp;F22308&amp;G22308&amp;H22308</f>
        <v>PINTURA DE BRACO COM 2 DEMAOS DE TINTA FENOLICA</v>
      </c>
      <c r="C22308" s="197" t="s">
        <v>43638</v>
      </c>
      <c r="I22308" s="197" t="s">
        <v>30</v>
      </c>
      <c r="J22308" s="197" t="n">
        <v>47.64</v>
      </c>
    </row>
    <row r="22309" customFormat="false" ht="12.75" hidden="true" customHeight="false" outlineLevel="0" collapsed="false">
      <c r="A22309" s="197" t="s">
        <v>43639</v>
      </c>
      <c r="B22309" s="197" t="str">
        <f aca="false">C22309&amp;D22309&amp;E22309&amp;F22309&amp;G22309&amp;H22309</f>
        <v>PINTURA DE BRACO COM 2 DEMAOS DE TINTA FENOLICA</v>
      </c>
      <c r="C22309" s="197" t="s">
        <v>43638</v>
      </c>
      <c r="I22309" s="197" t="s">
        <v>30</v>
      </c>
      <c r="J22309" s="197" t="n">
        <v>43.02</v>
      </c>
    </row>
    <row r="22310" customFormat="false" ht="12.75" hidden="true" customHeight="false" outlineLevel="0" collapsed="false">
      <c r="A22310" s="197" t="s">
        <v>43640</v>
      </c>
      <c r="B22310" s="197" t="str">
        <f aca="false">C22310&amp;D22310&amp;E22310&amp;F22310&amp;G22310&amp;H22310</f>
        <v>FUNDACAO SIMPLES DE CONCRETO PRE-MOLDADO,PROJETO RIOLUZ,COMCHUMBADORES DE ACO,PROVIDO DE ARRUELAS E PORCAS PARA FIXACAODE POSTE RETO DE ACO,DE 3,50 ATE 6,00M,EXCLUSIVE O POSTE E CHUMBADORES</v>
      </c>
      <c r="C22310" s="197" t="s">
        <v>43641</v>
      </c>
      <c r="D22310" s="197" t="s">
        <v>43642</v>
      </c>
      <c r="E22310" s="197" t="s">
        <v>43643</v>
      </c>
      <c r="F22310" s="197" t="s">
        <v>43644</v>
      </c>
      <c r="I22310" s="197" t="s">
        <v>30</v>
      </c>
      <c r="J22310" s="197" t="n">
        <v>157.82</v>
      </c>
    </row>
    <row r="22311" customFormat="false" ht="12.75" hidden="true" customHeight="false" outlineLevel="0" collapsed="false">
      <c r="A22311" s="197" t="s">
        <v>43645</v>
      </c>
      <c r="B22311" s="197" t="str">
        <f aca="false">C22311&amp;D22311&amp;E22311&amp;F22311&amp;G22311&amp;H22311</f>
        <v>FUNDACAO SIMPLES DE CONCRETO PRE-MOLDADO,PROJETO RIOLUZ,COMCHUMBADORES DE ACO,PROVIDO DE ARRUELAS E PORCAS PARA FIXACAODE POSTE RETO DE ACO,DE 3,50 ATE 6,00M,EXCLUSIVE O POSTE E CHUMBADORES</v>
      </c>
      <c r="C22311" s="197" t="s">
        <v>43641</v>
      </c>
      <c r="D22311" s="197" t="s">
        <v>43642</v>
      </c>
      <c r="E22311" s="197" t="s">
        <v>43643</v>
      </c>
      <c r="F22311" s="197" t="s">
        <v>43644</v>
      </c>
      <c r="I22311" s="197" t="s">
        <v>30</v>
      </c>
      <c r="J22311" s="197" t="n">
        <v>140.21</v>
      </c>
    </row>
    <row r="22312" customFormat="false" ht="12.75" hidden="true" customHeight="false" outlineLevel="0" collapsed="false">
      <c r="A22312" s="197" t="s">
        <v>43646</v>
      </c>
      <c r="B22312" s="197" t="str">
        <f aca="false">C22312&amp;D22312&amp;E22312&amp;F22312&amp;G22312&amp;H22312</f>
        <v>FUNDACAO SIMPLES DE CONCRETO PRE-MOLDADO,PROJETO RIOLUZ,COMCHUMBADORES DE ACO,PROVIDO DE ARRUELAS E PORCAS PARA FIXACAODE POSTE RETO DE ACO,DE 7,00 ATE 9,00M,EXCLUSIVE O POSTE E CHUMBADORES</v>
      </c>
      <c r="C22312" s="197" t="s">
        <v>43641</v>
      </c>
      <c r="D22312" s="197" t="s">
        <v>43642</v>
      </c>
      <c r="E22312" s="197" t="s">
        <v>43647</v>
      </c>
      <c r="F22312" s="197" t="s">
        <v>43644</v>
      </c>
      <c r="I22312" s="197" t="s">
        <v>30</v>
      </c>
      <c r="J22312" s="197" t="n">
        <v>183.55</v>
      </c>
    </row>
    <row r="22313" customFormat="false" ht="12.75" hidden="true" customHeight="false" outlineLevel="0" collapsed="false">
      <c r="A22313" s="197" t="s">
        <v>43648</v>
      </c>
      <c r="B22313" s="197" t="str">
        <f aca="false">C22313&amp;D22313&amp;E22313&amp;F22313&amp;G22313&amp;H22313</f>
        <v>FUNDACAO SIMPLES DE CONCRETO PRE-MOLDADO,PROJETO RIOLUZ,COMCHUMBADORES DE ACO,PROVIDO DE ARRUELAS E PORCAS PARA FIXACAODE POSTE RETO DE ACO,DE 7,00 ATE 9,00M,EXCLUSIVE O POSTE E CHUMBADORES</v>
      </c>
      <c r="C22313" s="197" t="s">
        <v>43641</v>
      </c>
      <c r="D22313" s="197" t="s">
        <v>43642</v>
      </c>
      <c r="E22313" s="197" t="s">
        <v>43647</v>
      </c>
      <c r="F22313" s="197" t="s">
        <v>43644</v>
      </c>
      <c r="I22313" s="197" t="s">
        <v>30</v>
      </c>
      <c r="J22313" s="197" t="n">
        <v>165.94</v>
      </c>
    </row>
    <row r="22314" customFormat="false" ht="12.75" hidden="true" customHeight="false" outlineLevel="0" collapsed="false">
      <c r="A22314" s="197" t="s">
        <v>43649</v>
      </c>
      <c r="B22314" s="197" t="str">
        <f aca="false">C22314&amp;D22314&amp;E22314&amp;F22314&amp;G22314&amp;H22314</f>
        <v>FUNDACAO SIMPLES DE CONCRETO PRE-MOLDADO,PROJETO RIOLUZ,COMCHUMBADORES DE ACO,PROVIDO DE ARRUELAS E PORCAS PARA FIXACAODE POSTE RETO DE ACO,DE 12,00 ATE 15,00M,EXCLUSIVE O POSTE E CHUMBADORES</v>
      </c>
      <c r="C22314" s="197" t="s">
        <v>43641</v>
      </c>
      <c r="D22314" s="197" t="s">
        <v>43642</v>
      </c>
      <c r="E22314" s="197" t="s">
        <v>43650</v>
      </c>
      <c r="F22314" s="197" t="s">
        <v>43651</v>
      </c>
      <c r="I22314" s="197" t="s">
        <v>30</v>
      </c>
      <c r="J22314" s="197" t="n">
        <v>447.07</v>
      </c>
    </row>
    <row r="22315" customFormat="false" ht="12.75" hidden="true" customHeight="false" outlineLevel="0" collapsed="false">
      <c r="A22315" s="197" t="s">
        <v>43652</v>
      </c>
      <c r="B22315" s="197" t="str">
        <f aca="false">C22315&amp;D22315&amp;E22315&amp;F22315&amp;G22315&amp;H22315</f>
        <v>FUNDACAO SIMPLES DE CONCRETO PRE-MOLDADO,PROJETO RIOLUZ,COMCHUMBADORES DE ACO,PROVIDO DE ARRUELAS E PORCAS PARA FIXACAODE POSTE RETO DE ACO,DE 12,00 ATE 15,00M,EXCLUSIVE O POSTE E CHUMBADORES</v>
      </c>
      <c r="C22315" s="197" t="s">
        <v>43641</v>
      </c>
      <c r="D22315" s="197" t="s">
        <v>43642</v>
      </c>
      <c r="E22315" s="197" t="s">
        <v>43650</v>
      </c>
      <c r="F22315" s="197" t="s">
        <v>43651</v>
      </c>
      <c r="I22315" s="197" t="s">
        <v>30</v>
      </c>
      <c r="J22315" s="197" t="n">
        <v>411.85</v>
      </c>
    </row>
    <row r="22316" customFormat="false" ht="12.75" hidden="true" customHeight="false" outlineLevel="0" collapsed="false">
      <c r="A22316" s="197" t="s">
        <v>43653</v>
      </c>
      <c r="B22316" s="197" t="str">
        <f aca="false">C22316&amp;D22316&amp;E22316&amp;F22316&amp;G22316&amp;H22316</f>
        <v>FUNDACAO SIMPLES DE CONCRETO PRE-MOLDADO,PROJETO RIOLUZ,COMCHUMBADORES DE ACO,PROVIDO DE ARRUELAS E PORCAS PARA FIXACAODE POSTE RETO DE ACO,DE 16,00 ATE 20,00M,EXCLUSIVE POSTE E CHUMBADORES</v>
      </c>
      <c r="C22316" s="197" t="s">
        <v>43641</v>
      </c>
      <c r="D22316" s="197" t="s">
        <v>43642</v>
      </c>
      <c r="E22316" s="197" t="s">
        <v>43654</v>
      </c>
      <c r="F22316" s="197" t="s">
        <v>43644</v>
      </c>
      <c r="I22316" s="197" t="s">
        <v>30</v>
      </c>
      <c r="J22316" s="197" t="n">
        <v>890.02</v>
      </c>
    </row>
    <row r="22317" customFormat="false" ht="12.75" hidden="true" customHeight="false" outlineLevel="0" collapsed="false">
      <c r="A22317" s="197" t="s">
        <v>43655</v>
      </c>
      <c r="B22317" s="197" t="str">
        <f aca="false">C22317&amp;D22317&amp;E22317&amp;F22317&amp;G22317&amp;H22317</f>
        <v>FUNDACAO SIMPLES DE CONCRETO PRE-MOLDADO,PROJETO RIOLUZ,COMCHUMBADORES DE ACO,PROVIDO DE ARRUELAS E PORCAS PARA FIXACAODE POSTE RETO DE ACO,DE 16,00 ATE 20,00M,EXCLUSIVE POSTE E CHUMBADORES</v>
      </c>
      <c r="C22317" s="197" t="s">
        <v>43641</v>
      </c>
      <c r="D22317" s="197" t="s">
        <v>43642</v>
      </c>
      <c r="E22317" s="197" t="s">
        <v>43654</v>
      </c>
      <c r="F22317" s="197" t="s">
        <v>43644</v>
      </c>
      <c r="I22317" s="197" t="s">
        <v>30</v>
      </c>
      <c r="J22317" s="197" t="n">
        <v>819.57</v>
      </c>
    </row>
    <row r="22318" customFormat="false" ht="12.75" hidden="true" customHeight="false" outlineLevel="0" collapsed="false">
      <c r="A22318" s="197" t="s">
        <v>43656</v>
      </c>
      <c r="B22318" s="197" t="str">
        <f aca="false">C22318&amp;D22318&amp;E22318&amp;F22318&amp;G22318&amp;H22318</f>
        <v>FUNDACAO SIMPLES DE CONCRETO PRE-MOLDADO,PROJETO RIOLUZ,COMCHUMBADORES DE ACO,PROVIDO DE ARRUELAS E PORCAS PARA FIXACAODE POSTE CURVO DE ACO,DE 1 BRACO,DE 8,00 ATE 9,00M,EXCLUSIVEO POSTE E CHUMBADORES</v>
      </c>
      <c r="C22318" s="197" t="s">
        <v>43641</v>
      </c>
      <c r="D22318" s="197" t="s">
        <v>43642</v>
      </c>
      <c r="E22318" s="197" t="s">
        <v>43657</v>
      </c>
      <c r="F22318" s="197" t="s">
        <v>43658</v>
      </c>
      <c r="I22318" s="197" t="s">
        <v>30</v>
      </c>
      <c r="J22318" s="197" t="n">
        <v>183.55</v>
      </c>
    </row>
    <row r="22319" customFormat="false" ht="12.75" hidden="true" customHeight="false" outlineLevel="0" collapsed="false">
      <c r="A22319" s="197" t="s">
        <v>43659</v>
      </c>
      <c r="B22319" s="197" t="str">
        <f aca="false">C22319&amp;D22319&amp;E22319&amp;F22319&amp;G22319&amp;H22319</f>
        <v>FUNDACAO SIMPLES DE CONCRETO PRE-MOLDADO,PROJETO RIOLUZ,COMCHUMBADORES DE ACO,PROVIDO DE ARRUELAS E PORCAS PARA FIXACAODE POSTE CURVO DE ACO,DE 1 BRACO,DE 8,00 ATE 9,00M,EXCLUSIVEO POSTE E CHUMBADORES</v>
      </c>
      <c r="C22319" s="197" t="s">
        <v>43641</v>
      </c>
      <c r="D22319" s="197" t="s">
        <v>43642</v>
      </c>
      <c r="E22319" s="197" t="s">
        <v>43657</v>
      </c>
      <c r="F22319" s="197" t="s">
        <v>43658</v>
      </c>
      <c r="I22319" s="197" t="s">
        <v>30</v>
      </c>
      <c r="J22319" s="197" t="n">
        <v>165.94</v>
      </c>
    </row>
    <row r="22320" customFormat="false" ht="12.75" hidden="true" customHeight="false" outlineLevel="0" collapsed="false">
      <c r="A22320" s="197" t="s">
        <v>43660</v>
      </c>
      <c r="B22320" s="197" t="str">
        <f aca="false">C22320&amp;D22320&amp;E22320&amp;F22320&amp;G22320&amp;H22320</f>
        <v>FUNDACAO SIMPLES DE CONCRETO PRE-MOLDADO,PROJETO RIOLUZ,COMCHUMBADORES DE ACO,PROVIDO DE ARRUELAS E PORCAS PARA FIXACAODE POSTE CURVO DE ACO,DE 1 BRACO,DE 10,00 ATE 12,00M,EXCLUSIVE O POSTE E CHUMBADORES</v>
      </c>
      <c r="C22320" s="197" t="s">
        <v>43641</v>
      </c>
      <c r="D22320" s="197" t="s">
        <v>43642</v>
      </c>
      <c r="E22320" s="197" t="s">
        <v>43661</v>
      </c>
      <c r="F22320" s="197" t="s">
        <v>43662</v>
      </c>
      <c r="I22320" s="197" t="s">
        <v>30</v>
      </c>
      <c r="J22320" s="197" t="n">
        <v>348.52</v>
      </c>
    </row>
    <row r="22321" customFormat="false" ht="12.75" hidden="true" customHeight="false" outlineLevel="0" collapsed="false">
      <c r="A22321" s="197" t="s">
        <v>43663</v>
      </c>
      <c r="B22321" s="197" t="str">
        <f aca="false">C22321&amp;D22321&amp;E22321&amp;F22321&amp;G22321&amp;H22321</f>
        <v>FUNDACAO SIMPLES DE CONCRETO PRE-MOLDADO,PROJETO RIOLUZ,COMCHUMBADORES DE ACO,PROVIDO DE ARRUELAS E PORCAS PARA FIXACAODE POSTE CURVO DE ACO,DE 1 BRACO,DE 10,00 ATE 12,00M,EXCLUSIVE O POSTE E CHUMBADORES</v>
      </c>
      <c r="C22321" s="197" t="s">
        <v>43641</v>
      </c>
      <c r="D22321" s="197" t="s">
        <v>43642</v>
      </c>
      <c r="E22321" s="197" t="s">
        <v>43661</v>
      </c>
      <c r="F22321" s="197" t="s">
        <v>43662</v>
      </c>
      <c r="I22321" s="197" t="s">
        <v>30</v>
      </c>
      <c r="J22321" s="197" t="n">
        <v>320.34</v>
      </c>
    </row>
    <row r="22322" customFormat="false" ht="12.75" hidden="true" customHeight="false" outlineLevel="0" collapsed="false">
      <c r="A22322" s="197" t="s">
        <v>43664</v>
      </c>
      <c r="B22322" s="197" t="str">
        <f aca="false">C22322&amp;D22322&amp;E22322&amp;F22322&amp;G22322&amp;H22322</f>
        <v>FUNDACAO SIMPLES DE CONCRETO PRE-MOLDADO,PROJETO RIOLUZ COMCHUMBADORES DE ACO,PROVIDO DE ARRUELAS E PORCAS PARA FIXACAODE POSTE CURVO DE ACO,DE 2 BRACOS,DE 8,00 ATE 9,00M,EXCLUSIVE O POSTE E CHUMBADORES</v>
      </c>
      <c r="C22322" s="197" t="s">
        <v>43665</v>
      </c>
      <c r="D22322" s="197" t="s">
        <v>43642</v>
      </c>
      <c r="E22322" s="197" t="s">
        <v>43666</v>
      </c>
      <c r="F22322" s="197" t="s">
        <v>43667</v>
      </c>
      <c r="I22322" s="197" t="s">
        <v>30</v>
      </c>
      <c r="J22322" s="197" t="n">
        <v>183.55</v>
      </c>
    </row>
    <row r="22323" customFormat="false" ht="12.75" hidden="true" customHeight="false" outlineLevel="0" collapsed="false">
      <c r="A22323" s="197" t="s">
        <v>43668</v>
      </c>
      <c r="B22323" s="197" t="str">
        <f aca="false">C22323&amp;D22323&amp;E22323&amp;F22323&amp;G22323&amp;H22323</f>
        <v>FUNDACAO SIMPLES DE CONCRETO PRE-MOLDADO,PROJETO RIOLUZ COMCHUMBADORES DE ACO,PROVIDO DE ARRUELAS E PORCAS PARA FIXACAODE POSTE CURVO DE ACO,DE 2 BRACOS,DE 8,00 ATE 9,00M,EXCLUSIVE O POSTE E CHUMBADORES</v>
      </c>
      <c r="C22323" s="197" t="s">
        <v>43665</v>
      </c>
      <c r="D22323" s="197" t="s">
        <v>43642</v>
      </c>
      <c r="E22323" s="197" t="s">
        <v>43666</v>
      </c>
      <c r="F22323" s="197" t="s">
        <v>43667</v>
      </c>
      <c r="I22323" s="197" t="s">
        <v>30</v>
      </c>
      <c r="J22323" s="197" t="n">
        <v>165.94</v>
      </c>
    </row>
    <row r="22324" customFormat="false" ht="12.75" hidden="true" customHeight="false" outlineLevel="0" collapsed="false">
      <c r="A22324" s="197" t="s">
        <v>43669</v>
      </c>
      <c r="B22324" s="197"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197" t="s">
        <v>43641</v>
      </c>
      <c r="D22324" s="197" t="s">
        <v>43642</v>
      </c>
      <c r="E22324" s="197" t="s">
        <v>43670</v>
      </c>
      <c r="F22324" s="197" t="s">
        <v>43671</v>
      </c>
      <c r="I22324" s="197" t="s">
        <v>30</v>
      </c>
      <c r="J22324" s="197" t="n">
        <v>348.52</v>
      </c>
    </row>
    <row r="22325" customFormat="false" ht="12.75" hidden="true" customHeight="false" outlineLevel="0" collapsed="false">
      <c r="A22325" s="197" t="s">
        <v>43672</v>
      </c>
      <c r="B22325" s="197"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197" t="s">
        <v>43641</v>
      </c>
      <c r="D22325" s="197" t="s">
        <v>43642</v>
      </c>
      <c r="E22325" s="197" t="s">
        <v>43670</v>
      </c>
      <c r="F22325" s="197" t="s">
        <v>43671</v>
      </c>
      <c r="I22325" s="197" t="s">
        <v>30</v>
      </c>
      <c r="J22325" s="197" t="n">
        <v>320.34</v>
      </c>
    </row>
    <row r="22326" customFormat="false" ht="12.75" hidden="true" customHeight="false" outlineLevel="0" collapsed="false">
      <c r="A22326" s="197" t="s">
        <v>43673</v>
      </c>
      <c r="B22326" s="197" t="str">
        <f aca="false">C22326&amp;D22326&amp;E22326&amp;F22326&amp;G22326&amp;H22326</f>
        <v>FUNDACAO ESPECIAL PARA FIXACAO DE POSTE DE CONCRETO,CIRCULAR,RETO,DE 9,00M,EM TERRENO PANTANOSO OU ATERRADO,CONFORME PROJETO NºA4-1651-PD,RIOLUZ,EXCLUSIVE O POSTE</v>
      </c>
      <c r="C22326" s="197" t="s">
        <v>43674</v>
      </c>
      <c r="D22326" s="197" t="s">
        <v>43675</v>
      </c>
      <c r="E22326" s="197" t="s">
        <v>43676</v>
      </c>
      <c r="I22326" s="197" t="s">
        <v>30</v>
      </c>
      <c r="J22326" s="197" t="n">
        <v>731.48</v>
      </c>
    </row>
    <row r="22327" customFormat="false" ht="12.75" hidden="true" customHeight="false" outlineLevel="0" collapsed="false">
      <c r="A22327" s="197" t="s">
        <v>43677</v>
      </c>
      <c r="B22327" s="197" t="str">
        <f aca="false">C22327&amp;D22327&amp;E22327&amp;F22327&amp;G22327&amp;H22327</f>
        <v>FUNDACAO ESPECIAL PARA FIXACAO DE POSTE DE CONCRETO,CIRCULAR,RETO,DE 9,00M,EM TERRENO PANTANOSO OU ATERRADO,CONFORME PROJETO NºA4-1651-PD,RIOLUZ,EXCLUSIVE O POSTE</v>
      </c>
      <c r="C22327" s="197" t="s">
        <v>43674</v>
      </c>
      <c r="D22327" s="197" t="s">
        <v>43675</v>
      </c>
      <c r="E22327" s="197" t="s">
        <v>43676</v>
      </c>
      <c r="I22327" s="197" t="s">
        <v>30</v>
      </c>
      <c r="J22327" s="197" t="n">
        <v>678.64</v>
      </c>
    </row>
    <row r="22328" customFormat="false" ht="12.75" hidden="true" customHeight="false" outlineLevel="0" collapsed="false">
      <c r="A22328" s="197" t="s">
        <v>43678</v>
      </c>
      <c r="B22328" s="197" t="str">
        <f aca="false">C22328&amp;D22328&amp;E22328&amp;F22328&amp;G22328&amp;H22328</f>
        <v>FUNDACAO ESPECIAL PARA FIXACAO DE POSTE DE CONCRETO,CIRCULAR,RETO DE 13,00M,EM TERRENO PANTANOSO OU ATERRADO,CONFORME PROJETO NºA4-1651-PD,RIOLUZ,EXCLUSIVE O POSTE</v>
      </c>
      <c r="C22328" s="197" t="s">
        <v>43674</v>
      </c>
      <c r="D22328" s="197" t="s">
        <v>43679</v>
      </c>
      <c r="E22328" s="197" t="s">
        <v>43680</v>
      </c>
      <c r="I22328" s="197" t="s">
        <v>30</v>
      </c>
      <c r="J22328" s="197" t="n">
        <v>1219.9</v>
      </c>
    </row>
    <row r="22329" customFormat="false" ht="12.75" hidden="true" customHeight="false" outlineLevel="0" collapsed="false">
      <c r="A22329" s="197" t="s">
        <v>43681</v>
      </c>
      <c r="B22329" s="197" t="str">
        <f aca="false">C22329&amp;D22329&amp;E22329&amp;F22329&amp;G22329&amp;H22329</f>
        <v>FUNDACAO ESPECIAL PARA FIXACAO DE POSTE DE CONCRETO,CIRCULAR,RETO DE 13,00M,EM TERRENO PANTANOSO OU ATERRADO,CONFORME PROJETO NºA4-1651-PD,RIOLUZ,EXCLUSIVE O POSTE</v>
      </c>
      <c r="C22329" s="197" t="s">
        <v>43674</v>
      </c>
      <c r="D22329" s="197" t="s">
        <v>43679</v>
      </c>
      <c r="E22329" s="197" t="s">
        <v>43680</v>
      </c>
      <c r="I22329" s="197" t="s">
        <v>30</v>
      </c>
      <c r="J22329" s="197" t="n">
        <v>1149.45</v>
      </c>
    </row>
    <row r="22330" customFormat="false" ht="12.75" hidden="true" customHeight="false" outlineLevel="0" collapsed="false">
      <c r="A22330" s="197" t="s">
        <v>43682</v>
      </c>
      <c r="B22330" s="197" t="str">
        <f aca="false">C22330&amp;D22330&amp;E22330&amp;F22330&amp;G22330&amp;H22330</f>
        <v>FUNDACAO ESPECIAL PARA FIXACAO DE POSTE DE CONCRETO,CIRCULAR,RETO,DE 17,00M,EM TERRENO PANTANOSO OU ATERRADO,CONFORME PROJETO Nº A4-1651-PD,RIOLUZ,EXCLUSIVE O POSTE</v>
      </c>
      <c r="C22330" s="197" t="s">
        <v>43674</v>
      </c>
      <c r="D22330" s="197" t="s">
        <v>43683</v>
      </c>
      <c r="E22330" s="197" t="s">
        <v>43684</v>
      </c>
      <c r="I22330" s="197" t="s">
        <v>30</v>
      </c>
      <c r="J22330" s="197" t="n">
        <v>1582.05</v>
      </c>
    </row>
    <row r="22331" customFormat="false" ht="12.75" hidden="true" customHeight="false" outlineLevel="0" collapsed="false">
      <c r="A22331" s="197" t="s">
        <v>43685</v>
      </c>
      <c r="B22331" s="197" t="str">
        <f aca="false">C22331&amp;D22331&amp;E22331&amp;F22331&amp;G22331&amp;H22331</f>
        <v>FUNDACAO ESPECIAL PARA FIXACAO DE POSTE DE CONCRETO,CIRCULAR,RETO,DE 17,00M,EM TERRENO PANTANOSO OU ATERRADO,CONFORME PROJETO Nº A4-1651-PD,RIOLUZ,EXCLUSIVE O POSTE</v>
      </c>
      <c r="C22331" s="197" t="s">
        <v>43674</v>
      </c>
      <c r="D22331" s="197" t="s">
        <v>43683</v>
      </c>
      <c r="E22331" s="197" t="s">
        <v>43684</v>
      </c>
      <c r="I22331" s="197" t="s">
        <v>30</v>
      </c>
      <c r="J22331" s="197" t="n">
        <v>1476.37</v>
      </c>
    </row>
    <row r="22332" customFormat="false" ht="12.75" hidden="true" customHeight="false" outlineLevel="0" collapsed="false">
      <c r="A22332" s="197" t="s">
        <v>43686</v>
      </c>
      <c r="B22332" s="197" t="str">
        <f aca="false">C22332&amp;D22332&amp;E22332&amp;F22332&amp;G22332&amp;H22332</f>
        <v>FUNDACAO ESPECIAL PARA FIXACAO DE POSTE DE CONCRETO,CIRCULAR,RETO,DE 23,00M,EM TERRENO PANTANOSO OU ATERRADO,CONFORME PROJETO Nº A4-1651-PD,RIOLUZ,EXCLUSIVE O POSTE</v>
      </c>
      <c r="C22332" s="197" t="s">
        <v>43674</v>
      </c>
      <c r="D22332" s="197" t="s">
        <v>43687</v>
      </c>
      <c r="E22332" s="197" t="s">
        <v>43684</v>
      </c>
      <c r="I22332" s="197" t="s">
        <v>30</v>
      </c>
      <c r="J22332" s="197" t="n">
        <v>1817.75</v>
      </c>
    </row>
    <row r="22333" customFormat="false" ht="12.75" hidden="true" customHeight="false" outlineLevel="0" collapsed="false">
      <c r="A22333" s="197" t="s">
        <v>43688</v>
      </c>
      <c r="B22333" s="197" t="str">
        <f aca="false">C22333&amp;D22333&amp;E22333&amp;F22333&amp;G22333&amp;H22333</f>
        <v>FUNDACAO ESPECIAL PARA FIXACAO DE POSTE DE CONCRETO,CIRCULAR,RETO,DE 23,00M,EM TERRENO PANTANOSO OU ATERRADO,CONFORME PROJETO Nº A4-1651-PD,RIOLUZ,EXCLUSIVE O POSTE</v>
      </c>
      <c r="C22333" s="197" t="s">
        <v>43674</v>
      </c>
      <c r="D22333" s="197" t="s">
        <v>43687</v>
      </c>
      <c r="E22333" s="197" t="s">
        <v>43684</v>
      </c>
      <c r="I22333" s="197" t="s">
        <v>30</v>
      </c>
      <c r="J22333" s="197" t="n">
        <v>1694.46</v>
      </c>
    </row>
    <row r="22334" customFormat="false" ht="12.75" hidden="true" customHeight="false" outlineLevel="0" collapsed="false">
      <c r="A22334" s="197" t="s">
        <v>43689</v>
      </c>
      <c r="B22334" s="197" t="str">
        <f aca="false">C22334&amp;D22334&amp;E22334&amp;F22334&amp;G22334&amp;H22334</f>
        <v>FUNDACAO ESPECIAL PARA FIXACAO DE POSTE DE CONCRETO,CIRCULAR,RETO,DE 33,00M,EM TERRENO PANTANOSO OU ATERRADO,CONFORME PROJETO Nº A4-1651-PD,RIOLUZ,EXCLUSIVE O POSTE</v>
      </c>
      <c r="C22334" s="197" t="s">
        <v>43674</v>
      </c>
      <c r="D22334" s="197" t="s">
        <v>43690</v>
      </c>
      <c r="E22334" s="197" t="s">
        <v>43684</v>
      </c>
      <c r="I22334" s="197" t="s">
        <v>30</v>
      </c>
      <c r="J22334" s="197" t="n">
        <v>2674.19</v>
      </c>
    </row>
    <row r="22335" customFormat="false" ht="12.75" hidden="true" customHeight="false" outlineLevel="0" collapsed="false">
      <c r="A22335" s="197" t="s">
        <v>43691</v>
      </c>
      <c r="B22335" s="197" t="str">
        <f aca="false">C22335&amp;D22335&amp;E22335&amp;F22335&amp;G22335&amp;H22335</f>
        <v>FUNDACAO ESPECIAL PARA FIXACAO DE POSTE DE CONCRETO,CIRCULAR,RETO,DE 33,00M,EM TERRENO PANTANOSO OU ATERRADO,CONFORME PROJETO Nº A4-1651-PD,RIOLUZ,EXCLUSIVE O POSTE</v>
      </c>
      <c r="C22335" s="197" t="s">
        <v>43674</v>
      </c>
      <c r="D22335" s="197" t="s">
        <v>43690</v>
      </c>
      <c r="E22335" s="197" t="s">
        <v>43684</v>
      </c>
      <c r="I22335" s="197" t="s">
        <v>30</v>
      </c>
      <c r="J22335" s="197" t="n">
        <v>2462.84</v>
      </c>
    </row>
    <row r="22336" customFormat="false" ht="12.75" hidden="true" customHeight="false" outlineLevel="0" collapsed="false">
      <c r="A22336" s="197" t="s">
        <v>43692</v>
      </c>
      <c r="B22336" s="197" t="str">
        <f aca="false">C22336&amp;D22336&amp;E22336&amp;F22336&amp;G22336&amp;H22336</f>
        <v>FUNDACAO ESPECIAL PARA FIXACAO DE POSTE DE ACO,RETO OU CURVO,COM FLANGE DE 1 OU 2 BRACOS,DE 16,00 ATE 20,00M,EM TERRENOPANTANOSO OU ATERRADO,CONFORME PROJETO Nº A4-1651-PD,RIOLUZ,EXCLUSIVE O POSTE</v>
      </c>
      <c r="C22336" s="197" t="s">
        <v>43693</v>
      </c>
      <c r="D22336" s="197" t="s">
        <v>43694</v>
      </c>
      <c r="E22336" s="197" t="s">
        <v>43695</v>
      </c>
      <c r="F22336" s="197" t="s">
        <v>43696</v>
      </c>
      <c r="I22336" s="197" t="s">
        <v>30</v>
      </c>
      <c r="J22336" s="197" t="n">
        <v>1868.99</v>
      </c>
    </row>
    <row r="22337" customFormat="false" ht="12.75" hidden="true" customHeight="false" outlineLevel="0" collapsed="false">
      <c r="A22337" s="197" t="s">
        <v>43697</v>
      </c>
      <c r="B22337" s="197" t="str">
        <f aca="false">C22337&amp;D22337&amp;E22337&amp;F22337&amp;G22337&amp;H22337</f>
        <v>FUNDACAO ESPECIAL PARA FIXACAO DE POSTE DE ACO,RETO OU CURVO,COM FLANGE DE 1 OU 2 BRACOS,DE 16,00 ATE 20,00M,EM TERRENOPANTANOSO OU ATERRADO,CONFORME PROJETO Nº A4-1651-PD,RIOLUZ,EXCLUSIVE O POSTE</v>
      </c>
      <c r="C22337" s="197" t="s">
        <v>43693</v>
      </c>
      <c r="D22337" s="197" t="s">
        <v>43694</v>
      </c>
      <c r="E22337" s="197" t="s">
        <v>43695</v>
      </c>
      <c r="F22337" s="197" t="s">
        <v>43696</v>
      </c>
      <c r="I22337" s="197" t="s">
        <v>30</v>
      </c>
      <c r="J22337" s="197" t="n">
        <v>1798.54</v>
      </c>
    </row>
    <row r="22338" customFormat="false" ht="12.75" hidden="true" customHeight="false" outlineLevel="0" collapsed="false">
      <c r="A22338" s="197" t="s">
        <v>43698</v>
      </c>
      <c r="B22338" s="197" t="str">
        <f aca="false">C22338&amp;D22338&amp;E22338&amp;F22338&amp;G22338&amp;H22338</f>
        <v>FUNDACAO PARA POSTE RETO,DE ACO,DE 3,50 A 6,00M,EM TERRENO DE AREIA,ARGILA OU PICARRA,INCLUSIVE INSTALACAO E FORNECIMENTO DE TAMPA DE PROTECAO</v>
      </c>
      <c r="C22338" s="197" t="s">
        <v>43699</v>
      </c>
      <c r="D22338" s="197" t="s">
        <v>43700</v>
      </c>
      <c r="E22338" s="197" t="s">
        <v>43701</v>
      </c>
      <c r="I22338" s="197" t="s">
        <v>30</v>
      </c>
      <c r="J22338" s="197" t="n">
        <v>516.87</v>
      </c>
    </row>
    <row r="22339" customFormat="false" ht="12.75" hidden="true" customHeight="false" outlineLevel="0" collapsed="false">
      <c r="A22339" s="197" t="s">
        <v>43702</v>
      </c>
      <c r="B22339" s="197" t="str">
        <f aca="false">C22339&amp;D22339&amp;E22339&amp;F22339&amp;G22339&amp;H22339</f>
        <v>FUNDACAO PARA POSTE RETO,DE ACO,DE 3,50 A 6,00M,EM TERRENO DE AREIA,ARGILA OU PICARRA,INCLUSIVE INSTALACAO E FORNECIMENTO DE TAMPA DE PROTECAO</v>
      </c>
      <c r="C22339" s="197" t="s">
        <v>43699</v>
      </c>
      <c r="D22339" s="197" t="s">
        <v>43700</v>
      </c>
      <c r="E22339" s="197" t="s">
        <v>43701</v>
      </c>
      <c r="I22339" s="197" t="s">
        <v>30</v>
      </c>
      <c r="J22339" s="197" t="n">
        <v>481.65</v>
      </c>
    </row>
    <row r="22340" customFormat="false" ht="12.75" hidden="true" customHeight="false" outlineLevel="0" collapsed="false">
      <c r="A22340" s="197" t="s">
        <v>43703</v>
      </c>
      <c r="B22340" s="197" t="str">
        <f aca="false">C22340&amp;D22340&amp;E22340&amp;F22340&amp;G22340&amp;H22340</f>
        <v>FUNDACAO PARA POSTE RETO,DE ACO,DE 7,00 A 9,00M,EM TERRENO DE AREIA,ARGILA OU PICARRA,INCLUSIVE INSTALACAO E FORNECIMENTO DE TAMPA DE PROTECAO</v>
      </c>
      <c r="C22340" s="197" t="s">
        <v>43704</v>
      </c>
      <c r="D22340" s="197" t="s">
        <v>43700</v>
      </c>
      <c r="E22340" s="197" t="s">
        <v>43701</v>
      </c>
      <c r="I22340" s="197" t="s">
        <v>30</v>
      </c>
      <c r="J22340" s="197" t="n">
        <v>749.08</v>
      </c>
    </row>
    <row r="22341" customFormat="false" ht="12.75" hidden="true" customHeight="false" outlineLevel="0" collapsed="false">
      <c r="A22341" s="197" t="s">
        <v>43705</v>
      </c>
      <c r="B22341" s="197" t="str">
        <f aca="false">C22341&amp;D22341&amp;E22341&amp;F22341&amp;G22341&amp;H22341</f>
        <v>FUNDACAO PARA POSTE RETO,DE ACO,DE 7,00 A 9,00M,EM TERRENO DE AREIA,ARGILA OU PICARRA,INCLUSIVE INSTALACAO E FORNECIMENTO DE TAMPA DE PROTECAO</v>
      </c>
      <c r="C22341" s="197" t="s">
        <v>43704</v>
      </c>
      <c r="D22341" s="197" t="s">
        <v>43700</v>
      </c>
      <c r="E22341" s="197" t="s">
        <v>43701</v>
      </c>
      <c r="I22341" s="197" t="s">
        <v>30</v>
      </c>
      <c r="J22341" s="197" t="n">
        <v>696.24</v>
      </c>
    </row>
    <row r="22342" customFormat="false" ht="12.75" hidden="true" customHeight="false" outlineLevel="0" collapsed="false">
      <c r="A22342" s="197" t="s">
        <v>43706</v>
      </c>
      <c r="B22342" s="197" t="str">
        <f aca="false">C22342&amp;D22342&amp;E22342&amp;F22342&amp;G22342&amp;H22342</f>
        <v>FUNDACAO PARA POSTE RETO,DE ACO,DE 10,00 A 15,00M,EM TERRENO DE AREIA,ARGILA OU PICARRA,INCLUSIVE INSTALACAO E FORNECIMENTO DE TAMPA DE PROTECAO</v>
      </c>
      <c r="C22342" s="197" t="s">
        <v>43707</v>
      </c>
      <c r="D22342" s="197" t="s">
        <v>43708</v>
      </c>
      <c r="E22342" s="197" t="s">
        <v>43709</v>
      </c>
      <c r="I22342" s="197" t="s">
        <v>30</v>
      </c>
      <c r="J22342" s="197" t="n">
        <v>1279.06</v>
      </c>
    </row>
    <row r="22343" customFormat="false" ht="12.75" hidden="true" customHeight="false" outlineLevel="0" collapsed="false">
      <c r="A22343" s="197" t="s">
        <v>43710</v>
      </c>
      <c r="B22343" s="197" t="str">
        <f aca="false">C22343&amp;D22343&amp;E22343&amp;F22343&amp;G22343&amp;H22343</f>
        <v>FUNDACAO PARA POSTE RETO,DE ACO,DE 10,00 A 15,00M,EM TERRENO DE AREIA,ARGILA OU PICARRA,INCLUSIVE INSTALACAO E FORNECIMENTO DE TAMPA DE PROTECAO</v>
      </c>
      <c r="C22343" s="197" t="s">
        <v>43707</v>
      </c>
      <c r="D22343" s="197" t="s">
        <v>43708</v>
      </c>
      <c r="E22343" s="197" t="s">
        <v>43709</v>
      </c>
      <c r="I22343" s="197" t="s">
        <v>30</v>
      </c>
      <c r="J22343" s="197" t="n">
        <v>1208.61</v>
      </c>
    </row>
    <row r="22344" customFormat="false" ht="12.75" hidden="true" customHeight="false" outlineLevel="0" collapsed="false">
      <c r="A22344" s="197" t="s">
        <v>43711</v>
      </c>
      <c r="B22344" s="197" t="str">
        <f aca="false">C22344&amp;D22344&amp;E22344&amp;F22344&amp;G22344&amp;H22344</f>
        <v>FUNDACAO PARA POSTE CURVO,DE ACO,DE 8,00 A 9,00M,DE 1 OU 2 BRACOS,EM TERRRENO DE AREIA,ARGILA OU PICARRA,INCLUSIVE INSTALACAO E FORNECIMENTO DE TAMPA DE PROTECAO</v>
      </c>
      <c r="C22344" s="197" t="s">
        <v>43712</v>
      </c>
      <c r="D22344" s="197" t="s">
        <v>43713</v>
      </c>
      <c r="E22344" s="197" t="s">
        <v>43714</v>
      </c>
      <c r="I22344" s="197" t="s">
        <v>30</v>
      </c>
      <c r="J22344" s="197" t="n">
        <v>907.66</v>
      </c>
    </row>
    <row r="22345" customFormat="false" ht="12.75" hidden="true" customHeight="false" outlineLevel="0" collapsed="false">
      <c r="A22345" s="197" t="s">
        <v>43715</v>
      </c>
      <c r="B22345" s="197" t="str">
        <f aca="false">C22345&amp;D22345&amp;E22345&amp;F22345&amp;G22345&amp;H22345</f>
        <v>FUNDACAO PARA POSTE CURVO,DE ACO,DE 8,00 A 9,00M,DE 1 OU 2 BRACOS,EM TERRRENO DE AREIA,ARGILA OU PICARRA,INCLUSIVE INSTALACAO E FORNECIMENTO DE TAMPA DE PROTECAO</v>
      </c>
      <c r="C22345" s="197" t="s">
        <v>43712</v>
      </c>
      <c r="D22345" s="197" t="s">
        <v>43713</v>
      </c>
      <c r="E22345" s="197" t="s">
        <v>43714</v>
      </c>
      <c r="I22345" s="197" t="s">
        <v>30</v>
      </c>
      <c r="J22345" s="197" t="n">
        <v>833.69</v>
      </c>
    </row>
    <row r="22346" customFormat="false" ht="12.75" hidden="true" customHeight="false" outlineLevel="0" collapsed="false">
      <c r="A22346" s="197" t="s">
        <v>43716</v>
      </c>
      <c r="B22346" s="197" t="str">
        <f aca="false">C22346&amp;D22346&amp;E22346&amp;F22346&amp;G22346&amp;H22346</f>
        <v>FUNDACAO PARA POSTE DE CONCRETO,CIRCULAR,ATE 12,00M DE ALTURA,EM TERRENO DE AREIA,ARGILA OU PICARRA,INCLUSIVE INSTALACAO E FORNECIMENTO DE TAMPA DE PROTECAO</v>
      </c>
      <c r="C22346" s="197" t="s">
        <v>43717</v>
      </c>
      <c r="D22346" s="197" t="s">
        <v>43718</v>
      </c>
      <c r="E22346" s="197" t="s">
        <v>43719</v>
      </c>
      <c r="I22346" s="197" t="s">
        <v>30</v>
      </c>
      <c r="J22346" s="197" t="n">
        <v>1265.85</v>
      </c>
    </row>
    <row r="22347" customFormat="false" ht="12.75" hidden="true" customHeight="false" outlineLevel="0" collapsed="false">
      <c r="A22347" s="197" t="s">
        <v>43720</v>
      </c>
      <c r="B22347" s="197" t="str">
        <f aca="false">C22347&amp;D22347&amp;E22347&amp;F22347&amp;G22347&amp;H22347</f>
        <v>FUNDACAO PARA POSTE DE CONCRETO,CIRCULAR,ATE 12,00M DE ALTURA,EM TERRENO DE AREIA,ARGILA OU PICARRA,INCLUSIVE INSTALACAO E FORNECIMENTO DE TAMPA DE PROTECAO</v>
      </c>
      <c r="C22347" s="197" t="s">
        <v>43717</v>
      </c>
      <c r="D22347" s="197" t="s">
        <v>43718</v>
      </c>
      <c r="E22347" s="197" t="s">
        <v>43719</v>
      </c>
      <c r="I22347" s="197" t="s">
        <v>30</v>
      </c>
      <c r="J22347" s="197" t="n">
        <v>1197.16</v>
      </c>
    </row>
    <row r="22348" customFormat="false" ht="12.75" hidden="true" customHeight="false" outlineLevel="0" collapsed="false">
      <c r="A22348" s="197" t="s">
        <v>43721</v>
      </c>
      <c r="B22348" s="197" t="str">
        <f aca="false">C22348&amp;D22348&amp;E22348&amp;F22348&amp;G22348&amp;H22348</f>
        <v>FUNDACAO PARA POSTE DE CONCRETO,CIRCULAR,DE 13,00M DE ALTURA,EM TERRENO DE AREIA,ARGILA OU PICARRA,INCLUSIVE INSTALACAOE FORNECIMENTO DE TAMPA DE PROTECAO</v>
      </c>
      <c r="C22348" s="197" t="s">
        <v>43722</v>
      </c>
      <c r="D22348" s="197" t="s">
        <v>43723</v>
      </c>
      <c r="E22348" s="197" t="s">
        <v>43724</v>
      </c>
      <c r="I22348" s="197" t="s">
        <v>30</v>
      </c>
      <c r="J22348" s="197" t="n">
        <v>1279.06</v>
      </c>
    </row>
    <row r="22349" customFormat="false" ht="12.75" hidden="true" customHeight="false" outlineLevel="0" collapsed="false">
      <c r="A22349" s="197" t="s">
        <v>43725</v>
      </c>
      <c r="B22349" s="197" t="str">
        <f aca="false">C22349&amp;D22349&amp;E22349&amp;F22349&amp;G22349&amp;H22349</f>
        <v>FUNDACAO PARA POSTE DE CONCRETO,CIRCULAR,DE 13,00M DE ALTURA,EM TERRENO DE AREIA,ARGILA OU PICARRA,INCLUSIVE INSTALACAOE FORNECIMENTO DE TAMPA DE PROTECAO</v>
      </c>
      <c r="C22349" s="197" t="s">
        <v>43722</v>
      </c>
      <c r="D22349" s="197" t="s">
        <v>43723</v>
      </c>
      <c r="E22349" s="197" t="s">
        <v>43724</v>
      </c>
      <c r="I22349" s="197" t="s">
        <v>30</v>
      </c>
      <c r="J22349" s="197" t="n">
        <v>1208.61</v>
      </c>
    </row>
    <row r="22350" customFormat="false" ht="12.75" hidden="true" customHeight="false" outlineLevel="0" collapsed="false">
      <c r="A22350" s="197" t="s">
        <v>43726</v>
      </c>
      <c r="B22350" s="197" t="str">
        <f aca="false">C22350&amp;D22350&amp;E22350&amp;F22350&amp;G22350&amp;H22350</f>
        <v>CHUMBADORES DE ACO,PARA FIXACAO DE POSTE RETO OU CURVO,DE ACO,DE 7,00 ATE 9,00M,COM FLANGE.FORNECIMENTO E COLOCACAO</v>
      </c>
      <c r="C22350" s="197" t="s">
        <v>43727</v>
      </c>
      <c r="D22350" s="197" t="s">
        <v>43728</v>
      </c>
      <c r="I22350" s="197" t="s">
        <v>30</v>
      </c>
      <c r="J22350" s="197" t="n">
        <v>860.11</v>
      </c>
    </row>
    <row r="22351" customFormat="false" ht="12.75" hidden="true" customHeight="false" outlineLevel="0" collapsed="false">
      <c r="A22351" s="197" t="s">
        <v>43729</v>
      </c>
      <c r="B22351" s="197" t="str">
        <f aca="false">C22351&amp;D22351&amp;E22351&amp;F22351&amp;G22351&amp;H22351</f>
        <v>CHUMBADORES DE ACO,PARA FIXACAO DE POSTE RETO OU CURVO,DE ACO,DE 7,00 ATE 9,00M,COM FLANGE.FORNECIMENTO E COLOCACAO</v>
      </c>
      <c r="C22351" s="197" t="s">
        <v>43727</v>
      </c>
      <c r="D22351" s="197" t="s">
        <v>43728</v>
      </c>
      <c r="I22351" s="197" t="s">
        <v>30</v>
      </c>
      <c r="J22351" s="197" t="n">
        <v>846.02</v>
      </c>
    </row>
    <row r="22352" customFormat="false" ht="12.75" hidden="true" customHeight="false" outlineLevel="0" collapsed="false">
      <c r="A22352" s="197" t="s">
        <v>43730</v>
      </c>
      <c r="B22352" s="197" t="str">
        <f aca="false">C22352&amp;D22352&amp;E22352&amp;F22352&amp;G22352&amp;H22352</f>
        <v>ARMACAO SECUNDARIA VERTICAL,COMPLETA,PARA UMA REDE DE B.T.,EXCLUSIVE FORNECIMENTO DA ARMACAO E DAS CINTAS DE FIXACAO.INSTALACAO</v>
      </c>
      <c r="C22352" s="197" t="s">
        <v>43731</v>
      </c>
      <c r="D22352" s="197" t="s">
        <v>43732</v>
      </c>
      <c r="E22352" s="197" t="s">
        <v>43733</v>
      </c>
      <c r="I22352" s="197" t="s">
        <v>30</v>
      </c>
      <c r="J22352" s="197" t="n">
        <v>13.21</v>
      </c>
    </row>
    <row r="22353" customFormat="false" ht="12.75" hidden="true" customHeight="false" outlineLevel="0" collapsed="false">
      <c r="A22353" s="197" t="s">
        <v>43734</v>
      </c>
      <c r="B22353" s="197" t="str">
        <f aca="false">C22353&amp;D22353&amp;E22353&amp;F22353&amp;G22353&amp;H22353</f>
        <v>ARMACAO SECUNDARIA VERTICAL,COMPLETA,PARA UMA REDE DE B.T.,EXCLUSIVE FORNECIMENTO DA ARMACAO E DAS CINTAS DE FIXACAO.INSTALACAO</v>
      </c>
      <c r="C22353" s="197" t="s">
        <v>43731</v>
      </c>
      <c r="D22353" s="197" t="s">
        <v>43732</v>
      </c>
      <c r="E22353" s="197" t="s">
        <v>43733</v>
      </c>
      <c r="I22353" s="197" t="s">
        <v>30</v>
      </c>
      <c r="J22353" s="197" t="n">
        <v>11.45</v>
      </c>
    </row>
    <row r="22354" customFormat="false" ht="12.75" hidden="true" customHeight="false" outlineLevel="0" collapsed="false">
      <c r="A22354" s="197" t="s">
        <v>43735</v>
      </c>
      <c r="B22354" s="197"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197" t="s">
        <v>43736</v>
      </c>
      <c r="D22354" s="197" t="s">
        <v>43737</v>
      </c>
      <c r="E22354" s="197" t="s">
        <v>43738</v>
      </c>
      <c r="F22354" s="197" t="s">
        <v>43739</v>
      </c>
      <c r="G22354" s="197" t="s">
        <v>38582</v>
      </c>
      <c r="I22354" s="197" t="s">
        <v>30</v>
      </c>
      <c r="J22354" s="197" t="n">
        <v>51.43</v>
      </c>
    </row>
    <row r="22355" customFormat="false" ht="12.75" hidden="true" customHeight="false" outlineLevel="0" collapsed="false">
      <c r="A22355" s="197" t="s">
        <v>43740</v>
      </c>
      <c r="B22355" s="197"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197" t="s">
        <v>43736</v>
      </c>
      <c r="D22355" s="197" t="s">
        <v>43737</v>
      </c>
      <c r="E22355" s="197" t="s">
        <v>43738</v>
      </c>
      <c r="F22355" s="197" t="s">
        <v>43739</v>
      </c>
      <c r="G22355" s="197" t="s">
        <v>38582</v>
      </c>
      <c r="I22355" s="197" t="s">
        <v>30</v>
      </c>
      <c r="J22355" s="197" t="n">
        <v>49.67</v>
      </c>
    </row>
    <row r="22356" customFormat="false" ht="12.75" hidden="true" customHeight="false" outlineLevel="0" collapsed="false">
      <c r="A22356" s="197" t="s">
        <v>43741</v>
      </c>
      <c r="B22356" s="197"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197" t="s">
        <v>43742</v>
      </c>
      <c r="D22356" s="197" t="s">
        <v>43743</v>
      </c>
      <c r="E22356" s="197" t="s">
        <v>43744</v>
      </c>
      <c r="F22356" s="197" t="s">
        <v>43745</v>
      </c>
      <c r="G22356" s="197" t="s">
        <v>43746</v>
      </c>
      <c r="I22356" s="197" t="s">
        <v>30</v>
      </c>
      <c r="J22356" s="197" t="n">
        <v>46.04</v>
      </c>
    </row>
    <row r="22357" customFormat="false" ht="12.75" hidden="true" customHeight="false" outlineLevel="0" collapsed="false">
      <c r="A22357" s="197" t="s">
        <v>43747</v>
      </c>
      <c r="B22357" s="197"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197" t="s">
        <v>43742</v>
      </c>
      <c r="D22357" s="197" t="s">
        <v>43743</v>
      </c>
      <c r="E22357" s="197" t="s">
        <v>43744</v>
      </c>
      <c r="F22357" s="197" t="s">
        <v>43745</v>
      </c>
      <c r="G22357" s="197" t="s">
        <v>43746</v>
      </c>
      <c r="I22357" s="197" t="s">
        <v>30</v>
      </c>
      <c r="J22357" s="197" t="n">
        <v>44.28</v>
      </c>
    </row>
    <row r="22358" customFormat="false" ht="25.5" hidden="true" customHeight="false" outlineLevel="0" collapsed="false">
      <c r="A22358" s="197" t="s">
        <v>43748</v>
      </c>
      <c r="B22358" s="710" t="str">
        <f aca="false">C22358&amp;D22358&amp;E22358&amp;F22358&amp;G22358&amp;H22358</f>
        <v>CONJUNTO PARA FIXACAO DE REDE 13,8KV,TRIFASICA,EXCLUSIVE FORNECIMENTO DOS ISOLADORES E FERRAGENS.INSTALACAO</v>
      </c>
      <c r="C22358" s="197" t="s">
        <v>43749</v>
      </c>
      <c r="D22358" s="197" t="s">
        <v>43750</v>
      </c>
      <c r="I22358" s="197" t="s">
        <v>30</v>
      </c>
      <c r="J22358" s="197" t="n">
        <v>105.71</v>
      </c>
    </row>
    <row r="22359" customFormat="false" ht="25.5" hidden="true" customHeight="false" outlineLevel="0" collapsed="false">
      <c r="A22359" s="197" t="s">
        <v>43751</v>
      </c>
      <c r="B22359" s="710" t="str">
        <f aca="false">C22359&amp;D22359&amp;E22359&amp;F22359&amp;G22359&amp;H22359</f>
        <v>CONJUNTO PARA FIXACAO DE REDE 13,8KV,TRIFASICA,EXCLUSIVE FORNECIMENTO DOS ISOLADORES E FERRAGENS.INSTALACAO</v>
      </c>
      <c r="C22359" s="197" t="s">
        <v>43749</v>
      </c>
      <c r="D22359" s="197" t="s">
        <v>43750</v>
      </c>
      <c r="I22359" s="197" t="s">
        <v>30</v>
      </c>
      <c r="J22359" s="197" t="n">
        <v>91.62</v>
      </c>
    </row>
    <row r="22360" customFormat="false" ht="25.5" hidden="true" customHeight="false" outlineLevel="0" collapsed="false">
      <c r="A22360" s="197" t="s">
        <v>43752</v>
      </c>
      <c r="B22360" s="710" t="str">
        <f aca="false">C22360&amp;D22360&amp;E22360&amp;F22360&amp;G22360&amp;H22360</f>
        <v>FERRAGENS SINGELAS,PARA 1 LINHA,DE 13,8KV,BIFASICA TRIANGULAR,POSTE AO CENTRO,PARA ALINHAMENTOS RETOS E ANGULOS ATE 30º(CONJUNTO 13 A1).INSTALACAO</v>
      </c>
      <c r="C22360" s="197" t="s">
        <v>43753</v>
      </c>
      <c r="D22360" s="197" t="s">
        <v>43754</v>
      </c>
      <c r="E22360" s="197" t="s">
        <v>43755</v>
      </c>
      <c r="I22360" s="197" t="s">
        <v>30</v>
      </c>
      <c r="J22360" s="197" t="n">
        <v>52.85</v>
      </c>
    </row>
    <row r="22361" customFormat="false" ht="25.5" hidden="true" customHeight="false" outlineLevel="0" collapsed="false">
      <c r="A22361" s="197" t="s">
        <v>43756</v>
      </c>
      <c r="B22361" s="710" t="str">
        <f aca="false">C22361&amp;D22361&amp;E22361&amp;F22361&amp;G22361&amp;H22361</f>
        <v>FERRAGENS SINGELAS,PARA 1 LINHA,DE 13,8KV,BIFASICA TRIANGULAR,POSTE AO CENTRO,PARA ALINHAMENTOS RETOS E ANGULOS ATE 30º(CONJUNTO 13 A1).INSTALACAO</v>
      </c>
      <c r="C22361" s="197" t="s">
        <v>43753</v>
      </c>
      <c r="D22361" s="197" t="s">
        <v>43754</v>
      </c>
      <c r="E22361" s="197" t="s">
        <v>43755</v>
      </c>
      <c r="I22361" s="197" t="s">
        <v>30</v>
      </c>
      <c r="J22361" s="197" t="n">
        <v>45.81</v>
      </c>
    </row>
    <row r="22362" customFormat="false" ht="12.75" hidden="true" customHeight="false" outlineLevel="0" collapsed="false">
      <c r="A22362" s="197" t="s">
        <v>43757</v>
      </c>
      <c r="B22362" s="197" t="str">
        <f aca="false">C22362&amp;D22362&amp;E22362&amp;F22362&amp;G22362&amp;H22362</f>
        <v>CONJUNTO PARA FIXACAO DE REDE 13,8KV,TRIFASICA,HORIZONTAL,POSTE AO CENTRO,PARA PEQUENOS ANGULOS,PADRAO MADEIRA,MONTAGEMNORMAL,TIPO 13N2.FORNECIMENTO E INSTALACAO</v>
      </c>
      <c r="C22362" s="197" t="s">
        <v>43758</v>
      </c>
      <c r="D22362" s="197" t="s">
        <v>43759</v>
      </c>
      <c r="E22362" s="197" t="s">
        <v>43760</v>
      </c>
      <c r="I22362" s="197" t="s">
        <v>30</v>
      </c>
      <c r="J22362" s="197" t="n">
        <v>597.55</v>
      </c>
    </row>
    <row r="22363" customFormat="false" ht="12.75" hidden="true" customHeight="false" outlineLevel="0" collapsed="false">
      <c r="A22363" s="197" t="s">
        <v>43761</v>
      </c>
      <c r="B22363" s="197" t="str">
        <f aca="false">C22363&amp;D22363&amp;E22363&amp;F22363&amp;G22363&amp;H22363</f>
        <v>CONJUNTO PARA FIXACAO DE REDE 13,8KV,TRIFASICA,HORIZONTAL,POSTE AO CENTRO,PARA PEQUENOS ANGULOS,PADRAO MADEIRA,MONTAGEMNORMAL,TIPO 13N2.FORNECIMENTO E INSTALACAO</v>
      </c>
      <c r="C22363" s="197" t="s">
        <v>43758</v>
      </c>
      <c r="D22363" s="197" t="s">
        <v>43759</v>
      </c>
      <c r="E22363" s="197" t="s">
        <v>43760</v>
      </c>
      <c r="I22363" s="197" t="s">
        <v>30</v>
      </c>
      <c r="J22363" s="197" t="n">
        <v>590.51</v>
      </c>
    </row>
    <row r="22364" customFormat="false" ht="12.75" hidden="true" customHeight="false" outlineLevel="0" collapsed="false">
      <c r="A22364" s="197" t="s">
        <v>43762</v>
      </c>
      <c r="B22364" s="197" t="str">
        <f aca="false">C22364&amp;D22364&amp;E22364&amp;F22364&amp;G22364&amp;H22364</f>
        <v>CONJUNTO PARA FIXACAO DE REDE 13,8KV,TRIFASICA,HORIZONTAL,POSTE AO CENTRO,PARA PEQUENOS ANGULOS,PADRAO MADEIRA,PARA FIMDE LINHA,TIPO 13N5.FORNECIMENTO E INSTALACAO</v>
      </c>
      <c r="C22364" s="197" t="s">
        <v>43758</v>
      </c>
      <c r="D22364" s="197" t="s">
        <v>43763</v>
      </c>
      <c r="E22364" s="197" t="s">
        <v>43764</v>
      </c>
      <c r="I22364" s="197" t="s">
        <v>30</v>
      </c>
      <c r="J22364" s="197" t="n">
        <v>839.87</v>
      </c>
    </row>
    <row r="22365" customFormat="false" ht="12.75" hidden="true" customHeight="false" outlineLevel="0" collapsed="false">
      <c r="A22365" s="197" t="s">
        <v>43765</v>
      </c>
      <c r="B22365" s="197" t="str">
        <f aca="false">C22365&amp;D22365&amp;E22365&amp;F22365&amp;G22365&amp;H22365</f>
        <v>CONJUNTO PARA FIXACAO DE REDE 13,8KV,TRIFASICA,HORIZONTAL,POSTE AO CENTRO,PARA PEQUENOS ANGULOS,PADRAO MADEIRA,PARA FIMDE LINHA,TIPO 13N5.FORNECIMENTO E INSTALACAO</v>
      </c>
      <c r="C22365" s="197" t="s">
        <v>43758</v>
      </c>
      <c r="D22365" s="197" t="s">
        <v>43763</v>
      </c>
      <c r="E22365" s="197" t="s">
        <v>43764</v>
      </c>
      <c r="I22365" s="197" t="s">
        <v>30</v>
      </c>
      <c r="J22365" s="197" t="n">
        <v>832.83</v>
      </c>
    </row>
    <row r="22366" customFormat="false" ht="25.5" hidden="true" customHeight="false" outlineLevel="0" collapsed="false">
      <c r="A22366" s="197" t="s">
        <v>43766</v>
      </c>
      <c r="B22366" s="710" t="str">
        <f aca="false">C22366&amp;D22366&amp;E22366&amp;F22366&amp;G22366&amp;H22366</f>
        <v>FERRAGENS SINGELAS E 2 CHAVES FUSIVEIS,EM 1 LINHA DE 13,8KV,HORIZONTAL,POSTE AO CENTRO,EXCLUSIVE FORNECIMENTO DAS CHAVESFUSIVEIS,DOS ISOLADORES E FERRAGENS DA LINHA EXISTENTE.INSTALACAO</v>
      </c>
      <c r="C22366" s="197" t="s">
        <v>43767</v>
      </c>
      <c r="D22366" s="197" t="s">
        <v>43768</v>
      </c>
      <c r="E22366" s="197" t="s">
        <v>43769</v>
      </c>
      <c r="F22366" s="197" t="s">
        <v>43770</v>
      </c>
      <c r="I22366" s="197" t="s">
        <v>30</v>
      </c>
      <c r="J22366" s="197" t="n">
        <v>92.5</v>
      </c>
    </row>
    <row r="22367" customFormat="false" ht="25.5" hidden="true" customHeight="false" outlineLevel="0" collapsed="false">
      <c r="A22367" s="197" t="s">
        <v>43771</v>
      </c>
      <c r="B22367" s="710" t="str">
        <f aca="false">C22367&amp;D22367&amp;E22367&amp;F22367&amp;G22367&amp;H22367</f>
        <v>FERRAGENS SINGELAS E 2 CHAVES FUSIVEIS,EM 1 LINHA DE 13,8KV,HORIZONTAL,POSTE AO CENTRO,EXCLUSIVE FORNECIMENTO DAS CHAVESFUSIVEIS,DOS ISOLADORES E FERRAGENS DA LINHA EXISTENTE.INSTALACAO</v>
      </c>
      <c r="C22367" s="197" t="s">
        <v>43767</v>
      </c>
      <c r="D22367" s="197" t="s">
        <v>43768</v>
      </c>
      <c r="E22367" s="197" t="s">
        <v>43769</v>
      </c>
      <c r="F22367" s="197" t="s">
        <v>43770</v>
      </c>
      <c r="I22367" s="197" t="s">
        <v>30</v>
      </c>
      <c r="J22367" s="197" t="n">
        <v>80.17</v>
      </c>
    </row>
    <row r="22368" customFormat="false" ht="25.5" hidden="true" customHeight="false" outlineLevel="0" collapsed="false">
      <c r="A22368" s="197" t="s">
        <v>43772</v>
      </c>
      <c r="B22368" s="710" t="str">
        <f aca="false">C22368&amp;D22368&amp;E22368&amp;F22368&amp;G22368&amp;H22368</f>
        <v>FERRAGENS SINGELAS E 3 CHAVES FUSIVEIS,EM 1 LINHA DE 13,8KV,HORIZONTAL,POSTE AO CENTRO;EXCLUSIVE FORNECIMENTO DAS CHAVESFUSIVEIS,DOS ISOLADORES E FERRAGENS DA LINHA EXISTENTE.INSTALACAO</v>
      </c>
      <c r="C22368" s="197" t="s">
        <v>43773</v>
      </c>
      <c r="D22368" s="197" t="s">
        <v>43774</v>
      </c>
      <c r="E22368" s="197" t="s">
        <v>43769</v>
      </c>
      <c r="F22368" s="197" t="s">
        <v>43770</v>
      </c>
      <c r="I22368" s="197" t="s">
        <v>30</v>
      </c>
      <c r="J22368" s="197" t="n">
        <v>105.71</v>
      </c>
    </row>
    <row r="22369" customFormat="false" ht="25.5" hidden="true" customHeight="false" outlineLevel="0" collapsed="false">
      <c r="A22369" s="197" t="s">
        <v>43775</v>
      </c>
      <c r="B22369" s="710" t="str">
        <f aca="false">C22369&amp;D22369&amp;E22369&amp;F22369&amp;G22369&amp;H22369</f>
        <v>FERRAGENS SINGELAS E 3 CHAVES FUSIVEIS,EM 1 LINHA DE 13,8KV,HORIZONTAL,POSTE AO CENTRO;EXCLUSIVE FORNECIMENTO DAS CHAVESFUSIVEIS,DOS ISOLADORES E FERRAGENS DA LINHA EXISTENTE.INSTALACAO</v>
      </c>
      <c r="C22369" s="197" t="s">
        <v>43773</v>
      </c>
      <c r="D22369" s="197" t="s">
        <v>43774</v>
      </c>
      <c r="E22369" s="197" t="s">
        <v>43769</v>
      </c>
      <c r="F22369" s="197" t="s">
        <v>43770</v>
      </c>
      <c r="I22369" s="197" t="s">
        <v>30</v>
      </c>
      <c r="J22369" s="197" t="n">
        <v>91.62</v>
      </c>
    </row>
    <row r="22370" customFormat="false" ht="38.25" hidden="true" customHeight="false" outlineLevel="0" collapsed="false">
      <c r="A22370" s="197" t="s">
        <v>43776</v>
      </c>
      <c r="B22370" s="710"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197" t="s">
        <v>43777</v>
      </c>
      <c r="D22370" s="197" t="s">
        <v>43778</v>
      </c>
      <c r="E22370" s="197" t="s">
        <v>43779</v>
      </c>
      <c r="F22370" s="197" t="s">
        <v>43780</v>
      </c>
      <c r="I22370" s="197" t="s">
        <v>30</v>
      </c>
      <c r="J22370" s="197" t="n">
        <v>1322.95</v>
      </c>
    </row>
    <row r="22371" customFormat="false" ht="38.25" hidden="true" customHeight="false" outlineLevel="0" collapsed="false">
      <c r="A22371" s="197" t="s">
        <v>43781</v>
      </c>
      <c r="B22371" s="710"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197" t="s">
        <v>43777</v>
      </c>
      <c r="D22371" s="197" t="s">
        <v>43778</v>
      </c>
      <c r="E22371" s="197" t="s">
        <v>43779</v>
      </c>
      <c r="F22371" s="197" t="s">
        <v>43780</v>
      </c>
      <c r="I22371" s="197" t="s">
        <v>30</v>
      </c>
      <c r="J22371" s="197" t="n">
        <v>1308.86</v>
      </c>
    </row>
    <row r="22372" customFormat="false" ht="25.5" hidden="true" customHeight="false" outlineLevel="0" collapsed="false">
      <c r="A22372" s="197" t="s">
        <v>43782</v>
      </c>
      <c r="B22372" s="710" t="str">
        <f aca="false">C22372&amp;D22372&amp;E22372&amp;F22372&amp;G22372&amp;H22372</f>
        <v>FERRAGENS SINGELAS,PARA 2 LINHAS,DE 25KV,HORIZONTAIS,POSTE AO CENTRO,PARA ALINHAMENTOS RETOS E ANGULOS ATE 30°(CONJUNTO25 E1).INSTALACAO</v>
      </c>
      <c r="C22372" s="197" t="s">
        <v>43783</v>
      </c>
      <c r="D22372" s="197" t="s">
        <v>43784</v>
      </c>
      <c r="E22372" s="197" t="s">
        <v>43785</v>
      </c>
      <c r="I22372" s="197" t="s">
        <v>30</v>
      </c>
      <c r="J22372" s="197" t="n">
        <v>105.71</v>
      </c>
    </row>
    <row r="22373" customFormat="false" ht="25.5" hidden="true" customHeight="false" outlineLevel="0" collapsed="false">
      <c r="A22373" s="197" t="s">
        <v>43786</v>
      </c>
      <c r="B22373" s="710" t="str">
        <f aca="false">C22373&amp;D22373&amp;E22373&amp;F22373&amp;G22373&amp;H22373</f>
        <v>FERRAGENS SINGELAS,PARA 2 LINHAS,DE 25KV,HORIZONTAIS,POSTE AO CENTRO,PARA ALINHAMENTOS RETOS E ANGULOS ATE 30°(CONJUNTO25 E1).INSTALACAO</v>
      </c>
      <c r="C22373" s="197" t="s">
        <v>43783</v>
      </c>
      <c r="D22373" s="197" t="s">
        <v>43784</v>
      </c>
      <c r="E22373" s="197" t="s">
        <v>43785</v>
      </c>
      <c r="I22373" s="197" t="s">
        <v>30</v>
      </c>
      <c r="J22373" s="197" t="n">
        <v>91.62</v>
      </c>
    </row>
    <row r="22374" customFormat="false" ht="38.25" hidden="true" customHeight="false" outlineLevel="0" collapsed="false">
      <c r="A22374" s="197" t="s">
        <v>43787</v>
      </c>
      <c r="B22374" s="710"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197" t="s">
        <v>43788</v>
      </c>
      <c r="D22374" s="197" t="s">
        <v>43789</v>
      </c>
      <c r="E22374" s="197" t="s">
        <v>43790</v>
      </c>
      <c r="F22374" s="197" t="s">
        <v>43791</v>
      </c>
      <c r="G22374" s="197" t="s">
        <v>43792</v>
      </c>
      <c r="I22374" s="197" t="s">
        <v>30</v>
      </c>
      <c r="J22374" s="197" t="n">
        <v>211.43</v>
      </c>
    </row>
    <row r="22375" customFormat="false" ht="38.25" hidden="true" customHeight="false" outlineLevel="0" collapsed="false">
      <c r="A22375" s="197" t="s">
        <v>43793</v>
      </c>
      <c r="B22375" s="710"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197" t="s">
        <v>43788</v>
      </c>
      <c r="D22375" s="197" t="s">
        <v>43789</v>
      </c>
      <c r="E22375" s="197" t="s">
        <v>43790</v>
      </c>
      <c r="F22375" s="197" t="s">
        <v>43791</v>
      </c>
      <c r="G22375" s="197" t="s">
        <v>43792</v>
      </c>
      <c r="I22375" s="197" t="s">
        <v>30</v>
      </c>
      <c r="J22375" s="197" t="n">
        <v>183.25</v>
      </c>
    </row>
    <row r="22376" customFormat="false" ht="12.75" hidden="true" customHeight="false" outlineLevel="0" collapsed="false">
      <c r="A22376" s="197" t="s">
        <v>43794</v>
      </c>
      <c r="B22376" s="197" t="str">
        <f aca="false">C22376&amp;D22376&amp;E22376&amp;F22376&amp;G22376&amp;H22376</f>
        <v>SUPORTE PARA MONTAGEM DE TRANSFORMADOR EM POSTE.FORNECIMENTO</v>
      </c>
      <c r="C22376" s="197" t="s">
        <v>43795</v>
      </c>
      <c r="I22376" s="197" t="s">
        <v>30</v>
      </c>
      <c r="J22376" s="197" t="n">
        <v>97.67</v>
      </c>
    </row>
    <row r="22377" customFormat="false" ht="12.75" hidden="true" customHeight="false" outlineLevel="0" collapsed="false">
      <c r="A22377" s="197" t="s">
        <v>43796</v>
      </c>
      <c r="B22377" s="197" t="str">
        <f aca="false">C22377&amp;D22377&amp;E22377&amp;F22377&amp;G22377&amp;H22377</f>
        <v>SUPORTE PARA MONTAGEM DE TRANSFORMADOR EM POSTE.FORNECIMENTO</v>
      </c>
      <c r="C22377" s="197" t="s">
        <v>43795</v>
      </c>
      <c r="I22377" s="197" t="s">
        <v>30</v>
      </c>
      <c r="J22377" s="197" t="n">
        <v>97.67</v>
      </c>
    </row>
    <row r="22378" customFormat="false" ht="12.75" hidden="true" customHeight="false" outlineLevel="0" collapsed="false">
      <c r="A22378" s="197" t="s">
        <v>43797</v>
      </c>
      <c r="B22378" s="197" t="str">
        <f aca="false">C22378&amp;D22378&amp;E22378&amp;F22378&amp;G22378&amp;H22378</f>
        <v>ATERRAMENTO DE CAIXA HAND-HOLE</v>
      </c>
      <c r="C22378" s="197" t="s">
        <v>43798</v>
      </c>
      <c r="I22378" s="197" t="s">
        <v>30</v>
      </c>
      <c r="J22378" s="197" t="n">
        <v>28.03</v>
      </c>
    </row>
    <row r="22379" customFormat="false" ht="12.75" hidden="true" customHeight="false" outlineLevel="0" collapsed="false">
      <c r="A22379" s="197" t="s">
        <v>43799</v>
      </c>
      <c r="B22379" s="197" t="str">
        <f aca="false">C22379&amp;D22379&amp;E22379&amp;F22379&amp;G22379&amp;H22379</f>
        <v>ATERRAMENTO DE CAIXA HAND-HOLE</v>
      </c>
      <c r="C22379" s="197" t="s">
        <v>43798</v>
      </c>
      <c r="I22379" s="197" t="s">
        <v>30</v>
      </c>
      <c r="J22379" s="197" t="n">
        <v>26.27</v>
      </c>
    </row>
    <row r="22380" customFormat="false" ht="12.75" hidden="true" customHeight="false" outlineLevel="0" collapsed="false">
      <c r="A22380" s="197" t="s">
        <v>43800</v>
      </c>
      <c r="B22380" s="197" t="str">
        <f aca="false">C22380&amp;D22380&amp;E22380&amp;F22380&amp;G22380&amp;H22380</f>
        <v>ATERRAMENTO DE POSTE DE ACO,INCLUSIVE FORNECIMENTO DOS MATERIAIS</v>
      </c>
      <c r="C22380" s="197" t="s">
        <v>43801</v>
      </c>
      <c r="D22380" s="197" t="s">
        <v>4031</v>
      </c>
      <c r="I22380" s="197" t="s">
        <v>30</v>
      </c>
      <c r="J22380" s="197" t="n">
        <v>39.91</v>
      </c>
    </row>
    <row r="22381" customFormat="false" ht="12.75" hidden="true" customHeight="false" outlineLevel="0" collapsed="false">
      <c r="A22381" s="197" t="s">
        <v>43802</v>
      </c>
      <c r="B22381" s="197" t="str">
        <f aca="false">C22381&amp;D22381&amp;E22381&amp;F22381&amp;G22381&amp;H22381</f>
        <v>ATERRAMENTO DE POSTE DE ACO,INCLUSIVE FORNECIMENTO DOS MATERIAIS</v>
      </c>
      <c r="C22381" s="197" t="s">
        <v>43801</v>
      </c>
      <c r="D22381" s="197" t="s">
        <v>4031</v>
      </c>
      <c r="I22381" s="197" t="s">
        <v>30</v>
      </c>
      <c r="J22381" s="197" t="n">
        <v>39.03</v>
      </c>
    </row>
    <row r="22382" customFormat="false" ht="12.75" hidden="true" customHeight="false" outlineLevel="0" collapsed="false">
      <c r="A22382" s="197" t="s">
        <v>43803</v>
      </c>
      <c r="B22382" s="197" t="str">
        <f aca="false">C22382&amp;D22382&amp;E22382&amp;F22382&amp;G22382&amp;H22382</f>
        <v>ATERRAMENTO DE TAMPAO,INCLUSIVE FORNECIMENTO DOS MATERIAIS</v>
      </c>
      <c r="C22382" s="197" t="s">
        <v>43804</v>
      </c>
      <c r="I22382" s="197" t="s">
        <v>30</v>
      </c>
      <c r="J22382" s="197" t="n">
        <v>60.18</v>
      </c>
    </row>
    <row r="22383" customFormat="false" ht="12.75" hidden="true" customHeight="false" outlineLevel="0" collapsed="false">
      <c r="A22383" s="197" t="s">
        <v>43805</v>
      </c>
      <c r="B22383" s="197" t="str">
        <f aca="false">C22383&amp;D22383&amp;E22383&amp;F22383&amp;G22383&amp;H22383</f>
        <v>ATERRAMENTO DE TAMPAO,INCLUSIVE FORNECIMENTO DOS MATERIAIS</v>
      </c>
      <c r="C22383" s="197" t="s">
        <v>43804</v>
      </c>
      <c r="I22383" s="197" t="s">
        <v>30</v>
      </c>
      <c r="J22383" s="197" t="n">
        <v>59.3</v>
      </c>
    </row>
    <row r="22384" customFormat="false" ht="12.75" hidden="true" customHeight="false" outlineLevel="0" collapsed="false">
      <c r="A22384" s="197" t="s">
        <v>43806</v>
      </c>
      <c r="B22384" s="197" t="str">
        <f aca="false">C22384&amp;D22384&amp;E22384&amp;F22384&amp;G22384&amp;H22384</f>
        <v>CONJUNTO DE ATERRAMENTO PARA TRANSFORMADOR(VER DESENHO A2-134-CP).FORNECIMENTO E INSTALACAO</v>
      </c>
      <c r="C22384" s="197" t="s">
        <v>43807</v>
      </c>
      <c r="D22384" s="197" t="s">
        <v>43808</v>
      </c>
      <c r="I22384" s="197" t="s">
        <v>30</v>
      </c>
      <c r="J22384" s="197" t="n">
        <v>474</v>
      </c>
    </row>
    <row r="22385" customFormat="false" ht="12.75" hidden="true" customHeight="false" outlineLevel="0" collapsed="false">
      <c r="A22385" s="197" t="s">
        <v>43809</v>
      </c>
      <c r="B22385" s="197" t="str">
        <f aca="false">C22385&amp;D22385&amp;E22385&amp;F22385&amp;G22385&amp;H22385</f>
        <v>CONJUNTO DE ATERRAMENTO PARA TRANSFORMADOR(VER DESENHO A2-134-CP).FORNECIMENTO E INSTALACAO</v>
      </c>
      <c r="C22385" s="197" t="s">
        <v>43807</v>
      </c>
      <c r="D22385" s="197" t="s">
        <v>43808</v>
      </c>
      <c r="I22385" s="197" t="s">
        <v>30</v>
      </c>
      <c r="J22385" s="197" t="n">
        <v>458.15</v>
      </c>
    </row>
    <row r="22386" customFormat="false" ht="12.75" hidden="true" customHeight="false" outlineLevel="0" collapsed="false">
      <c r="A22386" s="197" t="s">
        <v>43810</v>
      </c>
      <c r="B22386" s="197" t="str">
        <f aca="false">C22386&amp;D22386&amp;E22386&amp;F22386&amp;G22386&amp;H22386</f>
        <v>CONJUNTO PARA ATERRAMENTO DE REDE DE B.T.(VER DESENHO A2-134-CP).FORNECIMENTO E INSTALACAO</v>
      </c>
      <c r="C22386" s="197" t="s">
        <v>43811</v>
      </c>
      <c r="D22386" s="197" t="s">
        <v>43812</v>
      </c>
      <c r="I22386" s="197" t="s">
        <v>30</v>
      </c>
      <c r="J22386" s="197" t="n">
        <v>331.54</v>
      </c>
    </row>
    <row r="22387" customFormat="false" ht="12.75" hidden="true" customHeight="false" outlineLevel="0" collapsed="false">
      <c r="A22387" s="197" t="s">
        <v>43813</v>
      </c>
      <c r="B22387" s="197" t="str">
        <f aca="false">C22387&amp;D22387&amp;E22387&amp;F22387&amp;G22387&amp;H22387</f>
        <v>CONJUNTO PARA ATERRAMENTO DE REDE DE B.T.(VER DESENHO A2-134-CP).FORNECIMENTO E INSTALACAO</v>
      </c>
      <c r="C22387" s="197" t="s">
        <v>43811</v>
      </c>
      <c r="D22387" s="197" t="s">
        <v>43812</v>
      </c>
      <c r="I22387" s="197" t="s">
        <v>30</v>
      </c>
      <c r="J22387" s="197" t="n">
        <v>320.97</v>
      </c>
    </row>
    <row r="22388" customFormat="false" ht="12.75" hidden="true" customHeight="false" outlineLevel="0" collapsed="false">
      <c r="A22388" s="197" t="s">
        <v>43814</v>
      </c>
      <c r="B22388" s="197" t="str">
        <f aca="false">C22388&amp;D22388&amp;E22388&amp;F22388&amp;G22388&amp;H22388</f>
        <v>HASTE PARA ATERRAMENTO,DE 5/8"(16MM),COM 2,40M DE COMPRIMENTO.FORNECIMENTO</v>
      </c>
      <c r="C22388" s="197" t="s">
        <v>43815</v>
      </c>
      <c r="D22388" s="197" t="s">
        <v>36923</v>
      </c>
      <c r="I22388" s="197" t="s">
        <v>30</v>
      </c>
      <c r="J22388" s="197" t="n">
        <v>28.85</v>
      </c>
    </row>
    <row r="22389" customFormat="false" ht="12.75" hidden="true" customHeight="false" outlineLevel="0" collapsed="false">
      <c r="A22389" s="197" t="s">
        <v>43816</v>
      </c>
      <c r="B22389" s="197" t="str">
        <f aca="false">C22389&amp;D22389&amp;E22389&amp;F22389&amp;G22389&amp;H22389</f>
        <v>HASTE PARA ATERRAMENTO,DE 5/8"(16MM),COM 2,40M DE COMPRIMENTO.FORNECIMENTO</v>
      </c>
      <c r="C22389" s="197" t="s">
        <v>43815</v>
      </c>
      <c r="D22389" s="197" t="s">
        <v>36923</v>
      </c>
      <c r="I22389" s="197" t="s">
        <v>30</v>
      </c>
      <c r="J22389" s="197" t="n">
        <v>28.85</v>
      </c>
    </row>
    <row r="22390" customFormat="false" ht="12.75" hidden="true" customHeight="false" outlineLevel="0" collapsed="false">
      <c r="A22390" s="197" t="s">
        <v>43817</v>
      </c>
      <c r="B22390" s="197" t="str">
        <f aca="false">C22390&amp;D22390&amp;E22390&amp;F22390&amp;G22390&amp;H22390</f>
        <v>HASTE PARA ATERRAMENTO,DE 5/8" (16MM),COM 3,00M DE COMPRIMENTO.FORNECIMENTO</v>
      </c>
      <c r="C22390" s="197" t="s">
        <v>43818</v>
      </c>
      <c r="D22390" s="197" t="s">
        <v>43819</v>
      </c>
      <c r="I22390" s="197" t="s">
        <v>30</v>
      </c>
      <c r="J22390" s="197" t="n">
        <v>40.43</v>
      </c>
    </row>
    <row r="22391" customFormat="false" ht="12.75" hidden="true" customHeight="false" outlineLevel="0" collapsed="false">
      <c r="A22391" s="197" t="s">
        <v>43820</v>
      </c>
      <c r="B22391" s="197" t="str">
        <f aca="false">C22391&amp;D22391&amp;E22391&amp;F22391&amp;G22391&amp;H22391</f>
        <v>HASTE PARA ATERRAMENTO,DE 5/8" (16MM),COM 3,00M DE COMPRIMENTO.FORNECIMENTO</v>
      </c>
      <c r="C22391" s="197" t="s">
        <v>43818</v>
      </c>
      <c r="D22391" s="197" t="s">
        <v>43819</v>
      </c>
      <c r="I22391" s="197" t="s">
        <v>30</v>
      </c>
      <c r="J22391" s="197" t="n">
        <v>40.43</v>
      </c>
    </row>
    <row r="22392" customFormat="false" ht="12.75" hidden="true" customHeight="false" outlineLevel="0" collapsed="false">
      <c r="A22392" s="197" t="s">
        <v>43821</v>
      </c>
      <c r="B22392" s="197" t="str">
        <f aca="false">C22392&amp;D22392&amp;E22392&amp;F22392&amp;G22392&amp;H22392</f>
        <v>HASTE PARA ATERRAMENTO,DE 3/4" (19MM),COM 2,40M DE COMPRIMENTO.FORNECIMENTO</v>
      </c>
      <c r="C22392" s="197" t="s">
        <v>43822</v>
      </c>
      <c r="D22392" s="197" t="s">
        <v>43819</v>
      </c>
      <c r="I22392" s="197" t="s">
        <v>30</v>
      </c>
      <c r="J22392" s="197" t="n">
        <v>47</v>
      </c>
    </row>
    <row r="22393" customFormat="false" ht="12.75" hidden="true" customHeight="false" outlineLevel="0" collapsed="false">
      <c r="A22393" s="197" t="s">
        <v>43823</v>
      </c>
      <c r="B22393" s="197" t="str">
        <f aca="false">C22393&amp;D22393&amp;E22393&amp;F22393&amp;G22393&amp;H22393</f>
        <v>HASTE PARA ATERRAMENTO,DE 3/4" (19MM),COM 2,40M DE COMPRIMENTO.FORNECIMENTO</v>
      </c>
      <c r="C22393" s="197" t="s">
        <v>43822</v>
      </c>
      <c r="D22393" s="197" t="s">
        <v>43819</v>
      </c>
      <c r="I22393" s="197" t="s">
        <v>30</v>
      </c>
      <c r="J22393" s="197" t="n">
        <v>47</v>
      </c>
    </row>
    <row r="22394" customFormat="false" ht="12.75" hidden="true" customHeight="false" outlineLevel="0" collapsed="false">
      <c r="A22394" s="197" t="s">
        <v>43824</v>
      </c>
      <c r="B22394" s="197" t="str">
        <f aca="false">C22394&amp;D22394&amp;E22394&amp;F22394&amp;G22394&amp;H22394</f>
        <v>HASTE PARA ATERRAMENTO,DE 3/4" (19MM),COM 3,00M DE COMPRIMENTO.FORNECIMENTO</v>
      </c>
      <c r="C22394" s="197" t="s">
        <v>43825</v>
      </c>
      <c r="D22394" s="197" t="s">
        <v>43819</v>
      </c>
      <c r="I22394" s="197" t="s">
        <v>30</v>
      </c>
      <c r="J22394" s="197" t="n">
        <v>55.56</v>
      </c>
    </row>
    <row r="22395" customFormat="false" ht="12.75" hidden="true" customHeight="false" outlineLevel="0" collapsed="false">
      <c r="A22395" s="197" t="s">
        <v>43826</v>
      </c>
      <c r="B22395" s="197" t="str">
        <f aca="false">C22395&amp;D22395&amp;E22395&amp;F22395&amp;G22395&amp;H22395</f>
        <v>HASTE PARA ATERRAMENTO,DE 3/4" (19MM),COM 3,00M DE COMPRIMENTO.FORNECIMENTO</v>
      </c>
      <c r="C22395" s="197" t="s">
        <v>43825</v>
      </c>
      <c r="D22395" s="197" t="s">
        <v>43819</v>
      </c>
      <c r="I22395" s="197" t="s">
        <v>30</v>
      </c>
      <c r="J22395" s="197" t="n">
        <v>55.56</v>
      </c>
    </row>
    <row r="22396" customFormat="false" ht="12.75" hidden="true" customHeight="false" outlineLevel="0" collapsed="false">
      <c r="A22396" s="197" t="s">
        <v>43827</v>
      </c>
      <c r="B22396" s="197" t="str">
        <f aca="false">C22396&amp;D22396&amp;E22396&amp;F22396&amp;G22396&amp;H22396</f>
        <v>HASTE PARA ATERRAMENTO,COM 2,40M A 3,00M DE COMPRIMENTO.COLOCACAO</v>
      </c>
      <c r="C22396" s="197" t="s">
        <v>43828</v>
      </c>
      <c r="D22396" s="197" t="s">
        <v>8019</v>
      </c>
      <c r="I22396" s="197" t="s">
        <v>30</v>
      </c>
      <c r="J22396" s="197" t="n">
        <v>3.7</v>
      </c>
    </row>
    <row r="22397" customFormat="false" ht="12.75" hidden="true" customHeight="false" outlineLevel="0" collapsed="false">
      <c r="A22397" s="197" t="s">
        <v>43829</v>
      </c>
      <c r="B22397" s="197" t="str">
        <f aca="false">C22397&amp;D22397&amp;E22397&amp;F22397&amp;G22397&amp;H22397</f>
        <v>HASTE PARA ATERRAMENTO,COM 2,40M A 3,00M DE COMPRIMENTO.COLOCACAO</v>
      </c>
      <c r="C22397" s="197" t="s">
        <v>43828</v>
      </c>
      <c r="D22397" s="197" t="s">
        <v>8019</v>
      </c>
      <c r="I22397" s="197" t="s">
        <v>30</v>
      </c>
      <c r="J22397" s="197" t="n">
        <v>3.2</v>
      </c>
    </row>
    <row r="22398" customFormat="false" ht="12.75" hidden="true" customHeight="false" outlineLevel="0" collapsed="false">
      <c r="A22398" s="197" t="s">
        <v>43830</v>
      </c>
      <c r="B22398" s="197" t="str">
        <f aca="false">C22398&amp;D22398&amp;E22398&amp;F22398&amp;G22398&amp;H22398</f>
        <v>REDE DE 13,8KV,AEREA,COM 2(DOIS)CONDUTORES DE COBRE,EXCLUSIVE FORNECIMENTO DOS CONDUTORES(LANCE).INSTALACAO</v>
      </c>
      <c r="C22398" s="197" t="s">
        <v>43831</v>
      </c>
      <c r="D22398" s="197" t="s">
        <v>43832</v>
      </c>
      <c r="I22398" s="197" t="s">
        <v>30</v>
      </c>
      <c r="J22398" s="197" t="n">
        <v>92.5</v>
      </c>
    </row>
    <row r="22399" customFormat="false" ht="12.75" hidden="true" customHeight="false" outlineLevel="0" collapsed="false">
      <c r="A22399" s="197" t="s">
        <v>43833</v>
      </c>
      <c r="B22399" s="197" t="str">
        <f aca="false">C22399&amp;D22399&amp;E22399&amp;F22399&amp;G22399&amp;H22399</f>
        <v>REDE DE 13,8KV,AEREA,COM 2(DOIS)CONDUTORES DE COBRE,EXCLUSIVE FORNECIMENTO DOS CONDUTORES(LANCE).INSTALACAO</v>
      </c>
      <c r="C22399" s="197" t="s">
        <v>43831</v>
      </c>
      <c r="D22399" s="197" t="s">
        <v>43832</v>
      </c>
      <c r="I22399" s="197" t="s">
        <v>30</v>
      </c>
      <c r="J22399" s="197" t="n">
        <v>80.17</v>
      </c>
    </row>
    <row r="22400" customFormat="false" ht="12.75" hidden="true" customHeight="false" outlineLevel="0" collapsed="false">
      <c r="A22400" s="197" t="s">
        <v>43834</v>
      </c>
      <c r="B22400" s="197" t="str">
        <f aca="false">C22400&amp;D22400&amp;E22400&amp;F22400&amp;G22400&amp;H22400</f>
        <v>REDE DE 13,8KV,AEREA,COM 3(TRES)CONDUTORES DE COBRE,EXCLUSIVE FORNECIMENTO DOS CONDUTORES(LANCE).INSTALACAO</v>
      </c>
      <c r="C22400" s="197" t="s">
        <v>43835</v>
      </c>
      <c r="D22400" s="197" t="s">
        <v>43832</v>
      </c>
      <c r="I22400" s="197" t="s">
        <v>30</v>
      </c>
      <c r="J22400" s="197" t="n">
        <v>132.14</v>
      </c>
    </row>
    <row r="22401" customFormat="false" ht="12.75" hidden="true" customHeight="false" outlineLevel="0" collapsed="false">
      <c r="A22401" s="197" t="s">
        <v>43836</v>
      </c>
      <c r="B22401" s="197" t="str">
        <f aca="false">C22401&amp;D22401&amp;E22401&amp;F22401&amp;G22401&amp;H22401</f>
        <v>REDE DE 13,8KV,AEREA,COM 3(TRES)CONDUTORES DE COBRE,EXCLUSIVE FORNECIMENTO DOS CONDUTORES(LANCE).INSTALACAO</v>
      </c>
      <c r="C22401" s="197" t="s">
        <v>43835</v>
      </c>
      <c r="D22401" s="197" t="s">
        <v>43832</v>
      </c>
      <c r="I22401" s="197" t="s">
        <v>30</v>
      </c>
      <c r="J22401" s="197" t="n">
        <v>114.53</v>
      </c>
    </row>
    <row r="22402" customFormat="false" ht="12.75" hidden="true" customHeight="false" outlineLevel="0" collapsed="false">
      <c r="A22402" s="197" t="s">
        <v>43837</v>
      </c>
      <c r="B22402" s="197" t="str">
        <f aca="false">C22402&amp;D22402&amp;E22402&amp;F22402&amp;G22402&amp;H22402</f>
        <v>REDE DE 13,8KV,AEREA,COM 2 CONDUTORES DE ALUMINIO,EXCLUSIVEFORNECIMENTO DOS CONDUTORES(LANCE).INSTALACAO</v>
      </c>
      <c r="C22402" s="197" t="s">
        <v>43838</v>
      </c>
      <c r="D22402" s="197" t="s">
        <v>43839</v>
      </c>
      <c r="I22402" s="197" t="s">
        <v>30</v>
      </c>
      <c r="J22402" s="197" t="n">
        <v>105.71</v>
      </c>
    </row>
    <row r="22403" customFormat="false" ht="12.75" hidden="true" customHeight="false" outlineLevel="0" collapsed="false">
      <c r="A22403" s="197" t="s">
        <v>43840</v>
      </c>
      <c r="B22403" s="197" t="str">
        <f aca="false">C22403&amp;D22403&amp;E22403&amp;F22403&amp;G22403&amp;H22403</f>
        <v>REDE DE 13,8KV,AEREA,COM 2 CONDUTORES DE ALUMINIO,EXCLUSIVEFORNECIMENTO DOS CONDUTORES(LANCE).INSTALACAO</v>
      </c>
      <c r="C22403" s="197" t="s">
        <v>43838</v>
      </c>
      <c r="D22403" s="197" t="s">
        <v>43839</v>
      </c>
      <c r="I22403" s="197" t="s">
        <v>30</v>
      </c>
      <c r="J22403" s="197" t="n">
        <v>91.62</v>
      </c>
    </row>
    <row r="22404" customFormat="false" ht="12.75" hidden="true" customHeight="false" outlineLevel="0" collapsed="false">
      <c r="A22404" s="197" t="s">
        <v>43841</v>
      </c>
      <c r="B22404" s="197" t="str">
        <f aca="false">C22404&amp;D22404&amp;E22404&amp;F22404&amp;G22404&amp;H22404</f>
        <v>REDE DE 13,8KV,AEREA,COM 3 CONDUTORES DE ALUMINIO,EXCLUSIVEFORNECIMENTO DOS CONDUTORES(LANCE).INSTALACAO</v>
      </c>
      <c r="C22404" s="197" t="s">
        <v>43842</v>
      </c>
      <c r="D22404" s="197" t="s">
        <v>43839</v>
      </c>
      <c r="I22404" s="197" t="s">
        <v>30</v>
      </c>
      <c r="J22404" s="197" t="n">
        <v>158.57</v>
      </c>
    </row>
    <row r="22405" customFormat="false" ht="12.75" hidden="true" customHeight="false" outlineLevel="0" collapsed="false">
      <c r="A22405" s="197" t="s">
        <v>43843</v>
      </c>
      <c r="B22405" s="197" t="str">
        <f aca="false">C22405&amp;D22405&amp;E22405&amp;F22405&amp;G22405&amp;H22405</f>
        <v>REDE DE 13,8KV,AEREA,COM 3 CONDUTORES DE ALUMINIO,EXCLUSIVEFORNECIMENTO DOS CONDUTORES(LANCE).INSTALACAO</v>
      </c>
      <c r="C22405" s="197" t="s">
        <v>43842</v>
      </c>
      <c r="D22405" s="197" t="s">
        <v>43839</v>
      </c>
      <c r="I22405" s="197" t="s">
        <v>30</v>
      </c>
      <c r="J22405" s="197" t="n">
        <v>137.44</v>
      </c>
    </row>
    <row r="22406" customFormat="false" ht="12.75" hidden="true" customHeight="false" outlineLevel="0" collapsed="false">
      <c r="A22406" s="197" t="s">
        <v>43844</v>
      </c>
      <c r="B22406" s="197" t="str">
        <f aca="false">C22406&amp;D22406&amp;E22406&amp;F22406&amp;G22406&amp;H22406</f>
        <v>REDE DE B.T.,AEREA,COM 1(UM)CONDUTOR DE COBRE,EXCLUSIVE FORNECIMENTO DO CONDUTOR (LANCE).INSTALACAO</v>
      </c>
      <c r="C22406" s="197" t="s">
        <v>43845</v>
      </c>
      <c r="D22406" s="197" t="s">
        <v>43846</v>
      </c>
      <c r="I22406" s="197" t="s">
        <v>30</v>
      </c>
      <c r="J22406" s="197" t="n">
        <v>26.42</v>
      </c>
    </row>
    <row r="22407" customFormat="false" ht="12.75" hidden="true" customHeight="false" outlineLevel="0" collapsed="false">
      <c r="A22407" s="197" t="s">
        <v>43847</v>
      </c>
      <c r="B22407" s="197" t="str">
        <f aca="false">C22407&amp;D22407&amp;E22407&amp;F22407&amp;G22407&amp;H22407</f>
        <v>REDE DE B.T.,AEREA,COM 1(UM)CONDUTOR DE COBRE,EXCLUSIVE FORNECIMENTO DO CONDUTOR (LANCE).INSTALACAO</v>
      </c>
      <c r="C22407" s="197" t="s">
        <v>43845</v>
      </c>
      <c r="D22407" s="197" t="s">
        <v>43846</v>
      </c>
      <c r="I22407" s="197" t="s">
        <v>30</v>
      </c>
      <c r="J22407" s="197" t="n">
        <v>22.9</v>
      </c>
    </row>
    <row r="22408" customFormat="false" ht="12.75" hidden="true" customHeight="false" outlineLevel="0" collapsed="false">
      <c r="A22408" s="197" t="s">
        <v>43848</v>
      </c>
      <c r="B22408" s="197" t="str">
        <f aca="false">C22408&amp;D22408&amp;E22408&amp;F22408&amp;G22408&amp;H22408</f>
        <v>REDE DE B.T.,AEREA,COM 2(DOIS)CONDUTORES DE COBRE,EXCLUSIVEFORNECIMENTO DOS CONDUTORES(LANCE).INSTALACAO</v>
      </c>
      <c r="C22408" s="197" t="s">
        <v>43849</v>
      </c>
      <c r="D22408" s="197" t="s">
        <v>43839</v>
      </c>
      <c r="I22408" s="197" t="s">
        <v>30</v>
      </c>
      <c r="J22408" s="197" t="n">
        <v>52.85</v>
      </c>
    </row>
    <row r="22409" customFormat="false" ht="12.75" hidden="true" customHeight="false" outlineLevel="0" collapsed="false">
      <c r="A22409" s="197" t="s">
        <v>43850</v>
      </c>
      <c r="B22409" s="197" t="str">
        <f aca="false">C22409&amp;D22409&amp;E22409&amp;F22409&amp;G22409&amp;H22409</f>
        <v>REDE DE B.T.,AEREA,COM 2(DOIS)CONDUTORES DE COBRE,EXCLUSIVEFORNECIMENTO DOS CONDUTORES(LANCE).INSTALACAO</v>
      </c>
      <c r="C22409" s="197" t="s">
        <v>43849</v>
      </c>
      <c r="D22409" s="197" t="s">
        <v>43839</v>
      </c>
      <c r="I22409" s="197" t="s">
        <v>30</v>
      </c>
      <c r="J22409" s="197" t="n">
        <v>45.81</v>
      </c>
    </row>
    <row r="22410" customFormat="false" ht="12.75" hidden="true" customHeight="false" outlineLevel="0" collapsed="false">
      <c r="A22410" s="197" t="s">
        <v>43851</v>
      </c>
      <c r="B22410" s="197" t="str">
        <f aca="false">C22410&amp;D22410&amp;E22410&amp;F22410&amp;G22410&amp;H22410</f>
        <v>REDE DE B.T.,AEREA,COM 3(TRES)CONDUTORES DE COBRE,EXCLUSIVEFORNECIMENTO DOS CONDUTORES(LANCE).INSTALACAO</v>
      </c>
      <c r="C22410" s="197" t="s">
        <v>43852</v>
      </c>
      <c r="D22410" s="197" t="s">
        <v>43839</v>
      </c>
      <c r="I22410" s="197" t="s">
        <v>30</v>
      </c>
      <c r="J22410" s="197" t="n">
        <v>79.28</v>
      </c>
    </row>
    <row r="22411" customFormat="false" ht="12.75" hidden="true" customHeight="false" outlineLevel="0" collapsed="false">
      <c r="A22411" s="197" t="s">
        <v>43853</v>
      </c>
      <c r="B22411" s="197" t="str">
        <f aca="false">C22411&amp;D22411&amp;E22411&amp;F22411&amp;G22411&amp;H22411</f>
        <v>REDE DE B.T.,AEREA,COM 3(TRES)CONDUTORES DE COBRE,EXCLUSIVEFORNECIMENTO DOS CONDUTORES(LANCE).INSTALACAO</v>
      </c>
      <c r="C22411" s="197" t="s">
        <v>43852</v>
      </c>
      <c r="D22411" s="197" t="s">
        <v>43839</v>
      </c>
      <c r="I22411" s="197" t="s">
        <v>30</v>
      </c>
      <c r="J22411" s="197" t="n">
        <v>68.72</v>
      </c>
    </row>
    <row r="22412" customFormat="false" ht="12.75" hidden="true" customHeight="false" outlineLevel="0" collapsed="false">
      <c r="A22412" s="197" t="s">
        <v>43854</v>
      </c>
      <c r="B22412" s="197" t="str">
        <f aca="false">C22412&amp;D22412&amp;E22412&amp;F22412&amp;G22412&amp;H22412</f>
        <v>REDE DE B.T.,AEREA,COM 4(QUATRO)CONDUTORES DE COBRE,EXCLUSIVE FORNECIMENTO DOS CONDUTORES(LANCE).INSTALACAO</v>
      </c>
      <c r="C22412" s="197" t="s">
        <v>43855</v>
      </c>
      <c r="D22412" s="197" t="s">
        <v>43832</v>
      </c>
      <c r="I22412" s="197" t="s">
        <v>30</v>
      </c>
      <c r="J22412" s="197" t="n">
        <v>105.71</v>
      </c>
    </row>
    <row r="22413" customFormat="false" ht="12.75" hidden="true" customHeight="false" outlineLevel="0" collapsed="false">
      <c r="A22413" s="197" t="s">
        <v>43856</v>
      </c>
      <c r="B22413" s="197" t="str">
        <f aca="false">C22413&amp;D22413&amp;E22413&amp;F22413&amp;G22413&amp;H22413</f>
        <v>REDE DE B.T.,AEREA,COM 4(QUATRO)CONDUTORES DE COBRE,EXCLUSIVE FORNECIMENTO DOS CONDUTORES(LANCE).INSTALACAO</v>
      </c>
      <c r="C22413" s="197" t="s">
        <v>43855</v>
      </c>
      <c r="D22413" s="197" t="s">
        <v>43832</v>
      </c>
      <c r="I22413" s="197" t="s">
        <v>30</v>
      </c>
      <c r="J22413" s="197" t="n">
        <v>91.62</v>
      </c>
    </row>
    <row r="22414" customFormat="false" ht="12.75" hidden="true" customHeight="false" outlineLevel="0" collapsed="false">
      <c r="A22414" s="197" t="s">
        <v>43857</v>
      </c>
      <c r="B22414" s="197" t="str">
        <f aca="false">C22414&amp;D22414&amp;E22414&amp;F22414&amp;G22414&amp;H22414</f>
        <v>REDE DE B.T.,AEREA,COM 3(TRES)CONDUTORES DE ALUMINIO,EXCLUSIVE FORNECIMENTO DOS CONDUTORES(LANCE).INSTALACAO</v>
      </c>
      <c r="C22414" s="197" t="s">
        <v>43858</v>
      </c>
      <c r="D22414" s="197" t="s">
        <v>43859</v>
      </c>
      <c r="I22414" s="197" t="s">
        <v>30</v>
      </c>
      <c r="J22414" s="197" t="n">
        <v>85.89</v>
      </c>
    </row>
    <row r="22415" customFormat="false" ht="12.75" hidden="true" customHeight="false" outlineLevel="0" collapsed="false">
      <c r="A22415" s="197" t="s">
        <v>43860</v>
      </c>
      <c r="B22415" s="197" t="str">
        <f aca="false">C22415&amp;D22415&amp;E22415&amp;F22415&amp;G22415&amp;H22415</f>
        <v>REDE DE B.T.,AEREA,COM 3(TRES)CONDUTORES DE ALUMINIO,EXCLUSIVE FORNECIMENTO DOS CONDUTORES(LANCE).INSTALACAO</v>
      </c>
      <c r="C22415" s="197" t="s">
        <v>43858</v>
      </c>
      <c r="D22415" s="197" t="s">
        <v>43859</v>
      </c>
      <c r="I22415" s="197" t="s">
        <v>30</v>
      </c>
      <c r="J22415" s="197" t="n">
        <v>74.44</v>
      </c>
    </row>
    <row r="22416" customFormat="false" ht="12.75" hidden="true" customHeight="false" outlineLevel="0" collapsed="false">
      <c r="A22416" s="197" t="s">
        <v>43861</v>
      </c>
      <c r="B22416" s="197" t="str">
        <f aca="false">C22416&amp;D22416&amp;E22416&amp;F22416&amp;G22416&amp;H22416</f>
        <v>REDE DE B.T.,AEREA,COM 4(QUATRO)CONDUTORES DE ALUMINIO,EXCLUSIVE FORNECIMENTO DOS CONDUTORES(LANCE).INSTALACAO</v>
      </c>
      <c r="C22416" s="197" t="s">
        <v>43862</v>
      </c>
      <c r="D22416" s="197" t="s">
        <v>43863</v>
      </c>
      <c r="I22416" s="197" t="s">
        <v>30</v>
      </c>
      <c r="J22416" s="197" t="n">
        <v>132.14</v>
      </c>
    </row>
    <row r="22417" customFormat="false" ht="12.75" hidden="true" customHeight="false" outlineLevel="0" collapsed="false">
      <c r="A22417" s="197" t="s">
        <v>43864</v>
      </c>
      <c r="B22417" s="197" t="str">
        <f aca="false">C22417&amp;D22417&amp;E22417&amp;F22417&amp;G22417&amp;H22417</f>
        <v>REDE DE B.T.,AEREA,COM 4(QUATRO)CONDUTORES DE ALUMINIO,EXCLUSIVE FORNECIMENTO DOS CONDUTORES(LANCE).INSTALACAO</v>
      </c>
      <c r="C22417" s="197" t="s">
        <v>43862</v>
      </c>
      <c r="D22417" s="197" t="s">
        <v>43863</v>
      </c>
      <c r="I22417" s="197" t="s">
        <v>30</v>
      </c>
      <c r="J22417" s="197" t="n">
        <v>114.53</v>
      </c>
    </row>
    <row r="22418" customFormat="false" ht="12.75" hidden="true" customHeight="false" outlineLevel="0" collapsed="false">
      <c r="A22418" s="197" t="s">
        <v>43865</v>
      </c>
      <c r="B22418" s="197" t="str">
        <f aca="false">C22418&amp;D22418&amp;E22418&amp;F22418&amp;G22418&amp;H22418</f>
        <v>REDE DE B.T.,AEREA,COM 1(UM)CONDUTOR DE ALUMINIO,EXCLUSIVE FORNECIMENTO DO CONDUTOR(LANCE).INSTALACAO</v>
      </c>
      <c r="C22418" s="197" t="s">
        <v>43866</v>
      </c>
      <c r="D22418" s="197" t="s">
        <v>43867</v>
      </c>
      <c r="I22418" s="197" t="s">
        <v>30</v>
      </c>
      <c r="J22418" s="197" t="n">
        <v>39.64</v>
      </c>
    </row>
    <row r="22419" customFormat="false" ht="12.75" hidden="true" customHeight="false" outlineLevel="0" collapsed="false">
      <c r="A22419" s="197" t="s">
        <v>43868</v>
      </c>
      <c r="B22419" s="197" t="str">
        <f aca="false">C22419&amp;D22419&amp;E22419&amp;F22419&amp;G22419&amp;H22419</f>
        <v>REDE DE B.T.,AEREA,COM 1(UM)CONDUTOR DE ALUMINIO,EXCLUSIVE FORNECIMENTO DO CONDUTOR(LANCE).INSTALACAO</v>
      </c>
      <c r="C22419" s="197" t="s">
        <v>43866</v>
      </c>
      <c r="D22419" s="197" t="s">
        <v>43867</v>
      </c>
      <c r="I22419" s="197" t="s">
        <v>30</v>
      </c>
      <c r="J22419" s="197" t="n">
        <v>34.36</v>
      </c>
    </row>
    <row r="22420" customFormat="false" ht="12.75" hidden="true" customHeight="false" outlineLevel="0" collapsed="false">
      <c r="A22420" s="197" t="s">
        <v>43869</v>
      </c>
      <c r="B22420" s="197" t="str">
        <f aca="false">C22420&amp;D22420&amp;E22420&amp;F22420&amp;G22420&amp;H22420</f>
        <v>REDE DE B.T.,AEREA,COM 2(DOIS)CONDUTORES DE ALUMINIO,EXCLUSIVE FORNECIMENTO DO CONDUTOR(LANCE).INSTALACAO</v>
      </c>
      <c r="C22420" s="197" t="s">
        <v>43870</v>
      </c>
      <c r="D22420" s="197" t="s">
        <v>43871</v>
      </c>
      <c r="I22420" s="197" t="s">
        <v>30</v>
      </c>
      <c r="J22420" s="197" t="n">
        <v>66.07</v>
      </c>
    </row>
    <row r="22421" customFormat="false" ht="12.75" hidden="true" customHeight="false" outlineLevel="0" collapsed="false">
      <c r="A22421" s="197" t="s">
        <v>43872</v>
      </c>
      <c r="B22421" s="197" t="str">
        <f aca="false">C22421&amp;D22421&amp;E22421&amp;F22421&amp;G22421&amp;H22421</f>
        <v>REDE DE B.T.,AEREA,COM 2(DOIS)CONDUTORES DE ALUMINIO,EXCLUSIVE FORNECIMENTO DO CONDUTOR(LANCE).INSTALACAO</v>
      </c>
      <c r="C22421" s="197" t="s">
        <v>43870</v>
      </c>
      <c r="D22421" s="197" t="s">
        <v>43871</v>
      </c>
      <c r="I22421" s="197" t="s">
        <v>30</v>
      </c>
      <c r="J22421" s="197" t="n">
        <v>57.26</v>
      </c>
    </row>
    <row r="22422" customFormat="false" ht="12.75" hidden="true" customHeight="false" outlineLevel="0" collapsed="false">
      <c r="A22422" s="197" t="s">
        <v>43873</v>
      </c>
      <c r="B22422" s="197" t="str">
        <f aca="false">C22422&amp;D22422&amp;E22422&amp;F22422&amp;G22422&amp;H22422</f>
        <v>REDE B.T.,AEREA,COM CABO MULTIPLEX OU SIMILAR,DE ALUMINIO,EXCLUSIVE FORNECIMENTO DO CABO.INSTALACAO</v>
      </c>
      <c r="C22422" s="197" t="s">
        <v>43874</v>
      </c>
      <c r="D22422" s="197" t="s">
        <v>43875</v>
      </c>
      <c r="I22422" s="197" t="s">
        <v>30</v>
      </c>
      <c r="J22422" s="197" t="n">
        <v>7.66</v>
      </c>
    </row>
    <row r="22423" customFormat="false" ht="12.75" hidden="true" customHeight="false" outlineLevel="0" collapsed="false">
      <c r="A22423" s="197" t="s">
        <v>43876</v>
      </c>
      <c r="B22423" s="197" t="str">
        <f aca="false">C22423&amp;D22423&amp;E22423&amp;F22423&amp;G22423&amp;H22423</f>
        <v>REDE B.T.,AEREA,COM CABO MULTIPLEX OU SIMILAR,DE ALUMINIO,EXCLUSIVE FORNECIMENTO DO CABO.INSTALACAO</v>
      </c>
      <c r="C22423" s="197" t="s">
        <v>43874</v>
      </c>
      <c r="D22423" s="197" t="s">
        <v>43875</v>
      </c>
      <c r="I22423" s="197" t="s">
        <v>30</v>
      </c>
      <c r="J22423" s="197" t="n">
        <v>6.64</v>
      </c>
    </row>
    <row r="22424" customFormat="false" ht="12.75" hidden="true" customHeight="false" outlineLevel="0" collapsed="false">
      <c r="A22424" s="197" t="s">
        <v>43877</v>
      </c>
      <c r="B22424" s="197" t="str">
        <f aca="false">C22424&amp;D22424&amp;E22424&amp;F22424&amp;G22424&amp;H22424</f>
        <v>ISOLADOR DE BAIXA TENSAO(BT),TIPO CARRETEL,NA COR MARROM,MEDINDO(72X72)MM.FORNECIMENTO</v>
      </c>
      <c r="C22424" s="197" t="s">
        <v>43878</v>
      </c>
      <c r="D22424" s="197" t="s">
        <v>43879</v>
      </c>
      <c r="I22424" s="197" t="s">
        <v>30</v>
      </c>
      <c r="J22424" s="197" t="n">
        <v>3.53</v>
      </c>
    </row>
    <row r="22425" customFormat="false" ht="12.75" hidden="true" customHeight="false" outlineLevel="0" collapsed="false">
      <c r="A22425" s="197" t="s">
        <v>43880</v>
      </c>
      <c r="B22425" s="197" t="str">
        <f aca="false">C22425&amp;D22425&amp;E22425&amp;F22425&amp;G22425&amp;H22425</f>
        <v>ISOLADOR DE BAIXA TENSAO(BT),TIPO CARRETEL,NA COR MARROM,MEDINDO(72X72)MM.FORNECIMENTO</v>
      </c>
      <c r="C22425" s="197" t="s">
        <v>43878</v>
      </c>
      <c r="D22425" s="197" t="s">
        <v>43879</v>
      </c>
      <c r="I22425" s="197" t="s">
        <v>30</v>
      </c>
      <c r="J22425" s="197" t="n">
        <v>3.53</v>
      </c>
    </row>
    <row r="22426" customFormat="false" ht="12.75" hidden="true" customHeight="false" outlineLevel="0" collapsed="false">
      <c r="A22426" s="197" t="s">
        <v>43881</v>
      </c>
      <c r="B22426" s="197" t="str">
        <f aca="false">C22426&amp;D22426&amp;E22426&amp;F22426&amp;G22426&amp;H22426</f>
        <v>ISOLADOR TIPO PINO,13,8KV.FORNECIMENTO</v>
      </c>
      <c r="C22426" s="197" t="s">
        <v>43882</v>
      </c>
      <c r="I22426" s="197" t="s">
        <v>30</v>
      </c>
      <c r="J22426" s="197" t="n">
        <v>16.64</v>
      </c>
    </row>
    <row r="22427" customFormat="false" ht="12.75" hidden="true" customHeight="false" outlineLevel="0" collapsed="false">
      <c r="A22427" s="197" t="s">
        <v>43883</v>
      </c>
      <c r="B22427" s="197" t="str">
        <f aca="false">C22427&amp;D22427&amp;E22427&amp;F22427&amp;G22427&amp;H22427</f>
        <v>ISOLADOR TIPO PINO,13,8KV.FORNECIMENTO</v>
      </c>
      <c r="C22427" s="197" t="s">
        <v>43882</v>
      </c>
      <c r="I22427" s="197" t="s">
        <v>30</v>
      </c>
      <c r="J22427" s="197" t="n">
        <v>16.64</v>
      </c>
    </row>
    <row r="22428" customFormat="false" ht="12.75" hidden="true" customHeight="false" outlineLevel="0" collapsed="false">
      <c r="A22428" s="197" t="s">
        <v>43884</v>
      </c>
      <c r="B22428" s="197" t="str">
        <f aca="false">C22428&amp;D22428&amp;E22428&amp;F22428&amp;G22428&amp;H22428</f>
        <v>MUFLA TERMINAL PARA CABO SINGELO 50MM2,15KV.FORNECIMENTO</v>
      </c>
      <c r="C22428" s="197" t="s">
        <v>43885</v>
      </c>
      <c r="I22428" s="197" t="s">
        <v>30</v>
      </c>
      <c r="J22428" s="197" t="n">
        <v>113.09</v>
      </c>
    </row>
    <row r="22429" customFormat="false" ht="12.75" hidden="true" customHeight="false" outlineLevel="0" collapsed="false">
      <c r="A22429" s="197" t="s">
        <v>43886</v>
      </c>
      <c r="B22429" s="197" t="str">
        <f aca="false">C22429&amp;D22429&amp;E22429&amp;F22429&amp;G22429&amp;H22429</f>
        <v>MUFLA TERMINAL PARA CABO SINGELO 50MM2,15KV.FORNECIMENTO</v>
      </c>
      <c r="C22429" s="197" t="s">
        <v>43885</v>
      </c>
      <c r="I22429" s="197" t="s">
        <v>30</v>
      </c>
      <c r="J22429" s="197" t="n">
        <v>113.09</v>
      </c>
    </row>
    <row r="22430" customFormat="false" ht="12.75" hidden="true" customHeight="false" outlineLevel="0" collapsed="false">
      <c r="A22430" s="197" t="s">
        <v>43887</v>
      </c>
      <c r="B22430" s="197"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197" t="s">
        <v>43888</v>
      </c>
      <c r="D22430" s="197" t="s">
        <v>43889</v>
      </c>
      <c r="E22430" s="197" t="s">
        <v>43890</v>
      </c>
      <c r="F22430" s="197" t="s">
        <v>43891</v>
      </c>
      <c r="G22430" s="197" t="s">
        <v>43892</v>
      </c>
      <c r="H22430" s="197" t="s">
        <v>43893</v>
      </c>
      <c r="I22430" s="197" t="s">
        <v>30</v>
      </c>
      <c r="J22430" s="197" t="n">
        <v>236.62</v>
      </c>
    </row>
    <row r="22431" customFormat="false" ht="12.75" hidden="true" customHeight="false" outlineLevel="0" collapsed="false">
      <c r="A22431" s="197" t="s">
        <v>43894</v>
      </c>
      <c r="B22431" s="197"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197" t="s">
        <v>43888</v>
      </c>
      <c r="D22431" s="197" t="s">
        <v>43889</v>
      </c>
      <c r="E22431" s="197" t="s">
        <v>43890</v>
      </c>
      <c r="F22431" s="197" t="s">
        <v>43891</v>
      </c>
      <c r="G22431" s="197" t="s">
        <v>43892</v>
      </c>
      <c r="H22431" s="197" t="s">
        <v>43893</v>
      </c>
      <c r="I22431" s="197" t="s">
        <v>30</v>
      </c>
      <c r="J22431" s="197" t="n">
        <v>236.62</v>
      </c>
    </row>
    <row r="22432" customFormat="false" ht="12.75" hidden="true" customHeight="false" outlineLevel="0" collapsed="false">
      <c r="A22432" s="197" t="s">
        <v>43895</v>
      </c>
      <c r="B22432" s="197"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197" t="s">
        <v>43896</v>
      </c>
      <c r="D22432" s="197" t="s">
        <v>43897</v>
      </c>
      <c r="E22432" s="197" t="s">
        <v>43898</v>
      </c>
      <c r="F22432" s="197" t="s">
        <v>43899</v>
      </c>
      <c r="G22432" s="197" t="s">
        <v>43900</v>
      </c>
      <c r="H22432" s="197" t="s">
        <v>43901</v>
      </c>
      <c r="I22432" s="197" t="s">
        <v>30</v>
      </c>
      <c r="J22432" s="197" t="n">
        <v>236.62</v>
      </c>
    </row>
    <row r="22433" customFormat="false" ht="12.75" hidden="true" customHeight="false" outlineLevel="0" collapsed="false">
      <c r="A22433" s="197" t="s">
        <v>43902</v>
      </c>
      <c r="B22433" s="197"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197" t="s">
        <v>43896</v>
      </c>
      <c r="D22433" s="197" t="s">
        <v>43897</v>
      </c>
      <c r="E22433" s="197" t="s">
        <v>43898</v>
      </c>
      <c r="F22433" s="197" t="s">
        <v>43899</v>
      </c>
      <c r="G22433" s="197" t="s">
        <v>43900</v>
      </c>
      <c r="H22433" s="197" t="s">
        <v>43901</v>
      </c>
      <c r="I22433" s="197" t="s">
        <v>30</v>
      </c>
      <c r="J22433" s="197" t="n">
        <v>236.62</v>
      </c>
    </row>
    <row r="22434" customFormat="false" ht="12.75" hidden="true" customHeight="false" outlineLevel="0" collapsed="false">
      <c r="A22434" s="197" t="s">
        <v>43903</v>
      </c>
      <c r="B22434" s="197"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197" t="s">
        <v>43904</v>
      </c>
      <c r="D22434" s="197" t="s">
        <v>43905</v>
      </c>
      <c r="E22434" s="197" t="s">
        <v>43906</v>
      </c>
      <c r="F22434" s="197" t="s">
        <v>43907</v>
      </c>
      <c r="G22434" s="197" t="s">
        <v>43908</v>
      </c>
      <c r="H22434" s="197" t="s">
        <v>5130</v>
      </c>
      <c r="I22434" s="197" t="s">
        <v>30</v>
      </c>
      <c r="J22434" s="197" t="n">
        <v>802.4</v>
      </c>
    </row>
    <row r="22435" customFormat="false" ht="12.75" hidden="true" customHeight="false" outlineLevel="0" collapsed="false">
      <c r="A22435" s="197" t="s">
        <v>43909</v>
      </c>
      <c r="B22435" s="197"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197" t="s">
        <v>43904</v>
      </c>
      <c r="D22435" s="197" t="s">
        <v>43905</v>
      </c>
      <c r="E22435" s="197" t="s">
        <v>43906</v>
      </c>
      <c r="F22435" s="197" t="s">
        <v>43907</v>
      </c>
      <c r="G22435" s="197" t="s">
        <v>43908</v>
      </c>
      <c r="H22435" s="197" t="s">
        <v>5130</v>
      </c>
      <c r="I22435" s="197" t="s">
        <v>30</v>
      </c>
      <c r="J22435" s="197" t="n">
        <v>802.4</v>
      </c>
    </row>
    <row r="22436" customFormat="false" ht="12.75" hidden="true" customHeight="false" outlineLevel="0" collapsed="false">
      <c r="A22436" s="197" t="s">
        <v>43910</v>
      </c>
      <c r="B22436" s="197"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197" t="s">
        <v>43911</v>
      </c>
      <c r="D22436" s="197" t="s">
        <v>43912</v>
      </c>
      <c r="E22436" s="197" t="s">
        <v>43913</v>
      </c>
      <c r="F22436" s="197" t="s">
        <v>43914</v>
      </c>
      <c r="G22436" s="197" t="s">
        <v>43915</v>
      </c>
      <c r="H22436" s="197" t="s">
        <v>43916</v>
      </c>
      <c r="I22436" s="197" t="s">
        <v>30</v>
      </c>
      <c r="J22436" s="197" t="n">
        <v>570</v>
      </c>
    </row>
    <row r="22437" customFormat="false" ht="12.75" hidden="true" customHeight="false" outlineLevel="0" collapsed="false">
      <c r="A22437" s="197" t="s">
        <v>43917</v>
      </c>
      <c r="B22437" s="197"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197" t="s">
        <v>43911</v>
      </c>
      <c r="D22437" s="197" t="s">
        <v>43912</v>
      </c>
      <c r="E22437" s="197" t="s">
        <v>43913</v>
      </c>
      <c r="F22437" s="197" t="s">
        <v>43914</v>
      </c>
      <c r="G22437" s="197" t="s">
        <v>43915</v>
      </c>
      <c r="H22437" s="197" t="s">
        <v>43916</v>
      </c>
      <c r="I22437" s="197" t="s">
        <v>30</v>
      </c>
      <c r="J22437" s="197" t="n">
        <v>570</v>
      </c>
    </row>
    <row r="22438" customFormat="false" ht="12.75" hidden="true" customHeight="false" outlineLevel="0" collapsed="false">
      <c r="A22438" s="197" t="s">
        <v>43918</v>
      </c>
      <c r="B22438" s="197"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197" t="s">
        <v>43919</v>
      </c>
      <c r="D22438" s="197" t="s">
        <v>43920</v>
      </c>
      <c r="E22438" s="197" t="s">
        <v>43906</v>
      </c>
      <c r="F22438" s="197" t="s">
        <v>43921</v>
      </c>
      <c r="G22438" s="197" t="s">
        <v>43922</v>
      </c>
      <c r="H22438" s="197" t="s">
        <v>6200</v>
      </c>
      <c r="I22438" s="197" t="s">
        <v>30</v>
      </c>
      <c r="J22438" s="197" t="n">
        <v>826.72</v>
      </c>
    </row>
    <row r="22439" customFormat="false" ht="12.75" hidden="true" customHeight="false" outlineLevel="0" collapsed="false">
      <c r="A22439" s="197" t="s">
        <v>43923</v>
      </c>
      <c r="B22439" s="197"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197" t="s">
        <v>43919</v>
      </c>
      <c r="D22439" s="197" t="s">
        <v>43920</v>
      </c>
      <c r="E22439" s="197" t="s">
        <v>43906</v>
      </c>
      <c r="F22439" s="197" t="s">
        <v>43921</v>
      </c>
      <c r="G22439" s="197" t="s">
        <v>43922</v>
      </c>
      <c r="H22439" s="197" t="s">
        <v>6200</v>
      </c>
      <c r="I22439" s="197" t="s">
        <v>30</v>
      </c>
      <c r="J22439" s="197" t="n">
        <v>826.72</v>
      </c>
    </row>
    <row r="22440" customFormat="false" ht="38.25" hidden="true" customHeight="false" outlineLevel="0" collapsed="false">
      <c r="A22440" s="197" t="s">
        <v>43924</v>
      </c>
      <c r="B22440" s="710" t="str">
        <f aca="false">C22440&amp;D22440&amp;E22440&amp;F22440&amp;G22440&amp;H22440</f>
        <v>BRACO,PADRAO RIOLUZ,COM 0,57M OU 1,77M DE PROJECAO HORIZONTAL,PARA LUMINARIA LRJ-10,EM POSTE DE CONCRETO,COM FORNECIMENTO DAS FERRAGENS DE FIXACAO,EXCLUSIVE FORNECIMENTO DO BRACO.COLOCACAO</v>
      </c>
      <c r="C22440" s="197" t="s">
        <v>43925</v>
      </c>
      <c r="D22440" s="197" t="s">
        <v>43926</v>
      </c>
      <c r="E22440" s="197" t="s">
        <v>43927</v>
      </c>
      <c r="F22440" s="197" t="s">
        <v>13253</v>
      </c>
      <c r="I22440" s="197" t="s">
        <v>30</v>
      </c>
      <c r="J22440" s="197" t="n">
        <v>71.56</v>
      </c>
    </row>
    <row r="22441" customFormat="false" ht="38.25" hidden="true" customHeight="false" outlineLevel="0" collapsed="false">
      <c r="A22441" s="197" t="s">
        <v>43928</v>
      </c>
      <c r="B22441" s="710" t="str">
        <f aca="false">C22441&amp;D22441&amp;E22441&amp;F22441&amp;G22441&amp;H22441</f>
        <v>BRACO,PADRAO RIOLUZ,COM 0,57M OU 1,77M DE PROJECAO HORIZONTAL,PARA LUMINARIA LRJ-10,EM POSTE DE CONCRETO,COM FORNECIMENTO DAS FERRAGENS DE FIXACAO,EXCLUSIVE FORNECIMENTO DO BRACO.COLOCACAO</v>
      </c>
      <c r="C22441" s="197" t="s">
        <v>43925</v>
      </c>
      <c r="D22441" s="197" t="s">
        <v>43926</v>
      </c>
      <c r="E22441" s="197" t="s">
        <v>43927</v>
      </c>
      <c r="F22441" s="197" t="s">
        <v>13253</v>
      </c>
      <c r="I22441" s="197" t="s">
        <v>30</v>
      </c>
      <c r="J22441" s="197" t="n">
        <v>69.8</v>
      </c>
    </row>
    <row r="22442" customFormat="false" ht="38.25" hidden="true" customHeight="false" outlineLevel="0" collapsed="false">
      <c r="A22442" s="197" t="s">
        <v>43929</v>
      </c>
      <c r="B22442" s="710" t="str">
        <f aca="false">C22442&amp;D22442&amp;E22442&amp;F22442&amp;G22442&amp;H22442</f>
        <v>BRACO,PADRAO RIOLUZ,DE 1,50M ATE 2,50M DE PROJECAO HORIZONTAL,EM POSTE RETO DE ACO OU CONCRETO,COM FORNECIMENTO DAS FERRAGENS DE FIXACAO;EXCLUSIVE FORNECIMENTO DO BRACO.COLOCACAO</v>
      </c>
      <c r="C22442" s="197" t="s">
        <v>43930</v>
      </c>
      <c r="D22442" s="197" t="s">
        <v>43931</v>
      </c>
      <c r="E22442" s="197" t="s">
        <v>43932</v>
      </c>
      <c r="I22442" s="197" t="s">
        <v>30</v>
      </c>
      <c r="J22442" s="197" t="n">
        <v>145.7</v>
      </c>
    </row>
    <row r="22443" customFormat="false" ht="38.25" hidden="true" customHeight="false" outlineLevel="0" collapsed="false">
      <c r="A22443" s="197" t="s">
        <v>43933</v>
      </c>
      <c r="B22443" s="710" t="str">
        <f aca="false">C22443&amp;D22443&amp;E22443&amp;F22443&amp;G22443&amp;H22443</f>
        <v>BRACO,PADRAO RIOLUZ,DE 1,50M ATE 2,50M DE PROJECAO HORIZONTAL,EM POSTE RETO DE ACO OU CONCRETO,COM FORNECIMENTO DAS FERRAGENS DE FIXACAO;EXCLUSIVE FORNECIMENTO DO BRACO.COLOCACAO</v>
      </c>
      <c r="C22443" s="197" t="s">
        <v>43930</v>
      </c>
      <c r="D22443" s="197" t="s">
        <v>43931</v>
      </c>
      <c r="E22443" s="197" t="s">
        <v>43932</v>
      </c>
      <c r="I22443" s="197" t="s">
        <v>30</v>
      </c>
      <c r="J22443" s="197" t="n">
        <v>142.18</v>
      </c>
    </row>
    <row r="22444" customFormat="false" ht="38.25" hidden="true" customHeight="false" outlineLevel="0" collapsed="false">
      <c r="A22444" s="197" t="s">
        <v>43934</v>
      </c>
      <c r="B22444" s="710" t="str">
        <f aca="false">C22444&amp;D22444&amp;E22444&amp;F22444&amp;G22444&amp;H22444</f>
        <v>BRACO,PADRAO RIOLUZ,DE 2,60M ATE 3,50M DE PROJECAO HORIZONTAL,EM POSTE RETO DE ACO OU CONCRETO,COM FORNECIMENTO DAS FERRAGENS DE FIXACAO,EXCLUSIVE FORNECIMENTO DO BRACO.COLOCACAO</v>
      </c>
      <c r="C22444" s="197" t="s">
        <v>43935</v>
      </c>
      <c r="D22444" s="197" t="s">
        <v>43931</v>
      </c>
      <c r="E22444" s="197" t="s">
        <v>43936</v>
      </c>
      <c r="I22444" s="197" t="s">
        <v>30</v>
      </c>
      <c r="J22444" s="197" t="n">
        <v>172.13</v>
      </c>
    </row>
    <row r="22445" customFormat="false" ht="38.25" hidden="true" customHeight="false" outlineLevel="0" collapsed="false">
      <c r="A22445" s="197" t="s">
        <v>43937</v>
      </c>
      <c r="B22445" s="710" t="str">
        <f aca="false">C22445&amp;D22445&amp;E22445&amp;F22445&amp;G22445&amp;H22445</f>
        <v>BRACO,PADRAO RIOLUZ,DE 2,60M ATE 3,50M DE PROJECAO HORIZONTAL,EM POSTE RETO DE ACO OU CONCRETO,COM FORNECIMENTO DAS FERRAGENS DE FIXACAO,EXCLUSIVE FORNECIMENTO DO BRACO.COLOCACAO</v>
      </c>
      <c r="C22445" s="197" t="s">
        <v>43935</v>
      </c>
      <c r="D22445" s="197" t="s">
        <v>43931</v>
      </c>
      <c r="E22445" s="197" t="s">
        <v>43936</v>
      </c>
      <c r="I22445" s="197" t="s">
        <v>30</v>
      </c>
      <c r="J22445" s="197" t="n">
        <v>165.08</v>
      </c>
    </row>
    <row r="22446" customFormat="false" ht="12.75" hidden="true" customHeight="false" outlineLevel="0" collapsed="false">
      <c r="A22446" s="197" t="s">
        <v>43938</v>
      </c>
      <c r="B22446" s="197" t="str">
        <f aca="false">C22446&amp;D22446&amp;E22446&amp;F22446&amp;G22446&amp;H22446</f>
        <v>LUMINARIA COM LAMPADA DE DESCARGA,COM OU SEM REATOR INTEGRADO,EM PONTA DE BRACO OU POSTE RETO(ACO OU CONCRETO)ATE 6M DEALTURA,EXCLUSIVE FORNECIMENTO DA LUMINARIA.COLOCACAO</v>
      </c>
      <c r="C22446" s="197" t="s">
        <v>43939</v>
      </c>
      <c r="D22446" s="197" t="s">
        <v>43940</v>
      </c>
      <c r="E22446" s="197" t="s">
        <v>43941</v>
      </c>
      <c r="I22446" s="197" t="s">
        <v>30</v>
      </c>
      <c r="J22446" s="197" t="n">
        <v>13.21</v>
      </c>
    </row>
    <row r="22447" customFormat="false" ht="12.75" hidden="true" customHeight="false" outlineLevel="0" collapsed="false">
      <c r="A22447" s="197" t="s">
        <v>43942</v>
      </c>
      <c r="B22447" s="197" t="str">
        <f aca="false">C22447&amp;D22447&amp;E22447&amp;F22447&amp;G22447&amp;H22447</f>
        <v>LUMINARIA COM LAMPADA DE DESCARGA,COM OU SEM REATOR INTEGRADO,EM PONTA DE BRACO OU POSTE RETO(ACO OU CONCRETO)ATE 6M DEALTURA,EXCLUSIVE FORNECIMENTO DA LUMINARIA.COLOCACAO</v>
      </c>
      <c r="C22447" s="197" t="s">
        <v>43939</v>
      </c>
      <c r="D22447" s="197" t="s">
        <v>43940</v>
      </c>
      <c r="E22447" s="197" t="s">
        <v>43941</v>
      </c>
      <c r="I22447" s="197" t="s">
        <v>30</v>
      </c>
      <c r="J22447" s="197" t="n">
        <v>11.45</v>
      </c>
    </row>
    <row r="22448" customFormat="false" ht="12.75" hidden="true" customHeight="false" outlineLevel="0" collapsed="false">
      <c r="A22448" s="197" t="s">
        <v>43943</v>
      </c>
      <c r="B22448" s="197" t="str">
        <f aca="false">C22448&amp;D22448&amp;E22448&amp;F22448&amp;G22448&amp;H22448</f>
        <v>LUMINARIA ABERTA COM LAMPADA DE DESCARGA,SEM REATOR INTEGRADO,EM PONTA DE BRACO,ATE 10M DE ALTURA,EXCLUSIVE FORNECIMENTODA LUMINARIA.COLOCACAO</v>
      </c>
      <c r="C22448" s="197" t="s">
        <v>43944</v>
      </c>
      <c r="D22448" s="197" t="s">
        <v>43945</v>
      </c>
      <c r="E22448" s="197" t="s">
        <v>43946</v>
      </c>
      <c r="I22448" s="197" t="s">
        <v>30</v>
      </c>
      <c r="J22448" s="197" t="n">
        <v>13.21</v>
      </c>
    </row>
    <row r="22449" customFormat="false" ht="12.75" hidden="true" customHeight="false" outlineLevel="0" collapsed="false">
      <c r="A22449" s="197" t="s">
        <v>43947</v>
      </c>
      <c r="B22449" s="197" t="str">
        <f aca="false">C22449&amp;D22449&amp;E22449&amp;F22449&amp;G22449&amp;H22449</f>
        <v>LUMINARIA ABERTA COM LAMPADA DE DESCARGA,SEM REATOR INTEGRADO,EM PONTA DE BRACO,ATE 10M DE ALTURA,EXCLUSIVE FORNECIMENTODA LUMINARIA.COLOCACAO</v>
      </c>
      <c r="C22449" s="197" t="s">
        <v>43944</v>
      </c>
      <c r="D22449" s="197" t="s">
        <v>43945</v>
      </c>
      <c r="E22449" s="197" t="s">
        <v>43946</v>
      </c>
      <c r="I22449" s="197" t="s">
        <v>30</v>
      </c>
      <c r="J22449" s="197" t="n">
        <v>11.45</v>
      </c>
    </row>
    <row r="22450" customFormat="false" ht="12.75" hidden="true" customHeight="false" outlineLevel="0" collapsed="false">
      <c r="A22450" s="197" t="s">
        <v>43948</v>
      </c>
      <c r="B22450" s="197" t="str">
        <f aca="false">C22450&amp;D22450&amp;E22450&amp;F22450&amp;G22450&amp;H22450</f>
        <v>LUMINARIA FECHADA COM LAMPADA DE DESCARGA,COM REATOR INTEGRADO,EM PONTA DE BRACO OU POSTE DE ACO CURVO ATE 10,00M DE ALTURA,EXCLUSIVE FORNECIMENTO DA LUMINARIA.COLOCACAO</v>
      </c>
      <c r="C22450" s="197" t="s">
        <v>43949</v>
      </c>
      <c r="D22450" s="197" t="s">
        <v>43950</v>
      </c>
      <c r="E22450" s="197" t="s">
        <v>43951</v>
      </c>
      <c r="I22450" s="197" t="s">
        <v>30</v>
      </c>
      <c r="J22450" s="197" t="n">
        <v>26.42</v>
      </c>
    </row>
    <row r="22451" customFormat="false" ht="12.75" hidden="true" customHeight="false" outlineLevel="0" collapsed="false">
      <c r="A22451" s="197" t="s">
        <v>43952</v>
      </c>
      <c r="B22451" s="197" t="str">
        <f aca="false">C22451&amp;D22451&amp;E22451&amp;F22451&amp;G22451&amp;H22451</f>
        <v>LUMINARIA FECHADA COM LAMPADA DE DESCARGA,COM REATOR INTEGRADO,EM PONTA DE BRACO OU POSTE DE ACO CURVO ATE 10,00M DE ALTURA,EXCLUSIVE FORNECIMENTO DA LUMINARIA.COLOCACAO</v>
      </c>
      <c r="C22451" s="197" t="s">
        <v>43949</v>
      </c>
      <c r="D22451" s="197" t="s">
        <v>43950</v>
      </c>
      <c r="E22451" s="197" t="s">
        <v>43951</v>
      </c>
      <c r="I22451" s="197" t="s">
        <v>30</v>
      </c>
      <c r="J22451" s="197" t="n">
        <v>22.9</v>
      </c>
    </row>
    <row r="22452" customFormat="false" ht="12.75" hidden="true" customHeight="false" outlineLevel="0" collapsed="false">
      <c r="A22452" s="197" t="s">
        <v>43953</v>
      </c>
      <c r="B22452" s="197" t="str">
        <f aca="false">C22452&amp;D22452&amp;E22452&amp;F22452&amp;G22452&amp;H22452</f>
        <v>LUMINARIA FECHADA COM LAMPADA DE DESCARGA,SEM REATOR INTEGRADO,EM PONTA DE BRACO OU POSTE DE ACO CURVO ATE 10,00M DE ALTURA,EXCLUSIVE FORNECIMENTO DA LUMINARIA.COLOCACAO</v>
      </c>
      <c r="C22452" s="197" t="s">
        <v>43954</v>
      </c>
      <c r="D22452" s="197" t="s">
        <v>43950</v>
      </c>
      <c r="E22452" s="197" t="s">
        <v>43951</v>
      </c>
      <c r="I22452" s="197" t="s">
        <v>30</v>
      </c>
      <c r="J22452" s="197" t="n">
        <v>19.82</v>
      </c>
    </row>
    <row r="22453" customFormat="false" ht="12.75" hidden="true" customHeight="false" outlineLevel="0" collapsed="false">
      <c r="A22453" s="197" t="s">
        <v>43955</v>
      </c>
      <c r="B22453" s="197" t="str">
        <f aca="false">C22453&amp;D22453&amp;E22453&amp;F22453&amp;G22453&amp;H22453</f>
        <v>LUMINARIA FECHADA COM LAMPADA DE DESCARGA,SEM REATOR INTEGRADO,EM PONTA DE BRACO OU POSTE DE ACO CURVO ATE 10,00M DE ALTURA,EXCLUSIVE FORNECIMENTO DA LUMINARIA.COLOCACAO</v>
      </c>
      <c r="C22453" s="197" t="s">
        <v>43954</v>
      </c>
      <c r="D22453" s="197" t="s">
        <v>43950</v>
      </c>
      <c r="E22453" s="197" t="s">
        <v>43951</v>
      </c>
      <c r="I22453" s="197" t="s">
        <v>30</v>
      </c>
      <c r="J22453" s="197" t="n">
        <v>17.18</v>
      </c>
    </row>
    <row r="22454" customFormat="false" ht="12.75" hidden="true" customHeight="false" outlineLevel="0" collapsed="false">
      <c r="A22454" s="197" t="s">
        <v>43956</v>
      </c>
      <c r="B22454" s="197" t="str">
        <f aca="false">C22454&amp;D22454&amp;E22454&amp;F22454&amp;G22454&amp;H22454</f>
        <v>LUMINARIA COM LAMPADA DE DESCARGA,COM OU SEM REATOR INTEGRADO,EM PONTA DE BRACO OU POSTE DE ACO CURVO,DE 11,00M ATE 15,00M DE ALTURA,EXCLUSIVE FORNECIMENTO DA LUMINARIA.COLOCACAO</v>
      </c>
      <c r="C22454" s="197" t="s">
        <v>43939</v>
      </c>
      <c r="D22454" s="197" t="s">
        <v>43957</v>
      </c>
      <c r="E22454" s="197" t="s">
        <v>43958</v>
      </c>
      <c r="I22454" s="197" t="s">
        <v>30</v>
      </c>
      <c r="J22454" s="197" t="n">
        <v>66.07</v>
      </c>
    </row>
    <row r="22455" customFormat="false" ht="12.75" hidden="true" customHeight="false" outlineLevel="0" collapsed="false">
      <c r="A22455" s="197" t="s">
        <v>43959</v>
      </c>
      <c r="B22455" s="197" t="str">
        <f aca="false">C22455&amp;D22455&amp;E22455&amp;F22455&amp;G22455&amp;H22455</f>
        <v>LUMINARIA COM LAMPADA DE DESCARGA,COM OU SEM REATOR INTEGRADO,EM PONTA DE BRACO OU POSTE DE ACO CURVO,DE 11,00M ATE 15,00M DE ALTURA,EXCLUSIVE FORNECIMENTO DA LUMINARIA.COLOCACAO</v>
      </c>
      <c r="C22455" s="197" t="s">
        <v>43939</v>
      </c>
      <c r="D22455" s="197" t="s">
        <v>43957</v>
      </c>
      <c r="E22455" s="197" t="s">
        <v>43958</v>
      </c>
      <c r="I22455" s="197" t="s">
        <v>30</v>
      </c>
      <c r="J22455" s="197" t="n">
        <v>57.26</v>
      </c>
    </row>
    <row r="22456" customFormat="false" ht="12.75" hidden="true" customHeight="false" outlineLevel="0" collapsed="false">
      <c r="A22456" s="197" t="s">
        <v>43960</v>
      </c>
      <c r="B22456" s="197" t="str">
        <f aca="false">C22456&amp;D22456&amp;E22456&amp;F22456&amp;G22456&amp;H22456</f>
        <v>BASE PARA TOPO DE POSTE,EM POSTE RETO(ACO OU CONCRETO),PARAALTURAS DE 10,00 ATE 15,00M,PARA LUMINARIA PONTA DE BRACO,EXCLUSIVE LUMINARIAS E BASE.COLOCACAO</v>
      </c>
      <c r="C22456" s="197" t="s">
        <v>43961</v>
      </c>
      <c r="D22456" s="197" t="s">
        <v>43962</v>
      </c>
      <c r="E22456" s="197" t="s">
        <v>43963</v>
      </c>
      <c r="I22456" s="197" t="s">
        <v>30</v>
      </c>
      <c r="J22456" s="197" t="n">
        <v>39.64</v>
      </c>
    </row>
    <row r="22457" customFormat="false" ht="12.75" hidden="true" customHeight="false" outlineLevel="0" collapsed="false">
      <c r="A22457" s="197" t="s">
        <v>43964</v>
      </c>
      <c r="B22457" s="197" t="str">
        <f aca="false">C22457&amp;D22457&amp;E22457&amp;F22457&amp;G22457&amp;H22457</f>
        <v>BASE PARA TOPO DE POSTE,EM POSTE RETO(ACO OU CONCRETO),PARAALTURAS DE 10,00 ATE 15,00M,PARA LUMINARIA PONTA DE BRACO,EXCLUSIVE LUMINARIAS E BASE.COLOCACAO</v>
      </c>
      <c r="C22457" s="197" t="s">
        <v>43961</v>
      </c>
      <c r="D22457" s="197" t="s">
        <v>43962</v>
      </c>
      <c r="E22457" s="197" t="s">
        <v>43963</v>
      </c>
      <c r="I22457" s="197" t="s">
        <v>30</v>
      </c>
      <c r="J22457" s="197" t="n">
        <v>34.36</v>
      </c>
    </row>
    <row r="22458" customFormat="false" ht="12.75" hidden="true" customHeight="false" outlineLevel="0" collapsed="false">
      <c r="A22458" s="197" t="s">
        <v>43965</v>
      </c>
      <c r="B22458" s="197" t="str">
        <f aca="false">C22458&amp;D22458&amp;E22458&amp;F22458&amp;G22458&amp;H22458</f>
        <v>BASE PARA TOPO DE POSTE,EM POSTE RETO(ACO OU CONCRETO),PARAALTURA DE 9,00M,PARA LUMINARIA PONTA DE BRACO,EXCLUSIVE LUMINARIAS E BASE.COLOCACAO</v>
      </c>
      <c r="C22458" s="197" t="s">
        <v>43961</v>
      </c>
      <c r="D22458" s="197" t="s">
        <v>43966</v>
      </c>
      <c r="E22458" s="197" t="s">
        <v>43967</v>
      </c>
      <c r="I22458" s="197" t="s">
        <v>30</v>
      </c>
      <c r="J22458" s="197" t="n">
        <v>26.42</v>
      </c>
    </row>
    <row r="22459" customFormat="false" ht="12.75" hidden="true" customHeight="false" outlineLevel="0" collapsed="false">
      <c r="A22459" s="197" t="s">
        <v>43968</v>
      </c>
      <c r="B22459" s="197" t="str">
        <f aca="false">C22459&amp;D22459&amp;E22459&amp;F22459&amp;G22459&amp;H22459</f>
        <v>BASE PARA TOPO DE POSTE,EM POSTE RETO(ACO OU CONCRETO),PARAALTURA DE 9,00M,PARA LUMINARIA PONTA DE BRACO,EXCLUSIVE LUMINARIAS E BASE.COLOCACAO</v>
      </c>
      <c r="C22459" s="197" t="s">
        <v>43961</v>
      </c>
      <c r="D22459" s="197" t="s">
        <v>43966</v>
      </c>
      <c r="E22459" s="197" t="s">
        <v>43967</v>
      </c>
      <c r="I22459" s="197" t="s">
        <v>30</v>
      </c>
      <c r="J22459" s="197" t="n">
        <v>22.9</v>
      </c>
    </row>
    <row r="22460" customFormat="false" ht="25.5" hidden="true" customHeight="false" outlineLevel="0" collapsed="false">
      <c r="A22460" s="197" t="s">
        <v>43969</v>
      </c>
      <c r="B22460" s="710" t="str">
        <f aca="false">C22460&amp;D22460&amp;E22460&amp;F22460&amp;G22460&amp;H22460</f>
        <v>COMANDO DE CIRCUITO,PADRAO RIOLUZ,EXCLUSIVE O FORNECIMENTO DAS FERRAGENS DE FIXACAO E DO COMANDO.COLOCACAO</v>
      </c>
      <c r="C22460" s="197" t="s">
        <v>43970</v>
      </c>
      <c r="D22460" s="197" t="s">
        <v>43971</v>
      </c>
      <c r="I22460" s="197" t="s">
        <v>30</v>
      </c>
      <c r="J22460" s="197" t="n">
        <v>92.5</v>
      </c>
    </row>
    <row r="22461" customFormat="false" ht="25.5" hidden="true" customHeight="false" outlineLevel="0" collapsed="false">
      <c r="A22461" s="197" t="s">
        <v>43972</v>
      </c>
      <c r="B22461" s="710" t="str">
        <f aca="false">C22461&amp;D22461&amp;E22461&amp;F22461&amp;G22461&amp;H22461</f>
        <v>COMANDO DE CIRCUITO,PADRAO RIOLUZ,EXCLUSIVE O FORNECIMENTO DAS FERRAGENS DE FIXACAO E DO COMANDO.COLOCACAO</v>
      </c>
      <c r="C22461" s="197" t="s">
        <v>43970</v>
      </c>
      <c r="D22461" s="197" t="s">
        <v>43971</v>
      </c>
      <c r="I22461" s="197" t="s">
        <v>30</v>
      </c>
      <c r="J22461" s="197" t="n">
        <v>80.17</v>
      </c>
    </row>
    <row r="22462" customFormat="false" ht="12.75" hidden="true" customHeight="false" outlineLevel="0" collapsed="false">
      <c r="A22462" s="197" t="s">
        <v>43973</v>
      </c>
      <c r="B22462" s="197" t="str">
        <f aca="false">C22462&amp;D22462&amp;E22462&amp;F22462&amp;G22462&amp;H22462</f>
        <v>CONDUITE FLEXIVEL GALVANIZADO,COM DIAMETRO DE 63MM(2.1/2"),PARA ACABAMENTO.FORNECIMENTO E COLOCACAO</v>
      </c>
      <c r="C22462" s="197" t="s">
        <v>43974</v>
      </c>
      <c r="D22462" s="197" t="s">
        <v>43975</v>
      </c>
      <c r="I22462" s="197" t="s">
        <v>338</v>
      </c>
      <c r="J22462" s="197" t="n">
        <v>24</v>
      </c>
    </row>
    <row r="22463" customFormat="false" ht="12.75" hidden="true" customHeight="false" outlineLevel="0" collapsed="false">
      <c r="A22463" s="197" t="s">
        <v>43976</v>
      </c>
      <c r="B22463" s="197" t="str">
        <f aca="false">C22463&amp;D22463&amp;E22463&amp;F22463&amp;G22463&amp;H22463</f>
        <v>CONDUITE FLEXIVEL GALVANIZADO,COM DIAMETRO DE 63MM(2.1/2"),PARA ACABAMENTO.FORNECIMENTO E COLOCACAO</v>
      </c>
      <c r="C22463" s="197" t="s">
        <v>43974</v>
      </c>
      <c r="D22463" s="197" t="s">
        <v>43975</v>
      </c>
      <c r="I22463" s="197" t="s">
        <v>338</v>
      </c>
      <c r="J22463" s="197" t="n">
        <v>23.82</v>
      </c>
    </row>
    <row r="22464" customFormat="false" ht="12.75" hidden="true" customHeight="false" outlineLevel="0" collapsed="false">
      <c r="A22464" s="197" t="s">
        <v>43977</v>
      </c>
      <c r="B22464" s="197" t="str">
        <f aca="false">C22464&amp;D22464&amp;E22464&amp;F22464&amp;G22464&amp;H22464</f>
        <v>BASE PARA SUSTENTACAO DE POSTE DE ACO RETO DE ATE 7,00M,MODELO TRAPEZOIDAL EM ACO ZINCADO,COM ALTURA DE 400MM,COM PORTINHOLA DE VISITA,INCLUSIVE CHUMBADORES E PARAFUSOS.FORNECIMENTO</v>
      </c>
      <c r="C22464" s="197" t="s">
        <v>43978</v>
      </c>
      <c r="D22464" s="197" t="s">
        <v>43979</v>
      </c>
      <c r="E22464" s="197" t="s">
        <v>43980</v>
      </c>
      <c r="F22464" s="197" t="s">
        <v>4378</v>
      </c>
      <c r="I22464" s="197" t="s">
        <v>30</v>
      </c>
      <c r="J22464" s="197" t="n">
        <v>600</v>
      </c>
    </row>
    <row r="22465" customFormat="false" ht="12.75" hidden="true" customHeight="false" outlineLevel="0" collapsed="false">
      <c r="A22465" s="197" t="s">
        <v>43981</v>
      </c>
      <c r="B22465" s="197" t="str">
        <f aca="false">C22465&amp;D22465&amp;E22465&amp;F22465&amp;G22465&amp;H22465</f>
        <v>BASE PARA SUSTENTACAO DE POSTE DE ACO RETO DE ATE 7,00M,MODELO TRAPEZOIDAL EM ACO ZINCADO,COM ALTURA DE 400MM,COM PORTINHOLA DE VISITA,INCLUSIVE CHUMBADORES E PARAFUSOS.FORNECIMENTO</v>
      </c>
      <c r="C22465" s="197" t="s">
        <v>43978</v>
      </c>
      <c r="D22465" s="197" t="s">
        <v>43979</v>
      </c>
      <c r="E22465" s="197" t="s">
        <v>43980</v>
      </c>
      <c r="F22465" s="197" t="s">
        <v>4378</v>
      </c>
      <c r="I22465" s="197" t="s">
        <v>30</v>
      </c>
      <c r="J22465" s="197" t="n">
        <v>600</v>
      </c>
    </row>
    <row r="22466" customFormat="false" ht="12.75" hidden="true" customHeight="false" outlineLevel="0" collapsed="false">
      <c r="A22466" s="197" t="s">
        <v>43982</v>
      </c>
      <c r="B22466" s="197" t="str">
        <f aca="false">C22466&amp;D22466&amp;E22466&amp;F22466&amp;G22466&amp;H22466</f>
        <v>BASE PARA SUSTENTACAO DE POSTE DE ACO RETO DE 8,00 ATE 12,00M,MODELO TRAPEZOIDAL EM ACO ZINCADO,COM ALTURA DE 400MM,COMPORTINHOLA DE VISITA,INCLUSIVE CHUMBADORES E PARAFUSOS.FORNECIMENTO</v>
      </c>
      <c r="C22466" s="197" t="s">
        <v>43983</v>
      </c>
      <c r="D22466" s="197" t="s">
        <v>43984</v>
      </c>
      <c r="E22466" s="197" t="s">
        <v>43985</v>
      </c>
      <c r="F22466" s="197" t="s">
        <v>19650</v>
      </c>
      <c r="I22466" s="197" t="s">
        <v>30</v>
      </c>
      <c r="J22466" s="197" t="n">
        <v>1200</v>
      </c>
    </row>
    <row r="22467" customFormat="false" ht="12.75" hidden="true" customHeight="false" outlineLevel="0" collapsed="false">
      <c r="A22467" s="197" t="s">
        <v>43986</v>
      </c>
      <c r="B22467" s="197" t="str">
        <f aca="false">C22467&amp;D22467&amp;E22467&amp;F22467&amp;G22467&amp;H22467</f>
        <v>BASE PARA SUSTENTACAO DE POSTE DE ACO RETO DE 8,00 ATE 12,00M,MODELO TRAPEZOIDAL EM ACO ZINCADO,COM ALTURA DE 400MM,COMPORTINHOLA DE VISITA,INCLUSIVE CHUMBADORES E PARAFUSOS.FORNECIMENTO</v>
      </c>
      <c r="C22467" s="197" t="s">
        <v>43983</v>
      </c>
      <c r="D22467" s="197" t="s">
        <v>43984</v>
      </c>
      <c r="E22467" s="197" t="s">
        <v>43985</v>
      </c>
      <c r="F22467" s="197" t="s">
        <v>19650</v>
      </c>
      <c r="I22467" s="197" t="s">
        <v>30</v>
      </c>
      <c r="J22467" s="197" t="n">
        <v>1200</v>
      </c>
    </row>
    <row r="22468" customFormat="false" ht="12.75" hidden="true" customHeight="false" outlineLevel="0" collapsed="false">
      <c r="A22468" s="197" t="s">
        <v>43987</v>
      </c>
      <c r="B22468" s="197" t="str">
        <f aca="false">C22468&amp;D22468&amp;E22468&amp;F22468&amp;G22468&amp;H22468</f>
        <v>UM CONDUTOR SINGELO EM LINHA DE DUTOS,EXCLUSIVE FORNECIMENTO DE CONDUTOR E DOS DUTOS.COLOCACAO</v>
      </c>
      <c r="C22468" s="197" t="s">
        <v>43988</v>
      </c>
      <c r="D22468" s="197" t="s">
        <v>43989</v>
      </c>
      <c r="I22468" s="197" t="s">
        <v>338</v>
      </c>
      <c r="J22468" s="197" t="n">
        <v>2.64</v>
      </c>
    </row>
    <row r="22469" customFormat="false" ht="12.75" hidden="true" customHeight="false" outlineLevel="0" collapsed="false">
      <c r="A22469" s="197" t="s">
        <v>43990</v>
      </c>
      <c r="B22469" s="197" t="str">
        <f aca="false">C22469&amp;D22469&amp;E22469&amp;F22469&amp;G22469&amp;H22469</f>
        <v>UM CONDUTOR SINGELO EM LINHA DE DUTOS,EXCLUSIVE FORNECIMENTO DE CONDUTOR E DOS DUTOS.COLOCACAO</v>
      </c>
      <c r="C22469" s="197" t="s">
        <v>43988</v>
      </c>
      <c r="D22469" s="197" t="s">
        <v>43989</v>
      </c>
      <c r="I22469" s="197" t="s">
        <v>338</v>
      </c>
      <c r="J22469" s="197" t="n">
        <v>2.29</v>
      </c>
    </row>
    <row r="22470" customFormat="false" ht="12.75" hidden="true" customHeight="false" outlineLevel="0" collapsed="false">
      <c r="A22470" s="197" t="s">
        <v>43991</v>
      </c>
      <c r="B22470" s="197" t="str">
        <f aca="false">C22470&amp;D22470&amp;E22470&amp;F22470&amp;G22470&amp;H22470</f>
        <v>2(DOIS)CONDUTORES SINGELOS EM LINHA DE DUTOS,EXCLUSIVE FORNECIMENTO DE CONDUTOR E DOS DUTOS.COLOCACAO</v>
      </c>
      <c r="C22470" s="197" t="s">
        <v>43992</v>
      </c>
      <c r="D22470" s="197" t="s">
        <v>43993</v>
      </c>
      <c r="I22470" s="197" t="s">
        <v>338</v>
      </c>
      <c r="J22470" s="197" t="n">
        <v>3.3</v>
      </c>
    </row>
    <row r="22471" customFormat="false" ht="12.75" hidden="true" customHeight="false" outlineLevel="0" collapsed="false">
      <c r="A22471" s="197" t="s">
        <v>43994</v>
      </c>
      <c r="B22471" s="197" t="str">
        <f aca="false">C22471&amp;D22471&amp;E22471&amp;F22471&amp;G22471&amp;H22471</f>
        <v>2(DOIS)CONDUTORES SINGELOS EM LINHA DE DUTOS,EXCLUSIVE FORNECIMENTO DE CONDUTOR E DOS DUTOS.COLOCACAO</v>
      </c>
      <c r="C22471" s="197" t="s">
        <v>43992</v>
      </c>
      <c r="D22471" s="197" t="s">
        <v>43993</v>
      </c>
      <c r="I22471" s="197" t="s">
        <v>338</v>
      </c>
      <c r="J22471" s="197" t="n">
        <v>2.86</v>
      </c>
    </row>
    <row r="22472" customFormat="false" ht="12.75" hidden="true" customHeight="false" outlineLevel="0" collapsed="false">
      <c r="A22472" s="197" t="s">
        <v>43995</v>
      </c>
      <c r="B22472" s="197" t="str">
        <f aca="false">C22472&amp;D22472&amp;E22472&amp;F22472&amp;G22472&amp;H22472</f>
        <v>3(TRES)CONDUTORES SINGELOS EM LINHA DE DUTOS,EXCLUSIVE FORNECIMENTO DE CONDUTOR E DOS DUTOS.COLOCACAO</v>
      </c>
      <c r="C22472" s="197" t="s">
        <v>43996</v>
      </c>
      <c r="D22472" s="197" t="s">
        <v>43993</v>
      </c>
      <c r="I22472" s="197" t="s">
        <v>338</v>
      </c>
      <c r="J22472" s="197" t="n">
        <v>3.96</v>
      </c>
    </row>
    <row r="22473" customFormat="false" ht="12.75" hidden="true" customHeight="false" outlineLevel="0" collapsed="false">
      <c r="A22473" s="197" t="s">
        <v>43997</v>
      </c>
      <c r="B22473" s="197" t="str">
        <f aca="false">C22473&amp;D22473&amp;E22473&amp;F22473&amp;G22473&amp;H22473</f>
        <v>3(TRES)CONDUTORES SINGELOS EM LINHA DE DUTOS,EXCLUSIVE FORNECIMENTO DE CONDUTOR E DOS DUTOS.COLOCACAO</v>
      </c>
      <c r="C22473" s="197" t="s">
        <v>43996</v>
      </c>
      <c r="D22473" s="197" t="s">
        <v>43993</v>
      </c>
      <c r="I22473" s="197" t="s">
        <v>338</v>
      </c>
      <c r="J22473" s="197" t="n">
        <v>3.43</v>
      </c>
    </row>
    <row r="22474" customFormat="false" ht="12.75" hidden="true" customHeight="false" outlineLevel="0" collapsed="false">
      <c r="A22474" s="197" t="s">
        <v>43998</v>
      </c>
      <c r="B22474" s="197" t="str">
        <f aca="false">C22474&amp;D22474&amp;E22474&amp;F22474&amp;G22474&amp;H22474</f>
        <v>4(QUATRO)CONDUTORES SINGELOS EM LINHA DE DUTOS,EXCLUSIVE FORNECIMENTO DE CONDUTOR E DOS DUTOS.COLOCACAO</v>
      </c>
      <c r="C22474" s="197" t="s">
        <v>43999</v>
      </c>
      <c r="D22474" s="197" t="s">
        <v>44000</v>
      </c>
      <c r="I22474" s="197" t="s">
        <v>338</v>
      </c>
      <c r="J22474" s="197" t="n">
        <v>5.28</v>
      </c>
    </row>
    <row r="22475" customFormat="false" ht="12.75" hidden="true" customHeight="false" outlineLevel="0" collapsed="false">
      <c r="A22475" s="197" t="s">
        <v>44001</v>
      </c>
      <c r="B22475" s="197" t="str">
        <f aca="false">C22475&amp;D22475&amp;E22475&amp;F22475&amp;G22475&amp;H22475</f>
        <v>4(QUATRO)CONDUTORES SINGELOS EM LINHA DE DUTOS,EXCLUSIVE FORNECIMENTO DE CONDUTOR E DOS DUTOS.COLOCACAO</v>
      </c>
      <c r="C22475" s="197" t="s">
        <v>43999</v>
      </c>
      <c r="D22475" s="197" t="s">
        <v>44000</v>
      </c>
      <c r="I22475" s="197" t="s">
        <v>338</v>
      </c>
      <c r="J22475" s="197" t="n">
        <v>4.58</v>
      </c>
    </row>
    <row r="22476" customFormat="false" ht="12.75" hidden="true" customHeight="false" outlineLevel="0" collapsed="false">
      <c r="A22476" s="197" t="s">
        <v>44002</v>
      </c>
      <c r="B22476" s="197" t="str">
        <f aca="false">C22476&amp;D22476&amp;E22476&amp;F22476&amp;G22476&amp;H22476</f>
        <v>UM CABO BIFASICO,EM LINHA DE DUTOS,EXCLUSIVE FORNECIMENTO DOS CABOS E DOS DUTOS.COLOCACAO</v>
      </c>
      <c r="C22476" s="197" t="s">
        <v>44003</v>
      </c>
      <c r="D22476" s="197" t="s">
        <v>44004</v>
      </c>
      <c r="I22476" s="197" t="s">
        <v>338</v>
      </c>
      <c r="J22476" s="197" t="n">
        <v>3.96</v>
      </c>
    </row>
    <row r="22477" customFormat="false" ht="12.75" hidden="true" customHeight="false" outlineLevel="0" collapsed="false">
      <c r="A22477" s="197" t="s">
        <v>44005</v>
      </c>
      <c r="B22477" s="197" t="str">
        <f aca="false">C22477&amp;D22477&amp;E22477&amp;F22477&amp;G22477&amp;H22477</f>
        <v>UM CABO BIFASICO,EM LINHA DE DUTOS,EXCLUSIVE FORNECIMENTO DOS CABOS E DOS DUTOS.COLOCACAO</v>
      </c>
      <c r="C22477" s="197" t="s">
        <v>44003</v>
      </c>
      <c r="D22477" s="197" t="s">
        <v>44004</v>
      </c>
      <c r="I22477" s="197" t="s">
        <v>338</v>
      </c>
      <c r="J22477" s="197" t="n">
        <v>3.43</v>
      </c>
    </row>
    <row r="22478" customFormat="false" ht="12.75" hidden="true" customHeight="false" outlineLevel="0" collapsed="false">
      <c r="A22478" s="197" t="s">
        <v>44006</v>
      </c>
      <c r="B22478" s="197" t="str">
        <f aca="false">C22478&amp;D22478&amp;E22478&amp;F22478&amp;G22478&amp;H22478</f>
        <v>UM CABO TRIFASICO,EM LINHA DE DUTOS,EXCLUSIVE FORNECIMENTO DOS CABOS E DOS DUTOS.COLOCACAO</v>
      </c>
      <c r="C22478" s="197" t="s">
        <v>44007</v>
      </c>
      <c r="D22478" s="197" t="s">
        <v>44008</v>
      </c>
      <c r="I22478" s="197" t="s">
        <v>338</v>
      </c>
      <c r="J22478" s="197" t="n">
        <v>3.96</v>
      </c>
    </row>
    <row r="22479" customFormat="false" ht="12.75" hidden="true" customHeight="false" outlineLevel="0" collapsed="false">
      <c r="A22479" s="197" t="s">
        <v>44009</v>
      </c>
      <c r="B22479" s="197" t="str">
        <f aca="false">C22479&amp;D22479&amp;E22479&amp;F22479&amp;G22479&amp;H22479</f>
        <v>UM CABO TRIFASICO,EM LINHA DE DUTOS,EXCLUSIVE FORNECIMENTO DOS CABOS E DOS DUTOS.COLOCACAO</v>
      </c>
      <c r="C22479" s="197" t="s">
        <v>44007</v>
      </c>
      <c r="D22479" s="197" t="s">
        <v>44008</v>
      </c>
      <c r="I22479" s="197" t="s">
        <v>338</v>
      </c>
      <c r="J22479" s="197" t="n">
        <v>3.43</v>
      </c>
    </row>
    <row r="22480" customFormat="false" ht="12.75" hidden="true" customHeight="false" outlineLevel="0" collapsed="false">
      <c r="A22480" s="197" t="s">
        <v>44010</v>
      </c>
      <c r="B22480" s="197" t="str">
        <f aca="false">C22480&amp;D22480&amp;E22480&amp;F22480&amp;G22480&amp;H22480</f>
        <v>ARAME DE FERRO GALVANIZADO,SECAO 2MM2(12AWG),EMBUCHADO COM PAPEL,EM LINHA DE DUTOS,EXCLUSIVE DUTOS.FORNECIMENTO E COLOCACAO</v>
      </c>
      <c r="C22480" s="197" t="s">
        <v>44011</v>
      </c>
      <c r="D22480" s="197" t="s">
        <v>44012</v>
      </c>
      <c r="E22480" s="197" t="s">
        <v>7353</v>
      </c>
      <c r="I22480" s="197" t="s">
        <v>338</v>
      </c>
      <c r="J22480" s="197" t="n">
        <v>1.63</v>
      </c>
    </row>
    <row r="22481" customFormat="false" ht="12.75" hidden="true" customHeight="false" outlineLevel="0" collapsed="false">
      <c r="A22481" s="197" t="s">
        <v>44013</v>
      </c>
      <c r="B22481" s="197" t="str">
        <f aca="false">C22481&amp;D22481&amp;E22481&amp;F22481&amp;G22481&amp;H22481</f>
        <v>ARAME DE FERRO GALVANIZADO,SECAO 2MM2(12AWG),EMBUCHADO COM PAPEL,EM LINHA DE DUTOS,EXCLUSIVE DUTOS.FORNECIMENTO E COLOCACAO</v>
      </c>
      <c r="C22481" s="197" t="s">
        <v>44011</v>
      </c>
      <c r="D22481" s="197" t="s">
        <v>44012</v>
      </c>
      <c r="E22481" s="197" t="s">
        <v>7353</v>
      </c>
      <c r="I22481" s="197" t="s">
        <v>338</v>
      </c>
      <c r="J22481" s="197" t="n">
        <v>1.45</v>
      </c>
    </row>
    <row r="22482" customFormat="false" ht="12.75" hidden="true" customHeight="false" outlineLevel="0" collapsed="false">
      <c r="A22482" s="197" t="s">
        <v>44014</v>
      </c>
      <c r="B22482" s="197" t="str">
        <f aca="false">C22482&amp;D22482&amp;E22482&amp;F22482&amp;G22482&amp;H22482</f>
        <v>ANILHA DE NYLON PARA INDENTIFICACAO DE CONDUTOR XLPE DE 25 A 35MM2.FORNECIMENTO</v>
      </c>
      <c r="C22482" s="197" t="s">
        <v>44015</v>
      </c>
      <c r="D22482" s="197" t="s">
        <v>44016</v>
      </c>
      <c r="I22482" s="197" t="s">
        <v>30</v>
      </c>
      <c r="J22482" s="197" t="n">
        <v>0.06</v>
      </c>
    </row>
    <row r="22483" customFormat="false" ht="12.75" hidden="true" customHeight="false" outlineLevel="0" collapsed="false">
      <c r="A22483" s="197" t="s">
        <v>44017</v>
      </c>
      <c r="B22483" s="197" t="str">
        <f aca="false">C22483&amp;D22483&amp;E22483&amp;F22483&amp;G22483&amp;H22483</f>
        <v>ANILHA DE NYLON PARA INDENTIFICACAO DE CONDUTOR XLPE DE 25 A 35MM2.FORNECIMENTO</v>
      </c>
      <c r="C22483" s="197" t="s">
        <v>44015</v>
      </c>
      <c r="D22483" s="197" t="s">
        <v>44016</v>
      </c>
      <c r="I22483" s="197" t="s">
        <v>30</v>
      </c>
      <c r="J22483" s="197" t="n">
        <v>0.06</v>
      </c>
    </row>
    <row r="22484" customFormat="false" ht="12.75" hidden="true" customHeight="false" outlineLevel="0" collapsed="false">
      <c r="A22484" s="197" t="s">
        <v>44018</v>
      </c>
      <c r="B22484" s="197" t="str">
        <f aca="false">C22484&amp;D22484&amp;E22484&amp;F22484&amp;G22484&amp;H22484</f>
        <v>ANILHA DE NYLON PARA IDENTIFICACAO DE CONDUTOR XLPE DE 50 A70MM2.FORNECIMENTO</v>
      </c>
      <c r="C22484" s="197" t="s">
        <v>44019</v>
      </c>
      <c r="D22484" s="197" t="s">
        <v>44020</v>
      </c>
      <c r="I22484" s="197" t="s">
        <v>30</v>
      </c>
      <c r="J22484" s="197" t="n">
        <v>0.08</v>
      </c>
    </row>
    <row r="22485" customFormat="false" ht="12.75" hidden="true" customHeight="false" outlineLevel="0" collapsed="false">
      <c r="A22485" s="197" t="s">
        <v>44021</v>
      </c>
      <c r="B22485" s="197" t="str">
        <f aca="false">C22485&amp;D22485&amp;E22485&amp;F22485&amp;G22485&amp;H22485</f>
        <v>ANILHA DE NYLON PARA IDENTIFICACAO DE CONDUTOR XLPE DE 50 A70MM2.FORNECIMENTO</v>
      </c>
      <c r="C22485" s="197" t="s">
        <v>44019</v>
      </c>
      <c r="D22485" s="197" t="s">
        <v>44020</v>
      </c>
      <c r="I22485" s="197" t="s">
        <v>30</v>
      </c>
      <c r="J22485" s="197" t="n">
        <v>0.08</v>
      </c>
    </row>
    <row r="22486" customFormat="false" ht="12.75" hidden="true" customHeight="false" outlineLevel="0" collapsed="false">
      <c r="A22486" s="197" t="s">
        <v>44022</v>
      </c>
      <c r="B22486" s="197" t="str">
        <f aca="false">C22486&amp;D22486&amp;E22486&amp;F22486&amp;G22486&amp;H22486</f>
        <v>CABO DE COBRE FLEXIVEL DE 750V,SECAO DE 1X1,5MM2,PVC/70°C.FORNECIMENTO</v>
      </c>
      <c r="C22486" s="197" t="s">
        <v>44023</v>
      </c>
      <c r="D22486" s="197" t="s">
        <v>18201</v>
      </c>
      <c r="I22486" s="197" t="s">
        <v>338</v>
      </c>
      <c r="J22486" s="197" t="n">
        <v>0.55</v>
      </c>
    </row>
    <row r="22487" customFormat="false" ht="12.75" hidden="true" customHeight="false" outlineLevel="0" collapsed="false">
      <c r="A22487" s="197" t="s">
        <v>44024</v>
      </c>
      <c r="B22487" s="197" t="str">
        <f aca="false">C22487&amp;D22487&amp;E22487&amp;F22487&amp;G22487&amp;H22487</f>
        <v>CABO DE COBRE FLEXIVEL DE 750V,SECAO DE 1X1,5MM2,PVC/70°C.FORNECIMENTO</v>
      </c>
      <c r="C22487" s="197" t="s">
        <v>44023</v>
      </c>
      <c r="D22487" s="197" t="s">
        <v>18201</v>
      </c>
      <c r="I22487" s="197" t="s">
        <v>338</v>
      </c>
      <c r="J22487" s="197" t="n">
        <v>0.55</v>
      </c>
    </row>
    <row r="22488" customFormat="false" ht="12.75" hidden="true" customHeight="false" outlineLevel="0" collapsed="false">
      <c r="A22488" s="197" t="s">
        <v>44025</v>
      </c>
      <c r="B22488" s="197" t="str">
        <f aca="false">C22488&amp;D22488&amp;E22488&amp;F22488&amp;G22488&amp;H22488</f>
        <v>CABO DE COBRE FLEXIVEL DE 750V,SECAO DE 2X1,5MM2,PVC/70°C.FORNECIMENTO</v>
      </c>
      <c r="C22488" s="197" t="s">
        <v>44026</v>
      </c>
      <c r="D22488" s="197" t="s">
        <v>18201</v>
      </c>
      <c r="I22488" s="197" t="s">
        <v>338</v>
      </c>
      <c r="J22488" s="197" t="n">
        <v>1.63</v>
      </c>
    </row>
    <row r="22489" customFormat="false" ht="12.75" hidden="true" customHeight="false" outlineLevel="0" collapsed="false">
      <c r="A22489" s="197" t="s">
        <v>44027</v>
      </c>
      <c r="B22489" s="197" t="str">
        <f aca="false">C22489&amp;D22489&amp;E22489&amp;F22489&amp;G22489&amp;H22489</f>
        <v>CABO DE COBRE FLEXIVEL DE 750V,SECAO DE 2X1,5MM2,PVC/70°C.FORNECIMENTO</v>
      </c>
      <c r="C22489" s="197" t="s">
        <v>44026</v>
      </c>
      <c r="D22489" s="197" t="s">
        <v>18201</v>
      </c>
      <c r="I22489" s="197" t="s">
        <v>338</v>
      </c>
      <c r="J22489" s="197" t="n">
        <v>1.63</v>
      </c>
    </row>
    <row r="22490" customFormat="false" ht="12.75" hidden="true" customHeight="false" outlineLevel="0" collapsed="false">
      <c r="A22490" s="197" t="s">
        <v>44028</v>
      </c>
      <c r="B22490" s="197" t="str">
        <f aca="false">C22490&amp;D22490&amp;E22490&amp;F22490&amp;G22490&amp;H22490</f>
        <v>CABO DE COBRE FLEXIVEL DE 750V,SECAO DE 3X1,5MM2,PVC/70ºC.FORNECIMENTO</v>
      </c>
      <c r="C22490" s="197" t="s">
        <v>44029</v>
      </c>
      <c r="D22490" s="197" t="s">
        <v>18201</v>
      </c>
      <c r="I22490" s="197" t="s">
        <v>338</v>
      </c>
      <c r="J22490" s="197" t="n">
        <v>2.28</v>
      </c>
    </row>
    <row r="22491" customFormat="false" ht="12.75" hidden="true" customHeight="false" outlineLevel="0" collapsed="false">
      <c r="A22491" s="197" t="s">
        <v>44030</v>
      </c>
      <c r="B22491" s="197" t="str">
        <f aca="false">C22491&amp;D22491&amp;E22491&amp;F22491&amp;G22491&amp;H22491</f>
        <v>CABO DE COBRE FLEXIVEL DE 750V,SECAO DE 3X1,5MM2,PVC/70ºC.FORNECIMENTO</v>
      </c>
      <c r="C22491" s="197" t="s">
        <v>44029</v>
      </c>
      <c r="D22491" s="197" t="s">
        <v>18201</v>
      </c>
      <c r="I22491" s="197" t="s">
        <v>338</v>
      </c>
      <c r="J22491" s="197" t="n">
        <v>2.28</v>
      </c>
    </row>
    <row r="22492" customFormat="false" ht="12.75" hidden="true" customHeight="false" outlineLevel="0" collapsed="false">
      <c r="A22492" s="197" t="s">
        <v>44031</v>
      </c>
      <c r="B22492" s="197" t="str">
        <f aca="false">C22492&amp;D22492&amp;E22492&amp;F22492&amp;G22492&amp;H22492</f>
        <v>CABO DE COBRE FLEXIVEL DE 750V,SECAO DE 3X2,5MM2,PVC/70°C.FORNECIMENTO</v>
      </c>
      <c r="C22492" s="197" t="s">
        <v>44032</v>
      </c>
      <c r="D22492" s="197" t="s">
        <v>18201</v>
      </c>
      <c r="I22492" s="197" t="s">
        <v>338</v>
      </c>
      <c r="J22492" s="197" t="n">
        <v>4.13</v>
      </c>
    </row>
    <row r="22493" customFormat="false" ht="12.75" hidden="true" customHeight="false" outlineLevel="0" collapsed="false">
      <c r="A22493" s="197" t="s">
        <v>44033</v>
      </c>
      <c r="B22493" s="197" t="str">
        <f aca="false">C22493&amp;D22493&amp;E22493&amp;F22493&amp;G22493&amp;H22493</f>
        <v>CABO DE COBRE FLEXIVEL DE 750V,SECAO DE 3X2,5MM2,PVC/70°C.FORNECIMENTO</v>
      </c>
      <c r="C22493" s="197" t="s">
        <v>44032</v>
      </c>
      <c r="D22493" s="197" t="s">
        <v>18201</v>
      </c>
      <c r="I22493" s="197" t="s">
        <v>338</v>
      </c>
      <c r="J22493" s="197" t="n">
        <v>4.13</v>
      </c>
    </row>
    <row r="22494" customFormat="false" ht="12.75" hidden="true" customHeight="false" outlineLevel="0" collapsed="false">
      <c r="A22494" s="197" t="s">
        <v>44034</v>
      </c>
      <c r="B22494" s="197" t="str">
        <f aca="false">C22494&amp;D22494&amp;E22494&amp;F22494&amp;G22494&amp;H22494</f>
        <v>CABO DE COBRE FLEXIVEL DE 750V,SECAO DE 2X4,0MM2,PVC/70°C.FORNECIMENTO</v>
      </c>
      <c r="C22494" s="197" t="s">
        <v>44035</v>
      </c>
      <c r="D22494" s="197" t="s">
        <v>18201</v>
      </c>
      <c r="I22494" s="197" t="s">
        <v>338</v>
      </c>
      <c r="J22494" s="197" t="n">
        <v>3.91</v>
      </c>
    </row>
    <row r="22495" customFormat="false" ht="12.75" hidden="true" customHeight="false" outlineLevel="0" collapsed="false">
      <c r="A22495" s="197" t="s">
        <v>44036</v>
      </c>
      <c r="B22495" s="197" t="str">
        <f aca="false">C22495&amp;D22495&amp;E22495&amp;F22495&amp;G22495&amp;H22495</f>
        <v>CABO DE COBRE FLEXIVEL DE 750V,SECAO DE 2X4,0MM2,PVC/70°C.FORNECIMENTO</v>
      </c>
      <c r="C22495" s="197" t="s">
        <v>44035</v>
      </c>
      <c r="D22495" s="197" t="s">
        <v>18201</v>
      </c>
      <c r="I22495" s="197" t="s">
        <v>338</v>
      </c>
      <c r="J22495" s="197" t="n">
        <v>3.91</v>
      </c>
    </row>
    <row r="22496" customFormat="false" ht="12.75" hidden="true" customHeight="false" outlineLevel="0" collapsed="false">
      <c r="A22496" s="197" t="s">
        <v>44037</v>
      </c>
      <c r="B22496" s="197" t="str">
        <f aca="false">C22496&amp;D22496&amp;E22496&amp;F22496&amp;G22496&amp;H22496</f>
        <v>CABO DE COBRE FLEXIVEL DE 750V,SECAO DE 2X6,0MM2,PVC/70°C.FORNECIMENTO</v>
      </c>
      <c r="C22496" s="197" t="s">
        <v>44038</v>
      </c>
      <c r="D22496" s="197" t="s">
        <v>18201</v>
      </c>
      <c r="I22496" s="197" t="s">
        <v>338</v>
      </c>
      <c r="J22496" s="197" t="n">
        <v>6.44</v>
      </c>
    </row>
    <row r="22497" customFormat="false" ht="12.75" hidden="true" customHeight="false" outlineLevel="0" collapsed="false">
      <c r="A22497" s="197" t="s">
        <v>44039</v>
      </c>
      <c r="B22497" s="197" t="str">
        <f aca="false">C22497&amp;D22497&amp;E22497&amp;F22497&amp;G22497&amp;H22497</f>
        <v>CABO DE COBRE FLEXIVEL DE 750V,SECAO DE 2X6,0MM2,PVC/70°C.FORNECIMENTO</v>
      </c>
      <c r="C22497" s="197" t="s">
        <v>44038</v>
      </c>
      <c r="D22497" s="197" t="s">
        <v>18201</v>
      </c>
      <c r="I22497" s="197" t="s">
        <v>338</v>
      </c>
      <c r="J22497" s="197" t="n">
        <v>6.44</v>
      </c>
    </row>
    <row r="22498" customFormat="false" ht="12.75" hidden="true" customHeight="false" outlineLevel="0" collapsed="false">
      <c r="A22498" s="197" t="s">
        <v>44040</v>
      </c>
      <c r="B22498" s="197" t="str">
        <f aca="false">C22498&amp;D22498&amp;E22498&amp;F22498&amp;G22498&amp;H22498</f>
        <v>CABO DE COBRE FLEXIVEL DE 750V,SECAO DE 3X4,0MM2,PVC/70°C.FORNECIMENTO</v>
      </c>
      <c r="C22498" s="197" t="s">
        <v>44041</v>
      </c>
      <c r="D22498" s="197" t="s">
        <v>18201</v>
      </c>
      <c r="I22498" s="197" t="s">
        <v>338</v>
      </c>
      <c r="J22498" s="197" t="n">
        <v>5.48</v>
      </c>
    </row>
    <row r="22499" customFormat="false" ht="12.75" hidden="true" customHeight="false" outlineLevel="0" collapsed="false">
      <c r="A22499" s="197" t="s">
        <v>44042</v>
      </c>
      <c r="B22499" s="197" t="str">
        <f aca="false">C22499&amp;D22499&amp;E22499&amp;F22499&amp;G22499&amp;H22499</f>
        <v>CABO DE COBRE FLEXIVEL DE 750V,SECAO DE 3X4,0MM2,PVC/70°C.FORNECIMENTO</v>
      </c>
      <c r="C22499" s="197" t="s">
        <v>44041</v>
      </c>
      <c r="D22499" s="197" t="s">
        <v>18201</v>
      </c>
      <c r="I22499" s="197" t="s">
        <v>338</v>
      </c>
      <c r="J22499" s="197" t="n">
        <v>5.48</v>
      </c>
    </row>
    <row r="22500" customFormat="false" ht="12.75" hidden="true" customHeight="false" outlineLevel="0" collapsed="false">
      <c r="A22500" s="197" t="s">
        <v>44043</v>
      </c>
      <c r="B22500" s="197" t="str">
        <f aca="false">C22500&amp;D22500&amp;E22500&amp;F22500&amp;G22500&amp;H22500</f>
        <v>CABO DE COBRE FLEXIVEL DE 750V,SECAO DE 4X4,0MM2,PVC/70°C.FORNECIMENTO</v>
      </c>
      <c r="C22500" s="197" t="s">
        <v>44044</v>
      </c>
      <c r="D22500" s="197" t="s">
        <v>18201</v>
      </c>
      <c r="I22500" s="197" t="s">
        <v>338</v>
      </c>
      <c r="J22500" s="197" t="n">
        <v>6.77</v>
      </c>
    </row>
    <row r="22501" customFormat="false" ht="12.75" hidden="true" customHeight="false" outlineLevel="0" collapsed="false">
      <c r="A22501" s="197" t="s">
        <v>44045</v>
      </c>
      <c r="B22501" s="197" t="str">
        <f aca="false">C22501&amp;D22501&amp;E22501&amp;F22501&amp;G22501&amp;H22501</f>
        <v>CABO DE COBRE FLEXIVEL DE 750V,SECAO DE 4X4,0MM2,PVC/70°C.FORNECIMENTO</v>
      </c>
      <c r="C22501" s="197" t="s">
        <v>44044</v>
      </c>
      <c r="D22501" s="197" t="s">
        <v>18201</v>
      </c>
      <c r="I22501" s="197" t="s">
        <v>338</v>
      </c>
      <c r="J22501" s="197" t="n">
        <v>6.77</v>
      </c>
    </row>
    <row r="22502" customFormat="false" ht="12.75" hidden="true" customHeight="false" outlineLevel="0" collapsed="false">
      <c r="A22502" s="197" t="s">
        <v>44046</v>
      </c>
      <c r="B22502" s="197" t="str">
        <f aca="false">C22502&amp;D22502&amp;E22502&amp;F22502&amp;G22502&amp;H22502</f>
        <v>CABO DE COBRE FLEXIVEL DE 750V,SECAO DE 3X6,0MM2,PVC/70°C.FORNECIMENTO</v>
      </c>
      <c r="C22502" s="197" t="s">
        <v>44047</v>
      </c>
      <c r="D22502" s="197" t="s">
        <v>18201</v>
      </c>
      <c r="I22502" s="197" t="s">
        <v>338</v>
      </c>
      <c r="J22502" s="197" t="n">
        <v>8.27</v>
      </c>
    </row>
    <row r="22503" customFormat="false" ht="12.75" hidden="true" customHeight="false" outlineLevel="0" collapsed="false">
      <c r="A22503" s="197" t="s">
        <v>44048</v>
      </c>
      <c r="B22503" s="197" t="str">
        <f aca="false">C22503&amp;D22503&amp;E22503&amp;F22503&amp;G22503&amp;H22503</f>
        <v>CABO DE COBRE FLEXIVEL DE 750V,SECAO DE 3X6,0MM2,PVC/70°C.FORNECIMENTO</v>
      </c>
      <c r="C22503" s="197" t="s">
        <v>44047</v>
      </c>
      <c r="D22503" s="197" t="s">
        <v>18201</v>
      </c>
      <c r="I22503" s="197" t="s">
        <v>338</v>
      </c>
      <c r="J22503" s="197" t="n">
        <v>8.27</v>
      </c>
    </row>
    <row r="22504" customFormat="false" ht="12.75" hidden="true" customHeight="false" outlineLevel="0" collapsed="false">
      <c r="A22504" s="197" t="s">
        <v>44049</v>
      </c>
      <c r="B22504" s="197" t="str">
        <f aca="false">C22504&amp;D22504&amp;E22504&amp;F22504&amp;G22504&amp;H22504</f>
        <v>CABO DE COBRE FLEXIVEL DE 750V,SECAO DE 2X10,0MM2,PVC/70°C.FORNECIMENTO</v>
      </c>
      <c r="C22504" s="197" t="s">
        <v>44050</v>
      </c>
      <c r="D22504" s="197" t="s">
        <v>14107</v>
      </c>
      <c r="I22504" s="197" t="s">
        <v>338</v>
      </c>
      <c r="J22504" s="197" t="n">
        <v>8.28</v>
      </c>
    </row>
    <row r="22505" customFormat="false" ht="12.75" hidden="true" customHeight="false" outlineLevel="0" collapsed="false">
      <c r="A22505" s="197" t="s">
        <v>44051</v>
      </c>
      <c r="B22505" s="197" t="str">
        <f aca="false">C22505&amp;D22505&amp;E22505&amp;F22505&amp;G22505&amp;H22505</f>
        <v>CABO DE COBRE FLEXIVEL DE 750V,SECAO DE 2X10,0MM2,PVC/70°C.FORNECIMENTO</v>
      </c>
      <c r="C22505" s="197" t="s">
        <v>44050</v>
      </c>
      <c r="D22505" s="197" t="s">
        <v>14107</v>
      </c>
      <c r="I22505" s="197" t="s">
        <v>338</v>
      </c>
      <c r="J22505" s="197" t="n">
        <v>8.28</v>
      </c>
    </row>
    <row r="22506" customFormat="false" ht="12.75" hidden="true" customHeight="false" outlineLevel="0" collapsed="false">
      <c r="A22506" s="197" t="s">
        <v>44052</v>
      </c>
      <c r="B22506" s="197" t="str">
        <f aca="false">C22506&amp;D22506&amp;E22506&amp;F22506&amp;G22506&amp;H22506</f>
        <v>CABO DE COBRE FLEXIVEL DE 750V,SECAO DE 3X10,0MM2,PVC/70°C.FORNECIMENTO</v>
      </c>
      <c r="C22506" s="197" t="s">
        <v>44053</v>
      </c>
      <c r="D22506" s="197" t="s">
        <v>14107</v>
      </c>
      <c r="I22506" s="197" t="s">
        <v>338</v>
      </c>
      <c r="J22506" s="197" t="n">
        <v>11.53</v>
      </c>
    </row>
    <row r="22507" customFormat="false" ht="12.75" hidden="true" customHeight="false" outlineLevel="0" collapsed="false">
      <c r="A22507" s="197" t="s">
        <v>44054</v>
      </c>
      <c r="B22507" s="197" t="str">
        <f aca="false">C22507&amp;D22507&amp;E22507&amp;F22507&amp;G22507&amp;H22507</f>
        <v>CABO DE COBRE FLEXIVEL DE 750V,SECAO DE 3X10,0MM2,PVC/70°C.FORNECIMENTO</v>
      </c>
      <c r="C22507" s="197" t="s">
        <v>44053</v>
      </c>
      <c r="D22507" s="197" t="s">
        <v>14107</v>
      </c>
      <c r="I22507" s="197" t="s">
        <v>338</v>
      </c>
      <c r="J22507" s="197" t="n">
        <v>11.53</v>
      </c>
    </row>
    <row r="22508" customFormat="false" ht="12.75" hidden="true" customHeight="false" outlineLevel="0" collapsed="false">
      <c r="A22508" s="197" t="s">
        <v>44055</v>
      </c>
      <c r="B22508" s="197" t="str">
        <f aca="false">C22508&amp;D22508&amp;E22508&amp;F22508&amp;G22508&amp;H22508</f>
        <v>CABO DE COBRE FLEXIVEL DE 750V,SECAO DE 4X10,0MM2,PVC/70°.FORNECIMENTO</v>
      </c>
      <c r="C22508" s="197" t="s">
        <v>44056</v>
      </c>
      <c r="D22508" s="197" t="s">
        <v>18201</v>
      </c>
      <c r="I22508" s="197" t="s">
        <v>338</v>
      </c>
      <c r="J22508" s="197" t="n">
        <v>19.57</v>
      </c>
    </row>
    <row r="22509" customFormat="false" ht="12.75" hidden="true" customHeight="false" outlineLevel="0" collapsed="false">
      <c r="A22509" s="197" t="s">
        <v>44057</v>
      </c>
      <c r="B22509" s="197" t="str">
        <f aca="false">C22509&amp;D22509&amp;E22509&amp;F22509&amp;G22509&amp;H22509</f>
        <v>CABO DE COBRE FLEXIVEL DE 750V,SECAO DE 4X10,0MM2,PVC/70°.FORNECIMENTO</v>
      </c>
      <c r="C22509" s="197" t="s">
        <v>44056</v>
      </c>
      <c r="D22509" s="197" t="s">
        <v>18201</v>
      </c>
      <c r="I22509" s="197" t="s">
        <v>338</v>
      </c>
      <c r="J22509" s="197" t="n">
        <v>19.57</v>
      </c>
    </row>
    <row r="22510" customFormat="false" ht="12.75" hidden="true" customHeight="false" outlineLevel="0" collapsed="false">
      <c r="A22510" s="197" t="s">
        <v>44058</v>
      </c>
      <c r="B22510" s="197" t="str">
        <f aca="false">C22510&amp;D22510&amp;E22510&amp;F22510&amp;G22510&amp;H22510</f>
        <v>CABO DE COBRE FLEXIVEL DE 750V,SECAO DE 1X16,0MM2,PVC/70°.FORNECIMENTO</v>
      </c>
      <c r="C22510" s="197" t="s">
        <v>44059</v>
      </c>
      <c r="D22510" s="197" t="s">
        <v>18201</v>
      </c>
      <c r="I22510" s="197" t="s">
        <v>338</v>
      </c>
      <c r="J22510" s="197" t="n">
        <v>5.25</v>
      </c>
    </row>
    <row r="22511" customFormat="false" ht="12.75" hidden="true" customHeight="false" outlineLevel="0" collapsed="false">
      <c r="A22511" s="197" t="s">
        <v>44060</v>
      </c>
      <c r="B22511" s="197" t="str">
        <f aca="false">C22511&amp;D22511&amp;E22511&amp;F22511&amp;G22511&amp;H22511</f>
        <v>CABO DE COBRE FLEXIVEL DE 750V,SECAO DE 1X16,0MM2,PVC/70°.FORNECIMENTO</v>
      </c>
      <c r="C22511" s="197" t="s">
        <v>44059</v>
      </c>
      <c r="D22511" s="197" t="s">
        <v>18201</v>
      </c>
      <c r="I22511" s="197" t="s">
        <v>338</v>
      </c>
      <c r="J22511" s="197" t="n">
        <v>5.25</v>
      </c>
    </row>
    <row r="22512" customFormat="false" ht="12.75" hidden="true" customHeight="false" outlineLevel="0" collapsed="false">
      <c r="A22512" s="197" t="s">
        <v>44061</v>
      </c>
      <c r="B22512" s="197" t="str">
        <f aca="false">C22512&amp;D22512&amp;E22512&amp;F22512&amp;G22512&amp;H22512</f>
        <v>CABO DE COBRE FLEXIVEL DE 750V,SECAO DE 3X16,0MM2,PVC/70°.FORNECIMENTO</v>
      </c>
      <c r="C22512" s="197" t="s">
        <v>44062</v>
      </c>
      <c r="D22512" s="197" t="s">
        <v>18201</v>
      </c>
      <c r="I22512" s="197" t="s">
        <v>338</v>
      </c>
      <c r="J22512" s="197" t="n">
        <v>25.43</v>
      </c>
    </row>
    <row r="22513" customFormat="false" ht="12.75" hidden="true" customHeight="false" outlineLevel="0" collapsed="false">
      <c r="A22513" s="197" t="s">
        <v>44063</v>
      </c>
      <c r="B22513" s="197" t="str">
        <f aca="false">C22513&amp;D22513&amp;E22513&amp;F22513&amp;G22513&amp;H22513</f>
        <v>CABO DE COBRE FLEXIVEL DE 750V,SECAO DE 3X16,0MM2,PVC/70°.FORNECIMENTO</v>
      </c>
      <c r="C22513" s="197" t="s">
        <v>44062</v>
      </c>
      <c r="D22513" s="197" t="s">
        <v>18201</v>
      </c>
      <c r="I22513" s="197" t="s">
        <v>338</v>
      </c>
      <c r="J22513" s="197" t="n">
        <v>25.43</v>
      </c>
    </row>
    <row r="22514" customFormat="false" ht="12.75" hidden="true" customHeight="false" outlineLevel="0" collapsed="false">
      <c r="A22514" s="197" t="s">
        <v>44064</v>
      </c>
      <c r="B22514" s="197" t="str">
        <f aca="false">C22514&amp;D22514&amp;E22514&amp;F22514&amp;G22514&amp;H22514</f>
        <v>CABO DE COBRE RIGIDO,DE 1KV,SECAO DE 6,00MM2,PVC/70ºC,NBR 7288.FORNECIMENTO</v>
      </c>
      <c r="C22514" s="197" t="s">
        <v>44065</v>
      </c>
      <c r="D22514" s="197" t="s">
        <v>44066</v>
      </c>
      <c r="I22514" s="197" t="s">
        <v>338</v>
      </c>
      <c r="J22514" s="197" t="n">
        <v>2.89</v>
      </c>
    </row>
    <row r="22515" customFormat="false" ht="12.75" hidden="true" customHeight="false" outlineLevel="0" collapsed="false">
      <c r="A22515" s="197" t="s">
        <v>44067</v>
      </c>
      <c r="B22515" s="197" t="str">
        <f aca="false">C22515&amp;D22515&amp;E22515&amp;F22515&amp;G22515&amp;H22515</f>
        <v>CABO DE COBRE RIGIDO,DE 1KV,SECAO DE 6,00MM2,PVC/70ºC,NBR 7288.FORNECIMENTO</v>
      </c>
      <c r="C22515" s="197" t="s">
        <v>44065</v>
      </c>
      <c r="D22515" s="197" t="s">
        <v>44066</v>
      </c>
      <c r="I22515" s="197" t="s">
        <v>338</v>
      </c>
      <c r="J22515" s="197" t="n">
        <v>2.89</v>
      </c>
    </row>
    <row r="22516" customFormat="false" ht="12.75" hidden="true" customHeight="false" outlineLevel="0" collapsed="false">
      <c r="A22516" s="197" t="s">
        <v>44068</v>
      </c>
      <c r="B22516" s="197" t="str">
        <f aca="false">C22516&amp;D22516&amp;E22516&amp;F22516&amp;G22516&amp;H22516</f>
        <v>CABO DE COBRE RIGIDO,DE 1KV,SECAO DE 16MM2,PVC/70ºC,NBR 7288.FORNECIMENTO</v>
      </c>
      <c r="C22516" s="197" t="s">
        <v>44069</v>
      </c>
      <c r="D22516" s="197" t="s">
        <v>19643</v>
      </c>
      <c r="I22516" s="197" t="s">
        <v>338</v>
      </c>
      <c r="J22516" s="197" t="n">
        <v>6.1</v>
      </c>
    </row>
    <row r="22517" customFormat="false" ht="12.75" hidden="true" customHeight="false" outlineLevel="0" collapsed="false">
      <c r="A22517" s="197" t="s">
        <v>44070</v>
      </c>
      <c r="B22517" s="197" t="str">
        <f aca="false">C22517&amp;D22517&amp;E22517&amp;F22517&amp;G22517&amp;H22517</f>
        <v>CABO DE COBRE RIGIDO,DE 1KV,SECAO DE 16MM2,PVC/70ºC,NBR 7288.FORNECIMENTO</v>
      </c>
      <c r="C22517" s="197" t="s">
        <v>44069</v>
      </c>
      <c r="D22517" s="197" t="s">
        <v>19643</v>
      </c>
      <c r="I22517" s="197" t="s">
        <v>338</v>
      </c>
      <c r="J22517" s="197" t="n">
        <v>6.1</v>
      </c>
    </row>
    <row r="22518" customFormat="false" ht="12.75" hidden="true" customHeight="false" outlineLevel="0" collapsed="false">
      <c r="A22518" s="197" t="s">
        <v>44071</v>
      </c>
      <c r="B22518" s="197" t="str">
        <f aca="false">C22518&amp;D22518&amp;E22518&amp;F22518&amp;G22518&amp;H22518</f>
        <v>CABO DE COBRE RIGIDO,DE 1KV,SECAO DE 25MM2,PVC/70ºC,NBR 7288.FORNECIMENTO</v>
      </c>
      <c r="C22518" s="197" t="s">
        <v>44072</v>
      </c>
      <c r="D22518" s="197" t="s">
        <v>19643</v>
      </c>
      <c r="I22518" s="197" t="s">
        <v>338</v>
      </c>
      <c r="J22518" s="197" t="n">
        <v>9.48</v>
      </c>
    </row>
    <row r="22519" customFormat="false" ht="12.75" hidden="true" customHeight="false" outlineLevel="0" collapsed="false">
      <c r="A22519" s="197" t="s">
        <v>44073</v>
      </c>
      <c r="B22519" s="197" t="str">
        <f aca="false">C22519&amp;D22519&amp;E22519&amp;F22519&amp;G22519&amp;H22519</f>
        <v>CABO DE COBRE RIGIDO,DE 1KV,SECAO DE 25MM2,PVC/70ºC,NBR 7288.FORNECIMENTO</v>
      </c>
      <c r="C22519" s="197" t="s">
        <v>44072</v>
      </c>
      <c r="D22519" s="197" t="s">
        <v>19643</v>
      </c>
      <c r="I22519" s="197" t="s">
        <v>338</v>
      </c>
      <c r="J22519" s="197" t="n">
        <v>9.48</v>
      </c>
    </row>
    <row r="22520" customFormat="false" ht="12.75" hidden="true" customHeight="false" outlineLevel="0" collapsed="false">
      <c r="A22520" s="197" t="s">
        <v>44074</v>
      </c>
      <c r="B22520" s="197" t="str">
        <f aca="false">C22520&amp;D22520&amp;E22520&amp;F22520&amp;G22520&amp;H22520</f>
        <v>CABO DE COBRE RIGIDO,DE 1KV,SECAO DE 35MM2,PVC/70ºC,NBR 7288.FORNECIMENTO</v>
      </c>
      <c r="C22520" s="197" t="s">
        <v>44075</v>
      </c>
      <c r="D22520" s="197" t="s">
        <v>19643</v>
      </c>
      <c r="I22520" s="197" t="s">
        <v>338</v>
      </c>
      <c r="J22520" s="197" t="n">
        <v>12.19</v>
      </c>
    </row>
    <row r="22521" customFormat="false" ht="12.75" hidden="true" customHeight="false" outlineLevel="0" collapsed="false">
      <c r="A22521" s="197" t="s">
        <v>44076</v>
      </c>
      <c r="B22521" s="197" t="str">
        <f aca="false">C22521&amp;D22521&amp;E22521&amp;F22521&amp;G22521&amp;H22521</f>
        <v>CABO DE COBRE RIGIDO,DE 1KV,SECAO DE 35MM2,PVC/70ºC,NBR 7288.FORNECIMENTO</v>
      </c>
      <c r="C22521" s="197" t="s">
        <v>44075</v>
      </c>
      <c r="D22521" s="197" t="s">
        <v>19643</v>
      </c>
      <c r="I22521" s="197" t="s">
        <v>338</v>
      </c>
      <c r="J22521" s="197" t="n">
        <v>12.19</v>
      </c>
    </row>
    <row r="22522" customFormat="false" ht="12.75" hidden="true" customHeight="false" outlineLevel="0" collapsed="false">
      <c r="A22522" s="197" t="s">
        <v>44077</v>
      </c>
      <c r="B22522" s="197" t="str">
        <f aca="false">C22522&amp;D22522&amp;E22522&amp;F22522&amp;G22522&amp;H22522</f>
        <v>CABO DE COBRE RIGIDO,DE 1KV,SECAO DE 50MM2,PVC/70ºC,NBR 7288.FORNECIMENTO</v>
      </c>
      <c r="C22522" s="197" t="s">
        <v>44078</v>
      </c>
      <c r="D22522" s="197" t="s">
        <v>19643</v>
      </c>
      <c r="I22522" s="197" t="s">
        <v>338</v>
      </c>
      <c r="J22522" s="197" t="n">
        <v>17.11</v>
      </c>
    </row>
    <row r="22523" customFormat="false" ht="12.75" hidden="true" customHeight="false" outlineLevel="0" collapsed="false">
      <c r="A22523" s="197" t="s">
        <v>44079</v>
      </c>
      <c r="B22523" s="197" t="str">
        <f aca="false">C22523&amp;D22523&amp;E22523&amp;F22523&amp;G22523&amp;H22523</f>
        <v>CABO DE COBRE RIGIDO,DE 1KV,SECAO DE 50MM2,PVC/70ºC,NBR 7288.FORNECIMENTO</v>
      </c>
      <c r="C22523" s="197" t="s">
        <v>44078</v>
      </c>
      <c r="D22523" s="197" t="s">
        <v>19643</v>
      </c>
      <c r="I22523" s="197" t="s">
        <v>338</v>
      </c>
      <c r="J22523" s="197" t="n">
        <v>17.11</v>
      </c>
    </row>
    <row r="22524" customFormat="false" ht="12.75" hidden="true" customHeight="false" outlineLevel="0" collapsed="false">
      <c r="A22524" s="197" t="s">
        <v>44080</v>
      </c>
      <c r="B22524" s="197"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197" t="s">
        <v>44081</v>
      </c>
      <c r="D22524" s="197" t="s">
        <v>44082</v>
      </c>
      <c r="E22524" s="197" t="s">
        <v>44083</v>
      </c>
      <c r="F22524" s="197" t="s">
        <v>44084</v>
      </c>
      <c r="G22524" s="197" t="s">
        <v>44085</v>
      </c>
      <c r="I22524" s="197" t="s">
        <v>338</v>
      </c>
      <c r="J22524" s="197" t="n">
        <v>4.15</v>
      </c>
    </row>
    <row r="22525" customFormat="false" ht="12.75" hidden="true" customHeight="false" outlineLevel="0" collapsed="false">
      <c r="A22525" s="197" t="s">
        <v>44086</v>
      </c>
      <c r="B22525" s="197"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197" t="s">
        <v>44081</v>
      </c>
      <c r="D22525" s="197" t="s">
        <v>44082</v>
      </c>
      <c r="E22525" s="197" t="s">
        <v>44083</v>
      </c>
      <c r="F22525" s="197" t="s">
        <v>44084</v>
      </c>
      <c r="G22525" s="197" t="s">
        <v>44085</v>
      </c>
      <c r="I22525" s="197" t="s">
        <v>338</v>
      </c>
      <c r="J22525" s="197" t="n">
        <v>4.15</v>
      </c>
    </row>
    <row r="22526" customFormat="false" ht="12.75" hidden="true" customHeight="false" outlineLevel="0" collapsed="false">
      <c r="A22526" s="197" t="s">
        <v>44087</v>
      </c>
      <c r="B22526" s="197"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197" t="s">
        <v>44088</v>
      </c>
      <c r="D22526" s="197" t="s">
        <v>44089</v>
      </c>
      <c r="E22526" s="197" t="s">
        <v>44090</v>
      </c>
      <c r="F22526" s="197" t="s">
        <v>44091</v>
      </c>
      <c r="G22526" s="197" t="s">
        <v>44092</v>
      </c>
      <c r="I22526" s="197" t="s">
        <v>338</v>
      </c>
      <c r="J22526" s="197" t="n">
        <v>9.38</v>
      </c>
    </row>
    <row r="22527" customFormat="false" ht="12.75" hidden="true" customHeight="false" outlineLevel="0" collapsed="false">
      <c r="A22527" s="197" t="s">
        <v>44093</v>
      </c>
      <c r="B22527" s="197"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197" t="s">
        <v>44088</v>
      </c>
      <c r="D22527" s="197" t="s">
        <v>44089</v>
      </c>
      <c r="E22527" s="197" t="s">
        <v>44090</v>
      </c>
      <c r="F22527" s="197" t="s">
        <v>44091</v>
      </c>
      <c r="G22527" s="197" t="s">
        <v>44092</v>
      </c>
      <c r="I22527" s="197" t="s">
        <v>338</v>
      </c>
      <c r="J22527" s="197" t="n">
        <v>9.38</v>
      </c>
    </row>
    <row r="22528" customFormat="false" ht="12.75" hidden="true" customHeight="false" outlineLevel="0" collapsed="false">
      <c r="A22528" s="197" t="s">
        <v>44094</v>
      </c>
      <c r="B22528" s="197"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197" t="s">
        <v>44095</v>
      </c>
      <c r="D22528" s="197" t="s">
        <v>44089</v>
      </c>
      <c r="E22528" s="197" t="s">
        <v>44090</v>
      </c>
      <c r="F22528" s="197" t="s">
        <v>44091</v>
      </c>
      <c r="G22528" s="197" t="s">
        <v>44092</v>
      </c>
      <c r="I22528" s="197" t="s">
        <v>338</v>
      </c>
      <c r="J22528" s="197" t="n">
        <v>17.71</v>
      </c>
    </row>
    <row r="22529" customFormat="false" ht="12.75" hidden="true" customHeight="false" outlineLevel="0" collapsed="false">
      <c r="A22529" s="197" t="s">
        <v>44096</v>
      </c>
      <c r="B22529" s="197"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197" t="s">
        <v>44095</v>
      </c>
      <c r="D22529" s="197" t="s">
        <v>44089</v>
      </c>
      <c r="E22529" s="197" t="s">
        <v>44090</v>
      </c>
      <c r="F22529" s="197" t="s">
        <v>44091</v>
      </c>
      <c r="G22529" s="197" t="s">
        <v>44092</v>
      </c>
      <c r="I22529" s="197" t="s">
        <v>338</v>
      </c>
      <c r="J22529" s="197" t="n">
        <v>17.71</v>
      </c>
    </row>
    <row r="22530" customFormat="false" ht="12.75" hidden="true" customHeight="false" outlineLevel="0" collapsed="false">
      <c r="A22530" s="197" t="s">
        <v>44097</v>
      </c>
      <c r="B22530" s="197"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197" t="s">
        <v>44098</v>
      </c>
      <c r="D22530" s="197" t="s">
        <v>44089</v>
      </c>
      <c r="E22530" s="197" t="s">
        <v>44090</v>
      </c>
      <c r="F22530" s="197" t="s">
        <v>44091</v>
      </c>
      <c r="G22530" s="197" t="s">
        <v>44092</v>
      </c>
      <c r="I22530" s="197" t="s">
        <v>338</v>
      </c>
      <c r="J22530" s="197" t="n">
        <v>24.55</v>
      </c>
    </row>
    <row r="22531" customFormat="false" ht="12.75" hidden="true" customHeight="false" outlineLevel="0" collapsed="false">
      <c r="A22531" s="197" t="s">
        <v>44099</v>
      </c>
      <c r="B22531" s="197"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197" t="s">
        <v>44098</v>
      </c>
      <c r="D22531" s="197" t="s">
        <v>44089</v>
      </c>
      <c r="E22531" s="197" t="s">
        <v>44090</v>
      </c>
      <c r="F22531" s="197" t="s">
        <v>44091</v>
      </c>
      <c r="G22531" s="197" t="s">
        <v>44092</v>
      </c>
      <c r="I22531" s="197" t="s">
        <v>338</v>
      </c>
      <c r="J22531" s="197" t="n">
        <v>24.55</v>
      </c>
    </row>
    <row r="22532" customFormat="false" ht="12.75" hidden="true" customHeight="false" outlineLevel="0" collapsed="false">
      <c r="A22532" s="197" t="s">
        <v>44100</v>
      </c>
      <c r="B22532" s="197" t="str">
        <f aca="false">C22532&amp;D22532&amp;E22532&amp;F22532&amp;G22532&amp;H22532</f>
        <v>CABO DE COBRE RIGIDO,SECAO DE 25MM2, 8,7 A 15KV,ISOLADO EPR/XLPE,NBR 7286,NBR 7287.FORNECIMENTO</v>
      </c>
      <c r="C22532" s="197" t="s">
        <v>44101</v>
      </c>
      <c r="D22532" s="197" t="s">
        <v>44102</v>
      </c>
      <c r="I22532" s="197" t="s">
        <v>338</v>
      </c>
      <c r="J22532" s="197" t="n">
        <v>20.94</v>
      </c>
    </row>
    <row r="22533" customFormat="false" ht="12.75" hidden="true" customHeight="false" outlineLevel="0" collapsed="false">
      <c r="A22533" s="197" t="s">
        <v>44103</v>
      </c>
      <c r="B22533" s="197" t="str">
        <f aca="false">C22533&amp;D22533&amp;E22533&amp;F22533&amp;G22533&amp;H22533</f>
        <v>CABO DE COBRE RIGIDO,SECAO DE 25MM2, 8,7 A 15KV,ISOLADO EPR/XLPE,NBR 7286,NBR 7287.FORNECIMENTO</v>
      </c>
      <c r="C22533" s="197" t="s">
        <v>44101</v>
      </c>
      <c r="D22533" s="197" t="s">
        <v>44102</v>
      </c>
      <c r="I22533" s="197" t="s">
        <v>338</v>
      </c>
      <c r="J22533" s="197" t="n">
        <v>20.94</v>
      </c>
    </row>
    <row r="22534" customFormat="false" ht="12.75" hidden="true" customHeight="false" outlineLevel="0" collapsed="false">
      <c r="A22534" s="197" t="s">
        <v>44104</v>
      </c>
      <c r="B22534" s="197" t="str">
        <f aca="false">C22534&amp;D22534&amp;E22534&amp;F22534&amp;G22534&amp;H22534</f>
        <v>CABO DE COBRE RIGIDO,SECAO DE 3X1X50MM2,TRIPLEXADO,20KV,ISOLADO EPR/XLPE,NBR 7286,NBR 7287.FORNECIMENTO</v>
      </c>
      <c r="C22534" s="197" t="s">
        <v>44105</v>
      </c>
      <c r="D22534" s="197" t="s">
        <v>44106</v>
      </c>
      <c r="I22534" s="197" t="s">
        <v>338</v>
      </c>
      <c r="J22534" s="197" t="n">
        <v>114.73</v>
      </c>
    </row>
    <row r="22535" customFormat="false" ht="12.75" hidden="true" customHeight="false" outlineLevel="0" collapsed="false">
      <c r="A22535" s="197" t="s">
        <v>44107</v>
      </c>
      <c r="B22535" s="197" t="str">
        <f aca="false">C22535&amp;D22535&amp;E22535&amp;F22535&amp;G22535&amp;H22535</f>
        <v>CABO DE COBRE RIGIDO,SECAO DE 3X1X50MM2,TRIPLEXADO,20KV,ISOLADO EPR/XLPE,NBR 7286,NBR 7287.FORNECIMENTO</v>
      </c>
      <c r="C22535" s="197" t="s">
        <v>44105</v>
      </c>
      <c r="D22535" s="197" t="s">
        <v>44106</v>
      </c>
      <c r="I22535" s="197" t="s">
        <v>338</v>
      </c>
      <c r="J22535" s="197" t="n">
        <v>114.73</v>
      </c>
    </row>
    <row r="22536" customFormat="false" ht="12.75" hidden="true" customHeight="false" outlineLevel="0" collapsed="false">
      <c r="A22536" s="197" t="s">
        <v>44108</v>
      </c>
      <c r="B22536" s="197" t="str">
        <f aca="false">C22536&amp;D22536&amp;E22536&amp;F22536&amp;G22536&amp;H22536</f>
        <v>CABO DE ALUMINIO NU SEM ALMA DE ACO (CA),SECAO 2 AWG (Ø=7,41MM, 92,5KG/KM),NBR 7271.FORNECIMENTO</v>
      </c>
      <c r="C22536" s="197" t="s">
        <v>44109</v>
      </c>
      <c r="D22536" s="197" t="s">
        <v>44110</v>
      </c>
      <c r="I22536" s="197" t="s">
        <v>338</v>
      </c>
      <c r="J22536" s="197" t="n">
        <v>1.97</v>
      </c>
    </row>
    <row r="22537" customFormat="false" ht="12.75" hidden="true" customHeight="false" outlineLevel="0" collapsed="false">
      <c r="A22537" s="197" t="s">
        <v>44111</v>
      </c>
      <c r="B22537" s="197" t="str">
        <f aca="false">C22537&amp;D22537&amp;E22537&amp;F22537&amp;G22537&amp;H22537</f>
        <v>CABO DE ALUMINIO NU SEM ALMA DE ACO (CA),SECAO 2 AWG (Ø=7,41MM, 92,5KG/KM),NBR 7271.FORNECIMENTO</v>
      </c>
      <c r="C22537" s="197" t="s">
        <v>44109</v>
      </c>
      <c r="D22537" s="197" t="s">
        <v>44110</v>
      </c>
      <c r="I22537" s="197" t="s">
        <v>338</v>
      </c>
      <c r="J22537" s="197" t="n">
        <v>1.97</v>
      </c>
    </row>
    <row r="22538" customFormat="false" ht="12.75" hidden="true" customHeight="false" outlineLevel="0" collapsed="false">
      <c r="A22538" s="197" t="s">
        <v>44112</v>
      </c>
      <c r="B22538" s="197" t="str">
        <f aca="false">C22538&amp;D22538&amp;E22538&amp;F22538&amp;G22538&amp;H22538</f>
        <v>CABO DE ALUMINIO NU COM ALMA DE ACO (CAA),SECAO 1/0 AWG(Ø=9,36MM, 147,6KG/KM),NBR 7270.FORNECIMENTO</v>
      </c>
      <c r="C22538" s="197" t="s">
        <v>44113</v>
      </c>
      <c r="D22538" s="197" t="s">
        <v>44114</v>
      </c>
      <c r="I22538" s="197" t="s">
        <v>338</v>
      </c>
      <c r="J22538" s="197" t="n">
        <v>4.39</v>
      </c>
    </row>
    <row r="22539" customFormat="false" ht="12.75" hidden="true" customHeight="false" outlineLevel="0" collapsed="false">
      <c r="A22539" s="197" t="s">
        <v>44115</v>
      </c>
      <c r="B22539" s="197" t="str">
        <f aca="false">C22539&amp;D22539&amp;E22539&amp;F22539&amp;G22539&amp;H22539</f>
        <v>CABO DE ALUMINIO NU COM ALMA DE ACO (CAA),SECAO 1/0 AWG(Ø=9,36MM, 147,6KG/KM),NBR 7270.FORNECIMENTO</v>
      </c>
      <c r="C22539" s="197" t="s">
        <v>44113</v>
      </c>
      <c r="D22539" s="197" t="s">
        <v>44114</v>
      </c>
      <c r="I22539" s="197" t="s">
        <v>338</v>
      </c>
      <c r="J22539" s="197" t="n">
        <v>4.39</v>
      </c>
    </row>
    <row r="22540" customFormat="false" ht="12.75" hidden="true" customHeight="false" outlineLevel="0" collapsed="false">
      <c r="A22540" s="197" t="s">
        <v>44116</v>
      </c>
      <c r="B22540" s="197"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197" t="s">
        <v>44117</v>
      </c>
      <c r="D22540" s="197" t="s">
        <v>44118</v>
      </c>
      <c r="E22540" s="197" t="s">
        <v>44090</v>
      </c>
      <c r="F22540" s="197" t="s">
        <v>44091</v>
      </c>
      <c r="G22540" s="197" t="s">
        <v>44119</v>
      </c>
      <c r="I22540" s="197" t="s">
        <v>338</v>
      </c>
      <c r="J22540" s="197" t="n">
        <v>4.05</v>
      </c>
    </row>
    <row r="22541" customFormat="false" ht="12.75" hidden="true" customHeight="false" outlineLevel="0" collapsed="false">
      <c r="A22541" s="197" t="s">
        <v>44120</v>
      </c>
      <c r="B22541" s="197"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197" t="s">
        <v>44117</v>
      </c>
      <c r="D22541" s="197" t="s">
        <v>44118</v>
      </c>
      <c r="E22541" s="197" t="s">
        <v>44090</v>
      </c>
      <c r="F22541" s="197" t="s">
        <v>44091</v>
      </c>
      <c r="G22541" s="197" t="s">
        <v>44119</v>
      </c>
      <c r="I22541" s="197" t="s">
        <v>338</v>
      </c>
      <c r="J22541" s="197" t="n">
        <v>4.05</v>
      </c>
    </row>
    <row r="22542" customFormat="false" ht="12.75" hidden="true" customHeight="false" outlineLevel="0" collapsed="false">
      <c r="A22542" s="197" t="s">
        <v>44121</v>
      </c>
      <c r="B22542" s="197"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197" t="s">
        <v>44122</v>
      </c>
      <c r="D22542" s="197" t="s">
        <v>44123</v>
      </c>
      <c r="E22542" s="197" t="s">
        <v>44124</v>
      </c>
      <c r="F22542" s="197" t="s">
        <v>44125</v>
      </c>
      <c r="G22542" s="197" t="s">
        <v>44119</v>
      </c>
      <c r="I22542" s="197" t="s">
        <v>338</v>
      </c>
      <c r="J22542" s="197" t="n">
        <v>1.65</v>
      </c>
    </row>
    <row r="22543" customFormat="false" ht="12.75" hidden="true" customHeight="false" outlineLevel="0" collapsed="false">
      <c r="A22543" s="197" t="s">
        <v>44126</v>
      </c>
      <c r="B22543" s="197"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197" t="s">
        <v>44122</v>
      </c>
      <c r="D22543" s="197" t="s">
        <v>44123</v>
      </c>
      <c r="E22543" s="197" t="s">
        <v>44124</v>
      </c>
      <c r="F22543" s="197" t="s">
        <v>44125</v>
      </c>
      <c r="G22543" s="197" t="s">
        <v>44119</v>
      </c>
      <c r="I22543" s="197" t="s">
        <v>338</v>
      </c>
      <c r="J22543" s="197" t="n">
        <v>1.65</v>
      </c>
    </row>
    <row r="22544" customFormat="false" ht="12.75" hidden="true" customHeight="false" outlineLevel="0" collapsed="false">
      <c r="A22544" s="197" t="s">
        <v>44127</v>
      </c>
      <c r="B22544" s="197"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197" t="s">
        <v>44128</v>
      </c>
      <c r="D22544" s="197" t="s">
        <v>44123</v>
      </c>
      <c r="E22544" s="197" t="s">
        <v>44124</v>
      </c>
      <c r="F22544" s="197" t="s">
        <v>44125</v>
      </c>
      <c r="G22544" s="197" t="s">
        <v>44119</v>
      </c>
      <c r="I22544" s="197" t="s">
        <v>338</v>
      </c>
      <c r="J22544" s="197" t="n">
        <v>3.07</v>
      </c>
    </row>
    <row r="22545" customFormat="false" ht="12.75" hidden="true" customHeight="false" outlineLevel="0" collapsed="false">
      <c r="A22545" s="197" t="s">
        <v>44129</v>
      </c>
      <c r="B22545" s="197"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197" t="s">
        <v>44128</v>
      </c>
      <c r="D22545" s="197" t="s">
        <v>44123</v>
      </c>
      <c r="E22545" s="197" t="s">
        <v>44124</v>
      </c>
      <c r="F22545" s="197" t="s">
        <v>44125</v>
      </c>
      <c r="G22545" s="197" t="s">
        <v>44119</v>
      </c>
      <c r="I22545" s="197" t="s">
        <v>338</v>
      </c>
      <c r="J22545" s="197" t="n">
        <v>3.07</v>
      </c>
    </row>
    <row r="22546" customFormat="false" ht="12.75" hidden="true" customHeight="false" outlineLevel="0" collapsed="false">
      <c r="A22546" s="197" t="s">
        <v>44130</v>
      </c>
      <c r="B22546" s="197" t="str">
        <f aca="false">C22546&amp;D22546&amp;E22546&amp;F22546&amp;G22546&amp;H22546</f>
        <v>ALCA PRE-FORMADA DE DISTRIBUICAO,DE ACO RECOBERTO DE ALUMINIO,PARA CABO ENCAPADO,BITOLA DE 25MM2,SEGUNDO DESENHO A4-154-CP.FORNECIMENTO E COLOCACAO</v>
      </c>
      <c r="C22546" s="197" t="s">
        <v>44131</v>
      </c>
      <c r="D22546" s="197" t="s">
        <v>44132</v>
      </c>
      <c r="E22546" s="197" t="s">
        <v>44133</v>
      </c>
      <c r="I22546" s="197" t="s">
        <v>30</v>
      </c>
      <c r="J22546" s="197" t="n">
        <v>11.06</v>
      </c>
    </row>
    <row r="22547" customFormat="false" ht="12.75" hidden="true" customHeight="false" outlineLevel="0" collapsed="false">
      <c r="A22547" s="197" t="s">
        <v>44134</v>
      </c>
      <c r="B22547" s="197" t="str">
        <f aca="false">C22547&amp;D22547&amp;E22547&amp;F22547&amp;G22547&amp;H22547</f>
        <v>ALCA PRE-FORMADA DE DISTRIBUICAO,DE ACO RECOBERTO DE ALUMINIO,PARA CABO ENCAPADO,BITOLA DE 25MM2,SEGUNDO DESENHO A4-154-CP.FORNECIMENTO E COLOCACAO</v>
      </c>
      <c r="C22547" s="197" t="s">
        <v>44131</v>
      </c>
      <c r="D22547" s="197" t="s">
        <v>44132</v>
      </c>
      <c r="E22547" s="197" t="s">
        <v>44133</v>
      </c>
      <c r="I22547" s="197" t="s">
        <v>30</v>
      </c>
      <c r="J22547" s="197" t="n">
        <v>10.71</v>
      </c>
    </row>
    <row r="22548" customFormat="false" ht="12.75" hidden="true" customHeight="false" outlineLevel="0" collapsed="false">
      <c r="A22548" s="197" t="s">
        <v>44135</v>
      </c>
      <c r="B22548" s="197" t="str">
        <f aca="false">C22548&amp;D22548&amp;E22548&amp;F22548&amp;G22548&amp;H22548</f>
        <v>ALCA PRE-FORMADA DE DISTRIBUICAO,DE ACO RECOBERTO DE ALUMINIO,PARA CABO DE ALUMINIO NU,BITOLA DE 25MM2,SEGUNDO DESENHO A4-154-CP.FORNECIMENTO E COLOCACAO</v>
      </c>
      <c r="C22548" s="197" t="s">
        <v>44131</v>
      </c>
      <c r="D22548" s="197" t="s">
        <v>44136</v>
      </c>
      <c r="E22548" s="197" t="s">
        <v>44137</v>
      </c>
      <c r="I22548" s="197" t="s">
        <v>30</v>
      </c>
      <c r="J22548" s="197" t="n">
        <v>6.79</v>
      </c>
    </row>
    <row r="22549" customFormat="false" ht="12.75" hidden="true" customHeight="false" outlineLevel="0" collapsed="false">
      <c r="A22549" s="197" t="s">
        <v>44138</v>
      </c>
      <c r="B22549" s="197" t="str">
        <f aca="false">C22549&amp;D22549&amp;E22549&amp;F22549&amp;G22549&amp;H22549</f>
        <v>ALCA PRE-FORMADA DE DISTRIBUICAO,DE ACO RECOBERTO DE ALUMINIO,PARA CABO DE ALUMINIO NU,BITOLA DE 25MM2,SEGUNDO DESENHO A4-154-CP.FORNECIMENTO E COLOCACAO</v>
      </c>
      <c r="C22549" s="197" t="s">
        <v>44131</v>
      </c>
      <c r="D22549" s="197" t="s">
        <v>44136</v>
      </c>
      <c r="E22549" s="197" t="s">
        <v>44137</v>
      </c>
      <c r="I22549" s="197" t="s">
        <v>30</v>
      </c>
      <c r="J22549" s="197" t="n">
        <v>6.44</v>
      </c>
    </row>
    <row r="22550" customFormat="false" ht="12.75" hidden="true" customHeight="false" outlineLevel="0" collapsed="false">
      <c r="A22550" s="197" t="s">
        <v>44139</v>
      </c>
      <c r="B22550" s="197" t="str">
        <f aca="false">C22550&amp;D22550&amp;E22550&amp;F22550&amp;G22550&amp;H22550</f>
        <v>ALCA PRE-FORMADA DE SERVICO,DE ACO RECOBERTO DE ALUMINIO,PARA CABO ENCAPADO,BITOLA DE 25MM2,SEGUNDO DESENHO A4-154-CP.FORNECIMENTO E COLOCACAO</v>
      </c>
      <c r="C22550" s="197" t="s">
        <v>44140</v>
      </c>
      <c r="D22550" s="197" t="s">
        <v>44141</v>
      </c>
      <c r="E22550" s="197" t="s">
        <v>7467</v>
      </c>
      <c r="I22550" s="197" t="s">
        <v>30</v>
      </c>
      <c r="J22550" s="197" t="n">
        <v>4.44</v>
      </c>
    </row>
    <row r="22551" customFormat="false" ht="12.75" hidden="true" customHeight="false" outlineLevel="0" collapsed="false">
      <c r="A22551" s="197" t="s">
        <v>44142</v>
      </c>
      <c r="B22551" s="197" t="str">
        <f aca="false">C22551&amp;D22551&amp;E22551&amp;F22551&amp;G22551&amp;H22551</f>
        <v>ALCA PRE-FORMADA DE SERVICO,DE ACO RECOBERTO DE ALUMINIO,PARA CABO ENCAPADO,BITOLA DE 25MM2,SEGUNDO DESENHO A4-154-CP.FORNECIMENTO E COLOCACAO</v>
      </c>
      <c r="C22551" s="197" t="s">
        <v>44140</v>
      </c>
      <c r="D22551" s="197" t="s">
        <v>44141</v>
      </c>
      <c r="E22551" s="197" t="s">
        <v>7467</v>
      </c>
      <c r="I22551" s="197" t="s">
        <v>30</v>
      </c>
      <c r="J22551" s="197" t="n">
        <v>4.09</v>
      </c>
    </row>
    <row r="22552" customFormat="false" ht="12.75" hidden="true" customHeight="false" outlineLevel="0" collapsed="false">
      <c r="A22552" s="197" t="s">
        <v>44143</v>
      </c>
      <c r="B22552" s="197" t="str">
        <f aca="false">C22552&amp;D22552&amp;E22552&amp;F22552&amp;G22552&amp;H22552</f>
        <v>ALCA PRE-FORMADA DE SERVICO,DE ACO RECOBERTO DE ALUMINIO,PARA CABO DE ALUMINIO NU,BITOLA DE 25MM2,SEGUNDO DESENHO A4-154-CP.FORNECIMENTO E COLOCACAO</v>
      </c>
      <c r="C22552" s="197" t="s">
        <v>44140</v>
      </c>
      <c r="D22552" s="197" t="s">
        <v>44144</v>
      </c>
      <c r="E22552" s="197" t="s">
        <v>44145</v>
      </c>
      <c r="I22552" s="197" t="s">
        <v>30</v>
      </c>
      <c r="J22552" s="197" t="n">
        <v>4.23</v>
      </c>
    </row>
    <row r="22553" customFormat="false" ht="12.75" hidden="true" customHeight="false" outlineLevel="0" collapsed="false">
      <c r="A22553" s="197" t="s">
        <v>44146</v>
      </c>
      <c r="B22553" s="197" t="str">
        <f aca="false">C22553&amp;D22553&amp;E22553&amp;F22553&amp;G22553&amp;H22553</f>
        <v>ALCA PRE-FORMADA DE SERVICO,DE ACO RECOBERTO DE ALUMINIO,PARA CABO DE ALUMINIO NU,BITOLA DE 25MM2,SEGUNDO DESENHO A4-154-CP.FORNECIMENTO E COLOCACAO</v>
      </c>
      <c r="C22553" s="197" t="s">
        <v>44140</v>
      </c>
      <c r="D22553" s="197" t="s">
        <v>44144</v>
      </c>
      <c r="E22553" s="197" t="s">
        <v>44145</v>
      </c>
      <c r="I22553" s="197" t="s">
        <v>30</v>
      </c>
      <c r="J22553" s="197" t="n">
        <v>3.87</v>
      </c>
    </row>
    <row r="22554" customFormat="false" ht="12.75" hidden="true" customHeight="false" outlineLevel="0" collapsed="false">
      <c r="A22554" s="197" t="s">
        <v>44147</v>
      </c>
      <c r="B22554" s="197" t="str">
        <f aca="false">C22554&amp;D22554&amp;E22554&amp;F22554&amp;G22554&amp;H22554</f>
        <v>ALCA PRE-FORMADA PARA CABO DE 35MM2.FORNECIMENTO E COLOCACAO</v>
      </c>
      <c r="C22554" s="197" t="s">
        <v>44148</v>
      </c>
      <c r="I22554" s="197" t="s">
        <v>30</v>
      </c>
      <c r="J22554" s="197" t="n">
        <v>6.94</v>
      </c>
    </row>
    <row r="22555" customFormat="false" ht="12.75" hidden="true" customHeight="false" outlineLevel="0" collapsed="false">
      <c r="A22555" s="197" t="s">
        <v>44149</v>
      </c>
      <c r="B22555" s="197" t="str">
        <f aca="false">C22555&amp;D22555&amp;E22555&amp;F22555&amp;G22555&amp;H22555</f>
        <v>ALCA PRE-FORMADA PARA CABO DE 35MM2.FORNECIMENTO E COLOCACAO</v>
      </c>
      <c r="C22555" s="197" t="s">
        <v>44148</v>
      </c>
      <c r="I22555" s="197" t="s">
        <v>30</v>
      </c>
      <c r="J22555" s="197" t="n">
        <v>6.59</v>
      </c>
    </row>
    <row r="22556" customFormat="false" ht="12.75" hidden="true" customHeight="false" outlineLevel="0" collapsed="false">
      <c r="A22556" s="197" t="s">
        <v>44150</v>
      </c>
      <c r="B22556" s="197" t="str">
        <f aca="false">C22556&amp;D22556&amp;E22556&amp;F22556&amp;G22556&amp;H22556</f>
        <v>CONECTOR PARAFUSO FENDIDO COM RABICHO,EM BRONZE,PARA ATERRAMENTO,CONDUTORES DE 6 - 35MM2.FORNECIMENTO E INSTALACAO</v>
      </c>
      <c r="C22556" s="197" t="s">
        <v>44151</v>
      </c>
      <c r="D22556" s="197" t="s">
        <v>44152</v>
      </c>
      <c r="I22556" s="197" t="s">
        <v>30</v>
      </c>
      <c r="J22556" s="197" t="n">
        <v>12.73</v>
      </c>
    </row>
    <row r="22557" customFormat="false" ht="12.75" hidden="true" customHeight="false" outlineLevel="0" collapsed="false">
      <c r="A22557" s="197" t="s">
        <v>44153</v>
      </c>
      <c r="B22557" s="197" t="str">
        <f aca="false">C22557&amp;D22557&amp;E22557&amp;F22557&amp;G22557&amp;H22557</f>
        <v>CONECTOR PARAFUSO FENDIDO COM RABICHO,EM BRONZE,PARA ATERRAMENTO,CONDUTORES DE 6 - 35MM2.FORNECIMENTO E INSTALACAO</v>
      </c>
      <c r="C22557" s="197" t="s">
        <v>44151</v>
      </c>
      <c r="D22557" s="197" t="s">
        <v>44152</v>
      </c>
      <c r="I22557" s="197" t="s">
        <v>30</v>
      </c>
      <c r="J22557" s="197" t="n">
        <v>12.2</v>
      </c>
    </row>
    <row r="22558" customFormat="false" ht="12.75" hidden="true" customHeight="false" outlineLevel="0" collapsed="false">
      <c r="A22558" s="197" t="s">
        <v>44154</v>
      </c>
      <c r="B22558" s="197" t="str">
        <f aca="false">C22558&amp;D22558&amp;E22558&amp;F22558&amp;G22558&amp;H22558</f>
        <v>CONECTOR PARA HASTE DE ATERRAMENTO DE PARA-RAIO,COM UMA DESCIDA DE 5/8".FORNECIMENTO</v>
      </c>
      <c r="C22558" s="197" t="s">
        <v>44155</v>
      </c>
      <c r="D22558" s="197" t="s">
        <v>44156</v>
      </c>
      <c r="I22558" s="197" t="s">
        <v>30</v>
      </c>
      <c r="J22558" s="197" t="n">
        <v>1.75</v>
      </c>
    </row>
    <row r="22559" customFormat="false" ht="12.75" hidden="true" customHeight="false" outlineLevel="0" collapsed="false">
      <c r="A22559" s="197" t="s">
        <v>44157</v>
      </c>
      <c r="B22559" s="197" t="str">
        <f aca="false">C22559&amp;D22559&amp;E22559&amp;F22559&amp;G22559&amp;H22559</f>
        <v>CONECTOR PARA HASTE DE ATERRAMENTO DE PARA-RAIO,COM UMA DESCIDA DE 5/8".FORNECIMENTO</v>
      </c>
      <c r="C22559" s="197" t="s">
        <v>44155</v>
      </c>
      <c r="D22559" s="197" t="s">
        <v>44156</v>
      </c>
      <c r="I22559" s="197" t="s">
        <v>30</v>
      </c>
      <c r="J22559" s="197" t="n">
        <v>1.75</v>
      </c>
    </row>
    <row r="22560" customFormat="false" ht="12.75" hidden="true" customHeight="false" outlineLevel="0" collapsed="false">
      <c r="A22560" s="197" t="s">
        <v>44158</v>
      </c>
      <c r="B22560" s="197" t="str">
        <f aca="false">C22560&amp;D22560&amp;E22560&amp;F22560&amp;G22560&amp;H22560</f>
        <v>CONECTOR TIPO ESTRIBO APARAFUSADO,PARA CONDUTOR DE ALUMINIO,1/0AWG.FORNECIMENTO</v>
      </c>
      <c r="C22560" s="197" t="s">
        <v>44159</v>
      </c>
      <c r="D22560" s="197" t="s">
        <v>44160</v>
      </c>
      <c r="I22560" s="197" t="s">
        <v>30</v>
      </c>
      <c r="J22560" s="197" t="n">
        <v>12.14</v>
      </c>
    </row>
    <row r="22561" customFormat="false" ht="12.75" hidden="true" customHeight="false" outlineLevel="0" collapsed="false">
      <c r="A22561" s="197" t="s">
        <v>44161</v>
      </c>
      <c r="B22561" s="197" t="str">
        <f aca="false">C22561&amp;D22561&amp;E22561&amp;F22561&amp;G22561&amp;H22561</f>
        <v>CONECTOR TIPO ESTRIBO APARAFUSADO,PARA CONDUTOR DE ALUMINIO,1/0AWG.FORNECIMENTO</v>
      </c>
      <c r="C22561" s="197" t="s">
        <v>44159</v>
      </c>
      <c r="D22561" s="197" t="s">
        <v>44160</v>
      </c>
      <c r="I22561" s="197" t="s">
        <v>30</v>
      </c>
      <c r="J22561" s="197" t="n">
        <v>12.14</v>
      </c>
    </row>
    <row r="22562" customFormat="false" ht="12.75" hidden="true" customHeight="false" outlineLevel="0" collapsed="false">
      <c r="A22562" s="197" t="s">
        <v>44162</v>
      </c>
      <c r="B22562" s="197" t="str">
        <f aca="false">C22562&amp;D22562&amp;E22562&amp;F22562&amp;G22562&amp;H22562</f>
        <v>CONECTOR TIPO CUNHA,EM LIGA DE COBRE ESTANHADO,PARA A FIXACAO DE CONDUTORES DE ALUMINIO OU COBRE,POR EFEITO DE MOLA.MODELO Nº1,PADRAO RIOLUZ,TIPO G.FORNECIMENTO E INSTALACAO</v>
      </c>
      <c r="C22562" s="197" t="s">
        <v>44163</v>
      </c>
      <c r="D22562" s="197" t="s">
        <v>44164</v>
      </c>
      <c r="E22562" s="197" t="s">
        <v>44165</v>
      </c>
      <c r="I22562" s="197" t="s">
        <v>30</v>
      </c>
      <c r="J22562" s="197" t="n">
        <v>8.19</v>
      </c>
    </row>
    <row r="22563" customFormat="false" ht="12.75" hidden="true" customHeight="false" outlineLevel="0" collapsed="false">
      <c r="A22563" s="197" t="s">
        <v>44166</v>
      </c>
      <c r="B22563" s="197" t="str">
        <f aca="false">C22563&amp;D22563&amp;E22563&amp;F22563&amp;G22563&amp;H22563</f>
        <v>CONECTOR TIPO CUNHA,EM LIGA DE COBRE ESTANHADO,PARA A FIXACAO DE CONDUTORES DE ALUMINIO OU COBRE,POR EFEITO DE MOLA.MODELO Nº1,PADRAO RIOLUZ,TIPO G.FORNECIMENTO E INSTALACAO</v>
      </c>
      <c r="C22563" s="197" t="s">
        <v>44163</v>
      </c>
      <c r="D22563" s="197" t="s">
        <v>44164</v>
      </c>
      <c r="E22563" s="197" t="s">
        <v>44165</v>
      </c>
      <c r="I22563" s="197" t="s">
        <v>30</v>
      </c>
      <c r="J22563" s="197" t="n">
        <v>7.66</v>
      </c>
    </row>
    <row r="22564" customFormat="false" ht="12.75" hidden="true" customHeight="false" outlineLevel="0" collapsed="false">
      <c r="A22564" s="197" t="s">
        <v>44167</v>
      </c>
      <c r="B22564" s="197" t="str">
        <f aca="false">C22564&amp;D22564&amp;E22564&amp;F22564&amp;G22564&amp;H22564</f>
        <v>CONECTOR TIPO CUNHA,EM LIGA DE COBRE ESTANHADO,PARA A FIXACAO DE CONDUTORES DE ALUMINIO OU COBRE,POR EFEITO DE MOLA,MODELO Nº2,PADRAO RIOLUZ,TIPO H.FORNECIMENTO E INSTALACAO</v>
      </c>
      <c r="C22564" s="197" t="s">
        <v>44163</v>
      </c>
      <c r="D22564" s="197" t="s">
        <v>44168</v>
      </c>
      <c r="E22564" s="197" t="s">
        <v>44169</v>
      </c>
      <c r="I22564" s="197" t="s">
        <v>30</v>
      </c>
      <c r="J22564" s="197" t="n">
        <v>8.19</v>
      </c>
    </row>
    <row r="22565" customFormat="false" ht="12.75" hidden="true" customHeight="false" outlineLevel="0" collapsed="false">
      <c r="A22565" s="197" t="s">
        <v>44170</v>
      </c>
      <c r="B22565" s="197" t="str">
        <f aca="false">C22565&amp;D22565&amp;E22565&amp;F22565&amp;G22565&amp;H22565</f>
        <v>CONECTOR TIPO CUNHA,EM LIGA DE COBRE ESTANHADO,PARA A FIXACAO DE CONDUTORES DE ALUMINIO OU COBRE,POR EFEITO DE MOLA,MODELO Nº2,PADRAO RIOLUZ,TIPO H.FORNECIMENTO E INSTALACAO</v>
      </c>
      <c r="C22565" s="197" t="s">
        <v>44163</v>
      </c>
      <c r="D22565" s="197" t="s">
        <v>44168</v>
      </c>
      <c r="E22565" s="197" t="s">
        <v>44169</v>
      </c>
      <c r="I22565" s="197" t="s">
        <v>30</v>
      </c>
      <c r="J22565" s="197" t="n">
        <v>7.66</v>
      </c>
    </row>
    <row r="22566" customFormat="false" ht="12.75" hidden="true" customHeight="false" outlineLevel="0" collapsed="false">
      <c r="A22566" s="197" t="s">
        <v>44171</v>
      </c>
      <c r="B22566" s="197" t="str">
        <f aca="false">C22566&amp;D22566&amp;E22566&amp;F22566&amp;G22566&amp;H22566</f>
        <v>CONECTOR TIPO CUNHA,EM LIGA DE COBRE ESTANHADO,PARA A FIXACAO DE CONDUTORES DE ALUMINIO OU COBRE,POR EFEITO DE MOLA.MODELO Nº3,PADRAO RIOLUZ,TIPO K.FORNECIMENTO E INSTALACAO</v>
      </c>
      <c r="C22566" s="197" t="s">
        <v>44163</v>
      </c>
      <c r="D22566" s="197" t="s">
        <v>44164</v>
      </c>
      <c r="E22566" s="197" t="s">
        <v>44172</v>
      </c>
      <c r="I22566" s="197" t="s">
        <v>30</v>
      </c>
      <c r="J22566" s="197" t="n">
        <v>8.44</v>
      </c>
    </row>
    <row r="22567" customFormat="false" ht="12.75" hidden="true" customHeight="false" outlineLevel="0" collapsed="false">
      <c r="A22567" s="197" t="s">
        <v>44173</v>
      </c>
      <c r="B22567" s="197" t="str">
        <f aca="false">C22567&amp;D22567&amp;E22567&amp;F22567&amp;G22567&amp;H22567</f>
        <v>CONECTOR TIPO CUNHA,EM LIGA DE COBRE ESTANHADO,PARA A FIXACAO DE CONDUTORES DE ALUMINIO OU COBRE,POR EFEITO DE MOLA.MODELO Nº3,PADRAO RIOLUZ,TIPO K.FORNECIMENTO E INSTALACAO</v>
      </c>
      <c r="C22567" s="197" t="s">
        <v>44163</v>
      </c>
      <c r="D22567" s="197" t="s">
        <v>44164</v>
      </c>
      <c r="E22567" s="197" t="s">
        <v>44172</v>
      </c>
      <c r="I22567" s="197" t="s">
        <v>30</v>
      </c>
      <c r="J22567" s="197" t="n">
        <v>7.92</v>
      </c>
    </row>
    <row r="22568" customFormat="false" ht="12.75" hidden="true" customHeight="false" outlineLevel="0" collapsed="false">
      <c r="A22568" s="197" t="s">
        <v>44174</v>
      </c>
      <c r="B22568" s="197" t="str">
        <f aca="false">C22568&amp;D22568&amp;E22568&amp;F22568&amp;G22568&amp;H22568</f>
        <v>CONECTOR TIPO CUNHA,EM LIGA DE COBRE ESTANHADO,PARA A FIXACAO DE CONDUTORES DE ALUMINIO OU COBRE,POR EFEITO DE MOLA.MODELO Nº4,PADRAO RIOLUZ,TIPO V.FORNECIMENTO E INSTALACAO</v>
      </c>
      <c r="C22568" s="197" t="s">
        <v>44163</v>
      </c>
      <c r="D22568" s="197" t="s">
        <v>44164</v>
      </c>
      <c r="E22568" s="197" t="s">
        <v>44175</v>
      </c>
      <c r="I22568" s="197" t="s">
        <v>30</v>
      </c>
      <c r="J22568" s="197" t="n">
        <v>5.41</v>
      </c>
    </row>
    <row r="22569" customFormat="false" ht="12.75" hidden="true" customHeight="false" outlineLevel="0" collapsed="false">
      <c r="A22569" s="197" t="s">
        <v>44176</v>
      </c>
      <c r="B22569" s="197" t="str">
        <f aca="false">C22569&amp;D22569&amp;E22569&amp;F22569&amp;G22569&amp;H22569</f>
        <v>CONECTOR TIPO CUNHA,EM LIGA DE COBRE ESTANHADO,PARA A FIXACAO DE CONDUTORES DE ALUMINIO OU COBRE,POR EFEITO DE MOLA.MODELO Nº4,PADRAO RIOLUZ,TIPO V.FORNECIMENTO E INSTALACAO</v>
      </c>
      <c r="C22569" s="197" t="s">
        <v>44163</v>
      </c>
      <c r="D22569" s="197" t="s">
        <v>44164</v>
      </c>
      <c r="E22569" s="197" t="s">
        <v>44175</v>
      </c>
      <c r="I22569" s="197" t="s">
        <v>30</v>
      </c>
      <c r="J22569" s="197" t="n">
        <v>4.88</v>
      </c>
    </row>
    <row r="22570" customFormat="false" ht="12.75" hidden="true" customHeight="false" outlineLevel="0" collapsed="false">
      <c r="A22570" s="197" t="s">
        <v>44177</v>
      </c>
      <c r="B22570" s="197" t="str">
        <f aca="false">C22570&amp;D22570&amp;E22570&amp;F22570&amp;G22570&amp;H22570</f>
        <v>CONECTOR TIPO CUNHA,EM LIGA DE COBRE ESTANHADO,PARA A FIXACAO DE CONDUTORES DE ALUMINIO OU COBRE,POR EFEITO DE MOLA.MODELO Nº5,PADRAO RIOLUZ,TIPO IV.FORNECIMENTO E INSTALACAO</v>
      </c>
      <c r="C22570" s="197" t="s">
        <v>44163</v>
      </c>
      <c r="D22570" s="197" t="s">
        <v>44164</v>
      </c>
      <c r="E22570" s="197" t="s">
        <v>44178</v>
      </c>
      <c r="I22570" s="197" t="s">
        <v>30</v>
      </c>
      <c r="J22570" s="197" t="n">
        <v>5.98</v>
      </c>
    </row>
    <row r="22571" customFormat="false" ht="12.75" hidden="true" customHeight="false" outlineLevel="0" collapsed="false">
      <c r="A22571" s="197" t="s">
        <v>44179</v>
      </c>
      <c r="B22571" s="197" t="str">
        <f aca="false">C22571&amp;D22571&amp;E22571&amp;F22571&amp;G22571&amp;H22571</f>
        <v>CONECTOR TIPO CUNHA,EM LIGA DE COBRE ESTANHADO,PARA A FIXACAO DE CONDUTORES DE ALUMINIO OU COBRE,POR EFEITO DE MOLA.MODELO Nº5,PADRAO RIOLUZ,TIPO IV.FORNECIMENTO E INSTALACAO</v>
      </c>
      <c r="C22571" s="197" t="s">
        <v>44163</v>
      </c>
      <c r="D22571" s="197" t="s">
        <v>44164</v>
      </c>
      <c r="E22571" s="197" t="s">
        <v>44178</v>
      </c>
      <c r="I22571" s="197" t="s">
        <v>30</v>
      </c>
      <c r="J22571" s="197" t="n">
        <v>5.45</v>
      </c>
    </row>
    <row r="22572" customFormat="false" ht="12.75" hidden="true" customHeight="false" outlineLevel="0" collapsed="false">
      <c r="A22572" s="197" t="s">
        <v>44180</v>
      </c>
      <c r="B22572" s="197" t="str">
        <f aca="false">C22572&amp;D22572&amp;E22572&amp;F22572&amp;G22572&amp;H22572</f>
        <v>CONECTOR TIPO CUNHA,EM LIGA DE COBRE ESTANHADO,PARA A FIXACAO DE CONDUTORES DE ALUMINIO OU COBRE,POR EFEITO DE MOLA.MODELO Nº6,PADRAO RIOLUZ,TIPO B.FORNECIMENTO E INSTALACAO</v>
      </c>
      <c r="C22572" s="197" t="s">
        <v>44163</v>
      </c>
      <c r="D22572" s="197" t="s">
        <v>44164</v>
      </c>
      <c r="E22572" s="197" t="s">
        <v>44181</v>
      </c>
      <c r="I22572" s="197" t="s">
        <v>30</v>
      </c>
      <c r="J22572" s="197" t="n">
        <v>9.02</v>
      </c>
    </row>
    <row r="22573" customFormat="false" ht="12.75" hidden="true" customHeight="false" outlineLevel="0" collapsed="false">
      <c r="A22573" s="197" t="s">
        <v>44182</v>
      </c>
      <c r="B22573" s="197" t="str">
        <f aca="false">C22573&amp;D22573&amp;E22573&amp;F22573&amp;G22573&amp;H22573</f>
        <v>CONECTOR TIPO CUNHA,EM LIGA DE COBRE ESTANHADO,PARA A FIXACAO DE CONDUTORES DE ALUMINIO OU COBRE,POR EFEITO DE MOLA.MODELO Nº6,PADRAO RIOLUZ,TIPO B.FORNECIMENTO E INSTALACAO</v>
      </c>
      <c r="C22573" s="197" t="s">
        <v>44163</v>
      </c>
      <c r="D22573" s="197" t="s">
        <v>44164</v>
      </c>
      <c r="E22573" s="197" t="s">
        <v>44181</v>
      </c>
      <c r="I22573" s="197" t="s">
        <v>30</v>
      </c>
      <c r="J22573" s="197" t="n">
        <v>8.5</v>
      </c>
    </row>
    <row r="22574" customFormat="false" ht="12.75" hidden="true" customHeight="false" outlineLevel="0" collapsed="false">
      <c r="A22574" s="197" t="s">
        <v>44183</v>
      </c>
      <c r="B22574" s="197" t="str">
        <f aca="false">C22574&amp;D22574&amp;E22574&amp;F22574&amp;G22574&amp;H22574</f>
        <v>CONECTOR TIPO CUNHA,EM LIGA DE COBRE ESTANHADO,PARA A FIXACAO DE CONDUTORES DE ALUMINIO OU COBRE,POR EFEITO DE MOLA.MODELO Nº7,PADRAO RIOLUZ,TIPO A.FORNECIMENTO E INSTALACAO</v>
      </c>
      <c r="C22574" s="197" t="s">
        <v>44163</v>
      </c>
      <c r="D22574" s="197" t="s">
        <v>44164</v>
      </c>
      <c r="E22574" s="197" t="s">
        <v>44184</v>
      </c>
      <c r="I22574" s="197" t="s">
        <v>30</v>
      </c>
      <c r="J22574" s="197" t="n">
        <v>8.21</v>
      </c>
    </row>
    <row r="22575" customFormat="false" ht="12.75" hidden="true" customHeight="false" outlineLevel="0" collapsed="false">
      <c r="A22575" s="197" t="s">
        <v>44185</v>
      </c>
      <c r="B22575" s="197" t="str">
        <f aca="false">C22575&amp;D22575&amp;E22575&amp;F22575&amp;G22575&amp;H22575</f>
        <v>CONECTOR TIPO CUNHA,EM LIGA DE COBRE ESTANHADO,PARA A FIXACAO DE CONDUTORES DE ALUMINIO OU COBRE,POR EFEITO DE MOLA.MODELO Nº7,PADRAO RIOLUZ,TIPO A.FORNECIMENTO E INSTALACAO</v>
      </c>
      <c r="C22575" s="197" t="s">
        <v>44163</v>
      </c>
      <c r="D22575" s="197" t="s">
        <v>44164</v>
      </c>
      <c r="E22575" s="197" t="s">
        <v>44184</v>
      </c>
      <c r="I22575" s="197" t="s">
        <v>30</v>
      </c>
      <c r="J22575" s="197" t="n">
        <v>7.68</v>
      </c>
    </row>
    <row r="22576" customFormat="false" ht="12.75" hidden="true" customHeight="false" outlineLevel="0" collapsed="false">
      <c r="A22576" s="197" t="s">
        <v>44186</v>
      </c>
      <c r="B22576" s="197" t="str">
        <f aca="false">C22576&amp;D22576&amp;E22576&amp;F22576&amp;G22576&amp;H22576</f>
        <v>CONECTOR TIPO CUNHA,EM LIGA DE COBRE ESTANHADO,PARA A FIXACAO DE CONDUTORES DE ALUMINIO OU COBRE,POR EFEITO DE MOLA.MODELO Nº8,PADRAO RIOLUZ,TIPO C.FORNECIMENTO E INSTALACAO</v>
      </c>
      <c r="C22576" s="197" t="s">
        <v>44163</v>
      </c>
      <c r="D22576" s="197" t="s">
        <v>44164</v>
      </c>
      <c r="E22576" s="197" t="s">
        <v>44187</v>
      </c>
      <c r="I22576" s="197" t="s">
        <v>30</v>
      </c>
      <c r="J22576" s="197" t="n">
        <v>8.68</v>
      </c>
    </row>
    <row r="22577" customFormat="false" ht="12.75" hidden="true" customHeight="false" outlineLevel="0" collapsed="false">
      <c r="A22577" s="197" t="s">
        <v>44188</v>
      </c>
      <c r="B22577" s="197" t="str">
        <f aca="false">C22577&amp;D22577&amp;E22577&amp;F22577&amp;G22577&amp;H22577</f>
        <v>CONECTOR TIPO CUNHA,EM LIGA DE COBRE ESTANHADO,PARA A FIXACAO DE CONDUTORES DE ALUMINIO OU COBRE,POR EFEITO DE MOLA.MODELO Nº8,PADRAO RIOLUZ,TIPO C.FORNECIMENTO E INSTALACAO</v>
      </c>
      <c r="C22577" s="197" t="s">
        <v>44163</v>
      </c>
      <c r="D22577" s="197" t="s">
        <v>44164</v>
      </c>
      <c r="E22577" s="197" t="s">
        <v>44187</v>
      </c>
      <c r="I22577" s="197" t="s">
        <v>30</v>
      </c>
      <c r="J22577" s="197" t="n">
        <v>8.15</v>
      </c>
    </row>
    <row r="22578" customFormat="false" ht="12.75" hidden="true" customHeight="false" outlineLevel="0" collapsed="false">
      <c r="A22578" s="197" t="s">
        <v>44189</v>
      </c>
      <c r="B22578" s="197" t="str">
        <f aca="false">C22578&amp;D22578&amp;E22578&amp;F22578&amp;G22578&amp;H22578</f>
        <v>CONECTOR TIPO CUNHA,EM LIGA DE COBRE ESTANHADO,PARA A FIXACAO DE CONDUTORES DE ALUMINIO OU COBRE,POR EFEITO DE MOLA.MODELO Nº9,PADRAO RIOLUZ,TIPO J.FORNECIMENTO E INSTALACAO</v>
      </c>
      <c r="C22578" s="197" t="s">
        <v>44163</v>
      </c>
      <c r="D22578" s="197" t="s">
        <v>44164</v>
      </c>
      <c r="E22578" s="197" t="s">
        <v>44190</v>
      </c>
      <c r="I22578" s="197" t="s">
        <v>30</v>
      </c>
      <c r="J22578" s="197" t="n">
        <v>8.47</v>
      </c>
    </row>
    <row r="22579" customFormat="false" ht="12.75" hidden="true" customHeight="false" outlineLevel="0" collapsed="false">
      <c r="A22579" s="197" t="s">
        <v>44191</v>
      </c>
      <c r="B22579" s="197" t="str">
        <f aca="false">C22579&amp;D22579&amp;E22579&amp;F22579&amp;G22579&amp;H22579</f>
        <v>CONECTOR TIPO CUNHA,EM LIGA DE COBRE ESTANHADO,PARA A FIXACAO DE CONDUTORES DE ALUMINIO OU COBRE,POR EFEITO DE MOLA.MODELO Nº9,PADRAO RIOLUZ,TIPO J.FORNECIMENTO E INSTALACAO</v>
      </c>
      <c r="C22579" s="197" t="s">
        <v>44163</v>
      </c>
      <c r="D22579" s="197" t="s">
        <v>44164</v>
      </c>
      <c r="E22579" s="197" t="s">
        <v>44190</v>
      </c>
      <c r="I22579" s="197" t="s">
        <v>30</v>
      </c>
      <c r="J22579" s="197" t="n">
        <v>7.94</v>
      </c>
    </row>
    <row r="22580" customFormat="false" ht="12.75" hidden="true" customHeight="false" outlineLevel="0" collapsed="false">
      <c r="A22580" s="197" t="s">
        <v>44192</v>
      </c>
      <c r="B22580" s="197" t="str">
        <f aca="false">C22580&amp;D22580&amp;E22580&amp;F22580&amp;G22580&amp;H22580</f>
        <v>CONECTOR TIPO CUNHA,EM LIGA DE COBRE ESTANHADO,PARA A FIXACAO DE CONDUTORES DE ALUMINIO OU COBRE,POR EFEITO DE MOLA.MODELO Nº10,PADAO RIOLUZ,TIPO F.FORNECIMENTO E INSTALACAO</v>
      </c>
      <c r="C22580" s="197" t="s">
        <v>44163</v>
      </c>
      <c r="D22580" s="197" t="s">
        <v>44164</v>
      </c>
      <c r="E22580" s="197" t="s">
        <v>44193</v>
      </c>
      <c r="I22580" s="197" t="s">
        <v>30</v>
      </c>
      <c r="J22580" s="197" t="n">
        <v>8.19</v>
      </c>
    </row>
    <row r="22581" customFormat="false" ht="12.75" hidden="true" customHeight="false" outlineLevel="0" collapsed="false">
      <c r="A22581" s="197" t="s">
        <v>44194</v>
      </c>
      <c r="B22581" s="197" t="str">
        <f aca="false">C22581&amp;D22581&amp;E22581&amp;F22581&amp;G22581&amp;H22581</f>
        <v>CONECTOR TIPO CUNHA,EM LIGA DE COBRE ESTANHADO,PARA A FIXACAO DE CONDUTORES DE ALUMINIO OU COBRE,POR EFEITO DE MOLA.MODELO Nº10,PADAO RIOLUZ,TIPO F.FORNECIMENTO E INSTALACAO</v>
      </c>
      <c r="C22581" s="197" t="s">
        <v>44163</v>
      </c>
      <c r="D22581" s="197" t="s">
        <v>44164</v>
      </c>
      <c r="E22581" s="197" t="s">
        <v>44193</v>
      </c>
      <c r="I22581" s="197" t="s">
        <v>30</v>
      </c>
      <c r="J22581" s="197" t="n">
        <v>7.66</v>
      </c>
    </row>
    <row r="22582" customFormat="false" ht="12.75" hidden="true" customHeight="false" outlineLevel="0" collapsed="false">
      <c r="A22582" s="197" t="s">
        <v>44195</v>
      </c>
      <c r="B22582" s="197" t="str">
        <f aca="false">C22582&amp;D22582&amp;E22582&amp;F22582&amp;G22582&amp;H22582</f>
        <v>CONECTOR TIPO CUNHA,EM LIGA DE COBRE ESTANHADO,PARA A FIXACAO DE CONDUTORES DE ALUMINIO OU COBRE,POR EFEITO DE MOLA.MODELO Nº11,PADRAO RIOLUZ,TIPO D.FORNECIMENTO E INSTALACAO</v>
      </c>
      <c r="C22582" s="197" t="s">
        <v>44163</v>
      </c>
      <c r="D22582" s="197" t="s">
        <v>44164</v>
      </c>
      <c r="E22582" s="197" t="s">
        <v>44196</v>
      </c>
      <c r="I22582" s="197" t="s">
        <v>30</v>
      </c>
      <c r="J22582" s="197" t="n">
        <v>8.72</v>
      </c>
    </row>
    <row r="22583" customFormat="false" ht="12.75" hidden="true" customHeight="false" outlineLevel="0" collapsed="false">
      <c r="A22583" s="197" t="s">
        <v>44197</v>
      </c>
      <c r="B22583" s="197" t="str">
        <f aca="false">C22583&amp;D22583&amp;E22583&amp;F22583&amp;G22583&amp;H22583</f>
        <v>CONECTOR TIPO CUNHA,EM LIGA DE COBRE ESTANHADO,PARA A FIXACAO DE CONDUTORES DE ALUMINIO OU COBRE,POR EFEITO DE MOLA.MODELO Nº11,PADRAO RIOLUZ,TIPO D.FORNECIMENTO E INSTALACAO</v>
      </c>
      <c r="C22583" s="197" t="s">
        <v>44163</v>
      </c>
      <c r="D22583" s="197" t="s">
        <v>44164</v>
      </c>
      <c r="E22583" s="197" t="s">
        <v>44196</v>
      </c>
      <c r="I22583" s="197" t="s">
        <v>30</v>
      </c>
      <c r="J22583" s="197" t="n">
        <v>8.2</v>
      </c>
    </row>
    <row r="22584" customFormat="false" ht="12.75" hidden="true" customHeight="false" outlineLevel="0" collapsed="false">
      <c r="A22584" s="197" t="s">
        <v>44198</v>
      </c>
      <c r="B22584" s="197" t="str">
        <f aca="false">C22584&amp;D22584&amp;E22584&amp;F22584&amp;G22584&amp;H22584</f>
        <v>CONECTOR TIPO CUNHA,EM LIGA DE COBRE ESTANHADO,PARA A FIXACAO DE CONDUTORES DE ALUMINIO OU COBRE,POR EFEITO DE MOLA.MODELO Nº12,PADRAO RIOLUZ,TIPO I.FORNECIMENTO E INSTALACAO</v>
      </c>
      <c r="C22584" s="197" t="s">
        <v>44163</v>
      </c>
      <c r="D22584" s="197" t="s">
        <v>44164</v>
      </c>
      <c r="E22584" s="197" t="s">
        <v>44199</v>
      </c>
      <c r="I22584" s="197" t="s">
        <v>30</v>
      </c>
      <c r="J22584" s="197" t="n">
        <v>9.6</v>
      </c>
    </row>
    <row r="22585" customFormat="false" ht="12.75" hidden="true" customHeight="false" outlineLevel="0" collapsed="false">
      <c r="A22585" s="197" t="s">
        <v>44200</v>
      </c>
      <c r="B22585" s="197" t="str">
        <f aca="false">C22585&amp;D22585&amp;E22585&amp;F22585&amp;G22585&amp;H22585</f>
        <v>CONECTOR TIPO CUNHA,EM LIGA DE COBRE ESTANHADO,PARA A FIXACAO DE CONDUTORES DE ALUMINIO OU COBRE,POR EFEITO DE MOLA.MODELO Nº12,PADRAO RIOLUZ,TIPO I.FORNECIMENTO E INSTALACAO</v>
      </c>
      <c r="C22585" s="197" t="s">
        <v>44163</v>
      </c>
      <c r="D22585" s="197" t="s">
        <v>44164</v>
      </c>
      <c r="E22585" s="197" t="s">
        <v>44199</v>
      </c>
      <c r="I22585" s="197" t="s">
        <v>30</v>
      </c>
      <c r="J22585" s="197" t="n">
        <v>9.08</v>
      </c>
    </row>
    <row r="22586" customFormat="false" ht="12.75" hidden="true" customHeight="false" outlineLevel="0" collapsed="false">
      <c r="A22586" s="197" t="s">
        <v>44201</v>
      </c>
      <c r="B22586" s="197" t="str">
        <f aca="false">C22586&amp;D22586&amp;E22586&amp;F22586&amp;G22586&amp;H22586</f>
        <v>CONECTOR TIPO CUNHA,EM LIGA DE COBRE ESTANHADO,PARA A FIXACAO DE CONDUTORES DE ALUMINIO OU COBRE,POR EFEITO DE MOLA.MODELO Nº13,PADRAO RIOLUZ,TIPO VII.FORNECIMENTO E INSTALACAO</v>
      </c>
      <c r="C22586" s="197" t="s">
        <v>44163</v>
      </c>
      <c r="D22586" s="197" t="s">
        <v>44164</v>
      </c>
      <c r="E22586" s="197" t="s">
        <v>44202</v>
      </c>
      <c r="I22586" s="197" t="s">
        <v>30</v>
      </c>
      <c r="J22586" s="197" t="n">
        <v>11.72</v>
      </c>
    </row>
    <row r="22587" customFormat="false" ht="12.75" hidden="true" customHeight="false" outlineLevel="0" collapsed="false">
      <c r="A22587" s="197" t="s">
        <v>44203</v>
      </c>
      <c r="B22587" s="197" t="str">
        <f aca="false">C22587&amp;D22587&amp;E22587&amp;F22587&amp;G22587&amp;H22587</f>
        <v>CONECTOR TIPO CUNHA,EM LIGA DE COBRE ESTANHADO,PARA A FIXACAO DE CONDUTORES DE ALUMINIO OU COBRE,POR EFEITO DE MOLA.MODELO Nº13,PADRAO RIOLUZ,TIPO VII.FORNECIMENTO E INSTALACAO</v>
      </c>
      <c r="C22587" s="197" t="s">
        <v>44163</v>
      </c>
      <c r="D22587" s="197" t="s">
        <v>44164</v>
      </c>
      <c r="E22587" s="197" t="s">
        <v>44202</v>
      </c>
      <c r="I22587" s="197" t="s">
        <v>30</v>
      </c>
      <c r="J22587" s="197" t="n">
        <v>11.19</v>
      </c>
    </row>
    <row r="22588" customFormat="false" ht="12.75" hidden="true" customHeight="false" outlineLevel="0" collapsed="false">
      <c r="A22588" s="197" t="s">
        <v>44204</v>
      </c>
      <c r="B22588" s="197" t="str">
        <f aca="false">C22588&amp;D22588&amp;E22588&amp;F22588&amp;G22588&amp;H22588</f>
        <v>CONECTOR TIPO CUNHA,EM LIGA DE COBRE ESTANHADO,PARA A FIXACAO DE CONDUTORES DE ALUMINIO OU COBRE,POR EFEITO DE MOLA.MODELO Nº14,PADRAO RIOLUZ,TIPO VI.FORNECIMENTO E INSTALACAO</v>
      </c>
      <c r="C22588" s="197" t="s">
        <v>44163</v>
      </c>
      <c r="D22588" s="197" t="s">
        <v>44164</v>
      </c>
      <c r="E22588" s="197" t="s">
        <v>44205</v>
      </c>
      <c r="I22588" s="197" t="s">
        <v>30</v>
      </c>
      <c r="J22588" s="197" t="n">
        <v>10.76</v>
      </c>
    </row>
    <row r="22589" customFormat="false" ht="12.75" hidden="true" customHeight="false" outlineLevel="0" collapsed="false">
      <c r="A22589" s="197" t="s">
        <v>44206</v>
      </c>
      <c r="B22589" s="197" t="str">
        <f aca="false">C22589&amp;D22589&amp;E22589&amp;F22589&amp;G22589&amp;H22589</f>
        <v>CONECTOR TIPO CUNHA,EM LIGA DE COBRE ESTANHADO,PARA A FIXACAO DE CONDUTORES DE ALUMINIO OU COBRE,POR EFEITO DE MOLA.MODELO Nº14,PADRAO RIOLUZ,TIPO VI.FORNECIMENTO E INSTALACAO</v>
      </c>
      <c r="C22589" s="197" t="s">
        <v>44163</v>
      </c>
      <c r="D22589" s="197" t="s">
        <v>44164</v>
      </c>
      <c r="E22589" s="197" t="s">
        <v>44205</v>
      </c>
      <c r="I22589" s="197" t="s">
        <v>30</v>
      </c>
      <c r="J22589" s="197" t="n">
        <v>10.23</v>
      </c>
    </row>
    <row r="22590" customFormat="false" ht="12.75" hidden="true" customHeight="false" outlineLevel="0" collapsed="false">
      <c r="A22590" s="197" t="s">
        <v>44207</v>
      </c>
      <c r="B22590" s="197"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197" t="s">
        <v>44208</v>
      </c>
      <c r="D22590" s="197" t="s">
        <v>44209</v>
      </c>
      <c r="E22590" s="197" t="s">
        <v>44210</v>
      </c>
      <c r="F22590" s="197" t="s">
        <v>44211</v>
      </c>
      <c r="G22590" s="197" t="s">
        <v>44212</v>
      </c>
      <c r="H22590" s="197" t="s">
        <v>44213</v>
      </c>
      <c r="I22590" s="197" t="s">
        <v>30</v>
      </c>
      <c r="J22590" s="197" t="n">
        <v>10.51</v>
      </c>
    </row>
    <row r="22591" customFormat="false" ht="12.75" hidden="true" customHeight="false" outlineLevel="0" collapsed="false">
      <c r="A22591" s="197" t="s">
        <v>44214</v>
      </c>
      <c r="B22591" s="197"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197" t="s">
        <v>44208</v>
      </c>
      <c r="D22591" s="197" t="s">
        <v>44209</v>
      </c>
      <c r="E22591" s="197" t="s">
        <v>44210</v>
      </c>
      <c r="F22591" s="197" t="s">
        <v>44211</v>
      </c>
      <c r="G22591" s="197" t="s">
        <v>44212</v>
      </c>
      <c r="H22591" s="197" t="s">
        <v>44213</v>
      </c>
      <c r="I22591" s="197" t="s">
        <v>30</v>
      </c>
      <c r="J22591" s="197" t="n">
        <v>10.51</v>
      </c>
    </row>
    <row r="22592" customFormat="false" ht="12.75" hidden="true" customHeight="false" outlineLevel="0" collapsed="false">
      <c r="A22592" s="197" t="s">
        <v>44215</v>
      </c>
      <c r="B22592" s="197"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197" t="s">
        <v>44208</v>
      </c>
      <c r="D22592" s="197" t="s">
        <v>44209</v>
      </c>
      <c r="E22592" s="197" t="s">
        <v>44210</v>
      </c>
      <c r="F22592" s="197" t="s">
        <v>44211</v>
      </c>
      <c r="G22592" s="197" t="s">
        <v>44216</v>
      </c>
      <c r="H22592" s="197" t="s">
        <v>44217</v>
      </c>
      <c r="I22592" s="197" t="s">
        <v>30</v>
      </c>
      <c r="J22592" s="197" t="n">
        <v>227.7</v>
      </c>
    </row>
    <row r="22593" customFormat="false" ht="12.75" hidden="true" customHeight="false" outlineLevel="0" collapsed="false">
      <c r="A22593" s="197" t="s">
        <v>44218</v>
      </c>
      <c r="B22593" s="197"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197" t="s">
        <v>44208</v>
      </c>
      <c r="D22593" s="197" t="s">
        <v>44209</v>
      </c>
      <c r="E22593" s="197" t="s">
        <v>44210</v>
      </c>
      <c r="F22593" s="197" t="s">
        <v>44211</v>
      </c>
      <c r="G22593" s="197" t="s">
        <v>44216</v>
      </c>
      <c r="H22593" s="197" t="s">
        <v>44217</v>
      </c>
      <c r="I22593" s="197" t="s">
        <v>30</v>
      </c>
      <c r="J22593" s="197" t="n">
        <v>227.7</v>
      </c>
    </row>
    <row r="22594" customFormat="false" ht="12.75" hidden="true" customHeight="false" outlineLevel="0" collapsed="false">
      <c r="A22594" s="197" t="s">
        <v>44219</v>
      </c>
      <c r="B22594" s="197" t="str">
        <f aca="false">C22594&amp;D22594&amp;E22594&amp;F22594&amp;G22594&amp;H22594</f>
        <v>GRAMPO DE LINHA VIVA EM BRONZE FUNDIDO,ACABAMENTO ESTANHADOPARA CABO DE 16 A 240MM2.FORNECIMENTO</v>
      </c>
      <c r="C22594" s="197" t="s">
        <v>44220</v>
      </c>
      <c r="D22594" s="197" t="s">
        <v>44221</v>
      </c>
      <c r="I22594" s="197" t="s">
        <v>30</v>
      </c>
      <c r="J22594" s="197" t="n">
        <v>21.92</v>
      </c>
    </row>
    <row r="22595" customFormat="false" ht="12.75" hidden="true" customHeight="false" outlineLevel="0" collapsed="false">
      <c r="A22595" s="197" t="s">
        <v>44222</v>
      </c>
      <c r="B22595" s="197" t="str">
        <f aca="false">C22595&amp;D22595&amp;E22595&amp;F22595&amp;G22595&amp;H22595</f>
        <v>GRAMPO DE LINHA VIVA EM BRONZE FUNDIDO,ACABAMENTO ESTANHADOPARA CABO DE 16 A 240MM2.FORNECIMENTO</v>
      </c>
      <c r="C22595" s="197" t="s">
        <v>44220</v>
      </c>
      <c r="D22595" s="197" t="s">
        <v>44221</v>
      </c>
      <c r="I22595" s="197" t="s">
        <v>30</v>
      </c>
      <c r="J22595" s="197" t="n">
        <v>21.92</v>
      </c>
    </row>
    <row r="22596" customFormat="false" ht="12.75" hidden="true" customHeight="false" outlineLevel="0" collapsed="false">
      <c r="A22596" s="197" t="s">
        <v>44223</v>
      </c>
      <c r="B22596" s="197" t="str">
        <f aca="false">C22596&amp;D22596&amp;E22596&amp;F22596&amp;G22596&amp;H22596</f>
        <v>CAIXA DE LIGACAO TIPO PETROLETS R=15/C,R=15/TB,R=15/LB OU SIMILAR,COM ENTRADAS ROSQUEADAS DE 1"(25MM).FORNECIMENTO E COLOCACAO</v>
      </c>
      <c r="C22596" s="197" t="s">
        <v>44224</v>
      </c>
      <c r="D22596" s="197" t="s">
        <v>44225</v>
      </c>
      <c r="E22596" s="197" t="s">
        <v>8011</v>
      </c>
      <c r="I22596" s="197" t="s">
        <v>30</v>
      </c>
      <c r="J22596" s="197" t="n">
        <v>24.08</v>
      </c>
    </row>
    <row r="22597" customFormat="false" ht="12.75" hidden="true" customHeight="false" outlineLevel="0" collapsed="false">
      <c r="A22597" s="197" t="s">
        <v>44226</v>
      </c>
      <c r="B22597" s="197" t="str">
        <f aca="false">C22597&amp;D22597&amp;E22597&amp;F22597&amp;G22597&amp;H22597</f>
        <v>CAIXA DE LIGACAO TIPO PETROLETS R=15/C,R=15/TB,R=15/LB OU SIMILAR,COM ENTRADAS ROSQUEADAS DE 1"(25MM).FORNECIMENTO E COLOCACAO</v>
      </c>
      <c r="C22597" s="197" t="s">
        <v>44224</v>
      </c>
      <c r="D22597" s="197" t="s">
        <v>44225</v>
      </c>
      <c r="E22597" s="197" t="s">
        <v>8011</v>
      </c>
      <c r="I22597" s="197" t="s">
        <v>30</v>
      </c>
      <c r="J22597" s="197" t="n">
        <v>23.2</v>
      </c>
    </row>
    <row r="22598" customFormat="false" ht="12.75" hidden="true" customHeight="false" outlineLevel="0" collapsed="false">
      <c r="A22598" s="197" t="s">
        <v>44227</v>
      </c>
      <c r="B22598" s="197" t="str">
        <f aca="false">C22598&amp;D22598&amp;E22598&amp;F22598&amp;G22598&amp;H22598</f>
        <v>CAIXA DE LIGACAO TIPO PRETROLETS R=15/C,R=15/TB,R=15/LB OU SIMILAR,COM ENTRADAS ROSQUEADAS DE 2"(50MM).FORNECIMENTO E COLOCACAO</v>
      </c>
      <c r="C22598" s="197" t="s">
        <v>44228</v>
      </c>
      <c r="D22598" s="197" t="s">
        <v>44229</v>
      </c>
      <c r="E22598" s="197" t="s">
        <v>8055</v>
      </c>
      <c r="I22598" s="197" t="s">
        <v>30</v>
      </c>
      <c r="J22598" s="197" t="n">
        <v>40.7</v>
      </c>
    </row>
    <row r="22599" customFormat="false" ht="12.75" hidden="true" customHeight="false" outlineLevel="0" collapsed="false">
      <c r="A22599" s="197" t="s">
        <v>44230</v>
      </c>
      <c r="B22599" s="197" t="str">
        <f aca="false">C22599&amp;D22599&amp;E22599&amp;F22599&amp;G22599&amp;H22599</f>
        <v>CAIXA DE LIGACAO TIPO PRETROLETS R=15/C,R=15/TB,R=15/LB OU SIMILAR,COM ENTRADAS ROSQUEADAS DE 2"(50MM).FORNECIMENTO E COLOCACAO</v>
      </c>
      <c r="C22599" s="197" t="s">
        <v>44228</v>
      </c>
      <c r="D22599" s="197" t="s">
        <v>44229</v>
      </c>
      <c r="E22599" s="197" t="s">
        <v>8055</v>
      </c>
      <c r="I22599" s="197" t="s">
        <v>30</v>
      </c>
      <c r="J22599" s="197" t="n">
        <v>39.82</v>
      </c>
    </row>
    <row r="22600" customFormat="false" ht="12.75" hidden="true" customHeight="false" outlineLevel="0" collapsed="false">
      <c r="A22600" s="197" t="s">
        <v>44231</v>
      </c>
      <c r="B22600" s="197" t="str">
        <f aca="false">C22600&amp;D22600&amp;E22600&amp;F22600&amp;G22600&amp;H22600</f>
        <v>CAIXA DE LIGACAO TIPO CONDULETS R-15/LB-22,COM ENTRADA ROSQUEADA DE 1.1/2"(38MM).FORNECIMENTO E COLOCACAO</v>
      </c>
      <c r="C22600" s="197" t="s">
        <v>44232</v>
      </c>
      <c r="D22600" s="197" t="s">
        <v>44233</v>
      </c>
      <c r="I22600" s="197" t="s">
        <v>30</v>
      </c>
      <c r="J22600" s="197" t="n">
        <v>41.55</v>
      </c>
    </row>
    <row r="22601" customFormat="false" ht="12.75" hidden="true" customHeight="false" outlineLevel="0" collapsed="false">
      <c r="A22601" s="197" t="s">
        <v>44234</v>
      </c>
      <c r="B22601" s="197" t="str">
        <f aca="false">C22601&amp;D22601&amp;E22601&amp;F22601&amp;G22601&amp;H22601</f>
        <v>CAIXA DE LIGACAO TIPO CONDULETS R-15/LB-22,COM ENTRADA ROSQUEADA DE 1.1/2"(38MM).FORNECIMENTO E COLOCACAO</v>
      </c>
      <c r="C22601" s="197" t="s">
        <v>44232</v>
      </c>
      <c r="D22601" s="197" t="s">
        <v>44233</v>
      </c>
      <c r="I22601" s="197" t="s">
        <v>30</v>
      </c>
      <c r="J22601" s="197" t="n">
        <v>40.67</v>
      </c>
    </row>
    <row r="22602" customFormat="false" ht="12.75" hidden="true" customHeight="false" outlineLevel="0" collapsed="false">
      <c r="A22602" s="197" t="s">
        <v>44235</v>
      </c>
      <c r="B22602" s="197" t="str">
        <f aca="false">C22602&amp;D22602&amp;E22602&amp;F22602&amp;G22602&amp;H22602</f>
        <v>CHAVE BLINDADA,BIPOLAR,60A.FORNECIMENTO</v>
      </c>
      <c r="C22602" s="197" t="s">
        <v>44236</v>
      </c>
      <c r="I22602" s="197" t="s">
        <v>30</v>
      </c>
      <c r="J22602" s="197" t="n">
        <v>306.31</v>
      </c>
    </row>
    <row r="22603" customFormat="false" ht="12.75" hidden="true" customHeight="false" outlineLevel="0" collapsed="false">
      <c r="A22603" s="197" t="s">
        <v>44237</v>
      </c>
      <c r="B22603" s="197" t="str">
        <f aca="false">C22603&amp;D22603&amp;E22603&amp;F22603&amp;G22603&amp;H22603</f>
        <v>CHAVE BLINDADA,BIPOLAR,60A.FORNECIMENTO</v>
      </c>
      <c r="C22603" s="197" t="s">
        <v>44236</v>
      </c>
      <c r="I22603" s="197" t="s">
        <v>30</v>
      </c>
      <c r="J22603" s="197" t="n">
        <v>306.31</v>
      </c>
    </row>
    <row r="22604" customFormat="false" ht="12.75" hidden="true" customHeight="false" outlineLevel="0" collapsed="false">
      <c r="A22604" s="197" t="s">
        <v>44238</v>
      </c>
      <c r="B22604" s="197" t="str">
        <f aca="false">C22604&amp;D22604&amp;E22604&amp;F22604&amp;G22604&amp;H22604</f>
        <v>CHAVE FUSIVEL,UNIPOLAR,ACIONAMENTO POR COMANDO DE VARA DE MANOBRA DE 15KV-100A,EXCLUSIVE ELOS FUSIVEIS.FORNECIMENTO</v>
      </c>
      <c r="C22604" s="197" t="s">
        <v>44239</v>
      </c>
      <c r="D22604" s="197" t="s">
        <v>44240</v>
      </c>
      <c r="I22604" s="197" t="s">
        <v>30</v>
      </c>
      <c r="J22604" s="197" t="n">
        <v>216.3</v>
      </c>
    </row>
    <row r="22605" customFormat="false" ht="12.75" hidden="true" customHeight="false" outlineLevel="0" collapsed="false">
      <c r="A22605" s="197" t="s">
        <v>44241</v>
      </c>
      <c r="B22605" s="197" t="str">
        <f aca="false">C22605&amp;D22605&amp;E22605&amp;F22605&amp;G22605&amp;H22605</f>
        <v>CHAVE FUSIVEL,UNIPOLAR,ACIONAMENTO POR COMANDO DE VARA DE MANOBRA DE 15KV-100A,EXCLUSIVE ELOS FUSIVEIS.FORNECIMENTO</v>
      </c>
      <c r="C22605" s="197" t="s">
        <v>44239</v>
      </c>
      <c r="D22605" s="197" t="s">
        <v>44240</v>
      </c>
      <c r="I22605" s="197" t="s">
        <v>30</v>
      </c>
      <c r="J22605" s="197" t="n">
        <v>216.3</v>
      </c>
    </row>
    <row r="22606" customFormat="false" ht="12.75" hidden="true" customHeight="false" outlineLevel="0" collapsed="false">
      <c r="A22606" s="197" t="s">
        <v>44242</v>
      </c>
      <c r="B22606" s="197" t="str">
        <f aca="false">C22606&amp;D22606&amp;E22606&amp;F22606&amp;G22606&amp;H22606</f>
        <v>ELO-FUSIVEL,TIPO H,DE 1A.FORNECIMENTO</v>
      </c>
      <c r="C22606" s="197" t="s">
        <v>44243</v>
      </c>
      <c r="I22606" s="197" t="s">
        <v>30</v>
      </c>
      <c r="J22606" s="197" t="n">
        <v>1.28</v>
      </c>
    </row>
    <row r="22607" customFormat="false" ht="12.75" hidden="true" customHeight="false" outlineLevel="0" collapsed="false">
      <c r="A22607" s="197" t="s">
        <v>44244</v>
      </c>
      <c r="B22607" s="197" t="str">
        <f aca="false">C22607&amp;D22607&amp;E22607&amp;F22607&amp;G22607&amp;H22607</f>
        <v>ELO-FUSIVEL,TIPO H,DE 1A.FORNECIMENTO</v>
      </c>
      <c r="C22607" s="197" t="s">
        <v>44243</v>
      </c>
      <c r="I22607" s="197" t="s">
        <v>30</v>
      </c>
      <c r="J22607" s="197" t="n">
        <v>1.28</v>
      </c>
    </row>
    <row r="22608" customFormat="false" ht="12.75" hidden="true" customHeight="false" outlineLevel="0" collapsed="false">
      <c r="A22608" s="197" t="s">
        <v>44245</v>
      </c>
      <c r="B22608" s="197" t="str">
        <f aca="false">C22608&amp;D22608&amp;E22608&amp;F22608&amp;G22608&amp;H22608</f>
        <v>ELO-FUSIVEL,TIPO K,100A,15KV.FORNECIMENTO</v>
      </c>
      <c r="C22608" s="197" t="s">
        <v>44246</v>
      </c>
      <c r="I22608" s="197" t="s">
        <v>30</v>
      </c>
      <c r="J22608" s="197" t="n">
        <v>29.3</v>
      </c>
    </row>
    <row r="22609" customFormat="false" ht="12.75" hidden="true" customHeight="false" outlineLevel="0" collapsed="false">
      <c r="A22609" s="197" t="s">
        <v>44247</v>
      </c>
      <c r="B22609" s="197" t="str">
        <f aca="false">C22609&amp;D22609&amp;E22609&amp;F22609&amp;G22609&amp;H22609</f>
        <v>ELO-FUSIVEL,TIPO K,100A,15KV.FORNECIMENTO</v>
      </c>
      <c r="C22609" s="197" t="s">
        <v>44246</v>
      </c>
      <c r="I22609" s="197" t="s">
        <v>30</v>
      </c>
      <c r="J22609" s="197" t="n">
        <v>29.3</v>
      </c>
    </row>
    <row r="22610" customFormat="false" ht="12.75" hidden="true" customHeight="false" outlineLevel="0" collapsed="false">
      <c r="A22610" s="197" t="s">
        <v>44248</v>
      </c>
      <c r="B22610" s="197" t="str">
        <f aca="false">C22610&amp;D22610&amp;E22610&amp;F22610&amp;G22610&amp;H22610</f>
        <v>ELO-FUSIVEL,TIPO K,200A,15KV.FORNECIMENTO</v>
      </c>
      <c r="C22610" s="197" t="s">
        <v>44249</v>
      </c>
      <c r="I22610" s="197" t="s">
        <v>30</v>
      </c>
      <c r="J22610" s="197" t="n">
        <v>75.35</v>
      </c>
    </row>
    <row r="22611" customFormat="false" ht="12.75" hidden="true" customHeight="false" outlineLevel="0" collapsed="false">
      <c r="A22611" s="197" t="s">
        <v>44250</v>
      </c>
      <c r="B22611" s="197" t="str">
        <f aca="false">C22611&amp;D22611&amp;E22611&amp;F22611&amp;G22611&amp;H22611</f>
        <v>ELO-FUSIVEL,TIPO K,200A,15KV.FORNECIMENTO</v>
      </c>
      <c r="C22611" s="197" t="s">
        <v>44249</v>
      </c>
      <c r="I22611" s="197" t="s">
        <v>30</v>
      </c>
      <c r="J22611" s="197" t="n">
        <v>75.35</v>
      </c>
    </row>
    <row r="22612" customFormat="false" ht="12.75" hidden="true" customHeight="false" outlineLevel="0" collapsed="false">
      <c r="A22612" s="197" t="s">
        <v>44251</v>
      </c>
      <c r="B22612" s="197" t="str">
        <f aca="false">C22612&amp;D22612&amp;E22612&amp;F22612&amp;G22612&amp;H22612</f>
        <v>FUSIVEL NH,TAMANHO 01,CORRENTE NOMINAL DE 36A.FORNECIMENTO</v>
      </c>
      <c r="C22612" s="197" t="s">
        <v>44252</v>
      </c>
      <c r="I22612" s="197" t="s">
        <v>30</v>
      </c>
      <c r="J22612" s="197" t="n">
        <v>28.04</v>
      </c>
    </row>
    <row r="22613" customFormat="false" ht="12.75" hidden="true" customHeight="false" outlineLevel="0" collapsed="false">
      <c r="A22613" s="197" t="s">
        <v>44253</v>
      </c>
      <c r="B22613" s="197" t="str">
        <f aca="false">C22613&amp;D22613&amp;E22613&amp;F22613&amp;G22613&amp;H22613</f>
        <v>FUSIVEL NH,TAMANHO 01,CORRENTE NOMINAL DE 36A.FORNECIMENTO</v>
      </c>
      <c r="C22613" s="197" t="s">
        <v>44252</v>
      </c>
      <c r="I22613" s="197" t="s">
        <v>30</v>
      </c>
      <c r="J22613" s="197" t="n">
        <v>28.04</v>
      </c>
    </row>
    <row r="22614" customFormat="false" ht="12.75" hidden="true" customHeight="false" outlineLevel="0" collapsed="false">
      <c r="A22614" s="197" t="s">
        <v>44254</v>
      </c>
      <c r="B22614" s="197" t="str">
        <f aca="false">C22614&amp;D22614&amp;E22614&amp;F22614&amp;G22614&amp;H22614</f>
        <v>FUSIVEL NH,TAMANHO 00,CORRENTE NOMINAL DE 125A.FORNECIMENTO</v>
      </c>
      <c r="C22614" s="197" t="s">
        <v>44255</v>
      </c>
      <c r="I22614" s="197" t="s">
        <v>30</v>
      </c>
      <c r="J22614" s="197" t="n">
        <v>8.16</v>
      </c>
    </row>
    <row r="22615" customFormat="false" ht="12.75" hidden="true" customHeight="false" outlineLevel="0" collapsed="false">
      <c r="A22615" s="197" t="s">
        <v>44256</v>
      </c>
      <c r="B22615" s="197" t="str">
        <f aca="false">C22615&amp;D22615&amp;E22615&amp;F22615&amp;G22615&amp;H22615</f>
        <v>FUSIVEL NH,TAMANHO 00,CORRENTE NOMINAL DE 125A.FORNECIMENTO</v>
      </c>
      <c r="C22615" s="197" t="s">
        <v>44255</v>
      </c>
      <c r="I22615" s="197" t="s">
        <v>30</v>
      </c>
      <c r="J22615" s="197" t="n">
        <v>8.16</v>
      </c>
    </row>
    <row r="22616" customFormat="false" ht="12.75" hidden="true" customHeight="false" outlineLevel="0" collapsed="false">
      <c r="A22616" s="197" t="s">
        <v>44257</v>
      </c>
      <c r="B22616" s="197" t="str">
        <f aca="false">C22616&amp;D22616&amp;E22616&amp;F22616&amp;G22616&amp;H22616</f>
        <v>FUSIVEL NH,TAMANHO 00,CORRENTE NOMINAL DE 160A.FORNECIMENTO</v>
      </c>
      <c r="C22616" s="197" t="s">
        <v>44258</v>
      </c>
      <c r="I22616" s="197" t="s">
        <v>30</v>
      </c>
      <c r="J22616" s="197" t="n">
        <v>9.37</v>
      </c>
    </row>
    <row r="22617" customFormat="false" ht="12.75" hidden="true" customHeight="false" outlineLevel="0" collapsed="false">
      <c r="A22617" s="197" t="s">
        <v>44259</v>
      </c>
      <c r="B22617" s="197" t="str">
        <f aca="false">C22617&amp;D22617&amp;E22617&amp;F22617&amp;G22617&amp;H22617</f>
        <v>FUSIVEL NH,TAMANHO 00,CORRENTE NOMINAL DE 160A.FORNECIMENTO</v>
      </c>
      <c r="C22617" s="197" t="s">
        <v>44258</v>
      </c>
      <c r="I22617" s="197" t="s">
        <v>30</v>
      </c>
      <c r="J22617" s="197" t="n">
        <v>9.37</v>
      </c>
    </row>
    <row r="22618" customFormat="false" ht="12.75" hidden="true" customHeight="false" outlineLevel="0" collapsed="false">
      <c r="A22618" s="197" t="s">
        <v>44260</v>
      </c>
      <c r="B22618" s="197" t="str">
        <f aca="false">C22618&amp;D22618&amp;E22618&amp;F22618&amp;G22618&amp;H22618</f>
        <v>DISJUNTOR TERMOMAGNETICO,BIPOLAR DE 20A.FORNECIMENTO</v>
      </c>
      <c r="C22618" s="197" t="s">
        <v>44261</v>
      </c>
      <c r="I22618" s="197" t="s">
        <v>30</v>
      </c>
      <c r="J22618" s="197" t="n">
        <v>24.56</v>
      </c>
    </row>
    <row r="22619" customFormat="false" ht="12.75" hidden="true" customHeight="false" outlineLevel="0" collapsed="false">
      <c r="A22619" s="197" t="s">
        <v>44262</v>
      </c>
      <c r="B22619" s="197" t="str">
        <f aca="false">C22619&amp;D22619&amp;E22619&amp;F22619&amp;G22619&amp;H22619</f>
        <v>DISJUNTOR TERMOMAGNETICO,BIPOLAR DE 20A.FORNECIMENTO</v>
      </c>
      <c r="C22619" s="197" t="s">
        <v>44261</v>
      </c>
      <c r="I22619" s="197" t="s">
        <v>30</v>
      </c>
      <c r="J22619" s="197" t="n">
        <v>24.56</v>
      </c>
    </row>
    <row r="22620" customFormat="false" ht="12.75" hidden="true" customHeight="false" outlineLevel="0" collapsed="false">
      <c r="A22620" s="197" t="s">
        <v>44263</v>
      </c>
      <c r="B22620" s="197" t="str">
        <f aca="false">C22620&amp;D22620&amp;E22620&amp;F22620&amp;G22620&amp;H22620</f>
        <v>DISJUNTOR TERMOMAGNETICO,TRIPOLAR DE 40A.FORNECIMENTO</v>
      </c>
      <c r="C22620" s="197" t="s">
        <v>44264</v>
      </c>
      <c r="I22620" s="197" t="s">
        <v>30</v>
      </c>
      <c r="J22620" s="197" t="n">
        <v>37.27</v>
      </c>
    </row>
    <row r="22621" customFormat="false" ht="12.75" hidden="true" customHeight="false" outlineLevel="0" collapsed="false">
      <c r="A22621" s="197" t="s">
        <v>44265</v>
      </c>
      <c r="B22621" s="197" t="str">
        <f aca="false">C22621&amp;D22621&amp;E22621&amp;F22621&amp;G22621&amp;H22621</f>
        <v>DISJUNTOR TERMOMAGNETICO,TRIPOLAR DE 40A.FORNECIMENTO</v>
      </c>
      <c r="C22621" s="197" t="s">
        <v>44264</v>
      </c>
      <c r="I22621" s="197" t="s">
        <v>30</v>
      </c>
      <c r="J22621" s="197" t="n">
        <v>37.27</v>
      </c>
    </row>
    <row r="22622" customFormat="false" ht="12.75" hidden="true" customHeight="false" outlineLevel="0" collapsed="false">
      <c r="A22622" s="197" t="s">
        <v>44266</v>
      </c>
      <c r="B22622" s="197" t="str">
        <f aca="false">C22622&amp;D22622&amp;E22622&amp;F22622&amp;G22622&amp;H22622</f>
        <v>DISJUNTOR TERMOMAGNETICO,TRIPOLAR DE 100A.FORNECIMENTO</v>
      </c>
      <c r="C22622" s="197" t="s">
        <v>44267</v>
      </c>
      <c r="I22622" s="197" t="s">
        <v>30</v>
      </c>
      <c r="J22622" s="197" t="n">
        <v>97.65</v>
      </c>
    </row>
    <row r="22623" customFormat="false" ht="12.75" hidden="true" customHeight="false" outlineLevel="0" collapsed="false">
      <c r="A22623" s="197" t="s">
        <v>44268</v>
      </c>
      <c r="B22623" s="197" t="str">
        <f aca="false">C22623&amp;D22623&amp;E22623&amp;F22623&amp;G22623&amp;H22623</f>
        <v>DISJUNTOR TERMOMAGNETICO,TRIPOLAR DE 100A.FORNECIMENTO</v>
      </c>
      <c r="C22623" s="197" t="s">
        <v>44267</v>
      </c>
      <c r="I22623" s="197" t="s">
        <v>30</v>
      </c>
      <c r="J22623" s="197" t="n">
        <v>97.65</v>
      </c>
    </row>
    <row r="22624" customFormat="false" ht="12.75" hidden="true" customHeight="false" outlineLevel="0" collapsed="false">
      <c r="A22624" s="197" t="s">
        <v>44269</v>
      </c>
      <c r="B22624" s="197" t="str">
        <f aca="false">C22624&amp;D22624&amp;E22624&amp;F22624&amp;G22624&amp;H22624</f>
        <v>BASE EXTERNA PARA RELE FOTOELETRICO.FORNECIMENTO</v>
      </c>
      <c r="C22624" s="197" t="s">
        <v>44270</v>
      </c>
      <c r="I22624" s="197" t="s">
        <v>30</v>
      </c>
      <c r="J22624" s="197" t="n">
        <v>7.07</v>
      </c>
    </row>
    <row r="22625" customFormat="false" ht="12.75" hidden="true" customHeight="false" outlineLevel="0" collapsed="false">
      <c r="A22625" s="197" t="s">
        <v>368</v>
      </c>
      <c r="B22625" s="197" t="str">
        <f aca="false">C22625&amp;D22625&amp;E22625&amp;F22625&amp;G22625&amp;H22625</f>
        <v>BASE EXTERNA PARA RELE FOTOELETRICO.FORNECIMENTO</v>
      </c>
      <c r="C22625" s="197" t="s">
        <v>44270</v>
      </c>
      <c r="I22625" s="197" t="s">
        <v>30</v>
      </c>
      <c r="J22625" s="197" t="n">
        <v>7.07</v>
      </c>
    </row>
    <row r="22626" customFormat="false" ht="12.75" hidden="true" customHeight="false" outlineLevel="0" collapsed="false">
      <c r="A22626" s="197" t="s">
        <v>44271</v>
      </c>
      <c r="B22626" s="197"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197" t="s">
        <v>44272</v>
      </c>
      <c r="D22626" s="197" t="s">
        <v>44273</v>
      </c>
      <c r="E22626" s="197" t="s">
        <v>44274</v>
      </c>
      <c r="F22626" s="197" t="s">
        <v>44275</v>
      </c>
      <c r="G22626" s="197" t="s">
        <v>44276</v>
      </c>
      <c r="H22626" s="197" t="s">
        <v>44277</v>
      </c>
      <c r="I22626" s="197" t="s">
        <v>30</v>
      </c>
      <c r="J22626" s="197" t="n">
        <v>21.84</v>
      </c>
    </row>
    <row r="22627" customFormat="false" ht="12.75" hidden="true" customHeight="false" outlineLevel="0" collapsed="false">
      <c r="A22627" s="197" t="s">
        <v>366</v>
      </c>
      <c r="B22627" s="197"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197" t="s">
        <v>44272</v>
      </c>
      <c r="D22627" s="197" t="s">
        <v>44273</v>
      </c>
      <c r="E22627" s="197" t="s">
        <v>44274</v>
      </c>
      <c r="F22627" s="197" t="s">
        <v>44275</v>
      </c>
      <c r="G22627" s="197" t="s">
        <v>44276</v>
      </c>
      <c r="H22627" s="197" t="s">
        <v>44277</v>
      </c>
      <c r="I22627" s="197" t="s">
        <v>30</v>
      </c>
      <c r="J22627" s="197" t="n">
        <v>21.84</v>
      </c>
    </row>
    <row r="22628" customFormat="false" ht="12.75" hidden="true" customHeight="false" outlineLevel="0" collapsed="false">
      <c r="A22628" s="197" t="s">
        <v>44278</v>
      </c>
      <c r="B22628" s="197" t="str">
        <f aca="false">C22628&amp;D22628&amp;E22628&amp;F22628&amp;G22628&amp;H22628</f>
        <v>RELE TEMPORIZADO,COEL,TIPO RTQD.FORNECIMENTO</v>
      </c>
      <c r="C22628" s="197" t="s">
        <v>44279</v>
      </c>
      <c r="I22628" s="197" t="s">
        <v>30</v>
      </c>
      <c r="J22628" s="197" t="n">
        <v>324.54</v>
      </c>
    </row>
    <row r="22629" customFormat="false" ht="12.75" hidden="true" customHeight="false" outlineLevel="0" collapsed="false">
      <c r="A22629" s="197" t="s">
        <v>44280</v>
      </c>
      <c r="B22629" s="197" t="str">
        <f aca="false">C22629&amp;D22629&amp;E22629&amp;F22629&amp;G22629&amp;H22629</f>
        <v>RELE TEMPORIZADO,COEL,TIPO RTQD.FORNECIMENTO</v>
      </c>
      <c r="C22629" s="197" t="s">
        <v>44279</v>
      </c>
      <c r="I22629" s="197" t="s">
        <v>30</v>
      </c>
      <c r="J22629" s="197" t="n">
        <v>324.54</v>
      </c>
    </row>
    <row r="22630" customFormat="false" ht="12.75" hidden="true" customHeight="false" outlineLevel="0" collapsed="false">
      <c r="A22630" s="197" t="s">
        <v>44281</v>
      </c>
      <c r="B22630" s="197" t="str">
        <f aca="false">C22630&amp;D22630&amp;E22630&amp;F22630&amp;G22630&amp;H22630</f>
        <v>RELE TEMPORIZADO,TIPO FLT 01/NF.FORNECIMENTO</v>
      </c>
      <c r="C22630" s="197" t="s">
        <v>44282</v>
      </c>
      <c r="I22630" s="197" t="s">
        <v>30</v>
      </c>
      <c r="J22630" s="197" t="n">
        <v>37.08</v>
      </c>
    </row>
    <row r="22631" customFormat="false" ht="12.75" hidden="true" customHeight="false" outlineLevel="0" collapsed="false">
      <c r="A22631" s="197" t="s">
        <v>44283</v>
      </c>
      <c r="B22631" s="197" t="str">
        <f aca="false">C22631&amp;D22631&amp;E22631&amp;F22631&amp;G22631&amp;H22631</f>
        <v>RELE TEMPORIZADO,TIPO FLT 01/NF.FORNECIMENTO</v>
      </c>
      <c r="C22631" s="197" t="s">
        <v>44282</v>
      </c>
      <c r="I22631" s="197" t="s">
        <v>30</v>
      </c>
      <c r="J22631" s="197" t="n">
        <v>37.08</v>
      </c>
    </row>
    <row r="22632" customFormat="false" ht="12.75" hidden="true" customHeight="false" outlineLevel="0" collapsed="false">
      <c r="A22632" s="197" t="s">
        <v>44284</v>
      </c>
      <c r="B22632" s="197" t="str">
        <f aca="false">C22632&amp;D22632&amp;E22632&amp;F22632&amp;G22632&amp;H22632</f>
        <v>RELE FOTOELETRICO INDIVIDUAL,COM BASE EM POSTE (ACO OU CONCRETO) DE ACORDO COM O PADRAO DA RIOLUZ;EXCLUSIVE FORNECIMENTO DO RELE E BASE.ASSENTAMENTO</v>
      </c>
      <c r="C22632" s="197" t="s">
        <v>44285</v>
      </c>
      <c r="D22632" s="197" t="s">
        <v>44286</v>
      </c>
      <c r="E22632" s="197" t="s">
        <v>44287</v>
      </c>
      <c r="I22632" s="197" t="s">
        <v>30</v>
      </c>
      <c r="J22632" s="197" t="n">
        <v>19.82</v>
      </c>
    </row>
    <row r="22633" customFormat="false" ht="12.75" hidden="true" customHeight="false" outlineLevel="0" collapsed="false">
      <c r="A22633" s="197" t="s">
        <v>44288</v>
      </c>
      <c r="B22633" s="197" t="str">
        <f aca="false">C22633&amp;D22633&amp;E22633&amp;F22633&amp;G22633&amp;H22633</f>
        <v>RELE FOTOELETRICO INDIVIDUAL,COM BASE EM POSTE (ACO OU CONCRETO) DE ACORDO COM O PADRAO DA RIOLUZ;EXCLUSIVE FORNECIMENTO DO RELE E BASE.ASSENTAMENTO</v>
      </c>
      <c r="C22633" s="197" t="s">
        <v>44285</v>
      </c>
      <c r="D22633" s="197" t="s">
        <v>44286</v>
      </c>
      <c r="E22633" s="197" t="s">
        <v>44287</v>
      </c>
      <c r="I22633" s="197" t="s">
        <v>30</v>
      </c>
      <c r="J22633" s="197" t="n">
        <v>17.18</v>
      </c>
    </row>
    <row r="22634" customFormat="false" ht="38.25" hidden="true" customHeight="false" outlineLevel="0" collapsed="false">
      <c r="A22634" s="197" t="s">
        <v>44289</v>
      </c>
      <c r="B22634" s="710"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197" t="s">
        <v>44290</v>
      </c>
      <c r="D22634" s="197" t="s">
        <v>44291</v>
      </c>
      <c r="E22634" s="197" t="s">
        <v>44292</v>
      </c>
      <c r="F22634" s="197" t="s">
        <v>44293</v>
      </c>
      <c r="I22634" s="197" t="s">
        <v>30</v>
      </c>
      <c r="J22634" s="197" t="n">
        <v>61.68</v>
      </c>
    </row>
    <row r="22635" customFormat="false" ht="38.25" hidden="true" customHeight="false" outlineLevel="0" collapsed="false">
      <c r="A22635" s="197" t="s">
        <v>44294</v>
      </c>
      <c r="B22635" s="710"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197" t="s">
        <v>44290</v>
      </c>
      <c r="D22635" s="197" t="s">
        <v>44291</v>
      </c>
      <c r="E22635" s="197" t="s">
        <v>44292</v>
      </c>
      <c r="F22635" s="197" t="s">
        <v>44293</v>
      </c>
      <c r="I22635" s="197" t="s">
        <v>30</v>
      </c>
      <c r="J22635" s="197" t="n">
        <v>59.04</v>
      </c>
    </row>
    <row r="22636" customFormat="false" ht="38.25" hidden="true" customHeight="false" outlineLevel="0" collapsed="false">
      <c r="A22636" s="197" t="s">
        <v>44295</v>
      </c>
      <c r="B22636" s="710" t="str">
        <f aca="false">C22636&amp;D22636&amp;E22636&amp;F22636&amp;G22636&amp;H22636</f>
        <v>RELE FOTOELETRICO INDIVIDUAL,COM BASE EM POSTE(ACO OU CONCRETO)DE ACORDO COM O PADRAO DA RIOLUZ,EXCLUSIVE FORNECIMENTO DAS FERRAGENS DE FIXACAO E DO RELE FOTOELETRICO E BASE.ASSENTAMENTO</v>
      </c>
      <c r="C22636" s="197" t="s">
        <v>44296</v>
      </c>
      <c r="D22636" s="197" t="s">
        <v>44297</v>
      </c>
      <c r="E22636" s="197" t="s">
        <v>44298</v>
      </c>
      <c r="F22636" s="197" t="s">
        <v>6167</v>
      </c>
      <c r="I22636" s="197" t="s">
        <v>30</v>
      </c>
      <c r="J22636" s="197" t="n">
        <v>19.82</v>
      </c>
    </row>
    <row r="22637" customFormat="false" ht="38.25" hidden="true" customHeight="false" outlineLevel="0" collapsed="false">
      <c r="A22637" s="197" t="s">
        <v>44299</v>
      </c>
      <c r="B22637" s="710" t="str">
        <f aca="false">C22637&amp;D22637&amp;E22637&amp;F22637&amp;G22637&amp;H22637</f>
        <v>RELE FOTOELETRICO INDIVIDUAL,COM BASE EM POSTE(ACO OU CONCRETO)DE ACORDO COM O PADRAO DA RIOLUZ,EXCLUSIVE FORNECIMENTO DAS FERRAGENS DE FIXACAO E DO RELE FOTOELETRICO E BASE.ASSENTAMENTO</v>
      </c>
      <c r="C22637" s="197" t="s">
        <v>44296</v>
      </c>
      <c r="D22637" s="197" t="s">
        <v>44297</v>
      </c>
      <c r="E22637" s="197" t="s">
        <v>44298</v>
      </c>
      <c r="F22637" s="197" t="s">
        <v>6167</v>
      </c>
      <c r="I22637" s="197" t="s">
        <v>30</v>
      </c>
      <c r="J22637" s="197" t="n">
        <v>17.18</v>
      </c>
    </row>
    <row r="22638" customFormat="false" ht="12.75" hidden="true" customHeight="false" outlineLevel="0" collapsed="false">
      <c r="A22638" s="197" t="s">
        <v>44300</v>
      </c>
      <c r="B22638" s="197" t="str">
        <f aca="false">C22638&amp;D22638&amp;E22638&amp;F22638&amp;G22638&amp;H22638</f>
        <v>CAIXA HAND-HOLE EM ALVENARIA DE TIJOLOS MACICOS DE 7X10X20CM,PADRAO RIOLUZ,COM DIMENSOES DE 0,40X0,40X0,60M,EXCLUSIVE ESCAVACAO,REATERRO E TAMPAO.FORNECIMENTO E ASSENTAMENTO</v>
      </c>
      <c r="C22638" s="197" t="s">
        <v>44301</v>
      </c>
      <c r="D22638" s="197" t="s">
        <v>44302</v>
      </c>
      <c r="E22638" s="197" t="s">
        <v>44303</v>
      </c>
      <c r="I22638" s="197" t="s">
        <v>30</v>
      </c>
      <c r="J22638" s="197" t="n">
        <v>206.35</v>
      </c>
    </row>
    <row r="22639" customFormat="false" ht="12.75" hidden="true" customHeight="false" outlineLevel="0" collapsed="false">
      <c r="A22639" s="197" t="s">
        <v>44304</v>
      </c>
      <c r="B22639" s="197" t="str">
        <f aca="false">C22639&amp;D22639&amp;E22639&amp;F22639&amp;G22639&amp;H22639</f>
        <v>CAIXA HAND-HOLE EM ALVENARIA DE TIJOLOS MACICOS DE 7X10X20CM,PADRAO RIOLUZ,COM DIMENSOES DE 0,40X0,40X0,60M,EXCLUSIVE ESCAVACAO,REATERRO E TAMPAO.FORNECIMENTO E ASSENTAMENTO</v>
      </c>
      <c r="C22639" s="197" t="s">
        <v>44301</v>
      </c>
      <c r="D22639" s="197" t="s">
        <v>44302</v>
      </c>
      <c r="E22639" s="197" t="s">
        <v>44303</v>
      </c>
      <c r="I22639" s="197" t="s">
        <v>30</v>
      </c>
      <c r="J22639" s="197" t="n">
        <v>191.92</v>
      </c>
    </row>
    <row r="22640" customFormat="false" ht="12.75" hidden="true" customHeight="false" outlineLevel="0" collapsed="false">
      <c r="A22640" s="197" t="s">
        <v>44305</v>
      </c>
      <c r="B22640" s="197" t="str">
        <f aca="false">C22640&amp;D22640&amp;E22640&amp;F22640&amp;G22640&amp;H22640</f>
        <v>CAIXA HAND-HOLE EM ALVENARIA DE TIJOLOS MACICOS DE 7X10X20CM,PADRAO RIOLUZ,COM DIMENSOES DE 0,40X0,40X0,90M,EXCLUSIVE ESCAVACAO,REATERRO E TAMPAO.FORNECIMENTO E ASSENTAMENTO</v>
      </c>
      <c r="C22640" s="197" t="s">
        <v>44301</v>
      </c>
      <c r="D22640" s="197" t="s">
        <v>44306</v>
      </c>
      <c r="E22640" s="197" t="s">
        <v>44303</v>
      </c>
      <c r="I22640" s="197" t="s">
        <v>30</v>
      </c>
      <c r="J22640" s="197" t="n">
        <v>267.8</v>
      </c>
    </row>
    <row r="22641" customFormat="false" ht="12.75" hidden="true" customHeight="false" outlineLevel="0" collapsed="false">
      <c r="A22641" s="197" t="s">
        <v>44307</v>
      </c>
      <c r="B22641" s="197" t="str">
        <f aca="false">C22641&amp;D22641&amp;E22641&amp;F22641&amp;G22641&amp;H22641</f>
        <v>CAIXA HAND-HOLE EM ALVENARIA DE TIJOLOS MACICOS DE 7X10X20CM,PADRAO RIOLUZ,COM DIMENSOES DE 0,40X0,40X0,90M,EXCLUSIVE ESCAVACAO,REATERRO E TAMPAO.FORNECIMENTO E ASSENTAMENTO</v>
      </c>
      <c r="C22641" s="197" t="s">
        <v>44301</v>
      </c>
      <c r="D22641" s="197" t="s">
        <v>44306</v>
      </c>
      <c r="E22641" s="197" t="s">
        <v>44303</v>
      </c>
      <c r="I22641" s="197" t="s">
        <v>30</v>
      </c>
      <c r="J22641" s="197" t="n">
        <v>249.67</v>
      </c>
    </row>
    <row r="22642" customFormat="false" ht="12.75" hidden="true" customHeight="false" outlineLevel="0" collapsed="false">
      <c r="A22642" s="197" t="s">
        <v>44308</v>
      </c>
      <c r="B22642" s="197" t="str">
        <f aca="false">C22642&amp;D22642&amp;E22642&amp;F22642&amp;G22642&amp;H22642</f>
        <v>CAIXA HAND-HOLE,PRE-MOLDADA,EM ANEL DE CONCRETO,CONFORME PROJETO Nº A4-1683-PD,RIOLUZ,COM DIMENSOES DE 0,60X0,30M,EXCLUSIVE ESCAVACAO,REATERRO E TAMPAO.FORNECIMENTO E ASSENTAMENTO</v>
      </c>
      <c r="C22642" s="197" t="s">
        <v>44309</v>
      </c>
      <c r="D22642" s="197" t="s">
        <v>44310</v>
      </c>
      <c r="E22642" s="197" t="s">
        <v>44311</v>
      </c>
      <c r="I22642" s="197" t="s">
        <v>30</v>
      </c>
      <c r="J22642" s="197" t="n">
        <v>143.51</v>
      </c>
    </row>
    <row r="22643" customFormat="false" ht="12.75" hidden="true" customHeight="false" outlineLevel="0" collapsed="false">
      <c r="A22643" s="197" t="s">
        <v>44312</v>
      </c>
      <c r="B22643" s="197" t="str">
        <f aca="false">C22643&amp;D22643&amp;E22643&amp;F22643&amp;G22643&amp;H22643</f>
        <v>CAIXA HAND-HOLE,PRE-MOLDADA,EM ANEL DE CONCRETO,CONFORME PROJETO Nº A4-1683-PD,RIOLUZ,COM DIMENSOES DE 0,60X0,30M,EXCLUSIVE ESCAVACAO,REATERRO E TAMPAO.FORNECIMENTO E ASSENTAMENTO</v>
      </c>
      <c r="C22643" s="197" t="s">
        <v>44309</v>
      </c>
      <c r="D22643" s="197" t="s">
        <v>44310</v>
      </c>
      <c r="E22643" s="197" t="s">
        <v>44311</v>
      </c>
      <c r="I22643" s="197" t="s">
        <v>30</v>
      </c>
      <c r="J22643" s="197" t="n">
        <v>132.94</v>
      </c>
    </row>
    <row r="22644" customFormat="false" ht="12.75" hidden="true" customHeight="false" outlineLevel="0" collapsed="false">
      <c r="A22644" s="197" t="s">
        <v>44313</v>
      </c>
      <c r="B22644" s="197" t="str">
        <f aca="false">C22644&amp;D22644&amp;E22644&amp;F22644&amp;G22644&amp;H22644</f>
        <v>CAIXA HAND-HOLE,PRE-MOLDADA,EM ANEL DE CONCRETO,CONFORME PROJETO Nº A4-1683-PD,RIOLUZ,COM DIMENSOES DE 0,60X0,60M,EXCLUSIVE ESCAVACAO,REATERRO E TAMPAO.FORNECIMENTO E ASSENTAMENTO</v>
      </c>
      <c r="C22644" s="197" t="s">
        <v>44309</v>
      </c>
      <c r="D22644" s="197" t="s">
        <v>44314</v>
      </c>
      <c r="E22644" s="197" t="s">
        <v>44311</v>
      </c>
      <c r="I22644" s="197" t="s">
        <v>30</v>
      </c>
      <c r="J22644" s="197" t="n">
        <v>204.14</v>
      </c>
    </row>
    <row r="22645" customFormat="false" ht="12.75" hidden="true" customHeight="false" outlineLevel="0" collapsed="false">
      <c r="A22645" s="197" t="s">
        <v>44315</v>
      </c>
      <c r="B22645" s="197" t="str">
        <f aca="false">C22645&amp;D22645&amp;E22645&amp;F22645&amp;G22645&amp;H22645</f>
        <v>CAIXA HAND-HOLE,PRE-MOLDADA,EM ANEL DE CONCRETO,CONFORME PROJETO Nº A4-1683-PD,RIOLUZ,COM DIMENSOES DE 0,60X0,60M,EXCLUSIVE ESCAVACAO,REATERRO E TAMPAO.FORNECIMENTO E ASSENTAMENTO</v>
      </c>
      <c r="C22645" s="197" t="s">
        <v>44309</v>
      </c>
      <c r="D22645" s="197" t="s">
        <v>44314</v>
      </c>
      <c r="E22645" s="197" t="s">
        <v>44311</v>
      </c>
      <c r="I22645" s="197" t="s">
        <v>30</v>
      </c>
      <c r="J22645" s="197" t="n">
        <v>190.05</v>
      </c>
    </row>
    <row r="22646" customFormat="false" ht="12.75" hidden="true" customHeight="false" outlineLevel="0" collapsed="false">
      <c r="A22646" s="197" t="s">
        <v>44316</v>
      </c>
      <c r="B22646" s="197" t="str">
        <f aca="false">C22646&amp;D22646&amp;E22646&amp;F22646&amp;G22646&amp;H22646</f>
        <v>CAIXA HAND-HOLE,PRE-MOLDADA,EM ANEL DE CONCRETO,CONFORME PROJETO Nº A4-1683-PD,RIOLUZ,COM DIMENSOES DE 0,60X0,90M,EXCLUSIVE ESCAVACAO,REATERRO E TAMPAO.FORNECIMENTO E ASSENTAMENTO</v>
      </c>
      <c r="C22646" s="197" t="s">
        <v>44309</v>
      </c>
      <c r="D22646" s="197" t="s">
        <v>44317</v>
      </c>
      <c r="E22646" s="197" t="s">
        <v>44311</v>
      </c>
      <c r="I22646" s="197" t="s">
        <v>30</v>
      </c>
      <c r="J22646" s="197" t="n">
        <v>264.77</v>
      </c>
    </row>
    <row r="22647" customFormat="false" ht="12.75" hidden="true" customHeight="false" outlineLevel="0" collapsed="false">
      <c r="A22647" s="197" t="s">
        <v>44318</v>
      </c>
      <c r="B22647" s="197" t="str">
        <f aca="false">C22647&amp;D22647&amp;E22647&amp;F22647&amp;G22647&amp;H22647</f>
        <v>CAIXA HAND-HOLE,PRE-MOLDADA,EM ANEL DE CONCRETO,CONFORME PROJETO Nº A4-1683-PD,RIOLUZ,COM DIMENSOES DE 0,60X0,90M,EXCLUSIVE ESCAVACAO,REATERRO E TAMPAO.FORNECIMENTO E ASSENTAMENTO</v>
      </c>
      <c r="C22647" s="197" t="s">
        <v>44309</v>
      </c>
      <c r="D22647" s="197" t="s">
        <v>44317</v>
      </c>
      <c r="E22647" s="197" t="s">
        <v>44311</v>
      </c>
      <c r="I22647" s="197" t="s">
        <v>30</v>
      </c>
      <c r="J22647" s="197" t="n">
        <v>247.16</v>
      </c>
    </row>
    <row r="22648" customFormat="false" ht="12.75" hidden="true" customHeight="false" outlineLevel="0" collapsed="false">
      <c r="A22648" s="197" t="s">
        <v>44319</v>
      </c>
      <c r="B22648" s="197" t="str">
        <f aca="false">C22648&amp;D22648&amp;E22648&amp;F22648&amp;G22648&amp;H22648</f>
        <v>CAIXA HAND-HOLE,PRE-MOLDADA,EM ANEL DE CONCRETO,CONFORME PROJETO Nº A4-1683-PD,RIOLUZ,COM DIMENSOES DE 0,30X0,30M,EXCLUSIVE ESCAVACAO,REATERRO E TAMPAO.FORNECIMENTO E ASSENTAMENTO</v>
      </c>
      <c r="C22648" s="197" t="s">
        <v>44309</v>
      </c>
      <c r="D22648" s="197" t="s">
        <v>44320</v>
      </c>
      <c r="E22648" s="197" t="s">
        <v>44311</v>
      </c>
      <c r="I22648" s="197" t="s">
        <v>30</v>
      </c>
      <c r="J22648" s="197" t="n">
        <v>97.04</v>
      </c>
    </row>
    <row r="22649" customFormat="false" ht="12.75" hidden="true" customHeight="false" outlineLevel="0" collapsed="false">
      <c r="A22649" s="197" t="s">
        <v>44321</v>
      </c>
      <c r="B22649" s="197" t="str">
        <f aca="false">C22649&amp;D22649&amp;E22649&amp;F22649&amp;G22649&amp;H22649</f>
        <v>CAIXA HAND-HOLE,PRE-MOLDADA,EM ANEL DE CONCRETO,CONFORME PROJETO Nº A4-1683-PD,RIOLUZ,COM DIMENSOES DE 0,30X0,30M,EXCLUSIVE ESCAVACAO,REATERRO E TAMPAO.FORNECIMENTO E ASSENTAMENTO</v>
      </c>
      <c r="C22649" s="197" t="s">
        <v>44309</v>
      </c>
      <c r="D22649" s="197" t="s">
        <v>44320</v>
      </c>
      <c r="E22649" s="197" t="s">
        <v>44311</v>
      </c>
      <c r="I22649" s="197" t="s">
        <v>30</v>
      </c>
      <c r="J22649" s="197" t="n">
        <v>89.99</v>
      </c>
    </row>
    <row r="22650" customFormat="false" ht="12.75" hidden="true" customHeight="false" outlineLevel="0" collapsed="false">
      <c r="A22650" s="197" t="s">
        <v>44322</v>
      </c>
      <c r="B22650" s="197" t="str">
        <f aca="false">C22650&amp;D22650&amp;E22650&amp;F22650&amp;G22650&amp;H22650</f>
        <v>CAIXA DE CONCRETO PARA FIXACAO DE PROJETOR,COM TAMPA DE TELA MALETADA DE (5X5)CM E CADEADO,NAS DIMENSOES (80X80X80)CM,CONFORME DETALHE DO PROJETO RIOLUZ.FORNECIMENTO E ASSENTAMENTO</v>
      </c>
      <c r="C22650" s="197" t="s">
        <v>44323</v>
      </c>
      <c r="D22650" s="197" t="s">
        <v>44324</v>
      </c>
      <c r="E22650" s="197" t="s">
        <v>44325</v>
      </c>
      <c r="I22650" s="197" t="s">
        <v>30</v>
      </c>
      <c r="J22650" s="197" t="n">
        <v>224.6</v>
      </c>
    </row>
    <row r="22651" customFormat="false" ht="12.75" hidden="true" customHeight="false" outlineLevel="0" collapsed="false">
      <c r="A22651" s="197" t="s">
        <v>44326</v>
      </c>
      <c r="B22651" s="197" t="str">
        <f aca="false">C22651&amp;D22651&amp;E22651&amp;F22651&amp;G22651&amp;H22651</f>
        <v>CAIXA DE CONCRETO PARA FIXACAO DE PROJETOR,COM TAMPA DE TELA MALETADA DE (5X5)CM E CADEADO,NAS DIMENSOES (80X80X80)CM,CONFORME DETALHE DO PROJETO RIOLUZ.FORNECIMENTO E ASSENTAMENTO</v>
      </c>
      <c r="C22651" s="197" t="s">
        <v>44323</v>
      </c>
      <c r="D22651" s="197" t="s">
        <v>44324</v>
      </c>
      <c r="E22651" s="197" t="s">
        <v>44325</v>
      </c>
      <c r="I22651" s="197" t="s">
        <v>30</v>
      </c>
      <c r="J22651" s="197" t="n">
        <v>217.56</v>
      </c>
    </row>
    <row r="22652" customFormat="false" ht="12.75" hidden="true" customHeight="false" outlineLevel="0" collapsed="false">
      <c r="A22652" s="197" t="s">
        <v>44327</v>
      </c>
      <c r="B22652" s="197" t="str">
        <f aca="false">C22652&amp;D22652&amp;E22652&amp;F22652&amp;G22652&amp;H22652</f>
        <v>CAIXA DE ALVENARIA COM BASE DE CONCRETO PARA FIXACAO DE PROJETOR,COM TAMPA DE TELA MALETADA DE (5X5)CM E CADEADO NAS DIMENSOES (80X80X80)CM.FORNECIMENTO E ASSENTAMENTO</v>
      </c>
      <c r="C22652" s="197" t="s">
        <v>44328</v>
      </c>
      <c r="D22652" s="197" t="s">
        <v>44329</v>
      </c>
      <c r="E22652" s="197" t="s">
        <v>44330</v>
      </c>
      <c r="I22652" s="197" t="s">
        <v>30</v>
      </c>
      <c r="J22652" s="197" t="n">
        <v>325.94</v>
      </c>
    </row>
    <row r="22653" customFormat="false" ht="12.75" hidden="true" customHeight="false" outlineLevel="0" collapsed="false">
      <c r="A22653" s="197" t="s">
        <v>44331</v>
      </c>
      <c r="B22653" s="197" t="str">
        <f aca="false">C22653&amp;D22653&amp;E22653&amp;F22653&amp;G22653&amp;H22653</f>
        <v>CAIXA DE ALVENARIA COM BASE DE CONCRETO PARA FIXACAO DE PROJETOR,COM TAMPA DE TELA MALETADA DE (5X5)CM E CADEADO NAS DIMENSOES (80X80X80)CM.FORNECIMENTO E ASSENTAMENTO</v>
      </c>
      <c r="C22653" s="197" t="s">
        <v>44328</v>
      </c>
      <c r="D22653" s="197" t="s">
        <v>44329</v>
      </c>
      <c r="E22653" s="197" t="s">
        <v>44330</v>
      </c>
      <c r="I22653" s="197" t="s">
        <v>30</v>
      </c>
      <c r="J22653" s="197" t="n">
        <v>318.9</v>
      </c>
    </row>
    <row r="22654" customFormat="false" ht="12.75" hidden="true" customHeight="false" outlineLevel="0" collapsed="false">
      <c r="A22654" s="197" t="s">
        <v>44332</v>
      </c>
      <c r="B22654" s="197" t="str">
        <f aca="false">C22654&amp;D22654&amp;E22654&amp;F22654&amp;G22654&amp;H22654</f>
        <v>CAIXA DE ALVENARIA COM BASE DE CONCRETO PARA FIXACAO DE PROJETOR,COM TAMPA DE TELA MALETADA (5X5)CM E CADEADO NAS DIMENSOS (110X80X60)CM.FORNECIMENTO E ASSENTAMENTO</v>
      </c>
      <c r="C22654" s="197" t="s">
        <v>44328</v>
      </c>
      <c r="D22654" s="197" t="s">
        <v>44333</v>
      </c>
      <c r="E22654" s="197" t="s">
        <v>44334</v>
      </c>
      <c r="I22654" s="197" t="s">
        <v>30</v>
      </c>
      <c r="J22654" s="197" t="n">
        <v>392.05</v>
      </c>
    </row>
    <row r="22655" customFormat="false" ht="12.75" hidden="true" customHeight="false" outlineLevel="0" collapsed="false">
      <c r="A22655" s="197" t="s">
        <v>44335</v>
      </c>
      <c r="B22655" s="197" t="str">
        <f aca="false">C22655&amp;D22655&amp;E22655&amp;F22655&amp;G22655&amp;H22655</f>
        <v>CAIXA DE ALVENARIA COM BASE DE CONCRETO PARA FIXACAO DE PROJETOR,COM TAMPA DE TELA MALETADA (5X5)CM E CADEADO NAS DIMENSOS (110X80X60)CM.FORNECIMENTO E ASSENTAMENTO</v>
      </c>
      <c r="C22655" s="197" t="s">
        <v>44328</v>
      </c>
      <c r="D22655" s="197" t="s">
        <v>44333</v>
      </c>
      <c r="E22655" s="197" t="s">
        <v>44334</v>
      </c>
      <c r="I22655" s="197" t="s">
        <v>30</v>
      </c>
      <c r="J22655" s="197" t="n">
        <v>377.96</v>
      </c>
    </row>
    <row r="22656" customFormat="false" ht="12.75" hidden="true" customHeight="false" outlineLevel="0" collapsed="false">
      <c r="A22656" s="197" t="s">
        <v>44336</v>
      </c>
      <c r="B22656" s="197" t="str">
        <f aca="false">C22656&amp;D22656&amp;E22656&amp;F22656&amp;G22656&amp;H22656</f>
        <v>CAIXA DE ALVENARIA COM BASE DE CONCRETO PARA FIXACAO DE PROJETOR,COM TAMPA DE TELA MALETADA (5X5)CM E CADEADO NAS DIMENSOES (110X120X100)CM.FORNECIMENTO E ASSENTAMENTO</v>
      </c>
      <c r="C22656" s="197" t="s">
        <v>44328</v>
      </c>
      <c r="D22656" s="197" t="s">
        <v>44333</v>
      </c>
      <c r="E22656" s="197" t="s">
        <v>44337</v>
      </c>
      <c r="I22656" s="197" t="s">
        <v>30</v>
      </c>
      <c r="J22656" s="197" t="n">
        <v>541.54</v>
      </c>
    </row>
    <row r="22657" customFormat="false" ht="12.75" hidden="true" customHeight="false" outlineLevel="0" collapsed="false">
      <c r="A22657" s="197" t="s">
        <v>44338</v>
      </c>
      <c r="B22657" s="197" t="str">
        <f aca="false">C22657&amp;D22657&amp;E22657&amp;F22657&amp;G22657&amp;H22657</f>
        <v>CAIXA DE ALVENARIA COM BASE DE CONCRETO PARA FIXACAO DE PROJETOR,COM TAMPA DE TELA MALETADA (5X5)CM E CADEADO NAS DIMENSOES (110X120X100)CM.FORNECIMENTO E ASSENTAMENTO</v>
      </c>
      <c r="C22657" s="197" t="s">
        <v>44328</v>
      </c>
      <c r="D22657" s="197" t="s">
        <v>44333</v>
      </c>
      <c r="E22657" s="197" t="s">
        <v>44337</v>
      </c>
      <c r="I22657" s="197" t="s">
        <v>30</v>
      </c>
      <c r="J22657" s="197" t="n">
        <v>527.45</v>
      </c>
    </row>
    <row r="22658" customFormat="false" ht="12.75" hidden="true" customHeight="false" outlineLevel="0" collapsed="false">
      <c r="A22658" s="197" t="s">
        <v>44339</v>
      </c>
      <c r="B22658" s="197" t="str">
        <f aca="false">C22658&amp;D22658&amp;E22658&amp;F22658&amp;G22658&amp;H22658</f>
        <v>CAIXA DE PASSAGEM,RETANGULAR,DE ALVENARIA COM TAMPA DE CONCRETO,DIMENSOES DE(0,80X0,80X1,00)M;EXCLUSIVE FORNECIMENTO DOMATERIAL.ASSENTAMENTO</v>
      </c>
      <c r="C22658" s="197" t="s">
        <v>44340</v>
      </c>
      <c r="D22658" s="197" t="s">
        <v>44341</v>
      </c>
      <c r="E22658" s="197" t="s">
        <v>44342</v>
      </c>
      <c r="I22658" s="197" t="s">
        <v>30</v>
      </c>
      <c r="J22658" s="197" t="n">
        <v>79.28</v>
      </c>
    </row>
    <row r="22659" customFormat="false" ht="12.75" hidden="true" customHeight="false" outlineLevel="0" collapsed="false">
      <c r="A22659" s="197" t="s">
        <v>44343</v>
      </c>
      <c r="B22659" s="197" t="str">
        <f aca="false">C22659&amp;D22659&amp;E22659&amp;F22659&amp;G22659&amp;H22659</f>
        <v>CAIXA DE PASSAGEM,RETANGULAR,DE ALVENARIA COM TAMPA DE CONCRETO,DIMENSOES DE(0,80X0,80X1,00)M;EXCLUSIVE FORNECIMENTO DOMATERIAL.ASSENTAMENTO</v>
      </c>
      <c r="C22659" s="197" t="s">
        <v>44340</v>
      </c>
      <c r="D22659" s="197" t="s">
        <v>44341</v>
      </c>
      <c r="E22659" s="197" t="s">
        <v>44342</v>
      </c>
      <c r="I22659" s="197" t="s">
        <v>30</v>
      </c>
      <c r="J22659" s="197" t="n">
        <v>68.72</v>
      </c>
    </row>
    <row r="22660" customFormat="false" ht="12.75" hidden="true" customHeight="false" outlineLevel="0" collapsed="false">
      <c r="A22660" s="197" t="s">
        <v>44344</v>
      </c>
      <c r="B22660" s="197" t="str">
        <f aca="false">C22660&amp;D22660&amp;E22660&amp;F22660&amp;G22660&amp;H22660</f>
        <v>CAIXA HERMETICA PARA CHAVE FACA TRIFASICA.COLOCACAO</v>
      </c>
      <c r="C22660" s="197" t="s">
        <v>44345</v>
      </c>
      <c r="I22660" s="197" t="s">
        <v>30</v>
      </c>
      <c r="J22660" s="197" t="n">
        <v>13.21</v>
      </c>
    </row>
    <row r="22661" customFormat="false" ht="12.75" hidden="true" customHeight="false" outlineLevel="0" collapsed="false">
      <c r="A22661" s="197" t="s">
        <v>44346</v>
      </c>
      <c r="B22661" s="197" t="str">
        <f aca="false">C22661&amp;D22661&amp;E22661&amp;F22661&amp;G22661&amp;H22661</f>
        <v>CAIXA HERMETICA PARA CHAVE FACA TRIFASICA.COLOCACAO</v>
      </c>
      <c r="C22661" s="197" t="s">
        <v>44345</v>
      </c>
      <c r="I22661" s="197" t="s">
        <v>30</v>
      </c>
      <c r="J22661" s="197" t="n">
        <v>11.45</v>
      </c>
    </row>
    <row r="22662" customFormat="false" ht="12.75" hidden="true" customHeight="false" outlineLevel="0" collapsed="false">
      <c r="A22662" s="197" t="s">
        <v>44347</v>
      </c>
      <c r="B22662" s="197" t="str">
        <f aca="false">C22662&amp;D22662&amp;E22662&amp;F22662&amp;G22662&amp;H22662</f>
        <v>TAMPAO DE FERRO TIPO LEVE PADRAO RIOLUZ.FORNECIMENTO</v>
      </c>
      <c r="C22662" s="197" t="s">
        <v>44348</v>
      </c>
      <c r="I22662" s="197" t="s">
        <v>30</v>
      </c>
      <c r="J22662" s="197" t="n">
        <v>205</v>
      </c>
    </row>
    <row r="22663" customFormat="false" ht="12.75" hidden="true" customHeight="false" outlineLevel="0" collapsed="false">
      <c r="A22663" s="197" t="s">
        <v>44349</v>
      </c>
      <c r="B22663" s="197" t="str">
        <f aca="false">C22663&amp;D22663&amp;E22663&amp;F22663&amp;G22663&amp;H22663</f>
        <v>TAMPAO DE FERRO TIPO LEVE PADRAO RIOLUZ.FORNECIMENTO</v>
      </c>
      <c r="C22663" s="197" t="s">
        <v>44348</v>
      </c>
      <c r="I22663" s="197" t="s">
        <v>30</v>
      </c>
      <c r="J22663" s="197" t="n">
        <v>205</v>
      </c>
    </row>
    <row r="22664" customFormat="false" ht="12.75" hidden="true" customHeight="false" outlineLevel="0" collapsed="false">
      <c r="A22664" s="197" t="s">
        <v>44350</v>
      </c>
      <c r="B22664" s="197"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197" t="s">
        <v>44351</v>
      </c>
      <c r="D22664" s="197" t="s">
        <v>44352</v>
      </c>
      <c r="E22664" s="197" t="s">
        <v>44353</v>
      </c>
      <c r="F22664" s="197" t="s">
        <v>44354</v>
      </c>
      <c r="G22664" s="197" t="s">
        <v>44355</v>
      </c>
      <c r="H22664" s="197" t="s">
        <v>44356</v>
      </c>
      <c r="I22664" s="197" t="s">
        <v>30</v>
      </c>
      <c r="J22664" s="197" t="n">
        <v>198</v>
      </c>
    </row>
    <row r="22665" customFormat="false" ht="12.75" hidden="true" customHeight="false" outlineLevel="0" collapsed="false">
      <c r="A22665" s="197" t="s">
        <v>44357</v>
      </c>
      <c r="B22665" s="197"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197" t="s">
        <v>44351</v>
      </c>
      <c r="D22665" s="197" t="s">
        <v>44352</v>
      </c>
      <c r="E22665" s="197" t="s">
        <v>44353</v>
      </c>
      <c r="F22665" s="197" t="s">
        <v>44354</v>
      </c>
      <c r="G22665" s="197" t="s">
        <v>44355</v>
      </c>
      <c r="H22665" s="197" t="s">
        <v>44356</v>
      </c>
      <c r="I22665" s="197" t="s">
        <v>30</v>
      </c>
      <c r="J22665" s="197" t="n">
        <v>198</v>
      </c>
    </row>
    <row r="22666" customFormat="false" ht="12.75" hidden="true" customHeight="false" outlineLevel="0" collapsed="false">
      <c r="A22666" s="197" t="s">
        <v>44358</v>
      </c>
      <c r="B22666" s="197"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197" t="s">
        <v>44359</v>
      </c>
      <c r="D22666" s="197" t="s">
        <v>44360</v>
      </c>
      <c r="E22666" s="197" t="s">
        <v>44361</v>
      </c>
      <c r="F22666" s="197" t="s">
        <v>44362</v>
      </c>
      <c r="I22666" s="197" t="s">
        <v>30</v>
      </c>
      <c r="J22666" s="197" t="n">
        <v>46</v>
      </c>
    </row>
    <row r="22667" customFormat="false" ht="12.75" hidden="true" customHeight="false" outlineLevel="0" collapsed="false">
      <c r="A22667" s="197" t="s">
        <v>44363</v>
      </c>
      <c r="B22667" s="197"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197" t="s">
        <v>44359</v>
      </c>
      <c r="D22667" s="197" t="s">
        <v>44360</v>
      </c>
      <c r="E22667" s="197" t="s">
        <v>44361</v>
      </c>
      <c r="F22667" s="197" t="s">
        <v>44362</v>
      </c>
      <c r="I22667" s="197" t="s">
        <v>30</v>
      </c>
      <c r="J22667" s="197" t="n">
        <v>46</v>
      </c>
    </row>
    <row r="22668" customFormat="false" ht="12.75" hidden="true" customHeight="false" outlineLevel="0" collapsed="false">
      <c r="A22668" s="197" t="s">
        <v>44364</v>
      </c>
      <c r="B22668" s="197"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197" t="s">
        <v>44365</v>
      </c>
      <c r="D22668" s="197" t="s">
        <v>44366</v>
      </c>
      <c r="E22668" s="197" t="s">
        <v>44367</v>
      </c>
      <c r="F22668" s="197" t="s">
        <v>44368</v>
      </c>
      <c r="G22668" s="197" t="s">
        <v>44369</v>
      </c>
      <c r="H22668" s="197" t="s">
        <v>18201</v>
      </c>
      <c r="I22668" s="197" t="s">
        <v>30</v>
      </c>
      <c r="J22668" s="197" t="n">
        <v>149</v>
      </c>
    </row>
    <row r="22669" customFormat="false" ht="12.75" hidden="true" customHeight="false" outlineLevel="0" collapsed="false">
      <c r="A22669" s="197" t="s">
        <v>44370</v>
      </c>
      <c r="B22669" s="197"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197" t="s">
        <v>44365</v>
      </c>
      <c r="D22669" s="197" t="s">
        <v>44366</v>
      </c>
      <c r="E22669" s="197" t="s">
        <v>44367</v>
      </c>
      <c r="F22669" s="197" t="s">
        <v>44368</v>
      </c>
      <c r="G22669" s="197" t="s">
        <v>44369</v>
      </c>
      <c r="H22669" s="197" t="s">
        <v>18201</v>
      </c>
      <c r="I22669" s="197" t="s">
        <v>30</v>
      </c>
      <c r="J22669" s="197" t="n">
        <v>149</v>
      </c>
    </row>
    <row r="22670" customFormat="false" ht="12.75" hidden="true" customHeight="false" outlineLevel="0" collapsed="false">
      <c r="A22670" s="197" t="s">
        <v>44371</v>
      </c>
      <c r="B22670" s="197"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197" t="s">
        <v>44365</v>
      </c>
      <c r="D22670" s="197" t="s">
        <v>44372</v>
      </c>
      <c r="E22670" s="197" t="s">
        <v>44367</v>
      </c>
      <c r="F22670" s="197" t="s">
        <v>44368</v>
      </c>
      <c r="G22670" s="197" t="s">
        <v>44369</v>
      </c>
      <c r="H22670" s="197" t="s">
        <v>18201</v>
      </c>
      <c r="I22670" s="197" t="s">
        <v>30</v>
      </c>
      <c r="J22670" s="197" t="n">
        <v>393</v>
      </c>
    </row>
    <row r="22671" customFormat="false" ht="12.75" hidden="true" customHeight="false" outlineLevel="0" collapsed="false">
      <c r="A22671" s="197" t="s">
        <v>44373</v>
      </c>
      <c r="B22671" s="197"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197" t="s">
        <v>44365</v>
      </c>
      <c r="D22671" s="197" t="s">
        <v>44372</v>
      </c>
      <c r="E22671" s="197" t="s">
        <v>44367</v>
      </c>
      <c r="F22671" s="197" t="s">
        <v>44368</v>
      </c>
      <c r="G22671" s="197" t="s">
        <v>44369</v>
      </c>
      <c r="H22671" s="197" t="s">
        <v>18201</v>
      </c>
      <c r="I22671" s="197" t="s">
        <v>30</v>
      </c>
      <c r="J22671" s="197" t="n">
        <v>393</v>
      </c>
    </row>
    <row r="22672" customFormat="false" ht="12.75" hidden="true" customHeight="false" outlineLevel="0" collapsed="false">
      <c r="A22672" s="197" t="s">
        <v>44374</v>
      </c>
      <c r="B22672" s="197" t="str">
        <f aca="false">C22672&amp;D22672&amp;E22672&amp;F22672&amp;G22672&amp;H22672</f>
        <v>TAMPAO PARA VEDACAO DE DUTOS ESPIRALADOS FLEXIVEIS EM POLIETILENO DE ALTA DENSIDADE,NA COR PRETA,DIAMETRO NOMINAL DE 125MM,COMPRIMENTO DE 225MM,LOTE 335248-0.FORNECIMENTO</v>
      </c>
      <c r="C22672" s="197" t="s">
        <v>44375</v>
      </c>
      <c r="D22672" s="197" t="s">
        <v>44376</v>
      </c>
      <c r="E22672" s="197" t="s">
        <v>44377</v>
      </c>
      <c r="I22672" s="197" t="s">
        <v>30</v>
      </c>
      <c r="J22672" s="197" t="n">
        <v>23.07</v>
      </c>
    </row>
    <row r="22673" customFormat="false" ht="12.75" hidden="true" customHeight="false" outlineLevel="0" collapsed="false">
      <c r="A22673" s="197" t="s">
        <v>44378</v>
      </c>
      <c r="B22673" s="197" t="str">
        <f aca="false">C22673&amp;D22673&amp;E22673&amp;F22673&amp;G22673&amp;H22673</f>
        <v>TAMPAO PARA VEDACAO DE DUTOS ESPIRALADOS FLEXIVEIS EM POLIETILENO DE ALTA DENSIDADE,NA COR PRETA,DIAMETRO NOMINAL DE 125MM,COMPRIMENTO DE 225MM,LOTE 335248-0.FORNECIMENTO</v>
      </c>
      <c r="C22673" s="197" t="s">
        <v>44375</v>
      </c>
      <c r="D22673" s="197" t="s">
        <v>44376</v>
      </c>
      <c r="E22673" s="197" t="s">
        <v>44377</v>
      </c>
      <c r="I22673" s="197" t="s">
        <v>30</v>
      </c>
      <c r="J22673" s="197" t="n">
        <v>23.07</v>
      </c>
    </row>
    <row r="22674" customFormat="false" ht="12.75" hidden="true" customHeight="false" outlineLevel="0" collapsed="false">
      <c r="A22674" s="197" t="s">
        <v>44379</v>
      </c>
      <c r="B22674" s="197" t="str">
        <f aca="false">C22674&amp;D22674&amp;E22674&amp;F22674&amp;G22674&amp;H22674</f>
        <v>ELETRODUTO DE FERRO GALVANIZADO,TIPO PESADO DIAMETRO DE 25MM(1").FORNECIMENTO</v>
      </c>
      <c r="C22674" s="197" t="s">
        <v>44380</v>
      </c>
      <c r="D22674" s="197" t="s">
        <v>44381</v>
      </c>
      <c r="I22674" s="197" t="s">
        <v>338</v>
      </c>
      <c r="J22674" s="197" t="n">
        <v>14.29</v>
      </c>
    </row>
    <row r="22675" customFormat="false" ht="12.75" hidden="true" customHeight="false" outlineLevel="0" collapsed="false">
      <c r="A22675" s="197" t="s">
        <v>44382</v>
      </c>
      <c r="B22675" s="197" t="str">
        <f aca="false">C22675&amp;D22675&amp;E22675&amp;F22675&amp;G22675&amp;H22675</f>
        <v>ELETRODUTO DE FERRO GALVANIZADO,TIPO PESADO DIAMETRO DE 25MM(1").FORNECIMENTO</v>
      </c>
      <c r="C22675" s="197" t="s">
        <v>44380</v>
      </c>
      <c r="D22675" s="197" t="s">
        <v>44381</v>
      </c>
      <c r="I22675" s="197" t="s">
        <v>338</v>
      </c>
      <c r="J22675" s="197" t="n">
        <v>14.29</v>
      </c>
    </row>
    <row r="22676" customFormat="false" ht="12.75" hidden="true" customHeight="false" outlineLevel="0" collapsed="false">
      <c r="A22676" s="197" t="s">
        <v>44383</v>
      </c>
      <c r="B22676" s="197" t="str">
        <f aca="false">C22676&amp;D22676&amp;E22676&amp;F22676&amp;G22676&amp;H22676</f>
        <v>ELETRODUTO DE FERRO GALVANIZADO,TIPO PESADO,DIAMETRO DE 38MM(1.1/2").FORNECIMENTO</v>
      </c>
      <c r="C22676" s="197" t="s">
        <v>44384</v>
      </c>
      <c r="D22676" s="197" t="s">
        <v>44385</v>
      </c>
      <c r="I22676" s="197" t="s">
        <v>338</v>
      </c>
      <c r="J22676" s="197" t="n">
        <v>23.81</v>
      </c>
    </row>
    <row r="22677" customFormat="false" ht="12.75" hidden="true" customHeight="false" outlineLevel="0" collapsed="false">
      <c r="A22677" s="197" t="s">
        <v>44386</v>
      </c>
      <c r="B22677" s="197" t="str">
        <f aca="false">C22677&amp;D22677&amp;E22677&amp;F22677&amp;G22677&amp;H22677</f>
        <v>ELETRODUTO DE FERRO GALVANIZADO,TIPO PESADO,DIAMETRO DE 38MM(1.1/2").FORNECIMENTO</v>
      </c>
      <c r="C22677" s="197" t="s">
        <v>44384</v>
      </c>
      <c r="D22677" s="197" t="s">
        <v>44385</v>
      </c>
      <c r="I22677" s="197" t="s">
        <v>338</v>
      </c>
      <c r="J22677" s="197" t="n">
        <v>23.81</v>
      </c>
    </row>
    <row r="22678" customFormat="false" ht="12.75" hidden="true" customHeight="false" outlineLevel="0" collapsed="false">
      <c r="A22678" s="197" t="s">
        <v>44387</v>
      </c>
      <c r="B22678" s="197" t="str">
        <f aca="false">C22678&amp;D22678&amp;E22678&amp;F22678&amp;G22678&amp;H22678</f>
        <v>ELETRODUTO DE FERRO GALVANIZADO,TIPO PESADO,DIAMETRO DE 50MM(2").FORNECIMENTO</v>
      </c>
      <c r="C22678" s="197" t="s">
        <v>44388</v>
      </c>
      <c r="D22678" s="197" t="s">
        <v>44389</v>
      </c>
      <c r="I22678" s="197" t="s">
        <v>338</v>
      </c>
      <c r="J22678" s="197" t="n">
        <v>27.41</v>
      </c>
    </row>
    <row r="22679" customFormat="false" ht="12.75" hidden="true" customHeight="false" outlineLevel="0" collapsed="false">
      <c r="A22679" s="197" t="s">
        <v>44390</v>
      </c>
      <c r="B22679" s="197" t="str">
        <f aca="false">C22679&amp;D22679&amp;E22679&amp;F22679&amp;G22679&amp;H22679</f>
        <v>ELETRODUTO DE FERRO GALVANIZADO,TIPO PESADO,DIAMETRO DE 50MM(2").FORNECIMENTO</v>
      </c>
      <c r="C22679" s="197" t="s">
        <v>44388</v>
      </c>
      <c r="D22679" s="197" t="s">
        <v>44389</v>
      </c>
      <c r="I22679" s="197" t="s">
        <v>338</v>
      </c>
      <c r="J22679" s="197" t="n">
        <v>27.41</v>
      </c>
    </row>
    <row r="22680" customFormat="false" ht="12.75" hidden="true" customHeight="false" outlineLevel="0" collapsed="false">
      <c r="A22680" s="197" t="s">
        <v>44391</v>
      </c>
      <c r="B22680" s="197" t="str">
        <f aca="false">C22680&amp;D22680&amp;E22680&amp;F22680&amp;G22680&amp;H22680</f>
        <v>ELETRODUTO DE FERRO GALVANIZADO,TIPO PESADO,DIAMETRO DE 75MM(3").FORNECIMENTO</v>
      </c>
      <c r="C22680" s="197" t="s">
        <v>44392</v>
      </c>
      <c r="D22680" s="197" t="s">
        <v>44393</v>
      </c>
      <c r="I22680" s="197" t="s">
        <v>338</v>
      </c>
      <c r="J22680" s="197" t="n">
        <v>50.09</v>
      </c>
    </row>
    <row r="22681" customFormat="false" ht="12.75" hidden="true" customHeight="false" outlineLevel="0" collapsed="false">
      <c r="A22681" s="197" t="s">
        <v>44394</v>
      </c>
      <c r="B22681" s="197" t="str">
        <f aca="false">C22681&amp;D22681&amp;E22681&amp;F22681&amp;G22681&amp;H22681</f>
        <v>ELETRODUTO DE FERRO GALVANIZADO,TIPO PESADO,DIAMETRO DE 75MM(3").FORNECIMENTO</v>
      </c>
      <c r="C22681" s="197" t="s">
        <v>44392</v>
      </c>
      <c r="D22681" s="197" t="s">
        <v>44393</v>
      </c>
      <c r="I22681" s="197" t="s">
        <v>338</v>
      </c>
      <c r="J22681" s="197" t="n">
        <v>50.09</v>
      </c>
    </row>
    <row r="22682" customFormat="false" ht="12.75" hidden="true" customHeight="false" outlineLevel="0" collapsed="false">
      <c r="A22682" s="197" t="s">
        <v>44395</v>
      </c>
      <c r="B22682" s="197" t="str">
        <f aca="false">C22682&amp;D22682&amp;E22682&amp;F22682&amp;G22682&amp;H22682</f>
        <v>CURVA LONGA DE 90° PARA ELETRODUTO,DE ACO GALVANIZADO,DE 25MM(1").FORNECIMENTO</v>
      </c>
      <c r="C22682" s="197" t="s">
        <v>44396</v>
      </c>
      <c r="D22682" s="197" t="s">
        <v>44397</v>
      </c>
      <c r="I22682" s="197" t="s">
        <v>30</v>
      </c>
      <c r="J22682" s="197" t="n">
        <v>4.2</v>
      </c>
    </row>
    <row r="22683" customFormat="false" ht="12.75" hidden="true" customHeight="false" outlineLevel="0" collapsed="false">
      <c r="A22683" s="197" t="s">
        <v>44398</v>
      </c>
      <c r="B22683" s="197" t="str">
        <f aca="false">C22683&amp;D22683&amp;E22683&amp;F22683&amp;G22683&amp;H22683</f>
        <v>CURVA LONGA DE 90° PARA ELETRODUTO,DE ACO GALVANIZADO,DE 25MM(1").FORNECIMENTO</v>
      </c>
      <c r="C22683" s="197" t="s">
        <v>44396</v>
      </c>
      <c r="D22683" s="197" t="s">
        <v>44397</v>
      </c>
      <c r="I22683" s="197" t="s">
        <v>30</v>
      </c>
      <c r="J22683" s="197" t="n">
        <v>4.2</v>
      </c>
    </row>
    <row r="22684" customFormat="false" ht="12.75" hidden="true" customHeight="false" outlineLevel="0" collapsed="false">
      <c r="A22684" s="197" t="s">
        <v>44399</v>
      </c>
      <c r="B22684" s="197" t="str">
        <f aca="false">C22684&amp;D22684&amp;E22684&amp;F22684&amp;G22684&amp;H22684</f>
        <v>CURVA LONGA DE 90° PARA ELETRODUTO,DE ACO GALVANIZADO,DE 50MM(2").FORNECIMENTO</v>
      </c>
      <c r="C22684" s="197" t="s">
        <v>44400</v>
      </c>
      <c r="D22684" s="197" t="s">
        <v>44401</v>
      </c>
      <c r="I22684" s="197" t="s">
        <v>30</v>
      </c>
      <c r="J22684" s="197" t="n">
        <v>17.45</v>
      </c>
    </row>
    <row r="22685" customFormat="false" ht="12.75" hidden="true" customHeight="false" outlineLevel="0" collapsed="false">
      <c r="A22685" s="197" t="s">
        <v>44402</v>
      </c>
      <c r="B22685" s="197" t="str">
        <f aca="false">C22685&amp;D22685&amp;E22685&amp;F22685&amp;G22685&amp;H22685</f>
        <v>CURVA LONGA DE 90° PARA ELETRODUTO,DE ACO GALVANIZADO,DE 50MM(2").FORNECIMENTO</v>
      </c>
      <c r="C22685" s="197" t="s">
        <v>44400</v>
      </c>
      <c r="D22685" s="197" t="s">
        <v>44401</v>
      </c>
      <c r="I22685" s="197" t="s">
        <v>30</v>
      </c>
      <c r="J22685" s="197" t="n">
        <v>17.45</v>
      </c>
    </row>
    <row r="22686" customFormat="false" ht="12.75" hidden="true" customHeight="false" outlineLevel="0" collapsed="false">
      <c r="A22686" s="197" t="s">
        <v>44403</v>
      </c>
      <c r="B22686" s="197" t="str">
        <f aca="false">C22686&amp;D22686&amp;E22686&amp;F22686&amp;G22686&amp;H22686</f>
        <v>CURVA LONGA DE 90° PARA ELETRODUTO,DE ACO GALVANIZADO,DE 75MM(3").FORNECIMENTO</v>
      </c>
      <c r="C22686" s="197" t="s">
        <v>44404</v>
      </c>
      <c r="D22686" s="197" t="s">
        <v>44405</v>
      </c>
      <c r="I22686" s="197" t="s">
        <v>30</v>
      </c>
      <c r="J22686" s="197" t="n">
        <v>56.25</v>
      </c>
    </row>
    <row r="22687" customFormat="false" ht="12.75" hidden="true" customHeight="false" outlineLevel="0" collapsed="false">
      <c r="A22687" s="197" t="s">
        <v>44406</v>
      </c>
      <c r="B22687" s="197" t="str">
        <f aca="false">C22687&amp;D22687&amp;E22687&amp;F22687&amp;G22687&amp;H22687</f>
        <v>CURVA LONGA DE 90° PARA ELETRODUTO,DE ACO GALVANIZADO,DE 75MM(3").FORNECIMENTO</v>
      </c>
      <c r="C22687" s="197" t="s">
        <v>44404</v>
      </c>
      <c r="D22687" s="197" t="s">
        <v>44405</v>
      </c>
      <c r="I22687" s="197" t="s">
        <v>30</v>
      </c>
      <c r="J22687" s="197" t="n">
        <v>56.25</v>
      </c>
    </row>
    <row r="22688" customFormat="false" ht="12.75" hidden="true" customHeight="false" outlineLevel="0" collapsed="false">
      <c r="A22688" s="197" t="s">
        <v>44407</v>
      </c>
      <c r="B22688" s="197" t="str">
        <f aca="false">C22688&amp;D22688&amp;E22688&amp;F22688&amp;G22688&amp;H22688</f>
        <v>LUVA PARA ELETRODUTO,DE ACO GALVANIZADO,DE 25MM(1").FORNECIMENTO</v>
      </c>
      <c r="C22688" s="197" t="s">
        <v>44408</v>
      </c>
      <c r="D22688" s="197" t="s">
        <v>6200</v>
      </c>
      <c r="I22688" s="197" t="s">
        <v>30</v>
      </c>
      <c r="J22688" s="197" t="n">
        <v>1.1</v>
      </c>
    </row>
    <row r="22689" customFormat="false" ht="12.75" hidden="true" customHeight="false" outlineLevel="0" collapsed="false">
      <c r="A22689" s="197" t="s">
        <v>44409</v>
      </c>
      <c r="B22689" s="197" t="str">
        <f aca="false">C22689&amp;D22689&amp;E22689&amp;F22689&amp;G22689&amp;H22689</f>
        <v>LUVA PARA ELETRODUTO,DE ACO GALVANIZADO,DE 25MM(1").FORNECIMENTO</v>
      </c>
      <c r="C22689" s="197" t="s">
        <v>44408</v>
      </c>
      <c r="D22689" s="197" t="s">
        <v>6200</v>
      </c>
      <c r="I22689" s="197" t="s">
        <v>30</v>
      </c>
      <c r="J22689" s="197" t="n">
        <v>1.1</v>
      </c>
    </row>
    <row r="22690" customFormat="false" ht="12.75" hidden="true" customHeight="false" outlineLevel="0" collapsed="false">
      <c r="A22690" s="197" t="s">
        <v>44410</v>
      </c>
      <c r="B22690" s="197" t="str">
        <f aca="false">C22690&amp;D22690&amp;E22690&amp;F22690&amp;G22690&amp;H22690</f>
        <v>LUVA PARA ELETRODUTO,DE ACO GALVANIZADO,DE 38MM(1 1/2").FORNECIMENTO</v>
      </c>
      <c r="C22690" s="197" t="s">
        <v>44411</v>
      </c>
      <c r="D22690" s="197" t="s">
        <v>27749</v>
      </c>
      <c r="I22690" s="197" t="s">
        <v>30</v>
      </c>
      <c r="J22690" s="197" t="n">
        <v>2.58</v>
      </c>
    </row>
    <row r="22691" customFormat="false" ht="12.75" hidden="true" customHeight="false" outlineLevel="0" collapsed="false">
      <c r="A22691" s="197" t="s">
        <v>44412</v>
      </c>
      <c r="B22691" s="197" t="str">
        <f aca="false">C22691&amp;D22691&amp;E22691&amp;F22691&amp;G22691&amp;H22691</f>
        <v>LUVA PARA ELETRODUTO,DE ACO GALVANIZADO,DE 38MM(1 1/2").FORNECIMENTO</v>
      </c>
      <c r="C22691" s="197" t="s">
        <v>44411</v>
      </c>
      <c r="D22691" s="197" t="s">
        <v>27749</v>
      </c>
      <c r="I22691" s="197" t="s">
        <v>30</v>
      </c>
      <c r="J22691" s="197" t="n">
        <v>2.58</v>
      </c>
    </row>
    <row r="22692" customFormat="false" ht="12.75" hidden="true" customHeight="false" outlineLevel="0" collapsed="false">
      <c r="A22692" s="197" t="s">
        <v>44413</v>
      </c>
      <c r="B22692" s="197" t="str">
        <f aca="false">C22692&amp;D22692&amp;E22692&amp;F22692&amp;G22692&amp;H22692</f>
        <v>LUVA PARA ELETRODUTO,DE ACO GALVANIZADO,DE 50MM(2").FORNECIMENTO</v>
      </c>
      <c r="C22692" s="197" t="s">
        <v>44414</v>
      </c>
      <c r="D22692" s="197" t="s">
        <v>6200</v>
      </c>
      <c r="I22692" s="197" t="s">
        <v>30</v>
      </c>
      <c r="J22692" s="197" t="n">
        <v>4.68</v>
      </c>
    </row>
    <row r="22693" customFormat="false" ht="12.75" hidden="true" customHeight="false" outlineLevel="0" collapsed="false">
      <c r="A22693" s="197" t="s">
        <v>44415</v>
      </c>
      <c r="B22693" s="197" t="str">
        <f aca="false">C22693&amp;D22693&amp;E22693&amp;F22693&amp;G22693&amp;H22693</f>
        <v>LUVA PARA ELETRODUTO,DE ACO GALVANIZADO,DE 50MM(2").FORNECIMENTO</v>
      </c>
      <c r="C22693" s="197" t="s">
        <v>44414</v>
      </c>
      <c r="D22693" s="197" t="s">
        <v>6200</v>
      </c>
      <c r="I22693" s="197" t="s">
        <v>30</v>
      </c>
      <c r="J22693" s="197" t="n">
        <v>4.68</v>
      </c>
    </row>
    <row r="22694" customFormat="false" ht="12.75" hidden="true" customHeight="false" outlineLevel="0" collapsed="false">
      <c r="A22694" s="197" t="s">
        <v>44416</v>
      </c>
      <c r="B22694" s="197" t="str">
        <f aca="false">C22694&amp;D22694&amp;E22694&amp;F22694&amp;G22694&amp;H22694</f>
        <v>LUVA PARA ELETRODUTO,DE ACO GALVANIZADO,DE 75MM(3").FORNECIMENTO</v>
      </c>
      <c r="C22694" s="197" t="s">
        <v>44417</v>
      </c>
      <c r="D22694" s="197" t="s">
        <v>6200</v>
      </c>
      <c r="I22694" s="197" t="s">
        <v>30</v>
      </c>
      <c r="J22694" s="197" t="n">
        <v>8.33</v>
      </c>
    </row>
    <row r="22695" customFormat="false" ht="12.75" hidden="true" customHeight="false" outlineLevel="0" collapsed="false">
      <c r="A22695" s="197" t="s">
        <v>44418</v>
      </c>
      <c r="B22695" s="197" t="str">
        <f aca="false">C22695&amp;D22695&amp;E22695&amp;F22695&amp;G22695&amp;H22695</f>
        <v>LUVA PARA ELETRODUTO,DE ACO GALVANIZADO,DE 75MM(3").FORNECIMENTO</v>
      </c>
      <c r="C22695" s="197" t="s">
        <v>44417</v>
      </c>
      <c r="D22695" s="197" t="s">
        <v>6200</v>
      </c>
      <c r="I22695" s="197" t="s">
        <v>30</v>
      </c>
      <c r="J22695" s="197" t="n">
        <v>8.33</v>
      </c>
    </row>
    <row r="22696" customFormat="false" ht="12.75" hidden="true" customHeight="false" outlineLevel="0" collapsed="false">
      <c r="A22696" s="197" t="s">
        <v>44419</v>
      </c>
      <c r="B22696" s="197" t="str">
        <f aca="false">C22696&amp;D22696&amp;E22696&amp;F22696&amp;G22696&amp;H22696</f>
        <v>ELETRODUTO DE PVC RIGIDO,ROSQUEAVEL,DE 19MM(3/4").FORNECIMENTO</v>
      </c>
      <c r="C22696" s="197" t="s">
        <v>44420</v>
      </c>
      <c r="D22696" s="197" t="s">
        <v>5114</v>
      </c>
      <c r="I22696" s="197" t="s">
        <v>338</v>
      </c>
      <c r="J22696" s="197" t="n">
        <v>1.46</v>
      </c>
    </row>
    <row r="22697" customFormat="false" ht="12.75" hidden="true" customHeight="false" outlineLevel="0" collapsed="false">
      <c r="A22697" s="197" t="s">
        <v>44421</v>
      </c>
      <c r="B22697" s="197" t="str">
        <f aca="false">C22697&amp;D22697&amp;E22697&amp;F22697&amp;G22697&amp;H22697</f>
        <v>ELETRODUTO DE PVC RIGIDO,ROSQUEAVEL,DE 19MM(3/4").FORNECIMENTO</v>
      </c>
      <c r="C22697" s="197" t="s">
        <v>44420</v>
      </c>
      <c r="D22697" s="197" t="s">
        <v>5114</v>
      </c>
      <c r="I22697" s="197" t="s">
        <v>338</v>
      </c>
      <c r="J22697" s="197" t="n">
        <v>1.46</v>
      </c>
    </row>
    <row r="22698" customFormat="false" ht="12.75" hidden="true" customHeight="false" outlineLevel="0" collapsed="false">
      <c r="A22698" s="197" t="s">
        <v>44422</v>
      </c>
      <c r="B22698" s="197" t="str">
        <f aca="false">C22698&amp;D22698&amp;E22698&amp;F22698&amp;G22698&amp;H22698</f>
        <v>ELETRODUTO DE PVC RIGIDO,ROSQUEAVEL,DE 32MM(1 1/4").FORNECIMENTO</v>
      </c>
      <c r="C22698" s="197" t="s">
        <v>44423</v>
      </c>
      <c r="D22698" s="197" t="s">
        <v>6200</v>
      </c>
      <c r="I22698" s="197" t="s">
        <v>338</v>
      </c>
      <c r="J22698" s="197" t="n">
        <v>2.79</v>
      </c>
    </row>
    <row r="22699" customFormat="false" ht="12.75" hidden="true" customHeight="false" outlineLevel="0" collapsed="false">
      <c r="A22699" s="197" t="s">
        <v>44424</v>
      </c>
      <c r="B22699" s="197" t="str">
        <f aca="false">C22699&amp;D22699&amp;E22699&amp;F22699&amp;G22699&amp;H22699</f>
        <v>ELETRODUTO DE PVC RIGIDO,ROSQUEAVEL,DE 32MM(1 1/4").FORNECIMENTO</v>
      </c>
      <c r="C22699" s="197" t="s">
        <v>44423</v>
      </c>
      <c r="D22699" s="197" t="s">
        <v>6200</v>
      </c>
      <c r="I22699" s="197" t="s">
        <v>338</v>
      </c>
      <c r="J22699" s="197" t="n">
        <v>2.79</v>
      </c>
    </row>
    <row r="22700" customFormat="false" ht="12.75" hidden="true" customHeight="false" outlineLevel="0" collapsed="false">
      <c r="A22700" s="197" t="s">
        <v>44425</v>
      </c>
      <c r="B22700" s="197" t="str">
        <f aca="false">C22700&amp;D22700&amp;E22700&amp;F22700&amp;G22700&amp;H22700</f>
        <v>ELETRODUTO DE PVC RIGIDO,ROSQUEAVEL,DE 75MM(3").FORNECIMENTO</v>
      </c>
      <c r="C22700" s="197" t="s">
        <v>44426</v>
      </c>
      <c r="I22700" s="197" t="s">
        <v>338</v>
      </c>
      <c r="J22700" s="197" t="n">
        <v>12.47</v>
      </c>
    </row>
    <row r="22701" customFormat="false" ht="12.75" hidden="true" customHeight="false" outlineLevel="0" collapsed="false">
      <c r="A22701" s="197" t="s">
        <v>44427</v>
      </c>
      <c r="B22701" s="197" t="str">
        <f aca="false">C22701&amp;D22701&amp;E22701&amp;F22701&amp;G22701&amp;H22701</f>
        <v>ELETRODUTO DE PVC RIGIDO,ROSQUEAVEL,DE 75MM(3").FORNECIMENTO</v>
      </c>
      <c r="C22701" s="197" t="s">
        <v>44426</v>
      </c>
      <c r="I22701" s="197" t="s">
        <v>338</v>
      </c>
      <c r="J22701" s="197" t="n">
        <v>12.47</v>
      </c>
    </row>
    <row r="22702" customFormat="false" ht="12.75" hidden="true" customHeight="false" outlineLevel="0" collapsed="false">
      <c r="A22702" s="197" t="s">
        <v>44428</v>
      </c>
      <c r="B22702" s="197" t="str">
        <f aca="false">C22702&amp;D22702&amp;E22702&amp;F22702&amp;G22702&amp;H22702</f>
        <v>CURVA LONGA DE 90° PARA ELETRODUTO,DE PVC RIGIDO,ROSQUEAVEL,DE 25MM(1").FORNECIMENTO</v>
      </c>
      <c r="C22702" s="197" t="s">
        <v>44429</v>
      </c>
      <c r="D22702" s="197" t="s">
        <v>44430</v>
      </c>
      <c r="I22702" s="197" t="s">
        <v>30</v>
      </c>
      <c r="J22702" s="197" t="n">
        <v>0.79</v>
      </c>
    </row>
    <row r="22703" customFormat="false" ht="12.75" hidden="true" customHeight="false" outlineLevel="0" collapsed="false">
      <c r="A22703" s="197" t="s">
        <v>44431</v>
      </c>
      <c r="B22703" s="197" t="str">
        <f aca="false">C22703&amp;D22703&amp;E22703&amp;F22703&amp;G22703&amp;H22703</f>
        <v>CURVA LONGA DE 90° PARA ELETRODUTO,DE PVC RIGIDO,ROSQUEAVEL,DE 25MM(1").FORNECIMENTO</v>
      </c>
      <c r="C22703" s="197" t="s">
        <v>44429</v>
      </c>
      <c r="D22703" s="197" t="s">
        <v>44430</v>
      </c>
      <c r="I22703" s="197" t="s">
        <v>30</v>
      </c>
      <c r="J22703" s="197" t="n">
        <v>0.79</v>
      </c>
    </row>
    <row r="22704" customFormat="false" ht="12.75" hidden="true" customHeight="false" outlineLevel="0" collapsed="false">
      <c r="A22704" s="197" t="s">
        <v>44432</v>
      </c>
      <c r="B22704" s="197" t="str">
        <f aca="false">C22704&amp;D22704&amp;E22704&amp;F22704&amp;G22704&amp;H22704</f>
        <v>CURVA LONGA DE 90° PARA ELETRODUTO,DE PVC RIGIDO,ROSQUEAVEL, DE 32MM(1 1/4").FORNECIMENTO</v>
      </c>
      <c r="C22704" s="197" t="s">
        <v>44429</v>
      </c>
      <c r="D22704" s="197" t="s">
        <v>44433</v>
      </c>
      <c r="I22704" s="197" t="s">
        <v>30</v>
      </c>
      <c r="J22704" s="197" t="n">
        <v>1.65</v>
      </c>
    </row>
    <row r="22705" customFormat="false" ht="12.75" hidden="true" customHeight="false" outlineLevel="0" collapsed="false">
      <c r="A22705" s="197" t="s">
        <v>44434</v>
      </c>
      <c r="B22705" s="197" t="str">
        <f aca="false">C22705&amp;D22705&amp;E22705&amp;F22705&amp;G22705&amp;H22705</f>
        <v>CURVA LONGA DE 90° PARA ELETRODUTO,DE PVC RIGIDO,ROSQUEAVEL, DE 32MM(1 1/4").FORNECIMENTO</v>
      </c>
      <c r="C22705" s="197" t="s">
        <v>44429</v>
      </c>
      <c r="D22705" s="197" t="s">
        <v>44433</v>
      </c>
      <c r="I22705" s="197" t="s">
        <v>30</v>
      </c>
      <c r="J22705" s="197" t="n">
        <v>1.65</v>
      </c>
    </row>
    <row r="22706" customFormat="false" ht="12.75" hidden="true" customHeight="false" outlineLevel="0" collapsed="false">
      <c r="A22706" s="197" t="s">
        <v>44435</v>
      </c>
      <c r="B22706" s="197" t="str">
        <f aca="false">C22706&amp;D22706&amp;E22706&amp;F22706&amp;G22706&amp;H22706</f>
        <v>CURVA LONGA DE 90° PARA ELETRODUTO,DE PVC RIGIDO,ROSQUEAVEL, DE 50MM(2").FORNECIMENTO</v>
      </c>
      <c r="C22706" s="197" t="s">
        <v>44429</v>
      </c>
      <c r="D22706" s="197" t="s">
        <v>44436</v>
      </c>
      <c r="I22706" s="197" t="s">
        <v>30</v>
      </c>
      <c r="J22706" s="197" t="n">
        <v>4.66</v>
      </c>
    </row>
    <row r="22707" customFormat="false" ht="12.75" hidden="true" customHeight="false" outlineLevel="0" collapsed="false">
      <c r="A22707" s="197" t="s">
        <v>44437</v>
      </c>
      <c r="B22707" s="197" t="str">
        <f aca="false">C22707&amp;D22707&amp;E22707&amp;F22707&amp;G22707&amp;H22707</f>
        <v>CURVA LONGA DE 90° PARA ELETRODUTO,DE PVC RIGIDO,ROSQUEAVEL, DE 50MM(2").FORNECIMENTO</v>
      </c>
      <c r="C22707" s="197" t="s">
        <v>44429</v>
      </c>
      <c r="D22707" s="197" t="s">
        <v>44436</v>
      </c>
      <c r="I22707" s="197" t="s">
        <v>30</v>
      </c>
      <c r="J22707" s="197" t="n">
        <v>4.66</v>
      </c>
    </row>
    <row r="22708" customFormat="false" ht="12.75" hidden="true" customHeight="false" outlineLevel="0" collapsed="false">
      <c r="A22708" s="197" t="s">
        <v>44438</v>
      </c>
      <c r="B22708" s="197" t="str">
        <f aca="false">C22708&amp;D22708&amp;E22708&amp;F22708&amp;G22708&amp;H22708</f>
        <v>CURVA LONGA DE 90° PARA ELETRODUTO,DE PVC RIGIDO,ROSQUEAVEL, DE 75MM(3").FORNECIMENTO</v>
      </c>
      <c r="C22708" s="197" t="s">
        <v>44429</v>
      </c>
      <c r="D22708" s="197" t="s">
        <v>44439</v>
      </c>
      <c r="I22708" s="197" t="s">
        <v>30</v>
      </c>
      <c r="J22708" s="197" t="n">
        <v>19.5</v>
      </c>
    </row>
    <row r="22709" customFormat="false" ht="12.75" hidden="true" customHeight="false" outlineLevel="0" collapsed="false">
      <c r="A22709" s="197" t="s">
        <v>44440</v>
      </c>
      <c r="B22709" s="197" t="str">
        <f aca="false">C22709&amp;D22709&amp;E22709&amp;F22709&amp;G22709&amp;H22709</f>
        <v>CURVA LONGA DE 90° PARA ELETRODUTO,DE PVC RIGIDO,ROSQUEAVEL, DE 75MM(3").FORNECIMENTO</v>
      </c>
      <c r="C22709" s="197" t="s">
        <v>44429</v>
      </c>
      <c r="D22709" s="197" t="s">
        <v>44439</v>
      </c>
      <c r="I22709" s="197" t="s">
        <v>30</v>
      </c>
      <c r="J22709" s="197" t="n">
        <v>19.5</v>
      </c>
    </row>
    <row r="22710" customFormat="false" ht="12.75" hidden="true" customHeight="false" outlineLevel="0" collapsed="false">
      <c r="A22710" s="197" t="s">
        <v>44441</v>
      </c>
      <c r="B22710" s="197" t="str">
        <f aca="false">C22710&amp;D22710&amp;E22710&amp;F22710&amp;G22710&amp;H22710</f>
        <v>LUVA PARA ELETRODUTO,DE PVC RIGIDO,ROSQUEAVEL,DE 25MM(1").FORNECIMENTO</v>
      </c>
      <c r="C22710" s="197" t="s">
        <v>44442</v>
      </c>
      <c r="D22710" s="197" t="s">
        <v>18201</v>
      </c>
      <c r="I22710" s="197" t="s">
        <v>30</v>
      </c>
      <c r="J22710" s="197" t="n">
        <v>0.62</v>
      </c>
    </row>
    <row r="22711" customFormat="false" ht="12.75" hidden="true" customHeight="false" outlineLevel="0" collapsed="false">
      <c r="A22711" s="197" t="s">
        <v>44443</v>
      </c>
      <c r="B22711" s="197" t="str">
        <f aca="false">C22711&amp;D22711&amp;E22711&amp;F22711&amp;G22711&amp;H22711</f>
        <v>LUVA PARA ELETRODUTO,DE PVC RIGIDO,ROSQUEAVEL,DE 25MM(1").FORNECIMENTO</v>
      </c>
      <c r="C22711" s="197" t="s">
        <v>44442</v>
      </c>
      <c r="D22711" s="197" t="s">
        <v>18201</v>
      </c>
      <c r="I22711" s="197" t="s">
        <v>30</v>
      </c>
      <c r="J22711" s="197" t="n">
        <v>0.62</v>
      </c>
    </row>
    <row r="22712" customFormat="false" ht="12.75" hidden="true" customHeight="false" outlineLevel="0" collapsed="false">
      <c r="A22712" s="197" t="s">
        <v>44444</v>
      </c>
      <c r="B22712" s="197" t="str">
        <f aca="false">C22712&amp;D22712&amp;E22712&amp;F22712&amp;G22712&amp;H22712</f>
        <v>LUVA PARA ELETRODUTO,DE PVC RIGIDO,ROSQUEAVEL,DE 32MM(1 1/4").FORNECIMENTO</v>
      </c>
      <c r="C22712" s="197" t="s">
        <v>44445</v>
      </c>
      <c r="D22712" s="197" t="s">
        <v>44446</v>
      </c>
      <c r="I22712" s="197" t="s">
        <v>30</v>
      </c>
      <c r="J22712" s="197" t="n">
        <v>0.87</v>
      </c>
    </row>
    <row r="22713" customFormat="false" ht="12.75" hidden="true" customHeight="false" outlineLevel="0" collapsed="false">
      <c r="A22713" s="197" t="s">
        <v>44447</v>
      </c>
      <c r="B22713" s="197" t="str">
        <f aca="false">C22713&amp;D22713&amp;E22713&amp;F22713&amp;G22713&amp;H22713</f>
        <v>LUVA PARA ELETRODUTO,DE PVC RIGIDO,ROSQUEAVEL,DE 32MM(1 1/4").FORNECIMENTO</v>
      </c>
      <c r="C22713" s="197" t="s">
        <v>44445</v>
      </c>
      <c r="D22713" s="197" t="s">
        <v>44446</v>
      </c>
      <c r="I22713" s="197" t="s">
        <v>30</v>
      </c>
      <c r="J22713" s="197" t="n">
        <v>0.87</v>
      </c>
    </row>
    <row r="22714" customFormat="false" ht="12.75" hidden="true" customHeight="false" outlineLevel="0" collapsed="false">
      <c r="A22714" s="197" t="s">
        <v>44448</v>
      </c>
      <c r="B22714" s="197" t="str">
        <f aca="false">C22714&amp;D22714&amp;E22714&amp;F22714&amp;G22714&amp;H22714</f>
        <v>LUVA PARA ELETRODUTO,DE PVC RIGIDO,ROSQUEAVEL,DE 50MM(2").FORNECIMENTO</v>
      </c>
      <c r="C22714" s="197" t="s">
        <v>44449</v>
      </c>
      <c r="D22714" s="197" t="s">
        <v>18201</v>
      </c>
      <c r="I22714" s="197" t="s">
        <v>30</v>
      </c>
      <c r="J22714" s="197" t="n">
        <v>2.1</v>
      </c>
    </row>
    <row r="22715" customFormat="false" ht="12.75" hidden="true" customHeight="false" outlineLevel="0" collapsed="false">
      <c r="A22715" s="197" t="s">
        <v>44450</v>
      </c>
      <c r="B22715" s="197" t="str">
        <f aca="false">C22715&amp;D22715&amp;E22715&amp;F22715&amp;G22715&amp;H22715</f>
        <v>LUVA PARA ELETRODUTO,DE PVC RIGIDO,ROSQUEAVEL,DE 50MM(2").FORNECIMENTO</v>
      </c>
      <c r="C22715" s="197" t="s">
        <v>44449</v>
      </c>
      <c r="D22715" s="197" t="s">
        <v>18201</v>
      </c>
      <c r="I22715" s="197" t="s">
        <v>30</v>
      </c>
      <c r="J22715" s="197" t="n">
        <v>2.1</v>
      </c>
    </row>
    <row r="22716" customFormat="false" ht="12.75" hidden="true" customHeight="false" outlineLevel="0" collapsed="false">
      <c r="A22716" s="197" t="s">
        <v>44451</v>
      </c>
      <c r="B22716" s="197" t="str">
        <f aca="false">C22716&amp;D22716&amp;E22716&amp;F22716&amp;G22716&amp;H22716</f>
        <v>LUVA PARA ELETRODUTO,DE PVC RIGIDO,ROSQUEAVEL,DE 75MM(3").FORNECIMENTO</v>
      </c>
      <c r="C22716" s="197" t="s">
        <v>44452</v>
      </c>
      <c r="D22716" s="197" t="s">
        <v>18201</v>
      </c>
      <c r="I22716" s="197" t="s">
        <v>30</v>
      </c>
      <c r="J22716" s="197" t="n">
        <v>3.39</v>
      </c>
    </row>
    <row r="22717" customFormat="false" ht="12.75" hidden="true" customHeight="false" outlineLevel="0" collapsed="false">
      <c r="A22717" s="197" t="s">
        <v>44453</v>
      </c>
      <c r="B22717" s="197" t="str">
        <f aca="false">C22717&amp;D22717&amp;E22717&amp;F22717&amp;G22717&amp;H22717</f>
        <v>LUVA PARA ELETRODUTO,DE PVC RIGIDO,ROSQUEAVEL,DE 75MM(3").FORNECIMENTO</v>
      </c>
      <c r="C22717" s="197" t="s">
        <v>44452</v>
      </c>
      <c r="D22717" s="197" t="s">
        <v>18201</v>
      </c>
      <c r="I22717" s="197" t="s">
        <v>30</v>
      </c>
      <c r="J22717" s="197" t="n">
        <v>3.39</v>
      </c>
    </row>
    <row r="22718" customFormat="false" ht="12.75" hidden="true" customHeight="false" outlineLevel="0" collapsed="false">
      <c r="A22718" s="197" t="s">
        <v>44454</v>
      </c>
      <c r="B22718" s="197" t="str">
        <f aca="false">C22718&amp;D22718&amp;E22718&amp;F22718&amp;G22718&amp;H22718</f>
        <v>CONDUITE FLEXIVEL GALVANIZADO,DE 19MM(3/4").FORNECIMENTO E COLOCACAO</v>
      </c>
      <c r="C22718" s="197" t="s">
        <v>44455</v>
      </c>
      <c r="D22718" s="197" t="s">
        <v>13253</v>
      </c>
      <c r="I22718" s="197" t="s">
        <v>338</v>
      </c>
      <c r="J22718" s="197" t="n">
        <v>9.71</v>
      </c>
    </row>
    <row r="22719" customFormat="false" ht="12.75" hidden="true" customHeight="false" outlineLevel="0" collapsed="false">
      <c r="A22719" s="197" t="s">
        <v>44456</v>
      </c>
      <c r="B22719" s="197" t="str">
        <f aca="false">C22719&amp;D22719&amp;E22719&amp;F22719&amp;G22719&amp;H22719</f>
        <v>CONDUITE FLEXIVEL GALVANIZADO,DE 19MM(3/4").FORNECIMENTO E COLOCACAO</v>
      </c>
      <c r="C22719" s="197" t="s">
        <v>44455</v>
      </c>
      <c r="D22719" s="197" t="s">
        <v>13253</v>
      </c>
      <c r="I22719" s="197" t="s">
        <v>338</v>
      </c>
      <c r="J22719" s="197" t="n">
        <v>8.83</v>
      </c>
    </row>
    <row r="22720" customFormat="false" ht="12.75" hidden="true" customHeight="false" outlineLevel="0" collapsed="false">
      <c r="A22720" s="197" t="s">
        <v>44457</v>
      </c>
      <c r="B22720" s="197" t="str">
        <f aca="false">C22720&amp;D22720&amp;E22720&amp;F22720&amp;G22720&amp;H22720</f>
        <v>BOX CURVO DE ALUMINIO DE 38MM(1 1/2").FORNECIMENTO</v>
      </c>
      <c r="C22720" s="197" t="s">
        <v>44458</v>
      </c>
      <c r="I22720" s="197" t="s">
        <v>30</v>
      </c>
      <c r="J22720" s="197" t="n">
        <v>12.77</v>
      </c>
    </row>
    <row r="22721" customFormat="false" ht="12.75" hidden="true" customHeight="false" outlineLevel="0" collapsed="false">
      <c r="A22721" s="197" t="s">
        <v>44459</v>
      </c>
      <c r="B22721" s="197" t="str">
        <f aca="false">C22721&amp;D22721&amp;E22721&amp;F22721&amp;G22721&amp;H22721</f>
        <v>BOX CURVO DE ALUMINIO DE 38MM(1 1/2").FORNECIMENTO</v>
      </c>
      <c r="C22721" s="197" t="s">
        <v>44458</v>
      </c>
      <c r="I22721" s="197" t="s">
        <v>30</v>
      </c>
      <c r="J22721" s="197" t="n">
        <v>12.77</v>
      </c>
    </row>
    <row r="22722" customFormat="false" ht="12.75" hidden="true" customHeight="false" outlineLevel="0" collapsed="false">
      <c r="A22722" s="197" t="s">
        <v>44460</v>
      </c>
      <c r="B22722" s="197" t="str">
        <f aca="false">C22722&amp;D22722&amp;E22722&amp;F22722&amp;G22722&amp;H22722</f>
        <v>BOX CURVO DE ALUMINIO COM BUCHA E ARRUELA DE 50MM(2").FORNECIMENTO</v>
      </c>
      <c r="C22722" s="197" t="s">
        <v>44461</v>
      </c>
      <c r="D22722" s="197" t="s">
        <v>18111</v>
      </c>
      <c r="I22722" s="197" t="s">
        <v>30</v>
      </c>
      <c r="J22722" s="197" t="n">
        <v>20.5</v>
      </c>
    </row>
    <row r="22723" customFormat="false" ht="12.75" hidden="true" customHeight="false" outlineLevel="0" collapsed="false">
      <c r="A22723" s="197" t="s">
        <v>44462</v>
      </c>
      <c r="B22723" s="197" t="str">
        <f aca="false">C22723&amp;D22723&amp;E22723&amp;F22723&amp;G22723&amp;H22723</f>
        <v>BOX CURVO DE ALUMINIO COM BUCHA E ARRUELA DE 50MM(2").FORNECIMENTO</v>
      </c>
      <c r="C22723" s="197" t="s">
        <v>44461</v>
      </c>
      <c r="D22723" s="197" t="s">
        <v>18111</v>
      </c>
      <c r="I22723" s="197" t="s">
        <v>30</v>
      </c>
      <c r="J22723" s="197" t="n">
        <v>20.5</v>
      </c>
    </row>
    <row r="22724" customFormat="false" ht="12.75" hidden="true" customHeight="false" outlineLevel="0" collapsed="false">
      <c r="A22724" s="197" t="s">
        <v>44463</v>
      </c>
      <c r="B22724" s="197" t="str">
        <f aca="false">C22724&amp;D22724&amp;E22724&amp;F22724&amp;G22724&amp;H22724</f>
        <v>BOX CURVO DE ALUMINIO COM BUCHA E ARRUELA DE 75MM(3").FORNECIMENTO</v>
      </c>
      <c r="C22724" s="197" t="s">
        <v>44464</v>
      </c>
      <c r="D22724" s="197" t="s">
        <v>18111</v>
      </c>
      <c r="I22724" s="197" t="s">
        <v>30</v>
      </c>
      <c r="J22724" s="197" t="n">
        <v>82.52</v>
      </c>
    </row>
    <row r="22725" customFormat="false" ht="12.75" hidden="true" customHeight="false" outlineLevel="0" collapsed="false">
      <c r="A22725" s="197" t="s">
        <v>44465</v>
      </c>
      <c r="B22725" s="197" t="str">
        <f aca="false">C22725&amp;D22725&amp;E22725&amp;F22725&amp;G22725&amp;H22725</f>
        <v>BOX CURVO DE ALUMINIO COM BUCHA E ARRUELA DE 75MM(3").FORNECIMENTO</v>
      </c>
      <c r="C22725" s="197" t="s">
        <v>44464</v>
      </c>
      <c r="D22725" s="197" t="s">
        <v>18111</v>
      </c>
      <c r="I22725" s="197" t="s">
        <v>30</v>
      </c>
      <c r="J22725" s="197" t="n">
        <v>82.52</v>
      </c>
    </row>
    <row r="22726" customFormat="false" ht="12.75" hidden="true" customHeight="false" outlineLevel="0" collapsed="false">
      <c r="A22726" s="197" t="s">
        <v>44466</v>
      </c>
      <c r="B22726" s="197" t="str">
        <f aca="false">C22726&amp;D22726&amp;E22726&amp;F22726&amp;G22726&amp;H22726</f>
        <v>CHAPA DE FERRO GALVANIZADO NO 24,DE(1X2)M.FORNECIMENTO</v>
      </c>
      <c r="C22726" s="197" t="s">
        <v>44467</v>
      </c>
      <c r="I22726" s="197" t="s">
        <v>6277</v>
      </c>
      <c r="J22726" s="197" t="n">
        <v>7.8</v>
      </c>
    </row>
    <row r="22727" customFormat="false" ht="12.75" hidden="true" customHeight="false" outlineLevel="0" collapsed="false">
      <c r="A22727" s="197" t="s">
        <v>44468</v>
      </c>
      <c r="B22727" s="197" t="str">
        <f aca="false">C22727&amp;D22727&amp;E22727&amp;F22727&amp;G22727&amp;H22727</f>
        <v>CHAPA DE FERRO GALVANIZADO NO 24,DE(1X2)M.FORNECIMENTO</v>
      </c>
      <c r="C22727" s="197" t="s">
        <v>44467</v>
      </c>
      <c r="I22727" s="197" t="s">
        <v>6277</v>
      </c>
      <c r="J22727" s="197" t="n">
        <v>7.8</v>
      </c>
    </row>
    <row r="22728" customFormat="false" ht="25.5" hidden="true" customHeight="false" outlineLevel="0" collapsed="false">
      <c r="A22728" s="197" t="s">
        <v>44469</v>
      </c>
      <c r="B22728" s="710" t="str">
        <f aca="false">C22728&amp;D22728&amp;E22728&amp;F22728&amp;G22728&amp;H22728</f>
        <v>EQUIPAMENTOS DE COMANDO DE CIRCUITO,PADRAO RIOLUZ,EXCLUSIVEO FORNECIMENTO DAS FERRAGENS DE FIXACAO E DO COMANDO.ASSENTAMENTO</v>
      </c>
      <c r="C22728" s="197" t="s">
        <v>44470</v>
      </c>
      <c r="D22728" s="197" t="s">
        <v>44471</v>
      </c>
      <c r="E22728" s="197" t="s">
        <v>10224</v>
      </c>
      <c r="I22728" s="197" t="s">
        <v>30</v>
      </c>
      <c r="J22728" s="197" t="n">
        <v>92.5</v>
      </c>
    </row>
    <row r="22729" customFormat="false" ht="25.5" hidden="true" customHeight="false" outlineLevel="0" collapsed="false">
      <c r="A22729" s="197" t="s">
        <v>44472</v>
      </c>
      <c r="B22729" s="710" t="str">
        <f aca="false">C22729&amp;D22729&amp;E22729&amp;F22729&amp;G22729&amp;H22729</f>
        <v>EQUIPAMENTOS DE COMANDO DE CIRCUITO,PADRAO RIOLUZ,EXCLUSIVEO FORNECIMENTO DAS FERRAGENS DE FIXACAO E DO COMANDO.ASSENTAMENTO</v>
      </c>
      <c r="C22729" s="197" t="s">
        <v>44470</v>
      </c>
      <c r="D22729" s="197" t="s">
        <v>44471</v>
      </c>
      <c r="E22729" s="197" t="s">
        <v>10224</v>
      </c>
      <c r="I22729" s="197" t="s">
        <v>30</v>
      </c>
      <c r="J22729" s="197" t="n">
        <v>80.17</v>
      </c>
    </row>
    <row r="22730" customFormat="false" ht="25.5" hidden="true" customHeight="false" outlineLevel="0" collapsed="false">
      <c r="A22730" s="197" t="s">
        <v>44473</v>
      </c>
      <c r="B22730" s="710" t="str">
        <f aca="false">C22730&amp;D22730&amp;E22730&amp;F22730&amp;G22730&amp;H22730</f>
        <v>EQUIPAMENTOS DE COMANDO DE CIRCUITO,PADRAO RIOLUZ,COM FORNECIMENTO DAS FERRAGENS DE FIXACAO;EXCLUSIVE O FORNECIMENTO DOCOMANDO.ASSENTAMENTO</v>
      </c>
      <c r="C22730" s="197" t="s">
        <v>44474</v>
      </c>
      <c r="D22730" s="197" t="s">
        <v>44475</v>
      </c>
      <c r="E22730" s="197" t="s">
        <v>44476</v>
      </c>
      <c r="I22730" s="197" t="s">
        <v>30</v>
      </c>
      <c r="J22730" s="197" t="n">
        <v>248.38</v>
      </c>
    </row>
    <row r="22731" customFormat="false" ht="25.5" hidden="true" customHeight="false" outlineLevel="0" collapsed="false">
      <c r="A22731" s="197" t="s">
        <v>44477</v>
      </c>
      <c r="B22731" s="710" t="str">
        <f aca="false">C22731&amp;D22731&amp;E22731&amp;F22731&amp;G22731&amp;H22731</f>
        <v>EQUIPAMENTOS DE COMANDO DE CIRCUITO,PADRAO RIOLUZ,COM FORNECIMENTO DAS FERRAGENS DE FIXACAO;EXCLUSIVE O FORNECIMENTO DOCOMANDO.ASSENTAMENTO</v>
      </c>
      <c r="C22731" s="197" t="s">
        <v>44474</v>
      </c>
      <c r="D22731" s="197" t="s">
        <v>44475</v>
      </c>
      <c r="E22731" s="197" t="s">
        <v>44476</v>
      </c>
      <c r="I22731" s="197" t="s">
        <v>30</v>
      </c>
      <c r="J22731" s="197" t="n">
        <v>236.05</v>
      </c>
    </row>
    <row r="22732" customFormat="false" ht="12.75" hidden="true" customHeight="false" outlineLevel="0" collapsed="false">
      <c r="A22732" s="197" t="s">
        <v>44478</v>
      </c>
      <c r="B22732" s="197" t="str">
        <f aca="false">C22732&amp;D22732&amp;E22732&amp;F22732&amp;G22732&amp;H22732</f>
        <v>CONJUNTO PARA MONTAGEM DE INDICADOR VISUAL DE DIRECAO DE VENTO(BIRUTA) ADAPTADO PARA BALIZAMENTO NOTURNO.FORNECIMENTO</v>
      </c>
      <c r="C22732" s="197" t="s">
        <v>44479</v>
      </c>
      <c r="D22732" s="197" t="s">
        <v>44480</v>
      </c>
      <c r="I22732" s="197" t="s">
        <v>30</v>
      </c>
      <c r="J22732" s="197" t="n">
        <v>961.17</v>
      </c>
    </row>
    <row r="22733" customFormat="false" ht="12.75" hidden="true" customHeight="false" outlineLevel="0" collapsed="false">
      <c r="A22733" s="197" t="s">
        <v>44481</v>
      </c>
      <c r="B22733" s="197" t="str">
        <f aca="false">C22733&amp;D22733&amp;E22733&amp;F22733&amp;G22733&amp;H22733</f>
        <v>CONJUNTO PARA MONTAGEM DE INDICADOR VISUAL DE DIRECAO DE VENTO(BIRUTA) ADAPTADO PARA BALIZAMENTO NOTURNO.FORNECIMENTO</v>
      </c>
      <c r="C22733" s="197" t="s">
        <v>44479</v>
      </c>
      <c r="D22733" s="197" t="s">
        <v>44480</v>
      </c>
      <c r="I22733" s="197" t="s">
        <v>30</v>
      </c>
      <c r="J22733" s="197" t="n">
        <v>961.17</v>
      </c>
    </row>
    <row r="22734" customFormat="false" ht="12.75" hidden="true" customHeight="false" outlineLevel="0" collapsed="false">
      <c r="A22734" s="197" t="s">
        <v>44482</v>
      </c>
      <c r="B22734" s="197" t="str">
        <f aca="false">C22734&amp;D22734&amp;E22734&amp;F22734&amp;G22734&amp;H22734</f>
        <v>FONTE DE EMERGENCIA(NO BREAK),COM POTENCIA DE 2KVA,220V/220V,AUTONOMIA A PLENA CARGA DE 30MIN.FORNECIMENTO</v>
      </c>
      <c r="C22734" s="197" t="s">
        <v>44483</v>
      </c>
      <c r="D22734" s="197" t="s">
        <v>44484</v>
      </c>
      <c r="I22734" s="197" t="s">
        <v>30</v>
      </c>
      <c r="J22734" s="197" t="n">
        <v>1749.97</v>
      </c>
    </row>
    <row r="22735" customFormat="false" ht="12.75" hidden="true" customHeight="false" outlineLevel="0" collapsed="false">
      <c r="A22735" s="197" t="s">
        <v>44485</v>
      </c>
      <c r="B22735" s="197" t="str">
        <f aca="false">C22735&amp;D22735&amp;E22735&amp;F22735&amp;G22735&amp;H22735</f>
        <v>FONTE DE EMERGENCIA(NO BREAK),COM POTENCIA DE 2KVA,220V/220V,AUTONOMIA A PLENA CARGA DE 30MIN.FORNECIMENTO</v>
      </c>
      <c r="C22735" s="197" t="s">
        <v>44483</v>
      </c>
      <c r="D22735" s="197" t="s">
        <v>44484</v>
      </c>
      <c r="I22735" s="197" t="s">
        <v>30</v>
      </c>
      <c r="J22735" s="197" t="n">
        <v>1749.97</v>
      </c>
    </row>
    <row r="22736" customFormat="false" ht="12.75" hidden="true" customHeight="false" outlineLevel="0" collapsed="false">
      <c r="A22736" s="197" t="s">
        <v>44486</v>
      </c>
      <c r="B22736" s="197"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197" t="s">
        <v>44487</v>
      </c>
      <c r="D22736" s="197" t="s">
        <v>44488</v>
      </c>
      <c r="E22736" s="197" t="s">
        <v>44489</v>
      </c>
      <c r="F22736" s="197" t="s">
        <v>44490</v>
      </c>
      <c r="G22736" s="197" t="s">
        <v>44491</v>
      </c>
      <c r="H22736" s="197" t="s">
        <v>44492</v>
      </c>
      <c r="I22736" s="197" t="s">
        <v>30</v>
      </c>
      <c r="J22736" s="197" t="n">
        <v>303.06</v>
      </c>
    </row>
    <row r="22737" customFormat="false" ht="12.75" hidden="true" customHeight="false" outlineLevel="0" collapsed="false">
      <c r="A22737" s="197" t="s">
        <v>44493</v>
      </c>
      <c r="B22737" s="197"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197" t="s">
        <v>44487</v>
      </c>
      <c r="D22737" s="197" t="s">
        <v>44488</v>
      </c>
      <c r="E22737" s="197" t="s">
        <v>44489</v>
      </c>
      <c r="F22737" s="197" t="s">
        <v>44490</v>
      </c>
      <c r="G22737" s="197" t="s">
        <v>44491</v>
      </c>
      <c r="H22737" s="197" t="s">
        <v>44492</v>
      </c>
      <c r="I22737" s="197" t="s">
        <v>30</v>
      </c>
      <c r="J22737" s="197" t="n">
        <v>303.06</v>
      </c>
    </row>
    <row r="22738" customFormat="false" ht="12.75" hidden="true" customHeight="false" outlineLevel="0" collapsed="false">
      <c r="A22738" s="197" t="s">
        <v>44494</v>
      </c>
      <c r="B22738" s="197"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197" t="s">
        <v>44495</v>
      </c>
      <c r="D22738" s="197" t="s">
        <v>44496</v>
      </c>
      <c r="E22738" s="197" t="s">
        <v>44497</v>
      </c>
      <c r="F22738" s="197" t="s">
        <v>44498</v>
      </c>
      <c r="G22738" s="197" t="s">
        <v>44499</v>
      </c>
      <c r="H22738" s="197" t="s">
        <v>44500</v>
      </c>
      <c r="I22738" s="197" t="s">
        <v>30</v>
      </c>
      <c r="J22738" s="197" t="n">
        <v>326.05</v>
      </c>
    </row>
    <row r="22739" customFormat="false" ht="12.75" hidden="true" customHeight="false" outlineLevel="0" collapsed="false">
      <c r="A22739" s="197" t="s">
        <v>44501</v>
      </c>
      <c r="B22739" s="197"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197" t="s">
        <v>44495</v>
      </c>
      <c r="D22739" s="197" t="s">
        <v>44496</v>
      </c>
      <c r="E22739" s="197" t="s">
        <v>44497</v>
      </c>
      <c r="F22739" s="197" t="s">
        <v>44498</v>
      </c>
      <c r="G22739" s="197" t="s">
        <v>44499</v>
      </c>
      <c r="H22739" s="197" t="s">
        <v>44500</v>
      </c>
      <c r="I22739" s="197" t="s">
        <v>30</v>
      </c>
      <c r="J22739" s="197" t="n">
        <v>326.05</v>
      </c>
    </row>
    <row r="22740" customFormat="false" ht="12.75" hidden="true" customHeight="false" outlineLevel="0" collapsed="false">
      <c r="A22740" s="197" t="s">
        <v>44502</v>
      </c>
      <c r="B22740" s="197"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197" t="s">
        <v>44503</v>
      </c>
      <c r="D22740" s="197" t="s">
        <v>44504</v>
      </c>
      <c r="E22740" s="197" t="s">
        <v>44505</v>
      </c>
      <c r="F22740" s="197" t="s">
        <v>44506</v>
      </c>
      <c r="G22740" s="197" t="s">
        <v>44507</v>
      </c>
      <c r="H22740" s="197" t="s">
        <v>44508</v>
      </c>
      <c r="I22740" s="197" t="s">
        <v>30</v>
      </c>
      <c r="J22740" s="197" t="n">
        <v>164.98</v>
      </c>
    </row>
    <row r="22741" customFormat="false" ht="12.75" hidden="true" customHeight="false" outlineLevel="0" collapsed="false">
      <c r="A22741" s="197" t="s">
        <v>44509</v>
      </c>
      <c r="B22741" s="197"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197" t="s">
        <v>44503</v>
      </c>
      <c r="D22741" s="197" t="s">
        <v>44504</v>
      </c>
      <c r="E22741" s="197" t="s">
        <v>44505</v>
      </c>
      <c r="F22741" s="197" t="s">
        <v>44506</v>
      </c>
      <c r="G22741" s="197" t="s">
        <v>44507</v>
      </c>
      <c r="H22741" s="197" t="s">
        <v>44508</v>
      </c>
      <c r="I22741" s="197" t="s">
        <v>30</v>
      </c>
      <c r="J22741" s="197" t="n">
        <v>164.98</v>
      </c>
    </row>
    <row r="22742" customFormat="false" ht="12.75" hidden="true" customHeight="false" outlineLevel="0" collapsed="false">
      <c r="A22742" s="197" t="s">
        <v>44510</v>
      </c>
      <c r="B22742" s="197"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197" t="s">
        <v>44511</v>
      </c>
      <c r="D22742" s="197" t="s">
        <v>44504</v>
      </c>
      <c r="E22742" s="197" t="s">
        <v>44505</v>
      </c>
      <c r="F22742" s="197" t="s">
        <v>44506</v>
      </c>
      <c r="G22742" s="197" t="s">
        <v>44507</v>
      </c>
      <c r="H22742" s="197" t="s">
        <v>44512</v>
      </c>
      <c r="I22742" s="197" t="s">
        <v>30</v>
      </c>
      <c r="J22742" s="197" t="n">
        <v>164.38</v>
      </c>
    </row>
    <row r="22743" customFormat="false" ht="12.75" hidden="true" customHeight="false" outlineLevel="0" collapsed="false">
      <c r="A22743" s="197" t="s">
        <v>44513</v>
      </c>
      <c r="B22743" s="197"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197" t="s">
        <v>44511</v>
      </c>
      <c r="D22743" s="197" t="s">
        <v>44504</v>
      </c>
      <c r="E22743" s="197" t="s">
        <v>44505</v>
      </c>
      <c r="F22743" s="197" t="s">
        <v>44506</v>
      </c>
      <c r="G22743" s="197" t="s">
        <v>44507</v>
      </c>
      <c r="H22743" s="197" t="s">
        <v>44512</v>
      </c>
      <c r="I22743" s="197" t="s">
        <v>30</v>
      </c>
      <c r="J22743" s="197" t="n">
        <v>164.38</v>
      </c>
    </row>
    <row r="22744" customFormat="false" ht="12.75" hidden="true" customHeight="false" outlineLevel="0" collapsed="false">
      <c r="A22744" s="197" t="s">
        <v>44514</v>
      </c>
      <c r="B22744" s="197"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197" t="s">
        <v>44515</v>
      </c>
      <c r="D22744" s="197" t="s">
        <v>44516</v>
      </c>
      <c r="E22744" s="197" t="s">
        <v>44517</v>
      </c>
      <c r="F22744" s="197" t="s">
        <v>44518</v>
      </c>
      <c r="G22744" s="197" t="s">
        <v>44519</v>
      </c>
      <c r="H22744" s="197" t="s">
        <v>44520</v>
      </c>
      <c r="I22744" s="197" t="s">
        <v>30</v>
      </c>
      <c r="J22744" s="197" t="n">
        <v>641.27</v>
      </c>
    </row>
    <row r="22745" customFormat="false" ht="12.75" hidden="true" customHeight="false" outlineLevel="0" collapsed="false">
      <c r="A22745" s="197" t="s">
        <v>44521</v>
      </c>
      <c r="B22745" s="197"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197" t="s">
        <v>44515</v>
      </c>
      <c r="D22745" s="197" t="s">
        <v>44516</v>
      </c>
      <c r="E22745" s="197" t="s">
        <v>44517</v>
      </c>
      <c r="F22745" s="197" t="s">
        <v>44518</v>
      </c>
      <c r="G22745" s="197" t="s">
        <v>44519</v>
      </c>
      <c r="H22745" s="197" t="s">
        <v>44520</v>
      </c>
      <c r="I22745" s="197" t="s">
        <v>30</v>
      </c>
      <c r="J22745" s="197" t="n">
        <v>641.27</v>
      </c>
    </row>
    <row r="22746" customFormat="false" ht="12.75" hidden="true" customHeight="false" outlineLevel="0" collapsed="false">
      <c r="A22746" s="197" t="s">
        <v>44522</v>
      </c>
      <c r="B22746" s="197"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197" t="s">
        <v>44523</v>
      </c>
      <c r="D22746" s="197" t="s">
        <v>44524</v>
      </c>
      <c r="E22746" s="197" t="s">
        <v>44525</v>
      </c>
      <c r="F22746" s="197" t="s">
        <v>44526</v>
      </c>
      <c r="G22746" s="197" t="s">
        <v>44527</v>
      </c>
      <c r="I22746" s="197" t="s">
        <v>30</v>
      </c>
      <c r="J22746" s="197" t="n">
        <v>3458.32</v>
      </c>
    </row>
    <row r="22747" customFormat="false" ht="12.75" hidden="true" customHeight="false" outlineLevel="0" collapsed="false">
      <c r="A22747" s="197" t="s">
        <v>44528</v>
      </c>
      <c r="B22747" s="197"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197" t="s">
        <v>44523</v>
      </c>
      <c r="D22747" s="197" t="s">
        <v>44524</v>
      </c>
      <c r="E22747" s="197" t="s">
        <v>44525</v>
      </c>
      <c r="F22747" s="197" t="s">
        <v>44526</v>
      </c>
      <c r="G22747" s="197" t="s">
        <v>44527</v>
      </c>
      <c r="I22747" s="197" t="s">
        <v>30</v>
      </c>
      <c r="J22747" s="197" t="n">
        <v>3458.32</v>
      </c>
    </row>
    <row r="22748" customFormat="false" ht="12.75" hidden="true" customHeight="false" outlineLevel="0" collapsed="false">
      <c r="A22748" s="197" t="s">
        <v>44529</v>
      </c>
      <c r="B22748" s="197" t="str">
        <f aca="false">C22748&amp;D22748&amp;E22748&amp;F22748&amp;G22748&amp;H22748</f>
        <v>PROJETOR,TIPO PRJ-19/1.2,PARA 1 LAMPADA DE MULTIVAPOR METALICO(MVM)TD DE 150W,CONTATO BILATERAL,COM EQUIPAMENTO AUXILIARINTEGRADO E LAMPADA.FORNECIMENTO</v>
      </c>
      <c r="C22748" s="197" t="s">
        <v>44530</v>
      </c>
      <c r="D22748" s="197" t="s">
        <v>44531</v>
      </c>
      <c r="E22748" s="197" t="s">
        <v>44532</v>
      </c>
      <c r="I22748" s="197" t="s">
        <v>30</v>
      </c>
      <c r="J22748" s="197" t="n">
        <v>75.82</v>
      </c>
    </row>
    <row r="22749" customFormat="false" ht="12.75" hidden="true" customHeight="false" outlineLevel="0" collapsed="false">
      <c r="A22749" s="197" t="s">
        <v>44533</v>
      </c>
      <c r="B22749" s="197" t="str">
        <f aca="false">C22749&amp;D22749&amp;E22749&amp;F22749&amp;G22749&amp;H22749</f>
        <v>PROJETOR,TIPO PRJ-19/1.2,PARA 1 LAMPADA DE MULTIVAPOR METALICO(MVM)TD DE 150W,CONTATO BILATERAL,COM EQUIPAMENTO AUXILIARINTEGRADO E LAMPADA.FORNECIMENTO</v>
      </c>
      <c r="C22749" s="197" t="s">
        <v>44530</v>
      </c>
      <c r="D22749" s="197" t="s">
        <v>44531</v>
      </c>
      <c r="E22749" s="197" t="s">
        <v>44532</v>
      </c>
      <c r="I22749" s="197" t="s">
        <v>30</v>
      </c>
      <c r="J22749" s="197" t="n">
        <v>75.82</v>
      </c>
    </row>
    <row r="22750" customFormat="false" ht="12.75" hidden="true" customHeight="false" outlineLevel="0" collapsed="false">
      <c r="A22750" s="197" t="s">
        <v>44534</v>
      </c>
      <c r="B22750" s="197"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197" t="s">
        <v>44535</v>
      </c>
      <c r="D22750" s="197" t="s">
        <v>44536</v>
      </c>
      <c r="E22750" s="197" t="s">
        <v>44537</v>
      </c>
      <c r="F22750" s="197" t="s">
        <v>44538</v>
      </c>
      <c r="G22750" s="197" t="s">
        <v>44539</v>
      </c>
      <c r="H22750" s="197" t="s">
        <v>44540</v>
      </c>
      <c r="I22750" s="197" t="s">
        <v>30</v>
      </c>
      <c r="J22750" s="197" t="n">
        <v>416.92</v>
      </c>
    </row>
    <row r="22751" customFormat="false" ht="12.75" hidden="true" customHeight="false" outlineLevel="0" collapsed="false">
      <c r="A22751" s="197" t="s">
        <v>44541</v>
      </c>
      <c r="B22751" s="197"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197" t="s">
        <v>44535</v>
      </c>
      <c r="D22751" s="197" t="s">
        <v>44536</v>
      </c>
      <c r="E22751" s="197" t="s">
        <v>44537</v>
      </c>
      <c r="F22751" s="197" t="s">
        <v>44538</v>
      </c>
      <c r="G22751" s="197" t="s">
        <v>44539</v>
      </c>
      <c r="H22751" s="197" t="s">
        <v>44540</v>
      </c>
      <c r="I22751" s="197" t="s">
        <v>30</v>
      </c>
      <c r="J22751" s="197" t="n">
        <v>416.92</v>
      </c>
    </row>
    <row r="22752" customFormat="false" ht="12.75" hidden="true" customHeight="false" outlineLevel="0" collapsed="false">
      <c r="A22752" s="197" t="s">
        <v>44542</v>
      </c>
      <c r="B22752" s="197"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197" t="s">
        <v>44543</v>
      </c>
      <c r="D22752" s="197" t="s">
        <v>44544</v>
      </c>
      <c r="E22752" s="197" t="s">
        <v>44545</v>
      </c>
      <c r="F22752" s="197" t="s">
        <v>44546</v>
      </c>
      <c r="G22752" s="197" t="s">
        <v>44547</v>
      </c>
      <c r="H22752" s="197" t="s">
        <v>44548</v>
      </c>
      <c r="I22752" s="197" t="s">
        <v>30</v>
      </c>
      <c r="J22752" s="197" t="n">
        <v>370.78</v>
      </c>
    </row>
    <row r="22753" customFormat="false" ht="12.75" hidden="true" customHeight="false" outlineLevel="0" collapsed="false">
      <c r="A22753" s="197" t="s">
        <v>44549</v>
      </c>
      <c r="B22753" s="197"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197" t="s">
        <v>44543</v>
      </c>
      <c r="D22753" s="197" t="s">
        <v>44544</v>
      </c>
      <c r="E22753" s="197" t="s">
        <v>44545</v>
      </c>
      <c r="F22753" s="197" t="s">
        <v>44546</v>
      </c>
      <c r="G22753" s="197" t="s">
        <v>44547</v>
      </c>
      <c r="H22753" s="197" t="s">
        <v>44548</v>
      </c>
      <c r="I22753" s="197" t="s">
        <v>30</v>
      </c>
      <c r="J22753" s="197" t="n">
        <v>370.78</v>
      </c>
    </row>
    <row r="22754" customFormat="false" ht="12.75" hidden="true" customHeight="false" outlineLevel="0" collapsed="false">
      <c r="A22754" s="197" t="s">
        <v>44550</v>
      </c>
      <c r="B22754" s="197"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197" t="s">
        <v>44551</v>
      </c>
      <c r="D22754" s="197" t="s">
        <v>44552</v>
      </c>
      <c r="E22754" s="197" t="s">
        <v>44553</v>
      </c>
      <c r="F22754" s="197" t="s">
        <v>44554</v>
      </c>
      <c r="G22754" s="197" t="s">
        <v>44555</v>
      </c>
      <c r="H22754" s="197" t="s">
        <v>44556</v>
      </c>
      <c r="I22754" s="197" t="s">
        <v>30</v>
      </c>
      <c r="J22754" s="197" t="n">
        <v>917.8</v>
      </c>
    </row>
    <row r="22755" customFormat="false" ht="12.75" hidden="true" customHeight="false" outlineLevel="0" collapsed="false">
      <c r="A22755" s="197" t="s">
        <v>44557</v>
      </c>
      <c r="B22755" s="197"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197" t="s">
        <v>44551</v>
      </c>
      <c r="D22755" s="197" t="s">
        <v>44552</v>
      </c>
      <c r="E22755" s="197" t="s">
        <v>44553</v>
      </c>
      <c r="F22755" s="197" t="s">
        <v>44554</v>
      </c>
      <c r="G22755" s="197" t="s">
        <v>44555</v>
      </c>
      <c r="H22755" s="197" t="s">
        <v>44556</v>
      </c>
      <c r="I22755" s="197" t="s">
        <v>30</v>
      </c>
      <c r="J22755" s="197" t="n">
        <v>917.8</v>
      </c>
    </row>
    <row r="22756" customFormat="false" ht="12.75" hidden="true" customHeight="false" outlineLevel="0" collapsed="false">
      <c r="A22756" s="197" t="s">
        <v>44558</v>
      </c>
      <c r="B22756" s="197"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197" t="s">
        <v>44559</v>
      </c>
      <c r="D22756" s="197" t="s">
        <v>44560</v>
      </c>
      <c r="E22756" s="197" t="s">
        <v>44561</v>
      </c>
      <c r="F22756" s="197" t="s">
        <v>44562</v>
      </c>
      <c r="G22756" s="197" t="s">
        <v>44563</v>
      </c>
      <c r="H22756" s="197" t="s">
        <v>44564</v>
      </c>
      <c r="I22756" s="197" t="s">
        <v>30</v>
      </c>
      <c r="J22756" s="197" t="n">
        <v>411.18</v>
      </c>
    </row>
    <row r="22757" customFormat="false" ht="12.75" hidden="true" customHeight="false" outlineLevel="0" collapsed="false">
      <c r="A22757" s="197" t="s">
        <v>44565</v>
      </c>
      <c r="B22757" s="197"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197" t="s">
        <v>44559</v>
      </c>
      <c r="D22757" s="197" t="s">
        <v>44560</v>
      </c>
      <c r="E22757" s="197" t="s">
        <v>44561</v>
      </c>
      <c r="F22757" s="197" t="s">
        <v>44562</v>
      </c>
      <c r="G22757" s="197" t="s">
        <v>44563</v>
      </c>
      <c r="H22757" s="197" t="s">
        <v>44564</v>
      </c>
      <c r="I22757" s="197" t="s">
        <v>30</v>
      </c>
      <c r="J22757" s="197" t="n">
        <v>411.18</v>
      </c>
    </row>
    <row r="22758" customFormat="false" ht="12.75" hidden="true" customHeight="false" outlineLevel="0" collapsed="false">
      <c r="A22758" s="197" t="s">
        <v>44566</v>
      </c>
      <c r="B22758" s="197"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197" t="s">
        <v>44567</v>
      </c>
      <c r="D22758" s="197" t="s">
        <v>44568</v>
      </c>
      <c r="E22758" s="197" t="s">
        <v>44569</v>
      </c>
      <c r="F22758" s="197" t="s">
        <v>44570</v>
      </c>
      <c r="G22758" s="197" t="s">
        <v>44571</v>
      </c>
      <c r="H22758" s="197" t="s">
        <v>44572</v>
      </c>
      <c r="I22758" s="197" t="s">
        <v>30</v>
      </c>
      <c r="J22758" s="197" t="n">
        <v>1024.59</v>
      </c>
    </row>
    <row r="22759" customFormat="false" ht="12.75" hidden="true" customHeight="false" outlineLevel="0" collapsed="false">
      <c r="A22759" s="197" t="s">
        <v>44573</v>
      </c>
      <c r="B22759" s="197"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197" t="s">
        <v>44567</v>
      </c>
      <c r="D22759" s="197" t="s">
        <v>44568</v>
      </c>
      <c r="E22759" s="197" t="s">
        <v>44569</v>
      </c>
      <c r="F22759" s="197" t="s">
        <v>44570</v>
      </c>
      <c r="G22759" s="197" t="s">
        <v>44571</v>
      </c>
      <c r="H22759" s="197" t="s">
        <v>44572</v>
      </c>
      <c r="I22759" s="197" t="s">
        <v>30</v>
      </c>
      <c r="J22759" s="197" t="n">
        <v>1024.59</v>
      </c>
    </row>
    <row r="22760" customFormat="false" ht="12.75" hidden="true" customHeight="false" outlineLevel="0" collapsed="false">
      <c r="A22760" s="197" t="s">
        <v>44574</v>
      </c>
      <c r="B22760" s="197"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197" t="s">
        <v>44575</v>
      </c>
      <c r="D22760" s="197" t="s">
        <v>44576</v>
      </c>
      <c r="E22760" s="197" t="s">
        <v>44577</v>
      </c>
      <c r="F22760" s="197" t="s">
        <v>44578</v>
      </c>
      <c r="G22760" s="197" t="s">
        <v>44579</v>
      </c>
      <c r="H22760" s="197" t="s">
        <v>44580</v>
      </c>
      <c r="I22760" s="197" t="s">
        <v>30</v>
      </c>
      <c r="J22760" s="197" t="n">
        <v>1024.54</v>
      </c>
    </row>
    <row r="22761" customFormat="false" ht="12.75" hidden="true" customHeight="false" outlineLevel="0" collapsed="false">
      <c r="A22761" s="197" t="s">
        <v>44581</v>
      </c>
      <c r="B22761" s="197"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197" t="s">
        <v>44575</v>
      </c>
      <c r="D22761" s="197" t="s">
        <v>44576</v>
      </c>
      <c r="E22761" s="197" t="s">
        <v>44577</v>
      </c>
      <c r="F22761" s="197" t="s">
        <v>44578</v>
      </c>
      <c r="G22761" s="197" t="s">
        <v>44579</v>
      </c>
      <c r="H22761" s="197" t="s">
        <v>44580</v>
      </c>
      <c r="I22761" s="197" t="s">
        <v>30</v>
      </c>
      <c r="J22761" s="197" t="n">
        <v>1024.54</v>
      </c>
    </row>
    <row r="22762" customFormat="false" ht="12.75" hidden="true" customHeight="false" outlineLevel="0" collapsed="false">
      <c r="A22762" s="197" t="s">
        <v>44582</v>
      </c>
      <c r="B22762" s="197" t="str">
        <f aca="false">C22762&amp;D22762&amp;E22762&amp;F22762&amp;G22762&amp;H22762</f>
        <v>LAMPADA MULTIVAPOR METALICO (MVM) DE 35W,PAR30.FORNECIMENTO</v>
      </c>
      <c r="C22762" s="197" t="s">
        <v>44583</v>
      </c>
      <c r="I22762" s="197" t="s">
        <v>30</v>
      </c>
      <c r="J22762" s="197" t="n">
        <v>92.49</v>
      </c>
    </row>
    <row r="22763" customFormat="false" ht="12.75" hidden="true" customHeight="false" outlineLevel="0" collapsed="false">
      <c r="A22763" s="197" t="s">
        <v>44584</v>
      </c>
      <c r="B22763" s="197" t="str">
        <f aca="false">C22763&amp;D22763&amp;E22763&amp;F22763&amp;G22763&amp;H22763</f>
        <v>LAMPADA MULTIVAPOR METALICO (MVM) DE 35W,PAR30.FORNECIMENTO</v>
      </c>
      <c r="C22763" s="197" t="s">
        <v>44583</v>
      </c>
      <c r="I22763" s="197" t="s">
        <v>30</v>
      </c>
      <c r="J22763" s="197" t="n">
        <v>92.49</v>
      </c>
    </row>
    <row r="22764" customFormat="false" ht="12.75" hidden="true" customHeight="false" outlineLevel="0" collapsed="false">
      <c r="A22764" s="197" t="s">
        <v>44585</v>
      </c>
      <c r="B22764" s="197" t="str">
        <f aca="false">C22764&amp;D22764&amp;E22764&amp;F22764&amp;G22764&amp;H22764</f>
        <v>LAMPADA DE MULTIVAPOR METALICO (MVM) DE 70W,BULBO OVOIDE.FORNECIMENTO</v>
      </c>
      <c r="C22764" s="197" t="s">
        <v>44586</v>
      </c>
      <c r="D22764" s="197" t="s">
        <v>19669</v>
      </c>
      <c r="I22764" s="197" t="s">
        <v>30</v>
      </c>
      <c r="J22764" s="197" t="n">
        <v>45.01</v>
      </c>
    </row>
    <row r="22765" customFormat="false" ht="12.75" hidden="true" customHeight="false" outlineLevel="0" collapsed="false">
      <c r="A22765" s="197" t="s">
        <v>44587</v>
      </c>
      <c r="B22765" s="197" t="str">
        <f aca="false">C22765&amp;D22765&amp;E22765&amp;F22765&amp;G22765&amp;H22765</f>
        <v>LAMPADA DE MULTIVAPOR METALICO (MVM) DE 70W,BULBO OVOIDE.FORNECIMENTO</v>
      </c>
      <c r="C22765" s="197" t="s">
        <v>44586</v>
      </c>
      <c r="D22765" s="197" t="s">
        <v>19669</v>
      </c>
      <c r="I22765" s="197" t="s">
        <v>30</v>
      </c>
      <c r="J22765" s="197" t="n">
        <v>45.01</v>
      </c>
    </row>
    <row r="22766" customFormat="false" ht="12.75" hidden="true" customHeight="false" outlineLevel="0" collapsed="false">
      <c r="A22766" s="197" t="s">
        <v>44588</v>
      </c>
      <c r="B22766" s="197" t="str">
        <f aca="false">C22766&amp;D22766&amp;E22766&amp;F22766&amp;G22766&amp;H22766</f>
        <v>LAMPADA DE MULTIVAPOR METALICO (MVM) DE 150W,BULBO OVOIDE.FORNECIMENTO</v>
      </c>
      <c r="C22766" s="197" t="s">
        <v>44589</v>
      </c>
      <c r="D22766" s="197" t="s">
        <v>18201</v>
      </c>
      <c r="I22766" s="197" t="s">
        <v>30</v>
      </c>
      <c r="J22766" s="197" t="n">
        <v>47.06</v>
      </c>
    </row>
    <row r="22767" customFormat="false" ht="12.75" hidden="true" customHeight="false" outlineLevel="0" collapsed="false">
      <c r="A22767" s="197" t="s">
        <v>44590</v>
      </c>
      <c r="B22767" s="197" t="str">
        <f aca="false">C22767&amp;D22767&amp;E22767&amp;F22767&amp;G22767&amp;H22767</f>
        <v>LAMPADA DE MULTIVAPOR METALICO (MVM) DE 150W,BULBO OVOIDE.FORNECIMENTO</v>
      </c>
      <c r="C22767" s="197" t="s">
        <v>44589</v>
      </c>
      <c r="D22767" s="197" t="s">
        <v>18201</v>
      </c>
      <c r="I22767" s="197" t="s">
        <v>30</v>
      </c>
      <c r="J22767" s="197" t="n">
        <v>47.06</v>
      </c>
    </row>
    <row r="22768" customFormat="false" ht="12.75" hidden="true" customHeight="false" outlineLevel="0" collapsed="false">
      <c r="A22768" s="197" t="s">
        <v>44591</v>
      </c>
      <c r="B22768" s="197" t="str">
        <f aca="false">C22768&amp;D22768&amp;E22768&amp;F22768&amp;G22768&amp;H22768</f>
        <v>LAMPADA DE MULTIVAPOR METALICO (MVM) DE 250W,BULBO OVOIDE.FORNECIMENTO</v>
      </c>
      <c r="C22768" s="197" t="s">
        <v>44592</v>
      </c>
      <c r="D22768" s="197" t="s">
        <v>18201</v>
      </c>
      <c r="I22768" s="197" t="s">
        <v>30</v>
      </c>
      <c r="J22768" s="197" t="n">
        <v>54.5</v>
      </c>
    </row>
    <row r="22769" customFormat="false" ht="12.75" hidden="true" customHeight="false" outlineLevel="0" collapsed="false">
      <c r="A22769" s="197" t="s">
        <v>44593</v>
      </c>
      <c r="B22769" s="197" t="str">
        <f aca="false">C22769&amp;D22769&amp;E22769&amp;F22769&amp;G22769&amp;H22769</f>
        <v>LAMPADA DE MULTIVAPOR METALICO (MVM) DE 250W,BULBO OVOIDE.FORNECIMENTO</v>
      </c>
      <c r="C22769" s="197" t="s">
        <v>44592</v>
      </c>
      <c r="D22769" s="197" t="s">
        <v>18201</v>
      </c>
      <c r="I22769" s="197" t="s">
        <v>30</v>
      </c>
      <c r="J22769" s="197" t="n">
        <v>54.5</v>
      </c>
    </row>
    <row r="22770" customFormat="false" ht="12.75" hidden="true" customHeight="false" outlineLevel="0" collapsed="false">
      <c r="A22770" s="197" t="s">
        <v>44594</v>
      </c>
      <c r="B22770" s="197" t="str">
        <f aca="false">C22770&amp;D22770&amp;E22770&amp;F22770&amp;G22770&amp;H22770</f>
        <v>LAMPADA MULTIVAPOR METALICO (MVM) DE 400W,BULBO OVOIDE.FORNECIMENTO</v>
      </c>
      <c r="C22770" s="197" t="s">
        <v>44595</v>
      </c>
      <c r="D22770" s="197" t="s">
        <v>19650</v>
      </c>
      <c r="I22770" s="197" t="s">
        <v>30</v>
      </c>
      <c r="J22770" s="197" t="n">
        <v>58.7</v>
      </c>
    </row>
    <row r="22771" customFormat="false" ht="12.75" hidden="true" customHeight="false" outlineLevel="0" collapsed="false">
      <c r="A22771" s="197" t="s">
        <v>44596</v>
      </c>
      <c r="B22771" s="197" t="str">
        <f aca="false">C22771&amp;D22771&amp;E22771&amp;F22771&amp;G22771&amp;H22771</f>
        <v>LAMPADA MULTIVAPOR METALICO (MVM) DE 400W,BULBO OVOIDE.FORNECIMENTO</v>
      </c>
      <c r="C22771" s="197" t="s">
        <v>44595</v>
      </c>
      <c r="D22771" s="197" t="s">
        <v>19650</v>
      </c>
      <c r="I22771" s="197" t="s">
        <v>30</v>
      </c>
      <c r="J22771" s="197" t="n">
        <v>58.7</v>
      </c>
    </row>
    <row r="22772" customFormat="false" ht="12.75" hidden="true" customHeight="false" outlineLevel="0" collapsed="false">
      <c r="A22772" s="197" t="s">
        <v>44597</v>
      </c>
      <c r="B22772" s="197" t="str">
        <f aca="false">C22772&amp;D22772&amp;E22772&amp;F22772&amp;G22772&amp;H22772</f>
        <v>LAMPADA DE MULTIVAPOR METALICO (MVM) DE 250W,BULBO TUBULAR.FORNECIMENTO</v>
      </c>
      <c r="C22772" s="197" t="s">
        <v>44598</v>
      </c>
      <c r="D22772" s="197" t="s">
        <v>14107</v>
      </c>
      <c r="I22772" s="197" t="s">
        <v>30</v>
      </c>
      <c r="J22772" s="197" t="n">
        <v>65</v>
      </c>
    </row>
    <row r="22773" customFormat="false" ht="12.75" hidden="true" customHeight="false" outlineLevel="0" collapsed="false">
      <c r="A22773" s="197" t="s">
        <v>44599</v>
      </c>
      <c r="B22773" s="197" t="str">
        <f aca="false">C22773&amp;D22773&amp;E22773&amp;F22773&amp;G22773&amp;H22773</f>
        <v>LAMPADA DE MULTIVAPOR METALICO (MVM) DE 250W,BULBO TUBULAR.FORNECIMENTO</v>
      </c>
      <c r="C22773" s="197" t="s">
        <v>44598</v>
      </c>
      <c r="D22773" s="197" t="s">
        <v>14107</v>
      </c>
      <c r="I22773" s="197" t="s">
        <v>30</v>
      </c>
      <c r="J22773" s="197" t="n">
        <v>65</v>
      </c>
    </row>
    <row r="22774" customFormat="false" ht="12.75" hidden="true" customHeight="false" outlineLevel="0" collapsed="false">
      <c r="A22774" s="197" t="s">
        <v>44600</v>
      </c>
      <c r="B22774" s="197" t="str">
        <f aca="false">C22774&amp;D22774&amp;E22774&amp;F22774&amp;G22774&amp;H22774</f>
        <v>LAMPADA DE MULTIVAPOR METALICO (MVM) DE 400W,BULBO TUBULAR.FORNECIMENTO</v>
      </c>
      <c r="C22774" s="197" t="s">
        <v>44601</v>
      </c>
      <c r="D22774" s="197" t="s">
        <v>14107</v>
      </c>
      <c r="I22774" s="197" t="s">
        <v>30</v>
      </c>
      <c r="J22774" s="197" t="n">
        <v>45.92</v>
      </c>
    </row>
    <row r="22775" customFormat="false" ht="12.75" hidden="true" customHeight="false" outlineLevel="0" collapsed="false">
      <c r="A22775" s="197" t="s">
        <v>44602</v>
      </c>
      <c r="B22775" s="197" t="str">
        <f aca="false">C22775&amp;D22775&amp;E22775&amp;F22775&amp;G22775&amp;H22775</f>
        <v>LAMPADA DE MULTIVAPOR METALICO (MVM) DE 400W,BULBO TUBULAR.FORNECIMENTO</v>
      </c>
      <c r="C22775" s="197" t="s">
        <v>44601</v>
      </c>
      <c r="D22775" s="197" t="s">
        <v>14107</v>
      </c>
      <c r="I22775" s="197" t="s">
        <v>30</v>
      </c>
      <c r="J22775" s="197" t="n">
        <v>45.92</v>
      </c>
    </row>
    <row r="22776" customFormat="false" ht="12.75" hidden="true" customHeight="false" outlineLevel="0" collapsed="false">
      <c r="A22776" s="197" t="s">
        <v>44603</v>
      </c>
      <c r="B22776" s="197" t="str">
        <f aca="false">C22776&amp;D22776&amp;E22776&amp;F22776&amp;G22776&amp;H22776</f>
        <v>LAMPADA A VAPOR DE SODIO,ALTA PRESSAO,POTENCIA DE 70W,BASE E-27,BULBO OVOIDE,POSICAO DE FUNCIONAMENTO UNIVERSAL A NBR-IEC-662 E EM-RIOLUZ Nº 57.FORNECIMENTO</v>
      </c>
      <c r="C22776" s="197" t="s">
        <v>44604</v>
      </c>
      <c r="D22776" s="197" t="s">
        <v>44605</v>
      </c>
      <c r="E22776" s="197" t="s">
        <v>44606</v>
      </c>
      <c r="I22776" s="197" t="s">
        <v>30</v>
      </c>
      <c r="J22776" s="197" t="n">
        <v>22</v>
      </c>
    </row>
    <row r="22777" customFormat="false" ht="12.75" hidden="true" customHeight="false" outlineLevel="0" collapsed="false">
      <c r="A22777" s="197" t="s">
        <v>44607</v>
      </c>
      <c r="B22777" s="197" t="str">
        <f aca="false">C22777&amp;D22777&amp;E22777&amp;F22777&amp;G22777&amp;H22777</f>
        <v>LAMPADA A VAPOR DE SODIO,ALTA PRESSAO,POTENCIA DE 70W,BASE E-27,BULBO OVOIDE,POSICAO DE FUNCIONAMENTO UNIVERSAL A NBR-IEC-662 E EM-RIOLUZ Nº 57.FORNECIMENTO</v>
      </c>
      <c r="C22777" s="197" t="s">
        <v>44604</v>
      </c>
      <c r="D22777" s="197" t="s">
        <v>44605</v>
      </c>
      <c r="E22777" s="197" t="s">
        <v>44606</v>
      </c>
      <c r="I22777" s="197" t="s">
        <v>30</v>
      </c>
      <c r="J22777" s="197" t="n">
        <v>22</v>
      </c>
    </row>
    <row r="22778" customFormat="false" ht="12.75" hidden="true" customHeight="false" outlineLevel="0" collapsed="false">
      <c r="A22778" s="197" t="s">
        <v>44608</v>
      </c>
      <c r="B22778" s="197" t="str">
        <f aca="false">C22778&amp;D22778&amp;E22778&amp;F22778&amp;G22778&amp;H22778</f>
        <v>LAMPADA A VAPOR DE SODIO,ALTA PRESSAO,POTENCIA DE 100W,BASEE-27,BULBO OVOIDE,POSICAO DE FUNCIONAMENTO UNIVERSAL A NBR-IEC-662 E EM-RIOLUZ Nº57.FORNECIMENTO</v>
      </c>
      <c r="C22778" s="197" t="s">
        <v>44609</v>
      </c>
      <c r="D22778" s="197" t="s">
        <v>44610</v>
      </c>
      <c r="E22778" s="197" t="s">
        <v>44611</v>
      </c>
      <c r="I22778" s="197" t="s">
        <v>30</v>
      </c>
      <c r="J22778" s="197" t="n">
        <v>24.57</v>
      </c>
    </row>
    <row r="22779" customFormat="false" ht="12.75" hidden="true" customHeight="false" outlineLevel="0" collapsed="false">
      <c r="A22779" s="197" t="s">
        <v>44612</v>
      </c>
      <c r="B22779" s="197" t="str">
        <f aca="false">C22779&amp;D22779&amp;E22779&amp;F22779&amp;G22779&amp;H22779</f>
        <v>LAMPADA A VAPOR DE SODIO,ALTA PRESSAO,POTENCIA DE 100W,BASEE-27,BULBO OVOIDE,POSICAO DE FUNCIONAMENTO UNIVERSAL A NBR-IEC-662 E EM-RIOLUZ Nº57.FORNECIMENTO</v>
      </c>
      <c r="C22779" s="197" t="s">
        <v>44609</v>
      </c>
      <c r="D22779" s="197" t="s">
        <v>44610</v>
      </c>
      <c r="E22779" s="197" t="s">
        <v>44611</v>
      </c>
      <c r="I22779" s="197" t="s">
        <v>30</v>
      </c>
      <c r="J22779" s="197" t="n">
        <v>24.57</v>
      </c>
    </row>
    <row r="22780" customFormat="false" ht="12.75" hidden="true" customHeight="false" outlineLevel="0" collapsed="false">
      <c r="A22780" s="197" t="s">
        <v>44613</v>
      </c>
      <c r="B22780" s="197" t="str">
        <f aca="false">C22780&amp;D22780&amp;E22780&amp;F22780&amp;G22780&amp;H22780</f>
        <v>LAMPADA A VAPOR DE SODIO,ALTA PRESSAO,POTENCIA DE 150W,BASEE-27,BULBO OVOIDE,POSICAO DE FUNCIONAMENTO UNIVERSAL A NBR-IEC-662 E EM-RIOLUZ Nº 57.FORNECIMENTO</v>
      </c>
      <c r="C22780" s="197" t="s">
        <v>44614</v>
      </c>
      <c r="D22780" s="197" t="s">
        <v>44610</v>
      </c>
      <c r="E22780" s="197" t="s">
        <v>44615</v>
      </c>
      <c r="I22780" s="197" t="s">
        <v>30</v>
      </c>
      <c r="J22780" s="197" t="n">
        <v>17.62</v>
      </c>
    </row>
    <row r="22781" customFormat="false" ht="12.75" hidden="true" customHeight="false" outlineLevel="0" collapsed="false">
      <c r="A22781" s="197" t="s">
        <v>44616</v>
      </c>
      <c r="B22781" s="197" t="str">
        <f aca="false">C22781&amp;D22781&amp;E22781&amp;F22781&amp;G22781&amp;H22781</f>
        <v>LAMPADA A VAPOR DE SODIO,ALTA PRESSAO,POTENCIA DE 150W,BASEE-27,BULBO OVOIDE,POSICAO DE FUNCIONAMENTO UNIVERSAL A NBR-IEC-662 E EM-RIOLUZ Nº 57.FORNECIMENTO</v>
      </c>
      <c r="C22781" s="197" t="s">
        <v>44614</v>
      </c>
      <c r="D22781" s="197" t="s">
        <v>44610</v>
      </c>
      <c r="E22781" s="197" t="s">
        <v>44615</v>
      </c>
      <c r="I22781" s="197" t="s">
        <v>30</v>
      </c>
      <c r="J22781" s="197" t="n">
        <v>17.62</v>
      </c>
    </row>
    <row r="22782" customFormat="false" ht="12.75" hidden="true" customHeight="false" outlineLevel="0" collapsed="false">
      <c r="A22782" s="197" t="s">
        <v>44617</v>
      </c>
      <c r="B22782" s="197" t="str">
        <f aca="false">C22782&amp;D22782&amp;E22782&amp;F22782&amp;G22782&amp;H22782</f>
        <v>LAMPADA A VAPOR DE SODIO,ALTA PRESSAO,POTENCIA DE 250W,BASEE-27,BULBO OVOIDE,POSICAO DE FUNCIONAMENTO UNIVERSAL A NBR-IEC-662 E EM-RIOLUZ Nº 57.FORNECIMENTO</v>
      </c>
      <c r="C22782" s="197" t="s">
        <v>44618</v>
      </c>
      <c r="D22782" s="197" t="s">
        <v>44610</v>
      </c>
      <c r="E22782" s="197" t="s">
        <v>44615</v>
      </c>
      <c r="I22782" s="197" t="s">
        <v>30</v>
      </c>
      <c r="J22782" s="197" t="n">
        <v>29.9</v>
      </c>
    </row>
    <row r="22783" customFormat="false" ht="12.75" hidden="true" customHeight="false" outlineLevel="0" collapsed="false">
      <c r="A22783" s="197" t="s">
        <v>44619</v>
      </c>
      <c r="B22783" s="197" t="str">
        <f aca="false">C22783&amp;D22783&amp;E22783&amp;F22783&amp;G22783&amp;H22783</f>
        <v>LAMPADA A VAPOR DE SODIO,ALTA PRESSAO,POTENCIA DE 250W,BASEE-27,BULBO OVOIDE,POSICAO DE FUNCIONAMENTO UNIVERSAL A NBR-IEC-662 E EM-RIOLUZ Nº 57.FORNECIMENTO</v>
      </c>
      <c r="C22783" s="197" t="s">
        <v>44618</v>
      </c>
      <c r="D22783" s="197" t="s">
        <v>44610</v>
      </c>
      <c r="E22783" s="197" t="s">
        <v>44615</v>
      </c>
      <c r="I22783" s="197" t="s">
        <v>30</v>
      </c>
      <c r="J22783" s="197" t="n">
        <v>29.9</v>
      </c>
    </row>
    <row r="22784" customFormat="false" ht="12.75" hidden="true" customHeight="false" outlineLevel="0" collapsed="false">
      <c r="A22784" s="197" t="s">
        <v>44620</v>
      </c>
      <c r="B22784" s="197" t="str">
        <f aca="false">C22784&amp;D22784&amp;E22784&amp;F22784&amp;G22784&amp;H22784</f>
        <v>LAMPADA A VAPOR DE SODIO,ALTA PRESSAO,POTENCIA DE 100W,BASEE-40,BULBO TUBULAR,POSICAO DE FUNCIONAMENTO UNIVERSAL A NBR-IEC-662 E EM-RIOLUZ Nº 57.FORNECIMENTO</v>
      </c>
      <c r="C22784" s="197" t="s">
        <v>44609</v>
      </c>
      <c r="D22784" s="197" t="s">
        <v>44621</v>
      </c>
      <c r="E22784" s="197" t="s">
        <v>44622</v>
      </c>
      <c r="I22784" s="197" t="s">
        <v>30</v>
      </c>
      <c r="J22784" s="197" t="n">
        <v>19</v>
      </c>
    </row>
    <row r="22785" customFormat="false" ht="12.75" hidden="true" customHeight="false" outlineLevel="0" collapsed="false">
      <c r="A22785" s="197" t="s">
        <v>44623</v>
      </c>
      <c r="B22785" s="197" t="str">
        <f aca="false">C22785&amp;D22785&amp;E22785&amp;F22785&amp;G22785&amp;H22785</f>
        <v>LAMPADA A VAPOR DE SODIO,ALTA PRESSAO,POTENCIA DE 100W,BASEE-40,BULBO TUBULAR,POSICAO DE FUNCIONAMENTO UNIVERSAL A NBR-IEC-662 E EM-RIOLUZ Nº 57.FORNECIMENTO</v>
      </c>
      <c r="C22785" s="197" t="s">
        <v>44609</v>
      </c>
      <c r="D22785" s="197" t="s">
        <v>44621</v>
      </c>
      <c r="E22785" s="197" t="s">
        <v>44622</v>
      </c>
      <c r="I22785" s="197" t="s">
        <v>30</v>
      </c>
      <c r="J22785" s="197" t="n">
        <v>19</v>
      </c>
    </row>
    <row r="22786" customFormat="false" ht="12.75" hidden="true" customHeight="false" outlineLevel="0" collapsed="false">
      <c r="A22786" s="197" t="s">
        <v>44624</v>
      </c>
      <c r="B22786" s="197" t="str">
        <f aca="false">C22786&amp;D22786&amp;E22786&amp;F22786&amp;G22786&amp;H22786</f>
        <v>LAMPADA A VAPOR DE SODIO,ALTA PRESSAO,POTENCIA DE 150W,BASEE-40,BULBO TUBULAR,POSICAO DE FUNCIONAMENTO UNIVERSAL A NBR-IEC-662 E EM-RIOLUZ Nº 57.FORNECIMENTO</v>
      </c>
      <c r="C22786" s="197" t="s">
        <v>44614</v>
      </c>
      <c r="D22786" s="197" t="s">
        <v>44621</v>
      </c>
      <c r="E22786" s="197" t="s">
        <v>44622</v>
      </c>
      <c r="I22786" s="197" t="s">
        <v>30</v>
      </c>
      <c r="J22786" s="197" t="n">
        <v>22</v>
      </c>
    </row>
    <row r="22787" customFormat="false" ht="12.75" hidden="true" customHeight="false" outlineLevel="0" collapsed="false">
      <c r="A22787" s="197" t="s">
        <v>44625</v>
      </c>
      <c r="B22787" s="197" t="str">
        <f aca="false">C22787&amp;D22787&amp;E22787&amp;F22787&amp;G22787&amp;H22787</f>
        <v>LAMPADA A VAPOR DE SODIO,ALTA PRESSAO,POTENCIA DE 150W,BASEE-40,BULBO TUBULAR,POSICAO DE FUNCIONAMENTO UNIVERSAL A NBR-IEC-662 E EM-RIOLUZ Nº 57.FORNECIMENTO</v>
      </c>
      <c r="C22787" s="197" t="s">
        <v>44614</v>
      </c>
      <c r="D22787" s="197" t="s">
        <v>44621</v>
      </c>
      <c r="E22787" s="197" t="s">
        <v>44622</v>
      </c>
      <c r="I22787" s="197" t="s">
        <v>30</v>
      </c>
      <c r="J22787" s="197" t="n">
        <v>22</v>
      </c>
    </row>
    <row r="22788" customFormat="false" ht="12.75" hidden="true" customHeight="false" outlineLevel="0" collapsed="false">
      <c r="A22788" s="197" t="s">
        <v>44626</v>
      </c>
      <c r="B22788" s="197" t="str">
        <f aca="false">C22788&amp;D22788&amp;E22788&amp;F22788&amp;G22788&amp;H22788</f>
        <v>LAMPADA A VAPOR DE SODIO,ALTA PRESSAO,POTENCIA DE 250W,BASEE- 40,BULBO TUBULAR,POSICAO DE FUNCIONAMENTO UNIVERSAL A NBR-IEC-662 E EM-RIOLUZ Nº 57.FORNECIMENTO</v>
      </c>
      <c r="C22788" s="197" t="s">
        <v>44618</v>
      </c>
      <c r="D22788" s="197" t="s">
        <v>44627</v>
      </c>
      <c r="E22788" s="197" t="s">
        <v>44628</v>
      </c>
      <c r="I22788" s="197" t="s">
        <v>30</v>
      </c>
      <c r="J22788" s="197" t="n">
        <v>34.91</v>
      </c>
    </row>
    <row r="22789" customFormat="false" ht="12.75" hidden="true" customHeight="false" outlineLevel="0" collapsed="false">
      <c r="A22789" s="197" t="s">
        <v>44629</v>
      </c>
      <c r="B22789" s="197" t="str">
        <f aca="false">C22789&amp;D22789&amp;E22789&amp;F22789&amp;G22789&amp;H22789</f>
        <v>LAMPADA A VAPOR DE SODIO,ALTA PRESSAO,POTENCIA DE 250W,BASEE- 40,BULBO TUBULAR,POSICAO DE FUNCIONAMENTO UNIVERSAL A NBR-IEC-662 E EM-RIOLUZ Nº 57.FORNECIMENTO</v>
      </c>
      <c r="C22789" s="197" t="s">
        <v>44618</v>
      </c>
      <c r="D22789" s="197" t="s">
        <v>44627</v>
      </c>
      <c r="E22789" s="197" t="s">
        <v>44628</v>
      </c>
      <c r="I22789" s="197" t="s">
        <v>30</v>
      </c>
      <c r="J22789" s="197" t="n">
        <v>34.91</v>
      </c>
    </row>
    <row r="22790" customFormat="false" ht="12.75" hidden="true" customHeight="false" outlineLevel="0" collapsed="false">
      <c r="A22790" s="197" t="s">
        <v>44630</v>
      </c>
      <c r="B22790" s="197" t="str">
        <f aca="false">C22790&amp;D22790&amp;E22790&amp;F22790&amp;G22790&amp;H22790</f>
        <v>LAMPADA A VAPOR DE SODIO,ALTA PRESSAO,POTENCIA DE 400W,BASEE-40,BULBO TUBULAR,POSICAO DE FUNCIONAMENTO UNIVERSAL A NBR-IEC-662 E EM-RIOLUZ Nº 57.FORNECIMENTO</v>
      </c>
      <c r="C22790" s="197" t="s">
        <v>44631</v>
      </c>
      <c r="D22790" s="197" t="s">
        <v>44621</v>
      </c>
      <c r="E22790" s="197" t="s">
        <v>44622</v>
      </c>
      <c r="I22790" s="197" t="s">
        <v>30</v>
      </c>
      <c r="J22790" s="197" t="n">
        <v>33.24</v>
      </c>
    </row>
    <row r="22791" customFormat="false" ht="12.75" hidden="true" customHeight="false" outlineLevel="0" collapsed="false">
      <c r="A22791" s="197" t="s">
        <v>44632</v>
      </c>
      <c r="B22791" s="197" t="str">
        <f aca="false">C22791&amp;D22791&amp;E22791&amp;F22791&amp;G22791&amp;H22791</f>
        <v>LAMPADA A VAPOR DE SODIO,ALTA PRESSAO,POTENCIA DE 400W,BASEE-40,BULBO TUBULAR,POSICAO DE FUNCIONAMENTO UNIVERSAL A NBR-IEC-662 E EM-RIOLUZ Nº 57.FORNECIMENTO</v>
      </c>
      <c r="C22791" s="197" t="s">
        <v>44631</v>
      </c>
      <c r="D22791" s="197" t="s">
        <v>44621</v>
      </c>
      <c r="E22791" s="197" t="s">
        <v>44622</v>
      </c>
      <c r="I22791" s="197" t="s">
        <v>30</v>
      </c>
      <c r="J22791" s="197" t="n">
        <v>33.24</v>
      </c>
    </row>
    <row r="22792" customFormat="false" ht="12.75" hidden="true" customHeight="false" outlineLevel="0" collapsed="false">
      <c r="A22792" s="197" t="s">
        <v>44633</v>
      </c>
      <c r="B22792" s="197" t="str">
        <f aca="false">C22792&amp;D22792&amp;E22792&amp;F22792&amp;G22792&amp;H22792</f>
        <v>REATOR AEREO PARA LAMPADA VS/MVM 70W,IGNITOR COM PICO DE TENSAO 2,8 A 4KV,FATOR DE POTENCIA MINIMO 0,92,TENSAO DE ALIMENTACAO 220/250V,CORRENTE NA LAMPADA 0,98A,TENSAO NA LAMPADA 90V,EM-RIOLUZ-30.FORNECIMENTO</v>
      </c>
      <c r="C22792" s="197" t="s">
        <v>44634</v>
      </c>
      <c r="D22792" s="197" t="s">
        <v>44635</v>
      </c>
      <c r="E22792" s="197" t="s">
        <v>44636</v>
      </c>
      <c r="F22792" s="197" t="s">
        <v>44637</v>
      </c>
      <c r="I22792" s="197" t="s">
        <v>30</v>
      </c>
      <c r="J22792" s="197" t="n">
        <v>26.6</v>
      </c>
    </row>
    <row r="22793" customFormat="false" ht="12.75" hidden="true" customHeight="false" outlineLevel="0" collapsed="false">
      <c r="A22793" s="197" t="s">
        <v>44638</v>
      </c>
      <c r="B22793" s="197" t="str">
        <f aca="false">C22793&amp;D22793&amp;E22793&amp;F22793&amp;G22793&amp;H22793</f>
        <v>REATOR AEREO PARA LAMPADA VS/MVM 70W,IGNITOR COM PICO DE TENSAO 2,8 A 4KV,FATOR DE POTENCIA MINIMO 0,92,TENSAO DE ALIMENTACAO 220/250V,CORRENTE NA LAMPADA 0,98A,TENSAO NA LAMPADA 90V,EM-RIOLUZ-30.FORNECIMENTO</v>
      </c>
      <c r="C22793" s="197" t="s">
        <v>44634</v>
      </c>
      <c r="D22793" s="197" t="s">
        <v>44635</v>
      </c>
      <c r="E22793" s="197" t="s">
        <v>44636</v>
      </c>
      <c r="F22793" s="197" t="s">
        <v>44637</v>
      </c>
      <c r="I22793" s="197" t="s">
        <v>30</v>
      </c>
      <c r="J22793" s="197" t="n">
        <v>26.6</v>
      </c>
    </row>
    <row r="22794" customFormat="false" ht="12.75" hidden="true" customHeight="false" outlineLevel="0" collapsed="false">
      <c r="A22794" s="197" t="s">
        <v>44639</v>
      </c>
      <c r="B22794" s="197"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197" t="s">
        <v>44640</v>
      </c>
      <c r="D22794" s="197" t="s">
        <v>44641</v>
      </c>
      <c r="E22794" s="197" t="s">
        <v>44642</v>
      </c>
      <c r="F22794" s="197" t="s">
        <v>44643</v>
      </c>
      <c r="I22794" s="197" t="s">
        <v>30</v>
      </c>
      <c r="J22794" s="197" t="n">
        <v>28.41</v>
      </c>
    </row>
    <row r="22795" customFormat="false" ht="12.75" hidden="true" customHeight="false" outlineLevel="0" collapsed="false">
      <c r="A22795" s="197" t="s">
        <v>44644</v>
      </c>
      <c r="B22795" s="197"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197" t="s">
        <v>44640</v>
      </c>
      <c r="D22795" s="197" t="s">
        <v>44641</v>
      </c>
      <c r="E22795" s="197" t="s">
        <v>44642</v>
      </c>
      <c r="F22795" s="197" t="s">
        <v>44643</v>
      </c>
      <c r="I22795" s="197" t="s">
        <v>30</v>
      </c>
      <c r="J22795" s="197" t="n">
        <v>28.41</v>
      </c>
    </row>
    <row r="22796" customFormat="false" ht="12.75" hidden="true" customHeight="false" outlineLevel="0" collapsed="false">
      <c r="A22796" s="197" t="s">
        <v>44645</v>
      </c>
      <c r="B22796" s="197"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197" t="s">
        <v>44646</v>
      </c>
      <c r="D22796" s="197" t="s">
        <v>44641</v>
      </c>
      <c r="E22796" s="197" t="s">
        <v>44647</v>
      </c>
      <c r="F22796" s="197" t="s">
        <v>44648</v>
      </c>
      <c r="I22796" s="197" t="s">
        <v>30</v>
      </c>
      <c r="J22796" s="197" t="n">
        <v>36.33</v>
      </c>
    </row>
    <row r="22797" customFormat="false" ht="12.75" hidden="true" customHeight="false" outlineLevel="0" collapsed="false">
      <c r="A22797" s="197" t="s">
        <v>44649</v>
      </c>
      <c r="B22797" s="197"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197" t="s">
        <v>44646</v>
      </c>
      <c r="D22797" s="197" t="s">
        <v>44641</v>
      </c>
      <c r="E22797" s="197" t="s">
        <v>44647</v>
      </c>
      <c r="F22797" s="197" t="s">
        <v>44648</v>
      </c>
      <c r="I22797" s="197" t="s">
        <v>30</v>
      </c>
      <c r="J22797" s="197" t="n">
        <v>36.33</v>
      </c>
    </row>
    <row r="22798" customFormat="false" ht="12.75" hidden="true" customHeight="false" outlineLevel="0" collapsed="false">
      <c r="A22798" s="197" t="s">
        <v>44650</v>
      </c>
      <c r="B22798" s="197"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197" t="s">
        <v>44651</v>
      </c>
      <c r="D22798" s="197" t="s">
        <v>44652</v>
      </c>
      <c r="E22798" s="197" t="s">
        <v>44653</v>
      </c>
      <c r="F22798" s="197" t="s">
        <v>44654</v>
      </c>
      <c r="G22798" s="197" t="s">
        <v>27749</v>
      </c>
      <c r="I22798" s="197" t="s">
        <v>30</v>
      </c>
      <c r="J22798" s="197" t="n">
        <v>49.02</v>
      </c>
    </row>
    <row r="22799" customFormat="false" ht="12.75" hidden="true" customHeight="false" outlineLevel="0" collapsed="false">
      <c r="A22799" s="197" t="s">
        <v>44655</v>
      </c>
      <c r="B22799" s="197"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197" t="s">
        <v>44651</v>
      </c>
      <c r="D22799" s="197" t="s">
        <v>44652</v>
      </c>
      <c r="E22799" s="197" t="s">
        <v>44653</v>
      </c>
      <c r="F22799" s="197" t="s">
        <v>44654</v>
      </c>
      <c r="G22799" s="197" t="s">
        <v>27749</v>
      </c>
      <c r="I22799" s="197" t="s">
        <v>30</v>
      </c>
      <c r="J22799" s="197" t="n">
        <v>49.02</v>
      </c>
    </row>
    <row r="22800" customFormat="false" ht="12.75" hidden="true" customHeight="false" outlineLevel="0" collapsed="false">
      <c r="A22800" s="197" t="s">
        <v>44656</v>
      </c>
      <c r="B22800" s="197"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197" t="s">
        <v>44657</v>
      </c>
      <c r="D22800" s="197" t="s">
        <v>44652</v>
      </c>
      <c r="E22800" s="197" t="s">
        <v>44658</v>
      </c>
      <c r="F22800" s="197" t="s">
        <v>44659</v>
      </c>
      <c r="G22800" s="197" t="s">
        <v>14107</v>
      </c>
      <c r="I22800" s="197" t="s">
        <v>30</v>
      </c>
      <c r="J22800" s="197" t="n">
        <v>61.07</v>
      </c>
    </row>
    <row r="22801" customFormat="false" ht="12.75" hidden="true" customHeight="false" outlineLevel="0" collapsed="false">
      <c r="A22801" s="197" t="s">
        <v>44660</v>
      </c>
      <c r="B22801" s="197"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197" t="s">
        <v>44657</v>
      </c>
      <c r="D22801" s="197" t="s">
        <v>44652</v>
      </c>
      <c r="E22801" s="197" t="s">
        <v>44658</v>
      </c>
      <c r="F22801" s="197" t="s">
        <v>44659</v>
      </c>
      <c r="G22801" s="197" t="s">
        <v>14107</v>
      </c>
      <c r="I22801" s="197" t="s">
        <v>30</v>
      </c>
      <c r="J22801" s="197" t="n">
        <v>61.07</v>
      </c>
    </row>
    <row r="22802" customFormat="false" ht="12.75" hidden="true" customHeight="false" outlineLevel="0" collapsed="false">
      <c r="A22802" s="197" t="s">
        <v>44661</v>
      </c>
      <c r="B22802" s="197" t="str">
        <f aca="false">C22802&amp;D22802&amp;E22802&amp;F22802&amp;G22802&amp;H22802</f>
        <v>REATOR INTEGRADO P/LAMPADA VS/MVM 70W,IGNITOR COM PICO DE TENSAO 2,8 A 4KV,FATOR DE POTENCIA MINIMO 0,92,TENSAO ALIMENTACAO 220V,CORRENTE NA LAMPADA 0,98A,TENSAO LAMPADA 90V.EM-RIOLUZ-30.FORNECIMENTO</v>
      </c>
      <c r="C22802" s="197" t="s">
        <v>44662</v>
      </c>
      <c r="D22802" s="197" t="s">
        <v>44663</v>
      </c>
      <c r="E22802" s="197" t="s">
        <v>44664</v>
      </c>
      <c r="F22802" s="197" t="s">
        <v>44665</v>
      </c>
      <c r="I22802" s="197" t="s">
        <v>30</v>
      </c>
      <c r="J22802" s="197" t="n">
        <v>22.82</v>
      </c>
    </row>
    <row r="22803" customFormat="false" ht="12.75" hidden="true" customHeight="false" outlineLevel="0" collapsed="false">
      <c r="A22803" s="197" t="s">
        <v>44666</v>
      </c>
      <c r="B22803" s="197" t="str">
        <f aca="false">C22803&amp;D22803&amp;E22803&amp;F22803&amp;G22803&amp;H22803</f>
        <v>REATOR INTEGRADO P/LAMPADA VS/MVM 70W,IGNITOR COM PICO DE TENSAO 2,8 A 4KV,FATOR DE POTENCIA MINIMO 0,92,TENSAO ALIMENTACAO 220V,CORRENTE NA LAMPADA 0,98A,TENSAO LAMPADA 90V.EM-RIOLUZ-30.FORNECIMENTO</v>
      </c>
      <c r="C22803" s="197" t="s">
        <v>44662</v>
      </c>
      <c r="D22803" s="197" t="s">
        <v>44663</v>
      </c>
      <c r="E22803" s="197" t="s">
        <v>44664</v>
      </c>
      <c r="F22803" s="197" t="s">
        <v>44665</v>
      </c>
      <c r="I22803" s="197" t="s">
        <v>30</v>
      </c>
      <c r="J22803" s="197" t="n">
        <v>22.82</v>
      </c>
    </row>
    <row r="22804" customFormat="false" ht="12.75" hidden="true" customHeight="false" outlineLevel="0" collapsed="false">
      <c r="A22804" s="197" t="s">
        <v>44667</v>
      </c>
      <c r="B22804" s="197"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197" t="s">
        <v>44668</v>
      </c>
      <c r="D22804" s="197" t="s">
        <v>44669</v>
      </c>
      <c r="E22804" s="197" t="s">
        <v>44670</v>
      </c>
      <c r="F22804" s="197" t="s">
        <v>44671</v>
      </c>
      <c r="I22804" s="197" t="s">
        <v>30</v>
      </c>
      <c r="J22804" s="197" t="n">
        <v>30.89</v>
      </c>
    </row>
    <row r="22805" customFormat="false" ht="12.75" hidden="true" customHeight="false" outlineLevel="0" collapsed="false">
      <c r="A22805" s="197" t="s">
        <v>44672</v>
      </c>
      <c r="B22805" s="197"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197" t="s">
        <v>44668</v>
      </c>
      <c r="D22805" s="197" t="s">
        <v>44669</v>
      </c>
      <c r="E22805" s="197" t="s">
        <v>44670</v>
      </c>
      <c r="F22805" s="197" t="s">
        <v>44671</v>
      </c>
      <c r="I22805" s="197" t="s">
        <v>30</v>
      </c>
      <c r="J22805" s="197" t="n">
        <v>30.89</v>
      </c>
    </row>
    <row r="22806" customFormat="false" ht="12.75" hidden="true" customHeight="false" outlineLevel="0" collapsed="false">
      <c r="A22806" s="197" t="s">
        <v>44673</v>
      </c>
      <c r="B22806" s="197"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197" t="s">
        <v>44674</v>
      </c>
      <c r="D22806" s="197" t="s">
        <v>44675</v>
      </c>
      <c r="E22806" s="197" t="s">
        <v>44676</v>
      </c>
      <c r="F22806" s="197" t="s">
        <v>44677</v>
      </c>
      <c r="G22806" s="197" t="s">
        <v>44678</v>
      </c>
      <c r="H22806" s="197" t="s">
        <v>44679</v>
      </c>
      <c r="I22806" s="197" t="s">
        <v>30</v>
      </c>
      <c r="J22806" s="197" t="n">
        <v>28.12</v>
      </c>
    </row>
    <row r="22807" customFormat="false" ht="12.75" hidden="true" customHeight="false" outlineLevel="0" collapsed="false">
      <c r="A22807" s="197" t="s">
        <v>44680</v>
      </c>
      <c r="B22807" s="197"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197" t="s">
        <v>44674</v>
      </c>
      <c r="D22807" s="197" t="s">
        <v>44675</v>
      </c>
      <c r="E22807" s="197" t="s">
        <v>44676</v>
      </c>
      <c r="F22807" s="197" t="s">
        <v>44677</v>
      </c>
      <c r="G22807" s="197" t="s">
        <v>44678</v>
      </c>
      <c r="H22807" s="197" t="s">
        <v>44679</v>
      </c>
      <c r="I22807" s="197" t="s">
        <v>30</v>
      </c>
      <c r="J22807" s="197" t="n">
        <v>28.12</v>
      </c>
    </row>
    <row r="22808" customFormat="false" ht="12.75" hidden="true" customHeight="false" outlineLevel="0" collapsed="false">
      <c r="A22808" s="197" t="s">
        <v>44681</v>
      </c>
      <c r="B22808" s="197"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197" t="s">
        <v>44682</v>
      </c>
      <c r="D22808" s="197" t="s">
        <v>44683</v>
      </c>
      <c r="E22808" s="197" t="s">
        <v>44684</v>
      </c>
      <c r="F22808" s="197" t="s">
        <v>44685</v>
      </c>
      <c r="G22808" s="197" t="s">
        <v>44686</v>
      </c>
      <c r="H22808" s="197" t="s">
        <v>44687</v>
      </c>
      <c r="I22808" s="197" t="s">
        <v>30</v>
      </c>
      <c r="J22808" s="197" t="n">
        <v>37.12</v>
      </c>
    </row>
    <row r="22809" customFormat="false" ht="12.75" hidden="true" customHeight="false" outlineLevel="0" collapsed="false">
      <c r="A22809" s="197" t="s">
        <v>44688</v>
      </c>
      <c r="B22809" s="197"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197" t="s">
        <v>44682</v>
      </c>
      <c r="D22809" s="197" t="s">
        <v>44683</v>
      </c>
      <c r="E22809" s="197" t="s">
        <v>44684</v>
      </c>
      <c r="F22809" s="197" t="s">
        <v>44685</v>
      </c>
      <c r="G22809" s="197" t="s">
        <v>44686</v>
      </c>
      <c r="H22809" s="197" t="s">
        <v>44687</v>
      </c>
      <c r="I22809" s="197" t="s">
        <v>30</v>
      </c>
      <c r="J22809" s="197" t="n">
        <v>37.12</v>
      </c>
    </row>
    <row r="22810" customFormat="false" ht="12.75" hidden="true" customHeight="false" outlineLevel="0" collapsed="false">
      <c r="A22810" s="197" t="s">
        <v>44689</v>
      </c>
      <c r="B22810" s="197"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197" t="s">
        <v>44690</v>
      </c>
      <c r="D22810" s="197" t="s">
        <v>44691</v>
      </c>
      <c r="E22810" s="197" t="s">
        <v>44692</v>
      </c>
      <c r="F22810" s="197" t="s">
        <v>44693</v>
      </c>
      <c r="G22810" s="197" t="s">
        <v>44694</v>
      </c>
      <c r="H22810" s="197" t="s">
        <v>44695</v>
      </c>
      <c r="I22810" s="197" t="s">
        <v>30</v>
      </c>
      <c r="J22810" s="197" t="n">
        <v>47.68</v>
      </c>
    </row>
    <row r="22811" customFormat="false" ht="12.75" hidden="true" customHeight="false" outlineLevel="0" collapsed="false">
      <c r="A22811" s="197" t="s">
        <v>44696</v>
      </c>
      <c r="B22811" s="197"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197" t="s">
        <v>44690</v>
      </c>
      <c r="D22811" s="197" t="s">
        <v>44691</v>
      </c>
      <c r="E22811" s="197" t="s">
        <v>44692</v>
      </c>
      <c r="F22811" s="197" t="s">
        <v>44693</v>
      </c>
      <c r="G22811" s="197" t="s">
        <v>44694</v>
      </c>
      <c r="H22811" s="197" t="s">
        <v>44695</v>
      </c>
      <c r="I22811" s="197" t="s">
        <v>30</v>
      </c>
      <c r="J22811" s="197" t="n">
        <v>47.68</v>
      </c>
    </row>
    <row r="22812" customFormat="false" ht="12.75" hidden="true" customHeight="false" outlineLevel="0" collapsed="false">
      <c r="A22812" s="197" t="s">
        <v>44697</v>
      </c>
      <c r="B22812" s="197"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197" t="s">
        <v>44698</v>
      </c>
      <c r="D22812" s="197" t="s">
        <v>44699</v>
      </c>
      <c r="E22812" s="197" t="s">
        <v>44700</v>
      </c>
      <c r="F22812" s="197" t="s">
        <v>44701</v>
      </c>
      <c r="G22812" s="197" t="s">
        <v>44702</v>
      </c>
      <c r="H22812" s="197" t="s">
        <v>44703</v>
      </c>
      <c r="I22812" s="197" t="s">
        <v>30</v>
      </c>
      <c r="J22812" s="197" t="n">
        <v>64.52</v>
      </c>
    </row>
    <row r="22813" customFormat="false" ht="12.75" hidden="true" customHeight="false" outlineLevel="0" collapsed="false">
      <c r="A22813" s="197" t="s">
        <v>44704</v>
      </c>
      <c r="B22813" s="197"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197" t="s">
        <v>44698</v>
      </c>
      <c r="D22813" s="197" t="s">
        <v>44699</v>
      </c>
      <c r="E22813" s="197" t="s">
        <v>44700</v>
      </c>
      <c r="F22813" s="197" t="s">
        <v>44701</v>
      </c>
      <c r="G22813" s="197" t="s">
        <v>44702</v>
      </c>
      <c r="H22813" s="197" t="s">
        <v>44703</v>
      </c>
      <c r="I22813" s="197" t="s">
        <v>30</v>
      </c>
      <c r="J22813" s="197" t="n">
        <v>64.52</v>
      </c>
    </row>
    <row r="22814" customFormat="false" ht="12.75" hidden="true" customHeight="false" outlineLevel="0" collapsed="false">
      <c r="A22814" s="197" t="s">
        <v>44705</v>
      </c>
      <c r="B22814" s="197" t="str">
        <f aca="false">C22814&amp;D22814&amp;E22814&amp;F22814&amp;G22814&amp;H22814</f>
        <v>LUMINARIA EQUIPADA COM LAMPADA DE DESCARGA E ACESSORIOS,EM CORDOALHA,EXCLUSIVE LUMINARIA,INCLUSIVE FORNECIMENTO DA CORDOALHA.COLOCACAO</v>
      </c>
      <c r="C22814" s="197" t="s">
        <v>44706</v>
      </c>
      <c r="D22814" s="197" t="s">
        <v>44707</v>
      </c>
      <c r="E22814" s="197" t="s">
        <v>44708</v>
      </c>
      <c r="I22814" s="197" t="s">
        <v>30</v>
      </c>
      <c r="J22814" s="197" t="n">
        <v>367.57</v>
      </c>
    </row>
    <row r="22815" customFormat="false" ht="12.75" hidden="true" customHeight="false" outlineLevel="0" collapsed="false">
      <c r="A22815" s="197" t="s">
        <v>44709</v>
      </c>
      <c r="B22815" s="197" t="str">
        <f aca="false">C22815&amp;D22815&amp;E22815&amp;F22815&amp;G22815&amp;H22815</f>
        <v>LUMINARIA EQUIPADA COM LAMPADA DE DESCARGA E ACESSORIOS,EM CORDOALHA,EXCLUSIVE LUMINARIA,INCLUSIVE FORNECIMENTO DA CORDOALHA.COLOCACAO</v>
      </c>
      <c r="C22815" s="197" t="s">
        <v>44706</v>
      </c>
      <c r="D22815" s="197" t="s">
        <v>44707</v>
      </c>
      <c r="E22815" s="197" t="s">
        <v>44708</v>
      </c>
      <c r="I22815" s="197" t="s">
        <v>30</v>
      </c>
      <c r="J22815" s="197" t="n">
        <v>353.48</v>
      </c>
    </row>
    <row r="22816" customFormat="false" ht="12.75" hidden="true" customHeight="false" outlineLevel="0" collapsed="false">
      <c r="A22816" s="197" t="s">
        <v>44710</v>
      </c>
      <c r="B22816" s="197" t="str">
        <f aca="false">C22816&amp;D22816&amp;E22816&amp;F22816&amp;G22816&amp;H22816</f>
        <v>LUMINARIA EQUIPADA COM LAMPADA DE DESCARGA E ACESSORIOS,EM CORDOALHA,EXCLUSIVE LUMINARIA E O FORNECIMENTO DA CORDOALHA.COLOCACAO</v>
      </c>
      <c r="C22816" s="197" t="s">
        <v>44706</v>
      </c>
      <c r="D22816" s="197" t="s">
        <v>44711</v>
      </c>
      <c r="E22816" s="197" t="s">
        <v>13253</v>
      </c>
      <c r="I22816" s="197" t="s">
        <v>30</v>
      </c>
      <c r="J22816" s="197" t="n">
        <v>105.71</v>
      </c>
    </row>
    <row r="22817" customFormat="false" ht="12.75" hidden="true" customHeight="false" outlineLevel="0" collapsed="false">
      <c r="A22817" s="197" t="s">
        <v>44712</v>
      </c>
      <c r="B22817" s="197" t="str">
        <f aca="false">C22817&amp;D22817&amp;E22817&amp;F22817&amp;G22817&amp;H22817</f>
        <v>LUMINARIA EQUIPADA COM LAMPADA DE DESCARGA E ACESSORIOS,EM CORDOALHA,EXCLUSIVE LUMINARIA E O FORNECIMENTO DA CORDOALHA.COLOCACAO</v>
      </c>
      <c r="C22817" s="197" t="s">
        <v>44706</v>
      </c>
      <c r="D22817" s="197" t="s">
        <v>44711</v>
      </c>
      <c r="E22817" s="197" t="s">
        <v>13253</v>
      </c>
      <c r="I22817" s="197" t="s">
        <v>30</v>
      </c>
      <c r="J22817" s="197" t="n">
        <v>91.62</v>
      </c>
    </row>
    <row r="22818" customFormat="false" ht="12.75" hidden="true" customHeight="false" outlineLevel="0" collapsed="false">
      <c r="A22818" s="197" t="s">
        <v>44713</v>
      </c>
      <c r="B22818" s="197" t="str">
        <f aca="false">C22818&amp;D22818&amp;E22818&amp;F22818&amp;G22818&amp;H22818</f>
        <v>LUMINARIA EQUIPADA COM LAMPADA DE DESCARGA E ACESSORIOS,EM TETO OU PAREDE;EXCLUSIVE LUMINARIA.COLOCACAO</v>
      </c>
      <c r="C22818" s="197" t="s">
        <v>44714</v>
      </c>
      <c r="D22818" s="197" t="s">
        <v>44715</v>
      </c>
      <c r="I22818" s="197" t="s">
        <v>30</v>
      </c>
      <c r="J22818" s="197" t="n">
        <v>86.67</v>
      </c>
    </row>
    <row r="22819" customFormat="false" ht="12.75" hidden="true" customHeight="false" outlineLevel="0" collapsed="false">
      <c r="A22819" s="197" t="s">
        <v>44716</v>
      </c>
      <c r="B22819" s="197" t="str">
        <f aca="false">C22819&amp;D22819&amp;E22819&amp;F22819&amp;G22819&amp;H22819</f>
        <v>LUMINARIA EQUIPADA COM LAMPADA DE DESCARGA E ACESSORIOS,EM TETO OU PAREDE;EXCLUSIVE LUMINARIA.COLOCACAO</v>
      </c>
      <c r="C22819" s="197" t="s">
        <v>44714</v>
      </c>
      <c r="D22819" s="197" t="s">
        <v>44715</v>
      </c>
      <c r="I22819" s="197" t="s">
        <v>30</v>
      </c>
      <c r="J22819" s="197" t="n">
        <v>75.11</v>
      </c>
    </row>
    <row r="22820" customFormat="false" ht="25.5" hidden="true" customHeight="false" outlineLevel="0" collapsed="false">
      <c r="A22820" s="197" t="s">
        <v>44717</v>
      </c>
      <c r="B22820" s="710" t="str">
        <f aca="false">C22820&amp;D22820&amp;E22820&amp;F22820&amp;G22820&amp;H22820</f>
        <v>PROJETORES (DOIS) EQUIPADOS COM LAMPADAS DE DESCARGA,FIXADOS EM POSTE DE ACO OU CONCRETO,INCLUSIVE FERRAGENS DE FIXACAO,EXCLUSIVE PROJETOR.COLOCACAO</v>
      </c>
      <c r="C22820" s="197" t="s">
        <v>44718</v>
      </c>
      <c r="D22820" s="197" t="s">
        <v>44719</v>
      </c>
      <c r="E22820" s="197" t="s">
        <v>44720</v>
      </c>
      <c r="I22820" s="197" t="s">
        <v>30</v>
      </c>
      <c r="J22820" s="197" t="n">
        <v>169.98</v>
      </c>
    </row>
    <row r="22821" customFormat="false" ht="25.5" hidden="true" customHeight="false" outlineLevel="0" collapsed="false">
      <c r="A22821" s="197" t="s">
        <v>44721</v>
      </c>
      <c r="B22821" s="710" t="str">
        <f aca="false">C22821&amp;D22821&amp;E22821&amp;F22821&amp;G22821&amp;H22821</f>
        <v>PROJETORES (DOIS) EQUIPADOS COM LAMPADAS DE DESCARGA,FIXADOS EM POSTE DE ACO OU CONCRETO,INCLUSIVE FERRAGENS DE FIXACAO,EXCLUSIVE PROJETOR.COLOCACAO</v>
      </c>
      <c r="C22821" s="197" t="s">
        <v>44718</v>
      </c>
      <c r="D22821" s="197" t="s">
        <v>44719</v>
      </c>
      <c r="E22821" s="197" t="s">
        <v>44720</v>
      </c>
      <c r="I22821" s="197" t="s">
        <v>30</v>
      </c>
      <c r="J22821" s="197" t="n">
        <v>164.69</v>
      </c>
    </row>
    <row r="22822" customFormat="false" ht="25.5" hidden="true" customHeight="false" outlineLevel="0" collapsed="false">
      <c r="A22822" s="197" t="s">
        <v>44722</v>
      </c>
      <c r="B22822" s="710" t="str">
        <f aca="false">C22822&amp;D22822&amp;E22822&amp;F22822&amp;G22822&amp;H22822</f>
        <v>PROJETORES (DOIS) EQUIPADOS COM LAMPADA DE DESCARGA,FIXADOSEM CRUZETA Nº1;INCLUSIVE FERRAGENS DE FIXACAO,EXCLUSIVE PROJETOR.COLOCACAO</v>
      </c>
      <c r="C22822" s="197" t="s">
        <v>44723</v>
      </c>
      <c r="D22822" s="197" t="s">
        <v>44724</v>
      </c>
      <c r="E22822" s="197" t="s">
        <v>44725</v>
      </c>
      <c r="I22822" s="197" t="s">
        <v>30</v>
      </c>
      <c r="J22822" s="197" t="n">
        <v>154.98</v>
      </c>
    </row>
    <row r="22823" customFormat="false" ht="25.5" hidden="true" customHeight="false" outlineLevel="0" collapsed="false">
      <c r="A22823" s="197" t="s">
        <v>44726</v>
      </c>
      <c r="B22823" s="710" t="str">
        <f aca="false">C22823&amp;D22823&amp;E22823&amp;F22823&amp;G22823&amp;H22823</f>
        <v>PROJETORES (DOIS) EQUIPADOS COM LAMPADA DE DESCARGA,FIXADOSEM CRUZETA Nº1;INCLUSIVE FERRAGENS DE FIXACAO,EXCLUSIVE PROJETOR.COLOCACAO</v>
      </c>
      <c r="C22823" s="197" t="s">
        <v>44723</v>
      </c>
      <c r="D22823" s="197" t="s">
        <v>44724</v>
      </c>
      <c r="E22823" s="197" t="s">
        <v>44725</v>
      </c>
      <c r="I22823" s="197" t="s">
        <v>30</v>
      </c>
      <c r="J22823" s="197" t="n">
        <v>149.69</v>
      </c>
    </row>
    <row r="22824" customFormat="false" ht="25.5" hidden="true" customHeight="false" outlineLevel="0" collapsed="false">
      <c r="A22824" s="197" t="s">
        <v>44727</v>
      </c>
      <c r="B22824" s="710" t="str">
        <f aca="false">C22824&amp;D22824&amp;E22824&amp;F22824&amp;G22824&amp;H22824</f>
        <v>PROJETORES(TRES)EQUIPADOS COM LAMPADAS DE DESCARGA,FIXADOS EM POSTE DE CONCRETO,INCLUSIVE FERRAGENS DE FIXACAO,EXCLUSIVE PROJETORES.COLOCACAO</v>
      </c>
      <c r="C22824" s="197" t="s">
        <v>44728</v>
      </c>
      <c r="D22824" s="197" t="s">
        <v>44729</v>
      </c>
      <c r="E22824" s="197" t="s">
        <v>44730</v>
      </c>
      <c r="I22824" s="197" t="s">
        <v>30</v>
      </c>
      <c r="J22824" s="197" t="n">
        <v>260.28</v>
      </c>
    </row>
    <row r="22825" customFormat="false" ht="25.5" hidden="true" customHeight="false" outlineLevel="0" collapsed="false">
      <c r="A22825" s="197" t="s">
        <v>44731</v>
      </c>
      <c r="B22825" s="710" t="str">
        <f aca="false">C22825&amp;D22825&amp;E22825&amp;F22825&amp;G22825&amp;H22825</f>
        <v>PROJETORES(TRES)EQUIPADOS COM LAMPADAS DE DESCARGA,FIXADOS EM POSTE DE CONCRETO,INCLUSIVE FERRAGENS DE FIXACAO,EXCLUSIVE PROJETORES.COLOCACAO</v>
      </c>
      <c r="C22825" s="197" t="s">
        <v>44728</v>
      </c>
      <c r="D22825" s="197" t="s">
        <v>44729</v>
      </c>
      <c r="E22825" s="197" t="s">
        <v>44730</v>
      </c>
      <c r="I22825" s="197" t="s">
        <v>30</v>
      </c>
      <c r="J22825" s="197" t="n">
        <v>251.48</v>
      </c>
    </row>
    <row r="22826" customFormat="false" ht="25.5" hidden="true" customHeight="false" outlineLevel="0" collapsed="false">
      <c r="A22826" s="197" t="s">
        <v>44732</v>
      </c>
      <c r="B22826" s="710" t="str">
        <f aca="false">C22826&amp;D22826&amp;E22826&amp;F22826&amp;G22826&amp;H22826</f>
        <v>PROJETORES(QUATRO)EQUIPADOS COM LAMPADA DE DESCARGA,FIXADOSEM POSTE DE ACO RETO;INCLUSIVE FERRAGENS DE FIXACAO,EXCLUSIVE PROJETORES.COLOCACAO</v>
      </c>
      <c r="C22826" s="197" t="s">
        <v>44733</v>
      </c>
      <c r="D22826" s="197" t="s">
        <v>44734</v>
      </c>
      <c r="E22826" s="197" t="s">
        <v>44735</v>
      </c>
      <c r="I22826" s="197" t="s">
        <v>30</v>
      </c>
      <c r="J22826" s="197" t="n">
        <v>289.56</v>
      </c>
    </row>
    <row r="22827" customFormat="false" ht="25.5" hidden="true" customHeight="false" outlineLevel="0" collapsed="false">
      <c r="A22827" s="197" t="s">
        <v>44736</v>
      </c>
      <c r="B22827" s="710" t="str">
        <f aca="false">C22827&amp;D22827&amp;E22827&amp;F22827&amp;G22827&amp;H22827</f>
        <v>PROJETORES(QUATRO)EQUIPADOS COM LAMPADA DE DESCARGA,FIXADOSEM POSTE DE ACO RETO;INCLUSIVE FERRAGENS DE FIXACAO,EXCLUSIVE PROJETORES.COLOCACAO</v>
      </c>
      <c r="C22827" s="197" t="s">
        <v>44733</v>
      </c>
      <c r="D22827" s="197" t="s">
        <v>44734</v>
      </c>
      <c r="E22827" s="197" t="s">
        <v>44735</v>
      </c>
      <c r="I22827" s="197" t="s">
        <v>30</v>
      </c>
      <c r="J22827" s="197" t="n">
        <v>278.99</v>
      </c>
    </row>
    <row r="22828" customFormat="false" ht="12.75" hidden="true" customHeight="false" outlineLevel="0" collapsed="false">
      <c r="A22828" s="197" t="s">
        <v>44737</v>
      </c>
      <c r="B22828" s="197" t="str">
        <f aca="false">C22828&amp;D22828&amp;E22828&amp;F22828&amp;G22828&amp;H22828</f>
        <v>PROJETOR FIXADO EM BANDEJA ATRAVES DE CHUMBADORES DE ACO INOX,EXCLUSIVE PROJETOR,CHUMBADOR E BANDEJAMENTO.COLOCACAO</v>
      </c>
      <c r="C22828" s="197" t="s">
        <v>44738</v>
      </c>
      <c r="D22828" s="197" t="s">
        <v>44739</v>
      </c>
      <c r="I22828" s="197" t="s">
        <v>30</v>
      </c>
      <c r="J22828" s="197" t="n">
        <v>3.3</v>
      </c>
    </row>
    <row r="22829" customFormat="false" ht="12.75" hidden="true" customHeight="false" outlineLevel="0" collapsed="false">
      <c r="A22829" s="197" t="s">
        <v>44740</v>
      </c>
      <c r="B22829" s="197" t="str">
        <f aca="false">C22829&amp;D22829&amp;E22829&amp;F22829&amp;G22829&amp;H22829</f>
        <v>PROJETOR FIXADO EM BANDEJA ATRAVES DE CHUMBADORES DE ACO INOX,EXCLUSIVE PROJETOR,CHUMBADOR E BANDEJAMENTO.COLOCACAO</v>
      </c>
      <c r="C22829" s="197" t="s">
        <v>44738</v>
      </c>
      <c r="D22829" s="197" t="s">
        <v>44739</v>
      </c>
      <c r="I22829" s="197" t="s">
        <v>30</v>
      </c>
      <c r="J22829" s="197" t="n">
        <v>2.86</v>
      </c>
    </row>
    <row r="22830" customFormat="false" ht="25.5" hidden="true" customHeight="false" outlineLevel="0" collapsed="false">
      <c r="A22830" s="197" t="s">
        <v>44741</v>
      </c>
      <c r="B22830" s="710" t="str">
        <f aca="false">C22830&amp;D22830&amp;E22830&amp;F22830&amp;G22830&amp;H22830</f>
        <v>REATOR,PADRAO RIOLUZ,PARA LAMPADA DE DESCARGA,EM POSTE DE ACO,CONCRETO OU MADEIRA,EXCLUSIVE FORNECIMENTO DO REATOR E FERRAGENS DE FIXACAO.COLOCACAO</v>
      </c>
      <c r="C22830" s="197" t="s">
        <v>44742</v>
      </c>
      <c r="D22830" s="197" t="s">
        <v>44743</v>
      </c>
      <c r="E22830" s="197" t="s">
        <v>44744</v>
      </c>
      <c r="I22830" s="197" t="s">
        <v>30</v>
      </c>
      <c r="J22830" s="197" t="n">
        <v>26.42</v>
      </c>
    </row>
    <row r="22831" customFormat="false" ht="25.5" hidden="true" customHeight="false" outlineLevel="0" collapsed="false">
      <c r="A22831" s="197" t="s">
        <v>44745</v>
      </c>
      <c r="B22831" s="710" t="str">
        <f aca="false">C22831&amp;D22831&amp;E22831&amp;F22831&amp;G22831&amp;H22831</f>
        <v>REATOR,PADRAO RIOLUZ,PARA LAMPADA DE DESCARGA,EM POSTE DE ACO,CONCRETO OU MADEIRA,EXCLUSIVE FORNECIMENTO DO REATOR E FERRAGENS DE FIXACAO.COLOCACAO</v>
      </c>
      <c r="C22831" s="197" t="s">
        <v>44742</v>
      </c>
      <c r="D22831" s="197" t="s">
        <v>44743</v>
      </c>
      <c r="E22831" s="197" t="s">
        <v>44744</v>
      </c>
      <c r="I22831" s="197" t="s">
        <v>30</v>
      </c>
      <c r="J22831" s="197" t="n">
        <v>22.9</v>
      </c>
    </row>
    <row r="22832" customFormat="false" ht="38.25" hidden="true" customHeight="false" outlineLevel="0" collapsed="false">
      <c r="A22832" s="197" t="s">
        <v>44746</v>
      </c>
      <c r="B22832" s="710" t="str">
        <f aca="false">C22832&amp;D22832&amp;E22832&amp;F22832&amp;G22832&amp;H22832</f>
        <v>REATOR,PADRAO RIOLUZ,PARA LAMPADA DE DESCARGA EM POSTE(ACO OU CONCRETO),INCLUINDO INTERLIGACAO NA REDE E NA LUMINARIA EFERRAGENS DE FIXACAO;EXCLUSIVE FORNECIMENTO DO REATOR.COLOCACAO</v>
      </c>
      <c r="C22832" s="197" t="s">
        <v>44747</v>
      </c>
      <c r="D22832" s="197" t="s">
        <v>44748</v>
      </c>
      <c r="E22832" s="197" t="s">
        <v>44749</v>
      </c>
      <c r="F22832" s="197" t="s">
        <v>7353</v>
      </c>
      <c r="I22832" s="197" t="s">
        <v>30</v>
      </c>
      <c r="J22832" s="197" t="n">
        <v>26.42</v>
      </c>
    </row>
    <row r="22833" customFormat="false" ht="38.25" hidden="true" customHeight="false" outlineLevel="0" collapsed="false">
      <c r="A22833" s="197" t="s">
        <v>44750</v>
      </c>
      <c r="B22833" s="710" t="str">
        <f aca="false">C22833&amp;D22833&amp;E22833&amp;F22833&amp;G22833&amp;H22833</f>
        <v>REATOR,PADRAO RIOLUZ,PARA LAMPADA DE DESCARGA EM POSTE(ACO OU CONCRETO),INCLUINDO INTERLIGACAO NA REDE E NA LUMINARIA EFERRAGENS DE FIXACAO;EXCLUSIVE FORNECIMENTO DO REATOR.COLOCACAO</v>
      </c>
      <c r="C22833" s="197" t="s">
        <v>44747</v>
      </c>
      <c r="D22833" s="197" t="s">
        <v>44748</v>
      </c>
      <c r="E22833" s="197" t="s">
        <v>44749</v>
      </c>
      <c r="F22833" s="197" t="s">
        <v>7353</v>
      </c>
      <c r="I22833" s="197" t="s">
        <v>30</v>
      </c>
      <c r="J22833" s="197" t="n">
        <v>22.9</v>
      </c>
    </row>
    <row r="22834" customFormat="false" ht="25.5" hidden="true" customHeight="false" outlineLevel="0" collapsed="false">
      <c r="A22834" s="197" t="s">
        <v>44751</v>
      </c>
      <c r="B22834" s="710" t="str">
        <f aca="false">C22834&amp;D22834&amp;E22834&amp;F22834&amp;G22834&amp;H22834</f>
        <v>REATOR PARA LAMPADA DE DESCARGA EM TETO,PISO OU PAREDE,INCLUSIVE INTERLIGACAO NA REDE E NA LUMINARIA E FERRAGENS DE FIXACAO,EXCLUSIVE FORNECIMENTO DE REATOR.COLOCACAO</v>
      </c>
      <c r="C22834" s="197" t="s">
        <v>44752</v>
      </c>
      <c r="D22834" s="197" t="s">
        <v>44753</v>
      </c>
      <c r="E22834" s="197" t="s">
        <v>44754</v>
      </c>
      <c r="I22834" s="197" t="s">
        <v>30</v>
      </c>
      <c r="J22834" s="197" t="n">
        <v>39.64</v>
      </c>
    </row>
    <row r="22835" customFormat="false" ht="25.5" hidden="true" customHeight="false" outlineLevel="0" collapsed="false">
      <c r="A22835" s="197" t="s">
        <v>44755</v>
      </c>
      <c r="B22835" s="710" t="str">
        <f aca="false">C22835&amp;D22835&amp;E22835&amp;F22835&amp;G22835&amp;H22835</f>
        <v>REATOR PARA LAMPADA DE DESCARGA EM TETO,PISO OU PAREDE,INCLUSIVE INTERLIGACAO NA REDE E NA LUMINARIA E FERRAGENS DE FIXACAO,EXCLUSIVE FORNECIMENTO DE REATOR.COLOCACAO</v>
      </c>
      <c r="C22835" s="197" t="s">
        <v>44752</v>
      </c>
      <c r="D22835" s="197" t="s">
        <v>44753</v>
      </c>
      <c r="E22835" s="197" t="s">
        <v>44754</v>
      </c>
      <c r="I22835" s="197" t="s">
        <v>30</v>
      </c>
      <c r="J22835" s="197" t="n">
        <v>34.36</v>
      </c>
    </row>
    <row r="22836" customFormat="false" ht="12.75" hidden="true" customHeight="false" outlineLevel="0" collapsed="false">
      <c r="A22836" s="197" t="s">
        <v>44756</v>
      </c>
      <c r="B22836" s="197" t="str">
        <f aca="false">C22836&amp;D22836&amp;E22836&amp;F22836&amp;G22836&amp;H22836</f>
        <v>REATOR COM IGNITOR EM BANDEJA,EXCLUSIVE REATOR.COLOCACAO</v>
      </c>
      <c r="C22836" s="197" t="s">
        <v>44757</v>
      </c>
      <c r="I22836" s="197" t="s">
        <v>30</v>
      </c>
      <c r="J22836" s="197" t="n">
        <v>1.98</v>
      </c>
    </row>
    <row r="22837" customFormat="false" ht="12.75" hidden="true" customHeight="false" outlineLevel="0" collapsed="false">
      <c r="A22837" s="197" t="s">
        <v>44758</v>
      </c>
      <c r="B22837" s="197" t="str">
        <f aca="false">C22837&amp;D22837&amp;E22837&amp;F22837&amp;G22837&amp;H22837</f>
        <v>REATOR COM IGNITOR EM BANDEJA,EXCLUSIVE REATOR.COLOCACAO</v>
      </c>
      <c r="C22837" s="197" t="s">
        <v>44757</v>
      </c>
      <c r="I22837" s="197" t="s">
        <v>30</v>
      </c>
      <c r="J22837" s="197" t="n">
        <v>1.71</v>
      </c>
    </row>
    <row r="22838" customFormat="false" ht="12.75" hidden="true" customHeight="false" outlineLevel="0" collapsed="false">
      <c r="A22838" s="197" t="s">
        <v>44759</v>
      </c>
      <c r="B22838" s="197" t="str">
        <f aca="false">C22838&amp;D22838&amp;E22838&amp;F22838&amp;G22838&amp;H22838</f>
        <v>FITA ISOLANTE AUTO-FUSAO,DE 19MMX10M.FORNECIMENTO</v>
      </c>
      <c r="C22838" s="197" t="s">
        <v>44760</v>
      </c>
      <c r="I22838" s="197" t="s">
        <v>30</v>
      </c>
      <c r="J22838" s="197" t="n">
        <v>19.6</v>
      </c>
    </row>
    <row r="22839" customFormat="false" ht="12.75" hidden="true" customHeight="false" outlineLevel="0" collapsed="false">
      <c r="A22839" s="197" t="s">
        <v>44761</v>
      </c>
      <c r="B22839" s="197" t="str">
        <f aca="false">C22839&amp;D22839&amp;E22839&amp;F22839&amp;G22839&amp;H22839</f>
        <v>FITA ISOLANTE AUTO-FUSAO,DE 19MMX10M.FORNECIMENTO</v>
      </c>
      <c r="C22839" s="197" t="s">
        <v>44760</v>
      </c>
      <c r="I22839" s="197" t="s">
        <v>30</v>
      </c>
      <c r="J22839" s="197" t="n">
        <v>19.6</v>
      </c>
    </row>
    <row r="22840" customFormat="false" ht="12.75" hidden="true" customHeight="false" outlineLevel="0" collapsed="false">
      <c r="A22840" s="197" t="s">
        <v>44762</v>
      </c>
      <c r="B22840" s="197" t="str">
        <f aca="false">C22840&amp;D22840&amp;E22840&amp;F22840&amp;G22840&amp;H22840</f>
        <v>FITA ISOLANTE PLASTICA ADESIVA,DE 19MMX20M.FORNECIMENTO</v>
      </c>
      <c r="C22840" s="197" t="s">
        <v>44763</v>
      </c>
      <c r="I22840" s="197" t="s">
        <v>30</v>
      </c>
      <c r="J22840" s="197" t="n">
        <v>8.39</v>
      </c>
    </row>
    <row r="22841" customFormat="false" ht="12.75" hidden="true" customHeight="false" outlineLevel="0" collapsed="false">
      <c r="A22841" s="197" t="s">
        <v>44764</v>
      </c>
      <c r="B22841" s="197" t="str">
        <f aca="false">C22841&amp;D22841&amp;E22841&amp;F22841&amp;G22841&amp;H22841</f>
        <v>FITA ISOLANTE PLASTICA ADESIVA,DE 19MMX20M.FORNECIMENTO</v>
      </c>
      <c r="C22841" s="197" t="s">
        <v>44763</v>
      </c>
      <c r="I22841" s="197" t="s">
        <v>30</v>
      </c>
      <c r="J22841" s="197" t="n">
        <v>8.39</v>
      </c>
    </row>
    <row r="22842" customFormat="false" ht="12.75" hidden="true" customHeight="false" outlineLevel="0" collapsed="false">
      <c r="A22842" s="197" t="s">
        <v>44765</v>
      </c>
      <c r="B22842" s="197" t="str">
        <f aca="false">C22842&amp;D22842&amp;E22842&amp;F22842&amp;G22842&amp;H22842</f>
        <v>ARRUELA EM ALUMINIO DE(13X2)MM.FORNECIMENTO</v>
      </c>
      <c r="C22842" s="197" t="s">
        <v>44766</v>
      </c>
      <c r="I22842" s="197" t="s">
        <v>30</v>
      </c>
      <c r="J22842" s="197" t="n">
        <v>0.17</v>
      </c>
    </row>
    <row r="22843" customFormat="false" ht="12.75" hidden="true" customHeight="false" outlineLevel="0" collapsed="false">
      <c r="A22843" s="197" t="s">
        <v>44767</v>
      </c>
      <c r="B22843" s="197" t="str">
        <f aca="false">C22843&amp;D22843&amp;E22843&amp;F22843&amp;G22843&amp;H22843</f>
        <v>ARRUELA EM ALUMINIO DE(13X2)MM.FORNECIMENTO</v>
      </c>
      <c r="C22843" s="197" t="s">
        <v>44766</v>
      </c>
      <c r="I22843" s="197" t="s">
        <v>30</v>
      </c>
      <c r="J22843" s="197" t="n">
        <v>0.17</v>
      </c>
    </row>
    <row r="22844" customFormat="false" ht="12.75" hidden="true" customHeight="false" outlineLevel="0" collapsed="false">
      <c r="A22844" s="197" t="s">
        <v>44768</v>
      </c>
      <c r="B22844" s="197" t="str">
        <f aca="false">C22844&amp;D22844&amp;E22844&amp;F22844&amp;G22844&amp;H22844</f>
        <v>ARRUELA DE PRESSAO DE(13X2,5)MM.FORNECIMENTO</v>
      </c>
      <c r="C22844" s="197" t="s">
        <v>44769</v>
      </c>
      <c r="I22844" s="197" t="s">
        <v>30</v>
      </c>
      <c r="J22844" s="197" t="n">
        <v>0.23</v>
      </c>
    </row>
    <row r="22845" customFormat="false" ht="12.75" hidden="true" customHeight="false" outlineLevel="0" collapsed="false">
      <c r="A22845" s="197" t="s">
        <v>44770</v>
      </c>
      <c r="B22845" s="197" t="str">
        <f aca="false">C22845&amp;D22845&amp;E22845&amp;F22845&amp;G22845&amp;H22845</f>
        <v>ARRUELA DE PRESSAO DE(13X2,5)MM.FORNECIMENTO</v>
      </c>
      <c r="C22845" s="197" t="s">
        <v>44769</v>
      </c>
      <c r="I22845" s="197" t="s">
        <v>30</v>
      </c>
      <c r="J22845" s="197" t="n">
        <v>0.23</v>
      </c>
    </row>
    <row r="22846" customFormat="false" ht="12.75" hidden="true" customHeight="false" outlineLevel="0" collapsed="false">
      <c r="A22846" s="197" t="s">
        <v>44771</v>
      </c>
      <c r="B22846" s="197" t="str">
        <f aca="false">C22846&amp;D22846&amp;E22846&amp;F22846&amp;G22846&amp;H22846</f>
        <v>CALCO DUPLO NUMERO 4.FORNECIMENTO</v>
      </c>
      <c r="C22846" s="197" t="s">
        <v>44772</v>
      </c>
      <c r="I22846" s="197" t="s">
        <v>30</v>
      </c>
      <c r="J22846" s="197" t="n">
        <v>13.54</v>
      </c>
    </row>
    <row r="22847" customFormat="false" ht="12.75" hidden="true" customHeight="false" outlineLevel="0" collapsed="false">
      <c r="A22847" s="197" t="s">
        <v>44773</v>
      </c>
      <c r="B22847" s="197" t="str">
        <f aca="false">C22847&amp;D22847&amp;E22847&amp;F22847&amp;G22847&amp;H22847</f>
        <v>CALCO DUPLO NUMERO 4.FORNECIMENTO</v>
      </c>
      <c r="C22847" s="197" t="s">
        <v>44772</v>
      </c>
      <c r="I22847" s="197" t="s">
        <v>30</v>
      </c>
      <c r="J22847" s="197" t="n">
        <v>13.54</v>
      </c>
    </row>
    <row r="22848" customFormat="false" ht="12.75" hidden="true" customHeight="false" outlineLevel="0" collapsed="false">
      <c r="A22848" s="197" t="s">
        <v>44774</v>
      </c>
      <c r="B22848" s="197" t="str">
        <f aca="false">C22848&amp;D22848&amp;E22848&amp;F22848&amp;G22848&amp;H22848</f>
        <v>CHUMBADOR EM ACO CARBONO,COM DIAMETRO DE 7/8",COMPRIMENTO DE 500MM,GALVANIZADO A QUENTE POR IMERSAO,COM PORCA,ARRUELA LISA E ARRUELA DE PRESSAO.FORNECIMENTO</v>
      </c>
      <c r="C22848" s="197" t="s">
        <v>44775</v>
      </c>
      <c r="D22848" s="197" t="s">
        <v>44776</v>
      </c>
      <c r="E22848" s="197" t="s">
        <v>44777</v>
      </c>
      <c r="I22848" s="197" t="s">
        <v>30</v>
      </c>
      <c r="J22848" s="197" t="n">
        <v>82.6</v>
      </c>
    </row>
    <row r="22849" customFormat="false" ht="12.75" hidden="true" customHeight="false" outlineLevel="0" collapsed="false">
      <c r="A22849" s="197" t="s">
        <v>44778</v>
      </c>
      <c r="B22849" s="197" t="str">
        <f aca="false">C22849&amp;D22849&amp;E22849&amp;F22849&amp;G22849&amp;H22849</f>
        <v>CHUMBADOR EM ACO CARBONO,COM DIAMETRO DE 7/8",COMPRIMENTO DE 500MM,GALVANIZADO A QUENTE POR IMERSAO,COM PORCA,ARRUELA LISA E ARRUELA DE PRESSAO.FORNECIMENTO</v>
      </c>
      <c r="C22849" s="197" t="s">
        <v>44775</v>
      </c>
      <c r="D22849" s="197" t="s">
        <v>44776</v>
      </c>
      <c r="E22849" s="197" t="s">
        <v>44777</v>
      </c>
      <c r="I22849" s="197" t="s">
        <v>30</v>
      </c>
      <c r="J22849" s="197" t="n">
        <v>82.6</v>
      </c>
    </row>
    <row r="22850" customFormat="false" ht="12.75" hidden="true" customHeight="false" outlineLevel="0" collapsed="false">
      <c r="A22850" s="197" t="s">
        <v>44779</v>
      </c>
      <c r="B22850" s="197" t="str">
        <f aca="false">C22850&amp;D22850&amp;E22850&amp;F22850&amp;G22850&amp;H22850</f>
        <v>CHUMBADOR DE ACO INOXIDAVEL 304,TEC BOLT,TBM 12.100,COMPRIMENTO DE 96MM E DIAMETRO DE 1/2",COM ARRUELA LISA E DE PRESSAOE PORCA,TECNART OU SIMILAR.FORNECIMENTO</v>
      </c>
      <c r="C22850" s="197" t="s">
        <v>44780</v>
      </c>
      <c r="D22850" s="197" t="s">
        <v>44781</v>
      </c>
      <c r="E22850" s="197" t="s">
        <v>44782</v>
      </c>
      <c r="I22850" s="197" t="s">
        <v>30</v>
      </c>
      <c r="J22850" s="197" t="n">
        <v>6.96</v>
      </c>
    </row>
    <row r="22851" customFormat="false" ht="12.75" hidden="true" customHeight="false" outlineLevel="0" collapsed="false">
      <c r="A22851" s="197" t="s">
        <v>44783</v>
      </c>
      <c r="B22851" s="197" t="str">
        <f aca="false">C22851&amp;D22851&amp;E22851&amp;F22851&amp;G22851&amp;H22851</f>
        <v>CHUMBADOR DE ACO INOXIDAVEL 304,TEC BOLT,TBM 12.100,COMPRIMENTO DE 96MM E DIAMETRO DE 1/2",COM ARRUELA LISA E DE PRESSAOE PORCA,TECNART OU SIMILAR.FORNECIMENTO</v>
      </c>
      <c r="C22851" s="197" t="s">
        <v>44780</v>
      </c>
      <c r="D22851" s="197" t="s">
        <v>44781</v>
      </c>
      <c r="E22851" s="197" t="s">
        <v>44782</v>
      </c>
      <c r="I22851" s="197" t="s">
        <v>30</v>
      </c>
      <c r="J22851" s="197" t="n">
        <v>6.96</v>
      </c>
    </row>
    <row r="22852" customFormat="false" ht="12.75" hidden="true" customHeight="false" outlineLevel="0" collapsed="false">
      <c r="A22852" s="197" t="s">
        <v>44784</v>
      </c>
      <c r="B22852" s="197" t="str">
        <f aca="false">C22852&amp;D22852&amp;E22852&amp;F22852&amp;G22852&amp;H22852</f>
        <v>CHUMBADOR DE EXPANSAO DE ACO,COM DIAMETRO DE 1/2" E COMPRIMENTO DO PARAFUSO DE 3".FORNECIMENTO</v>
      </c>
      <c r="C22852" s="197" t="s">
        <v>44785</v>
      </c>
      <c r="D22852" s="197" t="s">
        <v>44786</v>
      </c>
      <c r="I22852" s="197" t="s">
        <v>30</v>
      </c>
      <c r="J22852" s="197" t="n">
        <v>7</v>
      </c>
    </row>
    <row r="22853" customFormat="false" ht="12.75" hidden="true" customHeight="false" outlineLevel="0" collapsed="false">
      <c r="A22853" s="197" t="s">
        <v>44787</v>
      </c>
      <c r="B22853" s="197" t="str">
        <f aca="false">C22853&amp;D22853&amp;E22853&amp;F22853&amp;G22853&amp;H22853</f>
        <v>CHUMBADOR DE EXPANSAO DE ACO,COM DIAMETRO DE 1/2" E COMPRIMENTO DO PARAFUSO DE 3".FORNECIMENTO</v>
      </c>
      <c r="C22853" s="197" t="s">
        <v>44785</v>
      </c>
      <c r="D22853" s="197" t="s">
        <v>44786</v>
      </c>
      <c r="I22853" s="197" t="s">
        <v>30</v>
      </c>
      <c r="J22853" s="197" t="n">
        <v>7</v>
      </c>
    </row>
    <row r="22854" customFormat="false" ht="12.75" hidden="true" customHeight="false" outlineLevel="0" collapsed="false">
      <c r="A22854" s="197" t="s">
        <v>44788</v>
      </c>
      <c r="B22854" s="197" t="str">
        <f aca="false">C22854&amp;D22854&amp;E22854&amp;F22854&amp;G22854&amp;H22854</f>
        <v>CINTA DE ACO GALVANIZADO DE 150MM.FORNECIMENTO</v>
      </c>
      <c r="C22854" s="197" t="s">
        <v>44789</v>
      </c>
      <c r="I22854" s="197" t="s">
        <v>30</v>
      </c>
      <c r="J22854" s="197" t="n">
        <v>19.66</v>
      </c>
    </row>
    <row r="22855" customFormat="false" ht="12.75" hidden="true" customHeight="false" outlineLevel="0" collapsed="false">
      <c r="A22855" s="197" t="s">
        <v>44790</v>
      </c>
      <c r="B22855" s="197" t="str">
        <f aca="false">C22855&amp;D22855&amp;E22855&amp;F22855&amp;G22855&amp;H22855</f>
        <v>CINTA DE ACO GALVANIZADO DE 150MM.FORNECIMENTO</v>
      </c>
      <c r="C22855" s="197" t="s">
        <v>44789</v>
      </c>
      <c r="I22855" s="197" t="s">
        <v>30</v>
      </c>
      <c r="J22855" s="197" t="n">
        <v>19.66</v>
      </c>
    </row>
    <row r="22856" customFormat="false" ht="12.75" hidden="true" customHeight="false" outlineLevel="0" collapsed="false">
      <c r="A22856" s="197" t="s">
        <v>44791</v>
      </c>
      <c r="B22856" s="197" t="str">
        <f aca="false">C22856&amp;D22856&amp;E22856&amp;F22856&amp;G22856&amp;H22856</f>
        <v>CINTA DE ACO GALVANIZADO DE 200MM.FORNECIMENTO</v>
      </c>
      <c r="C22856" s="197" t="s">
        <v>44792</v>
      </c>
      <c r="I22856" s="197" t="s">
        <v>30</v>
      </c>
      <c r="J22856" s="197" t="n">
        <v>46.16</v>
      </c>
    </row>
    <row r="22857" customFormat="false" ht="12.75" hidden="true" customHeight="false" outlineLevel="0" collapsed="false">
      <c r="A22857" s="197" t="s">
        <v>44793</v>
      </c>
      <c r="B22857" s="197" t="str">
        <f aca="false">C22857&amp;D22857&amp;E22857&amp;F22857&amp;G22857&amp;H22857</f>
        <v>CINTA DE ACO GALVANIZADO DE 200MM.FORNECIMENTO</v>
      </c>
      <c r="C22857" s="197" t="s">
        <v>44792</v>
      </c>
      <c r="I22857" s="197" t="s">
        <v>30</v>
      </c>
      <c r="J22857" s="197" t="n">
        <v>46.16</v>
      </c>
    </row>
    <row r="22858" customFormat="false" ht="12.75" hidden="true" customHeight="false" outlineLevel="0" collapsed="false">
      <c r="A22858" s="197" t="s">
        <v>44794</v>
      </c>
      <c r="B22858" s="197" t="str">
        <f aca="false">C22858&amp;D22858&amp;E22858&amp;F22858&amp;G22858&amp;H22858</f>
        <v>CRUZETA Q-3,DE 6 PINOS.FORNECIMENTO</v>
      </c>
      <c r="C22858" s="197" t="s">
        <v>44795</v>
      </c>
      <c r="I22858" s="197" t="s">
        <v>30</v>
      </c>
      <c r="J22858" s="197" t="n">
        <v>112</v>
      </c>
    </row>
    <row r="22859" customFormat="false" ht="12.75" hidden="true" customHeight="false" outlineLevel="0" collapsed="false">
      <c r="A22859" s="197" t="s">
        <v>44796</v>
      </c>
      <c r="B22859" s="197" t="str">
        <f aca="false">C22859&amp;D22859&amp;E22859&amp;F22859&amp;G22859&amp;H22859</f>
        <v>CRUZETA Q-3,DE 6 PINOS.FORNECIMENTO</v>
      </c>
      <c r="C22859" s="197" t="s">
        <v>44795</v>
      </c>
      <c r="I22859" s="197" t="s">
        <v>30</v>
      </c>
      <c r="J22859" s="197" t="n">
        <v>112</v>
      </c>
    </row>
    <row r="22860" customFormat="false" ht="12.75" hidden="true" customHeight="false" outlineLevel="0" collapsed="false">
      <c r="A22860" s="197" t="s">
        <v>44797</v>
      </c>
      <c r="B22860" s="197" t="str">
        <f aca="false">C22860&amp;D22860&amp;E22860&amp;F22860&amp;G22860&amp;H22860</f>
        <v>GRAMPO "U",NUMERO 5.FORNECIMENTO</v>
      </c>
      <c r="C22860" s="197" t="s">
        <v>44798</v>
      </c>
      <c r="I22860" s="197" t="s">
        <v>30</v>
      </c>
      <c r="J22860" s="197" t="n">
        <v>25.43</v>
      </c>
    </row>
    <row r="22861" customFormat="false" ht="12.75" hidden="true" customHeight="false" outlineLevel="0" collapsed="false">
      <c r="A22861" s="197" t="s">
        <v>44799</v>
      </c>
      <c r="B22861" s="197" t="str">
        <f aca="false">C22861&amp;D22861&amp;E22861&amp;F22861&amp;G22861&amp;H22861</f>
        <v>GRAMPO "U",NUMERO 5.FORNECIMENTO</v>
      </c>
      <c r="C22861" s="197" t="s">
        <v>44798</v>
      </c>
      <c r="I22861" s="197" t="s">
        <v>30</v>
      </c>
      <c r="J22861" s="197" t="n">
        <v>25.43</v>
      </c>
    </row>
    <row r="22862" customFormat="false" ht="12.75" hidden="true" customHeight="false" outlineLevel="0" collapsed="false">
      <c r="A22862" s="197" t="s">
        <v>44800</v>
      </c>
      <c r="B22862" s="197" t="str">
        <f aca="false">C22862&amp;D22862&amp;E22862&amp;F22862&amp;G22862&amp;H22862</f>
        <v>PARAFUSO COM CABECA SEXTAVADA DE (5/8"X1.1/2").FORNECIMENTO</v>
      </c>
      <c r="C22862" s="197" t="s">
        <v>44801</v>
      </c>
      <c r="I22862" s="197" t="s">
        <v>30</v>
      </c>
      <c r="J22862" s="197" t="n">
        <v>1.11</v>
      </c>
    </row>
    <row r="22863" customFormat="false" ht="12.75" hidden="true" customHeight="false" outlineLevel="0" collapsed="false">
      <c r="A22863" s="197" t="s">
        <v>44802</v>
      </c>
      <c r="B22863" s="197" t="str">
        <f aca="false">C22863&amp;D22863&amp;E22863&amp;F22863&amp;G22863&amp;H22863</f>
        <v>PARAFUSO COM CABECA SEXTAVADA DE (5/8"X1.1/2").FORNECIMENTO</v>
      </c>
      <c r="C22863" s="197" t="s">
        <v>44801</v>
      </c>
      <c r="I22863" s="197" t="s">
        <v>30</v>
      </c>
      <c r="J22863" s="197" t="n">
        <v>1.11</v>
      </c>
    </row>
    <row r="22864" customFormat="false" ht="12.75" hidden="true" customHeight="false" outlineLevel="0" collapsed="false">
      <c r="A22864" s="197" t="s">
        <v>44803</v>
      </c>
      <c r="B22864" s="197" t="str">
        <f aca="false">C22864&amp;D22864&amp;E22864&amp;F22864&amp;G22864&amp;H22864</f>
        <v>PARAFUSO COM CABECA SEXTAVADA DE(12X1,75X50)MM.FORNECIMENTO</v>
      </c>
      <c r="C22864" s="197" t="s">
        <v>44804</v>
      </c>
      <c r="I22864" s="197" t="s">
        <v>30</v>
      </c>
      <c r="J22864" s="197" t="n">
        <v>0.79</v>
      </c>
    </row>
    <row r="22865" customFormat="false" ht="12.75" hidden="true" customHeight="false" outlineLevel="0" collapsed="false">
      <c r="A22865" s="197" t="s">
        <v>44805</v>
      </c>
      <c r="B22865" s="197" t="str">
        <f aca="false">C22865&amp;D22865&amp;E22865&amp;F22865&amp;G22865&amp;H22865</f>
        <v>PARAFUSO COM CABECA SEXTAVADA DE(12X1,75X50)MM.FORNECIMENTO</v>
      </c>
      <c r="C22865" s="197" t="s">
        <v>44804</v>
      </c>
      <c r="I22865" s="197" t="s">
        <v>30</v>
      </c>
      <c r="J22865" s="197" t="n">
        <v>0.79</v>
      </c>
    </row>
    <row r="22866" customFormat="false" ht="12.75" hidden="true" customHeight="false" outlineLevel="0" collapsed="false">
      <c r="A22866" s="197" t="s">
        <v>44806</v>
      </c>
      <c r="B22866" s="197" t="str">
        <f aca="false">C22866&amp;D22866&amp;E22866&amp;F22866&amp;G22866&amp;H22866</f>
        <v>PARAFUSO FRANCES DE (5/8"X2.1/2").FORNECIMENTO</v>
      </c>
      <c r="C22866" s="197" t="s">
        <v>44807</v>
      </c>
      <c r="I22866" s="197" t="s">
        <v>30</v>
      </c>
      <c r="J22866" s="197" t="n">
        <v>2.76</v>
      </c>
    </row>
    <row r="22867" customFormat="false" ht="12.75" hidden="true" customHeight="false" outlineLevel="0" collapsed="false">
      <c r="A22867" s="197" t="s">
        <v>44808</v>
      </c>
      <c r="B22867" s="197" t="str">
        <f aca="false">C22867&amp;D22867&amp;E22867&amp;F22867&amp;G22867&amp;H22867</f>
        <v>PARAFUSO FRANCES DE (5/8"X2.1/2").FORNECIMENTO</v>
      </c>
      <c r="C22867" s="197" t="s">
        <v>44807</v>
      </c>
      <c r="I22867" s="197" t="s">
        <v>30</v>
      </c>
      <c r="J22867" s="197" t="n">
        <v>2.76</v>
      </c>
    </row>
    <row r="22868" customFormat="false" ht="12.75" hidden="true" customHeight="false" outlineLevel="0" collapsed="false">
      <c r="A22868" s="197" t="s">
        <v>44809</v>
      </c>
      <c r="B22868" s="197" t="str">
        <f aca="false">C22868&amp;D22868&amp;E22868&amp;F22868&amp;G22868&amp;H22868</f>
        <v>PARAFUSO DE MAQUINA SEXTAVADA DE (1/2"X1.1/2").FORNECIMENTO</v>
      </c>
      <c r="C22868" s="197" t="s">
        <v>44810</v>
      </c>
      <c r="I22868" s="197" t="s">
        <v>30</v>
      </c>
      <c r="J22868" s="197" t="n">
        <v>0.73</v>
      </c>
    </row>
    <row r="22869" customFormat="false" ht="12.75" hidden="true" customHeight="false" outlineLevel="0" collapsed="false">
      <c r="A22869" s="197" t="s">
        <v>44811</v>
      </c>
      <c r="B22869" s="197" t="str">
        <f aca="false">C22869&amp;D22869&amp;E22869&amp;F22869&amp;G22869&amp;H22869</f>
        <v>PARAFUSO DE MAQUINA SEXTAVADA DE (1/2"X1.1/2").FORNECIMENTO</v>
      </c>
      <c r="C22869" s="197" t="s">
        <v>44810</v>
      </c>
      <c r="I22869" s="197" t="s">
        <v>30</v>
      </c>
      <c r="J22869" s="197" t="n">
        <v>0.73</v>
      </c>
    </row>
    <row r="22870" customFormat="false" ht="12.75" hidden="true" customHeight="false" outlineLevel="0" collapsed="false">
      <c r="A22870" s="197" t="s">
        <v>44812</v>
      </c>
      <c r="B22870" s="197" t="str">
        <f aca="false">C22870&amp;D22870&amp;E22870&amp;F22870&amp;G22870&amp;H22870</f>
        <v>PORCA SEXTAVADA,EM ACO GALVANIZADO,DE 5/8" (16MM).FORNECIMENTO</v>
      </c>
      <c r="C22870" s="197" t="s">
        <v>44813</v>
      </c>
      <c r="D22870" s="197" t="s">
        <v>5114</v>
      </c>
      <c r="I22870" s="197" t="s">
        <v>30</v>
      </c>
      <c r="J22870" s="197" t="n">
        <v>0.43</v>
      </c>
    </row>
    <row r="22871" customFormat="false" ht="12.75" hidden="true" customHeight="false" outlineLevel="0" collapsed="false">
      <c r="A22871" s="197" t="s">
        <v>44814</v>
      </c>
      <c r="B22871" s="197" t="str">
        <f aca="false">C22871&amp;D22871&amp;E22871&amp;F22871&amp;G22871&amp;H22871</f>
        <v>PORCA SEXTAVADA,EM ACO GALVANIZADO,DE 5/8" (16MM).FORNECIMENTO</v>
      </c>
      <c r="C22871" s="197" t="s">
        <v>44813</v>
      </c>
      <c r="D22871" s="197" t="s">
        <v>5114</v>
      </c>
      <c r="I22871" s="197" t="s">
        <v>30</v>
      </c>
      <c r="J22871" s="197" t="n">
        <v>0.43</v>
      </c>
    </row>
    <row r="22872" customFormat="false" ht="12.75" hidden="true" customHeight="false" outlineLevel="0" collapsed="false">
      <c r="A22872" s="197" t="s">
        <v>44815</v>
      </c>
      <c r="B22872" s="197" t="str">
        <f aca="false">C22872&amp;D22872&amp;E22872&amp;F22872&amp;G22872&amp;H22872</f>
        <v>PORCA SEXTAVADA DE (12X1,75)MM.FORNECIMENTO</v>
      </c>
      <c r="C22872" s="197" t="s">
        <v>44816</v>
      </c>
      <c r="I22872" s="197" t="s">
        <v>30</v>
      </c>
      <c r="J22872" s="197" t="n">
        <v>0.23</v>
      </c>
    </row>
    <row r="22873" customFormat="false" ht="12.75" hidden="true" customHeight="false" outlineLevel="0" collapsed="false">
      <c r="A22873" s="197" t="s">
        <v>44817</v>
      </c>
      <c r="B22873" s="197" t="str">
        <f aca="false">C22873&amp;D22873&amp;E22873&amp;F22873&amp;G22873&amp;H22873</f>
        <v>PORCA SEXTAVADA DE (12X1,75)MM.FORNECIMENTO</v>
      </c>
      <c r="C22873" s="197" t="s">
        <v>44816</v>
      </c>
      <c r="I22873" s="197" t="s">
        <v>30</v>
      </c>
      <c r="J22873" s="197" t="n">
        <v>0.23</v>
      </c>
    </row>
    <row r="22874" customFormat="false" ht="12.75" hidden="true" customHeight="false" outlineLevel="0" collapsed="false">
      <c r="A22874" s="197" t="s">
        <v>44818</v>
      </c>
      <c r="B22874" s="197" t="str">
        <f aca="false">C22874&amp;D22874&amp;E22874&amp;F22874&amp;G22874&amp;H22874</f>
        <v>BASE DE ACO PARA SUSTENTACAO DE POSTE FIXADA POR CHUMBADOREM FUNDACAO DE CONCRETO ARMADO.ASSENTAMENTO</v>
      </c>
      <c r="C22874" s="197" t="s">
        <v>44819</v>
      </c>
      <c r="D22874" s="197" t="s">
        <v>44820</v>
      </c>
      <c r="I22874" s="197" t="s">
        <v>30</v>
      </c>
      <c r="J22874" s="197" t="n">
        <v>67.3</v>
      </c>
    </row>
    <row r="22875" customFormat="false" ht="12.75" hidden="true" customHeight="false" outlineLevel="0" collapsed="false">
      <c r="A22875" s="197" t="s">
        <v>44821</v>
      </c>
      <c r="B22875" s="197" t="str">
        <f aca="false">C22875&amp;D22875&amp;E22875&amp;F22875&amp;G22875&amp;H22875</f>
        <v>BASE DE ACO PARA SUSTENTACAO DE POSTE FIXADA POR CHUMBADOREM FUNDACAO DE CONCRETO ARMADO.ASSENTAMENTO</v>
      </c>
      <c r="C22875" s="197" t="s">
        <v>44819</v>
      </c>
      <c r="D22875" s="197" t="s">
        <v>44820</v>
      </c>
      <c r="I22875" s="197" t="s">
        <v>30</v>
      </c>
      <c r="J22875" s="197" t="n">
        <v>65.03</v>
      </c>
    </row>
    <row r="22876" customFormat="false" ht="12.75" hidden="true" customHeight="false" outlineLevel="0" collapsed="false">
      <c r="A22876" s="197" t="s">
        <v>44822</v>
      </c>
      <c r="B22876" s="197" t="str">
        <f aca="false">C22876&amp;D22876&amp;E22876&amp;F22876&amp;G22876&amp;H22876</f>
        <v>CHUMBADOR PARA FIXACAO DE POSTE DE ACO CURVO DE 1 BRACO,DE 8M ATE 9M DE ALTURA,EXCLUSIVE ESTE,DE 7/8"X600MM,COM PORCA EARRUELA GALVANIZADAS A FOGO,PADRAO RIOLUZ.FORNECIMENTO E INSTALACAO</v>
      </c>
      <c r="C22876" s="197" t="s">
        <v>44823</v>
      </c>
      <c r="D22876" s="197" t="s">
        <v>44824</v>
      </c>
      <c r="E22876" s="197" t="s">
        <v>44825</v>
      </c>
      <c r="F22876" s="197" t="s">
        <v>43733</v>
      </c>
      <c r="I22876" s="197" t="s">
        <v>30</v>
      </c>
      <c r="J22876" s="197" t="n">
        <v>101.73</v>
      </c>
    </row>
    <row r="22877" customFormat="false" ht="12.75" hidden="true" customHeight="false" outlineLevel="0" collapsed="false">
      <c r="A22877" s="197" t="s">
        <v>44826</v>
      </c>
      <c r="B22877" s="197" t="str">
        <f aca="false">C22877&amp;D22877&amp;E22877&amp;F22877&amp;G22877&amp;H22877</f>
        <v>CHUMBADOR PARA FIXACAO DE POSTE DE ACO CURVO DE 1 BRACO,DE 8M ATE 9M DE ALTURA,EXCLUSIVE ESTE,DE 7/8"X600MM,COM PORCA EARRUELA GALVANIZADAS A FOGO,PADRAO RIOLUZ.FORNECIMENTO E INSTALACAO</v>
      </c>
      <c r="C22877" s="197" t="s">
        <v>44823</v>
      </c>
      <c r="D22877" s="197" t="s">
        <v>44824</v>
      </c>
      <c r="E22877" s="197" t="s">
        <v>44825</v>
      </c>
      <c r="F22877" s="197" t="s">
        <v>43733</v>
      </c>
      <c r="I22877" s="197" t="s">
        <v>30</v>
      </c>
      <c r="J22877" s="197" t="n">
        <v>100.29</v>
      </c>
    </row>
    <row r="22878" customFormat="false" ht="12.75" hidden="true" customHeight="false" outlineLevel="0" collapsed="false">
      <c r="A22878" s="197" t="s">
        <v>44827</v>
      </c>
      <c r="B22878" s="197" t="str">
        <f aca="false">C22878&amp;D22878&amp;E22878&amp;F22878&amp;G22878&amp;H22878</f>
        <v>CRUZETA N°2,DE 2 PINOS.FORNECIMENTO</v>
      </c>
      <c r="C22878" s="197" t="s">
        <v>44828</v>
      </c>
      <c r="I22878" s="197" t="s">
        <v>30</v>
      </c>
      <c r="J22878" s="197" t="n">
        <v>60</v>
      </c>
    </row>
    <row r="22879" customFormat="false" ht="12.75" hidden="true" customHeight="false" outlineLevel="0" collapsed="false">
      <c r="A22879" s="197" t="s">
        <v>44829</v>
      </c>
      <c r="B22879" s="197" t="str">
        <f aca="false">C22879&amp;D22879&amp;E22879&amp;F22879&amp;G22879&amp;H22879</f>
        <v>CRUZETA N°2,DE 2 PINOS.FORNECIMENTO</v>
      </c>
      <c r="C22879" s="197" t="s">
        <v>44828</v>
      </c>
      <c r="I22879" s="197" t="s">
        <v>30</v>
      </c>
      <c r="J22879" s="197" t="n">
        <v>60</v>
      </c>
    </row>
    <row r="22880" customFormat="false" ht="12.75" hidden="true" customHeight="false" outlineLevel="0" collapsed="false">
      <c r="A22880" s="197" t="s">
        <v>44830</v>
      </c>
      <c r="B22880" s="197" t="str">
        <f aca="false">C22880&amp;D22880&amp;E22880&amp;F22880&amp;G22880&amp;H22880</f>
        <v>ARAME DE FERRO GALVANIZADO DE 12BWG,2,76MM.FORNECIMENTO</v>
      </c>
      <c r="C22880" s="197" t="s">
        <v>44831</v>
      </c>
      <c r="I22880" s="197" t="s">
        <v>6277</v>
      </c>
      <c r="J22880" s="197" t="n">
        <v>6.23</v>
      </c>
    </row>
    <row r="22881" customFormat="false" ht="12.75" hidden="true" customHeight="false" outlineLevel="0" collapsed="false">
      <c r="A22881" s="197" t="s">
        <v>44832</v>
      </c>
      <c r="B22881" s="197" t="str">
        <f aca="false">C22881&amp;D22881&amp;E22881&amp;F22881&amp;G22881&amp;H22881</f>
        <v>ARAME DE FERRO GALVANIZADO DE 12BWG,2,76MM.FORNECIMENTO</v>
      </c>
      <c r="C22881" s="197" t="s">
        <v>44831</v>
      </c>
      <c r="I22881" s="197" t="s">
        <v>6277</v>
      </c>
      <c r="J22881" s="197" t="n">
        <v>6.23</v>
      </c>
    </row>
    <row r="22882" customFormat="false" ht="12.75" hidden="true" customHeight="false" outlineLevel="0" collapsed="false">
      <c r="A22882" s="197" t="s">
        <v>44833</v>
      </c>
      <c r="B22882" s="197" t="str">
        <f aca="false">C22882&amp;D22882&amp;E22882&amp;F22882&amp;G22882&amp;H22882</f>
        <v>CAPA ISOLANTE COM RESINA DE SILICONE PARA CONECTOR TIPO CUNHA EM INSTALACAO SUBTERRANEA.FORNECIMENTO E COLOCACAO</v>
      </c>
      <c r="C22882" s="197" t="s">
        <v>44834</v>
      </c>
      <c r="D22882" s="197" t="s">
        <v>44835</v>
      </c>
      <c r="I22882" s="197" t="s">
        <v>30</v>
      </c>
      <c r="J22882" s="197" t="n">
        <v>6.26</v>
      </c>
    </row>
    <row r="22883" customFormat="false" ht="12.75" hidden="true" customHeight="false" outlineLevel="0" collapsed="false">
      <c r="A22883" s="197" t="s">
        <v>44836</v>
      </c>
      <c r="B22883" s="197" t="str">
        <f aca="false">C22883&amp;D22883&amp;E22883&amp;F22883&amp;G22883&amp;H22883</f>
        <v>CAPA ISOLANTE COM RESINA DE SILICONE PARA CONECTOR TIPO CUNHA EM INSTALACAO SUBTERRANEA.FORNECIMENTO E COLOCACAO</v>
      </c>
      <c r="C22883" s="197" t="s">
        <v>44834</v>
      </c>
      <c r="D22883" s="197" t="s">
        <v>44835</v>
      </c>
      <c r="I22883" s="197" t="s">
        <v>30</v>
      </c>
      <c r="J22883" s="197" t="n">
        <v>5.73</v>
      </c>
    </row>
    <row r="22884" customFormat="false" ht="12.75" hidden="true" customHeight="false" outlineLevel="0" collapsed="false">
      <c r="A22884" s="197" t="s">
        <v>44837</v>
      </c>
      <c r="B22884" s="197" t="str">
        <f aca="false">C22884&amp;D22884&amp;E22884&amp;F22884&amp;G22884&amp;H22884</f>
        <v>CAPA ISOLANTE PARA CONECTOR TIPO CUNHA,PARA INSTALACAO SUBTERRANEA,TENSAO DE 600V,COM ISOLAMENTO DE SILICONE ESTABILIZADO PARA USO NOS MODELOS DE CONECTORES DE 1 A 14,PADRAO RIOLUZ.FORNECIMENTO</v>
      </c>
      <c r="C22884" s="197" t="s">
        <v>44838</v>
      </c>
      <c r="D22884" s="197" t="s">
        <v>44839</v>
      </c>
      <c r="E22884" s="197" t="s">
        <v>44840</v>
      </c>
      <c r="F22884" s="197" t="s">
        <v>19643</v>
      </c>
      <c r="I22884" s="197" t="s">
        <v>30</v>
      </c>
      <c r="J22884" s="197" t="n">
        <v>2.3</v>
      </c>
    </row>
    <row r="22885" customFormat="false" ht="12.75" hidden="true" customHeight="false" outlineLevel="0" collapsed="false">
      <c r="A22885" s="197" t="s">
        <v>44841</v>
      </c>
      <c r="B22885" s="197" t="str">
        <f aca="false">C22885&amp;D22885&amp;E22885&amp;F22885&amp;G22885&amp;H22885</f>
        <v>CAPA ISOLANTE PARA CONECTOR TIPO CUNHA,PARA INSTALACAO SUBTERRANEA,TENSAO DE 600V,COM ISOLAMENTO DE SILICONE ESTABILIZADO PARA USO NOS MODELOS DE CONECTORES DE 1 A 14,PADRAO RIOLUZ.FORNECIMENTO</v>
      </c>
      <c r="C22885" s="197" t="s">
        <v>44838</v>
      </c>
      <c r="D22885" s="197" t="s">
        <v>44839</v>
      </c>
      <c r="E22885" s="197" t="s">
        <v>44840</v>
      </c>
      <c r="F22885" s="197" t="s">
        <v>19643</v>
      </c>
      <c r="I22885" s="197" t="s">
        <v>30</v>
      </c>
      <c r="J22885" s="197" t="n">
        <v>2.3</v>
      </c>
    </row>
    <row r="22886" customFormat="false" ht="12.75" hidden="true" customHeight="false" outlineLevel="0" collapsed="false">
      <c r="A22886" s="197" t="s">
        <v>44842</v>
      </c>
      <c r="B22886" s="197" t="str">
        <f aca="false">C22886&amp;D22886&amp;E22886&amp;F22886&amp;G22886&amp;H22886</f>
        <v>SERVICO DE APOIO AS INSTALACOES REQUERIDAS A EMPREITEIRA,SENDO 1 ASSISTENTE TECNICO PARA CADA 3(TRES)TURMAS NO MINIMO,OUPARA 4(QUATRO)TURMAS NO MAXIMO.HORARIO NOTURNO</v>
      </c>
      <c r="C22886" s="197" t="s">
        <v>44843</v>
      </c>
      <c r="D22886" s="197" t="s">
        <v>44844</v>
      </c>
      <c r="E22886" s="197" t="s">
        <v>44845</v>
      </c>
      <c r="I22886" s="197" t="s">
        <v>3970</v>
      </c>
      <c r="J22886" s="197" t="n">
        <v>42.86</v>
      </c>
    </row>
    <row r="22887" customFormat="false" ht="12.75" hidden="true" customHeight="false" outlineLevel="0" collapsed="false">
      <c r="A22887" s="197" t="s">
        <v>44846</v>
      </c>
      <c r="B22887" s="197" t="str">
        <f aca="false">C22887&amp;D22887&amp;E22887&amp;F22887&amp;G22887&amp;H22887</f>
        <v>SERVICO DE APOIO AS INSTALACOES REQUERIDAS A EMPREITEIRA,SENDO 1 ASSISTENTE TECNICO PARA CADA 3(TRES)TURMAS NO MINIMO,OUPARA 4(QUATRO)TURMAS NO MAXIMO.HORARIO NOTURNO</v>
      </c>
      <c r="C22887" s="197" t="s">
        <v>44843</v>
      </c>
      <c r="D22887" s="197" t="s">
        <v>44844</v>
      </c>
      <c r="E22887" s="197" t="s">
        <v>44845</v>
      </c>
      <c r="I22887" s="197" t="s">
        <v>3970</v>
      </c>
      <c r="J22887" s="197" t="n">
        <v>37.14</v>
      </c>
    </row>
    <row r="22888" customFormat="false" ht="12.75" hidden="true" customHeight="false" outlineLevel="0" collapsed="false">
      <c r="A22888" s="197" t="s">
        <v>44847</v>
      </c>
      <c r="B22888" s="197" t="str">
        <f aca="false">C22888&amp;D22888&amp;E22888&amp;F22888&amp;G22888&amp;H22888</f>
        <v>SERVICO DE APOIO AS INSTALACOES REQUERIDAS A EMPREITEIRA,SENDO 1 MONTADOR ELETROMECANICO OU ELETRICISTA.HORARIO DIURNO</v>
      </c>
      <c r="C22888" s="197" t="s">
        <v>44843</v>
      </c>
      <c r="D22888" s="197" t="s">
        <v>44848</v>
      </c>
      <c r="I22888" s="197" t="s">
        <v>3970</v>
      </c>
      <c r="J22888" s="197" t="n">
        <v>21.43</v>
      </c>
    </row>
    <row r="22889" customFormat="false" ht="12.75" hidden="true" customHeight="false" outlineLevel="0" collapsed="false">
      <c r="A22889" s="197" t="s">
        <v>44849</v>
      </c>
      <c r="B22889" s="197" t="str">
        <f aca="false">C22889&amp;D22889&amp;E22889&amp;F22889&amp;G22889&amp;H22889</f>
        <v>SERVICO DE APOIO AS INSTALACOES REQUERIDAS A EMPREITEIRA,SENDO 1 MONTADOR ELETROMECANICO OU ELETRICISTA.HORARIO DIURNO</v>
      </c>
      <c r="C22889" s="197" t="s">
        <v>44843</v>
      </c>
      <c r="D22889" s="197" t="s">
        <v>44848</v>
      </c>
      <c r="I22889" s="197" t="s">
        <v>3970</v>
      </c>
      <c r="J22889" s="197" t="n">
        <v>18.57</v>
      </c>
    </row>
    <row r="22890" customFormat="false" ht="12.75" hidden="true" customHeight="false" outlineLevel="0" collapsed="false">
      <c r="A22890" s="197" t="s">
        <v>44850</v>
      </c>
      <c r="B22890" s="197" t="str">
        <f aca="false">C22890&amp;D22890&amp;E22890&amp;F22890&amp;G22890&amp;H22890</f>
        <v>SERVICO DE APOIO AS INSTALACOES REQUERIDAS A EMPREITEIRA,SENDO 1 MONTADOR ELETROMECANICO OU ELETRICISTA.HORARIO NOTURNO</v>
      </c>
      <c r="C22890" s="197" t="s">
        <v>44843</v>
      </c>
      <c r="D22890" s="197" t="s">
        <v>44851</v>
      </c>
      <c r="I22890" s="197" t="s">
        <v>3970</v>
      </c>
      <c r="J22890" s="197" t="n">
        <v>25.72</v>
      </c>
    </row>
    <row r="22891" customFormat="false" ht="12.75" hidden="true" customHeight="false" outlineLevel="0" collapsed="false">
      <c r="A22891" s="197" t="s">
        <v>44852</v>
      </c>
      <c r="B22891" s="197" t="str">
        <f aca="false">C22891&amp;D22891&amp;E22891&amp;F22891&amp;G22891&amp;H22891</f>
        <v>SERVICO DE APOIO AS INSTALACOES REQUERIDAS A EMPREITEIRA,SENDO 1 MONTADOR ELETROMECANICO OU ELETRICISTA.HORARIO NOTURNO</v>
      </c>
      <c r="C22891" s="197" t="s">
        <v>44843</v>
      </c>
      <c r="D22891" s="197" t="s">
        <v>44851</v>
      </c>
      <c r="I22891" s="197" t="s">
        <v>3970</v>
      </c>
      <c r="J22891" s="197" t="n">
        <v>22.28</v>
      </c>
    </row>
    <row r="22892" customFormat="false" ht="12.75" hidden="true" customHeight="false" outlineLevel="0" collapsed="false">
      <c r="A22892" s="197" t="s">
        <v>44853</v>
      </c>
      <c r="B22892" s="197" t="str">
        <f aca="false">C22892&amp;D22892&amp;E22892&amp;F22892&amp;G22892&amp;H22892</f>
        <v>SERVICO DE APOIO AS INSTALACOES REQUERIDAS A EMPREITEIRA,SENDO 2 MONTADORES ELETROMECANICOS.HORARIO DIURNO</v>
      </c>
      <c r="C22892" s="197" t="s">
        <v>44843</v>
      </c>
      <c r="D22892" s="197" t="s">
        <v>44854</v>
      </c>
      <c r="I22892" s="197" t="s">
        <v>3970</v>
      </c>
      <c r="J22892" s="197" t="n">
        <v>42.86</v>
      </c>
    </row>
    <row r="22893" customFormat="false" ht="12.75" hidden="true" customHeight="false" outlineLevel="0" collapsed="false">
      <c r="A22893" s="197" t="s">
        <v>44855</v>
      </c>
      <c r="B22893" s="197" t="str">
        <f aca="false">C22893&amp;D22893&amp;E22893&amp;F22893&amp;G22893&amp;H22893</f>
        <v>SERVICO DE APOIO AS INSTALACOES REQUERIDAS A EMPREITEIRA,SENDO 2 MONTADORES ELETROMECANICOS.HORARIO DIURNO</v>
      </c>
      <c r="C22893" s="197" t="s">
        <v>44843</v>
      </c>
      <c r="D22893" s="197" t="s">
        <v>44854</v>
      </c>
      <c r="I22893" s="197" t="s">
        <v>3970</v>
      </c>
      <c r="J22893" s="197" t="n">
        <v>37.14</v>
      </c>
    </row>
    <row r="22894" customFormat="false" ht="12.75" hidden="true" customHeight="false" outlineLevel="0" collapsed="false">
      <c r="A22894" s="197" t="s">
        <v>44856</v>
      </c>
      <c r="B22894" s="197" t="str">
        <f aca="false">C22894&amp;D22894&amp;E22894&amp;F22894&amp;G22894&amp;H22894</f>
        <v>SERVICO DE APOIO AS INSTALACOES ROSQUEADAS A EMPREITEIRA,SENDO 2 MONTADORES ELETROMECANICOS.HORARIO NOTURNO</v>
      </c>
      <c r="C22894" s="197" t="s">
        <v>44857</v>
      </c>
      <c r="D22894" s="197" t="s">
        <v>44858</v>
      </c>
      <c r="I22894" s="197" t="s">
        <v>3970</v>
      </c>
      <c r="J22894" s="197" t="n">
        <v>51.44</v>
      </c>
    </row>
    <row r="22895" customFormat="false" ht="12.75" hidden="true" customHeight="false" outlineLevel="0" collapsed="false">
      <c r="A22895" s="197" t="s">
        <v>44859</v>
      </c>
      <c r="B22895" s="197" t="str">
        <f aca="false">C22895&amp;D22895&amp;E22895&amp;F22895&amp;G22895&amp;H22895</f>
        <v>SERVICO DE APOIO AS INSTALACOES ROSQUEADAS A EMPREITEIRA,SENDO 2 MONTADORES ELETROMECANICOS.HORARIO NOTURNO</v>
      </c>
      <c r="C22895" s="197" t="s">
        <v>44857</v>
      </c>
      <c r="D22895" s="197" t="s">
        <v>44858</v>
      </c>
      <c r="I22895" s="197" t="s">
        <v>3970</v>
      </c>
      <c r="J22895" s="197" t="n">
        <v>44.57</v>
      </c>
    </row>
    <row r="22896" customFormat="false" ht="12.75" hidden="true" customHeight="false" outlineLevel="0" collapsed="false">
      <c r="A22896" s="197" t="s">
        <v>44860</v>
      </c>
      <c r="B22896" s="197" t="str">
        <f aca="false">C22896&amp;D22896&amp;E22896&amp;F22896&amp;G22896&amp;H22896</f>
        <v>SERVICO DE APOIO AS INSTALACOES REQUERIDAS A EMPREITEIRA,SENDO 1 OPERADOR DE COMUNICACAO.HORARIO DIURNO</v>
      </c>
      <c r="C22896" s="197" t="s">
        <v>44843</v>
      </c>
      <c r="D22896" s="197" t="s">
        <v>44861</v>
      </c>
      <c r="I22896" s="197" t="s">
        <v>3970</v>
      </c>
      <c r="J22896" s="197" t="n">
        <v>19.65</v>
      </c>
    </row>
    <row r="22897" customFormat="false" ht="12.75" hidden="true" customHeight="false" outlineLevel="0" collapsed="false">
      <c r="A22897" s="197" t="s">
        <v>44862</v>
      </c>
      <c r="B22897" s="197" t="str">
        <f aca="false">C22897&amp;D22897&amp;E22897&amp;F22897&amp;G22897&amp;H22897</f>
        <v>SERVICO DE APOIO AS INSTALACOES REQUERIDAS A EMPREITEIRA,SENDO 1 OPERADOR DE COMUNICACAO.HORARIO DIURNO</v>
      </c>
      <c r="C22897" s="197" t="s">
        <v>44843</v>
      </c>
      <c r="D22897" s="197" t="s">
        <v>44861</v>
      </c>
      <c r="I22897" s="197" t="s">
        <v>3970</v>
      </c>
      <c r="J22897" s="197" t="n">
        <v>17.03</v>
      </c>
    </row>
    <row r="22898" customFormat="false" ht="12.75" hidden="true" customHeight="false" outlineLevel="0" collapsed="false">
      <c r="A22898" s="197" t="s">
        <v>44863</v>
      </c>
      <c r="B22898" s="197" t="str">
        <f aca="false">C22898&amp;D22898&amp;E22898&amp;F22898&amp;G22898&amp;H22898</f>
        <v>SERVICOS DE APOIO AS INSTALACOES REQUERIDAS A EMPREITEIRA,SENDO 2 AJUDANTES DE MONTADOR ELETROMECANICO OU ELETRICISTA.HORARIO DIURNO</v>
      </c>
      <c r="C22898" s="197" t="s">
        <v>44864</v>
      </c>
      <c r="D22898" s="197" t="s">
        <v>44865</v>
      </c>
      <c r="E22898" s="197" t="s">
        <v>44866</v>
      </c>
      <c r="I22898" s="197" t="s">
        <v>3970</v>
      </c>
      <c r="J22898" s="197" t="n">
        <v>26.42</v>
      </c>
    </row>
    <row r="22899" customFormat="false" ht="12.75" hidden="true" customHeight="false" outlineLevel="0" collapsed="false">
      <c r="A22899" s="197" t="s">
        <v>44867</v>
      </c>
      <c r="B22899" s="197" t="str">
        <f aca="false">C22899&amp;D22899&amp;E22899&amp;F22899&amp;G22899&amp;H22899</f>
        <v>SERVICOS DE APOIO AS INSTALACOES REQUERIDAS A EMPREITEIRA,SENDO 2 AJUDANTES DE MONTADOR ELETROMECANICO OU ELETRICISTA.HORARIO DIURNO</v>
      </c>
      <c r="C22899" s="197" t="s">
        <v>44864</v>
      </c>
      <c r="D22899" s="197" t="s">
        <v>44865</v>
      </c>
      <c r="E22899" s="197" t="s">
        <v>44866</v>
      </c>
      <c r="I22899" s="197" t="s">
        <v>3970</v>
      </c>
      <c r="J22899" s="197" t="n">
        <v>22.9</v>
      </c>
    </row>
    <row r="22900" customFormat="false" ht="12.75" hidden="true" customHeight="false" outlineLevel="0" collapsed="false">
      <c r="A22900" s="197" t="s">
        <v>44868</v>
      </c>
      <c r="B22900" s="197" t="str">
        <f aca="false">C22900&amp;D22900&amp;E22900&amp;F22900&amp;G22900&amp;H22900</f>
        <v>SERVICO DE APOIO AS INSTALACOES REQUERIDAS A EMPREITEIRA,SENDO 1 ENCARREGADO.HORARIO DIURNO</v>
      </c>
      <c r="C22900" s="197" t="s">
        <v>44843</v>
      </c>
      <c r="D22900" s="197" t="s">
        <v>44869</v>
      </c>
      <c r="I22900" s="197" t="s">
        <v>3970</v>
      </c>
      <c r="J22900" s="197" t="n">
        <v>35.72</v>
      </c>
    </row>
    <row r="22901" customFormat="false" ht="12.75" hidden="true" customHeight="false" outlineLevel="0" collapsed="false">
      <c r="A22901" s="197" t="s">
        <v>44870</v>
      </c>
      <c r="B22901" s="197" t="str">
        <f aca="false">C22901&amp;D22901&amp;E22901&amp;F22901&amp;G22901&amp;H22901</f>
        <v>SERVICO DE APOIO AS INSTALACOES REQUERIDAS A EMPREITEIRA,SENDO 1 ENCARREGADO.HORARIO DIURNO</v>
      </c>
      <c r="C22901" s="197" t="s">
        <v>44843</v>
      </c>
      <c r="D22901" s="197" t="s">
        <v>44869</v>
      </c>
      <c r="I22901" s="197" t="s">
        <v>3970</v>
      </c>
      <c r="J22901" s="197" t="n">
        <v>30.95</v>
      </c>
    </row>
    <row r="22902" customFormat="false" ht="12.75" hidden="true" customHeight="false" outlineLevel="0" collapsed="false">
      <c r="A22902" s="197" t="s">
        <v>44871</v>
      </c>
      <c r="B22902" s="197" t="str">
        <f aca="false">C22902&amp;D22902&amp;E22902&amp;F22902&amp;G22902&amp;H22902</f>
        <v>SERVICO DE APOIO AS INSTALACOES REQUERIDAS A EMPREITEIRA,SENDO 1 ENCARREGADO.HORARIO NOTURNO</v>
      </c>
      <c r="C22902" s="197" t="s">
        <v>44843</v>
      </c>
      <c r="D22902" s="197" t="s">
        <v>44872</v>
      </c>
      <c r="I22902" s="197" t="s">
        <v>3970</v>
      </c>
      <c r="J22902" s="197" t="n">
        <v>42.86</v>
      </c>
    </row>
    <row r="22903" customFormat="false" ht="12.75" hidden="true" customHeight="false" outlineLevel="0" collapsed="false">
      <c r="A22903" s="197" t="s">
        <v>44873</v>
      </c>
      <c r="B22903" s="197" t="str">
        <f aca="false">C22903&amp;D22903&amp;E22903&amp;F22903&amp;G22903&amp;H22903</f>
        <v>SERVICO DE APOIO AS INSTALACOES REQUERIDAS A EMPREITEIRA,SENDO 1 ENCARREGADO.HORARIO NOTURNO</v>
      </c>
      <c r="C22903" s="197" t="s">
        <v>44843</v>
      </c>
      <c r="D22903" s="197" t="s">
        <v>44872</v>
      </c>
      <c r="I22903" s="197" t="s">
        <v>3970</v>
      </c>
      <c r="J22903" s="197" t="n">
        <v>37.14</v>
      </c>
    </row>
    <row r="22904" customFormat="false" ht="12.75" hidden="true" customHeight="false" outlineLevel="0" collapsed="false">
      <c r="A22904" s="197" t="s">
        <v>44874</v>
      </c>
      <c r="B22904" s="197" t="str">
        <f aca="false">C22904&amp;D22904&amp;E22904&amp;F22904&amp;G22904&amp;H22904</f>
        <v>MAO-DE-OBRA PARA SERVICOS DE QUALQUER NATUREZA.TURMA DE REPAROS</v>
      </c>
      <c r="C22904" s="197" t="s">
        <v>44875</v>
      </c>
      <c r="D22904" s="197" t="s">
        <v>35022</v>
      </c>
      <c r="I22904" s="197" t="s">
        <v>3970</v>
      </c>
      <c r="J22904" s="197" t="n">
        <v>13.21</v>
      </c>
    </row>
    <row r="22905" customFormat="false" ht="12.75" hidden="true" customHeight="false" outlineLevel="0" collapsed="false">
      <c r="A22905" s="197" t="s">
        <v>44876</v>
      </c>
      <c r="B22905" s="197" t="str">
        <f aca="false">C22905&amp;D22905&amp;E22905&amp;F22905&amp;G22905&amp;H22905</f>
        <v>MAO-DE-OBRA PARA SERVICOS DE QUALQUER NATUREZA.TURMA DE REPAROS</v>
      </c>
      <c r="C22905" s="197" t="s">
        <v>44875</v>
      </c>
      <c r="D22905" s="197" t="s">
        <v>35022</v>
      </c>
      <c r="I22905" s="197" t="s">
        <v>3970</v>
      </c>
      <c r="J22905" s="197" t="n">
        <v>11.45</v>
      </c>
    </row>
    <row r="22906" customFormat="false" ht="12.75" hidden="true" customHeight="false" outlineLevel="0" collapsed="false">
      <c r="A22906" s="197" t="s">
        <v>44877</v>
      </c>
      <c r="B22906" s="197" t="str">
        <f aca="false">C22906&amp;D22906&amp;E22906&amp;F22906&amp;G22906&amp;H22906</f>
        <v>SERVICO DE MANUTENCAO DE ILUMINACAO PUBLICA EM:POSTES COM ALTURA DE MONTAGEM ATE 12,00M(EXCLUSIVE),POSTES ORNAMENTAIS,TUNEIS,MONUMENTOS OU FACHADAS.HORARIO DIURNO</v>
      </c>
      <c r="C22906" s="197" t="s">
        <v>44878</v>
      </c>
      <c r="D22906" s="197" t="s">
        <v>44879</v>
      </c>
      <c r="E22906" s="197" t="s">
        <v>44880</v>
      </c>
      <c r="I22906" s="197" t="s">
        <v>3970</v>
      </c>
      <c r="J22906" s="197" t="n">
        <v>75.36</v>
      </c>
    </row>
    <row r="22907" customFormat="false" ht="12.75" hidden="true" customHeight="false" outlineLevel="0" collapsed="false">
      <c r="A22907" s="197" t="s">
        <v>44881</v>
      </c>
      <c r="B22907" s="197" t="str">
        <f aca="false">C22907&amp;D22907&amp;E22907&amp;F22907&amp;G22907&amp;H22907</f>
        <v>SERVICO DE MANUTENCAO DE ILUMINACAO PUBLICA EM:POSTES COM ALTURA DE MONTAGEM ATE 12,00M(EXCLUSIVE),POSTES ORNAMENTAIS,TUNEIS,MONUMENTOS OU FACHADAS.HORARIO DIURNO</v>
      </c>
      <c r="C22907" s="197" t="s">
        <v>44878</v>
      </c>
      <c r="D22907" s="197" t="s">
        <v>44879</v>
      </c>
      <c r="E22907" s="197" t="s">
        <v>44880</v>
      </c>
      <c r="I22907" s="197" t="s">
        <v>3970</v>
      </c>
      <c r="J22907" s="197" t="n">
        <v>65.31</v>
      </c>
    </row>
    <row r="22908" customFormat="false" ht="12.75" hidden="true" customHeight="false" outlineLevel="0" collapsed="false">
      <c r="A22908" s="197" t="s">
        <v>44882</v>
      </c>
      <c r="B22908" s="197" t="str">
        <f aca="false">C22908&amp;D22908&amp;E22908&amp;F22908&amp;G22908&amp;H22908</f>
        <v>SERVICO DE MANUTENCAO DE ILUMINACAO PUBLICA EM:POSTES COM ALTURA DE MONTAGEM ATE 12,00M(EXCLUSIVE),POSTES ORNAMENTAIS,TUNEIS,MONUMENTOS OU FACHADAS.HORARIO NOTURNO</v>
      </c>
      <c r="C22908" s="197" t="s">
        <v>44878</v>
      </c>
      <c r="D22908" s="197" t="s">
        <v>44879</v>
      </c>
      <c r="E22908" s="197" t="s">
        <v>44883</v>
      </c>
      <c r="I22908" s="197" t="s">
        <v>3970</v>
      </c>
      <c r="J22908" s="197" t="n">
        <v>90.43</v>
      </c>
    </row>
    <row r="22909" customFormat="false" ht="12.75" hidden="true" customHeight="false" outlineLevel="0" collapsed="false">
      <c r="A22909" s="197" t="s">
        <v>44884</v>
      </c>
      <c r="B22909" s="197" t="str">
        <f aca="false">C22909&amp;D22909&amp;E22909&amp;F22909&amp;G22909&amp;H22909</f>
        <v>SERVICO DE MANUTENCAO DE ILUMINACAO PUBLICA EM:POSTES COM ALTURA DE MONTAGEM ATE 12,00M(EXCLUSIVE),POSTES ORNAMENTAIS,TUNEIS,MONUMENTOS OU FACHADAS.HORARIO NOTURNO</v>
      </c>
      <c r="C22909" s="197" t="s">
        <v>44878</v>
      </c>
      <c r="D22909" s="197" t="s">
        <v>44879</v>
      </c>
      <c r="E22909" s="197" t="s">
        <v>44883</v>
      </c>
      <c r="I22909" s="197" t="s">
        <v>3970</v>
      </c>
      <c r="J22909" s="197" t="n">
        <v>78.37</v>
      </c>
    </row>
    <row r="22910" customFormat="false" ht="12.75" hidden="true" customHeight="false" outlineLevel="0" collapsed="false">
      <c r="A22910" s="197" t="s">
        <v>44885</v>
      </c>
      <c r="B22910" s="197"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197" t="s">
        <v>44878</v>
      </c>
      <c r="D22910" s="197" t="s">
        <v>44879</v>
      </c>
      <c r="E22910" s="197" t="s">
        <v>44886</v>
      </c>
      <c r="F22910" s="197" t="s">
        <v>44887</v>
      </c>
      <c r="I22910" s="197" t="s">
        <v>3970</v>
      </c>
      <c r="J22910" s="197" t="n">
        <v>34.64</v>
      </c>
    </row>
    <row r="22911" customFormat="false" ht="12.75" hidden="true" customHeight="false" outlineLevel="0" collapsed="false">
      <c r="A22911" s="197" t="s">
        <v>44888</v>
      </c>
      <c r="B22911" s="197"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197" t="s">
        <v>44878</v>
      </c>
      <c r="D22911" s="197" t="s">
        <v>44879</v>
      </c>
      <c r="E22911" s="197" t="s">
        <v>44886</v>
      </c>
      <c r="F22911" s="197" t="s">
        <v>44887</v>
      </c>
      <c r="I22911" s="197" t="s">
        <v>3970</v>
      </c>
      <c r="J22911" s="197" t="n">
        <v>30.02</v>
      </c>
    </row>
    <row r="22912" customFormat="false" ht="12.75" hidden="true" customHeight="false" outlineLevel="0" collapsed="false">
      <c r="A22912" s="197" t="s">
        <v>44889</v>
      </c>
      <c r="B22912" s="197"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197" t="s">
        <v>44878</v>
      </c>
      <c r="D22912" s="197" t="s">
        <v>44879</v>
      </c>
      <c r="E22912" s="197" t="s">
        <v>44886</v>
      </c>
      <c r="F22912" s="197" t="s">
        <v>44890</v>
      </c>
      <c r="I22912" s="197" t="s">
        <v>3970</v>
      </c>
      <c r="J22912" s="197" t="n">
        <v>41.57</v>
      </c>
    </row>
    <row r="22913" customFormat="false" ht="12.75" hidden="true" customHeight="false" outlineLevel="0" collapsed="false">
      <c r="A22913" s="197" t="s">
        <v>44891</v>
      </c>
      <c r="B22913" s="197"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197" t="s">
        <v>44878</v>
      </c>
      <c r="D22913" s="197" t="s">
        <v>44879</v>
      </c>
      <c r="E22913" s="197" t="s">
        <v>44886</v>
      </c>
      <c r="F22913" s="197" t="s">
        <v>44890</v>
      </c>
      <c r="I22913" s="197" t="s">
        <v>3970</v>
      </c>
      <c r="J22913" s="197" t="n">
        <v>36.02</v>
      </c>
    </row>
    <row r="22914" customFormat="false" ht="12.75" hidden="true" customHeight="false" outlineLevel="0" collapsed="false">
      <c r="A22914" s="197" t="s">
        <v>44892</v>
      </c>
      <c r="B22914" s="197"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197" t="s">
        <v>44878</v>
      </c>
      <c r="D22914" s="197" t="s">
        <v>44893</v>
      </c>
      <c r="E22914" s="197" t="s">
        <v>44894</v>
      </c>
      <c r="F22914" s="197" t="s">
        <v>44895</v>
      </c>
      <c r="I22914" s="197" t="s">
        <v>3970</v>
      </c>
      <c r="J22914" s="197" t="n">
        <v>47.86</v>
      </c>
    </row>
    <row r="22915" customFormat="false" ht="12.75" hidden="true" customHeight="false" outlineLevel="0" collapsed="false">
      <c r="A22915" s="197" t="s">
        <v>44896</v>
      </c>
      <c r="B22915" s="197"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197" t="s">
        <v>44878</v>
      </c>
      <c r="D22915" s="197" t="s">
        <v>44893</v>
      </c>
      <c r="E22915" s="197" t="s">
        <v>44894</v>
      </c>
      <c r="F22915" s="197" t="s">
        <v>44895</v>
      </c>
      <c r="I22915" s="197" t="s">
        <v>3970</v>
      </c>
      <c r="J22915" s="197" t="n">
        <v>41.47</v>
      </c>
    </row>
    <row r="22916" customFormat="false" ht="12.75" hidden="true" customHeight="false" outlineLevel="0" collapsed="false">
      <c r="A22916" s="197" t="s">
        <v>44897</v>
      </c>
      <c r="B22916" s="197"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197" t="s">
        <v>44878</v>
      </c>
      <c r="D22916" s="197" t="s">
        <v>44879</v>
      </c>
      <c r="E22916" s="197" t="s">
        <v>44886</v>
      </c>
      <c r="F22916" s="197" t="s">
        <v>44898</v>
      </c>
      <c r="I22916" s="197" t="s">
        <v>3970</v>
      </c>
      <c r="J22916" s="197" t="n">
        <v>57.43</v>
      </c>
    </row>
    <row r="22917" customFormat="false" ht="12.75" hidden="true" customHeight="false" outlineLevel="0" collapsed="false">
      <c r="A22917" s="197" t="s">
        <v>44899</v>
      </c>
      <c r="B22917" s="197"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197" t="s">
        <v>44878</v>
      </c>
      <c r="D22917" s="197" t="s">
        <v>44879</v>
      </c>
      <c r="E22917" s="197" t="s">
        <v>44886</v>
      </c>
      <c r="F22917" s="197" t="s">
        <v>44898</v>
      </c>
      <c r="I22917" s="197" t="s">
        <v>3970</v>
      </c>
      <c r="J22917" s="197" t="n">
        <v>49.77</v>
      </c>
    </row>
    <row r="22918" customFormat="false" ht="12.75" hidden="true" customHeight="false" outlineLevel="0" collapsed="false">
      <c r="A22918" s="197" t="s">
        <v>44900</v>
      </c>
      <c r="B22918" s="197" t="str">
        <f aca="false">C22918&amp;D22918&amp;E22918&amp;F22918&amp;G22918&amp;H22918</f>
        <v>SERVICO DE MANUTENCAO DE ILUMINACAO PUBLICA EM:POSTES COM ALTURA DE MONTAGEM DE 12,00M(INCLUSIVE)ATE 30,00M(INCLUSIVE),POSTES ORNAMENTAIS,TUNEIS,MONUMENTOS OU FACHADAS.SENDO HORARIO DIURNO</v>
      </c>
      <c r="C22918" s="197" t="s">
        <v>44878</v>
      </c>
      <c r="D22918" s="197" t="s">
        <v>44901</v>
      </c>
      <c r="E22918" s="197" t="s">
        <v>44902</v>
      </c>
      <c r="F22918" s="197" t="s">
        <v>7528</v>
      </c>
      <c r="I22918" s="197" t="s">
        <v>3970</v>
      </c>
      <c r="J22918" s="197" t="n">
        <v>101.79</v>
      </c>
    </row>
    <row r="22919" customFormat="false" ht="12.75" hidden="true" customHeight="false" outlineLevel="0" collapsed="false">
      <c r="A22919" s="197" t="s">
        <v>44903</v>
      </c>
      <c r="B22919" s="197" t="str">
        <f aca="false">C22919&amp;D22919&amp;E22919&amp;F22919&amp;G22919&amp;H22919</f>
        <v>SERVICO DE MANUTENCAO DE ILUMINACAO PUBLICA EM:POSTES COM ALTURA DE MONTAGEM DE 12,00M(INCLUSIVE)ATE 30,00M(INCLUSIVE),POSTES ORNAMENTAIS,TUNEIS,MONUMENTOS OU FACHADAS.SENDO HORARIO DIURNO</v>
      </c>
      <c r="C22919" s="197" t="s">
        <v>44878</v>
      </c>
      <c r="D22919" s="197" t="s">
        <v>44901</v>
      </c>
      <c r="E22919" s="197" t="s">
        <v>44902</v>
      </c>
      <c r="F22919" s="197" t="s">
        <v>7528</v>
      </c>
      <c r="I22919" s="197" t="s">
        <v>3970</v>
      </c>
      <c r="J22919" s="197" t="n">
        <v>88.21</v>
      </c>
    </row>
    <row r="22920" customFormat="false" ht="12.75" hidden="true" customHeight="false" outlineLevel="0" collapsed="false">
      <c r="A22920" s="197" t="s">
        <v>44904</v>
      </c>
      <c r="B22920" s="197" t="str">
        <f aca="false">C22920&amp;D22920&amp;E22920&amp;F22920&amp;G22920&amp;H22920</f>
        <v>SERVICO DE MANUTENCAO DE ILUMINACAO PUBLICA EM POSTES COM ALTURA DE MONTAGEM DE 12,00M(INCLUSIVE)ATE 30,00M(INCLUSIVE),SENDO A TURMA DE REPAROS COMPOSTA DE 1 MONTADOR E 5 AJUDANTES</v>
      </c>
      <c r="C22920" s="197" t="s">
        <v>44905</v>
      </c>
      <c r="D22920" s="197" t="s">
        <v>44906</v>
      </c>
      <c r="E22920" s="197" t="s">
        <v>44907</v>
      </c>
      <c r="I22920" s="197" t="s">
        <v>3970</v>
      </c>
      <c r="J22920" s="197" t="n">
        <v>87.5</v>
      </c>
    </row>
    <row r="22921" customFormat="false" ht="12.75" hidden="true" customHeight="false" outlineLevel="0" collapsed="false">
      <c r="A22921" s="197" t="s">
        <v>44908</v>
      </c>
      <c r="B22921" s="197" t="str">
        <f aca="false">C22921&amp;D22921&amp;E22921&amp;F22921&amp;G22921&amp;H22921</f>
        <v>SERVICO DE MANUTENCAO DE ILUMINACAO PUBLICA EM POSTES COM ALTURA DE MONTAGEM DE 12,00M(INCLUSIVE)ATE 30,00M(INCLUSIVE),SENDO A TURMA DE REPAROS COMPOSTA DE 1 MONTADOR E 5 AJUDANTES</v>
      </c>
      <c r="C22921" s="197" t="s">
        <v>44905</v>
      </c>
      <c r="D22921" s="197" t="s">
        <v>44906</v>
      </c>
      <c r="E22921" s="197" t="s">
        <v>44907</v>
      </c>
      <c r="I22921" s="197" t="s">
        <v>3970</v>
      </c>
      <c r="J22921" s="197" t="n">
        <v>75.83</v>
      </c>
    </row>
    <row r="22922" customFormat="false" ht="12.75" hidden="true" customHeight="false" outlineLevel="0" collapsed="false">
      <c r="A22922" s="197" t="s">
        <v>44909</v>
      </c>
      <c r="B22922" s="197" t="str">
        <f aca="false">C22922&amp;D22922&amp;E22922&amp;F22922&amp;G22922&amp;H22922</f>
        <v>SERVICO DE MANUTENCAO DE ILUMINACAO PUBLICA NO PARQUE DO FLAMENGO EM SUBESTACOES E EM POSTES COM ALTURA DE MONTAGEM ATE45,00M(INCLUSIVE),COM UTILIZACAO DE ANDAIME,EXCLUSIVE O ANDAIME</v>
      </c>
      <c r="C22922" s="197" t="s">
        <v>44910</v>
      </c>
      <c r="D22922" s="197" t="s">
        <v>44911</v>
      </c>
      <c r="E22922" s="197" t="s">
        <v>44912</v>
      </c>
      <c r="F22922" s="197" t="s">
        <v>44913</v>
      </c>
      <c r="I22922" s="197" t="s">
        <v>3970</v>
      </c>
      <c r="J22922" s="197" t="n">
        <v>154.65</v>
      </c>
    </row>
    <row r="22923" customFormat="false" ht="12.75" hidden="true" customHeight="false" outlineLevel="0" collapsed="false">
      <c r="A22923" s="197" t="s">
        <v>44914</v>
      </c>
      <c r="B22923" s="197" t="str">
        <f aca="false">C22923&amp;D22923&amp;E22923&amp;F22923&amp;G22923&amp;H22923</f>
        <v>SERVICO DE MANUTENCAO DE ILUMINACAO PUBLICA NO PARQUE DO FLAMENGO EM SUBESTACOES E EM POSTES COM ALTURA DE MONTAGEM ATE45,00M(INCLUSIVE),COM UTILIZACAO DE ANDAIME,EXCLUSIVE O ANDAIME</v>
      </c>
      <c r="C22923" s="197" t="s">
        <v>44910</v>
      </c>
      <c r="D22923" s="197" t="s">
        <v>44911</v>
      </c>
      <c r="E22923" s="197" t="s">
        <v>44912</v>
      </c>
      <c r="F22923" s="197" t="s">
        <v>44913</v>
      </c>
      <c r="I22923" s="197" t="s">
        <v>3970</v>
      </c>
      <c r="J22923" s="197" t="n">
        <v>134.03</v>
      </c>
    </row>
    <row r="22924" customFormat="false" ht="12.75" hidden="true" customHeight="false" outlineLevel="0" collapsed="false">
      <c r="A22924" s="197" t="s">
        <v>44915</v>
      </c>
      <c r="B22924" s="197"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197" t="s">
        <v>44910</v>
      </c>
      <c r="D22924" s="197" t="s">
        <v>44911</v>
      </c>
      <c r="E22924" s="197" t="s">
        <v>44916</v>
      </c>
      <c r="F22924" s="197" t="s">
        <v>44917</v>
      </c>
      <c r="G22924" s="197" t="s">
        <v>44918</v>
      </c>
      <c r="I22924" s="197" t="s">
        <v>3970</v>
      </c>
      <c r="J22924" s="197" t="n">
        <v>140.36</v>
      </c>
    </row>
    <row r="22925" customFormat="false" ht="12.75" hidden="true" customHeight="false" outlineLevel="0" collapsed="false">
      <c r="A22925" s="197" t="s">
        <v>44919</v>
      </c>
      <c r="B22925" s="197"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197" t="s">
        <v>44910</v>
      </c>
      <c r="D22925" s="197" t="s">
        <v>44911</v>
      </c>
      <c r="E22925" s="197" t="s">
        <v>44916</v>
      </c>
      <c r="F22925" s="197" t="s">
        <v>44917</v>
      </c>
      <c r="G22925" s="197" t="s">
        <v>44918</v>
      </c>
      <c r="I22925" s="197" t="s">
        <v>3970</v>
      </c>
      <c r="J22925" s="197" t="n">
        <v>121.65</v>
      </c>
    </row>
    <row r="22926" customFormat="false" ht="12.75" hidden="true" customHeight="false" outlineLevel="0" collapsed="false">
      <c r="A22926" s="197" t="s">
        <v>44920</v>
      </c>
      <c r="B22926" s="197" t="str">
        <f aca="false">C22926&amp;D22926&amp;E22926&amp;F22926&amp;G22926&amp;H22926</f>
        <v>SERVICO DE APOIO AS INSTALACOES REQUERIDAS A EMPREITEIRA,SENDO 1 ESCRITURARIO, HORARIO DIURNO</v>
      </c>
      <c r="C22926" s="197" t="s">
        <v>44843</v>
      </c>
      <c r="D22926" s="197" t="s">
        <v>44921</v>
      </c>
      <c r="I22926" s="197" t="s">
        <v>3970</v>
      </c>
      <c r="J22926" s="197" t="n">
        <v>19.08</v>
      </c>
    </row>
    <row r="22927" customFormat="false" ht="12.75" hidden="true" customHeight="false" outlineLevel="0" collapsed="false">
      <c r="A22927" s="197" t="s">
        <v>44922</v>
      </c>
      <c r="B22927" s="197" t="str">
        <f aca="false">C22927&amp;D22927&amp;E22927&amp;F22927&amp;G22927&amp;H22927</f>
        <v>SERVICO DE APOIO AS INSTALACOES REQUERIDAS A EMPREITEIRA,SENDO 1 ESCRITURARIO, HORARIO DIURNO</v>
      </c>
      <c r="C22927" s="197" t="s">
        <v>44843</v>
      </c>
      <c r="D22927" s="197" t="s">
        <v>44921</v>
      </c>
      <c r="I22927" s="197" t="s">
        <v>3970</v>
      </c>
      <c r="J22927" s="197" t="n">
        <v>16.54</v>
      </c>
    </row>
    <row r="22928" customFormat="false" ht="12.75" hidden="true" customHeight="false" outlineLevel="0" collapsed="false">
      <c r="A22928" s="197" t="s">
        <v>44923</v>
      </c>
      <c r="B22928" s="197" t="str">
        <f aca="false">C22928&amp;D22928&amp;E22928&amp;F22928&amp;G22928&amp;H22928</f>
        <v>SERVICO DE APOIO AS INSTALACOES REQUERIDAS A EMPREITEIRA,SENDO 1 DIGITADOR,HORARIO DIURNO</v>
      </c>
      <c r="C22928" s="197" t="s">
        <v>44843</v>
      </c>
      <c r="D22928" s="197" t="s">
        <v>44924</v>
      </c>
      <c r="I22928" s="197" t="s">
        <v>3970</v>
      </c>
      <c r="J22928" s="197" t="n">
        <v>19.08</v>
      </c>
    </row>
    <row r="22929" customFormat="false" ht="12.75" hidden="true" customHeight="false" outlineLevel="0" collapsed="false">
      <c r="A22929" s="197" t="s">
        <v>44925</v>
      </c>
      <c r="B22929" s="197" t="str">
        <f aca="false">C22929&amp;D22929&amp;E22929&amp;F22929&amp;G22929&amp;H22929</f>
        <v>SERVICO DE APOIO AS INSTALACOES REQUERIDAS A EMPREITEIRA,SENDO 1 DIGITADOR,HORARIO DIURNO</v>
      </c>
      <c r="C22929" s="197" t="s">
        <v>44843</v>
      </c>
      <c r="D22929" s="197" t="s">
        <v>44924</v>
      </c>
      <c r="I22929" s="197" t="s">
        <v>3970</v>
      </c>
      <c r="J22929" s="197" t="n">
        <v>16.54</v>
      </c>
    </row>
    <row r="22930" customFormat="false" ht="12.75" hidden="true" customHeight="false" outlineLevel="0" collapsed="false">
      <c r="A22930" s="197" t="s">
        <v>44926</v>
      </c>
      <c r="B22930" s="197" t="str">
        <f aca="false">C22930&amp;D22930&amp;E22930&amp;F22930&amp;G22930&amp;H22930</f>
        <v>SERVICO DE APOIO AS INSTALACOES REQUERIDAS A EMPREITEIRA,SENDO 1 ALMOXARIFE E 3 AJUDANTES DE MONTADOR, HORARIO DIURNO</v>
      </c>
      <c r="C22930" s="197" t="s">
        <v>44843</v>
      </c>
      <c r="D22930" s="197" t="s">
        <v>44927</v>
      </c>
      <c r="I22930" s="197" t="s">
        <v>3970</v>
      </c>
      <c r="J22930" s="197" t="n">
        <v>63.15</v>
      </c>
    </row>
    <row r="22931" customFormat="false" ht="12.75" hidden="true" customHeight="false" outlineLevel="0" collapsed="false">
      <c r="A22931" s="197" t="s">
        <v>44928</v>
      </c>
      <c r="B22931" s="197" t="str">
        <f aca="false">C22931&amp;D22931&amp;E22931&amp;F22931&amp;G22931&amp;H22931</f>
        <v>SERVICO DE APOIO AS INSTALACOES REQUERIDAS A EMPREITEIRA,SENDO 1 ALMOXARIFE E 3 AJUDANTES DE MONTADOR, HORARIO DIURNO</v>
      </c>
      <c r="C22931" s="197" t="s">
        <v>44843</v>
      </c>
      <c r="D22931" s="197" t="s">
        <v>44927</v>
      </c>
      <c r="I22931" s="197" t="s">
        <v>3970</v>
      </c>
      <c r="J22931" s="197" t="n">
        <v>54.73</v>
      </c>
    </row>
    <row r="22932" customFormat="false" ht="12.75" hidden="true" customHeight="false" outlineLevel="0" collapsed="false">
      <c r="A22932" s="197" t="s">
        <v>44929</v>
      </c>
      <c r="B22932" s="197" t="str">
        <f aca="false">C22932&amp;D22932&amp;E22932&amp;F22932&amp;G22932&amp;H22932</f>
        <v>SERVICO DE APOIO AS INSTALACOES REQUERIDAS A EMPREITEIRA,SENDO 1 MOTORISTA, HORARIO DIURNO</v>
      </c>
      <c r="C22932" s="197" t="s">
        <v>44843</v>
      </c>
      <c r="D22932" s="197" t="s">
        <v>44930</v>
      </c>
      <c r="I22932" s="197" t="s">
        <v>3970</v>
      </c>
      <c r="J22932" s="197" t="n">
        <v>20.83</v>
      </c>
    </row>
    <row r="22933" customFormat="false" ht="12.75" hidden="true" customHeight="false" outlineLevel="0" collapsed="false">
      <c r="A22933" s="197" t="s">
        <v>44931</v>
      </c>
      <c r="B22933" s="197" t="str">
        <f aca="false">C22933&amp;D22933&amp;E22933&amp;F22933&amp;G22933&amp;H22933</f>
        <v>SERVICO DE APOIO AS INSTALACOES REQUERIDAS A EMPREITEIRA,SENDO 1 MOTORISTA, HORARIO DIURNO</v>
      </c>
      <c r="C22933" s="197" t="s">
        <v>44843</v>
      </c>
      <c r="D22933" s="197" t="s">
        <v>44930</v>
      </c>
      <c r="I22933" s="197" t="s">
        <v>3970</v>
      </c>
      <c r="J22933" s="197" t="n">
        <v>18.05</v>
      </c>
    </row>
    <row r="22934" customFormat="false" ht="12.75" hidden="true" customHeight="false" outlineLevel="0" collapsed="false">
      <c r="A22934" s="197" t="s">
        <v>44932</v>
      </c>
      <c r="B22934" s="197" t="str">
        <f aca="false">C22934&amp;D22934&amp;E22934&amp;F22934&amp;G22934&amp;H22934</f>
        <v>SERVICO DE APOIO AS INSTALACOES REQUERIDAS A EMPREITEIRA,SENDO 1 MOTORISTA, HORARIO NOTURNO</v>
      </c>
      <c r="C22934" s="197" t="s">
        <v>44843</v>
      </c>
      <c r="D22934" s="197" t="s">
        <v>44933</v>
      </c>
      <c r="I22934" s="197" t="s">
        <v>3970</v>
      </c>
      <c r="J22934" s="197" t="n">
        <v>24.99</v>
      </c>
    </row>
    <row r="22935" customFormat="false" ht="12.75" hidden="true" customHeight="false" outlineLevel="0" collapsed="false">
      <c r="A22935" s="197" t="s">
        <v>44934</v>
      </c>
      <c r="B22935" s="197" t="str">
        <f aca="false">C22935&amp;D22935&amp;E22935&amp;F22935&amp;G22935&amp;H22935</f>
        <v>SERVICO DE APOIO AS INSTALACOES REQUERIDAS A EMPREITEIRA,SENDO 1 MOTORISTA, HORARIO NOTURNO</v>
      </c>
      <c r="C22935" s="197" t="s">
        <v>44843</v>
      </c>
      <c r="D22935" s="197" t="s">
        <v>44933</v>
      </c>
      <c r="I22935" s="197" t="s">
        <v>3970</v>
      </c>
      <c r="J22935" s="197" t="n">
        <v>21.66</v>
      </c>
    </row>
    <row r="22936" customFormat="false" ht="12.75" hidden="true" customHeight="false" outlineLevel="0" collapsed="false">
      <c r="A22936" s="197" t="s">
        <v>44935</v>
      </c>
      <c r="B22936" s="197" t="str">
        <f aca="false">C22936&amp;D22936&amp;E22936&amp;F22936&amp;G22936&amp;H22936</f>
        <v>SERVICO DE APOIO AS INSTALACOES REQUERIDAS A EMPREITEIRA,SENDO 1 MOTORISTA E OPERADOR DE GUINDAUTO.HORARIO DIURNO</v>
      </c>
      <c r="C22936" s="197" t="s">
        <v>44843</v>
      </c>
      <c r="D22936" s="197" t="s">
        <v>44936</v>
      </c>
      <c r="I22936" s="197" t="s">
        <v>3970</v>
      </c>
      <c r="J22936" s="197" t="n">
        <v>22.42</v>
      </c>
    </row>
    <row r="22937" customFormat="false" ht="12.75" hidden="true" customHeight="false" outlineLevel="0" collapsed="false">
      <c r="A22937" s="197" t="s">
        <v>44937</v>
      </c>
      <c r="B22937" s="197" t="str">
        <f aca="false">C22937&amp;D22937&amp;E22937&amp;F22937&amp;G22937&amp;H22937</f>
        <v>SERVICO DE APOIO AS INSTALACOES REQUERIDAS A EMPREITEIRA,SENDO 1 MOTORISTA E OPERADOR DE GUINDAUTO.HORARIO DIURNO</v>
      </c>
      <c r="C22937" s="197" t="s">
        <v>44843</v>
      </c>
      <c r="D22937" s="197" t="s">
        <v>44936</v>
      </c>
      <c r="I22937" s="197" t="s">
        <v>3970</v>
      </c>
      <c r="J22937" s="197" t="n">
        <v>19.43</v>
      </c>
    </row>
    <row r="22938" customFormat="false" ht="12.75" hidden="true" customHeight="false" outlineLevel="0" collapsed="false">
      <c r="A22938" s="197" t="s">
        <v>44938</v>
      </c>
      <c r="B22938" s="197" t="str">
        <f aca="false">C22938&amp;D22938&amp;E22938&amp;F22938&amp;G22938&amp;H22938</f>
        <v>SERVICO DE APOIO AS INSTALACOES REQUERIDAS A EMPREITEIRA,SENDO 1 MOTORISTA E OPERADOR DE GUINDAUTO.HORARIO NOTURNO</v>
      </c>
      <c r="C22938" s="197" t="s">
        <v>44843</v>
      </c>
      <c r="D22938" s="197" t="s">
        <v>44939</v>
      </c>
      <c r="I22938" s="197" t="s">
        <v>3970</v>
      </c>
      <c r="J22938" s="197" t="n">
        <v>26.9</v>
      </c>
    </row>
    <row r="22939" customFormat="false" ht="12.75" hidden="true" customHeight="false" outlineLevel="0" collapsed="false">
      <c r="A22939" s="197" t="s">
        <v>44940</v>
      </c>
      <c r="B22939" s="197" t="str">
        <f aca="false">C22939&amp;D22939&amp;E22939&amp;F22939&amp;G22939&amp;H22939</f>
        <v>SERVICO DE APOIO AS INSTALACOES REQUERIDAS A EMPREITEIRA,SENDO 1 MOTORISTA E OPERADOR DE GUINDAUTO.HORARIO NOTURNO</v>
      </c>
      <c r="C22939" s="197" t="s">
        <v>44843</v>
      </c>
      <c r="D22939" s="197" t="s">
        <v>44939</v>
      </c>
      <c r="I22939" s="197" t="s">
        <v>3970</v>
      </c>
      <c r="J22939" s="197" t="n">
        <v>23.31</v>
      </c>
    </row>
    <row r="22940" customFormat="false" ht="12.75" hidden="true" customHeight="false" outlineLevel="0" collapsed="false">
      <c r="A22940" s="197" t="s">
        <v>44941</v>
      </c>
      <c r="B22940" s="197" t="str">
        <f aca="false">C22940&amp;D22940&amp;E22940&amp;F22940&amp;G22940&amp;H22940</f>
        <v>SERVICO DE APOIO AS INSTALACOES REQUERIDAS A EMPREITARIA,SENDO 1 ENGENHEIRO ELETRICISTA,COM NO MINIMO,4 ANOS DE EXPERIENCIA NO SERVICO.HORARIO DIURNO</v>
      </c>
      <c r="C22940" s="197" t="s">
        <v>44942</v>
      </c>
      <c r="D22940" s="197" t="s">
        <v>44943</v>
      </c>
      <c r="E22940" s="197" t="s">
        <v>44944</v>
      </c>
      <c r="I22940" s="197" t="s">
        <v>3970</v>
      </c>
      <c r="J22940" s="197" t="n">
        <v>170.36</v>
      </c>
    </row>
    <row r="22941" customFormat="false" ht="12.75" hidden="true" customHeight="false" outlineLevel="0" collapsed="false">
      <c r="A22941" s="197" t="s">
        <v>44945</v>
      </c>
      <c r="B22941" s="197" t="str">
        <f aca="false">C22941&amp;D22941&amp;E22941&amp;F22941&amp;G22941&amp;H22941</f>
        <v>SERVICO DE APOIO AS INSTALACOES REQUERIDAS A EMPREITARIA,SENDO 1 ENGENHEIRO ELETRICISTA,COM NO MINIMO,4 ANOS DE EXPERIENCIA NO SERVICO.HORARIO DIURNO</v>
      </c>
      <c r="C22941" s="197" t="s">
        <v>44942</v>
      </c>
      <c r="D22941" s="197" t="s">
        <v>44943</v>
      </c>
      <c r="E22941" s="197" t="s">
        <v>44944</v>
      </c>
      <c r="I22941" s="197" t="s">
        <v>3970</v>
      </c>
      <c r="J22941" s="197" t="n">
        <v>147.62</v>
      </c>
    </row>
    <row r="22942" customFormat="false" ht="12.75" hidden="true" customHeight="false" outlineLevel="0" collapsed="false">
      <c r="A22942" s="197" t="s">
        <v>44946</v>
      </c>
      <c r="B22942" s="197" t="str">
        <f aca="false">C22942&amp;D22942&amp;E22942&amp;F22942&amp;G22942&amp;H22942</f>
        <v>SERVICO DE APOIO AS INSTALACOES REQUERIDAS A EMPREITEIRA,SENDO 1 ASSISTENTE TECNICO PARA CADA 3(TRES)TURMAS NO MINIMO,OUPARA 4(QUATRO)TURMAS NO MAXIMO.HORARIO DIURNO</v>
      </c>
      <c r="C22942" s="197" t="s">
        <v>44843</v>
      </c>
      <c r="D22942" s="197" t="s">
        <v>44844</v>
      </c>
      <c r="E22942" s="197" t="s">
        <v>44947</v>
      </c>
      <c r="I22942" s="197" t="s">
        <v>3970</v>
      </c>
      <c r="J22942" s="197" t="n">
        <v>34.68</v>
      </c>
    </row>
    <row r="22943" customFormat="false" ht="12.75" hidden="true" customHeight="false" outlineLevel="0" collapsed="false">
      <c r="A22943" s="197" t="s">
        <v>44948</v>
      </c>
      <c r="B22943" s="197" t="str">
        <f aca="false">C22943&amp;D22943&amp;E22943&amp;F22943&amp;G22943&amp;H22943</f>
        <v>SERVICO DE APOIO AS INSTALACOES REQUERIDAS A EMPREITEIRA,SENDO 1 ASSISTENTE TECNICO PARA CADA 3(TRES)TURMAS NO MINIMO,OUPARA 4(QUATRO)TURMAS NO MAXIMO.HORARIO DIURNO</v>
      </c>
      <c r="C22943" s="197" t="s">
        <v>44843</v>
      </c>
      <c r="D22943" s="197" t="s">
        <v>44844</v>
      </c>
      <c r="E22943" s="197" t="s">
        <v>44947</v>
      </c>
      <c r="I22943" s="197" t="s">
        <v>3970</v>
      </c>
      <c r="J22943" s="197" t="n">
        <v>30.05</v>
      </c>
    </row>
    <row r="22944" customFormat="false" ht="12.75" hidden="true" customHeight="false" outlineLevel="0" collapsed="false">
      <c r="A22944" s="197" t="s">
        <v>44949</v>
      </c>
      <c r="B22944" s="197" t="str">
        <f aca="false">C22944&amp;D22944&amp;E22944&amp;F22944&amp;G22944&amp;H22944</f>
        <v>SERVICO DE APOIO AS INSTALACOES REQUERIDAS A EMPREITARIA,SENDO 1 ELETROTECNICO,COM NO MINIMO 4 ANOS DE EXPERIENCIA NO SERVICO.HORARIO DIURNO</v>
      </c>
      <c r="C22944" s="197" t="s">
        <v>44942</v>
      </c>
      <c r="D22944" s="197" t="s">
        <v>44950</v>
      </c>
      <c r="E22944" s="197" t="s">
        <v>44951</v>
      </c>
      <c r="I22944" s="197" t="s">
        <v>3970</v>
      </c>
      <c r="J22944" s="197" t="n">
        <v>24.66</v>
      </c>
    </row>
    <row r="22945" customFormat="false" ht="12.75" hidden="true" customHeight="false" outlineLevel="0" collapsed="false">
      <c r="A22945" s="197" t="s">
        <v>44952</v>
      </c>
      <c r="B22945" s="197" t="str">
        <f aca="false">C22945&amp;D22945&amp;E22945&amp;F22945&amp;G22945&amp;H22945</f>
        <v>SERVICO DE APOIO AS INSTALACOES REQUERIDAS A EMPREITARIA,SENDO 1 ELETROTECNICO,COM NO MINIMO 4 ANOS DE EXPERIENCIA NO SERVICO.HORARIO DIURNO</v>
      </c>
      <c r="C22945" s="197" t="s">
        <v>44942</v>
      </c>
      <c r="D22945" s="197" t="s">
        <v>44950</v>
      </c>
      <c r="E22945" s="197" t="s">
        <v>44951</v>
      </c>
      <c r="I22945" s="197" t="s">
        <v>3970</v>
      </c>
      <c r="J22945" s="197" t="n">
        <v>21.37</v>
      </c>
    </row>
    <row r="22946" customFormat="false" ht="12.75" hidden="true" customHeight="false" outlineLevel="0" collapsed="false">
      <c r="A22946" s="197" t="s">
        <v>44953</v>
      </c>
      <c r="B22946" s="197" t="str">
        <f aca="false">C22946&amp;D22946&amp;E22946&amp;F22946&amp;G22946&amp;H22946</f>
        <v>EXTRACAO E TRANSPORTE DE TERRA PARA SUBSTRATO,PARA ENCHIMENTO DE SACOS PLASTICOS E PRODUCAO DE MUDAS DE ESSENCIAS FLORESTAIS.CUSTO VALIDO PARA CADA 100 UNIDADES</v>
      </c>
      <c r="C22946" s="197" t="s">
        <v>44954</v>
      </c>
      <c r="D22946" s="197" t="s">
        <v>44955</v>
      </c>
      <c r="E22946" s="197" t="s">
        <v>44956</v>
      </c>
      <c r="I22946" s="197" t="s">
        <v>30</v>
      </c>
      <c r="J22946" s="197" t="n">
        <v>7.01</v>
      </c>
    </row>
    <row r="22947" customFormat="false" ht="12.75" hidden="true" customHeight="false" outlineLevel="0" collapsed="false">
      <c r="A22947" s="197" t="s">
        <v>44957</v>
      </c>
      <c r="B22947" s="197" t="str">
        <f aca="false">C22947&amp;D22947&amp;E22947&amp;F22947&amp;G22947&amp;H22947</f>
        <v>EXTRACAO E TRANSPORTE DE TERRA PARA SUBSTRATO,PARA ENCHIMENTO DE SACOS PLASTICOS E PRODUCAO DE MUDAS DE ESSENCIAS FLORESTAIS.CUSTO VALIDO PARA CADA 100 UNIDADES</v>
      </c>
      <c r="C22947" s="197" t="s">
        <v>44954</v>
      </c>
      <c r="D22947" s="197" t="s">
        <v>44955</v>
      </c>
      <c r="E22947" s="197" t="s">
        <v>44956</v>
      </c>
      <c r="I22947" s="197" t="s">
        <v>30</v>
      </c>
      <c r="J22947" s="197" t="n">
        <v>7.01</v>
      </c>
    </row>
    <row r="22948" customFormat="false" ht="12.75" hidden="true" customHeight="false" outlineLevel="0" collapsed="false">
      <c r="A22948" s="197" t="s">
        <v>44958</v>
      </c>
      <c r="B22948" s="197" t="str">
        <f aca="false">C22948&amp;D22948&amp;E22948&amp;F22948&amp;G22948&amp;H22948</f>
        <v>PENEIRAMENTO E MISTURA DE TERRA PARA ENCHIMENTO DE SACOS PLASTICOS E PRODUCAO DE MUDAS DE ESSENCIAS FLORESTAIS.CUSTO VALIDO PARA CADA 100 UNIDADES</v>
      </c>
      <c r="C22948" s="197" t="s">
        <v>44959</v>
      </c>
      <c r="D22948" s="197" t="s">
        <v>44960</v>
      </c>
      <c r="E22948" s="197" t="s">
        <v>44961</v>
      </c>
      <c r="I22948" s="197" t="s">
        <v>30</v>
      </c>
      <c r="J22948" s="197" t="n">
        <v>10.51</v>
      </c>
    </row>
    <row r="22949" customFormat="false" ht="12.75" hidden="true" customHeight="false" outlineLevel="0" collapsed="false">
      <c r="A22949" s="197" t="s">
        <v>44962</v>
      </c>
      <c r="B22949" s="197" t="str">
        <f aca="false">C22949&amp;D22949&amp;E22949&amp;F22949&amp;G22949&amp;H22949</f>
        <v>PENEIRAMENTO E MISTURA DE TERRA PARA ENCHIMENTO DE SACOS PLASTICOS E PRODUCAO DE MUDAS DE ESSENCIAS FLORESTAIS.CUSTO VALIDO PARA CADA 100 UNIDADES</v>
      </c>
      <c r="C22949" s="197" t="s">
        <v>44959</v>
      </c>
      <c r="D22949" s="197" t="s">
        <v>44960</v>
      </c>
      <c r="E22949" s="197" t="s">
        <v>44961</v>
      </c>
      <c r="I22949" s="197" t="s">
        <v>30</v>
      </c>
      <c r="J22949" s="197" t="n">
        <v>10.51</v>
      </c>
    </row>
    <row r="22950" customFormat="false" ht="12.75" hidden="true" customHeight="false" outlineLevel="0" collapsed="false">
      <c r="A22950" s="197" t="s">
        <v>44963</v>
      </c>
      <c r="B22950" s="197" t="str">
        <f aca="false">C22950&amp;D22950&amp;E22950&amp;F22950&amp;G22950&amp;H22950</f>
        <v>DESINFECCAO E ADUBACAO DA TERRA DE SUBSTRATO,PARA ENCHIMENTO DE SACOS PLASTICOS E PRODUCAO DE MUDAS DE ESSENCIAS FLORESTAIS.CUSTO VALIDO PARA CADA 100 UNIDADES</v>
      </c>
      <c r="C22950" s="197" t="s">
        <v>44964</v>
      </c>
      <c r="D22950" s="197" t="s">
        <v>44965</v>
      </c>
      <c r="E22950" s="197" t="s">
        <v>44966</v>
      </c>
      <c r="I22950" s="197" t="s">
        <v>30</v>
      </c>
      <c r="J22950" s="197" t="n">
        <v>3.5</v>
      </c>
    </row>
    <row r="22951" customFormat="false" ht="12.75" hidden="true" customHeight="false" outlineLevel="0" collapsed="false">
      <c r="A22951" s="197" t="s">
        <v>44967</v>
      </c>
      <c r="B22951" s="197" t="str">
        <f aca="false">C22951&amp;D22951&amp;E22951&amp;F22951&amp;G22951&amp;H22951</f>
        <v>DESINFECCAO E ADUBACAO DA TERRA DE SUBSTRATO,PARA ENCHIMENTO DE SACOS PLASTICOS E PRODUCAO DE MUDAS DE ESSENCIAS FLORESTAIS.CUSTO VALIDO PARA CADA 100 UNIDADES</v>
      </c>
      <c r="C22951" s="197" t="s">
        <v>44964</v>
      </c>
      <c r="D22951" s="197" t="s">
        <v>44965</v>
      </c>
      <c r="E22951" s="197" t="s">
        <v>44966</v>
      </c>
      <c r="I22951" s="197" t="s">
        <v>30</v>
      </c>
      <c r="J22951" s="197" t="n">
        <v>3.5</v>
      </c>
    </row>
    <row r="22952" customFormat="false" ht="12.75" hidden="true" customHeight="false" outlineLevel="0" collapsed="false">
      <c r="A22952" s="197" t="s">
        <v>44968</v>
      </c>
      <c r="B22952" s="197" t="str">
        <f aca="false">C22952&amp;D22952&amp;E22952&amp;F22952&amp;G22952&amp;H22952</f>
        <v>ENCHIMENTO DOS SACOS PLASTICOS,PARA PRODUCAO DE MUDAS DE ESSENCIAS FLORESTAIS.CUSTO VALIDO PARA CADA 100 UNIDADES</v>
      </c>
      <c r="C22952" s="197" t="s">
        <v>44969</v>
      </c>
      <c r="D22952" s="197" t="s">
        <v>44970</v>
      </c>
      <c r="I22952" s="197" t="s">
        <v>30</v>
      </c>
      <c r="J22952" s="197" t="n">
        <v>11.68</v>
      </c>
    </row>
    <row r="22953" customFormat="false" ht="12.75" hidden="true" customHeight="false" outlineLevel="0" collapsed="false">
      <c r="A22953" s="197" t="s">
        <v>44971</v>
      </c>
      <c r="B22953" s="197" t="str">
        <f aca="false">C22953&amp;D22953&amp;E22953&amp;F22953&amp;G22953&amp;H22953</f>
        <v>ENCHIMENTO DOS SACOS PLASTICOS,PARA PRODUCAO DE MUDAS DE ESSENCIAS FLORESTAIS.CUSTO VALIDO PARA CADA 100 UNIDADES</v>
      </c>
      <c r="C22953" s="197" t="s">
        <v>44969</v>
      </c>
      <c r="D22953" s="197" t="s">
        <v>44970</v>
      </c>
      <c r="I22953" s="197" t="s">
        <v>30</v>
      </c>
      <c r="J22953" s="197" t="n">
        <v>11.68</v>
      </c>
    </row>
    <row r="22954" customFormat="false" ht="12.75" hidden="true" customHeight="false" outlineLevel="0" collapsed="false">
      <c r="A22954" s="197" t="s">
        <v>44972</v>
      </c>
      <c r="B22954" s="197" t="str">
        <f aca="false">C22954&amp;D22954&amp;E22954&amp;F22954&amp;G22954&amp;H22954</f>
        <v>PREPARO DOS CANTEIROS,PARA PRODUCAO DE MUDAS DE ESSENCIAS FLORESTAIS.CUSTO VALIDO PARA CADA 100 UNIDADES</v>
      </c>
      <c r="C22954" s="197" t="s">
        <v>44973</v>
      </c>
      <c r="D22954" s="197" t="s">
        <v>44974</v>
      </c>
      <c r="I22954" s="197" t="s">
        <v>30</v>
      </c>
      <c r="J22954" s="197" t="n">
        <v>3.5</v>
      </c>
    </row>
    <row r="22955" customFormat="false" ht="12.75" hidden="true" customHeight="false" outlineLevel="0" collapsed="false">
      <c r="A22955" s="197" t="s">
        <v>44975</v>
      </c>
      <c r="B22955" s="197" t="str">
        <f aca="false">C22955&amp;D22955&amp;E22955&amp;F22955&amp;G22955&amp;H22955</f>
        <v>PREPARO DOS CANTEIROS,PARA PRODUCAO DE MUDAS DE ESSENCIAS FLORESTAIS.CUSTO VALIDO PARA CADA 100 UNIDADES</v>
      </c>
      <c r="C22955" s="197" t="s">
        <v>44973</v>
      </c>
      <c r="D22955" s="197" t="s">
        <v>44974</v>
      </c>
      <c r="I22955" s="197" t="s">
        <v>30</v>
      </c>
      <c r="J22955" s="197" t="n">
        <v>3.5</v>
      </c>
    </row>
    <row r="22956" customFormat="false" ht="12.75" hidden="true" customHeight="false" outlineLevel="0" collapsed="false">
      <c r="A22956" s="197" t="s">
        <v>44976</v>
      </c>
      <c r="B22956" s="197" t="str">
        <f aca="false">C22956&amp;D22956&amp;E22956&amp;F22956&amp;G22956&amp;H22956</f>
        <v>ENCANTEIRAMENTO DOS SACOS PLASTICOS,PARA PRODUCAO DE MUDAS NATIVAS DE ESSENCIAS FLORESTAIS.CUSTO VALIDO PARA CADA 100 UNIDADES</v>
      </c>
      <c r="C22956" s="197" t="s">
        <v>44977</v>
      </c>
      <c r="D22956" s="197" t="s">
        <v>44978</v>
      </c>
      <c r="E22956" s="197" t="s">
        <v>44979</v>
      </c>
      <c r="I22956" s="197" t="s">
        <v>30</v>
      </c>
      <c r="J22956" s="197" t="n">
        <v>13.14</v>
      </c>
    </row>
    <row r="22957" customFormat="false" ht="12.75" hidden="true" customHeight="false" outlineLevel="0" collapsed="false">
      <c r="A22957" s="197" t="s">
        <v>44980</v>
      </c>
      <c r="B22957" s="197" t="str">
        <f aca="false">C22957&amp;D22957&amp;E22957&amp;F22957&amp;G22957&amp;H22957</f>
        <v>ENCANTEIRAMENTO DOS SACOS PLASTICOS,PARA PRODUCAO DE MUDAS NATIVAS DE ESSENCIAS FLORESTAIS.CUSTO VALIDO PARA CADA 100 UNIDADES</v>
      </c>
      <c r="C22957" s="197" t="s">
        <v>44977</v>
      </c>
      <c r="D22957" s="197" t="s">
        <v>44978</v>
      </c>
      <c r="E22957" s="197" t="s">
        <v>44979</v>
      </c>
      <c r="I22957" s="197" t="s">
        <v>30</v>
      </c>
      <c r="J22957" s="197" t="n">
        <v>13.14</v>
      </c>
    </row>
    <row r="22958" customFormat="false" ht="12.75" hidden="true" customHeight="false" outlineLevel="0" collapsed="false">
      <c r="A22958" s="197" t="s">
        <v>44981</v>
      </c>
      <c r="B22958" s="197" t="str">
        <f aca="false">C22958&amp;D22958&amp;E22958&amp;F22958&amp;G22958&amp;H22958</f>
        <v>SEMEADURA EM SACOS PLASTICOS ATRAVES DE SERINGA.CUSTO VALIDO PARA CADA 100 UNIDADES</v>
      </c>
      <c r="C22958" s="197" t="s">
        <v>44982</v>
      </c>
      <c r="D22958" s="197" t="s">
        <v>44983</v>
      </c>
      <c r="I22958" s="197" t="s">
        <v>30</v>
      </c>
      <c r="J22958" s="197" t="n">
        <v>0.58</v>
      </c>
    </row>
    <row r="22959" customFormat="false" ht="12.75" hidden="true" customHeight="false" outlineLevel="0" collapsed="false">
      <c r="A22959" s="197" t="s">
        <v>44984</v>
      </c>
      <c r="B22959" s="197" t="str">
        <f aca="false">C22959&amp;D22959&amp;E22959&amp;F22959&amp;G22959&amp;H22959</f>
        <v>SEMEADURA EM SACOS PLASTICOS ATRAVES DE SERINGA.CUSTO VALIDO PARA CADA 100 UNIDADES</v>
      </c>
      <c r="C22959" s="197" t="s">
        <v>44982</v>
      </c>
      <c r="D22959" s="197" t="s">
        <v>44983</v>
      </c>
      <c r="I22959" s="197" t="s">
        <v>30</v>
      </c>
      <c r="J22959" s="197" t="n">
        <v>0.58</v>
      </c>
    </row>
    <row r="22960" customFormat="false" ht="12.75" hidden="true" customHeight="false" outlineLevel="0" collapsed="false">
      <c r="A22960" s="197" t="s">
        <v>44985</v>
      </c>
      <c r="B22960" s="197" t="str">
        <f aca="false">C22960&amp;D22960&amp;E22960&amp;F22960&amp;G22960&amp;H22960</f>
        <v>REPICAGEM E DESBASTE DAS MUDAS DE ESSENCIAS FLORESTAIS.CUSTO VALIDO PARA CADA 100 UNIDADES</v>
      </c>
      <c r="C22960" s="197" t="s">
        <v>44986</v>
      </c>
      <c r="D22960" s="197" t="s">
        <v>44987</v>
      </c>
      <c r="I22960" s="197" t="s">
        <v>30</v>
      </c>
      <c r="J22960" s="197" t="n">
        <v>106.02</v>
      </c>
    </row>
    <row r="22961" customFormat="false" ht="12.75" hidden="true" customHeight="false" outlineLevel="0" collapsed="false">
      <c r="A22961" s="197" t="s">
        <v>44988</v>
      </c>
      <c r="B22961" s="197" t="str">
        <f aca="false">C22961&amp;D22961&amp;E22961&amp;F22961&amp;G22961&amp;H22961</f>
        <v>REPICAGEM E DESBASTE DAS MUDAS DE ESSENCIAS FLORESTAIS.CUSTO VALIDO PARA CADA 100 UNIDADES</v>
      </c>
      <c r="C22961" s="197" t="s">
        <v>44986</v>
      </c>
      <c r="D22961" s="197" t="s">
        <v>44987</v>
      </c>
      <c r="I22961" s="197" t="s">
        <v>30</v>
      </c>
      <c r="J22961" s="197" t="n">
        <v>106.02</v>
      </c>
    </row>
    <row r="22962" customFormat="false" ht="12.75" hidden="true" customHeight="false" outlineLevel="0" collapsed="false">
      <c r="A22962" s="197" t="s">
        <v>44989</v>
      </c>
      <c r="B22962" s="197" t="str">
        <f aca="false">C22962&amp;D22962&amp;E22962&amp;F22962&amp;G22962&amp;H22962</f>
        <v>IRRIGACAO DAS MUDAS DE ESSENCIAS FLORESTAIS COM USO DE MANGUEIRA.CUSTO VALIDO PARA CADA 100 UNIDADES</v>
      </c>
      <c r="C22962" s="197" t="s">
        <v>44990</v>
      </c>
      <c r="D22962" s="197" t="s">
        <v>44991</v>
      </c>
      <c r="I22962" s="197" t="s">
        <v>30</v>
      </c>
      <c r="J22962" s="197" t="n">
        <v>35.05</v>
      </c>
    </row>
    <row r="22963" customFormat="false" ht="12.75" hidden="true" customHeight="false" outlineLevel="0" collapsed="false">
      <c r="A22963" s="197" t="s">
        <v>44992</v>
      </c>
      <c r="B22963" s="197" t="str">
        <f aca="false">C22963&amp;D22963&amp;E22963&amp;F22963&amp;G22963&amp;H22963</f>
        <v>IRRIGACAO DAS MUDAS DE ESSENCIAS FLORESTAIS COM USO DE MANGUEIRA.CUSTO VALIDO PARA CADA 100 UNIDADES</v>
      </c>
      <c r="C22963" s="197" t="s">
        <v>44990</v>
      </c>
      <c r="D22963" s="197" t="s">
        <v>44991</v>
      </c>
      <c r="I22963" s="197" t="s">
        <v>30</v>
      </c>
      <c r="J22963" s="197" t="n">
        <v>35.05</v>
      </c>
    </row>
    <row r="22964" customFormat="false" ht="12.75" hidden="true" customHeight="false" outlineLevel="0" collapsed="false">
      <c r="A22964" s="197" t="s">
        <v>44993</v>
      </c>
      <c r="B22964" s="197" t="str">
        <f aca="false">C22964&amp;D22964&amp;E22964&amp;F22964&amp;G22964&amp;H22964</f>
        <v>CAPINA MANUAL,REMOCAO E SELECAO DAS MUDAS DE ESSENCIAS FLORESTAIS.CUSTO VALIDO PARA CADA 100 UNIDADES</v>
      </c>
      <c r="C22964" s="197" t="s">
        <v>44994</v>
      </c>
      <c r="D22964" s="197" t="s">
        <v>44995</v>
      </c>
      <c r="I22964" s="197" t="s">
        <v>30</v>
      </c>
      <c r="J22964" s="197" t="n">
        <v>17.52</v>
      </c>
    </row>
    <row r="22965" customFormat="false" ht="12.75" hidden="true" customHeight="false" outlineLevel="0" collapsed="false">
      <c r="A22965" s="197" t="s">
        <v>44996</v>
      </c>
      <c r="B22965" s="197" t="str">
        <f aca="false">C22965&amp;D22965&amp;E22965&amp;F22965&amp;G22965&amp;H22965</f>
        <v>CAPINA MANUAL,REMOCAO E SELECAO DAS MUDAS DE ESSENCIAS FLORESTAIS.CUSTO VALIDO PARA CADA 100 UNIDADES</v>
      </c>
      <c r="C22965" s="197" t="s">
        <v>44994</v>
      </c>
      <c r="D22965" s="197" t="s">
        <v>44995</v>
      </c>
      <c r="I22965" s="197" t="s">
        <v>30</v>
      </c>
      <c r="J22965" s="197" t="n">
        <v>17.52</v>
      </c>
    </row>
    <row r="22966" customFormat="false" ht="12.75" hidden="true" customHeight="false" outlineLevel="0" collapsed="false">
      <c r="A22966" s="197" t="s">
        <v>44997</v>
      </c>
      <c r="B22966" s="197" t="str">
        <f aca="false">C22966&amp;D22966&amp;E22966&amp;F22966&amp;G22966&amp;H22966</f>
        <v>APLICACAO DE DEFENSIVOS,EXCLUSIVE ESTE,NAS MUDAS DE ESSENCIAS FLORESTAIS.CUSTO VALIDO PARA CADA 100 UNIDADES</v>
      </c>
      <c r="C22966" s="197" t="s">
        <v>44998</v>
      </c>
      <c r="D22966" s="197" t="s">
        <v>44999</v>
      </c>
      <c r="I22966" s="197" t="s">
        <v>30</v>
      </c>
      <c r="J22966" s="197" t="n">
        <v>52.92</v>
      </c>
    </row>
    <row r="22967" customFormat="false" ht="12.75" hidden="true" customHeight="false" outlineLevel="0" collapsed="false">
      <c r="A22967" s="197" t="s">
        <v>45000</v>
      </c>
      <c r="B22967" s="197" t="str">
        <f aca="false">C22967&amp;D22967&amp;E22967&amp;F22967&amp;G22967&amp;H22967</f>
        <v>APLICACAO DE DEFENSIVOS,EXCLUSIVE ESTE,NAS MUDAS DE ESSENCIAS FLORESTAIS.CUSTO VALIDO PARA CADA 100 UNIDADES</v>
      </c>
      <c r="C22967" s="197" t="s">
        <v>44998</v>
      </c>
      <c r="D22967" s="197" t="s">
        <v>44999</v>
      </c>
      <c r="I22967" s="197" t="s">
        <v>30</v>
      </c>
      <c r="J22967" s="197" t="n">
        <v>52.92</v>
      </c>
    </row>
    <row r="22968" customFormat="false" ht="12.75" hidden="true" customHeight="false" outlineLevel="0" collapsed="false">
      <c r="A22968" s="197" t="s">
        <v>45001</v>
      </c>
      <c r="B22968" s="197" t="str">
        <f aca="false">C22968&amp;D22968&amp;E22968&amp;F22968&amp;G22968&amp;H22968</f>
        <v>PREPARO DE ESTACAS PARA PRODUCAO DE MUDAS DE ESSENCIAS FLORESTAIS.CUSTO VALIDO PARA CADA 100 UNIDADES</v>
      </c>
      <c r="C22968" s="197" t="s">
        <v>45002</v>
      </c>
      <c r="D22968" s="197" t="s">
        <v>44995</v>
      </c>
      <c r="I22968" s="197" t="s">
        <v>30</v>
      </c>
      <c r="J22968" s="197" t="n">
        <v>16.06</v>
      </c>
    </row>
    <row r="22969" customFormat="false" ht="12.75" hidden="true" customHeight="false" outlineLevel="0" collapsed="false">
      <c r="A22969" s="197" t="s">
        <v>45003</v>
      </c>
      <c r="B22969" s="197" t="str">
        <f aca="false">C22969&amp;D22969&amp;E22969&amp;F22969&amp;G22969&amp;H22969</f>
        <v>PREPARO DE ESTACAS PARA PRODUCAO DE MUDAS DE ESSENCIAS FLORESTAIS.CUSTO VALIDO PARA CADA 100 UNIDADES</v>
      </c>
      <c r="C22969" s="197" t="s">
        <v>45002</v>
      </c>
      <c r="D22969" s="197" t="s">
        <v>44995</v>
      </c>
      <c r="I22969" s="197" t="s">
        <v>30</v>
      </c>
      <c r="J22969" s="197" t="n">
        <v>16.06</v>
      </c>
    </row>
    <row r="22970" customFormat="false" ht="12.75" hidden="true" customHeight="false" outlineLevel="0" collapsed="false">
      <c r="A22970" s="197" t="s">
        <v>45004</v>
      </c>
      <c r="B22970" s="197" t="str">
        <f aca="false">C22970&amp;D22970&amp;E22970&amp;F22970&amp;G22970&amp;H22970</f>
        <v>SACO PLASTICO PARA PRODUCAO DE MUDAS NA MEDIA DE (15X25)CM X 0,15MM.FORNECIMENTO</v>
      </c>
      <c r="C22970" s="197" t="s">
        <v>45005</v>
      </c>
      <c r="D22970" s="197" t="s">
        <v>45006</v>
      </c>
      <c r="I22970" s="197" t="s">
        <v>6277</v>
      </c>
      <c r="J22970" s="197" t="n">
        <v>15.65</v>
      </c>
    </row>
    <row r="22971" customFormat="false" ht="12.75" hidden="true" customHeight="false" outlineLevel="0" collapsed="false">
      <c r="A22971" s="197" t="s">
        <v>45007</v>
      </c>
      <c r="B22971" s="197" t="str">
        <f aca="false">C22971&amp;D22971&amp;E22971&amp;F22971&amp;G22971&amp;H22971</f>
        <v>SACO PLASTICO PARA PRODUCAO DE MUDAS NA MEDIA DE (15X25)CM X 0,15MM.FORNECIMENTO</v>
      </c>
      <c r="C22971" s="197" t="s">
        <v>45005</v>
      </c>
      <c r="D22971" s="197" t="s">
        <v>45006</v>
      </c>
      <c r="I22971" s="197" t="s">
        <v>6277</v>
      </c>
      <c r="J22971" s="197" t="n">
        <v>15.65</v>
      </c>
    </row>
    <row r="22972" customFormat="false" ht="12.75" hidden="true" customHeight="false" outlineLevel="0" collapsed="false">
      <c r="A22972" s="197" t="s">
        <v>45008</v>
      </c>
      <c r="B22972" s="197" t="str">
        <f aca="false">C22972&amp;D22972&amp;E22972&amp;F22972&amp;G22972&amp;H22972</f>
        <v>SACO PLASTICO PARA PRODUCAO DE MUDAS NA MEDIA DE (20X30)CM X 0,20MM.FORNECIMENTO</v>
      </c>
      <c r="C22972" s="197" t="s">
        <v>45009</v>
      </c>
      <c r="D22972" s="197" t="s">
        <v>45010</v>
      </c>
      <c r="I22972" s="197" t="s">
        <v>6277</v>
      </c>
      <c r="J22972" s="197" t="n">
        <v>15.65</v>
      </c>
    </row>
    <row r="22973" customFormat="false" ht="12.75" hidden="true" customHeight="false" outlineLevel="0" collapsed="false">
      <c r="A22973" s="197" t="s">
        <v>45011</v>
      </c>
      <c r="B22973" s="197" t="str">
        <f aca="false">C22973&amp;D22973&amp;E22973&amp;F22973&amp;G22973&amp;H22973</f>
        <v>SACO PLASTICO PARA PRODUCAO DE MUDAS NA MEDIA DE (20X30)CM X 0,20MM.FORNECIMENTO</v>
      </c>
      <c r="C22973" s="197" t="s">
        <v>45009</v>
      </c>
      <c r="D22973" s="197" t="s">
        <v>45010</v>
      </c>
      <c r="I22973" s="197" t="s">
        <v>6277</v>
      </c>
      <c r="J22973" s="197" t="n">
        <v>15.65</v>
      </c>
    </row>
    <row r="22974" customFormat="false" ht="12.75" hidden="true" customHeight="false" outlineLevel="0" collapsed="false">
      <c r="A22974" s="197" t="s">
        <v>45012</v>
      </c>
      <c r="B22974" s="197" t="str">
        <f aca="false">C22974&amp;D22974&amp;E22974&amp;F22974&amp;G22974&amp;H22974</f>
        <v>SACO PLASTICO PARA PRODUCAO DE MUDAS NA MEDIA DE (28X35)CM X 0,22MM.FORNECIMENTO</v>
      </c>
      <c r="C22974" s="197" t="s">
        <v>45013</v>
      </c>
      <c r="D22974" s="197" t="s">
        <v>45014</v>
      </c>
      <c r="I22974" s="197" t="s">
        <v>6277</v>
      </c>
      <c r="J22974" s="197" t="n">
        <v>15.65</v>
      </c>
    </row>
    <row r="22975" customFormat="false" ht="12.75" hidden="true" customHeight="false" outlineLevel="0" collapsed="false">
      <c r="A22975" s="197" t="s">
        <v>45015</v>
      </c>
      <c r="B22975" s="197" t="str">
        <f aca="false">C22975&amp;D22975&amp;E22975&amp;F22975&amp;G22975&amp;H22975</f>
        <v>SACO PLASTICO PARA PRODUCAO DE MUDAS NA MEDIA DE (28X35)CM X 0,22MM.FORNECIMENTO</v>
      </c>
      <c r="C22975" s="197" t="s">
        <v>45013</v>
      </c>
      <c r="D22975" s="197" t="s">
        <v>45014</v>
      </c>
      <c r="I22975" s="197" t="s">
        <v>6277</v>
      </c>
      <c r="J22975" s="197" t="n">
        <v>15.65</v>
      </c>
    </row>
    <row r="22976" customFormat="false" ht="12.75" hidden="true" customHeight="false" outlineLevel="0" collapsed="false">
      <c r="A22976" s="197" t="s">
        <v>45016</v>
      </c>
      <c r="B22976" s="197" t="str">
        <f aca="false">C22976&amp;D22976&amp;E22976&amp;F22976&amp;G22976&amp;H22976</f>
        <v>MUDAS NATIVAS DE ESSENCIAS FLORESTAIS ATE 1,00M DE ALTURA.FORNECIMENTO</v>
      </c>
      <c r="C22976" s="197" t="s">
        <v>45017</v>
      </c>
      <c r="D22976" s="197" t="s">
        <v>18201</v>
      </c>
      <c r="I22976" s="197" t="s">
        <v>30</v>
      </c>
      <c r="J22976" s="197" t="n">
        <v>0.45</v>
      </c>
    </row>
    <row r="22977" customFormat="false" ht="12.75" hidden="true" customHeight="false" outlineLevel="0" collapsed="false">
      <c r="A22977" s="197" t="s">
        <v>45018</v>
      </c>
      <c r="B22977" s="197" t="str">
        <f aca="false">C22977&amp;D22977&amp;E22977&amp;F22977&amp;G22977&amp;H22977</f>
        <v>MUDAS NATIVAS DE ESSENCIAS FLORESTAIS ATE 1,00M DE ALTURA.FORNECIMENTO</v>
      </c>
      <c r="C22977" s="197" t="s">
        <v>45017</v>
      </c>
      <c r="D22977" s="197" t="s">
        <v>18201</v>
      </c>
      <c r="I22977" s="197" t="s">
        <v>30</v>
      </c>
      <c r="J22977" s="197" t="n">
        <v>0.45</v>
      </c>
    </row>
    <row r="22978" customFormat="false" ht="12.75" hidden="true" customHeight="false" outlineLevel="0" collapsed="false">
      <c r="A22978" s="197" t="s">
        <v>45019</v>
      </c>
      <c r="B22978" s="197" t="str">
        <f aca="false">C22978&amp;D22978&amp;E22978&amp;F22978&amp;G22978&amp;H22978</f>
        <v>MUDAS EXOTICAS DE ESSENCIAS FLORESTAIS (EUCALIPTOS) ATE 30CM DE ALTURA.FORNECIMENTO</v>
      </c>
      <c r="C22978" s="197" t="s">
        <v>45020</v>
      </c>
      <c r="D22978" s="197" t="s">
        <v>45021</v>
      </c>
      <c r="I22978" s="197" t="s">
        <v>30</v>
      </c>
      <c r="J22978" s="197" t="n">
        <v>0.3</v>
      </c>
    </row>
    <row r="22979" customFormat="false" ht="12.75" hidden="true" customHeight="false" outlineLevel="0" collapsed="false">
      <c r="A22979" s="197" t="s">
        <v>45022</v>
      </c>
      <c r="B22979" s="197" t="str">
        <f aca="false">C22979&amp;D22979&amp;E22979&amp;F22979&amp;G22979&amp;H22979</f>
        <v>MUDAS EXOTICAS DE ESSENCIAS FLORESTAIS (EUCALIPTOS) ATE 30CM DE ALTURA.FORNECIMENTO</v>
      </c>
      <c r="C22979" s="197" t="s">
        <v>45020</v>
      </c>
      <c r="D22979" s="197" t="s">
        <v>45021</v>
      </c>
      <c r="I22979" s="197" t="s">
        <v>30</v>
      </c>
      <c r="J22979" s="197" t="n">
        <v>0.3</v>
      </c>
    </row>
    <row r="22980" customFormat="false" ht="12.75" hidden="true" customHeight="false" outlineLevel="0" collapsed="false">
      <c r="A22980" s="197" t="s">
        <v>45023</v>
      </c>
      <c r="B22980" s="197" t="str">
        <f aca="false">C22980&amp;D22980&amp;E22980&amp;F22980&amp;G22980&amp;H22980</f>
        <v>MUDAS EXOTICAS DE ESSENCIAS FLORESTAIS (PINUS) ATE 30CM DE ALTURA.FORNECIMENTO</v>
      </c>
      <c r="C22980" s="197" t="s">
        <v>45024</v>
      </c>
      <c r="D22980" s="197" t="s">
        <v>45025</v>
      </c>
      <c r="I22980" s="197" t="s">
        <v>30</v>
      </c>
      <c r="J22980" s="197" t="n">
        <v>0.4</v>
      </c>
    </row>
    <row r="22981" customFormat="false" ht="12.75" hidden="true" customHeight="false" outlineLevel="0" collapsed="false">
      <c r="A22981" s="197" t="s">
        <v>45026</v>
      </c>
      <c r="B22981" s="197" t="str">
        <f aca="false">C22981&amp;D22981&amp;E22981&amp;F22981&amp;G22981&amp;H22981</f>
        <v>MUDAS EXOTICAS DE ESSENCIAS FLORESTAIS (PINUS) ATE 30CM DE ALTURA.FORNECIMENTO</v>
      </c>
      <c r="C22981" s="197" t="s">
        <v>45024</v>
      </c>
      <c r="D22981" s="197" t="s">
        <v>45025</v>
      </c>
      <c r="I22981" s="197" t="s">
        <v>30</v>
      </c>
      <c r="J22981" s="197" t="n">
        <v>0.4</v>
      </c>
    </row>
    <row r="22982" customFormat="false" ht="12.75" hidden="true" customHeight="false" outlineLevel="0" collapsed="false">
      <c r="A22982" s="197" t="s">
        <v>45027</v>
      </c>
      <c r="B22982" s="197" t="str">
        <f aca="false">C22982&amp;D22982&amp;E22982&amp;F22982&amp;G22982&amp;H22982</f>
        <v>MUDAS DE ESSENCIAS FLORESTAIS DE 30CM A 50CM DE ALTURA,TIPOSABIA,MARICA,TREMA,AROEIRA,IPES,PAU-FERRO E SIMILARES.FORNE-CIMENTO</v>
      </c>
      <c r="C22982" s="197" t="s">
        <v>45028</v>
      </c>
      <c r="D22982" s="197" t="s">
        <v>45029</v>
      </c>
      <c r="E22982" s="197" t="s">
        <v>19650</v>
      </c>
      <c r="I22982" s="197" t="s">
        <v>30</v>
      </c>
      <c r="J22982" s="197" t="n">
        <v>4</v>
      </c>
    </row>
    <row r="22983" customFormat="false" ht="12.75" hidden="true" customHeight="false" outlineLevel="0" collapsed="false">
      <c r="A22983" s="197" t="s">
        <v>45030</v>
      </c>
      <c r="B22983" s="197" t="str">
        <f aca="false">C22983&amp;D22983&amp;E22983&amp;F22983&amp;G22983&amp;H22983</f>
        <v>MUDAS DE ESSENCIAS FLORESTAIS DE 30CM A 50CM DE ALTURA,TIPOSABIA,MARICA,TREMA,AROEIRA,IPES,PAU-FERRO E SIMILARES.FORNE-CIMENTO</v>
      </c>
      <c r="C22983" s="197" t="s">
        <v>45028</v>
      </c>
      <c r="D22983" s="197" t="s">
        <v>45029</v>
      </c>
      <c r="E22983" s="197" t="s">
        <v>19650</v>
      </c>
      <c r="I22983" s="197" t="s">
        <v>30</v>
      </c>
      <c r="J22983" s="197" t="n">
        <v>4</v>
      </c>
    </row>
    <row r="22984" customFormat="false" ht="12.75" hidden="true" customHeight="false" outlineLevel="0" collapsed="false">
      <c r="A22984" s="197" t="s">
        <v>45031</v>
      </c>
      <c r="B22984" s="197" t="str">
        <f aca="false">C22984&amp;D22984&amp;E22984&amp;F22984&amp;G22984&amp;H22984</f>
        <v>CONSTRUCAO MANUAL DE ACEIROS E TRILHAS</v>
      </c>
      <c r="C22984" s="197" t="s">
        <v>45032</v>
      </c>
      <c r="I22984" s="197" t="s">
        <v>1993</v>
      </c>
      <c r="J22984" s="197" t="n">
        <v>1.16</v>
      </c>
    </row>
    <row r="22985" customFormat="false" ht="12.75" hidden="true" customHeight="false" outlineLevel="0" collapsed="false">
      <c r="A22985" s="197" t="s">
        <v>45033</v>
      </c>
      <c r="B22985" s="197" t="str">
        <f aca="false">C22985&amp;D22985&amp;E22985&amp;F22985&amp;G22985&amp;H22985</f>
        <v>CONSTRUCAO MANUAL DE ACEIROS E TRILHAS</v>
      </c>
      <c r="C22985" s="197" t="s">
        <v>45032</v>
      </c>
      <c r="I22985" s="197" t="s">
        <v>1993</v>
      </c>
      <c r="J22985" s="197" t="n">
        <v>1.16</v>
      </c>
    </row>
    <row r="22986" customFormat="false" ht="12.75" hidden="true" customHeight="false" outlineLevel="0" collapsed="false">
      <c r="A22986" s="197" t="s">
        <v>45034</v>
      </c>
      <c r="B22986" s="197" t="str">
        <f aca="false">C22986&amp;D22986&amp;E22986&amp;F22986&amp;G22986&amp;H22986</f>
        <v>ROCADA MANUAL DE VEGETACAO DENSA COM FOICE</v>
      </c>
      <c r="C22986" s="197" t="s">
        <v>45035</v>
      </c>
      <c r="I22986" s="197" t="s">
        <v>2106</v>
      </c>
      <c r="J22986" s="197" t="n">
        <v>1911.7</v>
      </c>
    </row>
    <row r="22987" customFormat="false" ht="12.75" hidden="true" customHeight="false" outlineLevel="0" collapsed="false">
      <c r="A22987" s="197" t="s">
        <v>45036</v>
      </c>
      <c r="B22987" s="197" t="str">
        <f aca="false">C22987&amp;D22987&amp;E22987&amp;F22987&amp;G22987&amp;H22987</f>
        <v>ROCADA MANUAL DE VEGETACAO DENSA COM FOICE</v>
      </c>
      <c r="C22987" s="197" t="s">
        <v>45035</v>
      </c>
      <c r="I22987" s="197" t="s">
        <v>2106</v>
      </c>
      <c r="J22987" s="197" t="n">
        <v>1911.7</v>
      </c>
    </row>
    <row r="22988" customFormat="false" ht="12.75" hidden="true" customHeight="false" outlineLevel="0" collapsed="false">
      <c r="A22988" s="197" t="s">
        <v>45037</v>
      </c>
      <c r="B22988" s="197" t="str">
        <f aca="false">C22988&amp;D22988&amp;E22988&amp;F22988&amp;G22988&amp;H22988</f>
        <v>ROCADA MANUAL DE VEGETACAO LEVE COM FOICE</v>
      </c>
      <c r="C22988" s="197" t="s">
        <v>45038</v>
      </c>
      <c r="I22988" s="197" t="s">
        <v>2106</v>
      </c>
      <c r="J22988" s="197" t="n">
        <v>1910.24</v>
      </c>
    </row>
    <row r="22989" customFormat="false" ht="12.75" hidden="true" customHeight="false" outlineLevel="0" collapsed="false">
      <c r="A22989" s="197" t="s">
        <v>45039</v>
      </c>
      <c r="B22989" s="197" t="str">
        <f aca="false">C22989&amp;D22989&amp;E22989&amp;F22989&amp;G22989&amp;H22989</f>
        <v>ROCADA MANUAL DE VEGETACAO LEVE COM FOICE</v>
      </c>
      <c r="C22989" s="197" t="s">
        <v>45038</v>
      </c>
      <c r="I22989" s="197" t="s">
        <v>2106</v>
      </c>
      <c r="J22989" s="197" t="n">
        <v>1910.24</v>
      </c>
    </row>
    <row r="22990" customFormat="false" ht="12.75" hidden="true" customHeight="false" outlineLevel="0" collapsed="false">
      <c r="A22990" s="197" t="s">
        <v>45040</v>
      </c>
      <c r="B22990" s="197" t="str">
        <f aca="false">C22990&amp;D22990&amp;E22990&amp;F22990&amp;G22990&amp;H22990</f>
        <v>DESTOCA COM ENXADAO</v>
      </c>
      <c r="C22990" s="197" t="s">
        <v>45041</v>
      </c>
      <c r="I22990" s="197" t="s">
        <v>2106</v>
      </c>
      <c r="J22990" s="197" t="n">
        <v>2124.05</v>
      </c>
    </row>
    <row r="22991" customFormat="false" ht="12.75" hidden="true" customHeight="false" outlineLevel="0" collapsed="false">
      <c r="A22991" s="197" t="s">
        <v>45042</v>
      </c>
      <c r="B22991" s="197" t="str">
        <f aca="false">C22991&amp;D22991&amp;E22991&amp;F22991&amp;G22991&amp;H22991</f>
        <v>DESTOCA COM ENXADAO</v>
      </c>
      <c r="C22991" s="197" t="s">
        <v>45041</v>
      </c>
      <c r="I22991" s="197" t="s">
        <v>2106</v>
      </c>
      <c r="J22991" s="197" t="n">
        <v>2124.05</v>
      </c>
    </row>
    <row r="22992" customFormat="false" ht="12.75" hidden="true" customHeight="false" outlineLevel="0" collapsed="false">
      <c r="A22992" s="197" t="s">
        <v>45043</v>
      </c>
      <c r="B22992" s="197" t="str">
        <f aca="false">C22992&amp;D22992&amp;E22992&amp;F22992&amp;G22992&amp;H22992</f>
        <v>ENLEIRAMENTO MANUAL DE VEGETACAO</v>
      </c>
      <c r="C22992" s="197" t="s">
        <v>45044</v>
      </c>
      <c r="I22992" s="197" t="s">
        <v>2106</v>
      </c>
      <c r="J22992" s="197" t="n">
        <v>1591.87</v>
      </c>
    </row>
    <row r="22993" customFormat="false" ht="12.75" hidden="true" customHeight="false" outlineLevel="0" collapsed="false">
      <c r="A22993" s="197" t="s">
        <v>45045</v>
      </c>
      <c r="B22993" s="197" t="str">
        <f aca="false">C22993&amp;D22993&amp;E22993&amp;F22993&amp;G22993&amp;H22993</f>
        <v>ENLEIRAMENTO MANUAL DE VEGETACAO</v>
      </c>
      <c r="C22993" s="197" t="s">
        <v>45044</v>
      </c>
      <c r="I22993" s="197" t="s">
        <v>2106</v>
      </c>
      <c r="J22993" s="197" t="n">
        <v>1591.87</v>
      </c>
    </row>
    <row r="22994" customFormat="false" ht="12.75" hidden="true" customHeight="false" outlineLevel="0" collapsed="false">
      <c r="A22994" s="197" t="s">
        <v>45046</v>
      </c>
      <c r="B22994" s="197" t="str">
        <f aca="false">C22994&amp;D22994&amp;E22994&amp;F22994&amp;G22994&amp;H22994</f>
        <v>CONSTRUCAO DE ESTRADAS DE CIRCULACAO COM TRATOR DE ESTEIRAS</v>
      </c>
      <c r="C22994" s="197" t="s">
        <v>45047</v>
      </c>
      <c r="I22994" s="197" t="s">
        <v>2106</v>
      </c>
      <c r="J22994" s="197" t="n">
        <v>428.32</v>
      </c>
    </row>
    <row r="22995" customFormat="false" ht="12.75" hidden="true" customHeight="false" outlineLevel="0" collapsed="false">
      <c r="A22995" s="197" t="s">
        <v>45048</v>
      </c>
      <c r="B22995" s="197" t="str">
        <f aca="false">C22995&amp;D22995&amp;E22995&amp;F22995&amp;G22995&amp;H22995</f>
        <v>CONSTRUCAO DE ESTRADAS DE CIRCULACAO COM TRATOR DE ESTEIRAS</v>
      </c>
      <c r="C22995" s="197" t="s">
        <v>45047</v>
      </c>
      <c r="I22995" s="197" t="s">
        <v>2106</v>
      </c>
      <c r="J22995" s="197" t="n">
        <v>420.52</v>
      </c>
    </row>
    <row r="22996" customFormat="false" ht="12.75" hidden="true" customHeight="false" outlineLevel="0" collapsed="false">
      <c r="A22996" s="197" t="s">
        <v>45049</v>
      </c>
      <c r="B22996" s="197" t="str">
        <f aca="false">C22996&amp;D22996&amp;E22996&amp;F22996&amp;G22996&amp;H22996</f>
        <v>ROCADO DE VEGETACAO COM ROCADEIRA COSTAL MOTORIZADA</v>
      </c>
      <c r="C22996" s="197" t="s">
        <v>45050</v>
      </c>
      <c r="I22996" s="197" t="s">
        <v>2106</v>
      </c>
      <c r="J22996" s="197" t="n">
        <v>368.23</v>
      </c>
    </row>
    <row r="22997" customFormat="false" ht="12.75" hidden="true" customHeight="false" outlineLevel="0" collapsed="false">
      <c r="A22997" s="197" t="s">
        <v>45051</v>
      </c>
      <c r="B22997" s="197" t="str">
        <f aca="false">C22997&amp;D22997&amp;E22997&amp;F22997&amp;G22997&amp;H22997</f>
        <v>ROCADO DE VEGETACAO COM ROCADEIRA COSTAL MOTORIZADA</v>
      </c>
      <c r="C22997" s="197" t="s">
        <v>45050</v>
      </c>
      <c r="I22997" s="197" t="s">
        <v>2106</v>
      </c>
      <c r="J22997" s="197" t="n">
        <v>368.23</v>
      </c>
    </row>
    <row r="22998" customFormat="false" ht="12.75" hidden="true" customHeight="false" outlineLevel="0" collapsed="false">
      <c r="A22998" s="197" t="s">
        <v>45052</v>
      </c>
      <c r="B22998" s="197" t="str">
        <f aca="false">C22998&amp;D22998&amp;E22998&amp;F22998&amp;G22998&amp;H22998</f>
        <v>ROCADO DE VEGETACAO COM TRATOR DE PNEUS E ROCADEIRA</v>
      </c>
      <c r="C22998" s="197" t="s">
        <v>45053</v>
      </c>
      <c r="I22998" s="197" t="s">
        <v>2106</v>
      </c>
      <c r="J22998" s="197" t="n">
        <v>151.91</v>
      </c>
    </row>
    <row r="22999" customFormat="false" ht="12.75" hidden="true" customHeight="false" outlineLevel="0" collapsed="false">
      <c r="A22999" s="197" t="s">
        <v>45054</v>
      </c>
      <c r="B22999" s="197" t="str">
        <f aca="false">C22999&amp;D22999&amp;E22999&amp;F22999&amp;G22999&amp;H22999</f>
        <v>ROCADO DE VEGETACAO COM TRATOR DE PNEUS E ROCADEIRA</v>
      </c>
      <c r="C22999" s="197" t="s">
        <v>45053</v>
      </c>
      <c r="I22999" s="197" t="s">
        <v>2106</v>
      </c>
      <c r="J22999" s="197" t="n">
        <v>145.67</v>
      </c>
    </row>
    <row r="23000" customFormat="false" ht="12.75" hidden="true" customHeight="false" outlineLevel="0" collapsed="false">
      <c r="A23000" s="197" t="s">
        <v>45055</v>
      </c>
      <c r="B23000" s="197" t="str">
        <f aca="false">C23000&amp;D23000&amp;E23000&amp;F23000&amp;G23000&amp;H23000</f>
        <v>ENLEIRAMENTO MECANICO DE VEGETACAO COM TRATOR DE ESTEIRAS</v>
      </c>
      <c r="C23000" s="197" t="s">
        <v>45056</v>
      </c>
      <c r="I23000" s="197" t="s">
        <v>2106</v>
      </c>
      <c r="J23000" s="197" t="n">
        <v>342.65</v>
      </c>
    </row>
    <row r="23001" customFormat="false" ht="12.75" hidden="true" customHeight="false" outlineLevel="0" collapsed="false">
      <c r="A23001" s="197" t="s">
        <v>45057</v>
      </c>
      <c r="B23001" s="197" t="str">
        <f aca="false">C23001&amp;D23001&amp;E23001&amp;F23001&amp;G23001&amp;H23001</f>
        <v>ENLEIRAMENTO MECANICO DE VEGETACAO COM TRATOR DE ESTEIRAS</v>
      </c>
      <c r="C23001" s="197" t="s">
        <v>45056</v>
      </c>
      <c r="I23001" s="197" t="s">
        <v>2106</v>
      </c>
      <c r="J23001" s="197" t="n">
        <v>336.41</v>
      </c>
    </row>
    <row r="23002" customFormat="false" ht="12.75" hidden="true" customHeight="false" outlineLevel="0" collapsed="false">
      <c r="A23002" s="197" t="s">
        <v>45058</v>
      </c>
      <c r="B23002" s="197" t="str">
        <f aca="false">C23002&amp;D23002&amp;E23002&amp;F23002&amp;G23002&amp;H23002</f>
        <v>ARACAO DO SOLO A 20CM DE PROFUNDIDADE COM TRATOR DE PNEUS EARADO DE DISCO</v>
      </c>
      <c r="C23002" s="197" t="s">
        <v>45059</v>
      </c>
      <c r="D23002" s="197" t="s">
        <v>45060</v>
      </c>
      <c r="I23002" s="197" t="s">
        <v>2106</v>
      </c>
      <c r="J23002" s="197" t="n">
        <v>228.44</v>
      </c>
    </row>
    <row r="23003" customFormat="false" ht="12.75" hidden="true" customHeight="false" outlineLevel="0" collapsed="false">
      <c r="A23003" s="197" t="s">
        <v>45061</v>
      </c>
      <c r="B23003" s="197" t="str">
        <f aca="false">C23003&amp;D23003&amp;E23003&amp;F23003&amp;G23003&amp;H23003</f>
        <v>ARACAO DO SOLO A 20CM DE PROFUNDIDADE COM TRATOR DE PNEUS EARADO DE DISCO</v>
      </c>
      <c r="C23003" s="197" t="s">
        <v>45059</v>
      </c>
      <c r="D23003" s="197" t="s">
        <v>45060</v>
      </c>
      <c r="I23003" s="197" t="s">
        <v>2106</v>
      </c>
      <c r="J23003" s="197" t="n">
        <v>219.08</v>
      </c>
    </row>
    <row r="23004" customFormat="false" ht="12.75" hidden="true" customHeight="false" outlineLevel="0" collapsed="false">
      <c r="A23004" s="197" t="s">
        <v>45062</v>
      </c>
      <c r="B23004" s="197" t="str">
        <f aca="false">C23004&amp;D23004&amp;E23004&amp;F23004&amp;G23004&amp;H23004</f>
        <v>GRADEACAO DO SOLO COM TRATOR DE PNEUS E GRADE DE DISCOS</v>
      </c>
      <c r="C23004" s="197" t="s">
        <v>45063</v>
      </c>
      <c r="I23004" s="197" t="s">
        <v>2106</v>
      </c>
      <c r="J23004" s="197" t="n">
        <v>117.21</v>
      </c>
    </row>
    <row r="23005" customFormat="false" ht="12.75" hidden="true" customHeight="false" outlineLevel="0" collapsed="false">
      <c r="A23005" s="197" t="s">
        <v>45064</v>
      </c>
      <c r="B23005" s="197" t="str">
        <f aca="false">C23005&amp;D23005&amp;E23005&amp;F23005&amp;G23005&amp;H23005</f>
        <v>GRADEACAO DO SOLO COM TRATOR DE PNEUS E GRADE DE DISCOS</v>
      </c>
      <c r="C23005" s="197" t="s">
        <v>45063</v>
      </c>
      <c r="I23005" s="197" t="s">
        <v>2106</v>
      </c>
      <c r="J23005" s="197" t="n">
        <v>112.53</v>
      </c>
    </row>
    <row r="23006" customFormat="false" ht="12.75" hidden="true" customHeight="false" outlineLevel="0" collapsed="false">
      <c r="A23006" s="197" t="s">
        <v>45065</v>
      </c>
      <c r="B23006" s="197" t="str">
        <f aca="false">C23006&amp;D23006&amp;E23006&amp;F23006&amp;G23006&amp;H23006</f>
        <v>PREPARO DE PIQUETES DE BAMBU DE 1,00M DE ALTURA,PARA ALINHAMENTO E MARCACAO DE COVAS.CUSTO VALIDO PARA CADA 100 UNIDADES</v>
      </c>
      <c r="C23006" s="197" t="s">
        <v>45066</v>
      </c>
      <c r="D23006" s="197" t="s">
        <v>45067</v>
      </c>
      <c r="I23006" s="197" t="s">
        <v>30</v>
      </c>
      <c r="J23006" s="197" t="n">
        <v>8.47</v>
      </c>
    </row>
    <row r="23007" customFormat="false" ht="12.75" hidden="true" customHeight="false" outlineLevel="0" collapsed="false">
      <c r="A23007" s="197" t="s">
        <v>45068</v>
      </c>
      <c r="B23007" s="197" t="str">
        <f aca="false">C23007&amp;D23007&amp;E23007&amp;F23007&amp;G23007&amp;H23007</f>
        <v>PREPARO DE PIQUETES DE BAMBU DE 1,00M DE ALTURA,PARA ALINHAMENTO E MARCACAO DE COVAS.CUSTO VALIDO PARA CADA 100 UNIDADES</v>
      </c>
      <c r="C23007" s="197" t="s">
        <v>45066</v>
      </c>
      <c r="D23007" s="197" t="s">
        <v>45067</v>
      </c>
      <c r="I23007" s="197" t="s">
        <v>30</v>
      </c>
      <c r="J23007" s="197" t="n">
        <v>8.47</v>
      </c>
    </row>
    <row r="23008" customFormat="false" ht="12.75" hidden="true" customHeight="false" outlineLevel="0" collapsed="false">
      <c r="A23008" s="197" t="s">
        <v>45069</v>
      </c>
      <c r="B23008" s="197" t="str">
        <f aca="false">C23008&amp;D23008&amp;E23008&amp;F23008&amp;G23008&amp;H23008</f>
        <v>ALINHAMENTO E MARCACAO DE COVAS</v>
      </c>
      <c r="C23008" s="197" t="s">
        <v>45070</v>
      </c>
      <c r="I23008" s="197" t="s">
        <v>2106</v>
      </c>
      <c r="J23008" s="197" t="n">
        <v>318.08</v>
      </c>
    </row>
    <row r="23009" customFormat="false" ht="12.75" hidden="true" customHeight="false" outlineLevel="0" collapsed="false">
      <c r="A23009" s="197" t="s">
        <v>45071</v>
      </c>
      <c r="B23009" s="197" t="str">
        <f aca="false">C23009&amp;D23009&amp;E23009&amp;F23009&amp;G23009&amp;H23009</f>
        <v>ALINHAMENTO E MARCACAO DE COVAS</v>
      </c>
      <c r="C23009" s="197" t="s">
        <v>45070</v>
      </c>
      <c r="I23009" s="197" t="s">
        <v>2106</v>
      </c>
      <c r="J23009" s="197" t="n">
        <v>318.08</v>
      </c>
    </row>
    <row r="23010" customFormat="false" ht="12.75" hidden="true" customHeight="false" outlineLevel="0" collapsed="false">
      <c r="A23010" s="197" t="s">
        <v>45072</v>
      </c>
      <c r="B23010" s="197" t="str">
        <f aca="false">C23010&amp;D23010&amp;E23010&amp;F23010&amp;G23010&amp;H23010</f>
        <v>ABERTURA OU CAPINA DE FAIXAS DE 1,00M DE LARGURA</v>
      </c>
      <c r="C23010" s="197" t="s">
        <v>45073</v>
      </c>
      <c r="I23010" s="197" t="s">
        <v>1993</v>
      </c>
      <c r="J23010" s="197" t="n">
        <v>0.58</v>
      </c>
    </row>
    <row r="23011" customFormat="false" ht="12.75" hidden="true" customHeight="false" outlineLevel="0" collapsed="false">
      <c r="A23011" s="197" t="s">
        <v>45074</v>
      </c>
      <c r="B23011" s="197" t="str">
        <f aca="false">C23011&amp;D23011&amp;E23011&amp;F23011&amp;G23011&amp;H23011</f>
        <v>ABERTURA OU CAPINA DE FAIXAS DE 1,00M DE LARGURA</v>
      </c>
      <c r="C23011" s="197" t="s">
        <v>45073</v>
      </c>
      <c r="I23011" s="197" t="s">
        <v>1993</v>
      </c>
      <c r="J23011" s="197" t="n">
        <v>0.58</v>
      </c>
    </row>
    <row r="23012" customFormat="false" ht="12.75" hidden="true" customHeight="false" outlineLevel="0" collapsed="false">
      <c r="A23012" s="197" t="s">
        <v>45075</v>
      </c>
      <c r="B23012" s="197" t="str">
        <f aca="false">C23012&amp;D23012&amp;E23012&amp;F23012&amp;G23012&amp;H23012</f>
        <v>DISTRIBUICAO DE MUDAS EXOTICAS DE ESSENCIAS FLORESTAIS.CUSTO VALIDO PARA CADA 100 UNIDADES</v>
      </c>
      <c r="C23012" s="197" t="s">
        <v>45076</v>
      </c>
      <c r="D23012" s="197" t="s">
        <v>44987</v>
      </c>
      <c r="I23012" s="197" t="s">
        <v>30</v>
      </c>
      <c r="J23012" s="197" t="n">
        <v>14.02</v>
      </c>
    </row>
    <row r="23013" customFormat="false" ht="12.75" hidden="true" customHeight="false" outlineLevel="0" collapsed="false">
      <c r="A23013" s="197" t="s">
        <v>45077</v>
      </c>
      <c r="B23013" s="197" t="str">
        <f aca="false">C23013&amp;D23013&amp;E23013&amp;F23013&amp;G23013&amp;H23013</f>
        <v>DISTRIBUICAO DE MUDAS EXOTICAS DE ESSENCIAS FLORESTAIS.CUSTO VALIDO PARA CADA 100 UNIDADES</v>
      </c>
      <c r="C23013" s="197" t="s">
        <v>45076</v>
      </c>
      <c r="D23013" s="197" t="s">
        <v>44987</v>
      </c>
      <c r="I23013" s="197" t="s">
        <v>30</v>
      </c>
      <c r="J23013" s="197" t="n">
        <v>14.02</v>
      </c>
    </row>
    <row r="23014" customFormat="false" ht="12.75" hidden="true" customHeight="false" outlineLevel="0" collapsed="false">
      <c r="A23014" s="197" t="s">
        <v>45078</v>
      </c>
      <c r="B23014" s="197" t="str">
        <f aca="false">C23014&amp;D23014&amp;E23014&amp;F23014&amp;G23014&amp;H23014</f>
        <v>DISTRIBUICAO DE MUDAS NATIVAS DE ESSENCIAS FLORESTAIS.CUSTOVALIDO PARA CADA 100 UNIDADES</v>
      </c>
      <c r="C23014" s="197" t="s">
        <v>45079</v>
      </c>
      <c r="D23014" s="197" t="s">
        <v>45080</v>
      </c>
      <c r="I23014" s="197" t="s">
        <v>30</v>
      </c>
      <c r="J23014" s="197" t="n">
        <v>14.02</v>
      </c>
    </row>
    <row r="23015" customFormat="false" ht="12.75" hidden="true" customHeight="false" outlineLevel="0" collapsed="false">
      <c r="A23015" s="197" t="s">
        <v>45081</v>
      </c>
      <c r="B23015" s="197" t="str">
        <f aca="false">C23015&amp;D23015&amp;E23015&amp;F23015&amp;G23015&amp;H23015</f>
        <v>DISTRIBUICAO DE MUDAS NATIVAS DE ESSENCIAS FLORESTAIS.CUSTOVALIDO PARA CADA 100 UNIDADES</v>
      </c>
      <c r="C23015" s="197" t="s">
        <v>45079</v>
      </c>
      <c r="D23015" s="197" t="s">
        <v>45080</v>
      </c>
      <c r="I23015" s="197" t="s">
        <v>30</v>
      </c>
      <c r="J23015" s="197" t="n">
        <v>14.02</v>
      </c>
    </row>
    <row r="23016" customFormat="false" ht="12.75" hidden="true" customHeight="false" outlineLevel="0" collapsed="false">
      <c r="A23016" s="197" t="s">
        <v>45082</v>
      </c>
      <c r="B23016" s="197" t="str">
        <f aca="false">C23016&amp;D23016&amp;E23016&amp;F23016&amp;G23016&amp;H23016</f>
        <v>PLANTIO DE MUDAS EXOTICAS DE ESSENCIAS FLORESTAIS ATE 0,30MDE ALTURA,COM TUBETES,EXCLUSIVE AS MUDAS.CUSTO VALIDO PARA CADA 100 UNIDADES</v>
      </c>
      <c r="C23016" s="197" t="s">
        <v>45083</v>
      </c>
      <c r="D23016" s="197" t="s">
        <v>45084</v>
      </c>
      <c r="E23016" s="197" t="s">
        <v>45085</v>
      </c>
      <c r="I23016" s="197" t="s">
        <v>30</v>
      </c>
      <c r="J23016" s="197" t="n">
        <v>14.6</v>
      </c>
    </row>
    <row r="23017" customFormat="false" ht="12.75" hidden="true" customHeight="false" outlineLevel="0" collapsed="false">
      <c r="A23017" s="197" t="s">
        <v>45086</v>
      </c>
      <c r="B23017" s="197" t="str">
        <f aca="false">C23017&amp;D23017&amp;E23017&amp;F23017&amp;G23017&amp;H23017</f>
        <v>PLANTIO DE MUDAS EXOTICAS DE ESSENCIAS FLORESTAIS ATE 0,30MDE ALTURA,COM TUBETES,EXCLUSIVE AS MUDAS.CUSTO VALIDO PARA CADA 100 UNIDADES</v>
      </c>
      <c r="C23017" s="197" t="s">
        <v>45083</v>
      </c>
      <c r="D23017" s="197" t="s">
        <v>45084</v>
      </c>
      <c r="E23017" s="197" t="s">
        <v>45085</v>
      </c>
      <c r="I23017" s="197" t="s">
        <v>30</v>
      </c>
      <c r="J23017" s="197" t="n">
        <v>14.6</v>
      </c>
    </row>
    <row r="23018" customFormat="false" ht="12.75" hidden="true" customHeight="false" outlineLevel="0" collapsed="false">
      <c r="A23018" s="197" t="s">
        <v>45087</v>
      </c>
      <c r="B23018" s="197" t="str">
        <f aca="false">C23018&amp;D23018&amp;E23018&amp;F23018&amp;G23018&amp;H23018</f>
        <v>PLANTIO DE MUDAS EXOTICAS DE ESSENCIAS FLORESTAIS ATE 0,30MDE ALTURA,EM SACOS PLASTICOS,EXCLUSIVE AS MUDAS.CUSTO VALIDO PARA CADA 100 UNIDADES</v>
      </c>
      <c r="C23018" s="197" t="s">
        <v>45083</v>
      </c>
      <c r="D23018" s="197" t="s">
        <v>45088</v>
      </c>
      <c r="E23018" s="197" t="s">
        <v>44983</v>
      </c>
      <c r="I23018" s="197" t="s">
        <v>30</v>
      </c>
      <c r="J23018" s="197" t="n">
        <v>34.46</v>
      </c>
    </row>
    <row r="23019" customFormat="false" ht="12.75" hidden="true" customHeight="false" outlineLevel="0" collapsed="false">
      <c r="A23019" s="197" t="s">
        <v>45089</v>
      </c>
      <c r="B23019" s="197" t="str">
        <f aca="false">C23019&amp;D23019&amp;E23019&amp;F23019&amp;G23019&amp;H23019</f>
        <v>PLANTIO DE MUDAS EXOTICAS DE ESSENCIAS FLORESTAIS ATE 0,30MDE ALTURA,EM SACOS PLASTICOS,EXCLUSIVE AS MUDAS.CUSTO VALIDO PARA CADA 100 UNIDADES</v>
      </c>
      <c r="C23019" s="197" t="s">
        <v>45083</v>
      </c>
      <c r="D23019" s="197" t="s">
        <v>45088</v>
      </c>
      <c r="E23019" s="197" t="s">
        <v>44983</v>
      </c>
      <c r="I23019" s="197" t="s">
        <v>30</v>
      </c>
      <c r="J23019" s="197" t="n">
        <v>34.46</v>
      </c>
    </row>
    <row r="23020" customFormat="false" ht="12.75" hidden="true" customHeight="false" outlineLevel="0" collapsed="false">
      <c r="A23020" s="197" t="s">
        <v>45090</v>
      </c>
      <c r="B23020" s="197" t="str">
        <f aca="false">C23020&amp;D23020&amp;E23020&amp;F23020&amp;G23020&amp;H23020</f>
        <v>PLANTIO DE MUDAS NATIVAS DE ESSENCIAS FLORESTAIS ATE 1,00M DE ALTURA,EXCLUSIVE AS MUDAS.CUSTO VALIDO PARA CADA 100 UNIDADES</v>
      </c>
      <c r="C23020" s="197" t="s">
        <v>45091</v>
      </c>
      <c r="D23020" s="197" t="s">
        <v>45092</v>
      </c>
      <c r="E23020" s="197" t="s">
        <v>45093</v>
      </c>
      <c r="I23020" s="197" t="s">
        <v>30</v>
      </c>
      <c r="J23020" s="197" t="n">
        <v>140.2</v>
      </c>
    </row>
    <row r="23021" customFormat="false" ht="12.75" hidden="true" customHeight="false" outlineLevel="0" collapsed="false">
      <c r="A23021" s="197" t="s">
        <v>45094</v>
      </c>
      <c r="B23021" s="197" t="str">
        <f aca="false">C23021&amp;D23021&amp;E23021&amp;F23021&amp;G23021&amp;H23021</f>
        <v>PLANTIO DE MUDAS NATIVAS DE ESSENCIAS FLORESTAIS ATE 1,00M DE ALTURA,EXCLUSIVE AS MUDAS.CUSTO VALIDO PARA CADA 100 UNIDADES</v>
      </c>
      <c r="C23021" s="197" t="s">
        <v>45091</v>
      </c>
      <c r="D23021" s="197" t="s">
        <v>45092</v>
      </c>
      <c r="E23021" s="197" t="s">
        <v>45093</v>
      </c>
      <c r="I23021" s="197" t="s">
        <v>30</v>
      </c>
      <c r="J23021" s="197" t="n">
        <v>140.2</v>
      </c>
    </row>
    <row r="23022" customFormat="false" ht="12.75" hidden="true" customHeight="false" outlineLevel="0" collapsed="false">
      <c r="A23022" s="197" t="s">
        <v>45095</v>
      </c>
      <c r="B23022" s="197" t="str">
        <f aca="false">C23022&amp;D23022&amp;E23022&amp;F23022&amp;G23022&amp;H23022</f>
        <v>COLOCACAO DE COBERTURA MORTA (MULCH) AO REDOR DAS PLANTAS</v>
      </c>
      <c r="C23022" s="197" t="s">
        <v>45096</v>
      </c>
      <c r="I23022" s="197" t="s">
        <v>2106</v>
      </c>
      <c r="J23022" s="197" t="n">
        <v>212.05</v>
      </c>
    </row>
    <row r="23023" customFormat="false" ht="12.75" hidden="true" customHeight="false" outlineLevel="0" collapsed="false">
      <c r="A23023" s="197" t="s">
        <v>45097</v>
      </c>
      <c r="B23023" s="197" t="str">
        <f aca="false">C23023&amp;D23023&amp;E23023&amp;F23023&amp;G23023&amp;H23023</f>
        <v>COLOCACAO DE COBERTURA MORTA (MULCH) AO REDOR DAS PLANTAS</v>
      </c>
      <c r="C23023" s="197" t="s">
        <v>45096</v>
      </c>
      <c r="I23023" s="197" t="s">
        <v>2106</v>
      </c>
      <c r="J23023" s="197" t="n">
        <v>212.05</v>
      </c>
    </row>
    <row r="23024" customFormat="false" ht="12.75" hidden="true" customHeight="false" outlineLevel="0" collapsed="false">
      <c r="A23024" s="197" t="s">
        <v>45098</v>
      </c>
      <c r="B23024" s="197" t="str">
        <f aca="false">C23024&amp;D23024&amp;E23024&amp;F23024&amp;G23024&amp;H23024</f>
        <v>ABERTURA DE COVA DE 30X30X30CM,EM BANQUETA,EM ENCOSTA,INCLUSIVE MARCACAO</v>
      </c>
      <c r="C23024" s="197" t="s">
        <v>45099</v>
      </c>
      <c r="D23024" s="197" t="s">
        <v>45100</v>
      </c>
      <c r="I23024" s="197" t="s">
        <v>30</v>
      </c>
      <c r="J23024" s="197" t="n">
        <v>2.92</v>
      </c>
    </row>
    <row r="23025" customFormat="false" ht="12.75" hidden="true" customHeight="false" outlineLevel="0" collapsed="false">
      <c r="A23025" s="197" t="s">
        <v>45101</v>
      </c>
      <c r="B23025" s="197" t="str">
        <f aca="false">C23025&amp;D23025&amp;E23025&amp;F23025&amp;G23025&amp;H23025</f>
        <v>ABERTURA DE COVA DE 30X30X30CM,EM BANQUETA,EM ENCOSTA,INCLUSIVE MARCACAO</v>
      </c>
      <c r="C23025" s="197" t="s">
        <v>45099</v>
      </c>
      <c r="D23025" s="197" t="s">
        <v>45100</v>
      </c>
      <c r="I23025" s="197" t="s">
        <v>30</v>
      </c>
      <c r="J23025" s="197" t="n">
        <v>2.92</v>
      </c>
    </row>
    <row r="23026" customFormat="false" ht="12.75" hidden="true" customHeight="false" outlineLevel="0" collapsed="false">
      <c r="A23026" s="197" t="s">
        <v>45102</v>
      </c>
      <c r="B23026" s="197" t="str">
        <f aca="false">C23026&amp;D23026&amp;E23026&amp;F23026&amp;G23026&amp;H23026</f>
        <v>ABERTURA DE COVA DE 15X15X15CM,INCLUINDO INCORPORACAO DE ESTERCO CURTIDO,PARA PLANTIO DE VEGETACAO REPTANTE EM AREA DERESTINGA PLANA</v>
      </c>
      <c r="C23026" s="197" t="s">
        <v>45103</v>
      </c>
      <c r="D23026" s="197" t="s">
        <v>45104</v>
      </c>
      <c r="E23026" s="197" t="s">
        <v>45105</v>
      </c>
      <c r="I23026" s="197" t="s">
        <v>30</v>
      </c>
      <c r="J23026" s="197" t="n">
        <v>0.87</v>
      </c>
    </row>
    <row r="23027" customFormat="false" ht="12.75" hidden="true" customHeight="false" outlineLevel="0" collapsed="false">
      <c r="A23027" s="197" t="s">
        <v>45106</v>
      </c>
      <c r="B23027" s="197" t="str">
        <f aca="false">C23027&amp;D23027&amp;E23027&amp;F23027&amp;G23027&amp;H23027</f>
        <v>ABERTURA DE COVA DE 15X15X15CM,INCLUINDO INCORPORACAO DE ESTERCO CURTIDO,PARA PLANTIO DE VEGETACAO REPTANTE EM AREA DERESTINGA PLANA</v>
      </c>
      <c r="C23027" s="197" t="s">
        <v>45103</v>
      </c>
      <c r="D23027" s="197" t="s">
        <v>45104</v>
      </c>
      <c r="E23027" s="197" t="s">
        <v>45105</v>
      </c>
      <c r="I23027" s="197" t="s">
        <v>30</v>
      </c>
      <c r="J23027" s="197" t="n">
        <v>0.87</v>
      </c>
    </row>
    <row r="23028" customFormat="false" ht="12.75" hidden="true" customHeight="false" outlineLevel="0" collapsed="false">
      <c r="A23028" s="197" t="s">
        <v>45107</v>
      </c>
      <c r="B23028" s="197" t="str">
        <f aca="false">C23028&amp;D23028&amp;E23028&amp;F23028&amp;G23028&amp;H23028</f>
        <v>ABERTURA DE COVA DE 20X20X20CM,INCLUINDO INCORPORACAO DE ESTERCO CURTIDO,PARA PLANTIO DE VEGETACAO CACTACEAS EM AREA DERESTINGA PLANA</v>
      </c>
      <c r="C23028" s="197" t="s">
        <v>45108</v>
      </c>
      <c r="D23028" s="197" t="s">
        <v>45109</v>
      </c>
      <c r="E23028" s="197" t="s">
        <v>45105</v>
      </c>
      <c r="I23028" s="197" t="s">
        <v>30</v>
      </c>
      <c r="J23028" s="197" t="n">
        <v>2.33</v>
      </c>
    </row>
    <row r="23029" customFormat="false" ht="12.75" hidden="true" customHeight="false" outlineLevel="0" collapsed="false">
      <c r="A23029" s="197" t="s">
        <v>45110</v>
      </c>
      <c r="B23029" s="197" t="str">
        <f aca="false">C23029&amp;D23029&amp;E23029&amp;F23029&amp;G23029&amp;H23029</f>
        <v>ABERTURA DE COVA DE 20X20X20CM,INCLUINDO INCORPORACAO DE ESTERCO CURTIDO,PARA PLANTIO DE VEGETACAO CACTACEAS EM AREA DERESTINGA PLANA</v>
      </c>
      <c r="C23029" s="197" t="s">
        <v>45108</v>
      </c>
      <c r="D23029" s="197" t="s">
        <v>45109</v>
      </c>
      <c r="E23029" s="197" t="s">
        <v>45105</v>
      </c>
      <c r="I23029" s="197" t="s">
        <v>30</v>
      </c>
      <c r="J23029" s="197" t="n">
        <v>2.33</v>
      </c>
    </row>
    <row r="23030" customFormat="false" ht="12.75" hidden="true" customHeight="false" outlineLevel="0" collapsed="false">
      <c r="A23030" s="197" t="s">
        <v>45111</v>
      </c>
      <c r="B23030" s="197" t="str">
        <f aca="false">C23030&amp;D23030&amp;E23030&amp;F23030&amp;G23030&amp;H23030</f>
        <v>ABERTURA DE COVA DE 30X30X30CM,INCLUINDO INCORPORACAO DE ESTERCO CURTIDO,PARA PLANTIO DE VEGETACAO ARBUSTIVA EM AREA DERESTINGA PLANA</v>
      </c>
      <c r="C23030" s="197" t="s">
        <v>45112</v>
      </c>
      <c r="D23030" s="197" t="s">
        <v>45113</v>
      </c>
      <c r="E23030" s="197" t="s">
        <v>45105</v>
      </c>
      <c r="I23030" s="197" t="s">
        <v>30</v>
      </c>
      <c r="J23030" s="197" t="n">
        <v>1.16</v>
      </c>
    </row>
    <row r="23031" customFormat="false" ht="12.75" hidden="true" customHeight="false" outlineLevel="0" collapsed="false">
      <c r="A23031" s="197" t="s">
        <v>45114</v>
      </c>
      <c r="B23031" s="197" t="str">
        <f aca="false">C23031&amp;D23031&amp;E23031&amp;F23031&amp;G23031&amp;H23031</f>
        <v>ABERTURA DE COVA DE 30X30X30CM,INCLUINDO INCORPORACAO DE ESTERCO CURTIDO,PARA PLANTIO DE VEGETACAO ARBUSTIVA EM AREA DERESTINGA PLANA</v>
      </c>
      <c r="C23031" s="197" t="s">
        <v>45112</v>
      </c>
      <c r="D23031" s="197" t="s">
        <v>45113</v>
      </c>
      <c r="E23031" s="197" t="s">
        <v>45105</v>
      </c>
      <c r="I23031" s="197" t="s">
        <v>30</v>
      </c>
      <c r="J23031" s="197" t="n">
        <v>1.16</v>
      </c>
    </row>
    <row r="23032" customFormat="false" ht="12.75" hidden="true" customHeight="false" outlineLevel="0" collapsed="false">
      <c r="A23032" s="197" t="s">
        <v>45115</v>
      </c>
      <c r="B23032" s="197" t="str">
        <f aca="false">C23032&amp;D23032&amp;E23032&amp;F23032&amp;G23032&amp;H23032</f>
        <v>ABERTURA DE COVA DE 40X40X40CM,INCLUINDO INCORPORACAO DE ESTERCO CURTIDO,PARA PLANTIO DE VEGETACAO ARBUSTIVA EM AREA DERESTINGA PLANA</v>
      </c>
      <c r="C23032" s="197" t="s">
        <v>45116</v>
      </c>
      <c r="D23032" s="197" t="s">
        <v>45113</v>
      </c>
      <c r="E23032" s="197" t="s">
        <v>45105</v>
      </c>
      <c r="I23032" s="197" t="s">
        <v>30</v>
      </c>
      <c r="J23032" s="197" t="n">
        <v>1.46</v>
      </c>
    </row>
    <row r="23033" customFormat="false" ht="12.75" hidden="true" customHeight="false" outlineLevel="0" collapsed="false">
      <c r="A23033" s="197" t="s">
        <v>45117</v>
      </c>
      <c r="B23033" s="197" t="str">
        <f aca="false">C23033&amp;D23033&amp;E23033&amp;F23033&amp;G23033&amp;H23033</f>
        <v>ABERTURA DE COVA DE 40X40X40CM,INCLUINDO INCORPORACAO DE ESTERCO CURTIDO,PARA PLANTIO DE VEGETACAO ARBUSTIVA EM AREA DERESTINGA PLANA</v>
      </c>
      <c r="C23033" s="197" t="s">
        <v>45116</v>
      </c>
      <c r="D23033" s="197" t="s">
        <v>45113</v>
      </c>
      <c r="E23033" s="197" t="s">
        <v>45105</v>
      </c>
      <c r="I23033" s="197" t="s">
        <v>30</v>
      </c>
      <c r="J23033" s="197" t="n">
        <v>1.46</v>
      </c>
    </row>
    <row r="23034" customFormat="false" ht="12.75" hidden="true" customHeight="false" outlineLevel="0" collapsed="false">
      <c r="A23034" s="197" t="s">
        <v>45118</v>
      </c>
      <c r="B23034" s="197" t="str">
        <f aca="false">C23034&amp;D23034&amp;E23034&amp;F23034&amp;G23034&amp;H23034</f>
        <v>ADUBACAO E CALAGEM,USANDO ADUBO ORGANICO/MINERAL,EM MUDAS PLANTADAS EM ENCOSTAS</v>
      </c>
      <c r="C23034" s="197" t="s">
        <v>45119</v>
      </c>
      <c r="D23034" s="197" t="s">
        <v>45120</v>
      </c>
      <c r="I23034" s="197" t="s">
        <v>30</v>
      </c>
      <c r="J23034" s="197" t="n">
        <v>1.32</v>
      </c>
    </row>
    <row r="23035" customFormat="false" ht="12.75" hidden="true" customHeight="false" outlineLevel="0" collapsed="false">
      <c r="A23035" s="197" t="s">
        <v>45121</v>
      </c>
      <c r="B23035" s="197" t="str">
        <f aca="false">C23035&amp;D23035&amp;E23035&amp;F23035&amp;G23035&amp;H23035</f>
        <v>ADUBACAO E CALAGEM,USANDO ADUBO ORGANICO/MINERAL,EM MUDAS PLANTADAS EM ENCOSTAS</v>
      </c>
      <c r="C23035" s="197" t="s">
        <v>45119</v>
      </c>
      <c r="D23035" s="197" t="s">
        <v>45120</v>
      </c>
      <c r="I23035" s="197" t="s">
        <v>30</v>
      </c>
      <c r="J23035" s="197" t="n">
        <v>1.32</v>
      </c>
    </row>
    <row r="23036" customFormat="false" ht="12.75" hidden="true" customHeight="false" outlineLevel="0" collapsed="false">
      <c r="A23036" s="197" t="s">
        <v>45122</v>
      </c>
      <c r="B23036" s="197" t="str">
        <f aca="false">C23036&amp;D23036&amp;E23036&amp;F23036&amp;G23036&amp;H23036</f>
        <v>CAPINA DE ACEIRO EM ENCOSTA EM AREA PREVIAMENTE ROCADA,EM FASE DE IMPLANTACAO</v>
      </c>
      <c r="C23036" s="197" t="s">
        <v>45123</v>
      </c>
      <c r="D23036" s="197" t="s">
        <v>45124</v>
      </c>
      <c r="I23036" s="197" t="s">
        <v>1993</v>
      </c>
      <c r="J23036" s="197" t="n">
        <v>1.16</v>
      </c>
    </row>
    <row r="23037" customFormat="false" ht="12.75" hidden="true" customHeight="false" outlineLevel="0" collapsed="false">
      <c r="A23037" s="197" t="s">
        <v>45125</v>
      </c>
      <c r="B23037" s="197" t="str">
        <f aca="false">C23037&amp;D23037&amp;E23037&amp;F23037&amp;G23037&amp;H23037</f>
        <v>CAPINA DE ACEIRO EM ENCOSTA EM AREA PREVIAMENTE ROCADA,EM FASE DE IMPLANTACAO</v>
      </c>
      <c r="C23037" s="197" t="s">
        <v>45123</v>
      </c>
      <c r="D23037" s="197" t="s">
        <v>45124</v>
      </c>
      <c r="I23037" s="197" t="s">
        <v>1993</v>
      </c>
      <c r="J23037" s="197" t="n">
        <v>1.16</v>
      </c>
    </row>
    <row r="23038" customFormat="false" ht="12.75" hidden="true" customHeight="false" outlineLevel="0" collapsed="false">
      <c r="A23038" s="197" t="s">
        <v>45126</v>
      </c>
      <c r="B23038" s="197" t="str">
        <f aca="false">C23038&amp;D23038&amp;E23038&amp;F23038&amp;G23038&amp;H23038</f>
        <v>CAPINA DE ACEIRO EM ENCOSTA EM AREA PREVIAMENTE ROCADA,EM FASE DE MANUTENCAO</v>
      </c>
      <c r="C23038" s="197" t="s">
        <v>45123</v>
      </c>
      <c r="D23038" s="197" t="s">
        <v>45127</v>
      </c>
      <c r="I23038" s="197" t="s">
        <v>1993</v>
      </c>
      <c r="J23038" s="197" t="n">
        <v>0.87</v>
      </c>
    </row>
    <row r="23039" customFormat="false" ht="12.75" hidden="true" customHeight="false" outlineLevel="0" collapsed="false">
      <c r="A23039" s="197" t="s">
        <v>45128</v>
      </c>
      <c r="B23039" s="197" t="str">
        <f aca="false">C23039&amp;D23039&amp;E23039&amp;F23039&amp;G23039&amp;H23039</f>
        <v>CAPINA DE ACEIRO EM ENCOSTA EM AREA PREVIAMENTE ROCADA,EM FASE DE MANUTENCAO</v>
      </c>
      <c r="C23039" s="197" t="s">
        <v>45123</v>
      </c>
      <c r="D23039" s="197" t="s">
        <v>45127</v>
      </c>
      <c r="I23039" s="197" t="s">
        <v>1993</v>
      </c>
      <c r="J23039" s="197" t="n">
        <v>0.87</v>
      </c>
    </row>
    <row r="23040" customFormat="false" ht="12.75" hidden="true" customHeight="false" outlineLevel="0" collapsed="false">
      <c r="A23040" s="197" t="s">
        <v>45129</v>
      </c>
      <c r="B23040" s="197" t="str">
        <f aca="false">C23040&amp;D23040&amp;E23040&amp;F23040&amp;G23040&amp;H23040</f>
        <v>CAPINA DE VEGETACAO GRAMINEA EM AREA DE ENCOSTA EM CURVA DENIVEL,INCLUSIVE MARCACAO DE FAIXAS EM CURVA DE NIVEL,EM FASEDE IMPLANTACAO</v>
      </c>
      <c r="C23040" s="197" t="s">
        <v>45130</v>
      </c>
      <c r="D23040" s="197" t="s">
        <v>45131</v>
      </c>
      <c r="E23040" s="197" t="s">
        <v>45132</v>
      </c>
      <c r="I23040" s="197" t="s">
        <v>1993</v>
      </c>
      <c r="J23040" s="197" t="n">
        <v>0.87</v>
      </c>
    </row>
    <row r="23041" customFormat="false" ht="12.75" hidden="true" customHeight="false" outlineLevel="0" collapsed="false">
      <c r="A23041" s="197" t="s">
        <v>45133</v>
      </c>
      <c r="B23041" s="197" t="str">
        <f aca="false">C23041&amp;D23041&amp;E23041&amp;F23041&amp;G23041&amp;H23041</f>
        <v>CAPINA DE VEGETACAO GRAMINEA EM AREA DE ENCOSTA EM CURVA DENIVEL,INCLUSIVE MARCACAO DE FAIXAS EM CURVA DE NIVEL,EM FASEDE IMPLANTACAO</v>
      </c>
      <c r="C23041" s="197" t="s">
        <v>45130</v>
      </c>
      <c r="D23041" s="197" t="s">
        <v>45131</v>
      </c>
      <c r="E23041" s="197" t="s">
        <v>45132</v>
      </c>
      <c r="I23041" s="197" t="s">
        <v>1993</v>
      </c>
      <c r="J23041" s="197" t="n">
        <v>0.87</v>
      </c>
    </row>
    <row r="23042" customFormat="false" ht="12.75" hidden="true" customHeight="false" outlineLevel="0" collapsed="false">
      <c r="A23042" s="197" t="s">
        <v>45134</v>
      </c>
      <c r="B23042" s="197" t="str">
        <f aca="false">C23042&amp;D23042&amp;E23042&amp;F23042&amp;G23042&amp;H23042</f>
        <v>CAPINA DE VEGETACAO GRAMINEA EM AREA DE ENCOSTA EM CURVA DENIVEL,EM FASE DE MANUTENCAO</v>
      </c>
      <c r="C23042" s="197" t="s">
        <v>45130</v>
      </c>
      <c r="D23042" s="197" t="s">
        <v>45135</v>
      </c>
      <c r="I23042" s="197" t="s">
        <v>1993</v>
      </c>
      <c r="J23042" s="197" t="n">
        <v>0.58</v>
      </c>
    </row>
    <row r="23043" customFormat="false" ht="12.75" hidden="true" customHeight="false" outlineLevel="0" collapsed="false">
      <c r="A23043" s="197" t="s">
        <v>45136</v>
      </c>
      <c r="B23043" s="197" t="str">
        <f aca="false">C23043&amp;D23043&amp;E23043&amp;F23043&amp;G23043&amp;H23043</f>
        <v>CAPINA DE VEGETACAO GRAMINEA EM AREA DE ENCOSTA EM CURVA DENIVEL,EM FASE DE MANUTENCAO</v>
      </c>
      <c r="C23043" s="197" t="s">
        <v>45130</v>
      </c>
      <c r="D23043" s="197" t="s">
        <v>45135</v>
      </c>
      <c r="I23043" s="197" t="s">
        <v>1993</v>
      </c>
      <c r="J23043" s="197" t="n">
        <v>0.58</v>
      </c>
    </row>
    <row r="23044" customFormat="false" ht="12.75" hidden="true" customHeight="false" outlineLevel="0" collapsed="false">
      <c r="A23044" s="197" t="s">
        <v>45137</v>
      </c>
      <c r="B23044" s="197" t="str">
        <f aca="false">C23044&amp;D23044&amp;E23044&amp;F23044&amp;G23044&amp;H23044</f>
        <v>LIMPEZA MANUAL DE MATERIAIS DIVERSOS EM AREA DE MANGUEZAL(LIXO)</v>
      </c>
      <c r="C23044" s="197" t="s">
        <v>45138</v>
      </c>
      <c r="D23044" s="197" t="s">
        <v>45139</v>
      </c>
      <c r="I23044" s="197" t="s">
        <v>1993</v>
      </c>
      <c r="J23044" s="197" t="n">
        <v>0.2</v>
      </c>
    </row>
    <row r="23045" customFormat="false" ht="12.75" hidden="true" customHeight="false" outlineLevel="0" collapsed="false">
      <c r="A23045" s="197" t="s">
        <v>45140</v>
      </c>
      <c r="B23045" s="197" t="str">
        <f aca="false">C23045&amp;D23045&amp;E23045&amp;F23045&amp;G23045&amp;H23045</f>
        <v>LIMPEZA MANUAL DE MATERIAIS DIVERSOS EM AREA DE MANGUEZAL(LIXO)</v>
      </c>
      <c r="C23045" s="197" t="s">
        <v>45138</v>
      </c>
      <c r="D23045" s="197" t="s">
        <v>45139</v>
      </c>
      <c r="I23045" s="197" t="s">
        <v>1993</v>
      </c>
      <c r="J23045" s="197" t="n">
        <v>0.2</v>
      </c>
    </row>
    <row r="23046" customFormat="false" ht="12.75" hidden="true" customHeight="false" outlineLevel="0" collapsed="false">
      <c r="A23046" s="197" t="s">
        <v>45141</v>
      </c>
      <c r="B23046" s="197" t="str">
        <f aca="false">C23046&amp;D23046&amp;E23046&amp;F23046&amp;G23046&amp;H23046</f>
        <v>PLANTIO DE GRAMA EM PLACAS,EM ENCOSTA,TIPO SAO CARLOS,BATATAIS OU LARGA,INCLUSIVE COMPRA E ARRANCAMENTO NO LOCAL DE ORIGEM,CARGA,TRANSPORTE MANUAL ENCOSTA ACIMA,DESCARGA E PREPARODO TERRENO</v>
      </c>
      <c r="C23046" s="197" t="s">
        <v>45142</v>
      </c>
      <c r="D23046" s="197" t="s">
        <v>45143</v>
      </c>
      <c r="E23046" s="197" t="s">
        <v>45144</v>
      </c>
      <c r="F23046" s="197" t="s">
        <v>21200</v>
      </c>
      <c r="I23046" s="197" t="s">
        <v>1993</v>
      </c>
      <c r="J23046" s="197" t="n">
        <v>24.76</v>
      </c>
    </row>
    <row r="23047" customFormat="false" ht="12.75" hidden="true" customHeight="false" outlineLevel="0" collapsed="false">
      <c r="A23047" s="197" t="s">
        <v>45145</v>
      </c>
      <c r="B23047" s="197" t="str">
        <f aca="false">C23047&amp;D23047&amp;E23047&amp;F23047&amp;G23047&amp;H23047</f>
        <v>PLANTIO DE GRAMA EM PLACAS,EM ENCOSTA,TIPO SAO CARLOS,BATATAIS OU LARGA,INCLUSIVE COMPRA E ARRANCAMENTO NO LOCAL DE ORIGEM,CARGA,TRANSPORTE MANUAL ENCOSTA ACIMA,DESCARGA E PREPARODO TERRENO</v>
      </c>
      <c r="C23047" s="197" t="s">
        <v>45142</v>
      </c>
      <c r="D23047" s="197" t="s">
        <v>45143</v>
      </c>
      <c r="E23047" s="197" t="s">
        <v>45144</v>
      </c>
      <c r="F23047" s="197" t="s">
        <v>21200</v>
      </c>
      <c r="I23047" s="197" t="s">
        <v>1993</v>
      </c>
      <c r="J23047" s="197" t="n">
        <v>24.76</v>
      </c>
    </row>
    <row r="23048" customFormat="false" ht="12.75" hidden="true" customHeight="false" outlineLevel="0" collapsed="false">
      <c r="A23048" s="197" t="s">
        <v>45146</v>
      </c>
      <c r="B23048" s="197" t="str">
        <f aca="false">C23048&amp;D23048&amp;E23048&amp;F23048&amp;G23048&amp;H23048</f>
        <v>PLANTIO E ADUBACAO DE MUDAS EM ENCOSTA,DE 30CM A 50CM DE ALTURA,TIPO SABIA,MARICA,TREMA,AROEIRA,IPES,PAU-FERRO E SIMILARES.FORNECIMENTO DA MUDA INCLUSO</v>
      </c>
      <c r="C23048" s="197" t="s">
        <v>45147</v>
      </c>
      <c r="D23048" s="197" t="s">
        <v>45148</v>
      </c>
      <c r="E23048" s="197" t="s">
        <v>45149</v>
      </c>
      <c r="I23048" s="197" t="s">
        <v>30</v>
      </c>
      <c r="J23048" s="197" t="n">
        <v>5.45</v>
      </c>
    </row>
    <row r="23049" customFormat="false" ht="12.75" hidden="true" customHeight="false" outlineLevel="0" collapsed="false">
      <c r="A23049" s="197" t="s">
        <v>45150</v>
      </c>
      <c r="B23049" s="197" t="str">
        <f aca="false">C23049&amp;D23049&amp;E23049&amp;F23049&amp;G23049&amp;H23049</f>
        <v>PLANTIO E ADUBACAO DE MUDAS EM ENCOSTA,DE 30CM A 50CM DE ALTURA,TIPO SABIA,MARICA,TREMA,AROEIRA,IPES,PAU-FERRO E SIMILARES.FORNECIMENTO DA MUDA INCLUSO</v>
      </c>
      <c r="C23049" s="197" t="s">
        <v>45147</v>
      </c>
      <c r="D23049" s="197" t="s">
        <v>45148</v>
      </c>
      <c r="E23049" s="197" t="s">
        <v>45149</v>
      </c>
      <c r="I23049" s="197" t="s">
        <v>30</v>
      </c>
      <c r="J23049" s="197" t="n">
        <v>5.45</v>
      </c>
    </row>
    <row r="23050" customFormat="false" ht="12.75" hidden="true" customHeight="false" outlineLevel="0" collapsed="false">
      <c r="A23050" s="197" t="s">
        <v>45151</v>
      </c>
      <c r="B23050" s="197" t="str">
        <f aca="false">C23050&amp;D23050&amp;E23050&amp;F23050&amp;G23050&amp;H23050</f>
        <v>PLANTIO DE MUDAS DE VEGETACAO ARBUSTIVA,EXCLUSIVE O FORNECIMENTO DE MUDA,EM AREA DE RESTINGA PLANA</v>
      </c>
      <c r="C23050" s="197" t="s">
        <v>45152</v>
      </c>
      <c r="D23050" s="197" t="s">
        <v>45153</v>
      </c>
      <c r="I23050" s="197" t="s">
        <v>30</v>
      </c>
      <c r="J23050" s="197" t="n">
        <v>1.99</v>
      </c>
    </row>
    <row r="23051" customFormat="false" ht="12.75" hidden="true" customHeight="false" outlineLevel="0" collapsed="false">
      <c r="A23051" s="197" t="s">
        <v>45154</v>
      </c>
      <c r="B23051" s="197" t="str">
        <f aca="false">C23051&amp;D23051&amp;E23051&amp;F23051&amp;G23051&amp;H23051</f>
        <v>PLANTIO DE MUDAS DE VEGETACAO ARBUSTIVA,EXCLUSIVE O FORNECIMENTO DE MUDA,EM AREA DE RESTINGA PLANA</v>
      </c>
      <c r="C23051" s="197" t="s">
        <v>45152</v>
      </c>
      <c r="D23051" s="197" t="s">
        <v>45153</v>
      </c>
      <c r="I23051" s="197" t="s">
        <v>30</v>
      </c>
      <c r="J23051" s="197" t="n">
        <v>1.99</v>
      </c>
    </row>
    <row r="23052" customFormat="false" ht="12.75" hidden="true" customHeight="false" outlineLevel="0" collapsed="false">
      <c r="A23052" s="197" t="s">
        <v>45155</v>
      </c>
      <c r="B23052" s="197" t="str">
        <f aca="false">C23052&amp;D23052&amp;E23052&amp;F23052&amp;G23052&amp;H23052</f>
        <v>PLANTIO DE MUDAS DE VEGETACAO CACTACEAS,EXCLUSIVE O FORNECIMENTO DE MUDA,EM AREA DE RESTINGA PLANA</v>
      </c>
      <c r="C23052" s="197" t="s">
        <v>45156</v>
      </c>
      <c r="D23052" s="197" t="s">
        <v>45153</v>
      </c>
      <c r="I23052" s="197" t="s">
        <v>30</v>
      </c>
      <c r="J23052" s="197" t="n">
        <v>0.87</v>
      </c>
    </row>
    <row r="23053" customFormat="false" ht="12.75" hidden="true" customHeight="false" outlineLevel="0" collapsed="false">
      <c r="A23053" s="197" t="s">
        <v>45157</v>
      </c>
      <c r="B23053" s="197" t="str">
        <f aca="false">C23053&amp;D23053&amp;E23053&amp;F23053&amp;G23053&amp;H23053</f>
        <v>PLANTIO DE MUDAS DE VEGETACAO CACTACEAS,EXCLUSIVE O FORNECIMENTO DE MUDA,EM AREA DE RESTINGA PLANA</v>
      </c>
      <c r="C23053" s="197" t="s">
        <v>45156</v>
      </c>
      <c r="D23053" s="197" t="s">
        <v>45153</v>
      </c>
      <c r="I23053" s="197" t="s">
        <v>30</v>
      </c>
      <c r="J23053" s="197" t="n">
        <v>0.87</v>
      </c>
    </row>
    <row r="23054" customFormat="false" ht="12.75" hidden="true" customHeight="false" outlineLevel="0" collapsed="false">
      <c r="A23054" s="197" t="s">
        <v>45158</v>
      </c>
      <c r="B23054" s="197" t="str">
        <f aca="false">C23054&amp;D23054&amp;E23054&amp;F23054&amp;G23054&amp;H23054</f>
        <v>PLANTIO DE MUDAS DE VEGETACAO REPTANTE,EXCLUSIVE O FORNECIMENTO DE MUDA,EM AREA DE RESTINGA PLANA</v>
      </c>
      <c r="C23054" s="197" t="s">
        <v>45159</v>
      </c>
      <c r="D23054" s="197" t="s">
        <v>45160</v>
      </c>
      <c r="I23054" s="197" t="s">
        <v>30</v>
      </c>
      <c r="J23054" s="197" t="n">
        <v>0.2</v>
      </c>
    </row>
    <row r="23055" customFormat="false" ht="12.75" hidden="true" customHeight="false" outlineLevel="0" collapsed="false">
      <c r="A23055" s="197" t="s">
        <v>45161</v>
      </c>
      <c r="B23055" s="197" t="str">
        <f aca="false">C23055&amp;D23055&amp;E23055&amp;F23055&amp;G23055&amp;H23055</f>
        <v>PLANTIO DE MUDAS DE VEGETACAO REPTANTE,EXCLUSIVE O FORNECIMENTO DE MUDA,EM AREA DE RESTINGA PLANA</v>
      </c>
      <c r="C23055" s="197" t="s">
        <v>45159</v>
      </c>
      <c r="D23055" s="197" t="s">
        <v>45160</v>
      </c>
      <c r="I23055" s="197" t="s">
        <v>30</v>
      </c>
      <c r="J23055" s="197" t="n">
        <v>0.2</v>
      </c>
    </row>
    <row r="23056" customFormat="false" ht="12.75" hidden="true" customHeight="false" outlineLevel="0" collapsed="false">
      <c r="A23056" s="197" t="s">
        <v>45162</v>
      </c>
      <c r="B23056" s="197" t="str">
        <f aca="false">C23056&amp;D23056&amp;E23056&amp;F23056&amp;G23056&amp;H23056</f>
        <v>PLANTIO DE MUDA DE ESPECIE DE MANGUEZAL,DE 50 A 70CM DE ALTURA,E ABERTURA DE COVA DE 10X10X20CM,EXCLUSIVE O FORNECIMENTO DA MUDA</v>
      </c>
      <c r="C23056" s="197" t="s">
        <v>45163</v>
      </c>
      <c r="D23056" s="197" t="s">
        <v>45164</v>
      </c>
      <c r="E23056" s="197" t="s">
        <v>45165</v>
      </c>
      <c r="I23056" s="197" t="s">
        <v>30</v>
      </c>
      <c r="J23056" s="197" t="n">
        <v>4.38</v>
      </c>
    </row>
    <row r="23057" customFormat="false" ht="12.75" hidden="true" customHeight="false" outlineLevel="0" collapsed="false">
      <c r="A23057" s="197" t="s">
        <v>45166</v>
      </c>
      <c r="B23057" s="197" t="str">
        <f aca="false">C23057&amp;D23057&amp;E23057&amp;F23057&amp;G23057&amp;H23057</f>
        <v>PLANTIO DE MUDA DE ESPECIE DE MANGUEZAL,DE 50 A 70CM DE ALTURA,E ABERTURA DE COVA DE 10X10X20CM,EXCLUSIVE O FORNECIMENTO DA MUDA</v>
      </c>
      <c r="C23057" s="197" t="s">
        <v>45163</v>
      </c>
      <c r="D23057" s="197" t="s">
        <v>45164</v>
      </c>
      <c r="E23057" s="197" t="s">
        <v>45165</v>
      </c>
      <c r="I23057" s="197" t="s">
        <v>30</v>
      </c>
      <c r="J23057" s="197" t="n">
        <v>4.38</v>
      </c>
    </row>
    <row r="23058" customFormat="false" ht="12.75" hidden="true" customHeight="false" outlineLevel="0" collapsed="false">
      <c r="A23058" s="197" t="s">
        <v>45167</v>
      </c>
      <c r="B23058" s="197" t="str">
        <f aca="false">C23058&amp;D23058&amp;E23058&amp;F23058&amp;G23058&amp;H23058</f>
        <v>APLICACAO DE FORMICIDA GRANULADA.FORNECIMENTO E APLICACAO</v>
      </c>
      <c r="C23058" s="197" t="s">
        <v>45168</v>
      </c>
      <c r="I23058" s="197" t="s">
        <v>2106</v>
      </c>
      <c r="J23058" s="197" t="n">
        <v>264.62</v>
      </c>
    </row>
    <row r="23059" customFormat="false" ht="12.75" hidden="true" customHeight="false" outlineLevel="0" collapsed="false">
      <c r="A23059" s="197" t="s">
        <v>45169</v>
      </c>
      <c r="B23059" s="197" t="str">
        <f aca="false">C23059&amp;D23059&amp;E23059&amp;F23059&amp;G23059&amp;H23059</f>
        <v>APLICACAO DE FORMICIDA GRANULADA.FORNECIMENTO E APLICACAO</v>
      </c>
      <c r="C23059" s="197" t="s">
        <v>45168</v>
      </c>
      <c r="I23059" s="197" t="s">
        <v>2106</v>
      </c>
      <c r="J23059" s="197" t="n">
        <v>264.62</v>
      </c>
    </row>
    <row r="23060" customFormat="false" ht="12.75" hidden="true" customHeight="false" outlineLevel="0" collapsed="false">
      <c r="A23060" s="197" t="s">
        <v>45170</v>
      </c>
      <c r="B23060" s="197" t="str">
        <f aca="false">C23060&amp;D23060&amp;E23060&amp;F23060&amp;G23060&amp;H23060</f>
        <v>APLICACAO DE HERBICIDA ROUND UP.FORNECIMENTO E APLICACAO</v>
      </c>
      <c r="C23060" s="197" t="s">
        <v>45171</v>
      </c>
      <c r="I23060" s="197" t="s">
        <v>2106</v>
      </c>
      <c r="J23060" s="197" t="n">
        <v>390.37</v>
      </c>
    </row>
    <row r="23061" customFormat="false" ht="12.75" hidden="true" customHeight="false" outlineLevel="0" collapsed="false">
      <c r="A23061" s="197" t="s">
        <v>45172</v>
      </c>
      <c r="B23061" s="197" t="str">
        <f aca="false">C23061&amp;D23061&amp;E23061&amp;F23061&amp;G23061&amp;H23061</f>
        <v>APLICACAO DE HERBICIDA ROUND UP.FORNECIMENTO E APLICACAO</v>
      </c>
      <c r="C23061" s="197" t="s">
        <v>45171</v>
      </c>
      <c r="I23061" s="197" t="s">
        <v>2106</v>
      </c>
      <c r="J23061" s="197" t="n">
        <v>390.37</v>
      </c>
    </row>
    <row r="23062" customFormat="false" ht="12.75" hidden="true" customHeight="false" outlineLevel="0" collapsed="false">
      <c r="A23062" s="197" t="s">
        <v>45173</v>
      </c>
      <c r="B23062" s="197" t="str">
        <f aca="false">C23062&amp;D23062&amp;E23062&amp;F23062&amp;G23062&amp;H23062</f>
        <v>CAPINA QUIMICA COM HERBICIDA EM FAIXAS.FORNECIMENTO E APLICACAO</v>
      </c>
      <c r="C23062" s="197" t="s">
        <v>45174</v>
      </c>
      <c r="D23062" s="197" t="s">
        <v>7353</v>
      </c>
      <c r="I23062" s="197" t="s">
        <v>2106</v>
      </c>
      <c r="J23062" s="197" t="n">
        <v>390.37</v>
      </c>
    </row>
    <row r="23063" customFormat="false" ht="12.75" hidden="true" customHeight="false" outlineLevel="0" collapsed="false">
      <c r="A23063" s="197" t="s">
        <v>45175</v>
      </c>
      <c r="B23063" s="197" t="str">
        <f aca="false">C23063&amp;D23063&amp;E23063&amp;F23063&amp;G23063&amp;H23063</f>
        <v>CAPINA QUIMICA COM HERBICIDA EM FAIXAS.FORNECIMENTO E APLICACAO</v>
      </c>
      <c r="C23063" s="197" t="s">
        <v>45174</v>
      </c>
      <c r="D23063" s="197" t="s">
        <v>7353</v>
      </c>
      <c r="I23063" s="197" t="s">
        <v>2106</v>
      </c>
      <c r="J23063" s="197" t="n">
        <v>390.37</v>
      </c>
    </row>
    <row r="23064" customFormat="false" ht="12.75" hidden="true" customHeight="false" outlineLevel="0" collapsed="false">
      <c r="A23064" s="197" t="s">
        <v>45176</v>
      </c>
      <c r="B23064" s="197" t="str">
        <f aca="false">C23064&amp;D23064&amp;E23064&amp;F23064&amp;G23064&amp;H23064</f>
        <v>APLICACAO DE CALCARIO DOLOMITICO NO SOLO,POR COVA.FORNECIMENTO E APLICACAO</v>
      </c>
      <c r="C23064" s="197" t="s">
        <v>45177</v>
      </c>
      <c r="D23064" s="197" t="s">
        <v>45178</v>
      </c>
      <c r="I23064" s="197" t="s">
        <v>30</v>
      </c>
      <c r="J23064" s="197" t="n">
        <v>0.18</v>
      </c>
    </row>
    <row r="23065" customFormat="false" ht="12.75" hidden="true" customHeight="false" outlineLevel="0" collapsed="false">
      <c r="A23065" s="197" t="s">
        <v>45179</v>
      </c>
      <c r="B23065" s="197" t="str">
        <f aca="false">C23065&amp;D23065&amp;E23065&amp;F23065&amp;G23065&amp;H23065</f>
        <v>APLICACAO DE CALCARIO DOLOMITICO NO SOLO,POR COVA.FORNECIMENTO E APLICACAO</v>
      </c>
      <c r="C23065" s="197" t="s">
        <v>45177</v>
      </c>
      <c r="D23065" s="197" t="s">
        <v>45178</v>
      </c>
      <c r="I23065" s="197" t="s">
        <v>30</v>
      </c>
      <c r="J23065" s="197" t="n">
        <v>0.18</v>
      </c>
    </row>
    <row r="23066" customFormat="false" ht="12.75" hidden="true" customHeight="false" outlineLevel="0" collapsed="false">
      <c r="A23066" s="197" t="s">
        <v>45180</v>
      </c>
      <c r="B23066" s="197" t="str">
        <f aca="false">C23066&amp;D23066&amp;E23066&amp;F23066&amp;G23066&amp;H23066</f>
        <v>APLICACAO DE ADUBO ORGANICO PARA MUDAS NATIVAS DE ESSENCIASFLORESTAIS,POR COVA.FORNECIMENTO E APLICACAO</v>
      </c>
      <c r="C23066" s="197" t="s">
        <v>45181</v>
      </c>
      <c r="D23066" s="197" t="s">
        <v>45182</v>
      </c>
      <c r="I23066" s="197" t="s">
        <v>30</v>
      </c>
      <c r="J23066" s="197" t="n">
        <v>1.24</v>
      </c>
    </row>
    <row r="23067" customFormat="false" ht="12.75" hidden="true" customHeight="false" outlineLevel="0" collapsed="false">
      <c r="A23067" s="197" t="s">
        <v>45183</v>
      </c>
      <c r="B23067" s="197" t="str">
        <f aca="false">C23067&amp;D23067&amp;E23067&amp;F23067&amp;G23067&amp;H23067</f>
        <v>APLICACAO DE ADUBO ORGANICO PARA MUDAS NATIVAS DE ESSENCIASFLORESTAIS,POR COVA.FORNECIMENTO E APLICACAO</v>
      </c>
      <c r="C23067" s="197" t="s">
        <v>45181</v>
      </c>
      <c r="D23067" s="197" t="s">
        <v>45182</v>
      </c>
      <c r="I23067" s="197" t="s">
        <v>30</v>
      </c>
      <c r="J23067" s="197" t="n">
        <v>1.24</v>
      </c>
    </row>
    <row r="23068" customFormat="false" ht="12.75" hidden="true" customHeight="false" outlineLevel="0" collapsed="false">
      <c r="A23068" s="197" t="s">
        <v>45184</v>
      </c>
      <c r="B23068" s="197" t="str">
        <f aca="false">C23068&amp;D23068&amp;E23068&amp;F23068&amp;G23068&amp;H23068</f>
        <v>APLICACAO DE ADUBO QUIMICO SUPERFOSFATO SIMPLES PARA MUDAS NATIVAS,POR COVA.FORNECIMENTO E APLICACAO</v>
      </c>
      <c r="C23068" s="197" t="s">
        <v>45185</v>
      </c>
      <c r="D23068" s="197" t="s">
        <v>45186</v>
      </c>
      <c r="I23068" s="197" t="s">
        <v>30</v>
      </c>
      <c r="J23068" s="197" t="n">
        <v>0.67</v>
      </c>
    </row>
    <row r="23069" customFormat="false" ht="12.75" hidden="true" customHeight="false" outlineLevel="0" collapsed="false">
      <c r="A23069" s="197" t="s">
        <v>45187</v>
      </c>
      <c r="B23069" s="197" t="str">
        <f aca="false">C23069&amp;D23069&amp;E23069&amp;F23069&amp;G23069&amp;H23069</f>
        <v>APLICACAO DE ADUBO QUIMICO SUPERFOSFATO SIMPLES PARA MUDAS NATIVAS,POR COVA.FORNECIMENTO E APLICACAO</v>
      </c>
      <c r="C23069" s="197" t="s">
        <v>45185</v>
      </c>
      <c r="D23069" s="197" t="s">
        <v>45186</v>
      </c>
      <c r="I23069" s="197" t="s">
        <v>30</v>
      </c>
      <c r="J23069" s="197" t="n">
        <v>0.67</v>
      </c>
    </row>
    <row r="23070" customFormat="false" ht="12.75" hidden="true" customHeight="false" outlineLevel="0" collapsed="false">
      <c r="A23070" s="197" t="s">
        <v>45188</v>
      </c>
      <c r="B23070" s="197" t="str">
        <f aca="false">C23070&amp;D23070&amp;E23070&amp;F23070&amp;G23070&amp;H23070</f>
        <v>APLICACAO DE ADUBO QUIMICO (NPK),6:30:6,PARA MUDAS EXOTICAS,POR COVA.FORNECIMENTO E APLICACAO</v>
      </c>
      <c r="C23070" s="197" t="s">
        <v>45189</v>
      </c>
      <c r="D23070" s="197" t="s">
        <v>45190</v>
      </c>
      <c r="I23070" s="197" t="s">
        <v>30</v>
      </c>
      <c r="J23070" s="197" t="n">
        <v>0.52</v>
      </c>
    </row>
    <row r="23071" customFormat="false" ht="12.75" hidden="true" customHeight="false" outlineLevel="0" collapsed="false">
      <c r="A23071" s="197" t="s">
        <v>45191</v>
      </c>
      <c r="B23071" s="197" t="str">
        <f aca="false">C23071&amp;D23071&amp;E23071&amp;F23071&amp;G23071&amp;H23071</f>
        <v>APLICACAO DE ADUBO QUIMICO (NPK),6:30:6,PARA MUDAS EXOTICAS,POR COVA.FORNECIMENTO E APLICACAO</v>
      </c>
      <c r="C23071" s="197" t="s">
        <v>45189</v>
      </c>
      <c r="D23071" s="197" t="s">
        <v>45190</v>
      </c>
      <c r="I23071" s="197" t="s">
        <v>30</v>
      </c>
      <c r="J23071" s="197" t="n">
        <v>0.52</v>
      </c>
    </row>
    <row r="23072" customFormat="false" ht="12.75" hidden="true" customHeight="false" outlineLevel="0" collapsed="false">
      <c r="A23072" s="197" t="s">
        <v>45192</v>
      </c>
      <c r="B23072" s="197" t="str">
        <f aca="false">C23072&amp;D23072&amp;E23072&amp;F23072&amp;G23072&amp;H23072</f>
        <v>APLICACAO DE ADUBO,EXCLUSIVE O FORNECIMENTO,CUSTO VALIDO PARA 100 COVAS</v>
      </c>
      <c r="C23072" s="197" t="s">
        <v>45193</v>
      </c>
      <c r="D23072" s="197" t="s">
        <v>45194</v>
      </c>
      <c r="I23072" s="197" t="s">
        <v>30</v>
      </c>
      <c r="J23072" s="197" t="n">
        <v>17.52</v>
      </c>
    </row>
    <row r="23073" customFormat="false" ht="12.75" hidden="true" customHeight="false" outlineLevel="0" collapsed="false">
      <c r="A23073" s="197" t="s">
        <v>45195</v>
      </c>
      <c r="B23073" s="197" t="str">
        <f aca="false">C23073&amp;D23073&amp;E23073&amp;F23073&amp;G23073&amp;H23073</f>
        <v>APLICACAO DE ADUBO,EXCLUSIVE O FORNECIMENTO,CUSTO VALIDO PARA 100 COVAS</v>
      </c>
      <c r="C23073" s="197" t="s">
        <v>45193</v>
      </c>
      <c r="D23073" s="197" t="s">
        <v>45194</v>
      </c>
      <c r="I23073" s="197" t="s">
        <v>30</v>
      </c>
      <c r="J23073" s="197" t="n">
        <v>17.52</v>
      </c>
    </row>
    <row r="23074" customFormat="false" ht="12.75" hidden="true" customHeight="false" outlineLevel="0" collapsed="false">
      <c r="A23074" s="197" t="s">
        <v>45196</v>
      </c>
      <c r="B23074" s="197" t="str">
        <f aca="false">C23074&amp;D23074&amp;E23074&amp;F23074&amp;G23074&amp;H23074</f>
        <v>ADUBACAO DIFERENCIADA EM ESPECIES VEGETAIS DE QUALQUER NATUREZA.FORNECIMENTO E APLICACAO</v>
      </c>
      <c r="C23074" s="197" t="s">
        <v>45197</v>
      </c>
      <c r="D23074" s="197" t="s">
        <v>45198</v>
      </c>
      <c r="I23074" s="197" t="s">
        <v>30</v>
      </c>
      <c r="J23074" s="197" t="n">
        <v>81.48</v>
      </c>
    </row>
    <row r="23075" customFormat="false" ht="12.75" hidden="true" customHeight="false" outlineLevel="0" collapsed="false">
      <c r="A23075" s="197" t="s">
        <v>45199</v>
      </c>
      <c r="B23075" s="197" t="str">
        <f aca="false">C23075&amp;D23075&amp;E23075&amp;F23075&amp;G23075&amp;H23075</f>
        <v>ADUBACAO DIFERENCIADA EM ESPECIES VEGETAIS DE QUALQUER NATUREZA.FORNECIMENTO E APLICACAO</v>
      </c>
      <c r="C23075" s="197" t="s">
        <v>45197</v>
      </c>
      <c r="D23075" s="197" t="s">
        <v>45198</v>
      </c>
      <c r="I23075" s="197" t="s">
        <v>30</v>
      </c>
      <c r="J23075" s="197" t="n">
        <v>71.97</v>
      </c>
    </row>
    <row r="23076" customFormat="false" ht="12.75" hidden="true" customHeight="false" outlineLevel="0" collapsed="false">
      <c r="A23076" s="197" t="s">
        <v>45200</v>
      </c>
      <c r="B23076" s="197" t="str">
        <f aca="false">C23076&amp;D23076&amp;E23076&amp;F23076&amp;G23076&amp;H23076</f>
        <v>ADUBACAO QUIMICA COM FORMULA COMPLETA (NPK-10-10-10)EM GOLAS DE ARVORE,INCLUSIVE LIMPEZA E REVOLVIMENTO DE SOLO.FORNECIMENTO E APLICACAO</v>
      </c>
      <c r="C23076" s="197" t="s">
        <v>45201</v>
      </c>
      <c r="D23076" s="197" t="s">
        <v>45202</v>
      </c>
      <c r="E23076" s="197" t="s">
        <v>45203</v>
      </c>
      <c r="I23076" s="197" t="s">
        <v>30</v>
      </c>
      <c r="J23076" s="197" t="n">
        <v>2.2</v>
      </c>
    </row>
    <row r="23077" customFormat="false" ht="12.75" hidden="true" customHeight="false" outlineLevel="0" collapsed="false">
      <c r="A23077" s="197" t="s">
        <v>45204</v>
      </c>
      <c r="B23077" s="197" t="str">
        <f aca="false">C23077&amp;D23077&amp;E23077&amp;F23077&amp;G23077&amp;H23077</f>
        <v>ADUBACAO QUIMICA COM FORMULA COMPLETA (NPK-10-10-10)EM GOLAS DE ARVORE,INCLUSIVE LIMPEZA E REVOLVIMENTO DE SOLO.FORNECIMENTO E APLICACAO</v>
      </c>
      <c r="C23077" s="197" t="s">
        <v>45201</v>
      </c>
      <c r="D23077" s="197" t="s">
        <v>45202</v>
      </c>
      <c r="E23077" s="197" t="s">
        <v>45203</v>
      </c>
      <c r="I23077" s="197" t="s">
        <v>30</v>
      </c>
      <c r="J23077" s="197" t="n">
        <v>1.92</v>
      </c>
    </row>
    <row r="23078" customFormat="false" ht="12.75" hidden="true" customHeight="false" outlineLevel="0" collapsed="false">
      <c r="A23078" s="197" t="s">
        <v>45205</v>
      </c>
      <c r="B23078" s="197" t="str">
        <f aca="false">C23078&amp;D23078&amp;E23078&amp;F23078&amp;G23078&amp;H23078</f>
        <v>CONTROLE QUIMICO DE ESPECIES VEGETAIS DE QUALQUER NATUREZA.FORNECIMENTO E APLICACAO</v>
      </c>
      <c r="C23078" s="197" t="s">
        <v>45206</v>
      </c>
      <c r="D23078" s="197" t="s">
        <v>45207</v>
      </c>
      <c r="I23078" s="197" t="s">
        <v>30</v>
      </c>
      <c r="J23078" s="197" t="n">
        <v>287.79</v>
      </c>
    </row>
    <row r="23079" customFormat="false" ht="12.75" hidden="true" customHeight="false" outlineLevel="0" collapsed="false">
      <c r="A23079" s="197" t="s">
        <v>45208</v>
      </c>
      <c r="B23079" s="197" t="str">
        <f aca="false">C23079&amp;D23079&amp;E23079&amp;F23079&amp;G23079&amp;H23079</f>
        <v>CONTROLE QUIMICO DE ESPECIES VEGETAIS DE QUALQUER NATUREZA.FORNECIMENTO E APLICACAO</v>
      </c>
      <c r="C23079" s="197" t="s">
        <v>45206</v>
      </c>
      <c r="D23079" s="197" t="s">
        <v>45207</v>
      </c>
      <c r="I23079" s="197" t="s">
        <v>30</v>
      </c>
      <c r="J23079" s="197" t="n">
        <v>256.13</v>
      </c>
    </row>
    <row r="23080" customFormat="false" ht="12.75" hidden="true" customHeight="false" outlineLevel="0" collapsed="false">
      <c r="A23080" s="197" t="s">
        <v>45209</v>
      </c>
      <c r="B23080" s="197" t="str">
        <f aca="false">C23080&amp;D23080&amp;E23080&amp;F23080&amp;G23080&amp;H23080</f>
        <v>COROAMENTO DAS PLANTAS COM 1,00M DE DIAMETRO.CUSTO VALIDO PARA CADA 100 UNIDADES</v>
      </c>
      <c r="C23080" s="197" t="s">
        <v>45210</v>
      </c>
      <c r="D23080" s="197" t="s">
        <v>45211</v>
      </c>
      <c r="I23080" s="197" t="s">
        <v>30</v>
      </c>
      <c r="J23080" s="197" t="n">
        <v>210.3</v>
      </c>
    </row>
    <row r="23081" customFormat="false" ht="12.75" hidden="true" customHeight="false" outlineLevel="0" collapsed="false">
      <c r="A23081" s="197" t="s">
        <v>45212</v>
      </c>
      <c r="B23081" s="197" t="str">
        <f aca="false">C23081&amp;D23081&amp;E23081&amp;F23081&amp;G23081&amp;H23081</f>
        <v>COROAMENTO DAS PLANTAS COM 1,00M DE DIAMETRO.CUSTO VALIDO PARA CADA 100 UNIDADES</v>
      </c>
      <c r="C23081" s="197" t="s">
        <v>45210</v>
      </c>
      <c r="D23081" s="197" t="s">
        <v>45211</v>
      </c>
      <c r="I23081" s="197" t="s">
        <v>30</v>
      </c>
      <c r="J23081" s="197" t="n">
        <v>210.3</v>
      </c>
    </row>
    <row r="23082" customFormat="false" ht="12.75" hidden="true" customHeight="false" outlineLevel="0" collapsed="false">
      <c r="A23082" s="197" t="s">
        <v>45213</v>
      </c>
      <c r="B23082" s="197" t="str">
        <f aca="false">C23082&amp;D23082&amp;E23082&amp;F23082&amp;G23082&amp;H23082</f>
        <v>MANUTENCAO DE ACEIROS</v>
      </c>
      <c r="C23082" s="197" t="s">
        <v>45214</v>
      </c>
      <c r="I23082" s="197" t="s">
        <v>1993</v>
      </c>
      <c r="J23082" s="197" t="n">
        <v>0.58</v>
      </c>
    </row>
    <row r="23083" customFormat="false" ht="12.75" hidden="true" customHeight="false" outlineLevel="0" collapsed="false">
      <c r="A23083" s="197" t="s">
        <v>45215</v>
      </c>
      <c r="B23083" s="197" t="str">
        <f aca="false">C23083&amp;D23083&amp;E23083&amp;F23083&amp;G23083&amp;H23083</f>
        <v>MANUTENCAO DE ACEIROS</v>
      </c>
      <c r="C23083" s="197" t="s">
        <v>45214</v>
      </c>
      <c r="I23083" s="197" t="s">
        <v>1993</v>
      </c>
      <c r="J23083" s="197" t="n">
        <v>0.58</v>
      </c>
    </row>
    <row r="23084" customFormat="false" ht="12.75" hidden="true" customHeight="false" outlineLevel="0" collapsed="false">
      <c r="A23084" s="197" t="s">
        <v>45216</v>
      </c>
      <c r="B23084" s="197" t="str">
        <f aca="false">C23084&amp;D23084&amp;E23084&amp;F23084&amp;G23084&amp;H23084</f>
        <v>ARRANCAMENTO E REPLANTIO DE ARBUSTO COM ATE 2M DE ALTURA</v>
      </c>
      <c r="C23084" s="197" t="s">
        <v>45217</v>
      </c>
      <c r="I23084" s="197" t="s">
        <v>30</v>
      </c>
      <c r="J23084" s="197" t="n">
        <v>29.2</v>
      </c>
    </row>
    <row r="23085" customFormat="false" ht="12.75" hidden="true" customHeight="false" outlineLevel="0" collapsed="false">
      <c r="A23085" s="197" t="s">
        <v>45218</v>
      </c>
      <c r="B23085" s="197" t="str">
        <f aca="false">C23085&amp;D23085&amp;E23085&amp;F23085&amp;G23085&amp;H23085</f>
        <v>ARRANCAMENTO E REPLANTIO DE ARBUSTO COM ATE 2M DE ALTURA</v>
      </c>
      <c r="C23085" s="197" t="s">
        <v>45217</v>
      </c>
      <c r="I23085" s="197" t="s">
        <v>30</v>
      </c>
      <c r="J23085" s="197" t="n">
        <v>29.2</v>
      </c>
    </row>
    <row r="23086" customFormat="false" ht="12.75" hidden="true" customHeight="false" outlineLevel="0" collapsed="false">
      <c r="A23086" s="197" t="s">
        <v>45219</v>
      </c>
      <c r="B23086" s="197" t="str">
        <f aca="false">C23086&amp;D23086&amp;E23086&amp;F23086&amp;G23086&amp;H23086</f>
        <v>PODA DE ESPECIES VEGETAIS DE BAIXO NIVEL DE DIFICULDADE,EXCLUSIVE TRANSPORTE DE MATERIAL RESULTANTE</v>
      </c>
      <c r="C23086" s="197" t="s">
        <v>45220</v>
      </c>
      <c r="D23086" s="197" t="s">
        <v>45221</v>
      </c>
      <c r="I23086" s="197" t="s">
        <v>30</v>
      </c>
      <c r="J23086" s="197" t="n">
        <v>93.24</v>
      </c>
    </row>
    <row r="23087" customFormat="false" ht="12.75" hidden="true" customHeight="false" outlineLevel="0" collapsed="false">
      <c r="A23087" s="197" t="s">
        <v>45222</v>
      </c>
      <c r="B23087" s="197" t="str">
        <f aca="false">C23087&amp;D23087&amp;E23087&amp;F23087&amp;G23087&amp;H23087</f>
        <v>PODA DE ESPECIES VEGETAIS DE BAIXO NIVEL DE DIFICULDADE,EXCLUSIVE TRANSPORTE DE MATERIAL RESULTANTE</v>
      </c>
      <c r="C23087" s="197" t="s">
        <v>45220</v>
      </c>
      <c r="D23087" s="197" t="s">
        <v>45221</v>
      </c>
      <c r="I23087" s="197" t="s">
        <v>30</v>
      </c>
      <c r="J23087" s="197" t="n">
        <v>85.48</v>
      </c>
    </row>
    <row r="23088" customFormat="false" ht="12.75" hidden="true" customHeight="false" outlineLevel="0" collapsed="false">
      <c r="A23088" s="197" t="s">
        <v>45223</v>
      </c>
      <c r="B23088" s="197" t="str">
        <f aca="false">C23088&amp;D23088&amp;E23088&amp;F23088&amp;G23088&amp;H23088</f>
        <v>PODA DE ESPECIES VEGETAIS DE MEDIO NIVEL DE DIFICULDADE,EXCLUSIVE TRANSPORTE DO MATERIAL RESULTANTE</v>
      </c>
      <c r="C23088" s="197" t="s">
        <v>45224</v>
      </c>
      <c r="D23088" s="197" t="s">
        <v>45225</v>
      </c>
      <c r="I23088" s="197" t="s">
        <v>30</v>
      </c>
      <c r="J23088" s="197" t="n">
        <v>198.81</v>
      </c>
    </row>
    <row r="23089" customFormat="false" ht="12.75" hidden="true" customHeight="false" outlineLevel="0" collapsed="false">
      <c r="A23089" s="197" t="s">
        <v>45226</v>
      </c>
      <c r="B23089" s="197" t="str">
        <f aca="false">C23089&amp;D23089&amp;E23089&amp;F23089&amp;G23089&amp;H23089</f>
        <v>PODA DE ESPECIES VEGETAIS DE MEDIO NIVEL DE DIFICULDADE,EXCLUSIVE TRANSPORTE DO MATERIAL RESULTANTE</v>
      </c>
      <c r="C23089" s="197" t="s">
        <v>45224</v>
      </c>
      <c r="D23089" s="197" t="s">
        <v>45225</v>
      </c>
      <c r="I23089" s="197" t="s">
        <v>30</v>
      </c>
      <c r="J23089" s="197" t="n">
        <v>181.75</v>
      </c>
    </row>
    <row r="23090" customFormat="false" ht="12.75" hidden="true" customHeight="false" outlineLevel="0" collapsed="false">
      <c r="A23090" s="197" t="s">
        <v>45227</v>
      </c>
      <c r="B23090" s="197" t="str">
        <f aca="false">C23090&amp;D23090&amp;E23090&amp;F23090&amp;G23090&amp;H23090</f>
        <v>PODA DE ESPECIES VEGETAIS DE ALTO NIVEL DE DIFICULDADE,EXCLUSIVE TRANSPORTE DO MATERIAL RESULTANTE</v>
      </c>
      <c r="C23090" s="197" t="s">
        <v>45228</v>
      </c>
      <c r="D23090" s="197" t="s">
        <v>45229</v>
      </c>
      <c r="I23090" s="197" t="s">
        <v>30</v>
      </c>
      <c r="J23090" s="197" t="n">
        <v>367.04</v>
      </c>
    </row>
    <row r="23091" customFormat="false" ht="12.75" hidden="true" customHeight="false" outlineLevel="0" collapsed="false">
      <c r="A23091" s="197" t="s">
        <v>45230</v>
      </c>
      <c r="B23091" s="197" t="str">
        <f aca="false">C23091&amp;D23091&amp;E23091&amp;F23091&amp;G23091&amp;H23091</f>
        <v>PODA DE ESPECIES VEGETAIS DE ALTO NIVEL DE DIFICULDADE,EXCLUSIVE TRANSPORTE DO MATERIAL RESULTANTE</v>
      </c>
      <c r="C23091" s="197" t="s">
        <v>45228</v>
      </c>
      <c r="D23091" s="197" t="s">
        <v>45229</v>
      </c>
      <c r="I23091" s="197" t="s">
        <v>30</v>
      </c>
      <c r="J23091" s="197" t="n">
        <v>333.79</v>
      </c>
    </row>
    <row r="23092" customFormat="false" ht="12.75" hidden="true" customHeight="false" outlineLevel="0" collapsed="false">
      <c r="A23092" s="197" t="s">
        <v>45231</v>
      </c>
      <c r="B23092" s="197" t="str">
        <f aca="false">C23092&amp;D23092&amp;E23092&amp;F23092&amp;G23092&amp;H23092</f>
        <v>REMOCAO DE ESPECIES VEGETAIS,PORTE MUDA (ATE 2M DE ALTURA),INCLUSIVE CARGA,DESCARGA E TRANSPORTE DO MATERIAL ATE 30KM</v>
      </c>
      <c r="C23092" s="197" t="s">
        <v>45232</v>
      </c>
      <c r="D23092" s="197" t="s">
        <v>45233</v>
      </c>
      <c r="I23092" s="197" t="s">
        <v>30</v>
      </c>
      <c r="J23092" s="197" t="n">
        <v>23.3</v>
      </c>
    </row>
    <row r="23093" customFormat="false" ht="12.75" hidden="true" customHeight="false" outlineLevel="0" collapsed="false">
      <c r="A23093" s="197" t="s">
        <v>45234</v>
      </c>
      <c r="B23093" s="197" t="str">
        <f aca="false">C23093&amp;D23093&amp;E23093&amp;F23093&amp;G23093&amp;H23093</f>
        <v>REMOCAO DE ESPECIES VEGETAIS,PORTE MUDA (ATE 2M DE ALTURA),INCLUSIVE CARGA,DESCARGA E TRANSPORTE DO MATERIAL ATE 30KM</v>
      </c>
      <c r="C23093" s="197" t="s">
        <v>45232</v>
      </c>
      <c r="D23093" s="197" t="s">
        <v>45233</v>
      </c>
      <c r="I23093" s="197" t="s">
        <v>30</v>
      </c>
      <c r="J23093" s="197" t="n">
        <v>21.99</v>
      </c>
    </row>
    <row r="23094" customFormat="false" ht="12.75" hidden="true" customHeight="false" outlineLevel="0" collapsed="false">
      <c r="A23094" s="197" t="s">
        <v>45235</v>
      </c>
      <c r="B23094" s="197" t="str">
        <f aca="false">C23094&amp;D23094&amp;E23094&amp;F23094&amp;G23094&amp;H23094</f>
        <v>REMOCAO DE ESPECIES VEGETAIS,PORTE PEQUENO (ENTRE 2M E 4M DE ALTURA),INCLUSIVE CARGA,DESCARGA E TRANSPORTE DO MATERIALATE 30KM</v>
      </c>
      <c r="C23094" s="197" t="s">
        <v>45236</v>
      </c>
      <c r="D23094" s="197" t="s">
        <v>45237</v>
      </c>
      <c r="E23094" s="197" t="s">
        <v>45238</v>
      </c>
      <c r="I23094" s="197" t="s">
        <v>30</v>
      </c>
      <c r="J23094" s="197" t="n">
        <v>87.67</v>
      </c>
    </row>
    <row r="23095" customFormat="false" ht="12.75" hidden="true" customHeight="false" outlineLevel="0" collapsed="false">
      <c r="A23095" s="197" t="s">
        <v>45239</v>
      </c>
      <c r="B23095" s="197" t="str">
        <f aca="false">C23095&amp;D23095&amp;E23095&amp;F23095&amp;G23095&amp;H23095</f>
        <v>REMOCAO DE ESPECIES VEGETAIS,PORTE PEQUENO (ENTRE 2M E 4M DE ALTURA),INCLUSIVE CARGA,DESCARGA E TRANSPORTE DO MATERIALATE 30KM</v>
      </c>
      <c r="C23095" s="197" t="s">
        <v>45236</v>
      </c>
      <c r="D23095" s="197" t="s">
        <v>45237</v>
      </c>
      <c r="E23095" s="197" t="s">
        <v>45238</v>
      </c>
      <c r="I23095" s="197" t="s">
        <v>30</v>
      </c>
      <c r="J23095" s="197" t="n">
        <v>82.33</v>
      </c>
    </row>
    <row r="23096" customFormat="false" ht="12.75" hidden="true" customHeight="false" outlineLevel="0" collapsed="false">
      <c r="A23096" s="197" t="s">
        <v>45240</v>
      </c>
      <c r="B23096" s="197" t="str">
        <f aca="false">C23096&amp;D23096&amp;E23096&amp;F23096&amp;G23096&amp;H23096</f>
        <v>REMOCAO DE ESPECIES VEGETAIS,PORTE MEDIO (ENTRE 4M E 6M DEALTURA),INCLUSIVE CARGA,DESCARGA E TRANSPORTE DO MATERIALATE 30KM</v>
      </c>
      <c r="C23096" s="197" t="s">
        <v>45241</v>
      </c>
      <c r="D23096" s="197" t="s">
        <v>45242</v>
      </c>
      <c r="E23096" s="197" t="s">
        <v>45238</v>
      </c>
      <c r="I23096" s="197" t="s">
        <v>30</v>
      </c>
      <c r="J23096" s="197" t="n">
        <v>226.08</v>
      </c>
    </row>
    <row r="23097" customFormat="false" ht="12.75" hidden="true" customHeight="false" outlineLevel="0" collapsed="false">
      <c r="A23097" s="197" t="s">
        <v>45243</v>
      </c>
      <c r="B23097" s="197" t="str">
        <f aca="false">C23097&amp;D23097&amp;E23097&amp;F23097&amp;G23097&amp;H23097</f>
        <v>REMOCAO DE ESPECIES VEGETAIS,PORTE MEDIO (ENTRE 4M E 6M DEALTURA),INCLUSIVE CARGA,DESCARGA E TRANSPORTE DO MATERIALATE 30KM</v>
      </c>
      <c r="C23097" s="197" t="s">
        <v>45241</v>
      </c>
      <c r="D23097" s="197" t="s">
        <v>45242</v>
      </c>
      <c r="E23097" s="197" t="s">
        <v>45238</v>
      </c>
      <c r="I23097" s="197" t="s">
        <v>30</v>
      </c>
      <c r="J23097" s="197" t="n">
        <v>211.91</v>
      </c>
    </row>
    <row r="23098" customFormat="false" ht="12.75" hidden="true" customHeight="false" outlineLevel="0" collapsed="false">
      <c r="A23098" s="197" t="s">
        <v>45244</v>
      </c>
      <c r="B23098" s="197" t="str">
        <f aca="false">C23098&amp;D23098&amp;E23098&amp;F23098&amp;G23098&amp;H23098</f>
        <v>REMOCAO DE ESPECIES VEGETAIS,PORTE GRANDE (ACIMA DE 6M DE ALTURA),INCLUSIVE CARGA,DESCARGA E TRANSPORTE DO MATERIAL ATE30KM</v>
      </c>
      <c r="C23098" s="197" t="s">
        <v>45245</v>
      </c>
      <c r="D23098" s="197" t="s">
        <v>45246</v>
      </c>
      <c r="E23098" s="197" t="s">
        <v>45247</v>
      </c>
      <c r="I23098" s="197" t="s">
        <v>30</v>
      </c>
      <c r="J23098" s="197" t="n">
        <v>465.06</v>
      </c>
    </row>
    <row r="23099" customFormat="false" ht="12.75" hidden="true" customHeight="false" outlineLevel="0" collapsed="false">
      <c r="A23099" s="197" t="s">
        <v>45248</v>
      </c>
      <c r="B23099" s="197" t="str">
        <f aca="false">C23099&amp;D23099&amp;E23099&amp;F23099&amp;G23099&amp;H23099</f>
        <v>REMOCAO DE ESPECIES VEGETAIS,PORTE GRANDE (ACIMA DE 6M DE ALTURA),INCLUSIVE CARGA,DESCARGA E TRANSPORTE DO MATERIAL ATE30KM</v>
      </c>
      <c r="C23099" s="197" t="s">
        <v>45245</v>
      </c>
      <c r="D23099" s="197" t="s">
        <v>45246</v>
      </c>
      <c r="E23099" s="197" t="s">
        <v>45247</v>
      </c>
      <c r="I23099" s="197" t="s">
        <v>30</v>
      </c>
      <c r="J23099" s="197" t="n">
        <v>435.72</v>
      </c>
    </row>
    <row r="23100" customFormat="false" ht="12.75" hidden="true" customHeight="false" outlineLevel="0" collapsed="false">
      <c r="A23100" s="197" t="s">
        <v>45249</v>
      </c>
      <c r="B23100" s="197" t="str">
        <f aca="false">C23100&amp;D23100&amp;E23100&amp;F23100&amp;G23100&amp;H23100</f>
        <v>TRANSPLANTE DE VEGETAIS DE PORTE PEQUENO (ENTRE 2M E 4M DEALTURA),INCLUSIVE CARGA,DESCARGA E TRANSPORTE DO MATERIALATE 30KM</v>
      </c>
      <c r="C23100" s="197" t="s">
        <v>45250</v>
      </c>
      <c r="D23100" s="197" t="s">
        <v>45242</v>
      </c>
      <c r="E23100" s="197" t="s">
        <v>45238</v>
      </c>
      <c r="I23100" s="197" t="s">
        <v>30</v>
      </c>
      <c r="J23100" s="197" t="n">
        <v>182</v>
      </c>
    </row>
    <row r="23101" customFormat="false" ht="12.75" hidden="true" customHeight="false" outlineLevel="0" collapsed="false">
      <c r="A23101" s="197" t="s">
        <v>45251</v>
      </c>
      <c r="B23101" s="197" t="str">
        <f aca="false">C23101&amp;D23101&amp;E23101&amp;F23101&amp;G23101&amp;H23101</f>
        <v>TRANSPLANTE DE VEGETAIS DE PORTE PEQUENO (ENTRE 2M E 4M DEALTURA),INCLUSIVE CARGA,DESCARGA E TRANSPORTE DO MATERIALATE 30KM</v>
      </c>
      <c r="C23101" s="197" t="s">
        <v>45250</v>
      </c>
      <c r="D23101" s="197" t="s">
        <v>45242</v>
      </c>
      <c r="E23101" s="197" t="s">
        <v>45238</v>
      </c>
      <c r="I23101" s="197" t="s">
        <v>30</v>
      </c>
      <c r="J23101" s="197" t="n">
        <v>169.39</v>
      </c>
    </row>
    <row r="23102" customFormat="false" ht="12.75" hidden="true" customHeight="false" outlineLevel="0" collapsed="false">
      <c r="A23102" s="197" t="s">
        <v>45252</v>
      </c>
      <c r="B23102" s="197" t="str">
        <f aca="false">C23102&amp;D23102&amp;E23102&amp;F23102&amp;G23102&amp;H23102</f>
        <v>DENDROCIRURGIA EM ESPECIES VEGETAIS DE QUALQUER NATUREZA</v>
      </c>
      <c r="C23102" s="197" t="s">
        <v>45253</v>
      </c>
      <c r="I23102" s="197" t="s">
        <v>30</v>
      </c>
      <c r="J23102" s="197" t="n">
        <v>738.84</v>
      </c>
    </row>
    <row r="23103" customFormat="false" ht="12.75" hidden="true" customHeight="false" outlineLevel="0" collapsed="false">
      <c r="A23103" s="197" t="s">
        <v>45254</v>
      </c>
      <c r="B23103" s="197" t="str">
        <f aca="false">C23103&amp;D23103&amp;E23103&amp;F23103&amp;G23103&amp;H23103</f>
        <v>DENDROCIRURGIA EM ESPECIES VEGETAIS DE QUALQUER NATUREZA</v>
      </c>
      <c r="C23103" s="197" t="s">
        <v>45253</v>
      </c>
      <c r="I23103" s="197" t="s">
        <v>30</v>
      </c>
      <c r="J23103" s="197" t="n">
        <v>666.43</v>
      </c>
    </row>
    <row r="23104" customFormat="false" ht="12.75" hidden="true" customHeight="false" outlineLevel="0" collapsed="false">
      <c r="A23104" s="197" t="s">
        <v>45255</v>
      </c>
      <c r="B23104" s="197" t="str">
        <f aca="false">C23104&amp;D23104&amp;E23104&amp;F23104&amp;G23104&amp;H23104</f>
        <v>PINCELAMENTO EM LESAO DE ESPECIES VEGETAIS DE QUALQUER NATUREZA</v>
      </c>
      <c r="C23104" s="197" t="s">
        <v>45256</v>
      </c>
      <c r="D23104" s="197" t="s">
        <v>45257</v>
      </c>
      <c r="I23104" s="197" t="s">
        <v>30</v>
      </c>
      <c r="J23104" s="197" t="n">
        <v>48.93</v>
      </c>
    </row>
    <row r="23105" customFormat="false" ht="12.75" hidden="true" customHeight="false" outlineLevel="0" collapsed="false">
      <c r="A23105" s="197" t="s">
        <v>45258</v>
      </c>
      <c r="B23105" s="197" t="str">
        <f aca="false">C23105&amp;D23105&amp;E23105&amp;F23105&amp;G23105&amp;H23105</f>
        <v>PINCELAMENTO EM LESAO DE ESPECIES VEGETAIS DE QUALQUER NATUREZA</v>
      </c>
      <c r="C23105" s="197" t="s">
        <v>45256</v>
      </c>
      <c r="D23105" s="197" t="s">
        <v>45257</v>
      </c>
      <c r="I23105" s="197" t="s">
        <v>30</v>
      </c>
      <c r="J23105" s="197" t="n">
        <v>45.76</v>
      </c>
    </row>
    <row r="23106" customFormat="false" ht="12.75" hidden="true" customHeight="false" outlineLevel="0" collapsed="false">
      <c r="A23106" s="197" t="s">
        <v>45259</v>
      </c>
      <c r="B23106" s="197" t="str">
        <f aca="false">C23106&amp;D23106&amp;E23106&amp;F23106&amp;G23106&amp;H23106</f>
        <v>RETUTORAMENTO DE ESPECIES VEGETAIS DE QUALQUER NATUREZA</v>
      </c>
      <c r="C23106" s="197" t="s">
        <v>45260</v>
      </c>
      <c r="I23106" s="197" t="s">
        <v>30</v>
      </c>
      <c r="J23106" s="197" t="n">
        <v>45.55</v>
      </c>
    </row>
    <row r="23107" customFormat="false" ht="12.75" hidden="true" customHeight="false" outlineLevel="0" collapsed="false">
      <c r="A23107" s="197" t="s">
        <v>45261</v>
      </c>
      <c r="B23107" s="197" t="str">
        <f aca="false">C23107&amp;D23107&amp;E23107&amp;F23107&amp;G23107&amp;H23107</f>
        <v>RETUTORAMENTO DE ESPECIES VEGETAIS DE QUALQUER NATUREZA</v>
      </c>
      <c r="C23107" s="197" t="s">
        <v>45260</v>
      </c>
      <c r="I23107" s="197" t="s">
        <v>30</v>
      </c>
      <c r="J23107" s="197" t="n">
        <v>44.15</v>
      </c>
    </row>
    <row r="23108" customFormat="false" ht="12.75" hidden="true" customHeight="false" outlineLevel="0" collapsed="false">
      <c r="A23108" s="197" t="s">
        <v>45262</v>
      </c>
      <c r="B23108" s="197"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197" t="s">
        <v>45263</v>
      </c>
      <c r="D23108" s="197" t="s">
        <v>45264</v>
      </c>
      <c r="E23108" s="197" t="s">
        <v>45265</v>
      </c>
      <c r="F23108" s="197" t="s">
        <v>45266</v>
      </c>
      <c r="G23108" s="197" t="s">
        <v>45267</v>
      </c>
      <c r="H23108" s="197" t="s">
        <v>45268</v>
      </c>
      <c r="I23108" s="197" t="s">
        <v>30</v>
      </c>
      <c r="J23108" s="197" t="n">
        <v>113.36</v>
      </c>
    </row>
    <row r="23109" customFormat="false" ht="12.75" hidden="true" customHeight="false" outlineLevel="0" collapsed="false">
      <c r="A23109" s="197" t="s">
        <v>45269</v>
      </c>
      <c r="B23109" s="197"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197" t="s">
        <v>45263</v>
      </c>
      <c r="D23109" s="197" t="s">
        <v>45264</v>
      </c>
      <c r="E23109" s="197" t="s">
        <v>45265</v>
      </c>
      <c r="F23109" s="197" t="s">
        <v>45266</v>
      </c>
      <c r="G23109" s="197" t="s">
        <v>45267</v>
      </c>
      <c r="H23109" s="197" t="s">
        <v>45268</v>
      </c>
      <c r="I23109" s="197" t="s">
        <v>30</v>
      </c>
      <c r="J23109" s="197" t="n">
        <v>113.36</v>
      </c>
    </row>
    <row r="23110" customFormat="false" ht="12.75" hidden="true" customHeight="false" outlineLevel="0" collapsed="false">
      <c r="A23110" s="197" t="s">
        <v>45270</v>
      </c>
      <c r="B23110" s="197"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197" t="s">
        <v>45271</v>
      </c>
      <c r="D23110" s="197" t="s">
        <v>45272</v>
      </c>
      <c r="E23110" s="197" t="s">
        <v>45273</v>
      </c>
      <c r="F23110" s="197" t="s">
        <v>45274</v>
      </c>
      <c r="G23110" s="197" t="s">
        <v>45275</v>
      </c>
      <c r="H23110" s="197" t="s">
        <v>45276</v>
      </c>
      <c r="I23110" s="197" t="s">
        <v>30</v>
      </c>
      <c r="J23110" s="197" t="n">
        <v>82.4</v>
      </c>
    </row>
    <row r="23111" customFormat="false" ht="12.75" hidden="true" customHeight="false" outlineLevel="0" collapsed="false">
      <c r="A23111" s="197" t="s">
        <v>45277</v>
      </c>
      <c r="B23111" s="197"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197" t="s">
        <v>45271</v>
      </c>
      <c r="D23111" s="197" t="s">
        <v>45272</v>
      </c>
      <c r="E23111" s="197" t="s">
        <v>45273</v>
      </c>
      <c r="F23111" s="197" t="s">
        <v>45274</v>
      </c>
      <c r="G23111" s="197" t="s">
        <v>45275</v>
      </c>
      <c r="H23111" s="197" t="s">
        <v>45276</v>
      </c>
      <c r="I23111" s="197" t="s">
        <v>30</v>
      </c>
      <c r="J23111" s="197" t="n">
        <v>82.4</v>
      </c>
    </row>
    <row r="23112" customFormat="false" ht="12.75" hidden="true" customHeight="false" outlineLevel="0" collapsed="false">
      <c r="A23112" s="197" t="s">
        <v>45278</v>
      </c>
      <c r="B23112" s="197"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197" t="s">
        <v>45279</v>
      </c>
      <c r="D23112" s="197" t="s">
        <v>45280</v>
      </c>
      <c r="E23112" s="197" t="s">
        <v>45281</v>
      </c>
      <c r="F23112" s="197" t="s">
        <v>45282</v>
      </c>
      <c r="G23112" s="197" t="s">
        <v>45283</v>
      </c>
      <c r="H23112" s="197" t="s">
        <v>45284</v>
      </c>
      <c r="I23112" s="197" t="s">
        <v>30</v>
      </c>
      <c r="J23112" s="197" t="n">
        <v>1205.03</v>
      </c>
    </row>
    <row r="23113" customFormat="false" ht="12.75" hidden="true" customHeight="false" outlineLevel="0" collapsed="false">
      <c r="A23113" s="197" t="s">
        <v>45285</v>
      </c>
      <c r="B23113" s="197"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197" t="s">
        <v>45279</v>
      </c>
      <c r="D23113" s="197" t="s">
        <v>45280</v>
      </c>
      <c r="E23113" s="197" t="s">
        <v>45281</v>
      </c>
      <c r="F23113" s="197" t="s">
        <v>45282</v>
      </c>
      <c r="G23113" s="197" t="s">
        <v>45283</v>
      </c>
      <c r="H23113" s="197" t="s">
        <v>45284</v>
      </c>
      <c r="I23113" s="197" t="s">
        <v>30</v>
      </c>
      <c r="J23113" s="197" t="n">
        <v>1100.4</v>
      </c>
    </row>
    <row r="23114" customFormat="false" ht="12.75" hidden="true" customHeight="false" outlineLevel="0" collapsed="false">
      <c r="A23114" s="197" t="s">
        <v>45286</v>
      </c>
      <c r="B23114" s="197" t="str">
        <f aca="false">C23114&amp;D23114&amp;E23114&amp;F23114&amp;G23114&amp;H23114</f>
        <v>TRATAMENTO FITOSSANITARIO PARA O COMBATE A SECA DE ARVORES,COMPREENDENDO:APLICACAO DE FUNGICIDA E REPELENTE E INCORPORACAO DE MATERIAIS PARA ENRIQUECIMENTO DO SOLO,EXCLUSIVE MAO-DE-OBRA</v>
      </c>
      <c r="C23114" s="197" t="s">
        <v>45287</v>
      </c>
      <c r="D23114" s="197" t="s">
        <v>45288</v>
      </c>
      <c r="E23114" s="197" t="s">
        <v>45289</v>
      </c>
      <c r="F23114" s="197" t="s">
        <v>45290</v>
      </c>
      <c r="I23114" s="197" t="s">
        <v>30</v>
      </c>
      <c r="J23114" s="197" t="n">
        <v>53.42</v>
      </c>
    </row>
    <row r="23115" customFormat="false" ht="12.75" hidden="true" customHeight="false" outlineLevel="0" collapsed="false">
      <c r="A23115" s="197" t="s">
        <v>45291</v>
      </c>
      <c r="B23115" s="197" t="str">
        <f aca="false">C23115&amp;D23115&amp;E23115&amp;F23115&amp;G23115&amp;H23115</f>
        <v>TRATAMENTO FITOSSANITARIO PARA O COMBATE A SECA DE ARVORES,COMPREENDENDO:APLICACAO DE FUNGICIDA E REPELENTE E INCORPORACAO DE MATERIAIS PARA ENRIQUECIMENTO DO SOLO,EXCLUSIVE MAO-DE-OBRA</v>
      </c>
      <c r="C23115" s="197" t="s">
        <v>45287</v>
      </c>
      <c r="D23115" s="197" t="s">
        <v>45288</v>
      </c>
      <c r="E23115" s="197" t="s">
        <v>45289</v>
      </c>
      <c r="F23115" s="197" t="s">
        <v>45290</v>
      </c>
      <c r="I23115" s="197" t="s">
        <v>30</v>
      </c>
      <c r="J23115" s="197" t="n">
        <v>53.42</v>
      </c>
    </row>
    <row r="23116" customFormat="false" ht="12.75" hidden="true" customHeight="false" outlineLevel="0" collapsed="false">
      <c r="A23116" s="197" t="s">
        <v>45292</v>
      </c>
      <c r="B23116" s="197" t="str">
        <f aca="false">C23116&amp;D23116&amp;E23116&amp;F23116&amp;G23116&amp;H23116</f>
        <v>ABATE DE ARVORES COM MACHADO.CUSTO VALIDO PARA CADA 100 UNIDADES</v>
      </c>
      <c r="C23116" s="197" t="s">
        <v>45293</v>
      </c>
      <c r="D23116" s="197" t="s">
        <v>45294</v>
      </c>
      <c r="I23116" s="197" t="s">
        <v>30</v>
      </c>
      <c r="J23116" s="197" t="n">
        <v>84.7</v>
      </c>
    </row>
    <row r="23117" customFormat="false" ht="12.75" hidden="true" customHeight="false" outlineLevel="0" collapsed="false">
      <c r="A23117" s="197" t="s">
        <v>45295</v>
      </c>
      <c r="B23117" s="197" t="str">
        <f aca="false">C23117&amp;D23117&amp;E23117&amp;F23117&amp;G23117&amp;H23117</f>
        <v>ABATE DE ARVORES COM MACHADO.CUSTO VALIDO PARA CADA 100 UNIDADES</v>
      </c>
      <c r="C23117" s="197" t="s">
        <v>45293</v>
      </c>
      <c r="D23117" s="197" t="s">
        <v>45294</v>
      </c>
      <c r="I23117" s="197" t="s">
        <v>30</v>
      </c>
      <c r="J23117" s="197" t="n">
        <v>84.7</v>
      </c>
    </row>
    <row r="23118" customFormat="false" ht="12.75" hidden="true" customHeight="false" outlineLevel="0" collapsed="false">
      <c r="A23118" s="197" t="s">
        <v>45296</v>
      </c>
      <c r="B23118" s="197" t="str">
        <f aca="false">C23118&amp;D23118&amp;E23118&amp;F23118&amp;G23118&amp;H23118</f>
        <v>DESGALHAMENTO COM MACHADO.CUSTO VALIDO PARA CADA 100 UNIDADES</v>
      </c>
      <c r="C23118" s="197" t="s">
        <v>45297</v>
      </c>
      <c r="D23118" s="197" t="s">
        <v>1317</v>
      </c>
      <c r="I23118" s="197" t="s">
        <v>30</v>
      </c>
      <c r="J23118" s="197" t="n">
        <v>84.7</v>
      </c>
    </row>
    <row r="23119" customFormat="false" ht="12.75" hidden="true" customHeight="false" outlineLevel="0" collapsed="false">
      <c r="A23119" s="197" t="s">
        <v>45298</v>
      </c>
      <c r="B23119" s="197" t="str">
        <f aca="false">C23119&amp;D23119&amp;E23119&amp;F23119&amp;G23119&amp;H23119</f>
        <v>DESGALHAMENTO COM MACHADO.CUSTO VALIDO PARA CADA 100 UNIDADES</v>
      </c>
      <c r="C23119" s="197" t="s">
        <v>45297</v>
      </c>
      <c r="D23119" s="197" t="s">
        <v>1317</v>
      </c>
      <c r="I23119" s="197" t="s">
        <v>30</v>
      </c>
      <c r="J23119" s="197" t="n">
        <v>84.7</v>
      </c>
    </row>
    <row r="23120" customFormat="false" ht="12.75" hidden="true" customHeight="false" outlineLevel="0" collapsed="false">
      <c r="A23120" s="197" t="s">
        <v>45299</v>
      </c>
      <c r="B23120" s="197" t="str">
        <f aca="false">C23120&amp;D23120&amp;E23120&amp;F23120&amp;G23120&amp;H23120</f>
        <v>TORAGEM COM MACHADO (TORETE DE 1,20M).CUSTO VALIDO PARA CADA 100 UNIDADES</v>
      </c>
      <c r="C23120" s="197" t="s">
        <v>45300</v>
      </c>
      <c r="D23120" s="197" t="s">
        <v>45301</v>
      </c>
      <c r="I23120" s="197" t="s">
        <v>30</v>
      </c>
      <c r="J23120" s="197" t="n">
        <v>37.67</v>
      </c>
    </row>
    <row r="23121" customFormat="false" ht="12.75" hidden="true" customHeight="false" outlineLevel="0" collapsed="false">
      <c r="A23121" s="197" t="s">
        <v>45302</v>
      </c>
      <c r="B23121" s="197" t="str">
        <f aca="false">C23121&amp;D23121&amp;E23121&amp;F23121&amp;G23121&amp;H23121</f>
        <v>TORAGEM COM MACHADO (TORETE DE 1,20M).CUSTO VALIDO PARA CADA 100 UNIDADES</v>
      </c>
      <c r="C23121" s="197" t="s">
        <v>45300</v>
      </c>
      <c r="D23121" s="197" t="s">
        <v>45301</v>
      </c>
      <c r="I23121" s="197" t="s">
        <v>30</v>
      </c>
      <c r="J23121" s="197" t="n">
        <v>37.67</v>
      </c>
    </row>
    <row r="23122" customFormat="false" ht="12.75" hidden="true" customHeight="false" outlineLevel="0" collapsed="false">
      <c r="A23122" s="197" t="s">
        <v>45303</v>
      </c>
      <c r="B23122" s="197" t="str">
        <f aca="false">C23122&amp;D23122&amp;E23122&amp;F23122&amp;G23122&amp;H23122</f>
        <v>ABATER,DESGALHAR E TORAR COM MACHADO,SEM EMPILHAR</v>
      </c>
      <c r="C23122" s="197" t="s">
        <v>45304</v>
      </c>
      <c r="I23122" s="197" t="s">
        <v>45305</v>
      </c>
      <c r="J23122" s="197" t="n">
        <v>21.03</v>
      </c>
    </row>
    <row r="23123" customFormat="false" ht="12.75" hidden="true" customHeight="false" outlineLevel="0" collapsed="false">
      <c r="A23123" s="197" t="s">
        <v>45306</v>
      </c>
      <c r="B23123" s="197" t="str">
        <f aca="false">C23123&amp;D23123&amp;E23123&amp;F23123&amp;G23123&amp;H23123</f>
        <v>ABATER,DESGALHAR E TORAR COM MACHADO,SEM EMPILHAR</v>
      </c>
      <c r="C23123" s="197" t="s">
        <v>45304</v>
      </c>
      <c r="I23123" s="197" t="s">
        <v>45305</v>
      </c>
      <c r="J23123" s="197" t="n">
        <v>21.03</v>
      </c>
    </row>
    <row r="23124" customFormat="false" ht="12.75" hidden="true" customHeight="false" outlineLevel="0" collapsed="false">
      <c r="A23124" s="197" t="s">
        <v>45307</v>
      </c>
      <c r="B23124" s="197" t="str">
        <f aca="false">C23124&amp;D23124&amp;E23124&amp;F23124&amp;G23124&amp;H23124</f>
        <v>ABATER,DESGALHAR E TORAR COM MACHADO,COM EMPILHAMENTO MANUAL</v>
      </c>
      <c r="C23124" s="197" t="s">
        <v>45308</v>
      </c>
      <c r="I23124" s="197" t="s">
        <v>45305</v>
      </c>
      <c r="J23124" s="197" t="n">
        <v>26.28</v>
      </c>
    </row>
    <row r="23125" customFormat="false" ht="12.75" hidden="true" customHeight="false" outlineLevel="0" collapsed="false">
      <c r="A23125" s="197" t="s">
        <v>45309</v>
      </c>
      <c r="B23125" s="197" t="str">
        <f aca="false">C23125&amp;D23125&amp;E23125&amp;F23125&amp;G23125&amp;H23125</f>
        <v>ABATER,DESGALHAR E TORAR COM MACHADO,COM EMPILHAMENTO MANUAL</v>
      </c>
      <c r="C23125" s="197" t="s">
        <v>45308</v>
      </c>
      <c r="I23125" s="197" t="s">
        <v>45305</v>
      </c>
      <c r="J23125" s="197" t="n">
        <v>26.28</v>
      </c>
    </row>
    <row r="23126" customFormat="false" ht="12.75" hidden="true" customHeight="false" outlineLevel="0" collapsed="false">
      <c r="A23126" s="197" t="s">
        <v>45310</v>
      </c>
      <c r="B23126" s="197" t="str">
        <f aca="false">C23126&amp;D23126&amp;E23126&amp;F23126&amp;G23126&amp;H23126</f>
        <v>ABATER,DESGALHAR E DESTOPAR COM MACHADO.CUSTO VALIDO PARA CADA 100 UNIDADES</v>
      </c>
      <c r="C23126" s="197" t="s">
        <v>45311</v>
      </c>
      <c r="D23126" s="197" t="s">
        <v>45312</v>
      </c>
      <c r="I23126" s="197" t="s">
        <v>30</v>
      </c>
      <c r="J23126" s="197" t="n">
        <v>132.6</v>
      </c>
    </row>
    <row r="23127" customFormat="false" ht="12.75" hidden="true" customHeight="false" outlineLevel="0" collapsed="false">
      <c r="A23127" s="197" t="s">
        <v>45313</v>
      </c>
      <c r="B23127" s="197" t="str">
        <f aca="false">C23127&amp;D23127&amp;E23127&amp;F23127&amp;G23127&amp;H23127</f>
        <v>ABATER,DESGALHAR E DESTOPAR COM MACHADO.CUSTO VALIDO PARA CADA 100 UNIDADES</v>
      </c>
      <c r="C23127" s="197" t="s">
        <v>45311</v>
      </c>
      <c r="D23127" s="197" t="s">
        <v>45312</v>
      </c>
      <c r="I23127" s="197" t="s">
        <v>30</v>
      </c>
      <c r="J23127" s="197" t="n">
        <v>132.6</v>
      </c>
    </row>
    <row r="23128" customFormat="false" ht="12.75" hidden="true" customHeight="false" outlineLevel="0" collapsed="false">
      <c r="A23128" s="197" t="s">
        <v>45314</v>
      </c>
      <c r="B23128" s="197" t="str">
        <f aca="false">C23128&amp;D23128&amp;E23128&amp;F23128&amp;G23128&amp;H23128</f>
        <v>DESCASCAMENTO MANUAL COM FACAO</v>
      </c>
      <c r="C23128" s="197" t="s">
        <v>45315</v>
      </c>
      <c r="I23128" s="197" t="s">
        <v>45305</v>
      </c>
      <c r="J23128" s="197" t="n">
        <v>30.08</v>
      </c>
    </row>
    <row r="23129" customFormat="false" ht="12.75" hidden="true" customHeight="false" outlineLevel="0" collapsed="false">
      <c r="A23129" s="197" t="s">
        <v>45316</v>
      </c>
      <c r="B23129" s="197" t="str">
        <f aca="false">C23129&amp;D23129&amp;E23129&amp;F23129&amp;G23129&amp;H23129</f>
        <v>DESCASCAMENTO MANUAL COM FACAO</v>
      </c>
      <c r="C23129" s="197" t="s">
        <v>45315</v>
      </c>
      <c r="I23129" s="197" t="s">
        <v>45305</v>
      </c>
      <c r="J23129" s="197" t="n">
        <v>30.08</v>
      </c>
    </row>
    <row r="23130" customFormat="false" ht="12.75" hidden="true" customHeight="false" outlineLevel="0" collapsed="false">
      <c r="A23130" s="197" t="s">
        <v>45317</v>
      </c>
      <c r="B23130" s="197" t="str">
        <f aca="false">C23130&amp;D23130&amp;E23130&amp;F23130&amp;G23130&amp;H23130</f>
        <v>EXTRACAO DE MADEIRA COM ARGOLAO (1 PESSOA),DISTANCIA DE 150,00M</v>
      </c>
      <c r="C23130" s="197" t="s">
        <v>45318</v>
      </c>
      <c r="D23130" s="197" t="s">
        <v>19579</v>
      </c>
      <c r="I23130" s="197" t="s">
        <v>45305</v>
      </c>
      <c r="J23130" s="197" t="n">
        <v>21.03</v>
      </c>
    </row>
    <row r="23131" customFormat="false" ht="12.75" hidden="true" customHeight="false" outlineLevel="0" collapsed="false">
      <c r="A23131" s="197" t="s">
        <v>45319</v>
      </c>
      <c r="B23131" s="197" t="str">
        <f aca="false">C23131&amp;D23131&amp;E23131&amp;F23131&amp;G23131&amp;H23131</f>
        <v>EXTRACAO DE MADEIRA COM ARGOLAO (1 PESSOA),DISTANCIA DE 150,00M</v>
      </c>
      <c r="C23131" s="197" t="s">
        <v>45318</v>
      </c>
      <c r="D23131" s="197" t="s">
        <v>19579</v>
      </c>
      <c r="I23131" s="197" t="s">
        <v>45305</v>
      </c>
      <c r="J23131" s="197" t="n">
        <v>21.03</v>
      </c>
    </row>
    <row r="23132" customFormat="false" ht="12.75" hidden="true" customHeight="false" outlineLevel="0" collapsed="false">
      <c r="A23132" s="197" t="s">
        <v>45320</v>
      </c>
      <c r="B23132" s="197" t="str">
        <f aca="false">C23132&amp;D23132&amp;E23132&amp;F23132&amp;G23132&amp;H23132</f>
        <v>EXTRACAO DE MADEIRA POR TRANSPORTE PRIMARIO MANUAL (TORETEDE 1,20M),DISTANCIA DE 100,00M</v>
      </c>
      <c r="C23132" s="197" t="s">
        <v>45321</v>
      </c>
      <c r="D23132" s="197" t="s">
        <v>45322</v>
      </c>
      <c r="I23132" s="197" t="s">
        <v>45305</v>
      </c>
      <c r="J23132" s="197" t="n">
        <v>35.05</v>
      </c>
    </row>
    <row r="23133" customFormat="false" ht="12.75" hidden="true" customHeight="false" outlineLevel="0" collapsed="false">
      <c r="A23133" s="197" t="s">
        <v>45323</v>
      </c>
      <c r="B23133" s="197" t="str">
        <f aca="false">C23133&amp;D23133&amp;E23133&amp;F23133&amp;G23133&amp;H23133</f>
        <v>EXTRACAO DE MADEIRA POR TRANSPORTE PRIMARIO MANUAL (TORETEDE 1,20M),DISTANCIA DE 100,00M</v>
      </c>
      <c r="C23133" s="197" t="s">
        <v>45321</v>
      </c>
      <c r="D23133" s="197" t="s">
        <v>45322</v>
      </c>
      <c r="I23133" s="197" t="s">
        <v>45305</v>
      </c>
      <c r="J23133" s="197" t="n">
        <v>35.05</v>
      </c>
    </row>
    <row r="23134" customFormat="false" ht="12.75" hidden="true" customHeight="false" outlineLevel="0" collapsed="false">
      <c r="A23134" s="197" t="s">
        <v>45324</v>
      </c>
      <c r="B23134" s="197" t="str">
        <f aca="false">C23134&amp;D23134&amp;E23134&amp;F23134&amp;G23134&amp;H23134</f>
        <v>ARRASTE MANUAL DE VAROES,DISTANCIA DE 100,00M</v>
      </c>
      <c r="C23134" s="197" t="s">
        <v>45325</v>
      </c>
      <c r="I23134" s="197" t="s">
        <v>30</v>
      </c>
      <c r="J23134" s="197" t="n">
        <v>4.08</v>
      </c>
    </row>
    <row r="23135" customFormat="false" ht="12.75" hidden="true" customHeight="false" outlineLevel="0" collapsed="false">
      <c r="A23135" s="197" t="s">
        <v>45326</v>
      </c>
      <c r="B23135" s="197" t="str">
        <f aca="false">C23135&amp;D23135&amp;E23135&amp;F23135&amp;G23135&amp;H23135</f>
        <v>ARRASTE MANUAL DE VAROES,DISTANCIA DE 100,00M</v>
      </c>
      <c r="C23135" s="197" t="s">
        <v>45325</v>
      </c>
      <c r="I23135" s="197" t="s">
        <v>30</v>
      </c>
      <c r="J23135" s="197" t="n">
        <v>4.08</v>
      </c>
    </row>
    <row r="23136" customFormat="false" ht="12.75" hidden="true" customHeight="false" outlineLevel="0" collapsed="false">
      <c r="A23136" s="197" t="s">
        <v>45327</v>
      </c>
      <c r="B23136" s="197" t="str">
        <f aca="false">C23136&amp;D23136&amp;E23136&amp;F23136&amp;G23136&amp;H23136</f>
        <v>EMPILHAMENTO MANUAL DE TORETES</v>
      </c>
      <c r="C23136" s="197" t="s">
        <v>45328</v>
      </c>
      <c r="I23136" s="197" t="s">
        <v>45305</v>
      </c>
      <c r="J23136" s="197" t="n">
        <v>2.33</v>
      </c>
    </row>
    <row r="23137" customFormat="false" ht="12.75" hidden="true" customHeight="false" outlineLevel="0" collapsed="false">
      <c r="A23137" s="197" t="s">
        <v>45329</v>
      </c>
      <c r="B23137" s="197" t="str">
        <f aca="false">C23137&amp;D23137&amp;E23137&amp;F23137&amp;G23137&amp;H23137</f>
        <v>EMPILHAMENTO MANUAL DE TORETES</v>
      </c>
      <c r="C23137" s="197" t="s">
        <v>45328</v>
      </c>
      <c r="I23137" s="197" t="s">
        <v>45305</v>
      </c>
      <c r="J23137" s="197" t="n">
        <v>2.33</v>
      </c>
    </row>
    <row r="23138" customFormat="false" ht="12.75" hidden="true" customHeight="false" outlineLevel="0" collapsed="false">
      <c r="A23138" s="197" t="s">
        <v>45330</v>
      </c>
      <c r="B23138" s="197" t="str">
        <f aca="false">C23138&amp;D23138&amp;E23138&amp;F23138&amp;G23138&amp;H23138</f>
        <v>ABATE DE ARVORES COM MOTOSSERRA.CUSTO VALIDO PARA CADA 100 UNIDADES</v>
      </c>
      <c r="C23138" s="197" t="s">
        <v>45331</v>
      </c>
      <c r="D23138" s="197" t="s">
        <v>45332</v>
      </c>
      <c r="I23138" s="197" t="s">
        <v>30</v>
      </c>
      <c r="J23138" s="197" t="n">
        <v>55.63</v>
      </c>
    </row>
    <row r="23139" customFormat="false" ht="12.75" hidden="true" customHeight="false" outlineLevel="0" collapsed="false">
      <c r="A23139" s="197" t="s">
        <v>45333</v>
      </c>
      <c r="B23139" s="197" t="str">
        <f aca="false">C23139&amp;D23139&amp;E23139&amp;F23139&amp;G23139&amp;H23139</f>
        <v>ABATE DE ARVORES COM MOTOSSERRA.CUSTO VALIDO PARA CADA 100 UNIDADES</v>
      </c>
      <c r="C23139" s="197" t="s">
        <v>45331</v>
      </c>
      <c r="D23139" s="197" t="s">
        <v>45332</v>
      </c>
      <c r="I23139" s="197" t="s">
        <v>30</v>
      </c>
      <c r="J23139" s="197" t="n">
        <v>55.63</v>
      </c>
    </row>
    <row r="23140" customFormat="false" ht="12.75" hidden="true" customHeight="false" outlineLevel="0" collapsed="false">
      <c r="A23140" s="197" t="s">
        <v>45334</v>
      </c>
      <c r="B23140" s="197" t="str">
        <f aca="false">C23140&amp;D23140&amp;E23140&amp;F23140&amp;G23140&amp;H23140</f>
        <v>DESGALHAMENTO COM MOTOSSERRA.CUSTO VALIDO PARA CADA 100 UNIDADES</v>
      </c>
      <c r="C23140" s="197" t="s">
        <v>45335</v>
      </c>
      <c r="D23140" s="197" t="s">
        <v>45294</v>
      </c>
      <c r="I23140" s="197" t="s">
        <v>30</v>
      </c>
      <c r="J23140" s="197" t="n">
        <v>92.8</v>
      </c>
    </row>
    <row r="23141" customFormat="false" ht="12.75" hidden="true" customHeight="false" outlineLevel="0" collapsed="false">
      <c r="A23141" s="197" t="s">
        <v>45336</v>
      </c>
      <c r="B23141" s="197" t="str">
        <f aca="false">C23141&amp;D23141&amp;E23141&amp;F23141&amp;G23141&amp;H23141</f>
        <v>DESGALHAMENTO COM MOTOSSERRA.CUSTO VALIDO PARA CADA 100 UNIDADES</v>
      </c>
      <c r="C23141" s="197" t="s">
        <v>45335</v>
      </c>
      <c r="D23141" s="197" t="s">
        <v>45294</v>
      </c>
      <c r="I23141" s="197" t="s">
        <v>30</v>
      </c>
      <c r="J23141" s="197" t="n">
        <v>92.8</v>
      </c>
    </row>
    <row r="23142" customFormat="false" ht="12.75" hidden="true" customHeight="false" outlineLevel="0" collapsed="false">
      <c r="A23142" s="197" t="s">
        <v>45337</v>
      </c>
      <c r="B23142" s="197" t="str">
        <f aca="false">C23142&amp;D23142&amp;E23142&amp;F23142&amp;G23142&amp;H23142</f>
        <v>TORAGEM COM MOTOSSERRA (TORETE DE 1,20M).CUSTO VALIDO PARA CADA 100 UNIDADES</v>
      </c>
      <c r="C23142" s="197" t="s">
        <v>45338</v>
      </c>
      <c r="D23142" s="197" t="s">
        <v>45085</v>
      </c>
      <c r="I23142" s="197" t="s">
        <v>30</v>
      </c>
      <c r="J23142" s="197" t="n">
        <v>23.83</v>
      </c>
    </row>
    <row r="23143" customFormat="false" ht="12.75" hidden="true" customHeight="false" outlineLevel="0" collapsed="false">
      <c r="A23143" s="197" t="s">
        <v>45339</v>
      </c>
      <c r="B23143" s="197" t="str">
        <f aca="false">C23143&amp;D23143&amp;E23143&amp;F23143&amp;G23143&amp;H23143</f>
        <v>TORAGEM COM MOTOSSERRA (TORETE DE 1,20M).CUSTO VALIDO PARA CADA 100 UNIDADES</v>
      </c>
      <c r="C23143" s="197" t="s">
        <v>45338</v>
      </c>
      <c r="D23143" s="197" t="s">
        <v>45085</v>
      </c>
      <c r="I23143" s="197" t="s">
        <v>30</v>
      </c>
      <c r="J23143" s="197" t="n">
        <v>23.83</v>
      </c>
    </row>
    <row r="23144" customFormat="false" ht="12.75" hidden="true" customHeight="false" outlineLevel="0" collapsed="false">
      <c r="A23144" s="197" t="s">
        <v>45340</v>
      </c>
      <c r="B23144" s="197" t="str">
        <f aca="false">C23144&amp;D23144&amp;E23144&amp;F23144&amp;G23144&amp;H23144</f>
        <v>ABATER COM MOTOSSERRA,DESGALHAR COM MACHADO E TORAR COM MOTOSSERRA,SEM EMPILHAR</v>
      </c>
      <c r="C23144" s="197" t="s">
        <v>45341</v>
      </c>
      <c r="D23144" s="197" t="s">
        <v>45342</v>
      </c>
      <c r="I23144" s="197" t="s">
        <v>45305</v>
      </c>
      <c r="J23144" s="197" t="n">
        <v>7.66</v>
      </c>
    </row>
    <row r="23145" customFormat="false" ht="12.75" hidden="true" customHeight="false" outlineLevel="0" collapsed="false">
      <c r="A23145" s="197" t="s">
        <v>45343</v>
      </c>
      <c r="B23145" s="197" t="str">
        <f aca="false">C23145&amp;D23145&amp;E23145&amp;F23145&amp;G23145&amp;H23145</f>
        <v>ABATER COM MOTOSSERRA,DESGALHAR COM MACHADO E TORAR COM MOTOSSERRA,SEM EMPILHAR</v>
      </c>
      <c r="C23145" s="197" t="s">
        <v>45341</v>
      </c>
      <c r="D23145" s="197" t="s">
        <v>45342</v>
      </c>
      <c r="I23145" s="197" t="s">
        <v>45305</v>
      </c>
      <c r="J23145" s="197" t="n">
        <v>7.66</v>
      </c>
    </row>
    <row r="23146" customFormat="false" ht="12.75" hidden="true" customHeight="false" outlineLevel="0" collapsed="false">
      <c r="A23146" s="197" t="s">
        <v>45344</v>
      </c>
      <c r="B23146" s="197" t="str">
        <f aca="false">C23146&amp;D23146&amp;E23146&amp;F23146&amp;G23146&amp;H23146</f>
        <v>ABATER COM MOTOSSERRA,DESGALHAR COM MACHADO E TORAR COM MOTOSSERRA,COM EMPILHAMENTO MANUAL</v>
      </c>
      <c r="C23146" s="197" t="s">
        <v>45341</v>
      </c>
      <c r="D23146" s="197" t="s">
        <v>45345</v>
      </c>
      <c r="I23146" s="197" t="s">
        <v>45305</v>
      </c>
      <c r="J23146" s="197" t="n">
        <v>9.2</v>
      </c>
    </row>
    <row r="23147" customFormat="false" ht="12.75" hidden="true" customHeight="false" outlineLevel="0" collapsed="false">
      <c r="A23147" s="197" t="s">
        <v>45346</v>
      </c>
      <c r="B23147" s="197" t="str">
        <f aca="false">C23147&amp;D23147&amp;E23147&amp;F23147&amp;G23147&amp;H23147</f>
        <v>ABATER COM MOTOSSERRA,DESGALHAR COM MACHADO E TORAR COM MOTOSSERRA,COM EMPILHAMENTO MANUAL</v>
      </c>
      <c r="C23147" s="197" t="s">
        <v>45341</v>
      </c>
      <c r="D23147" s="197" t="s">
        <v>45345</v>
      </c>
      <c r="I23147" s="197" t="s">
        <v>45305</v>
      </c>
      <c r="J23147" s="197" t="n">
        <v>9.2</v>
      </c>
    </row>
    <row r="23148" customFormat="false" ht="12.75" hidden="true" customHeight="false" outlineLevel="0" collapsed="false">
      <c r="A23148" s="197" t="s">
        <v>45347</v>
      </c>
      <c r="B23148" s="197" t="str">
        <f aca="false">C23148&amp;D23148&amp;E23148&amp;F23148&amp;G23148&amp;H23148</f>
        <v>ABATER,DESGALHAR E DESTOCAR COM MOTOSSERRA.CUSTO VALIDO PARA CADA 100 UNIDADES</v>
      </c>
      <c r="C23148" s="197" t="s">
        <v>45348</v>
      </c>
      <c r="D23148" s="197" t="s">
        <v>45349</v>
      </c>
      <c r="I23148" s="197" t="s">
        <v>30</v>
      </c>
      <c r="J23148" s="197" t="n">
        <v>114.97</v>
      </c>
    </row>
    <row r="23149" customFormat="false" ht="12.75" hidden="true" customHeight="false" outlineLevel="0" collapsed="false">
      <c r="A23149" s="197" t="s">
        <v>45350</v>
      </c>
      <c r="B23149" s="197" t="str">
        <f aca="false">C23149&amp;D23149&amp;E23149&amp;F23149&amp;G23149&amp;H23149</f>
        <v>ABATER,DESGALHAR E DESTOCAR COM MOTOSSERRA.CUSTO VALIDO PARA CADA 100 UNIDADES</v>
      </c>
      <c r="C23149" s="197" t="s">
        <v>45348</v>
      </c>
      <c r="D23149" s="197" t="s">
        <v>45349</v>
      </c>
      <c r="I23149" s="197" t="s">
        <v>30</v>
      </c>
      <c r="J23149" s="197" t="n">
        <v>114.97</v>
      </c>
    </row>
    <row r="23150" customFormat="false" ht="12.75" hidden="true" customHeight="false" outlineLevel="0" collapsed="false">
      <c r="A23150" s="197" t="s">
        <v>45351</v>
      </c>
      <c r="B23150" s="197" t="str">
        <f aca="false">C23150&amp;D23150&amp;E23150&amp;F23150&amp;G23150&amp;H23150</f>
        <v>TRANSPORTE PRIMARIO DE MADEIRA COM TRATOR DE PNEUS E GUINCHO CARREGADOR</v>
      </c>
      <c r="C23150" s="197" t="s">
        <v>45352</v>
      </c>
      <c r="D23150" s="197" t="s">
        <v>45353</v>
      </c>
      <c r="I23150" s="197" t="s">
        <v>45305</v>
      </c>
      <c r="J23150" s="197" t="n">
        <v>8.32</v>
      </c>
    </row>
    <row r="23151" customFormat="false" ht="12.75" hidden="true" customHeight="false" outlineLevel="0" collapsed="false">
      <c r="A23151" s="197" t="s">
        <v>45354</v>
      </c>
      <c r="B23151" s="197" t="str">
        <f aca="false">C23151&amp;D23151&amp;E23151&amp;F23151&amp;G23151&amp;H23151</f>
        <v>TRANSPORTE PRIMARIO DE MADEIRA COM TRATOR DE PNEUS E GUINCHO CARREGADOR</v>
      </c>
      <c r="C23151" s="197" t="s">
        <v>45352</v>
      </c>
      <c r="D23151" s="197" t="s">
        <v>45353</v>
      </c>
      <c r="I23151" s="197" t="s">
        <v>45305</v>
      </c>
      <c r="J23151" s="197" t="n">
        <v>7.97</v>
      </c>
    </row>
    <row r="23152" customFormat="false" ht="12.75" hidden="true" customHeight="false" outlineLevel="0" collapsed="false">
      <c r="A23152" s="197" t="s">
        <v>45355</v>
      </c>
      <c r="B23152" s="197" t="str">
        <f aca="false">C23152&amp;D23152&amp;E23152&amp;F23152&amp;G23152&amp;H23152</f>
        <v>TACO DE CANELA 2,5 X 10 X 10CM</v>
      </c>
      <c r="C23152" s="197" t="s">
        <v>45356</v>
      </c>
      <c r="I23152" s="197" t="s">
        <v>30</v>
      </c>
      <c r="J23152" s="197" t="n">
        <v>0.51</v>
      </c>
    </row>
    <row r="23153" customFormat="false" ht="12.75" hidden="true" customHeight="false" outlineLevel="0" collapsed="false">
      <c r="A23153" s="197" t="s">
        <v>45357</v>
      </c>
      <c r="B23153" s="197" t="str">
        <f aca="false">C23153&amp;D23153&amp;E23153&amp;F23153&amp;G23153&amp;H23153</f>
        <v>TACO DE CANELA 2,5 X 10 X 10CM</v>
      </c>
      <c r="C23153" s="197" t="s">
        <v>45356</v>
      </c>
      <c r="I23153" s="197" t="s">
        <v>30</v>
      </c>
      <c r="J23153" s="197" t="n">
        <v>0.51</v>
      </c>
    </row>
    <row r="23154" customFormat="false" ht="12.75" hidden="true" customHeight="false" outlineLevel="0" collapsed="false">
      <c r="A23154" s="197" t="s">
        <v>45358</v>
      </c>
      <c r="B23154" s="197" t="str">
        <f aca="false">C23154&amp;D23154&amp;E23154&amp;F23154&amp;G23154&amp;H23154</f>
        <v>ACO CA-50,DIAM. DE 5/8" A 1" (MEDIA)</v>
      </c>
      <c r="C23154" s="197" t="s">
        <v>45359</v>
      </c>
      <c r="I23154" s="197" t="s">
        <v>6277</v>
      </c>
      <c r="J23154" s="197" t="n">
        <v>4.89</v>
      </c>
    </row>
    <row r="23155" customFormat="false" ht="12.75" hidden="true" customHeight="false" outlineLevel="0" collapsed="false">
      <c r="A23155" s="197" t="s">
        <v>45360</v>
      </c>
      <c r="B23155" s="197" t="str">
        <f aca="false">C23155&amp;D23155&amp;E23155&amp;F23155&amp;G23155&amp;H23155</f>
        <v>ACO CA-50,DIAM. DE 5/8" A 1" (MEDIA)</v>
      </c>
      <c r="C23155" s="197" t="s">
        <v>45359</v>
      </c>
      <c r="I23155" s="197" t="s">
        <v>6277</v>
      </c>
      <c r="J23155" s="197" t="n">
        <v>4.89</v>
      </c>
    </row>
    <row r="23156" customFormat="false" ht="12.75" hidden="true" customHeight="false" outlineLevel="0" collapsed="false">
      <c r="A23156" s="197" t="s">
        <v>45361</v>
      </c>
      <c r="B23156" s="197" t="str">
        <f aca="false">C23156&amp;D23156&amp;E23156&amp;F23156&amp;G23156&amp;H23156</f>
        <v>ACO CA-50,DIAMETRO DE 32MM (1.1/4"),MEDIA</v>
      </c>
      <c r="C23156" s="197" t="s">
        <v>45362</v>
      </c>
      <c r="I23156" s="197" t="s">
        <v>6277</v>
      </c>
      <c r="J23156" s="197" t="n">
        <v>4.89</v>
      </c>
    </row>
    <row r="23157" customFormat="false" ht="12.75" hidden="true" customHeight="false" outlineLevel="0" collapsed="false">
      <c r="A23157" s="197" t="s">
        <v>45363</v>
      </c>
      <c r="B23157" s="197" t="str">
        <f aca="false">C23157&amp;D23157&amp;E23157&amp;F23157&amp;G23157&amp;H23157</f>
        <v>ACO CA-50,DIAMETRO DE 32MM (1.1/4"),MEDIA</v>
      </c>
      <c r="C23157" s="197" t="s">
        <v>45362</v>
      </c>
      <c r="I23157" s="197" t="s">
        <v>6277</v>
      </c>
      <c r="J23157" s="197" t="n">
        <v>4.89</v>
      </c>
    </row>
    <row r="23158" customFormat="false" ht="12.75" hidden="true" customHeight="false" outlineLevel="0" collapsed="false">
      <c r="A23158" s="197" t="s">
        <v>45364</v>
      </c>
      <c r="B23158" s="197" t="str">
        <f aca="false">C23158&amp;D23158&amp;E23158&amp;F23158&amp;G23158&amp;H23158</f>
        <v>ACO CA-50 B, DIAM. DE 1/4" E 1/2" (MEDIA)</v>
      </c>
      <c r="C23158" s="197" t="s">
        <v>45365</v>
      </c>
      <c r="I23158" s="197" t="s">
        <v>6277</v>
      </c>
      <c r="J23158" s="197" t="n">
        <v>4.96</v>
      </c>
    </row>
    <row r="23159" customFormat="false" ht="12.75" hidden="true" customHeight="false" outlineLevel="0" collapsed="false">
      <c r="A23159" s="197" t="s">
        <v>45366</v>
      </c>
      <c r="B23159" s="197" t="str">
        <f aca="false">C23159&amp;D23159&amp;E23159&amp;F23159&amp;G23159&amp;H23159</f>
        <v>ACO CA-50 B, DIAM. DE 1/4" E 1/2" (MEDIA)</v>
      </c>
      <c r="C23159" s="197" t="s">
        <v>45365</v>
      </c>
      <c r="I23159" s="197" t="s">
        <v>6277</v>
      </c>
      <c r="J23159" s="197" t="n">
        <v>4.96</v>
      </c>
    </row>
    <row r="23160" customFormat="false" ht="12.75" hidden="true" customHeight="false" outlineLevel="0" collapsed="false">
      <c r="A23160" s="197" t="s">
        <v>45367</v>
      </c>
      <c r="B23160" s="197" t="str">
        <f aca="false">C23160&amp;D23160&amp;E23160&amp;F23160&amp;G23160&amp;H23160</f>
        <v>PREPARO CHAPA ACO 16 P/PLACA SINALIZACAO VERTICAL,INCL.CORTETRATAMENTO DESENGORDURANTE E FORN.DA CHAPA.</v>
      </c>
      <c r="C23160" s="197" t="s">
        <v>45368</v>
      </c>
      <c r="D23160" s="197" t="s">
        <v>45369</v>
      </c>
      <c r="I23160" s="197" t="s">
        <v>1993</v>
      </c>
      <c r="J23160" s="197" t="n">
        <v>77.86</v>
      </c>
    </row>
    <row r="23161" customFormat="false" ht="12.75" hidden="true" customHeight="false" outlineLevel="0" collapsed="false">
      <c r="A23161" s="197" t="s">
        <v>45370</v>
      </c>
      <c r="B23161" s="197" t="str">
        <f aca="false">C23161&amp;D23161&amp;E23161&amp;F23161&amp;G23161&amp;H23161</f>
        <v>PREPARO CHAPA ACO 16 P/PLACA SINALIZACAO VERTICAL,INCL.CORTETRATAMENTO DESENGORDURANTE E FORN.DA CHAPA.</v>
      </c>
      <c r="C23161" s="197" t="s">
        <v>45368</v>
      </c>
      <c r="D23161" s="197" t="s">
        <v>45369</v>
      </c>
      <c r="I23161" s="197" t="s">
        <v>1993</v>
      </c>
      <c r="J23161" s="197" t="n">
        <v>77</v>
      </c>
    </row>
    <row r="23162" customFormat="false" ht="12.75" hidden="true" customHeight="false" outlineLevel="0" collapsed="false">
      <c r="A23162" s="197" t="s">
        <v>45371</v>
      </c>
      <c r="B23162" s="197" t="str">
        <f aca="false">C23162&amp;D23162&amp;E23162&amp;F23162&amp;G23162&amp;H23162</f>
        <v>PINTURA A PISTOLA S/PLACA ACO 16,C/PRIMER SINT.SURFACE SINT.ESMALTE SINT.C/TANTAS DEMAOS NECESSARIAS AO SEU BOM ACAB.</v>
      </c>
      <c r="C23162" s="197" t="s">
        <v>45372</v>
      </c>
      <c r="D23162" s="197" t="s">
        <v>45373</v>
      </c>
      <c r="I23162" s="197" t="s">
        <v>1993</v>
      </c>
      <c r="J23162" s="197" t="n">
        <v>14.68</v>
      </c>
    </row>
    <row r="23163" customFormat="false" ht="12.75" hidden="true" customHeight="false" outlineLevel="0" collapsed="false">
      <c r="A23163" s="197" t="s">
        <v>45374</v>
      </c>
      <c r="B23163" s="197" t="str">
        <f aca="false">C23163&amp;D23163&amp;E23163&amp;F23163&amp;G23163&amp;H23163</f>
        <v>PINTURA A PISTOLA S/PLACA ACO 16,C/PRIMER SINT.SURFACE SINT.ESMALTE SINT.C/TANTAS DEMAOS NECESSARIAS AO SEU BOM ACAB.</v>
      </c>
      <c r="C23163" s="197" t="s">
        <v>45372</v>
      </c>
      <c r="D23163" s="197" t="s">
        <v>45373</v>
      </c>
      <c r="I23163" s="197" t="s">
        <v>1993</v>
      </c>
      <c r="J23163" s="197" t="n">
        <v>14.48</v>
      </c>
    </row>
    <row r="23164" customFormat="false" ht="12.75" hidden="true" customHeight="false" outlineLevel="0" collapsed="false">
      <c r="A23164" s="197" t="s">
        <v>45375</v>
      </c>
      <c r="B23164" s="197" t="str">
        <f aca="false">C23164&amp;D23164&amp;E23164&amp;F23164&amp;G23164&amp;H23164</f>
        <v>REVESTIMENTO DE PLACAS DE ACO P/SINALIZACAO VERTICAL C/PELICULA REFLETIVA GRAU TECNICO E PELICULA P/LEGENDA.FORN.E COLOC</v>
      </c>
      <c r="C23164" s="197" t="s">
        <v>45376</v>
      </c>
      <c r="D23164" s="197" t="s">
        <v>45377</v>
      </c>
      <c r="I23164" s="197" t="s">
        <v>1993</v>
      </c>
      <c r="J23164" s="197" t="n">
        <v>197.34</v>
      </c>
    </row>
    <row r="23165" customFormat="false" ht="12.75" hidden="true" customHeight="false" outlineLevel="0" collapsed="false">
      <c r="A23165" s="197" t="s">
        <v>45378</v>
      </c>
      <c r="B23165" s="197" t="str">
        <f aca="false">C23165&amp;D23165&amp;E23165&amp;F23165&amp;G23165&amp;H23165</f>
        <v>REVESTIMENTO DE PLACAS DE ACO P/SINALIZACAO VERTICAL C/PELICULA REFLETIVA GRAU TECNICO E PELICULA P/LEGENDA.FORN.E COLOC</v>
      </c>
      <c r="C23165" s="197" t="s">
        <v>45376</v>
      </c>
      <c r="D23165" s="197" t="s">
        <v>45377</v>
      </c>
      <c r="I23165" s="197" t="s">
        <v>1993</v>
      </c>
      <c r="J23165" s="197" t="n">
        <v>191.37</v>
      </c>
    </row>
    <row r="23166" customFormat="false" ht="12.75" hidden="true" customHeight="false" outlineLevel="0" collapsed="false">
      <c r="A23166" s="197" t="s">
        <v>45379</v>
      </c>
      <c r="B23166" s="197" t="str">
        <f aca="false">C23166&amp;D23166&amp;E23166&amp;F23166&amp;G23166&amp;H23166</f>
        <v>MONTAGEM PLACA ACO P/SINALIZACAO VERTICAL POSTE CONCR.ARMADO INCL.FIX.CASTANHAS DUPLAS,FITA ARQUIAR/PARAFUSOS.FORN.E COLOC.</v>
      </c>
      <c r="C23166" s="197" t="s">
        <v>45380</v>
      </c>
      <c r="D23166" s="197" t="s">
        <v>45381</v>
      </c>
      <c r="E23166" s="197" t="s">
        <v>45382</v>
      </c>
      <c r="I23166" s="197" t="s">
        <v>1993</v>
      </c>
      <c r="J23166" s="197" t="n">
        <v>27.69</v>
      </c>
    </row>
    <row r="23167" customFormat="false" ht="12.75" hidden="true" customHeight="false" outlineLevel="0" collapsed="false">
      <c r="A23167" s="197" t="s">
        <v>45383</v>
      </c>
      <c r="B23167" s="197" t="str">
        <f aca="false">C23167&amp;D23167&amp;E23167&amp;F23167&amp;G23167&amp;H23167</f>
        <v>MONTAGEM PLACA ACO P/SINALIZACAO VERTICAL POSTE CONCR.ARMADO INCL.FIX.CASTANHAS DUPLAS,FITA ARQUIAR/PARAFUSOS.FORN.E COLOC.</v>
      </c>
      <c r="C23167" s="197" t="s">
        <v>45380</v>
      </c>
      <c r="D23167" s="197" t="s">
        <v>45381</v>
      </c>
      <c r="E23167" s="197" t="s">
        <v>45382</v>
      </c>
      <c r="I23167" s="197" t="s">
        <v>1993</v>
      </c>
      <c r="J23167" s="197" t="n">
        <v>27.17</v>
      </c>
    </row>
    <row r="23168" customFormat="false" ht="12.75" hidden="true" customHeight="false" outlineLevel="0" collapsed="false">
      <c r="A23168" s="197" t="s">
        <v>45384</v>
      </c>
      <c r="B23168" s="197" t="str">
        <f aca="false">C23168&amp;D23168&amp;E23168&amp;F23168&amp;G23168&amp;H23168</f>
        <v>PECA DE MACARAMDUBA DE 3"X3" PARA FIX.DAS PLACAS DE SINALIZACAO VERTICAL (1 OU 2 POSTES DE MADEIRA)</v>
      </c>
      <c r="C23168" s="197" t="s">
        <v>45385</v>
      </c>
      <c r="D23168" s="197" t="s">
        <v>45386</v>
      </c>
      <c r="I23168" s="197" t="s">
        <v>1993</v>
      </c>
      <c r="J23168" s="197" t="n">
        <v>69.1</v>
      </c>
    </row>
    <row r="23169" customFormat="false" ht="12.75" hidden="true" customHeight="false" outlineLevel="0" collapsed="false">
      <c r="A23169" s="197" t="s">
        <v>45387</v>
      </c>
      <c r="B23169" s="197" t="str">
        <f aca="false">C23169&amp;D23169&amp;E23169&amp;F23169&amp;G23169&amp;H23169</f>
        <v>PECA DE MACARAMDUBA DE 3"X3" PARA FIX.DAS PLACAS DE SINALIZACAO VERTICAL (1 OU 2 POSTES DE MADEIRA)</v>
      </c>
      <c r="C23169" s="197" t="s">
        <v>45385</v>
      </c>
      <c r="D23169" s="197" t="s">
        <v>45386</v>
      </c>
      <c r="I23169" s="197" t="s">
        <v>1993</v>
      </c>
      <c r="J23169" s="197" t="n">
        <v>68.88</v>
      </c>
    </row>
    <row r="23170" customFormat="false" ht="12.75" hidden="true" customHeight="false" outlineLevel="0" collapsed="false">
      <c r="A23170" s="197" t="s">
        <v>45388</v>
      </c>
      <c r="B23170" s="197" t="str">
        <f aca="false">C23170&amp;D23170&amp;E23170&amp;F23170&amp;G23170&amp;H23170</f>
        <v>FIXACAO DE PLACAS DE SINALIZACAO DE RODOVIAS C/PARAFUSO 5/16"X4",FIXADA EM 1 OU 2 POSTES,INCL.PINT.FORN.E COLOC.</v>
      </c>
      <c r="C23170" s="197" t="s">
        <v>45389</v>
      </c>
      <c r="D23170" s="197" t="s">
        <v>45390</v>
      </c>
      <c r="I23170" s="197" t="s">
        <v>1993</v>
      </c>
      <c r="J23170" s="197" t="n">
        <v>36.41</v>
      </c>
    </row>
    <row r="23171" customFormat="false" ht="12.75" hidden="true" customHeight="false" outlineLevel="0" collapsed="false">
      <c r="A23171" s="197" t="s">
        <v>45391</v>
      </c>
      <c r="B23171" s="197" t="str">
        <f aca="false">C23171&amp;D23171&amp;E23171&amp;F23171&amp;G23171&amp;H23171</f>
        <v>FIXACAO DE PLACAS DE SINALIZACAO DE RODOVIAS C/PARAFUSO 5/16"X4",FIXADA EM 1 OU 2 POSTES,INCL.PINT.FORN.E COLOC.</v>
      </c>
      <c r="C23171" s="197" t="s">
        <v>45389</v>
      </c>
      <c r="D23171" s="197" t="s">
        <v>45390</v>
      </c>
      <c r="I23171" s="197" t="s">
        <v>1993</v>
      </c>
      <c r="J23171" s="197" t="n">
        <v>34.56</v>
      </c>
    </row>
    <row r="23172" customFormat="false" ht="12.75" hidden="true" customHeight="false" outlineLevel="0" collapsed="false">
      <c r="A23172" s="197" t="s">
        <v>45392</v>
      </c>
      <c r="B23172" s="197" t="str">
        <f aca="false">C23172&amp;D23172&amp;E23172&amp;F23172&amp;G23172&amp;H23172</f>
        <v>REVESTIMENTOS PLACAS ACO P/SINALIZ.VERT.C/PELICULA REFL.GRAU TECNICO,GRAU ALTA INTENSIDADE/PELICULA P/LEGENDA.FORN.E APLIC.</v>
      </c>
      <c r="C23172" s="197" t="s">
        <v>45393</v>
      </c>
      <c r="D23172" s="197" t="s">
        <v>45394</v>
      </c>
      <c r="E23172" s="197" t="s">
        <v>45395</v>
      </c>
      <c r="I23172" s="197" t="s">
        <v>1993</v>
      </c>
      <c r="J23172" s="197" t="n">
        <v>210.16</v>
      </c>
    </row>
    <row r="23173" customFormat="false" ht="12.75" hidden="true" customHeight="false" outlineLevel="0" collapsed="false">
      <c r="A23173" s="197" t="s">
        <v>45396</v>
      </c>
      <c r="B23173" s="197" t="str">
        <f aca="false">C23173&amp;D23173&amp;E23173&amp;F23173&amp;G23173&amp;H23173</f>
        <v>REVESTIMENTOS PLACAS ACO P/SINALIZ.VERT.C/PELICULA REFL.GRAU TECNICO,GRAU ALTA INTENSIDADE/PELICULA P/LEGENDA.FORN.E APLIC.</v>
      </c>
      <c r="C23173" s="197" t="s">
        <v>45393</v>
      </c>
      <c r="D23173" s="197" t="s">
        <v>45394</v>
      </c>
      <c r="E23173" s="197" t="s">
        <v>45395</v>
      </c>
      <c r="I23173" s="197" t="s">
        <v>1993</v>
      </c>
      <c r="J23173" s="197" t="n">
        <v>204.19</v>
      </c>
    </row>
    <row r="23174" customFormat="false" ht="12.75" hidden="true" customHeight="false" outlineLevel="0" collapsed="false">
      <c r="A23174" s="197" t="s">
        <v>45397</v>
      </c>
      <c r="B23174" s="197" t="str">
        <f aca="false">C23174&amp;D23174&amp;E23174&amp;F23174&amp;G23174&amp;H23174</f>
        <v>REVESTIMENTOS PLACAS ACO P/SINALIZACAO VERT.C/PELICULA REFL.GRAU TECNICO,GRAU DIAMANTE/PELICULA P/LEGENDA.FORN.E APLIC.</v>
      </c>
      <c r="C23174" s="197" t="s">
        <v>45398</v>
      </c>
      <c r="D23174" s="197" t="s">
        <v>45399</v>
      </c>
      <c r="I23174" s="197" t="s">
        <v>1993</v>
      </c>
      <c r="J23174" s="197" t="n">
        <v>216.2</v>
      </c>
    </row>
    <row r="23175" customFormat="false" ht="12.75" hidden="true" customHeight="false" outlineLevel="0" collapsed="false">
      <c r="A23175" s="197" t="s">
        <v>45400</v>
      </c>
      <c r="B23175" s="197" t="str">
        <f aca="false">C23175&amp;D23175&amp;E23175&amp;F23175&amp;G23175&amp;H23175</f>
        <v>REVESTIMENTOS PLACAS ACO P/SINALIZACAO VERT.C/PELICULA REFL.GRAU TECNICO,GRAU DIAMANTE/PELICULA P/LEGENDA.FORN.E APLIC.</v>
      </c>
      <c r="C23175" s="197" t="s">
        <v>45398</v>
      </c>
      <c r="D23175" s="197" t="s">
        <v>45399</v>
      </c>
      <c r="I23175" s="197" t="s">
        <v>1993</v>
      </c>
      <c r="J23175" s="197" t="n">
        <v>210.23</v>
      </c>
    </row>
    <row r="23176" customFormat="false" ht="12.75" hidden="true" customHeight="false" outlineLevel="0" collapsed="false">
      <c r="A23176" s="197" t="s">
        <v>45401</v>
      </c>
      <c r="B23176" s="197" t="str">
        <f aca="false">C23176&amp;D23176&amp;E23176&amp;F23176&amp;G23176&amp;H23176</f>
        <v>FORMA DE MAD. P/MOLDAGEM</v>
      </c>
      <c r="C23176" s="197" t="s">
        <v>45402</v>
      </c>
      <c r="I23176" s="197" t="s">
        <v>1993</v>
      </c>
      <c r="J23176" s="197" t="n">
        <v>81.65</v>
      </c>
    </row>
    <row r="23177" customFormat="false" ht="12.75" hidden="true" customHeight="false" outlineLevel="0" collapsed="false">
      <c r="A23177" s="197" t="s">
        <v>45403</v>
      </c>
      <c r="B23177" s="197" t="str">
        <f aca="false">C23177&amp;D23177&amp;E23177&amp;F23177&amp;G23177&amp;H23177</f>
        <v>FORMA DE MAD. P/MOLDAGEM</v>
      </c>
      <c r="C23177" s="197" t="s">
        <v>45402</v>
      </c>
      <c r="I23177" s="197" t="s">
        <v>1993</v>
      </c>
      <c r="J23177" s="197" t="n">
        <v>74.65</v>
      </c>
    </row>
    <row r="23178" customFormat="false" ht="12.75" hidden="true" customHeight="false" outlineLevel="0" collapsed="false">
      <c r="A23178" s="197" t="s">
        <v>45404</v>
      </c>
      <c r="B23178" s="197" t="str">
        <f aca="false">C23178&amp;D23178&amp;E23178&amp;F23178&amp;G23178&amp;H23178</f>
        <v>VAC-ALL ASPIRADORA MEC.ARMAZENAGEM 8,6M3.</v>
      </c>
      <c r="C23178" s="197" t="s">
        <v>45405</v>
      </c>
      <c r="I23178" s="197" t="s">
        <v>30</v>
      </c>
      <c r="J23178" s="197" t="n">
        <v>980521</v>
      </c>
    </row>
    <row r="23179" customFormat="false" ht="12.75" hidden="true" customHeight="false" outlineLevel="0" collapsed="false">
      <c r="A23179" s="197" t="s">
        <v>45406</v>
      </c>
      <c r="B23179" s="197" t="str">
        <f aca="false">C23179&amp;D23179&amp;E23179&amp;F23179&amp;G23179&amp;H23179</f>
        <v>VAC-ALL ASPIRADORA MEC.ARMAZENAGEM 8,6M3.</v>
      </c>
      <c r="C23179" s="197" t="s">
        <v>45405</v>
      </c>
      <c r="I23179" s="197" t="s">
        <v>30</v>
      </c>
      <c r="J23179" s="197" t="n">
        <v>980521</v>
      </c>
    </row>
    <row r="23180" customFormat="false" ht="12.75" hidden="true" customHeight="false" outlineLevel="0" collapsed="false">
      <c r="A23180" s="197" t="s">
        <v>45407</v>
      </c>
      <c r="B23180" s="197" t="str">
        <f aca="false">C23180&amp;D23180&amp;E23180&amp;F23180&amp;G23180&amp;H23180</f>
        <v>WAGON DRILL.</v>
      </c>
      <c r="C23180" s="197" t="s">
        <v>45408</v>
      </c>
      <c r="I23180" s="197" t="s">
        <v>30</v>
      </c>
      <c r="J23180" s="197" t="n">
        <v>32273.24</v>
      </c>
    </row>
    <row r="23181" customFormat="false" ht="12.75" hidden="true" customHeight="false" outlineLevel="0" collapsed="false">
      <c r="A23181" s="197" t="s">
        <v>45409</v>
      </c>
      <c r="B23181" s="197" t="str">
        <f aca="false">C23181&amp;D23181&amp;E23181&amp;F23181&amp;G23181&amp;H23181</f>
        <v>WAGON DRILL.</v>
      </c>
      <c r="C23181" s="197" t="s">
        <v>45408</v>
      </c>
      <c r="I23181" s="197" t="s">
        <v>30</v>
      </c>
      <c r="J23181" s="197" t="n">
        <v>32273.24</v>
      </c>
    </row>
    <row r="23182" customFormat="false" ht="12.75" hidden="true" customHeight="false" outlineLevel="0" collapsed="false">
      <c r="A23182" s="197" t="s">
        <v>45410</v>
      </c>
      <c r="B23182" s="197" t="str">
        <f aca="false">C23182&amp;D23182&amp;E23182&amp;F23182&amp;G23182&amp;H23182</f>
        <v>USINA DE SOLOS CAPACIDADE 540T/H,MOTOR 100CV.</v>
      </c>
      <c r="C23182" s="197" t="s">
        <v>45411</v>
      </c>
      <c r="I23182" s="197" t="s">
        <v>30</v>
      </c>
      <c r="J23182" s="197" t="n">
        <v>869149.4</v>
      </c>
    </row>
    <row r="23183" customFormat="false" ht="12.75" hidden="true" customHeight="false" outlineLevel="0" collapsed="false">
      <c r="A23183" s="197" t="s">
        <v>45412</v>
      </c>
      <c r="B23183" s="197" t="str">
        <f aca="false">C23183&amp;D23183&amp;E23183&amp;F23183&amp;G23183&amp;H23183</f>
        <v>USINA DE SOLOS CAPACIDADE 540T/H,MOTOR 100CV.</v>
      </c>
      <c r="C23183" s="197" t="s">
        <v>45411</v>
      </c>
      <c r="I23183" s="197" t="s">
        <v>30</v>
      </c>
      <c r="J23183" s="197" t="n">
        <v>869149.4</v>
      </c>
    </row>
    <row r="23184" customFormat="false" ht="12.75" hidden="true" customHeight="false" outlineLevel="0" collapsed="false">
      <c r="A23184" s="197" t="s">
        <v>45413</v>
      </c>
      <c r="B23184" s="197" t="str">
        <f aca="false">C23184&amp;D23184&amp;E23184&amp;F23184&amp;G23184&amp;H23184</f>
        <v>ESCAVADEIRA DE ESTEIRA CLAM-SHELL,0,38M3.</v>
      </c>
      <c r="C23184" s="197" t="s">
        <v>45414</v>
      </c>
      <c r="I23184" s="197" t="s">
        <v>30</v>
      </c>
      <c r="J23184" s="197" t="n">
        <v>748058.07</v>
      </c>
    </row>
    <row r="23185" customFormat="false" ht="12.75" hidden="true" customHeight="false" outlineLevel="0" collapsed="false">
      <c r="A23185" s="197" t="s">
        <v>45415</v>
      </c>
      <c r="B23185" s="197" t="str">
        <f aca="false">C23185&amp;D23185&amp;E23185&amp;F23185&amp;G23185&amp;H23185</f>
        <v>ESCAVADEIRA DE ESTEIRA CLAM-SHELL,0,38M3.</v>
      </c>
      <c r="C23185" s="197" t="s">
        <v>45414</v>
      </c>
      <c r="I23185" s="197" t="s">
        <v>30</v>
      </c>
      <c r="J23185" s="197" t="n">
        <v>748058.07</v>
      </c>
    </row>
    <row r="23186" customFormat="false" ht="12.75" hidden="true" customHeight="false" outlineLevel="0" collapsed="false">
      <c r="A23186" s="197" t="s">
        <v>45416</v>
      </c>
      <c r="B23186" s="197" t="str">
        <f aca="false">C23186&amp;D23186&amp;E23186&amp;F23186&amp;G23186&amp;H23186</f>
        <v>ESCAVADEIRA DE ESTEIRA CLAM-SHELL, 0,57M3.</v>
      </c>
      <c r="C23186" s="197" t="s">
        <v>45417</v>
      </c>
      <c r="I23186" s="197" t="s">
        <v>30</v>
      </c>
      <c r="J23186" s="197" t="n">
        <v>748058.07</v>
      </c>
    </row>
    <row r="23187" customFormat="false" ht="12.75" hidden="true" customHeight="false" outlineLevel="0" collapsed="false">
      <c r="A23187" s="197" t="s">
        <v>45418</v>
      </c>
      <c r="B23187" s="197" t="str">
        <f aca="false">C23187&amp;D23187&amp;E23187&amp;F23187&amp;G23187&amp;H23187</f>
        <v>ESCAVADEIRA DE ESTEIRA CLAM-SHELL, 0,57M3.</v>
      </c>
      <c r="C23187" s="197" t="s">
        <v>45417</v>
      </c>
      <c r="I23187" s="197" t="s">
        <v>30</v>
      </c>
      <c r="J23187" s="197" t="n">
        <v>748058.07</v>
      </c>
    </row>
    <row r="23188" customFormat="false" ht="12.75" hidden="true" customHeight="false" outlineLevel="0" collapsed="false">
      <c r="A23188" s="197" t="s">
        <v>45419</v>
      </c>
      <c r="B23188" s="197" t="str">
        <f aca="false">C23188&amp;D23188&amp;E23188&amp;F23188&amp;G23188&amp;H23188</f>
        <v>ESCAVADEIRA DE ESTEIRA DRAGLINE, 0,76M3.</v>
      </c>
      <c r="C23188" s="197" t="s">
        <v>45420</v>
      </c>
      <c r="I23188" s="197" t="s">
        <v>30</v>
      </c>
      <c r="J23188" s="197" t="n">
        <v>947539.81</v>
      </c>
    </row>
    <row r="23189" customFormat="false" ht="12.75" hidden="true" customHeight="false" outlineLevel="0" collapsed="false">
      <c r="A23189" s="197" t="s">
        <v>45421</v>
      </c>
      <c r="B23189" s="197" t="str">
        <f aca="false">C23189&amp;D23189&amp;E23189&amp;F23189&amp;G23189&amp;H23189</f>
        <v>ESCAVADEIRA DE ESTEIRA DRAGLINE, 0,76M3.</v>
      </c>
      <c r="C23189" s="197" t="s">
        <v>45420</v>
      </c>
      <c r="I23189" s="197" t="s">
        <v>30</v>
      </c>
      <c r="J23189" s="197" t="n">
        <v>947539.81</v>
      </c>
    </row>
    <row r="23190" customFormat="false" ht="12.75" hidden="true" customHeight="false" outlineLevel="0" collapsed="false">
      <c r="A23190" s="197" t="s">
        <v>45422</v>
      </c>
      <c r="B23190" s="197" t="str">
        <f aca="false">C23190&amp;D23190&amp;E23190&amp;F23190&amp;G23190&amp;H23190</f>
        <v>ARRUELA BORR.P/FLANGE 350MM.</v>
      </c>
      <c r="C23190" s="197" t="s">
        <v>45423</v>
      </c>
      <c r="I23190" s="197" t="s">
        <v>30</v>
      </c>
      <c r="J23190" s="197" t="n">
        <v>28.25</v>
      </c>
    </row>
    <row r="23191" customFormat="false" ht="12.75" hidden="true" customHeight="false" outlineLevel="0" collapsed="false">
      <c r="A23191" s="197" t="s">
        <v>45424</v>
      </c>
      <c r="B23191" s="197" t="str">
        <f aca="false">C23191&amp;D23191&amp;E23191&amp;F23191&amp;G23191&amp;H23191</f>
        <v>ARRUELA BORR.P/FLANGE 350MM.</v>
      </c>
      <c r="C23191" s="197" t="s">
        <v>45423</v>
      </c>
      <c r="I23191" s="197" t="s">
        <v>30</v>
      </c>
      <c r="J23191" s="197" t="n">
        <v>28.25</v>
      </c>
    </row>
    <row r="23192" customFormat="false" ht="12.75" hidden="true" customHeight="false" outlineLevel="0" collapsed="false">
      <c r="A23192" s="197" t="s">
        <v>45425</v>
      </c>
      <c r="B23192" s="197" t="str">
        <f aca="false">C23192&amp;D23192&amp;E23192&amp;F23192&amp;G23192&amp;H23192</f>
        <v>ARRUELA BORR.P/FLANGE 400MM.</v>
      </c>
      <c r="C23192" s="197" t="s">
        <v>45426</v>
      </c>
      <c r="I23192" s="197" t="s">
        <v>30</v>
      </c>
      <c r="J23192" s="197" t="n">
        <v>31.03</v>
      </c>
    </row>
    <row r="23193" customFormat="false" ht="12.75" hidden="true" customHeight="false" outlineLevel="0" collapsed="false">
      <c r="A23193" s="197" t="s">
        <v>45427</v>
      </c>
      <c r="B23193" s="197" t="str">
        <f aca="false">C23193&amp;D23193&amp;E23193&amp;F23193&amp;G23193&amp;H23193</f>
        <v>ARRUELA BORR.P/FLANGE 400MM.</v>
      </c>
      <c r="C23193" s="197" t="s">
        <v>45426</v>
      </c>
      <c r="I23193" s="197" t="s">
        <v>30</v>
      </c>
      <c r="J23193" s="197" t="n">
        <v>31.03</v>
      </c>
    </row>
    <row r="23194" customFormat="false" ht="12.75" hidden="true" customHeight="false" outlineLevel="0" collapsed="false">
      <c r="A23194" s="197" t="s">
        <v>45428</v>
      </c>
      <c r="B23194" s="197" t="str">
        <f aca="false">C23194&amp;D23194&amp;E23194&amp;F23194&amp;G23194&amp;H23194</f>
        <v>ARRUELA BORR.P/FLANGE 500MM.</v>
      </c>
      <c r="C23194" s="197" t="s">
        <v>45429</v>
      </c>
      <c r="I23194" s="197" t="s">
        <v>30</v>
      </c>
      <c r="J23194" s="197" t="n">
        <v>32.35</v>
      </c>
    </row>
    <row r="23195" customFormat="false" ht="12.75" hidden="true" customHeight="false" outlineLevel="0" collapsed="false">
      <c r="A23195" s="197" t="s">
        <v>45430</v>
      </c>
      <c r="B23195" s="197" t="str">
        <f aca="false">C23195&amp;D23195&amp;E23195&amp;F23195&amp;G23195&amp;H23195</f>
        <v>ARRUELA BORR.P/FLANGE 500MM.</v>
      </c>
      <c r="C23195" s="197" t="s">
        <v>45429</v>
      </c>
      <c r="I23195" s="197" t="s">
        <v>30</v>
      </c>
      <c r="J23195" s="197" t="n">
        <v>32.35</v>
      </c>
    </row>
    <row r="23196" customFormat="false" ht="12.75" hidden="true" customHeight="false" outlineLevel="0" collapsed="false">
      <c r="A23196" s="197" t="s">
        <v>45431</v>
      </c>
      <c r="B23196" s="197" t="str">
        <f aca="false">C23196&amp;D23196&amp;E23196&amp;F23196&amp;G23196&amp;H23196</f>
        <v>ARRUELA BORR.P/FLANGE 600MM.</v>
      </c>
      <c r="C23196" s="197" t="s">
        <v>45432</v>
      </c>
      <c r="I23196" s="197" t="s">
        <v>30</v>
      </c>
      <c r="J23196" s="197" t="n">
        <v>37.08</v>
      </c>
    </row>
    <row r="23197" customFormat="false" ht="12.75" hidden="true" customHeight="false" outlineLevel="0" collapsed="false">
      <c r="A23197" s="197" t="s">
        <v>45433</v>
      </c>
      <c r="B23197" s="197" t="str">
        <f aca="false">C23197&amp;D23197&amp;E23197&amp;F23197&amp;G23197&amp;H23197</f>
        <v>ARRUELA BORR.P/FLANGE 600MM.</v>
      </c>
      <c r="C23197" s="197" t="s">
        <v>45432</v>
      </c>
      <c r="I23197" s="197" t="s">
        <v>30</v>
      </c>
      <c r="J23197" s="197" t="n">
        <v>37.08</v>
      </c>
    </row>
    <row r="23198" customFormat="false" ht="12.75" hidden="true" customHeight="false" outlineLevel="0" collapsed="false">
      <c r="A23198" s="197" t="s">
        <v>45434</v>
      </c>
      <c r="B23198" s="197" t="str">
        <f aca="false">C23198&amp;D23198&amp;E23198&amp;F23198&amp;G23198&amp;H23198</f>
        <v>ARRUELA BORR.P/FLANGE 700MM.</v>
      </c>
      <c r="C23198" s="197" t="s">
        <v>45435</v>
      </c>
      <c r="I23198" s="197" t="s">
        <v>30</v>
      </c>
      <c r="J23198" s="197" t="n">
        <v>37.85</v>
      </c>
    </row>
    <row r="23199" customFormat="false" ht="12.75" hidden="true" customHeight="false" outlineLevel="0" collapsed="false">
      <c r="A23199" s="197" t="s">
        <v>45436</v>
      </c>
      <c r="B23199" s="197" t="str">
        <f aca="false">C23199&amp;D23199&amp;E23199&amp;F23199&amp;G23199&amp;H23199</f>
        <v>ARRUELA BORR.P/FLANGE 700MM.</v>
      </c>
      <c r="C23199" s="197" t="s">
        <v>45435</v>
      </c>
      <c r="I23199" s="197" t="s">
        <v>30</v>
      </c>
      <c r="J23199" s="197" t="n">
        <v>37.85</v>
      </c>
    </row>
    <row r="23200" customFormat="false" ht="12.75" hidden="true" customHeight="false" outlineLevel="0" collapsed="false">
      <c r="A23200" s="197" t="s">
        <v>45437</v>
      </c>
      <c r="B23200" s="197" t="str">
        <f aca="false">C23200&amp;D23200&amp;E23200&amp;F23200&amp;G23200&amp;H23200</f>
        <v>ARRUELA BORR.P/FLANGE 800MM.</v>
      </c>
      <c r="C23200" s="197" t="s">
        <v>45438</v>
      </c>
      <c r="I23200" s="197" t="s">
        <v>30</v>
      </c>
      <c r="J23200" s="197" t="n">
        <v>45.52</v>
      </c>
    </row>
    <row r="23201" customFormat="false" ht="12.75" hidden="true" customHeight="false" outlineLevel="0" collapsed="false">
      <c r="A23201" s="197" t="s">
        <v>45439</v>
      </c>
      <c r="B23201" s="197" t="str">
        <f aca="false">C23201&amp;D23201&amp;E23201&amp;F23201&amp;G23201&amp;H23201</f>
        <v>ARRUELA BORR.P/FLANGE 800MM.</v>
      </c>
      <c r="C23201" s="197" t="s">
        <v>45438</v>
      </c>
      <c r="I23201" s="197" t="s">
        <v>30</v>
      </c>
      <c r="J23201" s="197" t="n">
        <v>45.52</v>
      </c>
    </row>
    <row r="23202" customFormat="false" ht="12.75" hidden="true" customHeight="false" outlineLevel="0" collapsed="false">
      <c r="A23202" s="197" t="s">
        <v>45440</v>
      </c>
      <c r="B23202" s="197" t="str">
        <f aca="false">C23202&amp;D23202&amp;E23202&amp;F23202&amp;G23202&amp;H23202</f>
        <v>ARRUELA BORR.P/FLANGE 900MM.</v>
      </c>
      <c r="C23202" s="197" t="s">
        <v>45441</v>
      </c>
      <c r="I23202" s="197" t="s">
        <v>30</v>
      </c>
      <c r="J23202" s="197" t="n">
        <v>49.59</v>
      </c>
    </row>
    <row r="23203" customFormat="false" ht="12.75" hidden="true" customHeight="false" outlineLevel="0" collapsed="false">
      <c r="A23203" s="197" t="s">
        <v>45442</v>
      </c>
      <c r="B23203" s="197" t="str">
        <f aca="false">C23203&amp;D23203&amp;E23203&amp;F23203&amp;G23203&amp;H23203</f>
        <v>ARRUELA BORR.P/FLANGE 900MM.</v>
      </c>
      <c r="C23203" s="197" t="s">
        <v>45441</v>
      </c>
      <c r="I23203" s="197" t="s">
        <v>30</v>
      </c>
      <c r="J23203" s="197" t="n">
        <v>49.59</v>
      </c>
    </row>
    <row r="23204" customFormat="false" ht="12.75" hidden="true" customHeight="false" outlineLevel="0" collapsed="false">
      <c r="A23204" s="197" t="s">
        <v>45443</v>
      </c>
      <c r="B23204" s="197" t="str">
        <f aca="false">C23204&amp;D23204&amp;E23204&amp;F23204&amp;G23204&amp;H23204</f>
        <v>ARRUELA BORR.P/FLANGE 1000MM.</v>
      </c>
      <c r="C23204" s="197" t="s">
        <v>45444</v>
      </c>
      <c r="I23204" s="197" t="s">
        <v>30</v>
      </c>
      <c r="J23204" s="197" t="n">
        <v>58.46</v>
      </c>
    </row>
    <row r="23205" customFormat="false" ht="12.75" hidden="true" customHeight="false" outlineLevel="0" collapsed="false">
      <c r="A23205" s="197" t="s">
        <v>45445</v>
      </c>
      <c r="B23205" s="197" t="str">
        <f aca="false">C23205&amp;D23205&amp;E23205&amp;F23205&amp;G23205&amp;H23205</f>
        <v>ARRUELA BORR.P/FLANGE 1000MM.</v>
      </c>
      <c r="C23205" s="197" t="s">
        <v>45444</v>
      </c>
      <c r="I23205" s="197" t="s">
        <v>30</v>
      </c>
      <c r="J23205" s="197" t="n">
        <v>58.46</v>
      </c>
    </row>
    <row r="23206" customFormat="false" ht="12.75" hidden="true" customHeight="false" outlineLevel="0" collapsed="false">
      <c r="A23206" s="197" t="s">
        <v>45446</v>
      </c>
      <c r="B23206" s="197" t="str">
        <f aca="false">C23206&amp;D23206&amp;E23206&amp;F23206&amp;G23206&amp;H23206</f>
        <v>ARRUELA BORR.P/FLANGE 1200MM.</v>
      </c>
      <c r="C23206" s="197" t="s">
        <v>45447</v>
      </c>
      <c r="I23206" s="197" t="s">
        <v>30</v>
      </c>
      <c r="J23206" s="197" t="n">
        <v>64.93</v>
      </c>
    </row>
    <row r="23207" customFormat="false" ht="12.75" hidden="true" customHeight="false" outlineLevel="0" collapsed="false">
      <c r="A23207" s="197" t="s">
        <v>45448</v>
      </c>
      <c r="B23207" s="197" t="str">
        <f aca="false">C23207&amp;D23207&amp;E23207&amp;F23207&amp;G23207&amp;H23207</f>
        <v>ARRUELA BORR.P/FLANGE 1200MM.</v>
      </c>
      <c r="C23207" s="197" t="s">
        <v>45447</v>
      </c>
      <c r="I23207" s="197" t="s">
        <v>30</v>
      </c>
      <c r="J23207" s="197" t="n">
        <v>64.93</v>
      </c>
    </row>
    <row r="23208" customFormat="false" ht="12.75" hidden="true" customHeight="false" outlineLevel="0" collapsed="false">
      <c r="A23208" s="197" t="s">
        <v>45449</v>
      </c>
      <c r="B23208" s="197" t="str">
        <f aca="false">C23208&amp;D23208&amp;E23208&amp;F23208&amp;G23208&amp;H23208</f>
        <v>PARAFUSO P/FLANGE 24X100MM.</v>
      </c>
      <c r="C23208" s="197" t="s">
        <v>45450</v>
      </c>
      <c r="I23208" s="197" t="s">
        <v>30</v>
      </c>
      <c r="J23208" s="197" t="n">
        <v>7.45</v>
      </c>
    </row>
    <row r="23209" customFormat="false" ht="12.75" hidden="true" customHeight="false" outlineLevel="0" collapsed="false">
      <c r="A23209" s="197" t="s">
        <v>45451</v>
      </c>
      <c r="B23209" s="197" t="str">
        <f aca="false">C23209&amp;D23209&amp;E23209&amp;F23209&amp;G23209&amp;H23209</f>
        <v>PARAFUSO P/FLANGE 24X100MM.</v>
      </c>
      <c r="C23209" s="197" t="s">
        <v>45450</v>
      </c>
      <c r="I23209" s="197" t="s">
        <v>30</v>
      </c>
      <c r="J23209" s="197" t="n">
        <v>7.45</v>
      </c>
    </row>
    <row r="23210" customFormat="false" ht="12.75" hidden="true" customHeight="false" outlineLevel="0" collapsed="false">
      <c r="A23210" s="197" t="s">
        <v>45452</v>
      </c>
      <c r="B23210" s="197" t="str">
        <f aca="false">C23210&amp;D23210&amp;E23210&amp;F23210&amp;G23210&amp;H23210</f>
        <v>PARAFUSO P/FLANGE 27X120MM.</v>
      </c>
      <c r="C23210" s="197" t="s">
        <v>45453</v>
      </c>
      <c r="I23210" s="197" t="s">
        <v>30</v>
      </c>
      <c r="J23210" s="197" t="n">
        <v>10.13</v>
      </c>
    </row>
    <row r="23211" customFormat="false" ht="12.75" hidden="true" customHeight="false" outlineLevel="0" collapsed="false">
      <c r="A23211" s="197" t="s">
        <v>45454</v>
      </c>
      <c r="B23211" s="197" t="str">
        <f aca="false">C23211&amp;D23211&amp;E23211&amp;F23211&amp;G23211&amp;H23211</f>
        <v>PARAFUSO P/FLANGE 27X120MM.</v>
      </c>
      <c r="C23211" s="197" t="s">
        <v>45453</v>
      </c>
      <c r="I23211" s="197" t="s">
        <v>30</v>
      </c>
      <c r="J23211" s="197" t="n">
        <v>10.13</v>
      </c>
    </row>
    <row r="23212" customFormat="false" ht="12.75" hidden="true" customHeight="false" outlineLevel="0" collapsed="false">
      <c r="A23212" s="197" t="s">
        <v>45455</v>
      </c>
      <c r="B23212" s="197" t="str">
        <f aca="false">C23212&amp;D23212&amp;E23212&amp;F23212&amp;G23212&amp;H23212</f>
        <v>PARAFUSO P/FLANGE 30X130MM.</v>
      </c>
      <c r="C23212" s="197" t="s">
        <v>45456</v>
      </c>
      <c r="I23212" s="197" t="s">
        <v>30</v>
      </c>
      <c r="J23212" s="197" t="n">
        <v>22.93</v>
      </c>
    </row>
    <row r="23213" customFormat="false" ht="12.75" hidden="true" customHeight="false" outlineLevel="0" collapsed="false">
      <c r="A23213" s="197" t="s">
        <v>45457</v>
      </c>
      <c r="B23213" s="197" t="str">
        <f aca="false">C23213&amp;D23213&amp;E23213&amp;F23213&amp;G23213&amp;H23213</f>
        <v>PARAFUSO P/FLANGE 30X130MM.</v>
      </c>
      <c r="C23213" s="197" t="s">
        <v>45456</v>
      </c>
      <c r="I23213" s="197" t="s">
        <v>30</v>
      </c>
      <c r="J23213" s="197" t="n">
        <v>22.93</v>
      </c>
    </row>
    <row r="23214" customFormat="false" ht="12.75" hidden="true" customHeight="false" outlineLevel="0" collapsed="false">
      <c r="A23214" s="197" t="s">
        <v>45458</v>
      </c>
      <c r="B23214" s="197" t="str">
        <f aca="false">C23214&amp;D23214&amp;E23214&amp;F23214&amp;G23214&amp;H23214</f>
        <v>PARAFUSO P/FLANGE 33X130MM.</v>
      </c>
      <c r="C23214" s="197" t="s">
        <v>45459</v>
      </c>
      <c r="I23214" s="197" t="s">
        <v>30</v>
      </c>
      <c r="J23214" s="197" t="n">
        <v>26.72</v>
      </c>
    </row>
    <row r="23215" customFormat="false" ht="12.75" hidden="true" customHeight="false" outlineLevel="0" collapsed="false">
      <c r="A23215" s="197" t="s">
        <v>45460</v>
      </c>
      <c r="B23215" s="197" t="str">
        <f aca="false">C23215&amp;D23215&amp;E23215&amp;F23215&amp;G23215&amp;H23215</f>
        <v>PARAFUSO P/FLANGE 33X130MM.</v>
      </c>
      <c r="C23215" s="197" t="s">
        <v>45459</v>
      </c>
      <c r="I23215" s="197" t="s">
        <v>30</v>
      </c>
      <c r="J23215" s="197" t="n">
        <v>26.72</v>
      </c>
    </row>
    <row r="23216" customFormat="false" ht="12.75" hidden="true" customHeight="false" outlineLevel="0" collapsed="false">
      <c r="A23216" s="197" t="s">
        <v>45461</v>
      </c>
      <c r="B23216" s="197" t="str">
        <f aca="false">C23216&amp;D23216&amp;E23216&amp;F23216&amp;G23216&amp;H23216</f>
        <v>PARAFUSO P/FLANGE 36X140MM.</v>
      </c>
      <c r="C23216" s="197" t="s">
        <v>45462</v>
      </c>
      <c r="I23216" s="197" t="s">
        <v>30</v>
      </c>
      <c r="J23216" s="197" t="n">
        <v>34.31</v>
      </c>
    </row>
    <row r="23217" customFormat="false" ht="12.75" hidden="true" customHeight="false" outlineLevel="0" collapsed="false">
      <c r="A23217" s="197" t="s">
        <v>45463</v>
      </c>
      <c r="B23217" s="197" t="str">
        <f aca="false">C23217&amp;D23217&amp;E23217&amp;F23217&amp;G23217&amp;H23217</f>
        <v>PARAFUSO P/FLANGE 36X140MM.</v>
      </c>
      <c r="C23217" s="197" t="s">
        <v>45462</v>
      </c>
      <c r="I23217" s="197" t="s">
        <v>30</v>
      </c>
      <c r="J23217" s="197" t="n">
        <v>34.31</v>
      </c>
    </row>
    <row r="23218" customFormat="false" ht="12.75" hidden="true" customHeight="false" outlineLevel="0" collapsed="false">
      <c r="A23218" s="197" t="s">
        <v>45464</v>
      </c>
      <c r="B23218" s="197" t="str">
        <f aca="false">C23218&amp;D23218&amp;E23218&amp;F23218&amp;G23218&amp;H23218</f>
        <v>PARAFUSO P/FLANGE 39X150MM.</v>
      </c>
      <c r="C23218" s="197" t="s">
        <v>45465</v>
      </c>
      <c r="I23218" s="197" t="s">
        <v>30</v>
      </c>
      <c r="J23218" s="197" t="n">
        <v>41.89</v>
      </c>
    </row>
    <row r="23219" customFormat="false" ht="12.75" hidden="true" customHeight="false" outlineLevel="0" collapsed="false">
      <c r="A23219" s="197" t="s">
        <v>45466</v>
      </c>
      <c r="B23219" s="197" t="str">
        <f aca="false">C23219&amp;D23219&amp;E23219&amp;F23219&amp;G23219&amp;H23219</f>
        <v>PARAFUSO P/FLANGE 39X150MM.</v>
      </c>
      <c r="C23219" s="197" t="s">
        <v>45465</v>
      </c>
      <c r="I23219" s="197" t="s">
        <v>30</v>
      </c>
      <c r="J23219" s="197" t="n">
        <v>41.89</v>
      </c>
    </row>
    <row r="23220" customFormat="false" ht="12.75" hidden="true" customHeight="false" outlineLevel="0" collapsed="false">
      <c r="A23220" s="197" t="s">
        <v>45467</v>
      </c>
      <c r="B23220" s="197" t="str">
        <f aca="false">C23220&amp;D23220&amp;E23220&amp;F23220&amp;G23220&amp;H23220</f>
        <v>PARAFUSO P/FLANGE 45X180MM.</v>
      </c>
      <c r="C23220" s="197" t="s">
        <v>45468</v>
      </c>
      <c r="I23220" s="197" t="s">
        <v>30</v>
      </c>
      <c r="J23220" s="197" t="n">
        <v>72.35</v>
      </c>
    </row>
    <row r="23221" customFormat="false" ht="12.75" hidden="true" customHeight="false" outlineLevel="0" collapsed="false">
      <c r="A23221" s="197" t="s">
        <v>45469</v>
      </c>
      <c r="B23221" s="197" t="str">
        <f aca="false">C23221&amp;D23221&amp;E23221&amp;F23221&amp;G23221&amp;H23221</f>
        <v>PARAFUSO P/FLANGE 45X180MM.</v>
      </c>
      <c r="C23221" s="197" t="s">
        <v>45468</v>
      </c>
      <c r="I23221" s="197" t="s">
        <v>30</v>
      </c>
      <c r="J23221" s="197" t="n">
        <v>72.35</v>
      </c>
    </row>
    <row r="23222" customFormat="false" ht="12.75" hidden="true" customHeight="false" outlineLevel="0" collapsed="false">
      <c r="A23222" s="197" t="s">
        <v>45470</v>
      </c>
      <c r="B23222" s="197" t="str">
        <f aca="false">C23222&amp;D23222&amp;E23222&amp;F23222&amp;G23222&amp;H23222</f>
        <v>ARRUELA BORRACHA PARA FLANGE 450MM</v>
      </c>
      <c r="C23222" s="197" t="s">
        <v>45471</v>
      </c>
      <c r="I23222" s="197" t="s">
        <v>30</v>
      </c>
      <c r="J23222" s="197" t="n">
        <v>31.68</v>
      </c>
    </row>
    <row r="23223" customFormat="false" ht="12.75" hidden="true" customHeight="false" outlineLevel="0" collapsed="false">
      <c r="A23223" s="197" t="s">
        <v>45472</v>
      </c>
      <c r="B23223" s="197" t="str">
        <f aca="false">C23223&amp;D23223&amp;E23223&amp;F23223&amp;G23223&amp;H23223</f>
        <v>ARRUELA BORRACHA PARA FLANGE 450MM</v>
      </c>
      <c r="C23223" s="197" t="s">
        <v>45471</v>
      </c>
      <c r="I23223" s="197" t="s">
        <v>30</v>
      </c>
      <c r="J23223" s="197" t="n">
        <v>31.68</v>
      </c>
    </row>
    <row r="23224" customFormat="false" ht="12.75" hidden="true" customHeight="false" outlineLevel="0" collapsed="false">
      <c r="A23224" s="197" t="s">
        <v>45473</v>
      </c>
      <c r="B23224" s="197" t="str">
        <f aca="false">C23224&amp;D23224&amp;E23224&amp;F23224&amp;G23224&amp;H23224</f>
        <v>ARRUELA DE BORRACHA PARA FLANGE 1400MM</v>
      </c>
      <c r="C23224" s="197" t="s">
        <v>45474</v>
      </c>
      <c r="I23224" s="197" t="s">
        <v>30</v>
      </c>
      <c r="J23224" s="197" t="n">
        <v>72.07</v>
      </c>
    </row>
    <row r="23225" customFormat="false" ht="12.75" hidden="true" customHeight="false" outlineLevel="0" collapsed="false">
      <c r="A23225" s="197" t="s">
        <v>45475</v>
      </c>
      <c r="B23225" s="197" t="str">
        <f aca="false">C23225&amp;D23225&amp;E23225&amp;F23225&amp;G23225&amp;H23225</f>
        <v>ARRUELA DE BORRACHA PARA FLANGE 1400MM</v>
      </c>
      <c r="C23225" s="197" t="s">
        <v>45474</v>
      </c>
      <c r="I23225" s="197" t="s">
        <v>30</v>
      </c>
      <c r="J23225" s="197" t="n">
        <v>72.07</v>
      </c>
    </row>
    <row r="23226" customFormat="false" ht="12.75" hidden="true" customHeight="false" outlineLevel="0" collapsed="false">
      <c r="A23226" s="197" t="s">
        <v>45476</v>
      </c>
      <c r="B23226" s="197" t="str">
        <f aca="false">C23226&amp;D23226&amp;E23226&amp;F23226&amp;G23226&amp;H23226</f>
        <v>ARRUELA DE BORRACHA PARA FLANGE 1500MM</v>
      </c>
      <c r="C23226" s="197" t="s">
        <v>45477</v>
      </c>
      <c r="I23226" s="197" t="s">
        <v>30</v>
      </c>
      <c r="J23226" s="197" t="n">
        <v>80</v>
      </c>
    </row>
    <row r="23227" customFormat="false" ht="12.75" hidden="true" customHeight="false" outlineLevel="0" collapsed="false">
      <c r="A23227" s="197" t="s">
        <v>45478</v>
      </c>
      <c r="B23227" s="197" t="str">
        <f aca="false">C23227&amp;D23227&amp;E23227&amp;F23227&amp;G23227&amp;H23227</f>
        <v>ARRUELA DE BORRACHA PARA FLANGE 1500MM</v>
      </c>
      <c r="C23227" s="197" t="s">
        <v>45477</v>
      </c>
      <c r="I23227" s="197" t="s">
        <v>30</v>
      </c>
      <c r="J23227" s="197" t="n">
        <v>80</v>
      </c>
    </row>
    <row r="23228" customFormat="false" ht="12.75" hidden="true" customHeight="false" outlineLevel="0" collapsed="false">
      <c r="A23228" s="197" t="s">
        <v>45479</v>
      </c>
      <c r="B23228" s="197" t="str">
        <f aca="false">C23228&amp;D23228&amp;E23228&amp;F23228&amp;G23228&amp;H23228</f>
        <v>DESGASTE DE DENTES E PORTA DENTES</v>
      </c>
      <c r="C23228" s="197" t="s">
        <v>45480</v>
      </c>
      <c r="I23228" s="197" t="s">
        <v>30</v>
      </c>
      <c r="J23228" s="197" t="n">
        <v>4.18</v>
      </c>
    </row>
    <row r="23229" customFormat="false" ht="12.75" hidden="true" customHeight="false" outlineLevel="0" collapsed="false">
      <c r="A23229" s="197" t="s">
        <v>45481</v>
      </c>
      <c r="B23229" s="197" t="str">
        <f aca="false">C23229&amp;D23229&amp;E23229&amp;F23229&amp;G23229&amp;H23229</f>
        <v>DESGASTE DE DENTES E PORTA DENTES</v>
      </c>
      <c r="C23229" s="197" t="s">
        <v>45480</v>
      </c>
      <c r="I23229" s="197" t="s">
        <v>30</v>
      </c>
      <c r="J23229" s="197" t="n">
        <v>4.18</v>
      </c>
    </row>
    <row r="23230" customFormat="false" ht="12.75" hidden="true" customHeight="false" outlineLevel="0" collapsed="false">
      <c r="A23230" s="197" t="s">
        <v>45482</v>
      </c>
      <c r="B23230" s="197" t="str">
        <f aca="false">C23230&amp;D23230&amp;E23230&amp;F23230&amp;G23230&amp;H23230</f>
        <v>TELA DE ARAME GALVANIZADO,REVESTIDO EM PVC,FIO Nº 12 DE 75MM</v>
      </c>
      <c r="C23230" s="197" t="s">
        <v>45483</v>
      </c>
      <c r="I23230" s="197" t="s">
        <v>1993</v>
      </c>
      <c r="J23230" s="197" t="n">
        <v>26.86</v>
      </c>
    </row>
    <row r="23231" customFormat="false" ht="12.75" hidden="true" customHeight="false" outlineLevel="0" collapsed="false">
      <c r="A23231" s="197" t="s">
        <v>45484</v>
      </c>
      <c r="B23231" s="197" t="str">
        <f aca="false">C23231&amp;D23231&amp;E23231&amp;F23231&amp;G23231&amp;H23231</f>
        <v>TELA DE ARAME GALVANIZADO,REVESTIDO EM PVC,FIO Nº 12 DE 75MM</v>
      </c>
      <c r="C23231" s="197" t="s">
        <v>45483</v>
      </c>
      <c r="I23231" s="197" t="s">
        <v>1993</v>
      </c>
      <c r="J23231" s="197" t="n">
        <v>26.86</v>
      </c>
    </row>
    <row r="23232" customFormat="false" ht="12.75" hidden="true" customHeight="false" outlineLevel="0" collapsed="false">
      <c r="A23232" s="197" t="s">
        <v>45485</v>
      </c>
      <c r="B23232" s="197" t="str">
        <f aca="false">C23232&amp;D23232&amp;E23232&amp;F23232&amp;G23232&amp;H23232</f>
        <v>PINUS EM PECAS DE 3,75 X 22,50CM (1.1/2"X9")</v>
      </c>
      <c r="C23232" s="197" t="s">
        <v>45486</v>
      </c>
      <c r="I23232" s="197" t="s">
        <v>338</v>
      </c>
      <c r="J23232" s="197" t="n">
        <v>8.71</v>
      </c>
    </row>
    <row r="23233" customFormat="false" ht="12.75" hidden="true" customHeight="false" outlineLevel="0" collapsed="false">
      <c r="A23233" s="197" t="s">
        <v>45487</v>
      </c>
      <c r="B23233" s="197" t="str">
        <f aca="false">C23233&amp;D23233&amp;E23233&amp;F23233&amp;G23233&amp;H23233</f>
        <v>PINUS EM PECAS DE 3,75 X 22,50CM (1.1/2"X9")</v>
      </c>
      <c r="C23233" s="197" t="s">
        <v>45486</v>
      </c>
      <c r="I23233" s="197" t="s">
        <v>338</v>
      </c>
      <c r="J23233" s="197" t="n">
        <v>8.71</v>
      </c>
    </row>
    <row r="23234" customFormat="false" ht="12.75" hidden="true" customHeight="false" outlineLevel="0" collapsed="false">
      <c r="A23234" s="197" t="s">
        <v>45488</v>
      </c>
      <c r="B23234" s="197" t="str">
        <f aca="false">C23234&amp;D23234&amp;E23234&amp;F23234&amp;G23234&amp;H23234</f>
        <v>PINUS EM PECAS DE 7,50 X 11,25CM (3"X4.1/2")</v>
      </c>
      <c r="C23234" s="197" t="s">
        <v>45489</v>
      </c>
      <c r="I23234" s="197" t="s">
        <v>338</v>
      </c>
      <c r="J23234" s="197" t="n">
        <v>7.79</v>
      </c>
    </row>
    <row r="23235" customFormat="false" ht="12.75" hidden="true" customHeight="false" outlineLevel="0" collapsed="false">
      <c r="A23235" s="197" t="s">
        <v>45490</v>
      </c>
      <c r="B23235" s="197" t="str">
        <f aca="false">C23235&amp;D23235&amp;E23235&amp;F23235&amp;G23235&amp;H23235</f>
        <v>PINUS EM PECAS DE 7,50 X 11,25CM (3"X4.1/2")</v>
      </c>
      <c r="C23235" s="197" t="s">
        <v>45489</v>
      </c>
      <c r="I23235" s="197" t="s">
        <v>338</v>
      </c>
      <c r="J23235" s="197" t="n">
        <v>7.79</v>
      </c>
    </row>
    <row r="23236" customFormat="false" ht="12.75" hidden="true" customHeight="false" outlineLevel="0" collapsed="false">
      <c r="A23236" s="197" t="s">
        <v>45491</v>
      </c>
      <c r="B23236" s="197" t="str">
        <f aca="false">C23236&amp;D23236&amp;E23236&amp;F23236&amp;G23236&amp;H23236</f>
        <v>PINUS EM PECAS DE 7,50 X 15,00CM (3"X6")</v>
      </c>
      <c r="C23236" s="197" t="s">
        <v>45492</v>
      </c>
      <c r="I23236" s="197" t="s">
        <v>338</v>
      </c>
      <c r="J23236" s="197" t="n">
        <v>12.99</v>
      </c>
    </row>
    <row r="23237" customFormat="false" ht="12.75" hidden="true" customHeight="false" outlineLevel="0" collapsed="false">
      <c r="A23237" s="197" t="s">
        <v>45493</v>
      </c>
      <c r="B23237" s="197" t="str">
        <f aca="false">C23237&amp;D23237&amp;E23237&amp;F23237&amp;G23237&amp;H23237</f>
        <v>PINUS EM PECAS DE 7,50 X 15,00CM (3"X6")</v>
      </c>
      <c r="C23237" s="197" t="s">
        <v>45492</v>
      </c>
      <c r="I23237" s="197" t="s">
        <v>338</v>
      </c>
      <c r="J23237" s="197" t="n">
        <v>12.99</v>
      </c>
    </row>
    <row r="23238" customFormat="false" ht="12.75" hidden="true" customHeight="false" outlineLevel="0" collapsed="false">
      <c r="A23238" s="197" t="s">
        <v>45494</v>
      </c>
      <c r="B23238" s="197" t="str">
        <f aca="false">C23238&amp;D23238&amp;E23238&amp;F23238&amp;G23238&amp;H23238</f>
        <v>PINUS EM PECAS DE 7,50 X 22,50CM (3"X9")</v>
      </c>
      <c r="C23238" s="197" t="s">
        <v>45495</v>
      </c>
      <c r="I23238" s="197" t="s">
        <v>338</v>
      </c>
      <c r="J23238" s="197" t="n">
        <v>16.45</v>
      </c>
    </row>
    <row r="23239" customFormat="false" ht="12.75" hidden="true" customHeight="false" outlineLevel="0" collapsed="false">
      <c r="A23239" s="197" t="s">
        <v>45496</v>
      </c>
      <c r="B23239" s="197" t="str">
        <f aca="false">C23239&amp;D23239&amp;E23239&amp;F23239&amp;G23239&amp;H23239</f>
        <v>PINUS EM PECAS DE 7,50 X 22,50CM (3"X9")</v>
      </c>
      <c r="C23239" s="197" t="s">
        <v>45495</v>
      </c>
      <c r="I23239" s="197" t="s">
        <v>338</v>
      </c>
      <c r="J23239" s="197" t="n">
        <v>16.45</v>
      </c>
    </row>
    <row r="23240" customFormat="false" ht="12.75" hidden="true" customHeight="false" outlineLevel="0" collapsed="false">
      <c r="A23240" s="197" t="s">
        <v>45497</v>
      </c>
      <c r="B23240" s="197" t="str">
        <f aca="false">C23240&amp;D23240&amp;E23240&amp;F23240&amp;G23240&amp;H23240</f>
        <v>PINUS EM PECAS DE 2,50X22,50CM, (1"X9")</v>
      </c>
      <c r="C23240" s="197" t="s">
        <v>45498</v>
      </c>
      <c r="I23240" s="197" t="s">
        <v>338</v>
      </c>
      <c r="J23240" s="197" t="n">
        <v>4.58</v>
      </c>
    </row>
    <row r="23241" customFormat="false" ht="12.75" hidden="true" customHeight="false" outlineLevel="0" collapsed="false">
      <c r="A23241" s="197" t="s">
        <v>45499</v>
      </c>
      <c r="B23241" s="197" t="str">
        <f aca="false">C23241&amp;D23241&amp;E23241&amp;F23241&amp;G23241&amp;H23241</f>
        <v>PINUS EM PECAS DE 2,50X22,50CM, (1"X9")</v>
      </c>
      <c r="C23241" s="197" t="s">
        <v>45498</v>
      </c>
      <c r="I23241" s="197" t="s">
        <v>338</v>
      </c>
      <c r="J23241" s="197" t="n">
        <v>4.58</v>
      </c>
    </row>
    <row r="23242" customFormat="false" ht="12.75" hidden="true" customHeight="false" outlineLevel="0" collapsed="false">
      <c r="A23242" s="197" t="s">
        <v>45500</v>
      </c>
      <c r="B23242" s="197" t="str">
        <f aca="false">C23242&amp;D23242&amp;E23242&amp;F23242&amp;G23242&amp;H23242</f>
        <v>PINUS,PECA 1 X 7CM</v>
      </c>
      <c r="C23242" s="197" t="s">
        <v>45501</v>
      </c>
      <c r="I23242" s="197" t="s">
        <v>338</v>
      </c>
      <c r="J23242" s="197" t="n">
        <v>0.94</v>
      </c>
    </row>
    <row r="23243" customFormat="false" ht="12.75" hidden="true" customHeight="false" outlineLevel="0" collapsed="false">
      <c r="A23243" s="197" t="s">
        <v>45502</v>
      </c>
      <c r="B23243" s="197" t="str">
        <f aca="false">C23243&amp;D23243&amp;E23243&amp;F23243&amp;G23243&amp;H23243</f>
        <v>PINUS,PECA 1 X 7CM</v>
      </c>
      <c r="C23243" s="197" t="s">
        <v>45501</v>
      </c>
      <c r="I23243" s="197" t="s">
        <v>338</v>
      </c>
      <c r="J23243" s="197" t="n">
        <v>0.94</v>
      </c>
    </row>
    <row r="23244" customFormat="false" ht="12.75" hidden="true" customHeight="false" outlineLevel="0" collapsed="false">
      <c r="A23244" s="197" t="s">
        <v>45503</v>
      </c>
      <c r="B23244" s="197" t="str">
        <f aca="false">C23244&amp;D23244&amp;E23244&amp;F23244&amp;G23244&amp;H23244</f>
        <v>PINUS,PECA 2,5 X 5CM</v>
      </c>
      <c r="C23244" s="197" t="s">
        <v>45504</v>
      </c>
      <c r="I23244" s="197" t="s">
        <v>338</v>
      </c>
      <c r="J23244" s="197" t="n">
        <v>1.08</v>
      </c>
    </row>
    <row r="23245" customFormat="false" ht="12.75" hidden="true" customHeight="false" outlineLevel="0" collapsed="false">
      <c r="A23245" s="197" t="s">
        <v>45505</v>
      </c>
      <c r="B23245" s="197" t="str">
        <f aca="false">C23245&amp;D23245&amp;E23245&amp;F23245&amp;G23245&amp;H23245</f>
        <v>PINUS,PECA 2,5 X 5CM</v>
      </c>
      <c r="C23245" s="197" t="s">
        <v>45504</v>
      </c>
      <c r="I23245" s="197" t="s">
        <v>338</v>
      </c>
      <c r="J23245" s="197" t="n">
        <v>1.08</v>
      </c>
    </row>
    <row r="23246" customFormat="false" ht="12.75" hidden="true" customHeight="false" outlineLevel="0" collapsed="false">
      <c r="A23246" s="197" t="s">
        <v>45506</v>
      </c>
      <c r="B23246" s="197" t="str">
        <f aca="false">C23246&amp;D23246&amp;E23246&amp;F23246&amp;G23246&amp;H23246</f>
        <v>PINUS,PECA 2,5 X 10CM.</v>
      </c>
      <c r="C23246" s="197" t="s">
        <v>45507</v>
      </c>
      <c r="I23246" s="197" t="s">
        <v>338</v>
      </c>
      <c r="J23246" s="197" t="n">
        <v>2.22</v>
      </c>
    </row>
    <row r="23247" customFormat="false" ht="12.75" hidden="true" customHeight="false" outlineLevel="0" collapsed="false">
      <c r="A23247" s="197" t="s">
        <v>45508</v>
      </c>
      <c r="B23247" s="197" t="str">
        <f aca="false">C23247&amp;D23247&amp;E23247&amp;F23247&amp;G23247&amp;H23247</f>
        <v>PINUS,PECA 2,5 X 10CM.</v>
      </c>
      <c r="C23247" s="197" t="s">
        <v>45507</v>
      </c>
      <c r="I23247" s="197" t="s">
        <v>338</v>
      </c>
      <c r="J23247" s="197" t="n">
        <v>2.22</v>
      </c>
    </row>
    <row r="23248" customFormat="false" ht="12.75" hidden="true" customHeight="false" outlineLevel="0" collapsed="false">
      <c r="A23248" s="197" t="s">
        <v>45509</v>
      </c>
      <c r="B23248" s="197" t="str">
        <f aca="false">C23248&amp;D23248&amp;E23248&amp;F23248&amp;G23248&amp;H23248</f>
        <v>PECA DE PINUS,P/M3</v>
      </c>
      <c r="C23248" s="197" t="s">
        <v>45510</v>
      </c>
      <c r="I23248" s="197" t="s">
        <v>1158</v>
      </c>
      <c r="J23248" s="197" t="n">
        <v>942.84</v>
      </c>
    </row>
    <row r="23249" customFormat="false" ht="12.75" hidden="true" customHeight="false" outlineLevel="0" collapsed="false">
      <c r="A23249" s="197" t="s">
        <v>45511</v>
      </c>
      <c r="B23249" s="197" t="str">
        <f aca="false">C23249&amp;D23249&amp;E23249&amp;F23249&amp;G23249&amp;H23249</f>
        <v>PECA DE PINUS,P/M3</v>
      </c>
      <c r="C23249" s="197" t="s">
        <v>45510</v>
      </c>
      <c r="I23249" s="197" t="s">
        <v>1158</v>
      </c>
      <c r="J23249" s="197" t="n">
        <v>942.84</v>
      </c>
    </row>
    <row r="23250" customFormat="false" ht="12.75" hidden="true" customHeight="false" outlineLevel="0" collapsed="false">
      <c r="A23250" s="197" t="s">
        <v>45512</v>
      </c>
      <c r="B23250" s="197" t="str">
        <f aca="false">C23250&amp;D23250&amp;E23250&amp;F23250&amp;G23250&amp;H23250</f>
        <v>CUSTO HORARIO P/ESCAV., CONCRETAGEM E POSICIONAMENTO DA GAIOLA DE PAREDE DIAFRAGMA</v>
      </c>
      <c r="C23250" s="197" t="s">
        <v>45513</v>
      </c>
      <c r="D23250" s="197" t="s">
        <v>45514</v>
      </c>
      <c r="I23250" s="197" t="s">
        <v>3970</v>
      </c>
      <c r="J23250" s="197" t="n">
        <v>1468.31</v>
      </c>
    </row>
    <row r="23251" customFormat="false" ht="12.75" hidden="true" customHeight="false" outlineLevel="0" collapsed="false">
      <c r="A23251" s="197" t="s">
        <v>45515</v>
      </c>
      <c r="B23251" s="197" t="str">
        <f aca="false">C23251&amp;D23251&amp;E23251&amp;F23251&amp;G23251&amp;H23251</f>
        <v>CUSTO HORARIO P/ESCAV., CONCRETAGEM E POSICIONAMENTO DA GAIOLA DE PAREDE DIAFRAGMA</v>
      </c>
      <c r="C23251" s="197" t="s">
        <v>45513</v>
      </c>
      <c r="D23251" s="197" t="s">
        <v>45514</v>
      </c>
      <c r="I23251" s="197" t="s">
        <v>3970</v>
      </c>
      <c r="J23251" s="197" t="n">
        <v>1355.52</v>
      </c>
    </row>
    <row r="23252" customFormat="false" ht="12.75" hidden="true" customHeight="false" outlineLevel="0" collapsed="false">
      <c r="A23252" s="197" t="s">
        <v>45516</v>
      </c>
      <c r="B23252" s="197" t="str">
        <f aca="false">C23252&amp;D23252&amp;E23252&amp;F23252&amp;G23252&amp;H23252</f>
        <v>TUBO DE CONCRETO,DIAMETRO DE 500MM,INCLUSIVE FORNECIMENTO</v>
      </c>
      <c r="C23252" s="197" t="s">
        <v>45517</v>
      </c>
      <c r="I23252" s="197" t="s">
        <v>45518</v>
      </c>
      <c r="J23252" s="197" t="n">
        <v>134.03</v>
      </c>
    </row>
    <row r="23253" customFormat="false" ht="12.75" hidden="true" customHeight="false" outlineLevel="0" collapsed="false">
      <c r="A23253" s="197" t="s">
        <v>45519</v>
      </c>
      <c r="B23253" s="197" t="str">
        <f aca="false">C23253&amp;D23253&amp;E23253&amp;F23253&amp;G23253&amp;H23253</f>
        <v>TUBO DE CONCRETO,DIAMETRO DE 500MM,INCLUSIVE FORNECIMENTO</v>
      </c>
      <c r="C23253" s="197" t="s">
        <v>45517</v>
      </c>
      <c r="I23253" s="197" t="s">
        <v>45518</v>
      </c>
      <c r="J23253" s="197" t="n">
        <v>126.06</v>
      </c>
    </row>
    <row r="23254" customFormat="false" ht="12.75" hidden="true" customHeight="false" outlineLevel="0" collapsed="false">
      <c r="A23254" s="197" t="s">
        <v>45520</v>
      </c>
      <c r="B23254" s="197" t="str">
        <f aca="false">C23254&amp;D23254&amp;E23254&amp;F23254&amp;G23254&amp;H23254</f>
        <v>LIMPEZA MANUAL DE GALERIA CIRCULAR</v>
      </c>
      <c r="C23254" s="197" t="s">
        <v>45521</v>
      </c>
      <c r="I23254" s="197" t="s">
        <v>30</v>
      </c>
      <c r="J23254" s="197" t="n">
        <v>93.25</v>
      </c>
    </row>
    <row r="23255" customFormat="false" ht="12.75" hidden="true" customHeight="false" outlineLevel="0" collapsed="false">
      <c r="A23255" s="197" t="s">
        <v>45522</v>
      </c>
      <c r="B23255" s="197" t="str">
        <f aca="false">C23255&amp;D23255&amp;E23255&amp;F23255&amp;G23255&amp;H23255</f>
        <v>LIMPEZA MANUAL DE GALERIA CIRCULAR</v>
      </c>
      <c r="C23255" s="197" t="s">
        <v>45521</v>
      </c>
      <c r="I23255" s="197" t="s">
        <v>30</v>
      </c>
      <c r="J23255" s="197" t="n">
        <v>80.83</v>
      </c>
    </row>
    <row r="23256" customFormat="false" ht="12.75" hidden="true" customHeight="false" outlineLevel="0" collapsed="false">
      <c r="A23256" s="197" t="s">
        <v>45523</v>
      </c>
      <c r="B23256" s="197" t="str">
        <f aca="false">C23256&amp;D23256&amp;E23256&amp;F23256&amp;G23256&amp;H23256</f>
        <v>COMPOSICAO BASICA - ENSAIO DE LABORATORIO</v>
      </c>
      <c r="C23256" s="197" t="s">
        <v>45524</v>
      </c>
      <c r="I23256" s="197" t="s">
        <v>30</v>
      </c>
      <c r="J23256" s="197" t="n">
        <v>120.31</v>
      </c>
    </row>
    <row r="23257" customFormat="false" ht="12.75" hidden="true" customHeight="false" outlineLevel="0" collapsed="false">
      <c r="A23257" s="197" t="s">
        <v>45525</v>
      </c>
      <c r="B23257" s="197" t="str">
        <f aca="false">C23257&amp;D23257&amp;E23257&amp;F23257&amp;G23257&amp;H23257</f>
        <v>COMPOSICAO BASICA - ENSAIO DE LABORATORIO</v>
      </c>
      <c r="C23257" s="197" t="s">
        <v>45524</v>
      </c>
      <c r="I23257" s="197" t="s">
        <v>30</v>
      </c>
      <c r="J23257" s="197" t="n">
        <v>109.79</v>
      </c>
    </row>
    <row r="23258" customFormat="false" ht="12.75" hidden="true" customHeight="false" outlineLevel="0" collapsed="false">
      <c r="A23258" s="197" t="s">
        <v>45526</v>
      </c>
      <c r="B23258" s="197" t="str">
        <f aca="false">C23258&amp;D23258&amp;E23258&amp;F23258&amp;G23258&amp;H23258</f>
        <v>PERFURACAO MANUAL, PRODUCAO MEDIA BRUTA EM TORNO DE 2,00M/H</v>
      </c>
      <c r="C23258" s="197" t="s">
        <v>45527</v>
      </c>
      <c r="I23258" s="197" t="s">
        <v>45528</v>
      </c>
      <c r="J23258" s="197" t="n">
        <v>67.85</v>
      </c>
    </row>
    <row r="23259" customFormat="false" ht="12.75" hidden="true" customHeight="false" outlineLevel="0" collapsed="false">
      <c r="A23259" s="197" t="s">
        <v>45529</v>
      </c>
      <c r="B23259" s="197" t="str">
        <f aca="false">C23259&amp;D23259&amp;E23259&amp;F23259&amp;G23259&amp;H23259</f>
        <v>PERFURACAO MANUAL, PRODUCAO MEDIA BRUTA EM TORNO DE 2,00M/H</v>
      </c>
      <c r="C23259" s="197" t="s">
        <v>45527</v>
      </c>
      <c r="I23259" s="197" t="s">
        <v>45528</v>
      </c>
      <c r="J23259" s="197" t="n">
        <v>64.98</v>
      </c>
    </row>
    <row r="23260" customFormat="false" ht="12.75" hidden="true" customHeight="false" outlineLevel="0" collapsed="false">
      <c r="A23260" s="197" t="s">
        <v>45530</v>
      </c>
      <c r="B23260" s="197" t="str">
        <f aca="false">C23260&amp;D23260&amp;E23260&amp;F23260&amp;G23260&amp;H23260</f>
        <v>PERFURACAO MANUAL, PRODUCAO MEDIA BRUTA EM TORNO DE 0,50M/H</v>
      </c>
      <c r="C23260" s="197" t="s">
        <v>45531</v>
      </c>
      <c r="I23260" s="197" t="s">
        <v>45528</v>
      </c>
      <c r="J23260" s="197" t="n">
        <v>70.41</v>
      </c>
    </row>
    <row r="23261" customFormat="false" ht="12.75" hidden="true" customHeight="false" outlineLevel="0" collapsed="false">
      <c r="A23261" s="197" t="s">
        <v>45532</v>
      </c>
      <c r="B23261" s="197" t="str">
        <f aca="false">C23261&amp;D23261&amp;E23261&amp;F23261&amp;G23261&amp;H23261</f>
        <v>PERFURACAO MANUAL, PRODUCAO MEDIA BRUTA EM TORNO DE 0,50M/H</v>
      </c>
      <c r="C23261" s="197" t="s">
        <v>45531</v>
      </c>
      <c r="I23261" s="197" t="s">
        <v>45528</v>
      </c>
      <c r="J23261" s="197" t="n">
        <v>67.54</v>
      </c>
    </row>
    <row r="23262" customFormat="false" ht="12.75" hidden="true" customHeight="false" outlineLevel="0" collapsed="false">
      <c r="A23262" s="197" t="s">
        <v>45533</v>
      </c>
      <c r="B23262" s="197" t="str">
        <f aca="false">C23262&amp;D23262&amp;E23262&amp;F23262&amp;G23262&amp;H23262</f>
        <v>CUSTO HORARIO PRODUTIVO - DIAMANTE</v>
      </c>
      <c r="C23262" s="197" t="s">
        <v>45534</v>
      </c>
      <c r="I23262" s="197" t="s">
        <v>3970</v>
      </c>
      <c r="J23262" s="197" t="n">
        <v>400.16</v>
      </c>
    </row>
    <row r="23263" customFormat="false" ht="12.75" hidden="true" customHeight="false" outlineLevel="0" collapsed="false">
      <c r="A23263" s="197" t="s">
        <v>45535</v>
      </c>
      <c r="B23263" s="197" t="str">
        <f aca="false">C23263&amp;D23263&amp;E23263&amp;F23263&amp;G23263&amp;H23263</f>
        <v>CUSTO HORARIO PRODUTIVO - DIAMANTE</v>
      </c>
      <c r="C23263" s="197" t="s">
        <v>45534</v>
      </c>
      <c r="I23263" s="197" t="s">
        <v>3970</v>
      </c>
      <c r="J23263" s="197" t="n">
        <v>354.38</v>
      </c>
    </row>
    <row r="23264" customFormat="false" ht="12.75" hidden="true" customHeight="false" outlineLevel="0" collapsed="false">
      <c r="A23264" s="197" t="s">
        <v>45536</v>
      </c>
      <c r="B23264" s="197" t="str">
        <f aca="false">C23264&amp;D23264&amp;E23264&amp;F23264&amp;G23264&amp;H23264</f>
        <v>FASE DE CAMPO PARA LOCACAO DE ESTRADAS COM OROGRAFIA NAO ACIDENTADA E VEGETACAO LEVE</v>
      </c>
      <c r="C23264" s="197" t="s">
        <v>45537</v>
      </c>
      <c r="D23264" s="197" t="s">
        <v>45538</v>
      </c>
      <c r="I23264" s="197" t="s">
        <v>2024</v>
      </c>
      <c r="J23264" s="197" t="n">
        <v>8706.92</v>
      </c>
    </row>
    <row r="23265" customFormat="false" ht="12.75" hidden="true" customHeight="false" outlineLevel="0" collapsed="false">
      <c r="A23265" s="197" t="s">
        <v>45539</v>
      </c>
      <c r="B23265" s="197" t="str">
        <f aca="false">C23265&amp;D23265&amp;E23265&amp;F23265&amp;G23265&amp;H23265</f>
        <v>FASE DE CAMPO PARA LOCACAO DE ESTRADAS COM OROGRAFIA NAO ACIDENTADA E VEGETACAO LEVE</v>
      </c>
      <c r="C23265" s="197" t="s">
        <v>45537</v>
      </c>
      <c r="D23265" s="197" t="s">
        <v>45538</v>
      </c>
      <c r="I23265" s="197" t="s">
        <v>2024</v>
      </c>
      <c r="J23265" s="197" t="n">
        <v>7803.77</v>
      </c>
    </row>
    <row r="23266" customFormat="false" ht="12.75" hidden="true" customHeight="false" outlineLevel="0" collapsed="false">
      <c r="A23266" s="197" t="s">
        <v>45540</v>
      </c>
      <c r="B23266" s="197" t="str">
        <f aca="false">C23266&amp;D23266&amp;E23266&amp;F23266&amp;G23266&amp;H23266</f>
        <v>NIVEL DE EIXO-ESTRADA EM TER. DE OROGRAFIA NAO ACIDENTADA EVEG. DENSA</v>
      </c>
      <c r="C23266" s="197" t="s">
        <v>45541</v>
      </c>
      <c r="D23266" s="197" t="s">
        <v>45542</v>
      </c>
      <c r="I23266" s="197" t="s">
        <v>2024</v>
      </c>
      <c r="J23266" s="197" t="n">
        <v>353.28</v>
      </c>
    </row>
    <row r="23267" customFormat="false" ht="12.75" hidden="true" customHeight="false" outlineLevel="0" collapsed="false">
      <c r="A23267" s="197" t="s">
        <v>45543</v>
      </c>
      <c r="B23267" s="197" t="str">
        <f aca="false">C23267&amp;D23267&amp;E23267&amp;F23267&amp;G23267&amp;H23267</f>
        <v>NIVEL DE EIXO-ESTRADA EM TER. DE OROGRAFIA NAO ACIDENTADA EVEG. DENSA</v>
      </c>
      <c r="C23267" s="197" t="s">
        <v>45541</v>
      </c>
      <c r="D23267" s="197" t="s">
        <v>45542</v>
      </c>
      <c r="I23267" s="197" t="s">
        <v>2024</v>
      </c>
      <c r="J23267" s="197" t="n">
        <v>326.58</v>
      </c>
    </row>
    <row r="23268" customFormat="false" ht="12.75" hidden="true" customHeight="false" outlineLevel="0" collapsed="false">
      <c r="A23268" s="197" t="s">
        <v>45544</v>
      </c>
      <c r="B23268" s="197" t="str">
        <f aca="false">C23268&amp;D23268&amp;E23268&amp;F23268&amp;G23268&amp;H23268</f>
        <v>NIVEL OFF-SETS EM TERRENO DE OROGRAFIA NAO ACIDENTADA E VEGETACAO LEVE</v>
      </c>
      <c r="C23268" s="197" t="s">
        <v>45545</v>
      </c>
      <c r="D23268" s="197" t="s">
        <v>45546</v>
      </c>
      <c r="I23268" s="197" t="s">
        <v>2024</v>
      </c>
      <c r="J23268" s="197" t="n">
        <v>851.64</v>
      </c>
    </row>
    <row r="23269" customFormat="false" ht="12.75" hidden="true" customHeight="false" outlineLevel="0" collapsed="false">
      <c r="A23269" s="197" t="s">
        <v>45547</v>
      </c>
      <c r="B23269" s="197" t="str">
        <f aca="false">C23269&amp;D23269&amp;E23269&amp;F23269&amp;G23269&amp;H23269</f>
        <v>NIVEL OFF-SETS EM TERRENO DE OROGRAFIA NAO ACIDENTADA E VEGETACAO LEVE</v>
      </c>
      <c r="C23269" s="197" t="s">
        <v>45545</v>
      </c>
      <c r="D23269" s="197" t="s">
        <v>45546</v>
      </c>
      <c r="I23269" s="197" t="s">
        <v>2024</v>
      </c>
      <c r="J23269" s="197" t="n">
        <v>780.74</v>
      </c>
    </row>
    <row r="23270" customFormat="false" ht="12.75" hidden="true" customHeight="false" outlineLevel="0" collapsed="false">
      <c r="A23270" s="197" t="s">
        <v>45548</v>
      </c>
      <c r="B23270" s="197" t="str">
        <f aca="false">C23270&amp;D23270&amp;E23270&amp;F23270&amp;G23270&amp;H23270</f>
        <v>LEVANTAMENTO DE SECAO DE ESTRADA EM TERRENO DE OROGRAFIA NAO ACIDENTADA E VEGETACAO LEVE</v>
      </c>
      <c r="C23270" s="197" t="s">
        <v>45549</v>
      </c>
      <c r="D23270" s="197" t="s">
        <v>45550</v>
      </c>
      <c r="I23270" s="197" t="s">
        <v>2024</v>
      </c>
      <c r="J23270" s="197" t="n">
        <v>764.17</v>
      </c>
    </row>
    <row r="23271" customFormat="false" ht="12.75" hidden="true" customHeight="false" outlineLevel="0" collapsed="false">
      <c r="A23271" s="197" t="s">
        <v>45551</v>
      </c>
      <c r="B23271" s="197" t="str">
        <f aca="false">C23271&amp;D23271&amp;E23271&amp;F23271&amp;G23271&amp;H23271</f>
        <v>LEVANTAMENTO DE SECAO DE ESTRADA EM TERRENO DE OROGRAFIA NAO ACIDENTADA E VEGETACAO LEVE</v>
      </c>
      <c r="C23271" s="197" t="s">
        <v>45549</v>
      </c>
      <c r="D23271" s="197" t="s">
        <v>45550</v>
      </c>
      <c r="I23271" s="197" t="s">
        <v>2024</v>
      </c>
      <c r="J23271" s="197" t="n">
        <v>697.2</v>
      </c>
    </row>
    <row r="23272" customFormat="false" ht="12.75" hidden="true" customHeight="false" outlineLevel="0" collapsed="false">
      <c r="A23272" s="197" t="s">
        <v>45552</v>
      </c>
      <c r="B23272" s="197" t="str">
        <f aca="false">C23272&amp;D23272&amp;E23272&amp;F23272&amp;G23272&amp;H23272</f>
        <v>LOCACAO DE OFF-SET EM TERRENO DE OROGRAFIA NAO ACIDENTADA EVEGETACAO DENSA</v>
      </c>
      <c r="C23272" s="197" t="s">
        <v>45553</v>
      </c>
      <c r="D23272" s="197" t="s">
        <v>45554</v>
      </c>
      <c r="I23272" s="197" t="s">
        <v>2024</v>
      </c>
      <c r="J23272" s="197" t="n">
        <v>430.83</v>
      </c>
    </row>
    <row r="23273" customFormat="false" ht="12.75" hidden="true" customHeight="false" outlineLevel="0" collapsed="false">
      <c r="A23273" s="197" t="s">
        <v>45555</v>
      </c>
      <c r="B23273" s="197" t="str">
        <f aca="false">C23273&amp;D23273&amp;E23273&amp;F23273&amp;G23273&amp;H23273</f>
        <v>LOCACAO DE OFF-SET EM TERRENO DE OROGRAFIA NAO ACIDENTADA EVEGETACAO DENSA</v>
      </c>
      <c r="C23273" s="197" t="s">
        <v>45553</v>
      </c>
      <c r="D23273" s="197" t="s">
        <v>45554</v>
      </c>
      <c r="I23273" s="197" t="s">
        <v>2024</v>
      </c>
      <c r="J23273" s="197" t="n">
        <v>401.12</v>
      </c>
    </row>
    <row r="23274" customFormat="false" ht="12.75" hidden="true" customHeight="false" outlineLevel="0" collapsed="false">
      <c r="A23274" s="197" t="s">
        <v>45556</v>
      </c>
      <c r="B23274" s="197" t="str">
        <f aca="false">C23274&amp;D23274&amp;E23274&amp;F23274&amp;G23274&amp;H23274</f>
        <v>FASE DE ESCRITORIO P/LOCACAO DE ESTRADAS C/OROGRAFIA NAO ACIDENTADA</v>
      </c>
      <c r="C23274" s="197" t="s">
        <v>45557</v>
      </c>
      <c r="D23274" s="197" t="s">
        <v>45558</v>
      </c>
      <c r="I23274" s="197" t="s">
        <v>2024</v>
      </c>
      <c r="J23274" s="197" t="n">
        <v>1241.47</v>
      </c>
    </row>
    <row r="23275" customFormat="false" ht="12.75" hidden="true" customHeight="false" outlineLevel="0" collapsed="false">
      <c r="A23275" s="197" t="s">
        <v>45559</v>
      </c>
      <c r="B23275" s="197" t="str">
        <f aca="false">C23275&amp;D23275&amp;E23275&amp;F23275&amp;G23275&amp;H23275</f>
        <v>FASE DE ESCRITORIO P/LOCACAO DE ESTRADAS C/OROGRAFIA NAO ACIDENTADA</v>
      </c>
      <c r="C23275" s="197" t="s">
        <v>45557</v>
      </c>
      <c r="D23275" s="197" t="s">
        <v>45558</v>
      </c>
      <c r="I23275" s="197" t="s">
        <v>2024</v>
      </c>
      <c r="J23275" s="197" t="n">
        <v>1075.89</v>
      </c>
    </row>
    <row r="23276" customFormat="false" ht="12.75" hidden="true" customHeight="false" outlineLevel="0" collapsed="false">
      <c r="A23276" s="197" t="s">
        <v>45560</v>
      </c>
      <c r="B23276" s="197" t="str">
        <f aca="false">C23276&amp;D23276&amp;E23276&amp;F23276&amp;G23276&amp;H23276</f>
        <v>CUSTO HORARIO PRODUTIVO - WIDIA SOLO</v>
      </c>
      <c r="C23276" s="197" t="s">
        <v>45561</v>
      </c>
      <c r="I23276" s="197" t="s">
        <v>3970</v>
      </c>
      <c r="J23276" s="197" t="n">
        <v>216.02</v>
      </c>
    </row>
    <row r="23277" customFormat="false" ht="12.75" hidden="true" customHeight="false" outlineLevel="0" collapsed="false">
      <c r="A23277" s="197" t="s">
        <v>45562</v>
      </c>
      <c r="B23277" s="197" t="str">
        <f aca="false">C23277&amp;D23277&amp;E23277&amp;F23277&amp;G23277&amp;H23277</f>
        <v>CUSTO HORARIO PRODUTIVO - WIDIA SOLO</v>
      </c>
      <c r="C23277" s="197" t="s">
        <v>45561</v>
      </c>
      <c r="I23277" s="197" t="s">
        <v>3970</v>
      </c>
      <c r="J23277" s="197" t="n">
        <v>195.85</v>
      </c>
    </row>
    <row r="23278" customFormat="false" ht="12.75" hidden="true" customHeight="false" outlineLevel="0" collapsed="false">
      <c r="A23278" s="197" t="s">
        <v>45563</v>
      </c>
      <c r="B23278" s="197" t="str">
        <f aca="false">C23278&amp;D23278&amp;E23278&amp;F23278&amp;G23278&amp;H23278</f>
        <v>CUSTO HORARIO PRODUTIVO - WIDIA ALT.</v>
      </c>
      <c r="C23278" s="197" t="s">
        <v>45564</v>
      </c>
      <c r="I23278" s="197" t="s">
        <v>3970</v>
      </c>
      <c r="J23278" s="197" t="n">
        <v>224.63</v>
      </c>
    </row>
    <row r="23279" customFormat="false" ht="12.75" hidden="true" customHeight="false" outlineLevel="0" collapsed="false">
      <c r="A23279" s="197" t="s">
        <v>45565</v>
      </c>
      <c r="B23279" s="197" t="str">
        <f aca="false">C23279&amp;D23279&amp;E23279&amp;F23279&amp;G23279&amp;H23279</f>
        <v>CUSTO HORARIO PRODUTIVO - WIDIA ALT.</v>
      </c>
      <c r="C23279" s="197" t="s">
        <v>45564</v>
      </c>
      <c r="I23279" s="197" t="s">
        <v>3970</v>
      </c>
      <c r="J23279" s="197" t="n">
        <v>203.59</v>
      </c>
    </row>
    <row r="23280" customFormat="false" ht="12.75" hidden="true" customHeight="false" outlineLevel="0" collapsed="false">
      <c r="A23280" s="197" t="s">
        <v>45566</v>
      </c>
      <c r="B23280" s="197" t="str">
        <f aca="false">C23280&amp;D23280&amp;E23280&amp;F23280&amp;G23280&amp;H23280</f>
        <v>CUSTO HORARIO PRODUTIVO - WIDIA ROCHA</v>
      </c>
      <c r="C23280" s="197" t="s">
        <v>45567</v>
      </c>
      <c r="I23280" s="197" t="s">
        <v>3970</v>
      </c>
      <c r="J23280" s="197" t="n">
        <v>198.39</v>
      </c>
    </row>
    <row r="23281" customFormat="false" ht="12.75" hidden="true" customHeight="false" outlineLevel="0" collapsed="false">
      <c r="A23281" s="197" t="s">
        <v>45568</v>
      </c>
      <c r="B23281" s="197" t="str">
        <f aca="false">C23281&amp;D23281&amp;E23281&amp;F23281&amp;G23281&amp;H23281</f>
        <v>CUSTO HORARIO PRODUTIVO - WIDIA ROCHA</v>
      </c>
      <c r="C23281" s="197" t="s">
        <v>45567</v>
      </c>
      <c r="I23281" s="197" t="s">
        <v>3970</v>
      </c>
      <c r="J23281" s="197" t="n">
        <v>181.68</v>
      </c>
    </row>
    <row r="23282" customFormat="false" ht="12.75" hidden="true" customHeight="false" outlineLevel="0" collapsed="false">
      <c r="A23282" s="197" t="s">
        <v>45569</v>
      </c>
      <c r="B23282" s="197" t="str">
        <f aca="false">C23282&amp;D23282&amp;E23282&amp;F23282&amp;G23282&amp;H23282</f>
        <v>CUSTO HORARIO PRODUTIVO DE PERCUSSAO</v>
      </c>
      <c r="C23282" s="197" t="s">
        <v>45570</v>
      </c>
      <c r="I23282" s="197" t="s">
        <v>3970</v>
      </c>
      <c r="J23282" s="197" t="n">
        <v>123.61</v>
      </c>
    </row>
    <row r="23283" customFormat="false" ht="12.75" hidden="true" customHeight="false" outlineLevel="0" collapsed="false">
      <c r="A23283" s="197" t="s">
        <v>45571</v>
      </c>
      <c r="B23283" s="197" t="str">
        <f aca="false">C23283&amp;D23283&amp;E23283&amp;F23283&amp;G23283&amp;H23283</f>
        <v>CUSTO HORARIO PRODUTIVO DE PERCUSSAO</v>
      </c>
      <c r="C23283" s="197" t="s">
        <v>45570</v>
      </c>
      <c r="I23283" s="197" t="s">
        <v>3970</v>
      </c>
      <c r="J23283" s="197" t="n">
        <v>107.46</v>
      </c>
    </row>
    <row r="23284" customFormat="false" ht="12.75" hidden="true" customHeight="false" outlineLevel="0" collapsed="false">
      <c r="A23284" s="197" t="s">
        <v>45572</v>
      </c>
      <c r="B23284" s="197" t="str">
        <f aca="false">C23284&amp;D23284&amp;E23284&amp;F23284&amp;G23284&amp;H23284</f>
        <v>CUSTO HORARIO PRODUTIVO P/PERF. C/EQUIP. TIPO WAGON DRILL, INCL. EQUIPE E MAT.</v>
      </c>
      <c r="C23284" s="197" t="s">
        <v>45573</v>
      </c>
      <c r="D23284" s="197" t="s">
        <v>45574</v>
      </c>
      <c r="I23284" s="197" t="s">
        <v>3970</v>
      </c>
      <c r="J23284" s="197" t="n">
        <v>228.83</v>
      </c>
    </row>
    <row r="23285" customFormat="false" ht="12.75" hidden="true" customHeight="false" outlineLevel="0" collapsed="false">
      <c r="A23285" s="197" t="s">
        <v>45575</v>
      </c>
      <c r="B23285" s="197" t="str">
        <f aca="false">C23285&amp;D23285&amp;E23285&amp;F23285&amp;G23285&amp;H23285</f>
        <v>CUSTO HORARIO PRODUTIVO P/PERF. C/EQUIP. TIPO WAGON DRILL, INCL. EQUIPE E MAT.</v>
      </c>
      <c r="C23285" s="197" t="s">
        <v>45573</v>
      </c>
      <c r="D23285" s="197" t="s">
        <v>45574</v>
      </c>
      <c r="I23285" s="197" t="s">
        <v>3970</v>
      </c>
      <c r="J23285" s="197" t="n">
        <v>213.49</v>
      </c>
    </row>
    <row r="23286" customFormat="false" ht="12.75" hidden="true" customHeight="false" outlineLevel="0" collapsed="false">
      <c r="A23286" s="197" t="s">
        <v>45576</v>
      </c>
      <c r="B23286" s="197" t="str">
        <f aca="false">C23286&amp;D23286&amp;E23286&amp;F23286&amp;G23286&amp;H23286</f>
        <v>CUSTO HORARIO IMPRODUTIVO - WAGON DRILL</v>
      </c>
      <c r="C23286" s="197" t="s">
        <v>45577</v>
      </c>
      <c r="I23286" s="197" t="s">
        <v>3970</v>
      </c>
      <c r="J23286" s="197" t="n">
        <v>123.02</v>
      </c>
    </row>
    <row r="23287" customFormat="false" ht="12.75" hidden="true" customHeight="false" outlineLevel="0" collapsed="false">
      <c r="A23287" s="197" t="s">
        <v>45578</v>
      </c>
      <c r="B23287" s="197" t="str">
        <f aca="false">C23287&amp;D23287&amp;E23287&amp;F23287&amp;G23287&amp;H23287</f>
        <v>CUSTO HORARIO IMPRODUTIVO - WAGON DRILL</v>
      </c>
      <c r="C23287" s="197" t="s">
        <v>45577</v>
      </c>
      <c r="I23287" s="197" t="s">
        <v>3970</v>
      </c>
      <c r="J23287" s="197" t="n">
        <v>109.09</v>
      </c>
    </row>
    <row r="23288" customFormat="false" ht="12.75" hidden="true" customHeight="false" outlineLevel="0" collapsed="false">
      <c r="A23288" s="197" t="s">
        <v>45579</v>
      </c>
      <c r="B23288" s="197" t="str">
        <f aca="false">C23288&amp;D23288&amp;E23288&amp;F23288&amp;G23288&amp;H23288</f>
        <v>CUSTO HORARIO PRODUTIVO P/PERF. C/EQUIP. TIPO ROC-600, INCL. EQUIPE E MAT.</v>
      </c>
      <c r="C23288" s="197" t="s">
        <v>45580</v>
      </c>
      <c r="D23288" s="197" t="s">
        <v>45581</v>
      </c>
      <c r="I23288" s="197" t="s">
        <v>3970</v>
      </c>
      <c r="J23288" s="197" t="n">
        <v>411.02</v>
      </c>
    </row>
    <row r="23289" customFormat="false" ht="12.75" hidden="true" customHeight="false" outlineLevel="0" collapsed="false">
      <c r="A23289" s="197" t="s">
        <v>45582</v>
      </c>
      <c r="B23289" s="197" t="str">
        <f aca="false">C23289&amp;D23289&amp;E23289&amp;F23289&amp;G23289&amp;H23289</f>
        <v>CUSTO HORARIO PRODUTIVO P/PERF. C/EQUIP. TIPO ROC-600, INCL. EQUIPE E MAT.</v>
      </c>
      <c r="C23289" s="197" t="s">
        <v>45580</v>
      </c>
      <c r="D23289" s="197" t="s">
        <v>45581</v>
      </c>
      <c r="I23289" s="197" t="s">
        <v>3970</v>
      </c>
      <c r="J23289" s="197" t="n">
        <v>394.51</v>
      </c>
    </row>
    <row r="23290" customFormat="false" ht="12.75" hidden="true" customHeight="false" outlineLevel="0" collapsed="false">
      <c r="A23290" s="197" t="s">
        <v>45583</v>
      </c>
      <c r="B23290" s="197" t="str">
        <f aca="false">C23290&amp;D23290&amp;E23290&amp;F23290&amp;G23290&amp;H23290</f>
        <v>CUSTO IMPRODUTIVO - WAGON DRILL</v>
      </c>
      <c r="C23290" s="197" t="s">
        <v>45584</v>
      </c>
      <c r="I23290" s="197" t="s">
        <v>3970</v>
      </c>
      <c r="J23290" s="197" t="n">
        <v>148.19</v>
      </c>
    </row>
    <row r="23291" customFormat="false" ht="12.75" hidden="true" customHeight="false" outlineLevel="0" collapsed="false">
      <c r="A23291" s="197" t="s">
        <v>45585</v>
      </c>
      <c r="B23291" s="197" t="str">
        <f aca="false">C23291&amp;D23291&amp;E23291&amp;F23291&amp;G23291&amp;H23291</f>
        <v>CUSTO IMPRODUTIVO - WAGON DRILL</v>
      </c>
      <c r="C23291" s="197" t="s">
        <v>45584</v>
      </c>
      <c r="I23291" s="197" t="s">
        <v>3970</v>
      </c>
      <c r="J23291" s="197" t="n">
        <v>134.25</v>
      </c>
    </row>
    <row r="23292" customFormat="false" ht="12.75" hidden="true" customHeight="false" outlineLevel="0" collapsed="false">
      <c r="A23292" s="197" t="s">
        <v>45586</v>
      </c>
      <c r="B23292" s="197" t="str">
        <f aca="false">C23292&amp;D23292&amp;E23292&amp;F23292&amp;G23292&amp;H23292</f>
        <v>JANELAS DE CORRER C/ 2 FOLHAS, DE 150 X 150 X 3,5CM</v>
      </c>
      <c r="C23292" s="197" t="s">
        <v>45587</v>
      </c>
      <c r="I23292" s="197" t="s">
        <v>30</v>
      </c>
      <c r="J23292" s="197" t="n">
        <v>1176.13</v>
      </c>
    </row>
    <row r="23293" customFormat="false" ht="12.75" hidden="true" customHeight="false" outlineLevel="0" collapsed="false">
      <c r="A23293" s="197" t="s">
        <v>45588</v>
      </c>
      <c r="B23293" s="197" t="str">
        <f aca="false">C23293&amp;D23293&amp;E23293&amp;F23293&amp;G23293&amp;H23293</f>
        <v>JANELAS DE CORRER C/ 2 FOLHAS, DE 150 X 150 X 3,5CM</v>
      </c>
      <c r="C23293" s="197" t="s">
        <v>45587</v>
      </c>
      <c r="I23293" s="197" t="s">
        <v>30</v>
      </c>
      <c r="J23293" s="197" t="n">
        <v>1176.13</v>
      </c>
    </row>
    <row r="23294" customFormat="false" ht="12.75" hidden="true" customHeight="false" outlineLevel="0" collapsed="false">
      <c r="A23294" s="197" t="s">
        <v>45589</v>
      </c>
      <c r="B23294" s="197" t="str">
        <f aca="false">C23294&amp;D23294&amp;E23294&amp;F23294&amp;G23294&amp;H23294</f>
        <v>JANELA DE CORRER C/ 4 FOLHAS, DE 200 X 150 X 3,5CM</v>
      </c>
      <c r="C23294" s="197" t="s">
        <v>45590</v>
      </c>
      <c r="I23294" s="197" t="s">
        <v>30</v>
      </c>
      <c r="J23294" s="197" t="n">
        <v>1553.5</v>
      </c>
    </row>
    <row r="23295" customFormat="false" ht="12.75" hidden="true" customHeight="false" outlineLevel="0" collapsed="false">
      <c r="A23295" s="197" t="s">
        <v>45591</v>
      </c>
      <c r="B23295" s="197" t="str">
        <f aca="false">C23295&amp;D23295&amp;E23295&amp;F23295&amp;G23295&amp;H23295</f>
        <v>JANELA DE CORRER C/ 4 FOLHAS, DE 200 X 150 X 3,5CM</v>
      </c>
      <c r="C23295" s="197" t="s">
        <v>45590</v>
      </c>
      <c r="I23295" s="197" t="s">
        <v>30</v>
      </c>
      <c r="J23295" s="197" t="n">
        <v>1553.5</v>
      </c>
    </row>
    <row r="23296" customFormat="false" ht="12.75" hidden="true" customHeight="false" outlineLevel="0" collapsed="false">
      <c r="A23296" s="197" t="s">
        <v>45592</v>
      </c>
      <c r="B23296" s="197" t="str">
        <f aca="false">C23296&amp;D23296&amp;E23296&amp;F23296&amp;G23296&amp;H23296</f>
        <v>JANELA GUILHOTINA DE CEDRO, DE 100 X 150 X 3CM</v>
      </c>
      <c r="C23296" s="197" t="s">
        <v>45593</v>
      </c>
      <c r="I23296" s="197" t="s">
        <v>30</v>
      </c>
      <c r="J23296" s="197" t="n">
        <v>717</v>
      </c>
    </row>
    <row r="23297" customFormat="false" ht="12.75" hidden="true" customHeight="false" outlineLevel="0" collapsed="false">
      <c r="A23297" s="197" t="s">
        <v>45594</v>
      </c>
      <c r="B23297" s="197" t="str">
        <f aca="false">C23297&amp;D23297&amp;E23297&amp;F23297&amp;G23297&amp;H23297</f>
        <v>JANELA GUILHOTINA DE CEDRO, DE 100 X 150 X 3CM</v>
      </c>
      <c r="C23297" s="197" t="s">
        <v>45593</v>
      </c>
      <c r="I23297" s="197" t="s">
        <v>30</v>
      </c>
      <c r="J23297" s="197" t="n">
        <v>717</v>
      </c>
    </row>
    <row r="23298" customFormat="false" ht="12.75" hidden="true" customHeight="false" outlineLevel="0" collapsed="false">
      <c r="A23298" s="197" t="s">
        <v>45595</v>
      </c>
      <c r="B23298" s="197" t="str">
        <f aca="false">C23298&amp;D23298&amp;E23298&amp;F23298&amp;G23298&amp;H23298</f>
        <v>JANELA GUILHOTINA DE CEDRO, DE 120 X 150 X 3CM</v>
      </c>
      <c r="C23298" s="197" t="s">
        <v>45596</v>
      </c>
      <c r="I23298" s="197" t="s">
        <v>30</v>
      </c>
      <c r="J23298" s="197" t="n">
        <v>861.66</v>
      </c>
    </row>
    <row r="23299" customFormat="false" ht="12.75" hidden="true" customHeight="false" outlineLevel="0" collapsed="false">
      <c r="A23299" s="197" t="s">
        <v>45597</v>
      </c>
      <c r="B23299" s="197" t="str">
        <f aca="false">C23299&amp;D23299&amp;E23299&amp;F23299&amp;G23299&amp;H23299</f>
        <v>JANELA GUILHOTINA DE CEDRO, DE 120 X 150 X 3CM</v>
      </c>
      <c r="C23299" s="197" t="s">
        <v>45596</v>
      </c>
      <c r="I23299" s="197" t="s">
        <v>30</v>
      </c>
      <c r="J23299" s="197" t="n">
        <v>861.66</v>
      </c>
    </row>
    <row r="23300" customFormat="false" ht="12.75" hidden="true" customHeight="false" outlineLevel="0" collapsed="false">
      <c r="A23300" s="197" t="s">
        <v>45598</v>
      </c>
      <c r="B23300" s="197" t="str">
        <f aca="false">C23300&amp;D23300&amp;E23300&amp;F23300&amp;G23300&amp;H23300</f>
        <v>JANELA GUILHOTINA DE CEDRO, DE 150 X 150 X 3CM</v>
      </c>
      <c r="C23300" s="197" t="s">
        <v>45599</v>
      </c>
      <c r="I23300" s="197" t="s">
        <v>30</v>
      </c>
      <c r="J23300" s="197" t="n">
        <v>1088.08</v>
      </c>
    </row>
    <row r="23301" customFormat="false" ht="12.75" hidden="true" customHeight="false" outlineLevel="0" collapsed="false">
      <c r="A23301" s="197" t="s">
        <v>45600</v>
      </c>
      <c r="B23301" s="197" t="str">
        <f aca="false">C23301&amp;D23301&amp;E23301&amp;F23301&amp;G23301&amp;H23301</f>
        <v>JANELA GUILHOTINA DE CEDRO, DE 150 X 150 X 3CM</v>
      </c>
      <c r="C23301" s="197" t="s">
        <v>45599</v>
      </c>
      <c r="I23301" s="197" t="s">
        <v>30</v>
      </c>
      <c r="J23301" s="197" t="n">
        <v>1088.08</v>
      </c>
    </row>
    <row r="23302" customFormat="false" ht="12.75" hidden="true" customHeight="false" outlineLevel="0" collapsed="false">
      <c r="A23302" s="197" t="s">
        <v>45601</v>
      </c>
      <c r="B23302" s="197" t="str">
        <f aca="false">C23302&amp;D23302&amp;E23302&amp;F23302&amp;G23302&amp;H23302</f>
        <v>PORTA DE FRISOS, DE 80 X 210 X 3,5CM</v>
      </c>
      <c r="C23302" s="197" t="s">
        <v>45602</v>
      </c>
      <c r="I23302" s="197" t="s">
        <v>30</v>
      </c>
      <c r="J23302" s="197" t="n">
        <v>604.95</v>
      </c>
    </row>
    <row r="23303" customFormat="false" ht="12.75" hidden="true" customHeight="false" outlineLevel="0" collapsed="false">
      <c r="A23303" s="197" t="s">
        <v>45603</v>
      </c>
      <c r="B23303" s="197" t="str">
        <f aca="false">C23303&amp;D23303&amp;E23303&amp;F23303&amp;G23303&amp;H23303</f>
        <v>PORTA DE FRISOS, DE 80 X 210 X 3,5CM</v>
      </c>
      <c r="C23303" s="197" t="s">
        <v>45602</v>
      </c>
      <c r="I23303" s="197" t="s">
        <v>30</v>
      </c>
      <c r="J23303" s="197" t="n">
        <v>604.95</v>
      </c>
    </row>
    <row r="23304" customFormat="false" ht="12.75" hidden="true" customHeight="false" outlineLevel="0" collapsed="false">
      <c r="A23304" s="197" t="s">
        <v>45604</v>
      </c>
      <c r="B23304" s="197" t="str">
        <f aca="false">C23304&amp;D23304&amp;E23304&amp;F23304&amp;G23304&amp;H23304</f>
        <v>CORTE E REMOCAO DO PAV., APICOAMENTO DA LAJE, FORMAS E CONCRETAGEM DOS BERCOS C/CONCR. FCK= 25MPA - 24H, UTILIZ. GRAUTH</v>
      </c>
      <c r="C23304" s="197" t="s">
        <v>45605</v>
      </c>
      <c r="D23304" s="197" t="s">
        <v>45606</v>
      </c>
      <c r="I23304" s="197" t="s">
        <v>338</v>
      </c>
      <c r="J23304" s="197" t="n">
        <v>323.39</v>
      </c>
    </row>
    <row r="23305" customFormat="false" ht="12.75" hidden="true" customHeight="false" outlineLevel="0" collapsed="false">
      <c r="A23305" s="197" t="s">
        <v>45607</v>
      </c>
      <c r="B23305" s="197" t="str">
        <f aca="false">C23305&amp;D23305&amp;E23305&amp;F23305&amp;G23305&amp;H23305</f>
        <v>CORTE E REMOCAO DO PAV., APICOAMENTO DA LAJE, FORMAS E CONCRETAGEM DOS BERCOS C/CONCR. FCK= 25MPA - 24H, UTILIZ. GRAUTH</v>
      </c>
      <c r="C23305" s="197" t="s">
        <v>45605</v>
      </c>
      <c r="D23305" s="197" t="s">
        <v>45606</v>
      </c>
      <c r="I23305" s="197" t="s">
        <v>338</v>
      </c>
      <c r="J23305" s="197" t="n">
        <v>308.39</v>
      </c>
    </row>
    <row r="23306" customFormat="false" ht="12.75" hidden="true" customHeight="false" outlineLevel="0" collapsed="false">
      <c r="A23306" s="197" t="s">
        <v>45608</v>
      </c>
      <c r="B23306" s="197" t="str">
        <f aca="false">C23306&amp;D23306&amp;E23306&amp;F23306&amp;G23306&amp;H23306</f>
        <v>VALOR P/CUSTO DE MATERIA PRIMA NACIONAL</v>
      </c>
      <c r="C23306" s="197" t="s">
        <v>45609</v>
      </c>
      <c r="I23306" s="197" t="s">
        <v>30</v>
      </c>
      <c r="J23306" s="197" t="n">
        <v>558.65</v>
      </c>
    </row>
    <row r="23307" customFormat="false" ht="12.75" hidden="true" customHeight="false" outlineLevel="0" collapsed="false">
      <c r="A23307" s="197" t="s">
        <v>45610</v>
      </c>
      <c r="B23307" s="197" t="str">
        <f aca="false">C23307&amp;D23307&amp;E23307&amp;F23307&amp;G23307&amp;H23307</f>
        <v>VALOR P/CUSTO DE MATERIA PRIMA NACIONAL</v>
      </c>
      <c r="C23307" s="197" t="s">
        <v>45609</v>
      </c>
      <c r="I23307" s="197" t="s">
        <v>30</v>
      </c>
      <c r="J23307" s="197" t="n">
        <v>558.65</v>
      </c>
    </row>
    <row r="23308" customFormat="false" ht="12.75" hidden="true" customHeight="false" outlineLevel="0" collapsed="false">
      <c r="A23308" s="197" t="s">
        <v>45611</v>
      </c>
      <c r="B23308" s="197" t="str">
        <f aca="false">C23308&amp;D23308&amp;E23308&amp;F23308&amp;G23308&amp;H23308</f>
        <v>HORA PRODUTIVA (CP) DE CHASSIS DE CAMINHAO 7,5T, C/MOTORISTA</v>
      </c>
      <c r="C23308" s="197" t="s">
        <v>45612</v>
      </c>
      <c r="I23308" s="197" t="s">
        <v>3970</v>
      </c>
      <c r="J23308" s="197" t="n">
        <v>128.35</v>
      </c>
    </row>
    <row r="23309" customFormat="false" ht="12.75" hidden="true" customHeight="false" outlineLevel="0" collapsed="false">
      <c r="A23309" s="197" t="s">
        <v>45613</v>
      </c>
      <c r="B23309" s="197" t="str">
        <f aca="false">C23309&amp;D23309&amp;E23309&amp;F23309&amp;G23309&amp;H23309</f>
        <v>HORA PRODUTIVA (CP) DE CHASSIS DE CAMINHAO 7,5T, C/MOTORISTA</v>
      </c>
      <c r="C23309" s="197" t="s">
        <v>45612</v>
      </c>
      <c r="I23309" s="197" t="s">
        <v>3970</v>
      </c>
      <c r="J23309" s="197" t="n">
        <v>125.57</v>
      </c>
    </row>
    <row r="23310" customFormat="false" ht="12.75" hidden="true" customHeight="false" outlineLevel="0" collapsed="false">
      <c r="A23310" s="197" t="s">
        <v>45614</v>
      </c>
      <c r="B23310" s="197" t="str">
        <f aca="false">C23310&amp;D23310&amp;E23310&amp;F23310&amp;G23310&amp;H23310</f>
        <v>HORA IMPRODUTIVA C/MOTOR FUNCIONANDO (CF) DE CHASSIS DE CAMINHAO 7,5T, C/MOTORISTA</v>
      </c>
      <c r="C23310" s="197" t="s">
        <v>45615</v>
      </c>
      <c r="D23310" s="197" t="s">
        <v>45616</v>
      </c>
      <c r="I23310" s="197" t="s">
        <v>3970</v>
      </c>
      <c r="J23310" s="197" t="n">
        <v>60.06</v>
      </c>
    </row>
    <row r="23311" customFormat="false" ht="12.75" hidden="true" customHeight="false" outlineLevel="0" collapsed="false">
      <c r="A23311" s="197" t="s">
        <v>45617</v>
      </c>
      <c r="B23311" s="197" t="str">
        <f aca="false">C23311&amp;D23311&amp;E23311&amp;F23311&amp;G23311&amp;H23311</f>
        <v>HORA IMPRODUTIVA C/MOTOR FUNCIONANDO (CF) DE CHASSIS DE CAMINHAO 7,5T, C/MOTORISTA</v>
      </c>
      <c r="C23311" s="197" t="s">
        <v>45615</v>
      </c>
      <c r="D23311" s="197" t="s">
        <v>45616</v>
      </c>
      <c r="I23311" s="197" t="s">
        <v>3970</v>
      </c>
      <c r="J23311" s="197" t="n">
        <v>57.28</v>
      </c>
    </row>
    <row r="23312" customFormat="false" ht="12.75" hidden="true" customHeight="false" outlineLevel="0" collapsed="false">
      <c r="A23312" s="197" t="s">
        <v>45618</v>
      </c>
      <c r="B23312" s="197" t="str">
        <f aca="false">C23312&amp;D23312&amp;E23312&amp;F23312&amp;G23312&amp;H23312</f>
        <v>HORA IMPRODUTIVA C/MOTOR PARADO (CI) DE CHASSIS DE CAMINHAO7,5T, C/MOTORISTA</v>
      </c>
      <c r="C23312" s="197" t="s">
        <v>45619</v>
      </c>
      <c r="D23312" s="197" t="s">
        <v>45620</v>
      </c>
      <c r="I23312" s="197" t="s">
        <v>3970</v>
      </c>
      <c r="J23312" s="197" t="n">
        <v>51.42</v>
      </c>
    </row>
    <row r="23313" customFormat="false" ht="12.75" hidden="true" customHeight="false" outlineLevel="0" collapsed="false">
      <c r="A23313" s="197" t="s">
        <v>45621</v>
      </c>
      <c r="B23313" s="197" t="str">
        <f aca="false">C23313&amp;D23313&amp;E23313&amp;F23313&amp;G23313&amp;H23313</f>
        <v>HORA IMPRODUTIVA C/MOTOR PARADO (CI) DE CHASSIS DE CAMINHAO7,5T, C/MOTORISTA</v>
      </c>
      <c r="C23313" s="197" t="s">
        <v>45619</v>
      </c>
      <c r="D23313" s="197" t="s">
        <v>45620</v>
      </c>
      <c r="I23313" s="197" t="s">
        <v>3970</v>
      </c>
      <c r="J23313" s="197" t="n">
        <v>48.64</v>
      </c>
    </row>
    <row r="23314" customFormat="false" ht="12.75" hidden="true" customHeight="false" outlineLevel="0" collapsed="false">
      <c r="A23314" s="197" t="s">
        <v>45622</v>
      </c>
      <c r="B23314" s="197" t="str">
        <f aca="false">C23314&amp;D23314&amp;E23314&amp;F23314&amp;G23314&amp;H23314</f>
        <v>TELA GALVANIZADA 7,5</v>
      </c>
      <c r="C23314" s="197" t="s">
        <v>45623</v>
      </c>
      <c r="I23314" s="197" t="s">
        <v>1993</v>
      </c>
      <c r="J23314" s="197" t="n">
        <v>17.49</v>
      </c>
    </row>
    <row r="23315" customFormat="false" ht="12.75" hidden="true" customHeight="false" outlineLevel="0" collapsed="false">
      <c r="A23315" s="197" t="s">
        <v>45624</v>
      </c>
      <c r="B23315" s="197" t="str">
        <f aca="false">C23315&amp;D23315&amp;E23315&amp;F23315&amp;G23315&amp;H23315</f>
        <v>TELA GALVANIZADA 7,5</v>
      </c>
      <c r="C23315" s="197" t="s">
        <v>45623</v>
      </c>
      <c r="I23315" s="197" t="s">
        <v>1993</v>
      </c>
      <c r="J23315" s="197" t="n">
        <v>17.49</v>
      </c>
    </row>
    <row r="23316" customFormat="false" ht="12.75" hidden="true" customHeight="false" outlineLevel="0" collapsed="false">
      <c r="A23316" s="197" t="s">
        <v>45625</v>
      </c>
      <c r="B23316" s="197" t="str">
        <f aca="false">C23316&amp;D23316&amp;E23316&amp;F23316&amp;G23316&amp;H23316</f>
        <v>ARAME GALVANIZADO Nº 10</v>
      </c>
      <c r="C23316" s="197" t="s">
        <v>45626</v>
      </c>
      <c r="I23316" s="197" t="s">
        <v>6277</v>
      </c>
      <c r="J23316" s="197" t="n">
        <v>5.95</v>
      </c>
    </row>
    <row r="23317" customFormat="false" ht="12.75" hidden="true" customHeight="false" outlineLevel="0" collapsed="false">
      <c r="A23317" s="197" t="s">
        <v>45627</v>
      </c>
      <c r="B23317" s="197" t="str">
        <f aca="false">C23317&amp;D23317&amp;E23317&amp;F23317&amp;G23317&amp;H23317</f>
        <v>ARAME GALVANIZADO Nº 10</v>
      </c>
      <c r="C23317" s="197" t="s">
        <v>45626</v>
      </c>
      <c r="I23317" s="197" t="s">
        <v>6277</v>
      </c>
      <c r="J23317" s="197" t="n">
        <v>5.95</v>
      </c>
    </row>
    <row r="23318" customFormat="false" ht="12.75" hidden="true" customHeight="false" outlineLevel="0" collapsed="false">
      <c r="A23318" s="197" t="s">
        <v>45628</v>
      </c>
      <c r="B23318" s="197" t="str">
        <f aca="false">C23318&amp;D23318&amp;E23318&amp;F23318&amp;G23318&amp;H23318</f>
        <v>SISMOGRAFO, CONTROLE DE BARULHO, CONTROLE DE PARTICULAS, CONTROLE DE GASES</v>
      </c>
      <c r="C23318" s="197" t="s">
        <v>45629</v>
      </c>
      <c r="D23318" s="197" t="s">
        <v>45630</v>
      </c>
      <c r="I23318" s="197" t="s">
        <v>30</v>
      </c>
      <c r="J23318" s="197" t="n">
        <v>2.45</v>
      </c>
    </row>
    <row r="23319" customFormat="false" ht="12.75" hidden="true" customHeight="false" outlineLevel="0" collapsed="false">
      <c r="A23319" s="197" t="s">
        <v>45631</v>
      </c>
      <c r="B23319" s="197" t="str">
        <f aca="false">C23319&amp;D23319&amp;E23319&amp;F23319&amp;G23319&amp;H23319</f>
        <v>SISMOGRAFO, CONTROLE DE BARULHO, CONTROLE DE PARTICULAS, CONTROLE DE GASES</v>
      </c>
      <c r="C23319" s="197" t="s">
        <v>45629</v>
      </c>
      <c r="D23319" s="197" t="s">
        <v>45630</v>
      </c>
      <c r="I23319" s="197" t="s">
        <v>30</v>
      </c>
      <c r="J23319" s="197" t="n">
        <v>2.45</v>
      </c>
    </row>
    <row r="23320" customFormat="false" ht="12.75" hidden="true" customHeight="false" outlineLevel="0" collapsed="false">
      <c r="A23320" s="197" t="s">
        <v>45632</v>
      </c>
      <c r="B23320" s="197" t="str">
        <f aca="false">C23320&amp;D23320&amp;E23320&amp;F23320&amp;G23320&amp;H23320</f>
        <v>SINALIZACAO, LIMP. E CONSERVACAO DA AREA ADJACENTE, COMLURB, SEGUROS, TELAS, LONAS, CORDAS, PAIOIS, MANGUEIRAS, ETC.</v>
      </c>
      <c r="C23320" s="197" t="s">
        <v>45633</v>
      </c>
      <c r="D23320" s="197" t="s">
        <v>45634</v>
      </c>
      <c r="I23320" s="197" t="s">
        <v>30</v>
      </c>
      <c r="J23320" s="197" t="n">
        <v>2044.15</v>
      </c>
    </row>
    <row r="23321" customFormat="false" ht="12.75" hidden="true" customHeight="false" outlineLevel="0" collapsed="false">
      <c r="A23321" s="197" t="s">
        <v>45635</v>
      </c>
      <c r="B23321" s="197" t="str">
        <f aca="false">C23321&amp;D23321&amp;E23321&amp;F23321&amp;G23321&amp;H23321</f>
        <v>SINALIZACAO, LIMP. E CONSERVACAO DA AREA ADJACENTE, COMLURB, SEGUROS, TELAS, LONAS, CORDAS, PAIOIS, MANGUEIRAS, ETC.</v>
      </c>
      <c r="C23321" s="197" t="s">
        <v>45633</v>
      </c>
      <c r="D23321" s="197" t="s">
        <v>45634</v>
      </c>
      <c r="I23321" s="197" t="s">
        <v>30</v>
      </c>
      <c r="J23321" s="197" t="n">
        <v>1906.73</v>
      </c>
    </row>
    <row r="23322" customFormat="false" ht="12.75" hidden="true" customHeight="false" outlineLevel="0" collapsed="false">
      <c r="A23322" s="197" t="s">
        <v>45636</v>
      </c>
      <c r="B23322" s="197" t="str">
        <f aca="false">C23322&amp;D23322&amp;E23322&amp;F23322&amp;G23322&amp;H23322</f>
        <v>PERFIL "H" DE ACO CARBONO, P/USOS GERAIS, PADRAO AMERICANO,COMPR. USUAL, PRECO DE USINA, DE 6" X 6". FORN.</v>
      </c>
      <c r="C23322" s="197" t="s">
        <v>45637</v>
      </c>
      <c r="D23322" s="197" t="s">
        <v>45638</v>
      </c>
      <c r="I23322" s="197" t="s">
        <v>6277</v>
      </c>
      <c r="J23322" s="197" t="n">
        <v>2.52</v>
      </c>
    </row>
    <row r="23323" customFormat="false" ht="12.75" hidden="true" customHeight="false" outlineLevel="0" collapsed="false">
      <c r="A23323" s="197" t="s">
        <v>45639</v>
      </c>
      <c r="B23323" s="197" t="str">
        <f aca="false">C23323&amp;D23323&amp;E23323&amp;F23323&amp;G23323&amp;H23323</f>
        <v>PERFIL "H" DE ACO CARBONO, P/USOS GERAIS, PADRAO AMERICANO,COMPR. USUAL, PRECO DE USINA, DE 6" X 6". FORN.</v>
      </c>
      <c r="C23323" s="197" t="s">
        <v>45637</v>
      </c>
      <c r="D23323" s="197" t="s">
        <v>45638</v>
      </c>
      <c r="I23323" s="197" t="s">
        <v>6277</v>
      </c>
      <c r="J23323" s="197" t="n">
        <v>2.52</v>
      </c>
    </row>
    <row r="23324" customFormat="false" ht="12.75" hidden="true" customHeight="false" outlineLevel="0" collapsed="false">
      <c r="A23324" s="197" t="s">
        <v>45640</v>
      </c>
      <c r="B23324" s="197" t="str">
        <f aca="false">C23324&amp;D23324&amp;E23324&amp;F23324&amp;G23324&amp;H23324</f>
        <v>PERFIL "U" DE ACO CARBONO, P/USOS GERAIS, PADRAO AMERICANO,COMPR. USUAL, PRECO DE USINA, DE 6" X 2". FORN.</v>
      </c>
      <c r="C23324" s="197" t="s">
        <v>45641</v>
      </c>
      <c r="D23324" s="197" t="s">
        <v>45642</v>
      </c>
      <c r="I23324" s="197" t="s">
        <v>6277</v>
      </c>
      <c r="J23324" s="197" t="n">
        <v>2.46</v>
      </c>
    </row>
    <row r="23325" customFormat="false" ht="12.75" hidden="true" customHeight="false" outlineLevel="0" collapsed="false">
      <c r="A23325" s="197" t="s">
        <v>45643</v>
      </c>
      <c r="B23325" s="197" t="str">
        <f aca="false">C23325&amp;D23325&amp;E23325&amp;F23325&amp;G23325&amp;H23325</f>
        <v>PERFIL "U" DE ACO CARBONO, P/USOS GERAIS, PADRAO AMERICANO,COMPR. USUAL, PRECO DE USINA, DE 6" X 2". FORN.</v>
      </c>
      <c r="C23325" s="197" t="s">
        <v>45641</v>
      </c>
      <c r="D23325" s="197" t="s">
        <v>45642</v>
      </c>
      <c r="I23325" s="197" t="s">
        <v>6277</v>
      </c>
      <c r="J23325" s="197" t="n">
        <v>2.46</v>
      </c>
    </row>
    <row r="23326" customFormat="false" ht="12.75" hidden="true" customHeight="false" outlineLevel="0" collapsed="false">
      <c r="A23326" s="197" t="s">
        <v>45644</v>
      </c>
      <c r="B23326" s="197" t="str">
        <f aca="false">C23326&amp;D23326&amp;E23326&amp;F23326&amp;G23326&amp;H23326</f>
        <v>BARRA CHATA DE ACO CARBONO, P/USOS GERAIS, PADRAO AMERICANO, FABRICACAO USUAL, PRECO DE USINA, DE 5" X 1/2". FORN.</v>
      </c>
      <c r="C23326" s="197" t="s">
        <v>45645</v>
      </c>
      <c r="D23326" s="197" t="s">
        <v>45646</v>
      </c>
      <c r="I23326" s="197" t="s">
        <v>6277</v>
      </c>
      <c r="J23326" s="197" t="n">
        <v>2.28</v>
      </c>
    </row>
    <row r="23327" customFormat="false" ht="12.75" hidden="true" customHeight="false" outlineLevel="0" collapsed="false">
      <c r="A23327" s="197" t="s">
        <v>45647</v>
      </c>
      <c r="B23327" s="197" t="str">
        <f aca="false">C23327&amp;D23327&amp;E23327&amp;F23327&amp;G23327&amp;H23327</f>
        <v>BARRA CHATA DE ACO CARBONO, P/USOS GERAIS, PADRAO AMERICANO, FABRICACAO USUAL, PRECO DE USINA, DE 5" X 1/2". FORN.</v>
      </c>
      <c r="C23327" s="197" t="s">
        <v>45645</v>
      </c>
      <c r="D23327" s="197" t="s">
        <v>45646</v>
      </c>
      <c r="I23327" s="197" t="s">
        <v>6277</v>
      </c>
      <c r="J23327" s="197" t="n">
        <v>2.28</v>
      </c>
    </row>
    <row r="23328" customFormat="false" ht="12.75" hidden="true" customHeight="false" outlineLevel="0" collapsed="false">
      <c r="A23328" s="197" t="s">
        <v>45648</v>
      </c>
      <c r="B23328" s="197" t="str">
        <f aca="false">C23328&amp;D23328&amp;E23328&amp;F23328&amp;G23328&amp;H23328</f>
        <v>IMPLANTACAO DE PLACAS DE SINALIZACAO VERTICAL EM RODOVIAS,INCL.TRANSP.,C/MOTORISTA,P/DUAS CASTANHAS.</v>
      </c>
      <c r="C23328" s="197" t="s">
        <v>45649</v>
      </c>
      <c r="D23328" s="197" t="s">
        <v>45650</v>
      </c>
      <c r="I23328" s="197" t="s">
        <v>1993</v>
      </c>
      <c r="J23328" s="197" t="n">
        <v>34.55</v>
      </c>
    </row>
    <row r="23329" customFormat="false" ht="12.75" hidden="true" customHeight="false" outlineLevel="0" collapsed="false">
      <c r="A23329" s="197" t="s">
        <v>45651</v>
      </c>
      <c r="B23329" s="197" t="str">
        <f aca="false">C23329&amp;D23329&amp;E23329&amp;F23329&amp;G23329&amp;H23329</f>
        <v>IMPLANTACAO DE PLACAS DE SINALIZACAO VERTICAL EM RODOVIAS,INCL.TRANSP.,C/MOTORISTA,P/DUAS CASTANHAS.</v>
      </c>
      <c r="C23329" s="197" t="s">
        <v>45649</v>
      </c>
      <c r="D23329" s="197" t="s">
        <v>45650</v>
      </c>
      <c r="I23329" s="197" t="s">
        <v>1993</v>
      </c>
      <c r="J23329" s="197" t="n">
        <v>32.32</v>
      </c>
    </row>
    <row r="23330" customFormat="false" ht="12.75" hidden="true" customHeight="false" outlineLevel="0" collapsed="false">
      <c r="A23330" s="197" t="s">
        <v>45652</v>
      </c>
      <c r="B23330" s="197" t="str">
        <f aca="false">C23330&amp;D23330&amp;E23330&amp;F23330&amp;G23330&amp;H23330</f>
        <v>IMPLANTACAO DE PLACAS DE SINALIZACAO VERTICAL EM RODOVIAS,INCL.TRANSP.,C/MOTORISTA,P/UM OU DOIS POSTES DE MADEIRA LEI.</v>
      </c>
      <c r="C23330" s="197" t="s">
        <v>45649</v>
      </c>
      <c r="D23330" s="197" t="s">
        <v>45653</v>
      </c>
      <c r="I23330" s="197" t="s">
        <v>1993</v>
      </c>
      <c r="J23330" s="197" t="n">
        <v>49</v>
      </c>
    </row>
    <row r="23331" customFormat="false" ht="12.75" hidden="true" customHeight="false" outlineLevel="0" collapsed="false">
      <c r="A23331" s="197" t="s">
        <v>45654</v>
      </c>
      <c r="B23331" s="197" t="str">
        <f aca="false">C23331&amp;D23331&amp;E23331&amp;F23331&amp;G23331&amp;H23331</f>
        <v>IMPLANTACAO DE PLACAS DE SINALIZACAO VERTICAL EM RODOVIAS,INCL.TRANSP.,C/MOTORISTA,P/UM OU DOIS POSTES DE MADEIRA LEI.</v>
      </c>
      <c r="C23331" s="197" t="s">
        <v>45649</v>
      </c>
      <c r="D23331" s="197" t="s">
        <v>45653</v>
      </c>
      <c r="I23331" s="197" t="s">
        <v>1993</v>
      </c>
      <c r="J23331" s="197" t="n">
        <v>45.82</v>
      </c>
    </row>
    <row r="23332" customFormat="false" ht="12.75" hidden="true" customHeight="false" outlineLevel="0" collapsed="false">
      <c r="A23332" s="197" t="s">
        <v>45655</v>
      </c>
      <c r="B23332" s="197" t="str">
        <f aca="false">C23332&amp;D23332&amp;E23332&amp;F23332&amp;G23332&amp;H23332</f>
        <v>USINAGEM DE BRITA PARA OBTENSAO DE BRITA GRADUADA SENDO O PRECO REFERIDO AO M3 BRITA GRAD.COMPARTADA</v>
      </c>
      <c r="C23332" s="197" t="s">
        <v>45656</v>
      </c>
      <c r="D23332" s="197" t="s">
        <v>45657</v>
      </c>
      <c r="I23332" s="197" t="s">
        <v>1158</v>
      </c>
      <c r="J23332" s="197" t="n">
        <v>3.4</v>
      </c>
    </row>
    <row r="23333" customFormat="false" ht="12.75" hidden="true" customHeight="false" outlineLevel="0" collapsed="false">
      <c r="A23333" s="197" t="s">
        <v>45658</v>
      </c>
      <c r="B23333" s="197" t="str">
        <f aca="false">C23333&amp;D23333&amp;E23333&amp;F23333&amp;G23333&amp;H23333</f>
        <v>USINAGEM DE BRITA PARA OBTENSAO DE BRITA GRADUADA SENDO O PRECO REFERIDO AO M3 BRITA GRAD.COMPARTADA</v>
      </c>
      <c r="C23333" s="197" t="s">
        <v>45656</v>
      </c>
      <c r="D23333" s="197" t="s">
        <v>45657</v>
      </c>
      <c r="I23333" s="197" t="s">
        <v>1158</v>
      </c>
      <c r="J23333" s="197" t="n">
        <v>3.29</v>
      </c>
    </row>
    <row r="23334" customFormat="false" ht="12.75" hidden="true" customHeight="false" outlineLevel="0" collapsed="false">
      <c r="A23334" s="197" t="s">
        <v>45659</v>
      </c>
      <c r="B23334" s="197" t="str">
        <f aca="false">C23334&amp;D23334&amp;E23334&amp;F23334&amp;G23334&amp;H23334</f>
        <v>FORMA METALICA P/CONCRETO,C/FORNECIMENTO,CONFECCAO,MONTAGEME DESMONTAGEM COM 25 VEZES UTILIZACAO,ENCLUS. ESCORAMENTO.</v>
      </c>
      <c r="C23334" s="197" t="s">
        <v>45660</v>
      </c>
      <c r="D23334" s="197" t="s">
        <v>45661</v>
      </c>
      <c r="I23334" s="197" t="s">
        <v>1993</v>
      </c>
      <c r="J23334" s="197" t="n">
        <v>31.95</v>
      </c>
    </row>
    <row r="23335" customFormat="false" ht="12.75" hidden="true" customHeight="false" outlineLevel="0" collapsed="false">
      <c r="A23335" s="197" t="s">
        <v>45662</v>
      </c>
      <c r="B23335" s="197" t="str">
        <f aca="false">C23335&amp;D23335&amp;E23335&amp;F23335&amp;G23335&amp;H23335</f>
        <v>FORMA METALICA P/CONCRETO,C/FORNECIMENTO,CONFECCAO,MONTAGEME DESMONTAGEM COM 25 VEZES UTILIZACAO,ENCLUS. ESCORAMENTO.</v>
      </c>
      <c r="C23335" s="197" t="s">
        <v>45660</v>
      </c>
      <c r="D23335" s="197" t="s">
        <v>45661</v>
      </c>
      <c r="I23335" s="197" t="s">
        <v>1993</v>
      </c>
      <c r="J23335" s="197" t="n">
        <v>30.53</v>
      </c>
    </row>
    <row r="23336" customFormat="false" ht="12.75" hidden="true" customHeight="false" outlineLevel="0" collapsed="false">
      <c r="A23336" s="197" t="s">
        <v>45663</v>
      </c>
      <c r="B23336" s="197" t="str">
        <f aca="false">C23336&amp;D23336&amp;E23336&amp;F23336&amp;G23336&amp;H23336</f>
        <v>MEIO FIO DE CONC. SIMPLES(FCK=15 MPA), MOLDADO NO LOCAL, TIPO DER-RJ, MED. 0,15M BASE, ALT. 0,30M. FORN., ESCAV E REATER</v>
      </c>
      <c r="C23336" s="197" t="s">
        <v>45664</v>
      </c>
      <c r="D23336" s="197" t="s">
        <v>45665</v>
      </c>
      <c r="I23336" s="197" t="s">
        <v>338</v>
      </c>
      <c r="J23336" s="197" t="n">
        <v>56.95</v>
      </c>
    </row>
    <row r="23337" customFormat="false" ht="12.75" hidden="true" customHeight="false" outlineLevel="0" collapsed="false">
      <c r="A23337" s="197" t="s">
        <v>45666</v>
      </c>
      <c r="B23337" s="197" t="str">
        <f aca="false">C23337&amp;D23337&amp;E23337&amp;F23337&amp;G23337&amp;H23337</f>
        <v>MEIO FIO DE CONC. SIMPLES(FCK=15 MPA), MOLDADO NO LOCAL, TIPO DER-RJ, MED. 0,15M BASE, ALT. 0,30M. FORN., ESCAV E REATER</v>
      </c>
      <c r="C23337" s="197" t="s">
        <v>45664</v>
      </c>
      <c r="D23337" s="197" t="s">
        <v>45665</v>
      </c>
      <c r="I23337" s="197" t="s">
        <v>338</v>
      </c>
      <c r="J23337" s="197" t="n">
        <v>52.03</v>
      </c>
    </row>
    <row r="23338" customFormat="false" ht="12.75" hidden="true" customHeight="false" outlineLevel="0" collapsed="false">
      <c r="A23338" s="197" t="s">
        <v>45667</v>
      </c>
      <c r="B23338" s="197" t="str">
        <f aca="false">C23338&amp;D23338&amp;E23338&amp;F23338&amp;G23338&amp;H23338</f>
        <v>ALUGUEL HORARIO PRODUTIVO DE LAMA ASFALTICA COMPREENDENDO A-PENAS DEPRECIACAO,JUROS E MANUTENCAO (EXCLUSIVE OPERACAO)</v>
      </c>
      <c r="C23338" s="197" t="s">
        <v>45668</v>
      </c>
      <c r="D23338" s="197" t="s">
        <v>45669</v>
      </c>
      <c r="I23338" s="197" t="s">
        <v>3970</v>
      </c>
      <c r="J23338" s="197" t="n">
        <v>117.68</v>
      </c>
    </row>
    <row r="23339" customFormat="false" ht="12.75" hidden="true" customHeight="false" outlineLevel="0" collapsed="false">
      <c r="A23339" s="197" t="s">
        <v>45670</v>
      </c>
      <c r="B23339" s="197" t="str">
        <f aca="false">C23339&amp;D23339&amp;E23339&amp;F23339&amp;G23339&amp;H23339</f>
        <v>ALUGUEL HORARIO PRODUTIVO DE LAMA ASFALTICA COMPREENDENDO A-PENAS DEPRECIACAO,JUROS E MANUTENCAO (EXCLUSIVE OPERACAO)</v>
      </c>
      <c r="C23339" s="197" t="s">
        <v>45668</v>
      </c>
      <c r="D23339" s="197" t="s">
        <v>45669</v>
      </c>
      <c r="I23339" s="197" t="s">
        <v>3970</v>
      </c>
      <c r="J23339" s="197" t="n">
        <v>117.68</v>
      </c>
    </row>
    <row r="23340" customFormat="false" ht="12.75" hidden="true" customHeight="false" outlineLevel="0" collapsed="false">
      <c r="A23340" s="197" t="s">
        <v>45671</v>
      </c>
      <c r="B23340" s="197" t="str">
        <f aca="false">C23340&amp;D23340&amp;E23340&amp;F23340&amp;G23340&amp;H23340</f>
        <v>DISTANCIOMETRO ELETRONICO ACOPLADO A TEODOLITO.</v>
      </c>
      <c r="C23340" s="197" t="s">
        <v>45672</v>
      </c>
      <c r="I23340" s="197" t="s">
        <v>3970</v>
      </c>
      <c r="J23340" s="197" t="n">
        <v>1.4</v>
      </c>
    </row>
    <row r="23341" customFormat="false" ht="12.75" hidden="true" customHeight="false" outlineLevel="0" collapsed="false">
      <c r="A23341" s="197" t="s">
        <v>45673</v>
      </c>
      <c r="B23341" s="197" t="str">
        <f aca="false">C23341&amp;D23341&amp;E23341&amp;F23341&amp;G23341&amp;H23341</f>
        <v>DISTANCIOMETRO ELETRONICO ACOPLADO A TEODOLITO.</v>
      </c>
      <c r="C23341" s="197" t="s">
        <v>45672</v>
      </c>
      <c r="I23341" s="197" t="s">
        <v>3970</v>
      </c>
      <c r="J23341" s="197" t="n">
        <v>1.4</v>
      </c>
    </row>
    <row r="23342" customFormat="false" ht="12.75" hidden="true" customHeight="false" outlineLevel="0" collapsed="false">
      <c r="A23342" s="197" t="s">
        <v>45674</v>
      </c>
      <c r="B23342" s="197" t="str">
        <f aca="false">C23342&amp;D23342&amp;E23342&amp;F23342&amp;G23342&amp;H23342</f>
        <v>NIVEL WILD-NA-Z</v>
      </c>
      <c r="C23342" s="197" t="s">
        <v>45675</v>
      </c>
      <c r="I23342" s="197" t="s">
        <v>3970</v>
      </c>
      <c r="J23342" s="197" t="n">
        <v>0.15</v>
      </c>
    </row>
    <row r="23343" customFormat="false" ht="12.75" hidden="true" customHeight="false" outlineLevel="0" collapsed="false">
      <c r="A23343" s="197" t="s">
        <v>45676</v>
      </c>
      <c r="B23343" s="197" t="str">
        <f aca="false">C23343&amp;D23343&amp;E23343&amp;F23343&amp;G23343&amp;H23343</f>
        <v>NIVEL WILD-NA-Z</v>
      </c>
      <c r="C23343" s="197" t="s">
        <v>45675</v>
      </c>
      <c r="I23343" s="197" t="s">
        <v>3970</v>
      </c>
      <c r="J23343" s="197" t="n">
        <v>0.15</v>
      </c>
    </row>
    <row r="23344" customFormat="false" ht="12.75" hidden="true" customHeight="false" outlineLevel="0" collapsed="false">
      <c r="A23344" s="197" t="s">
        <v>45677</v>
      </c>
      <c r="B23344" s="197" t="str">
        <f aca="false">C23344&amp;D23344&amp;E23344&amp;F23344&amp;G23344&amp;H23344</f>
        <v>FORN E COLOC. EM ENCOSTA DE MARCOS TOPOGRAFICOS DE CONCRETOCOM PINO DE REFERENCIA DE LATAO.</v>
      </c>
      <c r="C23344" s="197" t="s">
        <v>45678</v>
      </c>
      <c r="D23344" s="197" t="s">
        <v>45679</v>
      </c>
      <c r="I23344" s="197" t="s">
        <v>30</v>
      </c>
      <c r="J23344" s="197" t="n">
        <v>66.34</v>
      </c>
    </row>
    <row r="23345" customFormat="false" ht="12.75" hidden="true" customHeight="false" outlineLevel="0" collapsed="false">
      <c r="A23345" s="197" t="s">
        <v>45680</v>
      </c>
      <c r="B23345" s="197" t="str">
        <f aca="false">C23345&amp;D23345&amp;E23345&amp;F23345&amp;G23345&amp;H23345</f>
        <v>FORN E COLOC. EM ENCOSTA DE MARCOS TOPOGRAFICOS DE CONCRETOCOM PINO DE REFERENCIA DE LATAO.</v>
      </c>
      <c r="C23345" s="197" t="s">
        <v>45678</v>
      </c>
      <c r="D23345" s="197" t="s">
        <v>45679</v>
      </c>
      <c r="I23345" s="197" t="s">
        <v>30</v>
      </c>
      <c r="J23345" s="197" t="n">
        <v>58.76</v>
      </c>
    </row>
    <row r="23346" customFormat="false" ht="12.75" hidden="true" customHeight="false" outlineLevel="0" collapsed="false">
      <c r="A23346" s="197" t="s">
        <v>45681</v>
      </c>
      <c r="B23346" s="197" t="str">
        <f aca="false">C23346&amp;D23346&amp;E23346&amp;F23346&amp;G23346&amp;H23346</f>
        <v>BASE DE BRITA CORRIDA INCLUSIVE FORNECIMENTO DOS MATERIAISMEDIDA APOS A COMPACTACAO.</v>
      </c>
      <c r="C23346" s="197" t="s">
        <v>45682</v>
      </c>
      <c r="D23346" s="197" t="s">
        <v>45683</v>
      </c>
      <c r="I23346" s="197" t="s">
        <v>45684</v>
      </c>
      <c r="J23346" s="197" t="n">
        <v>65.15</v>
      </c>
    </row>
    <row r="23347" customFormat="false" ht="12.75" hidden="true" customHeight="false" outlineLevel="0" collapsed="false">
      <c r="A23347" s="197" t="s">
        <v>45685</v>
      </c>
      <c r="B23347" s="197" t="str">
        <f aca="false">C23347&amp;D23347&amp;E23347&amp;F23347&amp;G23347&amp;H23347</f>
        <v>BASE DE BRITA CORRIDA INCLUSIVE FORNECIMENTO DOS MATERIAISMEDIDA APOS A COMPACTACAO.</v>
      </c>
      <c r="C23347" s="197" t="s">
        <v>45682</v>
      </c>
      <c r="D23347" s="197" t="s">
        <v>45683</v>
      </c>
      <c r="I23347" s="197" t="s">
        <v>45684</v>
      </c>
      <c r="J23347" s="197" t="n">
        <v>64.75</v>
      </c>
    </row>
    <row r="23348" customFormat="false" ht="12.75" hidden="true" customHeight="false" outlineLevel="0" collapsed="false">
      <c r="A23348" s="197" t="s">
        <v>45686</v>
      </c>
      <c r="B23348" s="197" t="str">
        <f aca="false">C23348&amp;D23348&amp;E23348&amp;F23348&amp;G23348&amp;H23348</f>
        <v>REVESTIMENTO D/CONCRETO BETUMINOSO USINADO A QUENTE COM 5CMDE ESPESSURA EXCLUIDO O TRANSPORTE D/USINA PARA A PISTA.</v>
      </c>
      <c r="C23348" s="197" t="s">
        <v>45687</v>
      </c>
      <c r="D23348" s="197" t="s">
        <v>45688</v>
      </c>
      <c r="I23348" s="197" t="s">
        <v>45689</v>
      </c>
      <c r="J23348" s="197" t="n">
        <v>36.03</v>
      </c>
    </row>
    <row r="23349" customFormat="false" ht="12.75" hidden="true" customHeight="false" outlineLevel="0" collapsed="false">
      <c r="A23349" s="197" t="s">
        <v>45690</v>
      </c>
      <c r="B23349" s="197" t="str">
        <f aca="false">C23349&amp;D23349&amp;E23349&amp;F23349&amp;G23349&amp;H23349</f>
        <v>REVESTIMENTO D/CONCRETO BETUMINOSO USINADO A QUENTE COM 5CMDE ESPESSURA EXCLUIDO O TRANSPORTE D/USINA PARA A PISTA.</v>
      </c>
      <c r="C23349" s="197" t="s">
        <v>45687</v>
      </c>
      <c r="D23349" s="197" t="s">
        <v>45688</v>
      </c>
      <c r="I23349" s="197" t="s">
        <v>45689</v>
      </c>
      <c r="J23349" s="197" t="n">
        <v>35.66</v>
      </c>
    </row>
    <row r="23350" customFormat="false" ht="12.75" hidden="true" customHeight="false" outlineLevel="0" collapsed="false">
      <c r="A23350" s="197" t="s">
        <v>45691</v>
      </c>
      <c r="B23350" s="197" t="str">
        <f aca="false">C23350&amp;D23350&amp;E23350&amp;F23350&amp;G23350&amp;H23350</f>
        <v>REGULARIZACAO DE SUB-LEITO DE ACORDO COM O DER-RJ EXCLUSIVETRANSPORTE E ESCAVACAO DE CORRETIVOS.</v>
      </c>
      <c r="C23350" s="197" t="s">
        <v>45692</v>
      </c>
      <c r="D23350" s="197" t="s">
        <v>45693</v>
      </c>
      <c r="I23350" s="197" t="s">
        <v>45689</v>
      </c>
      <c r="J23350" s="197" t="n">
        <v>1.26</v>
      </c>
    </row>
    <row r="23351" customFormat="false" ht="12.75" hidden="true" customHeight="false" outlineLevel="0" collapsed="false">
      <c r="A23351" s="197" t="s">
        <v>45694</v>
      </c>
      <c r="B23351" s="197" t="str">
        <f aca="false">C23351&amp;D23351&amp;E23351&amp;F23351&amp;G23351&amp;H23351</f>
        <v>REGULARIZACAO DE SUB-LEITO DE ACORDO COM O DER-RJ EXCLUSIVETRANSPORTE E ESCAVACAO DE CORRETIVOS.</v>
      </c>
      <c r="C23351" s="197" t="s">
        <v>45692</v>
      </c>
      <c r="D23351" s="197" t="s">
        <v>45693</v>
      </c>
      <c r="I23351" s="197" t="s">
        <v>45689</v>
      </c>
      <c r="J23351" s="197" t="n">
        <v>1.21</v>
      </c>
    </row>
    <row r="23352" customFormat="false" ht="12.75" hidden="true" customHeight="false" outlineLevel="0" collapsed="false">
      <c r="A23352" s="197" t="s">
        <v>45695</v>
      </c>
      <c r="B23352" s="197" t="str">
        <f aca="false">C23352&amp;D23352&amp;E23352&amp;F23352&amp;G23352&amp;H23352</f>
        <v>IMPRIMACAO DE BASE DE PAVIMENTACAO DE ACORDO COM AS INSTRUCOES PARA EXECUCAO DO DER-RJ</v>
      </c>
      <c r="C23352" s="197" t="s">
        <v>45696</v>
      </c>
      <c r="D23352" s="197" t="s">
        <v>45697</v>
      </c>
      <c r="I23352" s="197" t="s">
        <v>45689</v>
      </c>
      <c r="J23352" s="197" t="n">
        <v>7.74</v>
      </c>
    </row>
    <row r="23353" customFormat="false" ht="12.75" hidden="true" customHeight="false" outlineLevel="0" collapsed="false">
      <c r="A23353" s="197" t="s">
        <v>45698</v>
      </c>
      <c r="B23353" s="197" t="str">
        <f aca="false">C23353&amp;D23353&amp;E23353&amp;F23353&amp;G23353&amp;H23353</f>
        <v>IMPRIMACAO DE BASE DE PAVIMENTACAO DE ACORDO COM AS INSTRUCOES PARA EXECUCAO DO DER-RJ</v>
      </c>
      <c r="C23353" s="197" t="s">
        <v>45696</v>
      </c>
      <c r="D23353" s="197" t="s">
        <v>45697</v>
      </c>
      <c r="I23353" s="197" t="s">
        <v>45689</v>
      </c>
      <c r="J23353" s="197" t="n">
        <v>7.72</v>
      </c>
    </row>
    <row r="23354" customFormat="false" ht="12.75" hidden="true" customHeight="false" outlineLevel="0" collapsed="false">
      <c r="A23354" s="197" t="s">
        <v>45699</v>
      </c>
      <c r="B23354" s="197" t="str">
        <f aca="false">C23354&amp;D23354&amp;E23354&amp;F23354&amp;G23354&amp;H23354</f>
        <v>PAVIMENTACAO COM PARALELEPIPEDOS SENDO REJUNTAMENTO COM BETUME E CASCALINHO</v>
      </c>
      <c r="C23354" s="197" t="s">
        <v>45700</v>
      </c>
      <c r="D23354" s="197" t="s">
        <v>45701</v>
      </c>
      <c r="I23354" s="197" t="s">
        <v>45689</v>
      </c>
      <c r="J23354" s="197" t="n">
        <v>93.46</v>
      </c>
    </row>
    <row r="23355" customFormat="false" ht="12.75" hidden="true" customHeight="false" outlineLevel="0" collapsed="false">
      <c r="A23355" s="197" t="s">
        <v>45702</v>
      </c>
      <c r="B23355" s="197" t="str">
        <f aca="false">C23355&amp;D23355&amp;E23355&amp;F23355&amp;G23355&amp;H23355</f>
        <v>PAVIMENTACAO COM PARALELEPIPEDOS SENDO REJUNTAMENTO COM BETUME E CASCALINHO</v>
      </c>
      <c r="C23355" s="197" t="s">
        <v>45700</v>
      </c>
      <c r="D23355" s="197" t="s">
        <v>45701</v>
      </c>
      <c r="I23355" s="197" t="s">
        <v>45689</v>
      </c>
      <c r="J23355" s="197" t="n">
        <v>89.32</v>
      </c>
    </row>
    <row r="23356" customFormat="false" ht="12.75" hidden="true" customHeight="false" outlineLevel="0" collapsed="false">
      <c r="A23356" s="197" t="s">
        <v>45703</v>
      </c>
      <c r="B23356" s="197" t="str">
        <f aca="false">C23356&amp;D23356&amp;E23356&amp;F23356&amp;G23356&amp;H23356</f>
        <v>CAPA SELANTE C/APLICACAO ASFALTO NIPROPORCAO 1,1 A 1,4 LITRO/M2,DISTRIBUICAO AGREGADOS (5 A 15KG/M2) COMPACT-ROLO.</v>
      </c>
      <c r="C23356" s="197" t="s">
        <v>45704</v>
      </c>
      <c r="D23356" s="197" t="s">
        <v>45705</v>
      </c>
      <c r="I23356" s="197" t="s">
        <v>45689</v>
      </c>
      <c r="J23356" s="197" t="n">
        <v>5.21</v>
      </c>
    </row>
    <row r="23357" customFormat="false" ht="12.75" hidden="true" customHeight="false" outlineLevel="0" collapsed="false">
      <c r="A23357" s="197" t="s">
        <v>45706</v>
      </c>
      <c r="B23357" s="197" t="str">
        <f aca="false">C23357&amp;D23357&amp;E23357&amp;F23357&amp;G23357&amp;H23357</f>
        <v>CAPA SELANTE C/APLICACAO ASFALTO NIPROPORCAO 1,1 A 1,4 LITRO/M2,DISTRIBUICAO AGREGADOS (5 A 15KG/M2) COMPACT-ROLO.</v>
      </c>
      <c r="C23357" s="197" t="s">
        <v>45704</v>
      </c>
      <c r="D23357" s="197" t="s">
        <v>45705</v>
      </c>
      <c r="I23357" s="197" t="s">
        <v>45689</v>
      </c>
      <c r="J23357" s="197" t="n">
        <v>5.18</v>
      </c>
    </row>
    <row r="23358" customFormat="false" ht="12.75" hidden="true" customHeight="false" outlineLevel="0" collapsed="false">
      <c r="A23358" s="197" t="s">
        <v>45707</v>
      </c>
      <c r="B23358" s="197" t="str">
        <f aca="false">C23358&amp;D23358&amp;E23358&amp;F23358&amp;G23358&amp;H23358</f>
        <v>PINTURA DE LIGACAO DE ACORDO COM AS INSTRUCOES PARA EXECUCAO DO DER-RJ</v>
      </c>
      <c r="C23358" s="197" t="s">
        <v>45708</v>
      </c>
      <c r="D23358" s="197" t="s">
        <v>45709</v>
      </c>
      <c r="I23358" s="197" t="s">
        <v>45689</v>
      </c>
      <c r="J23358" s="197" t="n">
        <v>1.6</v>
      </c>
    </row>
    <row r="23359" customFormat="false" ht="12.75" hidden="true" customHeight="false" outlineLevel="0" collapsed="false">
      <c r="A23359" s="197" t="s">
        <v>45710</v>
      </c>
      <c r="B23359" s="197" t="str">
        <f aca="false">C23359&amp;D23359&amp;E23359&amp;F23359&amp;G23359&amp;H23359</f>
        <v>PINTURA DE LIGACAO DE ACORDO COM AS INSTRUCOES PARA EXECUCAO DO DER-RJ</v>
      </c>
      <c r="C23359" s="197" t="s">
        <v>45708</v>
      </c>
      <c r="D23359" s="197" t="s">
        <v>45709</v>
      </c>
      <c r="I23359" s="197" t="s">
        <v>45689</v>
      </c>
      <c r="J23359" s="197" t="n">
        <v>1.59</v>
      </c>
    </row>
    <row r="23360" customFormat="false" ht="12.75" hidden="true" customHeight="false" outlineLevel="0" collapsed="false">
      <c r="A23360" s="197" t="s">
        <v>45711</v>
      </c>
      <c r="B23360" s="197" t="str">
        <f aca="false">C23360&amp;D23360&amp;E23360&amp;F23360&amp;G23360&amp;H23360</f>
        <v>MEIO-FIO RETO DE CONCRETO SIMPLES(FCK=15MPa)DE 0,15M NA BASEE 0,45M DE ALTURA REJUNT.ARGAM.CIM.AR.1:3,5.</v>
      </c>
      <c r="C23360" s="197" t="s">
        <v>45712</v>
      </c>
      <c r="D23360" s="197" t="s">
        <v>45713</v>
      </c>
      <c r="I23360" s="197" t="s">
        <v>45518</v>
      </c>
      <c r="J23360" s="197" t="n">
        <v>83.52</v>
      </c>
    </row>
    <row r="23361" customFormat="false" ht="12.75" hidden="true" customHeight="false" outlineLevel="0" collapsed="false">
      <c r="A23361" s="197" t="s">
        <v>45714</v>
      </c>
      <c r="B23361" s="197" t="str">
        <f aca="false">C23361&amp;D23361&amp;E23361&amp;F23361&amp;G23361&amp;H23361</f>
        <v>MEIO-FIO RETO DE CONCRETO SIMPLES(FCK=15MPa)DE 0,15M NA BASEE 0,45M DE ALTURA REJUNT.ARGAM.CIM.AR.1:3,5.</v>
      </c>
      <c r="C23361" s="197" t="s">
        <v>45712</v>
      </c>
      <c r="D23361" s="197" t="s">
        <v>45713</v>
      </c>
      <c r="I23361" s="197" t="s">
        <v>45518</v>
      </c>
      <c r="J23361" s="197" t="n">
        <v>76.33</v>
      </c>
    </row>
    <row r="23362" customFormat="false" ht="12.75" hidden="true" customHeight="false" outlineLevel="0" collapsed="false">
      <c r="A23362" s="197" t="s">
        <v>45715</v>
      </c>
      <c r="B23362" s="197" t="str">
        <f aca="false">C23362&amp;D23362&amp;E23362&amp;F23362&amp;G23362&amp;H23362</f>
        <v>MEIO-FIO CONCRETO SIMPLES(FCK=13,5MPa)TIPO DER-RJ,0,15M BASE 0,30M ALTURA REJUNTAMENTO CIM.AREIA 1:3,5</v>
      </c>
      <c r="C23362" s="197" t="s">
        <v>45716</v>
      </c>
      <c r="D23362" s="197" t="s">
        <v>45717</v>
      </c>
      <c r="I23362" s="197" t="s">
        <v>45518</v>
      </c>
      <c r="J23362" s="197" t="n">
        <v>57.06</v>
      </c>
    </row>
    <row r="23363" customFormat="false" ht="12.75" hidden="true" customHeight="false" outlineLevel="0" collapsed="false">
      <c r="A23363" s="197" t="s">
        <v>45718</v>
      </c>
      <c r="B23363" s="197" t="str">
        <f aca="false">C23363&amp;D23363&amp;E23363&amp;F23363&amp;G23363&amp;H23363</f>
        <v>MEIO-FIO CONCRETO SIMPLES(FCK=13,5MPa)TIPO DER-RJ,0,15M BASE 0,30M ALTURA REJUNTAMENTO CIM.AREIA 1:3,5</v>
      </c>
      <c r="C23363" s="197" t="s">
        <v>45716</v>
      </c>
      <c r="D23363" s="197" t="s">
        <v>45717</v>
      </c>
      <c r="I23363" s="197" t="s">
        <v>45518</v>
      </c>
      <c r="J23363" s="197" t="n">
        <v>52.12</v>
      </c>
    </row>
    <row r="23364" customFormat="false" ht="12.75" hidden="true" customHeight="false" outlineLevel="0" collapsed="false">
      <c r="A23364" s="197" t="s">
        <v>45719</v>
      </c>
      <c r="B23364" s="197" t="str">
        <f aca="false">C23364&amp;D23364&amp;E23364&amp;F23364&amp;G23364&amp;H23364</f>
        <v>CUSTO PRUDUTIVO DE PARALISACAO,DESLOC.OU INST.DE EQUIPAMENTO DE SONDAGEM A PERCUSSAO,INC. O EQUIP.E A EQUIPE A DISP.</v>
      </c>
      <c r="C23364" s="197" t="s">
        <v>45720</v>
      </c>
      <c r="D23364" s="197" t="s">
        <v>45721</v>
      </c>
      <c r="I23364" s="197" t="s">
        <v>3970</v>
      </c>
      <c r="J23364" s="197" t="n">
        <v>101.65</v>
      </c>
    </row>
    <row r="23365" customFormat="false" ht="12.75" hidden="true" customHeight="false" outlineLevel="0" collapsed="false">
      <c r="A23365" s="197" t="s">
        <v>45722</v>
      </c>
      <c r="B23365" s="197" t="str">
        <f aca="false">C23365&amp;D23365&amp;E23365&amp;F23365&amp;G23365&amp;H23365</f>
        <v>CUSTO PRUDUTIVO DE PARALISACAO,DESLOC.OU INST.DE EQUIPAMENTO DE SONDAGEM A PERCUSSAO,INC. O EQUIP.E A EQUIPE A DISP.</v>
      </c>
      <c r="C23365" s="197" t="s">
        <v>45720</v>
      </c>
      <c r="D23365" s="197" t="s">
        <v>45721</v>
      </c>
      <c r="I23365" s="197" t="s">
        <v>3970</v>
      </c>
      <c r="J23365" s="197" t="n">
        <v>88.18</v>
      </c>
    </row>
    <row r="23366" customFormat="false" ht="12.75" hidden="true" customHeight="false" outlineLevel="0" collapsed="false">
      <c r="A23366" s="197" t="s">
        <v>45723</v>
      </c>
      <c r="B23366" s="197" t="str">
        <f aca="false">C23366&amp;D23366&amp;E23366&amp;F23366&amp;G23366&amp;H23366</f>
        <v>CUSTO IMPRODUTIVO PARALISACAO,DESLOCAMENTOS/INSTALACAO DEEQUIPAM.SONDAGEM ROTATIVA C/EQUIPAMENTO/EQUIPE OPERACAO.</v>
      </c>
      <c r="C23366" s="197" t="s">
        <v>45724</v>
      </c>
      <c r="D23366" s="197" t="s">
        <v>45725</v>
      </c>
      <c r="I23366" s="197" t="s">
        <v>45528</v>
      </c>
      <c r="J23366" s="197" t="n">
        <v>109.57</v>
      </c>
    </row>
    <row r="23367" customFormat="false" ht="12.75" hidden="true" customHeight="false" outlineLevel="0" collapsed="false">
      <c r="A23367" s="197" t="s">
        <v>45726</v>
      </c>
      <c r="B23367" s="197" t="str">
        <f aca="false">C23367&amp;D23367&amp;E23367&amp;F23367&amp;G23367&amp;H23367</f>
        <v>CUSTO IMPRODUTIVO PARALISACAO,DESLOCAMENTOS/INSTALACAO DEEQUIPAM.SONDAGEM ROTATIVA C/EQUIPAMENTO/EQUIPE OPERACAO.</v>
      </c>
      <c r="C23367" s="197" t="s">
        <v>45724</v>
      </c>
      <c r="D23367" s="197" t="s">
        <v>45725</v>
      </c>
      <c r="I23367" s="197" t="s">
        <v>45528</v>
      </c>
      <c r="J23367" s="197" t="n">
        <v>95.59</v>
      </c>
    </row>
    <row r="23368" customFormat="false" ht="12.75" hidden="true" customHeight="false" outlineLevel="0" collapsed="false">
      <c r="A23368" s="197" t="s">
        <v>45727</v>
      </c>
      <c r="B23368" s="197" t="str">
        <f aca="false">C23368&amp;D23368&amp;E23368&amp;F23368&amp;G23368&amp;H23368</f>
        <v>MOLDAGEM E COLETA DE CORPO DE PROVA DE CONCRETO,EXEC.POR FIR</v>
      </c>
      <c r="C23368" s="197" t="s">
        <v>45728</v>
      </c>
      <c r="I23368" s="197" t="s">
        <v>30</v>
      </c>
      <c r="J23368" s="197" t="n">
        <v>46.67</v>
      </c>
    </row>
    <row r="23369" customFormat="false" ht="12.75" hidden="true" customHeight="false" outlineLevel="0" collapsed="false">
      <c r="A23369" s="197" t="s">
        <v>45729</v>
      </c>
      <c r="B23369" s="197" t="str">
        <f aca="false">C23369&amp;D23369&amp;E23369&amp;F23369&amp;G23369&amp;H23369</f>
        <v>MOLDAGEM E COLETA DE CORPO DE PROVA DE CONCRETO,EXEC.POR FIR</v>
      </c>
      <c r="C23369" s="197" t="s">
        <v>45728</v>
      </c>
      <c r="I23369" s="197" t="s">
        <v>30</v>
      </c>
      <c r="J23369" s="197" t="n">
        <v>43.41</v>
      </c>
    </row>
    <row r="23370" customFormat="false" ht="12.75" hidden="true" customHeight="false" outlineLevel="0" collapsed="false">
      <c r="A23370" s="197" t="s">
        <v>45730</v>
      </c>
      <c r="B23370" s="197" t="str">
        <f aca="false">C23370&amp;D23370&amp;E23370&amp;F23370&amp;G23370&amp;H23370</f>
        <v>MOLDAGEM E COLETA DE CORPO DE PROVA,CONSIDERANDO O TRANSPORTE PARA UMA DISTANCIA DE ATE 100KM</v>
      </c>
      <c r="C23370" s="197" t="s">
        <v>45731</v>
      </c>
      <c r="D23370" s="197" t="s">
        <v>45732</v>
      </c>
      <c r="I23370" s="197" t="s">
        <v>30</v>
      </c>
      <c r="J23370" s="197" t="n">
        <v>73.46</v>
      </c>
    </row>
    <row r="23371" customFormat="false" ht="12.75" hidden="true" customHeight="false" outlineLevel="0" collapsed="false">
      <c r="A23371" s="197" t="s">
        <v>45733</v>
      </c>
      <c r="B23371" s="197" t="str">
        <f aca="false">C23371&amp;D23371&amp;E23371&amp;F23371&amp;G23371&amp;H23371</f>
        <v>MOLDAGEM E COLETA DE CORPO DE PROVA,CONSIDERANDO O TRANSPORTE PARA UMA DISTANCIA DE ATE 100KM</v>
      </c>
      <c r="C23371" s="197" t="s">
        <v>45731</v>
      </c>
      <c r="D23371" s="197" t="s">
        <v>45732</v>
      </c>
      <c r="I23371" s="197" t="s">
        <v>30</v>
      </c>
      <c r="J23371" s="197" t="n">
        <v>69.22</v>
      </c>
    </row>
    <row r="23372" customFormat="false" ht="12.75" hidden="true" customHeight="false" outlineLevel="0" collapsed="false">
      <c r="A23372" s="197" t="s">
        <v>45734</v>
      </c>
      <c r="B23372" s="197" t="str">
        <f aca="false">C23372&amp;D23372&amp;E23372&amp;F23372&amp;G23372&amp;H23372</f>
        <v>MOLDAGEM E COLETA DE CORPO DE PROVA DE CONCRETO EXECUTADOPOR FIRMA ESPECIALIZADA COM TRANSPORTE ATE 250KM.</v>
      </c>
      <c r="C23372" s="197" t="s">
        <v>45735</v>
      </c>
      <c r="D23372" s="197" t="s">
        <v>45736</v>
      </c>
      <c r="I23372" s="197" t="s">
        <v>30</v>
      </c>
      <c r="J23372" s="197" t="n">
        <v>154.78</v>
      </c>
    </row>
    <row r="23373" customFormat="false" ht="12.75" hidden="true" customHeight="false" outlineLevel="0" collapsed="false">
      <c r="A23373" s="197" t="s">
        <v>45737</v>
      </c>
      <c r="B23373" s="197" t="str">
        <f aca="false">C23373&amp;D23373&amp;E23373&amp;F23373&amp;G23373&amp;H23373</f>
        <v>MOLDAGEM E COLETA DE CORPO DE PROVA DE CONCRETO EXECUTADOPOR FIRMA ESPECIALIZADA COM TRANSPORTE ATE 250KM.</v>
      </c>
      <c r="C23373" s="197" t="s">
        <v>45735</v>
      </c>
      <c r="D23373" s="197" t="s">
        <v>45736</v>
      </c>
      <c r="I23373" s="197" t="s">
        <v>30</v>
      </c>
      <c r="J23373" s="197" t="n">
        <v>147.59</v>
      </c>
    </row>
    <row r="23374" customFormat="false" ht="12.75" hidden="true" customHeight="false" outlineLevel="0" collapsed="false">
      <c r="A23374" s="197" t="s">
        <v>45738</v>
      </c>
      <c r="B23374" s="197" t="str">
        <f aca="false">C23374&amp;D23374&amp;E23374&amp;F23374&amp;G23374&amp;H23374</f>
        <v>CONFECCAO DE RAMPA DE TERRA PARA SUBIDA E DESCIDA DE EQUIPAMENTO PESADO EM CARRETA</v>
      </c>
      <c r="C23374" s="197" t="s">
        <v>45739</v>
      </c>
      <c r="D23374" s="197" t="s">
        <v>45740</v>
      </c>
      <c r="I23374" s="197" t="s">
        <v>45741</v>
      </c>
      <c r="J23374" s="197" t="n">
        <v>37.98</v>
      </c>
    </row>
    <row r="23375" customFormat="false" ht="12.75" hidden="true" customHeight="false" outlineLevel="0" collapsed="false">
      <c r="A23375" s="197" t="s">
        <v>45742</v>
      </c>
      <c r="B23375" s="197" t="str">
        <f aca="false">C23375&amp;D23375&amp;E23375&amp;F23375&amp;G23375&amp;H23375</f>
        <v>CONFECCAO DE RAMPA DE TERRA PARA SUBIDA E DESCIDA DE EQUIPAMENTO PESADO EM CARRETA</v>
      </c>
      <c r="C23375" s="197" t="s">
        <v>45739</v>
      </c>
      <c r="D23375" s="197" t="s">
        <v>45740</v>
      </c>
      <c r="I23375" s="197" t="s">
        <v>45741</v>
      </c>
      <c r="J23375" s="197" t="n">
        <v>33.42</v>
      </c>
    </row>
    <row r="23376" customFormat="false" ht="12.75" hidden="true" customHeight="false" outlineLevel="0" collapsed="false">
      <c r="A23376" s="197" t="s">
        <v>45743</v>
      </c>
      <c r="B23376" s="197" t="str">
        <f aca="false">C23376&amp;D23376&amp;E23376&amp;F23376&amp;G23376&amp;H23376</f>
        <v>REVESTIMENTO TIPO LAMA ASFALTICA FINA CONFORME INSTRUCAO DER-RJ,EXCLUSIVE FORNECIMENTO E TRANSPORTE MATERIAIS</v>
      </c>
      <c r="C23376" s="197" t="s">
        <v>45744</v>
      </c>
      <c r="D23376" s="197" t="s">
        <v>45745</v>
      </c>
      <c r="I23376" s="197" t="s">
        <v>1993</v>
      </c>
      <c r="J23376" s="197" t="n">
        <v>2.58</v>
      </c>
    </row>
    <row r="23377" customFormat="false" ht="12.75" hidden="true" customHeight="false" outlineLevel="0" collapsed="false">
      <c r="A23377" s="197" t="s">
        <v>45746</v>
      </c>
      <c r="B23377" s="197" t="str">
        <f aca="false">C23377&amp;D23377&amp;E23377&amp;F23377&amp;G23377&amp;H23377</f>
        <v>REVESTIMENTO TIPO LAMA ASFALTICA FINA CONFORME INSTRUCAO DER-RJ,EXCLUSIVE FORNECIMENTO E TRANSPORTE MATERIAIS</v>
      </c>
      <c r="C23377" s="197" t="s">
        <v>45744</v>
      </c>
      <c r="D23377" s="197" t="s">
        <v>45745</v>
      </c>
      <c r="I23377" s="197" t="s">
        <v>1993</v>
      </c>
      <c r="J23377" s="197" t="n">
        <v>2.47</v>
      </c>
    </row>
    <row r="23378" customFormat="false" ht="12.75" hidden="true" customHeight="false" outlineLevel="0" collapsed="false">
      <c r="A23378" s="197" t="s">
        <v>45747</v>
      </c>
      <c r="B23378" s="197" t="str">
        <f aca="false">C23378&amp;D23378&amp;E23378&amp;F23378&amp;G23378&amp;H23378</f>
        <v>BARRA ACO CA-25 REDONDA SEM SALIENCIA OU MOSSA, DIAMETRO DE6,3MM A 8,0MM (1/4 A 5/16).</v>
      </c>
      <c r="C23378" s="197" t="s">
        <v>45748</v>
      </c>
      <c r="D23378" s="197" t="s">
        <v>45749</v>
      </c>
      <c r="I23378" s="197" t="s">
        <v>45750</v>
      </c>
      <c r="J23378" s="197" t="n">
        <v>4.97</v>
      </c>
    </row>
    <row r="23379" customFormat="false" ht="12.75" hidden="true" customHeight="false" outlineLevel="0" collapsed="false">
      <c r="A23379" s="197" t="s">
        <v>45751</v>
      </c>
      <c r="B23379" s="197" t="str">
        <f aca="false">C23379&amp;D23379&amp;E23379&amp;F23379&amp;G23379&amp;H23379</f>
        <v>BARRA ACO CA-25 REDONDA SEM SALIENCIA OU MOSSA, DIAMETRO DE6,3MM A 8,0MM (1/4 A 5/16).</v>
      </c>
      <c r="C23379" s="197" t="s">
        <v>45748</v>
      </c>
      <c r="D23379" s="197" t="s">
        <v>45749</v>
      </c>
      <c r="I23379" s="197" t="s">
        <v>45750</v>
      </c>
      <c r="J23379" s="197" t="n">
        <v>4.97</v>
      </c>
    </row>
    <row r="23380" customFormat="false" ht="12.75" hidden="true" customHeight="false" outlineLevel="0" collapsed="false">
      <c r="A23380" s="197" t="s">
        <v>45752</v>
      </c>
      <c r="B23380" s="197" t="str">
        <f aca="false">C23380&amp;D23380&amp;E23380&amp;F23380&amp;G23380&amp;H23380</f>
        <v>LIMPEZA SUPERFICIE METALICA,EM PONTES,VIADUTOS OU ESTRUTURASEMELHANTE,UTILIZ.LIXADEIRA/RASPADEIRA,PRODUCAO DE 280M2/M.</v>
      </c>
      <c r="C23380" s="197" t="s">
        <v>45753</v>
      </c>
      <c r="D23380" s="197" t="s">
        <v>45754</v>
      </c>
      <c r="I23380" s="197" t="s">
        <v>1993</v>
      </c>
      <c r="J23380" s="197" t="n">
        <v>34.7</v>
      </c>
    </row>
    <row r="23381" customFormat="false" ht="12.75" hidden="true" customHeight="false" outlineLevel="0" collapsed="false">
      <c r="A23381" s="197" t="s">
        <v>45755</v>
      </c>
      <c r="B23381" s="197" t="str">
        <f aca="false">C23381&amp;D23381&amp;E23381&amp;F23381&amp;G23381&amp;H23381</f>
        <v>LIMPEZA SUPERFICIE METALICA,EM PONTES,VIADUTOS OU ESTRUTURASEMELHANTE,UTILIZ.LIXADEIRA/RASPADEIRA,PRODUCAO DE 280M2/M.</v>
      </c>
      <c r="C23381" s="197" t="s">
        <v>45753</v>
      </c>
      <c r="D23381" s="197" t="s">
        <v>45754</v>
      </c>
      <c r="I23381" s="197" t="s">
        <v>1993</v>
      </c>
      <c r="J23381" s="197" t="n">
        <v>30.08</v>
      </c>
    </row>
    <row r="23382" customFormat="false" ht="12.75" hidden="true" customHeight="false" outlineLevel="0" collapsed="false">
      <c r="A23382" s="197" t="s">
        <v>45756</v>
      </c>
      <c r="B23382" s="197" t="str">
        <f aca="false">C23382&amp;D23382&amp;E23382&amp;F23382&amp;G23382&amp;H23382</f>
        <v>ASSENTAMENTO DE TUBULACAO DE CHAPA DE ACO DE 1/4" ESPESSURACOM 6,00M DE COMPRIMENTO,400MM DIAMETRO,SOLDA,EXCLUS.TUBOS</v>
      </c>
      <c r="C23382" s="197" t="s">
        <v>45757</v>
      </c>
      <c r="D23382" s="197" t="s">
        <v>45758</v>
      </c>
      <c r="I23382" s="197" t="s">
        <v>338</v>
      </c>
      <c r="J23382" s="197" t="n">
        <v>70.67</v>
      </c>
    </row>
    <row r="23383" customFormat="false" ht="12.75" hidden="true" customHeight="false" outlineLevel="0" collapsed="false">
      <c r="A23383" s="197" t="s">
        <v>45759</v>
      </c>
      <c r="B23383" s="197" t="str">
        <f aca="false">C23383&amp;D23383&amp;E23383&amp;F23383&amp;G23383&amp;H23383</f>
        <v>ASSENTAMENTO DE TUBULACAO DE CHAPA DE ACO DE 1/4" ESPESSURACOM 6,00M DE COMPRIMENTO,400MM DIAMETRO,SOLDA,EXCLUS.TUBOS</v>
      </c>
      <c r="C23383" s="197" t="s">
        <v>45757</v>
      </c>
      <c r="D23383" s="197" t="s">
        <v>45758</v>
      </c>
      <c r="I23383" s="197" t="s">
        <v>338</v>
      </c>
      <c r="J23383" s="197" t="n">
        <v>64.3</v>
      </c>
    </row>
    <row r="23384" customFormat="false" ht="12.75" hidden="true" customHeight="false" outlineLevel="0" collapsed="false">
      <c r="A23384" s="197" t="s">
        <v>45760</v>
      </c>
      <c r="B23384" s="197" t="str">
        <f aca="false">C23384&amp;D23384&amp;E23384&amp;F23384&amp;G23384&amp;H23384</f>
        <v>TUBO CA-1 CONC.ARM.P/GALERIAS AGUAS PLUVIAIS COM 1,00M DIAM.FORN.MAT.C/CIM/AREIA 1:4 FORNEC. E ASSENTAM.</v>
      </c>
      <c r="C23384" s="197" t="s">
        <v>45761</v>
      </c>
      <c r="D23384" s="197" t="s">
        <v>45762</v>
      </c>
      <c r="I23384" s="197" t="s">
        <v>45518</v>
      </c>
      <c r="J23384" s="197" t="n">
        <v>542.29</v>
      </c>
    </row>
    <row r="23385" customFormat="false" ht="12.75" hidden="true" customHeight="false" outlineLevel="0" collapsed="false">
      <c r="A23385" s="197" t="s">
        <v>45763</v>
      </c>
      <c r="B23385" s="197" t="str">
        <f aca="false">C23385&amp;D23385&amp;E23385&amp;F23385&amp;G23385&amp;H23385</f>
        <v>TUBO CA-1 CONC.ARM.P/GALERIAS AGUAS PLUVIAIS COM 1,00M DIAM.FORN.MAT.C/CIM/AREIA 1:4 FORNEC. E ASSENTAM.</v>
      </c>
      <c r="C23385" s="197" t="s">
        <v>45761</v>
      </c>
      <c r="D23385" s="197" t="s">
        <v>45762</v>
      </c>
      <c r="I23385" s="197" t="s">
        <v>45518</v>
      </c>
      <c r="J23385" s="197" t="n">
        <v>523.23</v>
      </c>
    </row>
    <row r="23386" customFormat="false" ht="12.75" hidden="true" customHeight="false" outlineLevel="0" collapsed="false">
      <c r="A23386" s="197" t="s">
        <v>45764</v>
      </c>
      <c r="B23386" s="197" t="str">
        <f aca="false">C23386&amp;D23386&amp;E23386&amp;F23386&amp;G23386&amp;H23386</f>
        <v>CRAVACAO DE PERFIL DE ACO I DE 10" E 12"</v>
      </c>
      <c r="C23386" s="197" t="s">
        <v>45765</v>
      </c>
      <c r="I23386" s="197" t="s">
        <v>338</v>
      </c>
      <c r="J23386" s="197" t="n">
        <v>78.87</v>
      </c>
    </row>
    <row r="23387" customFormat="false" ht="12.75" hidden="true" customHeight="false" outlineLevel="0" collapsed="false">
      <c r="A23387" s="197" t="s">
        <v>45766</v>
      </c>
      <c r="B23387" s="197" t="str">
        <f aca="false">C23387&amp;D23387&amp;E23387&amp;F23387&amp;G23387&amp;H23387</f>
        <v>CRAVACAO DE PERFIL DE ACO I DE 10" E 12"</v>
      </c>
      <c r="C23387" s="197" t="s">
        <v>45765</v>
      </c>
      <c r="I23387" s="197" t="s">
        <v>338</v>
      </c>
      <c r="J23387" s="197" t="n">
        <v>72.23</v>
      </c>
    </row>
    <row r="23388" customFormat="false" ht="12.75" hidden="true" customHeight="false" outlineLevel="0" collapsed="false">
      <c r="A23388" s="197" t="s">
        <v>45767</v>
      </c>
      <c r="B23388" s="197" t="str">
        <f aca="false">C23388&amp;D23388&amp;E23388&amp;F23388&amp;G23388&amp;H23388</f>
        <v>CRAVACAO DE ESTACA DE EUCALIPTO COM DIAMETRO 25CM,EXCLUSIVEESTACA</v>
      </c>
      <c r="C23388" s="197" t="s">
        <v>45768</v>
      </c>
      <c r="D23388" s="197" t="s">
        <v>45769</v>
      </c>
      <c r="I23388" s="197" t="s">
        <v>338</v>
      </c>
      <c r="J23388" s="197" t="n">
        <v>69.87</v>
      </c>
    </row>
    <row r="23389" customFormat="false" ht="12.75" hidden="true" customHeight="false" outlineLevel="0" collapsed="false">
      <c r="A23389" s="197" t="s">
        <v>45770</v>
      </c>
      <c r="B23389" s="197" t="str">
        <f aca="false">C23389&amp;D23389&amp;E23389&amp;F23389&amp;G23389&amp;H23389</f>
        <v>CRAVACAO DE ESTACA DE EUCALIPTO COM DIAMETRO 25CM,EXCLUSIVEESTACA</v>
      </c>
      <c r="C23389" s="197" t="s">
        <v>45768</v>
      </c>
      <c r="D23389" s="197" t="s">
        <v>45769</v>
      </c>
      <c r="I23389" s="197" t="s">
        <v>338</v>
      </c>
      <c r="J23389" s="197" t="n">
        <v>63.27</v>
      </c>
    </row>
    <row r="23390" customFormat="false" ht="12.75" hidden="true" customHeight="false" outlineLevel="0" collapsed="false">
      <c r="A23390" s="197" t="s">
        <v>45771</v>
      </c>
      <c r="B23390" s="197" t="str">
        <f aca="false">C23390&amp;D23390&amp;E23390&amp;F23390&amp;G23390&amp;H23390</f>
        <v>PERFURACAO ROTATIVA COM COROA DE WIDIA EM SOLO, DIAMETRO,NX,HORIZONTAL, INCLUSIVE DESLOCAMENTOS E INSTALACOES</v>
      </c>
      <c r="C23390" s="197" t="s">
        <v>45772</v>
      </c>
      <c r="D23390" s="197" t="s">
        <v>45773</v>
      </c>
      <c r="I23390" s="197" t="s">
        <v>338</v>
      </c>
      <c r="J23390" s="197" t="n">
        <v>136.35</v>
      </c>
    </row>
    <row r="23391" customFormat="false" ht="12.75" hidden="true" customHeight="false" outlineLevel="0" collapsed="false">
      <c r="A23391" s="197" t="s">
        <v>45774</v>
      </c>
      <c r="B23391" s="197" t="str">
        <f aca="false">C23391&amp;D23391&amp;E23391&amp;F23391&amp;G23391&amp;H23391</f>
        <v>PERFURACAO ROTATIVA COM COROA DE WIDIA EM SOLO, DIAMETRO,NX,HORIZONTAL, INCLUSIVE DESLOCAMENTOS E INSTALACOES</v>
      </c>
      <c r="C23391" s="197" t="s">
        <v>45772</v>
      </c>
      <c r="D23391" s="197" t="s">
        <v>45773</v>
      </c>
      <c r="I23391" s="197" t="s">
        <v>338</v>
      </c>
      <c r="J23391" s="197" t="n">
        <v>122.79</v>
      </c>
    </row>
    <row r="23392" customFormat="false" ht="12.75" hidden="true" customHeight="false" outlineLevel="0" collapsed="false">
      <c r="A23392" s="197" t="s">
        <v>45775</v>
      </c>
      <c r="B23392" s="197" t="str">
        <f aca="false">C23392&amp;D23392&amp;E23392&amp;F23392&amp;G23392&amp;H23392</f>
        <v>TUBO CONCRETO SIMPLES CLASSE C-1 P/COLETOR AGUAS PLUVIAIS DE0,40M DIAMETRO INCLUS.FORN.MAT.CIM/AREIA 1:4,FORN.E ASSEN.</v>
      </c>
      <c r="C23392" s="197" t="s">
        <v>45776</v>
      </c>
      <c r="D23392" s="197" t="s">
        <v>45777</v>
      </c>
      <c r="I23392" s="197" t="s">
        <v>45518</v>
      </c>
      <c r="J23392" s="197" t="n">
        <v>101.44</v>
      </c>
    </row>
    <row r="23393" customFormat="false" ht="12.75" hidden="true" customHeight="false" outlineLevel="0" collapsed="false">
      <c r="A23393" s="197" t="s">
        <v>45778</v>
      </c>
      <c r="B23393" s="197" t="str">
        <f aca="false">C23393&amp;D23393&amp;E23393&amp;F23393&amp;G23393&amp;H23393</f>
        <v>TUBO CONCRETO SIMPLES CLASSE C-1 P/COLETOR AGUAS PLUVIAIS DE0,40M DIAMETRO INCLUS.FORN.MAT.CIM/AREIA 1:4,FORN.E ASSEN.</v>
      </c>
      <c r="C23393" s="197" t="s">
        <v>45776</v>
      </c>
      <c r="D23393" s="197" t="s">
        <v>45777</v>
      </c>
      <c r="I23393" s="197" t="s">
        <v>45518</v>
      </c>
      <c r="J23393" s="197" t="n">
        <v>94.75</v>
      </c>
    </row>
    <row r="23394" customFormat="false" ht="12.75" hidden="true" customHeight="false" outlineLevel="0" collapsed="false">
      <c r="A23394" s="197" t="s">
        <v>45779</v>
      </c>
      <c r="B23394" s="197" t="str">
        <f aca="false">C23394&amp;D23394&amp;E23394&amp;F23394&amp;G23394&amp;H23394</f>
        <v>TUBO CONCRETO SIMPLES CLASSE C-1 P/AGUAS PLUVIAIS DE 0,60MDIAMETRO C/FORNEC.MATERIAIS P/REJUNTAM.FORN.E ASSENTAM.</v>
      </c>
      <c r="C23394" s="197" t="s">
        <v>45780</v>
      </c>
      <c r="D23394" s="197" t="s">
        <v>45781</v>
      </c>
      <c r="I23394" s="197" t="s">
        <v>45518</v>
      </c>
      <c r="J23394" s="197" t="n">
        <v>172.68</v>
      </c>
    </row>
    <row r="23395" customFormat="false" ht="12.75" hidden="true" customHeight="false" outlineLevel="0" collapsed="false">
      <c r="A23395" s="197" t="s">
        <v>45782</v>
      </c>
      <c r="B23395" s="197" t="str">
        <f aca="false">C23395&amp;D23395&amp;E23395&amp;F23395&amp;G23395&amp;H23395</f>
        <v>TUBO CONCRETO SIMPLES CLASSE C-1 P/AGUAS PLUVIAIS DE 0,60MDIAMETRO C/FORNEC.MATERIAIS P/REJUNTAM.FORN.E ASSENTAM.</v>
      </c>
      <c r="C23395" s="197" t="s">
        <v>45780</v>
      </c>
      <c r="D23395" s="197" t="s">
        <v>45781</v>
      </c>
      <c r="I23395" s="197" t="s">
        <v>45518</v>
      </c>
      <c r="J23395" s="197" t="n">
        <v>162.82</v>
      </c>
    </row>
    <row r="23396" customFormat="false" ht="12.75" hidden="true" customHeight="false" outlineLevel="0" collapsed="false">
      <c r="A23396" s="197" t="s">
        <v>45783</v>
      </c>
      <c r="B23396" s="197" t="str">
        <f aca="false">C23396&amp;D23396&amp;E23396&amp;F23396&amp;G23396&amp;H23396</f>
        <v>TUBO CA-1 CONC.ARMADO P/GALERIAS AGUAS PLUVIAIS C/0,80M DIAM. FORN.MATERIAIS COM AREIA+CIMENTO 1:4. FORNEC.E ASSENTAM.</v>
      </c>
      <c r="C23396" s="197" t="s">
        <v>45784</v>
      </c>
      <c r="D23396" s="197" t="s">
        <v>45785</v>
      </c>
      <c r="I23396" s="197" t="s">
        <v>45518</v>
      </c>
      <c r="J23396" s="197" t="n">
        <v>316.94</v>
      </c>
    </row>
    <row r="23397" customFormat="false" ht="12.75" hidden="true" customHeight="false" outlineLevel="0" collapsed="false">
      <c r="A23397" s="197" t="s">
        <v>45786</v>
      </c>
      <c r="B23397" s="197" t="str">
        <f aca="false">C23397&amp;D23397&amp;E23397&amp;F23397&amp;G23397&amp;H23397</f>
        <v>TUBO CA-1 CONC.ARMADO P/GALERIAS AGUAS PLUVIAIS C/0,80M DIAM. FORN.MATERIAIS COM AREIA+CIMENTO 1:4. FORNEC.E ASSENTAM.</v>
      </c>
      <c r="C23397" s="197" t="s">
        <v>45784</v>
      </c>
      <c r="D23397" s="197" t="s">
        <v>45785</v>
      </c>
      <c r="I23397" s="197" t="s">
        <v>45518</v>
      </c>
      <c r="J23397" s="197" t="n">
        <v>303.99</v>
      </c>
    </row>
    <row r="23398" customFormat="false" ht="12.75" hidden="true" customHeight="false" outlineLevel="0" collapsed="false">
      <c r="A23398" s="197" t="s">
        <v>45787</v>
      </c>
      <c r="B23398" s="197" t="str">
        <f aca="false">C23398&amp;D23398&amp;E23398&amp;F23398&amp;G23398&amp;H23398</f>
        <v>CAIBRO 2"X3"</v>
      </c>
      <c r="C23398" s="197" t="s">
        <v>45788</v>
      </c>
      <c r="I23398" s="197" t="s">
        <v>338</v>
      </c>
      <c r="J23398" s="197" t="n">
        <v>9.79</v>
      </c>
    </row>
    <row r="23399" customFormat="false" ht="12.75" hidden="true" customHeight="false" outlineLevel="0" collapsed="false">
      <c r="A23399" s="197" t="s">
        <v>45789</v>
      </c>
      <c r="B23399" s="197" t="str">
        <f aca="false">C23399&amp;D23399&amp;E23399&amp;F23399&amp;G23399&amp;H23399</f>
        <v>CAIBRO 2"X3"</v>
      </c>
      <c r="C23399" s="197" t="s">
        <v>45788</v>
      </c>
      <c r="I23399" s="197" t="s">
        <v>338</v>
      </c>
      <c r="J23399" s="197" t="n">
        <v>9.79</v>
      </c>
    </row>
    <row r="23400" customFormat="false" ht="12.75" hidden="true" customHeight="false" outlineLevel="0" collapsed="false">
      <c r="A23400" s="197" t="s">
        <v>45790</v>
      </c>
      <c r="B23400" s="197" t="str">
        <f aca="false">C23400&amp;D23400&amp;E23400&amp;F23400&amp;G23400&amp;H23400</f>
        <v>TACO DE ALVENARIA (2,5X10X20)CM.</v>
      </c>
      <c r="C23400" s="197" t="s">
        <v>45791</v>
      </c>
      <c r="I23400" s="197" t="s">
        <v>30</v>
      </c>
      <c r="J23400" s="197" t="n">
        <v>1.02</v>
      </c>
    </row>
    <row r="23401" customFormat="false" ht="12.75" hidden="true" customHeight="false" outlineLevel="0" collapsed="false">
      <c r="A23401" s="197" t="s">
        <v>45792</v>
      </c>
      <c r="B23401" s="197" t="str">
        <f aca="false">C23401&amp;D23401&amp;E23401&amp;F23401&amp;G23401&amp;H23401</f>
        <v>TACO DE ALVENARIA (2,5X10X20)CM.</v>
      </c>
      <c r="C23401" s="197" t="s">
        <v>45791</v>
      </c>
      <c r="I23401" s="197" t="s">
        <v>30</v>
      </c>
      <c r="J23401" s="197" t="n">
        <v>1.02</v>
      </c>
    </row>
    <row r="23402" customFormat="false" ht="12.75" hidden="true" customHeight="false" outlineLevel="0" collapsed="false">
      <c r="A23402" s="197" t="s">
        <v>45793</v>
      </c>
      <c r="B23402" s="197" t="str">
        <f aca="false">C23402&amp;D23402&amp;E23402&amp;F23402&amp;G23402&amp;H23402</f>
        <v>PINTURA INTERNA/EXTERN.SOBRE FERRO C/TINTA ALQUIDICA ESMALT.BRILH.EQUIV.LAGOLINE, INCL.LIMP.LIXAM.APLIC.ZARCAO 2 DEMAOS</v>
      </c>
      <c r="C23402" s="197" t="s">
        <v>45794</v>
      </c>
      <c r="D23402" s="197" t="s">
        <v>45795</v>
      </c>
      <c r="I23402" s="197" t="s">
        <v>1993</v>
      </c>
      <c r="J23402" s="197" t="n">
        <v>22.84</v>
      </c>
    </row>
    <row r="23403" customFormat="false" ht="12.75" hidden="true" customHeight="false" outlineLevel="0" collapsed="false">
      <c r="A23403" s="197" t="s">
        <v>45796</v>
      </c>
      <c r="B23403" s="197" t="str">
        <f aca="false">C23403&amp;D23403&amp;E23403&amp;F23403&amp;G23403&amp;H23403</f>
        <v>PINTURA INTERNA/EXTERN.SOBRE FERRO C/TINTA ALQUIDICA ESMALT.BRILH.EQUIV.LAGOLINE, INCL.LIMP.LIXAM.APLIC.ZARCAO 2 DEMAOS</v>
      </c>
      <c r="C23403" s="197" t="s">
        <v>45794</v>
      </c>
      <c r="D23403" s="197" t="s">
        <v>45795</v>
      </c>
      <c r="I23403" s="197" t="s">
        <v>1993</v>
      </c>
      <c r="J23403" s="197" t="n">
        <v>20.85</v>
      </c>
    </row>
    <row r="23404" customFormat="false" ht="12.75" hidden="true" customHeight="false" outlineLevel="0" collapsed="false">
      <c r="A23404" s="197" t="s">
        <v>45797</v>
      </c>
      <c r="B23404" s="197" t="str">
        <f aca="false">C23404&amp;D23404&amp;E23404&amp;F23404&amp;G23404&amp;H23404</f>
        <v>MACARANDUBA APARELHADA DE 3" X 9"</v>
      </c>
      <c r="C23404" s="197" t="s">
        <v>45798</v>
      </c>
      <c r="I23404" s="197" t="s">
        <v>338</v>
      </c>
      <c r="J23404" s="197" t="n">
        <v>50.37</v>
      </c>
    </row>
    <row r="23405" customFormat="false" ht="12.75" hidden="true" customHeight="false" outlineLevel="0" collapsed="false">
      <c r="A23405" s="197" t="s">
        <v>45799</v>
      </c>
      <c r="B23405" s="197" t="str">
        <f aca="false">C23405&amp;D23405&amp;E23405&amp;F23405&amp;G23405&amp;H23405</f>
        <v>MACARANDUBA APARELHADA DE 3" X 9"</v>
      </c>
      <c r="C23405" s="197" t="s">
        <v>45798</v>
      </c>
      <c r="I23405" s="197" t="s">
        <v>338</v>
      </c>
      <c r="J23405" s="197" t="n">
        <v>50.37</v>
      </c>
    </row>
    <row r="23406" customFormat="false" ht="12.75" hidden="true" customHeight="false" outlineLevel="0" collapsed="false">
      <c r="A23406" s="197" t="s">
        <v>45800</v>
      </c>
      <c r="B23406" s="197" t="str">
        <f aca="false">C23406&amp;D23406&amp;E23406&amp;F23406&amp;G23406&amp;H23406</f>
        <v>MACARANDUBA APARELHADA 1,5 X 4,0CM</v>
      </c>
      <c r="C23406" s="197" t="s">
        <v>45801</v>
      </c>
      <c r="I23406" s="197" t="s">
        <v>338</v>
      </c>
      <c r="J23406" s="197" t="n">
        <v>2.66</v>
      </c>
    </row>
    <row r="23407" customFormat="false" ht="12.75" hidden="true" customHeight="false" outlineLevel="0" collapsed="false">
      <c r="A23407" s="197" t="s">
        <v>45802</v>
      </c>
      <c r="B23407" s="197" t="str">
        <f aca="false">C23407&amp;D23407&amp;E23407&amp;F23407&amp;G23407&amp;H23407</f>
        <v>MACARANDUBA APARELHADA 1,5 X 4,0CM</v>
      </c>
      <c r="C23407" s="197" t="s">
        <v>45801</v>
      </c>
      <c r="I23407" s="197" t="s">
        <v>338</v>
      </c>
      <c r="J23407" s="197" t="n">
        <v>2.66</v>
      </c>
    </row>
    <row r="23408" customFormat="false" ht="12.75" hidden="true" customHeight="false" outlineLevel="0" collapsed="false">
      <c r="A23408" s="197" t="s">
        <v>45803</v>
      </c>
      <c r="B23408" s="197" t="str">
        <f aca="false">C23408&amp;D23408&amp;E23408&amp;F23408&amp;G23408&amp;H23408</f>
        <v>MACARANDUBA APARELHADA DE 2,0 X 10,0CM</v>
      </c>
      <c r="C23408" s="197" t="s">
        <v>45804</v>
      </c>
      <c r="I23408" s="197" t="s">
        <v>338</v>
      </c>
      <c r="J23408" s="197" t="n">
        <v>11.88</v>
      </c>
    </row>
    <row r="23409" customFormat="false" ht="12.75" hidden="true" customHeight="false" outlineLevel="0" collapsed="false">
      <c r="A23409" s="197" t="s">
        <v>45805</v>
      </c>
      <c r="B23409" s="197" t="str">
        <f aca="false">C23409&amp;D23409&amp;E23409&amp;F23409&amp;G23409&amp;H23409</f>
        <v>MACARANDUBA APARELHADA DE 2,0 X 10,0CM</v>
      </c>
      <c r="C23409" s="197" t="s">
        <v>45804</v>
      </c>
      <c r="I23409" s="197" t="s">
        <v>338</v>
      </c>
      <c r="J23409" s="197" t="n">
        <v>11.88</v>
      </c>
    </row>
    <row r="23410" customFormat="false" ht="12.75" hidden="true" customHeight="false" outlineLevel="0" collapsed="false">
      <c r="A23410" s="197" t="s">
        <v>45806</v>
      </c>
      <c r="B23410" s="197" t="str">
        <f aca="false">C23410&amp;D23410&amp;E23410&amp;F23410&amp;G23410&amp;H23410</f>
        <v>MACARANDUBA APARELHADA DE 1 1/2" x 3"</v>
      </c>
      <c r="C23410" s="197" t="s">
        <v>45807</v>
      </c>
      <c r="I23410" s="197" t="s">
        <v>338</v>
      </c>
      <c r="J23410" s="197" t="n">
        <v>8.83</v>
      </c>
    </row>
    <row r="23411" customFormat="false" ht="12.75" hidden="true" customHeight="false" outlineLevel="0" collapsed="false">
      <c r="A23411" s="197" t="s">
        <v>45808</v>
      </c>
      <c r="B23411" s="197" t="str">
        <f aca="false">C23411&amp;D23411&amp;E23411&amp;F23411&amp;G23411&amp;H23411</f>
        <v>MACARANDUBA APARELHADA DE 1 1/2" x 3"</v>
      </c>
      <c r="C23411" s="197" t="s">
        <v>45807</v>
      </c>
      <c r="I23411" s="197" t="s">
        <v>338</v>
      </c>
      <c r="J23411" s="197" t="n">
        <v>8.83</v>
      </c>
    </row>
    <row r="23412" customFormat="false" ht="12.75" hidden="true" customHeight="false" outlineLevel="0" collapsed="false">
      <c r="A23412" s="197" t="s">
        <v>45809</v>
      </c>
      <c r="B23412" s="197" t="str">
        <f aca="false">C23412&amp;D23412&amp;E23412&amp;F23412&amp;G23412&amp;H23412</f>
        <v>MACARANDUBA APARELHADA DE 3" X 12"</v>
      </c>
      <c r="C23412" s="197" t="s">
        <v>45810</v>
      </c>
      <c r="I23412" s="197" t="s">
        <v>338</v>
      </c>
      <c r="J23412" s="197" t="n">
        <v>71.95</v>
      </c>
    </row>
    <row r="23413" customFormat="false" ht="12.75" hidden="true" customHeight="false" outlineLevel="0" collapsed="false">
      <c r="A23413" s="197" t="s">
        <v>45811</v>
      </c>
      <c r="B23413" s="197" t="str">
        <f aca="false">C23413&amp;D23413&amp;E23413&amp;F23413&amp;G23413&amp;H23413</f>
        <v>MACARANDUBA APARELHADA DE 3" X 12"</v>
      </c>
      <c r="C23413" s="197" t="s">
        <v>45810</v>
      </c>
      <c r="I23413" s="197" t="s">
        <v>338</v>
      </c>
      <c r="J23413" s="197" t="n">
        <v>71.95</v>
      </c>
    </row>
    <row r="23414" customFormat="false" ht="12.75" hidden="true" customHeight="false" outlineLevel="0" collapsed="false">
      <c r="A23414" s="197" t="s">
        <v>45812</v>
      </c>
      <c r="B23414" s="197" t="str">
        <f aca="false">C23414&amp;D23414&amp;E23414&amp;F23414&amp;G23414&amp;H23414</f>
        <v>MACARANDUBA APARELHADA DE 3" X 3"</v>
      </c>
      <c r="C23414" s="197" t="s">
        <v>45813</v>
      </c>
      <c r="I23414" s="197" t="s">
        <v>338</v>
      </c>
      <c r="J23414" s="197" t="n">
        <v>14.4</v>
      </c>
    </row>
    <row r="23415" customFormat="false" ht="12.75" hidden="true" customHeight="false" outlineLevel="0" collapsed="false">
      <c r="A23415" s="197" t="s">
        <v>45814</v>
      </c>
      <c r="B23415" s="197" t="str">
        <f aca="false">C23415&amp;D23415&amp;E23415&amp;F23415&amp;G23415&amp;H23415</f>
        <v>MACARANDUBA APARELHADA DE 3" X 3"</v>
      </c>
      <c r="C23415" s="197" t="s">
        <v>45813</v>
      </c>
      <c r="I23415" s="197" t="s">
        <v>338</v>
      </c>
      <c r="J23415" s="197" t="n">
        <v>14.4</v>
      </c>
    </row>
    <row r="23416" customFormat="false" ht="12.75" hidden="true" customHeight="false" outlineLevel="0" collapsed="false">
      <c r="A23416" s="197" t="s">
        <v>45815</v>
      </c>
      <c r="B23416" s="197" t="str">
        <f aca="false">C23416&amp;D23416&amp;E23416&amp;F23416&amp;G23416&amp;H23416</f>
        <v>MACARANDUBA APARELHADA DE 3" X 4 1/2"</v>
      </c>
      <c r="C23416" s="197" t="s">
        <v>45816</v>
      </c>
      <c r="I23416" s="197" t="s">
        <v>338</v>
      </c>
      <c r="J23416" s="197" t="n">
        <v>26.37</v>
      </c>
    </row>
    <row r="23417" customFormat="false" ht="12.75" hidden="true" customHeight="false" outlineLevel="0" collapsed="false">
      <c r="A23417" s="197" t="s">
        <v>45817</v>
      </c>
      <c r="B23417" s="197" t="str">
        <f aca="false">C23417&amp;D23417&amp;E23417&amp;F23417&amp;G23417&amp;H23417</f>
        <v>MACARANDUBA APARELHADA DE 3" X 4 1/2"</v>
      </c>
      <c r="C23417" s="197" t="s">
        <v>45816</v>
      </c>
      <c r="I23417" s="197" t="s">
        <v>338</v>
      </c>
      <c r="J23417" s="197" t="n">
        <v>26.37</v>
      </c>
    </row>
    <row r="23418" customFormat="false" ht="12.75" hidden="true" customHeight="false" outlineLevel="0" collapsed="false">
      <c r="A23418" s="197" t="s">
        <v>45818</v>
      </c>
      <c r="B23418" s="197" t="str">
        <f aca="false">C23418&amp;D23418&amp;E23418&amp;F23418&amp;G23418&amp;H23418</f>
        <v>MACARANDUBA APARELHADA DE 3" X 6"</v>
      </c>
      <c r="C23418" s="197" t="s">
        <v>45819</v>
      </c>
      <c r="I23418" s="197" t="s">
        <v>338</v>
      </c>
      <c r="J23418" s="197" t="n">
        <v>33.99</v>
      </c>
    </row>
    <row r="23419" customFormat="false" ht="12.75" hidden="true" customHeight="false" outlineLevel="0" collapsed="false">
      <c r="A23419" s="197" t="s">
        <v>45820</v>
      </c>
      <c r="B23419" s="197" t="str">
        <f aca="false">C23419&amp;D23419&amp;E23419&amp;F23419&amp;G23419&amp;H23419</f>
        <v>MACARANDUBA APARELHADA DE 3" X 6"</v>
      </c>
      <c r="C23419" s="197" t="s">
        <v>45819</v>
      </c>
      <c r="I23419" s="197" t="s">
        <v>338</v>
      </c>
      <c r="J23419" s="197" t="n">
        <v>33.99</v>
      </c>
    </row>
    <row r="23420" customFormat="false" ht="12.75" hidden="true" customHeight="false" outlineLevel="0" collapsed="false">
      <c r="A23420" s="197" t="s">
        <v>45821</v>
      </c>
      <c r="B23420" s="197" t="str">
        <f aca="false">C23420&amp;D23420&amp;E23420&amp;F23420&amp;G23420&amp;H23420</f>
        <v>MACARANDUBA APARELHADA DE 2" X 3"</v>
      </c>
      <c r="C23420" s="197" t="s">
        <v>45822</v>
      </c>
      <c r="I23420" s="197" t="s">
        <v>338</v>
      </c>
      <c r="J23420" s="197" t="n">
        <v>11.75</v>
      </c>
    </row>
    <row r="23421" customFormat="false" ht="12.75" hidden="true" customHeight="false" outlineLevel="0" collapsed="false">
      <c r="A23421" s="197" t="s">
        <v>45823</v>
      </c>
      <c r="B23421" s="197" t="str">
        <f aca="false">C23421&amp;D23421&amp;E23421&amp;F23421&amp;G23421&amp;H23421</f>
        <v>MACARANDUBA APARELHADA DE 2" X 3"</v>
      </c>
      <c r="C23421" s="197" t="s">
        <v>45822</v>
      </c>
      <c r="I23421" s="197" t="s">
        <v>338</v>
      </c>
      <c r="J23421" s="197" t="n">
        <v>11.75</v>
      </c>
    </row>
    <row r="23422" customFormat="false" ht="12.75" hidden="true" customHeight="false" outlineLevel="0" collapsed="false">
      <c r="A23422" s="197" t="s">
        <v>45824</v>
      </c>
      <c r="B23422" s="197" t="str">
        <f aca="false">C23422&amp;D23422&amp;E23422&amp;F23422&amp;G23422&amp;H23422</f>
        <v>PINUS,PECA 1" X 12" E 1" X 9".</v>
      </c>
      <c r="C23422" s="197" t="s">
        <v>45825</v>
      </c>
      <c r="I23422" s="197" t="s">
        <v>1993</v>
      </c>
      <c r="J23422" s="197" t="n">
        <v>21.67</v>
      </c>
    </row>
    <row r="23423" customFormat="false" ht="12.75" hidden="true" customHeight="false" outlineLevel="0" collapsed="false">
      <c r="A23423" s="197" t="s">
        <v>45826</v>
      </c>
      <c r="B23423" s="197" t="str">
        <f aca="false">C23423&amp;D23423&amp;E23423&amp;F23423&amp;G23423&amp;H23423</f>
        <v>PINUS,PECA 1" X 12" E 1" X 9".</v>
      </c>
      <c r="C23423" s="197" t="s">
        <v>45825</v>
      </c>
      <c r="I23423" s="197" t="s">
        <v>1993</v>
      </c>
      <c r="J23423" s="197" t="n">
        <v>21.67</v>
      </c>
    </row>
    <row r="23424" customFormat="false" ht="12.75" hidden="true" customHeight="false" outlineLevel="0" collapsed="false">
      <c r="A23424" s="197" t="s">
        <v>45827</v>
      </c>
      <c r="B23424" s="197" t="str">
        <f aca="false">C23424&amp;D23424&amp;E23424&amp;F23424&amp;G23424&amp;H23424</f>
        <v>ESTACA MANGUE</v>
      </c>
      <c r="C23424" s="197" t="s">
        <v>45828</v>
      </c>
      <c r="I23424" s="197" t="s">
        <v>30</v>
      </c>
      <c r="J23424" s="197" t="n">
        <v>1.06</v>
      </c>
    </row>
    <row r="23425" customFormat="false" ht="12.75" hidden="true" customHeight="false" outlineLevel="0" collapsed="false">
      <c r="A23425" s="197" t="s">
        <v>45829</v>
      </c>
      <c r="B23425" s="197" t="str">
        <f aca="false">C23425&amp;D23425&amp;E23425&amp;F23425&amp;G23425&amp;H23425</f>
        <v>ESTACA MANGUE</v>
      </c>
      <c r="C23425" s="197" t="s">
        <v>45828</v>
      </c>
      <c r="I23425" s="197" t="s">
        <v>30</v>
      </c>
      <c r="J23425" s="197" t="n">
        <v>1.06</v>
      </c>
    </row>
    <row r="23426" customFormat="false" ht="12.75" hidden="true" customHeight="false" outlineLevel="0" collapsed="false">
      <c r="A23426" s="197" t="s">
        <v>45830</v>
      </c>
      <c r="B23426" s="197" t="str">
        <f aca="false">C23426&amp;D23426&amp;E23426&amp;F23426&amp;G23426&amp;H23426</f>
        <v>CONCRETO DOSADO RACIONALMENTE PARA UMA RESISTENCIA A COMPRESSAO DE 15MPA,USANDO AGREGADO GRAUDO (BRITA 0),COMPREENDENDOAPENAS O FORNECIMENTO DOS MATERIAIS,INCLUSIVE 5% DE PERDAS.</v>
      </c>
      <c r="C23426" s="197" t="s">
        <v>45831</v>
      </c>
      <c r="D23426" s="197" t="s">
        <v>45832</v>
      </c>
      <c r="E23426" s="197" t="s">
        <v>45833</v>
      </c>
      <c r="I23426" s="197" t="s">
        <v>1158</v>
      </c>
      <c r="J23426" s="197" t="n">
        <v>177.2</v>
      </c>
    </row>
    <row r="23427" customFormat="false" ht="12.75" hidden="true" customHeight="false" outlineLevel="0" collapsed="false">
      <c r="A23427" s="197" t="s">
        <v>45834</v>
      </c>
      <c r="B23427" s="197" t="str">
        <f aca="false">C23427&amp;D23427&amp;E23427&amp;F23427&amp;G23427&amp;H23427</f>
        <v>CONCRETO DOSADO RACIONALMENTE PARA UMA RESISTENCIA A COMPRESSAO DE 15MPA,USANDO AGREGADO GRAUDO (BRITA 0),COMPREENDENDOAPENAS O FORNECIMENTO DOS MATERIAIS,INCLUSIVE 5% DE PERDAS.</v>
      </c>
      <c r="C23427" s="197" t="s">
        <v>45831</v>
      </c>
      <c r="D23427" s="197" t="s">
        <v>45832</v>
      </c>
      <c r="E23427" s="197" t="s">
        <v>45833</v>
      </c>
      <c r="I23427" s="197" t="s">
        <v>1158</v>
      </c>
      <c r="J23427" s="197" t="n">
        <v>177.2</v>
      </c>
    </row>
  </sheetData>
  <autoFilter ref="A2:J23427">
    <filterColumn colId="1">
      <customFilters and="true">
        <customFilter operator="equal" val="*esgot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1546" colorId="64" zoomScale="100" zoomScaleNormal="100" zoomScalePageLayoutView="100" workbookViewId="0">
      <selection pane="topLeft" activeCell="A3128" activeCellId="0" sqref="A3128"/>
    </sheetView>
  </sheetViews>
  <sheetFormatPr defaultRowHeight="12.75"/>
  <cols>
    <col collapsed="false" hidden="false" max="1" min="1" style="0" width="25.2448979591837"/>
    <col collapsed="false" hidden="false" max="2" min="2" style="712" width="115.821428571429"/>
    <col collapsed="false" hidden="false" max="3" min="3" style="0" width="8.77551020408163"/>
    <col collapsed="false" hidden="false" max="4" min="4" style="0" width="13.5"/>
    <col collapsed="false" hidden="false" max="257" min="257" style="0" width="25.2448979591837"/>
    <col collapsed="false" hidden="false" max="258" min="258" style="0" width="115.821428571429"/>
    <col collapsed="false" hidden="false" max="259" min="259" style="0" width="8.77551020408163"/>
    <col collapsed="false" hidden="false" max="260" min="260" style="0" width="13.5"/>
    <col collapsed="false" hidden="false" max="513" min="513" style="0" width="25.2448979591837"/>
    <col collapsed="false" hidden="false" max="514" min="514" style="0" width="115.821428571429"/>
    <col collapsed="false" hidden="false" max="515" min="515" style="0" width="8.77551020408163"/>
    <col collapsed="false" hidden="false" max="516" min="516" style="0" width="13.5"/>
    <col collapsed="false" hidden="false" max="769" min="769" style="0" width="25.2448979591837"/>
    <col collapsed="false" hidden="false" max="770" min="770" style="0" width="115.821428571429"/>
    <col collapsed="false" hidden="false" max="771" min="771" style="0" width="8.77551020408163"/>
    <col collapsed="false" hidden="false" max="772" min="772" style="0" width="13.5"/>
  </cols>
  <sheetData>
    <row r="1" customFormat="false" ht="48" hidden="false" customHeight="true" outlineLevel="0" collapsed="false">
      <c r="A1" s="713" t="s">
        <v>45835</v>
      </c>
      <c r="B1" s="713"/>
      <c r="C1" s="713"/>
      <c r="D1" s="713"/>
      <c r="E1" s="714"/>
    </row>
    <row r="2" customFormat="false" ht="32.25" hidden="false" customHeight="true" outlineLevel="0" collapsed="false">
      <c r="A2" s="713" t="s">
        <v>45836</v>
      </c>
      <c r="B2" s="713"/>
      <c r="C2" s="713"/>
      <c r="D2" s="713"/>
      <c r="E2" s="714"/>
    </row>
    <row r="3" customFormat="false" ht="51.75" hidden="false" customHeight="true" outlineLevel="0" collapsed="false">
      <c r="A3" s="713" t="s">
        <v>45837</v>
      </c>
      <c r="B3" s="713"/>
      <c r="C3" s="713"/>
      <c r="D3" s="713"/>
      <c r="E3" s="714"/>
    </row>
    <row r="5" customFormat="false" ht="21" hidden="false" customHeight="true" outlineLevel="0" collapsed="false">
      <c r="A5" s="715" t="s">
        <v>45838</v>
      </c>
      <c r="B5" s="716" t="s">
        <v>45839</v>
      </c>
      <c r="C5" s="715" t="s">
        <v>719</v>
      </c>
      <c r="D5" s="715" t="s">
        <v>45840</v>
      </c>
    </row>
    <row r="7" customFormat="false" ht="27" hidden="false" customHeight="false" outlineLevel="0" collapsed="false">
      <c r="A7" s="715" t="s">
        <v>45841</v>
      </c>
      <c r="B7" s="716" t="s">
        <v>45842</v>
      </c>
      <c r="C7" s="715" t="s">
        <v>338</v>
      </c>
      <c r="D7" s="158" t="s">
        <v>45843</v>
      </c>
    </row>
    <row r="8" customFormat="false" ht="13.5" hidden="true" customHeight="false" outlineLevel="0" collapsed="false">
      <c r="A8" s="715" t="s">
        <v>45844</v>
      </c>
      <c r="B8" s="715" t="s">
        <v>45845</v>
      </c>
      <c r="C8" s="715" t="s">
        <v>338</v>
      </c>
      <c r="D8" s="158" t="s">
        <v>45846</v>
      </c>
    </row>
    <row r="9" customFormat="false" ht="13.5" hidden="true" customHeight="false" outlineLevel="0" collapsed="false">
      <c r="A9" s="715" t="s">
        <v>45847</v>
      </c>
      <c r="B9" s="715" t="s">
        <v>45848</v>
      </c>
      <c r="C9" s="715" t="s">
        <v>338</v>
      </c>
      <c r="D9" s="158" t="s">
        <v>45849</v>
      </c>
    </row>
    <row r="10" customFormat="false" ht="13.5" hidden="true" customHeight="false" outlineLevel="0" collapsed="false">
      <c r="A10" s="715" t="s">
        <v>45850</v>
      </c>
      <c r="B10" s="715" t="s">
        <v>45851</v>
      </c>
      <c r="C10" s="715" t="s">
        <v>338</v>
      </c>
      <c r="D10" s="158" t="s">
        <v>45852</v>
      </c>
    </row>
    <row r="11" customFormat="false" ht="13.5" hidden="true" customHeight="false" outlineLevel="0" collapsed="false">
      <c r="A11" s="715" t="s">
        <v>45853</v>
      </c>
      <c r="B11" s="715" t="s">
        <v>45854</v>
      </c>
      <c r="C11" s="715" t="s">
        <v>338</v>
      </c>
      <c r="D11" s="158" t="s">
        <v>45855</v>
      </c>
    </row>
    <row r="12" customFormat="false" ht="13.5" hidden="true" customHeight="false" outlineLevel="0" collapsed="false">
      <c r="A12" s="715" t="s">
        <v>45856</v>
      </c>
      <c r="B12" s="715" t="s">
        <v>45857</v>
      </c>
      <c r="C12" s="715" t="s">
        <v>338</v>
      </c>
      <c r="D12" s="158" t="s">
        <v>45858</v>
      </c>
    </row>
    <row r="13" customFormat="false" ht="13.5" hidden="true" customHeight="false" outlineLevel="0" collapsed="false">
      <c r="A13" s="715" t="s">
        <v>45859</v>
      </c>
      <c r="B13" s="715" t="s">
        <v>45860</v>
      </c>
      <c r="C13" s="715" t="s">
        <v>338</v>
      </c>
      <c r="D13" s="158" t="s">
        <v>45861</v>
      </c>
    </row>
    <row r="14" customFormat="false" ht="13.5" hidden="true" customHeight="false" outlineLevel="0" collapsed="false">
      <c r="A14" s="715" t="s">
        <v>45862</v>
      </c>
      <c r="B14" s="715" t="s">
        <v>45863</v>
      </c>
      <c r="C14" s="715" t="s">
        <v>338</v>
      </c>
      <c r="D14" s="158" t="s">
        <v>45864</v>
      </c>
    </row>
    <row r="15" customFormat="false" ht="13.5" hidden="true" customHeight="false" outlineLevel="0" collapsed="false">
      <c r="A15" s="715" t="s">
        <v>45865</v>
      </c>
      <c r="B15" s="715" t="s">
        <v>45866</v>
      </c>
      <c r="C15" s="715" t="s">
        <v>338</v>
      </c>
      <c r="D15" s="158" t="s">
        <v>45867</v>
      </c>
    </row>
    <row r="16" customFormat="false" ht="13.5" hidden="true" customHeight="false" outlineLevel="0" collapsed="false">
      <c r="A16" s="715" t="s">
        <v>45868</v>
      </c>
      <c r="B16" s="715" t="s">
        <v>45869</v>
      </c>
      <c r="C16" s="715" t="s">
        <v>338</v>
      </c>
      <c r="D16" s="158" t="s">
        <v>45870</v>
      </c>
    </row>
    <row r="17" customFormat="false" ht="13.5" hidden="true" customHeight="false" outlineLevel="0" collapsed="false">
      <c r="A17" s="715" t="s">
        <v>45871</v>
      </c>
      <c r="B17" s="715" t="s">
        <v>45872</v>
      </c>
      <c r="C17" s="715" t="s">
        <v>338</v>
      </c>
      <c r="D17" s="158" t="s">
        <v>45873</v>
      </c>
    </row>
    <row r="18" customFormat="false" ht="13.5" hidden="true" customHeight="false" outlineLevel="0" collapsed="false">
      <c r="A18" s="715" t="s">
        <v>45874</v>
      </c>
      <c r="B18" s="715" t="s">
        <v>45875</v>
      </c>
      <c r="C18" s="715" t="s">
        <v>338</v>
      </c>
      <c r="D18" s="158" t="s">
        <v>45876</v>
      </c>
    </row>
    <row r="19" customFormat="false" ht="13.5" hidden="true" customHeight="false" outlineLevel="0" collapsed="false">
      <c r="A19" s="715" t="s">
        <v>45877</v>
      </c>
      <c r="B19" s="715" t="s">
        <v>45878</v>
      </c>
      <c r="C19" s="715" t="s">
        <v>338</v>
      </c>
      <c r="D19" s="158" t="s">
        <v>45879</v>
      </c>
    </row>
    <row r="20" customFormat="false" ht="13.5" hidden="true" customHeight="false" outlineLevel="0" collapsed="false">
      <c r="A20" s="715" t="s">
        <v>45880</v>
      </c>
      <c r="B20" s="715" t="s">
        <v>45881</v>
      </c>
      <c r="C20" s="715" t="s">
        <v>338</v>
      </c>
      <c r="D20" s="158" t="s">
        <v>45882</v>
      </c>
    </row>
    <row r="21" customFormat="false" ht="13.5" hidden="true" customHeight="false" outlineLevel="0" collapsed="false">
      <c r="A21" s="715" t="s">
        <v>45883</v>
      </c>
      <c r="B21" s="715" t="s">
        <v>45884</v>
      </c>
      <c r="C21" s="715" t="s">
        <v>338</v>
      </c>
      <c r="D21" s="158" t="s">
        <v>45885</v>
      </c>
    </row>
    <row r="22" customFormat="false" ht="13.5" hidden="true" customHeight="false" outlineLevel="0" collapsed="false">
      <c r="A22" s="715" t="s">
        <v>45886</v>
      </c>
      <c r="B22" s="715" t="s">
        <v>45887</v>
      </c>
      <c r="C22" s="715" t="s">
        <v>338</v>
      </c>
      <c r="D22" s="158" t="s">
        <v>45888</v>
      </c>
    </row>
    <row r="23" customFormat="false" ht="13.5" hidden="true" customHeight="false" outlineLevel="0" collapsed="false">
      <c r="A23" s="715" t="s">
        <v>45889</v>
      </c>
      <c r="B23" s="715" t="s">
        <v>45890</v>
      </c>
      <c r="C23" s="715" t="s">
        <v>338</v>
      </c>
      <c r="D23" s="158" t="s">
        <v>45891</v>
      </c>
    </row>
    <row r="24" customFormat="false" ht="13.5" hidden="true" customHeight="false" outlineLevel="0" collapsed="false">
      <c r="A24" s="715" t="s">
        <v>45892</v>
      </c>
      <c r="B24" s="715" t="s">
        <v>45893</v>
      </c>
      <c r="C24" s="715" t="s">
        <v>338</v>
      </c>
      <c r="D24" s="158" t="s">
        <v>45894</v>
      </c>
    </row>
    <row r="25" customFormat="false" ht="13.5" hidden="true" customHeight="false" outlineLevel="0" collapsed="false">
      <c r="A25" s="715" t="s">
        <v>45895</v>
      </c>
      <c r="B25" s="715" t="s">
        <v>45896</v>
      </c>
      <c r="C25" s="715" t="s">
        <v>338</v>
      </c>
      <c r="D25" s="158" t="s">
        <v>45897</v>
      </c>
    </row>
    <row r="26" customFormat="false" ht="13.5" hidden="true" customHeight="false" outlineLevel="0" collapsed="false">
      <c r="A26" s="715" t="s">
        <v>45898</v>
      </c>
      <c r="B26" s="715" t="s">
        <v>45899</v>
      </c>
      <c r="C26" s="715" t="s">
        <v>338</v>
      </c>
      <c r="D26" s="158" t="s">
        <v>45900</v>
      </c>
    </row>
    <row r="27" customFormat="false" ht="13.5" hidden="true" customHeight="false" outlineLevel="0" collapsed="false">
      <c r="A27" s="715" t="s">
        <v>45901</v>
      </c>
      <c r="B27" s="715" t="s">
        <v>45902</v>
      </c>
      <c r="C27" s="715" t="s">
        <v>338</v>
      </c>
      <c r="D27" s="158" t="s">
        <v>45903</v>
      </c>
    </row>
    <row r="28" customFormat="false" ht="13.5" hidden="true" customHeight="false" outlineLevel="0" collapsed="false">
      <c r="A28" s="715" t="s">
        <v>45904</v>
      </c>
      <c r="B28" s="715" t="s">
        <v>45905</v>
      </c>
      <c r="C28" s="715" t="s">
        <v>338</v>
      </c>
      <c r="D28" s="158" t="s">
        <v>45906</v>
      </c>
    </row>
    <row r="29" customFormat="false" ht="13.5" hidden="true" customHeight="false" outlineLevel="0" collapsed="false">
      <c r="A29" s="715" t="s">
        <v>45907</v>
      </c>
      <c r="B29" s="715" t="s">
        <v>45908</v>
      </c>
      <c r="C29" s="715" t="s">
        <v>338</v>
      </c>
      <c r="D29" s="158" t="s">
        <v>45909</v>
      </c>
    </row>
    <row r="30" customFormat="false" ht="13.5" hidden="true" customHeight="false" outlineLevel="0" collapsed="false">
      <c r="A30" s="715" t="s">
        <v>45910</v>
      </c>
      <c r="B30" s="715" t="s">
        <v>45911</v>
      </c>
      <c r="C30" s="715" t="s">
        <v>338</v>
      </c>
      <c r="D30" s="158" t="s">
        <v>45912</v>
      </c>
    </row>
    <row r="31" customFormat="false" ht="13.5" hidden="true" customHeight="false" outlineLevel="0" collapsed="false">
      <c r="A31" s="715" t="s">
        <v>45913</v>
      </c>
      <c r="B31" s="715" t="s">
        <v>45914</v>
      </c>
      <c r="C31" s="715" t="s">
        <v>338</v>
      </c>
      <c r="D31" s="158" t="s">
        <v>45915</v>
      </c>
    </row>
    <row r="32" customFormat="false" ht="13.5" hidden="true" customHeight="false" outlineLevel="0" collapsed="false">
      <c r="A32" s="715" t="s">
        <v>45916</v>
      </c>
      <c r="B32" s="715" t="s">
        <v>45917</v>
      </c>
      <c r="C32" s="715" t="s">
        <v>338</v>
      </c>
      <c r="D32" s="158" t="s">
        <v>45918</v>
      </c>
    </row>
    <row r="33" customFormat="false" ht="13.5" hidden="true" customHeight="false" outlineLevel="0" collapsed="false">
      <c r="A33" s="715" t="s">
        <v>45919</v>
      </c>
      <c r="B33" s="715" t="s">
        <v>45920</v>
      </c>
      <c r="C33" s="715" t="s">
        <v>338</v>
      </c>
      <c r="D33" s="158" t="s">
        <v>45921</v>
      </c>
    </row>
    <row r="34" customFormat="false" ht="13.5" hidden="true" customHeight="false" outlineLevel="0" collapsed="false">
      <c r="A34" s="715" t="s">
        <v>45922</v>
      </c>
      <c r="B34" s="715" t="s">
        <v>45923</v>
      </c>
      <c r="C34" s="715" t="s">
        <v>338</v>
      </c>
      <c r="D34" s="158" t="s">
        <v>45924</v>
      </c>
    </row>
    <row r="35" customFormat="false" ht="13.5" hidden="true" customHeight="false" outlineLevel="0" collapsed="false">
      <c r="A35" s="715" t="s">
        <v>45925</v>
      </c>
      <c r="B35" s="715" t="s">
        <v>45926</v>
      </c>
      <c r="C35" s="715" t="s">
        <v>338</v>
      </c>
      <c r="D35" s="158" t="s">
        <v>45927</v>
      </c>
    </row>
    <row r="36" customFormat="false" ht="13.5" hidden="true" customHeight="false" outlineLevel="0" collapsed="false">
      <c r="A36" s="715" t="s">
        <v>45928</v>
      </c>
      <c r="B36" s="715" t="s">
        <v>45929</v>
      </c>
      <c r="C36" s="715" t="s">
        <v>338</v>
      </c>
      <c r="D36" s="158" t="s">
        <v>45930</v>
      </c>
    </row>
    <row r="37" customFormat="false" ht="13.5" hidden="true" customHeight="false" outlineLevel="0" collapsed="false">
      <c r="A37" s="715" t="s">
        <v>45931</v>
      </c>
      <c r="B37" s="715" t="s">
        <v>45932</v>
      </c>
      <c r="C37" s="715" t="s">
        <v>338</v>
      </c>
      <c r="D37" s="158" t="s">
        <v>45933</v>
      </c>
    </row>
    <row r="38" customFormat="false" ht="13.5" hidden="true" customHeight="false" outlineLevel="0" collapsed="false">
      <c r="A38" s="715" t="s">
        <v>45934</v>
      </c>
      <c r="B38" s="715" t="s">
        <v>45935</v>
      </c>
      <c r="C38" s="715" t="s">
        <v>338</v>
      </c>
      <c r="D38" s="158" t="s">
        <v>45936</v>
      </c>
    </row>
    <row r="39" customFormat="false" ht="13.5" hidden="true" customHeight="false" outlineLevel="0" collapsed="false">
      <c r="A39" s="715" t="s">
        <v>45937</v>
      </c>
      <c r="B39" s="715" t="s">
        <v>45938</v>
      </c>
      <c r="C39" s="715" t="s">
        <v>338</v>
      </c>
      <c r="D39" s="158" t="s">
        <v>45939</v>
      </c>
    </row>
    <row r="40" customFormat="false" ht="13.5" hidden="true" customHeight="false" outlineLevel="0" collapsed="false">
      <c r="A40" s="715" t="s">
        <v>45940</v>
      </c>
      <c r="B40" s="715" t="s">
        <v>45941</v>
      </c>
      <c r="C40" s="715" t="s">
        <v>338</v>
      </c>
      <c r="D40" s="158" t="s">
        <v>45942</v>
      </c>
    </row>
    <row r="41" customFormat="false" ht="13.5" hidden="true" customHeight="false" outlineLevel="0" collapsed="false">
      <c r="A41" s="715" t="s">
        <v>45943</v>
      </c>
      <c r="B41" s="715" t="s">
        <v>45944</v>
      </c>
      <c r="C41" s="715" t="s">
        <v>338</v>
      </c>
      <c r="D41" s="158" t="s">
        <v>45945</v>
      </c>
    </row>
    <row r="42" customFormat="false" ht="13.5" hidden="true" customHeight="false" outlineLevel="0" collapsed="false">
      <c r="A42" s="715" t="s">
        <v>45946</v>
      </c>
      <c r="B42" s="715" t="s">
        <v>45947</v>
      </c>
      <c r="C42" s="715" t="s">
        <v>338</v>
      </c>
      <c r="D42" s="158" t="s">
        <v>45948</v>
      </c>
    </row>
    <row r="43" customFormat="false" ht="13.5" hidden="true" customHeight="false" outlineLevel="0" collapsed="false">
      <c r="A43" s="715" t="s">
        <v>45949</v>
      </c>
      <c r="B43" s="715" t="s">
        <v>45950</v>
      </c>
      <c r="C43" s="715" t="s">
        <v>338</v>
      </c>
      <c r="D43" s="158" t="s">
        <v>45951</v>
      </c>
    </row>
    <row r="44" customFormat="false" ht="13.5" hidden="true" customHeight="false" outlineLevel="0" collapsed="false">
      <c r="A44" s="715" t="s">
        <v>45952</v>
      </c>
      <c r="B44" s="715" t="s">
        <v>45953</v>
      </c>
      <c r="C44" s="715" t="s">
        <v>338</v>
      </c>
      <c r="D44" s="158" t="s">
        <v>45954</v>
      </c>
    </row>
    <row r="45" customFormat="false" ht="13.5" hidden="true" customHeight="false" outlineLevel="0" collapsed="false">
      <c r="A45" s="715" t="s">
        <v>45955</v>
      </c>
      <c r="B45" s="715" t="s">
        <v>45956</v>
      </c>
      <c r="C45" s="715" t="s">
        <v>338</v>
      </c>
      <c r="D45" s="158" t="s">
        <v>45957</v>
      </c>
    </row>
    <row r="46" customFormat="false" ht="13.5" hidden="true" customHeight="false" outlineLevel="0" collapsed="false">
      <c r="A46" s="715" t="s">
        <v>45958</v>
      </c>
      <c r="B46" s="715" t="s">
        <v>45959</v>
      </c>
      <c r="C46" s="715" t="s">
        <v>338</v>
      </c>
      <c r="D46" s="158" t="s">
        <v>45960</v>
      </c>
    </row>
    <row r="47" customFormat="false" ht="13.5" hidden="true" customHeight="false" outlineLevel="0" collapsed="false">
      <c r="A47" s="715" t="s">
        <v>45961</v>
      </c>
      <c r="B47" s="715" t="s">
        <v>45962</v>
      </c>
      <c r="C47" s="715" t="s">
        <v>338</v>
      </c>
      <c r="D47" s="158" t="s">
        <v>45963</v>
      </c>
    </row>
    <row r="48" customFormat="false" ht="13.5" hidden="true" customHeight="false" outlineLevel="0" collapsed="false">
      <c r="A48" s="715" t="s">
        <v>45964</v>
      </c>
      <c r="B48" s="715" t="s">
        <v>45965</v>
      </c>
      <c r="C48" s="715" t="s">
        <v>338</v>
      </c>
      <c r="D48" s="158" t="s">
        <v>45966</v>
      </c>
    </row>
    <row r="49" customFormat="false" ht="13.5" hidden="true" customHeight="false" outlineLevel="0" collapsed="false">
      <c r="A49" s="715" t="s">
        <v>45967</v>
      </c>
      <c r="B49" s="715" t="s">
        <v>45968</v>
      </c>
      <c r="C49" s="715" t="s">
        <v>338</v>
      </c>
      <c r="D49" s="158" t="s">
        <v>45930</v>
      </c>
    </row>
    <row r="50" customFormat="false" ht="13.5" hidden="true" customHeight="false" outlineLevel="0" collapsed="false">
      <c r="A50" s="715" t="s">
        <v>45969</v>
      </c>
      <c r="B50" s="715" t="s">
        <v>45970</v>
      </c>
      <c r="C50" s="715" t="s">
        <v>338</v>
      </c>
      <c r="D50" s="158" t="s">
        <v>45971</v>
      </c>
    </row>
    <row r="51" customFormat="false" ht="13.5" hidden="true" customHeight="false" outlineLevel="0" collapsed="false">
      <c r="A51" s="715" t="s">
        <v>45972</v>
      </c>
      <c r="B51" s="715" t="s">
        <v>45973</v>
      </c>
      <c r="C51" s="715" t="s">
        <v>338</v>
      </c>
      <c r="D51" s="158" t="s">
        <v>45974</v>
      </c>
    </row>
    <row r="52" customFormat="false" ht="13.5" hidden="true" customHeight="false" outlineLevel="0" collapsed="false">
      <c r="A52" s="715" t="s">
        <v>45975</v>
      </c>
      <c r="B52" s="715" t="s">
        <v>45976</v>
      </c>
      <c r="C52" s="715" t="s">
        <v>338</v>
      </c>
      <c r="D52" s="158" t="s">
        <v>45977</v>
      </c>
    </row>
    <row r="53" customFormat="false" ht="13.5" hidden="true" customHeight="false" outlineLevel="0" collapsed="false">
      <c r="A53" s="715" t="s">
        <v>45978</v>
      </c>
      <c r="B53" s="715" t="s">
        <v>45979</v>
      </c>
      <c r="C53" s="715" t="s">
        <v>338</v>
      </c>
      <c r="D53" s="158" t="s">
        <v>45980</v>
      </c>
    </row>
    <row r="54" customFormat="false" ht="13.5" hidden="true" customHeight="false" outlineLevel="0" collapsed="false">
      <c r="A54" s="715" t="s">
        <v>45981</v>
      </c>
      <c r="B54" s="715" t="s">
        <v>45982</v>
      </c>
      <c r="C54" s="715" t="s">
        <v>338</v>
      </c>
      <c r="D54" s="158" t="s">
        <v>45983</v>
      </c>
    </row>
    <row r="55" customFormat="false" ht="13.5" hidden="true" customHeight="false" outlineLevel="0" collapsed="false">
      <c r="A55" s="715" t="s">
        <v>45984</v>
      </c>
      <c r="B55" s="715" t="s">
        <v>45985</v>
      </c>
      <c r="C55" s="715" t="s">
        <v>338</v>
      </c>
      <c r="D55" s="158" t="s">
        <v>45986</v>
      </c>
    </row>
    <row r="56" customFormat="false" ht="13.5" hidden="true" customHeight="false" outlineLevel="0" collapsed="false">
      <c r="A56" s="715" t="s">
        <v>45987</v>
      </c>
      <c r="B56" s="715" t="s">
        <v>45988</v>
      </c>
      <c r="C56" s="715" t="s">
        <v>338</v>
      </c>
      <c r="D56" s="158" t="s">
        <v>45989</v>
      </c>
    </row>
    <row r="57" customFormat="false" ht="13.5" hidden="true" customHeight="false" outlineLevel="0" collapsed="false">
      <c r="A57" s="715" t="s">
        <v>45990</v>
      </c>
      <c r="B57" s="715" t="s">
        <v>45991</v>
      </c>
      <c r="C57" s="715" t="s">
        <v>338</v>
      </c>
      <c r="D57" s="158" t="s">
        <v>45992</v>
      </c>
    </row>
    <row r="58" customFormat="false" ht="13.5" hidden="true" customHeight="false" outlineLevel="0" collapsed="false">
      <c r="A58" s="715" t="s">
        <v>45993</v>
      </c>
      <c r="B58" s="715" t="s">
        <v>45994</v>
      </c>
      <c r="C58" s="715" t="s">
        <v>338</v>
      </c>
      <c r="D58" s="158" t="s">
        <v>45995</v>
      </c>
    </row>
    <row r="59" customFormat="false" ht="27" hidden="false" customHeight="false" outlineLevel="0" collapsed="false">
      <c r="A59" s="715" t="s">
        <v>45996</v>
      </c>
      <c r="B59" s="716" t="s">
        <v>45997</v>
      </c>
      <c r="C59" s="715" t="s">
        <v>338</v>
      </c>
      <c r="D59" s="158" t="s">
        <v>45998</v>
      </c>
    </row>
    <row r="60" customFormat="false" ht="27" hidden="false" customHeight="false" outlineLevel="0" collapsed="false">
      <c r="A60" s="715" t="s">
        <v>45999</v>
      </c>
      <c r="B60" s="716" t="s">
        <v>46000</v>
      </c>
      <c r="C60" s="715" t="s">
        <v>338</v>
      </c>
      <c r="D60" s="158" t="s">
        <v>46001</v>
      </c>
    </row>
    <row r="61" customFormat="false" ht="27" hidden="false" customHeight="false" outlineLevel="0" collapsed="false">
      <c r="A61" s="715" t="s">
        <v>46002</v>
      </c>
      <c r="B61" s="716" t="s">
        <v>46003</v>
      </c>
      <c r="C61" s="715" t="s">
        <v>338</v>
      </c>
      <c r="D61" s="158" t="s">
        <v>46004</v>
      </c>
    </row>
    <row r="62" customFormat="false" ht="27" hidden="false" customHeight="false" outlineLevel="0" collapsed="false">
      <c r="A62" s="715" t="s">
        <v>46005</v>
      </c>
      <c r="B62" s="716" t="s">
        <v>46006</v>
      </c>
      <c r="C62" s="715" t="s">
        <v>338</v>
      </c>
      <c r="D62" s="158" t="s">
        <v>46007</v>
      </c>
    </row>
    <row r="63" customFormat="false" ht="27" hidden="false" customHeight="false" outlineLevel="0" collapsed="false">
      <c r="A63" s="715" t="s">
        <v>46008</v>
      </c>
      <c r="B63" s="716" t="s">
        <v>46009</v>
      </c>
      <c r="C63" s="715" t="s">
        <v>338</v>
      </c>
      <c r="D63" s="158" t="s">
        <v>46010</v>
      </c>
    </row>
    <row r="64" customFormat="false" ht="27" hidden="false" customHeight="false" outlineLevel="0" collapsed="false">
      <c r="A64" s="715" t="s">
        <v>46011</v>
      </c>
      <c r="B64" s="716" t="s">
        <v>46012</v>
      </c>
      <c r="C64" s="715" t="s">
        <v>338</v>
      </c>
      <c r="D64" s="158" t="s">
        <v>46013</v>
      </c>
    </row>
    <row r="65" customFormat="false" ht="27" hidden="false" customHeight="false" outlineLevel="0" collapsed="false">
      <c r="A65" s="715" t="s">
        <v>46014</v>
      </c>
      <c r="B65" s="716" t="s">
        <v>46015</v>
      </c>
      <c r="C65" s="715" t="s">
        <v>338</v>
      </c>
      <c r="D65" s="158" t="s">
        <v>46016</v>
      </c>
    </row>
    <row r="66" customFormat="false" ht="27" hidden="false" customHeight="false" outlineLevel="0" collapsed="false">
      <c r="A66" s="715" t="s">
        <v>46017</v>
      </c>
      <c r="B66" s="716" t="s">
        <v>46018</v>
      </c>
      <c r="C66" s="715" t="s">
        <v>338</v>
      </c>
      <c r="D66" s="158" t="s">
        <v>46019</v>
      </c>
    </row>
    <row r="67" customFormat="false" ht="27" hidden="false" customHeight="false" outlineLevel="0" collapsed="false">
      <c r="A67" s="715" t="s">
        <v>46020</v>
      </c>
      <c r="B67" s="716" t="s">
        <v>46021</v>
      </c>
      <c r="C67" s="715" t="s">
        <v>338</v>
      </c>
      <c r="D67" s="158" t="s">
        <v>46022</v>
      </c>
    </row>
    <row r="68" customFormat="false" ht="27" hidden="false" customHeight="false" outlineLevel="0" collapsed="false">
      <c r="A68" s="715" t="s">
        <v>46023</v>
      </c>
      <c r="B68" s="716" t="s">
        <v>46024</v>
      </c>
      <c r="C68" s="715" t="s">
        <v>338</v>
      </c>
      <c r="D68" s="158" t="s">
        <v>46025</v>
      </c>
    </row>
    <row r="69" customFormat="false" ht="27" hidden="false" customHeight="false" outlineLevel="0" collapsed="false">
      <c r="A69" s="715" t="s">
        <v>46026</v>
      </c>
      <c r="B69" s="716" t="s">
        <v>46027</v>
      </c>
      <c r="C69" s="715" t="s">
        <v>338</v>
      </c>
      <c r="D69" s="158" t="s">
        <v>46028</v>
      </c>
    </row>
    <row r="70" customFormat="false" ht="27" hidden="false" customHeight="false" outlineLevel="0" collapsed="false">
      <c r="A70" s="715" t="s">
        <v>46029</v>
      </c>
      <c r="B70" s="716" t="s">
        <v>46030</v>
      </c>
      <c r="C70" s="715" t="s">
        <v>338</v>
      </c>
      <c r="D70" s="158" t="s">
        <v>46031</v>
      </c>
    </row>
    <row r="71" customFormat="false" ht="27" hidden="false" customHeight="false" outlineLevel="0" collapsed="false">
      <c r="A71" s="715" t="s">
        <v>46032</v>
      </c>
      <c r="B71" s="716" t="s">
        <v>46033</v>
      </c>
      <c r="C71" s="715" t="s">
        <v>338</v>
      </c>
      <c r="D71" s="158" t="s">
        <v>46034</v>
      </c>
    </row>
    <row r="72" customFormat="false" ht="40.5" hidden="false" customHeight="false" outlineLevel="0" collapsed="false">
      <c r="A72" s="715" t="s">
        <v>46035</v>
      </c>
      <c r="B72" s="716" t="s">
        <v>46036</v>
      </c>
      <c r="C72" s="715" t="s">
        <v>338</v>
      </c>
      <c r="D72" s="158" t="s">
        <v>46037</v>
      </c>
    </row>
    <row r="73" customFormat="false" ht="27" hidden="false" customHeight="false" outlineLevel="0" collapsed="false">
      <c r="A73" s="715" t="s">
        <v>46038</v>
      </c>
      <c r="B73" s="716" t="s">
        <v>46039</v>
      </c>
      <c r="C73" s="715" t="s">
        <v>338</v>
      </c>
      <c r="D73" s="158" t="s">
        <v>46040</v>
      </c>
    </row>
    <row r="74" customFormat="false" ht="27" hidden="false" customHeight="false" outlineLevel="0" collapsed="false">
      <c r="A74" s="715" t="s">
        <v>46041</v>
      </c>
      <c r="B74" s="716" t="s">
        <v>46042</v>
      </c>
      <c r="C74" s="715" t="s">
        <v>338</v>
      </c>
      <c r="D74" s="158" t="s">
        <v>46043</v>
      </c>
    </row>
    <row r="75" customFormat="false" ht="27" hidden="false" customHeight="false" outlineLevel="0" collapsed="false">
      <c r="A75" s="715" t="s">
        <v>46044</v>
      </c>
      <c r="B75" s="716" t="s">
        <v>46045</v>
      </c>
      <c r="C75" s="715" t="s">
        <v>338</v>
      </c>
      <c r="D75" s="158" t="s">
        <v>46046</v>
      </c>
    </row>
    <row r="76" customFormat="false" ht="27" hidden="false" customHeight="false" outlineLevel="0" collapsed="false">
      <c r="A76" s="715" t="s">
        <v>46047</v>
      </c>
      <c r="B76" s="716" t="s">
        <v>46048</v>
      </c>
      <c r="C76" s="715" t="s">
        <v>338</v>
      </c>
      <c r="D76" s="158" t="s">
        <v>46049</v>
      </c>
    </row>
    <row r="77" customFormat="false" ht="27" hidden="false" customHeight="false" outlineLevel="0" collapsed="false">
      <c r="A77" s="715" t="s">
        <v>46050</v>
      </c>
      <c r="B77" s="716" t="s">
        <v>46051</v>
      </c>
      <c r="C77" s="715" t="s">
        <v>338</v>
      </c>
      <c r="D77" s="158" t="s">
        <v>46052</v>
      </c>
    </row>
    <row r="78" customFormat="false" ht="27" hidden="false" customHeight="false" outlineLevel="0" collapsed="false">
      <c r="A78" s="715" t="s">
        <v>46053</v>
      </c>
      <c r="B78" s="716" t="s">
        <v>46054</v>
      </c>
      <c r="C78" s="715" t="s">
        <v>338</v>
      </c>
      <c r="D78" s="158" t="s">
        <v>46055</v>
      </c>
    </row>
    <row r="79" customFormat="false" ht="27" hidden="false" customHeight="false" outlineLevel="0" collapsed="false">
      <c r="A79" s="715" t="s">
        <v>46056</v>
      </c>
      <c r="B79" s="716" t="s">
        <v>46057</v>
      </c>
      <c r="C79" s="715" t="s">
        <v>338</v>
      </c>
      <c r="D79" s="158" t="s">
        <v>46058</v>
      </c>
    </row>
    <row r="80" customFormat="false" ht="27" hidden="false" customHeight="false" outlineLevel="0" collapsed="false">
      <c r="A80" s="715" t="s">
        <v>46059</v>
      </c>
      <c r="B80" s="716" t="s">
        <v>46060</v>
      </c>
      <c r="C80" s="715" t="s">
        <v>338</v>
      </c>
      <c r="D80" s="158" t="s">
        <v>46061</v>
      </c>
    </row>
    <row r="81" customFormat="false" ht="27" hidden="false" customHeight="false" outlineLevel="0" collapsed="false">
      <c r="A81" s="715" t="s">
        <v>46062</v>
      </c>
      <c r="B81" s="716" t="s">
        <v>46063</v>
      </c>
      <c r="C81" s="715" t="s">
        <v>338</v>
      </c>
      <c r="D81" s="158" t="s">
        <v>46064</v>
      </c>
    </row>
    <row r="82" customFormat="false" ht="27" hidden="false" customHeight="false" outlineLevel="0" collapsed="false">
      <c r="A82" s="715" t="s">
        <v>46065</v>
      </c>
      <c r="B82" s="716" t="s">
        <v>46066</v>
      </c>
      <c r="C82" s="715" t="s">
        <v>338</v>
      </c>
      <c r="D82" s="158" t="s">
        <v>46067</v>
      </c>
    </row>
    <row r="83" customFormat="false" ht="27" hidden="false" customHeight="false" outlineLevel="0" collapsed="false">
      <c r="A83" s="715" t="s">
        <v>46068</v>
      </c>
      <c r="B83" s="716" t="s">
        <v>46069</v>
      </c>
      <c r="C83" s="715" t="s">
        <v>338</v>
      </c>
      <c r="D83" s="158" t="s">
        <v>46070</v>
      </c>
    </row>
    <row r="84" customFormat="false" ht="27" hidden="false" customHeight="false" outlineLevel="0" collapsed="false">
      <c r="A84" s="715" t="s">
        <v>46071</v>
      </c>
      <c r="B84" s="716" t="s">
        <v>46072</v>
      </c>
      <c r="C84" s="715" t="s">
        <v>338</v>
      </c>
      <c r="D84" s="158" t="s">
        <v>46073</v>
      </c>
    </row>
    <row r="85" customFormat="false" ht="27" hidden="false" customHeight="false" outlineLevel="0" collapsed="false">
      <c r="A85" s="715" t="s">
        <v>46074</v>
      </c>
      <c r="B85" s="716" t="s">
        <v>46075</v>
      </c>
      <c r="C85" s="715" t="s">
        <v>338</v>
      </c>
      <c r="D85" s="158" t="s">
        <v>46076</v>
      </c>
    </row>
    <row r="86" customFormat="false" ht="40.5" hidden="false" customHeight="false" outlineLevel="0" collapsed="false">
      <c r="A86" s="715" t="s">
        <v>46077</v>
      </c>
      <c r="B86" s="716" t="s">
        <v>46078</v>
      </c>
      <c r="C86" s="715" t="s">
        <v>338</v>
      </c>
      <c r="D86" s="158" t="s">
        <v>46079</v>
      </c>
    </row>
    <row r="87" customFormat="false" ht="27" hidden="false" customHeight="false" outlineLevel="0" collapsed="false">
      <c r="A87" s="715" t="s">
        <v>46080</v>
      </c>
      <c r="B87" s="716" t="s">
        <v>46081</v>
      </c>
      <c r="C87" s="715" t="s">
        <v>30</v>
      </c>
      <c r="D87" s="158" t="s">
        <v>46082</v>
      </c>
    </row>
    <row r="88" customFormat="false" ht="27" hidden="false" customHeight="false" outlineLevel="0" collapsed="false">
      <c r="A88" s="715" t="s">
        <v>46083</v>
      </c>
      <c r="B88" s="716" t="s">
        <v>46084</v>
      </c>
      <c r="C88" s="715" t="s">
        <v>30</v>
      </c>
      <c r="D88" s="158" t="s">
        <v>46085</v>
      </c>
    </row>
    <row r="89" customFormat="false" ht="27" hidden="false" customHeight="false" outlineLevel="0" collapsed="false">
      <c r="A89" s="715" t="s">
        <v>46086</v>
      </c>
      <c r="B89" s="716" t="s">
        <v>46087</v>
      </c>
      <c r="C89" s="715" t="s">
        <v>30</v>
      </c>
      <c r="D89" s="158" t="s">
        <v>46088</v>
      </c>
    </row>
    <row r="90" customFormat="false" ht="27" hidden="false" customHeight="false" outlineLevel="0" collapsed="false">
      <c r="A90" s="715" t="s">
        <v>46089</v>
      </c>
      <c r="B90" s="716" t="s">
        <v>46090</v>
      </c>
      <c r="C90" s="715" t="s">
        <v>30</v>
      </c>
      <c r="D90" s="158" t="s">
        <v>46091</v>
      </c>
    </row>
    <row r="91" customFormat="false" ht="27" hidden="false" customHeight="false" outlineLevel="0" collapsed="false">
      <c r="A91" s="715" t="s">
        <v>46092</v>
      </c>
      <c r="B91" s="716" t="s">
        <v>46093</v>
      </c>
      <c r="C91" s="715" t="s">
        <v>30</v>
      </c>
      <c r="D91" s="158" t="s">
        <v>46094</v>
      </c>
    </row>
    <row r="92" customFormat="false" ht="27" hidden="false" customHeight="false" outlineLevel="0" collapsed="false">
      <c r="A92" s="715" t="s">
        <v>46095</v>
      </c>
      <c r="B92" s="716" t="s">
        <v>46096</v>
      </c>
      <c r="C92" s="715" t="s">
        <v>30</v>
      </c>
      <c r="D92" s="158" t="s">
        <v>46097</v>
      </c>
    </row>
    <row r="93" customFormat="false" ht="27" hidden="false" customHeight="false" outlineLevel="0" collapsed="false">
      <c r="A93" s="715" t="s">
        <v>46098</v>
      </c>
      <c r="B93" s="716" t="s">
        <v>46099</v>
      </c>
      <c r="C93" s="715" t="s">
        <v>30</v>
      </c>
      <c r="D93" s="158" t="s">
        <v>46100</v>
      </c>
    </row>
    <row r="94" customFormat="false" ht="27" hidden="false" customHeight="false" outlineLevel="0" collapsed="false">
      <c r="A94" s="715" t="s">
        <v>46101</v>
      </c>
      <c r="B94" s="716" t="s">
        <v>46102</v>
      </c>
      <c r="C94" s="715" t="s">
        <v>30</v>
      </c>
      <c r="D94" s="158" t="s">
        <v>46103</v>
      </c>
    </row>
    <row r="95" customFormat="false" ht="27" hidden="false" customHeight="false" outlineLevel="0" collapsed="false">
      <c r="A95" s="715" t="s">
        <v>46104</v>
      </c>
      <c r="B95" s="716" t="s">
        <v>46105</v>
      </c>
      <c r="C95" s="715" t="s">
        <v>30</v>
      </c>
      <c r="D95" s="158" t="s">
        <v>46106</v>
      </c>
    </row>
    <row r="96" customFormat="false" ht="40.5" hidden="false" customHeight="false" outlineLevel="0" collapsed="false">
      <c r="A96" s="715" t="s">
        <v>46107</v>
      </c>
      <c r="B96" s="716" t="s">
        <v>46108</v>
      </c>
      <c r="C96" s="715" t="s">
        <v>338</v>
      </c>
      <c r="D96" s="158" t="s">
        <v>46109</v>
      </c>
    </row>
    <row r="97" customFormat="false" ht="40.5" hidden="false" customHeight="false" outlineLevel="0" collapsed="false">
      <c r="A97" s="715" t="s">
        <v>46110</v>
      </c>
      <c r="B97" s="716" t="s">
        <v>46111</v>
      </c>
      <c r="C97" s="715" t="s">
        <v>338</v>
      </c>
      <c r="D97" s="158" t="s">
        <v>46112</v>
      </c>
    </row>
    <row r="98" customFormat="false" ht="40.5" hidden="false" customHeight="false" outlineLevel="0" collapsed="false">
      <c r="A98" s="715" t="s">
        <v>46113</v>
      </c>
      <c r="B98" s="716" t="s">
        <v>46114</v>
      </c>
      <c r="C98" s="715" t="s">
        <v>338</v>
      </c>
      <c r="D98" s="158" t="s">
        <v>46115</v>
      </c>
    </row>
    <row r="99" customFormat="false" ht="40.5" hidden="false" customHeight="false" outlineLevel="0" collapsed="false">
      <c r="A99" s="715" t="s">
        <v>46116</v>
      </c>
      <c r="B99" s="716" t="s">
        <v>46117</v>
      </c>
      <c r="C99" s="715" t="s">
        <v>338</v>
      </c>
      <c r="D99" s="158" t="s">
        <v>46118</v>
      </c>
    </row>
    <row r="100" customFormat="false" ht="40.5" hidden="false" customHeight="false" outlineLevel="0" collapsed="false">
      <c r="A100" s="715" t="s">
        <v>46119</v>
      </c>
      <c r="B100" s="716" t="s">
        <v>46120</v>
      </c>
      <c r="C100" s="715" t="s">
        <v>338</v>
      </c>
      <c r="D100" s="158" t="s">
        <v>46121</v>
      </c>
    </row>
    <row r="101" customFormat="false" ht="40.5" hidden="false" customHeight="false" outlineLevel="0" collapsed="false">
      <c r="A101" s="715" t="s">
        <v>46122</v>
      </c>
      <c r="B101" s="716" t="s">
        <v>46123</v>
      </c>
      <c r="C101" s="715" t="s">
        <v>338</v>
      </c>
      <c r="D101" s="158" t="s">
        <v>46124</v>
      </c>
    </row>
    <row r="102" customFormat="false" ht="40.5" hidden="false" customHeight="false" outlineLevel="0" collapsed="false">
      <c r="A102" s="715" t="s">
        <v>46125</v>
      </c>
      <c r="B102" s="716" t="s">
        <v>46126</v>
      </c>
      <c r="C102" s="715" t="s">
        <v>338</v>
      </c>
      <c r="D102" s="158" t="s">
        <v>46127</v>
      </c>
    </row>
    <row r="103" customFormat="false" ht="40.5" hidden="false" customHeight="false" outlineLevel="0" collapsed="false">
      <c r="A103" s="715" t="s">
        <v>46128</v>
      </c>
      <c r="B103" s="716" t="s">
        <v>46129</v>
      </c>
      <c r="C103" s="715" t="s">
        <v>338</v>
      </c>
      <c r="D103" s="158" t="s">
        <v>46130</v>
      </c>
    </row>
    <row r="104" customFormat="false" ht="40.5" hidden="false" customHeight="false" outlineLevel="0" collapsed="false">
      <c r="A104" s="715" t="s">
        <v>46131</v>
      </c>
      <c r="B104" s="716" t="s">
        <v>46132</v>
      </c>
      <c r="C104" s="715" t="s">
        <v>338</v>
      </c>
      <c r="D104" s="158" t="s">
        <v>46133</v>
      </c>
    </row>
    <row r="105" customFormat="false" ht="40.5" hidden="false" customHeight="false" outlineLevel="0" collapsed="false">
      <c r="A105" s="715" t="s">
        <v>46134</v>
      </c>
      <c r="B105" s="716" t="s">
        <v>46135</v>
      </c>
      <c r="C105" s="715" t="s">
        <v>338</v>
      </c>
      <c r="D105" s="158" t="s">
        <v>46136</v>
      </c>
    </row>
    <row r="106" customFormat="false" ht="40.5" hidden="false" customHeight="false" outlineLevel="0" collapsed="false">
      <c r="A106" s="715" t="s">
        <v>46137</v>
      </c>
      <c r="B106" s="716" t="s">
        <v>46138</v>
      </c>
      <c r="C106" s="715" t="s">
        <v>338</v>
      </c>
      <c r="D106" s="158" t="s">
        <v>46139</v>
      </c>
    </row>
    <row r="107" customFormat="false" ht="40.5" hidden="false" customHeight="false" outlineLevel="0" collapsed="false">
      <c r="A107" s="715" t="s">
        <v>46140</v>
      </c>
      <c r="B107" s="716" t="s">
        <v>46141</v>
      </c>
      <c r="C107" s="715" t="s">
        <v>338</v>
      </c>
      <c r="D107" s="158" t="s">
        <v>46142</v>
      </c>
    </row>
    <row r="108" customFormat="false" ht="40.5" hidden="false" customHeight="false" outlineLevel="0" collapsed="false">
      <c r="A108" s="715" t="s">
        <v>46143</v>
      </c>
      <c r="B108" s="716" t="s">
        <v>46144</v>
      </c>
      <c r="C108" s="715" t="s">
        <v>338</v>
      </c>
      <c r="D108" s="158" t="s">
        <v>46145</v>
      </c>
    </row>
    <row r="109" customFormat="false" ht="40.5" hidden="false" customHeight="false" outlineLevel="0" collapsed="false">
      <c r="A109" s="715" t="s">
        <v>46146</v>
      </c>
      <c r="B109" s="716" t="s">
        <v>46147</v>
      </c>
      <c r="C109" s="715" t="s">
        <v>338</v>
      </c>
      <c r="D109" s="158" t="s">
        <v>46148</v>
      </c>
    </row>
    <row r="110" customFormat="false" ht="40.5" hidden="false" customHeight="false" outlineLevel="0" collapsed="false">
      <c r="A110" s="715" t="s">
        <v>46149</v>
      </c>
      <c r="B110" s="716" t="s">
        <v>46150</v>
      </c>
      <c r="C110" s="715" t="s">
        <v>338</v>
      </c>
      <c r="D110" s="158" t="s">
        <v>46151</v>
      </c>
    </row>
    <row r="111" customFormat="false" ht="40.5" hidden="false" customHeight="false" outlineLevel="0" collapsed="false">
      <c r="A111" s="715" t="s">
        <v>46152</v>
      </c>
      <c r="B111" s="716" t="s">
        <v>46153</v>
      </c>
      <c r="C111" s="715" t="s">
        <v>338</v>
      </c>
      <c r="D111" s="158" t="s">
        <v>46154</v>
      </c>
    </row>
    <row r="112" customFormat="false" ht="40.5" hidden="false" customHeight="false" outlineLevel="0" collapsed="false">
      <c r="A112" s="715" t="s">
        <v>46155</v>
      </c>
      <c r="B112" s="716" t="s">
        <v>46156</v>
      </c>
      <c r="C112" s="715" t="s">
        <v>338</v>
      </c>
      <c r="D112" s="158" t="s">
        <v>46157</v>
      </c>
    </row>
    <row r="113" customFormat="false" ht="40.5" hidden="false" customHeight="false" outlineLevel="0" collapsed="false">
      <c r="A113" s="715" t="s">
        <v>46158</v>
      </c>
      <c r="B113" s="716" t="s">
        <v>46159</v>
      </c>
      <c r="C113" s="715" t="s">
        <v>338</v>
      </c>
      <c r="D113" s="158" t="s">
        <v>46160</v>
      </c>
    </row>
    <row r="114" customFormat="false" ht="40.5" hidden="false" customHeight="false" outlineLevel="0" collapsed="false">
      <c r="A114" s="715" t="s">
        <v>46161</v>
      </c>
      <c r="B114" s="716" t="s">
        <v>46162</v>
      </c>
      <c r="C114" s="715" t="s">
        <v>338</v>
      </c>
      <c r="D114" s="158" t="s">
        <v>46163</v>
      </c>
    </row>
    <row r="115" customFormat="false" ht="40.5" hidden="false" customHeight="false" outlineLevel="0" collapsed="false">
      <c r="A115" s="715" t="s">
        <v>46164</v>
      </c>
      <c r="B115" s="716" t="s">
        <v>46165</v>
      </c>
      <c r="C115" s="715" t="s">
        <v>338</v>
      </c>
      <c r="D115" s="158" t="s">
        <v>46166</v>
      </c>
    </row>
    <row r="116" customFormat="false" ht="40.5" hidden="false" customHeight="false" outlineLevel="0" collapsed="false">
      <c r="A116" s="715" t="s">
        <v>46167</v>
      </c>
      <c r="B116" s="716" t="s">
        <v>46168</v>
      </c>
      <c r="C116" s="715" t="s">
        <v>338</v>
      </c>
      <c r="D116" s="158" t="s">
        <v>46169</v>
      </c>
    </row>
    <row r="117" customFormat="false" ht="40.5" hidden="false" customHeight="false" outlineLevel="0" collapsed="false">
      <c r="A117" s="715" t="s">
        <v>46170</v>
      </c>
      <c r="B117" s="716" t="s">
        <v>46171</v>
      </c>
      <c r="C117" s="715" t="s">
        <v>338</v>
      </c>
      <c r="D117" s="158" t="s">
        <v>46172</v>
      </c>
    </row>
    <row r="118" customFormat="false" ht="40.5" hidden="false" customHeight="false" outlineLevel="0" collapsed="false">
      <c r="A118" s="715" t="s">
        <v>46173</v>
      </c>
      <c r="B118" s="716" t="s">
        <v>46174</v>
      </c>
      <c r="C118" s="715" t="s">
        <v>338</v>
      </c>
      <c r="D118" s="158" t="s">
        <v>46175</v>
      </c>
    </row>
    <row r="119" customFormat="false" ht="40.5" hidden="false" customHeight="false" outlineLevel="0" collapsed="false">
      <c r="A119" s="715" t="s">
        <v>46176</v>
      </c>
      <c r="B119" s="716" t="s">
        <v>46177</v>
      </c>
      <c r="C119" s="715" t="s">
        <v>338</v>
      </c>
      <c r="D119" s="158" t="s">
        <v>46178</v>
      </c>
    </row>
    <row r="120" customFormat="false" ht="40.5" hidden="false" customHeight="false" outlineLevel="0" collapsed="false">
      <c r="A120" s="715" t="s">
        <v>46179</v>
      </c>
      <c r="B120" s="716" t="s">
        <v>46180</v>
      </c>
      <c r="C120" s="715" t="s">
        <v>338</v>
      </c>
      <c r="D120" s="158" t="s">
        <v>46181</v>
      </c>
    </row>
    <row r="121" customFormat="false" ht="40.5" hidden="false" customHeight="false" outlineLevel="0" collapsed="false">
      <c r="A121" s="715" t="s">
        <v>46182</v>
      </c>
      <c r="B121" s="716" t="s">
        <v>46183</v>
      </c>
      <c r="C121" s="715" t="s">
        <v>338</v>
      </c>
      <c r="D121" s="158" t="s">
        <v>46184</v>
      </c>
    </row>
    <row r="122" customFormat="false" ht="40.5" hidden="false" customHeight="false" outlineLevel="0" collapsed="false">
      <c r="A122" s="715" t="s">
        <v>46185</v>
      </c>
      <c r="B122" s="716" t="s">
        <v>46186</v>
      </c>
      <c r="C122" s="715" t="s">
        <v>338</v>
      </c>
      <c r="D122" s="158" t="s">
        <v>46187</v>
      </c>
    </row>
    <row r="123" customFormat="false" ht="40.5" hidden="false" customHeight="false" outlineLevel="0" collapsed="false">
      <c r="A123" s="715" t="s">
        <v>46188</v>
      </c>
      <c r="B123" s="716" t="s">
        <v>46189</v>
      </c>
      <c r="C123" s="715" t="s">
        <v>338</v>
      </c>
      <c r="D123" s="158" t="s">
        <v>45864</v>
      </c>
    </row>
    <row r="124" customFormat="false" ht="40.5" hidden="false" customHeight="false" outlineLevel="0" collapsed="false">
      <c r="A124" s="715" t="s">
        <v>46190</v>
      </c>
      <c r="B124" s="716" t="s">
        <v>46191</v>
      </c>
      <c r="C124" s="715" t="s">
        <v>338</v>
      </c>
      <c r="D124" s="158" t="s">
        <v>46192</v>
      </c>
    </row>
    <row r="125" customFormat="false" ht="40.5" hidden="false" customHeight="false" outlineLevel="0" collapsed="false">
      <c r="A125" s="715" t="s">
        <v>46193</v>
      </c>
      <c r="B125" s="716" t="s">
        <v>46194</v>
      </c>
      <c r="C125" s="715" t="s">
        <v>338</v>
      </c>
      <c r="D125" s="158" t="s">
        <v>46195</v>
      </c>
    </row>
    <row r="126" customFormat="false" ht="40.5" hidden="false" customHeight="false" outlineLevel="0" collapsed="false">
      <c r="A126" s="715" t="s">
        <v>46196</v>
      </c>
      <c r="B126" s="716" t="s">
        <v>46197</v>
      </c>
      <c r="C126" s="715" t="s">
        <v>338</v>
      </c>
      <c r="D126" s="158" t="s">
        <v>46198</v>
      </c>
    </row>
    <row r="127" customFormat="false" ht="40.5" hidden="false" customHeight="false" outlineLevel="0" collapsed="false">
      <c r="A127" s="715" t="s">
        <v>46199</v>
      </c>
      <c r="B127" s="716" t="s">
        <v>46200</v>
      </c>
      <c r="C127" s="715" t="s">
        <v>338</v>
      </c>
      <c r="D127" s="158" t="s">
        <v>46201</v>
      </c>
    </row>
    <row r="128" customFormat="false" ht="40.5" hidden="false" customHeight="false" outlineLevel="0" collapsed="false">
      <c r="A128" s="715" t="s">
        <v>46202</v>
      </c>
      <c r="B128" s="716" t="s">
        <v>46203</v>
      </c>
      <c r="C128" s="715" t="s">
        <v>338</v>
      </c>
      <c r="D128" s="158" t="s">
        <v>46204</v>
      </c>
    </row>
    <row r="129" customFormat="false" ht="40.5" hidden="false" customHeight="false" outlineLevel="0" collapsed="false">
      <c r="A129" s="715" t="s">
        <v>46205</v>
      </c>
      <c r="B129" s="716" t="s">
        <v>46206</v>
      </c>
      <c r="C129" s="715" t="s">
        <v>338</v>
      </c>
      <c r="D129" s="158" t="s">
        <v>46207</v>
      </c>
    </row>
    <row r="130" customFormat="false" ht="40.5" hidden="false" customHeight="false" outlineLevel="0" collapsed="false">
      <c r="A130" s="715" t="s">
        <v>46208</v>
      </c>
      <c r="B130" s="716" t="s">
        <v>46209</v>
      </c>
      <c r="C130" s="715" t="s">
        <v>338</v>
      </c>
      <c r="D130" s="158" t="s">
        <v>46210</v>
      </c>
    </row>
    <row r="131" customFormat="false" ht="40.5" hidden="false" customHeight="false" outlineLevel="0" collapsed="false">
      <c r="A131" s="715" t="s">
        <v>46211</v>
      </c>
      <c r="B131" s="716" t="s">
        <v>46212</v>
      </c>
      <c r="C131" s="715" t="s">
        <v>338</v>
      </c>
      <c r="D131" s="158" t="s">
        <v>46213</v>
      </c>
    </row>
    <row r="132" customFormat="false" ht="40.5" hidden="false" customHeight="false" outlineLevel="0" collapsed="false">
      <c r="A132" s="715" t="s">
        <v>46214</v>
      </c>
      <c r="B132" s="716" t="s">
        <v>46215</v>
      </c>
      <c r="C132" s="715" t="s">
        <v>338</v>
      </c>
      <c r="D132" s="158" t="s">
        <v>46216</v>
      </c>
    </row>
    <row r="133" customFormat="false" ht="40.5" hidden="false" customHeight="false" outlineLevel="0" collapsed="false">
      <c r="A133" s="715" t="s">
        <v>46217</v>
      </c>
      <c r="B133" s="716" t="s">
        <v>46218</v>
      </c>
      <c r="C133" s="715" t="s">
        <v>338</v>
      </c>
      <c r="D133" s="158" t="s">
        <v>46219</v>
      </c>
    </row>
    <row r="134" customFormat="false" ht="40.5" hidden="false" customHeight="false" outlineLevel="0" collapsed="false">
      <c r="A134" s="715" t="s">
        <v>46220</v>
      </c>
      <c r="B134" s="716" t="s">
        <v>46221</v>
      </c>
      <c r="C134" s="715" t="s">
        <v>338</v>
      </c>
      <c r="D134" s="158" t="s">
        <v>46222</v>
      </c>
    </row>
    <row r="135" customFormat="false" ht="40.5" hidden="false" customHeight="false" outlineLevel="0" collapsed="false">
      <c r="A135" s="715" t="s">
        <v>46223</v>
      </c>
      <c r="B135" s="716" t="s">
        <v>46224</v>
      </c>
      <c r="C135" s="715" t="s">
        <v>338</v>
      </c>
      <c r="D135" s="158" t="s">
        <v>46225</v>
      </c>
    </row>
    <row r="136" customFormat="false" ht="40.5" hidden="false" customHeight="false" outlineLevel="0" collapsed="false">
      <c r="A136" s="715" t="s">
        <v>46226</v>
      </c>
      <c r="B136" s="716" t="s">
        <v>46227</v>
      </c>
      <c r="C136" s="715" t="s">
        <v>338</v>
      </c>
      <c r="D136" s="158" t="s">
        <v>46228</v>
      </c>
    </row>
    <row r="137" customFormat="false" ht="40.5" hidden="false" customHeight="false" outlineLevel="0" collapsed="false">
      <c r="A137" s="715" t="s">
        <v>46229</v>
      </c>
      <c r="B137" s="716" t="s">
        <v>46230</v>
      </c>
      <c r="C137" s="715" t="s">
        <v>338</v>
      </c>
      <c r="D137" s="158" t="s">
        <v>46231</v>
      </c>
    </row>
    <row r="138" customFormat="false" ht="40.5" hidden="false" customHeight="false" outlineLevel="0" collapsed="false">
      <c r="A138" s="715" t="s">
        <v>46232</v>
      </c>
      <c r="B138" s="716" t="s">
        <v>46233</v>
      </c>
      <c r="C138" s="715" t="s">
        <v>338</v>
      </c>
      <c r="D138" s="158" t="s">
        <v>46234</v>
      </c>
    </row>
    <row r="139" customFormat="false" ht="40.5" hidden="false" customHeight="false" outlineLevel="0" collapsed="false">
      <c r="A139" s="715" t="s">
        <v>46235</v>
      </c>
      <c r="B139" s="716" t="s">
        <v>46236</v>
      </c>
      <c r="C139" s="715" t="s">
        <v>338</v>
      </c>
      <c r="D139" s="158" t="s">
        <v>46237</v>
      </c>
    </row>
    <row r="140" customFormat="false" ht="40.5" hidden="false" customHeight="false" outlineLevel="0" collapsed="false">
      <c r="A140" s="715" t="s">
        <v>46238</v>
      </c>
      <c r="B140" s="716" t="s">
        <v>46239</v>
      </c>
      <c r="C140" s="715" t="s">
        <v>338</v>
      </c>
      <c r="D140" s="158" t="s">
        <v>46240</v>
      </c>
    </row>
    <row r="141" customFormat="false" ht="40.5" hidden="false" customHeight="false" outlineLevel="0" collapsed="false">
      <c r="A141" s="715" t="s">
        <v>46241</v>
      </c>
      <c r="B141" s="716" t="s">
        <v>46242</v>
      </c>
      <c r="C141" s="715" t="s">
        <v>338</v>
      </c>
      <c r="D141" s="158" t="s">
        <v>46243</v>
      </c>
    </row>
    <row r="142" customFormat="false" ht="40.5" hidden="false" customHeight="false" outlineLevel="0" collapsed="false">
      <c r="A142" s="715" t="s">
        <v>46244</v>
      </c>
      <c r="B142" s="716" t="s">
        <v>46245</v>
      </c>
      <c r="C142" s="715" t="s">
        <v>338</v>
      </c>
      <c r="D142" s="158" t="s">
        <v>46246</v>
      </c>
    </row>
    <row r="143" customFormat="false" ht="40.5" hidden="false" customHeight="false" outlineLevel="0" collapsed="false">
      <c r="A143" s="715" t="s">
        <v>46247</v>
      </c>
      <c r="B143" s="716" t="s">
        <v>46248</v>
      </c>
      <c r="C143" s="715" t="s">
        <v>338</v>
      </c>
      <c r="D143" s="158" t="s">
        <v>46249</v>
      </c>
    </row>
    <row r="144" customFormat="false" ht="40.5" hidden="false" customHeight="false" outlineLevel="0" collapsed="false">
      <c r="A144" s="715" t="s">
        <v>46250</v>
      </c>
      <c r="B144" s="716" t="s">
        <v>46251</v>
      </c>
      <c r="C144" s="715" t="s">
        <v>338</v>
      </c>
      <c r="D144" s="158" t="s">
        <v>46252</v>
      </c>
    </row>
    <row r="145" customFormat="false" ht="40.5" hidden="false" customHeight="false" outlineLevel="0" collapsed="false">
      <c r="A145" s="715" t="s">
        <v>46253</v>
      </c>
      <c r="B145" s="716" t="s">
        <v>46254</v>
      </c>
      <c r="C145" s="715" t="s">
        <v>338</v>
      </c>
      <c r="D145" s="158" t="s">
        <v>46255</v>
      </c>
    </row>
    <row r="146" customFormat="false" ht="40.5" hidden="false" customHeight="false" outlineLevel="0" collapsed="false">
      <c r="A146" s="715" t="s">
        <v>46256</v>
      </c>
      <c r="B146" s="716" t="s">
        <v>46257</v>
      </c>
      <c r="C146" s="715" t="s">
        <v>338</v>
      </c>
      <c r="D146" s="158" t="s">
        <v>46258</v>
      </c>
    </row>
    <row r="147" customFormat="false" ht="40.5" hidden="false" customHeight="false" outlineLevel="0" collapsed="false">
      <c r="A147" s="715" t="s">
        <v>46259</v>
      </c>
      <c r="B147" s="716" t="s">
        <v>46260</v>
      </c>
      <c r="C147" s="715" t="s">
        <v>338</v>
      </c>
      <c r="D147" s="158" t="s">
        <v>46261</v>
      </c>
    </row>
    <row r="148" customFormat="false" ht="40.5" hidden="false" customHeight="false" outlineLevel="0" collapsed="false">
      <c r="A148" s="715" t="s">
        <v>46262</v>
      </c>
      <c r="B148" s="716" t="s">
        <v>46263</v>
      </c>
      <c r="C148" s="715" t="s">
        <v>338</v>
      </c>
      <c r="D148" s="158" t="s">
        <v>45974</v>
      </c>
    </row>
    <row r="149" customFormat="false" ht="40.5" hidden="false" customHeight="false" outlineLevel="0" collapsed="false">
      <c r="A149" s="715" t="s">
        <v>46264</v>
      </c>
      <c r="B149" s="716" t="s">
        <v>46265</v>
      </c>
      <c r="C149" s="715" t="s">
        <v>338</v>
      </c>
      <c r="D149" s="158" t="s">
        <v>46266</v>
      </c>
    </row>
    <row r="150" customFormat="false" ht="13.5" hidden="true" customHeight="false" outlineLevel="0" collapsed="false">
      <c r="A150" s="715" t="s">
        <v>46267</v>
      </c>
      <c r="B150" s="715" t="s">
        <v>46268</v>
      </c>
      <c r="C150" s="715" t="s">
        <v>338</v>
      </c>
      <c r="D150" s="158" t="s">
        <v>46269</v>
      </c>
    </row>
    <row r="151" customFormat="false" ht="13.5" hidden="true" customHeight="false" outlineLevel="0" collapsed="false">
      <c r="A151" s="715" t="s">
        <v>46270</v>
      </c>
      <c r="B151" s="715" t="s">
        <v>46271</v>
      </c>
      <c r="C151" s="715" t="s">
        <v>338</v>
      </c>
      <c r="D151" s="158" t="s">
        <v>46272</v>
      </c>
    </row>
    <row r="152" customFormat="false" ht="13.5" hidden="true" customHeight="false" outlineLevel="0" collapsed="false">
      <c r="A152" s="715" t="s">
        <v>46273</v>
      </c>
      <c r="B152" s="715" t="s">
        <v>46274</v>
      </c>
      <c r="C152" s="715" t="s">
        <v>338</v>
      </c>
      <c r="D152" s="158" t="s">
        <v>46275</v>
      </c>
    </row>
    <row r="153" customFormat="false" ht="13.5" hidden="true" customHeight="false" outlineLevel="0" collapsed="false">
      <c r="A153" s="715" t="s">
        <v>46276</v>
      </c>
      <c r="B153" s="715" t="s">
        <v>46277</v>
      </c>
      <c r="C153" s="715" t="s">
        <v>338</v>
      </c>
      <c r="D153" s="158" t="s">
        <v>46278</v>
      </c>
    </row>
    <row r="154" customFormat="false" ht="13.5" hidden="true" customHeight="false" outlineLevel="0" collapsed="false">
      <c r="A154" s="715" t="s">
        <v>46279</v>
      </c>
      <c r="B154" s="715" t="s">
        <v>46280</v>
      </c>
      <c r="C154" s="715" t="s">
        <v>338</v>
      </c>
      <c r="D154" s="158" t="s">
        <v>46281</v>
      </c>
    </row>
    <row r="155" customFormat="false" ht="13.5" hidden="true" customHeight="false" outlineLevel="0" collapsed="false">
      <c r="A155" s="715" t="s">
        <v>46282</v>
      </c>
      <c r="B155" s="715" t="s">
        <v>46283</v>
      </c>
      <c r="C155" s="715" t="s">
        <v>338</v>
      </c>
      <c r="D155" s="158" t="s">
        <v>46284</v>
      </c>
    </row>
    <row r="156" customFormat="false" ht="27" hidden="false" customHeight="false" outlineLevel="0" collapsed="false">
      <c r="A156" s="715" t="s">
        <v>46285</v>
      </c>
      <c r="B156" s="716" t="s">
        <v>46286</v>
      </c>
      <c r="C156" s="715" t="s">
        <v>338</v>
      </c>
      <c r="D156" s="158" t="s">
        <v>46287</v>
      </c>
    </row>
    <row r="157" customFormat="false" ht="40.5" hidden="false" customHeight="false" outlineLevel="0" collapsed="false">
      <c r="A157" s="715" t="s">
        <v>46288</v>
      </c>
      <c r="B157" s="716" t="s">
        <v>46289</v>
      </c>
      <c r="C157" s="715" t="s">
        <v>338</v>
      </c>
      <c r="D157" s="158" t="s">
        <v>46290</v>
      </c>
    </row>
    <row r="158" customFormat="false" ht="27" hidden="false" customHeight="false" outlineLevel="0" collapsed="false">
      <c r="A158" s="715" t="s">
        <v>46291</v>
      </c>
      <c r="B158" s="716" t="s">
        <v>46292</v>
      </c>
      <c r="C158" s="715" t="s">
        <v>338</v>
      </c>
      <c r="D158" s="158" t="s">
        <v>46293</v>
      </c>
    </row>
    <row r="159" customFormat="false" ht="40.5" hidden="false" customHeight="false" outlineLevel="0" collapsed="false">
      <c r="A159" s="715" t="s">
        <v>46294</v>
      </c>
      <c r="B159" s="716" t="s">
        <v>46295</v>
      </c>
      <c r="C159" s="715" t="s">
        <v>338</v>
      </c>
      <c r="D159" s="158" t="s">
        <v>46296</v>
      </c>
    </row>
    <row r="160" customFormat="false" ht="27" hidden="false" customHeight="false" outlineLevel="0" collapsed="false">
      <c r="A160" s="715" t="s">
        <v>46297</v>
      </c>
      <c r="B160" s="716" t="s">
        <v>46298</v>
      </c>
      <c r="C160" s="715" t="s">
        <v>338</v>
      </c>
      <c r="D160" s="158" t="s">
        <v>46299</v>
      </c>
    </row>
    <row r="161" customFormat="false" ht="40.5" hidden="false" customHeight="false" outlineLevel="0" collapsed="false">
      <c r="A161" s="715" t="s">
        <v>46300</v>
      </c>
      <c r="B161" s="716" t="s">
        <v>46301</v>
      </c>
      <c r="C161" s="715" t="s">
        <v>338</v>
      </c>
      <c r="D161" s="158" t="s">
        <v>46302</v>
      </c>
    </row>
    <row r="162" customFormat="false" ht="27" hidden="false" customHeight="false" outlineLevel="0" collapsed="false">
      <c r="A162" s="715" t="s">
        <v>46303</v>
      </c>
      <c r="B162" s="716" t="s">
        <v>46304</v>
      </c>
      <c r="C162" s="715" t="s">
        <v>338</v>
      </c>
      <c r="D162" s="158" t="s">
        <v>46305</v>
      </c>
    </row>
    <row r="163" customFormat="false" ht="40.5" hidden="false" customHeight="false" outlineLevel="0" collapsed="false">
      <c r="A163" s="715" t="s">
        <v>46306</v>
      </c>
      <c r="B163" s="716" t="s">
        <v>46307</v>
      </c>
      <c r="C163" s="715" t="s">
        <v>338</v>
      </c>
      <c r="D163" s="158" t="s">
        <v>46308</v>
      </c>
    </row>
    <row r="164" customFormat="false" ht="27" hidden="false" customHeight="false" outlineLevel="0" collapsed="false">
      <c r="A164" s="715" t="s">
        <v>46309</v>
      </c>
      <c r="B164" s="716" t="s">
        <v>46310</v>
      </c>
      <c r="C164" s="715" t="s">
        <v>338</v>
      </c>
      <c r="D164" s="158" t="s">
        <v>46311</v>
      </c>
    </row>
    <row r="165" customFormat="false" ht="40.5" hidden="false" customHeight="false" outlineLevel="0" collapsed="false">
      <c r="A165" s="715" t="s">
        <v>46312</v>
      </c>
      <c r="B165" s="716" t="s">
        <v>46313</v>
      </c>
      <c r="C165" s="715" t="s">
        <v>338</v>
      </c>
      <c r="D165" s="158" t="s">
        <v>46314</v>
      </c>
    </row>
    <row r="166" customFormat="false" ht="40.5" hidden="false" customHeight="false" outlineLevel="0" collapsed="false">
      <c r="A166" s="715" t="s">
        <v>46315</v>
      </c>
      <c r="B166" s="716" t="s">
        <v>46316</v>
      </c>
      <c r="C166" s="715" t="s">
        <v>338</v>
      </c>
      <c r="D166" s="158" t="s">
        <v>46317</v>
      </c>
    </row>
    <row r="167" customFormat="false" ht="40.5" hidden="false" customHeight="false" outlineLevel="0" collapsed="false">
      <c r="A167" s="715" t="s">
        <v>46318</v>
      </c>
      <c r="B167" s="716" t="s">
        <v>46319</v>
      </c>
      <c r="C167" s="715" t="s">
        <v>338</v>
      </c>
      <c r="D167" s="158" t="s">
        <v>46320</v>
      </c>
    </row>
    <row r="168" customFormat="false" ht="27" hidden="false" customHeight="false" outlineLevel="0" collapsed="false">
      <c r="A168" s="715" t="s">
        <v>46321</v>
      </c>
      <c r="B168" s="716" t="s">
        <v>46322</v>
      </c>
      <c r="C168" s="715" t="s">
        <v>338</v>
      </c>
      <c r="D168" s="158" t="s">
        <v>46323</v>
      </c>
    </row>
    <row r="169" customFormat="false" ht="40.5" hidden="false" customHeight="false" outlineLevel="0" collapsed="false">
      <c r="A169" s="715" t="s">
        <v>46324</v>
      </c>
      <c r="B169" s="716" t="s">
        <v>46325</v>
      </c>
      <c r="C169" s="715" t="s">
        <v>338</v>
      </c>
      <c r="D169" s="158" t="s">
        <v>46326</v>
      </c>
    </row>
    <row r="170" customFormat="false" ht="27" hidden="false" customHeight="false" outlineLevel="0" collapsed="false">
      <c r="A170" s="715" t="s">
        <v>46327</v>
      </c>
      <c r="B170" s="716" t="s">
        <v>46328</v>
      </c>
      <c r="C170" s="715" t="s">
        <v>338</v>
      </c>
      <c r="D170" s="158" t="s">
        <v>46329</v>
      </c>
    </row>
    <row r="171" customFormat="false" ht="40.5" hidden="false" customHeight="false" outlineLevel="0" collapsed="false">
      <c r="A171" s="715" t="s">
        <v>46330</v>
      </c>
      <c r="B171" s="716" t="s">
        <v>46331</v>
      </c>
      <c r="C171" s="715" t="s">
        <v>338</v>
      </c>
      <c r="D171" s="158" t="s">
        <v>46332</v>
      </c>
    </row>
    <row r="172" customFormat="false" ht="27" hidden="false" customHeight="false" outlineLevel="0" collapsed="false">
      <c r="A172" s="715" t="s">
        <v>46333</v>
      </c>
      <c r="B172" s="716" t="s">
        <v>46334</v>
      </c>
      <c r="C172" s="715" t="s">
        <v>338</v>
      </c>
      <c r="D172" s="158" t="s">
        <v>46335</v>
      </c>
    </row>
    <row r="173" customFormat="false" ht="40.5" hidden="false" customHeight="false" outlineLevel="0" collapsed="false">
      <c r="A173" s="715" t="s">
        <v>46336</v>
      </c>
      <c r="B173" s="716" t="s">
        <v>46337</v>
      </c>
      <c r="C173" s="715" t="s">
        <v>338</v>
      </c>
      <c r="D173" s="158" t="s">
        <v>46338</v>
      </c>
    </row>
    <row r="174" customFormat="false" ht="27" hidden="false" customHeight="false" outlineLevel="0" collapsed="false">
      <c r="A174" s="715" t="s">
        <v>46339</v>
      </c>
      <c r="B174" s="716" t="s">
        <v>46340</v>
      </c>
      <c r="C174" s="715" t="s">
        <v>338</v>
      </c>
      <c r="D174" s="158" t="s">
        <v>46341</v>
      </c>
    </row>
    <row r="175" customFormat="false" ht="40.5" hidden="false" customHeight="false" outlineLevel="0" collapsed="false">
      <c r="A175" s="715" t="s">
        <v>46342</v>
      </c>
      <c r="B175" s="716" t="s">
        <v>46343</v>
      </c>
      <c r="C175" s="715" t="s">
        <v>338</v>
      </c>
      <c r="D175" s="158" t="s">
        <v>46344</v>
      </c>
    </row>
    <row r="176" customFormat="false" ht="27" hidden="false" customHeight="false" outlineLevel="0" collapsed="false">
      <c r="A176" s="715" t="s">
        <v>46345</v>
      </c>
      <c r="B176" s="716" t="s">
        <v>46346</v>
      </c>
      <c r="C176" s="715" t="s">
        <v>338</v>
      </c>
      <c r="D176" s="158" t="s">
        <v>46347</v>
      </c>
    </row>
    <row r="177" customFormat="false" ht="40.5" hidden="false" customHeight="false" outlineLevel="0" collapsed="false">
      <c r="A177" s="715" t="s">
        <v>46348</v>
      </c>
      <c r="B177" s="716" t="s">
        <v>46349</v>
      </c>
      <c r="C177" s="715" t="s">
        <v>338</v>
      </c>
      <c r="D177" s="158" t="s">
        <v>46350</v>
      </c>
    </row>
    <row r="178" customFormat="false" ht="27" hidden="false" customHeight="false" outlineLevel="0" collapsed="false">
      <c r="A178" s="715" t="s">
        <v>46351</v>
      </c>
      <c r="B178" s="716" t="s">
        <v>46352</v>
      </c>
      <c r="C178" s="715" t="s">
        <v>338</v>
      </c>
      <c r="D178" s="158" t="s">
        <v>46353</v>
      </c>
    </row>
    <row r="179" customFormat="false" ht="40.5" hidden="false" customHeight="false" outlineLevel="0" collapsed="false">
      <c r="A179" s="715" t="s">
        <v>46354</v>
      </c>
      <c r="B179" s="716" t="s">
        <v>46355</v>
      </c>
      <c r="C179" s="715" t="s">
        <v>338</v>
      </c>
      <c r="D179" s="158" t="s">
        <v>46356</v>
      </c>
    </row>
    <row r="180" customFormat="false" ht="40.5" hidden="false" customHeight="false" outlineLevel="0" collapsed="false">
      <c r="A180" s="715" t="s">
        <v>46357</v>
      </c>
      <c r="B180" s="716" t="s">
        <v>46358</v>
      </c>
      <c r="C180" s="715" t="s">
        <v>338</v>
      </c>
      <c r="D180" s="158" t="s">
        <v>46359</v>
      </c>
    </row>
    <row r="181" customFormat="false" ht="40.5" hidden="false" customHeight="false" outlineLevel="0" collapsed="false">
      <c r="A181" s="715" t="s">
        <v>46360</v>
      </c>
      <c r="B181" s="716" t="s">
        <v>46361</v>
      </c>
      <c r="C181" s="715" t="s">
        <v>338</v>
      </c>
      <c r="D181" s="158" t="s">
        <v>46362</v>
      </c>
    </row>
    <row r="182" customFormat="false" ht="27" hidden="false" customHeight="false" outlineLevel="0" collapsed="false">
      <c r="A182" s="715" t="s">
        <v>46363</v>
      </c>
      <c r="B182" s="716" t="s">
        <v>46364</v>
      </c>
      <c r="C182" s="715" t="s">
        <v>338</v>
      </c>
      <c r="D182" s="158" t="s">
        <v>46365</v>
      </c>
    </row>
    <row r="183" customFormat="false" ht="40.5" hidden="false" customHeight="false" outlineLevel="0" collapsed="false">
      <c r="A183" s="715" t="s">
        <v>46366</v>
      </c>
      <c r="B183" s="716" t="s">
        <v>46367</v>
      </c>
      <c r="C183" s="715" t="s">
        <v>338</v>
      </c>
      <c r="D183" s="158" t="s">
        <v>46368</v>
      </c>
    </row>
    <row r="184" customFormat="false" ht="13.5" hidden="true" customHeight="false" outlineLevel="0" collapsed="false">
      <c r="A184" s="715" t="s">
        <v>46369</v>
      </c>
      <c r="B184" s="715" t="s">
        <v>46370</v>
      </c>
      <c r="C184" s="715" t="s">
        <v>338</v>
      </c>
      <c r="D184" s="158" t="s">
        <v>46371</v>
      </c>
    </row>
    <row r="185" customFormat="false" ht="13.5" hidden="true" customHeight="false" outlineLevel="0" collapsed="false">
      <c r="A185" s="715" t="s">
        <v>46372</v>
      </c>
      <c r="B185" s="715" t="s">
        <v>46373</v>
      </c>
      <c r="C185" s="715" t="s">
        <v>338</v>
      </c>
      <c r="D185" s="158" t="s">
        <v>46374</v>
      </c>
    </row>
    <row r="186" customFormat="false" ht="13.5" hidden="true" customHeight="false" outlineLevel="0" collapsed="false">
      <c r="A186" s="715" t="s">
        <v>46375</v>
      </c>
      <c r="B186" s="715" t="s">
        <v>46376</v>
      </c>
      <c r="C186" s="715" t="s">
        <v>338</v>
      </c>
      <c r="D186" s="158" t="s">
        <v>46377</v>
      </c>
    </row>
    <row r="187" customFormat="false" ht="13.5" hidden="true" customHeight="false" outlineLevel="0" collapsed="false">
      <c r="A187" s="715" t="s">
        <v>46378</v>
      </c>
      <c r="B187" s="715" t="s">
        <v>46379</v>
      </c>
      <c r="C187" s="715" t="s">
        <v>338</v>
      </c>
      <c r="D187" s="158" t="s">
        <v>46380</v>
      </c>
    </row>
    <row r="188" customFormat="false" ht="13.5" hidden="true" customHeight="false" outlineLevel="0" collapsed="false">
      <c r="A188" s="715" t="s">
        <v>46381</v>
      </c>
      <c r="B188" s="715" t="s">
        <v>46382</v>
      </c>
      <c r="C188" s="715" t="s">
        <v>338</v>
      </c>
      <c r="D188" s="158" t="s">
        <v>46383</v>
      </c>
    </row>
    <row r="189" customFormat="false" ht="13.5" hidden="true" customHeight="false" outlineLevel="0" collapsed="false">
      <c r="A189" s="715" t="s">
        <v>46384</v>
      </c>
      <c r="B189" s="715" t="s">
        <v>46385</v>
      </c>
      <c r="C189" s="715" t="s">
        <v>338</v>
      </c>
      <c r="D189" s="158" t="s">
        <v>46386</v>
      </c>
    </row>
    <row r="190" customFormat="false" ht="13.5" hidden="true" customHeight="false" outlineLevel="0" collapsed="false">
      <c r="A190" s="715" t="s">
        <v>46387</v>
      </c>
      <c r="B190" s="715" t="s">
        <v>46388</v>
      </c>
      <c r="C190" s="715" t="s">
        <v>338</v>
      </c>
      <c r="D190" s="158" t="s">
        <v>46389</v>
      </c>
    </row>
    <row r="191" customFormat="false" ht="13.5" hidden="true" customHeight="false" outlineLevel="0" collapsed="false">
      <c r="A191" s="715" t="s">
        <v>46390</v>
      </c>
      <c r="B191" s="715" t="s">
        <v>46391</v>
      </c>
      <c r="C191" s="715" t="s">
        <v>338</v>
      </c>
      <c r="D191" s="158" t="s">
        <v>46392</v>
      </c>
    </row>
    <row r="192" customFormat="false" ht="13.5" hidden="true" customHeight="false" outlineLevel="0" collapsed="false">
      <c r="A192" s="715" t="s">
        <v>46393</v>
      </c>
      <c r="B192" s="715" t="s">
        <v>46394</v>
      </c>
      <c r="C192" s="715" t="s">
        <v>338</v>
      </c>
      <c r="D192" s="158" t="s">
        <v>46395</v>
      </c>
    </row>
    <row r="193" customFormat="false" ht="13.5" hidden="true" customHeight="false" outlineLevel="0" collapsed="false">
      <c r="A193" s="715" t="s">
        <v>46396</v>
      </c>
      <c r="B193" s="715" t="s">
        <v>46397</v>
      </c>
      <c r="C193" s="715" t="s">
        <v>338</v>
      </c>
      <c r="D193" s="158" t="s">
        <v>46398</v>
      </c>
    </row>
    <row r="194" customFormat="false" ht="13.5" hidden="true" customHeight="false" outlineLevel="0" collapsed="false">
      <c r="A194" s="715" t="s">
        <v>46399</v>
      </c>
      <c r="B194" s="715" t="s">
        <v>46400</v>
      </c>
      <c r="C194" s="715" t="s">
        <v>338</v>
      </c>
      <c r="D194" s="158" t="s">
        <v>46401</v>
      </c>
    </row>
    <row r="195" customFormat="false" ht="13.5" hidden="true" customHeight="false" outlineLevel="0" collapsed="false">
      <c r="A195" s="715" t="s">
        <v>46402</v>
      </c>
      <c r="B195" s="715" t="s">
        <v>46403</v>
      </c>
      <c r="C195" s="715" t="s">
        <v>338</v>
      </c>
      <c r="D195" s="158" t="s">
        <v>46404</v>
      </c>
    </row>
    <row r="196" customFormat="false" ht="13.5" hidden="true" customHeight="false" outlineLevel="0" collapsed="false">
      <c r="A196" s="715" t="s">
        <v>46405</v>
      </c>
      <c r="B196" s="715" t="s">
        <v>46406</v>
      </c>
      <c r="C196" s="715" t="s">
        <v>338</v>
      </c>
      <c r="D196" s="158" t="s">
        <v>46407</v>
      </c>
    </row>
    <row r="197" customFormat="false" ht="13.5" hidden="true" customHeight="false" outlineLevel="0" collapsed="false">
      <c r="A197" s="715" t="s">
        <v>46408</v>
      </c>
      <c r="B197" s="715" t="s">
        <v>46409</v>
      </c>
      <c r="C197" s="715" t="s">
        <v>338</v>
      </c>
      <c r="D197" s="158" t="s">
        <v>46410</v>
      </c>
    </row>
    <row r="198" customFormat="false" ht="13.5" hidden="true" customHeight="false" outlineLevel="0" collapsed="false">
      <c r="A198" s="715" t="s">
        <v>46411</v>
      </c>
      <c r="B198" s="715" t="s">
        <v>46412</v>
      </c>
      <c r="C198" s="715" t="s">
        <v>338</v>
      </c>
      <c r="D198" s="158" t="s">
        <v>46413</v>
      </c>
    </row>
    <row r="199" customFormat="false" ht="13.5" hidden="true" customHeight="false" outlineLevel="0" collapsed="false">
      <c r="A199" s="715" t="s">
        <v>46414</v>
      </c>
      <c r="B199" s="715" t="s">
        <v>46415</v>
      </c>
      <c r="C199" s="715" t="s">
        <v>338</v>
      </c>
      <c r="D199" s="158" t="s">
        <v>46416</v>
      </c>
    </row>
    <row r="200" customFormat="false" ht="13.5" hidden="true" customHeight="false" outlineLevel="0" collapsed="false">
      <c r="A200" s="715" t="s">
        <v>46417</v>
      </c>
      <c r="B200" s="715" t="s">
        <v>46418</v>
      </c>
      <c r="C200" s="715" t="s">
        <v>338</v>
      </c>
      <c r="D200" s="158" t="s">
        <v>46419</v>
      </c>
    </row>
    <row r="201" customFormat="false" ht="13.5" hidden="true" customHeight="false" outlineLevel="0" collapsed="false">
      <c r="A201" s="715" t="s">
        <v>46420</v>
      </c>
      <c r="B201" s="715" t="s">
        <v>46421</v>
      </c>
      <c r="C201" s="715" t="s">
        <v>338</v>
      </c>
      <c r="D201" s="158" t="s">
        <v>45888</v>
      </c>
    </row>
    <row r="202" customFormat="false" ht="13.5" hidden="true" customHeight="false" outlineLevel="0" collapsed="false">
      <c r="A202" s="715" t="s">
        <v>46422</v>
      </c>
      <c r="B202" s="715" t="s">
        <v>46423</v>
      </c>
      <c r="C202" s="715" t="s">
        <v>338</v>
      </c>
      <c r="D202" s="158" t="s">
        <v>46424</v>
      </c>
    </row>
    <row r="203" customFormat="false" ht="13.5" hidden="true" customHeight="false" outlineLevel="0" collapsed="false">
      <c r="A203" s="715" t="s">
        <v>46425</v>
      </c>
      <c r="B203" s="715" t="s">
        <v>46426</v>
      </c>
      <c r="C203" s="715" t="s">
        <v>338</v>
      </c>
      <c r="D203" s="158" t="s">
        <v>46427</v>
      </c>
    </row>
    <row r="204" customFormat="false" ht="13.5" hidden="true" customHeight="false" outlineLevel="0" collapsed="false">
      <c r="A204" s="715" t="s">
        <v>46428</v>
      </c>
      <c r="B204" s="715" t="s">
        <v>46429</v>
      </c>
      <c r="C204" s="715" t="s">
        <v>338</v>
      </c>
      <c r="D204" s="158" t="s">
        <v>46430</v>
      </c>
    </row>
    <row r="205" customFormat="false" ht="13.5" hidden="true" customHeight="false" outlineLevel="0" collapsed="false">
      <c r="A205" s="715" t="s">
        <v>46431</v>
      </c>
      <c r="B205" s="715" t="s">
        <v>46432</v>
      </c>
      <c r="C205" s="715" t="s">
        <v>338</v>
      </c>
      <c r="D205" s="158" t="s">
        <v>46433</v>
      </c>
    </row>
    <row r="206" customFormat="false" ht="13.5" hidden="true" customHeight="false" outlineLevel="0" collapsed="false">
      <c r="A206" s="715" t="s">
        <v>46434</v>
      </c>
      <c r="B206" s="715" t="s">
        <v>46435</v>
      </c>
      <c r="C206" s="715" t="s">
        <v>338</v>
      </c>
      <c r="D206" s="158" t="s">
        <v>46436</v>
      </c>
    </row>
    <row r="207" customFormat="false" ht="13.5" hidden="true" customHeight="false" outlineLevel="0" collapsed="false">
      <c r="A207" s="715" t="s">
        <v>46437</v>
      </c>
      <c r="B207" s="715" t="s">
        <v>46438</v>
      </c>
      <c r="C207" s="715" t="s">
        <v>338</v>
      </c>
      <c r="D207" s="158" t="s">
        <v>46439</v>
      </c>
    </row>
    <row r="208" customFormat="false" ht="13.5" hidden="true" customHeight="false" outlineLevel="0" collapsed="false">
      <c r="A208" s="715" t="s">
        <v>46440</v>
      </c>
      <c r="B208" s="715" t="s">
        <v>46441</v>
      </c>
      <c r="C208" s="715" t="s">
        <v>338</v>
      </c>
      <c r="D208" s="158" t="s">
        <v>46442</v>
      </c>
    </row>
    <row r="209" customFormat="false" ht="13.5" hidden="true" customHeight="false" outlineLevel="0" collapsed="false">
      <c r="A209" s="715" t="s">
        <v>46443</v>
      </c>
      <c r="B209" s="715" t="s">
        <v>46444</v>
      </c>
      <c r="C209" s="715" t="s">
        <v>338</v>
      </c>
      <c r="D209" s="158" t="s">
        <v>46445</v>
      </c>
    </row>
    <row r="210" customFormat="false" ht="13.5" hidden="true" customHeight="false" outlineLevel="0" collapsed="false">
      <c r="A210" s="715" t="s">
        <v>46446</v>
      </c>
      <c r="B210" s="715" t="s">
        <v>46447</v>
      </c>
      <c r="C210" s="715" t="s">
        <v>338</v>
      </c>
      <c r="D210" s="158" t="s">
        <v>46448</v>
      </c>
    </row>
    <row r="211" customFormat="false" ht="13.5" hidden="true" customHeight="false" outlineLevel="0" collapsed="false">
      <c r="A211" s="715" t="s">
        <v>46449</v>
      </c>
      <c r="B211" s="715" t="s">
        <v>46450</v>
      </c>
      <c r="C211" s="715" t="s">
        <v>338</v>
      </c>
      <c r="D211" s="158" t="s">
        <v>46451</v>
      </c>
    </row>
    <row r="212" customFormat="false" ht="13.5" hidden="true" customHeight="false" outlineLevel="0" collapsed="false">
      <c r="A212" s="715" t="s">
        <v>46452</v>
      </c>
      <c r="B212" s="715" t="s">
        <v>46453</v>
      </c>
      <c r="C212" s="715" t="s">
        <v>338</v>
      </c>
      <c r="D212" s="158" t="s">
        <v>46454</v>
      </c>
    </row>
    <row r="213" customFormat="false" ht="13.5" hidden="true" customHeight="false" outlineLevel="0" collapsed="false">
      <c r="A213" s="715" t="s">
        <v>46455</v>
      </c>
      <c r="B213" s="715" t="s">
        <v>46456</v>
      </c>
      <c r="C213" s="715" t="s">
        <v>338</v>
      </c>
      <c r="D213" s="158" t="s">
        <v>46457</v>
      </c>
    </row>
    <row r="214" customFormat="false" ht="13.5" hidden="true" customHeight="false" outlineLevel="0" collapsed="false">
      <c r="A214" s="715" t="s">
        <v>46458</v>
      </c>
      <c r="B214" s="715" t="s">
        <v>46459</v>
      </c>
      <c r="C214" s="715" t="s">
        <v>338</v>
      </c>
      <c r="D214" s="158" t="s">
        <v>46460</v>
      </c>
    </row>
    <row r="215" customFormat="false" ht="13.5" hidden="true" customHeight="false" outlineLevel="0" collapsed="false">
      <c r="A215" s="715" t="s">
        <v>46461</v>
      </c>
      <c r="B215" s="715" t="s">
        <v>46462</v>
      </c>
      <c r="C215" s="715" t="s">
        <v>338</v>
      </c>
      <c r="D215" s="158" t="s">
        <v>46463</v>
      </c>
    </row>
    <row r="216" customFormat="false" ht="13.5" hidden="true" customHeight="false" outlineLevel="0" collapsed="false">
      <c r="A216" s="715" t="s">
        <v>46464</v>
      </c>
      <c r="B216" s="715" t="s">
        <v>46465</v>
      </c>
      <c r="C216" s="715" t="s">
        <v>338</v>
      </c>
      <c r="D216" s="158" t="s">
        <v>46466</v>
      </c>
    </row>
    <row r="217" customFormat="false" ht="13.5" hidden="true" customHeight="false" outlineLevel="0" collapsed="false">
      <c r="A217" s="715" t="s">
        <v>46467</v>
      </c>
      <c r="B217" s="715" t="s">
        <v>46468</v>
      </c>
      <c r="C217" s="715" t="s">
        <v>338</v>
      </c>
      <c r="D217" s="158" t="s">
        <v>46469</v>
      </c>
    </row>
    <row r="218" customFormat="false" ht="13.5" hidden="true" customHeight="false" outlineLevel="0" collapsed="false">
      <c r="A218" s="715" t="s">
        <v>46470</v>
      </c>
      <c r="B218" s="715" t="s">
        <v>46471</v>
      </c>
      <c r="C218" s="715" t="s">
        <v>338</v>
      </c>
      <c r="D218" s="158" t="s">
        <v>46472</v>
      </c>
    </row>
    <row r="219" customFormat="false" ht="13.5" hidden="true" customHeight="false" outlineLevel="0" collapsed="false">
      <c r="A219" s="715" t="s">
        <v>46473</v>
      </c>
      <c r="B219" s="715" t="s">
        <v>46474</v>
      </c>
      <c r="C219" s="715" t="s">
        <v>338</v>
      </c>
      <c r="D219" s="158" t="s">
        <v>46475</v>
      </c>
    </row>
    <row r="220" customFormat="false" ht="13.5" hidden="true" customHeight="false" outlineLevel="0" collapsed="false">
      <c r="A220" s="715" t="s">
        <v>46476</v>
      </c>
      <c r="B220" s="715" t="s">
        <v>46477</v>
      </c>
      <c r="C220" s="715" t="s">
        <v>338</v>
      </c>
      <c r="D220" s="158" t="s">
        <v>46478</v>
      </c>
    </row>
    <row r="221" customFormat="false" ht="13.5" hidden="true" customHeight="false" outlineLevel="0" collapsed="false">
      <c r="A221" s="715" t="s">
        <v>46479</v>
      </c>
      <c r="B221" s="715" t="s">
        <v>46480</v>
      </c>
      <c r="C221" s="715" t="s">
        <v>338</v>
      </c>
      <c r="D221" s="158" t="s">
        <v>46481</v>
      </c>
    </row>
    <row r="222" customFormat="false" ht="13.5" hidden="true" customHeight="false" outlineLevel="0" collapsed="false">
      <c r="A222" s="715" t="s">
        <v>46482</v>
      </c>
      <c r="B222" s="715" t="s">
        <v>46483</v>
      </c>
      <c r="C222" s="715" t="s">
        <v>338</v>
      </c>
      <c r="D222" s="158" t="s">
        <v>46484</v>
      </c>
    </row>
    <row r="223" customFormat="false" ht="13.5" hidden="true" customHeight="false" outlineLevel="0" collapsed="false">
      <c r="A223" s="715" t="s">
        <v>46485</v>
      </c>
      <c r="B223" s="715" t="s">
        <v>46486</v>
      </c>
      <c r="C223" s="715" t="s">
        <v>338</v>
      </c>
      <c r="D223" s="158" t="s">
        <v>46487</v>
      </c>
    </row>
    <row r="224" customFormat="false" ht="13.5" hidden="true" customHeight="false" outlineLevel="0" collapsed="false">
      <c r="A224" s="715" t="s">
        <v>46488</v>
      </c>
      <c r="B224" s="715" t="s">
        <v>46489</v>
      </c>
      <c r="C224" s="715" t="s">
        <v>338</v>
      </c>
      <c r="D224" s="158" t="s">
        <v>46490</v>
      </c>
    </row>
    <row r="225" customFormat="false" ht="13.5" hidden="true" customHeight="false" outlineLevel="0" collapsed="false">
      <c r="A225" s="715" t="s">
        <v>46491</v>
      </c>
      <c r="B225" s="715" t="s">
        <v>46492</v>
      </c>
      <c r="C225" s="715" t="s">
        <v>338</v>
      </c>
      <c r="D225" s="158" t="s">
        <v>46493</v>
      </c>
    </row>
    <row r="226" customFormat="false" ht="13.5" hidden="true" customHeight="false" outlineLevel="0" collapsed="false">
      <c r="A226" s="715" t="s">
        <v>46494</v>
      </c>
      <c r="B226" s="715" t="s">
        <v>46495</v>
      </c>
      <c r="C226" s="715" t="s">
        <v>338</v>
      </c>
      <c r="D226" s="158" t="s">
        <v>46496</v>
      </c>
    </row>
    <row r="227" customFormat="false" ht="13.5" hidden="true" customHeight="false" outlineLevel="0" collapsed="false">
      <c r="A227" s="715" t="s">
        <v>46497</v>
      </c>
      <c r="B227" s="715" t="s">
        <v>46498</v>
      </c>
      <c r="C227" s="715" t="s">
        <v>338</v>
      </c>
      <c r="D227" s="158" t="s">
        <v>46499</v>
      </c>
    </row>
    <row r="228" customFormat="false" ht="13.5" hidden="true" customHeight="false" outlineLevel="0" collapsed="false">
      <c r="A228" s="715" t="s">
        <v>46500</v>
      </c>
      <c r="B228" s="715" t="s">
        <v>46501</v>
      </c>
      <c r="C228" s="715" t="s">
        <v>338</v>
      </c>
      <c r="D228" s="158" t="s">
        <v>46502</v>
      </c>
    </row>
    <row r="229" customFormat="false" ht="13.5" hidden="true" customHeight="false" outlineLevel="0" collapsed="false">
      <c r="A229" s="715" t="s">
        <v>46503</v>
      </c>
      <c r="B229" s="715" t="s">
        <v>46504</v>
      </c>
      <c r="C229" s="715" t="s">
        <v>338</v>
      </c>
      <c r="D229" s="158" t="s">
        <v>46505</v>
      </c>
    </row>
    <row r="230" customFormat="false" ht="13.5" hidden="true" customHeight="false" outlineLevel="0" collapsed="false">
      <c r="A230" s="715" t="s">
        <v>46506</v>
      </c>
      <c r="B230" s="715" t="s">
        <v>46507</v>
      </c>
      <c r="C230" s="715" t="s">
        <v>30</v>
      </c>
      <c r="D230" s="158" t="s">
        <v>46508</v>
      </c>
    </row>
    <row r="231" customFormat="false" ht="13.5" hidden="true" customHeight="false" outlineLevel="0" collapsed="false">
      <c r="A231" s="715" t="s">
        <v>46509</v>
      </c>
      <c r="B231" s="715" t="s">
        <v>46510</v>
      </c>
      <c r="C231" s="715" t="s">
        <v>30</v>
      </c>
      <c r="D231" s="158" t="s">
        <v>46511</v>
      </c>
    </row>
    <row r="232" customFormat="false" ht="13.5" hidden="true" customHeight="false" outlineLevel="0" collapsed="false">
      <c r="A232" s="715" t="s">
        <v>46512</v>
      </c>
      <c r="B232" s="715" t="s">
        <v>46513</v>
      </c>
      <c r="C232" s="715" t="s">
        <v>338</v>
      </c>
      <c r="D232" s="158" t="s">
        <v>46514</v>
      </c>
    </row>
    <row r="233" customFormat="false" ht="13.5" hidden="true" customHeight="false" outlineLevel="0" collapsed="false">
      <c r="A233" s="715" t="s">
        <v>46515</v>
      </c>
      <c r="B233" s="715" t="s">
        <v>46516</v>
      </c>
      <c r="C233" s="715" t="s">
        <v>338</v>
      </c>
      <c r="D233" s="158" t="s">
        <v>46517</v>
      </c>
    </row>
    <row r="234" customFormat="false" ht="13.5" hidden="true" customHeight="false" outlineLevel="0" collapsed="false">
      <c r="A234" s="715" t="s">
        <v>46518</v>
      </c>
      <c r="B234" s="715" t="s">
        <v>46519</v>
      </c>
      <c r="C234" s="715" t="s">
        <v>338</v>
      </c>
      <c r="D234" s="158" t="s">
        <v>46520</v>
      </c>
    </row>
    <row r="235" customFormat="false" ht="27" hidden="false" customHeight="false" outlineLevel="0" collapsed="false">
      <c r="A235" s="715" t="s">
        <v>46521</v>
      </c>
      <c r="B235" s="716" t="s">
        <v>46522</v>
      </c>
      <c r="C235" s="715" t="s">
        <v>30</v>
      </c>
      <c r="D235" s="158" t="s">
        <v>46523</v>
      </c>
    </row>
    <row r="236" customFormat="false" ht="13.5" hidden="true" customHeight="false" outlineLevel="0" collapsed="false">
      <c r="A236" s="715" t="s">
        <v>46524</v>
      </c>
      <c r="B236" s="715" t="s">
        <v>46525</v>
      </c>
      <c r="C236" s="715" t="s">
        <v>6277</v>
      </c>
      <c r="D236" s="158" t="s">
        <v>46526</v>
      </c>
    </row>
    <row r="237" customFormat="false" ht="13.5" hidden="true" customHeight="false" outlineLevel="0" collapsed="false">
      <c r="A237" s="715" t="s">
        <v>46527</v>
      </c>
      <c r="B237" s="715" t="s">
        <v>46528</v>
      </c>
      <c r="C237" s="715" t="s">
        <v>6277</v>
      </c>
      <c r="D237" s="158" t="s">
        <v>46529</v>
      </c>
    </row>
    <row r="238" customFormat="false" ht="13.5" hidden="true" customHeight="false" outlineLevel="0" collapsed="false">
      <c r="A238" s="715" t="s">
        <v>46530</v>
      </c>
      <c r="B238" s="715" t="s">
        <v>46531</v>
      </c>
      <c r="C238" s="715" t="s">
        <v>6277</v>
      </c>
      <c r="D238" s="158" t="s">
        <v>46201</v>
      </c>
    </row>
    <row r="239" customFormat="false" ht="13.5" hidden="true" customHeight="false" outlineLevel="0" collapsed="false">
      <c r="A239" s="715" t="s">
        <v>46532</v>
      </c>
      <c r="B239" s="715" t="s">
        <v>46533</v>
      </c>
      <c r="C239" s="715" t="s">
        <v>338</v>
      </c>
      <c r="D239" s="158" t="s">
        <v>46534</v>
      </c>
    </row>
    <row r="240" customFormat="false" ht="13.5" hidden="true" customHeight="false" outlineLevel="0" collapsed="false">
      <c r="A240" s="715" t="s">
        <v>46535</v>
      </c>
      <c r="B240" s="715" t="s">
        <v>46536</v>
      </c>
      <c r="C240" s="715" t="s">
        <v>338</v>
      </c>
      <c r="D240" s="158" t="s">
        <v>46537</v>
      </c>
    </row>
    <row r="241" customFormat="false" ht="13.5" hidden="true" customHeight="false" outlineLevel="0" collapsed="false">
      <c r="A241" s="715" t="s">
        <v>46538</v>
      </c>
      <c r="B241" s="715" t="s">
        <v>46539</v>
      </c>
      <c r="C241" s="715" t="s">
        <v>338</v>
      </c>
      <c r="D241" s="158" t="s">
        <v>46540</v>
      </c>
    </row>
    <row r="242" customFormat="false" ht="13.5" hidden="true" customHeight="false" outlineLevel="0" collapsed="false">
      <c r="A242" s="715" t="s">
        <v>46541</v>
      </c>
      <c r="B242" s="715" t="s">
        <v>46542</v>
      </c>
      <c r="C242" s="715" t="s">
        <v>338</v>
      </c>
      <c r="D242" s="158" t="s">
        <v>46543</v>
      </c>
    </row>
    <row r="243" customFormat="false" ht="13.5" hidden="true" customHeight="false" outlineLevel="0" collapsed="false">
      <c r="A243" s="715" t="s">
        <v>46544</v>
      </c>
      <c r="B243" s="715" t="s">
        <v>46545</v>
      </c>
      <c r="C243" s="715" t="s">
        <v>338</v>
      </c>
      <c r="D243" s="158" t="s">
        <v>46546</v>
      </c>
    </row>
    <row r="244" customFormat="false" ht="13.5" hidden="true" customHeight="false" outlineLevel="0" collapsed="false">
      <c r="A244" s="715" t="s">
        <v>46547</v>
      </c>
      <c r="B244" s="715" t="s">
        <v>46548</v>
      </c>
      <c r="C244" s="715" t="s">
        <v>338</v>
      </c>
      <c r="D244" s="158" t="s">
        <v>46549</v>
      </c>
    </row>
    <row r="245" customFormat="false" ht="13.5" hidden="true" customHeight="false" outlineLevel="0" collapsed="false">
      <c r="A245" s="715" t="s">
        <v>46550</v>
      </c>
      <c r="B245" s="715" t="s">
        <v>46551</v>
      </c>
      <c r="C245" s="715" t="s">
        <v>338</v>
      </c>
      <c r="D245" s="158" t="s">
        <v>46552</v>
      </c>
    </row>
    <row r="246" customFormat="false" ht="13.5" hidden="true" customHeight="false" outlineLevel="0" collapsed="false">
      <c r="A246" s="715" t="s">
        <v>46553</v>
      </c>
      <c r="B246" s="715" t="s">
        <v>46554</v>
      </c>
      <c r="C246" s="715" t="s">
        <v>338</v>
      </c>
      <c r="D246" s="158" t="s">
        <v>46555</v>
      </c>
    </row>
    <row r="247" customFormat="false" ht="13.5" hidden="true" customHeight="false" outlineLevel="0" collapsed="false">
      <c r="A247" s="715" t="s">
        <v>46556</v>
      </c>
      <c r="B247" s="715" t="s">
        <v>46557</v>
      </c>
      <c r="C247" s="715" t="s">
        <v>338</v>
      </c>
      <c r="D247" s="158" t="s">
        <v>46558</v>
      </c>
    </row>
    <row r="248" customFormat="false" ht="13.5" hidden="true" customHeight="false" outlineLevel="0" collapsed="false">
      <c r="A248" s="715" t="s">
        <v>46559</v>
      </c>
      <c r="B248" s="715" t="s">
        <v>46560</v>
      </c>
      <c r="C248" s="715" t="s">
        <v>338</v>
      </c>
      <c r="D248" s="158" t="s">
        <v>46561</v>
      </c>
    </row>
    <row r="249" customFormat="false" ht="13.5" hidden="true" customHeight="false" outlineLevel="0" collapsed="false">
      <c r="A249" s="715" t="s">
        <v>46562</v>
      </c>
      <c r="B249" s="715" t="s">
        <v>46563</v>
      </c>
      <c r="C249" s="715" t="s">
        <v>338</v>
      </c>
      <c r="D249" s="158" t="s">
        <v>46564</v>
      </c>
    </row>
    <row r="250" customFormat="false" ht="13.5" hidden="true" customHeight="false" outlineLevel="0" collapsed="false">
      <c r="A250" s="715" t="s">
        <v>46565</v>
      </c>
      <c r="B250" s="715" t="s">
        <v>46566</v>
      </c>
      <c r="C250" s="715" t="s">
        <v>338</v>
      </c>
      <c r="D250" s="158" t="s">
        <v>46567</v>
      </c>
    </row>
    <row r="251" customFormat="false" ht="13.5" hidden="true" customHeight="false" outlineLevel="0" collapsed="false">
      <c r="A251" s="715" t="s">
        <v>46568</v>
      </c>
      <c r="B251" s="715" t="s">
        <v>46569</v>
      </c>
      <c r="C251" s="715" t="s">
        <v>338</v>
      </c>
      <c r="D251" s="158" t="s">
        <v>46570</v>
      </c>
    </row>
    <row r="252" customFormat="false" ht="13.5" hidden="true" customHeight="false" outlineLevel="0" collapsed="false">
      <c r="A252" s="715" t="s">
        <v>46571</v>
      </c>
      <c r="B252" s="715" t="s">
        <v>46572</v>
      </c>
      <c r="C252" s="715" t="s">
        <v>338</v>
      </c>
      <c r="D252" s="158" t="s">
        <v>46573</v>
      </c>
    </row>
    <row r="253" customFormat="false" ht="13.5" hidden="false" customHeight="false" outlineLevel="0" collapsed="false">
      <c r="A253" s="715" t="s">
        <v>46574</v>
      </c>
      <c r="B253" s="716" t="s">
        <v>46575</v>
      </c>
      <c r="C253" s="715" t="s">
        <v>30</v>
      </c>
      <c r="D253" s="158" t="s">
        <v>46576</v>
      </c>
    </row>
    <row r="254" customFormat="false" ht="13.5" hidden="false" customHeight="false" outlineLevel="0" collapsed="false">
      <c r="A254" s="715" t="s">
        <v>46577</v>
      </c>
      <c r="B254" s="716" t="s">
        <v>46578</v>
      </c>
      <c r="C254" s="715" t="s">
        <v>30</v>
      </c>
      <c r="D254" s="158" t="s">
        <v>46579</v>
      </c>
    </row>
    <row r="255" customFormat="false" ht="13.5" hidden="false" customHeight="false" outlineLevel="0" collapsed="false">
      <c r="A255" s="715" t="s">
        <v>46580</v>
      </c>
      <c r="B255" s="716" t="s">
        <v>46581</v>
      </c>
      <c r="C255" s="715" t="s">
        <v>30</v>
      </c>
      <c r="D255" s="158" t="s">
        <v>46582</v>
      </c>
    </row>
    <row r="256" customFormat="false" ht="13.5" hidden="true" customHeight="false" outlineLevel="0" collapsed="false">
      <c r="A256" s="715" t="s">
        <v>46583</v>
      </c>
      <c r="B256" s="715" t="s">
        <v>46584</v>
      </c>
      <c r="C256" s="715" t="s">
        <v>1993</v>
      </c>
      <c r="D256" s="158" t="s">
        <v>46585</v>
      </c>
    </row>
    <row r="257" customFormat="false" ht="13.5" hidden="true" customHeight="false" outlineLevel="0" collapsed="false">
      <c r="A257" s="715" t="s">
        <v>46586</v>
      </c>
      <c r="B257" s="715" t="s">
        <v>46587</v>
      </c>
      <c r="C257" s="715" t="s">
        <v>1993</v>
      </c>
      <c r="D257" s="158" t="s">
        <v>46588</v>
      </c>
    </row>
    <row r="258" customFormat="false" ht="13.5" hidden="true" customHeight="false" outlineLevel="0" collapsed="false">
      <c r="A258" s="715" t="s">
        <v>46589</v>
      </c>
      <c r="B258" s="715" t="s">
        <v>46590</v>
      </c>
      <c r="C258" s="715" t="s">
        <v>1993</v>
      </c>
      <c r="D258" s="158" t="s">
        <v>46591</v>
      </c>
    </row>
    <row r="259" customFormat="false" ht="13.5" hidden="true" customHeight="false" outlineLevel="0" collapsed="false">
      <c r="A259" s="715" t="s">
        <v>46592</v>
      </c>
      <c r="B259" s="715" t="s">
        <v>46593</v>
      </c>
      <c r="C259" s="715" t="s">
        <v>1993</v>
      </c>
      <c r="D259" s="158" t="s">
        <v>46594</v>
      </c>
    </row>
    <row r="260" customFormat="false" ht="13.5" hidden="true" customHeight="false" outlineLevel="0" collapsed="false">
      <c r="A260" s="715" t="s">
        <v>46595</v>
      </c>
      <c r="B260" s="715" t="s">
        <v>46596</v>
      </c>
      <c r="C260" s="715" t="s">
        <v>1993</v>
      </c>
      <c r="D260" s="158" t="s">
        <v>46597</v>
      </c>
    </row>
    <row r="261" customFormat="false" ht="13.5" hidden="true" customHeight="false" outlineLevel="0" collapsed="false">
      <c r="A261" s="715" t="s">
        <v>46598</v>
      </c>
      <c r="B261" s="715" t="s">
        <v>46599</v>
      </c>
      <c r="C261" s="715" t="s">
        <v>1993</v>
      </c>
      <c r="D261" s="158" t="s">
        <v>46600</v>
      </c>
    </row>
    <row r="262" customFormat="false" ht="13.5" hidden="true" customHeight="false" outlineLevel="0" collapsed="false">
      <c r="A262" s="715" t="s">
        <v>46601</v>
      </c>
      <c r="B262" s="715" t="s">
        <v>46602</v>
      </c>
      <c r="C262" s="715" t="s">
        <v>1993</v>
      </c>
      <c r="D262" s="158" t="s">
        <v>46603</v>
      </c>
    </row>
    <row r="263" customFormat="false" ht="13.5" hidden="true" customHeight="false" outlineLevel="0" collapsed="false">
      <c r="A263" s="715" t="s">
        <v>46604</v>
      </c>
      <c r="B263" s="715" t="s">
        <v>46605</v>
      </c>
      <c r="C263" s="715" t="s">
        <v>1993</v>
      </c>
      <c r="D263" s="158" t="s">
        <v>46606</v>
      </c>
    </row>
    <row r="264" customFormat="false" ht="13.5" hidden="true" customHeight="false" outlineLevel="0" collapsed="false">
      <c r="A264" s="715" t="s">
        <v>46607</v>
      </c>
      <c r="B264" s="715" t="s">
        <v>46608</v>
      </c>
      <c r="C264" s="715" t="s">
        <v>1993</v>
      </c>
      <c r="D264" s="158" t="s">
        <v>46609</v>
      </c>
    </row>
    <row r="265" customFormat="false" ht="13.5" hidden="true" customHeight="false" outlineLevel="0" collapsed="false">
      <c r="A265" s="715" t="s">
        <v>46610</v>
      </c>
      <c r="B265" s="715" t="s">
        <v>46611</v>
      </c>
      <c r="C265" s="715" t="s">
        <v>30</v>
      </c>
      <c r="D265" s="158" t="s">
        <v>46612</v>
      </c>
    </row>
    <row r="266" customFormat="false" ht="13.5" hidden="true" customHeight="false" outlineLevel="0" collapsed="false">
      <c r="A266" s="715" t="s">
        <v>46613</v>
      </c>
      <c r="B266" s="715" t="s">
        <v>46614</v>
      </c>
      <c r="C266" s="715" t="s">
        <v>30</v>
      </c>
      <c r="D266" s="158" t="s">
        <v>46615</v>
      </c>
    </row>
    <row r="267" customFormat="false" ht="13.5" hidden="true" customHeight="false" outlineLevel="0" collapsed="false">
      <c r="A267" s="715" t="s">
        <v>46616</v>
      </c>
      <c r="B267" s="715" t="s">
        <v>46617</v>
      </c>
      <c r="C267" s="715" t="s">
        <v>1993</v>
      </c>
      <c r="D267" s="158" t="s">
        <v>46618</v>
      </c>
    </row>
    <row r="268" customFormat="false" ht="13.5" hidden="true" customHeight="false" outlineLevel="0" collapsed="false">
      <c r="A268" s="715" t="s">
        <v>46619</v>
      </c>
      <c r="B268" s="715" t="s">
        <v>46620</v>
      </c>
      <c r="C268" s="715" t="s">
        <v>1993</v>
      </c>
      <c r="D268" s="158" t="s">
        <v>46621</v>
      </c>
    </row>
    <row r="269" customFormat="false" ht="13.5" hidden="true" customHeight="false" outlineLevel="0" collapsed="false">
      <c r="A269" s="715" t="s">
        <v>46622</v>
      </c>
      <c r="B269" s="715" t="s">
        <v>46623</v>
      </c>
      <c r="C269" s="715" t="s">
        <v>1993</v>
      </c>
      <c r="D269" s="158" t="s">
        <v>46624</v>
      </c>
    </row>
    <row r="270" customFormat="false" ht="13.5" hidden="true" customHeight="false" outlineLevel="0" collapsed="false">
      <c r="A270" s="715" t="s">
        <v>46625</v>
      </c>
      <c r="B270" s="715" t="s">
        <v>46626</v>
      </c>
      <c r="C270" s="715" t="s">
        <v>1993</v>
      </c>
      <c r="D270" s="158" t="s">
        <v>46627</v>
      </c>
    </row>
    <row r="271" customFormat="false" ht="13.5" hidden="true" customHeight="false" outlineLevel="0" collapsed="false">
      <c r="A271" s="715" t="s">
        <v>46628</v>
      </c>
      <c r="B271" s="715" t="s">
        <v>46629</v>
      </c>
      <c r="C271" s="715" t="s">
        <v>1993</v>
      </c>
      <c r="D271" s="158" t="s">
        <v>46630</v>
      </c>
    </row>
    <row r="272" customFormat="false" ht="13.5" hidden="true" customHeight="false" outlineLevel="0" collapsed="false">
      <c r="A272" s="715" t="s">
        <v>46631</v>
      </c>
      <c r="B272" s="715" t="s">
        <v>46632</v>
      </c>
      <c r="C272" s="715" t="s">
        <v>1993</v>
      </c>
      <c r="D272" s="158" t="s">
        <v>46633</v>
      </c>
    </row>
    <row r="273" customFormat="false" ht="13.5" hidden="true" customHeight="false" outlineLevel="0" collapsed="false">
      <c r="A273" s="715" t="s">
        <v>46634</v>
      </c>
      <c r="B273" s="715" t="s">
        <v>46635</v>
      </c>
      <c r="C273" s="715" t="s">
        <v>1993</v>
      </c>
      <c r="D273" s="158" t="s">
        <v>46636</v>
      </c>
    </row>
    <row r="274" customFormat="false" ht="13.5" hidden="true" customHeight="false" outlineLevel="0" collapsed="false">
      <c r="A274" s="715" t="s">
        <v>46637</v>
      </c>
      <c r="B274" s="715" t="s">
        <v>46638</v>
      </c>
      <c r="C274" s="715" t="s">
        <v>1993</v>
      </c>
      <c r="D274" s="158" t="s">
        <v>46639</v>
      </c>
    </row>
    <row r="275" customFormat="false" ht="13.5" hidden="true" customHeight="false" outlineLevel="0" collapsed="false">
      <c r="A275" s="715" t="s">
        <v>46640</v>
      </c>
      <c r="B275" s="715" t="s">
        <v>46641</v>
      </c>
      <c r="C275" s="715" t="s">
        <v>1993</v>
      </c>
      <c r="D275" s="158" t="s">
        <v>46642</v>
      </c>
    </row>
    <row r="276" customFormat="false" ht="13.5" hidden="true" customHeight="false" outlineLevel="0" collapsed="false">
      <c r="A276" s="715" t="s">
        <v>46643</v>
      </c>
      <c r="B276" s="715" t="s">
        <v>46644</v>
      </c>
      <c r="C276" s="715" t="s">
        <v>1993</v>
      </c>
      <c r="D276" s="158" t="s">
        <v>46645</v>
      </c>
    </row>
    <row r="277" customFormat="false" ht="13.5" hidden="true" customHeight="false" outlineLevel="0" collapsed="false">
      <c r="A277" s="715" t="s">
        <v>46646</v>
      </c>
      <c r="B277" s="715" t="s">
        <v>46647</v>
      </c>
      <c r="C277" s="715" t="s">
        <v>1993</v>
      </c>
      <c r="D277" s="158" t="s">
        <v>46648</v>
      </c>
    </row>
    <row r="278" customFormat="false" ht="13.5" hidden="true" customHeight="false" outlineLevel="0" collapsed="false">
      <c r="A278" s="715" t="s">
        <v>46649</v>
      </c>
      <c r="B278" s="715" t="s">
        <v>46650</v>
      </c>
      <c r="C278" s="715" t="s">
        <v>1993</v>
      </c>
      <c r="D278" s="158" t="s">
        <v>46651</v>
      </c>
    </row>
    <row r="279" customFormat="false" ht="13.5" hidden="true" customHeight="false" outlineLevel="0" collapsed="false">
      <c r="A279" s="715" t="s">
        <v>46652</v>
      </c>
      <c r="B279" s="715" t="s">
        <v>46653</v>
      </c>
      <c r="C279" s="715" t="s">
        <v>1993</v>
      </c>
      <c r="D279" s="158" t="s">
        <v>46654</v>
      </c>
    </row>
    <row r="280" customFormat="false" ht="13.5" hidden="true" customHeight="false" outlineLevel="0" collapsed="false">
      <c r="A280" s="715" t="s">
        <v>46655</v>
      </c>
      <c r="B280" s="715" t="s">
        <v>46656</v>
      </c>
      <c r="C280" s="715" t="s">
        <v>1993</v>
      </c>
      <c r="D280" s="158" t="s">
        <v>46657</v>
      </c>
    </row>
    <row r="281" customFormat="false" ht="13.5" hidden="true" customHeight="false" outlineLevel="0" collapsed="false">
      <c r="A281" s="715" t="s">
        <v>46658</v>
      </c>
      <c r="B281" s="715" t="s">
        <v>46659</v>
      </c>
      <c r="C281" s="715" t="s">
        <v>1993</v>
      </c>
      <c r="D281" s="158" t="s">
        <v>46660</v>
      </c>
    </row>
    <row r="282" customFormat="false" ht="13.5" hidden="true" customHeight="false" outlineLevel="0" collapsed="false">
      <c r="A282" s="715" t="s">
        <v>46661</v>
      </c>
      <c r="B282" s="715" t="s">
        <v>46662</v>
      </c>
      <c r="C282" s="715" t="s">
        <v>1993</v>
      </c>
      <c r="D282" s="158" t="s">
        <v>46663</v>
      </c>
    </row>
    <row r="283" customFormat="false" ht="13.5" hidden="true" customHeight="false" outlineLevel="0" collapsed="false">
      <c r="A283" s="715" t="s">
        <v>46664</v>
      </c>
      <c r="B283" s="715" t="s">
        <v>46665</v>
      </c>
      <c r="C283" s="715" t="s">
        <v>1993</v>
      </c>
      <c r="D283" s="158" t="s">
        <v>46666</v>
      </c>
    </row>
    <row r="284" customFormat="false" ht="13.5" hidden="true" customHeight="false" outlineLevel="0" collapsed="false">
      <c r="A284" s="715" t="s">
        <v>46667</v>
      </c>
      <c r="B284" s="715" t="s">
        <v>46668</v>
      </c>
      <c r="C284" s="715" t="s">
        <v>1993</v>
      </c>
      <c r="D284" s="158" t="s">
        <v>46669</v>
      </c>
    </row>
    <row r="285" customFormat="false" ht="13.5" hidden="true" customHeight="false" outlineLevel="0" collapsed="false">
      <c r="A285" s="715" t="s">
        <v>46670</v>
      </c>
      <c r="B285" s="715" t="s">
        <v>46671</v>
      </c>
      <c r="C285" s="715" t="s">
        <v>1993</v>
      </c>
      <c r="D285" s="158" t="s">
        <v>46672</v>
      </c>
    </row>
    <row r="286" customFormat="false" ht="13.5" hidden="true" customHeight="false" outlineLevel="0" collapsed="false">
      <c r="A286" s="715" t="s">
        <v>46673</v>
      </c>
      <c r="B286" s="715" t="s">
        <v>46674</v>
      </c>
      <c r="C286" s="715" t="s">
        <v>1993</v>
      </c>
      <c r="D286" s="158" t="s">
        <v>46675</v>
      </c>
    </row>
    <row r="287" customFormat="false" ht="13.5" hidden="true" customHeight="false" outlineLevel="0" collapsed="false">
      <c r="A287" s="715" t="s">
        <v>46676</v>
      </c>
      <c r="B287" s="715" t="s">
        <v>46677</v>
      </c>
      <c r="C287" s="715" t="s">
        <v>1993</v>
      </c>
      <c r="D287" s="158" t="s">
        <v>46678</v>
      </c>
    </row>
    <row r="288" customFormat="false" ht="13.5" hidden="true" customHeight="false" outlineLevel="0" collapsed="false">
      <c r="A288" s="715" t="s">
        <v>46679</v>
      </c>
      <c r="B288" s="715" t="s">
        <v>46680</v>
      </c>
      <c r="C288" s="715" t="s">
        <v>1993</v>
      </c>
      <c r="D288" s="158" t="s">
        <v>46681</v>
      </c>
    </row>
    <row r="289" customFormat="false" ht="13.5" hidden="true" customHeight="false" outlineLevel="0" collapsed="false">
      <c r="A289" s="715" t="s">
        <v>46682</v>
      </c>
      <c r="B289" s="715" t="s">
        <v>46683</v>
      </c>
      <c r="C289" s="715" t="s">
        <v>1993</v>
      </c>
      <c r="D289" s="158" t="s">
        <v>46684</v>
      </c>
    </row>
    <row r="290" customFormat="false" ht="13.5" hidden="true" customHeight="false" outlineLevel="0" collapsed="false">
      <c r="A290" s="715" t="s">
        <v>46685</v>
      </c>
      <c r="B290" s="715" t="s">
        <v>46686</v>
      </c>
      <c r="C290" s="715" t="s">
        <v>30</v>
      </c>
      <c r="D290" s="158" t="s">
        <v>46687</v>
      </c>
    </row>
    <row r="291" customFormat="false" ht="13.5" hidden="true" customHeight="false" outlineLevel="0" collapsed="false">
      <c r="A291" s="715" t="s">
        <v>46688</v>
      </c>
      <c r="B291" s="715" t="s">
        <v>46689</v>
      </c>
      <c r="C291" s="715" t="s">
        <v>30</v>
      </c>
      <c r="D291" s="158" t="s">
        <v>46690</v>
      </c>
    </row>
    <row r="292" customFormat="false" ht="13.5" hidden="true" customHeight="false" outlineLevel="0" collapsed="false">
      <c r="A292" s="715" t="s">
        <v>52</v>
      </c>
      <c r="B292" s="715" t="s">
        <v>46691</v>
      </c>
      <c r="C292" s="715" t="s">
        <v>1993</v>
      </c>
      <c r="D292" s="158" t="s">
        <v>46692</v>
      </c>
    </row>
    <row r="293" customFormat="false" ht="13.5" hidden="true" customHeight="false" outlineLevel="0" collapsed="false">
      <c r="A293" s="715" t="s">
        <v>46693</v>
      </c>
      <c r="B293" s="715" t="s">
        <v>46694</v>
      </c>
      <c r="C293" s="715" t="s">
        <v>46695</v>
      </c>
      <c r="D293" s="158" t="s">
        <v>46696</v>
      </c>
    </row>
    <row r="294" customFormat="false" ht="13.5" hidden="true" customHeight="false" outlineLevel="0" collapsed="false">
      <c r="A294" s="715" t="s">
        <v>46697</v>
      </c>
      <c r="B294" s="715" t="s">
        <v>46698</v>
      </c>
      <c r="C294" s="715" t="s">
        <v>46695</v>
      </c>
      <c r="D294" s="158" t="s">
        <v>46699</v>
      </c>
    </row>
    <row r="295" customFormat="false" ht="13.5" hidden="true" customHeight="false" outlineLevel="0" collapsed="false">
      <c r="A295" s="715" t="s">
        <v>46700</v>
      </c>
      <c r="B295" s="715" t="s">
        <v>46701</v>
      </c>
      <c r="C295" s="715" t="s">
        <v>46695</v>
      </c>
      <c r="D295" s="158" t="s">
        <v>46702</v>
      </c>
    </row>
    <row r="296" customFormat="false" ht="13.5" hidden="true" customHeight="false" outlineLevel="0" collapsed="false">
      <c r="A296" s="715" t="s">
        <v>46703</v>
      </c>
      <c r="B296" s="715" t="s">
        <v>46704</v>
      </c>
      <c r="C296" s="715" t="s">
        <v>46695</v>
      </c>
      <c r="D296" s="158" t="s">
        <v>46705</v>
      </c>
    </row>
    <row r="297" customFormat="false" ht="13.5" hidden="true" customHeight="false" outlineLevel="0" collapsed="false">
      <c r="A297" s="715" t="s">
        <v>46706</v>
      </c>
      <c r="B297" s="715" t="s">
        <v>46707</v>
      </c>
      <c r="C297" s="715" t="s">
        <v>46695</v>
      </c>
      <c r="D297" s="158" t="s">
        <v>46708</v>
      </c>
    </row>
    <row r="298" customFormat="false" ht="13.5" hidden="true" customHeight="false" outlineLevel="0" collapsed="false">
      <c r="A298" s="715" t="s">
        <v>46709</v>
      </c>
      <c r="B298" s="715" t="s">
        <v>46710</v>
      </c>
      <c r="C298" s="715" t="s">
        <v>46695</v>
      </c>
      <c r="D298" s="158" t="s">
        <v>46711</v>
      </c>
    </row>
    <row r="299" customFormat="false" ht="13.5" hidden="true" customHeight="false" outlineLevel="0" collapsed="false">
      <c r="A299" s="715" t="s">
        <v>46712</v>
      </c>
      <c r="B299" s="715" t="s">
        <v>46713</v>
      </c>
      <c r="C299" s="715" t="s">
        <v>46695</v>
      </c>
      <c r="D299" s="158" t="s">
        <v>46714</v>
      </c>
    </row>
    <row r="300" customFormat="false" ht="13.5" hidden="true" customHeight="false" outlineLevel="0" collapsed="false">
      <c r="A300" s="715" t="s">
        <v>46715</v>
      </c>
      <c r="B300" s="715" t="s">
        <v>46716</v>
      </c>
      <c r="C300" s="715" t="s">
        <v>46695</v>
      </c>
      <c r="D300" s="158" t="s">
        <v>46717</v>
      </c>
    </row>
    <row r="301" customFormat="false" ht="13.5" hidden="true" customHeight="false" outlineLevel="0" collapsed="false">
      <c r="A301" s="715" t="s">
        <v>46718</v>
      </c>
      <c r="B301" s="715" t="s">
        <v>46719</v>
      </c>
      <c r="C301" s="715" t="s">
        <v>46695</v>
      </c>
      <c r="D301" s="158" t="s">
        <v>46720</v>
      </c>
    </row>
    <row r="302" customFormat="false" ht="13.5" hidden="true" customHeight="false" outlineLevel="0" collapsed="false">
      <c r="A302" s="715" t="s">
        <v>46721</v>
      </c>
      <c r="B302" s="715" t="s">
        <v>46722</v>
      </c>
      <c r="C302" s="715" t="s">
        <v>46695</v>
      </c>
      <c r="D302" s="158" t="s">
        <v>46723</v>
      </c>
    </row>
    <row r="303" customFormat="false" ht="13.5" hidden="true" customHeight="false" outlineLevel="0" collapsed="false">
      <c r="A303" s="715" t="s">
        <v>46724</v>
      </c>
      <c r="B303" s="715" t="s">
        <v>46725</v>
      </c>
      <c r="C303" s="715" t="s">
        <v>46695</v>
      </c>
      <c r="D303" s="158" t="s">
        <v>46726</v>
      </c>
    </row>
    <row r="304" customFormat="false" ht="13.5" hidden="true" customHeight="false" outlineLevel="0" collapsed="false">
      <c r="A304" s="715" t="s">
        <v>46727</v>
      </c>
      <c r="B304" s="715" t="s">
        <v>46728</v>
      </c>
      <c r="C304" s="715" t="s">
        <v>46695</v>
      </c>
      <c r="D304" s="158" t="s">
        <v>46729</v>
      </c>
    </row>
    <row r="305" customFormat="false" ht="13.5" hidden="true" customHeight="false" outlineLevel="0" collapsed="false">
      <c r="A305" s="715" t="s">
        <v>46730</v>
      </c>
      <c r="B305" s="715" t="s">
        <v>46731</v>
      </c>
      <c r="C305" s="715" t="s">
        <v>46695</v>
      </c>
      <c r="D305" s="158" t="s">
        <v>46732</v>
      </c>
    </row>
    <row r="306" customFormat="false" ht="13.5" hidden="true" customHeight="false" outlineLevel="0" collapsed="false">
      <c r="A306" s="715" t="s">
        <v>46733</v>
      </c>
      <c r="B306" s="715" t="s">
        <v>46734</v>
      </c>
      <c r="C306" s="715" t="s">
        <v>46695</v>
      </c>
      <c r="D306" s="158" t="s">
        <v>46735</v>
      </c>
    </row>
    <row r="307" customFormat="false" ht="13.5" hidden="true" customHeight="false" outlineLevel="0" collapsed="false">
      <c r="A307" s="715" t="s">
        <v>46736</v>
      </c>
      <c r="B307" s="715" t="s">
        <v>46737</v>
      </c>
      <c r="C307" s="715" t="s">
        <v>46695</v>
      </c>
      <c r="D307" s="158" t="s">
        <v>46738</v>
      </c>
    </row>
    <row r="308" customFormat="false" ht="13.5" hidden="true" customHeight="false" outlineLevel="0" collapsed="false">
      <c r="A308" s="715" t="s">
        <v>46739</v>
      </c>
      <c r="B308" s="715" t="s">
        <v>46740</v>
      </c>
      <c r="C308" s="715" t="s">
        <v>46695</v>
      </c>
      <c r="D308" s="158" t="s">
        <v>46741</v>
      </c>
    </row>
    <row r="309" customFormat="false" ht="13.5" hidden="true" customHeight="false" outlineLevel="0" collapsed="false">
      <c r="A309" s="715" t="s">
        <v>46742</v>
      </c>
      <c r="B309" s="715" t="s">
        <v>46743</v>
      </c>
      <c r="C309" s="715" t="s">
        <v>46695</v>
      </c>
      <c r="D309" s="158" t="s">
        <v>46744</v>
      </c>
    </row>
    <row r="310" customFormat="false" ht="13.5" hidden="true" customHeight="false" outlineLevel="0" collapsed="false">
      <c r="A310" s="715" t="s">
        <v>46745</v>
      </c>
      <c r="B310" s="715" t="s">
        <v>46746</v>
      </c>
      <c r="C310" s="715" t="s">
        <v>46695</v>
      </c>
      <c r="D310" s="158" t="s">
        <v>46747</v>
      </c>
    </row>
    <row r="311" customFormat="false" ht="13.5" hidden="true" customHeight="false" outlineLevel="0" collapsed="false">
      <c r="A311" s="715" t="s">
        <v>46748</v>
      </c>
      <c r="B311" s="715" t="s">
        <v>46749</v>
      </c>
      <c r="C311" s="715" t="s">
        <v>46695</v>
      </c>
      <c r="D311" s="158" t="s">
        <v>46750</v>
      </c>
    </row>
    <row r="312" customFormat="false" ht="13.5" hidden="true" customHeight="false" outlineLevel="0" collapsed="false">
      <c r="A312" s="715" t="s">
        <v>46751</v>
      </c>
      <c r="B312" s="715" t="s">
        <v>46752</v>
      </c>
      <c r="C312" s="715" t="s">
        <v>46695</v>
      </c>
      <c r="D312" s="158" t="s">
        <v>46753</v>
      </c>
    </row>
    <row r="313" customFormat="false" ht="13.5" hidden="true" customHeight="false" outlineLevel="0" collapsed="false">
      <c r="A313" s="715" t="s">
        <v>46754</v>
      </c>
      <c r="B313" s="715" t="s">
        <v>46755</v>
      </c>
      <c r="C313" s="715" t="s">
        <v>46695</v>
      </c>
      <c r="D313" s="158" t="s">
        <v>46756</v>
      </c>
    </row>
    <row r="314" customFormat="false" ht="13.5" hidden="true" customHeight="false" outlineLevel="0" collapsed="false">
      <c r="A314" s="715" t="s">
        <v>46757</v>
      </c>
      <c r="B314" s="715" t="s">
        <v>46758</v>
      </c>
      <c r="C314" s="715" t="s">
        <v>46695</v>
      </c>
      <c r="D314" s="158" t="s">
        <v>46759</v>
      </c>
    </row>
    <row r="315" customFormat="false" ht="13.5" hidden="true" customHeight="false" outlineLevel="0" collapsed="false">
      <c r="A315" s="715" t="s">
        <v>46760</v>
      </c>
      <c r="B315" s="715" t="s">
        <v>46761</v>
      </c>
      <c r="C315" s="715" t="s">
        <v>46695</v>
      </c>
      <c r="D315" s="158" t="s">
        <v>46762</v>
      </c>
    </row>
    <row r="316" customFormat="false" ht="13.5" hidden="true" customHeight="false" outlineLevel="0" collapsed="false">
      <c r="A316" s="715" t="s">
        <v>46763</v>
      </c>
      <c r="B316" s="715" t="s">
        <v>46764</v>
      </c>
      <c r="C316" s="715" t="s">
        <v>46695</v>
      </c>
      <c r="D316" s="158" t="s">
        <v>46765</v>
      </c>
    </row>
    <row r="317" customFormat="false" ht="13.5" hidden="true" customHeight="false" outlineLevel="0" collapsed="false">
      <c r="A317" s="715" t="s">
        <v>46766</v>
      </c>
      <c r="B317" s="715" t="s">
        <v>46767</v>
      </c>
      <c r="C317" s="715" t="s">
        <v>46695</v>
      </c>
      <c r="D317" s="158" t="s">
        <v>46768</v>
      </c>
    </row>
    <row r="318" customFormat="false" ht="13.5" hidden="true" customHeight="false" outlineLevel="0" collapsed="false">
      <c r="A318" s="715" t="s">
        <v>46769</v>
      </c>
      <c r="B318" s="715" t="s">
        <v>46770</v>
      </c>
      <c r="C318" s="715" t="s">
        <v>46695</v>
      </c>
      <c r="D318" s="158" t="s">
        <v>46771</v>
      </c>
    </row>
    <row r="319" customFormat="false" ht="13.5" hidden="true" customHeight="false" outlineLevel="0" collapsed="false">
      <c r="A319" s="715" t="s">
        <v>46772</v>
      </c>
      <c r="B319" s="715" t="s">
        <v>46773</v>
      </c>
      <c r="C319" s="715" t="s">
        <v>46695</v>
      </c>
      <c r="D319" s="158" t="s">
        <v>46774</v>
      </c>
    </row>
    <row r="320" customFormat="false" ht="13.5" hidden="true" customHeight="false" outlineLevel="0" collapsed="false">
      <c r="A320" s="715" t="s">
        <v>46775</v>
      </c>
      <c r="B320" s="715" t="s">
        <v>46776</v>
      </c>
      <c r="C320" s="715" t="s">
        <v>46695</v>
      </c>
      <c r="D320" s="158" t="s">
        <v>46777</v>
      </c>
    </row>
    <row r="321" customFormat="false" ht="13.5" hidden="true" customHeight="false" outlineLevel="0" collapsed="false">
      <c r="A321" s="715" t="s">
        <v>46778</v>
      </c>
      <c r="B321" s="715" t="s">
        <v>46779</v>
      </c>
      <c r="C321" s="715" t="s">
        <v>46695</v>
      </c>
      <c r="D321" s="158" t="s">
        <v>46780</v>
      </c>
    </row>
    <row r="322" customFormat="false" ht="13.5" hidden="true" customHeight="false" outlineLevel="0" collapsed="false">
      <c r="A322" s="715" t="s">
        <v>46781</v>
      </c>
      <c r="B322" s="715" t="s">
        <v>46782</v>
      </c>
      <c r="C322" s="715" t="s">
        <v>46695</v>
      </c>
      <c r="D322" s="158" t="s">
        <v>46783</v>
      </c>
    </row>
    <row r="323" customFormat="false" ht="13.5" hidden="true" customHeight="false" outlineLevel="0" collapsed="false">
      <c r="A323" s="715" t="s">
        <v>46784</v>
      </c>
      <c r="B323" s="715" t="s">
        <v>46785</v>
      </c>
      <c r="C323" s="715" t="s">
        <v>46695</v>
      </c>
      <c r="D323" s="158" t="s">
        <v>46786</v>
      </c>
    </row>
    <row r="324" customFormat="false" ht="13.5" hidden="true" customHeight="false" outlineLevel="0" collapsed="false">
      <c r="A324" s="715" t="s">
        <v>46787</v>
      </c>
      <c r="B324" s="715" t="s">
        <v>46788</v>
      </c>
      <c r="C324" s="715" t="s">
        <v>46695</v>
      </c>
      <c r="D324" s="158" t="s">
        <v>46789</v>
      </c>
    </row>
    <row r="325" customFormat="false" ht="13.5" hidden="true" customHeight="false" outlineLevel="0" collapsed="false">
      <c r="A325" s="715" t="s">
        <v>46790</v>
      </c>
      <c r="B325" s="715" t="s">
        <v>46791</v>
      </c>
      <c r="C325" s="715" t="s">
        <v>46695</v>
      </c>
      <c r="D325" s="158" t="s">
        <v>46792</v>
      </c>
    </row>
    <row r="326" customFormat="false" ht="13.5" hidden="true" customHeight="false" outlineLevel="0" collapsed="false">
      <c r="A326" s="715" t="s">
        <v>46793</v>
      </c>
      <c r="B326" s="715" t="s">
        <v>46794</v>
      </c>
      <c r="C326" s="715" t="s">
        <v>46695</v>
      </c>
      <c r="D326" s="158" t="s">
        <v>46795</v>
      </c>
    </row>
    <row r="327" customFormat="false" ht="13.5" hidden="true" customHeight="false" outlineLevel="0" collapsed="false">
      <c r="A327" s="715" t="s">
        <v>46796</v>
      </c>
      <c r="B327" s="715" t="s">
        <v>46797</v>
      </c>
      <c r="C327" s="715" t="s">
        <v>46695</v>
      </c>
      <c r="D327" s="158" t="s">
        <v>46798</v>
      </c>
    </row>
    <row r="328" customFormat="false" ht="13.5" hidden="true" customHeight="false" outlineLevel="0" collapsed="false">
      <c r="A328" s="715" t="s">
        <v>46799</v>
      </c>
      <c r="B328" s="715" t="s">
        <v>46800</v>
      </c>
      <c r="C328" s="715" t="s">
        <v>46695</v>
      </c>
      <c r="D328" s="158" t="s">
        <v>46801</v>
      </c>
    </row>
    <row r="329" customFormat="false" ht="13.5" hidden="true" customHeight="false" outlineLevel="0" collapsed="false">
      <c r="A329" s="715" t="s">
        <v>46802</v>
      </c>
      <c r="B329" s="715" t="s">
        <v>46803</v>
      </c>
      <c r="C329" s="715" t="s">
        <v>46695</v>
      </c>
      <c r="D329" s="158" t="s">
        <v>46804</v>
      </c>
    </row>
    <row r="330" customFormat="false" ht="13.5" hidden="true" customHeight="false" outlineLevel="0" collapsed="false">
      <c r="A330" s="715" t="s">
        <v>46805</v>
      </c>
      <c r="B330" s="715" t="s">
        <v>46806</v>
      </c>
      <c r="C330" s="715" t="s">
        <v>46695</v>
      </c>
      <c r="D330" s="158" t="s">
        <v>46807</v>
      </c>
    </row>
    <row r="331" customFormat="false" ht="13.5" hidden="true" customHeight="false" outlineLevel="0" collapsed="false">
      <c r="A331" s="715" t="s">
        <v>46808</v>
      </c>
      <c r="B331" s="715" t="s">
        <v>46809</v>
      </c>
      <c r="C331" s="715" t="s">
        <v>46695</v>
      </c>
      <c r="D331" s="158" t="s">
        <v>46810</v>
      </c>
    </row>
    <row r="332" customFormat="false" ht="13.5" hidden="true" customHeight="false" outlineLevel="0" collapsed="false">
      <c r="A332" s="715" t="s">
        <v>46811</v>
      </c>
      <c r="B332" s="715" t="s">
        <v>46812</v>
      </c>
      <c r="C332" s="715" t="s">
        <v>46695</v>
      </c>
      <c r="D332" s="158" t="s">
        <v>46813</v>
      </c>
    </row>
    <row r="333" customFormat="false" ht="13.5" hidden="true" customHeight="false" outlineLevel="0" collapsed="false">
      <c r="A333" s="715" t="s">
        <v>46814</v>
      </c>
      <c r="B333" s="715" t="s">
        <v>46815</v>
      </c>
      <c r="C333" s="715" t="s">
        <v>46695</v>
      </c>
      <c r="D333" s="158" t="s">
        <v>46816</v>
      </c>
    </row>
    <row r="334" customFormat="false" ht="13.5" hidden="true" customHeight="false" outlineLevel="0" collapsed="false">
      <c r="A334" s="715" t="s">
        <v>46817</v>
      </c>
      <c r="B334" s="715" t="s">
        <v>46818</v>
      </c>
      <c r="C334" s="715" t="s">
        <v>46695</v>
      </c>
      <c r="D334" s="158" t="s">
        <v>46819</v>
      </c>
    </row>
    <row r="335" customFormat="false" ht="13.5" hidden="true" customHeight="false" outlineLevel="0" collapsed="false">
      <c r="A335" s="715" t="s">
        <v>46820</v>
      </c>
      <c r="B335" s="715" t="s">
        <v>46821</v>
      </c>
      <c r="C335" s="715" t="s">
        <v>46695</v>
      </c>
      <c r="D335" s="158" t="s">
        <v>46822</v>
      </c>
    </row>
    <row r="336" customFormat="false" ht="13.5" hidden="true" customHeight="false" outlineLevel="0" collapsed="false">
      <c r="A336" s="715" t="s">
        <v>46823</v>
      </c>
      <c r="B336" s="715" t="s">
        <v>46824</v>
      </c>
      <c r="C336" s="715" t="s">
        <v>46695</v>
      </c>
      <c r="D336" s="158" t="s">
        <v>46825</v>
      </c>
    </row>
    <row r="337" customFormat="false" ht="13.5" hidden="true" customHeight="false" outlineLevel="0" collapsed="false">
      <c r="A337" s="715" t="s">
        <v>46826</v>
      </c>
      <c r="B337" s="715" t="s">
        <v>46827</v>
      </c>
      <c r="C337" s="715" t="s">
        <v>46695</v>
      </c>
      <c r="D337" s="158" t="s">
        <v>46828</v>
      </c>
    </row>
    <row r="338" customFormat="false" ht="13.5" hidden="true" customHeight="false" outlineLevel="0" collapsed="false">
      <c r="A338" s="715" t="s">
        <v>46829</v>
      </c>
      <c r="B338" s="715" t="s">
        <v>46830</v>
      </c>
      <c r="C338" s="715" t="s">
        <v>46695</v>
      </c>
      <c r="D338" s="158" t="s">
        <v>46831</v>
      </c>
    </row>
    <row r="339" customFormat="false" ht="13.5" hidden="true" customHeight="false" outlineLevel="0" collapsed="false">
      <c r="A339" s="715" t="s">
        <v>46832</v>
      </c>
      <c r="B339" s="715" t="s">
        <v>46833</v>
      </c>
      <c r="C339" s="715" t="s">
        <v>46695</v>
      </c>
      <c r="D339" s="158" t="s">
        <v>46834</v>
      </c>
    </row>
    <row r="340" customFormat="false" ht="13.5" hidden="true" customHeight="false" outlineLevel="0" collapsed="false">
      <c r="A340" s="715" t="s">
        <v>46835</v>
      </c>
      <c r="B340" s="715" t="s">
        <v>46836</v>
      </c>
      <c r="C340" s="715" t="s">
        <v>46695</v>
      </c>
      <c r="D340" s="158" t="s">
        <v>46837</v>
      </c>
    </row>
    <row r="341" customFormat="false" ht="13.5" hidden="true" customHeight="false" outlineLevel="0" collapsed="false">
      <c r="A341" s="715" t="s">
        <v>46838</v>
      </c>
      <c r="B341" s="715" t="s">
        <v>46839</v>
      </c>
      <c r="C341" s="715" t="s">
        <v>46695</v>
      </c>
      <c r="D341" s="158" t="s">
        <v>46529</v>
      </c>
    </row>
    <row r="342" customFormat="false" ht="13.5" hidden="true" customHeight="false" outlineLevel="0" collapsed="false">
      <c r="A342" s="715" t="s">
        <v>46840</v>
      </c>
      <c r="B342" s="715" t="s">
        <v>46841</v>
      </c>
      <c r="C342" s="715" t="s">
        <v>46695</v>
      </c>
      <c r="D342" s="158" t="s">
        <v>46842</v>
      </c>
    </row>
    <row r="343" customFormat="false" ht="13.5" hidden="true" customHeight="false" outlineLevel="0" collapsed="false">
      <c r="A343" s="715" t="s">
        <v>46843</v>
      </c>
      <c r="B343" s="715" t="s">
        <v>46844</v>
      </c>
      <c r="C343" s="715" t="s">
        <v>46695</v>
      </c>
      <c r="D343" s="158" t="s">
        <v>46845</v>
      </c>
    </row>
    <row r="344" customFormat="false" ht="13.5" hidden="true" customHeight="false" outlineLevel="0" collapsed="false">
      <c r="A344" s="715" t="s">
        <v>46846</v>
      </c>
      <c r="B344" s="715" t="s">
        <v>46847</v>
      </c>
      <c r="C344" s="715" t="s">
        <v>46695</v>
      </c>
      <c r="D344" s="158" t="s">
        <v>46848</v>
      </c>
    </row>
    <row r="345" customFormat="false" ht="13.5" hidden="true" customHeight="false" outlineLevel="0" collapsed="false">
      <c r="A345" s="715" t="s">
        <v>46849</v>
      </c>
      <c r="B345" s="715" t="s">
        <v>46850</v>
      </c>
      <c r="C345" s="715" t="s">
        <v>46695</v>
      </c>
      <c r="D345" s="158" t="s">
        <v>46851</v>
      </c>
    </row>
    <row r="346" customFormat="false" ht="13.5" hidden="true" customHeight="false" outlineLevel="0" collapsed="false">
      <c r="A346" s="715" t="s">
        <v>46852</v>
      </c>
      <c r="B346" s="715" t="s">
        <v>46853</v>
      </c>
      <c r="C346" s="715" t="s">
        <v>46695</v>
      </c>
      <c r="D346" s="158" t="s">
        <v>46854</v>
      </c>
    </row>
    <row r="347" customFormat="false" ht="13.5" hidden="true" customHeight="false" outlineLevel="0" collapsed="false">
      <c r="A347" s="715" t="s">
        <v>46855</v>
      </c>
      <c r="B347" s="715" t="s">
        <v>46856</v>
      </c>
      <c r="C347" s="715" t="s">
        <v>46695</v>
      </c>
      <c r="D347" s="158" t="s">
        <v>46857</v>
      </c>
    </row>
    <row r="348" customFormat="false" ht="13.5" hidden="true" customHeight="false" outlineLevel="0" collapsed="false">
      <c r="A348" s="715" t="s">
        <v>46858</v>
      </c>
      <c r="B348" s="715" t="s">
        <v>46859</v>
      </c>
      <c r="C348" s="715" t="s">
        <v>46695</v>
      </c>
      <c r="D348" s="158" t="s">
        <v>46275</v>
      </c>
    </row>
    <row r="349" customFormat="false" ht="13.5" hidden="true" customHeight="false" outlineLevel="0" collapsed="false">
      <c r="A349" s="715" t="s">
        <v>46860</v>
      </c>
      <c r="B349" s="715" t="s">
        <v>46861</v>
      </c>
      <c r="C349" s="715" t="s">
        <v>46695</v>
      </c>
      <c r="D349" s="158" t="s">
        <v>46862</v>
      </c>
    </row>
    <row r="350" customFormat="false" ht="13.5" hidden="true" customHeight="false" outlineLevel="0" collapsed="false">
      <c r="A350" s="715" t="s">
        <v>46863</v>
      </c>
      <c r="B350" s="715" t="s">
        <v>46864</v>
      </c>
      <c r="C350" s="715" t="s">
        <v>46695</v>
      </c>
      <c r="D350" s="158" t="s">
        <v>46865</v>
      </c>
    </row>
    <row r="351" customFormat="false" ht="13.5" hidden="true" customHeight="false" outlineLevel="0" collapsed="false">
      <c r="A351" s="715" t="s">
        <v>46866</v>
      </c>
      <c r="B351" s="715" t="s">
        <v>46867</v>
      </c>
      <c r="C351" s="715" t="s">
        <v>46695</v>
      </c>
      <c r="D351" s="158" t="s">
        <v>46868</v>
      </c>
    </row>
    <row r="352" customFormat="false" ht="13.5" hidden="true" customHeight="false" outlineLevel="0" collapsed="false">
      <c r="A352" s="715" t="s">
        <v>46869</v>
      </c>
      <c r="B352" s="715" t="s">
        <v>46870</v>
      </c>
      <c r="C352" s="715" t="s">
        <v>46695</v>
      </c>
      <c r="D352" s="158" t="s">
        <v>46871</v>
      </c>
    </row>
    <row r="353" customFormat="false" ht="13.5" hidden="true" customHeight="false" outlineLevel="0" collapsed="false">
      <c r="A353" s="715" t="s">
        <v>46872</v>
      </c>
      <c r="B353" s="715" t="s">
        <v>46873</v>
      </c>
      <c r="C353" s="715" t="s">
        <v>46695</v>
      </c>
      <c r="D353" s="158" t="s">
        <v>46874</v>
      </c>
    </row>
    <row r="354" customFormat="false" ht="13.5" hidden="true" customHeight="false" outlineLevel="0" collapsed="false">
      <c r="A354" s="715" t="s">
        <v>46875</v>
      </c>
      <c r="B354" s="715" t="s">
        <v>46876</v>
      </c>
      <c r="C354" s="715" t="s">
        <v>46695</v>
      </c>
      <c r="D354" s="158" t="s">
        <v>46877</v>
      </c>
    </row>
    <row r="355" customFormat="false" ht="13.5" hidden="true" customHeight="false" outlineLevel="0" collapsed="false">
      <c r="A355" s="715" t="s">
        <v>46878</v>
      </c>
      <c r="B355" s="715" t="s">
        <v>46879</v>
      </c>
      <c r="C355" s="715" t="s">
        <v>46695</v>
      </c>
      <c r="D355" s="158" t="s">
        <v>46880</v>
      </c>
    </row>
    <row r="356" customFormat="false" ht="13.5" hidden="true" customHeight="false" outlineLevel="0" collapsed="false">
      <c r="A356" s="715" t="s">
        <v>46881</v>
      </c>
      <c r="B356" s="715" t="s">
        <v>46882</v>
      </c>
      <c r="C356" s="715" t="s">
        <v>46695</v>
      </c>
      <c r="D356" s="158" t="s">
        <v>46883</v>
      </c>
    </row>
    <row r="357" customFormat="false" ht="13.5" hidden="true" customHeight="false" outlineLevel="0" collapsed="false">
      <c r="A357" s="715" t="s">
        <v>46884</v>
      </c>
      <c r="B357" s="715" t="s">
        <v>46885</v>
      </c>
      <c r="C357" s="715" t="s">
        <v>46695</v>
      </c>
      <c r="D357" s="158" t="s">
        <v>46886</v>
      </c>
    </row>
    <row r="358" customFormat="false" ht="13.5" hidden="true" customHeight="false" outlineLevel="0" collapsed="false">
      <c r="A358" s="715" t="s">
        <v>46887</v>
      </c>
      <c r="B358" s="715" t="s">
        <v>46888</v>
      </c>
      <c r="C358" s="715" t="s">
        <v>46695</v>
      </c>
      <c r="D358" s="158" t="s">
        <v>46889</v>
      </c>
    </row>
    <row r="359" customFormat="false" ht="13.5" hidden="true" customHeight="false" outlineLevel="0" collapsed="false">
      <c r="A359" s="715" t="s">
        <v>46890</v>
      </c>
      <c r="B359" s="715" t="s">
        <v>46891</v>
      </c>
      <c r="C359" s="715" t="s">
        <v>46695</v>
      </c>
      <c r="D359" s="158" t="s">
        <v>46892</v>
      </c>
    </row>
    <row r="360" customFormat="false" ht="13.5" hidden="true" customHeight="false" outlineLevel="0" collapsed="false">
      <c r="A360" s="715" t="s">
        <v>46893</v>
      </c>
      <c r="B360" s="715" t="s">
        <v>46894</v>
      </c>
      <c r="C360" s="715" t="s">
        <v>46695</v>
      </c>
      <c r="D360" s="158" t="s">
        <v>46895</v>
      </c>
    </row>
    <row r="361" customFormat="false" ht="13.5" hidden="true" customHeight="false" outlineLevel="0" collapsed="false">
      <c r="A361" s="715" t="s">
        <v>46896</v>
      </c>
      <c r="B361" s="715" t="s">
        <v>46897</v>
      </c>
      <c r="C361" s="715" t="s">
        <v>46695</v>
      </c>
      <c r="D361" s="158" t="s">
        <v>46898</v>
      </c>
    </row>
    <row r="362" customFormat="false" ht="13.5" hidden="true" customHeight="false" outlineLevel="0" collapsed="false">
      <c r="A362" s="715" t="s">
        <v>46899</v>
      </c>
      <c r="B362" s="715" t="s">
        <v>46900</v>
      </c>
      <c r="C362" s="715" t="s">
        <v>46695</v>
      </c>
      <c r="D362" s="158" t="s">
        <v>46901</v>
      </c>
    </row>
    <row r="363" customFormat="false" ht="13.5" hidden="true" customHeight="false" outlineLevel="0" collapsed="false">
      <c r="A363" s="715" t="s">
        <v>46902</v>
      </c>
      <c r="B363" s="715" t="s">
        <v>46903</v>
      </c>
      <c r="C363" s="715" t="s">
        <v>46695</v>
      </c>
      <c r="D363" s="158" t="s">
        <v>46904</v>
      </c>
    </row>
    <row r="364" customFormat="false" ht="13.5" hidden="true" customHeight="false" outlineLevel="0" collapsed="false">
      <c r="A364" s="715" t="s">
        <v>46905</v>
      </c>
      <c r="B364" s="715" t="s">
        <v>46906</v>
      </c>
      <c r="C364" s="715" t="s">
        <v>46695</v>
      </c>
      <c r="D364" s="158" t="s">
        <v>46907</v>
      </c>
    </row>
    <row r="365" customFormat="false" ht="13.5" hidden="true" customHeight="false" outlineLevel="0" collapsed="false">
      <c r="A365" s="715" t="s">
        <v>46908</v>
      </c>
      <c r="B365" s="715" t="s">
        <v>46909</v>
      </c>
      <c r="C365" s="715" t="s">
        <v>46695</v>
      </c>
      <c r="D365" s="158" t="s">
        <v>46910</v>
      </c>
    </row>
    <row r="366" customFormat="false" ht="13.5" hidden="true" customHeight="false" outlineLevel="0" collapsed="false">
      <c r="A366" s="715" t="s">
        <v>46911</v>
      </c>
      <c r="B366" s="715" t="s">
        <v>46912</v>
      </c>
      <c r="C366" s="715" t="s">
        <v>46695</v>
      </c>
      <c r="D366" s="158" t="s">
        <v>46913</v>
      </c>
    </row>
    <row r="367" customFormat="false" ht="13.5" hidden="true" customHeight="false" outlineLevel="0" collapsed="false">
      <c r="A367" s="715" t="s">
        <v>46914</v>
      </c>
      <c r="B367" s="715" t="s">
        <v>46915</v>
      </c>
      <c r="C367" s="715" t="s">
        <v>46695</v>
      </c>
      <c r="D367" s="158" t="s">
        <v>46916</v>
      </c>
    </row>
    <row r="368" customFormat="false" ht="13.5" hidden="true" customHeight="false" outlineLevel="0" collapsed="false">
      <c r="A368" s="715" t="s">
        <v>46917</v>
      </c>
      <c r="B368" s="715" t="s">
        <v>46918</v>
      </c>
      <c r="C368" s="715" t="s">
        <v>46695</v>
      </c>
      <c r="D368" s="158" t="s">
        <v>46919</v>
      </c>
    </row>
    <row r="369" customFormat="false" ht="13.5" hidden="true" customHeight="false" outlineLevel="0" collapsed="false">
      <c r="A369" s="715" t="s">
        <v>46920</v>
      </c>
      <c r="B369" s="715" t="s">
        <v>46921</v>
      </c>
      <c r="C369" s="715" t="s">
        <v>46695</v>
      </c>
      <c r="D369" s="158" t="s">
        <v>46922</v>
      </c>
    </row>
    <row r="370" customFormat="false" ht="13.5" hidden="true" customHeight="false" outlineLevel="0" collapsed="false">
      <c r="A370" s="715" t="s">
        <v>46923</v>
      </c>
      <c r="B370" s="715" t="s">
        <v>46924</v>
      </c>
      <c r="C370" s="715" t="s">
        <v>46695</v>
      </c>
      <c r="D370" s="158" t="s">
        <v>46925</v>
      </c>
    </row>
    <row r="371" customFormat="false" ht="13.5" hidden="true" customHeight="false" outlineLevel="0" collapsed="false">
      <c r="A371" s="715" t="s">
        <v>46926</v>
      </c>
      <c r="B371" s="715" t="s">
        <v>46927</v>
      </c>
      <c r="C371" s="715" t="s">
        <v>46695</v>
      </c>
      <c r="D371" s="158" t="s">
        <v>46928</v>
      </c>
    </row>
    <row r="372" customFormat="false" ht="13.5" hidden="true" customHeight="false" outlineLevel="0" collapsed="false">
      <c r="A372" s="715" t="s">
        <v>46929</v>
      </c>
      <c r="B372" s="715" t="s">
        <v>46930</v>
      </c>
      <c r="C372" s="715" t="s">
        <v>46695</v>
      </c>
      <c r="D372" s="158" t="s">
        <v>46931</v>
      </c>
    </row>
    <row r="373" customFormat="false" ht="13.5" hidden="true" customHeight="false" outlineLevel="0" collapsed="false">
      <c r="A373" s="715" t="s">
        <v>46932</v>
      </c>
      <c r="B373" s="715" t="s">
        <v>46933</v>
      </c>
      <c r="C373" s="715" t="s">
        <v>46695</v>
      </c>
      <c r="D373" s="158" t="s">
        <v>46934</v>
      </c>
    </row>
    <row r="374" customFormat="false" ht="13.5" hidden="true" customHeight="false" outlineLevel="0" collapsed="false">
      <c r="A374" s="715" t="s">
        <v>46935</v>
      </c>
      <c r="B374" s="715" t="s">
        <v>46936</v>
      </c>
      <c r="C374" s="715" t="s">
        <v>46695</v>
      </c>
      <c r="D374" s="158" t="s">
        <v>46937</v>
      </c>
    </row>
    <row r="375" customFormat="false" ht="13.5" hidden="true" customHeight="false" outlineLevel="0" collapsed="false">
      <c r="A375" s="715" t="s">
        <v>46938</v>
      </c>
      <c r="B375" s="715" t="s">
        <v>46939</v>
      </c>
      <c r="C375" s="715" t="s">
        <v>46695</v>
      </c>
      <c r="D375" s="158" t="s">
        <v>46940</v>
      </c>
    </row>
    <row r="376" customFormat="false" ht="13.5" hidden="true" customHeight="false" outlineLevel="0" collapsed="false">
      <c r="A376" s="715" t="s">
        <v>46941</v>
      </c>
      <c r="B376" s="715" t="s">
        <v>46942</v>
      </c>
      <c r="C376" s="715" t="s">
        <v>46695</v>
      </c>
      <c r="D376" s="158" t="s">
        <v>46943</v>
      </c>
    </row>
    <row r="377" customFormat="false" ht="13.5" hidden="true" customHeight="false" outlineLevel="0" collapsed="false">
      <c r="A377" s="715" t="s">
        <v>46944</v>
      </c>
      <c r="B377" s="715" t="s">
        <v>46945</v>
      </c>
      <c r="C377" s="715" t="s">
        <v>46695</v>
      </c>
      <c r="D377" s="158" t="s">
        <v>46946</v>
      </c>
    </row>
    <row r="378" customFormat="false" ht="13.5" hidden="true" customHeight="false" outlineLevel="0" collapsed="false">
      <c r="A378" s="715" t="s">
        <v>46947</v>
      </c>
      <c r="B378" s="715" t="s">
        <v>46948</v>
      </c>
      <c r="C378" s="715" t="s">
        <v>46695</v>
      </c>
      <c r="D378" s="158" t="s">
        <v>46949</v>
      </c>
    </row>
    <row r="379" customFormat="false" ht="13.5" hidden="true" customHeight="false" outlineLevel="0" collapsed="false">
      <c r="A379" s="715" t="s">
        <v>46950</v>
      </c>
      <c r="B379" s="715" t="s">
        <v>46951</v>
      </c>
      <c r="C379" s="715" t="s">
        <v>46695</v>
      </c>
      <c r="D379" s="158" t="s">
        <v>46952</v>
      </c>
    </row>
    <row r="380" customFormat="false" ht="13.5" hidden="true" customHeight="false" outlineLevel="0" collapsed="false">
      <c r="A380" s="715" t="s">
        <v>46953</v>
      </c>
      <c r="B380" s="715" t="s">
        <v>46954</v>
      </c>
      <c r="C380" s="715" t="s">
        <v>46695</v>
      </c>
      <c r="D380" s="158" t="s">
        <v>46955</v>
      </c>
    </row>
    <row r="381" customFormat="false" ht="13.5" hidden="true" customHeight="false" outlineLevel="0" collapsed="false">
      <c r="A381" s="715" t="s">
        <v>46956</v>
      </c>
      <c r="B381" s="715" t="s">
        <v>46957</v>
      </c>
      <c r="C381" s="715" t="s">
        <v>46695</v>
      </c>
      <c r="D381" s="158" t="s">
        <v>46958</v>
      </c>
    </row>
    <row r="382" customFormat="false" ht="13.5" hidden="true" customHeight="false" outlineLevel="0" collapsed="false">
      <c r="A382" s="715" t="s">
        <v>46959</v>
      </c>
      <c r="B382" s="715" t="s">
        <v>46960</v>
      </c>
      <c r="C382" s="715" t="s">
        <v>46695</v>
      </c>
      <c r="D382" s="158" t="s">
        <v>46961</v>
      </c>
    </row>
    <row r="383" customFormat="false" ht="13.5" hidden="true" customHeight="false" outlineLevel="0" collapsed="false">
      <c r="A383" s="715" t="s">
        <v>46962</v>
      </c>
      <c r="B383" s="715" t="s">
        <v>46963</v>
      </c>
      <c r="C383" s="715" t="s">
        <v>46695</v>
      </c>
      <c r="D383" s="158" t="s">
        <v>46964</v>
      </c>
    </row>
    <row r="384" customFormat="false" ht="13.5" hidden="true" customHeight="false" outlineLevel="0" collapsed="false">
      <c r="A384" s="715" t="s">
        <v>46965</v>
      </c>
      <c r="B384" s="715" t="s">
        <v>46966</v>
      </c>
      <c r="C384" s="715" t="s">
        <v>46695</v>
      </c>
      <c r="D384" s="158" t="s">
        <v>46967</v>
      </c>
    </row>
    <row r="385" customFormat="false" ht="13.5" hidden="true" customHeight="false" outlineLevel="0" collapsed="false">
      <c r="A385" s="715" t="s">
        <v>46968</v>
      </c>
      <c r="B385" s="715" t="s">
        <v>46969</v>
      </c>
      <c r="C385" s="715" t="s">
        <v>46695</v>
      </c>
      <c r="D385" s="158" t="s">
        <v>46970</v>
      </c>
    </row>
    <row r="386" customFormat="false" ht="13.5" hidden="true" customHeight="false" outlineLevel="0" collapsed="false">
      <c r="A386" s="715" t="s">
        <v>46971</v>
      </c>
      <c r="B386" s="715" t="s">
        <v>46972</v>
      </c>
      <c r="C386" s="715" t="s">
        <v>46695</v>
      </c>
      <c r="D386" s="158" t="s">
        <v>46973</v>
      </c>
    </row>
    <row r="387" customFormat="false" ht="13.5" hidden="true" customHeight="false" outlineLevel="0" collapsed="false">
      <c r="A387" s="715" t="s">
        <v>46974</v>
      </c>
      <c r="B387" s="715" t="s">
        <v>46975</v>
      </c>
      <c r="C387" s="715" t="s">
        <v>46695</v>
      </c>
      <c r="D387" s="158" t="s">
        <v>46976</v>
      </c>
    </row>
    <row r="388" customFormat="false" ht="13.5" hidden="true" customHeight="false" outlineLevel="0" collapsed="false">
      <c r="A388" s="715" t="s">
        <v>46977</v>
      </c>
      <c r="B388" s="715" t="s">
        <v>46978</v>
      </c>
      <c r="C388" s="715" t="s">
        <v>46695</v>
      </c>
      <c r="D388" s="158" t="s">
        <v>46979</v>
      </c>
    </row>
    <row r="389" customFormat="false" ht="13.5" hidden="true" customHeight="false" outlineLevel="0" collapsed="false">
      <c r="A389" s="715" t="s">
        <v>46980</v>
      </c>
      <c r="B389" s="715" t="s">
        <v>46981</v>
      </c>
      <c r="C389" s="715" t="s">
        <v>46695</v>
      </c>
      <c r="D389" s="158" t="s">
        <v>46982</v>
      </c>
    </row>
    <row r="390" customFormat="false" ht="13.5" hidden="true" customHeight="false" outlineLevel="0" collapsed="false">
      <c r="A390" s="715" t="s">
        <v>46983</v>
      </c>
      <c r="B390" s="715" t="s">
        <v>46984</v>
      </c>
      <c r="C390" s="715" t="s">
        <v>46695</v>
      </c>
      <c r="D390" s="158" t="s">
        <v>46985</v>
      </c>
    </row>
    <row r="391" customFormat="false" ht="13.5" hidden="true" customHeight="false" outlineLevel="0" collapsed="false">
      <c r="A391" s="715" t="s">
        <v>46986</v>
      </c>
      <c r="B391" s="715" t="s">
        <v>46987</v>
      </c>
      <c r="C391" s="715" t="s">
        <v>46695</v>
      </c>
      <c r="D391" s="158" t="s">
        <v>46988</v>
      </c>
    </row>
    <row r="392" customFormat="false" ht="13.5" hidden="true" customHeight="false" outlineLevel="0" collapsed="false">
      <c r="A392" s="715" t="s">
        <v>46989</v>
      </c>
      <c r="B392" s="715" t="s">
        <v>46990</v>
      </c>
      <c r="C392" s="715" t="s">
        <v>46695</v>
      </c>
      <c r="D392" s="158" t="s">
        <v>46991</v>
      </c>
    </row>
    <row r="393" customFormat="false" ht="13.5" hidden="true" customHeight="false" outlineLevel="0" collapsed="false">
      <c r="A393" s="715" t="s">
        <v>46992</v>
      </c>
      <c r="B393" s="715" t="s">
        <v>46993</v>
      </c>
      <c r="C393" s="715" t="s">
        <v>46695</v>
      </c>
      <c r="D393" s="158" t="s">
        <v>46994</v>
      </c>
    </row>
    <row r="394" customFormat="false" ht="13.5" hidden="true" customHeight="false" outlineLevel="0" collapsed="false">
      <c r="A394" s="715" t="s">
        <v>46995</v>
      </c>
      <c r="B394" s="715" t="s">
        <v>46996</v>
      </c>
      <c r="C394" s="715" t="s">
        <v>46695</v>
      </c>
      <c r="D394" s="158" t="s">
        <v>46997</v>
      </c>
    </row>
    <row r="395" customFormat="false" ht="13.5" hidden="true" customHeight="false" outlineLevel="0" collapsed="false">
      <c r="A395" s="715" t="s">
        <v>46998</v>
      </c>
      <c r="B395" s="715" t="s">
        <v>46999</v>
      </c>
      <c r="C395" s="715" t="s">
        <v>46695</v>
      </c>
      <c r="D395" s="158" t="s">
        <v>47000</v>
      </c>
    </row>
    <row r="396" customFormat="false" ht="13.5" hidden="true" customHeight="false" outlineLevel="0" collapsed="false">
      <c r="A396" s="715" t="s">
        <v>47001</v>
      </c>
      <c r="B396" s="715" t="s">
        <v>47002</v>
      </c>
      <c r="C396" s="715" t="s">
        <v>46695</v>
      </c>
      <c r="D396" s="158" t="s">
        <v>47003</v>
      </c>
    </row>
    <row r="397" customFormat="false" ht="13.5" hidden="true" customHeight="false" outlineLevel="0" collapsed="false">
      <c r="A397" s="715" t="s">
        <v>47004</v>
      </c>
      <c r="B397" s="715" t="s">
        <v>47005</v>
      </c>
      <c r="C397" s="715" t="s">
        <v>46695</v>
      </c>
      <c r="D397" s="158" t="s">
        <v>47006</v>
      </c>
    </row>
    <row r="398" customFormat="false" ht="13.5" hidden="true" customHeight="false" outlineLevel="0" collapsed="false">
      <c r="A398" s="715" t="s">
        <v>47007</v>
      </c>
      <c r="B398" s="715" t="s">
        <v>47008</v>
      </c>
      <c r="C398" s="715" t="s">
        <v>46695</v>
      </c>
      <c r="D398" s="158" t="s">
        <v>47009</v>
      </c>
    </row>
    <row r="399" customFormat="false" ht="13.5" hidden="true" customHeight="false" outlineLevel="0" collapsed="false">
      <c r="A399" s="715" t="s">
        <v>47010</v>
      </c>
      <c r="B399" s="715" t="s">
        <v>47011</v>
      </c>
      <c r="C399" s="715" t="s">
        <v>46695</v>
      </c>
      <c r="D399" s="158" t="s">
        <v>47012</v>
      </c>
    </row>
    <row r="400" customFormat="false" ht="13.5" hidden="true" customHeight="false" outlineLevel="0" collapsed="false">
      <c r="A400" s="715" t="s">
        <v>47013</v>
      </c>
      <c r="B400" s="715" t="s">
        <v>47014</v>
      </c>
      <c r="C400" s="715" t="s">
        <v>46695</v>
      </c>
      <c r="D400" s="158" t="s">
        <v>47015</v>
      </c>
    </row>
    <row r="401" customFormat="false" ht="13.5" hidden="true" customHeight="false" outlineLevel="0" collapsed="false">
      <c r="A401" s="715" t="s">
        <v>47016</v>
      </c>
      <c r="B401" s="715" t="s">
        <v>47017</v>
      </c>
      <c r="C401" s="715" t="s">
        <v>46695</v>
      </c>
      <c r="D401" s="158" t="s">
        <v>47018</v>
      </c>
    </row>
    <row r="402" customFormat="false" ht="13.5" hidden="true" customHeight="false" outlineLevel="0" collapsed="false">
      <c r="A402" s="715" t="s">
        <v>47019</v>
      </c>
      <c r="B402" s="715" t="s">
        <v>47020</v>
      </c>
      <c r="C402" s="715" t="s">
        <v>46695</v>
      </c>
      <c r="D402" s="158" t="s">
        <v>45948</v>
      </c>
    </row>
    <row r="403" customFormat="false" ht="13.5" hidden="true" customHeight="false" outlineLevel="0" collapsed="false">
      <c r="A403" s="715" t="s">
        <v>47021</v>
      </c>
      <c r="B403" s="715" t="s">
        <v>47022</v>
      </c>
      <c r="C403" s="715" t="s">
        <v>46695</v>
      </c>
      <c r="D403" s="158" t="s">
        <v>47023</v>
      </c>
    </row>
    <row r="404" customFormat="false" ht="13.5" hidden="true" customHeight="false" outlineLevel="0" collapsed="false">
      <c r="A404" s="715" t="s">
        <v>47024</v>
      </c>
      <c r="B404" s="715" t="s">
        <v>47025</v>
      </c>
      <c r="C404" s="715" t="s">
        <v>46695</v>
      </c>
      <c r="D404" s="158" t="s">
        <v>47026</v>
      </c>
    </row>
    <row r="405" customFormat="false" ht="13.5" hidden="true" customHeight="false" outlineLevel="0" collapsed="false">
      <c r="A405" s="715" t="s">
        <v>47027</v>
      </c>
      <c r="B405" s="715" t="s">
        <v>47028</v>
      </c>
      <c r="C405" s="715" t="s">
        <v>46695</v>
      </c>
      <c r="D405" s="158" t="s">
        <v>47029</v>
      </c>
    </row>
    <row r="406" customFormat="false" ht="13.5" hidden="true" customHeight="false" outlineLevel="0" collapsed="false">
      <c r="A406" s="715" t="s">
        <v>47030</v>
      </c>
      <c r="B406" s="715" t="s">
        <v>47031</v>
      </c>
      <c r="C406" s="715" t="s">
        <v>46695</v>
      </c>
      <c r="D406" s="158" t="s">
        <v>47032</v>
      </c>
    </row>
    <row r="407" customFormat="false" ht="13.5" hidden="true" customHeight="false" outlineLevel="0" collapsed="false">
      <c r="A407" s="715" t="s">
        <v>47033</v>
      </c>
      <c r="B407" s="715" t="s">
        <v>47034</v>
      </c>
      <c r="C407" s="715" t="s">
        <v>46695</v>
      </c>
      <c r="D407" s="158" t="s">
        <v>47035</v>
      </c>
    </row>
    <row r="408" customFormat="false" ht="13.5" hidden="true" customHeight="false" outlineLevel="0" collapsed="false">
      <c r="A408" s="715" t="s">
        <v>47036</v>
      </c>
      <c r="B408" s="715" t="s">
        <v>47037</v>
      </c>
      <c r="C408" s="715" t="s">
        <v>46695</v>
      </c>
      <c r="D408" s="158" t="s">
        <v>47038</v>
      </c>
    </row>
    <row r="409" customFormat="false" ht="13.5" hidden="true" customHeight="false" outlineLevel="0" collapsed="false">
      <c r="A409" s="715" t="s">
        <v>47039</v>
      </c>
      <c r="B409" s="715" t="s">
        <v>47040</v>
      </c>
      <c r="C409" s="715" t="s">
        <v>46695</v>
      </c>
      <c r="D409" s="158" t="s">
        <v>47041</v>
      </c>
    </row>
    <row r="410" customFormat="false" ht="13.5" hidden="true" customHeight="false" outlineLevel="0" collapsed="false">
      <c r="A410" s="715" t="s">
        <v>47042</v>
      </c>
      <c r="B410" s="715" t="s">
        <v>47043</v>
      </c>
      <c r="C410" s="715" t="s">
        <v>46695</v>
      </c>
      <c r="D410" s="158" t="s">
        <v>47044</v>
      </c>
    </row>
    <row r="411" customFormat="false" ht="13.5" hidden="true" customHeight="false" outlineLevel="0" collapsed="false">
      <c r="A411" s="715" t="s">
        <v>47045</v>
      </c>
      <c r="B411" s="715" t="s">
        <v>47046</v>
      </c>
      <c r="C411" s="715" t="s">
        <v>46695</v>
      </c>
      <c r="D411" s="158" t="s">
        <v>47047</v>
      </c>
    </row>
    <row r="412" customFormat="false" ht="13.5" hidden="true" customHeight="false" outlineLevel="0" collapsed="false">
      <c r="A412" s="715" t="s">
        <v>47048</v>
      </c>
      <c r="B412" s="715" t="s">
        <v>47049</v>
      </c>
      <c r="C412" s="715" t="s">
        <v>46695</v>
      </c>
      <c r="D412" s="158" t="s">
        <v>47050</v>
      </c>
    </row>
    <row r="413" customFormat="false" ht="13.5" hidden="true" customHeight="false" outlineLevel="0" collapsed="false">
      <c r="A413" s="715" t="s">
        <v>47051</v>
      </c>
      <c r="B413" s="715" t="s">
        <v>47052</v>
      </c>
      <c r="C413" s="715" t="s">
        <v>46695</v>
      </c>
      <c r="D413" s="158" t="s">
        <v>47053</v>
      </c>
    </row>
    <row r="414" customFormat="false" ht="13.5" hidden="true" customHeight="false" outlineLevel="0" collapsed="false">
      <c r="A414" s="715" t="s">
        <v>47054</v>
      </c>
      <c r="B414" s="715" t="s">
        <v>47055</v>
      </c>
      <c r="C414" s="715" t="s">
        <v>46695</v>
      </c>
      <c r="D414" s="158" t="s">
        <v>47056</v>
      </c>
    </row>
    <row r="415" customFormat="false" ht="13.5" hidden="true" customHeight="false" outlineLevel="0" collapsed="false">
      <c r="A415" s="715" t="s">
        <v>47057</v>
      </c>
      <c r="B415" s="715" t="s">
        <v>47058</v>
      </c>
      <c r="C415" s="715" t="s">
        <v>46695</v>
      </c>
      <c r="D415" s="158" t="s">
        <v>47059</v>
      </c>
    </row>
    <row r="416" customFormat="false" ht="13.5" hidden="true" customHeight="false" outlineLevel="0" collapsed="false">
      <c r="A416" s="715" t="s">
        <v>47060</v>
      </c>
      <c r="B416" s="715" t="s">
        <v>47061</v>
      </c>
      <c r="C416" s="715" t="s">
        <v>46695</v>
      </c>
      <c r="D416" s="158" t="s">
        <v>47000</v>
      </c>
    </row>
    <row r="417" customFormat="false" ht="13.5" hidden="true" customHeight="false" outlineLevel="0" collapsed="false">
      <c r="A417" s="715" t="s">
        <v>47062</v>
      </c>
      <c r="B417" s="715" t="s">
        <v>47063</v>
      </c>
      <c r="C417" s="715" t="s">
        <v>46695</v>
      </c>
      <c r="D417" s="158" t="s">
        <v>47064</v>
      </c>
    </row>
    <row r="418" customFormat="false" ht="13.5" hidden="true" customHeight="false" outlineLevel="0" collapsed="false">
      <c r="A418" s="715" t="s">
        <v>47065</v>
      </c>
      <c r="B418" s="715" t="s">
        <v>47066</v>
      </c>
      <c r="C418" s="715" t="s">
        <v>46695</v>
      </c>
      <c r="D418" s="158" t="s">
        <v>47067</v>
      </c>
    </row>
    <row r="419" customFormat="false" ht="13.5" hidden="true" customHeight="false" outlineLevel="0" collapsed="false">
      <c r="A419" s="715" t="s">
        <v>47068</v>
      </c>
      <c r="B419" s="715" t="s">
        <v>47069</v>
      </c>
      <c r="C419" s="715" t="s">
        <v>46695</v>
      </c>
      <c r="D419" s="158" t="s">
        <v>47070</v>
      </c>
    </row>
    <row r="420" customFormat="false" ht="13.5" hidden="true" customHeight="false" outlineLevel="0" collapsed="false">
      <c r="A420" s="715" t="s">
        <v>47071</v>
      </c>
      <c r="B420" s="715" t="s">
        <v>47072</v>
      </c>
      <c r="C420" s="715" t="s">
        <v>46695</v>
      </c>
      <c r="D420" s="158" t="s">
        <v>47073</v>
      </c>
    </row>
    <row r="421" customFormat="false" ht="13.5" hidden="true" customHeight="false" outlineLevel="0" collapsed="false">
      <c r="A421" s="715" t="s">
        <v>47074</v>
      </c>
      <c r="B421" s="715" t="s">
        <v>47075</v>
      </c>
      <c r="C421" s="715" t="s">
        <v>46695</v>
      </c>
      <c r="D421" s="158" t="s">
        <v>47076</v>
      </c>
    </row>
    <row r="422" customFormat="false" ht="13.5" hidden="true" customHeight="false" outlineLevel="0" collapsed="false">
      <c r="A422" s="715" t="s">
        <v>47077</v>
      </c>
      <c r="B422" s="715" t="s">
        <v>47078</v>
      </c>
      <c r="C422" s="715" t="s">
        <v>46695</v>
      </c>
      <c r="D422" s="158" t="s">
        <v>47079</v>
      </c>
    </row>
    <row r="423" customFormat="false" ht="13.5" hidden="true" customHeight="false" outlineLevel="0" collapsed="false">
      <c r="A423" s="715" t="s">
        <v>47080</v>
      </c>
      <c r="B423" s="715" t="s">
        <v>47081</v>
      </c>
      <c r="C423" s="715" t="s">
        <v>46695</v>
      </c>
      <c r="D423" s="158" t="s">
        <v>47082</v>
      </c>
    </row>
    <row r="424" customFormat="false" ht="13.5" hidden="true" customHeight="false" outlineLevel="0" collapsed="false">
      <c r="A424" s="715" t="s">
        <v>47083</v>
      </c>
      <c r="B424" s="715" t="s">
        <v>47084</v>
      </c>
      <c r="C424" s="715" t="s">
        <v>46695</v>
      </c>
      <c r="D424" s="158" t="s">
        <v>47085</v>
      </c>
    </row>
    <row r="425" customFormat="false" ht="13.5" hidden="true" customHeight="false" outlineLevel="0" collapsed="false">
      <c r="A425" s="715" t="s">
        <v>47086</v>
      </c>
      <c r="B425" s="715" t="s">
        <v>47087</v>
      </c>
      <c r="C425" s="715" t="s">
        <v>46695</v>
      </c>
      <c r="D425" s="158" t="s">
        <v>47088</v>
      </c>
    </row>
    <row r="426" customFormat="false" ht="13.5" hidden="true" customHeight="false" outlineLevel="0" collapsed="false">
      <c r="A426" s="715" t="s">
        <v>47089</v>
      </c>
      <c r="B426" s="715" t="s">
        <v>47090</v>
      </c>
      <c r="C426" s="715" t="s">
        <v>46695</v>
      </c>
      <c r="D426" s="158" t="s">
        <v>47091</v>
      </c>
    </row>
    <row r="427" customFormat="false" ht="13.5" hidden="true" customHeight="false" outlineLevel="0" collapsed="false">
      <c r="A427" s="715" t="s">
        <v>47092</v>
      </c>
      <c r="B427" s="715" t="s">
        <v>47093</v>
      </c>
      <c r="C427" s="715" t="s">
        <v>46695</v>
      </c>
      <c r="D427" s="158" t="s">
        <v>47094</v>
      </c>
    </row>
    <row r="428" customFormat="false" ht="13.5" hidden="true" customHeight="false" outlineLevel="0" collapsed="false">
      <c r="A428" s="715" t="s">
        <v>47095</v>
      </c>
      <c r="B428" s="715" t="s">
        <v>47096</v>
      </c>
      <c r="C428" s="715" t="s">
        <v>46695</v>
      </c>
      <c r="D428" s="158" t="s">
        <v>47097</v>
      </c>
    </row>
    <row r="429" customFormat="false" ht="13.5" hidden="true" customHeight="false" outlineLevel="0" collapsed="false">
      <c r="A429" s="715" t="s">
        <v>47098</v>
      </c>
      <c r="B429" s="715" t="s">
        <v>47099</v>
      </c>
      <c r="C429" s="715" t="s">
        <v>46695</v>
      </c>
      <c r="D429" s="158" t="s">
        <v>47100</v>
      </c>
    </row>
    <row r="430" customFormat="false" ht="13.5" hidden="true" customHeight="false" outlineLevel="0" collapsed="false">
      <c r="A430" s="715" t="s">
        <v>47101</v>
      </c>
      <c r="B430" s="715" t="s">
        <v>47102</v>
      </c>
      <c r="C430" s="715" t="s">
        <v>46695</v>
      </c>
      <c r="D430" s="158" t="s">
        <v>47103</v>
      </c>
    </row>
    <row r="431" customFormat="false" ht="13.5" hidden="true" customHeight="false" outlineLevel="0" collapsed="false">
      <c r="A431" s="715" t="s">
        <v>47104</v>
      </c>
      <c r="B431" s="715" t="s">
        <v>47105</v>
      </c>
      <c r="C431" s="715" t="s">
        <v>46695</v>
      </c>
      <c r="D431" s="158" t="s">
        <v>47106</v>
      </c>
    </row>
    <row r="432" customFormat="false" ht="13.5" hidden="true" customHeight="false" outlineLevel="0" collapsed="false">
      <c r="A432" s="715" t="s">
        <v>47107</v>
      </c>
      <c r="B432" s="715" t="s">
        <v>47108</v>
      </c>
      <c r="C432" s="715" t="s">
        <v>46695</v>
      </c>
      <c r="D432" s="158" t="s">
        <v>47109</v>
      </c>
    </row>
    <row r="433" customFormat="false" ht="13.5" hidden="true" customHeight="false" outlineLevel="0" collapsed="false">
      <c r="A433" s="715" t="s">
        <v>47110</v>
      </c>
      <c r="B433" s="715" t="s">
        <v>47111</v>
      </c>
      <c r="C433" s="715" t="s">
        <v>46695</v>
      </c>
      <c r="D433" s="158" t="s">
        <v>47112</v>
      </c>
    </row>
    <row r="434" customFormat="false" ht="13.5" hidden="true" customHeight="false" outlineLevel="0" collapsed="false">
      <c r="A434" s="715" t="s">
        <v>47113</v>
      </c>
      <c r="B434" s="715" t="s">
        <v>47114</v>
      </c>
      <c r="C434" s="715" t="s">
        <v>46695</v>
      </c>
      <c r="D434" s="158" t="s">
        <v>47115</v>
      </c>
    </row>
    <row r="435" customFormat="false" ht="13.5" hidden="true" customHeight="false" outlineLevel="0" collapsed="false">
      <c r="A435" s="715" t="s">
        <v>47116</v>
      </c>
      <c r="B435" s="715" t="s">
        <v>47117</v>
      </c>
      <c r="C435" s="715" t="s">
        <v>46695</v>
      </c>
      <c r="D435" s="158" t="s">
        <v>47118</v>
      </c>
    </row>
    <row r="436" customFormat="false" ht="13.5" hidden="true" customHeight="false" outlineLevel="0" collapsed="false">
      <c r="A436" s="715" t="s">
        <v>47119</v>
      </c>
      <c r="B436" s="715" t="s">
        <v>47120</v>
      </c>
      <c r="C436" s="715" t="s">
        <v>47121</v>
      </c>
      <c r="D436" s="158" t="s">
        <v>47122</v>
      </c>
    </row>
    <row r="437" customFormat="false" ht="13.5" hidden="true" customHeight="false" outlineLevel="0" collapsed="false">
      <c r="A437" s="715" t="s">
        <v>47123</v>
      </c>
      <c r="B437" s="715" t="s">
        <v>47124</v>
      </c>
      <c r="C437" s="715" t="s">
        <v>47121</v>
      </c>
      <c r="D437" s="158" t="s">
        <v>47125</v>
      </c>
    </row>
    <row r="438" customFormat="false" ht="13.5" hidden="true" customHeight="false" outlineLevel="0" collapsed="false">
      <c r="A438" s="715" t="s">
        <v>47126</v>
      </c>
      <c r="B438" s="715" t="s">
        <v>47127</v>
      </c>
      <c r="C438" s="715" t="s">
        <v>47121</v>
      </c>
      <c r="D438" s="158" t="s">
        <v>47128</v>
      </c>
    </row>
    <row r="439" customFormat="false" ht="13.5" hidden="true" customHeight="false" outlineLevel="0" collapsed="false">
      <c r="A439" s="715" t="s">
        <v>47129</v>
      </c>
      <c r="B439" s="715" t="s">
        <v>47130</v>
      </c>
      <c r="C439" s="715" t="s">
        <v>47121</v>
      </c>
      <c r="D439" s="158" t="s">
        <v>47131</v>
      </c>
    </row>
    <row r="440" customFormat="false" ht="13.5" hidden="true" customHeight="false" outlineLevel="0" collapsed="false">
      <c r="A440" s="715" t="s">
        <v>47132</v>
      </c>
      <c r="B440" s="715" t="s">
        <v>47133</v>
      </c>
      <c r="C440" s="715" t="s">
        <v>47121</v>
      </c>
      <c r="D440" s="158" t="s">
        <v>47134</v>
      </c>
    </row>
    <row r="441" customFormat="false" ht="13.5" hidden="true" customHeight="false" outlineLevel="0" collapsed="false">
      <c r="A441" s="715" t="s">
        <v>47135</v>
      </c>
      <c r="B441" s="715" t="s">
        <v>47136</v>
      </c>
      <c r="C441" s="715" t="s">
        <v>47121</v>
      </c>
      <c r="D441" s="158" t="s">
        <v>47137</v>
      </c>
    </row>
    <row r="442" customFormat="false" ht="13.5" hidden="true" customHeight="false" outlineLevel="0" collapsed="false">
      <c r="A442" s="715" t="s">
        <v>47138</v>
      </c>
      <c r="B442" s="715" t="s">
        <v>47139</v>
      </c>
      <c r="C442" s="715" t="s">
        <v>47121</v>
      </c>
      <c r="D442" s="158" t="s">
        <v>47140</v>
      </c>
    </row>
    <row r="443" customFormat="false" ht="13.5" hidden="true" customHeight="false" outlineLevel="0" collapsed="false">
      <c r="A443" s="715" t="s">
        <v>47141</v>
      </c>
      <c r="B443" s="715" t="s">
        <v>47142</v>
      </c>
      <c r="C443" s="715" t="s">
        <v>47121</v>
      </c>
      <c r="D443" s="158" t="s">
        <v>47143</v>
      </c>
    </row>
    <row r="444" customFormat="false" ht="13.5" hidden="true" customHeight="false" outlineLevel="0" collapsed="false">
      <c r="A444" s="715" t="s">
        <v>47144</v>
      </c>
      <c r="B444" s="715" t="s">
        <v>47145</v>
      </c>
      <c r="C444" s="715" t="s">
        <v>47121</v>
      </c>
      <c r="D444" s="158" t="s">
        <v>47146</v>
      </c>
    </row>
    <row r="445" customFormat="false" ht="13.5" hidden="true" customHeight="false" outlineLevel="0" collapsed="false">
      <c r="A445" s="715" t="s">
        <v>47147</v>
      </c>
      <c r="B445" s="715" t="s">
        <v>47148</v>
      </c>
      <c r="C445" s="715" t="s">
        <v>47121</v>
      </c>
      <c r="D445" s="158" t="s">
        <v>47149</v>
      </c>
    </row>
    <row r="446" customFormat="false" ht="13.5" hidden="true" customHeight="false" outlineLevel="0" collapsed="false">
      <c r="A446" s="715" t="s">
        <v>47150</v>
      </c>
      <c r="B446" s="715" t="s">
        <v>47151</v>
      </c>
      <c r="C446" s="715" t="s">
        <v>47121</v>
      </c>
      <c r="D446" s="158" t="s">
        <v>47152</v>
      </c>
    </row>
    <row r="447" customFormat="false" ht="13.5" hidden="true" customHeight="false" outlineLevel="0" collapsed="false">
      <c r="A447" s="715" t="s">
        <v>47153</v>
      </c>
      <c r="B447" s="715" t="s">
        <v>47154</v>
      </c>
      <c r="C447" s="715" t="s">
        <v>47121</v>
      </c>
      <c r="D447" s="158" t="s">
        <v>47155</v>
      </c>
    </row>
    <row r="448" customFormat="false" ht="13.5" hidden="true" customHeight="false" outlineLevel="0" collapsed="false">
      <c r="A448" s="715" t="s">
        <v>47156</v>
      </c>
      <c r="B448" s="715" t="s">
        <v>47157</v>
      </c>
      <c r="C448" s="715" t="s">
        <v>47121</v>
      </c>
      <c r="D448" s="158" t="s">
        <v>47158</v>
      </c>
    </row>
    <row r="449" customFormat="false" ht="13.5" hidden="true" customHeight="false" outlineLevel="0" collapsed="false">
      <c r="A449" s="715" t="s">
        <v>47159</v>
      </c>
      <c r="B449" s="715" t="s">
        <v>47160</v>
      </c>
      <c r="C449" s="715" t="s">
        <v>47121</v>
      </c>
      <c r="D449" s="158" t="s">
        <v>47161</v>
      </c>
    </row>
    <row r="450" customFormat="false" ht="13.5" hidden="true" customHeight="false" outlineLevel="0" collapsed="false">
      <c r="A450" s="715" t="s">
        <v>47162</v>
      </c>
      <c r="B450" s="715" t="s">
        <v>47163</v>
      </c>
      <c r="C450" s="715" t="s">
        <v>47121</v>
      </c>
      <c r="D450" s="158" t="s">
        <v>47164</v>
      </c>
    </row>
    <row r="451" customFormat="false" ht="13.5" hidden="true" customHeight="false" outlineLevel="0" collapsed="false">
      <c r="A451" s="715" t="s">
        <v>47165</v>
      </c>
      <c r="B451" s="715" t="s">
        <v>47166</v>
      </c>
      <c r="C451" s="715" t="s">
        <v>47121</v>
      </c>
      <c r="D451" s="158" t="s">
        <v>47167</v>
      </c>
    </row>
    <row r="452" customFormat="false" ht="13.5" hidden="true" customHeight="false" outlineLevel="0" collapsed="false">
      <c r="A452" s="715" t="s">
        <v>47168</v>
      </c>
      <c r="B452" s="715" t="s">
        <v>47169</v>
      </c>
      <c r="C452" s="715" t="s">
        <v>47121</v>
      </c>
      <c r="D452" s="158" t="s">
        <v>47170</v>
      </c>
    </row>
    <row r="453" customFormat="false" ht="13.5" hidden="true" customHeight="false" outlineLevel="0" collapsed="false">
      <c r="A453" s="715" t="s">
        <v>47171</v>
      </c>
      <c r="B453" s="715" t="s">
        <v>47172</v>
      </c>
      <c r="C453" s="715" t="s">
        <v>47121</v>
      </c>
      <c r="D453" s="158" t="s">
        <v>47173</v>
      </c>
    </row>
    <row r="454" customFormat="false" ht="13.5" hidden="true" customHeight="false" outlineLevel="0" collapsed="false">
      <c r="A454" s="715" t="s">
        <v>47174</v>
      </c>
      <c r="B454" s="715" t="s">
        <v>47175</v>
      </c>
      <c r="C454" s="715" t="s">
        <v>47121</v>
      </c>
      <c r="D454" s="158" t="s">
        <v>47176</v>
      </c>
    </row>
    <row r="455" customFormat="false" ht="13.5" hidden="true" customHeight="false" outlineLevel="0" collapsed="false">
      <c r="A455" s="715" t="s">
        <v>47177</v>
      </c>
      <c r="B455" s="715" t="s">
        <v>47178</v>
      </c>
      <c r="C455" s="715" t="s">
        <v>47121</v>
      </c>
      <c r="D455" s="158" t="s">
        <v>47179</v>
      </c>
    </row>
    <row r="456" customFormat="false" ht="13.5" hidden="true" customHeight="false" outlineLevel="0" collapsed="false">
      <c r="A456" s="715" t="s">
        <v>47180</v>
      </c>
      <c r="B456" s="715" t="s">
        <v>47181</v>
      </c>
      <c r="C456" s="715" t="s">
        <v>47121</v>
      </c>
      <c r="D456" s="158" t="s">
        <v>47182</v>
      </c>
    </row>
    <row r="457" customFormat="false" ht="13.5" hidden="true" customHeight="false" outlineLevel="0" collapsed="false">
      <c r="A457" s="715" t="s">
        <v>47183</v>
      </c>
      <c r="B457" s="715" t="s">
        <v>47184</v>
      </c>
      <c r="C457" s="715" t="s">
        <v>47121</v>
      </c>
      <c r="D457" s="158" t="s">
        <v>47185</v>
      </c>
    </row>
    <row r="458" customFormat="false" ht="13.5" hidden="true" customHeight="false" outlineLevel="0" collapsed="false">
      <c r="A458" s="715" t="s">
        <v>47186</v>
      </c>
      <c r="B458" s="715" t="s">
        <v>47187</v>
      </c>
      <c r="C458" s="715" t="s">
        <v>47121</v>
      </c>
      <c r="D458" s="158" t="s">
        <v>47188</v>
      </c>
    </row>
    <row r="459" customFormat="false" ht="13.5" hidden="true" customHeight="false" outlineLevel="0" collapsed="false">
      <c r="A459" s="715" t="s">
        <v>47189</v>
      </c>
      <c r="B459" s="715" t="s">
        <v>47190</v>
      </c>
      <c r="C459" s="715" t="s">
        <v>47121</v>
      </c>
      <c r="D459" s="158" t="s">
        <v>46269</v>
      </c>
    </row>
    <row r="460" customFormat="false" ht="13.5" hidden="true" customHeight="false" outlineLevel="0" collapsed="false">
      <c r="A460" s="715" t="s">
        <v>47191</v>
      </c>
      <c r="B460" s="715" t="s">
        <v>47192</v>
      </c>
      <c r="C460" s="715" t="s">
        <v>47121</v>
      </c>
      <c r="D460" s="158" t="s">
        <v>47193</v>
      </c>
    </row>
    <row r="461" customFormat="false" ht="13.5" hidden="true" customHeight="false" outlineLevel="0" collapsed="false">
      <c r="A461" s="715" t="s">
        <v>47194</v>
      </c>
      <c r="B461" s="715" t="s">
        <v>47195</v>
      </c>
      <c r="C461" s="715" t="s">
        <v>47121</v>
      </c>
      <c r="D461" s="158" t="s">
        <v>47196</v>
      </c>
    </row>
    <row r="462" customFormat="false" ht="13.5" hidden="true" customHeight="false" outlineLevel="0" collapsed="false">
      <c r="A462" s="715" t="s">
        <v>47197</v>
      </c>
      <c r="B462" s="715" t="s">
        <v>47198</v>
      </c>
      <c r="C462" s="715" t="s">
        <v>47121</v>
      </c>
      <c r="D462" s="158" t="s">
        <v>47199</v>
      </c>
    </row>
    <row r="463" customFormat="false" ht="13.5" hidden="true" customHeight="false" outlineLevel="0" collapsed="false">
      <c r="A463" s="715" t="s">
        <v>47200</v>
      </c>
      <c r="B463" s="715" t="s">
        <v>47201</v>
      </c>
      <c r="C463" s="715" t="s">
        <v>47121</v>
      </c>
      <c r="D463" s="158" t="s">
        <v>47202</v>
      </c>
    </row>
    <row r="464" customFormat="false" ht="13.5" hidden="true" customHeight="false" outlineLevel="0" collapsed="false">
      <c r="A464" s="715" t="s">
        <v>47203</v>
      </c>
      <c r="B464" s="715" t="s">
        <v>47204</v>
      </c>
      <c r="C464" s="715" t="s">
        <v>47121</v>
      </c>
      <c r="D464" s="158" t="s">
        <v>47205</v>
      </c>
    </row>
    <row r="465" customFormat="false" ht="13.5" hidden="true" customHeight="false" outlineLevel="0" collapsed="false">
      <c r="A465" s="715" t="s">
        <v>47206</v>
      </c>
      <c r="B465" s="715" t="s">
        <v>47207</v>
      </c>
      <c r="C465" s="715" t="s">
        <v>47121</v>
      </c>
      <c r="D465" s="158" t="s">
        <v>47208</v>
      </c>
    </row>
    <row r="466" customFormat="false" ht="13.5" hidden="true" customHeight="false" outlineLevel="0" collapsed="false">
      <c r="A466" s="715" t="s">
        <v>47209</v>
      </c>
      <c r="B466" s="715" t="s">
        <v>47210</v>
      </c>
      <c r="C466" s="715" t="s">
        <v>47121</v>
      </c>
      <c r="D466" s="158" t="s">
        <v>47211</v>
      </c>
    </row>
    <row r="467" customFormat="false" ht="13.5" hidden="true" customHeight="false" outlineLevel="0" collapsed="false">
      <c r="A467" s="715" t="s">
        <v>47212</v>
      </c>
      <c r="B467" s="715" t="s">
        <v>47213</v>
      </c>
      <c r="C467" s="715" t="s">
        <v>47121</v>
      </c>
      <c r="D467" s="158" t="s">
        <v>47214</v>
      </c>
    </row>
    <row r="468" customFormat="false" ht="13.5" hidden="true" customHeight="false" outlineLevel="0" collapsed="false">
      <c r="A468" s="715" t="s">
        <v>47215</v>
      </c>
      <c r="B468" s="715" t="s">
        <v>47216</v>
      </c>
      <c r="C468" s="715" t="s">
        <v>47121</v>
      </c>
      <c r="D468" s="158" t="s">
        <v>47217</v>
      </c>
    </row>
    <row r="469" customFormat="false" ht="13.5" hidden="true" customHeight="false" outlineLevel="0" collapsed="false">
      <c r="A469" s="715" t="s">
        <v>47218</v>
      </c>
      <c r="B469" s="715" t="s">
        <v>47219</v>
      </c>
      <c r="C469" s="715" t="s">
        <v>47121</v>
      </c>
      <c r="D469" s="158" t="s">
        <v>47220</v>
      </c>
    </row>
    <row r="470" customFormat="false" ht="13.5" hidden="true" customHeight="false" outlineLevel="0" collapsed="false">
      <c r="A470" s="715" t="s">
        <v>47221</v>
      </c>
      <c r="B470" s="715" t="s">
        <v>47222</v>
      </c>
      <c r="C470" s="715" t="s">
        <v>47121</v>
      </c>
      <c r="D470" s="158" t="s">
        <v>47223</v>
      </c>
    </row>
    <row r="471" customFormat="false" ht="13.5" hidden="true" customHeight="false" outlineLevel="0" collapsed="false">
      <c r="A471" s="715" t="s">
        <v>47224</v>
      </c>
      <c r="B471" s="715" t="s">
        <v>47225</v>
      </c>
      <c r="C471" s="715" t="s">
        <v>47121</v>
      </c>
      <c r="D471" s="158" t="s">
        <v>47226</v>
      </c>
    </row>
    <row r="472" customFormat="false" ht="13.5" hidden="true" customHeight="false" outlineLevel="0" collapsed="false">
      <c r="A472" s="715" t="s">
        <v>47227</v>
      </c>
      <c r="B472" s="715" t="s">
        <v>47228</v>
      </c>
      <c r="C472" s="715" t="s">
        <v>47121</v>
      </c>
      <c r="D472" s="158" t="s">
        <v>47229</v>
      </c>
    </row>
    <row r="473" customFormat="false" ht="13.5" hidden="true" customHeight="false" outlineLevel="0" collapsed="false">
      <c r="A473" s="715" t="s">
        <v>47230</v>
      </c>
      <c r="B473" s="715" t="s">
        <v>47231</v>
      </c>
      <c r="C473" s="715" t="s">
        <v>47121</v>
      </c>
      <c r="D473" s="158" t="s">
        <v>47232</v>
      </c>
    </row>
    <row r="474" customFormat="false" ht="13.5" hidden="true" customHeight="false" outlineLevel="0" collapsed="false">
      <c r="A474" s="715" t="s">
        <v>47233</v>
      </c>
      <c r="B474" s="715" t="s">
        <v>47234</v>
      </c>
      <c r="C474" s="715" t="s">
        <v>47121</v>
      </c>
      <c r="D474" s="158" t="s">
        <v>47235</v>
      </c>
    </row>
    <row r="475" customFormat="false" ht="13.5" hidden="true" customHeight="false" outlineLevel="0" collapsed="false">
      <c r="A475" s="715" t="s">
        <v>47236</v>
      </c>
      <c r="B475" s="715" t="s">
        <v>47237</v>
      </c>
      <c r="C475" s="715" t="s">
        <v>47121</v>
      </c>
      <c r="D475" s="158" t="s">
        <v>47238</v>
      </c>
    </row>
    <row r="476" customFormat="false" ht="13.5" hidden="true" customHeight="false" outlineLevel="0" collapsed="false">
      <c r="A476" s="715" t="s">
        <v>47239</v>
      </c>
      <c r="B476" s="715" t="s">
        <v>47240</v>
      </c>
      <c r="C476" s="715" t="s">
        <v>47121</v>
      </c>
      <c r="D476" s="158" t="s">
        <v>47241</v>
      </c>
    </row>
    <row r="477" customFormat="false" ht="13.5" hidden="true" customHeight="false" outlineLevel="0" collapsed="false">
      <c r="A477" s="715" t="s">
        <v>47242</v>
      </c>
      <c r="B477" s="715" t="s">
        <v>47243</v>
      </c>
      <c r="C477" s="715" t="s">
        <v>47121</v>
      </c>
      <c r="D477" s="158" t="s">
        <v>47244</v>
      </c>
    </row>
    <row r="478" customFormat="false" ht="13.5" hidden="true" customHeight="false" outlineLevel="0" collapsed="false">
      <c r="A478" s="715" t="s">
        <v>47245</v>
      </c>
      <c r="B478" s="715" t="s">
        <v>47246</v>
      </c>
      <c r="C478" s="715" t="s">
        <v>47121</v>
      </c>
      <c r="D478" s="158" t="s">
        <v>47118</v>
      </c>
    </row>
    <row r="479" customFormat="false" ht="13.5" hidden="true" customHeight="false" outlineLevel="0" collapsed="false">
      <c r="A479" s="715" t="s">
        <v>47247</v>
      </c>
      <c r="B479" s="715" t="s">
        <v>47248</v>
      </c>
      <c r="C479" s="715" t="s">
        <v>47121</v>
      </c>
      <c r="D479" s="158" t="s">
        <v>47249</v>
      </c>
    </row>
    <row r="480" customFormat="false" ht="13.5" hidden="true" customHeight="false" outlineLevel="0" collapsed="false">
      <c r="A480" s="715" t="s">
        <v>47250</v>
      </c>
      <c r="B480" s="715" t="s">
        <v>47251</v>
      </c>
      <c r="C480" s="715" t="s">
        <v>47121</v>
      </c>
      <c r="D480" s="158" t="s">
        <v>47252</v>
      </c>
    </row>
    <row r="481" customFormat="false" ht="13.5" hidden="true" customHeight="false" outlineLevel="0" collapsed="false">
      <c r="A481" s="715" t="s">
        <v>47253</v>
      </c>
      <c r="B481" s="715" t="s">
        <v>47254</v>
      </c>
      <c r="C481" s="715" t="s">
        <v>47121</v>
      </c>
      <c r="D481" s="158" t="s">
        <v>47255</v>
      </c>
    </row>
    <row r="482" customFormat="false" ht="13.5" hidden="true" customHeight="false" outlineLevel="0" collapsed="false">
      <c r="A482" s="715" t="s">
        <v>47256</v>
      </c>
      <c r="B482" s="715" t="s">
        <v>47257</v>
      </c>
      <c r="C482" s="715" t="s">
        <v>47121</v>
      </c>
      <c r="D482" s="158" t="s">
        <v>47258</v>
      </c>
    </row>
    <row r="483" customFormat="false" ht="13.5" hidden="true" customHeight="false" outlineLevel="0" collapsed="false">
      <c r="A483" s="715" t="s">
        <v>47259</v>
      </c>
      <c r="B483" s="715" t="s">
        <v>47260</v>
      </c>
      <c r="C483" s="715" t="s">
        <v>47121</v>
      </c>
      <c r="D483" s="158" t="s">
        <v>47261</v>
      </c>
    </row>
    <row r="484" customFormat="false" ht="13.5" hidden="true" customHeight="false" outlineLevel="0" collapsed="false">
      <c r="A484" s="715" t="s">
        <v>47262</v>
      </c>
      <c r="B484" s="715" t="s">
        <v>47263</v>
      </c>
      <c r="C484" s="715" t="s">
        <v>47121</v>
      </c>
      <c r="D484" s="158" t="s">
        <v>47264</v>
      </c>
    </row>
    <row r="485" customFormat="false" ht="13.5" hidden="true" customHeight="false" outlineLevel="0" collapsed="false">
      <c r="A485" s="715" t="s">
        <v>47265</v>
      </c>
      <c r="B485" s="715" t="s">
        <v>47266</v>
      </c>
      <c r="C485" s="715" t="s">
        <v>47121</v>
      </c>
      <c r="D485" s="158" t="s">
        <v>47223</v>
      </c>
    </row>
    <row r="486" customFormat="false" ht="13.5" hidden="true" customHeight="false" outlineLevel="0" collapsed="false">
      <c r="A486" s="715" t="s">
        <v>47267</v>
      </c>
      <c r="B486" s="715" t="s">
        <v>47268</v>
      </c>
      <c r="C486" s="715" t="s">
        <v>47121</v>
      </c>
      <c r="D486" s="158" t="s">
        <v>47269</v>
      </c>
    </row>
    <row r="487" customFormat="false" ht="13.5" hidden="true" customHeight="false" outlineLevel="0" collapsed="false">
      <c r="A487" s="715" t="s">
        <v>47270</v>
      </c>
      <c r="B487" s="715" t="s">
        <v>47271</v>
      </c>
      <c r="C487" s="715" t="s">
        <v>47121</v>
      </c>
      <c r="D487" s="158" t="s">
        <v>47272</v>
      </c>
    </row>
    <row r="488" customFormat="false" ht="13.5" hidden="true" customHeight="false" outlineLevel="0" collapsed="false">
      <c r="A488" s="715" t="s">
        <v>47273</v>
      </c>
      <c r="B488" s="715" t="s">
        <v>47274</v>
      </c>
      <c r="C488" s="715" t="s">
        <v>47121</v>
      </c>
      <c r="D488" s="158" t="s">
        <v>47275</v>
      </c>
    </row>
    <row r="489" customFormat="false" ht="13.5" hidden="true" customHeight="false" outlineLevel="0" collapsed="false">
      <c r="A489" s="715" t="s">
        <v>47276</v>
      </c>
      <c r="B489" s="715" t="s">
        <v>47277</v>
      </c>
      <c r="C489" s="715" t="s">
        <v>47121</v>
      </c>
      <c r="D489" s="158" t="s">
        <v>47278</v>
      </c>
    </row>
    <row r="490" customFormat="false" ht="13.5" hidden="true" customHeight="false" outlineLevel="0" collapsed="false">
      <c r="A490" s="715" t="s">
        <v>47279</v>
      </c>
      <c r="B490" s="715" t="s">
        <v>47280</v>
      </c>
      <c r="C490" s="715" t="s">
        <v>47121</v>
      </c>
      <c r="D490" s="158" t="s">
        <v>47281</v>
      </c>
    </row>
    <row r="491" customFormat="false" ht="13.5" hidden="true" customHeight="false" outlineLevel="0" collapsed="false">
      <c r="A491" s="715" t="s">
        <v>47282</v>
      </c>
      <c r="B491" s="715" t="s">
        <v>47283</v>
      </c>
      <c r="C491" s="715" t="s">
        <v>47121</v>
      </c>
      <c r="D491" s="158" t="s">
        <v>47284</v>
      </c>
    </row>
    <row r="492" customFormat="false" ht="13.5" hidden="true" customHeight="false" outlineLevel="0" collapsed="false">
      <c r="A492" s="715" t="s">
        <v>47285</v>
      </c>
      <c r="B492" s="715" t="s">
        <v>47286</v>
      </c>
      <c r="C492" s="715" t="s">
        <v>47121</v>
      </c>
      <c r="D492" s="158" t="s">
        <v>47287</v>
      </c>
    </row>
    <row r="493" customFormat="false" ht="13.5" hidden="true" customHeight="false" outlineLevel="0" collapsed="false">
      <c r="A493" s="715" t="s">
        <v>47288</v>
      </c>
      <c r="B493" s="715" t="s">
        <v>47289</v>
      </c>
      <c r="C493" s="715" t="s">
        <v>47121</v>
      </c>
      <c r="D493" s="158" t="s">
        <v>47290</v>
      </c>
    </row>
    <row r="494" customFormat="false" ht="13.5" hidden="true" customHeight="false" outlineLevel="0" collapsed="false">
      <c r="A494" s="715" t="s">
        <v>47291</v>
      </c>
      <c r="B494" s="715" t="s">
        <v>47292</v>
      </c>
      <c r="C494" s="715" t="s">
        <v>47121</v>
      </c>
      <c r="D494" s="158" t="s">
        <v>47293</v>
      </c>
    </row>
    <row r="495" customFormat="false" ht="13.5" hidden="true" customHeight="false" outlineLevel="0" collapsed="false">
      <c r="A495" s="715" t="s">
        <v>47294</v>
      </c>
      <c r="B495" s="715" t="s">
        <v>47295</v>
      </c>
      <c r="C495" s="715" t="s">
        <v>47121</v>
      </c>
      <c r="D495" s="158" t="s">
        <v>47296</v>
      </c>
    </row>
    <row r="496" customFormat="false" ht="13.5" hidden="true" customHeight="false" outlineLevel="0" collapsed="false">
      <c r="A496" s="715" t="s">
        <v>47297</v>
      </c>
      <c r="B496" s="715" t="s">
        <v>47298</v>
      </c>
      <c r="C496" s="715" t="s">
        <v>47121</v>
      </c>
      <c r="D496" s="158" t="s">
        <v>46284</v>
      </c>
    </row>
    <row r="497" customFormat="false" ht="13.5" hidden="true" customHeight="false" outlineLevel="0" collapsed="false">
      <c r="A497" s="715" t="s">
        <v>47299</v>
      </c>
      <c r="B497" s="715" t="s">
        <v>47300</v>
      </c>
      <c r="C497" s="715" t="s">
        <v>47121</v>
      </c>
      <c r="D497" s="158" t="s">
        <v>47301</v>
      </c>
    </row>
    <row r="498" customFormat="false" ht="13.5" hidden="true" customHeight="false" outlineLevel="0" collapsed="false">
      <c r="A498" s="715" t="s">
        <v>47302</v>
      </c>
      <c r="B498" s="715" t="s">
        <v>47303</v>
      </c>
      <c r="C498" s="715" t="s">
        <v>47121</v>
      </c>
      <c r="D498" s="158" t="s">
        <v>47304</v>
      </c>
    </row>
    <row r="499" customFormat="false" ht="13.5" hidden="true" customHeight="false" outlineLevel="0" collapsed="false">
      <c r="A499" s="715" t="s">
        <v>47305</v>
      </c>
      <c r="B499" s="715" t="s">
        <v>47306</v>
      </c>
      <c r="C499" s="715" t="s">
        <v>47121</v>
      </c>
      <c r="D499" s="158" t="s">
        <v>47258</v>
      </c>
    </row>
    <row r="500" customFormat="false" ht="13.5" hidden="true" customHeight="false" outlineLevel="0" collapsed="false">
      <c r="A500" s="715" t="s">
        <v>47307</v>
      </c>
      <c r="B500" s="715" t="s">
        <v>47308</v>
      </c>
      <c r="C500" s="715" t="s">
        <v>47121</v>
      </c>
      <c r="D500" s="158" t="s">
        <v>47309</v>
      </c>
    </row>
    <row r="501" customFormat="false" ht="13.5" hidden="true" customHeight="false" outlineLevel="0" collapsed="false">
      <c r="A501" s="715" t="s">
        <v>47310</v>
      </c>
      <c r="B501" s="715" t="s">
        <v>47311</v>
      </c>
      <c r="C501" s="715" t="s">
        <v>47121</v>
      </c>
      <c r="D501" s="158" t="s">
        <v>47312</v>
      </c>
    </row>
    <row r="502" customFormat="false" ht="13.5" hidden="true" customHeight="false" outlineLevel="0" collapsed="false">
      <c r="A502" s="715" t="s">
        <v>47313</v>
      </c>
      <c r="B502" s="715" t="s">
        <v>47314</v>
      </c>
      <c r="C502" s="715" t="s">
        <v>47121</v>
      </c>
      <c r="D502" s="158" t="s">
        <v>46115</v>
      </c>
    </row>
    <row r="503" customFormat="false" ht="13.5" hidden="true" customHeight="false" outlineLevel="0" collapsed="false">
      <c r="A503" s="715" t="s">
        <v>47315</v>
      </c>
      <c r="B503" s="715" t="s">
        <v>47316</v>
      </c>
      <c r="C503" s="715" t="s">
        <v>47121</v>
      </c>
      <c r="D503" s="158" t="s">
        <v>47317</v>
      </c>
    </row>
    <row r="504" customFormat="false" ht="13.5" hidden="true" customHeight="false" outlineLevel="0" collapsed="false">
      <c r="A504" s="715" t="s">
        <v>47318</v>
      </c>
      <c r="B504" s="715" t="s">
        <v>47319</v>
      </c>
      <c r="C504" s="715" t="s">
        <v>47121</v>
      </c>
      <c r="D504" s="158" t="s">
        <v>47320</v>
      </c>
    </row>
    <row r="505" customFormat="false" ht="13.5" hidden="true" customHeight="false" outlineLevel="0" collapsed="false">
      <c r="A505" s="715" t="s">
        <v>47321</v>
      </c>
      <c r="B505" s="715" t="s">
        <v>47322</v>
      </c>
      <c r="C505" s="715" t="s">
        <v>47121</v>
      </c>
      <c r="D505" s="158" t="s">
        <v>47323</v>
      </c>
    </row>
    <row r="506" customFormat="false" ht="13.5" hidden="true" customHeight="false" outlineLevel="0" collapsed="false">
      <c r="A506" s="715" t="s">
        <v>47324</v>
      </c>
      <c r="B506" s="715" t="s">
        <v>47325</v>
      </c>
      <c r="C506" s="715" t="s">
        <v>47121</v>
      </c>
      <c r="D506" s="158" t="s">
        <v>47326</v>
      </c>
    </row>
    <row r="507" customFormat="false" ht="13.5" hidden="true" customHeight="false" outlineLevel="0" collapsed="false">
      <c r="A507" s="715" t="s">
        <v>47327</v>
      </c>
      <c r="B507" s="715" t="s">
        <v>47328</v>
      </c>
      <c r="C507" s="715" t="s">
        <v>47121</v>
      </c>
      <c r="D507" s="158" t="s">
        <v>47329</v>
      </c>
    </row>
    <row r="508" customFormat="false" ht="13.5" hidden="true" customHeight="false" outlineLevel="0" collapsed="false">
      <c r="A508" s="715" t="s">
        <v>47330</v>
      </c>
      <c r="B508" s="715" t="s">
        <v>47331</v>
      </c>
      <c r="C508" s="715" t="s">
        <v>47121</v>
      </c>
      <c r="D508" s="158" t="s">
        <v>47332</v>
      </c>
    </row>
    <row r="509" customFormat="false" ht="13.5" hidden="true" customHeight="false" outlineLevel="0" collapsed="false">
      <c r="A509" s="715" t="s">
        <v>47333</v>
      </c>
      <c r="B509" s="715" t="s">
        <v>47334</v>
      </c>
      <c r="C509" s="715" t="s">
        <v>47121</v>
      </c>
      <c r="D509" s="158" t="s">
        <v>47335</v>
      </c>
    </row>
    <row r="510" customFormat="false" ht="13.5" hidden="true" customHeight="false" outlineLevel="0" collapsed="false">
      <c r="A510" s="715" t="s">
        <v>47336</v>
      </c>
      <c r="B510" s="715" t="s">
        <v>47337</v>
      </c>
      <c r="C510" s="715" t="s">
        <v>47121</v>
      </c>
      <c r="D510" s="158" t="s">
        <v>47338</v>
      </c>
    </row>
    <row r="511" customFormat="false" ht="13.5" hidden="true" customHeight="false" outlineLevel="0" collapsed="false">
      <c r="A511" s="715" t="s">
        <v>47339</v>
      </c>
      <c r="B511" s="715" t="s">
        <v>47340</v>
      </c>
      <c r="C511" s="715" t="s">
        <v>47121</v>
      </c>
      <c r="D511" s="158" t="s">
        <v>47341</v>
      </c>
    </row>
    <row r="512" customFormat="false" ht="13.5" hidden="true" customHeight="false" outlineLevel="0" collapsed="false">
      <c r="A512" s="715" t="s">
        <v>47342</v>
      </c>
      <c r="B512" s="715" t="s">
        <v>47343</v>
      </c>
      <c r="C512" s="715" t="s">
        <v>47121</v>
      </c>
      <c r="D512" s="158" t="s">
        <v>47326</v>
      </c>
    </row>
    <row r="513" customFormat="false" ht="13.5" hidden="true" customHeight="false" outlineLevel="0" collapsed="false">
      <c r="A513" s="715" t="s">
        <v>47344</v>
      </c>
      <c r="B513" s="715" t="s">
        <v>47345</v>
      </c>
      <c r="C513" s="715" t="s">
        <v>47121</v>
      </c>
      <c r="D513" s="158" t="s">
        <v>47346</v>
      </c>
    </row>
    <row r="514" customFormat="false" ht="13.5" hidden="true" customHeight="false" outlineLevel="0" collapsed="false">
      <c r="A514" s="715" t="s">
        <v>47347</v>
      </c>
      <c r="B514" s="715" t="s">
        <v>47348</v>
      </c>
      <c r="C514" s="715" t="s">
        <v>47121</v>
      </c>
      <c r="D514" s="158" t="s">
        <v>47349</v>
      </c>
    </row>
    <row r="515" customFormat="false" ht="13.5" hidden="true" customHeight="false" outlineLevel="0" collapsed="false">
      <c r="A515" s="715" t="s">
        <v>47350</v>
      </c>
      <c r="B515" s="715" t="s">
        <v>47351</v>
      </c>
      <c r="C515" s="715" t="s">
        <v>47121</v>
      </c>
      <c r="D515" s="158" t="s">
        <v>45894</v>
      </c>
    </row>
    <row r="516" customFormat="false" ht="13.5" hidden="true" customHeight="false" outlineLevel="0" collapsed="false">
      <c r="A516" s="715" t="s">
        <v>47352</v>
      </c>
      <c r="B516" s="715" t="s">
        <v>47353</v>
      </c>
      <c r="C516" s="715" t="s">
        <v>47121</v>
      </c>
      <c r="D516" s="158" t="s">
        <v>47354</v>
      </c>
    </row>
    <row r="517" customFormat="false" ht="13.5" hidden="true" customHeight="false" outlineLevel="0" collapsed="false">
      <c r="A517" s="715" t="s">
        <v>47355</v>
      </c>
      <c r="B517" s="715" t="s">
        <v>47356</v>
      </c>
      <c r="C517" s="715" t="s">
        <v>47121</v>
      </c>
      <c r="D517" s="158" t="s">
        <v>47357</v>
      </c>
    </row>
    <row r="518" customFormat="false" ht="13.5" hidden="true" customHeight="false" outlineLevel="0" collapsed="false">
      <c r="A518" s="715" t="s">
        <v>47358</v>
      </c>
      <c r="B518" s="715" t="s">
        <v>47359</v>
      </c>
      <c r="C518" s="715" t="s">
        <v>47121</v>
      </c>
      <c r="D518" s="158" t="s">
        <v>47360</v>
      </c>
    </row>
    <row r="519" customFormat="false" ht="13.5" hidden="true" customHeight="false" outlineLevel="0" collapsed="false">
      <c r="A519" s="715" t="s">
        <v>47361</v>
      </c>
      <c r="B519" s="715" t="s">
        <v>47362</v>
      </c>
      <c r="C519" s="715" t="s">
        <v>47121</v>
      </c>
      <c r="D519" s="158" t="s">
        <v>47363</v>
      </c>
    </row>
    <row r="520" customFormat="false" ht="13.5" hidden="true" customHeight="false" outlineLevel="0" collapsed="false">
      <c r="A520" s="715" t="s">
        <v>47364</v>
      </c>
      <c r="B520" s="715" t="s">
        <v>47365</v>
      </c>
      <c r="C520" s="715" t="s">
        <v>47121</v>
      </c>
      <c r="D520" s="158" t="s">
        <v>47366</v>
      </c>
    </row>
    <row r="521" customFormat="false" ht="13.5" hidden="true" customHeight="false" outlineLevel="0" collapsed="false">
      <c r="A521" s="715" t="s">
        <v>47367</v>
      </c>
      <c r="B521" s="715" t="s">
        <v>47368</v>
      </c>
      <c r="C521" s="715" t="s">
        <v>47121</v>
      </c>
      <c r="D521" s="158" t="s">
        <v>47369</v>
      </c>
    </row>
    <row r="522" customFormat="false" ht="13.5" hidden="true" customHeight="false" outlineLevel="0" collapsed="false">
      <c r="A522" s="715" t="s">
        <v>47370</v>
      </c>
      <c r="B522" s="715" t="s">
        <v>47371</v>
      </c>
      <c r="C522" s="715" t="s">
        <v>47121</v>
      </c>
      <c r="D522" s="158" t="s">
        <v>47372</v>
      </c>
    </row>
    <row r="523" customFormat="false" ht="13.5" hidden="true" customHeight="false" outlineLevel="0" collapsed="false">
      <c r="A523" s="715" t="s">
        <v>47373</v>
      </c>
      <c r="B523" s="715" t="s">
        <v>47374</v>
      </c>
      <c r="C523" s="715" t="s">
        <v>47121</v>
      </c>
      <c r="D523" s="158" t="s">
        <v>47375</v>
      </c>
    </row>
    <row r="524" customFormat="false" ht="13.5" hidden="true" customHeight="false" outlineLevel="0" collapsed="false">
      <c r="A524" s="715" t="s">
        <v>47376</v>
      </c>
      <c r="B524" s="715" t="s">
        <v>47377</v>
      </c>
      <c r="C524" s="715" t="s">
        <v>47121</v>
      </c>
      <c r="D524" s="158" t="s">
        <v>47378</v>
      </c>
    </row>
    <row r="525" customFormat="false" ht="13.5" hidden="true" customHeight="false" outlineLevel="0" collapsed="false">
      <c r="A525" s="715" t="s">
        <v>47379</v>
      </c>
      <c r="B525" s="715" t="s">
        <v>47380</v>
      </c>
      <c r="C525" s="715" t="s">
        <v>47121</v>
      </c>
      <c r="D525" s="158" t="s">
        <v>47381</v>
      </c>
    </row>
    <row r="526" customFormat="false" ht="13.5" hidden="true" customHeight="false" outlineLevel="0" collapsed="false">
      <c r="A526" s="715" t="s">
        <v>47382</v>
      </c>
      <c r="B526" s="715" t="s">
        <v>47383</v>
      </c>
      <c r="C526" s="715" t="s">
        <v>47121</v>
      </c>
      <c r="D526" s="158" t="s">
        <v>47384</v>
      </c>
    </row>
    <row r="527" customFormat="false" ht="13.5" hidden="true" customHeight="false" outlineLevel="0" collapsed="false">
      <c r="A527" s="715" t="s">
        <v>47385</v>
      </c>
      <c r="B527" s="715" t="s">
        <v>47386</v>
      </c>
      <c r="C527" s="715" t="s">
        <v>47121</v>
      </c>
      <c r="D527" s="158" t="s">
        <v>47387</v>
      </c>
    </row>
    <row r="528" customFormat="false" ht="13.5" hidden="true" customHeight="false" outlineLevel="0" collapsed="false">
      <c r="A528" s="715" t="s">
        <v>47388</v>
      </c>
      <c r="B528" s="715" t="s">
        <v>47389</v>
      </c>
      <c r="C528" s="715" t="s">
        <v>47121</v>
      </c>
      <c r="D528" s="158" t="s">
        <v>47390</v>
      </c>
    </row>
    <row r="529" customFormat="false" ht="13.5" hidden="true" customHeight="false" outlineLevel="0" collapsed="false">
      <c r="A529" s="715" t="s">
        <v>47391</v>
      </c>
      <c r="B529" s="715" t="s">
        <v>47392</v>
      </c>
      <c r="C529" s="715" t="s">
        <v>47121</v>
      </c>
      <c r="D529" s="158" t="s">
        <v>47393</v>
      </c>
    </row>
    <row r="530" customFormat="false" ht="13.5" hidden="true" customHeight="false" outlineLevel="0" collapsed="false">
      <c r="A530" s="715" t="s">
        <v>47394</v>
      </c>
      <c r="B530" s="715" t="s">
        <v>47395</v>
      </c>
      <c r="C530" s="715" t="s">
        <v>47121</v>
      </c>
      <c r="D530" s="158" t="s">
        <v>47396</v>
      </c>
    </row>
    <row r="531" customFormat="false" ht="13.5" hidden="true" customHeight="false" outlineLevel="0" collapsed="false">
      <c r="A531" s="715" t="s">
        <v>47397</v>
      </c>
      <c r="B531" s="715" t="s">
        <v>47398</v>
      </c>
      <c r="C531" s="715" t="s">
        <v>47121</v>
      </c>
      <c r="D531" s="158" t="s">
        <v>47399</v>
      </c>
    </row>
    <row r="532" customFormat="false" ht="13.5" hidden="true" customHeight="false" outlineLevel="0" collapsed="false">
      <c r="A532" s="715" t="s">
        <v>47400</v>
      </c>
      <c r="B532" s="715" t="s">
        <v>47401</v>
      </c>
      <c r="C532" s="715" t="s">
        <v>47121</v>
      </c>
      <c r="D532" s="158" t="s">
        <v>47402</v>
      </c>
    </row>
    <row r="533" customFormat="false" ht="13.5" hidden="true" customHeight="false" outlineLevel="0" collapsed="false">
      <c r="A533" s="715" t="s">
        <v>47403</v>
      </c>
      <c r="B533" s="715" t="s">
        <v>47404</v>
      </c>
      <c r="C533" s="715" t="s">
        <v>47121</v>
      </c>
      <c r="D533" s="158" t="s">
        <v>47405</v>
      </c>
    </row>
    <row r="534" customFormat="false" ht="13.5" hidden="true" customHeight="false" outlineLevel="0" collapsed="false">
      <c r="A534" s="715" t="s">
        <v>47406</v>
      </c>
      <c r="B534" s="715" t="s">
        <v>47407</v>
      </c>
      <c r="C534" s="715" t="s">
        <v>47121</v>
      </c>
      <c r="D534" s="158" t="s">
        <v>47408</v>
      </c>
    </row>
    <row r="535" customFormat="false" ht="13.5" hidden="true" customHeight="false" outlineLevel="0" collapsed="false">
      <c r="A535" s="715" t="s">
        <v>47409</v>
      </c>
      <c r="B535" s="715" t="s">
        <v>47410</v>
      </c>
      <c r="C535" s="715" t="s">
        <v>47121</v>
      </c>
      <c r="D535" s="158" t="s">
        <v>47411</v>
      </c>
    </row>
    <row r="536" customFormat="false" ht="13.5" hidden="true" customHeight="false" outlineLevel="0" collapsed="false">
      <c r="A536" s="715" t="s">
        <v>47412</v>
      </c>
      <c r="B536" s="715" t="s">
        <v>47413</v>
      </c>
      <c r="C536" s="715" t="s">
        <v>47121</v>
      </c>
      <c r="D536" s="158" t="s">
        <v>47414</v>
      </c>
    </row>
    <row r="537" customFormat="false" ht="13.5" hidden="true" customHeight="false" outlineLevel="0" collapsed="false">
      <c r="A537" s="715" t="s">
        <v>47415</v>
      </c>
      <c r="B537" s="715" t="s">
        <v>47416</v>
      </c>
      <c r="C537" s="715" t="s">
        <v>47121</v>
      </c>
      <c r="D537" s="158" t="s">
        <v>47417</v>
      </c>
    </row>
    <row r="538" customFormat="false" ht="13.5" hidden="true" customHeight="false" outlineLevel="0" collapsed="false">
      <c r="A538" s="715" t="s">
        <v>47418</v>
      </c>
      <c r="B538" s="715" t="s">
        <v>47419</v>
      </c>
      <c r="C538" s="715" t="s">
        <v>47121</v>
      </c>
      <c r="D538" s="158" t="s">
        <v>47420</v>
      </c>
    </row>
    <row r="539" customFormat="false" ht="13.5" hidden="true" customHeight="false" outlineLevel="0" collapsed="false">
      <c r="A539" s="715" t="s">
        <v>47421</v>
      </c>
      <c r="B539" s="715" t="s">
        <v>47422</v>
      </c>
      <c r="C539" s="715" t="s">
        <v>47121</v>
      </c>
      <c r="D539" s="158" t="s">
        <v>47423</v>
      </c>
    </row>
    <row r="540" customFormat="false" ht="13.5" hidden="true" customHeight="false" outlineLevel="0" collapsed="false">
      <c r="A540" s="715" t="s">
        <v>47424</v>
      </c>
      <c r="B540" s="715" t="s">
        <v>47425</v>
      </c>
      <c r="C540" s="715" t="s">
        <v>47121</v>
      </c>
      <c r="D540" s="158" t="s">
        <v>47426</v>
      </c>
    </row>
    <row r="541" customFormat="false" ht="13.5" hidden="true" customHeight="false" outlineLevel="0" collapsed="false">
      <c r="A541" s="715" t="s">
        <v>47427</v>
      </c>
      <c r="B541" s="715" t="s">
        <v>47428</v>
      </c>
      <c r="C541" s="715" t="s">
        <v>47121</v>
      </c>
      <c r="D541" s="158" t="s">
        <v>47429</v>
      </c>
    </row>
    <row r="542" customFormat="false" ht="13.5" hidden="true" customHeight="false" outlineLevel="0" collapsed="false">
      <c r="A542" s="715" t="s">
        <v>47430</v>
      </c>
      <c r="B542" s="715" t="s">
        <v>47431</v>
      </c>
      <c r="C542" s="715" t="s">
        <v>47121</v>
      </c>
      <c r="D542" s="158" t="s">
        <v>47375</v>
      </c>
    </row>
    <row r="543" customFormat="false" ht="13.5" hidden="true" customHeight="false" outlineLevel="0" collapsed="false">
      <c r="A543" s="715" t="s">
        <v>47432</v>
      </c>
      <c r="B543" s="715" t="s">
        <v>47433</v>
      </c>
      <c r="C543" s="715" t="s">
        <v>47121</v>
      </c>
      <c r="D543" s="158" t="s">
        <v>47434</v>
      </c>
    </row>
    <row r="544" customFormat="false" ht="13.5" hidden="true" customHeight="false" outlineLevel="0" collapsed="false">
      <c r="A544" s="715" t="s">
        <v>47435</v>
      </c>
      <c r="B544" s="715" t="s">
        <v>47436</v>
      </c>
      <c r="C544" s="715" t="s">
        <v>47121</v>
      </c>
      <c r="D544" s="158" t="s">
        <v>47437</v>
      </c>
    </row>
    <row r="545" customFormat="false" ht="13.5" hidden="true" customHeight="false" outlineLevel="0" collapsed="false">
      <c r="A545" s="715" t="s">
        <v>47438</v>
      </c>
      <c r="B545" s="715" t="s">
        <v>47439</v>
      </c>
      <c r="C545" s="715" t="s">
        <v>47121</v>
      </c>
      <c r="D545" s="158" t="s">
        <v>47440</v>
      </c>
    </row>
    <row r="546" customFormat="false" ht="13.5" hidden="true" customHeight="false" outlineLevel="0" collapsed="false">
      <c r="A546" s="715" t="s">
        <v>47441</v>
      </c>
      <c r="B546" s="715" t="s">
        <v>47442</v>
      </c>
      <c r="C546" s="715" t="s">
        <v>47121</v>
      </c>
      <c r="D546" s="158" t="s">
        <v>47443</v>
      </c>
    </row>
    <row r="547" customFormat="false" ht="13.5" hidden="true" customHeight="false" outlineLevel="0" collapsed="false">
      <c r="A547" s="715" t="s">
        <v>47444</v>
      </c>
      <c r="B547" s="715" t="s">
        <v>47445</v>
      </c>
      <c r="C547" s="715" t="s">
        <v>47121</v>
      </c>
      <c r="D547" s="158" t="s">
        <v>47446</v>
      </c>
    </row>
    <row r="548" customFormat="false" ht="13.5" hidden="true" customHeight="false" outlineLevel="0" collapsed="false">
      <c r="A548" s="715" t="s">
        <v>47447</v>
      </c>
      <c r="B548" s="715" t="s">
        <v>47448</v>
      </c>
      <c r="C548" s="715" t="s">
        <v>47121</v>
      </c>
      <c r="D548" s="158" t="s">
        <v>47449</v>
      </c>
    </row>
    <row r="549" customFormat="false" ht="13.5" hidden="true" customHeight="false" outlineLevel="0" collapsed="false">
      <c r="A549" s="715" t="s">
        <v>47450</v>
      </c>
      <c r="B549" s="715" t="s">
        <v>47451</v>
      </c>
      <c r="C549" s="715" t="s">
        <v>47121</v>
      </c>
      <c r="D549" s="158" t="s">
        <v>47452</v>
      </c>
    </row>
    <row r="550" customFormat="false" ht="13.5" hidden="true" customHeight="false" outlineLevel="0" collapsed="false">
      <c r="A550" s="715" t="s">
        <v>47453</v>
      </c>
      <c r="B550" s="715" t="s">
        <v>47454</v>
      </c>
      <c r="C550" s="715" t="s">
        <v>47121</v>
      </c>
      <c r="D550" s="158" t="s">
        <v>47455</v>
      </c>
    </row>
    <row r="551" customFormat="false" ht="13.5" hidden="true" customHeight="false" outlineLevel="0" collapsed="false">
      <c r="A551" s="715" t="s">
        <v>47456</v>
      </c>
      <c r="B551" s="715" t="s">
        <v>47457</v>
      </c>
      <c r="C551" s="715" t="s">
        <v>47121</v>
      </c>
      <c r="D551" s="158" t="s">
        <v>47458</v>
      </c>
    </row>
    <row r="552" customFormat="false" ht="13.5" hidden="true" customHeight="false" outlineLevel="0" collapsed="false">
      <c r="A552" s="715" t="s">
        <v>47459</v>
      </c>
      <c r="B552" s="715" t="s">
        <v>47460</v>
      </c>
      <c r="C552" s="715" t="s">
        <v>47121</v>
      </c>
      <c r="D552" s="158" t="s">
        <v>47461</v>
      </c>
    </row>
    <row r="553" customFormat="false" ht="13.5" hidden="true" customHeight="false" outlineLevel="0" collapsed="false">
      <c r="A553" s="715" t="s">
        <v>47462</v>
      </c>
      <c r="B553" s="715" t="s">
        <v>47463</v>
      </c>
      <c r="C553" s="715" t="s">
        <v>47121</v>
      </c>
      <c r="D553" s="158" t="s">
        <v>47464</v>
      </c>
    </row>
    <row r="554" customFormat="false" ht="13.5" hidden="true" customHeight="false" outlineLevel="0" collapsed="false">
      <c r="A554" s="715" t="s">
        <v>47465</v>
      </c>
      <c r="B554" s="715" t="s">
        <v>47466</v>
      </c>
      <c r="C554" s="715" t="s">
        <v>47121</v>
      </c>
      <c r="D554" s="158" t="s">
        <v>47467</v>
      </c>
    </row>
    <row r="555" customFormat="false" ht="13.5" hidden="true" customHeight="false" outlineLevel="0" collapsed="false">
      <c r="A555" s="715" t="s">
        <v>47468</v>
      </c>
      <c r="B555" s="715" t="s">
        <v>47469</v>
      </c>
      <c r="C555" s="715" t="s">
        <v>47121</v>
      </c>
      <c r="D555" s="158" t="s">
        <v>47470</v>
      </c>
    </row>
    <row r="556" customFormat="false" ht="13.5" hidden="true" customHeight="false" outlineLevel="0" collapsed="false">
      <c r="A556" s="715" t="s">
        <v>47471</v>
      </c>
      <c r="B556" s="715" t="s">
        <v>47472</v>
      </c>
      <c r="C556" s="715" t="s">
        <v>47121</v>
      </c>
      <c r="D556" s="158" t="s">
        <v>47417</v>
      </c>
    </row>
    <row r="557" customFormat="false" ht="13.5" hidden="true" customHeight="false" outlineLevel="0" collapsed="false">
      <c r="A557" s="715" t="s">
        <v>47473</v>
      </c>
      <c r="B557" s="715" t="s">
        <v>47474</v>
      </c>
      <c r="C557" s="715" t="s">
        <v>47121</v>
      </c>
      <c r="D557" s="158" t="s">
        <v>47417</v>
      </c>
    </row>
    <row r="558" customFormat="false" ht="13.5" hidden="true" customHeight="false" outlineLevel="0" collapsed="false">
      <c r="A558" s="715" t="s">
        <v>47475</v>
      </c>
      <c r="B558" s="715" t="s">
        <v>47476</v>
      </c>
      <c r="C558" s="715" t="s">
        <v>47121</v>
      </c>
      <c r="D558" s="158" t="s">
        <v>47477</v>
      </c>
    </row>
    <row r="559" customFormat="false" ht="13.5" hidden="true" customHeight="false" outlineLevel="0" collapsed="false">
      <c r="A559" s="715" t="s">
        <v>47478</v>
      </c>
      <c r="B559" s="715" t="s">
        <v>47479</v>
      </c>
      <c r="C559" s="715" t="s">
        <v>47121</v>
      </c>
      <c r="D559" s="158" t="s">
        <v>47480</v>
      </c>
    </row>
    <row r="560" customFormat="false" ht="13.5" hidden="true" customHeight="false" outlineLevel="0" collapsed="false">
      <c r="A560" s="715" t="s">
        <v>47481</v>
      </c>
      <c r="B560" s="715" t="s">
        <v>47482</v>
      </c>
      <c r="C560" s="715" t="s">
        <v>47121</v>
      </c>
      <c r="D560" s="158" t="s">
        <v>47483</v>
      </c>
    </row>
    <row r="561" customFormat="false" ht="13.5" hidden="true" customHeight="false" outlineLevel="0" collapsed="false">
      <c r="A561" s="715" t="s">
        <v>47484</v>
      </c>
      <c r="B561" s="715" t="s">
        <v>47485</v>
      </c>
      <c r="C561" s="715" t="s">
        <v>47121</v>
      </c>
      <c r="D561" s="158" t="s">
        <v>47486</v>
      </c>
    </row>
    <row r="562" customFormat="false" ht="13.5" hidden="true" customHeight="false" outlineLevel="0" collapsed="false">
      <c r="A562" s="715" t="s">
        <v>47487</v>
      </c>
      <c r="B562" s="715" t="s">
        <v>47488</v>
      </c>
      <c r="C562" s="715" t="s">
        <v>47121</v>
      </c>
      <c r="D562" s="158" t="s">
        <v>47489</v>
      </c>
    </row>
    <row r="563" customFormat="false" ht="13.5" hidden="true" customHeight="false" outlineLevel="0" collapsed="false">
      <c r="A563" s="715" t="s">
        <v>47490</v>
      </c>
      <c r="B563" s="715" t="s">
        <v>47491</v>
      </c>
      <c r="C563" s="715" t="s">
        <v>47121</v>
      </c>
      <c r="D563" s="158" t="s">
        <v>47492</v>
      </c>
    </row>
    <row r="564" customFormat="false" ht="13.5" hidden="true" customHeight="false" outlineLevel="0" collapsed="false">
      <c r="A564" s="715" t="s">
        <v>47493</v>
      </c>
      <c r="B564" s="715" t="s">
        <v>47494</v>
      </c>
      <c r="C564" s="715" t="s">
        <v>47121</v>
      </c>
      <c r="D564" s="158" t="s">
        <v>47495</v>
      </c>
    </row>
    <row r="565" customFormat="false" ht="13.5" hidden="true" customHeight="false" outlineLevel="0" collapsed="false">
      <c r="A565" s="715" t="s">
        <v>47496</v>
      </c>
      <c r="B565" s="715" t="s">
        <v>47497</v>
      </c>
      <c r="C565" s="715" t="s">
        <v>47121</v>
      </c>
      <c r="D565" s="158" t="s">
        <v>47498</v>
      </c>
    </row>
    <row r="566" customFormat="false" ht="13.5" hidden="true" customHeight="false" outlineLevel="0" collapsed="false">
      <c r="A566" s="715" t="s">
        <v>47499</v>
      </c>
      <c r="B566" s="715" t="s">
        <v>47500</v>
      </c>
      <c r="C566" s="715" t="s">
        <v>47121</v>
      </c>
      <c r="D566" s="158" t="s">
        <v>47501</v>
      </c>
    </row>
    <row r="567" customFormat="false" ht="13.5" hidden="true" customHeight="false" outlineLevel="0" collapsed="false">
      <c r="A567" s="715" t="s">
        <v>47502</v>
      </c>
      <c r="B567" s="715" t="s">
        <v>47503</v>
      </c>
      <c r="C567" s="715" t="s">
        <v>47121</v>
      </c>
      <c r="D567" s="158" t="s">
        <v>47504</v>
      </c>
    </row>
    <row r="568" customFormat="false" ht="13.5" hidden="true" customHeight="false" outlineLevel="0" collapsed="false">
      <c r="A568" s="715" t="s">
        <v>47505</v>
      </c>
      <c r="B568" s="715" t="s">
        <v>47506</v>
      </c>
      <c r="C568" s="715" t="s">
        <v>47121</v>
      </c>
      <c r="D568" s="158" t="s">
        <v>47507</v>
      </c>
    </row>
    <row r="569" customFormat="false" ht="13.5" hidden="true" customHeight="false" outlineLevel="0" collapsed="false">
      <c r="A569" s="715" t="s">
        <v>47508</v>
      </c>
      <c r="B569" s="715" t="s">
        <v>47509</v>
      </c>
      <c r="C569" s="715" t="s">
        <v>47121</v>
      </c>
      <c r="D569" s="158" t="s">
        <v>47510</v>
      </c>
    </row>
    <row r="570" customFormat="false" ht="13.5" hidden="true" customHeight="false" outlineLevel="0" collapsed="false">
      <c r="A570" s="715" t="s">
        <v>47511</v>
      </c>
      <c r="B570" s="715" t="s">
        <v>47512</v>
      </c>
      <c r="C570" s="715" t="s">
        <v>47121</v>
      </c>
      <c r="D570" s="158" t="s">
        <v>47513</v>
      </c>
    </row>
    <row r="571" customFormat="false" ht="13.5" hidden="true" customHeight="false" outlineLevel="0" collapsed="false">
      <c r="A571" s="715" t="s">
        <v>47514</v>
      </c>
      <c r="B571" s="715" t="s">
        <v>47515</v>
      </c>
      <c r="C571" s="715" t="s">
        <v>47121</v>
      </c>
      <c r="D571" s="158" t="s">
        <v>47516</v>
      </c>
    </row>
    <row r="572" customFormat="false" ht="13.5" hidden="true" customHeight="false" outlineLevel="0" collapsed="false">
      <c r="A572" s="715" t="s">
        <v>47517</v>
      </c>
      <c r="B572" s="715" t="s">
        <v>47518</v>
      </c>
      <c r="C572" s="715" t="s">
        <v>47121</v>
      </c>
      <c r="D572" s="158" t="s">
        <v>47519</v>
      </c>
    </row>
    <row r="573" customFormat="false" ht="13.5" hidden="true" customHeight="false" outlineLevel="0" collapsed="false">
      <c r="A573" s="715" t="s">
        <v>47520</v>
      </c>
      <c r="B573" s="715" t="s">
        <v>47521</v>
      </c>
      <c r="C573" s="715" t="s">
        <v>47121</v>
      </c>
      <c r="D573" s="158" t="s">
        <v>47522</v>
      </c>
    </row>
    <row r="574" customFormat="false" ht="13.5" hidden="true" customHeight="false" outlineLevel="0" collapsed="false">
      <c r="A574" s="715" t="s">
        <v>47523</v>
      </c>
      <c r="B574" s="715" t="s">
        <v>47524</v>
      </c>
      <c r="C574" s="715" t="s">
        <v>47121</v>
      </c>
      <c r="D574" s="158" t="s">
        <v>47525</v>
      </c>
    </row>
    <row r="575" customFormat="false" ht="13.5" hidden="true" customHeight="false" outlineLevel="0" collapsed="false">
      <c r="A575" s="715" t="s">
        <v>47526</v>
      </c>
      <c r="B575" s="715" t="s">
        <v>47527</v>
      </c>
      <c r="C575" s="715" t="s">
        <v>47121</v>
      </c>
      <c r="D575" s="158" t="s">
        <v>47528</v>
      </c>
    </row>
    <row r="576" customFormat="false" ht="13.5" hidden="true" customHeight="false" outlineLevel="0" collapsed="false">
      <c r="A576" s="715" t="s">
        <v>47529</v>
      </c>
      <c r="B576" s="715" t="s">
        <v>47530</v>
      </c>
      <c r="C576" s="715" t="s">
        <v>47121</v>
      </c>
      <c r="D576" s="158" t="s">
        <v>47531</v>
      </c>
    </row>
    <row r="577" customFormat="false" ht="13.5" hidden="true" customHeight="false" outlineLevel="0" collapsed="false">
      <c r="A577" s="715" t="s">
        <v>47532</v>
      </c>
      <c r="B577" s="715" t="s">
        <v>47533</v>
      </c>
      <c r="C577" s="715" t="s">
        <v>47121</v>
      </c>
      <c r="D577" s="158" t="s">
        <v>47041</v>
      </c>
    </row>
    <row r="578" customFormat="false" ht="13.5" hidden="true" customHeight="false" outlineLevel="0" collapsed="false">
      <c r="A578" s="715" t="s">
        <v>47534</v>
      </c>
      <c r="B578" s="715" t="s">
        <v>47535</v>
      </c>
      <c r="C578" s="715" t="s">
        <v>47121</v>
      </c>
      <c r="D578" s="158" t="s">
        <v>47137</v>
      </c>
    </row>
    <row r="579" customFormat="false" ht="13.5" hidden="true" customHeight="false" outlineLevel="0" collapsed="false">
      <c r="A579" s="715" t="s">
        <v>47536</v>
      </c>
      <c r="B579" s="715" t="s">
        <v>47537</v>
      </c>
      <c r="C579" s="715" t="s">
        <v>3970</v>
      </c>
      <c r="D579" s="158" t="s">
        <v>47538</v>
      </c>
    </row>
    <row r="580" customFormat="false" ht="13.5" hidden="true" customHeight="false" outlineLevel="0" collapsed="false">
      <c r="A580" s="715" t="s">
        <v>47539</v>
      </c>
      <c r="B580" s="715" t="s">
        <v>47540</v>
      </c>
      <c r="C580" s="715" t="s">
        <v>3970</v>
      </c>
      <c r="D580" s="158" t="s">
        <v>47541</v>
      </c>
    </row>
    <row r="581" customFormat="false" ht="13.5" hidden="true" customHeight="false" outlineLevel="0" collapsed="false">
      <c r="A581" s="715" t="s">
        <v>47542</v>
      </c>
      <c r="B581" s="715" t="s">
        <v>47543</v>
      </c>
      <c r="C581" s="715" t="s">
        <v>3970</v>
      </c>
      <c r="D581" s="158" t="s">
        <v>45897</v>
      </c>
    </row>
    <row r="582" customFormat="false" ht="13.5" hidden="true" customHeight="false" outlineLevel="0" collapsed="false">
      <c r="A582" s="715" t="s">
        <v>47544</v>
      </c>
      <c r="B582" s="715" t="s">
        <v>47545</v>
      </c>
      <c r="C582" s="715" t="s">
        <v>3970</v>
      </c>
      <c r="D582" s="158" t="s">
        <v>47546</v>
      </c>
    </row>
    <row r="583" customFormat="false" ht="13.5" hidden="true" customHeight="false" outlineLevel="0" collapsed="false">
      <c r="A583" s="715" t="s">
        <v>47547</v>
      </c>
      <c r="B583" s="715" t="s">
        <v>47548</v>
      </c>
      <c r="C583" s="715" t="s">
        <v>3970</v>
      </c>
      <c r="D583" s="158" t="s">
        <v>47549</v>
      </c>
    </row>
    <row r="584" customFormat="false" ht="13.5" hidden="true" customHeight="false" outlineLevel="0" collapsed="false">
      <c r="A584" s="715" t="s">
        <v>47550</v>
      </c>
      <c r="B584" s="715" t="s">
        <v>47551</v>
      </c>
      <c r="C584" s="715" t="s">
        <v>3970</v>
      </c>
      <c r="D584" s="158" t="s">
        <v>47552</v>
      </c>
    </row>
    <row r="585" customFormat="false" ht="13.5" hidden="true" customHeight="false" outlineLevel="0" collapsed="false">
      <c r="A585" s="715" t="s">
        <v>47553</v>
      </c>
      <c r="B585" s="715" t="s">
        <v>47554</v>
      </c>
      <c r="C585" s="715" t="s">
        <v>3970</v>
      </c>
      <c r="D585" s="158" t="s">
        <v>47555</v>
      </c>
    </row>
    <row r="586" customFormat="false" ht="13.5" hidden="true" customHeight="false" outlineLevel="0" collapsed="false">
      <c r="A586" s="715" t="s">
        <v>47556</v>
      </c>
      <c r="B586" s="715" t="s">
        <v>47557</v>
      </c>
      <c r="C586" s="715" t="s">
        <v>3970</v>
      </c>
      <c r="D586" s="158" t="s">
        <v>47558</v>
      </c>
    </row>
    <row r="587" customFormat="false" ht="13.5" hidden="true" customHeight="false" outlineLevel="0" collapsed="false">
      <c r="A587" s="715" t="s">
        <v>47559</v>
      </c>
      <c r="B587" s="715" t="s">
        <v>47560</v>
      </c>
      <c r="C587" s="715" t="s">
        <v>3970</v>
      </c>
      <c r="D587" s="158" t="s">
        <v>47561</v>
      </c>
    </row>
    <row r="588" customFormat="false" ht="13.5" hidden="true" customHeight="false" outlineLevel="0" collapsed="false">
      <c r="A588" s="715" t="s">
        <v>47562</v>
      </c>
      <c r="B588" s="715" t="s">
        <v>47563</v>
      </c>
      <c r="C588" s="715" t="s">
        <v>3970</v>
      </c>
      <c r="D588" s="158" t="s">
        <v>47564</v>
      </c>
    </row>
    <row r="589" customFormat="false" ht="13.5" hidden="true" customHeight="false" outlineLevel="0" collapsed="false">
      <c r="A589" s="715" t="s">
        <v>47565</v>
      </c>
      <c r="B589" s="715" t="s">
        <v>47566</v>
      </c>
      <c r="C589" s="715" t="s">
        <v>3970</v>
      </c>
      <c r="D589" s="158" t="s">
        <v>47567</v>
      </c>
    </row>
    <row r="590" customFormat="false" ht="13.5" hidden="true" customHeight="false" outlineLevel="0" collapsed="false">
      <c r="A590" s="715" t="s">
        <v>47568</v>
      </c>
      <c r="B590" s="715" t="s">
        <v>47569</v>
      </c>
      <c r="C590" s="715" t="s">
        <v>3970</v>
      </c>
      <c r="D590" s="158" t="s">
        <v>47570</v>
      </c>
    </row>
    <row r="591" customFormat="false" ht="13.5" hidden="true" customHeight="false" outlineLevel="0" collapsed="false">
      <c r="A591" s="715" t="s">
        <v>47571</v>
      </c>
      <c r="B591" s="715" t="s">
        <v>47572</v>
      </c>
      <c r="C591" s="715" t="s">
        <v>3970</v>
      </c>
      <c r="D591" s="158" t="s">
        <v>47573</v>
      </c>
    </row>
    <row r="592" customFormat="false" ht="13.5" hidden="true" customHeight="false" outlineLevel="0" collapsed="false">
      <c r="A592" s="715" t="s">
        <v>47574</v>
      </c>
      <c r="B592" s="715" t="s">
        <v>47575</v>
      </c>
      <c r="C592" s="715" t="s">
        <v>3970</v>
      </c>
      <c r="D592" s="158" t="s">
        <v>47576</v>
      </c>
    </row>
    <row r="593" customFormat="false" ht="13.5" hidden="true" customHeight="false" outlineLevel="0" collapsed="false">
      <c r="A593" s="715" t="s">
        <v>47577</v>
      </c>
      <c r="B593" s="715" t="s">
        <v>47578</v>
      </c>
      <c r="C593" s="715" t="s">
        <v>3970</v>
      </c>
      <c r="D593" s="158" t="s">
        <v>47579</v>
      </c>
    </row>
    <row r="594" customFormat="false" ht="13.5" hidden="true" customHeight="false" outlineLevel="0" collapsed="false">
      <c r="A594" s="715" t="s">
        <v>47580</v>
      </c>
      <c r="B594" s="715" t="s">
        <v>47581</v>
      </c>
      <c r="C594" s="715" t="s">
        <v>3970</v>
      </c>
      <c r="D594" s="158" t="s">
        <v>47582</v>
      </c>
    </row>
    <row r="595" customFormat="false" ht="13.5" hidden="true" customHeight="false" outlineLevel="0" collapsed="false">
      <c r="A595" s="715" t="s">
        <v>47583</v>
      </c>
      <c r="B595" s="715" t="s">
        <v>47584</v>
      </c>
      <c r="C595" s="715" t="s">
        <v>3970</v>
      </c>
      <c r="D595" s="158" t="s">
        <v>47585</v>
      </c>
    </row>
    <row r="596" customFormat="false" ht="13.5" hidden="true" customHeight="false" outlineLevel="0" collapsed="false">
      <c r="A596" s="715" t="s">
        <v>47586</v>
      </c>
      <c r="B596" s="715" t="s">
        <v>47587</v>
      </c>
      <c r="C596" s="715" t="s">
        <v>3970</v>
      </c>
      <c r="D596" s="158" t="s">
        <v>47122</v>
      </c>
    </row>
    <row r="597" customFormat="false" ht="13.5" hidden="true" customHeight="false" outlineLevel="0" collapsed="false">
      <c r="A597" s="715" t="s">
        <v>47588</v>
      </c>
      <c r="B597" s="715" t="s">
        <v>47589</v>
      </c>
      <c r="C597" s="715" t="s">
        <v>3970</v>
      </c>
      <c r="D597" s="158" t="s">
        <v>47590</v>
      </c>
    </row>
    <row r="598" customFormat="false" ht="13.5" hidden="true" customHeight="false" outlineLevel="0" collapsed="false">
      <c r="A598" s="715" t="s">
        <v>47591</v>
      </c>
      <c r="B598" s="715" t="s">
        <v>47592</v>
      </c>
      <c r="C598" s="715" t="s">
        <v>3970</v>
      </c>
      <c r="D598" s="158" t="s">
        <v>47593</v>
      </c>
    </row>
    <row r="599" customFormat="false" ht="13.5" hidden="true" customHeight="false" outlineLevel="0" collapsed="false">
      <c r="A599" s="715" t="s">
        <v>47594</v>
      </c>
      <c r="B599" s="715" t="s">
        <v>47595</v>
      </c>
      <c r="C599" s="715" t="s">
        <v>3970</v>
      </c>
      <c r="D599" s="158" t="s">
        <v>47596</v>
      </c>
    </row>
    <row r="600" customFormat="false" ht="13.5" hidden="true" customHeight="false" outlineLevel="0" collapsed="false">
      <c r="A600" s="715" t="s">
        <v>47597</v>
      </c>
      <c r="B600" s="715" t="s">
        <v>47598</v>
      </c>
      <c r="C600" s="715" t="s">
        <v>3970</v>
      </c>
      <c r="D600" s="158" t="s">
        <v>47599</v>
      </c>
    </row>
    <row r="601" customFormat="false" ht="13.5" hidden="true" customHeight="false" outlineLevel="0" collapsed="false">
      <c r="A601" s="715" t="s">
        <v>47600</v>
      </c>
      <c r="B601" s="715" t="s">
        <v>47601</v>
      </c>
      <c r="C601" s="715" t="s">
        <v>3970</v>
      </c>
      <c r="D601" s="158" t="s">
        <v>47602</v>
      </c>
    </row>
    <row r="602" customFormat="false" ht="13.5" hidden="true" customHeight="false" outlineLevel="0" collapsed="false">
      <c r="A602" s="715" t="s">
        <v>47603</v>
      </c>
      <c r="B602" s="715" t="s">
        <v>47604</v>
      </c>
      <c r="C602" s="715" t="s">
        <v>3970</v>
      </c>
      <c r="D602" s="158" t="s">
        <v>47605</v>
      </c>
    </row>
    <row r="603" customFormat="false" ht="13.5" hidden="true" customHeight="false" outlineLevel="0" collapsed="false">
      <c r="A603" s="715" t="s">
        <v>47606</v>
      </c>
      <c r="B603" s="715" t="s">
        <v>47607</v>
      </c>
      <c r="C603" s="715" t="s">
        <v>3970</v>
      </c>
      <c r="D603" s="158" t="s">
        <v>47608</v>
      </c>
    </row>
    <row r="604" customFormat="false" ht="13.5" hidden="true" customHeight="false" outlineLevel="0" collapsed="false">
      <c r="A604" s="715" t="s">
        <v>47609</v>
      </c>
      <c r="B604" s="715" t="s">
        <v>47610</v>
      </c>
      <c r="C604" s="715" t="s">
        <v>3970</v>
      </c>
      <c r="D604" s="158" t="s">
        <v>47611</v>
      </c>
    </row>
    <row r="605" customFormat="false" ht="13.5" hidden="true" customHeight="false" outlineLevel="0" collapsed="false">
      <c r="A605" s="715" t="s">
        <v>47612</v>
      </c>
      <c r="B605" s="715" t="s">
        <v>47613</v>
      </c>
      <c r="C605" s="715" t="s">
        <v>3970</v>
      </c>
      <c r="D605" s="158" t="s">
        <v>47614</v>
      </c>
    </row>
    <row r="606" customFormat="false" ht="13.5" hidden="true" customHeight="false" outlineLevel="0" collapsed="false">
      <c r="A606" s="715" t="s">
        <v>47615</v>
      </c>
      <c r="B606" s="715" t="s">
        <v>47616</v>
      </c>
      <c r="C606" s="715" t="s">
        <v>3970</v>
      </c>
      <c r="D606" s="158" t="s">
        <v>47617</v>
      </c>
    </row>
    <row r="607" customFormat="false" ht="13.5" hidden="true" customHeight="false" outlineLevel="0" collapsed="false">
      <c r="A607" s="715" t="s">
        <v>47618</v>
      </c>
      <c r="B607" s="715" t="s">
        <v>47619</v>
      </c>
      <c r="C607" s="715" t="s">
        <v>3970</v>
      </c>
      <c r="D607" s="158" t="s">
        <v>47620</v>
      </c>
    </row>
    <row r="608" customFormat="false" ht="13.5" hidden="true" customHeight="false" outlineLevel="0" collapsed="false">
      <c r="A608" s="715" t="s">
        <v>47621</v>
      </c>
      <c r="B608" s="715" t="s">
        <v>47622</v>
      </c>
      <c r="C608" s="715" t="s">
        <v>3970</v>
      </c>
      <c r="D608" s="158" t="s">
        <v>47623</v>
      </c>
    </row>
    <row r="609" customFormat="false" ht="13.5" hidden="true" customHeight="false" outlineLevel="0" collapsed="false">
      <c r="A609" s="715" t="s">
        <v>47624</v>
      </c>
      <c r="B609" s="715" t="s">
        <v>47625</v>
      </c>
      <c r="C609" s="715" t="s">
        <v>3970</v>
      </c>
      <c r="D609" s="158" t="s">
        <v>47626</v>
      </c>
    </row>
    <row r="610" customFormat="false" ht="13.5" hidden="true" customHeight="false" outlineLevel="0" collapsed="false">
      <c r="A610" s="715" t="s">
        <v>47627</v>
      </c>
      <c r="B610" s="715" t="s">
        <v>47628</v>
      </c>
      <c r="C610" s="715" t="s">
        <v>3970</v>
      </c>
      <c r="D610" s="158" t="s">
        <v>47629</v>
      </c>
    </row>
    <row r="611" customFormat="false" ht="13.5" hidden="true" customHeight="false" outlineLevel="0" collapsed="false">
      <c r="A611" s="715" t="s">
        <v>47630</v>
      </c>
      <c r="B611" s="715" t="s">
        <v>47631</v>
      </c>
      <c r="C611" s="715" t="s">
        <v>3970</v>
      </c>
      <c r="D611" s="158" t="s">
        <v>47632</v>
      </c>
    </row>
    <row r="612" customFormat="false" ht="13.5" hidden="true" customHeight="false" outlineLevel="0" collapsed="false">
      <c r="A612" s="715" t="s">
        <v>47633</v>
      </c>
      <c r="B612" s="715" t="s">
        <v>47634</v>
      </c>
      <c r="C612" s="715" t="s">
        <v>3970</v>
      </c>
      <c r="D612" s="158" t="s">
        <v>47635</v>
      </c>
    </row>
    <row r="613" customFormat="false" ht="13.5" hidden="true" customHeight="false" outlineLevel="0" collapsed="false">
      <c r="A613" s="715" t="s">
        <v>47636</v>
      </c>
      <c r="B613" s="715" t="s">
        <v>47637</v>
      </c>
      <c r="C613" s="715" t="s">
        <v>3970</v>
      </c>
      <c r="D613" s="158" t="s">
        <v>47638</v>
      </c>
    </row>
    <row r="614" customFormat="false" ht="13.5" hidden="true" customHeight="false" outlineLevel="0" collapsed="false">
      <c r="A614" s="715" t="s">
        <v>47639</v>
      </c>
      <c r="B614" s="715" t="s">
        <v>47640</v>
      </c>
      <c r="C614" s="715" t="s">
        <v>3970</v>
      </c>
      <c r="D614" s="158" t="s">
        <v>47641</v>
      </c>
    </row>
    <row r="615" customFormat="false" ht="13.5" hidden="true" customHeight="false" outlineLevel="0" collapsed="false">
      <c r="A615" s="715" t="s">
        <v>47642</v>
      </c>
      <c r="B615" s="715" t="s">
        <v>47643</v>
      </c>
      <c r="C615" s="715" t="s">
        <v>3970</v>
      </c>
      <c r="D615" s="158" t="s">
        <v>47399</v>
      </c>
    </row>
    <row r="616" customFormat="false" ht="13.5" hidden="true" customHeight="false" outlineLevel="0" collapsed="false">
      <c r="A616" s="715" t="s">
        <v>47644</v>
      </c>
      <c r="B616" s="715" t="s">
        <v>47645</v>
      </c>
      <c r="C616" s="715" t="s">
        <v>3970</v>
      </c>
      <c r="D616" s="158" t="s">
        <v>46243</v>
      </c>
    </row>
    <row r="617" customFormat="false" ht="13.5" hidden="true" customHeight="false" outlineLevel="0" collapsed="false">
      <c r="A617" s="715" t="s">
        <v>47646</v>
      </c>
      <c r="B617" s="715" t="s">
        <v>47647</v>
      </c>
      <c r="C617" s="715" t="s">
        <v>3970</v>
      </c>
      <c r="D617" s="158" t="s">
        <v>47648</v>
      </c>
    </row>
    <row r="618" customFormat="false" ht="13.5" hidden="true" customHeight="false" outlineLevel="0" collapsed="false">
      <c r="A618" s="715" t="s">
        <v>47649</v>
      </c>
      <c r="B618" s="715" t="s">
        <v>47650</v>
      </c>
      <c r="C618" s="715" t="s">
        <v>3970</v>
      </c>
      <c r="D618" s="158" t="s">
        <v>47651</v>
      </c>
    </row>
    <row r="619" customFormat="false" ht="13.5" hidden="true" customHeight="false" outlineLevel="0" collapsed="false">
      <c r="A619" s="715" t="s">
        <v>47652</v>
      </c>
      <c r="B619" s="715" t="s">
        <v>47653</v>
      </c>
      <c r="C619" s="715" t="s">
        <v>3970</v>
      </c>
      <c r="D619" s="158" t="s">
        <v>47654</v>
      </c>
    </row>
    <row r="620" customFormat="false" ht="13.5" hidden="true" customHeight="false" outlineLevel="0" collapsed="false">
      <c r="A620" s="715" t="s">
        <v>47655</v>
      </c>
      <c r="B620" s="715" t="s">
        <v>47656</v>
      </c>
      <c r="C620" s="715" t="s">
        <v>3970</v>
      </c>
      <c r="D620" s="158" t="s">
        <v>47657</v>
      </c>
    </row>
    <row r="621" customFormat="false" ht="13.5" hidden="true" customHeight="false" outlineLevel="0" collapsed="false">
      <c r="A621" s="715" t="s">
        <v>47658</v>
      </c>
      <c r="B621" s="715" t="s">
        <v>47659</v>
      </c>
      <c r="C621" s="715" t="s">
        <v>3970</v>
      </c>
      <c r="D621" s="158" t="s">
        <v>46976</v>
      </c>
    </row>
    <row r="622" customFormat="false" ht="13.5" hidden="true" customHeight="false" outlineLevel="0" collapsed="false">
      <c r="A622" s="715" t="s">
        <v>47660</v>
      </c>
      <c r="B622" s="715" t="s">
        <v>47661</v>
      </c>
      <c r="C622" s="715" t="s">
        <v>3970</v>
      </c>
      <c r="D622" s="158" t="s">
        <v>47662</v>
      </c>
    </row>
    <row r="623" customFormat="false" ht="13.5" hidden="true" customHeight="false" outlineLevel="0" collapsed="false">
      <c r="A623" s="715" t="s">
        <v>47663</v>
      </c>
      <c r="B623" s="715" t="s">
        <v>47664</v>
      </c>
      <c r="C623" s="715" t="s">
        <v>3970</v>
      </c>
      <c r="D623" s="158" t="s">
        <v>46529</v>
      </c>
    </row>
    <row r="624" customFormat="false" ht="13.5" hidden="true" customHeight="false" outlineLevel="0" collapsed="false">
      <c r="A624" s="715" t="s">
        <v>47665</v>
      </c>
      <c r="B624" s="715" t="s">
        <v>47666</v>
      </c>
      <c r="C624" s="715" t="s">
        <v>3970</v>
      </c>
      <c r="D624" s="158" t="s">
        <v>47667</v>
      </c>
    </row>
    <row r="625" customFormat="false" ht="13.5" hidden="true" customHeight="false" outlineLevel="0" collapsed="false">
      <c r="A625" s="715" t="s">
        <v>47668</v>
      </c>
      <c r="B625" s="715" t="s">
        <v>47669</v>
      </c>
      <c r="C625" s="715" t="s">
        <v>3970</v>
      </c>
      <c r="D625" s="158" t="s">
        <v>47670</v>
      </c>
    </row>
    <row r="626" customFormat="false" ht="13.5" hidden="true" customHeight="false" outlineLevel="0" collapsed="false">
      <c r="A626" s="715" t="s">
        <v>47671</v>
      </c>
      <c r="B626" s="715" t="s">
        <v>47672</v>
      </c>
      <c r="C626" s="715" t="s">
        <v>3970</v>
      </c>
      <c r="D626" s="158" t="s">
        <v>47673</v>
      </c>
    </row>
    <row r="627" customFormat="false" ht="13.5" hidden="true" customHeight="false" outlineLevel="0" collapsed="false">
      <c r="A627" s="715" t="s">
        <v>47674</v>
      </c>
      <c r="B627" s="715" t="s">
        <v>47675</v>
      </c>
      <c r="C627" s="715" t="s">
        <v>3970</v>
      </c>
      <c r="D627" s="158" t="s">
        <v>47676</v>
      </c>
    </row>
    <row r="628" customFormat="false" ht="13.5" hidden="true" customHeight="false" outlineLevel="0" collapsed="false">
      <c r="A628" s="715" t="s">
        <v>47677</v>
      </c>
      <c r="B628" s="715" t="s">
        <v>47678</v>
      </c>
      <c r="C628" s="715" t="s">
        <v>3970</v>
      </c>
      <c r="D628" s="158" t="s">
        <v>47679</v>
      </c>
    </row>
    <row r="629" customFormat="false" ht="13.5" hidden="true" customHeight="false" outlineLevel="0" collapsed="false">
      <c r="A629" s="715" t="s">
        <v>47680</v>
      </c>
      <c r="B629" s="715" t="s">
        <v>47681</v>
      </c>
      <c r="C629" s="715" t="s">
        <v>3970</v>
      </c>
      <c r="D629" s="158" t="s">
        <v>47405</v>
      </c>
    </row>
    <row r="630" customFormat="false" ht="13.5" hidden="true" customHeight="false" outlineLevel="0" collapsed="false">
      <c r="A630" s="715" t="s">
        <v>47682</v>
      </c>
      <c r="B630" s="715" t="s">
        <v>47683</v>
      </c>
      <c r="C630" s="715" t="s">
        <v>3970</v>
      </c>
      <c r="D630" s="158" t="s">
        <v>47458</v>
      </c>
    </row>
    <row r="631" customFormat="false" ht="13.5" hidden="true" customHeight="false" outlineLevel="0" collapsed="false">
      <c r="A631" s="715" t="s">
        <v>47684</v>
      </c>
      <c r="B631" s="715" t="s">
        <v>47685</v>
      </c>
      <c r="C631" s="715" t="s">
        <v>3970</v>
      </c>
      <c r="D631" s="158" t="s">
        <v>46976</v>
      </c>
    </row>
    <row r="632" customFormat="false" ht="13.5" hidden="true" customHeight="false" outlineLevel="0" collapsed="false">
      <c r="A632" s="715" t="s">
        <v>47686</v>
      </c>
      <c r="B632" s="715" t="s">
        <v>47687</v>
      </c>
      <c r="C632" s="715" t="s">
        <v>3970</v>
      </c>
      <c r="D632" s="158" t="s">
        <v>47688</v>
      </c>
    </row>
    <row r="633" customFormat="false" ht="13.5" hidden="true" customHeight="false" outlineLevel="0" collapsed="false">
      <c r="A633" s="715" t="s">
        <v>47689</v>
      </c>
      <c r="B633" s="715" t="s">
        <v>47690</v>
      </c>
      <c r="C633" s="715" t="s">
        <v>3970</v>
      </c>
      <c r="D633" s="158" t="s">
        <v>47691</v>
      </c>
    </row>
    <row r="634" customFormat="false" ht="13.5" hidden="true" customHeight="false" outlineLevel="0" collapsed="false">
      <c r="A634" s="715" t="s">
        <v>47692</v>
      </c>
      <c r="B634" s="715" t="s">
        <v>47693</v>
      </c>
      <c r="C634" s="715" t="s">
        <v>3970</v>
      </c>
      <c r="D634" s="158" t="s">
        <v>47694</v>
      </c>
    </row>
    <row r="635" customFormat="false" ht="13.5" hidden="true" customHeight="false" outlineLevel="0" collapsed="false">
      <c r="A635" s="715" t="s">
        <v>47695</v>
      </c>
      <c r="B635" s="715" t="s">
        <v>47696</v>
      </c>
      <c r="C635" s="715" t="s">
        <v>3970</v>
      </c>
      <c r="D635" s="158" t="s">
        <v>47697</v>
      </c>
    </row>
    <row r="636" customFormat="false" ht="13.5" hidden="true" customHeight="false" outlineLevel="0" collapsed="false">
      <c r="A636" s="715" t="s">
        <v>47698</v>
      </c>
      <c r="B636" s="715" t="s">
        <v>47699</v>
      </c>
      <c r="C636" s="715" t="s">
        <v>3970</v>
      </c>
      <c r="D636" s="158" t="s">
        <v>47700</v>
      </c>
    </row>
    <row r="637" customFormat="false" ht="13.5" hidden="true" customHeight="false" outlineLevel="0" collapsed="false">
      <c r="A637" s="715" t="s">
        <v>47701</v>
      </c>
      <c r="B637" s="715" t="s">
        <v>47702</v>
      </c>
      <c r="C637" s="715" t="s">
        <v>3970</v>
      </c>
      <c r="D637" s="158" t="s">
        <v>47703</v>
      </c>
    </row>
    <row r="638" customFormat="false" ht="13.5" hidden="true" customHeight="false" outlineLevel="0" collapsed="false">
      <c r="A638" s="715" t="s">
        <v>47704</v>
      </c>
      <c r="B638" s="715" t="s">
        <v>47705</v>
      </c>
      <c r="C638" s="715" t="s">
        <v>3970</v>
      </c>
      <c r="D638" s="158" t="s">
        <v>47706</v>
      </c>
    </row>
    <row r="639" customFormat="false" ht="13.5" hidden="true" customHeight="false" outlineLevel="0" collapsed="false">
      <c r="A639" s="715" t="s">
        <v>47707</v>
      </c>
      <c r="B639" s="715" t="s">
        <v>47708</v>
      </c>
      <c r="C639" s="715" t="s">
        <v>3970</v>
      </c>
      <c r="D639" s="158" t="s">
        <v>47709</v>
      </c>
    </row>
    <row r="640" customFormat="false" ht="13.5" hidden="true" customHeight="false" outlineLevel="0" collapsed="false">
      <c r="A640" s="715" t="s">
        <v>47710</v>
      </c>
      <c r="B640" s="715" t="s">
        <v>47711</v>
      </c>
      <c r="C640" s="715" t="s">
        <v>3970</v>
      </c>
      <c r="D640" s="158" t="s">
        <v>47712</v>
      </c>
    </row>
    <row r="641" customFormat="false" ht="13.5" hidden="true" customHeight="false" outlineLevel="0" collapsed="false">
      <c r="A641" s="715" t="s">
        <v>47713</v>
      </c>
      <c r="B641" s="715" t="s">
        <v>47714</v>
      </c>
      <c r="C641" s="715" t="s">
        <v>3970</v>
      </c>
      <c r="D641" s="158" t="s">
        <v>47715</v>
      </c>
    </row>
    <row r="642" customFormat="false" ht="13.5" hidden="true" customHeight="false" outlineLevel="0" collapsed="false">
      <c r="A642" s="715" t="s">
        <v>47716</v>
      </c>
      <c r="B642" s="715" t="s">
        <v>47717</v>
      </c>
      <c r="C642" s="715" t="s">
        <v>3970</v>
      </c>
      <c r="D642" s="158" t="s">
        <v>47718</v>
      </c>
    </row>
    <row r="643" customFormat="false" ht="13.5" hidden="true" customHeight="false" outlineLevel="0" collapsed="false">
      <c r="A643" s="715" t="s">
        <v>47719</v>
      </c>
      <c r="B643" s="715" t="s">
        <v>47720</v>
      </c>
      <c r="C643" s="715" t="s">
        <v>3970</v>
      </c>
      <c r="D643" s="158" t="s">
        <v>47721</v>
      </c>
    </row>
    <row r="644" customFormat="false" ht="13.5" hidden="true" customHeight="false" outlineLevel="0" collapsed="false">
      <c r="A644" s="715" t="s">
        <v>47722</v>
      </c>
      <c r="B644" s="715" t="s">
        <v>47723</v>
      </c>
      <c r="C644" s="715" t="s">
        <v>3970</v>
      </c>
      <c r="D644" s="158" t="s">
        <v>47724</v>
      </c>
    </row>
    <row r="645" customFormat="false" ht="13.5" hidden="true" customHeight="false" outlineLevel="0" collapsed="false">
      <c r="A645" s="715" t="s">
        <v>47725</v>
      </c>
      <c r="B645" s="715" t="s">
        <v>47726</v>
      </c>
      <c r="C645" s="715" t="s">
        <v>3970</v>
      </c>
      <c r="D645" s="158" t="s">
        <v>47727</v>
      </c>
    </row>
    <row r="646" customFormat="false" ht="13.5" hidden="true" customHeight="false" outlineLevel="0" collapsed="false">
      <c r="A646" s="715" t="s">
        <v>47728</v>
      </c>
      <c r="B646" s="715" t="s">
        <v>47729</v>
      </c>
      <c r="C646" s="715" t="s">
        <v>3970</v>
      </c>
      <c r="D646" s="158" t="s">
        <v>47730</v>
      </c>
    </row>
    <row r="647" customFormat="false" ht="13.5" hidden="true" customHeight="false" outlineLevel="0" collapsed="false">
      <c r="A647" s="715" t="s">
        <v>47731</v>
      </c>
      <c r="B647" s="715" t="s">
        <v>47732</v>
      </c>
      <c r="C647" s="715" t="s">
        <v>3970</v>
      </c>
      <c r="D647" s="158" t="s">
        <v>47733</v>
      </c>
    </row>
    <row r="648" customFormat="false" ht="13.5" hidden="true" customHeight="false" outlineLevel="0" collapsed="false">
      <c r="A648" s="715" t="s">
        <v>47734</v>
      </c>
      <c r="B648" s="715" t="s">
        <v>47735</v>
      </c>
      <c r="C648" s="715" t="s">
        <v>3970</v>
      </c>
      <c r="D648" s="158" t="s">
        <v>47736</v>
      </c>
    </row>
    <row r="649" customFormat="false" ht="13.5" hidden="true" customHeight="false" outlineLevel="0" collapsed="false">
      <c r="A649" s="715" t="s">
        <v>47737</v>
      </c>
      <c r="B649" s="715" t="s">
        <v>47738</v>
      </c>
      <c r="C649" s="715" t="s">
        <v>3970</v>
      </c>
      <c r="D649" s="158" t="s">
        <v>47739</v>
      </c>
    </row>
    <row r="650" customFormat="false" ht="13.5" hidden="true" customHeight="false" outlineLevel="0" collapsed="false">
      <c r="A650" s="715" t="s">
        <v>47740</v>
      </c>
      <c r="B650" s="715" t="s">
        <v>47741</v>
      </c>
      <c r="C650" s="715" t="s">
        <v>3970</v>
      </c>
      <c r="D650" s="158" t="s">
        <v>47742</v>
      </c>
    </row>
    <row r="651" customFormat="false" ht="13.5" hidden="true" customHeight="false" outlineLevel="0" collapsed="false">
      <c r="A651" s="715" t="s">
        <v>47743</v>
      </c>
      <c r="B651" s="715" t="s">
        <v>47744</v>
      </c>
      <c r="C651" s="715" t="s">
        <v>3970</v>
      </c>
      <c r="D651" s="158" t="s">
        <v>47745</v>
      </c>
    </row>
    <row r="652" customFormat="false" ht="13.5" hidden="true" customHeight="false" outlineLevel="0" collapsed="false">
      <c r="A652" s="715" t="s">
        <v>47746</v>
      </c>
      <c r="B652" s="715" t="s">
        <v>47747</v>
      </c>
      <c r="C652" s="715" t="s">
        <v>3970</v>
      </c>
      <c r="D652" s="158" t="s">
        <v>47748</v>
      </c>
    </row>
    <row r="653" customFormat="false" ht="13.5" hidden="true" customHeight="false" outlineLevel="0" collapsed="false">
      <c r="A653" s="715" t="s">
        <v>47749</v>
      </c>
      <c r="B653" s="715" t="s">
        <v>47750</v>
      </c>
      <c r="C653" s="715" t="s">
        <v>3970</v>
      </c>
      <c r="D653" s="158" t="s">
        <v>47751</v>
      </c>
    </row>
    <row r="654" customFormat="false" ht="13.5" hidden="true" customHeight="false" outlineLevel="0" collapsed="false">
      <c r="A654" s="715" t="s">
        <v>47752</v>
      </c>
      <c r="B654" s="715" t="s">
        <v>47753</v>
      </c>
      <c r="C654" s="715" t="s">
        <v>3970</v>
      </c>
      <c r="D654" s="158" t="s">
        <v>47754</v>
      </c>
    </row>
    <row r="655" customFormat="false" ht="13.5" hidden="true" customHeight="false" outlineLevel="0" collapsed="false">
      <c r="A655" s="715" t="s">
        <v>47755</v>
      </c>
      <c r="B655" s="715" t="s">
        <v>47756</v>
      </c>
      <c r="C655" s="715" t="s">
        <v>3970</v>
      </c>
      <c r="D655" s="158" t="s">
        <v>47757</v>
      </c>
    </row>
    <row r="656" customFormat="false" ht="13.5" hidden="true" customHeight="false" outlineLevel="0" collapsed="false">
      <c r="A656" s="715" t="s">
        <v>47758</v>
      </c>
      <c r="B656" s="715" t="s">
        <v>47759</v>
      </c>
      <c r="C656" s="715" t="s">
        <v>3970</v>
      </c>
      <c r="D656" s="158" t="s">
        <v>47760</v>
      </c>
    </row>
    <row r="657" customFormat="false" ht="13.5" hidden="true" customHeight="false" outlineLevel="0" collapsed="false">
      <c r="A657" s="715" t="s">
        <v>47761</v>
      </c>
      <c r="B657" s="715" t="s">
        <v>47762</v>
      </c>
      <c r="C657" s="715" t="s">
        <v>3970</v>
      </c>
      <c r="D657" s="158" t="s">
        <v>47739</v>
      </c>
    </row>
    <row r="658" customFormat="false" ht="13.5" hidden="true" customHeight="false" outlineLevel="0" collapsed="false">
      <c r="A658" s="715" t="s">
        <v>47763</v>
      </c>
      <c r="B658" s="715" t="s">
        <v>47764</v>
      </c>
      <c r="C658" s="715" t="s">
        <v>3970</v>
      </c>
      <c r="D658" s="158" t="s">
        <v>47765</v>
      </c>
    </row>
    <row r="659" customFormat="false" ht="13.5" hidden="true" customHeight="false" outlineLevel="0" collapsed="false">
      <c r="A659" s="715" t="s">
        <v>47766</v>
      </c>
      <c r="B659" s="715" t="s">
        <v>47767</v>
      </c>
      <c r="C659" s="715" t="s">
        <v>3970</v>
      </c>
      <c r="D659" s="158" t="s">
        <v>46207</v>
      </c>
    </row>
    <row r="660" customFormat="false" ht="13.5" hidden="true" customHeight="false" outlineLevel="0" collapsed="false">
      <c r="A660" s="715" t="s">
        <v>47768</v>
      </c>
      <c r="B660" s="715" t="s">
        <v>47769</v>
      </c>
      <c r="C660" s="715" t="s">
        <v>3970</v>
      </c>
      <c r="D660" s="158" t="s">
        <v>47770</v>
      </c>
    </row>
    <row r="661" customFormat="false" ht="13.5" hidden="true" customHeight="false" outlineLevel="0" collapsed="false">
      <c r="A661" s="715" t="s">
        <v>47771</v>
      </c>
      <c r="B661" s="715" t="s">
        <v>47772</v>
      </c>
      <c r="C661" s="715" t="s">
        <v>3970</v>
      </c>
      <c r="D661" s="158" t="s">
        <v>47773</v>
      </c>
    </row>
    <row r="662" customFormat="false" ht="13.5" hidden="true" customHeight="false" outlineLevel="0" collapsed="false">
      <c r="A662" s="715" t="s">
        <v>47774</v>
      </c>
      <c r="B662" s="715" t="s">
        <v>47775</v>
      </c>
      <c r="C662" s="715" t="s">
        <v>3970</v>
      </c>
      <c r="D662" s="158" t="s">
        <v>47776</v>
      </c>
    </row>
    <row r="663" customFormat="false" ht="13.5" hidden="true" customHeight="false" outlineLevel="0" collapsed="false">
      <c r="A663" s="715" t="s">
        <v>47777</v>
      </c>
      <c r="B663" s="715" t="s">
        <v>47778</v>
      </c>
      <c r="C663" s="715" t="s">
        <v>3970</v>
      </c>
      <c r="D663" s="158" t="s">
        <v>47779</v>
      </c>
    </row>
    <row r="664" customFormat="false" ht="13.5" hidden="true" customHeight="false" outlineLevel="0" collapsed="false">
      <c r="A664" s="715" t="s">
        <v>47780</v>
      </c>
      <c r="B664" s="715" t="s">
        <v>47781</v>
      </c>
      <c r="C664" s="715" t="s">
        <v>3970</v>
      </c>
      <c r="D664" s="158" t="s">
        <v>47782</v>
      </c>
    </row>
    <row r="665" customFormat="false" ht="13.5" hidden="true" customHeight="false" outlineLevel="0" collapsed="false">
      <c r="A665" s="715" t="s">
        <v>47783</v>
      </c>
      <c r="B665" s="715" t="s">
        <v>47784</v>
      </c>
      <c r="C665" s="715" t="s">
        <v>3970</v>
      </c>
      <c r="D665" s="158" t="s">
        <v>47785</v>
      </c>
    </row>
    <row r="666" customFormat="false" ht="13.5" hidden="true" customHeight="false" outlineLevel="0" collapsed="false">
      <c r="A666" s="715" t="s">
        <v>47786</v>
      </c>
      <c r="B666" s="715" t="s">
        <v>47787</v>
      </c>
      <c r="C666" s="715" t="s">
        <v>3970</v>
      </c>
      <c r="D666" s="158" t="s">
        <v>47788</v>
      </c>
    </row>
    <row r="667" customFormat="false" ht="13.5" hidden="true" customHeight="false" outlineLevel="0" collapsed="false">
      <c r="A667" s="715" t="s">
        <v>47789</v>
      </c>
      <c r="B667" s="715" t="s">
        <v>47790</v>
      </c>
      <c r="C667" s="715" t="s">
        <v>3970</v>
      </c>
      <c r="D667" s="158" t="s">
        <v>47118</v>
      </c>
    </row>
    <row r="668" customFormat="false" ht="13.5" hidden="true" customHeight="false" outlineLevel="0" collapsed="false">
      <c r="A668" s="715" t="s">
        <v>47791</v>
      </c>
      <c r="B668" s="715" t="s">
        <v>47792</v>
      </c>
      <c r="C668" s="715" t="s">
        <v>3970</v>
      </c>
      <c r="D668" s="158" t="s">
        <v>47793</v>
      </c>
    </row>
    <row r="669" customFormat="false" ht="13.5" hidden="true" customHeight="false" outlineLevel="0" collapsed="false">
      <c r="A669" s="715" t="s">
        <v>47794</v>
      </c>
      <c r="B669" s="715" t="s">
        <v>47795</v>
      </c>
      <c r="C669" s="715" t="s">
        <v>3970</v>
      </c>
      <c r="D669" s="158" t="s">
        <v>47549</v>
      </c>
    </row>
    <row r="670" customFormat="false" ht="13.5" hidden="true" customHeight="false" outlineLevel="0" collapsed="false">
      <c r="A670" s="715" t="s">
        <v>47796</v>
      </c>
      <c r="B670" s="715" t="s">
        <v>47797</v>
      </c>
      <c r="C670" s="715" t="s">
        <v>3970</v>
      </c>
      <c r="D670" s="158" t="s">
        <v>45891</v>
      </c>
    </row>
    <row r="671" customFormat="false" ht="13.5" hidden="true" customHeight="false" outlineLevel="0" collapsed="false">
      <c r="A671" s="715" t="s">
        <v>47798</v>
      </c>
      <c r="B671" s="715" t="s">
        <v>47799</v>
      </c>
      <c r="C671" s="715" t="s">
        <v>3970</v>
      </c>
      <c r="D671" s="158" t="s">
        <v>47800</v>
      </c>
    </row>
    <row r="672" customFormat="false" ht="13.5" hidden="true" customHeight="false" outlineLevel="0" collapsed="false">
      <c r="A672" s="715" t="s">
        <v>47801</v>
      </c>
      <c r="B672" s="715" t="s">
        <v>47802</v>
      </c>
      <c r="C672" s="715" t="s">
        <v>3970</v>
      </c>
      <c r="D672" s="158" t="s">
        <v>47803</v>
      </c>
    </row>
    <row r="673" customFormat="false" ht="13.5" hidden="true" customHeight="false" outlineLevel="0" collapsed="false">
      <c r="A673" s="715" t="s">
        <v>47804</v>
      </c>
      <c r="B673" s="715" t="s">
        <v>47805</v>
      </c>
      <c r="C673" s="715" t="s">
        <v>3970</v>
      </c>
      <c r="D673" s="158" t="s">
        <v>47806</v>
      </c>
    </row>
    <row r="674" customFormat="false" ht="13.5" hidden="true" customHeight="false" outlineLevel="0" collapsed="false">
      <c r="A674" s="715" t="s">
        <v>47807</v>
      </c>
      <c r="B674" s="715" t="s">
        <v>47808</v>
      </c>
      <c r="C674" s="715" t="s">
        <v>3970</v>
      </c>
      <c r="D674" s="158" t="s">
        <v>47809</v>
      </c>
    </row>
    <row r="675" customFormat="false" ht="13.5" hidden="true" customHeight="false" outlineLevel="0" collapsed="false">
      <c r="A675" s="715" t="s">
        <v>47810</v>
      </c>
      <c r="B675" s="715" t="s">
        <v>47811</v>
      </c>
      <c r="C675" s="715" t="s">
        <v>3970</v>
      </c>
      <c r="D675" s="158" t="s">
        <v>47730</v>
      </c>
    </row>
    <row r="676" customFormat="false" ht="13.5" hidden="true" customHeight="false" outlineLevel="0" collapsed="false">
      <c r="A676" s="715" t="s">
        <v>47812</v>
      </c>
      <c r="B676" s="715" t="s">
        <v>47813</v>
      </c>
      <c r="C676" s="715" t="s">
        <v>3970</v>
      </c>
      <c r="D676" s="158" t="s">
        <v>47814</v>
      </c>
    </row>
    <row r="677" customFormat="false" ht="13.5" hidden="true" customHeight="false" outlineLevel="0" collapsed="false">
      <c r="A677" s="715" t="s">
        <v>47815</v>
      </c>
      <c r="B677" s="715" t="s">
        <v>47816</v>
      </c>
      <c r="C677" s="715" t="s">
        <v>3970</v>
      </c>
      <c r="D677" s="158" t="s">
        <v>47712</v>
      </c>
    </row>
    <row r="678" customFormat="false" ht="13.5" hidden="true" customHeight="false" outlineLevel="0" collapsed="false">
      <c r="A678" s="715" t="s">
        <v>47817</v>
      </c>
      <c r="B678" s="715" t="s">
        <v>47818</v>
      </c>
      <c r="C678" s="715" t="s">
        <v>3970</v>
      </c>
      <c r="D678" s="158" t="s">
        <v>47819</v>
      </c>
    </row>
    <row r="679" customFormat="false" ht="13.5" hidden="true" customHeight="false" outlineLevel="0" collapsed="false">
      <c r="A679" s="715" t="s">
        <v>47820</v>
      </c>
      <c r="B679" s="715" t="s">
        <v>47821</v>
      </c>
      <c r="C679" s="715" t="s">
        <v>3970</v>
      </c>
      <c r="D679" s="158" t="s">
        <v>47822</v>
      </c>
    </row>
    <row r="680" customFormat="false" ht="13.5" hidden="true" customHeight="false" outlineLevel="0" collapsed="false">
      <c r="A680" s="715" t="s">
        <v>47823</v>
      </c>
      <c r="B680" s="715" t="s">
        <v>47824</v>
      </c>
      <c r="C680" s="715" t="s">
        <v>3970</v>
      </c>
      <c r="D680" s="158" t="s">
        <v>47825</v>
      </c>
    </row>
    <row r="681" customFormat="false" ht="13.5" hidden="true" customHeight="false" outlineLevel="0" collapsed="false">
      <c r="A681" s="715" t="s">
        <v>47826</v>
      </c>
      <c r="B681" s="715" t="s">
        <v>47827</v>
      </c>
      <c r="C681" s="715" t="s">
        <v>3970</v>
      </c>
      <c r="D681" s="158" t="s">
        <v>47828</v>
      </c>
    </row>
    <row r="682" customFormat="false" ht="13.5" hidden="true" customHeight="false" outlineLevel="0" collapsed="false">
      <c r="A682" s="715" t="s">
        <v>47829</v>
      </c>
      <c r="B682" s="715" t="s">
        <v>47830</v>
      </c>
      <c r="C682" s="715" t="s">
        <v>3970</v>
      </c>
      <c r="D682" s="158" t="s">
        <v>47831</v>
      </c>
    </row>
    <row r="683" customFormat="false" ht="13.5" hidden="true" customHeight="false" outlineLevel="0" collapsed="false">
      <c r="A683" s="715" t="s">
        <v>47832</v>
      </c>
      <c r="B683" s="715" t="s">
        <v>47833</v>
      </c>
      <c r="C683" s="715" t="s">
        <v>3970</v>
      </c>
      <c r="D683" s="158" t="s">
        <v>47241</v>
      </c>
    </row>
    <row r="684" customFormat="false" ht="13.5" hidden="true" customHeight="false" outlineLevel="0" collapsed="false">
      <c r="A684" s="715" t="s">
        <v>47834</v>
      </c>
      <c r="B684" s="715" t="s">
        <v>47835</v>
      </c>
      <c r="C684" s="715" t="s">
        <v>3970</v>
      </c>
      <c r="D684" s="158" t="s">
        <v>47836</v>
      </c>
    </row>
    <row r="685" customFormat="false" ht="13.5" hidden="true" customHeight="false" outlineLevel="0" collapsed="false">
      <c r="A685" s="715" t="s">
        <v>47837</v>
      </c>
      <c r="B685" s="715" t="s">
        <v>47838</v>
      </c>
      <c r="C685" s="715" t="s">
        <v>3970</v>
      </c>
      <c r="D685" s="158" t="s">
        <v>47839</v>
      </c>
    </row>
    <row r="686" customFormat="false" ht="13.5" hidden="true" customHeight="false" outlineLevel="0" collapsed="false">
      <c r="A686" s="715" t="s">
        <v>47840</v>
      </c>
      <c r="B686" s="715" t="s">
        <v>47841</v>
      </c>
      <c r="C686" s="715" t="s">
        <v>3970</v>
      </c>
      <c r="D686" s="158" t="s">
        <v>47842</v>
      </c>
    </row>
    <row r="687" customFormat="false" ht="13.5" hidden="true" customHeight="false" outlineLevel="0" collapsed="false">
      <c r="A687" s="715" t="s">
        <v>47843</v>
      </c>
      <c r="B687" s="715" t="s">
        <v>47844</v>
      </c>
      <c r="C687" s="715" t="s">
        <v>3970</v>
      </c>
      <c r="D687" s="158" t="s">
        <v>47845</v>
      </c>
    </row>
    <row r="688" customFormat="false" ht="13.5" hidden="true" customHeight="false" outlineLevel="0" collapsed="false">
      <c r="A688" s="715" t="s">
        <v>47846</v>
      </c>
      <c r="B688" s="715" t="s">
        <v>47847</v>
      </c>
      <c r="C688" s="715" t="s">
        <v>3970</v>
      </c>
      <c r="D688" s="158" t="s">
        <v>47360</v>
      </c>
    </row>
    <row r="689" customFormat="false" ht="13.5" hidden="true" customHeight="false" outlineLevel="0" collapsed="false">
      <c r="A689" s="715" t="s">
        <v>47848</v>
      </c>
      <c r="B689" s="715" t="s">
        <v>47849</v>
      </c>
      <c r="C689" s="715" t="s">
        <v>3970</v>
      </c>
      <c r="D689" s="158" t="s">
        <v>47528</v>
      </c>
    </row>
    <row r="690" customFormat="false" ht="13.5" hidden="true" customHeight="false" outlineLevel="0" collapsed="false">
      <c r="A690" s="715" t="s">
        <v>47850</v>
      </c>
      <c r="B690" s="715" t="s">
        <v>47851</v>
      </c>
      <c r="C690" s="715" t="s">
        <v>3970</v>
      </c>
      <c r="D690" s="158" t="s">
        <v>47852</v>
      </c>
    </row>
    <row r="691" customFormat="false" ht="13.5" hidden="true" customHeight="false" outlineLevel="0" collapsed="false">
      <c r="A691" s="715" t="s">
        <v>47853</v>
      </c>
      <c r="B691" s="715" t="s">
        <v>47854</v>
      </c>
      <c r="C691" s="715" t="s">
        <v>3970</v>
      </c>
      <c r="D691" s="158" t="s">
        <v>47855</v>
      </c>
    </row>
    <row r="692" customFormat="false" ht="13.5" hidden="true" customHeight="false" outlineLevel="0" collapsed="false">
      <c r="A692" s="715" t="s">
        <v>47856</v>
      </c>
      <c r="B692" s="715" t="s">
        <v>47857</v>
      </c>
      <c r="C692" s="715" t="s">
        <v>3970</v>
      </c>
      <c r="D692" s="158" t="s">
        <v>47858</v>
      </c>
    </row>
    <row r="693" customFormat="false" ht="13.5" hidden="true" customHeight="false" outlineLevel="0" collapsed="false">
      <c r="A693" s="715" t="s">
        <v>47859</v>
      </c>
      <c r="B693" s="715" t="s">
        <v>47860</v>
      </c>
      <c r="C693" s="715" t="s">
        <v>3970</v>
      </c>
      <c r="D693" s="158" t="s">
        <v>47137</v>
      </c>
    </row>
    <row r="694" customFormat="false" ht="13.5" hidden="true" customHeight="false" outlineLevel="0" collapsed="false">
      <c r="A694" s="715" t="s">
        <v>47861</v>
      </c>
      <c r="B694" s="715" t="s">
        <v>47862</v>
      </c>
      <c r="C694" s="715" t="s">
        <v>3970</v>
      </c>
      <c r="D694" s="158" t="s">
        <v>47863</v>
      </c>
    </row>
    <row r="695" customFormat="false" ht="13.5" hidden="true" customHeight="false" outlineLevel="0" collapsed="false">
      <c r="A695" s="715" t="s">
        <v>47864</v>
      </c>
      <c r="B695" s="715" t="s">
        <v>47865</v>
      </c>
      <c r="C695" s="715" t="s">
        <v>3970</v>
      </c>
      <c r="D695" s="158" t="s">
        <v>47866</v>
      </c>
    </row>
    <row r="696" customFormat="false" ht="13.5" hidden="true" customHeight="false" outlineLevel="0" collapsed="false">
      <c r="A696" s="715" t="s">
        <v>47867</v>
      </c>
      <c r="B696" s="715" t="s">
        <v>47868</v>
      </c>
      <c r="C696" s="715" t="s">
        <v>3970</v>
      </c>
      <c r="D696" s="158" t="s">
        <v>47869</v>
      </c>
    </row>
    <row r="697" customFormat="false" ht="13.5" hidden="true" customHeight="false" outlineLevel="0" collapsed="false">
      <c r="A697" s="715" t="s">
        <v>47870</v>
      </c>
      <c r="B697" s="715" t="s">
        <v>47871</v>
      </c>
      <c r="C697" s="715" t="s">
        <v>3970</v>
      </c>
      <c r="D697" s="158" t="s">
        <v>47872</v>
      </c>
    </row>
    <row r="698" customFormat="false" ht="13.5" hidden="true" customHeight="false" outlineLevel="0" collapsed="false">
      <c r="A698" s="715" t="s">
        <v>47873</v>
      </c>
      <c r="B698" s="715" t="s">
        <v>47874</v>
      </c>
      <c r="C698" s="715" t="s">
        <v>3970</v>
      </c>
      <c r="D698" s="158" t="s">
        <v>47875</v>
      </c>
    </row>
    <row r="699" customFormat="false" ht="13.5" hidden="true" customHeight="false" outlineLevel="0" collapsed="false">
      <c r="A699" s="715" t="s">
        <v>47876</v>
      </c>
      <c r="B699" s="715" t="s">
        <v>47877</v>
      </c>
      <c r="C699" s="715" t="s">
        <v>3970</v>
      </c>
      <c r="D699" s="158" t="s">
        <v>47878</v>
      </c>
    </row>
    <row r="700" customFormat="false" ht="13.5" hidden="true" customHeight="false" outlineLevel="0" collapsed="false">
      <c r="A700" s="715" t="s">
        <v>47879</v>
      </c>
      <c r="B700" s="715" t="s">
        <v>47880</v>
      </c>
      <c r="C700" s="715" t="s">
        <v>3970</v>
      </c>
      <c r="D700" s="158" t="s">
        <v>47881</v>
      </c>
    </row>
    <row r="701" customFormat="false" ht="13.5" hidden="true" customHeight="false" outlineLevel="0" collapsed="false">
      <c r="A701" s="715" t="s">
        <v>47882</v>
      </c>
      <c r="B701" s="715" t="s">
        <v>47883</v>
      </c>
      <c r="C701" s="715" t="s">
        <v>3970</v>
      </c>
      <c r="D701" s="158" t="s">
        <v>47884</v>
      </c>
    </row>
    <row r="702" customFormat="false" ht="13.5" hidden="true" customHeight="false" outlineLevel="0" collapsed="false">
      <c r="A702" s="715" t="s">
        <v>47885</v>
      </c>
      <c r="B702" s="715" t="s">
        <v>47886</v>
      </c>
      <c r="C702" s="715" t="s">
        <v>3970</v>
      </c>
      <c r="D702" s="158" t="s">
        <v>47887</v>
      </c>
    </row>
    <row r="703" customFormat="false" ht="13.5" hidden="true" customHeight="false" outlineLevel="0" collapsed="false">
      <c r="A703" s="715" t="s">
        <v>47888</v>
      </c>
      <c r="B703" s="715" t="s">
        <v>47889</v>
      </c>
      <c r="C703" s="715" t="s">
        <v>3970</v>
      </c>
      <c r="D703" s="158" t="s">
        <v>47890</v>
      </c>
    </row>
    <row r="704" customFormat="false" ht="13.5" hidden="true" customHeight="false" outlineLevel="0" collapsed="false">
      <c r="A704" s="715" t="s">
        <v>47891</v>
      </c>
      <c r="B704" s="715" t="s">
        <v>47892</v>
      </c>
      <c r="C704" s="715" t="s">
        <v>3970</v>
      </c>
      <c r="D704" s="158" t="s">
        <v>47053</v>
      </c>
    </row>
    <row r="705" customFormat="false" ht="13.5" hidden="true" customHeight="false" outlineLevel="0" collapsed="false">
      <c r="A705" s="715" t="s">
        <v>47893</v>
      </c>
      <c r="B705" s="715" t="s">
        <v>47894</v>
      </c>
      <c r="C705" s="715" t="s">
        <v>3970</v>
      </c>
      <c r="D705" s="158" t="s">
        <v>47895</v>
      </c>
    </row>
    <row r="706" customFormat="false" ht="13.5" hidden="true" customHeight="false" outlineLevel="0" collapsed="false">
      <c r="A706" s="715" t="s">
        <v>47896</v>
      </c>
      <c r="B706" s="715" t="s">
        <v>47897</v>
      </c>
      <c r="C706" s="715" t="s">
        <v>3970</v>
      </c>
      <c r="D706" s="158" t="s">
        <v>46130</v>
      </c>
    </row>
    <row r="707" customFormat="false" ht="13.5" hidden="true" customHeight="false" outlineLevel="0" collapsed="false">
      <c r="A707" s="715" t="s">
        <v>47898</v>
      </c>
      <c r="B707" s="715" t="s">
        <v>47899</v>
      </c>
      <c r="C707" s="715" t="s">
        <v>3970</v>
      </c>
      <c r="D707" s="158" t="s">
        <v>47890</v>
      </c>
    </row>
    <row r="708" customFormat="false" ht="13.5" hidden="true" customHeight="false" outlineLevel="0" collapsed="false">
      <c r="A708" s="715" t="s">
        <v>47900</v>
      </c>
      <c r="B708" s="715" t="s">
        <v>47901</v>
      </c>
      <c r="C708" s="715" t="s">
        <v>3970</v>
      </c>
      <c r="D708" s="158" t="s">
        <v>47902</v>
      </c>
    </row>
    <row r="709" customFormat="false" ht="13.5" hidden="true" customHeight="false" outlineLevel="0" collapsed="false">
      <c r="A709" s="715" t="s">
        <v>47903</v>
      </c>
      <c r="B709" s="715" t="s">
        <v>47904</v>
      </c>
      <c r="C709" s="715" t="s">
        <v>3970</v>
      </c>
      <c r="D709" s="158" t="s">
        <v>47905</v>
      </c>
    </row>
    <row r="710" customFormat="false" ht="13.5" hidden="true" customHeight="false" outlineLevel="0" collapsed="false">
      <c r="A710" s="715" t="s">
        <v>47906</v>
      </c>
      <c r="B710" s="715" t="s">
        <v>47907</v>
      </c>
      <c r="C710" s="715" t="s">
        <v>3970</v>
      </c>
      <c r="D710" s="158" t="s">
        <v>47908</v>
      </c>
    </row>
    <row r="711" customFormat="false" ht="13.5" hidden="true" customHeight="false" outlineLevel="0" collapsed="false">
      <c r="A711" s="715" t="s">
        <v>47909</v>
      </c>
      <c r="B711" s="715" t="s">
        <v>47910</v>
      </c>
      <c r="C711" s="715" t="s">
        <v>3970</v>
      </c>
      <c r="D711" s="158" t="s">
        <v>47911</v>
      </c>
    </row>
    <row r="712" customFormat="false" ht="13.5" hidden="true" customHeight="false" outlineLevel="0" collapsed="false">
      <c r="A712" s="715" t="s">
        <v>47912</v>
      </c>
      <c r="B712" s="715" t="s">
        <v>47913</v>
      </c>
      <c r="C712" s="715" t="s">
        <v>3970</v>
      </c>
      <c r="D712" s="158" t="s">
        <v>47223</v>
      </c>
    </row>
    <row r="713" customFormat="false" ht="13.5" hidden="true" customHeight="false" outlineLevel="0" collapsed="false">
      <c r="A713" s="715" t="s">
        <v>47914</v>
      </c>
      <c r="B713" s="715" t="s">
        <v>47915</v>
      </c>
      <c r="C713" s="715" t="s">
        <v>3970</v>
      </c>
      <c r="D713" s="158" t="s">
        <v>47869</v>
      </c>
    </row>
    <row r="714" customFormat="false" ht="13.5" hidden="true" customHeight="false" outlineLevel="0" collapsed="false">
      <c r="A714" s="715" t="s">
        <v>47916</v>
      </c>
      <c r="B714" s="715" t="s">
        <v>47917</v>
      </c>
      <c r="C714" s="715" t="s">
        <v>3970</v>
      </c>
      <c r="D714" s="158" t="s">
        <v>47918</v>
      </c>
    </row>
    <row r="715" customFormat="false" ht="13.5" hidden="true" customHeight="false" outlineLevel="0" collapsed="false">
      <c r="A715" s="715" t="s">
        <v>47919</v>
      </c>
      <c r="B715" s="715" t="s">
        <v>47920</v>
      </c>
      <c r="C715" s="715" t="s">
        <v>3970</v>
      </c>
      <c r="D715" s="158" t="s">
        <v>47921</v>
      </c>
    </row>
    <row r="716" customFormat="false" ht="13.5" hidden="true" customHeight="false" outlineLevel="0" collapsed="false">
      <c r="A716" s="715" t="s">
        <v>47922</v>
      </c>
      <c r="B716" s="715" t="s">
        <v>47923</v>
      </c>
      <c r="C716" s="715" t="s">
        <v>3970</v>
      </c>
      <c r="D716" s="158" t="s">
        <v>47924</v>
      </c>
    </row>
    <row r="717" customFormat="false" ht="13.5" hidden="true" customHeight="false" outlineLevel="0" collapsed="false">
      <c r="A717" s="715" t="s">
        <v>47925</v>
      </c>
      <c r="B717" s="715" t="s">
        <v>47926</v>
      </c>
      <c r="C717" s="715" t="s">
        <v>3970</v>
      </c>
      <c r="D717" s="158" t="s">
        <v>47927</v>
      </c>
    </row>
    <row r="718" customFormat="false" ht="13.5" hidden="true" customHeight="false" outlineLevel="0" collapsed="false">
      <c r="A718" s="715" t="s">
        <v>47928</v>
      </c>
      <c r="B718" s="715" t="s">
        <v>47929</v>
      </c>
      <c r="C718" s="715" t="s">
        <v>3970</v>
      </c>
      <c r="D718" s="158" t="s">
        <v>47930</v>
      </c>
    </row>
    <row r="719" customFormat="false" ht="13.5" hidden="true" customHeight="false" outlineLevel="0" collapsed="false">
      <c r="A719" s="715" t="s">
        <v>47931</v>
      </c>
      <c r="B719" s="715" t="s">
        <v>47932</v>
      </c>
      <c r="C719" s="715" t="s">
        <v>3970</v>
      </c>
      <c r="D719" s="158" t="s">
        <v>47933</v>
      </c>
    </row>
    <row r="720" customFormat="false" ht="13.5" hidden="true" customHeight="false" outlineLevel="0" collapsed="false">
      <c r="A720" s="715" t="s">
        <v>47934</v>
      </c>
      <c r="B720" s="715" t="s">
        <v>47935</v>
      </c>
      <c r="C720" s="715" t="s">
        <v>3970</v>
      </c>
      <c r="D720" s="158" t="s">
        <v>47936</v>
      </c>
    </row>
    <row r="721" customFormat="false" ht="13.5" hidden="true" customHeight="false" outlineLevel="0" collapsed="false">
      <c r="A721" s="715" t="s">
        <v>47937</v>
      </c>
      <c r="B721" s="715" t="s">
        <v>47938</v>
      </c>
      <c r="C721" s="715" t="s">
        <v>3970</v>
      </c>
      <c r="D721" s="158" t="s">
        <v>47939</v>
      </c>
    </row>
    <row r="722" customFormat="false" ht="13.5" hidden="true" customHeight="false" outlineLevel="0" collapsed="false">
      <c r="A722" s="715" t="s">
        <v>47940</v>
      </c>
      <c r="B722" s="715" t="s">
        <v>47941</v>
      </c>
      <c r="C722" s="715" t="s">
        <v>3970</v>
      </c>
      <c r="D722" s="158" t="s">
        <v>47942</v>
      </c>
    </row>
    <row r="723" customFormat="false" ht="13.5" hidden="true" customHeight="false" outlineLevel="0" collapsed="false">
      <c r="A723" s="715" t="s">
        <v>47943</v>
      </c>
      <c r="B723" s="715" t="s">
        <v>47944</v>
      </c>
      <c r="C723" s="715" t="s">
        <v>3970</v>
      </c>
      <c r="D723" s="158" t="s">
        <v>46160</v>
      </c>
    </row>
    <row r="724" customFormat="false" ht="13.5" hidden="true" customHeight="false" outlineLevel="0" collapsed="false">
      <c r="A724" s="715" t="s">
        <v>47945</v>
      </c>
      <c r="B724" s="715" t="s">
        <v>47946</v>
      </c>
      <c r="C724" s="715" t="s">
        <v>3970</v>
      </c>
      <c r="D724" s="158" t="s">
        <v>47528</v>
      </c>
    </row>
    <row r="725" customFormat="false" ht="13.5" hidden="true" customHeight="false" outlineLevel="0" collapsed="false">
      <c r="A725" s="715" t="s">
        <v>47947</v>
      </c>
      <c r="B725" s="715" t="s">
        <v>47948</v>
      </c>
      <c r="C725" s="715" t="s">
        <v>3970</v>
      </c>
      <c r="D725" s="158" t="s">
        <v>47949</v>
      </c>
    </row>
    <row r="726" customFormat="false" ht="13.5" hidden="true" customHeight="false" outlineLevel="0" collapsed="false">
      <c r="A726" s="715" t="s">
        <v>47950</v>
      </c>
      <c r="B726" s="715" t="s">
        <v>47951</v>
      </c>
      <c r="C726" s="715" t="s">
        <v>3970</v>
      </c>
      <c r="D726" s="158" t="s">
        <v>47952</v>
      </c>
    </row>
    <row r="727" customFormat="false" ht="13.5" hidden="true" customHeight="false" outlineLevel="0" collapsed="false">
      <c r="A727" s="715" t="s">
        <v>47953</v>
      </c>
      <c r="B727" s="715" t="s">
        <v>47954</v>
      </c>
      <c r="C727" s="715" t="s">
        <v>3970</v>
      </c>
      <c r="D727" s="158" t="s">
        <v>47955</v>
      </c>
    </row>
    <row r="728" customFormat="false" ht="13.5" hidden="true" customHeight="false" outlineLevel="0" collapsed="false">
      <c r="A728" s="715" t="s">
        <v>47956</v>
      </c>
      <c r="B728" s="715" t="s">
        <v>47957</v>
      </c>
      <c r="C728" s="715" t="s">
        <v>3970</v>
      </c>
      <c r="D728" s="158" t="s">
        <v>47958</v>
      </c>
    </row>
    <row r="729" customFormat="false" ht="13.5" hidden="true" customHeight="false" outlineLevel="0" collapsed="false">
      <c r="A729" s="715" t="s">
        <v>47959</v>
      </c>
      <c r="B729" s="715" t="s">
        <v>47960</v>
      </c>
      <c r="C729" s="715" t="s">
        <v>3970</v>
      </c>
      <c r="D729" s="158" t="s">
        <v>47961</v>
      </c>
    </row>
    <row r="730" customFormat="false" ht="13.5" hidden="true" customHeight="false" outlineLevel="0" collapsed="false">
      <c r="A730" s="715" t="s">
        <v>47962</v>
      </c>
      <c r="B730" s="715" t="s">
        <v>47963</v>
      </c>
      <c r="C730" s="715" t="s">
        <v>3970</v>
      </c>
      <c r="D730" s="158" t="s">
        <v>47964</v>
      </c>
    </row>
    <row r="731" customFormat="false" ht="13.5" hidden="true" customHeight="false" outlineLevel="0" collapsed="false">
      <c r="A731" s="715" t="s">
        <v>47965</v>
      </c>
      <c r="B731" s="715" t="s">
        <v>47966</v>
      </c>
      <c r="C731" s="715" t="s">
        <v>3970</v>
      </c>
      <c r="D731" s="158" t="s">
        <v>47967</v>
      </c>
    </row>
    <row r="732" customFormat="false" ht="13.5" hidden="true" customHeight="false" outlineLevel="0" collapsed="false">
      <c r="A732" s="715" t="s">
        <v>47968</v>
      </c>
      <c r="B732" s="715" t="s">
        <v>47969</v>
      </c>
      <c r="C732" s="715" t="s">
        <v>3970</v>
      </c>
      <c r="D732" s="158" t="s">
        <v>47970</v>
      </c>
    </row>
    <row r="733" customFormat="false" ht="13.5" hidden="true" customHeight="false" outlineLevel="0" collapsed="false">
      <c r="A733" s="715" t="s">
        <v>47971</v>
      </c>
      <c r="B733" s="715" t="s">
        <v>47972</v>
      </c>
      <c r="C733" s="715" t="s">
        <v>3970</v>
      </c>
      <c r="D733" s="158" t="s">
        <v>47973</v>
      </c>
    </row>
    <row r="734" customFormat="false" ht="13.5" hidden="true" customHeight="false" outlineLevel="0" collapsed="false">
      <c r="A734" s="715" t="s">
        <v>47974</v>
      </c>
      <c r="B734" s="715" t="s">
        <v>47975</v>
      </c>
      <c r="C734" s="715" t="s">
        <v>3970</v>
      </c>
      <c r="D734" s="158" t="s">
        <v>47976</v>
      </c>
    </row>
    <row r="735" customFormat="false" ht="13.5" hidden="true" customHeight="false" outlineLevel="0" collapsed="false">
      <c r="A735" s="715" t="s">
        <v>47977</v>
      </c>
      <c r="B735" s="715" t="s">
        <v>47978</v>
      </c>
      <c r="C735" s="715" t="s">
        <v>3970</v>
      </c>
      <c r="D735" s="158" t="s">
        <v>47979</v>
      </c>
    </row>
    <row r="736" customFormat="false" ht="13.5" hidden="true" customHeight="false" outlineLevel="0" collapsed="false">
      <c r="A736" s="715" t="s">
        <v>47980</v>
      </c>
      <c r="B736" s="715" t="s">
        <v>47981</v>
      </c>
      <c r="C736" s="715" t="s">
        <v>3970</v>
      </c>
      <c r="D736" s="158" t="s">
        <v>47982</v>
      </c>
    </row>
    <row r="737" customFormat="false" ht="13.5" hidden="true" customHeight="false" outlineLevel="0" collapsed="false">
      <c r="A737" s="715" t="s">
        <v>47983</v>
      </c>
      <c r="B737" s="715" t="s">
        <v>47984</v>
      </c>
      <c r="C737" s="715" t="s">
        <v>3970</v>
      </c>
      <c r="D737" s="158" t="s">
        <v>47985</v>
      </c>
    </row>
    <row r="738" customFormat="false" ht="13.5" hidden="true" customHeight="false" outlineLevel="0" collapsed="false">
      <c r="A738" s="715" t="s">
        <v>47986</v>
      </c>
      <c r="B738" s="715" t="s">
        <v>47987</v>
      </c>
      <c r="C738" s="715" t="s">
        <v>3970</v>
      </c>
      <c r="D738" s="158" t="s">
        <v>47988</v>
      </c>
    </row>
    <row r="739" customFormat="false" ht="13.5" hidden="true" customHeight="false" outlineLevel="0" collapsed="false">
      <c r="A739" s="715" t="s">
        <v>47989</v>
      </c>
      <c r="B739" s="715" t="s">
        <v>47990</v>
      </c>
      <c r="C739" s="715" t="s">
        <v>3970</v>
      </c>
      <c r="D739" s="158" t="s">
        <v>47991</v>
      </c>
    </row>
    <row r="740" customFormat="false" ht="13.5" hidden="true" customHeight="false" outlineLevel="0" collapsed="false">
      <c r="A740" s="715" t="s">
        <v>47992</v>
      </c>
      <c r="B740" s="715" t="s">
        <v>47993</v>
      </c>
      <c r="C740" s="715" t="s">
        <v>3970</v>
      </c>
      <c r="D740" s="158" t="s">
        <v>47994</v>
      </c>
    </row>
    <row r="741" customFormat="false" ht="13.5" hidden="true" customHeight="false" outlineLevel="0" collapsed="false">
      <c r="A741" s="715" t="s">
        <v>47995</v>
      </c>
      <c r="B741" s="715" t="s">
        <v>47996</v>
      </c>
      <c r="C741" s="715" t="s">
        <v>3970</v>
      </c>
      <c r="D741" s="158" t="s">
        <v>47997</v>
      </c>
    </row>
    <row r="742" customFormat="false" ht="13.5" hidden="true" customHeight="false" outlineLevel="0" collapsed="false">
      <c r="A742" s="715" t="s">
        <v>47998</v>
      </c>
      <c r="B742" s="715" t="s">
        <v>47999</v>
      </c>
      <c r="C742" s="715" t="s">
        <v>3970</v>
      </c>
      <c r="D742" s="158" t="s">
        <v>48000</v>
      </c>
    </row>
    <row r="743" customFormat="false" ht="13.5" hidden="true" customHeight="false" outlineLevel="0" collapsed="false">
      <c r="A743" s="715" t="s">
        <v>48001</v>
      </c>
      <c r="B743" s="715" t="s">
        <v>48002</v>
      </c>
      <c r="C743" s="715" t="s">
        <v>3970</v>
      </c>
      <c r="D743" s="158" t="s">
        <v>48003</v>
      </c>
    </row>
    <row r="744" customFormat="false" ht="13.5" hidden="true" customHeight="false" outlineLevel="0" collapsed="false">
      <c r="A744" s="715" t="s">
        <v>48004</v>
      </c>
      <c r="B744" s="715" t="s">
        <v>48005</v>
      </c>
      <c r="C744" s="715" t="s">
        <v>3970</v>
      </c>
      <c r="D744" s="158" t="s">
        <v>48006</v>
      </c>
    </row>
    <row r="745" customFormat="false" ht="13.5" hidden="true" customHeight="false" outlineLevel="0" collapsed="false">
      <c r="A745" s="715" t="s">
        <v>48007</v>
      </c>
      <c r="B745" s="715" t="s">
        <v>48008</v>
      </c>
      <c r="C745" s="715" t="s">
        <v>3970</v>
      </c>
      <c r="D745" s="158" t="s">
        <v>48009</v>
      </c>
    </row>
    <row r="746" customFormat="false" ht="13.5" hidden="true" customHeight="false" outlineLevel="0" collapsed="false">
      <c r="A746" s="715" t="s">
        <v>48010</v>
      </c>
      <c r="B746" s="715" t="s">
        <v>48011</v>
      </c>
      <c r="C746" s="715" t="s">
        <v>3970</v>
      </c>
      <c r="D746" s="158" t="s">
        <v>47405</v>
      </c>
    </row>
    <row r="747" customFormat="false" ht="13.5" hidden="true" customHeight="false" outlineLevel="0" collapsed="false">
      <c r="A747" s="715" t="s">
        <v>48012</v>
      </c>
      <c r="B747" s="715" t="s">
        <v>48013</v>
      </c>
      <c r="C747" s="715" t="s">
        <v>3970</v>
      </c>
      <c r="D747" s="158" t="s">
        <v>47458</v>
      </c>
    </row>
    <row r="748" customFormat="false" ht="13.5" hidden="true" customHeight="false" outlineLevel="0" collapsed="false">
      <c r="A748" s="715" t="s">
        <v>48014</v>
      </c>
      <c r="B748" s="715" t="s">
        <v>48015</v>
      </c>
      <c r="C748" s="715" t="s">
        <v>3970</v>
      </c>
      <c r="D748" s="158" t="s">
        <v>48016</v>
      </c>
    </row>
    <row r="749" customFormat="false" ht="13.5" hidden="true" customHeight="false" outlineLevel="0" collapsed="false">
      <c r="A749" s="715" t="s">
        <v>48017</v>
      </c>
      <c r="B749" s="715" t="s">
        <v>48018</v>
      </c>
      <c r="C749" s="715" t="s">
        <v>3970</v>
      </c>
      <c r="D749" s="158" t="s">
        <v>48019</v>
      </c>
    </row>
    <row r="750" customFormat="false" ht="13.5" hidden="true" customHeight="false" outlineLevel="0" collapsed="false">
      <c r="A750" s="715" t="s">
        <v>48020</v>
      </c>
      <c r="B750" s="715" t="s">
        <v>48021</v>
      </c>
      <c r="C750" s="715" t="s">
        <v>3970</v>
      </c>
      <c r="D750" s="158" t="s">
        <v>48022</v>
      </c>
    </row>
    <row r="751" customFormat="false" ht="13.5" hidden="true" customHeight="false" outlineLevel="0" collapsed="false">
      <c r="A751" s="715" t="s">
        <v>48023</v>
      </c>
      <c r="B751" s="715" t="s">
        <v>48024</v>
      </c>
      <c r="C751" s="715" t="s">
        <v>3970</v>
      </c>
      <c r="D751" s="158" t="s">
        <v>48025</v>
      </c>
    </row>
    <row r="752" customFormat="false" ht="13.5" hidden="true" customHeight="false" outlineLevel="0" collapsed="false">
      <c r="A752" s="715" t="s">
        <v>48026</v>
      </c>
      <c r="B752" s="715" t="s">
        <v>48027</v>
      </c>
      <c r="C752" s="715" t="s">
        <v>3970</v>
      </c>
      <c r="D752" s="158" t="s">
        <v>48028</v>
      </c>
    </row>
    <row r="753" customFormat="false" ht="13.5" hidden="true" customHeight="false" outlineLevel="0" collapsed="false">
      <c r="A753" s="715" t="s">
        <v>48029</v>
      </c>
      <c r="B753" s="715" t="s">
        <v>48030</v>
      </c>
      <c r="C753" s="715" t="s">
        <v>3970</v>
      </c>
      <c r="D753" s="158" t="s">
        <v>48031</v>
      </c>
    </row>
    <row r="754" customFormat="false" ht="13.5" hidden="true" customHeight="false" outlineLevel="0" collapsed="false">
      <c r="A754" s="715" t="s">
        <v>48032</v>
      </c>
      <c r="B754" s="715" t="s">
        <v>48033</v>
      </c>
      <c r="C754" s="715" t="s">
        <v>3970</v>
      </c>
      <c r="D754" s="158" t="s">
        <v>48034</v>
      </c>
    </row>
    <row r="755" customFormat="false" ht="13.5" hidden="true" customHeight="false" outlineLevel="0" collapsed="false">
      <c r="A755" s="715" t="s">
        <v>48035</v>
      </c>
      <c r="B755" s="715" t="s">
        <v>48036</v>
      </c>
      <c r="C755" s="715" t="s">
        <v>3970</v>
      </c>
      <c r="D755" s="158" t="s">
        <v>48037</v>
      </c>
    </row>
    <row r="756" customFormat="false" ht="13.5" hidden="true" customHeight="false" outlineLevel="0" collapsed="false">
      <c r="A756" s="715" t="s">
        <v>48038</v>
      </c>
      <c r="B756" s="715" t="s">
        <v>48039</v>
      </c>
      <c r="C756" s="715" t="s">
        <v>3970</v>
      </c>
      <c r="D756" s="158" t="s">
        <v>48040</v>
      </c>
    </row>
    <row r="757" customFormat="false" ht="13.5" hidden="true" customHeight="false" outlineLevel="0" collapsed="false">
      <c r="A757" s="715" t="s">
        <v>48041</v>
      </c>
      <c r="B757" s="715" t="s">
        <v>48042</v>
      </c>
      <c r="C757" s="715" t="s">
        <v>3970</v>
      </c>
      <c r="D757" s="158" t="s">
        <v>48043</v>
      </c>
    </row>
    <row r="758" customFormat="false" ht="13.5" hidden="true" customHeight="false" outlineLevel="0" collapsed="false">
      <c r="A758" s="715" t="s">
        <v>48044</v>
      </c>
      <c r="B758" s="715" t="s">
        <v>48045</v>
      </c>
      <c r="C758" s="715" t="s">
        <v>3970</v>
      </c>
      <c r="D758" s="158" t="s">
        <v>48046</v>
      </c>
    </row>
    <row r="759" customFormat="false" ht="13.5" hidden="true" customHeight="false" outlineLevel="0" collapsed="false">
      <c r="A759" s="715" t="s">
        <v>48047</v>
      </c>
      <c r="B759" s="715" t="s">
        <v>48048</v>
      </c>
      <c r="C759" s="715" t="s">
        <v>3970</v>
      </c>
      <c r="D759" s="158" t="s">
        <v>48049</v>
      </c>
    </row>
    <row r="760" customFormat="false" ht="13.5" hidden="true" customHeight="false" outlineLevel="0" collapsed="false">
      <c r="A760" s="715" t="s">
        <v>48050</v>
      </c>
      <c r="B760" s="715" t="s">
        <v>48051</v>
      </c>
      <c r="C760" s="715" t="s">
        <v>3970</v>
      </c>
      <c r="D760" s="158" t="s">
        <v>48052</v>
      </c>
    </row>
    <row r="761" customFormat="false" ht="13.5" hidden="true" customHeight="false" outlineLevel="0" collapsed="false">
      <c r="A761" s="715" t="s">
        <v>48053</v>
      </c>
      <c r="B761" s="715" t="s">
        <v>48054</v>
      </c>
      <c r="C761" s="715" t="s">
        <v>3970</v>
      </c>
      <c r="D761" s="158" t="s">
        <v>48055</v>
      </c>
    </row>
    <row r="762" customFormat="false" ht="13.5" hidden="true" customHeight="false" outlineLevel="0" collapsed="false">
      <c r="A762" s="715" t="s">
        <v>48056</v>
      </c>
      <c r="B762" s="715" t="s">
        <v>48057</v>
      </c>
      <c r="C762" s="715" t="s">
        <v>3970</v>
      </c>
      <c r="D762" s="158" t="s">
        <v>48058</v>
      </c>
    </row>
    <row r="763" customFormat="false" ht="13.5" hidden="true" customHeight="false" outlineLevel="0" collapsed="false">
      <c r="A763" s="715" t="s">
        <v>48059</v>
      </c>
      <c r="B763" s="715" t="s">
        <v>48060</v>
      </c>
      <c r="C763" s="715" t="s">
        <v>3970</v>
      </c>
      <c r="D763" s="158" t="s">
        <v>48061</v>
      </c>
    </row>
    <row r="764" customFormat="false" ht="13.5" hidden="true" customHeight="false" outlineLevel="0" collapsed="false">
      <c r="A764" s="715" t="s">
        <v>48062</v>
      </c>
      <c r="B764" s="715" t="s">
        <v>48063</v>
      </c>
      <c r="C764" s="715" t="s">
        <v>3970</v>
      </c>
      <c r="D764" s="158" t="s">
        <v>48064</v>
      </c>
    </row>
    <row r="765" customFormat="false" ht="13.5" hidden="true" customHeight="false" outlineLevel="0" collapsed="false">
      <c r="A765" s="715" t="s">
        <v>48065</v>
      </c>
      <c r="B765" s="715" t="s">
        <v>48066</v>
      </c>
      <c r="C765" s="715" t="s">
        <v>3970</v>
      </c>
      <c r="D765" s="158" t="s">
        <v>48067</v>
      </c>
    </row>
    <row r="766" customFormat="false" ht="13.5" hidden="true" customHeight="false" outlineLevel="0" collapsed="false">
      <c r="A766" s="715" t="s">
        <v>48068</v>
      </c>
      <c r="B766" s="715" t="s">
        <v>48069</v>
      </c>
      <c r="C766" s="715" t="s">
        <v>3970</v>
      </c>
      <c r="D766" s="158" t="s">
        <v>48070</v>
      </c>
    </row>
    <row r="767" customFormat="false" ht="13.5" hidden="true" customHeight="false" outlineLevel="0" collapsed="false">
      <c r="A767" s="715" t="s">
        <v>48071</v>
      </c>
      <c r="B767" s="715" t="s">
        <v>48072</v>
      </c>
      <c r="C767" s="715" t="s">
        <v>3970</v>
      </c>
      <c r="D767" s="158" t="s">
        <v>47223</v>
      </c>
    </row>
    <row r="768" customFormat="false" ht="13.5" hidden="true" customHeight="false" outlineLevel="0" collapsed="false">
      <c r="A768" s="715" t="s">
        <v>48073</v>
      </c>
      <c r="B768" s="715" t="s">
        <v>48074</v>
      </c>
      <c r="C768" s="715" t="s">
        <v>3970</v>
      </c>
      <c r="D768" s="158" t="s">
        <v>48075</v>
      </c>
    </row>
    <row r="769" customFormat="false" ht="13.5" hidden="true" customHeight="false" outlineLevel="0" collapsed="false">
      <c r="A769" s="715" t="s">
        <v>48076</v>
      </c>
      <c r="B769" s="715" t="s">
        <v>48077</v>
      </c>
      <c r="C769" s="715" t="s">
        <v>3970</v>
      </c>
      <c r="D769" s="158" t="s">
        <v>48078</v>
      </c>
    </row>
    <row r="770" customFormat="false" ht="13.5" hidden="true" customHeight="false" outlineLevel="0" collapsed="false">
      <c r="A770" s="715" t="s">
        <v>48079</v>
      </c>
      <c r="B770" s="715" t="s">
        <v>48080</v>
      </c>
      <c r="C770" s="715" t="s">
        <v>3970</v>
      </c>
      <c r="D770" s="158" t="s">
        <v>48081</v>
      </c>
    </row>
    <row r="771" customFormat="false" ht="13.5" hidden="true" customHeight="false" outlineLevel="0" collapsed="false">
      <c r="A771" s="715" t="s">
        <v>48082</v>
      </c>
      <c r="B771" s="715" t="s">
        <v>48083</v>
      </c>
      <c r="C771" s="715" t="s">
        <v>3970</v>
      </c>
      <c r="D771" s="158" t="s">
        <v>48084</v>
      </c>
    </row>
    <row r="772" customFormat="false" ht="13.5" hidden="true" customHeight="false" outlineLevel="0" collapsed="false">
      <c r="A772" s="715" t="s">
        <v>48085</v>
      </c>
      <c r="B772" s="715" t="s">
        <v>48086</v>
      </c>
      <c r="C772" s="715" t="s">
        <v>3970</v>
      </c>
      <c r="D772" s="158" t="s">
        <v>48087</v>
      </c>
    </row>
    <row r="773" customFormat="false" ht="13.5" hidden="true" customHeight="false" outlineLevel="0" collapsed="false">
      <c r="A773" s="715" t="s">
        <v>48088</v>
      </c>
      <c r="B773" s="715" t="s">
        <v>48089</v>
      </c>
      <c r="C773" s="715" t="s">
        <v>3970</v>
      </c>
      <c r="D773" s="158" t="s">
        <v>48090</v>
      </c>
    </row>
    <row r="774" customFormat="false" ht="13.5" hidden="true" customHeight="false" outlineLevel="0" collapsed="false">
      <c r="A774" s="715" t="s">
        <v>48091</v>
      </c>
      <c r="B774" s="715" t="s">
        <v>48092</v>
      </c>
      <c r="C774" s="715" t="s">
        <v>3970</v>
      </c>
      <c r="D774" s="158" t="s">
        <v>48093</v>
      </c>
    </row>
    <row r="775" customFormat="false" ht="13.5" hidden="true" customHeight="false" outlineLevel="0" collapsed="false">
      <c r="A775" s="715" t="s">
        <v>48094</v>
      </c>
      <c r="B775" s="715" t="s">
        <v>48095</v>
      </c>
      <c r="C775" s="715" t="s">
        <v>3970</v>
      </c>
      <c r="D775" s="158" t="s">
        <v>48096</v>
      </c>
    </row>
    <row r="776" customFormat="false" ht="13.5" hidden="true" customHeight="false" outlineLevel="0" collapsed="false">
      <c r="A776" s="715" t="s">
        <v>48097</v>
      </c>
      <c r="B776" s="715" t="s">
        <v>48098</v>
      </c>
      <c r="C776" s="715" t="s">
        <v>3970</v>
      </c>
      <c r="D776" s="158" t="s">
        <v>48099</v>
      </c>
    </row>
    <row r="777" customFormat="false" ht="13.5" hidden="true" customHeight="false" outlineLevel="0" collapsed="false">
      <c r="A777" s="715" t="s">
        <v>48100</v>
      </c>
      <c r="B777" s="715" t="s">
        <v>48101</v>
      </c>
      <c r="C777" s="715" t="s">
        <v>3970</v>
      </c>
      <c r="D777" s="158" t="s">
        <v>48102</v>
      </c>
    </row>
    <row r="778" customFormat="false" ht="13.5" hidden="true" customHeight="false" outlineLevel="0" collapsed="false">
      <c r="A778" s="715" t="s">
        <v>48103</v>
      </c>
      <c r="B778" s="715" t="s">
        <v>48104</v>
      </c>
      <c r="C778" s="715" t="s">
        <v>3970</v>
      </c>
      <c r="D778" s="158" t="s">
        <v>48105</v>
      </c>
    </row>
    <row r="779" customFormat="false" ht="13.5" hidden="true" customHeight="false" outlineLevel="0" collapsed="false">
      <c r="A779" s="715" t="s">
        <v>48106</v>
      </c>
      <c r="B779" s="715" t="s">
        <v>48107</v>
      </c>
      <c r="C779" s="715" t="s">
        <v>3970</v>
      </c>
      <c r="D779" s="158" t="s">
        <v>48108</v>
      </c>
    </row>
    <row r="780" customFormat="false" ht="13.5" hidden="true" customHeight="false" outlineLevel="0" collapsed="false">
      <c r="A780" s="715" t="s">
        <v>48109</v>
      </c>
      <c r="B780" s="715" t="s">
        <v>48110</v>
      </c>
      <c r="C780" s="715" t="s">
        <v>3970</v>
      </c>
      <c r="D780" s="158" t="s">
        <v>48111</v>
      </c>
    </row>
    <row r="781" customFormat="false" ht="13.5" hidden="true" customHeight="false" outlineLevel="0" collapsed="false">
      <c r="A781" s="715" t="s">
        <v>48112</v>
      </c>
      <c r="B781" s="715" t="s">
        <v>48113</v>
      </c>
      <c r="C781" s="715" t="s">
        <v>3970</v>
      </c>
      <c r="D781" s="158" t="s">
        <v>48114</v>
      </c>
    </row>
    <row r="782" customFormat="false" ht="13.5" hidden="true" customHeight="false" outlineLevel="0" collapsed="false">
      <c r="A782" s="715" t="s">
        <v>48115</v>
      </c>
      <c r="B782" s="715" t="s">
        <v>48116</v>
      </c>
      <c r="C782" s="715" t="s">
        <v>3970</v>
      </c>
      <c r="D782" s="158" t="s">
        <v>48117</v>
      </c>
    </row>
    <row r="783" customFormat="false" ht="13.5" hidden="true" customHeight="false" outlineLevel="0" collapsed="false">
      <c r="A783" s="715" t="s">
        <v>48118</v>
      </c>
      <c r="B783" s="715" t="s">
        <v>48119</v>
      </c>
      <c r="C783" s="715" t="s">
        <v>3970</v>
      </c>
      <c r="D783" s="158" t="s">
        <v>48120</v>
      </c>
    </row>
    <row r="784" customFormat="false" ht="13.5" hidden="true" customHeight="false" outlineLevel="0" collapsed="false">
      <c r="A784" s="715" t="s">
        <v>48121</v>
      </c>
      <c r="B784" s="715" t="s">
        <v>48122</v>
      </c>
      <c r="C784" s="715" t="s">
        <v>3970</v>
      </c>
      <c r="D784" s="158" t="s">
        <v>48123</v>
      </c>
    </row>
    <row r="785" customFormat="false" ht="13.5" hidden="true" customHeight="false" outlineLevel="0" collapsed="false">
      <c r="A785" s="715" t="s">
        <v>48124</v>
      </c>
      <c r="B785" s="715" t="s">
        <v>48125</v>
      </c>
      <c r="C785" s="715" t="s">
        <v>3970</v>
      </c>
      <c r="D785" s="158" t="s">
        <v>48126</v>
      </c>
    </row>
    <row r="786" customFormat="false" ht="13.5" hidden="true" customHeight="false" outlineLevel="0" collapsed="false">
      <c r="A786" s="715" t="s">
        <v>48127</v>
      </c>
      <c r="B786" s="715" t="s">
        <v>48128</v>
      </c>
      <c r="C786" s="715" t="s">
        <v>3970</v>
      </c>
      <c r="D786" s="158" t="s">
        <v>48129</v>
      </c>
    </row>
    <row r="787" customFormat="false" ht="13.5" hidden="true" customHeight="false" outlineLevel="0" collapsed="false">
      <c r="A787" s="715" t="s">
        <v>48130</v>
      </c>
      <c r="B787" s="715" t="s">
        <v>48131</v>
      </c>
      <c r="C787" s="715" t="s">
        <v>3970</v>
      </c>
      <c r="D787" s="158" t="s">
        <v>48132</v>
      </c>
    </row>
    <row r="788" customFormat="false" ht="13.5" hidden="true" customHeight="false" outlineLevel="0" collapsed="false">
      <c r="A788" s="715" t="s">
        <v>48133</v>
      </c>
      <c r="B788" s="715" t="s">
        <v>48134</v>
      </c>
      <c r="C788" s="715" t="s">
        <v>3970</v>
      </c>
      <c r="D788" s="158" t="s">
        <v>48135</v>
      </c>
    </row>
    <row r="789" customFormat="false" ht="13.5" hidden="true" customHeight="false" outlineLevel="0" collapsed="false">
      <c r="A789" s="715" t="s">
        <v>48136</v>
      </c>
      <c r="B789" s="715" t="s">
        <v>48137</v>
      </c>
      <c r="C789" s="715" t="s">
        <v>3970</v>
      </c>
      <c r="D789" s="158" t="s">
        <v>48138</v>
      </c>
    </row>
    <row r="790" customFormat="false" ht="13.5" hidden="true" customHeight="false" outlineLevel="0" collapsed="false">
      <c r="A790" s="715" t="s">
        <v>48139</v>
      </c>
      <c r="B790" s="715" t="s">
        <v>48140</v>
      </c>
      <c r="C790" s="715" t="s">
        <v>3970</v>
      </c>
      <c r="D790" s="158" t="s">
        <v>47985</v>
      </c>
    </row>
    <row r="791" customFormat="false" ht="13.5" hidden="true" customHeight="false" outlineLevel="0" collapsed="false">
      <c r="A791" s="715" t="s">
        <v>48141</v>
      </c>
      <c r="B791" s="715" t="s">
        <v>48142</v>
      </c>
      <c r="C791" s="715" t="s">
        <v>3970</v>
      </c>
      <c r="D791" s="158" t="s">
        <v>48143</v>
      </c>
    </row>
    <row r="792" customFormat="false" ht="13.5" hidden="true" customHeight="false" outlineLevel="0" collapsed="false">
      <c r="A792" s="715" t="s">
        <v>48144</v>
      </c>
      <c r="B792" s="715" t="s">
        <v>48145</v>
      </c>
      <c r="C792" s="715" t="s">
        <v>3970</v>
      </c>
      <c r="D792" s="158" t="s">
        <v>48146</v>
      </c>
    </row>
    <row r="793" customFormat="false" ht="13.5" hidden="true" customHeight="false" outlineLevel="0" collapsed="false">
      <c r="A793" s="715" t="s">
        <v>48147</v>
      </c>
      <c r="B793" s="715" t="s">
        <v>48148</v>
      </c>
      <c r="C793" s="715" t="s">
        <v>3970</v>
      </c>
      <c r="D793" s="158" t="s">
        <v>48149</v>
      </c>
    </row>
    <row r="794" customFormat="false" ht="13.5" hidden="true" customHeight="false" outlineLevel="0" collapsed="false">
      <c r="A794" s="715" t="s">
        <v>48150</v>
      </c>
      <c r="B794" s="715" t="s">
        <v>48151</v>
      </c>
      <c r="C794" s="715" t="s">
        <v>3970</v>
      </c>
      <c r="D794" s="158" t="s">
        <v>48152</v>
      </c>
    </row>
    <row r="795" customFormat="false" ht="13.5" hidden="true" customHeight="false" outlineLevel="0" collapsed="false">
      <c r="A795" s="715" t="s">
        <v>48153</v>
      </c>
      <c r="B795" s="715" t="s">
        <v>48154</v>
      </c>
      <c r="C795" s="715" t="s">
        <v>3970</v>
      </c>
      <c r="D795" s="158" t="s">
        <v>48155</v>
      </c>
    </row>
    <row r="796" customFormat="false" ht="13.5" hidden="true" customHeight="false" outlineLevel="0" collapsed="false">
      <c r="A796" s="715" t="s">
        <v>48156</v>
      </c>
      <c r="B796" s="715" t="s">
        <v>48157</v>
      </c>
      <c r="C796" s="715" t="s">
        <v>3970</v>
      </c>
      <c r="D796" s="158" t="s">
        <v>48158</v>
      </c>
    </row>
    <row r="797" customFormat="false" ht="13.5" hidden="true" customHeight="false" outlineLevel="0" collapsed="false">
      <c r="A797" s="715" t="s">
        <v>48159</v>
      </c>
      <c r="B797" s="715" t="s">
        <v>48160</v>
      </c>
      <c r="C797" s="715" t="s">
        <v>3970</v>
      </c>
      <c r="D797" s="158" t="s">
        <v>46178</v>
      </c>
    </row>
    <row r="798" customFormat="false" ht="13.5" hidden="true" customHeight="false" outlineLevel="0" collapsed="false">
      <c r="A798" s="715" t="s">
        <v>48161</v>
      </c>
      <c r="B798" s="715" t="s">
        <v>48162</v>
      </c>
      <c r="C798" s="715" t="s">
        <v>3970</v>
      </c>
      <c r="D798" s="158" t="s">
        <v>48163</v>
      </c>
    </row>
    <row r="799" customFormat="false" ht="13.5" hidden="true" customHeight="false" outlineLevel="0" collapsed="false">
      <c r="A799" s="715" t="s">
        <v>48164</v>
      </c>
      <c r="B799" s="715" t="s">
        <v>48165</v>
      </c>
      <c r="C799" s="715" t="s">
        <v>3970</v>
      </c>
      <c r="D799" s="158" t="s">
        <v>48166</v>
      </c>
    </row>
    <row r="800" customFormat="false" ht="13.5" hidden="true" customHeight="false" outlineLevel="0" collapsed="false">
      <c r="A800" s="715" t="s">
        <v>48167</v>
      </c>
      <c r="B800" s="715" t="s">
        <v>48168</v>
      </c>
      <c r="C800" s="715" t="s">
        <v>3970</v>
      </c>
      <c r="D800" s="158" t="s">
        <v>48169</v>
      </c>
    </row>
    <row r="801" customFormat="false" ht="13.5" hidden="true" customHeight="false" outlineLevel="0" collapsed="false">
      <c r="A801" s="715" t="s">
        <v>48170</v>
      </c>
      <c r="B801" s="715" t="s">
        <v>48171</v>
      </c>
      <c r="C801" s="715" t="s">
        <v>3970</v>
      </c>
      <c r="D801" s="158" t="s">
        <v>47281</v>
      </c>
    </row>
    <row r="802" customFormat="false" ht="13.5" hidden="true" customHeight="false" outlineLevel="0" collapsed="false">
      <c r="A802" s="715" t="s">
        <v>48172</v>
      </c>
      <c r="B802" s="715" t="s">
        <v>48173</v>
      </c>
      <c r="C802" s="715" t="s">
        <v>3970</v>
      </c>
      <c r="D802" s="158" t="s">
        <v>48174</v>
      </c>
    </row>
    <row r="803" customFormat="false" ht="13.5" hidden="true" customHeight="false" outlineLevel="0" collapsed="false">
      <c r="A803" s="715" t="s">
        <v>48175</v>
      </c>
      <c r="B803" s="715" t="s">
        <v>48176</v>
      </c>
      <c r="C803" s="715" t="s">
        <v>3970</v>
      </c>
      <c r="D803" s="158" t="s">
        <v>48177</v>
      </c>
    </row>
    <row r="804" customFormat="false" ht="13.5" hidden="true" customHeight="false" outlineLevel="0" collapsed="false">
      <c r="A804" s="715" t="s">
        <v>48178</v>
      </c>
      <c r="B804" s="715" t="s">
        <v>48179</v>
      </c>
      <c r="C804" s="715" t="s">
        <v>3970</v>
      </c>
      <c r="D804" s="158" t="s">
        <v>48180</v>
      </c>
    </row>
    <row r="805" customFormat="false" ht="13.5" hidden="true" customHeight="false" outlineLevel="0" collapsed="false">
      <c r="A805" s="715" t="s">
        <v>48181</v>
      </c>
      <c r="B805" s="715" t="s">
        <v>48182</v>
      </c>
      <c r="C805" s="715" t="s">
        <v>3970</v>
      </c>
      <c r="D805" s="158" t="s">
        <v>48183</v>
      </c>
    </row>
    <row r="806" customFormat="false" ht="13.5" hidden="true" customHeight="false" outlineLevel="0" collapsed="false">
      <c r="A806" s="715" t="s">
        <v>48184</v>
      </c>
      <c r="B806" s="715" t="s">
        <v>48185</v>
      </c>
      <c r="C806" s="715" t="s">
        <v>3970</v>
      </c>
      <c r="D806" s="158" t="s">
        <v>48186</v>
      </c>
    </row>
    <row r="807" customFormat="false" ht="13.5" hidden="true" customHeight="false" outlineLevel="0" collapsed="false">
      <c r="A807" s="715" t="s">
        <v>48187</v>
      </c>
      <c r="B807" s="715" t="s">
        <v>48188</v>
      </c>
      <c r="C807" s="715" t="s">
        <v>3970</v>
      </c>
      <c r="D807" s="158" t="s">
        <v>48189</v>
      </c>
    </row>
    <row r="808" customFormat="false" ht="13.5" hidden="true" customHeight="false" outlineLevel="0" collapsed="false">
      <c r="A808" s="715" t="s">
        <v>48190</v>
      </c>
      <c r="B808" s="715" t="s">
        <v>48191</v>
      </c>
      <c r="C808" s="715" t="s">
        <v>3970</v>
      </c>
      <c r="D808" s="158" t="s">
        <v>48192</v>
      </c>
    </row>
    <row r="809" customFormat="false" ht="13.5" hidden="true" customHeight="false" outlineLevel="0" collapsed="false">
      <c r="A809" s="715" t="s">
        <v>48193</v>
      </c>
      <c r="B809" s="715" t="s">
        <v>48194</v>
      </c>
      <c r="C809" s="715" t="s">
        <v>3970</v>
      </c>
      <c r="D809" s="158" t="s">
        <v>48195</v>
      </c>
    </row>
    <row r="810" customFormat="false" ht="13.5" hidden="true" customHeight="false" outlineLevel="0" collapsed="false">
      <c r="A810" s="715" t="s">
        <v>48196</v>
      </c>
      <c r="B810" s="715" t="s">
        <v>48197</v>
      </c>
      <c r="C810" s="715" t="s">
        <v>3970</v>
      </c>
      <c r="D810" s="158" t="s">
        <v>48198</v>
      </c>
    </row>
    <row r="811" customFormat="false" ht="13.5" hidden="true" customHeight="false" outlineLevel="0" collapsed="false">
      <c r="A811" s="715" t="s">
        <v>48199</v>
      </c>
      <c r="B811" s="715" t="s">
        <v>48200</v>
      </c>
      <c r="C811" s="715" t="s">
        <v>3970</v>
      </c>
      <c r="D811" s="158" t="s">
        <v>48201</v>
      </c>
    </row>
    <row r="812" customFormat="false" ht="13.5" hidden="true" customHeight="false" outlineLevel="0" collapsed="false">
      <c r="A812" s="715" t="s">
        <v>48202</v>
      </c>
      <c r="B812" s="715" t="s">
        <v>48203</v>
      </c>
      <c r="C812" s="715" t="s">
        <v>3970</v>
      </c>
      <c r="D812" s="158" t="s">
        <v>48204</v>
      </c>
    </row>
    <row r="813" customFormat="false" ht="13.5" hidden="true" customHeight="false" outlineLevel="0" collapsed="false">
      <c r="A813" s="715" t="s">
        <v>48205</v>
      </c>
      <c r="B813" s="715" t="s">
        <v>48206</v>
      </c>
      <c r="C813" s="715" t="s">
        <v>3970</v>
      </c>
      <c r="D813" s="158" t="s">
        <v>48207</v>
      </c>
    </row>
    <row r="814" customFormat="false" ht="13.5" hidden="true" customHeight="false" outlineLevel="0" collapsed="false">
      <c r="A814" s="715" t="s">
        <v>48208</v>
      </c>
      <c r="B814" s="715" t="s">
        <v>48209</v>
      </c>
      <c r="C814" s="715" t="s">
        <v>3970</v>
      </c>
      <c r="D814" s="158" t="s">
        <v>48210</v>
      </c>
    </row>
    <row r="815" customFormat="false" ht="13.5" hidden="true" customHeight="false" outlineLevel="0" collapsed="false">
      <c r="A815" s="715" t="s">
        <v>48211</v>
      </c>
      <c r="B815" s="715" t="s">
        <v>48212</v>
      </c>
      <c r="C815" s="715" t="s">
        <v>3970</v>
      </c>
      <c r="D815" s="158" t="s">
        <v>48213</v>
      </c>
    </row>
    <row r="816" customFormat="false" ht="13.5" hidden="true" customHeight="false" outlineLevel="0" collapsed="false">
      <c r="A816" s="715" t="s">
        <v>48214</v>
      </c>
      <c r="B816" s="715" t="s">
        <v>48215</v>
      </c>
      <c r="C816" s="715" t="s">
        <v>3970</v>
      </c>
      <c r="D816" s="158" t="s">
        <v>48216</v>
      </c>
    </row>
    <row r="817" customFormat="false" ht="13.5" hidden="true" customHeight="false" outlineLevel="0" collapsed="false">
      <c r="A817" s="715" t="s">
        <v>48217</v>
      </c>
      <c r="B817" s="715" t="s">
        <v>48218</v>
      </c>
      <c r="C817" s="715" t="s">
        <v>3970</v>
      </c>
      <c r="D817" s="158" t="s">
        <v>47908</v>
      </c>
    </row>
    <row r="818" customFormat="false" ht="13.5" hidden="true" customHeight="false" outlineLevel="0" collapsed="false">
      <c r="A818" s="715" t="s">
        <v>48219</v>
      </c>
      <c r="B818" s="715" t="s">
        <v>48220</v>
      </c>
      <c r="C818" s="715" t="s">
        <v>3970</v>
      </c>
      <c r="D818" s="158" t="s">
        <v>47911</v>
      </c>
    </row>
    <row r="819" customFormat="false" ht="13.5" hidden="true" customHeight="false" outlineLevel="0" collapsed="false">
      <c r="A819" s="715" t="s">
        <v>48221</v>
      </c>
      <c r="B819" s="715" t="s">
        <v>48222</v>
      </c>
      <c r="C819" s="715" t="s">
        <v>3970</v>
      </c>
      <c r="D819" s="158" t="s">
        <v>46976</v>
      </c>
    </row>
    <row r="820" customFormat="false" ht="13.5" hidden="true" customHeight="false" outlineLevel="0" collapsed="false">
      <c r="A820" s="715" t="s">
        <v>48223</v>
      </c>
      <c r="B820" s="715" t="s">
        <v>48224</v>
      </c>
      <c r="C820" s="715" t="s">
        <v>3970</v>
      </c>
      <c r="D820" s="158" t="s">
        <v>47869</v>
      </c>
    </row>
    <row r="821" customFormat="false" ht="13.5" hidden="true" customHeight="false" outlineLevel="0" collapsed="false">
      <c r="A821" s="715" t="s">
        <v>48225</v>
      </c>
      <c r="B821" s="715" t="s">
        <v>48226</v>
      </c>
      <c r="C821" s="715" t="s">
        <v>3970</v>
      </c>
      <c r="D821" s="158" t="s">
        <v>48078</v>
      </c>
    </row>
    <row r="822" customFormat="false" ht="13.5" hidden="true" customHeight="false" outlineLevel="0" collapsed="false">
      <c r="A822" s="715" t="s">
        <v>48227</v>
      </c>
      <c r="B822" s="715" t="s">
        <v>48228</v>
      </c>
      <c r="C822" s="715" t="s">
        <v>3970</v>
      </c>
      <c r="D822" s="158" t="s">
        <v>48174</v>
      </c>
    </row>
    <row r="823" customFormat="false" ht="13.5" hidden="true" customHeight="false" outlineLevel="0" collapsed="false">
      <c r="A823" s="715" t="s">
        <v>48229</v>
      </c>
      <c r="B823" s="715" t="s">
        <v>48230</v>
      </c>
      <c r="C823" s="715" t="s">
        <v>3970</v>
      </c>
      <c r="D823" s="158" t="s">
        <v>48231</v>
      </c>
    </row>
    <row r="824" customFormat="false" ht="13.5" hidden="true" customHeight="false" outlineLevel="0" collapsed="false">
      <c r="A824" s="715" t="s">
        <v>48232</v>
      </c>
      <c r="B824" s="715" t="s">
        <v>48233</v>
      </c>
      <c r="C824" s="715" t="s">
        <v>3970</v>
      </c>
      <c r="D824" s="158" t="s">
        <v>47855</v>
      </c>
    </row>
    <row r="825" customFormat="false" ht="13.5" hidden="true" customHeight="false" outlineLevel="0" collapsed="false">
      <c r="A825" s="715" t="s">
        <v>48234</v>
      </c>
      <c r="B825" s="715" t="s">
        <v>48235</v>
      </c>
      <c r="C825" s="715" t="s">
        <v>3970</v>
      </c>
      <c r="D825" s="158" t="s">
        <v>48236</v>
      </c>
    </row>
    <row r="826" customFormat="false" ht="13.5" hidden="true" customHeight="false" outlineLevel="0" collapsed="false">
      <c r="A826" s="715" t="s">
        <v>48237</v>
      </c>
      <c r="B826" s="715" t="s">
        <v>48238</v>
      </c>
      <c r="C826" s="715" t="s">
        <v>3970</v>
      </c>
      <c r="D826" s="158" t="s">
        <v>48239</v>
      </c>
    </row>
    <row r="827" customFormat="false" ht="13.5" hidden="true" customHeight="false" outlineLevel="0" collapsed="false">
      <c r="A827" s="715" t="s">
        <v>48240</v>
      </c>
      <c r="B827" s="715" t="s">
        <v>48241</v>
      </c>
      <c r="C827" s="715" t="s">
        <v>3970</v>
      </c>
      <c r="D827" s="158" t="s">
        <v>48242</v>
      </c>
    </row>
    <row r="828" customFormat="false" ht="13.5" hidden="true" customHeight="false" outlineLevel="0" collapsed="false">
      <c r="A828" s="715" t="s">
        <v>48243</v>
      </c>
      <c r="B828" s="715" t="s">
        <v>48244</v>
      </c>
      <c r="C828" s="715" t="s">
        <v>3970</v>
      </c>
      <c r="D828" s="158" t="s">
        <v>48245</v>
      </c>
    </row>
    <row r="829" customFormat="false" ht="13.5" hidden="true" customHeight="false" outlineLevel="0" collapsed="false">
      <c r="A829" s="715" t="s">
        <v>48246</v>
      </c>
      <c r="B829" s="715" t="s">
        <v>48247</v>
      </c>
      <c r="C829" s="715" t="s">
        <v>3970</v>
      </c>
      <c r="D829" s="158" t="s">
        <v>48248</v>
      </c>
    </row>
    <row r="830" customFormat="false" ht="13.5" hidden="true" customHeight="false" outlineLevel="0" collapsed="false">
      <c r="A830" s="715" t="s">
        <v>48249</v>
      </c>
      <c r="B830" s="715" t="s">
        <v>48250</v>
      </c>
      <c r="C830" s="715" t="s">
        <v>3970</v>
      </c>
      <c r="D830" s="158" t="s">
        <v>48251</v>
      </c>
    </row>
    <row r="831" customFormat="false" ht="13.5" hidden="true" customHeight="false" outlineLevel="0" collapsed="false">
      <c r="A831" s="715" t="s">
        <v>48252</v>
      </c>
      <c r="B831" s="715" t="s">
        <v>48253</v>
      </c>
      <c r="C831" s="715" t="s">
        <v>3970</v>
      </c>
      <c r="D831" s="158" t="s">
        <v>46275</v>
      </c>
    </row>
    <row r="832" customFormat="false" ht="13.5" hidden="true" customHeight="false" outlineLevel="0" collapsed="false">
      <c r="A832" s="715" t="s">
        <v>48254</v>
      </c>
      <c r="B832" s="715" t="s">
        <v>48255</v>
      </c>
      <c r="C832" s="715" t="s">
        <v>3970</v>
      </c>
      <c r="D832" s="158" t="s">
        <v>48256</v>
      </c>
    </row>
    <row r="833" customFormat="false" ht="13.5" hidden="true" customHeight="false" outlineLevel="0" collapsed="false">
      <c r="A833" s="715" t="s">
        <v>48257</v>
      </c>
      <c r="B833" s="715" t="s">
        <v>48258</v>
      </c>
      <c r="C833" s="715" t="s">
        <v>3970</v>
      </c>
      <c r="D833" s="158" t="s">
        <v>48259</v>
      </c>
    </row>
    <row r="834" customFormat="false" ht="13.5" hidden="true" customHeight="false" outlineLevel="0" collapsed="false">
      <c r="A834" s="715" t="s">
        <v>48260</v>
      </c>
      <c r="B834" s="715" t="s">
        <v>48261</v>
      </c>
      <c r="C834" s="715" t="s">
        <v>3970</v>
      </c>
      <c r="D834" s="158" t="s">
        <v>48262</v>
      </c>
    </row>
    <row r="835" customFormat="false" ht="13.5" hidden="true" customHeight="false" outlineLevel="0" collapsed="false">
      <c r="A835" s="715" t="s">
        <v>48263</v>
      </c>
      <c r="B835" s="715" t="s">
        <v>48264</v>
      </c>
      <c r="C835" s="715" t="s">
        <v>3970</v>
      </c>
      <c r="D835" s="158" t="s">
        <v>48265</v>
      </c>
    </row>
    <row r="836" customFormat="false" ht="13.5" hidden="true" customHeight="false" outlineLevel="0" collapsed="false">
      <c r="A836" s="715" t="s">
        <v>48266</v>
      </c>
      <c r="B836" s="715" t="s">
        <v>48267</v>
      </c>
      <c r="C836" s="715" t="s">
        <v>3970</v>
      </c>
      <c r="D836" s="158" t="s">
        <v>48268</v>
      </c>
    </row>
    <row r="837" customFormat="false" ht="13.5" hidden="true" customHeight="false" outlineLevel="0" collapsed="false">
      <c r="A837" s="715" t="s">
        <v>48269</v>
      </c>
      <c r="B837" s="715" t="s">
        <v>48270</v>
      </c>
      <c r="C837" s="715" t="s">
        <v>3970</v>
      </c>
      <c r="D837" s="158" t="s">
        <v>47955</v>
      </c>
    </row>
    <row r="838" customFormat="false" ht="13.5" hidden="true" customHeight="false" outlineLevel="0" collapsed="false">
      <c r="A838" s="715" t="s">
        <v>48271</v>
      </c>
      <c r="B838" s="715" t="s">
        <v>48272</v>
      </c>
      <c r="C838" s="715" t="s">
        <v>3970</v>
      </c>
      <c r="D838" s="158" t="s">
        <v>48273</v>
      </c>
    </row>
    <row r="839" customFormat="false" ht="13.5" hidden="true" customHeight="false" outlineLevel="0" collapsed="false">
      <c r="A839" s="715" t="s">
        <v>48274</v>
      </c>
      <c r="B839" s="715" t="s">
        <v>48275</v>
      </c>
      <c r="C839" s="715" t="s">
        <v>3970</v>
      </c>
      <c r="D839" s="158" t="s">
        <v>48276</v>
      </c>
    </row>
    <row r="840" customFormat="false" ht="13.5" hidden="true" customHeight="false" outlineLevel="0" collapsed="false">
      <c r="A840" s="715" t="s">
        <v>48277</v>
      </c>
      <c r="B840" s="715" t="s">
        <v>48278</v>
      </c>
      <c r="C840" s="715" t="s">
        <v>3970</v>
      </c>
      <c r="D840" s="158" t="s">
        <v>48279</v>
      </c>
    </row>
    <row r="841" customFormat="false" ht="13.5" hidden="true" customHeight="false" outlineLevel="0" collapsed="false">
      <c r="A841" s="715" t="s">
        <v>48280</v>
      </c>
      <c r="B841" s="715" t="s">
        <v>48281</v>
      </c>
      <c r="C841" s="715" t="s">
        <v>3970</v>
      </c>
      <c r="D841" s="158" t="s">
        <v>48282</v>
      </c>
    </row>
    <row r="842" customFormat="false" ht="13.5" hidden="true" customHeight="false" outlineLevel="0" collapsed="false">
      <c r="A842" s="715" t="s">
        <v>48283</v>
      </c>
      <c r="B842" s="715" t="s">
        <v>48284</v>
      </c>
      <c r="C842" s="715" t="s">
        <v>3970</v>
      </c>
      <c r="D842" s="158" t="s">
        <v>48285</v>
      </c>
    </row>
    <row r="843" customFormat="false" ht="13.5" hidden="true" customHeight="false" outlineLevel="0" collapsed="false">
      <c r="A843" s="715" t="s">
        <v>48286</v>
      </c>
      <c r="B843" s="715" t="s">
        <v>48287</v>
      </c>
      <c r="C843" s="715" t="s">
        <v>3970</v>
      </c>
      <c r="D843" s="158" t="s">
        <v>48288</v>
      </c>
    </row>
    <row r="844" customFormat="false" ht="13.5" hidden="true" customHeight="false" outlineLevel="0" collapsed="false">
      <c r="A844" s="715" t="s">
        <v>48289</v>
      </c>
      <c r="B844" s="715" t="s">
        <v>48290</v>
      </c>
      <c r="C844" s="715" t="s">
        <v>3970</v>
      </c>
      <c r="D844" s="158" t="s">
        <v>46825</v>
      </c>
    </row>
    <row r="845" customFormat="false" ht="13.5" hidden="true" customHeight="false" outlineLevel="0" collapsed="false">
      <c r="A845" s="715" t="s">
        <v>48291</v>
      </c>
      <c r="B845" s="715" t="s">
        <v>48292</v>
      </c>
      <c r="C845" s="715" t="s">
        <v>3970</v>
      </c>
      <c r="D845" s="158" t="s">
        <v>48293</v>
      </c>
    </row>
    <row r="846" customFormat="false" ht="13.5" hidden="true" customHeight="false" outlineLevel="0" collapsed="false">
      <c r="A846" s="715" t="s">
        <v>48294</v>
      </c>
      <c r="B846" s="715" t="s">
        <v>48295</v>
      </c>
      <c r="C846" s="715" t="s">
        <v>3970</v>
      </c>
      <c r="D846" s="158" t="s">
        <v>48296</v>
      </c>
    </row>
    <row r="847" customFormat="false" ht="13.5" hidden="true" customHeight="false" outlineLevel="0" collapsed="false">
      <c r="A847" s="715" t="s">
        <v>48297</v>
      </c>
      <c r="B847" s="715" t="s">
        <v>48298</v>
      </c>
      <c r="C847" s="715" t="s">
        <v>3970</v>
      </c>
      <c r="D847" s="158" t="s">
        <v>48299</v>
      </c>
    </row>
    <row r="848" customFormat="false" ht="13.5" hidden="true" customHeight="false" outlineLevel="0" collapsed="false">
      <c r="A848" s="715" t="s">
        <v>48300</v>
      </c>
      <c r="B848" s="715" t="s">
        <v>48301</v>
      </c>
      <c r="C848" s="715" t="s">
        <v>3970</v>
      </c>
      <c r="D848" s="158" t="s">
        <v>46825</v>
      </c>
    </row>
    <row r="849" customFormat="false" ht="13.5" hidden="true" customHeight="false" outlineLevel="0" collapsed="false">
      <c r="A849" s="715" t="s">
        <v>48302</v>
      </c>
      <c r="B849" s="715" t="s">
        <v>48303</v>
      </c>
      <c r="C849" s="715" t="s">
        <v>3970</v>
      </c>
      <c r="D849" s="158" t="s">
        <v>48304</v>
      </c>
    </row>
    <row r="850" customFormat="false" ht="13.5" hidden="true" customHeight="false" outlineLevel="0" collapsed="false">
      <c r="A850" s="715" t="s">
        <v>48305</v>
      </c>
      <c r="B850" s="715" t="s">
        <v>48306</v>
      </c>
      <c r="C850" s="715" t="s">
        <v>3970</v>
      </c>
      <c r="D850" s="158" t="s">
        <v>48307</v>
      </c>
    </row>
    <row r="851" customFormat="false" ht="13.5" hidden="true" customHeight="false" outlineLevel="0" collapsed="false">
      <c r="A851" s="715" t="s">
        <v>48308</v>
      </c>
      <c r="B851" s="715" t="s">
        <v>48309</v>
      </c>
      <c r="C851" s="715" t="s">
        <v>3970</v>
      </c>
      <c r="D851" s="158" t="s">
        <v>48310</v>
      </c>
    </row>
    <row r="852" customFormat="false" ht="13.5" hidden="true" customHeight="false" outlineLevel="0" collapsed="false">
      <c r="A852" s="715" t="s">
        <v>48311</v>
      </c>
      <c r="B852" s="715" t="s">
        <v>48312</v>
      </c>
      <c r="C852" s="715" t="s">
        <v>3970</v>
      </c>
      <c r="D852" s="158" t="s">
        <v>48313</v>
      </c>
    </row>
    <row r="853" customFormat="false" ht="13.5" hidden="true" customHeight="false" outlineLevel="0" collapsed="false">
      <c r="A853" s="715" t="s">
        <v>48314</v>
      </c>
      <c r="B853" s="715" t="s">
        <v>48315</v>
      </c>
      <c r="C853" s="715" t="s">
        <v>3970</v>
      </c>
      <c r="D853" s="158" t="s">
        <v>48316</v>
      </c>
    </row>
    <row r="854" customFormat="false" ht="13.5" hidden="true" customHeight="false" outlineLevel="0" collapsed="false">
      <c r="A854" s="715" t="s">
        <v>48317</v>
      </c>
      <c r="B854" s="715" t="s">
        <v>48318</v>
      </c>
      <c r="C854" s="715" t="s">
        <v>3970</v>
      </c>
      <c r="D854" s="158" t="s">
        <v>48319</v>
      </c>
    </row>
    <row r="855" customFormat="false" ht="13.5" hidden="true" customHeight="false" outlineLevel="0" collapsed="false">
      <c r="A855" s="715" t="s">
        <v>48320</v>
      </c>
      <c r="B855" s="715" t="s">
        <v>48321</v>
      </c>
      <c r="C855" s="715" t="s">
        <v>3970</v>
      </c>
      <c r="D855" s="158" t="s">
        <v>48322</v>
      </c>
    </row>
    <row r="856" customFormat="false" ht="13.5" hidden="true" customHeight="false" outlineLevel="0" collapsed="false">
      <c r="A856" s="715" t="s">
        <v>48323</v>
      </c>
      <c r="B856" s="715" t="s">
        <v>48324</v>
      </c>
      <c r="C856" s="715" t="s">
        <v>3970</v>
      </c>
      <c r="D856" s="158" t="s">
        <v>48325</v>
      </c>
    </row>
    <row r="857" customFormat="false" ht="13.5" hidden="true" customHeight="false" outlineLevel="0" collapsed="false">
      <c r="A857" s="715" t="s">
        <v>48326</v>
      </c>
      <c r="B857" s="715" t="s">
        <v>48327</v>
      </c>
      <c r="C857" s="715" t="s">
        <v>3970</v>
      </c>
      <c r="D857" s="158" t="s">
        <v>48328</v>
      </c>
    </row>
    <row r="858" customFormat="false" ht="13.5" hidden="true" customHeight="false" outlineLevel="0" collapsed="false">
      <c r="A858" s="715" t="s">
        <v>48329</v>
      </c>
      <c r="B858" s="715" t="s">
        <v>48330</v>
      </c>
      <c r="C858" s="715" t="s">
        <v>3970</v>
      </c>
      <c r="D858" s="158" t="s">
        <v>48331</v>
      </c>
    </row>
    <row r="859" customFormat="false" ht="13.5" hidden="true" customHeight="false" outlineLevel="0" collapsed="false">
      <c r="A859" s="715" t="s">
        <v>48332</v>
      </c>
      <c r="B859" s="715" t="s">
        <v>48333</v>
      </c>
      <c r="C859" s="715" t="s">
        <v>3970</v>
      </c>
      <c r="D859" s="158" t="s">
        <v>48334</v>
      </c>
    </row>
    <row r="860" customFormat="false" ht="13.5" hidden="true" customHeight="false" outlineLevel="0" collapsed="false">
      <c r="A860" s="715" t="s">
        <v>48335</v>
      </c>
      <c r="B860" s="715" t="s">
        <v>48336</v>
      </c>
      <c r="C860" s="715" t="s">
        <v>3970</v>
      </c>
      <c r="D860" s="158" t="s">
        <v>48337</v>
      </c>
    </row>
    <row r="861" customFormat="false" ht="13.5" hidden="true" customHeight="false" outlineLevel="0" collapsed="false">
      <c r="A861" s="715" t="s">
        <v>48338</v>
      </c>
      <c r="B861" s="715" t="s">
        <v>48339</v>
      </c>
      <c r="C861" s="715" t="s">
        <v>3970</v>
      </c>
      <c r="D861" s="158" t="s">
        <v>48340</v>
      </c>
    </row>
    <row r="862" customFormat="false" ht="13.5" hidden="true" customHeight="false" outlineLevel="0" collapsed="false">
      <c r="A862" s="715" t="s">
        <v>48341</v>
      </c>
      <c r="B862" s="715" t="s">
        <v>48342</v>
      </c>
      <c r="C862" s="715" t="s">
        <v>3970</v>
      </c>
      <c r="D862" s="158" t="s">
        <v>48343</v>
      </c>
    </row>
    <row r="863" customFormat="false" ht="13.5" hidden="true" customHeight="false" outlineLevel="0" collapsed="false">
      <c r="A863" s="715" t="s">
        <v>48344</v>
      </c>
      <c r="B863" s="715" t="s">
        <v>48345</v>
      </c>
      <c r="C863" s="715" t="s">
        <v>3970</v>
      </c>
      <c r="D863" s="158" t="s">
        <v>48346</v>
      </c>
    </row>
    <row r="864" customFormat="false" ht="13.5" hidden="true" customHeight="false" outlineLevel="0" collapsed="false">
      <c r="A864" s="715" t="s">
        <v>48347</v>
      </c>
      <c r="B864" s="715" t="s">
        <v>48348</v>
      </c>
      <c r="C864" s="715" t="s">
        <v>3970</v>
      </c>
      <c r="D864" s="158" t="s">
        <v>48349</v>
      </c>
    </row>
    <row r="865" customFormat="false" ht="13.5" hidden="true" customHeight="false" outlineLevel="0" collapsed="false">
      <c r="A865" s="715" t="s">
        <v>48350</v>
      </c>
      <c r="B865" s="715" t="s">
        <v>48351</v>
      </c>
      <c r="C865" s="715" t="s">
        <v>3970</v>
      </c>
      <c r="D865" s="158" t="s">
        <v>48352</v>
      </c>
    </row>
    <row r="866" customFormat="false" ht="13.5" hidden="true" customHeight="false" outlineLevel="0" collapsed="false">
      <c r="A866" s="715" t="s">
        <v>48353</v>
      </c>
      <c r="B866" s="715" t="s">
        <v>48354</v>
      </c>
      <c r="C866" s="715" t="s">
        <v>3970</v>
      </c>
      <c r="D866" s="158" t="s">
        <v>48000</v>
      </c>
    </row>
    <row r="867" customFormat="false" ht="13.5" hidden="true" customHeight="false" outlineLevel="0" collapsed="false">
      <c r="A867" s="715" t="s">
        <v>48355</v>
      </c>
      <c r="B867" s="715" t="s">
        <v>48356</v>
      </c>
      <c r="C867" s="715" t="s">
        <v>3970</v>
      </c>
      <c r="D867" s="158" t="s">
        <v>48357</v>
      </c>
    </row>
    <row r="868" customFormat="false" ht="13.5" hidden="true" customHeight="false" outlineLevel="0" collapsed="false">
      <c r="A868" s="715" t="s">
        <v>48358</v>
      </c>
      <c r="B868" s="715" t="s">
        <v>48359</v>
      </c>
      <c r="C868" s="715" t="s">
        <v>3970</v>
      </c>
      <c r="D868" s="158" t="s">
        <v>48360</v>
      </c>
    </row>
    <row r="869" customFormat="false" ht="13.5" hidden="true" customHeight="false" outlineLevel="0" collapsed="false">
      <c r="A869" s="715" t="s">
        <v>48361</v>
      </c>
      <c r="B869" s="715" t="s">
        <v>48362</v>
      </c>
      <c r="C869" s="715" t="s">
        <v>3970</v>
      </c>
      <c r="D869" s="158" t="s">
        <v>47890</v>
      </c>
    </row>
    <row r="870" customFormat="false" ht="13.5" hidden="true" customHeight="false" outlineLevel="0" collapsed="false">
      <c r="A870" s="715" t="s">
        <v>48363</v>
      </c>
      <c r="B870" s="715" t="s">
        <v>48364</v>
      </c>
      <c r="C870" s="715" t="s">
        <v>3970</v>
      </c>
      <c r="D870" s="158" t="s">
        <v>47869</v>
      </c>
    </row>
    <row r="871" customFormat="false" ht="13.5" hidden="true" customHeight="false" outlineLevel="0" collapsed="false">
      <c r="A871" s="715" t="s">
        <v>48365</v>
      </c>
      <c r="B871" s="715" t="s">
        <v>48366</v>
      </c>
      <c r="C871" s="715" t="s">
        <v>3970</v>
      </c>
      <c r="D871" s="158" t="s">
        <v>48367</v>
      </c>
    </row>
    <row r="872" customFormat="false" ht="13.5" hidden="true" customHeight="false" outlineLevel="0" collapsed="false">
      <c r="A872" s="715" t="s">
        <v>48368</v>
      </c>
      <c r="B872" s="715" t="s">
        <v>48369</v>
      </c>
      <c r="C872" s="715" t="s">
        <v>3970</v>
      </c>
      <c r="D872" s="158" t="s">
        <v>47852</v>
      </c>
    </row>
    <row r="873" customFormat="false" ht="13.5" hidden="true" customHeight="false" outlineLevel="0" collapsed="false">
      <c r="A873" s="715" t="s">
        <v>48370</v>
      </c>
      <c r="B873" s="715" t="s">
        <v>48371</v>
      </c>
      <c r="C873" s="715" t="s">
        <v>3970</v>
      </c>
      <c r="D873" s="158" t="s">
        <v>48372</v>
      </c>
    </row>
    <row r="874" customFormat="false" ht="13.5" hidden="true" customHeight="false" outlineLevel="0" collapsed="false">
      <c r="A874" s="715" t="s">
        <v>48373</v>
      </c>
      <c r="B874" s="715" t="s">
        <v>48374</v>
      </c>
      <c r="C874" s="715" t="s">
        <v>3970</v>
      </c>
      <c r="D874" s="158" t="s">
        <v>48313</v>
      </c>
    </row>
    <row r="875" customFormat="false" ht="13.5" hidden="true" customHeight="false" outlineLevel="0" collapsed="false">
      <c r="A875" s="715" t="s">
        <v>48375</v>
      </c>
      <c r="B875" s="715" t="s">
        <v>48376</v>
      </c>
      <c r="C875" s="715" t="s">
        <v>3970</v>
      </c>
      <c r="D875" s="158" t="s">
        <v>48377</v>
      </c>
    </row>
    <row r="876" customFormat="false" ht="13.5" hidden="true" customHeight="false" outlineLevel="0" collapsed="false">
      <c r="A876" s="715" t="s">
        <v>48378</v>
      </c>
      <c r="B876" s="715" t="s">
        <v>48379</v>
      </c>
      <c r="C876" s="715" t="s">
        <v>3970</v>
      </c>
      <c r="D876" s="158" t="s">
        <v>46278</v>
      </c>
    </row>
    <row r="877" customFormat="false" ht="13.5" hidden="true" customHeight="false" outlineLevel="0" collapsed="false">
      <c r="A877" s="715" t="s">
        <v>48380</v>
      </c>
      <c r="B877" s="715" t="s">
        <v>48381</v>
      </c>
      <c r="C877" s="715" t="s">
        <v>3970</v>
      </c>
      <c r="D877" s="158" t="s">
        <v>48382</v>
      </c>
    </row>
    <row r="878" customFormat="false" ht="13.5" hidden="true" customHeight="false" outlineLevel="0" collapsed="false">
      <c r="A878" s="715" t="s">
        <v>48383</v>
      </c>
      <c r="B878" s="715" t="s">
        <v>48384</v>
      </c>
      <c r="C878" s="715" t="s">
        <v>3970</v>
      </c>
      <c r="D878" s="158" t="s">
        <v>48385</v>
      </c>
    </row>
    <row r="879" customFormat="false" ht="13.5" hidden="true" customHeight="false" outlineLevel="0" collapsed="false">
      <c r="A879" s="715" t="s">
        <v>48386</v>
      </c>
      <c r="B879" s="715" t="s">
        <v>48387</v>
      </c>
      <c r="C879" s="715" t="s">
        <v>3970</v>
      </c>
      <c r="D879" s="158" t="s">
        <v>48388</v>
      </c>
    </row>
    <row r="880" customFormat="false" ht="13.5" hidden="true" customHeight="false" outlineLevel="0" collapsed="false">
      <c r="A880" s="715" t="s">
        <v>48389</v>
      </c>
      <c r="B880" s="715" t="s">
        <v>48390</v>
      </c>
      <c r="C880" s="715" t="s">
        <v>3970</v>
      </c>
      <c r="D880" s="158" t="s">
        <v>48391</v>
      </c>
    </row>
    <row r="881" customFormat="false" ht="13.5" hidden="true" customHeight="false" outlineLevel="0" collapsed="false">
      <c r="A881" s="715" t="s">
        <v>48392</v>
      </c>
      <c r="B881" s="715" t="s">
        <v>48393</v>
      </c>
      <c r="C881" s="715" t="s">
        <v>3970</v>
      </c>
      <c r="D881" s="158" t="s">
        <v>48394</v>
      </c>
    </row>
    <row r="882" customFormat="false" ht="13.5" hidden="true" customHeight="false" outlineLevel="0" collapsed="false">
      <c r="A882" s="715" t="s">
        <v>48395</v>
      </c>
      <c r="B882" s="715" t="s">
        <v>48396</v>
      </c>
      <c r="C882" s="715" t="s">
        <v>3970</v>
      </c>
      <c r="D882" s="158" t="s">
        <v>48397</v>
      </c>
    </row>
    <row r="883" customFormat="false" ht="13.5" hidden="true" customHeight="false" outlineLevel="0" collapsed="false">
      <c r="A883" s="715" t="s">
        <v>48398</v>
      </c>
      <c r="B883" s="715" t="s">
        <v>48399</v>
      </c>
      <c r="C883" s="715" t="s">
        <v>3970</v>
      </c>
      <c r="D883" s="158" t="s">
        <v>48400</v>
      </c>
    </row>
    <row r="884" customFormat="false" ht="13.5" hidden="true" customHeight="false" outlineLevel="0" collapsed="false">
      <c r="A884" s="715" t="s">
        <v>48401</v>
      </c>
      <c r="B884" s="715" t="s">
        <v>48402</v>
      </c>
      <c r="C884" s="715" t="s">
        <v>3970</v>
      </c>
      <c r="D884" s="158" t="s">
        <v>48403</v>
      </c>
    </row>
    <row r="885" customFormat="false" ht="13.5" hidden="true" customHeight="false" outlineLevel="0" collapsed="false">
      <c r="A885" s="715" t="s">
        <v>48404</v>
      </c>
      <c r="B885" s="715" t="s">
        <v>48405</v>
      </c>
      <c r="C885" s="715" t="s">
        <v>3970</v>
      </c>
      <c r="D885" s="158" t="s">
        <v>48406</v>
      </c>
    </row>
    <row r="886" customFormat="false" ht="13.5" hidden="true" customHeight="false" outlineLevel="0" collapsed="false">
      <c r="A886" s="715" t="s">
        <v>48407</v>
      </c>
      <c r="B886" s="715" t="s">
        <v>48408</v>
      </c>
      <c r="C886" s="715" t="s">
        <v>3970</v>
      </c>
      <c r="D886" s="158" t="s">
        <v>48409</v>
      </c>
    </row>
    <row r="887" customFormat="false" ht="13.5" hidden="true" customHeight="false" outlineLevel="0" collapsed="false">
      <c r="A887" s="715" t="s">
        <v>48410</v>
      </c>
      <c r="B887" s="715" t="s">
        <v>48411</v>
      </c>
      <c r="C887" s="715" t="s">
        <v>3970</v>
      </c>
      <c r="D887" s="158" t="s">
        <v>48282</v>
      </c>
    </row>
    <row r="888" customFormat="false" ht="13.5" hidden="true" customHeight="false" outlineLevel="0" collapsed="false">
      <c r="A888" s="715" t="s">
        <v>48412</v>
      </c>
      <c r="B888" s="715" t="s">
        <v>48413</v>
      </c>
      <c r="C888" s="715" t="s">
        <v>3970</v>
      </c>
      <c r="D888" s="158" t="s">
        <v>48414</v>
      </c>
    </row>
    <row r="889" customFormat="false" ht="13.5" hidden="true" customHeight="false" outlineLevel="0" collapsed="false">
      <c r="A889" s="715" t="s">
        <v>48415</v>
      </c>
      <c r="B889" s="715" t="s">
        <v>48416</v>
      </c>
      <c r="C889" s="715" t="s">
        <v>3970</v>
      </c>
      <c r="D889" s="158" t="s">
        <v>47800</v>
      </c>
    </row>
    <row r="890" customFormat="false" ht="13.5" hidden="true" customHeight="false" outlineLevel="0" collapsed="false">
      <c r="A890" s="715" t="s">
        <v>48417</v>
      </c>
      <c r="B890" s="715" t="s">
        <v>48418</v>
      </c>
      <c r="C890" s="715" t="s">
        <v>3970</v>
      </c>
      <c r="D890" s="158" t="s">
        <v>48419</v>
      </c>
    </row>
    <row r="891" customFormat="false" ht="13.5" hidden="true" customHeight="false" outlineLevel="0" collapsed="false">
      <c r="A891" s="715" t="s">
        <v>48420</v>
      </c>
      <c r="B891" s="715" t="s">
        <v>48421</v>
      </c>
      <c r="C891" s="715" t="s">
        <v>3970</v>
      </c>
      <c r="D891" s="158" t="s">
        <v>48422</v>
      </c>
    </row>
    <row r="892" customFormat="false" ht="13.5" hidden="true" customHeight="false" outlineLevel="0" collapsed="false">
      <c r="A892" s="715" t="s">
        <v>48423</v>
      </c>
      <c r="B892" s="715" t="s">
        <v>48424</v>
      </c>
      <c r="C892" s="715" t="s">
        <v>3970</v>
      </c>
      <c r="D892" s="158" t="s">
        <v>48425</v>
      </c>
    </row>
    <row r="893" customFormat="false" ht="13.5" hidden="true" customHeight="false" outlineLevel="0" collapsed="false">
      <c r="A893" s="715" t="s">
        <v>48426</v>
      </c>
      <c r="B893" s="715" t="s">
        <v>48427</v>
      </c>
      <c r="C893" s="715" t="s">
        <v>3970</v>
      </c>
      <c r="D893" s="158" t="s">
        <v>48428</v>
      </c>
    </row>
    <row r="894" customFormat="false" ht="13.5" hidden="true" customHeight="false" outlineLevel="0" collapsed="false">
      <c r="A894" s="715" t="s">
        <v>48429</v>
      </c>
      <c r="B894" s="715" t="s">
        <v>48430</v>
      </c>
      <c r="C894" s="715" t="s">
        <v>3970</v>
      </c>
      <c r="D894" s="158" t="s">
        <v>48431</v>
      </c>
    </row>
    <row r="895" customFormat="false" ht="13.5" hidden="true" customHeight="false" outlineLevel="0" collapsed="false">
      <c r="A895" s="715" t="s">
        <v>48432</v>
      </c>
      <c r="B895" s="715" t="s">
        <v>48433</v>
      </c>
      <c r="C895" s="715" t="s">
        <v>3970</v>
      </c>
      <c r="D895" s="158" t="s">
        <v>48003</v>
      </c>
    </row>
    <row r="896" customFormat="false" ht="13.5" hidden="true" customHeight="false" outlineLevel="0" collapsed="false">
      <c r="A896" s="715" t="s">
        <v>48434</v>
      </c>
      <c r="B896" s="715" t="s">
        <v>48435</v>
      </c>
      <c r="C896" s="715" t="s">
        <v>3970</v>
      </c>
      <c r="D896" s="158" t="s">
        <v>47570</v>
      </c>
    </row>
    <row r="897" customFormat="false" ht="13.5" hidden="true" customHeight="false" outlineLevel="0" collapsed="false">
      <c r="A897" s="715" t="s">
        <v>48436</v>
      </c>
      <c r="B897" s="715" t="s">
        <v>48437</v>
      </c>
      <c r="C897" s="715" t="s">
        <v>3970</v>
      </c>
      <c r="D897" s="158" t="s">
        <v>48155</v>
      </c>
    </row>
    <row r="898" customFormat="false" ht="13.5" hidden="true" customHeight="false" outlineLevel="0" collapsed="false">
      <c r="A898" s="715" t="s">
        <v>48438</v>
      </c>
      <c r="B898" s="715" t="s">
        <v>48439</v>
      </c>
      <c r="C898" s="715" t="s">
        <v>3970</v>
      </c>
      <c r="D898" s="158" t="s">
        <v>48273</v>
      </c>
    </row>
    <row r="899" customFormat="false" ht="13.5" hidden="true" customHeight="false" outlineLevel="0" collapsed="false">
      <c r="A899" s="715" t="s">
        <v>48440</v>
      </c>
      <c r="B899" s="715" t="s">
        <v>48441</v>
      </c>
      <c r="C899" s="715" t="s">
        <v>3970</v>
      </c>
      <c r="D899" s="158" t="s">
        <v>48285</v>
      </c>
    </row>
    <row r="900" customFormat="false" ht="13.5" hidden="true" customHeight="false" outlineLevel="0" collapsed="false">
      <c r="A900" s="715" t="s">
        <v>48442</v>
      </c>
      <c r="B900" s="715" t="s">
        <v>48443</v>
      </c>
      <c r="C900" s="715" t="s">
        <v>3970</v>
      </c>
      <c r="D900" s="158" t="s">
        <v>48444</v>
      </c>
    </row>
    <row r="901" customFormat="false" ht="13.5" hidden="true" customHeight="false" outlineLevel="0" collapsed="false">
      <c r="A901" s="715" t="s">
        <v>48445</v>
      </c>
      <c r="B901" s="715" t="s">
        <v>48446</v>
      </c>
      <c r="C901" s="715" t="s">
        <v>3970</v>
      </c>
      <c r="D901" s="158" t="s">
        <v>48447</v>
      </c>
    </row>
    <row r="902" customFormat="false" ht="13.5" hidden="true" customHeight="false" outlineLevel="0" collapsed="false">
      <c r="A902" s="715" t="s">
        <v>48448</v>
      </c>
      <c r="B902" s="715" t="s">
        <v>48449</v>
      </c>
      <c r="C902" s="715" t="s">
        <v>3970</v>
      </c>
      <c r="D902" s="158" t="s">
        <v>48450</v>
      </c>
    </row>
    <row r="903" customFormat="false" ht="13.5" hidden="true" customHeight="false" outlineLevel="0" collapsed="false">
      <c r="A903" s="715" t="s">
        <v>48451</v>
      </c>
      <c r="B903" s="715" t="s">
        <v>48452</v>
      </c>
      <c r="C903" s="715" t="s">
        <v>3970</v>
      </c>
      <c r="D903" s="158" t="s">
        <v>47357</v>
      </c>
    </row>
    <row r="904" customFormat="false" ht="13.5" hidden="true" customHeight="false" outlineLevel="0" collapsed="false">
      <c r="A904" s="715" t="s">
        <v>48453</v>
      </c>
      <c r="B904" s="715" t="s">
        <v>48454</v>
      </c>
      <c r="C904" s="715" t="s">
        <v>3970</v>
      </c>
      <c r="D904" s="158" t="s">
        <v>48455</v>
      </c>
    </row>
    <row r="905" customFormat="false" ht="13.5" hidden="true" customHeight="false" outlineLevel="0" collapsed="false">
      <c r="A905" s="715" t="s">
        <v>48456</v>
      </c>
      <c r="B905" s="715" t="s">
        <v>48457</v>
      </c>
      <c r="C905" s="715" t="s">
        <v>3970</v>
      </c>
      <c r="D905" s="158" t="s">
        <v>48458</v>
      </c>
    </row>
    <row r="906" customFormat="false" ht="13.5" hidden="true" customHeight="false" outlineLevel="0" collapsed="false">
      <c r="A906" s="715" t="s">
        <v>48459</v>
      </c>
      <c r="B906" s="715" t="s">
        <v>48460</v>
      </c>
      <c r="C906" s="715" t="s">
        <v>3970</v>
      </c>
      <c r="D906" s="158" t="s">
        <v>48285</v>
      </c>
    </row>
    <row r="907" customFormat="false" ht="13.5" hidden="true" customHeight="false" outlineLevel="0" collapsed="false">
      <c r="A907" s="715" t="s">
        <v>48461</v>
      </c>
      <c r="B907" s="715" t="s">
        <v>48462</v>
      </c>
      <c r="C907" s="715" t="s">
        <v>3970</v>
      </c>
      <c r="D907" s="158" t="s">
        <v>48463</v>
      </c>
    </row>
    <row r="908" customFormat="false" ht="13.5" hidden="true" customHeight="false" outlineLevel="0" collapsed="false">
      <c r="A908" s="715" t="s">
        <v>48464</v>
      </c>
      <c r="B908" s="715" t="s">
        <v>48465</v>
      </c>
      <c r="C908" s="715" t="s">
        <v>3970</v>
      </c>
      <c r="D908" s="158" t="s">
        <v>48304</v>
      </c>
    </row>
    <row r="909" customFormat="false" ht="13.5" hidden="true" customHeight="false" outlineLevel="0" collapsed="false">
      <c r="A909" s="715" t="s">
        <v>48466</v>
      </c>
      <c r="B909" s="715" t="s">
        <v>48467</v>
      </c>
      <c r="C909" s="715" t="s">
        <v>3970</v>
      </c>
      <c r="D909" s="158" t="s">
        <v>48468</v>
      </c>
    </row>
    <row r="910" customFormat="false" ht="13.5" hidden="true" customHeight="false" outlineLevel="0" collapsed="false">
      <c r="A910" s="715" t="s">
        <v>48469</v>
      </c>
      <c r="B910" s="715" t="s">
        <v>48470</v>
      </c>
      <c r="C910" s="715" t="s">
        <v>3970</v>
      </c>
      <c r="D910" s="158" t="s">
        <v>48192</v>
      </c>
    </row>
    <row r="911" customFormat="false" ht="13.5" hidden="true" customHeight="false" outlineLevel="0" collapsed="false">
      <c r="A911" s="715" t="s">
        <v>48471</v>
      </c>
      <c r="B911" s="715" t="s">
        <v>48472</v>
      </c>
      <c r="C911" s="715" t="s">
        <v>3970</v>
      </c>
      <c r="D911" s="158" t="s">
        <v>48473</v>
      </c>
    </row>
    <row r="912" customFormat="false" ht="13.5" hidden="true" customHeight="false" outlineLevel="0" collapsed="false">
      <c r="A912" s="715" t="s">
        <v>48474</v>
      </c>
      <c r="B912" s="715" t="s">
        <v>48475</v>
      </c>
      <c r="C912" s="715" t="s">
        <v>3970</v>
      </c>
      <c r="D912" s="158" t="s">
        <v>48476</v>
      </c>
    </row>
    <row r="913" customFormat="false" ht="13.5" hidden="true" customHeight="false" outlineLevel="0" collapsed="false">
      <c r="A913" s="715" t="s">
        <v>48477</v>
      </c>
      <c r="B913" s="715" t="s">
        <v>48478</v>
      </c>
      <c r="C913" s="715" t="s">
        <v>3970</v>
      </c>
      <c r="D913" s="158" t="s">
        <v>48479</v>
      </c>
    </row>
    <row r="914" customFormat="false" ht="13.5" hidden="true" customHeight="false" outlineLevel="0" collapsed="false">
      <c r="A914" s="715" t="s">
        <v>48480</v>
      </c>
      <c r="B914" s="715" t="s">
        <v>48481</v>
      </c>
      <c r="C914" s="715" t="s">
        <v>3970</v>
      </c>
      <c r="D914" s="158" t="s">
        <v>48482</v>
      </c>
    </row>
    <row r="915" customFormat="false" ht="13.5" hidden="true" customHeight="false" outlineLevel="0" collapsed="false">
      <c r="A915" s="715" t="s">
        <v>48483</v>
      </c>
      <c r="B915" s="715" t="s">
        <v>48484</v>
      </c>
      <c r="C915" s="715" t="s">
        <v>3970</v>
      </c>
      <c r="D915" s="158" t="s">
        <v>48485</v>
      </c>
    </row>
    <row r="916" customFormat="false" ht="13.5" hidden="true" customHeight="false" outlineLevel="0" collapsed="false">
      <c r="A916" s="715" t="s">
        <v>48486</v>
      </c>
      <c r="B916" s="715" t="s">
        <v>48487</v>
      </c>
      <c r="C916" s="715" t="s">
        <v>3970</v>
      </c>
      <c r="D916" s="158" t="s">
        <v>48488</v>
      </c>
    </row>
    <row r="917" customFormat="false" ht="13.5" hidden="true" customHeight="false" outlineLevel="0" collapsed="false">
      <c r="A917" s="715" t="s">
        <v>48489</v>
      </c>
      <c r="B917" s="715" t="s">
        <v>48490</v>
      </c>
      <c r="C917" s="715" t="s">
        <v>3970</v>
      </c>
      <c r="D917" s="158" t="s">
        <v>48491</v>
      </c>
    </row>
    <row r="918" customFormat="false" ht="13.5" hidden="true" customHeight="false" outlineLevel="0" collapsed="false">
      <c r="A918" s="715" t="s">
        <v>48492</v>
      </c>
      <c r="B918" s="715" t="s">
        <v>48493</v>
      </c>
      <c r="C918" s="715" t="s">
        <v>3970</v>
      </c>
      <c r="D918" s="158" t="s">
        <v>48494</v>
      </c>
    </row>
    <row r="919" customFormat="false" ht="13.5" hidden="true" customHeight="false" outlineLevel="0" collapsed="false">
      <c r="A919" s="715" t="s">
        <v>48495</v>
      </c>
      <c r="B919" s="715" t="s">
        <v>48496</v>
      </c>
      <c r="C919" s="715" t="s">
        <v>3970</v>
      </c>
      <c r="D919" s="158" t="s">
        <v>48497</v>
      </c>
    </row>
    <row r="920" customFormat="false" ht="13.5" hidden="true" customHeight="false" outlineLevel="0" collapsed="false">
      <c r="A920" s="715" t="s">
        <v>48498</v>
      </c>
      <c r="B920" s="715" t="s">
        <v>48499</v>
      </c>
      <c r="C920" s="715" t="s">
        <v>3970</v>
      </c>
      <c r="D920" s="158" t="s">
        <v>48500</v>
      </c>
    </row>
    <row r="921" customFormat="false" ht="13.5" hidden="true" customHeight="false" outlineLevel="0" collapsed="false">
      <c r="A921" s="715" t="s">
        <v>48501</v>
      </c>
      <c r="B921" s="715" t="s">
        <v>48502</v>
      </c>
      <c r="C921" s="715" t="s">
        <v>3970</v>
      </c>
      <c r="D921" s="158" t="s">
        <v>48503</v>
      </c>
    </row>
    <row r="922" customFormat="false" ht="13.5" hidden="true" customHeight="false" outlineLevel="0" collapsed="false">
      <c r="A922" s="715" t="s">
        <v>48504</v>
      </c>
      <c r="B922" s="715" t="s">
        <v>48505</v>
      </c>
      <c r="C922" s="715" t="s">
        <v>3970</v>
      </c>
      <c r="D922" s="158" t="s">
        <v>48506</v>
      </c>
    </row>
    <row r="923" customFormat="false" ht="13.5" hidden="true" customHeight="false" outlineLevel="0" collapsed="false">
      <c r="A923" s="715" t="s">
        <v>48507</v>
      </c>
      <c r="B923" s="715" t="s">
        <v>48508</v>
      </c>
      <c r="C923" s="715" t="s">
        <v>3970</v>
      </c>
      <c r="D923" s="158" t="s">
        <v>48509</v>
      </c>
    </row>
    <row r="924" customFormat="false" ht="13.5" hidden="true" customHeight="false" outlineLevel="0" collapsed="false">
      <c r="A924" s="715" t="s">
        <v>48510</v>
      </c>
      <c r="B924" s="715" t="s">
        <v>48511</v>
      </c>
      <c r="C924" s="715" t="s">
        <v>3970</v>
      </c>
      <c r="D924" s="158" t="s">
        <v>47249</v>
      </c>
    </row>
    <row r="925" customFormat="false" ht="13.5" hidden="true" customHeight="false" outlineLevel="0" collapsed="false">
      <c r="A925" s="715" t="s">
        <v>48512</v>
      </c>
      <c r="B925" s="715" t="s">
        <v>48513</v>
      </c>
      <c r="C925" s="715" t="s">
        <v>3970</v>
      </c>
      <c r="D925" s="158" t="s">
        <v>48514</v>
      </c>
    </row>
    <row r="926" customFormat="false" ht="13.5" hidden="true" customHeight="false" outlineLevel="0" collapsed="false">
      <c r="A926" s="715" t="s">
        <v>48515</v>
      </c>
      <c r="B926" s="715" t="s">
        <v>48516</v>
      </c>
      <c r="C926" s="715" t="s">
        <v>3970</v>
      </c>
      <c r="D926" s="158" t="s">
        <v>47635</v>
      </c>
    </row>
    <row r="927" customFormat="false" ht="13.5" hidden="true" customHeight="false" outlineLevel="0" collapsed="false">
      <c r="A927" s="715" t="s">
        <v>48517</v>
      </c>
      <c r="B927" s="715" t="s">
        <v>48518</v>
      </c>
      <c r="C927" s="715" t="s">
        <v>3970</v>
      </c>
      <c r="D927" s="158" t="s">
        <v>48519</v>
      </c>
    </row>
    <row r="928" customFormat="false" ht="13.5" hidden="true" customHeight="false" outlineLevel="0" collapsed="false">
      <c r="A928" s="715" t="s">
        <v>48520</v>
      </c>
      <c r="B928" s="715" t="s">
        <v>48521</v>
      </c>
      <c r="C928" s="715" t="s">
        <v>3970</v>
      </c>
      <c r="D928" s="158" t="s">
        <v>48522</v>
      </c>
    </row>
    <row r="929" customFormat="false" ht="13.5" hidden="true" customHeight="false" outlineLevel="0" collapsed="false">
      <c r="A929" s="715" t="s">
        <v>48523</v>
      </c>
      <c r="B929" s="715" t="s">
        <v>48524</v>
      </c>
      <c r="C929" s="715" t="s">
        <v>3970</v>
      </c>
      <c r="D929" s="158" t="s">
        <v>48307</v>
      </c>
    </row>
    <row r="930" customFormat="false" ht="13.5" hidden="true" customHeight="false" outlineLevel="0" collapsed="false">
      <c r="A930" s="715" t="s">
        <v>48525</v>
      </c>
      <c r="B930" s="715" t="s">
        <v>48526</v>
      </c>
      <c r="C930" s="715" t="s">
        <v>3970</v>
      </c>
      <c r="D930" s="158" t="s">
        <v>48527</v>
      </c>
    </row>
    <row r="931" customFormat="false" ht="13.5" hidden="true" customHeight="false" outlineLevel="0" collapsed="false">
      <c r="A931" s="715" t="s">
        <v>48528</v>
      </c>
      <c r="B931" s="715" t="s">
        <v>48529</v>
      </c>
      <c r="C931" s="715" t="s">
        <v>3970</v>
      </c>
      <c r="D931" s="158" t="s">
        <v>48514</v>
      </c>
    </row>
    <row r="932" customFormat="false" ht="13.5" hidden="true" customHeight="false" outlineLevel="0" collapsed="false">
      <c r="A932" s="715" t="s">
        <v>48530</v>
      </c>
      <c r="B932" s="715" t="s">
        <v>48531</v>
      </c>
      <c r="C932" s="715" t="s">
        <v>3970</v>
      </c>
      <c r="D932" s="158" t="s">
        <v>47137</v>
      </c>
    </row>
    <row r="933" customFormat="false" ht="13.5" hidden="true" customHeight="false" outlineLevel="0" collapsed="false">
      <c r="A933" s="715" t="s">
        <v>48532</v>
      </c>
      <c r="B933" s="715" t="s">
        <v>48533</v>
      </c>
      <c r="C933" s="715" t="s">
        <v>3970</v>
      </c>
      <c r="D933" s="158" t="s">
        <v>48509</v>
      </c>
    </row>
    <row r="934" customFormat="false" ht="13.5" hidden="true" customHeight="false" outlineLevel="0" collapsed="false">
      <c r="A934" s="715" t="s">
        <v>48534</v>
      </c>
      <c r="B934" s="715" t="s">
        <v>48535</v>
      </c>
      <c r="C934" s="715" t="s">
        <v>3970</v>
      </c>
      <c r="D934" s="158" t="s">
        <v>48265</v>
      </c>
    </row>
    <row r="935" customFormat="false" ht="13.5" hidden="true" customHeight="false" outlineLevel="0" collapsed="false">
      <c r="A935" s="715" t="s">
        <v>48536</v>
      </c>
      <c r="B935" s="715" t="s">
        <v>48537</v>
      </c>
      <c r="C935" s="715" t="s">
        <v>3970</v>
      </c>
      <c r="D935" s="158" t="s">
        <v>48538</v>
      </c>
    </row>
    <row r="936" customFormat="false" ht="13.5" hidden="true" customHeight="false" outlineLevel="0" collapsed="false">
      <c r="A936" s="715" t="s">
        <v>48539</v>
      </c>
      <c r="B936" s="715" t="s">
        <v>48540</v>
      </c>
      <c r="C936" s="715" t="s">
        <v>3970</v>
      </c>
      <c r="D936" s="158" t="s">
        <v>48248</v>
      </c>
    </row>
    <row r="937" customFormat="false" ht="13.5" hidden="true" customHeight="false" outlineLevel="0" collapsed="false">
      <c r="A937" s="715" t="s">
        <v>48541</v>
      </c>
      <c r="B937" s="715" t="s">
        <v>48542</v>
      </c>
      <c r="C937" s="715" t="s">
        <v>3970</v>
      </c>
      <c r="D937" s="158" t="s">
        <v>47320</v>
      </c>
    </row>
    <row r="938" customFormat="false" ht="13.5" hidden="true" customHeight="false" outlineLevel="0" collapsed="false">
      <c r="A938" s="715" t="s">
        <v>48543</v>
      </c>
      <c r="B938" s="715" t="s">
        <v>48544</v>
      </c>
      <c r="C938" s="715" t="s">
        <v>3970</v>
      </c>
      <c r="D938" s="158" t="s">
        <v>48545</v>
      </c>
    </row>
    <row r="939" customFormat="false" ht="13.5" hidden="true" customHeight="false" outlineLevel="0" collapsed="false">
      <c r="A939" s="715" t="s">
        <v>48546</v>
      </c>
      <c r="B939" s="715" t="s">
        <v>48547</v>
      </c>
      <c r="C939" s="715" t="s">
        <v>3970</v>
      </c>
      <c r="D939" s="158" t="s">
        <v>48548</v>
      </c>
    </row>
    <row r="940" customFormat="false" ht="13.5" hidden="true" customHeight="false" outlineLevel="0" collapsed="false">
      <c r="A940" s="715" t="s">
        <v>48549</v>
      </c>
      <c r="B940" s="715" t="s">
        <v>48550</v>
      </c>
      <c r="C940" s="715" t="s">
        <v>3970</v>
      </c>
      <c r="D940" s="158" t="s">
        <v>48551</v>
      </c>
    </row>
    <row r="941" customFormat="false" ht="13.5" hidden="true" customHeight="false" outlineLevel="0" collapsed="false">
      <c r="A941" s="715" t="s">
        <v>48552</v>
      </c>
      <c r="B941" s="715" t="s">
        <v>48553</v>
      </c>
      <c r="C941" s="715" t="s">
        <v>3970</v>
      </c>
      <c r="D941" s="158" t="s">
        <v>48554</v>
      </c>
    </row>
    <row r="942" customFormat="false" ht="13.5" hidden="true" customHeight="false" outlineLevel="0" collapsed="false">
      <c r="A942" s="715" t="s">
        <v>48555</v>
      </c>
      <c r="B942" s="715" t="s">
        <v>48556</v>
      </c>
      <c r="C942" s="715" t="s">
        <v>3970</v>
      </c>
      <c r="D942" s="158" t="s">
        <v>48557</v>
      </c>
    </row>
    <row r="943" customFormat="false" ht="13.5" hidden="true" customHeight="false" outlineLevel="0" collapsed="false">
      <c r="A943" s="715" t="s">
        <v>48558</v>
      </c>
      <c r="B943" s="715" t="s">
        <v>48559</v>
      </c>
      <c r="C943" s="715" t="s">
        <v>3970</v>
      </c>
      <c r="D943" s="158" t="s">
        <v>48560</v>
      </c>
    </row>
    <row r="944" customFormat="false" ht="13.5" hidden="true" customHeight="false" outlineLevel="0" collapsed="false">
      <c r="A944" s="715" t="s">
        <v>48561</v>
      </c>
      <c r="B944" s="715" t="s">
        <v>48562</v>
      </c>
      <c r="C944" s="715" t="s">
        <v>3970</v>
      </c>
      <c r="D944" s="158" t="s">
        <v>48563</v>
      </c>
    </row>
    <row r="945" customFormat="false" ht="13.5" hidden="true" customHeight="false" outlineLevel="0" collapsed="false">
      <c r="A945" s="715" t="s">
        <v>48564</v>
      </c>
      <c r="B945" s="715" t="s">
        <v>48565</v>
      </c>
      <c r="C945" s="715" t="s">
        <v>3970</v>
      </c>
      <c r="D945" s="158" t="s">
        <v>47041</v>
      </c>
    </row>
    <row r="946" customFormat="false" ht="13.5" hidden="true" customHeight="false" outlineLevel="0" collapsed="false">
      <c r="A946" s="715" t="s">
        <v>48566</v>
      </c>
      <c r="B946" s="715" t="s">
        <v>48567</v>
      </c>
      <c r="C946" s="715" t="s">
        <v>3970</v>
      </c>
      <c r="D946" s="158" t="s">
        <v>48568</v>
      </c>
    </row>
    <row r="947" customFormat="false" ht="13.5" hidden="true" customHeight="false" outlineLevel="0" collapsed="false">
      <c r="A947" s="715" t="s">
        <v>48569</v>
      </c>
      <c r="B947" s="715" t="s">
        <v>48570</v>
      </c>
      <c r="C947" s="715" t="s">
        <v>3970</v>
      </c>
      <c r="D947" s="158" t="s">
        <v>47458</v>
      </c>
    </row>
    <row r="948" customFormat="false" ht="13.5" hidden="true" customHeight="false" outlineLevel="0" collapsed="false">
      <c r="A948" s="715" t="s">
        <v>48571</v>
      </c>
      <c r="B948" s="715" t="s">
        <v>48572</v>
      </c>
      <c r="C948" s="715" t="s">
        <v>3970</v>
      </c>
      <c r="D948" s="158" t="s">
        <v>48573</v>
      </c>
    </row>
    <row r="949" customFormat="false" ht="13.5" hidden="true" customHeight="false" outlineLevel="0" collapsed="false">
      <c r="A949" s="715" t="s">
        <v>48574</v>
      </c>
      <c r="B949" s="715" t="s">
        <v>48575</v>
      </c>
      <c r="C949" s="715" t="s">
        <v>3970</v>
      </c>
      <c r="D949" s="158" t="s">
        <v>48522</v>
      </c>
    </row>
    <row r="950" customFormat="false" ht="13.5" hidden="true" customHeight="false" outlineLevel="0" collapsed="false">
      <c r="A950" s="715" t="s">
        <v>48576</v>
      </c>
      <c r="B950" s="715" t="s">
        <v>48577</v>
      </c>
      <c r="C950" s="715" t="s">
        <v>3970</v>
      </c>
      <c r="D950" s="158" t="s">
        <v>46278</v>
      </c>
    </row>
    <row r="951" customFormat="false" ht="13.5" hidden="true" customHeight="false" outlineLevel="0" collapsed="false">
      <c r="A951" s="715" t="s">
        <v>48578</v>
      </c>
      <c r="B951" s="715" t="s">
        <v>48579</v>
      </c>
      <c r="C951" s="715" t="s">
        <v>3970</v>
      </c>
      <c r="D951" s="158" t="s">
        <v>48580</v>
      </c>
    </row>
    <row r="952" customFormat="false" ht="13.5" hidden="true" customHeight="false" outlineLevel="0" collapsed="false">
      <c r="A952" s="715" t="s">
        <v>48581</v>
      </c>
      <c r="B952" s="715" t="s">
        <v>48582</v>
      </c>
      <c r="C952" s="715" t="s">
        <v>3970</v>
      </c>
      <c r="D952" s="158" t="s">
        <v>45912</v>
      </c>
    </row>
    <row r="953" customFormat="false" ht="13.5" hidden="true" customHeight="false" outlineLevel="0" collapsed="false">
      <c r="A953" s="715" t="s">
        <v>48583</v>
      </c>
      <c r="B953" s="715" t="s">
        <v>48584</v>
      </c>
      <c r="C953" s="715" t="s">
        <v>3970</v>
      </c>
      <c r="D953" s="158" t="s">
        <v>48585</v>
      </c>
    </row>
    <row r="954" customFormat="false" ht="13.5" hidden="true" customHeight="false" outlineLevel="0" collapsed="false">
      <c r="A954" s="715" t="s">
        <v>48586</v>
      </c>
      <c r="B954" s="715" t="s">
        <v>48587</v>
      </c>
      <c r="C954" s="715" t="s">
        <v>3970</v>
      </c>
      <c r="D954" s="158" t="s">
        <v>48070</v>
      </c>
    </row>
    <row r="955" customFormat="false" ht="13.5" hidden="true" customHeight="false" outlineLevel="0" collapsed="false">
      <c r="A955" s="715" t="s">
        <v>48588</v>
      </c>
      <c r="B955" s="715" t="s">
        <v>48589</v>
      </c>
      <c r="C955" s="715" t="s">
        <v>3970</v>
      </c>
      <c r="D955" s="158" t="s">
        <v>48590</v>
      </c>
    </row>
    <row r="956" customFormat="false" ht="13.5" hidden="true" customHeight="false" outlineLevel="0" collapsed="false">
      <c r="A956" s="715" t="s">
        <v>48591</v>
      </c>
      <c r="B956" s="715" t="s">
        <v>48592</v>
      </c>
      <c r="C956" s="715" t="s">
        <v>3970</v>
      </c>
      <c r="D956" s="158" t="s">
        <v>47765</v>
      </c>
    </row>
    <row r="957" customFormat="false" ht="13.5" hidden="true" customHeight="false" outlineLevel="0" collapsed="false">
      <c r="A957" s="715" t="s">
        <v>48593</v>
      </c>
      <c r="B957" s="715" t="s">
        <v>48594</v>
      </c>
      <c r="C957" s="715" t="s">
        <v>3970</v>
      </c>
      <c r="D957" s="158" t="s">
        <v>47470</v>
      </c>
    </row>
    <row r="958" customFormat="false" ht="13.5" hidden="true" customHeight="false" outlineLevel="0" collapsed="false">
      <c r="A958" s="715" t="s">
        <v>48595</v>
      </c>
      <c r="B958" s="715" t="s">
        <v>48596</v>
      </c>
      <c r="C958" s="715" t="s">
        <v>3970</v>
      </c>
      <c r="D958" s="158" t="s">
        <v>47567</v>
      </c>
    </row>
    <row r="959" customFormat="false" ht="13.5" hidden="true" customHeight="false" outlineLevel="0" collapsed="false">
      <c r="A959" s="715" t="s">
        <v>48597</v>
      </c>
      <c r="B959" s="715" t="s">
        <v>48598</v>
      </c>
      <c r="C959" s="715" t="s">
        <v>3970</v>
      </c>
      <c r="D959" s="158" t="s">
        <v>48276</v>
      </c>
    </row>
    <row r="960" customFormat="false" ht="13.5" hidden="true" customHeight="false" outlineLevel="0" collapsed="false">
      <c r="A960" s="715" t="s">
        <v>48599</v>
      </c>
      <c r="B960" s="715" t="s">
        <v>48600</v>
      </c>
      <c r="C960" s="715" t="s">
        <v>3970</v>
      </c>
      <c r="D960" s="158" t="s">
        <v>47869</v>
      </c>
    </row>
    <row r="961" customFormat="false" ht="13.5" hidden="true" customHeight="false" outlineLevel="0" collapsed="false">
      <c r="A961" s="715" t="s">
        <v>48601</v>
      </c>
      <c r="B961" s="715" t="s">
        <v>48602</v>
      </c>
      <c r="C961" s="715" t="s">
        <v>3970</v>
      </c>
      <c r="D961" s="158" t="s">
        <v>48603</v>
      </c>
    </row>
    <row r="962" customFormat="false" ht="13.5" hidden="true" customHeight="false" outlineLevel="0" collapsed="false">
      <c r="A962" s="715" t="s">
        <v>48604</v>
      </c>
      <c r="B962" s="715" t="s">
        <v>48605</v>
      </c>
      <c r="C962" s="715" t="s">
        <v>3970</v>
      </c>
      <c r="D962" s="158" t="s">
        <v>48568</v>
      </c>
    </row>
    <row r="963" customFormat="false" ht="13.5" hidden="true" customHeight="false" outlineLevel="0" collapsed="false">
      <c r="A963" s="715" t="s">
        <v>48606</v>
      </c>
      <c r="B963" s="715" t="s">
        <v>48607</v>
      </c>
      <c r="C963" s="715" t="s">
        <v>3970</v>
      </c>
      <c r="D963" s="158" t="s">
        <v>48608</v>
      </c>
    </row>
    <row r="964" customFormat="false" ht="13.5" hidden="true" customHeight="false" outlineLevel="0" collapsed="false">
      <c r="A964" s="715" t="s">
        <v>48609</v>
      </c>
      <c r="B964" s="715" t="s">
        <v>48610</v>
      </c>
      <c r="C964" s="715" t="s">
        <v>3970</v>
      </c>
      <c r="D964" s="158" t="s">
        <v>48611</v>
      </c>
    </row>
    <row r="965" customFormat="false" ht="13.5" hidden="true" customHeight="false" outlineLevel="0" collapsed="false">
      <c r="A965" s="715" t="s">
        <v>48612</v>
      </c>
      <c r="B965" s="715" t="s">
        <v>48613</v>
      </c>
      <c r="C965" s="715" t="s">
        <v>3970</v>
      </c>
      <c r="D965" s="158" t="s">
        <v>48614</v>
      </c>
    </row>
    <row r="966" customFormat="false" ht="13.5" hidden="true" customHeight="false" outlineLevel="0" collapsed="false">
      <c r="A966" s="715" t="s">
        <v>48615</v>
      </c>
      <c r="B966" s="715" t="s">
        <v>48616</v>
      </c>
      <c r="C966" s="715" t="s">
        <v>3970</v>
      </c>
      <c r="D966" s="158" t="s">
        <v>48617</v>
      </c>
    </row>
    <row r="967" customFormat="false" ht="13.5" hidden="true" customHeight="false" outlineLevel="0" collapsed="false">
      <c r="A967" s="715" t="s">
        <v>48618</v>
      </c>
      <c r="B967" s="715" t="s">
        <v>48619</v>
      </c>
      <c r="C967" s="715" t="s">
        <v>3970</v>
      </c>
      <c r="D967" s="158" t="s">
        <v>48620</v>
      </c>
    </row>
    <row r="968" customFormat="false" ht="13.5" hidden="true" customHeight="false" outlineLevel="0" collapsed="false">
      <c r="A968" s="715" t="s">
        <v>48621</v>
      </c>
      <c r="B968" s="715" t="s">
        <v>48622</v>
      </c>
      <c r="C968" s="715" t="s">
        <v>3970</v>
      </c>
      <c r="D968" s="158" t="s">
        <v>48623</v>
      </c>
    </row>
    <row r="969" customFormat="false" ht="13.5" hidden="true" customHeight="false" outlineLevel="0" collapsed="false">
      <c r="A969" s="715" t="s">
        <v>48624</v>
      </c>
      <c r="B969" s="715" t="s">
        <v>48625</v>
      </c>
      <c r="C969" s="715" t="s">
        <v>3970</v>
      </c>
      <c r="D969" s="158" t="s">
        <v>48626</v>
      </c>
    </row>
    <row r="970" customFormat="false" ht="13.5" hidden="true" customHeight="false" outlineLevel="0" collapsed="false">
      <c r="A970" s="715" t="s">
        <v>48627</v>
      </c>
      <c r="B970" s="715" t="s">
        <v>48628</v>
      </c>
      <c r="C970" s="715" t="s">
        <v>3970</v>
      </c>
      <c r="D970" s="158" t="s">
        <v>48276</v>
      </c>
    </row>
    <row r="971" customFormat="false" ht="13.5" hidden="true" customHeight="false" outlineLevel="0" collapsed="false">
      <c r="A971" s="715" t="s">
        <v>48629</v>
      </c>
      <c r="B971" s="715" t="s">
        <v>48630</v>
      </c>
      <c r="C971" s="715" t="s">
        <v>3970</v>
      </c>
      <c r="D971" s="158" t="s">
        <v>48273</v>
      </c>
    </row>
    <row r="972" customFormat="false" ht="13.5" hidden="true" customHeight="false" outlineLevel="0" collapsed="false">
      <c r="A972" s="715" t="s">
        <v>48631</v>
      </c>
      <c r="B972" s="715" t="s">
        <v>48632</v>
      </c>
      <c r="C972" s="715" t="s">
        <v>3970</v>
      </c>
      <c r="D972" s="158" t="s">
        <v>48633</v>
      </c>
    </row>
    <row r="973" customFormat="false" ht="13.5" hidden="true" customHeight="false" outlineLevel="0" collapsed="false">
      <c r="A973" s="715" t="s">
        <v>48634</v>
      </c>
      <c r="B973" s="715" t="s">
        <v>48635</v>
      </c>
      <c r="C973" s="715" t="s">
        <v>3970</v>
      </c>
      <c r="D973" s="158" t="s">
        <v>48636</v>
      </c>
    </row>
    <row r="974" customFormat="false" ht="13.5" hidden="true" customHeight="false" outlineLevel="0" collapsed="false">
      <c r="A974" s="715" t="s">
        <v>48637</v>
      </c>
      <c r="B974" s="715" t="s">
        <v>48638</v>
      </c>
      <c r="C974" s="715" t="s">
        <v>3970</v>
      </c>
      <c r="D974" s="158" t="s">
        <v>48639</v>
      </c>
    </row>
    <row r="975" customFormat="false" ht="13.5" hidden="true" customHeight="false" outlineLevel="0" collapsed="false">
      <c r="A975" s="715" t="s">
        <v>48640</v>
      </c>
      <c r="B975" s="715" t="s">
        <v>48641</v>
      </c>
      <c r="C975" s="715" t="s">
        <v>3970</v>
      </c>
      <c r="D975" s="158" t="s">
        <v>48186</v>
      </c>
    </row>
    <row r="976" customFormat="false" ht="13.5" hidden="true" customHeight="false" outlineLevel="0" collapsed="false">
      <c r="A976" s="715" t="s">
        <v>48642</v>
      </c>
      <c r="B976" s="715" t="s">
        <v>48643</v>
      </c>
      <c r="C976" s="715" t="s">
        <v>3970</v>
      </c>
      <c r="D976" s="158" t="s">
        <v>48644</v>
      </c>
    </row>
    <row r="977" customFormat="false" ht="13.5" hidden="true" customHeight="false" outlineLevel="0" collapsed="false">
      <c r="A977" s="715" t="s">
        <v>48645</v>
      </c>
      <c r="B977" s="715" t="s">
        <v>48646</v>
      </c>
      <c r="C977" s="715" t="s">
        <v>3970</v>
      </c>
      <c r="D977" s="158" t="s">
        <v>48647</v>
      </c>
    </row>
    <row r="978" customFormat="false" ht="13.5" hidden="true" customHeight="false" outlineLevel="0" collapsed="false">
      <c r="A978" s="715" t="s">
        <v>48648</v>
      </c>
      <c r="B978" s="715" t="s">
        <v>48649</v>
      </c>
      <c r="C978" s="715" t="s">
        <v>3970</v>
      </c>
      <c r="D978" s="158" t="s">
        <v>48650</v>
      </c>
    </row>
    <row r="979" customFormat="false" ht="13.5" hidden="true" customHeight="false" outlineLevel="0" collapsed="false">
      <c r="A979" s="715" t="s">
        <v>48651</v>
      </c>
      <c r="B979" s="715" t="s">
        <v>48652</v>
      </c>
      <c r="C979" s="715" t="s">
        <v>3970</v>
      </c>
      <c r="D979" s="158" t="s">
        <v>48653</v>
      </c>
    </row>
    <row r="980" customFormat="false" ht="13.5" hidden="true" customHeight="false" outlineLevel="0" collapsed="false">
      <c r="A980" s="715" t="s">
        <v>48654</v>
      </c>
      <c r="B980" s="715" t="s">
        <v>48655</v>
      </c>
      <c r="C980" s="715" t="s">
        <v>3970</v>
      </c>
      <c r="D980" s="158" t="s">
        <v>47949</v>
      </c>
    </row>
    <row r="981" customFormat="false" ht="13.5" hidden="true" customHeight="false" outlineLevel="0" collapsed="false">
      <c r="A981" s="715" t="s">
        <v>48656</v>
      </c>
      <c r="B981" s="715" t="s">
        <v>48657</v>
      </c>
      <c r="C981" s="715" t="s">
        <v>3970</v>
      </c>
      <c r="D981" s="158" t="s">
        <v>46976</v>
      </c>
    </row>
    <row r="982" customFormat="false" ht="13.5" hidden="true" customHeight="false" outlineLevel="0" collapsed="false">
      <c r="A982" s="715" t="s">
        <v>48658</v>
      </c>
      <c r="B982" s="715" t="s">
        <v>48659</v>
      </c>
      <c r="C982" s="715" t="s">
        <v>3970</v>
      </c>
      <c r="D982" s="158" t="s">
        <v>48660</v>
      </c>
    </row>
    <row r="983" customFormat="false" ht="13.5" hidden="true" customHeight="false" outlineLevel="0" collapsed="false">
      <c r="A983" s="715" t="s">
        <v>48661</v>
      </c>
      <c r="B983" s="715" t="s">
        <v>48662</v>
      </c>
      <c r="C983" s="715" t="s">
        <v>3970</v>
      </c>
      <c r="D983" s="158" t="s">
        <v>48663</v>
      </c>
    </row>
    <row r="984" customFormat="false" ht="13.5" hidden="true" customHeight="false" outlineLevel="0" collapsed="false">
      <c r="A984" s="715" t="s">
        <v>48664</v>
      </c>
      <c r="B984" s="715" t="s">
        <v>48665</v>
      </c>
      <c r="C984" s="715" t="s">
        <v>3970</v>
      </c>
      <c r="D984" s="158" t="s">
        <v>46529</v>
      </c>
    </row>
    <row r="985" customFormat="false" ht="13.5" hidden="true" customHeight="false" outlineLevel="0" collapsed="false">
      <c r="A985" s="715" t="s">
        <v>48666</v>
      </c>
      <c r="B985" s="715" t="s">
        <v>48667</v>
      </c>
      <c r="C985" s="715" t="s">
        <v>3970</v>
      </c>
      <c r="D985" s="158" t="s">
        <v>48668</v>
      </c>
    </row>
    <row r="986" customFormat="false" ht="13.5" hidden="true" customHeight="false" outlineLevel="0" collapsed="false">
      <c r="A986" s="715" t="s">
        <v>48669</v>
      </c>
      <c r="B986" s="715" t="s">
        <v>48670</v>
      </c>
      <c r="C986" s="715" t="s">
        <v>3970</v>
      </c>
      <c r="D986" s="158" t="s">
        <v>48671</v>
      </c>
    </row>
    <row r="987" customFormat="false" ht="13.5" hidden="true" customHeight="false" outlineLevel="0" collapsed="false">
      <c r="A987" s="715" t="s">
        <v>48672</v>
      </c>
      <c r="B987" s="715" t="s">
        <v>48673</v>
      </c>
      <c r="C987" s="715" t="s">
        <v>3970</v>
      </c>
      <c r="D987" s="158" t="s">
        <v>47118</v>
      </c>
    </row>
    <row r="988" customFormat="false" ht="13.5" hidden="true" customHeight="false" outlineLevel="0" collapsed="false">
      <c r="A988" s="715" t="s">
        <v>48674</v>
      </c>
      <c r="B988" s="715" t="s">
        <v>48675</v>
      </c>
      <c r="C988" s="715" t="s">
        <v>3970</v>
      </c>
      <c r="D988" s="158" t="s">
        <v>48676</v>
      </c>
    </row>
    <row r="989" customFormat="false" ht="13.5" hidden="true" customHeight="false" outlineLevel="0" collapsed="false">
      <c r="A989" s="715" t="s">
        <v>48677</v>
      </c>
      <c r="B989" s="715" t="s">
        <v>48678</v>
      </c>
      <c r="C989" s="715" t="s">
        <v>3970</v>
      </c>
      <c r="D989" s="158" t="s">
        <v>46281</v>
      </c>
    </row>
    <row r="990" customFormat="false" ht="13.5" hidden="true" customHeight="false" outlineLevel="0" collapsed="false">
      <c r="A990" s="715" t="s">
        <v>48679</v>
      </c>
      <c r="B990" s="715" t="s">
        <v>48680</v>
      </c>
      <c r="C990" s="715" t="s">
        <v>3970</v>
      </c>
      <c r="D990" s="158" t="s">
        <v>48681</v>
      </c>
    </row>
    <row r="991" customFormat="false" ht="13.5" hidden="true" customHeight="false" outlineLevel="0" collapsed="false">
      <c r="A991" s="715" t="s">
        <v>48682</v>
      </c>
      <c r="B991" s="715" t="s">
        <v>48683</v>
      </c>
      <c r="C991" s="715" t="s">
        <v>3970</v>
      </c>
      <c r="D991" s="158" t="s">
        <v>48684</v>
      </c>
    </row>
    <row r="992" customFormat="false" ht="13.5" hidden="true" customHeight="false" outlineLevel="0" collapsed="false">
      <c r="A992" s="715" t="s">
        <v>48685</v>
      </c>
      <c r="B992" s="715" t="s">
        <v>48686</v>
      </c>
      <c r="C992" s="715" t="s">
        <v>3970</v>
      </c>
      <c r="D992" s="158" t="s">
        <v>48687</v>
      </c>
    </row>
    <row r="993" customFormat="false" ht="13.5" hidden="true" customHeight="false" outlineLevel="0" collapsed="false">
      <c r="A993" s="715" t="s">
        <v>48688</v>
      </c>
      <c r="B993" s="715" t="s">
        <v>48689</v>
      </c>
      <c r="C993" s="715" t="s">
        <v>3970</v>
      </c>
      <c r="D993" s="158" t="s">
        <v>48690</v>
      </c>
    </row>
    <row r="994" customFormat="false" ht="13.5" hidden="true" customHeight="false" outlineLevel="0" collapsed="false">
      <c r="A994" s="715" t="s">
        <v>48691</v>
      </c>
      <c r="B994" s="715" t="s">
        <v>48692</v>
      </c>
      <c r="C994" s="715" t="s">
        <v>3970</v>
      </c>
      <c r="D994" s="158" t="s">
        <v>48693</v>
      </c>
    </row>
    <row r="995" customFormat="false" ht="13.5" hidden="true" customHeight="false" outlineLevel="0" collapsed="false">
      <c r="A995" s="715" t="s">
        <v>48694</v>
      </c>
      <c r="B995" s="715" t="s">
        <v>48695</v>
      </c>
      <c r="C995" s="715" t="s">
        <v>3970</v>
      </c>
      <c r="D995" s="158" t="s">
        <v>47041</v>
      </c>
    </row>
    <row r="996" customFormat="false" ht="13.5" hidden="true" customHeight="false" outlineLevel="0" collapsed="false">
      <c r="A996" s="715" t="s">
        <v>48696</v>
      </c>
      <c r="B996" s="715" t="s">
        <v>48697</v>
      </c>
      <c r="C996" s="715" t="s">
        <v>3970</v>
      </c>
      <c r="D996" s="158" t="s">
        <v>48698</v>
      </c>
    </row>
    <row r="997" customFormat="false" ht="13.5" hidden="true" customHeight="false" outlineLevel="0" collapsed="false">
      <c r="A997" s="715" t="s">
        <v>48699</v>
      </c>
      <c r="B997" s="715" t="s">
        <v>48700</v>
      </c>
      <c r="C997" s="715" t="s">
        <v>3970</v>
      </c>
      <c r="D997" s="158" t="s">
        <v>48701</v>
      </c>
    </row>
    <row r="998" customFormat="false" ht="13.5" hidden="true" customHeight="false" outlineLevel="0" collapsed="false">
      <c r="A998" s="715" t="s">
        <v>48702</v>
      </c>
      <c r="B998" s="715" t="s">
        <v>48703</v>
      </c>
      <c r="C998" s="715" t="s">
        <v>3970</v>
      </c>
      <c r="D998" s="158" t="s">
        <v>48704</v>
      </c>
    </row>
    <row r="999" customFormat="false" ht="13.5" hidden="true" customHeight="false" outlineLevel="0" collapsed="false">
      <c r="A999" s="715" t="s">
        <v>48705</v>
      </c>
      <c r="B999" s="715" t="s">
        <v>48706</v>
      </c>
      <c r="C999" s="715" t="s">
        <v>3970</v>
      </c>
      <c r="D999" s="158" t="s">
        <v>48707</v>
      </c>
    </row>
    <row r="1000" customFormat="false" ht="13.5" hidden="true" customHeight="false" outlineLevel="0" collapsed="false">
      <c r="A1000" s="715" t="s">
        <v>48708</v>
      </c>
      <c r="B1000" s="715" t="s">
        <v>48709</v>
      </c>
      <c r="C1000" s="715" t="s">
        <v>3970</v>
      </c>
      <c r="D1000" s="158" t="s">
        <v>48710</v>
      </c>
    </row>
    <row r="1001" customFormat="false" ht="13.5" hidden="true" customHeight="false" outlineLevel="0" collapsed="false">
      <c r="A1001" s="715" t="s">
        <v>48711</v>
      </c>
      <c r="B1001" s="715" t="s">
        <v>48712</v>
      </c>
      <c r="C1001" s="715" t="s">
        <v>3970</v>
      </c>
      <c r="D1001" s="158" t="s">
        <v>48713</v>
      </c>
    </row>
    <row r="1002" customFormat="false" ht="13.5" hidden="true" customHeight="false" outlineLevel="0" collapsed="false">
      <c r="A1002" s="715" t="s">
        <v>48714</v>
      </c>
      <c r="B1002" s="715" t="s">
        <v>48715</v>
      </c>
      <c r="C1002" s="715" t="s">
        <v>3970</v>
      </c>
      <c r="D1002" s="158" t="s">
        <v>48716</v>
      </c>
    </row>
    <row r="1003" customFormat="false" ht="13.5" hidden="true" customHeight="false" outlineLevel="0" collapsed="false">
      <c r="A1003" s="715" t="s">
        <v>48717</v>
      </c>
      <c r="B1003" s="715" t="s">
        <v>48718</v>
      </c>
      <c r="C1003" s="715" t="s">
        <v>3970</v>
      </c>
      <c r="D1003" s="158" t="s">
        <v>48719</v>
      </c>
    </row>
    <row r="1004" customFormat="false" ht="13.5" hidden="true" customHeight="false" outlineLevel="0" collapsed="false">
      <c r="A1004" s="715" t="s">
        <v>48720</v>
      </c>
      <c r="B1004" s="715" t="s">
        <v>48721</v>
      </c>
      <c r="C1004" s="715" t="s">
        <v>3970</v>
      </c>
      <c r="D1004" s="158" t="s">
        <v>48722</v>
      </c>
    </row>
    <row r="1005" customFormat="false" ht="13.5" hidden="true" customHeight="false" outlineLevel="0" collapsed="false">
      <c r="A1005" s="715" t="s">
        <v>48723</v>
      </c>
      <c r="B1005" s="715" t="s">
        <v>48724</v>
      </c>
      <c r="C1005" s="715" t="s">
        <v>3970</v>
      </c>
      <c r="D1005" s="158" t="s">
        <v>48725</v>
      </c>
    </row>
    <row r="1006" customFormat="false" ht="13.5" hidden="true" customHeight="false" outlineLevel="0" collapsed="false">
      <c r="A1006" s="715" t="s">
        <v>48726</v>
      </c>
      <c r="B1006" s="715" t="s">
        <v>48727</v>
      </c>
      <c r="C1006" s="715" t="s">
        <v>3970</v>
      </c>
      <c r="D1006" s="158" t="s">
        <v>48174</v>
      </c>
    </row>
    <row r="1007" customFormat="false" ht="13.5" hidden="true" customHeight="false" outlineLevel="0" collapsed="false">
      <c r="A1007" s="715" t="s">
        <v>48728</v>
      </c>
      <c r="B1007" s="715" t="s">
        <v>48729</v>
      </c>
      <c r="C1007" s="715" t="s">
        <v>3970</v>
      </c>
      <c r="D1007" s="158" t="s">
        <v>47041</v>
      </c>
    </row>
    <row r="1008" customFormat="false" ht="13.5" hidden="true" customHeight="false" outlineLevel="0" collapsed="false">
      <c r="A1008" s="715" t="s">
        <v>48730</v>
      </c>
      <c r="B1008" s="715" t="s">
        <v>48731</v>
      </c>
      <c r="C1008" s="715" t="s">
        <v>3970</v>
      </c>
      <c r="D1008" s="158" t="s">
        <v>47437</v>
      </c>
    </row>
    <row r="1009" customFormat="false" ht="13.5" hidden="true" customHeight="false" outlineLevel="0" collapsed="false">
      <c r="A1009" s="715" t="s">
        <v>48732</v>
      </c>
      <c r="B1009" s="715" t="s">
        <v>48733</v>
      </c>
      <c r="C1009" s="715" t="s">
        <v>3970</v>
      </c>
      <c r="D1009" s="158" t="s">
        <v>48617</v>
      </c>
    </row>
    <row r="1010" customFormat="false" ht="13.5" hidden="true" customHeight="false" outlineLevel="0" collapsed="false">
      <c r="A1010" s="715" t="s">
        <v>48734</v>
      </c>
      <c r="B1010" s="715" t="s">
        <v>48735</v>
      </c>
      <c r="C1010" s="715" t="s">
        <v>3970</v>
      </c>
      <c r="D1010" s="158" t="s">
        <v>48736</v>
      </c>
    </row>
    <row r="1011" customFormat="false" ht="13.5" hidden="true" customHeight="false" outlineLevel="0" collapsed="false">
      <c r="A1011" s="715" t="s">
        <v>48737</v>
      </c>
      <c r="B1011" s="715" t="s">
        <v>48738</v>
      </c>
      <c r="C1011" s="715" t="s">
        <v>3970</v>
      </c>
      <c r="D1011" s="158" t="s">
        <v>48739</v>
      </c>
    </row>
    <row r="1012" customFormat="false" ht="13.5" hidden="true" customHeight="false" outlineLevel="0" collapsed="false">
      <c r="A1012" s="715" t="s">
        <v>48740</v>
      </c>
      <c r="B1012" s="715" t="s">
        <v>48741</v>
      </c>
      <c r="C1012" s="715" t="s">
        <v>3970</v>
      </c>
      <c r="D1012" s="158" t="s">
        <v>48742</v>
      </c>
    </row>
    <row r="1013" customFormat="false" ht="13.5" hidden="true" customHeight="false" outlineLevel="0" collapsed="false">
      <c r="A1013" s="715" t="s">
        <v>48743</v>
      </c>
      <c r="B1013" s="715" t="s">
        <v>48744</v>
      </c>
      <c r="C1013" s="715" t="s">
        <v>3970</v>
      </c>
      <c r="D1013" s="158" t="s">
        <v>48745</v>
      </c>
    </row>
    <row r="1014" customFormat="false" ht="13.5" hidden="true" customHeight="false" outlineLevel="0" collapsed="false">
      <c r="A1014" s="715" t="s">
        <v>48746</v>
      </c>
      <c r="B1014" s="715" t="s">
        <v>48747</v>
      </c>
      <c r="C1014" s="715" t="s">
        <v>3970</v>
      </c>
      <c r="D1014" s="158" t="s">
        <v>47991</v>
      </c>
    </row>
    <row r="1015" customFormat="false" ht="13.5" hidden="true" customHeight="false" outlineLevel="0" collapsed="false">
      <c r="A1015" s="715" t="s">
        <v>48748</v>
      </c>
      <c r="B1015" s="715" t="s">
        <v>48749</v>
      </c>
      <c r="C1015" s="715" t="s">
        <v>3970</v>
      </c>
      <c r="D1015" s="158" t="s">
        <v>48538</v>
      </c>
    </row>
    <row r="1016" customFormat="false" ht="13.5" hidden="true" customHeight="false" outlineLevel="0" collapsed="false">
      <c r="A1016" s="715" t="s">
        <v>48750</v>
      </c>
      <c r="B1016" s="715" t="s">
        <v>48751</v>
      </c>
      <c r="C1016" s="715" t="s">
        <v>3970</v>
      </c>
      <c r="D1016" s="158" t="s">
        <v>48248</v>
      </c>
    </row>
    <row r="1017" customFormat="false" ht="13.5" hidden="true" customHeight="false" outlineLevel="0" collapsed="false">
      <c r="A1017" s="715" t="s">
        <v>48752</v>
      </c>
      <c r="B1017" s="715" t="s">
        <v>48753</v>
      </c>
      <c r="C1017" s="715" t="s">
        <v>3970</v>
      </c>
      <c r="D1017" s="158" t="s">
        <v>47320</v>
      </c>
    </row>
    <row r="1018" customFormat="false" ht="13.5" hidden="true" customHeight="false" outlineLevel="0" collapsed="false">
      <c r="A1018" s="715" t="s">
        <v>48754</v>
      </c>
      <c r="B1018" s="715" t="s">
        <v>48755</v>
      </c>
      <c r="C1018" s="715" t="s">
        <v>3970</v>
      </c>
      <c r="D1018" s="158" t="s">
        <v>48545</v>
      </c>
    </row>
    <row r="1019" customFormat="false" ht="13.5" hidden="true" customHeight="false" outlineLevel="0" collapsed="false">
      <c r="A1019" s="715" t="s">
        <v>48756</v>
      </c>
      <c r="B1019" s="715" t="s">
        <v>48757</v>
      </c>
      <c r="C1019" s="715" t="s">
        <v>3970</v>
      </c>
      <c r="D1019" s="158" t="s">
        <v>47635</v>
      </c>
    </row>
    <row r="1020" customFormat="false" ht="13.5" hidden="true" customHeight="false" outlineLevel="0" collapsed="false">
      <c r="A1020" s="715" t="s">
        <v>48758</v>
      </c>
      <c r="B1020" s="715" t="s">
        <v>48759</v>
      </c>
      <c r="C1020" s="715" t="s">
        <v>3970</v>
      </c>
      <c r="D1020" s="158" t="s">
        <v>48760</v>
      </c>
    </row>
    <row r="1021" customFormat="false" ht="13.5" hidden="true" customHeight="false" outlineLevel="0" collapsed="false">
      <c r="A1021" s="715" t="s">
        <v>48761</v>
      </c>
      <c r="B1021" s="715" t="s">
        <v>48762</v>
      </c>
      <c r="C1021" s="715" t="s">
        <v>3970</v>
      </c>
      <c r="D1021" s="158" t="s">
        <v>47390</v>
      </c>
    </row>
    <row r="1022" customFormat="false" ht="13.5" hidden="true" customHeight="false" outlineLevel="0" collapsed="false">
      <c r="A1022" s="715" t="s">
        <v>48763</v>
      </c>
      <c r="B1022" s="715" t="s">
        <v>48764</v>
      </c>
      <c r="C1022" s="715" t="s">
        <v>3970</v>
      </c>
      <c r="D1022" s="158" t="s">
        <v>48765</v>
      </c>
    </row>
    <row r="1023" customFormat="false" ht="13.5" hidden="true" customHeight="false" outlineLevel="0" collapsed="false">
      <c r="A1023" s="715" t="s">
        <v>48766</v>
      </c>
      <c r="B1023" s="715" t="s">
        <v>48767</v>
      </c>
      <c r="C1023" s="715" t="s">
        <v>3970</v>
      </c>
      <c r="D1023" s="158" t="s">
        <v>47788</v>
      </c>
    </row>
    <row r="1024" customFormat="false" ht="13.5" hidden="true" customHeight="false" outlineLevel="0" collapsed="false">
      <c r="A1024" s="715" t="s">
        <v>48768</v>
      </c>
      <c r="B1024" s="715" t="s">
        <v>48769</v>
      </c>
      <c r="C1024" s="715" t="s">
        <v>3970</v>
      </c>
      <c r="D1024" s="158" t="s">
        <v>48770</v>
      </c>
    </row>
    <row r="1025" customFormat="false" ht="13.5" hidden="true" customHeight="false" outlineLevel="0" collapsed="false">
      <c r="A1025" s="715" t="s">
        <v>48771</v>
      </c>
      <c r="B1025" s="715" t="s">
        <v>48772</v>
      </c>
      <c r="C1025" s="715" t="s">
        <v>3970</v>
      </c>
      <c r="D1025" s="158" t="s">
        <v>47041</v>
      </c>
    </row>
    <row r="1026" customFormat="false" ht="13.5" hidden="true" customHeight="false" outlineLevel="0" collapsed="false">
      <c r="A1026" s="715" t="s">
        <v>48773</v>
      </c>
      <c r="B1026" s="715" t="s">
        <v>48774</v>
      </c>
      <c r="C1026" s="715" t="s">
        <v>3970</v>
      </c>
      <c r="D1026" s="158" t="s">
        <v>47137</v>
      </c>
    </row>
    <row r="1027" customFormat="false" ht="13.5" hidden="true" customHeight="false" outlineLevel="0" collapsed="false">
      <c r="A1027" s="715" t="s">
        <v>48775</v>
      </c>
      <c r="B1027" s="715" t="s">
        <v>48776</v>
      </c>
      <c r="C1027" s="715" t="s">
        <v>3970</v>
      </c>
      <c r="D1027" s="158" t="s">
        <v>48777</v>
      </c>
    </row>
    <row r="1028" customFormat="false" ht="13.5" hidden="true" customHeight="false" outlineLevel="0" collapsed="false">
      <c r="A1028" s="715" t="s">
        <v>48778</v>
      </c>
      <c r="B1028" s="715" t="s">
        <v>48779</v>
      </c>
      <c r="C1028" s="715" t="s">
        <v>3970</v>
      </c>
      <c r="D1028" s="158" t="s">
        <v>47845</v>
      </c>
    </row>
    <row r="1029" customFormat="false" ht="13.5" hidden="true" customHeight="false" outlineLevel="0" collapsed="false">
      <c r="A1029" s="715" t="s">
        <v>48780</v>
      </c>
      <c r="B1029" s="715" t="s">
        <v>48781</v>
      </c>
      <c r="C1029" s="715" t="s">
        <v>3970</v>
      </c>
      <c r="D1029" s="158" t="s">
        <v>47109</v>
      </c>
    </row>
    <row r="1030" customFormat="false" ht="13.5" hidden="true" customHeight="false" outlineLevel="0" collapsed="false">
      <c r="A1030" s="715" t="s">
        <v>48782</v>
      </c>
      <c r="B1030" s="715" t="s">
        <v>48783</v>
      </c>
      <c r="C1030" s="715" t="s">
        <v>3970</v>
      </c>
      <c r="D1030" s="158" t="s">
        <v>48784</v>
      </c>
    </row>
    <row r="1031" customFormat="false" ht="13.5" hidden="true" customHeight="false" outlineLevel="0" collapsed="false">
      <c r="A1031" s="715" t="s">
        <v>48785</v>
      </c>
      <c r="B1031" s="715" t="s">
        <v>48786</v>
      </c>
      <c r="C1031" s="715" t="s">
        <v>3970</v>
      </c>
      <c r="D1031" s="158" t="s">
        <v>48787</v>
      </c>
    </row>
    <row r="1032" customFormat="false" ht="13.5" hidden="true" customHeight="false" outlineLevel="0" collapsed="false">
      <c r="A1032" s="715" t="s">
        <v>48788</v>
      </c>
      <c r="B1032" s="715" t="s">
        <v>48789</v>
      </c>
      <c r="C1032" s="715" t="s">
        <v>3970</v>
      </c>
      <c r="D1032" s="158" t="s">
        <v>48790</v>
      </c>
    </row>
    <row r="1033" customFormat="false" ht="13.5" hidden="true" customHeight="false" outlineLevel="0" collapsed="false">
      <c r="A1033" s="715" t="s">
        <v>48791</v>
      </c>
      <c r="B1033" s="715" t="s">
        <v>48792</v>
      </c>
      <c r="C1033" s="715" t="s">
        <v>3970</v>
      </c>
      <c r="D1033" s="158" t="s">
        <v>48793</v>
      </c>
    </row>
    <row r="1034" customFormat="false" ht="13.5" hidden="true" customHeight="false" outlineLevel="0" collapsed="false">
      <c r="A1034" s="715" t="s">
        <v>48794</v>
      </c>
      <c r="B1034" s="715" t="s">
        <v>48795</v>
      </c>
      <c r="C1034" s="715" t="s">
        <v>3970</v>
      </c>
      <c r="D1034" s="158" t="s">
        <v>48796</v>
      </c>
    </row>
    <row r="1035" customFormat="false" ht="13.5" hidden="true" customHeight="false" outlineLevel="0" collapsed="false">
      <c r="A1035" s="715" t="s">
        <v>48797</v>
      </c>
      <c r="B1035" s="715" t="s">
        <v>48798</v>
      </c>
      <c r="C1035" s="715" t="s">
        <v>3970</v>
      </c>
      <c r="D1035" s="158" t="s">
        <v>46810</v>
      </c>
    </row>
    <row r="1036" customFormat="false" ht="13.5" hidden="true" customHeight="false" outlineLevel="0" collapsed="false">
      <c r="A1036" s="715" t="s">
        <v>48799</v>
      </c>
      <c r="B1036" s="715" t="s">
        <v>48800</v>
      </c>
      <c r="C1036" s="715" t="s">
        <v>3970</v>
      </c>
      <c r="D1036" s="158" t="s">
        <v>48801</v>
      </c>
    </row>
    <row r="1037" customFormat="false" ht="13.5" hidden="true" customHeight="false" outlineLevel="0" collapsed="false">
      <c r="A1037" s="715" t="s">
        <v>48802</v>
      </c>
      <c r="B1037" s="715" t="s">
        <v>48803</v>
      </c>
      <c r="C1037" s="715" t="s">
        <v>3970</v>
      </c>
      <c r="D1037" s="158" t="s">
        <v>45924</v>
      </c>
    </row>
    <row r="1038" customFormat="false" ht="13.5" hidden="true" customHeight="false" outlineLevel="0" collapsed="false">
      <c r="A1038" s="715" t="s">
        <v>48804</v>
      </c>
      <c r="B1038" s="715" t="s">
        <v>48805</v>
      </c>
      <c r="C1038" s="715" t="s">
        <v>3970</v>
      </c>
      <c r="D1038" s="158" t="s">
        <v>48806</v>
      </c>
    </row>
    <row r="1039" customFormat="false" ht="13.5" hidden="true" customHeight="false" outlineLevel="0" collapsed="false">
      <c r="A1039" s="715" t="s">
        <v>48807</v>
      </c>
      <c r="B1039" s="715" t="s">
        <v>48808</v>
      </c>
      <c r="C1039" s="715" t="s">
        <v>3970</v>
      </c>
      <c r="D1039" s="158" t="s">
        <v>48809</v>
      </c>
    </row>
    <row r="1040" customFormat="false" ht="13.5" hidden="true" customHeight="false" outlineLevel="0" collapsed="false">
      <c r="A1040" s="715" t="s">
        <v>48810</v>
      </c>
      <c r="B1040" s="715" t="s">
        <v>48811</v>
      </c>
      <c r="C1040" s="715" t="s">
        <v>3970</v>
      </c>
      <c r="D1040" s="158" t="s">
        <v>48812</v>
      </c>
    </row>
    <row r="1041" customFormat="false" ht="13.5" hidden="true" customHeight="false" outlineLevel="0" collapsed="false">
      <c r="A1041" s="715" t="s">
        <v>48813</v>
      </c>
      <c r="B1041" s="715" t="s">
        <v>48814</v>
      </c>
      <c r="C1041" s="715" t="s">
        <v>3970</v>
      </c>
      <c r="D1041" s="158" t="s">
        <v>48815</v>
      </c>
    </row>
    <row r="1042" customFormat="false" ht="13.5" hidden="true" customHeight="false" outlineLevel="0" collapsed="false">
      <c r="A1042" s="715" t="s">
        <v>48816</v>
      </c>
      <c r="B1042" s="715" t="s">
        <v>48817</v>
      </c>
      <c r="C1042" s="715" t="s">
        <v>3970</v>
      </c>
      <c r="D1042" s="158" t="s">
        <v>46163</v>
      </c>
    </row>
    <row r="1043" customFormat="false" ht="13.5" hidden="true" customHeight="false" outlineLevel="0" collapsed="false">
      <c r="A1043" s="715" t="s">
        <v>48818</v>
      </c>
      <c r="B1043" s="715" t="s">
        <v>48819</v>
      </c>
      <c r="C1043" s="715" t="s">
        <v>3970</v>
      </c>
      <c r="D1043" s="158" t="s">
        <v>48820</v>
      </c>
    </row>
    <row r="1044" customFormat="false" ht="13.5" hidden="true" customHeight="false" outlineLevel="0" collapsed="false">
      <c r="A1044" s="715" t="s">
        <v>48821</v>
      </c>
      <c r="B1044" s="715" t="s">
        <v>48822</v>
      </c>
      <c r="C1044" s="715" t="s">
        <v>3970</v>
      </c>
      <c r="D1044" s="158" t="s">
        <v>48019</v>
      </c>
    </row>
    <row r="1045" customFormat="false" ht="13.5" hidden="true" customHeight="false" outlineLevel="0" collapsed="false">
      <c r="A1045" s="715" t="s">
        <v>48823</v>
      </c>
      <c r="B1045" s="715" t="s">
        <v>48824</v>
      </c>
      <c r="C1045" s="715" t="s">
        <v>3970</v>
      </c>
      <c r="D1045" s="158" t="s">
        <v>48770</v>
      </c>
    </row>
    <row r="1046" customFormat="false" ht="13.5" hidden="true" customHeight="false" outlineLevel="0" collapsed="false">
      <c r="A1046" s="715" t="s">
        <v>48825</v>
      </c>
      <c r="B1046" s="715" t="s">
        <v>48826</v>
      </c>
      <c r="C1046" s="715" t="s">
        <v>3970</v>
      </c>
      <c r="D1046" s="158" t="s">
        <v>48827</v>
      </c>
    </row>
    <row r="1047" customFormat="false" ht="13.5" hidden="true" customHeight="false" outlineLevel="0" collapsed="false">
      <c r="A1047" s="715" t="s">
        <v>48828</v>
      </c>
      <c r="B1047" s="715" t="s">
        <v>48829</v>
      </c>
      <c r="C1047" s="715" t="s">
        <v>3970</v>
      </c>
      <c r="D1047" s="158" t="s">
        <v>46184</v>
      </c>
    </row>
    <row r="1048" customFormat="false" ht="13.5" hidden="true" customHeight="false" outlineLevel="0" collapsed="false">
      <c r="A1048" s="715" t="s">
        <v>48830</v>
      </c>
      <c r="B1048" s="715" t="s">
        <v>48831</v>
      </c>
      <c r="C1048" s="715" t="s">
        <v>3970</v>
      </c>
      <c r="D1048" s="158" t="s">
        <v>48832</v>
      </c>
    </row>
    <row r="1049" customFormat="false" ht="13.5" hidden="true" customHeight="false" outlineLevel="0" collapsed="false">
      <c r="A1049" s="715" t="s">
        <v>48833</v>
      </c>
      <c r="B1049" s="715" t="s">
        <v>48834</v>
      </c>
      <c r="C1049" s="715" t="s">
        <v>3970</v>
      </c>
      <c r="D1049" s="158" t="s">
        <v>47825</v>
      </c>
    </row>
    <row r="1050" customFormat="false" ht="13.5" hidden="true" customHeight="false" outlineLevel="0" collapsed="false">
      <c r="A1050" s="715" t="s">
        <v>48835</v>
      </c>
      <c r="B1050" s="715" t="s">
        <v>48836</v>
      </c>
      <c r="C1050" s="715" t="s">
        <v>3970</v>
      </c>
      <c r="D1050" s="158" t="s">
        <v>46359</v>
      </c>
    </row>
    <row r="1051" customFormat="false" ht="13.5" hidden="true" customHeight="false" outlineLevel="0" collapsed="false">
      <c r="A1051" s="715" t="s">
        <v>48837</v>
      </c>
      <c r="B1051" s="715" t="s">
        <v>48838</v>
      </c>
      <c r="C1051" s="715" t="s">
        <v>3970</v>
      </c>
      <c r="D1051" s="158" t="s">
        <v>48839</v>
      </c>
    </row>
    <row r="1052" customFormat="false" ht="13.5" hidden="true" customHeight="false" outlineLevel="0" collapsed="false">
      <c r="A1052" s="715" t="s">
        <v>48840</v>
      </c>
      <c r="B1052" s="715" t="s">
        <v>48841</v>
      </c>
      <c r="C1052" s="715" t="s">
        <v>3970</v>
      </c>
      <c r="D1052" s="158" t="s">
        <v>48812</v>
      </c>
    </row>
    <row r="1053" customFormat="false" ht="13.5" hidden="true" customHeight="false" outlineLevel="0" collapsed="false">
      <c r="A1053" s="715" t="s">
        <v>48842</v>
      </c>
      <c r="B1053" s="715" t="s">
        <v>48843</v>
      </c>
      <c r="C1053" s="715" t="s">
        <v>3970</v>
      </c>
      <c r="D1053" s="158" t="s">
        <v>48844</v>
      </c>
    </row>
    <row r="1054" customFormat="false" ht="13.5" hidden="true" customHeight="false" outlineLevel="0" collapsed="false">
      <c r="A1054" s="715" t="s">
        <v>48845</v>
      </c>
      <c r="B1054" s="715" t="s">
        <v>48846</v>
      </c>
      <c r="C1054" s="715" t="s">
        <v>3970</v>
      </c>
      <c r="D1054" s="158" t="s">
        <v>48847</v>
      </c>
    </row>
    <row r="1055" customFormat="false" ht="13.5" hidden="true" customHeight="false" outlineLevel="0" collapsed="false">
      <c r="A1055" s="715" t="s">
        <v>48848</v>
      </c>
      <c r="B1055" s="715" t="s">
        <v>48849</v>
      </c>
      <c r="C1055" s="715" t="s">
        <v>3970</v>
      </c>
      <c r="D1055" s="158" t="s">
        <v>48850</v>
      </c>
    </row>
    <row r="1056" customFormat="false" ht="13.5" hidden="true" customHeight="false" outlineLevel="0" collapsed="false">
      <c r="A1056" s="715" t="s">
        <v>48851</v>
      </c>
      <c r="B1056" s="715" t="s">
        <v>48852</v>
      </c>
      <c r="C1056" s="715" t="s">
        <v>3970</v>
      </c>
      <c r="D1056" s="158" t="s">
        <v>48853</v>
      </c>
    </row>
    <row r="1057" customFormat="false" ht="13.5" hidden="true" customHeight="false" outlineLevel="0" collapsed="false">
      <c r="A1057" s="715" t="s">
        <v>48854</v>
      </c>
      <c r="B1057" s="715" t="s">
        <v>48855</v>
      </c>
      <c r="C1057" s="715" t="s">
        <v>3970</v>
      </c>
      <c r="D1057" s="158" t="s">
        <v>48856</v>
      </c>
    </row>
    <row r="1058" customFormat="false" ht="13.5" hidden="true" customHeight="false" outlineLevel="0" collapsed="false">
      <c r="A1058" s="715" t="s">
        <v>48857</v>
      </c>
      <c r="B1058" s="715" t="s">
        <v>48858</v>
      </c>
      <c r="C1058" s="715" t="s">
        <v>3970</v>
      </c>
      <c r="D1058" s="158" t="s">
        <v>48859</v>
      </c>
    </row>
    <row r="1059" customFormat="false" ht="13.5" hidden="true" customHeight="false" outlineLevel="0" collapsed="false">
      <c r="A1059" s="715" t="s">
        <v>48860</v>
      </c>
      <c r="B1059" s="715" t="s">
        <v>48861</v>
      </c>
      <c r="C1059" s="715" t="s">
        <v>3970</v>
      </c>
      <c r="D1059" s="158" t="s">
        <v>47949</v>
      </c>
    </row>
    <row r="1060" customFormat="false" ht="13.5" hidden="true" customHeight="false" outlineLevel="0" collapsed="false">
      <c r="A1060" s="715" t="s">
        <v>48862</v>
      </c>
      <c r="B1060" s="715" t="s">
        <v>48863</v>
      </c>
      <c r="C1060" s="715" t="s">
        <v>3970</v>
      </c>
      <c r="D1060" s="158" t="s">
        <v>48568</v>
      </c>
    </row>
    <row r="1061" customFormat="false" ht="13.5" hidden="true" customHeight="false" outlineLevel="0" collapsed="false">
      <c r="A1061" s="715" t="s">
        <v>48864</v>
      </c>
      <c r="B1061" s="715" t="s">
        <v>48865</v>
      </c>
      <c r="C1061" s="715" t="s">
        <v>3970</v>
      </c>
      <c r="D1061" s="158" t="s">
        <v>48866</v>
      </c>
    </row>
    <row r="1062" customFormat="false" ht="13.5" hidden="true" customHeight="false" outlineLevel="0" collapsed="false">
      <c r="A1062" s="715" t="s">
        <v>48867</v>
      </c>
      <c r="B1062" s="715" t="s">
        <v>48868</v>
      </c>
      <c r="C1062" s="715" t="s">
        <v>3970</v>
      </c>
      <c r="D1062" s="158" t="s">
        <v>48869</v>
      </c>
    </row>
    <row r="1063" customFormat="false" ht="13.5" hidden="true" customHeight="false" outlineLevel="0" collapsed="false">
      <c r="A1063" s="715" t="s">
        <v>48870</v>
      </c>
      <c r="B1063" s="715" t="s">
        <v>48871</v>
      </c>
      <c r="C1063" s="715" t="s">
        <v>3970</v>
      </c>
      <c r="D1063" s="158" t="s">
        <v>48872</v>
      </c>
    </row>
    <row r="1064" customFormat="false" ht="13.5" hidden="true" customHeight="false" outlineLevel="0" collapsed="false">
      <c r="A1064" s="715" t="s">
        <v>48873</v>
      </c>
      <c r="B1064" s="715" t="s">
        <v>48874</v>
      </c>
      <c r="C1064" s="715" t="s">
        <v>3970</v>
      </c>
      <c r="D1064" s="158" t="s">
        <v>48875</v>
      </c>
    </row>
    <row r="1065" customFormat="false" ht="13.5" hidden="true" customHeight="false" outlineLevel="0" collapsed="false">
      <c r="A1065" s="715" t="s">
        <v>48876</v>
      </c>
      <c r="B1065" s="715" t="s">
        <v>48877</v>
      </c>
      <c r="C1065" s="715" t="s">
        <v>3970</v>
      </c>
      <c r="D1065" s="158" t="s">
        <v>48725</v>
      </c>
    </row>
    <row r="1066" customFormat="false" ht="13.5" hidden="true" customHeight="false" outlineLevel="0" collapsed="false">
      <c r="A1066" s="715" t="s">
        <v>48878</v>
      </c>
      <c r="B1066" s="715" t="s">
        <v>48879</v>
      </c>
      <c r="C1066" s="715" t="s">
        <v>3970</v>
      </c>
      <c r="D1066" s="158" t="s">
        <v>47437</v>
      </c>
    </row>
    <row r="1067" customFormat="false" ht="13.5" hidden="true" customHeight="false" outlineLevel="0" collapsed="false">
      <c r="A1067" s="715" t="s">
        <v>48880</v>
      </c>
      <c r="B1067" s="715" t="s">
        <v>48881</v>
      </c>
      <c r="C1067" s="715" t="s">
        <v>3970</v>
      </c>
      <c r="D1067" s="158" t="s">
        <v>47911</v>
      </c>
    </row>
    <row r="1068" customFormat="false" ht="13.5" hidden="true" customHeight="false" outlineLevel="0" collapsed="false">
      <c r="A1068" s="715" t="s">
        <v>48882</v>
      </c>
      <c r="B1068" s="715" t="s">
        <v>48883</v>
      </c>
      <c r="C1068" s="715" t="s">
        <v>3970</v>
      </c>
      <c r="D1068" s="158" t="s">
        <v>47405</v>
      </c>
    </row>
    <row r="1069" customFormat="false" ht="13.5" hidden="true" customHeight="false" outlineLevel="0" collapsed="false">
      <c r="A1069" s="715" t="s">
        <v>48884</v>
      </c>
      <c r="B1069" s="715" t="s">
        <v>48885</v>
      </c>
      <c r="C1069" s="715" t="s">
        <v>3970</v>
      </c>
      <c r="D1069" s="158" t="s">
        <v>48693</v>
      </c>
    </row>
    <row r="1070" customFormat="false" ht="13.5" hidden="true" customHeight="false" outlineLevel="0" collapsed="false">
      <c r="A1070" s="715" t="s">
        <v>48886</v>
      </c>
      <c r="B1070" s="715" t="s">
        <v>48887</v>
      </c>
      <c r="C1070" s="715" t="s">
        <v>3970</v>
      </c>
      <c r="D1070" s="158" t="s">
        <v>47852</v>
      </c>
    </row>
    <row r="1071" customFormat="false" ht="13.5" hidden="true" customHeight="false" outlineLevel="0" collapsed="false">
      <c r="A1071" s="715" t="s">
        <v>48888</v>
      </c>
      <c r="B1071" s="715" t="s">
        <v>48889</v>
      </c>
      <c r="C1071" s="715" t="s">
        <v>3970</v>
      </c>
      <c r="D1071" s="158" t="s">
        <v>47405</v>
      </c>
    </row>
    <row r="1072" customFormat="false" ht="13.5" hidden="true" customHeight="false" outlineLevel="0" collapsed="false">
      <c r="A1072" s="715" t="s">
        <v>48890</v>
      </c>
      <c r="B1072" s="715" t="s">
        <v>48891</v>
      </c>
      <c r="C1072" s="715" t="s">
        <v>3970</v>
      </c>
      <c r="D1072" s="158" t="s">
        <v>48644</v>
      </c>
    </row>
    <row r="1073" customFormat="false" ht="13.5" hidden="true" customHeight="false" outlineLevel="0" collapsed="false">
      <c r="A1073" s="715" t="s">
        <v>48892</v>
      </c>
      <c r="B1073" s="715" t="s">
        <v>48893</v>
      </c>
      <c r="C1073" s="715" t="s">
        <v>3970</v>
      </c>
      <c r="D1073" s="158" t="s">
        <v>48155</v>
      </c>
    </row>
    <row r="1074" customFormat="false" ht="13.5" hidden="true" customHeight="false" outlineLevel="0" collapsed="false">
      <c r="A1074" s="715" t="s">
        <v>48894</v>
      </c>
      <c r="B1074" s="715" t="s">
        <v>48895</v>
      </c>
      <c r="C1074" s="715" t="s">
        <v>3970</v>
      </c>
      <c r="D1074" s="158" t="s">
        <v>47137</v>
      </c>
    </row>
    <row r="1075" customFormat="false" ht="13.5" hidden="true" customHeight="false" outlineLevel="0" collapsed="false">
      <c r="A1075" s="715" t="s">
        <v>48896</v>
      </c>
      <c r="B1075" s="715" t="s">
        <v>48897</v>
      </c>
      <c r="C1075" s="715" t="s">
        <v>3970</v>
      </c>
      <c r="D1075" s="158" t="s">
        <v>48307</v>
      </c>
    </row>
    <row r="1076" customFormat="false" ht="13.5" hidden="true" customHeight="false" outlineLevel="0" collapsed="false">
      <c r="A1076" s="715" t="s">
        <v>48898</v>
      </c>
      <c r="B1076" s="715" t="s">
        <v>48899</v>
      </c>
      <c r="C1076" s="715" t="s">
        <v>3970</v>
      </c>
      <c r="D1076" s="158" t="s">
        <v>48900</v>
      </c>
    </row>
    <row r="1077" customFormat="false" ht="13.5" hidden="true" customHeight="false" outlineLevel="0" collapsed="false">
      <c r="A1077" s="715" t="s">
        <v>48901</v>
      </c>
      <c r="B1077" s="715" t="s">
        <v>48902</v>
      </c>
      <c r="C1077" s="715" t="s">
        <v>3970</v>
      </c>
      <c r="D1077" s="158" t="s">
        <v>48693</v>
      </c>
    </row>
    <row r="1078" customFormat="false" ht="13.5" hidden="true" customHeight="false" outlineLevel="0" collapsed="false">
      <c r="A1078" s="715" t="s">
        <v>48903</v>
      </c>
      <c r="B1078" s="715" t="s">
        <v>48904</v>
      </c>
      <c r="C1078" s="715" t="s">
        <v>3970</v>
      </c>
      <c r="D1078" s="158" t="s">
        <v>47041</v>
      </c>
    </row>
    <row r="1079" customFormat="false" ht="13.5" hidden="true" customHeight="false" outlineLevel="0" collapsed="false">
      <c r="A1079" s="715" t="s">
        <v>48905</v>
      </c>
      <c r="B1079" s="715" t="s">
        <v>48906</v>
      </c>
      <c r="C1079" s="715" t="s">
        <v>3970</v>
      </c>
      <c r="D1079" s="158" t="s">
        <v>47258</v>
      </c>
    </row>
    <row r="1080" customFormat="false" ht="13.5" hidden="true" customHeight="false" outlineLevel="0" collapsed="false">
      <c r="A1080" s="715" t="s">
        <v>48907</v>
      </c>
      <c r="B1080" s="715" t="s">
        <v>48908</v>
      </c>
      <c r="C1080" s="715" t="s">
        <v>3970</v>
      </c>
      <c r="D1080" s="158" t="s">
        <v>48701</v>
      </c>
    </row>
    <row r="1081" customFormat="false" ht="13.5" hidden="true" customHeight="false" outlineLevel="0" collapsed="false">
      <c r="A1081" s="715" t="s">
        <v>48909</v>
      </c>
      <c r="B1081" s="715" t="s">
        <v>48910</v>
      </c>
      <c r="C1081" s="715" t="s">
        <v>3970</v>
      </c>
      <c r="D1081" s="158" t="s">
        <v>48693</v>
      </c>
    </row>
    <row r="1082" customFormat="false" ht="13.5" hidden="true" customHeight="false" outlineLevel="0" collapsed="false">
      <c r="A1082" s="715" t="s">
        <v>48911</v>
      </c>
      <c r="B1082" s="715" t="s">
        <v>48912</v>
      </c>
      <c r="C1082" s="715" t="s">
        <v>3970</v>
      </c>
      <c r="D1082" s="158" t="s">
        <v>47041</v>
      </c>
    </row>
    <row r="1083" customFormat="false" ht="13.5" hidden="true" customHeight="false" outlineLevel="0" collapsed="false">
      <c r="A1083" s="715" t="s">
        <v>48913</v>
      </c>
      <c r="B1083" s="715" t="s">
        <v>48914</v>
      </c>
      <c r="C1083" s="715" t="s">
        <v>3970</v>
      </c>
      <c r="D1083" s="158" t="s">
        <v>48915</v>
      </c>
    </row>
    <row r="1084" customFormat="false" ht="13.5" hidden="true" customHeight="false" outlineLevel="0" collapsed="false">
      <c r="A1084" s="715" t="s">
        <v>48916</v>
      </c>
      <c r="B1084" s="715" t="s">
        <v>48917</v>
      </c>
      <c r="C1084" s="715" t="s">
        <v>3970</v>
      </c>
      <c r="D1084" s="158" t="s">
        <v>48195</v>
      </c>
    </row>
    <row r="1085" customFormat="false" ht="13.5" hidden="true" customHeight="false" outlineLevel="0" collapsed="false">
      <c r="A1085" s="715" t="s">
        <v>48918</v>
      </c>
      <c r="B1085" s="715" t="s">
        <v>48919</v>
      </c>
      <c r="C1085" s="715" t="s">
        <v>3970</v>
      </c>
      <c r="D1085" s="158" t="s">
        <v>48920</v>
      </c>
    </row>
    <row r="1086" customFormat="false" ht="13.5" hidden="true" customHeight="false" outlineLevel="0" collapsed="false">
      <c r="A1086" s="715" t="s">
        <v>48921</v>
      </c>
      <c r="B1086" s="715" t="s">
        <v>48922</v>
      </c>
      <c r="C1086" s="715" t="s">
        <v>3970</v>
      </c>
      <c r="D1086" s="158" t="s">
        <v>47839</v>
      </c>
    </row>
    <row r="1087" customFormat="false" ht="13.5" hidden="true" customHeight="false" outlineLevel="0" collapsed="false">
      <c r="A1087" s="715" t="s">
        <v>48923</v>
      </c>
      <c r="B1087" s="715" t="s">
        <v>48924</v>
      </c>
      <c r="C1087" s="715" t="s">
        <v>3970</v>
      </c>
      <c r="D1087" s="158" t="s">
        <v>48925</v>
      </c>
    </row>
    <row r="1088" customFormat="false" ht="13.5" hidden="true" customHeight="false" outlineLevel="0" collapsed="false">
      <c r="A1088" s="715" t="s">
        <v>48926</v>
      </c>
      <c r="B1088" s="715" t="s">
        <v>48927</v>
      </c>
      <c r="C1088" s="715" t="s">
        <v>3970</v>
      </c>
      <c r="D1088" s="158" t="s">
        <v>48701</v>
      </c>
    </row>
    <row r="1089" customFormat="false" ht="13.5" hidden="true" customHeight="false" outlineLevel="0" collapsed="false">
      <c r="A1089" s="715" t="s">
        <v>48928</v>
      </c>
      <c r="B1089" s="715" t="s">
        <v>48929</v>
      </c>
      <c r="C1089" s="715" t="s">
        <v>3970</v>
      </c>
      <c r="D1089" s="158" t="s">
        <v>48930</v>
      </c>
    </row>
    <row r="1090" customFormat="false" ht="13.5" hidden="true" customHeight="false" outlineLevel="0" collapsed="false">
      <c r="A1090" s="715" t="s">
        <v>48931</v>
      </c>
      <c r="B1090" s="715" t="s">
        <v>48932</v>
      </c>
      <c r="C1090" s="715" t="s">
        <v>3970</v>
      </c>
      <c r="D1090" s="158" t="s">
        <v>48653</v>
      </c>
    </row>
    <row r="1091" customFormat="false" ht="13.5" hidden="true" customHeight="false" outlineLevel="0" collapsed="false">
      <c r="A1091" s="715" t="s">
        <v>48933</v>
      </c>
      <c r="B1091" s="715" t="s">
        <v>48934</v>
      </c>
      <c r="C1091" s="715" t="s">
        <v>3970</v>
      </c>
      <c r="D1091" s="158" t="s">
        <v>47905</v>
      </c>
    </row>
    <row r="1092" customFormat="false" ht="13.5" hidden="true" customHeight="false" outlineLevel="0" collapsed="false">
      <c r="A1092" s="715" t="s">
        <v>48935</v>
      </c>
      <c r="B1092" s="715" t="s">
        <v>48936</v>
      </c>
      <c r="C1092" s="715" t="s">
        <v>3970</v>
      </c>
      <c r="D1092" s="158" t="s">
        <v>48937</v>
      </c>
    </row>
    <row r="1093" customFormat="false" ht="13.5" hidden="true" customHeight="false" outlineLevel="0" collapsed="false">
      <c r="A1093" s="715" t="s">
        <v>48938</v>
      </c>
      <c r="B1093" s="715" t="s">
        <v>48939</v>
      </c>
      <c r="C1093" s="715" t="s">
        <v>3970</v>
      </c>
      <c r="D1093" s="158" t="s">
        <v>48940</v>
      </c>
    </row>
    <row r="1094" customFormat="false" ht="13.5" hidden="true" customHeight="false" outlineLevel="0" collapsed="false">
      <c r="A1094" s="715" t="s">
        <v>48941</v>
      </c>
      <c r="B1094" s="715" t="s">
        <v>48942</v>
      </c>
      <c r="C1094" s="715" t="s">
        <v>3970</v>
      </c>
      <c r="D1094" s="158" t="s">
        <v>48943</v>
      </c>
    </row>
    <row r="1095" customFormat="false" ht="13.5" hidden="true" customHeight="false" outlineLevel="0" collapsed="false">
      <c r="A1095" s="715" t="s">
        <v>48944</v>
      </c>
      <c r="B1095" s="715" t="s">
        <v>48945</v>
      </c>
      <c r="C1095" s="715" t="s">
        <v>3970</v>
      </c>
      <c r="D1095" s="158" t="s">
        <v>47700</v>
      </c>
    </row>
    <row r="1096" customFormat="false" ht="13.5" hidden="true" customHeight="false" outlineLevel="0" collapsed="false">
      <c r="A1096" s="715" t="s">
        <v>48946</v>
      </c>
      <c r="B1096" s="715" t="s">
        <v>48947</v>
      </c>
      <c r="C1096" s="715" t="s">
        <v>3970</v>
      </c>
      <c r="D1096" s="158" t="s">
        <v>48948</v>
      </c>
    </row>
    <row r="1097" customFormat="false" ht="13.5" hidden="true" customHeight="false" outlineLevel="0" collapsed="false">
      <c r="A1097" s="715" t="s">
        <v>48949</v>
      </c>
      <c r="B1097" s="715" t="s">
        <v>48950</v>
      </c>
      <c r="C1097" s="715" t="s">
        <v>3970</v>
      </c>
      <c r="D1097" s="158" t="s">
        <v>48951</v>
      </c>
    </row>
    <row r="1098" customFormat="false" ht="13.5" hidden="true" customHeight="false" outlineLevel="0" collapsed="false">
      <c r="A1098" s="715" t="s">
        <v>48952</v>
      </c>
      <c r="B1098" s="715" t="s">
        <v>48953</v>
      </c>
      <c r="C1098" s="715" t="s">
        <v>3970</v>
      </c>
      <c r="D1098" s="158" t="s">
        <v>48954</v>
      </c>
    </row>
    <row r="1099" customFormat="false" ht="13.5" hidden="true" customHeight="false" outlineLevel="0" collapsed="false">
      <c r="A1099" s="715" t="s">
        <v>48955</v>
      </c>
      <c r="B1099" s="715" t="s">
        <v>48956</v>
      </c>
      <c r="C1099" s="715" t="s">
        <v>3970</v>
      </c>
      <c r="D1099" s="158" t="s">
        <v>47855</v>
      </c>
    </row>
    <row r="1100" customFormat="false" ht="13.5" hidden="true" customHeight="false" outlineLevel="0" collapsed="false">
      <c r="A1100" s="715" t="s">
        <v>48957</v>
      </c>
      <c r="B1100" s="715" t="s">
        <v>48958</v>
      </c>
      <c r="C1100" s="715" t="s">
        <v>3970</v>
      </c>
      <c r="D1100" s="158" t="s">
        <v>48959</v>
      </c>
    </row>
    <row r="1101" customFormat="false" ht="13.5" hidden="true" customHeight="false" outlineLevel="0" collapsed="false">
      <c r="A1101" s="715" t="s">
        <v>48960</v>
      </c>
      <c r="B1101" s="715" t="s">
        <v>48961</v>
      </c>
      <c r="C1101" s="715" t="s">
        <v>3970</v>
      </c>
      <c r="D1101" s="158" t="s">
        <v>46904</v>
      </c>
    </row>
    <row r="1102" customFormat="false" ht="13.5" hidden="true" customHeight="false" outlineLevel="0" collapsed="false">
      <c r="A1102" s="715" t="s">
        <v>48962</v>
      </c>
      <c r="B1102" s="715" t="s">
        <v>48963</v>
      </c>
      <c r="C1102" s="715" t="s">
        <v>3970</v>
      </c>
      <c r="D1102" s="158" t="s">
        <v>47936</v>
      </c>
    </row>
    <row r="1103" customFormat="false" ht="13.5" hidden="true" customHeight="false" outlineLevel="0" collapsed="false">
      <c r="A1103" s="715" t="s">
        <v>48964</v>
      </c>
      <c r="B1103" s="715" t="s">
        <v>48965</v>
      </c>
      <c r="C1103" s="715" t="s">
        <v>3970</v>
      </c>
      <c r="D1103" s="158" t="s">
        <v>48966</v>
      </c>
    </row>
    <row r="1104" customFormat="false" ht="13.5" hidden="true" customHeight="false" outlineLevel="0" collapsed="false">
      <c r="A1104" s="715" t="s">
        <v>48967</v>
      </c>
      <c r="B1104" s="715" t="s">
        <v>48968</v>
      </c>
      <c r="C1104" s="715" t="s">
        <v>3970</v>
      </c>
      <c r="D1104" s="158" t="s">
        <v>48969</v>
      </c>
    </row>
    <row r="1105" customFormat="false" ht="13.5" hidden="true" customHeight="false" outlineLevel="0" collapsed="false">
      <c r="A1105" s="715" t="s">
        <v>48970</v>
      </c>
      <c r="B1105" s="715" t="s">
        <v>48971</v>
      </c>
      <c r="C1105" s="715" t="s">
        <v>3970</v>
      </c>
      <c r="D1105" s="158" t="s">
        <v>48972</v>
      </c>
    </row>
    <row r="1106" customFormat="false" ht="13.5" hidden="true" customHeight="false" outlineLevel="0" collapsed="false">
      <c r="A1106" s="715" t="s">
        <v>48973</v>
      </c>
      <c r="B1106" s="715" t="s">
        <v>48974</v>
      </c>
      <c r="C1106" s="715" t="s">
        <v>3970</v>
      </c>
      <c r="D1106" s="158" t="s">
        <v>48975</v>
      </c>
    </row>
    <row r="1107" customFormat="false" ht="13.5" hidden="true" customHeight="false" outlineLevel="0" collapsed="false">
      <c r="A1107" s="715" t="s">
        <v>48976</v>
      </c>
      <c r="B1107" s="715" t="s">
        <v>48977</v>
      </c>
      <c r="C1107" s="715" t="s">
        <v>3970</v>
      </c>
      <c r="D1107" s="158" t="s">
        <v>47979</v>
      </c>
    </row>
    <row r="1108" customFormat="false" ht="13.5" hidden="true" customHeight="false" outlineLevel="0" collapsed="false">
      <c r="A1108" s="715" t="s">
        <v>48978</v>
      </c>
      <c r="B1108" s="715" t="s">
        <v>48979</v>
      </c>
      <c r="C1108" s="715" t="s">
        <v>3970</v>
      </c>
      <c r="D1108" s="158" t="s">
        <v>48980</v>
      </c>
    </row>
    <row r="1109" customFormat="false" ht="13.5" hidden="true" customHeight="false" outlineLevel="0" collapsed="false">
      <c r="A1109" s="715" t="s">
        <v>48981</v>
      </c>
      <c r="B1109" s="715" t="s">
        <v>48982</v>
      </c>
      <c r="C1109" s="715" t="s">
        <v>3970</v>
      </c>
      <c r="D1109" s="158" t="s">
        <v>48983</v>
      </c>
    </row>
    <row r="1110" customFormat="false" ht="13.5" hidden="true" customHeight="false" outlineLevel="0" collapsed="false">
      <c r="A1110" s="715" t="s">
        <v>48984</v>
      </c>
      <c r="B1110" s="715" t="s">
        <v>48985</v>
      </c>
      <c r="C1110" s="715" t="s">
        <v>3970</v>
      </c>
      <c r="D1110" s="158" t="s">
        <v>48986</v>
      </c>
    </row>
    <row r="1111" customFormat="false" ht="13.5" hidden="true" customHeight="false" outlineLevel="0" collapsed="false">
      <c r="A1111" s="715" t="s">
        <v>48987</v>
      </c>
      <c r="B1111" s="715" t="s">
        <v>48988</v>
      </c>
      <c r="C1111" s="715" t="s">
        <v>3970</v>
      </c>
      <c r="D1111" s="158" t="s">
        <v>47979</v>
      </c>
    </row>
    <row r="1112" customFormat="false" ht="13.5" hidden="true" customHeight="false" outlineLevel="0" collapsed="false">
      <c r="A1112" s="715" t="s">
        <v>48989</v>
      </c>
      <c r="B1112" s="715" t="s">
        <v>48990</v>
      </c>
      <c r="C1112" s="715" t="s">
        <v>3970</v>
      </c>
      <c r="D1112" s="158" t="s">
        <v>48991</v>
      </c>
    </row>
    <row r="1113" customFormat="false" ht="13.5" hidden="true" customHeight="false" outlineLevel="0" collapsed="false">
      <c r="A1113" s="715" t="s">
        <v>48992</v>
      </c>
      <c r="B1113" s="715" t="s">
        <v>48993</v>
      </c>
      <c r="C1113" s="715" t="s">
        <v>3970</v>
      </c>
      <c r="D1113" s="158" t="s">
        <v>47053</v>
      </c>
    </row>
    <row r="1114" customFormat="false" ht="13.5" hidden="true" customHeight="false" outlineLevel="0" collapsed="false">
      <c r="A1114" s="715" t="s">
        <v>48994</v>
      </c>
      <c r="B1114" s="715" t="s">
        <v>48995</v>
      </c>
      <c r="C1114" s="715" t="s">
        <v>3970</v>
      </c>
      <c r="D1114" s="158" t="s">
        <v>48996</v>
      </c>
    </row>
    <row r="1115" customFormat="false" ht="13.5" hidden="true" customHeight="false" outlineLevel="0" collapsed="false">
      <c r="A1115" s="715" t="s">
        <v>48997</v>
      </c>
      <c r="B1115" s="715" t="s">
        <v>48998</v>
      </c>
      <c r="C1115" s="715" t="s">
        <v>3970</v>
      </c>
      <c r="D1115" s="158" t="s">
        <v>48999</v>
      </c>
    </row>
    <row r="1116" customFormat="false" ht="13.5" hidden="true" customHeight="false" outlineLevel="0" collapsed="false">
      <c r="A1116" s="715" t="s">
        <v>49000</v>
      </c>
      <c r="B1116" s="715" t="s">
        <v>49001</v>
      </c>
      <c r="C1116" s="715" t="s">
        <v>3970</v>
      </c>
      <c r="D1116" s="158" t="s">
        <v>49002</v>
      </c>
    </row>
    <row r="1117" customFormat="false" ht="13.5" hidden="true" customHeight="false" outlineLevel="0" collapsed="false">
      <c r="A1117" s="715" t="s">
        <v>49003</v>
      </c>
      <c r="B1117" s="715" t="s">
        <v>49004</v>
      </c>
      <c r="C1117" s="715" t="s">
        <v>3970</v>
      </c>
      <c r="D1117" s="158" t="s">
        <v>47149</v>
      </c>
    </row>
    <row r="1118" customFormat="false" ht="13.5" hidden="true" customHeight="false" outlineLevel="0" collapsed="false">
      <c r="A1118" s="715" t="s">
        <v>49005</v>
      </c>
      <c r="B1118" s="715" t="s">
        <v>49006</v>
      </c>
      <c r="C1118" s="715" t="s">
        <v>3970</v>
      </c>
      <c r="D1118" s="158" t="s">
        <v>49007</v>
      </c>
    </row>
    <row r="1119" customFormat="false" ht="13.5" hidden="true" customHeight="false" outlineLevel="0" collapsed="false">
      <c r="A1119" s="715" t="s">
        <v>49008</v>
      </c>
      <c r="B1119" s="715" t="s">
        <v>49009</v>
      </c>
      <c r="C1119" s="715" t="s">
        <v>3970</v>
      </c>
      <c r="D1119" s="158" t="s">
        <v>47724</v>
      </c>
    </row>
    <row r="1120" customFormat="false" ht="13.5" hidden="true" customHeight="false" outlineLevel="0" collapsed="false">
      <c r="A1120" s="715" t="s">
        <v>49010</v>
      </c>
      <c r="B1120" s="715" t="s">
        <v>49011</v>
      </c>
      <c r="C1120" s="715" t="s">
        <v>3970</v>
      </c>
      <c r="D1120" s="158" t="s">
        <v>49012</v>
      </c>
    </row>
    <row r="1121" customFormat="false" ht="13.5" hidden="true" customHeight="false" outlineLevel="0" collapsed="false">
      <c r="A1121" s="715" t="s">
        <v>49013</v>
      </c>
      <c r="B1121" s="715" t="s">
        <v>49014</v>
      </c>
      <c r="C1121" s="715" t="s">
        <v>3970</v>
      </c>
      <c r="D1121" s="158" t="s">
        <v>49015</v>
      </c>
    </row>
    <row r="1122" customFormat="false" ht="13.5" hidden="true" customHeight="false" outlineLevel="0" collapsed="false">
      <c r="A1122" s="715" t="s">
        <v>49016</v>
      </c>
      <c r="B1122" s="715" t="s">
        <v>49017</v>
      </c>
      <c r="C1122" s="715" t="s">
        <v>3970</v>
      </c>
      <c r="D1122" s="158" t="s">
        <v>49018</v>
      </c>
    </row>
    <row r="1123" customFormat="false" ht="13.5" hidden="true" customHeight="false" outlineLevel="0" collapsed="false">
      <c r="A1123" s="715" t="s">
        <v>49019</v>
      </c>
      <c r="B1123" s="715" t="s">
        <v>49020</v>
      </c>
      <c r="C1123" s="715" t="s">
        <v>3970</v>
      </c>
      <c r="D1123" s="158" t="s">
        <v>47724</v>
      </c>
    </row>
    <row r="1124" customFormat="false" ht="13.5" hidden="true" customHeight="false" outlineLevel="0" collapsed="false">
      <c r="A1124" s="715" t="s">
        <v>49021</v>
      </c>
      <c r="B1124" s="715" t="s">
        <v>49022</v>
      </c>
      <c r="C1124" s="715" t="s">
        <v>3970</v>
      </c>
      <c r="D1124" s="158" t="s">
        <v>49023</v>
      </c>
    </row>
    <row r="1125" customFormat="false" ht="13.5" hidden="true" customHeight="false" outlineLevel="0" collapsed="false">
      <c r="A1125" s="715" t="s">
        <v>49024</v>
      </c>
      <c r="B1125" s="715" t="s">
        <v>49025</v>
      </c>
      <c r="C1125" s="715" t="s">
        <v>3970</v>
      </c>
      <c r="D1125" s="158" t="s">
        <v>49026</v>
      </c>
    </row>
    <row r="1126" customFormat="false" ht="13.5" hidden="true" customHeight="false" outlineLevel="0" collapsed="false">
      <c r="A1126" s="715" t="s">
        <v>49027</v>
      </c>
      <c r="B1126" s="715" t="s">
        <v>49028</v>
      </c>
      <c r="C1126" s="715" t="s">
        <v>3970</v>
      </c>
      <c r="D1126" s="158" t="s">
        <v>49029</v>
      </c>
    </row>
    <row r="1127" customFormat="false" ht="13.5" hidden="true" customHeight="false" outlineLevel="0" collapsed="false">
      <c r="A1127" s="715" t="s">
        <v>49030</v>
      </c>
      <c r="B1127" s="715" t="s">
        <v>49031</v>
      </c>
      <c r="C1127" s="715" t="s">
        <v>3970</v>
      </c>
      <c r="D1127" s="158" t="s">
        <v>47593</v>
      </c>
    </row>
    <row r="1128" customFormat="false" ht="13.5" hidden="true" customHeight="false" outlineLevel="0" collapsed="false">
      <c r="A1128" s="715" t="s">
        <v>49032</v>
      </c>
      <c r="B1128" s="715" t="s">
        <v>49033</v>
      </c>
      <c r="C1128" s="715" t="s">
        <v>3970</v>
      </c>
      <c r="D1128" s="158" t="s">
        <v>46314</v>
      </c>
    </row>
    <row r="1129" customFormat="false" ht="13.5" hidden="true" customHeight="false" outlineLevel="0" collapsed="false">
      <c r="A1129" s="715" t="s">
        <v>49034</v>
      </c>
      <c r="B1129" s="715" t="s">
        <v>49035</v>
      </c>
      <c r="C1129" s="715" t="s">
        <v>3970</v>
      </c>
      <c r="D1129" s="158" t="s">
        <v>49036</v>
      </c>
    </row>
    <row r="1130" customFormat="false" ht="13.5" hidden="true" customHeight="false" outlineLevel="0" collapsed="false">
      <c r="A1130" s="715" t="s">
        <v>49037</v>
      </c>
      <c r="B1130" s="715" t="s">
        <v>49038</v>
      </c>
      <c r="C1130" s="715" t="s">
        <v>3970</v>
      </c>
      <c r="D1130" s="158" t="s">
        <v>49039</v>
      </c>
    </row>
    <row r="1131" customFormat="false" ht="13.5" hidden="true" customHeight="false" outlineLevel="0" collapsed="false">
      <c r="A1131" s="715" t="s">
        <v>49040</v>
      </c>
      <c r="B1131" s="715" t="s">
        <v>49041</v>
      </c>
      <c r="C1131" s="715" t="s">
        <v>3970</v>
      </c>
      <c r="D1131" s="158" t="s">
        <v>49042</v>
      </c>
    </row>
    <row r="1132" customFormat="false" ht="13.5" hidden="true" customHeight="false" outlineLevel="0" collapsed="false">
      <c r="A1132" s="715" t="s">
        <v>49043</v>
      </c>
      <c r="B1132" s="715" t="s">
        <v>49044</v>
      </c>
      <c r="C1132" s="715" t="s">
        <v>3970</v>
      </c>
      <c r="D1132" s="158" t="s">
        <v>48491</v>
      </c>
    </row>
    <row r="1133" customFormat="false" ht="13.5" hidden="true" customHeight="false" outlineLevel="0" collapsed="false">
      <c r="A1133" s="715" t="s">
        <v>49045</v>
      </c>
      <c r="B1133" s="715" t="s">
        <v>49046</v>
      </c>
      <c r="C1133" s="715" t="s">
        <v>3970</v>
      </c>
      <c r="D1133" s="158" t="s">
        <v>49047</v>
      </c>
    </row>
    <row r="1134" customFormat="false" ht="13.5" hidden="true" customHeight="false" outlineLevel="0" collapsed="false">
      <c r="A1134" s="715" t="s">
        <v>49048</v>
      </c>
      <c r="B1134" s="715" t="s">
        <v>49049</v>
      </c>
      <c r="C1134" s="715" t="s">
        <v>3970</v>
      </c>
      <c r="D1134" s="158" t="s">
        <v>49050</v>
      </c>
    </row>
    <row r="1135" customFormat="false" ht="13.5" hidden="true" customHeight="false" outlineLevel="0" collapsed="false">
      <c r="A1135" s="715" t="s">
        <v>49051</v>
      </c>
      <c r="B1135" s="715" t="s">
        <v>49052</v>
      </c>
      <c r="C1135" s="715" t="s">
        <v>3970</v>
      </c>
      <c r="D1135" s="158" t="s">
        <v>49053</v>
      </c>
    </row>
    <row r="1136" customFormat="false" ht="13.5" hidden="true" customHeight="false" outlineLevel="0" collapsed="false">
      <c r="A1136" s="715" t="s">
        <v>49054</v>
      </c>
      <c r="B1136" s="715" t="s">
        <v>49055</v>
      </c>
      <c r="C1136" s="715" t="s">
        <v>3970</v>
      </c>
      <c r="D1136" s="158" t="s">
        <v>49056</v>
      </c>
    </row>
    <row r="1137" customFormat="false" ht="13.5" hidden="true" customHeight="false" outlineLevel="0" collapsed="false">
      <c r="A1137" s="715" t="s">
        <v>49057</v>
      </c>
      <c r="B1137" s="715" t="s">
        <v>49058</v>
      </c>
      <c r="C1137" s="715" t="s">
        <v>3970</v>
      </c>
      <c r="D1137" s="158" t="s">
        <v>47593</v>
      </c>
    </row>
    <row r="1138" customFormat="false" ht="13.5" hidden="true" customHeight="false" outlineLevel="0" collapsed="false">
      <c r="A1138" s="715" t="s">
        <v>49059</v>
      </c>
      <c r="B1138" s="715" t="s">
        <v>49060</v>
      </c>
      <c r="C1138" s="715" t="s">
        <v>3970</v>
      </c>
      <c r="D1138" s="158" t="s">
        <v>49061</v>
      </c>
    </row>
    <row r="1139" customFormat="false" ht="13.5" hidden="true" customHeight="false" outlineLevel="0" collapsed="false">
      <c r="A1139" s="715" t="s">
        <v>49062</v>
      </c>
      <c r="B1139" s="715" t="s">
        <v>49063</v>
      </c>
      <c r="C1139" s="715" t="s">
        <v>3970</v>
      </c>
      <c r="D1139" s="158" t="s">
        <v>49064</v>
      </c>
    </row>
    <row r="1140" customFormat="false" ht="13.5" hidden="true" customHeight="false" outlineLevel="0" collapsed="false">
      <c r="A1140" s="715" t="s">
        <v>49065</v>
      </c>
      <c r="B1140" s="715" t="s">
        <v>49066</v>
      </c>
      <c r="C1140" s="715" t="s">
        <v>3970</v>
      </c>
      <c r="D1140" s="158" t="s">
        <v>48360</v>
      </c>
    </row>
    <row r="1141" customFormat="false" ht="13.5" hidden="true" customHeight="false" outlineLevel="0" collapsed="false">
      <c r="A1141" s="715" t="s">
        <v>49067</v>
      </c>
      <c r="B1141" s="715" t="s">
        <v>49068</v>
      </c>
      <c r="C1141" s="715" t="s">
        <v>3970</v>
      </c>
      <c r="D1141" s="158" t="s">
        <v>49069</v>
      </c>
    </row>
    <row r="1142" customFormat="false" ht="13.5" hidden="true" customHeight="false" outlineLevel="0" collapsed="false">
      <c r="A1142" s="715" t="s">
        <v>49070</v>
      </c>
      <c r="B1142" s="715" t="s">
        <v>49071</v>
      </c>
      <c r="C1142" s="715" t="s">
        <v>3970</v>
      </c>
      <c r="D1142" s="158" t="s">
        <v>46112</v>
      </c>
    </row>
    <row r="1143" customFormat="false" ht="13.5" hidden="true" customHeight="false" outlineLevel="0" collapsed="false">
      <c r="A1143" s="715" t="s">
        <v>49072</v>
      </c>
      <c r="B1143" s="715" t="s">
        <v>49073</v>
      </c>
      <c r="C1143" s="715" t="s">
        <v>3970</v>
      </c>
      <c r="D1143" s="158" t="s">
        <v>49074</v>
      </c>
    </row>
    <row r="1144" customFormat="false" ht="13.5" hidden="true" customHeight="false" outlineLevel="0" collapsed="false">
      <c r="A1144" s="715" t="s">
        <v>49075</v>
      </c>
      <c r="B1144" s="715" t="s">
        <v>49076</v>
      </c>
      <c r="C1144" s="715" t="s">
        <v>3970</v>
      </c>
      <c r="D1144" s="158" t="s">
        <v>49077</v>
      </c>
    </row>
    <row r="1145" customFormat="false" ht="13.5" hidden="true" customHeight="false" outlineLevel="0" collapsed="false">
      <c r="A1145" s="715" t="s">
        <v>49078</v>
      </c>
      <c r="B1145" s="715" t="s">
        <v>49079</v>
      </c>
      <c r="C1145" s="715" t="s">
        <v>3970</v>
      </c>
      <c r="D1145" s="158" t="s">
        <v>49080</v>
      </c>
    </row>
    <row r="1146" customFormat="false" ht="13.5" hidden="true" customHeight="false" outlineLevel="0" collapsed="false">
      <c r="A1146" s="715" t="s">
        <v>49081</v>
      </c>
      <c r="B1146" s="715" t="s">
        <v>49082</v>
      </c>
      <c r="C1146" s="715" t="s">
        <v>3970</v>
      </c>
      <c r="D1146" s="158" t="s">
        <v>49083</v>
      </c>
    </row>
    <row r="1147" customFormat="false" ht="13.5" hidden="true" customHeight="false" outlineLevel="0" collapsed="false">
      <c r="A1147" s="715" t="s">
        <v>49084</v>
      </c>
      <c r="B1147" s="715" t="s">
        <v>49085</v>
      </c>
      <c r="C1147" s="715" t="s">
        <v>3970</v>
      </c>
      <c r="D1147" s="158" t="s">
        <v>49086</v>
      </c>
    </row>
    <row r="1148" customFormat="false" ht="13.5" hidden="true" customHeight="false" outlineLevel="0" collapsed="false">
      <c r="A1148" s="715" t="s">
        <v>49087</v>
      </c>
      <c r="B1148" s="715" t="s">
        <v>49088</v>
      </c>
      <c r="C1148" s="715" t="s">
        <v>3970</v>
      </c>
      <c r="D1148" s="158" t="s">
        <v>49089</v>
      </c>
    </row>
    <row r="1149" customFormat="false" ht="13.5" hidden="true" customHeight="false" outlineLevel="0" collapsed="false">
      <c r="A1149" s="715" t="s">
        <v>49090</v>
      </c>
      <c r="B1149" s="715" t="s">
        <v>49091</v>
      </c>
      <c r="C1149" s="715" t="s">
        <v>3970</v>
      </c>
      <c r="D1149" s="158" t="s">
        <v>48273</v>
      </c>
    </row>
    <row r="1150" customFormat="false" ht="13.5" hidden="true" customHeight="false" outlineLevel="0" collapsed="false">
      <c r="A1150" s="715" t="s">
        <v>49092</v>
      </c>
      <c r="B1150" s="715" t="s">
        <v>49093</v>
      </c>
      <c r="C1150" s="715" t="s">
        <v>3970</v>
      </c>
      <c r="D1150" s="158" t="s">
        <v>47949</v>
      </c>
    </row>
    <row r="1151" customFormat="false" ht="13.5" hidden="true" customHeight="false" outlineLevel="0" collapsed="false">
      <c r="A1151" s="715" t="s">
        <v>49094</v>
      </c>
      <c r="B1151" s="715" t="s">
        <v>49095</v>
      </c>
      <c r="C1151" s="715" t="s">
        <v>3970</v>
      </c>
      <c r="D1151" s="158" t="s">
        <v>47528</v>
      </c>
    </row>
    <row r="1152" customFormat="false" ht="13.5" hidden="true" customHeight="false" outlineLevel="0" collapsed="false">
      <c r="A1152" s="715" t="s">
        <v>49096</v>
      </c>
      <c r="B1152" s="715" t="s">
        <v>49097</v>
      </c>
      <c r="C1152" s="715" t="s">
        <v>3970</v>
      </c>
      <c r="D1152" s="158" t="s">
        <v>47320</v>
      </c>
    </row>
    <row r="1153" customFormat="false" ht="13.5" hidden="true" customHeight="false" outlineLevel="0" collapsed="false">
      <c r="A1153" s="715" t="s">
        <v>49098</v>
      </c>
      <c r="B1153" s="715" t="s">
        <v>49099</v>
      </c>
      <c r="C1153" s="715" t="s">
        <v>3970</v>
      </c>
      <c r="D1153" s="158" t="s">
        <v>47927</v>
      </c>
    </row>
    <row r="1154" customFormat="false" ht="13.5" hidden="true" customHeight="false" outlineLevel="0" collapsed="false">
      <c r="A1154" s="715" t="s">
        <v>49100</v>
      </c>
      <c r="B1154" s="715" t="s">
        <v>49101</v>
      </c>
      <c r="C1154" s="715" t="s">
        <v>3970</v>
      </c>
      <c r="D1154" s="158" t="s">
        <v>49102</v>
      </c>
    </row>
    <row r="1155" customFormat="false" ht="13.5" hidden="true" customHeight="false" outlineLevel="0" collapsed="false">
      <c r="A1155" s="715" t="s">
        <v>49103</v>
      </c>
      <c r="B1155" s="715" t="s">
        <v>49104</v>
      </c>
      <c r="C1155" s="715" t="s">
        <v>3970</v>
      </c>
      <c r="D1155" s="158" t="s">
        <v>47933</v>
      </c>
    </row>
    <row r="1156" customFormat="false" ht="13.5" hidden="true" customHeight="false" outlineLevel="0" collapsed="false">
      <c r="A1156" s="715" t="s">
        <v>49105</v>
      </c>
      <c r="B1156" s="715" t="s">
        <v>49106</v>
      </c>
      <c r="C1156" s="715" t="s">
        <v>3970</v>
      </c>
      <c r="D1156" s="158" t="s">
        <v>47381</v>
      </c>
    </row>
    <row r="1157" customFormat="false" ht="13.5" hidden="true" customHeight="false" outlineLevel="0" collapsed="false">
      <c r="A1157" s="715" t="s">
        <v>49107</v>
      </c>
      <c r="B1157" s="715" t="s">
        <v>49108</v>
      </c>
      <c r="C1157" s="715" t="s">
        <v>3970</v>
      </c>
      <c r="D1157" s="158" t="s">
        <v>47911</v>
      </c>
    </row>
    <row r="1158" customFormat="false" ht="13.5" hidden="true" customHeight="false" outlineLevel="0" collapsed="false">
      <c r="A1158" s="715" t="s">
        <v>49109</v>
      </c>
      <c r="B1158" s="715" t="s">
        <v>49110</v>
      </c>
      <c r="C1158" s="715" t="s">
        <v>3970</v>
      </c>
      <c r="D1158" s="158" t="s">
        <v>48568</v>
      </c>
    </row>
    <row r="1159" customFormat="false" ht="13.5" hidden="true" customHeight="false" outlineLevel="0" collapsed="false">
      <c r="A1159" s="715" t="s">
        <v>49111</v>
      </c>
      <c r="B1159" s="715" t="s">
        <v>49112</v>
      </c>
      <c r="C1159" s="715" t="s">
        <v>3970</v>
      </c>
      <c r="D1159" s="158" t="s">
        <v>47839</v>
      </c>
    </row>
    <row r="1160" customFormat="false" ht="13.5" hidden="true" customHeight="false" outlineLevel="0" collapsed="false">
      <c r="A1160" s="715" t="s">
        <v>49113</v>
      </c>
      <c r="B1160" s="715" t="s">
        <v>49114</v>
      </c>
      <c r="C1160" s="715" t="s">
        <v>3970</v>
      </c>
      <c r="D1160" s="158" t="s">
        <v>49115</v>
      </c>
    </row>
    <row r="1161" customFormat="false" ht="13.5" hidden="true" customHeight="false" outlineLevel="0" collapsed="false">
      <c r="A1161" s="715" t="s">
        <v>49116</v>
      </c>
      <c r="B1161" s="715" t="s">
        <v>49117</v>
      </c>
      <c r="C1161" s="715" t="s">
        <v>3970</v>
      </c>
      <c r="D1161" s="158" t="s">
        <v>47528</v>
      </c>
    </row>
    <row r="1162" customFormat="false" ht="13.5" hidden="true" customHeight="false" outlineLevel="0" collapsed="false">
      <c r="A1162" s="715" t="s">
        <v>49118</v>
      </c>
      <c r="B1162" s="715" t="s">
        <v>49119</v>
      </c>
      <c r="C1162" s="715" t="s">
        <v>3970</v>
      </c>
      <c r="D1162" s="158" t="s">
        <v>47949</v>
      </c>
    </row>
    <row r="1163" customFormat="false" ht="13.5" hidden="true" customHeight="false" outlineLevel="0" collapsed="false">
      <c r="A1163" s="715" t="s">
        <v>49120</v>
      </c>
      <c r="B1163" s="715" t="s">
        <v>49121</v>
      </c>
      <c r="C1163" s="715" t="s">
        <v>3970</v>
      </c>
      <c r="D1163" s="158" t="s">
        <v>46976</v>
      </c>
    </row>
    <row r="1164" customFormat="false" ht="13.5" hidden="true" customHeight="false" outlineLevel="0" collapsed="false">
      <c r="A1164" s="715" t="s">
        <v>49122</v>
      </c>
      <c r="B1164" s="715" t="s">
        <v>49123</v>
      </c>
      <c r="C1164" s="715" t="s">
        <v>3970</v>
      </c>
      <c r="D1164" s="158" t="s">
        <v>47357</v>
      </c>
    </row>
    <row r="1165" customFormat="false" ht="13.5" hidden="true" customHeight="false" outlineLevel="0" collapsed="false">
      <c r="A1165" s="715" t="s">
        <v>49124</v>
      </c>
      <c r="B1165" s="715" t="s">
        <v>49125</v>
      </c>
      <c r="C1165" s="715" t="s">
        <v>1993</v>
      </c>
      <c r="D1165" s="158" t="s">
        <v>47608</v>
      </c>
    </row>
    <row r="1166" customFormat="false" ht="13.5" hidden="true" customHeight="false" outlineLevel="0" collapsed="false">
      <c r="A1166" s="715" t="s">
        <v>49126</v>
      </c>
      <c r="B1166" s="715" t="s">
        <v>49127</v>
      </c>
      <c r="C1166" s="715" t="s">
        <v>30</v>
      </c>
      <c r="D1166" s="158" t="s">
        <v>49128</v>
      </c>
    </row>
    <row r="1167" customFormat="false" ht="13.5" hidden="true" customHeight="false" outlineLevel="0" collapsed="false">
      <c r="A1167" s="715" t="s">
        <v>49129</v>
      </c>
      <c r="B1167" s="715" t="s">
        <v>49130</v>
      </c>
      <c r="C1167" s="715" t="s">
        <v>30</v>
      </c>
      <c r="D1167" s="158" t="s">
        <v>49131</v>
      </c>
    </row>
    <row r="1168" customFormat="false" ht="13.5" hidden="true" customHeight="false" outlineLevel="0" collapsed="false">
      <c r="A1168" s="715" t="s">
        <v>49132</v>
      </c>
      <c r="B1168" s="715" t="s">
        <v>49133</v>
      </c>
      <c r="C1168" s="715" t="s">
        <v>30</v>
      </c>
      <c r="D1168" s="158" t="s">
        <v>49134</v>
      </c>
    </row>
    <row r="1169" customFormat="false" ht="13.5" hidden="true" customHeight="false" outlineLevel="0" collapsed="false">
      <c r="A1169" s="715" t="s">
        <v>49135</v>
      </c>
      <c r="B1169" s="715" t="s">
        <v>49136</v>
      </c>
      <c r="C1169" s="715" t="s">
        <v>30</v>
      </c>
      <c r="D1169" s="158" t="s">
        <v>49137</v>
      </c>
    </row>
    <row r="1170" customFormat="false" ht="13.5" hidden="true" customHeight="false" outlineLevel="0" collapsed="false">
      <c r="A1170" s="715" t="s">
        <v>49138</v>
      </c>
      <c r="B1170" s="715" t="s">
        <v>49139</v>
      </c>
      <c r="C1170" s="715" t="s">
        <v>1993</v>
      </c>
      <c r="D1170" s="158" t="s">
        <v>49140</v>
      </c>
    </row>
    <row r="1171" customFormat="false" ht="13.5" hidden="true" customHeight="false" outlineLevel="0" collapsed="false">
      <c r="A1171" s="715" t="s">
        <v>49141</v>
      </c>
      <c r="B1171" s="715" t="s">
        <v>49142</v>
      </c>
      <c r="C1171" s="715" t="s">
        <v>1993</v>
      </c>
      <c r="D1171" s="158" t="s">
        <v>49143</v>
      </c>
    </row>
    <row r="1172" customFormat="false" ht="13.5" hidden="true" customHeight="false" outlineLevel="0" collapsed="false">
      <c r="A1172" s="715" t="s">
        <v>49144</v>
      </c>
      <c r="B1172" s="715" t="s">
        <v>49145</v>
      </c>
      <c r="C1172" s="715" t="s">
        <v>1993</v>
      </c>
      <c r="D1172" s="158" t="s">
        <v>49146</v>
      </c>
    </row>
    <row r="1173" customFormat="false" ht="13.5" hidden="true" customHeight="false" outlineLevel="0" collapsed="false">
      <c r="A1173" s="715" t="s">
        <v>49147</v>
      </c>
      <c r="B1173" s="715" t="s">
        <v>49148</v>
      </c>
      <c r="C1173" s="715" t="s">
        <v>1993</v>
      </c>
      <c r="D1173" s="158" t="s">
        <v>49149</v>
      </c>
    </row>
    <row r="1174" customFormat="false" ht="13.5" hidden="true" customHeight="false" outlineLevel="0" collapsed="false">
      <c r="A1174" s="715" t="s">
        <v>49150</v>
      </c>
      <c r="B1174" s="715" t="s">
        <v>49151</v>
      </c>
      <c r="C1174" s="715" t="s">
        <v>1993</v>
      </c>
      <c r="D1174" s="158" t="s">
        <v>49152</v>
      </c>
    </row>
    <row r="1175" customFormat="false" ht="13.5" hidden="true" customHeight="false" outlineLevel="0" collapsed="false">
      <c r="A1175" s="715" t="s">
        <v>49153</v>
      </c>
      <c r="B1175" s="715" t="s">
        <v>49154</v>
      </c>
      <c r="C1175" s="715" t="s">
        <v>1993</v>
      </c>
      <c r="D1175" s="158" t="s">
        <v>49155</v>
      </c>
    </row>
    <row r="1176" customFormat="false" ht="13.5" hidden="true" customHeight="false" outlineLevel="0" collapsed="false">
      <c r="A1176" s="715" t="s">
        <v>49156</v>
      </c>
      <c r="B1176" s="715" t="s">
        <v>49157</v>
      </c>
      <c r="C1176" s="715" t="s">
        <v>30</v>
      </c>
      <c r="D1176" s="158" t="s">
        <v>49158</v>
      </c>
    </row>
    <row r="1177" customFormat="false" ht="13.5" hidden="true" customHeight="false" outlineLevel="0" collapsed="false">
      <c r="A1177" s="715" t="s">
        <v>49159</v>
      </c>
      <c r="B1177" s="715" t="s">
        <v>49160</v>
      </c>
      <c r="C1177" s="715" t="s">
        <v>30</v>
      </c>
      <c r="D1177" s="158" t="s">
        <v>49161</v>
      </c>
    </row>
    <row r="1178" customFormat="false" ht="13.5" hidden="true" customHeight="false" outlineLevel="0" collapsed="false">
      <c r="A1178" s="715" t="s">
        <v>49162</v>
      </c>
      <c r="B1178" s="715" t="s">
        <v>49163</v>
      </c>
      <c r="C1178" s="715" t="s">
        <v>30</v>
      </c>
      <c r="D1178" s="158" t="s">
        <v>49164</v>
      </c>
    </row>
    <row r="1179" customFormat="false" ht="13.5" hidden="true" customHeight="false" outlineLevel="0" collapsed="false">
      <c r="A1179" s="715" t="s">
        <v>49165</v>
      </c>
      <c r="B1179" s="715" t="s">
        <v>49166</v>
      </c>
      <c r="C1179" s="715" t="s">
        <v>30</v>
      </c>
      <c r="D1179" s="158" t="s">
        <v>49167</v>
      </c>
    </row>
    <row r="1180" customFormat="false" ht="13.5" hidden="true" customHeight="false" outlineLevel="0" collapsed="false">
      <c r="A1180" s="715" t="s">
        <v>49168</v>
      </c>
      <c r="B1180" s="715" t="s">
        <v>49169</v>
      </c>
      <c r="C1180" s="715" t="s">
        <v>30</v>
      </c>
      <c r="D1180" s="158" t="s">
        <v>49170</v>
      </c>
    </row>
    <row r="1181" customFormat="false" ht="13.5" hidden="true" customHeight="false" outlineLevel="0" collapsed="false">
      <c r="A1181" s="715" t="s">
        <v>49171</v>
      </c>
      <c r="B1181" s="715" t="s">
        <v>49172</v>
      </c>
      <c r="C1181" s="715" t="s">
        <v>30</v>
      </c>
      <c r="D1181" s="158" t="s">
        <v>49173</v>
      </c>
    </row>
    <row r="1182" customFormat="false" ht="13.5" hidden="true" customHeight="false" outlineLevel="0" collapsed="false">
      <c r="A1182" s="715" t="s">
        <v>49174</v>
      </c>
      <c r="B1182" s="715" t="s">
        <v>49175</v>
      </c>
      <c r="C1182" s="715" t="s">
        <v>30</v>
      </c>
      <c r="D1182" s="158" t="s">
        <v>49176</v>
      </c>
    </row>
    <row r="1183" customFormat="false" ht="13.5" hidden="true" customHeight="false" outlineLevel="0" collapsed="false">
      <c r="A1183" s="715" t="s">
        <v>49177</v>
      </c>
      <c r="B1183" s="715" t="s">
        <v>49178</v>
      </c>
      <c r="C1183" s="715" t="s">
        <v>30</v>
      </c>
      <c r="D1183" s="158" t="s">
        <v>49179</v>
      </c>
    </row>
    <row r="1184" customFormat="false" ht="13.5" hidden="true" customHeight="false" outlineLevel="0" collapsed="false">
      <c r="A1184" s="715" t="s">
        <v>49180</v>
      </c>
      <c r="B1184" s="715" t="s">
        <v>49181</v>
      </c>
      <c r="C1184" s="715" t="s">
        <v>30</v>
      </c>
      <c r="D1184" s="158" t="s">
        <v>49182</v>
      </c>
    </row>
    <row r="1185" customFormat="false" ht="13.5" hidden="true" customHeight="false" outlineLevel="0" collapsed="false">
      <c r="A1185" s="715" t="s">
        <v>49183</v>
      </c>
      <c r="B1185" s="715" t="s">
        <v>49184</v>
      </c>
      <c r="C1185" s="715" t="s">
        <v>30</v>
      </c>
      <c r="D1185" s="158" t="s">
        <v>49185</v>
      </c>
    </row>
    <row r="1186" customFormat="false" ht="13.5" hidden="true" customHeight="false" outlineLevel="0" collapsed="false">
      <c r="A1186" s="715" t="s">
        <v>49186</v>
      </c>
      <c r="B1186" s="715" t="s">
        <v>49187</v>
      </c>
      <c r="C1186" s="715" t="s">
        <v>30</v>
      </c>
      <c r="D1186" s="158" t="s">
        <v>49188</v>
      </c>
    </row>
    <row r="1187" customFormat="false" ht="13.5" hidden="true" customHeight="false" outlineLevel="0" collapsed="false">
      <c r="A1187" s="715" t="s">
        <v>49189</v>
      </c>
      <c r="B1187" s="715" t="s">
        <v>49190</v>
      </c>
      <c r="C1187" s="715" t="s">
        <v>30</v>
      </c>
      <c r="D1187" s="158" t="s">
        <v>49191</v>
      </c>
    </row>
    <row r="1188" customFormat="false" ht="13.5" hidden="true" customHeight="false" outlineLevel="0" collapsed="false">
      <c r="A1188" s="715" t="s">
        <v>49192</v>
      </c>
      <c r="B1188" s="715" t="s">
        <v>49193</v>
      </c>
      <c r="C1188" s="715" t="s">
        <v>30</v>
      </c>
      <c r="D1188" s="158" t="s">
        <v>49194</v>
      </c>
    </row>
    <row r="1189" customFormat="false" ht="13.5" hidden="true" customHeight="false" outlineLevel="0" collapsed="false">
      <c r="A1189" s="715" t="s">
        <v>49195</v>
      </c>
      <c r="B1189" s="715" t="s">
        <v>49196</v>
      </c>
      <c r="C1189" s="715" t="s">
        <v>30</v>
      </c>
      <c r="D1189" s="158" t="s">
        <v>49197</v>
      </c>
    </row>
    <row r="1190" customFormat="false" ht="13.5" hidden="true" customHeight="false" outlineLevel="0" collapsed="false">
      <c r="A1190" s="715" t="s">
        <v>49198</v>
      </c>
      <c r="B1190" s="715" t="s">
        <v>49199</v>
      </c>
      <c r="C1190" s="715" t="s">
        <v>30</v>
      </c>
      <c r="D1190" s="158" t="s">
        <v>49200</v>
      </c>
    </row>
    <row r="1191" customFormat="false" ht="13.5" hidden="true" customHeight="false" outlineLevel="0" collapsed="false">
      <c r="A1191" s="715" t="s">
        <v>49201</v>
      </c>
      <c r="B1191" s="715" t="s">
        <v>49202</v>
      </c>
      <c r="C1191" s="715" t="s">
        <v>30</v>
      </c>
      <c r="D1191" s="158" t="s">
        <v>49203</v>
      </c>
    </row>
    <row r="1192" customFormat="false" ht="13.5" hidden="true" customHeight="false" outlineLevel="0" collapsed="false">
      <c r="A1192" s="715" t="s">
        <v>49204</v>
      </c>
      <c r="B1192" s="715" t="s">
        <v>49205</v>
      </c>
      <c r="C1192" s="715" t="s">
        <v>30</v>
      </c>
      <c r="D1192" s="158" t="s">
        <v>49206</v>
      </c>
    </row>
    <row r="1193" customFormat="false" ht="13.5" hidden="true" customHeight="false" outlineLevel="0" collapsed="false">
      <c r="A1193" s="715" t="s">
        <v>49207</v>
      </c>
      <c r="B1193" s="715" t="s">
        <v>49208</v>
      </c>
      <c r="C1193" s="715" t="s">
        <v>30</v>
      </c>
      <c r="D1193" s="158" t="s">
        <v>49209</v>
      </c>
    </row>
    <row r="1194" customFormat="false" ht="13.5" hidden="true" customHeight="false" outlineLevel="0" collapsed="false">
      <c r="A1194" s="715" t="s">
        <v>49210</v>
      </c>
      <c r="B1194" s="715" t="s">
        <v>49211</v>
      </c>
      <c r="C1194" s="715" t="s">
        <v>30</v>
      </c>
      <c r="D1194" s="158" t="s">
        <v>49212</v>
      </c>
    </row>
    <row r="1195" customFormat="false" ht="13.5" hidden="true" customHeight="false" outlineLevel="0" collapsed="false">
      <c r="A1195" s="715" t="s">
        <v>49213</v>
      </c>
      <c r="B1195" s="715" t="s">
        <v>49214</v>
      </c>
      <c r="C1195" s="715" t="s">
        <v>30</v>
      </c>
      <c r="D1195" s="158" t="s">
        <v>49215</v>
      </c>
    </row>
    <row r="1196" customFormat="false" ht="13.5" hidden="true" customHeight="false" outlineLevel="0" collapsed="false">
      <c r="A1196" s="715" t="s">
        <v>49216</v>
      </c>
      <c r="B1196" s="715" t="s">
        <v>49217</v>
      </c>
      <c r="C1196" s="715" t="s">
        <v>1993</v>
      </c>
      <c r="D1196" s="158" t="s">
        <v>49218</v>
      </c>
    </row>
    <row r="1197" customFormat="false" ht="13.5" hidden="true" customHeight="false" outlineLevel="0" collapsed="false">
      <c r="A1197" s="715" t="s">
        <v>49219</v>
      </c>
      <c r="B1197" s="715" t="s">
        <v>49220</v>
      </c>
      <c r="C1197" s="715" t="s">
        <v>1993</v>
      </c>
      <c r="D1197" s="158" t="s">
        <v>49221</v>
      </c>
    </row>
    <row r="1198" customFormat="false" ht="13.5" hidden="true" customHeight="false" outlineLevel="0" collapsed="false">
      <c r="A1198" s="715" t="s">
        <v>49222</v>
      </c>
      <c r="B1198" s="715" t="s">
        <v>49223</v>
      </c>
      <c r="C1198" s="715" t="s">
        <v>1993</v>
      </c>
      <c r="D1198" s="158" t="s">
        <v>49224</v>
      </c>
    </row>
    <row r="1199" customFormat="false" ht="13.5" hidden="true" customHeight="false" outlineLevel="0" collapsed="false">
      <c r="A1199" s="715" t="s">
        <v>49225</v>
      </c>
      <c r="B1199" s="715" t="s">
        <v>49226</v>
      </c>
      <c r="C1199" s="715" t="s">
        <v>1993</v>
      </c>
      <c r="D1199" s="158" t="s">
        <v>49218</v>
      </c>
    </row>
    <row r="1200" customFormat="false" ht="13.5" hidden="true" customHeight="false" outlineLevel="0" collapsed="false">
      <c r="A1200" s="715" t="s">
        <v>49227</v>
      </c>
      <c r="B1200" s="715" t="s">
        <v>49228</v>
      </c>
      <c r="C1200" s="715" t="s">
        <v>1993</v>
      </c>
      <c r="D1200" s="158" t="s">
        <v>49229</v>
      </c>
    </row>
    <row r="1201" customFormat="false" ht="13.5" hidden="true" customHeight="false" outlineLevel="0" collapsed="false">
      <c r="A1201" s="715" t="s">
        <v>49230</v>
      </c>
      <c r="B1201" s="715" t="s">
        <v>49231</v>
      </c>
      <c r="C1201" s="715" t="s">
        <v>1993</v>
      </c>
      <c r="D1201" s="158" t="s">
        <v>49232</v>
      </c>
    </row>
    <row r="1202" customFormat="false" ht="13.5" hidden="true" customHeight="false" outlineLevel="0" collapsed="false">
      <c r="A1202" s="715" t="s">
        <v>49233</v>
      </c>
      <c r="B1202" s="715" t="s">
        <v>49234</v>
      </c>
      <c r="C1202" s="715" t="s">
        <v>1993</v>
      </c>
      <c r="D1202" s="158" t="s">
        <v>49235</v>
      </c>
    </row>
    <row r="1203" customFormat="false" ht="13.5" hidden="true" customHeight="false" outlineLevel="0" collapsed="false">
      <c r="A1203" s="715" t="s">
        <v>49236</v>
      </c>
      <c r="B1203" s="715" t="s">
        <v>49237</v>
      </c>
      <c r="C1203" s="715" t="s">
        <v>1993</v>
      </c>
      <c r="D1203" s="158" t="s">
        <v>49238</v>
      </c>
    </row>
    <row r="1204" customFormat="false" ht="13.5" hidden="true" customHeight="false" outlineLevel="0" collapsed="false">
      <c r="A1204" s="715" t="s">
        <v>49239</v>
      </c>
      <c r="B1204" s="715" t="s">
        <v>49240</v>
      </c>
      <c r="C1204" s="715" t="s">
        <v>1993</v>
      </c>
      <c r="D1204" s="158" t="s">
        <v>49224</v>
      </c>
    </row>
    <row r="1205" customFormat="false" ht="13.5" hidden="true" customHeight="false" outlineLevel="0" collapsed="false">
      <c r="A1205" s="715" t="s">
        <v>49241</v>
      </c>
      <c r="B1205" s="715" t="s">
        <v>49242</v>
      </c>
      <c r="C1205" s="715" t="s">
        <v>1993</v>
      </c>
      <c r="D1205" s="158" t="s">
        <v>46258</v>
      </c>
    </row>
    <row r="1206" customFormat="false" ht="13.5" hidden="true" customHeight="false" outlineLevel="0" collapsed="false">
      <c r="A1206" s="715" t="s">
        <v>49243</v>
      </c>
      <c r="B1206" s="715" t="s">
        <v>49244</v>
      </c>
      <c r="C1206" s="715" t="s">
        <v>1993</v>
      </c>
      <c r="D1206" s="158" t="s">
        <v>49245</v>
      </c>
    </row>
    <row r="1207" customFormat="false" ht="13.5" hidden="true" customHeight="false" outlineLevel="0" collapsed="false">
      <c r="A1207" s="715" t="s">
        <v>49246</v>
      </c>
      <c r="B1207" s="715" t="s">
        <v>49247</v>
      </c>
      <c r="C1207" s="715" t="s">
        <v>1993</v>
      </c>
      <c r="D1207" s="158" t="s">
        <v>47930</v>
      </c>
    </row>
    <row r="1208" customFormat="false" ht="13.5" hidden="true" customHeight="false" outlineLevel="0" collapsed="false">
      <c r="A1208" s="715" t="s">
        <v>49248</v>
      </c>
      <c r="B1208" s="715" t="s">
        <v>49249</v>
      </c>
      <c r="C1208" s="715" t="s">
        <v>1993</v>
      </c>
      <c r="D1208" s="158" t="s">
        <v>49250</v>
      </c>
    </row>
    <row r="1209" customFormat="false" ht="13.5" hidden="true" customHeight="false" outlineLevel="0" collapsed="false">
      <c r="A1209" s="715" t="s">
        <v>49251</v>
      </c>
      <c r="B1209" s="715" t="s">
        <v>49252</v>
      </c>
      <c r="C1209" s="715" t="s">
        <v>1993</v>
      </c>
      <c r="D1209" s="158" t="s">
        <v>49253</v>
      </c>
    </row>
    <row r="1210" customFormat="false" ht="13.5" hidden="true" customHeight="false" outlineLevel="0" collapsed="false">
      <c r="A1210" s="715" t="s">
        <v>49254</v>
      </c>
      <c r="B1210" s="715" t="s">
        <v>49255</v>
      </c>
      <c r="C1210" s="715" t="s">
        <v>1993</v>
      </c>
      <c r="D1210" s="158" t="s">
        <v>48739</v>
      </c>
    </row>
    <row r="1211" customFormat="false" ht="13.5" hidden="true" customHeight="false" outlineLevel="0" collapsed="false">
      <c r="A1211" s="715" t="s">
        <v>49256</v>
      </c>
      <c r="B1211" s="715" t="s">
        <v>49257</v>
      </c>
      <c r="C1211" s="715" t="s">
        <v>1993</v>
      </c>
      <c r="D1211" s="158" t="s">
        <v>49258</v>
      </c>
    </row>
    <row r="1212" customFormat="false" ht="13.5" hidden="true" customHeight="false" outlineLevel="0" collapsed="false">
      <c r="A1212" s="715" t="s">
        <v>49259</v>
      </c>
      <c r="B1212" s="715" t="s">
        <v>49260</v>
      </c>
      <c r="C1212" s="715" t="s">
        <v>1993</v>
      </c>
      <c r="D1212" s="158" t="s">
        <v>49261</v>
      </c>
    </row>
    <row r="1213" customFormat="false" ht="13.5" hidden="true" customHeight="false" outlineLevel="0" collapsed="false">
      <c r="A1213" s="715" t="s">
        <v>49262</v>
      </c>
      <c r="B1213" s="715" t="s">
        <v>49263</v>
      </c>
      <c r="C1213" s="715" t="s">
        <v>1993</v>
      </c>
      <c r="D1213" s="158" t="s">
        <v>49264</v>
      </c>
    </row>
    <row r="1214" customFormat="false" ht="13.5" hidden="true" customHeight="false" outlineLevel="0" collapsed="false">
      <c r="A1214" s="715" t="s">
        <v>49265</v>
      </c>
      <c r="B1214" s="715" t="s">
        <v>49266</v>
      </c>
      <c r="C1214" s="715" t="s">
        <v>1993</v>
      </c>
      <c r="D1214" s="158" t="s">
        <v>49267</v>
      </c>
    </row>
    <row r="1215" customFormat="false" ht="13.5" hidden="true" customHeight="false" outlineLevel="0" collapsed="false">
      <c r="A1215" s="715" t="s">
        <v>49268</v>
      </c>
      <c r="B1215" s="715" t="s">
        <v>49269</v>
      </c>
      <c r="C1215" s="715" t="s">
        <v>1993</v>
      </c>
      <c r="D1215" s="158" t="s">
        <v>49270</v>
      </c>
    </row>
    <row r="1216" customFormat="false" ht="13.5" hidden="true" customHeight="false" outlineLevel="0" collapsed="false">
      <c r="A1216" s="715" t="s">
        <v>49271</v>
      </c>
      <c r="B1216" s="715" t="s">
        <v>49272</v>
      </c>
      <c r="C1216" s="715" t="s">
        <v>1993</v>
      </c>
      <c r="D1216" s="158" t="s">
        <v>49273</v>
      </c>
    </row>
    <row r="1217" customFormat="false" ht="13.5" hidden="true" customHeight="false" outlineLevel="0" collapsed="false">
      <c r="A1217" s="715" t="s">
        <v>49274</v>
      </c>
      <c r="B1217" s="715" t="s">
        <v>49275</v>
      </c>
      <c r="C1217" s="715" t="s">
        <v>1993</v>
      </c>
      <c r="D1217" s="158" t="s">
        <v>49276</v>
      </c>
    </row>
    <row r="1218" customFormat="false" ht="13.5" hidden="true" customHeight="false" outlineLevel="0" collapsed="false">
      <c r="A1218" s="715" t="s">
        <v>49277</v>
      </c>
      <c r="B1218" s="715" t="s">
        <v>49278</v>
      </c>
      <c r="C1218" s="715" t="s">
        <v>1993</v>
      </c>
      <c r="D1218" s="158" t="s">
        <v>49279</v>
      </c>
    </row>
    <row r="1219" customFormat="false" ht="13.5" hidden="true" customHeight="false" outlineLevel="0" collapsed="false">
      <c r="A1219" s="715" t="s">
        <v>49280</v>
      </c>
      <c r="B1219" s="715" t="s">
        <v>49281</v>
      </c>
      <c r="C1219" s="715" t="s">
        <v>1993</v>
      </c>
      <c r="D1219" s="158" t="s">
        <v>49282</v>
      </c>
    </row>
    <row r="1220" customFormat="false" ht="13.5" hidden="true" customHeight="false" outlineLevel="0" collapsed="false">
      <c r="A1220" s="715" t="s">
        <v>49283</v>
      </c>
      <c r="B1220" s="715" t="s">
        <v>49284</v>
      </c>
      <c r="C1220" s="715" t="s">
        <v>1993</v>
      </c>
      <c r="D1220" s="158" t="s">
        <v>49285</v>
      </c>
    </row>
    <row r="1221" customFormat="false" ht="13.5" hidden="true" customHeight="false" outlineLevel="0" collapsed="false">
      <c r="A1221" s="715" t="s">
        <v>49286</v>
      </c>
      <c r="B1221" s="715" t="s">
        <v>49287</v>
      </c>
      <c r="C1221" s="715" t="s">
        <v>338</v>
      </c>
      <c r="D1221" s="158" t="s">
        <v>49288</v>
      </c>
    </row>
    <row r="1222" customFormat="false" ht="13.5" hidden="true" customHeight="false" outlineLevel="0" collapsed="false">
      <c r="A1222" s="715" t="s">
        <v>49289</v>
      </c>
      <c r="B1222" s="715" t="s">
        <v>49290</v>
      </c>
      <c r="C1222" s="715" t="s">
        <v>1993</v>
      </c>
      <c r="D1222" s="158" t="s">
        <v>49291</v>
      </c>
    </row>
    <row r="1223" customFormat="false" ht="13.5" hidden="true" customHeight="false" outlineLevel="0" collapsed="false">
      <c r="A1223" s="715" t="s">
        <v>49292</v>
      </c>
      <c r="B1223" s="715" t="s">
        <v>49293</v>
      </c>
      <c r="C1223" s="715" t="s">
        <v>1993</v>
      </c>
      <c r="D1223" s="158" t="s">
        <v>49294</v>
      </c>
    </row>
    <row r="1224" customFormat="false" ht="13.5" hidden="true" customHeight="false" outlineLevel="0" collapsed="false">
      <c r="A1224" s="715" t="s">
        <v>49295</v>
      </c>
      <c r="B1224" s="715" t="s">
        <v>49296</v>
      </c>
      <c r="C1224" s="715" t="s">
        <v>30</v>
      </c>
      <c r="D1224" s="158" t="s">
        <v>49297</v>
      </c>
    </row>
    <row r="1225" customFormat="false" ht="13.5" hidden="true" customHeight="false" outlineLevel="0" collapsed="false">
      <c r="A1225" s="715" t="s">
        <v>49298</v>
      </c>
      <c r="B1225" s="715" t="s">
        <v>49299</v>
      </c>
      <c r="C1225" s="715" t="s">
        <v>1993</v>
      </c>
      <c r="D1225" s="158" t="s">
        <v>49276</v>
      </c>
    </row>
    <row r="1226" customFormat="false" ht="13.5" hidden="true" customHeight="false" outlineLevel="0" collapsed="false">
      <c r="A1226" s="715" t="s">
        <v>49300</v>
      </c>
      <c r="B1226" s="715" t="s">
        <v>49301</v>
      </c>
      <c r="C1226" s="715" t="s">
        <v>1993</v>
      </c>
      <c r="D1226" s="158" t="s">
        <v>49279</v>
      </c>
    </row>
    <row r="1227" customFormat="false" ht="13.5" hidden="true" customHeight="false" outlineLevel="0" collapsed="false">
      <c r="A1227" s="715" t="s">
        <v>49302</v>
      </c>
      <c r="B1227" s="715" t="s">
        <v>49303</v>
      </c>
      <c r="C1227" s="715" t="s">
        <v>1993</v>
      </c>
      <c r="D1227" s="158" t="s">
        <v>49276</v>
      </c>
    </row>
    <row r="1228" customFormat="false" ht="13.5" hidden="true" customHeight="false" outlineLevel="0" collapsed="false">
      <c r="A1228" s="715" t="s">
        <v>49304</v>
      </c>
      <c r="B1228" s="715" t="s">
        <v>49305</v>
      </c>
      <c r="C1228" s="715" t="s">
        <v>1993</v>
      </c>
      <c r="D1228" s="158" t="s">
        <v>49279</v>
      </c>
    </row>
    <row r="1229" customFormat="false" ht="13.5" hidden="true" customHeight="false" outlineLevel="0" collapsed="false">
      <c r="A1229" s="715" t="s">
        <v>49306</v>
      </c>
      <c r="B1229" s="715" t="s">
        <v>49307</v>
      </c>
      <c r="C1229" s="715" t="s">
        <v>1993</v>
      </c>
      <c r="D1229" s="158" t="s">
        <v>49282</v>
      </c>
    </row>
    <row r="1230" customFormat="false" ht="13.5" hidden="true" customHeight="false" outlineLevel="0" collapsed="false">
      <c r="A1230" s="715" t="s">
        <v>49308</v>
      </c>
      <c r="B1230" s="715" t="s">
        <v>49309</v>
      </c>
      <c r="C1230" s="715" t="s">
        <v>1993</v>
      </c>
      <c r="D1230" s="158" t="s">
        <v>49285</v>
      </c>
    </row>
    <row r="1231" customFormat="false" ht="13.5" hidden="true" customHeight="false" outlineLevel="0" collapsed="false">
      <c r="A1231" s="715" t="s">
        <v>49310</v>
      </c>
      <c r="B1231" s="715" t="s">
        <v>49311</v>
      </c>
      <c r="C1231" s="715" t="s">
        <v>1993</v>
      </c>
      <c r="D1231" s="158" t="s">
        <v>49282</v>
      </c>
    </row>
    <row r="1232" customFormat="false" ht="13.5" hidden="true" customHeight="false" outlineLevel="0" collapsed="false">
      <c r="A1232" s="715" t="s">
        <v>49312</v>
      </c>
      <c r="B1232" s="715" t="s">
        <v>49313</v>
      </c>
      <c r="C1232" s="715" t="s">
        <v>1993</v>
      </c>
      <c r="D1232" s="158" t="s">
        <v>49285</v>
      </c>
    </row>
    <row r="1233" customFormat="false" ht="13.5" hidden="true" customHeight="false" outlineLevel="0" collapsed="false">
      <c r="A1233" s="715" t="s">
        <v>49314</v>
      </c>
      <c r="B1233" s="715" t="s">
        <v>49315</v>
      </c>
      <c r="C1233" s="715" t="s">
        <v>1993</v>
      </c>
      <c r="D1233" s="158" t="s">
        <v>49316</v>
      </c>
    </row>
    <row r="1234" customFormat="false" ht="13.5" hidden="true" customHeight="false" outlineLevel="0" collapsed="false">
      <c r="A1234" s="715" t="s">
        <v>49317</v>
      </c>
      <c r="B1234" s="715" t="s">
        <v>49318</v>
      </c>
      <c r="C1234" s="715" t="s">
        <v>1993</v>
      </c>
      <c r="D1234" s="158" t="s">
        <v>49319</v>
      </c>
    </row>
    <row r="1235" customFormat="false" ht="13.5" hidden="true" customHeight="false" outlineLevel="0" collapsed="false">
      <c r="A1235" s="715" t="s">
        <v>49320</v>
      </c>
      <c r="B1235" s="715" t="s">
        <v>49321</v>
      </c>
      <c r="C1235" s="715" t="s">
        <v>1993</v>
      </c>
      <c r="D1235" s="158" t="s">
        <v>49322</v>
      </c>
    </row>
    <row r="1236" customFormat="false" ht="13.5" hidden="true" customHeight="false" outlineLevel="0" collapsed="false">
      <c r="A1236" s="715" t="s">
        <v>49323</v>
      </c>
      <c r="B1236" s="715" t="s">
        <v>49324</v>
      </c>
      <c r="C1236" s="715" t="s">
        <v>1993</v>
      </c>
      <c r="D1236" s="158" t="s">
        <v>49325</v>
      </c>
    </row>
    <row r="1237" customFormat="false" ht="13.5" hidden="true" customHeight="false" outlineLevel="0" collapsed="false">
      <c r="A1237" s="715" t="s">
        <v>49326</v>
      </c>
      <c r="B1237" s="715" t="s">
        <v>49327</v>
      </c>
      <c r="C1237" s="715" t="s">
        <v>1993</v>
      </c>
      <c r="D1237" s="158" t="s">
        <v>49328</v>
      </c>
    </row>
    <row r="1238" customFormat="false" ht="13.5" hidden="true" customHeight="false" outlineLevel="0" collapsed="false">
      <c r="A1238" s="715" t="s">
        <v>49329</v>
      </c>
      <c r="B1238" s="715" t="s">
        <v>49330</v>
      </c>
      <c r="C1238" s="715" t="s">
        <v>338</v>
      </c>
      <c r="D1238" s="158" t="s">
        <v>49331</v>
      </c>
    </row>
    <row r="1239" customFormat="false" ht="13.5" hidden="true" customHeight="false" outlineLevel="0" collapsed="false">
      <c r="A1239" s="715" t="s">
        <v>49332</v>
      </c>
      <c r="B1239" s="715" t="s">
        <v>49333</v>
      </c>
      <c r="C1239" s="715" t="s">
        <v>338</v>
      </c>
      <c r="D1239" s="158" t="s">
        <v>49334</v>
      </c>
    </row>
    <row r="1240" customFormat="false" ht="13.5" hidden="true" customHeight="false" outlineLevel="0" collapsed="false">
      <c r="A1240" s="715" t="s">
        <v>49335</v>
      </c>
      <c r="B1240" s="715" t="s">
        <v>49336</v>
      </c>
      <c r="C1240" s="715" t="s">
        <v>338</v>
      </c>
      <c r="D1240" s="158" t="s">
        <v>49337</v>
      </c>
    </row>
    <row r="1241" customFormat="false" ht="13.5" hidden="true" customHeight="false" outlineLevel="0" collapsed="false">
      <c r="A1241" s="715" t="s">
        <v>49338</v>
      </c>
      <c r="B1241" s="715" t="s">
        <v>49339</v>
      </c>
      <c r="C1241" s="715" t="s">
        <v>338</v>
      </c>
      <c r="D1241" s="158" t="s">
        <v>49340</v>
      </c>
    </row>
    <row r="1242" customFormat="false" ht="13.5" hidden="true" customHeight="false" outlineLevel="0" collapsed="false">
      <c r="A1242" s="715" t="s">
        <v>49341</v>
      </c>
      <c r="B1242" s="715" t="s">
        <v>49342</v>
      </c>
      <c r="C1242" s="715" t="s">
        <v>338</v>
      </c>
      <c r="D1242" s="158" t="s">
        <v>49343</v>
      </c>
    </row>
    <row r="1243" customFormat="false" ht="13.5" hidden="true" customHeight="false" outlineLevel="0" collapsed="false">
      <c r="A1243" s="715" t="s">
        <v>49344</v>
      </c>
      <c r="B1243" s="715" t="s">
        <v>49345</v>
      </c>
      <c r="C1243" s="715" t="s">
        <v>338</v>
      </c>
      <c r="D1243" s="158" t="s">
        <v>49346</v>
      </c>
    </row>
    <row r="1244" customFormat="false" ht="13.5" hidden="true" customHeight="false" outlineLevel="0" collapsed="false">
      <c r="A1244" s="715" t="s">
        <v>49347</v>
      </c>
      <c r="B1244" s="715" t="s">
        <v>49348</v>
      </c>
      <c r="C1244" s="715" t="s">
        <v>338</v>
      </c>
      <c r="D1244" s="158" t="s">
        <v>49349</v>
      </c>
    </row>
    <row r="1245" customFormat="false" ht="13.5" hidden="true" customHeight="false" outlineLevel="0" collapsed="false">
      <c r="A1245" s="715" t="s">
        <v>49350</v>
      </c>
      <c r="B1245" s="715" t="s">
        <v>49351</v>
      </c>
      <c r="C1245" s="715" t="s">
        <v>338</v>
      </c>
      <c r="D1245" s="158" t="s">
        <v>49352</v>
      </c>
    </row>
    <row r="1246" customFormat="false" ht="13.5" hidden="true" customHeight="false" outlineLevel="0" collapsed="false">
      <c r="A1246" s="715" t="s">
        <v>49353</v>
      </c>
      <c r="B1246" s="715" t="s">
        <v>49354</v>
      </c>
      <c r="C1246" s="715" t="s">
        <v>1993</v>
      </c>
      <c r="D1246" s="158" t="s">
        <v>49355</v>
      </c>
    </row>
    <row r="1247" customFormat="false" ht="13.5" hidden="true" customHeight="false" outlineLevel="0" collapsed="false">
      <c r="A1247" s="715" t="s">
        <v>49356</v>
      </c>
      <c r="B1247" s="715" t="s">
        <v>49357</v>
      </c>
      <c r="C1247" s="715" t="s">
        <v>1993</v>
      </c>
      <c r="D1247" s="158" t="s">
        <v>49358</v>
      </c>
    </row>
    <row r="1248" customFormat="false" ht="13.5" hidden="true" customHeight="false" outlineLevel="0" collapsed="false">
      <c r="A1248" s="715" t="s">
        <v>49359</v>
      </c>
      <c r="B1248" s="715" t="s">
        <v>49360</v>
      </c>
      <c r="C1248" s="715" t="s">
        <v>1993</v>
      </c>
      <c r="D1248" s="158" t="s">
        <v>49361</v>
      </c>
    </row>
    <row r="1249" customFormat="false" ht="13.5" hidden="true" customHeight="false" outlineLevel="0" collapsed="false">
      <c r="A1249" s="715" t="s">
        <v>49362</v>
      </c>
      <c r="B1249" s="715" t="s">
        <v>49363</v>
      </c>
      <c r="C1249" s="715" t="s">
        <v>1993</v>
      </c>
      <c r="D1249" s="158" t="s">
        <v>49364</v>
      </c>
    </row>
    <row r="1250" customFormat="false" ht="13.5" hidden="true" customHeight="false" outlineLevel="0" collapsed="false">
      <c r="A1250" s="715" t="s">
        <v>49365</v>
      </c>
      <c r="B1250" s="715" t="s">
        <v>49366</v>
      </c>
      <c r="C1250" s="715" t="s">
        <v>338</v>
      </c>
      <c r="D1250" s="158" t="s">
        <v>49367</v>
      </c>
    </row>
    <row r="1251" customFormat="false" ht="13.5" hidden="true" customHeight="false" outlineLevel="0" collapsed="false">
      <c r="A1251" s="715" t="s">
        <v>49368</v>
      </c>
      <c r="B1251" s="715" t="s">
        <v>49369</v>
      </c>
      <c r="C1251" s="715" t="s">
        <v>338</v>
      </c>
      <c r="D1251" s="158" t="s">
        <v>49370</v>
      </c>
    </row>
    <row r="1252" customFormat="false" ht="13.5" hidden="true" customHeight="false" outlineLevel="0" collapsed="false">
      <c r="A1252" s="715" t="s">
        <v>49371</v>
      </c>
      <c r="B1252" s="715" t="s">
        <v>49372</v>
      </c>
      <c r="C1252" s="715" t="s">
        <v>338</v>
      </c>
      <c r="D1252" s="158" t="s">
        <v>47272</v>
      </c>
    </row>
    <row r="1253" customFormat="false" ht="13.5" hidden="true" customHeight="false" outlineLevel="0" collapsed="false">
      <c r="A1253" s="715" t="s">
        <v>49373</v>
      </c>
      <c r="B1253" s="715" t="s">
        <v>49374</v>
      </c>
      <c r="C1253" s="715" t="s">
        <v>338</v>
      </c>
      <c r="D1253" s="158" t="s">
        <v>49375</v>
      </c>
    </row>
    <row r="1254" customFormat="false" ht="13.5" hidden="true" customHeight="false" outlineLevel="0" collapsed="false">
      <c r="A1254" s="715" t="s">
        <v>49376</v>
      </c>
      <c r="B1254" s="715" t="s">
        <v>49377</v>
      </c>
      <c r="C1254" s="715" t="s">
        <v>338</v>
      </c>
      <c r="D1254" s="158" t="s">
        <v>49378</v>
      </c>
    </row>
    <row r="1255" customFormat="false" ht="13.5" hidden="true" customHeight="false" outlineLevel="0" collapsed="false">
      <c r="A1255" s="715" t="s">
        <v>49379</v>
      </c>
      <c r="B1255" s="715" t="s">
        <v>49380</v>
      </c>
      <c r="C1255" s="715" t="s">
        <v>338</v>
      </c>
      <c r="D1255" s="158" t="s">
        <v>49381</v>
      </c>
    </row>
    <row r="1256" customFormat="false" ht="13.5" hidden="true" customHeight="false" outlineLevel="0" collapsed="false">
      <c r="A1256" s="715" t="s">
        <v>49382</v>
      </c>
      <c r="B1256" s="715" t="s">
        <v>49383</v>
      </c>
      <c r="C1256" s="715" t="s">
        <v>1993</v>
      </c>
      <c r="D1256" s="158" t="s">
        <v>49384</v>
      </c>
    </row>
    <row r="1257" customFormat="false" ht="13.5" hidden="true" customHeight="false" outlineLevel="0" collapsed="false">
      <c r="A1257" s="715" t="s">
        <v>49385</v>
      </c>
      <c r="B1257" s="715" t="s">
        <v>49386</v>
      </c>
      <c r="C1257" s="715" t="s">
        <v>6277</v>
      </c>
      <c r="D1257" s="158" t="s">
        <v>49387</v>
      </c>
    </row>
    <row r="1258" customFormat="false" ht="13.5" hidden="true" customHeight="false" outlineLevel="0" collapsed="false">
      <c r="A1258" s="715" t="s">
        <v>49388</v>
      </c>
      <c r="B1258" s="715" t="s">
        <v>49389</v>
      </c>
      <c r="C1258" s="715" t="s">
        <v>6277</v>
      </c>
      <c r="D1258" s="158" t="s">
        <v>48538</v>
      </c>
    </row>
    <row r="1259" customFormat="false" ht="13.5" hidden="true" customHeight="false" outlineLevel="0" collapsed="false">
      <c r="A1259" s="715" t="s">
        <v>49390</v>
      </c>
      <c r="B1259" s="715" t="s">
        <v>49391</v>
      </c>
      <c r="C1259" s="715" t="s">
        <v>30</v>
      </c>
      <c r="D1259" s="158" t="s">
        <v>49392</v>
      </c>
    </row>
    <row r="1260" customFormat="false" ht="13.5" hidden="true" customHeight="false" outlineLevel="0" collapsed="false">
      <c r="A1260" s="715" t="s">
        <v>49393</v>
      </c>
      <c r="B1260" s="715" t="s">
        <v>49394</v>
      </c>
      <c r="C1260" s="715" t="s">
        <v>30</v>
      </c>
      <c r="D1260" s="158" t="s">
        <v>49395</v>
      </c>
    </row>
    <row r="1261" customFormat="false" ht="13.5" hidden="true" customHeight="false" outlineLevel="0" collapsed="false">
      <c r="A1261" s="715" t="s">
        <v>49396</v>
      </c>
      <c r="B1261" s="715" t="s">
        <v>49397</v>
      </c>
      <c r="C1261" s="715" t="s">
        <v>30</v>
      </c>
      <c r="D1261" s="158" t="s">
        <v>49398</v>
      </c>
    </row>
    <row r="1262" customFormat="false" ht="13.5" hidden="true" customHeight="false" outlineLevel="0" collapsed="false">
      <c r="A1262" s="715" t="s">
        <v>49399</v>
      </c>
      <c r="B1262" s="715" t="s">
        <v>49400</v>
      </c>
      <c r="C1262" s="715" t="s">
        <v>30</v>
      </c>
      <c r="D1262" s="158" t="s">
        <v>49401</v>
      </c>
    </row>
    <row r="1263" customFormat="false" ht="13.5" hidden="true" customHeight="false" outlineLevel="0" collapsed="false">
      <c r="A1263" s="715" t="s">
        <v>49402</v>
      </c>
      <c r="B1263" s="715" t="s">
        <v>49403</v>
      </c>
      <c r="C1263" s="715" t="s">
        <v>1993</v>
      </c>
      <c r="D1263" s="158" t="s">
        <v>49404</v>
      </c>
    </row>
    <row r="1264" customFormat="false" ht="13.5" hidden="true" customHeight="false" outlineLevel="0" collapsed="false">
      <c r="A1264" s="715" t="s">
        <v>49405</v>
      </c>
      <c r="B1264" s="715" t="s">
        <v>49406</v>
      </c>
      <c r="C1264" s="715" t="s">
        <v>1993</v>
      </c>
      <c r="D1264" s="158" t="s">
        <v>45939</v>
      </c>
    </row>
    <row r="1265" customFormat="false" ht="13.5" hidden="true" customHeight="false" outlineLevel="0" collapsed="false">
      <c r="A1265" s="715" t="s">
        <v>49407</v>
      </c>
      <c r="B1265" s="715" t="s">
        <v>49408</v>
      </c>
      <c r="C1265" s="715" t="s">
        <v>1993</v>
      </c>
      <c r="D1265" s="158" t="s">
        <v>49409</v>
      </c>
    </row>
    <row r="1266" customFormat="false" ht="13.5" hidden="true" customHeight="false" outlineLevel="0" collapsed="false">
      <c r="A1266" s="715" t="s">
        <v>49410</v>
      </c>
      <c r="B1266" s="715" t="s">
        <v>49411</v>
      </c>
      <c r="C1266" s="715" t="s">
        <v>1993</v>
      </c>
      <c r="D1266" s="158" t="s">
        <v>49412</v>
      </c>
    </row>
    <row r="1267" customFormat="false" ht="13.5" hidden="true" customHeight="false" outlineLevel="0" collapsed="false">
      <c r="A1267" s="715" t="s">
        <v>49413</v>
      </c>
      <c r="B1267" s="715" t="s">
        <v>49414</v>
      </c>
      <c r="C1267" s="715" t="s">
        <v>1993</v>
      </c>
      <c r="D1267" s="158" t="s">
        <v>49415</v>
      </c>
    </row>
    <row r="1268" customFormat="false" ht="13.5" hidden="true" customHeight="false" outlineLevel="0" collapsed="false">
      <c r="A1268" s="715" t="s">
        <v>49416</v>
      </c>
      <c r="B1268" s="715" t="s">
        <v>49417</v>
      </c>
      <c r="C1268" s="715" t="s">
        <v>1993</v>
      </c>
      <c r="D1268" s="158" t="s">
        <v>48169</v>
      </c>
    </row>
    <row r="1269" customFormat="false" ht="13.5" hidden="true" customHeight="false" outlineLevel="0" collapsed="false">
      <c r="A1269" s="715" t="s">
        <v>49418</v>
      </c>
      <c r="B1269" s="715" t="s">
        <v>49419</v>
      </c>
      <c r="C1269" s="715" t="s">
        <v>1993</v>
      </c>
      <c r="D1269" s="158" t="s">
        <v>49420</v>
      </c>
    </row>
    <row r="1270" customFormat="false" ht="13.5" hidden="true" customHeight="false" outlineLevel="0" collapsed="false">
      <c r="A1270" s="715" t="s">
        <v>49421</v>
      </c>
      <c r="B1270" s="715" t="s">
        <v>49422</v>
      </c>
      <c r="C1270" s="715" t="s">
        <v>1993</v>
      </c>
      <c r="D1270" s="158" t="s">
        <v>49423</v>
      </c>
    </row>
    <row r="1271" customFormat="false" ht="13.5" hidden="true" customHeight="false" outlineLevel="0" collapsed="false">
      <c r="A1271" s="715" t="s">
        <v>49424</v>
      </c>
      <c r="B1271" s="715" t="s">
        <v>49425</v>
      </c>
      <c r="C1271" s="715" t="s">
        <v>1993</v>
      </c>
      <c r="D1271" s="158" t="s">
        <v>49426</v>
      </c>
    </row>
    <row r="1272" customFormat="false" ht="13.5" hidden="true" customHeight="false" outlineLevel="0" collapsed="false">
      <c r="A1272" s="715" t="s">
        <v>49427</v>
      </c>
      <c r="B1272" s="715" t="s">
        <v>49428</v>
      </c>
      <c r="C1272" s="715" t="s">
        <v>1993</v>
      </c>
      <c r="D1272" s="158" t="s">
        <v>49322</v>
      </c>
    </row>
    <row r="1273" customFormat="false" ht="13.5" hidden="true" customHeight="false" outlineLevel="0" collapsed="false">
      <c r="A1273" s="715" t="s">
        <v>49429</v>
      </c>
      <c r="B1273" s="715" t="s">
        <v>49430</v>
      </c>
      <c r="C1273" s="715" t="s">
        <v>1993</v>
      </c>
      <c r="D1273" s="158" t="s">
        <v>49431</v>
      </c>
    </row>
    <row r="1274" customFormat="false" ht="13.5" hidden="true" customHeight="false" outlineLevel="0" collapsed="false">
      <c r="A1274" s="715" t="s">
        <v>49432</v>
      </c>
      <c r="B1274" s="715" t="s">
        <v>49433</v>
      </c>
      <c r="C1274" s="715" t="s">
        <v>1993</v>
      </c>
      <c r="D1274" s="158" t="s">
        <v>49434</v>
      </c>
    </row>
    <row r="1275" customFormat="false" ht="13.5" hidden="true" customHeight="false" outlineLevel="0" collapsed="false">
      <c r="A1275" s="715" t="s">
        <v>49435</v>
      </c>
      <c r="B1275" s="715" t="s">
        <v>49436</v>
      </c>
      <c r="C1275" s="715" t="s">
        <v>1993</v>
      </c>
      <c r="D1275" s="158" t="s">
        <v>49437</v>
      </c>
    </row>
    <row r="1276" customFormat="false" ht="13.5" hidden="true" customHeight="false" outlineLevel="0" collapsed="false">
      <c r="A1276" s="715" t="s">
        <v>49438</v>
      </c>
      <c r="B1276" s="715" t="s">
        <v>49439</v>
      </c>
      <c r="C1276" s="715" t="s">
        <v>1993</v>
      </c>
      <c r="D1276" s="158" t="s">
        <v>49440</v>
      </c>
    </row>
    <row r="1277" customFormat="false" ht="13.5" hidden="true" customHeight="false" outlineLevel="0" collapsed="false">
      <c r="A1277" s="715" t="s">
        <v>49441</v>
      </c>
      <c r="B1277" s="715" t="s">
        <v>49442</v>
      </c>
      <c r="C1277" s="715" t="s">
        <v>30</v>
      </c>
      <c r="D1277" s="158" t="s">
        <v>49443</v>
      </c>
    </row>
    <row r="1278" customFormat="false" ht="13.5" hidden="true" customHeight="false" outlineLevel="0" collapsed="false">
      <c r="A1278" s="715" t="s">
        <v>49444</v>
      </c>
      <c r="B1278" s="715" t="s">
        <v>49445</v>
      </c>
      <c r="C1278" s="715" t="s">
        <v>30</v>
      </c>
      <c r="D1278" s="158" t="s">
        <v>49446</v>
      </c>
    </row>
    <row r="1279" customFormat="false" ht="13.5" hidden="true" customHeight="false" outlineLevel="0" collapsed="false">
      <c r="A1279" s="715" t="s">
        <v>49447</v>
      </c>
      <c r="B1279" s="715" t="s">
        <v>49448</v>
      </c>
      <c r="C1279" s="715" t="s">
        <v>30</v>
      </c>
      <c r="D1279" s="158" t="s">
        <v>49449</v>
      </c>
    </row>
    <row r="1280" customFormat="false" ht="13.5" hidden="true" customHeight="false" outlineLevel="0" collapsed="false">
      <c r="A1280" s="715" t="s">
        <v>49450</v>
      </c>
      <c r="B1280" s="715" t="s">
        <v>49451</v>
      </c>
      <c r="C1280" s="715" t="s">
        <v>30</v>
      </c>
      <c r="D1280" s="158" t="s">
        <v>49452</v>
      </c>
    </row>
    <row r="1281" customFormat="false" ht="13.5" hidden="true" customHeight="false" outlineLevel="0" collapsed="false">
      <c r="A1281" s="715" t="s">
        <v>49453</v>
      </c>
      <c r="B1281" s="715" t="s">
        <v>49454</v>
      </c>
      <c r="C1281" s="715" t="s">
        <v>30</v>
      </c>
      <c r="D1281" s="158" t="s">
        <v>49455</v>
      </c>
    </row>
    <row r="1282" customFormat="false" ht="13.5" hidden="true" customHeight="false" outlineLevel="0" collapsed="false">
      <c r="A1282" s="715" t="s">
        <v>49456</v>
      </c>
      <c r="B1282" s="715" t="s">
        <v>49457</v>
      </c>
      <c r="C1282" s="715" t="s">
        <v>30</v>
      </c>
      <c r="D1282" s="158" t="s">
        <v>49458</v>
      </c>
    </row>
    <row r="1283" customFormat="false" ht="13.5" hidden="true" customHeight="false" outlineLevel="0" collapsed="false">
      <c r="A1283" s="715" t="s">
        <v>49459</v>
      </c>
      <c r="B1283" s="715" t="s">
        <v>49460</v>
      </c>
      <c r="C1283" s="715" t="s">
        <v>6277</v>
      </c>
      <c r="D1283" s="158" t="s">
        <v>49461</v>
      </c>
    </row>
    <row r="1284" customFormat="false" ht="13.5" hidden="true" customHeight="false" outlineLevel="0" collapsed="false">
      <c r="A1284" s="715" t="s">
        <v>49462</v>
      </c>
      <c r="B1284" s="715" t="s">
        <v>49463</v>
      </c>
      <c r="C1284" s="715" t="s">
        <v>30</v>
      </c>
      <c r="D1284" s="158" t="s">
        <v>49464</v>
      </c>
    </row>
    <row r="1285" customFormat="false" ht="13.5" hidden="true" customHeight="false" outlineLevel="0" collapsed="false">
      <c r="A1285" s="715" t="s">
        <v>49465</v>
      </c>
      <c r="B1285" s="715" t="s">
        <v>49466</v>
      </c>
      <c r="C1285" s="715" t="s">
        <v>30</v>
      </c>
      <c r="D1285" s="158" t="s">
        <v>49467</v>
      </c>
    </row>
    <row r="1286" customFormat="false" ht="13.5" hidden="true" customHeight="false" outlineLevel="0" collapsed="false">
      <c r="A1286" s="715" t="s">
        <v>49468</v>
      </c>
      <c r="B1286" s="715" t="s">
        <v>49469</v>
      </c>
      <c r="C1286" s="715" t="s">
        <v>30</v>
      </c>
      <c r="D1286" s="158" t="s">
        <v>49470</v>
      </c>
    </row>
    <row r="1287" customFormat="false" ht="13.5" hidden="true" customHeight="false" outlineLevel="0" collapsed="false">
      <c r="A1287" s="715" t="s">
        <v>49471</v>
      </c>
      <c r="B1287" s="715" t="s">
        <v>49472</v>
      </c>
      <c r="C1287" s="715" t="s">
        <v>30</v>
      </c>
      <c r="D1287" s="158" t="s">
        <v>49473</v>
      </c>
    </row>
    <row r="1288" customFormat="false" ht="13.5" hidden="true" customHeight="false" outlineLevel="0" collapsed="false">
      <c r="A1288" s="715" t="s">
        <v>49474</v>
      </c>
      <c r="B1288" s="715" t="s">
        <v>49475</v>
      </c>
      <c r="C1288" s="715" t="s">
        <v>30</v>
      </c>
      <c r="D1288" s="158" t="s">
        <v>49443</v>
      </c>
    </row>
    <row r="1289" customFormat="false" ht="13.5" hidden="true" customHeight="false" outlineLevel="0" collapsed="false">
      <c r="A1289" s="715" t="s">
        <v>49476</v>
      </c>
      <c r="B1289" s="715" t="s">
        <v>49477</v>
      </c>
      <c r="C1289" s="715" t="s">
        <v>30</v>
      </c>
      <c r="D1289" s="158" t="s">
        <v>49478</v>
      </c>
    </row>
    <row r="1290" customFormat="false" ht="13.5" hidden="true" customHeight="false" outlineLevel="0" collapsed="false">
      <c r="A1290" s="715" t="s">
        <v>49479</v>
      </c>
      <c r="B1290" s="715" t="s">
        <v>49480</v>
      </c>
      <c r="C1290" s="715" t="s">
        <v>30</v>
      </c>
      <c r="D1290" s="158" t="s">
        <v>49481</v>
      </c>
    </row>
    <row r="1291" customFormat="false" ht="13.5" hidden="true" customHeight="false" outlineLevel="0" collapsed="false">
      <c r="A1291" s="715" t="s">
        <v>49482</v>
      </c>
      <c r="B1291" s="715" t="s">
        <v>49483</v>
      </c>
      <c r="C1291" s="715" t="s">
        <v>30</v>
      </c>
      <c r="D1291" s="158" t="s">
        <v>49484</v>
      </c>
    </row>
    <row r="1292" customFormat="false" ht="13.5" hidden="true" customHeight="false" outlineLevel="0" collapsed="false">
      <c r="A1292" s="715" t="s">
        <v>49485</v>
      </c>
      <c r="B1292" s="715" t="s">
        <v>49486</v>
      </c>
      <c r="C1292" s="715" t="s">
        <v>30</v>
      </c>
      <c r="D1292" s="158" t="s">
        <v>49487</v>
      </c>
    </row>
    <row r="1293" customFormat="false" ht="13.5" hidden="true" customHeight="false" outlineLevel="0" collapsed="false">
      <c r="A1293" s="715" t="s">
        <v>49488</v>
      </c>
      <c r="B1293" s="715" t="s">
        <v>49489</v>
      </c>
      <c r="C1293" s="715" t="s">
        <v>30</v>
      </c>
      <c r="D1293" s="158" t="s">
        <v>49490</v>
      </c>
    </row>
    <row r="1294" customFormat="false" ht="13.5" hidden="true" customHeight="false" outlineLevel="0" collapsed="false">
      <c r="A1294" s="715" t="s">
        <v>49491</v>
      </c>
      <c r="B1294" s="715" t="s">
        <v>49492</v>
      </c>
      <c r="C1294" s="715" t="s">
        <v>30</v>
      </c>
      <c r="D1294" s="158" t="s">
        <v>49493</v>
      </c>
    </row>
    <row r="1295" customFormat="false" ht="13.5" hidden="true" customHeight="false" outlineLevel="0" collapsed="false">
      <c r="A1295" s="715" t="s">
        <v>49494</v>
      </c>
      <c r="B1295" s="715" t="s">
        <v>49495</v>
      </c>
      <c r="C1295" s="715" t="s">
        <v>30</v>
      </c>
      <c r="D1295" s="158" t="s">
        <v>49496</v>
      </c>
    </row>
    <row r="1296" customFormat="false" ht="13.5" hidden="true" customHeight="false" outlineLevel="0" collapsed="false">
      <c r="A1296" s="715" t="s">
        <v>49497</v>
      </c>
      <c r="B1296" s="715" t="s">
        <v>49498</v>
      </c>
      <c r="C1296" s="715" t="s">
        <v>30</v>
      </c>
      <c r="D1296" s="158" t="s">
        <v>49499</v>
      </c>
    </row>
    <row r="1297" customFormat="false" ht="13.5" hidden="true" customHeight="false" outlineLevel="0" collapsed="false">
      <c r="A1297" s="715" t="s">
        <v>49500</v>
      </c>
      <c r="B1297" s="715" t="s">
        <v>49501</v>
      </c>
      <c r="C1297" s="715" t="s">
        <v>30</v>
      </c>
      <c r="D1297" s="158" t="s">
        <v>49502</v>
      </c>
    </row>
    <row r="1298" customFormat="false" ht="13.5" hidden="true" customHeight="false" outlineLevel="0" collapsed="false">
      <c r="A1298" s="715" t="s">
        <v>49503</v>
      </c>
      <c r="B1298" s="715" t="s">
        <v>49504</v>
      </c>
      <c r="C1298" s="715" t="s">
        <v>30</v>
      </c>
      <c r="D1298" s="158" t="s">
        <v>49505</v>
      </c>
    </row>
    <row r="1299" customFormat="false" ht="13.5" hidden="true" customHeight="false" outlineLevel="0" collapsed="false">
      <c r="A1299" s="715" t="s">
        <v>49506</v>
      </c>
      <c r="B1299" s="715" t="s">
        <v>49507</v>
      </c>
      <c r="C1299" s="715" t="s">
        <v>30</v>
      </c>
      <c r="D1299" s="158" t="s">
        <v>49508</v>
      </c>
    </row>
    <row r="1300" customFormat="false" ht="13.5" hidden="true" customHeight="false" outlineLevel="0" collapsed="false">
      <c r="A1300" s="715" t="s">
        <v>49509</v>
      </c>
      <c r="B1300" s="715" t="s">
        <v>49510</v>
      </c>
      <c r="C1300" s="715" t="s">
        <v>30</v>
      </c>
      <c r="D1300" s="158" t="s">
        <v>49511</v>
      </c>
    </row>
    <row r="1301" customFormat="false" ht="13.5" hidden="true" customHeight="false" outlineLevel="0" collapsed="false">
      <c r="A1301" s="715" t="s">
        <v>49512</v>
      </c>
      <c r="B1301" s="715" t="s">
        <v>49513</v>
      </c>
      <c r="C1301" s="715" t="s">
        <v>30</v>
      </c>
      <c r="D1301" s="158" t="s">
        <v>49514</v>
      </c>
    </row>
    <row r="1302" customFormat="false" ht="13.5" hidden="true" customHeight="false" outlineLevel="0" collapsed="false">
      <c r="A1302" s="715" t="s">
        <v>49515</v>
      </c>
      <c r="B1302" s="715" t="s">
        <v>49516</v>
      </c>
      <c r="C1302" s="715" t="s">
        <v>30</v>
      </c>
      <c r="D1302" s="158" t="s">
        <v>49517</v>
      </c>
    </row>
    <row r="1303" customFormat="false" ht="13.5" hidden="true" customHeight="false" outlineLevel="0" collapsed="false">
      <c r="A1303" s="715" t="s">
        <v>49518</v>
      </c>
      <c r="B1303" s="715" t="s">
        <v>49519</v>
      </c>
      <c r="C1303" s="715" t="s">
        <v>30</v>
      </c>
      <c r="D1303" s="158" t="s">
        <v>49520</v>
      </c>
    </row>
    <row r="1304" customFormat="false" ht="13.5" hidden="true" customHeight="false" outlineLevel="0" collapsed="false">
      <c r="A1304" s="715" t="s">
        <v>49521</v>
      </c>
      <c r="B1304" s="715" t="s">
        <v>49522</v>
      </c>
      <c r="C1304" s="715" t="s">
        <v>30</v>
      </c>
      <c r="D1304" s="158" t="s">
        <v>49523</v>
      </c>
    </row>
    <row r="1305" customFormat="false" ht="13.5" hidden="true" customHeight="false" outlineLevel="0" collapsed="false">
      <c r="A1305" s="715" t="s">
        <v>49524</v>
      </c>
      <c r="B1305" s="715" t="s">
        <v>49525</v>
      </c>
      <c r="C1305" s="715" t="s">
        <v>30</v>
      </c>
      <c r="D1305" s="158" t="s">
        <v>49526</v>
      </c>
    </row>
    <row r="1306" customFormat="false" ht="13.5" hidden="true" customHeight="false" outlineLevel="0" collapsed="false">
      <c r="A1306" s="715" t="s">
        <v>49527</v>
      </c>
      <c r="B1306" s="715" t="s">
        <v>49528</v>
      </c>
      <c r="C1306" s="715" t="s">
        <v>30</v>
      </c>
      <c r="D1306" s="158" t="s">
        <v>49529</v>
      </c>
    </row>
    <row r="1307" customFormat="false" ht="13.5" hidden="true" customHeight="false" outlineLevel="0" collapsed="false">
      <c r="A1307" s="715" t="s">
        <v>49530</v>
      </c>
      <c r="B1307" s="715" t="s">
        <v>49531</v>
      </c>
      <c r="C1307" s="715" t="s">
        <v>30</v>
      </c>
      <c r="D1307" s="158" t="s">
        <v>49532</v>
      </c>
    </row>
    <row r="1308" customFormat="false" ht="13.5" hidden="true" customHeight="false" outlineLevel="0" collapsed="false">
      <c r="A1308" s="715" t="s">
        <v>49533</v>
      </c>
      <c r="B1308" s="715" t="s">
        <v>49534</v>
      </c>
      <c r="C1308" s="715" t="s">
        <v>30</v>
      </c>
      <c r="D1308" s="158" t="s">
        <v>49535</v>
      </c>
    </row>
    <row r="1309" customFormat="false" ht="13.5" hidden="true" customHeight="false" outlineLevel="0" collapsed="false">
      <c r="A1309" s="715" t="s">
        <v>49536</v>
      </c>
      <c r="B1309" s="715" t="s">
        <v>49537</v>
      </c>
      <c r="C1309" s="715" t="s">
        <v>30</v>
      </c>
      <c r="D1309" s="158" t="s">
        <v>49538</v>
      </c>
    </row>
    <row r="1310" customFormat="false" ht="13.5" hidden="true" customHeight="false" outlineLevel="0" collapsed="false">
      <c r="A1310" s="715" t="s">
        <v>49539</v>
      </c>
      <c r="B1310" s="715" t="s">
        <v>49540</v>
      </c>
      <c r="C1310" s="715" t="s">
        <v>30</v>
      </c>
      <c r="D1310" s="158" t="s">
        <v>49541</v>
      </c>
    </row>
    <row r="1311" customFormat="false" ht="13.5" hidden="true" customHeight="false" outlineLevel="0" collapsed="false">
      <c r="A1311" s="715" t="s">
        <v>49542</v>
      </c>
      <c r="B1311" s="715" t="s">
        <v>49543</v>
      </c>
      <c r="C1311" s="715" t="s">
        <v>30</v>
      </c>
      <c r="D1311" s="158" t="s">
        <v>49544</v>
      </c>
    </row>
    <row r="1312" customFormat="false" ht="13.5" hidden="true" customHeight="false" outlineLevel="0" collapsed="false">
      <c r="A1312" s="715" t="s">
        <v>49545</v>
      </c>
      <c r="B1312" s="715" t="s">
        <v>49546</v>
      </c>
      <c r="C1312" s="715" t="s">
        <v>30</v>
      </c>
      <c r="D1312" s="158" t="s">
        <v>49547</v>
      </c>
    </row>
    <row r="1313" customFormat="false" ht="13.5" hidden="true" customHeight="false" outlineLevel="0" collapsed="false">
      <c r="A1313" s="715" t="s">
        <v>49548</v>
      </c>
      <c r="B1313" s="715" t="s">
        <v>49549</v>
      </c>
      <c r="C1313" s="715" t="s">
        <v>30</v>
      </c>
      <c r="D1313" s="158" t="s">
        <v>49550</v>
      </c>
    </row>
    <row r="1314" customFormat="false" ht="13.5" hidden="true" customHeight="false" outlineLevel="0" collapsed="false">
      <c r="A1314" s="715" t="s">
        <v>49551</v>
      </c>
      <c r="B1314" s="715" t="s">
        <v>49552</v>
      </c>
      <c r="C1314" s="715" t="s">
        <v>30</v>
      </c>
      <c r="D1314" s="158" t="s">
        <v>49553</v>
      </c>
    </row>
    <row r="1315" customFormat="false" ht="13.5" hidden="true" customHeight="false" outlineLevel="0" collapsed="false">
      <c r="A1315" s="715" t="s">
        <v>49554</v>
      </c>
      <c r="B1315" s="715" t="s">
        <v>49555</v>
      </c>
      <c r="C1315" s="715" t="s">
        <v>30</v>
      </c>
      <c r="D1315" s="158" t="s">
        <v>49556</v>
      </c>
    </row>
    <row r="1316" customFormat="false" ht="13.5" hidden="true" customHeight="false" outlineLevel="0" collapsed="false">
      <c r="A1316" s="715" t="s">
        <v>49557</v>
      </c>
      <c r="B1316" s="715" t="s">
        <v>49558</v>
      </c>
      <c r="C1316" s="715" t="s">
        <v>30</v>
      </c>
      <c r="D1316" s="158" t="s">
        <v>49559</v>
      </c>
    </row>
    <row r="1317" customFormat="false" ht="13.5" hidden="true" customHeight="false" outlineLevel="0" collapsed="false">
      <c r="A1317" s="715" t="s">
        <v>49560</v>
      </c>
      <c r="B1317" s="715" t="s">
        <v>49561</v>
      </c>
      <c r="C1317" s="715" t="s">
        <v>30</v>
      </c>
      <c r="D1317" s="158" t="s">
        <v>49562</v>
      </c>
    </row>
    <row r="1318" customFormat="false" ht="13.5" hidden="true" customHeight="false" outlineLevel="0" collapsed="false">
      <c r="A1318" s="715" t="s">
        <v>49563</v>
      </c>
      <c r="B1318" s="715" t="s">
        <v>49564</v>
      </c>
      <c r="C1318" s="715" t="s">
        <v>6277</v>
      </c>
      <c r="D1318" s="158" t="s">
        <v>49565</v>
      </c>
    </row>
    <row r="1319" customFormat="false" ht="13.5" hidden="true" customHeight="false" outlineLevel="0" collapsed="false">
      <c r="A1319" s="715" t="s">
        <v>49566</v>
      </c>
      <c r="B1319" s="715" t="s">
        <v>49567</v>
      </c>
      <c r="C1319" s="715" t="s">
        <v>6277</v>
      </c>
      <c r="D1319" s="158" t="s">
        <v>49568</v>
      </c>
    </row>
    <row r="1320" customFormat="false" ht="13.5" hidden="true" customHeight="false" outlineLevel="0" collapsed="false">
      <c r="A1320" s="715" t="s">
        <v>49569</v>
      </c>
      <c r="B1320" s="715" t="s">
        <v>49570</v>
      </c>
      <c r="C1320" s="715" t="s">
        <v>1993</v>
      </c>
      <c r="D1320" s="158" t="s">
        <v>49221</v>
      </c>
    </row>
    <row r="1321" customFormat="false" ht="13.5" hidden="true" customHeight="false" outlineLevel="0" collapsed="false">
      <c r="A1321" s="715" t="s">
        <v>49571</v>
      </c>
      <c r="B1321" s="715" t="s">
        <v>49572</v>
      </c>
      <c r="C1321" s="715" t="s">
        <v>1993</v>
      </c>
      <c r="D1321" s="158" t="s">
        <v>49573</v>
      </c>
    </row>
    <row r="1322" customFormat="false" ht="13.5" hidden="true" customHeight="false" outlineLevel="0" collapsed="false">
      <c r="A1322" s="715" t="s">
        <v>49574</v>
      </c>
      <c r="B1322" s="715" t="s">
        <v>49575</v>
      </c>
      <c r="C1322" s="715" t="s">
        <v>338</v>
      </c>
      <c r="D1322" s="158" t="s">
        <v>49576</v>
      </c>
    </row>
    <row r="1323" customFormat="false" ht="13.5" hidden="true" customHeight="false" outlineLevel="0" collapsed="false">
      <c r="A1323" s="715" t="s">
        <v>49577</v>
      </c>
      <c r="B1323" s="715" t="s">
        <v>49578</v>
      </c>
      <c r="C1323" s="715" t="s">
        <v>338</v>
      </c>
      <c r="D1323" s="158" t="s">
        <v>49579</v>
      </c>
    </row>
    <row r="1324" customFormat="false" ht="13.5" hidden="true" customHeight="false" outlineLevel="0" collapsed="false">
      <c r="A1324" s="715" t="s">
        <v>49580</v>
      </c>
      <c r="B1324" s="715" t="s">
        <v>49581</v>
      </c>
      <c r="C1324" s="715" t="s">
        <v>338</v>
      </c>
      <c r="D1324" s="158" t="s">
        <v>49582</v>
      </c>
    </row>
    <row r="1325" customFormat="false" ht="13.5" hidden="true" customHeight="false" outlineLevel="0" collapsed="false">
      <c r="A1325" s="715" t="s">
        <v>49583</v>
      </c>
      <c r="B1325" s="715" t="s">
        <v>49584</v>
      </c>
      <c r="C1325" s="715" t="s">
        <v>338</v>
      </c>
      <c r="D1325" s="158" t="s">
        <v>49585</v>
      </c>
    </row>
    <row r="1326" customFormat="false" ht="13.5" hidden="true" customHeight="false" outlineLevel="0" collapsed="false">
      <c r="A1326" s="715" t="s">
        <v>49586</v>
      </c>
      <c r="B1326" s="715" t="s">
        <v>49587</v>
      </c>
      <c r="C1326" s="715" t="s">
        <v>1993</v>
      </c>
      <c r="D1326" s="158" t="s">
        <v>49588</v>
      </c>
    </row>
    <row r="1327" customFormat="false" ht="13.5" hidden="true" customHeight="false" outlineLevel="0" collapsed="false">
      <c r="A1327" s="715" t="s">
        <v>49589</v>
      </c>
      <c r="B1327" s="715" t="s">
        <v>49590</v>
      </c>
      <c r="C1327" s="715" t="s">
        <v>1993</v>
      </c>
      <c r="D1327" s="158" t="s">
        <v>46741</v>
      </c>
    </row>
    <row r="1328" customFormat="false" ht="13.5" hidden="true" customHeight="false" outlineLevel="0" collapsed="false">
      <c r="A1328" s="715" t="s">
        <v>49591</v>
      </c>
      <c r="B1328" s="715" t="s">
        <v>49592</v>
      </c>
      <c r="C1328" s="715" t="s">
        <v>1158</v>
      </c>
      <c r="D1328" s="158" t="s">
        <v>49593</v>
      </c>
    </row>
    <row r="1329" customFormat="false" ht="13.5" hidden="true" customHeight="false" outlineLevel="0" collapsed="false">
      <c r="A1329" s="715" t="s">
        <v>49594</v>
      </c>
      <c r="B1329" s="715" t="s">
        <v>49595</v>
      </c>
      <c r="C1329" s="715" t="s">
        <v>1158</v>
      </c>
      <c r="D1329" s="158" t="s">
        <v>49596</v>
      </c>
    </row>
    <row r="1330" customFormat="false" ht="13.5" hidden="true" customHeight="false" outlineLevel="0" collapsed="false">
      <c r="A1330" s="715" t="s">
        <v>49597</v>
      </c>
      <c r="B1330" s="715" t="s">
        <v>49598</v>
      </c>
      <c r="C1330" s="715" t="s">
        <v>1158</v>
      </c>
      <c r="D1330" s="158" t="s">
        <v>49599</v>
      </c>
    </row>
    <row r="1331" customFormat="false" ht="13.5" hidden="true" customHeight="false" outlineLevel="0" collapsed="false">
      <c r="A1331" s="715" t="s">
        <v>49600</v>
      </c>
      <c r="B1331" s="715" t="s">
        <v>49601</v>
      </c>
      <c r="C1331" s="715" t="s">
        <v>338</v>
      </c>
      <c r="D1331" s="158" t="s">
        <v>49602</v>
      </c>
    </row>
    <row r="1332" customFormat="false" ht="13.5" hidden="true" customHeight="false" outlineLevel="0" collapsed="false">
      <c r="A1332" s="715" t="s">
        <v>49603</v>
      </c>
      <c r="B1332" s="715" t="s">
        <v>49604</v>
      </c>
      <c r="C1332" s="715" t="s">
        <v>338</v>
      </c>
      <c r="D1332" s="158" t="s">
        <v>49605</v>
      </c>
    </row>
    <row r="1333" customFormat="false" ht="13.5" hidden="true" customHeight="false" outlineLevel="0" collapsed="false">
      <c r="A1333" s="715" t="s">
        <v>49606</v>
      </c>
      <c r="B1333" s="715" t="s">
        <v>49607</v>
      </c>
      <c r="C1333" s="715" t="s">
        <v>338</v>
      </c>
      <c r="D1333" s="158" t="s">
        <v>49608</v>
      </c>
    </row>
    <row r="1334" customFormat="false" ht="13.5" hidden="true" customHeight="false" outlineLevel="0" collapsed="false">
      <c r="A1334" s="715" t="s">
        <v>49609</v>
      </c>
      <c r="B1334" s="715" t="s">
        <v>49610</v>
      </c>
      <c r="C1334" s="715" t="s">
        <v>338</v>
      </c>
      <c r="D1334" s="158" t="s">
        <v>49611</v>
      </c>
    </row>
    <row r="1335" customFormat="false" ht="13.5" hidden="true" customHeight="false" outlineLevel="0" collapsed="false">
      <c r="A1335" s="715" t="s">
        <v>49612</v>
      </c>
      <c r="B1335" s="715" t="s">
        <v>49613</v>
      </c>
      <c r="C1335" s="715" t="s">
        <v>338</v>
      </c>
      <c r="D1335" s="158" t="s">
        <v>49614</v>
      </c>
    </row>
    <row r="1336" customFormat="false" ht="13.5" hidden="true" customHeight="false" outlineLevel="0" collapsed="false">
      <c r="A1336" s="715" t="s">
        <v>49615</v>
      </c>
      <c r="B1336" s="715" t="s">
        <v>49616</v>
      </c>
      <c r="C1336" s="715" t="s">
        <v>338</v>
      </c>
      <c r="D1336" s="158" t="s">
        <v>49617</v>
      </c>
    </row>
    <row r="1337" customFormat="false" ht="13.5" hidden="true" customHeight="false" outlineLevel="0" collapsed="false">
      <c r="A1337" s="715" t="s">
        <v>49618</v>
      </c>
      <c r="B1337" s="715" t="s">
        <v>49619</v>
      </c>
      <c r="C1337" s="715" t="s">
        <v>338</v>
      </c>
      <c r="D1337" s="158" t="s">
        <v>49620</v>
      </c>
    </row>
    <row r="1338" customFormat="false" ht="13.5" hidden="true" customHeight="false" outlineLevel="0" collapsed="false">
      <c r="A1338" s="715" t="s">
        <v>49621</v>
      </c>
      <c r="B1338" s="715" t="s">
        <v>49622</v>
      </c>
      <c r="C1338" s="715" t="s">
        <v>1158</v>
      </c>
      <c r="D1338" s="158" t="s">
        <v>49623</v>
      </c>
    </row>
    <row r="1339" customFormat="false" ht="13.5" hidden="true" customHeight="false" outlineLevel="0" collapsed="false">
      <c r="A1339" s="715" t="s">
        <v>49624</v>
      </c>
      <c r="B1339" s="715" t="s">
        <v>49625</v>
      </c>
      <c r="C1339" s="715" t="s">
        <v>338</v>
      </c>
      <c r="D1339" s="158" t="s">
        <v>47525</v>
      </c>
    </row>
    <row r="1340" customFormat="false" ht="13.5" hidden="true" customHeight="false" outlineLevel="0" collapsed="false">
      <c r="A1340" s="715" t="s">
        <v>49626</v>
      </c>
      <c r="B1340" s="715" t="s">
        <v>49627</v>
      </c>
      <c r="C1340" s="715" t="s">
        <v>1993</v>
      </c>
      <c r="D1340" s="158" t="s">
        <v>46175</v>
      </c>
    </row>
    <row r="1341" customFormat="false" ht="13.5" hidden="true" customHeight="false" outlineLevel="0" collapsed="false">
      <c r="A1341" s="715" t="s">
        <v>49628</v>
      </c>
      <c r="B1341" s="715" t="s">
        <v>49629</v>
      </c>
      <c r="C1341" s="715" t="s">
        <v>1993</v>
      </c>
      <c r="D1341" s="158" t="s">
        <v>49630</v>
      </c>
    </row>
    <row r="1342" customFormat="false" ht="13.5" hidden="true" customHeight="false" outlineLevel="0" collapsed="false">
      <c r="A1342" s="715" t="s">
        <v>49631</v>
      </c>
      <c r="B1342" s="715" t="s">
        <v>49632</v>
      </c>
      <c r="C1342" s="715" t="s">
        <v>338</v>
      </c>
      <c r="D1342" s="158" t="s">
        <v>49633</v>
      </c>
    </row>
    <row r="1343" customFormat="false" ht="13.5" hidden="true" customHeight="false" outlineLevel="0" collapsed="false">
      <c r="A1343" s="715" t="s">
        <v>49634</v>
      </c>
      <c r="B1343" s="715" t="s">
        <v>49635</v>
      </c>
      <c r="C1343" s="715" t="s">
        <v>338</v>
      </c>
      <c r="D1343" s="158" t="s">
        <v>49636</v>
      </c>
    </row>
    <row r="1344" customFormat="false" ht="13.5" hidden="true" customHeight="false" outlineLevel="0" collapsed="false">
      <c r="A1344" s="715" t="s">
        <v>49637</v>
      </c>
      <c r="B1344" s="715" t="s">
        <v>49638</v>
      </c>
      <c r="C1344" s="715" t="s">
        <v>338</v>
      </c>
      <c r="D1344" s="158" t="s">
        <v>49639</v>
      </c>
    </row>
    <row r="1345" customFormat="false" ht="13.5" hidden="true" customHeight="false" outlineLevel="0" collapsed="false">
      <c r="A1345" s="715" t="s">
        <v>49640</v>
      </c>
      <c r="B1345" s="715" t="s">
        <v>49641</v>
      </c>
      <c r="C1345" s="715" t="s">
        <v>338</v>
      </c>
      <c r="D1345" s="158" t="s">
        <v>49642</v>
      </c>
    </row>
    <row r="1346" customFormat="false" ht="13.5" hidden="true" customHeight="false" outlineLevel="0" collapsed="false">
      <c r="A1346" s="715" t="s">
        <v>49643</v>
      </c>
      <c r="B1346" s="715" t="s">
        <v>49644</v>
      </c>
      <c r="C1346" s="715" t="s">
        <v>338</v>
      </c>
      <c r="D1346" s="158" t="s">
        <v>48006</v>
      </c>
    </row>
    <row r="1347" customFormat="false" ht="13.5" hidden="true" customHeight="false" outlineLevel="0" collapsed="false">
      <c r="A1347" s="715" t="s">
        <v>49645</v>
      </c>
      <c r="B1347" s="715" t="s">
        <v>49646</v>
      </c>
      <c r="C1347" s="715" t="s">
        <v>1158</v>
      </c>
      <c r="D1347" s="158" t="s">
        <v>49647</v>
      </c>
    </row>
    <row r="1348" customFormat="false" ht="13.5" hidden="true" customHeight="false" outlineLevel="0" collapsed="false">
      <c r="A1348" s="715" t="s">
        <v>49648</v>
      </c>
      <c r="B1348" s="715" t="s">
        <v>49649</v>
      </c>
      <c r="C1348" s="715" t="s">
        <v>1993</v>
      </c>
      <c r="D1348" s="158" t="s">
        <v>49650</v>
      </c>
    </row>
    <row r="1349" customFormat="false" ht="13.5" hidden="true" customHeight="false" outlineLevel="0" collapsed="false">
      <c r="A1349" s="715" t="s">
        <v>49651</v>
      </c>
      <c r="B1349" s="715" t="s">
        <v>49652</v>
      </c>
      <c r="C1349" s="715" t="s">
        <v>1993</v>
      </c>
      <c r="D1349" s="158" t="s">
        <v>49653</v>
      </c>
    </row>
    <row r="1350" customFormat="false" ht="13.5" hidden="true" customHeight="false" outlineLevel="0" collapsed="false">
      <c r="A1350" s="715" t="s">
        <v>49654</v>
      </c>
      <c r="B1350" s="715" t="s">
        <v>49655</v>
      </c>
      <c r="C1350" s="715" t="s">
        <v>1158</v>
      </c>
      <c r="D1350" s="158" t="s">
        <v>49656</v>
      </c>
    </row>
    <row r="1351" customFormat="false" ht="13.5" hidden="true" customHeight="false" outlineLevel="0" collapsed="false">
      <c r="A1351" s="715" t="s">
        <v>49657</v>
      </c>
      <c r="B1351" s="715" t="s">
        <v>49658</v>
      </c>
      <c r="C1351" s="715" t="s">
        <v>1158</v>
      </c>
      <c r="D1351" s="158" t="s">
        <v>49659</v>
      </c>
    </row>
    <row r="1352" customFormat="false" ht="13.5" hidden="true" customHeight="false" outlineLevel="0" collapsed="false">
      <c r="A1352" s="715" t="s">
        <v>49660</v>
      </c>
      <c r="B1352" s="715" t="s">
        <v>49661</v>
      </c>
      <c r="C1352" s="715" t="s">
        <v>1158</v>
      </c>
      <c r="D1352" s="158" t="s">
        <v>49662</v>
      </c>
    </row>
    <row r="1353" customFormat="false" ht="13.5" hidden="true" customHeight="false" outlineLevel="0" collapsed="false">
      <c r="A1353" s="715" t="s">
        <v>49663</v>
      </c>
      <c r="B1353" s="715" t="s">
        <v>49664</v>
      </c>
      <c r="C1353" s="715" t="s">
        <v>1158</v>
      </c>
      <c r="D1353" s="158" t="s">
        <v>49665</v>
      </c>
    </row>
    <row r="1354" customFormat="false" ht="13.5" hidden="true" customHeight="false" outlineLevel="0" collapsed="false">
      <c r="A1354" s="715" t="s">
        <v>49666</v>
      </c>
      <c r="B1354" s="715" t="s">
        <v>49667</v>
      </c>
      <c r="C1354" s="715" t="s">
        <v>1993</v>
      </c>
      <c r="D1354" s="158" t="s">
        <v>49668</v>
      </c>
    </row>
    <row r="1355" customFormat="false" ht="13.5" hidden="true" customHeight="false" outlineLevel="0" collapsed="false">
      <c r="A1355" s="715" t="s">
        <v>49669</v>
      </c>
      <c r="B1355" s="715" t="s">
        <v>49670</v>
      </c>
      <c r="C1355" s="715" t="s">
        <v>1993</v>
      </c>
      <c r="D1355" s="158" t="s">
        <v>49671</v>
      </c>
    </row>
    <row r="1356" customFormat="false" ht="13.5" hidden="true" customHeight="false" outlineLevel="0" collapsed="false">
      <c r="A1356" s="715" t="s">
        <v>49672</v>
      </c>
      <c r="B1356" s="715" t="s">
        <v>49673</v>
      </c>
      <c r="C1356" s="715" t="s">
        <v>1158</v>
      </c>
      <c r="D1356" s="158" t="s">
        <v>49674</v>
      </c>
    </row>
    <row r="1357" customFormat="false" ht="13.5" hidden="true" customHeight="false" outlineLevel="0" collapsed="false">
      <c r="A1357" s="715" t="s">
        <v>49675</v>
      </c>
      <c r="B1357" s="715" t="s">
        <v>49676</v>
      </c>
      <c r="C1357" s="715" t="s">
        <v>1158</v>
      </c>
      <c r="D1357" s="158" t="s">
        <v>49677</v>
      </c>
    </row>
    <row r="1358" customFormat="false" ht="13.5" hidden="true" customHeight="false" outlineLevel="0" collapsed="false">
      <c r="A1358" s="715" t="s">
        <v>49678</v>
      </c>
      <c r="B1358" s="715" t="s">
        <v>49679</v>
      </c>
      <c r="C1358" s="715" t="s">
        <v>1158</v>
      </c>
      <c r="D1358" s="158" t="s">
        <v>49680</v>
      </c>
    </row>
    <row r="1359" customFormat="false" ht="13.5" hidden="true" customHeight="false" outlineLevel="0" collapsed="false">
      <c r="A1359" s="715" t="s">
        <v>49681</v>
      </c>
      <c r="B1359" s="715" t="s">
        <v>49682</v>
      </c>
      <c r="C1359" s="715" t="s">
        <v>1158</v>
      </c>
      <c r="D1359" s="158" t="s">
        <v>49683</v>
      </c>
    </row>
    <row r="1360" customFormat="false" ht="13.5" hidden="true" customHeight="false" outlineLevel="0" collapsed="false">
      <c r="A1360" s="715" t="s">
        <v>49684</v>
      </c>
      <c r="B1360" s="715" t="s">
        <v>49685</v>
      </c>
      <c r="C1360" s="715" t="s">
        <v>1158</v>
      </c>
      <c r="D1360" s="158" t="s">
        <v>49686</v>
      </c>
    </row>
    <row r="1361" customFormat="false" ht="13.5" hidden="true" customHeight="false" outlineLevel="0" collapsed="false">
      <c r="A1361" s="715" t="s">
        <v>49687</v>
      </c>
      <c r="B1361" s="715" t="s">
        <v>49688</v>
      </c>
      <c r="C1361" s="715" t="s">
        <v>1158</v>
      </c>
      <c r="D1361" s="158" t="s">
        <v>49689</v>
      </c>
    </row>
    <row r="1362" customFormat="false" ht="13.5" hidden="true" customHeight="false" outlineLevel="0" collapsed="false">
      <c r="A1362" s="715" t="s">
        <v>49690</v>
      </c>
      <c r="B1362" s="715" t="s">
        <v>49691</v>
      </c>
      <c r="C1362" s="715" t="s">
        <v>1158</v>
      </c>
      <c r="D1362" s="158" t="s">
        <v>49692</v>
      </c>
    </row>
    <row r="1363" customFormat="false" ht="13.5" hidden="true" customHeight="false" outlineLevel="0" collapsed="false">
      <c r="A1363" s="715" t="s">
        <v>49693</v>
      </c>
      <c r="B1363" s="715" t="s">
        <v>49694</v>
      </c>
      <c r="C1363" s="715" t="s">
        <v>1158</v>
      </c>
      <c r="D1363" s="158" t="s">
        <v>49695</v>
      </c>
    </row>
    <row r="1364" customFormat="false" ht="13.5" hidden="true" customHeight="false" outlineLevel="0" collapsed="false">
      <c r="A1364" s="715" t="s">
        <v>49696</v>
      </c>
      <c r="B1364" s="715" t="s">
        <v>49697</v>
      </c>
      <c r="C1364" s="715" t="s">
        <v>1158</v>
      </c>
      <c r="D1364" s="158" t="s">
        <v>49698</v>
      </c>
    </row>
    <row r="1365" customFormat="false" ht="13.5" hidden="true" customHeight="false" outlineLevel="0" collapsed="false">
      <c r="A1365" s="715" t="s">
        <v>49699</v>
      </c>
      <c r="B1365" s="715" t="s">
        <v>49700</v>
      </c>
      <c r="C1365" s="715" t="s">
        <v>1158</v>
      </c>
      <c r="D1365" s="158" t="s">
        <v>49701</v>
      </c>
    </row>
    <row r="1366" customFormat="false" ht="13.5" hidden="true" customHeight="false" outlineLevel="0" collapsed="false">
      <c r="A1366" s="715" t="s">
        <v>49702</v>
      </c>
      <c r="B1366" s="715" t="s">
        <v>49703</v>
      </c>
      <c r="C1366" s="715" t="s">
        <v>1158</v>
      </c>
      <c r="D1366" s="158" t="s">
        <v>49704</v>
      </c>
    </row>
    <row r="1367" customFormat="false" ht="13.5" hidden="true" customHeight="false" outlineLevel="0" collapsed="false">
      <c r="A1367" s="715" t="s">
        <v>49705</v>
      </c>
      <c r="B1367" s="715" t="s">
        <v>49706</v>
      </c>
      <c r="C1367" s="715" t="s">
        <v>1158</v>
      </c>
      <c r="D1367" s="158" t="s">
        <v>49707</v>
      </c>
    </row>
    <row r="1368" customFormat="false" ht="13.5" hidden="true" customHeight="false" outlineLevel="0" collapsed="false">
      <c r="A1368" s="715" t="s">
        <v>49708</v>
      </c>
      <c r="B1368" s="715" t="s">
        <v>49709</v>
      </c>
      <c r="C1368" s="715" t="s">
        <v>1993</v>
      </c>
      <c r="D1368" s="158" t="s">
        <v>49710</v>
      </c>
    </row>
    <row r="1369" customFormat="false" ht="13.5" hidden="true" customHeight="false" outlineLevel="0" collapsed="false">
      <c r="A1369" s="715" t="s">
        <v>49711</v>
      </c>
      <c r="B1369" s="715" t="s">
        <v>49712</v>
      </c>
      <c r="C1369" s="715" t="s">
        <v>1993</v>
      </c>
      <c r="D1369" s="158" t="s">
        <v>49713</v>
      </c>
    </row>
    <row r="1370" customFormat="false" ht="13.5" hidden="true" customHeight="false" outlineLevel="0" collapsed="false">
      <c r="A1370" s="715" t="s">
        <v>49714</v>
      </c>
      <c r="B1370" s="715" t="s">
        <v>49715</v>
      </c>
      <c r="C1370" s="715" t="s">
        <v>1993</v>
      </c>
      <c r="D1370" s="158" t="s">
        <v>49716</v>
      </c>
    </row>
    <row r="1371" customFormat="false" ht="13.5" hidden="true" customHeight="false" outlineLevel="0" collapsed="false">
      <c r="A1371" s="715" t="s">
        <v>49717</v>
      </c>
      <c r="B1371" s="715" t="s">
        <v>49718</v>
      </c>
      <c r="C1371" s="715" t="s">
        <v>1158</v>
      </c>
      <c r="D1371" s="158" t="s">
        <v>49719</v>
      </c>
    </row>
    <row r="1372" customFormat="false" ht="13.5" hidden="true" customHeight="false" outlineLevel="0" collapsed="false">
      <c r="A1372" s="715" t="s">
        <v>49720</v>
      </c>
      <c r="B1372" s="715" t="s">
        <v>49721</v>
      </c>
      <c r="C1372" s="715" t="s">
        <v>1993</v>
      </c>
      <c r="D1372" s="158" t="s">
        <v>49722</v>
      </c>
    </row>
    <row r="1373" customFormat="false" ht="13.5" hidden="true" customHeight="false" outlineLevel="0" collapsed="false">
      <c r="A1373" s="715" t="s">
        <v>49723</v>
      </c>
      <c r="B1373" s="715" t="s">
        <v>49724</v>
      </c>
      <c r="C1373" s="715" t="s">
        <v>1993</v>
      </c>
      <c r="D1373" s="158" t="s">
        <v>49725</v>
      </c>
    </row>
    <row r="1374" customFormat="false" ht="13.5" hidden="true" customHeight="false" outlineLevel="0" collapsed="false">
      <c r="A1374" s="715" t="s">
        <v>49726</v>
      </c>
      <c r="B1374" s="715" t="s">
        <v>49727</v>
      </c>
      <c r="C1374" s="715" t="s">
        <v>1993</v>
      </c>
      <c r="D1374" s="158" t="s">
        <v>49728</v>
      </c>
    </row>
    <row r="1375" customFormat="false" ht="13.5" hidden="true" customHeight="false" outlineLevel="0" collapsed="false">
      <c r="A1375" s="715" t="s">
        <v>49729</v>
      </c>
      <c r="B1375" s="715" t="s">
        <v>49730</v>
      </c>
      <c r="C1375" s="715" t="s">
        <v>1993</v>
      </c>
      <c r="D1375" s="158" t="s">
        <v>49731</v>
      </c>
    </row>
    <row r="1376" customFormat="false" ht="13.5" hidden="true" customHeight="false" outlineLevel="0" collapsed="false">
      <c r="A1376" s="715" t="s">
        <v>49732</v>
      </c>
      <c r="B1376" s="715" t="s">
        <v>49733</v>
      </c>
      <c r="C1376" s="715" t="s">
        <v>1993</v>
      </c>
      <c r="D1376" s="158" t="s">
        <v>49734</v>
      </c>
    </row>
    <row r="1377" customFormat="false" ht="13.5" hidden="true" customHeight="false" outlineLevel="0" collapsed="false">
      <c r="A1377" s="715" t="s">
        <v>49735</v>
      </c>
      <c r="B1377" s="715" t="s">
        <v>49736</v>
      </c>
      <c r="C1377" s="715" t="s">
        <v>1993</v>
      </c>
      <c r="D1377" s="158" t="s">
        <v>49737</v>
      </c>
    </row>
    <row r="1378" customFormat="false" ht="13.5" hidden="true" customHeight="false" outlineLevel="0" collapsed="false">
      <c r="A1378" s="715" t="s">
        <v>49738</v>
      </c>
      <c r="B1378" s="715" t="s">
        <v>49739</v>
      </c>
      <c r="C1378" s="715" t="s">
        <v>1993</v>
      </c>
      <c r="D1378" s="158" t="s">
        <v>49740</v>
      </c>
    </row>
    <row r="1379" customFormat="false" ht="13.5" hidden="true" customHeight="false" outlineLevel="0" collapsed="false">
      <c r="A1379" s="715" t="s">
        <v>49741</v>
      </c>
      <c r="B1379" s="715" t="s">
        <v>49742</v>
      </c>
      <c r="C1379" s="715" t="s">
        <v>1993</v>
      </c>
      <c r="D1379" s="158" t="s">
        <v>49743</v>
      </c>
    </row>
    <row r="1380" customFormat="false" ht="13.5" hidden="true" customHeight="false" outlineLevel="0" collapsed="false">
      <c r="A1380" s="715" t="s">
        <v>49744</v>
      </c>
      <c r="B1380" s="715" t="s">
        <v>49745</v>
      </c>
      <c r="C1380" s="715" t="s">
        <v>1993</v>
      </c>
      <c r="D1380" s="158" t="s">
        <v>49746</v>
      </c>
    </row>
    <row r="1381" customFormat="false" ht="13.5" hidden="true" customHeight="false" outlineLevel="0" collapsed="false">
      <c r="A1381" s="715" t="s">
        <v>49747</v>
      </c>
      <c r="B1381" s="715" t="s">
        <v>49748</v>
      </c>
      <c r="C1381" s="715" t="s">
        <v>1993</v>
      </c>
      <c r="D1381" s="158" t="s">
        <v>49749</v>
      </c>
    </row>
    <row r="1382" customFormat="false" ht="13.5" hidden="true" customHeight="false" outlineLevel="0" collapsed="false">
      <c r="A1382" s="715" t="s">
        <v>49750</v>
      </c>
      <c r="B1382" s="715" t="s">
        <v>49751</v>
      </c>
      <c r="C1382" s="715" t="s">
        <v>1993</v>
      </c>
      <c r="D1382" s="158" t="s">
        <v>49752</v>
      </c>
    </row>
    <row r="1383" customFormat="false" ht="13.5" hidden="true" customHeight="false" outlineLevel="0" collapsed="false">
      <c r="A1383" s="715" t="s">
        <v>49753</v>
      </c>
      <c r="B1383" s="715" t="s">
        <v>49754</v>
      </c>
      <c r="C1383" s="715" t="s">
        <v>1993</v>
      </c>
      <c r="D1383" s="158" t="s">
        <v>49755</v>
      </c>
    </row>
    <row r="1384" customFormat="false" ht="13.5" hidden="true" customHeight="false" outlineLevel="0" collapsed="false">
      <c r="A1384" s="715" t="s">
        <v>49756</v>
      </c>
      <c r="B1384" s="715" t="s">
        <v>49757</v>
      </c>
      <c r="C1384" s="715" t="s">
        <v>1993</v>
      </c>
      <c r="D1384" s="158" t="s">
        <v>49758</v>
      </c>
    </row>
    <row r="1385" customFormat="false" ht="13.5" hidden="true" customHeight="false" outlineLevel="0" collapsed="false">
      <c r="A1385" s="715" t="s">
        <v>49759</v>
      </c>
      <c r="B1385" s="715" t="s">
        <v>49760</v>
      </c>
      <c r="C1385" s="715" t="s">
        <v>1993</v>
      </c>
      <c r="D1385" s="158" t="s">
        <v>49761</v>
      </c>
    </row>
    <row r="1386" customFormat="false" ht="13.5" hidden="true" customHeight="false" outlineLevel="0" collapsed="false">
      <c r="A1386" s="715" t="s">
        <v>49762</v>
      </c>
      <c r="B1386" s="715" t="s">
        <v>49763</v>
      </c>
      <c r="C1386" s="715" t="s">
        <v>1993</v>
      </c>
      <c r="D1386" s="158" t="s">
        <v>49764</v>
      </c>
    </row>
    <row r="1387" customFormat="false" ht="13.5" hidden="true" customHeight="false" outlineLevel="0" collapsed="false">
      <c r="A1387" s="715" t="s">
        <v>49765</v>
      </c>
      <c r="B1387" s="715" t="s">
        <v>49766</v>
      </c>
      <c r="C1387" s="715" t="s">
        <v>1993</v>
      </c>
      <c r="D1387" s="158" t="s">
        <v>49767</v>
      </c>
    </row>
    <row r="1388" customFormat="false" ht="13.5" hidden="true" customHeight="false" outlineLevel="0" collapsed="false">
      <c r="A1388" s="715" t="s">
        <v>49768</v>
      </c>
      <c r="B1388" s="715" t="s">
        <v>49769</v>
      </c>
      <c r="C1388" s="715" t="s">
        <v>1993</v>
      </c>
      <c r="D1388" s="158" t="s">
        <v>49770</v>
      </c>
    </row>
    <row r="1389" customFormat="false" ht="13.5" hidden="true" customHeight="false" outlineLevel="0" collapsed="false">
      <c r="A1389" s="715" t="s">
        <v>49771</v>
      </c>
      <c r="B1389" s="715" t="s">
        <v>49772</v>
      </c>
      <c r="C1389" s="715" t="s">
        <v>1993</v>
      </c>
      <c r="D1389" s="158" t="s">
        <v>49773</v>
      </c>
    </row>
    <row r="1390" customFormat="false" ht="13.5" hidden="true" customHeight="false" outlineLevel="0" collapsed="false">
      <c r="A1390" s="715" t="s">
        <v>49774</v>
      </c>
      <c r="B1390" s="715" t="s">
        <v>49775</v>
      </c>
      <c r="C1390" s="715" t="s">
        <v>1993</v>
      </c>
      <c r="D1390" s="158" t="s">
        <v>49776</v>
      </c>
    </row>
    <row r="1391" customFormat="false" ht="13.5" hidden="true" customHeight="false" outlineLevel="0" collapsed="false">
      <c r="A1391" s="715" t="s">
        <v>49777</v>
      </c>
      <c r="B1391" s="715" t="s">
        <v>49778</v>
      </c>
      <c r="C1391" s="715" t="s">
        <v>1993</v>
      </c>
      <c r="D1391" s="158" t="s">
        <v>49779</v>
      </c>
    </row>
    <row r="1392" customFormat="false" ht="13.5" hidden="true" customHeight="false" outlineLevel="0" collapsed="false">
      <c r="A1392" s="715" t="s">
        <v>49780</v>
      </c>
      <c r="B1392" s="715" t="s">
        <v>49781</v>
      </c>
      <c r="C1392" s="715" t="s">
        <v>1993</v>
      </c>
      <c r="D1392" s="158" t="s">
        <v>49782</v>
      </c>
    </row>
    <row r="1393" customFormat="false" ht="13.5" hidden="true" customHeight="false" outlineLevel="0" collapsed="false">
      <c r="A1393" s="715" t="s">
        <v>49783</v>
      </c>
      <c r="B1393" s="715" t="s">
        <v>49784</v>
      </c>
      <c r="C1393" s="715" t="s">
        <v>1993</v>
      </c>
      <c r="D1393" s="158" t="s">
        <v>49785</v>
      </c>
    </row>
    <row r="1394" customFormat="false" ht="13.5" hidden="true" customHeight="false" outlineLevel="0" collapsed="false">
      <c r="A1394" s="715" t="s">
        <v>49786</v>
      </c>
      <c r="B1394" s="715" t="s">
        <v>49787</v>
      </c>
      <c r="C1394" s="715" t="s">
        <v>1993</v>
      </c>
      <c r="D1394" s="158" t="s">
        <v>49788</v>
      </c>
    </row>
    <row r="1395" customFormat="false" ht="13.5" hidden="true" customHeight="false" outlineLevel="0" collapsed="false">
      <c r="A1395" s="715" t="s">
        <v>49789</v>
      </c>
      <c r="B1395" s="715" t="s">
        <v>49790</v>
      </c>
      <c r="C1395" s="715" t="s">
        <v>1993</v>
      </c>
      <c r="D1395" s="158" t="s">
        <v>49791</v>
      </c>
    </row>
    <row r="1396" customFormat="false" ht="13.5" hidden="true" customHeight="false" outlineLevel="0" collapsed="false">
      <c r="A1396" s="715" t="s">
        <v>49792</v>
      </c>
      <c r="B1396" s="715" t="s">
        <v>49793</v>
      </c>
      <c r="C1396" s="715" t="s">
        <v>1993</v>
      </c>
      <c r="D1396" s="158" t="s">
        <v>49794</v>
      </c>
    </row>
    <row r="1397" customFormat="false" ht="13.5" hidden="true" customHeight="false" outlineLevel="0" collapsed="false">
      <c r="A1397" s="715" t="s">
        <v>49795</v>
      </c>
      <c r="B1397" s="715" t="s">
        <v>49796</v>
      </c>
      <c r="C1397" s="715" t="s">
        <v>1993</v>
      </c>
      <c r="D1397" s="158" t="s">
        <v>49797</v>
      </c>
    </row>
    <row r="1398" customFormat="false" ht="13.5" hidden="true" customHeight="false" outlineLevel="0" collapsed="false">
      <c r="A1398" s="715" t="s">
        <v>49798</v>
      </c>
      <c r="B1398" s="715" t="s">
        <v>49799</v>
      </c>
      <c r="C1398" s="715" t="s">
        <v>1993</v>
      </c>
      <c r="D1398" s="158" t="s">
        <v>49800</v>
      </c>
    </row>
    <row r="1399" customFormat="false" ht="13.5" hidden="true" customHeight="false" outlineLevel="0" collapsed="false">
      <c r="A1399" s="715" t="s">
        <v>49801</v>
      </c>
      <c r="B1399" s="715" t="s">
        <v>49802</v>
      </c>
      <c r="C1399" s="715" t="s">
        <v>1993</v>
      </c>
      <c r="D1399" s="158" t="s">
        <v>49803</v>
      </c>
    </row>
    <row r="1400" customFormat="false" ht="13.5" hidden="true" customHeight="false" outlineLevel="0" collapsed="false">
      <c r="A1400" s="715" t="s">
        <v>49804</v>
      </c>
      <c r="B1400" s="715" t="s">
        <v>49805</v>
      </c>
      <c r="C1400" s="715" t="s">
        <v>1993</v>
      </c>
      <c r="D1400" s="158" t="s">
        <v>49806</v>
      </c>
    </row>
    <row r="1401" customFormat="false" ht="13.5" hidden="true" customHeight="false" outlineLevel="0" collapsed="false">
      <c r="A1401" s="715" t="s">
        <v>49807</v>
      </c>
      <c r="B1401" s="715" t="s">
        <v>49808</v>
      </c>
      <c r="C1401" s="715" t="s">
        <v>1993</v>
      </c>
      <c r="D1401" s="158" t="s">
        <v>49809</v>
      </c>
    </row>
    <row r="1402" customFormat="false" ht="13.5" hidden="true" customHeight="false" outlineLevel="0" collapsed="false">
      <c r="A1402" s="715" t="s">
        <v>49810</v>
      </c>
      <c r="B1402" s="715" t="s">
        <v>49811</v>
      </c>
      <c r="C1402" s="715" t="s">
        <v>1993</v>
      </c>
      <c r="D1402" s="158" t="s">
        <v>49812</v>
      </c>
    </row>
    <row r="1403" customFormat="false" ht="13.5" hidden="true" customHeight="false" outlineLevel="0" collapsed="false">
      <c r="A1403" s="715" t="s">
        <v>49813</v>
      </c>
      <c r="B1403" s="715" t="s">
        <v>49814</v>
      </c>
      <c r="C1403" s="715" t="s">
        <v>1993</v>
      </c>
      <c r="D1403" s="158" t="s">
        <v>49815</v>
      </c>
    </row>
    <row r="1404" customFormat="false" ht="13.5" hidden="true" customHeight="false" outlineLevel="0" collapsed="false">
      <c r="A1404" s="715" t="s">
        <v>49816</v>
      </c>
      <c r="B1404" s="715" t="s">
        <v>49817</v>
      </c>
      <c r="C1404" s="715" t="s">
        <v>338</v>
      </c>
      <c r="D1404" s="158" t="s">
        <v>49818</v>
      </c>
    </row>
    <row r="1405" customFormat="false" ht="13.5" hidden="true" customHeight="false" outlineLevel="0" collapsed="false">
      <c r="A1405" s="715" t="s">
        <v>49819</v>
      </c>
      <c r="B1405" s="715" t="s">
        <v>49820</v>
      </c>
      <c r="C1405" s="715" t="s">
        <v>338</v>
      </c>
      <c r="D1405" s="158" t="s">
        <v>49821</v>
      </c>
    </row>
    <row r="1406" customFormat="false" ht="13.5" hidden="true" customHeight="false" outlineLevel="0" collapsed="false">
      <c r="A1406" s="715" t="s">
        <v>49822</v>
      </c>
      <c r="B1406" s="715" t="s">
        <v>49823</v>
      </c>
      <c r="C1406" s="715" t="s">
        <v>338</v>
      </c>
      <c r="D1406" s="158" t="s">
        <v>49824</v>
      </c>
    </row>
    <row r="1407" customFormat="false" ht="13.5" hidden="true" customHeight="false" outlineLevel="0" collapsed="false">
      <c r="A1407" s="715" t="s">
        <v>49825</v>
      </c>
      <c r="B1407" s="715" t="s">
        <v>49826</v>
      </c>
      <c r="C1407" s="715" t="s">
        <v>338</v>
      </c>
      <c r="D1407" s="158" t="s">
        <v>49827</v>
      </c>
    </row>
    <row r="1408" customFormat="false" ht="13.5" hidden="true" customHeight="false" outlineLevel="0" collapsed="false">
      <c r="A1408" s="715" t="s">
        <v>49828</v>
      </c>
      <c r="B1408" s="715" t="s">
        <v>49829</v>
      </c>
      <c r="C1408" s="715" t="s">
        <v>338</v>
      </c>
      <c r="D1408" s="158" t="s">
        <v>49830</v>
      </c>
    </row>
    <row r="1409" customFormat="false" ht="13.5" hidden="true" customHeight="false" outlineLevel="0" collapsed="false">
      <c r="A1409" s="715" t="s">
        <v>49831</v>
      </c>
      <c r="B1409" s="715" t="s">
        <v>49832</v>
      </c>
      <c r="C1409" s="715" t="s">
        <v>338</v>
      </c>
      <c r="D1409" s="158" t="s">
        <v>49833</v>
      </c>
    </row>
    <row r="1410" customFormat="false" ht="13.5" hidden="true" customHeight="false" outlineLevel="0" collapsed="false">
      <c r="A1410" s="715" t="s">
        <v>49834</v>
      </c>
      <c r="B1410" s="715" t="s">
        <v>49835</v>
      </c>
      <c r="C1410" s="715" t="s">
        <v>338</v>
      </c>
      <c r="D1410" s="158" t="s">
        <v>49836</v>
      </c>
    </row>
    <row r="1411" customFormat="false" ht="13.5" hidden="true" customHeight="false" outlineLevel="0" collapsed="false">
      <c r="A1411" s="715" t="s">
        <v>49837</v>
      </c>
      <c r="B1411" s="715" t="s">
        <v>49838</v>
      </c>
      <c r="C1411" s="715" t="s">
        <v>338</v>
      </c>
      <c r="D1411" s="158" t="s">
        <v>49839</v>
      </c>
    </row>
    <row r="1412" customFormat="false" ht="13.5" hidden="true" customHeight="false" outlineLevel="0" collapsed="false">
      <c r="A1412" s="715" t="s">
        <v>49840</v>
      </c>
      <c r="B1412" s="715" t="s">
        <v>49841</v>
      </c>
      <c r="C1412" s="715" t="s">
        <v>338</v>
      </c>
      <c r="D1412" s="158" t="s">
        <v>49842</v>
      </c>
    </row>
    <row r="1413" customFormat="false" ht="13.5" hidden="true" customHeight="false" outlineLevel="0" collapsed="false">
      <c r="A1413" s="715" t="s">
        <v>49843</v>
      </c>
      <c r="B1413" s="715" t="s">
        <v>49844</v>
      </c>
      <c r="C1413" s="715" t="s">
        <v>338</v>
      </c>
      <c r="D1413" s="158" t="s">
        <v>49845</v>
      </c>
    </row>
    <row r="1414" customFormat="false" ht="13.5" hidden="true" customHeight="false" outlineLevel="0" collapsed="false">
      <c r="A1414" s="715" t="s">
        <v>49846</v>
      </c>
      <c r="B1414" s="715" t="s">
        <v>49847</v>
      </c>
      <c r="C1414" s="715" t="s">
        <v>338</v>
      </c>
      <c r="D1414" s="158" t="s">
        <v>49848</v>
      </c>
    </row>
    <row r="1415" customFormat="false" ht="13.5" hidden="true" customHeight="false" outlineLevel="0" collapsed="false">
      <c r="A1415" s="715" t="s">
        <v>49849</v>
      </c>
      <c r="B1415" s="715" t="s">
        <v>49850</v>
      </c>
      <c r="C1415" s="715" t="s">
        <v>338</v>
      </c>
      <c r="D1415" s="158" t="s">
        <v>49851</v>
      </c>
    </row>
    <row r="1416" customFormat="false" ht="13.5" hidden="true" customHeight="false" outlineLevel="0" collapsed="false">
      <c r="A1416" s="715" t="s">
        <v>49852</v>
      </c>
      <c r="B1416" s="715" t="s">
        <v>49853</v>
      </c>
      <c r="C1416" s="715" t="s">
        <v>338</v>
      </c>
      <c r="D1416" s="158" t="s">
        <v>49854</v>
      </c>
    </row>
    <row r="1417" customFormat="false" ht="13.5" hidden="true" customHeight="false" outlineLevel="0" collapsed="false">
      <c r="A1417" s="715" t="s">
        <v>49855</v>
      </c>
      <c r="B1417" s="715" t="s">
        <v>49856</v>
      </c>
      <c r="C1417" s="715" t="s">
        <v>338</v>
      </c>
      <c r="D1417" s="158" t="s">
        <v>49857</v>
      </c>
    </row>
    <row r="1418" customFormat="false" ht="13.5" hidden="true" customHeight="false" outlineLevel="0" collapsed="false">
      <c r="A1418" s="715" t="s">
        <v>49858</v>
      </c>
      <c r="B1418" s="715" t="s">
        <v>49859</v>
      </c>
      <c r="C1418" s="715" t="s">
        <v>338</v>
      </c>
      <c r="D1418" s="158" t="s">
        <v>49860</v>
      </c>
    </row>
    <row r="1419" customFormat="false" ht="13.5" hidden="true" customHeight="false" outlineLevel="0" collapsed="false">
      <c r="A1419" s="715" t="s">
        <v>49861</v>
      </c>
      <c r="B1419" s="715" t="s">
        <v>49862</v>
      </c>
      <c r="C1419" s="715" t="s">
        <v>338</v>
      </c>
      <c r="D1419" s="158" t="s">
        <v>49863</v>
      </c>
    </row>
    <row r="1420" customFormat="false" ht="13.5" hidden="true" customHeight="false" outlineLevel="0" collapsed="false">
      <c r="A1420" s="715" t="s">
        <v>49864</v>
      </c>
      <c r="B1420" s="715" t="s">
        <v>49865</v>
      </c>
      <c r="C1420" s="715" t="s">
        <v>338</v>
      </c>
      <c r="D1420" s="158" t="s">
        <v>49866</v>
      </c>
    </row>
    <row r="1421" customFormat="false" ht="13.5" hidden="true" customHeight="false" outlineLevel="0" collapsed="false">
      <c r="A1421" s="715" t="s">
        <v>49867</v>
      </c>
      <c r="B1421" s="715" t="s">
        <v>49868</v>
      </c>
      <c r="C1421" s="715" t="s">
        <v>338</v>
      </c>
      <c r="D1421" s="158" t="s">
        <v>49869</v>
      </c>
    </row>
    <row r="1422" customFormat="false" ht="13.5" hidden="true" customHeight="false" outlineLevel="0" collapsed="false">
      <c r="A1422" s="715" t="s">
        <v>49870</v>
      </c>
      <c r="B1422" s="715" t="s">
        <v>49871</v>
      </c>
      <c r="C1422" s="715" t="s">
        <v>338</v>
      </c>
      <c r="D1422" s="158" t="s">
        <v>49872</v>
      </c>
    </row>
    <row r="1423" customFormat="false" ht="13.5" hidden="true" customHeight="false" outlineLevel="0" collapsed="false">
      <c r="A1423" s="715" t="s">
        <v>49873</v>
      </c>
      <c r="B1423" s="715" t="s">
        <v>49874</v>
      </c>
      <c r="C1423" s="715" t="s">
        <v>338</v>
      </c>
      <c r="D1423" s="158" t="s">
        <v>49875</v>
      </c>
    </row>
    <row r="1424" customFormat="false" ht="13.5" hidden="true" customHeight="false" outlineLevel="0" collapsed="false">
      <c r="A1424" s="715" t="s">
        <v>49876</v>
      </c>
      <c r="B1424" s="715" t="s">
        <v>49877</v>
      </c>
      <c r="C1424" s="715" t="s">
        <v>30</v>
      </c>
      <c r="D1424" s="158" t="s">
        <v>49878</v>
      </c>
    </row>
    <row r="1425" customFormat="false" ht="13.5" hidden="true" customHeight="false" outlineLevel="0" collapsed="false">
      <c r="A1425" s="715" t="s">
        <v>49879</v>
      </c>
      <c r="B1425" s="715" t="s">
        <v>49880</v>
      </c>
      <c r="C1425" s="715" t="s">
        <v>1993</v>
      </c>
      <c r="D1425" s="158" t="s">
        <v>49881</v>
      </c>
    </row>
    <row r="1426" customFormat="false" ht="13.5" hidden="true" customHeight="false" outlineLevel="0" collapsed="false">
      <c r="A1426" s="715" t="s">
        <v>49882</v>
      </c>
      <c r="B1426" s="715" t="s">
        <v>49883</v>
      </c>
      <c r="C1426" s="715" t="s">
        <v>1993</v>
      </c>
      <c r="D1426" s="158" t="s">
        <v>49884</v>
      </c>
    </row>
    <row r="1427" customFormat="false" ht="13.5" hidden="true" customHeight="false" outlineLevel="0" collapsed="false">
      <c r="A1427" s="715" t="s">
        <v>49885</v>
      </c>
      <c r="B1427" s="715" t="s">
        <v>49886</v>
      </c>
      <c r="C1427" s="715" t="s">
        <v>1993</v>
      </c>
      <c r="D1427" s="158" t="s">
        <v>49887</v>
      </c>
    </row>
    <row r="1428" customFormat="false" ht="13.5" hidden="true" customHeight="false" outlineLevel="0" collapsed="false">
      <c r="A1428" s="715" t="s">
        <v>49888</v>
      </c>
      <c r="B1428" s="715" t="s">
        <v>49889</v>
      </c>
      <c r="C1428" s="715" t="s">
        <v>1993</v>
      </c>
      <c r="D1428" s="158" t="s">
        <v>49890</v>
      </c>
    </row>
    <row r="1429" customFormat="false" ht="13.5" hidden="true" customHeight="false" outlineLevel="0" collapsed="false">
      <c r="A1429" s="715" t="s">
        <v>49891</v>
      </c>
      <c r="B1429" s="715" t="s">
        <v>49892</v>
      </c>
      <c r="C1429" s="715" t="s">
        <v>1993</v>
      </c>
      <c r="D1429" s="158" t="s">
        <v>49893</v>
      </c>
    </row>
    <row r="1430" customFormat="false" ht="13.5" hidden="true" customHeight="false" outlineLevel="0" collapsed="false">
      <c r="A1430" s="715" t="s">
        <v>49894</v>
      </c>
      <c r="B1430" s="715" t="s">
        <v>49895</v>
      </c>
      <c r="C1430" s="715" t="s">
        <v>6277</v>
      </c>
      <c r="D1430" s="158" t="s">
        <v>49896</v>
      </c>
    </row>
    <row r="1431" customFormat="false" ht="13.5" hidden="true" customHeight="false" outlineLevel="0" collapsed="false">
      <c r="A1431" s="715" t="s">
        <v>49897</v>
      </c>
      <c r="B1431" s="715" t="s">
        <v>49898</v>
      </c>
      <c r="C1431" s="715" t="s">
        <v>6277</v>
      </c>
      <c r="D1431" s="158" t="s">
        <v>49899</v>
      </c>
    </row>
    <row r="1432" customFormat="false" ht="13.5" hidden="true" customHeight="false" outlineLevel="0" collapsed="false">
      <c r="A1432" s="715" t="s">
        <v>49900</v>
      </c>
      <c r="B1432" s="715" t="s">
        <v>49901</v>
      </c>
      <c r="C1432" s="715" t="s">
        <v>6277</v>
      </c>
      <c r="D1432" s="158" t="s">
        <v>46946</v>
      </c>
    </row>
    <row r="1433" customFormat="false" ht="13.5" hidden="true" customHeight="false" outlineLevel="0" collapsed="false">
      <c r="A1433" s="715" t="s">
        <v>49902</v>
      </c>
      <c r="B1433" s="715" t="s">
        <v>49903</v>
      </c>
      <c r="C1433" s="715" t="s">
        <v>6277</v>
      </c>
      <c r="D1433" s="158" t="s">
        <v>49568</v>
      </c>
    </row>
    <row r="1434" customFormat="false" ht="13.5" hidden="true" customHeight="false" outlineLevel="0" collapsed="false">
      <c r="A1434" s="715" t="s">
        <v>49904</v>
      </c>
      <c r="B1434" s="715" t="s">
        <v>49905</v>
      </c>
      <c r="C1434" s="715" t="s">
        <v>6277</v>
      </c>
      <c r="D1434" s="158" t="s">
        <v>49906</v>
      </c>
    </row>
    <row r="1435" customFormat="false" ht="13.5" hidden="true" customHeight="false" outlineLevel="0" collapsed="false">
      <c r="A1435" s="715" t="s">
        <v>49907</v>
      </c>
      <c r="B1435" s="715" t="s">
        <v>49908</v>
      </c>
      <c r="C1435" s="715" t="s">
        <v>6277</v>
      </c>
      <c r="D1435" s="158" t="s">
        <v>48192</v>
      </c>
    </row>
    <row r="1436" customFormat="false" ht="13.5" hidden="true" customHeight="false" outlineLevel="0" collapsed="false">
      <c r="A1436" s="715" t="s">
        <v>49909</v>
      </c>
      <c r="B1436" s="715" t="s">
        <v>49910</v>
      </c>
      <c r="C1436" s="715" t="s">
        <v>6277</v>
      </c>
      <c r="D1436" s="158" t="s">
        <v>49911</v>
      </c>
    </row>
    <row r="1437" customFormat="false" ht="13.5" hidden="true" customHeight="false" outlineLevel="0" collapsed="false">
      <c r="A1437" s="715" t="s">
        <v>49912</v>
      </c>
      <c r="B1437" s="715" t="s">
        <v>49913</v>
      </c>
      <c r="C1437" s="715" t="s">
        <v>1158</v>
      </c>
      <c r="D1437" s="158" t="s">
        <v>49914</v>
      </c>
    </row>
    <row r="1438" customFormat="false" ht="13.5" hidden="true" customHeight="false" outlineLevel="0" collapsed="false">
      <c r="A1438" s="715" t="s">
        <v>49915</v>
      </c>
      <c r="B1438" s="715" t="s">
        <v>49916</v>
      </c>
      <c r="C1438" s="715" t="s">
        <v>30</v>
      </c>
      <c r="D1438" s="158" t="s">
        <v>49917</v>
      </c>
    </row>
    <row r="1439" customFormat="false" ht="13.5" hidden="true" customHeight="false" outlineLevel="0" collapsed="false">
      <c r="A1439" s="715" t="s">
        <v>49918</v>
      </c>
      <c r="B1439" s="715" t="s">
        <v>49919</v>
      </c>
      <c r="C1439" s="715" t="s">
        <v>30</v>
      </c>
      <c r="D1439" s="158" t="s">
        <v>49920</v>
      </c>
    </row>
    <row r="1440" customFormat="false" ht="13.5" hidden="true" customHeight="false" outlineLevel="0" collapsed="false">
      <c r="A1440" s="715" t="s">
        <v>49921</v>
      </c>
      <c r="B1440" s="715" t="s">
        <v>49922</v>
      </c>
      <c r="C1440" s="715" t="s">
        <v>30</v>
      </c>
      <c r="D1440" s="158" t="s">
        <v>49923</v>
      </c>
    </row>
    <row r="1441" customFormat="false" ht="13.5" hidden="true" customHeight="false" outlineLevel="0" collapsed="false">
      <c r="A1441" s="715" t="s">
        <v>49924</v>
      </c>
      <c r="B1441" s="715" t="s">
        <v>49925</v>
      </c>
      <c r="C1441" s="715" t="s">
        <v>30</v>
      </c>
      <c r="D1441" s="158" t="s">
        <v>49926</v>
      </c>
    </row>
    <row r="1442" customFormat="false" ht="13.5" hidden="true" customHeight="false" outlineLevel="0" collapsed="false">
      <c r="A1442" s="715" t="s">
        <v>49927</v>
      </c>
      <c r="B1442" s="715" t="s">
        <v>49928</v>
      </c>
      <c r="C1442" s="715" t="s">
        <v>30</v>
      </c>
      <c r="D1442" s="158" t="s">
        <v>49929</v>
      </c>
    </row>
    <row r="1443" customFormat="false" ht="13.5" hidden="true" customHeight="false" outlineLevel="0" collapsed="false">
      <c r="A1443" s="715" t="s">
        <v>49930</v>
      </c>
      <c r="B1443" s="715" t="s">
        <v>49931</v>
      </c>
      <c r="C1443" s="715" t="s">
        <v>30</v>
      </c>
      <c r="D1443" s="158" t="s">
        <v>49932</v>
      </c>
    </row>
    <row r="1444" customFormat="false" ht="13.5" hidden="true" customHeight="false" outlineLevel="0" collapsed="false">
      <c r="A1444" s="715" t="s">
        <v>49933</v>
      </c>
      <c r="B1444" s="715" t="s">
        <v>49934</v>
      </c>
      <c r="C1444" s="715" t="s">
        <v>30</v>
      </c>
      <c r="D1444" s="158" t="s">
        <v>49935</v>
      </c>
    </row>
    <row r="1445" customFormat="false" ht="13.5" hidden="true" customHeight="false" outlineLevel="0" collapsed="false">
      <c r="A1445" s="715" t="s">
        <v>49936</v>
      </c>
      <c r="B1445" s="715" t="s">
        <v>49937</v>
      </c>
      <c r="C1445" s="715" t="s">
        <v>30</v>
      </c>
      <c r="D1445" s="158" t="s">
        <v>49938</v>
      </c>
    </row>
    <row r="1446" customFormat="false" ht="13.5" hidden="true" customHeight="false" outlineLevel="0" collapsed="false">
      <c r="A1446" s="715" t="s">
        <v>49939</v>
      </c>
      <c r="B1446" s="715" t="s">
        <v>49940</v>
      </c>
      <c r="C1446" s="715" t="s">
        <v>30</v>
      </c>
      <c r="D1446" s="158" t="s">
        <v>49941</v>
      </c>
    </row>
    <row r="1447" customFormat="false" ht="13.5" hidden="true" customHeight="false" outlineLevel="0" collapsed="false">
      <c r="A1447" s="715" t="s">
        <v>49942</v>
      </c>
      <c r="B1447" s="715" t="s">
        <v>49943</v>
      </c>
      <c r="C1447" s="715" t="s">
        <v>30</v>
      </c>
      <c r="D1447" s="158" t="s">
        <v>49944</v>
      </c>
    </row>
    <row r="1448" customFormat="false" ht="13.5" hidden="true" customHeight="false" outlineLevel="0" collapsed="false">
      <c r="A1448" s="715" t="s">
        <v>49945</v>
      </c>
      <c r="B1448" s="715" t="s">
        <v>49946</v>
      </c>
      <c r="C1448" s="715" t="s">
        <v>30</v>
      </c>
      <c r="D1448" s="158" t="s">
        <v>49947</v>
      </c>
    </row>
    <row r="1449" customFormat="false" ht="13.5" hidden="true" customHeight="false" outlineLevel="0" collapsed="false">
      <c r="A1449" s="715" t="s">
        <v>49948</v>
      </c>
      <c r="B1449" s="715" t="s">
        <v>49949</v>
      </c>
      <c r="C1449" s="715" t="s">
        <v>30</v>
      </c>
      <c r="D1449" s="158" t="s">
        <v>49950</v>
      </c>
    </row>
    <row r="1450" customFormat="false" ht="13.5" hidden="true" customHeight="false" outlineLevel="0" collapsed="false">
      <c r="A1450" s="715" t="s">
        <v>49951</v>
      </c>
      <c r="B1450" s="715" t="s">
        <v>49952</v>
      </c>
      <c r="C1450" s="715" t="s">
        <v>30</v>
      </c>
      <c r="D1450" s="158" t="s">
        <v>49953</v>
      </c>
    </row>
    <row r="1451" customFormat="false" ht="13.5" hidden="true" customHeight="false" outlineLevel="0" collapsed="false">
      <c r="A1451" s="715" t="s">
        <v>49954</v>
      </c>
      <c r="B1451" s="715" t="s">
        <v>49955</v>
      </c>
      <c r="C1451" s="715" t="s">
        <v>30</v>
      </c>
      <c r="D1451" s="158" t="s">
        <v>49956</v>
      </c>
    </row>
    <row r="1452" customFormat="false" ht="13.5" hidden="true" customHeight="false" outlineLevel="0" collapsed="false">
      <c r="A1452" s="715" t="s">
        <v>49957</v>
      </c>
      <c r="B1452" s="715" t="s">
        <v>49958</v>
      </c>
      <c r="C1452" s="715" t="s">
        <v>30</v>
      </c>
      <c r="D1452" s="158" t="s">
        <v>49959</v>
      </c>
    </row>
    <row r="1453" customFormat="false" ht="13.5" hidden="true" customHeight="false" outlineLevel="0" collapsed="false">
      <c r="A1453" s="715" t="s">
        <v>49960</v>
      </c>
      <c r="B1453" s="715" t="s">
        <v>49961</v>
      </c>
      <c r="C1453" s="715" t="s">
        <v>30</v>
      </c>
      <c r="D1453" s="158" t="s">
        <v>49962</v>
      </c>
    </row>
    <row r="1454" customFormat="false" ht="13.5" hidden="true" customHeight="false" outlineLevel="0" collapsed="false">
      <c r="A1454" s="715" t="s">
        <v>49963</v>
      </c>
      <c r="B1454" s="715" t="s">
        <v>49964</v>
      </c>
      <c r="C1454" s="715" t="s">
        <v>30</v>
      </c>
      <c r="D1454" s="158" t="s">
        <v>49965</v>
      </c>
    </row>
    <row r="1455" customFormat="false" ht="13.5" hidden="true" customHeight="false" outlineLevel="0" collapsed="false">
      <c r="A1455" s="715" t="s">
        <v>49966</v>
      </c>
      <c r="B1455" s="715" t="s">
        <v>49967</v>
      </c>
      <c r="C1455" s="715" t="s">
        <v>30</v>
      </c>
      <c r="D1455" s="158" t="s">
        <v>49968</v>
      </c>
    </row>
    <row r="1456" customFormat="false" ht="13.5" hidden="true" customHeight="false" outlineLevel="0" collapsed="false">
      <c r="A1456" s="715" t="s">
        <v>49969</v>
      </c>
      <c r="B1456" s="715" t="s">
        <v>49970</v>
      </c>
      <c r="C1456" s="715" t="s">
        <v>30</v>
      </c>
      <c r="D1456" s="158" t="s">
        <v>49971</v>
      </c>
    </row>
    <row r="1457" customFormat="false" ht="27" hidden="false" customHeight="false" outlineLevel="0" collapsed="false">
      <c r="A1457" s="715" t="s">
        <v>49972</v>
      </c>
      <c r="B1457" s="716" t="s">
        <v>49973</v>
      </c>
      <c r="C1457" s="715" t="s">
        <v>30</v>
      </c>
      <c r="D1457" s="158" t="s">
        <v>49974</v>
      </c>
    </row>
    <row r="1458" customFormat="false" ht="27" hidden="false" customHeight="false" outlineLevel="0" collapsed="false">
      <c r="A1458" s="715" t="s">
        <v>49975</v>
      </c>
      <c r="B1458" s="716" t="s">
        <v>49976</v>
      </c>
      <c r="C1458" s="715" t="s">
        <v>30</v>
      </c>
      <c r="D1458" s="158" t="s">
        <v>49977</v>
      </c>
    </row>
    <row r="1459" customFormat="false" ht="27" hidden="false" customHeight="false" outlineLevel="0" collapsed="false">
      <c r="A1459" s="715" t="s">
        <v>49978</v>
      </c>
      <c r="B1459" s="716" t="s">
        <v>49979</v>
      </c>
      <c r="C1459" s="715" t="s">
        <v>30</v>
      </c>
      <c r="D1459" s="158" t="s">
        <v>49980</v>
      </c>
    </row>
    <row r="1460" customFormat="false" ht="27" hidden="false" customHeight="false" outlineLevel="0" collapsed="false">
      <c r="A1460" s="715" t="s">
        <v>49981</v>
      </c>
      <c r="B1460" s="716" t="s">
        <v>49982</v>
      </c>
      <c r="C1460" s="715" t="s">
        <v>338</v>
      </c>
      <c r="D1460" s="158" t="s">
        <v>49983</v>
      </c>
    </row>
    <row r="1461" customFormat="false" ht="27" hidden="false" customHeight="false" outlineLevel="0" collapsed="false">
      <c r="A1461" s="715" t="s">
        <v>49984</v>
      </c>
      <c r="B1461" s="716" t="s">
        <v>49985</v>
      </c>
      <c r="C1461" s="715" t="s">
        <v>338</v>
      </c>
      <c r="D1461" s="158" t="s">
        <v>49986</v>
      </c>
    </row>
    <row r="1462" customFormat="false" ht="27" hidden="false" customHeight="false" outlineLevel="0" collapsed="false">
      <c r="A1462" s="715" t="s">
        <v>49987</v>
      </c>
      <c r="B1462" s="716" t="s">
        <v>49988</v>
      </c>
      <c r="C1462" s="715" t="s">
        <v>338</v>
      </c>
      <c r="D1462" s="158" t="s">
        <v>49989</v>
      </c>
    </row>
    <row r="1463" customFormat="false" ht="27" hidden="false" customHeight="false" outlineLevel="0" collapsed="false">
      <c r="A1463" s="715" t="s">
        <v>49990</v>
      </c>
      <c r="B1463" s="716" t="s">
        <v>49991</v>
      </c>
      <c r="C1463" s="715" t="s">
        <v>338</v>
      </c>
      <c r="D1463" s="158" t="s">
        <v>49992</v>
      </c>
    </row>
    <row r="1464" customFormat="false" ht="27" hidden="false" customHeight="false" outlineLevel="0" collapsed="false">
      <c r="A1464" s="715" t="s">
        <v>49993</v>
      </c>
      <c r="B1464" s="716" t="s">
        <v>49994</v>
      </c>
      <c r="C1464" s="715" t="s">
        <v>30</v>
      </c>
      <c r="D1464" s="158" t="s">
        <v>49995</v>
      </c>
    </row>
    <row r="1465" customFormat="false" ht="27" hidden="false" customHeight="false" outlineLevel="0" collapsed="false">
      <c r="A1465" s="715" t="s">
        <v>49996</v>
      </c>
      <c r="B1465" s="716" t="s">
        <v>49997</v>
      </c>
      <c r="C1465" s="715" t="s">
        <v>338</v>
      </c>
      <c r="D1465" s="158" t="s">
        <v>49998</v>
      </c>
    </row>
    <row r="1466" customFormat="false" ht="27" hidden="false" customHeight="false" outlineLevel="0" collapsed="false">
      <c r="A1466" s="715" t="s">
        <v>49999</v>
      </c>
      <c r="B1466" s="716" t="s">
        <v>50000</v>
      </c>
      <c r="C1466" s="715" t="s">
        <v>338</v>
      </c>
      <c r="D1466" s="158" t="s">
        <v>50001</v>
      </c>
    </row>
    <row r="1467" customFormat="false" ht="27" hidden="false" customHeight="false" outlineLevel="0" collapsed="false">
      <c r="A1467" s="715" t="s">
        <v>50002</v>
      </c>
      <c r="B1467" s="716" t="s">
        <v>50003</v>
      </c>
      <c r="C1467" s="715" t="s">
        <v>30</v>
      </c>
      <c r="D1467" s="158" t="s">
        <v>50004</v>
      </c>
    </row>
    <row r="1468" customFormat="false" ht="27" hidden="false" customHeight="false" outlineLevel="0" collapsed="false">
      <c r="A1468" s="715" t="s">
        <v>50005</v>
      </c>
      <c r="B1468" s="716" t="s">
        <v>50006</v>
      </c>
      <c r="C1468" s="715" t="s">
        <v>338</v>
      </c>
      <c r="D1468" s="158" t="s">
        <v>50007</v>
      </c>
    </row>
    <row r="1469" customFormat="false" ht="27" hidden="false" customHeight="false" outlineLevel="0" collapsed="false">
      <c r="A1469" s="715" t="s">
        <v>50008</v>
      </c>
      <c r="B1469" s="716" t="s">
        <v>50009</v>
      </c>
      <c r="C1469" s="715" t="s">
        <v>30</v>
      </c>
      <c r="D1469" s="158" t="s">
        <v>50010</v>
      </c>
    </row>
    <row r="1470" customFormat="false" ht="27" hidden="false" customHeight="false" outlineLevel="0" collapsed="false">
      <c r="A1470" s="715" t="s">
        <v>50011</v>
      </c>
      <c r="B1470" s="716" t="s">
        <v>50012</v>
      </c>
      <c r="C1470" s="715" t="s">
        <v>338</v>
      </c>
      <c r="D1470" s="158" t="s">
        <v>50013</v>
      </c>
    </row>
    <row r="1471" customFormat="false" ht="27" hidden="false" customHeight="false" outlineLevel="0" collapsed="false">
      <c r="A1471" s="715" t="s">
        <v>50014</v>
      </c>
      <c r="B1471" s="716" t="s">
        <v>50015</v>
      </c>
      <c r="C1471" s="715" t="s">
        <v>30</v>
      </c>
      <c r="D1471" s="158" t="s">
        <v>50016</v>
      </c>
    </row>
    <row r="1472" customFormat="false" ht="27" hidden="false" customHeight="false" outlineLevel="0" collapsed="false">
      <c r="A1472" s="715" t="s">
        <v>50017</v>
      </c>
      <c r="B1472" s="716" t="s">
        <v>50018</v>
      </c>
      <c r="C1472" s="715" t="s">
        <v>338</v>
      </c>
      <c r="D1472" s="158" t="s">
        <v>50019</v>
      </c>
    </row>
    <row r="1473" customFormat="false" ht="27" hidden="false" customHeight="false" outlineLevel="0" collapsed="false">
      <c r="A1473" s="715" t="s">
        <v>50020</v>
      </c>
      <c r="B1473" s="716" t="s">
        <v>50021</v>
      </c>
      <c r="C1473" s="715" t="s">
        <v>338</v>
      </c>
      <c r="D1473" s="158" t="s">
        <v>50022</v>
      </c>
    </row>
    <row r="1474" customFormat="false" ht="27" hidden="false" customHeight="false" outlineLevel="0" collapsed="false">
      <c r="A1474" s="715" t="s">
        <v>50023</v>
      </c>
      <c r="B1474" s="716" t="s">
        <v>50024</v>
      </c>
      <c r="C1474" s="715" t="s">
        <v>338</v>
      </c>
      <c r="D1474" s="158" t="s">
        <v>50025</v>
      </c>
    </row>
    <row r="1475" customFormat="false" ht="27" hidden="false" customHeight="false" outlineLevel="0" collapsed="false">
      <c r="A1475" s="715" t="s">
        <v>50026</v>
      </c>
      <c r="B1475" s="716" t="s">
        <v>50027</v>
      </c>
      <c r="C1475" s="715" t="s">
        <v>30</v>
      </c>
      <c r="D1475" s="158" t="s">
        <v>50028</v>
      </c>
    </row>
    <row r="1476" customFormat="false" ht="27" hidden="false" customHeight="false" outlineLevel="0" collapsed="false">
      <c r="A1476" s="715" t="s">
        <v>50029</v>
      </c>
      <c r="B1476" s="716" t="s">
        <v>50030</v>
      </c>
      <c r="C1476" s="715" t="s">
        <v>338</v>
      </c>
      <c r="D1476" s="158" t="s">
        <v>50031</v>
      </c>
    </row>
    <row r="1477" customFormat="false" ht="27" hidden="false" customHeight="false" outlineLevel="0" collapsed="false">
      <c r="A1477" s="715" t="s">
        <v>50032</v>
      </c>
      <c r="B1477" s="716" t="s">
        <v>50033</v>
      </c>
      <c r="C1477" s="715" t="s">
        <v>338</v>
      </c>
      <c r="D1477" s="158" t="s">
        <v>50034</v>
      </c>
    </row>
    <row r="1478" customFormat="false" ht="27" hidden="false" customHeight="false" outlineLevel="0" collapsed="false">
      <c r="A1478" s="715" t="s">
        <v>50035</v>
      </c>
      <c r="B1478" s="716" t="s">
        <v>50036</v>
      </c>
      <c r="C1478" s="715" t="s">
        <v>30</v>
      </c>
      <c r="D1478" s="158" t="s">
        <v>50037</v>
      </c>
    </row>
    <row r="1479" customFormat="false" ht="27" hidden="false" customHeight="false" outlineLevel="0" collapsed="false">
      <c r="A1479" s="715" t="s">
        <v>50038</v>
      </c>
      <c r="B1479" s="716" t="s">
        <v>50039</v>
      </c>
      <c r="C1479" s="715" t="s">
        <v>338</v>
      </c>
      <c r="D1479" s="158" t="s">
        <v>50040</v>
      </c>
    </row>
    <row r="1480" customFormat="false" ht="27" hidden="false" customHeight="false" outlineLevel="0" collapsed="false">
      <c r="A1480" s="715" t="s">
        <v>50041</v>
      </c>
      <c r="B1480" s="716" t="s">
        <v>50042</v>
      </c>
      <c r="C1480" s="715" t="s">
        <v>30</v>
      </c>
      <c r="D1480" s="158" t="s">
        <v>50043</v>
      </c>
    </row>
    <row r="1481" customFormat="false" ht="27" hidden="false" customHeight="false" outlineLevel="0" collapsed="false">
      <c r="A1481" s="715" t="s">
        <v>50044</v>
      </c>
      <c r="B1481" s="716" t="s">
        <v>50045</v>
      </c>
      <c r="C1481" s="715" t="s">
        <v>338</v>
      </c>
      <c r="D1481" s="158" t="s">
        <v>50022</v>
      </c>
    </row>
    <row r="1482" customFormat="false" ht="27" hidden="false" customHeight="false" outlineLevel="0" collapsed="false">
      <c r="A1482" s="715" t="s">
        <v>50046</v>
      </c>
      <c r="B1482" s="716" t="s">
        <v>50047</v>
      </c>
      <c r="C1482" s="715" t="s">
        <v>30</v>
      </c>
      <c r="D1482" s="158" t="s">
        <v>50048</v>
      </c>
    </row>
    <row r="1483" customFormat="false" ht="27" hidden="false" customHeight="false" outlineLevel="0" collapsed="false">
      <c r="A1483" s="715" t="s">
        <v>50049</v>
      </c>
      <c r="B1483" s="716" t="s">
        <v>50050</v>
      </c>
      <c r="C1483" s="715" t="s">
        <v>338</v>
      </c>
      <c r="D1483" s="158" t="s">
        <v>50025</v>
      </c>
    </row>
    <row r="1484" customFormat="false" ht="27" hidden="false" customHeight="false" outlineLevel="0" collapsed="false">
      <c r="A1484" s="715" t="s">
        <v>50051</v>
      </c>
      <c r="B1484" s="716" t="s">
        <v>50052</v>
      </c>
      <c r="C1484" s="715" t="s">
        <v>30</v>
      </c>
      <c r="D1484" s="158" t="s">
        <v>50053</v>
      </c>
    </row>
    <row r="1485" customFormat="false" ht="27" hidden="false" customHeight="false" outlineLevel="0" collapsed="false">
      <c r="A1485" s="715" t="s">
        <v>50054</v>
      </c>
      <c r="B1485" s="716" t="s">
        <v>50055</v>
      </c>
      <c r="C1485" s="715" t="s">
        <v>338</v>
      </c>
      <c r="D1485" s="158" t="s">
        <v>50031</v>
      </c>
    </row>
    <row r="1486" customFormat="false" ht="27" hidden="false" customHeight="false" outlineLevel="0" collapsed="false">
      <c r="A1486" s="715" t="s">
        <v>50056</v>
      </c>
      <c r="B1486" s="716" t="s">
        <v>50057</v>
      </c>
      <c r="C1486" s="715" t="s">
        <v>30</v>
      </c>
      <c r="D1486" s="158" t="s">
        <v>50058</v>
      </c>
    </row>
    <row r="1487" customFormat="false" ht="27" hidden="false" customHeight="false" outlineLevel="0" collapsed="false">
      <c r="A1487" s="715" t="s">
        <v>50059</v>
      </c>
      <c r="B1487" s="716" t="s">
        <v>50060</v>
      </c>
      <c r="C1487" s="715" t="s">
        <v>338</v>
      </c>
      <c r="D1487" s="158" t="s">
        <v>50034</v>
      </c>
    </row>
    <row r="1488" customFormat="false" ht="27" hidden="false" customHeight="false" outlineLevel="0" collapsed="false">
      <c r="A1488" s="715" t="s">
        <v>50061</v>
      </c>
      <c r="B1488" s="716" t="s">
        <v>50062</v>
      </c>
      <c r="C1488" s="715" t="s">
        <v>30</v>
      </c>
      <c r="D1488" s="158" t="s">
        <v>50063</v>
      </c>
    </row>
    <row r="1489" customFormat="false" ht="27" hidden="false" customHeight="false" outlineLevel="0" collapsed="false">
      <c r="A1489" s="715" t="s">
        <v>50064</v>
      </c>
      <c r="B1489" s="716" t="s">
        <v>50065</v>
      </c>
      <c r="C1489" s="715" t="s">
        <v>338</v>
      </c>
      <c r="D1489" s="158" t="s">
        <v>50040</v>
      </c>
    </row>
    <row r="1490" customFormat="false" ht="27" hidden="false" customHeight="false" outlineLevel="0" collapsed="false">
      <c r="A1490" s="715" t="s">
        <v>50066</v>
      </c>
      <c r="B1490" s="716" t="s">
        <v>50067</v>
      </c>
      <c r="C1490" s="715" t="s">
        <v>30</v>
      </c>
      <c r="D1490" s="158" t="s">
        <v>50068</v>
      </c>
    </row>
    <row r="1491" customFormat="false" ht="27" hidden="false" customHeight="false" outlineLevel="0" collapsed="false">
      <c r="A1491" s="715" t="s">
        <v>50069</v>
      </c>
      <c r="B1491" s="716" t="s">
        <v>50070</v>
      </c>
      <c r="C1491" s="715" t="s">
        <v>338</v>
      </c>
      <c r="D1491" s="158" t="s">
        <v>50071</v>
      </c>
    </row>
    <row r="1492" customFormat="false" ht="27" hidden="false" customHeight="false" outlineLevel="0" collapsed="false">
      <c r="A1492" s="715" t="s">
        <v>50072</v>
      </c>
      <c r="B1492" s="716" t="s">
        <v>50073</v>
      </c>
      <c r="C1492" s="715" t="s">
        <v>30</v>
      </c>
      <c r="D1492" s="158" t="s">
        <v>50074</v>
      </c>
    </row>
    <row r="1493" customFormat="false" ht="27" hidden="false" customHeight="false" outlineLevel="0" collapsed="false">
      <c r="A1493" s="715" t="s">
        <v>50075</v>
      </c>
      <c r="B1493" s="716" t="s">
        <v>50076</v>
      </c>
      <c r="C1493" s="715" t="s">
        <v>338</v>
      </c>
      <c r="D1493" s="158" t="s">
        <v>50077</v>
      </c>
    </row>
    <row r="1494" customFormat="false" ht="27" hidden="false" customHeight="false" outlineLevel="0" collapsed="false">
      <c r="A1494" s="715" t="s">
        <v>50078</v>
      </c>
      <c r="B1494" s="716" t="s">
        <v>50079</v>
      </c>
      <c r="C1494" s="715" t="s">
        <v>30</v>
      </c>
      <c r="D1494" s="158" t="s">
        <v>50080</v>
      </c>
    </row>
    <row r="1495" customFormat="false" ht="27" hidden="false" customHeight="false" outlineLevel="0" collapsed="false">
      <c r="A1495" s="715" t="s">
        <v>50081</v>
      </c>
      <c r="B1495" s="716" t="s">
        <v>50082</v>
      </c>
      <c r="C1495" s="715" t="s">
        <v>338</v>
      </c>
      <c r="D1495" s="158" t="s">
        <v>50083</v>
      </c>
    </row>
    <row r="1496" customFormat="false" ht="27" hidden="false" customHeight="false" outlineLevel="0" collapsed="false">
      <c r="A1496" s="715" t="s">
        <v>50084</v>
      </c>
      <c r="B1496" s="716" t="s">
        <v>50085</v>
      </c>
      <c r="C1496" s="715" t="s">
        <v>30</v>
      </c>
      <c r="D1496" s="158" t="s">
        <v>50086</v>
      </c>
    </row>
    <row r="1497" customFormat="false" ht="27" hidden="false" customHeight="false" outlineLevel="0" collapsed="false">
      <c r="A1497" s="715" t="s">
        <v>50087</v>
      </c>
      <c r="B1497" s="716" t="s">
        <v>50088</v>
      </c>
      <c r="C1497" s="715" t="s">
        <v>338</v>
      </c>
      <c r="D1497" s="158" t="s">
        <v>50089</v>
      </c>
    </row>
    <row r="1498" customFormat="false" ht="27" hidden="false" customHeight="false" outlineLevel="0" collapsed="false">
      <c r="A1498" s="715" t="s">
        <v>50090</v>
      </c>
      <c r="B1498" s="716" t="s">
        <v>50091</v>
      </c>
      <c r="C1498" s="715" t="s">
        <v>30</v>
      </c>
      <c r="D1498" s="158" t="s">
        <v>50092</v>
      </c>
    </row>
    <row r="1499" customFormat="false" ht="27" hidden="false" customHeight="false" outlineLevel="0" collapsed="false">
      <c r="A1499" s="715" t="s">
        <v>50093</v>
      </c>
      <c r="B1499" s="716" t="s">
        <v>50094</v>
      </c>
      <c r="C1499" s="715" t="s">
        <v>338</v>
      </c>
      <c r="D1499" s="158" t="s">
        <v>50071</v>
      </c>
    </row>
    <row r="1500" customFormat="false" ht="27" hidden="false" customHeight="false" outlineLevel="0" collapsed="false">
      <c r="A1500" s="715" t="s">
        <v>50095</v>
      </c>
      <c r="B1500" s="716" t="s">
        <v>50096</v>
      </c>
      <c r="C1500" s="715" t="s">
        <v>30</v>
      </c>
      <c r="D1500" s="158" t="s">
        <v>50097</v>
      </c>
    </row>
    <row r="1501" customFormat="false" ht="27" hidden="false" customHeight="false" outlineLevel="0" collapsed="false">
      <c r="A1501" s="715" t="s">
        <v>50098</v>
      </c>
      <c r="B1501" s="716" t="s">
        <v>50099</v>
      </c>
      <c r="C1501" s="715" t="s">
        <v>338</v>
      </c>
      <c r="D1501" s="158" t="s">
        <v>50100</v>
      </c>
    </row>
    <row r="1502" customFormat="false" ht="27" hidden="false" customHeight="false" outlineLevel="0" collapsed="false">
      <c r="A1502" s="715" t="s">
        <v>50101</v>
      </c>
      <c r="B1502" s="716" t="s">
        <v>50102</v>
      </c>
      <c r="C1502" s="715" t="s">
        <v>30</v>
      </c>
      <c r="D1502" s="158" t="s">
        <v>50103</v>
      </c>
    </row>
    <row r="1503" customFormat="false" ht="27" hidden="false" customHeight="false" outlineLevel="0" collapsed="false">
      <c r="A1503" s="715" t="s">
        <v>50104</v>
      </c>
      <c r="B1503" s="716" t="s">
        <v>50105</v>
      </c>
      <c r="C1503" s="715" t="s">
        <v>338</v>
      </c>
      <c r="D1503" s="158" t="s">
        <v>50106</v>
      </c>
    </row>
    <row r="1504" customFormat="false" ht="27" hidden="false" customHeight="false" outlineLevel="0" collapsed="false">
      <c r="A1504" s="715" t="s">
        <v>50107</v>
      </c>
      <c r="B1504" s="716" t="s">
        <v>50108</v>
      </c>
      <c r="C1504" s="715" t="s">
        <v>30</v>
      </c>
      <c r="D1504" s="158" t="s">
        <v>50109</v>
      </c>
    </row>
    <row r="1505" customFormat="false" ht="27" hidden="false" customHeight="false" outlineLevel="0" collapsed="false">
      <c r="A1505" s="715" t="s">
        <v>50110</v>
      </c>
      <c r="B1505" s="716" t="s">
        <v>50111</v>
      </c>
      <c r="C1505" s="715" t="s">
        <v>338</v>
      </c>
      <c r="D1505" s="158" t="s">
        <v>50112</v>
      </c>
    </row>
    <row r="1506" customFormat="false" ht="27" hidden="false" customHeight="false" outlineLevel="0" collapsed="false">
      <c r="A1506" s="715" t="s">
        <v>50113</v>
      </c>
      <c r="B1506" s="716" t="s">
        <v>50114</v>
      </c>
      <c r="C1506" s="715" t="s">
        <v>30</v>
      </c>
      <c r="D1506" s="158" t="s">
        <v>50115</v>
      </c>
    </row>
    <row r="1507" customFormat="false" ht="27" hidden="false" customHeight="false" outlineLevel="0" collapsed="false">
      <c r="A1507" s="715" t="s">
        <v>50116</v>
      </c>
      <c r="B1507" s="716" t="s">
        <v>50117</v>
      </c>
      <c r="C1507" s="715" t="s">
        <v>338</v>
      </c>
      <c r="D1507" s="158" t="s">
        <v>50100</v>
      </c>
    </row>
    <row r="1508" customFormat="false" ht="27" hidden="false" customHeight="false" outlineLevel="0" collapsed="false">
      <c r="A1508" s="715" t="s">
        <v>50118</v>
      </c>
      <c r="B1508" s="716" t="s">
        <v>50119</v>
      </c>
      <c r="C1508" s="715" t="s">
        <v>30</v>
      </c>
      <c r="D1508" s="158" t="s">
        <v>50120</v>
      </c>
    </row>
    <row r="1509" customFormat="false" ht="27" hidden="false" customHeight="false" outlineLevel="0" collapsed="false">
      <c r="A1509" s="715" t="s">
        <v>50121</v>
      </c>
      <c r="B1509" s="716" t="s">
        <v>50122</v>
      </c>
      <c r="C1509" s="715" t="s">
        <v>338</v>
      </c>
      <c r="D1509" s="158" t="s">
        <v>50123</v>
      </c>
    </row>
    <row r="1510" customFormat="false" ht="27" hidden="false" customHeight="false" outlineLevel="0" collapsed="false">
      <c r="A1510" s="715" t="s">
        <v>50124</v>
      </c>
      <c r="B1510" s="716" t="s">
        <v>50125</v>
      </c>
      <c r="C1510" s="715" t="s">
        <v>30</v>
      </c>
      <c r="D1510" s="158" t="s">
        <v>50126</v>
      </c>
    </row>
    <row r="1511" customFormat="false" ht="27" hidden="false" customHeight="false" outlineLevel="0" collapsed="false">
      <c r="A1511" s="715" t="s">
        <v>50127</v>
      </c>
      <c r="B1511" s="716" t="s">
        <v>50128</v>
      </c>
      <c r="C1511" s="715" t="s">
        <v>338</v>
      </c>
      <c r="D1511" s="158" t="s">
        <v>50129</v>
      </c>
    </row>
    <row r="1512" customFormat="false" ht="27" hidden="false" customHeight="false" outlineLevel="0" collapsed="false">
      <c r="A1512" s="715" t="s">
        <v>50130</v>
      </c>
      <c r="B1512" s="716" t="s">
        <v>50131</v>
      </c>
      <c r="C1512" s="715" t="s">
        <v>30</v>
      </c>
      <c r="D1512" s="158" t="s">
        <v>50132</v>
      </c>
    </row>
    <row r="1513" customFormat="false" ht="27" hidden="false" customHeight="false" outlineLevel="0" collapsed="false">
      <c r="A1513" s="715" t="s">
        <v>50133</v>
      </c>
      <c r="B1513" s="716" t="s">
        <v>50134</v>
      </c>
      <c r="C1513" s="715" t="s">
        <v>338</v>
      </c>
      <c r="D1513" s="158" t="s">
        <v>50123</v>
      </c>
    </row>
    <row r="1514" customFormat="false" ht="27" hidden="false" customHeight="false" outlineLevel="0" collapsed="false">
      <c r="A1514" s="715" t="s">
        <v>50135</v>
      </c>
      <c r="B1514" s="716" t="s">
        <v>50136</v>
      </c>
      <c r="C1514" s="715" t="s">
        <v>30</v>
      </c>
      <c r="D1514" s="158" t="s">
        <v>50137</v>
      </c>
    </row>
    <row r="1515" customFormat="false" ht="27" hidden="false" customHeight="false" outlineLevel="0" collapsed="false">
      <c r="A1515" s="715" t="s">
        <v>50138</v>
      </c>
      <c r="B1515" s="716" t="s">
        <v>50139</v>
      </c>
      <c r="C1515" s="715" t="s">
        <v>338</v>
      </c>
      <c r="D1515" s="158" t="s">
        <v>50140</v>
      </c>
    </row>
    <row r="1516" customFormat="false" ht="27" hidden="false" customHeight="false" outlineLevel="0" collapsed="false">
      <c r="A1516" s="715" t="s">
        <v>50141</v>
      </c>
      <c r="B1516" s="716" t="s">
        <v>50142</v>
      </c>
      <c r="C1516" s="715" t="s">
        <v>30</v>
      </c>
      <c r="D1516" s="158" t="s">
        <v>50143</v>
      </c>
    </row>
    <row r="1517" customFormat="false" ht="27" hidden="false" customHeight="false" outlineLevel="0" collapsed="false">
      <c r="A1517" s="715" t="s">
        <v>50144</v>
      </c>
      <c r="B1517" s="716" t="s">
        <v>50145</v>
      </c>
      <c r="C1517" s="715" t="s">
        <v>338</v>
      </c>
      <c r="D1517" s="158" t="s">
        <v>50140</v>
      </c>
    </row>
    <row r="1518" customFormat="false" ht="27" hidden="false" customHeight="false" outlineLevel="0" collapsed="false">
      <c r="A1518" s="715" t="s">
        <v>50146</v>
      </c>
      <c r="B1518" s="716" t="s">
        <v>50147</v>
      </c>
      <c r="C1518" s="715" t="s">
        <v>30</v>
      </c>
      <c r="D1518" s="158" t="s">
        <v>50148</v>
      </c>
    </row>
    <row r="1519" customFormat="false" ht="27" hidden="false" customHeight="false" outlineLevel="0" collapsed="false">
      <c r="A1519" s="715" t="s">
        <v>50149</v>
      </c>
      <c r="B1519" s="716" t="s">
        <v>50150</v>
      </c>
      <c r="C1519" s="715" t="s">
        <v>338</v>
      </c>
      <c r="D1519" s="158" t="s">
        <v>50151</v>
      </c>
    </row>
    <row r="1520" customFormat="false" ht="27" hidden="false" customHeight="false" outlineLevel="0" collapsed="false">
      <c r="A1520" s="715" t="s">
        <v>50152</v>
      </c>
      <c r="B1520" s="716" t="s">
        <v>50153</v>
      </c>
      <c r="C1520" s="715" t="s">
        <v>30</v>
      </c>
      <c r="D1520" s="158" t="s">
        <v>50154</v>
      </c>
    </row>
    <row r="1521" customFormat="false" ht="27" hidden="false" customHeight="false" outlineLevel="0" collapsed="false">
      <c r="A1521" s="715" t="s">
        <v>50155</v>
      </c>
      <c r="B1521" s="716" t="s">
        <v>50156</v>
      </c>
      <c r="C1521" s="715" t="s">
        <v>338</v>
      </c>
      <c r="D1521" s="158" t="s">
        <v>50157</v>
      </c>
    </row>
    <row r="1522" customFormat="false" ht="27" hidden="false" customHeight="false" outlineLevel="0" collapsed="false">
      <c r="A1522" s="715" t="s">
        <v>50158</v>
      </c>
      <c r="B1522" s="716" t="s">
        <v>50159</v>
      </c>
      <c r="C1522" s="715" t="s">
        <v>338</v>
      </c>
      <c r="D1522" s="158" t="s">
        <v>50160</v>
      </c>
    </row>
    <row r="1523" customFormat="false" ht="27" hidden="false" customHeight="false" outlineLevel="0" collapsed="false">
      <c r="A1523" s="715" t="s">
        <v>50161</v>
      </c>
      <c r="B1523" s="716" t="s">
        <v>50162</v>
      </c>
      <c r="C1523" s="715" t="s">
        <v>338</v>
      </c>
      <c r="D1523" s="158" t="s">
        <v>50163</v>
      </c>
    </row>
    <row r="1524" customFormat="false" ht="27" hidden="false" customHeight="false" outlineLevel="0" collapsed="false">
      <c r="A1524" s="715" t="s">
        <v>50164</v>
      </c>
      <c r="B1524" s="716" t="s">
        <v>50165</v>
      </c>
      <c r="C1524" s="715" t="s">
        <v>30</v>
      </c>
      <c r="D1524" s="158" t="s">
        <v>50166</v>
      </c>
    </row>
    <row r="1525" customFormat="false" ht="27" hidden="false" customHeight="false" outlineLevel="0" collapsed="false">
      <c r="A1525" s="715" t="s">
        <v>50167</v>
      </c>
      <c r="B1525" s="716" t="s">
        <v>50168</v>
      </c>
      <c r="C1525" s="715" t="s">
        <v>30</v>
      </c>
      <c r="D1525" s="158" t="s">
        <v>50169</v>
      </c>
    </row>
    <row r="1526" customFormat="false" ht="27" hidden="false" customHeight="false" outlineLevel="0" collapsed="false">
      <c r="A1526" s="715" t="s">
        <v>50170</v>
      </c>
      <c r="B1526" s="716" t="s">
        <v>50171</v>
      </c>
      <c r="C1526" s="715" t="s">
        <v>30</v>
      </c>
      <c r="D1526" s="158" t="s">
        <v>50172</v>
      </c>
    </row>
    <row r="1527" customFormat="false" ht="27" hidden="false" customHeight="false" outlineLevel="0" collapsed="false">
      <c r="A1527" s="715" t="s">
        <v>50173</v>
      </c>
      <c r="B1527" s="716" t="s">
        <v>50174</v>
      </c>
      <c r="C1527" s="715" t="s">
        <v>30</v>
      </c>
      <c r="D1527" s="158" t="s">
        <v>50175</v>
      </c>
    </row>
    <row r="1528" customFormat="false" ht="27" hidden="false" customHeight="false" outlineLevel="0" collapsed="false">
      <c r="A1528" s="715" t="s">
        <v>50176</v>
      </c>
      <c r="B1528" s="716" t="s">
        <v>50177</v>
      </c>
      <c r="C1528" s="715" t="s">
        <v>338</v>
      </c>
      <c r="D1528" s="158" t="s">
        <v>50178</v>
      </c>
    </row>
    <row r="1529" customFormat="false" ht="27" hidden="false" customHeight="false" outlineLevel="0" collapsed="false">
      <c r="A1529" s="715" t="s">
        <v>50179</v>
      </c>
      <c r="B1529" s="716" t="s">
        <v>50180</v>
      </c>
      <c r="C1529" s="715" t="s">
        <v>30</v>
      </c>
      <c r="D1529" s="158" t="s">
        <v>50181</v>
      </c>
    </row>
    <row r="1530" customFormat="false" ht="27" hidden="false" customHeight="false" outlineLevel="0" collapsed="false">
      <c r="A1530" s="715" t="s">
        <v>50182</v>
      </c>
      <c r="B1530" s="716" t="s">
        <v>50183</v>
      </c>
      <c r="C1530" s="715" t="s">
        <v>30</v>
      </c>
      <c r="D1530" s="158" t="s">
        <v>50181</v>
      </c>
    </row>
    <row r="1531" customFormat="false" ht="27" hidden="false" customHeight="false" outlineLevel="0" collapsed="false">
      <c r="A1531" s="715" t="s">
        <v>50184</v>
      </c>
      <c r="B1531" s="716" t="s">
        <v>50185</v>
      </c>
      <c r="C1531" s="715" t="s">
        <v>30</v>
      </c>
      <c r="D1531" s="158" t="s">
        <v>50186</v>
      </c>
    </row>
    <row r="1532" customFormat="false" ht="27" hidden="false" customHeight="false" outlineLevel="0" collapsed="false">
      <c r="A1532" s="715" t="s">
        <v>50187</v>
      </c>
      <c r="B1532" s="716" t="s">
        <v>50188</v>
      </c>
      <c r="C1532" s="715" t="s">
        <v>30</v>
      </c>
      <c r="D1532" s="158" t="s">
        <v>50189</v>
      </c>
    </row>
    <row r="1533" customFormat="false" ht="27" hidden="false" customHeight="false" outlineLevel="0" collapsed="false">
      <c r="A1533" s="715" t="s">
        <v>50190</v>
      </c>
      <c r="B1533" s="716" t="s">
        <v>50191</v>
      </c>
      <c r="C1533" s="715" t="s">
        <v>30</v>
      </c>
      <c r="D1533" s="158" t="s">
        <v>50192</v>
      </c>
    </row>
    <row r="1534" customFormat="false" ht="27" hidden="false" customHeight="false" outlineLevel="0" collapsed="false">
      <c r="A1534" s="715" t="s">
        <v>50193</v>
      </c>
      <c r="B1534" s="716" t="s">
        <v>50194</v>
      </c>
      <c r="C1534" s="715" t="s">
        <v>30</v>
      </c>
      <c r="D1534" s="158" t="s">
        <v>50195</v>
      </c>
    </row>
    <row r="1535" customFormat="false" ht="40.5" hidden="false" customHeight="false" outlineLevel="0" collapsed="false">
      <c r="A1535" s="715" t="s">
        <v>50196</v>
      </c>
      <c r="B1535" s="716" t="s">
        <v>50197</v>
      </c>
      <c r="C1535" s="715" t="s">
        <v>30</v>
      </c>
      <c r="D1535" s="158" t="s">
        <v>50198</v>
      </c>
    </row>
    <row r="1536" customFormat="false" ht="40.5" hidden="false" customHeight="false" outlineLevel="0" collapsed="false">
      <c r="A1536" s="715" t="s">
        <v>50199</v>
      </c>
      <c r="B1536" s="716" t="s">
        <v>50200</v>
      </c>
      <c r="C1536" s="715" t="s">
        <v>30</v>
      </c>
      <c r="D1536" s="158" t="s">
        <v>50201</v>
      </c>
    </row>
    <row r="1537" customFormat="false" ht="40.5" hidden="false" customHeight="false" outlineLevel="0" collapsed="false">
      <c r="A1537" s="715" t="s">
        <v>50202</v>
      </c>
      <c r="B1537" s="716" t="s">
        <v>50203</v>
      </c>
      <c r="C1537" s="715" t="s">
        <v>30</v>
      </c>
      <c r="D1537" s="158" t="s">
        <v>50204</v>
      </c>
    </row>
    <row r="1538" customFormat="false" ht="40.5" hidden="false" customHeight="false" outlineLevel="0" collapsed="false">
      <c r="A1538" s="715" t="s">
        <v>50205</v>
      </c>
      <c r="B1538" s="716" t="s">
        <v>50206</v>
      </c>
      <c r="C1538" s="715" t="s">
        <v>30</v>
      </c>
      <c r="D1538" s="158" t="s">
        <v>50207</v>
      </c>
    </row>
    <row r="1539" customFormat="false" ht="40.5" hidden="false" customHeight="false" outlineLevel="0" collapsed="false">
      <c r="A1539" s="715" t="s">
        <v>50208</v>
      </c>
      <c r="B1539" s="716" t="s">
        <v>50209</v>
      </c>
      <c r="C1539" s="715" t="s">
        <v>30</v>
      </c>
      <c r="D1539" s="158" t="s">
        <v>50210</v>
      </c>
    </row>
    <row r="1540" customFormat="false" ht="27" hidden="false" customHeight="false" outlineLevel="0" collapsed="false">
      <c r="A1540" s="715" t="s">
        <v>50211</v>
      </c>
      <c r="B1540" s="716" t="s">
        <v>50212</v>
      </c>
      <c r="C1540" s="715" t="s">
        <v>30</v>
      </c>
      <c r="D1540" s="158" t="s">
        <v>49995</v>
      </c>
    </row>
    <row r="1541" customFormat="false" ht="40.5" hidden="false" customHeight="false" outlineLevel="0" collapsed="false">
      <c r="A1541" s="715" t="s">
        <v>50213</v>
      </c>
      <c r="B1541" s="716" t="s">
        <v>50214</v>
      </c>
      <c r="C1541" s="715" t="s">
        <v>30</v>
      </c>
      <c r="D1541" s="158" t="s">
        <v>50215</v>
      </c>
    </row>
    <row r="1542" customFormat="false" ht="40.5" hidden="false" customHeight="false" outlineLevel="0" collapsed="false">
      <c r="A1542" s="715" t="s">
        <v>50216</v>
      </c>
      <c r="B1542" s="716" t="s">
        <v>50217</v>
      </c>
      <c r="C1542" s="715" t="s">
        <v>30</v>
      </c>
      <c r="D1542" s="158" t="s">
        <v>50218</v>
      </c>
    </row>
    <row r="1543" customFormat="false" ht="40.5" hidden="false" customHeight="false" outlineLevel="0" collapsed="false">
      <c r="A1543" s="715" t="s">
        <v>50219</v>
      </c>
      <c r="B1543" s="716" t="s">
        <v>50220</v>
      </c>
      <c r="C1543" s="715" t="s">
        <v>30</v>
      </c>
      <c r="D1543" s="158" t="s">
        <v>50221</v>
      </c>
    </row>
    <row r="1544" customFormat="false" ht="40.5" hidden="false" customHeight="false" outlineLevel="0" collapsed="false">
      <c r="A1544" s="715" t="s">
        <v>50222</v>
      </c>
      <c r="B1544" s="716" t="s">
        <v>50223</v>
      </c>
      <c r="C1544" s="715" t="s">
        <v>30</v>
      </c>
      <c r="D1544" s="158" t="s">
        <v>50224</v>
      </c>
    </row>
    <row r="1545" customFormat="false" ht="40.5" hidden="false" customHeight="false" outlineLevel="0" collapsed="false">
      <c r="A1545" s="715" t="s">
        <v>50225</v>
      </c>
      <c r="B1545" s="716" t="s">
        <v>50226</v>
      </c>
      <c r="C1545" s="715" t="s">
        <v>30</v>
      </c>
      <c r="D1545" s="158" t="s">
        <v>50227</v>
      </c>
    </row>
    <row r="1546" customFormat="false" ht="40.5" hidden="false" customHeight="false" outlineLevel="0" collapsed="false">
      <c r="A1546" s="715" t="s">
        <v>50228</v>
      </c>
      <c r="B1546" s="716" t="s">
        <v>50229</v>
      </c>
      <c r="C1546" s="715" t="s">
        <v>30</v>
      </c>
      <c r="D1546" s="158" t="s">
        <v>50230</v>
      </c>
    </row>
    <row r="1547" customFormat="false" ht="40.5" hidden="false" customHeight="false" outlineLevel="0" collapsed="false">
      <c r="A1547" s="715" t="s">
        <v>50231</v>
      </c>
      <c r="B1547" s="716" t="s">
        <v>50232</v>
      </c>
      <c r="C1547" s="715" t="s">
        <v>30</v>
      </c>
      <c r="D1547" s="158" t="s">
        <v>50233</v>
      </c>
    </row>
    <row r="1548" customFormat="false" ht="40.5" hidden="false" customHeight="false" outlineLevel="0" collapsed="false">
      <c r="A1548" s="715" t="s">
        <v>50234</v>
      </c>
      <c r="B1548" s="716" t="s">
        <v>50235</v>
      </c>
      <c r="C1548" s="715" t="s">
        <v>30</v>
      </c>
      <c r="D1548" s="158" t="s">
        <v>50236</v>
      </c>
    </row>
    <row r="1549" customFormat="false" ht="40.5" hidden="false" customHeight="false" outlineLevel="0" collapsed="false">
      <c r="A1549" s="715" t="s">
        <v>50237</v>
      </c>
      <c r="B1549" s="716" t="s">
        <v>50238</v>
      </c>
      <c r="C1549" s="715" t="s">
        <v>30</v>
      </c>
      <c r="D1549" s="158" t="s">
        <v>50239</v>
      </c>
    </row>
    <row r="1550" customFormat="false" ht="13.5" hidden="true" customHeight="false" outlineLevel="0" collapsed="false">
      <c r="A1550" s="715" t="s">
        <v>50240</v>
      </c>
      <c r="B1550" s="715" t="s">
        <v>50241</v>
      </c>
      <c r="C1550" s="715" t="s">
        <v>338</v>
      </c>
      <c r="D1550" s="158" t="s">
        <v>50242</v>
      </c>
    </row>
    <row r="1551" customFormat="false" ht="13.5" hidden="true" customHeight="false" outlineLevel="0" collapsed="false">
      <c r="A1551" s="715" t="s">
        <v>50243</v>
      </c>
      <c r="B1551" s="715" t="s">
        <v>50244</v>
      </c>
      <c r="C1551" s="715" t="s">
        <v>338</v>
      </c>
      <c r="D1551" s="158" t="s">
        <v>50245</v>
      </c>
    </row>
    <row r="1552" customFormat="false" ht="13.5" hidden="true" customHeight="false" outlineLevel="0" collapsed="false">
      <c r="A1552" s="715" t="s">
        <v>50246</v>
      </c>
      <c r="B1552" s="715" t="s">
        <v>50247</v>
      </c>
      <c r="C1552" s="715" t="s">
        <v>30</v>
      </c>
      <c r="D1552" s="158" t="s">
        <v>50248</v>
      </c>
    </row>
    <row r="1553" customFormat="false" ht="13.5" hidden="true" customHeight="false" outlineLevel="0" collapsed="false">
      <c r="A1553" s="715" t="s">
        <v>50249</v>
      </c>
      <c r="B1553" s="715" t="s">
        <v>50250</v>
      </c>
      <c r="C1553" s="715" t="s">
        <v>338</v>
      </c>
      <c r="D1553" s="158" t="s">
        <v>50251</v>
      </c>
    </row>
    <row r="1554" customFormat="false" ht="13.5" hidden="true" customHeight="false" outlineLevel="0" collapsed="false">
      <c r="A1554" s="715" t="s">
        <v>50252</v>
      </c>
      <c r="B1554" s="715" t="s">
        <v>50253</v>
      </c>
      <c r="C1554" s="715" t="s">
        <v>30</v>
      </c>
      <c r="D1554" s="158" t="s">
        <v>50254</v>
      </c>
    </row>
    <row r="1555" customFormat="false" ht="13.5" hidden="true" customHeight="false" outlineLevel="0" collapsed="false">
      <c r="A1555" s="715" t="s">
        <v>50255</v>
      </c>
      <c r="B1555" s="715" t="s">
        <v>50256</v>
      </c>
      <c r="C1555" s="715" t="s">
        <v>338</v>
      </c>
      <c r="D1555" s="158" t="s">
        <v>50257</v>
      </c>
    </row>
    <row r="1556" customFormat="false" ht="13.5" hidden="true" customHeight="false" outlineLevel="0" collapsed="false">
      <c r="A1556" s="715" t="s">
        <v>50258</v>
      </c>
      <c r="B1556" s="715" t="s">
        <v>50259</v>
      </c>
      <c r="C1556" s="715" t="s">
        <v>338</v>
      </c>
      <c r="D1556" s="158" t="s">
        <v>50260</v>
      </c>
    </row>
    <row r="1557" customFormat="false" ht="13.5" hidden="true" customHeight="false" outlineLevel="0" collapsed="false">
      <c r="A1557" s="715" t="s">
        <v>50261</v>
      </c>
      <c r="B1557" s="715" t="s">
        <v>50262</v>
      </c>
      <c r="C1557" s="715" t="s">
        <v>30</v>
      </c>
      <c r="D1557" s="158" t="s">
        <v>50263</v>
      </c>
    </row>
    <row r="1558" customFormat="false" ht="13.5" hidden="true" customHeight="false" outlineLevel="0" collapsed="false">
      <c r="A1558" s="715" t="s">
        <v>50264</v>
      </c>
      <c r="B1558" s="715" t="s">
        <v>50265</v>
      </c>
      <c r="C1558" s="715" t="s">
        <v>338</v>
      </c>
      <c r="D1558" s="158" t="s">
        <v>50266</v>
      </c>
    </row>
    <row r="1559" customFormat="false" ht="13.5" hidden="true" customHeight="false" outlineLevel="0" collapsed="false">
      <c r="A1559" s="715" t="s">
        <v>50267</v>
      </c>
      <c r="B1559" s="715" t="s">
        <v>50268</v>
      </c>
      <c r="C1559" s="715" t="s">
        <v>30</v>
      </c>
      <c r="D1559" s="158" t="s">
        <v>50269</v>
      </c>
    </row>
    <row r="1560" customFormat="false" ht="13.5" hidden="true" customHeight="false" outlineLevel="0" collapsed="false">
      <c r="A1560" s="715" t="s">
        <v>50270</v>
      </c>
      <c r="B1560" s="715" t="s">
        <v>50271</v>
      </c>
      <c r="C1560" s="715" t="s">
        <v>338</v>
      </c>
      <c r="D1560" s="158" t="s">
        <v>50272</v>
      </c>
    </row>
    <row r="1561" customFormat="false" ht="13.5" hidden="true" customHeight="false" outlineLevel="0" collapsed="false">
      <c r="A1561" s="715" t="s">
        <v>50273</v>
      </c>
      <c r="B1561" s="715" t="s">
        <v>50274</v>
      </c>
      <c r="C1561" s="715" t="s">
        <v>30</v>
      </c>
      <c r="D1561" s="158" t="s">
        <v>50275</v>
      </c>
    </row>
    <row r="1562" customFormat="false" ht="13.5" hidden="true" customHeight="false" outlineLevel="0" collapsed="false">
      <c r="A1562" s="715" t="s">
        <v>50276</v>
      </c>
      <c r="B1562" s="715" t="s">
        <v>50277</v>
      </c>
      <c r="C1562" s="715" t="s">
        <v>30</v>
      </c>
      <c r="D1562" s="158" t="s">
        <v>50278</v>
      </c>
    </row>
    <row r="1563" customFormat="false" ht="13.5" hidden="true" customHeight="false" outlineLevel="0" collapsed="false">
      <c r="A1563" s="715" t="s">
        <v>50279</v>
      </c>
      <c r="B1563" s="715" t="s">
        <v>50280</v>
      </c>
      <c r="C1563" s="715" t="s">
        <v>338</v>
      </c>
      <c r="D1563" s="158" t="s">
        <v>50281</v>
      </c>
    </row>
    <row r="1564" customFormat="false" ht="13.5" hidden="true" customHeight="false" outlineLevel="0" collapsed="false">
      <c r="A1564" s="715" t="s">
        <v>50282</v>
      </c>
      <c r="B1564" s="715" t="s">
        <v>50283</v>
      </c>
      <c r="C1564" s="715" t="s">
        <v>338</v>
      </c>
      <c r="D1564" s="158" t="s">
        <v>50284</v>
      </c>
    </row>
    <row r="1565" customFormat="false" ht="13.5" hidden="true" customHeight="false" outlineLevel="0" collapsed="false">
      <c r="A1565" s="715" t="s">
        <v>50285</v>
      </c>
      <c r="B1565" s="715" t="s">
        <v>50286</v>
      </c>
      <c r="C1565" s="715" t="s">
        <v>30</v>
      </c>
      <c r="D1565" s="158" t="s">
        <v>50287</v>
      </c>
    </row>
    <row r="1566" customFormat="false" ht="13.5" hidden="true" customHeight="false" outlineLevel="0" collapsed="false">
      <c r="A1566" s="715" t="s">
        <v>50288</v>
      </c>
      <c r="B1566" s="715" t="s">
        <v>50289</v>
      </c>
      <c r="C1566" s="715" t="s">
        <v>338</v>
      </c>
      <c r="D1566" s="158" t="s">
        <v>50245</v>
      </c>
    </row>
    <row r="1567" customFormat="false" ht="13.5" hidden="true" customHeight="false" outlineLevel="0" collapsed="false">
      <c r="A1567" s="715" t="s">
        <v>50290</v>
      </c>
      <c r="B1567" s="715" t="s">
        <v>50291</v>
      </c>
      <c r="C1567" s="715" t="s">
        <v>30</v>
      </c>
      <c r="D1567" s="158" t="s">
        <v>50292</v>
      </c>
    </row>
    <row r="1568" customFormat="false" ht="13.5" hidden="true" customHeight="false" outlineLevel="0" collapsed="false">
      <c r="A1568" s="715" t="s">
        <v>50293</v>
      </c>
      <c r="B1568" s="715" t="s">
        <v>50294</v>
      </c>
      <c r="C1568" s="715" t="s">
        <v>338</v>
      </c>
      <c r="D1568" s="158" t="s">
        <v>50260</v>
      </c>
    </row>
    <row r="1569" customFormat="false" ht="13.5" hidden="true" customHeight="false" outlineLevel="0" collapsed="false">
      <c r="A1569" s="715" t="s">
        <v>50295</v>
      </c>
      <c r="B1569" s="715" t="s">
        <v>50296</v>
      </c>
      <c r="C1569" s="715" t="s">
        <v>30</v>
      </c>
      <c r="D1569" s="158" t="s">
        <v>50297</v>
      </c>
    </row>
    <row r="1570" customFormat="false" ht="13.5" hidden="true" customHeight="false" outlineLevel="0" collapsed="false">
      <c r="A1570" s="715" t="s">
        <v>50298</v>
      </c>
      <c r="B1570" s="715" t="s">
        <v>50299</v>
      </c>
      <c r="C1570" s="715" t="s">
        <v>30</v>
      </c>
      <c r="D1570" s="158" t="s">
        <v>50300</v>
      </c>
    </row>
    <row r="1571" customFormat="false" ht="13.5" hidden="true" customHeight="false" outlineLevel="0" collapsed="false">
      <c r="A1571" s="715" t="s">
        <v>50301</v>
      </c>
      <c r="B1571" s="715" t="s">
        <v>50302</v>
      </c>
      <c r="C1571" s="715" t="s">
        <v>30</v>
      </c>
      <c r="D1571" s="158" t="s">
        <v>50303</v>
      </c>
    </row>
    <row r="1572" customFormat="false" ht="13.5" hidden="true" customHeight="false" outlineLevel="0" collapsed="false">
      <c r="A1572" s="715" t="s">
        <v>50304</v>
      </c>
      <c r="B1572" s="715" t="s">
        <v>50305</v>
      </c>
      <c r="C1572" s="715" t="s">
        <v>30</v>
      </c>
      <c r="D1572" s="158" t="s">
        <v>50306</v>
      </c>
    </row>
    <row r="1573" customFormat="false" ht="13.5" hidden="true" customHeight="false" outlineLevel="0" collapsed="false">
      <c r="A1573" s="715" t="s">
        <v>50307</v>
      </c>
      <c r="B1573" s="715" t="s">
        <v>50308</v>
      </c>
      <c r="C1573" s="715" t="s">
        <v>338</v>
      </c>
      <c r="D1573" s="158" t="s">
        <v>50309</v>
      </c>
    </row>
    <row r="1574" customFormat="false" ht="13.5" hidden="true" customHeight="false" outlineLevel="0" collapsed="false">
      <c r="A1574" s="715" t="s">
        <v>50310</v>
      </c>
      <c r="B1574" s="715" t="s">
        <v>50311</v>
      </c>
      <c r="C1574" s="715" t="s">
        <v>338</v>
      </c>
      <c r="D1574" s="158" t="s">
        <v>50284</v>
      </c>
    </row>
    <row r="1575" customFormat="false" ht="13.5" hidden="true" customHeight="false" outlineLevel="0" collapsed="false">
      <c r="A1575" s="715" t="s">
        <v>50312</v>
      </c>
      <c r="B1575" s="715" t="s">
        <v>50313</v>
      </c>
      <c r="C1575" s="715" t="s">
        <v>338</v>
      </c>
      <c r="D1575" s="158" t="s">
        <v>50314</v>
      </c>
    </row>
    <row r="1576" customFormat="false" ht="13.5" hidden="true" customHeight="false" outlineLevel="0" collapsed="false">
      <c r="A1576" s="715" t="s">
        <v>50315</v>
      </c>
      <c r="B1576" s="715" t="s">
        <v>50316</v>
      </c>
      <c r="C1576" s="715" t="s">
        <v>30</v>
      </c>
      <c r="D1576" s="158" t="s">
        <v>50317</v>
      </c>
    </row>
    <row r="1577" customFormat="false" ht="13.5" hidden="true" customHeight="false" outlineLevel="0" collapsed="false">
      <c r="A1577" s="715" t="s">
        <v>50318</v>
      </c>
      <c r="B1577" s="715" t="s">
        <v>50319</v>
      </c>
      <c r="C1577" s="715" t="s">
        <v>30</v>
      </c>
      <c r="D1577" s="158" t="s">
        <v>50320</v>
      </c>
    </row>
    <row r="1578" customFormat="false" ht="13.5" hidden="true" customHeight="false" outlineLevel="0" collapsed="false">
      <c r="A1578" s="715" t="s">
        <v>50321</v>
      </c>
      <c r="B1578" s="715" t="s">
        <v>50322</v>
      </c>
      <c r="C1578" s="715" t="s">
        <v>338</v>
      </c>
      <c r="D1578" s="158" t="s">
        <v>50309</v>
      </c>
    </row>
    <row r="1579" customFormat="false" ht="13.5" hidden="true" customHeight="false" outlineLevel="0" collapsed="false">
      <c r="A1579" s="715" t="s">
        <v>50323</v>
      </c>
      <c r="B1579" s="715" t="s">
        <v>50324</v>
      </c>
      <c r="C1579" s="715" t="s">
        <v>338</v>
      </c>
      <c r="D1579" s="158" t="s">
        <v>50325</v>
      </c>
    </row>
    <row r="1580" customFormat="false" ht="13.5" hidden="true" customHeight="false" outlineLevel="0" collapsed="false">
      <c r="A1580" s="715" t="s">
        <v>50326</v>
      </c>
      <c r="B1580" s="715" t="s">
        <v>50327</v>
      </c>
      <c r="C1580" s="715" t="s">
        <v>338</v>
      </c>
      <c r="D1580" s="158" t="s">
        <v>50328</v>
      </c>
    </row>
    <row r="1581" customFormat="false" ht="13.5" hidden="true" customHeight="false" outlineLevel="0" collapsed="false">
      <c r="A1581" s="715" t="s">
        <v>50329</v>
      </c>
      <c r="B1581" s="715" t="s">
        <v>50330</v>
      </c>
      <c r="C1581" s="715" t="s">
        <v>30</v>
      </c>
      <c r="D1581" s="158" t="s">
        <v>50331</v>
      </c>
    </row>
    <row r="1582" customFormat="false" ht="13.5" hidden="true" customHeight="false" outlineLevel="0" collapsed="false">
      <c r="A1582" s="715" t="s">
        <v>50332</v>
      </c>
      <c r="B1582" s="715" t="s">
        <v>50333</v>
      </c>
      <c r="C1582" s="715" t="s">
        <v>30</v>
      </c>
      <c r="D1582" s="158" t="s">
        <v>50334</v>
      </c>
    </row>
    <row r="1583" customFormat="false" ht="13.5" hidden="true" customHeight="false" outlineLevel="0" collapsed="false">
      <c r="A1583" s="715" t="s">
        <v>50335</v>
      </c>
      <c r="B1583" s="715" t="s">
        <v>50336</v>
      </c>
      <c r="C1583" s="715" t="s">
        <v>30</v>
      </c>
      <c r="D1583" s="158" t="s">
        <v>50337</v>
      </c>
    </row>
    <row r="1584" customFormat="false" ht="13.5" hidden="true" customHeight="false" outlineLevel="0" collapsed="false">
      <c r="A1584" s="715" t="s">
        <v>50338</v>
      </c>
      <c r="B1584" s="715" t="s">
        <v>50339</v>
      </c>
      <c r="C1584" s="715" t="s">
        <v>338</v>
      </c>
      <c r="D1584" s="158" t="s">
        <v>50340</v>
      </c>
    </row>
    <row r="1585" customFormat="false" ht="13.5" hidden="true" customHeight="false" outlineLevel="0" collapsed="false">
      <c r="A1585" s="715" t="s">
        <v>50341</v>
      </c>
      <c r="B1585" s="715" t="s">
        <v>50342</v>
      </c>
      <c r="C1585" s="715" t="s">
        <v>338</v>
      </c>
      <c r="D1585" s="158" t="s">
        <v>50343</v>
      </c>
    </row>
    <row r="1586" customFormat="false" ht="13.5" hidden="true" customHeight="false" outlineLevel="0" collapsed="false">
      <c r="A1586" s="715" t="s">
        <v>50344</v>
      </c>
      <c r="B1586" s="715" t="s">
        <v>50345</v>
      </c>
      <c r="C1586" s="715" t="s">
        <v>30</v>
      </c>
      <c r="D1586" s="158" t="s">
        <v>50346</v>
      </c>
    </row>
    <row r="1587" customFormat="false" ht="13.5" hidden="true" customHeight="false" outlineLevel="0" collapsed="false">
      <c r="A1587" s="715" t="s">
        <v>50347</v>
      </c>
      <c r="B1587" s="715" t="s">
        <v>50348</v>
      </c>
      <c r="C1587" s="715" t="s">
        <v>338</v>
      </c>
      <c r="D1587" s="158" t="s">
        <v>50343</v>
      </c>
    </row>
    <row r="1588" customFormat="false" ht="13.5" hidden="true" customHeight="false" outlineLevel="0" collapsed="false">
      <c r="A1588" s="715" t="s">
        <v>50349</v>
      </c>
      <c r="B1588" s="715" t="s">
        <v>50350</v>
      </c>
      <c r="C1588" s="715" t="s">
        <v>30</v>
      </c>
      <c r="D1588" s="158" t="s">
        <v>50351</v>
      </c>
    </row>
    <row r="1589" customFormat="false" ht="13.5" hidden="true" customHeight="false" outlineLevel="0" collapsed="false">
      <c r="A1589" s="715" t="s">
        <v>50352</v>
      </c>
      <c r="B1589" s="715" t="s">
        <v>50353</v>
      </c>
      <c r="C1589" s="715" t="s">
        <v>338</v>
      </c>
      <c r="D1589" s="158" t="s">
        <v>50354</v>
      </c>
    </row>
    <row r="1590" customFormat="false" ht="13.5" hidden="true" customHeight="false" outlineLevel="0" collapsed="false">
      <c r="A1590" s="715" t="s">
        <v>50355</v>
      </c>
      <c r="B1590" s="715" t="s">
        <v>50356</v>
      </c>
      <c r="C1590" s="715" t="s">
        <v>30</v>
      </c>
      <c r="D1590" s="158" t="s">
        <v>50357</v>
      </c>
    </row>
    <row r="1591" customFormat="false" ht="13.5" hidden="true" customHeight="false" outlineLevel="0" collapsed="false">
      <c r="A1591" s="715" t="s">
        <v>50358</v>
      </c>
      <c r="B1591" s="715" t="s">
        <v>50359</v>
      </c>
      <c r="C1591" s="715" t="s">
        <v>338</v>
      </c>
      <c r="D1591" s="158" t="s">
        <v>50360</v>
      </c>
    </row>
    <row r="1592" customFormat="false" ht="13.5" hidden="true" customHeight="false" outlineLevel="0" collapsed="false">
      <c r="A1592" s="715" t="s">
        <v>50361</v>
      </c>
      <c r="B1592" s="715" t="s">
        <v>50362</v>
      </c>
      <c r="C1592" s="715" t="s">
        <v>338</v>
      </c>
      <c r="D1592" s="158" t="s">
        <v>50363</v>
      </c>
    </row>
    <row r="1593" customFormat="false" ht="13.5" hidden="true" customHeight="false" outlineLevel="0" collapsed="false">
      <c r="A1593" s="715" t="s">
        <v>50364</v>
      </c>
      <c r="B1593" s="715" t="s">
        <v>50365</v>
      </c>
      <c r="C1593" s="715" t="s">
        <v>30</v>
      </c>
      <c r="D1593" s="158" t="s">
        <v>50366</v>
      </c>
    </row>
    <row r="1594" customFormat="false" ht="13.5" hidden="true" customHeight="false" outlineLevel="0" collapsed="false">
      <c r="A1594" s="715" t="s">
        <v>50367</v>
      </c>
      <c r="B1594" s="715" t="s">
        <v>50368</v>
      </c>
      <c r="C1594" s="715" t="s">
        <v>338</v>
      </c>
      <c r="D1594" s="158" t="s">
        <v>50369</v>
      </c>
    </row>
    <row r="1595" customFormat="false" ht="13.5" hidden="true" customHeight="false" outlineLevel="0" collapsed="false">
      <c r="A1595" s="715" t="s">
        <v>50370</v>
      </c>
      <c r="B1595" s="715" t="s">
        <v>50371</v>
      </c>
      <c r="C1595" s="715" t="s">
        <v>30</v>
      </c>
      <c r="D1595" s="158" t="s">
        <v>50372</v>
      </c>
    </row>
    <row r="1596" customFormat="false" ht="13.5" hidden="true" customHeight="false" outlineLevel="0" collapsed="false">
      <c r="A1596" s="715" t="s">
        <v>50373</v>
      </c>
      <c r="B1596" s="715" t="s">
        <v>50374</v>
      </c>
      <c r="C1596" s="715" t="s">
        <v>30</v>
      </c>
      <c r="D1596" s="158" t="s">
        <v>50375</v>
      </c>
    </row>
    <row r="1597" customFormat="false" ht="13.5" hidden="true" customHeight="false" outlineLevel="0" collapsed="false">
      <c r="A1597" s="715" t="s">
        <v>50376</v>
      </c>
      <c r="B1597" s="715" t="s">
        <v>50377</v>
      </c>
      <c r="C1597" s="715" t="s">
        <v>338</v>
      </c>
      <c r="D1597" s="158" t="s">
        <v>50378</v>
      </c>
    </row>
    <row r="1598" customFormat="false" ht="13.5" hidden="true" customHeight="false" outlineLevel="0" collapsed="false">
      <c r="A1598" s="715" t="s">
        <v>50379</v>
      </c>
      <c r="B1598" s="715" t="s">
        <v>50380</v>
      </c>
      <c r="C1598" s="715" t="s">
        <v>30</v>
      </c>
      <c r="D1598" s="158" t="s">
        <v>50381</v>
      </c>
    </row>
    <row r="1599" customFormat="false" ht="13.5" hidden="true" customHeight="false" outlineLevel="0" collapsed="false">
      <c r="A1599" s="715" t="s">
        <v>50382</v>
      </c>
      <c r="B1599" s="715" t="s">
        <v>50383</v>
      </c>
      <c r="C1599" s="715" t="s">
        <v>338</v>
      </c>
      <c r="D1599" s="158" t="s">
        <v>50384</v>
      </c>
    </row>
    <row r="1600" customFormat="false" ht="13.5" hidden="true" customHeight="false" outlineLevel="0" collapsed="false">
      <c r="A1600" s="715" t="s">
        <v>50385</v>
      </c>
      <c r="B1600" s="715" t="s">
        <v>50386</v>
      </c>
      <c r="C1600" s="715" t="s">
        <v>30</v>
      </c>
      <c r="D1600" s="158" t="s">
        <v>50387</v>
      </c>
    </row>
    <row r="1601" customFormat="false" ht="13.5" hidden="true" customHeight="false" outlineLevel="0" collapsed="false">
      <c r="A1601" s="715" t="s">
        <v>50388</v>
      </c>
      <c r="B1601" s="715" t="s">
        <v>50389</v>
      </c>
      <c r="C1601" s="715" t="s">
        <v>338</v>
      </c>
      <c r="D1601" s="158" t="s">
        <v>50378</v>
      </c>
    </row>
    <row r="1602" customFormat="false" ht="13.5" hidden="true" customHeight="false" outlineLevel="0" collapsed="false">
      <c r="A1602" s="715" t="s">
        <v>50390</v>
      </c>
      <c r="B1602" s="715" t="s">
        <v>50391</v>
      </c>
      <c r="C1602" s="715" t="s">
        <v>338</v>
      </c>
      <c r="D1602" s="158" t="s">
        <v>50392</v>
      </c>
    </row>
    <row r="1603" customFormat="false" ht="13.5" hidden="true" customHeight="false" outlineLevel="0" collapsed="false">
      <c r="A1603" s="715" t="s">
        <v>50393</v>
      </c>
      <c r="B1603" s="715" t="s">
        <v>50394</v>
      </c>
      <c r="C1603" s="715" t="s">
        <v>30</v>
      </c>
      <c r="D1603" s="158" t="s">
        <v>50395</v>
      </c>
    </row>
    <row r="1604" customFormat="false" ht="13.5" hidden="true" customHeight="false" outlineLevel="0" collapsed="false">
      <c r="A1604" s="715" t="s">
        <v>50396</v>
      </c>
      <c r="B1604" s="715" t="s">
        <v>50397</v>
      </c>
      <c r="C1604" s="715" t="s">
        <v>338</v>
      </c>
      <c r="D1604" s="158" t="s">
        <v>50398</v>
      </c>
    </row>
    <row r="1605" customFormat="false" ht="13.5" hidden="true" customHeight="false" outlineLevel="0" collapsed="false">
      <c r="A1605" s="715" t="s">
        <v>50399</v>
      </c>
      <c r="B1605" s="715" t="s">
        <v>50400</v>
      </c>
      <c r="C1605" s="715" t="s">
        <v>30</v>
      </c>
      <c r="D1605" s="158" t="s">
        <v>50401</v>
      </c>
    </row>
    <row r="1606" customFormat="false" ht="13.5" hidden="true" customHeight="false" outlineLevel="0" collapsed="false">
      <c r="A1606" s="715" t="s">
        <v>50402</v>
      </c>
      <c r="B1606" s="715" t="s">
        <v>50403</v>
      </c>
      <c r="C1606" s="715" t="s">
        <v>338</v>
      </c>
      <c r="D1606" s="158" t="s">
        <v>50398</v>
      </c>
    </row>
    <row r="1607" customFormat="false" ht="13.5" hidden="true" customHeight="false" outlineLevel="0" collapsed="false">
      <c r="A1607" s="715" t="s">
        <v>50404</v>
      </c>
      <c r="B1607" s="715" t="s">
        <v>50405</v>
      </c>
      <c r="C1607" s="715" t="s">
        <v>30</v>
      </c>
      <c r="D1607" s="158" t="s">
        <v>50406</v>
      </c>
    </row>
    <row r="1608" customFormat="false" ht="13.5" hidden="true" customHeight="false" outlineLevel="0" collapsed="false">
      <c r="A1608" s="715" t="s">
        <v>50407</v>
      </c>
      <c r="B1608" s="715" t="s">
        <v>50408</v>
      </c>
      <c r="C1608" s="715" t="s">
        <v>30</v>
      </c>
      <c r="D1608" s="158" t="s">
        <v>50409</v>
      </c>
    </row>
    <row r="1609" customFormat="false" ht="13.5" hidden="true" customHeight="false" outlineLevel="0" collapsed="false">
      <c r="A1609" s="715" t="s">
        <v>50410</v>
      </c>
      <c r="B1609" s="715" t="s">
        <v>50411</v>
      </c>
      <c r="C1609" s="715" t="s">
        <v>338</v>
      </c>
      <c r="D1609" s="158" t="s">
        <v>50412</v>
      </c>
    </row>
    <row r="1610" customFormat="false" ht="13.5" hidden="true" customHeight="false" outlineLevel="0" collapsed="false">
      <c r="A1610" s="715" t="s">
        <v>50413</v>
      </c>
      <c r="B1610" s="715" t="s">
        <v>50414</v>
      </c>
      <c r="C1610" s="715" t="s">
        <v>30</v>
      </c>
      <c r="D1610" s="158" t="s">
        <v>50415</v>
      </c>
    </row>
    <row r="1611" customFormat="false" ht="13.5" hidden="true" customHeight="false" outlineLevel="0" collapsed="false">
      <c r="A1611" s="715" t="s">
        <v>50416</v>
      </c>
      <c r="B1611" s="715" t="s">
        <v>50417</v>
      </c>
      <c r="C1611" s="715" t="s">
        <v>338</v>
      </c>
      <c r="D1611" s="158" t="s">
        <v>50418</v>
      </c>
    </row>
    <row r="1612" customFormat="false" ht="13.5" hidden="true" customHeight="false" outlineLevel="0" collapsed="false">
      <c r="A1612" s="715" t="s">
        <v>50419</v>
      </c>
      <c r="B1612" s="715" t="s">
        <v>50420</v>
      </c>
      <c r="C1612" s="715" t="s">
        <v>338</v>
      </c>
      <c r="D1612" s="158" t="s">
        <v>50421</v>
      </c>
    </row>
    <row r="1613" customFormat="false" ht="13.5" hidden="true" customHeight="false" outlineLevel="0" collapsed="false">
      <c r="A1613" s="715" t="s">
        <v>50422</v>
      </c>
      <c r="B1613" s="715" t="s">
        <v>50423</v>
      </c>
      <c r="C1613" s="715" t="s">
        <v>338</v>
      </c>
      <c r="D1613" s="158" t="s">
        <v>50424</v>
      </c>
    </row>
    <row r="1614" customFormat="false" ht="13.5" hidden="true" customHeight="false" outlineLevel="0" collapsed="false">
      <c r="A1614" s="715" t="s">
        <v>50425</v>
      </c>
      <c r="B1614" s="715" t="s">
        <v>50426</v>
      </c>
      <c r="C1614" s="715" t="s">
        <v>30</v>
      </c>
      <c r="D1614" s="158" t="s">
        <v>50427</v>
      </c>
    </row>
    <row r="1615" customFormat="false" ht="13.5" hidden="true" customHeight="false" outlineLevel="0" collapsed="false">
      <c r="A1615" s="715" t="s">
        <v>50428</v>
      </c>
      <c r="B1615" s="715" t="s">
        <v>50429</v>
      </c>
      <c r="C1615" s="715" t="s">
        <v>338</v>
      </c>
      <c r="D1615" s="158" t="s">
        <v>50430</v>
      </c>
    </row>
    <row r="1616" customFormat="false" ht="13.5" hidden="true" customHeight="false" outlineLevel="0" collapsed="false">
      <c r="A1616" s="715" t="s">
        <v>50431</v>
      </c>
      <c r="B1616" s="715" t="s">
        <v>50432</v>
      </c>
      <c r="C1616" s="715" t="s">
        <v>30</v>
      </c>
      <c r="D1616" s="158" t="s">
        <v>50433</v>
      </c>
    </row>
    <row r="1617" customFormat="false" ht="13.5" hidden="true" customHeight="false" outlineLevel="0" collapsed="false">
      <c r="A1617" s="715" t="s">
        <v>50434</v>
      </c>
      <c r="B1617" s="715" t="s">
        <v>50435</v>
      </c>
      <c r="C1617" s="715" t="s">
        <v>338</v>
      </c>
      <c r="D1617" s="158" t="s">
        <v>50363</v>
      </c>
    </row>
    <row r="1618" customFormat="false" ht="13.5" hidden="true" customHeight="false" outlineLevel="0" collapsed="false">
      <c r="A1618" s="715" t="s">
        <v>50436</v>
      </c>
      <c r="B1618" s="715" t="s">
        <v>50437</v>
      </c>
      <c r="C1618" s="715" t="s">
        <v>30</v>
      </c>
      <c r="D1618" s="158" t="s">
        <v>50438</v>
      </c>
    </row>
    <row r="1619" customFormat="false" ht="13.5" hidden="true" customHeight="false" outlineLevel="0" collapsed="false">
      <c r="A1619" s="715" t="s">
        <v>50439</v>
      </c>
      <c r="B1619" s="715" t="s">
        <v>50440</v>
      </c>
      <c r="C1619" s="715" t="s">
        <v>338</v>
      </c>
      <c r="D1619" s="158" t="s">
        <v>50369</v>
      </c>
    </row>
    <row r="1620" customFormat="false" ht="13.5" hidden="true" customHeight="false" outlineLevel="0" collapsed="false">
      <c r="A1620" s="715" t="s">
        <v>50441</v>
      </c>
      <c r="B1620" s="715" t="s">
        <v>50442</v>
      </c>
      <c r="C1620" s="715" t="s">
        <v>30</v>
      </c>
      <c r="D1620" s="158" t="s">
        <v>50443</v>
      </c>
    </row>
    <row r="1621" customFormat="false" ht="13.5" hidden="true" customHeight="false" outlineLevel="0" collapsed="false">
      <c r="A1621" s="715" t="s">
        <v>50444</v>
      </c>
      <c r="B1621" s="715" t="s">
        <v>50445</v>
      </c>
      <c r="C1621" s="715" t="s">
        <v>338</v>
      </c>
      <c r="D1621" s="158" t="s">
        <v>50446</v>
      </c>
    </row>
    <row r="1622" customFormat="false" ht="13.5" hidden="true" customHeight="false" outlineLevel="0" collapsed="false">
      <c r="A1622" s="715" t="s">
        <v>50447</v>
      </c>
      <c r="B1622" s="715" t="s">
        <v>50448</v>
      </c>
      <c r="C1622" s="715" t="s">
        <v>338</v>
      </c>
      <c r="D1622" s="158" t="s">
        <v>50449</v>
      </c>
    </row>
    <row r="1623" customFormat="false" ht="13.5" hidden="true" customHeight="false" outlineLevel="0" collapsed="false">
      <c r="A1623" s="715" t="s">
        <v>50450</v>
      </c>
      <c r="B1623" s="715" t="s">
        <v>50451</v>
      </c>
      <c r="C1623" s="715" t="s">
        <v>338</v>
      </c>
      <c r="D1623" s="158" t="s">
        <v>50452</v>
      </c>
    </row>
    <row r="1624" customFormat="false" ht="13.5" hidden="true" customHeight="false" outlineLevel="0" collapsed="false">
      <c r="A1624" s="715" t="s">
        <v>50453</v>
      </c>
      <c r="B1624" s="715" t="s">
        <v>50454</v>
      </c>
      <c r="C1624" s="715" t="s">
        <v>338</v>
      </c>
      <c r="D1624" s="158" t="s">
        <v>50455</v>
      </c>
    </row>
    <row r="1625" customFormat="false" ht="13.5" hidden="true" customHeight="false" outlineLevel="0" collapsed="false">
      <c r="A1625" s="715" t="s">
        <v>50456</v>
      </c>
      <c r="B1625" s="715" t="s">
        <v>50457</v>
      </c>
      <c r="C1625" s="715" t="s">
        <v>338</v>
      </c>
      <c r="D1625" s="158" t="s">
        <v>50458</v>
      </c>
    </row>
    <row r="1626" customFormat="false" ht="13.5" hidden="true" customHeight="false" outlineLevel="0" collapsed="false">
      <c r="A1626" s="715" t="s">
        <v>50459</v>
      </c>
      <c r="B1626" s="715" t="s">
        <v>50460</v>
      </c>
      <c r="C1626" s="715" t="s">
        <v>338</v>
      </c>
      <c r="D1626" s="158" t="s">
        <v>50461</v>
      </c>
    </row>
    <row r="1627" customFormat="false" ht="13.5" hidden="true" customHeight="false" outlineLevel="0" collapsed="false">
      <c r="A1627" s="715" t="s">
        <v>50462</v>
      </c>
      <c r="B1627" s="715" t="s">
        <v>50463</v>
      </c>
      <c r="C1627" s="715" t="s">
        <v>338</v>
      </c>
      <c r="D1627" s="158" t="s">
        <v>50464</v>
      </c>
    </row>
    <row r="1628" customFormat="false" ht="13.5" hidden="true" customHeight="false" outlineLevel="0" collapsed="false">
      <c r="A1628" s="715" t="s">
        <v>50465</v>
      </c>
      <c r="B1628" s="715" t="s">
        <v>50466</v>
      </c>
      <c r="C1628" s="715" t="s">
        <v>338</v>
      </c>
      <c r="D1628" s="158" t="s">
        <v>50467</v>
      </c>
    </row>
    <row r="1629" customFormat="false" ht="13.5" hidden="true" customHeight="false" outlineLevel="0" collapsed="false">
      <c r="A1629" s="715" t="s">
        <v>50468</v>
      </c>
      <c r="B1629" s="715" t="s">
        <v>50469</v>
      </c>
      <c r="C1629" s="715" t="s">
        <v>338</v>
      </c>
      <c r="D1629" s="158" t="s">
        <v>50470</v>
      </c>
    </row>
    <row r="1630" customFormat="false" ht="13.5" hidden="true" customHeight="false" outlineLevel="0" collapsed="false">
      <c r="A1630" s="715" t="s">
        <v>50471</v>
      </c>
      <c r="B1630" s="715" t="s">
        <v>50472</v>
      </c>
      <c r="C1630" s="715" t="s">
        <v>338</v>
      </c>
      <c r="D1630" s="158" t="s">
        <v>50473</v>
      </c>
    </row>
    <row r="1631" customFormat="false" ht="13.5" hidden="true" customHeight="false" outlineLevel="0" collapsed="false">
      <c r="A1631" s="715" t="s">
        <v>50474</v>
      </c>
      <c r="B1631" s="715" t="s">
        <v>50475</v>
      </c>
      <c r="C1631" s="715" t="s">
        <v>338</v>
      </c>
      <c r="D1631" s="158" t="s">
        <v>50476</v>
      </c>
    </row>
    <row r="1632" customFormat="false" ht="13.5" hidden="true" customHeight="false" outlineLevel="0" collapsed="false">
      <c r="A1632" s="715" t="s">
        <v>327</v>
      </c>
      <c r="B1632" s="715" t="s">
        <v>50477</v>
      </c>
      <c r="C1632" s="715" t="s">
        <v>338</v>
      </c>
      <c r="D1632" s="158" t="s">
        <v>50478</v>
      </c>
    </row>
    <row r="1633" customFormat="false" ht="13.5" hidden="true" customHeight="false" outlineLevel="0" collapsed="false">
      <c r="A1633" s="715" t="s">
        <v>329</v>
      </c>
      <c r="B1633" s="715" t="s">
        <v>50479</v>
      </c>
      <c r="C1633" s="715" t="s">
        <v>338</v>
      </c>
      <c r="D1633" s="158" t="s">
        <v>50480</v>
      </c>
    </row>
    <row r="1634" customFormat="false" ht="13.5" hidden="true" customHeight="false" outlineLevel="0" collapsed="false">
      <c r="A1634" s="715" t="s">
        <v>50481</v>
      </c>
      <c r="B1634" s="715" t="s">
        <v>50482</v>
      </c>
      <c r="C1634" s="715" t="s">
        <v>338</v>
      </c>
      <c r="D1634" s="158" t="s">
        <v>50483</v>
      </c>
    </row>
    <row r="1635" customFormat="false" ht="13.5" hidden="true" customHeight="false" outlineLevel="0" collapsed="false">
      <c r="A1635" s="715" t="s">
        <v>50484</v>
      </c>
      <c r="B1635" s="715" t="s">
        <v>50485</v>
      </c>
      <c r="C1635" s="715" t="s">
        <v>338</v>
      </c>
      <c r="D1635" s="158" t="s">
        <v>50486</v>
      </c>
    </row>
    <row r="1636" customFormat="false" ht="13.5" hidden="true" customHeight="false" outlineLevel="0" collapsed="false">
      <c r="A1636" s="715" t="s">
        <v>50487</v>
      </c>
      <c r="B1636" s="715" t="s">
        <v>50488</v>
      </c>
      <c r="C1636" s="715" t="s">
        <v>338</v>
      </c>
      <c r="D1636" s="158" t="s">
        <v>50489</v>
      </c>
    </row>
    <row r="1637" customFormat="false" ht="13.5" hidden="true" customHeight="false" outlineLevel="0" collapsed="false">
      <c r="A1637" s="715" t="s">
        <v>50490</v>
      </c>
      <c r="B1637" s="715" t="s">
        <v>50491</v>
      </c>
      <c r="C1637" s="715" t="s">
        <v>338</v>
      </c>
      <c r="D1637" s="158" t="s">
        <v>50492</v>
      </c>
    </row>
    <row r="1638" customFormat="false" ht="13.5" hidden="true" customHeight="false" outlineLevel="0" collapsed="false">
      <c r="A1638" s="715" t="s">
        <v>50493</v>
      </c>
      <c r="B1638" s="715" t="s">
        <v>50494</v>
      </c>
      <c r="C1638" s="715" t="s">
        <v>338</v>
      </c>
      <c r="D1638" s="158" t="s">
        <v>49611</v>
      </c>
    </row>
    <row r="1639" customFormat="false" ht="13.5" hidden="true" customHeight="false" outlineLevel="0" collapsed="false">
      <c r="A1639" s="715" t="s">
        <v>50495</v>
      </c>
      <c r="B1639" s="715" t="s">
        <v>50496</v>
      </c>
      <c r="C1639" s="715" t="s">
        <v>338</v>
      </c>
      <c r="D1639" s="158" t="s">
        <v>50497</v>
      </c>
    </row>
    <row r="1640" customFormat="false" ht="13.5" hidden="true" customHeight="false" outlineLevel="0" collapsed="false">
      <c r="A1640" s="715" t="s">
        <v>50498</v>
      </c>
      <c r="B1640" s="715" t="s">
        <v>50499</v>
      </c>
      <c r="C1640" s="715" t="s">
        <v>338</v>
      </c>
      <c r="D1640" s="158" t="s">
        <v>50500</v>
      </c>
    </row>
    <row r="1641" customFormat="false" ht="13.5" hidden="true" customHeight="false" outlineLevel="0" collapsed="false">
      <c r="A1641" s="715" t="s">
        <v>50501</v>
      </c>
      <c r="B1641" s="715" t="s">
        <v>50502</v>
      </c>
      <c r="C1641" s="715" t="s">
        <v>338</v>
      </c>
      <c r="D1641" s="158" t="s">
        <v>50503</v>
      </c>
    </row>
    <row r="1642" customFormat="false" ht="13.5" hidden="true" customHeight="false" outlineLevel="0" collapsed="false">
      <c r="A1642" s="715" t="s">
        <v>50504</v>
      </c>
      <c r="B1642" s="715" t="s">
        <v>50505</v>
      </c>
      <c r="C1642" s="715" t="s">
        <v>338</v>
      </c>
      <c r="D1642" s="158" t="s">
        <v>50506</v>
      </c>
    </row>
    <row r="1643" customFormat="false" ht="13.5" hidden="true" customHeight="false" outlineLevel="0" collapsed="false">
      <c r="A1643" s="715" t="s">
        <v>50507</v>
      </c>
      <c r="B1643" s="715" t="s">
        <v>50508</v>
      </c>
      <c r="C1643" s="715" t="s">
        <v>338</v>
      </c>
      <c r="D1643" s="158" t="s">
        <v>50509</v>
      </c>
    </row>
    <row r="1644" customFormat="false" ht="13.5" hidden="true" customHeight="false" outlineLevel="0" collapsed="false">
      <c r="A1644" s="715" t="s">
        <v>50510</v>
      </c>
      <c r="B1644" s="715" t="s">
        <v>50511</v>
      </c>
      <c r="C1644" s="715" t="s">
        <v>338</v>
      </c>
      <c r="D1644" s="158" t="s">
        <v>50512</v>
      </c>
    </row>
    <row r="1645" customFormat="false" ht="13.5" hidden="true" customHeight="false" outlineLevel="0" collapsed="false">
      <c r="A1645" s="715" t="s">
        <v>50513</v>
      </c>
      <c r="B1645" s="715" t="s">
        <v>50514</v>
      </c>
      <c r="C1645" s="715" t="s">
        <v>338</v>
      </c>
      <c r="D1645" s="158" t="s">
        <v>49276</v>
      </c>
    </row>
    <row r="1646" customFormat="false" ht="13.5" hidden="true" customHeight="false" outlineLevel="0" collapsed="false">
      <c r="A1646" s="715" t="s">
        <v>50515</v>
      </c>
      <c r="B1646" s="715" t="s">
        <v>50516</v>
      </c>
      <c r="C1646" s="715" t="s">
        <v>338</v>
      </c>
      <c r="D1646" s="158" t="s">
        <v>50517</v>
      </c>
    </row>
    <row r="1647" customFormat="false" ht="13.5" hidden="true" customHeight="false" outlineLevel="0" collapsed="false">
      <c r="A1647" s="715" t="s">
        <v>50518</v>
      </c>
      <c r="B1647" s="715" t="s">
        <v>50519</v>
      </c>
      <c r="C1647" s="715" t="s">
        <v>338</v>
      </c>
      <c r="D1647" s="158" t="s">
        <v>50520</v>
      </c>
    </row>
    <row r="1648" customFormat="false" ht="13.5" hidden="true" customHeight="false" outlineLevel="0" collapsed="false">
      <c r="A1648" s="715" t="s">
        <v>50521</v>
      </c>
      <c r="B1648" s="715" t="s">
        <v>50522</v>
      </c>
      <c r="C1648" s="715" t="s">
        <v>338</v>
      </c>
      <c r="D1648" s="158" t="s">
        <v>50523</v>
      </c>
    </row>
    <row r="1649" customFormat="false" ht="13.5" hidden="true" customHeight="false" outlineLevel="0" collapsed="false">
      <c r="A1649" s="715" t="s">
        <v>50524</v>
      </c>
      <c r="B1649" s="715" t="s">
        <v>50525</v>
      </c>
      <c r="C1649" s="715" t="s">
        <v>338</v>
      </c>
      <c r="D1649" s="158" t="s">
        <v>50526</v>
      </c>
    </row>
    <row r="1650" customFormat="false" ht="13.5" hidden="true" customHeight="false" outlineLevel="0" collapsed="false">
      <c r="A1650" s="715" t="s">
        <v>50527</v>
      </c>
      <c r="B1650" s="715" t="s">
        <v>50528</v>
      </c>
      <c r="C1650" s="715" t="s">
        <v>1993</v>
      </c>
      <c r="D1650" s="158" t="s">
        <v>50529</v>
      </c>
    </row>
    <row r="1651" customFormat="false" ht="13.5" hidden="true" customHeight="false" outlineLevel="0" collapsed="false">
      <c r="A1651" s="715" t="s">
        <v>50530</v>
      </c>
      <c r="B1651" s="715" t="s">
        <v>50531</v>
      </c>
      <c r="C1651" s="715" t="s">
        <v>1993</v>
      </c>
      <c r="D1651" s="158" t="s">
        <v>50532</v>
      </c>
    </row>
    <row r="1652" customFormat="false" ht="13.5" hidden="true" customHeight="false" outlineLevel="0" collapsed="false">
      <c r="A1652" s="715" t="s">
        <v>50533</v>
      </c>
      <c r="B1652" s="715" t="s">
        <v>50534</v>
      </c>
      <c r="C1652" s="715" t="s">
        <v>1993</v>
      </c>
      <c r="D1652" s="158" t="s">
        <v>50535</v>
      </c>
    </row>
    <row r="1653" customFormat="false" ht="13.5" hidden="true" customHeight="false" outlineLevel="0" collapsed="false">
      <c r="A1653" s="715" t="s">
        <v>50536</v>
      </c>
      <c r="B1653" s="715" t="s">
        <v>50537</v>
      </c>
      <c r="C1653" s="715" t="s">
        <v>1993</v>
      </c>
      <c r="D1653" s="158" t="s">
        <v>50538</v>
      </c>
    </row>
    <row r="1654" customFormat="false" ht="13.5" hidden="true" customHeight="false" outlineLevel="0" collapsed="false">
      <c r="A1654" s="715" t="s">
        <v>50539</v>
      </c>
      <c r="B1654" s="715" t="s">
        <v>50540</v>
      </c>
      <c r="C1654" s="715" t="s">
        <v>1993</v>
      </c>
      <c r="D1654" s="158" t="s">
        <v>50541</v>
      </c>
    </row>
    <row r="1655" customFormat="false" ht="13.5" hidden="true" customHeight="false" outlineLevel="0" collapsed="false">
      <c r="A1655" s="715" t="s">
        <v>50542</v>
      </c>
      <c r="B1655" s="715" t="s">
        <v>50543</v>
      </c>
      <c r="C1655" s="715" t="s">
        <v>1993</v>
      </c>
      <c r="D1655" s="158" t="s">
        <v>50544</v>
      </c>
    </row>
    <row r="1656" customFormat="false" ht="13.5" hidden="true" customHeight="false" outlineLevel="0" collapsed="false">
      <c r="A1656" s="715" t="s">
        <v>50545</v>
      </c>
      <c r="B1656" s="715" t="s">
        <v>50546</v>
      </c>
      <c r="C1656" s="715" t="s">
        <v>1993</v>
      </c>
      <c r="D1656" s="158" t="s">
        <v>49642</v>
      </c>
    </row>
    <row r="1657" customFormat="false" ht="13.5" hidden="true" customHeight="false" outlineLevel="0" collapsed="false">
      <c r="A1657" s="715" t="s">
        <v>50547</v>
      </c>
      <c r="B1657" s="715" t="s">
        <v>50548</v>
      </c>
      <c r="C1657" s="715" t="s">
        <v>1993</v>
      </c>
      <c r="D1657" s="158" t="s">
        <v>50549</v>
      </c>
    </row>
    <row r="1658" customFormat="false" ht="13.5" hidden="true" customHeight="false" outlineLevel="0" collapsed="false">
      <c r="A1658" s="715" t="s">
        <v>50550</v>
      </c>
      <c r="B1658" s="715" t="s">
        <v>50551</v>
      </c>
      <c r="C1658" s="715" t="s">
        <v>1993</v>
      </c>
      <c r="D1658" s="158" t="s">
        <v>50552</v>
      </c>
    </row>
    <row r="1659" customFormat="false" ht="13.5" hidden="true" customHeight="false" outlineLevel="0" collapsed="false">
      <c r="A1659" s="715" t="s">
        <v>50553</v>
      </c>
      <c r="B1659" s="715" t="s">
        <v>50554</v>
      </c>
      <c r="C1659" s="715" t="s">
        <v>1993</v>
      </c>
      <c r="D1659" s="158" t="s">
        <v>50555</v>
      </c>
    </row>
    <row r="1660" customFormat="false" ht="13.5" hidden="true" customHeight="false" outlineLevel="0" collapsed="false">
      <c r="A1660" s="715" t="s">
        <v>50556</v>
      </c>
      <c r="B1660" s="715" t="s">
        <v>50557</v>
      </c>
      <c r="C1660" s="715" t="s">
        <v>1993</v>
      </c>
      <c r="D1660" s="158" t="s">
        <v>50558</v>
      </c>
    </row>
    <row r="1661" customFormat="false" ht="13.5" hidden="true" customHeight="false" outlineLevel="0" collapsed="false">
      <c r="A1661" s="715" t="s">
        <v>50559</v>
      </c>
      <c r="B1661" s="715" t="s">
        <v>50560</v>
      </c>
      <c r="C1661" s="715" t="s">
        <v>1993</v>
      </c>
      <c r="D1661" s="158" t="s">
        <v>50561</v>
      </c>
    </row>
    <row r="1662" customFormat="false" ht="13.5" hidden="true" customHeight="false" outlineLevel="0" collapsed="false">
      <c r="A1662" s="715" t="s">
        <v>50562</v>
      </c>
      <c r="B1662" s="715" t="s">
        <v>50563</v>
      </c>
      <c r="C1662" s="715" t="s">
        <v>1993</v>
      </c>
      <c r="D1662" s="158" t="s">
        <v>50564</v>
      </c>
    </row>
    <row r="1663" customFormat="false" ht="13.5" hidden="true" customHeight="false" outlineLevel="0" collapsed="false">
      <c r="A1663" s="715" t="s">
        <v>50565</v>
      </c>
      <c r="B1663" s="715" t="s">
        <v>50566</v>
      </c>
      <c r="C1663" s="715" t="s">
        <v>1993</v>
      </c>
      <c r="D1663" s="158" t="s">
        <v>50567</v>
      </c>
    </row>
    <row r="1664" customFormat="false" ht="13.5" hidden="true" customHeight="false" outlineLevel="0" collapsed="false">
      <c r="A1664" s="715" t="s">
        <v>50568</v>
      </c>
      <c r="B1664" s="715" t="s">
        <v>50569</v>
      </c>
      <c r="C1664" s="715" t="s">
        <v>1993</v>
      </c>
      <c r="D1664" s="158" t="s">
        <v>50570</v>
      </c>
    </row>
    <row r="1665" customFormat="false" ht="13.5" hidden="true" customHeight="false" outlineLevel="0" collapsed="false">
      <c r="A1665" s="715" t="s">
        <v>50571</v>
      </c>
      <c r="B1665" s="715" t="s">
        <v>50572</v>
      </c>
      <c r="C1665" s="715" t="s">
        <v>1993</v>
      </c>
      <c r="D1665" s="158" t="s">
        <v>50573</v>
      </c>
    </row>
    <row r="1666" customFormat="false" ht="13.5" hidden="true" customHeight="false" outlineLevel="0" collapsed="false">
      <c r="A1666" s="715" t="s">
        <v>50574</v>
      </c>
      <c r="B1666" s="715" t="s">
        <v>50575</v>
      </c>
      <c r="C1666" s="715" t="s">
        <v>1993</v>
      </c>
      <c r="D1666" s="158" t="s">
        <v>50576</v>
      </c>
    </row>
    <row r="1667" customFormat="false" ht="13.5" hidden="true" customHeight="false" outlineLevel="0" collapsed="false">
      <c r="A1667" s="715" t="s">
        <v>50577</v>
      </c>
      <c r="B1667" s="715" t="s">
        <v>50578</v>
      </c>
      <c r="C1667" s="715" t="s">
        <v>1993</v>
      </c>
      <c r="D1667" s="158" t="s">
        <v>50579</v>
      </c>
    </row>
    <row r="1668" customFormat="false" ht="13.5" hidden="true" customHeight="false" outlineLevel="0" collapsed="false">
      <c r="A1668" s="715" t="s">
        <v>50580</v>
      </c>
      <c r="B1668" s="715" t="s">
        <v>50581</v>
      </c>
      <c r="C1668" s="715" t="s">
        <v>1993</v>
      </c>
      <c r="D1668" s="158" t="s">
        <v>50582</v>
      </c>
    </row>
    <row r="1669" customFormat="false" ht="13.5" hidden="true" customHeight="false" outlineLevel="0" collapsed="false">
      <c r="A1669" s="715" t="s">
        <v>50583</v>
      </c>
      <c r="B1669" s="715" t="s">
        <v>50584</v>
      </c>
      <c r="C1669" s="715" t="s">
        <v>1993</v>
      </c>
      <c r="D1669" s="158" t="s">
        <v>50585</v>
      </c>
    </row>
    <row r="1670" customFormat="false" ht="13.5" hidden="true" customHeight="false" outlineLevel="0" collapsed="false">
      <c r="A1670" s="715" t="s">
        <v>50586</v>
      </c>
      <c r="B1670" s="715" t="s">
        <v>50587</v>
      </c>
      <c r="C1670" s="715" t="s">
        <v>1993</v>
      </c>
      <c r="D1670" s="158" t="s">
        <v>50588</v>
      </c>
    </row>
    <row r="1671" customFormat="false" ht="13.5" hidden="true" customHeight="false" outlineLevel="0" collapsed="false">
      <c r="A1671" s="715" t="s">
        <v>50589</v>
      </c>
      <c r="B1671" s="715" t="s">
        <v>50590</v>
      </c>
      <c r="C1671" s="715" t="s">
        <v>1993</v>
      </c>
      <c r="D1671" s="158" t="s">
        <v>50591</v>
      </c>
    </row>
    <row r="1672" customFormat="false" ht="13.5" hidden="true" customHeight="false" outlineLevel="0" collapsed="false">
      <c r="A1672" s="715" t="s">
        <v>50592</v>
      </c>
      <c r="B1672" s="715" t="s">
        <v>50593</v>
      </c>
      <c r="C1672" s="715" t="s">
        <v>1993</v>
      </c>
      <c r="D1672" s="158" t="s">
        <v>50594</v>
      </c>
    </row>
    <row r="1673" customFormat="false" ht="13.5" hidden="true" customHeight="false" outlineLevel="0" collapsed="false">
      <c r="A1673" s="715" t="s">
        <v>50595</v>
      </c>
      <c r="B1673" s="715" t="s">
        <v>50596</v>
      </c>
      <c r="C1673" s="715" t="s">
        <v>1993</v>
      </c>
      <c r="D1673" s="158" t="s">
        <v>50597</v>
      </c>
    </row>
    <row r="1674" customFormat="false" ht="13.5" hidden="true" customHeight="false" outlineLevel="0" collapsed="false">
      <c r="A1674" s="715" t="s">
        <v>50598</v>
      </c>
      <c r="B1674" s="715" t="s">
        <v>50599</v>
      </c>
      <c r="C1674" s="715" t="s">
        <v>1993</v>
      </c>
      <c r="D1674" s="158" t="s">
        <v>50600</v>
      </c>
    </row>
    <row r="1675" customFormat="false" ht="13.5" hidden="true" customHeight="false" outlineLevel="0" collapsed="false">
      <c r="A1675" s="715" t="s">
        <v>50601</v>
      </c>
      <c r="B1675" s="715" t="s">
        <v>50602</v>
      </c>
      <c r="C1675" s="715" t="s">
        <v>1158</v>
      </c>
      <c r="D1675" s="158" t="s">
        <v>50603</v>
      </c>
    </row>
    <row r="1676" customFormat="false" ht="13.5" hidden="true" customHeight="false" outlineLevel="0" collapsed="false">
      <c r="A1676" s="715" t="s">
        <v>50604</v>
      </c>
      <c r="B1676" s="715" t="s">
        <v>50605</v>
      </c>
      <c r="C1676" s="715" t="s">
        <v>1158</v>
      </c>
      <c r="D1676" s="158" t="s">
        <v>50606</v>
      </c>
    </row>
    <row r="1677" customFormat="false" ht="13.5" hidden="true" customHeight="false" outlineLevel="0" collapsed="false">
      <c r="A1677" s="715" t="s">
        <v>50607</v>
      </c>
      <c r="B1677" s="715" t="s">
        <v>50608</v>
      </c>
      <c r="C1677" s="715" t="s">
        <v>1158</v>
      </c>
      <c r="D1677" s="158" t="s">
        <v>50609</v>
      </c>
    </row>
    <row r="1678" customFormat="false" ht="13.5" hidden="true" customHeight="false" outlineLevel="0" collapsed="false">
      <c r="A1678" s="715" t="s">
        <v>50610</v>
      </c>
      <c r="B1678" s="715" t="s">
        <v>50611</v>
      </c>
      <c r="C1678" s="715" t="s">
        <v>30</v>
      </c>
      <c r="D1678" s="158" t="s">
        <v>50612</v>
      </c>
    </row>
    <row r="1679" customFormat="false" ht="13.5" hidden="true" customHeight="false" outlineLevel="0" collapsed="false">
      <c r="A1679" s="715" t="s">
        <v>50613</v>
      </c>
      <c r="B1679" s="715" t="s">
        <v>50614</v>
      </c>
      <c r="C1679" s="715" t="s">
        <v>30</v>
      </c>
      <c r="D1679" s="158" t="s">
        <v>50615</v>
      </c>
    </row>
    <row r="1680" customFormat="false" ht="13.5" hidden="true" customHeight="false" outlineLevel="0" collapsed="false">
      <c r="A1680" s="715" t="s">
        <v>50616</v>
      </c>
      <c r="B1680" s="715" t="s">
        <v>50617</v>
      </c>
      <c r="C1680" s="715" t="s">
        <v>1993</v>
      </c>
      <c r="D1680" s="158" t="s">
        <v>50618</v>
      </c>
    </row>
    <row r="1681" customFormat="false" ht="13.5" hidden="true" customHeight="false" outlineLevel="0" collapsed="false">
      <c r="A1681" s="715" t="s">
        <v>50619</v>
      </c>
      <c r="B1681" s="715" t="s">
        <v>50620</v>
      </c>
      <c r="C1681" s="715" t="s">
        <v>30</v>
      </c>
      <c r="D1681" s="158" t="s">
        <v>50621</v>
      </c>
    </row>
    <row r="1682" customFormat="false" ht="13.5" hidden="true" customHeight="false" outlineLevel="0" collapsed="false">
      <c r="A1682" s="715" t="s">
        <v>50622</v>
      </c>
      <c r="B1682" s="715" t="s">
        <v>50623</v>
      </c>
      <c r="C1682" s="715" t="s">
        <v>30</v>
      </c>
      <c r="D1682" s="158" t="s">
        <v>50624</v>
      </c>
    </row>
    <row r="1683" customFormat="false" ht="13.5" hidden="true" customHeight="false" outlineLevel="0" collapsed="false">
      <c r="A1683" s="715" t="s">
        <v>50625</v>
      </c>
      <c r="B1683" s="715" t="s">
        <v>50626</v>
      </c>
      <c r="C1683" s="715" t="s">
        <v>30</v>
      </c>
      <c r="D1683" s="158" t="s">
        <v>50627</v>
      </c>
    </row>
    <row r="1684" customFormat="false" ht="13.5" hidden="true" customHeight="false" outlineLevel="0" collapsed="false">
      <c r="A1684" s="715" t="s">
        <v>50628</v>
      </c>
      <c r="B1684" s="715" t="s">
        <v>50629</v>
      </c>
      <c r="C1684" s="715" t="s">
        <v>30</v>
      </c>
      <c r="D1684" s="158" t="s">
        <v>50630</v>
      </c>
    </row>
    <row r="1685" customFormat="false" ht="13.5" hidden="true" customHeight="false" outlineLevel="0" collapsed="false">
      <c r="A1685" s="715" t="s">
        <v>50631</v>
      </c>
      <c r="B1685" s="715" t="s">
        <v>50632</v>
      </c>
      <c r="C1685" s="715" t="s">
        <v>30</v>
      </c>
      <c r="D1685" s="158" t="s">
        <v>50633</v>
      </c>
    </row>
    <row r="1686" customFormat="false" ht="13.5" hidden="true" customHeight="false" outlineLevel="0" collapsed="false">
      <c r="A1686" s="715" t="s">
        <v>50634</v>
      </c>
      <c r="B1686" s="715" t="s">
        <v>50635</v>
      </c>
      <c r="C1686" s="715" t="s">
        <v>30</v>
      </c>
      <c r="D1686" s="158" t="s">
        <v>50636</v>
      </c>
    </row>
    <row r="1687" customFormat="false" ht="13.5" hidden="true" customHeight="false" outlineLevel="0" collapsed="false">
      <c r="A1687" s="715" t="s">
        <v>50637</v>
      </c>
      <c r="B1687" s="715" t="s">
        <v>50638</v>
      </c>
      <c r="C1687" s="715" t="s">
        <v>30</v>
      </c>
      <c r="D1687" s="158" t="s">
        <v>50639</v>
      </c>
    </row>
    <row r="1688" customFormat="false" ht="13.5" hidden="true" customHeight="false" outlineLevel="0" collapsed="false">
      <c r="A1688" s="715" t="s">
        <v>50640</v>
      </c>
      <c r="B1688" s="715" t="s">
        <v>50641</v>
      </c>
      <c r="C1688" s="715" t="s">
        <v>30</v>
      </c>
      <c r="D1688" s="158" t="s">
        <v>50642</v>
      </c>
    </row>
    <row r="1689" customFormat="false" ht="13.5" hidden="true" customHeight="false" outlineLevel="0" collapsed="false">
      <c r="A1689" s="715" t="s">
        <v>50643</v>
      </c>
      <c r="B1689" s="715" t="s">
        <v>50644</v>
      </c>
      <c r="C1689" s="715" t="s">
        <v>30</v>
      </c>
      <c r="D1689" s="158" t="s">
        <v>50645</v>
      </c>
    </row>
    <row r="1690" customFormat="false" ht="13.5" hidden="true" customHeight="false" outlineLevel="0" collapsed="false">
      <c r="A1690" s="715" t="s">
        <v>50646</v>
      </c>
      <c r="B1690" s="715" t="s">
        <v>50647</v>
      </c>
      <c r="C1690" s="715" t="s">
        <v>30</v>
      </c>
      <c r="D1690" s="158" t="s">
        <v>50648</v>
      </c>
    </row>
    <row r="1691" customFormat="false" ht="13.5" hidden="true" customHeight="false" outlineLevel="0" collapsed="false">
      <c r="A1691" s="715" t="s">
        <v>50649</v>
      </c>
      <c r="B1691" s="715" t="s">
        <v>50650</v>
      </c>
      <c r="C1691" s="715" t="s">
        <v>30</v>
      </c>
      <c r="D1691" s="158" t="s">
        <v>50651</v>
      </c>
    </row>
    <row r="1692" customFormat="false" ht="13.5" hidden="true" customHeight="false" outlineLevel="0" collapsed="false">
      <c r="A1692" s="715" t="s">
        <v>50652</v>
      </c>
      <c r="B1692" s="715" t="s">
        <v>50653</v>
      </c>
      <c r="C1692" s="715" t="s">
        <v>30</v>
      </c>
      <c r="D1692" s="158" t="s">
        <v>50654</v>
      </c>
    </row>
    <row r="1693" customFormat="false" ht="13.5" hidden="true" customHeight="false" outlineLevel="0" collapsed="false">
      <c r="A1693" s="715" t="s">
        <v>50655</v>
      </c>
      <c r="B1693" s="715" t="s">
        <v>50656</v>
      </c>
      <c r="C1693" s="715" t="s">
        <v>30</v>
      </c>
      <c r="D1693" s="158" t="s">
        <v>50657</v>
      </c>
    </row>
    <row r="1694" customFormat="false" ht="13.5" hidden="true" customHeight="false" outlineLevel="0" collapsed="false">
      <c r="A1694" s="715" t="s">
        <v>50658</v>
      </c>
      <c r="B1694" s="715" t="s">
        <v>50659</v>
      </c>
      <c r="C1694" s="715" t="s">
        <v>30</v>
      </c>
      <c r="D1694" s="158" t="s">
        <v>50660</v>
      </c>
    </row>
    <row r="1695" customFormat="false" ht="13.5" hidden="true" customHeight="false" outlineLevel="0" collapsed="false">
      <c r="A1695" s="715" t="s">
        <v>50661</v>
      </c>
      <c r="B1695" s="715" t="s">
        <v>50662</v>
      </c>
      <c r="C1695" s="715" t="s">
        <v>30</v>
      </c>
      <c r="D1695" s="158" t="s">
        <v>50663</v>
      </c>
    </row>
    <row r="1696" customFormat="false" ht="13.5" hidden="true" customHeight="false" outlineLevel="0" collapsed="false">
      <c r="A1696" s="715" t="s">
        <v>50664</v>
      </c>
      <c r="B1696" s="715" t="s">
        <v>50665</v>
      </c>
      <c r="C1696" s="715" t="s">
        <v>30</v>
      </c>
      <c r="D1696" s="158" t="s">
        <v>50666</v>
      </c>
    </row>
    <row r="1697" customFormat="false" ht="13.5" hidden="true" customHeight="false" outlineLevel="0" collapsed="false">
      <c r="A1697" s="715" t="s">
        <v>50667</v>
      </c>
      <c r="B1697" s="715" t="s">
        <v>50668</v>
      </c>
      <c r="C1697" s="715" t="s">
        <v>30</v>
      </c>
      <c r="D1697" s="158" t="s">
        <v>50669</v>
      </c>
    </row>
    <row r="1698" customFormat="false" ht="13.5" hidden="true" customHeight="false" outlineLevel="0" collapsed="false">
      <c r="A1698" s="715" t="s">
        <v>50670</v>
      </c>
      <c r="B1698" s="715" t="s">
        <v>50671</v>
      </c>
      <c r="C1698" s="715" t="s">
        <v>30</v>
      </c>
      <c r="D1698" s="158" t="s">
        <v>50672</v>
      </c>
    </row>
    <row r="1699" customFormat="false" ht="13.5" hidden="true" customHeight="false" outlineLevel="0" collapsed="false">
      <c r="A1699" s="715" t="s">
        <v>50673</v>
      </c>
      <c r="B1699" s="715" t="s">
        <v>50674</v>
      </c>
      <c r="C1699" s="715" t="s">
        <v>30</v>
      </c>
      <c r="D1699" s="158" t="s">
        <v>50675</v>
      </c>
    </row>
    <row r="1700" customFormat="false" ht="13.5" hidden="true" customHeight="false" outlineLevel="0" collapsed="false">
      <c r="A1700" s="715" t="s">
        <v>50676</v>
      </c>
      <c r="B1700" s="715" t="s">
        <v>50677</v>
      </c>
      <c r="C1700" s="715" t="s">
        <v>30</v>
      </c>
      <c r="D1700" s="158" t="s">
        <v>50678</v>
      </c>
    </row>
    <row r="1701" customFormat="false" ht="13.5" hidden="true" customHeight="false" outlineLevel="0" collapsed="false">
      <c r="A1701" s="715" t="s">
        <v>50679</v>
      </c>
      <c r="B1701" s="715" t="s">
        <v>50680</v>
      </c>
      <c r="C1701" s="715" t="s">
        <v>30</v>
      </c>
      <c r="D1701" s="158" t="s">
        <v>50681</v>
      </c>
    </row>
    <row r="1702" customFormat="false" ht="13.5" hidden="true" customHeight="false" outlineLevel="0" collapsed="false">
      <c r="A1702" s="715" t="s">
        <v>50682</v>
      </c>
      <c r="B1702" s="715" t="s">
        <v>50683</v>
      </c>
      <c r="C1702" s="715" t="s">
        <v>30</v>
      </c>
      <c r="D1702" s="158" t="s">
        <v>50684</v>
      </c>
    </row>
    <row r="1703" customFormat="false" ht="13.5" hidden="true" customHeight="false" outlineLevel="0" collapsed="false">
      <c r="A1703" s="715" t="s">
        <v>50685</v>
      </c>
      <c r="B1703" s="715" t="s">
        <v>50686</v>
      </c>
      <c r="C1703" s="715" t="s">
        <v>30</v>
      </c>
      <c r="D1703" s="158" t="s">
        <v>46085</v>
      </c>
    </row>
    <row r="1704" customFormat="false" ht="13.5" hidden="true" customHeight="false" outlineLevel="0" collapsed="false">
      <c r="A1704" s="715" t="s">
        <v>50687</v>
      </c>
      <c r="B1704" s="715" t="s">
        <v>50688</v>
      </c>
      <c r="C1704" s="715" t="s">
        <v>30</v>
      </c>
      <c r="D1704" s="158" t="s">
        <v>50689</v>
      </c>
    </row>
    <row r="1705" customFormat="false" ht="13.5" hidden="true" customHeight="false" outlineLevel="0" collapsed="false">
      <c r="A1705" s="715" t="s">
        <v>50690</v>
      </c>
      <c r="B1705" s="715" t="s">
        <v>50691</v>
      </c>
      <c r="C1705" s="715" t="s">
        <v>30</v>
      </c>
      <c r="D1705" s="158" t="s">
        <v>50692</v>
      </c>
    </row>
    <row r="1706" customFormat="false" ht="13.5" hidden="true" customHeight="false" outlineLevel="0" collapsed="false">
      <c r="A1706" s="715" t="s">
        <v>50693</v>
      </c>
      <c r="B1706" s="715" t="s">
        <v>50694</v>
      </c>
      <c r="C1706" s="715" t="s">
        <v>30</v>
      </c>
      <c r="D1706" s="158" t="s">
        <v>50695</v>
      </c>
    </row>
    <row r="1707" customFormat="false" ht="13.5" hidden="true" customHeight="false" outlineLevel="0" collapsed="false">
      <c r="A1707" s="715" t="s">
        <v>50696</v>
      </c>
      <c r="B1707" s="715" t="s">
        <v>50697</v>
      </c>
      <c r="C1707" s="715" t="s">
        <v>30</v>
      </c>
      <c r="D1707" s="158" t="s">
        <v>50698</v>
      </c>
    </row>
    <row r="1708" customFormat="false" ht="13.5" hidden="true" customHeight="false" outlineLevel="0" collapsed="false">
      <c r="A1708" s="715" t="s">
        <v>50699</v>
      </c>
      <c r="B1708" s="715" t="s">
        <v>50700</v>
      </c>
      <c r="C1708" s="715" t="s">
        <v>30</v>
      </c>
      <c r="D1708" s="158" t="s">
        <v>50701</v>
      </c>
    </row>
    <row r="1709" customFormat="false" ht="13.5" hidden="true" customHeight="false" outlineLevel="0" collapsed="false">
      <c r="A1709" s="715" t="s">
        <v>50702</v>
      </c>
      <c r="B1709" s="715" t="s">
        <v>50703</v>
      </c>
      <c r="C1709" s="715" t="s">
        <v>30</v>
      </c>
      <c r="D1709" s="158" t="s">
        <v>50704</v>
      </c>
    </row>
    <row r="1710" customFormat="false" ht="13.5" hidden="true" customHeight="false" outlineLevel="0" collapsed="false">
      <c r="A1710" s="715" t="s">
        <v>50705</v>
      </c>
      <c r="B1710" s="715" t="s">
        <v>50706</v>
      </c>
      <c r="C1710" s="715" t="s">
        <v>30</v>
      </c>
      <c r="D1710" s="158" t="s">
        <v>50707</v>
      </c>
    </row>
    <row r="1711" customFormat="false" ht="13.5" hidden="true" customHeight="false" outlineLevel="0" collapsed="false">
      <c r="A1711" s="715" t="s">
        <v>50708</v>
      </c>
      <c r="B1711" s="715" t="s">
        <v>50709</v>
      </c>
      <c r="C1711" s="715" t="s">
        <v>30</v>
      </c>
      <c r="D1711" s="158" t="s">
        <v>50710</v>
      </c>
    </row>
    <row r="1712" customFormat="false" ht="13.5" hidden="true" customHeight="false" outlineLevel="0" collapsed="false">
      <c r="A1712" s="715" t="s">
        <v>50711</v>
      </c>
      <c r="B1712" s="715" t="s">
        <v>50712</v>
      </c>
      <c r="C1712" s="715" t="s">
        <v>30</v>
      </c>
      <c r="D1712" s="158" t="s">
        <v>50713</v>
      </c>
    </row>
    <row r="1713" customFormat="false" ht="13.5" hidden="true" customHeight="false" outlineLevel="0" collapsed="false">
      <c r="A1713" s="715" t="s">
        <v>50714</v>
      </c>
      <c r="B1713" s="715" t="s">
        <v>50715</v>
      </c>
      <c r="C1713" s="715" t="s">
        <v>30</v>
      </c>
      <c r="D1713" s="158" t="s">
        <v>50716</v>
      </c>
    </row>
    <row r="1714" customFormat="false" ht="13.5" hidden="true" customHeight="false" outlineLevel="0" collapsed="false">
      <c r="A1714" s="715" t="s">
        <v>50717</v>
      </c>
      <c r="B1714" s="715" t="s">
        <v>50718</v>
      </c>
      <c r="C1714" s="715" t="s">
        <v>30</v>
      </c>
      <c r="D1714" s="158" t="s">
        <v>50719</v>
      </c>
    </row>
    <row r="1715" customFormat="false" ht="13.5" hidden="true" customHeight="false" outlineLevel="0" collapsed="false">
      <c r="A1715" s="715" t="s">
        <v>50720</v>
      </c>
      <c r="B1715" s="715" t="s">
        <v>50721</v>
      </c>
      <c r="C1715" s="715" t="s">
        <v>30</v>
      </c>
      <c r="D1715" s="158" t="s">
        <v>50722</v>
      </c>
    </row>
    <row r="1716" customFormat="false" ht="13.5" hidden="true" customHeight="false" outlineLevel="0" collapsed="false">
      <c r="A1716" s="715" t="s">
        <v>50723</v>
      </c>
      <c r="B1716" s="715" t="s">
        <v>50724</v>
      </c>
      <c r="C1716" s="715" t="s">
        <v>30</v>
      </c>
      <c r="D1716" s="158" t="s">
        <v>50725</v>
      </c>
    </row>
    <row r="1717" customFormat="false" ht="13.5" hidden="true" customHeight="false" outlineLevel="0" collapsed="false">
      <c r="A1717" s="715" t="s">
        <v>50726</v>
      </c>
      <c r="B1717" s="715" t="s">
        <v>50727</v>
      </c>
      <c r="C1717" s="715" t="s">
        <v>30</v>
      </c>
      <c r="D1717" s="158" t="s">
        <v>50728</v>
      </c>
    </row>
    <row r="1718" customFormat="false" ht="13.5" hidden="true" customHeight="false" outlineLevel="0" collapsed="false">
      <c r="A1718" s="715" t="s">
        <v>50729</v>
      </c>
      <c r="B1718" s="715" t="s">
        <v>50730</v>
      </c>
      <c r="C1718" s="715" t="s">
        <v>30</v>
      </c>
      <c r="D1718" s="158" t="s">
        <v>50731</v>
      </c>
    </row>
    <row r="1719" customFormat="false" ht="13.5" hidden="true" customHeight="false" outlineLevel="0" collapsed="false">
      <c r="A1719" s="715" t="s">
        <v>50732</v>
      </c>
      <c r="B1719" s="715" t="s">
        <v>50733</v>
      </c>
      <c r="C1719" s="715" t="s">
        <v>30</v>
      </c>
      <c r="D1719" s="158" t="s">
        <v>50734</v>
      </c>
    </row>
    <row r="1720" customFormat="false" ht="13.5" hidden="true" customHeight="false" outlineLevel="0" collapsed="false">
      <c r="A1720" s="715" t="s">
        <v>50735</v>
      </c>
      <c r="B1720" s="715" t="s">
        <v>50736</v>
      </c>
      <c r="C1720" s="715" t="s">
        <v>30</v>
      </c>
      <c r="D1720" s="158" t="s">
        <v>50737</v>
      </c>
    </row>
    <row r="1721" customFormat="false" ht="13.5" hidden="true" customHeight="false" outlineLevel="0" collapsed="false">
      <c r="A1721" s="715" t="s">
        <v>50738</v>
      </c>
      <c r="B1721" s="715" t="s">
        <v>50739</v>
      </c>
      <c r="C1721" s="715" t="s">
        <v>30</v>
      </c>
      <c r="D1721" s="158" t="s">
        <v>50740</v>
      </c>
    </row>
    <row r="1722" customFormat="false" ht="13.5" hidden="true" customHeight="false" outlineLevel="0" collapsed="false">
      <c r="A1722" s="715" t="s">
        <v>50741</v>
      </c>
      <c r="B1722" s="715" t="s">
        <v>50742</v>
      </c>
      <c r="C1722" s="715" t="s">
        <v>30</v>
      </c>
      <c r="D1722" s="158" t="s">
        <v>50743</v>
      </c>
    </row>
    <row r="1723" customFormat="false" ht="13.5" hidden="true" customHeight="false" outlineLevel="0" collapsed="false">
      <c r="A1723" s="715" t="s">
        <v>50744</v>
      </c>
      <c r="B1723" s="715" t="s">
        <v>50745</v>
      </c>
      <c r="C1723" s="715" t="s">
        <v>30</v>
      </c>
      <c r="D1723" s="158" t="s">
        <v>50746</v>
      </c>
    </row>
    <row r="1724" customFormat="false" ht="13.5" hidden="true" customHeight="false" outlineLevel="0" collapsed="false">
      <c r="A1724" s="715" t="s">
        <v>50747</v>
      </c>
      <c r="B1724" s="715" t="s">
        <v>50748</v>
      </c>
      <c r="C1724" s="715" t="s">
        <v>30</v>
      </c>
      <c r="D1724" s="158" t="s">
        <v>50749</v>
      </c>
    </row>
    <row r="1725" customFormat="false" ht="13.5" hidden="true" customHeight="false" outlineLevel="0" collapsed="false">
      <c r="A1725" s="715" t="s">
        <v>50750</v>
      </c>
      <c r="B1725" s="715" t="s">
        <v>50751</v>
      </c>
      <c r="C1725" s="715" t="s">
        <v>30</v>
      </c>
      <c r="D1725" s="158" t="s">
        <v>50752</v>
      </c>
    </row>
    <row r="1726" customFormat="false" ht="13.5" hidden="true" customHeight="false" outlineLevel="0" collapsed="false">
      <c r="A1726" s="715" t="s">
        <v>50753</v>
      </c>
      <c r="B1726" s="715" t="s">
        <v>50754</v>
      </c>
      <c r="C1726" s="715" t="s">
        <v>30</v>
      </c>
      <c r="D1726" s="158" t="s">
        <v>50755</v>
      </c>
    </row>
    <row r="1727" customFormat="false" ht="13.5" hidden="true" customHeight="false" outlineLevel="0" collapsed="false">
      <c r="A1727" s="715" t="s">
        <v>50756</v>
      </c>
      <c r="B1727" s="715" t="s">
        <v>50757</v>
      </c>
      <c r="C1727" s="715" t="s">
        <v>30</v>
      </c>
      <c r="D1727" s="158" t="s">
        <v>50758</v>
      </c>
    </row>
    <row r="1728" customFormat="false" ht="13.5" hidden="true" customHeight="false" outlineLevel="0" collapsed="false">
      <c r="A1728" s="715" t="s">
        <v>50759</v>
      </c>
      <c r="B1728" s="715" t="s">
        <v>50760</v>
      </c>
      <c r="C1728" s="715" t="s">
        <v>30</v>
      </c>
      <c r="D1728" s="158" t="s">
        <v>50761</v>
      </c>
    </row>
    <row r="1729" customFormat="false" ht="13.5" hidden="true" customHeight="false" outlineLevel="0" collapsed="false">
      <c r="A1729" s="715" t="s">
        <v>50762</v>
      </c>
      <c r="B1729" s="715" t="s">
        <v>50763</v>
      </c>
      <c r="C1729" s="715" t="s">
        <v>30</v>
      </c>
      <c r="D1729" s="158" t="s">
        <v>50764</v>
      </c>
    </row>
    <row r="1730" customFormat="false" ht="13.5" hidden="true" customHeight="false" outlineLevel="0" collapsed="false">
      <c r="A1730" s="715" t="s">
        <v>50765</v>
      </c>
      <c r="B1730" s="715" t="s">
        <v>50766</v>
      </c>
      <c r="C1730" s="715" t="s">
        <v>30</v>
      </c>
      <c r="D1730" s="158" t="s">
        <v>50767</v>
      </c>
    </row>
    <row r="1731" customFormat="false" ht="13.5" hidden="true" customHeight="false" outlineLevel="0" collapsed="false">
      <c r="A1731" s="715" t="s">
        <v>50768</v>
      </c>
      <c r="B1731" s="715" t="s">
        <v>50769</v>
      </c>
      <c r="C1731" s="715" t="s">
        <v>30</v>
      </c>
      <c r="D1731" s="158" t="s">
        <v>50770</v>
      </c>
    </row>
    <row r="1732" customFormat="false" ht="13.5" hidden="true" customHeight="false" outlineLevel="0" collapsed="false">
      <c r="A1732" s="715" t="s">
        <v>50771</v>
      </c>
      <c r="B1732" s="715" t="s">
        <v>50772</v>
      </c>
      <c r="C1732" s="715" t="s">
        <v>30</v>
      </c>
      <c r="D1732" s="158" t="s">
        <v>50773</v>
      </c>
    </row>
    <row r="1733" customFormat="false" ht="13.5" hidden="true" customHeight="false" outlineLevel="0" collapsed="false">
      <c r="A1733" s="715" t="s">
        <v>50774</v>
      </c>
      <c r="B1733" s="715" t="s">
        <v>50775</v>
      </c>
      <c r="C1733" s="715" t="s">
        <v>30</v>
      </c>
      <c r="D1733" s="158" t="s">
        <v>50776</v>
      </c>
    </row>
    <row r="1734" customFormat="false" ht="13.5" hidden="true" customHeight="false" outlineLevel="0" collapsed="false">
      <c r="A1734" s="715" t="s">
        <v>50777</v>
      </c>
      <c r="B1734" s="715" t="s">
        <v>50778</v>
      </c>
      <c r="C1734" s="715" t="s">
        <v>30</v>
      </c>
      <c r="D1734" s="158" t="s">
        <v>50779</v>
      </c>
    </row>
    <row r="1735" customFormat="false" ht="13.5" hidden="true" customHeight="false" outlineLevel="0" collapsed="false">
      <c r="A1735" s="715" t="s">
        <v>50780</v>
      </c>
      <c r="B1735" s="715" t="s">
        <v>50781</v>
      </c>
      <c r="C1735" s="715" t="s">
        <v>30</v>
      </c>
      <c r="D1735" s="158" t="s">
        <v>50782</v>
      </c>
    </row>
    <row r="1736" customFormat="false" ht="13.5" hidden="true" customHeight="false" outlineLevel="0" collapsed="false">
      <c r="A1736" s="715" t="s">
        <v>50783</v>
      </c>
      <c r="B1736" s="715" t="s">
        <v>50784</v>
      </c>
      <c r="C1736" s="715" t="s">
        <v>30</v>
      </c>
      <c r="D1736" s="158" t="s">
        <v>50785</v>
      </c>
    </row>
    <row r="1737" customFormat="false" ht="13.5" hidden="true" customHeight="false" outlineLevel="0" collapsed="false">
      <c r="A1737" s="715" t="s">
        <v>50786</v>
      </c>
      <c r="B1737" s="715" t="s">
        <v>50787</v>
      </c>
      <c r="C1737" s="715" t="s">
        <v>30</v>
      </c>
      <c r="D1737" s="158" t="s">
        <v>50788</v>
      </c>
    </row>
    <row r="1738" customFormat="false" ht="13.5" hidden="true" customHeight="false" outlineLevel="0" collapsed="false">
      <c r="A1738" s="715" t="s">
        <v>50789</v>
      </c>
      <c r="B1738" s="715" t="s">
        <v>50790</v>
      </c>
      <c r="C1738" s="715" t="s">
        <v>30</v>
      </c>
      <c r="D1738" s="158" t="s">
        <v>48346</v>
      </c>
    </row>
    <row r="1739" customFormat="false" ht="13.5" hidden="true" customHeight="false" outlineLevel="0" collapsed="false">
      <c r="A1739" s="715" t="s">
        <v>50791</v>
      </c>
      <c r="B1739" s="715" t="s">
        <v>50792</v>
      </c>
      <c r="C1739" s="715" t="s">
        <v>30</v>
      </c>
      <c r="D1739" s="158" t="s">
        <v>50793</v>
      </c>
    </row>
    <row r="1740" customFormat="false" ht="13.5" hidden="true" customHeight="false" outlineLevel="0" collapsed="false">
      <c r="A1740" s="715" t="s">
        <v>50794</v>
      </c>
      <c r="B1740" s="715" t="s">
        <v>50795</v>
      </c>
      <c r="C1740" s="715" t="s">
        <v>30</v>
      </c>
      <c r="D1740" s="158" t="s">
        <v>50796</v>
      </c>
    </row>
    <row r="1741" customFormat="false" ht="13.5" hidden="true" customHeight="false" outlineLevel="0" collapsed="false">
      <c r="A1741" s="715" t="s">
        <v>50797</v>
      </c>
      <c r="B1741" s="715" t="s">
        <v>50798</v>
      </c>
      <c r="C1741" s="715" t="s">
        <v>30</v>
      </c>
      <c r="D1741" s="158" t="s">
        <v>50799</v>
      </c>
    </row>
    <row r="1742" customFormat="false" ht="13.5" hidden="true" customHeight="false" outlineLevel="0" collapsed="false">
      <c r="A1742" s="715" t="s">
        <v>50800</v>
      </c>
      <c r="B1742" s="715" t="s">
        <v>50801</v>
      </c>
      <c r="C1742" s="715" t="s">
        <v>30</v>
      </c>
      <c r="D1742" s="158" t="s">
        <v>50802</v>
      </c>
    </row>
    <row r="1743" customFormat="false" ht="13.5" hidden="true" customHeight="false" outlineLevel="0" collapsed="false">
      <c r="A1743" s="715" t="s">
        <v>50803</v>
      </c>
      <c r="B1743" s="715" t="s">
        <v>50804</v>
      </c>
      <c r="C1743" s="715" t="s">
        <v>30</v>
      </c>
      <c r="D1743" s="158" t="s">
        <v>50805</v>
      </c>
    </row>
    <row r="1744" customFormat="false" ht="13.5" hidden="true" customHeight="false" outlineLevel="0" collapsed="false">
      <c r="A1744" s="715" t="s">
        <v>50806</v>
      </c>
      <c r="B1744" s="715" t="s">
        <v>50807</v>
      </c>
      <c r="C1744" s="715" t="s">
        <v>30</v>
      </c>
      <c r="D1744" s="158" t="s">
        <v>50808</v>
      </c>
    </row>
    <row r="1745" customFormat="false" ht="13.5" hidden="true" customHeight="false" outlineLevel="0" collapsed="false">
      <c r="A1745" s="715" t="s">
        <v>50809</v>
      </c>
      <c r="B1745" s="715" t="s">
        <v>50810</v>
      </c>
      <c r="C1745" s="715" t="s">
        <v>30</v>
      </c>
      <c r="D1745" s="158" t="s">
        <v>50811</v>
      </c>
    </row>
    <row r="1746" customFormat="false" ht="13.5" hidden="true" customHeight="false" outlineLevel="0" collapsed="false">
      <c r="A1746" s="715" t="s">
        <v>50812</v>
      </c>
      <c r="B1746" s="715" t="s">
        <v>50813</v>
      </c>
      <c r="C1746" s="715" t="s">
        <v>30</v>
      </c>
      <c r="D1746" s="158" t="s">
        <v>50814</v>
      </c>
    </row>
    <row r="1747" customFormat="false" ht="13.5" hidden="true" customHeight="false" outlineLevel="0" collapsed="false">
      <c r="A1747" s="715" t="s">
        <v>50815</v>
      </c>
      <c r="B1747" s="715" t="s">
        <v>50816</v>
      </c>
      <c r="C1747" s="715" t="s">
        <v>30</v>
      </c>
      <c r="D1747" s="158" t="s">
        <v>50817</v>
      </c>
    </row>
    <row r="1748" customFormat="false" ht="13.5" hidden="true" customHeight="false" outlineLevel="0" collapsed="false">
      <c r="A1748" s="715" t="s">
        <v>50818</v>
      </c>
      <c r="B1748" s="715" t="s">
        <v>50819</v>
      </c>
      <c r="C1748" s="715" t="s">
        <v>30</v>
      </c>
      <c r="D1748" s="158" t="s">
        <v>50820</v>
      </c>
    </row>
    <row r="1749" customFormat="false" ht="13.5" hidden="true" customHeight="false" outlineLevel="0" collapsed="false">
      <c r="A1749" s="715" t="s">
        <v>50821</v>
      </c>
      <c r="B1749" s="715" t="s">
        <v>50822</v>
      </c>
      <c r="C1749" s="715" t="s">
        <v>30</v>
      </c>
      <c r="D1749" s="158" t="s">
        <v>50823</v>
      </c>
    </row>
    <row r="1750" customFormat="false" ht="13.5" hidden="true" customHeight="false" outlineLevel="0" collapsed="false">
      <c r="A1750" s="715" t="s">
        <v>50824</v>
      </c>
      <c r="B1750" s="715" t="s">
        <v>50825</v>
      </c>
      <c r="C1750" s="715" t="s">
        <v>30</v>
      </c>
      <c r="D1750" s="158" t="s">
        <v>50826</v>
      </c>
    </row>
    <row r="1751" customFormat="false" ht="13.5" hidden="true" customHeight="false" outlineLevel="0" collapsed="false">
      <c r="A1751" s="715" t="s">
        <v>50827</v>
      </c>
      <c r="B1751" s="715" t="s">
        <v>50828</v>
      </c>
      <c r="C1751" s="715" t="s">
        <v>30</v>
      </c>
      <c r="D1751" s="158" t="s">
        <v>50829</v>
      </c>
    </row>
    <row r="1752" customFormat="false" ht="13.5" hidden="true" customHeight="false" outlineLevel="0" collapsed="false">
      <c r="A1752" s="715" t="s">
        <v>50830</v>
      </c>
      <c r="B1752" s="715" t="s">
        <v>50831</v>
      </c>
      <c r="C1752" s="715" t="s">
        <v>30</v>
      </c>
      <c r="D1752" s="158" t="s">
        <v>50832</v>
      </c>
    </row>
    <row r="1753" customFormat="false" ht="13.5" hidden="true" customHeight="false" outlineLevel="0" collapsed="false">
      <c r="A1753" s="715" t="s">
        <v>50833</v>
      </c>
      <c r="B1753" s="715" t="s">
        <v>50834</v>
      </c>
      <c r="C1753" s="715" t="s">
        <v>30</v>
      </c>
      <c r="D1753" s="158" t="s">
        <v>50835</v>
      </c>
    </row>
    <row r="1754" customFormat="false" ht="13.5" hidden="true" customHeight="false" outlineLevel="0" collapsed="false">
      <c r="A1754" s="715" t="s">
        <v>50836</v>
      </c>
      <c r="B1754" s="715" t="s">
        <v>50837</v>
      </c>
      <c r="C1754" s="715" t="s">
        <v>30</v>
      </c>
      <c r="D1754" s="158" t="s">
        <v>50838</v>
      </c>
    </row>
    <row r="1755" customFormat="false" ht="13.5" hidden="true" customHeight="false" outlineLevel="0" collapsed="false">
      <c r="A1755" s="715" t="s">
        <v>50839</v>
      </c>
      <c r="B1755" s="715" t="s">
        <v>50840</v>
      </c>
      <c r="C1755" s="715" t="s">
        <v>30</v>
      </c>
      <c r="D1755" s="158" t="s">
        <v>50841</v>
      </c>
    </row>
    <row r="1756" customFormat="false" ht="13.5" hidden="true" customHeight="false" outlineLevel="0" collapsed="false">
      <c r="A1756" s="715" t="s">
        <v>50842</v>
      </c>
      <c r="B1756" s="715" t="s">
        <v>50843</v>
      </c>
      <c r="C1756" s="715" t="s">
        <v>30</v>
      </c>
      <c r="D1756" s="158" t="s">
        <v>50844</v>
      </c>
    </row>
    <row r="1757" customFormat="false" ht="13.5" hidden="true" customHeight="false" outlineLevel="0" collapsed="false">
      <c r="A1757" s="715" t="s">
        <v>50845</v>
      </c>
      <c r="B1757" s="715" t="s">
        <v>50846</v>
      </c>
      <c r="C1757" s="715" t="s">
        <v>30</v>
      </c>
      <c r="D1757" s="158" t="s">
        <v>50847</v>
      </c>
    </row>
    <row r="1758" customFormat="false" ht="13.5" hidden="true" customHeight="false" outlineLevel="0" collapsed="false">
      <c r="A1758" s="715" t="s">
        <v>50848</v>
      </c>
      <c r="B1758" s="715" t="s">
        <v>50849</v>
      </c>
      <c r="C1758" s="715" t="s">
        <v>30</v>
      </c>
      <c r="D1758" s="158" t="s">
        <v>50850</v>
      </c>
    </row>
    <row r="1759" customFormat="false" ht="13.5" hidden="true" customHeight="false" outlineLevel="0" collapsed="false">
      <c r="A1759" s="715" t="s">
        <v>50851</v>
      </c>
      <c r="B1759" s="715" t="s">
        <v>50852</v>
      </c>
      <c r="C1759" s="715" t="s">
        <v>30</v>
      </c>
      <c r="D1759" s="158" t="s">
        <v>50853</v>
      </c>
    </row>
    <row r="1760" customFormat="false" ht="13.5" hidden="true" customHeight="false" outlineLevel="0" collapsed="false">
      <c r="A1760" s="715" t="s">
        <v>50854</v>
      </c>
      <c r="B1760" s="715" t="s">
        <v>50855</v>
      </c>
      <c r="C1760" s="715" t="s">
        <v>30</v>
      </c>
      <c r="D1760" s="158" t="s">
        <v>50856</v>
      </c>
    </row>
    <row r="1761" customFormat="false" ht="13.5" hidden="true" customHeight="false" outlineLevel="0" collapsed="false">
      <c r="A1761" s="715" t="s">
        <v>50857</v>
      </c>
      <c r="B1761" s="715" t="s">
        <v>50858</v>
      </c>
      <c r="C1761" s="715" t="s">
        <v>30</v>
      </c>
      <c r="D1761" s="158" t="s">
        <v>50859</v>
      </c>
    </row>
    <row r="1762" customFormat="false" ht="13.5" hidden="true" customHeight="false" outlineLevel="0" collapsed="false">
      <c r="A1762" s="715" t="s">
        <v>50860</v>
      </c>
      <c r="B1762" s="715" t="s">
        <v>50861</v>
      </c>
      <c r="C1762" s="715" t="s">
        <v>30</v>
      </c>
      <c r="D1762" s="158" t="s">
        <v>50862</v>
      </c>
    </row>
    <row r="1763" customFormat="false" ht="13.5" hidden="true" customHeight="false" outlineLevel="0" collapsed="false">
      <c r="A1763" s="715" t="s">
        <v>50863</v>
      </c>
      <c r="B1763" s="715" t="s">
        <v>50864</v>
      </c>
      <c r="C1763" s="715" t="s">
        <v>30</v>
      </c>
      <c r="D1763" s="158" t="s">
        <v>50865</v>
      </c>
    </row>
    <row r="1764" customFormat="false" ht="13.5" hidden="true" customHeight="false" outlineLevel="0" collapsed="false">
      <c r="A1764" s="715" t="s">
        <v>50866</v>
      </c>
      <c r="B1764" s="715" t="s">
        <v>50867</v>
      </c>
      <c r="C1764" s="715" t="s">
        <v>30</v>
      </c>
      <c r="D1764" s="158" t="s">
        <v>50868</v>
      </c>
    </row>
    <row r="1765" customFormat="false" ht="13.5" hidden="true" customHeight="false" outlineLevel="0" collapsed="false">
      <c r="A1765" s="715" t="s">
        <v>50869</v>
      </c>
      <c r="B1765" s="715" t="s">
        <v>50870</v>
      </c>
      <c r="C1765" s="715" t="s">
        <v>30</v>
      </c>
      <c r="D1765" s="158" t="s">
        <v>50871</v>
      </c>
    </row>
    <row r="1766" customFormat="false" ht="13.5" hidden="true" customHeight="false" outlineLevel="0" collapsed="false">
      <c r="A1766" s="715" t="s">
        <v>50872</v>
      </c>
      <c r="B1766" s="715" t="s">
        <v>50873</v>
      </c>
      <c r="C1766" s="715" t="s">
        <v>30</v>
      </c>
      <c r="D1766" s="158" t="s">
        <v>50874</v>
      </c>
    </row>
    <row r="1767" customFormat="false" ht="13.5" hidden="true" customHeight="false" outlineLevel="0" collapsed="false">
      <c r="A1767" s="715" t="s">
        <v>50875</v>
      </c>
      <c r="B1767" s="715" t="s">
        <v>50876</v>
      </c>
      <c r="C1767" s="715" t="s">
        <v>30</v>
      </c>
      <c r="D1767" s="158" t="s">
        <v>50877</v>
      </c>
    </row>
    <row r="1768" customFormat="false" ht="13.5" hidden="true" customHeight="false" outlineLevel="0" collapsed="false">
      <c r="A1768" s="715" t="s">
        <v>50878</v>
      </c>
      <c r="B1768" s="715" t="s">
        <v>50879</v>
      </c>
      <c r="C1768" s="715" t="s">
        <v>30</v>
      </c>
      <c r="D1768" s="158" t="s">
        <v>50880</v>
      </c>
    </row>
    <row r="1769" customFormat="false" ht="13.5" hidden="true" customHeight="false" outlineLevel="0" collapsed="false">
      <c r="A1769" s="715" t="s">
        <v>50881</v>
      </c>
      <c r="B1769" s="715" t="s">
        <v>50882</v>
      </c>
      <c r="C1769" s="715" t="s">
        <v>1993</v>
      </c>
      <c r="D1769" s="158" t="s">
        <v>50883</v>
      </c>
    </row>
    <row r="1770" customFormat="false" ht="13.5" hidden="true" customHeight="false" outlineLevel="0" collapsed="false">
      <c r="A1770" s="715" t="s">
        <v>295</v>
      </c>
      <c r="B1770" s="715" t="s">
        <v>50884</v>
      </c>
      <c r="C1770" s="715" t="s">
        <v>1993</v>
      </c>
      <c r="D1770" s="158" t="s">
        <v>50885</v>
      </c>
    </row>
    <row r="1771" customFormat="false" ht="13.5" hidden="true" customHeight="false" outlineLevel="0" collapsed="false">
      <c r="A1771" s="715" t="s">
        <v>50886</v>
      </c>
      <c r="B1771" s="715" t="s">
        <v>50887</v>
      </c>
      <c r="C1771" s="715" t="s">
        <v>1993</v>
      </c>
      <c r="D1771" s="158" t="s">
        <v>50888</v>
      </c>
    </row>
    <row r="1772" customFormat="false" ht="13.5" hidden="true" customHeight="false" outlineLevel="0" collapsed="false">
      <c r="A1772" s="715" t="s">
        <v>50889</v>
      </c>
      <c r="B1772" s="715" t="s">
        <v>50890</v>
      </c>
      <c r="C1772" s="715" t="s">
        <v>1993</v>
      </c>
      <c r="D1772" s="158" t="s">
        <v>50888</v>
      </c>
    </row>
    <row r="1773" customFormat="false" ht="13.5" hidden="true" customHeight="false" outlineLevel="0" collapsed="false">
      <c r="A1773" s="715" t="s">
        <v>50891</v>
      </c>
      <c r="B1773" s="715" t="s">
        <v>50892</v>
      </c>
      <c r="C1773" s="715" t="s">
        <v>1993</v>
      </c>
      <c r="D1773" s="158" t="s">
        <v>50893</v>
      </c>
    </row>
    <row r="1774" customFormat="false" ht="13.5" hidden="true" customHeight="false" outlineLevel="0" collapsed="false">
      <c r="A1774" s="715" t="s">
        <v>50894</v>
      </c>
      <c r="B1774" s="715" t="s">
        <v>50895</v>
      </c>
      <c r="C1774" s="715" t="s">
        <v>1993</v>
      </c>
      <c r="D1774" s="158" t="s">
        <v>50896</v>
      </c>
    </row>
    <row r="1775" customFormat="false" ht="13.5" hidden="true" customHeight="false" outlineLevel="0" collapsed="false">
      <c r="A1775" s="715" t="s">
        <v>50897</v>
      </c>
      <c r="B1775" s="715" t="s">
        <v>50898</v>
      </c>
      <c r="C1775" s="715" t="s">
        <v>1993</v>
      </c>
      <c r="D1775" s="158" t="s">
        <v>50899</v>
      </c>
    </row>
    <row r="1776" customFormat="false" ht="13.5" hidden="true" customHeight="false" outlineLevel="0" collapsed="false">
      <c r="A1776" s="715" t="s">
        <v>50900</v>
      </c>
      <c r="B1776" s="715" t="s">
        <v>50901</v>
      </c>
      <c r="C1776" s="715" t="s">
        <v>30</v>
      </c>
      <c r="D1776" s="158" t="s">
        <v>50902</v>
      </c>
    </row>
    <row r="1777" customFormat="false" ht="13.5" hidden="true" customHeight="false" outlineLevel="0" collapsed="false">
      <c r="A1777" s="715" t="s">
        <v>50903</v>
      </c>
      <c r="B1777" s="715" t="s">
        <v>50904</v>
      </c>
      <c r="C1777" s="715" t="s">
        <v>30</v>
      </c>
      <c r="D1777" s="158" t="s">
        <v>50905</v>
      </c>
    </row>
    <row r="1778" customFormat="false" ht="13.5" hidden="true" customHeight="false" outlineLevel="0" collapsed="false">
      <c r="A1778" s="715" t="s">
        <v>50906</v>
      </c>
      <c r="B1778" s="715" t="s">
        <v>50907</v>
      </c>
      <c r="C1778" s="715" t="s">
        <v>1993</v>
      </c>
      <c r="D1778" s="158" t="s">
        <v>50908</v>
      </c>
    </row>
    <row r="1779" customFormat="false" ht="13.5" hidden="true" customHeight="false" outlineLevel="0" collapsed="false">
      <c r="A1779" s="715" t="s">
        <v>50909</v>
      </c>
      <c r="B1779" s="715" t="s">
        <v>50910</v>
      </c>
      <c r="C1779" s="715" t="s">
        <v>1993</v>
      </c>
      <c r="D1779" s="158" t="s">
        <v>50911</v>
      </c>
    </row>
    <row r="1780" customFormat="false" ht="13.5" hidden="true" customHeight="false" outlineLevel="0" collapsed="false">
      <c r="A1780" s="715" t="s">
        <v>50912</v>
      </c>
      <c r="B1780" s="715" t="s">
        <v>50913</v>
      </c>
      <c r="C1780" s="715" t="s">
        <v>1993</v>
      </c>
      <c r="D1780" s="158" t="s">
        <v>50914</v>
      </c>
    </row>
    <row r="1781" customFormat="false" ht="13.5" hidden="true" customHeight="false" outlineLevel="0" collapsed="false">
      <c r="A1781" s="715" t="s">
        <v>50915</v>
      </c>
      <c r="B1781" s="715" t="s">
        <v>50916</v>
      </c>
      <c r="C1781" s="715" t="s">
        <v>338</v>
      </c>
      <c r="D1781" s="158" t="s">
        <v>47549</v>
      </c>
    </row>
    <row r="1782" customFormat="false" ht="13.5" hidden="true" customHeight="false" outlineLevel="0" collapsed="false">
      <c r="A1782" s="715" t="s">
        <v>50917</v>
      </c>
      <c r="B1782" s="715" t="s">
        <v>50918</v>
      </c>
      <c r="C1782" s="715" t="s">
        <v>1993</v>
      </c>
      <c r="D1782" s="158" t="s">
        <v>50919</v>
      </c>
    </row>
    <row r="1783" customFormat="false" ht="13.5" hidden="true" customHeight="false" outlineLevel="0" collapsed="false">
      <c r="A1783" s="715" t="s">
        <v>50920</v>
      </c>
      <c r="B1783" s="715" t="s">
        <v>50921</v>
      </c>
      <c r="C1783" s="715" t="s">
        <v>1993</v>
      </c>
      <c r="D1783" s="158" t="s">
        <v>50922</v>
      </c>
    </row>
    <row r="1784" customFormat="false" ht="13.5" hidden="true" customHeight="false" outlineLevel="0" collapsed="false">
      <c r="A1784" s="715" t="s">
        <v>50923</v>
      </c>
      <c r="B1784" s="715" t="s">
        <v>50924</v>
      </c>
      <c r="C1784" s="715" t="s">
        <v>1993</v>
      </c>
      <c r="D1784" s="158" t="s">
        <v>50925</v>
      </c>
    </row>
    <row r="1785" customFormat="false" ht="13.5" hidden="true" customHeight="false" outlineLevel="0" collapsed="false">
      <c r="A1785" s="715" t="s">
        <v>50926</v>
      </c>
      <c r="B1785" s="715" t="s">
        <v>50927</v>
      </c>
      <c r="C1785" s="715" t="s">
        <v>1993</v>
      </c>
      <c r="D1785" s="158" t="s">
        <v>50928</v>
      </c>
    </row>
    <row r="1786" customFormat="false" ht="13.5" hidden="true" customHeight="false" outlineLevel="0" collapsed="false">
      <c r="A1786" s="715" t="s">
        <v>50929</v>
      </c>
      <c r="B1786" s="715" t="s">
        <v>50930</v>
      </c>
      <c r="C1786" s="715" t="s">
        <v>1993</v>
      </c>
      <c r="D1786" s="158" t="s">
        <v>50931</v>
      </c>
    </row>
    <row r="1787" customFormat="false" ht="13.5" hidden="true" customHeight="false" outlineLevel="0" collapsed="false">
      <c r="A1787" s="715" t="s">
        <v>50932</v>
      </c>
      <c r="B1787" s="715" t="s">
        <v>50933</v>
      </c>
      <c r="C1787" s="715" t="s">
        <v>1993</v>
      </c>
      <c r="D1787" s="158" t="s">
        <v>50934</v>
      </c>
    </row>
    <row r="1788" customFormat="false" ht="13.5" hidden="true" customHeight="false" outlineLevel="0" collapsed="false">
      <c r="A1788" s="715" t="s">
        <v>50935</v>
      </c>
      <c r="B1788" s="715" t="s">
        <v>50936</v>
      </c>
      <c r="C1788" s="715" t="s">
        <v>1993</v>
      </c>
      <c r="D1788" s="158" t="s">
        <v>50937</v>
      </c>
    </row>
    <row r="1789" customFormat="false" ht="13.5" hidden="true" customHeight="false" outlineLevel="0" collapsed="false">
      <c r="A1789" s="715" t="s">
        <v>50938</v>
      </c>
      <c r="B1789" s="715" t="s">
        <v>50939</v>
      </c>
      <c r="C1789" s="715" t="s">
        <v>1993</v>
      </c>
      <c r="D1789" s="158" t="s">
        <v>50940</v>
      </c>
    </row>
    <row r="1790" customFormat="false" ht="13.5" hidden="true" customHeight="false" outlineLevel="0" collapsed="false">
      <c r="A1790" s="715" t="s">
        <v>50941</v>
      </c>
      <c r="B1790" s="715" t="s">
        <v>50942</v>
      </c>
      <c r="C1790" s="715" t="s">
        <v>338</v>
      </c>
      <c r="D1790" s="158" t="s">
        <v>50943</v>
      </c>
    </row>
    <row r="1791" customFormat="false" ht="13.5" hidden="true" customHeight="false" outlineLevel="0" collapsed="false">
      <c r="A1791" s="715" t="s">
        <v>50944</v>
      </c>
      <c r="B1791" s="715" t="s">
        <v>50945</v>
      </c>
      <c r="C1791" s="715" t="s">
        <v>338</v>
      </c>
      <c r="D1791" s="158" t="s">
        <v>50946</v>
      </c>
    </row>
    <row r="1792" customFormat="false" ht="13.5" hidden="true" customHeight="false" outlineLevel="0" collapsed="false">
      <c r="A1792" s="715" t="s">
        <v>50947</v>
      </c>
      <c r="B1792" s="715" t="s">
        <v>50948</v>
      </c>
      <c r="C1792" s="715" t="s">
        <v>338</v>
      </c>
      <c r="D1792" s="158" t="s">
        <v>50949</v>
      </c>
    </row>
    <row r="1793" customFormat="false" ht="13.5" hidden="true" customHeight="false" outlineLevel="0" collapsed="false">
      <c r="A1793" s="715" t="s">
        <v>50950</v>
      </c>
      <c r="B1793" s="715" t="s">
        <v>50951</v>
      </c>
      <c r="C1793" s="715" t="s">
        <v>338</v>
      </c>
      <c r="D1793" s="158" t="s">
        <v>50952</v>
      </c>
    </row>
    <row r="1794" customFormat="false" ht="13.5" hidden="true" customHeight="false" outlineLevel="0" collapsed="false">
      <c r="A1794" s="715" t="s">
        <v>50953</v>
      </c>
      <c r="B1794" s="715" t="s">
        <v>50954</v>
      </c>
      <c r="C1794" s="715" t="s">
        <v>338</v>
      </c>
      <c r="D1794" s="158" t="s">
        <v>50955</v>
      </c>
    </row>
    <row r="1795" customFormat="false" ht="13.5" hidden="true" customHeight="false" outlineLevel="0" collapsed="false">
      <c r="A1795" s="715" t="s">
        <v>201</v>
      </c>
      <c r="B1795" s="715" t="s">
        <v>50956</v>
      </c>
      <c r="C1795" s="715" t="s">
        <v>1993</v>
      </c>
      <c r="D1795" s="158" t="s">
        <v>50957</v>
      </c>
    </row>
    <row r="1796" customFormat="false" ht="13.5" hidden="true" customHeight="false" outlineLevel="0" collapsed="false">
      <c r="A1796" s="715" t="s">
        <v>50958</v>
      </c>
      <c r="B1796" s="715" t="s">
        <v>50959</v>
      </c>
      <c r="C1796" s="715" t="s">
        <v>1993</v>
      </c>
      <c r="D1796" s="158" t="s">
        <v>50960</v>
      </c>
    </row>
    <row r="1797" customFormat="false" ht="13.5" hidden="true" customHeight="false" outlineLevel="0" collapsed="false">
      <c r="A1797" s="715" t="s">
        <v>50961</v>
      </c>
      <c r="B1797" s="715" t="s">
        <v>50962</v>
      </c>
      <c r="C1797" s="715" t="s">
        <v>338</v>
      </c>
      <c r="D1797" s="158" t="s">
        <v>50963</v>
      </c>
    </row>
    <row r="1798" customFormat="false" ht="13.5" hidden="true" customHeight="false" outlineLevel="0" collapsed="false">
      <c r="A1798" s="715" t="s">
        <v>50964</v>
      </c>
      <c r="B1798" s="715" t="s">
        <v>50965</v>
      </c>
      <c r="C1798" s="715" t="s">
        <v>338</v>
      </c>
      <c r="D1798" s="158" t="s">
        <v>50966</v>
      </c>
    </row>
    <row r="1799" customFormat="false" ht="13.5" hidden="true" customHeight="false" outlineLevel="0" collapsed="false">
      <c r="A1799" s="715" t="s">
        <v>50967</v>
      </c>
      <c r="B1799" s="715" t="s">
        <v>50968</v>
      </c>
      <c r="C1799" s="715" t="s">
        <v>1993</v>
      </c>
      <c r="D1799" s="158" t="s">
        <v>50969</v>
      </c>
    </row>
    <row r="1800" customFormat="false" ht="13.5" hidden="true" customHeight="false" outlineLevel="0" collapsed="false">
      <c r="A1800" s="715" t="s">
        <v>50970</v>
      </c>
      <c r="B1800" s="715" t="s">
        <v>50971</v>
      </c>
      <c r="C1800" s="715" t="s">
        <v>30</v>
      </c>
      <c r="D1800" s="158" t="s">
        <v>50972</v>
      </c>
    </row>
    <row r="1801" customFormat="false" ht="13.5" hidden="true" customHeight="false" outlineLevel="0" collapsed="false">
      <c r="A1801" s="715" t="s">
        <v>50973</v>
      </c>
      <c r="B1801" s="715" t="s">
        <v>50974</v>
      </c>
      <c r="C1801" s="715" t="s">
        <v>1993</v>
      </c>
      <c r="D1801" s="158" t="s">
        <v>50975</v>
      </c>
    </row>
    <row r="1802" customFormat="false" ht="13.5" hidden="true" customHeight="false" outlineLevel="0" collapsed="false">
      <c r="A1802" s="715" t="s">
        <v>50976</v>
      </c>
      <c r="B1802" s="715" t="s">
        <v>50977</v>
      </c>
      <c r="C1802" s="715" t="s">
        <v>1993</v>
      </c>
      <c r="D1802" s="158" t="s">
        <v>50978</v>
      </c>
    </row>
    <row r="1803" customFormat="false" ht="13.5" hidden="true" customHeight="false" outlineLevel="0" collapsed="false">
      <c r="A1803" s="715" t="s">
        <v>50979</v>
      </c>
      <c r="B1803" s="715" t="s">
        <v>50980</v>
      </c>
      <c r="C1803" s="715" t="s">
        <v>30</v>
      </c>
      <c r="D1803" s="158" t="s">
        <v>50981</v>
      </c>
    </row>
    <row r="1804" customFormat="false" ht="13.5" hidden="true" customHeight="false" outlineLevel="0" collapsed="false">
      <c r="A1804" s="715" t="s">
        <v>50982</v>
      </c>
      <c r="B1804" s="715" t="s">
        <v>50983</v>
      </c>
      <c r="C1804" s="715" t="s">
        <v>30</v>
      </c>
      <c r="D1804" s="158" t="s">
        <v>50984</v>
      </c>
    </row>
    <row r="1805" customFormat="false" ht="13.5" hidden="true" customHeight="false" outlineLevel="0" collapsed="false">
      <c r="A1805" s="715" t="s">
        <v>50985</v>
      </c>
      <c r="B1805" s="715" t="s">
        <v>50986</v>
      </c>
      <c r="C1805" s="715" t="s">
        <v>30</v>
      </c>
      <c r="D1805" s="158" t="s">
        <v>50987</v>
      </c>
    </row>
    <row r="1806" customFormat="false" ht="13.5" hidden="true" customHeight="false" outlineLevel="0" collapsed="false">
      <c r="A1806" s="715" t="s">
        <v>50988</v>
      </c>
      <c r="B1806" s="715" t="s">
        <v>50989</v>
      </c>
      <c r="C1806" s="715" t="s">
        <v>30</v>
      </c>
      <c r="D1806" s="158" t="s">
        <v>50990</v>
      </c>
    </row>
    <row r="1807" customFormat="false" ht="13.5" hidden="true" customHeight="false" outlineLevel="0" collapsed="false">
      <c r="A1807" s="715" t="s">
        <v>50991</v>
      </c>
      <c r="B1807" s="715" t="s">
        <v>50992</v>
      </c>
      <c r="C1807" s="715" t="s">
        <v>30</v>
      </c>
      <c r="D1807" s="158" t="s">
        <v>50993</v>
      </c>
    </row>
    <row r="1808" customFormat="false" ht="13.5" hidden="true" customHeight="false" outlineLevel="0" collapsed="false">
      <c r="A1808" s="715" t="s">
        <v>50994</v>
      </c>
      <c r="B1808" s="715" t="s">
        <v>50995</v>
      </c>
      <c r="C1808" s="715" t="s">
        <v>30</v>
      </c>
      <c r="D1808" s="158" t="s">
        <v>50996</v>
      </c>
    </row>
    <row r="1809" customFormat="false" ht="13.5" hidden="true" customHeight="false" outlineLevel="0" collapsed="false">
      <c r="A1809" s="715" t="s">
        <v>50997</v>
      </c>
      <c r="B1809" s="715" t="s">
        <v>50998</v>
      </c>
      <c r="C1809" s="715" t="s">
        <v>30</v>
      </c>
      <c r="D1809" s="158" t="s">
        <v>50999</v>
      </c>
    </row>
    <row r="1810" customFormat="false" ht="13.5" hidden="true" customHeight="false" outlineLevel="0" collapsed="false">
      <c r="A1810" s="715" t="s">
        <v>51000</v>
      </c>
      <c r="B1810" s="715" t="s">
        <v>51001</v>
      </c>
      <c r="C1810" s="715" t="s">
        <v>30</v>
      </c>
      <c r="D1810" s="158" t="s">
        <v>51002</v>
      </c>
    </row>
    <row r="1811" customFormat="false" ht="13.5" hidden="true" customHeight="false" outlineLevel="0" collapsed="false">
      <c r="A1811" s="715" t="s">
        <v>51003</v>
      </c>
      <c r="B1811" s="715" t="s">
        <v>51004</v>
      </c>
      <c r="C1811" s="715" t="s">
        <v>30</v>
      </c>
      <c r="D1811" s="158" t="s">
        <v>51005</v>
      </c>
    </row>
    <row r="1812" customFormat="false" ht="13.5" hidden="true" customHeight="false" outlineLevel="0" collapsed="false">
      <c r="A1812" s="715" t="s">
        <v>51006</v>
      </c>
      <c r="B1812" s="715" t="s">
        <v>51007</v>
      </c>
      <c r="C1812" s="715" t="s">
        <v>30</v>
      </c>
      <c r="D1812" s="158" t="s">
        <v>51008</v>
      </c>
    </row>
    <row r="1813" customFormat="false" ht="13.5" hidden="true" customHeight="false" outlineLevel="0" collapsed="false">
      <c r="A1813" s="715" t="s">
        <v>51009</v>
      </c>
      <c r="B1813" s="715" t="s">
        <v>51010</v>
      </c>
      <c r="C1813" s="715" t="s">
        <v>30</v>
      </c>
      <c r="D1813" s="158" t="s">
        <v>51011</v>
      </c>
    </row>
    <row r="1814" customFormat="false" ht="13.5" hidden="true" customHeight="false" outlineLevel="0" collapsed="false">
      <c r="A1814" s="715" t="s">
        <v>51012</v>
      </c>
      <c r="B1814" s="715" t="s">
        <v>51013</v>
      </c>
      <c r="C1814" s="715" t="s">
        <v>30</v>
      </c>
      <c r="D1814" s="158" t="s">
        <v>51014</v>
      </c>
    </row>
    <row r="1815" customFormat="false" ht="13.5" hidden="true" customHeight="false" outlineLevel="0" collapsed="false">
      <c r="A1815" s="715" t="s">
        <v>51015</v>
      </c>
      <c r="B1815" s="715" t="s">
        <v>51016</v>
      </c>
      <c r="C1815" s="715" t="s">
        <v>30</v>
      </c>
      <c r="D1815" s="158" t="s">
        <v>51017</v>
      </c>
    </row>
    <row r="1816" customFormat="false" ht="13.5" hidden="true" customHeight="false" outlineLevel="0" collapsed="false">
      <c r="A1816" s="715" t="s">
        <v>51018</v>
      </c>
      <c r="B1816" s="715" t="s">
        <v>51019</v>
      </c>
      <c r="C1816" s="715" t="s">
        <v>1993</v>
      </c>
      <c r="D1816" s="158" t="s">
        <v>51020</v>
      </c>
    </row>
    <row r="1817" customFormat="false" ht="13.5" hidden="true" customHeight="false" outlineLevel="0" collapsed="false">
      <c r="A1817" s="715" t="s">
        <v>199</v>
      </c>
      <c r="B1817" s="715" t="s">
        <v>51021</v>
      </c>
      <c r="C1817" s="715" t="s">
        <v>1993</v>
      </c>
      <c r="D1817" s="158" t="s">
        <v>51022</v>
      </c>
    </row>
    <row r="1818" customFormat="false" ht="13.5" hidden="true" customHeight="false" outlineLevel="0" collapsed="false">
      <c r="A1818" s="715" t="s">
        <v>51023</v>
      </c>
      <c r="B1818" s="715" t="s">
        <v>51024</v>
      </c>
      <c r="C1818" s="715" t="s">
        <v>1993</v>
      </c>
      <c r="D1818" s="158" t="s">
        <v>51025</v>
      </c>
    </row>
    <row r="1819" customFormat="false" ht="13.5" hidden="true" customHeight="false" outlineLevel="0" collapsed="false">
      <c r="A1819" s="715" t="s">
        <v>51026</v>
      </c>
      <c r="B1819" s="715" t="s">
        <v>51027</v>
      </c>
      <c r="C1819" s="715" t="s">
        <v>1993</v>
      </c>
      <c r="D1819" s="158" t="s">
        <v>51028</v>
      </c>
    </row>
    <row r="1820" customFormat="false" ht="13.5" hidden="true" customHeight="false" outlineLevel="0" collapsed="false">
      <c r="A1820" s="715" t="s">
        <v>51029</v>
      </c>
      <c r="B1820" s="715" t="s">
        <v>51030</v>
      </c>
      <c r="C1820" s="715" t="s">
        <v>1993</v>
      </c>
      <c r="D1820" s="158" t="s">
        <v>51031</v>
      </c>
    </row>
    <row r="1821" customFormat="false" ht="13.5" hidden="true" customHeight="false" outlineLevel="0" collapsed="false">
      <c r="A1821" s="715" t="s">
        <v>51032</v>
      </c>
      <c r="B1821" s="715" t="s">
        <v>51033</v>
      </c>
      <c r="C1821" s="715" t="s">
        <v>1993</v>
      </c>
      <c r="D1821" s="158" t="s">
        <v>51034</v>
      </c>
    </row>
    <row r="1822" customFormat="false" ht="13.5" hidden="true" customHeight="false" outlineLevel="0" collapsed="false">
      <c r="A1822" s="715" t="s">
        <v>51035</v>
      </c>
      <c r="B1822" s="715" t="s">
        <v>51036</v>
      </c>
      <c r="C1822" s="715" t="s">
        <v>1993</v>
      </c>
      <c r="D1822" s="158" t="s">
        <v>51037</v>
      </c>
    </row>
    <row r="1823" customFormat="false" ht="13.5" hidden="true" customHeight="false" outlineLevel="0" collapsed="false">
      <c r="A1823" s="715" t="s">
        <v>51038</v>
      </c>
      <c r="B1823" s="715" t="s">
        <v>51039</v>
      </c>
      <c r="C1823" s="715" t="s">
        <v>30</v>
      </c>
      <c r="D1823" s="158" t="s">
        <v>51040</v>
      </c>
    </row>
    <row r="1824" customFormat="false" ht="13.5" hidden="true" customHeight="false" outlineLevel="0" collapsed="false">
      <c r="A1824" s="715" t="s">
        <v>51041</v>
      </c>
      <c r="B1824" s="715" t="s">
        <v>51042</v>
      </c>
      <c r="C1824" s="715" t="s">
        <v>1993</v>
      </c>
      <c r="D1824" s="158" t="s">
        <v>51043</v>
      </c>
    </row>
    <row r="1825" customFormat="false" ht="13.5" hidden="true" customHeight="false" outlineLevel="0" collapsed="false">
      <c r="A1825" s="715" t="s">
        <v>51044</v>
      </c>
      <c r="B1825" s="715" t="s">
        <v>51045</v>
      </c>
      <c r="C1825" s="715" t="s">
        <v>1993</v>
      </c>
      <c r="D1825" s="158" t="s">
        <v>51046</v>
      </c>
    </row>
    <row r="1826" customFormat="false" ht="13.5" hidden="true" customHeight="false" outlineLevel="0" collapsed="false">
      <c r="A1826" s="715" t="s">
        <v>51047</v>
      </c>
      <c r="B1826" s="715" t="s">
        <v>51048</v>
      </c>
      <c r="C1826" s="715" t="s">
        <v>1993</v>
      </c>
      <c r="D1826" s="158" t="s">
        <v>51049</v>
      </c>
    </row>
    <row r="1827" customFormat="false" ht="13.5" hidden="true" customHeight="false" outlineLevel="0" collapsed="false">
      <c r="A1827" s="715" t="s">
        <v>51050</v>
      </c>
      <c r="B1827" s="715" t="s">
        <v>51051</v>
      </c>
      <c r="C1827" s="715" t="s">
        <v>1993</v>
      </c>
      <c r="D1827" s="158" t="s">
        <v>51052</v>
      </c>
    </row>
    <row r="1828" customFormat="false" ht="13.5" hidden="true" customHeight="false" outlineLevel="0" collapsed="false">
      <c r="A1828" s="715" t="s">
        <v>51053</v>
      </c>
      <c r="B1828" s="715" t="s">
        <v>51054</v>
      </c>
      <c r="C1828" s="715" t="s">
        <v>1993</v>
      </c>
      <c r="D1828" s="158" t="s">
        <v>51055</v>
      </c>
    </row>
    <row r="1829" customFormat="false" ht="13.5" hidden="true" customHeight="false" outlineLevel="0" collapsed="false">
      <c r="A1829" s="715" t="s">
        <v>51056</v>
      </c>
      <c r="B1829" s="715" t="s">
        <v>51057</v>
      </c>
      <c r="C1829" s="715" t="s">
        <v>1993</v>
      </c>
      <c r="D1829" s="158" t="s">
        <v>51058</v>
      </c>
    </row>
    <row r="1830" customFormat="false" ht="13.5" hidden="true" customHeight="false" outlineLevel="0" collapsed="false">
      <c r="A1830" s="715" t="s">
        <v>51059</v>
      </c>
      <c r="B1830" s="715" t="s">
        <v>51060</v>
      </c>
      <c r="C1830" s="715" t="s">
        <v>1993</v>
      </c>
      <c r="D1830" s="158" t="s">
        <v>51061</v>
      </c>
    </row>
    <row r="1831" customFormat="false" ht="13.5" hidden="true" customHeight="false" outlineLevel="0" collapsed="false">
      <c r="A1831" s="715" t="s">
        <v>51062</v>
      </c>
      <c r="B1831" s="715" t="s">
        <v>51063</v>
      </c>
      <c r="C1831" s="715" t="s">
        <v>1993</v>
      </c>
      <c r="D1831" s="158" t="s">
        <v>51064</v>
      </c>
    </row>
    <row r="1832" customFormat="false" ht="13.5" hidden="true" customHeight="false" outlineLevel="0" collapsed="false">
      <c r="A1832" s="715" t="s">
        <v>51065</v>
      </c>
      <c r="B1832" s="715" t="s">
        <v>51066</v>
      </c>
      <c r="C1832" s="715" t="s">
        <v>1993</v>
      </c>
      <c r="D1832" s="158" t="s">
        <v>51067</v>
      </c>
    </row>
    <row r="1833" customFormat="false" ht="13.5" hidden="true" customHeight="false" outlineLevel="0" collapsed="false">
      <c r="A1833" s="715" t="s">
        <v>51068</v>
      </c>
      <c r="B1833" s="715" t="s">
        <v>51069</v>
      </c>
      <c r="C1833" s="715" t="s">
        <v>1993</v>
      </c>
      <c r="D1833" s="158" t="s">
        <v>51070</v>
      </c>
    </row>
    <row r="1834" customFormat="false" ht="13.5" hidden="true" customHeight="false" outlineLevel="0" collapsed="false">
      <c r="A1834" s="715" t="s">
        <v>107</v>
      </c>
      <c r="B1834" s="715" t="s">
        <v>51071</v>
      </c>
      <c r="C1834" s="715" t="s">
        <v>1993</v>
      </c>
      <c r="D1834" s="158" t="s">
        <v>51072</v>
      </c>
    </row>
    <row r="1835" customFormat="false" ht="13.5" hidden="true" customHeight="false" outlineLevel="0" collapsed="false">
      <c r="A1835" s="715" t="s">
        <v>51073</v>
      </c>
      <c r="B1835" s="715" t="s">
        <v>51074</v>
      </c>
      <c r="C1835" s="715" t="s">
        <v>30</v>
      </c>
      <c r="D1835" s="158" t="s">
        <v>51075</v>
      </c>
    </row>
    <row r="1836" customFormat="false" ht="13.5" hidden="true" customHeight="false" outlineLevel="0" collapsed="false">
      <c r="A1836" s="715" t="s">
        <v>51076</v>
      </c>
      <c r="B1836" s="715" t="s">
        <v>51077</v>
      </c>
      <c r="C1836" s="715" t="s">
        <v>30</v>
      </c>
      <c r="D1836" s="158" t="s">
        <v>51078</v>
      </c>
    </row>
    <row r="1837" customFormat="false" ht="13.5" hidden="true" customHeight="false" outlineLevel="0" collapsed="false">
      <c r="A1837" s="715" t="s">
        <v>51079</v>
      </c>
      <c r="B1837" s="715" t="s">
        <v>51080</v>
      </c>
      <c r="C1837" s="715" t="s">
        <v>1993</v>
      </c>
      <c r="D1837" s="158" t="s">
        <v>51081</v>
      </c>
    </row>
    <row r="1838" customFormat="false" ht="13.5" hidden="true" customHeight="false" outlineLevel="0" collapsed="false">
      <c r="A1838" s="715" t="s">
        <v>51082</v>
      </c>
      <c r="B1838" s="715" t="s">
        <v>51083</v>
      </c>
      <c r="C1838" s="715" t="s">
        <v>1993</v>
      </c>
      <c r="D1838" s="158" t="s">
        <v>51084</v>
      </c>
    </row>
    <row r="1839" customFormat="false" ht="13.5" hidden="true" customHeight="false" outlineLevel="0" collapsed="false">
      <c r="A1839" s="715" t="s">
        <v>51085</v>
      </c>
      <c r="B1839" s="715" t="s">
        <v>51086</v>
      </c>
      <c r="C1839" s="715" t="s">
        <v>1993</v>
      </c>
      <c r="D1839" s="158" t="s">
        <v>51087</v>
      </c>
    </row>
    <row r="1840" customFormat="false" ht="13.5" hidden="true" customHeight="false" outlineLevel="0" collapsed="false">
      <c r="A1840" s="715" t="s">
        <v>51088</v>
      </c>
      <c r="B1840" s="715" t="s">
        <v>51089</v>
      </c>
      <c r="C1840" s="715" t="s">
        <v>1993</v>
      </c>
      <c r="D1840" s="158" t="s">
        <v>51090</v>
      </c>
    </row>
    <row r="1841" customFormat="false" ht="13.5" hidden="true" customHeight="false" outlineLevel="0" collapsed="false">
      <c r="A1841" s="715" t="s">
        <v>51091</v>
      </c>
      <c r="B1841" s="715" t="s">
        <v>51092</v>
      </c>
      <c r="C1841" s="715" t="s">
        <v>1993</v>
      </c>
      <c r="D1841" s="158" t="s">
        <v>51093</v>
      </c>
    </row>
    <row r="1842" customFormat="false" ht="13.5" hidden="true" customHeight="false" outlineLevel="0" collapsed="false">
      <c r="A1842" s="715" t="s">
        <v>51094</v>
      </c>
      <c r="B1842" s="715" t="s">
        <v>51095</v>
      </c>
      <c r="C1842" s="715" t="s">
        <v>1993</v>
      </c>
      <c r="D1842" s="158" t="s">
        <v>51096</v>
      </c>
    </row>
    <row r="1843" customFormat="false" ht="13.5" hidden="true" customHeight="false" outlineLevel="0" collapsed="false">
      <c r="A1843" s="715" t="s">
        <v>51097</v>
      </c>
      <c r="B1843" s="715" t="s">
        <v>51098</v>
      </c>
      <c r="C1843" s="715" t="s">
        <v>1993</v>
      </c>
      <c r="D1843" s="158" t="s">
        <v>51099</v>
      </c>
    </row>
    <row r="1844" customFormat="false" ht="13.5" hidden="true" customHeight="false" outlineLevel="0" collapsed="false">
      <c r="A1844" s="715" t="s">
        <v>51100</v>
      </c>
      <c r="B1844" s="715" t="s">
        <v>51101</v>
      </c>
      <c r="C1844" s="715" t="s">
        <v>1993</v>
      </c>
      <c r="D1844" s="158" t="s">
        <v>51102</v>
      </c>
    </row>
    <row r="1845" customFormat="false" ht="13.5" hidden="true" customHeight="false" outlineLevel="0" collapsed="false">
      <c r="A1845" s="715" t="s">
        <v>51103</v>
      </c>
      <c r="B1845" s="715" t="s">
        <v>51104</v>
      </c>
      <c r="C1845" s="715" t="s">
        <v>1993</v>
      </c>
      <c r="D1845" s="158" t="s">
        <v>51105</v>
      </c>
    </row>
    <row r="1846" customFormat="false" ht="13.5" hidden="true" customHeight="false" outlineLevel="0" collapsed="false">
      <c r="A1846" s="715" t="s">
        <v>51106</v>
      </c>
      <c r="B1846" s="715" t="s">
        <v>51107</v>
      </c>
      <c r="C1846" s="715" t="s">
        <v>1993</v>
      </c>
      <c r="D1846" s="158" t="s">
        <v>51108</v>
      </c>
    </row>
    <row r="1847" customFormat="false" ht="13.5" hidden="true" customHeight="false" outlineLevel="0" collapsed="false">
      <c r="A1847" s="715" t="s">
        <v>51109</v>
      </c>
      <c r="B1847" s="715" t="s">
        <v>51110</v>
      </c>
      <c r="C1847" s="715" t="s">
        <v>1993</v>
      </c>
      <c r="D1847" s="158" t="s">
        <v>51111</v>
      </c>
    </row>
    <row r="1848" customFormat="false" ht="13.5" hidden="true" customHeight="false" outlineLevel="0" collapsed="false">
      <c r="A1848" s="715" t="s">
        <v>51112</v>
      </c>
      <c r="B1848" s="715" t="s">
        <v>51113</v>
      </c>
      <c r="C1848" s="715" t="s">
        <v>1993</v>
      </c>
      <c r="D1848" s="158" t="s">
        <v>51114</v>
      </c>
    </row>
    <row r="1849" customFormat="false" ht="13.5" hidden="true" customHeight="false" outlineLevel="0" collapsed="false">
      <c r="A1849" s="715" t="s">
        <v>51115</v>
      </c>
      <c r="B1849" s="715" t="s">
        <v>51116</v>
      </c>
      <c r="C1849" s="715" t="s">
        <v>1993</v>
      </c>
      <c r="D1849" s="158" t="s">
        <v>51117</v>
      </c>
    </row>
    <row r="1850" customFormat="false" ht="13.5" hidden="true" customHeight="false" outlineLevel="0" collapsed="false">
      <c r="A1850" s="715" t="s">
        <v>51118</v>
      </c>
      <c r="B1850" s="715" t="s">
        <v>51119</v>
      </c>
      <c r="C1850" s="715" t="s">
        <v>1993</v>
      </c>
      <c r="D1850" s="158" t="s">
        <v>50911</v>
      </c>
    </row>
    <row r="1851" customFormat="false" ht="13.5" hidden="true" customHeight="false" outlineLevel="0" collapsed="false">
      <c r="A1851" s="715" t="s">
        <v>51120</v>
      </c>
      <c r="B1851" s="715" t="s">
        <v>51121</v>
      </c>
      <c r="C1851" s="715" t="s">
        <v>1993</v>
      </c>
      <c r="D1851" s="158" t="s">
        <v>51122</v>
      </c>
    </row>
    <row r="1852" customFormat="false" ht="13.5" hidden="true" customHeight="false" outlineLevel="0" collapsed="false">
      <c r="A1852" s="715" t="s">
        <v>51123</v>
      </c>
      <c r="B1852" s="715" t="s">
        <v>51124</v>
      </c>
      <c r="C1852" s="715" t="s">
        <v>1993</v>
      </c>
      <c r="D1852" s="158" t="s">
        <v>51125</v>
      </c>
    </row>
    <row r="1853" customFormat="false" ht="13.5" hidden="true" customHeight="false" outlineLevel="0" collapsed="false">
      <c r="A1853" s="715" t="s">
        <v>51126</v>
      </c>
      <c r="B1853" s="715" t="s">
        <v>51127</v>
      </c>
      <c r="C1853" s="715" t="s">
        <v>338</v>
      </c>
      <c r="D1853" s="158" t="s">
        <v>51128</v>
      </c>
    </row>
    <row r="1854" customFormat="false" ht="13.5" hidden="true" customHeight="false" outlineLevel="0" collapsed="false">
      <c r="A1854" s="715" t="s">
        <v>51129</v>
      </c>
      <c r="B1854" s="715" t="s">
        <v>51130</v>
      </c>
      <c r="C1854" s="715" t="s">
        <v>338</v>
      </c>
      <c r="D1854" s="158" t="s">
        <v>51131</v>
      </c>
    </row>
    <row r="1855" customFormat="false" ht="13.5" hidden="true" customHeight="false" outlineLevel="0" collapsed="false">
      <c r="A1855" s="715" t="s">
        <v>51132</v>
      </c>
      <c r="B1855" s="715" t="s">
        <v>51133</v>
      </c>
      <c r="C1855" s="715" t="s">
        <v>338</v>
      </c>
      <c r="D1855" s="158" t="s">
        <v>51134</v>
      </c>
    </row>
    <row r="1856" customFormat="false" ht="13.5" hidden="true" customHeight="false" outlineLevel="0" collapsed="false">
      <c r="A1856" s="715" t="s">
        <v>51135</v>
      </c>
      <c r="B1856" s="715" t="s">
        <v>51136</v>
      </c>
      <c r="C1856" s="715" t="s">
        <v>338</v>
      </c>
      <c r="D1856" s="158" t="s">
        <v>51137</v>
      </c>
    </row>
    <row r="1857" customFormat="false" ht="13.5" hidden="true" customHeight="false" outlineLevel="0" collapsed="false">
      <c r="A1857" s="715" t="s">
        <v>51138</v>
      </c>
      <c r="B1857" s="715" t="s">
        <v>51139</v>
      </c>
      <c r="C1857" s="715" t="s">
        <v>1158</v>
      </c>
      <c r="D1857" s="158" t="s">
        <v>51140</v>
      </c>
    </row>
    <row r="1858" customFormat="false" ht="13.5" hidden="true" customHeight="false" outlineLevel="0" collapsed="false">
      <c r="A1858" s="715" t="s">
        <v>51141</v>
      </c>
      <c r="B1858" s="715" t="s">
        <v>51142</v>
      </c>
      <c r="C1858" s="715" t="s">
        <v>1158</v>
      </c>
      <c r="D1858" s="158" t="s">
        <v>51143</v>
      </c>
    </row>
    <row r="1859" customFormat="false" ht="13.5" hidden="true" customHeight="false" outlineLevel="0" collapsed="false">
      <c r="A1859" s="715" t="s">
        <v>51144</v>
      </c>
      <c r="B1859" s="715" t="s">
        <v>51145</v>
      </c>
      <c r="C1859" s="715" t="s">
        <v>1158</v>
      </c>
      <c r="D1859" s="158" t="s">
        <v>51146</v>
      </c>
    </row>
    <row r="1860" customFormat="false" ht="13.5" hidden="true" customHeight="false" outlineLevel="0" collapsed="false">
      <c r="A1860" s="715" t="s">
        <v>51147</v>
      </c>
      <c r="B1860" s="715" t="s">
        <v>51148</v>
      </c>
      <c r="C1860" s="715" t="s">
        <v>1158</v>
      </c>
      <c r="D1860" s="158" t="s">
        <v>51149</v>
      </c>
    </row>
    <row r="1861" customFormat="false" ht="13.5" hidden="true" customHeight="false" outlineLevel="0" collapsed="false">
      <c r="A1861" s="715" t="s">
        <v>51150</v>
      </c>
      <c r="B1861" s="715" t="s">
        <v>51151</v>
      </c>
      <c r="C1861" s="715" t="s">
        <v>1158</v>
      </c>
      <c r="D1861" s="158" t="s">
        <v>51152</v>
      </c>
    </row>
    <row r="1862" customFormat="false" ht="13.5" hidden="true" customHeight="false" outlineLevel="0" collapsed="false">
      <c r="A1862" s="715" t="s">
        <v>51153</v>
      </c>
      <c r="B1862" s="715" t="s">
        <v>51154</v>
      </c>
      <c r="C1862" s="715" t="s">
        <v>1158</v>
      </c>
      <c r="D1862" s="158" t="s">
        <v>51155</v>
      </c>
    </row>
    <row r="1863" customFormat="false" ht="13.5" hidden="true" customHeight="false" outlineLevel="0" collapsed="false">
      <c r="A1863" s="715" t="s">
        <v>51156</v>
      </c>
      <c r="B1863" s="715" t="s">
        <v>51157</v>
      </c>
      <c r="C1863" s="715" t="s">
        <v>1158</v>
      </c>
      <c r="D1863" s="158" t="s">
        <v>51158</v>
      </c>
    </row>
    <row r="1864" customFormat="false" ht="13.5" hidden="true" customHeight="false" outlineLevel="0" collapsed="false">
      <c r="A1864" s="715" t="s">
        <v>51159</v>
      </c>
      <c r="B1864" s="715" t="s">
        <v>51160</v>
      </c>
      <c r="C1864" s="715" t="s">
        <v>1158</v>
      </c>
      <c r="D1864" s="158" t="s">
        <v>51161</v>
      </c>
    </row>
    <row r="1865" customFormat="false" ht="13.5" hidden="true" customHeight="false" outlineLevel="0" collapsed="false">
      <c r="A1865" s="715" t="s">
        <v>51162</v>
      </c>
      <c r="B1865" s="715" t="s">
        <v>51163</v>
      </c>
      <c r="C1865" s="715" t="s">
        <v>1158</v>
      </c>
      <c r="D1865" s="158" t="s">
        <v>51164</v>
      </c>
    </row>
    <row r="1866" customFormat="false" ht="13.5" hidden="true" customHeight="false" outlineLevel="0" collapsed="false">
      <c r="A1866" s="715" t="s">
        <v>51165</v>
      </c>
      <c r="B1866" s="715" t="s">
        <v>51166</v>
      </c>
      <c r="C1866" s="715" t="s">
        <v>1158</v>
      </c>
      <c r="D1866" s="158" t="s">
        <v>51167</v>
      </c>
    </row>
    <row r="1867" customFormat="false" ht="13.5" hidden="true" customHeight="false" outlineLevel="0" collapsed="false">
      <c r="A1867" s="715" t="s">
        <v>51168</v>
      </c>
      <c r="B1867" s="715" t="s">
        <v>51169</v>
      </c>
      <c r="C1867" s="715" t="s">
        <v>1158</v>
      </c>
      <c r="D1867" s="158" t="s">
        <v>51170</v>
      </c>
    </row>
    <row r="1868" customFormat="false" ht="13.5" hidden="true" customHeight="false" outlineLevel="0" collapsed="false">
      <c r="A1868" s="715" t="s">
        <v>51171</v>
      </c>
      <c r="B1868" s="715" t="s">
        <v>51172</v>
      </c>
      <c r="C1868" s="715" t="s">
        <v>1158</v>
      </c>
      <c r="D1868" s="158" t="s">
        <v>51173</v>
      </c>
    </row>
    <row r="1869" customFormat="false" ht="13.5" hidden="true" customHeight="false" outlineLevel="0" collapsed="false">
      <c r="A1869" s="715" t="s">
        <v>51174</v>
      </c>
      <c r="B1869" s="715" t="s">
        <v>51175</v>
      </c>
      <c r="C1869" s="715" t="s">
        <v>1158</v>
      </c>
      <c r="D1869" s="158" t="s">
        <v>51176</v>
      </c>
    </row>
    <row r="1870" customFormat="false" ht="13.5" hidden="true" customHeight="false" outlineLevel="0" collapsed="false">
      <c r="A1870" s="715" t="s">
        <v>51177</v>
      </c>
      <c r="B1870" s="715" t="s">
        <v>51178</v>
      </c>
      <c r="C1870" s="715" t="s">
        <v>1158</v>
      </c>
      <c r="D1870" s="158" t="s">
        <v>51179</v>
      </c>
    </row>
    <row r="1871" customFormat="false" ht="13.5" hidden="true" customHeight="false" outlineLevel="0" collapsed="false">
      <c r="A1871" s="715" t="s">
        <v>51180</v>
      </c>
      <c r="B1871" s="715" t="s">
        <v>51181</v>
      </c>
      <c r="C1871" s="715" t="s">
        <v>1158</v>
      </c>
      <c r="D1871" s="158" t="s">
        <v>51182</v>
      </c>
    </row>
    <row r="1872" customFormat="false" ht="13.5" hidden="true" customHeight="false" outlineLevel="0" collapsed="false">
      <c r="A1872" s="715" t="s">
        <v>51183</v>
      </c>
      <c r="B1872" s="715" t="s">
        <v>51184</v>
      </c>
      <c r="C1872" s="715" t="s">
        <v>1158</v>
      </c>
      <c r="D1872" s="158" t="s">
        <v>51185</v>
      </c>
    </row>
    <row r="1873" customFormat="false" ht="13.5" hidden="true" customHeight="false" outlineLevel="0" collapsed="false">
      <c r="A1873" s="715" t="s">
        <v>51186</v>
      </c>
      <c r="B1873" s="715" t="s">
        <v>51187</v>
      </c>
      <c r="C1873" s="715" t="s">
        <v>1158</v>
      </c>
      <c r="D1873" s="158" t="s">
        <v>51188</v>
      </c>
    </row>
    <row r="1874" customFormat="false" ht="13.5" hidden="true" customHeight="false" outlineLevel="0" collapsed="false">
      <c r="A1874" s="715" t="s">
        <v>51189</v>
      </c>
      <c r="B1874" s="715" t="s">
        <v>51190</v>
      </c>
      <c r="C1874" s="715" t="s">
        <v>1158</v>
      </c>
      <c r="D1874" s="158" t="s">
        <v>51191</v>
      </c>
    </row>
    <row r="1875" customFormat="false" ht="13.5" hidden="true" customHeight="false" outlineLevel="0" collapsed="false">
      <c r="A1875" s="715" t="s">
        <v>51192</v>
      </c>
      <c r="B1875" s="715" t="s">
        <v>51193</v>
      </c>
      <c r="C1875" s="715" t="s">
        <v>1158</v>
      </c>
      <c r="D1875" s="158" t="s">
        <v>51194</v>
      </c>
    </row>
    <row r="1876" customFormat="false" ht="13.5" hidden="true" customHeight="false" outlineLevel="0" collapsed="false">
      <c r="A1876" s="715" t="s">
        <v>51195</v>
      </c>
      <c r="B1876" s="715" t="s">
        <v>51196</v>
      </c>
      <c r="C1876" s="715" t="s">
        <v>1158</v>
      </c>
      <c r="D1876" s="158" t="s">
        <v>51197</v>
      </c>
    </row>
    <row r="1877" customFormat="false" ht="13.5" hidden="true" customHeight="false" outlineLevel="0" collapsed="false">
      <c r="A1877" s="715" t="s">
        <v>51198</v>
      </c>
      <c r="B1877" s="715" t="s">
        <v>51199</v>
      </c>
      <c r="C1877" s="715" t="s">
        <v>1158</v>
      </c>
      <c r="D1877" s="158" t="s">
        <v>51200</v>
      </c>
    </row>
    <row r="1878" customFormat="false" ht="13.5" hidden="true" customHeight="false" outlineLevel="0" collapsed="false">
      <c r="A1878" s="715" t="s">
        <v>51201</v>
      </c>
      <c r="B1878" s="715" t="s">
        <v>51202</v>
      </c>
      <c r="C1878" s="715" t="s">
        <v>1158</v>
      </c>
      <c r="D1878" s="158" t="s">
        <v>51203</v>
      </c>
    </row>
    <row r="1879" customFormat="false" ht="13.5" hidden="true" customHeight="false" outlineLevel="0" collapsed="false">
      <c r="A1879" s="715" t="s">
        <v>51204</v>
      </c>
      <c r="B1879" s="715" t="s">
        <v>51205</v>
      </c>
      <c r="C1879" s="715" t="s">
        <v>1158</v>
      </c>
      <c r="D1879" s="158" t="s">
        <v>51206</v>
      </c>
    </row>
    <row r="1880" customFormat="false" ht="13.5" hidden="true" customHeight="false" outlineLevel="0" collapsed="false">
      <c r="A1880" s="715" t="s">
        <v>51207</v>
      </c>
      <c r="B1880" s="715" t="s">
        <v>51208</v>
      </c>
      <c r="C1880" s="715" t="s">
        <v>1158</v>
      </c>
      <c r="D1880" s="158" t="s">
        <v>51209</v>
      </c>
    </row>
    <row r="1881" customFormat="false" ht="13.5" hidden="true" customHeight="false" outlineLevel="0" collapsed="false">
      <c r="A1881" s="715" t="s">
        <v>51210</v>
      </c>
      <c r="B1881" s="715" t="s">
        <v>51211</v>
      </c>
      <c r="C1881" s="715" t="s">
        <v>1158</v>
      </c>
      <c r="D1881" s="158" t="s">
        <v>51212</v>
      </c>
    </row>
    <row r="1882" customFormat="false" ht="13.5" hidden="true" customHeight="false" outlineLevel="0" collapsed="false">
      <c r="A1882" s="715" t="s">
        <v>51213</v>
      </c>
      <c r="B1882" s="715" t="s">
        <v>51214</v>
      </c>
      <c r="C1882" s="715" t="s">
        <v>1158</v>
      </c>
      <c r="D1882" s="158" t="s">
        <v>51215</v>
      </c>
    </row>
    <row r="1883" customFormat="false" ht="13.5" hidden="true" customHeight="false" outlineLevel="0" collapsed="false">
      <c r="A1883" s="715" t="s">
        <v>51216</v>
      </c>
      <c r="B1883" s="715" t="s">
        <v>51217</v>
      </c>
      <c r="C1883" s="715" t="s">
        <v>1158</v>
      </c>
      <c r="D1883" s="158" t="s">
        <v>51218</v>
      </c>
    </row>
    <row r="1884" customFormat="false" ht="13.5" hidden="true" customHeight="false" outlineLevel="0" collapsed="false">
      <c r="A1884" s="715" t="s">
        <v>51219</v>
      </c>
      <c r="B1884" s="715" t="s">
        <v>51220</v>
      </c>
      <c r="C1884" s="715" t="s">
        <v>1158</v>
      </c>
      <c r="D1884" s="158" t="s">
        <v>51221</v>
      </c>
    </row>
    <row r="1885" customFormat="false" ht="13.5" hidden="true" customHeight="false" outlineLevel="0" collapsed="false">
      <c r="A1885" s="715" t="s">
        <v>51222</v>
      </c>
      <c r="B1885" s="715" t="s">
        <v>51223</v>
      </c>
      <c r="C1885" s="715" t="s">
        <v>1158</v>
      </c>
      <c r="D1885" s="158" t="s">
        <v>51224</v>
      </c>
    </row>
    <row r="1886" customFormat="false" ht="13.5" hidden="true" customHeight="false" outlineLevel="0" collapsed="false">
      <c r="A1886" s="715" t="s">
        <v>51225</v>
      </c>
      <c r="B1886" s="715" t="s">
        <v>51226</v>
      </c>
      <c r="C1886" s="715" t="s">
        <v>1158</v>
      </c>
      <c r="D1886" s="158" t="s">
        <v>51227</v>
      </c>
    </row>
    <row r="1887" customFormat="false" ht="13.5" hidden="true" customHeight="false" outlineLevel="0" collapsed="false">
      <c r="A1887" s="715" t="s">
        <v>51228</v>
      </c>
      <c r="B1887" s="715" t="s">
        <v>51229</v>
      </c>
      <c r="C1887" s="715" t="s">
        <v>1158</v>
      </c>
      <c r="D1887" s="158" t="s">
        <v>51230</v>
      </c>
    </row>
    <row r="1888" customFormat="false" ht="13.5" hidden="true" customHeight="false" outlineLevel="0" collapsed="false">
      <c r="A1888" s="715" t="s">
        <v>51231</v>
      </c>
      <c r="B1888" s="715" t="s">
        <v>51232</v>
      </c>
      <c r="C1888" s="715" t="s">
        <v>1158</v>
      </c>
      <c r="D1888" s="158" t="s">
        <v>51233</v>
      </c>
    </row>
    <row r="1889" customFormat="false" ht="13.5" hidden="true" customHeight="false" outlineLevel="0" collapsed="false">
      <c r="A1889" s="715" t="s">
        <v>51234</v>
      </c>
      <c r="B1889" s="715" t="s">
        <v>51235</v>
      </c>
      <c r="C1889" s="715" t="s">
        <v>1158</v>
      </c>
      <c r="D1889" s="158" t="s">
        <v>51236</v>
      </c>
    </row>
    <row r="1890" customFormat="false" ht="13.5" hidden="true" customHeight="false" outlineLevel="0" collapsed="false">
      <c r="A1890" s="715" t="s">
        <v>51237</v>
      </c>
      <c r="B1890" s="715" t="s">
        <v>51238</v>
      </c>
      <c r="C1890" s="715" t="s">
        <v>1158</v>
      </c>
      <c r="D1890" s="158" t="s">
        <v>51239</v>
      </c>
    </row>
    <row r="1891" customFormat="false" ht="13.5" hidden="true" customHeight="false" outlineLevel="0" collapsed="false">
      <c r="A1891" s="715" t="s">
        <v>51240</v>
      </c>
      <c r="B1891" s="715" t="s">
        <v>51241</v>
      </c>
      <c r="C1891" s="715" t="s">
        <v>1158</v>
      </c>
      <c r="D1891" s="158" t="s">
        <v>51242</v>
      </c>
    </row>
    <row r="1892" customFormat="false" ht="13.5" hidden="true" customHeight="false" outlineLevel="0" collapsed="false">
      <c r="A1892" s="715" t="s">
        <v>51243</v>
      </c>
      <c r="B1892" s="715" t="s">
        <v>51244</v>
      </c>
      <c r="C1892" s="715" t="s">
        <v>1158</v>
      </c>
      <c r="D1892" s="158" t="s">
        <v>51245</v>
      </c>
    </row>
    <row r="1893" customFormat="false" ht="13.5" hidden="true" customHeight="false" outlineLevel="0" collapsed="false">
      <c r="A1893" s="715" t="s">
        <v>51246</v>
      </c>
      <c r="B1893" s="715" t="s">
        <v>51247</v>
      </c>
      <c r="C1893" s="715" t="s">
        <v>1158</v>
      </c>
      <c r="D1893" s="158" t="s">
        <v>51248</v>
      </c>
    </row>
    <row r="1894" customFormat="false" ht="13.5" hidden="true" customHeight="false" outlineLevel="0" collapsed="false">
      <c r="A1894" s="715" t="s">
        <v>51249</v>
      </c>
      <c r="B1894" s="715" t="s">
        <v>51250</v>
      </c>
      <c r="C1894" s="715" t="s">
        <v>1158</v>
      </c>
      <c r="D1894" s="158" t="s">
        <v>51251</v>
      </c>
    </row>
    <row r="1895" customFormat="false" ht="13.5" hidden="true" customHeight="false" outlineLevel="0" collapsed="false">
      <c r="A1895" s="715" t="s">
        <v>51252</v>
      </c>
      <c r="B1895" s="715" t="s">
        <v>51253</v>
      </c>
      <c r="C1895" s="715" t="s">
        <v>1158</v>
      </c>
      <c r="D1895" s="158" t="s">
        <v>51254</v>
      </c>
    </row>
    <row r="1896" customFormat="false" ht="13.5" hidden="true" customHeight="false" outlineLevel="0" collapsed="false">
      <c r="A1896" s="715" t="s">
        <v>51255</v>
      </c>
      <c r="B1896" s="715" t="s">
        <v>51256</v>
      </c>
      <c r="C1896" s="715" t="s">
        <v>1158</v>
      </c>
      <c r="D1896" s="158" t="s">
        <v>51257</v>
      </c>
    </row>
    <row r="1897" customFormat="false" ht="13.5" hidden="true" customHeight="false" outlineLevel="0" collapsed="false">
      <c r="A1897" s="715" t="s">
        <v>51258</v>
      </c>
      <c r="B1897" s="715" t="s">
        <v>51259</v>
      </c>
      <c r="C1897" s="715" t="s">
        <v>1158</v>
      </c>
      <c r="D1897" s="158" t="s">
        <v>51260</v>
      </c>
    </row>
    <row r="1898" customFormat="false" ht="13.5" hidden="true" customHeight="false" outlineLevel="0" collapsed="false">
      <c r="A1898" s="715" t="s">
        <v>51261</v>
      </c>
      <c r="B1898" s="715" t="s">
        <v>51262</v>
      </c>
      <c r="C1898" s="715" t="s">
        <v>1158</v>
      </c>
      <c r="D1898" s="158" t="s">
        <v>51263</v>
      </c>
    </row>
    <row r="1899" customFormat="false" ht="13.5" hidden="true" customHeight="false" outlineLevel="0" collapsed="false">
      <c r="A1899" s="715" t="s">
        <v>51264</v>
      </c>
      <c r="B1899" s="715" t="s">
        <v>51265</v>
      </c>
      <c r="C1899" s="715" t="s">
        <v>1158</v>
      </c>
      <c r="D1899" s="158" t="s">
        <v>51266</v>
      </c>
    </row>
    <row r="1900" customFormat="false" ht="13.5" hidden="true" customHeight="false" outlineLevel="0" collapsed="false">
      <c r="A1900" s="715" t="s">
        <v>51267</v>
      </c>
      <c r="B1900" s="715" t="s">
        <v>51268</v>
      </c>
      <c r="C1900" s="715" t="s">
        <v>1158</v>
      </c>
      <c r="D1900" s="158" t="s">
        <v>51269</v>
      </c>
    </row>
    <row r="1901" customFormat="false" ht="13.5" hidden="true" customHeight="false" outlineLevel="0" collapsed="false">
      <c r="A1901" s="715" t="s">
        <v>51270</v>
      </c>
      <c r="B1901" s="715" t="s">
        <v>51271</v>
      </c>
      <c r="C1901" s="715" t="s">
        <v>1158</v>
      </c>
      <c r="D1901" s="158" t="s">
        <v>51272</v>
      </c>
    </row>
    <row r="1902" customFormat="false" ht="13.5" hidden="true" customHeight="false" outlineLevel="0" collapsed="false">
      <c r="A1902" s="715" t="s">
        <v>51273</v>
      </c>
      <c r="B1902" s="715" t="s">
        <v>51274</v>
      </c>
      <c r="C1902" s="715" t="s">
        <v>1158</v>
      </c>
      <c r="D1902" s="158" t="s">
        <v>51275</v>
      </c>
    </row>
    <row r="1903" customFormat="false" ht="13.5" hidden="true" customHeight="false" outlineLevel="0" collapsed="false">
      <c r="A1903" s="715" t="s">
        <v>51276</v>
      </c>
      <c r="B1903" s="715" t="s">
        <v>51277</v>
      </c>
      <c r="C1903" s="715" t="s">
        <v>1158</v>
      </c>
      <c r="D1903" s="158" t="s">
        <v>51278</v>
      </c>
    </row>
    <row r="1904" customFormat="false" ht="13.5" hidden="true" customHeight="false" outlineLevel="0" collapsed="false">
      <c r="A1904" s="715" t="s">
        <v>51279</v>
      </c>
      <c r="B1904" s="715" t="s">
        <v>51280</v>
      </c>
      <c r="C1904" s="715" t="s">
        <v>1158</v>
      </c>
      <c r="D1904" s="158" t="s">
        <v>51281</v>
      </c>
    </row>
    <row r="1905" customFormat="false" ht="13.5" hidden="true" customHeight="false" outlineLevel="0" collapsed="false">
      <c r="A1905" s="715" t="s">
        <v>51282</v>
      </c>
      <c r="B1905" s="715" t="s">
        <v>51283</v>
      </c>
      <c r="C1905" s="715" t="s">
        <v>1158</v>
      </c>
      <c r="D1905" s="158" t="s">
        <v>51284</v>
      </c>
    </row>
    <row r="1906" customFormat="false" ht="13.5" hidden="true" customHeight="false" outlineLevel="0" collapsed="false">
      <c r="A1906" s="715" t="s">
        <v>51285</v>
      </c>
      <c r="B1906" s="715" t="s">
        <v>51286</v>
      </c>
      <c r="C1906" s="715" t="s">
        <v>1158</v>
      </c>
      <c r="D1906" s="158" t="s">
        <v>51287</v>
      </c>
    </row>
    <row r="1907" customFormat="false" ht="13.5" hidden="true" customHeight="false" outlineLevel="0" collapsed="false">
      <c r="A1907" s="715" t="s">
        <v>51288</v>
      </c>
      <c r="B1907" s="715" t="s">
        <v>51289</v>
      </c>
      <c r="C1907" s="715" t="s">
        <v>338</v>
      </c>
      <c r="D1907" s="158" t="s">
        <v>51290</v>
      </c>
    </row>
    <row r="1908" customFormat="false" ht="13.5" hidden="true" customHeight="false" outlineLevel="0" collapsed="false">
      <c r="A1908" s="715" t="s">
        <v>51291</v>
      </c>
      <c r="B1908" s="715" t="s">
        <v>51292</v>
      </c>
      <c r="C1908" s="715" t="s">
        <v>338</v>
      </c>
      <c r="D1908" s="158" t="s">
        <v>51293</v>
      </c>
    </row>
    <row r="1909" customFormat="false" ht="13.5" hidden="true" customHeight="false" outlineLevel="0" collapsed="false">
      <c r="A1909" s="715" t="s">
        <v>51294</v>
      </c>
      <c r="B1909" s="715" t="s">
        <v>51295</v>
      </c>
      <c r="C1909" s="715" t="s">
        <v>338</v>
      </c>
      <c r="D1909" s="158" t="s">
        <v>51296</v>
      </c>
    </row>
    <row r="1910" customFormat="false" ht="13.5" hidden="true" customHeight="false" outlineLevel="0" collapsed="false">
      <c r="A1910" s="715" t="s">
        <v>51297</v>
      </c>
      <c r="B1910" s="715" t="s">
        <v>51298</v>
      </c>
      <c r="C1910" s="715" t="s">
        <v>338</v>
      </c>
      <c r="D1910" s="158" t="s">
        <v>51299</v>
      </c>
    </row>
    <row r="1911" customFormat="false" ht="13.5" hidden="true" customHeight="false" outlineLevel="0" collapsed="false">
      <c r="A1911" s="715" t="s">
        <v>51300</v>
      </c>
      <c r="B1911" s="715" t="s">
        <v>51301</v>
      </c>
      <c r="C1911" s="715" t="s">
        <v>338</v>
      </c>
      <c r="D1911" s="158" t="s">
        <v>51302</v>
      </c>
    </row>
    <row r="1912" customFormat="false" ht="13.5" hidden="true" customHeight="false" outlineLevel="0" collapsed="false">
      <c r="A1912" s="715" t="s">
        <v>51303</v>
      </c>
      <c r="B1912" s="715" t="s">
        <v>51304</v>
      </c>
      <c r="C1912" s="715" t="s">
        <v>338</v>
      </c>
      <c r="D1912" s="158" t="s">
        <v>51305</v>
      </c>
    </row>
    <row r="1913" customFormat="false" ht="13.5" hidden="true" customHeight="false" outlineLevel="0" collapsed="false">
      <c r="A1913" s="715" t="s">
        <v>51306</v>
      </c>
      <c r="B1913" s="715" t="s">
        <v>51307</v>
      </c>
      <c r="C1913" s="715" t="s">
        <v>338</v>
      </c>
      <c r="D1913" s="158" t="s">
        <v>51308</v>
      </c>
    </row>
    <row r="1914" customFormat="false" ht="13.5" hidden="true" customHeight="false" outlineLevel="0" collapsed="false">
      <c r="A1914" s="715" t="s">
        <v>51309</v>
      </c>
      <c r="B1914" s="715" t="s">
        <v>51310</v>
      </c>
      <c r="C1914" s="715" t="s">
        <v>338</v>
      </c>
      <c r="D1914" s="158" t="s">
        <v>51311</v>
      </c>
    </row>
    <row r="1915" customFormat="false" ht="13.5" hidden="true" customHeight="false" outlineLevel="0" collapsed="false">
      <c r="A1915" s="715" t="s">
        <v>51312</v>
      </c>
      <c r="B1915" s="715" t="s">
        <v>51313</v>
      </c>
      <c r="C1915" s="715" t="s">
        <v>338</v>
      </c>
      <c r="D1915" s="158" t="s">
        <v>51314</v>
      </c>
    </row>
    <row r="1916" customFormat="false" ht="13.5" hidden="true" customHeight="false" outlineLevel="0" collapsed="false">
      <c r="A1916" s="715" t="s">
        <v>51315</v>
      </c>
      <c r="B1916" s="715" t="s">
        <v>51316</v>
      </c>
      <c r="C1916" s="715" t="s">
        <v>338</v>
      </c>
      <c r="D1916" s="158" t="s">
        <v>51317</v>
      </c>
    </row>
    <row r="1917" customFormat="false" ht="13.5" hidden="true" customHeight="false" outlineLevel="0" collapsed="false">
      <c r="A1917" s="715" t="s">
        <v>51318</v>
      </c>
      <c r="B1917" s="715" t="s">
        <v>51319</v>
      </c>
      <c r="C1917" s="715" t="s">
        <v>338</v>
      </c>
      <c r="D1917" s="158" t="s">
        <v>51320</v>
      </c>
    </row>
    <row r="1918" customFormat="false" ht="13.5" hidden="true" customHeight="false" outlineLevel="0" collapsed="false">
      <c r="A1918" s="715" t="s">
        <v>51321</v>
      </c>
      <c r="B1918" s="715" t="s">
        <v>51322</v>
      </c>
      <c r="C1918" s="715" t="s">
        <v>338</v>
      </c>
      <c r="D1918" s="158" t="s">
        <v>51323</v>
      </c>
    </row>
    <row r="1919" customFormat="false" ht="13.5" hidden="true" customHeight="false" outlineLevel="0" collapsed="false">
      <c r="A1919" s="715" t="s">
        <v>51324</v>
      </c>
      <c r="B1919" s="715" t="s">
        <v>51325</v>
      </c>
      <c r="C1919" s="715" t="s">
        <v>338</v>
      </c>
      <c r="D1919" s="158" t="s">
        <v>51326</v>
      </c>
    </row>
    <row r="1920" customFormat="false" ht="13.5" hidden="true" customHeight="false" outlineLevel="0" collapsed="false">
      <c r="A1920" s="715" t="s">
        <v>51327</v>
      </c>
      <c r="B1920" s="715" t="s">
        <v>51328</v>
      </c>
      <c r="C1920" s="715" t="s">
        <v>338</v>
      </c>
      <c r="D1920" s="158" t="s">
        <v>51329</v>
      </c>
    </row>
    <row r="1921" customFormat="false" ht="13.5" hidden="true" customHeight="false" outlineLevel="0" collapsed="false">
      <c r="A1921" s="715" t="s">
        <v>51330</v>
      </c>
      <c r="B1921" s="715" t="s">
        <v>51331</v>
      </c>
      <c r="C1921" s="715" t="s">
        <v>338</v>
      </c>
      <c r="D1921" s="158" t="s">
        <v>51332</v>
      </c>
    </row>
    <row r="1922" customFormat="false" ht="13.5" hidden="true" customHeight="false" outlineLevel="0" collapsed="false">
      <c r="A1922" s="715" t="s">
        <v>51333</v>
      </c>
      <c r="B1922" s="715" t="s">
        <v>51334</v>
      </c>
      <c r="C1922" s="715" t="s">
        <v>338</v>
      </c>
      <c r="D1922" s="158" t="s">
        <v>51335</v>
      </c>
    </row>
    <row r="1923" customFormat="false" ht="13.5" hidden="true" customHeight="false" outlineLevel="0" collapsed="false">
      <c r="A1923" s="715" t="s">
        <v>51336</v>
      </c>
      <c r="B1923" s="715" t="s">
        <v>51337</v>
      </c>
      <c r="C1923" s="715" t="s">
        <v>338</v>
      </c>
      <c r="D1923" s="158" t="s">
        <v>51338</v>
      </c>
    </row>
    <row r="1924" customFormat="false" ht="13.5" hidden="true" customHeight="false" outlineLevel="0" collapsed="false">
      <c r="A1924" s="715" t="s">
        <v>51339</v>
      </c>
      <c r="B1924" s="715" t="s">
        <v>51340</v>
      </c>
      <c r="C1924" s="715" t="s">
        <v>338</v>
      </c>
      <c r="D1924" s="158" t="s">
        <v>51341</v>
      </c>
    </row>
    <row r="1925" customFormat="false" ht="13.5" hidden="true" customHeight="false" outlineLevel="0" collapsed="false">
      <c r="A1925" s="715" t="s">
        <v>51342</v>
      </c>
      <c r="B1925" s="715" t="s">
        <v>51343</v>
      </c>
      <c r="C1925" s="715" t="s">
        <v>338</v>
      </c>
      <c r="D1925" s="158" t="s">
        <v>51344</v>
      </c>
    </row>
    <row r="1926" customFormat="false" ht="13.5" hidden="true" customHeight="false" outlineLevel="0" collapsed="false">
      <c r="A1926" s="715" t="s">
        <v>51345</v>
      </c>
      <c r="B1926" s="715" t="s">
        <v>51346</v>
      </c>
      <c r="C1926" s="715" t="s">
        <v>338</v>
      </c>
      <c r="D1926" s="158" t="s">
        <v>51347</v>
      </c>
    </row>
    <row r="1927" customFormat="false" ht="13.5" hidden="true" customHeight="false" outlineLevel="0" collapsed="false">
      <c r="A1927" s="715" t="s">
        <v>51348</v>
      </c>
      <c r="B1927" s="715" t="s">
        <v>51349</v>
      </c>
      <c r="C1927" s="715" t="s">
        <v>338</v>
      </c>
      <c r="D1927" s="158" t="s">
        <v>51350</v>
      </c>
    </row>
    <row r="1928" customFormat="false" ht="13.5" hidden="true" customHeight="false" outlineLevel="0" collapsed="false">
      <c r="A1928" s="715" t="s">
        <v>51351</v>
      </c>
      <c r="B1928" s="715" t="s">
        <v>51352</v>
      </c>
      <c r="C1928" s="715" t="s">
        <v>338</v>
      </c>
      <c r="D1928" s="158" t="s">
        <v>51353</v>
      </c>
    </row>
    <row r="1929" customFormat="false" ht="13.5" hidden="true" customHeight="false" outlineLevel="0" collapsed="false">
      <c r="A1929" s="715" t="s">
        <v>51354</v>
      </c>
      <c r="B1929" s="715" t="s">
        <v>51355</v>
      </c>
      <c r="C1929" s="715" t="s">
        <v>338</v>
      </c>
      <c r="D1929" s="158" t="s">
        <v>51356</v>
      </c>
    </row>
    <row r="1930" customFormat="false" ht="13.5" hidden="true" customHeight="false" outlineLevel="0" collapsed="false">
      <c r="A1930" s="715" t="s">
        <v>51357</v>
      </c>
      <c r="B1930" s="715" t="s">
        <v>51358</v>
      </c>
      <c r="C1930" s="715" t="s">
        <v>338</v>
      </c>
      <c r="D1930" s="158" t="s">
        <v>51359</v>
      </c>
    </row>
    <row r="1931" customFormat="false" ht="13.5" hidden="true" customHeight="false" outlineLevel="0" collapsed="false">
      <c r="A1931" s="715" t="s">
        <v>51360</v>
      </c>
      <c r="B1931" s="715" t="s">
        <v>51361</v>
      </c>
      <c r="C1931" s="715" t="s">
        <v>338</v>
      </c>
      <c r="D1931" s="158" t="s">
        <v>51362</v>
      </c>
    </row>
    <row r="1932" customFormat="false" ht="13.5" hidden="true" customHeight="false" outlineLevel="0" collapsed="false">
      <c r="A1932" s="715" t="s">
        <v>51363</v>
      </c>
      <c r="B1932" s="715" t="s">
        <v>51364</v>
      </c>
      <c r="C1932" s="715" t="s">
        <v>338</v>
      </c>
      <c r="D1932" s="158" t="s">
        <v>51365</v>
      </c>
    </row>
    <row r="1933" customFormat="false" ht="13.5" hidden="true" customHeight="false" outlineLevel="0" collapsed="false">
      <c r="A1933" s="715" t="s">
        <v>51366</v>
      </c>
      <c r="B1933" s="715" t="s">
        <v>51367</v>
      </c>
      <c r="C1933" s="715" t="s">
        <v>338</v>
      </c>
      <c r="D1933" s="158" t="s">
        <v>51368</v>
      </c>
    </row>
    <row r="1934" customFormat="false" ht="13.5" hidden="true" customHeight="false" outlineLevel="0" collapsed="false">
      <c r="A1934" s="715" t="s">
        <v>51369</v>
      </c>
      <c r="B1934" s="715" t="s">
        <v>51370</v>
      </c>
      <c r="C1934" s="715" t="s">
        <v>338</v>
      </c>
      <c r="D1934" s="158" t="s">
        <v>51371</v>
      </c>
    </row>
    <row r="1935" customFormat="false" ht="13.5" hidden="true" customHeight="false" outlineLevel="0" collapsed="false">
      <c r="A1935" s="715" t="s">
        <v>51372</v>
      </c>
      <c r="B1935" s="715" t="s">
        <v>51373</v>
      </c>
      <c r="C1935" s="715" t="s">
        <v>338</v>
      </c>
      <c r="D1935" s="158" t="s">
        <v>51374</v>
      </c>
    </row>
    <row r="1936" customFormat="false" ht="13.5" hidden="true" customHeight="false" outlineLevel="0" collapsed="false">
      <c r="A1936" s="715" t="s">
        <v>51375</v>
      </c>
      <c r="B1936" s="715" t="s">
        <v>51376</v>
      </c>
      <c r="C1936" s="715" t="s">
        <v>338</v>
      </c>
      <c r="D1936" s="158" t="s">
        <v>51377</v>
      </c>
    </row>
    <row r="1937" customFormat="false" ht="13.5" hidden="true" customHeight="false" outlineLevel="0" collapsed="false">
      <c r="A1937" s="715" t="s">
        <v>51378</v>
      </c>
      <c r="B1937" s="715" t="s">
        <v>51379</v>
      </c>
      <c r="C1937" s="715" t="s">
        <v>30</v>
      </c>
      <c r="D1937" s="158" t="s">
        <v>51380</v>
      </c>
    </row>
    <row r="1938" customFormat="false" ht="13.5" hidden="true" customHeight="false" outlineLevel="0" collapsed="false">
      <c r="A1938" s="715" t="s">
        <v>51381</v>
      </c>
      <c r="B1938" s="715" t="s">
        <v>51382</v>
      </c>
      <c r="C1938" s="715" t="s">
        <v>30</v>
      </c>
      <c r="D1938" s="158" t="s">
        <v>51383</v>
      </c>
    </row>
    <row r="1939" customFormat="false" ht="13.5" hidden="true" customHeight="false" outlineLevel="0" collapsed="false">
      <c r="A1939" s="715" t="s">
        <v>51384</v>
      </c>
      <c r="B1939" s="715" t="s">
        <v>51385</v>
      </c>
      <c r="C1939" s="715" t="s">
        <v>30</v>
      </c>
      <c r="D1939" s="158" t="s">
        <v>51386</v>
      </c>
    </row>
    <row r="1940" customFormat="false" ht="13.5" hidden="true" customHeight="false" outlineLevel="0" collapsed="false">
      <c r="A1940" s="715" t="s">
        <v>51387</v>
      </c>
      <c r="B1940" s="715" t="s">
        <v>51388</v>
      </c>
      <c r="C1940" s="715" t="s">
        <v>30</v>
      </c>
      <c r="D1940" s="158" t="s">
        <v>51389</v>
      </c>
    </row>
    <row r="1941" customFormat="false" ht="13.5" hidden="true" customHeight="false" outlineLevel="0" collapsed="false">
      <c r="A1941" s="715" t="s">
        <v>51390</v>
      </c>
      <c r="B1941" s="715" t="s">
        <v>51391</v>
      </c>
      <c r="C1941" s="715" t="s">
        <v>30</v>
      </c>
      <c r="D1941" s="158" t="s">
        <v>51392</v>
      </c>
    </row>
    <row r="1942" customFormat="false" ht="13.5" hidden="true" customHeight="false" outlineLevel="0" collapsed="false">
      <c r="A1942" s="715" t="s">
        <v>51393</v>
      </c>
      <c r="B1942" s="715" t="s">
        <v>51394</v>
      </c>
      <c r="C1942" s="715" t="s">
        <v>30</v>
      </c>
      <c r="D1942" s="158" t="s">
        <v>51395</v>
      </c>
    </row>
    <row r="1943" customFormat="false" ht="13.5" hidden="true" customHeight="false" outlineLevel="0" collapsed="false">
      <c r="A1943" s="715" t="s">
        <v>51396</v>
      </c>
      <c r="B1943" s="715" t="s">
        <v>51397</v>
      </c>
      <c r="C1943" s="715" t="s">
        <v>30</v>
      </c>
      <c r="D1943" s="158" t="s">
        <v>51398</v>
      </c>
    </row>
    <row r="1944" customFormat="false" ht="13.5" hidden="true" customHeight="false" outlineLevel="0" collapsed="false">
      <c r="A1944" s="715" t="s">
        <v>51399</v>
      </c>
      <c r="B1944" s="715" t="s">
        <v>51400</v>
      </c>
      <c r="C1944" s="715" t="s">
        <v>30</v>
      </c>
      <c r="D1944" s="158" t="s">
        <v>51401</v>
      </c>
    </row>
    <row r="1945" customFormat="false" ht="13.5" hidden="true" customHeight="false" outlineLevel="0" collapsed="false">
      <c r="A1945" s="715" t="s">
        <v>51402</v>
      </c>
      <c r="B1945" s="715" t="s">
        <v>51403</v>
      </c>
      <c r="C1945" s="715" t="s">
        <v>338</v>
      </c>
      <c r="D1945" s="158" t="s">
        <v>51404</v>
      </c>
    </row>
    <row r="1946" customFormat="false" ht="13.5" hidden="true" customHeight="false" outlineLevel="0" collapsed="false">
      <c r="A1946" s="715" t="s">
        <v>51405</v>
      </c>
      <c r="B1946" s="715" t="s">
        <v>51406</v>
      </c>
      <c r="C1946" s="715" t="s">
        <v>338</v>
      </c>
      <c r="D1946" s="158" t="s">
        <v>51407</v>
      </c>
    </row>
    <row r="1947" customFormat="false" ht="13.5" hidden="true" customHeight="false" outlineLevel="0" collapsed="false">
      <c r="A1947" s="715" t="s">
        <v>51408</v>
      </c>
      <c r="B1947" s="715" t="s">
        <v>51409</v>
      </c>
      <c r="C1947" s="715" t="s">
        <v>338</v>
      </c>
      <c r="D1947" s="158" t="s">
        <v>51410</v>
      </c>
    </row>
    <row r="1948" customFormat="false" ht="13.5" hidden="true" customHeight="false" outlineLevel="0" collapsed="false">
      <c r="A1948" s="715" t="s">
        <v>51411</v>
      </c>
      <c r="B1948" s="715" t="s">
        <v>51412</v>
      </c>
      <c r="C1948" s="715" t="s">
        <v>338</v>
      </c>
      <c r="D1948" s="158" t="s">
        <v>51413</v>
      </c>
    </row>
    <row r="1949" customFormat="false" ht="13.5" hidden="true" customHeight="false" outlineLevel="0" collapsed="false">
      <c r="A1949" s="715" t="s">
        <v>51414</v>
      </c>
      <c r="B1949" s="715" t="s">
        <v>51415</v>
      </c>
      <c r="C1949" s="715" t="s">
        <v>338</v>
      </c>
      <c r="D1949" s="158" t="s">
        <v>51416</v>
      </c>
    </row>
    <row r="1950" customFormat="false" ht="13.5" hidden="true" customHeight="false" outlineLevel="0" collapsed="false">
      <c r="A1950" s="715" t="s">
        <v>51417</v>
      </c>
      <c r="B1950" s="715" t="s">
        <v>51418</v>
      </c>
      <c r="C1950" s="715" t="s">
        <v>338</v>
      </c>
      <c r="D1950" s="158" t="s">
        <v>51419</v>
      </c>
    </row>
    <row r="1951" customFormat="false" ht="13.5" hidden="true" customHeight="false" outlineLevel="0" collapsed="false">
      <c r="A1951" s="715" t="s">
        <v>51420</v>
      </c>
      <c r="B1951" s="715" t="s">
        <v>51421</v>
      </c>
      <c r="C1951" s="715" t="s">
        <v>338</v>
      </c>
      <c r="D1951" s="158" t="s">
        <v>51422</v>
      </c>
    </row>
    <row r="1952" customFormat="false" ht="13.5" hidden="true" customHeight="false" outlineLevel="0" collapsed="false">
      <c r="A1952" s="715" t="s">
        <v>51423</v>
      </c>
      <c r="B1952" s="715" t="s">
        <v>51424</v>
      </c>
      <c r="C1952" s="715" t="s">
        <v>338</v>
      </c>
      <c r="D1952" s="158" t="s">
        <v>51425</v>
      </c>
    </row>
    <row r="1953" customFormat="false" ht="13.5" hidden="true" customHeight="false" outlineLevel="0" collapsed="false">
      <c r="A1953" s="715" t="s">
        <v>51426</v>
      </c>
      <c r="B1953" s="715" t="s">
        <v>51427</v>
      </c>
      <c r="C1953" s="715" t="s">
        <v>338</v>
      </c>
      <c r="D1953" s="158" t="s">
        <v>51428</v>
      </c>
    </row>
    <row r="1954" customFormat="false" ht="13.5" hidden="true" customHeight="false" outlineLevel="0" collapsed="false">
      <c r="A1954" s="715" t="s">
        <v>51429</v>
      </c>
      <c r="B1954" s="715" t="s">
        <v>51430</v>
      </c>
      <c r="C1954" s="715" t="s">
        <v>338</v>
      </c>
      <c r="D1954" s="158" t="s">
        <v>51431</v>
      </c>
    </row>
    <row r="1955" customFormat="false" ht="13.5" hidden="true" customHeight="false" outlineLevel="0" collapsed="false">
      <c r="A1955" s="715" t="s">
        <v>51432</v>
      </c>
      <c r="B1955" s="715" t="s">
        <v>51433</v>
      </c>
      <c r="C1955" s="715" t="s">
        <v>338</v>
      </c>
      <c r="D1955" s="158" t="s">
        <v>51434</v>
      </c>
    </row>
    <row r="1956" customFormat="false" ht="13.5" hidden="true" customHeight="false" outlineLevel="0" collapsed="false">
      <c r="A1956" s="715" t="s">
        <v>51435</v>
      </c>
      <c r="B1956" s="715" t="s">
        <v>51436</v>
      </c>
      <c r="C1956" s="715" t="s">
        <v>338</v>
      </c>
      <c r="D1956" s="158" t="s">
        <v>51437</v>
      </c>
    </row>
    <row r="1957" customFormat="false" ht="13.5" hidden="true" customHeight="false" outlineLevel="0" collapsed="false">
      <c r="A1957" s="715" t="s">
        <v>51438</v>
      </c>
      <c r="B1957" s="715" t="s">
        <v>51439</v>
      </c>
      <c r="C1957" s="715" t="s">
        <v>338</v>
      </c>
      <c r="D1957" s="158" t="s">
        <v>51440</v>
      </c>
    </row>
    <row r="1958" customFormat="false" ht="13.5" hidden="true" customHeight="false" outlineLevel="0" collapsed="false">
      <c r="A1958" s="715" t="s">
        <v>51441</v>
      </c>
      <c r="B1958" s="715" t="s">
        <v>51442</v>
      </c>
      <c r="C1958" s="715" t="s">
        <v>338</v>
      </c>
      <c r="D1958" s="158" t="s">
        <v>51443</v>
      </c>
    </row>
    <row r="1959" customFormat="false" ht="13.5" hidden="true" customHeight="false" outlineLevel="0" collapsed="false">
      <c r="A1959" s="715" t="s">
        <v>51444</v>
      </c>
      <c r="B1959" s="715" t="s">
        <v>51445</v>
      </c>
      <c r="C1959" s="715" t="s">
        <v>338</v>
      </c>
      <c r="D1959" s="158" t="s">
        <v>51446</v>
      </c>
    </row>
    <row r="1960" customFormat="false" ht="13.5" hidden="true" customHeight="false" outlineLevel="0" collapsed="false">
      <c r="A1960" s="715" t="s">
        <v>51447</v>
      </c>
      <c r="B1960" s="715" t="s">
        <v>51448</v>
      </c>
      <c r="C1960" s="715" t="s">
        <v>338</v>
      </c>
      <c r="D1960" s="158" t="s">
        <v>51449</v>
      </c>
    </row>
    <row r="1961" customFormat="false" ht="13.5" hidden="true" customHeight="false" outlineLevel="0" collapsed="false">
      <c r="A1961" s="715" t="s">
        <v>51450</v>
      </c>
      <c r="B1961" s="715" t="s">
        <v>51451</v>
      </c>
      <c r="C1961" s="715" t="s">
        <v>338</v>
      </c>
      <c r="D1961" s="158" t="s">
        <v>51452</v>
      </c>
    </row>
    <row r="1962" customFormat="false" ht="13.5" hidden="true" customHeight="false" outlineLevel="0" collapsed="false">
      <c r="A1962" s="715" t="s">
        <v>51453</v>
      </c>
      <c r="B1962" s="715" t="s">
        <v>51454</v>
      </c>
      <c r="C1962" s="715" t="s">
        <v>338</v>
      </c>
      <c r="D1962" s="158" t="s">
        <v>51455</v>
      </c>
    </row>
    <row r="1963" customFormat="false" ht="13.5" hidden="true" customHeight="false" outlineLevel="0" collapsed="false">
      <c r="A1963" s="715" t="s">
        <v>51456</v>
      </c>
      <c r="B1963" s="715" t="s">
        <v>51457</v>
      </c>
      <c r="C1963" s="715" t="s">
        <v>338</v>
      </c>
      <c r="D1963" s="158" t="s">
        <v>51458</v>
      </c>
    </row>
    <row r="1964" customFormat="false" ht="13.5" hidden="true" customHeight="false" outlineLevel="0" collapsed="false">
      <c r="A1964" s="715" t="s">
        <v>51459</v>
      </c>
      <c r="B1964" s="715" t="s">
        <v>51460</v>
      </c>
      <c r="C1964" s="715" t="s">
        <v>338</v>
      </c>
      <c r="D1964" s="158" t="s">
        <v>51461</v>
      </c>
    </row>
    <row r="1965" customFormat="false" ht="13.5" hidden="true" customHeight="false" outlineLevel="0" collapsed="false">
      <c r="A1965" s="715" t="s">
        <v>51462</v>
      </c>
      <c r="B1965" s="715" t="s">
        <v>51463</v>
      </c>
      <c r="C1965" s="715" t="s">
        <v>338</v>
      </c>
      <c r="D1965" s="158" t="s">
        <v>51464</v>
      </c>
    </row>
    <row r="1966" customFormat="false" ht="13.5" hidden="true" customHeight="false" outlineLevel="0" collapsed="false">
      <c r="A1966" s="715" t="s">
        <v>51465</v>
      </c>
      <c r="B1966" s="715" t="s">
        <v>51466</v>
      </c>
      <c r="C1966" s="715" t="s">
        <v>338</v>
      </c>
      <c r="D1966" s="158" t="s">
        <v>51467</v>
      </c>
    </row>
    <row r="1967" customFormat="false" ht="13.5" hidden="true" customHeight="false" outlineLevel="0" collapsed="false">
      <c r="A1967" s="715" t="s">
        <v>51468</v>
      </c>
      <c r="B1967" s="715" t="s">
        <v>51469</v>
      </c>
      <c r="C1967" s="715" t="s">
        <v>338</v>
      </c>
      <c r="D1967" s="158" t="s">
        <v>51470</v>
      </c>
    </row>
    <row r="1968" customFormat="false" ht="13.5" hidden="true" customHeight="false" outlineLevel="0" collapsed="false">
      <c r="A1968" s="715" t="s">
        <v>51471</v>
      </c>
      <c r="B1968" s="715" t="s">
        <v>51472</v>
      </c>
      <c r="C1968" s="715" t="s">
        <v>338</v>
      </c>
      <c r="D1968" s="158" t="s">
        <v>51473</v>
      </c>
    </row>
    <row r="1969" customFormat="false" ht="13.5" hidden="true" customHeight="false" outlineLevel="0" collapsed="false">
      <c r="A1969" s="715" t="s">
        <v>51474</v>
      </c>
      <c r="B1969" s="715" t="s">
        <v>51475</v>
      </c>
      <c r="C1969" s="715" t="s">
        <v>338</v>
      </c>
      <c r="D1969" s="158" t="s">
        <v>51476</v>
      </c>
    </row>
    <row r="1970" customFormat="false" ht="13.5" hidden="true" customHeight="false" outlineLevel="0" collapsed="false">
      <c r="A1970" s="715" t="s">
        <v>51477</v>
      </c>
      <c r="B1970" s="715" t="s">
        <v>51478</v>
      </c>
      <c r="C1970" s="715" t="s">
        <v>338</v>
      </c>
      <c r="D1970" s="158" t="s">
        <v>51479</v>
      </c>
    </row>
    <row r="1971" customFormat="false" ht="13.5" hidden="true" customHeight="false" outlineLevel="0" collapsed="false">
      <c r="A1971" s="715" t="s">
        <v>51480</v>
      </c>
      <c r="B1971" s="715" t="s">
        <v>51481</v>
      </c>
      <c r="C1971" s="715" t="s">
        <v>338</v>
      </c>
      <c r="D1971" s="158" t="s">
        <v>51482</v>
      </c>
    </row>
    <row r="1972" customFormat="false" ht="13.5" hidden="true" customHeight="false" outlineLevel="0" collapsed="false">
      <c r="A1972" s="715" t="s">
        <v>51483</v>
      </c>
      <c r="B1972" s="715" t="s">
        <v>51484</v>
      </c>
      <c r="C1972" s="715" t="s">
        <v>6277</v>
      </c>
      <c r="D1972" s="158" t="s">
        <v>51485</v>
      </c>
    </row>
    <row r="1973" customFormat="false" ht="13.5" hidden="true" customHeight="false" outlineLevel="0" collapsed="false">
      <c r="A1973" s="715" t="s">
        <v>51486</v>
      </c>
      <c r="B1973" s="715" t="s">
        <v>51487</v>
      </c>
      <c r="C1973" s="715" t="s">
        <v>6277</v>
      </c>
      <c r="D1973" s="158" t="s">
        <v>51488</v>
      </c>
    </row>
    <row r="1974" customFormat="false" ht="13.5" hidden="true" customHeight="false" outlineLevel="0" collapsed="false">
      <c r="A1974" s="715" t="s">
        <v>51489</v>
      </c>
      <c r="B1974" s="715" t="s">
        <v>51490</v>
      </c>
      <c r="C1974" s="715" t="s">
        <v>6277</v>
      </c>
      <c r="D1974" s="158" t="s">
        <v>51491</v>
      </c>
    </row>
    <row r="1975" customFormat="false" ht="13.5" hidden="true" customHeight="false" outlineLevel="0" collapsed="false">
      <c r="A1975" s="715" t="s">
        <v>51492</v>
      </c>
      <c r="B1975" s="715" t="s">
        <v>51493</v>
      </c>
      <c r="C1975" s="715" t="s">
        <v>1158</v>
      </c>
      <c r="D1975" s="158" t="s">
        <v>51494</v>
      </c>
    </row>
    <row r="1976" customFormat="false" ht="13.5" hidden="true" customHeight="false" outlineLevel="0" collapsed="false">
      <c r="A1976" s="715" t="s">
        <v>135</v>
      </c>
      <c r="B1976" s="715" t="s">
        <v>51495</v>
      </c>
      <c r="C1976" s="715" t="s">
        <v>1993</v>
      </c>
      <c r="D1976" s="158" t="s">
        <v>51496</v>
      </c>
    </row>
    <row r="1977" customFormat="false" ht="13.5" hidden="true" customHeight="false" outlineLevel="0" collapsed="false">
      <c r="A1977" s="715" t="s">
        <v>51497</v>
      </c>
      <c r="B1977" s="715" t="s">
        <v>51498</v>
      </c>
      <c r="C1977" s="715" t="s">
        <v>1993</v>
      </c>
      <c r="D1977" s="158" t="s">
        <v>51499</v>
      </c>
    </row>
    <row r="1978" customFormat="false" ht="13.5" hidden="true" customHeight="false" outlineLevel="0" collapsed="false">
      <c r="A1978" s="715" t="s">
        <v>51500</v>
      </c>
      <c r="B1978" s="715" t="s">
        <v>51501</v>
      </c>
      <c r="C1978" s="715" t="s">
        <v>1158</v>
      </c>
      <c r="D1978" s="158" t="s">
        <v>51502</v>
      </c>
    </row>
    <row r="1979" customFormat="false" ht="13.5" hidden="true" customHeight="false" outlineLevel="0" collapsed="false">
      <c r="A1979" s="715" t="s">
        <v>51503</v>
      </c>
      <c r="B1979" s="715" t="s">
        <v>51504</v>
      </c>
      <c r="C1979" s="715" t="s">
        <v>1993</v>
      </c>
      <c r="D1979" s="158" t="s">
        <v>51505</v>
      </c>
    </row>
    <row r="1980" customFormat="false" ht="13.5" hidden="true" customHeight="false" outlineLevel="0" collapsed="false">
      <c r="A1980" s="715" t="s">
        <v>51506</v>
      </c>
      <c r="B1980" s="715" t="s">
        <v>51507</v>
      </c>
      <c r="C1980" s="715" t="s">
        <v>1993</v>
      </c>
      <c r="D1980" s="158" t="s">
        <v>51508</v>
      </c>
    </row>
    <row r="1981" customFormat="false" ht="13.5" hidden="true" customHeight="false" outlineLevel="0" collapsed="false">
      <c r="A1981" s="715" t="s">
        <v>51509</v>
      </c>
      <c r="B1981" s="715" t="s">
        <v>51510</v>
      </c>
      <c r="C1981" s="715" t="s">
        <v>1158</v>
      </c>
      <c r="D1981" s="158" t="s">
        <v>51511</v>
      </c>
    </row>
    <row r="1982" customFormat="false" ht="13.5" hidden="true" customHeight="false" outlineLevel="0" collapsed="false">
      <c r="A1982" s="715" t="s">
        <v>51512</v>
      </c>
      <c r="B1982" s="715" t="s">
        <v>51513</v>
      </c>
      <c r="C1982" s="715" t="s">
        <v>1158</v>
      </c>
      <c r="D1982" s="158" t="s">
        <v>51514</v>
      </c>
    </row>
    <row r="1983" customFormat="false" ht="13.5" hidden="true" customHeight="false" outlineLevel="0" collapsed="false">
      <c r="A1983" s="715" t="s">
        <v>51515</v>
      </c>
      <c r="B1983" s="715" t="s">
        <v>51516</v>
      </c>
      <c r="C1983" s="715" t="s">
        <v>1158</v>
      </c>
      <c r="D1983" s="158" t="s">
        <v>51517</v>
      </c>
    </row>
    <row r="1984" customFormat="false" ht="13.5" hidden="true" customHeight="false" outlineLevel="0" collapsed="false">
      <c r="A1984" s="715" t="s">
        <v>51518</v>
      </c>
      <c r="B1984" s="715" t="s">
        <v>51519</v>
      </c>
      <c r="C1984" s="715" t="s">
        <v>1158</v>
      </c>
      <c r="D1984" s="158" t="s">
        <v>51520</v>
      </c>
    </row>
    <row r="1985" customFormat="false" ht="13.5" hidden="true" customHeight="false" outlineLevel="0" collapsed="false">
      <c r="A1985" s="715" t="s">
        <v>51521</v>
      </c>
      <c r="B1985" s="715" t="s">
        <v>51522</v>
      </c>
      <c r="C1985" s="715" t="s">
        <v>1158</v>
      </c>
      <c r="D1985" s="158" t="s">
        <v>51523</v>
      </c>
    </row>
    <row r="1986" customFormat="false" ht="13.5" hidden="true" customHeight="false" outlineLevel="0" collapsed="false">
      <c r="A1986" s="715" t="s">
        <v>51524</v>
      </c>
      <c r="B1986" s="715" t="s">
        <v>51525</v>
      </c>
      <c r="C1986" s="715" t="s">
        <v>1158</v>
      </c>
      <c r="D1986" s="158" t="s">
        <v>51526</v>
      </c>
    </row>
    <row r="1987" customFormat="false" ht="13.5" hidden="true" customHeight="false" outlineLevel="0" collapsed="false">
      <c r="A1987" s="715" t="s">
        <v>51527</v>
      </c>
      <c r="B1987" s="715" t="s">
        <v>51528</v>
      </c>
      <c r="C1987" s="715" t="s">
        <v>1993</v>
      </c>
      <c r="D1987" s="158" t="s">
        <v>51529</v>
      </c>
    </row>
    <row r="1988" customFormat="false" ht="13.5" hidden="true" customHeight="false" outlineLevel="0" collapsed="false">
      <c r="A1988" s="715" t="s">
        <v>51530</v>
      </c>
      <c r="B1988" s="715" t="s">
        <v>51531</v>
      </c>
      <c r="C1988" s="715" t="s">
        <v>1993</v>
      </c>
      <c r="D1988" s="158" t="s">
        <v>48500</v>
      </c>
    </row>
    <row r="1989" customFormat="false" ht="13.5" hidden="true" customHeight="false" outlineLevel="0" collapsed="false">
      <c r="A1989" s="715" t="s">
        <v>51532</v>
      </c>
      <c r="B1989" s="715" t="s">
        <v>51533</v>
      </c>
      <c r="C1989" s="715" t="s">
        <v>1993</v>
      </c>
      <c r="D1989" s="158" t="s">
        <v>51534</v>
      </c>
    </row>
    <row r="1990" customFormat="false" ht="13.5" hidden="true" customHeight="false" outlineLevel="0" collapsed="false">
      <c r="A1990" s="715" t="s">
        <v>51535</v>
      </c>
      <c r="B1990" s="715" t="s">
        <v>51536</v>
      </c>
      <c r="C1990" s="715" t="s">
        <v>1158</v>
      </c>
      <c r="D1990" s="158" t="s">
        <v>51537</v>
      </c>
    </row>
    <row r="1991" customFormat="false" ht="13.5" hidden="true" customHeight="false" outlineLevel="0" collapsed="false">
      <c r="A1991" s="715" t="s">
        <v>51538</v>
      </c>
      <c r="B1991" s="715" t="s">
        <v>51539</v>
      </c>
      <c r="C1991" s="715" t="s">
        <v>1158</v>
      </c>
      <c r="D1991" s="158" t="s">
        <v>51540</v>
      </c>
    </row>
    <row r="1992" customFormat="false" ht="13.5" hidden="true" customHeight="false" outlineLevel="0" collapsed="false">
      <c r="A1992" s="715" t="s">
        <v>51541</v>
      </c>
      <c r="B1992" s="715" t="s">
        <v>51542</v>
      </c>
      <c r="C1992" s="715" t="s">
        <v>1158</v>
      </c>
      <c r="D1992" s="158" t="s">
        <v>51543</v>
      </c>
    </row>
    <row r="1993" customFormat="false" ht="13.5" hidden="true" customHeight="false" outlineLevel="0" collapsed="false">
      <c r="A1993" s="715" t="s">
        <v>51544</v>
      </c>
      <c r="B1993" s="715" t="s">
        <v>51545</v>
      </c>
      <c r="C1993" s="715" t="s">
        <v>1158</v>
      </c>
      <c r="D1993" s="158" t="s">
        <v>51523</v>
      </c>
    </row>
    <row r="1994" customFormat="false" ht="13.5" hidden="true" customHeight="false" outlineLevel="0" collapsed="false">
      <c r="A1994" s="715" t="s">
        <v>51546</v>
      </c>
      <c r="B1994" s="715" t="s">
        <v>51547</v>
      </c>
      <c r="C1994" s="715" t="s">
        <v>1158</v>
      </c>
      <c r="D1994" s="158" t="s">
        <v>51548</v>
      </c>
    </row>
    <row r="1995" customFormat="false" ht="13.5" hidden="true" customHeight="false" outlineLevel="0" collapsed="false">
      <c r="A1995" s="715" t="s">
        <v>51549</v>
      </c>
      <c r="B1995" s="715" t="s">
        <v>51550</v>
      </c>
      <c r="C1995" s="715" t="s">
        <v>1158</v>
      </c>
      <c r="D1995" s="158" t="s">
        <v>51551</v>
      </c>
    </row>
    <row r="1996" customFormat="false" ht="13.5" hidden="true" customHeight="false" outlineLevel="0" collapsed="false">
      <c r="A1996" s="715" t="s">
        <v>51552</v>
      </c>
      <c r="B1996" s="715" t="s">
        <v>51553</v>
      </c>
      <c r="C1996" s="715" t="s">
        <v>1993</v>
      </c>
      <c r="D1996" s="158" t="s">
        <v>51554</v>
      </c>
    </row>
    <row r="1997" customFormat="false" ht="13.5" hidden="true" customHeight="false" outlineLevel="0" collapsed="false">
      <c r="A1997" s="715" t="s">
        <v>51555</v>
      </c>
      <c r="B1997" s="715" t="s">
        <v>51556</v>
      </c>
      <c r="C1997" s="715" t="s">
        <v>1993</v>
      </c>
      <c r="D1997" s="158" t="s">
        <v>51557</v>
      </c>
    </row>
    <row r="1998" customFormat="false" ht="13.5" hidden="true" customHeight="false" outlineLevel="0" collapsed="false">
      <c r="A1998" s="715" t="s">
        <v>51558</v>
      </c>
      <c r="B1998" s="715" t="s">
        <v>51559</v>
      </c>
      <c r="C1998" s="715" t="s">
        <v>1993</v>
      </c>
      <c r="D1998" s="158" t="s">
        <v>48722</v>
      </c>
    </row>
    <row r="1999" customFormat="false" ht="13.5" hidden="true" customHeight="false" outlineLevel="0" collapsed="false">
      <c r="A1999" s="715" t="s">
        <v>51560</v>
      </c>
      <c r="B1999" s="715" t="s">
        <v>51561</v>
      </c>
      <c r="C1999" s="715" t="s">
        <v>1993</v>
      </c>
      <c r="D1999" s="158" t="s">
        <v>51562</v>
      </c>
    </row>
    <row r="2000" customFormat="false" ht="13.5" hidden="true" customHeight="false" outlineLevel="0" collapsed="false">
      <c r="A2000" s="715" t="s">
        <v>51563</v>
      </c>
      <c r="B2000" s="715" t="s">
        <v>51564</v>
      </c>
      <c r="C2000" s="715" t="s">
        <v>1993</v>
      </c>
      <c r="D2000" s="158" t="s">
        <v>51565</v>
      </c>
    </row>
    <row r="2001" customFormat="false" ht="13.5" hidden="true" customHeight="false" outlineLevel="0" collapsed="false">
      <c r="A2001" s="715" t="s">
        <v>51566</v>
      </c>
      <c r="B2001" s="715" t="s">
        <v>51567</v>
      </c>
      <c r="C2001" s="715" t="s">
        <v>1993</v>
      </c>
      <c r="D2001" s="158" t="s">
        <v>48859</v>
      </c>
    </row>
    <row r="2002" customFormat="false" ht="13.5" hidden="true" customHeight="false" outlineLevel="0" collapsed="false">
      <c r="A2002" s="715" t="s">
        <v>51568</v>
      </c>
      <c r="B2002" s="715" t="s">
        <v>51569</v>
      </c>
      <c r="C2002" s="715" t="s">
        <v>1993</v>
      </c>
      <c r="D2002" s="158" t="s">
        <v>51570</v>
      </c>
    </row>
    <row r="2003" customFormat="false" ht="13.5" hidden="true" customHeight="false" outlineLevel="0" collapsed="false">
      <c r="A2003" s="715" t="s">
        <v>51571</v>
      </c>
      <c r="B2003" s="715" t="s">
        <v>51572</v>
      </c>
      <c r="C2003" s="715" t="s">
        <v>1993</v>
      </c>
      <c r="D2003" s="158" t="s">
        <v>51573</v>
      </c>
    </row>
    <row r="2004" customFormat="false" ht="13.5" hidden="true" customHeight="false" outlineLevel="0" collapsed="false">
      <c r="A2004" s="715" t="s">
        <v>51574</v>
      </c>
      <c r="B2004" s="715" t="s">
        <v>51575</v>
      </c>
      <c r="C2004" s="715" t="s">
        <v>1993</v>
      </c>
      <c r="D2004" s="158" t="s">
        <v>51576</v>
      </c>
    </row>
    <row r="2005" customFormat="false" ht="13.5" hidden="true" customHeight="false" outlineLevel="0" collapsed="false">
      <c r="A2005" s="715" t="s">
        <v>51577</v>
      </c>
      <c r="B2005" s="715" t="s">
        <v>51578</v>
      </c>
      <c r="C2005" s="715" t="s">
        <v>1993</v>
      </c>
      <c r="D2005" s="158" t="s">
        <v>51579</v>
      </c>
    </row>
    <row r="2006" customFormat="false" ht="13.5" hidden="true" customHeight="false" outlineLevel="0" collapsed="false">
      <c r="A2006" s="715" t="s">
        <v>51580</v>
      </c>
      <c r="B2006" s="715" t="s">
        <v>51581</v>
      </c>
      <c r="C2006" s="715" t="s">
        <v>1993</v>
      </c>
      <c r="D2006" s="158" t="s">
        <v>51582</v>
      </c>
    </row>
    <row r="2007" customFormat="false" ht="13.5" hidden="true" customHeight="false" outlineLevel="0" collapsed="false">
      <c r="A2007" s="715" t="s">
        <v>51583</v>
      </c>
      <c r="B2007" s="715" t="s">
        <v>51584</v>
      </c>
      <c r="C2007" s="715" t="s">
        <v>1993</v>
      </c>
      <c r="D2007" s="158" t="s">
        <v>51585</v>
      </c>
    </row>
    <row r="2008" customFormat="false" ht="13.5" hidden="true" customHeight="false" outlineLevel="0" collapsed="false">
      <c r="A2008" s="715" t="s">
        <v>51586</v>
      </c>
      <c r="B2008" s="715" t="s">
        <v>51587</v>
      </c>
      <c r="C2008" s="715" t="s">
        <v>1993</v>
      </c>
      <c r="D2008" s="158" t="s">
        <v>51588</v>
      </c>
    </row>
    <row r="2009" customFormat="false" ht="13.5" hidden="true" customHeight="false" outlineLevel="0" collapsed="false">
      <c r="A2009" s="715" t="s">
        <v>51589</v>
      </c>
      <c r="B2009" s="715" t="s">
        <v>51590</v>
      </c>
      <c r="C2009" s="715" t="s">
        <v>1993</v>
      </c>
      <c r="D2009" s="158" t="s">
        <v>51591</v>
      </c>
    </row>
    <row r="2010" customFormat="false" ht="13.5" hidden="true" customHeight="false" outlineLevel="0" collapsed="false">
      <c r="A2010" s="715" t="s">
        <v>51592</v>
      </c>
      <c r="B2010" s="715" t="s">
        <v>51593</v>
      </c>
      <c r="C2010" s="715" t="s">
        <v>1993</v>
      </c>
      <c r="D2010" s="158" t="s">
        <v>51594</v>
      </c>
    </row>
    <row r="2011" customFormat="false" ht="13.5" hidden="true" customHeight="false" outlineLevel="0" collapsed="false">
      <c r="A2011" s="715" t="s">
        <v>51595</v>
      </c>
      <c r="B2011" s="715" t="s">
        <v>51596</v>
      </c>
      <c r="C2011" s="715" t="s">
        <v>1993</v>
      </c>
      <c r="D2011" s="158" t="s">
        <v>51597</v>
      </c>
    </row>
    <row r="2012" customFormat="false" ht="13.5" hidden="true" customHeight="false" outlineLevel="0" collapsed="false">
      <c r="A2012" s="715" t="s">
        <v>51598</v>
      </c>
      <c r="B2012" s="715" t="s">
        <v>51599</v>
      </c>
      <c r="C2012" s="715" t="s">
        <v>1993</v>
      </c>
      <c r="D2012" s="158" t="s">
        <v>47229</v>
      </c>
    </row>
    <row r="2013" customFormat="false" ht="13.5" hidden="true" customHeight="false" outlineLevel="0" collapsed="false">
      <c r="A2013" s="715" t="s">
        <v>51600</v>
      </c>
      <c r="B2013" s="715" t="s">
        <v>51601</v>
      </c>
      <c r="C2013" s="715" t="s">
        <v>1993</v>
      </c>
      <c r="D2013" s="158" t="s">
        <v>51602</v>
      </c>
    </row>
    <row r="2014" customFormat="false" ht="13.5" hidden="true" customHeight="false" outlineLevel="0" collapsed="false">
      <c r="A2014" s="715" t="s">
        <v>51603</v>
      </c>
      <c r="B2014" s="715" t="s">
        <v>51604</v>
      </c>
      <c r="C2014" s="715" t="s">
        <v>1993</v>
      </c>
      <c r="D2014" s="158" t="s">
        <v>51605</v>
      </c>
    </row>
    <row r="2015" customFormat="false" ht="13.5" hidden="true" customHeight="false" outlineLevel="0" collapsed="false">
      <c r="A2015" s="715" t="s">
        <v>51606</v>
      </c>
      <c r="B2015" s="715" t="s">
        <v>51607</v>
      </c>
      <c r="C2015" s="715" t="s">
        <v>1993</v>
      </c>
      <c r="D2015" s="158" t="s">
        <v>51608</v>
      </c>
    </row>
    <row r="2016" customFormat="false" ht="13.5" hidden="true" customHeight="false" outlineLevel="0" collapsed="false">
      <c r="A2016" s="715" t="s">
        <v>51609</v>
      </c>
      <c r="B2016" s="715" t="s">
        <v>51610</v>
      </c>
      <c r="C2016" s="715" t="s">
        <v>338</v>
      </c>
      <c r="D2016" s="158" t="s">
        <v>48006</v>
      </c>
    </row>
    <row r="2017" customFormat="false" ht="13.5" hidden="true" customHeight="false" outlineLevel="0" collapsed="false">
      <c r="A2017" s="715" t="s">
        <v>51611</v>
      </c>
      <c r="B2017" s="715" t="s">
        <v>51612</v>
      </c>
      <c r="C2017" s="715" t="s">
        <v>338</v>
      </c>
      <c r="D2017" s="158" t="s">
        <v>51613</v>
      </c>
    </row>
    <row r="2018" customFormat="false" ht="13.5" hidden="true" customHeight="false" outlineLevel="0" collapsed="false">
      <c r="A2018" s="715" t="s">
        <v>51614</v>
      </c>
      <c r="B2018" s="715" t="s">
        <v>51615</v>
      </c>
      <c r="C2018" s="715" t="s">
        <v>1993</v>
      </c>
      <c r="D2018" s="158" t="s">
        <v>51616</v>
      </c>
    </row>
    <row r="2019" customFormat="false" ht="13.5" hidden="true" customHeight="false" outlineLevel="0" collapsed="false">
      <c r="A2019" s="715" t="s">
        <v>51617</v>
      </c>
      <c r="B2019" s="715" t="s">
        <v>51618</v>
      </c>
      <c r="C2019" s="715" t="s">
        <v>1993</v>
      </c>
      <c r="D2019" s="158" t="s">
        <v>51619</v>
      </c>
    </row>
    <row r="2020" customFormat="false" ht="13.5" hidden="true" customHeight="false" outlineLevel="0" collapsed="false">
      <c r="A2020" s="715" t="s">
        <v>51620</v>
      </c>
      <c r="B2020" s="715" t="s">
        <v>51621</v>
      </c>
      <c r="C2020" s="715" t="s">
        <v>1993</v>
      </c>
      <c r="D2020" s="158" t="s">
        <v>51622</v>
      </c>
    </row>
    <row r="2021" customFormat="false" ht="13.5" hidden="true" customHeight="false" outlineLevel="0" collapsed="false">
      <c r="A2021" s="715" t="s">
        <v>51623</v>
      </c>
      <c r="B2021" s="715" t="s">
        <v>51624</v>
      </c>
      <c r="C2021" s="715" t="s">
        <v>1993</v>
      </c>
      <c r="D2021" s="158" t="s">
        <v>51625</v>
      </c>
    </row>
    <row r="2022" customFormat="false" ht="13.5" hidden="true" customHeight="false" outlineLevel="0" collapsed="false">
      <c r="A2022" s="715" t="s">
        <v>51626</v>
      </c>
      <c r="B2022" s="715" t="s">
        <v>51627</v>
      </c>
      <c r="C2022" s="715" t="s">
        <v>1993</v>
      </c>
      <c r="D2022" s="158" t="s">
        <v>51628</v>
      </c>
    </row>
    <row r="2023" customFormat="false" ht="13.5" hidden="true" customHeight="false" outlineLevel="0" collapsed="false">
      <c r="A2023" s="715" t="s">
        <v>51629</v>
      </c>
      <c r="B2023" s="715" t="s">
        <v>51630</v>
      </c>
      <c r="C2023" s="715" t="s">
        <v>1993</v>
      </c>
      <c r="D2023" s="158" t="s">
        <v>51631</v>
      </c>
    </row>
    <row r="2024" customFormat="false" ht="13.5" hidden="true" customHeight="false" outlineLevel="0" collapsed="false">
      <c r="A2024" s="715" t="s">
        <v>51632</v>
      </c>
      <c r="B2024" s="715" t="s">
        <v>51633</v>
      </c>
      <c r="C2024" s="715" t="s">
        <v>1993</v>
      </c>
      <c r="D2024" s="158" t="s">
        <v>51634</v>
      </c>
    </row>
    <row r="2025" customFormat="false" ht="13.5" hidden="true" customHeight="false" outlineLevel="0" collapsed="false">
      <c r="A2025" s="715" t="s">
        <v>51635</v>
      </c>
      <c r="B2025" s="715" t="s">
        <v>51636</v>
      </c>
      <c r="C2025" s="715" t="s">
        <v>1993</v>
      </c>
      <c r="D2025" s="158" t="s">
        <v>51637</v>
      </c>
    </row>
    <row r="2026" customFormat="false" ht="13.5" hidden="true" customHeight="false" outlineLevel="0" collapsed="false">
      <c r="A2026" s="715" t="s">
        <v>51638</v>
      </c>
      <c r="B2026" s="715" t="s">
        <v>51639</v>
      </c>
      <c r="C2026" s="715" t="s">
        <v>1993</v>
      </c>
      <c r="D2026" s="158" t="s">
        <v>51640</v>
      </c>
    </row>
    <row r="2027" customFormat="false" ht="13.5" hidden="true" customHeight="false" outlineLevel="0" collapsed="false">
      <c r="A2027" s="715" t="s">
        <v>51641</v>
      </c>
      <c r="B2027" s="715" t="s">
        <v>51642</v>
      </c>
      <c r="C2027" s="715" t="s">
        <v>1993</v>
      </c>
      <c r="D2027" s="158" t="s">
        <v>51643</v>
      </c>
    </row>
    <row r="2028" customFormat="false" ht="13.5" hidden="true" customHeight="false" outlineLevel="0" collapsed="false">
      <c r="A2028" s="715" t="s">
        <v>51644</v>
      </c>
      <c r="B2028" s="715" t="s">
        <v>51645</v>
      </c>
      <c r="C2028" s="715" t="s">
        <v>1993</v>
      </c>
      <c r="D2028" s="158" t="s">
        <v>51646</v>
      </c>
    </row>
    <row r="2029" customFormat="false" ht="13.5" hidden="true" customHeight="false" outlineLevel="0" collapsed="false">
      <c r="A2029" s="715" t="s">
        <v>51647</v>
      </c>
      <c r="B2029" s="715" t="s">
        <v>51648</v>
      </c>
      <c r="C2029" s="715" t="s">
        <v>1993</v>
      </c>
      <c r="D2029" s="158" t="s">
        <v>51649</v>
      </c>
    </row>
    <row r="2030" customFormat="false" ht="13.5" hidden="true" customHeight="false" outlineLevel="0" collapsed="false">
      <c r="A2030" s="715" t="s">
        <v>51650</v>
      </c>
      <c r="B2030" s="715" t="s">
        <v>51651</v>
      </c>
      <c r="C2030" s="715" t="s">
        <v>1993</v>
      </c>
      <c r="D2030" s="158" t="s">
        <v>51652</v>
      </c>
    </row>
    <row r="2031" customFormat="false" ht="13.5" hidden="true" customHeight="false" outlineLevel="0" collapsed="false">
      <c r="A2031" s="715" t="s">
        <v>51653</v>
      </c>
      <c r="B2031" s="715" t="s">
        <v>51654</v>
      </c>
      <c r="C2031" s="715" t="s">
        <v>1993</v>
      </c>
      <c r="D2031" s="158" t="s">
        <v>51655</v>
      </c>
    </row>
    <row r="2032" customFormat="false" ht="13.5" hidden="true" customHeight="false" outlineLevel="0" collapsed="false">
      <c r="A2032" s="715" t="s">
        <v>51656</v>
      </c>
      <c r="B2032" s="715" t="s">
        <v>51657</v>
      </c>
      <c r="C2032" s="715" t="s">
        <v>1993</v>
      </c>
      <c r="D2032" s="158" t="s">
        <v>51658</v>
      </c>
    </row>
    <row r="2033" customFormat="false" ht="13.5" hidden="true" customHeight="false" outlineLevel="0" collapsed="false">
      <c r="A2033" s="715" t="s">
        <v>51659</v>
      </c>
      <c r="B2033" s="715" t="s">
        <v>51660</v>
      </c>
      <c r="C2033" s="715" t="s">
        <v>1993</v>
      </c>
      <c r="D2033" s="158" t="s">
        <v>51661</v>
      </c>
    </row>
    <row r="2034" customFormat="false" ht="13.5" hidden="true" customHeight="false" outlineLevel="0" collapsed="false">
      <c r="A2034" s="715" t="s">
        <v>51662</v>
      </c>
      <c r="B2034" s="715" t="s">
        <v>51663</v>
      </c>
      <c r="C2034" s="715" t="s">
        <v>1993</v>
      </c>
      <c r="D2034" s="158" t="s">
        <v>51664</v>
      </c>
    </row>
    <row r="2035" customFormat="false" ht="13.5" hidden="true" customHeight="false" outlineLevel="0" collapsed="false">
      <c r="A2035" s="715" t="s">
        <v>51665</v>
      </c>
      <c r="B2035" s="715" t="s">
        <v>51666</v>
      </c>
      <c r="C2035" s="715" t="s">
        <v>1993</v>
      </c>
      <c r="D2035" s="158" t="s">
        <v>51667</v>
      </c>
    </row>
    <row r="2036" customFormat="false" ht="13.5" hidden="true" customHeight="false" outlineLevel="0" collapsed="false">
      <c r="A2036" s="715" t="s">
        <v>51668</v>
      </c>
      <c r="B2036" s="715" t="s">
        <v>51669</v>
      </c>
      <c r="C2036" s="715" t="s">
        <v>1993</v>
      </c>
      <c r="D2036" s="158" t="s">
        <v>51670</v>
      </c>
    </row>
    <row r="2037" customFormat="false" ht="13.5" hidden="true" customHeight="false" outlineLevel="0" collapsed="false">
      <c r="A2037" s="715" t="s">
        <v>51671</v>
      </c>
      <c r="B2037" s="715" t="s">
        <v>51672</v>
      </c>
      <c r="C2037" s="715" t="s">
        <v>1993</v>
      </c>
      <c r="D2037" s="158" t="s">
        <v>51673</v>
      </c>
    </row>
    <row r="2038" customFormat="false" ht="13.5" hidden="true" customHeight="false" outlineLevel="0" collapsed="false">
      <c r="A2038" s="715" t="s">
        <v>51674</v>
      </c>
      <c r="B2038" s="715" t="s">
        <v>51675</v>
      </c>
      <c r="C2038" s="715" t="s">
        <v>1993</v>
      </c>
      <c r="D2038" s="158" t="s">
        <v>51676</v>
      </c>
    </row>
    <row r="2039" customFormat="false" ht="13.5" hidden="true" customHeight="false" outlineLevel="0" collapsed="false">
      <c r="A2039" s="715" t="s">
        <v>51677</v>
      </c>
      <c r="B2039" s="715" t="s">
        <v>51678</v>
      </c>
      <c r="C2039" s="715" t="s">
        <v>1993</v>
      </c>
      <c r="D2039" s="158" t="s">
        <v>50473</v>
      </c>
    </row>
    <row r="2040" customFormat="false" ht="13.5" hidden="true" customHeight="false" outlineLevel="0" collapsed="false">
      <c r="A2040" s="715" t="s">
        <v>51679</v>
      </c>
      <c r="B2040" s="715" t="s">
        <v>51680</v>
      </c>
      <c r="C2040" s="715" t="s">
        <v>1993</v>
      </c>
      <c r="D2040" s="158" t="s">
        <v>49605</v>
      </c>
    </row>
    <row r="2041" customFormat="false" ht="13.5" hidden="true" customHeight="false" outlineLevel="0" collapsed="false">
      <c r="A2041" s="715" t="s">
        <v>51681</v>
      </c>
      <c r="B2041" s="715" t="s">
        <v>51682</v>
      </c>
      <c r="C2041" s="715" t="s">
        <v>1993</v>
      </c>
      <c r="D2041" s="158" t="s">
        <v>51683</v>
      </c>
    </row>
    <row r="2042" customFormat="false" ht="13.5" hidden="true" customHeight="false" outlineLevel="0" collapsed="false">
      <c r="A2042" s="715" t="s">
        <v>51684</v>
      </c>
      <c r="B2042" s="715" t="s">
        <v>51685</v>
      </c>
      <c r="C2042" s="715" t="s">
        <v>1993</v>
      </c>
      <c r="D2042" s="158" t="s">
        <v>51686</v>
      </c>
    </row>
    <row r="2043" customFormat="false" ht="13.5" hidden="true" customHeight="false" outlineLevel="0" collapsed="false">
      <c r="A2043" s="715" t="s">
        <v>51687</v>
      </c>
      <c r="B2043" s="715" t="s">
        <v>51688</v>
      </c>
      <c r="C2043" s="715" t="s">
        <v>1993</v>
      </c>
      <c r="D2043" s="158" t="s">
        <v>51689</v>
      </c>
    </row>
    <row r="2044" customFormat="false" ht="13.5" hidden="true" customHeight="false" outlineLevel="0" collapsed="false">
      <c r="A2044" s="715" t="s">
        <v>51690</v>
      </c>
      <c r="B2044" s="715" t="s">
        <v>51691</v>
      </c>
      <c r="C2044" s="715" t="s">
        <v>1993</v>
      </c>
      <c r="D2044" s="158" t="s">
        <v>51692</v>
      </c>
    </row>
    <row r="2045" customFormat="false" ht="13.5" hidden="true" customHeight="false" outlineLevel="0" collapsed="false">
      <c r="A2045" s="715" t="s">
        <v>51693</v>
      </c>
      <c r="B2045" s="715" t="s">
        <v>51694</v>
      </c>
      <c r="C2045" s="715" t="s">
        <v>1993</v>
      </c>
      <c r="D2045" s="158" t="s">
        <v>49319</v>
      </c>
    </row>
    <row r="2046" customFormat="false" ht="13.5" hidden="true" customHeight="false" outlineLevel="0" collapsed="false">
      <c r="A2046" s="715" t="s">
        <v>51695</v>
      </c>
      <c r="B2046" s="715" t="s">
        <v>51696</v>
      </c>
      <c r="C2046" s="715" t="s">
        <v>1993</v>
      </c>
      <c r="D2046" s="158" t="s">
        <v>51697</v>
      </c>
    </row>
    <row r="2047" customFormat="false" ht="13.5" hidden="true" customHeight="false" outlineLevel="0" collapsed="false">
      <c r="A2047" s="715" t="s">
        <v>51698</v>
      </c>
      <c r="B2047" s="715" t="s">
        <v>51699</v>
      </c>
      <c r="C2047" s="715" t="s">
        <v>1993</v>
      </c>
      <c r="D2047" s="158" t="s">
        <v>51700</v>
      </c>
    </row>
    <row r="2048" customFormat="false" ht="13.5" hidden="true" customHeight="false" outlineLevel="0" collapsed="false">
      <c r="A2048" s="715" t="s">
        <v>51701</v>
      </c>
      <c r="B2048" s="715" t="s">
        <v>51702</v>
      </c>
      <c r="C2048" s="715" t="s">
        <v>1993</v>
      </c>
      <c r="D2048" s="158" t="s">
        <v>51703</v>
      </c>
    </row>
    <row r="2049" customFormat="false" ht="13.5" hidden="true" customHeight="false" outlineLevel="0" collapsed="false">
      <c r="A2049" s="715" t="s">
        <v>51704</v>
      </c>
      <c r="B2049" s="715" t="s">
        <v>51705</v>
      </c>
      <c r="C2049" s="715" t="s">
        <v>1993</v>
      </c>
      <c r="D2049" s="158" t="s">
        <v>51706</v>
      </c>
    </row>
    <row r="2050" customFormat="false" ht="13.5" hidden="true" customHeight="false" outlineLevel="0" collapsed="false">
      <c r="A2050" s="715" t="s">
        <v>51707</v>
      </c>
      <c r="B2050" s="715" t="s">
        <v>51708</v>
      </c>
      <c r="C2050" s="715" t="s">
        <v>1993</v>
      </c>
      <c r="D2050" s="158" t="s">
        <v>51709</v>
      </c>
    </row>
    <row r="2051" customFormat="false" ht="13.5" hidden="true" customHeight="false" outlineLevel="0" collapsed="false">
      <c r="A2051" s="715" t="s">
        <v>51710</v>
      </c>
      <c r="B2051" s="715" t="s">
        <v>51711</v>
      </c>
      <c r="C2051" s="715" t="s">
        <v>1993</v>
      </c>
      <c r="D2051" s="158" t="s">
        <v>51712</v>
      </c>
    </row>
    <row r="2052" customFormat="false" ht="13.5" hidden="true" customHeight="false" outlineLevel="0" collapsed="false">
      <c r="A2052" s="715" t="s">
        <v>51713</v>
      </c>
      <c r="B2052" s="715" t="s">
        <v>51714</v>
      </c>
      <c r="C2052" s="715" t="s">
        <v>1993</v>
      </c>
      <c r="D2052" s="158" t="s">
        <v>51715</v>
      </c>
    </row>
    <row r="2053" customFormat="false" ht="13.5" hidden="true" customHeight="false" outlineLevel="0" collapsed="false">
      <c r="A2053" s="715" t="s">
        <v>51716</v>
      </c>
      <c r="B2053" s="715" t="s">
        <v>51717</v>
      </c>
      <c r="C2053" s="715" t="s">
        <v>1993</v>
      </c>
      <c r="D2053" s="158" t="s">
        <v>51718</v>
      </c>
    </row>
    <row r="2054" customFormat="false" ht="13.5" hidden="true" customHeight="false" outlineLevel="0" collapsed="false">
      <c r="A2054" s="715" t="s">
        <v>51719</v>
      </c>
      <c r="B2054" s="715" t="s">
        <v>51720</v>
      </c>
      <c r="C2054" s="715" t="s">
        <v>1993</v>
      </c>
      <c r="D2054" s="158" t="s">
        <v>51721</v>
      </c>
    </row>
    <row r="2055" customFormat="false" ht="13.5" hidden="true" customHeight="false" outlineLevel="0" collapsed="false">
      <c r="A2055" s="715" t="s">
        <v>51722</v>
      </c>
      <c r="B2055" s="715" t="s">
        <v>51723</v>
      </c>
      <c r="C2055" s="715" t="s">
        <v>1993</v>
      </c>
      <c r="D2055" s="158" t="s">
        <v>51724</v>
      </c>
    </row>
    <row r="2056" customFormat="false" ht="13.5" hidden="true" customHeight="false" outlineLevel="0" collapsed="false">
      <c r="A2056" s="715" t="s">
        <v>51725</v>
      </c>
      <c r="B2056" s="715" t="s">
        <v>51726</v>
      </c>
      <c r="C2056" s="715" t="s">
        <v>1993</v>
      </c>
      <c r="D2056" s="158" t="s">
        <v>51727</v>
      </c>
    </row>
    <row r="2057" customFormat="false" ht="13.5" hidden="true" customHeight="false" outlineLevel="0" collapsed="false">
      <c r="A2057" s="715" t="s">
        <v>51728</v>
      </c>
      <c r="B2057" s="715" t="s">
        <v>51729</v>
      </c>
      <c r="C2057" s="715" t="s">
        <v>1993</v>
      </c>
      <c r="D2057" s="158" t="s">
        <v>51730</v>
      </c>
    </row>
    <row r="2058" customFormat="false" ht="13.5" hidden="true" customHeight="false" outlineLevel="0" collapsed="false">
      <c r="A2058" s="715" t="s">
        <v>51731</v>
      </c>
      <c r="B2058" s="715" t="s">
        <v>51732</v>
      </c>
      <c r="C2058" s="715" t="s">
        <v>1993</v>
      </c>
      <c r="D2058" s="158" t="s">
        <v>51733</v>
      </c>
    </row>
    <row r="2059" customFormat="false" ht="13.5" hidden="true" customHeight="false" outlineLevel="0" collapsed="false">
      <c r="A2059" s="715" t="s">
        <v>51734</v>
      </c>
      <c r="B2059" s="715" t="s">
        <v>51735</v>
      </c>
      <c r="C2059" s="715" t="s">
        <v>1993</v>
      </c>
      <c r="D2059" s="158" t="s">
        <v>51736</v>
      </c>
    </row>
    <row r="2060" customFormat="false" ht="13.5" hidden="true" customHeight="false" outlineLevel="0" collapsed="false">
      <c r="A2060" s="715" t="s">
        <v>51737</v>
      </c>
      <c r="B2060" s="715" t="s">
        <v>51738</v>
      </c>
      <c r="C2060" s="715" t="s">
        <v>1993</v>
      </c>
      <c r="D2060" s="158" t="s">
        <v>51739</v>
      </c>
    </row>
    <row r="2061" customFormat="false" ht="13.5" hidden="true" customHeight="false" outlineLevel="0" collapsed="false">
      <c r="A2061" s="715" t="s">
        <v>51740</v>
      </c>
      <c r="B2061" s="715" t="s">
        <v>51741</v>
      </c>
      <c r="C2061" s="715" t="s">
        <v>1993</v>
      </c>
      <c r="D2061" s="158" t="s">
        <v>51742</v>
      </c>
    </row>
    <row r="2062" customFormat="false" ht="13.5" hidden="true" customHeight="false" outlineLevel="0" collapsed="false">
      <c r="A2062" s="715" t="s">
        <v>51743</v>
      </c>
      <c r="B2062" s="715" t="s">
        <v>51744</v>
      </c>
      <c r="C2062" s="715" t="s">
        <v>1993</v>
      </c>
      <c r="D2062" s="158" t="s">
        <v>51745</v>
      </c>
    </row>
    <row r="2063" customFormat="false" ht="13.5" hidden="true" customHeight="false" outlineLevel="0" collapsed="false">
      <c r="A2063" s="715" t="s">
        <v>51746</v>
      </c>
      <c r="B2063" s="715" t="s">
        <v>51747</v>
      </c>
      <c r="C2063" s="715" t="s">
        <v>1993</v>
      </c>
      <c r="D2063" s="158" t="s">
        <v>51748</v>
      </c>
    </row>
    <row r="2064" customFormat="false" ht="13.5" hidden="true" customHeight="false" outlineLevel="0" collapsed="false">
      <c r="A2064" s="715" t="s">
        <v>51749</v>
      </c>
      <c r="B2064" s="715" t="s">
        <v>51750</v>
      </c>
      <c r="C2064" s="715" t="s">
        <v>1993</v>
      </c>
      <c r="D2064" s="158" t="s">
        <v>51751</v>
      </c>
    </row>
    <row r="2065" customFormat="false" ht="13.5" hidden="true" customHeight="false" outlineLevel="0" collapsed="false">
      <c r="A2065" s="715" t="s">
        <v>51752</v>
      </c>
      <c r="B2065" s="715" t="s">
        <v>51753</v>
      </c>
      <c r="C2065" s="715" t="s">
        <v>1993</v>
      </c>
      <c r="D2065" s="158" t="s">
        <v>51754</v>
      </c>
    </row>
    <row r="2066" customFormat="false" ht="13.5" hidden="true" customHeight="false" outlineLevel="0" collapsed="false">
      <c r="A2066" s="715" t="s">
        <v>51755</v>
      </c>
      <c r="B2066" s="715" t="s">
        <v>51756</v>
      </c>
      <c r="C2066" s="715" t="s">
        <v>1993</v>
      </c>
      <c r="D2066" s="158" t="s">
        <v>51757</v>
      </c>
    </row>
    <row r="2067" customFormat="false" ht="13.5" hidden="true" customHeight="false" outlineLevel="0" collapsed="false">
      <c r="A2067" s="715" t="s">
        <v>51758</v>
      </c>
      <c r="B2067" s="715" t="s">
        <v>51759</v>
      </c>
      <c r="C2067" s="715" t="s">
        <v>1993</v>
      </c>
      <c r="D2067" s="158" t="s">
        <v>51760</v>
      </c>
    </row>
    <row r="2068" customFormat="false" ht="13.5" hidden="true" customHeight="false" outlineLevel="0" collapsed="false">
      <c r="A2068" s="715" t="s">
        <v>51761</v>
      </c>
      <c r="B2068" s="715" t="s">
        <v>51762</v>
      </c>
      <c r="C2068" s="715" t="s">
        <v>1993</v>
      </c>
      <c r="D2068" s="158" t="s">
        <v>51763</v>
      </c>
    </row>
    <row r="2069" customFormat="false" ht="13.5" hidden="true" customHeight="false" outlineLevel="0" collapsed="false">
      <c r="A2069" s="715" t="s">
        <v>51764</v>
      </c>
      <c r="B2069" s="715" t="s">
        <v>51765</v>
      </c>
      <c r="C2069" s="715" t="s">
        <v>1993</v>
      </c>
      <c r="D2069" s="158" t="s">
        <v>51766</v>
      </c>
    </row>
    <row r="2070" customFormat="false" ht="13.5" hidden="true" customHeight="false" outlineLevel="0" collapsed="false">
      <c r="A2070" s="715" t="s">
        <v>51767</v>
      </c>
      <c r="B2070" s="715" t="s">
        <v>51768</v>
      </c>
      <c r="C2070" s="715" t="s">
        <v>1993</v>
      </c>
      <c r="D2070" s="158" t="s">
        <v>51769</v>
      </c>
    </row>
    <row r="2071" customFormat="false" ht="13.5" hidden="true" customHeight="false" outlineLevel="0" collapsed="false">
      <c r="A2071" s="715" t="s">
        <v>51770</v>
      </c>
      <c r="B2071" s="715" t="s">
        <v>51771</v>
      </c>
      <c r="C2071" s="715" t="s">
        <v>1993</v>
      </c>
      <c r="D2071" s="158" t="s">
        <v>46469</v>
      </c>
    </row>
    <row r="2072" customFormat="false" ht="13.5" hidden="true" customHeight="false" outlineLevel="0" collapsed="false">
      <c r="A2072" s="715" t="s">
        <v>51772</v>
      </c>
      <c r="B2072" s="715" t="s">
        <v>51773</v>
      </c>
      <c r="C2072" s="715" t="s">
        <v>1993</v>
      </c>
      <c r="D2072" s="158" t="s">
        <v>51774</v>
      </c>
    </row>
    <row r="2073" customFormat="false" ht="13.5" hidden="true" customHeight="false" outlineLevel="0" collapsed="false">
      <c r="A2073" s="715" t="s">
        <v>51775</v>
      </c>
      <c r="B2073" s="715" t="s">
        <v>51776</v>
      </c>
      <c r="C2073" s="715" t="s">
        <v>1993</v>
      </c>
      <c r="D2073" s="158" t="s">
        <v>51777</v>
      </c>
    </row>
    <row r="2074" customFormat="false" ht="13.5" hidden="true" customHeight="false" outlineLevel="0" collapsed="false">
      <c r="A2074" s="715" t="s">
        <v>51778</v>
      </c>
      <c r="B2074" s="715" t="s">
        <v>51779</v>
      </c>
      <c r="C2074" s="715" t="s">
        <v>1993</v>
      </c>
      <c r="D2074" s="158" t="s">
        <v>51780</v>
      </c>
    </row>
    <row r="2075" customFormat="false" ht="13.5" hidden="true" customHeight="false" outlineLevel="0" collapsed="false">
      <c r="A2075" s="715" t="s">
        <v>51781</v>
      </c>
      <c r="B2075" s="715" t="s">
        <v>51782</v>
      </c>
      <c r="C2075" s="715" t="s">
        <v>1993</v>
      </c>
      <c r="D2075" s="158" t="s">
        <v>51733</v>
      </c>
    </row>
    <row r="2076" customFormat="false" ht="13.5" hidden="true" customHeight="false" outlineLevel="0" collapsed="false">
      <c r="A2076" s="715" t="s">
        <v>51783</v>
      </c>
      <c r="B2076" s="715" t="s">
        <v>51784</v>
      </c>
      <c r="C2076" s="715" t="s">
        <v>1993</v>
      </c>
      <c r="D2076" s="158" t="s">
        <v>51785</v>
      </c>
    </row>
    <row r="2077" customFormat="false" ht="13.5" hidden="true" customHeight="false" outlineLevel="0" collapsed="false">
      <c r="A2077" s="715" t="s">
        <v>51786</v>
      </c>
      <c r="B2077" s="715" t="s">
        <v>51787</v>
      </c>
      <c r="C2077" s="715" t="s">
        <v>1993</v>
      </c>
      <c r="D2077" s="158" t="s">
        <v>51788</v>
      </c>
    </row>
    <row r="2078" customFormat="false" ht="13.5" hidden="true" customHeight="false" outlineLevel="0" collapsed="false">
      <c r="A2078" s="715" t="s">
        <v>51789</v>
      </c>
      <c r="B2078" s="715" t="s">
        <v>51790</v>
      </c>
      <c r="C2078" s="715" t="s">
        <v>1993</v>
      </c>
      <c r="D2078" s="158" t="s">
        <v>51791</v>
      </c>
    </row>
    <row r="2079" customFormat="false" ht="13.5" hidden="true" customHeight="false" outlineLevel="0" collapsed="false">
      <c r="A2079" s="715" t="s">
        <v>51792</v>
      </c>
      <c r="B2079" s="715" t="s">
        <v>51793</v>
      </c>
      <c r="C2079" s="715" t="s">
        <v>1993</v>
      </c>
      <c r="D2079" s="158" t="s">
        <v>51794</v>
      </c>
    </row>
    <row r="2080" customFormat="false" ht="13.5" hidden="true" customHeight="false" outlineLevel="0" collapsed="false">
      <c r="A2080" s="715" t="s">
        <v>51795</v>
      </c>
      <c r="B2080" s="715" t="s">
        <v>51796</v>
      </c>
      <c r="C2080" s="715" t="s">
        <v>1993</v>
      </c>
      <c r="D2080" s="158" t="s">
        <v>51797</v>
      </c>
    </row>
    <row r="2081" customFormat="false" ht="13.5" hidden="true" customHeight="false" outlineLevel="0" collapsed="false">
      <c r="A2081" s="715" t="s">
        <v>51798</v>
      </c>
      <c r="B2081" s="715" t="s">
        <v>51799</v>
      </c>
      <c r="C2081" s="715" t="s">
        <v>1993</v>
      </c>
      <c r="D2081" s="158" t="s">
        <v>51800</v>
      </c>
    </row>
    <row r="2082" customFormat="false" ht="13.5" hidden="true" customHeight="false" outlineLevel="0" collapsed="false">
      <c r="A2082" s="715" t="s">
        <v>51801</v>
      </c>
      <c r="B2082" s="715" t="s">
        <v>51802</v>
      </c>
      <c r="C2082" s="715" t="s">
        <v>1993</v>
      </c>
      <c r="D2082" s="158" t="s">
        <v>51803</v>
      </c>
    </row>
    <row r="2083" customFormat="false" ht="13.5" hidden="true" customHeight="false" outlineLevel="0" collapsed="false">
      <c r="A2083" s="715" t="s">
        <v>51804</v>
      </c>
      <c r="B2083" s="715" t="s">
        <v>51805</v>
      </c>
      <c r="C2083" s="715" t="s">
        <v>1993</v>
      </c>
      <c r="D2083" s="158" t="s">
        <v>51806</v>
      </c>
    </row>
    <row r="2084" customFormat="false" ht="13.5" hidden="true" customHeight="false" outlineLevel="0" collapsed="false">
      <c r="A2084" s="715" t="s">
        <v>51807</v>
      </c>
      <c r="B2084" s="715" t="s">
        <v>51808</v>
      </c>
      <c r="C2084" s="715" t="s">
        <v>1993</v>
      </c>
      <c r="D2084" s="158" t="s">
        <v>51809</v>
      </c>
    </row>
    <row r="2085" customFormat="false" ht="13.5" hidden="true" customHeight="false" outlineLevel="0" collapsed="false">
      <c r="A2085" s="715" t="s">
        <v>51810</v>
      </c>
      <c r="B2085" s="715" t="s">
        <v>51811</v>
      </c>
      <c r="C2085" s="715" t="s">
        <v>1993</v>
      </c>
      <c r="D2085" s="158" t="s">
        <v>51812</v>
      </c>
    </row>
    <row r="2086" customFormat="false" ht="13.5" hidden="true" customHeight="false" outlineLevel="0" collapsed="false">
      <c r="A2086" s="715" t="s">
        <v>51813</v>
      </c>
      <c r="B2086" s="715" t="s">
        <v>51814</v>
      </c>
      <c r="C2086" s="715" t="s">
        <v>1993</v>
      </c>
      <c r="D2086" s="158" t="s">
        <v>51815</v>
      </c>
    </row>
    <row r="2087" customFormat="false" ht="13.5" hidden="true" customHeight="false" outlineLevel="0" collapsed="false">
      <c r="A2087" s="715" t="s">
        <v>51816</v>
      </c>
      <c r="B2087" s="715" t="s">
        <v>51817</v>
      </c>
      <c r="C2087" s="715" t="s">
        <v>1993</v>
      </c>
      <c r="D2087" s="158" t="s">
        <v>51818</v>
      </c>
    </row>
    <row r="2088" customFormat="false" ht="13.5" hidden="true" customHeight="false" outlineLevel="0" collapsed="false">
      <c r="A2088" s="715" t="s">
        <v>51819</v>
      </c>
      <c r="B2088" s="715" t="s">
        <v>51820</v>
      </c>
      <c r="C2088" s="715" t="s">
        <v>1993</v>
      </c>
      <c r="D2088" s="158" t="s">
        <v>51821</v>
      </c>
    </row>
    <row r="2089" customFormat="false" ht="13.5" hidden="true" customHeight="false" outlineLevel="0" collapsed="false">
      <c r="A2089" s="715" t="s">
        <v>51822</v>
      </c>
      <c r="B2089" s="715" t="s">
        <v>51823</v>
      </c>
      <c r="C2089" s="715" t="s">
        <v>1993</v>
      </c>
      <c r="D2089" s="158" t="s">
        <v>51824</v>
      </c>
    </row>
    <row r="2090" customFormat="false" ht="13.5" hidden="true" customHeight="false" outlineLevel="0" collapsed="false">
      <c r="A2090" s="715" t="s">
        <v>51825</v>
      </c>
      <c r="B2090" s="715" t="s">
        <v>51826</v>
      </c>
      <c r="C2090" s="715" t="s">
        <v>1993</v>
      </c>
      <c r="D2090" s="158" t="s">
        <v>51827</v>
      </c>
    </row>
    <row r="2091" customFormat="false" ht="13.5" hidden="true" customHeight="false" outlineLevel="0" collapsed="false">
      <c r="A2091" s="715" t="s">
        <v>51828</v>
      </c>
      <c r="B2091" s="715" t="s">
        <v>51829</v>
      </c>
      <c r="C2091" s="715" t="s">
        <v>1993</v>
      </c>
      <c r="D2091" s="158" t="s">
        <v>51830</v>
      </c>
    </row>
    <row r="2092" customFormat="false" ht="13.5" hidden="true" customHeight="false" outlineLevel="0" collapsed="false">
      <c r="A2092" s="715" t="s">
        <v>51831</v>
      </c>
      <c r="B2092" s="715" t="s">
        <v>51832</v>
      </c>
      <c r="C2092" s="715" t="s">
        <v>1993</v>
      </c>
      <c r="D2092" s="158" t="s">
        <v>51833</v>
      </c>
    </row>
    <row r="2093" customFormat="false" ht="13.5" hidden="true" customHeight="false" outlineLevel="0" collapsed="false">
      <c r="A2093" s="715" t="s">
        <v>51834</v>
      </c>
      <c r="B2093" s="715" t="s">
        <v>51835</v>
      </c>
      <c r="C2093" s="715" t="s">
        <v>1993</v>
      </c>
      <c r="D2093" s="158" t="s">
        <v>51836</v>
      </c>
    </row>
    <row r="2094" customFormat="false" ht="13.5" hidden="true" customHeight="false" outlineLevel="0" collapsed="false">
      <c r="A2094" s="715" t="s">
        <v>51837</v>
      </c>
      <c r="B2094" s="715" t="s">
        <v>51838</v>
      </c>
      <c r="C2094" s="715" t="s">
        <v>1993</v>
      </c>
      <c r="D2094" s="158" t="s">
        <v>51839</v>
      </c>
    </row>
    <row r="2095" customFormat="false" ht="13.5" hidden="true" customHeight="false" outlineLevel="0" collapsed="false">
      <c r="A2095" s="715" t="s">
        <v>51840</v>
      </c>
      <c r="B2095" s="715" t="s">
        <v>51841</v>
      </c>
      <c r="C2095" s="715" t="s">
        <v>1993</v>
      </c>
      <c r="D2095" s="158" t="s">
        <v>51842</v>
      </c>
    </row>
    <row r="2096" customFormat="false" ht="13.5" hidden="true" customHeight="false" outlineLevel="0" collapsed="false">
      <c r="A2096" s="715" t="s">
        <v>51843</v>
      </c>
      <c r="B2096" s="715" t="s">
        <v>51844</v>
      </c>
      <c r="C2096" s="715" t="s">
        <v>1993</v>
      </c>
      <c r="D2096" s="158" t="s">
        <v>51845</v>
      </c>
    </row>
    <row r="2097" customFormat="false" ht="13.5" hidden="true" customHeight="false" outlineLevel="0" collapsed="false">
      <c r="A2097" s="715" t="s">
        <v>51846</v>
      </c>
      <c r="B2097" s="715" t="s">
        <v>51847</v>
      </c>
      <c r="C2097" s="715" t="s">
        <v>1993</v>
      </c>
      <c r="D2097" s="158" t="s">
        <v>51848</v>
      </c>
    </row>
    <row r="2098" customFormat="false" ht="13.5" hidden="true" customHeight="false" outlineLevel="0" collapsed="false">
      <c r="A2098" s="715" t="s">
        <v>51849</v>
      </c>
      <c r="B2098" s="715" t="s">
        <v>51850</v>
      </c>
      <c r="C2098" s="715" t="s">
        <v>1993</v>
      </c>
      <c r="D2098" s="158" t="s">
        <v>51851</v>
      </c>
    </row>
    <row r="2099" customFormat="false" ht="13.5" hidden="true" customHeight="false" outlineLevel="0" collapsed="false">
      <c r="A2099" s="715" t="s">
        <v>51852</v>
      </c>
      <c r="B2099" s="715" t="s">
        <v>51853</v>
      </c>
      <c r="C2099" s="715" t="s">
        <v>1993</v>
      </c>
      <c r="D2099" s="158" t="s">
        <v>51854</v>
      </c>
    </row>
    <row r="2100" customFormat="false" ht="13.5" hidden="true" customHeight="false" outlineLevel="0" collapsed="false">
      <c r="A2100" s="715" t="s">
        <v>51855</v>
      </c>
      <c r="B2100" s="715" t="s">
        <v>51856</v>
      </c>
      <c r="C2100" s="715" t="s">
        <v>1993</v>
      </c>
      <c r="D2100" s="158" t="s">
        <v>51857</v>
      </c>
    </row>
    <row r="2101" customFormat="false" ht="13.5" hidden="true" customHeight="false" outlineLevel="0" collapsed="false">
      <c r="A2101" s="715" t="s">
        <v>51858</v>
      </c>
      <c r="B2101" s="715" t="s">
        <v>51859</v>
      </c>
      <c r="C2101" s="715" t="s">
        <v>1993</v>
      </c>
      <c r="D2101" s="158" t="s">
        <v>51860</v>
      </c>
    </row>
    <row r="2102" customFormat="false" ht="13.5" hidden="true" customHeight="false" outlineLevel="0" collapsed="false">
      <c r="A2102" s="715" t="s">
        <v>51861</v>
      </c>
      <c r="B2102" s="715" t="s">
        <v>51862</v>
      </c>
      <c r="C2102" s="715" t="s">
        <v>1993</v>
      </c>
      <c r="D2102" s="158" t="s">
        <v>51863</v>
      </c>
    </row>
    <row r="2103" customFormat="false" ht="13.5" hidden="true" customHeight="false" outlineLevel="0" collapsed="false">
      <c r="A2103" s="715" t="s">
        <v>51864</v>
      </c>
      <c r="B2103" s="715" t="s">
        <v>51865</v>
      </c>
      <c r="C2103" s="715" t="s">
        <v>1993</v>
      </c>
      <c r="D2103" s="158" t="s">
        <v>51866</v>
      </c>
    </row>
    <row r="2104" customFormat="false" ht="13.5" hidden="true" customHeight="false" outlineLevel="0" collapsed="false">
      <c r="A2104" s="715" t="s">
        <v>51867</v>
      </c>
      <c r="B2104" s="715" t="s">
        <v>51868</v>
      </c>
      <c r="C2104" s="715" t="s">
        <v>1993</v>
      </c>
      <c r="D2104" s="158" t="s">
        <v>51869</v>
      </c>
    </row>
    <row r="2105" customFormat="false" ht="13.5" hidden="true" customHeight="false" outlineLevel="0" collapsed="false">
      <c r="A2105" s="715" t="s">
        <v>51870</v>
      </c>
      <c r="B2105" s="715" t="s">
        <v>51871</v>
      </c>
      <c r="C2105" s="715" t="s">
        <v>1993</v>
      </c>
      <c r="D2105" s="158" t="s">
        <v>51872</v>
      </c>
    </row>
    <row r="2106" customFormat="false" ht="13.5" hidden="true" customHeight="false" outlineLevel="0" collapsed="false">
      <c r="A2106" s="715" t="s">
        <v>51873</v>
      </c>
      <c r="B2106" s="715" t="s">
        <v>51874</v>
      </c>
      <c r="C2106" s="715" t="s">
        <v>1993</v>
      </c>
      <c r="D2106" s="158" t="s">
        <v>51875</v>
      </c>
    </row>
    <row r="2107" customFormat="false" ht="13.5" hidden="true" customHeight="false" outlineLevel="0" collapsed="false">
      <c r="A2107" s="715" t="s">
        <v>51876</v>
      </c>
      <c r="B2107" s="715" t="s">
        <v>51877</v>
      </c>
      <c r="C2107" s="715" t="s">
        <v>1993</v>
      </c>
      <c r="D2107" s="158" t="s">
        <v>51878</v>
      </c>
    </row>
    <row r="2108" customFormat="false" ht="13.5" hidden="true" customHeight="false" outlineLevel="0" collapsed="false">
      <c r="A2108" s="715" t="s">
        <v>51879</v>
      </c>
      <c r="B2108" s="715" t="s">
        <v>51880</v>
      </c>
      <c r="C2108" s="715" t="s">
        <v>1993</v>
      </c>
      <c r="D2108" s="158" t="s">
        <v>51881</v>
      </c>
    </row>
    <row r="2109" customFormat="false" ht="13.5" hidden="true" customHeight="false" outlineLevel="0" collapsed="false">
      <c r="A2109" s="715" t="s">
        <v>51882</v>
      </c>
      <c r="B2109" s="715" t="s">
        <v>51883</v>
      </c>
      <c r="C2109" s="715" t="s">
        <v>1993</v>
      </c>
      <c r="D2109" s="158" t="s">
        <v>51884</v>
      </c>
    </row>
    <row r="2110" customFormat="false" ht="13.5" hidden="true" customHeight="false" outlineLevel="0" collapsed="false">
      <c r="A2110" s="715" t="s">
        <v>51885</v>
      </c>
      <c r="B2110" s="715" t="s">
        <v>51886</v>
      </c>
      <c r="C2110" s="715" t="s">
        <v>1993</v>
      </c>
      <c r="D2110" s="158" t="s">
        <v>51887</v>
      </c>
    </row>
    <row r="2111" customFormat="false" ht="13.5" hidden="true" customHeight="false" outlineLevel="0" collapsed="false">
      <c r="A2111" s="715" t="s">
        <v>51888</v>
      </c>
      <c r="B2111" s="715" t="s">
        <v>51889</v>
      </c>
      <c r="C2111" s="715" t="s">
        <v>1993</v>
      </c>
      <c r="D2111" s="158" t="s">
        <v>51890</v>
      </c>
    </row>
    <row r="2112" customFormat="false" ht="13.5" hidden="true" customHeight="false" outlineLevel="0" collapsed="false">
      <c r="A2112" s="715" t="s">
        <v>51891</v>
      </c>
      <c r="B2112" s="715" t="s">
        <v>51892</v>
      </c>
      <c r="C2112" s="715" t="s">
        <v>1993</v>
      </c>
      <c r="D2112" s="158" t="s">
        <v>51893</v>
      </c>
    </row>
    <row r="2113" customFormat="false" ht="13.5" hidden="true" customHeight="false" outlineLevel="0" collapsed="false">
      <c r="A2113" s="715" t="s">
        <v>51894</v>
      </c>
      <c r="B2113" s="715" t="s">
        <v>51895</v>
      </c>
      <c r="C2113" s="715" t="s">
        <v>1993</v>
      </c>
      <c r="D2113" s="158" t="s">
        <v>51896</v>
      </c>
    </row>
    <row r="2114" customFormat="false" ht="13.5" hidden="true" customHeight="false" outlineLevel="0" collapsed="false">
      <c r="A2114" s="715" t="s">
        <v>51897</v>
      </c>
      <c r="B2114" s="715" t="s">
        <v>51898</v>
      </c>
      <c r="C2114" s="715" t="s">
        <v>1993</v>
      </c>
      <c r="D2114" s="158" t="s">
        <v>51899</v>
      </c>
    </row>
    <row r="2115" customFormat="false" ht="13.5" hidden="true" customHeight="false" outlineLevel="0" collapsed="false">
      <c r="A2115" s="715" t="s">
        <v>51900</v>
      </c>
      <c r="B2115" s="715" t="s">
        <v>51901</v>
      </c>
      <c r="C2115" s="715" t="s">
        <v>1993</v>
      </c>
      <c r="D2115" s="158" t="s">
        <v>51902</v>
      </c>
    </row>
    <row r="2116" customFormat="false" ht="13.5" hidden="true" customHeight="false" outlineLevel="0" collapsed="false">
      <c r="A2116" s="715" t="s">
        <v>51903</v>
      </c>
      <c r="B2116" s="715" t="s">
        <v>51904</v>
      </c>
      <c r="C2116" s="715" t="s">
        <v>1993</v>
      </c>
      <c r="D2116" s="158" t="s">
        <v>51905</v>
      </c>
    </row>
    <row r="2117" customFormat="false" ht="13.5" hidden="true" customHeight="false" outlineLevel="0" collapsed="false">
      <c r="A2117" s="715" t="s">
        <v>51906</v>
      </c>
      <c r="B2117" s="715" t="s">
        <v>51907</v>
      </c>
      <c r="C2117" s="715" t="s">
        <v>1993</v>
      </c>
      <c r="D2117" s="158" t="s">
        <v>51908</v>
      </c>
    </row>
    <row r="2118" customFormat="false" ht="13.5" hidden="true" customHeight="false" outlineLevel="0" collapsed="false">
      <c r="A2118" s="715" t="s">
        <v>51909</v>
      </c>
      <c r="B2118" s="715" t="s">
        <v>51910</v>
      </c>
      <c r="C2118" s="715" t="s">
        <v>1993</v>
      </c>
      <c r="D2118" s="158" t="s">
        <v>51911</v>
      </c>
    </row>
    <row r="2119" customFormat="false" ht="13.5" hidden="true" customHeight="false" outlineLevel="0" collapsed="false">
      <c r="A2119" s="715" t="s">
        <v>51912</v>
      </c>
      <c r="B2119" s="715" t="s">
        <v>51913</v>
      </c>
      <c r="C2119" s="715" t="s">
        <v>1993</v>
      </c>
      <c r="D2119" s="158" t="s">
        <v>51914</v>
      </c>
    </row>
    <row r="2120" customFormat="false" ht="13.5" hidden="true" customHeight="false" outlineLevel="0" collapsed="false">
      <c r="A2120" s="715" t="s">
        <v>51915</v>
      </c>
      <c r="B2120" s="715" t="s">
        <v>51916</v>
      </c>
      <c r="C2120" s="715" t="s">
        <v>1993</v>
      </c>
      <c r="D2120" s="158" t="s">
        <v>51917</v>
      </c>
    </row>
    <row r="2121" customFormat="false" ht="13.5" hidden="true" customHeight="false" outlineLevel="0" collapsed="false">
      <c r="A2121" s="715" t="s">
        <v>51918</v>
      </c>
      <c r="B2121" s="715" t="s">
        <v>51919</v>
      </c>
      <c r="C2121" s="715" t="s">
        <v>1993</v>
      </c>
      <c r="D2121" s="158" t="s">
        <v>51920</v>
      </c>
    </row>
    <row r="2122" customFormat="false" ht="13.5" hidden="true" customHeight="false" outlineLevel="0" collapsed="false">
      <c r="A2122" s="715" t="s">
        <v>51921</v>
      </c>
      <c r="B2122" s="715" t="s">
        <v>51922</v>
      </c>
      <c r="C2122" s="715" t="s">
        <v>1993</v>
      </c>
      <c r="D2122" s="158" t="s">
        <v>51923</v>
      </c>
    </row>
    <row r="2123" customFormat="false" ht="13.5" hidden="true" customHeight="false" outlineLevel="0" collapsed="false">
      <c r="A2123" s="715" t="s">
        <v>51924</v>
      </c>
      <c r="B2123" s="715" t="s">
        <v>51925</v>
      </c>
      <c r="C2123" s="715" t="s">
        <v>1993</v>
      </c>
      <c r="D2123" s="158" t="s">
        <v>51926</v>
      </c>
    </row>
    <row r="2124" customFormat="false" ht="13.5" hidden="true" customHeight="false" outlineLevel="0" collapsed="false">
      <c r="A2124" s="715" t="s">
        <v>51927</v>
      </c>
      <c r="B2124" s="715" t="s">
        <v>51928</v>
      </c>
      <c r="C2124" s="715" t="s">
        <v>1993</v>
      </c>
      <c r="D2124" s="158" t="s">
        <v>51929</v>
      </c>
    </row>
    <row r="2125" customFormat="false" ht="13.5" hidden="true" customHeight="false" outlineLevel="0" collapsed="false">
      <c r="A2125" s="715" t="s">
        <v>51930</v>
      </c>
      <c r="B2125" s="715" t="s">
        <v>51931</v>
      </c>
      <c r="C2125" s="715" t="s">
        <v>1993</v>
      </c>
      <c r="D2125" s="158" t="s">
        <v>51932</v>
      </c>
    </row>
    <row r="2126" customFormat="false" ht="13.5" hidden="true" customHeight="false" outlineLevel="0" collapsed="false">
      <c r="A2126" s="715" t="s">
        <v>51933</v>
      </c>
      <c r="B2126" s="715" t="s">
        <v>51934</v>
      </c>
      <c r="C2126" s="715" t="s">
        <v>1993</v>
      </c>
      <c r="D2126" s="158" t="s">
        <v>51935</v>
      </c>
    </row>
    <row r="2127" customFormat="false" ht="13.5" hidden="true" customHeight="false" outlineLevel="0" collapsed="false">
      <c r="A2127" s="715" t="s">
        <v>51936</v>
      </c>
      <c r="B2127" s="715" t="s">
        <v>51937</v>
      </c>
      <c r="C2127" s="715" t="s">
        <v>1993</v>
      </c>
      <c r="D2127" s="158" t="s">
        <v>51938</v>
      </c>
    </row>
    <row r="2128" customFormat="false" ht="13.5" hidden="true" customHeight="false" outlineLevel="0" collapsed="false">
      <c r="A2128" s="715" t="s">
        <v>51939</v>
      </c>
      <c r="B2128" s="715" t="s">
        <v>51940</v>
      </c>
      <c r="C2128" s="715" t="s">
        <v>1993</v>
      </c>
      <c r="D2128" s="158" t="s">
        <v>51941</v>
      </c>
    </row>
    <row r="2129" customFormat="false" ht="13.5" hidden="true" customHeight="false" outlineLevel="0" collapsed="false">
      <c r="A2129" s="715" t="s">
        <v>51942</v>
      </c>
      <c r="B2129" s="715" t="s">
        <v>51943</v>
      </c>
      <c r="C2129" s="715" t="s">
        <v>1993</v>
      </c>
      <c r="D2129" s="158" t="s">
        <v>51944</v>
      </c>
    </row>
    <row r="2130" customFormat="false" ht="13.5" hidden="true" customHeight="false" outlineLevel="0" collapsed="false">
      <c r="A2130" s="715" t="s">
        <v>51945</v>
      </c>
      <c r="B2130" s="715" t="s">
        <v>51946</v>
      </c>
      <c r="C2130" s="715" t="s">
        <v>1993</v>
      </c>
      <c r="D2130" s="158" t="s">
        <v>51947</v>
      </c>
    </row>
    <row r="2131" customFormat="false" ht="13.5" hidden="true" customHeight="false" outlineLevel="0" collapsed="false">
      <c r="A2131" s="715" t="s">
        <v>51948</v>
      </c>
      <c r="B2131" s="715" t="s">
        <v>51949</v>
      </c>
      <c r="C2131" s="715" t="s">
        <v>1993</v>
      </c>
      <c r="D2131" s="158" t="s">
        <v>47480</v>
      </c>
    </row>
    <row r="2132" customFormat="false" ht="13.5" hidden="true" customHeight="false" outlineLevel="0" collapsed="false">
      <c r="A2132" s="715" t="s">
        <v>51950</v>
      </c>
      <c r="B2132" s="715" t="s">
        <v>51951</v>
      </c>
      <c r="C2132" s="715" t="s">
        <v>1993</v>
      </c>
      <c r="D2132" s="158" t="s">
        <v>45867</v>
      </c>
    </row>
    <row r="2133" customFormat="false" ht="13.5" hidden="true" customHeight="false" outlineLevel="0" collapsed="false">
      <c r="A2133" s="715" t="s">
        <v>51952</v>
      </c>
      <c r="B2133" s="715" t="s">
        <v>51953</v>
      </c>
      <c r="C2133" s="715" t="s">
        <v>1993</v>
      </c>
      <c r="D2133" s="158" t="s">
        <v>51954</v>
      </c>
    </row>
    <row r="2134" customFormat="false" ht="13.5" hidden="true" customHeight="false" outlineLevel="0" collapsed="false">
      <c r="A2134" s="715" t="s">
        <v>51955</v>
      </c>
      <c r="B2134" s="715" t="s">
        <v>51956</v>
      </c>
      <c r="C2134" s="715" t="s">
        <v>1993</v>
      </c>
      <c r="D2134" s="158" t="s">
        <v>51957</v>
      </c>
    </row>
    <row r="2135" customFormat="false" ht="13.5" hidden="true" customHeight="false" outlineLevel="0" collapsed="false">
      <c r="A2135" s="715" t="s">
        <v>51958</v>
      </c>
      <c r="B2135" s="715" t="s">
        <v>51959</v>
      </c>
      <c r="C2135" s="715" t="s">
        <v>1993</v>
      </c>
      <c r="D2135" s="158" t="s">
        <v>51960</v>
      </c>
    </row>
    <row r="2136" customFormat="false" ht="13.5" hidden="true" customHeight="false" outlineLevel="0" collapsed="false">
      <c r="A2136" s="715" t="s">
        <v>51961</v>
      </c>
      <c r="B2136" s="715" t="s">
        <v>51962</v>
      </c>
      <c r="C2136" s="715" t="s">
        <v>1993</v>
      </c>
      <c r="D2136" s="158" t="s">
        <v>51963</v>
      </c>
    </row>
    <row r="2137" customFormat="false" ht="13.5" hidden="true" customHeight="false" outlineLevel="0" collapsed="false">
      <c r="A2137" s="715" t="s">
        <v>51964</v>
      </c>
      <c r="B2137" s="715" t="s">
        <v>51965</v>
      </c>
      <c r="C2137" s="715" t="s">
        <v>1993</v>
      </c>
      <c r="D2137" s="158" t="s">
        <v>51966</v>
      </c>
    </row>
    <row r="2138" customFormat="false" ht="13.5" hidden="true" customHeight="false" outlineLevel="0" collapsed="false">
      <c r="A2138" s="715" t="s">
        <v>51967</v>
      </c>
      <c r="B2138" s="715" t="s">
        <v>51968</v>
      </c>
      <c r="C2138" s="715" t="s">
        <v>1993</v>
      </c>
      <c r="D2138" s="158" t="s">
        <v>51969</v>
      </c>
    </row>
    <row r="2139" customFormat="false" ht="13.5" hidden="true" customHeight="false" outlineLevel="0" collapsed="false">
      <c r="A2139" s="715" t="s">
        <v>51970</v>
      </c>
      <c r="B2139" s="715" t="s">
        <v>51971</v>
      </c>
      <c r="C2139" s="715" t="s">
        <v>1993</v>
      </c>
      <c r="D2139" s="158" t="s">
        <v>51972</v>
      </c>
    </row>
    <row r="2140" customFormat="false" ht="13.5" hidden="true" customHeight="false" outlineLevel="0" collapsed="false">
      <c r="A2140" s="715" t="s">
        <v>51973</v>
      </c>
      <c r="B2140" s="715" t="s">
        <v>51974</v>
      </c>
      <c r="C2140" s="715" t="s">
        <v>1993</v>
      </c>
      <c r="D2140" s="158" t="s">
        <v>51975</v>
      </c>
    </row>
    <row r="2141" customFormat="false" ht="13.5" hidden="true" customHeight="false" outlineLevel="0" collapsed="false">
      <c r="A2141" s="715" t="s">
        <v>51976</v>
      </c>
      <c r="B2141" s="715" t="s">
        <v>51977</v>
      </c>
      <c r="C2141" s="715" t="s">
        <v>1993</v>
      </c>
      <c r="D2141" s="158" t="s">
        <v>51978</v>
      </c>
    </row>
    <row r="2142" customFormat="false" ht="13.5" hidden="true" customHeight="false" outlineLevel="0" collapsed="false">
      <c r="A2142" s="715" t="s">
        <v>51979</v>
      </c>
      <c r="B2142" s="715" t="s">
        <v>51980</v>
      </c>
      <c r="C2142" s="715" t="s">
        <v>1993</v>
      </c>
      <c r="D2142" s="158" t="s">
        <v>51981</v>
      </c>
    </row>
    <row r="2143" customFormat="false" ht="13.5" hidden="true" customHeight="false" outlineLevel="0" collapsed="false">
      <c r="A2143" s="715" t="s">
        <v>51982</v>
      </c>
      <c r="B2143" s="715" t="s">
        <v>51983</v>
      </c>
      <c r="C2143" s="715" t="s">
        <v>1993</v>
      </c>
      <c r="D2143" s="158" t="s">
        <v>51984</v>
      </c>
    </row>
    <row r="2144" customFormat="false" ht="13.5" hidden="true" customHeight="false" outlineLevel="0" collapsed="false">
      <c r="A2144" s="715" t="s">
        <v>51985</v>
      </c>
      <c r="B2144" s="715" t="s">
        <v>51986</v>
      </c>
      <c r="C2144" s="715" t="s">
        <v>1993</v>
      </c>
      <c r="D2144" s="158" t="s">
        <v>51987</v>
      </c>
    </row>
    <row r="2145" customFormat="false" ht="13.5" hidden="true" customHeight="false" outlineLevel="0" collapsed="false">
      <c r="A2145" s="715" t="s">
        <v>51988</v>
      </c>
      <c r="B2145" s="715" t="s">
        <v>51989</v>
      </c>
      <c r="C2145" s="715" t="s">
        <v>1993</v>
      </c>
      <c r="D2145" s="158" t="s">
        <v>51990</v>
      </c>
    </row>
    <row r="2146" customFormat="false" ht="13.5" hidden="true" customHeight="false" outlineLevel="0" collapsed="false">
      <c r="A2146" s="715" t="s">
        <v>51991</v>
      </c>
      <c r="B2146" s="715" t="s">
        <v>51992</v>
      </c>
      <c r="C2146" s="715" t="s">
        <v>1993</v>
      </c>
      <c r="D2146" s="158" t="s">
        <v>51993</v>
      </c>
    </row>
    <row r="2147" customFormat="false" ht="13.5" hidden="true" customHeight="false" outlineLevel="0" collapsed="false">
      <c r="A2147" s="715" t="s">
        <v>51994</v>
      </c>
      <c r="B2147" s="715" t="s">
        <v>51995</v>
      </c>
      <c r="C2147" s="715" t="s">
        <v>1993</v>
      </c>
      <c r="D2147" s="158" t="s">
        <v>51996</v>
      </c>
    </row>
    <row r="2148" customFormat="false" ht="13.5" hidden="true" customHeight="false" outlineLevel="0" collapsed="false">
      <c r="A2148" s="715" t="s">
        <v>51997</v>
      </c>
      <c r="B2148" s="715" t="s">
        <v>51998</v>
      </c>
      <c r="C2148" s="715" t="s">
        <v>1993</v>
      </c>
      <c r="D2148" s="158" t="s">
        <v>51999</v>
      </c>
    </row>
    <row r="2149" customFormat="false" ht="13.5" hidden="true" customHeight="false" outlineLevel="0" collapsed="false">
      <c r="A2149" s="715" t="s">
        <v>52000</v>
      </c>
      <c r="B2149" s="715" t="s">
        <v>52001</v>
      </c>
      <c r="C2149" s="715" t="s">
        <v>1993</v>
      </c>
      <c r="D2149" s="158" t="s">
        <v>52002</v>
      </c>
    </row>
    <row r="2150" customFormat="false" ht="13.5" hidden="true" customHeight="false" outlineLevel="0" collapsed="false">
      <c r="A2150" s="715" t="s">
        <v>52003</v>
      </c>
      <c r="B2150" s="715" t="s">
        <v>52004</v>
      </c>
      <c r="C2150" s="715" t="s">
        <v>1993</v>
      </c>
      <c r="D2150" s="158" t="s">
        <v>52005</v>
      </c>
    </row>
    <row r="2151" customFormat="false" ht="13.5" hidden="true" customHeight="false" outlineLevel="0" collapsed="false">
      <c r="A2151" s="715" t="s">
        <v>52006</v>
      </c>
      <c r="B2151" s="715" t="s">
        <v>52007</v>
      </c>
      <c r="C2151" s="715" t="s">
        <v>1993</v>
      </c>
      <c r="D2151" s="158" t="s">
        <v>52008</v>
      </c>
    </row>
    <row r="2152" customFormat="false" ht="13.5" hidden="true" customHeight="false" outlineLevel="0" collapsed="false">
      <c r="A2152" s="715" t="s">
        <v>52009</v>
      </c>
      <c r="B2152" s="715" t="s">
        <v>52010</v>
      </c>
      <c r="C2152" s="715" t="s">
        <v>1993</v>
      </c>
      <c r="D2152" s="158" t="s">
        <v>52011</v>
      </c>
    </row>
    <row r="2153" customFormat="false" ht="13.5" hidden="true" customHeight="false" outlineLevel="0" collapsed="false">
      <c r="A2153" s="715" t="s">
        <v>52012</v>
      </c>
      <c r="B2153" s="715" t="s">
        <v>52013</v>
      </c>
      <c r="C2153" s="715" t="s">
        <v>1993</v>
      </c>
      <c r="D2153" s="158" t="s">
        <v>52014</v>
      </c>
    </row>
    <row r="2154" customFormat="false" ht="13.5" hidden="true" customHeight="false" outlineLevel="0" collapsed="false">
      <c r="A2154" s="715" t="s">
        <v>52015</v>
      </c>
      <c r="B2154" s="715" t="s">
        <v>52016</v>
      </c>
      <c r="C2154" s="715" t="s">
        <v>1993</v>
      </c>
      <c r="D2154" s="158" t="s">
        <v>52017</v>
      </c>
    </row>
    <row r="2155" customFormat="false" ht="13.5" hidden="true" customHeight="false" outlineLevel="0" collapsed="false">
      <c r="A2155" s="715" t="s">
        <v>52018</v>
      </c>
      <c r="B2155" s="715" t="s">
        <v>52019</v>
      </c>
      <c r="C2155" s="715" t="s">
        <v>1993</v>
      </c>
      <c r="D2155" s="158" t="s">
        <v>52020</v>
      </c>
    </row>
    <row r="2156" customFormat="false" ht="13.5" hidden="true" customHeight="false" outlineLevel="0" collapsed="false">
      <c r="A2156" s="715" t="s">
        <v>52021</v>
      </c>
      <c r="B2156" s="715" t="s">
        <v>52022</v>
      </c>
      <c r="C2156" s="715" t="s">
        <v>1993</v>
      </c>
      <c r="D2156" s="158" t="s">
        <v>52023</v>
      </c>
    </row>
    <row r="2157" customFormat="false" ht="13.5" hidden="true" customHeight="false" outlineLevel="0" collapsed="false">
      <c r="A2157" s="715" t="s">
        <v>52024</v>
      </c>
      <c r="B2157" s="715" t="s">
        <v>52025</v>
      </c>
      <c r="C2157" s="715" t="s">
        <v>1993</v>
      </c>
      <c r="D2157" s="158" t="s">
        <v>52026</v>
      </c>
    </row>
    <row r="2158" customFormat="false" ht="13.5" hidden="true" customHeight="false" outlineLevel="0" collapsed="false">
      <c r="A2158" s="715" t="s">
        <v>52027</v>
      </c>
      <c r="B2158" s="715" t="s">
        <v>52028</v>
      </c>
      <c r="C2158" s="715" t="s">
        <v>1993</v>
      </c>
      <c r="D2158" s="158" t="s">
        <v>52029</v>
      </c>
    </row>
    <row r="2159" customFormat="false" ht="13.5" hidden="true" customHeight="false" outlineLevel="0" collapsed="false">
      <c r="A2159" s="715" t="s">
        <v>52030</v>
      </c>
      <c r="B2159" s="715" t="s">
        <v>52031</v>
      </c>
      <c r="C2159" s="715" t="s">
        <v>1993</v>
      </c>
      <c r="D2159" s="158" t="s">
        <v>52032</v>
      </c>
    </row>
    <row r="2160" customFormat="false" ht="13.5" hidden="true" customHeight="false" outlineLevel="0" collapsed="false">
      <c r="A2160" s="715" t="s">
        <v>52033</v>
      </c>
      <c r="B2160" s="715" t="s">
        <v>52034</v>
      </c>
      <c r="C2160" s="715" t="s">
        <v>1993</v>
      </c>
      <c r="D2160" s="158" t="s">
        <v>52035</v>
      </c>
    </row>
    <row r="2161" customFormat="false" ht="13.5" hidden="true" customHeight="false" outlineLevel="0" collapsed="false">
      <c r="A2161" s="715" t="s">
        <v>52036</v>
      </c>
      <c r="B2161" s="715" t="s">
        <v>52037</v>
      </c>
      <c r="C2161" s="715" t="s">
        <v>1993</v>
      </c>
      <c r="D2161" s="158" t="s">
        <v>52038</v>
      </c>
    </row>
    <row r="2162" customFormat="false" ht="13.5" hidden="true" customHeight="false" outlineLevel="0" collapsed="false">
      <c r="A2162" s="715" t="s">
        <v>52039</v>
      </c>
      <c r="B2162" s="715" t="s">
        <v>52040</v>
      </c>
      <c r="C2162" s="715" t="s">
        <v>1993</v>
      </c>
      <c r="D2162" s="158" t="s">
        <v>52041</v>
      </c>
    </row>
    <row r="2163" customFormat="false" ht="13.5" hidden="true" customHeight="false" outlineLevel="0" collapsed="false">
      <c r="A2163" s="715" t="s">
        <v>52042</v>
      </c>
      <c r="B2163" s="715" t="s">
        <v>52043</v>
      </c>
      <c r="C2163" s="715" t="s">
        <v>1993</v>
      </c>
      <c r="D2163" s="158" t="s">
        <v>52044</v>
      </c>
    </row>
    <row r="2164" customFormat="false" ht="13.5" hidden="true" customHeight="false" outlineLevel="0" collapsed="false">
      <c r="A2164" s="715" t="s">
        <v>52045</v>
      </c>
      <c r="B2164" s="715" t="s">
        <v>52046</v>
      </c>
      <c r="C2164" s="715" t="s">
        <v>1993</v>
      </c>
      <c r="D2164" s="158" t="s">
        <v>52047</v>
      </c>
    </row>
    <row r="2165" customFormat="false" ht="13.5" hidden="true" customHeight="false" outlineLevel="0" collapsed="false">
      <c r="A2165" s="715" t="s">
        <v>52048</v>
      </c>
      <c r="B2165" s="715" t="s">
        <v>52049</v>
      </c>
      <c r="C2165" s="715" t="s">
        <v>1993</v>
      </c>
      <c r="D2165" s="158" t="s">
        <v>52050</v>
      </c>
    </row>
    <row r="2166" customFormat="false" ht="13.5" hidden="true" customHeight="false" outlineLevel="0" collapsed="false">
      <c r="A2166" s="715" t="s">
        <v>52051</v>
      </c>
      <c r="B2166" s="715" t="s">
        <v>52052</v>
      </c>
      <c r="C2166" s="715" t="s">
        <v>1993</v>
      </c>
      <c r="D2166" s="158" t="s">
        <v>52053</v>
      </c>
    </row>
    <row r="2167" customFormat="false" ht="13.5" hidden="true" customHeight="false" outlineLevel="0" collapsed="false">
      <c r="A2167" s="715" t="s">
        <v>52054</v>
      </c>
      <c r="B2167" s="715" t="s">
        <v>52055</v>
      </c>
      <c r="C2167" s="715" t="s">
        <v>1993</v>
      </c>
      <c r="D2167" s="158" t="s">
        <v>52056</v>
      </c>
    </row>
    <row r="2168" customFormat="false" ht="13.5" hidden="true" customHeight="false" outlineLevel="0" collapsed="false">
      <c r="A2168" s="715" t="s">
        <v>52057</v>
      </c>
      <c r="B2168" s="715" t="s">
        <v>52058</v>
      </c>
      <c r="C2168" s="715" t="s">
        <v>1993</v>
      </c>
      <c r="D2168" s="158" t="s">
        <v>52059</v>
      </c>
    </row>
    <row r="2169" customFormat="false" ht="13.5" hidden="true" customHeight="false" outlineLevel="0" collapsed="false">
      <c r="A2169" s="715" t="s">
        <v>52060</v>
      </c>
      <c r="B2169" s="715" t="s">
        <v>52061</v>
      </c>
      <c r="C2169" s="715" t="s">
        <v>1993</v>
      </c>
      <c r="D2169" s="158" t="s">
        <v>52062</v>
      </c>
    </row>
    <row r="2170" customFormat="false" ht="13.5" hidden="true" customHeight="false" outlineLevel="0" collapsed="false">
      <c r="A2170" s="715" t="s">
        <v>52063</v>
      </c>
      <c r="B2170" s="715" t="s">
        <v>52064</v>
      </c>
      <c r="C2170" s="715" t="s">
        <v>1993</v>
      </c>
      <c r="D2170" s="158" t="s">
        <v>52065</v>
      </c>
    </row>
    <row r="2171" customFormat="false" ht="13.5" hidden="true" customHeight="false" outlineLevel="0" collapsed="false">
      <c r="A2171" s="715" t="s">
        <v>52066</v>
      </c>
      <c r="B2171" s="715" t="s">
        <v>52067</v>
      </c>
      <c r="C2171" s="715" t="s">
        <v>1993</v>
      </c>
      <c r="D2171" s="158" t="s">
        <v>52068</v>
      </c>
    </row>
    <row r="2172" customFormat="false" ht="13.5" hidden="true" customHeight="false" outlineLevel="0" collapsed="false">
      <c r="A2172" s="715" t="s">
        <v>52069</v>
      </c>
      <c r="B2172" s="715" t="s">
        <v>52070</v>
      </c>
      <c r="C2172" s="715" t="s">
        <v>1993</v>
      </c>
      <c r="D2172" s="158" t="s">
        <v>52071</v>
      </c>
    </row>
    <row r="2173" customFormat="false" ht="13.5" hidden="true" customHeight="false" outlineLevel="0" collapsed="false">
      <c r="A2173" s="715" t="s">
        <v>52072</v>
      </c>
      <c r="B2173" s="715" t="s">
        <v>52073</v>
      </c>
      <c r="C2173" s="715" t="s">
        <v>1993</v>
      </c>
      <c r="D2173" s="158" t="s">
        <v>52074</v>
      </c>
    </row>
    <row r="2174" customFormat="false" ht="13.5" hidden="true" customHeight="false" outlineLevel="0" collapsed="false">
      <c r="A2174" s="715" t="s">
        <v>52075</v>
      </c>
      <c r="B2174" s="715" t="s">
        <v>52076</v>
      </c>
      <c r="C2174" s="715" t="s">
        <v>1993</v>
      </c>
      <c r="D2174" s="158" t="s">
        <v>52077</v>
      </c>
    </row>
    <row r="2175" customFormat="false" ht="13.5" hidden="true" customHeight="false" outlineLevel="0" collapsed="false">
      <c r="A2175" s="715" t="s">
        <v>52078</v>
      </c>
      <c r="B2175" s="715" t="s">
        <v>52079</v>
      </c>
      <c r="C2175" s="715" t="s">
        <v>1993</v>
      </c>
      <c r="D2175" s="158" t="s">
        <v>52080</v>
      </c>
    </row>
    <row r="2176" customFormat="false" ht="13.5" hidden="true" customHeight="false" outlineLevel="0" collapsed="false">
      <c r="A2176" s="715" t="s">
        <v>52081</v>
      </c>
      <c r="B2176" s="715" t="s">
        <v>52082</v>
      </c>
      <c r="C2176" s="715" t="s">
        <v>6277</v>
      </c>
      <c r="D2176" s="158" t="s">
        <v>52083</v>
      </c>
    </row>
    <row r="2177" customFormat="false" ht="13.5" hidden="true" customHeight="false" outlineLevel="0" collapsed="false">
      <c r="A2177" s="715" t="s">
        <v>52084</v>
      </c>
      <c r="B2177" s="715" t="s">
        <v>52085</v>
      </c>
      <c r="C2177" s="715" t="s">
        <v>1993</v>
      </c>
      <c r="D2177" s="158" t="s">
        <v>52086</v>
      </c>
    </row>
    <row r="2178" customFormat="false" ht="13.5" hidden="true" customHeight="false" outlineLevel="0" collapsed="false">
      <c r="A2178" s="715" t="s">
        <v>52087</v>
      </c>
      <c r="B2178" s="715" t="s">
        <v>52088</v>
      </c>
      <c r="C2178" s="715" t="s">
        <v>30</v>
      </c>
      <c r="D2178" s="158" t="s">
        <v>52089</v>
      </c>
    </row>
    <row r="2179" customFormat="false" ht="13.5" hidden="true" customHeight="false" outlineLevel="0" collapsed="false">
      <c r="A2179" s="715" t="s">
        <v>52090</v>
      </c>
      <c r="B2179" s="715" t="s">
        <v>52091</v>
      </c>
      <c r="C2179" s="715" t="s">
        <v>30</v>
      </c>
      <c r="D2179" s="158" t="s">
        <v>52092</v>
      </c>
    </row>
    <row r="2180" customFormat="false" ht="13.5" hidden="true" customHeight="false" outlineLevel="0" collapsed="false">
      <c r="A2180" s="715" t="s">
        <v>52093</v>
      </c>
      <c r="B2180" s="715" t="s">
        <v>52094</v>
      </c>
      <c r="C2180" s="715" t="s">
        <v>1993</v>
      </c>
      <c r="D2180" s="158" t="s">
        <v>52095</v>
      </c>
    </row>
    <row r="2181" customFormat="false" ht="13.5" hidden="true" customHeight="false" outlineLevel="0" collapsed="false">
      <c r="A2181" s="715" t="s">
        <v>52096</v>
      </c>
      <c r="B2181" s="715" t="s">
        <v>52097</v>
      </c>
      <c r="C2181" s="715" t="s">
        <v>6277</v>
      </c>
      <c r="D2181" s="158" t="s">
        <v>52098</v>
      </c>
    </row>
    <row r="2182" customFormat="false" ht="13.5" hidden="true" customHeight="false" outlineLevel="0" collapsed="false">
      <c r="A2182" s="715" t="s">
        <v>52099</v>
      </c>
      <c r="B2182" s="715" t="s">
        <v>52100</v>
      </c>
      <c r="C2182" s="715" t="s">
        <v>6277</v>
      </c>
      <c r="D2182" s="158" t="s">
        <v>52101</v>
      </c>
    </row>
    <row r="2183" customFormat="false" ht="13.5" hidden="true" customHeight="false" outlineLevel="0" collapsed="false">
      <c r="A2183" s="715" t="s">
        <v>52102</v>
      </c>
      <c r="B2183" s="715" t="s">
        <v>52103</v>
      </c>
      <c r="C2183" s="715" t="s">
        <v>6277</v>
      </c>
      <c r="D2183" s="158" t="s">
        <v>46166</v>
      </c>
    </row>
    <row r="2184" customFormat="false" ht="13.5" hidden="true" customHeight="false" outlineLevel="0" collapsed="false">
      <c r="A2184" s="715" t="s">
        <v>52104</v>
      </c>
      <c r="B2184" s="715" t="s">
        <v>52105</v>
      </c>
      <c r="C2184" s="715" t="s">
        <v>6277</v>
      </c>
      <c r="D2184" s="158" t="s">
        <v>52106</v>
      </c>
    </row>
    <row r="2185" customFormat="false" ht="13.5" hidden="true" customHeight="false" outlineLevel="0" collapsed="false">
      <c r="A2185" s="715" t="s">
        <v>52107</v>
      </c>
      <c r="B2185" s="715" t="s">
        <v>52108</v>
      </c>
      <c r="C2185" s="715" t="s">
        <v>6277</v>
      </c>
      <c r="D2185" s="158" t="s">
        <v>52109</v>
      </c>
    </row>
    <row r="2186" customFormat="false" ht="13.5" hidden="true" customHeight="false" outlineLevel="0" collapsed="false">
      <c r="A2186" s="715" t="s">
        <v>52110</v>
      </c>
      <c r="B2186" s="715" t="s">
        <v>52111</v>
      </c>
      <c r="C2186" s="715" t="s">
        <v>6277</v>
      </c>
      <c r="D2186" s="158" t="s">
        <v>47498</v>
      </c>
    </row>
    <row r="2187" customFormat="false" ht="13.5" hidden="true" customHeight="false" outlineLevel="0" collapsed="false">
      <c r="A2187" s="715" t="s">
        <v>52112</v>
      </c>
      <c r="B2187" s="715" t="s">
        <v>52113</v>
      </c>
      <c r="C2187" s="715" t="s">
        <v>6277</v>
      </c>
      <c r="D2187" s="158" t="s">
        <v>52114</v>
      </c>
    </row>
    <row r="2188" customFormat="false" ht="13.5" hidden="true" customHeight="false" outlineLevel="0" collapsed="false">
      <c r="A2188" s="715" t="s">
        <v>52115</v>
      </c>
      <c r="B2188" s="715" t="s">
        <v>52116</v>
      </c>
      <c r="C2188" s="715" t="s">
        <v>6277</v>
      </c>
      <c r="D2188" s="158" t="s">
        <v>52117</v>
      </c>
    </row>
    <row r="2189" customFormat="false" ht="13.5" hidden="true" customHeight="false" outlineLevel="0" collapsed="false">
      <c r="A2189" s="715" t="s">
        <v>52118</v>
      </c>
      <c r="B2189" s="715" t="s">
        <v>52119</v>
      </c>
      <c r="C2189" s="715" t="s">
        <v>6277</v>
      </c>
      <c r="D2189" s="158" t="s">
        <v>52120</v>
      </c>
    </row>
    <row r="2190" customFormat="false" ht="13.5" hidden="true" customHeight="false" outlineLevel="0" collapsed="false">
      <c r="A2190" s="715" t="s">
        <v>52121</v>
      </c>
      <c r="B2190" s="715" t="s">
        <v>52122</v>
      </c>
      <c r="C2190" s="715" t="s">
        <v>6277</v>
      </c>
      <c r="D2190" s="158" t="s">
        <v>52123</v>
      </c>
    </row>
    <row r="2191" customFormat="false" ht="13.5" hidden="true" customHeight="false" outlineLevel="0" collapsed="false">
      <c r="A2191" s="715" t="s">
        <v>52124</v>
      </c>
      <c r="B2191" s="715" t="s">
        <v>52125</v>
      </c>
      <c r="C2191" s="715" t="s">
        <v>6277</v>
      </c>
      <c r="D2191" s="158" t="s">
        <v>52126</v>
      </c>
    </row>
    <row r="2192" customFormat="false" ht="13.5" hidden="true" customHeight="false" outlineLevel="0" collapsed="false">
      <c r="A2192" s="715" t="s">
        <v>52127</v>
      </c>
      <c r="B2192" s="715" t="s">
        <v>52128</v>
      </c>
      <c r="C2192" s="715" t="s">
        <v>6277</v>
      </c>
      <c r="D2192" s="158" t="s">
        <v>52129</v>
      </c>
    </row>
    <row r="2193" customFormat="false" ht="13.5" hidden="true" customHeight="false" outlineLevel="0" collapsed="false">
      <c r="A2193" s="715" t="s">
        <v>52130</v>
      </c>
      <c r="B2193" s="715" t="s">
        <v>52131</v>
      </c>
      <c r="C2193" s="715" t="s">
        <v>6277</v>
      </c>
      <c r="D2193" s="158" t="s">
        <v>50603</v>
      </c>
    </row>
    <row r="2194" customFormat="false" ht="13.5" hidden="true" customHeight="false" outlineLevel="0" collapsed="false">
      <c r="A2194" s="715" t="s">
        <v>52132</v>
      </c>
      <c r="B2194" s="715" t="s">
        <v>52133</v>
      </c>
      <c r="C2194" s="715" t="s">
        <v>6277</v>
      </c>
      <c r="D2194" s="158" t="s">
        <v>52134</v>
      </c>
    </row>
    <row r="2195" customFormat="false" ht="13.5" hidden="true" customHeight="false" outlineLevel="0" collapsed="false">
      <c r="A2195" s="715" t="s">
        <v>52135</v>
      </c>
      <c r="B2195" s="715" t="s">
        <v>52136</v>
      </c>
      <c r="C2195" s="715" t="s">
        <v>6277</v>
      </c>
      <c r="D2195" s="158" t="s">
        <v>52137</v>
      </c>
    </row>
    <row r="2196" customFormat="false" ht="13.5" hidden="true" customHeight="false" outlineLevel="0" collapsed="false">
      <c r="A2196" s="715" t="s">
        <v>52138</v>
      </c>
      <c r="B2196" s="715" t="s">
        <v>52139</v>
      </c>
      <c r="C2196" s="715" t="s">
        <v>6277</v>
      </c>
      <c r="D2196" s="158" t="s">
        <v>52140</v>
      </c>
    </row>
    <row r="2197" customFormat="false" ht="13.5" hidden="true" customHeight="false" outlineLevel="0" collapsed="false">
      <c r="A2197" s="715" t="s">
        <v>52141</v>
      </c>
      <c r="B2197" s="715" t="s">
        <v>52142</v>
      </c>
      <c r="C2197" s="715" t="s">
        <v>6277</v>
      </c>
      <c r="D2197" s="158" t="s">
        <v>52143</v>
      </c>
    </row>
    <row r="2198" customFormat="false" ht="13.5" hidden="true" customHeight="false" outlineLevel="0" collapsed="false">
      <c r="A2198" s="715" t="s">
        <v>52144</v>
      </c>
      <c r="B2198" s="715" t="s">
        <v>52145</v>
      </c>
      <c r="C2198" s="715" t="s">
        <v>6277</v>
      </c>
      <c r="D2198" s="158" t="s">
        <v>47349</v>
      </c>
    </row>
    <row r="2199" customFormat="false" ht="13.5" hidden="true" customHeight="false" outlineLevel="0" collapsed="false">
      <c r="A2199" s="715" t="s">
        <v>52146</v>
      </c>
      <c r="B2199" s="715" t="s">
        <v>52147</v>
      </c>
      <c r="C2199" s="715" t="s">
        <v>6277</v>
      </c>
      <c r="D2199" s="158" t="s">
        <v>52148</v>
      </c>
    </row>
    <row r="2200" customFormat="false" ht="13.5" hidden="true" customHeight="false" outlineLevel="0" collapsed="false">
      <c r="A2200" s="715" t="s">
        <v>52149</v>
      </c>
      <c r="B2200" s="715" t="s">
        <v>52150</v>
      </c>
      <c r="C2200" s="715" t="s">
        <v>6277</v>
      </c>
      <c r="D2200" s="158" t="s">
        <v>46877</v>
      </c>
    </row>
    <row r="2201" customFormat="false" ht="13.5" hidden="true" customHeight="false" outlineLevel="0" collapsed="false">
      <c r="A2201" s="715" t="s">
        <v>52151</v>
      </c>
      <c r="B2201" s="715" t="s">
        <v>52152</v>
      </c>
      <c r="C2201" s="715" t="s">
        <v>6277</v>
      </c>
      <c r="D2201" s="158" t="s">
        <v>52153</v>
      </c>
    </row>
    <row r="2202" customFormat="false" ht="13.5" hidden="true" customHeight="false" outlineLevel="0" collapsed="false">
      <c r="A2202" s="715" t="s">
        <v>52154</v>
      </c>
      <c r="B2202" s="715" t="s">
        <v>52155</v>
      </c>
      <c r="C2202" s="715" t="s">
        <v>6277</v>
      </c>
      <c r="D2202" s="158" t="s">
        <v>52156</v>
      </c>
    </row>
    <row r="2203" customFormat="false" ht="13.5" hidden="true" customHeight="false" outlineLevel="0" collapsed="false">
      <c r="A2203" s="715" t="s">
        <v>52157</v>
      </c>
      <c r="B2203" s="715" t="s">
        <v>52158</v>
      </c>
      <c r="C2203" s="715" t="s">
        <v>6277</v>
      </c>
      <c r="D2203" s="158" t="s">
        <v>45897</v>
      </c>
    </row>
    <row r="2204" customFormat="false" ht="13.5" hidden="true" customHeight="false" outlineLevel="0" collapsed="false">
      <c r="A2204" s="715" t="s">
        <v>52159</v>
      </c>
      <c r="B2204" s="715" t="s">
        <v>52160</v>
      </c>
      <c r="C2204" s="715" t="s">
        <v>6277</v>
      </c>
      <c r="D2204" s="158" t="s">
        <v>52161</v>
      </c>
    </row>
    <row r="2205" customFormat="false" ht="13.5" hidden="true" customHeight="false" outlineLevel="0" collapsed="false">
      <c r="A2205" s="715" t="s">
        <v>52162</v>
      </c>
      <c r="B2205" s="715" t="s">
        <v>52163</v>
      </c>
      <c r="C2205" s="715" t="s">
        <v>6277</v>
      </c>
      <c r="D2205" s="158" t="s">
        <v>47964</v>
      </c>
    </row>
    <row r="2206" customFormat="false" ht="13.5" hidden="true" customHeight="false" outlineLevel="0" collapsed="false">
      <c r="A2206" s="715" t="s">
        <v>52164</v>
      </c>
      <c r="B2206" s="715" t="s">
        <v>52165</v>
      </c>
      <c r="C2206" s="715" t="s">
        <v>6277</v>
      </c>
      <c r="D2206" s="158" t="s">
        <v>46187</v>
      </c>
    </row>
    <row r="2207" customFormat="false" ht="13.5" hidden="true" customHeight="false" outlineLevel="0" collapsed="false">
      <c r="A2207" s="715" t="s">
        <v>52166</v>
      </c>
      <c r="B2207" s="715" t="s">
        <v>52167</v>
      </c>
      <c r="C2207" s="715" t="s">
        <v>6277</v>
      </c>
      <c r="D2207" s="158" t="s">
        <v>52168</v>
      </c>
    </row>
    <row r="2208" customFormat="false" ht="13.5" hidden="true" customHeight="false" outlineLevel="0" collapsed="false">
      <c r="A2208" s="715" t="s">
        <v>52169</v>
      </c>
      <c r="B2208" s="715" t="s">
        <v>52170</v>
      </c>
      <c r="C2208" s="715" t="s">
        <v>6277</v>
      </c>
      <c r="D2208" s="158" t="s">
        <v>52171</v>
      </c>
    </row>
    <row r="2209" customFormat="false" ht="13.5" hidden="true" customHeight="false" outlineLevel="0" collapsed="false">
      <c r="A2209" s="715" t="s">
        <v>52172</v>
      </c>
      <c r="B2209" s="715" t="s">
        <v>52173</v>
      </c>
      <c r="C2209" s="715" t="s">
        <v>6277</v>
      </c>
      <c r="D2209" s="158" t="s">
        <v>52174</v>
      </c>
    </row>
    <row r="2210" customFormat="false" ht="13.5" hidden="true" customHeight="false" outlineLevel="0" collapsed="false">
      <c r="A2210" s="715" t="s">
        <v>52175</v>
      </c>
      <c r="B2210" s="715" t="s">
        <v>52176</v>
      </c>
      <c r="C2210" s="715" t="s">
        <v>6277</v>
      </c>
      <c r="D2210" s="158" t="s">
        <v>52177</v>
      </c>
    </row>
    <row r="2211" customFormat="false" ht="13.5" hidden="true" customHeight="false" outlineLevel="0" collapsed="false">
      <c r="A2211" s="715" t="s">
        <v>52178</v>
      </c>
      <c r="B2211" s="715" t="s">
        <v>52179</v>
      </c>
      <c r="C2211" s="715" t="s">
        <v>6277</v>
      </c>
      <c r="D2211" s="158" t="s">
        <v>52180</v>
      </c>
    </row>
    <row r="2212" customFormat="false" ht="13.5" hidden="true" customHeight="false" outlineLevel="0" collapsed="false">
      <c r="A2212" s="715" t="s">
        <v>52181</v>
      </c>
      <c r="B2212" s="715" t="s">
        <v>52182</v>
      </c>
      <c r="C2212" s="715" t="s">
        <v>6277</v>
      </c>
      <c r="D2212" s="158" t="s">
        <v>52183</v>
      </c>
    </row>
    <row r="2213" customFormat="false" ht="13.5" hidden="true" customHeight="false" outlineLevel="0" collapsed="false">
      <c r="A2213" s="715" t="s">
        <v>52184</v>
      </c>
      <c r="B2213" s="715" t="s">
        <v>52185</v>
      </c>
      <c r="C2213" s="715" t="s">
        <v>6277</v>
      </c>
      <c r="D2213" s="158" t="s">
        <v>52186</v>
      </c>
    </row>
    <row r="2214" customFormat="false" ht="13.5" hidden="true" customHeight="false" outlineLevel="0" collapsed="false">
      <c r="A2214" s="715" t="s">
        <v>52187</v>
      </c>
      <c r="B2214" s="715" t="s">
        <v>52188</v>
      </c>
      <c r="C2214" s="715" t="s">
        <v>6277</v>
      </c>
      <c r="D2214" s="158" t="s">
        <v>52189</v>
      </c>
    </row>
    <row r="2215" customFormat="false" ht="13.5" hidden="true" customHeight="false" outlineLevel="0" collapsed="false">
      <c r="A2215" s="715" t="s">
        <v>52190</v>
      </c>
      <c r="B2215" s="715" t="s">
        <v>52191</v>
      </c>
      <c r="C2215" s="715" t="s">
        <v>6277</v>
      </c>
      <c r="D2215" s="158" t="s">
        <v>52192</v>
      </c>
    </row>
    <row r="2216" customFormat="false" ht="13.5" hidden="true" customHeight="false" outlineLevel="0" collapsed="false">
      <c r="A2216" s="715" t="s">
        <v>52193</v>
      </c>
      <c r="B2216" s="715" t="s">
        <v>52194</v>
      </c>
      <c r="C2216" s="715" t="s">
        <v>6277</v>
      </c>
      <c r="D2216" s="158" t="s">
        <v>49029</v>
      </c>
    </row>
    <row r="2217" customFormat="false" ht="13.5" hidden="true" customHeight="false" outlineLevel="0" collapsed="false">
      <c r="A2217" s="715" t="s">
        <v>52195</v>
      </c>
      <c r="B2217" s="715" t="s">
        <v>52196</v>
      </c>
      <c r="C2217" s="715" t="s">
        <v>6277</v>
      </c>
      <c r="D2217" s="158" t="s">
        <v>46877</v>
      </c>
    </row>
    <row r="2218" customFormat="false" ht="13.5" hidden="true" customHeight="false" outlineLevel="0" collapsed="false">
      <c r="A2218" s="715" t="s">
        <v>52197</v>
      </c>
      <c r="B2218" s="715" t="s">
        <v>52198</v>
      </c>
      <c r="C2218" s="715" t="s">
        <v>6277</v>
      </c>
      <c r="D2218" s="158" t="s">
        <v>52199</v>
      </c>
    </row>
    <row r="2219" customFormat="false" ht="13.5" hidden="true" customHeight="false" outlineLevel="0" collapsed="false">
      <c r="A2219" s="715" t="s">
        <v>52200</v>
      </c>
      <c r="B2219" s="715" t="s">
        <v>52201</v>
      </c>
      <c r="C2219" s="715" t="s">
        <v>6277</v>
      </c>
      <c r="D2219" s="158" t="s">
        <v>52202</v>
      </c>
    </row>
    <row r="2220" customFormat="false" ht="13.5" hidden="true" customHeight="false" outlineLevel="0" collapsed="false">
      <c r="A2220" s="715" t="s">
        <v>52203</v>
      </c>
      <c r="B2220" s="715" t="s">
        <v>52204</v>
      </c>
      <c r="C2220" s="715" t="s">
        <v>6277</v>
      </c>
      <c r="D2220" s="158" t="s">
        <v>52205</v>
      </c>
    </row>
    <row r="2221" customFormat="false" ht="13.5" hidden="true" customHeight="false" outlineLevel="0" collapsed="false">
      <c r="A2221" s="715" t="s">
        <v>52206</v>
      </c>
      <c r="B2221" s="715" t="s">
        <v>52207</v>
      </c>
      <c r="C2221" s="715" t="s">
        <v>6277</v>
      </c>
      <c r="D2221" s="158" t="s">
        <v>52208</v>
      </c>
    </row>
    <row r="2222" customFormat="false" ht="13.5" hidden="true" customHeight="false" outlineLevel="0" collapsed="false">
      <c r="A2222" s="715" t="s">
        <v>52209</v>
      </c>
      <c r="B2222" s="715" t="s">
        <v>52210</v>
      </c>
      <c r="C2222" s="715" t="s">
        <v>6277</v>
      </c>
      <c r="D2222" s="158" t="s">
        <v>52211</v>
      </c>
    </row>
    <row r="2223" customFormat="false" ht="13.5" hidden="true" customHeight="false" outlineLevel="0" collapsed="false">
      <c r="A2223" s="715" t="s">
        <v>52212</v>
      </c>
      <c r="B2223" s="715" t="s">
        <v>52213</v>
      </c>
      <c r="C2223" s="715" t="s">
        <v>6277</v>
      </c>
      <c r="D2223" s="158" t="s">
        <v>52214</v>
      </c>
    </row>
    <row r="2224" customFormat="false" ht="13.5" hidden="true" customHeight="false" outlineLevel="0" collapsed="false">
      <c r="A2224" s="715" t="s">
        <v>52215</v>
      </c>
      <c r="B2224" s="715" t="s">
        <v>52216</v>
      </c>
      <c r="C2224" s="715" t="s">
        <v>6277</v>
      </c>
      <c r="D2224" s="158" t="s">
        <v>48394</v>
      </c>
    </row>
    <row r="2225" customFormat="false" ht="13.5" hidden="true" customHeight="false" outlineLevel="0" collapsed="false">
      <c r="A2225" s="715" t="s">
        <v>52217</v>
      </c>
      <c r="B2225" s="715" t="s">
        <v>52218</v>
      </c>
      <c r="C2225" s="715" t="s">
        <v>6277</v>
      </c>
      <c r="D2225" s="158" t="s">
        <v>49565</v>
      </c>
    </row>
    <row r="2226" customFormat="false" ht="13.5" hidden="true" customHeight="false" outlineLevel="0" collapsed="false">
      <c r="A2226" s="715" t="s">
        <v>52219</v>
      </c>
      <c r="B2226" s="715" t="s">
        <v>52220</v>
      </c>
      <c r="C2226" s="715" t="s">
        <v>6277</v>
      </c>
      <c r="D2226" s="158" t="s">
        <v>52221</v>
      </c>
    </row>
    <row r="2227" customFormat="false" ht="13.5" hidden="true" customHeight="false" outlineLevel="0" collapsed="false">
      <c r="A2227" s="715" t="s">
        <v>52222</v>
      </c>
      <c r="B2227" s="715" t="s">
        <v>52223</v>
      </c>
      <c r="C2227" s="715" t="s">
        <v>6277</v>
      </c>
      <c r="D2227" s="158" t="s">
        <v>47255</v>
      </c>
    </row>
    <row r="2228" customFormat="false" ht="13.5" hidden="true" customHeight="false" outlineLevel="0" collapsed="false">
      <c r="A2228" s="715" t="s">
        <v>52224</v>
      </c>
      <c r="B2228" s="715" t="s">
        <v>52225</v>
      </c>
      <c r="C2228" s="715" t="s">
        <v>6277</v>
      </c>
      <c r="D2228" s="158" t="s">
        <v>52226</v>
      </c>
    </row>
    <row r="2229" customFormat="false" ht="13.5" hidden="true" customHeight="false" outlineLevel="0" collapsed="false">
      <c r="A2229" s="715" t="s">
        <v>52227</v>
      </c>
      <c r="B2229" s="715" t="s">
        <v>52228</v>
      </c>
      <c r="C2229" s="715" t="s">
        <v>6277</v>
      </c>
      <c r="D2229" s="158" t="s">
        <v>52229</v>
      </c>
    </row>
    <row r="2230" customFormat="false" ht="13.5" hidden="true" customHeight="false" outlineLevel="0" collapsed="false">
      <c r="A2230" s="715" t="s">
        <v>52230</v>
      </c>
      <c r="B2230" s="715" t="s">
        <v>52231</v>
      </c>
      <c r="C2230" s="715" t="s">
        <v>6277</v>
      </c>
      <c r="D2230" s="158" t="s">
        <v>52232</v>
      </c>
    </row>
    <row r="2231" customFormat="false" ht="13.5" hidden="true" customHeight="false" outlineLevel="0" collapsed="false">
      <c r="A2231" s="715" t="s">
        <v>52233</v>
      </c>
      <c r="B2231" s="715" t="s">
        <v>52234</v>
      </c>
      <c r="C2231" s="715" t="s">
        <v>6277</v>
      </c>
      <c r="D2231" s="158" t="s">
        <v>52174</v>
      </c>
    </row>
    <row r="2232" customFormat="false" ht="13.5" hidden="true" customHeight="false" outlineLevel="0" collapsed="false">
      <c r="A2232" s="715" t="s">
        <v>52235</v>
      </c>
      <c r="B2232" s="715" t="s">
        <v>52236</v>
      </c>
      <c r="C2232" s="715" t="s">
        <v>6277</v>
      </c>
      <c r="D2232" s="158" t="s">
        <v>45897</v>
      </c>
    </row>
    <row r="2233" customFormat="false" ht="13.5" hidden="true" customHeight="false" outlineLevel="0" collapsed="false">
      <c r="A2233" s="715" t="s">
        <v>52237</v>
      </c>
      <c r="B2233" s="715" t="s">
        <v>52238</v>
      </c>
      <c r="C2233" s="715" t="s">
        <v>6277</v>
      </c>
      <c r="D2233" s="158" t="s">
        <v>52239</v>
      </c>
    </row>
    <row r="2234" customFormat="false" ht="13.5" hidden="true" customHeight="false" outlineLevel="0" collapsed="false">
      <c r="A2234" s="715" t="s">
        <v>52240</v>
      </c>
      <c r="B2234" s="715" t="s">
        <v>52241</v>
      </c>
      <c r="C2234" s="715" t="s">
        <v>6277</v>
      </c>
      <c r="D2234" s="158" t="s">
        <v>52242</v>
      </c>
    </row>
    <row r="2235" customFormat="false" ht="13.5" hidden="true" customHeight="false" outlineLevel="0" collapsed="false">
      <c r="A2235" s="715" t="s">
        <v>52243</v>
      </c>
      <c r="B2235" s="715" t="s">
        <v>52244</v>
      </c>
      <c r="C2235" s="715" t="s">
        <v>6277</v>
      </c>
      <c r="D2235" s="158" t="s">
        <v>52245</v>
      </c>
    </row>
    <row r="2236" customFormat="false" ht="13.5" hidden="true" customHeight="false" outlineLevel="0" collapsed="false">
      <c r="A2236" s="715" t="s">
        <v>52246</v>
      </c>
      <c r="B2236" s="715" t="s">
        <v>52247</v>
      </c>
      <c r="C2236" s="715" t="s">
        <v>6277</v>
      </c>
      <c r="D2236" s="158" t="s">
        <v>48999</v>
      </c>
    </row>
    <row r="2237" customFormat="false" ht="13.5" hidden="true" customHeight="false" outlineLevel="0" collapsed="false">
      <c r="A2237" s="715" t="s">
        <v>52248</v>
      </c>
      <c r="B2237" s="715" t="s">
        <v>52249</v>
      </c>
      <c r="C2237" s="715" t="s">
        <v>6277</v>
      </c>
      <c r="D2237" s="158" t="s">
        <v>48388</v>
      </c>
    </row>
    <row r="2238" customFormat="false" ht="13.5" hidden="true" customHeight="false" outlineLevel="0" collapsed="false">
      <c r="A2238" s="715" t="s">
        <v>52250</v>
      </c>
      <c r="B2238" s="715" t="s">
        <v>52251</v>
      </c>
      <c r="C2238" s="715" t="s">
        <v>6277</v>
      </c>
      <c r="D2238" s="158" t="s">
        <v>46136</v>
      </c>
    </row>
    <row r="2239" customFormat="false" ht="13.5" hidden="true" customHeight="false" outlineLevel="0" collapsed="false">
      <c r="A2239" s="715" t="s">
        <v>52252</v>
      </c>
      <c r="B2239" s="715" t="s">
        <v>52253</v>
      </c>
      <c r="C2239" s="715" t="s">
        <v>6277</v>
      </c>
      <c r="D2239" s="158" t="s">
        <v>52254</v>
      </c>
    </row>
    <row r="2240" customFormat="false" ht="13.5" hidden="true" customHeight="false" outlineLevel="0" collapsed="false">
      <c r="A2240" s="715" t="s">
        <v>52255</v>
      </c>
      <c r="B2240" s="715" t="s">
        <v>52256</v>
      </c>
      <c r="C2240" s="715" t="s">
        <v>6277</v>
      </c>
      <c r="D2240" s="158" t="s">
        <v>52257</v>
      </c>
    </row>
    <row r="2241" customFormat="false" ht="13.5" hidden="true" customHeight="false" outlineLevel="0" collapsed="false">
      <c r="A2241" s="715" t="s">
        <v>52258</v>
      </c>
      <c r="B2241" s="715" t="s">
        <v>52259</v>
      </c>
      <c r="C2241" s="715" t="s">
        <v>6277</v>
      </c>
      <c r="D2241" s="158" t="s">
        <v>52260</v>
      </c>
    </row>
    <row r="2242" customFormat="false" ht="13.5" hidden="true" customHeight="false" outlineLevel="0" collapsed="false">
      <c r="A2242" s="715" t="s">
        <v>52261</v>
      </c>
      <c r="B2242" s="715" t="s">
        <v>52262</v>
      </c>
      <c r="C2242" s="715" t="s">
        <v>6277</v>
      </c>
      <c r="D2242" s="158" t="s">
        <v>52263</v>
      </c>
    </row>
    <row r="2243" customFormat="false" ht="13.5" hidden="true" customHeight="false" outlineLevel="0" collapsed="false">
      <c r="A2243" s="715" t="s">
        <v>52264</v>
      </c>
      <c r="B2243" s="715" t="s">
        <v>52265</v>
      </c>
      <c r="C2243" s="715" t="s">
        <v>6277</v>
      </c>
      <c r="D2243" s="158" t="s">
        <v>52266</v>
      </c>
    </row>
    <row r="2244" customFormat="false" ht="13.5" hidden="true" customHeight="false" outlineLevel="0" collapsed="false">
      <c r="A2244" s="715" t="s">
        <v>52267</v>
      </c>
      <c r="B2244" s="715" t="s">
        <v>52268</v>
      </c>
      <c r="C2244" s="715" t="s">
        <v>6277</v>
      </c>
      <c r="D2244" s="158" t="s">
        <v>52269</v>
      </c>
    </row>
    <row r="2245" customFormat="false" ht="13.5" hidden="true" customHeight="false" outlineLevel="0" collapsed="false">
      <c r="A2245" s="715" t="s">
        <v>52270</v>
      </c>
      <c r="B2245" s="715" t="s">
        <v>52271</v>
      </c>
      <c r="C2245" s="715" t="s">
        <v>6277</v>
      </c>
      <c r="D2245" s="158" t="s">
        <v>47164</v>
      </c>
    </row>
    <row r="2246" customFormat="false" ht="13.5" hidden="true" customHeight="false" outlineLevel="0" collapsed="false">
      <c r="A2246" s="715" t="s">
        <v>52272</v>
      </c>
      <c r="B2246" s="715" t="s">
        <v>52273</v>
      </c>
      <c r="C2246" s="715" t="s">
        <v>6277</v>
      </c>
      <c r="D2246" s="158" t="s">
        <v>46124</v>
      </c>
    </row>
    <row r="2247" customFormat="false" ht="13.5" hidden="true" customHeight="false" outlineLevel="0" collapsed="false">
      <c r="A2247" s="715" t="s">
        <v>52274</v>
      </c>
      <c r="B2247" s="715" t="s">
        <v>52275</v>
      </c>
      <c r="C2247" s="715" t="s">
        <v>6277</v>
      </c>
      <c r="D2247" s="158" t="s">
        <v>52276</v>
      </c>
    </row>
    <row r="2248" customFormat="false" ht="13.5" hidden="true" customHeight="false" outlineLevel="0" collapsed="false">
      <c r="A2248" s="715" t="s">
        <v>52277</v>
      </c>
      <c r="B2248" s="715" t="s">
        <v>52278</v>
      </c>
      <c r="C2248" s="715" t="s">
        <v>6277</v>
      </c>
      <c r="D2248" s="158" t="s">
        <v>52279</v>
      </c>
    </row>
    <row r="2249" customFormat="false" ht="13.5" hidden="true" customHeight="false" outlineLevel="0" collapsed="false">
      <c r="A2249" s="715" t="s">
        <v>52280</v>
      </c>
      <c r="B2249" s="715" t="s">
        <v>52281</v>
      </c>
      <c r="C2249" s="715" t="s">
        <v>6277</v>
      </c>
      <c r="D2249" s="158" t="s">
        <v>52282</v>
      </c>
    </row>
    <row r="2250" customFormat="false" ht="13.5" hidden="true" customHeight="false" outlineLevel="0" collapsed="false">
      <c r="A2250" s="715" t="s">
        <v>52283</v>
      </c>
      <c r="B2250" s="715" t="s">
        <v>52284</v>
      </c>
      <c r="C2250" s="715" t="s">
        <v>6277</v>
      </c>
      <c r="D2250" s="158" t="s">
        <v>52285</v>
      </c>
    </row>
    <row r="2251" customFormat="false" ht="13.5" hidden="true" customHeight="false" outlineLevel="0" collapsed="false">
      <c r="A2251" s="715" t="s">
        <v>52286</v>
      </c>
      <c r="B2251" s="715" t="s">
        <v>52287</v>
      </c>
      <c r="C2251" s="715" t="s">
        <v>6277</v>
      </c>
      <c r="D2251" s="158" t="s">
        <v>52288</v>
      </c>
    </row>
    <row r="2252" customFormat="false" ht="13.5" hidden="true" customHeight="false" outlineLevel="0" collapsed="false">
      <c r="A2252" s="715" t="s">
        <v>52289</v>
      </c>
      <c r="B2252" s="715" t="s">
        <v>52290</v>
      </c>
      <c r="C2252" s="715" t="s">
        <v>6277</v>
      </c>
      <c r="D2252" s="158" t="s">
        <v>52291</v>
      </c>
    </row>
    <row r="2253" customFormat="false" ht="13.5" hidden="true" customHeight="false" outlineLevel="0" collapsed="false">
      <c r="A2253" s="715" t="s">
        <v>52292</v>
      </c>
      <c r="B2253" s="715" t="s">
        <v>52293</v>
      </c>
      <c r="C2253" s="715" t="s">
        <v>6277</v>
      </c>
      <c r="D2253" s="158" t="s">
        <v>51401</v>
      </c>
    </row>
    <row r="2254" customFormat="false" ht="13.5" hidden="true" customHeight="false" outlineLevel="0" collapsed="false">
      <c r="A2254" s="715" t="s">
        <v>52294</v>
      </c>
      <c r="B2254" s="715" t="s">
        <v>52295</v>
      </c>
      <c r="C2254" s="715" t="s">
        <v>6277</v>
      </c>
      <c r="D2254" s="158" t="s">
        <v>48554</v>
      </c>
    </row>
    <row r="2255" customFormat="false" ht="13.5" hidden="true" customHeight="false" outlineLevel="0" collapsed="false">
      <c r="A2255" s="715" t="s">
        <v>52296</v>
      </c>
      <c r="B2255" s="715" t="s">
        <v>52297</v>
      </c>
      <c r="C2255" s="715" t="s">
        <v>6277</v>
      </c>
      <c r="D2255" s="158" t="s">
        <v>52298</v>
      </c>
    </row>
    <row r="2256" customFormat="false" ht="13.5" hidden="true" customHeight="false" outlineLevel="0" collapsed="false">
      <c r="A2256" s="715" t="s">
        <v>52299</v>
      </c>
      <c r="B2256" s="715" t="s">
        <v>52300</v>
      </c>
      <c r="C2256" s="715" t="s">
        <v>6277</v>
      </c>
      <c r="D2256" s="158" t="s">
        <v>52301</v>
      </c>
    </row>
    <row r="2257" customFormat="false" ht="13.5" hidden="true" customHeight="false" outlineLevel="0" collapsed="false">
      <c r="A2257" s="715" t="s">
        <v>52302</v>
      </c>
      <c r="B2257" s="715" t="s">
        <v>52303</v>
      </c>
      <c r="C2257" s="715" t="s">
        <v>6277</v>
      </c>
      <c r="D2257" s="158" t="s">
        <v>52304</v>
      </c>
    </row>
    <row r="2258" customFormat="false" ht="13.5" hidden="true" customHeight="false" outlineLevel="0" collapsed="false">
      <c r="A2258" s="715" t="s">
        <v>52305</v>
      </c>
      <c r="B2258" s="715" t="s">
        <v>52306</v>
      </c>
      <c r="C2258" s="715" t="s">
        <v>6277</v>
      </c>
      <c r="D2258" s="158" t="s">
        <v>52307</v>
      </c>
    </row>
    <row r="2259" customFormat="false" ht="13.5" hidden="true" customHeight="false" outlineLevel="0" collapsed="false">
      <c r="A2259" s="715" t="s">
        <v>52308</v>
      </c>
      <c r="B2259" s="715" t="s">
        <v>52309</v>
      </c>
      <c r="C2259" s="715" t="s">
        <v>6277</v>
      </c>
      <c r="D2259" s="158" t="s">
        <v>52310</v>
      </c>
    </row>
    <row r="2260" customFormat="false" ht="13.5" hidden="true" customHeight="false" outlineLevel="0" collapsed="false">
      <c r="A2260" s="715" t="s">
        <v>52311</v>
      </c>
      <c r="B2260" s="715" t="s">
        <v>52312</v>
      </c>
      <c r="C2260" s="715" t="s">
        <v>6277</v>
      </c>
      <c r="D2260" s="158" t="s">
        <v>52313</v>
      </c>
    </row>
    <row r="2261" customFormat="false" ht="13.5" hidden="true" customHeight="false" outlineLevel="0" collapsed="false">
      <c r="A2261" s="715" t="s">
        <v>52314</v>
      </c>
      <c r="B2261" s="715" t="s">
        <v>52315</v>
      </c>
      <c r="C2261" s="715" t="s">
        <v>6277</v>
      </c>
      <c r="D2261" s="158" t="s">
        <v>52316</v>
      </c>
    </row>
    <row r="2262" customFormat="false" ht="13.5" hidden="true" customHeight="false" outlineLevel="0" collapsed="false">
      <c r="A2262" s="715" t="s">
        <v>52317</v>
      </c>
      <c r="B2262" s="715" t="s">
        <v>52318</v>
      </c>
      <c r="C2262" s="715" t="s">
        <v>6277</v>
      </c>
      <c r="D2262" s="158" t="s">
        <v>45903</v>
      </c>
    </row>
    <row r="2263" customFormat="false" ht="13.5" hidden="true" customHeight="false" outlineLevel="0" collapsed="false">
      <c r="A2263" s="715" t="s">
        <v>52319</v>
      </c>
      <c r="B2263" s="715" t="s">
        <v>52320</v>
      </c>
      <c r="C2263" s="715" t="s">
        <v>6277</v>
      </c>
      <c r="D2263" s="158" t="s">
        <v>52321</v>
      </c>
    </row>
    <row r="2264" customFormat="false" ht="13.5" hidden="true" customHeight="false" outlineLevel="0" collapsed="false">
      <c r="A2264" s="715" t="s">
        <v>52322</v>
      </c>
      <c r="B2264" s="715" t="s">
        <v>52323</v>
      </c>
      <c r="C2264" s="715" t="s">
        <v>6277</v>
      </c>
      <c r="D2264" s="158" t="s">
        <v>52324</v>
      </c>
    </row>
    <row r="2265" customFormat="false" ht="13.5" hidden="true" customHeight="false" outlineLevel="0" collapsed="false">
      <c r="A2265" s="715" t="s">
        <v>52325</v>
      </c>
      <c r="B2265" s="715" t="s">
        <v>52326</v>
      </c>
      <c r="C2265" s="715" t="s">
        <v>6277</v>
      </c>
      <c r="D2265" s="158" t="s">
        <v>52327</v>
      </c>
    </row>
    <row r="2266" customFormat="false" ht="13.5" hidden="true" customHeight="false" outlineLevel="0" collapsed="false">
      <c r="A2266" s="715" t="s">
        <v>52328</v>
      </c>
      <c r="B2266" s="715" t="s">
        <v>52329</v>
      </c>
      <c r="C2266" s="715" t="s">
        <v>6277</v>
      </c>
      <c r="D2266" s="158" t="s">
        <v>51488</v>
      </c>
    </row>
    <row r="2267" customFormat="false" ht="13.5" hidden="true" customHeight="false" outlineLevel="0" collapsed="false">
      <c r="A2267" s="715" t="s">
        <v>52330</v>
      </c>
      <c r="B2267" s="715" t="s">
        <v>52331</v>
      </c>
      <c r="C2267" s="715" t="s">
        <v>6277</v>
      </c>
      <c r="D2267" s="158" t="s">
        <v>52183</v>
      </c>
    </row>
    <row r="2268" customFormat="false" ht="13.5" hidden="true" customHeight="false" outlineLevel="0" collapsed="false">
      <c r="A2268" s="715" t="s">
        <v>52332</v>
      </c>
      <c r="B2268" s="715" t="s">
        <v>52333</v>
      </c>
      <c r="C2268" s="715" t="s">
        <v>6277</v>
      </c>
      <c r="D2268" s="158" t="s">
        <v>52334</v>
      </c>
    </row>
    <row r="2269" customFormat="false" ht="13.5" hidden="true" customHeight="false" outlineLevel="0" collapsed="false">
      <c r="A2269" s="715" t="s">
        <v>52335</v>
      </c>
      <c r="B2269" s="715" t="s">
        <v>52336</v>
      </c>
      <c r="C2269" s="715" t="s">
        <v>6277</v>
      </c>
      <c r="D2269" s="158" t="s">
        <v>52337</v>
      </c>
    </row>
    <row r="2270" customFormat="false" ht="13.5" hidden="true" customHeight="false" outlineLevel="0" collapsed="false">
      <c r="A2270" s="715" t="s">
        <v>52338</v>
      </c>
      <c r="B2270" s="715" t="s">
        <v>52339</v>
      </c>
      <c r="C2270" s="715" t="s">
        <v>6277</v>
      </c>
      <c r="D2270" s="158" t="s">
        <v>52340</v>
      </c>
    </row>
    <row r="2271" customFormat="false" ht="13.5" hidden="true" customHeight="false" outlineLevel="0" collapsed="false">
      <c r="A2271" s="715" t="s">
        <v>52341</v>
      </c>
      <c r="B2271" s="715" t="s">
        <v>52342</v>
      </c>
      <c r="C2271" s="715" t="s">
        <v>6277</v>
      </c>
      <c r="D2271" s="158" t="s">
        <v>52343</v>
      </c>
    </row>
    <row r="2272" customFormat="false" ht="13.5" hidden="true" customHeight="false" outlineLevel="0" collapsed="false">
      <c r="A2272" s="715" t="s">
        <v>52344</v>
      </c>
      <c r="B2272" s="715" t="s">
        <v>52345</v>
      </c>
      <c r="C2272" s="715" t="s">
        <v>6277</v>
      </c>
      <c r="D2272" s="158" t="s">
        <v>52346</v>
      </c>
    </row>
    <row r="2273" customFormat="false" ht="13.5" hidden="true" customHeight="false" outlineLevel="0" collapsed="false">
      <c r="A2273" s="715" t="s">
        <v>52347</v>
      </c>
      <c r="B2273" s="715" t="s">
        <v>52348</v>
      </c>
      <c r="C2273" s="715" t="s">
        <v>6277</v>
      </c>
      <c r="D2273" s="158" t="s">
        <v>47676</v>
      </c>
    </row>
    <row r="2274" customFormat="false" ht="13.5" hidden="true" customHeight="false" outlineLevel="0" collapsed="false">
      <c r="A2274" s="715" t="s">
        <v>52349</v>
      </c>
      <c r="B2274" s="715" t="s">
        <v>52350</v>
      </c>
      <c r="C2274" s="715" t="s">
        <v>6277</v>
      </c>
      <c r="D2274" s="158" t="s">
        <v>52351</v>
      </c>
    </row>
    <row r="2275" customFormat="false" ht="13.5" hidden="true" customHeight="false" outlineLevel="0" collapsed="false">
      <c r="A2275" s="715" t="s">
        <v>52352</v>
      </c>
      <c r="B2275" s="715" t="s">
        <v>52353</v>
      </c>
      <c r="C2275" s="715" t="s">
        <v>6277</v>
      </c>
      <c r="D2275" s="158" t="s">
        <v>52354</v>
      </c>
    </row>
    <row r="2276" customFormat="false" ht="13.5" hidden="true" customHeight="false" outlineLevel="0" collapsed="false">
      <c r="A2276" s="715" t="s">
        <v>52355</v>
      </c>
      <c r="B2276" s="715" t="s">
        <v>52356</v>
      </c>
      <c r="C2276" s="715" t="s">
        <v>6277</v>
      </c>
      <c r="D2276" s="158" t="s">
        <v>52357</v>
      </c>
    </row>
    <row r="2277" customFormat="false" ht="13.5" hidden="true" customHeight="false" outlineLevel="0" collapsed="false">
      <c r="A2277" s="715" t="s">
        <v>52358</v>
      </c>
      <c r="B2277" s="715" t="s">
        <v>52359</v>
      </c>
      <c r="C2277" s="715" t="s">
        <v>6277</v>
      </c>
      <c r="D2277" s="158" t="s">
        <v>52360</v>
      </c>
    </row>
    <row r="2278" customFormat="false" ht="13.5" hidden="true" customHeight="false" outlineLevel="0" collapsed="false">
      <c r="A2278" s="715" t="s">
        <v>52361</v>
      </c>
      <c r="B2278" s="715" t="s">
        <v>52362</v>
      </c>
      <c r="C2278" s="715" t="s">
        <v>6277</v>
      </c>
      <c r="D2278" s="158" t="s">
        <v>45903</v>
      </c>
    </row>
    <row r="2279" customFormat="false" ht="13.5" hidden="true" customHeight="false" outlineLevel="0" collapsed="false">
      <c r="A2279" s="715" t="s">
        <v>52363</v>
      </c>
      <c r="B2279" s="715" t="s">
        <v>52364</v>
      </c>
      <c r="C2279" s="715" t="s">
        <v>6277</v>
      </c>
      <c r="D2279" s="158" t="s">
        <v>52365</v>
      </c>
    </row>
    <row r="2280" customFormat="false" ht="13.5" hidden="true" customHeight="false" outlineLevel="0" collapsed="false">
      <c r="A2280" s="715" t="s">
        <v>52366</v>
      </c>
      <c r="B2280" s="715" t="s">
        <v>52367</v>
      </c>
      <c r="C2280" s="715" t="s">
        <v>6277</v>
      </c>
      <c r="D2280" s="158" t="s">
        <v>52199</v>
      </c>
    </row>
    <row r="2281" customFormat="false" ht="13.5" hidden="true" customHeight="false" outlineLevel="0" collapsed="false">
      <c r="A2281" s="715" t="s">
        <v>52368</v>
      </c>
      <c r="B2281" s="715" t="s">
        <v>52369</v>
      </c>
      <c r="C2281" s="715" t="s">
        <v>6277</v>
      </c>
      <c r="D2281" s="158" t="s">
        <v>52370</v>
      </c>
    </row>
    <row r="2282" customFormat="false" ht="13.5" hidden="true" customHeight="false" outlineLevel="0" collapsed="false">
      <c r="A2282" s="715" t="s">
        <v>52371</v>
      </c>
      <c r="B2282" s="715" t="s">
        <v>52372</v>
      </c>
      <c r="C2282" s="715" t="s">
        <v>6277</v>
      </c>
      <c r="D2282" s="158" t="s">
        <v>51398</v>
      </c>
    </row>
    <row r="2283" customFormat="false" ht="13.5" hidden="true" customHeight="false" outlineLevel="0" collapsed="false">
      <c r="A2283" s="715" t="s">
        <v>52373</v>
      </c>
      <c r="B2283" s="715" t="s">
        <v>52374</v>
      </c>
      <c r="C2283" s="715" t="s">
        <v>6277</v>
      </c>
      <c r="D2283" s="158" t="s">
        <v>52375</v>
      </c>
    </row>
    <row r="2284" customFormat="false" ht="13.5" hidden="true" customHeight="false" outlineLevel="0" collapsed="false">
      <c r="A2284" s="715" t="s">
        <v>52376</v>
      </c>
      <c r="B2284" s="715" t="s">
        <v>52377</v>
      </c>
      <c r="C2284" s="715" t="s">
        <v>6277</v>
      </c>
      <c r="D2284" s="158" t="s">
        <v>52378</v>
      </c>
    </row>
    <row r="2285" customFormat="false" ht="13.5" hidden="true" customHeight="false" outlineLevel="0" collapsed="false">
      <c r="A2285" s="715" t="s">
        <v>52379</v>
      </c>
      <c r="B2285" s="715" t="s">
        <v>52380</v>
      </c>
      <c r="C2285" s="715" t="s">
        <v>6277</v>
      </c>
      <c r="D2285" s="158" t="s">
        <v>52381</v>
      </c>
    </row>
    <row r="2286" customFormat="false" ht="13.5" hidden="true" customHeight="false" outlineLevel="0" collapsed="false">
      <c r="A2286" s="715" t="s">
        <v>52382</v>
      </c>
      <c r="B2286" s="715" t="s">
        <v>52383</v>
      </c>
      <c r="C2286" s="715" t="s">
        <v>6277</v>
      </c>
      <c r="D2286" s="158" t="s">
        <v>52384</v>
      </c>
    </row>
    <row r="2287" customFormat="false" ht="13.5" hidden="true" customHeight="false" outlineLevel="0" collapsed="false">
      <c r="A2287" s="715" t="s">
        <v>52385</v>
      </c>
      <c r="B2287" s="715" t="s">
        <v>52386</v>
      </c>
      <c r="C2287" s="715" t="s">
        <v>6277</v>
      </c>
      <c r="D2287" s="158" t="s">
        <v>52387</v>
      </c>
    </row>
    <row r="2288" customFormat="false" ht="13.5" hidden="true" customHeight="false" outlineLevel="0" collapsed="false">
      <c r="A2288" s="715" t="s">
        <v>52388</v>
      </c>
      <c r="B2288" s="715" t="s">
        <v>52389</v>
      </c>
      <c r="C2288" s="715" t="s">
        <v>6277</v>
      </c>
      <c r="D2288" s="158" t="s">
        <v>52390</v>
      </c>
    </row>
    <row r="2289" customFormat="false" ht="13.5" hidden="true" customHeight="false" outlineLevel="0" collapsed="false">
      <c r="A2289" s="715" t="s">
        <v>52391</v>
      </c>
      <c r="B2289" s="715" t="s">
        <v>52392</v>
      </c>
      <c r="C2289" s="715" t="s">
        <v>6277</v>
      </c>
      <c r="D2289" s="158" t="s">
        <v>52153</v>
      </c>
    </row>
    <row r="2290" customFormat="false" ht="13.5" hidden="true" customHeight="false" outlineLevel="0" collapsed="false">
      <c r="A2290" s="715" t="s">
        <v>52393</v>
      </c>
      <c r="B2290" s="715" t="s">
        <v>52394</v>
      </c>
      <c r="C2290" s="715" t="s">
        <v>6277</v>
      </c>
      <c r="D2290" s="158" t="s">
        <v>47164</v>
      </c>
    </row>
    <row r="2291" customFormat="false" ht="13.5" hidden="true" customHeight="false" outlineLevel="0" collapsed="false">
      <c r="A2291" s="715" t="s">
        <v>52395</v>
      </c>
      <c r="B2291" s="715" t="s">
        <v>52396</v>
      </c>
      <c r="C2291" s="715" t="s">
        <v>6277</v>
      </c>
      <c r="D2291" s="158" t="s">
        <v>48777</v>
      </c>
    </row>
    <row r="2292" customFormat="false" ht="13.5" hidden="true" customHeight="false" outlineLevel="0" collapsed="false">
      <c r="A2292" s="715" t="s">
        <v>52397</v>
      </c>
      <c r="B2292" s="715" t="s">
        <v>52398</v>
      </c>
      <c r="C2292" s="715" t="s">
        <v>6277</v>
      </c>
      <c r="D2292" s="158" t="s">
        <v>52399</v>
      </c>
    </row>
    <row r="2293" customFormat="false" ht="13.5" hidden="true" customHeight="false" outlineLevel="0" collapsed="false">
      <c r="A2293" s="715" t="s">
        <v>52400</v>
      </c>
      <c r="B2293" s="715" t="s">
        <v>52401</v>
      </c>
      <c r="C2293" s="715" t="s">
        <v>6277</v>
      </c>
      <c r="D2293" s="158" t="s">
        <v>52402</v>
      </c>
    </row>
    <row r="2294" customFormat="false" ht="13.5" hidden="true" customHeight="false" outlineLevel="0" collapsed="false">
      <c r="A2294" s="715" t="s">
        <v>52403</v>
      </c>
      <c r="B2294" s="715" t="s">
        <v>52404</v>
      </c>
      <c r="C2294" s="715" t="s">
        <v>6277</v>
      </c>
      <c r="D2294" s="158" t="s">
        <v>52405</v>
      </c>
    </row>
    <row r="2295" customFormat="false" ht="13.5" hidden="true" customHeight="false" outlineLevel="0" collapsed="false">
      <c r="A2295" s="715" t="s">
        <v>52406</v>
      </c>
      <c r="B2295" s="715" t="s">
        <v>52407</v>
      </c>
      <c r="C2295" s="715" t="s">
        <v>6277</v>
      </c>
      <c r="D2295" s="158" t="s">
        <v>52408</v>
      </c>
    </row>
    <row r="2296" customFormat="false" ht="13.5" hidden="true" customHeight="false" outlineLevel="0" collapsed="false">
      <c r="A2296" s="715" t="s">
        <v>52409</v>
      </c>
      <c r="B2296" s="715" t="s">
        <v>52410</v>
      </c>
      <c r="C2296" s="715" t="s">
        <v>6277</v>
      </c>
      <c r="D2296" s="158" t="s">
        <v>47973</v>
      </c>
    </row>
    <row r="2297" customFormat="false" ht="13.5" hidden="true" customHeight="false" outlineLevel="0" collapsed="false">
      <c r="A2297" s="715" t="s">
        <v>52411</v>
      </c>
      <c r="B2297" s="715" t="s">
        <v>52412</v>
      </c>
      <c r="C2297" s="715" t="s">
        <v>6277</v>
      </c>
      <c r="D2297" s="158" t="s">
        <v>52413</v>
      </c>
    </row>
    <row r="2298" customFormat="false" ht="13.5" hidden="true" customHeight="false" outlineLevel="0" collapsed="false">
      <c r="A2298" s="715" t="s">
        <v>52414</v>
      </c>
      <c r="B2298" s="715" t="s">
        <v>52415</v>
      </c>
      <c r="C2298" s="715" t="s">
        <v>6277</v>
      </c>
      <c r="D2298" s="158" t="s">
        <v>48538</v>
      </c>
    </row>
    <row r="2299" customFormat="false" ht="13.5" hidden="true" customHeight="false" outlineLevel="0" collapsed="false">
      <c r="A2299" s="715" t="s">
        <v>52416</v>
      </c>
      <c r="B2299" s="715" t="s">
        <v>52417</v>
      </c>
      <c r="C2299" s="715" t="s">
        <v>6277</v>
      </c>
      <c r="D2299" s="158" t="s">
        <v>52418</v>
      </c>
    </row>
    <row r="2300" customFormat="false" ht="13.5" hidden="true" customHeight="false" outlineLevel="0" collapsed="false">
      <c r="A2300" s="715" t="s">
        <v>52419</v>
      </c>
      <c r="B2300" s="715" t="s">
        <v>52420</v>
      </c>
      <c r="C2300" s="715" t="s">
        <v>6277</v>
      </c>
      <c r="D2300" s="158" t="s">
        <v>52254</v>
      </c>
    </row>
    <row r="2301" customFormat="false" ht="13.5" hidden="true" customHeight="false" outlineLevel="0" collapsed="false">
      <c r="A2301" s="715" t="s">
        <v>52421</v>
      </c>
      <c r="B2301" s="715" t="s">
        <v>52422</v>
      </c>
      <c r="C2301" s="715" t="s">
        <v>1993</v>
      </c>
      <c r="D2301" s="158" t="s">
        <v>52423</v>
      </c>
    </row>
    <row r="2302" customFormat="false" ht="13.5" hidden="true" customHeight="false" outlineLevel="0" collapsed="false">
      <c r="A2302" s="715" t="s">
        <v>52424</v>
      </c>
      <c r="B2302" s="715" t="s">
        <v>52425</v>
      </c>
      <c r="C2302" s="715" t="s">
        <v>1158</v>
      </c>
      <c r="D2302" s="158" t="s">
        <v>52426</v>
      </c>
    </row>
    <row r="2303" customFormat="false" ht="13.5" hidden="true" customHeight="false" outlineLevel="0" collapsed="false">
      <c r="A2303" s="715" t="s">
        <v>52427</v>
      </c>
      <c r="B2303" s="715" t="s">
        <v>52428</v>
      </c>
      <c r="C2303" s="715" t="s">
        <v>1158</v>
      </c>
      <c r="D2303" s="158" t="s">
        <v>52429</v>
      </c>
    </row>
    <row r="2304" customFormat="false" ht="13.5" hidden="true" customHeight="false" outlineLevel="0" collapsed="false">
      <c r="A2304" s="715" t="s">
        <v>52430</v>
      </c>
      <c r="B2304" s="715" t="s">
        <v>52431</v>
      </c>
      <c r="C2304" s="715" t="s">
        <v>1158</v>
      </c>
      <c r="D2304" s="158" t="s">
        <v>52432</v>
      </c>
    </row>
    <row r="2305" customFormat="false" ht="13.5" hidden="true" customHeight="false" outlineLevel="0" collapsed="false">
      <c r="A2305" s="715" t="s">
        <v>52433</v>
      </c>
      <c r="B2305" s="715" t="s">
        <v>52434</v>
      </c>
      <c r="C2305" s="715" t="s">
        <v>1158</v>
      </c>
      <c r="D2305" s="158" t="s">
        <v>52435</v>
      </c>
    </row>
    <row r="2306" customFormat="false" ht="13.5" hidden="true" customHeight="false" outlineLevel="0" collapsed="false">
      <c r="A2306" s="715" t="s">
        <v>52436</v>
      </c>
      <c r="B2306" s="715" t="s">
        <v>52437</v>
      </c>
      <c r="C2306" s="715" t="s">
        <v>1158</v>
      </c>
      <c r="D2306" s="158" t="s">
        <v>52438</v>
      </c>
    </row>
    <row r="2307" customFormat="false" ht="13.5" hidden="true" customHeight="false" outlineLevel="0" collapsed="false">
      <c r="A2307" s="715" t="s">
        <v>52439</v>
      </c>
      <c r="B2307" s="715" t="s">
        <v>52440</v>
      </c>
      <c r="C2307" s="715" t="s">
        <v>1158</v>
      </c>
      <c r="D2307" s="158" t="s">
        <v>52441</v>
      </c>
    </row>
    <row r="2308" customFormat="false" ht="13.5" hidden="true" customHeight="false" outlineLevel="0" collapsed="false">
      <c r="A2308" s="715" t="s">
        <v>52442</v>
      </c>
      <c r="B2308" s="715" t="s">
        <v>52443</v>
      </c>
      <c r="C2308" s="715" t="s">
        <v>1158</v>
      </c>
      <c r="D2308" s="158" t="s">
        <v>52444</v>
      </c>
    </row>
    <row r="2309" customFormat="false" ht="13.5" hidden="true" customHeight="false" outlineLevel="0" collapsed="false">
      <c r="A2309" s="715" t="s">
        <v>52445</v>
      </c>
      <c r="B2309" s="715" t="s">
        <v>52446</v>
      </c>
      <c r="C2309" s="715" t="s">
        <v>1158</v>
      </c>
      <c r="D2309" s="158" t="s">
        <v>52447</v>
      </c>
    </row>
    <row r="2310" customFormat="false" ht="13.5" hidden="true" customHeight="false" outlineLevel="0" collapsed="false">
      <c r="A2310" s="715" t="s">
        <v>52448</v>
      </c>
      <c r="B2310" s="715" t="s">
        <v>52449</v>
      </c>
      <c r="C2310" s="715" t="s">
        <v>1158</v>
      </c>
      <c r="D2310" s="158" t="s">
        <v>52450</v>
      </c>
    </row>
    <row r="2311" customFormat="false" ht="13.5" hidden="true" customHeight="false" outlineLevel="0" collapsed="false">
      <c r="A2311" s="715" t="s">
        <v>52451</v>
      </c>
      <c r="B2311" s="715" t="s">
        <v>52452</v>
      </c>
      <c r="C2311" s="715" t="s">
        <v>1158</v>
      </c>
      <c r="D2311" s="158" t="s">
        <v>52453</v>
      </c>
    </row>
    <row r="2312" customFormat="false" ht="13.5" hidden="true" customHeight="false" outlineLevel="0" collapsed="false">
      <c r="A2312" s="715" t="s">
        <v>52454</v>
      </c>
      <c r="B2312" s="715" t="s">
        <v>52455</v>
      </c>
      <c r="C2312" s="715" t="s">
        <v>1158</v>
      </c>
      <c r="D2312" s="158" t="s">
        <v>52456</v>
      </c>
    </row>
    <row r="2313" customFormat="false" ht="13.5" hidden="true" customHeight="false" outlineLevel="0" collapsed="false">
      <c r="A2313" s="715" t="s">
        <v>52457</v>
      </c>
      <c r="B2313" s="715" t="s">
        <v>52458</v>
      </c>
      <c r="C2313" s="715" t="s">
        <v>1158</v>
      </c>
      <c r="D2313" s="158" t="s">
        <v>52459</v>
      </c>
    </row>
    <row r="2314" customFormat="false" ht="13.5" hidden="true" customHeight="false" outlineLevel="0" collapsed="false">
      <c r="A2314" s="715" t="s">
        <v>52460</v>
      </c>
      <c r="B2314" s="715" t="s">
        <v>52461</v>
      </c>
      <c r="C2314" s="715" t="s">
        <v>1158</v>
      </c>
      <c r="D2314" s="158" t="s">
        <v>52462</v>
      </c>
    </row>
    <row r="2315" customFormat="false" ht="13.5" hidden="true" customHeight="false" outlineLevel="0" collapsed="false">
      <c r="A2315" s="715" t="s">
        <v>52463</v>
      </c>
      <c r="B2315" s="715" t="s">
        <v>52464</v>
      </c>
      <c r="C2315" s="715" t="s">
        <v>1158</v>
      </c>
      <c r="D2315" s="158" t="s">
        <v>52465</v>
      </c>
    </row>
    <row r="2316" customFormat="false" ht="13.5" hidden="true" customHeight="false" outlineLevel="0" collapsed="false">
      <c r="A2316" s="715" t="s">
        <v>52466</v>
      </c>
      <c r="B2316" s="715" t="s">
        <v>52467</v>
      </c>
      <c r="C2316" s="715" t="s">
        <v>1158</v>
      </c>
      <c r="D2316" s="158" t="s">
        <v>52468</v>
      </c>
    </row>
    <row r="2317" customFormat="false" ht="13.5" hidden="true" customHeight="false" outlineLevel="0" collapsed="false">
      <c r="A2317" s="715" t="s">
        <v>52469</v>
      </c>
      <c r="B2317" s="715" t="s">
        <v>52470</v>
      </c>
      <c r="C2317" s="715" t="s">
        <v>1158</v>
      </c>
      <c r="D2317" s="158" t="s">
        <v>52471</v>
      </c>
    </row>
    <row r="2318" customFormat="false" ht="13.5" hidden="true" customHeight="false" outlineLevel="0" collapsed="false">
      <c r="A2318" s="715" t="s">
        <v>52472</v>
      </c>
      <c r="B2318" s="715" t="s">
        <v>52473</v>
      </c>
      <c r="C2318" s="715" t="s">
        <v>1158</v>
      </c>
      <c r="D2318" s="158" t="s">
        <v>52474</v>
      </c>
    </row>
    <row r="2319" customFormat="false" ht="13.5" hidden="true" customHeight="false" outlineLevel="0" collapsed="false">
      <c r="A2319" s="715" t="s">
        <v>52475</v>
      </c>
      <c r="B2319" s="715" t="s">
        <v>52476</v>
      </c>
      <c r="C2319" s="715" t="s">
        <v>1158</v>
      </c>
      <c r="D2319" s="158" t="s">
        <v>52477</v>
      </c>
    </row>
    <row r="2320" customFormat="false" ht="13.5" hidden="true" customHeight="false" outlineLevel="0" collapsed="false">
      <c r="A2320" s="715" t="s">
        <v>52478</v>
      </c>
      <c r="B2320" s="715" t="s">
        <v>52479</v>
      </c>
      <c r="C2320" s="715" t="s">
        <v>1158</v>
      </c>
      <c r="D2320" s="158" t="s">
        <v>52480</v>
      </c>
    </row>
    <row r="2321" customFormat="false" ht="13.5" hidden="true" customHeight="false" outlineLevel="0" collapsed="false">
      <c r="A2321" s="715" t="s">
        <v>52481</v>
      </c>
      <c r="B2321" s="715" t="s">
        <v>52482</v>
      </c>
      <c r="C2321" s="715" t="s">
        <v>1158</v>
      </c>
      <c r="D2321" s="158" t="s">
        <v>52483</v>
      </c>
    </row>
    <row r="2322" customFormat="false" ht="13.5" hidden="true" customHeight="false" outlineLevel="0" collapsed="false">
      <c r="A2322" s="715" t="s">
        <v>52484</v>
      </c>
      <c r="B2322" s="715" t="s">
        <v>52485</v>
      </c>
      <c r="C2322" s="715" t="s">
        <v>1158</v>
      </c>
      <c r="D2322" s="158" t="s">
        <v>52486</v>
      </c>
    </row>
    <row r="2323" customFormat="false" ht="13.5" hidden="true" customHeight="false" outlineLevel="0" collapsed="false">
      <c r="A2323" s="715" t="s">
        <v>52487</v>
      </c>
      <c r="B2323" s="715" t="s">
        <v>52488</v>
      </c>
      <c r="C2323" s="715" t="s">
        <v>1158</v>
      </c>
      <c r="D2323" s="158" t="s">
        <v>52489</v>
      </c>
    </row>
    <row r="2324" customFormat="false" ht="13.5" hidden="true" customHeight="false" outlineLevel="0" collapsed="false">
      <c r="A2324" s="715" t="s">
        <v>52490</v>
      </c>
      <c r="B2324" s="715" t="s">
        <v>52491</v>
      </c>
      <c r="C2324" s="715" t="s">
        <v>1158</v>
      </c>
      <c r="D2324" s="158" t="s">
        <v>52492</v>
      </c>
    </row>
    <row r="2325" customFormat="false" ht="13.5" hidden="true" customHeight="false" outlineLevel="0" collapsed="false">
      <c r="A2325" s="715" t="s">
        <v>52493</v>
      </c>
      <c r="B2325" s="715" t="s">
        <v>52494</v>
      </c>
      <c r="C2325" s="715" t="s">
        <v>1158</v>
      </c>
      <c r="D2325" s="158" t="s">
        <v>52495</v>
      </c>
    </row>
    <row r="2326" customFormat="false" ht="13.5" hidden="true" customHeight="false" outlineLevel="0" collapsed="false">
      <c r="A2326" s="715" t="s">
        <v>52496</v>
      </c>
      <c r="B2326" s="715" t="s">
        <v>52497</v>
      </c>
      <c r="C2326" s="715" t="s">
        <v>1158</v>
      </c>
      <c r="D2326" s="158" t="s">
        <v>52498</v>
      </c>
    </row>
    <row r="2327" customFormat="false" ht="13.5" hidden="true" customHeight="false" outlineLevel="0" collapsed="false">
      <c r="A2327" s="715" t="s">
        <v>52499</v>
      </c>
      <c r="B2327" s="715" t="s">
        <v>52500</v>
      </c>
      <c r="C2327" s="715" t="s">
        <v>1158</v>
      </c>
      <c r="D2327" s="158" t="s">
        <v>52501</v>
      </c>
    </row>
    <row r="2328" customFormat="false" ht="13.5" hidden="true" customHeight="false" outlineLevel="0" collapsed="false">
      <c r="A2328" s="715" t="s">
        <v>52502</v>
      </c>
      <c r="B2328" s="715" t="s">
        <v>52503</v>
      </c>
      <c r="C2328" s="715" t="s">
        <v>1158</v>
      </c>
      <c r="D2328" s="158" t="s">
        <v>52504</v>
      </c>
    </row>
    <row r="2329" customFormat="false" ht="13.5" hidden="true" customHeight="false" outlineLevel="0" collapsed="false">
      <c r="A2329" s="715" t="s">
        <v>52505</v>
      </c>
      <c r="B2329" s="715" t="s">
        <v>52506</v>
      </c>
      <c r="C2329" s="715" t="s">
        <v>1158</v>
      </c>
      <c r="D2329" s="158" t="s">
        <v>52507</v>
      </c>
    </row>
    <row r="2330" customFormat="false" ht="13.5" hidden="true" customHeight="false" outlineLevel="0" collapsed="false">
      <c r="A2330" s="715" t="s">
        <v>52508</v>
      </c>
      <c r="B2330" s="715" t="s">
        <v>52509</v>
      </c>
      <c r="C2330" s="715" t="s">
        <v>1158</v>
      </c>
      <c r="D2330" s="158" t="s">
        <v>52510</v>
      </c>
    </row>
    <row r="2331" customFormat="false" ht="13.5" hidden="true" customHeight="false" outlineLevel="0" collapsed="false">
      <c r="A2331" s="715" t="s">
        <v>52511</v>
      </c>
      <c r="B2331" s="715" t="s">
        <v>52512</v>
      </c>
      <c r="C2331" s="715" t="s">
        <v>1158</v>
      </c>
      <c r="D2331" s="158" t="s">
        <v>52513</v>
      </c>
    </row>
    <row r="2332" customFormat="false" ht="13.5" hidden="true" customHeight="false" outlineLevel="0" collapsed="false">
      <c r="A2332" s="715" t="s">
        <v>52514</v>
      </c>
      <c r="B2332" s="715" t="s">
        <v>52515</v>
      </c>
      <c r="C2332" s="715" t="s">
        <v>1158</v>
      </c>
      <c r="D2332" s="158" t="s">
        <v>52516</v>
      </c>
    </row>
    <row r="2333" customFormat="false" ht="13.5" hidden="true" customHeight="false" outlineLevel="0" collapsed="false">
      <c r="A2333" s="715" t="s">
        <v>52517</v>
      </c>
      <c r="B2333" s="715" t="s">
        <v>52518</v>
      </c>
      <c r="C2333" s="715" t="s">
        <v>1158</v>
      </c>
      <c r="D2333" s="158" t="s">
        <v>52519</v>
      </c>
    </row>
    <row r="2334" customFormat="false" ht="13.5" hidden="true" customHeight="false" outlineLevel="0" collapsed="false">
      <c r="A2334" s="715" t="s">
        <v>52520</v>
      </c>
      <c r="B2334" s="715" t="s">
        <v>52521</v>
      </c>
      <c r="C2334" s="715" t="s">
        <v>1158</v>
      </c>
      <c r="D2334" s="158" t="s">
        <v>52522</v>
      </c>
    </row>
    <row r="2335" customFormat="false" ht="13.5" hidden="true" customHeight="false" outlineLevel="0" collapsed="false">
      <c r="A2335" s="715" t="s">
        <v>52523</v>
      </c>
      <c r="B2335" s="715" t="s">
        <v>52524</v>
      </c>
      <c r="C2335" s="715" t="s">
        <v>1158</v>
      </c>
      <c r="D2335" s="158" t="s">
        <v>52525</v>
      </c>
    </row>
    <row r="2336" customFormat="false" ht="13.5" hidden="true" customHeight="false" outlineLevel="0" collapsed="false">
      <c r="A2336" s="715" t="s">
        <v>52526</v>
      </c>
      <c r="B2336" s="715" t="s">
        <v>52527</v>
      </c>
      <c r="C2336" s="715" t="s">
        <v>1158</v>
      </c>
      <c r="D2336" s="158" t="s">
        <v>52528</v>
      </c>
    </row>
    <row r="2337" customFormat="false" ht="13.5" hidden="true" customHeight="false" outlineLevel="0" collapsed="false">
      <c r="A2337" s="715" t="s">
        <v>52529</v>
      </c>
      <c r="B2337" s="715" t="s">
        <v>52530</v>
      </c>
      <c r="C2337" s="715" t="s">
        <v>1158</v>
      </c>
      <c r="D2337" s="158" t="s">
        <v>52531</v>
      </c>
    </row>
    <row r="2338" customFormat="false" ht="13.5" hidden="true" customHeight="false" outlineLevel="0" collapsed="false">
      <c r="A2338" s="715" t="s">
        <v>52532</v>
      </c>
      <c r="B2338" s="715" t="s">
        <v>52533</v>
      </c>
      <c r="C2338" s="715" t="s">
        <v>1158</v>
      </c>
      <c r="D2338" s="158" t="s">
        <v>52534</v>
      </c>
    </row>
    <row r="2339" customFormat="false" ht="13.5" hidden="true" customHeight="false" outlineLevel="0" collapsed="false">
      <c r="A2339" s="715" t="s">
        <v>52535</v>
      </c>
      <c r="B2339" s="715" t="s">
        <v>52536</v>
      </c>
      <c r="C2339" s="715" t="s">
        <v>1158</v>
      </c>
      <c r="D2339" s="158" t="s">
        <v>52537</v>
      </c>
    </row>
    <row r="2340" customFormat="false" ht="13.5" hidden="true" customHeight="false" outlineLevel="0" collapsed="false">
      <c r="A2340" s="715" t="s">
        <v>52538</v>
      </c>
      <c r="B2340" s="715" t="s">
        <v>52539</v>
      </c>
      <c r="C2340" s="715" t="s">
        <v>1158</v>
      </c>
      <c r="D2340" s="158" t="s">
        <v>52540</v>
      </c>
    </row>
    <row r="2341" customFormat="false" ht="13.5" hidden="true" customHeight="false" outlineLevel="0" collapsed="false">
      <c r="A2341" s="715" t="s">
        <v>52541</v>
      </c>
      <c r="B2341" s="715" t="s">
        <v>52542</v>
      </c>
      <c r="C2341" s="715" t="s">
        <v>1158</v>
      </c>
      <c r="D2341" s="158" t="s">
        <v>52543</v>
      </c>
    </row>
    <row r="2342" customFormat="false" ht="13.5" hidden="true" customHeight="false" outlineLevel="0" collapsed="false">
      <c r="A2342" s="715" t="s">
        <v>52544</v>
      </c>
      <c r="B2342" s="715" t="s">
        <v>52545</v>
      </c>
      <c r="C2342" s="715" t="s">
        <v>1158</v>
      </c>
      <c r="D2342" s="158" t="s">
        <v>52546</v>
      </c>
    </row>
    <row r="2343" customFormat="false" ht="13.5" hidden="true" customHeight="false" outlineLevel="0" collapsed="false">
      <c r="A2343" s="715" t="s">
        <v>52547</v>
      </c>
      <c r="B2343" s="715" t="s">
        <v>52548</v>
      </c>
      <c r="C2343" s="715" t="s">
        <v>1158</v>
      </c>
      <c r="D2343" s="158" t="s">
        <v>52549</v>
      </c>
    </row>
    <row r="2344" customFormat="false" ht="13.5" hidden="true" customHeight="false" outlineLevel="0" collapsed="false">
      <c r="A2344" s="715" t="s">
        <v>52550</v>
      </c>
      <c r="B2344" s="715" t="s">
        <v>52551</v>
      </c>
      <c r="C2344" s="715" t="s">
        <v>1158</v>
      </c>
      <c r="D2344" s="158" t="s">
        <v>52552</v>
      </c>
    </row>
    <row r="2345" customFormat="false" ht="13.5" hidden="true" customHeight="false" outlineLevel="0" collapsed="false">
      <c r="A2345" s="715" t="s">
        <v>52553</v>
      </c>
      <c r="B2345" s="715" t="s">
        <v>52554</v>
      </c>
      <c r="C2345" s="715" t="s">
        <v>1158</v>
      </c>
      <c r="D2345" s="158" t="s">
        <v>52555</v>
      </c>
    </row>
    <row r="2346" customFormat="false" ht="13.5" hidden="true" customHeight="false" outlineLevel="0" collapsed="false">
      <c r="A2346" s="715" t="s">
        <v>52556</v>
      </c>
      <c r="B2346" s="715" t="s">
        <v>52557</v>
      </c>
      <c r="C2346" s="715" t="s">
        <v>1158</v>
      </c>
      <c r="D2346" s="158" t="s">
        <v>52558</v>
      </c>
    </row>
    <row r="2347" customFormat="false" ht="13.5" hidden="true" customHeight="false" outlineLevel="0" collapsed="false">
      <c r="A2347" s="715" t="s">
        <v>52559</v>
      </c>
      <c r="B2347" s="715" t="s">
        <v>52560</v>
      </c>
      <c r="C2347" s="715" t="s">
        <v>1158</v>
      </c>
      <c r="D2347" s="158" t="s">
        <v>52561</v>
      </c>
    </row>
    <row r="2348" customFormat="false" ht="13.5" hidden="true" customHeight="false" outlineLevel="0" collapsed="false">
      <c r="A2348" s="715" t="s">
        <v>52562</v>
      </c>
      <c r="B2348" s="715" t="s">
        <v>52563</v>
      </c>
      <c r="C2348" s="715" t="s">
        <v>1158</v>
      </c>
      <c r="D2348" s="158" t="s">
        <v>52564</v>
      </c>
    </row>
    <row r="2349" customFormat="false" ht="13.5" hidden="true" customHeight="false" outlineLevel="0" collapsed="false">
      <c r="A2349" s="715" t="s">
        <v>52565</v>
      </c>
      <c r="B2349" s="715" t="s">
        <v>52566</v>
      </c>
      <c r="C2349" s="715" t="s">
        <v>1158</v>
      </c>
      <c r="D2349" s="158" t="s">
        <v>52567</v>
      </c>
    </row>
    <row r="2350" customFormat="false" ht="13.5" hidden="true" customHeight="false" outlineLevel="0" collapsed="false">
      <c r="A2350" s="715" t="s">
        <v>52568</v>
      </c>
      <c r="B2350" s="715" t="s">
        <v>52569</v>
      </c>
      <c r="C2350" s="715" t="s">
        <v>1158</v>
      </c>
      <c r="D2350" s="158" t="s">
        <v>52570</v>
      </c>
    </row>
    <row r="2351" customFormat="false" ht="13.5" hidden="true" customHeight="false" outlineLevel="0" collapsed="false">
      <c r="A2351" s="715" t="s">
        <v>52571</v>
      </c>
      <c r="B2351" s="715" t="s">
        <v>52572</v>
      </c>
      <c r="C2351" s="715" t="s">
        <v>1158</v>
      </c>
      <c r="D2351" s="158" t="s">
        <v>52573</v>
      </c>
    </row>
    <row r="2352" customFormat="false" ht="13.5" hidden="true" customHeight="false" outlineLevel="0" collapsed="false">
      <c r="A2352" s="715" t="s">
        <v>52574</v>
      </c>
      <c r="B2352" s="715" t="s">
        <v>52575</v>
      </c>
      <c r="C2352" s="715" t="s">
        <v>1158</v>
      </c>
      <c r="D2352" s="158" t="s">
        <v>52576</v>
      </c>
    </row>
    <row r="2353" customFormat="false" ht="13.5" hidden="true" customHeight="false" outlineLevel="0" collapsed="false">
      <c r="A2353" s="715" t="s">
        <v>52577</v>
      </c>
      <c r="B2353" s="715" t="s">
        <v>52578</v>
      </c>
      <c r="C2353" s="715" t="s">
        <v>1158</v>
      </c>
      <c r="D2353" s="158" t="s">
        <v>52579</v>
      </c>
    </row>
    <row r="2354" customFormat="false" ht="13.5" hidden="true" customHeight="false" outlineLevel="0" collapsed="false">
      <c r="A2354" s="715" t="s">
        <v>52580</v>
      </c>
      <c r="B2354" s="715" t="s">
        <v>52581</v>
      </c>
      <c r="C2354" s="715" t="s">
        <v>1158</v>
      </c>
      <c r="D2354" s="158" t="s">
        <v>52582</v>
      </c>
    </row>
    <row r="2355" customFormat="false" ht="13.5" hidden="true" customHeight="false" outlineLevel="0" collapsed="false">
      <c r="A2355" s="715" t="s">
        <v>52583</v>
      </c>
      <c r="B2355" s="715" t="s">
        <v>52584</v>
      </c>
      <c r="C2355" s="715" t="s">
        <v>1158</v>
      </c>
      <c r="D2355" s="158" t="s">
        <v>52585</v>
      </c>
    </row>
    <row r="2356" customFormat="false" ht="13.5" hidden="true" customHeight="false" outlineLevel="0" collapsed="false">
      <c r="A2356" s="715" t="s">
        <v>52586</v>
      </c>
      <c r="B2356" s="715" t="s">
        <v>52587</v>
      </c>
      <c r="C2356" s="715" t="s">
        <v>1158</v>
      </c>
      <c r="D2356" s="158" t="s">
        <v>52588</v>
      </c>
    </row>
    <row r="2357" customFormat="false" ht="13.5" hidden="true" customHeight="false" outlineLevel="0" collapsed="false">
      <c r="A2357" s="715" t="s">
        <v>52589</v>
      </c>
      <c r="B2357" s="715" t="s">
        <v>52590</v>
      </c>
      <c r="C2357" s="715" t="s">
        <v>1158</v>
      </c>
      <c r="D2357" s="158" t="s">
        <v>52591</v>
      </c>
    </row>
    <row r="2358" customFormat="false" ht="13.5" hidden="true" customHeight="false" outlineLevel="0" collapsed="false">
      <c r="A2358" s="715" t="s">
        <v>52592</v>
      </c>
      <c r="B2358" s="715" t="s">
        <v>52593</v>
      </c>
      <c r="C2358" s="715" t="s">
        <v>1158</v>
      </c>
      <c r="D2358" s="158" t="s">
        <v>52594</v>
      </c>
    </row>
    <row r="2359" customFormat="false" ht="13.5" hidden="true" customHeight="false" outlineLevel="0" collapsed="false">
      <c r="A2359" s="715" t="s">
        <v>52595</v>
      </c>
      <c r="B2359" s="715" t="s">
        <v>52596</v>
      </c>
      <c r="C2359" s="715" t="s">
        <v>1158</v>
      </c>
      <c r="D2359" s="158" t="s">
        <v>52597</v>
      </c>
    </row>
    <row r="2360" customFormat="false" ht="13.5" hidden="true" customHeight="false" outlineLevel="0" collapsed="false">
      <c r="A2360" s="715" t="s">
        <v>52598</v>
      </c>
      <c r="B2360" s="715" t="s">
        <v>52599</v>
      </c>
      <c r="C2360" s="715" t="s">
        <v>1158</v>
      </c>
      <c r="D2360" s="158" t="s">
        <v>52600</v>
      </c>
    </row>
    <row r="2361" customFormat="false" ht="13.5" hidden="true" customHeight="false" outlineLevel="0" collapsed="false">
      <c r="A2361" s="715" t="s">
        <v>52601</v>
      </c>
      <c r="B2361" s="715" t="s">
        <v>52602</v>
      </c>
      <c r="C2361" s="715" t="s">
        <v>1158</v>
      </c>
      <c r="D2361" s="158" t="s">
        <v>52603</v>
      </c>
    </row>
    <row r="2362" customFormat="false" ht="13.5" hidden="true" customHeight="false" outlineLevel="0" collapsed="false">
      <c r="A2362" s="715" t="s">
        <v>52604</v>
      </c>
      <c r="B2362" s="715" t="s">
        <v>52605</v>
      </c>
      <c r="C2362" s="715" t="s">
        <v>1158</v>
      </c>
      <c r="D2362" s="158" t="s">
        <v>52606</v>
      </c>
    </row>
    <row r="2363" customFormat="false" ht="13.5" hidden="true" customHeight="false" outlineLevel="0" collapsed="false">
      <c r="A2363" s="715" t="s">
        <v>52607</v>
      </c>
      <c r="B2363" s="715" t="s">
        <v>52608</v>
      </c>
      <c r="C2363" s="715" t="s">
        <v>1158</v>
      </c>
      <c r="D2363" s="158" t="s">
        <v>52609</v>
      </c>
    </row>
    <row r="2364" customFormat="false" ht="13.5" hidden="true" customHeight="false" outlineLevel="0" collapsed="false">
      <c r="A2364" s="715" t="s">
        <v>52610</v>
      </c>
      <c r="B2364" s="715" t="s">
        <v>52611</v>
      </c>
      <c r="C2364" s="715" t="s">
        <v>1158</v>
      </c>
      <c r="D2364" s="158" t="s">
        <v>52612</v>
      </c>
    </row>
    <row r="2365" customFormat="false" ht="13.5" hidden="true" customHeight="false" outlineLevel="0" collapsed="false">
      <c r="A2365" s="715" t="s">
        <v>52613</v>
      </c>
      <c r="B2365" s="715" t="s">
        <v>52614</v>
      </c>
      <c r="C2365" s="715" t="s">
        <v>1158</v>
      </c>
      <c r="D2365" s="158" t="s">
        <v>52615</v>
      </c>
    </row>
    <row r="2366" customFormat="false" ht="13.5" hidden="true" customHeight="false" outlineLevel="0" collapsed="false">
      <c r="A2366" s="715" t="s">
        <v>52616</v>
      </c>
      <c r="B2366" s="715" t="s">
        <v>52617</v>
      </c>
      <c r="C2366" s="715" t="s">
        <v>1158</v>
      </c>
      <c r="D2366" s="158" t="s">
        <v>52618</v>
      </c>
    </row>
    <row r="2367" customFormat="false" ht="13.5" hidden="true" customHeight="false" outlineLevel="0" collapsed="false">
      <c r="A2367" s="715" t="s">
        <v>52619</v>
      </c>
      <c r="B2367" s="715" t="s">
        <v>52620</v>
      </c>
      <c r="C2367" s="715" t="s">
        <v>1158</v>
      </c>
      <c r="D2367" s="158" t="s">
        <v>52621</v>
      </c>
    </row>
    <row r="2368" customFormat="false" ht="13.5" hidden="true" customHeight="false" outlineLevel="0" collapsed="false">
      <c r="A2368" s="715" t="s">
        <v>52622</v>
      </c>
      <c r="B2368" s="715" t="s">
        <v>52623</v>
      </c>
      <c r="C2368" s="715" t="s">
        <v>1158</v>
      </c>
      <c r="D2368" s="158" t="s">
        <v>52624</v>
      </c>
    </row>
    <row r="2369" customFormat="false" ht="13.5" hidden="true" customHeight="false" outlineLevel="0" collapsed="false">
      <c r="A2369" s="715" t="s">
        <v>52625</v>
      </c>
      <c r="B2369" s="715" t="s">
        <v>52626</v>
      </c>
      <c r="C2369" s="715" t="s">
        <v>1158</v>
      </c>
      <c r="D2369" s="158" t="s">
        <v>52627</v>
      </c>
    </row>
    <row r="2370" customFormat="false" ht="13.5" hidden="true" customHeight="false" outlineLevel="0" collapsed="false">
      <c r="A2370" s="715" t="s">
        <v>52628</v>
      </c>
      <c r="B2370" s="715" t="s">
        <v>52629</v>
      </c>
      <c r="C2370" s="715" t="s">
        <v>1158</v>
      </c>
      <c r="D2370" s="158" t="s">
        <v>52630</v>
      </c>
    </row>
    <row r="2371" customFormat="false" ht="13.5" hidden="true" customHeight="false" outlineLevel="0" collapsed="false">
      <c r="A2371" s="715" t="s">
        <v>52631</v>
      </c>
      <c r="B2371" s="715" t="s">
        <v>52632</v>
      </c>
      <c r="C2371" s="715" t="s">
        <v>1158</v>
      </c>
      <c r="D2371" s="158" t="s">
        <v>52633</v>
      </c>
    </row>
    <row r="2372" customFormat="false" ht="13.5" hidden="true" customHeight="false" outlineLevel="0" collapsed="false">
      <c r="A2372" s="715" t="s">
        <v>52634</v>
      </c>
      <c r="B2372" s="715" t="s">
        <v>52635</v>
      </c>
      <c r="C2372" s="715" t="s">
        <v>1158</v>
      </c>
      <c r="D2372" s="158" t="s">
        <v>52636</v>
      </c>
    </row>
    <row r="2373" customFormat="false" ht="13.5" hidden="true" customHeight="false" outlineLevel="0" collapsed="false">
      <c r="A2373" s="715" t="s">
        <v>52637</v>
      </c>
      <c r="B2373" s="715" t="s">
        <v>52638</v>
      </c>
      <c r="C2373" s="715" t="s">
        <v>1158</v>
      </c>
      <c r="D2373" s="158" t="s">
        <v>52639</v>
      </c>
    </row>
    <row r="2374" customFormat="false" ht="13.5" hidden="true" customHeight="false" outlineLevel="0" collapsed="false">
      <c r="A2374" s="715" t="s">
        <v>52640</v>
      </c>
      <c r="B2374" s="715" t="s">
        <v>52641</v>
      </c>
      <c r="C2374" s="715" t="s">
        <v>1158</v>
      </c>
      <c r="D2374" s="158" t="s">
        <v>52642</v>
      </c>
    </row>
    <row r="2375" customFormat="false" ht="13.5" hidden="true" customHeight="false" outlineLevel="0" collapsed="false">
      <c r="A2375" s="715" t="s">
        <v>52643</v>
      </c>
      <c r="B2375" s="715" t="s">
        <v>52644</v>
      </c>
      <c r="C2375" s="715" t="s">
        <v>1158</v>
      </c>
      <c r="D2375" s="158" t="s">
        <v>52645</v>
      </c>
    </row>
    <row r="2376" customFormat="false" ht="13.5" hidden="true" customHeight="false" outlineLevel="0" collapsed="false">
      <c r="A2376" s="715" t="s">
        <v>52646</v>
      </c>
      <c r="B2376" s="715" t="s">
        <v>52647</v>
      </c>
      <c r="C2376" s="715" t="s">
        <v>1158</v>
      </c>
      <c r="D2376" s="158" t="s">
        <v>52648</v>
      </c>
    </row>
    <row r="2377" customFormat="false" ht="13.5" hidden="true" customHeight="false" outlineLevel="0" collapsed="false">
      <c r="A2377" s="715" t="s">
        <v>52649</v>
      </c>
      <c r="B2377" s="715" t="s">
        <v>52650</v>
      </c>
      <c r="C2377" s="715" t="s">
        <v>1993</v>
      </c>
      <c r="D2377" s="158" t="s">
        <v>52651</v>
      </c>
    </row>
    <row r="2378" customFormat="false" ht="13.5" hidden="true" customHeight="false" outlineLevel="0" collapsed="false">
      <c r="A2378" s="715" t="s">
        <v>115</v>
      </c>
      <c r="B2378" s="715" t="s">
        <v>52652</v>
      </c>
      <c r="C2378" s="715" t="s">
        <v>1993</v>
      </c>
      <c r="D2378" s="158" t="s">
        <v>52653</v>
      </c>
    </row>
    <row r="2379" customFormat="false" ht="13.5" hidden="true" customHeight="false" outlineLevel="0" collapsed="false">
      <c r="A2379" s="715" t="s">
        <v>52654</v>
      </c>
      <c r="B2379" s="715" t="s">
        <v>52655</v>
      </c>
      <c r="C2379" s="715" t="s">
        <v>1993</v>
      </c>
      <c r="D2379" s="158" t="s">
        <v>52656</v>
      </c>
    </row>
    <row r="2380" customFormat="false" ht="13.5" hidden="true" customHeight="false" outlineLevel="0" collapsed="false">
      <c r="A2380" s="715" t="s">
        <v>52657</v>
      </c>
      <c r="B2380" s="715" t="s">
        <v>52658</v>
      </c>
      <c r="C2380" s="715" t="s">
        <v>1993</v>
      </c>
      <c r="D2380" s="158" t="s">
        <v>52659</v>
      </c>
    </row>
    <row r="2381" customFormat="false" ht="13.5" hidden="true" customHeight="false" outlineLevel="0" collapsed="false">
      <c r="A2381" s="715" t="s">
        <v>52660</v>
      </c>
      <c r="B2381" s="715" t="s">
        <v>52661</v>
      </c>
      <c r="C2381" s="715" t="s">
        <v>1993</v>
      </c>
      <c r="D2381" s="158" t="s">
        <v>52662</v>
      </c>
    </row>
    <row r="2382" customFormat="false" ht="13.5" hidden="true" customHeight="false" outlineLevel="0" collapsed="false">
      <c r="A2382" s="715" t="s">
        <v>52663</v>
      </c>
      <c r="B2382" s="715" t="s">
        <v>52664</v>
      </c>
      <c r="C2382" s="715" t="s">
        <v>1993</v>
      </c>
      <c r="D2382" s="158" t="s">
        <v>52665</v>
      </c>
    </row>
    <row r="2383" customFormat="false" ht="13.5" hidden="true" customHeight="false" outlineLevel="0" collapsed="false">
      <c r="A2383" s="715" t="s">
        <v>52666</v>
      </c>
      <c r="B2383" s="715" t="s">
        <v>52667</v>
      </c>
      <c r="C2383" s="715" t="s">
        <v>1158</v>
      </c>
      <c r="D2383" s="158" t="s">
        <v>52668</v>
      </c>
    </row>
    <row r="2384" customFormat="false" ht="13.5" hidden="true" customHeight="false" outlineLevel="0" collapsed="false">
      <c r="A2384" s="715" t="s">
        <v>52669</v>
      </c>
      <c r="B2384" s="715" t="s">
        <v>52670</v>
      </c>
      <c r="C2384" s="715" t="s">
        <v>1158</v>
      </c>
      <c r="D2384" s="158" t="s">
        <v>52671</v>
      </c>
    </row>
    <row r="2385" customFormat="false" ht="13.5" hidden="true" customHeight="false" outlineLevel="0" collapsed="false">
      <c r="A2385" s="715" t="s">
        <v>52672</v>
      </c>
      <c r="B2385" s="715" t="s">
        <v>52673</v>
      </c>
      <c r="C2385" s="715" t="s">
        <v>1993</v>
      </c>
      <c r="D2385" s="158" t="s">
        <v>52674</v>
      </c>
    </row>
    <row r="2386" customFormat="false" ht="13.5" hidden="true" customHeight="false" outlineLevel="0" collapsed="false">
      <c r="A2386" s="715" t="s">
        <v>52675</v>
      </c>
      <c r="B2386" s="715" t="s">
        <v>52676</v>
      </c>
      <c r="C2386" s="715" t="s">
        <v>1158</v>
      </c>
      <c r="D2386" s="158" t="s">
        <v>52677</v>
      </c>
    </row>
    <row r="2387" customFormat="false" ht="13.5" hidden="true" customHeight="false" outlineLevel="0" collapsed="false">
      <c r="A2387" s="715" t="s">
        <v>52678</v>
      </c>
      <c r="B2387" s="715" t="s">
        <v>52679</v>
      </c>
      <c r="C2387" s="715" t="s">
        <v>1158</v>
      </c>
      <c r="D2387" s="158" t="s">
        <v>51263</v>
      </c>
    </row>
    <row r="2388" customFormat="false" ht="13.5" hidden="true" customHeight="false" outlineLevel="0" collapsed="false">
      <c r="A2388" s="715" t="s">
        <v>52680</v>
      </c>
      <c r="B2388" s="715" t="s">
        <v>52681</v>
      </c>
      <c r="C2388" s="715" t="s">
        <v>1993</v>
      </c>
      <c r="D2388" s="158" t="s">
        <v>48052</v>
      </c>
    </row>
    <row r="2389" customFormat="false" ht="13.5" hidden="true" customHeight="false" outlineLevel="0" collapsed="false">
      <c r="A2389" s="715" t="s">
        <v>52682</v>
      </c>
      <c r="B2389" s="715" t="s">
        <v>52683</v>
      </c>
      <c r="C2389" s="715" t="s">
        <v>338</v>
      </c>
      <c r="D2389" s="158" t="s">
        <v>52684</v>
      </c>
    </row>
    <row r="2390" customFormat="false" ht="13.5" hidden="true" customHeight="false" outlineLevel="0" collapsed="false">
      <c r="A2390" s="715" t="s">
        <v>52685</v>
      </c>
      <c r="B2390" s="715" t="s">
        <v>52686</v>
      </c>
      <c r="C2390" s="715" t="s">
        <v>6277</v>
      </c>
      <c r="D2390" s="158" t="s">
        <v>52687</v>
      </c>
    </row>
    <row r="2391" customFormat="false" ht="13.5" hidden="true" customHeight="false" outlineLevel="0" collapsed="false">
      <c r="A2391" s="715" t="s">
        <v>52688</v>
      </c>
      <c r="B2391" s="715" t="s">
        <v>52689</v>
      </c>
      <c r="C2391" s="715" t="s">
        <v>338</v>
      </c>
      <c r="D2391" s="158" t="s">
        <v>45918</v>
      </c>
    </row>
    <row r="2392" customFormat="false" ht="13.5" hidden="true" customHeight="false" outlineLevel="0" collapsed="false">
      <c r="A2392" s="715" t="s">
        <v>119</v>
      </c>
      <c r="B2392" s="715" t="s">
        <v>52690</v>
      </c>
      <c r="C2392" s="715" t="s">
        <v>338</v>
      </c>
      <c r="D2392" s="158" t="s">
        <v>52691</v>
      </c>
    </row>
    <row r="2393" customFormat="false" ht="13.5" hidden="true" customHeight="false" outlineLevel="0" collapsed="false">
      <c r="A2393" s="715" t="s">
        <v>121</v>
      </c>
      <c r="B2393" s="715" t="s">
        <v>52692</v>
      </c>
      <c r="C2393" s="715" t="s">
        <v>338</v>
      </c>
      <c r="D2393" s="158" t="s">
        <v>52693</v>
      </c>
    </row>
    <row r="2394" customFormat="false" ht="13.5" hidden="true" customHeight="false" outlineLevel="0" collapsed="false">
      <c r="A2394" s="715" t="s">
        <v>123</v>
      </c>
      <c r="B2394" s="715" t="s">
        <v>52694</v>
      </c>
      <c r="C2394" s="715" t="s">
        <v>338</v>
      </c>
      <c r="D2394" s="158" t="s">
        <v>52695</v>
      </c>
    </row>
    <row r="2395" customFormat="false" ht="13.5" hidden="true" customHeight="false" outlineLevel="0" collapsed="false">
      <c r="A2395" s="715" t="s">
        <v>52696</v>
      </c>
      <c r="B2395" s="715" t="s">
        <v>52697</v>
      </c>
      <c r="C2395" s="715" t="s">
        <v>338</v>
      </c>
      <c r="D2395" s="158" t="s">
        <v>52698</v>
      </c>
    </row>
    <row r="2396" customFormat="false" ht="13.5" hidden="true" customHeight="false" outlineLevel="0" collapsed="false">
      <c r="A2396" s="715" t="s">
        <v>52699</v>
      </c>
      <c r="B2396" s="715" t="s">
        <v>52700</v>
      </c>
      <c r="C2396" s="715" t="s">
        <v>338</v>
      </c>
      <c r="D2396" s="158" t="s">
        <v>52701</v>
      </c>
    </row>
    <row r="2397" customFormat="false" ht="13.5" hidden="true" customHeight="false" outlineLevel="0" collapsed="false">
      <c r="A2397" s="715" t="s">
        <v>52702</v>
      </c>
      <c r="B2397" s="715" t="s">
        <v>52703</v>
      </c>
      <c r="C2397" s="715" t="s">
        <v>338</v>
      </c>
      <c r="D2397" s="158" t="s">
        <v>52704</v>
      </c>
    </row>
    <row r="2398" customFormat="false" ht="13.5" hidden="true" customHeight="false" outlineLevel="0" collapsed="false">
      <c r="A2398" s="715" t="s">
        <v>52705</v>
      </c>
      <c r="B2398" s="715" t="s">
        <v>52706</v>
      </c>
      <c r="C2398" s="715" t="s">
        <v>338</v>
      </c>
      <c r="D2398" s="158" t="s">
        <v>52707</v>
      </c>
    </row>
    <row r="2399" customFormat="false" ht="13.5" hidden="true" customHeight="false" outlineLevel="0" collapsed="false">
      <c r="A2399" s="715" t="s">
        <v>52708</v>
      </c>
      <c r="B2399" s="715" t="s">
        <v>52709</v>
      </c>
      <c r="C2399" s="715" t="s">
        <v>338</v>
      </c>
      <c r="D2399" s="158" t="s">
        <v>52710</v>
      </c>
    </row>
    <row r="2400" customFormat="false" ht="13.5" hidden="true" customHeight="false" outlineLevel="0" collapsed="false">
      <c r="A2400" s="715" t="s">
        <v>52711</v>
      </c>
      <c r="B2400" s="715" t="s">
        <v>52712</v>
      </c>
      <c r="C2400" s="715" t="s">
        <v>338</v>
      </c>
      <c r="D2400" s="158" t="s">
        <v>52713</v>
      </c>
    </row>
    <row r="2401" customFormat="false" ht="13.5" hidden="true" customHeight="false" outlineLevel="0" collapsed="false">
      <c r="A2401" s="715" t="s">
        <v>52714</v>
      </c>
      <c r="B2401" s="715" t="s">
        <v>52715</v>
      </c>
      <c r="C2401" s="715" t="s">
        <v>338</v>
      </c>
      <c r="D2401" s="158" t="s">
        <v>52716</v>
      </c>
    </row>
    <row r="2402" customFormat="false" ht="13.5" hidden="true" customHeight="false" outlineLevel="0" collapsed="false">
      <c r="A2402" s="715" t="s">
        <v>52717</v>
      </c>
      <c r="B2402" s="715" t="s">
        <v>52718</v>
      </c>
      <c r="C2402" s="715" t="s">
        <v>338</v>
      </c>
      <c r="D2402" s="158" t="s">
        <v>52719</v>
      </c>
    </row>
    <row r="2403" customFormat="false" ht="13.5" hidden="true" customHeight="false" outlineLevel="0" collapsed="false">
      <c r="A2403" s="715" t="s">
        <v>52720</v>
      </c>
      <c r="B2403" s="715" t="s">
        <v>52721</v>
      </c>
      <c r="C2403" s="715" t="s">
        <v>338</v>
      </c>
      <c r="D2403" s="158" t="s">
        <v>52722</v>
      </c>
    </row>
    <row r="2404" customFormat="false" ht="13.5" hidden="true" customHeight="false" outlineLevel="0" collapsed="false">
      <c r="A2404" s="715" t="s">
        <v>52723</v>
      </c>
      <c r="B2404" s="715" t="s">
        <v>52724</v>
      </c>
      <c r="C2404" s="715" t="s">
        <v>338</v>
      </c>
      <c r="D2404" s="158" t="s">
        <v>52725</v>
      </c>
    </row>
    <row r="2405" customFormat="false" ht="13.5" hidden="true" customHeight="false" outlineLevel="0" collapsed="false">
      <c r="A2405" s="715" t="s">
        <v>52726</v>
      </c>
      <c r="B2405" s="715" t="s">
        <v>52727</v>
      </c>
      <c r="C2405" s="715" t="s">
        <v>338</v>
      </c>
      <c r="D2405" s="158" t="s">
        <v>52728</v>
      </c>
    </row>
    <row r="2406" customFormat="false" ht="13.5" hidden="true" customHeight="false" outlineLevel="0" collapsed="false">
      <c r="A2406" s="715" t="s">
        <v>52729</v>
      </c>
      <c r="B2406" s="715" t="s">
        <v>52730</v>
      </c>
      <c r="C2406" s="715" t="s">
        <v>338</v>
      </c>
      <c r="D2406" s="158" t="s">
        <v>52731</v>
      </c>
    </row>
    <row r="2407" customFormat="false" ht="13.5" hidden="true" customHeight="false" outlineLevel="0" collapsed="false">
      <c r="A2407" s="715" t="s">
        <v>52732</v>
      </c>
      <c r="B2407" s="715" t="s">
        <v>52733</v>
      </c>
      <c r="C2407" s="715" t="s">
        <v>338</v>
      </c>
      <c r="D2407" s="158" t="s">
        <v>52734</v>
      </c>
    </row>
    <row r="2408" customFormat="false" ht="13.5" hidden="true" customHeight="false" outlineLevel="0" collapsed="false">
      <c r="A2408" s="715" t="s">
        <v>52735</v>
      </c>
      <c r="B2408" s="715" t="s">
        <v>52736</v>
      </c>
      <c r="C2408" s="715" t="s">
        <v>338</v>
      </c>
      <c r="D2408" s="158" t="s">
        <v>52737</v>
      </c>
    </row>
    <row r="2409" customFormat="false" ht="13.5" hidden="true" customHeight="false" outlineLevel="0" collapsed="false">
      <c r="A2409" s="715" t="s">
        <v>52738</v>
      </c>
      <c r="B2409" s="715" t="s">
        <v>52739</v>
      </c>
      <c r="C2409" s="715" t="s">
        <v>338</v>
      </c>
      <c r="D2409" s="158" t="s">
        <v>52740</v>
      </c>
    </row>
    <row r="2410" customFormat="false" ht="13.5" hidden="true" customHeight="false" outlineLevel="0" collapsed="false">
      <c r="A2410" s="715" t="s">
        <v>52741</v>
      </c>
      <c r="B2410" s="715" t="s">
        <v>52742</v>
      </c>
      <c r="C2410" s="715" t="s">
        <v>338</v>
      </c>
      <c r="D2410" s="158" t="s">
        <v>47134</v>
      </c>
    </row>
    <row r="2411" customFormat="false" ht="13.5" hidden="true" customHeight="false" outlineLevel="0" collapsed="false">
      <c r="A2411" s="715" t="s">
        <v>52743</v>
      </c>
      <c r="B2411" s="715" t="s">
        <v>52744</v>
      </c>
      <c r="C2411" s="715" t="s">
        <v>338</v>
      </c>
      <c r="D2411" s="158" t="s">
        <v>52745</v>
      </c>
    </row>
    <row r="2412" customFormat="false" ht="13.5" hidden="true" customHeight="false" outlineLevel="0" collapsed="false">
      <c r="A2412" s="715" t="s">
        <v>52746</v>
      </c>
      <c r="B2412" s="715" t="s">
        <v>52747</v>
      </c>
      <c r="C2412" s="715" t="s">
        <v>338</v>
      </c>
      <c r="D2412" s="158" t="s">
        <v>52748</v>
      </c>
    </row>
    <row r="2413" customFormat="false" ht="13.5" hidden="true" customHeight="false" outlineLevel="0" collapsed="false">
      <c r="A2413" s="715" t="s">
        <v>52749</v>
      </c>
      <c r="B2413" s="715" t="s">
        <v>52750</v>
      </c>
      <c r="C2413" s="715" t="s">
        <v>338</v>
      </c>
      <c r="D2413" s="158" t="s">
        <v>48064</v>
      </c>
    </row>
    <row r="2414" customFormat="false" ht="13.5" hidden="true" customHeight="false" outlineLevel="0" collapsed="false">
      <c r="A2414" s="715" t="s">
        <v>52751</v>
      </c>
      <c r="B2414" s="715" t="s">
        <v>52752</v>
      </c>
      <c r="C2414" s="715" t="s">
        <v>338</v>
      </c>
      <c r="D2414" s="158" t="s">
        <v>52753</v>
      </c>
    </row>
    <row r="2415" customFormat="false" ht="13.5" hidden="true" customHeight="false" outlineLevel="0" collapsed="false">
      <c r="A2415" s="715" t="s">
        <v>52754</v>
      </c>
      <c r="B2415" s="715" t="s">
        <v>52755</v>
      </c>
      <c r="C2415" s="715" t="s">
        <v>338</v>
      </c>
      <c r="D2415" s="158" t="s">
        <v>52756</v>
      </c>
    </row>
    <row r="2416" customFormat="false" ht="13.5" hidden="true" customHeight="false" outlineLevel="0" collapsed="false">
      <c r="A2416" s="715" t="s">
        <v>52757</v>
      </c>
      <c r="B2416" s="715" t="s">
        <v>52758</v>
      </c>
      <c r="C2416" s="715" t="s">
        <v>338</v>
      </c>
      <c r="D2416" s="158" t="s">
        <v>52759</v>
      </c>
    </row>
    <row r="2417" customFormat="false" ht="13.5" hidden="true" customHeight="false" outlineLevel="0" collapsed="false">
      <c r="A2417" s="715" t="s">
        <v>52760</v>
      </c>
      <c r="B2417" s="715" t="s">
        <v>52761</v>
      </c>
      <c r="C2417" s="715" t="s">
        <v>30</v>
      </c>
      <c r="D2417" s="158" t="s">
        <v>52762</v>
      </c>
    </row>
    <row r="2418" customFormat="false" ht="13.5" hidden="true" customHeight="false" outlineLevel="0" collapsed="false">
      <c r="A2418" s="715" t="s">
        <v>52763</v>
      </c>
      <c r="B2418" s="715" t="s">
        <v>52764</v>
      </c>
      <c r="C2418" s="715" t="s">
        <v>6277</v>
      </c>
      <c r="D2418" s="158" t="s">
        <v>52365</v>
      </c>
    </row>
    <row r="2419" customFormat="false" ht="13.5" hidden="true" customHeight="false" outlineLevel="0" collapsed="false">
      <c r="A2419" s="715" t="s">
        <v>52765</v>
      </c>
      <c r="B2419" s="715" t="s">
        <v>52766</v>
      </c>
      <c r="C2419" s="715" t="s">
        <v>6277</v>
      </c>
      <c r="D2419" s="158" t="s">
        <v>52767</v>
      </c>
    </row>
    <row r="2420" customFormat="false" ht="13.5" hidden="true" customHeight="false" outlineLevel="0" collapsed="false">
      <c r="A2420" s="715" t="s">
        <v>52768</v>
      </c>
      <c r="B2420" s="715" t="s">
        <v>52769</v>
      </c>
      <c r="C2420" s="715" t="s">
        <v>6277</v>
      </c>
      <c r="D2420" s="158" t="s">
        <v>52770</v>
      </c>
    </row>
    <row r="2421" customFormat="false" ht="13.5" hidden="true" customHeight="false" outlineLevel="0" collapsed="false">
      <c r="A2421" s="715" t="s">
        <v>52771</v>
      </c>
      <c r="B2421" s="715" t="s">
        <v>52772</v>
      </c>
      <c r="C2421" s="715" t="s">
        <v>20802</v>
      </c>
      <c r="D2421" s="158" t="s">
        <v>52773</v>
      </c>
    </row>
    <row r="2422" customFormat="false" ht="13.5" hidden="true" customHeight="false" outlineLevel="0" collapsed="false">
      <c r="A2422" s="715" t="s">
        <v>52774</v>
      </c>
      <c r="B2422" s="715" t="s">
        <v>52775</v>
      </c>
      <c r="C2422" s="715" t="s">
        <v>1158</v>
      </c>
      <c r="D2422" s="158" t="s">
        <v>52776</v>
      </c>
    </row>
    <row r="2423" customFormat="false" ht="13.5" hidden="true" customHeight="false" outlineLevel="0" collapsed="false">
      <c r="A2423" s="715" t="s">
        <v>52777</v>
      </c>
      <c r="B2423" s="715" t="s">
        <v>52778</v>
      </c>
      <c r="C2423" s="715" t="s">
        <v>1158</v>
      </c>
      <c r="D2423" s="158" t="s">
        <v>52779</v>
      </c>
    </row>
    <row r="2424" customFormat="false" ht="13.5" hidden="true" customHeight="false" outlineLevel="0" collapsed="false">
      <c r="A2424" s="715" t="s">
        <v>52780</v>
      </c>
      <c r="B2424" s="715" t="s">
        <v>52781</v>
      </c>
      <c r="C2424" s="715" t="s">
        <v>1158</v>
      </c>
      <c r="D2424" s="158" t="s">
        <v>52782</v>
      </c>
    </row>
    <row r="2425" customFormat="false" ht="13.5" hidden="true" customHeight="false" outlineLevel="0" collapsed="false">
      <c r="A2425" s="715" t="s">
        <v>52783</v>
      </c>
      <c r="B2425" s="715" t="s">
        <v>52784</v>
      </c>
      <c r="C2425" s="715" t="s">
        <v>1158</v>
      </c>
      <c r="D2425" s="158" t="s">
        <v>52785</v>
      </c>
    </row>
    <row r="2426" customFormat="false" ht="13.5" hidden="true" customHeight="false" outlineLevel="0" collapsed="false">
      <c r="A2426" s="715" t="s">
        <v>52786</v>
      </c>
      <c r="B2426" s="715" t="s">
        <v>52787</v>
      </c>
      <c r="C2426" s="715" t="s">
        <v>1158</v>
      </c>
      <c r="D2426" s="158" t="s">
        <v>52788</v>
      </c>
    </row>
    <row r="2427" customFormat="false" ht="13.5" hidden="true" customHeight="false" outlineLevel="0" collapsed="false">
      <c r="A2427" s="715" t="s">
        <v>52789</v>
      </c>
      <c r="B2427" s="715" t="s">
        <v>52790</v>
      </c>
      <c r="C2427" s="715" t="s">
        <v>1158</v>
      </c>
      <c r="D2427" s="158" t="s">
        <v>52791</v>
      </c>
    </row>
    <row r="2428" customFormat="false" ht="13.5" hidden="true" customHeight="false" outlineLevel="0" collapsed="false">
      <c r="A2428" s="715" t="s">
        <v>52792</v>
      </c>
      <c r="B2428" s="715" t="s">
        <v>52793</v>
      </c>
      <c r="C2428" s="715" t="s">
        <v>1158</v>
      </c>
      <c r="D2428" s="158" t="s">
        <v>52794</v>
      </c>
    </row>
    <row r="2429" customFormat="false" ht="13.5" hidden="true" customHeight="false" outlineLevel="0" collapsed="false">
      <c r="A2429" s="715" t="s">
        <v>52795</v>
      </c>
      <c r="B2429" s="715" t="s">
        <v>52796</v>
      </c>
      <c r="C2429" s="715" t="s">
        <v>1158</v>
      </c>
      <c r="D2429" s="158" t="s">
        <v>52797</v>
      </c>
    </row>
    <row r="2430" customFormat="false" ht="13.5" hidden="true" customHeight="false" outlineLevel="0" collapsed="false">
      <c r="A2430" s="715" t="s">
        <v>52798</v>
      </c>
      <c r="B2430" s="715" t="s">
        <v>52799</v>
      </c>
      <c r="C2430" s="715" t="s">
        <v>1158</v>
      </c>
      <c r="D2430" s="158" t="s">
        <v>52800</v>
      </c>
    </row>
    <row r="2431" customFormat="false" ht="13.5" hidden="true" customHeight="false" outlineLevel="0" collapsed="false">
      <c r="A2431" s="715" t="s">
        <v>52801</v>
      </c>
      <c r="B2431" s="715" t="s">
        <v>52802</v>
      </c>
      <c r="C2431" s="715" t="s">
        <v>1158</v>
      </c>
      <c r="D2431" s="158" t="s">
        <v>52803</v>
      </c>
    </row>
    <row r="2432" customFormat="false" ht="13.5" hidden="true" customHeight="false" outlineLevel="0" collapsed="false">
      <c r="A2432" s="715" t="s">
        <v>52804</v>
      </c>
      <c r="B2432" s="715" t="s">
        <v>52805</v>
      </c>
      <c r="C2432" s="715" t="s">
        <v>1158</v>
      </c>
      <c r="D2432" s="158" t="s">
        <v>52806</v>
      </c>
    </row>
    <row r="2433" customFormat="false" ht="13.5" hidden="true" customHeight="false" outlineLevel="0" collapsed="false">
      <c r="A2433" s="715" t="s">
        <v>52807</v>
      </c>
      <c r="B2433" s="715" t="s">
        <v>52808</v>
      </c>
      <c r="C2433" s="715" t="s">
        <v>1158</v>
      </c>
      <c r="D2433" s="158" t="s">
        <v>52809</v>
      </c>
    </row>
    <row r="2434" customFormat="false" ht="13.5" hidden="true" customHeight="false" outlineLevel="0" collapsed="false">
      <c r="A2434" s="715" t="s">
        <v>52810</v>
      </c>
      <c r="B2434" s="715" t="s">
        <v>52811</v>
      </c>
      <c r="C2434" s="715" t="s">
        <v>1158</v>
      </c>
      <c r="D2434" s="158" t="s">
        <v>52812</v>
      </c>
    </row>
    <row r="2435" customFormat="false" ht="13.5" hidden="true" customHeight="false" outlineLevel="0" collapsed="false">
      <c r="A2435" s="715" t="s">
        <v>52813</v>
      </c>
      <c r="B2435" s="715" t="s">
        <v>52814</v>
      </c>
      <c r="C2435" s="715" t="s">
        <v>1158</v>
      </c>
      <c r="D2435" s="158" t="s">
        <v>52815</v>
      </c>
    </row>
    <row r="2436" customFormat="false" ht="13.5" hidden="true" customHeight="false" outlineLevel="0" collapsed="false">
      <c r="A2436" s="715" t="s">
        <v>52816</v>
      </c>
      <c r="B2436" s="715" t="s">
        <v>52817</v>
      </c>
      <c r="C2436" s="715" t="s">
        <v>1158</v>
      </c>
      <c r="D2436" s="158" t="s">
        <v>52818</v>
      </c>
    </row>
    <row r="2437" customFormat="false" ht="13.5" hidden="true" customHeight="false" outlineLevel="0" collapsed="false">
      <c r="A2437" s="715" t="s">
        <v>52819</v>
      </c>
      <c r="B2437" s="715" t="s">
        <v>52820</v>
      </c>
      <c r="C2437" s="715" t="s">
        <v>1158</v>
      </c>
      <c r="D2437" s="158" t="s">
        <v>52821</v>
      </c>
    </row>
    <row r="2438" customFormat="false" ht="13.5" hidden="true" customHeight="false" outlineLevel="0" collapsed="false">
      <c r="A2438" s="715" t="s">
        <v>52822</v>
      </c>
      <c r="B2438" s="715" t="s">
        <v>52823</v>
      </c>
      <c r="C2438" s="715" t="s">
        <v>1993</v>
      </c>
      <c r="D2438" s="158" t="s">
        <v>52824</v>
      </c>
    </row>
    <row r="2439" customFormat="false" ht="13.5" hidden="true" customHeight="false" outlineLevel="0" collapsed="false">
      <c r="A2439" s="715" t="s">
        <v>52825</v>
      </c>
      <c r="B2439" s="715" t="s">
        <v>52826</v>
      </c>
      <c r="C2439" s="715" t="s">
        <v>1993</v>
      </c>
      <c r="D2439" s="158" t="s">
        <v>47733</v>
      </c>
    </row>
    <row r="2440" customFormat="false" ht="13.5" hidden="true" customHeight="false" outlineLevel="0" collapsed="false">
      <c r="A2440" s="715" t="s">
        <v>52827</v>
      </c>
      <c r="B2440" s="715" t="s">
        <v>52828</v>
      </c>
      <c r="C2440" s="715" t="s">
        <v>1993</v>
      </c>
      <c r="D2440" s="158" t="s">
        <v>52829</v>
      </c>
    </row>
    <row r="2441" customFormat="false" ht="13.5" hidden="true" customHeight="false" outlineLevel="0" collapsed="false">
      <c r="A2441" s="715" t="s">
        <v>52830</v>
      </c>
      <c r="B2441" s="715" t="s">
        <v>52831</v>
      </c>
      <c r="C2441" s="715" t="s">
        <v>1993</v>
      </c>
      <c r="D2441" s="158" t="s">
        <v>52832</v>
      </c>
    </row>
    <row r="2442" customFormat="false" ht="13.5" hidden="true" customHeight="false" outlineLevel="0" collapsed="false">
      <c r="A2442" s="715" t="s">
        <v>52833</v>
      </c>
      <c r="B2442" s="715" t="s">
        <v>52834</v>
      </c>
      <c r="C2442" s="715" t="s">
        <v>1993</v>
      </c>
      <c r="D2442" s="158" t="s">
        <v>52835</v>
      </c>
    </row>
    <row r="2443" customFormat="false" ht="13.5" hidden="true" customHeight="false" outlineLevel="0" collapsed="false">
      <c r="A2443" s="715" t="s">
        <v>52836</v>
      </c>
      <c r="B2443" s="715" t="s">
        <v>52837</v>
      </c>
      <c r="C2443" s="715" t="s">
        <v>1993</v>
      </c>
      <c r="D2443" s="158" t="s">
        <v>52838</v>
      </c>
    </row>
    <row r="2444" customFormat="false" ht="13.5" hidden="true" customHeight="false" outlineLevel="0" collapsed="false">
      <c r="A2444" s="715" t="s">
        <v>52839</v>
      </c>
      <c r="B2444" s="715" t="s">
        <v>52840</v>
      </c>
      <c r="C2444" s="715" t="s">
        <v>1993</v>
      </c>
      <c r="D2444" s="158" t="s">
        <v>52841</v>
      </c>
    </row>
    <row r="2445" customFormat="false" ht="13.5" hidden="true" customHeight="false" outlineLevel="0" collapsed="false">
      <c r="A2445" s="715" t="s">
        <v>52842</v>
      </c>
      <c r="B2445" s="715" t="s">
        <v>52843</v>
      </c>
      <c r="C2445" s="715" t="s">
        <v>1993</v>
      </c>
      <c r="D2445" s="158" t="s">
        <v>52844</v>
      </c>
    </row>
    <row r="2446" customFormat="false" ht="13.5" hidden="true" customHeight="false" outlineLevel="0" collapsed="false">
      <c r="A2446" s="715" t="s">
        <v>52845</v>
      </c>
      <c r="B2446" s="715" t="s">
        <v>52846</v>
      </c>
      <c r="C2446" s="715" t="s">
        <v>1993</v>
      </c>
      <c r="D2446" s="158" t="s">
        <v>52847</v>
      </c>
    </row>
    <row r="2447" customFormat="false" ht="13.5" hidden="true" customHeight="false" outlineLevel="0" collapsed="false">
      <c r="A2447" s="715" t="s">
        <v>52848</v>
      </c>
      <c r="B2447" s="715" t="s">
        <v>52849</v>
      </c>
      <c r="C2447" s="715" t="s">
        <v>1993</v>
      </c>
      <c r="D2447" s="158" t="s">
        <v>52850</v>
      </c>
    </row>
    <row r="2448" customFormat="false" ht="13.5" hidden="true" customHeight="false" outlineLevel="0" collapsed="false">
      <c r="A2448" s="715" t="s">
        <v>52851</v>
      </c>
      <c r="B2448" s="715" t="s">
        <v>52852</v>
      </c>
      <c r="C2448" s="715" t="s">
        <v>1993</v>
      </c>
      <c r="D2448" s="158" t="s">
        <v>52853</v>
      </c>
    </row>
    <row r="2449" customFormat="false" ht="13.5" hidden="true" customHeight="false" outlineLevel="0" collapsed="false">
      <c r="A2449" s="715" t="s">
        <v>52854</v>
      </c>
      <c r="B2449" s="715" t="s">
        <v>52855</v>
      </c>
      <c r="C2449" s="715" t="s">
        <v>1993</v>
      </c>
      <c r="D2449" s="158" t="s">
        <v>52856</v>
      </c>
    </row>
    <row r="2450" customFormat="false" ht="13.5" hidden="true" customHeight="false" outlineLevel="0" collapsed="false">
      <c r="A2450" s="715" t="s">
        <v>52857</v>
      </c>
      <c r="B2450" s="715" t="s">
        <v>52858</v>
      </c>
      <c r="C2450" s="715" t="s">
        <v>338</v>
      </c>
      <c r="D2450" s="158" t="s">
        <v>52859</v>
      </c>
    </row>
    <row r="2451" customFormat="false" ht="13.5" hidden="true" customHeight="false" outlineLevel="0" collapsed="false">
      <c r="A2451" s="715" t="s">
        <v>52860</v>
      </c>
      <c r="B2451" s="715" t="s">
        <v>52861</v>
      </c>
      <c r="C2451" s="715" t="s">
        <v>338</v>
      </c>
      <c r="D2451" s="158" t="s">
        <v>52862</v>
      </c>
    </row>
    <row r="2452" customFormat="false" ht="13.5" hidden="true" customHeight="false" outlineLevel="0" collapsed="false">
      <c r="A2452" s="715" t="s">
        <v>52863</v>
      </c>
      <c r="B2452" s="715" t="s">
        <v>52864</v>
      </c>
      <c r="C2452" s="715" t="s">
        <v>338</v>
      </c>
      <c r="D2452" s="158" t="s">
        <v>52865</v>
      </c>
    </row>
    <row r="2453" customFormat="false" ht="13.5" hidden="true" customHeight="false" outlineLevel="0" collapsed="false">
      <c r="A2453" s="715" t="s">
        <v>52866</v>
      </c>
      <c r="B2453" s="715" t="s">
        <v>52867</v>
      </c>
      <c r="C2453" s="715" t="s">
        <v>338</v>
      </c>
      <c r="D2453" s="158" t="s">
        <v>52868</v>
      </c>
    </row>
    <row r="2454" customFormat="false" ht="13.5" hidden="true" customHeight="false" outlineLevel="0" collapsed="false">
      <c r="A2454" s="715" t="s">
        <v>52869</v>
      </c>
      <c r="B2454" s="715" t="s">
        <v>52870</v>
      </c>
      <c r="C2454" s="715" t="s">
        <v>338</v>
      </c>
      <c r="D2454" s="158" t="s">
        <v>52871</v>
      </c>
    </row>
    <row r="2455" customFormat="false" ht="13.5" hidden="true" customHeight="false" outlineLevel="0" collapsed="false">
      <c r="A2455" s="715" t="s">
        <v>52872</v>
      </c>
      <c r="B2455" s="715" t="s">
        <v>52873</v>
      </c>
      <c r="C2455" s="715" t="s">
        <v>338</v>
      </c>
      <c r="D2455" s="158" t="s">
        <v>52874</v>
      </c>
    </row>
    <row r="2456" customFormat="false" ht="13.5" hidden="true" customHeight="false" outlineLevel="0" collapsed="false">
      <c r="A2456" s="715" t="s">
        <v>52875</v>
      </c>
      <c r="B2456" s="715" t="s">
        <v>52876</v>
      </c>
      <c r="C2456" s="715" t="s">
        <v>338</v>
      </c>
      <c r="D2456" s="158" t="s">
        <v>52877</v>
      </c>
    </row>
    <row r="2457" customFormat="false" ht="13.5" hidden="true" customHeight="false" outlineLevel="0" collapsed="false">
      <c r="A2457" s="715" t="s">
        <v>52878</v>
      </c>
      <c r="B2457" s="715" t="s">
        <v>52879</v>
      </c>
      <c r="C2457" s="715" t="s">
        <v>338</v>
      </c>
      <c r="D2457" s="158" t="s">
        <v>52880</v>
      </c>
    </row>
    <row r="2458" customFormat="false" ht="13.5" hidden="true" customHeight="false" outlineLevel="0" collapsed="false">
      <c r="A2458" s="715" t="s">
        <v>52881</v>
      </c>
      <c r="B2458" s="715" t="s">
        <v>52882</v>
      </c>
      <c r="C2458" s="715" t="s">
        <v>338</v>
      </c>
      <c r="D2458" s="158" t="s">
        <v>52883</v>
      </c>
    </row>
    <row r="2459" customFormat="false" ht="13.5" hidden="true" customHeight="false" outlineLevel="0" collapsed="false">
      <c r="A2459" s="715" t="s">
        <v>52884</v>
      </c>
      <c r="B2459" s="715" t="s">
        <v>52885</v>
      </c>
      <c r="C2459" s="715" t="s">
        <v>338</v>
      </c>
      <c r="D2459" s="158" t="s">
        <v>52886</v>
      </c>
    </row>
    <row r="2460" customFormat="false" ht="13.5" hidden="true" customHeight="false" outlineLevel="0" collapsed="false">
      <c r="A2460" s="715" t="s">
        <v>52887</v>
      </c>
      <c r="B2460" s="715" t="s">
        <v>52888</v>
      </c>
      <c r="C2460" s="715" t="s">
        <v>338</v>
      </c>
      <c r="D2460" s="158" t="s">
        <v>52889</v>
      </c>
    </row>
    <row r="2461" customFormat="false" ht="13.5" hidden="true" customHeight="false" outlineLevel="0" collapsed="false">
      <c r="A2461" s="715" t="s">
        <v>52890</v>
      </c>
      <c r="B2461" s="715" t="s">
        <v>52891</v>
      </c>
      <c r="C2461" s="715" t="s">
        <v>1993</v>
      </c>
      <c r="D2461" s="158" t="s">
        <v>52892</v>
      </c>
    </row>
    <row r="2462" customFormat="false" ht="13.5" hidden="true" customHeight="false" outlineLevel="0" collapsed="false">
      <c r="A2462" s="715" t="s">
        <v>52893</v>
      </c>
      <c r="B2462" s="715" t="s">
        <v>52894</v>
      </c>
      <c r="C2462" s="715" t="s">
        <v>1993</v>
      </c>
      <c r="D2462" s="158" t="s">
        <v>52895</v>
      </c>
    </row>
    <row r="2463" customFormat="false" ht="13.5" hidden="true" customHeight="false" outlineLevel="0" collapsed="false">
      <c r="A2463" s="715" t="s">
        <v>52896</v>
      </c>
      <c r="B2463" s="715" t="s">
        <v>52897</v>
      </c>
      <c r="C2463" s="715" t="s">
        <v>1993</v>
      </c>
      <c r="D2463" s="158" t="s">
        <v>52898</v>
      </c>
    </row>
    <row r="2464" customFormat="false" ht="13.5" hidden="true" customHeight="false" outlineLevel="0" collapsed="false">
      <c r="A2464" s="715" t="s">
        <v>52899</v>
      </c>
      <c r="B2464" s="715" t="s">
        <v>52900</v>
      </c>
      <c r="C2464" s="715" t="s">
        <v>1993</v>
      </c>
      <c r="D2464" s="158" t="s">
        <v>52901</v>
      </c>
    </row>
    <row r="2465" customFormat="false" ht="13.5" hidden="true" customHeight="false" outlineLevel="0" collapsed="false">
      <c r="A2465" s="715" t="s">
        <v>52902</v>
      </c>
      <c r="B2465" s="715" t="s">
        <v>52903</v>
      </c>
      <c r="C2465" s="715" t="s">
        <v>1993</v>
      </c>
      <c r="D2465" s="158" t="s">
        <v>52904</v>
      </c>
    </row>
    <row r="2466" customFormat="false" ht="13.5" hidden="true" customHeight="false" outlineLevel="0" collapsed="false">
      <c r="A2466" s="715" t="s">
        <v>52905</v>
      </c>
      <c r="B2466" s="715" t="s">
        <v>52906</v>
      </c>
      <c r="C2466" s="715" t="s">
        <v>1993</v>
      </c>
      <c r="D2466" s="158" t="s">
        <v>47312</v>
      </c>
    </row>
    <row r="2467" customFormat="false" ht="13.5" hidden="true" customHeight="false" outlineLevel="0" collapsed="false">
      <c r="A2467" s="715" t="s">
        <v>52907</v>
      </c>
      <c r="B2467" s="715" t="s">
        <v>52908</v>
      </c>
      <c r="C2467" s="715" t="s">
        <v>30</v>
      </c>
      <c r="D2467" s="158" t="s">
        <v>52909</v>
      </c>
    </row>
    <row r="2468" customFormat="false" ht="13.5" hidden="true" customHeight="false" outlineLevel="0" collapsed="false">
      <c r="A2468" s="715" t="s">
        <v>52910</v>
      </c>
      <c r="B2468" s="715" t="s">
        <v>52911</v>
      </c>
      <c r="C2468" s="715" t="s">
        <v>338</v>
      </c>
      <c r="D2468" s="158" t="s">
        <v>48790</v>
      </c>
    </row>
    <row r="2469" customFormat="false" ht="13.5" hidden="true" customHeight="false" outlineLevel="0" collapsed="false">
      <c r="A2469" s="715" t="s">
        <v>52912</v>
      </c>
      <c r="B2469" s="715" t="s">
        <v>52913</v>
      </c>
      <c r="C2469" s="715" t="s">
        <v>1993</v>
      </c>
      <c r="D2469" s="158" t="s">
        <v>52914</v>
      </c>
    </row>
    <row r="2470" customFormat="false" ht="13.5" hidden="true" customHeight="false" outlineLevel="0" collapsed="false">
      <c r="A2470" s="715" t="s">
        <v>52915</v>
      </c>
      <c r="B2470" s="715" t="s">
        <v>52916</v>
      </c>
      <c r="C2470" s="715" t="s">
        <v>1993</v>
      </c>
      <c r="D2470" s="158" t="s">
        <v>46266</v>
      </c>
    </row>
    <row r="2471" customFormat="false" ht="13.5" hidden="true" customHeight="false" outlineLevel="0" collapsed="false">
      <c r="A2471" s="715" t="s">
        <v>52917</v>
      </c>
      <c r="B2471" s="715" t="s">
        <v>52918</v>
      </c>
      <c r="C2471" s="715" t="s">
        <v>1993</v>
      </c>
      <c r="D2471" s="158" t="s">
        <v>52919</v>
      </c>
    </row>
    <row r="2472" customFormat="false" ht="13.5" hidden="true" customHeight="false" outlineLevel="0" collapsed="false">
      <c r="A2472" s="715" t="s">
        <v>52920</v>
      </c>
      <c r="B2472" s="715" t="s">
        <v>52921</v>
      </c>
      <c r="C2472" s="715" t="s">
        <v>1993</v>
      </c>
      <c r="D2472" s="158" t="s">
        <v>52922</v>
      </c>
    </row>
    <row r="2473" customFormat="false" ht="13.5" hidden="true" customHeight="false" outlineLevel="0" collapsed="false">
      <c r="A2473" s="715" t="s">
        <v>52923</v>
      </c>
      <c r="B2473" s="715" t="s">
        <v>52924</v>
      </c>
      <c r="C2473" s="715" t="s">
        <v>1993</v>
      </c>
      <c r="D2473" s="158" t="s">
        <v>51520</v>
      </c>
    </row>
    <row r="2474" customFormat="false" ht="13.5" hidden="true" customHeight="false" outlineLevel="0" collapsed="false">
      <c r="A2474" s="715" t="s">
        <v>52925</v>
      </c>
      <c r="B2474" s="715" t="s">
        <v>52926</v>
      </c>
      <c r="C2474" s="715" t="s">
        <v>1993</v>
      </c>
      <c r="D2474" s="158" t="s">
        <v>52927</v>
      </c>
    </row>
    <row r="2475" customFormat="false" ht="13.5" hidden="true" customHeight="false" outlineLevel="0" collapsed="false">
      <c r="A2475" s="715" t="s">
        <v>52928</v>
      </c>
      <c r="B2475" s="715" t="s">
        <v>52929</v>
      </c>
      <c r="C2475" s="715" t="s">
        <v>1993</v>
      </c>
      <c r="D2475" s="158" t="s">
        <v>52930</v>
      </c>
    </row>
    <row r="2476" customFormat="false" ht="13.5" hidden="true" customHeight="false" outlineLevel="0" collapsed="false">
      <c r="A2476" s="715" t="s">
        <v>52931</v>
      </c>
      <c r="B2476" s="715" t="s">
        <v>52932</v>
      </c>
      <c r="C2476" s="715" t="s">
        <v>1993</v>
      </c>
      <c r="D2476" s="158" t="s">
        <v>52933</v>
      </c>
    </row>
    <row r="2477" customFormat="false" ht="13.5" hidden="true" customHeight="false" outlineLevel="0" collapsed="false">
      <c r="A2477" s="715" t="s">
        <v>52934</v>
      </c>
      <c r="B2477" s="715" t="s">
        <v>52935</v>
      </c>
      <c r="C2477" s="715" t="s">
        <v>1993</v>
      </c>
      <c r="D2477" s="158" t="s">
        <v>52936</v>
      </c>
    </row>
    <row r="2478" customFormat="false" ht="13.5" hidden="true" customHeight="false" outlineLevel="0" collapsed="false">
      <c r="A2478" s="715" t="s">
        <v>52937</v>
      </c>
      <c r="B2478" s="715" t="s">
        <v>52938</v>
      </c>
      <c r="C2478" s="715" t="s">
        <v>1993</v>
      </c>
      <c r="D2478" s="158" t="s">
        <v>52939</v>
      </c>
    </row>
    <row r="2479" customFormat="false" ht="13.5" hidden="true" customHeight="false" outlineLevel="0" collapsed="false">
      <c r="A2479" s="715" t="s">
        <v>52940</v>
      </c>
      <c r="B2479" s="715" t="s">
        <v>52941</v>
      </c>
      <c r="C2479" s="715" t="s">
        <v>20802</v>
      </c>
      <c r="D2479" s="158" t="s">
        <v>52942</v>
      </c>
    </row>
    <row r="2480" customFormat="false" ht="13.5" hidden="true" customHeight="false" outlineLevel="0" collapsed="false">
      <c r="A2480" s="715" t="s">
        <v>52943</v>
      </c>
      <c r="B2480" s="715" t="s">
        <v>52944</v>
      </c>
      <c r="C2480" s="715" t="s">
        <v>338</v>
      </c>
      <c r="D2480" s="158" t="s">
        <v>52945</v>
      </c>
    </row>
    <row r="2481" customFormat="false" ht="13.5" hidden="true" customHeight="false" outlineLevel="0" collapsed="false">
      <c r="A2481" s="715" t="s">
        <v>52946</v>
      </c>
      <c r="B2481" s="715" t="s">
        <v>52947</v>
      </c>
      <c r="C2481" s="715" t="s">
        <v>1993</v>
      </c>
      <c r="D2481" s="158" t="s">
        <v>52948</v>
      </c>
    </row>
    <row r="2482" customFormat="false" ht="13.5" hidden="true" customHeight="false" outlineLevel="0" collapsed="false">
      <c r="A2482" s="715" t="s">
        <v>52949</v>
      </c>
      <c r="B2482" s="715" t="s">
        <v>52950</v>
      </c>
      <c r="C2482" s="715" t="s">
        <v>1993</v>
      </c>
      <c r="D2482" s="158" t="s">
        <v>52951</v>
      </c>
    </row>
    <row r="2483" customFormat="false" ht="13.5" hidden="true" customHeight="false" outlineLevel="0" collapsed="false">
      <c r="A2483" s="715" t="s">
        <v>52952</v>
      </c>
      <c r="B2483" s="715" t="s">
        <v>52953</v>
      </c>
      <c r="C2483" s="715" t="s">
        <v>1993</v>
      </c>
      <c r="D2483" s="158" t="s">
        <v>52954</v>
      </c>
    </row>
    <row r="2484" customFormat="false" ht="13.5" hidden="true" customHeight="false" outlineLevel="0" collapsed="false">
      <c r="A2484" s="715" t="s">
        <v>52955</v>
      </c>
      <c r="B2484" s="715" t="s">
        <v>52956</v>
      </c>
      <c r="C2484" s="715" t="s">
        <v>1993</v>
      </c>
      <c r="D2484" s="158" t="s">
        <v>52957</v>
      </c>
    </row>
    <row r="2485" customFormat="false" ht="13.5" hidden="true" customHeight="false" outlineLevel="0" collapsed="false">
      <c r="A2485" s="715" t="s">
        <v>52958</v>
      </c>
      <c r="B2485" s="715" t="s">
        <v>52959</v>
      </c>
      <c r="C2485" s="715" t="s">
        <v>1993</v>
      </c>
      <c r="D2485" s="158" t="s">
        <v>52960</v>
      </c>
    </row>
    <row r="2486" customFormat="false" ht="13.5" hidden="true" customHeight="false" outlineLevel="0" collapsed="false">
      <c r="A2486" s="715" t="s">
        <v>52961</v>
      </c>
      <c r="B2486" s="715" t="s">
        <v>52962</v>
      </c>
      <c r="C2486" s="715" t="s">
        <v>1993</v>
      </c>
      <c r="D2486" s="158" t="s">
        <v>52963</v>
      </c>
    </row>
    <row r="2487" customFormat="false" ht="13.5" hidden="true" customHeight="false" outlineLevel="0" collapsed="false">
      <c r="A2487" s="715" t="s">
        <v>52964</v>
      </c>
      <c r="B2487" s="715" t="s">
        <v>52965</v>
      </c>
      <c r="C2487" s="715" t="s">
        <v>1993</v>
      </c>
      <c r="D2487" s="158" t="s">
        <v>52966</v>
      </c>
    </row>
    <row r="2488" customFormat="false" ht="13.5" hidden="true" customHeight="false" outlineLevel="0" collapsed="false">
      <c r="A2488" s="715" t="s">
        <v>52967</v>
      </c>
      <c r="B2488" s="715" t="s">
        <v>52968</v>
      </c>
      <c r="C2488" s="715" t="s">
        <v>1993</v>
      </c>
      <c r="D2488" s="158" t="s">
        <v>52969</v>
      </c>
    </row>
    <row r="2489" customFormat="false" ht="13.5" hidden="true" customHeight="false" outlineLevel="0" collapsed="false">
      <c r="A2489" s="715" t="s">
        <v>52970</v>
      </c>
      <c r="B2489" s="715" t="s">
        <v>52971</v>
      </c>
      <c r="C2489" s="715" t="s">
        <v>1993</v>
      </c>
      <c r="D2489" s="158" t="s">
        <v>52972</v>
      </c>
    </row>
    <row r="2490" customFormat="false" ht="13.5" hidden="true" customHeight="false" outlineLevel="0" collapsed="false">
      <c r="A2490" s="715" t="s">
        <v>52973</v>
      </c>
      <c r="B2490" s="715" t="s">
        <v>52974</v>
      </c>
      <c r="C2490" s="715" t="s">
        <v>1993</v>
      </c>
      <c r="D2490" s="158" t="s">
        <v>52975</v>
      </c>
    </row>
    <row r="2491" customFormat="false" ht="13.5" hidden="true" customHeight="false" outlineLevel="0" collapsed="false">
      <c r="A2491" s="715" t="s">
        <v>52976</v>
      </c>
      <c r="B2491" s="715" t="s">
        <v>52977</v>
      </c>
      <c r="C2491" s="715" t="s">
        <v>1993</v>
      </c>
      <c r="D2491" s="158" t="s">
        <v>52978</v>
      </c>
    </row>
    <row r="2492" customFormat="false" ht="13.5" hidden="true" customHeight="false" outlineLevel="0" collapsed="false">
      <c r="A2492" s="715" t="s">
        <v>52979</v>
      </c>
      <c r="B2492" s="715" t="s">
        <v>52980</v>
      </c>
      <c r="C2492" s="715" t="s">
        <v>1993</v>
      </c>
      <c r="D2492" s="158" t="s">
        <v>52981</v>
      </c>
    </row>
    <row r="2493" customFormat="false" ht="13.5" hidden="true" customHeight="false" outlineLevel="0" collapsed="false">
      <c r="A2493" s="715" t="s">
        <v>52982</v>
      </c>
      <c r="B2493" s="715" t="s">
        <v>52983</v>
      </c>
      <c r="C2493" s="715" t="s">
        <v>338</v>
      </c>
      <c r="D2493" s="158" t="s">
        <v>52984</v>
      </c>
    </row>
    <row r="2494" customFormat="false" ht="13.5" hidden="true" customHeight="false" outlineLevel="0" collapsed="false">
      <c r="A2494" s="715" t="s">
        <v>52985</v>
      </c>
      <c r="B2494" s="715" t="s">
        <v>52986</v>
      </c>
      <c r="C2494" s="715" t="s">
        <v>338</v>
      </c>
      <c r="D2494" s="158" t="s">
        <v>52987</v>
      </c>
    </row>
    <row r="2495" customFormat="false" ht="13.5" hidden="true" customHeight="false" outlineLevel="0" collapsed="false">
      <c r="A2495" s="715" t="s">
        <v>52988</v>
      </c>
      <c r="B2495" s="715" t="s">
        <v>52989</v>
      </c>
      <c r="C2495" s="715" t="s">
        <v>338</v>
      </c>
      <c r="D2495" s="158" t="s">
        <v>48031</v>
      </c>
    </row>
    <row r="2496" customFormat="false" ht="13.5" hidden="true" customHeight="false" outlineLevel="0" collapsed="false">
      <c r="A2496" s="715" t="s">
        <v>52990</v>
      </c>
      <c r="B2496" s="715" t="s">
        <v>52991</v>
      </c>
      <c r="C2496" s="715" t="s">
        <v>338</v>
      </c>
      <c r="D2496" s="158" t="s">
        <v>52992</v>
      </c>
    </row>
    <row r="2497" customFormat="false" ht="13.5" hidden="true" customHeight="false" outlineLevel="0" collapsed="false">
      <c r="A2497" s="715" t="s">
        <v>52993</v>
      </c>
      <c r="B2497" s="715" t="s">
        <v>52994</v>
      </c>
      <c r="C2497" s="715" t="s">
        <v>338</v>
      </c>
      <c r="D2497" s="158" t="s">
        <v>52995</v>
      </c>
    </row>
    <row r="2498" customFormat="false" ht="13.5" hidden="true" customHeight="false" outlineLevel="0" collapsed="false">
      <c r="A2498" s="715" t="s">
        <v>52996</v>
      </c>
      <c r="B2498" s="715" t="s">
        <v>52997</v>
      </c>
      <c r="C2498" s="715" t="s">
        <v>338</v>
      </c>
      <c r="D2498" s="158" t="s">
        <v>46570</v>
      </c>
    </row>
    <row r="2499" customFormat="false" ht="13.5" hidden="true" customHeight="false" outlineLevel="0" collapsed="false">
      <c r="A2499" s="715" t="s">
        <v>52998</v>
      </c>
      <c r="B2499" s="715" t="s">
        <v>52999</v>
      </c>
      <c r="C2499" s="715" t="s">
        <v>338</v>
      </c>
      <c r="D2499" s="158" t="s">
        <v>53000</v>
      </c>
    </row>
    <row r="2500" customFormat="false" ht="13.5" hidden="true" customHeight="false" outlineLevel="0" collapsed="false">
      <c r="A2500" s="715" t="s">
        <v>53001</v>
      </c>
      <c r="B2500" s="715" t="s">
        <v>53002</v>
      </c>
      <c r="C2500" s="715" t="s">
        <v>338</v>
      </c>
      <c r="D2500" s="158" t="s">
        <v>53003</v>
      </c>
    </row>
    <row r="2501" customFormat="false" ht="13.5" hidden="true" customHeight="false" outlineLevel="0" collapsed="false">
      <c r="A2501" s="715" t="s">
        <v>53004</v>
      </c>
      <c r="B2501" s="715" t="s">
        <v>53005</v>
      </c>
      <c r="C2501" s="715" t="s">
        <v>338</v>
      </c>
      <c r="D2501" s="158" t="s">
        <v>53006</v>
      </c>
    </row>
    <row r="2502" customFormat="false" ht="13.5" hidden="true" customHeight="false" outlineLevel="0" collapsed="false">
      <c r="A2502" s="715" t="s">
        <v>53007</v>
      </c>
      <c r="B2502" s="715" t="s">
        <v>53008</v>
      </c>
      <c r="C2502" s="715" t="s">
        <v>338</v>
      </c>
      <c r="D2502" s="158" t="s">
        <v>53009</v>
      </c>
    </row>
    <row r="2503" customFormat="false" ht="13.5" hidden="true" customHeight="false" outlineLevel="0" collapsed="false">
      <c r="A2503" s="715" t="s">
        <v>53010</v>
      </c>
      <c r="B2503" s="715" t="s">
        <v>53011</v>
      </c>
      <c r="C2503" s="715" t="s">
        <v>338</v>
      </c>
      <c r="D2503" s="158" t="s">
        <v>47703</v>
      </c>
    </row>
    <row r="2504" customFormat="false" ht="13.5" hidden="true" customHeight="false" outlineLevel="0" collapsed="false">
      <c r="A2504" s="715" t="s">
        <v>53012</v>
      </c>
      <c r="B2504" s="715" t="s">
        <v>53013</v>
      </c>
      <c r="C2504" s="715" t="s">
        <v>338</v>
      </c>
      <c r="D2504" s="158" t="s">
        <v>53014</v>
      </c>
    </row>
    <row r="2505" customFormat="false" ht="13.5" hidden="true" customHeight="false" outlineLevel="0" collapsed="false">
      <c r="A2505" s="715" t="s">
        <v>53015</v>
      </c>
      <c r="B2505" s="715" t="s">
        <v>53016</v>
      </c>
      <c r="C2505" s="715" t="s">
        <v>338</v>
      </c>
      <c r="D2505" s="158" t="s">
        <v>53017</v>
      </c>
    </row>
    <row r="2506" customFormat="false" ht="13.5" hidden="true" customHeight="false" outlineLevel="0" collapsed="false">
      <c r="A2506" s="715" t="s">
        <v>53018</v>
      </c>
      <c r="B2506" s="715" t="s">
        <v>53019</v>
      </c>
      <c r="C2506" s="715" t="s">
        <v>338</v>
      </c>
      <c r="D2506" s="158" t="s">
        <v>53020</v>
      </c>
    </row>
    <row r="2507" customFormat="false" ht="13.5" hidden="true" customHeight="false" outlineLevel="0" collapsed="false">
      <c r="A2507" s="715" t="s">
        <v>53021</v>
      </c>
      <c r="B2507" s="715" t="s">
        <v>53022</v>
      </c>
      <c r="C2507" s="715" t="s">
        <v>338</v>
      </c>
      <c r="D2507" s="158" t="s">
        <v>53023</v>
      </c>
    </row>
    <row r="2508" customFormat="false" ht="13.5" hidden="true" customHeight="false" outlineLevel="0" collapsed="false">
      <c r="A2508" s="715" t="s">
        <v>53024</v>
      </c>
      <c r="B2508" s="715" t="s">
        <v>53025</v>
      </c>
      <c r="C2508" s="715" t="s">
        <v>338</v>
      </c>
      <c r="D2508" s="158" t="s">
        <v>53026</v>
      </c>
    </row>
    <row r="2509" customFormat="false" ht="13.5" hidden="true" customHeight="false" outlineLevel="0" collapsed="false">
      <c r="A2509" s="715" t="s">
        <v>53027</v>
      </c>
      <c r="B2509" s="715" t="s">
        <v>53028</v>
      </c>
      <c r="C2509" s="715" t="s">
        <v>338</v>
      </c>
      <c r="D2509" s="158" t="s">
        <v>46907</v>
      </c>
    </row>
    <row r="2510" customFormat="false" ht="13.5" hidden="true" customHeight="false" outlineLevel="0" collapsed="false">
      <c r="A2510" s="715" t="s">
        <v>53029</v>
      </c>
      <c r="B2510" s="715" t="s">
        <v>53030</v>
      </c>
      <c r="C2510" s="715" t="s">
        <v>338</v>
      </c>
      <c r="D2510" s="158" t="s">
        <v>52221</v>
      </c>
    </row>
    <row r="2511" customFormat="false" ht="13.5" hidden="true" customHeight="false" outlineLevel="0" collapsed="false">
      <c r="A2511" s="715" t="s">
        <v>53031</v>
      </c>
      <c r="B2511" s="715" t="s">
        <v>53032</v>
      </c>
      <c r="C2511" s="715" t="s">
        <v>338</v>
      </c>
      <c r="D2511" s="158" t="s">
        <v>53033</v>
      </c>
    </row>
    <row r="2512" customFormat="false" ht="13.5" hidden="true" customHeight="false" outlineLevel="0" collapsed="false">
      <c r="A2512" s="715" t="s">
        <v>53034</v>
      </c>
      <c r="B2512" s="715" t="s">
        <v>53035</v>
      </c>
      <c r="C2512" s="715" t="s">
        <v>338</v>
      </c>
      <c r="D2512" s="158" t="s">
        <v>53036</v>
      </c>
    </row>
    <row r="2513" customFormat="false" ht="13.5" hidden="true" customHeight="false" outlineLevel="0" collapsed="false">
      <c r="A2513" s="715" t="s">
        <v>53037</v>
      </c>
      <c r="B2513" s="715" t="s">
        <v>53038</v>
      </c>
      <c r="C2513" s="715" t="s">
        <v>338</v>
      </c>
      <c r="D2513" s="158" t="s">
        <v>53039</v>
      </c>
    </row>
    <row r="2514" customFormat="false" ht="13.5" hidden="true" customHeight="false" outlineLevel="0" collapsed="false">
      <c r="A2514" s="715" t="s">
        <v>53040</v>
      </c>
      <c r="B2514" s="715" t="s">
        <v>53041</v>
      </c>
      <c r="C2514" s="715" t="s">
        <v>338</v>
      </c>
      <c r="D2514" s="158" t="s">
        <v>53042</v>
      </c>
    </row>
    <row r="2515" customFormat="false" ht="13.5" hidden="true" customHeight="false" outlineLevel="0" collapsed="false">
      <c r="A2515" s="715" t="s">
        <v>53043</v>
      </c>
      <c r="B2515" s="715" t="s">
        <v>53044</v>
      </c>
      <c r="C2515" s="715" t="s">
        <v>338</v>
      </c>
      <c r="D2515" s="158" t="s">
        <v>53045</v>
      </c>
    </row>
    <row r="2516" customFormat="false" ht="13.5" hidden="true" customHeight="false" outlineLevel="0" collapsed="false">
      <c r="A2516" s="715" t="s">
        <v>53046</v>
      </c>
      <c r="B2516" s="715" t="s">
        <v>53047</v>
      </c>
      <c r="C2516" s="715" t="s">
        <v>338</v>
      </c>
      <c r="D2516" s="158" t="s">
        <v>47822</v>
      </c>
    </row>
    <row r="2517" customFormat="false" ht="13.5" hidden="true" customHeight="false" outlineLevel="0" collapsed="false">
      <c r="A2517" s="715" t="s">
        <v>53048</v>
      </c>
      <c r="B2517" s="715" t="s">
        <v>53049</v>
      </c>
      <c r="C2517" s="715" t="s">
        <v>338</v>
      </c>
      <c r="D2517" s="158" t="s">
        <v>53050</v>
      </c>
    </row>
    <row r="2518" customFormat="false" ht="13.5" hidden="true" customHeight="false" outlineLevel="0" collapsed="false">
      <c r="A2518" s="715" t="s">
        <v>53051</v>
      </c>
      <c r="B2518" s="715" t="s">
        <v>53052</v>
      </c>
      <c r="C2518" s="715" t="s">
        <v>338</v>
      </c>
      <c r="D2518" s="158" t="s">
        <v>53053</v>
      </c>
    </row>
    <row r="2519" customFormat="false" ht="13.5" hidden="true" customHeight="false" outlineLevel="0" collapsed="false">
      <c r="A2519" s="715" t="s">
        <v>53054</v>
      </c>
      <c r="B2519" s="715" t="s">
        <v>53055</v>
      </c>
      <c r="C2519" s="715" t="s">
        <v>338</v>
      </c>
      <c r="D2519" s="158" t="s">
        <v>53056</v>
      </c>
    </row>
    <row r="2520" customFormat="false" ht="13.5" hidden="true" customHeight="false" outlineLevel="0" collapsed="false">
      <c r="A2520" s="715" t="s">
        <v>53057</v>
      </c>
      <c r="B2520" s="715" t="s">
        <v>53058</v>
      </c>
      <c r="C2520" s="715" t="s">
        <v>338</v>
      </c>
      <c r="D2520" s="158" t="s">
        <v>53059</v>
      </c>
    </row>
    <row r="2521" customFormat="false" ht="13.5" hidden="true" customHeight="false" outlineLevel="0" collapsed="false">
      <c r="A2521" s="715" t="s">
        <v>53060</v>
      </c>
      <c r="B2521" s="715" t="s">
        <v>53061</v>
      </c>
      <c r="C2521" s="715" t="s">
        <v>338</v>
      </c>
      <c r="D2521" s="158" t="s">
        <v>53062</v>
      </c>
    </row>
    <row r="2522" customFormat="false" ht="13.5" hidden="true" customHeight="false" outlineLevel="0" collapsed="false">
      <c r="A2522" s="715" t="s">
        <v>53063</v>
      </c>
      <c r="B2522" s="715" t="s">
        <v>53064</v>
      </c>
      <c r="C2522" s="715" t="s">
        <v>338</v>
      </c>
      <c r="D2522" s="158" t="s">
        <v>53065</v>
      </c>
    </row>
    <row r="2523" customFormat="false" ht="13.5" hidden="true" customHeight="false" outlineLevel="0" collapsed="false">
      <c r="A2523" s="715" t="s">
        <v>53066</v>
      </c>
      <c r="B2523" s="715" t="s">
        <v>53067</v>
      </c>
      <c r="C2523" s="715" t="s">
        <v>338</v>
      </c>
      <c r="D2523" s="158" t="s">
        <v>53068</v>
      </c>
    </row>
    <row r="2524" customFormat="false" ht="13.5" hidden="true" customHeight="false" outlineLevel="0" collapsed="false">
      <c r="A2524" s="715" t="s">
        <v>53069</v>
      </c>
      <c r="B2524" s="715" t="s">
        <v>53070</v>
      </c>
      <c r="C2524" s="715" t="s">
        <v>338</v>
      </c>
      <c r="D2524" s="158" t="s">
        <v>53071</v>
      </c>
    </row>
    <row r="2525" customFormat="false" ht="13.5" hidden="true" customHeight="false" outlineLevel="0" collapsed="false">
      <c r="A2525" s="715" t="s">
        <v>53072</v>
      </c>
      <c r="B2525" s="715" t="s">
        <v>53073</v>
      </c>
      <c r="C2525" s="715" t="s">
        <v>338</v>
      </c>
      <c r="D2525" s="158" t="s">
        <v>53074</v>
      </c>
    </row>
    <row r="2526" customFormat="false" ht="13.5" hidden="true" customHeight="false" outlineLevel="0" collapsed="false">
      <c r="A2526" s="715" t="s">
        <v>53075</v>
      </c>
      <c r="B2526" s="715" t="s">
        <v>53076</v>
      </c>
      <c r="C2526" s="715" t="s">
        <v>338</v>
      </c>
      <c r="D2526" s="158" t="s">
        <v>53077</v>
      </c>
    </row>
    <row r="2527" customFormat="false" ht="13.5" hidden="true" customHeight="false" outlineLevel="0" collapsed="false">
      <c r="A2527" s="715" t="s">
        <v>53078</v>
      </c>
      <c r="B2527" s="715" t="s">
        <v>53079</v>
      </c>
      <c r="C2527" s="715" t="s">
        <v>338</v>
      </c>
      <c r="D2527" s="158" t="s">
        <v>48538</v>
      </c>
    </row>
    <row r="2528" customFormat="false" ht="13.5" hidden="true" customHeight="false" outlineLevel="0" collapsed="false">
      <c r="A2528" s="715" t="s">
        <v>53080</v>
      </c>
      <c r="B2528" s="715" t="s">
        <v>53081</v>
      </c>
      <c r="C2528" s="715" t="s">
        <v>338</v>
      </c>
      <c r="D2528" s="158" t="s">
        <v>48503</v>
      </c>
    </row>
    <row r="2529" customFormat="false" ht="13.5" hidden="true" customHeight="false" outlineLevel="0" collapsed="false">
      <c r="A2529" s="715" t="s">
        <v>53082</v>
      </c>
      <c r="B2529" s="715" t="s">
        <v>53083</v>
      </c>
      <c r="C2529" s="715" t="s">
        <v>338</v>
      </c>
      <c r="D2529" s="158" t="s">
        <v>53084</v>
      </c>
    </row>
    <row r="2530" customFormat="false" ht="13.5" hidden="true" customHeight="false" outlineLevel="0" collapsed="false">
      <c r="A2530" s="715" t="s">
        <v>53085</v>
      </c>
      <c r="B2530" s="715" t="s">
        <v>53086</v>
      </c>
      <c r="C2530" s="715" t="s">
        <v>338</v>
      </c>
      <c r="D2530" s="158" t="s">
        <v>53033</v>
      </c>
    </row>
    <row r="2531" customFormat="false" ht="13.5" hidden="true" customHeight="false" outlineLevel="0" collapsed="false">
      <c r="A2531" s="715" t="s">
        <v>53087</v>
      </c>
      <c r="B2531" s="715" t="s">
        <v>53088</v>
      </c>
      <c r="C2531" s="715" t="s">
        <v>338</v>
      </c>
      <c r="D2531" s="158" t="s">
        <v>53089</v>
      </c>
    </row>
    <row r="2532" customFormat="false" ht="13.5" hidden="true" customHeight="false" outlineLevel="0" collapsed="false">
      <c r="A2532" s="715" t="s">
        <v>53090</v>
      </c>
      <c r="B2532" s="715" t="s">
        <v>53091</v>
      </c>
      <c r="C2532" s="715" t="s">
        <v>338</v>
      </c>
      <c r="D2532" s="158" t="s">
        <v>53092</v>
      </c>
    </row>
    <row r="2533" customFormat="false" ht="13.5" hidden="true" customHeight="false" outlineLevel="0" collapsed="false">
      <c r="A2533" s="715" t="s">
        <v>53093</v>
      </c>
      <c r="B2533" s="715" t="s">
        <v>53094</v>
      </c>
      <c r="C2533" s="715" t="s">
        <v>338</v>
      </c>
      <c r="D2533" s="158" t="s">
        <v>53095</v>
      </c>
    </row>
    <row r="2534" customFormat="false" ht="13.5" hidden="true" customHeight="false" outlineLevel="0" collapsed="false">
      <c r="A2534" s="715" t="s">
        <v>53096</v>
      </c>
      <c r="B2534" s="715" t="s">
        <v>53097</v>
      </c>
      <c r="C2534" s="715" t="s">
        <v>338</v>
      </c>
      <c r="D2534" s="158" t="s">
        <v>53098</v>
      </c>
    </row>
    <row r="2535" customFormat="false" ht="13.5" hidden="true" customHeight="false" outlineLevel="0" collapsed="false">
      <c r="A2535" s="715" t="s">
        <v>53099</v>
      </c>
      <c r="B2535" s="715" t="s">
        <v>53100</v>
      </c>
      <c r="C2535" s="715" t="s">
        <v>338</v>
      </c>
      <c r="D2535" s="158" t="s">
        <v>53101</v>
      </c>
    </row>
    <row r="2536" customFormat="false" ht="13.5" hidden="true" customHeight="false" outlineLevel="0" collapsed="false">
      <c r="A2536" s="715" t="s">
        <v>53102</v>
      </c>
      <c r="B2536" s="715" t="s">
        <v>53103</v>
      </c>
      <c r="C2536" s="715" t="s">
        <v>338</v>
      </c>
      <c r="D2536" s="158" t="s">
        <v>52740</v>
      </c>
    </row>
    <row r="2537" customFormat="false" ht="13.5" hidden="true" customHeight="false" outlineLevel="0" collapsed="false">
      <c r="A2537" s="715" t="s">
        <v>53104</v>
      </c>
      <c r="B2537" s="715" t="s">
        <v>53105</v>
      </c>
      <c r="C2537" s="715" t="s">
        <v>338</v>
      </c>
      <c r="D2537" s="158" t="s">
        <v>53106</v>
      </c>
    </row>
    <row r="2538" customFormat="false" ht="13.5" hidden="true" customHeight="false" outlineLevel="0" collapsed="false">
      <c r="A2538" s="715" t="s">
        <v>53107</v>
      </c>
      <c r="B2538" s="715" t="s">
        <v>53108</v>
      </c>
      <c r="C2538" s="715" t="s">
        <v>338</v>
      </c>
      <c r="D2538" s="158" t="s">
        <v>53109</v>
      </c>
    </row>
    <row r="2539" customFormat="false" ht="13.5" hidden="true" customHeight="false" outlineLevel="0" collapsed="false">
      <c r="A2539" s="715" t="s">
        <v>53110</v>
      </c>
      <c r="B2539" s="715" t="s">
        <v>53111</v>
      </c>
      <c r="C2539" s="715" t="s">
        <v>338</v>
      </c>
      <c r="D2539" s="158" t="s">
        <v>46157</v>
      </c>
    </row>
    <row r="2540" customFormat="false" ht="13.5" hidden="true" customHeight="false" outlineLevel="0" collapsed="false">
      <c r="A2540" s="715" t="s">
        <v>53112</v>
      </c>
      <c r="B2540" s="715" t="s">
        <v>53113</v>
      </c>
      <c r="C2540" s="715" t="s">
        <v>338</v>
      </c>
      <c r="D2540" s="158" t="s">
        <v>53114</v>
      </c>
    </row>
    <row r="2541" customFormat="false" ht="13.5" hidden="true" customHeight="false" outlineLevel="0" collapsed="false">
      <c r="A2541" s="715" t="s">
        <v>53115</v>
      </c>
      <c r="B2541" s="715" t="s">
        <v>53116</v>
      </c>
      <c r="C2541" s="715" t="s">
        <v>338</v>
      </c>
      <c r="D2541" s="158" t="s">
        <v>46139</v>
      </c>
    </row>
    <row r="2542" customFormat="false" ht="13.5" hidden="true" customHeight="false" outlineLevel="0" collapsed="false">
      <c r="A2542" s="715" t="s">
        <v>53117</v>
      </c>
      <c r="B2542" s="715" t="s">
        <v>53118</v>
      </c>
      <c r="C2542" s="715" t="s">
        <v>338</v>
      </c>
      <c r="D2542" s="158" t="s">
        <v>53119</v>
      </c>
    </row>
    <row r="2543" customFormat="false" ht="13.5" hidden="true" customHeight="false" outlineLevel="0" collapsed="false">
      <c r="A2543" s="715" t="s">
        <v>53120</v>
      </c>
      <c r="B2543" s="715" t="s">
        <v>53121</v>
      </c>
      <c r="C2543" s="715" t="s">
        <v>338</v>
      </c>
      <c r="D2543" s="158" t="s">
        <v>53122</v>
      </c>
    </row>
    <row r="2544" customFormat="false" ht="13.5" hidden="true" customHeight="false" outlineLevel="0" collapsed="false">
      <c r="A2544" s="715" t="s">
        <v>53123</v>
      </c>
      <c r="B2544" s="715" t="s">
        <v>53124</v>
      </c>
      <c r="C2544" s="715" t="s">
        <v>338</v>
      </c>
      <c r="D2544" s="158" t="s">
        <v>53125</v>
      </c>
    </row>
    <row r="2545" customFormat="false" ht="13.5" hidden="true" customHeight="false" outlineLevel="0" collapsed="false">
      <c r="A2545" s="715" t="s">
        <v>53126</v>
      </c>
      <c r="B2545" s="715" t="s">
        <v>53127</v>
      </c>
      <c r="C2545" s="715" t="s">
        <v>30</v>
      </c>
      <c r="D2545" s="158" t="s">
        <v>53128</v>
      </c>
    </row>
    <row r="2546" customFormat="false" ht="13.5" hidden="true" customHeight="false" outlineLevel="0" collapsed="false">
      <c r="A2546" s="715" t="s">
        <v>53129</v>
      </c>
      <c r="B2546" s="715" t="s">
        <v>53130</v>
      </c>
      <c r="C2546" s="715" t="s">
        <v>338</v>
      </c>
      <c r="D2546" s="158" t="s">
        <v>53131</v>
      </c>
    </row>
    <row r="2547" customFormat="false" ht="13.5" hidden="true" customHeight="false" outlineLevel="0" collapsed="false">
      <c r="A2547" s="715" t="s">
        <v>53132</v>
      </c>
      <c r="B2547" s="715" t="s">
        <v>53133</v>
      </c>
      <c r="C2547" s="715" t="s">
        <v>338</v>
      </c>
      <c r="D2547" s="158" t="s">
        <v>53134</v>
      </c>
    </row>
    <row r="2548" customFormat="false" ht="13.5" hidden="true" customHeight="false" outlineLevel="0" collapsed="false">
      <c r="A2548" s="715" t="s">
        <v>53135</v>
      </c>
      <c r="B2548" s="715" t="s">
        <v>53136</v>
      </c>
      <c r="C2548" s="715" t="s">
        <v>338</v>
      </c>
      <c r="D2548" s="158" t="s">
        <v>53137</v>
      </c>
    </row>
    <row r="2549" customFormat="false" ht="13.5" hidden="true" customHeight="false" outlineLevel="0" collapsed="false">
      <c r="A2549" s="715" t="s">
        <v>53138</v>
      </c>
      <c r="B2549" s="715" t="s">
        <v>53139</v>
      </c>
      <c r="C2549" s="715" t="s">
        <v>338</v>
      </c>
      <c r="D2549" s="158" t="s">
        <v>53140</v>
      </c>
    </row>
    <row r="2550" customFormat="false" ht="13.5" hidden="true" customHeight="false" outlineLevel="0" collapsed="false">
      <c r="A2550" s="715" t="s">
        <v>53141</v>
      </c>
      <c r="B2550" s="715" t="s">
        <v>53142</v>
      </c>
      <c r="C2550" s="715" t="s">
        <v>338</v>
      </c>
      <c r="D2550" s="158" t="s">
        <v>53143</v>
      </c>
    </row>
    <row r="2551" customFormat="false" ht="13.5" hidden="true" customHeight="false" outlineLevel="0" collapsed="false">
      <c r="A2551" s="715" t="s">
        <v>53144</v>
      </c>
      <c r="B2551" s="715" t="s">
        <v>53145</v>
      </c>
      <c r="C2551" s="715" t="s">
        <v>338</v>
      </c>
      <c r="D2551" s="158" t="s">
        <v>53146</v>
      </c>
    </row>
    <row r="2552" customFormat="false" ht="13.5" hidden="true" customHeight="false" outlineLevel="0" collapsed="false">
      <c r="A2552" s="715" t="s">
        <v>53147</v>
      </c>
      <c r="B2552" s="715" t="s">
        <v>53148</v>
      </c>
      <c r="C2552" s="715" t="s">
        <v>338</v>
      </c>
      <c r="D2552" s="158" t="s">
        <v>53149</v>
      </c>
    </row>
    <row r="2553" customFormat="false" ht="13.5" hidden="true" customHeight="false" outlineLevel="0" collapsed="false">
      <c r="A2553" s="715" t="s">
        <v>53150</v>
      </c>
      <c r="B2553" s="715" t="s">
        <v>53151</v>
      </c>
      <c r="C2553" s="715" t="s">
        <v>338</v>
      </c>
      <c r="D2553" s="158" t="s">
        <v>53152</v>
      </c>
    </row>
    <row r="2554" customFormat="false" ht="13.5" hidden="true" customHeight="false" outlineLevel="0" collapsed="false">
      <c r="A2554" s="715" t="s">
        <v>53153</v>
      </c>
      <c r="B2554" s="715" t="s">
        <v>53154</v>
      </c>
      <c r="C2554" s="715" t="s">
        <v>338</v>
      </c>
      <c r="D2554" s="158" t="s">
        <v>53155</v>
      </c>
    </row>
    <row r="2555" customFormat="false" ht="13.5" hidden="true" customHeight="false" outlineLevel="0" collapsed="false">
      <c r="A2555" s="715" t="s">
        <v>53156</v>
      </c>
      <c r="B2555" s="715" t="s">
        <v>53157</v>
      </c>
      <c r="C2555" s="715" t="s">
        <v>338</v>
      </c>
      <c r="D2555" s="158" t="s">
        <v>53158</v>
      </c>
    </row>
    <row r="2556" customFormat="false" ht="13.5" hidden="true" customHeight="false" outlineLevel="0" collapsed="false">
      <c r="A2556" s="715" t="s">
        <v>53159</v>
      </c>
      <c r="B2556" s="715" t="s">
        <v>53160</v>
      </c>
      <c r="C2556" s="715" t="s">
        <v>338</v>
      </c>
      <c r="D2556" s="158" t="s">
        <v>47555</v>
      </c>
    </row>
    <row r="2557" customFormat="false" ht="13.5" hidden="true" customHeight="false" outlineLevel="0" collapsed="false">
      <c r="A2557" s="715" t="s">
        <v>53161</v>
      </c>
      <c r="B2557" s="715" t="s">
        <v>53162</v>
      </c>
      <c r="C2557" s="715" t="s">
        <v>338</v>
      </c>
      <c r="D2557" s="158" t="s">
        <v>53163</v>
      </c>
    </row>
    <row r="2558" customFormat="false" ht="13.5" hidden="true" customHeight="false" outlineLevel="0" collapsed="false">
      <c r="A2558" s="715" t="s">
        <v>53164</v>
      </c>
      <c r="B2558" s="715" t="s">
        <v>53165</v>
      </c>
      <c r="C2558" s="715" t="s">
        <v>30</v>
      </c>
      <c r="D2558" s="158" t="s">
        <v>53166</v>
      </c>
    </row>
    <row r="2559" customFormat="false" ht="13.5" hidden="true" customHeight="false" outlineLevel="0" collapsed="false">
      <c r="A2559" s="715" t="s">
        <v>53167</v>
      </c>
      <c r="B2559" s="715" t="s">
        <v>53168</v>
      </c>
      <c r="C2559" s="715" t="s">
        <v>30</v>
      </c>
      <c r="D2559" s="158" t="s">
        <v>53169</v>
      </c>
    </row>
    <row r="2560" customFormat="false" ht="13.5" hidden="true" customHeight="false" outlineLevel="0" collapsed="false">
      <c r="A2560" s="715" t="s">
        <v>53170</v>
      </c>
      <c r="B2560" s="715" t="s">
        <v>53171</v>
      </c>
      <c r="C2560" s="715" t="s">
        <v>30</v>
      </c>
      <c r="D2560" s="158" t="s">
        <v>53172</v>
      </c>
    </row>
    <row r="2561" customFormat="false" ht="13.5" hidden="true" customHeight="false" outlineLevel="0" collapsed="false">
      <c r="A2561" s="715" t="s">
        <v>53173</v>
      </c>
      <c r="B2561" s="715" t="s">
        <v>53174</v>
      </c>
      <c r="C2561" s="715" t="s">
        <v>30</v>
      </c>
      <c r="D2561" s="158" t="s">
        <v>46118</v>
      </c>
    </row>
    <row r="2562" customFormat="false" ht="13.5" hidden="true" customHeight="false" outlineLevel="0" collapsed="false">
      <c r="A2562" s="715" t="s">
        <v>53175</v>
      </c>
      <c r="B2562" s="715" t="s">
        <v>53176</v>
      </c>
      <c r="C2562" s="715" t="s">
        <v>30</v>
      </c>
      <c r="D2562" s="158" t="s">
        <v>52914</v>
      </c>
    </row>
    <row r="2563" customFormat="false" ht="13.5" hidden="true" customHeight="false" outlineLevel="0" collapsed="false">
      <c r="A2563" s="715" t="s">
        <v>53177</v>
      </c>
      <c r="B2563" s="715" t="s">
        <v>53178</v>
      </c>
      <c r="C2563" s="715" t="s">
        <v>30</v>
      </c>
      <c r="D2563" s="158" t="s">
        <v>46139</v>
      </c>
    </row>
    <row r="2564" customFormat="false" ht="13.5" hidden="true" customHeight="false" outlineLevel="0" collapsed="false">
      <c r="A2564" s="715" t="s">
        <v>53179</v>
      </c>
      <c r="B2564" s="715" t="s">
        <v>53180</v>
      </c>
      <c r="C2564" s="715" t="s">
        <v>30</v>
      </c>
      <c r="D2564" s="158" t="s">
        <v>53181</v>
      </c>
    </row>
    <row r="2565" customFormat="false" ht="13.5" hidden="true" customHeight="false" outlineLevel="0" collapsed="false">
      <c r="A2565" s="715" t="s">
        <v>53182</v>
      </c>
      <c r="B2565" s="715" t="s">
        <v>53183</v>
      </c>
      <c r="C2565" s="715" t="s">
        <v>30</v>
      </c>
      <c r="D2565" s="158" t="s">
        <v>47317</v>
      </c>
    </row>
    <row r="2566" customFormat="false" ht="13.5" hidden="true" customHeight="false" outlineLevel="0" collapsed="false">
      <c r="A2566" s="715" t="s">
        <v>53184</v>
      </c>
      <c r="B2566" s="715" t="s">
        <v>53185</v>
      </c>
      <c r="C2566" s="715" t="s">
        <v>30</v>
      </c>
      <c r="D2566" s="158" t="s">
        <v>52351</v>
      </c>
    </row>
    <row r="2567" customFormat="false" ht="13.5" hidden="true" customHeight="false" outlineLevel="0" collapsed="false">
      <c r="A2567" s="715" t="s">
        <v>53186</v>
      </c>
      <c r="B2567" s="715" t="s">
        <v>53187</v>
      </c>
      <c r="C2567" s="715" t="s">
        <v>30</v>
      </c>
      <c r="D2567" s="158" t="s">
        <v>53188</v>
      </c>
    </row>
    <row r="2568" customFormat="false" ht="13.5" hidden="true" customHeight="false" outlineLevel="0" collapsed="false">
      <c r="A2568" s="715" t="s">
        <v>53189</v>
      </c>
      <c r="B2568" s="715" t="s">
        <v>53190</v>
      </c>
      <c r="C2568" s="715" t="s">
        <v>30</v>
      </c>
      <c r="D2568" s="158" t="s">
        <v>53191</v>
      </c>
    </row>
    <row r="2569" customFormat="false" ht="13.5" hidden="true" customHeight="false" outlineLevel="0" collapsed="false">
      <c r="A2569" s="715" t="s">
        <v>53192</v>
      </c>
      <c r="B2569" s="715" t="s">
        <v>53193</v>
      </c>
      <c r="C2569" s="715" t="s">
        <v>30</v>
      </c>
      <c r="D2569" s="158" t="s">
        <v>52153</v>
      </c>
    </row>
    <row r="2570" customFormat="false" ht="13.5" hidden="true" customHeight="false" outlineLevel="0" collapsed="false">
      <c r="A2570" s="715" t="s">
        <v>53194</v>
      </c>
      <c r="B2570" s="715" t="s">
        <v>53195</v>
      </c>
      <c r="C2570" s="715" t="s">
        <v>30</v>
      </c>
      <c r="D2570" s="158" t="s">
        <v>53045</v>
      </c>
    </row>
    <row r="2571" customFormat="false" ht="13.5" hidden="true" customHeight="false" outlineLevel="0" collapsed="false">
      <c r="A2571" s="715" t="s">
        <v>53196</v>
      </c>
      <c r="B2571" s="715" t="s">
        <v>53197</v>
      </c>
      <c r="C2571" s="715" t="s">
        <v>30</v>
      </c>
      <c r="D2571" s="158" t="s">
        <v>53000</v>
      </c>
    </row>
    <row r="2572" customFormat="false" ht="13.5" hidden="true" customHeight="false" outlineLevel="0" collapsed="false">
      <c r="A2572" s="715" t="s">
        <v>53198</v>
      </c>
      <c r="B2572" s="715" t="s">
        <v>53199</v>
      </c>
      <c r="C2572" s="715" t="s">
        <v>30</v>
      </c>
      <c r="D2572" s="158" t="s">
        <v>53200</v>
      </c>
    </row>
    <row r="2573" customFormat="false" ht="13.5" hidden="true" customHeight="false" outlineLevel="0" collapsed="false">
      <c r="A2573" s="715" t="s">
        <v>53201</v>
      </c>
      <c r="B2573" s="715" t="s">
        <v>53202</v>
      </c>
      <c r="C2573" s="715" t="s">
        <v>30</v>
      </c>
      <c r="D2573" s="158" t="s">
        <v>53203</v>
      </c>
    </row>
    <row r="2574" customFormat="false" ht="13.5" hidden="true" customHeight="false" outlineLevel="0" collapsed="false">
      <c r="A2574" s="715" t="s">
        <v>53204</v>
      </c>
      <c r="B2574" s="715" t="s">
        <v>53205</v>
      </c>
      <c r="C2574" s="715" t="s">
        <v>30</v>
      </c>
      <c r="D2574" s="158" t="s">
        <v>53206</v>
      </c>
    </row>
    <row r="2575" customFormat="false" ht="13.5" hidden="true" customHeight="false" outlineLevel="0" collapsed="false">
      <c r="A2575" s="715" t="s">
        <v>53207</v>
      </c>
      <c r="B2575" s="715" t="s">
        <v>53208</v>
      </c>
      <c r="C2575" s="715" t="s">
        <v>30</v>
      </c>
      <c r="D2575" s="158" t="s">
        <v>48414</v>
      </c>
    </row>
    <row r="2576" customFormat="false" ht="13.5" hidden="true" customHeight="false" outlineLevel="0" collapsed="false">
      <c r="A2576" s="715" t="s">
        <v>53209</v>
      </c>
      <c r="B2576" s="715" t="s">
        <v>53210</v>
      </c>
      <c r="C2576" s="715" t="s">
        <v>30</v>
      </c>
      <c r="D2576" s="158" t="s">
        <v>53211</v>
      </c>
    </row>
    <row r="2577" customFormat="false" ht="13.5" hidden="true" customHeight="false" outlineLevel="0" collapsed="false">
      <c r="A2577" s="715" t="s">
        <v>53212</v>
      </c>
      <c r="B2577" s="715" t="s">
        <v>53213</v>
      </c>
      <c r="C2577" s="715" t="s">
        <v>30</v>
      </c>
      <c r="D2577" s="158" t="s">
        <v>53214</v>
      </c>
    </row>
    <row r="2578" customFormat="false" ht="13.5" hidden="true" customHeight="false" outlineLevel="0" collapsed="false">
      <c r="A2578" s="715" t="s">
        <v>53215</v>
      </c>
      <c r="B2578" s="715" t="s">
        <v>53216</v>
      </c>
      <c r="C2578" s="715" t="s">
        <v>30</v>
      </c>
      <c r="D2578" s="158" t="s">
        <v>49434</v>
      </c>
    </row>
    <row r="2579" customFormat="false" ht="13.5" hidden="true" customHeight="false" outlineLevel="0" collapsed="false">
      <c r="A2579" s="715" t="s">
        <v>53217</v>
      </c>
      <c r="B2579" s="715" t="s">
        <v>53218</v>
      </c>
      <c r="C2579" s="715" t="s">
        <v>30</v>
      </c>
      <c r="D2579" s="158" t="s">
        <v>51570</v>
      </c>
    </row>
    <row r="2580" customFormat="false" ht="13.5" hidden="true" customHeight="false" outlineLevel="0" collapsed="false">
      <c r="A2580" s="715" t="s">
        <v>53219</v>
      </c>
      <c r="B2580" s="715" t="s">
        <v>53220</v>
      </c>
      <c r="C2580" s="715" t="s">
        <v>30</v>
      </c>
      <c r="D2580" s="158" t="s">
        <v>46991</v>
      </c>
    </row>
    <row r="2581" customFormat="false" ht="13.5" hidden="true" customHeight="false" outlineLevel="0" collapsed="false">
      <c r="A2581" s="715" t="s">
        <v>53221</v>
      </c>
      <c r="B2581" s="715" t="s">
        <v>53222</v>
      </c>
      <c r="C2581" s="715" t="s">
        <v>30</v>
      </c>
      <c r="D2581" s="158" t="s">
        <v>53223</v>
      </c>
    </row>
    <row r="2582" customFormat="false" ht="13.5" hidden="true" customHeight="false" outlineLevel="0" collapsed="false">
      <c r="A2582" s="715" t="s">
        <v>53224</v>
      </c>
      <c r="B2582" s="715" t="s">
        <v>53225</v>
      </c>
      <c r="C2582" s="715" t="s">
        <v>30</v>
      </c>
      <c r="D2582" s="158" t="s">
        <v>53226</v>
      </c>
    </row>
    <row r="2583" customFormat="false" ht="13.5" hidden="true" customHeight="false" outlineLevel="0" collapsed="false">
      <c r="A2583" s="715" t="s">
        <v>53227</v>
      </c>
      <c r="B2583" s="715" t="s">
        <v>53228</v>
      </c>
      <c r="C2583" s="715" t="s">
        <v>30</v>
      </c>
      <c r="D2583" s="158" t="s">
        <v>53229</v>
      </c>
    </row>
    <row r="2584" customFormat="false" ht="13.5" hidden="true" customHeight="false" outlineLevel="0" collapsed="false">
      <c r="A2584" s="715" t="s">
        <v>53230</v>
      </c>
      <c r="B2584" s="715" t="s">
        <v>53231</v>
      </c>
      <c r="C2584" s="715" t="s">
        <v>30</v>
      </c>
      <c r="D2584" s="158" t="s">
        <v>51579</v>
      </c>
    </row>
    <row r="2585" customFormat="false" ht="13.5" hidden="true" customHeight="false" outlineLevel="0" collapsed="false">
      <c r="A2585" s="715" t="s">
        <v>53232</v>
      </c>
      <c r="B2585" s="715" t="s">
        <v>53233</v>
      </c>
      <c r="C2585" s="715" t="s">
        <v>30</v>
      </c>
      <c r="D2585" s="158" t="s">
        <v>53234</v>
      </c>
    </row>
    <row r="2586" customFormat="false" ht="13.5" hidden="true" customHeight="false" outlineLevel="0" collapsed="false">
      <c r="A2586" s="715" t="s">
        <v>53235</v>
      </c>
      <c r="B2586" s="715" t="s">
        <v>53236</v>
      </c>
      <c r="C2586" s="715" t="s">
        <v>30</v>
      </c>
      <c r="D2586" s="158" t="s">
        <v>53237</v>
      </c>
    </row>
    <row r="2587" customFormat="false" ht="13.5" hidden="true" customHeight="false" outlineLevel="0" collapsed="false">
      <c r="A2587" s="715" t="s">
        <v>53238</v>
      </c>
      <c r="B2587" s="715" t="s">
        <v>53239</v>
      </c>
      <c r="C2587" s="715" t="s">
        <v>30</v>
      </c>
      <c r="D2587" s="158" t="s">
        <v>53240</v>
      </c>
    </row>
    <row r="2588" customFormat="false" ht="13.5" hidden="true" customHeight="false" outlineLevel="0" collapsed="false">
      <c r="A2588" s="715" t="s">
        <v>53241</v>
      </c>
      <c r="B2588" s="715" t="s">
        <v>53242</v>
      </c>
      <c r="C2588" s="715" t="s">
        <v>30</v>
      </c>
      <c r="D2588" s="158" t="s">
        <v>53243</v>
      </c>
    </row>
    <row r="2589" customFormat="false" ht="13.5" hidden="true" customHeight="false" outlineLevel="0" collapsed="false">
      <c r="A2589" s="715" t="s">
        <v>53244</v>
      </c>
      <c r="B2589" s="715" t="s">
        <v>53245</v>
      </c>
      <c r="C2589" s="715" t="s">
        <v>30</v>
      </c>
      <c r="D2589" s="158" t="s">
        <v>46741</v>
      </c>
    </row>
    <row r="2590" customFormat="false" ht="13.5" hidden="true" customHeight="false" outlineLevel="0" collapsed="false">
      <c r="A2590" s="715" t="s">
        <v>53246</v>
      </c>
      <c r="B2590" s="715" t="s">
        <v>53247</v>
      </c>
      <c r="C2590" s="715" t="s">
        <v>30</v>
      </c>
      <c r="D2590" s="158" t="s">
        <v>53248</v>
      </c>
    </row>
    <row r="2591" customFormat="false" ht="13.5" hidden="true" customHeight="false" outlineLevel="0" collapsed="false">
      <c r="A2591" s="715" t="s">
        <v>53249</v>
      </c>
      <c r="B2591" s="715" t="s">
        <v>53250</v>
      </c>
      <c r="C2591" s="715" t="s">
        <v>30</v>
      </c>
      <c r="D2591" s="158" t="s">
        <v>53251</v>
      </c>
    </row>
    <row r="2592" customFormat="false" ht="13.5" hidden="true" customHeight="false" outlineLevel="0" collapsed="false">
      <c r="A2592" s="715" t="s">
        <v>53252</v>
      </c>
      <c r="B2592" s="715" t="s">
        <v>53253</v>
      </c>
      <c r="C2592" s="715" t="s">
        <v>30</v>
      </c>
      <c r="D2592" s="158" t="s">
        <v>53254</v>
      </c>
    </row>
    <row r="2593" customFormat="false" ht="13.5" hidden="true" customHeight="false" outlineLevel="0" collapsed="false">
      <c r="A2593" s="715" t="s">
        <v>53255</v>
      </c>
      <c r="B2593" s="715" t="s">
        <v>53256</v>
      </c>
      <c r="C2593" s="715" t="s">
        <v>30</v>
      </c>
      <c r="D2593" s="158" t="s">
        <v>53257</v>
      </c>
    </row>
    <row r="2594" customFormat="false" ht="13.5" hidden="true" customHeight="false" outlineLevel="0" collapsed="false">
      <c r="A2594" s="715" t="s">
        <v>53258</v>
      </c>
      <c r="B2594" s="715" t="s">
        <v>53259</v>
      </c>
      <c r="C2594" s="715" t="s">
        <v>30</v>
      </c>
      <c r="D2594" s="158" t="s">
        <v>53260</v>
      </c>
    </row>
    <row r="2595" customFormat="false" ht="13.5" hidden="true" customHeight="false" outlineLevel="0" collapsed="false">
      <c r="A2595" s="715" t="s">
        <v>53261</v>
      </c>
      <c r="B2595" s="715" t="s">
        <v>53262</v>
      </c>
      <c r="C2595" s="715" t="s">
        <v>30</v>
      </c>
      <c r="D2595" s="158" t="s">
        <v>53263</v>
      </c>
    </row>
    <row r="2596" customFormat="false" ht="13.5" hidden="true" customHeight="false" outlineLevel="0" collapsed="false">
      <c r="A2596" s="715" t="s">
        <v>53264</v>
      </c>
      <c r="B2596" s="715" t="s">
        <v>53265</v>
      </c>
      <c r="C2596" s="715" t="s">
        <v>30</v>
      </c>
      <c r="D2596" s="158" t="s">
        <v>48006</v>
      </c>
    </row>
    <row r="2597" customFormat="false" ht="13.5" hidden="true" customHeight="false" outlineLevel="0" collapsed="false">
      <c r="A2597" s="715" t="s">
        <v>53266</v>
      </c>
      <c r="B2597" s="715" t="s">
        <v>53267</v>
      </c>
      <c r="C2597" s="715" t="s">
        <v>30</v>
      </c>
      <c r="D2597" s="158" t="s">
        <v>46543</v>
      </c>
    </row>
    <row r="2598" customFormat="false" ht="13.5" hidden="true" customHeight="false" outlineLevel="0" collapsed="false">
      <c r="A2598" s="715" t="s">
        <v>53268</v>
      </c>
      <c r="B2598" s="715" t="s">
        <v>53269</v>
      </c>
      <c r="C2598" s="715" t="s">
        <v>30</v>
      </c>
      <c r="D2598" s="158" t="s">
        <v>53270</v>
      </c>
    </row>
    <row r="2599" customFormat="false" ht="13.5" hidden="true" customHeight="false" outlineLevel="0" collapsed="false">
      <c r="A2599" s="715" t="s">
        <v>53271</v>
      </c>
      <c r="B2599" s="715" t="s">
        <v>53272</v>
      </c>
      <c r="C2599" s="715" t="s">
        <v>30</v>
      </c>
      <c r="D2599" s="158" t="s">
        <v>53273</v>
      </c>
    </row>
    <row r="2600" customFormat="false" ht="13.5" hidden="true" customHeight="false" outlineLevel="0" collapsed="false">
      <c r="A2600" s="715" t="s">
        <v>53274</v>
      </c>
      <c r="B2600" s="715" t="s">
        <v>53275</v>
      </c>
      <c r="C2600" s="715" t="s">
        <v>30</v>
      </c>
      <c r="D2600" s="158" t="s">
        <v>53276</v>
      </c>
    </row>
    <row r="2601" customFormat="false" ht="13.5" hidden="true" customHeight="false" outlineLevel="0" collapsed="false">
      <c r="A2601" s="715" t="s">
        <v>53277</v>
      </c>
      <c r="B2601" s="715" t="s">
        <v>53278</v>
      </c>
      <c r="C2601" s="715" t="s">
        <v>30</v>
      </c>
      <c r="D2601" s="158" t="s">
        <v>53279</v>
      </c>
    </row>
    <row r="2602" customFormat="false" ht="13.5" hidden="true" customHeight="false" outlineLevel="0" collapsed="false">
      <c r="A2602" s="715" t="s">
        <v>53280</v>
      </c>
      <c r="B2602" s="715" t="s">
        <v>53281</v>
      </c>
      <c r="C2602" s="715" t="s">
        <v>30</v>
      </c>
      <c r="D2602" s="158" t="s">
        <v>53282</v>
      </c>
    </row>
    <row r="2603" customFormat="false" ht="13.5" hidden="true" customHeight="false" outlineLevel="0" collapsed="false">
      <c r="A2603" s="715" t="s">
        <v>53283</v>
      </c>
      <c r="B2603" s="715" t="s">
        <v>53284</v>
      </c>
      <c r="C2603" s="715" t="s">
        <v>30</v>
      </c>
      <c r="D2603" s="158" t="s">
        <v>53285</v>
      </c>
    </row>
    <row r="2604" customFormat="false" ht="13.5" hidden="true" customHeight="false" outlineLevel="0" collapsed="false">
      <c r="A2604" s="715" t="s">
        <v>53286</v>
      </c>
      <c r="B2604" s="715" t="s">
        <v>53287</v>
      </c>
      <c r="C2604" s="715" t="s">
        <v>30</v>
      </c>
      <c r="D2604" s="158" t="s">
        <v>51706</v>
      </c>
    </row>
    <row r="2605" customFormat="false" ht="13.5" hidden="true" customHeight="false" outlineLevel="0" collapsed="false">
      <c r="A2605" s="715" t="s">
        <v>53288</v>
      </c>
      <c r="B2605" s="715" t="s">
        <v>53289</v>
      </c>
      <c r="C2605" s="715" t="s">
        <v>30</v>
      </c>
      <c r="D2605" s="158" t="s">
        <v>53290</v>
      </c>
    </row>
    <row r="2606" customFormat="false" ht="13.5" hidden="true" customHeight="false" outlineLevel="0" collapsed="false">
      <c r="A2606" s="715" t="s">
        <v>53291</v>
      </c>
      <c r="B2606" s="715" t="s">
        <v>53292</v>
      </c>
      <c r="C2606" s="715" t="s">
        <v>30</v>
      </c>
      <c r="D2606" s="158" t="s">
        <v>53293</v>
      </c>
    </row>
    <row r="2607" customFormat="false" ht="13.5" hidden="true" customHeight="false" outlineLevel="0" collapsed="false">
      <c r="A2607" s="715" t="s">
        <v>53294</v>
      </c>
      <c r="B2607" s="715" t="s">
        <v>53295</v>
      </c>
      <c r="C2607" s="715" t="s">
        <v>30</v>
      </c>
      <c r="D2607" s="158" t="s">
        <v>53296</v>
      </c>
    </row>
    <row r="2608" customFormat="false" ht="13.5" hidden="true" customHeight="false" outlineLevel="0" collapsed="false">
      <c r="A2608" s="715" t="s">
        <v>53297</v>
      </c>
      <c r="B2608" s="715" t="s">
        <v>53298</v>
      </c>
      <c r="C2608" s="715" t="s">
        <v>30</v>
      </c>
      <c r="D2608" s="158" t="s">
        <v>53023</v>
      </c>
    </row>
    <row r="2609" customFormat="false" ht="13.5" hidden="true" customHeight="false" outlineLevel="0" collapsed="false">
      <c r="A2609" s="715" t="s">
        <v>53299</v>
      </c>
      <c r="B2609" s="715" t="s">
        <v>53300</v>
      </c>
      <c r="C2609" s="715" t="s">
        <v>30</v>
      </c>
      <c r="D2609" s="158" t="s">
        <v>53301</v>
      </c>
    </row>
    <row r="2610" customFormat="false" ht="13.5" hidden="true" customHeight="false" outlineLevel="0" collapsed="false">
      <c r="A2610" s="715" t="s">
        <v>53302</v>
      </c>
      <c r="B2610" s="715" t="s">
        <v>53303</v>
      </c>
      <c r="C2610" s="715" t="s">
        <v>30</v>
      </c>
      <c r="D2610" s="158" t="s">
        <v>53304</v>
      </c>
    </row>
    <row r="2611" customFormat="false" ht="13.5" hidden="true" customHeight="false" outlineLevel="0" collapsed="false">
      <c r="A2611" s="715" t="s">
        <v>53305</v>
      </c>
      <c r="B2611" s="715" t="s">
        <v>53306</v>
      </c>
      <c r="C2611" s="715" t="s">
        <v>30</v>
      </c>
      <c r="D2611" s="158" t="s">
        <v>53307</v>
      </c>
    </row>
    <row r="2612" customFormat="false" ht="13.5" hidden="true" customHeight="false" outlineLevel="0" collapsed="false">
      <c r="A2612" s="715" t="s">
        <v>53308</v>
      </c>
      <c r="B2612" s="715" t="s">
        <v>53309</v>
      </c>
      <c r="C2612" s="715" t="s">
        <v>30</v>
      </c>
      <c r="D2612" s="158" t="s">
        <v>47676</v>
      </c>
    </row>
    <row r="2613" customFormat="false" ht="13.5" hidden="true" customHeight="false" outlineLevel="0" collapsed="false">
      <c r="A2613" s="715" t="s">
        <v>53310</v>
      </c>
      <c r="B2613" s="715" t="s">
        <v>53311</v>
      </c>
      <c r="C2613" s="715" t="s">
        <v>30</v>
      </c>
      <c r="D2613" s="158" t="s">
        <v>51401</v>
      </c>
    </row>
    <row r="2614" customFormat="false" ht="13.5" hidden="true" customHeight="false" outlineLevel="0" collapsed="false">
      <c r="A2614" s="715" t="s">
        <v>53312</v>
      </c>
      <c r="B2614" s="715" t="s">
        <v>53313</v>
      </c>
      <c r="C2614" s="715" t="s">
        <v>30</v>
      </c>
      <c r="D2614" s="158" t="s">
        <v>53314</v>
      </c>
    </row>
    <row r="2615" customFormat="false" ht="13.5" hidden="true" customHeight="false" outlineLevel="0" collapsed="false">
      <c r="A2615" s="715" t="s">
        <v>53315</v>
      </c>
      <c r="B2615" s="715" t="s">
        <v>53316</v>
      </c>
      <c r="C2615" s="715" t="s">
        <v>30</v>
      </c>
      <c r="D2615" s="158" t="s">
        <v>53317</v>
      </c>
    </row>
    <row r="2616" customFormat="false" ht="13.5" hidden="true" customHeight="false" outlineLevel="0" collapsed="false">
      <c r="A2616" s="715" t="s">
        <v>53318</v>
      </c>
      <c r="B2616" s="715" t="s">
        <v>53319</v>
      </c>
      <c r="C2616" s="715" t="s">
        <v>30</v>
      </c>
      <c r="D2616" s="158" t="s">
        <v>53320</v>
      </c>
    </row>
    <row r="2617" customFormat="false" ht="13.5" hidden="true" customHeight="false" outlineLevel="0" collapsed="false">
      <c r="A2617" s="715" t="s">
        <v>53321</v>
      </c>
      <c r="B2617" s="715" t="s">
        <v>53322</v>
      </c>
      <c r="C2617" s="715" t="s">
        <v>30</v>
      </c>
      <c r="D2617" s="158" t="s">
        <v>53323</v>
      </c>
    </row>
    <row r="2618" customFormat="false" ht="13.5" hidden="true" customHeight="false" outlineLevel="0" collapsed="false">
      <c r="A2618" s="715" t="s">
        <v>53324</v>
      </c>
      <c r="B2618" s="715" t="s">
        <v>53325</v>
      </c>
      <c r="C2618" s="715" t="s">
        <v>30</v>
      </c>
      <c r="D2618" s="158" t="s">
        <v>53326</v>
      </c>
    </row>
    <row r="2619" customFormat="false" ht="13.5" hidden="true" customHeight="false" outlineLevel="0" collapsed="false">
      <c r="A2619" s="715" t="s">
        <v>53327</v>
      </c>
      <c r="B2619" s="715" t="s">
        <v>53328</v>
      </c>
      <c r="C2619" s="715" t="s">
        <v>30</v>
      </c>
      <c r="D2619" s="158" t="s">
        <v>53329</v>
      </c>
    </row>
    <row r="2620" customFormat="false" ht="13.5" hidden="true" customHeight="false" outlineLevel="0" collapsed="false">
      <c r="A2620" s="715" t="s">
        <v>53330</v>
      </c>
      <c r="B2620" s="715" t="s">
        <v>53331</v>
      </c>
      <c r="C2620" s="715" t="s">
        <v>30</v>
      </c>
      <c r="D2620" s="158" t="s">
        <v>53332</v>
      </c>
    </row>
    <row r="2621" customFormat="false" ht="13.5" hidden="true" customHeight="false" outlineLevel="0" collapsed="false">
      <c r="A2621" s="715" t="s">
        <v>53333</v>
      </c>
      <c r="B2621" s="715" t="s">
        <v>53334</v>
      </c>
      <c r="C2621" s="715" t="s">
        <v>30</v>
      </c>
      <c r="D2621" s="158" t="s">
        <v>53062</v>
      </c>
    </row>
    <row r="2622" customFormat="false" ht="13.5" hidden="true" customHeight="false" outlineLevel="0" collapsed="false">
      <c r="A2622" s="715" t="s">
        <v>53335</v>
      </c>
      <c r="B2622" s="715" t="s">
        <v>53336</v>
      </c>
      <c r="C2622" s="715" t="s">
        <v>30</v>
      </c>
      <c r="D2622" s="158" t="s">
        <v>53337</v>
      </c>
    </row>
    <row r="2623" customFormat="false" ht="13.5" hidden="true" customHeight="false" outlineLevel="0" collapsed="false">
      <c r="A2623" s="715" t="s">
        <v>53338</v>
      </c>
      <c r="B2623" s="715" t="s">
        <v>53339</v>
      </c>
      <c r="C2623" s="715" t="s">
        <v>338</v>
      </c>
      <c r="D2623" s="158" t="s">
        <v>46973</v>
      </c>
    </row>
    <row r="2624" customFormat="false" ht="13.5" hidden="true" customHeight="false" outlineLevel="0" collapsed="false">
      <c r="A2624" s="715" t="s">
        <v>53340</v>
      </c>
      <c r="B2624" s="715" t="s">
        <v>53341</v>
      </c>
      <c r="C2624" s="715" t="s">
        <v>338</v>
      </c>
      <c r="D2624" s="158" t="s">
        <v>53342</v>
      </c>
    </row>
    <row r="2625" customFormat="false" ht="13.5" hidden="true" customHeight="false" outlineLevel="0" collapsed="false">
      <c r="A2625" s="715" t="s">
        <v>354</v>
      </c>
      <c r="B2625" s="715" t="s">
        <v>53343</v>
      </c>
      <c r="C2625" s="715" t="s">
        <v>338</v>
      </c>
      <c r="D2625" s="158" t="s">
        <v>53344</v>
      </c>
    </row>
    <row r="2626" customFormat="false" ht="13.5" hidden="true" customHeight="false" outlineLevel="0" collapsed="false">
      <c r="A2626" s="715" t="s">
        <v>53345</v>
      </c>
      <c r="B2626" s="715" t="s">
        <v>53346</v>
      </c>
      <c r="C2626" s="715" t="s">
        <v>338</v>
      </c>
      <c r="D2626" s="158" t="s">
        <v>53347</v>
      </c>
    </row>
    <row r="2627" customFormat="false" ht="13.5" hidden="true" customHeight="false" outlineLevel="0" collapsed="false">
      <c r="A2627" s="715" t="s">
        <v>352</v>
      </c>
      <c r="B2627" s="715" t="s">
        <v>53348</v>
      </c>
      <c r="C2627" s="715" t="s">
        <v>338</v>
      </c>
      <c r="D2627" s="158" t="s">
        <v>53349</v>
      </c>
    </row>
    <row r="2628" customFormat="false" ht="13.5" hidden="true" customHeight="false" outlineLevel="0" collapsed="false">
      <c r="A2628" s="715" t="s">
        <v>53350</v>
      </c>
      <c r="B2628" s="715" t="s">
        <v>53351</v>
      </c>
      <c r="C2628" s="715" t="s">
        <v>338</v>
      </c>
      <c r="D2628" s="158" t="s">
        <v>53352</v>
      </c>
    </row>
    <row r="2629" customFormat="false" ht="13.5" hidden="true" customHeight="false" outlineLevel="0" collapsed="false">
      <c r="A2629" s="715" t="s">
        <v>53353</v>
      </c>
      <c r="B2629" s="715" t="s">
        <v>53354</v>
      </c>
      <c r="C2629" s="715" t="s">
        <v>338</v>
      </c>
      <c r="D2629" s="158" t="s">
        <v>48239</v>
      </c>
    </row>
    <row r="2630" customFormat="false" ht="13.5" hidden="true" customHeight="false" outlineLevel="0" collapsed="false">
      <c r="A2630" s="715" t="s">
        <v>53355</v>
      </c>
      <c r="B2630" s="715" t="s">
        <v>53356</v>
      </c>
      <c r="C2630" s="715" t="s">
        <v>338</v>
      </c>
      <c r="D2630" s="158" t="s">
        <v>52992</v>
      </c>
    </row>
    <row r="2631" customFormat="false" ht="13.5" hidden="true" customHeight="false" outlineLevel="0" collapsed="false">
      <c r="A2631" s="715" t="s">
        <v>53357</v>
      </c>
      <c r="B2631" s="715" t="s">
        <v>53358</v>
      </c>
      <c r="C2631" s="715" t="s">
        <v>338</v>
      </c>
      <c r="D2631" s="158" t="s">
        <v>53359</v>
      </c>
    </row>
    <row r="2632" customFormat="false" ht="13.5" hidden="true" customHeight="false" outlineLevel="0" collapsed="false">
      <c r="A2632" s="715" t="s">
        <v>53360</v>
      </c>
      <c r="B2632" s="715" t="s">
        <v>53361</v>
      </c>
      <c r="C2632" s="715" t="s">
        <v>338</v>
      </c>
      <c r="D2632" s="158" t="s">
        <v>53362</v>
      </c>
    </row>
    <row r="2633" customFormat="false" ht="13.5" hidden="true" customHeight="false" outlineLevel="0" collapsed="false">
      <c r="A2633" s="715" t="s">
        <v>350</v>
      </c>
      <c r="B2633" s="715" t="s">
        <v>53363</v>
      </c>
      <c r="C2633" s="715" t="s">
        <v>338</v>
      </c>
      <c r="D2633" s="158" t="s">
        <v>52384</v>
      </c>
    </row>
    <row r="2634" customFormat="false" ht="13.5" hidden="true" customHeight="false" outlineLevel="0" collapsed="false">
      <c r="A2634" s="715" t="s">
        <v>53364</v>
      </c>
      <c r="B2634" s="715" t="s">
        <v>53365</v>
      </c>
      <c r="C2634" s="715" t="s">
        <v>338</v>
      </c>
      <c r="D2634" s="158" t="s">
        <v>53366</v>
      </c>
    </row>
    <row r="2635" customFormat="false" ht="13.5" hidden="true" customHeight="false" outlineLevel="0" collapsed="false">
      <c r="A2635" s="715" t="s">
        <v>53367</v>
      </c>
      <c r="B2635" s="715" t="s">
        <v>53368</v>
      </c>
      <c r="C2635" s="715" t="s">
        <v>338</v>
      </c>
      <c r="D2635" s="158" t="s">
        <v>52180</v>
      </c>
    </row>
    <row r="2636" customFormat="false" ht="13.5" hidden="true" customHeight="false" outlineLevel="0" collapsed="false">
      <c r="A2636" s="715" t="s">
        <v>53369</v>
      </c>
      <c r="B2636" s="715" t="s">
        <v>53370</v>
      </c>
      <c r="C2636" s="715" t="s">
        <v>338</v>
      </c>
      <c r="D2636" s="158" t="s">
        <v>53371</v>
      </c>
    </row>
    <row r="2637" customFormat="false" ht="13.5" hidden="true" customHeight="false" outlineLevel="0" collapsed="false">
      <c r="A2637" s="715" t="s">
        <v>53372</v>
      </c>
      <c r="B2637" s="715" t="s">
        <v>53373</v>
      </c>
      <c r="C2637" s="715" t="s">
        <v>338</v>
      </c>
      <c r="D2637" s="158" t="s">
        <v>53125</v>
      </c>
    </row>
    <row r="2638" customFormat="false" ht="13.5" hidden="true" customHeight="false" outlineLevel="0" collapsed="false">
      <c r="A2638" s="715" t="s">
        <v>53374</v>
      </c>
      <c r="B2638" s="715" t="s">
        <v>53375</v>
      </c>
      <c r="C2638" s="715" t="s">
        <v>338</v>
      </c>
      <c r="D2638" s="158" t="s">
        <v>53376</v>
      </c>
    </row>
    <row r="2639" customFormat="false" ht="13.5" hidden="true" customHeight="false" outlineLevel="0" collapsed="false">
      <c r="A2639" s="715" t="s">
        <v>53377</v>
      </c>
      <c r="B2639" s="715" t="s">
        <v>53378</v>
      </c>
      <c r="C2639" s="715" t="s">
        <v>338</v>
      </c>
      <c r="D2639" s="158" t="s">
        <v>53379</v>
      </c>
    </row>
    <row r="2640" customFormat="false" ht="13.5" hidden="true" customHeight="false" outlineLevel="0" collapsed="false">
      <c r="A2640" s="715" t="s">
        <v>53380</v>
      </c>
      <c r="B2640" s="715" t="s">
        <v>53381</v>
      </c>
      <c r="C2640" s="715" t="s">
        <v>338</v>
      </c>
      <c r="D2640" s="158" t="s">
        <v>53382</v>
      </c>
    </row>
    <row r="2641" customFormat="false" ht="13.5" hidden="true" customHeight="false" outlineLevel="0" collapsed="false">
      <c r="A2641" s="715" t="s">
        <v>53383</v>
      </c>
      <c r="B2641" s="715" t="s">
        <v>53384</v>
      </c>
      <c r="C2641" s="715" t="s">
        <v>338</v>
      </c>
      <c r="D2641" s="158" t="s">
        <v>53385</v>
      </c>
    </row>
    <row r="2642" customFormat="false" ht="13.5" hidden="true" customHeight="false" outlineLevel="0" collapsed="false">
      <c r="A2642" s="715" t="s">
        <v>53386</v>
      </c>
      <c r="B2642" s="715" t="s">
        <v>53387</v>
      </c>
      <c r="C2642" s="715" t="s">
        <v>338</v>
      </c>
      <c r="D2642" s="158" t="s">
        <v>53388</v>
      </c>
    </row>
    <row r="2643" customFormat="false" ht="13.5" hidden="true" customHeight="false" outlineLevel="0" collapsed="false">
      <c r="A2643" s="715" t="s">
        <v>53389</v>
      </c>
      <c r="B2643" s="715" t="s">
        <v>53390</v>
      </c>
      <c r="C2643" s="715" t="s">
        <v>338</v>
      </c>
      <c r="D2643" s="158" t="s">
        <v>53391</v>
      </c>
    </row>
    <row r="2644" customFormat="false" ht="13.5" hidden="true" customHeight="false" outlineLevel="0" collapsed="false">
      <c r="A2644" s="715" t="s">
        <v>53392</v>
      </c>
      <c r="B2644" s="715" t="s">
        <v>53393</v>
      </c>
      <c r="C2644" s="715" t="s">
        <v>338</v>
      </c>
      <c r="D2644" s="158" t="s">
        <v>53394</v>
      </c>
    </row>
    <row r="2645" customFormat="false" ht="13.5" hidden="true" customHeight="false" outlineLevel="0" collapsed="false">
      <c r="A2645" s="715" t="s">
        <v>53395</v>
      </c>
      <c r="B2645" s="715" t="s">
        <v>53396</v>
      </c>
      <c r="C2645" s="715" t="s">
        <v>338</v>
      </c>
      <c r="D2645" s="158" t="s">
        <v>53397</v>
      </c>
    </row>
    <row r="2646" customFormat="false" ht="13.5" hidden="true" customHeight="false" outlineLevel="0" collapsed="false">
      <c r="A2646" s="715" t="s">
        <v>53398</v>
      </c>
      <c r="B2646" s="715" t="s">
        <v>53399</v>
      </c>
      <c r="C2646" s="715" t="s">
        <v>338</v>
      </c>
      <c r="D2646" s="158" t="s">
        <v>53400</v>
      </c>
    </row>
    <row r="2647" customFormat="false" ht="13.5" hidden="true" customHeight="false" outlineLevel="0" collapsed="false">
      <c r="A2647" s="715" t="s">
        <v>53401</v>
      </c>
      <c r="B2647" s="715" t="s">
        <v>53402</v>
      </c>
      <c r="C2647" s="715" t="s">
        <v>338</v>
      </c>
      <c r="D2647" s="158" t="s">
        <v>53403</v>
      </c>
    </row>
    <row r="2648" customFormat="false" ht="13.5" hidden="true" customHeight="false" outlineLevel="0" collapsed="false">
      <c r="A2648" s="715" t="s">
        <v>53404</v>
      </c>
      <c r="B2648" s="715" t="s">
        <v>53405</v>
      </c>
      <c r="C2648" s="715" t="s">
        <v>338</v>
      </c>
      <c r="D2648" s="158" t="s">
        <v>53406</v>
      </c>
    </row>
    <row r="2649" customFormat="false" ht="13.5" hidden="true" customHeight="false" outlineLevel="0" collapsed="false">
      <c r="A2649" s="715" t="s">
        <v>53407</v>
      </c>
      <c r="B2649" s="715" t="s">
        <v>53408</v>
      </c>
      <c r="C2649" s="715" t="s">
        <v>338</v>
      </c>
      <c r="D2649" s="158" t="s">
        <v>53409</v>
      </c>
    </row>
    <row r="2650" customFormat="false" ht="13.5" hidden="true" customHeight="false" outlineLevel="0" collapsed="false">
      <c r="A2650" s="715" t="s">
        <v>53410</v>
      </c>
      <c r="B2650" s="715" t="s">
        <v>53411</v>
      </c>
      <c r="C2650" s="715" t="s">
        <v>338</v>
      </c>
      <c r="D2650" s="158" t="s">
        <v>53412</v>
      </c>
    </row>
    <row r="2651" customFormat="false" ht="13.5" hidden="true" customHeight="false" outlineLevel="0" collapsed="false">
      <c r="A2651" s="715" t="s">
        <v>53413</v>
      </c>
      <c r="B2651" s="715" t="s">
        <v>53414</v>
      </c>
      <c r="C2651" s="715" t="s">
        <v>338</v>
      </c>
      <c r="D2651" s="158" t="s">
        <v>53415</v>
      </c>
    </row>
    <row r="2652" customFormat="false" ht="13.5" hidden="true" customHeight="false" outlineLevel="0" collapsed="false">
      <c r="A2652" s="715" t="s">
        <v>53416</v>
      </c>
      <c r="B2652" s="715" t="s">
        <v>53417</v>
      </c>
      <c r="C2652" s="715" t="s">
        <v>338</v>
      </c>
      <c r="D2652" s="158" t="s">
        <v>53418</v>
      </c>
    </row>
    <row r="2653" customFormat="false" ht="13.5" hidden="true" customHeight="false" outlineLevel="0" collapsed="false">
      <c r="A2653" s="715" t="s">
        <v>53419</v>
      </c>
      <c r="B2653" s="715" t="s">
        <v>53420</v>
      </c>
      <c r="C2653" s="715" t="s">
        <v>338</v>
      </c>
      <c r="D2653" s="158" t="s">
        <v>53421</v>
      </c>
    </row>
    <row r="2654" customFormat="false" ht="13.5" hidden="true" customHeight="false" outlineLevel="0" collapsed="false">
      <c r="A2654" s="715" t="s">
        <v>53422</v>
      </c>
      <c r="B2654" s="715" t="s">
        <v>53423</v>
      </c>
      <c r="C2654" s="715" t="s">
        <v>338</v>
      </c>
      <c r="D2654" s="158" t="s">
        <v>53424</v>
      </c>
    </row>
    <row r="2655" customFormat="false" ht="13.5" hidden="true" customHeight="false" outlineLevel="0" collapsed="false">
      <c r="A2655" s="715" t="s">
        <v>53425</v>
      </c>
      <c r="B2655" s="715" t="s">
        <v>53426</v>
      </c>
      <c r="C2655" s="715" t="s">
        <v>338</v>
      </c>
      <c r="D2655" s="158" t="s">
        <v>53427</v>
      </c>
    </row>
    <row r="2656" customFormat="false" ht="13.5" hidden="true" customHeight="false" outlineLevel="0" collapsed="false">
      <c r="A2656" s="715" t="s">
        <v>53428</v>
      </c>
      <c r="B2656" s="715" t="s">
        <v>53429</v>
      </c>
      <c r="C2656" s="715" t="s">
        <v>338</v>
      </c>
      <c r="D2656" s="158" t="s">
        <v>53430</v>
      </c>
    </row>
    <row r="2657" customFormat="false" ht="13.5" hidden="true" customHeight="false" outlineLevel="0" collapsed="false">
      <c r="A2657" s="715" t="s">
        <v>53431</v>
      </c>
      <c r="B2657" s="715" t="s">
        <v>53432</v>
      </c>
      <c r="C2657" s="715" t="s">
        <v>338</v>
      </c>
      <c r="D2657" s="158" t="s">
        <v>53433</v>
      </c>
    </row>
    <row r="2658" customFormat="false" ht="13.5" hidden="true" customHeight="false" outlineLevel="0" collapsed="false">
      <c r="A2658" s="715" t="s">
        <v>53434</v>
      </c>
      <c r="B2658" s="715" t="s">
        <v>53435</v>
      </c>
      <c r="C2658" s="715" t="s">
        <v>338</v>
      </c>
      <c r="D2658" s="158" t="s">
        <v>53436</v>
      </c>
    </row>
    <row r="2659" customFormat="false" ht="13.5" hidden="true" customHeight="false" outlineLevel="0" collapsed="false">
      <c r="A2659" s="715" t="s">
        <v>348</v>
      </c>
      <c r="B2659" s="715" t="s">
        <v>53437</v>
      </c>
      <c r="C2659" s="715" t="s">
        <v>30</v>
      </c>
      <c r="D2659" s="158" t="s">
        <v>53438</v>
      </c>
    </row>
    <row r="2660" customFormat="false" ht="13.5" hidden="true" customHeight="false" outlineLevel="0" collapsed="false">
      <c r="A2660" s="715" t="s">
        <v>53439</v>
      </c>
      <c r="B2660" s="715" t="s">
        <v>53440</v>
      </c>
      <c r="C2660" s="715" t="s">
        <v>30</v>
      </c>
      <c r="D2660" s="158" t="s">
        <v>53441</v>
      </c>
    </row>
    <row r="2661" customFormat="false" ht="13.5" hidden="true" customHeight="false" outlineLevel="0" collapsed="false">
      <c r="A2661" s="715" t="s">
        <v>53442</v>
      </c>
      <c r="B2661" s="715" t="s">
        <v>53443</v>
      </c>
      <c r="C2661" s="715" t="s">
        <v>30</v>
      </c>
      <c r="D2661" s="158" t="s">
        <v>53444</v>
      </c>
    </row>
    <row r="2662" customFormat="false" ht="13.5" hidden="true" customHeight="false" outlineLevel="0" collapsed="false">
      <c r="A2662" s="715" t="s">
        <v>53445</v>
      </c>
      <c r="B2662" s="715" t="s">
        <v>53446</v>
      </c>
      <c r="C2662" s="715" t="s">
        <v>30</v>
      </c>
      <c r="D2662" s="158" t="s">
        <v>53447</v>
      </c>
    </row>
    <row r="2663" customFormat="false" ht="13.5" hidden="true" customHeight="false" outlineLevel="0" collapsed="false">
      <c r="A2663" s="715" t="s">
        <v>53448</v>
      </c>
      <c r="B2663" s="715" t="s">
        <v>53449</v>
      </c>
      <c r="C2663" s="715" t="s">
        <v>30</v>
      </c>
      <c r="D2663" s="158" t="s">
        <v>53450</v>
      </c>
    </row>
    <row r="2664" customFormat="false" ht="13.5" hidden="true" customHeight="false" outlineLevel="0" collapsed="false">
      <c r="A2664" s="715" t="s">
        <v>53451</v>
      </c>
      <c r="B2664" s="715" t="s">
        <v>53452</v>
      </c>
      <c r="C2664" s="715" t="s">
        <v>30</v>
      </c>
      <c r="D2664" s="158" t="s">
        <v>53453</v>
      </c>
    </row>
    <row r="2665" customFormat="false" ht="13.5" hidden="true" customHeight="false" outlineLevel="0" collapsed="false">
      <c r="A2665" s="715" t="s">
        <v>53454</v>
      </c>
      <c r="B2665" s="715" t="s">
        <v>53455</v>
      </c>
      <c r="C2665" s="715" t="s">
        <v>30</v>
      </c>
      <c r="D2665" s="158" t="s">
        <v>53456</v>
      </c>
    </row>
    <row r="2666" customFormat="false" ht="13.5" hidden="true" customHeight="false" outlineLevel="0" collapsed="false">
      <c r="A2666" s="715" t="s">
        <v>53457</v>
      </c>
      <c r="B2666" s="715" t="s">
        <v>53458</v>
      </c>
      <c r="C2666" s="715" t="s">
        <v>30</v>
      </c>
      <c r="D2666" s="158" t="s">
        <v>53459</v>
      </c>
    </row>
    <row r="2667" customFormat="false" ht="13.5" hidden="true" customHeight="false" outlineLevel="0" collapsed="false">
      <c r="A2667" s="715" t="s">
        <v>53460</v>
      </c>
      <c r="B2667" s="715" t="s">
        <v>53461</v>
      </c>
      <c r="C2667" s="715" t="s">
        <v>30</v>
      </c>
      <c r="D2667" s="158" t="s">
        <v>52423</v>
      </c>
    </row>
    <row r="2668" customFormat="false" ht="13.5" hidden="true" customHeight="false" outlineLevel="0" collapsed="false">
      <c r="A2668" s="715" t="s">
        <v>53462</v>
      </c>
      <c r="B2668" s="715" t="s">
        <v>53463</v>
      </c>
      <c r="C2668" s="715" t="s">
        <v>30</v>
      </c>
      <c r="D2668" s="158" t="s">
        <v>53464</v>
      </c>
    </row>
    <row r="2669" customFormat="false" ht="13.5" hidden="true" customHeight="false" outlineLevel="0" collapsed="false">
      <c r="A2669" s="715" t="s">
        <v>53465</v>
      </c>
      <c r="B2669" s="715" t="s">
        <v>53466</v>
      </c>
      <c r="C2669" s="715" t="s">
        <v>30</v>
      </c>
      <c r="D2669" s="158" t="s">
        <v>53467</v>
      </c>
    </row>
    <row r="2670" customFormat="false" ht="13.5" hidden="true" customHeight="false" outlineLevel="0" collapsed="false">
      <c r="A2670" s="715" t="s">
        <v>53468</v>
      </c>
      <c r="B2670" s="715" t="s">
        <v>53469</v>
      </c>
      <c r="C2670" s="715" t="s">
        <v>30</v>
      </c>
      <c r="D2670" s="158" t="s">
        <v>52756</v>
      </c>
    </row>
    <row r="2671" customFormat="false" ht="13.5" hidden="true" customHeight="false" outlineLevel="0" collapsed="false">
      <c r="A2671" s="715" t="s">
        <v>53470</v>
      </c>
      <c r="B2671" s="715" t="s">
        <v>53471</v>
      </c>
      <c r="C2671" s="715" t="s">
        <v>30</v>
      </c>
      <c r="D2671" s="158" t="s">
        <v>53472</v>
      </c>
    </row>
    <row r="2672" customFormat="false" ht="13.5" hidden="true" customHeight="false" outlineLevel="0" collapsed="false">
      <c r="A2672" s="715" t="s">
        <v>53473</v>
      </c>
      <c r="B2672" s="715" t="s">
        <v>53474</v>
      </c>
      <c r="C2672" s="715" t="s">
        <v>30</v>
      </c>
      <c r="D2672" s="158" t="s">
        <v>52365</v>
      </c>
    </row>
    <row r="2673" customFormat="false" ht="13.5" hidden="true" customHeight="false" outlineLevel="0" collapsed="false">
      <c r="A2673" s="715" t="s">
        <v>53475</v>
      </c>
      <c r="B2673" s="715" t="s">
        <v>53476</v>
      </c>
      <c r="C2673" s="715" t="s">
        <v>30</v>
      </c>
      <c r="D2673" s="158" t="s">
        <v>53477</v>
      </c>
    </row>
    <row r="2674" customFormat="false" ht="13.5" hidden="true" customHeight="false" outlineLevel="0" collapsed="false">
      <c r="A2674" s="715" t="s">
        <v>53478</v>
      </c>
      <c r="B2674" s="715" t="s">
        <v>53479</v>
      </c>
      <c r="C2674" s="715" t="s">
        <v>30</v>
      </c>
      <c r="D2674" s="158" t="s">
        <v>53480</v>
      </c>
    </row>
    <row r="2675" customFormat="false" ht="13.5" hidden="true" customHeight="false" outlineLevel="0" collapsed="false">
      <c r="A2675" s="715" t="s">
        <v>53481</v>
      </c>
      <c r="B2675" s="715" t="s">
        <v>53482</v>
      </c>
      <c r="C2675" s="715" t="s">
        <v>30</v>
      </c>
      <c r="D2675" s="158" t="s">
        <v>53483</v>
      </c>
    </row>
    <row r="2676" customFormat="false" ht="13.5" hidden="true" customHeight="false" outlineLevel="0" collapsed="false">
      <c r="A2676" s="715" t="s">
        <v>53484</v>
      </c>
      <c r="B2676" s="715" t="s">
        <v>53485</v>
      </c>
      <c r="C2676" s="715" t="s">
        <v>30</v>
      </c>
      <c r="D2676" s="158" t="s">
        <v>46711</v>
      </c>
    </row>
    <row r="2677" customFormat="false" ht="13.5" hidden="true" customHeight="false" outlineLevel="0" collapsed="false">
      <c r="A2677" s="715" t="s">
        <v>53486</v>
      </c>
      <c r="B2677" s="715" t="s">
        <v>53487</v>
      </c>
      <c r="C2677" s="715" t="s">
        <v>30</v>
      </c>
      <c r="D2677" s="158" t="s">
        <v>53488</v>
      </c>
    </row>
    <row r="2678" customFormat="false" ht="13.5" hidden="true" customHeight="false" outlineLevel="0" collapsed="false">
      <c r="A2678" s="715" t="s">
        <v>53489</v>
      </c>
      <c r="B2678" s="715" t="s">
        <v>53490</v>
      </c>
      <c r="C2678" s="715" t="s">
        <v>30</v>
      </c>
      <c r="D2678" s="158" t="s">
        <v>53491</v>
      </c>
    </row>
    <row r="2679" customFormat="false" ht="13.5" hidden="true" customHeight="false" outlineLevel="0" collapsed="false">
      <c r="A2679" s="715" t="s">
        <v>53492</v>
      </c>
      <c r="B2679" s="715" t="s">
        <v>53493</v>
      </c>
      <c r="C2679" s="715" t="s">
        <v>30</v>
      </c>
      <c r="D2679" s="158" t="s">
        <v>53494</v>
      </c>
    </row>
    <row r="2680" customFormat="false" ht="13.5" hidden="true" customHeight="false" outlineLevel="0" collapsed="false">
      <c r="A2680" s="715" t="s">
        <v>53495</v>
      </c>
      <c r="B2680" s="715" t="s">
        <v>53496</v>
      </c>
      <c r="C2680" s="715" t="s">
        <v>30</v>
      </c>
      <c r="D2680" s="158" t="s">
        <v>47486</v>
      </c>
    </row>
    <row r="2681" customFormat="false" ht="13.5" hidden="true" customHeight="false" outlineLevel="0" collapsed="false">
      <c r="A2681" s="715" t="s">
        <v>53497</v>
      </c>
      <c r="B2681" s="715" t="s">
        <v>53498</v>
      </c>
      <c r="C2681" s="715" t="s">
        <v>30</v>
      </c>
      <c r="D2681" s="158" t="s">
        <v>53499</v>
      </c>
    </row>
    <row r="2682" customFormat="false" ht="13.5" hidden="true" customHeight="false" outlineLevel="0" collapsed="false">
      <c r="A2682" s="715" t="s">
        <v>53500</v>
      </c>
      <c r="B2682" s="715" t="s">
        <v>53501</v>
      </c>
      <c r="C2682" s="715" t="s">
        <v>30</v>
      </c>
      <c r="D2682" s="158" t="s">
        <v>53502</v>
      </c>
    </row>
    <row r="2683" customFormat="false" ht="13.5" hidden="true" customHeight="false" outlineLevel="0" collapsed="false">
      <c r="A2683" s="715" t="s">
        <v>53503</v>
      </c>
      <c r="B2683" s="715" t="s">
        <v>53504</v>
      </c>
      <c r="C2683" s="715" t="s">
        <v>30</v>
      </c>
      <c r="D2683" s="158" t="s">
        <v>53505</v>
      </c>
    </row>
    <row r="2684" customFormat="false" ht="13.5" hidden="true" customHeight="false" outlineLevel="0" collapsed="false">
      <c r="A2684" s="715" t="s">
        <v>53506</v>
      </c>
      <c r="B2684" s="715" t="s">
        <v>53507</v>
      </c>
      <c r="C2684" s="715" t="s">
        <v>30</v>
      </c>
      <c r="D2684" s="158" t="s">
        <v>53508</v>
      </c>
    </row>
    <row r="2685" customFormat="false" ht="13.5" hidden="true" customHeight="false" outlineLevel="0" collapsed="false">
      <c r="A2685" s="715" t="s">
        <v>53509</v>
      </c>
      <c r="B2685" s="715" t="s">
        <v>53510</v>
      </c>
      <c r="C2685" s="715" t="s">
        <v>30</v>
      </c>
      <c r="D2685" s="158" t="s">
        <v>53511</v>
      </c>
    </row>
    <row r="2686" customFormat="false" ht="13.5" hidden="true" customHeight="false" outlineLevel="0" collapsed="false">
      <c r="A2686" s="715" t="s">
        <v>53512</v>
      </c>
      <c r="B2686" s="715" t="s">
        <v>53513</v>
      </c>
      <c r="C2686" s="715" t="s">
        <v>30</v>
      </c>
      <c r="D2686" s="158" t="s">
        <v>53514</v>
      </c>
    </row>
    <row r="2687" customFormat="false" ht="13.5" hidden="true" customHeight="false" outlineLevel="0" collapsed="false">
      <c r="A2687" s="715" t="s">
        <v>53515</v>
      </c>
      <c r="B2687" s="715" t="s">
        <v>53516</v>
      </c>
      <c r="C2687" s="715" t="s">
        <v>30</v>
      </c>
      <c r="D2687" s="158" t="s">
        <v>53517</v>
      </c>
    </row>
    <row r="2688" customFormat="false" ht="13.5" hidden="true" customHeight="false" outlineLevel="0" collapsed="false">
      <c r="A2688" s="715" t="s">
        <v>53518</v>
      </c>
      <c r="B2688" s="715" t="s">
        <v>53519</v>
      </c>
      <c r="C2688" s="715" t="s">
        <v>30</v>
      </c>
      <c r="D2688" s="158" t="s">
        <v>53520</v>
      </c>
    </row>
    <row r="2689" customFormat="false" ht="13.5" hidden="true" customHeight="false" outlineLevel="0" collapsed="false">
      <c r="A2689" s="715" t="s">
        <v>53521</v>
      </c>
      <c r="B2689" s="715" t="s">
        <v>53522</v>
      </c>
      <c r="C2689" s="715" t="s">
        <v>30</v>
      </c>
      <c r="D2689" s="158" t="s">
        <v>53523</v>
      </c>
    </row>
    <row r="2690" customFormat="false" ht="13.5" hidden="true" customHeight="false" outlineLevel="0" collapsed="false">
      <c r="A2690" s="715" t="s">
        <v>53524</v>
      </c>
      <c r="B2690" s="715" t="s">
        <v>53525</v>
      </c>
      <c r="C2690" s="715" t="s">
        <v>30</v>
      </c>
      <c r="D2690" s="158" t="s">
        <v>53526</v>
      </c>
    </row>
    <row r="2691" customFormat="false" ht="13.5" hidden="true" customHeight="false" outlineLevel="0" collapsed="false">
      <c r="A2691" s="715" t="s">
        <v>53527</v>
      </c>
      <c r="B2691" s="715" t="s">
        <v>53528</v>
      </c>
      <c r="C2691" s="715" t="s">
        <v>30</v>
      </c>
      <c r="D2691" s="158" t="s">
        <v>53529</v>
      </c>
    </row>
    <row r="2692" customFormat="false" ht="13.5" hidden="true" customHeight="false" outlineLevel="0" collapsed="false">
      <c r="A2692" s="715" t="s">
        <v>53530</v>
      </c>
      <c r="B2692" s="715" t="s">
        <v>53531</v>
      </c>
      <c r="C2692" s="715" t="s">
        <v>30</v>
      </c>
      <c r="D2692" s="158" t="s">
        <v>53532</v>
      </c>
    </row>
    <row r="2693" customFormat="false" ht="13.5" hidden="true" customHeight="false" outlineLevel="0" collapsed="false">
      <c r="A2693" s="715" t="s">
        <v>53533</v>
      </c>
      <c r="B2693" s="715" t="s">
        <v>53534</v>
      </c>
      <c r="C2693" s="715" t="s">
        <v>30</v>
      </c>
      <c r="D2693" s="158" t="s">
        <v>53535</v>
      </c>
    </row>
    <row r="2694" customFormat="false" ht="13.5" hidden="true" customHeight="false" outlineLevel="0" collapsed="false">
      <c r="A2694" s="715" t="s">
        <v>53536</v>
      </c>
      <c r="B2694" s="715" t="s">
        <v>53537</v>
      </c>
      <c r="C2694" s="715" t="s">
        <v>30</v>
      </c>
      <c r="D2694" s="158" t="s">
        <v>53538</v>
      </c>
    </row>
    <row r="2695" customFormat="false" ht="13.5" hidden="true" customHeight="false" outlineLevel="0" collapsed="false">
      <c r="A2695" s="715" t="s">
        <v>53539</v>
      </c>
      <c r="B2695" s="715" t="s">
        <v>53540</v>
      </c>
      <c r="C2695" s="715" t="s">
        <v>30</v>
      </c>
      <c r="D2695" s="158" t="s">
        <v>53541</v>
      </c>
    </row>
    <row r="2696" customFormat="false" ht="13.5" hidden="true" customHeight="false" outlineLevel="0" collapsed="false">
      <c r="A2696" s="715" t="s">
        <v>53542</v>
      </c>
      <c r="B2696" s="715" t="s">
        <v>53543</v>
      </c>
      <c r="C2696" s="715" t="s">
        <v>30</v>
      </c>
      <c r="D2696" s="158" t="s">
        <v>53544</v>
      </c>
    </row>
    <row r="2697" customFormat="false" ht="13.5" hidden="true" customHeight="false" outlineLevel="0" collapsed="false">
      <c r="A2697" s="715" t="s">
        <v>53545</v>
      </c>
      <c r="B2697" s="715" t="s">
        <v>53546</v>
      </c>
      <c r="C2697" s="715" t="s">
        <v>30</v>
      </c>
      <c r="D2697" s="158" t="s">
        <v>53547</v>
      </c>
    </row>
    <row r="2698" customFormat="false" ht="13.5" hidden="true" customHeight="false" outlineLevel="0" collapsed="false">
      <c r="A2698" s="715" t="s">
        <v>53548</v>
      </c>
      <c r="B2698" s="715" t="s">
        <v>53549</v>
      </c>
      <c r="C2698" s="715" t="s">
        <v>30</v>
      </c>
      <c r="D2698" s="158" t="s">
        <v>53550</v>
      </c>
    </row>
    <row r="2699" customFormat="false" ht="13.5" hidden="true" customHeight="false" outlineLevel="0" collapsed="false">
      <c r="A2699" s="715" t="s">
        <v>53551</v>
      </c>
      <c r="B2699" s="715" t="s">
        <v>53552</v>
      </c>
      <c r="C2699" s="715" t="s">
        <v>30</v>
      </c>
      <c r="D2699" s="158" t="s">
        <v>48064</v>
      </c>
    </row>
    <row r="2700" customFormat="false" ht="13.5" hidden="true" customHeight="false" outlineLevel="0" collapsed="false">
      <c r="A2700" s="715" t="s">
        <v>53553</v>
      </c>
      <c r="B2700" s="715" t="s">
        <v>53554</v>
      </c>
      <c r="C2700" s="715" t="s">
        <v>30</v>
      </c>
      <c r="D2700" s="158" t="s">
        <v>53555</v>
      </c>
    </row>
    <row r="2701" customFormat="false" ht="13.5" hidden="true" customHeight="false" outlineLevel="0" collapsed="false">
      <c r="A2701" s="715" t="s">
        <v>53556</v>
      </c>
      <c r="B2701" s="715" t="s">
        <v>53557</v>
      </c>
      <c r="C2701" s="715" t="s">
        <v>30</v>
      </c>
      <c r="D2701" s="158" t="s">
        <v>49074</v>
      </c>
    </row>
    <row r="2702" customFormat="false" ht="13.5" hidden="true" customHeight="false" outlineLevel="0" collapsed="false">
      <c r="A2702" s="715" t="s">
        <v>53558</v>
      </c>
      <c r="B2702" s="715" t="s">
        <v>53559</v>
      </c>
      <c r="C2702" s="715" t="s">
        <v>30</v>
      </c>
      <c r="D2702" s="158" t="s">
        <v>46901</v>
      </c>
    </row>
    <row r="2703" customFormat="false" ht="13.5" hidden="true" customHeight="false" outlineLevel="0" collapsed="false">
      <c r="A2703" s="715" t="s">
        <v>53560</v>
      </c>
      <c r="B2703" s="715" t="s">
        <v>53561</v>
      </c>
      <c r="C2703" s="715" t="s">
        <v>30</v>
      </c>
      <c r="D2703" s="158" t="s">
        <v>53562</v>
      </c>
    </row>
    <row r="2704" customFormat="false" ht="13.5" hidden="true" customHeight="false" outlineLevel="0" collapsed="false">
      <c r="A2704" s="715" t="s">
        <v>53563</v>
      </c>
      <c r="B2704" s="715" t="s">
        <v>53564</v>
      </c>
      <c r="C2704" s="715" t="s">
        <v>30</v>
      </c>
      <c r="D2704" s="158" t="s">
        <v>53565</v>
      </c>
    </row>
    <row r="2705" customFormat="false" ht="13.5" hidden="true" customHeight="false" outlineLevel="0" collapsed="false">
      <c r="A2705" s="715" t="s">
        <v>53566</v>
      </c>
      <c r="B2705" s="715" t="s">
        <v>53567</v>
      </c>
      <c r="C2705" s="715" t="s">
        <v>30</v>
      </c>
      <c r="D2705" s="158" t="s">
        <v>50506</v>
      </c>
    </row>
    <row r="2706" customFormat="false" ht="13.5" hidden="true" customHeight="false" outlineLevel="0" collapsed="false">
      <c r="A2706" s="715" t="s">
        <v>53568</v>
      </c>
      <c r="B2706" s="715" t="s">
        <v>53569</v>
      </c>
      <c r="C2706" s="715" t="s">
        <v>30</v>
      </c>
      <c r="D2706" s="158" t="s">
        <v>53570</v>
      </c>
    </row>
    <row r="2707" customFormat="false" ht="13.5" hidden="true" customHeight="false" outlineLevel="0" collapsed="false">
      <c r="A2707" s="715" t="s">
        <v>53571</v>
      </c>
      <c r="B2707" s="715" t="s">
        <v>53572</v>
      </c>
      <c r="C2707" s="715" t="s">
        <v>30</v>
      </c>
      <c r="D2707" s="158" t="s">
        <v>53573</v>
      </c>
    </row>
    <row r="2708" customFormat="false" ht="13.5" hidden="true" customHeight="false" outlineLevel="0" collapsed="false">
      <c r="A2708" s="715" t="s">
        <v>53574</v>
      </c>
      <c r="B2708" s="715" t="s">
        <v>53575</v>
      </c>
      <c r="C2708" s="715" t="s">
        <v>30</v>
      </c>
      <c r="D2708" s="158" t="s">
        <v>53576</v>
      </c>
    </row>
    <row r="2709" customFormat="false" ht="13.5" hidden="true" customHeight="false" outlineLevel="0" collapsed="false">
      <c r="A2709" s="715" t="s">
        <v>53577</v>
      </c>
      <c r="B2709" s="715" t="s">
        <v>53578</v>
      </c>
      <c r="C2709" s="715" t="s">
        <v>30</v>
      </c>
      <c r="D2709" s="158" t="s">
        <v>53579</v>
      </c>
    </row>
    <row r="2710" customFormat="false" ht="13.5" hidden="true" customHeight="false" outlineLevel="0" collapsed="false">
      <c r="A2710" s="715" t="s">
        <v>53580</v>
      </c>
      <c r="B2710" s="715" t="s">
        <v>53581</v>
      </c>
      <c r="C2710" s="715" t="s">
        <v>30</v>
      </c>
      <c r="D2710" s="158" t="s">
        <v>53582</v>
      </c>
    </row>
    <row r="2711" customFormat="false" ht="13.5" hidden="true" customHeight="false" outlineLevel="0" collapsed="false">
      <c r="A2711" s="715" t="s">
        <v>53583</v>
      </c>
      <c r="B2711" s="715" t="s">
        <v>53584</v>
      </c>
      <c r="C2711" s="715" t="s">
        <v>30</v>
      </c>
      <c r="D2711" s="158" t="s">
        <v>53585</v>
      </c>
    </row>
    <row r="2712" customFormat="false" ht="13.5" hidden="true" customHeight="false" outlineLevel="0" collapsed="false">
      <c r="A2712" s="715" t="s">
        <v>53586</v>
      </c>
      <c r="B2712" s="715" t="s">
        <v>53587</v>
      </c>
      <c r="C2712" s="715" t="s">
        <v>30</v>
      </c>
      <c r="D2712" s="158" t="s">
        <v>53588</v>
      </c>
    </row>
    <row r="2713" customFormat="false" ht="13.5" hidden="true" customHeight="false" outlineLevel="0" collapsed="false">
      <c r="A2713" s="715" t="s">
        <v>53589</v>
      </c>
      <c r="B2713" s="715" t="s">
        <v>53590</v>
      </c>
      <c r="C2713" s="715" t="s">
        <v>30</v>
      </c>
      <c r="D2713" s="158" t="s">
        <v>53591</v>
      </c>
    </row>
    <row r="2714" customFormat="false" ht="13.5" hidden="true" customHeight="false" outlineLevel="0" collapsed="false">
      <c r="A2714" s="715" t="s">
        <v>53592</v>
      </c>
      <c r="B2714" s="715" t="s">
        <v>53593</v>
      </c>
      <c r="C2714" s="715" t="s">
        <v>30</v>
      </c>
      <c r="D2714" s="158" t="s">
        <v>53594</v>
      </c>
    </row>
    <row r="2715" customFormat="false" ht="13.5" hidden="true" customHeight="false" outlineLevel="0" collapsed="false">
      <c r="A2715" s="715" t="s">
        <v>53595</v>
      </c>
      <c r="B2715" s="715" t="s">
        <v>53596</v>
      </c>
      <c r="C2715" s="715" t="s">
        <v>30</v>
      </c>
      <c r="D2715" s="158" t="s">
        <v>53597</v>
      </c>
    </row>
    <row r="2716" customFormat="false" ht="13.5" hidden="true" customHeight="false" outlineLevel="0" collapsed="false">
      <c r="A2716" s="715" t="s">
        <v>53598</v>
      </c>
      <c r="B2716" s="715" t="s">
        <v>53599</v>
      </c>
      <c r="C2716" s="715" t="s">
        <v>30</v>
      </c>
      <c r="D2716" s="158" t="s">
        <v>53600</v>
      </c>
    </row>
    <row r="2717" customFormat="false" ht="13.5" hidden="true" customHeight="false" outlineLevel="0" collapsed="false">
      <c r="A2717" s="715" t="s">
        <v>53601</v>
      </c>
      <c r="B2717" s="715" t="s">
        <v>53602</v>
      </c>
      <c r="C2717" s="715" t="s">
        <v>30</v>
      </c>
      <c r="D2717" s="158" t="s">
        <v>53603</v>
      </c>
    </row>
    <row r="2718" customFormat="false" ht="13.5" hidden="true" customHeight="false" outlineLevel="0" collapsed="false">
      <c r="A2718" s="715" t="s">
        <v>53604</v>
      </c>
      <c r="B2718" s="715" t="s">
        <v>53605</v>
      </c>
      <c r="C2718" s="715" t="s">
        <v>30</v>
      </c>
      <c r="D2718" s="158" t="s">
        <v>53606</v>
      </c>
    </row>
    <row r="2719" customFormat="false" ht="13.5" hidden="true" customHeight="false" outlineLevel="0" collapsed="false">
      <c r="A2719" s="715" t="s">
        <v>53607</v>
      </c>
      <c r="B2719" s="715" t="s">
        <v>53608</v>
      </c>
      <c r="C2719" s="715" t="s">
        <v>30</v>
      </c>
      <c r="D2719" s="158" t="s">
        <v>53609</v>
      </c>
    </row>
    <row r="2720" customFormat="false" ht="13.5" hidden="true" customHeight="false" outlineLevel="0" collapsed="false">
      <c r="A2720" s="715" t="s">
        <v>53610</v>
      </c>
      <c r="B2720" s="715" t="s">
        <v>53611</v>
      </c>
      <c r="C2720" s="715" t="s">
        <v>30</v>
      </c>
      <c r="D2720" s="158" t="s">
        <v>53612</v>
      </c>
    </row>
    <row r="2721" customFormat="false" ht="13.5" hidden="true" customHeight="false" outlineLevel="0" collapsed="false">
      <c r="A2721" s="715" t="s">
        <v>53613</v>
      </c>
      <c r="B2721" s="715" t="s">
        <v>53614</v>
      </c>
      <c r="C2721" s="715" t="s">
        <v>30</v>
      </c>
      <c r="D2721" s="158" t="s">
        <v>53615</v>
      </c>
    </row>
    <row r="2722" customFormat="false" ht="13.5" hidden="true" customHeight="false" outlineLevel="0" collapsed="false">
      <c r="A2722" s="715" t="s">
        <v>229</v>
      </c>
      <c r="B2722" s="715" t="s">
        <v>53616</v>
      </c>
      <c r="C2722" s="715" t="s">
        <v>30</v>
      </c>
      <c r="D2722" s="158" t="s">
        <v>53617</v>
      </c>
    </row>
    <row r="2723" customFormat="false" ht="13.5" hidden="true" customHeight="false" outlineLevel="0" collapsed="false">
      <c r="A2723" s="715" t="s">
        <v>53618</v>
      </c>
      <c r="B2723" s="715" t="s">
        <v>53619</v>
      </c>
      <c r="C2723" s="715" t="s">
        <v>30</v>
      </c>
      <c r="D2723" s="158" t="s">
        <v>53620</v>
      </c>
    </row>
    <row r="2724" customFormat="false" ht="13.5" hidden="true" customHeight="false" outlineLevel="0" collapsed="false">
      <c r="A2724" s="715" t="s">
        <v>362</v>
      </c>
      <c r="B2724" s="715" t="s">
        <v>53621</v>
      </c>
      <c r="C2724" s="715" t="s">
        <v>30</v>
      </c>
      <c r="D2724" s="158" t="s">
        <v>53622</v>
      </c>
    </row>
    <row r="2725" customFormat="false" ht="13.5" hidden="true" customHeight="false" outlineLevel="0" collapsed="false">
      <c r="A2725" s="715" t="s">
        <v>364</v>
      </c>
      <c r="B2725" s="715" t="s">
        <v>53623</v>
      </c>
      <c r="C2725" s="715" t="s">
        <v>30</v>
      </c>
      <c r="D2725" s="158" t="s">
        <v>53624</v>
      </c>
    </row>
    <row r="2726" customFormat="false" ht="13.5" hidden="true" customHeight="false" outlineLevel="0" collapsed="false">
      <c r="A2726" s="715" t="s">
        <v>53625</v>
      </c>
      <c r="B2726" s="715" t="s">
        <v>53626</v>
      </c>
      <c r="C2726" s="715" t="s">
        <v>30</v>
      </c>
      <c r="D2726" s="158" t="s">
        <v>53627</v>
      </c>
    </row>
    <row r="2727" customFormat="false" ht="13.5" hidden="true" customHeight="false" outlineLevel="0" collapsed="false">
      <c r="A2727" s="715" t="s">
        <v>53628</v>
      </c>
      <c r="B2727" s="715" t="s">
        <v>53629</v>
      </c>
      <c r="C2727" s="715" t="s">
        <v>30</v>
      </c>
      <c r="D2727" s="158" t="s">
        <v>53630</v>
      </c>
    </row>
    <row r="2728" customFormat="false" ht="13.5" hidden="true" customHeight="false" outlineLevel="0" collapsed="false">
      <c r="A2728" s="715" t="s">
        <v>53631</v>
      </c>
      <c r="B2728" s="715" t="s">
        <v>53632</v>
      </c>
      <c r="C2728" s="715" t="s">
        <v>30</v>
      </c>
      <c r="D2728" s="158" t="s">
        <v>53633</v>
      </c>
    </row>
    <row r="2729" customFormat="false" ht="13.5" hidden="true" customHeight="false" outlineLevel="0" collapsed="false">
      <c r="A2729" s="715" t="s">
        <v>53634</v>
      </c>
      <c r="B2729" s="715" t="s">
        <v>53635</v>
      </c>
      <c r="C2729" s="715" t="s">
        <v>30</v>
      </c>
      <c r="D2729" s="158" t="s">
        <v>53636</v>
      </c>
    </row>
    <row r="2730" customFormat="false" ht="13.5" hidden="true" customHeight="false" outlineLevel="0" collapsed="false">
      <c r="A2730" s="715" t="s">
        <v>53637</v>
      </c>
      <c r="B2730" s="715" t="s">
        <v>53638</v>
      </c>
      <c r="C2730" s="715" t="s">
        <v>30</v>
      </c>
      <c r="D2730" s="158" t="s">
        <v>53639</v>
      </c>
    </row>
    <row r="2731" customFormat="false" ht="13.5" hidden="true" customHeight="false" outlineLevel="0" collapsed="false">
      <c r="A2731" s="715" t="s">
        <v>53640</v>
      </c>
      <c r="B2731" s="715" t="s">
        <v>53641</v>
      </c>
      <c r="C2731" s="715" t="s">
        <v>30</v>
      </c>
      <c r="D2731" s="158" t="s">
        <v>53642</v>
      </c>
    </row>
    <row r="2732" customFormat="false" ht="13.5" hidden="true" customHeight="false" outlineLevel="0" collapsed="false">
      <c r="A2732" s="715" t="s">
        <v>53643</v>
      </c>
      <c r="B2732" s="715" t="s">
        <v>53644</v>
      </c>
      <c r="C2732" s="715" t="s">
        <v>30</v>
      </c>
      <c r="D2732" s="158" t="s">
        <v>53645</v>
      </c>
    </row>
    <row r="2733" customFormat="false" ht="13.5" hidden="true" customHeight="false" outlineLevel="0" collapsed="false">
      <c r="A2733" s="715" t="s">
        <v>227</v>
      </c>
      <c r="B2733" s="715" t="s">
        <v>53646</v>
      </c>
      <c r="C2733" s="715" t="s">
        <v>30</v>
      </c>
      <c r="D2733" s="158" t="s">
        <v>53647</v>
      </c>
    </row>
    <row r="2734" customFormat="false" ht="13.5" hidden="true" customHeight="false" outlineLevel="0" collapsed="false">
      <c r="A2734" s="715" t="s">
        <v>53648</v>
      </c>
      <c r="B2734" s="715" t="s">
        <v>53649</v>
      </c>
      <c r="C2734" s="715" t="s">
        <v>30</v>
      </c>
      <c r="D2734" s="158" t="s">
        <v>53650</v>
      </c>
    </row>
    <row r="2735" customFormat="false" ht="13.5" hidden="true" customHeight="false" outlineLevel="0" collapsed="false">
      <c r="A2735" s="715" t="s">
        <v>53651</v>
      </c>
      <c r="B2735" s="715" t="s">
        <v>53652</v>
      </c>
      <c r="C2735" s="715" t="s">
        <v>30</v>
      </c>
      <c r="D2735" s="158" t="s">
        <v>53653</v>
      </c>
    </row>
    <row r="2736" customFormat="false" ht="13.5" hidden="true" customHeight="false" outlineLevel="0" collapsed="false">
      <c r="A2736" s="715" t="s">
        <v>53654</v>
      </c>
      <c r="B2736" s="715" t="s">
        <v>53655</v>
      </c>
      <c r="C2736" s="715" t="s">
        <v>30</v>
      </c>
      <c r="D2736" s="158" t="s">
        <v>53656</v>
      </c>
    </row>
    <row r="2737" customFormat="false" ht="13.5" hidden="true" customHeight="false" outlineLevel="0" collapsed="false">
      <c r="A2737" s="715" t="s">
        <v>53657</v>
      </c>
      <c r="B2737" s="715" t="s">
        <v>53658</v>
      </c>
      <c r="C2737" s="715" t="s">
        <v>30</v>
      </c>
      <c r="D2737" s="158" t="s">
        <v>53659</v>
      </c>
    </row>
    <row r="2738" customFormat="false" ht="13.5" hidden="true" customHeight="false" outlineLevel="0" collapsed="false">
      <c r="A2738" s="715" t="s">
        <v>53660</v>
      </c>
      <c r="B2738" s="715" t="s">
        <v>53661</v>
      </c>
      <c r="C2738" s="715" t="s">
        <v>30</v>
      </c>
      <c r="D2738" s="158" t="s">
        <v>53662</v>
      </c>
    </row>
    <row r="2739" customFormat="false" ht="13.5" hidden="true" customHeight="false" outlineLevel="0" collapsed="false">
      <c r="A2739" s="715" t="s">
        <v>53663</v>
      </c>
      <c r="B2739" s="715" t="s">
        <v>53664</v>
      </c>
      <c r="C2739" s="715" t="s">
        <v>30</v>
      </c>
      <c r="D2739" s="158" t="s">
        <v>53665</v>
      </c>
    </row>
    <row r="2740" customFormat="false" ht="13.5" hidden="true" customHeight="false" outlineLevel="0" collapsed="false">
      <c r="A2740" s="715" t="s">
        <v>53666</v>
      </c>
      <c r="B2740" s="715" t="s">
        <v>53667</v>
      </c>
      <c r="C2740" s="715" t="s">
        <v>30</v>
      </c>
      <c r="D2740" s="158" t="s">
        <v>46302</v>
      </c>
    </row>
    <row r="2741" customFormat="false" ht="13.5" hidden="true" customHeight="false" outlineLevel="0" collapsed="false">
      <c r="A2741" s="715" t="s">
        <v>53668</v>
      </c>
      <c r="B2741" s="715" t="s">
        <v>53669</v>
      </c>
      <c r="C2741" s="715" t="s">
        <v>30</v>
      </c>
      <c r="D2741" s="158" t="s">
        <v>53670</v>
      </c>
    </row>
    <row r="2742" customFormat="false" ht="13.5" hidden="true" customHeight="false" outlineLevel="0" collapsed="false">
      <c r="A2742" s="715" t="s">
        <v>53671</v>
      </c>
      <c r="B2742" s="715" t="s">
        <v>53672</v>
      </c>
      <c r="C2742" s="715" t="s">
        <v>30</v>
      </c>
      <c r="D2742" s="158" t="s">
        <v>46151</v>
      </c>
    </row>
    <row r="2743" customFormat="false" ht="13.5" hidden="true" customHeight="false" outlineLevel="0" collapsed="false">
      <c r="A2743" s="715" t="s">
        <v>53673</v>
      </c>
      <c r="B2743" s="715" t="s">
        <v>53674</v>
      </c>
      <c r="C2743" s="715" t="s">
        <v>30</v>
      </c>
      <c r="D2743" s="158" t="s">
        <v>46151</v>
      </c>
    </row>
    <row r="2744" customFormat="false" ht="13.5" hidden="true" customHeight="false" outlineLevel="0" collapsed="false">
      <c r="A2744" s="715" t="s">
        <v>53675</v>
      </c>
      <c r="B2744" s="715" t="s">
        <v>53676</v>
      </c>
      <c r="C2744" s="715" t="s">
        <v>30</v>
      </c>
      <c r="D2744" s="158" t="s">
        <v>53677</v>
      </c>
    </row>
    <row r="2745" customFormat="false" ht="13.5" hidden="true" customHeight="false" outlineLevel="0" collapsed="false">
      <c r="A2745" s="715" t="s">
        <v>53678</v>
      </c>
      <c r="B2745" s="715" t="s">
        <v>53679</v>
      </c>
      <c r="C2745" s="715" t="s">
        <v>30</v>
      </c>
      <c r="D2745" s="158" t="s">
        <v>53680</v>
      </c>
    </row>
    <row r="2746" customFormat="false" ht="13.5" hidden="true" customHeight="false" outlineLevel="0" collapsed="false">
      <c r="A2746" s="715" t="s">
        <v>53681</v>
      </c>
      <c r="B2746" s="715" t="s">
        <v>53682</v>
      </c>
      <c r="C2746" s="715" t="s">
        <v>30</v>
      </c>
      <c r="D2746" s="158" t="s">
        <v>51508</v>
      </c>
    </row>
    <row r="2747" customFormat="false" ht="13.5" hidden="true" customHeight="false" outlineLevel="0" collapsed="false">
      <c r="A2747" s="715" t="s">
        <v>53683</v>
      </c>
      <c r="B2747" s="715" t="s">
        <v>53684</v>
      </c>
      <c r="C2747" s="715" t="s">
        <v>30</v>
      </c>
      <c r="D2747" s="158" t="s">
        <v>53685</v>
      </c>
    </row>
    <row r="2748" customFormat="false" ht="13.5" hidden="true" customHeight="false" outlineLevel="0" collapsed="false">
      <c r="A2748" s="715" t="s">
        <v>53686</v>
      </c>
      <c r="B2748" s="715" t="s">
        <v>53687</v>
      </c>
      <c r="C2748" s="715" t="s">
        <v>30</v>
      </c>
      <c r="D2748" s="158" t="s">
        <v>53688</v>
      </c>
    </row>
    <row r="2749" customFormat="false" ht="13.5" hidden="true" customHeight="false" outlineLevel="0" collapsed="false">
      <c r="A2749" s="715" t="s">
        <v>53689</v>
      </c>
      <c r="B2749" s="715" t="s">
        <v>53690</v>
      </c>
      <c r="C2749" s="715" t="s">
        <v>30</v>
      </c>
      <c r="D2749" s="158" t="s">
        <v>53691</v>
      </c>
    </row>
    <row r="2750" customFormat="false" ht="13.5" hidden="true" customHeight="false" outlineLevel="0" collapsed="false">
      <c r="A2750" s="715" t="s">
        <v>53692</v>
      </c>
      <c r="B2750" s="715" t="s">
        <v>53693</v>
      </c>
      <c r="C2750" s="715" t="s">
        <v>30</v>
      </c>
      <c r="D2750" s="158" t="s">
        <v>53691</v>
      </c>
    </row>
    <row r="2751" customFormat="false" ht="13.5" hidden="true" customHeight="false" outlineLevel="0" collapsed="false">
      <c r="A2751" s="715" t="s">
        <v>53694</v>
      </c>
      <c r="B2751" s="715" t="s">
        <v>53695</v>
      </c>
      <c r="C2751" s="715" t="s">
        <v>30</v>
      </c>
      <c r="D2751" s="158" t="s">
        <v>53696</v>
      </c>
    </row>
    <row r="2752" customFormat="false" ht="13.5" hidden="true" customHeight="false" outlineLevel="0" collapsed="false">
      <c r="A2752" s="715" t="s">
        <v>53697</v>
      </c>
      <c r="B2752" s="715" t="s">
        <v>53698</v>
      </c>
      <c r="C2752" s="715" t="s">
        <v>30</v>
      </c>
      <c r="D2752" s="158" t="s">
        <v>53699</v>
      </c>
    </row>
    <row r="2753" customFormat="false" ht="13.5" hidden="true" customHeight="false" outlineLevel="0" collapsed="false">
      <c r="A2753" s="715" t="s">
        <v>53700</v>
      </c>
      <c r="B2753" s="715" t="s">
        <v>53701</v>
      </c>
      <c r="C2753" s="715" t="s">
        <v>30</v>
      </c>
      <c r="D2753" s="158" t="s">
        <v>53702</v>
      </c>
    </row>
    <row r="2754" customFormat="false" ht="13.5" hidden="true" customHeight="false" outlineLevel="0" collapsed="false">
      <c r="A2754" s="715" t="s">
        <v>53703</v>
      </c>
      <c r="B2754" s="715" t="s">
        <v>53704</v>
      </c>
      <c r="C2754" s="715" t="s">
        <v>30</v>
      </c>
      <c r="D2754" s="158" t="s">
        <v>53705</v>
      </c>
    </row>
    <row r="2755" customFormat="false" ht="13.5" hidden="true" customHeight="false" outlineLevel="0" collapsed="false">
      <c r="A2755" s="715" t="s">
        <v>53706</v>
      </c>
      <c r="B2755" s="715" t="s">
        <v>53707</v>
      </c>
      <c r="C2755" s="715" t="s">
        <v>30</v>
      </c>
      <c r="D2755" s="158" t="s">
        <v>53708</v>
      </c>
    </row>
    <row r="2756" customFormat="false" ht="13.5" hidden="true" customHeight="false" outlineLevel="0" collapsed="false">
      <c r="A2756" s="715" t="s">
        <v>53709</v>
      </c>
      <c r="B2756" s="715" t="s">
        <v>53710</v>
      </c>
      <c r="C2756" s="715" t="s">
        <v>30</v>
      </c>
      <c r="D2756" s="158" t="s">
        <v>53711</v>
      </c>
    </row>
    <row r="2757" customFormat="false" ht="13.5" hidden="true" customHeight="false" outlineLevel="0" collapsed="false">
      <c r="A2757" s="715" t="s">
        <v>53712</v>
      </c>
      <c r="B2757" s="715" t="s">
        <v>53713</v>
      </c>
      <c r="C2757" s="715" t="s">
        <v>30</v>
      </c>
      <c r="D2757" s="158" t="s">
        <v>53711</v>
      </c>
    </row>
    <row r="2758" customFormat="false" ht="13.5" hidden="true" customHeight="false" outlineLevel="0" collapsed="false">
      <c r="A2758" s="715" t="s">
        <v>53714</v>
      </c>
      <c r="B2758" s="715" t="s">
        <v>53715</v>
      </c>
      <c r="C2758" s="715" t="s">
        <v>30</v>
      </c>
      <c r="D2758" s="158" t="s">
        <v>53716</v>
      </c>
    </row>
    <row r="2759" customFormat="false" ht="13.5" hidden="true" customHeight="false" outlineLevel="0" collapsed="false">
      <c r="A2759" s="715" t="s">
        <v>53717</v>
      </c>
      <c r="B2759" s="715" t="s">
        <v>53718</v>
      </c>
      <c r="C2759" s="715" t="s">
        <v>30</v>
      </c>
      <c r="D2759" s="158" t="s">
        <v>53719</v>
      </c>
    </row>
    <row r="2760" customFormat="false" ht="13.5" hidden="true" customHeight="false" outlineLevel="0" collapsed="false">
      <c r="A2760" s="715" t="s">
        <v>53720</v>
      </c>
      <c r="B2760" s="715" t="s">
        <v>53721</v>
      </c>
      <c r="C2760" s="715" t="s">
        <v>30</v>
      </c>
      <c r="D2760" s="158" t="s">
        <v>53722</v>
      </c>
    </row>
    <row r="2761" customFormat="false" ht="13.5" hidden="true" customHeight="false" outlineLevel="0" collapsed="false">
      <c r="A2761" s="715" t="s">
        <v>53723</v>
      </c>
      <c r="B2761" s="715" t="s">
        <v>53724</v>
      </c>
      <c r="C2761" s="715" t="s">
        <v>30</v>
      </c>
      <c r="D2761" s="158" t="s">
        <v>53725</v>
      </c>
    </row>
    <row r="2762" customFormat="false" ht="13.5" hidden="true" customHeight="false" outlineLevel="0" collapsed="false">
      <c r="A2762" s="715" t="s">
        <v>53726</v>
      </c>
      <c r="B2762" s="715" t="s">
        <v>53727</v>
      </c>
      <c r="C2762" s="715" t="s">
        <v>30</v>
      </c>
      <c r="D2762" s="158" t="s">
        <v>53728</v>
      </c>
    </row>
    <row r="2763" customFormat="false" ht="13.5" hidden="true" customHeight="false" outlineLevel="0" collapsed="false">
      <c r="A2763" s="715" t="s">
        <v>53729</v>
      </c>
      <c r="B2763" s="715" t="s">
        <v>53730</v>
      </c>
      <c r="C2763" s="715" t="s">
        <v>30</v>
      </c>
      <c r="D2763" s="158" t="s">
        <v>53731</v>
      </c>
    </row>
    <row r="2764" customFormat="false" ht="13.5" hidden="true" customHeight="false" outlineLevel="0" collapsed="false">
      <c r="A2764" s="715" t="s">
        <v>53732</v>
      </c>
      <c r="B2764" s="715" t="s">
        <v>53733</v>
      </c>
      <c r="C2764" s="715" t="s">
        <v>30</v>
      </c>
      <c r="D2764" s="158" t="s">
        <v>53734</v>
      </c>
    </row>
    <row r="2765" customFormat="false" ht="13.5" hidden="true" customHeight="false" outlineLevel="0" collapsed="false">
      <c r="A2765" s="715" t="s">
        <v>53735</v>
      </c>
      <c r="B2765" s="715" t="s">
        <v>53736</v>
      </c>
      <c r="C2765" s="715" t="s">
        <v>30</v>
      </c>
      <c r="D2765" s="158" t="s">
        <v>53737</v>
      </c>
    </row>
    <row r="2766" customFormat="false" ht="13.5" hidden="true" customHeight="false" outlineLevel="0" collapsed="false">
      <c r="A2766" s="715" t="s">
        <v>53738</v>
      </c>
      <c r="B2766" s="715" t="s">
        <v>53739</v>
      </c>
      <c r="C2766" s="715" t="s">
        <v>30</v>
      </c>
      <c r="D2766" s="158" t="s">
        <v>52263</v>
      </c>
    </row>
    <row r="2767" customFormat="false" ht="13.5" hidden="true" customHeight="false" outlineLevel="0" collapsed="false">
      <c r="A2767" s="715" t="s">
        <v>53740</v>
      </c>
      <c r="B2767" s="715" t="s">
        <v>53741</v>
      </c>
      <c r="C2767" s="715" t="s">
        <v>30</v>
      </c>
      <c r="D2767" s="158" t="s">
        <v>49018</v>
      </c>
    </row>
    <row r="2768" customFormat="false" ht="13.5" hidden="true" customHeight="false" outlineLevel="0" collapsed="false">
      <c r="A2768" s="715" t="s">
        <v>53742</v>
      </c>
      <c r="B2768" s="715" t="s">
        <v>53743</v>
      </c>
      <c r="C2768" s="715" t="s">
        <v>30</v>
      </c>
      <c r="D2768" s="158" t="s">
        <v>53444</v>
      </c>
    </row>
    <row r="2769" customFormat="false" ht="13.5" hidden="true" customHeight="false" outlineLevel="0" collapsed="false">
      <c r="A2769" s="715" t="s">
        <v>53744</v>
      </c>
      <c r="B2769" s="715" t="s">
        <v>53745</v>
      </c>
      <c r="C2769" s="715" t="s">
        <v>30</v>
      </c>
      <c r="D2769" s="158" t="s">
        <v>53746</v>
      </c>
    </row>
    <row r="2770" customFormat="false" ht="13.5" hidden="true" customHeight="false" outlineLevel="0" collapsed="false">
      <c r="A2770" s="715" t="s">
        <v>53747</v>
      </c>
      <c r="B2770" s="715" t="s">
        <v>53748</v>
      </c>
      <c r="C2770" s="715" t="s">
        <v>30</v>
      </c>
      <c r="D2770" s="158" t="s">
        <v>53749</v>
      </c>
    </row>
    <row r="2771" customFormat="false" ht="13.5" hidden="true" customHeight="false" outlineLevel="0" collapsed="false">
      <c r="A2771" s="715" t="s">
        <v>53750</v>
      </c>
      <c r="B2771" s="715" t="s">
        <v>53751</v>
      </c>
      <c r="C2771" s="715" t="s">
        <v>30</v>
      </c>
      <c r="D2771" s="158" t="s">
        <v>53752</v>
      </c>
    </row>
    <row r="2772" customFormat="false" ht="13.5" hidden="true" customHeight="false" outlineLevel="0" collapsed="false">
      <c r="A2772" s="715" t="s">
        <v>53753</v>
      </c>
      <c r="B2772" s="715" t="s">
        <v>53754</v>
      </c>
      <c r="C2772" s="715" t="s">
        <v>30</v>
      </c>
      <c r="D2772" s="158" t="s">
        <v>53755</v>
      </c>
    </row>
    <row r="2773" customFormat="false" ht="13.5" hidden="true" customHeight="false" outlineLevel="0" collapsed="false">
      <c r="A2773" s="715" t="s">
        <v>53756</v>
      </c>
      <c r="B2773" s="715" t="s">
        <v>53757</v>
      </c>
      <c r="C2773" s="715" t="s">
        <v>30</v>
      </c>
      <c r="D2773" s="158" t="s">
        <v>53758</v>
      </c>
    </row>
    <row r="2774" customFormat="false" ht="13.5" hidden="true" customHeight="false" outlineLevel="0" collapsed="false">
      <c r="A2774" s="715" t="s">
        <v>53759</v>
      </c>
      <c r="B2774" s="715" t="s">
        <v>53760</v>
      </c>
      <c r="C2774" s="715" t="s">
        <v>30</v>
      </c>
      <c r="D2774" s="158" t="s">
        <v>52936</v>
      </c>
    </row>
    <row r="2775" customFormat="false" ht="13.5" hidden="true" customHeight="false" outlineLevel="0" collapsed="false">
      <c r="A2775" s="715" t="s">
        <v>53761</v>
      </c>
      <c r="B2775" s="715" t="s">
        <v>53762</v>
      </c>
      <c r="C2775" s="715" t="s">
        <v>30</v>
      </c>
      <c r="D2775" s="158" t="s">
        <v>53763</v>
      </c>
    </row>
    <row r="2776" customFormat="false" ht="13.5" hidden="true" customHeight="false" outlineLevel="0" collapsed="false">
      <c r="A2776" s="715" t="s">
        <v>53764</v>
      </c>
      <c r="B2776" s="715" t="s">
        <v>53765</v>
      </c>
      <c r="C2776" s="715" t="s">
        <v>30</v>
      </c>
      <c r="D2776" s="158" t="s">
        <v>53766</v>
      </c>
    </row>
    <row r="2777" customFormat="false" ht="13.5" hidden="true" customHeight="false" outlineLevel="0" collapsed="false">
      <c r="A2777" s="715" t="s">
        <v>53767</v>
      </c>
      <c r="B2777" s="715" t="s">
        <v>53768</v>
      </c>
      <c r="C2777" s="715" t="s">
        <v>30</v>
      </c>
      <c r="D2777" s="158" t="s">
        <v>53769</v>
      </c>
    </row>
    <row r="2778" customFormat="false" ht="13.5" hidden="true" customHeight="false" outlineLevel="0" collapsed="false">
      <c r="A2778" s="715" t="s">
        <v>53770</v>
      </c>
      <c r="B2778" s="715" t="s">
        <v>53771</v>
      </c>
      <c r="C2778" s="715" t="s">
        <v>30</v>
      </c>
      <c r="D2778" s="158" t="s">
        <v>53772</v>
      </c>
    </row>
    <row r="2779" customFormat="false" ht="13.5" hidden="true" customHeight="false" outlineLevel="0" collapsed="false">
      <c r="A2779" s="715" t="s">
        <v>53773</v>
      </c>
      <c r="B2779" s="715" t="s">
        <v>53774</v>
      </c>
      <c r="C2779" s="715" t="s">
        <v>30</v>
      </c>
      <c r="D2779" s="158" t="s">
        <v>53775</v>
      </c>
    </row>
    <row r="2780" customFormat="false" ht="13.5" hidden="true" customHeight="false" outlineLevel="0" collapsed="false">
      <c r="A2780" s="715" t="s">
        <v>53776</v>
      </c>
      <c r="B2780" s="715" t="s">
        <v>53777</v>
      </c>
      <c r="C2780" s="715" t="s">
        <v>30</v>
      </c>
      <c r="D2780" s="158" t="s">
        <v>53778</v>
      </c>
    </row>
    <row r="2781" customFormat="false" ht="13.5" hidden="true" customHeight="false" outlineLevel="0" collapsed="false">
      <c r="A2781" s="715" t="s">
        <v>53779</v>
      </c>
      <c r="B2781" s="715" t="s">
        <v>53780</v>
      </c>
      <c r="C2781" s="715" t="s">
        <v>30</v>
      </c>
      <c r="D2781" s="158" t="s">
        <v>53781</v>
      </c>
    </row>
    <row r="2782" customFormat="false" ht="13.5" hidden="true" customHeight="false" outlineLevel="0" collapsed="false">
      <c r="A2782" s="715" t="s">
        <v>53782</v>
      </c>
      <c r="B2782" s="715" t="s">
        <v>53783</v>
      </c>
      <c r="C2782" s="715" t="s">
        <v>30</v>
      </c>
      <c r="D2782" s="158" t="s">
        <v>53784</v>
      </c>
    </row>
    <row r="2783" customFormat="false" ht="13.5" hidden="true" customHeight="false" outlineLevel="0" collapsed="false">
      <c r="A2783" s="715" t="s">
        <v>53785</v>
      </c>
      <c r="B2783" s="715" t="s">
        <v>53786</v>
      </c>
      <c r="C2783" s="715" t="s">
        <v>30</v>
      </c>
      <c r="D2783" s="158" t="s">
        <v>49279</v>
      </c>
    </row>
    <row r="2784" customFormat="false" ht="13.5" hidden="true" customHeight="false" outlineLevel="0" collapsed="false">
      <c r="A2784" s="715" t="s">
        <v>53787</v>
      </c>
      <c r="B2784" s="715" t="s">
        <v>53788</v>
      </c>
      <c r="C2784" s="715" t="s">
        <v>30</v>
      </c>
      <c r="D2784" s="158" t="s">
        <v>53789</v>
      </c>
    </row>
    <row r="2785" customFormat="false" ht="13.5" hidden="true" customHeight="false" outlineLevel="0" collapsed="false">
      <c r="A2785" s="715" t="s">
        <v>53790</v>
      </c>
      <c r="B2785" s="715" t="s">
        <v>53791</v>
      </c>
      <c r="C2785" s="715" t="s">
        <v>30</v>
      </c>
      <c r="D2785" s="158" t="s">
        <v>53792</v>
      </c>
    </row>
    <row r="2786" customFormat="false" ht="13.5" hidden="true" customHeight="false" outlineLevel="0" collapsed="false">
      <c r="A2786" s="715" t="s">
        <v>53793</v>
      </c>
      <c r="B2786" s="715" t="s">
        <v>53794</v>
      </c>
      <c r="C2786" s="715" t="s">
        <v>30</v>
      </c>
      <c r="D2786" s="158" t="s">
        <v>53795</v>
      </c>
    </row>
    <row r="2787" customFormat="false" ht="13.5" hidden="true" customHeight="false" outlineLevel="0" collapsed="false">
      <c r="A2787" s="715" t="s">
        <v>53796</v>
      </c>
      <c r="B2787" s="715" t="s">
        <v>53797</v>
      </c>
      <c r="C2787" s="715" t="s">
        <v>30</v>
      </c>
      <c r="D2787" s="158" t="s">
        <v>53798</v>
      </c>
    </row>
    <row r="2788" customFormat="false" ht="13.5" hidden="true" customHeight="false" outlineLevel="0" collapsed="false">
      <c r="A2788" s="715" t="s">
        <v>53799</v>
      </c>
      <c r="B2788" s="715" t="s">
        <v>53800</v>
      </c>
      <c r="C2788" s="715" t="s">
        <v>30</v>
      </c>
      <c r="D2788" s="158" t="s">
        <v>53801</v>
      </c>
    </row>
    <row r="2789" customFormat="false" ht="13.5" hidden="true" customHeight="false" outlineLevel="0" collapsed="false">
      <c r="A2789" s="715" t="s">
        <v>53802</v>
      </c>
      <c r="B2789" s="715" t="s">
        <v>53803</v>
      </c>
      <c r="C2789" s="715" t="s">
        <v>30</v>
      </c>
      <c r="D2789" s="158" t="s">
        <v>53804</v>
      </c>
    </row>
    <row r="2790" customFormat="false" ht="13.5" hidden="true" customHeight="false" outlineLevel="0" collapsed="false">
      <c r="A2790" s="715" t="s">
        <v>53805</v>
      </c>
      <c r="B2790" s="715" t="s">
        <v>53806</v>
      </c>
      <c r="C2790" s="715" t="s">
        <v>30</v>
      </c>
      <c r="D2790" s="158" t="s">
        <v>53807</v>
      </c>
    </row>
    <row r="2791" customFormat="false" ht="13.5" hidden="true" customHeight="false" outlineLevel="0" collapsed="false">
      <c r="A2791" s="715" t="s">
        <v>53808</v>
      </c>
      <c r="B2791" s="715" t="s">
        <v>53809</v>
      </c>
      <c r="C2791" s="715" t="s">
        <v>30</v>
      </c>
      <c r="D2791" s="158" t="s">
        <v>49602</v>
      </c>
    </row>
    <row r="2792" customFormat="false" ht="13.5" hidden="true" customHeight="false" outlineLevel="0" collapsed="false">
      <c r="A2792" s="715" t="s">
        <v>53810</v>
      </c>
      <c r="B2792" s="715" t="s">
        <v>53811</v>
      </c>
      <c r="C2792" s="715" t="s">
        <v>30</v>
      </c>
      <c r="D2792" s="158" t="s">
        <v>53812</v>
      </c>
    </row>
    <row r="2793" customFormat="false" ht="13.5" hidden="true" customHeight="false" outlineLevel="0" collapsed="false">
      <c r="A2793" s="715" t="s">
        <v>53813</v>
      </c>
      <c r="B2793" s="715" t="s">
        <v>53814</v>
      </c>
      <c r="C2793" s="715" t="s">
        <v>30</v>
      </c>
      <c r="D2793" s="158" t="s">
        <v>53815</v>
      </c>
    </row>
    <row r="2794" customFormat="false" ht="13.5" hidden="true" customHeight="false" outlineLevel="0" collapsed="false">
      <c r="A2794" s="715" t="s">
        <v>53816</v>
      </c>
      <c r="B2794" s="715" t="s">
        <v>53817</v>
      </c>
      <c r="C2794" s="715" t="s">
        <v>30</v>
      </c>
      <c r="D2794" s="158" t="s">
        <v>53818</v>
      </c>
    </row>
    <row r="2795" customFormat="false" ht="13.5" hidden="true" customHeight="false" outlineLevel="0" collapsed="false">
      <c r="A2795" s="715" t="s">
        <v>53819</v>
      </c>
      <c r="B2795" s="715" t="s">
        <v>53820</v>
      </c>
      <c r="C2795" s="715" t="s">
        <v>30</v>
      </c>
      <c r="D2795" s="158" t="s">
        <v>53821</v>
      </c>
    </row>
    <row r="2796" customFormat="false" ht="13.5" hidden="true" customHeight="false" outlineLevel="0" collapsed="false">
      <c r="A2796" s="715" t="s">
        <v>53822</v>
      </c>
      <c r="B2796" s="715" t="s">
        <v>53823</v>
      </c>
      <c r="C2796" s="715" t="s">
        <v>30</v>
      </c>
      <c r="D2796" s="158" t="s">
        <v>53824</v>
      </c>
    </row>
    <row r="2797" customFormat="false" ht="13.5" hidden="true" customHeight="false" outlineLevel="0" collapsed="false">
      <c r="A2797" s="715" t="s">
        <v>53825</v>
      </c>
      <c r="B2797" s="715" t="s">
        <v>53826</v>
      </c>
      <c r="C2797" s="715" t="s">
        <v>30</v>
      </c>
      <c r="D2797" s="158" t="s">
        <v>53827</v>
      </c>
    </row>
    <row r="2798" customFormat="false" ht="13.5" hidden="true" customHeight="false" outlineLevel="0" collapsed="false">
      <c r="A2798" s="715" t="s">
        <v>53828</v>
      </c>
      <c r="B2798" s="715" t="s">
        <v>53829</v>
      </c>
      <c r="C2798" s="715" t="s">
        <v>30</v>
      </c>
      <c r="D2798" s="158" t="s">
        <v>53830</v>
      </c>
    </row>
    <row r="2799" customFormat="false" ht="13.5" hidden="true" customHeight="false" outlineLevel="0" collapsed="false">
      <c r="A2799" s="715" t="s">
        <v>53831</v>
      </c>
      <c r="B2799" s="715" t="s">
        <v>53832</v>
      </c>
      <c r="C2799" s="715" t="s">
        <v>30</v>
      </c>
      <c r="D2799" s="158" t="s">
        <v>53833</v>
      </c>
    </row>
    <row r="2800" customFormat="false" ht="13.5" hidden="true" customHeight="false" outlineLevel="0" collapsed="false">
      <c r="A2800" s="715" t="s">
        <v>53834</v>
      </c>
      <c r="B2800" s="715" t="s">
        <v>53835</v>
      </c>
      <c r="C2800" s="715" t="s">
        <v>30</v>
      </c>
      <c r="D2800" s="158" t="s">
        <v>53836</v>
      </c>
    </row>
    <row r="2801" customFormat="false" ht="13.5" hidden="true" customHeight="false" outlineLevel="0" collapsed="false">
      <c r="A2801" s="715" t="s">
        <v>53837</v>
      </c>
      <c r="B2801" s="715" t="s">
        <v>53838</v>
      </c>
      <c r="C2801" s="715" t="s">
        <v>30</v>
      </c>
      <c r="D2801" s="158" t="s">
        <v>53839</v>
      </c>
    </row>
    <row r="2802" customFormat="false" ht="13.5" hidden="true" customHeight="false" outlineLevel="0" collapsed="false">
      <c r="A2802" s="715" t="s">
        <v>53840</v>
      </c>
      <c r="B2802" s="715" t="s">
        <v>53841</v>
      </c>
      <c r="C2802" s="715" t="s">
        <v>30</v>
      </c>
      <c r="D2802" s="158" t="s">
        <v>53842</v>
      </c>
    </row>
    <row r="2803" customFormat="false" ht="13.5" hidden="true" customHeight="false" outlineLevel="0" collapsed="false">
      <c r="A2803" s="715" t="s">
        <v>53843</v>
      </c>
      <c r="B2803" s="715" t="s">
        <v>53844</v>
      </c>
      <c r="C2803" s="715" t="s">
        <v>30</v>
      </c>
      <c r="D2803" s="158" t="s">
        <v>53845</v>
      </c>
    </row>
    <row r="2804" customFormat="false" ht="13.5" hidden="true" customHeight="false" outlineLevel="0" collapsed="false">
      <c r="A2804" s="715" t="s">
        <v>53846</v>
      </c>
      <c r="B2804" s="715" t="s">
        <v>53847</v>
      </c>
      <c r="C2804" s="715" t="s">
        <v>30</v>
      </c>
      <c r="D2804" s="158" t="s">
        <v>47375</v>
      </c>
    </row>
    <row r="2805" customFormat="false" ht="13.5" hidden="true" customHeight="false" outlineLevel="0" collapsed="false">
      <c r="A2805" s="715" t="s">
        <v>53848</v>
      </c>
      <c r="B2805" s="715" t="s">
        <v>53849</v>
      </c>
      <c r="C2805" s="715" t="s">
        <v>30</v>
      </c>
      <c r="D2805" s="158" t="s">
        <v>53850</v>
      </c>
    </row>
    <row r="2806" customFormat="false" ht="13.5" hidden="true" customHeight="false" outlineLevel="0" collapsed="false">
      <c r="A2806" s="715" t="s">
        <v>53851</v>
      </c>
      <c r="B2806" s="715" t="s">
        <v>53852</v>
      </c>
      <c r="C2806" s="715" t="s">
        <v>30</v>
      </c>
      <c r="D2806" s="158" t="s">
        <v>53853</v>
      </c>
    </row>
    <row r="2807" customFormat="false" ht="13.5" hidden="true" customHeight="false" outlineLevel="0" collapsed="false">
      <c r="A2807" s="715" t="s">
        <v>53854</v>
      </c>
      <c r="B2807" s="715" t="s">
        <v>53855</v>
      </c>
      <c r="C2807" s="715" t="s">
        <v>30</v>
      </c>
      <c r="D2807" s="158" t="s">
        <v>48236</v>
      </c>
    </row>
    <row r="2808" customFormat="false" ht="13.5" hidden="true" customHeight="false" outlineLevel="0" collapsed="false">
      <c r="A2808" s="715" t="s">
        <v>53856</v>
      </c>
      <c r="B2808" s="715" t="s">
        <v>53857</v>
      </c>
      <c r="C2808" s="715" t="s">
        <v>30</v>
      </c>
      <c r="D2808" s="158" t="s">
        <v>53858</v>
      </c>
    </row>
    <row r="2809" customFormat="false" ht="13.5" hidden="true" customHeight="false" outlineLevel="0" collapsed="false">
      <c r="A2809" s="715" t="s">
        <v>53859</v>
      </c>
      <c r="B2809" s="715" t="s">
        <v>53860</v>
      </c>
      <c r="C2809" s="715" t="s">
        <v>30</v>
      </c>
      <c r="D2809" s="158" t="s">
        <v>53861</v>
      </c>
    </row>
    <row r="2810" customFormat="false" ht="13.5" hidden="true" customHeight="false" outlineLevel="0" collapsed="false">
      <c r="A2810" s="715" t="s">
        <v>53862</v>
      </c>
      <c r="B2810" s="715" t="s">
        <v>53863</v>
      </c>
      <c r="C2810" s="715" t="s">
        <v>30</v>
      </c>
      <c r="D2810" s="158" t="s">
        <v>53864</v>
      </c>
    </row>
    <row r="2811" customFormat="false" ht="13.5" hidden="true" customHeight="false" outlineLevel="0" collapsed="false">
      <c r="A2811" s="715" t="s">
        <v>53865</v>
      </c>
      <c r="B2811" s="715" t="s">
        <v>53866</v>
      </c>
      <c r="C2811" s="715" t="s">
        <v>30</v>
      </c>
      <c r="D2811" s="158" t="s">
        <v>53867</v>
      </c>
    </row>
    <row r="2812" customFormat="false" ht="13.5" hidden="true" customHeight="false" outlineLevel="0" collapsed="false">
      <c r="A2812" s="715" t="s">
        <v>53868</v>
      </c>
      <c r="B2812" s="715" t="s">
        <v>53869</v>
      </c>
      <c r="C2812" s="715" t="s">
        <v>30</v>
      </c>
      <c r="D2812" s="158" t="s">
        <v>53870</v>
      </c>
    </row>
    <row r="2813" customFormat="false" ht="13.5" hidden="true" customHeight="false" outlineLevel="0" collapsed="false">
      <c r="A2813" s="715" t="s">
        <v>53871</v>
      </c>
      <c r="B2813" s="715" t="s">
        <v>53872</v>
      </c>
      <c r="C2813" s="715" t="s">
        <v>30</v>
      </c>
      <c r="D2813" s="158" t="s">
        <v>53873</v>
      </c>
    </row>
    <row r="2814" customFormat="false" ht="13.5" hidden="true" customHeight="false" outlineLevel="0" collapsed="false">
      <c r="A2814" s="715" t="s">
        <v>53874</v>
      </c>
      <c r="B2814" s="715" t="s">
        <v>53875</v>
      </c>
      <c r="C2814" s="715" t="s">
        <v>30</v>
      </c>
      <c r="D2814" s="158" t="s">
        <v>53876</v>
      </c>
    </row>
    <row r="2815" customFormat="false" ht="13.5" hidden="true" customHeight="false" outlineLevel="0" collapsed="false">
      <c r="A2815" s="715" t="s">
        <v>53877</v>
      </c>
      <c r="B2815" s="715" t="s">
        <v>53878</v>
      </c>
      <c r="C2815" s="715" t="s">
        <v>30</v>
      </c>
      <c r="D2815" s="158" t="s">
        <v>53879</v>
      </c>
    </row>
    <row r="2816" customFormat="false" ht="13.5" hidden="true" customHeight="false" outlineLevel="0" collapsed="false">
      <c r="A2816" s="715" t="s">
        <v>53880</v>
      </c>
      <c r="B2816" s="715" t="s">
        <v>53881</v>
      </c>
      <c r="C2816" s="715" t="s">
        <v>30</v>
      </c>
      <c r="D2816" s="158" t="s">
        <v>45918</v>
      </c>
    </row>
    <row r="2817" customFormat="false" ht="13.5" hidden="true" customHeight="false" outlineLevel="0" collapsed="false">
      <c r="A2817" s="715" t="s">
        <v>53882</v>
      </c>
      <c r="B2817" s="715" t="s">
        <v>53883</v>
      </c>
      <c r="C2817" s="715" t="s">
        <v>30</v>
      </c>
      <c r="D2817" s="158" t="s">
        <v>53884</v>
      </c>
    </row>
    <row r="2818" customFormat="false" ht="13.5" hidden="true" customHeight="false" outlineLevel="0" collapsed="false">
      <c r="A2818" s="715" t="s">
        <v>53885</v>
      </c>
      <c r="B2818" s="715" t="s">
        <v>53886</v>
      </c>
      <c r="C2818" s="715" t="s">
        <v>30</v>
      </c>
      <c r="D2818" s="158" t="s">
        <v>53887</v>
      </c>
    </row>
    <row r="2819" customFormat="false" ht="13.5" hidden="true" customHeight="false" outlineLevel="0" collapsed="false">
      <c r="A2819" s="715" t="s">
        <v>53888</v>
      </c>
      <c r="B2819" s="715" t="s">
        <v>53889</v>
      </c>
      <c r="C2819" s="715" t="s">
        <v>30</v>
      </c>
      <c r="D2819" s="158" t="s">
        <v>53890</v>
      </c>
    </row>
    <row r="2820" customFormat="false" ht="13.5" hidden="true" customHeight="false" outlineLevel="0" collapsed="false">
      <c r="A2820" s="715" t="s">
        <v>53891</v>
      </c>
      <c r="B2820" s="715" t="s">
        <v>53892</v>
      </c>
      <c r="C2820" s="715" t="s">
        <v>30</v>
      </c>
      <c r="D2820" s="158" t="s">
        <v>51131</v>
      </c>
    </row>
    <row r="2821" customFormat="false" ht="13.5" hidden="true" customHeight="false" outlineLevel="0" collapsed="false">
      <c r="A2821" s="715" t="s">
        <v>53893</v>
      </c>
      <c r="B2821" s="715" t="s">
        <v>53894</v>
      </c>
      <c r="C2821" s="715" t="s">
        <v>30</v>
      </c>
      <c r="D2821" s="158" t="s">
        <v>53526</v>
      </c>
    </row>
    <row r="2822" customFormat="false" ht="13.5" hidden="true" customHeight="false" outlineLevel="0" collapsed="false">
      <c r="A2822" s="715" t="s">
        <v>53895</v>
      </c>
      <c r="B2822" s="715" t="s">
        <v>53896</v>
      </c>
      <c r="C2822" s="715" t="s">
        <v>30</v>
      </c>
      <c r="D2822" s="158" t="s">
        <v>53897</v>
      </c>
    </row>
    <row r="2823" customFormat="false" ht="13.5" hidden="true" customHeight="false" outlineLevel="0" collapsed="false">
      <c r="A2823" s="715" t="s">
        <v>53898</v>
      </c>
      <c r="B2823" s="715" t="s">
        <v>53899</v>
      </c>
      <c r="C2823" s="715" t="s">
        <v>30</v>
      </c>
      <c r="D2823" s="158" t="s">
        <v>53900</v>
      </c>
    </row>
    <row r="2824" customFormat="false" ht="13.5" hidden="true" customHeight="false" outlineLevel="0" collapsed="false">
      <c r="A2824" s="715" t="s">
        <v>53901</v>
      </c>
      <c r="B2824" s="715" t="s">
        <v>53902</v>
      </c>
      <c r="C2824" s="715" t="s">
        <v>30</v>
      </c>
      <c r="D2824" s="158" t="s">
        <v>53903</v>
      </c>
    </row>
    <row r="2825" customFormat="false" ht="13.5" hidden="true" customHeight="false" outlineLevel="0" collapsed="false">
      <c r="A2825" s="715" t="s">
        <v>53904</v>
      </c>
      <c r="B2825" s="715" t="s">
        <v>53905</v>
      </c>
      <c r="C2825" s="715" t="s">
        <v>30</v>
      </c>
      <c r="D2825" s="158" t="s">
        <v>52904</v>
      </c>
    </row>
    <row r="2826" customFormat="false" ht="13.5" hidden="true" customHeight="false" outlineLevel="0" collapsed="false">
      <c r="A2826" s="715" t="s">
        <v>53906</v>
      </c>
      <c r="B2826" s="715" t="s">
        <v>53907</v>
      </c>
      <c r="C2826" s="715" t="s">
        <v>30</v>
      </c>
      <c r="D2826" s="158" t="s">
        <v>53908</v>
      </c>
    </row>
    <row r="2827" customFormat="false" ht="13.5" hidden="true" customHeight="false" outlineLevel="0" collapsed="false">
      <c r="A2827" s="715" t="s">
        <v>53909</v>
      </c>
      <c r="B2827" s="715" t="s">
        <v>53910</v>
      </c>
      <c r="C2827" s="715" t="s">
        <v>30</v>
      </c>
      <c r="D2827" s="158" t="s">
        <v>53911</v>
      </c>
    </row>
    <row r="2828" customFormat="false" ht="13.5" hidden="true" customHeight="false" outlineLevel="0" collapsed="false">
      <c r="A2828" s="715" t="s">
        <v>53912</v>
      </c>
      <c r="B2828" s="715" t="s">
        <v>53913</v>
      </c>
      <c r="C2828" s="715" t="s">
        <v>30</v>
      </c>
      <c r="D2828" s="158" t="s">
        <v>47483</v>
      </c>
    </row>
    <row r="2829" customFormat="false" ht="13.5" hidden="true" customHeight="false" outlineLevel="0" collapsed="false">
      <c r="A2829" s="715" t="s">
        <v>53914</v>
      </c>
      <c r="B2829" s="715" t="s">
        <v>53915</v>
      </c>
      <c r="C2829" s="715" t="s">
        <v>30</v>
      </c>
      <c r="D2829" s="158" t="s">
        <v>53916</v>
      </c>
    </row>
    <row r="2830" customFormat="false" ht="13.5" hidden="true" customHeight="false" outlineLevel="0" collapsed="false">
      <c r="A2830" s="715" t="s">
        <v>53917</v>
      </c>
      <c r="B2830" s="715" t="s">
        <v>53918</v>
      </c>
      <c r="C2830" s="715" t="s">
        <v>30</v>
      </c>
      <c r="D2830" s="158" t="s">
        <v>53919</v>
      </c>
    </row>
    <row r="2831" customFormat="false" ht="13.5" hidden="true" customHeight="false" outlineLevel="0" collapsed="false">
      <c r="A2831" s="715" t="s">
        <v>53920</v>
      </c>
      <c r="B2831" s="715" t="s">
        <v>53921</v>
      </c>
      <c r="C2831" s="715" t="s">
        <v>30</v>
      </c>
      <c r="D2831" s="158" t="s">
        <v>53922</v>
      </c>
    </row>
    <row r="2832" customFormat="false" ht="13.5" hidden="true" customHeight="false" outlineLevel="0" collapsed="false">
      <c r="A2832" s="715" t="s">
        <v>53923</v>
      </c>
      <c r="B2832" s="715" t="s">
        <v>53924</v>
      </c>
      <c r="C2832" s="715" t="s">
        <v>30</v>
      </c>
      <c r="D2832" s="158" t="s">
        <v>53925</v>
      </c>
    </row>
    <row r="2833" customFormat="false" ht="13.5" hidden="true" customHeight="false" outlineLevel="0" collapsed="false">
      <c r="A2833" s="715" t="s">
        <v>53926</v>
      </c>
      <c r="B2833" s="715" t="s">
        <v>53927</v>
      </c>
      <c r="C2833" s="715" t="s">
        <v>30</v>
      </c>
      <c r="D2833" s="158" t="s">
        <v>51899</v>
      </c>
    </row>
    <row r="2834" customFormat="false" ht="13.5" hidden="true" customHeight="false" outlineLevel="0" collapsed="false">
      <c r="A2834" s="715" t="s">
        <v>53928</v>
      </c>
      <c r="B2834" s="715" t="s">
        <v>53929</v>
      </c>
      <c r="C2834" s="715" t="s">
        <v>30</v>
      </c>
      <c r="D2834" s="158" t="s">
        <v>53930</v>
      </c>
    </row>
    <row r="2835" customFormat="false" ht="13.5" hidden="true" customHeight="false" outlineLevel="0" collapsed="false">
      <c r="A2835" s="715" t="s">
        <v>53931</v>
      </c>
      <c r="B2835" s="715" t="s">
        <v>53932</v>
      </c>
      <c r="C2835" s="715" t="s">
        <v>30</v>
      </c>
      <c r="D2835" s="158" t="s">
        <v>53933</v>
      </c>
    </row>
    <row r="2836" customFormat="false" ht="13.5" hidden="true" customHeight="false" outlineLevel="0" collapsed="false">
      <c r="A2836" s="715" t="s">
        <v>53934</v>
      </c>
      <c r="B2836" s="715" t="s">
        <v>53935</v>
      </c>
      <c r="C2836" s="715" t="s">
        <v>30</v>
      </c>
      <c r="D2836" s="158" t="s">
        <v>53936</v>
      </c>
    </row>
    <row r="2837" customFormat="false" ht="13.5" hidden="true" customHeight="false" outlineLevel="0" collapsed="false">
      <c r="A2837" s="715" t="s">
        <v>53937</v>
      </c>
      <c r="B2837" s="715" t="s">
        <v>53938</v>
      </c>
      <c r="C2837" s="715" t="s">
        <v>30</v>
      </c>
      <c r="D2837" s="158" t="s">
        <v>53939</v>
      </c>
    </row>
    <row r="2838" customFormat="false" ht="13.5" hidden="true" customHeight="false" outlineLevel="0" collapsed="false">
      <c r="A2838" s="715" t="s">
        <v>53940</v>
      </c>
      <c r="B2838" s="715" t="s">
        <v>53941</v>
      </c>
      <c r="C2838" s="715" t="s">
        <v>30</v>
      </c>
      <c r="D2838" s="158" t="s">
        <v>53942</v>
      </c>
    </row>
    <row r="2839" customFormat="false" ht="13.5" hidden="true" customHeight="false" outlineLevel="0" collapsed="false">
      <c r="A2839" s="715" t="s">
        <v>53943</v>
      </c>
      <c r="B2839" s="715" t="s">
        <v>53944</v>
      </c>
      <c r="C2839" s="715" t="s">
        <v>30</v>
      </c>
      <c r="D2839" s="158" t="s">
        <v>53945</v>
      </c>
    </row>
    <row r="2840" customFormat="false" ht="13.5" hidden="true" customHeight="false" outlineLevel="0" collapsed="false">
      <c r="A2840" s="715" t="s">
        <v>53946</v>
      </c>
      <c r="B2840" s="715" t="s">
        <v>53947</v>
      </c>
      <c r="C2840" s="715" t="s">
        <v>30</v>
      </c>
      <c r="D2840" s="158" t="s">
        <v>53948</v>
      </c>
    </row>
    <row r="2841" customFormat="false" ht="13.5" hidden="true" customHeight="false" outlineLevel="0" collapsed="false">
      <c r="A2841" s="715" t="s">
        <v>53949</v>
      </c>
      <c r="B2841" s="715" t="s">
        <v>53950</v>
      </c>
      <c r="C2841" s="715" t="s">
        <v>30</v>
      </c>
      <c r="D2841" s="158" t="s">
        <v>53951</v>
      </c>
    </row>
    <row r="2842" customFormat="false" ht="13.5" hidden="true" customHeight="false" outlineLevel="0" collapsed="false">
      <c r="A2842" s="715" t="s">
        <v>53952</v>
      </c>
      <c r="B2842" s="715" t="s">
        <v>53953</v>
      </c>
      <c r="C2842" s="715" t="s">
        <v>30</v>
      </c>
      <c r="D2842" s="158" t="s">
        <v>53954</v>
      </c>
    </row>
    <row r="2843" customFormat="false" ht="13.5" hidden="true" customHeight="false" outlineLevel="0" collapsed="false">
      <c r="A2843" s="715" t="s">
        <v>53955</v>
      </c>
      <c r="B2843" s="715" t="s">
        <v>53956</v>
      </c>
      <c r="C2843" s="715" t="s">
        <v>30</v>
      </c>
      <c r="D2843" s="158" t="s">
        <v>53957</v>
      </c>
    </row>
    <row r="2844" customFormat="false" ht="13.5" hidden="true" customHeight="false" outlineLevel="0" collapsed="false">
      <c r="A2844" s="715" t="s">
        <v>53958</v>
      </c>
      <c r="B2844" s="715" t="s">
        <v>53959</v>
      </c>
      <c r="C2844" s="715" t="s">
        <v>30</v>
      </c>
      <c r="D2844" s="158" t="s">
        <v>53960</v>
      </c>
    </row>
    <row r="2845" customFormat="false" ht="13.5" hidden="true" customHeight="false" outlineLevel="0" collapsed="false">
      <c r="A2845" s="715" t="s">
        <v>53961</v>
      </c>
      <c r="B2845" s="715" t="s">
        <v>53962</v>
      </c>
      <c r="C2845" s="715" t="s">
        <v>30</v>
      </c>
      <c r="D2845" s="158" t="s">
        <v>53963</v>
      </c>
    </row>
    <row r="2846" customFormat="false" ht="13.5" hidden="true" customHeight="false" outlineLevel="0" collapsed="false">
      <c r="A2846" s="715" t="s">
        <v>53964</v>
      </c>
      <c r="B2846" s="715" t="s">
        <v>53965</v>
      </c>
      <c r="C2846" s="715" t="s">
        <v>30</v>
      </c>
      <c r="D2846" s="158" t="s">
        <v>53966</v>
      </c>
    </row>
    <row r="2847" customFormat="false" ht="13.5" hidden="true" customHeight="false" outlineLevel="0" collapsed="false">
      <c r="A2847" s="715" t="s">
        <v>53967</v>
      </c>
      <c r="B2847" s="715" t="s">
        <v>53968</v>
      </c>
      <c r="C2847" s="715" t="s">
        <v>30</v>
      </c>
      <c r="D2847" s="158" t="s">
        <v>53969</v>
      </c>
    </row>
    <row r="2848" customFormat="false" ht="13.5" hidden="true" customHeight="false" outlineLevel="0" collapsed="false">
      <c r="A2848" s="715" t="s">
        <v>53970</v>
      </c>
      <c r="B2848" s="715" t="s">
        <v>53971</v>
      </c>
      <c r="C2848" s="715" t="s">
        <v>30</v>
      </c>
      <c r="D2848" s="158" t="s">
        <v>53972</v>
      </c>
    </row>
    <row r="2849" customFormat="false" ht="13.5" hidden="true" customHeight="false" outlineLevel="0" collapsed="false">
      <c r="A2849" s="715" t="s">
        <v>53973</v>
      </c>
      <c r="B2849" s="715" t="s">
        <v>53974</v>
      </c>
      <c r="C2849" s="715" t="s">
        <v>30</v>
      </c>
      <c r="D2849" s="158" t="s">
        <v>53975</v>
      </c>
    </row>
    <row r="2850" customFormat="false" ht="13.5" hidden="true" customHeight="false" outlineLevel="0" collapsed="false">
      <c r="A2850" s="715" t="s">
        <v>53976</v>
      </c>
      <c r="B2850" s="715" t="s">
        <v>53977</v>
      </c>
      <c r="C2850" s="715" t="s">
        <v>30</v>
      </c>
      <c r="D2850" s="158" t="s">
        <v>53978</v>
      </c>
    </row>
    <row r="2851" customFormat="false" ht="13.5" hidden="true" customHeight="false" outlineLevel="0" collapsed="false">
      <c r="A2851" s="715" t="s">
        <v>53979</v>
      </c>
      <c r="B2851" s="715" t="s">
        <v>53980</v>
      </c>
      <c r="C2851" s="715" t="s">
        <v>30</v>
      </c>
      <c r="D2851" s="158" t="s">
        <v>53981</v>
      </c>
    </row>
    <row r="2852" customFormat="false" ht="13.5" hidden="true" customHeight="false" outlineLevel="0" collapsed="false">
      <c r="A2852" s="715" t="s">
        <v>53982</v>
      </c>
      <c r="B2852" s="715" t="s">
        <v>53983</v>
      </c>
      <c r="C2852" s="715" t="s">
        <v>30</v>
      </c>
      <c r="D2852" s="158" t="s">
        <v>53984</v>
      </c>
    </row>
    <row r="2853" customFormat="false" ht="13.5" hidden="true" customHeight="false" outlineLevel="0" collapsed="false">
      <c r="A2853" s="715" t="s">
        <v>53985</v>
      </c>
      <c r="B2853" s="715" t="s">
        <v>53986</v>
      </c>
      <c r="C2853" s="715" t="s">
        <v>30</v>
      </c>
      <c r="D2853" s="158" t="s">
        <v>53987</v>
      </c>
    </row>
    <row r="2854" customFormat="false" ht="13.5" hidden="true" customHeight="false" outlineLevel="0" collapsed="false">
      <c r="A2854" s="715" t="s">
        <v>53988</v>
      </c>
      <c r="B2854" s="715" t="s">
        <v>53989</v>
      </c>
      <c r="C2854" s="715" t="s">
        <v>30</v>
      </c>
      <c r="D2854" s="158" t="s">
        <v>53990</v>
      </c>
    </row>
    <row r="2855" customFormat="false" ht="13.5" hidden="true" customHeight="false" outlineLevel="0" collapsed="false">
      <c r="A2855" s="715" t="s">
        <v>53991</v>
      </c>
      <c r="B2855" s="715" t="s">
        <v>53992</v>
      </c>
      <c r="C2855" s="715" t="s">
        <v>30</v>
      </c>
      <c r="D2855" s="158" t="s">
        <v>51866</v>
      </c>
    </row>
    <row r="2856" customFormat="false" ht="13.5" hidden="true" customHeight="false" outlineLevel="0" collapsed="false">
      <c r="A2856" s="715" t="s">
        <v>53993</v>
      </c>
      <c r="B2856" s="715" t="s">
        <v>53994</v>
      </c>
      <c r="C2856" s="715" t="s">
        <v>30</v>
      </c>
      <c r="D2856" s="158" t="s">
        <v>53995</v>
      </c>
    </row>
    <row r="2857" customFormat="false" ht="13.5" hidden="true" customHeight="false" outlineLevel="0" collapsed="false">
      <c r="A2857" s="715" t="s">
        <v>53996</v>
      </c>
      <c r="B2857" s="715" t="s">
        <v>53997</v>
      </c>
      <c r="C2857" s="715" t="s">
        <v>30</v>
      </c>
      <c r="D2857" s="158" t="s">
        <v>53998</v>
      </c>
    </row>
    <row r="2858" customFormat="false" ht="13.5" hidden="true" customHeight="false" outlineLevel="0" collapsed="false">
      <c r="A2858" s="715" t="s">
        <v>53999</v>
      </c>
      <c r="B2858" s="715" t="s">
        <v>54000</v>
      </c>
      <c r="C2858" s="715" t="s">
        <v>30</v>
      </c>
      <c r="D2858" s="158" t="s">
        <v>54001</v>
      </c>
    </row>
    <row r="2859" customFormat="false" ht="13.5" hidden="true" customHeight="false" outlineLevel="0" collapsed="false">
      <c r="A2859" s="715" t="s">
        <v>54002</v>
      </c>
      <c r="B2859" s="715" t="s">
        <v>54003</v>
      </c>
      <c r="C2859" s="715" t="s">
        <v>30</v>
      </c>
      <c r="D2859" s="158" t="s">
        <v>54004</v>
      </c>
    </row>
    <row r="2860" customFormat="false" ht="13.5" hidden="true" customHeight="false" outlineLevel="0" collapsed="false">
      <c r="A2860" s="715" t="s">
        <v>54005</v>
      </c>
      <c r="B2860" s="715" t="s">
        <v>54006</v>
      </c>
      <c r="C2860" s="715" t="s">
        <v>30</v>
      </c>
      <c r="D2860" s="158" t="s">
        <v>54007</v>
      </c>
    </row>
    <row r="2861" customFormat="false" ht="13.5" hidden="true" customHeight="false" outlineLevel="0" collapsed="false">
      <c r="A2861" s="715" t="s">
        <v>54008</v>
      </c>
      <c r="B2861" s="715" t="s">
        <v>54009</v>
      </c>
      <c r="C2861" s="715" t="s">
        <v>30</v>
      </c>
      <c r="D2861" s="158" t="s">
        <v>54010</v>
      </c>
    </row>
    <row r="2862" customFormat="false" ht="13.5" hidden="true" customHeight="false" outlineLevel="0" collapsed="false">
      <c r="A2862" s="715" t="s">
        <v>54011</v>
      </c>
      <c r="B2862" s="715" t="s">
        <v>54012</v>
      </c>
      <c r="C2862" s="715" t="s">
        <v>30</v>
      </c>
      <c r="D2862" s="158" t="s">
        <v>54013</v>
      </c>
    </row>
    <row r="2863" customFormat="false" ht="13.5" hidden="true" customHeight="false" outlineLevel="0" collapsed="false">
      <c r="A2863" s="715" t="s">
        <v>54014</v>
      </c>
      <c r="B2863" s="715" t="s">
        <v>54015</v>
      </c>
      <c r="C2863" s="715" t="s">
        <v>30</v>
      </c>
      <c r="D2863" s="158" t="s">
        <v>54016</v>
      </c>
    </row>
    <row r="2864" customFormat="false" ht="13.5" hidden="true" customHeight="false" outlineLevel="0" collapsed="false">
      <c r="A2864" s="715" t="s">
        <v>54017</v>
      </c>
      <c r="B2864" s="715" t="s">
        <v>54018</v>
      </c>
      <c r="C2864" s="715" t="s">
        <v>30</v>
      </c>
      <c r="D2864" s="158" t="s">
        <v>54019</v>
      </c>
    </row>
    <row r="2865" customFormat="false" ht="13.5" hidden="true" customHeight="false" outlineLevel="0" collapsed="false">
      <c r="A2865" s="715" t="s">
        <v>54020</v>
      </c>
      <c r="B2865" s="715" t="s">
        <v>54021</v>
      </c>
      <c r="C2865" s="715" t="s">
        <v>30</v>
      </c>
      <c r="D2865" s="158" t="s">
        <v>54022</v>
      </c>
    </row>
    <row r="2866" customFormat="false" ht="13.5" hidden="true" customHeight="false" outlineLevel="0" collapsed="false">
      <c r="A2866" s="715" t="s">
        <v>54023</v>
      </c>
      <c r="B2866" s="715" t="s">
        <v>54024</v>
      </c>
      <c r="C2866" s="715" t="s">
        <v>30</v>
      </c>
      <c r="D2866" s="158" t="s">
        <v>54025</v>
      </c>
    </row>
    <row r="2867" customFormat="false" ht="13.5" hidden="true" customHeight="false" outlineLevel="0" collapsed="false">
      <c r="A2867" s="715" t="s">
        <v>54026</v>
      </c>
      <c r="B2867" s="715" t="s">
        <v>54027</v>
      </c>
      <c r="C2867" s="715" t="s">
        <v>30</v>
      </c>
      <c r="D2867" s="158" t="s">
        <v>54028</v>
      </c>
    </row>
    <row r="2868" customFormat="false" ht="13.5" hidden="true" customHeight="false" outlineLevel="0" collapsed="false">
      <c r="A2868" s="715" t="s">
        <v>54029</v>
      </c>
      <c r="B2868" s="715" t="s">
        <v>54030</v>
      </c>
      <c r="C2868" s="715" t="s">
        <v>30</v>
      </c>
      <c r="D2868" s="158" t="s">
        <v>54031</v>
      </c>
    </row>
    <row r="2869" customFormat="false" ht="13.5" hidden="true" customHeight="false" outlineLevel="0" collapsed="false">
      <c r="A2869" s="715" t="s">
        <v>54032</v>
      </c>
      <c r="B2869" s="715" t="s">
        <v>54033</v>
      </c>
      <c r="C2869" s="715" t="s">
        <v>30</v>
      </c>
      <c r="D2869" s="158" t="s">
        <v>54034</v>
      </c>
    </row>
    <row r="2870" customFormat="false" ht="13.5" hidden="true" customHeight="false" outlineLevel="0" collapsed="false">
      <c r="A2870" s="715" t="s">
        <v>54035</v>
      </c>
      <c r="B2870" s="715" t="s">
        <v>54036</v>
      </c>
      <c r="C2870" s="715" t="s">
        <v>30</v>
      </c>
      <c r="D2870" s="158" t="s">
        <v>54037</v>
      </c>
    </row>
    <row r="2871" customFormat="false" ht="13.5" hidden="true" customHeight="false" outlineLevel="0" collapsed="false">
      <c r="A2871" s="715" t="s">
        <v>54038</v>
      </c>
      <c r="B2871" s="715" t="s">
        <v>54039</v>
      </c>
      <c r="C2871" s="715" t="s">
        <v>30</v>
      </c>
      <c r="D2871" s="158" t="s">
        <v>54040</v>
      </c>
    </row>
    <row r="2872" customFormat="false" ht="13.5" hidden="true" customHeight="false" outlineLevel="0" collapsed="false">
      <c r="A2872" s="715" t="s">
        <v>131</v>
      </c>
      <c r="B2872" s="715" t="s">
        <v>54041</v>
      </c>
      <c r="C2872" s="715" t="s">
        <v>30</v>
      </c>
      <c r="D2872" s="158" t="s">
        <v>54042</v>
      </c>
    </row>
    <row r="2873" customFormat="false" ht="13.5" hidden="true" customHeight="false" outlineLevel="0" collapsed="false">
      <c r="A2873" s="715" t="s">
        <v>54043</v>
      </c>
      <c r="B2873" s="715" t="s">
        <v>54044</v>
      </c>
      <c r="C2873" s="715" t="s">
        <v>30</v>
      </c>
      <c r="D2873" s="158" t="s">
        <v>54045</v>
      </c>
    </row>
    <row r="2874" customFormat="false" ht="13.5" hidden="true" customHeight="false" outlineLevel="0" collapsed="false">
      <c r="A2874" s="715" t="s">
        <v>54046</v>
      </c>
      <c r="B2874" s="715" t="s">
        <v>54047</v>
      </c>
      <c r="C2874" s="715" t="s">
        <v>30</v>
      </c>
      <c r="D2874" s="158" t="s">
        <v>54048</v>
      </c>
    </row>
    <row r="2875" customFormat="false" ht="13.5" hidden="true" customHeight="false" outlineLevel="0" collapsed="false">
      <c r="A2875" s="715" t="s">
        <v>54049</v>
      </c>
      <c r="B2875" s="715" t="s">
        <v>54050</v>
      </c>
      <c r="C2875" s="715" t="s">
        <v>30</v>
      </c>
      <c r="D2875" s="158" t="s">
        <v>54051</v>
      </c>
    </row>
    <row r="2876" customFormat="false" ht="13.5" hidden="true" customHeight="false" outlineLevel="0" collapsed="false">
      <c r="A2876" s="715" t="s">
        <v>54052</v>
      </c>
      <c r="B2876" s="715" t="s">
        <v>54053</v>
      </c>
      <c r="C2876" s="715" t="s">
        <v>30</v>
      </c>
      <c r="D2876" s="158" t="s">
        <v>54054</v>
      </c>
    </row>
    <row r="2877" customFormat="false" ht="13.5" hidden="true" customHeight="false" outlineLevel="0" collapsed="false">
      <c r="A2877" s="715" t="s">
        <v>54055</v>
      </c>
      <c r="B2877" s="715" t="s">
        <v>54056</v>
      </c>
      <c r="C2877" s="715" t="s">
        <v>30</v>
      </c>
      <c r="D2877" s="158" t="s">
        <v>54057</v>
      </c>
    </row>
    <row r="2878" customFormat="false" ht="13.5" hidden="true" customHeight="false" outlineLevel="0" collapsed="false">
      <c r="A2878" s="715" t="s">
        <v>54058</v>
      </c>
      <c r="B2878" s="715" t="s">
        <v>54059</v>
      </c>
      <c r="C2878" s="715" t="s">
        <v>30</v>
      </c>
      <c r="D2878" s="158" t="s">
        <v>54060</v>
      </c>
    </row>
    <row r="2879" customFormat="false" ht="13.5" hidden="true" customHeight="false" outlineLevel="0" collapsed="false">
      <c r="A2879" s="715" t="s">
        <v>54061</v>
      </c>
      <c r="B2879" s="715" t="s">
        <v>54062</v>
      </c>
      <c r="C2879" s="715" t="s">
        <v>30</v>
      </c>
      <c r="D2879" s="158" t="s">
        <v>54063</v>
      </c>
    </row>
    <row r="2880" customFormat="false" ht="13.5" hidden="true" customHeight="false" outlineLevel="0" collapsed="false">
      <c r="A2880" s="715" t="s">
        <v>54064</v>
      </c>
      <c r="B2880" s="715" t="s">
        <v>54065</v>
      </c>
      <c r="C2880" s="715" t="s">
        <v>30</v>
      </c>
      <c r="D2880" s="158" t="s">
        <v>54066</v>
      </c>
    </row>
    <row r="2881" customFormat="false" ht="13.5" hidden="true" customHeight="false" outlineLevel="0" collapsed="false">
      <c r="A2881" s="715" t="s">
        <v>54067</v>
      </c>
      <c r="B2881" s="715" t="s">
        <v>54068</v>
      </c>
      <c r="C2881" s="715" t="s">
        <v>30</v>
      </c>
      <c r="D2881" s="158" t="s">
        <v>54069</v>
      </c>
    </row>
    <row r="2882" customFormat="false" ht="13.5" hidden="true" customHeight="false" outlineLevel="0" collapsed="false">
      <c r="A2882" s="715" t="s">
        <v>54070</v>
      </c>
      <c r="B2882" s="715" t="s">
        <v>54071</v>
      </c>
      <c r="C2882" s="715" t="s">
        <v>30</v>
      </c>
      <c r="D2882" s="158" t="s">
        <v>54072</v>
      </c>
    </row>
    <row r="2883" customFormat="false" ht="13.5" hidden="true" customHeight="false" outlineLevel="0" collapsed="false">
      <c r="A2883" s="715" t="s">
        <v>54073</v>
      </c>
      <c r="B2883" s="715" t="s">
        <v>54074</v>
      </c>
      <c r="C2883" s="715" t="s">
        <v>30</v>
      </c>
      <c r="D2883" s="158" t="s">
        <v>54075</v>
      </c>
    </row>
    <row r="2884" customFormat="false" ht="13.5" hidden="true" customHeight="false" outlineLevel="0" collapsed="false">
      <c r="A2884" s="715" t="s">
        <v>54076</v>
      </c>
      <c r="B2884" s="715" t="s">
        <v>54077</v>
      </c>
      <c r="C2884" s="715" t="s">
        <v>30</v>
      </c>
      <c r="D2884" s="158" t="s">
        <v>54078</v>
      </c>
    </row>
    <row r="2885" customFormat="false" ht="13.5" hidden="true" customHeight="false" outlineLevel="0" collapsed="false">
      <c r="A2885" s="715" t="s">
        <v>54079</v>
      </c>
      <c r="B2885" s="715" t="s">
        <v>54080</v>
      </c>
      <c r="C2885" s="715" t="s">
        <v>30</v>
      </c>
      <c r="D2885" s="158" t="s">
        <v>54081</v>
      </c>
    </row>
    <row r="2886" customFormat="false" ht="13.5" hidden="true" customHeight="false" outlineLevel="0" collapsed="false">
      <c r="A2886" s="715" t="s">
        <v>54082</v>
      </c>
      <c r="B2886" s="715" t="s">
        <v>54083</v>
      </c>
      <c r="C2886" s="715" t="s">
        <v>30</v>
      </c>
      <c r="D2886" s="158" t="s">
        <v>54084</v>
      </c>
    </row>
    <row r="2887" customFormat="false" ht="13.5" hidden="true" customHeight="false" outlineLevel="0" collapsed="false">
      <c r="A2887" s="715" t="s">
        <v>54085</v>
      </c>
      <c r="B2887" s="715" t="s">
        <v>54086</v>
      </c>
      <c r="C2887" s="715" t="s">
        <v>30</v>
      </c>
      <c r="D2887" s="158" t="s">
        <v>54087</v>
      </c>
    </row>
    <row r="2888" customFormat="false" ht="13.5" hidden="true" customHeight="false" outlineLevel="0" collapsed="false">
      <c r="A2888" s="715" t="s">
        <v>54088</v>
      </c>
      <c r="B2888" s="715" t="s">
        <v>54089</v>
      </c>
      <c r="C2888" s="715" t="s">
        <v>30</v>
      </c>
      <c r="D2888" s="158" t="s">
        <v>54090</v>
      </c>
    </row>
    <row r="2889" customFormat="false" ht="13.5" hidden="true" customHeight="false" outlineLevel="0" collapsed="false">
      <c r="A2889" s="715" t="s">
        <v>54091</v>
      </c>
      <c r="B2889" s="715" t="s">
        <v>54092</v>
      </c>
      <c r="C2889" s="715" t="s">
        <v>30</v>
      </c>
      <c r="D2889" s="158" t="s">
        <v>54093</v>
      </c>
    </row>
    <row r="2890" customFormat="false" ht="13.5" hidden="true" customHeight="false" outlineLevel="0" collapsed="false">
      <c r="A2890" s="715" t="s">
        <v>54094</v>
      </c>
      <c r="B2890" s="715" t="s">
        <v>54095</v>
      </c>
      <c r="C2890" s="715" t="s">
        <v>30</v>
      </c>
      <c r="D2890" s="158" t="s">
        <v>54096</v>
      </c>
    </row>
    <row r="2891" customFormat="false" ht="13.5" hidden="true" customHeight="false" outlineLevel="0" collapsed="false">
      <c r="A2891" s="715" t="s">
        <v>54097</v>
      </c>
      <c r="B2891" s="715" t="s">
        <v>54098</v>
      </c>
      <c r="C2891" s="715" t="s">
        <v>30</v>
      </c>
      <c r="D2891" s="158" t="s">
        <v>54099</v>
      </c>
    </row>
    <row r="2892" customFormat="false" ht="13.5" hidden="true" customHeight="false" outlineLevel="0" collapsed="false">
      <c r="A2892" s="715" t="s">
        <v>54100</v>
      </c>
      <c r="B2892" s="715" t="s">
        <v>54101</v>
      </c>
      <c r="C2892" s="715" t="s">
        <v>30</v>
      </c>
      <c r="D2892" s="158" t="s">
        <v>54102</v>
      </c>
    </row>
    <row r="2893" customFormat="false" ht="13.5" hidden="true" customHeight="false" outlineLevel="0" collapsed="false">
      <c r="A2893" s="715" t="s">
        <v>54103</v>
      </c>
      <c r="B2893" s="715" t="s">
        <v>54104</v>
      </c>
      <c r="C2893" s="715" t="s">
        <v>30</v>
      </c>
      <c r="D2893" s="158" t="s">
        <v>54105</v>
      </c>
    </row>
    <row r="2894" customFormat="false" ht="13.5" hidden="true" customHeight="false" outlineLevel="0" collapsed="false">
      <c r="A2894" s="715" t="s">
        <v>54106</v>
      </c>
      <c r="B2894" s="715" t="s">
        <v>54107</v>
      </c>
      <c r="C2894" s="715" t="s">
        <v>30</v>
      </c>
      <c r="D2894" s="158" t="s">
        <v>54108</v>
      </c>
    </row>
    <row r="2895" customFormat="false" ht="13.5" hidden="true" customHeight="false" outlineLevel="0" collapsed="false">
      <c r="A2895" s="715" t="s">
        <v>54109</v>
      </c>
      <c r="B2895" s="715" t="s">
        <v>54110</v>
      </c>
      <c r="C2895" s="715" t="s">
        <v>30</v>
      </c>
      <c r="D2895" s="158" t="s">
        <v>54111</v>
      </c>
    </row>
    <row r="2896" customFormat="false" ht="13.5" hidden="true" customHeight="false" outlineLevel="0" collapsed="false">
      <c r="A2896" s="715" t="s">
        <v>54112</v>
      </c>
      <c r="B2896" s="715" t="s">
        <v>54113</v>
      </c>
      <c r="C2896" s="715" t="s">
        <v>30</v>
      </c>
      <c r="D2896" s="158" t="s">
        <v>54114</v>
      </c>
    </row>
    <row r="2897" customFormat="false" ht="13.5" hidden="true" customHeight="false" outlineLevel="0" collapsed="false">
      <c r="A2897" s="715" t="s">
        <v>54115</v>
      </c>
      <c r="B2897" s="715" t="s">
        <v>54116</v>
      </c>
      <c r="C2897" s="715" t="s">
        <v>30</v>
      </c>
      <c r="D2897" s="158" t="s">
        <v>54117</v>
      </c>
    </row>
    <row r="2898" customFormat="false" ht="13.5" hidden="true" customHeight="false" outlineLevel="0" collapsed="false">
      <c r="A2898" s="715" t="s">
        <v>54118</v>
      </c>
      <c r="B2898" s="715" t="s">
        <v>54119</v>
      </c>
      <c r="C2898" s="715" t="s">
        <v>30</v>
      </c>
      <c r="D2898" s="158" t="s">
        <v>54120</v>
      </c>
    </row>
    <row r="2899" customFormat="false" ht="13.5" hidden="true" customHeight="false" outlineLevel="0" collapsed="false">
      <c r="A2899" s="715" t="s">
        <v>54121</v>
      </c>
      <c r="B2899" s="715" t="s">
        <v>54122</v>
      </c>
      <c r="C2899" s="715" t="s">
        <v>30</v>
      </c>
      <c r="D2899" s="158" t="s">
        <v>54123</v>
      </c>
    </row>
    <row r="2900" customFormat="false" ht="13.5" hidden="true" customHeight="false" outlineLevel="0" collapsed="false">
      <c r="A2900" s="715" t="s">
        <v>54124</v>
      </c>
      <c r="B2900" s="715" t="s">
        <v>54125</v>
      </c>
      <c r="C2900" s="715" t="s">
        <v>30</v>
      </c>
      <c r="D2900" s="158" t="s">
        <v>54126</v>
      </c>
    </row>
    <row r="2901" customFormat="false" ht="13.5" hidden="true" customHeight="false" outlineLevel="0" collapsed="false">
      <c r="A2901" s="715" t="s">
        <v>54127</v>
      </c>
      <c r="B2901" s="715" t="s">
        <v>54128</v>
      </c>
      <c r="C2901" s="715" t="s">
        <v>30</v>
      </c>
      <c r="D2901" s="158" t="s">
        <v>54129</v>
      </c>
    </row>
    <row r="2902" customFormat="false" ht="13.5" hidden="true" customHeight="false" outlineLevel="0" collapsed="false">
      <c r="A2902" s="715" t="s">
        <v>54130</v>
      </c>
      <c r="B2902" s="715" t="s">
        <v>54131</v>
      </c>
      <c r="C2902" s="715" t="s">
        <v>30</v>
      </c>
      <c r="D2902" s="158" t="s">
        <v>54132</v>
      </c>
    </row>
    <row r="2903" customFormat="false" ht="13.5" hidden="true" customHeight="false" outlineLevel="0" collapsed="false">
      <c r="A2903" s="715" t="s">
        <v>54133</v>
      </c>
      <c r="B2903" s="715" t="s">
        <v>54134</v>
      </c>
      <c r="C2903" s="715" t="s">
        <v>30</v>
      </c>
      <c r="D2903" s="158" t="s">
        <v>54135</v>
      </c>
    </row>
    <row r="2904" customFormat="false" ht="13.5" hidden="true" customHeight="false" outlineLevel="0" collapsed="false">
      <c r="A2904" s="715" t="s">
        <v>54136</v>
      </c>
      <c r="B2904" s="715" t="s">
        <v>54137</v>
      </c>
      <c r="C2904" s="715" t="s">
        <v>30</v>
      </c>
      <c r="D2904" s="158" t="s">
        <v>54138</v>
      </c>
    </row>
    <row r="2905" customFormat="false" ht="13.5" hidden="true" customHeight="false" outlineLevel="0" collapsed="false">
      <c r="A2905" s="715" t="s">
        <v>54139</v>
      </c>
      <c r="B2905" s="715" t="s">
        <v>54140</v>
      </c>
      <c r="C2905" s="715" t="s">
        <v>30</v>
      </c>
      <c r="D2905" s="158" t="s">
        <v>54141</v>
      </c>
    </row>
    <row r="2906" customFormat="false" ht="13.5" hidden="true" customHeight="false" outlineLevel="0" collapsed="false">
      <c r="A2906" s="715" t="s">
        <v>54142</v>
      </c>
      <c r="B2906" s="715" t="s">
        <v>54143</v>
      </c>
      <c r="C2906" s="715" t="s">
        <v>30</v>
      </c>
      <c r="D2906" s="158" t="s">
        <v>54144</v>
      </c>
    </row>
    <row r="2907" customFormat="false" ht="13.5" hidden="true" customHeight="false" outlineLevel="0" collapsed="false">
      <c r="A2907" s="715" t="s">
        <v>54145</v>
      </c>
      <c r="B2907" s="715" t="s">
        <v>54146</v>
      </c>
      <c r="C2907" s="715" t="s">
        <v>30</v>
      </c>
      <c r="D2907" s="158" t="s">
        <v>54147</v>
      </c>
    </row>
    <row r="2908" customFormat="false" ht="13.5" hidden="true" customHeight="false" outlineLevel="0" collapsed="false">
      <c r="A2908" s="715" t="s">
        <v>54148</v>
      </c>
      <c r="B2908" s="715" t="s">
        <v>54149</v>
      </c>
      <c r="C2908" s="715" t="s">
        <v>30</v>
      </c>
      <c r="D2908" s="158" t="s">
        <v>54150</v>
      </c>
    </row>
    <row r="2909" customFormat="false" ht="13.5" hidden="true" customHeight="false" outlineLevel="0" collapsed="false">
      <c r="A2909" s="715" t="s">
        <v>54151</v>
      </c>
      <c r="B2909" s="715" t="s">
        <v>54152</v>
      </c>
      <c r="C2909" s="715" t="s">
        <v>30</v>
      </c>
      <c r="D2909" s="158" t="s">
        <v>54153</v>
      </c>
    </row>
    <row r="2910" customFormat="false" ht="13.5" hidden="true" customHeight="false" outlineLevel="0" collapsed="false">
      <c r="A2910" s="715" t="s">
        <v>54154</v>
      </c>
      <c r="B2910" s="715" t="s">
        <v>54155</v>
      </c>
      <c r="C2910" s="715" t="s">
        <v>30</v>
      </c>
      <c r="D2910" s="158" t="s">
        <v>54156</v>
      </c>
    </row>
    <row r="2911" customFormat="false" ht="13.5" hidden="true" customHeight="false" outlineLevel="0" collapsed="false">
      <c r="A2911" s="715" t="s">
        <v>54157</v>
      </c>
      <c r="B2911" s="715" t="s">
        <v>54158</v>
      </c>
      <c r="C2911" s="715" t="s">
        <v>30</v>
      </c>
      <c r="D2911" s="158" t="s">
        <v>54159</v>
      </c>
    </row>
    <row r="2912" customFormat="false" ht="13.5" hidden="true" customHeight="false" outlineLevel="0" collapsed="false">
      <c r="A2912" s="715" t="s">
        <v>54160</v>
      </c>
      <c r="B2912" s="715" t="s">
        <v>54161</v>
      </c>
      <c r="C2912" s="715" t="s">
        <v>30</v>
      </c>
      <c r="D2912" s="158" t="s">
        <v>54162</v>
      </c>
    </row>
    <row r="2913" customFormat="false" ht="13.5" hidden="true" customHeight="false" outlineLevel="0" collapsed="false">
      <c r="A2913" s="715" t="s">
        <v>54163</v>
      </c>
      <c r="B2913" s="715" t="s">
        <v>54164</v>
      </c>
      <c r="C2913" s="715" t="s">
        <v>30</v>
      </c>
      <c r="D2913" s="158" t="s">
        <v>54165</v>
      </c>
    </row>
    <row r="2914" customFormat="false" ht="13.5" hidden="true" customHeight="false" outlineLevel="0" collapsed="false">
      <c r="A2914" s="715" t="s">
        <v>54166</v>
      </c>
      <c r="B2914" s="715" t="s">
        <v>54167</v>
      </c>
      <c r="C2914" s="715" t="s">
        <v>30</v>
      </c>
      <c r="D2914" s="158" t="s">
        <v>54168</v>
      </c>
    </row>
    <row r="2915" customFormat="false" ht="13.5" hidden="true" customHeight="false" outlineLevel="0" collapsed="false">
      <c r="A2915" s="715" t="s">
        <v>54169</v>
      </c>
      <c r="B2915" s="715" t="s">
        <v>54170</v>
      </c>
      <c r="C2915" s="715" t="s">
        <v>30</v>
      </c>
      <c r="D2915" s="158" t="s">
        <v>54171</v>
      </c>
    </row>
    <row r="2916" customFormat="false" ht="13.5" hidden="true" customHeight="false" outlineLevel="0" collapsed="false">
      <c r="A2916" s="715" t="s">
        <v>54172</v>
      </c>
      <c r="B2916" s="715" t="s">
        <v>54173</v>
      </c>
      <c r="C2916" s="715" t="s">
        <v>30</v>
      </c>
      <c r="D2916" s="158" t="s">
        <v>54174</v>
      </c>
    </row>
    <row r="2917" customFormat="false" ht="13.5" hidden="true" customHeight="false" outlineLevel="0" collapsed="false">
      <c r="A2917" s="715" t="s">
        <v>54175</v>
      </c>
      <c r="B2917" s="715" t="s">
        <v>54176</v>
      </c>
      <c r="C2917" s="715" t="s">
        <v>30</v>
      </c>
      <c r="D2917" s="158" t="s">
        <v>54177</v>
      </c>
    </row>
    <row r="2918" customFormat="false" ht="13.5" hidden="true" customHeight="false" outlineLevel="0" collapsed="false">
      <c r="A2918" s="715" t="s">
        <v>54178</v>
      </c>
      <c r="B2918" s="715" t="s">
        <v>54179</v>
      </c>
      <c r="C2918" s="715" t="s">
        <v>30</v>
      </c>
      <c r="D2918" s="158" t="s">
        <v>54180</v>
      </c>
    </row>
    <row r="2919" customFormat="false" ht="13.5" hidden="true" customHeight="false" outlineLevel="0" collapsed="false">
      <c r="A2919" s="715" t="s">
        <v>54181</v>
      </c>
      <c r="B2919" s="715" t="s">
        <v>54182</v>
      </c>
      <c r="C2919" s="715" t="s">
        <v>30</v>
      </c>
      <c r="D2919" s="158" t="s">
        <v>54183</v>
      </c>
    </row>
    <row r="2920" customFormat="false" ht="13.5" hidden="true" customHeight="false" outlineLevel="0" collapsed="false">
      <c r="A2920" s="715" t="s">
        <v>54184</v>
      </c>
      <c r="B2920" s="715" t="s">
        <v>54185</v>
      </c>
      <c r="C2920" s="715" t="s">
        <v>30</v>
      </c>
      <c r="D2920" s="158" t="s">
        <v>54186</v>
      </c>
    </row>
    <row r="2921" customFormat="false" ht="13.5" hidden="true" customHeight="false" outlineLevel="0" collapsed="false">
      <c r="A2921" s="715" t="s">
        <v>54187</v>
      </c>
      <c r="B2921" s="715" t="s">
        <v>54188</v>
      </c>
      <c r="C2921" s="715" t="s">
        <v>30</v>
      </c>
      <c r="D2921" s="158" t="s">
        <v>54189</v>
      </c>
    </row>
    <row r="2922" customFormat="false" ht="13.5" hidden="true" customHeight="false" outlineLevel="0" collapsed="false">
      <c r="A2922" s="715" t="s">
        <v>54190</v>
      </c>
      <c r="B2922" s="715" t="s">
        <v>54191</v>
      </c>
      <c r="C2922" s="715" t="s">
        <v>30</v>
      </c>
      <c r="D2922" s="158" t="s">
        <v>54192</v>
      </c>
    </row>
    <row r="2923" customFormat="false" ht="13.5" hidden="true" customHeight="false" outlineLevel="0" collapsed="false">
      <c r="A2923" s="715" t="s">
        <v>54193</v>
      </c>
      <c r="B2923" s="715" t="s">
        <v>54194</v>
      </c>
      <c r="C2923" s="715" t="s">
        <v>30</v>
      </c>
      <c r="D2923" s="158" t="s">
        <v>54195</v>
      </c>
    </row>
    <row r="2924" customFormat="false" ht="13.5" hidden="true" customHeight="false" outlineLevel="0" collapsed="false">
      <c r="A2924" s="715" t="s">
        <v>54196</v>
      </c>
      <c r="B2924" s="715" t="s">
        <v>54197</v>
      </c>
      <c r="C2924" s="715" t="s">
        <v>30</v>
      </c>
      <c r="D2924" s="158" t="s">
        <v>54198</v>
      </c>
    </row>
    <row r="2925" customFormat="false" ht="13.5" hidden="true" customHeight="false" outlineLevel="0" collapsed="false">
      <c r="A2925" s="715" t="s">
        <v>54199</v>
      </c>
      <c r="B2925" s="715" t="s">
        <v>54200</v>
      </c>
      <c r="C2925" s="715" t="s">
        <v>30</v>
      </c>
      <c r="D2925" s="158" t="s">
        <v>54201</v>
      </c>
    </row>
    <row r="2926" customFormat="false" ht="13.5" hidden="true" customHeight="false" outlineLevel="0" collapsed="false">
      <c r="A2926" s="715" t="s">
        <v>54202</v>
      </c>
      <c r="B2926" s="715" t="s">
        <v>54203</v>
      </c>
      <c r="C2926" s="715" t="s">
        <v>30</v>
      </c>
      <c r="D2926" s="158" t="s">
        <v>54204</v>
      </c>
    </row>
    <row r="2927" customFormat="false" ht="13.5" hidden="true" customHeight="false" outlineLevel="0" collapsed="false">
      <c r="A2927" s="715" t="s">
        <v>54205</v>
      </c>
      <c r="B2927" s="715" t="s">
        <v>54206</v>
      </c>
      <c r="C2927" s="715" t="s">
        <v>30</v>
      </c>
      <c r="D2927" s="158" t="s">
        <v>54207</v>
      </c>
    </row>
    <row r="2928" customFormat="false" ht="13.5" hidden="true" customHeight="false" outlineLevel="0" collapsed="false">
      <c r="A2928" s="715" t="s">
        <v>54208</v>
      </c>
      <c r="B2928" s="715" t="s">
        <v>54209</v>
      </c>
      <c r="C2928" s="715" t="s">
        <v>30</v>
      </c>
      <c r="D2928" s="158" t="s">
        <v>54210</v>
      </c>
    </row>
    <row r="2929" customFormat="false" ht="13.5" hidden="true" customHeight="false" outlineLevel="0" collapsed="false">
      <c r="A2929" s="715" t="s">
        <v>54211</v>
      </c>
      <c r="B2929" s="715" t="s">
        <v>54212</v>
      </c>
      <c r="C2929" s="715" t="s">
        <v>30</v>
      </c>
      <c r="D2929" s="158" t="s">
        <v>54213</v>
      </c>
    </row>
    <row r="2930" customFormat="false" ht="13.5" hidden="true" customHeight="false" outlineLevel="0" collapsed="false">
      <c r="A2930" s="715" t="s">
        <v>54214</v>
      </c>
      <c r="B2930" s="715" t="s">
        <v>54215</v>
      </c>
      <c r="C2930" s="715" t="s">
        <v>30</v>
      </c>
      <c r="D2930" s="158" t="s">
        <v>54216</v>
      </c>
    </row>
    <row r="2931" customFormat="false" ht="13.5" hidden="true" customHeight="false" outlineLevel="0" collapsed="false">
      <c r="A2931" s="715" t="s">
        <v>54217</v>
      </c>
      <c r="B2931" s="715" t="s">
        <v>54218</v>
      </c>
      <c r="C2931" s="715" t="s">
        <v>30</v>
      </c>
      <c r="D2931" s="158" t="s">
        <v>54219</v>
      </c>
    </row>
    <row r="2932" customFormat="false" ht="13.5" hidden="true" customHeight="false" outlineLevel="0" collapsed="false">
      <c r="A2932" s="715" t="s">
        <v>54220</v>
      </c>
      <c r="B2932" s="715" t="s">
        <v>54221</v>
      </c>
      <c r="C2932" s="715" t="s">
        <v>30</v>
      </c>
      <c r="D2932" s="158" t="s">
        <v>54222</v>
      </c>
    </row>
    <row r="2933" customFormat="false" ht="13.5" hidden="true" customHeight="false" outlineLevel="0" collapsed="false">
      <c r="A2933" s="715" t="s">
        <v>54223</v>
      </c>
      <c r="B2933" s="715" t="s">
        <v>54224</v>
      </c>
      <c r="C2933" s="715" t="s">
        <v>30</v>
      </c>
      <c r="D2933" s="158" t="s">
        <v>54225</v>
      </c>
    </row>
    <row r="2934" customFormat="false" ht="13.5" hidden="true" customHeight="false" outlineLevel="0" collapsed="false">
      <c r="A2934" s="715" t="s">
        <v>54226</v>
      </c>
      <c r="B2934" s="715" t="s">
        <v>54227</v>
      </c>
      <c r="C2934" s="715" t="s">
        <v>30</v>
      </c>
      <c r="D2934" s="158" t="s">
        <v>54228</v>
      </c>
    </row>
    <row r="2935" customFormat="false" ht="13.5" hidden="true" customHeight="false" outlineLevel="0" collapsed="false">
      <c r="A2935" s="715" t="s">
        <v>54229</v>
      </c>
      <c r="B2935" s="715" t="s">
        <v>54230</v>
      </c>
      <c r="C2935" s="715" t="s">
        <v>30</v>
      </c>
      <c r="D2935" s="158" t="s">
        <v>54231</v>
      </c>
    </row>
    <row r="2936" customFormat="false" ht="13.5" hidden="true" customHeight="false" outlineLevel="0" collapsed="false">
      <c r="A2936" s="715" t="s">
        <v>54232</v>
      </c>
      <c r="B2936" s="715" t="s">
        <v>54233</v>
      </c>
      <c r="C2936" s="715" t="s">
        <v>30</v>
      </c>
      <c r="D2936" s="158" t="s">
        <v>54234</v>
      </c>
    </row>
    <row r="2937" customFormat="false" ht="13.5" hidden="true" customHeight="false" outlineLevel="0" collapsed="false">
      <c r="A2937" s="715" t="s">
        <v>54235</v>
      </c>
      <c r="B2937" s="715" t="s">
        <v>54236</v>
      </c>
      <c r="C2937" s="715" t="s">
        <v>30</v>
      </c>
      <c r="D2937" s="158" t="s">
        <v>54237</v>
      </c>
    </row>
    <row r="2938" customFormat="false" ht="13.5" hidden="true" customHeight="false" outlineLevel="0" collapsed="false">
      <c r="A2938" s="715" t="s">
        <v>54238</v>
      </c>
      <c r="B2938" s="715" t="s">
        <v>54239</v>
      </c>
      <c r="C2938" s="715" t="s">
        <v>30</v>
      </c>
      <c r="D2938" s="158" t="s">
        <v>54240</v>
      </c>
    </row>
    <row r="2939" customFormat="false" ht="13.5" hidden="true" customHeight="false" outlineLevel="0" collapsed="false">
      <c r="A2939" s="715" t="s">
        <v>54241</v>
      </c>
      <c r="B2939" s="715" t="s">
        <v>54242</v>
      </c>
      <c r="C2939" s="715" t="s">
        <v>30</v>
      </c>
      <c r="D2939" s="158" t="s">
        <v>54243</v>
      </c>
    </row>
    <row r="2940" customFormat="false" ht="13.5" hidden="true" customHeight="false" outlineLevel="0" collapsed="false">
      <c r="A2940" s="715" t="s">
        <v>54244</v>
      </c>
      <c r="B2940" s="715" t="s">
        <v>54245</v>
      </c>
      <c r="C2940" s="715" t="s">
        <v>30</v>
      </c>
      <c r="D2940" s="158" t="s">
        <v>54246</v>
      </c>
    </row>
    <row r="2941" customFormat="false" ht="13.5" hidden="true" customHeight="false" outlineLevel="0" collapsed="false">
      <c r="A2941" s="715" t="s">
        <v>54247</v>
      </c>
      <c r="B2941" s="715" t="s">
        <v>54248</v>
      </c>
      <c r="C2941" s="715" t="s">
        <v>30</v>
      </c>
      <c r="D2941" s="158" t="s">
        <v>54249</v>
      </c>
    </row>
    <row r="2942" customFormat="false" ht="13.5" hidden="true" customHeight="false" outlineLevel="0" collapsed="false">
      <c r="A2942" s="715" t="s">
        <v>54250</v>
      </c>
      <c r="B2942" s="715" t="s">
        <v>54251</v>
      </c>
      <c r="C2942" s="715" t="s">
        <v>30</v>
      </c>
      <c r="D2942" s="158" t="s">
        <v>54252</v>
      </c>
    </row>
    <row r="2943" customFormat="false" ht="13.5" hidden="true" customHeight="false" outlineLevel="0" collapsed="false">
      <c r="A2943" s="715" t="s">
        <v>54253</v>
      </c>
      <c r="B2943" s="715" t="s">
        <v>54254</v>
      </c>
      <c r="C2943" s="715" t="s">
        <v>30</v>
      </c>
      <c r="D2943" s="158" t="s">
        <v>54255</v>
      </c>
    </row>
    <row r="2944" customFormat="false" ht="13.5" hidden="true" customHeight="false" outlineLevel="0" collapsed="false">
      <c r="A2944" s="715" t="s">
        <v>54256</v>
      </c>
      <c r="B2944" s="715" t="s">
        <v>54257</v>
      </c>
      <c r="C2944" s="715" t="s">
        <v>30</v>
      </c>
      <c r="D2944" s="158" t="s">
        <v>54258</v>
      </c>
    </row>
    <row r="2945" customFormat="false" ht="13.5" hidden="true" customHeight="false" outlineLevel="0" collapsed="false">
      <c r="A2945" s="715" t="s">
        <v>54259</v>
      </c>
      <c r="B2945" s="715" t="s">
        <v>54260</v>
      </c>
      <c r="C2945" s="715" t="s">
        <v>30</v>
      </c>
      <c r="D2945" s="158" t="s">
        <v>54261</v>
      </c>
    </row>
    <row r="2946" customFormat="false" ht="13.5" hidden="true" customHeight="false" outlineLevel="0" collapsed="false">
      <c r="A2946" s="715" t="s">
        <v>54262</v>
      </c>
      <c r="B2946" s="715" t="s">
        <v>54263</v>
      </c>
      <c r="C2946" s="715" t="s">
        <v>30</v>
      </c>
      <c r="D2946" s="158" t="s">
        <v>54264</v>
      </c>
    </row>
    <row r="2947" customFormat="false" ht="13.5" hidden="true" customHeight="false" outlineLevel="0" collapsed="false">
      <c r="A2947" s="715" t="s">
        <v>54265</v>
      </c>
      <c r="B2947" s="715" t="s">
        <v>54266</v>
      </c>
      <c r="C2947" s="715" t="s">
        <v>30</v>
      </c>
      <c r="D2947" s="158" t="s">
        <v>54267</v>
      </c>
    </row>
    <row r="2948" customFormat="false" ht="13.5" hidden="true" customHeight="false" outlineLevel="0" collapsed="false">
      <c r="A2948" s="715" t="s">
        <v>54268</v>
      </c>
      <c r="B2948" s="715" t="s">
        <v>54269</v>
      </c>
      <c r="C2948" s="715" t="s">
        <v>30</v>
      </c>
      <c r="D2948" s="158" t="s">
        <v>54270</v>
      </c>
    </row>
    <row r="2949" customFormat="false" ht="13.5" hidden="true" customHeight="false" outlineLevel="0" collapsed="false">
      <c r="A2949" s="715" t="s">
        <v>54271</v>
      </c>
      <c r="B2949" s="715" t="s">
        <v>54272</v>
      </c>
      <c r="C2949" s="715" t="s">
        <v>30</v>
      </c>
      <c r="D2949" s="158" t="s">
        <v>54273</v>
      </c>
    </row>
    <row r="2950" customFormat="false" ht="13.5" hidden="true" customHeight="false" outlineLevel="0" collapsed="false">
      <c r="A2950" s="715" t="s">
        <v>54274</v>
      </c>
      <c r="B2950" s="715" t="s">
        <v>54275</v>
      </c>
      <c r="C2950" s="715" t="s">
        <v>30</v>
      </c>
      <c r="D2950" s="158" t="s">
        <v>54276</v>
      </c>
    </row>
    <row r="2951" customFormat="false" ht="13.5" hidden="true" customHeight="false" outlineLevel="0" collapsed="false">
      <c r="A2951" s="715" t="s">
        <v>54277</v>
      </c>
      <c r="B2951" s="715" t="s">
        <v>54278</v>
      </c>
      <c r="C2951" s="715" t="s">
        <v>30</v>
      </c>
      <c r="D2951" s="158" t="s">
        <v>54279</v>
      </c>
    </row>
    <row r="2952" customFormat="false" ht="13.5" hidden="true" customHeight="false" outlineLevel="0" collapsed="false">
      <c r="A2952" s="715" t="s">
        <v>54280</v>
      </c>
      <c r="B2952" s="715" t="s">
        <v>54281</v>
      </c>
      <c r="C2952" s="715" t="s">
        <v>30</v>
      </c>
      <c r="D2952" s="158" t="s">
        <v>54282</v>
      </c>
    </row>
    <row r="2953" customFormat="false" ht="13.5" hidden="true" customHeight="false" outlineLevel="0" collapsed="false">
      <c r="A2953" s="715" t="s">
        <v>54283</v>
      </c>
      <c r="B2953" s="715" t="s">
        <v>54284</v>
      </c>
      <c r="C2953" s="715" t="s">
        <v>30</v>
      </c>
      <c r="D2953" s="158" t="s">
        <v>54285</v>
      </c>
    </row>
    <row r="2954" customFormat="false" ht="13.5" hidden="true" customHeight="false" outlineLevel="0" collapsed="false">
      <c r="A2954" s="715" t="s">
        <v>54286</v>
      </c>
      <c r="B2954" s="715" t="s">
        <v>54287</v>
      </c>
      <c r="C2954" s="715" t="s">
        <v>30</v>
      </c>
      <c r="D2954" s="158" t="s">
        <v>54288</v>
      </c>
    </row>
    <row r="2955" customFormat="false" ht="13.5" hidden="true" customHeight="false" outlineLevel="0" collapsed="false">
      <c r="A2955" s="715" t="s">
        <v>54289</v>
      </c>
      <c r="B2955" s="715" t="s">
        <v>54290</v>
      </c>
      <c r="C2955" s="715" t="s">
        <v>30</v>
      </c>
      <c r="D2955" s="158" t="s">
        <v>54291</v>
      </c>
    </row>
    <row r="2956" customFormat="false" ht="13.5" hidden="true" customHeight="false" outlineLevel="0" collapsed="false">
      <c r="A2956" s="715" t="s">
        <v>54292</v>
      </c>
      <c r="B2956" s="715" t="s">
        <v>54293</v>
      </c>
      <c r="C2956" s="715" t="s">
        <v>30</v>
      </c>
      <c r="D2956" s="158" t="s">
        <v>54294</v>
      </c>
    </row>
    <row r="2957" customFormat="false" ht="13.5" hidden="true" customHeight="false" outlineLevel="0" collapsed="false">
      <c r="A2957" s="715" t="s">
        <v>54295</v>
      </c>
      <c r="B2957" s="715" t="s">
        <v>54296</v>
      </c>
      <c r="C2957" s="715" t="s">
        <v>30</v>
      </c>
      <c r="D2957" s="158" t="s">
        <v>54297</v>
      </c>
    </row>
    <row r="2958" customFormat="false" ht="13.5" hidden="true" customHeight="false" outlineLevel="0" collapsed="false">
      <c r="A2958" s="715" t="s">
        <v>54298</v>
      </c>
      <c r="B2958" s="715" t="s">
        <v>54299</v>
      </c>
      <c r="C2958" s="715" t="s">
        <v>30</v>
      </c>
      <c r="D2958" s="158" t="s">
        <v>54300</v>
      </c>
    </row>
    <row r="2959" customFormat="false" ht="13.5" hidden="true" customHeight="false" outlineLevel="0" collapsed="false">
      <c r="A2959" s="715" t="s">
        <v>54301</v>
      </c>
      <c r="B2959" s="715" t="s">
        <v>54302</v>
      </c>
      <c r="C2959" s="715" t="s">
        <v>30</v>
      </c>
      <c r="D2959" s="158" t="s">
        <v>54303</v>
      </c>
    </row>
    <row r="2960" customFormat="false" ht="13.5" hidden="true" customHeight="false" outlineLevel="0" collapsed="false">
      <c r="A2960" s="715" t="s">
        <v>54304</v>
      </c>
      <c r="B2960" s="715" t="s">
        <v>54305</v>
      </c>
      <c r="C2960" s="715" t="s">
        <v>30</v>
      </c>
      <c r="D2960" s="158" t="s">
        <v>54306</v>
      </c>
    </row>
    <row r="2961" customFormat="false" ht="13.5" hidden="true" customHeight="false" outlineLevel="0" collapsed="false">
      <c r="A2961" s="715" t="s">
        <v>54307</v>
      </c>
      <c r="B2961" s="715" t="s">
        <v>54308</v>
      </c>
      <c r="C2961" s="715" t="s">
        <v>30</v>
      </c>
      <c r="D2961" s="158" t="s">
        <v>54309</v>
      </c>
    </row>
    <row r="2962" customFormat="false" ht="13.5" hidden="true" customHeight="false" outlineLevel="0" collapsed="false">
      <c r="A2962" s="715" t="s">
        <v>54310</v>
      </c>
      <c r="B2962" s="715" t="s">
        <v>54311</v>
      </c>
      <c r="C2962" s="715" t="s">
        <v>30</v>
      </c>
      <c r="D2962" s="158" t="s">
        <v>54312</v>
      </c>
    </row>
    <row r="2963" customFormat="false" ht="13.5" hidden="true" customHeight="false" outlineLevel="0" collapsed="false">
      <c r="A2963" s="715" t="s">
        <v>54313</v>
      </c>
      <c r="B2963" s="715" t="s">
        <v>54314</v>
      </c>
      <c r="C2963" s="715" t="s">
        <v>30</v>
      </c>
      <c r="D2963" s="158" t="s">
        <v>54315</v>
      </c>
    </row>
    <row r="2964" customFormat="false" ht="13.5" hidden="true" customHeight="false" outlineLevel="0" collapsed="false">
      <c r="A2964" s="715" t="s">
        <v>54316</v>
      </c>
      <c r="B2964" s="715" t="s">
        <v>54317</v>
      </c>
      <c r="C2964" s="715" t="s">
        <v>30</v>
      </c>
      <c r="D2964" s="158" t="s">
        <v>54318</v>
      </c>
    </row>
    <row r="2965" customFormat="false" ht="13.5" hidden="true" customHeight="false" outlineLevel="0" collapsed="false">
      <c r="A2965" s="715" t="s">
        <v>54319</v>
      </c>
      <c r="B2965" s="715" t="s">
        <v>54320</v>
      </c>
      <c r="C2965" s="715" t="s">
        <v>30</v>
      </c>
      <c r="D2965" s="158" t="s">
        <v>54321</v>
      </c>
    </row>
    <row r="2966" customFormat="false" ht="13.5" hidden="true" customHeight="false" outlineLevel="0" collapsed="false">
      <c r="A2966" s="715" t="s">
        <v>370</v>
      </c>
      <c r="B2966" s="715" t="s">
        <v>54322</v>
      </c>
      <c r="C2966" s="715" t="s">
        <v>30</v>
      </c>
      <c r="D2966" s="158" t="s">
        <v>54321</v>
      </c>
    </row>
    <row r="2967" customFormat="false" ht="13.5" hidden="true" customHeight="false" outlineLevel="0" collapsed="false">
      <c r="A2967" s="715" t="s">
        <v>54323</v>
      </c>
      <c r="B2967" s="715" t="s">
        <v>54324</v>
      </c>
      <c r="C2967" s="715" t="s">
        <v>30</v>
      </c>
      <c r="D2967" s="158" t="s">
        <v>54325</v>
      </c>
    </row>
    <row r="2968" customFormat="false" ht="13.5" hidden="true" customHeight="false" outlineLevel="0" collapsed="false">
      <c r="A2968" s="715" t="s">
        <v>54326</v>
      </c>
      <c r="B2968" s="715" t="s">
        <v>54327</v>
      </c>
      <c r="C2968" s="715" t="s">
        <v>30</v>
      </c>
      <c r="D2968" s="158" t="s">
        <v>54328</v>
      </c>
    </row>
    <row r="2969" customFormat="false" ht="13.5" hidden="true" customHeight="false" outlineLevel="0" collapsed="false">
      <c r="A2969" s="715" t="s">
        <v>54329</v>
      </c>
      <c r="B2969" s="715" t="s">
        <v>54330</v>
      </c>
      <c r="C2969" s="715" t="s">
        <v>30</v>
      </c>
      <c r="D2969" s="158" t="s">
        <v>54331</v>
      </c>
    </row>
    <row r="2970" customFormat="false" ht="13.5" hidden="true" customHeight="false" outlineLevel="0" collapsed="false">
      <c r="A2970" s="715" t="s">
        <v>54332</v>
      </c>
      <c r="B2970" s="715" t="s">
        <v>54333</v>
      </c>
      <c r="C2970" s="715" t="s">
        <v>30</v>
      </c>
      <c r="D2970" s="158" t="s">
        <v>54334</v>
      </c>
    </row>
    <row r="2971" customFormat="false" ht="13.5" hidden="true" customHeight="false" outlineLevel="0" collapsed="false">
      <c r="A2971" s="715" t="s">
        <v>376</v>
      </c>
      <c r="B2971" s="715" t="s">
        <v>54335</v>
      </c>
      <c r="C2971" s="715" t="s">
        <v>30</v>
      </c>
      <c r="D2971" s="158" t="s">
        <v>54336</v>
      </c>
    </row>
    <row r="2972" customFormat="false" ht="13.5" hidden="true" customHeight="false" outlineLevel="0" collapsed="false">
      <c r="A2972" s="715" t="s">
        <v>54337</v>
      </c>
      <c r="B2972" s="715" t="s">
        <v>54338</v>
      </c>
      <c r="C2972" s="715" t="s">
        <v>30</v>
      </c>
      <c r="D2972" s="158" t="s">
        <v>54339</v>
      </c>
    </row>
    <row r="2973" customFormat="false" ht="13.5" hidden="true" customHeight="false" outlineLevel="0" collapsed="false">
      <c r="A2973" s="715" t="s">
        <v>54340</v>
      </c>
      <c r="B2973" s="715" t="s">
        <v>54341</v>
      </c>
      <c r="C2973" s="715" t="s">
        <v>30</v>
      </c>
      <c r="D2973" s="158" t="s">
        <v>54342</v>
      </c>
    </row>
    <row r="2974" customFormat="false" ht="13.5" hidden="true" customHeight="false" outlineLevel="0" collapsed="false">
      <c r="A2974" s="715" t="s">
        <v>380</v>
      </c>
      <c r="B2974" s="715" t="s">
        <v>54343</v>
      </c>
      <c r="C2974" s="715" t="s">
        <v>30</v>
      </c>
      <c r="D2974" s="158" t="s">
        <v>54344</v>
      </c>
    </row>
    <row r="2975" customFormat="false" ht="13.5" hidden="true" customHeight="false" outlineLevel="0" collapsed="false">
      <c r="A2975" s="715" t="s">
        <v>54345</v>
      </c>
      <c r="B2975" s="715" t="s">
        <v>54346</v>
      </c>
      <c r="C2975" s="715" t="s">
        <v>30</v>
      </c>
      <c r="D2975" s="158" t="s">
        <v>54347</v>
      </c>
    </row>
    <row r="2976" customFormat="false" ht="13.5" hidden="true" customHeight="false" outlineLevel="0" collapsed="false">
      <c r="A2976" s="715" t="s">
        <v>54348</v>
      </c>
      <c r="B2976" s="715" t="s">
        <v>54349</v>
      </c>
      <c r="C2976" s="715" t="s">
        <v>30</v>
      </c>
      <c r="D2976" s="158" t="s">
        <v>54350</v>
      </c>
    </row>
    <row r="2977" customFormat="false" ht="13.5" hidden="true" customHeight="false" outlineLevel="0" collapsed="false">
      <c r="A2977" s="715" t="s">
        <v>54351</v>
      </c>
      <c r="B2977" s="715" t="s">
        <v>54352</v>
      </c>
      <c r="C2977" s="715" t="s">
        <v>30</v>
      </c>
      <c r="D2977" s="158" t="s">
        <v>54353</v>
      </c>
    </row>
    <row r="2978" customFormat="false" ht="13.5" hidden="true" customHeight="false" outlineLevel="0" collapsed="false">
      <c r="A2978" s="715" t="s">
        <v>54354</v>
      </c>
      <c r="B2978" s="715" t="s">
        <v>54355</v>
      </c>
      <c r="C2978" s="715" t="s">
        <v>30</v>
      </c>
      <c r="D2978" s="158" t="s">
        <v>54356</v>
      </c>
    </row>
    <row r="2979" customFormat="false" ht="13.5" hidden="true" customHeight="false" outlineLevel="0" collapsed="false">
      <c r="A2979" s="715" t="s">
        <v>54357</v>
      </c>
      <c r="B2979" s="715" t="s">
        <v>54358</v>
      </c>
      <c r="C2979" s="715" t="s">
        <v>30</v>
      </c>
      <c r="D2979" s="158" t="s">
        <v>54359</v>
      </c>
    </row>
    <row r="2980" customFormat="false" ht="13.5" hidden="true" customHeight="false" outlineLevel="0" collapsed="false">
      <c r="A2980" s="715" t="s">
        <v>54360</v>
      </c>
      <c r="B2980" s="715" t="s">
        <v>54361</v>
      </c>
      <c r="C2980" s="715" t="s">
        <v>30</v>
      </c>
      <c r="D2980" s="158" t="s">
        <v>54362</v>
      </c>
    </row>
    <row r="2981" customFormat="false" ht="13.5" hidden="true" customHeight="false" outlineLevel="0" collapsed="false">
      <c r="A2981" s="715" t="s">
        <v>54363</v>
      </c>
      <c r="B2981" s="715" t="s">
        <v>54364</v>
      </c>
      <c r="C2981" s="715" t="s">
        <v>30</v>
      </c>
      <c r="D2981" s="158" t="s">
        <v>54365</v>
      </c>
    </row>
    <row r="2982" customFormat="false" ht="13.5" hidden="true" customHeight="false" outlineLevel="0" collapsed="false">
      <c r="A2982" s="715" t="s">
        <v>54366</v>
      </c>
      <c r="B2982" s="715" t="s">
        <v>54367</v>
      </c>
      <c r="C2982" s="715" t="s">
        <v>30</v>
      </c>
      <c r="D2982" s="158" t="s">
        <v>54368</v>
      </c>
    </row>
    <row r="2983" customFormat="false" ht="13.5" hidden="true" customHeight="false" outlineLevel="0" collapsed="false">
      <c r="A2983" s="715" t="s">
        <v>54369</v>
      </c>
      <c r="B2983" s="715" t="s">
        <v>54370</v>
      </c>
      <c r="C2983" s="715" t="s">
        <v>30</v>
      </c>
      <c r="D2983" s="158" t="s">
        <v>54371</v>
      </c>
    </row>
    <row r="2984" customFormat="false" ht="13.5" hidden="true" customHeight="false" outlineLevel="0" collapsed="false">
      <c r="A2984" s="715" t="s">
        <v>54372</v>
      </c>
      <c r="B2984" s="715" t="s">
        <v>54373</v>
      </c>
      <c r="C2984" s="715" t="s">
        <v>30</v>
      </c>
      <c r="D2984" s="158" t="s">
        <v>54374</v>
      </c>
    </row>
    <row r="2985" customFormat="false" ht="13.5" hidden="true" customHeight="false" outlineLevel="0" collapsed="false">
      <c r="A2985" s="715" t="s">
        <v>54375</v>
      </c>
      <c r="B2985" s="715" t="s">
        <v>54376</v>
      </c>
      <c r="C2985" s="715" t="s">
        <v>30</v>
      </c>
      <c r="D2985" s="158" t="s">
        <v>54377</v>
      </c>
    </row>
    <row r="2986" customFormat="false" ht="13.5" hidden="true" customHeight="false" outlineLevel="0" collapsed="false">
      <c r="A2986" s="715" t="s">
        <v>54378</v>
      </c>
      <c r="B2986" s="715" t="s">
        <v>54379</v>
      </c>
      <c r="C2986" s="715" t="s">
        <v>30</v>
      </c>
      <c r="D2986" s="158" t="s">
        <v>54380</v>
      </c>
    </row>
    <row r="2987" customFormat="false" ht="13.5" hidden="true" customHeight="false" outlineLevel="0" collapsed="false">
      <c r="A2987" s="715" t="s">
        <v>54381</v>
      </c>
      <c r="B2987" s="715" t="s">
        <v>54382</v>
      </c>
      <c r="C2987" s="715" t="s">
        <v>30</v>
      </c>
      <c r="D2987" s="158" t="s">
        <v>54383</v>
      </c>
    </row>
    <row r="2988" customFormat="false" ht="13.5" hidden="true" customHeight="false" outlineLevel="0" collapsed="false">
      <c r="A2988" s="715" t="s">
        <v>54384</v>
      </c>
      <c r="B2988" s="715" t="s">
        <v>54385</v>
      </c>
      <c r="C2988" s="715" t="s">
        <v>30</v>
      </c>
      <c r="D2988" s="158" t="s">
        <v>54386</v>
      </c>
    </row>
    <row r="2989" customFormat="false" ht="13.5" hidden="true" customHeight="false" outlineLevel="0" collapsed="false">
      <c r="A2989" s="715" t="s">
        <v>54387</v>
      </c>
      <c r="B2989" s="715" t="s">
        <v>54388</v>
      </c>
      <c r="C2989" s="715" t="s">
        <v>30</v>
      </c>
      <c r="D2989" s="158" t="s">
        <v>54389</v>
      </c>
    </row>
    <row r="2990" customFormat="false" ht="13.5" hidden="true" customHeight="false" outlineLevel="0" collapsed="false">
      <c r="A2990" s="715" t="s">
        <v>54390</v>
      </c>
      <c r="B2990" s="715" t="s">
        <v>54391</v>
      </c>
      <c r="C2990" s="715" t="s">
        <v>30</v>
      </c>
      <c r="D2990" s="158" t="s">
        <v>54392</v>
      </c>
    </row>
    <row r="2991" customFormat="false" ht="13.5" hidden="true" customHeight="false" outlineLevel="0" collapsed="false">
      <c r="A2991" s="715" t="s">
        <v>54393</v>
      </c>
      <c r="B2991" s="715" t="s">
        <v>54394</v>
      </c>
      <c r="C2991" s="715" t="s">
        <v>30</v>
      </c>
      <c r="D2991" s="158" t="s">
        <v>54395</v>
      </c>
    </row>
    <row r="2992" customFormat="false" ht="13.5" hidden="true" customHeight="false" outlineLevel="0" collapsed="false">
      <c r="A2992" s="715" t="s">
        <v>54396</v>
      </c>
      <c r="B2992" s="715" t="s">
        <v>54397</v>
      </c>
      <c r="C2992" s="715" t="s">
        <v>30</v>
      </c>
      <c r="D2992" s="158" t="s">
        <v>54398</v>
      </c>
    </row>
    <row r="2993" customFormat="false" ht="13.5" hidden="true" customHeight="false" outlineLevel="0" collapsed="false">
      <c r="A2993" s="715" t="s">
        <v>54399</v>
      </c>
      <c r="B2993" s="715" t="s">
        <v>54400</v>
      </c>
      <c r="C2993" s="715" t="s">
        <v>30</v>
      </c>
      <c r="D2993" s="158" t="s">
        <v>54401</v>
      </c>
    </row>
    <row r="2994" customFormat="false" ht="13.5" hidden="true" customHeight="false" outlineLevel="0" collapsed="false">
      <c r="A2994" s="715" t="s">
        <v>54402</v>
      </c>
      <c r="B2994" s="715" t="s">
        <v>54403</v>
      </c>
      <c r="C2994" s="715" t="s">
        <v>30</v>
      </c>
      <c r="D2994" s="158" t="s">
        <v>54404</v>
      </c>
    </row>
    <row r="2995" customFormat="false" ht="13.5" hidden="true" customHeight="false" outlineLevel="0" collapsed="false">
      <c r="A2995" s="715" t="s">
        <v>54405</v>
      </c>
      <c r="B2995" s="715" t="s">
        <v>54406</v>
      </c>
      <c r="C2995" s="715" t="s">
        <v>30</v>
      </c>
      <c r="D2995" s="158" t="s">
        <v>54407</v>
      </c>
    </row>
    <row r="2996" customFormat="false" ht="13.5" hidden="true" customHeight="false" outlineLevel="0" collapsed="false">
      <c r="A2996" s="715" t="s">
        <v>54408</v>
      </c>
      <c r="B2996" s="715" t="s">
        <v>54409</v>
      </c>
      <c r="C2996" s="715" t="s">
        <v>30</v>
      </c>
      <c r="D2996" s="158" t="s">
        <v>54410</v>
      </c>
    </row>
    <row r="2997" customFormat="false" ht="13.5" hidden="true" customHeight="false" outlineLevel="0" collapsed="false">
      <c r="A2997" s="715" t="s">
        <v>54411</v>
      </c>
      <c r="B2997" s="715" t="s">
        <v>54412</v>
      </c>
      <c r="C2997" s="715" t="s">
        <v>30</v>
      </c>
      <c r="D2997" s="158" t="s">
        <v>54413</v>
      </c>
    </row>
    <row r="2998" customFormat="false" ht="13.5" hidden="true" customHeight="false" outlineLevel="0" collapsed="false">
      <c r="A2998" s="715" t="s">
        <v>54414</v>
      </c>
      <c r="B2998" s="715" t="s">
        <v>54415</v>
      </c>
      <c r="C2998" s="715" t="s">
        <v>30</v>
      </c>
      <c r="D2998" s="158" t="s">
        <v>54416</v>
      </c>
    </row>
    <row r="2999" customFormat="false" ht="13.5" hidden="true" customHeight="false" outlineLevel="0" collapsed="false">
      <c r="A2999" s="715" t="s">
        <v>54417</v>
      </c>
      <c r="B2999" s="715" t="s">
        <v>54418</v>
      </c>
      <c r="C2999" s="715" t="s">
        <v>30</v>
      </c>
      <c r="D2999" s="158" t="s">
        <v>54419</v>
      </c>
    </row>
    <row r="3000" customFormat="false" ht="13.5" hidden="true" customHeight="false" outlineLevel="0" collapsed="false">
      <c r="A3000" s="715" t="s">
        <v>54420</v>
      </c>
      <c r="B3000" s="715" t="s">
        <v>54421</v>
      </c>
      <c r="C3000" s="715" t="s">
        <v>30</v>
      </c>
      <c r="D3000" s="158" t="s">
        <v>54422</v>
      </c>
    </row>
    <row r="3001" customFormat="false" ht="13.5" hidden="true" customHeight="false" outlineLevel="0" collapsed="false">
      <c r="A3001" s="715" t="s">
        <v>54423</v>
      </c>
      <c r="B3001" s="715" t="s">
        <v>54424</v>
      </c>
      <c r="C3001" s="715" t="s">
        <v>30</v>
      </c>
      <c r="D3001" s="158" t="s">
        <v>54425</v>
      </c>
    </row>
    <row r="3002" customFormat="false" ht="13.5" hidden="true" customHeight="false" outlineLevel="0" collapsed="false">
      <c r="A3002" s="715" t="s">
        <v>54426</v>
      </c>
      <c r="B3002" s="715" t="s">
        <v>54427</v>
      </c>
      <c r="C3002" s="715" t="s">
        <v>30</v>
      </c>
      <c r="D3002" s="158" t="s">
        <v>53508</v>
      </c>
    </row>
    <row r="3003" customFormat="false" ht="13.5" hidden="true" customHeight="false" outlineLevel="0" collapsed="false">
      <c r="A3003" s="715" t="s">
        <v>54428</v>
      </c>
      <c r="B3003" s="715" t="s">
        <v>54429</v>
      </c>
      <c r="C3003" s="715" t="s">
        <v>338</v>
      </c>
      <c r="D3003" s="158" t="s">
        <v>54430</v>
      </c>
    </row>
    <row r="3004" customFormat="false" ht="13.5" hidden="true" customHeight="false" outlineLevel="0" collapsed="false">
      <c r="A3004" s="715" t="s">
        <v>54431</v>
      </c>
      <c r="B3004" s="715" t="s">
        <v>54432</v>
      </c>
      <c r="C3004" s="715" t="s">
        <v>338</v>
      </c>
      <c r="D3004" s="158" t="s">
        <v>54433</v>
      </c>
    </row>
    <row r="3005" customFormat="false" ht="13.5" hidden="true" customHeight="false" outlineLevel="0" collapsed="false">
      <c r="A3005" s="715" t="s">
        <v>54434</v>
      </c>
      <c r="B3005" s="715" t="s">
        <v>54435</v>
      </c>
      <c r="C3005" s="715" t="s">
        <v>338</v>
      </c>
      <c r="D3005" s="158" t="s">
        <v>54436</v>
      </c>
    </row>
    <row r="3006" customFormat="false" ht="13.5" hidden="true" customHeight="false" outlineLevel="0" collapsed="false">
      <c r="A3006" s="715" t="s">
        <v>54437</v>
      </c>
      <c r="B3006" s="715" t="s">
        <v>54438</v>
      </c>
      <c r="C3006" s="715" t="s">
        <v>338</v>
      </c>
      <c r="D3006" s="158" t="s">
        <v>54439</v>
      </c>
    </row>
    <row r="3007" customFormat="false" ht="13.5" hidden="true" customHeight="false" outlineLevel="0" collapsed="false">
      <c r="A3007" s="715" t="s">
        <v>54440</v>
      </c>
      <c r="B3007" s="715" t="s">
        <v>54441</v>
      </c>
      <c r="C3007" s="715" t="s">
        <v>338</v>
      </c>
      <c r="D3007" s="158" t="s">
        <v>54442</v>
      </c>
    </row>
    <row r="3008" customFormat="false" ht="13.5" hidden="true" customHeight="false" outlineLevel="0" collapsed="false">
      <c r="A3008" s="715" t="s">
        <v>54443</v>
      </c>
      <c r="B3008" s="715" t="s">
        <v>54444</v>
      </c>
      <c r="C3008" s="715" t="s">
        <v>338</v>
      </c>
      <c r="D3008" s="158" t="s">
        <v>54445</v>
      </c>
    </row>
    <row r="3009" customFormat="false" ht="13.5" hidden="true" customHeight="false" outlineLevel="0" collapsed="false">
      <c r="A3009" s="715" t="s">
        <v>54446</v>
      </c>
      <c r="B3009" s="715" t="s">
        <v>54447</v>
      </c>
      <c r="C3009" s="715" t="s">
        <v>338</v>
      </c>
      <c r="D3009" s="158" t="s">
        <v>54448</v>
      </c>
    </row>
    <row r="3010" customFormat="false" ht="13.5" hidden="true" customHeight="false" outlineLevel="0" collapsed="false">
      <c r="A3010" s="715" t="s">
        <v>54449</v>
      </c>
      <c r="B3010" s="715" t="s">
        <v>54450</v>
      </c>
      <c r="C3010" s="715" t="s">
        <v>338</v>
      </c>
      <c r="D3010" s="158" t="s">
        <v>54451</v>
      </c>
    </row>
    <row r="3011" customFormat="false" ht="13.5" hidden="true" customHeight="false" outlineLevel="0" collapsed="false">
      <c r="A3011" s="715" t="s">
        <v>54452</v>
      </c>
      <c r="B3011" s="715" t="s">
        <v>54453</v>
      </c>
      <c r="C3011" s="715" t="s">
        <v>338</v>
      </c>
      <c r="D3011" s="158" t="s">
        <v>54454</v>
      </c>
    </row>
    <row r="3012" customFormat="false" ht="13.5" hidden="true" customHeight="false" outlineLevel="0" collapsed="false">
      <c r="A3012" s="715" t="s">
        <v>54455</v>
      </c>
      <c r="B3012" s="715" t="s">
        <v>54456</v>
      </c>
      <c r="C3012" s="715" t="s">
        <v>30</v>
      </c>
      <c r="D3012" s="158" t="s">
        <v>54457</v>
      </c>
    </row>
    <row r="3013" customFormat="false" ht="13.5" hidden="true" customHeight="false" outlineLevel="0" collapsed="false">
      <c r="A3013" s="715" t="s">
        <v>54458</v>
      </c>
      <c r="B3013" s="715" t="s">
        <v>54459</v>
      </c>
      <c r="C3013" s="715" t="s">
        <v>30</v>
      </c>
      <c r="D3013" s="158" t="s">
        <v>54460</v>
      </c>
    </row>
    <row r="3014" customFormat="false" ht="13.5" hidden="true" customHeight="false" outlineLevel="0" collapsed="false">
      <c r="A3014" s="715" t="s">
        <v>54461</v>
      </c>
      <c r="B3014" s="715" t="s">
        <v>54462</v>
      </c>
      <c r="C3014" s="715" t="s">
        <v>30</v>
      </c>
      <c r="D3014" s="158" t="s">
        <v>54463</v>
      </c>
    </row>
    <row r="3015" customFormat="false" ht="13.5" hidden="true" customHeight="false" outlineLevel="0" collapsed="false">
      <c r="A3015" s="715" t="s">
        <v>54464</v>
      </c>
      <c r="B3015" s="715" t="s">
        <v>54465</v>
      </c>
      <c r="C3015" s="715" t="s">
        <v>30</v>
      </c>
      <c r="D3015" s="158" t="s">
        <v>54466</v>
      </c>
    </row>
    <row r="3016" customFormat="false" ht="13.5" hidden="true" customHeight="false" outlineLevel="0" collapsed="false">
      <c r="A3016" s="715" t="s">
        <v>54467</v>
      </c>
      <c r="B3016" s="715" t="s">
        <v>54468</v>
      </c>
      <c r="C3016" s="715" t="s">
        <v>30</v>
      </c>
      <c r="D3016" s="158" t="s">
        <v>49806</v>
      </c>
    </row>
    <row r="3017" customFormat="false" ht="13.5" hidden="true" customHeight="false" outlineLevel="0" collapsed="false">
      <c r="A3017" s="715" t="s">
        <v>54469</v>
      </c>
      <c r="B3017" s="715" t="s">
        <v>54470</v>
      </c>
      <c r="C3017" s="715" t="s">
        <v>30</v>
      </c>
      <c r="D3017" s="158" t="s">
        <v>54471</v>
      </c>
    </row>
    <row r="3018" customFormat="false" ht="13.5" hidden="true" customHeight="false" outlineLevel="0" collapsed="false">
      <c r="A3018" s="715" t="s">
        <v>54472</v>
      </c>
      <c r="B3018" s="715" t="s">
        <v>54473</v>
      </c>
      <c r="C3018" s="715" t="s">
        <v>30</v>
      </c>
      <c r="D3018" s="158" t="s">
        <v>54474</v>
      </c>
    </row>
    <row r="3019" customFormat="false" ht="13.5" hidden="true" customHeight="false" outlineLevel="0" collapsed="false">
      <c r="A3019" s="715" t="s">
        <v>54475</v>
      </c>
      <c r="B3019" s="715" t="s">
        <v>54476</v>
      </c>
      <c r="C3019" s="715" t="s">
        <v>30</v>
      </c>
      <c r="D3019" s="158" t="s">
        <v>54477</v>
      </c>
    </row>
    <row r="3020" customFormat="false" ht="13.5" hidden="true" customHeight="false" outlineLevel="0" collapsed="false">
      <c r="A3020" s="715" t="s">
        <v>54478</v>
      </c>
      <c r="B3020" s="715" t="s">
        <v>54479</v>
      </c>
      <c r="C3020" s="715" t="s">
        <v>30</v>
      </c>
      <c r="D3020" s="158" t="s">
        <v>54480</v>
      </c>
    </row>
    <row r="3021" customFormat="false" ht="13.5" hidden="true" customHeight="false" outlineLevel="0" collapsed="false">
      <c r="A3021" s="715" t="s">
        <v>54481</v>
      </c>
      <c r="B3021" s="715" t="s">
        <v>54482</v>
      </c>
      <c r="C3021" s="715" t="s">
        <v>30</v>
      </c>
      <c r="D3021" s="158" t="s">
        <v>54483</v>
      </c>
    </row>
    <row r="3022" customFormat="false" ht="13.5" hidden="true" customHeight="false" outlineLevel="0" collapsed="false">
      <c r="A3022" s="715" t="s">
        <v>54484</v>
      </c>
      <c r="B3022" s="715" t="s">
        <v>54485</v>
      </c>
      <c r="C3022" s="715" t="s">
        <v>30</v>
      </c>
      <c r="D3022" s="158" t="s">
        <v>54486</v>
      </c>
    </row>
    <row r="3023" customFormat="false" ht="13.5" hidden="true" customHeight="false" outlineLevel="0" collapsed="false">
      <c r="A3023" s="715" t="s">
        <v>54487</v>
      </c>
      <c r="B3023" s="715" t="s">
        <v>54488</v>
      </c>
      <c r="C3023" s="715" t="s">
        <v>30</v>
      </c>
      <c r="D3023" s="158" t="s">
        <v>54489</v>
      </c>
    </row>
    <row r="3024" customFormat="false" ht="13.5" hidden="true" customHeight="false" outlineLevel="0" collapsed="false">
      <c r="A3024" s="715" t="s">
        <v>54490</v>
      </c>
      <c r="B3024" s="715" t="s">
        <v>54491</v>
      </c>
      <c r="C3024" s="715" t="s">
        <v>30</v>
      </c>
      <c r="D3024" s="158" t="s">
        <v>46792</v>
      </c>
    </row>
    <row r="3025" customFormat="false" ht="13.5" hidden="true" customHeight="false" outlineLevel="0" collapsed="false">
      <c r="A3025" s="715" t="s">
        <v>54492</v>
      </c>
      <c r="B3025" s="715" t="s">
        <v>54493</v>
      </c>
      <c r="C3025" s="715" t="s">
        <v>30</v>
      </c>
      <c r="D3025" s="158" t="s">
        <v>54494</v>
      </c>
    </row>
    <row r="3026" customFormat="false" ht="13.5" hidden="true" customHeight="false" outlineLevel="0" collapsed="false">
      <c r="A3026" s="715" t="s">
        <v>54495</v>
      </c>
      <c r="B3026" s="715" t="s">
        <v>54496</v>
      </c>
      <c r="C3026" s="715" t="s">
        <v>30</v>
      </c>
      <c r="D3026" s="158" t="s">
        <v>54497</v>
      </c>
    </row>
    <row r="3027" customFormat="false" ht="13.5" hidden="true" customHeight="false" outlineLevel="0" collapsed="false">
      <c r="A3027" s="715" t="s">
        <v>54498</v>
      </c>
      <c r="B3027" s="715" t="s">
        <v>54499</v>
      </c>
      <c r="C3027" s="715" t="s">
        <v>30</v>
      </c>
      <c r="D3027" s="158" t="s">
        <v>54500</v>
      </c>
    </row>
    <row r="3028" customFormat="false" ht="13.5" hidden="true" customHeight="false" outlineLevel="0" collapsed="false">
      <c r="A3028" s="715" t="s">
        <v>54501</v>
      </c>
      <c r="B3028" s="715" t="s">
        <v>54502</v>
      </c>
      <c r="C3028" s="715" t="s">
        <v>30</v>
      </c>
      <c r="D3028" s="158" t="s">
        <v>54503</v>
      </c>
    </row>
    <row r="3029" customFormat="false" ht="13.5" hidden="true" customHeight="false" outlineLevel="0" collapsed="false">
      <c r="A3029" s="715" t="s">
        <v>54504</v>
      </c>
      <c r="B3029" s="715" t="s">
        <v>54505</v>
      </c>
      <c r="C3029" s="715" t="s">
        <v>30</v>
      </c>
      <c r="D3029" s="158" t="s">
        <v>54506</v>
      </c>
    </row>
    <row r="3030" customFormat="false" ht="13.5" hidden="true" customHeight="false" outlineLevel="0" collapsed="false">
      <c r="A3030" s="715" t="s">
        <v>54507</v>
      </c>
      <c r="B3030" s="715" t="s">
        <v>54508</v>
      </c>
      <c r="C3030" s="715" t="s">
        <v>30</v>
      </c>
      <c r="D3030" s="158" t="s">
        <v>54509</v>
      </c>
    </row>
    <row r="3031" customFormat="false" ht="13.5" hidden="true" customHeight="false" outlineLevel="0" collapsed="false">
      <c r="A3031" s="715" t="s">
        <v>54510</v>
      </c>
      <c r="B3031" s="715" t="s">
        <v>54511</v>
      </c>
      <c r="C3031" s="715" t="s">
        <v>30</v>
      </c>
      <c r="D3031" s="158" t="s">
        <v>54512</v>
      </c>
    </row>
    <row r="3032" customFormat="false" ht="13.5" hidden="true" customHeight="false" outlineLevel="0" collapsed="false">
      <c r="A3032" s="715" t="s">
        <v>54513</v>
      </c>
      <c r="B3032" s="715" t="s">
        <v>54514</v>
      </c>
      <c r="C3032" s="715" t="s">
        <v>30</v>
      </c>
      <c r="D3032" s="158" t="s">
        <v>54515</v>
      </c>
    </row>
    <row r="3033" customFormat="false" ht="13.5" hidden="true" customHeight="false" outlineLevel="0" collapsed="false">
      <c r="A3033" s="715" t="s">
        <v>54516</v>
      </c>
      <c r="B3033" s="715" t="s">
        <v>54517</v>
      </c>
      <c r="C3033" s="715" t="s">
        <v>30</v>
      </c>
      <c r="D3033" s="158" t="s">
        <v>54518</v>
      </c>
    </row>
    <row r="3034" customFormat="false" ht="13.5" hidden="true" customHeight="false" outlineLevel="0" collapsed="false">
      <c r="A3034" s="715" t="s">
        <v>54519</v>
      </c>
      <c r="B3034" s="715" t="s">
        <v>54520</v>
      </c>
      <c r="C3034" s="715" t="s">
        <v>30</v>
      </c>
      <c r="D3034" s="158" t="s">
        <v>54521</v>
      </c>
    </row>
    <row r="3035" customFormat="false" ht="13.5" hidden="true" customHeight="false" outlineLevel="0" collapsed="false">
      <c r="A3035" s="715" t="s">
        <v>54522</v>
      </c>
      <c r="B3035" s="715" t="s">
        <v>54523</v>
      </c>
      <c r="C3035" s="715" t="s">
        <v>30</v>
      </c>
      <c r="D3035" s="158" t="s">
        <v>54524</v>
      </c>
    </row>
    <row r="3036" customFormat="false" ht="13.5" hidden="true" customHeight="false" outlineLevel="0" collapsed="false">
      <c r="A3036" s="715" t="s">
        <v>54525</v>
      </c>
      <c r="B3036" s="715" t="s">
        <v>54526</v>
      </c>
      <c r="C3036" s="715" t="s">
        <v>30</v>
      </c>
      <c r="D3036" s="158" t="s">
        <v>54527</v>
      </c>
    </row>
    <row r="3037" customFormat="false" ht="13.5" hidden="true" customHeight="false" outlineLevel="0" collapsed="false">
      <c r="A3037" s="715" t="s">
        <v>54528</v>
      </c>
      <c r="B3037" s="715" t="s">
        <v>54529</v>
      </c>
      <c r="C3037" s="715" t="s">
        <v>338</v>
      </c>
      <c r="D3037" s="158" t="s">
        <v>54530</v>
      </c>
    </row>
    <row r="3038" customFormat="false" ht="13.5" hidden="true" customHeight="false" outlineLevel="0" collapsed="false">
      <c r="A3038" s="715" t="s">
        <v>54531</v>
      </c>
      <c r="B3038" s="715" t="s">
        <v>54532</v>
      </c>
      <c r="C3038" s="715" t="s">
        <v>338</v>
      </c>
      <c r="D3038" s="158" t="s">
        <v>54533</v>
      </c>
    </row>
    <row r="3039" customFormat="false" ht="13.5" hidden="true" customHeight="false" outlineLevel="0" collapsed="false">
      <c r="A3039" s="715" t="s">
        <v>54534</v>
      </c>
      <c r="B3039" s="715" t="s">
        <v>54535</v>
      </c>
      <c r="C3039" s="715" t="s">
        <v>338</v>
      </c>
      <c r="D3039" s="158" t="s">
        <v>45891</v>
      </c>
    </row>
    <row r="3040" customFormat="false" ht="13.5" hidden="true" customHeight="false" outlineLevel="0" collapsed="false">
      <c r="A3040" s="715" t="s">
        <v>54536</v>
      </c>
      <c r="B3040" s="715" t="s">
        <v>54537</v>
      </c>
      <c r="C3040" s="715" t="s">
        <v>338</v>
      </c>
      <c r="D3040" s="158" t="s">
        <v>47329</v>
      </c>
    </row>
    <row r="3041" customFormat="false" ht="13.5" hidden="true" customHeight="false" outlineLevel="0" collapsed="false">
      <c r="A3041" s="715" t="s">
        <v>54538</v>
      </c>
      <c r="B3041" s="715" t="s">
        <v>54539</v>
      </c>
      <c r="C3041" s="715" t="s">
        <v>338</v>
      </c>
      <c r="D3041" s="158" t="s">
        <v>46157</v>
      </c>
    </row>
    <row r="3042" customFormat="false" ht="13.5" hidden="true" customHeight="false" outlineLevel="0" collapsed="false">
      <c r="A3042" s="715" t="s">
        <v>54540</v>
      </c>
      <c r="B3042" s="715" t="s">
        <v>54541</v>
      </c>
      <c r="C3042" s="715" t="s">
        <v>338</v>
      </c>
      <c r="D3042" s="158" t="s">
        <v>52304</v>
      </c>
    </row>
    <row r="3043" customFormat="false" ht="13.5" hidden="true" customHeight="false" outlineLevel="0" collapsed="false">
      <c r="A3043" s="715" t="s">
        <v>54542</v>
      </c>
      <c r="B3043" s="715" t="s">
        <v>54543</v>
      </c>
      <c r="C3043" s="715" t="s">
        <v>338</v>
      </c>
      <c r="D3043" s="158" t="s">
        <v>52390</v>
      </c>
    </row>
    <row r="3044" customFormat="false" ht="13.5" hidden="true" customHeight="false" outlineLevel="0" collapsed="false">
      <c r="A3044" s="715" t="s">
        <v>54544</v>
      </c>
      <c r="B3044" s="715" t="s">
        <v>54545</v>
      </c>
      <c r="C3044" s="715" t="s">
        <v>338</v>
      </c>
      <c r="D3044" s="158" t="s">
        <v>54546</v>
      </c>
    </row>
    <row r="3045" customFormat="false" ht="13.5" hidden="true" customHeight="false" outlineLevel="0" collapsed="false">
      <c r="A3045" s="715" t="s">
        <v>54547</v>
      </c>
      <c r="B3045" s="715" t="s">
        <v>54548</v>
      </c>
      <c r="C3045" s="715" t="s">
        <v>338</v>
      </c>
      <c r="D3045" s="158" t="s">
        <v>52381</v>
      </c>
    </row>
    <row r="3046" customFormat="false" ht="13.5" hidden="true" customHeight="false" outlineLevel="0" collapsed="false">
      <c r="A3046" s="715" t="s">
        <v>54549</v>
      </c>
      <c r="B3046" s="715" t="s">
        <v>54550</v>
      </c>
      <c r="C3046" s="715" t="s">
        <v>338</v>
      </c>
      <c r="D3046" s="158" t="s">
        <v>54551</v>
      </c>
    </row>
    <row r="3047" customFormat="false" ht="13.5" hidden="true" customHeight="false" outlineLevel="0" collapsed="false">
      <c r="A3047" s="715" t="s">
        <v>54552</v>
      </c>
      <c r="B3047" s="715" t="s">
        <v>54553</v>
      </c>
      <c r="C3047" s="715" t="s">
        <v>338</v>
      </c>
      <c r="D3047" s="158" t="s">
        <v>54554</v>
      </c>
    </row>
    <row r="3048" customFormat="false" ht="13.5" hidden="true" customHeight="false" outlineLevel="0" collapsed="false">
      <c r="A3048" s="715" t="s">
        <v>54555</v>
      </c>
      <c r="B3048" s="715" t="s">
        <v>54556</v>
      </c>
      <c r="C3048" s="715" t="s">
        <v>338</v>
      </c>
      <c r="D3048" s="158" t="s">
        <v>54557</v>
      </c>
    </row>
    <row r="3049" customFormat="false" ht="13.5" hidden="true" customHeight="false" outlineLevel="0" collapsed="false">
      <c r="A3049" s="715" t="s">
        <v>54558</v>
      </c>
      <c r="B3049" s="715" t="s">
        <v>54559</v>
      </c>
      <c r="C3049" s="715" t="s">
        <v>338</v>
      </c>
      <c r="D3049" s="158" t="s">
        <v>54560</v>
      </c>
    </row>
    <row r="3050" customFormat="false" ht="13.5" hidden="true" customHeight="false" outlineLevel="0" collapsed="false">
      <c r="A3050" s="715" t="s">
        <v>54561</v>
      </c>
      <c r="B3050" s="715" t="s">
        <v>54562</v>
      </c>
      <c r="C3050" s="715" t="s">
        <v>338</v>
      </c>
      <c r="D3050" s="158" t="s">
        <v>54563</v>
      </c>
    </row>
    <row r="3051" customFormat="false" ht="13.5" hidden="true" customHeight="false" outlineLevel="0" collapsed="false">
      <c r="A3051" s="715" t="s">
        <v>54564</v>
      </c>
      <c r="B3051" s="715" t="s">
        <v>54565</v>
      </c>
      <c r="C3051" s="715" t="s">
        <v>338</v>
      </c>
      <c r="D3051" s="158" t="s">
        <v>54566</v>
      </c>
    </row>
    <row r="3052" customFormat="false" ht="13.5" hidden="true" customHeight="false" outlineLevel="0" collapsed="false">
      <c r="A3052" s="715" t="s">
        <v>54567</v>
      </c>
      <c r="B3052" s="715" t="s">
        <v>54568</v>
      </c>
      <c r="C3052" s="715" t="s">
        <v>338</v>
      </c>
      <c r="D3052" s="158" t="s">
        <v>48239</v>
      </c>
    </row>
    <row r="3053" customFormat="false" ht="13.5" hidden="true" customHeight="false" outlineLevel="0" collapsed="false">
      <c r="A3053" s="715" t="s">
        <v>54569</v>
      </c>
      <c r="B3053" s="715" t="s">
        <v>54570</v>
      </c>
      <c r="C3053" s="715" t="s">
        <v>338</v>
      </c>
      <c r="D3053" s="158" t="s">
        <v>54571</v>
      </c>
    </row>
    <row r="3054" customFormat="false" ht="13.5" hidden="true" customHeight="false" outlineLevel="0" collapsed="false">
      <c r="A3054" s="715" t="s">
        <v>54572</v>
      </c>
      <c r="B3054" s="715" t="s">
        <v>54573</v>
      </c>
      <c r="C3054" s="715" t="s">
        <v>338</v>
      </c>
      <c r="D3054" s="158" t="s">
        <v>54574</v>
      </c>
    </row>
    <row r="3055" customFormat="false" ht="13.5" hidden="true" customHeight="false" outlineLevel="0" collapsed="false">
      <c r="A3055" s="715" t="s">
        <v>54575</v>
      </c>
      <c r="B3055" s="715" t="s">
        <v>54576</v>
      </c>
      <c r="C3055" s="715" t="s">
        <v>338</v>
      </c>
      <c r="D3055" s="158" t="s">
        <v>54577</v>
      </c>
    </row>
    <row r="3056" customFormat="false" ht="13.5" hidden="true" customHeight="false" outlineLevel="0" collapsed="false">
      <c r="A3056" s="715" t="s">
        <v>54578</v>
      </c>
      <c r="B3056" s="715" t="s">
        <v>54579</v>
      </c>
      <c r="C3056" s="715" t="s">
        <v>338</v>
      </c>
      <c r="D3056" s="158" t="s">
        <v>49906</v>
      </c>
    </row>
    <row r="3057" customFormat="false" ht="13.5" hidden="true" customHeight="false" outlineLevel="0" collapsed="false">
      <c r="A3057" s="715" t="s">
        <v>54580</v>
      </c>
      <c r="B3057" s="715" t="s">
        <v>54581</v>
      </c>
      <c r="C3057" s="715" t="s">
        <v>338</v>
      </c>
      <c r="D3057" s="158" t="s">
        <v>52413</v>
      </c>
    </row>
    <row r="3058" customFormat="false" ht="13.5" hidden="true" customHeight="false" outlineLevel="0" collapsed="false">
      <c r="A3058" s="715" t="s">
        <v>54582</v>
      </c>
      <c r="B3058" s="715" t="s">
        <v>54583</v>
      </c>
      <c r="C3058" s="715" t="s">
        <v>338</v>
      </c>
      <c r="D3058" s="158" t="s">
        <v>54584</v>
      </c>
    </row>
    <row r="3059" customFormat="false" ht="13.5" hidden="true" customHeight="false" outlineLevel="0" collapsed="false">
      <c r="A3059" s="715" t="s">
        <v>54585</v>
      </c>
      <c r="B3059" s="715" t="s">
        <v>54586</v>
      </c>
      <c r="C3059" s="715" t="s">
        <v>338</v>
      </c>
      <c r="D3059" s="158" t="s">
        <v>53464</v>
      </c>
    </row>
    <row r="3060" customFormat="false" ht="13.5" hidden="true" customHeight="false" outlineLevel="0" collapsed="false">
      <c r="A3060" s="715" t="s">
        <v>54587</v>
      </c>
      <c r="B3060" s="715" t="s">
        <v>54588</v>
      </c>
      <c r="C3060" s="715" t="s">
        <v>338</v>
      </c>
      <c r="D3060" s="158" t="s">
        <v>54589</v>
      </c>
    </row>
    <row r="3061" customFormat="false" ht="13.5" hidden="true" customHeight="false" outlineLevel="0" collapsed="false">
      <c r="A3061" s="715" t="s">
        <v>54590</v>
      </c>
      <c r="B3061" s="715" t="s">
        <v>54591</v>
      </c>
      <c r="C3061" s="715" t="s">
        <v>338</v>
      </c>
      <c r="D3061" s="158" t="s">
        <v>54592</v>
      </c>
    </row>
    <row r="3062" customFormat="false" ht="13.5" hidden="true" customHeight="false" outlineLevel="0" collapsed="false">
      <c r="A3062" s="715" t="s">
        <v>54593</v>
      </c>
      <c r="B3062" s="715" t="s">
        <v>54594</v>
      </c>
      <c r="C3062" s="715" t="s">
        <v>338</v>
      </c>
      <c r="D3062" s="158" t="s">
        <v>49069</v>
      </c>
    </row>
    <row r="3063" customFormat="false" ht="13.5" hidden="true" customHeight="false" outlineLevel="0" collapsed="false">
      <c r="A3063" s="715" t="s">
        <v>54595</v>
      </c>
      <c r="B3063" s="715" t="s">
        <v>54596</v>
      </c>
      <c r="C3063" s="715" t="s">
        <v>338</v>
      </c>
      <c r="D3063" s="158" t="s">
        <v>54597</v>
      </c>
    </row>
    <row r="3064" customFormat="false" ht="13.5" hidden="true" customHeight="false" outlineLevel="0" collapsed="false">
      <c r="A3064" s="715" t="s">
        <v>54598</v>
      </c>
      <c r="B3064" s="715" t="s">
        <v>54599</v>
      </c>
      <c r="C3064" s="715" t="s">
        <v>338</v>
      </c>
      <c r="D3064" s="158" t="s">
        <v>54600</v>
      </c>
    </row>
    <row r="3065" customFormat="false" ht="13.5" hidden="true" customHeight="false" outlineLevel="0" collapsed="false">
      <c r="A3065" s="715" t="s">
        <v>54601</v>
      </c>
      <c r="B3065" s="715" t="s">
        <v>54602</v>
      </c>
      <c r="C3065" s="715" t="s">
        <v>338</v>
      </c>
      <c r="D3065" s="158" t="s">
        <v>54603</v>
      </c>
    </row>
    <row r="3066" customFormat="false" ht="13.5" hidden="true" customHeight="false" outlineLevel="0" collapsed="false">
      <c r="A3066" s="715" t="s">
        <v>54604</v>
      </c>
      <c r="B3066" s="715" t="s">
        <v>54605</v>
      </c>
      <c r="C3066" s="715" t="s">
        <v>338</v>
      </c>
      <c r="D3066" s="158" t="s">
        <v>54606</v>
      </c>
    </row>
    <row r="3067" customFormat="false" ht="13.5" hidden="true" customHeight="false" outlineLevel="0" collapsed="false">
      <c r="A3067" s="715" t="s">
        <v>54607</v>
      </c>
      <c r="B3067" s="715" t="s">
        <v>54608</v>
      </c>
      <c r="C3067" s="715" t="s">
        <v>338</v>
      </c>
      <c r="D3067" s="158" t="s">
        <v>54609</v>
      </c>
    </row>
    <row r="3068" customFormat="false" ht="13.5" hidden="true" customHeight="false" outlineLevel="0" collapsed="false">
      <c r="A3068" s="715" t="s">
        <v>54610</v>
      </c>
      <c r="B3068" s="715" t="s">
        <v>54611</v>
      </c>
      <c r="C3068" s="715" t="s">
        <v>338</v>
      </c>
      <c r="D3068" s="158" t="s">
        <v>47440</v>
      </c>
    </row>
    <row r="3069" customFormat="false" ht="13.5" hidden="true" customHeight="false" outlineLevel="0" collapsed="false">
      <c r="A3069" s="715" t="s">
        <v>54612</v>
      </c>
      <c r="B3069" s="715" t="s">
        <v>54613</v>
      </c>
      <c r="C3069" s="715" t="s">
        <v>338</v>
      </c>
      <c r="D3069" s="158" t="s">
        <v>52324</v>
      </c>
    </row>
    <row r="3070" customFormat="false" ht="13.5" hidden="true" customHeight="false" outlineLevel="0" collapsed="false">
      <c r="A3070" s="715" t="s">
        <v>54614</v>
      </c>
      <c r="B3070" s="715" t="s">
        <v>54615</v>
      </c>
      <c r="C3070" s="715" t="s">
        <v>338</v>
      </c>
      <c r="D3070" s="158" t="s">
        <v>47703</v>
      </c>
    </row>
    <row r="3071" customFormat="false" ht="13.5" hidden="true" customHeight="false" outlineLevel="0" collapsed="false">
      <c r="A3071" s="715" t="s">
        <v>54616</v>
      </c>
      <c r="B3071" s="715" t="s">
        <v>54617</v>
      </c>
      <c r="C3071" s="715" t="s">
        <v>338</v>
      </c>
      <c r="D3071" s="158" t="s">
        <v>54618</v>
      </c>
    </row>
    <row r="3072" customFormat="false" ht="13.5" hidden="true" customHeight="false" outlineLevel="0" collapsed="false">
      <c r="A3072" s="715" t="s">
        <v>54619</v>
      </c>
      <c r="B3072" s="715" t="s">
        <v>54620</v>
      </c>
      <c r="C3072" s="715" t="s">
        <v>338</v>
      </c>
      <c r="D3072" s="158" t="s">
        <v>54621</v>
      </c>
    </row>
    <row r="3073" customFormat="false" ht="13.5" hidden="true" customHeight="false" outlineLevel="0" collapsed="false">
      <c r="A3073" s="715" t="s">
        <v>54622</v>
      </c>
      <c r="B3073" s="715" t="s">
        <v>54623</v>
      </c>
      <c r="C3073" s="715" t="s">
        <v>30</v>
      </c>
      <c r="D3073" s="158" t="s">
        <v>54624</v>
      </c>
    </row>
    <row r="3074" customFormat="false" ht="13.5" hidden="true" customHeight="false" outlineLevel="0" collapsed="false">
      <c r="A3074" s="715" t="s">
        <v>54625</v>
      </c>
      <c r="B3074" s="715" t="s">
        <v>54626</v>
      </c>
      <c r="C3074" s="715" t="s">
        <v>30</v>
      </c>
      <c r="D3074" s="158" t="s">
        <v>54627</v>
      </c>
    </row>
    <row r="3075" customFormat="false" ht="13.5" hidden="true" customHeight="false" outlineLevel="0" collapsed="false">
      <c r="A3075" s="715" t="s">
        <v>54628</v>
      </c>
      <c r="B3075" s="715" t="s">
        <v>54629</v>
      </c>
      <c r="C3075" s="715" t="s">
        <v>30</v>
      </c>
      <c r="D3075" s="158" t="s">
        <v>54630</v>
      </c>
    </row>
    <row r="3076" customFormat="false" ht="13.5" hidden="true" customHeight="false" outlineLevel="0" collapsed="false">
      <c r="A3076" s="715" t="s">
        <v>54631</v>
      </c>
      <c r="B3076" s="715" t="s">
        <v>54632</v>
      </c>
      <c r="C3076" s="715" t="s">
        <v>30</v>
      </c>
      <c r="D3076" s="158" t="s">
        <v>54633</v>
      </c>
    </row>
    <row r="3077" customFormat="false" ht="13.5" hidden="true" customHeight="false" outlineLevel="0" collapsed="false">
      <c r="A3077" s="715" t="s">
        <v>54634</v>
      </c>
      <c r="B3077" s="715" t="s">
        <v>54635</v>
      </c>
      <c r="C3077" s="715" t="s">
        <v>30</v>
      </c>
      <c r="D3077" s="158" t="s">
        <v>54636</v>
      </c>
    </row>
    <row r="3078" customFormat="false" ht="13.5" hidden="true" customHeight="false" outlineLevel="0" collapsed="false">
      <c r="A3078" s="715" t="s">
        <v>54637</v>
      </c>
      <c r="B3078" s="715" t="s">
        <v>54638</v>
      </c>
      <c r="C3078" s="715" t="s">
        <v>30</v>
      </c>
      <c r="D3078" s="158" t="s">
        <v>54639</v>
      </c>
    </row>
    <row r="3079" customFormat="false" ht="13.5" hidden="true" customHeight="false" outlineLevel="0" collapsed="false">
      <c r="A3079" s="715" t="s">
        <v>54640</v>
      </c>
      <c r="B3079" s="715" t="s">
        <v>54641</v>
      </c>
      <c r="C3079" s="715" t="s">
        <v>30</v>
      </c>
      <c r="D3079" s="158" t="s">
        <v>54642</v>
      </c>
    </row>
    <row r="3080" customFormat="false" ht="13.5" hidden="true" customHeight="false" outlineLevel="0" collapsed="false">
      <c r="A3080" s="715" t="s">
        <v>54643</v>
      </c>
      <c r="B3080" s="715" t="s">
        <v>54644</v>
      </c>
      <c r="C3080" s="715" t="s">
        <v>1993</v>
      </c>
      <c r="D3080" s="158" t="s">
        <v>54645</v>
      </c>
    </row>
    <row r="3081" customFormat="false" ht="13.5" hidden="true" customHeight="false" outlineLevel="0" collapsed="false">
      <c r="A3081" s="715" t="s">
        <v>54646</v>
      </c>
      <c r="B3081" s="715" t="s">
        <v>54647</v>
      </c>
      <c r="C3081" s="715" t="s">
        <v>30</v>
      </c>
      <c r="D3081" s="158" t="s">
        <v>54648</v>
      </c>
    </row>
    <row r="3082" customFormat="false" ht="13.5" hidden="true" customHeight="false" outlineLevel="0" collapsed="false">
      <c r="A3082" s="715" t="s">
        <v>54649</v>
      </c>
      <c r="B3082" s="715" t="s">
        <v>54650</v>
      </c>
      <c r="C3082" s="715" t="s">
        <v>30</v>
      </c>
      <c r="D3082" s="158" t="s">
        <v>54651</v>
      </c>
    </row>
    <row r="3083" customFormat="false" ht="13.5" hidden="true" customHeight="false" outlineLevel="0" collapsed="false">
      <c r="A3083" s="715" t="s">
        <v>54652</v>
      </c>
      <c r="B3083" s="715" t="s">
        <v>54653</v>
      </c>
      <c r="C3083" s="715" t="s">
        <v>30</v>
      </c>
      <c r="D3083" s="158" t="s">
        <v>54654</v>
      </c>
    </row>
    <row r="3084" customFormat="false" ht="13.5" hidden="true" customHeight="false" outlineLevel="0" collapsed="false">
      <c r="A3084" s="715" t="s">
        <v>54655</v>
      </c>
      <c r="B3084" s="715" t="s">
        <v>54656</v>
      </c>
      <c r="C3084" s="715" t="s">
        <v>30</v>
      </c>
      <c r="D3084" s="158" t="s">
        <v>54657</v>
      </c>
    </row>
    <row r="3085" customFormat="false" ht="13.5" hidden="true" customHeight="false" outlineLevel="0" collapsed="false">
      <c r="A3085" s="715" t="s">
        <v>54658</v>
      </c>
      <c r="B3085" s="715" t="s">
        <v>54659</v>
      </c>
      <c r="C3085" s="715" t="s">
        <v>30</v>
      </c>
      <c r="D3085" s="158" t="s">
        <v>54660</v>
      </c>
    </row>
    <row r="3086" customFormat="false" ht="13.5" hidden="true" customHeight="false" outlineLevel="0" collapsed="false">
      <c r="A3086" s="715" t="s">
        <v>54661</v>
      </c>
      <c r="B3086" s="715" t="s">
        <v>54662</v>
      </c>
      <c r="C3086" s="715" t="s">
        <v>30</v>
      </c>
      <c r="D3086" s="158" t="s">
        <v>54663</v>
      </c>
    </row>
    <row r="3087" customFormat="false" ht="13.5" hidden="true" customHeight="false" outlineLevel="0" collapsed="false">
      <c r="A3087" s="715" t="s">
        <v>54664</v>
      </c>
      <c r="B3087" s="715" t="s">
        <v>54665</v>
      </c>
      <c r="C3087" s="715" t="s">
        <v>30</v>
      </c>
      <c r="D3087" s="158" t="s">
        <v>54666</v>
      </c>
    </row>
    <row r="3088" customFormat="false" ht="13.5" hidden="true" customHeight="false" outlineLevel="0" collapsed="false">
      <c r="A3088" s="715" t="s">
        <v>54667</v>
      </c>
      <c r="B3088" s="715" t="s">
        <v>54668</v>
      </c>
      <c r="C3088" s="715" t="s">
        <v>30</v>
      </c>
      <c r="D3088" s="158" t="s">
        <v>54669</v>
      </c>
    </row>
    <row r="3089" customFormat="false" ht="13.5" hidden="true" customHeight="false" outlineLevel="0" collapsed="false">
      <c r="A3089" s="715" t="s">
        <v>54670</v>
      </c>
      <c r="B3089" s="715" t="s">
        <v>54671</v>
      </c>
      <c r="C3089" s="715" t="s">
        <v>30</v>
      </c>
      <c r="D3089" s="158" t="s">
        <v>54672</v>
      </c>
    </row>
    <row r="3090" customFormat="false" ht="13.5" hidden="true" customHeight="false" outlineLevel="0" collapsed="false">
      <c r="A3090" s="715" t="s">
        <v>54673</v>
      </c>
      <c r="B3090" s="715" t="s">
        <v>54674</v>
      </c>
      <c r="C3090" s="715" t="s">
        <v>30</v>
      </c>
      <c r="D3090" s="158" t="s">
        <v>54675</v>
      </c>
    </row>
    <row r="3091" customFormat="false" ht="13.5" hidden="true" customHeight="false" outlineLevel="0" collapsed="false">
      <c r="A3091" s="715" t="s">
        <v>54676</v>
      </c>
      <c r="B3091" s="715" t="s">
        <v>54677</v>
      </c>
      <c r="C3091" s="715" t="s">
        <v>30</v>
      </c>
      <c r="D3091" s="158" t="s">
        <v>54678</v>
      </c>
    </row>
    <row r="3092" customFormat="false" ht="13.5" hidden="true" customHeight="false" outlineLevel="0" collapsed="false">
      <c r="A3092" s="715" t="s">
        <v>54679</v>
      </c>
      <c r="B3092" s="715" t="s">
        <v>54680</v>
      </c>
      <c r="C3092" s="715" t="s">
        <v>338</v>
      </c>
      <c r="D3092" s="158" t="s">
        <v>54681</v>
      </c>
    </row>
    <row r="3093" customFormat="false" ht="13.5" hidden="true" customHeight="false" outlineLevel="0" collapsed="false">
      <c r="A3093" s="715" t="s">
        <v>54682</v>
      </c>
      <c r="B3093" s="715" t="s">
        <v>54683</v>
      </c>
      <c r="C3093" s="715" t="s">
        <v>338</v>
      </c>
      <c r="D3093" s="158" t="s">
        <v>48019</v>
      </c>
    </row>
    <row r="3094" customFormat="false" ht="13.5" hidden="true" customHeight="false" outlineLevel="0" collapsed="false">
      <c r="A3094" s="715" t="s">
        <v>54684</v>
      </c>
      <c r="B3094" s="715" t="s">
        <v>54685</v>
      </c>
      <c r="C3094" s="715" t="s">
        <v>338</v>
      </c>
      <c r="D3094" s="158" t="s">
        <v>54686</v>
      </c>
    </row>
    <row r="3095" customFormat="false" ht="13.5" hidden="true" customHeight="false" outlineLevel="0" collapsed="false">
      <c r="A3095" s="715" t="s">
        <v>54687</v>
      </c>
      <c r="B3095" s="715" t="s">
        <v>54688</v>
      </c>
      <c r="C3095" s="715" t="s">
        <v>338</v>
      </c>
      <c r="D3095" s="158" t="s">
        <v>54689</v>
      </c>
    </row>
    <row r="3096" customFormat="false" ht="13.5" hidden="true" customHeight="false" outlineLevel="0" collapsed="false">
      <c r="A3096" s="715" t="s">
        <v>54690</v>
      </c>
      <c r="B3096" s="715" t="s">
        <v>54691</v>
      </c>
      <c r="C3096" s="715" t="s">
        <v>30</v>
      </c>
      <c r="D3096" s="158" t="s">
        <v>54692</v>
      </c>
    </row>
    <row r="3097" customFormat="false" ht="13.5" hidden="true" customHeight="false" outlineLevel="0" collapsed="false">
      <c r="A3097" s="715" t="s">
        <v>54693</v>
      </c>
      <c r="B3097" s="715" t="s">
        <v>54694</v>
      </c>
      <c r="C3097" s="715" t="s">
        <v>30</v>
      </c>
      <c r="D3097" s="158" t="s">
        <v>54695</v>
      </c>
    </row>
    <row r="3098" customFormat="false" ht="13.5" hidden="true" customHeight="false" outlineLevel="0" collapsed="false">
      <c r="A3098" s="715" t="s">
        <v>54696</v>
      </c>
      <c r="B3098" s="715" t="s">
        <v>54697</v>
      </c>
      <c r="C3098" s="715" t="s">
        <v>30</v>
      </c>
      <c r="D3098" s="158" t="s">
        <v>54698</v>
      </c>
    </row>
    <row r="3099" customFormat="false" ht="13.5" hidden="true" customHeight="false" outlineLevel="0" collapsed="false">
      <c r="A3099" s="715" t="s">
        <v>54699</v>
      </c>
      <c r="B3099" s="715" t="s">
        <v>54700</v>
      </c>
      <c r="C3099" s="715" t="s">
        <v>30</v>
      </c>
      <c r="D3099" s="158" t="s">
        <v>45974</v>
      </c>
    </row>
    <row r="3100" customFormat="false" ht="13.5" hidden="true" customHeight="false" outlineLevel="0" collapsed="false">
      <c r="A3100" s="715" t="s">
        <v>54701</v>
      </c>
      <c r="B3100" s="715" t="s">
        <v>54702</v>
      </c>
      <c r="C3100" s="715" t="s">
        <v>30</v>
      </c>
      <c r="D3100" s="158" t="s">
        <v>54703</v>
      </c>
    </row>
    <row r="3101" customFormat="false" ht="13.5" hidden="true" customHeight="false" outlineLevel="0" collapsed="false">
      <c r="A3101" s="715" t="s">
        <v>54704</v>
      </c>
      <c r="B3101" s="715" t="s">
        <v>54705</v>
      </c>
      <c r="C3101" s="715" t="s">
        <v>30</v>
      </c>
      <c r="D3101" s="158" t="s">
        <v>54706</v>
      </c>
    </row>
    <row r="3102" customFormat="false" ht="13.5" hidden="true" customHeight="false" outlineLevel="0" collapsed="false">
      <c r="A3102" s="715" t="s">
        <v>54707</v>
      </c>
      <c r="B3102" s="715" t="s">
        <v>54708</v>
      </c>
      <c r="C3102" s="715" t="s">
        <v>338</v>
      </c>
      <c r="D3102" s="158" t="s">
        <v>54709</v>
      </c>
    </row>
    <row r="3103" customFormat="false" ht="13.5" hidden="true" customHeight="false" outlineLevel="0" collapsed="false">
      <c r="A3103" s="715" t="s">
        <v>54710</v>
      </c>
      <c r="B3103" s="715" t="s">
        <v>54711</v>
      </c>
      <c r="C3103" s="715" t="s">
        <v>338</v>
      </c>
      <c r="D3103" s="158" t="s">
        <v>54712</v>
      </c>
    </row>
    <row r="3104" customFormat="false" ht="13.5" hidden="true" customHeight="false" outlineLevel="0" collapsed="false">
      <c r="A3104" s="715" t="s">
        <v>54713</v>
      </c>
      <c r="B3104" s="715" t="s">
        <v>54714</v>
      </c>
      <c r="C3104" s="715" t="s">
        <v>338</v>
      </c>
      <c r="D3104" s="158" t="s">
        <v>49273</v>
      </c>
    </row>
    <row r="3105" customFormat="false" ht="13.5" hidden="true" customHeight="false" outlineLevel="0" collapsed="false">
      <c r="A3105" s="715" t="s">
        <v>54715</v>
      </c>
      <c r="B3105" s="715" t="s">
        <v>54716</v>
      </c>
      <c r="C3105" s="715" t="s">
        <v>338</v>
      </c>
      <c r="D3105" s="158" t="s">
        <v>48245</v>
      </c>
    </row>
    <row r="3106" customFormat="false" ht="13.5" hidden="true" customHeight="false" outlineLevel="0" collapsed="false">
      <c r="A3106" s="715" t="s">
        <v>54717</v>
      </c>
      <c r="B3106" s="715" t="s">
        <v>54718</v>
      </c>
      <c r="C3106" s="715" t="s">
        <v>338</v>
      </c>
      <c r="D3106" s="158" t="s">
        <v>52229</v>
      </c>
    </row>
    <row r="3107" customFormat="false" ht="13.5" hidden="true" customHeight="false" outlineLevel="0" collapsed="false">
      <c r="A3107" s="715" t="s">
        <v>54719</v>
      </c>
      <c r="B3107" s="715" t="s">
        <v>54720</v>
      </c>
      <c r="C3107" s="715" t="s">
        <v>338</v>
      </c>
      <c r="D3107" s="158" t="s">
        <v>54721</v>
      </c>
    </row>
    <row r="3108" customFormat="false" ht="13.5" hidden="true" customHeight="false" outlineLevel="0" collapsed="false">
      <c r="A3108" s="715" t="s">
        <v>54722</v>
      </c>
      <c r="B3108" s="715" t="s">
        <v>54723</v>
      </c>
      <c r="C3108" s="715" t="s">
        <v>338</v>
      </c>
      <c r="D3108" s="158" t="s">
        <v>54724</v>
      </c>
    </row>
    <row r="3109" customFormat="false" ht="13.5" hidden="true" customHeight="false" outlineLevel="0" collapsed="false">
      <c r="A3109" s="715" t="s">
        <v>54725</v>
      </c>
      <c r="B3109" s="715" t="s">
        <v>54726</v>
      </c>
      <c r="C3109" s="715" t="s">
        <v>338</v>
      </c>
      <c r="D3109" s="158" t="s">
        <v>54727</v>
      </c>
    </row>
    <row r="3110" customFormat="false" ht="13.5" hidden="true" customHeight="false" outlineLevel="0" collapsed="false">
      <c r="A3110" s="715" t="s">
        <v>54728</v>
      </c>
      <c r="B3110" s="715" t="s">
        <v>54729</v>
      </c>
      <c r="C3110" s="715" t="s">
        <v>338</v>
      </c>
      <c r="D3110" s="158" t="s">
        <v>54730</v>
      </c>
    </row>
    <row r="3111" customFormat="false" ht="13.5" hidden="true" customHeight="false" outlineLevel="0" collapsed="false">
      <c r="A3111" s="715" t="s">
        <v>54731</v>
      </c>
      <c r="B3111" s="715" t="s">
        <v>54732</v>
      </c>
      <c r="C3111" s="715" t="s">
        <v>338</v>
      </c>
      <c r="D3111" s="158" t="s">
        <v>54733</v>
      </c>
    </row>
    <row r="3112" customFormat="false" ht="13.5" hidden="true" customHeight="false" outlineLevel="0" collapsed="false">
      <c r="A3112" s="715" t="s">
        <v>54734</v>
      </c>
      <c r="B3112" s="715" t="s">
        <v>54735</v>
      </c>
      <c r="C3112" s="715" t="s">
        <v>338</v>
      </c>
      <c r="D3112" s="158" t="s">
        <v>54736</v>
      </c>
    </row>
    <row r="3113" customFormat="false" ht="13.5" hidden="true" customHeight="false" outlineLevel="0" collapsed="false">
      <c r="A3113" s="715" t="s">
        <v>54737</v>
      </c>
      <c r="B3113" s="715" t="s">
        <v>54738</v>
      </c>
      <c r="C3113" s="715" t="s">
        <v>338</v>
      </c>
      <c r="D3113" s="158" t="s">
        <v>54739</v>
      </c>
    </row>
    <row r="3114" customFormat="false" ht="13.5" hidden="true" customHeight="false" outlineLevel="0" collapsed="false">
      <c r="A3114" s="715" t="s">
        <v>54740</v>
      </c>
      <c r="B3114" s="715" t="s">
        <v>54741</v>
      </c>
      <c r="C3114" s="715" t="s">
        <v>338</v>
      </c>
      <c r="D3114" s="158" t="s">
        <v>54742</v>
      </c>
    </row>
    <row r="3115" customFormat="false" ht="13.5" hidden="true" customHeight="false" outlineLevel="0" collapsed="false">
      <c r="A3115" s="715" t="s">
        <v>54743</v>
      </c>
      <c r="B3115" s="715" t="s">
        <v>54744</v>
      </c>
      <c r="C3115" s="715" t="s">
        <v>338</v>
      </c>
      <c r="D3115" s="158" t="s">
        <v>54745</v>
      </c>
    </row>
    <row r="3116" customFormat="false" ht="13.5" hidden="true" customHeight="false" outlineLevel="0" collapsed="false">
      <c r="A3116" s="715" t="s">
        <v>54746</v>
      </c>
      <c r="B3116" s="715" t="s">
        <v>54747</v>
      </c>
      <c r="C3116" s="715" t="s">
        <v>338</v>
      </c>
      <c r="D3116" s="158" t="s">
        <v>54748</v>
      </c>
    </row>
    <row r="3117" customFormat="false" ht="13.5" hidden="true" customHeight="false" outlineLevel="0" collapsed="false">
      <c r="A3117" s="715" t="s">
        <v>54749</v>
      </c>
      <c r="B3117" s="715" t="s">
        <v>54750</v>
      </c>
      <c r="C3117" s="715" t="s">
        <v>338</v>
      </c>
      <c r="D3117" s="158" t="s">
        <v>53456</v>
      </c>
    </row>
    <row r="3118" customFormat="false" ht="13.5" hidden="true" customHeight="false" outlineLevel="0" collapsed="false">
      <c r="A3118" s="715" t="s">
        <v>54751</v>
      </c>
      <c r="B3118" s="715" t="s">
        <v>54752</v>
      </c>
      <c r="C3118" s="715" t="s">
        <v>338</v>
      </c>
      <c r="D3118" s="158" t="s">
        <v>54753</v>
      </c>
    </row>
    <row r="3119" customFormat="false" ht="13.5" hidden="true" customHeight="false" outlineLevel="0" collapsed="false">
      <c r="A3119" s="715" t="s">
        <v>54754</v>
      </c>
      <c r="B3119" s="715" t="s">
        <v>54755</v>
      </c>
      <c r="C3119" s="715" t="s">
        <v>338</v>
      </c>
      <c r="D3119" s="158" t="s">
        <v>54756</v>
      </c>
    </row>
    <row r="3120" customFormat="false" ht="13.5" hidden="true" customHeight="false" outlineLevel="0" collapsed="false">
      <c r="A3120" s="715" t="s">
        <v>54757</v>
      </c>
      <c r="B3120" s="715" t="s">
        <v>54758</v>
      </c>
      <c r="C3120" s="715" t="s">
        <v>338</v>
      </c>
      <c r="D3120" s="158" t="s">
        <v>48319</v>
      </c>
    </row>
    <row r="3121" customFormat="false" ht="13.5" hidden="true" customHeight="false" outlineLevel="0" collapsed="false">
      <c r="A3121" s="715" t="s">
        <v>54759</v>
      </c>
      <c r="B3121" s="715" t="s">
        <v>54760</v>
      </c>
      <c r="C3121" s="715" t="s">
        <v>338</v>
      </c>
      <c r="D3121" s="158" t="s">
        <v>51689</v>
      </c>
    </row>
    <row r="3122" customFormat="false" ht="13.5" hidden="true" customHeight="false" outlineLevel="0" collapsed="false">
      <c r="A3122" s="715" t="s">
        <v>54761</v>
      </c>
      <c r="B3122" s="715" t="s">
        <v>54762</v>
      </c>
      <c r="C3122" s="715" t="s">
        <v>338</v>
      </c>
      <c r="D3122" s="158" t="s">
        <v>54763</v>
      </c>
    </row>
    <row r="3123" customFormat="false" ht="13.5" hidden="true" customHeight="false" outlineLevel="0" collapsed="false">
      <c r="A3123" s="715" t="s">
        <v>54764</v>
      </c>
      <c r="B3123" s="715" t="s">
        <v>54765</v>
      </c>
      <c r="C3123" s="715" t="s">
        <v>338</v>
      </c>
      <c r="D3123" s="158" t="s">
        <v>52725</v>
      </c>
    </row>
    <row r="3124" customFormat="false" ht="13.5" hidden="true" customHeight="false" outlineLevel="0" collapsed="false">
      <c r="A3124" s="715" t="s">
        <v>54766</v>
      </c>
      <c r="B3124" s="715" t="s">
        <v>54767</v>
      </c>
      <c r="C3124" s="715" t="s">
        <v>338</v>
      </c>
      <c r="D3124" s="158" t="s">
        <v>54768</v>
      </c>
    </row>
    <row r="3125" customFormat="false" ht="13.5" hidden="true" customHeight="false" outlineLevel="0" collapsed="false">
      <c r="A3125" s="715" t="s">
        <v>54769</v>
      </c>
      <c r="B3125" s="715" t="s">
        <v>54770</v>
      </c>
      <c r="C3125" s="715" t="s">
        <v>338</v>
      </c>
      <c r="D3125" s="158" t="s">
        <v>54771</v>
      </c>
    </row>
    <row r="3126" customFormat="false" ht="27" hidden="false" customHeight="false" outlineLevel="0" collapsed="false">
      <c r="A3126" s="715" t="s">
        <v>54772</v>
      </c>
      <c r="B3126" s="716" t="s">
        <v>54773</v>
      </c>
      <c r="C3126" s="715" t="s">
        <v>338</v>
      </c>
      <c r="D3126" s="158" t="s">
        <v>54774</v>
      </c>
    </row>
    <row r="3127" customFormat="false" ht="27" hidden="false" customHeight="false" outlineLevel="0" collapsed="false">
      <c r="A3127" s="715" t="s">
        <v>54775</v>
      </c>
      <c r="B3127" s="716" t="s">
        <v>54776</v>
      </c>
      <c r="C3127" s="715" t="s">
        <v>338</v>
      </c>
      <c r="D3127" s="158" t="s">
        <v>54777</v>
      </c>
    </row>
    <row r="3128" customFormat="false" ht="27" hidden="false" customHeight="false" outlineLevel="0" collapsed="false">
      <c r="A3128" s="715" t="s">
        <v>183</v>
      </c>
      <c r="B3128" s="716" t="s">
        <v>54778</v>
      </c>
      <c r="C3128" s="715" t="s">
        <v>338</v>
      </c>
      <c r="D3128" s="158" t="s">
        <v>53867</v>
      </c>
    </row>
    <row r="3129" customFormat="false" ht="27" hidden="false" customHeight="false" outlineLevel="0" collapsed="false">
      <c r="A3129" s="715" t="s">
        <v>54779</v>
      </c>
      <c r="B3129" s="716" t="s">
        <v>54780</v>
      </c>
      <c r="C3129" s="715" t="s">
        <v>338</v>
      </c>
      <c r="D3129" s="158" t="s">
        <v>54781</v>
      </c>
    </row>
    <row r="3130" customFormat="false" ht="13.5" hidden="true" customHeight="false" outlineLevel="0" collapsed="false">
      <c r="A3130" s="715" t="s">
        <v>54782</v>
      </c>
      <c r="B3130" s="715" t="s">
        <v>54783</v>
      </c>
      <c r="C3130" s="715" t="s">
        <v>338</v>
      </c>
      <c r="D3130" s="158" t="s">
        <v>49050</v>
      </c>
    </row>
    <row r="3131" customFormat="false" ht="13.5" hidden="true" customHeight="false" outlineLevel="0" collapsed="false">
      <c r="A3131" s="715" t="s">
        <v>54784</v>
      </c>
      <c r="B3131" s="715" t="s">
        <v>54785</v>
      </c>
      <c r="C3131" s="715" t="s">
        <v>338</v>
      </c>
      <c r="D3131" s="158" t="s">
        <v>54786</v>
      </c>
    </row>
    <row r="3132" customFormat="false" ht="13.5" hidden="true" customHeight="false" outlineLevel="0" collapsed="false">
      <c r="A3132" s="715" t="s">
        <v>54787</v>
      </c>
      <c r="B3132" s="715" t="s">
        <v>54788</v>
      </c>
      <c r="C3132" s="715" t="s">
        <v>338</v>
      </c>
      <c r="D3132" s="158" t="s">
        <v>54789</v>
      </c>
    </row>
    <row r="3133" customFormat="false" ht="13.5" hidden="true" customHeight="false" outlineLevel="0" collapsed="false">
      <c r="A3133" s="715" t="s">
        <v>54790</v>
      </c>
      <c r="B3133" s="715" t="s">
        <v>54791</v>
      </c>
      <c r="C3133" s="715" t="s">
        <v>338</v>
      </c>
      <c r="D3133" s="158" t="s">
        <v>54792</v>
      </c>
    </row>
    <row r="3134" customFormat="false" ht="13.5" hidden="true" customHeight="false" outlineLevel="0" collapsed="false">
      <c r="A3134" s="715" t="s">
        <v>54793</v>
      </c>
      <c r="B3134" s="715" t="s">
        <v>54794</v>
      </c>
      <c r="C3134" s="715" t="s">
        <v>338</v>
      </c>
      <c r="D3134" s="158" t="s">
        <v>54795</v>
      </c>
    </row>
    <row r="3135" customFormat="false" ht="13.5" hidden="true" customHeight="false" outlineLevel="0" collapsed="false">
      <c r="A3135" s="715" t="s">
        <v>54796</v>
      </c>
      <c r="B3135" s="715" t="s">
        <v>54797</v>
      </c>
      <c r="C3135" s="715" t="s">
        <v>338</v>
      </c>
      <c r="D3135" s="158" t="s">
        <v>54798</v>
      </c>
    </row>
    <row r="3136" customFormat="false" ht="27" hidden="false" customHeight="false" outlineLevel="0" collapsed="false">
      <c r="A3136" s="715" t="s">
        <v>54799</v>
      </c>
      <c r="B3136" s="716" t="s">
        <v>54800</v>
      </c>
      <c r="C3136" s="715" t="s">
        <v>338</v>
      </c>
      <c r="D3136" s="158" t="s">
        <v>54801</v>
      </c>
    </row>
    <row r="3137" customFormat="false" ht="27" hidden="false" customHeight="false" outlineLevel="0" collapsed="false">
      <c r="A3137" s="715" t="s">
        <v>54802</v>
      </c>
      <c r="B3137" s="716" t="s">
        <v>54803</v>
      </c>
      <c r="C3137" s="715" t="s">
        <v>338</v>
      </c>
      <c r="D3137" s="158" t="s">
        <v>54804</v>
      </c>
    </row>
    <row r="3138" customFormat="false" ht="27" hidden="false" customHeight="false" outlineLevel="0" collapsed="false">
      <c r="A3138" s="715" t="s">
        <v>54805</v>
      </c>
      <c r="B3138" s="716" t="s">
        <v>54806</v>
      </c>
      <c r="C3138" s="715" t="s">
        <v>338</v>
      </c>
      <c r="D3138" s="158" t="s">
        <v>53884</v>
      </c>
    </row>
    <row r="3139" customFormat="false" ht="27" hidden="false" customHeight="false" outlineLevel="0" collapsed="false">
      <c r="A3139" s="715" t="s">
        <v>54807</v>
      </c>
      <c r="B3139" s="716" t="s">
        <v>54808</v>
      </c>
      <c r="C3139" s="715" t="s">
        <v>338</v>
      </c>
      <c r="D3139" s="158" t="s">
        <v>54809</v>
      </c>
    </row>
    <row r="3140" customFormat="false" ht="27" hidden="false" customHeight="false" outlineLevel="0" collapsed="false">
      <c r="A3140" s="715" t="s">
        <v>54810</v>
      </c>
      <c r="B3140" s="716" t="s">
        <v>54811</v>
      </c>
      <c r="C3140" s="715" t="s">
        <v>338</v>
      </c>
      <c r="D3140" s="158" t="s">
        <v>54812</v>
      </c>
    </row>
    <row r="3141" customFormat="false" ht="13.5" hidden="true" customHeight="false" outlineLevel="0" collapsed="false">
      <c r="A3141" s="715" t="s">
        <v>54813</v>
      </c>
      <c r="B3141" s="715" t="s">
        <v>54814</v>
      </c>
      <c r="C3141" s="715" t="s">
        <v>338</v>
      </c>
      <c r="D3141" s="158" t="s">
        <v>46540</v>
      </c>
    </row>
    <row r="3142" customFormat="false" ht="13.5" hidden="true" customHeight="false" outlineLevel="0" collapsed="false">
      <c r="A3142" s="715" t="s">
        <v>54815</v>
      </c>
      <c r="B3142" s="715" t="s">
        <v>54816</v>
      </c>
      <c r="C3142" s="715" t="s">
        <v>338</v>
      </c>
      <c r="D3142" s="158" t="s">
        <v>54817</v>
      </c>
    </row>
    <row r="3143" customFormat="false" ht="13.5" hidden="true" customHeight="false" outlineLevel="0" collapsed="false">
      <c r="A3143" s="715" t="s">
        <v>54818</v>
      </c>
      <c r="B3143" s="715" t="s">
        <v>54819</v>
      </c>
      <c r="C3143" s="715" t="s">
        <v>338</v>
      </c>
      <c r="D3143" s="158" t="s">
        <v>54820</v>
      </c>
    </row>
    <row r="3144" customFormat="false" ht="13.5" hidden="true" customHeight="false" outlineLevel="0" collapsed="false">
      <c r="A3144" s="715" t="s">
        <v>54821</v>
      </c>
      <c r="B3144" s="715" t="s">
        <v>54822</v>
      </c>
      <c r="C3144" s="715" t="s">
        <v>338</v>
      </c>
      <c r="D3144" s="158" t="s">
        <v>54823</v>
      </c>
    </row>
    <row r="3145" customFormat="false" ht="13.5" hidden="true" customHeight="false" outlineLevel="0" collapsed="false">
      <c r="A3145" s="715" t="s">
        <v>54824</v>
      </c>
      <c r="B3145" s="715" t="s">
        <v>54825</v>
      </c>
      <c r="C3145" s="715" t="s">
        <v>338</v>
      </c>
      <c r="D3145" s="158" t="s">
        <v>54826</v>
      </c>
    </row>
    <row r="3146" customFormat="false" ht="13.5" hidden="true" customHeight="false" outlineLevel="0" collapsed="false">
      <c r="A3146" s="715" t="s">
        <v>54827</v>
      </c>
      <c r="B3146" s="715" t="s">
        <v>54828</v>
      </c>
      <c r="C3146" s="715" t="s">
        <v>338</v>
      </c>
      <c r="D3146" s="158" t="s">
        <v>54829</v>
      </c>
    </row>
    <row r="3147" customFormat="false" ht="13.5" hidden="true" customHeight="false" outlineLevel="0" collapsed="false">
      <c r="A3147" s="715" t="s">
        <v>54830</v>
      </c>
      <c r="B3147" s="715" t="s">
        <v>54831</v>
      </c>
      <c r="C3147" s="715" t="s">
        <v>338</v>
      </c>
      <c r="D3147" s="158" t="s">
        <v>53456</v>
      </c>
    </row>
    <row r="3148" customFormat="false" ht="13.5" hidden="true" customHeight="false" outlineLevel="0" collapsed="false">
      <c r="A3148" s="715" t="s">
        <v>54832</v>
      </c>
      <c r="B3148" s="715" t="s">
        <v>54833</v>
      </c>
      <c r="C3148" s="715" t="s">
        <v>338</v>
      </c>
      <c r="D3148" s="158" t="s">
        <v>54834</v>
      </c>
    </row>
    <row r="3149" customFormat="false" ht="13.5" hidden="true" customHeight="false" outlineLevel="0" collapsed="false">
      <c r="A3149" s="715" t="s">
        <v>54835</v>
      </c>
      <c r="B3149" s="715" t="s">
        <v>54836</v>
      </c>
      <c r="C3149" s="715" t="s">
        <v>338</v>
      </c>
      <c r="D3149" s="158" t="s">
        <v>54837</v>
      </c>
    </row>
    <row r="3150" customFormat="false" ht="40.5" hidden="false" customHeight="false" outlineLevel="0" collapsed="false">
      <c r="A3150" s="715" t="s">
        <v>54838</v>
      </c>
      <c r="B3150" s="716" t="s">
        <v>54839</v>
      </c>
      <c r="C3150" s="715" t="s">
        <v>338</v>
      </c>
      <c r="D3150" s="158" t="s">
        <v>54840</v>
      </c>
    </row>
    <row r="3151" customFormat="false" ht="40.5" hidden="false" customHeight="false" outlineLevel="0" collapsed="false">
      <c r="A3151" s="715" t="s">
        <v>54841</v>
      </c>
      <c r="B3151" s="716" t="s">
        <v>54842</v>
      </c>
      <c r="C3151" s="715" t="s">
        <v>338</v>
      </c>
      <c r="D3151" s="158" t="s">
        <v>54843</v>
      </c>
    </row>
    <row r="3152" customFormat="false" ht="40.5" hidden="false" customHeight="false" outlineLevel="0" collapsed="false">
      <c r="A3152" s="715" t="s">
        <v>54844</v>
      </c>
      <c r="B3152" s="716" t="s">
        <v>54845</v>
      </c>
      <c r="C3152" s="715" t="s">
        <v>338</v>
      </c>
      <c r="D3152" s="158" t="s">
        <v>54846</v>
      </c>
    </row>
    <row r="3153" customFormat="false" ht="40.5" hidden="false" customHeight="false" outlineLevel="0" collapsed="false">
      <c r="A3153" s="715" t="s">
        <v>54847</v>
      </c>
      <c r="B3153" s="716" t="s">
        <v>54848</v>
      </c>
      <c r="C3153" s="715" t="s">
        <v>338</v>
      </c>
      <c r="D3153" s="158" t="s">
        <v>54849</v>
      </c>
    </row>
    <row r="3154" customFormat="false" ht="40.5" hidden="false" customHeight="false" outlineLevel="0" collapsed="false">
      <c r="A3154" s="715" t="s">
        <v>54850</v>
      </c>
      <c r="B3154" s="716" t="s">
        <v>54851</v>
      </c>
      <c r="C3154" s="715" t="s">
        <v>338</v>
      </c>
      <c r="D3154" s="158" t="s">
        <v>54852</v>
      </c>
    </row>
    <row r="3155" customFormat="false" ht="13.5" hidden="true" customHeight="false" outlineLevel="0" collapsed="false">
      <c r="A3155" s="715" t="s">
        <v>54853</v>
      </c>
      <c r="B3155" s="715" t="s">
        <v>54854</v>
      </c>
      <c r="C3155" s="715" t="s">
        <v>338</v>
      </c>
      <c r="D3155" s="158" t="s">
        <v>54855</v>
      </c>
    </row>
    <row r="3156" customFormat="false" ht="13.5" hidden="true" customHeight="false" outlineLevel="0" collapsed="false">
      <c r="A3156" s="715" t="s">
        <v>54856</v>
      </c>
      <c r="B3156" s="715" t="s">
        <v>54857</v>
      </c>
      <c r="C3156" s="715" t="s">
        <v>338</v>
      </c>
      <c r="D3156" s="158" t="s">
        <v>54858</v>
      </c>
    </row>
    <row r="3157" customFormat="false" ht="13.5" hidden="true" customHeight="false" outlineLevel="0" collapsed="false">
      <c r="A3157" s="715" t="s">
        <v>54859</v>
      </c>
      <c r="B3157" s="715" t="s">
        <v>54860</v>
      </c>
      <c r="C3157" s="715" t="s">
        <v>338</v>
      </c>
      <c r="D3157" s="158" t="s">
        <v>54861</v>
      </c>
    </row>
    <row r="3158" customFormat="false" ht="13.5" hidden="true" customHeight="false" outlineLevel="0" collapsed="false">
      <c r="A3158" s="715" t="s">
        <v>54862</v>
      </c>
      <c r="B3158" s="715" t="s">
        <v>54863</v>
      </c>
      <c r="C3158" s="715" t="s">
        <v>338</v>
      </c>
      <c r="D3158" s="158" t="s">
        <v>54864</v>
      </c>
    </row>
    <row r="3159" customFormat="false" ht="13.5" hidden="true" customHeight="false" outlineLevel="0" collapsed="false">
      <c r="A3159" s="715" t="s">
        <v>54865</v>
      </c>
      <c r="B3159" s="715" t="s">
        <v>54866</v>
      </c>
      <c r="C3159" s="715" t="s">
        <v>338</v>
      </c>
      <c r="D3159" s="158" t="s">
        <v>54867</v>
      </c>
    </row>
    <row r="3160" customFormat="false" ht="13.5" hidden="true" customHeight="false" outlineLevel="0" collapsed="false">
      <c r="A3160" s="715" t="s">
        <v>54868</v>
      </c>
      <c r="B3160" s="715" t="s">
        <v>54869</v>
      </c>
      <c r="C3160" s="715" t="s">
        <v>338</v>
      </c>
      <c r="D3160" s="158" t="s">
        <v>54870</v>
      </c>
    </row>
    <row r="3161" customFormat="false" ht="13.5" hidden="true" customHeight="false" outlineLevel="0" collapsed="false">
      <c r="A3161" s="715" t="s">
        <v>54871</v>
      </c>
      <c r="B3161" s="715" t="s">
        <v>54872</v>
      </c>
      <c r="C3161" s="715" t="s">
        <v>338</v>
      </c>
      <c r="D3161" s="158" t="s">
        <v>54873</v>
      </c>
    </row>
    <row r="3162" customFormat="false" ht="13.5" hidden="true" customHeight="false" outlineLevel="0" collapsed="false">
      <c r="A3162" s="715" t="s">
        <v>54874</v>
      </c>
      <c r="B3162" s="715" t="s">
        <v>54875</v>
      </c>
      <c r="C3162" s="715" t="s">
        <v>338</v>
      </c>
      <c r="D3162" s="158" t="s">
        <v>54876</v>
      </c>
    </row>
    <row r="3163" customFormat="false" ht="13.5" hidden="true" customHeight="false" outlineLevel="0" collapsed="false">
      <c r="A3163" s="715" t="s">
        <v>54877</v>
      </c>
      <c r="B3163" s="715" t="s">
        <v>54878</v>
      </c>
      <c r="C3163" s="715" t="s">
        <v>338</v>
      </c>
      <c r="D3163" s="158" t="s">
        <v>54879</v>
      </c>
    </row>
    <row r="3164" customFormat="false" ht="13.5" hidden="true" customHeight="false" outlineLevel="0" collapsed="false">
      <c r="A3164" s="715" t="s">
        <v>54880</v>
      </c>
      <c r="B3164" s="715" t="s">
        <v>54881</v>
      </c>
      <c r="C3164" s="715" t="s">
        <v>338</v>
      </c>
      <c r="D3164" s="158" t="s">
        <v>54882</v>
      </c>
    </row>
    <row r="3165" customFormat="false" ht="13.5" hidden="true" customHeight="false" outlineLevel="0" collapsed="false">
      <c r="A3165" s="715" t="s">
        <v>54883</v>
      </c>
      <c r="B3165" s="715" t="s">
        <v>54884</v>
      </c>
      <c r="C3165" s="715" t="s">
        <v>338</v>
      </c>
      <c r="D3165" s="158" t="s">
        <v>54885</v>
      </c>
    </row>
    <row r="3166" customFormat="false" ht="13.5" hidden="true" customHeight="false" outlineLevel="0" collapsed="false">
      <c r="A3166" s="715" t="s">
        <v>54886</v>
      </c>
      <c r="B3166" s="715" t="s">
        <v>54887</v>
      </c>
      <c r="C3166" s="715" t="s">
        <v>338</v>
      </c>
      <c r="D3166" s="158" t="s">
        <v>54888</v>
      </c>
    </row>
    <row r="3167" customFormat="false" ht="13.5" hidden="true" customHeight="false" outlineLevel="0" collapsed="false">
      <c r="A3167" s="715" t="s">
        <v>54889</v>
      </c>
      <c r="B3167" s="715" t="s">
        <v>54890</v>
      </c>
      <c r="C3167" s="715" t="s">
        <v>338</v>
      </c>
      <c r="D3167" s="158" t="s">
        <v>54577</v>
      </c>
    </row>
    <row r="3168" customFormat="false" ht="13.5" hidden="true" customHeight="false" outlineLevel="0" collapsed="false">
      <c r="A3168" s="715" t="s">
        <v>54891</v>
      </c>
      <c r="B3168" s="715" t="s">
        <v>54892</v>
      </c>
      <c r="C3168" s="715" t="s">
        <v>338</v>
      </c>
      <c r="D3168" s="158" t="s">
        <v>54893</v>
      </c>
    </row>
    <row r="3169" customFormat="false" ht="13.5" hidden="true" customHeight="false" outlineLevel="0" collapsed="false">
      <c r="A3169" s="715" t="s">
        <v>54894</v>
      </c>
      <c r="B3169" s="715" t="s">
        <v>54895</v>
      </c>
      <c r="C3169" s="715" t="s">
        <v>338</v>
      </c>
      <c r="D3169" s="158" t="s">
        <v>54896</v>
      </c>
    </row>
    <row r="3170" customFormat="false" ht="13.5" hidden="true" customHeight="false" outlineLevel="0" collapsed="false">
      <c r="A3170" s="715" t="s">
        <v>54897</v>
      </c>
      <c r="B3170" s="715" t="s">
        <v>54898</v>
      </c>
      <c r="C3170" s="715" t="s">
        <v>338</v>
      </c>
      <c r="D3170" s="158" t="s">
        <v>54899</v>
      </c>
    </row>
    <row r="3171" customFormat="false" ht="13.5" hidden="true" customHeight="false" outlineLevel="0" collapsed="false">
      <c r="A3171" s="715" t="s">
        <v>54900</v>
      </c>
      <c r="B3171" s="715" t="s">
        <v>54901</v>
      </c>
      <c r="C3171" s="715" t="s">
        <v>338</v>
      </c>
      <c r="D3171" s="158" t="s">
        <v>54902</v>
      </c>
    </row>
    <row r="3172" customFormat="false" ht="13.5" hidden="true" customHeight="false" outlineLevel="0" collapsed="false">
      <c r="A3172" s="715" t="s">
        <v>54903</v>
      </c>
      <c r="B3172" s="715" t="s">
        <v>54904</v>
      </c>
      <c r="C3172" s="715" t="s">
        <v>338</v>
      </c>
      <c r="D3172" s="158" t="s">
        <v>54905</v>
      </c>
    </row>
    <row r="3173" customFormat="false" ht="13.5" hidden="true" customHeight="false" outlineLevel="0" collapsed="false">
      <c r="A3173" s="715" t="s">
        <v>54906</v>
      </c>
      <c r="B3173" s="715" t="s">
        <v>54907</v>
      </c>
      <c r="C3173" s="715" t="s">
        <v>338</v>
      </c>
      <c r="D3173" s="158" t="s">
        <v>54908</v>
      </c>
    </row>
    <row r="3174" customFormat="false" ht="13.5" hidden="true" customHeight="false" outlineLevel="0" collapsed="false">
      <c r="A3174" s="715" t="s">
        <v>54909</v>
      </c>
      <c r="B3174" s="715" t="s">
        <v>54910</v>
      </c>
      <c r="C3174" s="715" t="s">
        <v>338</v>
      </c>
      <c r="D3174" s="158" t="s">
        <v>54911</v>
      </c>
    </row>
    <row r="3175" customFormat="false" ht="13.5" hidden="true" customHeight="false" outlineLevel="0" collapsed="false">
      <c r="A3175" s="715" t="s">
        <v>54912</v>
      </c>
      <c r="B3175" s="715" t="s">
        <v>54913</v>
      </c>
      <c r="C3175" s="715" t="s">
        <v>338</v>
      </c>
      <c r="D3175" s="158" t="s">
        <v>54914</v>
      </c>
    </row>
    <row r="3176" customFormat="false" ht="13.5" hidden="true" customHeight="false" outlineLevel="0" collapsed="false">
      <c r="A3176" s="715" t="s">
        <v>54915</v>
      </c>
      <c r="B3176" s="715" t="s">
        <v>54916</v>
      </c>
      <c r="C3176" s="715" t="s">
        <v>338</v>
      </c>
      <c r="D3176" s="158" t="s">
        <v>54917</v>
      </c>
    </row>
    <row r="3177" customFormat="false" ht="13.5" hidden="true" customHeight="false" outlineLevel="0" collapsed="false">
      <c r="A3177" s="715" t="s">
        <v>54918</v>
      </c>
      <c r="B3177" s="715" t="s">
        <v>54919</v>
      </c>
      <c r="C3177" s="715" t="s">
        <v>338</v>
      </c>
      <c r="D3177" s="158" t="s">
        <v>54920</v>
      </c>
    </row>
    <row r="3178" customFormat="false" ht="13.5" hidden="true" customHeight="false" outlineLevel="0" collapsed="false">
      <c r="A3178" s="715" t="s">
        <v>54921</v>
      </c>
      <c r="B3178" s="715" t="s">
        <v>54922</v>
      </c>
      <c r="C3178" s="715" t="s">
        <v>338</v>
      </c>
      <c r="D3178" s="158" t="s">
        <v>54923</v>
      </c>
    </row>
    <row r="3179" customFormat="false" ht="13.5" hidden="true" customHeight="false" outlineLevel="0" collapsed="false">
      <c r="A3179" s="715" t="s">
        <v>54924</v>
      </c>
      <c r="B3179" s="715" t="s">
        <v>54925</v>
      </c>
      <c r="C3179" s="715" t="s">
        <v>338</v>
      </c>
      <c r="D3179" s="158" t="s">
        <v>54926</v>
      </c>
    </row>
    <row r="3180" customFormat="false" ht="13.5" hidden="true" customHeight="false" outlineLevel="0" collapsed="false">
      <c r="A3180" s="715" t="s">
        <v>54927</v>
      </c>
      <c r="B3180" s="715" t="s">
        <v>54928</v>
      </c>
      <c r="C3180" s="715" t="s">
        <v>338</v>
      </c>
      <c r="D3180" s="158" t="s">
        <v>54929</v>
      </c>
    </row>
    <row r="3181" customFormat="false" ht="13.5" hidden="true" customHeight="false" outlineLevel="0" collapsed="false">
      <c r="A3181" s="715" t="s">
        <v>54930</v>
      </c>
      <c r="B3181" s="715" t="s">
        <v>54931</v>
      </c>
      <c r="C3181" s="715" t="s">
        <v>338</v>
      </c>
      <c r="D3181" s="158" t="s">
        <v>54932</v>
      </c>
    </row>
    <row r="3182" customFormat="false" ht="13.5" hidden="true" customHeight="false" outlineLevel="0" collapsed="false">
      <c r="A3182" s="715" t="s">
        <v>54933</v>
      </c>
      <c r="B3182" s="715" t="s">
        <v>54934</v>
      </c>
      <c r="C3182" s="715" t="s">
        <v>338</v>
      </c>
      <c r="D3182" s="158" t="s">
        <v>54935</v>
      </c>
    </row>
    <row r="3183" customFormat="false" ht="13.5" hidden="true" customHeight="false" outlineLevel="0" collapsed="false">
      <c r="A3183" s="715" t="s">
        <v>54936</v>
      </c>
      <c r="B3183" s="715" t="s">
        <v>54937</v>
      </c>
      <c r="C3183" s="715" t="s">
        <v>338</v>
      </c>
      <c r="D3183" s="158" t="s">
        <v>54938</v>
      </c>
    </row>
    <row r="3184" customFormat="false" ht="13.5" hidden="true" customHeight="false" outlineLevel="0" collapsed="false">
      <c r="A3184" s="715" t="s">
        <v>54939</v>
      </c>
      <c r="B3184" s="715" t="s">
        <v>54940</v>
      </c>
      <c r="C3184" s="715" t="s">
        <v>338</v>
      </c>
      <c r="D3184" s="158" t="s">
        <v>54941</v>
      </c>
    </row>
    <row r="3185" customFormat="false" ht="13.5" hidden="true" customHeight="false" outlineLevel="0" collapsed="false">
      <c r="A3185" s="715" t="s">
        <v>54942</v>
      </c>
      <c r="B3185" s="715" t="s">
        <v>54943</v>
      </c>
      <c r="C3185" s="715" t="s">
        <v>338</v>
      </c>
      <c r="D3185" s="158" t="s">
        <v>54944</v>
      </c>
    </row>
    <row r="3186" customFormat="false" ht="13.5" hidden="true" customHeight="false" outlineLevel="0" collapsed="false">
      <c r="A3186" s="715" t="s">
        <v>54945</v>
      </c>
      <c r="B3186" s="715" t="s">
        <v>54946</v>
      </c>
      <c r="C3186" s="715" t="s">
        <v>338</v>
      </c>
      <c r="D3186" s="158" t="s">
        <v>54947</v>
      </c>
    </row>
    <row r="3187" customFormat="false" ht="13.5" hidden="true" customHeight="false" outlineLevel="0" collapsed="false">
      <c r="A3187" s="715" t="s">
        <v>54948</v>
      </c>
      <c r="B3187" s="715" t="s">
        <v>54949</v>
      </c>
      <c r="C3187" s="715" t="s">
        <v>338</v>
      </c>
      <c r="D3187" s="158" t="s">
        <v>54950</v>
      </c>
    </row>
    <row r="3188" customFormat="false" ht="13.5" hidden="true" customHeight="false" outlineLevel="0" collapsed="false">
      <c r="A3188" s="715" t="s">
        <v>54951</v>
      </c>
      <c r="B3188" s="715" t="s">
        <v>54952</v>
      </c>
      <c r="C3188" s="715" t="s">
        <v>338</v>
      </c>
      <c r="D3188" s="158" t="s">
        <v>49346</v>
      </c>
    </row>
    <row r="3189" customFormat="false" ht="13.5" hidden="true" customHeight="false" outlineLevel="0" collapsed="false">
      <c r="A3189" s="715" t="s">
        <v>54953</v>
      </c>
      <c r="B3189" s="715" t="s">
        <v>54954</v>
      </c>
      <c r="C3189" s="715" t="s">
        <v>338</v>
      </c>
      <c r="D3189" s="158" t="s">
        <v>54955</v>
      </c>
    </row>
    <row r="3190" customFormat="false" ht="13.5" hidden="true" customHeight="false" outlineLevel="0" collapsed="false">
      <c r="A3190" s="715" t="s">
        <v>54956</v>
      </c>
      <c r="B3190" s="715" t="s">
        <v>54957</v>
      </c>
      <c r="C3190" s="715" t="s">
        <v>338</v>
      </c>
      <c r="D3190" s="158" t="s">
        <v>54958</v>
      </c>
    </row>
    <row r="3191" customFormat="false" ht="13.5" hidden="true" customHeight="false" outlineLevel="0" collapsed="false">
      <c r="A3191" s="715" t="s">
        <v>54959</v>
      </c>
      <c r="B3191" s="715" t="s">
        <v>54960</v>
      </c>
      <c r="C3191" s="715" t="s">
        <v>338</v>
      </c>
      <c r="D3191" s="158" t="s">
        <v>54961</v>
      </c>
    </row>
    <row r="3192" customFormat="false" ht="13.5" hidden="true" customHeight="false" outlineLevel="0" collapsed="false">
      <c r="A3192" s="715" t="s">
        <v>54962</v>
      </c>
      <c r="B3192" s="715" t="s">
        <v>54963</v>
      </c>
      <c r="C3192" s="715" t="s">
        <v>338</v>
      </c>
      <c r="D3192" s="158" t="s">
        <v>54964</v>
      </c>
    </row>
    <row r="3193" customFormat="false" ht="13.5" hidden="true" customHeight="false" outlineLevel="0" collapsed="false">
      <c r="A3193" s="715" t="s">
        <v>54965</v>
      </c>
      <c r="B3193" s="715" t="s">
        <v>54966</v>
      </c>
      <c r="C3193" s="715" t="s">
        <v>338</v>
      </c>
      <c r="D3193" s="158" t="s">
        <v>54967</v>
      </c>
    </row>
    <row r="3194" customFormat="false" ht="13.5" hidden="true" customHeight="false" outlineLevel="0" collapsed="false">
      <c r="A3194" s="715" t="s">
        <v>54968</v>
      </c>
      <c r="B3194" s="715" t="s">
        <v>54969</v>
      </c>
      <c r="C3194" s="715" t="s">
        <v>338</v>
      </c>
      <c r="D3194" s="158" t="s">
        <v>54970</v>
      </c>
    </row>
    <row r="3195" customFormat="false" ht="13.5" hidden="true" customHeight="false" outlineLevel="0" collapsed="false">
      <c r="A3195" s="715" t="s">
        <v>54971</v>
      </c>
      <c r="B3195" s="715" t="s">
        <v>54972</v>
      </c>
      <c r="C3195" s="715" t="s">
        <v>338</v>
      </c>
      <c r="D3195" s="158" t="s">
        <v>54973</v>
      </c>
    </row>
    <row r="3196" customFormat="false" ht="13.5" hidden="true" customHeight="false" outlineLevel="0" collapsed="false">
      <c r="A3196" s="715" t="s">
        <v>54974</v>
      </c>
      <c r="B3196" s="715" t="s">
        <v>54975</v>
      </c>
      <c r="C3196" s="715" t="s">
        <v>338</v>
      </c>
      <c r="D3196" s="158" t="s">
        <v>54976</v>
      </c>
    </row>
    <row r="3197" customFormat="false" ht="13.5" hidden="true" customHeight="false" outlineLevel="0" collapsed="false">
      <c r="A3197" s="715" t="s">
        <v>54977</v>
      </c>
      <c r="B3197" s="715" t="s">
        <v>54978</v>
      </c>
      <c r="C3197" s="715" t="s">
        <v>338</v>
      </c>
      <c r="D3197" s="158" t="s">
        <v>54979</v>
      </c>
    </row>
    <row r="3198" customFormat="false" ht="13.5" hidden="true" customHeight="false" outlineLevel="0" collapsed="false">
      <c r="A3198" s="715" t="s">
        <v>54980</v>
      </c>
      <c r="B3198" s="715" t="s">
        <v>54981</v>
      </c>
      <c r="C3198" s="715" t="s">
        <v>338</v>
      </c>
      <c r="D3198" s="158" t="s">
        <v>54982</v>
      </c>
    </row>
    <row r="3199" customFormat="false" ht="13.5" hidden="true" customHeight="false" outlineLevel="0" collapsed="false">
      <c r="A3199" s="715" t="s">
        <v>54983</v>
      </c>
      <c r="B3199" s="715" t="s">
        <v>54984</v>
      </c>
      <c r="C3199" s="715" t="s">
        <v>338</v>
      </c>
      <c r="D3199" s="158" t="s">
        <v>54985</v>
      </c>
    </row>
    <row r="3200" customFormat="false" ht="13.5" hidden="true" customHeight="false" outlineLevel="0" collapsed="false">
      <c r="A3200" s="715" t="s">
        <v>54986</v>
      </c>
      <c r="B3200" s="715" t="s">
        <v>54987</v>
      </c>
      <c r="C3200" s="715" t="s">
        <v>338</v>
      </c>
      <c r="D3200" s="158" t="s">
        <v>54988</v>
      </c>
    </row>
    <row r="3201" customFormat="false" ht="13.5" hidden="true" customHeight="false" outlineLevel="0" collapsed="false">
      <c r="A3201" s="715" t="s">
        <v>54989</v>
      </c>
      <c r="B3201" s="715" t="s">
        <v>54990</v>
      </c>
      <c r="C3201" s="715" t="s">
        <v>338</v>
      </c>
      <c r="D3201" s="158" t="s">
        <v>54991</v>
      </c>
    </row>
    <row r="3202" customFormat="false" ht="13.5" hidden="true" customHeight="false" outlineLevel="0" collapsed="false">
      <c r="A3202" s="715" t="s">
        <v>54992</v>
      </c>
      <c r="B3202" s="715" t="s">
        <v>54993</v>
      </c>
      <c r="C3202" s="715" t="s">
        <v>338</v>
      </c>
      <c r="D3202" s="158" t="s">
        <v>54994</v>
      </c>
    </row>
    <row r="3203" customFormat="false" ht="13.5" hidden="true" customHeight="false" outlineLevel="0" collapsed="false">
      <c r="A3203" s="715" t="s">
        <v>54995</v>
      </c>
      <c r="B3203" s="715" t="s">
        <v>54996</v>
      </c>
      <c r="C3203" s="715" t="s">
        <v>338</v>
      </c>
      <c r="D3203" s="158" t="s">
        <v>54997</v>
      </c>
    </row>
    <row r="3204" customFormat="false" ht="13.5" hidden="true" customHeight="false" outlineLevel="0" collapsed="false">
      <c r="A3204" s="715" t="s">
        <v>54998</v>
      </c>
      <c r="B3204" s="715" t="s">
        <v>54999</v>
      </c>
      <c r="C3204" s="715" t="s">
        <v>338</v>
      </c>
      <c r="D3204" s="158" t="s">
        <v>55000</v>
      </c>
    </row>
    <row r="3205" customFormat="false" ht="13.5" hidden="true" customHeight="false" outlineLevel="0" collapsed="false">
      <c r="A3205" s="715" t="s">
        <v>55001</v>
      </c>
      <c r="B3205" s="715" t="s">
        <v>55002</v>
      </c>
      <c r="C3205" s="715" t="s">
        <v>338</v>
      </c>
      <c r="D3205" s="158" t="s">
        <v>51878</v>
      </c>
    </row>
    <row r="3206" customFormat="false" ht="13.5" hidden="true" customHeight="false" outlineLevel="0" collapsed="false">
      <c r="A3206" s="715" t="s">
        <v>55003</v>
      </c>
      <c r="B3206" s="715" t="s">
        <v>55004</v>
      </c>
      <c r="C3206" s="715" t="s">
        <v>338</v>
      </c>
      <c r="D3206" s="158" t="s">
        <v>55005</v>
      </c>
    </row>
    <row r="3207" customFormat="false" ht="13.5" hidden="true" customHeight="false" outlineLevel="0" collapsed="false">
      <c r="A3207" s="715" t="s">
        <v>55006</v>
      </c>
      <c r="B3207" s="715" t="s">
        <v>55007</v>
      </c>
      <c r="C3207" s="715" t="s">
        <v>338</v>
      </c>
      <c r="D3207" s="158" t="s">
        <v>55008</v>
      </c>
    </row>
    <row r="3208" customFormat="false" ht="13.5" hidden="true" customHeight="false" outlineLevel="0" collapsed="false">
      <c r="A3208" s="715" t="s">
        <v>55009</v>
      </c>
      <c r="B3208" s="715" t="s">
        <v>55010</v>
      </c>
      <c r="C3208" s="715" t="s">
        <v>338</v>
      </c>
      <c r="D3208" s="158" t="s">
        <v>55011</v>
      </c>
    </row>
    <row r="3209" customFormat="false" ht="13.5" hidden="true" customHeight="false" outlineLevel="0" collapsed="false">
      <c r="A3209" s="715" t="s">
        <v>55012</v>
      </c>
      <c r="B3209" s="715" t="s">
        <v>55013</v>
      </c>
      <c r="C3209" s="715" t="s">
        <v>338</v>
      </c>
      <c r="D3209" s="158" t="s">
        <v>55014</v>
      </c>
    </row>
    <row r="3210" customFormat="false" ht="13.5" hidden="true" customHeight="false" outlineLevel="0" collapsed="false">
      <c r="A3210" s="715" t="s">
        <v>55015</v>
      </c>
      <c r="B3210" s="715" t="s">
        <v>55016</v>
      </c>
      <c r="C3210" s="715" t="s">
        <v>338</v>
      </c>
      <c r="D3210" s="158" t="s">
        <v>55017</v>
      </c>
    </row>
    <row r="3211" customFormat="false" ht="13.5" hidden="true" customHeight="false" outlineLevel="0" collapsed="false">
      <c r="A3211" s="715" t="s">
        <v>55018</v>
      </c>
      <c r="B3211" s="715" t="s">
        <v>55019</v>
      </c>
      <c r="C3211" s="715" t="s">
        <v>338</v>
      </c>
      <c r="D3211" s="158" t="s">
        <v>47290</v>
      </c>
    </row>
    <row r="3212" customFormat="false" ht="13.5" hidden="true" customHeight="false" outlineLevel="0" collapsed="false">
      <c r="A3212" s="715" t="s">
        <v>55020</v>
      </c>
      <c r="B3212" s="715" t="s">
        <v>55021</v>
      </c>
      <c r="C3212" s="715" t="s">
        <v>338</v>
      </c>
      <c r="D3212" s="158" t="s">
        <v>55022</v>
      </c>
    </row>
    <row r="3213" customFormat="false" ht="13.5" hidden="true" customHeight="false" outlineLevel="0" collapsed="false">
      <c r="A3213" s="715" t="s">
        <v>55023</v>
      </c>
      <c r="B3213" s="715" t="s">
        <v>55024</v>
      </c>
      <c r="C3213" s="715" t="s">
        <v>338</v>
      </c>
      <c r="D3213" s="158" t="s">
        <v>52126</v>
      </c>
    </row>
    <row r="3214" customFormat="false" ht="13.5" hidden="true" customHeight="false" outlineLevel="0" collapsed="false">
      <c r="A3214" s="715" t="s">
        <v>55025</v>
      </c>
      <c r="B3214" s="715" t="s">
        <v>55026</v>
      </c>
      <c r="C3214" s="715" t="s">
        <v>338</v>
      </c>
      <c r="D3214" s="158" t="s">
        <v>55027</v>
      </c>
    </row>
    <row r="3215" customFormat="false" ht="13.5" hidden="true" customHeight="false" outlineLevel="0" collapsed="false">
      <c r="A3215" s="715" t="s">
        <v>55028</v>
      </c>
      <c r="B3215" s="715" t="s">
        <v>55029</v>
      </c>
      <c r="C3215" s="715" t="s">
        <v>338</v>
      </c>
      <c r="D3215" s="158" t="s">
        <v>53237</v>
      </c>
    </row>
    <row r="3216" customFormat="false" ht="13.5" hidden="true" customHeight="false" outlineLevel="0" collapsed="false">
      <c r="A3216" s="715" t="s">
        <v>55030</v>
      </c>
      <c r="B3216" s="715" t="s">
        <v>55031</v>
      </c>
      <c r="C3216" s="715" t="s">
        <v>338</v>
      </c>
      <c r="D3216" s="158" t="s">
        <v>55032</v>
      </c>
    </row>
    <row r="3217" customFormat="false" ht="13.5" hidden="true" customHeight="false" outlineLevel="0" collapsed="false">
      <c r="A3217" s="715" t="s">
        <v>55033</v>
      </c>
      <c r="B3217" s="715" t="s">
        <v>55034</v>
      </c>
      <c r="C3217" s="715" t="s">
        <v>338</v>
      </c>
      <c r="D3217" s="158" t="s">
        <v>55035</v>
      </c>
    </row>
    <row r="3218" customFormat="false" ht="13.5" hidden="true" customHeight="false" outlineLevel="0" collapsed="false">
      <c r="A3218" s="715" t="s">
        <v>55036</v>
      </c>
      <c r="B3218" s="715" t="s">
        <v>55037</v>
      </c>
      <c r="C3218" s="715" t="s">
        <v>338</v>
      </c>
      <c r="D3218" s="158" t="s">
        <v>55038</v>
      </c>
    </row>
    <row r="3219" customFormat="false" ht="13.5" hidden="true" customHeight="false" outlineLevel="0" collapsed="false">
      <c r="A3219" s="715" t="s">
        <v>55039</v>
      </c>
      <c r="B3219" s="715" t="s">
        <v>55040</v>
      </c>
      <c r="C3219" s="715" t="s">
        <v>338</v>
      </c>
      <c r="D3219" s="158" t="s">
        <v>55041</v>
      </c>
    </row>
    <row r="3220" customFormat="false" ht="13.5" hidden="true" customHeight="false" outlineLevel="0" collapsed="false">
      <c r="A3220" s="715" t="s">
        <v>55042</v>
      </c>
      <c r="B3220" s="715" t="s">
        <v>55043</v>
      </c>
      <c r="C3220" s="715" t="s">
        <v>338</v>
      </c>
      <c r="D3220" s="158" t="s">
        <v>55044</v>
      </c>
    </row>
    <row r="3221" customFormat="false" ht="13.5" hidden="true" customHeight="false" outlineLevel="0" collapsed="false">
      <c r="A3221" s="715" t="s">
        <v>55045</v>
      </c>
      <c r="B3221" s="715" t="s">
        <v>55046</v>
      </c>
      <c r="C3221" s="715" t="s">
        <v>338</v>
      </c>
      <c r="D3221" s="158" t="s">
        <v>55047</v>
      </c>
    </row>
    <row r="3222" customFormat="false" ht="13.5" hidden="true" customHeight="false" outlineLevel="0" collapsed="false">
      <c r="A3222" s="715" t="s">
        <v>55048</v>
      </c>
      <c r="B3222" s="715" t="s">
        <v>55049</v>
      </c>
      <c r="C3222" s="715" t="s">
        <v>338</v>
      </c>
      <c r="D3222" s="158" t="s">
        <v>55050</v>
      </c>
    </row>
    <row r="3223" customFormat="false" ht="13.5" hidden="true" customHeight="false" outlineLevel="0" collapsed="false">
      <c r="A3223" s="715" t="s">
        <v>55051</v>
      </c>
      <c r="B3223" s="715" t="s">
        <v>55052</v>
      </c>
      <c r="C3223" s="715" t="s">
        <v>338</v>
      </c>
      <c r="D3223" s="158" t="s">
        <v>55053</v>
      </c>
    </row>
    <row r="3224" customFormat="false" ht="13.5" hidden="true" customHeight="false" outlineLevel="0" collapsed="false">
      <c r="A3224" s="715" t="s">
        <v>55054</v>
      </c>
      <c r="B3224" s="715" t="s">
        <v>55055</v>
      </c>
      <c r="C3224" s="715" t="s">
        <v>338</v>
      </c>
      <c r="D3224" s="158" t="s">
        <v>55056</v>
      </c>
    </row>
    <row r="3225" customFormat="false" ht="13.5" hidden="true" customHeight="false" outlineLevel="0" collapsed="false">
      <c r="A3225" s="715" t="s">
        <v>55057</v>
      </c>
      <c r="B3225" s="715" t="s">
        <v>55058</v>
      </c>
      <c r="C3225" s="715" t="s">
        <v>338</v>
      </c>
      <c r="D3225" s="158" t="s">
        <v>55059</v>
      </c>
    </row>
    <row r="3226" customFormat="false" ht="13.5" hidden="true" customHeight="false" outlineLevel="0" collapsed="false">
      <c r="A3226" s="715" t="s">
        <v>55060</v>
      </c>
      <c r="B3226" s="715" t="s">
        <v>55061</v>
      </c>
      <c r="C3226" s="715" t="s">
        <v>338</v>
      </c>
      <c r="D3226" s="158" t="s">
        <v>55062</v>
      </c>
    </row>
    <row r="3227" customFormat="false" ht="13.5" hidden="true" customHeight="false" outlineLevel="0" collapsed="false">
      <c r="A3227" s="715" t="s">
        <v>55063</v>
      </c>
      <c r="B3227" s="715" t="s">
        <v>55064</v>
      </c>
      <c r="C3227" s="715" t="s">
        <v>338</v>
      </c>
      <c r="D3227" s="158" t="s">
        <v>55065</v>
      </c>
    </row>
    <row r="3228" customFormat="false" ht="13.5" hidden="true" customHeight="false" outlineLevel="0" collapsed="false">
      <c r="A3228" s="715" t="s">
        <v>55066</v>
      </c>
      <c r="B3228" s="715" t="s">
        <v>55067</v>
      </c>
      <c r="C3228" s="715" t="s">
        <v>338</v>
      </c>
      <c r="D3228" s="158" t="s">
        <v>46100</v>
      </c>
    </row>
    <row r="3229" customFormat="false" ht="13.5" hidden="true" customHeight="false" outlineLevel="0" collapsed="false">
      <c r="A3229" s="715" t="s">
        <v>55068</v>
      </c>
      <c r="B3229" s="715" t="s">
        <v>55069</v>
      </c>
      <c r="C3229" s="715" t="s">
        <v>338</v>
      </c>
      <c r="D3229" s="158" t="s">
        <v>55070</v>
      </c>
    </row>
    <row r="3230" customFormat="false" ht="13.5" hidden="true" customHeight="false" outlineLevel="0" collapsed="false">
      <c r="A3230" s="715" t="s">
        <v>55071</v>
      </c>
      <c r="B3230" s="715" t="s">
        <v>55072</v>
      </c>
      <c r="C3230" s="715" t="s">
        <v>338</v>
      </c>
      <c r="D3230" s="158" t="s">
        <v>55073</v>
      </c>
    </row>
    <row r="3231" customFormat="false" ht="13.5" hidden="true" customHeight="false" outlineLevel="0" collapsed="false">
      <c r="A3231" s="715" t="s">
        <v>55074</v>
      </c>
      <c r="B3231" s="715" t="s">
        <v>55075</v>
      </c>
      <c r="C3231" s="715" t="s">
        <v>338</v>
      </c>
      <c r="D3231" s="158" t="s">
        <v>55076</v>
      </c>
    </row>
    <row r="3232" customFormat="false" ht="13.5" hidden="true" customHeight="false" outlineLevel="0" collapsed="false">
      <c r="A3232" s="715" t="s">
        <v>55077</v>
      </c>
      <c r="B3232" s="715" t="s">
        <v>55078</v>
      </c>
      <c r="C3232" s="715" t="s">
        <v>338</v>
      </c>
      <c r="D3232" s="158" t="s">
        <v>47982</v>
      </c>
    </row>
    <row r="3233" customFormat="false" ht="13.5" hidden="true" customHeight="false" outlineLevel="0" collapsed="false">
      <c r="A3233" s="715" t="s">
        <v>55079</v>
      </c>
      <c r="B3233" s="715" t="s">
        <v>55080</v>
      </c>
      <c r="C3233" s="715" t="s">
        <v>338</v>
      </c>
      <c r="D3233" s="158" t="s">
        <v>55081</v>
      </c>
    </row>
    <row r="3234" customFormat="false" ht="13.5" hidden="true" customHeight="false" outlineLevel="0" collapsed="false">
      <c r="A3234" s="715" t="s">
        <v>55082</v>
      </c>
      <c r="B3234" s="715" t="s">
        <v>55083</v>
      </c>
      <c r="C3234" s="715" t="s">
        <v>338</v>
      </c>
      <c r="D3234" s="158" t="s">
        <v>55084</v>
      </c>
    </row>
    <row r="3235" customFormat="false" ht="13.5" hidden="true" customHeight="false" outlineLevel="0" collapsed="false">
      <c r="A3235" s="715" t="s">
        <v>55085</v>
      </c>
      <c r="B3235" s="715" t="s">
        <v>55086</v>
      </c>
      <c r="C3235" s="715" t="s">
        <v>338</v>
      </c>
      <c r="D3235" s="158" t="s">
        <v>48722</v>
      </c>
    </row>
    <row r="3236" customFormat="false" ht="13.5" hidden="true" customHeight="false" outlineLevel="0" collapsed="false">
      <c r="A3236" s="715" t="s">
        <v>55087</v>
      </c>
      <c r="B3236" s="715" t="s">
        <v>55088</v>
      </c>
      <c r="C3236" s="715" t="s">
        <v>338</v>
      </c>
      <c r="D3236" s="158" t="s">
        <v>52753</v>
      </c>
    </row>
    <row r="3237" customFormat="false" ht="13.5" hidden="true" customHeight="false" outlineLevel="0" collapsed="false">
      <c r="A3237" s="715" t="s">
        <v>55089</v>
      </c>
      <c r="B3237" s="715" t="s">
        <v>55090</v>
      </c>
      <c r="C3237" s="715" t="s">
        <v>338</v>
      </c>
      <c r="D3237" s="158" t="s">
        <v>51613</v>
      </c>
    </row>
    <row r="3238" customFormat="false" ht="13.5" hidden="true" customHeight="false" outlineLevel="0" collapsed="false">
      <c r="A3238" s="715" t="s">
        <v>55091</v>
      </c>
      <c r="B3238" s="715" t="s">
        <v>55092</v>
      </c>
      <c r="C3238" s="715" t="s">
        <v>338</v>
      </c>
      <c r="D3238" s="158" t="s">
        <v>49896</v>
      </c>
    </row>
    <row r="3239" customFormat="false" ht="13.5" hidden="true" customHeight="false" outlineLevel="0" collapsed="false">
      <c r="A3239" s="715" t="s">
        <v>55093</v>
      </c>
      <c r="B3239" s="715" t="s">
        <v>55094</v>
      </c>
      <c r="C3239" s="715" t="s">
        <v>338</v>
      </c>
      <c r="D3239" s="158" t="s">
        <v>55095</v>
      </c>
    </row>
    <row r="3240" customFormat="false" ht="13.5" hidden="true" customHeight="false" outlineLevel="0" collapsed="false">
      <c r="A3240" s="715" t="s">
        <v>55096</v>
      </c>
      <c r="B3240" s="715" t="s">
        <v>55097</v>
      </c>
      <c r="C3240" s="715" t="s">
        <v>338</v>
      </c>
      <c r="D3240" s="158" t="s">
        <v>49361</v>
      </c>
    </row>
    <row r="3241" customFormat="false" ht="13.5" hidden="true" customHeight="false" outlineLevel="0" collapsed="false">
      <c r="A3241" s="715" t="s">
        <v>55098</v>
      </c>
      <c r="B3241" s="715" t="s">
        <v>55099</v>
      </c>
      <c r="C3241" s="715" t="s">
        <v>338</v>
      </c>
      <c r="D3241" s="158" t="s">
        <v>55100</v>
      </c>
    </row>
    <row r="3242" customFormat="false" ht="13.5" hidden="true" customHeight="false" outlineLevel="0" collapsed="false">
      <c r="A3242" s="715" t="s">
        <v>55101</v>
      </c>
      <c r="B3242" s="715" t="s">
        <v>55102</v>
      </c>
      <c r="C3242" s="715" t="s">
        <v>338</v>
      </c>
      <c r="D3242" s="158" t="s">
        <v>55103</v>
      </c>
    </row>
    <row r="3243" customFormat="false" ht="13.5" hidden="true" customHeight="false" outlineLevel="0" collapsed="false">
      <c r="A3243" s="715" t="s">
        <v>55104</v>
      </c>
      <c r="B3243" s="715" t="s">
        <v>55105</v>
      </c>
      <c r="C3243" s="715" t="s">
        <v>338</v>
      </c>
      <c r="D3243" s="158" t="s">
        <v>55106</v>
      </c>
    </row>
    <row r="3244" customFormat="false" ht="13.5" hidden="true" customHeight="false" outlineLevel="0" collapsed="false">
      <c r="A3244" s="715" t="s">
        <v>55107</v>
      </c>
      <c r="B3244" s="715" t="s">
        <v>55108</v>
      </c>
      <c r="C3244" s="715" t="s">
        <v>338</v>
      </c>
      <c r="D3244" s="158" t="s">
        <v>55109</v>
      </c>
    </row>
    <row r="3245" customFormat="false" ht="13.5" hidden="true" customHeight="false" outlineLevel="0" collapsed="false">
      <c r="A3245" s="715" t="s">
        <v>55110</v>
      </c>
      <c r="B3245" s="715" t="s">
        <v>55111</v>
      </c>
      <c r="C3245" s="715" t="s">
        <v>338</v>
      </c>
      <c r="D3245" s="158" t="s">
        <v>55112</v>
      </c>
    </row>
    <row r="3246" customFormat="false" ht="13.5" hidden="true" customHeight="false" outlineLevel="0" collapsed="false">
      <c r="A3246" s="715" t="s">
        <v>55113</v>
      </c>
      <c r="B3246" s="715" t="s">
        <v>55114</v>
      </c>
      <c r="C3246" s="715" t="s">
        <v>338</v>
      </c>
      <c r="D3246" s="158" t="s">
        <v>55115</v>
      </c>
    </row>
    <row r="3247" customFormat="false" ht="13.5" hidden="true" customHeight="false" outlineLevel="0" collapsed="false">
      <c r="A3247" s="715" t="s">
        <v>55116</v>
      </c>
      <c r="B3247" s="715" t="s">
        <v>55117</v>
      </c>
      <c r="C3247" s="715" t="s">
        <v>338</v>
      </c>
      <c r="D3247" s="158" t="s">
        <v>55118</v>
      </c>
    </row>
    <row r="3248" customFormat="false" ht="13.5" hidden="true" customHeight="false" outlineLevel="0" collapsed="false">
      <c r="A3248" s="715" t="s">
        <v>55119</v>
      </c>
      <c r="B3248" s="715" t="s">
        <v>55120</v>
      </c>
      <c r="C3248" s="715" t="s">
        <v>338</v>
      </c>
      <c r="D3248" s="158" t="s">
        <v>55121</v>
      </c>
    </row>
    <row r="3249" customFormat="false" ht="13.5" hidden="true" customHeight="false" outlineLevel="0" collapsed="false">
      <c r="A3249" s="715" t="s">
        <v>55122</v>
      </c>
      <c r="B3249" s="715" t="s">
        <v>55123</v>
      </c>
      <c r="C3249" s="715" t="s">
        <v>338</v>
      </c>
      <c r="D3249" s="158" t="s">
        <v>55124</v>
      </c>
    </row>
    <row r="3250" customFormat="false" ht="13.5" hidden="true" customHeight="false" outlineLevel="0" collapsed="false">
      <c r="A3250" s="715" t="s">
        <v>55125</v>
      </c>
      <c r="B3250" s="715" t="s">
        <v>55126</v>
      </c>
      <c r="C3250" s="715" t="s">
        <v>338</v>
      </c>
      <c r="D3250" s="158" t="s">
        <v>55127</v>
      </c>
    </row>
    <row r="3251" customFormat="false" ht="13.5" hidden="true" customHeight="false" outlineLevel="0" collapsed="false">
      <c r="A3251" s="715" t="s">
        <v>55128</v>
      </c>
      <c r="B3251" s="715" t="s">
        <v>55129</v>
      </c>
      <c r="C3251" s="715" t="s">
        <v>338</v>
      </c>
      <c r="D3251" s="158" t="s">
        <v>55130</v>
      </c>
    </row>
    <row r="3252" customFormat="false" ht="13.5" hidden="true" customHeight="false" outlineLevel="0" collapsed="false">
      <c r="A3252" s="715" t="s">
        <v>55131</v>
      </c>
      <c r="B3252" s="715" t="s">
        <v>55132</v>
      </c>
      <c r="C3252" s="715" t="s">
        <v>338</v>
      </c>
      <c r="D3252" s="158" t="s">
        <v>55133</v>
      </c>
    </row>
    <row r="3253" customFormat="false" ht="13.5" hidden="true" customHeight="false" outlineLevel="0" collapsed="false">
      <c r="A3253" s="715" t="s">
        <v>55134</v>
      </c>
      <c r="B3253" s="715" t="s">
        <v>55135</v>
      </c>
      <c r="C3253" s="715" t="s">
        <v>338</v>
      </c>
      <c r="D3253" s="158" t="s">
        <v>47053</v>
      </c>
    </row>
    <row r="3254" customFormat="false" ht="13.5" hidden="true" customHeight="false" outlineLevel="0" collapsed="false">
      <c r="A3254" s="715" t="s">
        <v>55136</v>
      </c>
      <c r="B3254" s="715" t="s">
        <v>55137</v>
      </c>
      <c r="C3254" s="715" t="s">
        <v>338</v>
      </c>
      <c r="D3254" s="158" t="s">
        <v>55138</v>
      </c>
    </row>
    <row r="3255" customFormat="false" ht="13.5" hidden="true" customHeight="false" outlineLevel="0" collapsed="false">
      <c r="A3255" s="715" t="s">
        <v>55139</v>
      </c>
      <c r="B3255" s="715" t="s">
        <v>55140</v>
      </c>
      <c r="C3255" s="715" t="s">
        <v>338</v>
      </c>
      <c r="D3255" s="158" t="s">
        <v>53749</v>
      </c>
    </row>
    <row r="3256" customFormat="false" ht="13.5" hidden="true" customHeight="false" outlineLevel="0" collapsed="false">
      <c r="A3256" s="715" t="s">
        <v>55141</v>
      </c>
      <c r="B3256" s="715" t="s">
        <v>55142</v>
      </c>
      <c r="C3256" s="715" t="s">
        <v>338</v>
      </c>
      <c r="D3256" s="158" t="s">
        <v>48006</v>
      </c>
    </row>
    <row r="3257" customFormat="false" ht="13.5" hidden="true" customHeight="false" outlineLevel="0" collapsed="false">
      <c r="A3257" s="715" t="s">
        <v>55143</v>
      </c>
      <c r="B3257" s="715" t="s">
        <v>55144</v>
      </c>
      <c r="C3257" s="715" t="s">
        <v>338</v>
      </c>
      <c r="D3257" s="158" t="s">
        <v>55145</v>
      </c>
    </row>
    <row r="3258" customFormat="false" ht="13.5" hidden="true" customHeight="false" outlineLevel="0" collapsed="false">
      <c r="A3258" s="715" t="s">
        <v>55146</v>
      </c>
      <c r="B3258" s="715" t="s">
        <v>55147</v>
      </c>
      <c r="C3258" s="715" t="s">
        <v>338</v>
      </c>
      <c r="D3258" s="158" t="s">
        <v>54433</v>
      </c>
    </row>
    <row r="3259" customFormat="false" ht="13.5" hidden="true" customHeight="false" outlineLevel="0" collapsed="false">
      <c r="A3259" s="715" t="s">
        <v>55148</v>
      </c>
      <c r="B3259" s="715" t="s">
        <v>55149</v>
      </c>
      <c r="C3259" s="715" t="s">
        <v>338</v>
      </c>
      <c r="D3259" s="158" t="s">
        <v>55150</v>
      </c>
    </row>
    <row r="3260" customFormat="false" ht="13.5" hidden="true" customHeight="false" outlineLevel="0" collapsed="false">
      <c r="A3260" s="715" t="s">
        <v>55151</v>
      </c>
      <c r="B3260" s="715" t="s">
        <v>55152</v>
      </c>
      <c r="C3260" s="715" t="s">
        <v>338</v>
      </c>
      <c r="D3260" s="158" t="s">
        <v>55153</v>
      </c>
    </row>
    <row r="3261" customFormat="false" ht="13.5" hidden="true" customHeight="false" outlineLevel="0" collapsed="false">
      <c r="A3261" s="715" t="s">
        <v>55154</v>
      </c>
      <c r="B3261" s="715" t="s">
        <v>55155</v>
      </c>
      <c r="C3261" s="715" t="s">
        <v>338</v>
      </c>
      <c r="D3261" s="158" t="s">
        <v>55156</v>
      </c>
    </row>
    <row r="3262" customFormat="false" ht="13.5" hidden="true" customHeight="false" outlineLevel="0" collapsed="false">
      <c r="A3262" s="715" t="s">
        <v>55157</v>
      </c>
      <c r="B3262" s="715" t="s">
        <v>55158</v>
      </c>
      <c r="C3262" s="715" t="s">
        <v>338</v>
      </c>
      <c r="D3262" s="158" t="s">
        <v>55159</v>
      </c>
    </row>
    <row r="3263" customFormat="false" ht="13.5" hidden="true" customHeight="false" outlineLevel="0" collapsed="false">
      <c r="A3263" s="715" t="s">
        <v>55160</v>
      </c>
      <c r="B3263" s="715" t="s">
        <v>55161</v>
      </c>
      <c r="C3263" s="715" t="s">
        <v>338</v>
      </c>
      <c r="D3263" s="158" t="s">
        <v>55162</v>
      </c>
    </row>
    <row r="3264" customFormat="false" ht="13.5" hidden="true" customHeight="false" outlineLevel="0" collapsed="false">
      <c r="A3264" s="715" t="s">
        <v>55163</v>
      </c>
      <c r="B3264" s="715" t="s">
        <v>55164</v>
      </c>
      <c r="C3264" s="715" t="s">
        <v>338</v>
      </c>
      <c r="D3264" s="158" t="s">
        <v>55165</v>
      </c>
    </row>
    <row r="3265" customFormat="false" ht="13.5" hidden="true" customHeight="false" outlineLevel="0" collapsed="false">
      <c r="A3265" s="715" t="s">
        <v>55166</v>
      </c>
      <c r="B3265" s="715" t="s">
        <v>55167</v>
      </c>
      <c r="C3265" s="715" t="s">
        <v>338</v>
      </c>
      <c r="D3265" s="158" t="s">
        <v>55168</v>
      </c>
    </row>
    <row r="3266" customFormat="false" ht="13.5" hidden="true" customHeight="false" outlineLevel="0" collapsed="false">
      <c r="A3266" s="715" t="s">
        <v>55169</v>
      </c>
      <c r="B3266" s="715" t="s">
        <v>55170</v>
      </c>
      <c r="C3266" s="715" t="s">
        <v>338</v>
      </c>
      <c r="D3266" s="158" t="s">
        <v>55171</v>
      </c>
    </row>
    <row r="3267" customFormat="false" ht="13.5" hidden="true" customHeight="false" outlineLevel="0" collapsed="false">
      <c r="A3267" s="715" t="s">
        <v>55172</v>
      </c>
      <c r="B3267" s="715" t="s">
        <v>55173</v>
      </c>
      <c r="C3267" s="715" t="s">
        <v>338</v>
      </c>
      <c r="D3267" s="158" t="s">
        <v>55174</v>
      </c>
    </row>
    <row r="3268" customFormat="false" ht="13.5" hidden="true" customHeight="false" outlineLevel="0" collapsed="false">
      <c r="A3268" s="715" t="s">
        <v>55175</v>
      </c>
      <c r="B3268" s="715" t="s">
        <v>55176</v>
      </c>
      <c r="C3268" s="715" t="s">
        <v>338</v>
      </c>
      <c r="D3268" s="158" t="s">
        <v>55177</v>
      </c>
    </row>
    <row r="3269" customFormat="false" ht="13.5" hidden="true" customHeight="false" outlineLevel="0" collapsed="false">
      <c r="A3269" s="715" t="s">
        <v>55178</v>
      </c>
      <c r="B3269" s="715" t="s">
        <v>55179</v>
      </c>
      <c r="C3269" s="715" t="s">
        <v>338</v>
      </c>
      <c r="D3269" s="158" t="s">
        <v>55180</v>
      </c>
    </row>
    <row r="3270" customFormat="false" ht="13.5" hidden="true" customHeight="false" outlineLevel="0" collapsed="false">
      <c r="A3270" s="715" t="s">
        <v>55181</v>
      </c>
      <c r="B3270" s="715" t="s">
        <v>55182</v>
      </c>
      <c r="C3270" s="715" t="s">
        <v>338</v>
      </c>
      <c r="D3270" s="158" t="s">
        <v>55183</v>
      </c>
    </row>
    <row r="3271" customFormat="false" ht="13.5" hidden="true" customHeight="false" outlineLevel="0" collapsed="false">
      <c r="A3271" s="715" t="s">
        <v>55184</v>
      </c>
      <c r="B3271" s="715" t="s">
        <v>55185</v>
      </c>
      <c r="C3271" s="715" t="s">
        <v>338</v>
      </c>
      <c r="D3271" s="158" t="s">
        <v>55186</v>
      </c>
    </row>
    <row r="3272" customFormat="false" ht="13.5" hidden="true" customHeight="false" outlineLevel="0" collapsed="false">
      <c r="A3272" s="715" t="s">
        <v>55187</v>
      </c>
      <c r="B3272" s="715" t="s">
        <v>55188</v>
      </c>
      <c r="C3272" s="715" t="s">
        <v>338</v>
      </c>
      <c r="D3272" s="158" t="s">
        <v>55189</v>
      </c>
    </row>
    <row r="3273" customFormat="false" ht="13.5" hidden="true" customHeight="false" outlineLevel="0" collapsed="false">
      <c r="A3273" s="715" t="s">
        <v>55190</v>
      </c>
      <c r="B3273" s="715" t="s">
        <v>55191</v>
      </c>
      <c r="C3273" s="715" t="s">
        <v>338</v>
      </c>
      <c r="D3273" s="158" t="s">
        <v>55192</v>
      </c>
    </row>
    <row r="3274" customFormat="false" ht="13.5" hidden="true" customHeight="false" outlineLevel="0" collapsed="false">
      <c r="A3274" s="715" t="s">
        <v>55193</v>
      </c>
      <c r="B3274" s="715" t="s">
        <v>55194</v>
      </c>
      <c r="C3274" s="715" t="s">
        <v>338</v>
      </c>
      <c r="D3274" s="158" t="s">
        <v>55195</v>
      </c>
    </row>
    <row r="3275" customFormat="false" ht="13.5" hidden="true" customHeight="false" outlineLevel="0" collapsed="false">
      <c r="A3275" s="715" t="s">
        <v>55196</v>
      </c>
      <c r="B3275" s="715" t="s">
        <v>55197</v>
      </c>
      <c r="C3275" s="715" t="s">
        <v>338</v>
      </c>
      <c r="D3275" s="158" t="s">
        <v>55198</v>
      </c>
    </row>
    <row r="3276" customFormat="false" ht="13.5" hidden="true" customHeight="false" outlineLevel="0" collapsed="false">
      <c r="A3276" s="715" t="s">
        <v>55199</v>
      </c>
      <c r="B3276" s="715" t="s">
        <v>55200</v>
      </c>
      <c r="C3276" s="715" t="s">
        <v>338</v>
      </c>
      <c r="D3276" s="158" t="s">
        <v>55201</v>
      </c>
    </row>
    <row r="3277" customFormat="false" ht="13.5" hidden="true" customHeight="false" outlineLevel="0" collapsed="false">
      <c r="A3277" s="715" t="s">
        <v>55202</v>
      </c>
      <c r="B3277" s="715" t="s">
        <v>55203</v>
      </c>
      <c r="C3277" s="715" t="s">
        <v>338</v>
      </c>
      <c r="D3277" s="158" t="s">
        <v>55204</v>
      </c>
    </row>
    <row r="3278" customFormat="false" ht="13.5" hidden="true" customHeight="false" outlineLevel="0" collapsed="false">
      <c r="A3278" s="715" t="s">
        <v>55205</v>
      </c>
      <c r="B3278" s="715" t="s">
        <v>55206</v>
      </c>
      <c r="C3278" s="715" t="s">
        <v>338</v>
      </c>
      <c r="D3278" s="158" t="s">
        <v>55207</v>
      </c>
    </row>
    <row r="3279" customFormat="false" ht="13.5" hidden="true" customHeight="false" outlineLevel="0" collapsed="false">
      <c r="A3279" s="715" t="s">
        <v>55208</v>
      </c>
      <c r="B3279" s="715" t="s">
        <v>55209</v>
      </c>
      <c r="C3279" s="715" t="s">
        <v>338</v>
      </c>
      <c r="D3279" s="158" t="s">
        <v>55210</v>
      </c>
    </row>
    <row r="3280" customFormat="false" ht="13.5" hidden="true" customHeight="false" outlineLevel="0" collapsed="false">
      <c r="A3280" s="715" t="s">
        <v>55211</v>
      </c>
      <c r="B3280" s="715" t="s">
        <v>55212</v>
      </c>
      <c r="C3280" s="715" t="s">
        <v>338</v>
      </c>
      <c r="D3280" s="158" t="s">
        <v>55213</v>
      </c>
    </row>
    <row r="3281" customFormat="false" ht="13.5" hidden="true" customHeight="false" outlineLevel="0" collapsed="false">
      <c r="A3281" s="715" t="s">
        <v>55214</v>
      </c>
      <c r="B3281" s="715" t="s">
        <v>55215</v>
      </c>
      <c r="C3281" s="715" t="s">
        <v>338</v>
      </c>
      <c r="D3281" s="158" t="s">
        <v>55216</v>
      </c>
    </row>
    <row r="3282" customFormat="false" ht="13.5" hidden="true" customHeight="false" outlineLevel="0" collapsed="false">
      <c r="A3282" s="715" t="s">
        <v>55217</v>
      </c>
      <c r="B3282" s="715" t="s">
        <v>55218</v>
      </c>
      <c r="C3282" s="715" t="s">
        <v>338</v>
      </c>
      <c r="D3282" s="158" t="s">
        <v>55219</v>
      </c>
    </row>
    <row r="3283" customFormat="false" ht="13.5" hidden="true" customHeight="false" outlineLevel="0" collapsed="false">
      <c r="A3283" s="715" t="s">
        <v>55220</v>
      </c>
      <c r="B3283" s="715" t="s">
        <v>55221</v>
      </c>
      <c r="C3283" s="715" t="s">
        <v>338</v>
      </c>
      <c r="D3283" s="158" t="s">
        <v>50555</v>
      </c>
    </row>
    <row r="3284" customFormat="false" ht="13.5" hidden="true" customHeight="false" outlineLevel="0" collapsed="false">
      <c r="A3284" s="715" t="s">
        <v>55222</v>
      </c>
      <c r="B3284" s="715" t="s">
        <v>55223</v>
      </c>
      <c r="C3284" s="715" t="s">
        <v>338</v>
      </c>
      <c r="D3284" s="158" t="s">
        <v>55224</v>
      </c>
    </row>
    <row r="3285" customFormat="false" ht="13.5" hidden="true" customHeight="false" outlineLevel="0" collapsed="false">
      <c r="A3285" s="715" t="s">
        <v>55225</v>
      </c>
      <c r="B3285" s="715" t="s">
        <v>55226</v>
      </c>
      <c r="C3285" s="715" t="s">
        <v>338</v>
      </c>
      <c r="D3285" s="158" t="s">
        <v>55227</v>
      </c>
    </row>
    <row r="3286" customFormat="false" ht="13.5" hidden="true" customHeight="false" outlineLevel="0" collapsed="false">
      <c r="A3286" s="715" t="s">
        <v>55228</v>
      </c>
      <c r="B3286" s="715" t="s">
        <v>55229</v>
      </c>
      <c r="C3286" s="715" t="s">
        <v>338</v>
      </c>
      <c r="D3286" s="158" t="s">
        <v>55230</v>
      </c>
    </row>
    <row r="3287" customFormat="false" ht="13.5" hidden="true" customHeight="false" outlineLevel="0" collapsed="false">
      <c r="A3287" s="715" t="s">
        <v>55231</v>
      </c>
      <c r="B3287" s="715" t="s">
        <v>55232</v>
      </c>
      <c r="C3287" s="715" t="s">
        <v>338</v>
      </c>
      <c r="D3287" s="158" t="s">
        <v>55233</v>
      </c>
    </row>
    <row r="3288" customFormat="false" ht="13.5" hidden="true" customHeight="false" outlineLevel="0" collapsed="false">
      <c r="A3288" s="715" t="s">
        <v>55234</v>
      </c>
      <c r="B3288" s="715" t="s">
        <v>55235</v>
      </c>
      <c r="C3288" s="715" t="s">
        <v>338</v>
      </c>
      <c r="D3288" s="158" t="s">
        <v>55236</v>
      </c>
    </row>
    <row r="3289" customFormat="false" ht="13.5" hidden="true" customHeight="false" outlineLevel="0" collapsed="false">
      <c r="A3289" s="715" t="s">
        <v>55237</v>
      </c>
      <c r="B3289" s="715" t="s">
        <v>55238</v>
      </c>
      <c r="C3289" s="715" t="s">
        <v>338</v>
      </c>
      <c r="D3289" s="158" t="s">
        <v>55239</v>
      </c>
    </row>
    <row r="3290" customFormat="false" ht="13.5" hidden="true" customHeight="false" outlineLevel="0" collapsed="false">
      <c r="A3290" s="715" t="s">
        <v>55240</v>
      </c>
      <c r="B3290" s="715" t="s">
        <v>55241</v>
      </c>
      <c r="C3290" s="715" t="s">
        <v>338</v>
      </c>
      <c r="D3290" s="158" t="s">
        <v>55242</v>
      </c>
    </row>
    <row r="3291" customFormat="false" ht="13.5" hidden="true" customHeight="false" outlineLevel="0" collapsed="false">
      <c r="A3291" s="715" t="s">
        <v>55243</v>
      </c>
      <c r="B3291" s="715" t="s">
        <v>55244</v>
      </c>
      <c r="C3291" s="715" t="s">
        <v>338</v>
      </c>
      <c r="D3291" s="158" t="s">
        <v>54867</v>
      </c>
    </row>
    <row r="3292" customFormat="false" ht="13.5" hidden="true" customHeight="false" outlineLevel="0" collapsed="false">
      <c r="A3292" s="715" t="s">
        <v>55245</v>
      </c>
      <c r="B3292" s="715" t="s">
        <v>55246</v>
      </c>
      <c r="C3292" s="715" t="s">
        <v>338</v>
      </c>
      <c r="D3292" s="158" t="s">
        <v>55247</v>
      </c>
    </row>
    <row r="3293" customFormat="false" ht="13.5" hidden="true" customHeight="false" outlineLevel="0" collapsed="false">
      <c r="A3293" s="715" t="s">
        <v>55248</v>
      </c>
      <c r="B3293" s="715" t="s">
        <v>55249</v>
      </c>
      <c r="C3293" s="715" t="s">
        <v>338</v>
      </c>
      <c r="D3293" s="158" t="s">
        <v>55250</v>
      </c>
    </row>
    <row r="3294" customFormat="false" ht="13.5" hidden="true" customHeight="false" outlineLevel="0" collapsed="false">
      <c r="A3294" s="715" t="s">
        <v>55251</v>
      </c>
      <c r="B3294" s="715" t="s">
        <v>55252</v>
      </c>
      <c r="C3294" s="715" t="s">
        <v>338</v>
      </c>
      <c r="D3294" s="158" t="s">
        <v>55253</v>
      </c>
    </row>
    <row r="3295" customFormat="false" ht="13.5" hidden="true" customHeight="false" outlineLevel="0" collapsed="false">
      <c r="A3295" s="715" t="s">
        <v>55254</v>
      </c>
      <c r="B3295" s="715" t="s">
        <v>55255</v>
      </c>
      <c r="C3295" s="715" t="s">
        <v>338</v>
      </c>
      <c r="D3295" s="158" t="s">
        <v>55256</v>
      </c>
    </row>
    <row r="3296" customFormat="false" ht="13.5" hidden="true" customHeight="false" outlineLevel="0" collapsed="false">
      <c r="A3296" s="715" t="s">
        <v>55257</v>
      </c>
      <c r="B3296" s="715" t="s">
        <v>55258</v>
      </c>
      <c r="C3296" s="715" t="s">
        <v>338</v>
      </c>
      <c r="D3296" s="158" t="s">
        <v>55259</v>
      </c>
    </row>
    <row r="3297" customFormat="false" ht="13.5" hidden="true" customHeight="false" outlineLevel="0" collapsed="false">
      <c r="A3297" s="715" t="s">
        <v>55260</v>
      </c>
      <c r="B3297" s="715" t="s">
        <v>55261</v>
      </c>
      <c r="C3297" s="715" t="s">
        <v>338</v>
      </c>
      <c r="D3297" s="158" t="s">
        <v>55262</v>
      </c>
    </row>
    <row r="3298" customFormat="false" ht="13.5" hidden="true" customHeight="false" outlineLevel="0" collapsed="false">
      <c r="A3298" s="715" t="s">
        <v>55263</v>
      </c>
      <c r="B3298" s="715" t="s">
        <v>55264</v>
      </c>
      <c r="C3298" s="715" t="s">
        <v>338</v>
      </c>
      <c r="D3298" s="158" t="s">
        <v>55265</v>
      </c>
    </row>
    <row r="3299" customFormat="false" ht="13.5" hidden="true" customHeight="false" outlineLevel="0" collapsed="false">
      <c r="A3299" s="715" t="s">
        <v>55266</v>
      </c>
      <c r="B3299" s="715" t="s">
        <v>55267</v>
      </c>
      <c r="C3299" s="715" t="s">
        <v>338</v>
      </c>
      <c r="D3299" s="158" t="s">
        <v>48102</v>
      </c>
    </row>
    <row r="3300" customFormat="false" ht="13.5" hidden="true" customHeight="false" outlineLevel="0" collapsed="false">
      <c r="A3300" s="715" t="s">
        <v>55268</v>
      </c>
      <c r="B3300" s="715" t="s">
        <v>55269</v>
      </c>
      <c r="C3300" s="715" t="s">
        <v>338</v>
      </c>
      <c r="D3300" s="158" t="s">
        <v>55270</v>
      </c>
    </row>
    <row r="3301" customFormat="false" ht="13.5" hidden="true" customHeight="false" outlineLevel="0" collapsed="false">
      <c r="A3301" s="715" t="s">
        <v>55271</v>
      </c>
      <c r="B3301" s="715" t="s">
        <v>55272</v>
      </c>
      <c r="C3301" s="715" t="s">
        <v>338</v>
      </c>
      <c r="D3301" s="158" t="s">
        <v>55273</v>
      </c>
    </row>
    <row r="3302" customFormat="false" ht="13.5" hidden="true" customHeight="false" outlineLevel="0" collapsed="false">
      <c r="A3302" s="715" t="s">
        <v>55274</v>
      </c>
      <c r="B3302" s="715" t="s">
        <v>55275</v>
      </c>
      <c r="C3302" s="715" t="s">
        <v>338</v>
      </c>
      <c r="D3302" s="158" t="s">
        <v>55276</v>
      </c>
    </row>
    <row r="3303" customFormat="false" ht="13.5" hidden="true" customHeight="false" outlineLevel="0" collapsed="false">
      <c r="A3303" s="715" t="s">
        <v>55277</v>
      </c>
      <c r="B3303" s="715" t="s">
        <v>55278</v>
      </c>
      <c r="C3303" s="715" t="s">
        <v>338</v>
      </c>
      <c r="D3303" s="158" t="s">
        <v>55279</v>
      </c>
    </row>
    <row r="3304" customFormat="false" ht="13.5" hidden="true" customHeight="false" outlineLevel="0" collapsed="false">
      <c r="A3304" s="715" t="s">
        <v>55280</v>
      </c>
      <c r="B3304" s="715" t="s">
        <v>55281</v>
      </c>
      <c r="C3304" s="715" t="s">
        <v>338</v>
      </c>
      <c r="D3304" s="158" t="s">
        <v>55282</v>
      </c>
    </row>
    <row r="3305" customFormat="false" ht="13.5" hidden="true" customHeight="false" outlineLevel="0" collapsed="false">
      <c r="A3305" s="715" t="s">
        <v>55283</v>
      </c>
      <c r="B3305" s="715" t="s">
        <v>55284</v>
      </c>
      <c r="C3305" s="715" t="s">
        <v>338</v>
      </c>
      <c r="D3305" s="158" t="s">
        <v>47125</v>
      </c>
    </row>
    <row r="3306" customFormat="false" ht="13.5" hidden="true" customHeight="false" outlineLevel="0" collapsed="false">
      <c r="A3306" s="715" t="s">
        <v>55285</v>
      </c>
      <c r="B3306" s="715" t="s">
        <v>55286</v>
      </c>
      <c r="C3306" s="715" t="s">
        <v>338</v>
      </c>
      <c r="D3306" s="158" t="s">
        <v>55287</v>
      </c>
    </row>
    <row r="3307" customFormat="false" ht="13.5" hidden="true" customHeight="false" outlineLevel="0" collapsed="false">
      <c r="A3307" s="715" t="s">
        <v>55288</v>
      </c>
      <c r="B3307" s="715" t="s">
        <v>55289</v>
      </c>
      <c r="C3307" s="715" t="s">
        <v>338</v>
      </c>
      <c r="D3307" s="158" t="s">
        <v>55290</v>
      </c>
    </row>
    <row r="3308" customFormat="false" ht="13.5" hidden="true" customHeight="false" outlineLevel="0" collapsed="false">
      <c r="A3308" s="715" t="s">
        <v>55291</v>
      </c>
      <c r="B3308" s="715" t="s">
        <v>55292</v>
      </c>
      <c r="C3308" s="715" t="s">
        <v>338</v>
      </c>
      <c r="D3308" s="158" t="s">
        <v>55293</v>
      </c>
    </row>
    <row r="3309" customFormat="false" ht="13.5" hidden="true" customHeight="false" outlineLevel="0" collapsed="false">
      <c r="A3309" s="715" t="s">
        <v>55294</v>
      </c>
      <c r="B3309" s="715" t="s">
        <v>55295</v>
      </c>
      <c r="C3309" s="715" t="s">
        <v>338</v>
      </c>
      <c r="D3309" s="158" t="s">
        <v>55296</v>
      </c>
    </row>
    <row r="3310" customFormat="false" ht="13.5" hidden="true" customHeight="false" outlineLevel="0" collapsed="false">
      <c r="A3310" s="715" t="s">
        <v>55297</v>
      </c>
      <c r="B3310" s="715" t="s">
        <v>55298</v>
      </c>
      <c r="C3310" s="715" t="s">
        <v>338</v>
      </c>
      <c r="D3310" s="158" t="s">
        <v>55299</v>
      </c>
    </row>
    <row r="3311" customFormat="false" ht="13.5" hidden="true" customHeight="false" outlineLevel="0" collapsed="false">
      <c r="A3311" s="715" t="s">
        <v>55300</v>
      </c>
      <c r="B3311" s="715" t="s">
        <v>55301</v>
      </c>
      <c r="C3311" s="715" t="s">
        <v>338</v>
      </c>
      <c r="D3311" s="158" t="s">
        <v>55302</v>
      </c>
    </row>
    <row r="3312" customFormat="false" ht="13.5" hidden="true" customHeight="false" outlineLevel="0" collapsed="false">
      <c r="A3312" s="715" t="s">
        <v>55303</v>
      </c>
      <c r="B3312" s="715" t="s">
        <v>55304</v>
      </c>
      <c r="C3312" s="715" t="s">
        <v>338</v>
      </c>
      <c r="D3312" s="158" t="s">
        <v>55305</v>
      </c>
    </row>
    <row r="3313" customFormat="false" ht="13.5" hidden="true" customHeight="false" outlineLevel="0" collapsed="false">
      <c r="A3313" s="715" t="s">
        <v>55306</v>
      </c>
      <c r="B3313" s="715" t="s">
        <v>55307</v>
      </c>
      <c r="C3313" s="715" t="s">
        <v>338</v>
      </c>
      <c r="D3313" s="158" t="s">
        <v>55308</v>
      </c>
    </row>
    <row r="3314" customFormat="false" ht="13.5" hidden="false" customHeight="false" outlineLevel="0" collapsed="false">
      <c r="A3314" s="715" t="s">
        <v>55309</v>
      </c>
      <c r="B3314" s="716" t="s">
        <v>55310</v>
      </c>
      <c r="C3314" s="715" t="s">
        <v>30</v>
      </c>
      <c r="D3314" s="158" t="s">
        <v>47164</v>
      </c>
    </row>
    <row r="3315" customFormat="false" ht="13.5" hidden="true" customHeight="false" outlineLevel="0" collapsed="false">
      <c r="A3315" s="715" t="s">
        <v>55311</v>
      </c>
      <c r="B3315" s="715" t="s">
        <v>55312</v>
      </c>
      <c r="C3315" s="715" t="s">
        <v>30</v>
      </c>
      <c r="D3315" s="158" t="s">
        <v>55313</v>
      </c>
    </row>
    <row r="3316" customFormat="false" ht="13.5" hidden="true" customHeight="false" outlineLevel="0" collapsed="false">
      <c r="A3316" s="715" t="s">
        <v>55314</v>
      </c>
      <c r="B3316" s="715" t="s">
        <v>55315</v>
      </c>
      <c r="C3316" s="715" t="s">
        <v>30</v>
      </c>
      <c r="D3316" s="158" t="s">
        <v>55316</v>
      </c>
    </row>
    <row r="3317" customFormat="false" ht="13.5" hidden="true" customHeight="false" outlineLevel="0" collapsed="false">
      <c r="A3317" s="715" t="s">
        <v>55317</v>
      </c>
      <c r="B3317" s="715" t="s">
        <v>55318</v>
      </c>
      <c r="C3317" s="715" t="s">
        <v>30</v>
      </c>
      <c r="D3317" s="158" t="s">
        <v>55319</v>
      </c>
    </row>
    <row r="3318" customFormat="false" ht="13.5" hidden="true" customHeight="false" outlineLevel="0" collapsed="false">
      <c r="A3318" s="715" t="s">
        <v>55320</v>
      </c>
      <c r="B3318" s="715" t="s">
        <v>55321</v>
      </c>
      <c r="C3318" s="715" t="s">
        <v>30</v>
      </c>
      <c r="D3318" s="158" t="s">
        <v>55322</v>
      </c>
    </row>
    <row r="3319" customFormat="false" ht="13.5" hidden="true" customHeight="false" outlineLevel="0" collapsed="false">
      <c r="A3319" s="715" t="s">
        <v>55323</v>
      </c>
      <c r="B3319" s="715" t="s">
        <v>55324</v>
      </c>
      <c r="C3319" s="715" t="s">
        <v>30</v>
      </c>
      <c r="D3319" s="158" t="s">
        <v>55325</v>
      </c>
    </row>
    <row r="3320" customFormat="false" ht="13.5" hidden="true" customHeight="false" outlineLevel="0" collapsed="false">
      <c r="A3320" s="715" t="s">
        <v>55326</v>
      </c>
      <c r="B3320" s="715" t="s">
        <v>55327</v>
      </c>
      <c r="C3320" s="715" t="s">
        <v>30</v>
      </c>
      <c r="D3320" s="158" t="s">
        <v>55328</v>
      </c>
    </row>
    <row r="3321" customFormat="false" ht="13.5" hidden="true" customHeight="false" outlineLevel="0" collapsed="false">
      <c r="A3321" s="715" t="s">
        <v>55329</v>
      </c>
      <c r="B3321" s="715" t="s">
        <v>55330</v>
      </c>
      <c r="C3321" s="715" t="s">
        <v>30</v>
      </c>
      <c r="D3321" s="158" t="s">
        <v>55331</v>
      </c>
    </row>
    <row r="3322" customFormat="false" ht="13.5" hidden="true" customHeight="false" outlineLevel="0" collapsed="false">
      <c r="A3322" s="715" t="s">
        <v>55332</v>
      </c>
      <c r="B3322" s="715" t="s">
        <v>55333</v>
      </c>
      <c r="C3322" s="715" t="s">
        <v>30</v>
      </c>
      <c r="D3322" s="158" t="s">
        <v>55334</v>
      </c>
    </row>
    <row r="3323" customFormat="false" ht="13.5" hidden="true" customHeight="false" outlineLevel="0" collapsed="false">
      <c r="A3323" s="715" t="s">
        <v>55335</v>
      </c>
      <c r="B3323" s="715" t="s">
        <v>55336</v>
      </c>
      <c r="C3323" s="715" t="s">
        <v>30</v>
      </c>
      <c r="D3323" s="158" t="s">
        <v>55337</v>
      </c>
    </row>
    <row r="3324" customFormat="false" ht="13.5" hidden="true" customHeight="false" outlineLevel="0" collapsed="false">
      <c r="A3324" s="715" t="s">
        <v>55338</v>
      </c>
      <c r="B3324" s="715" t="s">
        <v>55339</v>
      </c>
      <c r="C3324" s="715" t="s">
        <v>30</v>
      </c>
      <c r="D3324" s="158" t="s">
        <v>55340</v>
      </c>
    </row>
    <row r="3325" customFormat="false" ht="13.5" hidden="true" customHeight="false" outlineLevel="0" collapsed="false">
      <c r="A3325" s="715" t="s">
        <v>55341</v>
      </c>
      <c r="B3325" s="715" t="s">
        <v>55342</v>
      </c>
      <c r="C3325" s="715" t="s">
        <v>30</v>
      </c>
      <c r="D3325" s="158" t="s">
        <v>55343</v>
      </c>
    </row>
    <row r="3326" customFormat="false" ht="13.5" hidden="true" customHeight="false" outlineLevel="0" collapsed="false">
      <c r="A3326" s="715" t="s">
        <v>55344</v>
      </c>
      <c r="B3326" s="715" t="s">
        <v>55345</v>
      </c>
      <c r="C3326" s="715" t="s">
        <v>30</v>
      </c>
      <c r="D3326" s="158" t="s">
        <v>55346</v>
      </c>
    </row>
    <row r="3327" customFormat="false" ht="13.5" hidden="true" customHeight="false" outlineLevel="0" collapsed="false">
      <c r="A3327" s="715" t="s">
        <v>55347</v>
      </c>
      <c r="B3327" s="715" t="s">
        <v>55348</v>
      </c>
      <c r="C3327" s="715" t="s">
        <v>30</v>
      </c>
      <c r="D3327" s="158" t="s">
        <v>55349</v>
      </c>
    </row>
    <row r="3328" customFormat="false" ht="13.5" hidden="true" customHeight="false" outlineLevel="0" collapsed="false">
      <c r="A3328" s="715" t="s">
        <v>55350</v>
      </c>
      <c r="B3328" s="715" t="s">
        <v>55351</v>
      </c>
      <c r="C3328" s="715" t="s">
        <v>30</v>
      </c>
      <c r="D3328" s="158" t="s">
        <v>55352</v>
      </c>
    </row>
    <row r="3329" customFormat="false" ht="13.5" hidden="true" customHeight="false" outlineLevel="0" collapsed="false">
      <c r="A3329" s="715" t="s">
        <v>55353</v>
      </c>
      <c r="B3329" s="715" t="s">
        <v>55354</v>
      </c>
      <c r="C3329" s="715" t="s">
        <v>30</v>
      </c>
      <c r="D3329" s="158" t="s">
        <v>55355</v>
      </c>
    </row>
    <row r="3330" customFormat="false" ht="13.5" hidden="true" customHeight="false" outlineLevel="0" collapsed="false">
      <c r="A3330" s="715" t="s">
        <v>55356</v>
      </c>
      <c r="B3330" s="715" t="s">
        <v>55357</v>
      </c>
      <c r="C3330" s="715" t="s">
        <v>30</v>
      </c>
      <c r="D3330" s="158" t="s">
        <v>55358</v>
      </c>
    </row>
    <row r="3331" customFormat="false" ht="13.5" hidden="true" customHeight="false" outlineLevel="0" collapsed="false">
      <c r="A3331" s="715" t="s">
        <v>55359</v>
      </c>
      <c r="B3331" s="715" t="s">
        <v>55360</v>
      </c>
      <c r="C3331" s="715" t="s">
        <v>30</v>
      </c>
      <c r="D3331" s="158" t="s">
        <v>52161</v>
      </c>
    </row>
    <row r="3332" customFormat="false" ht="13.5" hidden="true" customHeight="false" outlineLevel="0" collapsed="false">
      <c r="A3332" s="715" t="s">
        <v>55361</v>
      </c>
      <c r="B3332" s="715" t="s">
        <v>55362</v>
      </c>
      <c r="C3332" s="715" t="s">
        <v>30</v>
      </c>
      <c r="D3332" s="158" t="s">
        <v>47933</v>
      </c>
    </row>
    <row r="3333" customFormat="false" ht="13.5" hidden="true" customHeight="false" outlineLevel="0" collapsed="false">
      <c r="A3333" s="715" t="s">
        <v>55363</v>
      </c>
      <c r="B3333" s="715" t="s">
        <v>55364</v>
      </c>
      <c r="C3333" s="715" t="s">
        <v>30</v>
      </c>
      <c r="D3333" s="158" t="s">
        <v>55365</v>
      </c>
    </row>
    <row r="3334" customFormat="false" ht="13.5" hidden="true" customHeight="false" outlineLevel="0" collapsed="false">
      <c r="A3334" s="715" t="s">
        <v>55366</v>
      </c>
      <c r="B3334" s="715" t="s">
        <v>55367</v>
      </c>
      <c r="C3334" s="715" t="s">
        <v>30</v>
      </c>
      <c r="D3334" s="158" t="s">
        <v>55368</v>
      </c>
    </row>
    <row r="3335" customFormat="false" ht="13.5" hidden="true" customHeight="false" outlineLevel="0" collapsed="false">
      <c r="A3335" s="715" t="s">
        <v>55369</v>
      </c>
      <c r="B3335" s="715" t="s">
        <v>55370</v>
      </c>
      <c r="C3335" s="715" t="s">
        <v>30</v>
      </c>
      <c r="D3335" s="158" t="s">
        <v>55371</v>
      </c>
    </row>
    <row r="3336" customFormat="false" ht="13.5" hidden="true" customHeight="false" outlineLevel="0" collapsed="false">
      <c r="A3336" s="715" t="s">
        <v>55372</v>
      </c>
      <c r="B3336" s="715" t="s">
        <v>55373</v>
      </c>
      <c r="C3336" s="715" t="s">
        <v>30</v>
      </c>
      <c r="D3336" s="158" t="s">
        <v>55374</v>
      </c>
    </row>
    <row r="3337" customFormat="false" ht="13.5" hidden="true" customHeight="false" outlineLevel="0" collapsed="false">
      <c r="A3337" s="715" t="s">
        <v>55375</v>
      </c>
      <c r="B3337" s="715" t="s">
        <v>55376</v>
      </c>
      <c r="C3337" s="715" t="s">
        <v>30</v>
      </c>
      <c r="D3337" s="158" t="s">
        <v>55377</v>
      </c>
    </row>
    <row r="3338" customFormat="false" ht="13.5" hidden="true" customHeight="false" outlineLevel="0" collapsed="false">
      <c r="A3338" s="715" t="s">
        <v>55378</v>
      </c>
      <c r="B3338" s="715" t="s">
        <v>55379</v>
      </c>
      <c r="C3338" s="715" t="s">
        <v>30</v>
      </c>
      <c r="D3338" s="158" t="s">
        <v>53746</v>
      </c>
    </row>
    <row r="3339" customFormat="false" ht="13.5" hidden="true" customHeight="false" outlineLevel="0" collapsed="false">
      <c r="A3339" s="715" t="s">
        <v>55380</v>
      </c>
      <c r="B3339" s="715" t="s">
        <v>55381</v>
      </c>
      <c r="C3339" s="715" t="s">
        <v>30</v>
      </c>
      <c r="D3339" s="158" t="s">
        <v>55382</v>
      </c>
    </row>
    <row r="3340" customFormat="false" ht="13.5" hidden="true" customHeight="false" outlineLevel="0" collapsed="false">
      <c r="A3340" s="715" t="s">
        <v>55383</v>
      </c>
      <c r="B3340" s="715" t="s">
        <v>55384</v>
      </c>
      <c r="C3340" s="715" t="s">
        <v>30</v>
      </c>
      <c r="D3340" s="158" t="s">
        <v>55385</v>
      </c>
    </row>
    <row r="3341" customFormat="false" ht="13.5" hidden="true" customHeight="false" outlineLevel="0" collapsed="false">
      <c r="A3341" s="715" t="s">
        <v>55386</v>
      </c>
      <c r="B3341" s="715" t="s">
        <v>55387</v>
      </c>
      <c r="C3341" s="715" t="s">
        <v>30</v>
      </c>
      <c r="D3341" s="158" t="s">
        <v>52143</v>
      </c>
    </row>
    <row r="3342" customFormat="false" ht="13.5" hidden="true" customHeight="false" outlineLevel="0" collapsed="false">
      <c r="A3342" s="715" t="s">
        <v>55388</v>
      </c>
      <c r="B3342" s="715" t="s">
        <v>55389</v>
      </c>
      <c r="C3342" s="715" t="s">
        <v>30</v>
      </c>
      <c r="D3342" s="158" t="s">
        <v>55390</v>
      </c>
    </row>
    <row r="3343" customFormat="false" ht="13.5" hidden="true" customHeight="false" outlineLevel="0" collapsed="false">
      <c r="A3343" s="715" t="s">
        <v>55391</v>
      </c>
      <c r="B3343" s="715" t="s">
        <v>55392</v>
      </c>
      <c r="C3343" s="715" t="s">
        <v>30</v>
      </c>
      <c r="D3343" s="158" t="s">
        <v>55393</v>
      </c>
    </row>
    <row r="3344" customFormat="false" ht="13.5" hidden="true" customHeight="false" outlineLevel="0" collapsed="false">
      <c r="A3344" s="715" t="s">
        <v>55394</v>
      </c>
      <c r="B3344" s="715" t="s">
        <v>55395</v>
      </c>
      <c r="C3344" s="715" t="s">
        <v>30</v>
      </c>
      <c r="D3344" s="158" t="s">
        <v>55396</v>
      </c>
    </row>
    <row r="3345" customFormat="false" ht="13.5" hidden="true" customHeight="false" outlineLevel="0" collapsed="false">
      <c r="A3345" s="715" t="s">
        <v>55397</v>
      </c>
      <c r="B3345" s="715" t="s">
        <v>55398</v>
      </c>
      <c r="C3345" s="715" t="s">
        <v>30</v>
      </c>
      <c r="D3345" s="158" t="s">
        <v>49630</v>
      </c>
    </row>
    <row r="3346" customFormat="false" ht="13.5" hidden="true" customHeight="false" outlineLevel="0" collapsed="false">
      <c r="A3346" s="715" t="s">
        <v>55399</v>
      </c>
      <c r="B3346" s="715" t="s">
        <v>55400</v>
      </c>
      <c r="C3346" s="715" t="s">
        <v>30</v>
      </c>
      <c r="D3346" s="158" t="s">
        <v>55401</v>
      </c>
    </row>
    <row r="3347" customFormat="false" ht="13.5" hidden="true" customHeight="false" outlineLevel="0" collapsed="false">
      <c r="A3347" s="715" t="s">
        <v>55402</v>
      </c>
      <c r="B3347" s="715" t="s">
        <v>55403</v>
      </c>
      <c r="C3347" s="715" t="s">
        <v>30</v>
      </c>
      <c r="D3347" s="158" t="s">
        <v>55404</v>
      </c>
    </row>
    <row r="3348" customFormat="false" ht="13.5" hidden="true" customHeight="false" outlineLevel="0" collapsed="false">
      <c r="A3348" s="715" t="s">
        <v>55405</v>
      </c>
      <c r="B3348" s="715" t="s">
        <v>55406</v>
      </c>
      <c r="C3348" s="715" t="s">
        <v>30</v>
      </c>
      <c r="D3348" s="158" t="s">
        <v>55407</v>
      </c>
    </row>
    <row r="3349" customFormat="false" ht="13.5" hidden="true" customHeight="false" outlineLevel="0" collapsed="false">
      <c r="A3349" s="715" t="s">
        <v>55408</v>
      </c>
      <c r="B3349" s="715" t="s">
        <v>55409</v>
      </c>
      <c r="C3349" s="715" t="s">
        <v>30</v>
      </c>
      <c r="D3349" s="158" t="s">
        <v>52279</v>
      </c>
    </row>
    <row r="3350" customFormat="false" ht="13.5" hidden="true" customHeight="false" outlineLevel="0" collapsed="false">
      <c r="A3350" s="715" t="s">
        <v>55410</v>
      </c>
      <c r="B3350" s="715" t="s">
        <v>55411</v>
      </c>
      <c r="C3350" s="715" t="s">
        <v>30</v>
      </c>
      <c r="D3350" s="158" t="s">
        <v>46290</v>
      </c>
    </row>
    <row r="3351" customFormat="false" ht="13.5" hidden="true" customHeight="false" outlineLevel="0" collapsed="false">
      <c r="A3351" s="715" t="s">
        <v>55412</v>
      </c>
      <c r="B3351" s="715" t="s">
        <v>55413</v>
      </c>
      <c r="C3351" s="715" t="s">
        <v>30</v>
      </c>
      <c r="D3351" s="158" t="s">
        <v>46726</v>
      </c>
    </row>
    <row r="3352" customFormat="false" ht="13.5" hidden="true" customHeight="false" outlineLevel="0" collapsed="false">
      <c r="A3352" s="715" t="s">
        <v>55414</v>
      </c>
      <c r="B3352" s="715" t="s">
        <v>55415</v>
      </c>
      <c r="C3352" s="715" t="s">
        <v>30</v>
      </c>
      <c r="D3352" s="158" t="s">
        <v>55416</v>
      </c>
    </row>
    <row r="3353" customFormat="false" ht="13.5" hidden="true" customHeight="false" outlineLevel="0" collapsed="false">
      <c r="A3353" s="715" t="s">
        <v>55417</v>
      </c>
      <c r="B3353" s="715" t="s">
        <v>55418</v>
      </c>
      <c r="C3353" s="715" t="s">
        <v>30</v>
      </c>
      <c r="D3353" s="158" t="s">
        <v>52229</v>
      </c>
    </row>
    <row r="3354" customFormat="false" ht="13.5" hidden="true" customHeight="false" outlineLevel="0" collapsed="false">
      <c r="A3354" s="715" t="s">
        <v>55419</v>
      </c>
      <c r="B3354" s="715" t="s">
        <v>55420</v>
      </c>
      <c r="C3354" s="715" t="s">
        <v>30</v>
      </c>
      <c r="D3354" s="158" t="s">
        <v>55421</v>
      </c>
    </row>
    <row r="3355" customFormat="false" ht="13.5" hidden="true" customHeight="false" outlineLevel="0" collapsed="false">
      <c r="A3355" s="715" t="s">
        <v>55422</v>
      </c>
      <c r="B3355" s="715" t="s">
        <v>55423</v>
      </c>
      <c r="C3355" s="715" t="s">
        <v>30</v>
      </c>
      <c r="D3355" s="158" t="s">
        <v>53009</v>
      </c>
    </row>
    <row r="3356" customFormat="false" ht="13.5" hidden="true" customHeight="false" outlineLevel="0" collapsed="false">
      <c r="A3356" s="715" t="s">
        <v>55424</v>
      </c>
      <c r="B3356" s="715" t="s">
        <v>55425</v>
      </c>
      <c r="C3356" s="715" t="s">
        <v>30</v>
      </c>
      <c r="D3356" s="158" t="s">
        <v>53020</v>
      </c>
    </row>
    <row r="3357" customFormat="false" ht="13.5" hidden="true" customHeight="false" outlineLevel="0" collapsed="false">
      <c r="A3357" s="715" t="s">
        <v>55426</v>
      </c>
      <c r="B3357" s="715" t="s">
        <v>55427</v>
      </c>
      <c r="C3357" s="715" t="s">
        <v>30</v>
      </c>
      <c r="D3357" s="158" t="s">
        <v>55428</v>
      </c>
    </row>
    <row r="3358" customFormat="false" ht="13.5" hidden="true" customHeight="false" outlineLevel="0" collapsed="false">
      <c r="A3358" s="715" t="s">
        <v>55429</v>
      </c>
      <c r="B3358" s="715" t="s">
        <v>55430</v>
      </c>
      <c r="C3358" s="715" t="s">
        <v>30</v>
      </c>
      <c r="D3358" s="158" t="s">
        <v>52180</v>
      </c>
    </row>
    <row r="3359" customFormat="false" ht="13.5" hidden="true" customHeight="false" outlineLevel="0" collapsed="false">
      <c r="A3359" s="715" t="s">
        <v>55431</v>
      </c>
      <c r="B3359" s="715" t="s">
        <v>55432</v>
      </c>
      <c r="C3359" s="715" t="s">
        <v>30</v>
      </c>
      <c r="D3359" s="158" t="s">
        <v>55433</v>
      </c>
    </row>
    <row r="3360" customFormat="false" ht="13.5" hidden="true" customHeight="false" outlineLevel="0" collapsed="false">
      <c r="A3360" s="715" t="s">
        <v>55434</v>
      </c>
      <c r="B3360" s="715" t="s">
        <v>55435</v>
      </c>
      <c r="C3360" s="715" t="s">
        <v>30</v>
      </c>
      <c r="D3360" s="158" t="s">
        <v>55436</v>
      </c>
    </row>
    <row r="3361" customFormat="false" ht="13.5" hidden="true" customHeight="false" outlineLevel="0" collapsed="false">
      <c r="A3361" s="715" t="s">
        <v>55437</v>
      </c>
      <c r="B3361" s="715" t="s">
        <v>55438</v>
      </c>
      <c r="C3361" s="715" t="s">
        <v>30</v>
      </c>
      <c r="D3361" s="158" t="s">
        <v>55439</v>
      </c>
    </row>
    <row r="3362" customFormat="false" ht="13.5" hidden="true" customHeight="false" outlineLevel="0" collapsed="false">
      <c r="A3362" s="715" t="s">
        <v>55440</v>
      </c>
      <c r="B3362" s="715" t="s">
        <v>55441</v>
      </c>
      <c r="C3362" s="715" t="s">
        <v>30</v>
      </c>
      <c r="D3362" s="158" t="s">
        <v>55442</v>
      </c>
    </row>
    <row r="3363" customFormat="false" ht="13.5" hidden="true" customHeight="false" outlineLevel="0" collapsed="false">
      <c r="A3363" s="715" t="s">
        <v>55443</v>
      </c>
      <c r="B3363" s="715" t="s">
        <v>55444</v>
      </c>
      <c r="C3363" s="715" t="s">
        <v>30</v>
      </c>
      <c r="D3363" s="158" t="s">
        <v>55445</v>
      </c>
    </row>
    <row r="3364" customFormat="false" ht="13.5" hidden="true" customHeight="false" outlineLevel="0" collapsed="false">
      <c r="A3364" s="715" t="s">
        <v>55446</v>
      </c>
      <c r="B3364" s="715" t="s">
        <v>55447</v>
      </c>
      <c r="C3364" s="715" t="s">
        <v>30</v>
      </c>
      <c r="D3364" s="158" t="s">
        <v>55448</v>
      </c>
    </row>
    <row r="3365" customFormat="false" ht="13.5" hidden="true" customHeight="false" outlineLevel="0" collapsed="false">
      <c r="A3365" s="715" t="s">
        <v>55449</v>
      </c>
      <c r="B3365" s="715" t="s">
        <v>55450</v>
      </c>
      <c r="C3365" s="715" t="s">
        <v>30</v>
      </c>
      <c r="D3365" s="158" t="s">
        <v>55451</v>
      </c>
    </row>
    <row r="3366" customFormat="false" ht="13.5" hidden="true" customHeight="false" outlineLevel="0" collapsed="false">
      <c r="A3366" s="715" t="s">
        <v>55452</v>
      </c>
      <c r="B3366" s="715" t="s">
        <v>55453</v>
      </c>
      <c r="C3366" s="715" t="s">
        <v>30</v>
      </c>
      <c r="D3366" s="158" t="s">
        <v>55454</v>
      </c>
    </row>
    <row r="3367" customFormat="false" ht="13.5" hidden="true" customHeight="false" outlineLevel="0" collapsed="false">
      <c r="A3367" s="715" t="s">
        <v>55455</v>
      </c>
      <c r="B3367" s="715" t="s">
        <v>55456</v>
      </c>
      <c r="C3367" s="715" t="s">
        <v>30</v>
      </c>
      <c r="D3367" s="158" t="s">
        <v>55457</v>
      </c>
    </row>
    <row r="3368" customFormat="false" ht="13.5" hidden="true" customHeight="false" outlineLevel="0" collapsed="false">
      <c r="A3368" s="715" t="s">
        <v>55458</v>
      </c>
      <c r="B3368" s="715" t="s">
        <v>55459</v>
      </c>
      <c r="C3368" s="715" t="s">
        <v>30</v>
      </c>
      <c r="D3368" s="158" t="s">
        <v>55460</v>
      </c>
    </row>
    <row r="3369" customFormat="false" ht="13.5" hidden="true" customHeight="false" outlineLevel="0" collapsed="false">
      <c r="A3369" s="715" t="s">
        <v>55461</v>
      </c>
      <c r="B3369" s="715" t="s">
        <v>55462</v>
      </c>
      <c r="C3369" s="715" t="s">
        <v>30</v>
      </c>
      <c r="D3369" s="158" t="s">
        <v>48052</v>
      </c>
    </row>
    <row r="3370" customFormat="false" ht="13.5" hidden="true" customHeight="false" outlineLevel="0" collapsed="false">
      <c r="A3370" s="715" t="s">
        <v>55463</v>
      </c>
      <c r="B3370" s="715" t="s">
        <v>55464</v>
      </c>
      <c r="C3370" s="715" t="s">
        <v>30</v>
      </c>
      <c r="D3370" s="158" t="s">
        <v>55382</v>
      </c>
    </row>
    <row r="3371" customFormat="false" ht="13.5" hidden="true" customHeight="false" outlineLevel="0" collapsed="false">
      <c r="A3371" s="715" t="s">
        <v>55465</v>
      </c>
      <c r="B3371" s="715" t="s">
        <v>55466</v>
      </c>
      <c r="C3371" s="715" t="s">
        <v>30</v>
      </c>
      <c r="D3371" s="158" t="s">
        <v>55467</v>
      </c>
    </row>
    <row r="3372" customFormat="false" ht="13.5" hidden="true" customHeight="false" outlineLevel="0" collapsed="false">
      <c r="A3372" s="715" t="s">
        <v>55468</v>
      </c>
      <c r="B3372" s="715" t="s">
        <v>55469</v>
      </c>
      <c r="C3372" s="715" t="s">
        <v>30</v>
      </c>
      <c r="D3372" s="158" t="s">
        <v>55470</v>
      </c>
    </row>
    <row r="3373" customFormat="false" ht="13.5" hidden="true" customHeight="false" outlineLevel="0" collapsed="false">
      <c r="A3373" s="715" t="s">
        <v>55471</v>
      </c>
      <c r="B3373" s="715" t="s">
        <v>55472</v>
      </c>
      <c r="C3373" s="715" t="s">
        <v>30</v>
      </c>
      <c r="D3373" s="158" t="s">
        <v>55473</v>
      </c>
    </row>
    <row r="3374" customFormat="false" ht="13.5" hidden="true" customHeight="false" outlineLevel="0" collapsed="false">
      <c r="A3374" s="715" t="s">
        <v>55474</v>
      </c>
      <c r="B3374" s="715" t="s">
        <v>55475</v>
      </c>
      <c r="C3374" s="715" t="s">
        <v>30</v>
      </c>
      <c r="D3374" s="158" t="s">
        <v>55476</v>
      </c>
    </row>
    <row r="3375" customFormat="false" ht="13.5" hidden="true" customHeight="false" outlineLevel="0" collapsed="false">
      <c r="A3375" s="715" t="s">
        <v>55477</v>
      </c>
      <c r="B3375" s="715" t="s">
        <v>55478</v>
      </c>
      <c r="C3375" s="715" t="s">
        <v>30</v>
      </c>
      <c r="D3375" s="158" t="s">
        <v>55479</v>
      </c>
    </row>
    <row r="3376" customFormat="false" ht="13.5" hidden="true" customHeight="false" outlineLevel="0" collapsed="false">
      <c r="A3376" s="715" t="s">
        <v>55480</v>
      </c>
      <c r="B3376" s="715" t="s">
        <v>55481</v>
      </c>
      <c r="C3376" s="715" t="s">
        <v>30</v>
      </c>
      <c r="D3376" s="158" t="s">
        <v>55482</v>
      </c>
    </row>
    <row r="3377" customFormat="false" ht="13.5" hidden="true" customHeight="false" outlineLevel="0" collapsed="false">
      <c r="A3377" s="715" t="s">
        <v>55483</v>
      </c>
      <c r="B3377" s="715" t="s">
        <v>55484</v>
      </c>
      <c r="C3377" s="715" t="s">
        <v>30</v>
      </c>
      <c r="D3377" s="158" t="s">
        <v>49036</v>
      </c>
    </row>
    <row r="3378" customFormat="false" ht="13.5" hidden="true" customHeight="false" outlineLevel="0" collapsed="false">
      <c r="A3378" s="715" t="s">
        <v>55485</v>
      </c>
      <c r="B3378" s="715" t="s">
        <v>55486</v>
      </c>
      <c r="C3378" s="715" t="s">
        <v>30</v>
      </c>
      <c r="D3378" s="158" t="s">
        <v>49036</v>
      </c>
    </row>
    <row r="3379" customFormat="false" ht="13.5" hidden="true" customHeight="false" outlineLevel="0" collapsed="false">
      <c r="A3379" s="715" t="s">
        <v>55487</v>
      </c>
      <c r="B3379" s="715" t="s">
        <v>55488</v>
      </c>
      <c r="C3379" s="715" t="s">
        <v>30</v>
      </c>
      <c r="D3379" s="158" t="s">
        <v>55489</v>
      </c>
    </row>
    <row r="3380" customFormat="false" ht="13.5" hidden="true" customHeight="false" outlineLevel="0" collapsed="false">
      <c r="A3380" s="715" t="s">
        <v>55490</v>
      </c>
      <c r="B3380" s="715" t="s">
        <v>55491</v>
      </c>
      <c r="C3380" s="715" t="s">
        <v>30</v>
      </c>
      <c r="D3380" s="158" t="s">
        <v>55492</v>
      </c>
    </row>
    <row r="3381" customFormat="false" ht="13.5" hidden="true" customHeight="false" outlineLevel="0" collapsed="false">
      <c r="A3381" s="715" t="s">
        <v>55493</v>
      </c>
      <c r="B3381" s="715" t="s">
        <v>55494</v>
      </c>
      <c r="C3381" s="715" t="s">
        <v>30</v>
      </c>
      <c r="D3381" s="158" t="s">
        <v>52180</v>
      </c>
    </row>
    <row r="3382" customFormat="false" ht="13.5" hidden="true" customHeight="false" outlineLevel="0" collapsed="false">
      <c r="A3382" s="715" t="s">
        <v>55495</v>
      </c>
      <c r="B3382" s="715" t="s">
        <v>55496</v>
      </c>
      <c r="C3382" s="715" t="s">
        <v>30</v>
      </c>
      <c r="D3382" s="158" t="s">
        <v>47933</v>
      </c>
    </row>
    <row r="3383" customFormat="false" ht="13.5" hidden="true" customHeight="false" outlineLevel="0" collapsed="false">
      <c r="A3383" s="715" t="s">
        <v>55497</v>
      </c>
      <c r="B3383" s="715" t="s">
        <v>55498</v>
      </c>
      <c r="C3383" s="715" t="s">
        <v>30</v>
      </c>
      <c r="D3383" s="158" t="s">
        <v>46290</v>
      </c>
    </row>
    <row r="3384" customFormat="false" ht="13.5" hidden="true" customHeight="false" outlineLevel="0" collapsed="false">
      <c r="A3384" s="715" t="s">
        <v>55499</v>
      </c>
      <c r="B3384" s="715" t="s">
        <v>55500</v>
      </c>
      <c r="C3384" s="715" t="s">
        <v>30</v>
      </c>
      <c r="D3384" s="158" t="s">
        <v>46967</v>
      </c>
    </row>
    <row r="3385" customFormat="false" ht="13.5" hidden="true" customHeight="false" outlineLevel="0" collapsed="false">
      <c r="A3385" s="715" t="s">
        <v>55501</v>
      </c>
      <c r="B3385" s="715" t="s">
        <v>55502</v>
      </c>
      <c r="C3385" s="715" t="s">
        <v>30</v>
      </c>
      <c r="D3385" s="158" t="s">
        <v>53050</v>
      </c>
    </row>
    <row r="3386" customFormat="false" ht="13.5" hidden="true" customHeight="false" outlineLevel="0" collapsed="false">
      <c r="A3386" s="715" t="s">
        <v>55503</v>
      </c>
      <c r="B3386" s="715" t="s">
        <v>55504</v>
      </c>
      <c r="C3386" s="715" t="s">
        <v>30</v>
      </c>
      <c r="D3386" s="158" t="s">
        <v>52340</v>
      </c>
    </row>
    <row r="3387" customFormat="false" ht="13.5" hidden="true" customHeight="false" outlineLevel="0" collapsed="false">
      <c r="A3387" s="715" t="s">
        <v>55505</v>
      </c>
      <c r="B3387" s="715" t="s">
        <v>55506</v>
      </c>
      <c r="C3387" s="715" t="s">
        <v>30</v>
      </c>
      <c r="D3387" s="158" t="s">
        <v>55507</v>
      </c>
    </row>
    <row r="3388" customFormat="false" ht="13.5" hidden="true" customHeight="false" outlineLevel="0" collapsed="false">
      <c r="A3388" s="715" t="s">
        <v>55508</v>
      </c>
      <c r="B3388" s="715" t="s">
        <v>55509</v>
      </c>
      <c r="C3388" s="715" t="s">
        <v>30</v>
      </c>
      <c r="D3388" s="158" t="s">
        <v>55510</v>
      </c>
    </row>
    <row r="3389" customFormat="false" ht="13.5" hidden="true" customHeight="false" outlineLevel="0" collapsed="false">
      <c r="A3389" s="715" t="s">
        <v>55511</v>
      </c>
      <c r="B3389" s="715" t="s">
        <v>55512</v>
      </c>
      <c r="C3389" s="715" t="s">
        <v>30</v>
      </c>
      <c r="D3389" s="158" t="s">
        <v>55513</v>
      </c>
    </row>
    <row r="3390" customFormat="false" ht="13.5" hidden="true" customHeight="false" outlineLevel="0" collapsed="false">
      <c r="A3390" s="715" t="s">
        <v>55514</v>
      </c>
      <c r="B3390" s="715" t="s">
        <v>55515</v>
      </c>
      <c r="C3390" s="715" t="s">
        <v>30</v>
      </c>
      <c r="D3390" s="158" t="s">
        <v>52180</v>
      </c>
    </row>
    <row r="3391" customFormat="false" ht="13.5" hidden="true" customHeight="false" outlineLevel="0" collapsed="false">
      <c r="A3391" s="715" t="s">
        <v>55516</v>
      </c>
      <c r="B3391" s="715" t="s">
        <v>55517</v>
      </c>
      <c r="C3391" s="715" t="s">
        <v>30</v>
      </c>
      <c r="D3391" s="158" t="s">
        <v>55518</v>
      </c>
    </row>
    <row r="3392" customFormat="false" ht="13.5" hidden="true" customHeight="false" outlineLevel="0" collapsed="false">
      <c r="A3392" s="715" t="s">
        <v>55519</v>
      </c>
      <c r="B3392" s="715" t="s">
        <v>55520</v>
      </c>
      <c r="C3392" s="715" t="s">
        <v>30</v>
      </c>
      <c r="D3392" s="158" t="s">
        <v>55521</v>
      </c>
    </row>
    <row r="3393" customFormat="false" ht="13.5" hidden="true" customHeight="false" outlineLevel="0" collapsed="false">
      <c r="A3393" s="715" t="s">
        <v>55522</v>
      </c>
      <c r="B3393" s="715" t="s">
        <v>55523</v>
      </c>
      <c r="C3393" s="715" t="s">
        <v>30</v>
      </c>
      <c r="D3393" s="158" t="s">
        <v>55524</v>
      </c>
    </row>
    <row r="3394" customFormat="false" ht="13.5" hidden="true" customHeight="false" outlineLevel="0" collapsed="false">
      <c r="A3394" s="715" t="s">
        <v>55525</v>
      </c>
      <c r="B3394" s="715" t="s">
        <v>55526</v>
      </c>
      <c r="C3394" s="715" t="s">
        <v>30</v>
      </c>
      <c r="D3394" s="158" t="s">
        <v>55527</v>
      </c>
    </row>
    <row r="3395" customFormat="false" ht="13.5" hidden="true" customHeight="false" outlineLevel="0" collapsed="false">
      <c r="A3395" s="715" t="s">
        <v>55528</v>
      </c>
      <c r="B3395" s="715" t="s">
        <v>55529</v>
      </c>
      <c r="C3395" s="715" t="s">
        <v>30</v>
      </c>
      <c r="D3395" s="158" t="s">
        <v>48394</v>
      </c>
    </row>
    <row r="3396" customFormat="false" ht="13.5" hidden="true" customHeight="false" outlineLevel="0" collapsed="false">
      <c r="A3396" s="715" t="s">
        <v>55530</v>
      </c>
      <c r="B3396" s="715" t="s">
        <v>55531</v>
      </c>
      <c r="C3396" s="715" t="s">
        <v>30</v>
      </c>
      <c r="D3396" s="158" t="s">
        <v>52183</v>
      </c>
    </row>
    <row r="3397" customFormat="false" ht="13.5" hidden="true" customHeight="false" outlineLevel="0" collapsed="false">
      <c r="A3397" s="715" t="s">
        <v>55532</v>
      </c>
      <c r="B3397" s="715" t="s">
        <v>55533</v>
      </c>
      <c r="C3397" s="715" t="s">
        <v>30</v>
      </c>
      <c r="D3397" s="158" t="s">
        <v>55534</v>
      </c>
    </row>
    <row r="3398" customFormat="false" ht="13.5" hidden="true" customHeight="false" outlineLevel="0" collapsed="false">
      <c r="A3398" s="715" t="s">
        <v>55535</v>
      </c>
      <c r="B3398" s="715" t="s">
        <v>55536</v>
      </c>
      <c r="C3398" s="715" t="s">
        <v>30</v>
      </c>
      <c r="D3398" s="158" t="s">
        <v>55537</v>
      </c>
    </row>
    <row r="3399" customFormat="false" ht="13.5" hidden="true" customHeight="false" outlineLevel="0" collapsed="false">
      <c r="A3399" s="715" t="s">
        <v>55538</v>
      </c>
      <c r="B3399" s="715" t="s">
        <v>55539</v>
      </c>
      <c r="C3399" s="715" t="s">
        <v>30</v>
      </c>
      <c r="D3399" s="158" t="s">
        <v>48372</v>
      </c>
    </row>
    <row r="3400" customFormat="false" ht="13.5" hidden="true" customHeight="false" outlineLevel="0" collapsed="false">
      <c r="A3400" s="715" t="s">
        <v>55540</v>
      </c>
      <c r="B3400" s="715" t="s">
        <v>55541</v>
      </c>
      <c r="C3400" s="715" t="s">
        <v>30</v>
      </c>
      <c r="D3400" s="158" t="s">
        <v>53065</v>
      </c>
    </row>
    <row r="3401" customFormat="false" ht="13.5" hidden="true" customHeight="false" outlineLevel="0" collapsed="false">
      <c r="A3401" s="715" t="s">
        <v>55542</v>
      </c>
      <c r="B3401" s="715" t="s">
        <v>55543</v>
      </c>
      <c r="C3401" s="715" t="s">
        <v>30</v>
      </c>
      <c r="D3401" s="158" t="s">
        <v>47667</v>
      </c>
    </row>
    <row r="3402" customFormat="false" ht="13.5" hidden="true" customHeight="false" outlineLevel="0" collapsed="false">
      <c r="A3402" s="715" t="s">
        <v>55544</v>
      </c>
      <c r="B3402" s="715" t="s">
        <v>55545</v>
      </c>
      <c r="C3402" s="715" t="s">
        <v>30</v>
      </c>
      <c r="D3402" s="158" t="s">
        <v>55546</v>
      </c>
    </row>
    <row r="3403" customFormat="false" ht="13.5" hidden="true" customHeight="false" outlineLevel="0" collapsed="false">
      <c r="A3403" s="715" t="s">
        <v>55547</v>
      </c>
      <c r="B3403" s="715" t="s">
        <v>55548</v>
      </c>
      <c r="C3403" s="715" t="s">
        <v>30</v>
      </c>
      <c r="D3403" s="158" t="s">
        <v>47570</v>
      </c>
    </row>
    <row r="3404" customFormat="false" ht="13.5" hidden="true" customHeight="false" outlineLevel="0" collapsed="false">
      <c r="A3404" s="715" t="s">
        <v>55549</v>
      </c>
      <c r="B3404" s="715" t="s">
        <v>55550</v>
      </c>
      <c r="C3404" s="715" t="s">
        <v>30</v>
      </c>
      <c r="D3404" s="158" t="s">
        <v>55551</v>
      </c>
    </row>
    <row r="3405" customFormat="false" ht="13.5" hidden="true" customHeight="false" outlineLevel="0" collapsed="false">
      <c r="A3405" s="715" t="s">
        <v>55552</v>
      </c>
      <c r="B3405" s="715" t="s">
        <v>55553</v>
      </c>
      <c r="C3405" s="715" t="s">
        <v>30</v>
      </c>
      <c r="D3405" s="158" t="s">
        <v>55554</v>
      </c>
    </row>
    <row r="3406" customFormat="false" ht="13.5" hidden="true" customHeight="false" outlineLevel="0" collapsed="false">
      <c r="A3406" s="715" t="s">
        <v>55555</v>
      </c>
      <c r="B3406" s="715" t="s">
        <v>55556</v>
      </c>
      <c r="C3406" s="715" t="s">
        <v>30</v>
      </c>
      <c r="D3406" s="158" t="s">
        <v>55557</v>
      </c>
    </row>
    <row r="3407" customFormat="false" ht="13.5" hidden="true" customHeight="false" outlineLevel="0" collapsed="false">
      <c r="A3407" s="715" t="s">
        <v>55558</v>
      </c>
      <c r="B3407" s="715" t="s">
        <v>55559</v>
      </c>
      <c r="C3407" s="715" t="s">
        <v>30</v>
      </c>
      <c r="D3407" s="158" t="s">
        <v>55560</v>
      </c>
    </row>
    <row r="3408" customFormat="false" ht="13.5" hidden="true" customHeight="false" outlineLevel="0" collapsed="false">
      <c r="A3408" s="715" t="s">
        <v>55561</v>
      </c>
      <c r="B3408" s="715" t="s">
        <v>55562</v>
      </c>
      <c r="C3408" s="715" t="s">
        <v>30</v>
      </c>
      <c r="D3408" s="158" t="s">
        <v>45897</v>
      </c>
    </row>
    <row r="3409" customFormat="false" ht="13.5" hidden="true" customHeight="false" outlineLevel="0" collapsed="false">
      <c r="A3409" s="715" t="s">
        <v>55563</v>
      </c>
      <c r="B3409" s="715" t="s">
        <v>55564</v>
      </c>
      <c r="C3409" s="715" t="s">
        <v>30</v>
      </c>
      <c r="D3409" s="158" t="s">
        <v>52995</v>
      </c>
    </row>
    <row r="3410" customFormat="false" ht="13.5" hidden="true" customHeight="false" outlineLevel="0" collapsed="false">
      <c r="A3410" s="715" t="s">
        <v>55565</v>
      </c>
      <c r="B3410" s="715" t="s">
        <v>55566</v>
      </c>
      <c r="C3410" s="715" t="s">
        <v>30</v>
      </c>
      <c r="D3410" s="158" t="s">
        <v>53119</v>
      </c>
    </row>
    <row r="3411" customFormat="false" ht="13.5" hidden="true" customHeight="false" outlineLevel="0" collapsed="false">
      <c r="A3411" s="715" t="s">
        <v>55567</v>
      </c>
      <c r="B3411" s="715" t="s">
        <v>55568</v>
      </c>
      <c r="C3411" s="715" t="s">
        <v>30</v>
      </c>
      <c r="D3411" s="158" t="s">
        <v>53071</v>
      </c>
    </row>
    <row r="3412" customFormat="false" ht="13.5" hidden="true" customHeight="false" outlineLevel="0" collapsed="false">
      <c r="A3412" s="715" t="s">
        <v>55569</v>
      </c>
      <c r="B3412" s="715" t="s">
        <v>55570</v>
      </c>
      <c r="C3412" s="715" t="s">
        <v>30</v>
      </c>
      <c r="D3412" s="158" t="s">
        <v>52114</v>
      </c>
    </row>
    <row r="3413" customFormat="false" ht="13.5" hidden="true" customHeight="false" outlineLevel="0" collapsed="false">
      <c r="A3413" s="715" t="s">
        <v>55571</v>
      </c>
      <c r="B3413" s="715" t="s">
        <v>55572</v>
      </c>
      <c r="C3413" s="715" t="s">
        <v>30</v>
      </c>
      <c r="D3413" s="158" t="s">
        <v>55573</v>
      </c>
    </row>
    <row r="3414" customFormat="false" ht="13.5" hidden="true" customHeight="false" outlineLevel="0" collapsed="false">
      <c r="A3414" s="715" t="s">
        <v>55574</v>
      </c>
      <c r="B3414" s="715" t="s">
        <v>55575</v>
      </c>
      <c r="C3414" s="715" t="s">
        <v>30</v>
      </c>
      <c r="D3414" s="158" t="s">
        <v>52762</v>
      </c>
    </row>
    <row r="3415" customFormat="false" ht="13.5" hidden="true" customHeight="false" outlineLevel="0" collapsed="false">
      <c r="A3415" s="715" t="s">
        <v>55576</v>
      </c>
      <c r="B3415" s="715" t="s">
        <v>55577</v>
      </c>
      <c r="C3415" s="715" t="s">
        <v>30</v>
      </c>
      <c r="D3415" s="158" t="s">
        <v>55578</v>
      </c>
    </row>
    <row r="3416" customFormat="false" ht="13.5" hidden="true" customHeight="false" outlineLevel="0" collapsed="false">
      <c r="A3416" s="715" t="s">
        <v>55579</v>
      </c>
      <c r="B3416" s="715" t="s">
        <v>55580</v>
      </c>
      <c r="C3416" s="715" t="s">
        <v>30</v>
      </c>
      <c r="D3416" s="158" t="s">
        <v>48304</v>
      </c>
    </row>
    <row r="3417" customFormat="false" ht="13.5" hidden="true" customHeight="false" outlineLevel="0" collapsed="false">
      <c r="A3417" s="715" t="s">
        <v>55581</v>
      </c>
      <c r="B3417" s="715" t="s">
        <v>55582</v>
      </c>
      <c r="C3417" s="715" t="s">
        <v>30</v>
      </c>
      <c r="D3417" s="158" t="s">
        <v>55476</v>
      </c>
    </row>
    <row r="3418" customFormat="false" ht="13.5" hidden="true" customHeight="false" outlineLevel="0" collapsed="false">
      <c r="A3418" s="715" t="s">
        <v>55583</v>
      </c>
      <c r="B3418" s="715" t="s">
        <v>55584</v>
      </c>
      <c r="C3418" s="715" t="s">
        <v>30</v>
      </c>
      <c r="D3418" s="158" t="s">
        <v>55585</v>
      </c>
    </row>
    <row r="3419" customFormat="false" ht="13.5" hidden="true" customHeight="false" outlineLevel="0" collapsed="false">
      <c r="A3419" s="715" t="s">
        <v>55586</v>
      </c>
      <c r="B3419" s="715" t="s">
        <v>55587</v>
      </c>
      <c r="C3419" s="715" t="s">
        <v>30</v>
      </c>
      <c r="D3419" s="158" t="s">
        <v>55588</v>
      </c>
    </row>
    <row r="3420" customFormat="false" ht="13.5" hidden="true" customHeight="false" outlineLevel="0" collapsed="false">
      <c r="A3420" s="715" t="s">
        <v>55589</v>
      </c>
      <c r="B3420" s="715" t="s">
        <v>55590</v>
      </c>
      <c r="C3420" s="715" t="s">
        <v>30</v>
      </c>
      <c r="D3420" s="158" t="s">
        <v>48765</v>
      </c>
    </row>
    <row r="3421" customFormat="false" ht="13.5" hidden="true" customHeight="false" outlineLevel="0" collapsed="false">
      <c r="A3421" s="715" t="s">
        <v>55591</v>
      </c>
      <c r="B3421" s="715" t="s">
        <v>55592</v>
      </c>
      <c r="C3421" s="715" t="s">
        <v>30</v>
      </c>
      <c r="D3421" s="158" t="s">
        <v>55593</v>
      </c>
    </row>
    <row r="3422" customFormat="false" ht="13.5" hidden="true" customHeight="false" outlineLevel="0" collapsed="false">
      <c r="A3422" s="715" t="s">
        <v>55594</v>
      </c>
      <c r="B3422" s="715" t="s">
        <v>55595</v>
      </c>
      <c r="C3422" s="715" t="s">
        <v>30</v>
      </c>
      <c r="D3422" s="158" t="s">
        <v>55596</v>
      </c>
    </row>
    <row r="3423" customFormat="false" ht="13.5" hidden="true" customHeight="false" outlineLevel="0" collapsed="false">
      <c r="A3423" s="715" t="s">
        <v>55597</v>
      </c>
      <c r="B3423" s="715" t="s">
        <v>55598</v>
      </c>
      <c r="C3423" s="715" t="s">
        <v>30</v>
      </c>
      <c r="D3423" s="158" t="s">
        <v>49911</v>
      </c>
    </row>
    <row r="3424" customFormat="false" ht="13.5" hidden="true" customHeight="false" outlineLevel="0" collapsed="false">
      <c r="A3424" s="715" t="s">
        <v>55599</v>
      </c>
      <c r="B3424" s="715" t="s">
        <v>55600</v>
      </c>
      <c r="C3424" s="715" t="s">
        <v>30</v>
      </c>
      <c r="D3424" s="158" t="s">
        <v>52114</v>
      </c>
    </row>
    <row r="3425" customFormat="false" ht="13.5" hidden="true" customHeight="false" outlineLevel="0" collapsed="false">
      <c r="A3425" s="715" t="s">
        <v>55601</v>
      </c>
      <c r="B3425" s="715" t="s">
        <v>55602</v>
      </c>
      <c r="C3425" s="715" t="s">
        <v>30</v>
      </c>
      <c r="D3425" s="158" t="s">
        <v>55603</v>
      </c>
    </row>
    <row r="3426" customFormat="false" ht="13.5" hidden="true" customHeight="false" outlineLevel="0" collapsed="false">
      <c r="A3426" s="715" t="s">
        <v>55604</v>
      </c>
      <c r="B3426" s="715" t="s">
        <v>55605</v>
      </c>
      <c r="C3426" s="715" t="s">
        <v>30</v>
      </c>
      <c r="D3426" s="158" t="s">
        <v>55606</v>
      </c>
    </row>
    <row r="3427" customFormat="false" ht="13.5" hidden="true" customHeight="false" outlineLevel="0" collapsed="false">
      <c r="A3427" s="715" t="s">
        <v>55607</v>
      </c>
      <c r="B3427" s="715" t="s">
        <v>55608</v>
      </c>
      <c r="C3427" s="715" t="s">
        <v>30</v>
      </c>
      <c r="D3427" s="158" t="s">
        <v>55609</v>
      </c>
    </row>
    <row r="3428" customFormat="false" ht="13.5" hidden="true" customHeight="false" outlineLevel="0" collapsed="false">
      <c r="A3428" s="715" t="s">
        <v>55610</v>
      </c>
      <c r="B3428" s="715" t="s">
        <v>55611</v>
      </c>
      <c r="C3428" s="715" t="s">
        <v>30</v>
      </c>
      <c r="D3428" s="158" t="s">
        <v>53376</v>
      </c>
    </row>
    <row r="3429" customFormat="false" ht="13.5" hidden="true" customHeight="false" outlineLevel="0" collapsed="false">
      <c r="A3429" s="715" t="s">
        <v>55612</v>
      </c>
      <c r="B3429" s="715" t="s">
        <v>55613</v>
      </c>
      <c r="C3429" s="715" t="s">
        <v>30</v>
      </c>
      <c r="D3429" s="158" t="s">
        <v>47641</v>
      </c>
    </row>
    <row r="3430" customFormat="false" ht="13.5" hidden="true" customHeight="false" outlineLevel="0" collapsed="false">
      <c r="A3430" s="715" t="s">
        <v>55614</v>
      </c>
      <c r="B3430" s="715" t="s">
        <v>55615</v>
      </c>
      <c r="C3430" s="715" t="s">
        <v>30</v>
      </c>
      <c r="D3430" s="158" t="s">
        <v>55616</v>
      </c>
    </row>
    <row r="3431" customFormat="false" ht="13.5" hidden="true" customHeight="false" outlineLevel="0" collapsed="false">
      <c r="A3431" s="715" t="s">
        <v>55617</v>
      </c>
      <c r="B3431" s="715" t="s">
        <v>55618</v>
      </c>
      <c r="C3431" s="715" t="s">
        <v>30</v>
      </c>
      <c r="D3431" s="158" t="s">
        <v>55619</v>
      </c>
    </row>
    <row r="3432" customFormat="false" ht="13.5" hidden="true" customHeight="false" outlineLevel="0" collapsed="false">
      <c r="A3432" s="715" t="s">
        <v>55620</v>
      </c>
      <c r="B3432" s="715" t="s">
        <v>55621</v>
      </c>
      <c r="C3432" s="715" t="s">
        <v>30</v>
      </c>
      <c r="D3432" s="158" t="s">
        <v>55622</v>
      </c>
    </row>
    <row r="3433" customFormat="false" ht="13.5" hidden="true" customHeight="false" outlineLevel="0" collapsed="false">
      <c r="A3433" s="715" t="s">
        <v>55623</v>
      </c>
      <c r="B3433" s="715" t="s">
        <v>55624</v>
      </c>
      <c r="C3433" s="715" t="s">
        <v>30</v>
      </c>
      <c r="D3433" s="158" t="s">
        <v>55625</v>
      </c>
    </row>
    <row r="3434" customFormat="false" ht="13.5" hidden="true" customHeight="false" outlineLevel="0" collapsed="false">
      <c r="A3434" s="715" t="s">
        <v>55626</v>
      </c>
      <c r="B3434" s="715" t="s">
        <v>55627</v>
      </c>
      <c r="C3434" s="715" t="s">
        <v>30</v>
      </c>
      <c r="D3434" s="158" t="s">
        <v>55628</v>
      </c>
    </row>
    <row r="3435" customFormat="false" ht="13.5" hidden="true" customHeight="false" outlineLevel="0" collapsed="false">
      <c r="A3435" s="715" t="s">
        <v>55629</v>
      </c>
      <c r="B3435" s="715" t="s">
        <v>55630</v>
      </c>
      <c r="C3435" s="715" t="s">
        <v>30</v>
      </c>
      <c r="D3435" s="158" t="s">
        <v>53620</v>
      </c>
    </row>
    <row r="3436" customFormat="false" ht="13.5" hidden="true" customHeight="false" outlineLevel="0" collapsed="false">
      <c r="A3436" s="715" t="s">
        <v>55631</v>
      </c>
      <c r="B3436" s="715" t="s">
        <v>55632</v>
      </c>
      <c r="C3436" s="715" t="s">
        <v>30</v>
      </c>
      <c r="D3436" s="158" t="s">
        <v>55633</v>
      </c>
    </row>
    <row r="3437" customFormat="false" ht="13.5" hidden="true" customHeight="false" outlineLevel="0" collapsed="false">
      <c r="A3437" s="715" t="s">
        <v>55634</v>
      </c>
      <c r="B3437" s="715" t="s">
        <v>55635</v>
      </c>
      <c r="C3437" s="715" t="s">
        <v>30</v>
      </c>
      <c r="D3437" s="158" t="s">
        <v>46136</v>
      </c>
    </row>
    <row r="3438" customFormat="false" ht="13.5" hidden="true" customHeight="false" outlineLevel="0" collapsed="false">
      <c r="A3438" s="715" t="s">
        <v>55636</v>
      </c>
      <c r="B3438" s="715" t="s">
        <v>55637</v>
      </c>
      <c r="C3438" s="715" t="s">
        <v>30</v>
      </c>
      <c r="D3438" s="158" t="s">
        <v>51721</v>
      </c>
    </row>
    <row r="3439" customFormat="false" ht="13.5" hidden="true" customHeight="false" outlineLevel="0" collapsed="false">
      <c r="A3439" s="715" t="s">
        <v>55638</v>
      </c>
      <c r="B3439" s="715" t="s">
        <v>55639</v>
      </c>
      <c r="C3439" s="715" t="s">
        <v>30</v>
      </c>
      <c r="D3439" s="158" t="s">
        <v>52180</v>
      </c>
    </row>
    <row r="3440" customFormat="false" ht="13.5" hidden="true" customHeight="false" outlineLevel="0" collapsed="false">
      <c r="A3440" s="715" t="s">
        <v>55640</v>
      </c>
      <c r="B3440" s="715" t="s">
        <v>55641</v>
      </c>
      <c r="C3440" s="715" t="s">
        <v>30</v>
      </c>
      <c r="D3440" s="158" t="s">
        <v>55642</v>
      </c>
    </row>
    <row r="3441" customFormat="false" ht="13.5" hidden="true" customHeight="false" outlineLevel="0" collapsed="false">
      <c r="A3441" s="715" t="s">
        <v>55643</v>
      </c>
      <c r="B3441" s="715" t="s">
        <v>55644</v>
      </c>
      <c r="C3441" s="715" t="s">
        <v>30</v>
      </c>
      <c r="D3441" s="158" t="s">
        <v>55645</v>
      </c>
    </row>
    <row r="3442" customFormat="false" ht="13.5" hidden="true" customHeight="false" outlineLevel="0" collapsed="false">
      <c r="A3442" s="715" t="s">
        <v>55646</v>
      </c>
      <c r="B3442" s="715" t="s">
        <v>55647</v>
      </c>
      <c r="C3442" s="715" t="s">
        <v>30</v>
      </c>
      <c r="D3442" s="158" t="s">
        <v>50455</v>
      </c>
    </row>
    <row r="3443" customFormat="false" ht="13.5" hidden="true" customHeight="false" outlineLevel="0" collapsed="false">
      <c r="A3443" s="715" t="s">
        <v>55648</v>
      </c>
      <c r="B3443" s="715" t="s">
        <v>55649</v>
      </c>
      <c r="C3443" s="715" t="s">
        <v>30</v>
      </c>
      <c r="D3443" s="158" t="s">
        <v>55189</v>
      </c>
    </row>
    <row r="3444" customFormat="false" ht="13.5" hidden="true" customHeight="false" outlineLevel="0" collapsed="false">
      <c r="A3444" s="715" t="s">
        <v>55650</v>
      </c>
      <c r="B3444" s="715" t="s">
        <v>55651</v>
      </c>
      <c r="C3444" s="715" t="s">
        <v>30</v>
      </c>
      <c r="D3444" s="158" t="s">
        <v>55652</v>
      </c>
    </row>
    <row r="3445" customFormat="false" ht="13.5" hidden="true" customHeight="false" outlineLevel="0" collapsed="false">
      <c r="A3445" s="715" t="s">
        <v>55653</v>
      </c>
      <c r="B3445" s="715" t="s">
        <v>55654</v>
      </c>
      <c r="C3445" s="715" t="s">
        <v>30</v>
      </c>
      <c r="D3445" s="158" t="s">
        <v>55655</v>
      </c>
    </row>
    <row r="3446" customFormat="false" ht="13.5" hidden="true" customHeight="false" outlineLevel="0" collapsed="false">
      <c r="A3446" s="715" t="s">
        <v>55656</v>
      </c>
      <c r="B3446" s="715" t="s">
        <v>55657</v>
      </c>
      <c r="C3446" s="715" t="s">
        <v>30</v>
      </c>
      <c r="D3446" s="158" t="s">
        <v>55658</v>
      </c>
    </row>
    <row r="3447" customFormat="false" ht="13.5" hidden="true" customHeight="false" outlineLevel="0" collapsed="false">
      <c r="A3447" s="715" t="s">
        <v>55659</v>
      </c>
      <c r="B3447" s="715" t="s">
        <v>55660</v>
      </c>
      <c r="C3447" s="715" t="s">
        <v>30</v>
      </c>
      <c r="D3447" s="158" t="s">
        <v>53382</v>
      </c>
    </row>
    <row r="3448" customFormat="false" ht="13.5" hidden="true" customHeight="false" outlineLevel="0" collapsed="false">
      <c r="A3448" s="715" t="s">
        <v>55661</v>
      </c>
      <c r="B3448" s="715" t="s">
        <v>55662</v>
      </c>
      <c r="C3448" s="715" t="s">
        <v>30</v>
      </c>
      <c r="D3448" s="158" t="s">
        <v>55663</v>
      </c>
    </row>
    <row r="3449" customFormat="false" ht="13.5" hidden="true" customHeight="false" outlineLevel="0" collapsed="false">
      <c r="A3449" s="715" t="s">
        <v>55664</v>
      </c>
      <c r="B3449" s="715" t="s">
        <v>55665</v>
      </c>
      <c r="C3449" s="715" t="s">
        <v>30</v>
      </c>
      <c r="D3449" s="158" t="s">
        <v>48722</v>
      </c>
    </row>
    <row r="3450" customFormat="false" ht="13.5" hidden="true" customHeight="false" outlineLevel="0" collapsed="false">
      <c r="A3450" s="715" t="s">
        <v>55666</v>
      </c>
      <c r="B3450" s="715" t="s">
        <v>55667</v>
      </c>
      <c r="C3450" s="715" t="s">
        <v>30</v>
      </c>
      <c r="D3450" s="158" t="s">
        <v>55668</v>
      </c>
    </row>
    <row r="3451" customFormat="false" ht="13.5" hidden="true" customHeight="false" outlineLevel="0" collapsed="false">
      <c r="A3451" s="715" t="s">
        <v>55669</v>
      </c>
      <c r="B3451" s="715" t="s">
        <v>55670</v>
      </c>
      <c r="C3451" s="715" t="s">
        <v>30</v>
      </c>
      <c r="D3451" s="158" t="s">
        <v>55671</v>
      </c>
    </row>
    <row r="3452" customFormat="false" ht="13.5" hidden="true" customHeight="false" outlineLevel="0" collapsed="false">
      <c r="A3452" s="715" t="s">
        <v>55672</v>
      </c>
      <c r="B3452" s="715" t="s">
        <v>55673</v>
      </c>
      <c r="C3452" s="715" t="s">
        <v>30</v>
      </c>
      <c r="D3452" s="158" t="s">
        <v>55674</v>
      </c>
    </row>
    <row r="3453" customFormat="false" ht="13.5" hidden="true" customHeight="false" outlineLevel="0" collapsed="false">
      <c r="A3453" s="715" t="s">
        <v>55675</v>
      </c>
      <c r="B3453" s="715" t="s">
        <v>55676</v>
      </c>
      <c r="C3453" s="715" t="s">
        <v>30</v>
      </c>
      <c r="D3453" s="158" t="s">
        <v>55677</v>
      </c>
    </row>
    <row r="3454" customFormat="false" ht="13.5" hidden="true" customHeight="false" outlineLevel="0" collapsed="false">
      <c r="A3454" s="715" t="s">
        <v>55678</v>
      </c>
      <c r="B3454" s="715" t="s">
        <v>55679</v>
      </c>
      <c r="C3454" s="715" t="s">
        <v>30</v>
      </c>
      <c r="D3454" s="158" t="s">
        <v>55680</v>
      </c>
    </row>
    <row r="3455" customFormat="false" ht="13.5" hidden="true" customHeight="false" outlineLevel="0" collapsed="false">
      <c r="A3455" s="715" t="s">
        <v>55681</v>
      </c>
      <c r="B3455" s="715" t="s">
        <v>55682</v>
      </c>
      <c r="C3455" s="715" t="s">
        <v>30</v>
      </c>
      <c r="D3455" s="158" t="s">
        <v>55683</v>
      </c>
    </row>
    <row r="3456" customFormat="false" ht="13.5" hidden="true" customHeight="false" outlineLevel="0" collapsed="false">
      <c r="A3456" s="715" t="s">
        <v>55684</v>
      </c>
      <c r="B3456" s="715" t="s">
        <v>55685</v>
      </c>
      <c r="C3456" s="715" t="s">
        <v>30</v>
      </c>
      <c r="D3456" s="158" t="s">
        <v>55680</v>
      </c>
    </row>
    <row r="3457" customFormat="false" ht="13.5" hidden="true" customHeight="false" outlineLevel="0" collapsed="false">
      <c r="A3457" s="715" t="s">
        <v>55686</v>
      </c>
      <c r="B3457" s="715" t="s">
        <v>55687</v>
      </c>
      <c r="C3457" s="715" t="s">
        <v>30</v>
      </c>
      <c r="D3457" s="158" t="s">
        <v>55688</v>
      </c>
    </row>
    <row r="3458" customFormat="false" ht="13.5" hidden="true" customHeight="false" outlineLevel="0" collapsed="false">
      <c r="A3458" s="715" t="s">
        <v>55689</v>
      </c>
      <c r="B3458" s="715" t="s">
        <v>55690</v>
      </c>
      <c r="C3458" s="715" t="s">
        <v>30</v>
      </c>
      <c r="D3458" s="158" t="s">
        <v>55691</v>
      </c>
    </row>
    <row r="3459" customFormat="false" ht="13.5" hidden="true" customHeight="false" outlineLevel="0" collapsed="false">
      <c r="A3459" s="715" t="s">
        <v>55692</v>
      </c>
      <c r="B3459" s="715" t="s">
        <v>55693</v>
      </c>
      <c r="C3459" s="715" t="s">
        <v>30</v>
      </c>
      <c r="D3459" s="158" t="s">
        <v>55694</v>
      </c>
    </row>
    <row r="3460" customFormat="false" ht="13.5" hidden="true" customHeight="false" outlineLevel="0" collapsed="false">
      <c r="A3460" s="715" t="s">
        <v>55695</v>
      </c>
      <c r="B3460" s="715" t="s">
        <v>55696</v>
      </c>
      <c r="C3460" s="715" t="s">
        <v>30</v>
      </c>
      <c r="D3460" s="158" t="s">
        <v>55697</v>
      </c>
    </row>
    <row r="3461" customFormat="false" ht="13.5" hidden="true" customHeight="false" outlineLevel="0" collapsed="false">
      <c r="A3461" s="715" t="s">
        <v>55698</v>
      </c>
      <c r="B3461" s="715" t="s">
        <v>55699</v>
      </c>
      <c r="C3461" s="715" t="s">
        <v>30</v>
      </c>
      <c r="D3461" s="158" t="s">
        <v>55700</v>
      </c>
    </row>
    <row r="3462" customFormat="false" ht="13.5" hidden="true" customHeight="false" outlineLevel="0" collapsed="false">
      <c r="A3462" s="715" t="s">
        <v>55701</v>
      </c>
      <c r="B3462" s="715" t="s">
        <v>55702</v>
      </c>
      <c r="C3462" s="715" t="s">
        <v>30</v>
      </c>
      <c r="D3462" s="158" t="s">
        <v>48022</v>
      </c>
    </row>
    <row r="3463" customFormat="false" ht="13.5" hidden="true" customHeight="false" outlineLevel="0" collapsed="false">
      <c r="A3463" s="715" t="s">
        <v>55703</v>
      </c>
      <c r="B3463" s="715" t="s">
        <v>55704</v>
      </c>
      <c r="C3463" s="715" t="s">
        <v>30</v>
      </c>
      <c r="D3463" s="158" t="s">
        <v>55705</v>
      </c>
    </row>
    <row r="3464" customFormat="false" ht="13.5" hidden="true" customHeight="false" outlineLevel="0" collapsed="false">
      <c r="A3464" s="715" t="s">
        <v>55706</v>
      </c>
      <c r="B3464" s="715" t="s">
        <v>55707</v>
      </c>
      <c r="C3464" s="715" t="s">
        <v>30</v>
      </c>
      <c r="D3464" s="158" t="s">
        <v>55708</v>
      </c>
    </row>
    <row r="3465" customFormat="false" ht="13.5" hidden="true" customHeight="false" outlineLevel="0" collapsed="false">
      <c r="A3465" s="715" t="s">
        <v>55709</v>
      </c>
      <c r="B3465" s="715" t="s">
        <v>55710</v>
      </c>
      <c r="C3465" s="715" t="s">
        <v>30</v>
      </c>
      <c r="D3465" s="158" t="s">
        <v>52418</v>
      </c>
    </row>
    <row r="3466" customFormat="false" ht="13.5" hidden="true" customHeight="false" outlineLevel="0" collapsed="false">
      <c r="A3466" s="715" t="s">
        <v>55711</v>
      </c>
      <c r="B3466" s="715" t="s">
        <v>55712</v>
      </c>
      <c r="C3466" s="715" t="s">
        <v>30</v>
      </c>
      <c r="D3466" s="158" t="s">
        <v>55713</v>
      </c>
    </row>
    <row r="3467" customFormat="false" ht="13.5" hidden="true" customHeight="false" outlineLevel="0" collapsed="false">
      <c r="A3467" s="715" t="s">
        <v>55714</v>
      </c>
      <c r="B3467" s="715" t="s">
        <v>55715</v>
      </c>
      <c r="C3467" s="715" t="s">
        <v>30</v>
      </c>
      <c r="D3467" s="158" t="s">
        <v>55716</v>
      </c>
    </row>
    <row r="3468" customFormat="false" ht="13.5" hidden="true" customHeight="false" outlineLevel="0" collapsed="false">
      <c r="A3468" s="715" t="s">
        <v>55717</v>
      </c>
      <c r="B3468" s="715" t="s">
        <v>55718</v>
      </c>
      <c r="C3468" s="715" t="s">
        <v>30</v>
      </c>
      <c r="D3468" s="158" t="s">
        <v>55719</v>
      </c>
    </row>
    <row r="3469" customFormat="false" ht="13.5" hidden="true" customHeight="false" outlineLevel="0" collapsed="false">
      <c r="A3469" s="715" t="s">
        <v>55720</v>
      </c>
      <c r="B3469" s="715" t="s">
        <v>55721</v>
      </c>
      <c r="C3469" s="715" t="s">
        <v>30</v>
      </c>
      <c r="D3469" s="158" t="s">
        <v>55722</v>
      </c>
    </row>
    <row r="3470" customFormat="false" ht="13.5" hidden="true" customHeight="false" outlineLevel="0" collapsed="false">
      <c r="A3470" s="715" t="s">
        <v>55723</v>
      </c>
      <c r="B3470" s="715" t="s">
        <v>55724</v>
      </c>
      <c r="C3470" s="715" t="s">
        <v>30</v>
      </c>
      <c r="D3470" s="158" t="s">
        <v>55725</v>
      </c>
    </row>
    <row r="3471" customFormat="false" ht="13.5" hidden="true" customHeight="false" outlineLevel="0" collapsed="false">
      <c r="A3471" s="715" t="s">
        <v>55726</v>
      </c>
      <c r="B3471" s="715" t="s">
        <v>55727</v>
      </c>
      <c r="C3471" s="715" t="s">
        <v>30</v>
      </c>
      <c r="D3471" s="158" t="s">
        <v>52156</v>
      </c>
    </row>
    <row r="3472" customFormat="false" ht="13.5" hidden="true" customHeight="false" outlineLevel="0" collapsed="false">
      <c r="A3472" s="715" t="s">
        <v>55728</v>
      </c>
      <c r="B3472" s="715" t="s">
        <v>55729</v>
      </c>
      <c r="C3472" s="715" t="s">
        <v>30</v>
      </c>
      <c r="D3472" s="158" t="s">
        <v>47579</v>
      </c>
    </row>
    <row r="3473" customFormat="false" ht="13.5" hidden="true" customHeight="false" outlineLevel="0" collapsed="false">
      <c r="A3473" s="715" t="s">
        <v>55730</v>
      </c>
      <c r="B3473" s="715" t="s">
        <v>55731</v>
      </c>
      <c r="C3473" s="715" t="s">
        <v>30</v>
      </c>
      <c r="D3473" s="158" t="s">
        <v>55732</v>
      </c>
    </row>
    <row r="3474" customFormat="false" ht="13.5" hidden="true" customHeight="false" outlineLevel="0" collapsed="false">
      <c r="A3474" s="715" t="s">
        <v>55733</v>
      </c>
      <c r="B3474" s="715" t="s">
        <v>55734</v>
      </c>
      <c r="C3474" s="715" t="s">
        <v>30</v>
      </c>
      <c r="D3474" s="158" t="s">
        <v>55735</v>
      </c>
    </row>
    <row r="3475" customFormat="false" ht="13.5" hidden="true" customHeight="false" outlineLevel="0" collapsed="false">
      <c r="A3475" s="715" t="s">
        <v>55736</v>
      </c>
      <c r="B3475" s="715" t="s">
        <v>55737</v>
      </c>
      <c r="C3475" s="715" t="s">
        <v>30</v>
      </c>
      <c r="D3475" s="158" t="s">
        <v>55738</v>
      </c>
    </row>
    <row r="3476" customFormat="false" ht="13.5" hidden="true" customHeight="false" outlineLevel="0" collapsed="false">
      <c r="A3476" s="715" t="s">
        <v>55739</v>
      </c>
      <c r="B3476" s="715" t="s">
        <v>55740</v>
      </c>
      <c r="C3476" s="715" t="s">
        <v>30</v>
      </c>
      <c r="D3476" s="158" t="s">
        <v>55741</v>
      </c>
    </row>
    <row r="3477" customFormat="false" ht="13.5" hidden="true" customHeight="false" outlineLevel="0" collapsed="false">
      <c r="A3477" s="715" t="s">
        <v>55742</v>
      </c>
      <c r="B3477" s="715" t="s">
        <v>55743</v>
      </c>
      <c r="C3477" s="715" t="s">
        <v>30</v>
      </c>
      <c r="D3477" s="158" t="s">
        <v>46213</v>
      </c>
    </row>
    <row r="3478" customFormat="false" ht="13.5" hidden="true" customHeight="false" outlineLevel="0" collapsed="false">
      <c r="A3478" s="715" t="s">
        <v>55744</v>
      </c>
      <c r="B3478" s="715" t="s">
        <v>55745</v>
      </c>
      <c r="C3478" s="715" t="s">
        <v>30</v>
      </c>
      <c r="D3478" s="158" t="s">
        <v>55746</v>
      </c>
    </row>
    <row r="3479" customFormat="false" ht="13.5" hidden="true" customHeight="false" outlineLevel="0" collapsed="false">
      <c r="A3479" s="715" t="s">
        <v>55747</v>
      </c>
      <c r="B3479" s="715" t="s">
        <v>55748</v>
      </c>
      <c r="C3479" s="715" t="s">
        <v>30</v>
      </c>
      <c r="D3479" s="158" t="s">
        <v>55749</v>
      </c>
    </row>
    <row r="3480" customFormat="false" ht="13.5" hidden="true" customHeight="false" outlineLevel="0" collapsed="false">
      <c r="A3480" s="715" t="s">
        <v>55750</v>
      </c>
      <c r="B3480" s="715" t="s">
        <v>55751</v>
      </c>
      <c r="C3480" s="715" t="s">
        <v>30</v>
      </c>
      <c r="D3480" s="158" t="s">
        <v>49029</v>
      </c>
    </row>
    <row r="3481" customFormat="false" ht="13.5" hidden="true" customHeight="false" outlineLevel="0" collapsed="false">
      <c r="A3481" s="715" t="s">
        <v>55752</v>
      </c>
      <c r="B3481" s="715" t="s">
        <v>55753</v>
      </c>
      <c r="C3481" s="715" t="s">
        <v>30</v>
      </c>
      <c r="D3481" s="158" t="s">
        <v>48149</v>
      </c>
    </row>
    <row r="3482" customFormat="false" ht="13.5" hidden="true" customHeight="false" outlineLevel="0" collapsed="false">
      <c r="A3482" s="715" t="s">
        <v>55754</v>
      </c>
      <c r="B3482" s="715" t="s">
        <v>55755</v>
      </c>
      <c r="C3482" s="715" t="s">
        <v>30</v>
      </c>
      <c r="D3482" s="158" t="s">
        <v>47942</v>
      </c>
    </row>
    <row r="3483" customFormat="false" ht="13.5" hidden="true" customHeight="false" outlineLevel="0" collapsed="false">
      <c r="A3483" s="715" t="s">
        <v>55756</v>
      </c>
      <c r="B3483" s="715" t="s">
        <v>55757</v>
      </c>
      <c r="C3483" s="715" t="s">
        <v>30</v>
      </c>
      <c r="D3483" s="158" t="s">
        <v>48839</v>
      </c>
    </row>
    <row r="3484" customFormat="false" ht="13.5" hidden="true" customHeight="false" outlineLevel="0" collapsed="false">
      <c r="A3484" s="715" t="s">
        <v>55758</v>
      </c>
      <c r="B3484" s="715" t="s">
        <v>55759</v>
      </c>
      <c r="C3484" s="715" t="s">
        <v>30</v>
      </c>
      <c r="D3484" s="158" t="s">
        <v>55760</v>
      </c>
    </row>
    <row r="3485" customFormat="false" ht="13.5" hidden="true" customHeight="false" outlineLevel="0" collapsed="false">
      <c r="A3485" s="715" t="s">
        <v>55761</v>
      </c>
      <c r="B3485" s="715" t="s">
        <v>55762</v>
      </c>
      <c r="C3485" s="715" t="s">
        <v>30</v>
      </c>
      <c r="D3485" s="158" t="s">
        <v>55763</v>
      </c>
    </row>
    <row r="3486" customFormat="false" ht="13.5" hidden="true" customHeight="false" outlineLevel="0" collapsed="false">
      <c r="A3486" s="715" t="s">
        <v>55764</v>
      </c>
      <c r="B3486" s="715" t="s">
        <v>55765</v>
      </c>
      <c r="C3486" s="715" t="s">
        <v>30</v>
      </c>
      <c r="D3486" s="158" t="s">
        <v>55103</v>
      </c>
    </row>
    <row r="3487" customFormat="false" ht="13.5" hidden="true" customHeight="false" outlineLevel="0" collapsed="false">
      <c r="A3487" s="715" t="s">
        <v>55766</v>
      </c>
      <c r="B3487" s="715" t="s">
        <v>55767</v>
      </c>
      <c r="C3487" s="715" t="s">
        <v>30</v>
      </c>
      <c r="D3487" s="158" t="s">
        <v>55768</v>
      </c>
    </row>
    <row r="3488" customFormat="false" ht="13.5" hidden="true" customHeight="false" outlineLevel="0" collapsed="false">
      <c r="A3488" s="715" t="s">
        <v>55769</v>
      </c>
      <c r="B3488" s="715" t="s">
        <v>55770</v>
      </c>
      <c r="C3488" s="715" t="s">
        <v>30</v>
      </c>
      <c r="D3488" s="158" t="s">
        <v>55771</v>
      </c>
    </row>
    <row r="3489" customFormat="false" ht="13.5" hidden="true" customHeight="false" outlineLevel="0" collapsed="false">
      <c r="A3489" s="715" t="s">
        <v>55772</v>
      </c>
      <c r="B3489" s="715" t="s">
        <v>55773</v>
      </c>
      <c r="C3489" s="715" t="s">
        <v>30</v>
      </c>
      <c r="D3489" s="158" t="s">
        <v>48009</v>
      </c>
    </row>
    <row r="3490" customFormat="false" ht="13.5" hidden="true" customHeight="false" outlineLevel="0" collapsed="false">
      <c r="A3490" s="715" t="s">
        <v>55774</v>
      </c>
      <c r="B3490" s="715" t="s">
        <v>55775</v>
      </c>
      <c r="C3490" s="715" t="s">
        <v>30</v>
      </c>
      <c r="D3490" s="158" t="s">
        <v>55776</v>
      </c>
    </row>
    <row r="3491" customFormat="false" ht="13.5" hidden="true" customHeight="false" outlineLevel="0" collapsed="false">
      <c r="A3491" s="715" t="s">
        <v>55777</v>
      </c>
      <c r="B3491" s="715" t="s">
        <v>55778</v>
      </c>
      <c r="C3491" s="715" t="s">
        <v>30</v>
      </c>
      <c r="D3491" s="158" t="s">
        <v>55779</v>
      </c>
    </row>
    <row r="3492" customFormat="false" ht="13.5" hidden="true" customHeight="false" outlineLevel="0" collapsed="false">
      <c r="A3492" s="715" t="s">
        <v>55780</v>
      </c>
      <c r="B3492" s="715" t="s">
        <v>55781</v>
      </c>
      <c r="C3492" s="715" t="s">
        <v>30</v>
      </c>
      <c r="D3492" s="158" t="s">
        <v>55782</v>
      </c>
    </row>
    <row r="3493" customFormat="false" ht="13.5" hidden="true" customHeight="false" outlineLevel="0" collapsed="false">
      <c r="A3493" s="715" t="s">
        <v>55783</v>
      </c>
      <c r="B3493" s="715" t="s">
        <v>55784</v>
      </c>
      <c r="C3493" s="715" t="s">
        <v>30</v>
      </c>
      <c r="D3493" s="158" t="s">
        <v>55785</v>
      </c>
    </row>
    <row r="3494" customFormat="false" ht="13.5" hidden="true" customHeight="false" outlineLevel="0" collapsed="false">
      <c r="A3494" s="715" t="s">
        <v>55786</v>
      </c>
      <c r="B3494" s="715" t="s">
        <v>55787</v>
      </c>
      <c r="C3494" s="715" t="s">
        <v>30</v>
      </c>
      <c r="D3494" s="158" t="s">
        <v>55788</v>
      </c>
    </row>
    <row r="3495" customFormat="false" ht="13.5" hidden="true" customHeight="false" outlineLevel="0" collapsed="false">
      <c r="A3495" s="715" t="s">
        <v>55789</v>
      </c>
      <c r="B3495" s="715" t="s">
        <v>55790</v>
      </c>
      <c r="C3495" s="715" t="s">
        <v>30</v>
      </c>
      <c r="D3495" s="158" t="s">
        <v>55791</v>
      </c>
    </row>
    <row r="3496" customFormat="false" ht="13.5" hidden="true" customHeight="false" outlineLevel="0" collapsed="false">
      <c r="A3496" s="715" t="s">
        <v>55792</v>
      </c>
      <c r="B3496" s="715" t="s">
        <v>55793</v>
      </c>
      <c r="C3496" s="715" t="s">
        <v>30</v>
      </c>
      <c r="D3496" s="158" t="s">
        <v>55794</v>
      </c>
    </row>
    <row r="3497" customFormat="false" ht="13.5" hidden="true" customHeight="false" outlineLevel="0" collapsed="false">
      <c r="A3497" s="715" t="s">
        <v>55795</v>
      </c>
      <c r="B3497" s="715" t="s">
        <v>55796</v>
      </c>
      <c r="C3497" s="715" t="s">
        <v>30</v>
      </c>
      <c r="D3497" s="158" t="s">
        <v>55797</v>
      </c>
    </row>
    <row r="3498" customFormat="false" ht="13.5" hidden="true" customHeight="false" outlineLevel="0" collapsed="false">
      <c r="A3498" s="715" t="s">
        <v>55798</v>
      </c>
      <c r="B3498" s="715" t="s">
        <v>55799</v>
      </c>
      <c r="C3498" s="715" t="s">
        <v>30</v>
      </c>
      <c r="D3498" s="158" t="s">
        <v>55800</v>
      </c>
    </row>
    <row r="3499" customFormat="false" ht="13.5" hidden="true" customHeight="false" outlineLevel="0" collapsed="false">
      <c r="A3499" s="715" t="s">
        <v>55801</v>
      </c>
      <c r="B3499" s="715" t="s">
        <v>55802</v>
      </c>
      <c r="C3499" s="715" t="s">
        <v>30</v>
      </c>
      <c r="D3499" s="158" t="s">
        <v>55803</v>
      </c>
    </row>
    <row r="3500" customFormat="false" ht="13.5" hidden="true" customHeight="false" outlineLevel="0" collapsed="false">
      <c r="A3500" s="715" t="s">
        <v>55804</v>
      </c>
      <c r="B3500" s="715" t="s">
        <v>55805</v>
      </c>
      <c r="C3500" s="715" t="s">
        <v>30</v>
      </c>
      <c r="D3500" s="158" t="s">
        <v>55806</v>
      </c>
    </row>
    <row r="3501" customFormat="false" ht="13.5" hidden="true" customHeight="false" outlineLevel="0" collapsed="false">
      <c r="A3501" s="715" t="s">
        <v>55807</v>
      </c>
      <c r="B3501" s="715" t="s">
        <v>55808</v>
      </c>
      <c r="C3501" s="715" t="s">
        <v>30</v>
      </c>
      <c r="D3501" s="158" t="s">
        <v>55809</v>
      </c>
    </row>
    <row r="3502" customFormat="false" ht="13.5" hidden="true" customHeight="false" outlineLevel="0" collapsed="false">
      <c r="A3502" s="715" t="s">
        <v>55810</v>
      </c>
      <c r="B3502" s="715" t="s">
        <v>55811</v>
      </c>
      <c r="C3502" s="715" t="s">
        <v>30</v>
      </c>
      <c r="D3502" s="158" t="s">
        <v>55809</v>
      </c>
    </row>
    <row r="3503" customFormat="false" ht="13.5" hidden="true" customHeight="false" outlineLevel="0" collapsed="false">
      <c r="A3503" s="715" t="s">
        <v>55812</v>
      </c>
      <c r="B3503" s="715" t="s">
        <v>55813</v>
      </c>
      <c r="C3503" s="715" t="s">
        <v>30</v>
      </c>
      <c r="D3503" s="158" t="s">
        <v>55814</v>
      </c>
    </row>
    <row r="3504" customFormat="false" ht="13.5" hidden="true" customHeight="false" outlineLevel="0" collapsed="false">
      <c r="A3504" s="715" t="s">
        <v>55815</v>
      </c>
      <c r="B3504" s="715" t="s">
        <v>55816</v>
      </c>
      <c r="C3504" s="715" t="s">
        <v>30</v>
      </c>
      <c r="D3504" s="158" t="s">
        <v>55817</v>
      </c>
    </row>
    <row r="3505" customFormat="false" ht="13.5" hidden="true" customHeight="false" outlineLevel="0" collapsed="false">
      <c r="A3505" s="715" t="s">
        <v>55818</v>
      </c>
      <c r="B3505" s="715" t="s">
        <v>55819</v>
      </c>
      <c r="C3505" s="715" t="s">
        <v>30</v>
      </c>
      <c r="D3505" s="158" t="s">
        <v>55820</v>
      </c>
    </row>
    <row r="3506" customFormat="false" ht="13.5" hidden="true" customHeight="false" outlineLevel="0" collapsed="false">
      <c r="A3506" s="715" t="s">
        <v>55821</v>
      </c>
      <c r="B3506" s="715" t="s">
        <v>55822</v>
      </c>
      <c r="C3506" s="715" t="s">
        <v>30</v>
      </c>
      <c r="D3506" s="158" t="s">
        <v>55823</v>
      </c>
    </row>
    <row r="3507" customFormat="false" ht="13.5" hidden="true" customHeight="false" outlineLevel="0" collapsed="false">
      <c r="A3507" s="715" t="s">
        <v>55824</v>
      </c>
      <c r="B3507" s="715" t="s">
        <v>55825</v>
      </c>
      <c r="C3507" s="715" t="s">
        <v>30</v>
      </c>
      <c r="D3507" s="158" t="s">
        <v>55826</v>
      </c>
    </row>
    <row r="3508" customFormat="false" ht="13.5" hidden="true" customHeight="false" outlineLevel="0" collapsed="false">
      <c r="A3508" s="715" t="s">
        <v>55827</v>
      </c>
      <c r="B3508" s="715" t="s">
        <v>55828</v>
      </c>
      <c r="C3508" s="715" t="s">
        <v>30</v>
      </c>
      <c r="D3508" s="158" t="s">
        <v>55829</v>
      </c>
    </row>
    <row r="3509" customFormat="false" ht="13.5" hidden="true" customHeight="false" outlineLevel="0" collapsed="false">
      <c r="A3509" s="715" t="s">
        <v>55830</v>
      </c>
      <c r="B3509" s="715" t="s">
        <v>55831</v>
      </c>
      <c r="C3509" s="715" t="s">
        <v>30</v>
      </c>
      <c r="D3509" s="158" t="s">
        <v>55832</v>
      </c>
    </row>
    <row r="3510" customFormat="false" ht="13.5" hidden="true" customHeight="false" outlineLevel="0" collapsed="false">
      <c r="A3510" s="715" t="s">
        <v>55833</v>
      </c>
      <c r="B3510" s="715" t="s">
        <v>55834</v>
      </c>
      <c r="C3510" s="715" t="s">
        <v>30</v>
      </c>
      <c r="D3510" s="158" t="s">
        <v>55835</v>
      </c>
    </row>
    <row r="3511" customFormat="false" ht="13.5" hidden="true" customHeight="false" outlineLevel="0" collapsed="false">
      <c r="A3511" s="715" t="s">
        <v>55836</v>
      </c>
      <c r="B3511" s="715" t="s">
        <v>55837</v>
      </c>
      <c r="C3511" s="715" t="s">
        <v>30</v>
      </c>
      <c r="D3511" s="158" t="s">
        <v>55838</v>
      </c>
    </row>
    <row r="3512" customFormat="false" ht="13.5" hidden="true" customHeight="false" outlineLevel="0" collapsed="false">
      <c r="A3512" s="715" t="s">
        <v>55839</v>
      </c>
      <c r="B3512" s="715" t="s">
        <v>55840</v>
      </c>
      <c r="C3512" s="715" t="s">
        <v>30</v>
      </c>
      <c r="D3512" s="158" t="s">
        <v>55841</v>
      </c>
    </row>
    <row r="3513" customFormat="false" ht="13.5" hidden="true" customHeight="false" outlineLevel="0" collapsed="false">
      <c r="A3513" s="715" t="s">
        <v>55842</v>
      </c>
      <c r="B3513" s="715" t="s">
        <v>55843</v>
      </c>
      <c r="C3513" s="715" t="s">
        <v>30</v>
      </c>
      <c r="D3513" s="158" t="s">
        <v>55844</v>
      </c>
    </row>
    <row r="3514" customFormat="false" ht="13.5" hidden="true" customHeight="false" outlineLevel="0" collapsed="false">
      <c r="A3514" s="715" t="s">
        <v>55845</v>
      </c>
      <c r="B3514" s="715" t="s">
        <v>55846</v>
      </c>
      <c r="C3514" s="715" t="s">
        <v>30</v>
      </c>
      <c r="D3514" s="158" t="s">
        <v>55847</v>
      </c>
    </row>
    <row r="3515" customFormat="false" ht="13.5" hidden="true" customHeight="false" outlineLevel="0" collapsed="false">
      <c r="A3515" s="715" t="s">
        <v>55848</v>
      </c>
      <c r="B3515" s="715" t="s">
        <v>55849</v>
      </c>
      <c r="C3515" s="715" t="s">
        <v>30</v>
      </c>
      <c r="D3515" s="158" t="s">
        <v>55850</v>
      </c>
    </row>
    <row r="3516" customFormat="false" ht="13.5" hidden="true" customHeight="false" outlineLevel="0" collapsed="false">
      <c r="A3516" s="715" t="s">
        <v>55851</v>
      </c>
      <c r="B3516" s="715" t="s">
        <v>55852</v>
      </c>
      <c r="C3516" s="715" t="s">
        <v>30</v>
      </c>
      <c r="D3516" s="158" t="s">
        <v>55853</v>
      </c>
    </row>
    <row r="3517" customFormat="false" ht="13.5" hidden="true" customHeight="false" outlineLevel="0" collapsed="false">
      <c r="A3517" s="715" t="s">
        <v>55854</v>
      </c>
      <c r="B3517" s="715" t="s">
        <v>55855</v>
      </c>
      <c r="C3517" s="715" t="s">
        <v>30</v>
      </c>
      <c r="D3517" s="158" t="s">
        <v>55856</v>
      </c>
    </row>
    <row r="3518" customFormat="false" ht="13.5" hidden="true" customHeight="false" outlineLevel="0" collapsed="false">
      <c r="A3518" s="715" t="s">
        <v>55857</v>
      </c>
      <c r="B3518" s="715" t="s">
        <v>55858</v>
      </c>
      <c r="C3518" s="715" t="s">
        <v>30</v>
      </c>
      <c r="D3518" s="158" t="s">
        <v>55859</v>
      </c>
    </row>
    <row r="3519" customFormat="false" ht="13.5" hidden="true" customHeight="false" outlineLevel="0" collapsed="false">
      <c r="A3519" s="715" t="s">
        <v>55860</v>
      </c>
      <c r="B3519" s="715" t="s">
        <v>55861</v>
      </c>
      <c r="C3519" s="715" t="s">
        <v>30</v>
      </c>
      <c r="D3519" s="158" t="s">
        <v>55862</v>
      </c>
    </row>
    <row r="3520" customFormat="false" ht="13.5" hidden="true" customHeight="false" outlineLevel="0" collapsed="false">
      <c r="A3520" s="715" t="s">
        <v>55863</v>
      </c>
      <c r="B3520" s="715" t="s">
        <v>55864</v>
      </c>
      <c r="C3520" s="715" t="s">
        <v>30</v>
      </c>
      <c r="D3520" s="158" t="s">
        <v>55865</v>
      </c>
    </row>
    <row r="3521" customFormat="false" ht="13.5" hidden="true" customHeight="false" outlineLevel="0" collapsed="false">
      <c r="A3521" s="715" t="s">
        <v>55866</v>
      </c>
      <c r="B3521" s="715" t="s">
        <v>55867</v>
      </c>
      <c r="C3521" s="715" t="s">
        <v>30</v>
      </c>
      <c r="D3521" s="158" t="s">
        <v>55868</v>
      </c>
    </row>
    <row r="3522" customFormat="false" ht="13.5" hidden="true" customHeight="false" outlineLevel="0" collapsed="false">
      <c r="A3522" s="715" t="s">
        <v>55869</v>
      </c>
      <c r="B3522" s="715" t="s">
        <v>55870</v>
      </c>
      <c r="C3522" s="715" t="s">
        <v>30</v>
      </c>
      <c r="D3522" s="158" t="s">
        <v>52029</v>
      </c>
    </row>
    <row r="3523" customFormat="false" ht="13.5" hidden="true" customHeight="false" outlineLevel="0" collapsed="false">
      <c r="A3523" s="715" t="s">
        <v>55871</v>
      </c>
      <c r="B3523" s="715" t="s">
        <v>55872</v>
      </c>
      <c r="C3523" s="715" t="s">
        <v>30</v>
      </c>
      <c r="D3523" s="158" t="s">
        <v>55873</v>
      </c>
    </row>
    <row r="3524" customFormat="false" ht="13.5" hidden="true" customHeight="false" outlineLevel="0" collapsed="false">
      <c r="A3524" s="715" t="s">
        <v>55874</v>
      </c>
      <c r="B3524" s="715" t="s">
        <v>55875</v>
      </c>
      <c r="C3524" s="715" t="s">
        <v>30</v>
      </c>
      <c r="D3524" s="158" t="s">
        <v>52307</v>
      </c>
    </row>
    <row r="3525" customFormat="false" ht="13.5" hidden="true" customHeight="false" outlineLevel="0" collapsed="false">
      <c r="A3525" s="715" t="s">
        <v>55876</v>
      </c>
      <c r="B3525" s="715" t="s">
        <v>55877</v>
      </c>
      <c r="C3525" s="715" t="s">
        <v>30</v>
      </c>
      <c r="D3525" s="158" t="s">
        <v>55878</v>
      </c>
    </row>
    <row r="3526" customFormat="false" ht="13.5" hidden="true" customHeight="false" outlineLevel="0" collapsed="false">
      <c r="A3526" s="715" t="s">
        <v>55879</v>
      </c>
      <c r="B3526" s="715" t="s">
        <v>55880</v>
      </c>
      <c r="C3526" s="715" t="s">
        <v>30</v>
      </c>
      <c r="D3526" s="158" t="s">
        <v>53371</v>
      </c>
    </row>
    <row r="3527" customFormat="false" ht="13.5" hidden="true" customHeight="false" outlineLevel="0" collapsed="false">
      <c r="A3527" s="715" t="s">
        <v>55881</v>
      </c>
      <c r="B3527" s="715" t="s">
        <v>55882</v>
      </c>
      <c r="C3527" s="715" t="s">
        <v>30</v>
      </c>
      <c r="D3527" s="158" t="s">
        <v>51613</v>
      </c>
    </row>
    <row r="3528" customFormat="false" ht="13.5" hidden="true" customHeight="false" outlineLevel="0" collapsed="false">
      <c r="A3528" s="715" t="s">
        <v>55883</v>
      </c>
      <c r="B3528" s="715" t="s">
        <v>55884</v>
      </c>
      <c r="C3528" s="715" t="s">
        <v>30</v>
      </c>
      <c r="D3528" s="158" t="s">
        <v>55885</v>
      </c>
    </row>
    <row r="3529" customFormat="false" ht="13.5" hidden="true" customHeight="false" outlineLevel="0" collapsed="false">
      <c r="A3529" s="715" t="s">
        <v>55886</v>
      </c>
      <c r="B3529" s="715" t="s">
        <v>55887</v>
      </c>
      <c r="C3529" s="715" t="s">
        <v>30</v>
      </c>
      <c r="D3529" s="158" t="s">
        <v>55888</v>
      </c>
    </row>
    <row r="3530" customFormat="false" ht="13.5" hidden="true" customHeight="false" outlineLevel="0" collapsed="false">
      <c r="A3530" s="715" t="s">
        <v>55889</v>
      </c>
      <c r="B3530" s="715" t="s">
        <v>55890</v>
      </c>
      <c r="C3530" s="715" t="s">
        <v>30</v>
      </c>
      <c r="D3530" s="158" t="s">
        <v>55891</v>
      </c>
    </row>
    <row r="3531" customFormat="false" ht="13.5" hidden="true" customHeight="false" outlineLevel="0" collapsed="false">
      <c r="A3531" s="715" t="s">
        <v>55892</v>
      </c>
      <c r="B3531" s="715" t="s">
        <v>55893</v>
      </c>
      <c r="C3531" s="715" t="s">
        <v>30</v>
      </c>
      <c r="D3531" s="158" t="s">
        <v>55894</v>
      </c>
    </row>
    <row r="3532" customFormat="false" ht="13.5" hidden="true" customHeight="false" outlineLevel="0" collapsed="false">
      <c r="A3532" s="715" t="s">
        <v>55895</v>
      </c>
      <c r="B3532" s="715" t="s">
        <v>55896</v>
      </c>
      <c r="C3532" s="715" t="s">
        <v>30</v>
      </c>
      <c r="D3532" s="158" t="s">
        <v>55897</v>
      </c>
    </row>
    <row r="3533" customFormat="false" ht="13.5" hidden="true" customHeight="false" outlineLevel="0" collapsed="false">
      <c r="A3533" s="715" t="s">
        <v>55898</v>
      </c>
      <c r="B3533" s="715" t="s">
        <v>55899</v>
      </c>
      <c r="C3533" s="715" t="s">
        <v>30</v>
      </c>
      <c r="D3533" s="158" t="s">
        <v>55900</v>
      </c>
    </row>
    <row r="3534" customFormat="false" ht="13.5" hidden="true" customHeight="false" outlineLevel="0" collapsed="false">
      <c r="A3534" s="715" t="s">
        <v>55901</v>
      </c>
      <c r="B3534" s="715" t="s">
        <v>55902</v>
      </c>
      <c r="C3534" s="715" t="s">
        <v>30</v>
      </c>
      <c r="D3534" s="158" t="s">
        <v>55903</v>
      </c>
    </row>
    <row r="3535" customFormat="false" ht="13.5" hidden="true" customHeight="false" outlineLevel="0" collapsed="false">
      <c r="A3535" s="715" t="s">
        <v>55904</v>
      </c>
      <c r="B3535" s="715" t="s">
        <v>55905</v>
      </c>
      <c r="C3535" s="715" t="s">
        <v>30</v>
      </c>
      <c r="D3535" s="158" t="s">
        <v>55906</v>
      </c>
    </row>
    <row r="3536" customFormat="false" ht="13.5" hidden="true" customHeight="false" outlineLevel="0" collapsed="false">
      <c r="A3536" s="715" t="s">
        <v>55907</v>
      </c>
      <c r="B3536" s="715" t="s">
        <v>55908</v>
      </c>
      <c r="C3536" s="715" t="s">
        <v>30</v>
      </c>
      <c r="D3536" s="158" t="s">
        <v>55909</v>
      </c>
    </row>
    <row r="3537" customFormat="false" ht="13.5" hidden="true" customHeight="false" outlineLevel="0" collapsed="false">
      <c r="A3537" s="715" t="s">
        <v>55910</v>
      </c>
      <c r="B3537" s="715" t="s">
        <v>55911</v>
      </c>
      <c r="C3537" s="715" t="s">
        <v>30</v>
      </c>
      <c r="D3537" s="158" t="s">
        <v>55912</v>
      </c>
    </row>
    <row r="3538" customFormat="false" ht="13.5" hidden="true" customHeight="false" outlineLevel="0" collapsed="false">
      <c r="A3538" s="715" t="s">
        <v>55913</v>
      </c>
      <c r="B3538" s="715" t="s">
        <v>55914</v>
      </c>
      <c r="C3538" s="715" t="s">
        <v>30</v>
      </c>
      <c r="D3538" s="158" t="s">
        <v>52824</v>
      </c>
    </row>
    <row r="3539" customFormat="false" ht="13.5" hidden="true" customHeight="false" outlineLevel="0" collapsed="false">
      <c r="A3539" s="715" t="s">
        <v>55915</v>
      </c>
      <c r="B3539" s="715" t="s">
        <v>55916</v>
      </c>
      <c r="C3539" s="715" t="s">
        <v>30</v>
      </c>
      <c r="D3539" s="158" t="s">
        <v>53293</v>
      </c>
    </row>
    <row r="3540" customFormat="false" ht="13.5" hidden="true" customHeight="false" outlineLevel="0" collapsed="false">
      <c r="A3540" s="715" t="s">
        <v>55917</v>
      </c>
      <c r="B3540" s="715" t="s">
        <v>55918</v>
      </c>
      <c r="C3540" s="715" t="s">
        <v>30</v>
      </c>
      <c r="D3540" s="158" t="s">
        <v>46139</v>
      </c>
    </row>
    <row r="3541" customFormat="false" ht="13.5" hidden="true" customHeight="false" outlineLevel="0" collapsed="false">
      <c r="A3541" s="715" t="s">
        <v>55919</v>
      </c>
      <c r="B3541" s="715" t="s">
        <v>55920</v>
      </c>
      <c r="C3541" s="715" t="s">
        <v>30</v>
      </c>
      <c r="D3541" s="158" t="s">
        <v>46570</v>
      </c>
    </row>
    <row r="3542" customFormat="false" ht="13.5" hidden="true" customHeight="false" outlineLevel="0" collapsed="false">
      <c r="A3542" s="715" t="s">
        <v>55921</v>
      </c>
      <c r="B3542" s="715" t="s">
        <v>55922</v>
      </c>
      <c r="C3542" s="715" t="s">
        <v>30</v>
      </c>
      <c r="D3542" s="158" t="s">
        <v>52909</v>
      </c>
    </row>
    <row r="3543" customFormat="false" ht="13.5" hidden="true" customHeight="false" outlineLevel="0" collapsed="false">
      <c r="A3543" s="715" t="s">
        <v>55923</v>
      </c>
      <c r="B3543" s="715" t="s">
        <v>55924</v>
      </c>
      <c r="C3543" s="715" t="s">
        <v>30</v>
      </c>
      <c r="D3543" s="158" t="s">
        <v>55925</v>
      </c>
    </row>
    <row r="3544" customFormat="false" ht="13.5" hidden="true" customHeight="false" outlineLevel="0" collapsed="false">
      <c r="A3544" s="715" t="s">
        <v>55926</v>
      </c>
      <c r="B3544" s="715" t="s">
        <v>55927</v>
      </c>
      <c r="C3544" s="715" t="s">
        <v>30</v>
      </c>
      <c r="D3544" s="158" t="s">
        <v>55928</v>
      </c>
    </row>
    <row r="3545" customFormat="false" ht="13.5" hidden="true" customHeight="false" outlineLevel="0" collapsed="false">
      <c r="A3545" s="715" t="s">
        <v>55929</v>
      </c>
      <c r="B3545" s="715" t="s">
        <v>55930</v>
      </c>
      <c r="C3545" s="715" t="s">
        <v>30</v>
      </c>
      <c r="D3545" s="158" t="s">
        <v>55416</v>
      </c>
    </row>
    <row r="3546" customFormat="false" ht="13.5" hidden="true" customHeight="false" outlineLevel="0" collapsed="false">
      <c r="A3546" s="715" t="s">
        <v>55931</v>
      </c>
      <c r="B3546" s="715" t="s">
        <v>55932</v>
      </c>
      <c r="C3546" s="715" t="s">
        <v>30</v>
      </c>
      <c r="D3546" s="158" t="s">
        <v>52211</v>
      </c>
    </row>
    <row r="3547" customFormat="false" ht="13.5" hidden="true" customHeight="false" outlineLevel="0" collapsed="false">
      <c r="A3547" s="715" t="s">
        <v>55933</v>
      </c>
      <c r="B3547" s="715" t="s">
        <v>55934</v>
      </c>
      <c r="C3547" s="715" t="s">
        <v>30</v>
      </c>
      <c r="D3547" s="158" t="s">
        <v>55935</v>
      </c>
    </row>
    <row r="3548" customFormat="false" ht="13.5" hidden="true" customHeight="false" outlineLevel="0" collapsed="false">
      <c r="A3548" s="715" t="s">
        <v>55936</v>
      </c>
      <c r="B3548" s="715" t="s">
        <v>55937</v>
      </c>
      <c r="C3548" s="715" t="s">
        <v>30</v>
      </c>
      <c r="D3548" s="158" t="s">
        <v>55938</v>
      </c>
    </row>
    <row r="3549" customFormat="false" ht="13.5" hidden="true" customHeight="false" outlineLevel="0" collapsed="false">
      <c r="A3549" s="715" t="s">
        <v>55939</v>
      </c>
      <c r="B3549" s="715" t="s">
        <v>55940</v>
      </c>
      <c r="C3549" s="715" t="s">
        <v>30</v>
      </c>
      <c r="D3549" s="158" t="s">
        <v>55941</v>
      </c>
    </row>
    <row r="3550" customFormat="false" ht="13.5" hidden="true" customHeight="false" outlineLevel="0" collapsed="false">
      <c r="A3550" s="715" t="s">
        <v>55942</v>
      </c>
      <c r="B3550" s="715" t="s">
        <v>55943</v>
      </c>
      <c r="C3550" s="715" t="s">
        <v>30</v>
      </c>
      <c r="D3550" s="158" t="s">
        <v>55944</v>
      </c>
    </row>
    <row r="3551" customFormat="false" ht="13.5" hidden="true" customHeight="false" outlineLevel="0" collapsed="false">
      <c r="A3551" s="715" t="s">
        <v>55945</v>
      </c>
      <c r="B3551" s="715" t="s">
        <v>55946</v>
      </c>
      <c r="C3551" s="715" t="s">
        <v>30</v>
      </c>
      <c r="D3551" s="158" t="s">
        <v>55947</v>
      </c>
    </row>
    <row r="3552" customFormat="false" ht="13.5" hidden="true" customHeight="false" outlineLevel="0" collapsed="false">
      <c r="A3552" s="715" t="s">
        <v>55948</v>
      </c>
      <c r="B3552" s="715" t="s">
        <v>55949</v>
      </c>
      <c r="C3552" s="715" t="s">
        <v>30</v>
      </c>
      <c r="D3552" s="158" t="s">
        <v>55950</v>
      </c>
    </row>
    <row r="3553" customFormat="false" ht="13.5" hidden="true" customHeight="false" outlineLevel="0" collapsed="false">
      <c r="A3553" s="715" t="s">
        <v>55951</v>
      </c>
      <c r="B3553" s="715" t="s">
        <v>55952</v>
      </c>
      <c r="C3553" s="715" t="s">
        <v>30</v>
      </c>
      <c r="D3553" s="158" t="s">
        <v>55950</v>
      </c>
    </row>
    <row r="3554" customFormat="false" ht="13.5" hidden="true" customHeight="false" outlineLevel="0" collapsed="false">
      <c r="A3554" s="715" t="s">
        <v>55953</v>
      </c>
      <c r="B3554" s="715" t="s">
        <v>55954</v>
      </c>
      <c r="C3554" s="715" t="s">
        <v>30</v>
      </c>
      <c r="D3554" s="158" t="s">
        <v>55955</v>
      </c>
    </row>
    <row r="3555" customFormat="false" ht="13.5" hidden="true" customHeight="false" outlineLevel="0" collapsed="false">
      <c r="A3555" s="715" t="s">
        <v>55956</v>
      </c>
      <c r="B3555" s="715" t="s">
        <v>55957</v>
      </c>
      <c r="C3555" s="715" t="s">
        <v>30</v>
      </c>
      <c r="D3555" s="158" t="s">
        <v>52340</v>
      </c>
    </row>
    <row r="3556" customFormat="false" ht="13.5" hidden="true" customHeight="false" outlineLevel="0" collapsed="false">
      <c r="A3556" s="715" t="s">
        <v>55958</v>
      </c>
      <c r="B3556" s="715" t="s">
        <v>55959</v>
      </c>
      <c r="C3556" s="715" t="s">
        <v>30</v>
      </c>
      <c r="D3556" s="158" t="s">
        <v>52378</v>
      </c>
    </row>
    <row r="3557" customFormat="false" ht="13.5" hidden="true" customHeight="false" outlineLevel="0" collapsed="false">
      <c r="A3557" s="715" t="s">
        <v>55960</v>
      </c>
      <c r="B3557" s="715" t="s">
        <v>55961</v>
      </c>
      <c r="C3557" s="715" t="s">
        <v>30</v>
      </c>
      <c r="D3557" s="158" t="s">
        <v>55962</v>
      </c>
    </row>
    <row r="3558" customFormat="false" ht="13.5" hidden="true" customHeight="false" outlineLevel="0" collapsed="false">
      <c r="A3558" s="715" t="s">
        <v>55963</v>
      </c>
      <c r="B3558" s="715" t="s">
        <v>55964</v>
      </c>
      <c r="C3558" s="715" t="s">
        <v>30</v>
      </c>
      <c r="D3558" s="158" t="s">
        <v>55965</v>
      </c>
    </row>
    <row r="3559" customFormat="false" ht="13.5" hidden="true" customHeight="false" outlineLevel="0" collapsed="false">
      <c r="A3559" s="715" t="s">
        <v>55966</v>
      </c>
      <c r="B3559" s="715" t="s">
        <v>55967</v>
      </c>
      <c r="C3559" s="715" t="s">
        <v>30</v>
      </c>
      <c r="D3559" s="158" t="s">
        <v>55968</v>
      </c>
    </row>
    <row r="3560" customFormat="false" ht="13.5" hidden="true" customHeight="false" outlineLevel="0" collapsed="false">
      <c r="A3560" s="715" t="s">
        <v>55969</v>
      </c>
      <c r="B3560" s="715" t="s">
        <v>55970</v>
      </c>
      <c r="C3560" s="715" t="s">
        <v>30</v>
      </c>
      <c r="D3560" s="158" t="s">
        <v>55971</v>
      </c>
    </row>
    <row r="3561" customFormat="false" ht="13.5" hidden="true" customHeight="false" outlineLevel="0" collapsed="false">
      <c r="A3561" s="715" t="s">
        <v>55972</v>
      </c>
      <c r="B3561" s="715" t="s">
        <v>55973</v>
      </c>
      <c r="C3561" s="715" t="s">
        <v>30</v>
      </c>
      <c r="D3561" s="158" t="s">
        <v>47570</v>
      </c>
    </row>
    <row r="3562" customFormat="false" ht="13.5" hidden="true" customHeight="false" outlineLevel="0" collapsed="false">
      <c r="A3562" s="715" t="s">
        <v>55974</v>
      </c>
      <c r="B3562" s="715" t="s">
        <v>55975</v>
      </c>
      <c r="C3562" s="715" t="s">
        <v>30</v>
      </c>
      <c r="D3562" s="158" t="s">
        <v>55976</v>
      </c>
    </row>
    <row r="3563" customFormat="false" ht="13.5" hidden="true" customHeight="false" outlineLevel="0" collapsed="false">
      <c r="A3563" s="715" t="s">
        <v>55977</v>
      </c>
      <c r="B3563" s="715" t="s">
        <v>55978</v>
      </c>
      <c r="C3563" s="715" t="s">
        <v>30</v>
      </c>
      <c r="D3563" s="158" t="s">
        <v>55979</v>
      </c>
    </row>
    <row r="3564" customFormat="false" ht="13.5" hidden="true" customHeight="false" outlineLevel="0" collapsed="false">
      <c r="A3564" s="715" t="s">
        <v>55980</v>
      </c>
      <c r="B3564" s="715" t="s">
        <v>55981</v>
      </c>
      <c r="C3564" s="715" t="s">
        <v>30</v>
      </c>
      <c r="D3564" s="158" t="s">
        <v>55982</v>
      </c>
    </row>
    <row r="3565" customFormat="false" ht="13.5" hidden="true" customHeight="false" outlineLevel="0" collapsed="false">
      <c r="A3565" s="715" t="s">
        <v>55983</v>
      </c>
      <c r="B3565" s="715" t="s">
        <v>55984</v>
      </c>
      <c r="C3565" s="715" t="s">
        <v>30</v>
      </c>
      <c r="D3565" s="158" t="s">
        <v>55985</v>
      </c>
    </row>
    <row r="3566" customFormat="false" ht="13.5" hidden="true" customHeight="false" outlineLevel="0" collapsed="false">
      <c r="A3566" s="715" t="s">
        <v>55986</v>
      </c>
      <c r="B3566" s="715" t="s">
        <v>55987</v>
      </c>
      <c r="C3566" s="715" t="s">
        <v>30</v>
      </c>
      <c r="D3566" s="158" t="s">
        <v>53181</v>
      </c>
    </row>
    <row r="3567" customFormat="false" ht="13.5" hidden="true" customHeight="false" outlineLevel="0" collapsed="false">
      <c r="A3567" s="715" t="s">
        <v>55988</v>
      </c>
      <c r="B3567" s="715" t="s">
        <v>55989</v>
      </c>
      <c r="C3567" s="715" t="s">
        <v>30</v>
      </c>
      <c r="D3567" s="158" t="s">
        <v>55976</v>
      </c>
    </row>
    <row r="3568" customFormat="false" ht="13.5" hidden="true" customHeight="false" outlineLevel="0" collapsed="false">
      <c r="A3568" s="715" t="s">
        <v>55990</v>
      </c>
      <c r="B3568" s="715" t="s">
        <v>55991</v>
      </c>
      <c r="C3568" s="715" t="s">
        <v>30</v>
      </c>
      <c r="D3568" s="158" t="s">
        <v>55992</v>
      </c>
    </row>
    <row r="3569" customFormat="false" ht="13.5" hidden="true" customHeight="false" outlineLevel="0" collapsed="false">
      <c r="A3569" s="715" t="s">
        <v>55993</v>
      </c>
      <c r="B3569" s="715" t="s">
        <v>55994</v>
      </c>
      <c r="C3569" s="715" t="s">
        <v>30</v>
      </c>
      <c r="D3569" s="158" t="s">
        <v>55995</v>
      </c>
    </row>
    <row r="3570" customFormat="false" ht="13.5" hidden="true" customHeight="false" outlineLevel="0" collapsed="false">
      <c r="A3570" s="715" t="s">
        <v>55996</v>
      </c>
      <c r="B3570" s="715" t="s">
        <v>55997</v>
      </c>
      <c r="C3570" s="715" t="s">
        <v>30</v>
      </c>
      <c r="D3570" s="158" t="s">
        <v>55803</v>
      </c>
    </row>
    <row r="3571" customFormat="false" ht="13.5" hidden="true" customHeight="false" outlineLevel="0" collapsed="false">
      <c r="A3571" s="715" t="s">
        <v>55998</v>
      </c>
      <c r="B3571" s="715" t="s">
        <v>55999</v>
      </c>
      <c r="C3571" s="715" t="s">
        <v>30</v>
      </c>
      <c r="D3571" s="158" t="s">
        <v>56000</v>
      </c>
    </row>
    <row r="3572" customFormat="false" ht="13.5" hidden="true" customHeight="false" outlineLevel="0" collapsed="false">
      <c r="A3572" s="715" t="s">
        <v>56001</v>
      </c>
      <c r="B3572" s="715" t="s">
        <v>56002</v>
      </c>
      <c r="C3572" s="715" t="s">
        <v>30</v>
      </c>
      <c r="D3572" s="158" t="s">
        <v>56003</v>
      </c>
    </row>
    <row r="3573" customFormat="false" ht="13.5" hidden="true" customHeight="false" outlineLevel="0" collapsed="false">
      <c r="A3573" s="715" t="s">
        <v>56004</v>
      </c>
      <c r="B3573" s="715" t="s">
        <v>56005</v>
      </c>
      <c r="C3573" s="715" t="s">
        <v>30</v>
      </c>
      <c r="D3573" s="158" t="s">
        <v>56006</v>
      </c>
    </row>
    <row r="3574" customFormat="false" ht="13.5" hidden="true" customHeight="false" outlineLevel="0" collapsed="false">
      <c r="A3574" s="715" t="s">
        <v>56007</v>
      </c>
      <c r="B3574" s="715" t="s">
        <v>56008</v>
      </c>
      <c r="C3574" s="715" t="s">
        <v>30</v>
      </c>
      <c r="D3574" s="158" t="s">
        <v>56009</v>
      </c>
    </row>
    <row r="3575" customFormat="false" ht="13.5" hidden="true" customHeight="false" outlineLevel="0" collapsed="false">
      <c r="A3575" s="715" t="s">
        <v>56010</v>
      </c>
      <c r="B3575" s="715" t="s">
        <v>56011</v>
      </c>
      <c r="C3575" s="715" t="s">
        <v>30</v>
      </c>
      <c r="D3575" s="158" t="s">
        <v>56012</v>
      </c>
    </row>
    <row r="3576" customFormat="false" ht="13.5" hidden="true" customHeight="false" outlineLevel="0" collapsed="false">
      <c r="A3576" s="715" t="s">
        <v>56013</v>
      </c>
      <c r="B3576" s="715" t="s">
        <v>56014</v>
      </c>
      <c r="C3576" s="715" t="s">
        <v>30</v>
      </c>
      <c r="D3576" s="158" t="s">
        <v>54736</v>
      </c>
    </row>
    <row r="3577" customFormat="false" ht="13.5" hidden="true" customHeight="false" outlineLevel="0" collapsed="false">
      <c r="A3577" s="715" t="s">
        <v>56015</v>
      </c>
      <c r="B3577" s="715" t="s">
        <v>56016</v>
      </c>
      <c r="C3577" s="715" t="s">
        <v>30</v>
      </c>
      <c r="D3577" s="158" t="s">
        <v>56017</v>
      </c>
    </row>
    <row r="3578" customFormat="false" ht="13.5" hidden="true" customHeight="false" outlineLevel="0" collapsed="false">
      <c r="A3578" s="715" t="s">
        <v>56018</v>
      </c>
      <c r="B3578" s="715" t="s">
        <v>56019</v>
      </c>
      <c r="C3578" s="715" t="s">
        <v>30</v>
      </c>
      <c r="D3578" s="158" t="s">
        <v>56020</v>
      </c>
    </row>
    <row r="3579" customFormat="false" ht="13.5" hidden="true" customHeight="false" outlineLevel="0" collapsed="false">
      <c r="A3579" s="715" t="s">
        <v>56021</v>
      </c>
      <c r="B3579" s="715" t="s">
        <v>56022</v>
      </c>
      <c r="C3579" s="715" t="s">
        <v>30</v>
      </c>
      <c r="D3579" s="158" t="s">
        <v>56023</v>
      </c>
    </row>
    <row r="3580" customFormat="false" ht="13.5" hidden="true" customHeight="false" outlineLevel="0" collapsed="false">
      <c r="A3580" s="715" t="s">
        <v>56024</v>
      </c>
      <c r="B3580" s="715" t="s">
        <v>56025</v>
      </c>
      <c r="C3580" s="715" t="s">
        <v>30</v>
      </c>
      <c r="D3580" s="158" t="s">
        <v>56026</v>
      </c>
    </row>
    <row r="3581" customFormat="false" ht="13.5" hidden="true" customHeight="false" outlineLevel="0" collapsed="false">
      <c r="A3581" s="715" t="s">
        <v>56027</v>
      </c>
      <c r="B3581" s="715" t="s">
        <v>56028</v>
      </c>
      <c r="C3581" s="715" t="s">
        <v>30</v>
      </c>
      <c r="D3581" s="158" t="s">
        <v>56029</v>
      </c>
    </row>
    <row r="3582" customFormat="false" ht="13.5" hidden="true" customHeight="false" outlineLevel="0" collapsed="false">
      <c r="A3582" s="715" t="s">
        <v>56030</v>
      </c>
      <c r="B3582" s="715" t="s">
        <v>56031</v>
      </c>
      <c r="C3582" s="715" t="s">
        <v>30</v>
      </c>
      <c r="D3582" s="158" t="s">
        <v>56032</v>
      </c>
    </row>
    <row r="3583" customFormat="false" ht="13.5" hidden="true" customHeight="false" outlineLevel="0" collapsed="false">
      <c r="A3583" s="715" t="s">
        <v>56033</v>
      </c>
      <c r="B3583" s="715" t="s">
        <v>56034</v>
      </c>
      <c r="C3583" s="715" t="s">
        <v>30</v>
      </c>
      <c r="D3583" s="158" t="s">
        <v>56035</v>
      </c>
    </row>
    <row r="3584" customFormat="false" ht="13.5" hidden="true" customHeight="false" outlineLevel="0" collapsed="false">
      <c r="A3584" s="715" t="s">
        <v>56036</v>
      </c>
      <c r="B3584" s="715" t="s">
        <v>56037</v>
      </c>
      <c r="C3584" s="715" t="s">
        <v>30</v>
      </c>
      <c r="D3584" s="158" t="s">
        <v>56038</v>
      </c>
    </row>
    <row r="3585" customFormat="false" ht="13.5" hidden="true" customHeight="false" outlineLevel="0" collapsed="false">
      <c r="A3585" s="715" t="s">
        <v>56039</v>
      </c>
      <c r="B3585" s="715" t="s">
        <v>56040</v>
      </c>
      <c r="C3585" s="715" t="s">
        <v>30</v>
      </c>
      <c r="D3585" s="158" t="s">
        <v>55470</v>
      </c>
    </row>
    <row r="3586" customFormat="false" ht="13.5" hidden="true" customHeight="false" outlineLevel="0" collapsed="false">
      <c r="A3586" s="715" t="s">
        <v>56041</v>
      </c>
      <c r="B3586" s="715" t="s">
        <v>56042</v>
      </c>
      <c r="C3586" s="715" t="s">
        <v>30</v>
      </c>
      <c r="D3586" s="158" t="s">
        <v>56043</v>
      </c>
    </row>
    <row r="3587" customFormat="false" ht="13.5" hidden="true" customHeight="false" outlineLevel="0" collapsed="false">
      <c r="A3587" s="715" t="s">
        <v>56044</v>
      </c>
      <c r="B3587" s="715" t="s">
        <v>56045</v>
      </c>
      <c r="C3587" s="715" t="s">
        <v>30</v>
      </c>
      <c r="D3587" s="158" t="s">
        <v>56046</v>
      </c>
    </row>
    <row r="3588" customFormat="false" ht="13.5" hidden="true" customHeight="false" outlineLevel="0" collapsed="false">
      <c r="A3588" s="715" t="s">
        <v>56047</v>
      </c>
      <c r="B3588" s="715" t="s">
        <v>56048</v>
      </c>
      <c r="C3588" s="715" t="s">
        <v>30</v>
      </c>
      <c r="D3588" s="158" t="s">
        <v>56049</v>
      </c>
    </row>
    <row r="3589" customFormat="false" ht="13.5" hidden="true" customHeight="false" outlineLevel="0" collapsed="false">
      <c r="A3589" s="715" t="s">
        <v>56050</v>
      </c>
      <c r="B3589" s="715" t="s">
        <v>56051</v>
      </c>
      <c r="C3589" s="715" t="s">
        <v>30</v>
      </c>
      <c r="D3589" s="158" t="s">
        <v>56052</v>
      </c>
    </row>
    <row r="3590" customFormat="false" ht="13.5" hidden="true" customHeight="false" outlineLevel="0" collapsed="false">
      <c r="A3590" s="715" t="s">
        <v>56053</v>
      </c>
      <c r="B3590" s="715" t="s">
        <v>56054</v>
      </c>
      <c r="C3590" s="715" t="s">
        <v>30</v>
      </c>
      <c r="D3590" s="158" t="s">
        <v>48623</v>
      </c>
    </row>
    <row r="3591" customFormat="false" ht="13.5" hidden="true" customHeight="false" outlineLevel="0" collapsed="false">
      <c r="A3591" s="715" t="s">
        <v>56055</v>
      </c>
      <c r="B3591" s="715" t="s">
        <v>56056</v>
      </c>
      <c r="C3591" s="715" t="s">
        <v>30</v>
      </c>
      <c r="D3591" s="158" t="s">
        <v>56057</v>
      </c>
    </row>
    <row r="3592" customFormat="false" ht="13.5" hidden="true" customHeight="false" outlineLevel="0" collapsed="false">
      <c r="A3592" s="715" t="s">
        <v>56058</v>
      </c>
      <c r="B3592" s="715" t="s">
        <v>56059</v>
      </c>
      <c r="C3592" s="715" t="s">
        <v>30</v>
      </c>
      <c r="D3592" s="158" t="s">
        <v>56060</v>
      </c>
    </row>
    <row r="3593" customFormat="false" ht="13.5" hidden="true" customHeight="false" outlineLevel="0" collapsed="false">
      <c r="A3593" s="715" t="s">
        <v>56061</v>
      </c>
      <c r="B3593" s="715" t="s">
        <v>56062</v>
      </c>
      <c r="C3593" s="715" t="s">
        <v>30</v>
      </c>
      <c r="D3593" s="158" t="s">
        <v>56063</v>
      </c>
    </row>
    <row r="3594" customFormat="false" ht="13.5" hidden="true" customHeight="false" outlineLevel="0" collapsed="false">
      <c r="A3594" s="715" t="s">
        <v>56064</v>
      </c>
      <c r="B3594" s="715" t="s">
        <v>56065</v>
      </c>
      <c r="C3594" s="715" t="s">
        <v>30</v>
      </c>
      <c r="D3594" s="158" t="s">
        <v>56066</v>
      </c>
    </row>
    <row r="3595" customFormat="false" ht="13.5" hidden="true" customHeight="false" outlineLevel="0" collapsed="false">
      <c r="A3595" s="715" t="s">
        <v>56067</v>
      </c>
      <c r="B3595" s="715" t="s">
        <v>56068</v>
      </c>
      <c r="C3595" s="715" t="s">
        <v>30</v>
      </c>
      <c r="D3595" s="158" t="s">
        <v>51554</v>
      </c>
    </row>
    <row r="3596" customFormat="false" ht="13.5" hidden="true" customHeight="false" outlineLevel="0" collapsed="false">
      <c r="A3596" s="715" t="s">
        <v>56069</v>
      </c>
      <c r="B3596" s="715" t="s">
        <v>56070</v>
      </c>
      <c r="C3596" s="715" t="s">
        <v>30</v>
      </c>
      <c r="D3596" s="158" t="s">
        <v>56071</v>
      </c>
    </row>
    <row r="3597" customFormat="false" ht="13.5" hidden="true" customHeight="false" outlineLevel="0" collapsed="false">
      <c r="A3597" s="715" t="s">
        <v>56072</v>
      </c>
      <c r="B3597" s="715" t="s">
        <v>56073</v>
      </c>
      <c r="C3597" s="715" t="s">
        <v>30</v>
      </c>
      <c r="D3597" s="158" t="s">
        <v>56074</v>
      </c>
    </row>
    <row r="3598" customFormat="false" ht="13.5" hidden="true" customHeight="false" outlineLevel="0" collapsed="false">
      <c r="A3598" s="715" t="s">
        <v>56075</v>
      </c>
      <c r="B3598" s="715" t="s">
        <v>56076</v>
      </c>
      <c r="C3598" s="715" t="s">
        <v>30</v>
      </c>
      <c r="D3598" s="158" t="s">
        <v>56077</v>
      </c>
    </row>
    <row r="3599" customFormat="false" ht="13.5" hidden="true" customHeight="false" outlineLevel="0" collapsed="false">
      <c r="A3599" s="715" t="s">
        <v>56078</v>
      </c>
      <c r="B3599" s="715" t="s">
        <v>56079</v>
      </c>
      <c r="C3599" s="715" t="s">
        <v>30</v>
      </c>
      <c r="D3599" s="158" t="s">
        <v>56080</v>
      </c>
    </row>
    <row r="3600" customFormat="false" ht="13.5" hidden="true" customHeight="false" outlineLevel="0" collapsed="false">
      <c r="A3600" s="715" t="s">
        <v>56081</v>
      </c>
      <c r="B3600" s="715" t="s">
        <v>56082</v>
      </c>
      <c r="C3600" s="715" t="s">
        <v>30</v>
      </c>
      <c r="D3600" s="158" t="s">
        <v>56083</v>
      </c>
    </row>
    <row r="3601" customFormat="false" ht="13.5" hidden="true" customHeight="false" outlineLevel="0" collapsed="false">
      <c r="A3601" s="715" t="s">
        <v>56084</v>
      </c>
      <c r="B3601" s="715" t="s">
        <v>56085</v>
      </c>
      <c r="C3601" s="715" t="s">
        <v>30</v>
      </c>
      <c r="D3601" s="158" t="s">
        <v>55616</v>
      </c>
    </row>
    <row r="3602" customFormat="false" ht="13.5" hidden="true" customHeight="false" outlineLevel="0" collapsed="false">
      <c r="A3602" s="715" t="s">
        <v>56086</v>
      </c>
      <c r="B3602" s="715" t="s">
        <v>56087</v>
      </c>
      <c r="C3602" s="715" t="s">
        <v>30</v>
      </c>
      <c r="D3602" s="158" t="s">
        <v>56088</v>
      </c>
    </row>
    <row r="3603" customFormat="false" ht="13.5" hidden="true" customHeight="false" outlineLevel="0" collapsed="false">
      <c r="A3603" s="715" t="s">
        <v>56089</v>
      </c>
      <c r="B3603" s="715" t="s">
        <v>56090</v>
      </c>
      <c r="C3603" s="715" t="s">
        <v>30</v>
      </c>
      <c r="D3603" s="158" t="s">
        <v>55616</v>
      </c>
    </row>
    <row r="3604" customFormat="false" ht="13.5" hidden="true" customHeight="false" outlineLevel="0" collapsed="false">
      <c r="A3604" s="715" t="s">
        <v>56091</v>
      </c>
      <c r="B3604" s="715" t="s">
        <v>56092</v>
      </c>
      <c r="C3604" s="715" t="s">
        <v>30</v>
      </c>
      <c r="D3604" s="158" t="s">
        <v>56093</v>
      </c>
    </row>
    <row r="3605" customFormat="false" ht="13.5" hidden="true" customHeight="false" outlineLevel="0" collapsed="false">
      <c r="A3605" s="715" t="s">
        <v>56094</v>
      </c>
      <c r="B3605" s="715" t="s">
        <v>56095</v>
      </c>
      <c r="C3605" s="715" t="s">
        <v>30</v>
      </c>
      <c r="D3605" s="158" t="s">
        <v>56096</v>
      </c>
    </row>
    <row r="3606" customFormat="false" ht="13.5" hidden="true" customHeight="false" outlineLevel="0" collapsed="false">
      <c r="A3606" s="715" t="s">
        <v>56097</v>
      </c>
      <c r="B3606" s="715" t="s">
        <v>56098</v>
      </c>
      <c r="C3606" s="715" t="s">
        <v>30</v>
      </c>
      <c r="D3606" s="158" t="s">
        <v>56099</v>
      </c>
    </row>
    <row r="3607" customFormat="false" ht="13.5" hidden="true" customHeight="false" outlineLevel="0" collapsed="false">
      <c r="A3607" s="715" t="s">
        <v>56100</v>
      </c>
      <c r="B3607" s="715" t="s">
        <v>56101</v>
      </c>
      <c r="C3607" s="715" t="s">
        <v>30</v>
      </c>
      <c r="D3607" s="158" t="s">
        <v>56102</v>
      </c>
    </row>
    <row r="3608" customFormat="false" ht="13.5" hidden="true" customHeight="false" outlineLevel="0" collapsed="false">
      <c r="A3608" s="715" t="s">
        <v>56103</v>
      </c>
      <c r="B3608" s="715" t="s">
        <v>56104</v>
      </c>
      <c r="C3608" s="715" t="s">
        <v>338</v>
      </c>
      <c r="D3608" s="158" t="s">
        <v>46222</v>
      </c>
    </row>
    <row r="3609" customFormat="false" ht="13.5" hidden="true" customHeight="false" outlineLevel="0" collapsed="false">
      <c r="A3609" s="715" t="s">
        <v>56105</v>
      </c>
      <c r="B3609" s="715" t="s">
        <v>56106</v>
      </c>
      <c r="C3609" s="715" t="s">
        <v>30</v>
      </c>
      <c r="D3609" s="158" t="s">
        <v>51401</v>
      </c>
    </row>
    <row r="3610" customFormat="false" ht="13.5" hidden="true" customHeight="false" outlineLevel="0" collapsed="false">
      <c r="A3610" s="715" t="s">
        <v>56107</v>
      </c>
      <c r="B3610" s="715" t="s">
        <v>56108</v>
      </c>
      <c r="C3610" s="715" t="s">
        <v>30</v>
      </c>
      <c r="D3610" s="158" t="s">
        <v>49083</v>
      </c>
    </row>
    <row r="3611" customFormat="false" ht="13.5" hidden="true" customHeight="false" outlineLevel="0" collapsed="false">
      <c r="A3611" s="715" t="s">
        <v>56109</v>
      </c>
      <c r="B3611" s="715" t="s">
        <v>56110</v>
      </c>
      <c r="C3611" s="715" t="s">
        <v>30</v>
      </c>
      <c r="D3611" s="158" t="s">
        <v>56111</v>
      </c>
    </row>
    <row r="3612" customFormat="false" ht="13.5" hidden="true" customHeight="false" outlineLevel="0" collapsed="false">
      <c r="A3612" s="715" t="s">
        <v>56112</v>
      </c>
      <c r="B3612" s="715" t="s">
        <v>56113</v>
      </c>
      <c r="C3612" s="715" t="s">
        <v>30</v>
      </c>
      <c r="D3612" s="158" t="s">
        <v>56114</v>
      </c>
    </row>
    <row r="3613" customFormat="false" ht="13.5" hidden="true" customHeight="false" outlineLevel="0" collapsed="false">
      <c r="A3613" s="715" t="s">
        <v>56115</v>
      </c>
      <c r="B3613" s="715" t="s">
        <v>56116</v>
      </c>
      <c r="C3613" s="715" t="s">
        <v>30</v>
      </c>
      <c r="D3613" s="158" t="s">
        <v>53550</v>
      </c>
    </row>
    <row r="3614" customFormat="false" ht="27" hidden="false" customHeight="false" outlineLevel="0" collapsed="false">
      <c r="A3614" s="715" t="s">
        <v>56117</v>
      </c>
      <c r="B3614" s="716" t="s">
        <v>56118</v>
      </c>
      <c r="C3614" s="715" t="s">
        <v>30</v>
      </c>
      <c r="D3614" s="158" t="s">
        <v>55365</v>
      </c>
    </row>
    <row r="3615" customFormat="false" ht="13.5" hidden="true" customHeight="false" outlineLevel="0" collapsed="false">
      <c r="A3615" s="715" t="s">
        <v>56119</v>
      </c>
      <c r="B3615" s="715" t="s">
        <v>56120</v>
      </c>
      <c r="C3615" s="715" t="s">
        <v>30</v>
      </c>
      <c r="D3615" s="158" t="s">
        <v>56121</v>
      </c>
    </row>
    <row r="3616" customFormat="false" ht="27" hidden="false" customHeight="false" outlineLevel="0" collapsed="false">
      <c r="A3616" s="715" t="s">
        <v>56122</v>
      </c>
      <c r="B3616" s="716" t="s">
        <v>56123</v>
      </c>
      <c r="C3616" s="715" t="s">
        <v>30</v>
      </c>
      <c r="D3616" s="158" t="s">
        <v>47408</v>
      </c>
    </row>
    <row r="3617" customFormat="false" ht="13.5" hidden="true" customHeight="false" outlineLevel="0" collapsed="false">
      <c r="A3617" s="715" t="s">
        <v>56124</v>
      </c>
      <c r="B3617" s="715" t="s">
        <v>56125</v>
      </c>
      <c r="C3617" s="715" t="s">
        <v>30</v>
      </c>
      <c r="D3617" s="158" t="s">
        <v>56126</v>
      </c>
    </row>
    <row r="3618" customFormat="false" ht="27" hidden="false" customHeight="false" outlineLevel="0" collapsed="false">
      <c r="A3618" s="715" t="s">
        <v>56127</v>
      </c>
      <c r="B3618" s="716" t="s">
        <v>56128</v>
      </c>
      <c r="C3618" s="715" t="s">
        <v>30</v>
      </c>
      <c r="D3618" s="158" t="s">
        <v>56129</v>
      </c>
    </row>
    <row r="3619" customFormat="false" ht="13.5" hidden="true" customHeight="false" outlineLevel="0" collapsed="false">
      <c r="A3619" s="715" t="s">
        <v>56130</v>
      </c>
      <c r="B3619" s="715" t="s">
        <v>56131</v>
      </c>
      <c r="C3619" s="715" t="s">
        <v>30</v>
      </c>
      <c r="D3619" s="158" t="s">
        <v>56132</v>
      </c>
    </row>
    <row r="3620" customFormat="false" ht="27" hidden="false" customHeight="false" outlineLevel="0" collapsed="false">
      <c r="A3620" s="715" t="s">
        <v>56133</v>
      </c>
      <c r="B3620" s="716" t="s">
        <v>56134</v>
      </c>
      <c r="C3620" s="715" t="s">
        <v>30</v>
      </c>
      <c r="D3620" s="158" t="s">
        <v>56135</v>
      </c>
    </row>
    <row r="3621" customFormat="false" ht="27" hidden="false" customHeight="false" outlineLevel="0" collapsed="false">
      <c r="A3621" s="715" t="s">
        <v>56136</v>
      </c>
      <c r="B3621" s="716" t="s">
        <v>56137</v>
      </c>
      <c r="C3621" s="715" t="s">
        <v>30</v>
      </c>
      <c r="D3621" s="158" t="s">
        <v>56138</v>
      </c>
    </row>
    <row r="3622" customFormat="false" ht="27" hidden="false" customHeight="false" outlineLevel="0" collapsed="false">
      <c r="A3622" s="715" t="s">
        <v>56139</v>
      </c>
      <c r="B3622" s="716" t="s">
        <v>56140</v>
      </c>
      <c r="C3622" s="715" t="s">
        <v>30</v>
      </c>
      <c r="D3622" s="158" t="s">
        <v>56141</v>
      </c>
    </row>
    <row r="3623" customFormat="false" ht="27" hidden="false" customHeight="false" outlineLevel="0" collapsed="false">
      <c r="A3623" s="715" t="s">
        <v>56142</v>
      </c>
      <c r="B3623" s="716" t="s">
        <v>56143</v>
      </c>
      <c r="C3623" s="715" t="s">
        <v>30</v>
      </c>
      <c r="D3623" s="158" t="s">
        <v>56144</v>
      </c>
    </row>
    <row r="3624" customFormat="false" ht="13.5" hidden="true" customHeight="false" outlineLevel="0" collapsed="false">
      <c r="A3624" s="715" t="s">
        <v>56145</v>
      </c>
      <c r="B3624" s="715" t="s">
        <v>56146</v>
      </c>
      <c r="C3624" s="715" t="s">
        <v>30</v>
      </c>
      <c r="D3624" s="158" t="s">
        <v>56132</v>
      </c>
    </row>
    <row r="3625" customFormat="false" ht="27" hidden="false" customHeight="false" outlineLevel="0" collapsed="false">
      <c r="A3625" s="715" t="s">
        <v>56147</v>
      </c>
      <c r="B3625" s="716" t="s">
        <v>56148</v>
      </c>
      <c r="C3625" s="715" t="s">
        <v>30</v>
      </c>
      <c r="D3625" s="158" t="s">
        <v>55856</v>
      </c>
    </row>
    <row r="3626" customFormat="false" ht="13.5" hidden="true" customHeight="false" outlineLevel="0" collapsed="false">
      <c r="A3626" s="715" t="s">
        <v>56149</v>
      </c>
      <c r="B3626" s="715" t="s">
        <v>56150</v>
      </c>
      <c r="C3626" s="715" t="s">
        <v>30</v>
      </c>
      <c r="D3626" s="158" t="s">
        <v>56151</v>
      </c>
    </row>
    <row r="3627" customFormat="false" ht="27" hidden="false" customHeight="false" outlineLevel="0" collapsed="false">
      <c r="A3627" s="715" t="s">
        <v>56152</v>
      </c>
      <c r="B3627" s="716" t="s">
        <v>56153</v>
      </c>
      <c r="C3627" s="715" t="s">
        <v>30</v>
      </c>
      <c r="D3627" s="158" t="s">
        <v>55457</v>
      </c>
    </row>
    <row r="3628" customFormat="false" ht="13.5" hidden="true" customHeight="false" outlineLevel="0" collapsed="false">
      <c r="A3628" s="715" t="s">
        <v>56154</v>
      </c>
      <c r="B3628" s="715" t="s">
        <v>56155</v>
      </c>
      <c r="C3628" s="715" t="s">
        <v>30</v>
      </c>
      <c r="D3628" s="158" t="s">
        <v>56156</v>
      </c>
    </row>
    <row r="3629" customFormat="false" ht="27" hidden="false" customHeight="false" outlineLevel="0" collapsed="false">
      <c r="A3629" s="715" t="s">
        <v>56157</v>
      </c>
      <c r="B3629" s="716" t="s">
        <v>56158</v>
      </c>
      <c r="C3629" s="715" t="s">
        <v>30</v>
      </c>
      <c r="D3629" s="158" t="s">
        <v>56159</v>
      </c>
    </row>
    <row r="3630" customFormat="false" ht="13.5" hidden="true" customHeight="false" outlineLevel="0" collapsed="false">
      <c r="A3630" s="715" t="s">
        <v>56160</v>
      </c>
      <c r="B3630" s="715" t="s">
        <v>56161</v>
      </c>
      <c r="C3630" s="715" t="s">
        <v>30</v>
      </c>
      <c r="D3630" s="158" t="s">
        <v>56162</v>
      </c>
    </row>
    <row r="3631" customFormat="false" ht="13.5" hidden="true" customHeight="false" outlineLevel="0" collapsed="false">
      <c r="A3631" s="715" t="s">
        <v>56163</v>
      </c>
      <c r="B3631" s="715" t="s">
        <v>56164</v>
      </c>
      <c r="C3631" s="715" t="s">
        <v>30</v>
      </c>
      <c r="D3631" s="158" t="s">
        <v>47958</v>
      </c>
    </row>
    <row r="3632" customFormat="false" ht="27" hidden="false" customHeight="false" outlineLevel="0" collapsed="false">
      <c r="A3632" s="715" t="s">
        <v>56165</v>
      </c>
      <c r="B3632" s="716" t="s">
        <v>56166</v>
      </c>
      <c r="C3632" s="715" t="s">
        <v>30</v>
      </c>
      <c r="D3632" s="158" t="s">
        <v>56167</v>
      </c>
    </row>
    <row r="3633" customFormat="false" ht="27" hidden="false" customHeight="false" outlineLevel="0" collapsed="false">
      <c r="A3633" s="715" t="s">
        <v>56168</v>
      </c>
      <c r="B3633" s="716" t="s">
        <v>56169</v>
      </c>
      <c r="C3633" s="715" t="s">
        <v>30</v>
      </c>
      <c r="D3633" s="158" t="s">
        <v>56170</v>
      </c>
    </row>
    <row r="3634" customFormat="false" ht="27" hidden="false" customHeight="false" outlineLevel="0" collapsed="false">
      <c r="A3634" s="715" t="s">
        <v>56171</v>
      </c>
      <c r="B3634" s="716" t="s">
        <v>56172</v>
      </c>
      <c r="C3634" s="715" t="s">
        <v>30</v>
      </c>
      <c r="D3634" s="158" t="s">
        <v>56173</v>
      </c>
    </row>
    <row r="3635" customFormat="false" ht="13.5" hidden="true" customHeight="false" outlineLevel="0" collapsed="false">
      <c r="A3635" s="715" t="s">
        <v>56174</v>
      </c>
      <c r="B3635" s="715" t="s">
        <v>56175</v>
      </c>
      <c r="C3635" s="715" t="s">
        <v>30</v>
      </c>
      <c r="D3635" s="158" t="s">
        <v>56176</v>
      </c>
    </row>
    <row r="3636" customFormat="false" ht="27" hidden="false" customHeight="false" outlineLevel="0" collapsed="false">
      <c r="A3636" s="715" t="s">
        <v>56177</v>
      </c>
      <c r="B3636" s="716" t="s">
        <v>56178</v>
      </c>
      <c r="C3636" s="715" t="s">
        <v>30</v>
      </c>
      <c r="D3636" s="158" t="s">
        <v>56179</v>
      </c>
    </row>
    <row r="3637" customFormat="false" ht="13.5" hidden="true" customHeight="false" outlineLevel="0" collapsed="false">
      <c r="A3637" s="715" t="s">
        <v>56180</v>
      </c>
      <c r="B3637" s="715" t="s">
        <v>56181</v>
      </c>
      <c r="C3637" s="715" t="s">
        <v>30</v>
      </c>
      <c r="D3637" s="158" t="s">
        <v>55112</v>
      </c>
    </row>
    <row r="3638" customFormat="false" ht="27" hidden="false" customHeight="false" outlineLevel="0" collapsed="false">
      <c r="A3638" s="715" t="s">
        <v>56182</v>
      </c>
      <c r="B3638" s="716" t="s">
        <v>56183</v>
      </c>
      <c r="C3638" s="715" t="s">
        <v>30</v>
      </c>
      <c r="D3638" s="158" t="s">
        <v>56184</v>
      </c>
    </row>
    <row r="3639" customFormat="false" ht="13.5" hidden="true" customHeight="false" outlineLevel="0" collapsed="false">
      <c r="A3639" s="715" t="s">
        <v>56185</v>
      </c>
      <c r="B3639" s="715" t="s">
        <v>56186</v>
      </c>
      <c r="C3639" s="715" t="s">
        <v>30</v>
      </c>
      <c r="D3639" s="158" t="s">
        <v>56156</v>
      </c>
    </row>
    <row r="3640" customFormat="false" ht="27" hidden="false" customHeight="false" outlineLevel="0" collapsed="false">
      <c r="A3640" s="715" t="s">
        <v>56187</v>
      </c>
      <c r="B3640" s="716" t="s">
        <v>56188</v>
      </c>
      <c r="C3640" s="715" t="s">
        <v>30</v>
      </c>
      <c r="D3640" s="158" t="s">
        <v>56189</v>
      </c>
    </row>
    <row r="3641" customFormat="false" ht="13.5" hidden="true" customHeight="false" outlineLevel="0" collapsed="false">
      <c r="A3641" s="715" t="s">
        <v>56190</v>
      </c>
      <c r="B3641" s="715" t="s">
        <v>56191</v>
      </c>
      <c r="C3641" s="715" t="s">
        <v>30</v>
      </c>
      <c r="D3641" s="158" t="s">
        <v>55476</v>
      </c>
    </row>
    <row r="3642" customFormat="false" ht="27" hidden="false" customHeight="false" outlineLevel="0" collapsed="false">
      <c r="A3642" s="715" t="s">
        <v>56192</v>
      </c>
      <c r="B3642" s="716" t="s">
        <v>56193</v>
      </c>
      <c r="C3642" s="715" t="s">
        <v>30</v>
      </c>
      <c r="D3642" s="158" t="s">
        <v>56194</v>
      </c>
    </row>
    <row r="3643" customFormat="false" ht="27" hidden="false" customHeight="false" outlineLevel="0" collapsed="false">
      <c r="A3643" s="715" t="s">
        <v>56195</v>
      </c>
      <c r="B3643" s="716" t="s">
        <v>56196</v>
      </c>
      <c r="C3643" s="715" t="s">
        <v>30</v>
      </c>
      <c r="D3643" s="158" t="s">
        <v>55186</v>
      </c>
    </row>
    <row r="3644" customFormat="false" ht="27" hidden="false" customHeight="false" outlineLevel="0" collapsed="false">
      <c r="A3644" s="715" t="s">
        <v>56197</v>
      </c>
      <c r="B3644" s="716" t="s">
        <v>56198</v>
      </c>
      <c r="C3644" s="715" t="s">
        <v>30</v>
      </c>
      <c r="D3644" s="158" t="s">
        <v>56199</v>
      </c>
    </row>
    <row r="3645" customFormat="false" ht="13.5" hidden="true" customHeight="false" outlineLevel="0" collapsed="false">
      <c r="A3645" s="715" t="s">
        <v>56200</v>
      </c>
      <c r="B3645" s="715" t="s">
        <v>56201</v>
      </c>
      <c r="C3645" s="715" t="s">
        <v>30</v>
      </c>
      <c r="D3645" s="158" t="s">
        <v>56202</v>
      </c>
    </row>
    <row r="3646" customFormat="false" ht="13.5" hidden="true" customHeight="false" outlineLevel="0" collapsed="false">
      <c r="A3646" s="715" t="s">
        <v>56203</v>
      </c>
      <c r="B3646" s="715" t="s">
        <v>56204</v>
      </c>
      <c r="C3646" s="715" t="s">
        <v>30</v>
      </c>
      <c r="D3646" s="158" t="s">
        <v>56205</v>
      </c>
    </row>
    <row r="3647" customFormat="false" ht="13.5" hidden="true" customHeight="false" outlineLevel="0" collapsed="false">
      <c r="A3647" s="715" t="s">
        <v>56206</v>
      </c>
      <c r="B3647" s="715" t="s">
        <v>56207</v>
      </c>
      <c r="C3647" s="715" t="s">
        <v>30</v>
      </c>
      <c r="D3647" s="158" t="s">
        <v>56208</v>
      </c>
    </row>
    <row r="3648" customFormat="false" ht="13.5" hidden="true" customHeight="false" outlineLevel="0" collapsed="false">
      <c r="A3648" s="715" t="s">
        <v>56209</v>
      </c>
      <c r="B3648" s="715" t="s">
        <v>56210</v>
      </c>
      <c r="C3648" s="715" t="s">
        <v>30</v>
      </c>
      <c r="D3648" s="158" t="s">
        <v>50689</v>
      </c>
    </row>
    <row r="3649" customFormat="false" ht="13.5" hidden="true" customHeight="false" outlineLevel="0" collapsed="false">
      <c r="A3649" s="715" t="s">
        <v>56211</v>
      </c>
      <c r="B3649" s="715" t="s">
        <v>56212</v>
      </c>
      <c r="C3649" s="715" t="s">
        <v>30</v>
      </c>
      <c r="D3649" s="158" t="s">
        <v>48671</v>
      </c>
    </row>
    <row r="3650" customFormat="false" ht="13.5" hidden="true" customHeight="false" outlineLevel="0" collapsed="false">
      <c r="A3650" s="715" t="s">
        <v>56213</v>
      </c>
      <c r="B3650" s="715" t="s">
        <v>56214</v>
      </c>
      <c r="C3650" s="715" t="s">
        <v>30</v>
      </c>
      <c r="D3650" s="158" t="s">
        <v>55847</v>
      </c>
    </row>
    <row r="3651" customFormat="false" ht="13.5" hidden="true" customHeight="false" outlineLevel="0" collapsed="false">
      <c r="A3651" s="715" t="s">
        <v>56215</v>
      </c>
      <c r="B3651" s="715" t="s">
        <v>56216</v>
      </c>
      <c r="C3651" s="715" t="s">
        <v>30</v>
      </c>
      <c r="D3651" s="158" t="s">
        <v>55207</v>
      </c>
    </row>
    <row r="3652" customFormat="false" ht="13.5" hidden="true" customHeight="false" outlineLevel="0" collapsed="false">
      <c r="A3652" s="715" t="s">
        <v>56217</v>
      </c>
      <c r="B3652" s="715" t="s">
        <v>56218</v>
      </c>
      <c r="C3652" s="715" t="s">
        <v>30</v>
      </c>
      <c r="D3652" s="158" t="s">
        <v>56219</v>
      </c>
    </row>
    <row r="3653" customFormat="false" ht="13.5" hidden="true" customHeight="false" outlineLevel="0" collapsed="false">
      <c r="A3653" s="715" t="s">
        <v>56220</v>
      </c>
      <c r="B3653" s="715" t="s">
        <v>56221</v>
      </c>
      <c r="C3653" s="715" t="s">
        <v>30</v>
      </c>
      <c r="D3653" s="158" t="s">
        <v>56222</v>
      </c>
    </row>
    <row r="3654" customFormat="false" ht="13.5" hidden="true" customHeight="false" outlineLevel="0" collapsed="false">
      <c r="A3654" s="715" t="s">
        <v>56223</v>
      </c>
      <c r="B3654" s="715" t="s">
        <v>56224</v>
      </c>
      <c r="C3654" s="715" t="s">
        <v>30</v>
      </c>
      <c r="D3654" s="158" t="s">
        <v>56225</v>
      </c>
    </row>
    <row r="3655" customFormat="false" ht="13.5" hidden="true" customHeight="false" outlineLevel="0" collapsed="false">
      <c r="A3655" s="715" t="s">
        <v>56226</v>
      </c>
      <c r="B3655" s="715" t="s">
        <v>56227</v>
      </c>
      <c r="C3655" s="715" t="s">
        <v>30</v>
      </c>
      <c r="D3655" s="158" t="s">
        <v>56228</v>
      </c>
    </row>
    <row r="3656" customFormat="false" ht="13.5" hidden="true" customHeight="false" outlineLevel="0" collapsed="false">
      <c r="A3656" s="715" t="s">
        <v>56229</v>
      </c>
      <c r="B3656" s="715" t="s">
        <v>56230</v>
      </c>
      <c r="C3656" s="715" t="s">
        <v>30</v>
      </c>
      <c r="D3656" s="158" t="s">
        <v>56231</v>
      </c>
    </row>
    <row r="3657" customFormat="false" ht="13.5" hidden="true" customHeight="false" outlineLevel="0" collapsed="false">
      <c r="A3657" s="715" t="s">
        <v>56232</v>
      </c>
      <c r="B3657" s="715" t="s">
        <v>56233</v>
      </c>
      <c r="C3657" s="715" t="s">
        <v>30</v>
      </c>
      <c r="D3657" s="158" t="s">
        <v>56231</v>
      </c>
    </row>
    <row r="3658" customFormat="false" ht="13.5" hidden="true" customHeight="false" outlineLevel="0" collapsed="false">
      <c r="A3658" s="715" t="s">
        <v>56234</v>
      </c>
      <c r="B3658" s="715" t="s">
        <v>56235</v>
      </c>
      <c r="C3658" s="715" t="s">
        <v>30</v>
      </c>
      <c r="D3658" s="158" t="s">
        <v>56236</v>
      </c>
    </row>
    <row r="3659" customFormat="false" ht="13.5" hidden="true" customHeight="false" outlineLevel="0" collapsed="false">
      <c r="A3659" s="715" t="s">
        <v>56237</v>
      </c>
      <c r="B3659" s="715" t="s">
        <v>56238</v>
      </c>
      <c r="C3659" s="715" t="s">
        <v>30</v>
      </c>
      <c r="D3659" s="158" t="s">
        <v>56239</v>
      </c>
    </row>
    <row r="3660" customFormat="false" ht="13.5" hidden="true" customHeight="false" outlineLevel="0" collapsed="false">
      <c r="A3660" s="715" t="s">
        <v>56240</v>
      </c>
      <c r="B3660" s="715" t="s">
        <v>56241</v>
      </c>
      <c r="C3660" s="715" t="s">
        <v>338</v>
      </c>
      <c r="D3660" s="158" t="s">
        <v>53397</v>
      </c>
    </row>
    <row r="3661" customFormat="false" ht="27" hidden="false" customHeight="false" outlineLevel="0" collapsed="false">
      <c r="A3661" s="715" t="s">
        <v>56242</v>
      </c>
      <c r="B3661" s="716" t="s">
        <v>56243</v>
      </c>
      <c r="C3661" s="715" t="s">
        <v>30</v>
      </c>
      <c r="D3661" s="158" t="s">
        <v>56244</v>
      </c>
    </row>
    <row r="3662" customFormat="false" ht="27" hidden="false" customHeight="false" outlineLevel="0" collapsed="false">
      <c r="A3662" s="715" t="s">
        <v>56245</v>
      </c>
      <c r="B3662" s="716" t="s">
        <v>56246</v>
      </c>
      <c r="C3662" s="715" t="s">
        <v>30</v>
      </c>
      <c r="D3662" s="158" t="s">
        <v>56247</v>
      </c>
    </row>
    <row r="3663" customFormat="false" ht="13.5" hidden="true" customHeight="false" outlineLevel="0" collapsed="false">
      <c r="A3663" s="715" t="s">
        <v>56248</v>
      </c>
      <c r="B3663" s="715" t="s">
        <v>56249</v>
      </c>
      <c r="C3663" s="715" t="s">
        <v>30</v>
      </c>
      <c r="D3663" s="158" t="s">
        <v>56250</v>
      </c>
    </row>
    <row r="3664" customFormat="false" ht="27" hidden="false" customHeight="false" outlineLevel="0" collapsed="false">
      <c r="A3664" s="715" t="s">
        <v>56251</v>
      </c>
      <c r="B3664" s="716" t="s">
        <v>56252</v>
      </c>
      <c r="C3664" s="715" t="s">
        <v>30</v>
      </c>
      <c r="D3664" s="158" t="s">
        <v>56253</v>
      </c>
    </row>
    <row r="3665" customFormat="false" ht="27" hidden="false" customHeight="false" outlineLevel="0" collapsed="false">
      <c r="A3665" s="715" t="s">
        <v>56254</v>
      </c>
      <c r="B3665" s="716" t="s">
        <v>56255</v>
      </c>
      <c r="C3665" s="715" t="s">
        <v>30</v>
      </c>
      <c r="D3665" s="158" t="s">
        <v>56256</v>
      </c>
    </row>
    <row r="3666" customFormat="false" ht="13.5" hidden="true" customHeight="false" outlineLevel="0" collapsed="false">
      <c r="A3666" s="715" t="s">
        <v>56257</v>
      </c>
      <c r="B3666" s="715" t="s">
        <v>56258</v>
      </c>
      <c r="C3666" s="715" t="s">
        <v>30</v>
      </c>
      <c r="D3666" s="158" t="s">
        <v>56250</v>
      </c>
    </row>
    <row r="3667" customFormat="false" ht="13.5" hidden="true" customHeight="false" outlineLevel="0" collapsed="false">
      <c r="A3667" s="715" t="s">
        <v>56259</v>
      </c>
      <c r="B3667" s="715" t="s">
        <v>56260</v>
      </c>
      <c r="C3667" s="715" t="s">
        <v>30</v>
      </c>
      <c r="D3667" s="158" t="s">
        <v>53505</v>
      </c>
    </row>
    <row r="3668" customFormat="false" ht="27" hidden="false" customHeight="false" outlineLevel="0" collapsed="false">
      <c r="A3668" s="715" t="s">
        <v>56261</v>
      </c>
      <c r="B3668" s="716" t="s">
        <v>56262</v>
      </c>
      <c r="C3668" s="715" t="s">
        <v>30</v>
      </c>
      <c r="D3668" s="158" t="s">
        <v>55442</v>
      </c>
    </row>
    <row r="3669" customFormat="false" ht="27" hidden="false" customHeight="false" outlineLevel="0" collapsed="false">
      <c r="A3669" s="715" t="s">
        <v>56263</v>
      </c>
      <c r="B3669" s="716" t="s">
        <v>56264</v>
      </c>
      <c r="C3669" s="715" t="s">
        <v>30</v>
      </c>
      <c r="D3669" s="158" t="s">
        <v>56265</v>
      </c>
    </row>
    <row r="3670" customFormat="false" ht="27" hidden="false" customHeight="false" outlineLevel="0" collapsed="false">
      <c r="A3670" s="715" t="s">
        <v>56266</v>
      </c>
      <c r="B3670" s="716" t="s">
        <v>56267</v>
      </c>
      <c r="C3670" s="715" t="s">
        <v>30</v>
      </c>
      <c r="D3670" s="158" t="s">
        <v>56012</v>
      </c>
    </row>
    <row r="3671" customFormat="false" ht="27" hidden="false" customHeight="false" outlineLevel="0" collapsed="false">
      <c r="A3671" s="715" t="s">
        <v>56268</v>
      </c>
      <c r="B3671" s="716" t="s">
        <v>56269</v>
      </c>
      <c r="C3671" s="715" t="s">
        <v>30</v>
      </c>
      <c r="D3671" s="158" t="s">
        <v>45918</v>
      </c>
    </row>
    <row r="3672" customFormat="false" ht="27" hidden="false" customHeight="false" outlineLevel="0" collapsed="false">
      <c r="A3672" s="715" t="s">
        <v>56270</v>
      </c>
      <c r="B3672" s="716" t="s">
        <v>56271</v>
      </c>
      <c r="C3672" s="715" t="s">
        <v>30</v>
      </c>
      <c r="D3672" s="158" t="s">
        <v>56272</v>
      </c>
    </row>
    <row r="3673" customFormat="false" ht="13.5" hidden="true" customHeight="false" outlineLevel="0" collapsed="false">
      <c r="A3673" s="715" t="s">
        <v>56273</v>
      </c>
      <c r="B3673" s="715" t="s">
        <v>56274</v>
      </c>
      <c r="C3673" s="715" t="s">
        <v>30</v>
      </c>
      <c r="D3673" s="158" t="s">
        <v>53505</v>
      </c>
    </row>
    <row r="3674" customFormat="false" ht="13.5" hidden="true" customHeight="false" outlineLevel="0" collapsed="false">
      <c r="A3674" s="715" t="s">
        <v>56275</v>
      </c>
      <c r="B3674" s="715" t="s">
        <v>56276</v>
      </c>
      <c r="C3674" s="715" t="s">
        <v>30</v>
      </c>
      <c r="D3674" s="158" t="s">
        <v>56277</v>
      </c>
    </row>
    <row r="3675" customFormat="false" ht="13.5" hidden="true" customHeight="false" outlineLevel="0" collapsed="false">
      <c r="A3675" s="715" t="s">
        <v>56278</v>
      </c>
      <c r="B3675" s="715" t="s">
        <v>56279</v>
      </c>
      <c r="C3675" s="715" t="s">
        <v>30</v>
      </c>
      <c r="D3675" s="158" t="s">
        <v>56280</v>
      </c>
    </row>
    <row r="3676" customFormat="false" ht="13.5" hidden="true" customHeight="false" outlineLevel="0" collapsed="false">
      <c r="A3676" s="715" t="s">
        <v>56281</v>
      </c>
      <c r="B3676" s="715" t="s">
        <v>56282</v>
      </c>
      <c r="C3676" s="715" t="s">
        <v>30</v>
      </c>
      <c r="D3676" s="158" t="s">
        <v>56283</v>
      </c>
    </row>
    <row r="3677" customFormat="false" ht="13.5" hidden="true" customHeight="false" outlineLevel="0" collapsed="false">
      <c r="A3677" s="715" t="s">
        <v>56284</v>
      </c>
      <c r="B3677" s="715" t="s">
        <v>56285</v>
      </c>
      <c r="C3677" s="715" t="s">
        <v>30</v>
      </c>
      <c r="D3677" s="158" t="s">
        <v>56286</v>
      </c>
    </row>
    <row r="3678" customFormat="false" ht="13.5" hidden="true" customHeight="false" outlineLevel="0" collapsed="false">
      <c r="A3678" s="715" t="s">
        <v>56287</v>
      </c>
      <c r="B3678" s="715" t="s">
        <v>56288</v>
      </c>
      <c r="C3678" s="715" t="s">
        <v>30</v>
      </c>
      <c r="D3678" s="158" t="s">
        <v>56289</v>
      </c>
    </row>
    <row r="3679" customFormat="false" ht="13.5" hidden="true" customHeight="false" outlineLevel="0" collapsed="false">
      <c r="A3679" s="715" t="s">
        <v>56290</v>
      </c>
      <c r="B3679" s="715" t="s">
        <v>56291</v>
      </c>
      <c r="C3679" s="715" t="s">
        <v>30</v>
      </c>
      <c r="D3679" s="158" t="s">
        <v>56292</v>
      </c>
    </row>
    <row r="3680" customFormat="false" ht="13.5" hidden="true" customHeight="false" outlineLevel="0" collapsed="false">
      <c r="A3680" s="715" t="s">
        <v>56293</v>
      </c>
      <c r="B3680" s="715" t="s">
        <v>56294</v>
      </c>
      <c r="C3680" s="715" t="s">
        <v>30</v>
      </c>
      <c r="D3680" s="158" t="s">
        <v>56295</v>
      </c>
    </row>
    <row r="3681" customFormat="false" ht="27" hidden="false" customHeight="false" outlineLevel="0" collapsed="false">
      <c r="A3681" s="715" t="s">
        <v>56296</v>
      </c>
      <c r="B3681" s="716" t="s">
        <v>56297</v>
      </c>
      <c r="C3681" s="715" t="s">
        <v>30</v>
      </c>
      <c r="D3681" s="158" t="s">
        <v>47776</v>
      </c>
    </row>
    <row r="3682" customFormat="false" ht="27" hidden="false" customHeight="false" outlineLevel="0" collapsed="false">
      <c r="A3682" s="715" t="s">
        <v>56298</v>
      </c>
      <c r="B3682" s="716" t="s">
        <v>56299</v>
      </c>
      <c r="C3682" s="715" t="s">
        <v>30</v>
      </c>
      <c r="D3682" s="158" t="s">
        <v>52722</v>
      </c>
    </row>
    <row r="3683" customFormat="false" ht="27" hidden="false" customHeight="false" outlineLevel="0" collapsed="false">
      <c r="A3683" s="715" t="s">
        <v>56300</v>
      </c>
      <c r="B3683" s="716" t="s">
        <v>56301</v>
      </c>
      <c r="C3683" s="715" t="s">
        <v>30</v>
      </c>
      <c r="D3683" s="158" t="s">
        <v>56302</v>
      </c>
    </row>
    <row r="3684" customFormat="false" ht="27" hidden="false" customHeight="false" outlineLevel="0" collapsed="false">
      <c r="A3684" s="715" t="s">
        <v>56303</v>
      </c>
      <c r="B3684" s="716" t="s">
        <v>56304</v>
      </c>
      <c r="C3684" s="715" t="s">
        <v>30</v>
      </c>
      <c r="D3684" s="158" t="s">
        <v>54126</v>
      </c>
    </row>
    <row r="3685" customFormat="false" ht="27" hidden="false" customHeight="false" outlineLevel="0" collapsed="false">
      <c r="A3685" s="715" t="s">
        <v>56305</v>
      </c>
      <c r="B3685" s="716" t="s">
        <v>56306</v>
      </c>
      <c r="C3685" s="715" t="s">
        <v>30</v>
      </c>
      <c r="D3685" s="158" t="s">
        <v>52307</v>
      </c>
    </row>
    <row r="3686" customFormat="false" ht="27" hidden="false" customHeight="false" outlineLevel="0" collapsed="false">
      <c r="A3686" s="715" t="s">
        <v>56307</v>
      </c>
      <c r="B3686" s="716" t="s">
        <v>56308</v>
      </c>
      <c r="C3686" s="715" t="s">
        <v>30</v>
      </c>
      <c r="D3686" s="158" t="s">
        <v>53000</v>
      </c>
    </row>
    <row r="3687" customFormat="false" ht="27" hidden="false" customHeight="false" outlineLevel="0" collapsed="false">
      <c r="A3687" s="715" t="s">
        <v>56309</v>
      </c>
      <c r="B3687" s="716" t="s">
        <v>56310</v>
      </c>
      <c r="C3687" s="715" t="s">
        <v>30</v>
      </c>
      <c r="D3687" s="158" t="s">
        <v>56311</v>
      </c>
    </row>
    <row r="3688" customFormat="false" ht="27" hidden="false" customHeight="false" outlineLevel="0" collapsed="false">
      <c r="A3688" s="715" t="s">
        <v>56312</v>
      </c>
      <c r="B3688" s="716" t="s">
        <v>56313</v>
      </c>
      <c r="C3688" s="715" t="s">
        <v>30</v>
      </c>
      <c r="D3688" s="158" t="s">
        <v>48394</v>
      </c>
    </row>
    <row r="3689" customFormat="false" ht="27" hidden="false" customHeight="false" outlineLevel="0" collapsed="false">
      <c r="A3689" s="715" t="s">
        <v>56314</v>
      </c>
      <c r="B3689" s="716" t="s">
        <v>56315</v>
      </c>
      <c r="C3689" s="715" t="s">
        <v>30</v>
      </c>
      <c r="D3689" s="158" t="s">
        <v>56316</v>
      </c>
    </row>
    <row r="3690" customFormat="false" ht="27" hidden="false" customHeight="false" outlineLevel="0" collapsed="false">
      <c r="A3690" s="715" t="s">
        <v>56317</v>
      </c>
      <c r="B3690" s="716" t="s">
        <v>56318</v>
      </c>
      <c r="C3690" s="715" t="s">
        <v>30</v>
      </c>
      <c r="D3690" s="158" t="s">
        <v>56319</v>
      </c>
    </row>
    <row r="3691" customFormat="false" ht="27" hidden="false" customHeight="false" outlineLevel="0" collapsed="false">
      <c r="A3691" s="715" t="s">
        <v>56320</v>
      </c>
      <c r="B3691" s="716" t="s">
        <v>56321</v>
      </c>
      <c r="C3691" s="715" t="s">
        <v>30</v>
      </c>
      <c r="D3691" s="158" t="s">
        <v>56322</v>
      </c>
    </row>
    <row r="3692" customFormat="false" ht="27" hidden="false" customHeight="false" outlineLevel="0" collapsed="false">
      <c r="A3692" s="715" t="s">
        <v>56323</v>
      </c>
      <c r="B3692" s="716" t="s">
        <v>56324</v>
      </c>
      <c r="C3692" s="715" t="s">
        <v>30</v>
      </c>
      <c r="D3692" s="158" t="s">
        <v>53169</v>
      </c>
    </row>
    <row r="3693" customFormat="false" ht="27" hidden="false" customHeight="false" outlineLevel="0" collapsed="false">
      <c r="A3693" s="715" t="s">
        <v>56325</v>
      </c>
      <c r="B3693" s="716" t="s">
        <v>56326</v>
      </c>
      <c r="C3693" s="715" t="s">
        <v>30</v>
      </c>
      <c r="D3693" s="158" t="s">
        <v>52354</v>
      </c>
    </row>
    <row r="3694" customFormat="false" ht="27" hidden="false" customHeight="false" outlineLevel="0" collapsed="false">
      <c r="A3694" s="715" t="s">
        <v>56327</v>
      </c>
      <c r="B3694" s="716" t="s">
        <v>56328</v>
      </c>
      <c r="C3694" s="715" t="s">
        <v>30</v>
      </c>
      <c r="D3694" s="158" t="s">
        <v>55436</v>
      </c>
    </row>
    <row r="3695" customFormat="false" ht="27" hidden="false" customHeight="false" outlineLevel="0" collapsed="false">
      <c r="A3695" s="715" t="s">
        <v>56329</v>
      </c>
      <c r="B3695" s="716" t="s">
        <v>56330</v>
      </c>
      <c r="C3695" s="715" t="s">
        <v>30</v>
      </c>
      <c r="D3695" s="158" t="s">
        <v>56331</v>
      </c>
    </row>
    <row r="3696" customFormat="false" ht="27" hidden="false" customHeight="false" outlineLevel="0" collapsed="false">
      <c r="A3696" s="715" t="s">
        <v>56332</v>
      </c>
      <c r="B3696" s="716" t="s">
        <v>56333</v>
      </c>
      <c r="C3696" s="715" t="s">
        <v>30</v>
      </c>
      <c r="D3696" s="158" t="s">
        <v>56334</v>
      </c>
    </row>
    <row r="3697" customFormat="false" ht="27" hidden="false" customHeight="false" outlineLevel="0" collapsed="false">
      <c r="A3697" s="715" t="s">
        <v>56335</v>
      </c>
      <c r="B3697" s="716" t="s">
        <v>56336</v>
      </c>
      <c r="C3697" s="715" t="s">
        <v>30</v>
      </c>
      <c r="D3697" s="158" t="s">
        <v>56337</v>
      </c>
    </row>
    <row r="3698" customFormat="false" ht="13.5" hidden="true" customHeight="false" outlineLevel="0" collapsed="false">
      <c r="A3698" s="715" t="s">
        <v>56338</v>
      </c>
      <c r="B3698" s="715" t="s">
        <v>56339</v>
      </c>
      <c r="C3698" s="715" t="s">
        <v>30</v>
      </c>
      <c r="D3698" s="158" t="s">
        <v>56340</v>
      </c>
    </row>
    <row r="3699" customFormat="false" ht="13.5" hidden="true" customHeight="false" outlineLevel="0" collapsed="false">
      <c r="A3699" s="715" t="s">
        <v>56341</v>
      </c>
      <c r="B3699" s="715" t="s">
        <v>56342</v>
      </c>
      <c r="C3699" s="715" t="s">
        <v>30</v>
      </c>
      <c r="D3699" s="158" t="s">
        <v>47620</v>
      </c>
    </row>
    <row r="3700" customFormat="false" ht="27" hidden="false" customHeight="false" outlineLevel="0" collapsed="false">
      <c r="A3700" s="715" t="s">
        <v>56343</v>
      </c>
      <c r="B3700" s="716" t="s">
        <v>56344</v>
      </c>
      <c r="C3700" s="715" t="s">
        <v>30</v>
      </c>
      <c r="D3700" s="158" t="s">
        <v>49047</v>
      </c>
    </row>
    <row r="3701" customFormat="false" ht="13.5" hidden="true" customHeight="false" outlineLevel="0" collapsed="false">
      <c r="A3701" s="715" t="s">
        <v>56345</v>
      </c>
      <c r="B3701" s="715" t="s">
        <v>56346</v>
      </c>
      <c r="C3701" s="715" t="s">
        <v>30</v>
      </c>
      <c r="D3701" s="158" t="s">
        <v>56347</v>
      </c>
    </row>
    <row r="3702" customFormat="false" ht="27" hidden="false" customHeight="false" outlineLevel="0" collapsed="false">
      <c r="A3702" s="715" t="s">
        <v>56348</v>
      </c>
      <c r="B3702" s="716" t="s">
        <v>56349</v>
      </c>
      <c r="C3702" s="715" t="s">
        <v>30</v>
      </c>
      <c r="D3702" s="158" t="s">
        <v>56350</v>
      </c>
    </row>
    <row r="3703" customFormat="false" ht="13.5" hidden="true" customHeight="false" outlineLevel="0" collapsed="false">
      <c r="A3703" s="715" t="s">
        <v>56351</v>
      </c>
      <c r="B3703" s="715" t="s">
        <v>56352</v>
      </c>
      <c r="C3703" s="715" t="s">
        <v>30</v>
      </c>
      <c r="D3703" s="158" t="s">
        <v>56353</v>
      </c>
    </row>
    <row r="3704" customFormat="false" ht="27" hidden="false" customHeight="false" outlineLevel="0" collapsed="false">
      <c r="A3704" s="715" t="s">
        <v>56354</v>
      </c>
      <c r="B3704" s="716" t="s">
        <v>56355</v>
      </c>
      <c r="C3704" s="715" t="s">
        <v>30</v>
      </c>
      <c r="D3704" s="158" t="s">
        <v>49012</v>
      </c>
    </row>
    <row r="3705" customFormat="false" ht="13.5" hidden="true" customHeight="false" outlineLevel="0" collapsed="false">
      <c r="A3705" s="715" t="s">
        <v>56356</v>
      </c>
      <c r="B3705" s="715" t="s">
        <v>56357</v>
      </c>
      <c r="C3705" s="715" t="s">
        <v>30</v>
      </c>
      <c r="D3705" s="158" t="s">
        <v>56358</v>
      </c>
    </row>
    <row r="3706" customFormat="false" ht="27" hidden="false" customHeight="false" outlineLevel="0" collapsed="false">
      <c r="A3706" s="715" t="s">
        <v>56359</v>
      </c>
      <c r="B3706" s="716" t="s">
        <v>56360</v>
      </c>
      <c r="C3706" s="715" t="s">
        <v>30</v>
      </c>
      <c r="D3706" s="158" t="s">
        <v>56361</v>
      </c>
    </row>
    <row r="3707" customFormat="false" ht="13.5" hidden="true" customHeight="false" outlineLevel="0" collapsed="false">
      <c r="A3707" s="715" t="s">
        <v>56362</v>
      </c>
      <c r="B3707" s="715" t="s">
        <v>56363</v>
      </c>
      <c r="C3707" s="715" t="s">
        <v>30</v>
      </c>
      <c r="D3707" s="158" t="s">
        <v>56364</v>
      </c>
    </row>
    <row r="3708" customFormat="false" ht="27" hidden="false" customHeight="false" outlineLevel="0" collapsed="false">
      <c r="A3708" s="715" t="s">
        <v>56365</v>
      </c>
      <c r="B3708" s="716" t="s">
        <v>56366</v>
      </c>
      <c r="C3708" s="715" t="s">
        <v>30</v>
      </c>
      <c r="D3708" s="158" t="s">
        <v>56367</v>
      </c>
    </row>
    <row r="3709" customFormat="false" ht="13.5" hidden="true" customHeight="false" outlineLevel="0" collapsed="false">
      <c r="A3709" s="715" t="s">
        <v>56368</v>
      </c>
      <c r="B3709" s="715" t="s">
        <v>56369</v>
      </c>
      <c r="C3709" s="715" t="s">
        <v>30</v>
      </c>
      <c r="D3709" s="158" t="s">
        <v>56370</v>
      </c>
    </row>
    <row r="3710" customFormat="false" ht="27" hidden="false" customHeight="false" outlineLevel="0" collapsed="false">
      <c r="A3710" s="715" t="s">
        <v>56371</v>
      </c>
      <c r="B3710" s="716" t="s">
        <v>56372</v>
      </c>
      <c r="C3710" s="715" t="s">
        <v>30</v>
      </c>
      <c r="D3710" s="158" t="s">
        <v>56373</v>
      </c>
    </row>
    <row r="3711" customFormat="false" ht="13.5" hidden="true" customHeight="false" outlineLevel="0" collapsed="false">
      <c r="A3711" s="715" t="s">
        <v>56374</v>
      </c>
      <c r="B3711" s="715" t="s">
        <v>56375</v>
      </c>
      <c r="C3711" s="715" t="s">
        <v>30</v>
      </c>
      <c r="D3711" s="158" t="s">
        <v>56376</v>
      </c>
    </row>
    <row r="3712" customFormat="false" ht="27" hidden="false" customHeight="false" outlineLevel="0" collapsed="false">
      <c r="A3712" s="715" t="s">
        <v>56377</v>
      </c>
      <c r="B3712" s="716" t="s">
        <v>56378</v>
      </c>
      <c r="C3712" s="715" t="s">
        <v>30</v>
      </c>
      <c r="D3712" s="158" t="s">
        <v>48204</v>
      </c>
    </row>
    <row r="3713" customFormat="false" ht="27" hidden="false" customHeight="false" outlineLevel="0" collapsed="false">
      <c r="A3713" s="715" t="s">
        <v>56379</v>
      </c>
      <c r="B3713" s="716" t="s">
        <v>56380</v>
      </c>
      <c r="C3713" s="715" t="s">
        <v>30</v>
      </c>
      <c r="D3713" s="158" t="s">
        <v>56381</v>
      </c>
    </row>
    <row r="3714" customFormat="false" ht="13.5" hidden="true" customHeight="false" outlineLevel="0" collapsed="false">
      <c r="A3714" s="715" t="s">
        <v>56382</v>
      </c>
      <c r="B3714" s="715" t="s">
        <v>56383</v>
      </c>
      <c r="C3714" s="715" t="s">
        <v>30</v>
      </c>
      <c r="D3714" s="158" t="s">
        <v>56384</v>
      </c>
    </row>
    <row r="3715" customFormat="false" ht="13.5" hidden="true" customHeight="false" outlineLevel="0" collapsed="false">
      <c r="A3715" s="715" t="s">
        <v>56385</v>
      </c>
      <c r="B3715" s="715" t="s">
        <v>56386</v>
      </c>
      <c r="C3715" s="715" t="s">
        <v>30</v>
      </c>
      <c r="D3715" s="158" t="s">
        <v>56387</v>
      </c>
    </row>
    <row r="3716" customFormat="false" ht="27" hidden="false" customHeight="false" outlineLevel="0" collapsed="false">
      <c r="A3716" s="715" t="s">
        <v>56388</v>
      </c>
      <c r="B3716" s="716" t="s">
        <v>56389</v>
      </c>
      <c r="C3716" s="715" t="s">
        <v>30</v>
      </c>
      <c r="D3716" s="158" t="s">
        <v>56390</v>
      </c>
    </row>
    <row r="3717" customFormat="false" ht="27" hidden="false" customHeight="false" outlineLevel="0" collapsed="false">
      <c r="A3717" s="715" t="s">
        <v>56391</v>
      </c>
      <c r="B3717" s="716" t="s">
        <v>56392</v>
      </c>
      <c r="C3717" s="715" t="s">
        <v>30</v>
      </c>
      <c r="D3717" s="158" t="s">
        <v>55806</v>
      </c>
    </row>
    <row r="3718" customFormat="false" ht="13.5" hidden="true" customHeight="false" outlineLevel="0" collapsed="false">
      <c r="A3718" s="715" t="s">
        <v>56393</v>
      </c>
      <c r="B3718" s="715" t="s">
        <v>56394</v>
      </c>
      <c r="C3718" s="715" t="s">
        <v>30</v>
      </c>
      <c r="D3718" s="158" t="s">
        <v>53547</v>
      </c>
    </row>
    <row r="3719" customFormat="false" ht="13.5" hidden="true" customHeight="false" outlineLevel="0" collapsed="false">
      <c r="A3719" s="715" t="s">
        <v>56395</v>
      </c>
      <c r="B3719" s="715" t="s">
        <v>56396</v>
      </c>
      <c r="C3719" s="715" t="s">
        <v>30</v>
      </c>
      <c r="D3719" s="158" t="s">
        <v>56397</v>
      </c>
    </row>
    <row r="3720" customFormat="false" ht="13.5" hidden="true" customHeight="false" outlineLevel="0" collapsed="false">
      <c r="A3720" s="715" t="s">
        <v>56398</v>
      </c>
      <c r="B3720" s="715" t="s">
        <v>56399</v>
      </c>
      <c r="C3720" s="715" t="s">
        <v>30</v>
      </c>
      <c r="D3720" s="158" t="s">
        <v>56400</v>
      </c>
    </row>
    <row r="3721" customFormat="false" ht="13.5" hidden="true" customHeight="false" outlineLevel="0" collapsed="false">
      <c r="A3721" s="715" t="s">
        <v>56401</v>
      </c>
      <c r="B3721" s="715" t="s">
        <v>56402</v>
      </c>
      <c r="C3721" s="715" t="s">
        <v>30</v>
      </c>
      <c r="D3721" s="158" t="s">
        <v>50990</v>
      </c>
    </row>
    <row r="3722" customFormat="false" ht="13.5" hidden="true" customHeight="false" outlineLevel="0" collapsed="false">
      <c r="A3722" s="715" t="s">
        <v>56403</v>
      </c>
      <c r="B3722" s="715" t="s">
        <v>56404</v>
      </c>
      <c r="C3722" s="715" t="s">
        <v>30</v>
      </c>
      <c r="D3722" s="158" t="s">
        <v>56405</v>
      </c>
    </row>
    <row r="3723" customFormat="false" ht="13.5" hidden="true" customHeight="false" outlineLevel="0" collapsed="false">
      <c r="A3723" s="715" t="s">
        <v>56406</v>
      </c>
      <c r="B3723" s="715" t="s">
        <v>56407</v>
      </c>
      <c r="C3723" s="715" t="s">
        <v>30</v>
      </c>
      <c r="D3723" s="158" t="s">
        <v>56408</v>
      </c>
    </row>
    <row r="3724" customFormat="false" ht="13.5" hidden="true" customHeight="false" outlineLevel="0" collapsed="false">
      <c r="A3724" s="715" t="s">
        <v>56409</v>
      </c>
      <c r="B3724" s="715" t="s">
        <v>56410</v>
      </c>
      <c r="C3724" s="715" t="s">
        <v>30</v>
      </c>
      <c r="D3724" s="158" t="s">
        <v>56411</v>
      </c>
    </row>
    <row r="3725" customFormat="false" ht="13.5" hidden="true" customHeight="false" outlineLevel="0" collapsed="false">
      <c r="A3725" s="715" t="s">
        <v>56412</v>
      </c>
      <c r="B3725" s="715" t="s">
        <v>56413</v>
      </c>
      <c r="C3725" s="715" t="s">
        <v>30</v>
      </c>
      <c r="D3725" s="158" t="s">
        <v>52693</v>
      </c>
    </row>
    <row r="3726" customFormat="false" ht="13.5" hidden="true" customHeight="false" outlineLevel="0" collapsed="false">
      <c r="A3726" s="715" t="s">
        <v>56414</v>
      </c>
      <c r="B3726" s="715" t="s">
        <v>56415</v>
      </c>
      <c r="C3726" s="715" t="s">
        <v>30</v>
      </c>
      <c r="D3726" s="158" t="s">
        <v>47651</v>
      </c>
    </row>
    <row r="3727" customFormat="false" ht="13.5" hidden="true" customHeight="false" outlineLevel="0" collapsed="false">
      <c r="A3727" s="715" t="s">
        <v>56416</v>
      </c>
      <c r="B3727" s="715" t="s">
        <v>56417</v>
      </c>
      <c r="C3727" s="715" t="s">
        <v>30</v>
      </c>
      <c r="D3727" s="158" t="s">
        <v>56418</v>
      </c>
    </row>
    <row r="3728" customFormat="false" ht="13.5" hidden="true" customHeight="false" outlineLevel="0" collapsed="false">
      <c r="A3728" s="715" t="s">
        <v>56419</v>
      </c>
      <c r="B3728" s="715" t="s">
        <v>56420</v>
      </c>
      <c r="C3728" s="715" t="s">
        <v>30</v>
      </c>
      <c r="D3728" s="158" t="s">
        <v>56421</v>
      </c>
    </row>
    <row r="3729" customFormat="false" ht="13.5" hidden="true" customHeight="false" outlineLevel="0" collapsed="false">
      <c r="A3729" s="715" t="s">
        <v>56422</v>
      </c>
      <c r="B3729" s="715" t="s">
        <v>56423</v>
      </c>
      <c r="C3729" s="715" t="s">
        <v>30</v>
      </c>
      <c r="D3729" s="158" t="s">
        <v>56424</v>
      </c>
    </row>
    <row r="3730" customFormat="false" ht="27" hidden="false" customHeight="false" outlineLevel="0" collapsed="false">
      <c r="A3730" s="715" t="s">
        <v>56425</v>
      </c>
      <c r="B3730" s="716" t="s">
        <v>56426</v>
      </c>
      <c r="C3730" s="715" t="s">
        <v>30</v>
      </c>
      <c r="D3730" s="158" t="s">
        <v>56427</v>
      </c>
    </row>
    <row r="3731" customFormat="false" ht="27" hidden="false" customHeight="false" outlineLevel="0" collapsed="false">
      <c r="A3731" s="715" t="s">
        <v>56428</v>
      </c>
      <c r="B3731" s="716" t="s">
        <v>56429</v>
      </c>
      <c r="C3731" s="715" t="s">
        <v>30</v>
      </c>
      <c r="D3731" s="158" t="s">
        <v>56430</v>
      </c>
    </row>
    <row r="3732" customFormat="false" ht="27" hidden="false" customHeight="false" outlineLevel="0" collapsed="false">
      <c r="A3732" s="715" t="s">
        <v>56431</v>
      </c>
      <c r="B3732" s="716" t="s">
        <v>56432</v>
      </c>
      <c r="C3732" s="715" t="s">
        <v>30</v>
      </c>
      <c r="D3732" s="158" t="s">
        <v>56433</v>
      </c>
    </row>
    <row r="3733" customFormat="false" ht="27" hidden="false" customHeight="false" outlineLevel="0" collapsed="false">
      <c r="A3733" s="715" t="s">
        <v>56434</v>
      </c>
      <c r="B3733" s="716" t="s">
        <v>56435</v>
      </c>
      <c r="C3733" s="715" t="s">
        <v>30</v>
      </c>
      <c r="D3733" s="158" t="s">
        <v>56436</v>
      </c>
    </row>
    <row r="3734" customFormat="false" ht="27" hidden="false" customHeight="false" outlineLevel="0" collapsed="false">
      <c r="A3734" s="715" t="s">
        <v>56437</v>
      </c>
      <c r="B3734" s="716" t="s">
        <v>56438</v>
      </c>
      <c r="C3734" s="715" t="s">
        <v>30</v>
      </c>
      <c r="D3734" s="158" t="s">
        <v>56439</v>
      </c>
    </row>
    <row r="3735" customFormat="false" ht="27" hidden="false" customHeight="false" outlineLevel="0" collapsed="false">
      <c r="A3735" s="715" t="s">
        <v>56440</v>
      </c>
      <c r="B3735" s="716" t="s">
        <v>56441</v>
      </c>
      <c r="C3735" s="715" t="s">
        <v>30</v>
      </c>
      <c r="D3735" s="158" t="s">
        <v>56442</v>
      </c>
    </row>
    <row r="3736" customFormat="false" ht="27" hidden="false" customHeight="false" outlineLevel="0" collapsed="false">
      <c r="A3736" s="715" t="s">
        <v>56443</v>
      </c>
      <c r="B3736" s="716" t="s">
        <v>56444</v>
      </c>
      <c r="C3736" s="715" t="s">
        <v>30</v>
      </c>
      <c r="D3736" s="158" t="s">
        <v>56445</v>
      </c>
    </row>
    <row r="3737" customFormat="false" ht="27" hidden="false" customHeight="false" outlineLevel="0" collapsed="false">
      <c r="A3737" s="715" t="s">
        <v>56446</v>
      </c>
      <c r="B3737" s="716" t="s">
        <v>56447</v>
      </c>
      <c r="C3737" s="715" t="s">
        <v>30</v>
      </c>
      <c r="D3737" s="158" t="s">
        <v>56448</v>
      </c>
    </row>
    <row r="3738" customFormat="false" ht="27" hidden="false" customHeight="false" outlineLevel="0" collapsed="false">
      <c r="A3738" s="715" t="s">
        <v>56449</v>
      </c>
      <c r="B3738" s="716" t="s">
        <v>56450</v>
      </c>
      <c r="C3738" s="715" t="s">
        <v>30</v>
      </c>
      <c r="D3738" s="158" t="s">
        <v>56451</v>
      </c>
    </row>
    <row r="3739" customFormat="false" ht="27" hidden="false" customHeight="false" outlineLevel="0" collapsed="false">
      <c r="A3739" s="715" t="s">
        <v>56452</v>
      </c>
      <c r="B3739" s="716" t="s">
        <v>56453</v>
      </c>
      <c r="C3739" s="715" t="s">
        <v>30</v>
      </c>
      <c r="D3739" s="158" t="s">
        <v>56454</v>
      </c>
    </row>
    <row r="3740" customFormat="false" ht="27" hidden="false" customHeight="false" outlineLevel="0" collapsed="false">
      <c r="A3740" s="715" t="s">
        <v>56455</v>
      </c>
      <c r="B3740" s="716" t="s">
        <v>56456</v>
      </c>
      <c r="C3740" s="715" t="s">
        <v>30</v>
      </c>
      <c r="D3740" s="158" t="s">
        <v>56457</v>
      </c>
    </row>
    <row r="3741" customFormat="false" ht="27" hidden="false" customHeight="false" outlineLevel="0" collapsed="false">
      <c r="A3741" s="715" t="s">
        <v>56458</v>
      </c>
      <c r="B3741" s="716" t="s">
        <v>56459</v>
      </c>
      <c r="C3741" s="715" t="s">
        <v>30</v>
      </c>
      <c r="D3741" s="158" t="s">
        <v>56418</v>
      </c>
    </row>
    <row r="3742" customFormat="false" ht="27" hidden="false" customHeight="false" outlineLevel="0" collapsed="false">
      <c r="A3742" s="715" t="s">
        <v>56460</v>
      </c>
      <c r="B3742" s="716" t="s">
        <v>56461</v>
      </c>
      <c r="C3742" s="715" t="s">
        <v>30</v>
      </c>
      <c r="D3742" s="158" t="s">
        <v>56462</v>
      </c>
    </row>
    <row r="3743" customFormat="false" ht="13.5" hidden="true" customHeight="false" outlineLevel="0" collapsed="false">
      <c r="A3743" s="715" t="s">
        <v>56463</v>
      </c>
      <c r="B3743" s="715" t="s">
        <v>56464</v>
      </c>
      <c r="C3743" s="715" t="s">
        <v>30</v>
      </c>
      <c r="D3743" s="158" t="s">
        <v>56465</v>
      </c>
    </row>
    <row r="3744" customFormat="false" ht="13.5" hidden="true" customHeight="false" outlineLevel="0" collapsed="false">
      <c r="A3744" s="715" t="s">
        <v>56466</v>
      </c>
      <c r="B3744" s="715" t="s">
        <v>56467</v>
      </c>
      <c r="C3744" s="715" t="s">
        <v>30</v>
      </c>
      <c r="D3744" s="158" t="s">
        <v>52282</v>
      </c>
    </row>
    <row r="3745" customFormat="false" ht="13.5" hidden="true" customHeight="false" outlineLevel="0" collapsed="false">
      <c r="A3745" s="715" t="s">
        <v>56468</v>
      </c>
      <c r="B3745" s="715" t="s">
        <v>56469</v>
      </c>
      <c r="C3745" s="715" t="s">
        <v>30</v>
      </c>
      <c r="D3745" s="158" t="s">
        <v>47208</v>
      </c>
    </row>
    <row r="3746" customFormat="false" ht="13.5" hidden="true" customHeight="false" outlineLevel="0" collapsed="false">
      <c r="A3746" s="715" t="s">
        <v>56470</v>
      </c>
      <c r="B3746" s="715" t="s">
        <v>56471</v>
      </c>
      <c r="C3746" s="715" t="s">
        <v>30</v>
      </c>
      <c r="D3746" s="158" t="s">
        <v>56472</v>
      </c>
    </row>
    <row r="3747" customFormat="false" ht="13.5" hidden="true" customHeight="false" outlineLevel="0" collapsed="false">
      <c r="A3747" s="715" t="s">
        <v>56473</v>
      </c>
      <c r="B3747" s="715" t="s">
        <v>56474</v>
      </c>
      <c r="C3747" s="715" t="s">
        <v>30</v>
      </c>
      <c r="D3747" s="158" t="s">
        <v>56475</v>
      </c>
    </row>
    <row r="3748" customFormat="false" ht="13.5" hidden="true" customHeight="false" outlineLevel="0" collapsed="false">
      <c r="A3748" s="715" t="s">
        <v>56476</v>
      </c>
      <c r="B3748" s="715" t="s">
        <v>56477</v>
      </c>
      <c r="C3748" s="715" t="s">
        <v>30</v>
      </c>
      <c r="D3748" s="158" t="s">
        <v>51485</v>
      </c>
    </row>
    <row r="3749" customFormat="false" ht="13.5" hidden="true" customHeight="false" outlineLevel="0" collapsed="false">
      <c r="A3749" s="715" t="s">
        <v>56478</v>
      </c>
      <c r="B3749" s="715" t="s">
        <v>56479</v>
      </c>
      <c r="C3749" s="715" t="s">
        <v>30</v>
      </c>
      <c r="D3749" s="158" t="s">
        <v>56480</v>
      </c>
    </row>
    <row r="3750" customFormat="false" ht="13.5" hidden="true" customHeight="false" outlineLevel="0" collapsed="false">
      <c r="A3750" s="715" t="s">
        <v>56481</v>
      </c>
      <c r="B3750" s="715" t="s">
        <v>56482</v>
      </c>
      <c r="C3750" s="715" t="s">
        <v>30</v>
      </c>
      <c r="D3750" s="158" t="s">
        <v>56483</v>
      </c>
    </row>
    <row r="3751" customFormat="false" ht="13.5" hidden="true" customHeight="false" outlineLevel="0" collapsed="false">
      <c r="A3751" s="715" t="s">
        <v>56484</v>
      </c>
      <c r="B3751" s="715" t="s">
        <v>56485</v>
      </c>
      <c r="C3751" s="715" t="s">
        <v>30</v>
      </c>
      <c r="D3751" s="158" t="s">
        <v>56486</v>
      </c>
    </row>
    <row r="3752" customFormat="false" ht="13.5" hidden="true" customHeight="false" outlineLevel="0" collapsed="false">
      <c r="A3752" s="715" t="s">
        <v>56487</v>
      </c>
      <c r="B3752" s="715" t="s">
        <v>56488</v>
      </c>
      <c r="C3752" s="715" t="s">
        <v>30</v>
      </c>
      <c r="D3752" s="158" t="s">
        <v>56489</v>
      </c>
    </row>
    <row r="3753" customFormat="false" ht="13.5" hidden="true" customHeight="false" outlineLevel="0" collapsed="false">
      <c r="A3753" s="715" t="s">
        <v>56490</v>
      </c>
      <c r="B3753" s="715" t="s">
        <v>56491</v>
      </c>
      <c r="C3753" s="715" t="s">
        <v>30</v>
      </c>
      <c r="D3753" s="158" t="s">
        <v>56492</v>
      </c>
    </row>
    <row r="3754" customFormat="false" ht="13.5" hidden="true" customHeight="false" outlineLevel="0" collapsed="false">
      <c r="A3754" s="715" t="s">
        <v>56493</v>
      </c>
      <c r="B3754" s="715" t="s">
        <v>56494</v>
      </c>
      <c r="C3754" s="715" t="s">
        <v>30</v>
      </c>
      <c r="D3754" s="158" t="s">
        <v>55655</v>
      </c>
    </row>
    <row r="3755" customFormat="false" ht="13.5" hidden="true" customHeight="false" outlineLevel="0" collapsed="false">
      <c r="A3755" s="715" t="s">
        <v>56495</v>
      </c>
      <c r="B3755" s="715" t="s">
        <v>56496</v>
      </c>
      <c r="C3755" s="715" t="s">
        <v>30</v>
      </c>
      <c r="D3755" s="158" t="s">
        <v>56497</v>
      </c>
    </row>
    <row r="3756" customFormat="false" ht="13.5" hidden="true" customHeight="false" outlineLevel="0" collapsed="false">
      <c r="A3756" s="715" t="s">
        <v>56498</v>
      </c>
      <c r="B3756" s="715" t="s">
        <v>56499</v>
      </c>
      <c r="C3756" s="715" t="s">
        <v>30</v>
      </c>
      <c r="D3756" s="158" t="s">
        <v>56500</v>
      </c>
    </row>
    <row r="3757" customFormat="false" ht="13.5" hidden="true" customHeight="false" outlineLevel="0" collapsed="false">
      <c r="A3757" s="715" t="s">
        <v>56501</v>
      </c>
      <c r="B3757" s="715" t="s">
        <v>56502</v>
      </c>
      <c r="C3757" s="715" t="s">
        <v>30</v>
      </c>
      <c r="D3757" s="158" t="s">
        <v>56503</v>
      </c>
    </row>
    <row r="3758" customFormat="false" ht="13.5" hidden="true" customHeight="false" outlineLevel="0" collapsed="false">
      <c r="A3758" s="715" t="s">
        <v>56504</v>
      </c>
      <c r="B3758" s="715" t="s">
        <v>56505</v>
      </c>
      <c r="C3758" s="715" t="s">
        <v>30</v>
      </c>
      <c r="D3758" s="158" t="s">
        <v>56506</v>
      </c>
    </row>
    <row r="3759" customFormat="false" ht="13.5" hidden="true" customHeight="false" outlineLevel="0" collapsed="false">
      <c r="A3759" s="715" t="s">
        <v>56507</v>
      </c>
      <c r="B3759" s="715" t="s">
        <v>56508</v>
      </c>
      <c r="C3759" s="715" t="s">
        <v>30</v>
      </c>
      <c r="D3759" s="158" t="s">
        <v>56509</v>
      </c>
    </row>
    <row r="3760" customFormat="false" ht="13.5" hidden="true" customHeight="false" outlineLevel="0" collapsed="false">
      <c r="A3760" s="715" t="s">
        <v>56510</v>
      </c>
      <c r="B3760" s="715" t="s">
        <v>56511</v>
      </c>
      <c r="C3760" s="715" t="s">
        <v>30</v>
      </c>
      <c r="D3760" s="158" t="s">
        <v>56512</v>
      </c>
    </row>
    <row r="3761" customFormat="false" ht="13.5" hidden="true" customHeight="false" outlineLevel="0" collapsed="false">
      <c r="A3761" s="715" t="s">
        <v>56513</v>
      </c>
      <c r="B3761" s="715" t="s">
        <v>56514</v>
      </c>
      <c r="C3761" s="715" t="s">
        <v>30</v>
      </c>
      <c r="D3761" s="158" t="s">
        <v>56515</v>
      </c>
    </row>
    <row r="3762" customFormat="false" ht="13.5" hidden="true" customHeight="false" outlineLevel="0" collapsed="false">
      <c r="A3762" s="715" t="s">
        <v>56516</v>
      </c>
      <c r="B3762" s="715" t="s">
        <v>56517</v>
      </c>
      <c r="C3762" s="715" t="s">
        <v>30</v>
      </c>
      <c r="D3762" s="158" t="s">
        <v>48319</v>
      </c>
    </row>
    <row r="3763" customFormat="false" ht="13.5" hidden="true" customHeight="false" outlineLevel="0" collapsed="false">
      <c r="A3763" s="715" t="s">
        <v>56518</v>
      </c>
      <c r="B3763" s="715" t="s">
        <v>56519</v>
      </c>
      <c r="C3763" s="715" t="s">
        <v>30</v>
      </c>
      <c r="D3763" s="158" t="s">
        <v>47654</v>
      </c>
    </row>
    <row r="3764" customFormat="false" ht="13.5" hidden="true" customHeight="false" outlineLevel="0" collapsed="false">
      <c r="A3764" s="715" t="s">
        <v>56520</v>
      </c>
      <c r="B3764" s="715" t="s">
        <v>56521</v>
      </c>
      <c r="C3764" s="715" t="s">
        <v>30</v>
      </c>
      <c r="D3764" s="158" t="s">
        <v>55242</v>
      </c>
    </row>
    <row r="3765" customFormat="false" ht="13.5" hidden="true" customHeight="false" outlineLevel="0" collapsed="false">
      <c r="A3765" s="715" t="s">
        <v>56522</v>
      </c>
      <c r="B3765" s="715" t="s">
        <v>56523</v>
      </c>
      <c r="C3765" s="715" t="s">
        <v>30</v>
      </c>
      <c r="D3765" s="158" t="s">
        <v>56524</v>
      </c>
    </row>
    <row r="3766" customFormat="false" ht="13.5" hidden="true" customHeight="false" outlineLevel="0" collapsed="false">
      <c r="A3766" s="715" t="s">
        <v>56525</v>
      </c>
      <c r="B3766" s="715" t="s">
        <v>56526</v>
      </c>
      <c r="C3766" s="715" t="s">
        <v>30</v>
      </c>
      <c r="D3766" s="158" t="s">
        <v>56527</v>
      </c>
    </row>
    <row r="3767" customFormat="false" ht="13.5" hidden="true" customHeight="false" outlineLevel="0" collapsed="false">
      <c r="A3767" s="715" t="s">
        <v>56528</v>
      </c>
      <c r="B3767" s="715" t="s">
        <v>56529</v>
      </c>
      <c r="C3767" s="715" t="s">
        <v>30</v>
      </c>
      <c r="D3767" s="158" t="s">
        <v>56530</v>
      </c>
    </row>
    <row r="3768" customFormat="false" ht="13.5" hidden="true" customHeight="false" outlineLevel="0" collapsed="false">
      <c r="A3768" s="715" t="s">
        <v>56531</v>
      </c>
      <c r="B3768" s="715" t="s">
        <v>56532</v>
      </c>
      <c r="C3768" s="715" t="s">
        <v>30</v>
      </c>
      <c r="D3768" s="158" t="s">
        <v>56533</v>
      </c>
    </row>
    <row r="3769" customFormat="false" ht="13.5" hidden="true" customHeight="false" outlineLevel="0" collapsed="false">
      <c r="A3769" s="715" t="s">
        <v>56534</v>
      </c>
      <c r="B3769" s="715" t="s">
        <v>56535</v>
      </c>
      <c r="C3769" s="715" t="s">
        <v>30</v>
      </c>
      <c r="D3769" s="158" t="s">
        <v>56536</v>
      </c>
    </row>
    <row r="3770" customFormat="false" ht="13.5" hidden="true" customHeight="false" outlineLevel="0" collapsed="false">
      <c r="A3770" s="715" t="s">
        <v>56537</v>
      </c>
      <c r="B3770" s="715" t="s">
        <v>56538</v>
      </c>
      <c r="C3770" s="715" t="s">
        <v>30</v>
      </c>
      <c r="D3770" s="158" t="s">
        <v>56539</v>
      </c>
    </row>
    <row r="3771" customFormat="false" ht="13.5" hidden="true" customHeight="false" outlineLevel="0" collapsed="false">
      <c r="A3771" s="715" t="s">
        <v>56540</v>
      </c>
      <c r="B3771" s="715" t="s">
        <v>56541</v>
      </c>
      <c r="C3771" s="715" t="s">
        <v>30</v>
      </c>
      <c r="D3771" s="158" t="s">
        <v>48394</v>
      </c>
    </row>
    <row r="3772" customFormat="false" ht="13.5" hidden="true" customHeight="false" outlineLevel="0" collapsed="false">
      <c r="A3772" s="715" t="s">
        <v>56542</v>
      </c>
      <c r="B3772" s="715" t="s">
        <v>56543</v>
      </c>
      <c r="C3772" s="715" t="s">
        <v>30</v>
      </c>
      <c r="D3772" s="158" t="s">
        <v>56544</v>
      </c>
    </row>
    <row r="3773" customFormat="false" ht="13.5" hidden="true" customHeight="false" outlineLevel="0" collapsed="false">
      <c r="A3773" s="715" t="s">
        <v>56545</v>
      </c>
      <c r="B3773" s="715" t="s">
        <v>56546</v>
      </c>
      <c r="C3773" s="715" t="s">
        <v>30</v>
      </c>
      <c r="D3773" s="158" t="s">
        <v>56547</v>
      </c>
    </row>
    <row r="3774" customFormat="false" ht="13.5" hidden="true" customHeight="false" outlineLevel="0" collapsed="false">
      <c r="A3774" s="715" t="s">
        <v>56548</v>
      </c>
      <c r="B3774" s="715" t="s">
        <v>56549</v>
      </c>
      <c r="C3774" s="715" t="s">
        <v>30</v>
      </c>
      <c r="D3774" s="158" t="s">
        <v>52177</v>
      </c>
    </row>
    <row r="3775" customFormat="false" ht="13.5" hidden="true" customHeight="false" outlineLevel="0" collapsed="false">
      <c r="A3775" s="715" t="s">
        <v>56550</v>
      </c>
      <c r="B3775" s="715" t="s">
        <v>56551</v>
      </c>
      <c r="C3775" s="715" t="s">
        <v>30</v>
      </c>
      <c r="D3775" s="158" t="s">
        <v>53033</v>
      </c>
    </row>
    <row r="3776" customFormat="false" ht="13.5" hidden="true" customHeight="false" outlineLevel="0" collapsed="false">
      <c r="A3776" s="715" t="s">
        <v>56552</v>
      </c>
      <c r="B3776" s="715" t="s">
        <v>56553</v>
      </c>
      <c r="C3776" s="715" t="s">
        <v>30</v>
      </c>
      <c r="D3776" s="158" t="s">
        <v>56554</v>
      </c>
    </row>
    <row r="3777" customFormat="false" ht="13.5" hidden="true" customHeight="false" outlineLevel="0" collapsed="false">
      <c r="A3777" s="715" t="s">
        <v>56555</v>
      </c>
      <c r="B3777" s="715" t="s">
        <v>56556</v>
      </c>
      <c r="C3777" s="715" t="s">
        <v>30</v>
      </c>
      <c r="D3777" s="158" t="s">
        <v>55894</v>
      </c>
    </row>
    <row r="3778" customFormat="false" ht="13.5" hidden="true" customHeight="false" outlineLevel="0" collapsed="false">
      <c r="A3778" s="715" t="s">
        <v>56557</v>
      </c>
      <c r="B3778" s="715" t="s">
        <v>56558</v>
      </c>
      <c r="C3778" s="715" t="s">
        <v>30</v>
      </c>
      <c r="D3778" s="158" t="s">
        <v>56559</v>
      </c>
    </row>
    <row r="3779" customFormat="false" ht="13.5" hidden="true" customHeight="false" outlineLevel="0" collapsed="false">
      <c r="A3779" s="715" t="s">
        <v>56560</v>
      </c>
      <c r="B3779" s="715" t="s">
        <v>56561</v>
      </c>
      <c r="C3779" s="715" t="s">
        <v>30</v>
      </c>
      <c r="D3779" s="158" t="s">
        <v>56562</v>
      </c>
    </row>
    <row r="3780" customFormat="false" ht="13.5" hidden="true" customHeight="false" outlineLevel="0" collapsed="false">
      <c r="A3780" s="715" t="s">
        <v>56563</v>
      </c>
      <c r="B3780" s="715" t="s">
        <v>56564</v>
      </c>
      <c r="C3780" s="715" t="s">
        <v>30</v>
      </c>
      <c r="D3780" s="158" t="s">
        <v>56565</v>
      </c>
    </row>
    <row r="3781" customFormat="false" ht="13.5" hidden="true" customHeight="false" outlineLevel="0" collapsed="false">
      <c r="A3781" s="715" t="s">
        <v>56566</v>
      </c>
      <c r="B3781" s="715" t="s">
        <v>56567</v>
      </c>
      <c r="C3781" s="715" t="s">
        <v>30</v>
      </c>
      <c r="D3781" s="158" t="s">
        <v>48169</v>
      </c>
    </row>
    <row r="3782" customFormat="false" ht="13.5" hidden="true" customHeight="false" outlineLevel="0" collapsed="false">
      <c r="A3782" s="715" t="s">
        <v>56568</v>
      </c>
      <c r="B3782" s="715" t="s">
        <v>56569</v>
      </c>
      <c r="C3782" s="715" t="s">
        <v>30</v>
      </c>
      <c r="D3782" s="158" t="s">
        <v>56570</v>
      </c>
    </row>
    <row r="3783" customFormat="false" ht="13.5" hidden="true" customHeight="false" outlineLevel="0" collapsed="false">
      <c r="A3783" s="715" t="s">
        <v>56571</v>
      </c>
      <c r="B3783" s="715" t="s">
        <v>56572</v>
      </c>
      <c r="C3783" s="715" t="s">
        <v>30</v>
      </c>
      <c r="D3783" s="158" t="s">
        <v>51488</v>
      </c>
    </row>
    <row r="3784" customFormat="false" ht="13.5" hidden="true" customHeight="false" outlineLevel="0" collapsed="false">
      <c r="A3784" s="715" t="s">
        <v>56573</v>
      </c>
      <c r="B3784" s="715" t="s">
        <v>56574</v>
      </c>
      <c r="C3784" s="715" t="s">
        <v>30</v>
      </c>
      <c r="D3784" s="158" t="s">
        <v>56575</v>
      </c>
    </row>
    <row r="3785" customFormat="false" ht="13.5" hidden="true" customHeight="false" outlineLevel="0" collapsed="false">
      <c r="A3785" s="715" t="s">
        <v>56576</v>
      </c>
      <c r="B3785" s="715" t="s">
        <v>56577</v>
      </c>
      <c r="C3785" s="715" t="s">
        <v>30</v>
      </c>
      <c r="D3785" s="158" t="s">
        <v>56578</v>
      </c>
    </row>
    <row r="3786" customFormat="false" ht="13.5" hidden="true" customHeight="false" outlineLevel="0" collapsed="false">
      <c r="A3786" s="715" t="s">
        <v>56579</v>
      </c>
      <c r="B3786" s="715" t="s">
        <v>56580</v>
      </c>
      <c r="C3786" s="715" t="s">
        <v>30</v>
      </c>
      <c r="D3786" s="158" t="s">
        <v>56581</v>
      </c>
    </row>
    <row r="3787" customFormat="false" ht="13.5" hidden="true" customHeight="false" outlineLevel="0" collapsed="false">
      <c r="A3787" s="715" t="s">
        <v>56582</v>
      </c>
      <c r="B3787" s="715" t="s">
        <v>56583</v>
      </c>
      <c r="C3787" s="715" t="s">
        <v>30</v>
      </c>
      <c r="D3787" s="158" t="s">
        <v>56584</v>
      </c>
    </row>
    <row r="3788" customFormat="false" ht="13.5" hidden="true" customHeight="false" outlineLevel="0" collapsed="false">
      <c r="A3788" s="715" t="s">
        <v>56585</v>
      </c>
      <c r="B3788" s="715" t="s">
        <v>56586</v>
      </c>
      <c r="C3788" s="715" t="s">
        <v>30</v>
      </c>
      <c r="D3788" s="158" t="s">
        <v>56587</v>
      </c>
    </row>
    <row r="3789" customFormat="false" ht="13.5" hidden="true" customHeight="false" outlineLevel="0" collapsed="false">
      <c r="A3789" s="715" t="s">
        <v>56588</v>
      </c>
      <c r="B3789" s="715" t="s">
        <v>56589</v>
      </c>
      <c r="C3789" s="715" t="s">
        <v>30</v>
      </c>
      <c r="D3789" s="158" t="s">
        <v>47155</v>
      </c>
    </row>
    <row r="3790" customFormat="false" ht="13.5" hidden="true" customHeight="false" outlineLevel="0" collapsed="false">
      <c r="A3790" s="715" t="s">
        <v>56590</v>
      </c>
      <c r="B3790" s="715" t="s">
        <v>56591</v>
      </c>
      <c r="C3790" s="715" t="s">
        <v>30</v>
      </c>
      <c r="D3790" s="158" t="s">
        <v>56592</v>
      </c>
    </row>
    <row r="3791" customFormat="false" ht="13.5" hidden="true" customHeight="false" outlineLevel="0" collapsed="false">
      <c r="A3791" s="715" t="s">
        <v>56593</v>
      </c>
      <c r="B3791" s="715" t="s">
        <v>56594</v>
      </c>
      <c r="C3791" s="715" t="s">
        <v>30</v>
      </c>
      <c r="D3791" s="158" t="s">
        <v>56595</v>
      </c>
    </row>
    <row r="3792" customFormat="false" ht="13.5" hidden="true" customHeight="false" outlineLevel="0" collapsed="false">
      <c r="A3792" s="715" t="s">
        <v>56596</v>
      </c>
      <c r="B3792" s="715" t="s">
        <v>56597</v>
      </c>
      <c r="C3792" s="715" t="s">
        <v>30</v>
      </c>
      <c r="D3792" s="158" t="s">
        <v>56598</v>
      </c>
    </row>
    <row r="3793" customFormat="false" ht="13.5" hidden="true" customHeight="false" outlineLevel="0" collapsed="false">
      <c r="A3793" s="715" t="s">
        <v>56599</v>
      </c>
      <c r="B3793" s="715" t="s">
        <v>56600</v>
      </c>
      <c r="C3793" s="715" t="s">
        <v>30</v>
      </c>
      <c r="D3793" s="158" t="s">
        <v>56601</v>
      </c>
    </row>
    <row r="3794" customFormat="false" ht="13.5" hidden="true" customHeight="false" outlineLevel="0" collapsed="false">
      <c r="A3794" s="715" t="s">
        <v>56602</v>
      </c>
      <c r="B3794" s="715" t="s">
        <v>56603</v>
      </c>
      <c r="C3794" s="715" t="s">
        <v>30</v>
      </c>
      <c r="D3794" s="158" t="s">
        <v>56604</v>
      </c>
    </row>
    <row r="3795" customFormat="false" ht="13.5" hidden="true" customHeight="false" outlineLevel="0" collapsed="false">
      <c r="A3795" s="715" t="s">
        <v>56605</v>
      </c>
      <c r="B3795" s="715" t="s">
        <v>56606</v>
      </c>
      <c r="C3795" s="715" t="s">
        <v>30</v>
      </c>
      <c r="D3795" s="158" t="s">
        <v>56607</v>
      </c>
    </row>
    <row r="3796" customFormat="false" ht="13.5" hidden="true" customHeight="false" outlineLevel="0" collapsed="false">
      <c r="A3796" s="715" t="s">
        <v>56608</v>
      </c>
      <c r="B3796" s="715" t="s">
        <v>56609</v>
      </c>
      <c r="C3796" s="715" t="s">
        <v>30</v>
      </c>
      <c r="D3796" s="158" t="s">
        <v>56610</v>
      </c>
    </row>
    <row r="3797" customFormat="false" ht="13.5" hidden="true" customHeight="false" outlineLevel="0" collapsed="false">
      <c r="A3797" s="715" t="s">
        <v>56611</v>
      </c>
      <c r="B3797" s="715" t="s">
        <v>56612</v>
      </c>
      <c r="C3797" s="715" t="s">
        <v>30</v>
      </c>
      <c r="D3797" s="158" t="s">
        <v>56613</v>
      </c>
    </row>
    <row r="3798" customFormat="false" ht="13.5" hidden="true" customHeight="false" outlineLevel="0" collapsed="false">
      <c r="A3798" s="715" t="s">
        <v>56614</v>
      </c>
      <c r="B3798" s="715" t="s">
        <v>56615</v>
      </c>
      <c r="C3798" s="715" t="s">
        <v>30</v>
      </c>
      <c r="D3798" s="158" t="s">
        <v>56616</v>
      </c>
    </row>
    <row r="3799" customFormat="false" ht="13.5" hidden="true" customHeight="false" outlineLevel="0" collapsed="false">
      <c r="A3799" s="715" t="s">
        <v>56617</v>
      </c>
      <c r="B3799" s="715" t="s">
        <v>56618</v>
      </c>
      <c r="C3799" s="715" t="s">
        <v>30</v>
      </c>
      <c r="D3799" s="158" t="s">
        <v>56619</v>
      </c>
    </row>
    <row r="3800" customFormat="false" ht="13.5" hidden="true" customHeight="false" outlineLevel="0" collapsed="false">
      <c r="A3800" s="715" t="s">
        <v>56620</v>
      </c>
      <c r="B3800" s="715" t="s">
        <v>56621</v>
      </c>
      <c r="C3800" s="715" t="s">
        <v>30</v>
      </c>
      <c r="D3800" s="158" t="s">
        <v>56622</v>
      </c>
    </row>
    <row r="3801" customFormat="false" ht="13.5" hidden="true" customHeight="false" outlineLevel="0" collapsed="false">
      <c r="A3801" s="715" t="s">
        <v>56623</v>
      </c>
      <c r="B3801" s="715" t="s">
        <v>56624</v>
      </c>
      <c r="C3801" s="715" t="s">
        <v>30</v>
      </c>
      <c r="D3801" s="158" t="s">
        <v>56625</v>
      </c>
    </row>
    <row r="3802" customFormat="false" ht="13.5" hidden="true" customHeight="false" outlineLevel="0" collapsed="false">
      <c r="A3802" s="715" t="s">
        <v>56626</v>
      </c>
      <c r="B3802" s="715" t="s">
        <v>56627</v>
      </c>
      <c r="C3802" s="715" t="s">
        <v>30</v>
      </c>
      <c r="D3802" s="158" t="s">
        <v>54312</v>
      </c>
    </row>
    <row r="3803" customFormat="false" ht="13.5" hidden="true" customHeight="false" outlineLevel="0" collapsed="false">
      <c r="A3803" s="715" t="s">
        <v>56628</v>
      </c>
      <c r="B3803" s="715" t="s">
        <v>56629</v>
      </c>
      <c r="C3803" s="715" t="s">
        <v>30</v>
      </c>
      <c r="D3803" s="158" t="s">
        <v>56630</v>
      </c>
    </row>
    <row r="3804" customFormat="false" ht="13.5" hidden="true" customHeight="false" outlineLevel="0" collapsed="false">
      <c r="A3804" s="715" t="s">
        <v>56631</v>
      </c>
      <c r="B3804" s="715" t="s">
        <v>56632</v>
      </c>
      <c r="C3804" s="715" t="s">
        <v>30</v>
      </c>
      <c r="D3804" s="158" t="s">
        <v>56633</v>
      </c>
    </row>
    <row r="3805" customFormat="false" ht="13.5" hidden="true" customHeight="false" outlineLevel="0" collapsed="false">
      <c r="A3805" s="715" t="s">
        <v>56634</v>
      </c>
      <c r="B3805" s="715" t="s">
        <v>56635</v>
      </c>
      <c r="C3805" s="715" t="s">
        <v>30</v>
      </c>
      <c r="D3805" s="158" t="s">
        <v>56636</v>
      </c>
    </row>
    <row r="3806" customFormat="false" ht="13.5" hidden="true" customHeight="false" outlineLevel="0" collapsed="false">
      <c r="A3806" s="715" t="s">
        <v>56637</v>
      </c>
      <c r="B3806" s="715" t="s">
        <v>56638</v>
      </c>
      <c r="C3806" s="715" t="s">
        <v>30</v>
      </c>
      <c r="D3806" s="158" t="s">
        <v>56639</v>
      </c>
    </row>
    <row r="3807" customFormat="false" ht="13.5" hidden="true" customHeight="false" outlineLevel="0" collapsed="false">
      <c r="A3807" s="715" t="s">
        <v>56640</v>
      </c>
      <c r="B3807" s="715" t="s">
        <v>56641</v>
      </c>
      <c r="C3807" s="715" t="s">
        <v>30</v>
      </c>
      <c r="D3807" s="158" t="s">
        <v>56642</v>
      </c>
    </row>
    <row r="3808" customFormat="false" ht="13.5" hidden="true" customHeight="false" outlineLevel="0" collapsed="false">
      <c r="A3808" s="715" t="s">
        <v>56643</v>
      </c>
      <c r="B3808" s="715" t="s">
        <v>56644</v>
      </c>
      <c r="C3808" s="715" t="s">
        <v>30</v>
      </c>
      <c r="D3808" s="158" t="s">
        <v>56645</v>
      </c>
    </row>
    <row r="3809" customFormat="false" ht="13.5" hidden="true" customHeight="false" outlineLevel="0" collapsed="false">
      <c r="A3809" s="715" t="s">
        <v>56646</v>
      </c>
      <c r="B3809" s="715" t="s">
        <v>56647</v>
      </c>
      <c r="C3809" s="715" t="s">
        <v>30</v>
      </c>
      <c r="D3809" s="158" t="s">
        <v>49319</v>
      </c>
    </row>
    <row r="3810" customFormat="false" ht="13.5" hidden="true" customHeight="false" outlineLevel="0" collapsed="false">
      <c r="A3810" s="715" t="s">
        <v>56648</v>
      </c>
      <c r="B3810" s="715" t="s">
        <v>56649</v>
      </c>
      <c r="C3810" s="715" t="s">
        <v>30</v>
      </c>
      <c r="D3810" s="158" t="s">
        <v>56650</v>
      </c>
    </row>
    <row r="3811" customFormat="false" ht="13.5" hidden="true" customHeight="false" outlineLevel="0" collapsed="false">
      <c r="A3811" s="715" t="s">
        <v>56651</v>
      </c>
      <c r="B3811" s="715" t="s">
        <v>56652</v>
      </c>
      <c r="C3811" s="715" t="s">
        <v>30</v>
      </c>
      <c r="D3811" s="158" t="s">
        <v>56653</v>
      </c>
    </row>
    <row r="3812" customFormat="false" ht="13.5" hidden="true" customHeight="false" outlineLevel="0" collapsed="false">
      <c r="A3812" s="715" t="s">
        <v>56654</v>
      </c>
      <c r="B3812" s="715" t="s">
        <v>56655</v>
      </c>
      <c r="C3812" s="715" t="s">
        <v>30</v>
      </c>
      <c r="D3812" s="158" t="s">
        <v>56656</v>
      </c>
    </row>
    <row r="3813" customFormat="false" ht="13.5" hidden="true" customHeight="false" outlineLevel="0" collapsed="false">
      <c r="A3813" s="715" t="s">
        <v>56657</v>
      </c>
      <c r="B3813" s="715" t="s">
        <v>56658</v>
      </c>
      <c r="C3813" s="715" t="s">
        <v>30</v>
      </c>
      <c r="D3813" s="158" t="s">
        <v>56659</v>
      </c>
    </row>
    <row r="3814" customFormat="false" ht="13.5" hidden="true" customHeight="false" outlineLevel="0" collapsed="false">
      <c r="A3814" s="715" t="s">
        <v>56660</v>
      </c>
      <c r="B3814" s="715" t="s">
        <v>56661</v>
      </c>
      <c r="C3814" s="715" t="s">
        <v>30</v>
      </c>
      <c r="D3814" s="158" t="s">
        <v>56662</v>
      </c>
    </row>
    <row r="3815" customFormat="false" ht="13.5" hidden="true" customHeight="false" outlineLevel="0" collapsed="false">
      <c r="A3815" s="715" t="s">
        <v>56663</v>
      </c>
      <c r="B3815" s="715" t="s">
        <v>56664</v>
      </c>
      <c r="C3815" s="715" t="s">
        <v>30</v>
      </c>
      <c r="D3815" s="158" t="s">
        <v>56665</v>
      </c>
    </row>
    <row r="3816" customFormat="false" ht="13.5" hidden="true" customHeight="false" outlineLevel="0" collapsed="false">
      <c r="A3816" s="715" t="s">
        <v>56666</v>
      </c>
      <c r="B3816" s="715" t="s">
        <v>56667</v>
      </c>
      <c r="C3816" s="715" t="s">
        <v>30</v>
      </c>
      <c r="D3816" s="158" t="s">
        <v>56668</v>
      </c>
    </row>
    <row r="3817" customFormat="false" ht="13.5" hidden="true" customHeight="false" outlineLevel="0" collapsed="false">
      <c r="A3817" s="715" t="s">
        <v>56669</v>
      </c>
      <c r="B3817" s="715" t="s">
        <v>56670</v>
      </c>
      <c r="C3817" s="715" t="s">
        <v>30</v>
      </c>
      <c r="D3817" s="158" t="s">
        <v>56671</v>
      </c>
    </row>
    <row r="3818" customFormat="false" ht="13.5" hidden="true" customHeight="false" outlineLevel="0" collapsed="false">
      <c r="A3818" s="715" t="s">
        <v>56672</v>
      </c>
      <c r="B3818" s="715" t="s">
        <v>56673</v>
      </c>
      <c r="C3818" s="715" t="s">
        <v>30</v>
      </c>
      <c r="D3818" s="158" t="s">
        <v>56674</v>
      </c>
    </row>
    <row r="3819" customFormat="false" ht="13.5" hidden="true" customHeight="false" outlineLevel="0" collapsed="false">
      <c r="A3819" s="715" t="s">
        <v>56675</v>
      </c>
      <c r="B3819" s="715" t="s">
        <v>56676</v>
      </c>
      <c r="C3819" s="715" t="s">
        <v>30</v>
      </c>
      <c r="D3819" s="158" t="s">
        <v>56677</v>
      </c>
    </row>
    <row r="3820" customFormat="false" ht="13.5" hidden="true" customHeight="false" outlineLevel="0" collapsed="false">
      <c r="A3820" s="715" t="s">
        <v>56678</v>
      </c>
      <c r="B3820" s="715" t="s">
        <v>56679</v>
      </c>
      <c r="C3820" s="715" t="s">
        <v>30</v>
      </c>
      <c r="D3820" s="158" t="s">
        <v>56680</v>
      </c>
    </row>
    <row r="3821" customFormat="false" ht="13.5" hidden="true" customHeight="false" outlineLevel="0" collapsed="false">
      <c r="A3821" s="715" t="s">
        <v>56681</v>
      </c>
      <c r="B3821" s="715" t="s">
        <v>56682</v>
      </c>
      <c r="C3821" s="715" t="s">
        <v>30</v>
      </c>
      <c r="D3821" s="158" t="s">
        <v>56683</v>
      </c>
    </row>
    <row r="3822" customFormat="false" ht="13.5" hidden="true" customHeight="false" outlineLevel="0" collapsed="false">
      <c r="A3822" s="715" t="s">
        <v>56684</v>
      </c>
      <c r="B3822" s="715" t="s">
        <v>56685</v>
      </c>
      <c r="C3822" s="715" t="s">
        <v>30</v>
      </c>
      <c r="D3822" s="158" t="s">
        <v>46639</v>
      </c>
    </row>
    <row r="3823" customFormat="false" ht="13.5" hidden="true" customHeight="false" outlineLevel="0" collapsed="false">
      <c r="A3823" s="715" t="s">
        <v>56686</v>
      </c>
      <c r="B3823" s="715" t="s">
        <v>56687</v>
      </c>
      <c r="C3823" s="715" t="s">
        <v>30</v>
      </c>
      <c r="D3823" s="158" t="s">
        <v>56688</v>
      </c>
    </row>
    <row r="3824" customFormat="false" ht="13.5" hidden="true" customHeight="false" outlineLevel="0" collapsed="false">
      <c r="A3824" s="715" t="s">
        <v>56689</v>
      </c>
      <c r="B3824" s="715" t="s">
        <v>56690</v>
      </c>
      <c r="C3824" s="715" t="s">
        <v>30</v>
      </c>
      <c r="D3824" s="158" t="s">
        <v>56691</v>
      </c>
    </row>
    <row r="3825" customFormat="false" ht="13.5" hidden="true" customHeight="false" outlineLevel="0" collapsed="false">
      <c r="A3825" s="715" t="s">
        <v>56692</v>
      </c>
      <c r="B3825" s="715" t="s">
        <v>56693</v>
      </c>
      <c r="C3825" s="715" t="s">
        <v>30</v>
      </c>
      <c r="D3825" s="158" t="s">
        <v>56694</v>
      </c>
    </row>
    <row r="3826" customFormat="false" ht="13.5" hidden="true" customHeight="false" outlineLevel="0" collapsed="false">
      <c r="A3826" s="715" t="s">
        <v>56695</v>
      </c>
      <c r="B3826" s="715" t="s">
        <v>56696</v>
      </c>
      <c r="C3826" s="715" t="s">
        <v>30</v>
      </c>
      <c r="D3826" s="158" t="s">
        <v>56697</v>
      </c>
    </row>
    <row r="3827" customFormat="false" ht="13.5" hidden="true" customHeight="false" outlineLevel="0" collapsed="false">
      <c r="A3827" s="715" t="s">
        <v>56698</v>
      </c>
      <c r="B3827" s="715" t="s">
        <v>56699</v>
      </c>
      <c r="C3827" s="715" t="s">
        <v>30</v>
      </c>
      <c r="D3827" s="158" t="s">
        <v>56700</v>
      </c>
    </row>
    <row r="3828" customFormat="false" ht="13.5" hidden="true" customHeight="false" outlineLevel="0" collapsed="false">
      <c r="A3828" s="715" t="s">
        <v>56701</v>
      </c>
      <c r="B3828" s="715" t="s">
        <v>56702</v>
      </c>
      <c r="C3828" s="715" t="s">
        <v>30</v>
      </c>
      <c r="D3828" s="158" t="s">
        <v>56703</v>
      </c>
    </row>
    <row r="3829" customFormat="false" ht="13.5" hidden="true" customHeight="false" outlineLevel="0" collapsed="false">
      <c r="A3829" s="715" t="s">
        <v>56704</v>
      </c>
      <c r="B3829" s="715" t="s">
        <v>56705</v>
      </c>
      <c r="C3829" s="715" t="s">
        <v>30</v>
      </c>
      <c r="D3829" s="158" t="s">
        <v>55127</v>
      </c>
    </row>
    <row r="3830" customFormat="false" ht="13.5" hidden="true" customHeight="false" outlineLevel="0" collapsed="false">
      <c r="A3830" s="715" t="s">
        <v>56706</v>
      </c>
      <c r="B3830" s="715" t="s">
        <v>56707</v>
      </c>
      <c r="C3830" s="715" t="s">
        <v>30</v>
      </c>
      <c r="D3830" s="158" t="s">
        <v>56708</v>
      </c>
    </row>
    <row r="3831" customFormat="false" ht="13.5" hidden="true" customHeight="false" outlineLevel="0" collapsed="false">
      <c r="A3831" s="715" t="s">
        <v>56709</v>
      </c>
      <c r="B3831" s="715" t="s">
        <v>56710</v>
      </c>
      <c r="C3831" s="715" t="s">
        <v>30</v>
      </c>
      <c r="D3831" s="158" t="s">
        <v>56711</v>
      </c>
    </row>
    <row r="3832" customFormat="false" ht="13.5" hidden="true" customHeight="false" outlineLevel="0" collapsed="false">
      <c r="A3832" s="715" t="s">
        <v>56712</v>
      </c>
      <c r="B3832" s="715" t="s">
        <v>56713</v>
      </c>
      <c r="C3832" s="715" t="s">
        <v>30</v>
      </c>
      <c r="D3832" s="158" t="s">
        <v>56714</v>
      </c>
    </row>
    <row r="3833" customFormat="false" ht="13.5" hidden="true" customHeight="false" outlineLevel="0" collapsed="false">
      <c r="A3833" s="715" t="s">
        <v>56715</v>
      </c>
      <c r="B3833" s="715" t="s">
        <v>56716</v>
      </c>
      <c r="C3833" s="715" t="s">
        <v>30</v>
      </c>
      <c r="D3833" s="158" t="s">
        <v>56717</v>
      </c>
    </row>
    <row r="3834" customFormat="false" ht="13.5" hidden="true" customHeight="false" outlineLevel="0" collapsed="false">
      <c r="A3834" s="715" t="s">
        <v>56718</v>
      </c>
      <c r="B3834" s="715" t="s">
        <v>56719</v>
      </c>
      <c r="C3834" s="715" t="s">
        <v>30</v>
      </c>
      <c r="D3834" s="158" t="s">
        <v>56720</v>
      </c>
    </row>
    <row r="3835" customFormat="false" ht="13.5" hidden="true" customHeight="false" outlineLevel="0" collapsed="false">
      <c r="A3835" s="715" t="s">
        <v>56721</v>
      </c>
      <c r="B3835" s="715" t="s">
        <v>56722</v>
      </c>
      <c r="C3835" s="715" t="s">
        <v>30</v>
      </c>
      <c r="D3835" s="158" t="s">
        <v>56723</v>
      </c>
    </row>
    <row r="3836" customFormat="false" ht="13.5" hidden="true" customHeight="false" outlineLevel="0" collapsed="false">
      <c r="A3836" s="715" t="s">
        <v>56724</v>
      </c>
      <c r="B3836" s="715" t="s">
        <v>56725</v>
      </c>
      <c r="C3836" s="715" t="s">
        <v>30</v>
      </c>
      <c r="D3836" s="158" t="s">
        <v>56726</v>
      </c>
    </row>
    <row r="3837" customFormat="false" ht="13.5" hidden="true" customHeight="false" outlineLevel="0" collapsed="false">
      <c r="A3837" s="715" t="s">
        <v>56727</v>
      </c>
      <c r="B3837" s="715" t="s">
        <v>56728</v>
      </c>
      <c r="C3837" s="715" t="s">
        <v>30</v>
      </c>
      <c r="D3837" s="158" t="s">
        <v>56729</v>
      </c>
    </row>
    <row r="3838" customFormat="false" ht="13.5" hidden="true" customHeight="false" outlineLevel="0" collapsed="false">
      <c r="A3838" s="715" t="s">
        <v>56730</v>
      </c>
      <c r="B3838" s="715" t="s">
        <v>56731</v>
      </c>
      <c r="C3838" s="715" t="s">
        <v>30</v>
      </c>
      <c r="D3838" s="158" t="s">
        <v>56732</v>
      </c>
    </row>
    <row r="3839" customFormat="false" ht="13.5" hidden="true" customHeight="false" outlineLevel="0" collapsed="false">
      <c r="A3839" s="715" t="s">
        <v>56733</v>
      </c>
      <c r="B3839" s="715" t="s">
        <v>56734</v>
      </c>
      <c r="C3839" s="715" t="s">
        <v>30</v>
      </c>
      <c r="D3839" s="158" t="s">
        <v>56735</v>
      </c>
    </row>
    <row r="3840" customFormat="false" ht="13.5" hidden="true" customHeight="false" outlineLevel="0" collapsed="false">
      <c r="A3840" s="715" t="s">
        <v>56736</v>
      </c>
      <c r="B3840" s="715" t="s">
        <v>56737</v>
      </c>
      <c r="C3840" s="715" t="s">
        <v>30</v>
      </c>
      <c r="D3840" s="158" t="s">
        <v>56738</v>
      </c>
    </row>
    <row r="3841" customFormat="false" ht="13.5" hidden="true" customHeight="false" outlineLevel="0" collapsed="false">
      <c r="A3841" s="715" t="s">
        <v>56739</v>
      </c>
      <c r="B3841" s="715" t="s">
        <v>56740</v>
      </c>
      <c r="C3841" s="715" t="s">
        <v>30</v>
      </c>
      <c r="D3841" s="158" t="s">
        <v>56741</v>
      </c>
    </row>
    <row r="3842" customFormat="false" ht="13.5" hidden="true" customHeight="false" outlineLevel="0" collapsed="false">
      <c r="A3842" s="715" t="s">
        <v>56742</v>
      </c>
      <c r="B3842" s="715" t="s">
        <v>56743</v>
      </c>
      <c r="C3842" s="715" t="s">
        <v>30</v>
      </c>
      <c r="D3842" s="158" t="s">
        <v>56744</v>
      </c>
    </row>
    <row r="3843" customFormat="false" ht="13.5" hidden="true" customHeight="false" outlineLevel="0" collapsed="false">
      <c r="A3843" s="715" t="s">
        <v>56745</v>
      </c>
      <c r="B3843" s="715" t="s">
        <v>56746</v>
      </c>
      <c r="C3843" s="715" t="s">
        <v>30</v>
      </c>
      <c r="D3843" s="158" t="s">
        <v>54031</v>
      </c>
    </row>
    <row r="3844" customFormat="false" ht="13.5" hidden="true" customHeight="false" outlineLevel="0" collapsed="false">
      <c r="A3844" s="715" t="s">
        <v>56747</v>
      </c>
      <c r="B3844" s="715" t="s">
        <v>56748</v>
      </c>
      <c r="C3844" s="715" t="s">
        <v>30</v>
      </c>
      <c r="D3844" s="158" t="s">
        <v>56749</v>
      </c>
    </row>
    <row r="3845" customFormat="false" ht="13.5" hidden="true" customHeight="false" outlineLevel="0" collapsed="false">
      <c r="A3845" s="715" t="s">
        <v>56750</v>
      </c>
      <c r="B3845" s="715" t="s">
        <v>56751</v>
      </c>
      <c r="C3845" s="715" t="s">
        <v>30</v>
      </c>
      <c r="D3845" s="158" t="s">
        <v>56752</v>
      </c>
    </row>
    <row r="3846" customFormat="false" ht="13.5" hidden="true" customHeight="false" outlineLevel="0" collapsed="false">
      <c r="A3846" s="715" t="s">
        <v>56753</v>
      </c>
      <c r="B3846" s="715" t="s">
        <v>56754</v>
      </c>
      <c r="C3846" s="715" t="s">
        <v>30</v>
      </c>
      <c r="D3846" s="158" t="s">
        <v>45939</v>
      </c>
    </row>
    <row r="3847" customFormat="false" ht="13.5" hidden="true" customHeight="false" outlineLevel="0" collapsed="false">
      <c r="A3847" s="715" t="s">
        <v>56755</v>
      </c>
      <c r="B3847" s="715" t="s">
        <v>56756</v>
      </c>
      <c r="C3847" s="715" t="s">
        <v>30</v>
      </c>
      <c r="D3847" s="158" t="s">
        <v>55081</v>
      </c>
    </row>
    <row r="3848" customFormat="false" ht="13.5" hidden="true" customHeight="false" outlineLevel="0" collapsed="false">
      <c r="A3848" s="715" t="s">
        <v>56757</v>
      </c>
      <c r="B3848" s="715" t="s">
        <v>56758</v>
      </c>
      <c r="C3848" s="715" t="s">
        <v>30</v>
      </c>
      <c r="D3848" s="158" t="s">
        <v>55305</v>
      </c>
    </row>
    <row r="3849" customFormat="false" ht="13.5" hidden="true" customHeight="false" outlineLevel="0" collapsed="false">
      <c r="A3849" s="715" t="s">
        <v>56759</v>
      </c>
      <c r="B3849" s="715" t="s">
        <v>56760</v>
      </c>
      <c r="C3849" s="715" t="s">
        <v>30</v>
      </c>
      <c r="D3849" s="158" t="s">
        <v>56761</v>
      </c>
    </row>
    <row r="3850" customFormat="false" ht="13.5" hidden="true" customHeight="false" outlineLevel="0" collapsed="false">
      <c r="A3850" s="715" t="s">
        <v>56762</v>
      </c>
      <c r="B3850" s="715" t="s">
        <v>56763</v>
      </c>
      <c r="C3850" s="715" t="s">
        <v>30</v>
      </c>
      <c r="D3850" s="158" t="s">
        <v>56764</v>
      </c>
    </row>
    <row r="3851" customFormat="false" ht="13.5" hidden="true" customHeight="false" outlineLevel="0" collapsed="false">
      <c r="A3851" s="715" t="s">
        <v>56765</v>
      </c>
      <c r="B3851" s="715" t="s">
        <v>56766</v>
      </c>
      <c r="C3851" s="715" t="s">
        <v>30</v>
      </c>
      <c r="D3851" s="158" t="s">
        <v>56767</v>
      </c>
    </row>
    <row r="3852" customFormat="false" ht="13.5" hidden="true" customHeight="false" outlineLevel="0" collapsed="false">
      <c r="A3852" s="715" t="s">
        <v>56768</v>
      </c>
      <c r="B3852" s="715" t="s">
        <v>56769</v>
      </c>
      <c r="C3852" s="715" t="s">
        <v>30</v>
      </c>
      <c r="D3852" s="158" t="s">
        <v>56770</v>
      </c>
    </row>
    <row r="3853" customFormat="false" ht="13.5" hidden="true" customHeight="false" outlineLevel="0" collapsed="false">
      <c r="A3853" s="715" t="s">
        <v>56771</v>
      </c>
      <c r="B3853" s="715" t="s">
        <v>56772</v>
      </c>
      <c r="C3853" s="715" t="s">
        <v>30</v>
      </c>
      <c r="D3853" s="158" t="s">
        <v>56773</v>
      </c>
    </row>
    <row r="3854" customFormat="false" ht="13.5" hidden="true" customHeight="false" outlineLevel="0" collapsed="false">
      <c r="A3854" s="715" t="s">
        <v>56774</v>
      </c>
      <c r="B3854" s="715" t="s">
        <v>56775</v>
      </c>
      <c r="C3854" s="715" t="s">
        <v>30</v>
      </c>
      <c r="D3854" s="158" t="s">
        <v>56776</v>
      </c>
    </row>
    <row r="3855" customFormat="false" ht="13.5" hidden="true" customHeight="false" outlineLevel="0" collapsed="false">
      <c r="A3855" s="715" t="s">
        <v>56777</v>
      </c>
      <c r="B3855" s="715" t="s">
        <v>56778</v>
      </c>
      <c r="C3855" s="715" t="s">
        <v>30</v>
      </c>
      <c r="D3855" s="158" t="s">
        <v>56779</v>
      </c>
    </row>
    <row r="3856" customFormat="false" ht="13.5" hidden="true" customHeight="false" outlineLevel="0" collapsed="false">
      <c r="A3856" s="715" t="s">
        <v>56780</v>
      </c>
      <c r="B3856" s="715" t="s">
        <v>56781</v>
      </c>
      <c r="C3856" s="715" t="s">
        <v>30</v>
      </c>
      <c r="D3856" s="158" t="s">
        <v>56782</v>
      </c>
    </row>
    <row r="3857" customFormat="false" ht="13.5" hidden="true" customHeight="false" outlineLevel="0" collapsed="false">
      <c r="A3857" s="715" t="s">
        <v>56783</v>
      </c>
      <c r="B3857" s="715" t="s">
        <v>56784</v>
      </c>
      <c r="C3857" s="715" t="s">
        <v>30</v>
      </c>
      <c r="D3857" s="158" t="s">
        <v>56785</v>
      </c>
    </row>
    <row r="3858" customFormat="false" ht="13.5" hidden="true" customHeight="false" outlineLevel="0" collapsed="false">
      <c r="A3858" s="715" t="s">
        <v>56786</v>
      </c>
      <c r="B3858" s="715" t="s">
        <v>56787</v>
      </c>
      <c r="C3858" s="715" t="s">
        <v>30</v>
      </c>
      <c r="D3858" s="158" t="s">
        <v>56788</v>
      </c>
    </row>
    <row r="3859" customFormat="false" ht="13.5" hidden="true" customHeight="false" outlineLevel="0" collapsed="false">
      <c r="A3859" s="715" t="s">
        <v>56789</v>
      </c>
      <c r="B3859" s="715" t="s">
        <v>56790</v>
      </c>
      <c r="C3859" s="715" t="s">
        <v>30</v>
      </c>
      <c r="D3859" s="158" t="s">
        <v>47226</v>
      </c>
    </row>
    <row r="3860" customFormat="false" ht="13.5" hidden="true" customHeight="false" outlineLevel="0" collapsed="false">
      <c r="A3860" s="715" t="s">
        <v>56791</v>
      </c>
      <c r="B3860" s="715" t="s">
        <v>56792</v>
      </c>
      <c r="C3860" s="715" t="s">
        <v>30</v>
      </c>
      <c r="D3860" s="158" t="s">
        <v>56793</v>
      </c>
    </row>
    <row r="3861" customFormat="false" ht="13.5" hidden="true" customHeight="false" outlineLevel="0" collapsed="false">
      <c r="A3861" s="715" t="s">
        <v>56794</v>
      </c>
      <c r="B3861" s="715" t="s">
        <v>56795</v>
      </c>
      <c r="C3861" s="715" t="s">
        <v>30</v>
      </c>
      <c r="D3861" s="158" t="s">
        <v>56796</v>
      </c>
    </row>
    <row r="3862" customFormat="false" ht="13.5" hidden="true" customHeight="false" outlineLevel="0" collapsed="false">
      <c r="A3862" s="715" t="s">
        <v>56797</v>
      </c>
      <c r="B3862" s="715" t="s">
        <v>56798</v>
      </c>
      <c r="C3862" s="715" t="s">
        <v>30</v>
      </c>
      <c r="D3862" s="158" t="s">
        <v>56799</v>
      </c>
    </row>
    <row r="3863" customFormat="false" ht="13.5" hidden="true" customHeight="false" outlineLevel="0" collapsed="false">
      <c r="A3863" s="715" t="s">
        <v>56800</v>
      </c>
      <c r="B3863" s="715" t="s">
        <v>56801</v>
      </c>
      <c r="C3863" s="715" t="s">
        <v>30</v>
      </c>
      <c r="D3863" s="158" t="s">
        <v>56802</v>
      </c>
    </row>
    <row r="3864" customFormat="false" ht="13.5" hidden="true" customHeight="false" outlineLevel="0" collapsed="false">
      <c r="A3864" s="715" t="s">
        <v>56803</v>
      </c>
      <c r="B3864" s="715" t="s">
        <v>56804</v>
      </c>
      <c r="C3864" s="715" t="s">
        <v>30</v>
      </c>
      <c r="D3864" s="158" t="s">
        <v>53248</v>
      </c>
    </row>
    <row r="3865" customFormat="false" ht="13.5" hidden="true" customHeight="false" outlineLevel="0" collapsed="false">
      <c r="A3865" s="715" t="s">
        <v>56805</v>
      </c>
      <c r="B3865" s="715" t="s">
        <v>56806</v>
      </c>
      <c r="C3865" s="715" t="s">
        <v>30</v>
      </c>
      <c r="D3865" s="158" t="s">
        <v>56807</v>
      </c>
    </row>
    <row r="3866" customFormat="false" ht="13.5" hidden="true" customHeight="false" outlineLevel="0" collapsed="false">
      <c r="A3866" s="715" t="s">
        <v>56808</v>
      </c>
      <c r="B3866" s="715" t="s">
        <v>56809</v>
      </c>
      <c r="C3866" s="715" t="s">
        <v>30</v>
      </c>
      <c r="D3866" s="158" t="s">
        <v>56810</v>
      </c>
    </row>
    <row r="3867" customFormat="false" ht="13.5" hidden="true" customHeight="false" outlineLevel="0" collapsed="false">
      <c r="A3867" s="715" t="s">
        <v>56811</v>
      </c>
      <c r="B3867" s="715" t="s">
        <v>56812</v>
      </c>
      <c r="C3867" s="715" t="s">
        <v>30</v>
      </c>
      <c r="D3867" s="158" t="s">
        <v>56813</v>
      </c>
    </row>
    <row r="3868" customFormat="false" ht="13.5" hidden="true" customHeight="false" outlineLevel="0" collapsed="false">
      <c r="A3868" s="715" t="s">
        <v>56814</v>
      </c>
      <c r="B3868" s="715" t="s">
        <v>56815</v>
      </c>
      <c r="C3868" s="715" t="s">
        <v>30</v>
      </c>
      <c r="D3868" s="158" t="s">
        <v>48943</v>
      </c>
    </row>
    <row r="3869" customFormat="false" ht="13.5" hidden="true" customHeight="false" outlineLevel="0" collapsed="false">
      <c r="A3869" s="715" t="s">
        <v>56816</v>
      </c>
      <c r="B3869" s="715" t="s">
        <v>56817</v>
      </c>
      <c r="C3869" s="715" t="s">
        <v>30</v>
      </c>
      <c r="D3869" s="158" t="s">
        <v>56818</v>
      </c>
    </row>
    <row r="3870" customFormat="false" ht="13.5" hidden="true" customHeight="false" outlineLevel="0" collapsed="false">
      <c r="A3870" s="715" t="s">
        <v>56819</v>
      </c>
      <c r="B3870" s="715" t="s">
        <v>56820</v>
      </c>
      <c r="C3870" s="715" t="s">
        <v>30</v>
      </c>
      <c r="D3870" s="158" t="s">
        <v>56821</v>
      </c>
    </row>
    <row r="3871" customFormat="false" ht="13.5" hidden="true" customHeight="false" outlineLevel="0" collapsed="false">
      <c r="A3871" s="715" t="s">
        <v>56822</v>
      </c>
      <c r="B3871" s="715" t="s">
        <v>56823</v>
      </c>
      <c r="C3871" s="715" t="s">
        <v>30</v>
      </c>
      <c r="D3871" s="158" t="s">
        <v>47803</v>
      </c>
    </row>
    <row r="3872" customFormat="false" ht="13.5" hidden="true" customHeight="false" outlineLevel="0" collapsed="false">
      <c r="A3872" s="715" t="s">
        <v>56824</v>
      </c>
      <c r="B3872" s="715" t="s">
        <v>56825</v>
      </c>
      <c r="C3872" s="715" t="s">
        <v>30</v>
      </c>
      <c r="D3872" s="158" t="s">
        <v>56826</v>
      </c>
    </row>
    <row r="3873" customFormat="false" ht="13.5" hidden="true" customHeight="false" outlineLevel="0" collapsed="false">
      <c r="A3873" s="715" t="s">
        <v>56827</v>
      </c>
      <c r="B3873" s="715" t="s">
        <v>56828</v>
      </c>
      <c r="C3873" s="715" t="s">
        <v>30</v>
      </c>
      <c r="D3873" s="158" t="s">
        <v>56829</v>
      </c>
    </row>
    <row r="3874" customFormat="false" ht="13.5" hidden="true" customHeight="false" outlineLevel="0" collapsed="false">
      <c r="A3874" s="715" t="s">
        <v>56830</v>
      </c>
      <c r="B3874" s="715" t="s">
        <v>56831</v>
      </c>
      <c r="C3874" s="715" t="s">
        <v>30</v>
      </c>
      <c r="D3874" s="158" t="s">
        <v>56832</v>
      </c>
    </row>
    <row r="3875" customFormat="false" ht="13.5" hidden="true" customHeight="false" outlineLevel="0" collapsed="false">
      <c r="A3875" s="715" t="s">
        <v>56833</v>
      </c>
      <c r="B3875" s="715" t="s">
        <v>56834</v>
      </c>
      <c r="C3875" s="715" t="s">
        <v>30</v>
      </c>
      <c r="D3875" s="158" t="s">
        <v>56835</v>
      </c>
    </row>
    <row r="3876" customFormat="false" ht="13.5" hidden="true" customHeight="false" outlineLevel="0" collapsed="false">
      <c r="A3876" s="715" t="s">
        <v>56836</v>
      </c>
      <c r="B3876" s="715" t="s">
        <v>56837</v>
      </c>
      <c r="C3876" s="715" t="s">
        <v>30</v>
      </c>
      <c r="D3876" s="158" t="s">
        <v>56838</v>
      </c>
    </row>
    <row r="3877" customFormat="false" ht="13.5" hidden="true" customHeight="false" outlineLevel="0" collapsed="false">
      <c r="A3877" s="715" t="s">
        <v>56839</v>
      </c>
      <c r="B3877" s="715" t="s">
        <v>56840</v>
      </c>
      <c r="C3877" s="715" t="s">
        <v>30</v>
      </c>
      <c r="D3877" s="158" t="s">
        <v>56841</v>
      </c>
    </row>
    <row r="3878" customFormat="false" ht="13.5" hidden="true" customHeight="false" outlineLevel="0" collapsed="false">
      <c r="A3878" s="715" t="s">
        <v>56842</v>
      </c>
      <c r="B3878" s="715" t="s">
        <v>56843</v>
      </c>
      <c r="C3878" s="715" t="s">
        <v>30</v>
      </c>
      <c r="D3878" s="158" t="s">
        <v>56844</v>
      </c>
    </row>
    <row r="3879" customFormat="false" ht="13.5" hidden="true" customHeight="false" outlineLevel="0" collapsed="false">
      <c r="A3879" s="715" t="s">
        <v>56845</v>
      </c>
      <c r="B3879" s="715" t="s">
        <v>56846</v>
      </c>
      <c r="C3879" s="715" t="s">
        <v>30</v>
      </c>
      <c r="D3879" s="158" t="s">
        <v>56847</v>
      </c>
    </row>
    <row r="3880" customFormat="false" ht="13.5" hidden="true" customHeight="false" outlineLevel="0" collapsed="false">
      <c r="A3880" s="715" t="s">
        <v>56848</v>
      </c>
      <c r="B3880" s="715" t="s">
        <v>56849</v>
      </c>
      <c r="C3880" s="715" t="s">
        <v>30</v>
      </c>
      <c r="D3880" s="158" t="s">
        <v>56850</v>
      </c>
    </row>
    <row r="3881" customFormat="false" ht="13.5" hidden="true" customHeight="false" outlineLevel="0" collapsed="false">
      <c r="A3881" s="715" t="s">
        <v>56851</v>
      </c>
      <c r="B3881" s="715" t="s">
        <v>56852</v>
      </c>
      <c r="C3881" s="715" t="s">
        <v>30</v>
      </c>
      <c r="D3881" s="158" t="s">
        <v>56853</v>
      </c>
    </row>
    <row r="3882" customFormat="false" ht="13.5" hidden="true" customHeight="false" outlineLevel="0" collapsed="false">
      <c r="A3882" s="715" t="s">
        <v>56854</v>
      </c>
      <c r="B3882" s="715" t="s">
        <v>56855</v>
      </c>
      <c r="C3882" s="715" t="s">
        <v>30</v>
      </c>
      <c r="D3882" s="158" t="s">
        <v>56856</v>
      </c>
    </row>
    <row r="3883" customFormat="false" ht="13.5" hidden="true" customHeight="false" outlineLevel="0" collapsed="false">
      <c r="A3883" s="715" t="s">
        <v>56857</v>
      </c>
      <c r="B3883" s="715" t="s">
        <v>56858</v>
      </c>
      <c r="C3883" s="715" t="s">
        <v>30</v>
      </c>
      <c r="D3883" s="158" t="s">
        <v>56859</v>
      </c>
    </row>
    <row r="3884" customFormat="false" ht="13.5" hidden="true" customHeight="false" outlineLevel="0" collapsed="false">
      <c r="A3884" s="715" t="s">
        <v>56860</v>
      </c>
      <c r="B3884" s="715" t="s">
        <v>56861</v>
      </c>
      <c r="C3884" s="715" t="s">
        <v>30</v>
      </c>
      <c r="D3884" s="158" t="s">
        <v>56862</v>
      </c>
    </row>
    <row r="3885" customFormat="false" ht="13.5" hidden="true" customHeight="false" outlineLevel="0" collapsed="false">
      <c r="A3885" s="715" t="s">
        <v>56863</v>
      </c>
      <c r="B3885" s="715" t="s">
        <v>56864</v>
      </c>
      <c r="C3885" s="715" t="s">
        <v>30</v>
      </c>
      <c r="D3885" s="158" t="s">
        <v>56865</v>
      </c>
    </row>
    <row r="3886" customFormat="false" ht="13.5" hidden="true" customHeight="false" outlineLevel="0" collapsed="false">
      <c r="A3886" s="715" t="s">
        <v>56866</v>
      </c>
      <c r="B3886" s="715" t="s">
        <v>56867</v>
      </c>
      <c r="C3886" s="715" t="s">
        <v>30</v>
      </c>
      <c r="D3886" s="158" t="s">
        <v>52922</v>
      </c>
    </row>
    <row r="3887" customFormat="false" ht="13.5" hidden="true" customHeight="false" outlineLevel="0" collapsed="false">
      <c r="A3887" s="715" t="s">
        <v>56868</v>
      </c>
      <c r="B3887" s="715" t="s">
        <v>56869</v>
      </c>
      <c r="C3887" s="715" t="s">
        <v>30</v>
      </c>
      <c r="D3887" s="158" t="s">
        <v>56870</v>
      </c>
    </row>
    <row r="3888" customFormat="false" ht="13.5" hidden="true" customHeight="false" outlineLevel="0" collapsed="false">
      <c r="A3888" s="715" t="s">
        <v>56871</v>
      </c>
      <c r="B3888" s="715" t="s">
        <v>56872</v>
      </c>
      <c r="C3888" s="715" t="s">
        <v>30</v>
      </c>
      <c r="D3888" s="158" t="s">
        <v>56873</v>
      </c>
    </row>
    <row r="3889" customFormat="false" ht="13.5" hidden="true" customHeight="false" outlineLevel="0" collapsed="false">
      <c r="A3889" s="715" t="s">
        <v>56874</v>
      </c>
      <c r="B3889" s="715" t="s">
        <v>56875</v>
      </c>
      <c r="C3889" s="715" t="s">
        <v>30</v>
      </c>
      <c r="D3889" s="158" t="s">
        <v>56876</v>
      </c>
    </row>
    <row r="3890" customFormat="false" ht="13.5" hidden="true" customHeight="false" outlineLevel="0" collapsed="false">
      <c r="A3890" s="715" t="s">
        <v>56877</v>
      </c>
      <c r="B3890" s="715" t="s">
        <v>56878</v>
      </c>
      <c r="C3890" s="715" t="s">
        <v>30</v>
      </c>
      <c r="D3890" s="158" t="s">
        <v>56879</v>
      </c>
    </row>
    <row r="3891" customFormat="false" ht="13.5" hidden="true" customHeight="false" outlineLevel="0" collapsed="false">
      <c r="A3891" s="715" t="s">
        <v>56880</v>
      </c>
      <c r="B3891" s="715" t="s">
        <v>56881</v>
      </c>
      <c r="C3891" s="715" t="s">
        <v>30</v>
      </c>
      <c r="D3891" s="158" t="s">
        <v>56882</v>
      </c>
    </row>
    <row r="3892" customFormat="false" ht="13.5" hidden="true" customHeight="false" outlineLevel="0" collapsed="false">
      <c r="A3892" s="715" t="s">
        <v>56883</v>
      </c>
      <c r="B3892" s="715" t="s">
        <v>56884</v>
      </c>
      <c r="C3892" s="715" t="s">
        <v>30</v>
      </c>
      <c r="D3892" s="158" t="s">
        <v>56885</v>
      </c>
    </row>
    <row r="3893" customFormat="false" ht="13.5" hidden="true" customHeight="false" outlineLevel="0" collapsed="false">
      <c r="A3893" s="715" t="s">
        <v>56886</v>
      </c>
      <c r="B3893" s="715" t="s">
        <v>56887</v>
      </c>
      <c r="C3893" s="715" t="s">
        <v>30</v>
      </c>
      <c r="D3893" s="158" t="s">
        <v>56888</v>
      </c>
    </row>
    <row r="3894" customFormat="false" ht="13.5" hidden="true" customHeight="false" outlineLevel="0" collapsed="false">
      <c r="A3894" s="715" t="s">
        <v>56889</v>
      </c>
      <c r="B3894" s="715" t="s">
        <v>56890</v>
      </c>
      <c r="C3894" s="715" t="s">
        <v>30</v>
      </c>
      <c r="D3894" s="158" t="s">
        <v>56891</v>
      </c>
    </row>
    <row r="3895" customFormat="false" ht="13.5" hidden="true" customHeight="false" outlineLevel="0" collapsed="false">
      <c r="A3895" s="715" t="s">
        <v>56892</v>
      </c>
      <c r="B3895" s="715" t="s">
        <v>56893</v>
      </c>
      <c r="C3895" s="715" t="s">
        <v>30</v>
      </c>
      <c r="D3895" s="158" t="s">
        <v>56894</v>
      </c>
    </row>
    <row r="3896" customFormat="false" ht="13.5" hidden="true" customHeight="false" outlineLevel="0" collapsed="false">
      <c r="A3896" s="715" t="s">
        <v>56895</v>
      </c>
      <c r="B3896" s="715" t="s">
        <v>56896</v>
      </c>
      <c r="C3896" s="715" t="s">
        <v>30</v>
      </c>
      <c r="D3896" s="158" t="s">
        <v>56897</v>
      </c>
    </row>
    <row r="3897" customFormat="false" ht="13.5" hidden="true" customHeight="false" outlineLevel="0" collapsed="false">
      <c r="A3897" s="715" t="s">
        <v>56898</v>
      </c>
      <c r="B3897" s="715" t="s">
        <v>56899</v>
      </c>
      <c r="C3897" s="715" t="s">
        <v>30</v>
      </c>
      <c r="D3897" s="158" t="s">
        <v>56900</v>
      </c>
    </row>
    <row r="3898" customFormat="false" ht="13.5" hidden="true" customHeight="false" outlineLevel="0" collapsed="false">
      <c r="A3898" s="715" t="s">
        <v>56901</v>
      </c>
      <c r="B3898" s="715" t="s">
        <v>56902</v>
      </c>
      <c r="C3898" s="715" t="s">
        <v>30</v>
      </c>
      <c r="D3898" s="158" t="s">
        <v>56900</v>
      </c>
    </row>
    <row r="3899" customFormat="false" ht="13.5" hidden="true" customHeight="false" outlineLevel="0" collapsed="false">
      <c r="A3899" s="715" t="s">
        <v>56903</v>
      </c>
      <c r="B3899" s="715" t="s">
        <v>56904</v>
      </c>
      <c r="C3899" s="715" t="s">
        <v>30</v>
      </c>
      <c r="D3899" s="158" t="s">
        <v>56900</v>
      </c>
    </row>
    <row r="3900" customFormat="false" ht="13.5" hidden="true" customHeight="false" outlineLevel="0" collapsed="false">
      <c r="A3900" s="715" t="s">
        <v>56905</v>
      </c>
      <c r="B3900" s="715" t="s">
        <v>56906</v>
      </c>
      <c r="C3900" s="715" t="s">
        <v>30</v>
      </c>
      <c r="D3900" s="158" t="s">
        <v>56907</v>
      </c>
    </row>
    <row r="3901" customFormat="false" ht="13.5" hidden="true" customHeight="false" outlineLevel="0" collapsed="false">
      <c r="A3901" s="715" t="s">
        <v>56908</v>
      </c>
      <c r="B3901" s="715" t="s">
        <v>56909</v>
      </c>
      <c r="C3901" s="715" t="s">
        <v>30</v>
      </c>
      <c r="D3901" s="158" t="s">
        <v>56907</v>
      </c>
    </row>
    <row r="3902" customFormat="false" ht="13.5" hidden="true" customHeight="false" outlineLevel="0" collapsed="false">
      <c r="A3902" s="715" t="s">
        <v>56910</v>
      </c>
      <c r="B3902" s="715" t="s">
        <v>56911</v>
      </c>
      <c r="C3902" s="715" t="s">
        <v>30</v>
      </c>
      <c r="D3902" s="158" t="s">
        <v>56912</v>
      </c>
    </row>
    <row r="3903" customFormat="false" ht="13.5" hidden="true" customHeight="false" outlineLevel="0" collapsed="false">
      <c r="A3903" s="715" t="s">
        <v>56913</v>
      </c>
      <c r="B3903" s="715" t="s">
        <v>56914</v>
      </c>
      <c r="C3903" s="715" t="s">
        <v>30</v>
      </c>
      <c r="D3903" s="158" t="s">
        <v>56915</v>
      </c>
    </row>
    <row r="3904" customFormat="false" ht="13.5" hidden="true" customHeight="false" outlineLevel="0" collapsed="false">
      <c r="A3904" s="715" t="s">
        <v>56916</v>
      </c>
      <c r="B3904" s="715" t="s">
        <v>56917</v>
      </c>
      <c r="C3904" s="715" t="s">
        <v>30</v>
      </c>
      <c r="D3904" s="158" t="s">
        <v>56915</v>
      </c>
    </row>
    <row r="3905" customFormat="false" ht="13.5" hidden="true" customHeight="false" outlineLevel="0" collapsed="false">
      <c r="A3905" s="715" t="s">
        <v>56918</v>
      </c>
      <c r="B3905" s="715" t="s">
        <v>56919</v>
      </c>
      <c r="C3905" s="715" t="s">
        <v>30</v>
      </c>
      <c r="D3905" s="158" t="s">
        <v>55906</v>
      </c>
    </row>
    <row r="3906" customFormat="false" ht="13.5" hidden="true" customHeight="false" outlineLevel="0" collapsed="false">
      <c r="A3906" s="715" t="s">
        <v>56920</v>
      </c>
      <c r="B3906" s="715" t="s">
        <v>56921</v>
      </c>
      <c r="C3906" s="715" t="s">
        <v>30</v>
      </c>
      <c r="D3906" s="158" t="s">
        <v>56922</v>
      </c>
    </row>
    <row r="3907" customFormat="false" ht="13.5" hidden="true" customHeight="false" outlineLevel="0" collapsed="false">
      <c r="A3907" s="715" t="s">
        <v>56923</v>
      </c>
      <c r="B3907" s="715" t="s">
        <v>56924</v>
      </c>
      <c r="C3907" s="715" t="s">
        <v>30</v>
      </c>
      <c r="D3907" s="158" t="s">
        <v>56925</v>
      </c>
    </row>
    <row r="3908" customFormat="false" ht="13.5" hidden="true" customHeight="false" outlineLevel="0" collapsed="false">
      <c r="A3908" s="715" t="s">
        <v>56926</v>
      </c>
      <c r="B3908" s="715" t="s">
        <v>56927</v>
      </c>
      <c r="C3908" s="715" t="s">
        <v>30</v>
      </c>
      <c r="D3908" s="158" t="s">
        <v>56928</v>
      </c>
    </row>
    <row r="3909" customFormat="false" ht="13.5" hidden="true" customHeight="false" outlineLevel="0" collapsed="false">
      <c r="A3909" s="715" t="s">
        <v>56929</v>
      </c>
      <c r="B3909" s="715" t="s">
        <v>56930</v>
      </c>
      <c r="C3909" s="715" t="s">
        <v>30</v>
      </c>
      <c r="D3909" s="158" t="s">
        <v>56928</v>
      </c>
    </row>
    <row r="3910" customFormat="false" ht="13.5" hidden="true" customHeight="false" outlineLevel="0" collapsed="false">
      <c r="A3910" s="715" t="s">
        <v>56931</v>
      </c>
      <c r="B3910" s="715" t="s">
        <v>56932</v>
      </c>
      <c r="C3910" s="715" t="s">
        <v>30</v>
      </c>
      <c r="D3910" s="158" t="s">
        <v>56933</v>
      </c>
    </row>
    <row r="3911" customFormat="false" ht="13.5" hidden="true" customHeight="false" outlineLevel="0" collapsed="false">
      <c r="A3911" s="715" t="s">
        <v>56934</v>
      </c>
      <c r="B3911" s="715" t="s">
        <v>56935</v>
      </c>
      <c r="C3911" s="715" t="s">
        <v>30</v>
      </c>
      <c r="D3911" s="158" t="s">
        <v>56933</v>
      </c>
    </row>
    <row r="3912" customFormat="false" ht="13.5" hidden="true" customHeight="false" outlineLevel="0" collapsed="false">
      <c r="A3912" s="715" t="s">
        <v>56936</v>
      </c>
      <c r="B3912" s="715" t="s">
        <v>56937</v>
      </c>
      <c r="C3912" s="715" t="s">
        <v>30</v>
      </c>
      <c r="D3912" s="158" t="s">
        <v>56933</v>
      </c>
    </row>
    <row r="3913" customFormat="false" ht="13.5" hidden="true" customHeight="false" outlineLevel="0" collapsed="false">
      <c r="A3913" s="715" t="s">
        <v>56938</v>
      </c>
      <c r="B3913" s="715" t="s">
        <v>56939</v>
      </c>
      <c r="C3913" s="715" t="s">
        <v>30</v>
      </c>
      <c r="D3913" s="158" t="s">
        <v>56940</v>
      </c>
    </row>
    <row r="3914" customFormat="false" ht="13.5" hidden="true" customHeight="false" outlineLevel="0" collapsed="false">
      <c r="A3914" s="715" t="s">
        <v>56941</v>
      </c>
      <c r="B3914" s="715" t="s">
        <v>56942</v>
      </c>
      <c r="C3914" s="715" t="s">
        <v>30</v>
      </c>
      <c r="D3914" s="158" t="s">
        <v>56940</v>
      </c>
    </row>
    <row r="3915" customFormat="false" ht="13.5" hidden="true" customHeight="false" outlineLevel="0" collapsed="false">
      <c r="A3915" s="715" t="s">
        <v>56943</v>
      </c>
      <c r="B3915" s="715" t="s">
        <v>56944</v>
      </c>
      <c r="C3915" s="715" t="s">
        <v>30</v>
      </c>
      <c r="D3915" s="158" t="s">
        <v>56940</v>
      </c>
    </row>
    <row r="3916" customFormat="false" ht="13.5" hidden="true" customHeight="false" outlineLevel="0" collapsed="false">
      <c r="A3916" s="715" t="s">
        <v>56945</v>
      </c>
      <c r="B3916" s="715" t="s">
        <v>56946</v>
      </c>
      <c r="C3916" s="715" t="s">
        <v>30</v>
      </c>
      <c r="D3916" s="158" t="s">
        <v>56947</v>
      </c>
    </row>
    <row r="3917" customFormat="false" ht="13.5" hidden="true" customHeight="false" outlineLevel="0" collapsed="false">
      <c r="A3917" s="715" t="s">
        <v>56948</v>
      </c>
      <c r="B3917" s="715" t="s">
        <v>56949</v>
      </c>
      <c r="C3917" s="715" t="s">
        <v>30</v>
      </c>
      <c r="D3917" s="158" t="s">
        <v>56947</v>
      </c>
    </row>
    <row r="3918" customFormat="false" ht="13.5" hidden="true" customHeight="false" outlineLevel="0" collapsed="false">
      <c r="A3918" s="715" t="s">
        <v>56950</v>
      </c>
      <c r="B3918" s="715" t="s">
        <v>56951</v>
      </c>
      <c r="C3918" s="715" t="s">
        <v>30</v>
      </c>
      <c r="D3918" s="158" t="s">
        <v>56952</v>
      </c>
    </row>
    <row r="3919" customFormat="false" ht="13.5" hidden="true" customHeight="false" outlineLevel="0" collapsed="false">
      <c r="A3919" s="715" t="s">
        <v>56953</v>
      </c>
      <c r="B3919" s="715" t="s">
        <v>56954</v>
      </c>
      <c r="C3919" s="715" t="s">
        <v>30</v>
      </c>
      <c r="D3919" s="158" t="s">
        <v>56952</v>
      </c>
    </row>
    <row r="3920" customFormat="false" ht="13.5" hidden="true" customHeight="false" outlineLevel="0" collapsed="false">
      <c r="A3920" s="715" t="s">
        <v>56955</v>
      </c>
      <c r="B3920" s="715" t="s">
        <v>56956</v>
      </c>
      <c r="C3920" s="715" t="s">
        <v>30</v>
      </c>
      <c r="D3920" s="158" t="s">
        <v>45867</v>
      </c>
    </row>
    <row r="3921" customFormat="false" ht="13.5" hidden="true" customHeight="false" outlineLevel="0" collapsed="false">
      <c r="A3921" s="715" t="s">
        <v>56957</v>
      </c>
      <c r="B3921" s="715" t="s">
        <v>56958</v>
      </c>
      <c r="C3921" s="715" t="s">
        <v>30</v>
      </c>
      <c r="D3921" s="158" t="s">
        <v>56959</v>
      </c>
    </row>
    <row r="3922" customFormat="false" ht="13.5" hidden="true" customHeight="false" outlineLevel="0" collapsed="false">
      <c r="A3922" s="715" t="s">
        <v>56960</v>
      </c>
      <c r="B3922" s="715" t="s">
        <v>56961</v>
      </c>
      <c r="C3922" s="715" t="s">
        <v>30</v>
      </c>
      <c r="D3922" s="158" t="s">
        <v>56962</v>
      </c>
    </row>
    <row r="3923" customFormat="false" ht="13.5" hidden="true" customHeight="false" outlineLevel="0" collapsed="false">
      <c r="A3923" s="715" t="s">
        <v>56963</v>
      </c>
      <c r="B3923" s="715" t="s">
        <v>56964</v>
      </c>
      <c r="C3923" s="715" t="s">
        <v>30</v>
      </c>
      <c r="D3923" s="158" t="s">
        <v>56965</v>
      </c>
    </row>
    <row r="3924" customFormat="false" ht="13.5" hidden="true" customHeight="false" outlineLevel="0" collapsed="false">
      <c r="A3924" s="715" t="s">
        <v>56966</v>
      </c>
      <c r="B3924" s="715" t="s">
        <v>56967</v>
      </c>
      <c r="C3924" s="715" t="s">
        <v>30</v>
      </c>
      <c r="D3924" s="158" t="s">
        <v>56965</v>
      </c>
    </row>
    <row r="3925" customFormat="false" ht="13.5" hidden="true" customHeight="false" outlineLevel="0" collapsed="false">
      <c r="A3925" s="715" t="s">
        <v>56968</v>
      </c>
      <c r="B3925" s="715" t="s">
        <v>56969</v>
      </c>
      <c r="C3925" s="715" t="s">
        <v>30</v>
      </c>
      <c r="D3925" s="158" t="s">
        <v>56970</v>
      </c>
    </row>
    <row r="3926" customFormat="false" ht="13.5" hidden="true" customHeight="false" outlineLevel="0" collapsed="false">
      <c r="A3926" s="715" t="s">
        <v>56971</v>
      </c>
      <c r="B3926" s="715" t="s">
        <v>56972</v>
      </c>
      <c r="C3926" s="715" t="s">
        <v>30</v>
      </c>
      <c r="D3926" s="158" t="s">
        <v>56970</v>
      </c>
    </row>
    <row r="3927" customFormat="false" ht="13.5" hidden="true" customHeight="false" outlineLevel="0" collapsed="false">
      <c r="A3927" s="715" t="s">
        <v>56973</v>
      </c>
      <c r="B3927" s="715" t="s">
        <v>56974</v>
      </c>
      <c r="C3927" s="715" t="s">
        <v>30</v>
      </c>
      <c r="D3927" s="158" t="s">
        <v>56970</v>
      </c>
    </row>
    <row r="3928" customFormat="false" ht="13.5" hidden="true" customHeight="false" outlineLevel="0" collapsed="false">
      <c r="A3928" s="715" t="s">
        <v>56975</v>
      </c>
      <c r="B3928" s="715" t="s">
        <v>56976</v>
      </c>
      <c r="C3928" s="715" t="s">
        <v>30</v>
      </c>
      <c r="D3928" s="158" t="s">
        <v>56977</v>
      </c>
    </row>
    <row r="3929" customFormat="false" ht="13.5" hidden="true" customHeight="false" outlineLevel="0" collapsed="false">
      <c r="A3929" s="715" t="s">
        <v>56978</v>
      </c>
      <c r="B3929" s="715" t="s">
        <v>56979</v>
      </c>
      <c r="C3929" s="715" t="s">
        <v>30</v>
      </c>
      <c r="D3929" s="158" t="s">
        <v>56977</v>
      </c>
    </row>
    <row r="3930" customFormat="false" ht="13.5" hidden="true" customHeight="false" outlineLevel="0" collapsed="false">
      <c r="A3930" s="715" t="s">
        <v>56980</v>
      </c>
      <c r="B3930" s="715" t="s">
        <v>56981</v>
      </c>
      <c r="C3930" s="715" t="s">
        <v>30</v>
      </c>
      <c r="D3930" s="158" t="s">
        <v>56977</v>
      </c>
    </row>
    <row r="3931" customFormat="false" ht="13.5" hidden="true" customHeight="false" outlineLevel="0" collapsed="false">
      <c r="A3931" s="715" t="s">
        <v>56982</v>
      </c>
      <c r="B3931" s="715" t="s">
        <v>56983</v>
      </c>
      <c r="C3931" s="715" t="s">
        <v>30</v>
      </c>
      <c r="D3931" s="158" t="s">
        <v>56984</v>
      </c>
    </row>
    <row r="3932" customFormat="false" ht="13.5" hidden="true" customHeight="false" outlineLevel="0" collapsed="false">
      <c r="A3932" s="715" t="s">
        <v>56985</v>
      </c>
      <c r="B3932" s="715" t="s">
        <v>56986</v>
      </c>
      <c r="C3932" s="715" t="s">
        <v>30</v>
      </c>
      <c r="D3932" s="158" t="s">
        <v>56984</v>
      </c>
    </row>
    <row r="3933" customFormat="false" ht="13.5" hidden="true" customHeight="false" outlineLevel="0" collapsed="false">
      <c r="A3933" s="715" t="s">
        <v>56987</v>
      </c>
      <c r="B3933" s="715" t="s">
        <v>56988</v>
      </c>
      <c r="C3933" s="715" t="s">
        <v>30</v>
      </c>
      <c r="D3933" s="158" t="s">
        <v>56989</v>
      </c>
    </row>
    <row r="3934" customFormat="false" ht="13.5" hidden="true" customHeight="false" outlineLevel="0" collapsed="false">
      <c r="A3934" s="715" t="s">
        <v>56990</v>
      </c>
      <c r="B3934" s="715" t="s">
        <v>56991</v>
      </c>
      <c r="C3934" s="715" t="s">
        <v>30</v>
      </c>
      <c r="D3934" s="158" t="s">
        <v>56989</v>
      </c>
    </row>
    <row r="3935" customFormat="false" ht="13.5" hidden="true" customHeight="false" outlineLevel="0" collapsed="false">
      <c r="A3935" s="715" t="s">
        <v>56992</v>
      </c>
      <c r="B3935" s="715" t="s">
        <v>56993</v>
      </c>
      <c r="C3935" s="715" t="s">
        <v>30</v>
      </c>
      <c r="D3935" s="158" t="s">
        <v>56994</v>
      </c>
    </row>
    <row r="3936" customFormat="false" ht="13.5" hidden="true" customHeight="false" outlineLevel="0" collapsed="false">
      <c r="A3936" s="715" t="s">
        <v>56995</v>
      </c>
      <c r="B3936" s="715" t="s">
        <v>56996</v>
      </c>
      <c r="C3936" s="715" t="s">
        <v>30</v>
      </c>
      <c r="D3936" s="158" t="s">
        <v>56997</v>
      </c>
    </row>
    <row r="3937" customFormat="false" ht="13.5" hidden="true" customHeight="false" outlineLevel="0" collapsed="false">
      <c r="A3937" s="715" t="s">
        <v>56998</v>
      </c>
      <c r="B3937" s="715" t="s">
        <v>56999</v>
      </c>
      <c r="C3937" s="715" t="s">
        <v>30</v>
      </c>
      <c r="D3937" s="158" t="s">
        <v>55371</v>
      </c>
    </row>
    <row r="3938" customFormat="false" ht="13.5" hidden="true" customHeight="false" outlineLevel="0" collapsed="false">
      <c r="A3938" s="715" t="s">
        <v>57000</v>
      </c>
      <c r="B3938" s="715" t="s">
        <v>57001</v>
      </c>
      <c r="C3938" s="715" t="s">
        <v>30</v>
      </c>
      <c r="D3938" s="158" t="s">
        <v>57002</v>
      </c>
    </row>
    <row r="3939" customFormat="false" ht="13.5" hidden="true" customHeight="false" outlineLevel="0" collapsed="false">
      <c r="A3939" s="715" t="s">
        <v>57003</v>
      </c>
      <c r="B3939" s="715" t="s">
        <v>57004</v>
      </c>
      <c r="C3939" s="715" t="s">
        <v>30</v>
      </c>
      <c r="D3939" s="158" t="s">
        <v>57005</v>
      </c>
    </row>
    <row r="3940" customFormat="false" ht="13.5" hidden="true" customHeight="false" outlineLevel="0" collapsed="false">
      <c r="A3940" s="715" t="s">
        <v>57006</v>
      </c>
      <c r="B3940" s="715" t="s">
        <v>57007</v>
      </c>
      <c r="C3940" s="715" t="s">
        <v>30</v>
      </c>
      <c r="D3940" s="158" t="s">
        <v>57008</v>
      </c>
    </row>
    <row r="3941" customFormat="false" ht="13.5" hidden="true" customHeight="false" outlineLevel="0" collapsed="false">
      <c r="A3941" s="715" t="s">
        <v>57009</v>
      </c>
      <c r="B3941" s="715" t="s">
        <v>57010</v>
      </c>
      <c r="C3941" s="715" t="s">
        <v>30</v>
      </c>
      <c r="D3941" s="158" t="s">
        <v>56512</v>
      </c>
    </row>
    <row r="3942" customFormat="false" ht="13.5" hidden="true" customHeight="false" outlineLevel="0" collapsed="false">
      <c r="A3942" s="715" t="s">
        <v>57011</v>
      </c>
      <c r="B3942" s="715" t="s">
        <v>57012</v>
      </c>
      <c r="C3942" s="715" t="s">
        <v>30</v>
      </c>
      <c r="D3942" s="158" t="s">
        <v>57013</v>
      </c>
    </row>
    <row r="3943" customFormat="false" ht="13.5" hidden="true" customHeight="false" outlineLevel="0" collapsed="false">
      <c r="A3943" s="715" t="s">
        <v>57014</v>
      </c>
      <c r="B3943" s="715" t="s">
        <v>57015</v>
      </c>
      <c r="C3943" s="715" t="s">
        <v>30</v>
      </c>
      <c r="D3943" s="158" t="s">
        <v>57016</v>
      </c>
    </row>
    <row r="3944" customFormat="false" ht="13.5" hidden="true" customHeight="false" outlineLevel="0" collapsed="false">
      <c r="A3944" s="715" t="s">
        <v>57017</v>
      </c>
      <c r="B3944" s="715" t="s">
        <v>57018</v>
      </c>
      <c r="C3944" s="715" t="s">
        <v>30</v>
      </c>
      <c r="D3944" s="158" t="s">
        <v>57019</v>
      </c>
    </row>
    <row r="3945" customFormat="false" ht="13.5" hidden="true" customHeight="false" outlineLevel="0" collapsed="false">
      <c r="A3945" s="715" t="s">
        <v>57020</v>
      </c>
      <c r="B3945" s="715" t="s">
        <v>57021</v>
      </c>
      <c r="C3945" s="715" t="s">
        <v>30</v>
      </c>
      <c r="D3945" s="158" t="s">
        <v>57022</v>
      </c>
    </row>
    <row r="3946" customFormat="false" ht="13.5" hidden="true" customHeight="false" outlineLevel="0" collapsed="false">
      <c r="A3946" s="715" t="s">
        <v>57023</v>
      </c>
      <c r="B3946" s="715" t="s">
        <v>57024</v>
      </c>
      <c r="C3946" s="715" t="s">
        <v>30</v>
      </c>
      <c r="D3946" s="158" t="s">
        <v>57025</v>
      </c>
    </row>
    <row r="3947" customFormat="false" ht="13.5" hidden="true" customHeight="false" outlineLevel="0" collapsed="false">
      <c r="A3947" s="715" t="s">
        <v>57026</v>
      </c>
      <c r="B3947" s="715" t="s">
        <v>57027</v>
      </c>
      <c r="C3947" s="715" t="s">
        <v>30</v>
      </c>
      <c r="D3947" s="158" t="s">
        <v>56132</v>
      </c>
    </row>
    <row r="3948" customFormat="false" ht="13.5" hidden="true" customHeight="false" outlineLevel="0" collapsed="false">
      <c r="A3948" s="715" t="s">
        <v>57028</v>
      </c>
      <c r="B3948" s="715" t="s">
        <v>57029</v>
      </c>
      <c r="C3948" s="715" t="s">
        <v>30</v>
      </c>
      <c r="D3948" s="158" t="s">
        <v>57030</v>
      </c>
    </row>
    <row r="3949" customFormat="false" ht="13.5" hidden="true" customHeight="false" outlineLevel="0" collapsed="false">
      <c r="A3949" s="715" t="s">
        <v>57031</v>
      </c>
      <c r="B3949" s="715" t="s">
        <v>57032</v>
      </c>
      <c r="C3949" s="715" t="s">
        <v>30</v>
      </c>
      <c r="D3949" s="158" t="s">
        <v>57033</v>
      </c>
    </row>
    <row r="3950" customFormat="false" ht="13.5" hidden="true" customHeight="false" outlineLevel="0" collapsed="false">
      <c r="A3950" s="715" t="s">
        <v>57034</v>
      </c>
      <c r="B3950" s="715" t="s">
        <v>57035</v>
      </c>
      <c r="C3950" s="715" t="s">
        <v>30</v>
      </c>
      <c r="D3950" s="158" t="s">
        <v>52975</v>
      </c>
    </row>
    <row r="3951" customFormat="false" ht="13.5" hidden="true" customHeight="false" outlineLevel="0" collapsed="false">
      <c r="A3951" s="715" t="s">
        <v>57036</v>
      </c>
      <c r="B3951" s="715" t="s">
        <v>57037</v>
      </c>
      <c r="C3951" s="715" t="s">
        <v>30</v>
      </c>
      <c r="D3951" s="158" t="s">
        <v>57038</v>
      </c>
    </row>
    <row r="3952" customFormat="false" ht="13.5" hidden="true" customHeight="false" outlineLevel="0" collapsed="false">
      <c r="A3952" s="715" t="s">
        <v>57039</v>
      </c>
      <c r="B3952" s="715" t="s">
        <v>57040</v>
      </c>
      <c r="C3952" s="715" t="s">
        <v>30</v>
      </c>
      <c r="D3952" s="158" t="s">
        <v>57041</v>
      </c>
    </row>
    <row r="3953" customFormat="false" ht="13.5" hidden="true" customHeight="false" outlineLevel="0" collapsed="false">
      <c r="A3953" s="715" t="s">
        <v>57042</v>
      </c>
      <c r="B3953" s="715" t="s">
        <v>57043</v>
      </c>
      <c r="C3953" s="715" t="s">
        <v>30</v>
      </c>
      <c r="D3953" s="158" t="s">
        <v>57044</v>
      </c>
    </row>
    <row r="3954" customFormat="false" ht="13.5" hidden="true" customHeight="false" outlineLevel="0" collapsed="false">
      <c r="A3954" s="715" t="s">
        <v>57045</v>
      </c>
      <c r="B3954" s="715" t="s">
        <v>57046</v>
      </c>
      <c r="C3954" s="715" t="s">
        <v>30</v>
      </c>
      <c r="D3954" s="158" t="s">
        <v>57047</v>
      </c>
    </row>
    <row r="3955" customFormat="false" ht="13.5" hidden="true" customHeight="false" outlineLevel="0" collapsed="false">
      <c r="A3955" s="715" t="s">
        <v>57048</v>
      </c>
      <c r="B3955" s="715" t="s">
        <v>57049</v>
      </c>
      <c r="C3955" s="715" t="s">
        <v>30</v>
      </c>
      <c r="D3955" s="158" t="s">
        <v>55242</v>
      </c>
    </row>
    <row r="3956" customFormat="false" ht="13.5" hidden="true" customHeight="false" outlineLevel="0" collapsed="false">
      <c r="A3956" s="715" t="s">
        <v>57050</v>
      </c>
      <c r="B3956" s="715" t="s">
        <v>57051</v>
      </c>
      <c r="C3956" s="715" t="s">
        <v>30</v>
      </c>
      <c r="D3956" s="158" t="s">
        <v>57052</v>
      </c>
    </row>
    <row r="3957" customFormat="false" ht="13.5" hidden="true" customHeight="false" outlineLevel="0" collapsed="false">
      <c r="A3957" s="715" t="s">
        <v>57053</v>
      </c>
      <c r="B3957" s="715" t="s">
        <v>57054</v>
      </c>
      <c r="C3957" s="715" t="s">
        <v>30</v>
      </c>
      <c r="D3957" s="158" t="s">
        <v>57055</v>
      </c>
    </row>
    <row r="3958" customFormat="false" ht="13.5" hidden="true" customHeight="false" outlineLevel="0" collapsed="false">
      <c r="A3958" s="715" t="s">
        <v>57056</v>
      </c>
      <c r="B3958" s="715" t="s">
        <v>57057</v>
      </c>
      <c r="C3958" s="715" t="s">
        <v>30</v>
      </c>
      <c r="D3958" s="158" t="s">
        <v>57058</v>
      </c>
    </row>
    <row r="3959" customFormat="false" ht="13.5" hidden="true" customHeight="false" outlineLevel="0" collapsed="false">
      <c r="A3959" s="715" t="s">
        <v>57059</v>
      </c>
      <c r="B3959" s="715" t="s">
        <v>57060</v>
      </c>
      <c r="C3959" s="715" t="s">
        <v>30</v>
      </c>
      <c r="D3959" s="158" t="s">
        <v>56006</v>
      </c>
    </row>
    <row r="3960" customFormat="false" ht="13.5" hidden="true" customHeight="false" outlineLevel="0" collapsed="false">
      <c r="A3960" s="715" t="s">
        <v>57061</v>
      </c>
      <c r="B3960" s="715" t="s">
        <v>57062</v>
      </c>
      <c r="C3960" s="715" t="s">
        <v>30</v>
      </c>
      <c r="D3960" s="158" t="s">
        <v>47793</v>
      </c>
    </row>
    <row r="3961" customFormat="false" ht="13.5" hidden="true" customHeight="false" outlineLevel="0" collapsed="false">
      <c r="A3961" s="715" t="s">
        <v>57063</v>
      </c>
      <c r="B3961" s="715" t="s">
        <v>57064</v>
      </c>
      <c r="C3961" s="715" t="s">
        <v>30</v>
      </c>
      <c r="D3961" s="158" t="s">
        <v>57065</v>
      </c>
    </row>
    <row r="3962" customFormat="false" ht="13.5" hidden="true" customHeight="false" outlineLevel="0" collapsed="false">
      <c r="A3962" s="715" t="s">
        <v>57066</v>
      </c>
      <c r="B3962" s="715" t="s">
        <v>57067</v>
      </c>
      <c r="C3962" s="715" t="s">
        <v>30</v>
      </c>
      <c r="D3962" s="158" t="s">
        <v>56515</v>
      </c>
    </row>
    <row r="3963" customFormat="false" ht="13.5" hidden="true" customHeight="false" outlineLevel="0" collapsed="false">
      <c r="A3963" s="715" t="s">
        <v>57068</v>
      </c>
      <c r="B3963" s="715" t="s">
        <v>57069</v>
      </c>
      <c r="C3963" s="715" t="s">
        <v>30</v>
      </c>
      <c r="D3963" s="158" t="s">
        <v>57070</v>
      </c>
    </row>
    <row r="3964" customFormat="false" ht="13.5" hidden="true" customHeight="false" outlineLevel="0" collapsed="false">
      <c r="A3964" s="715" t="s">
        <v>57071</v>
      </c>
      <c r="B3964" s="715" t="s">
        <v>57072</v>
      </c>
      <c r="C3964" s="715" t="s">
        <v>30</v>
      </c>
      <c r="D3964" s="158" t="s">
        <v>57073</v>
      </c>
    </row>
    <row r="3965" customFormat="false" ht="13.5" hidden="true" customHeight="false" outlineLevel="0" collapsed="false">
      <c r="A3965" s="715" t="s">
        <v>57074</v>
      </c>
      <c r="B3965" s="715" t="s">
        <v>57075</v>
      </c>
      <c r="C3965" s="715" t="s">
        <v>30</v>
      </c>
      <c r="D3965" s="158" t="s">
        <v>47255</v>
      </c>
    </row>
    <row r="3966" customFormat="false" ht="13.5" hidden="true" customHeight="false" outlineLevel="0" collapsed="false">
      <c r="A3966" s="715" t="s">
        <v>57076</v>
      </c>
      <c r="B3966" s="715" t="s">
        <v>57077</v>
      </c>
      <c r="C3966" s="715" t="s">
        <v>30</v>
      </c>
      <c r="D3966" s="158" t="s">
        <v>53169</v>
      </c>
    </row>
    <row r="3967" customFormat="false" ht="13.5" hidden="true" customHeight="false" outlineLevel="0" collapsed="false">
      <c r="A3967" s="715" t="s">
        <v>57078</v>
      </c>
      <c r="B3967" s="715" t="s">
        <v>57079</v>
      </c>
      <c r="C3967" s="715" t="s">
        <v>30</v>
      </c>
      <c r="D3967" s="158" t="s">
        <v>55616</v>
      </c>
    </row>
    <row r="3968" customFormat="false" ht="13.5" hidden="true" customHeight="false" outlineLevel="0" collapsed="false">
      <c r="A3968" s="715" t="s">
        <v>57080</v>
      </c>
      <c r="B3968" s="715" t="s">
        <v>57081</v>
      </c>
      <c r="C3968" s="715" t="s">
        <v>30</v>
      </c>
      <c r="D3968" s="158" t="s">
        <v>57082</v>
      </c>
    </row>
    <row r="3969" customFormat="false" ht="13.5" hidden="true" customHeight="false" outlineLevel="0" collapsed="false">
      <c r="A3969" s="715" t="s">
        <v>57083</v>
      </c>
      <c r="B3969" s="715" t="s">
        <v>57084</v>
      </c>
      <c r="C3969" s="715" t="s">
        <v>30</v>
      </c>
      <c r="D3969" s="158" t="s">
        <v>57085</v>
      </c>
    </row>
    <row r="3970" customFormat="false" ht="13.5" hidden="true" customHeight="false" outlineLevel="0" collapsed="false">
      <c r="A3970" s="715" t="s">
        <v>57086</v>
      </c>
      <c r="B3970" s="715" t="s">
        <v>57087</v>
      </c>
      <c r="C3970" s="715" t="s">
        <v>30</v>
      </c>
      <c r="D3970" s="158" t="s">
        <v>55428</v>
      </c>
    </row>
    <row r="3971" customFormat="false" ht="13.5" hidden="true" customHeight="false" outlineLevel="0" collapsed="false">
      <c r="A3971" s="715" t="s">
        <v>57088</v>
      </c>
      <c r="B3971" s="715" t="s">
        <v>57089</v>
      </c>
      <c r="C3971" s="715" t="s">
        <v>30</v>
      </c>
      <c r="D3971" s="158" t="s">
        <v>57090</v>
      </c>
    </row>
    <row r="3972" customFormat="false" ht="13.5" hidden="true" customHeight="false" outlineLevel="0" collapsed="false">
      <c r="A3972" s="715" t="s">
        <v>57091</v>
      </c>
      <c r="B3972" s="715" t="s">
        <v>57092</v>
      </c>
      <c r="C3972" s="715" t="s">
        <v>30</v>
      </c>
      <c r="D3972" s="158" t="s">
        <v>53480</v>
      </c>
    </row>
    <row r="3973" customFormat="false" ht="13.5" hidden="true" customHeight="false" outlineLevel="0" collapsed="false">
      <c r="A3973" s="715" t="s">
        <v>57093</v>
      </c>
      <c r="B3973" s="715" t="s">
        <v>57094</v>
      </c>
      <c r="C3973" s="715" t="s">
        <v>30</v>
      </c>
      <c r="D3973" s="158" t="s">
        <v>57095</v>
      </c>
    </row>
    <row r="3974" customFormat="false" ht="13.5" hidden="true" customHeight="false" outlineLevel="0" collapsed="false">
      <c r="A3974" s="715" t="s">
        <v>57096</v>
      </c>
      <c r="B3974" s="715" t="s">
        <v>57097</v>
      </c>
      <c r="C3974" s="715" t="s">
        <v>30</v>
      </c>
      <c r="D3974" s="158" t="s">
        <v>52719</v>
      </c>
    </row>
    <row r="3975" customFormat="false" ht="13.5" hidden="true" customHeight="false" outlineLevel="0" collapsed="false">
      <c r="A3975" s="715" t="s">
        <v>57098</v>
      </c>
      <c r="B3975" s="715" t="s">
        <v>57099</v>
      </c>
      <c r="C3975" s="715" t="s">
        <v>30</v>
      </c>
      <c r="D3975" s="158" t="s">
        <v>56554</v>
      </c>
    </row>
    <row r="3976" customFormat="false" ht="13.5" hidden="true" customHeight="false" outlineLevel="0" collapsed="false">
      <c r="A3976" s="715" t="s">
        <v>57100</v>
      </c>
      <c r="B3976" s="715" t="s">
        <v>57101</v>
      </c>
      <c r="C3976" s="715" t="s">
        <v>30</v>
      </c>
      <c r="D3976" s="158" t="s">
        <v>57102</v>
      </c>
    </row>
    <row r="3977" customFormat="false" ht="13.5" hidden="true" customHeight="false" outlineLevel="0" collapsed="false">
      <c r="A3977" s="715" t="s">
        <v>57103</v>
      </c>
      <c r="B3977" s="715" t="s">
        <v>57104</v>
      </c>
      <c r="C3977" s="715" t="s">
        <v>30</v>
      </c>
      <c r="D3977" s="158" t="s">
        <v>57105</v>
      </c>
    </row>
    <row r="3978" customFormat="false" ht="13.5" hidden="true" customHeight="false" outlineLevel="0" collapsed="false">
      <c r="A3978" s="715" t="s">
        <v>57106</v>
      </c>
      <c r="B3978" s="715" t="s">
        <v>57107</v>
      </c>
      <c r="C3978" s="715" t="s">
        <v>30</v>
      </c>
      <c r="D3978" s="158" t="s">
        <v>57108</v>
      </c>
    </row>
    <row r="3979" customFormat="false" ht="13.5" hidden="true" customHeight="false" outlineLevel="0" collapsed="false">
      <c r="A3979" s="715" t="s">
        <v>57109</v>
      </c>
      <c r="B3979" s="715" t="s">
        <v>57110</v>
      </c>
      <c r="C3979" s="715" t="s">
        <v>30</v>
      </c>
      <c r="D3979" s="158" t="s">
        <v>57111</v>
      </c>
    </row>
    <row r="3980" customFormat="false" ht="13.5" hidden="true" customHeight="false" outlineLevel="0" collapsed="false">
      <c r="A3980" s="715" t="s">
        <v>57112</v>
      </c>
      <c r="B3980" s="715" t="s">
        <v>57113</v>
      </c>
      <c r="C3980" s="715" t="s">
        <v>30</v>
      </c>
      <c r="D3980" s="158" t="s">
        <v>47522</v>
      </c>
    </row>
    <row r="3981" customFormat="false" ht="13.5" hidden="true" customHeight="false" outlineLevel="0" collapsed="false">
      <c r="A3981" s="715" t="s">
        <v>57114</v>
      </c>
      <c r="B3981" s="715" t="s">
        <v>57115</v>
      </c>
      <c r="C3981" s="715" t="s">
        <v>30</v>
      </c>
      <c r="D3981" s="158" t="s">
        <v>57116</v>
      </c>
    </row>
    <row r="3982" customFormat="false" ht="13.5" hidden="true" customHeight="false" outlineLevel="0" collapsed="false">
      <c r="A3982" s="715" t="s">
        <v>57117</v>
      </c>
      <c r="B3982" s="715" t="s">
        <v>57118</v>
      </c>
      <c r="C3982" s="715" t="s">
        <v>30</v>
      </c>
      <c r="D3982" s="158" t="s">
        <v>57085</v>
      </c>
    </row>
    <row r="3983" customFormat="false" ht="13.5" hidden="true" customHeight="false" outlineLevel="0" collapsed="false">
      <c r="A3983" s="715" t="s">
        <v>57119</v>
      </c>
      <c r="B3983" s="715" t="s">
        <v>57120</v>
      </c>
      <c r="C3983" s="715" t="s">
        <v>30</v>
      </c>
      <c r="D3983" s="158" t="s">
        <v>53555</v>
      </c>
    </row>
    <row r="3984" customFormat="false" ht="13.5" hidden="true" customHeight="false" outlineLevel="0" collapsed="false">
      <c r="A3984" s="715" t="s">
        <v>57121</v>
      </c>
      <c r="B3984" s="715" t="s">
        <v>57122</v>
      </c>
      <c r="C3984" s="715" t="s">
        <v>30</v>
      </c>
      <c r="D3984" s="158" t="s">
        <v>57123</v>
      </c>
    </row>
    <row r="3985" customFormat="false" ht="13.5" hidden="true" customHeight="false" outlineLevel="0" collapsed="false">
      <c r="A3985" s="715" t="s">
        <v>57124</v>
      </c>
      <c r="B3985" s="715" t="s">
        <v>57125</v>
      </c>
      <c r="C3985" s="715" t="s">
        <v>30</v>
      </c>
      <c r="D3985" s="158" t="s">
        <v>57126</v>
      </c>
    </row>
    <row r="3986" customFormat="false" ht="13.5" hidden="true" customHeight="false" outlineLevel="0" collapsed="false">
      <c r="A3986" s="715" t="s">
        <v>57127</v>
      </c>
      <c r="B3986" s="715" t="s">
        <v>57128</v>
      </c>
      <c r="C3986" s="715" t="s">
        <v>30</v>
      </c>
      <c r="D3986" s="158" t="s">
        <v>47614</v>
      </c>
    </row>
    <row r="3987" customFormat="false" ht="13.5" hidden="true" customHeight="false" outlineLevel="0" collapsed="false">
      <c r="A3987" s="715" t="s">
        <v>57129</v>
      </c>
      <c r="B3987" s="715" t="s">
        <v>57130</v>
      </c>
      <c r="C3987" s="715" t="s">
        <v>30</v>
      </c>
      <c r="D3987" s="158" t="s">
        <v>53388</v>
      </c>
    </row>
    <row r="3988" customFormat="false" ht="13.5" hidden="true" customHeight="false" outlineLevel="0" collapsed="false">
      <c r="A3988" s="715" t="s">
        <v>57131</v>
      </c>
      <c r="B3988" s="715" t="s">
        <v>57132</v>
      </c>
      <c r="C3988" s="715" t="s">
        <v>30</v>
      </c>
      <c r="D3988" s="158" t="s">
        <v>48149</v>
      </c>
    </row>
    <row r="3989" customFormat="false" ht="13.5" hidden="true" customHeight="false" outlineLevel="0" collapsed="false">
      <c r="A3989" s="715" t="s">
        <v>57133</v>
      </c>
      <c r="B3989" s="715" t="s">
        <v>57134</v>
      </c>
      <c r="C3989" s="715" t="s">
        <v>30</v>
      </c>
      <c r="D3989" s="158" t="s">
        <v>57135</v>
      </c>
    </row>
    <row r="3990" customFormat="false" ht="13.5" hidden="true" customHeight="false" outlineLevel="0" collapsed="false">
      <c r="A3990" s="715" t="s">
        <v>57136</v>
      </c>
      <c r="B3990" s="715" t="s">
        <v>57137</v>
      </c>
      <c r="C3990" s="715" t="s">
        <v>30</v>
      </c>
      <c r="D3990" s="158" t="s">
        <v>57138</v>
      </c>
    </row>
    <row r="3991" customFormat="false" ht="13.5" hidden="true" customHeight="false" outlineLevel="0" collapsed="false">
      <c r="A3991" s="715" t="s">
        <v>57139</v>
      </c>
      <c r="B3991" s="715" t="s">
        <v>57140</v>
      </c>
      <c r="C3991" s="715" t="s">
        <v>30</v>
      </c>
      <c r="D3991" s="158" t="s">
        <v>57141</v>
      </c>
    </row>
    <row r="3992" customFormat="false" ht="13.5" hidden="true" customHeight="false" outlineLevel="0" collapsed="false">
      <c r="A3992" s="715" t="s">
        <v>57142</v>
      </c>
      <c r="B3992" s="715" t="s">
        <v>57143</v>
      </c>
      <c r="C3992" s="715" t="s">
        <v>30</v>
      </c>
      <c r="D3992" s="158" t="s">
        <v>49426</v>
      </c>
    </row>
    <row r="3993" customFormat="false" ht="13.5" hidden="true" customHeight="false" outlineLevel="0" collapsed="false">
      <c r="A3993" s="715" t="s">
        <v>57144</v>
      </c>
      <c r="B3993" s="715" t="s">
        <v>57145</v>
      </c>
      <c r="C3993" s="715" t="s">
        <v>30</v>
      </c>
      <c r="D3993" s="158" t="s">
        <v>55159</v>
      </c>
    </row>
    <row r="3994" customFormat="false" ht="13.5" hidden="true" customHeight="false" outlineLevel="0" collapsed="false">
      <c r="A3994" s="715" t="s">
        <v>57146</v>
      </c>
      <c r="B3994" s="715" t="s">
        <v>57147</v>
      </c>
      <c r="C3994" s="715" t="s">
        <v>30</v>
      </c>
      <c r="D3994" s="158" t="s">
        <v>57148</v>
      </c>
    </row>
    <row r="3995" customFormat="false" ht="13.5" hidden="true" customHeight="false" outlineLevel="0" collapsed="false">
      <c r="A3995" s="715" t="s">
        <v>57149</v>
      </c>
      <c r="B3995" s="715" t="s">
        <v>57150</v>
      </c>
      <c r="C3995" s="715" t="s">
        <v>30</v>
      </c>
      <c r="D3995" s="158" t="s">
        <v>57151</v>
      </c>
    </row>
    <row r="3996" customFormat="false" ht="13.5" hidden="true" customHeight="false" outlineLevel="0" collapsed="false">
      <c r="A3996" s="715" t="s">
        <v>57152</v>
      </c>
      <c r="B3996" s="715" t="s">
        <v>57153</v>
      </c>
      <c r="C3996" s="715" t="s">
        <v>30</v>
      </c>
      <c r="D3996" s="158" t="s">
        <v>57154</v>
      </c>
    </row>
    <row r="3997" customFormat="false" ht="13.5" hidden="true" customHeight="false" outlineLevel="0" collapsed="false">
      <c r="A3997" s="715" t="s">
        <v>57155</v>
      </c>
      <c r="B3997" s="715" t="s">
        <v>57156</v>
      </c>
      <c r="C3997" s="715" t="s">
        <v>30</v>
      </c>
      <c r="D3997" s="158" t="s">
        <v>57157</v>
      </c>
    </row>
    <row r="3998" customFormat="false" ht="13.5" hidden="true" customHeight="false" outlineLevel="0" collapsed="false">
      <c r="A3998" s="715" t="s">
        <v>57158</v>
      </c>
      <c r="B3998" s="715" t="s">
        <v>57159</v>
      </c>
      <c r="C3998" s="715" t="s">
        <v>30</v>
      </c>
      <c r="D3998" s="158" t="s">
        <v>56578</v>
      </c>
    </row>
    <row r="3999" customFormat="false" ht="13.5" hidden="true" customHeight="false" outlineLevel="0" collapsed="false">
      <c r="A3999" s="715" t="s">
        <v>57160</v>
      </c>
      <c r="B3999" s="715" t="s">
        <v>57161</v>
      </c>
      <c r="C3999" s="715" t="s">
        <v>30</v>
      </c>
      <c r="D3999" s="158" t="s">
        <v>46994</v>
      </c>
    </row>
    <row r="4000" customFormat="false" ht="13.5" hidden="true" customHeight="false" outlineLevel="0" collapsed="false">
      <c r="A4000" s="715" t="s">
        <v>57162</v>
      </c>
      <c r="B4000" s="715" t="s">
        <v>57163</v>
      </c>
      <c r="C4000" s="715" t="s">
        <v>30</v>
      </c>
      <c r="D4000" s="158" t="s">
        <v>57164</v>
      </c>
    </row>
    <row r="4001" customFormat="false" ht="13.5" hidden="true" customHeight="false" outlineLevel="0" collapsed="false">
      <c r="A4001" s="715" t="s">
        <v>57165</v>
      </c>
      <c r="B4001" s="715" t="s">
        <v>57166</v>
      </c>
      <c r="C4001" s="715" t="s">
        <v>30</v>
      </c>
      <c r="D4001" s="158" t="s">
        <v>57167</v>
      </c>
    </row>
    <row r="4002" customFormat="false" ht="13.5" hidden="true" customHeight="false" outlineLevel="0" collapsed="false">
      <c r="A4002" s="715" t="s">
        <v>57168</v>
      </c>
      <c r="B4002" s="715" t="s">
        <v>57169</v>
      </c>
      <c r="C4002" s="715" t="s">
        <v>30</v>
      </c>
      <c r="D4002" s="158" t="s">
        <v>57170</v>
      </c>
    </row>
    <row r="4003" customFormat="false" ht="13.5" hidden="true" customHeight="false" outlineLevel="0" collapsed="false">
      <c r="A4003" s="715" t="s">
        <v>57171</v>
      </c>
      <c r="B4003" s="715" t="s">
        <v>57172</v>
      </c>
      <c r="C4003" s="715" t="s">
        <v>30</v>
      </c>
      <c r="D4003" s="158" t="s">
        <v>57173</v>
      </c>
    </row>
    <row r="4004" customFormat="false" ht="13.5" hidden="true" customHeight="false" outlineLevel="0" collapsed="false">
      <c r="A4004" s="715" t="s">
        <v>57174</v>
      </c>
      <c r="B4004" s="715" t="s">
        <v>57175</v>
      </c>
      <c r="C4004" s="715" t="s">
        <v>30</v>
      </c>
      <c r="D4004" s="158" t="s">
        <v>57176</v>
      </c>
    </row>
    <row r="4005" customFormat="false" ht="13.5" hidden="true" customHeight="false" outlineLevel="0" collapsed="false">
      <c r="A4005" s="715" t="s">
        <v>57177</v>
      </c>
      <c r="B4005" s="715" t="s">
        <v>57178</v>
      </c>
      <c r="C4005" s="715" t="s">
        <v>30</v>
      </c>
      <c r="D4005" s="158" t="s">
        <v>57179</v>
      </c>
    </row>
    <row r="4006" customFormat="false" ht="13.5" hidden="true" customHeight="false" outlineLevel="0" collapsed="false">
      <c r="A4006" s="715" t="s">
        <v>57180</v>
      </c>
      <c r="B4006" s="715" t="s">
        <v>57181</v>
      </c>
      <c r="C4006" s="715" t="s">
        <v>30</v>
      </c>
      <c r="D4006" s="158" t="s">
        <v>57182</v>
      </c>
    </row>
    <row r="4007" customFormat="false" ht="13.5" hidden="true" customHeight="false" outlineLevel="0" collapsed="false">
      <c r="A4007" s="715" t="s">
        <v>57183</v>
      </c>
      <c r="B4007" s="715" t="s">
        <v>57184</v>
      </c>
      <c r="C4007" s="715" t="s">
        <v>30</v>
      </c>
      <c r="D4007" s="158" t="s">
        <v>57185</v>
      </c>
    </row>
    <row r="4008" customFormat="false" ht="13.5" hidden="true" customHeight="false" outlineLevel="0" collapsed="false">
      <c r="A4008" s="715" t="s">
        <v>57186</v>
      </c>
      <c r="B4008" s="715" t="s">
        <v>57187</v>
      </c>
      <c r="C4008" s="715" t="s">
        <v>30</v>
      </c>
      <c r="D4008" s="158" t="s">
        <v>57188</v>
      </c>
    </row>
    <row r="4009" customFormat="false" ht="13.5" hidden="true" customHeight="false" outlineLevel="0" collapsed="false">
      <c r="A4009" s="715" t="s">
        <v>57189</v>
      </c>
      <c r="B4009" s="715" t="s">
        <v>57190</v>
      </c>
      <c r="C4009" s="715" t="s">
        <v>30</v>
      </c>
      <c r="D4009" s="158" t="s">
        <v>57191</v>
      </c>
    </row>
    <row r="4010" customFormat="false" ht="13.5" hidden="true" customHeight="false" outlineLevel="0" collapsed="false">
      <c r="A4010" s="715" t="s">
        <v>57192</v>
      </c>
      <c r="B4010" s="715" t="s">
        <v>57193</v>
      </c>
      <c r="C4010" s="715" t="s">
        <v>30</v>
      </c>
      <c r="D4010" s="158" t="s">
        <v>57194</v>
      </c>
    </row>
    <row r="4011" customFormat="false" ht="13.5" hidden="true" customHeight="false" outlineLevel="0" collapsed="false">
      <c r="A4011" s="715" t="s">
        <v>57195</v>
      </c>
      <c r="B4011" s="715" t="s">
        <v>57196</v>
      </c>
      <c r="C4011" s="715" t="s">
        <v>30</v>
      </c>
      <c r="D4011" s="158" t="s">
        <v>57197</v>
      </c>
    </row>
    <row r="4012" customFormat="false" ht="13.5" hidden="true" customHeight="false" outlineLevel="0" collapsed="false">
      <c r="A4012" s="715" t="s">
        <v>57198</v>
      </c>
      <c r="B4012" s="715" t="s">
        <v>57199</v>
      </c>
      <c r="C4012" s="715" t="s">
        <v>30</v>
      </c>
      <c r="D4012" s="158" t="s">
        <v>57200</v>
      </c>
    </row>
    <row r="4013" customFormat="false" ht="13.5" hidden="true" customHeight="false" outlineLevel="0" collapsed="false">
      <c r="A4013" s="715" t="s">
        <v>57201</v>
      </c>
      <c r="B4013" s="715" t="s">
        <v>57202</v>
      </c>
      <c r="C4013" s="715" t="s">
        <v>30</v>
      </c>
      <c r="D4013" s="158" t="s">
        <v>51905</v>
      </c>
    </row>
    <row r="4014" customFormat="false" ht="13.5" hidden="true" customHeight="false" outlineLevel="0" collapsed="false">
      <c r="A4014" s="715" t="s">
        <v>57203</v>
      </c>
      <c r="B4014" s="715" t="s">
        <v>57204</v>
      </c>
      <c r="C4014" s="715" t="s">
        <v>30</v>
      </c>
      <c r="D4014" s="158" t="s">
        <v>57205</v>
      </c>
    </row>
    <row r="4015" customFormat="false" ht="13.5" hidden="true" customHeight="false" outlineLevel="0" collapsed="false">
      <c r="A4015" s="715" t="s">
        <v>57206</v>
      </c>
      <c r="B4015" s="715" t="s">
        <v>57207</v>
      </c>
      <c r="C4015" s="715" t="s">
        <v>30</v>
      </c>
      <c r="D4015" s="158" t="s">
        <v>57208</v>
      </c>
    </row>
    <row r="4016" customFormat="false" ht="13.5" hidden="true" customHeight="false" outlineLevel="0" collapsed="false">
      <c r="A4016" s="715" t="s">
        <v>57209</v>
      </c>
      <c r="B4016" s="715" t="s">
        <v>57210</v>
      </c>
      <c r="C4016" s="715" t="s">
        <v>30</v>
      </c>
      <c r="D4016" s="158" t="s">
        <v>57211</v>
      </c>
    </row>
    <row r="4017" customFormat="false" ht="13.5" hidden="true" customHeight="false" outlineLevel="0" collapsed="false">
      <c r="A4017" s="715" t="s">
        <v>57212</v>
      </c>
      <c r="B4017" s="715" t="s">
        <v>57213</v>
      </c>
      <c r="C4017" s="715" t="s">
        <v>30</v>
      </c>
      <c r="D4017" s="158" t="s">
        <v>57214</v>
      </c>
    </row>
    <row r="4018" customFormat="false" ht="13.5" hidden="true" customHeight="false" outlineLevel="0" collapsed="false">
      <c r="A4018" s="715" t="s">
        <v>57215</v>
      </c>
      <c r="B4018" s="715" t="s">
        <v>57216</v>
      </c>
      <c r="C4018" s="715" t="s">
        <v>30</v>
      </c>
      <c r="D4018" s="158" t="s">
        <v>57217</v>
      </c>
    </row>
    <row r="4019" customFormat="false" ht="13.5" hidden="true" customHeight="false" outlineLevel="0" collapsed="false">
      <c r="A4019" s="715" t="s">
        <v>57218</v>
      </c>
      <c r="B4019" s="715" t="s">
        <v>57219</v>
      </c>
      <c r="C4019" s="715" t="s">
        <v>30</v>
      </c>
      <c r="D4019" s="158" t="s">
        <v>57220</v>
      </c>
    </row>
    <row r="4020" customFormat="false" ht="13.5" hidden="true" customHeight="false" outlineLevel="0" collapsed="false">
      <c r="A4020" s="715" t="s">
        <v>57221</v>
      </c>
      <c r="B4020" s="715" t="s">
        <v>57222</v>
      </c>
      <c r="C4020" s="715" t="s">
        <v>30</v>
      </c>
      <c r="D4020" s="158" t="s">
        <v>57223</v>
      </c>
    </row>
    <row r="4021" customFormat="false" ht="13.5" hidden="true" customHeight="false" outlineLevel="0" collapsed="false">
      <c r="A4021" s="715" t="s">
        <v>57224</v>
      </c>
      <c r="B4021" s="715" t="s">
        <v>57225</v>
      </c>
      <c r="C4021" s="715" t="s">
        <v>30</v>
      </c>
      <c r="D4021" s="158" t="s">
        <v>57226</v>
      </c>
    </row>
    <row r="4022" customFormat="false" ht="13.5" hidden="true" customHeight="false" outlineLevel="0" collapsed="false">
      <c r="A4022" s="715" t="s">
        <v>57227</v>
      </c>
      <c r="B4022" s="715" t="s">
        <v>57228</v>
      </c>
      <c r="C4022" s="715" t="s">
        <v>30</v>
      </c>
      <c r="D4022" s="158" t="s">
        <v>57229</v>
      </c>
    </row>
    <row r="4023" customFormat="false" ht="13.5" hidden="true" customHeight="false" outlineLevel="0" collapsed="false">
      <c r="A4023" s="715" t="s">
        <v>57230</v>
      </c>
      <c r="B4023" s="715" t="s">
        <v>57231</v>
      </c>
      <c r="C4023" s="715" t="s">
        <v>30</v>
      </c>
      <c r="D4023" s="158" t="s">
        <v>57232</v>
      </c>
    </row>
    <row r="4024" customFormat="false" ht="13.5" hidden="true" customHeight="false" outlineLevel="0" collapsed="false">
      <c r="A4024" s="715" t="s">
        <v>57233</v>
      </c>
      <c r="B4024" s="715" t="s">
        <v>57234</v>
      </c>
      <c r="C4024" s="715" t="s">
        <v>30</v>
      </c>
      <c r="D4024" s="158" t="s">
        <v>57235</v>
      </c>
    </row>
    <row r="4025" customFormat="false" ht="13.5" hidden="true" customHeight="false" outlineLevel="0" collapsed="false">
      <c r="A4025" s="715" t="s">
        <v>57236</v>
      </c>
      <c r="B4025" s="715" t="s">
        <v>57237</v>
      </c>
      <c r="C4025" s="715" t="s">
        <v>30</v>
      </c>
      <c r="D4025" s="158" t="s">
        <v>57238</v>
      </c>
    </row>
    <row r="4026" customFormat="false" ht="13.5" hidden="true" customHeight="false" outlineLevel="0" collapsed="false">
      <c r="A4026" s="715" t="s">
        <v>57239</v>
      </c>
      <c r="B4026" s="715" t="s">
        <v>57240</v>
      </c>
      <c r="C4026" s="715" t="s">
        <v>30</v>
      </c>
      <c r="D4026" s="158" t="s">
        <v>57241</v>
      </c>
    </row>
    <row r="4027" customFormat="false" ht="13.5" hidden="true" customHeight="false" outlineLevel="0" collapsed="false">
      <c r="A4027" s="715" t="s">
        <v>57242</v>
      </c>
      <c r="B4027" s="715" t="s">
        <v>57243</v>
      </c>
      <c r="C4027" s="715" t="s">
        <v>30</v>
      </c>
      <c r="D4027" s="158" t="s">
        <v>57244</v>
      </c>
    </row>
    <row r="4028" customFormat="false" ht="13.5" hidden="true" customHeight="false" outlineLevel="0" collapsed="false">
      <c r="A4028" s="715" t="s">
        <v>57245</v>
      </c>
      <c r="B4028" s="715" t="s">
        <v>57246</v>
      </c>
      <c r="C4028" s="715" t="s">
        <v>30</v>
      </c>
      <c r="D4028" s="158" t="s">
        <v>57247</v>
      </c>
    </row>
    <row r="4029" customFormat="false" ht="13.5" hidden="true" customHeight="false" outlineLevel="0" collapsed="false">
      <c r="A4029" s="715" t="s">
        <v>57248</v>
      </c>
      <c r="B4029" s="715" t="s">
        <v>57249</v>
      </c>
      <c r="C4029" s="715" t="s">
        <v>30</v>
      </c>
      <c r="D4029" s="158" t="s">
        <v>57250</v>
      </c>
    </row>
    <row r="4030" customFormat="false" ht="13.5" hidden="true" customHeight="false" outlineLevel="0" collapsed="false">
      <c r="A4030" s="715" t="s">
        <v>57251</v>
      </c>
      <c r="B4030" s="715" t="s">
        <v>57252</v>
      </c>
      <c r="C4030" s="715" t="s">
        <v>30</v>
      </c>
      <c r="D4030" s="158" t="s">
        <v>57253</v>
      </c>
    </row>
    <row r="4031" customFormat="false" ht="13.5" hidden="true" customHeight="false" outlineLevel="0" collapsed="false">
      <c r="A4031" s="715" t="s">
        <v>57254</v>
      </c>
      <c r="B4031" s="715" t="s">
        <v>57255</v>
      </c>
      <c r="C4031" s="715" t="s">
        <v>30</v>
      </c>
      <c r="D4031" s="158" t="s">
        <v>57256</v>
      </c>
    </row>
    <row r="4032" customFormat="false" ht="13.5" hidden="true" customHeight="false" outlineLevel="0" collapsed="false">
      <c r="A4032" s="715" t="s">
        <v>57257</v>
      </c>
      <c r="B4032" s="715" t="s">
        <v>57258</v>
      </c>
      <c r="C4032" s="715" t="s">
        <v>30</v>
      </c>
      <c r="D4032" s="158" t="s">
        <v>57259</v>
      </c>
    </row>
    <row r="4033" customFormat="false" ht="13.5" hidden="true" customHeight="false" outlineLevel="0" collapsed="false">
      <c r="A4033" s="715" t="s">
        <v>57260</v>
      </c>
      <c r="B4033" s="715" t="s">
        <v>57261</v>
      </c>
      <c r="C4033" s="715" t="s">
        <v>30</v>
      </c>
      <c r="D4033" s="158" t="s">
        <v>57262</v>
      </c>
    </row>
    <row r="4034" customFormat="false" ht="13.5" hidden="true" customHeight="false" outlineLevel="0" collapsed="false">
      <c r="A4034" s="715" t="s">
        <v>57263</v>
      </c>
      <c r="B4034" s="715" t="s">
        <v>57264</v>
      </c>
      <c r="C4034" s="715" t="s">
        <v>30</v>
      </c>
      <c r="D4034" s="158" t="s">
        <v>57265</v>
      </c>
    </row>
    <row r="4035" customFormat="false" ht="13.5" hidden="true" customHeight="false" outlineLevel="0" collapsed="false">
      <c r="A4035" s="715" t="s">
        <v>57266</v>
      </c>
      <c r="B4035" s="715" t="s">
        <v>57267</v>
      </c>
      <c r="C4035" s="715" t="s">
        <v>30</v>
      </c>
      <c r="D4035" s="158" t="s">
        <v>57268</v>
      </c>
    </row>
    <row r="4036" customFormat="false" ht="13.5" hidden="true" customHeight="false" outlineLevel="0" collapsed="false">
      <c r="A4036" s="715" t="s">
        <v>57269</v>
      </c>
      <c r="B4036" s="715" t="s">
        <v>57270</v>
      </c>
      <c r="C4036" s="715" t="s">
        <v>30</v>
      </c>
      <c r="D4036" s="158" t="s">
        <v>57271</v>
      </c>
    </row>
    <row r="4037" customFormat="false" ht="13.5" hidden="true" customHeight="false" outlineLevel="0" collapsed="false">
      <c r="A4037" s="715" t="s">
        <v>57272</v>
      </c>
      <c r="B4037" s="715" t="s">
        <v>57273</v>
      </c>
      <c r="C4037" s="715" t="s">
        <v>30</v>
      </c>
      <c r="D4037" s="158" t="s">
        <v>57274</v>
      </c>
    </row>
    <row r="4038" customFormat="false" ht="13.5" hidden="true" customHeight="false" outlineLevel="0" collapsed="false">
      <c r="A4038" s="715" t="s">
        <v>57275</v>
      </c>
      <c r="B4038" s="715" t="s">
        <v>57276</v>
      </c>
      <c r="C4038" s="715" t="s">
        <v>30</v>
      </c>
      <c r="D4038" s="158" t="s">
        <v>57277</v>
      </c>
    </row>
    <row r="4039" customFormat="false" ht="13.5" hidden="true" customHeight="false" outlineLevel="0" collapsed="false">
      <c r="A4039" s="715" t="s">
        <v>57278</v>
      </c>
      <c r="B4039" s="715" t="s">
        <v>57279</v>
      </c>
      <c r="C4039" s="715" t="s">
        <v>30</v>
      </c>
      <c r="D4039" s="158" t="s">
        <v>57280</v>
      </c>
    </row>
    <row r="4040" customFormat="false" ht="13.5" hidden="true" customHeight="false" outlineLevel="0" collapsed="false">
      <c r="A4040" s="715" t="s">
        <v>57281</v>
      </c>
      <c r="B4040" s="715" t="s">
        <v>57282</v>
      </c>
      <c r="C4040" s="715" t="s">
        <v>30</v>
      </c>
      <c r="D4040" s="158" t="s">
        <v>57283</v>
      </c>
    </row>
    <row r="4041" customFormat="false" ht="13.5" hidden="true" customHeight="false" outlineLevel="0" collapsed="false">
      <c r="A4041" s="715" t="s">
        <v>57284</v>
      </c>
      <c r="B4041" s="715" t="s">
        <v>57285</v>
      </c>
      <c r="C4041" s="715" t="s">
        <v>30</v>
      </c>
      <c r="D4041" s="158" t="s">
        <v>57286</v>
      </c>
    </row>
    <row r="4042" customFormat="false" ht="13.5" hidden="true" customHeight="false" outlineLevel="0" collapsed="false">
      <c r="A4042" s="715" t="s">
        <v>57287</v>
      </c>
      <c r="B4042" s="715" t="s">
        <v>57288</v>
      </c>
      <c r="C4042" s="715" t="s">
        <v>30</v>
      </c>
      <c r="D4042" s="158" t="s">
        <v>53352</v>
      </c>
    </row>
    <row r="4043" customFormat="false" ht="13.5" hidden="true" customHeight="false" outlineLevel="0" collapsed="false">
      <c r="A4043" s="715" t="s">
        <v>57289</v>
      </c>
      <c r="B4043" s="715" t="s">
        <v>57290</v>
      </c>
      <c r="C4043" s="715" t="s">
        <v>30</v>
      </c>
      <c r="D4043" s="158" t="s">
        <v>48265</v>
      </c>
    </row>
    <row r="4044" customFormat="false" ht="13.5" hidden="true" customHeight="false" outlineLevel="0" collapsed="false">
      <c r="A4044" s="715" t="s">
        <v>57291</v>
      </c>
      <c r="B4044" s="715" t="s">
        <v>57292</v>
      </c>
      <c r="C4044" s="715" t="s">
        <v>30</v>
      </c>
      <c r="D4044" s="158" t="s">
        <v>48268</v>
      </c>
    </row>
    <row r="4045" customFormat="false" ht="13.5" hidden="true" customHeight="false" outlineLevel="0" collapsed="false">
      <c r="A4045" s="715" t="s">
        <v>57293</v>
      </c>
      <c r="B4045" s="715" t="s">
        <v>57294</v>
      </c>
      <c r="C4045" s="715" t="s">
        <v>30</v>
      </c>
      <c r="D4045" s="158" t="s">
        <v>53301</v>
      </c>
    </row>
    <row r="4046" customFormat="false" ht="13.5" hidden="true" customHeight="false" outlineLevel="0" collapsed="false">
      <c r="A4046" s="715" t="s">
        <v>57295</v>
      </c>
      <c r="B4046" s="715" t="s">
        <v>57296</v>
      </c>
      <c r="C4046" s="715" t="s">
        <v>30</v>
      </c>
      <c r="D4046" s="158" t="s">
        <v>55537</v>
      </c>
    </row>
    <row r="4047" customFormat="false" ht="13.5" hidden="true" customHeight="false" outlineLevel="0" collapsed="false">
      <c r="A4047" s="715" t="s">
        <v>57297</v>
      </c>
      <c r="B4047" s="715" t="s">
        <v>57298</v>
      </c>
      <c r="C4047" s="715" t="s">
        <v>30</v>
      </c>
      <c r="D4047" s="158" t="s">
        <v>48414</v>
      </c>
    </row>
    <row r="4048" customFormat="false" ht="13.5" hidden="true" customHeight="false" outlineLevel="0" collapsed="false">
      <c r="A4048" s="715" t="s">
        <v>57299</v>
      </c>
      <c r="B4048" s="715" t="s">
        <v>57300</v>
      </c>
      <c r="C4048" s="715" t="s">
        <v>30</v>
      </c>
      <c r="D4048" s="158" t="s">
        <v>57301</v>
      </c>
    </row>
    <row r="4049" customFormat="false" ht="13.5" hidden="true" customHeight="false" outlineLevel="0" collapsed="false">
      <c r="A4049" s="715" t="s">
        <v>57302</v>
      </c>
      <c r="B4049" s="715" t="s">
        <v>57303</v>
      </c>
      <c r="C4049" s="715" t="s">
        <v>30</v>
      </c>
      <c r="D4049" s="158" t="s">
        <v>52337</v>
      </c>
    </row>
    <row r="4050" customFormat="false" ht="13.5" hidden="true" customHeight="false" outlineLevel="0" collapsed="false">
      <c r="A4050" s="715" t="s">
        <v>57304</v>
      </c>
      <c r="B4050" s="715" t="s">
        <v>57305</v>
      </c>
      <c r="C4050" s="715" t="s">
        <v>30</v>
      </c>
      <c r="D4050" s="158" t="s">
        <v>48859</v>
      </c>
    </row>
    <row r="4051" customFormat="false" ht="13.5" hidden="true" customHeight="false" outlineLevel="0" collapsed="false">
      <c r="A4051" s="715" t="s">
        <v>57306</v>
      </c>
      <c r="B4051" s="715" t="s">
        <v>57307</v>
      </c>
      <c r="C4051" s="715" t="s">
        <v>30</v>
      </c>
      <c r="D4051" s="158" t="s">
        <v>57308</v>
      </c>
    </row>
    <row r="4052" customFormat="false" ht="13.5" hidden="true" customHeight="false" outlineLevel="0" collapsed="false">
      <c r="A4052" s="715" t="s">
        <v>57309</v>
      </c>
      <c r="B4052" s="715" t="s">
        <v>57310</v>
      </c>
      <c r="C4052" s="715" t="s">
        <v>30</v>
      </c>
      <c r="D4052" s="158" t="s">
        <v>57311</v>
      </c>
    </row>
    <row r="4053" customFormat="false" ht="13.5" hidden="true" customHeight="false" outlineLevel="0" collapsed="false">
      <c r="A4053" s="715" t="s">
        <v>57312</v>
      </c>
      <c r="B4053" s="715" t="s">
        <v>57313</v>
      </c>
      <c r="C4053" s="715" t="s">
        <v>30</v>
      </c>
      <c r="D4053" s="158" t="s">
        <v>57314</v>
      </c>
    </row>
    <row r="4054" customFormat="false" ht="13.5" hidden="true" customHeight="false" outlineLevel="0" collapsed="false">
      <c r="A4054" s="715" t="s">
        <v>57315</v>
      </c>
      <c r="B4054" s="715" t="s">
        <v>57316</v>
      </c>
      <c r="C4054" s="715" t="s">
        <v>30</v>
      </c>
      <c r="D4054" s="158" t="s">
        <v>56738</v>
      </c>
    </row>
    <row r="4055" customFormat="false" ht="13.5" hidden="true" customHeight="false" outlineLevel="0" collapsed="false">
      <c r="A4055" s="715" t="s">
        <v>57317</v>
      </c>
      <c r="B4055" s="715" t="s">
        <v>57318</v>
      </c>
      <c r="C4055" s="715" t="s">
        <v>30</v>
      </c>
      <c r="D4055" s="158" t="s">
        <v>57319</v>
      </c>
    </row>
    <row r="4056" customFormat="false" ht="13.5" hidden="true" customHeight="false" outlineLevel="0" collapsed="false">
      <c r="A4056" s="715" t="s">
        <v>57320</v>
      </c>
      <c r="B4056" s="715" t="s">
        <v>57321</v>
      </c>
      <c r="C4056" s="715" t="s">
        <v>30</v>
      </c>
      <c r="D4056" s="158" t="s">
        <v>57322</v>
      </c>
    </row>
    <row r="4057" customFormat="false" ht="13.5" hidden="true" customHeight="false" outlineLevel="0" collapsed="false">
      <c r="A4057" s="715" t="s">
        <v>57323</v>
      </c>
      <c r="B4057" s="715" t="s">
        <v>57324</v>
      </c>
      <c r="C4057" s="715" t="s">
        <v>30</v>
      </c>
      <c r="D4057" s="158" t="s">
        <v>57325</v>
      </c>
    </row>
    <row r="4058" customFormat="false" ht="13.5" hidden="true" customHeight="false" outlineLevel="0" collapsed="false">
      <c r="A4058" s="715" t="s">
        <v>57326</v>
      </c>
      <c r="B4058" s="715" t="s">
        <v>57327</v>
      </c>
      <c r="C4058" s="715" t="s">
        <v>30</v>
      </c>
      <c r="D4058" s="158" t="s">
        <v>49047</v>
      </c>
    </row>
    <row r="4059" customFormat="false" ht="13.5" hidden="true" customHeight="false" outlineLevel="0" collapsed="false">
      <c r="A4059" s="715" t="s">
        <v>57328</v>
      </c>
      <c r="B4059" s="715" t="s">
        <v>57329</v>
      </c>
      <c r="C4059" s="715" t="s">
        <v>30</v>
      </c>
      <c r="D4059" s="158" t="s">
        <v>48455</v>
      </c>
    </row>
    <row r="4060" customFormat="false" ht="13.5" hidden="true" customHeight="false" outlineLevel="0" collapsed="false">
      <c r="A4060" s="715" t="s">
        <v>57330</v>
      </c>
      <c r="B4060" s="715" t="s">
        <v>57331</v>
      </c>
      <c r="C4060" s="715" t="s">
        <v>30</v>
      </c>
      <c r="D4060" s="158" t="s">
        <v>47000</v>
      </c>
    </row>
    <row r="4061" customFormat="false" ht="13.5" hidden="true" customHeight="false" outlineLevel="0" collapsed="false">
      <c r="A4061" s="715" t="s">
        <v>57332</v>
      </c>
      <c r="B4061" s="715" t="s">
        <v>57333</v>
      </c>
      <c r="C4061" s="715" t="s">
        <v>30</v>
      </c>
      <c r="D4061" s="158" t="s">
        <v>49077</v>
      </c>
    </row>
    <row r="4062" customFormat="false" ht="13.5" hidden="true" customHeight="false" outlineLevel="0" collapsed="false">
      <c r="A4062" s="715" t="s">
        <v>57334</v>
      </c>
      <c r="B4062" s="715" t="s">
        <v>57335</v>
      </c>
      <c r="C4062" s="715" t="s">
        <v>30</v>
      </c>
      <c r="D4062" s="158" t="s">
        <v>53550</v>
      </c>
    </row>
    <row r="4063" customFormat="false" ht="13.5" hidden="true" customHeight="false" outlineLevel="0" collapsed="false">
      <c r="A4063" s="715" t="s">
        <v>57336</v>
      </c>
      <c r="B4063" s="715" t="s">
        <v>57337</v>
      </c>
      <c r="C4063" s="715" t="s">
        <v>30</v>
      </c>
      <c r="D4063" s="158" t="s">
        <v>57338</v>
      </c>
    </row>
    <row r="4064" customFormat="false" ht="13.5" hidden="true" customHeight="false" outlineLevel="0" collapsed="false">
      <c r="A4064" s="715" t="s">
        <v>57339</v>
      </c>
      <c r="B4064" s="715" t="s">
        <v>57340</v>
      </c>
      <c r="C4064" s="715" t="s">
        <v>30</v>
      </c>
      <c r="D4064" s="158" t="s">
        <v>57341</v>
      </c>
    </row>
    <row r="4065" customFormat="false" ht="13.5" hidden="true" customHeight="false" outlineLevel="0" collapsed="false">
      <c r="A4065" s="715" t="s">
        <v>57342</v>
      </c>
      <c r="B4065" s="715" t="s">
        <v>57343</v>
      </c>
      <c r="C4065" s="715" t="s">
        <v>30</v>
      </c>
      <c r="D4065" s="158" t="s">
        <v>57344</v>
      </c>
    </row>
    <row r="4066" customFormat="false" ht="13.5" hidden="true" customHeight="false" outlineLevel="0" collapsed="false">
      <c r="A4066" s="715" t="s">
        <v>57345</v>
      </c>
      <c r="B4066" s="715" t="s">
        <v>57346</v>
      </c>
      <c r="C4066" s="715" t="s">
        <v>30</v>
      </c>
      <c r="D4066" s="158" t="s">
        <v>57347</v>
      </c>
    </row>
    <row r="4067" customFormat="false" ht="13.5" hidden="true" customHeight="false" outlineLevel="0" collapsed="false">
      <c r="A4067" s="715" t="s">
        <v>57348</v>
      </c>
      <c r="B4067" s="715" t="s">
        <v>57349</v>
      </c>
      <c r="C4067" s="715" t="s">
        <v>30</v>
      </c>
      <c r="D4067" s="158" t="s">
        <v>57350</v>
      </c>
    </row>
    <row r="4068" customFormat="false" ht="13.5" hidden="true" customHeight="false" outlineLevel="0" collapsed="false">
      <c r="A4068" s="715" t="s">
        <v>57351</v>
      </c>
      <c r="B4068" s="715" t="s">
        <v>57352</v>
      </c>
      <c r="C4068" s="715" t="s">
        <v>30</v>
      </c>
      <c r="D4068" s="158" t="s">
        <v>57353</v>
      </c>
    </row>
    <row r="4069" customFormat="false" ht="13.5" hidden="true" customHeight="false" outlineLevel="0" collapsed="false">
      <c r="A4069" s="715" t="s">
        <v>57354</v>
      </c>
      <c r="B4069" s="715" t="s">
        <v>57355</v>
      </c>
      <c r="C4069" s="715" t="s">
        <v>30</v>
      </c>
      <c r="D4069" s="158" t="s">
        <v>57356</v>
      </c>
    </row>
    <row r="4070" customFormat="false" ht="13.5" hidden="true" customHeight="false" outlineLevel="0" collapsed="false">
      <c r="A4070" s="715" t="s">
        <v>57357</v>
      </c>
      <c r="B4070" s="715" t="s">
        <v>57358</v>
      </c>
      <c r="C4070" s="715" t="s">
        <v>30</v>
      </c>
      <c r="D4070" s="158" t="s">
        <v>57359</v>
      </c>
    </row>
    <row r="4071" customFormat="false" ht="13.5" hidden="true" customHeight="false" outlineLevel="0" collapsed="false">
      <c r="A4071" s="715" t="s">
        <v>57360</v>
      </c>
      <c r="B4071" s="715" t="s">
        <v>57361</v>
      </c>
      <c r="C4071" s="715" t="s">
        <v>30</v>
      </c>
      <c r="D4071" s="158" t="s">
        <v>46639</v>
      </c>
    </row>
    <row r="4072" customFormat="false" ht="13.5" hidden="true" customHeight="false" outlineLevel="0" collapsed="false">
      <c r="A4072" s="715" t="s">
        <v>57362</v>
      </c>
      <c r="B4072" s="715" t="s">
        <v>57363</v>
      </c>
      <c r="C4072" s="715" t="s">
        <v>30</v>
      </c>
      <c r="D4072" s="158" t="s">
        <v>57364</v>
      </c>
    </row>
    <row r="4073" customFormat="false" ht="13.5" hidden="true" customHeight="false" outlineLevel="0" collapsed="false">
      <c r="A4073" s="715" t="s">
        <v>57365</v>
      </c>
      <c r="B4073" s="715" t="s">
        <v>57366</v>
      </c>
      <c r="C4073" s="715" t="s">
        <v>30</v>
      </c>
      <c r="D4073" s="158" t="s">
        <v>57367</v>
      </c>
    </row>
    <row r="4074" customFormat="false" ht="13.5" hidden="true" customHeight="false" outlineLevel="0" collapsed="false">
      <c r="A4074" s="715" t="s">
        <v>57368</v>
      </c>
      <c r="B4074" s="715" t="s">
        <v>57369</v>
      </c>
      <c r="C4074" s="715" t="s">
        <v>30</v>
      </c>
      <c r="D4074" s="158" t="s">
        <v>48313</v>
      </c>
    </row>
    <row r="4075" customFormat="false" ht="13.5" hidden="true" customHeight="false" outlineLevel="0" collapsed="false">
      <c r="A4075" s="715" t="s">
        <v>57370</v>
      </c>
      <c r="B4075" s="715" t="s">
        <v>57371</v>
      </c>
      <c r="C4075" s="715" t="s">
        <v>30</v>
      </c>
      <c r="D4075" s="158" t="s">
        <v>55976</v>
      </c>
    </row>
    <row r="4076" customFormat="false" ht="13.5" hidden="true" customHeight="false" outlineLevel="0" collapsed="false">
      <c r="A4076" s="715" t="s">
        <v>57372</v>
      </c>
      <c r="B4076" s="715" t="s">
        <v>57373</v>
      </c>
      <c r="C4076" s="715" t="s">
        <v>30</v>
      </c>
      <c r="D4076" s="158" t="s">
        <v>57374</v>
      </c>
    </row>
    <row r="4077" customFormat="false" ht="13.5" hidden="true" customHeight="false" outlineLevel="0" collapsed="false">
      <c r="A4077" s="715" t="s">
        <v>57375</v>
      </c>
      <c r="B4077" s="715" t="s">
        <v>57376</v>
      </c>
      <c r="C4077" s="715" t="s">
        <v>30</v>
      </c>
      <c r="D4077" s="158" t="s">
        <v>57377</v>
      </c>
    </row>
    <row r="4078" customFormat="false" ht="13.5" hidden="true" customHeight="false" outlineLevel="0" collapsed="false">
      <c r="A4078" s="715" t="s">
        <v>57378</v>
      </c>
      <c r="B4078" s="715" t="s">
        <v>57379</v>
      </c>
      <c r="C4078" s="715" t="s">
        <v>30</v>
      </c>
      <c r="D4078" s="158" t="s">
        <v>57380</v>
      </c>
    </row>
    <row r="4079" customFormat="false" ht="13.5" hidden="true" customHeight="false" outlineLevel="0" collapsed="false">
      <c r="A4079" s="715" t="s">
        <v>57381</v>
      </c>
      <c r="B4079" s="715" t="s">
        <v>57382</v>
      </c>
      <c r="C4079" s="715" t="s">
        <v>30</v>
      </c>
      <c r="D4079" s="158" t="s">
        <v>57383</v>
      </c>
    </row>
    <row r="4080" customFormat="false" ht="13.5" hidden="true" customHeight="false" outlineLevel="0" collapsed="false">
      <c r="A4080" s="715" t="s">
        <v>57384</v>
      </c>
      <c r="B4080" s="715" t="s">
        <v>57385</v>
      </c>
      <c r="C4080" s="715" t="s">
        <v>30</v>
      </c>
      <c r="D4080" s="158" t="s">
        <v>53243</v>
      </c>
    </row>
    <row r="4081" customFormat="false" ht="13.5" hidden="true" customHeight="false" outlineLevel="0" collapsed="false">
      <c r="A4081" s="715" t="s">
        <v>57386</v>
      </c>
      <c r="B4081" s="715" t="s">
        <v>57387</v>
      </c>
      <c r="C4081" s="715" t="s">
        <v>30</v>
      </c>
      <c r="D4081" s="158" t="s">
        <v>57388</v>
      </c>
    </row>
    <row r="4082" customFormat="false" ht="13.5" hidden="true" customHeight="false" outlineLevel="0" collapsed="false">
      <c r="A4082" s="715" t="s">
        <v>57389</v>
      </c>
      <c r="B4082" s="715" t="s">
        <v>57390</v>
      </c>
      <c r="C4082" s="715" t="s">
        <v>30</v>
      </c>
      <c r="D4082" s="158" t="s">
        <v>57391</v>
      </c>
    </row>
    <row r="4083" customFormat="false" ht="13.5" hidden="true" customHeight="false" outlineLevel="0" collapsed="false">
      <c r="A4083" s="715" t="s">
        <v>57392</v>
      </c>
      <c r="B4083" s="715" t="s">
        <v>57393</v>
      </c>
      <c r="C4083" s="715" t="s">
        <v>30</v>
      </c>
      <c r="D4083" s="158" t="s">
        <v>57394</v>
      </c>
    </row>
    <row r="4084" customFormat="false" ht="13.5" hidden="true" customHeight="false" outlineLevel="0" collapsed="false">
      <c r="A4084" s="715" t="s">
        <v>57395</v>
      </c>
      <c r="B4084" s="715" t="s">
        <v>57396</v>
      </c>
      <c r="C4084" s="715" t="s">
        <v>30</v>
      </c>
      <c r="D4084" s="158" t="s">
        <v>55909</v>
      </c>
    </row>
    <row r="4085" customFormat="false" ht="13.5" hidden="true" customHeight="false" outlineLevel="0" collapsed="false">
      <c r="A4085" s="715" t="s">
        <v>57397</v>
      </c>
      <c r="B4085" s="715" t="s">
        <v>57398</v>
      </c>
      <c r="C4085" s="715" t="s">
        <v>30</v>
      </c>
      <c r="D4085" s="158" t="s">
        <v>57399</v>
      </c>
    </row>
    <row r="4086" customFormat="false" ht="13.5" hidden="true" customHeight="false" outlineLevel="0" collapsed="false">
      <c r="A4086" s="715" t="s">
        <v>57400</v>
      </c>
      <c r="B4086" s="715" t="s">
        <v>57401</v>
      </c>
      <c r="C4086" s="715" t="s">
        <v>30</v>
      </c>
      <c r="D4086" s="158" t="s">
        <v>57402</v>
      </c>
    </row>
    <row r="4087" customFormat="false" ht="13.5" hidden="true" customHeight="false" outlineLevel="0" collapsed="false">
      <c r="A4087" s="715" t="s">
        <v>57403</v>
      </c>
      <c r="B4087" s="715" t="s">
        <v>57404</v>
      </c>
      <c r="C4087" s="715" t="s">
        <v>30</v>
      </c>
      <c r="D4087" s="158" t="s">
        <v>57405</v>
      </c>
    </row>
    <row r="4088" customFormat="false" ht="13.5" hidden="true" customHeight="false" outlineLevel="0" collapsed="false">
      <c r="A4088" s="715" t="s">
        <v>57406</v>
      </c>
      <c r="B4088" s="715" t="s">
        <v>57407</v>
      </c>
      <c r="C4088" s="715" t="s">
        <v>30</v>
      </c>
      <c r="D4088" s="158" t="s">
        <v>57408</v>
      </c>
    </row>
    <row r="4089" customFormat="false" ht="13.5" hidden="true" customHeight="false" outlineLevel="0" collapsed="false">
      <c r="A4089" s="715" t="s">
        <v>57409</v>
      </c>
      <c r="B4089" s="715" t="s">
        <v>57410</v>
      </c>
      <c r="C4089" s="715" t="s">
        <v>30</v>
      </c>
      <c r="D4089" s="158" t="s">
        <v>57411</v>
      </c>
    </row>
    <row r="4090" customFormat="false" ht="13.5" hidden="true" customHeight="false" outlineLevel="0" collapsed="false">
      <c r="A4090" s="715" t="s">
        <v>57412</v>
      </c>
      <c r="B4090" s="715" t="s">
        <v>57413</v>
      </c>
      <c r="C4090" s="715" t="s">
        <v>30</v>
      </c>
      <c r="D4090" s="158" t="s">
        <v>57414</v>
      </c>
    </row>
    <row r="4091" customFormat="false" ht="13.5" hidden="true" customHeight="false" outlineLevel="0" collapsed="false">
      <c r="A4091" s="715" t="s">
        <v>57415</v>
      </c>
      <c r="B4091" s="715" t="s">
        <v>57416</v>
      </c>
      <c r="C4091" s="715" t="s">
        <v>30</v>
      </c>
      <c r="D4091" s="158" t="s">
        <v>57417</v>
      </c>
    </row>
    <row r="4092" customFormat="false" ht="13.5" hidden="true" customHeight="false" outlineLevel="0" collapsed="false">
      <c r="A4092" s="715" t="s">
        <v>57418</v>
      </c>
      <c r="B4092" s="715" t="s">
        <v>57419</v>
      </c>
      <c r="C4092" s="715" t="s">
        <v>30</v>
      </c>
      <c r="D4092" s="158" t="s">
        <v>57420</v>
      </c>
    </row>
    <row r="4093" customFormat="false" ht="13.5" hidden="true" customHeight="false" outlineLevel="0" collapsed="false">
      <c r="A4093" s="715" t="s">
        <v>57421</v>
      </c>
      <c r="B4093" s="715" t="s">
        <v>57422</v>
      </c>
      <c r="C4093" s="715" t="s">
        <v>30</v>
      </c>
      <c r="D4093" s="158" t="s">
        <v>57423</v>
      </c>
    </row>
    <row r="4094" customFormat="false" ht="13.5" hidden="true" customHeight="false" outlineLevel="0" collapsed="false">
      <c r="A4094" s="715" t="s">
        <v>57424</v>
      </c>
      <c r="B4094" s="715" t="s">
        <v>57425</v>
      </c>
      <c r="C4094" s="715" t="s">
        <v>30</v>
      </c>
      <c r="D4094" s="158" t="s">
        <v>57426</v>
      </c>
    </row>
    <row r="4095" customFormat="false" ht="13.5" hidden="true" customHeight="false" outlineLevel="0" collapsed="false">
      <c r="A4095" s="715" t="s">
        <v>57427</v>
      </c>
      <c r="B4095" s="715" t="s">
        <v>57428</v>
      </c>
      <c r="C4095" s="715" t="s">
        <v>30</v>
      </c>
      <c r="D4095" s="158" t="s">
        <v>57429</v>
      </c>
    </row>
    <row r="4096" customFormat="false" ht="13.5" hidden="true" customHeight="false" outlineLevel="0" collapsed="false">
      <c r="A4096" s="715" t="s">
        <v>57430</v>
      </c>
      <c r="B4096" s="715" t="s">
        <v>57431</v>
      </c>
      <c r="C4096" s="715" t="s">
        <v>30</v>
      </c>
      <c r="D4096" s="158" t="s">
        <v>57432</v>
      </c>
    </row>
    <row r="4097" customFormat="false" ht="13.5" hidden="true" customHeight="false" outlineLevel="0" collapsed="false">
      <c r="A4097" s="715" t="s">
        <v>57433</v>
      </c>
      <c r="B4097" s="715" t="s">
        <v>57434</v>
      </c>
      <c r="C4097" s="715" t="s">
        <v>30</v>
      </c>
      <c r="D4097" s="158" t="s">
        <v>57435</v>
      </c>
    </row>
    <row r="4098" customFormat="false" ht="13.5" hidden="true" customHeight="false" outlineLevel="0" collapsed="false">
      <c r="A4098" s="715" t="s">
        <v>57436</v>
      </c>
      <c r="B4098" s="715" t="s">
        <v>57437</v>
      </c>
      <c r="C4098" s="715" t="s">
        <v>30</v>
      </c>
      <c r="D4098" s="158" t="s">
        <v>57438</v>
      </c>
    </row>
    <row r="4099" customFormat="false" ht="13.5" hidden="true" customHeight="false" outlineLevel="0" collapsed="false">
      <c r="A4099" s="715" t="s">
        <v>57439</v>
      </c>
      <c r="B4099" s="715" t="s">
        <v>57440</v>
      </c>
      <c r="C4099" s="715" t="s">
        <v>30</v>
      </c>
      <c r="D4099" s="158" t="s">
        <v>57441</v>
      </c>
    </row>
    <row r="4100" customFormat="false" ht="13.5" hidden="true" customHeight="false" outlineLevel="0" collapsed="false">
      <c r="A4100" s="715" t="s">
        <v>57442</v>
      </c>
      <c r="B4100" s="715" t="s">
        <v>57443</v>
      </c>
      <c r="C4100" s="715" t="s">
        <v>30</v>
      </c>
      <c r="D4100" s="158" t="s">
        <v>57444</v>
      </c>
    </row>
    <row r="4101" customFormat="false" ht="13.5" hidden="true" customHeight="false" outlineLevel="0" collapsed="false">
      <c r="A4101" s="715" t="s">
        <v>57445</v>
      </c>
      <c r="B4101" s="715" t="s">
        <v>57446</v>
      </c>
      <c r="C4101" s="715" t="s">
        <v>30</v>
      </c>
      <c r="D4101" s="158" t="s">
        <v>57447</v>
      </c>
    </row>
    <row r="4102" customFormat="false" ht="13.5" hidden="true" customHeight="false" outlineLevel="0" collapsed="false">
      <c r="A4102" s="715" t="s">
        <v>57448</v>
      </c>
      <c r="B4102" s="715" t="s">
        <v>57449</v>
      </c>
      <c r="C4102" s="715" t="s">
        <v>30</v>
      </c>
      <c r="D4102" s="158" t="s">
        <v>57450</v>
      </c>
    </row>
    <row r="4103" customFormat="false" ht="13.5" hidden="true" customHeight="false" outlineLevel="0" collapsed="false">
      <c r="A4103" s="715" t="s">
        <v>57451</v>
      </c>
      <c r="B4103" s="715" t="s">
        <v>57452</v>
      </c>
      <c r="C4103" s="715" t="s">
        <v>30</v>
      </c>
      <c r="D4103" s="158" t="s">
        <v>57453</v>
      </c>
    </row>
    <row r="4104" customFormat="false" ht="13.5" hidden="true" customHeight="false" outlineLevel="0" collapsed="false">
      <c r="A4104" s="715" t="s">
        <v>57454</v>
      </c>
      <c r="B4104" s="715" t="s">
        <v>57455</v>
      </c>
      <c r="C4104" s="715" t="s">
        <v>30</v>
      </c>
      <c r="D4104" s="158" t="s">
        <v>53499</v>
      </c>
    </row>
    <row r="4105" customFormat="false" ht="13.5" hidden="true" customHeight="false" outlineLevel="0" collapsed="false">
      <c r="A4105" s="715" t="s">
        <v>57456</v>
      </c>
      <c r="B4105" s="715" t="s">
        <v>57457</v>
      </c>
      <c r="C4105" s="715" t="s">
        <v>30</v>
      </c>
      <c r="D4105" s="158" t="s">
        <v>57458</v>
      </c>
    </row>
    <row r="4106" customFormat="false" ht="13.5" hidden="true" customHeight="false" outlineLevel="0" collapsed="false">
      <c r="A4106" s="715" t="s">
        <v>57459</v>
      </c>
      <c r="B4106" s="715" t="s">
        <v>57460</v>
      </c>
      <c r="C4106" s="715" t="s">
        <v>30</v>
      </c>
      <c r="D4106" s="158" t="s">
        <v>52008</v>
      </c>
    </row>
    <row r="4107" customFormat="false" ht="13.5" hidden="true" customHeight="false" outlineLevel="0" collapsed="false">
      <c r="A4107" s="715" t="s">
        <v>57461</v>
      </c>
      <c r="B4107" s="715" t="s">
        <v>57462</v>
      </c>
      <c r="C4107" s="715" t="s">
        <v>30</v>
      </c>
      <c r="D4107" s="158" t="s">
        <v>57463</v>
      </c>
    </row>
    <row r="4108" customFormat="false" ht="13.5" hidden="true" customHeight="false" outlineLevel="0" collapsed="false">
      <c r="A4108" s="715" t="s">
        <v>57464</v>
      </c>
      <c r="B4108" s="715" t="s">
        <v>57465</v>
      </c>
      <c r="C4108" s="715" t="s">
        <v>30</v>
      </c>
      <c r="D4108" s="158" t="s">
        <v>57466</v>
      </c>
    </row>
    <row r="4109" customFormat="false" ht="13.5" hidden="true" customHeight="false" outlineLevel="0" collapsed="false">
      <c r="A4109" s="715" t="s">
        <v>57467</v>
      </c>
      <c r="B4109" s="715" t="s">
        <v>57468</v>
      </c>
      <c r="C4109" s="715" t="s">
        <v>30</v>
      </c>
      <c r="D4109" s="158" t="s">
        <v>55941</v>
      </c>
    </row>
    <row r="4110" customFormat="false" ht="13.5" hidden="true" customHeight="false" outlineLevel="0" collapsed="false">
      <c r="A4110" s="715" t="s">
        <v>57469</v>
      </c>
      <c r="B4110" s="715" t="s">
        <v>57470</v>
      </c>
      <c r="C4110" s="715" t="s">
        <v>30</v>
      </c>
      <c r="D4110" s="158" t="s">
        <v>51929</v>
      </c>
    </row>
    <row r="4111" customFormat="false" ht="13.5" hidden="true" customHeight="false" outlineLevel="0" collapsed="false">
      <c r="A4111" s="715" t="s">
        <v>57471</v>
      </c>
      <c r="B4111" s="715" t="s">
        <v>57472</v>
      </c>
      <c r="C4111" s="715" t="s">
        <v>30</v>
      </c>
      <c r="D4111" s="158" t="s">
        <v>57473</v>
      </c>
    </row>
    <row r="4112" customFormat="false" ht="13.5" hidden="true" customHeight="false" outlineLevel="0" collapsed="false">
      <c r="A4112" s="715" t="s">
        <v>57474</v>
      </c>
      <c r="B4112" s="715" t="s">
        <v>57475</v>
      </c>
      <c r="C4112" s="715" t="s">
        <v>30</v>
      </c>
      <c r="D4112" s="158" t="s">
        <v>46795</v>
      </c>
    </row>
    <row r="4113" customFormat="false" ht="13.5" hidden="true" customHeight="false" outlineLevel="0" collapsed="false">
      <c r="A4113" s="715" t="s">
        <v>57476</v>
      </c>
      <c r="B4113" s="715" t="s">
        <v>57477</v>
      </c>
      <c r="C4113" s="715" t="s">
        <v>30</v>
      </c>
      <c r="D4113" s="158" t="s">
        <v>57478</v>
      </c>
    </row>
    <row r="4114" customFormat="false" ht="13.5" hidden="true" customHeight="false" outlineLevel="0" collapsed="false">
      <c r="A4114" s="715" t="s">
        <v>57479</v>
      </c>
      <c r="B4114" s="715" t="s">
        <v>57480</v>
      </c>
      <c r="C4114" s="715" t="s">
        <v>30</v>
      </c>
      <c r="D4114" s="158" t="s">
        <v>57481</v>
      </c>
    </row>
    <row r="4115" customFormat="false" ht="13.5" hidden="true" customHeight="false" outlineLevel="0" collapsed="false">
      <c r="A4115" s="715" t="s">
        <v>57482</v>
      </c>
      <c r="B4115" s="715" t="s">
        <v>57483</v>
      </c>
      <c r="C4115" s="715" t="s">
        <v>30</v>
      </c>
      <c r="D4115" s="158" t="s">
        <v>55084</v>
      </c>
    </row>
    <row r="4116" customFormat="false" ht="13.5" hidden="true" customHeight="false" outlineLevel="0" collapsed="false">
      <c r="A4116" s="715" t="s">
        <v>57484</v>
      </c>
      <c r="B4116" s="715" t="s">
        <v>57485</v>
      </c>
      <c r="C4116" s="715" t="s">
        <v>30</v>
      </c>
      <c r="D4116" s="158" t="s">
        <v>57486</v>
      </c>
    </row>
    <row r="4117" customFormat="false" ht="13.5" hidden="true" customHeight="false" outlineLevel="0" collapsed="false">
      <c r="A4117" s="715" t="s">
        <v>57487</v>
      </c>
      <c r="B4117" s="715" t="s">
        <v>57488</v>
      </c>
      <c r="C4117" s="715" t="s">
        <v>30</v>
      </c>
      <c r="D4117" s="158" t="s">
        <v>51938</v>
      </c>
    </row>
    <row r="4118" customFormat="false" ht="13.5" hidden="true" customHeight="false" outlineLevel="0" collapsed="false">
      <c r="A4118" s="715" t="s">
        <v>57489</v>
      </c>
      <c r="B4118" s="715" t="s">
        <v>57490</v>
      </c>
      <c r="C4118" s="715" t="s">
        <v>30</v>
      </c>
      <c r="D4118" s="158" t="s">
        <v>57491</v>
      </c>
    </row>
    <row r="4119" customFormat="false" ht="13.5" hidden="true" customHeight="false" outlineLevel="0" collapsed="false">
      <c r="A4119" s="715" t="s">
        <v>57492</v>
      </c>
      <c r="B4119" s="715" t="s">
        <v>57493</v>
      </c>
      <c r="C4119" s="715" t="s">
        <v>30</v>
      </c>
      <c r="D4119" s="158" t="s">
        <v>57494</v>
      </c>
    </row>
    <row r="4120" customFormat="false" ht="13.5" hidden="true" customHeight="false" outlineLevel="0" collapsed="false">
      <c r="A4120" s="715" t="s">
        <v>57495</v>
      </c>
      <c r="B4120" s="715" t="s">
        <v>57496</v>
      </c>
      <c r="C4120" s="715" t="s">
        <v>30</v>
      </c>
      <c r="D4120" s="158" t="s">
        <v>57497</v>
      </c>
    </row>
    <row r="4121" customFormat="false" ht="13.5" hidden="true" customHeight="false" outlineLevel="0" collapsed="false">
      <c r="A4121" s="715" t="s">
        <v>57498</v>
      </c>
      <c r="B4121" s="715" t="s">
        <v>57499</v>
      </c>
      <c r="C4121" s="715" t="s">
        <v>30</v>
      </c>
      <c r="D4121" s="158" t="s">
        <v>57500</v>
      </c>
    </row>
    <row r="4122" customFormat="false" ht="13.5" hidden="true" customHeight="false" outlineLevel="0" collapsed="false">
      <c r="A4122" s="715" t="s">
        <v>57501</v>
      </c>
      <c r="B4122" s="715" t="s">
        <v>57502</v>
      </c>
      <c r="C4122" s="715" t="s">
        <v>30</v>
      </c>
      <c r="D4122" s="158" t="s">
        <v>57503</v>
      </c>
    </row>
    <row r="4123" customFormat="false" ht="13.5" hidden="true" customHeight="false" outlineLevel="0" collapsed="false">
      <c r="A4123" s="715" t="s">
        <v>57504</v>
      </c>
      <c r="B4123" s="715" t="s">
        <v>57505</v>
      </c>
      <c r="C4123" s="715" t="s">
        <v>30</v>
      </c>
      <c r="D4123" s="158" t="s">
        <v>57506</v>
      </c>
    </row>
    <row r="4124" customFormat="false" ht="13.5" hidden="true" customHeight="false" outlineLevel="0" collapsed="false">
      <c r="A4124" s="715" t="s">
        <v>57507</v>
      </c>
      <c r="B4124" s="715" t="s">
        <v>57508</v>
      </c>
      <c r="C4124" s="715" t="s">
        <v>30</v>
      </c>
      <c r="D4124" s="158" t="s">
        <v>57509</v>
      </c>
    </row>
    <row r="4125" customFormat="false" ht="13.5" hidden="true" customHeight="false" outlineLevel="0" collapsed="false">
      <c r="A4125" s="715" t="s">
        <v>57510</v>
      </c>
      <c r="B4125" s="715" t="s">
        <v>57511</v>
      </c>
      <c r="C4125" s="715" t="s">
        <v>30</v>
      </c>
      <c r="D4125" s="158" t="s">
        <v>57512</v>
      </c>
    </row>
    <row r="4126" customFormat="false" ht="13.5" hidden="true" customHeight="false" outlineLevel="0" collapsed="false">
      <c r="A4126" s="715" t="s">
        <v>57513</v>
      </c>
      <c r="B4126" s="715" t="s">
        <v>57514</v>
      </c>
      <c r="C4126" s="715" t="s">
        <v>30</v>
      </c>
      <c r="D4126" s="158" t="s">
        <v>57515</v>
      </c>
    </row>
    <row r="4127" customFormat="false" ht="13.5" hidden="true" customHeight="false" outlineLevel="0" collapsed="false">
      <c r="A4127" s="715" t="s">
        <v>57516</v>
      </c>
      <c r="B4127" s="715" t="s">
        <v>57517</v>
      </c>
      <c r="C4127" s="715" t="s">
        <v>30</v>
      </c>
      <c r="D4127" s="158" t="s">
        <v>57518</v>
      </c>
    </row>
    <row r="4128" customFormat="false" ht="13.5" hidden="true" customHeight="false" outlineLevel="0" collapsed="false">
      <c r="A4128" s="715" t="s">
        <v>57519</v>
      </c>
      <c r="B4128" s="715" t="s">
        <v>57520</v>
      </c>
      <c r="C4128" s="715" t="s">
        <v>30</v>
      </c>
      <c r="D4128" s="158" t="s">
        <v>47958</v>
      </c>
    </row>
    <row r="4129" customFormat="false" ht="13.5" hidden="true" customHeight="false" outlineLevel="0" collapsed="false">
      <c r="A4129" s="715" t="s">
        <v>57521</v>
      </c>
      <c r="B4129" s="715" t="s">
        <v>57522</v>
      </c>
      <c r="C4129" s="715" t="s">
        <v>30</v>
      </c>
      <c r="D4129" s="158" t="s">
        <v>57523</v>
      </c>
    </row>
    <row r="4130" customFormat="false" ht="13.5" hidden="true" customHeight="false" outlineLevel="0" collapsed="false">
      <c r="A4130" s="715" t="s">
        <v>57524</v>
      </c>
      <c r="B4130" s="715" t="s">
        <v>57525</v>
      </c>
      <c r="C4130" s="715" t="s">
        <v>30</v>
      </c>
      <c r="D4130" s="158" t="s">
        <v>57526</v>
      </c>
    </row>
    <row r="4131" customFormat="false" ht="13.5" hidden="true" customHeight="false" outlineLevel="0" collapsed="false">
      <c r="A4131" s="715" t="s">
        <v>57527</v>
      </c>
      <c r="B4131" s="715" t="s">
        <v>57528</v>
      </c>
      <c r="C4131" s="715" t="s">
        <v>30</v>
      </c>
      <c r="D4131" s="158" t="s">
        <v>57529</v>
      </c>
    </row>
    <row r="4132" customFormat="false" ht="13.5" hidden="true" customHeight="false" outlineLevel="0" collapsed="false">
      <c r="A4132" s="715" t="s">
        <v>57530</v>
      </c>
      <c r="B4132" s="715" t="s">
        <v>57531</v>
      </c>
      <c r="C4132" s="715" t="s">
        <v>30</v>
      </c>
      <c r="D4132" s="158" t="s">
        <v>57532</v>
      </c>
    </row>
    <row r="4133" customFormat="false" ht="13.5" hidden="true" customHeight="false" outlineLevel="0" collapsed="false">
      <c r="A4133" s="715" t="s">
        <v>57533</v>
      </c>
      <c r="B4133" s="715" t="s">
        <v>57534</v>
      </c>
      <c r="C4133" s="715" t="s">
        <v>30</v>
      </c>
      <c r="D4133" s="158" t="s">
        <v>57535</v>
      </c>
    </row>
    <row r="4134" customFormat="false" ht="13.5" hidden="true" customHeight="false" outlineLevel="0" collapsed="false">
      <c r="A4134" s="715" t="s">
        <v>57536</v>
      </c>
      <c r="B4134" s="715" t="s">
        <v>57537</v>
      </c>
      <c r="C4134" s="715" t="s">
        <v>30</v>
      </c>
      <c r="D4134" s="158" t="s">
        <v>57538</v>
      </c>
    </row>
    <row r="4135" customFormat="false" ht="13.5" hidden="true" customHeight="false" outlineLevel="0" collapsed="false">
      <c r="A4135" s="715" t="s">
        <v>57539</v>
      </c>
      <c r="B4135" s="715" t="s">
        <v>57540</v>
      </c>
      <c r="C4135" s="715" t="s">
        <v>30</v>
      </c>
      <c r="D4135" s="158" t="s">
        <v>57541</v>
      </c>
    </row>
    <row r="4136" customFormat="false" ht="13.5" hidden="true" customHeight="false" outlineLevel="0" collapsed="false">
      <c r="A4136" s="715" t="s">
        <v>57542</v>
      </c>
      <c r="B4136" s="715" t="s">
        <v>57543</v>
      </c>
      <c r="C4136" s="715" t="s">
        <v>30</v>
      </c>
      <c r="D4136" s="158" t="s">
        <v>56604</v>
      </c>
    </row>
    <row r="4137" customFormat="false" ht="13.5" hidden="true" customHeight="false" outlineLevel="0" collapsed="false">
      <c r="A4137" s="715" t="s">
        <v>57544</v>
      </c>
      <c r="B4137" s="715" t="s">
        <v>57545</v>
      </c>
      <c r="C4137" s="715" t="s">
        <v>30</v>
      </c>
      <c r="D4137" s="158" t="s">
        <v>57546</v>
      </c>
    </row>
    <row r="4138" customFormat="false" ht="13.5" hidden="true" customHeight="false" outlineLevel="0" collapsed="false">
      <c r="A4138" s="715" t="s">
        <v>57547</v>
      </c>
      <c r="B4138" s="715" t="s">
        <v>57548</v>
      </c>
      <c r="C4138" s="715" t="s">
        <v>30</v>
      </c>
      <c r="D4138" s="158" t="s">
        <v>57549</v>
      </c>
    </row>
    <row r="4139" customFormat="false" ht="27" hidden="false" customHeight="false" outlineLevel="0" collapsed="false">
      <c r="A4139" s="715" t="s">
        <v>57550</v>
      </c>
      <c r="B4139" s="716" t="s">
        <v>57551</v>
      </c>
      <c r="C4139" s="715" t="s">
        <v>30</v>
      </c>
      <c r="D4139" s="158" t="s">
        <v>57552</v>
      </c>
    </row>
    <row r="4140" customFormat="false" ht="13.5" hidden="true" customHeight="false" outlineLevel="0" collapsed="false">
      <c r="A4140" s="715" t="s">
        <v>57553</v>
      </c>
      <c r="B4140" s="715" t="s">
        <v>57554</v>
      </c>
      <c r="C4140" s="715" t="s">
        <v>30</v>
      </c>
      <c r="D4140" s="158" t="s">
        <v>45882</v>
      </c>
    </row>
    <row r="4141" customFormat="false" ht="13.5" hidden="true" customHeight="false" outlineLevel="0" collapsed="false">
      <c r="A4141" s="715" t="s">
        <v>57555</v>
      </c>
      <c r="B4141" s="715" t="s">
        <v>57556</v>
      </c>
      <c r="C4141" s="715" t="s">
        <v>30</v>
      </c>
      <c r="D4141" s="158" t="s">
        <v>57557</v>
      </c>
    </row>
    <row r="4142" customFormat="false" ht="13.5" hidden="true" customHeight="false" outlineLevel="0" collapsed="false">
      <c r="A4142" s="715" t="s">
        <v>57558</v>
      </c>
      <c r="B4142" s="715" t="s">
        <v>57559</v>
      </c>
      <c r="C4142" s="715" t="s">
        <v>30</v>
      </c>
      <c r="D4142" s="158" t="s">
        <v>57560</v>
      </c>
    </row>
    <row r="4143" customFormat="false" ht="13.5" hidden="true" customHeight="false" outlineLevel="0" collapsed="false">
      <c r="A4143" s="715" t="s">
        <v>57561</v>
      </c>
      <c r="B4143" s="715" t="s">
        <v>57562</v>
      </c>
      <c r="C4143" s="715" t="s">
        <v>30</v>
      </c>
      <c r="D4143" s="158" t="s">
        <v>57563</v>
      </c>
    </row>
    <row r="4144" customFormat="false" ht="13.5" hidden="true" customHeight="false" outlineLevel="0" collapsed="false">
      <c r="A4144" s="715" t="s">
        <v>57564</v>
      </c>
      <c r="B4144" s="715" t="s">
        <v>57565</v>
      </c>
      <c r="C4144" s="715" t="s">
        <v>30</v>
      </c>
      <c r="D4144" s="158" t="s">
        <v>57566</v>
      </c>
    </row>
    <row r="4145" customFormat="false" ht="13.5" hidden="true" customHeight="false" outlineLevel="0" collapsed="false">
      <c r="A4145" s="715" t="s">
        <v>57567</v>
      </c>
      <c r="B4145" s="715" t="s">
        <v>57568</v>
      </c>
      <c r="C4145" s="715" t="s">
        <v>30</v>
      </c>
      <c r="D4145" s="158" t="s">
        <v>49023</v>
      </c>
    </row>
    <row r="4146" customFormat="false" ht="13.5" hidden="true" customHeight="false" outlineLevel="0" collapsed="false">
      <c r="A4146" s="715" t="s">
        <v>57569</v>
      </c>
      <c r="B4146" s="715" t="s">
        <v>57570</v>
      </c>
      <c r="C4146" s="715" t="s">
        <v>30</v>
      </c>
      <c r="D4146" s="158" t="s">
        <v>57571</v>
      </c>
    </row>
    <row r="4147" customFormat="false" ht="13.5" hidden="true" customHeight="false" outlineLevel="0" collapsed="false">
      <c r="A4147" s="715" t="s">
        <v>57572</v>
      </c>
      <c r="B4147" s="715" t="s">
        <v>57573</v>
      </c>
      <c r="C4147" s="715" t="s">
        <v>30</v>
      </c>
      <c r="D4147" s="158" t="s">
        <v>57411</v>
      </c>
    </row>
    <row r="4148" customFormat="false" ht="13.5" hidden="true" customHeight="false" outlineLevel="0" collapsed="false">
      <c r="A4148" s="715" t="s">
        <v>57574</v>
      </c>
      <c r="B4148" s="715" t="s">
        <v>57575</v>
      </c>
      <c r="C4148" s="715" t="s">
        <v>30</v>
      </c>
      <c r="D4148" s="158" t="s">
        <v>57576</v>
      </c>
    </row>
    <row r="4149" customFormat="false" ht="13.5" hidden="true" customHeight="false" outlineLevel="0" collapsed="false">
      <c r="A4149" s="715" t="s">
        <v>57577</v>
      </c>
      <c r="B4149" s="715" t="s">
        <v>57578</v>
      </c>
      <c r="C4149" s="715" t="s">
        <v>30</v>
      </c>
      <c r="D4149" s="158" t="s">
        <v>57579</v>
      </c>
    </row>
    <row r="4150" customFormat="false" ht="13.5" hidden="true" customHeight="false" outlineLevel="0" collapsed="false">
      <c r="A4150" s="715" t="s">
        <v>57580</v>
      </c>
      <c r="B4150" s="715" t="s">
        <v>57581</v>
      </c>
      <c r="C4150" s="715" t="s">
        <v>30</v>
      </c>
      <c r="D4150" s="158" t="s">
        <v>55189</v>
      </c>
    </row>
    <row r="4151" customFormat="false" ht="13.5" hidden="true" customHeight="false" outlineLevel="0" collapsed="false">
      <c r="A4151" s="715" t="s">
        <v>57582</v>
      </c>
      <c r="B4151" s="715" t="s">
        <v>57583</v>
      </c>
      <c r="C4151" s="715" t="s">
        <v>30</v>
      </c>
      <c r="D4151" s="158" t="s">
        <v>46967</v>
      </c>
    </row>
    <row r="4152" customFormat="false" ht="13.5" hidden="true" customHeight="false" outlineLevel="0" collapsed="false">
      <c r="A4152" s="715" t="s">
        <v>57584</v>
      </c>
      <c r="B4152" s="715" t="s">
        <v>57585</v>
      </c>
      <c r="C4152" s="715" t="s">
        <v>30</v>
      </c>
      <c r="D4152" s="158" t="s">
        <v>57586</v>
      </c>
    </row>
    <row r="4153" customFormat="false" ht="13.5" hidden="true" customHeight="false" outlineLevel="0" collapsed="false">
      <c r="A4153" s="715" t="s">
        <v>57587</v>
      </c>
      <c r="B4153" s="715" t="s">
        <v>57588</v>
      </c>
      <c r="C4153" s="715" t="s">
        <v>30</v>
      </c>
      <c r="D4153" s="158" t="s">
        <v>57589</v>
      </c>
    </row>
    <row r="4154" customFormat="false" ht="13.5" hidden="true" customHeight="false" outlineLevel="0" collapsed="false">
      <c r="A4154" s="715" t="s">
        <v>57590</v>
      </c>
      <c r="B4154" s="715" t="s">
        <v>57591</v>
      </c>
      <c r="C4154" s="715" t="s">
        <v>30</v>
      </c>
      <c r="D4154" s="158" t="s">
        <v>49337</v>
      </c>
    </row>
    <row r="4155" customFormat="false" ht="13.5" hidden="true" customHeight="false" outlineLevel="0" collapsed="false">
      <c r="A4155" s="715" t="s">
        <v>57592</v>
      </c>
      <c r="B4155" s="715" t="s">
        <v>57593</v>
      </c>
      <c r="C4155" s="715" t="s">
        <v>30</v>
      </c>
      <c r="D4155" s="158" t="s">
        <v>57594</v>
      </c>
    </row>
    <row r="4156" customFormat="false" ht="13.5" hidden="true" customHeight="false" outlineLevel="0" collapsed="false">
      <c r="A4156" s="715" t="s">
        <v>57595</v>
      </c>
      <c r="B4156" s="715" t="s">
        <v>57596</v>
      </c>
      <c r="C4156" s="715" t="s">
        <v>30</v>
      </c>
      <c r="D4156" s="158" t="s">
        <v>57597</v>
      </c>
    </row>
    <row r="4157" customFormat="false" ht="13.5" hidden="true" customHeight="false" outlineLevel="0" collapsed="false">
      <c r="A4157" s="715" t="s">
        <v>57598</v>
      </c>
      <c r="B4157" s="715" t="s">
        <v>57599</v>
      </c>
      <c r="C4157" s="715" t="s">
        <v>30</v>
      </c>
      <c r="D4157" s="158" t="s">
        <v>56358</v>
      </c>
    </row>
    <row r="4158" customFormat="false" ht="13.5" hidden="true" customHeight="false" outlineLevel="0" collapsed="false">
      <c r="A4158" s="715" t="s">
        <v>57600</v>
      </c>
      <c r="B4158" s="715" t="s">
        <v>57601</v>
      </c>
      <c r="C4158" s="715" t="s">
        <v>30</v>
      </c>
      <c r="D4158" s="158" t="s">
        <v>53472</v>
      </c>
    </row>
    <row r="4159" customFormat="false" ht="13.5" hidden="true" customHeight="false" outlineLevel="0" collapsed="false">
      <c r="A4159" s="715" t="s">
        <v>57602</v>
      </c>
      <c r="B4159" s="715" t="s">
        <v>57603</v>
      </c>
      <c r="C4159" s="715" t="s">
        <v>30</v>
      </c>
      <c r="D4159" s="158" t="s">
        <v>57604</v>
      </c>
    </row>
    <row r="4160" customFormat="false" ht="13.5" hidden="true" customHeight="false" outlineLevel="0" collapsed="false">
      <c r="A4160" s="715" t="s">
        <v>57605</v>
      </c>
      <c r="B4160" s="715" t="s">
        <v>57606</v>
      </c>
      <c r="C4160" s="715" t="s">
        <v>30</v>
      </c>
      <c r="D4160" s="158" t="s">
        <v>57607</v>
      </c>
    </row>
    <row r="4161" customFormat="false" ht="13.5" hidden="true" customHeight="false" outlineLevel="0" collapsed="false">
      <c r="A4161" s="715" t="s">
        <v>57608</v>
      </c>
      <c r="B4161" s="715" t="s">
        <v>57609</v>
      </c>
      <c r="C4161" s="715" t="s">
        <v>30</v>
      </c>
      <c r="D4161" s="158" t="s">
        <v>57610</v>
      </c>
    </row>
    <row r="4162" customFormat="false" ht="13.5" hidden="true" customHeight="false" outlineLevel="0" collapsed="false">
      <c r="A4162" s="715" t="s">
        <v>57611</v>
      </c>
      <c r="B4162" s="715" t="s">
        <v>57612</v>
      </c>
      <c r="C4162" s="715" t="s">
        <v>30</v>
      </c>
      <c r="D4162" s="158" t="s">
        <v>57613</v>
      </c>
    </row>
    <row r="4163" customFormat="false" ht="13.5" hidden="true" customHeight="false" outlineLevel="0" collapsed="false">
      <c r="A4163" s="715" t="s">
        <v>57614</v>
      </c>
      <c r="B4163" s="715" t="s">
        <v>57615</v>
      </c>
      <c r="C4163" s="715" t="s">
        <v>30</v>
      </c>
      <c r="D4163" s="158" t="s">
        <v>52695</v>
      </c>
    </row>
    <row r="4164" customFormat="false" ht="13.5" hidden="true" customHeight="false" outlineLevel="0" collapsed="false">
      <c r="A4164" s="715" t="s">
        <v>57616</v>
      </c>
      <c r="B4164" s="715" t="s">
        <v>57617</v>
      </c>
      <c r="C4164" s="715" t="s">
        <v>30</v>
      </c>
      <c r="D4164" s="158" t="s">
        <v>57618</v>
      </c>
    </row>
    <row r="4165" customFormat="false" ht="13.5" hidden="true" customHeight="false" outlineLevel="0" collapsed="false">
      <c r="A4165" s="715" t="s">
        <v>57619</v>
      </c>
      <c r="B4165" s="715" t="s">
        <v>57620</v>
      </c>
      <c r="C4165" s="715" t="s">
        <v>30</v>
      </c>
      <c r="D4165" s="158" t="s">
        <v>53059</v>
      </c>
    </row>
    <row r="4166" customFormat="false" ht="13.5" hidden="true" customHeight="false" outlineLevel="0" collapsed="false">
      <c r="A4166" s="715" t="s">
        <v>57621</v>
      </c>
      <c r="B4166" s="715" t="s">
        <v>57622</v>
      </c>
      <c r="C4166" s="715" t="s">
        <v>30</v>
      </c>
      <c r="D4166" s="158" t="s">
        <v>48340</v>
      </c>
    </row>
    <row r="4167" customFormat="false" ht="13.5" hidden="true" customHeight="false" outlineLevel="0" collapsed="false">
      <c r="A4167" s="715" t="s">
        <v>57623</v>
      </c>
      <c r="B4167" s="715" t="s">
        <v>57624</v>
      </c>
      <c r="C4167" s="715" t="s">
        <v>30</v>
      </c>
      <c r="D4167" s="158" t="s">
        <v>57625</v>
      </c>
    </row>
    <row r="4168" customFormat="false" ht="13.5" hidden="true" customHeight="false" outlineLevel="0" collapsed="false">
      <c r="A4168" s="715" t="s">
        <v>57626</v>
      </c>
      <c r="B4168" s="715" t="s">
        <v>57627</v>
      </c>
      <c r="C4168" s="715" t="s">
        <v>30</v>
      </c>
      <c r="D4168" s="158" t="s">
        <v>53128</v>
      </c>
    </row>
    <row r="4169" customFormat="false" ht="13.5" hidden="true" customHeight="false" outlineLevel="0" collapsed="false">
      <c r="A4169" s="715" t="s">
        <v>57628</v>
      </c>
      <c r="B4169" s="715" t="s">
        <v>57629</v>
      </c>
      <c r="C4169" s="715" t="s">
        <v>30</v>
      </c>
      <c r="D4169" s="158" t="s">
        <v>47648</v>
      </c>
    </row>
    <row r="4170" customFormat="false" ht="13.5" hidden="true" customHeight="false" outlineLevel="0" collapsed="false">
      <c r="A4170" s="715" t="s">
        <v>57630</v>
      </c>
      <c r="B4170" s="715" t="s">
        <v>57631</v>
      </c>
      <c r="C4170" s="715" t="s">
        <v>30</v>
      </c>
      <c r="D4170" s="158" t="s">
        <v>47921</v>
      </c>
    </row>
    <row r="4171" customFormat="false" ht="13.5" hidden="true" customHeight="false" outlineLevel="0" collapsed="false">
      <c r="A4171" s="715" t="s">
        <v>57632</v>
      </c>
      <c r="B4171" s="715" t="s">
        <v>57633</v>
      </c>
      <c r="C4171" s="715" t="s">
        <v>30</v>
      </c>
      <c r="D4171" s="158" t="s">
        <v>47694</v>
      </c>
    </row>
    <row r="4172" customFormat="false" ht="13.5" hidden="true" customHeight="false" outlineLevel="0" collapsed="false">
      <c r="A4172" s="715" t="s">
        <v>57634</v>
      </c>
      <c r="B4172" s="715" t="s">
        <v>57635</v>
      </c>
      <c r="C4172" s="715" t="s">
        <v>30</v>
      </c>
      <c r="D4172" s="158" t="s">
        <v>57636</v>
      </c>
    </row>
    <row r="4173" customFormat="false" ht="13.5" hidden="true" customHeight="false" outlineLevel="0" collapsed="false">
      <c r="A4173" s="715" t="s">
        <v>57637</v>
      </c>
      <c r="B4173" s="715" t="s">
        <v>57638</v>
      </c>
      <c r="C4173" s="715" t="s">
        <v>30</v>
      </c>
      <c r="D4173" s="158" t="s">
        <v>57639</v>
      </c>
    </row>
    <row r="4174" customFormat="false" ht="13.5" hidden="true" customHeight="false" outlineLevel="0" collapsed="false">
      <c r="A4174" s="715" t="s">
        <v>57640</v>
      </c>
      <c r="B4174" s="715" t="s">
        <v>57641</v>
      </c>
      <c r="C4174" s="715" t="s">
        <v>30</v>
      </c>
      <c r="D4174" s="158" t="s">
        <v>57642</v>
      </c>
    </row>
    <row r="4175" customFormat="false" ht="13.5" hidden="true" customHeight="false" outlineLevel="0" collapsed="false">
      <c r="A4175" s="715" t="s">
        <v>57643</v>
      </c>
      <c r="B4175" s="715" t="s">
        <v>57644</v>
      </c>
      <c r="C4175" s="715" t="s">
        <v>30</v>
      </c>
      <c r="D4175" s="158" t="s">
        <v>53263</v>
      </c>
    </row>
    <row r="4176" customFormat="false" ht="13.5" hidden="true" customHeight="false" outlineLevel="0" collapsed="false">
      <c r="A4176" s="715" t="s">
        <v>57645</v>
      </c>
      <c r="B4176" s="715" t="s">
        <v>57646</v>
      </c>
      <c r="C4176" s="715" t="s">
        <v>30</v>
      </c>
      <c r="D4176" s="158" t="s">
        <v>49370</v>
      </c>
    </row>
    <row r="4177" customFormat="false" ht="13.5" hidden="true" customHeight="false" outlineLevel="0" collapsed="false">
      <c r="A4177" s="715" t="s">
        <v>57647</v>
      </c>
      <c r="B4177" s="715" t="s">
        <v>57648</v>
      </c>
      <c r="C4177" s="715" t="s">
        <v>30</v>
      </c>
      <c r="D4177" s="158" t="s">
        <v>57649</v>
      </c>
    </row>
    <row r="4178" customFormat="false" ht="13.5" hidden="true" customHeight="false" outlineLevel="0" collapsed="false">
      <c r="A4178" s="715" t="s">
        <v>57650</v>
      </c>
      <c r="B4178" s="715" t="s">
        <v>57651</v>
      </c>
      <c r="C4178" s="715" t="s">
        <v>30</v>
      </c>
      <c r="D4178" s="158" t="s">
        <v>53957</v>
      </c>
    </row>
    <row r="4179" customFormat="false" ht="13.5" hidden="true" customHeight="false" outlineLevel="0" collapsed="false">
      <c r="A4179" s="715" t="s">
        <v>57652</v>
      </c>
      <c r="B4179" s="715" t="s">
        <v>57653</v>
      </c>
      <c r="C4179" s="715" t="s">
        <v>30</v>
      </c>
      <c r="D4179" s="158" t="s">
        <v>57654</v>
      </c>
    </row>
    <row r="4180" customFormat="false" ht="13.5" hidden="true" customHeight="false" outlineLevel="0" collapsed="false">
      <c r="A4180" s="715" t="s">
        <v>57655</v>
      </c>
      <c r="B4180" s="715" t="s">
        <v>57656</v>
      </c>
      <c r="C4180" s="715" t="s">
        <v>30</v>
      </c>
      <c r="D4180" s="158" t="s">
        <v>57657</v>
      </c>
    </row>
    <row r="4181" customFormat="false" ht="13.5" hidden="true" customHeight="false" outlineLevel="0" collapsed="false">
      <c r="A4181" s="715" t="s">
        <v>57658</v>
      </c>
      <c r="B4181" s="715" t="s">
        <v>57659</v>
      </c>
      <c r="C4181" s="715" t="s">
        <v>30</v>
      </c>
      <c r="D4181" s="158" t="s">
        <v>57660</v>
      </c>
    </row>
    <row r="4182" customFormat="false" ht="13.5" hidden="true" customHeight="false" outlineLevel="0" collapsed="false">
      <c r="A4182" s="715" t="s">
        <v>57661</v>
      </c>
      <c r="B4182" s="715" t="s">
        <v>57662</v>
      </c>
      <c r="C4182" s="715" t="s">
        <v>30</v>
      </c>
      <c r="D4182" s="158" t="s">
        <v>57663</v>
      </c>
    </row>
    <row r="4183" customFormat="false" ht="13.5" hidden="true" customHeight="false" outlineLevel="0" collapsed="false">
      <c r="A4183" s="715" t="s">
        <v>57664</v>
      </c>
      <c r="B4183" s="715" t="s">
        <v>57665</v>
      </c>
      <c r="C4183" s="715" t="s">
        <v>30</v>
      </c>
      <c r="D4183" s="158" t="s">
        <v>48519</v>
      </c>
    </row>
    <row r="4184" customFormat="false" ht="13.5" hidden="true" customHeight="false" outlineLevel="0" collapsed="false">
      <c r="A4184" s="715" t="s">
        <v>57666</v>
      </c>
      <c r="B4184" s="715" t="s">
        <v>57667</v>
      </c>
      <c r="C4184" s="715" t="s">
        <v>30</v>
      </c>
      <c r="D4184" s="158" t="s">
        <v>52109</v>
      </c>
    </row>
    <row r="4185" customFormat="false" ht="13.5" hidden="true" customHeight="false" outlineLevel="0" collapsed="false">
      <c r="A4185" s="715" t="s">
        <v>57668</v>
      </c>
      <c r="B4185" s="715" t="s">
        <v>57669</v>
      </c>
      <c r="C4185" s="715" t="s">
        <v>30</v>
      </c>
      <c r="D4185" s="158" t="s">
        <v>57670</v>
      </c>
    </row>
    <row r="4186" customFormat="false" ht="13.5" hidden="true" customHeight="false" outlineLevel="0" collapsed="false">
      <c r="A4186" s="715" t="s">
        <v>57671</v>
      </c>
      <c r="B4186" s="715" t="s">
        <v>57672</v>
      </c>
      <c r="C4186" s="715" t="s">
        <v>30</v>
      </c>
      <c r="D4186" s="158" t="s">
        <v>48055</v>
      </c>
    </row>
    <row r="4187" customFormat="false" ht="13.5" hidden="true" customHeight="false" outlineLevel="0" collapsed="false">
      <c r="A4187" s="715" t="s">
        <v>57673</v>
      </c>
      <c r="B4187" s="715" t="s">
        <v>57674</v>
      </c>
      <c r="C4187" s="715" t="s">
        <v>30</v>
      </c>
      <c r="D4187" s="158" t="s">
        <v>55510</v>
      </c>
    </row>
    <row r="4188" customFormat="false" ht="13.5" hidden="true" customHeight="false" outlineLevel="0" collapsed="false">
      <c r="A4188" s="715" t="s">
        <v>57675</v>
      </c>
      <c r="B4188" s="715" t="s">
        <v>57676</v>
      </c>
      <c r="C4188" s="715" t="s">
        <v>30</v>
      </c>
      <c r="D4188" s="158" t="s">
        <v>47822</v>
      </c>
    </row>
    <row r="4189" customFormat="false" ht="13.5" hidden="true" customHeight="false" outlineLevel="0" collapsed="false">
      <c r="A4189" s="715" t="s">
        <v>57677</v>
      </c>
      <c r="B4189" s="715" t="s">
        <v>57678</v>
      </c>
      <c r="C4189" s="715" t="s">
        <v>30</v>
      </c>
      <c r="D4189" s="158" t="s">
        <v>49426</v>
      </c>
    </row>
    <row r="4190" customFormat="false" ht="13.5" hidden="true" customHeight="false" outlineLevel="0" collapsed="false">
      <c r="A4190" s="715" t="s">
        <v>57679</v>
      </c>
      <c r="B4190" s="715" t="s">
        <v>57680</v>
      </c>
      <c r="C4190" s="715" t="s">
        <v>30</v>
      </c>
      <c r="D4190" s="158" t="s">
        <v>57681</v>
      </c>
    </row>
    <row r="4191" customFormat="false" ht="13.5" hidden="true" customHeight="false" outlineLevel="0" collapsed="false">
      <c r="A4191" s="715" t="s">
        <v>57682</v>
      </c>
      <c r="B4191" s="715" t="s">
        <v>57683</v>
      </c>
      <c r="C4191" s="715" t="s">
        <v>30</v>
      </c>
      <c r="D4191" s="158" t="s">
        <v>57684</v>
      </c>
    </row>
    <row r="4192" customFormat="false" ht="13.5" hidden="true" customHeight="false" outlineLevel="0" collapsed="false">
      <c r="A4192" s="715" t="s">
        <v>57685</v>
      </c>
      <c r="B4192" s="715" t="s">
        <v>57686</v>
      </c>
      <c r="C4192" s="715" t="s">
        <v>30</v>
      </c>
      <c r="D4192" s="158" t="s">
        <v>53795</v>
      </c>
    </row>
    <row r="4193" customFormat="false" ht="13.5" hidden="true" customHeight="false" outlineLevel="0" collapsed="false">
      <c r="A4193" s="715" t="s">
        <v>57687</v>
      </c>
      <c r="B4193" s="715" t="s">
        <v>57688</v>
      </c>
      <c r="C4193" s="715" t="s">
        <v>30</v>
      </c>
      <c r="D4193" s="158" t="s">
        <v>57689</v>
      </c>
    </row>
    <row r="4194" customFormat="false" ht="13.5" hidden="true" customHeight="false" outlineLevel="0" collapsed="false">
      <c r="A4194" s="715" t="s">
        <v>57690</v>
      </c>
      <c r="B4194" s="715" t="s">
        <v>57691</v>
      </c>
      <c r="C4194" s="715" t="s">
        <v>30</v>
      </c>
      <c r="D4194" s="158" t="s">
        <v>48186</v>
      </c>
    </row>
    <row r="4195" customFormat="false" ht="13.5" hidden="true" customHeight="false" outlineLevel="0" collapsed="false">
      <c r="A4195" s="715" t="s">
        <v>57692</v>
      </c>
      <c r="B4195" s="715" t="s">
        <v>57693</v>
      </c>
      <c r="C4195" s="715" t="s">
        <v>30</v>
      </c>
      <c r="D4195" s="158" t="s">
        <v>55534</v>
      </c>
    </row>
    <row r="4196" customFormat="false" ht="13.5" hidden="true" customHeight="false" outlineLevel="0" collapsed="false">
      <c r="A4196" s="715" t="s">
        <v>57694</v>
      </c>
      <c r="B4196" s="715" t="s">
        <v>57695</v>
      </c>
      <c r="C4196" s="715" t="s">
        <v>30</v>
      </c>
      <c r="D4196" s="158" t="s">
        <v>57696</v>
      </c>
    </row>
    <row r="4197" customFormat="false" ht="13.5" hidden="true" customHeight="false" outlineLevel="0" collapsed="false">
      <c r="A4197" s="715" t="s">
        <v>57697</v>
      </c>
      <c r="B4197" s="715" t="s">
        <v>57698</v>
      </c>
      <c r="C4197" s="715" t="s">
        <v>30</v>
      </c>
      <c r="D4197" s="158" t="s">
        <v>56381</v>
      </c>
    </row>
    <row r="4198" customFormat="false" ht="13.5" hidden="true" customHeight="false" outlineLevel="0" collapsed="false">
      <c r="A4198" s="715" t="s">
        <v>57699</v>
      </c>
      <c r="B4198" s="715" t="s">
        <v>57700</v>
      </c>
      <c r="C4198" s="715" t="s">
        <v>30</v>
      </c>
      <c r="D4198" s="158" t="s">
        <v>57701</v>
      </c>
    </row>
    <row r="4199" customFormat="false" ht="13.5" hidden="true" customHeight="false" outlineLevel="0" collapsed="false">
      <c r="A4199" s="715" t="s">
        <v>57702</v>
      </c>
      <c r="B4199" s="715" t="s">
        <v>57703</v>
      </c>
      <c r="C4199" s="715" t="s">
        <v>30</v>
      </c>
      <c r="D4199" s="158" t="s">
        <v>46940</v>
      </c>
    </row>
    <row r="4200" customFormat="false" ht="13.5" hidden="true" customHeight="false" outlineLevel="0" collapsed="false">
      <c r="A4200" s="715" t="s">
        <v>57704</v>
      </c>
      <c r="B4200" s="715" t="s">
        <v>57705</v>
      </c>
      <c r="C4200" s="715" t="s">
        <v>30</v>
      </c>
      <c r="D4200" s="158" t="s">
        <v>57706</v>
      </c>
    </row>
    <row r="4201" customFormat="false" ht="13.5" hidden="true" customHeight="false" outlineLevel="0" collapsed="false">
      <c r="A4201" s="715" t="s">
        <v>57707</v>
      </c>
      <c r="B4201" s="715" t="s">
        <v>57708</v>
      </c>
      <c r="C4201" s="715" t="s">
        <v>30</v>
      </c>
      <c r="D4201" s="158" t="s">
        <v>57709</v>
      </c>
    </row>
    <row r="4202" customFormat="false" ht="13.5" hidden="true" customHeight="false" outlineLevel="0" collapsed="false">
      <c r="A4202" s="715" t="s">
        <v>57710</v>
      </c>
      <c r="B4202" s="715" t="s">
        <v>57711</v>
      </c>
      <c r="C4202" s="715" t="s">
        <v>30</v>
      </c>
      <c r="D4202" s="158" t="s">
        <v>52282</v>
      </c>
    </row>
    <row r="4203" customFormat="false" ht="13.5" hidden="true" customHeight="false" outlineLevel="0" collapsed="false">
      <c r="A4203" s="715" t="s">
        <v>57712</v>
      </c>
      <c r="B4203" s="715" t="s">
        <v>57713</v>
      </c>
      <c r="C4203" s="715" t="s">
        <v>30</v>
      </c>
      <c r="D4203" s="158" t="s">
        <v>57714</v>
      </c>
    </row>
    <row r="4204" customFormat="false" ht="13.5" hidden="true" customHeight="false" outlineLevel="0" collapsed="false">
      <c r="A4204" s="715" t="s">
        <v>57715</v>
      </c>
      <c r="B4204" s="715" t="s">
        <v>57716</v>
      </c>
      <c r="C4204" s="715" t="s">
        <v>30</v>
      </c>
      <c r="D4204" s="158" t="s">
        <v>57717</v>
      </c>
    </row>
    <row r="4205" customFormat="false" ht="13.5" hidden="true" customHeight="false" outlineLevel="0" collapsed="false">
      <c r="A4205" s="715" t="s">
        <v>57718</v>
      </c>
      <c r="B4205" s="715" t="s">
        <v>57719</v>
      </c>
      <c r="C4205" s="715" t="s">
        <v>30</v>
      </c>
      <c r="D4205" s="158" t="s">
        <v>48983</v>
      </c>
    </row>
    <row r="4206" customFormat="false" ht="13.5" hidden="true" customHeight="false" outlineLevel="0" collapsed="false">
      <c r="A4206" s="715" t="s">
        <v>57720</v>
      </c>
      <c r="B4206" s="715" t="s">
        <v>57721</v>
      </c>
      <c r="C4206" s="715" t="s">
        <v>30</v>
      </c>
      <c r="D4206" s="158" t="s">
        <v>57722</v>
      </c>
    </row>
    <row r="4207" customFormat="false" ht="13.5" hidden="true" customHeight="false" outlineLevel="0" collapsed="false">
      <c r="A4207" s="715" t="s">
        <v>57723</v>
      </c>
      <c r="B4207" s="715" t="s">
        <v>57724</v>
      </c>
      <c r="C4207" s="715" t="s">
        <v>30</v>
      </c>
      <c r="D4207" s="158" t="s">
        <v>57725</v>
      </c>
    </row>
    <row r="4208" customFormat="false" ht="13.5" hidden="true" customHeight="false" outlineLevel="0" collapsed="false">
      <c r="A4208" s="715" t="s">
        <v>57726</v>
      </c>
      <c r="B4208" s="715" t="s">
        <v>57727</v>
      </c>
      <c r="C4208" s="715" t="s">
        <v>30</v>
      </c>
      <c r="D4208" s="158" t="s">
        <v>46988</v>
      </c>
    </row>
    <row r="4209" customFormat="false" ht="13.5" hidden="true" customHeight="false" outlineLevel="0" collapsed="false">
      <c r="A4209" s="715" t="s">
        <v>57728</v>
      </c>
      <c r="B4209" s="715" t="s">
        <v>57729</v>
      </c>
      <c r="C4209" s="715" t="s">
        <v>30</v>
      </c>
      <c r="D4209" s="158" t="s">
        <v>50561</v>
      </c>
    </row>
    <row r="4210" customFormat="false" ht="13.5" hidden="true" customHeight="false" outlineLevel="0" collapsed="false">
      <c r="A4210" s="715" t="s">
        <v>57730</v>
      </c>
      <c r="B4210" s="715" t="s">
        <v>57731</v>
      </c>
      <c r="C4210" s="715" t="s">
        <v>30</v>
      </c>
      <c r="D4210" s="158" t="s">
        <v>57732</v>
      </c>
    </row>
    <row r="4211" customFormat="false" ht="13.5" hidden="true" customHeight="false" outlineLevel="0" collapsed="false">
      <c r="A4211" s="715" t="s">
        <v>57733</v>
      </c>
      <c r="B4211" s="715" t="s">
        <v>57734</v>
      </c>
      <c r="C4211" s="715" t="s">
        <v>30</v>
      </c>
      <c r="D4211" s="158" t="s">
        <v>57735</v>
      </c>
    </row>
    <row r="4212" customFormat="false" ht="13.5" hidden="true" customHeight="false" outlineLevel="0" collapsed="false">
      <c r="A4212" s="715" t="s">
        <v>57736</v>
      </c>
      <c r="B4212" s="715" t="s">
        <v>57737</v>
      </c>
      <c r="C4212" s="715" t="s">
        <v>30</v>
      </c>
      <c r="D4212" s="158" t="s">
        <v>57738</v>
      </c>
    </row>
    <row r="4213" customFormat="false" ht="13.5" hidden="true" customHeight="false" outlineLevel="0" collapsed="false">
      <c r="A4213" s="715" t="s">
        <v>57739</v>
      </c>
      <c r="B4213" s="715" t="s">
        <v>57740</v>
      </c>
      <c r="C4213" s="715" t="s">
        <v>30</v>
      </c>
      <c r="D4213" s="158" t="s">
        <v>52205</v>
      </c>
    </row>
    <row r="4214" customFormat="false" ht="13.5" hidden="true" customHeight="false" outlineLevel="0" collapsed="false">
      <c r="A4214" s="715" t="s">
        <v>57741</v>
      </c>
      <c r="B4214" s="715" t="s">
        <v>57742</v>
      </c>
      <c r="C4214" s="715" t="s">
        <v>30</v>
      </c>
      <c r="D4214" s="158" t="s">
        <v>55433</v>
      </c>
    </row>
    <row r="4215" customFormat="false" ht="13.5" hidden="true" customHeight="false" outlineLevel="0" collapsed="false">
      <c r="A4215" s="715" t="s">
        <v>57743</v>
      </c>
      <c r="B4215" s="715" t="s">
        <v>57744</v>
      </c>
      <c r="C4215" s="715" t="s">
        <v>30</v>
      </c>
      <c r="D4215" s="158" t="s">
        <v>57745</v>
      </c>
    </row>
    <row r="4216" customFormat="false" ht="13.5" hidden="true" customHeight="false" outlineLevel="0" collapsed="false">
      <c r="A4216" s="715" t="s">
        <v>57746</v>
      </c>
      <c r="B4216" s="715" t="s">
        <v>57747</v>
      </c>
      <c r="C4216" s="715" t="s">
        <v>30</v>
      </c>
      <c r="D4216" s="158" t="s">
        <v>57377</v>
      </c>
    </row>
    <row r="4217" customFormat="false" ht="13.5" hidden="true" customHeight="false" outlineLevel="0" collapsed="false">
      <c r="A4217" s="715" t="s">
        <v>57748</v>
      </c>
      <c r="B4217" s="715" t="s">
        <v>57749</v>
      </c>
      <c r="C4217" s="715" t="s">
        <v>30</v>
      </c>
      <c r="D4217" s="158" t="s">
        <v>53620</v>
      </c>
    </row>
    <row r="4218" customFormat="false" ht="13.5" hidden="true" customHeight="false" outlineLevel="0" collapsed="false">
      <c r="A4218" s="715" t="s">
        <v>57750</v>
      </c>
      <c r="B4218" s="715" t="s">
        <v>57751</v>
      </c>
      <c r="C4218" s="715" t="s">
        <v>30</v>
      </c>
      <c r="D4218" s="158" t="s">
        <v>49042</v>
      </c>
    </row>
    <row r="4219" customFormat="false" ht="13.5" hidden="true" customHeight="false" outlineLevel="0" collapsed="false">
      <c r="A4219" s="715" t="s">
        <v>57752</v>
      </c>
      <c r="B4219" s="715" t="s">
        <v>57753</v>
      </c>
      <c r="C4219" s="715" t="s">
        <v>30</v>
      </c>
      <c r="D4219" s="158" t="s">
        <v>57754</v>
      </c>
    </row>
    <row r="4220" customFormat="false" ht="13.5" hidden="true" customHeight="false" outlineLevel="0" collapsed="false">
      <c r="A4220" s="715" t="s">
        <v>57755</v>
      </c>
      <c r="B4220" s="715" t="s">
        <v>57756</v>
      </c>
      <c r="C4220" s="715" t="s">
        <v>30</v>
      </c>
      <c r="D4220" s="158" t="s">
        <v>57757</v>
      </c>
    </row>
    <row r="4221" customFormat="false" ht="13.5" hidden="true" customHeight="false" outlineLevel="0" collapsed="false">
      <c r="A4221" s="715" t="s">
        <v>57758</v>
      </c>
      <c r="B4221" s="715" t="s">
        <v>57759</v>
      </c>
      <c r="C4221" s="715" t="s">
        <v>30</v>
      </c>
      <c r="D4221" s="158" t="s">
        <v>53627</v>
      </c>
    </row>
    <row r="4222" customFormat="false" ht="13.5" hidden="true" customHeight="false" outlineLevel="0" collapsed="false">
      <c r="A4222" s="715" t="s">
        <v>57760</v>
      </c>
      <c r="B4222" s="715" t="s">
        <v>57761</v>
      </c>
      <c r="C4222" s="715" t="s">
        <v>30</v>
      </c>
      <c r="D4222" s="158" t="s">
        <v>56244</v>
      </c>
    </row>
    <row r="4223" customFormat="false" ht="13.5" hidden="true" customHeight="false" outlineLevel="0" collapsed="false">
      <c r="A4223" s="715" t="s">
        <v>57762</v>
      </c>
      <c r="B4223" s="715" t="s">
        <v>57763</v>
      </c>
      <c r="C4223" s="715" t="s">
        <v>30</v>
      </c>
      <c r="D4223" s="158" t="s">
        <v>52313</v>
      </c>
    </row>
    <row r="4224" customFormat="false" ht="13.5" hidden="true" customHeight="false" outlineLevel="0" collapsed="false">
      <c r="A4224" s="715" t="s">
        <v>57764</v>
      </c>
      <c r="B4224" s="715" t="s">
        <v>57765</v>
      </c>
      <c r="C4224" s="715" t="s">
        <v>30</v>
      </c>
      <c r="D4224" s="158" t="s">
        <v>57766</v>
      </c>
    </row>
    <row r="4225" customFormat="false" ht="13.5" hidden="true" customHeight="false" outlineLevel="0" collapsed="false">
      <c r="A4225" s="715" t="s">
        <v>57767</v>
      </c>
      <c r="B4225" s="715" t="s">
        <v>57768</v>
      </c>
      <c r="C4225" s="715" t="s">
        <v>30</v>
      </c>
      <c r="D4225" s="158" t="s">
        <v>48132</v>
      </c>
    </row>
    <row r="4226" customFormat="false" ht="13.5" hidden="true" customHeight="false" outlineLevel="0" collapsed="false">
      <c r="A4226" s="715" t="s">
        <v>57769</v>
      </c>
      <c r="B4226" s="715" t="s">
        <v>57770</v>
      </c>
      <c r="C4226" s="715" t="s">
        <v>30</v>
      </c>
      <c r="D4226" s="158" t="s">
        <v>57771</v>
      </c>
    </row>
    <row r="4227" customFormat="false" ht="13.5" hidden="true" customHeight="false" outlineLevel="0" collapsed="false">
      <c r="A4227" s="715" t="s">
        <v>57772</v>
      </c>
      <c r="B4227" s="715" t="s">
        <v>57773</v>
      </c>
      <c r="C4227" s="715" t="s">
        <v>30</v>
      </c>
      <c r="D4227" s="158" t="s">
        <v>57774</v>
      </c>
    </row>
    <row r="4228" customFormat="false" ht="13.5" hidden="true" customHeight="false" outlineLevel="0" collapsed="false">
      <c r="A4228" s="715" t="s">
        <v>57775</v>
      </c>
      <c r="B4228" s="715" t="s">
        <v>57776</v>
      </c>
      <c r="C4228" s="715" t="s">
        <v>30</v>
      </c>
      <c r="D4228" s="158" t="s">
        <v>57777</v>
      </c>
    </row>
    <row r="4229" customFormat="false" ht="13.5" hidden="true" customHeight="false" outlineLevel="0" collapsed="false">
      <c r="A4229" s="715" t="s">
        <v>57778</v>
      </c>
      <c r="B4229" s="715" t="s">
        <v>57779</v>
      </c>
      <c r="C4229" s="715" t="s">
        <v>30</v>
      </c>
      <c r="D4229" s="158" t="s">
        <v>57780</v>
      </c>
    </row>
    <row r="4230" customFormat="false" ht="13.5" hidden="true" customHeight="false" outlineLevel="0" collapsed="false">
      <c r="A4230" s="715" t="s">
        <v>57781</v>
      </c>
      <c r="B4230" s="715" t="s">
        <v>57782</v>
      </c>
      <c r="C4230" s="715" t="s">
        <v>30</v>
      </c>
      <c r="D4230" s="158" t="s">
        <v>57515</v>
      </c>
    </row>
    <row r="4231" customFormat="false" ht="13.5" hidden="true" customHeight="false" outlineLevel="0" collapsed="false">
      <c r="A4231" s="715" t="s">
        <v>57783</v>
      </c>
      <c r="B4231" s="715" t="s">
        <v>57784</v>
      </c>
      <c r="C4231" s="715" t="s">
        <v>30</v>
      </c>
      <c r="D4231" s="158" t="s">
        <v>57785</v>
      </c>
    </row>
    <row r="4232" customFormat="false" ht="13.5" hidden="true" customHeight="false" outlineLevel="0" collapsed="false">
      <c r="A4232" s="715" t="s">
        <v>57786</v>
      </c>
      <c r="B4232" s="715" t="s">
        <v>57787</v>
      </c>
      <c r="C4232" s="715" t="s">
        <v>30</v>
      </c>
      <c r="D4232" s="158" t="s">
        <v>57788</v>
      </c>
    </row>
    <row r="4233" customFormat="false" ht="13.5" hidden="true" customHeight="false" outlineLevel="0" collapsed="false">
      <c r="A4233" s="715" t="s">
        <v>57789</v>
      </c>
      <c r="B4233" s="715" t="s">
        <v>57790</v>
      </c>
      <c r="C4233" s="715" t="s">
        <v>30</v>
      </c>
      <c r="D4233" s="158" t="s">
        <v>57791</v>
      </c>
    </row>
    <row r="4234" customFormat="false" ht="13.5" hidden="true" customHeight="false" outlineLevel="0" collapsed="false">
      <c r="A4234" s="715" t="s">
        <v>57792</v>
      </c>
      <c r="B4234" s="715" t="s">
        <v>57793</v>
      </c>
      <c r="C4234" s="715" t="s">
        <v>30</v>
      </c>
      <c r="D4234" s="158" t="s">
        <v>57794</v>
      </c>
    </row>
    <row r="4235" customFormat="false" ht="13.5" hidden="true" customHeight="false" outlineLevel="0" collapsed="false">
      <c r="A4235" s="715" t="s">
        <v>57795</v>
      </c>
      <c r="B4235" s="715" t="s">
        <v>57796</v>
      </c>
      <c r="C4235" s="715" t="s">
        <v>30</v>
      </c>
      <c r="D4235" s="158" t="s">
        <v>57797</v>
      </c>
    </row>
    <row r="4236" customFormat="false" ht="13.5" hidden="true" customHeight="false" outlineLevel="0" collapsed="false">
      <c r="A4236" s="715" t="s">
        <v>57798</v>
      </c>
      <c r="B4236" s="715" t="s">
        <v>57799</v>
      </c>
      <c r="C4236" s="715" t="s">
        <v>30</v>
      </c>
      <c r="D4236" s="158" t="s">
        <v>57800</v>
      </c>
    </row>
    <row r="4237" customFormat="false" ht="13.5" hidden="true" customHeight="false" outlineLevel="0" collapsed="false">
      <c r="A4237" s="715" t="s">
        <v>57801</v>
      </c>
      <c r="B4237" s="715" t="s">
        <v>57802</v>
      </c>
      <c r="C4237" s="715" t="s">
        <v>30</v>
      </c>
      <c r="D4237" s="158" t="s">
        <v>57803</v>
      </c>
    </row>
    <row r="4238" customFormat="false" ht="13.5" hidden="true" customHeight="false" outlineLevel="0" collapsed="false">
      <c r="A4238" s="715" t="s">
        <v>57804</v>
      </c>
      <c r="B4238" s="715" t="s">
        <v>57805</v>
      </c>
      <c r="C4238" s="715" t="s">
        <v>30</v>
      </c>
      <c r="D4238" s="158" t="s">
        <v>54117</v>
      </c>
    </row>
    <row r="4239" customFormat="false" ht="13.5" hidden="true" customHeight="false" outlineLevel="0" collapsed="false">
      <c r="A4239" s="715" t="s">
        <v>57806</v>
      </c>
      <c r="B4239" s="715" t="s">
        <v>57807</v>
      </c>
      <c r="C4239" s="715" t="s">
        <v>30</v>
      </c>
      <c r="D4239" s="158" t="s">
        <v>49258</v>
      </c>
    </row>
    <row r="4240" customFormat="false" ht="13.5" hidden="true" customHeight="false" outlineLevel="0" collapsed="false">
      <c r="A4240" s="715" t="s">
        <v>57808</v>
      </c>
      <c r="B4240" s="715" t="s">
        <v>57809</v>
      </c>
      <c r="C4240" s="715" t="s">
        <v>30</v>
      </c>
      <c r="D4240" s="158" t="s">
        <v>52354</v>
      </c>
    </row>
    <row r="4241" customFormat="false" ht="13.5" hidden="true" customHeight="false" outlineLevel="0" collapsed="false">
      <c r="A4241" s="715" t="s">
        <v>57810</v>
      </c>
      <c r="B4241" s="715" t="s">
        <v>57811</v>
      </c>
      <c r="C4241" s="715" t="s">
        <v>30</v>
      </c>
      <c r="D4241" s="158" t="s">
        <v>57812</v>
      </c>
    </row>
    <row r="4242" customFormat="false" ht="13.5" hidden="true" customHeight="false" outlineLevel="0" collapsed="false">
      <c r="A4242" s="715" t="s">
        <v>57813</v>
      </c>
      <c r="B4242" s="715" t="s">
        <v>57814</v>
      </c>
      <c r="C4242" s="715" t="s">
        <v>30</v>
      </c>
      <c r="D4242" s="158" t="s">
        <v>49050</v>
      </c>
    </row>
    <row r="4243" customFormat="false" ht="13.5" hidden="true" customHeight="false" outlineLevel="0" collapsed="false">
      <c r="A4243" s="715" t="s">
        <v>57815</v>
      </c>
      <c r="B4243" s="715" t="s">
        <v>57816</v>
      </c>
      <c r="C4243" s="715" t="s">
        <v>30</v>
      </c>
      <c r="D4243" s="158" t="s">
        <v>46308</v>
      </c>
    </row>
    <row r="4244" customFormat="false" ht="13.5" hidden="true" customHeight="false" outlineLevel="0" collapsed="false">
      <c r="A4244" s="715" t="s">
        <v>57817</v>
      </c>
      <c r="B4244" s="715" t="s">
        <v>57818</v>
      </c>
      <c r="C4244" s="715" t="s">
        <v>30</v>
      </c>
      <c r="D4244" s="158" t="s">
        <v>57819</v>
      </c>
    </row>
    <row r="4245" customFormat="false" ht="13.5" hidden="true" customHeight="false" outlineLevel="0" collapsed="false">
      <c r="A4245" s="715" t="s">
        <v>57820</v>
      </c>
      <c r="B4245" s="715" t="s">
        <v>57821</v>
      </c>
      <c r="C4245" s="715" t="s">
        <v>30</v>
      </c>
      <c r="D4245" s="158" t="s">
        <v>57822</v>
      </c>
    </row>
    <row r="4246" customFormat="false" ht="13.5" hidden="true" customHeight="false" outlineLevel="0" collapsed="false">
      <c r="A4246" s="715" t="s">
        <v>57823</v>
      </c>
      <c r="B4246" s="715" t="s">
        <v>57824</v>
      </c>
      <c r="C4246" s="715" t="s">
        <v>30</v>
      </c>
      <c r="D4246" s="158" t="s">
        <v>50529</v>
      </c>
    </row>
    <row r="4247" customFormat="false" ht="13.5" hidden="true" customHeight="false" outlineLevel="0" collapsed="false">
      <c r="A4247" s="715" t="s">
        <v>57825</v>
      </c>
      <c r="B4247" s="715" t="s">
        <v>57826</v>
      </c>
      <c r="C4247" s="715" t="s">
        <v>30</v>
      </c>
      <c r="D4247" s="158" t="s">
        <v>49642</v>
      </c>
    </row>
    <row r="4248" customFormat="false" ht="13.5" hidden="true" customHeight="false" outlineLevel="0" collapsed="false">
      <c r="A4248" s="715" t="s">
        <v>57827</v>
      </c>
      <c r="B4248" s="715" t="s">
        <v>57828</v>
      </c>
      <c r="C4248" s="715" t="s">
        <v>30</v>
      </c>
      <c r="D4248" s="158" t="s">
        <v>49642</v>
      </c>
    </row>
    <row r="4249" customFormat="false" ht="13.5" hidden="true" customHeight="false" outlineLevel="0" collapsed="false">
      <c r="A4249" s="715" t="s">
        <v>57829</v>
      </c>
      <c r="B4249" s="715" t="s">
        <v>57830</v>
      </c>
      <c r="C4249" s="715" t="s">
        <v>30</v>
      </c>
      <c r="D4249" s="158" t="s">
        <v>45939</v>
      </c>
    </row>
    <row r="4250" customFormat="false" ht="13.5" hidden="true" customHeight="false" outlineLevel="0" collapsed="false">
      <c r="A4250" s="715" t="s">
        <v>57831</v>
      </c>
      <c r="B4250" s="715" t="s">
        <v>57832</v>
      </c>
      <c r="C4250" s="715" t="s">
        <v>30</v>
      </c>
      <c r="D4250" s="158" t="s">
        <v>57833</v>
      </c>
    </row>
    <row r="4251" customFormat="false" ht="13.5" hidden="true" customHeight="false" outlineLevel="0" collapsed="false">
      <c r="A4251" s="715" t="s">
        <v>57834</v>
      </c>
      <c r="B4251" s="715" t="s">
        <v>57835</v>
      </c>
      <c r="C4251" s="715" t="s">
        <v>30</v>
      </c>
      <c r="D4251" s="158" t="s">
        <v>57836</v>
      </c>
    </row>
    <row r="4252" customFormat="false" ht="13.5" hidden="true" customHeight="false" outlineLevel="0" collapsed="false">
      <c r="A4252" s="715" t="s">
        <v>57837</v>
      </c>
      <c r="B4252" s="715" t="s">
        <v>57838</v>
      </c>
      <c r="C4252" s="715" t="s">
        <v>30</v>
      </c>
      <c r="D4252" s="158" t="s">
        <v>55578</v>
      </c>
    </row>
    <row r="4253" customFormat="false" ht="13.5" hidden="true" customHeight="false" outlineLevel="0" collapsed="false">
      <c r="A4253" s="715" t="s">
        <v>57839</v>
      </c>
      <c r="B4253" s="715" t="s">
        <v>57840</v>
      </c>
      <c r="C4253" s="715" t="s">
        <v>30</v>
      </c>
      <c r="D4253" s="158" t="s">
        <v>57812</v>
      </c>
    </row>
    <row r="4254" customFormat="false" ht="13.5" hidden="true" customHeight="false" outlineLevel="0" collapsed="false">
      <c r="A4254" s="715" t="s">
        <v>57841</v>
      </c>
      <c r="B4254" s="715" t="s">
        <v>57842</v>
      </c>
      <c r="C4254" s="715" t="s">
        <v>30</v>
      </c>
      <c r="D4254" s="158" t="s">
        <v>57843</v>
      </c>
    </row>
    <row r="4255" customFormat="false" ht="13.5" hidden="true" customHeight="false" outlineLevel="0" collapsed="false">
      <c r="A4255" s="715" t="s">
        <v>57844</v>
      </c>
      <c r="B4255" s="715" t="s">
        <v>57845</v>
      </c>
      <c r="C4255" s="715" t="s">
        <v>30</v>
      </c>
      <c r="D4255" s="158" t="s">
        <v>57846</v>
      </c>
    </row>
    <row r="4256" customFormat="false" ht="13.5" hidden="true" customHeight="false" outlineLevel="0" collapsed="false">
      <c r="A4256" s="715" t="s">
        <v>57847</v>
      </c>
      <c r="B4256" s="715" t="s">
        <v>57848</v>
      </c>
      <c r="C4256" s="715" t="s">
        <v>30</v>
      </c>
      <c r="D4256" s="158" t="s">
        <v>54774</v>
      </c>
    </row>
    <row r="4257" customFormat="false" ht="13.5" hidden="true" customHeight="false" outlineLevel="0" collapsed="false">
      <c r="A4257" s="715" t="s">
        <v>57849</v>
      </c>
      <c r="B4257" s="715" t="s">
        <v>57850</v>
      </c>
      <c r="C4257" s="715" t="s">
        <v>30</v>
      </c>
      <c r="D4257" s="158" t="s">
        <v>57851</v>
      </c>
    </row>
    <row r="4258" customFormat="false" ht="13.5" hidden="true" customHeight="false" outlineLevel="0" collapsed="false">
      <c r="A4258" s="715" t="s">
        <v>57852</v>
      </c>
      <c r="B4258" s="715" t="s">
        <v>57853</v>
      </c>
      <c r="C4258" s="715" t="s">
        <v>30</v>
      </c>
      <c r="D4258" s="158" t="s">
        <v>57854</v>
      </c>
    </row>
    <row r="4259" customFormat="false" ht="13.5" hidden="true" customHeight="false" outlineLevel="0" collapsed="false">
      <c r="A4259" s="715" t="s">
        <v>57855</v>
      </c>
      <c r="B4259" s="715" t="s">
        <v>57856</v>
      </c>
      <c r="C4259" s="715" t="s">
        <v>30</v>
      </c>
      <c r="D4259" s="158" t="s">
        <v>57857</v>
      </c>
    </row>
    <row r="4260" customFormat="false" ht="13.5" hidden="true" customHeight="false" outlineLevel="0" collapsed="false">
      <c r="A4260" s="715" t="s">
        <v>57858</v>
      </c>
      <c r="B4260" s="715" t="s">
        <v>57859</v>
      </c>
      <c r="C4260" s="715" t="s">
        <v>30</v>
      </c>
      <c r="D4260" s="158" t="s">
        <v>57860</v>
      </c>
    </row>
    <row r="4261" customFormat="false" ht="13.5" hidden="true" customHeight="false" outlineLevel="0" collapsed="false">
      <c r="A4261" s="715" t="s">
        <v>57861</v>
      </c>
      <c r="B4261" s="715" t="s">
        <v>57862</v>
      </c>
      <c r="C4261" s="715" t="s">
        <v>30</v>
      </c>
      <c r="D4261" s="158" t="s">
        <v>57863</v>
      </c>
    </row>
    <row r="4262" customFormat="false" ht="13.5" hidden="true" customHeight="false" outlineLevel="0" collapsed="false">
      <c r="A4262" s="715" t="s">
        <v>57864</v>
      </c>
      <c r="B4262" s="715" t="s">
        <v>57865</v>
      </c>
      <c r="C4262" s="715" t="s">
        <v>30</v>
      </c>
      <c r="D4262" s="158" t="s">
        <v>51557</v>
      </c>
    </row>
    <row r="4263" customFormat="false" ht="13.5" hidden="true" customHeight="false" outlineLevel="0" collapsed="false">
      <c r="A4263" s="715" t="s">
        <v>57866</v>
      </c>
      <c r="B4263" s="715" t="s">
        <v>57867</v>
      </c>
      <c r="C4263" s="715" t="s">
        <v>30</v>
      </c>
      <c r="D4263" s="158" t="s">
        <v>57868</v>
      </c>
    </row>
    <row r="4264" customFormat="false" ht="13.5" hidden="true" customHeight="false" outlineLevel="0" collapsed="false">
      <c r="A4264" s="715" t="s">
        <v>57869</v>
      </c>
      <c r="B4264" s="715" t="s">
        <v>57870</v>
      </c>
      <c r="C4264" s="715" t="s">
        <v>30</v>
      </c>
      <c r="D4264" s="158" t="s">
        <v>57871</v>
      </c>
    </row>
    <row r="4265" customFormat="false" ht="13.5" hidden="true" customHeight="false" outlineLevel="0" collapsed="false">
      <c r="A4265" s="715" t="s">
        <v>57872</v>
      </c>
      <c r="B4265" s="715" t="s">
        <v>57873</v>
      </c>
      <c r="C4265" s="715" t="s">
        <v>30</v>
      </c>
      <c r="D4265" s="158" t="s">
        <v>57874</v>
      </c>
    </row>
    <row r="4266" customFormat="false" ht="13.5" hidden="true" customHeight="false" outlineLevel="0" collapsed="false">
      <c r="A4266" s="715" t="s">
        <v>57875</v>
      </c>
      <c r="B4266" s="715" t="s">
        <v>57876</v>
      </c>
      <c r="C4266" s="715" t="s">
        <v>30</v>
      </c>
      <c r="D4266" s="158" t="s">
        <v>54736</v>
      </c>
    </row>
    <row r="4267" customFormat="false" ht="13.5" hidden="true" customHeight="false" outlineLevel="0" collapsed="false">
      <c r="A4267" s="715" t="s">
        <v>57877</v>
      </c>
      <c r="B4267" s="715" t="s">
        <v>57878</v>
      </c>
      <c r="C4267" s="715" t="s">
        <v>30</v>
      </c>
      <c r="D4267" s="158" t="s">
        <v>57879</v>
      </c>
    </row>
    <row r="4268" customFormat="false" ht="13.5" hidden="true" customHeight="false" outlineLevel="0" collapsed="false">
      <c r="A4268" s="715" t="s">
        <v>57880</v>
      </c>
      <c r="B4268" s="715" t="s">
        <v>57881</v>
      </c>
      <c r="C4268" s="715" t="s">
        <v>30</v>
      </c>
      <c r="D4268" s="158" t="s">
        <v>57882</v>
      </c>
    </row>
    <row r="4269" customFormat="false" ht="13.5" hidden="true" customHeight="false" outlineLevel="0" collapsed="false">
      <c r="A4269" s="715" t="s">
        <v>57883</v>
      </c>
      <c r="B4269" s="715" t="s">
        <v>57884</v>
      </c>
      <c r="C4269" s="715" t="s">
        <v>30</v>
      </c>
      <c r="D4269" s="158" t="s">
        <v>57019</v>
      </c>
    </row>
    <row r="4270" customFormat="false" ht="13.5" hidden="true" customHeight="false" outlineLevel="0" collapsed="false">
      <c r="A4270" s="715" t="s">
        <v>57885</v>
      </c>
      <c r="B4270" s="715" t="s">
        <v>57886</v>
      </c>
      <c r="C4270" s="715" t="s">
        <v>30</v>
      </c>
      <c r="D4270" s="158" t="s">
        <v>57887</v>
      </c>
    </row>
    <row r="4271" customFormat="false" ht="13.5" hidden="true" customHeight="false" outlineLevel="0" collapsed="false">
      <c r="A4271" s="715" t="s">
        <v>57888</v>
      </c>
      <c r="B4271" s="715" t="s">
        <v>57889</v>
      </c>
      <c r="C4271" s="715" t="s">
        <v>30</v>
      </c>
      <c r="D4271" s="158" t="s">
        <v>57890</v>
      </c>
    </row>
    <row r="4272" customFormat="false" ht="13.5" hidden="true" customHeight="false" outlineLevel="0" collapsed="false">
      <c r="A4272" s="715" t="s">
        <v>57891</v>
      </c>
      <c r="B4272" s="715" t="s">
        <v>57892</v>
      </c>
      <c r="C4272" s="715" t="s">
        <v>30</v>
      </c>
      <c r="D4272" s="158" t="s">
        <v>46216</v>
      </c>
    </row>
    <row r="4273" customFormat="false" ht="13.5" hidden="true" customHeight="false" outlineLevel="0" collapsed="false">
      <c r="A4273" s="715" t="s">
        <v>57893</v>
      </c>
      <c r="B4273" s="715" t="s">
        <v>57894</v>
      </c>
      <c r="C4273" s="715" t="s">
        <v>30</v>
      </c>
      <c r="D4273" s="158" t="s">
        <v>47486</v>
      </c>
    </row>
    <row r="4274" customFormat="false" ht="13.5" hidden="true" customHeight="false" outlineLevel="0" collapsed="false">
      <c r="A4274" s="715" t="s">
        <v>57895</v>
      </c>
      <c r="B4274" s="715" t="s">
        <v>57896</v>
      </c>
      <c r="C4274" s="715" t="s">
        <v>30</v>
      </c>
      <c r="D4274" s="158" t="s">
        <v>45971</v>
      </c>
    </row>
    <row r="4275" customFormat="false" ht="13.5" hidden="true" customHeight="false" outlineLevel="0" collapsed="false">
      <c r="A4275" s="715" t="s">
        <v>57897</v>
      </c>
      <c r="B4275" s="715" t="s">
        <v>57898</v>
      </c>
      <c r="C4275" s="715" t="s">
        <v>30</v>
      </c>
      <c r="D4275" s="158" t="s">
        <v>57899</v>
      </c>
    </row>
    <row r="4276" customFormat="false" ht="13.5" hidden="true" customHeight="false" outlineLevel="0" collapsed="false">
      <c r="A4276" s="715" t="s">
        <v>57900</v>
      </c>
      <c r="B4276" s="715" t="s">
        <v>57901</v>
      </c>
      <c r="C4276" s="715" t="s">
        <v>30</v>
      </c>
      <c r="D4276" s="158" t="s">
        <v>53766</v>
      </c>
    </row>
    <row r="4277" customFormat="false" ht="13.5" hidden="true" customHeight="false" outlineLevel="0" collapsed="false">
      <c r="A4277" s="715" t="s">
        <v>57902</v>
      </c>
      <c r="B4277" s="715" t="s">
        <v>57903</v>
      </c>
      <c r="C4277" s="715" t="s">
        <v>30</v>
      </c>
      <c r="D4277" s="158" t="s">
        <v>57904</v>
      </c>
    </row>
    <row r="4278" customFormat="false" ht="13.5" hidden="true" customHeight="false" outlineLevel="0" collapsed="false">
      <c r="A4278" s="715" t="s">
        <v>57905</v>
      </c>
      <c r="B4278" s="715" t="s">
        <v>57906</v>
      </c>
      <c r="C4278" s="715" t="s">
        <v>30</v>
      </c>
      <c r="D4278" s="158" t="s">
        <v>56480</v>
      </c>
    </row>
    <row r="4279" customFormat="false" ht="13.5" hidden="true" customHeight="false" outlineLevel="0" collapsed="false">
      <c r="A4279" s="715" t="s">
        <v>57907</v>
      </c>
      <c r="B4279" s="715" t="s">
        <v>57908</v>
      </c>
      <c r="C4279" s="715" t="s">
        <v>30</v>
      </c>
      <c r="D4279" s="158" t="s">
        <v>53260</v>
      </c>
    </row>
    <row r="4280" customFormat="false" ht="13.5" hidden="true" customHeight="false" outlineLevel="0" collapsed="false">
      <c r="A4280" s="715" t="s">
        <v>57909</v>
      </c>
      <c r="B4280" s="715" t="s">
        <v>57910</v>
      </c>
      <c r="C4280" s="715" t="s">
        <v>30</v>
      </c>
      <c r="D4280" s="158" t="s">
        <v>57911</v>
      </c>
    </row>
    <row r="4281" customFormat="false" ht="13.5" hidden="true" customHeight="false" outlineLevel="0" collapsed="false">
      <c r="A4281" s="715" t="s">
        <v>57912</v>
      </c>
      <c r="B4281" s="715" t="s">
        <v>57913</v>
      </c>
      <c r="C4281" s="715" t="s">
        <v>30</v>
      </c>
      <c r="D4281" s="158" t="s">
        <v>57914</v>
      </c>
    </row>
    <row r="4282" customFormat="false" ht="13.5" hidden="true" customHeight="false" outlineLevel="0" collapsed="false">
      <c r="A4282" s="715" t="s">
        <v>57915</v>
      </c>
      <c r="B4282" s="715" t="s">
        <v>57916</v>
      </c>
      <c r="C4282" s="715" t="s">
        <v>30</v>
      </c>
      <c r="D4282" s="158" t="s">
        <v>57917</v>
      </c>
    </row>
    <row r="4283" customFormat="false" ht="13.5" hidden="true" customHeight="false" outlineLevel="0" collapsed="false">
      <c r="A4283" s="715" t="s">
        <v>57918</v>
      </c>
      <c r="B4283" s="715" t="s">
        <v>57919</v>
      </c>
      <c r="C4283" s="715" t="s">
        <v>30</v>
      </c>
      <c r="D4283" s="158" t="s">
        <v>53876</v>
      </c>
    </row>
    <row r="4284" customFormat="false" ht="13.5" hidden="true" customHeight="false" outlineLevel="0" collapsed="false">
      <c r="A4284" s="715" t="s">
        <v>57920</v>
      </c>
      <c r="B4284" s="715" t="s">
        <v>57921</v>
      </c>
      <c r="C4284" s="715" t="s">
        <v>30</v>
      </c>
      <c r="D4284" s="158" t="s">
        <v>57922</v>
      </c>
    </row>
    <row r="4285" customFormat="false" ht="13.5" hidden="true" customHeight="false" outlineLevel="0" collapsed="false">
      <c r="A4285" s="715" t="s">
        <v>57923</v>
      </c>
      <c r="B4285" s="715" t="s">
        <v>57924</v>
      </c>
      <c r="C4285" s="715" t="s">
        <v>30</v>
      </c>
      <c r="D4285" s="158" t="s">
        <v>48158</v>
      </c>
    </row>
    <row r="4286" customFormat="false" ht="13.5" hidden="true" customHeight="false" outlineLevel="0" collapsed="false">
      <c r="A4286" s="715" t="s">
        <v>57925</v>
      </c>
      <c r="B4286" s="715" t="s">
        <v>57926</v>
      </c>
      <c r="C4286" s="715" t="s">
        <v>30</v>
      </c>
      <c r="D4286" s="158" t="s">
        <v>57927</v>
      </c>
    </row>
    <row r="4287" customFormat="false" ht="13.5" hidden="true" customHeight="false" outlineLevel="0" collapsed="false">
      <c r="A4287" s="715" t="s">
        <v>57928</v>
      </c>
      <c r="B4287" s="715" t="s">
        <v>57929</v>
      </c>
      <c r="C4287" s="715" t="s">
        <v>30</v>
      </c>
      <c r="D4287" s="158" t="s">
        <v>47363</v>
      </c>
    </row>
    <row r="4288" customFormat="false" ht="13.5" hidden="true" customHeight="false" outlineLevel="0" collapsed="false">
      <c r="A4288" s="715" t="s">
        <v>57930</v>
      </c>
      <c r="B4288" s="715" t="s">
        <v>57931</v>
      </c>
      <c r="C4288" s="715" t="s">
        <v>30</v>
      </c>
      <c r="D4288" s="158" t="s">
        <v>57932</v>
      </c>
    </row>
    <row r="4289" customFormat="false" ht="13.5" hidden="true" customHeight="false" outlineLevel="0" collapsed="false">
      <c r="A4289" s="715" t="s">
        <v>57933</v>
      </c>
      <c r="B4289" s="715" t="s">
        <v>57934</v>
      </c>
      <c r="C4289" s="715" t="s">
        <v>30</v>
      </c>
      <c r="D4289" s="158" t="s">
        <v>57935</v>
      </c>
    </row>
    <row r="4290" customFormat="false" ht="13.5" hidden="true" customHeight="false" outlineLevel="0" collapsed="false">
      <c r="A4290" s="715" t="s">
        <v>57936</v>
      </c>
      <c r="B4290" s="715" t="s">
        <v>57937</v>
      </c>
      <c r="C4290" s="715" t="s">
        <v>30</v>
      </c>
      <c r="D4290" s="158" t="s">
        <v>55768</v>
      </c>
    </row>
    <row r="4291" customFormat="false" ht="13.5" hidden="true" customHeight="false" outlineLevel="0" collapsed="false">
      <c r="A4291" s="715" t="s">
        <v>57938</v>
      </c>
      <c r="B4291" s="715" t="s">
        <v>57939</v>
      </c>
      <c r="C4291" s="715" t="s">
        <v>30</v>
      </c>
      <c r="D4291" s="158" t="s">
        <v>57940</v>
      </c>
    </row>
    <row r="4292" customFormat="false" ht="13.5" hidden="true" customHeight="false" outlineLevel="0" collapsed="false">
      <c r="A4292" s="715" t="s">
        <v>57941</v>
      </c>
      <c r="B4292" s="715" t="s">
        <v>57942</v>
      </c>
      <c r="C4292" s="715" t="s">
        <v>30</v>
      </c>
      <c r="D4292" s="158" t="s">
        <v>57943</v>
      </c>
    </row>
    <row r="4293" customFormat="false" ht="13.5" hidden="true" customHeight="false" outlineLevel="0" collapsed="false">
      <c r="A4293" s="715" t="s">
        <v>57944</v>
      </c>
      <c r="B4293" s="715" t="s">
        <v>57945</v>
      </c>
      <c r="C4293" s="715" t="s">
        <v>30</v>
      </c>
      <c r="D4293" s="158" t="s">
        <v>53772</v>
      </c>
    </row>
    <row r="4294" customFormat="false" ht="13.5" hidden="true" customHeight="false" outlineLevel="0" collapsed="false">
      <c r="A4294" s="715" t="s">
        <v>57946</v>
      </c>
      <c r="B4294" s="715" t="s">
        <v>57947</v>
      </c>
      <c r="C4294" s="715" t="s">
        <v>30</v>
      </c>
      <c r="D4294" s="158" t="s">
        <v>53570</v>
      </c>
    </row>
    <row r="4295" customFormat="false" ht="13.5" hidden="true" customHeight="false" outlineLevel="0" collapsed="false">
      <c r="A4295" s="715" t="s">
        <v>57948</v>
      </c>
      <c r="B4295" s="715" t="s">
        <v>57949</v>
      </c>
      <c r="C4295" s="715" t="s">
        <v>30</v>
      </c>
      <c r="D4295" s="158" t="s">
        <v>57950</v>
      </c>
    </row>
    <row r="4296" customFormat="false" ht="13.5" hidden="true" customHeight="false" outlineLevel="0" collapsed="false">
      <c r="A4296" s="715" t="s">
        <v>57951</v>
      </c>
      <c r="B4296" s="715" t="s">
        <v>57952</v>
      </c>
      <c r="C4296" s="715" t="s">
        <v>30</v>
      </c>
      <c r="D4296" s="158" t="s">
        <v>57953</v>
      </c>
    </row>
    <row r="4297" customFormat="false" ht="13.5" hidden="true" customHeight="false" outlineLevel="0" collapsed="false">
      <c r="A4297" s="715" t="s">
        <v>57954</v>
      </c>
      <c r="B4297" s="715" t="s">
        <v>57955</v>
      </c>
      <c r="C4297" s="715" t="s">
        <v>30</v>
      </c>
      <c r="D4297" s="158" t="s">
        <v>57956</v>
      </c>
    </row>
    <row r="4298" customFormat="false" ht="13.5" hidden="true" customHeight="false" outlineLevel="0" collapsed="false">
      <c r="A4298" s="715" t="s">
        <v>57957</v>
      </c>
      <c r="B4298" s="715" t="s">
        <v>57958</v>
      </c>
      <c r="C4298" s="715" t="s">
        <v>30</v>
      </c>
      <c r="D4298" s="158" t="s">
        <v>57959</v>
      </c>
    </row>
    <row r="4299" customFormat="false" ht="13.5" hidden="true" customHeight="false" outlineLevel="0" collapsed="false">
      <c r="A4299" s="715" t="s">
        <v>57960</v>
      </c>
      <c r="B4299" s="715" t="s">
        <v>57961</v>
      </c>
      <c r="C4299" s="715" t="s">
        <v>30</v>
      </c>
      <c r="D4299" s="158" t="s">
        <v>57962</v>
      </c>
    </row>
    <row r="4300" customFormat="false" ht="13.5" hidden="true" customHeight="false" outlineLevel="0" collapsed="false">
      <c r="A4300" s="715" t="s">
        <v>57963</v>
      </c>
      <c r="B4300" s="715" t="s">
        <v>57964</v>
      </c>
      <c r="C4300" s="715" t="s">
        <v>30</v>
      </c>
      <c r="D4300" s="158" t="s">
        <v>57965</v>
      </c>
    </row>
    <row r="4301" customFormat="false" ht="13.5" hidden="true" customHeight="false" outlineLevel="0" collapsed="false">
      <c r="A4301" s="715" t="s">
        <v>57966</v>
      </c>
      <c r="B4301" s="715" t="s">
        <v>57967</v>
      </c>
      <c r="C4301" s="715" t="s">
        <v>30</v>
      </c>
      <c r="D4301" s="158" t="s">
        <v>57968</v>
      </c>
    </row>
    <row r="4302" customFormat="false" ht="13.5" hidden="true" customHeight="false" outlineLevel="0" collapsed="false">
      <c r="A4302" s="715" t="s">
        <v>57969</v>
      </c>
      <c r="B4302" s="715" t="s">
        <v>57970</v>
      </c>
      <c r="C4302" s="715" t="s">
        <v>30</v>
      </c>
      <c r="D4302" s="158" t="s">
        <v>57971</v>
      </c>
    </row>
    <row r="4303" customFormat="false" ht="13.5" hidden="true" customHeight="false" outlineLevel="0" collapsed="false">
      <c r="A4303" s="715" t="s">
        <v>57972</v>
      </c>
      <c r="B4303" s="715" t="s">
        <v>57973</v>
      </c>
      <c r="C4303" s="715" t="s">
        <v>30</v>
      </c>
      <c r="D4303" s="158" t="s">
        <v>57974</v>
      </c>
    </row>
    <row r="4304" customFormat="false" ht="13.5" hidden="true" customHeight="false" outlineLevel="0" collapsed="false">
      <c r="A4304" s="715" t="s">
        <v>57975</v>
      </c>
      <c r="B4304" s="715" t="s">
        <v>57976</v>
      </c>
      <c r="C4304" s="715" t="s">
        <v>30</v>
      </c>
      <c r="D4304" s="158" t="s">
        <v>57977</v>
      </c>
    </row>
    <row r="4305" customFormat="false" ht="13.5" hidden="true" customHeight="false" outlineLevel="0" collapsed="false">
      <c r="A4305" s="715" t="s">
        <v>57978</v>
      </c>
      <c r="B4305" s="715" t="s">
        <v>57979</v>
      </c>
      <c r="C4305" s="715" t="s">
        <v>30</v>
      </c>
      <c r="D4305" s="158" t="s">
        <v>57980</v>
      </c>
    </row>
    <row r="4306" customFormat="false" ht="13.5" hidden="true" customHeight="false" outlineLevel="0" collapsed="false">
      <c r="A4306" s="715" t="s">
        <v>57981</v>
      </c>
      <c r="B4306" s="715" t="s">
        <v>57982</v>
      </c>
      <c r="C4306" s="715" t="s">
        <v>30</v>
      </c>
      <c r="D4306" s="158" t="s">
        <v>57983</v>
      </c>
    </row>
    <row r="4307" customFormat="false" ht="13.5" hidden="true" customHeight="false" outlineLevel="0" collapsed="false">
      <c r="A4307" s="715" t="s">
        <v>57984</v>
      </c>
      <c r="B4307" s="715" t="s">
        <v>57985</v>
      </c>
      <c r="C4307" s="715" t="s">
        <v>30</v>
      </c>
      <c r="D4307" s="158" t="s">
        <v>57986</v>
      </c>
    </row>
    <row r="4308" customFormat="false" ht="13.5" hidden="true" customHeight="false" outlineLevel="0" collapsed="false">
      <c r="A4308" s="715" t="s">
        <v>57987</v>
      </c>
      <c r="B4308" s="715" t="s">
        <v>57988</v>
      </c>
      <c r="C4308" s="715" t="s">
        <v>30</v>
      </c>
      <c r="D4308" s="158" t="s">
        <v>57989</v>
      </c>
    </row>
    <row r="4309" customFormat="false" ht="13.5" hidden="true" customHeight="false" outlineLevel="0" collapsed="false">
      <c r="A4309" s="715" t="s">
        <v>57990</v>
      </c>
      <c r="B4309" s="715" t="s">
        <v>57991</v>
      </c>
      <c r="C4309" s="715" t="s">
        <v>30</v>
      </c>
      <c r="D4309" s="158" t="s">
        <v>57992</v>
      </c>
    </row>
    <row r="4310" customFormat="false" ht="13.5" hidden="true" customHeight="false" outlineLevel="0" collapsed="false">
      <c r="A4310" s="715" t="s">
        <v>57993</v>
      </c>
      <c r="B4310" s="715" t="s">
        <v>57994</v>
      </c>
      <c r="C4310" s="715" t="s">
        <v>30</v>
      </c>
      <c r="D4310" s="158" t="s">
        <v>57995</v>
      </c>
    </row>
    <row r="4311" customFormat="false" ht="13.5" hidden="true" customHeight="false" outlineLevel="0" collapsed="false">
      <c r="A4311" s="715" t="s">
        <v>57996</v>
      </c>
      <c r="B4311" s="715" t="s">
        <v>57997</v>
      </c>
      <c r="C4311" s="715" t="s">
        <v>30</v>
      </c>
      <c r="D4311" s="158" t="s">
        <v>57998</v>
      </c>
    </row>
    <row r="4312" customFormat="false" ht="13.5" hidden="true" customHeight="false" outlineLevel="0" collapsed="false">
      <c r="A4312" s="715" t="s">
        <v>57999</v>
      </c>
      <c r="B4312" s="715" t="s">
        <v>58000</v>
      </c>
      <c r="C4312" s="715" t="s">
        <v>30</v>
      </c>
      <c r="D4312" s="158" t="s">
        <v>58001</v>
      </c>
    </row>
    <row r="4313" customFormat="false" ht="13.5" hidden="true" customHeight="false" outlineLevel="0" collapsed="false">
      <c r="A4313" s="715" t="s">
        <v>58002</v>
      </c>
      <c r="B4313" s="715" t="s">
        <v>58003</v>
      </c>
      <c r="C4313" s="715" t="s">
        <v>30</v>
      </c>
      <c r="D4313" s="158" t="s">
        <v>58004</v>
      </c>
    </row>
    <row r="4314" customFormat="false" ht="13.5" hidden="true" customHeight="false" outlineLevel="0" collapsed="false">
      <c r="A4314" s="715" t="s">
        <v>58005</v>
      </c>
      <c r="B4314" s="715" t="s">
        <v>58006</v>
      </c>
      <c r="C4314" s="715" t="s">
        <v>30</v>
      </c>
      <c r="D4314" s="158" t="s">
        <v>58007</v>
      </c>
    </row>
    <row r="4315" customFormat="false" ht="13.5" hidden="true" customHeight="false" outlineLevel="0" collapsed="false">
      <c r="A4315" s="715" t="s">
        <v>58008</v>
      </c>
      <c r="B4315" s="715" t="s">
        <v>58009</v>
      </c>
      <c r="C4315" s="715" t="s">
        <v>30</v>
      </c>
      <c r="D4315" s="158" t="s">
        <v>58010</v>
      </c>
    </row>
    <row r="4316" customFormat="false" ht="13.5" hidden="true" customHeight="false" outlineLevel="0" collapsed="false">
      <c r="A4316" s="715" t="s">
        <v>58011</v>
      </c>
      <c r="B4316" s="715" t="s">
        <v>58012</v>
      </c>
      <c r="C4316" s="715" t="s">
        <v>30</v>
      </c>
      <c r="D4316" s="158" t="s">
        <v>58013</v>
      </c>
    </row>
    <row r="4317" customFormat="false" ht="13.5" hidden="true" customHeight="false" outlineLevel="0" collapsed="false">
      <c r="A4317" s="715" t="s">
        <v>58014</v>
      </c>
      <c r="B4317" s="715" t="s">
        <v>58015</v>
      </c>
      <c r="C4317" s="715" t="s">
        <v>30</v>
      </c>
      <c r="D4317" s="158" t="s">
        <v>57033</v>
      </c>
    </row>
    <row r="4318" customFormat="false" ht="13.5" hidden="true" customHeight="false" outlineLevel="0" collapsed="false">
      <c r="A4318" s="715" t="s">
        <v>58016</v>
      </c>
      <c r="B4318" s="715" t="s">
        <v>58017</v>
      </c>
      <c r="C4318" s="715" t="s">
        <v>30</v>
      </c>
      <c r="D4318" s="158" t="s">
        <v>58018</v>
      </c>
    </row>
    <row r="4319" customFormat="false" ht="13.5" hidden="true" customHeight="false" outlineLevel="0" collapsed="false">
      <c r="A4319" s="715" t="s">
        <v>58019</v>
      </c>
      <c r="B4319" s="715" t="s">
        <v>58020</v>
      </c>
      <c r="C4319" s="715" t="s">
        <v>30</v>
      </c>
      <c r="D4319" s="158" t="s">
        <v>58021</v>
      </c>
    </row>
    <row r="4320" customFormat="false" ht="13.5" hidden="true" customHeight="false" outlineLevel="0" collapsed="false">
      <c r="A4320" s="715" t="s">
        <v>58022</v>
      </c>
      <c r="B4320" s="715" t="s">
        <v>58023</v>
      </c>
      <c r="C4320" s="715" t="s">
        <v>30</v>
      </c>
      <c r="D4320" s="158" t="s">
        <v>58024</v>
      </c>
    </row>
    <row r="4321" customFormat="false" ht="13.5" hidden="true" customHeight="false" outlineLevel="0" collapsed="false">
      <c r="A4321" s="715" t="s">
        <v>58025</v>
      </c>
      <c r="B4321" s="715" t="s">
        <v>58026</v>
      </c>
      <c r="C4321" s="715" t="s">
        <v>30</v>
      </c>
      <c r="D4321" s="158" t="s">
        <v>58027</v>
      </c>
    </row>
    <row r="4322" customFormat="false" ht="13.5" hidden="true" customHeight="false" outlineLevel="0" collapsed="false">
      <c r="A4322" s="715" t="s">
        <v>58028</v>
      </c>
      <c r="B4322" s="715" t="s">
        <v>58029</v>
      </c>
      <c r="C4322" s="715" t="s">
        <v>30</v>
      </c>
      <c r="D4322" s="158" t="s">
        <v>58030</v>
      </c>
    </row>
    <row r="4323" customFormat="false" ht="13.5" hidden="true" customHeight="false" outlineLevel="0" collapsed="false">
      <c r="A4323" s="715" t="s">
        <v>58031</v>
      </c>
      <c r="B4323" s="715" t="s">
        <v>58032</v>
      </c>
      <c r="C4323" s="715" t="s">
        <v>30</v>
      </c>
      <c r="D4323" s="158" t="s">
        <v>58033</v>
      </c>
    </row>
    <row r="4324" customFormat="false" ht="13.5" hidden="true" customHeight="false" outlineLevel="0" collapsed="false">
      <c r="A4324" s="715" t="s">
        <v>58034</v>
      </c>
      <c r="B4324" s="715" t="s">
        <v>58035</v>
      </c>
      <c r="C4324" s="715" t="s">
        <v>30</v>
      </c>
      <c r="D4324" s="158" t="s">
        <v>57226</v>
      </c>
    </row>
    <row r="4325" customFormat="false" ht="13.5" hidden="true" customHeight="false" outlineLevel="0" collapsed="false">
      <c r="A4325" s="715" t="s">
        <v>58036</v>
      </c>
      <c r="B4325" s="715" t="s">
        <v>58037</v>
      </c>
      <c r="C4325" s="715" t="s">
        <v>30</v>
      </c>
      <c r="D4325" s="158" t="s">
        <v>58038</v>
      </c>
    </row>
    <row r="4326" customFormat="false" ht="13.5" hidden="true" customHeight="false" outlineLevel="0" collapsed="false">
      <c r="A4326" s="715" t="s">
        <v>58039</v>
      </c>
      <c r="B4326" s="715" t="s">
        <v>58040</v>
      </c>
      <c r="C4326" s="715" t="s">
        <v>30</v>
      </c>
      <c r="D4326" s="158" t="s">
        <v>58041</v>
      </c>
    </row>
    <row r="4327" customFormat="false" ht="13.5" hidden="true" customHeight="false" outlineLevel="0" collapsed="false">
      <c r="A4327" s="715" t="s">
        <v>58042</v>
      </c>
      <c r="B4327" s="715" t="s">
        <v>58043</v>
      </c>
      <c r="C4327" s="715" t="s">
        <v>30</v>
      </c>
      <c r="D4327" s="158" t="s">
        <v>58044</v>
      </c>
    </row>
    <row r="4328" customFormat="false" ht="13.5" hidden="true" customHeight="false" outlineLevel="0" collapsed="false">
      <c r="A4328" s="715" t="s">
        <v>58045</v>
      </c>
      <c r="B4328" s="715" t="s">
        <v>58046</v>
      </c>
      <c r="C4328" s="715" t="s">
        <v>30</v>
      </c>
      <c r="D4328" s="158" t="s">
        <v>58047</v>
      </c>
    </row>
    <row r="4329" customFormat="false" ht="13.5" hidden="true" customHeight="false" outlineLevel="0" collapsed="false">
      <c r="A4329" s="715" t="s">
        <v>58048</v>
      </c>
      <c r="B4329" s="715" t="s">
        <v>58049</v>
      </c>
      <c r="C4329" s="715" t="s">
        <v>30</v>
      </c>
      <c r="D4329" s="158" t="s">
        <v>58050</v>
      </c>
    </row>
    <row r="4330" customFormat="false" ht="13.5" hidden="true" customHeight="false" outlineLevel="0" collapsed="false">
      <c r="A4330" s="715" t="s">
        <v>58051</v>
      </c>
      <c r="B4330" s="715" t="s">
        <v>58052</v>
      </c>
      <c r="C4330" s="715" t="s">
        <v>30</v>
      </c>
      <c r="D4330" s="158" t="s">
        <v>58053</v>
      </c>
    </row>
    <row r="4331" customFormat="false" ht="13.5" hidden="true" customHeight="false" outlineLevel="0" collapsed="false">
      <c r="A4331" s="715" t="s">
        <v>58054</v>
      </c>
      <c r="B4331" s="715" t="s">
        <v>58055</v>
      </c>
      <c r="C4331" s="715" t="s">
        <v>30</v>
      </c>
      <c r="D4331" s="158" t="s">
        <v>58053</v>
      </c>
    </row>
    <row r="4332" customFormat="false" ht="13.5" hidden="true" customHeight="false" outlineLevel="0" collapsed="false">
      <c r="A4332" s="715" t="s">
        <v>58056</v>
      </c>
      <c r="B4332" s="715" t="s">
        <v>58057</v>
      </c>
      <c r="C4332" s="715" t="s">
        <v>30</v>
      </c>
      <c r="D4332" s="158" t="s">
        <v>58058</v>
      </c>
    </row>
    <row r="4333" customFormat="false" ht="13.5" hidden="true" customHeight="false" outlineLevel="0" collapsed="false">
      <c r="A4333" s="715" t="s">
        <v>58059</v>
      </c>
      <c r="B4333" s="715" t="s">
        <v>58060</v>
      </c>
      <c r="C4333" s="715" t="s">
        <v>30</v>
      </c>
      <c r="D4333" s="158" t="s">
        <v>58061</v>
      </c>
    </row>
    <row r="4334" customFormat="false" ht="13.5" hidden="true" customHeight="false" outlineLevel="0" collapsed="false">
      <c r="A4334" s="715" t="s">
        <v>58062</v>
      </c>
      <c r="B4334" s="715" t="s">
        <v>58063</v>
      </c>
      <c r="C4334" s="715" t="s">
        <v>30</v>
      </c>
      <c r="D4334" s="158" t="s">
        <v>58064</v>
      </c>
    </row>
    <row r="4335" customFormat="false" ht="13.5" hidden="true" customHeight="false" outlineLevel="0" collapsed="false">
      <c r="A4335" s="715" t="s">
        <v>58065</v>
      </c>
      <c r="B4335" s="715" t="s">
        <v>58066</v>
      </c>
      <c r="C4335" s="715" t="s">
        <v>30</v>
      </c>
      <c r="D4335" s="158" t="s">
        <v>58067</v>
      </c>
    </row>
    <row r="4336" customFormat="false" ht="13.5" hidden="true" customHeight="false" outlineLevel="0" collapsed="false">
      <c r="A4336" s="715" t="s">
        <v>58068</v>
      </c>
      <c r="B4336" s="715" t="s">
        <v>58069</v>
      </c>
      <c r="C4336" s="715" t="s">
        <v>30</v>
      </c>
      <c r="D4336" s="158" t="s">
        <v>58070</v>
      </c>
    </row>
    <row r="4337" customFormat="false" ht="13.5" hidden="true" customHeight="false" outlineLevel="0" collapsed="false">
      <c r="A4337" s="715" t="s">
        <v>58071</v>
      </c>
      <c r="B4337" s="715" t="s">
        <v>58072</v>
      </c>
      <c r="C4337" s="715" t="s">
        <v>30</v>
      </c>
      <c r="D4337" s="158" t="s">
        <v>58073</v>
      </c>
    </row>
    <row r="4338" customFormat="false" ht="13.5" hidden="true" customHeight="false" outlineLevel="0" collapsed="false">
      <c r="A4338" s="715" t="s">
        <v>58074</v>
      </c>
      <c r="B4338" s="715" t="s">
        <v>58075</v>
      </c>
      <c r="C4338" s="715" t="s">
        <v>30</v>
      </c>
      <c r="D4338" s="158" t="s">
        <v>58076</v>
      </c>
    </row>
    <row r="4339" customFormat="false" ht="13.5" hidden="true" customHeight="false" outlineLevel="0" collapsed="false">
      <c r="A4339" s="715" t="s">
        <v>58077</v>
      </c>
      <c r="B4339" s="715" t="s">
        <v>58078</v>
      </c>
      <c r="C4339" s="715" t="s">
        <v>30</v>
      </c>
      <c r="D4339" s="158" t="s">
        <v>58079</v>
      </c>
    </row>
    <row r="4340" customFormat="false" ht="13.5" hidden="true" customHeight="false" outlineLevel="0" collapsed="false">
      <c r="A4340" s="715" t="s">
        <v>58080</v>
      </c>
      <c r="B4340" s="715" t="s">
        <v>58081</v>
      </c>
      <c r="C4340" s="715" t="s">
        <v>30</v>
      </c>
      <c r="D4340" s="158" t="s">
        <v>58082</v>
      </c>
    </row>
    <row r="4341" customFormat="false" ht="13.5" hidden="true" customHeight="false" outlineLevel="0" collapsed="false">
      <c r="A4341" s="715" t="s">
        <v>58083</v>
      </c>
      <c r="B4341" s="715" t="s">
        <v>58084</v>
      </c>
      <c r="C4341" s="715" t="s">
        <v>30</v>
      </c>
      <c r="D4341" s="158" t="s">
        <v>58085</v>
      </c>
    </row>
    <row r="4342" customFormat="false" ht="13.5" hidden="true" customHeight="false" outlineLevel="0" collapsed="false">
      <c r="A4342" s="715" t="s">
        <v>58086</v>
      </c>
      <c r="B4342" s="715" t="s">
        <v>58087</v>
      </c>
      <c r="C4342" s="715" t="s">
        <v>30</v>
      </c>
      <c r="D4342" s="158" t="s">
        <v>58088</v>
      </c>
    </row>
    <row r="4343" customFormat="false" ht="13.5" hidden="true" customHeight="false" outlineLevel="0" collapsed="false">
      <c r="A4343" s="715" t="s">
        <v>58089</v>
      </c>
      <c r="B4343" s="715" t="s">
        <v>58090</v>
      </c>
      <c r="C4343" s="715" t="s">
        <v>30</v>
      </c>
      <c r="D4343" s="158" t="s">
        <v>53541</v>
      </c>
    </row>
    <row r="4344" customFormat="false" ht="13.5" hidden="true" customHeight="false" outlineLevel="0" collapsed="false">
      <c r="A4344" s="715" t="s">
        <v>58091</v>
      </c>
      <c r="B4344" s="715" t="s">
        <v>58092</v>
      </c>
      <c r="C4344" s="715" t="s">
        <v>30</v>
      </c>
      <c r="D4344" s="158" t="s">
        <v>58093</v>
      </c>
    </row>
    <row r="4345" customFormat="false" ht="13.5" hidden="true" customHeight="false" outlineLevel="0" collapsed="false">
      <c r="A4345" s="715" t="s">
        <v>58094</v>
      </c>
      <c r="B4345" s="715" t="s">
        <v>58095</v>
      </c>
      <c r="C4345" s="715" t="s">
        <v>30</v>
      </c>
      <c r="D4345" s="158" t="s">
        <v>58096</v>
      </c>
    </row>
    <row r="4346" customFormat="false" ht="13.5" hidden="true" customHeight="false" outlineLevel="0" collapsed="false">
      <c r="A4346" s="715" t="s">
        <v>58097</v>
      </c>
      <c r="B4346" s="715" t="s">
        <v>58098</v>
      </c>
      <c r="C4346" s="715" t="s">
        <v>30</v>
      </c>
      <c r="D4346" s="158" t="s">
        <v>58099</v>
      </c>
    </row>
    <row r="4347" customFormat="false" ht="13.5" hidden="true" customHeight="false" outlineLevel="0" collapsed="false">
      <c r="A4347" s="715" t="s">
        <v>58100</v>
      </c>
      <c r="B4347" s="715" t="s">
        <v>58101</v>
      </c>
      <c r="C4347" s="715" t="s">
        <v>30</v>
      </c>
      <c r="D4347" s="158" t="s">
        <v>58102</v>
      </c>
    </row>
    <row r="4348" customFormat="false" ht="13.5" hidden="true" customHeight="false" outlineLevel="0" collapsed="false">
      <c r="A4348" s="715" t="s">
        <v>58103</v>
      </c>
      <c r="B4348" s="715" t="s">
        <v>58104</v>
      </c>
      <c r="C4348" s="715" t="s">
        <v>30</v>
      </c>
      <c r="D4348" s="158" t="s">
        <v>58105</v>
      </c>
    </row>
    <row r="4349" customFormat="false" ht="13.5" hidden="true" customHeight="false" outlineLevel="0" collapsed="false">
      <c r="A4349" s="715" t="s">
        <v>58106</v>
      </c>
      <c r="B4349" s="715" t="s">
        <v>58107</v>
      </c>
      <c r="C4349" s="715" t="s">
        <v>30</v>
      </c>
      <c r="D4349" s="158" t="s">
        <v>52939</v>
      </c>
    </row>
    <row r="4350" customFormat="false" ht="13.5" hidden="true" customHeight="false" outlineLevel="0" collapsed="false">
      <c r="A4350" s="715" t="s">
        <v>58108</v>
      </c>
      <c r="B4350" s="715" t="s">
        <v>58109</v>
      </c>
      <c r="C4350" s="715" t="s">
        <v>30</v>
      </c>
      <c r="D4350" s="158" t="s">
        <v>58110</v>
      </c>
    </row>
    <row r="4351" customFormat="false" ht="13.5" hidden="true" customHeight="false" outlineLevel="0" collapsed="false">
      <c r="A4351" s="715" t="s">
        <v>58111</v>
      </c>
      <c r="B4351" s="715" t="s">
        <v>58112</v>
      </c>
      <c r="C4351" s="715" t="s">
        <v>30</v>
      </c>
      <c r="D4351" s="158" t="s">
        <v>58113</v>
      </c>
    </row>
    <row r="4352" customFormat="false" ht="13.5" hidden="true" customHeight="false" outlineLevel="0" collapsed="false">
      <c r="A4352" s="715" t="s">
        <v>58114</v>
      </c>
      <c r="B4352" s="715" t="s">
        <v>58115</v>
      </c>
      <c r="C4352" s="715" t="s">
        <v>30</v>
      </c>
      <c r="D4352" s="158" t="s">
        <v>58116</v>
      </c>
    </row>
    <row r="4353" customFormat="false" ht="13.5" hidden="true" customHeight="false" outlineLevel="0" collapsed="false">
      <c r="A4353" s="715" t="s">
        <v>58117</v>
      </c>
      <c r="B4353" s="715" t="s">
        <v>58118</v>
      </c>
      <c r="C4353" s="715" t="s">
        <v>30</v>
      </c>
      <c r="D4353" s="158" t="s">
        <v>58119</v>
      </c>
    </row>
    <row r="4354" customFormat="false" ht="13.5" hidden="true" customHeight="false" outlineLevel="0" collapsed="false">
      <c r="A4354" s="715" t="s">
        <v>58120</v>
      </c>
      <c r="B4354" s="715" t="s">
        <v>58121</v>
      </c>
      <c r="C4354" s="715" t="s">
        <v>30</v>
      </c>
      <c r="D4354" s="158" t="s">
        <v>50421</v>
      </c>
    </row>
    <row r="4355" customFormat="false" ht="13.5" hidden="true" customHeight="false" outlineLevel="0" collapsed="false">
      <c r="A4355" s="715" t="s">
        <v>58122</v>
      </c>
      <c r="B4355" s="715" t="s">
        <v>58123</v>
      </c>
      <c r="C4355" s="715" t="s">
        <v>30</v>
      </c>
      <c r="D4355" s="158" t="s">
        <v>51005</v>
      </c>
    </row>
    <row r="4356" customFormat="false" ht="13.5" hidden="true" customHeight="false" outlineLevel="0" collapsed="false">
      <c r="A4356" s="715" t="s">
        <v>58124</v>
      </c>
      <c r="B4356" s="715" t="s">
        <v>58125</v>
      </c>
      <c r="C4356" s="715" t="s">
        <v>30</v>
      </c>
      <c r="D4356" s="158" t="s">
        <v>51005</v>
      </c>
    </row>
    <row r="4357" customFormat="false" ht="13.5" hidden="true" customHeight="false" outlineLevel="0" collapsed="false">
      <c r="A4357" s="715" t="s">
        <v>58126</v>
      </c>
      <c r="B4357" s="715" t="s">
        <v>58127</v>
      </c>
      <c r="C4357" s="715" t="s">
        <v>30</v>
      </c>
      <c r="D4357" s="158" t="s">
        <v>58128</v>
      </c>
    </row>
    <row r="4358" customFormat="false" ht="13.5" hidden="true" customHeight="false" outlineLevel="0" collapsed="false">
      <c r="A4358" s="715" t="s">
        <v>58129</v>
      </c>
      <c r="B4358" s="715" t="s">
        <v>58130</v>
      </c>
      <c r="C4358" s="715" t="s">
        <v>30</v>
      </c>
      <c r="D4358" s="158" t="s">
        <v>58128</v>
      </c>
    </row>
    <row r="4359" customFormat="false" ht="13.5" hidden="true" customHeight="false" outlineLevel="0" collapsed="false">
      <c r="A4359" s="715" t="s">
        <v>58131</v>
      </c>
      <c r="B4359" s="715" t="s">
        <v>58132</v>
      </c>
      <c r="C4359" s="715" t="s">
        <v>30</v>
      </c>
      <c r="D4359" s="158" t="s">
        <v>58133</v>
      </c>
    </row>
    <row r="4360" customFormat="false" ht="13.5" hidden="true" customHeight="false" outlineLevel="0" collapsed="false">
      <c r="A4360" s="715" t="s">
        <v>58134</v>
      </c>
      <c r="B4360" s="715" t="s">
        <v>58135</v>
      </c>
      <c r="C4360" s="715" t="s">
        <v>30</v>
      </c>
      <c r="D4360" s="158" t="s">
        <v>58133</v>
      </c>
    </row>
    <row r="4361" customFormat="false" ht="13.5" hidden="true" customHeight="false" outlineLevel="0" collapsed="false">
      <c r="A4361" s="715" t="s">
        <v>58136</v>
      </c>
      <c r="B4361" s="715" t="s">
        <v>58137</v>
      </c>
      <c r="C4361" s="715" t="s">
        <v>30</v>
      </c>
      <c r="D4361" s="158" t="s">
        <v>58138</v>
      </c>
    </row>
    <row r="4362" customFormat="false" ht="13.5" hidden="true" customHeight="false" outlineLevel="0" collapsed="false">
      <c r="A4362" s="715" t="s">
        <v>58139</v>
      </c>
      <c r="B4362" s="715" t="s">
        <v>58140</v>
      </c>
      <c r="C4362" s="715" t="s">
        <v>30</v>
      </c>
      <c r="D4362" s="158" t="s">
        <v>58141</v>
      </c>
    </row>
    <row r="4363" customFormat="false" ht="13.5" hidden="true" customHeight="false" outlineLevel="0" collapsed="false">
      <c r="A4363" s="715" t="s">
        <v>58142</v>
      </c>
      <c r="B4363" s="715" t="s">
        <v>58143</v>
      </c>
      <c r="C4363" s="715" t="s">
        <v>30</v>
      </c>
      <c r="D4363" s="158" t="s">
        <v>58144</v>
      </c>
    </row>
    <row r="4364" customFormat="false" ht="13.5" hidden="true" customHeight="false" outlineLevel="0" collapsed="false">
      <c r="A4364" s="715" t="s">
        <v>58145</v>
      </c>
      <c r="B4364" s="715" t="s">
        <v>58146</v>
      </c>
      <c r="C4364" s="715" t="s">
        <v>30</v>
      </c>
      <c r="D4364" s="158" t="s">
        <v>58147</v>
      </c>
    </row>
    <row r="4365" customFormat="false" ht="13.5" hidden="true" customHeight="false" outlineLevel="0" collapsed="false">
      <c r="A4365" s="715" t="s">
        <v>58148</v>
      </c>
      <c r="B4365" s="715" t="s">
        <v>58149</v>
      </c>
      <c r="C4365" s="715" t="s">
        <v>30</v>
      </c>
      <c r="D4365" s="158" t="s">
        <v>58150</v>
      </c>
    </row>
    <row r="4366" customFormat="false" ht="13.5" hidden="true" customHeight="false" outlineLevel="0" collapsed="false">
      <c r="A4366" s="715" t="s">
        <v>58151</v>
      </c>
      <c r="B4366" s="715" t="s">
        <v>58152</v>
      </c>
      <c r="C4366" s="715" t="s">
        <v>30</v>
      </c>
      <c r="D4366" s="158" t="s">
        <v>58153</v>
      </c>
    </row>
    <row r="4367" customFormat="false" ht="13.5" hidden="true" customHeight="false" outlineLevel="0" collapsed="false">
      <c r="A4367" s="715" t="s">
        <v>58154</v>
      </c>
      <c r="B4367" s="715" t="s">
        <v>58155</v>
      </c>
      <c r="C4367" s="715" t="s">
        <v>30</v>
      </c>
      <c r="D4367" s="158" t="s">
        <v>58156</v>
      </c>
    </row>
    <row r="4368" customFormat="false" ht="13.5" hidden="true" customHeight="false" outlineLevel="0" collapsed="false">
      <c r="A4368" s="715" t="s">
        <v>58157</v>
      </c>
      <c r="B4368" s="715" t="s">
        <v>58158</v>
      </c>
      <c r="C4368" s="715" t="s">
        <v>30</v>
      </c>
      <c r="D4368" s="158" t="s">
        <v>58159</v>
      </c>
    </row>
    <row r="4369" customFormat="false" ht="13.5" hidden="true" customHeight="false" outlineLevel="0" collapsed="false">
      <c r="A4369" s="715" t="s">
        <v>58160</v>
      </c>
      <c r="B4369" s="715" t="s">
        <v>58161</v>
      </c>
      <c r="C4369" s="715" t="s">
        <v>30</v>
      </c>
      <c r="D4369" s="158" t="s">
        <v>58162</v>
      </c>
    </row>
    <row r="4370" customFormat="false" ht="13.5" hidden="true" customHeight="false" outlineLevel="0" collapsed="false">
      <c r="A4370" s="715" t="s">
        <v>58163</v>
      </c>
      <c r="B4370" s="715" t="s">
        <v>58164</v>
      </c>
      <c r="C4370" s="715" t="s">
        <v>30</v>
      </c>
      <c r="D4370" s="158" t="s">
        <v>58165</v>
      </c>
    </row>
    <row r="4371" customFormat="false" ht="13.5" hidden="true" customHeight="false" outlineLevel="0" collapsed="false">
      <c r="A4371" s="715" t="s">
        <v>58166</v>
      </c>
      <c r="B4371" s="715" t="s">
        <v>58167</v>
      </c>
      <c r="C4371" s="715" t="s">
        <v>30</v>
      </c>
      <c r="D4371" s="158" t="s">
        <v>58168</v>
      </c>
    </row>
    <row r="4372" customFormat="false" ht="13.5" hidden="true" customHeight="false" outlineLevel="0" collapsed="false">
      <c r="A4372" s="715" t="s">
        <v>58169</v>
      </c>
      <c r="B4372" s="715" t="s">
        <v>58170</v>
      </c>
      <c r="C4372" s="715" t="s">
        <v>30</v>
      </c>
      <c r="D4372" s="158" t="s">
        <v>58171</v>
      </c>
    </row>
    <row r="4373" customFormat="false" ht="13.5" hidden="true" customHeight="false" outlineLevel="0" collapsed="false">
      <c r="A4373" s="715" t="s">
        <v>58172</v>
      </c>
      <c r="B4373" s="715" t="s">
        <v>58173</v>
      </c>
      <c r="C4373" s="715" t="s">
        <v>30</v>
      </c>
      <c r="D4373" s="158" t="s">
        <v>58174</v>
      </c>
    </row>
    <row r="4374" customFormat="false" ht="13.5" hidden="true" customHeight="false" outlineLevel="0" collapsed="false">
      <c r="A4374" s="715" t="s">
        <v>58175</v>
      </c>
      <c r="B4374" s="715" t="s">
        <v>58176</v>
      </c>
      <c r="C4374" s="715" t="s">
        <v>30</v>
      </c>
      <c r="D4374" s="158" t="s">
        <v>56813</v>
      </c>
    </row>
    <row r="4375" customFormat="false" ht="13.5" hidden="true" customHeight="false" outlineLevel="0" collapsed="false">
      <c r="A4375" s="715" t="s">
        <v>58177</v>
      </c>
      <c r="B4375" s="715" t="s">
        <v>58178</v>
      </c>
      <c r="C4375" s="715" t="s">
        <v>30</v>
      </c>
      <c r="D4375" s="158" t="s">
        <v>47679</v>
      </c>
    </row>
    <row r="4376" customFormat="false" ht="13.5" hidden="true" customHeight="false" outlineLevel="0" collapsed="false">
      <c r="A4376" s="715" t="s">
        <v>58179</v>
      </c>
      <c r="B4376" s="715" t="s">
        <v>58180</v>
      </c>
      <c r="C4376" s="715" t="s">
        <v>30</v>
      </c>
      <c r="D4376" s="158" t="s">
        <v>51386</v>
      </c>
    </row>
    <row r="4377" customFormat="false" ht="13.5" hidden="true" customHeight="false" outlineLevel="0" collapsed="false">
      <c r="A4377" s="715" t="s">
        <v>58181</v>
      </c>
      <c r="B4377" s="715" t="s">
        <v>58182</v>
      </c>
      <c r="C4377" s="715" t="s">
        <v>30</v>
      </c>
      <c r="D4377" s="158" t="s">
        <v>58183</v>
      </c>
    </row>
    <row r="4378" customFormat="false" ht="13.5" hidden="true" customHeight="false" outlineLevel="0" collapsed="false">
      <c r="A4378" s="715" t="s">
        <v>58184</v>
      </c>
      <c r="B4378" s="715" t="s">
        <v>58185</v>
      </c>
      <c r="C4378" s="715" t="s">
        <v>30</v>
      </c>
      <c r="D4378" s="158" t="s">
        <v>58186</v>
      </c>
    </row>
    <row r="4379" customFormat="false" ht="13.5" hidden="true" customHeight="false" outlineLevel="0" collapsed="false">
      <c r="A4379" s="715" t="s">
        <v>58187</v>
      </c>
      <c r="B4379" s="715" t="s">
        <v>58188</v>
      </c>
      <c r="C4379" s="715" t="s">
        <v>30</v>
      </c>
      <c r="D4379" s="158" t="s">
        <v>48328</v>
      </c>
    </row>
    <row r="4380" customFormat="false" ht="13.5" hidden="true" customHeight="false" outlineLevel="0" collapsed="false">
      <c r="A4380" s="715" t="s">
        <v>58189</v>
      </c>
      <c r="B4380" s="715" t="s">
        <v>58190</v>
      </c>
      <c r="C4380" s="715" t="s">
        <v>30</v>
      </c>
      <c r="D4380" s="158" t="s">
        <v>52838</v>
      </c>
    </row>
    <row r="4381" customFormat="false" ht="13.5" hidden="true" customHeight="false" outlineLevel="0" collapsed="false">
      <c r="A4381" s="715" t="s">
        <v>58191</v>
      </c>
      <c r="B4381" s="715" t="s">
        <v>58192</v>
      </c>
      <c r="C4381" s="715" t="s">
        <v>30</v>
      </c>
      <c r="D4381" s="158" t="s">
        <v>58193</v>
      </c>
    </row>
    <row r="4382" customFormat="false" ht="13.5" hidden="true" customHeight="false" outlineLevel="0" collapsed="false">
      <c r="A4382" s="715" t="s">
        <v>58194</v>
      </c>
      <c r="B4382" s="715" t="s">
        <v>58195</v>
      </c>
      <c r="C4382" s="715" t="s">
        <v>30</v>
      </c>
      <c r="D4382" s="158" t="s">
        <v>58196</v>
      </c>
    </row>
    <row r="4383" customFormat="false" ht="13.5" hidden="true" customHeight="false" outlineLevel="0" collapsed="false">
      <c r="A4383" s="715" t="s">
        <v>58197</v>
      </c>
      <c r="B4383" s="715" t="s">
        <v>58198</v>
      </c>
      <c r="C4383" s="715" t="s">
        <v>30</v>
      </c>
      <c r="D4383" s="158" t="s">
        <v>58199</v>
      </c>
    </row>
    <row r="4384" customFormat="false" ht="13.5" hidden="true" customHeight="false" outlineLevel="0" collapsed="false">
      <c r="A4384" s="715" t="s">
        <v>58200</v>
      </c>
      <c r="B4384" s="715" t="s">
        <v>58201</v>
      </c>
      <c r="C4384" s="715" t="s">
        <v>30</v>
      </c>
      <c r="D4384" s="158" t="s">
        <v>58202</v>
      </c>
    </row>
    <row r="4385" customFormat="false" ht="13.5" hidden="true" customHeight="false" outlineLevel="0" collapsed="false">
      <c r="A4385" s="715" t="s">
        <v>58203</v>
      </c>
      <c r="B4385" s="715" t="s">
        <v>58204</v>
      </c>
      <c r="C4385" s="715" t="s">
        <v>30</v>
      </c>
      <c r="D4385" s="158" t="s">
        <v>45936</v>
      </c>
    </row>
    <row r="4386" customFormat="false" ht="13.5" hidden="true" customHeight="false" outlineLevel="0" collapsed="false">
      <c r="A4386" s="715" t="s">
        <v>58205</v>
      </c>
      <c r="B4386" s="715" t="s">
        <v>58206</v>
      </c>
      <c r="C4386" s="715" t="s">
        <v>30</v>
      </c>
      <c r="D4386" s="158" t="s">
        <v>45936</v>
      </c>
    </row>
    <row r="4387" customFormat="false" ht="13.5" hidden="true" customHeight="false" outlineLevel="0" collapsed="false">
      <c r="A4387" s="715" t="s">
        <v>58207</v>
      </c>
      <c r="B4387" s="715" t="s">
        <v>58208</v>
      </c>
      <c r="C4387" s="715" t="s">
        <v>30</v>
      </c>
      <c r="D4387" s="158" t="s">
        <v>58209</v>
      </c>
    </row>
    <row r="4388" customFormat="false" ht="13.5" hidden="true" customHeight="false" outlineLevel="0" collapsed="false">
      <c r="A4388" s="715" t="s">
        <v>58210</v>
      </c>
      <c r="B4388" s="715" t="s">
        <v>58211</v>
      </c>
      <c r="C4388" s="715" t="s">
        <v>30</v>
      </c>
      <c r="D4388" s="158" t="s">
        <v>58209</v>
      </c>
    </row>
    <row r="4389" customFormat="false" ht="13.5" hidden="true" customHeight="false" outlineLevel="0" collapsed="false">
      <c r="A4389" s="715" t="s">
        <v>58212</v>
      </c>
      <c r="B4389" s="715" t="s">
        <v>58213</v>
      </c>
      <c r="C4389" s="715" t="s">
        <v>30</v>
      </c>
      <c r="D4389" s="158" t="s">
        <v>46424</v>
      </c>
    </row>
    <row r="4390" customFormat="false" ht="13.5" hidden="true" customHeight="false" outlineLevel="0" collapsed="false">
      <c r="A4390" s="715" t="s">
        <v>58214</v>
      </c>
      <c r="B4390" s="715" t="s">
        <v>58215</v>
      </c>
      <c r="C4390" s="715" t="s">
        <v>30</v>
      </c>
      <c r="D4390" s="158" t="s">
        <v>46424</v>
      </c>
    </row>
    <row r="4391" customFormat="false" ht="13.5" hidden="true" customHeight="false" outlineLevel="0" collapsed="false">
      <c r="A4391" s="715" t="s">
        <v>58216</v>
      </c>
      <c r="B4391" s="715" t="s">
        <v>58217</v>
      </c>
      <c r="C4391" s="715" t="s">
        <v>30</v>
      </c>
      <c r="D4391" s="158" t="s">
        <v>58218</v>
      </c>
    </row>
    <row r="4392" customFormat="false" ht="13.5" hidden="true" customHeight="false" outlineLevel="0" collapsed="false">
      <c r="A4392" s="715" t="s">
        <v>58219</v>
      </c>
      <c r="B4392" s="715" t="s">
        <v>58220</v>
      </c>
      <c r="C4392" s="715" t="s">
        <v>30</v>
      </c>
      <c r="D4392" s="158" t="s">
        <v>58221</v>
      </c>
    </row>
    <row r="4393" customFormat="false" ht="13.5" hidden="true" customHeight="false" outlineLevel="0" collapsed="false">
      <c r="A4393" s="715" t="s">
        <v>58222</v>
      </c>
      <c r="B4393" s="715" t="s">
        <v>58223</v>
      </c>
      <c r="C4393" s="715" t="s">
        <v>30</v>
      </c>
      <c r="D4393" s="158" t="s">
        <v>58224</v>
      </c>
    </row>
    <row r="4394" customFormat="false" ht="13.5" hidden="true" customHeight="false" outlineLevel="0" collapsed="false">
      <c r="A4394" s="715" t="s">
        <v>58225</v>
      </c>
      <c r="B4394" s="715" t="s">
        <v>58226</v>
      </c>
      <c r="C4394" s="715" t="s">
        <v>30</v>
      </c>
      <c r="D4394" s="158" t="s">
        <v>58227</v>
      </c>
    </row>
    <row r="4395" customFormat="false" ht="13.5" hidden="true" customHeight="false" outlineLevel="0" collapsed="false">
      <c r="A4395" s="715" t="s">
        <v>58228</v>
      </c>
      <c r="B4395" s="715" t="s">
        <v>58229</v>
      </c>
      <c r="C4395" s="715" t="s">
        <v>30</v>
      </c>
      <c r="D4395" s="158" t="s">
        <v>58230</v>
      </c>
    </row>
    <row r="4396" customFormat="false" ht="13.5" hidden="true" customHeight="false" outlineLevel="0" collapsed="false">
      <c r="A4396" s="715" t="s">
        <v>58231</v>
      </c>
      <c r="B4396" s="715" t="s">
        <v>58232</v>
      </c>
      <c r="C4396" s="715" t="s">
        <v>30</v>
      </c>
      <c r="D4396" s="158" t="s">
        <v>58233</v>
      </c>
    </row>
    <row r="4397" customFormat="false" ht="13.5" hidden="true" customHeight="false" outlineLevel="0" collapsed="false">
      <c r="A4397" s="715" t="s">
        <v>58234</v>
      </c>
      <c r="B4397" s="715" t="s">
        <v>58235</v>
      </c>
      <c r="C4397" s="715" t="s">
        <v>30</v>
      </c>
      <c r="D4397" s="158" t="s">
        <v>58236</v>
      </c>
    </row>
    <row r="4398" customFormat="false" ht="13.5" hidden="true" customHeight="false" outlineLevel="0" collapsed="false">
      <c r="A4398" s="715" t="s">
        <v>58237</v>
      </c>
      <c r="B4398" s="715" t="s">
        <v>58238</v>
      </c>
      <c r="C4398" s="715" t="s">
        <v>30</v>
      </c>
      <c r="D4398" s="158" t="s">
        <v>58239</v>
      </c>
    </row>
    <row r="4399" customFormat="false" ht="13.5" hidden="true" customHeight="false" outlineLevel="0" collapsed="false">
      <c r="A4399" s="715" t="s">
        <v>58240</v>
      </c>
      <c r="B4399" s="715" t="s">
        <v>58241</v>
      </c>
      <c r="C4399" s="715" t="s">
        <v>30</v>
      </c>
      <c r="D4399" s="158" t="s">
        <v>58242</v>
      </c>
    </row>
    <row r="4400" customFormat="false" ht="13.5" hidden="true" customHeight="false" outlineLevel="0" collapsed="false">
      <c r="A4400" s="715" t="s">
        <v>58243</v>
      </c>
      <c r="B4400" s="715" t="s">
        <v>58244</v>
      </c>
      <c r="C4400" s="715" t="s">
        <v>30</v>
      </c>
      <c r="D4400" s="158" t="s">
        <v>58245</v>
      </c>
    </row>
    <row r="4401" customFormat="false" ht="13.5" hidden="true" customHeight="false" outlineLevel="0" collapsed="false">
      <c r="A4401" s="715" t="s">
        <v>58246</v>
      </c>
      <c r="B4401" s="715" t="s">
        <v>58247</v>
      </c>
      <c r="C4401" s="715" t="s">
        <v>30</v>
      </c>
      <c r="D4401" s="158" t="s">
        <v>58248</v>
      </c>
    </row>
    <row r="4402" customFormat="false" ht="13.5" hidden="true" customHeight="false" outlineLevel="0" collapsed="false">
      <c r="A4402" s="715" t="s">
        <v>58249</v>
      </c>
      <c r="B4402" s="715" t="s">
        <v>58250</v>
      </c>
      <c r="C4402" s="715" t="s">
        <v>30</v>
      </c>
      <c r="D4402" s="158" t="s">
        <v>58251</v>
      </c>
    </row>
    <row r="4403" customFormat="false" ht="13.5" hidden="true" customHeight="false" outlineLevel="0" collapsed="false">
      <c r="A4403" s="715" t="s">
        <v>58252</v>
      </c>
      <c r="B4403" s="715" t="s">
        <v>58253</v>
      </c>
      <c r="C4403" s="715" t="s">
        <v>30</v>
      </c>
      <c r="D4403" s="158" t="s">
        <v>53853</v>
      </c>
    </row>
    <row r="4404" customFormat="false" ht="13.5" hidden="true" customHeight="false" outlineLevel="0" collapsed="false">
      <c r="A4404" s="715" t="s">
        <v>58254</v>
      </c>
      <c r="B4404" s="715" t="s">
        <v>58255</v>
      </c>
      <c r="C4404" s="715" t="s">
        <v>30</v>
      </c>
      <c r="D4404" s="158" t="s">
        <v>53890</v>
      </c>
    </row>
    <row r="4405" customFormat="false" ht="13.5" hidden="true" customHeight="false" outlineLevel="0" collapsed="false">
      <c r="A4405" s="715" t="s">
        <v>58256</v>
      </c>
      <c r="B4405" s="715" t="s">
        <v>58257</v>
      </c>
      <c r="C4405" s="715" t="s">
        <v>30</v>
      </c>
      <c r="D4405" s="158" t="s">
        <v>54826</v>
      </c>
    </row>
    <row r="4406" customFormat="false" ht="13.5" hidden="true" customHeight="false" outlineLevel="0" collapsed="false">
      <c r="A4406" s="715" t="s">
        <v>58258</v>
      </c>
      <c r="B4406" s="715" t="s">
        <v>58259</v>
      </c>
      <c r="C4406" s="715" t="s">
        <v>30</v>
      </c>
      <c r="D4406" s="158" t="s">
        <v>58260</v>
      </c>
    </row>
    <row r="4407" customFormat="false" ht="13.5" hidden="true" customHeight="false" outlineLevel="0" collapsed="false">
      <c r="A4407" s="715" t="s">
        <v>58261</v>
      </c>
      <c r="B4407" s="715" t="s">
        <v>58262</v>
      </c>
      <c r="C4407" s="715" t="s">
        <v>30</v>
      </c>
      <c r="D4407" s="158" t="s">
        <v>58263</v>
      </c>
    </row>
    <row r="4408" customFormat="false" ht="13.5" hidden="true" customHeight="false" outlineLevel="0" collapsed="false">
      <c r="A4408" s="715" t="s">
        <v>58264</v>
      </c>
      <c r="B4408" s="715" t="s">
        <v>58265</v>
      </c>
      <c r="C4408" s="715" t="s">
        <v>30</v>
      </c>
      <c r="D4408" s="158" t="s">
        <v>58266</v>
      </c>
    </row>
    <row r="4409" customFormat="false" ht="13.5" hidden="true" customHeight="false" outlineLevel="0" collapsed="false">
      <c r="A4409" s="715" t="s">
        <v>58267</v>
      </c>
      <c r="B4409" s="715" t="s">
        <v>58268</v>
      </c>
      <c r="C4409" s="715" t="s">
        <v>30</v>
      </c>
      <c r="D4409" s="158" t="s">
        <v>58266</v>
      </c>
    </row>
    <row r="4410" customFormat="false" ht="13.5" hidden="true" customHeight="false" outlineLevel="0" collapsed="false">
      <c r="A4410" s="715" t="s">
        <v>58269</v>
      </c>
      <c r="B4410" s="715" t="s">
        <v>58270</v>
      </c>
      <c r="C4410" s="715" t="s">
        <v>30</v>
      </c>
      <c r="D4410" s="158" t="s">
        <v>53966</v>
      </c>
    </row>
    <row r="4411" customFormat="false" ht="13.5" hidden="true" customHeight="false" outlineLevel="0" collapsed="false">
      <c r="A4411" s="715" t="s">
        <v>58271</v>
      </c>
      <c r="B4411" s="715" t="s">
        <v>58272</v>
      </c>
      <c r="C4411" s="715" t="s">
        <v>30</v>
      </c>
      <c r="D4411" s="158" t="s">
        <v>53966</v>
      </c>
    </row>
    <row r="4412" customFormat="false" ht="13.5" hidden="true" customHeight="false" outlineLevel="0" collapsed="false">
      <c r="A4412" s="715" t="s">
        <v>58273</v>
      </c>
      <c r="B4412" s="715" t="s">
        <v>58274</v>
      </c>
      <c r="C4412" s="715" t="s">
        <v>30</v>
      </c>
      <c r="D4412" s="158" t="s">
        <v>58275</v>
      </c>
    </row>
    <row r="4413" customFormat="false" ht="13.5" hidden="true" customHeight="false" outlineLevel="0" collapsed="false">
      <c r="A4413" s="715" t="s">
        <v>58276</v>
      </c>
      <c r="B4413" s="715" t="s">
        <v>58277</v>
      </c>
      <c r="C4413" s="715" t="s">
        <v>30</v>
      </c>
      <c r="D4413" s="158" t="s">
        <v>58275</v>
      </c>
    </row>
    <row r="4414" customFormat="false" ht="13.5" hidden="true" customHeight="false" outlineLevel="0" collapsed="false">
      <c r="A4414" s="715" t="s">
        <v>58278</v>
      </c>
      <c r="B4414" s="715" t="s">
        <v>58279</v>
      </c>
      <c r="C4414" s="715" t="s">
        <v>30</v>
      </c>
      <c r="D4414" s="158" t="s">
        <v>58280</v>
      </c>
    </row>
    <row r="4415" customFormat="false" ht="13.5" hidden="true" customHeight="false" outlineLevel="0" collapsed="false">
      <c r="A4415" s="715" t="s">
        <v>58281</v>
      </c>
      <c r="B4415" s="715" t="s">
        <v>58282</v>
      </c>
      <c r="C4415" s="715" t="s">
        <v>30</v>
      </c>
      <c r="D4415" s="158" t="s">
        <v>58283</v>
      </c>
    </row>
    <row r="4416" customFormat="false" ht="13.5" hidden="true" customHeight="false" outlineLevel="0" collapsed="false">
      <c r="A4416" s="715" t="s">
        <v>58284</v>
      </c>
      <c r="B4416" s="715" t="s">
        <v>58285</v>
      </c>
      <c r="C4416" s="715" t="s">
        <v>30</v>
      </c>
      <c r="D4416" s="158" t="s">
        <v>58286</v>
      </c>
    </row>
    <row r="4417" customFormat="false" ht="13.5" hidden="true" customHeight="false" outlineLevel="0" collapsed="false">
      <c r="A4417" s="715" t="s">
        <v>58287</v>
      </c>
      <c r="B4417" s="715" t="s">
        <v>58288</v>
      </c>
      <c r="C4417" s="715" t="s">
        <v>30</v>
      </c>
      <c r="D4417" s="158" t="s">
        <v>58289</v>
      </c>
    </row>
    <row r="4418" customFormat="false" ht="13.5" hidden="true" customHeight="false" outlineLevel="0" collapsed="false">
      <c r="A4418" s="715" t="s">
        <v>58290</v>
      </c>
      <c r="B4418" s="715" t="s">
        <v>58291</v>
      </c>
      <c r="C4418" s="715" t="s">
        <v>30</v>
      </c>
      <c r="D4418" s="158" t="s">
        <v>58292</v>
      </c>
    </row>
    <row r="4419" customFormat="false" ht="13.5" hidden="true" customHeight="false" outlineLevel="0" collapsed="false">
      <c r="A4419" s="715" t="s">
        <v>58293</v>
      </c>
      <c r="B4419" s="715" t="s">
        <v>58294</v>
      </c>
      <c r="C4419" s="715" t="s">
        <v>30</v>
      </c>
      <c r="D4419" s="158" t="s">
        <v>58295</v>
      </c>
    </row>
    <row r="4420" customFormat="false" ht="13.5" hidden="true" customHeight="false" outlineLevel="0" collapsed="false">
      <c r="A4420" s="715" t="s">
        <v>58296</v>
      </c>
      <c r="B4420" s="715" t="s">
        <v>58297</v>
      </c>
      <c r="C4420" s="715" t="s">
        <v>30</v>
      </c>
      <c r="D4420" s="158" t="s">
        <v>58298</v>
      </c>
    </row>
    <row r="4421" customFormat="false" ht="13.5" hidden="true" customHeight="false" outlineLevel="0" collapsed="false">
      <c r="A4421" s="715" t="s">
        <v>58299</v>
      </c>
      <c r="B4421" s="715" t="s">
        <v>58300</v>
      </c>
      <c r="C4421" s="715" t="s">
        <v>30</v>
      </c>
      <c r="D4421" s="158" t="s">
        <v>58301</v>
      </c>
    </row>
    <row r="4422" customFormat="false" ht="13.5" hidden="true" customHeight="false" outlineLevel="0" collapsed="false">
      <c r="A4422" s="715" t="s">
        <v>58302</v>
      </c>
      <c r="B4422" s="715" t="s">
        <v>58303</v>
      </c>
      <c r="C4422" s="715" t="s">
        <v>30</v>
      </c>
      <c r="D4422" s="158" t="s">
        <v>58304</v>
      </c>
    </row>
    <row r="4423" customFormat="false" ht="27" hidden="false" customHeight="false" outlineLevel="0" collapsed="false">
      <c r="A4423" s="715" t="s">
        <v>58305</v>
      </c>
      <c r="B4423" s="716" t="s">
        <v>58306</v>
      </c>
      <c r="C4423" s="715" t="s">
        <v>30</v>
      </c>
      <c r="D4423" s="158" t="s">
        <v>58307</v>
      </c>
    </row>
    <row r="4424" customFormat="false" ht="27" hidden="false" customHeight="false" outlineLevel="0" collapsed="false">
      <c r="A4424" s="715" t="s">
        <v>58308</v>
      </c>
      <c r="B4424" s="716" t="s">
        <v>58309</v>
      </c>
      <c r="C4424" s="715" t="s">
        <v>30</v>
      </c>
      <c r="D4424" s="158" t="s">
        <v>58310</v>
      </c>
    </row>
    <row r="4425" customFormat="false" ht="27" hidden="false" customHeight="false" outlineLevel="0" collapsed="false">
      <c r="A4425" s="715" t="s">
        <v>185</v>
      </c>
      <c r="B4425" s="716" t="s">
        <v>58311</v>
      </c>
      <c r="C4425" s="715" t="s">
        <v>30</v>
      </c>
      <c r="D4425" s="158" t="s">
        <v>58312</v>
      </c>
    </row>
    <row r="4426" customFormat="false" ht="27" hidden="false" customHeight="false" outlineLevel="0" collapsed="false">
      <c r="A4426" s="715" t="s">
        <v>58313</v>
      </c>
      <c r="B4426" s="716" t="s">
        <v>58314</v>
      </c>
      <c r="C4426" s="715" t="s">
        <v>30</v>
      </c>
      <c r="D4426" s="158" t="s">
        <v>58315</v>
      </c>
    </row>
    <row r="4427" customFormat="false" ht="27" hidden="false" customHeight="false" outlineLevel="0" collapsed="false">
      <c r="A4427" s="715" t="s">
        <v>58316</v>
      </c>
      <c r="B4427" s="716" t="s">
        <v>58317</v>
      </c>
      <c r="C4427" s="715" t="s">
        <v>30</v>
      </c>
      <c r="D4427" s="158" t="s">
        <v>58318</v>
      </c>
    </row>
    <row r="4428" customFormat="false" ht="27" hidden="false" customHeight="false" outlineLevel="0" collapsed="false">
      <c r="A4428" s="715" t="s">
        <v>58319</v>
      </c>
      <c r="B4428" s="716" t="s">
        <v>58320</v>
      </c>
      <c r="C4428" s="715" t="s">
        <v>30</v>
      </c>
      <c r="D4428" s="158" t="s">
        <v>58321</v>
      </c>
    </row>
    <row r="4429" customFormat="false" ht="27" hidden="false" customHeight="false" outlineLevel="0" collapsed="false">
      <c r="A4429" s="715" t="s">
        <v>58322</v>
      </c>
      <c r="B4429" s="716" t="s">
        <v>58323</v>
      </c>
      <c r="C4429" s="715" t="s">
        <v>30</v>
      </c>
      <c r="D4429" s="158" t="s">
        <v>58324</v>
      </c>
    </row>
    <row r="4430" customFormat="false" ht="27" hidden="false" customHeight="false" outlineLevel="0" collapsed="false">
      <c r="A4430" s="715" t="s">
        <v>58325</v>
      </c>
      <c r="B4430" s="716" t="s">
        <v>58326</v>
      </c>
      <c r="C4430" s="715" t="s">
        <v>30</v>
      </c>
      <c r="D4430" s="158" t="s">
        <v>58327</v>
      </c>
    </row>
    <row r="4431" customFormat="false" ht="27" hidden="false" customHeight="false" outlineLevel="0" collapsed="false">
      <c r="A4431" s="715" t="s">
        <v>58328</v>
      </c>
      <c r="B4431" s="716" t="s">
        <v>58329</v>
      </c>
      <c r="C4431" s="715" t="s">
        <v>30</v>
      </c>
      <c r="D4431" s="158" t="s">
        <v>58330</v>
      </c>
    </row>
    <row r="4432" customFormat="false" ht="13.5" hidden="true" customHeight="false" outlineLevel="0" collapsed="false">
      <c r="A4432" s="715" t="s">
        <v>58331</v>
      </c>
      <c r="B4432" s="715" t="s">
        <v>58332</v>
      </c>
      <c r="C4432" s="715" t="s">
        <v>30</v>
      </c>
      <c r="D4432" s="158" t="s">
        <v>58333</v>
      </c>
    </row>
    <row r="4433" customFormat="false" ht="13.5" hidden="true" customHeight="false" outlineLevel="0" collapsed="false">
      <c r="A4433" s="715" t="s">
        <v>58334</v>
      </c>
      <c r="B4433" s="715" t="s">
        <v>58335</v>
      </c>
      <c r="C4433" s="715" t="s">
        <v>30</v>
      </c>
      <c r="D4433" s="158" t="s">
        <v>58336</v>
      </c>
    </row>
    <row r="4434" customFormat="false" ht="13.5" hidden="true" customHeight="false" outlineLevel="0" collapsed="false">
      <c r="A4434" s="715" t="s">
        <v>282</v>
      </c>
      <c r="B4434" s="715" t="s">
        <v>58337</v>
      </c>
      <c r="C4434" s="715" t="s">
        <v>30</v>
      </c>
      <c r="D4434" s="158" t="s">
        <v>58338</v>
      </c>
    </row>
    <row r="4435" customFormat="false" ht="13.5" hidden="true" customHeight="false" outlineLevel="0" collapsed="false">
      <c r="A4435" s="715" t="s">
        <v>58339</v>
      </c>
      <c r="B4435" s="715" t="s">
        <v>58340</v>
      </c>
      <c r="C4435" s="715" t="s">
        <v>30</v>
      </c>
      <c r="D4435" s="158" t="s">
        <v>58341</v>
      </c>
    </row>
    <row r="4436" customFormat="false" ht="13.5" hidden="true" customHeight="false" outlineLevel="0" collapsed="false">
      <c r="A4436" s="715" t="s">
        <v>58342</v>
      </c>
      <c r="B4436" s="715" t="s">
        <v>58343</v>
      </c>
      <c r="C4436" s="715" t="s">
        <v>30</v>
      </c>
      <c r="D4436" s="158" t="s">
        <v>58344</v>
      </c>
    </row>
    <row r="4437" customFormat="false" ht="13.5" hidden="true" customHeight="false" outlineLevel="0" collapsed="false">
      <c r="A4437" s="715" t="s">
        <v>58345</v>
      </c>
      <c r="B4437" s="715" t="s">
        <v>58346</v>
      </c>
      <c r="C4437" s="715" t="s">
        <v>30</v>
      </c>
      <c r="D4437" s="158" t="s">
        <v>58347</v>
      </c>
    </row>
    <row r="4438" customFormat="false" ht="13.5" hidden="true" customHeight="false" outlineLevel="0" collapsed="false">
      <c r="A4438" s="715" t="s">
        <v>58348</v>
      </c>
      <c r="B4438" s="715" t="s">
        <v>58349</v>
      </c>
      <c r="C4438" s="715" t="s">
        <v>30</v>
      </c>
      <c r="D4438" s="158" t="s">
        <v>58350</v>
      </c>
    </row>
    <row r="4439" customFormat="false" ht="13.5" hidden="true" customHeight="false" outlineLevel="0" collapsed="false">
      <c r="A4439" s="715" t="s">
        <v>58351</v>
      </c>
      <c r="B4439" s="715" t="s">
        <v>58352</v>
      </c>
      <c r="C4439" s="715" t="s">
        <v>30</v>
      </c>
      <c r="D4439" s="158" t="s">
        <v>58353</v>
      </c>
    </row>
    <row r="4440" customFormat="false" ht="13.5" hidden="true" customHeight="false" outlineLevel="0" collapsed="false">
      <c r="A4440" s="715" t="s">
        <v>58354</v>
      </c>
      <c r="B4440" s="715" t="s">
        <v>58355</v>
      </c>
      <c r="C4440" s="715" t="s">
        <v>30</v>
      </c>
      <c r="D4440" s="158" t="s">
        <v>58356</v>
      </c>
    </row>
    <row r="4441" customFormat="false" ht="13.5" hidden="true" customHeight="false" outlineLevel="0" collapsed="false">
      <c r="A4441" s="715" t="s">
        <v>58357</v>
      </c>
      <c r="B4441" s="715" t="s">
        <v>58358</v>
      </c>
      <c r="C4441" s="715" t="s">
        <v>30</v>
      </c>
      <c r="D4441" s="158" t="s">
        <v>58359</v>
      </c>
    </row>
    <row r="4442" customFormat="false" ht="13.5" hidden="true" customHeight="false" outlineLevel="0" collapsed="false">
      <c r="A4442" s="715" t="s">
        <v>58360</v>
      </c>
      <c r="B4442" s="715" t="s">
        <v>58361</v>
      </c>
      <c r="C4442" s="715" t="s">
        <v>30</v>
      </c>
      <c r="D4442" s="158" t="s">
        <v>58362</v>
      </c>
    </row>
    <row r="4443" customFormat="false" ht="13.5" hidden="true" customHeight="false" outlineLevel="0" collapsed="false">
      <c r="A4443" s="715" t="s">
        <v>58363</v>
      </c>
      <c r="B4443" s="715" t="s">
        <v>58364</v>
      </c>
      <c r="C4443" s="715" t="s">
        <v>30</v>
      </c>
      <c r="D4443" s="158" t="s">
        <v>58365</v>
      </c>
    </row>
    <row r="4444" customFormat="false" ht="13.5" hidden="true" customHeight="false" outlineLevel="0" collapsed="false">
      <c r="A4444" s="715" t="s">
        <v>58366</v>
      </c>
      <c r="B4444" s="715" t="s">
        <v>58367</v>
      </c>
      <c r="C4444" s="715" t="s">
        <v>30</v>
      </c>
      <c r="D4444" s="158" t="s">
        <v>58368</v>
      </c>
    </row>
    <row r="4445" customFormat="false" ht="13.5" hidden="true" customHeight="false" outlineLevel="0" collapsed="false">
      <c r="A4445" s="715" t="s">
        <v>58369</v>
      </c>
      <c r="B4445" s="715" t="s">
        <v>58370</v>
      </c>
      <c r="C4445" s="715" t="s">
        <v>30</v>
      </c>
      <c r="D4445" s="158" t="s">
        <v>58371</v>
      </c>
    </row>
    <row r="4446" customFormat="false" ht="13.5" hidden="true" customHeight="false" outlineLevel="0" collapsed="false">
      <c r="A4446" s="715" t="s">
        <v>58372</v>
      </c>
      <c r="B4446" s="715" t="s">
        <v>58373</v>
      </c>
      <c r="C4446" s="715" t="s">
        <v>30</v>
      </c>
      <c r="D4446" s="158" t="s">
        <v>58374</v>
      </c>
    </row>
    <row r="4447" customFormat="false" ht="13.5" hidden="true" customHeight="false" outlineLevel="0" collapsed="false">
      <c r="A4447" s="715" t="s">
        <v>58375</v>
      </c>
      <c r="B4447" s="715" t="s">
        <v>58376</v>
      </c>
      <c r="C4447" s="715" t="s">
        <v>30</v>
      </c>
      <c r="D4447" s="158" t="s">
        <v>58377</v>
      </c>
    </row>
    <row r="4448" customFormat="false" ht="13.5" hidden="true" customHeight="false" outlineLevel="0" collapsed="false">
      <c r="A4448" s="715" t="s">
        <v>58378</v>
      </c>
      <c r="B4448" s="715" t="s">
        <v>58379</v>
      </c>
      <c r="C4448" s="715" t="s">
        <v>30</v>
      </c>
      <c r="D4448" s="158" t="s">
        <v>58380</v>
      </c>
    </row>
    <row r="4449" customFormat="false" ht="13.5" hidden="true" customHeight="false" outlineLevel="0" collapsed="false">
      <c r="A4449" s="715" t="s">
        <v>58381</v>
      </c>
      <c r="B4449" s="715" t="s">
        <v>58382</v>
      </c>
      <c r="C4449" s="715" t="s">
        <v>30</v>
      </c>
      <c r="D4449" s="158" t="s">
        <v>58383</v>
      </c>
    </row>
    <row r="4450" customFormat="false" ht="13.5" hidden="true" customHeight="false" outlineLevel="0" collapsed="false">
      <c r="A4450" s="715" t="s">
        <v>58384</v>
      </c>
      <c r="B4450" s="715" t="s">
        <v>58385</v>
      </c>
      <c r="C4450" s="715" t="s">
        <v>30</v>
      </c>
      <c r="D4450" s="158" t="s">
        <v>58386</v>
      </c>
    </row>
    <row r="4451" customFormat="false" ht="27" hidden="false" customHeight="false" outlineLevel="0" collapsed="false">
      <c r="A4451" s="715" t="s">
        <v>58387</v>
      </c>
      <c r="B4451" s="716" t="s">
        <v>58388</v>
      </c>
      <c r="C4451" s="715" t="s">
        <v>30</v>
      </c>
      <c r="D4451" s="158" t="s">
        <v>58389</v>
      </c>
    </row>
    <row r="4452" customFormat="false" ht="27" hidden="false" customHeight="false" outlineLevel="0" collapsed="false">
      <c r="A4452" s="715" t="s">
        <v>58390</v>
      </c>
      <c r="B4452" s="716" t="s">
        <v>58391</v>
      </c>
      <c r="C4452" s="715" t="s">
        <v>30</v>
      </c>
      <c r="D4452" s="158" t="s">
        <v>58392</v>
      </c>
    </row>
    <row r="4453" customFormat="false" ht="27" hidden="false" customHeight="false" outlineLevel="0" collapsed="false">
      <c r="A4453" s="715" t="s">
        <v>58393</v>
      </c>
      <c r="B4453" s="716" t="s">
        <v>58394</v>
      </c>
      <c r="C4453" s="715" t="s">
        <v>30</v>
      </c>
      <c r="D4453" s="158" t="s">
        <v>52357</v>
      </c>
    </row>
    <row r="4454" customFormat="false" ht="27" hidden="false" customHeight="false" outlineLevel="0" collapsed="false">
      <c r="A4454" s="715" t="s">
        <v>58395</v>
      </c>
      <c r="B4454" s="716" t="s">
        <v>58396</v>
      </c>
      <c r="C4454" s="715" t="s">
        <v>30</v>
      </c>
      <c r="D4454" s="158" t="s">
        <v>57013</v>
      </c>
    </row>
    <row r="4455" customFormat="false" ht="13.5" hidden="true" customHeight="false" outlineLevel="0" collapsed="false">
      <c r="A4455" s="715" t="s">
        <v>58397</v>
      </c>
      <c r="B4455" s="715" t="s">
        <v>58398</v>
      </c>
      <c r="C4455" s="715" t="s">
        <v>30</v>
      </c>
      <c r="D4455" s="158" t="s">
        <v>58399</v>
      </c>
    </row>
    <row r="4456" customFormat="false" ht="13.5" hidden="true" customHeight="false" outlineLevel="0" collapsed="false">
      <c r="A4456" s="715" t="s">
        <v>58400</v>
      </c>
      <c r="B4456" s="715" t="s">
        <v>58401</v>
      </c>
      <c r="C4456" s="715" t="s">
        <v>30</v>
      </c>
      <c r="D4456" s="158" t="s">
        <v>58402</v>
      </c>
    </row>
    <row r="4457" customFormat="false" ht="13.5" hidden="true" customHeight="false" outlineLevel="0" collapsed="false">
      <c r="A4457" s="715" t="s">
        <v>58403</v>
      </c>
      <c r="B4457" s="715" t="s">
        <v>58404</v>
      </c>
      <c r="C4457" s="715" t="s">
        <v>30</v>
      </c>
      <c r="D4457" s="158" t="s">
        <v>58405</v>
      </c>
    </row>
    <row r="4458" customFormat="false" ht="13.5" hidden="true" customHeight="false" outlineLevel="0" collapsed="false">
      <c r="A4458" s="715" t="s">
        <v>58406</v>
      </c>
      <c r="B4458" s="715" t="s">
        <v>58407</v>
      </c>
      <c r="C4458" s="715" t="s">
        <v>30</v>
      </c>
      <c r="D4458" s="158" t="s">
        <v>58408</v>
      </c>
    </row>
    <row r="4459" customFormat="false" ht="13.5" hidden="true" customHeight="false" outlineLevel="0" collapsed="false">
      <c r="A4459" s="715" t="s">
        <v>58409</v>
      </c>
      <c r="B4459" s="715" t="s">
        <v>58410</v>
      </c>
      <c r="C4459" s="715" t="s">
        <v>30</v>
      </c>
      <c r="D4459" s="158" t="s">
        <v>58411</v>
      </c>
    </row>
    <row r="4460" customFormat="false" ht="13.5" hidden="true" customHeight="false" outlineLevel="0" collapsed="false">
      <c r="A4460" s="715" t="s">
        <v>58412</v>
      </c>
      <c r="B4460" s="715" t="s">
        <v>58413</v>
      </c>
      <c r="C4460" s="715" t="s">
        <v>30</v>
      </c>
      <c r="D4460" s="158" t="s">
        <v>58414</v>
      </c>
    </row>
    <row r="4461" customFormat="false" ht="13.5" hidden="true" customHeight="false" outlineLevel="0" collapsed="false">
      <c r="A4461" s="715" t="s">
        <v>58415</v>
      </c>
      <c r="B4461" s="715" t="s">
        <v>58416</v>
      </c>
      <c r="C4461" s="715" t="s">
        <v>30</v>
      </c>
      <c r="D4461" s="158" t="s">
        <v>58417</v>
      </c>
    </row>
    <row r="4462" customFormat="false" ht="13.5" hidden="true" customHeight="false" outlineLevel="0" collapsed="false">
      <c r="A4462" s="715" t="s">
        <v>58418</v>
      </c>
      <c r="B4462" s="715" t="s">
        <v>58419</v>
      </c>
      <c r="C4462" s="715" t="s">
        <v>30</v>
      </c>
      <c r="D4462" s="158" t="s">
        <v>58420</v>
      </c>
    </row>
    <row r="4463" customFormat="false" ht="13.5" hidden="true" customHeight="false" outlineLevel="0" collapsed="false">
      <c r="A4463" s="715" t="s">
        <v>58421</v>
      </c>
      <c r="B4463" s="715" t="s">
        <v>58422</v>
      </c>
      <c r="C4463" s="715" t="s">
        <v>30</v>
      </c>
      <c r="D4463" s="158" t="s">
        <v>55186</v>
      </c>
    </row>
    <row r="4464" customFormat="false" ht="13.5" hidden="true" customHeight="false" outlineLevel="0" collapsed="false">
      <c r="A4464" s="715" t="s">
        <v>58423</v>
      </c>
      <c r="B4464" s="715" t="s">
        <v>58424</v>
      </c>
      <c r="C4464" s="715" t="s">
        <v>30</v>
      </c>
      <c r="D4464" s="158" t="s">
        <v>55655</v>
      </c>
    </row>
    <row r="4465" customFormat="false" ht="13.5" hidden="true" customHeight="false" outlineLevel="0" collapsed="false">
      <c r="A4465" s="715" t="s">
        <v>58425</v>
      </c>
      <c r="B4465" s="715" t="s">
        <v>58426</v>
      </c>
      <c r="C4465" s="715" t="s">
        <v>30</v>
      </c>
      <c r="D4465" s="158" t="s">
        <v>58427</v>
      </c>
    </row>
    <row r="4466" customFormat="false" ht="13.5" hidden="true" customHeight="false" outlineLevel="0" collapsed="false">
      <c r="A4466" s="715" t="s">
        <v>58428</v>
      </c>
      <c r="B4466" s="715" t="s">
        <v>58429</v>
      </c>
      <c r="C4466" s="715" t="s">
        <v>30</v>
      </c>
      <c r="D4466" s="158" t="s">
        <v>57308</v>
      </c>
    </row>
    <row r="4467" customFormat="false" ht="13.5" hidden="true" customHeight="false" outlineLevel="0" collapsed="false">
      <c r="A4467" s="715" t="s">
        <v>58430</v>
      </c>
      <c r="B4467" s="715" t="s">
        <v>58431</v>
      </c>
      <c r="C4467" s="715" t="s">
        <v>30</v>
      </c>
      <c r="D4467" s="158" t="s">
        <v>53200</v>
      </c>
    </row>
    <row r="4468" customFormat="false" ht="13.5" hidden="true" customHeight="false" outlineLevel="0" collapsed="false">
      <c r="A4468" s="715" t="s">
        <v>58432</v>
      </c>
      <c r="B4468" s="715" t="s">
        <v>58433</v>
      </c>
      <c r="C4468" s="715" t="s">
        <v>30</v>
      </c>
      <c r="D4468" s="158" t="s">
        <v>58434</v>
      </c>
    </row>
    <row r="4469" customFormat="false" ht="13.5" hidden="true" customHeight="false" outlineLevel="0" collapsed="false">
      <c r="A4469" s="715" t="s">
        <v>58435</v>
      </c>
      <c r="B4469" s="715" t="s">
        <v>58436</v>
      </c>
      <c r="C4469" s="715" t="s">
        <v>30</v>
      </c>
      <c r="D4469" s="158" t="s">
        <v>58437</v>
      </c>
    </row>
    <row r="4470" customFormat="false" ht="13.5" hidden="true" customHeight="false" outlineLevel="0" collapsed="false">
      <c r="A4470" s="715" t="s">
        <v>58438</v>
      </c>
      <c r="B4470" s="715" t="s">
        <v>58439</v>
      </c>
      <c r="C4470" s="715" t="s">
        <v>30</v>
      </c>
      <c r="D4470" s="158" t="s">
        <v>58440</v>
      </c>
    </row>
    <row r="4471" customFormat="false" ht="13.5" hidden="true" customHeight="false" outlineLevel="0" collapsed="false">
      <c r="A4471" s="715" t="s">
        <v>58441</v>
      </c>
      <c r="B4471" s="715" t="s">
        <v>58442</v>
      </c>
      <c r="C4471" s="715" t="s">
        <v>30</v>
      </c>
      <c r="D4471" s="158" t="s">
        <v>58443</v>
      </c>
    </row>
    <row r="4472" customFormat="false" ht="13.5" hidden="true" customHeight="false" outlineLevel="0" collapsed="false">
      <c r="A4472" s="715" t="s">
        <v>58444</v>
      </c>
      <c r="B4472" s="715" t="s">
        <v>58445</v>
      </c>
      <c r="C4472" s="715" t="s">
        <v>30</v>
      </c>
      <c r="D4472" s="158" t="s">
        <v>58446</v>
      </c>
    </row>
    <row r="4473" customFormat="false" ht="13.5" hidden="true" customHeight="false" outlineLevel="0" collapsed="false">
      <c r="A4473" s="715" t="s">
        <v>58447</v>
      </c>
      <c r="B4473" s="715" t="s">
        <v>58448</v>
      </c>
      <c r="C4473" s="715" t="s">
        <v>30</v>
      </c>
      <c r="D4473" s="158" t="s">
        <v>58330</v>
      </c>
    </row>
    <row r="4474" customFormat="false" ht="13.5" hidden="true" customHeight="false" outlineLevel="0" collapsed="false">
      <c r="A4474" s="715" t="s">
        <v>58449</v>
      </c>
      <c r="B4474" s="715" t="s">
        <v>58450</v>
      </c>
      <c r="C4474" s="715" t="s">
        <v>30</v>
      </c>
      <c r="D4474" s="158" t="s">
        <v>58451</v>
      </c>
    </row>
    <row r="4475" customFormat="false" ht="13.5" hidden="true" customHeight="false" outlineLevel="0" collapsed="false">
      <c r="A4475" s="715" t="s">
        <v>58452</v>
      </c>
      <c r="B4475" s="715" t="s">
        <v>58453</v>
      </c>
      <c r="C4475" s="715" t="s">
        <v>30</v>
      </c>
      <c r="D4475" s="158" t="s">
        <v>58454</v>
      </c>
    </row>
    <row r="4476" customFormat="false" ht="13.5" hidden="true" customHeight="false" outlineLevel="0" collapsed="false">
      <c r="A4476" s="715" t="s">
        <v>58455</v>
      </c>
      <c r="B4476" s="715" t="s">
        <v>58456</v>
      </c>
      <c r="C4476" s="715" t="s">
        <v>30</v>
      </c>
      <c r="D4476" s="158" t="s">
        <v>58457</v>
      </c>
    </row>
    <row r="4477" customFormat="false" ht="13.5" hidden="true" customHeight="false" outlineLevel="0" collapsed="false">
      <c r="A4477" s="715" t="s">
        <v>58458</v>
      </c>
      <c r="B4477" s="715" t="s">
        <v>58459</v>
      </c>
      <c r="C4477" s="715" t="s">
        <v>30</v>
      </c>
      <c r="D4477" s="158" t="s">
        <v>58460</v>
      </c>
    </row>
    <row r="4478" customFormat="false" ht="13.5" hidden="true" customHeight="false" outlineLevel="0" collapsed="false">
      <c r="A4478" s="715" t="s">
        <v>58461</v>
      </c>
      <c r="B4478" s="715" t="s">
        <v>58462</v>
      </c>
      <c r="C4478" s="715" t="s">
        <v>30</v>
      </c>
      <c r="D4478" s="158" t="s">
        <v>58463</v>
      </c>
    </row>
    <row r="4479" customFormat="false" ht="13.5" hidden="true" customHeight="false" outlineLevel="0" collapsed="false">
      <c r="A4479" s="715" t="s">
        <v>58464</v>
      </c>
      <c r="B4479" s="715" t="s">
        <v>58465</v>
      </c>
      <c r="C4479" s="715" t="s">
        <v>30</v>
      </c>
      <c r="D4479" s="158" t="s">
        <v>58466</v>
      </c>
    </row>
    <row r="4480" customFormat="false" ht="13.5" hidden="true" customHeight="false" outlineLevel="0" collapsed="false">
      <c r="A4480" s="715" t="s">
        <v>58467</v>
      </c>
      <c r="B4480" s="715" t="s">
        <v>58468</v>
      </c>
      <c r="C4480" s="715" t="s">
        <v>30</v>
      </c>
      <c r="D4480" s="158" t="s">
        <v>58469</v>
      </c>
    </row>
    <row r="4481" customFormat="false" ht="13.5" hidden="true" customHeight="false" outlineLevel="0" collapsed="false">
      <c r="A4481" s="715" t="s">
        <v>58470</v>
      </c>
      <c r="B4481" s="715" t="s">
        <v>58471</v>
      </c>
      <c r="C4481" s="715" t="s">
        <v>30</v>
      </c>
      <c r="D4481" s="158" t="s">
        <v>58472</v>
      </c>
    </row>
    <row r="4482" customFormat="false" ht="13.5" hidden="true" customHeight="false" outlineLevel="0" collapsed="false">
      <c r="A4482" s="715" t="s">
        <v>58473</v>
      </c>
      <c r="B4482" s="715" t="s">
        <v>58474</v>
      </c>
      <c r="C4482" s="715" t="s">
        <v>30</v>
      </c>
      <c r="D4482" s="158" t="s">
        <v>58475</v>
      </c>
    </row>
    <row r="4483" customFormat="false" ht="13.5" hidden="true" customHeight="false" outlineLevel="0" collapsed="false">
      <c r="A4483" s="715" t="s">
        <v>58476</v>
      </c>
      <c r="B4483" s="715" t="s">
        <v>58477</v>
      </c>
      <c r="C4483" s="715" t="s">
        <v>30</v>
      </c>
      <c r="D4483" s="158" t="s">
        <v>58478</v>
      </c>
    </row>
    <row r="4484" customFormat="false" ht="13.5" hidden="true" customHeight="false" outlineLevel="0" collapsed="false">
      <c r="A4484" s="715" t="s">
        <v>58479</v>
      </c>
      <c r="B4484" s="715" t="s">
        <v>58480</v>
      </c>
      <c r="C4484" s="715" t="s">
        <v>30</v>
      </c>
      <c r="D4484" s="158" t="s">
        <v>58481</v>
      </c>
    </row>
    <row r="4485" customFormat="false" ht="13.5" hidden="true" customHeight="false" outlineLevel="0" collapsed="false">
      <c r="A4485" s="715" t="s">
        <v>58482</v>
      </c>
      <c r="B4485" s="715" t="s">
        <v>58483</v>
      </c>
      <c r="C4485" s="715" t="s">
        <v>30</v>
      </c>
      <c r="D4485" s="158" t="s">
        <v>58484</v>
      </c>
    </row>
    <row r="4486" customFormat="false" ht="13.5" hidden="true" customHeight="false" outlineLevel="0" collapsed="false">
      <c r="A4486" s="715" t="s">
        <v>58485</v>
      </c>
      <c r="B4486" s="715" t="s">
        <v>58486</v>
      </c>
      <c r="C4486" s="715" t="s">
        <v>30</v>
      </c>
      <c r="D4486" s="158" t="s">
        <v>58487</v>
      </c>
    </row>
    <row r="4487" customFormat="false" ht="13.5" hidden="true" customHeight="false" outlineLevel="0" collapsed="false">
      <c r="A4487" s="715" t="s">
        <v>58488</v>
      </c>
      <c r="B4487" s="715" t="s">
        <v>58489</v>
      </c>
      <c r="C4487" s="715" t="s">
        <v>30</v>
      </c>
      <c r="D4487" s="158" t="s">
        <v>58490</v>
      </c>
    </row>
    <row r="4488" customFormat="false" ht="13.5" hidden="true" customHeight="false" outlineLevel="0" collapsed="false">
      <c r="A4488" s="715" t="s">
        <v>58491</v>
      </c>
      <c r="B4488" s="715" t="s">
        <v>58492</v>
      </c>
      <c r="C4488" s="715" t="s">
        <v>30</v>
      </c>
      <c r="D4488" s="158" t="s">
        <v>53911</v>
      </c>
    </row>
    <row r="4489" customFormat="false" ht="13.5" hidden="true" customHeight="false" outlineLevel="0" collapsed="false">
      <c r="A4489" s="715" t="s">
        <v>58493</v>
      </c>
      <c r="B4489" s="715" t="s">
        <v>58494</v>
      </c>
      <c r="C4489" s="715" t="s">
        <v>30</v>
      </c>
      <c r="D4489" s="158" t="s">
        <v>53911</v>
      </c>
    </row>
    <row r="4490" customFormat="false" ht="13.5" hidden="true" customHeight="false" outlineLevel="0" collapsed="false">
      <c r="A4490" s="715" t="s">
        <v>58495</v>
      </c>
      <c r="B4490" s="715" t="s">
        <v>58496</v>
      </c>
      <c r="C4490" s="715" t="s">
        <v>30</v>
      </c>
      <c r="D4490" s="158" t="s">
        <v>55935</v>
      </c>
    </row>
    <row r="4491" customFormat="false" ht="13.5" hidden="true" customHeight="false" outlineLevel="0" collapsed="false">
      <c r="A4491" s="715" t="s">
        <v>58497</v>
      </c>
      <c r="B4491" s="715" t="s">
        <v>58498</v>
      </c>
      <c r="C4491" s="715" t="s">
        <v>30</v>
      </c>
      <c r="D4491" s="158" t="s">
        <v>58499</v>
      </c>
    </row>
    <row r="4492" customFormat="false" ht="13.5" hidden="true" customHeight="false" outlineLevel="0" collapsed="false">
      <c r="A4492" s="715" t="s">
        <v>58500</v>
      </c>
      <c r="B4492" s="715" t="s">
        <v>58501</v>
      </c>
      <c r="C4492" s="715" t="s">
        <v>30</v>
      </c>
      <c r="D4492" s="158" t="s">
        <v>58502</v>
      </c>
    </row>
    <row r="4493" customFormat="false" ht="13.5" hidden="true" customHeight="false" outlineLevel="0" collapsed="false">
      <c r="A4493" s="715" t="s">
        <v>58503</v>
      </c>
      <c r="B4493" s="715" t="s">
        <v>58504</v>
      </c>
      <c r="C4493" s="715" t="s">
        <v>30</v>
      </c>
      <c r="D4493" s="158" t="s">
        <v>58505</v>
      </c>
    </row>
    <row r="4494" customFormat="false" ht="13.5" hidden="true" customHeight="false" outlineLevel="0" collapsed="false">
      <c r="A4494" s="715" t="s">
        <v>58506</v>
      </c>
      <c r="B4494" s="715" t="s">
        <v>58507</v>
      </c>
      <c r="C4494" s="715" t="s">
        <v>30</v>
      </c>
      <c r="D4494" s="158" t="s">
        <v>58508</v>
      </c>
    </row>
    <row r="4495" customFormat="false" ht="13.5" hidden="true" customHeight="false" outlineLevel="0" collapsed="false">
      <c r="A4495" s="715" t="s">
        <v>58509</v>
      </c>
      <c r="B4495" s="715" t="s">
        <v>58510</v>
      </c>
      <c r="C4495" s="715" t="s">
        <v>30</v>
      </c>
      <c r="D4495" s="158" t="s">
        <v>58511</v>
      </c>
    </row>
    <row r="4496" customFormat="false" ht="13.5" hidden="true" customHeight="false" outlineLevel="0" collapsed="false">
      <c r="A4496" s="715" t="s">
        <v>58512</v>
      </c>
      <c r="B4496" s="715" t="s">
        <v>58513</v>
      </c>
      <c r="C4496" s="715" t="s">
        <v>30</v>
      </c>
      <c r="D4496" s="158" t="s">
        <v>58514</v>
      </c>
    </row>
    <row r="4497" customFormat="false" ht="13.5" hidden="true" customHeight="false" outlineLevel="0" collapsed="false">
      <c r="A4497" s="715" t="s">
        <v>58515</v>
      </c>
      <c r="B4497" s="715" t="s">
        <v>58516</v>
      </c>
      <c r="C4497" s="715" t="s">
        <v>30</v>
      </c>
      <c r="D4497" s="158" t="s">
        <v>58517</v>
      </c>
    </row>
    <row r="4498" customFormat="false" ht="13.5" hidden="true" customHeight="false" outlineLevel="0" collapsed="false">
      <c r="A4498" s="715" t="s">
        <v>58518</v>
      </c>
      <c r="B4498" s="715" t="s">
        <v>58519</v>
      </c>
      <c r="C4498" s="715" t="s">
        <v>30</v>
      </c>
      <c r="D4498" s="158" t="s">
        <v>58520</v>
      </c>
    </row>
    <row r="4499" customFormat="false" ht="13.5" hidden="true" customHeight="false" outlineLevel="0" collapsed="false">
      <c r="A4499" s="715" t="s">
        <v>58521</v>
      </c>
      <c r="B4499" s="715" t="s">
        <v>58522</v>
      </c>
      <c r="C4499" s="715" t="s">
        <v>30</v>
      </c>
      <c r="D4499" s="158" t="s">
        <v>58523</v>
      </c>
    </row>
    <row r="4500" customFormat="false" ht="13.5" hidden="true" customHeight="false" outlineLevel="0" collapsed="false">
      <c r="A4500" s="715" t="s">
        <v>58524</v>
      </c>
      <c r="B4500" s="715" t="s">
        <v>58525</v>
      </c>
      <c r="C4500" s="715" t="s">
        <v>30</v>
      </c>
      <c r="D4500" s="158" t="s">
        <v>58526</v>
      </c>
    </row>
    <row r="4501" customFormat="false" ht="13.5" hidden="true" customHeight="false" outlineLevel="0" collapsed="false">
      <c r="A4501" s="715" t="s">
        <v>58527</v>
      </c>
      <c r="B4501" s="715" t="s">
        <v>58528</v>
      </c>
      <c r="C4501" s="715" t="s">
        <v>30</v>
      </c>
      <c r="D4501" s="158" t="s">
        <v>58529</v>
      </c>
    </row>
    <row r="4502" customFormat="false" ht="13.5" hidden="true" customHeight="false" outlineLevel="0" collapsed="false">
      <c r="A4502" s="715" t="s">
        <v>58530</v>
      </c>
      <c r="B4502" s="715" t="s">
        <v>58531</v>
      </c>
      <c r="C4502" s="715" t="s">
        <v>30</v>
      </c>
      <c r="D4502" s="158" t="s">
        <v>58532</v>
      </c>
    </row>
    <row r="4503" customFormat="false" ht="13.5" hidden="true" customHeight="false" outlineLevel="0" collapsed="false">
      <c r="A4503" s="715" t="s">
        <v>58533</v>
      </c>
      <c r="B4503" s="715" t="s">
        <v>58534</v>
      </c>
      <c r="C4503" s="715" t="s">
        <v>30</v>
      </c>
      <c r="D4503" s="158" t="s">
        <v>58535</v>
      </c>
    </row>
    <row r="4504" customFormat="false" ht="13.5" hidden="true" customHeight="false" outlineLevel="0" collapsed="false">
      <c r="A4504" s="715" t="s">
        <v>58536</v>
      </c>
      <c r="B4504" s="715" t="s">
        <v>58537</v>
      </c>
      <c r="C4504" s="715" t="s">
        <v>30</v>
      </c>
      <c r="D4504" s="158" t="s">
        <v>58538</v>
      </c>
    </row>
    <row r="4505" customFormat="false" ht="13.5" hidden="true" customHeight="false" outlineLevel="0" collapsed="false">
      <c r="A4505" s="715" t="s">
        <v>58539</v>
      </c>
      <c r="B4505" s="715" t="s">
        <v>58540</v>
      </c>
      <c r="C4505" s="715" t="s">
        <v>30</v>
      </c>
      <c r="D4505" s="158" t="s">
        <v>58541</v>
      </c>
    </row>
    <row r="4506" customFormat="false" ht="13.5" hidden="true" customHeight="false" outlineLevel="0" collapsed="false">
      <c r="A4506" s="715" t="s">
        <v>58542</v>
      </c>
      <c r="B4506" s="715" t="s">
        <v>58543</v>
      </c>
      <c r="C4506" s="715" t="s">
        <v>30</v>
      </c>
      <c r="D4506" s="158" t="s">
        <v>58544</v>
      </c>
    </row>
    <row r="4507" customFormat="false" ht="13.5" hidden="true" customHeight="false" outlineLevel="0" collapsed="false">
      <c r="A4507" s="715" t="s">
        <v>58545</v>
      </c>
      <c r="B4507" s="715" t="s">
        <v>58546</v>
      </c>
      <c r="C4507" s="715" t="s">
        <v>30</v>
      </c>
      <c r="D4507" s="158" t="s">
        <v>58547</v>
      </c>
    </row>
    <row r="4508" customFormat="false" ht="13.5" hidden="true" customHeight="false" outlineLevel="0" collapsed="false">
      <c r="A4508" s="715" t="s">
        <v>58548</v>
      </c>
      <c r="B4508" s="715" t="s">
        <v>58549</v>
      </c>
      <c r="C4508" s="715" t="s">
        <v>30</v>
      </c>
      <c r="D4508" s="158" t="s">
        <v>58550</v>
      </c>
    </row>
    <row r="4509" customFormat="false" ht="13.5" hidden="true" customHeight="false" outlineLevel="0" collapsed="false">
      <c r="A4509" s="715" t="s">
        <v>58551</v>
      </c>
      <c r="B4509" s="715" t="s">
        <v>58552</v>
      </c>
      <c r="C4509" s="715" t="s">
        <v>30</v>
      </c>
      <c r="D4509" s="158" t="s">
        <v>58553</v>
      </c>
    </row>
    <row r="4510" customFormat="false" ht="13.5" hidden="true" customHeight="false" outlineLevel="0" collapsed="false">
      <c r="A4510" s="715" t="s">
        <v>58554</v>
      </c>
      <c r="B4510" s="715" t="s">
        <v>58555</v>
      </c>
      <c r="C4510" s="715" t="s">
        <v>30</v>
      </c>
      <c r="D4510" s="158" t="s">
        <v>58556</v>
      </c>
    </row>
    <row r="4511" customFormat="false" ht="13.5" hidden="true" customHeight="false" outlineLevel="0" collapsed="false">
      <c r="A4511" s="715" t="s">
        <v>58557</v>
      </c>
      <c r="B4511" s="715" t="s">
        <v>58558</v>
      </c>
      <c r="C4511" s="715" t="s">
        <v>30</v>
      </c>
      <c r="D4511" s="158" t="s">
        <v>58559</v>
      </c>
    </row>
    <row r="4512" customFormat="false" ht="13.5" hidden="true" customHeight="false" outlineLevel="0" collapsed="false">
      <c r="A4512" s="715" t="s">
        <v>58560</v>
      </c>
      <c r="B4512" s="715" t="s">
        <v>58561</v>
      </c>
      <c r="C4512" s="715" t="s">
        <v>30</v>
      </c>
      <c r="D4512" s="158" t="s">
        <v>58562</v>
      </c>
    </row>
    <row r="4513" customFormat="false" ht="13.5" hidden="true" customHeight="false" outlineLevel="0" collapsed="false">
      <c r="A4513" s="715" t="s">
        <v>58563</v>
      </c>
      <c r="B4513" s="715" t="s">
        <v>58564</v>
      </c>
      <c r="C4513" s="715" t="s">
        <v>30</v>
      </c>
      <c r="D4513" s="158" t="s">
        <v>58565</v>
      </c>
    </row>
    <row r="4514" customFormat="false" ht="13.5" hidden="true" customHeight="false" outlineLevel="0" collapsed="false">
      <c r="A4514" s="715" t="s">
        <v>58566</v>
      </c>
      <c r="B4514" s="715" t="s">
        <v>58567</v>
      </c>
      <c r="C4514" s="715" t="s">
        <v>30</v>
      </c>
      <c r="D4514" s="158" t="s">
        <v>58568</v>
      </c>
    </row>
    <row r="4515" customFormat="false" ht="13.5" hidden="true" customHeight="false" outlineLevel="0" collapsed="false">
      <c r="A4515" s="715" t="s">
        <v>58569</v>
      </c>
      <c r="B4515" s="715" t="s">
        <v>58570</v>
      </c>
      <c r="C4515" s="715" t="s">
        <v>30</v>
      </c>
      <c r="D4515" s="158" t="s">
        <v>58571</v>
      </c>
    </row>
    <row r="4516" customFormat="false" ht="13.5" hidden="true" customHeight="false" outlineLevel="0" collapsed="false">
      <c r="A4516" s="715" t="s">
        <v>58572</v>
      </c>
      <c r="B4516" s="715" t="s">
        <v>58573</v>
      </c>
      <c r="C4516" s="715" t="s">
        <v>30</v>
      </c>
      <c r="D4516" s="158" t="s">
        <v>58574</v>
      </c>
    </row>
    <row r="4517" customFormat="false" ht="13.5" hidden="true" customHeight="false" outlineLevel="0" collapsed="false">
      <c r="A4517" s="715" t="s">
        <v>58575</v>
      </c>
      <c r="B4517" s="715" t="s">
        <v>58576</v>
      </c>
      <c r="C4517" s="715" t="s">
        <v>30</v>
      </c>
      <c r="D4517" s="158" t="s">
        <v>58577</v>
      </c>
    </row>
    <row r="4518" customFormat="false" ht="13.5" hidden="true" customHeight="false" outlineLevel="0" collapsed="false">
      <c r="A4518" s="715" t="s">
        <v>58578</v>
      </c>
      <c r="B4518" s="715" t="s">
        <v>58579</v>
      </c>
      <c r="C4518" s="715" t="s">
        <v>30</v>
      </c>
      <c r="D4518" s="158" t="s">
        <v>58147</v>
      </c>
    </row>
    <row r="4519" customFormat="false" ht="13.5" hidden="true" customHeight="false" outlineLevel="0" collapsed="false">
      <c r="A4519" s="715" t="s">
        <v>58580</v>
      </c>
      <c r="B4519" s="715" t="s">
        <v>58581</v>
      </c>
      <c r="C4519" s="715" t="s">
        <v>30</v>
      </c>
      <c r="D4519" s="158" t="s">
        <v>58582</v>
      </c>
    </row>
    <row r="4520" customFormat="false" ht="13.5" hidden="true" customHeight="false" outlineLevel="0" collapsed="false">
      <c r="A4520" s="715" t="s">
        <v>58583</v>
      </c>
      <c r="B4520" s="715" t="s">
        <v>58584</v>
      </c>
      <c r="C4520" s="715" t="s">
        <v>30</v>
      </c>
      <c r="D4520" s="158" t="s">
        <v>58585</v>
      </c>
    </row>
    <row r="4521" customFormat="false" ht="13.5" hidden="true" customHeight="false" outlineLevel="0" collapsed="false">
      <c r="A4521" s="715" t="s">
        <v>58586</v>
      </c>
      <c r="B4521" s="715" t="s">
        <v>58587</v>
      </c>
      <c r="C4521" s="715" t="s">
        <v>30</v>
      </c>
      <c r="D4521" s="158" t="s">
        <v>58588</v>
      </c>
    </row>
    <row r="4522" customFormat="false" ht="13.5" hidden="true" customHeight="false" outlineLevel="0" collapsed="false">
      <c r="A4522" s="715" t="s">
        <v>58589</v>
      </c>
      <c r="B4522" s="715" t="s">
        <v>58590</v>
      </c>
      <c r="C4522" s="715" t="s">
        <v>30</v>
      </c>
      <c r="D4522" s="158" t="s">
        <v>58591</v>
      </c>
    </row>
    <row r="4523" customFormat="false" ht="13.5" hidden="true" customHeight="false" outlineLevel="0" collapsed="false">
      <c r="A4523" s="715" t="s">
        <v>58592</v>
      </c>
      <c r="B4523" s="715" t="s">
        <v>58593</v>
      </c>
      <c r="C4523" s="715" t="s">
        <v>30</v>
      </c>
      <c r="D4523" s="158" t="s">
        <v>58594</v>
      </c>
    </row>
    <row r="4524" customFormat="false" ht="13.5" hidden="true" customHeight="false" outlineLevel="0" collapsed="false">
      <c r="A4524" s="715" t="s">
        <v>58595</v>
      </c>
      <c r="B4524" s="715" t="s">
        <v>58596</v>
      </c>
      <c r="C4524" s="715" t="s">
        <v>30</v>
      </c>
      <c r="D4524" s="158" t="s">
        <v>58597</v>
      </c>
    </row>
    <row r="4525" customFormat="false" ht="13.5" hidden="true" customHeight="false" outlineLevel="0" collapsed="false">
      <c r="A4525" s="715" t="s">
        <v>58598</v>
      </c>
      <c r="B4525" s="715" t="s">
        <v>58599</v>
      </c>
      <c r="C4525" s="715" t="s">
        <v>30</v>
      </c>
      <c r="D4525" s="158" t="s">
        <v>58600</v>
      </c>
    </row>
    <row r="4526" customFormat="false" ht="13.5" hidden="true" customHeight="false" outlineLevel="0" collapsed="false">
      <c r="A4526" s="715" t="s">
        <v>58601</v>
      </c>
      <c r="B4526" s="715" t="s">
        <v>58602</v>
      </c>
      <c r="C4526" s="715" t="s">
        <v>30</v>
      </c>
      <c r="D4526" s="158" t="s">
        <v>58603</v>
      </c>
    </row>
    <row r="4527" customFormat="false" ht="13.5" hidden="true" customHeight="false" outlineLevel="0" collapsed="false">
      <c r="A4527" s="715" t="s">
        <v>58604</v>
      </c>
      <c r="B4527" s="715" t="s">
        <v>58605</v>
      </c>
      <c r="C4527" s="715" t="s">
        <v>30</v>
      </c>
      <c r="D4527" s="158" t="s">
        <v>58606</v>
      </c>
    </row>
    <row r="4528" customFormat="false" ht="13.5" hidden="true" customHeight="false" outlineLevel="0" collapsed="false">
      <c r="A4528" s="715" t="s">
        <v>58607</v>
      </c>
      <c r="B4528" s="715" t="s">
        <v>58608</v>
      </c>
      <c r="C4528" s="715" t="s">
        <v>30</v>
      </c>
      <c r="D4528" s="158" t="s">
        <v>58609</v>
      </c>
    </row>
    <row r="4529" customFormat="false" ht="13.5" hidden="true" customHeight="false" outlineLevel="0" collapsed="false">
      <c r="A4529" s="715" t="s">
        <v>58610</v>
      </c>
      <c r="B4529" s="715" t="s">
        <v>58611</v>
      </c>
      <c r="C4529" s="715" t="s">
        <v>30</v>
      </c>
      <c r="D4529" s="158" t="s">
        <v>58612</v>
      </c>
    </row>
    <row r="4530" customFormat="false" ht="13.5" hidden="true" customHeight="false" outlineLevel="0" collapsed="false">
      <c r="A4530" s="715" t="s">
        <v>58613</v>
      </c>
      <c r="B4530" s="715" t="s">
        <v>58614</v>
      </c>
      <c r="C4530" s="715" t="s">
        <v>30</v>
      </c>
      <c r="D4530" s="158" t="s">
        <v>58615</v>
      </c>
    </row>
    <row r="4531" customFormat="false" ht="13.5" hidden="true" customHeight="false" outlineLevel="0" collapsed="false">
      <c r="A4531" s="715" t="s">
        <v>58616</v>
      </c>
      <c r="B4531" s="715" t="s">
        <v>58617</v>
      </c>
      <c r="C4531" s="715" t="s">
        <v>30</v>
      </c>
      <c r="D4531" s="158" t="s">
        <v>58618</v>
      </c>
    </row>
    <row r="4532" customFormat="false" ht="13.5" hidden="true" customHeight="false" outlineLevel="0" collapsed="false">
      <c r="A4532" s="715" t="s">
        <v>58619</v>
      </c>
      <c r="B4532" s="715" t="s">
        <v>58620</v>
      </c>
      <c r="C4532" s="715" t="s">
        <v>30</v>
      </c>
      <c r="D4532" s="158" t="s">
        <v>58621</v>
      </c>
    </row>
    <row r="4533" customFormat="false" ht="13.5" hidden="true" customHeight="false" outlineLevel="0" collapsed="false">
      <c r="A4533" s="715" t="s">
        <v>58622</v>
      </c>
      <c r="B4533" s="715" t="s">
        <v>58623</v>
      </c>
      <c r="C4533" s="715" t="s">
        <v>30</v>
      </c>
      <c r="D4533" s="158" t="s">
        <v>58624</v>
      </c>
    </row>
    <row r="4534" customFormat="false" ht="13.5" hidden="true" customHeight="false" outlineLevel="0" collapsed="false">
      <c r="A4534" s="715" t="s">
        <v>58625</v>
      </c>
      <c r="B4534" s="715" t="s">
        <v>58626</v>
      </c>
      <c r="C4534" s="715" t="s">
        <v>30</v>
      </c>
      <c r="D4534" s="158" t="s">
        <v>58627</v>
      </c>
    </row>
    <row r="4535" customFormat="false" ht="13.5" hidden="true" customHeight="false" outlineLevel="0" collapsed="false">
      <c r="A4535" s="715" t="s">
        <v>58628</v>
      </c>
      <c r="B4535" s="715" t="s">
        <v>58629</v>
      </c>
      <c r="C4535" s="715" t="s">
        <v>30</v>
      </c>
      <c r="D4535" s="158" t="s">
        <v>58630</v>
      </c>
    </row>
    <row r="4536" customFormat="false" ht="13.5" hidden="true" customHeight="false" outlineLevel="0" collapsed="false">
      <c r="A4536" s="715" t="s">
        <v>58631</v>
      </c>
      <c r="B4536" s="715" t="s">
        <v>58632</v>
      </c>
      <c r="C4536" s="715" t="s">
        <v>30</v>
      </c>
      <c r="D4536" s="158" t="s">
        <v>58633</v>
      </c>
    </row>
    <row r="4537" customFormat="false" ht="13.5" hidden="true" customHeight="false" outlineLevel="0" collapsed="false">
      <c r="A4537" s="715" t="s">
        <v>58634</v>
      </c>
      <c r="B4537" s="715" t="s">
        <v>58635</v>
      </c>
      <c r="C4537" s="715" t="s">
        <v>30</v>
      </c>
      <c r="D4537" s="158" t="s">
        <v>58636</v>
      </c>
    </row>
    <row r="4538" customFormat="false" ht="13.5" hidden="true" customHeight="false" outlineLevel="0" collapsed="false">
      <c r="A4538" s="715" t="s">
        <v>58637</v>
      </c>
      <c r="B4538" s="715" t="s">
        <v>58638</v>
      </c>
      <c r="C4538" s="715" t="s">
        <v>30</v>
      </c>
      <c r="D4538" s="158" t="s">
        <v>58639</v>
      </c>
    </row>
    <row r="4539" customFormat="false" ht="13.5" hidden="true" customHeight="false" outlineLevel="0" collapsed="false">
      <c r="A4539" s="715" t="s">
        <v>58640</v>
      </c>
      <c r="B4539" s="715" t="s">
        <v>58641</v>
      </c>
      <c r="C4539" s="715" t="s">
        <v>30</v>
      </c>
      <c r="D4539" s="158" t="s">
        <v>58642</v>
      </c>
    </row>
    <row r="4540" customFormat="false" ht="13.5" hidden="true" customHeight="false" outlineLevel="0" collapsed="false">
      <c r="A4540" s="715" t="s">
        <v>58643</v>
      </c>
      <c r="B4540" s="715" t="s">
        <v>58644</v>
      </c>
      <c r="C4540" s="715" t="s">
        <v>30</v>
      </c>
      <c r="D4540" s="158" t="s">
        <v>58645</v>
      </c>
    </row>
    <row r="4541" customFormat="false" ht="13.5" hidden="true" customHeight="false" outlineLevel="0" collapsed="false">
      <c r="A4541" s="715" t="s">
        <v>58646</v>
      </c>
      <c r="B4541" s="715" t="s">
        <v>58647</v>
      </c>
      <c r="C4541" s="715" t="s">
        <v>30</v>
      </c>
      <c r="D4541" s="158" t="s">
        <v>58648</v>
      </c>
    </row>
    <row r="4542" customFormat="false" ht="13.5" hidden="true" customHeight="false" outlineLevel="0" collapsed="false">
      <c r="A4542" s="715" t="s">
        <v>58649</v>
      </c>
      <c r="B4542" s="715" t="s">
        <v>58650</v>
      </c>
      <c r="C4542" s="715" t="s">
        <v>30</v>
      </c>
      <c r="D4542" s="158" t="s">
        <v>58651</v>
      </c>
    </row>
    <row r="4543" customFormat="false" ht="13.5" hidden="true" customHeight="false" outlineLevel="0" collapsed="false">
      <c r="A4543" s="715" t="s">
        <v>58652</v>
      </c>
      <c r="B4543" s="715" t="s">
        <v>58653</v>
      </c>
      <c r="C4543" s="715" t="s">
        <v>30</v>
      </c>
      <c r="D4543" s="158" t="s">
        <v>58654</v>
      </c>
    </row>
    <row r="4544" customFormat="false" ht="13.5" hidden="true" customHeight="false" outlineLevel="0" collapsed="false">
      <c r="A4544" s="715" t="s">
        <v>58655</v>
      </c>
      <c r="B4544" s="715" t="s">
        <v>58656</v>
      </c>
      <c r="C4544" s="715" t="s">
        <v>30</v>
      </c>
      <c r="D4544" s="158" t="s">
        <v>58657</v>
      </c>
    </row>
    <row r="4545" customFormat="false" ht="13.5" hidden="true" customHeight="false" outlineLevel="0" collapsed="false">
      <c r="A4545" s="715" t="s">
        <v>58658</v>
      </c>
      <c r="B4545" s="715" t="s">
        <v>58659</v>
      </c>
      <c r="C4545" s="715" t="s">
        <v>30</v>
      </c>
      <c r="D4545" s="158" t="s">
        <v>58660</v>
      </c>
    </row>
    <row r="4546" customFormat="false" ht="13.5" hidden="true" customHeight="false" outlineLevel="0" collapsed="false">
      <c r="A4546" s="715" t="s">
        <v>58661</v>
      </c>
      <c r="B4546" s="715" t="s">
        <v>58662</v>
      </c>
      <c r="C4546" s="715" t="s">
        <v>30</v>
      </c>
      <c r="D4546" s="158" t="s">
        <v>58663</v>
      </c>
    </row>
    <row r="4547" customFormat="false" ht="13.5" hidden="true" customHeight="false" outlineLevel="0" collapsed="false">
      <c r="A4547" s="715" t="s">
        <v>58664</v>
      </c>
      <c r="B4547" s="715" t="s">
        <v>58665</v>
      </c>
      <c r="C4547" s="715" t="s">
        <v>30</v>
      </c>
      <c r="D4547" s="158" t="s">
        <v>58666</v>
      </c>
    </row>
    <row r="4548" customFormat="false" ht="13.5" hidden="true" customHeight="false" outlineLevel="0" collapsed="false">
      <c r="A4548" s="715" t="s">
        <v>58667</v>
      </c>
      <c r="B4548" s="715" t="s">
        <v>58668</v>
      </c>
      <c r="C4548" s="715" t="s">
        <v>30</v>
      </c>
      <c r="D4548" s="158" t="s">
        <v>58669</v>
      </c>
    </row>
    <row r="4549" customFormat="false" ht="13.5" hidden="true" customHeight="false" outlineLevel="0" collapsed="false">
      <c r="A4549" s="715" t="s">
        <v>58670</v>
      </c>
      <c r="B4549" s="715" t="s">
        <v>58671</v>
      </c>
      <c r="C4549" s="715" t="s">
        <v>30</v>
      </c>
      <c r="D4549" s="158" t="s">
        <v>58672</v>
      </c>
    </row>
    <row r="4550" customFormat="false" ht="13.5" hidden="true" customHeight="false" outlineLevel="0" collapsed="false">
      <c r="A4550" s="715" t="s">
        <v>58673</v>
      </c>
      <c r="B4550" s="715" t="s">
        <v>58674</v>
      </c>
      <c r="C4550" s="715" t="s">
        <v>30</v>
      </c>
      <c r="D4550" s="158" t="s">
        <v>58675</v>
      </c>
    </row>
    <row r="4551" customFormat="false" ht="13.5" hidden="true" customHeight="false" outlineLevel="0" collapsed="false">
      <c r="A4551" s="715" t="s">
        <v>58676</v>
      </c>
      <c r="B4551" s="715" t="s">
        <v>58677</v>
      </c>
      <c r="C4551" s="715" t="s">
        <v>30</v>
      </c>
      <c r="D4551" s="158" t="s">
        <v>58678</v>
      </c>
    </row>
    <row r="4552" customFormat="false" ht="13.5" hidden="true" customHeight="false" outlineLevel="0" collapsed="false">
      <c r="A4552" s="715" t="s">
        <v>58679</v>
      </c>
      <c r="B4552" s="715" t="s">
        <v>58680</v>
      </c>
      <c r="C4552" s="715" t="s">
        <v>30</v>
      </c>
      <c r="D4552" s="158" t="s">
        <v>58681</v>
      </c>
    </row>
    <row r="4553" customFormat="false" ht="13.5" hidden="true" customHeight="false" outlineLevel="0" collapsed="false">
      <c r="A4553" s="715" t="s">
        <v>58682</v>
      </c>
      <c r="B4553" s="715" t="s">
        <v>58683</v>
      </c>
      <c r="C4553" s="715" t="s">
        <v>30</v>
      </c>
      <c r="D4553" s="158" t="s">
        <v>58684</v>
      </c>
    </row>
    <row r="4554" customFormat="false" ht="13.5" hidden="true" customHeight="false" outlineLevel="0" collapsed="false">
      <c r="A4554" s="715" t="s">
        <v>58685</v>
      </c>
      <c r="B4554" s="715" t="s">
        <v>58686</v>
      </c>
      <c r="C4554" s="715" t="s">
        <v>30</v>
      </c>
      <c r="D4554" s="158" t="s">
        <v>58687</v>
      </c>
    </row>
    <row r="4555" customFormat="false" ht="13.5" hidden="true" customHeight="false" outlineLevel="0" collapsed="false">
      <c r="A4555" s="715" t="s">
        <v>58688</v>
      </c>
      <c r="B4555" s="715" t="s">
        <v>58689</v>
      </c>
      <c r="C4555" s="715" t="s">
        <v>30</v>
      </c>
      <c r="D4555" s="158" t="s">
        <v>58690</v>
      </c>
    </row>
    <row r="4556" customFormat="false" ht="13.5" hidden="true" customHeight="false" outlineLevel="0" collapsed="false">
      <c r="A4556" s="715" t="s">
        <v>58691</v>
      </c>
      <c r="B4556" s="715" t="s">
        <v>58692</v>
      </c>
      <c r="C4556" s="715" t="s">
        <v>30</v>
      </c>
      <c r="D4556" s="158" t="s">
        <v>58693</v>
      </c>
    </row>
    <row r="4557" customFormat="false" ht="13.5" hidden="true" customHeight="false" outlineLevel="0" collapsed="false">
      <c r="A4557" s="715" t="s">
        <v>58694</v>
      </c>
      <c r="B4557" s="715" t="s">
        <v>58695</v>
      </c>
      <c r="C4557" s="715" t="s">
        <v>30</v>
      </c>
      <c r="D4557" s="158" t="s">
        <v>58696</v>
      </c>
    </row>
    <row r="4558" customFormat="false" ht="13.5" hidden="true" customHeight="false" outlineLevel="0" collapsed="false">
      <c r="A4558" s="715" t="s">
        <v>58697</v>
      </c>
      <c r="B4558" s="715" t="s">
        <v>58698</v>
      </c>
      <c r="C4558" s="715" t="s">
        <v>30</v>
      </c>
      <c r="D4558" s="158" t="s">
        <v>58699</v>
      </c>
    </row>
    <row r="4559" customFormat="false" ht="13.5" hidden="true" customHeight="false" outlineLevel="0" collapsed="false">
      <c r="A4559" s="715" t="s">
        <v>58700</v>
      </c>
      <c r="B4559" s="715" t="s">
        <v>58701</v>
      </c>
      <c r="C4559" s="715" t="s">
        <v>30</v>
      </c>
      <c r="D4559" s="158" t="s">
        <v>58702</v>
      </c>
    </row>
    <row r="4560" customFormat="false" ht="13.5" hidden="true" customHeight="false" outlineLevel="0" collapsed="false">
      <c r="A4560" s="715" t="s">
        <v>58703</v>
      </c>
      <c r="B4560" s="715" t="s">
        <v>58704</v>
      </c>
      <c r="C4560" s="715" t="s">
        <v>30</v>
      </c>
      <c r="D4560" s="158" t="s">
        <v>58705</v>
      </c>
    </row>
    <row r="4561" customFormat="false" ht="13.5" hidden="true" customHeight="false" outlineLevel="0" collapsed="false">
      <c r="A4561" s="715" t="s">
        <v>58706</v>
      </c>
      <c r="B4561" s="715" t="s">
        <v>58707</v>
      </c>
      <c r="C4561" s="715" t="s">
        <v>30</v>
      </c>
      <c r="D4561" s="158" t="s">
        <v>58708</v>
      </c>
    </row>
    <row r="4562" customFormat="false" ht="13.5" hidden="true" customHeight="false" outlineLevel="0" collapsed="false">
      <c r="A4562" s="715" t="s">
        <v>58709</v>
      </c>
      <c r="B4562" s="715" t="s">
        <v>58710</v>
      </c>
      <c r="C4562" s="715" t="s">
        <v>30</v>
      </c>
      <c r="D4562" s="158" t="s">
        <v>58711</v>
      </c>
    </row>
    <row r="4563" customFormat="false" ht="13.5" hidden="true" customHeight="false" outlineLevel="0" collapsed="false">
      <c r="A4563" s="715" t="s">
        <v>58712</v>
      </c>
      <c r="B4563" s="715" t="s">
        <v>58713</v>
      </c>
      <c r="C4563" s="715" t="s">
        <v>30</v>
      </c>
      <c r="D4563" s="158" t="s">
        <v>58714</v>
      </c>
    </row>
    <row r="4564" customFormat="false" ht="13.5" hidden="true" customHeight="false" outlineLevel="0" collapsed="false">
      <c r="A4564" s="715" t="s">
        <v>58715</v>
      </c>
      <c r="B4564" s="715" t="s">
        <v>58716</v>
      </c>
      <c r="C4564" s="715" t="s">
        <v>30</v>
      </c>
      <c r="D4564" s="158" t="s">
        <v>58717</v>
      </c>
    </row>
    <row r="4565" customFormat="false" ht="13.5" hidden="true" customHeight="false" outlineLevel="0" collapsed="false">
      <c r="A4565" s="715" t="s">
        <v>58718</v>
      </c>
      <c r="B4565" s="715" t="s">
        <v>58719</v>
      </c>
      <c r="C4565" s="715" t="s">
        <v>30</v>
      </c>
      <c r="D4565" s="158" t="s">
        <v>58720</v>
      </c>
    </row>
    <row r="4566" customFormat="false" ht="13.5" hidden="true" customHeight="false" outlineLevel="0" collapsed="false">
      <c r="A4566" s="715" t="s">
        <v>58721</v>
      </c>
      <c r="B4566" s="715" t="s">
        <v>58722</v>
      </c>
      <c r="C4566" s="715" t="s">
        <v>30</v>
      </c>
      <c r="D4566" s="158" t="s">
        <v>58723</v>
      </c>
    </row>
    <row r="4567" customFormat="false" ht="13.5" hidden="true" customHeight="false" outlineLevel="0" collapsed="false">
      <c r="A4567" s="715" t="s">
        <v>58724</v>
      </c>
      <c r="B4567" s="715" t="s">
        <v>58725</v>
      </c>
      <c r="C4567" s="715" t="s">
        <v>30</v>
      </c>
      <c r="D4567" s="158" t="s">
        <v>58726</v>
      </c>
    </row>
    <row r="4568" customFormat="false" ht="13.5" hidden="true" customHeight="false" outlineLevel="0" collapsed="false">
      <c r="A4568" s="715" t="s">
        <v>58727</v>
      </c>
      <c r="B4568" s="715" t="s">
        <v>58728</v>
      </c>
      <c r="C4568" s="715" t="s">
        <v>30</v>
      </c>
      <c r="D4568" s="158" t="s">
        <v>58729</v>
      </c>
    </row>
    <row r="4569" customFormat="false" ht="13.5" hidden="true" customHeight="false" outlineLevel="0" collapsed="false">
      <c r="A4569" s="715" t="s">
        <v>58730</v>
      </c>
      <c r="B4569" s="715" t="s">
        <v>58731</v>
      </c>
      <c r="C4569" s="715" t="s">
        <v>30</v>
      </c>
      <c r="D4569" s="158" t="s">
        <v>58732</v>
      </c>
    </row>
    <row r="4570" customFormat="false" ht="13.5" hidden="true" customHeight="false" outlineLevel="0" collapsed="false">
      <c r="A4570" s="715" t="s">
        <v>58733</v>
      </c>
      <c r="B4570" s="715" t="s">
        <v>58734</v>
      </c>
      <c r="C4570" s="715" t="s">
        <v>30</v>
      </c>
      <c r="D4570" s="158" t="s">
        <v>58735</v>
      </c>
    </row>
    <row r="4571" customFormat="false" ht="13.5" hidden="true" customHeight="false" outlineLevel="0" collapsed="false">
      <c r="A4571" s="715" t="s">
        <v>58736</v>
      </c>
      <c r="B4571" s="715" t="s">
        <v>58737</v>
      </c>
      <c r="C4571" s="715" t="s">
        <v>30</v>
      </c>
      <c r="D4571" s="158" t="s">
        <v>58738</v>
      </c>
    </row>
    <row r="4572" customFormat="false" ht="13.5" hidden="true" customHeight="false" outlineLevel="0" collapsed="false">
      <c r="A4572" s="715" t="s">
        <v>58739</v>
      </c>
      <c r="B4572" s="715" t="s">
        <v>58740</v>
      </c>
      <c r="C4572" s="715" t="s">
        <v>30</v>
      </c>
      <c r="D4572" s="158" t="s">
        <v>58741</v>
      </c>
    </row>
    <row r="4573" customFormat="false" ht="13.5" hidden="true" customHeight="false" outlineLevel="0" collapsed="false">
      <c r="A4573" s="715" t="s">
        <v>58742</v>
      </c>
      <c r="B4573" s="715" t="s">
        <v>58743</v>
      </c>
      <c r="C4573" s="715" t="s">
        <v>30</v>
      </c>
      <c r="D4573" s="158" t="s">
        <v>58744</v>
      </c>
    </row>
    <row r="4574" customFormat="false" ht="13.5" hidden="true" customHeight="false" outlineLevel="0" collapsed="false">
      <c r="A4574" s="715" t="s">
        <v>58745</v>
      </c>
      <c r="B4574" s="715" t="s">
        <v>58746</v>
      </c>
      <c r="C4574" s="715" t="s">
        <v>30</v>
      </c>
      <c r="D4574" s="158" t="s">
        <v>58747</v>
      </c>
    </row>
    <row r="4575" customFormat="false" ht="13.5" hidden="true" customHeight="false" outlineLevel="0" collapsed="false">
      <c r="A4575" s="715" t="s">
        <v>58748</v>
      </c>
      <c r="B4575" s="715" t="s">
        <v>58749</v>
      </c>
      <c r="C4575" s="715" t="s">
        <v>30</v>
      </c>
      <c r="D4575" s="158" t="s">
        <v>58750</v>
      </c>
    </row>
    <row r="4576" customFormat="false" ht="13.5" hidden="false" customHeight="false" outlineLevel="0" collapsed="false">
      <c r="A4576" s="715" t="s">
        <v>58751</v>
      </c>
      <c r="B4576" s="716" t="s">
        <v>58752</v>
      </c>
      <c r="C4576" s="715" t="s">
        <v>30</v>
      </c>
      <c r="D4576" s="158" t="s">
        <v>58753</v>
      </c>
    </row>
    <row r="4577" customFormat="false" ht="27" hidden="false" customHeight="false" outlineLevel="0" collapsed="false">
      <c r="A4577" s="715" t="s">
        <v>58754</v>
      </c>
      <c r="B4577" s="716" t="s">
        <v>58755</v>
      </c>
      <c r="C4577" s="715" t="s">
        <v>30</v>
      </c>
      <c r="D4577" s="158" t="s">
        <v>58756</v>
      </c>
    </row>
    <row r="4578" customFormat="false" ht="13.5" hidden="true" customHeight="false" outlineLevel="0" collapsed="false">
      <c r="A4578" s="715" t="s">
        <v>58757</v>
      </c>
      <c r="B4578" s="715" t="s">
        <v>58758</v>
      </c>
      <c r="C4578" s="715" t="s">
        <v>30</v>
      </c>
      <c r="D4578" s="158" t="s">
        <v>51643</v>
      </c>
    </row>
    <row r="4579" customFormat="false" ht="13.5" hidden="true" customHeight="false" outlineLevel="0" collapsed="false">
      <c r="A4579" s="715" t="s">
        <v>58759</v>
      </c>
      <c r="B4579" s="715" t="s">
        <v>58760</v>
      </c>
      <c r="C4579" s="715" t="s">
        <v>30</v>
      </c>
      <c r="D4579" s="158" t="s">
        <v>58761</v>
      </c>
    </row>
    <row r="4580" customFormat="false" ht="13.5" hidden="true" customHeight="false" outlineLevel="0" collapsed="false">
      <c r="A4580" s="715" t="s">
        <v>58762</v>
      </c>
      <c r="B4580" s="715" t="s">
        <v>58763</v>
      </c>
      <c r="C4580" s="715" t="s">
        <v>30</v>
      </c>
      <c r="D4580" s="158" t="s">
        <v>58764</v>
      </c>
    </row>
    <row r="4581" customFormat="false" ht="13.5" hidden="true" customHeight="false" outlineLevel="0" collapsed="false">
      <c r="A4581" s="715" t="s">
        <v>58765</v>
      </c>
      <c r="B4581" s="715" t="s">
        <v>58766</v>
      </c>
      <c r="C4581" s="715" t="s">
        <v>30</v>
      </c>
      <c r="D4581" s="158" t="s">
        <v>58767</v>
      </c>
    </row>
    <row r="4582" customFormat="false" ht="13.5" hidden="true" customHeight="false" outlineLevel="0" collapsed="false">
      <c r="A4582" s="715" t="s">
        <v>58768</v>
      </c>
      <c r="B4582" s="715" t="s">
        <v>58769</v>
      </c>
      <c r="C4582" s="715" t="s">
        <v>30</v>
      </c>
      <c r="D4582" s="158" t="s">
        <v>52725</v>
      </c>
    </row>
    <row r="4583" customFormat="false" ht="13.5" hidden="true" customHeight="false" outlineLevel="0" collapsed="false">
      <c r="A4583" s="715" t="s">
        <v>58770</v>
      </c>
      <c r="B4583" s="715" t="s">
        <v>58771</v>
      </c>
      <c r="C4583" s="715" t="s">
        <v>30</v>
      </c>
      <c r="D4583" s="158" t="s">
        <v>54551</v>
      </c>
    </row>
    <row r="4584" customFormat="false" ht="13.5" hidden="true" customHeight="false" outlineLevel="0" collapsed="false">
      <c r="A4584" s="715" t="s">
        <v>58772</v>
      </c>
      <c r="B4584" s="715" t="s">
        <v>58773</v>
      </c>
      <c r="C4584" s="715" t="s">
        <v>30</v>
      </c>
      <c r="D4584" s="158" t="s">
        <v>58774</v>
      </c>
    </row>
    <row r="4585" customFormat="false" ht="13.5" hidden="true" customHeight="false" outlineLevel="0" collapsed="false">
      <c r="A4585" s="715" t="s">
        <v>157</v>
      </c>
      <c r="B4585" s="715" t="s">
        <v>58775</v>
      </c>
      <c r="C4585" s="715" t="s">
        <v>30</v>
      </c>
      <c r="D4585" s="158" t="s">
        <v>47179</v>
      </c>
    </row>
    <row r="4586" customFormat="false" ht="13.5" hidden="true" customHeight="false" outlineLevel="0" collapsed="false">
      <c r="A4586" s="715" t="s">
        <v>58776</v>
      </c>
      <c r="B4586" s="715" t="s">
        <v>58777</v>
      </c>
      <c r="C4586" s="715" t="s">
        <v>30</v>
      </c>
      <c r="D4586" s="158" t="s">
        <v>58778</v>
      </c>
    </row>
    <row r="4587" customFormat="false" ht="13.5" hidden="true" customHeight="false" outlineLevel="0" collapsed="false">
      <c r="A4587" s="715" t="s">
        <v>58779</v>
      </c>
      <c r="B4587" s="715" t="s">
        <v>58780</v>
      </c>
      <c r="C4587" s="715" t="s">
        <v>30</v>
      </c>
      <c r="D4587" s="158" t="s">
        <v>58781</v>
      </c>
    </row>
    <row r="4588" customFormat="false" ht="13.5" hidden="true" customHeight="false" outlineLevel="0" collapsed="false">
      <c r="A4588" s="715" t="s">
        <v>58782</v>
      </c>
      <c r="B4588" s="715" t="s">
        <v>58783</v>
      </c>
      <c r="C4588" s="715" t="s">
        <v>30</v>
      </c>
      <c r="D4588" s="158" t="s">
        <v>58784</v>
      </c>
    </row>
    <row r="4589" customFormat="false" ht="13.5" hidden="true" customHeight="false" outlineLevel="0" collapsed="false">
      <c r="A4589" s="715" t="s">
        <v>58785</v>
      </c>
      <c r="B4589" s="715" t="s">
        <v>58786</v>
      </c>
      <c r="C4589" s="715" t="s">
        <v>30</v>
      </c>
      <c r="D4589" s="158" t="s">
        <v>58787</v>
      </c>
    </row>
    <row r="4590" customFormat="false" ht="13.5" hidden="true" customHeight="false" outlineLevel="0" collapsed="false">
      <c r="A4590" s="715" t="s">
        <v>58788</v>
      </c>
      <c r="B4590" s="715" t="s">
        <v>58789</v>
      </c>
      <c r="C4590" s="715" t="s">
        <v>30</v>
      </c>
      <c r="D4590" s="158" t="s">
        <v>58790</v>
      </c>
    </row>
    <row r="4591" customFormat="false" ht="13.5" hidden="true" customHeight="false" outlineLevel="0" collapsed="false">
      <c r="A4591" s="715" t="s">
        <v>58791</v>
      </c>
      <c r="B4591" s="715" t="s">
        <v>58792</v>
      </c>
      <c r="C4591" s="715" t="s">
        <v>30</v>
      </c>
      <c r="D4591" s="158" t="s">
        <v>58793</v>
      </c>
    </row>
    <row r="4592" customFormat="false" ht="13.5" hidden="true" customHeight="false" outlineLevel="0" collapsed="false">
      <c r="A4592" s="715" t="s">
        <v>58794</v>
      </c>
      <c r="B4592" s="715" t="s">
        <v>58795</v>
      </c>
      <c r="C4592" s="715" t="s">
        <v>30</v>
      </c>
      <c r="D4592" s="158" t="s">
        <v>58796</v>
      </c>
    </row>
    <row r="4593" customFormat="false" ht="13.5" hidden="true" customHeight="false" outlineLevel="0" collapsed="false">
      <c r="A4593" s="715" t="s">
        <v>58797</v>
      </c>
      <c r="B4593" s="715" t="s">
        <v>58798</v>
      </c>
      <c r="C4593" s="715" t="s">
        <v>30</v>
      </c>
      <c r="D4593" s="158" t="s">
        <v>58799</v>
      </c>
    </row>
    <row r="4594" customFormat="false" ht="13.5" hidden="true" customHeight="false" outlineLevel="0" collapsed="false">
      <c r="A4594" s="715" t="s">
        <v>58800</v>
      </c>
      <c r="B4594" s="715" t="s">
        <v>58801</v>
      </c>
      <c r="C4594" s="715" t="s">
        <v>30</v>
      </c>
      <c r="D4594" s="158" t="s">
        <v>58802</v>
      </c>
    </row>
    <row r="4595" customFormat="false" ht="13.5" hidden="true" customHeight="false" outlineLevel="0" collapsed="false">
      <c r="A4595" s="715" t="s">
        <v>58803</v>
      </c>
      <c r="B4595" s="715" t="s">
        <v>58804</v>
      </c>
      <c r="C4595" s="715" t="s">
        <v>30</v>
      </c>
      <c r="D4595" s="158" t="s">
        <v>58805</v>
      </c>
    </row>
    <row r="4596" customFormat="false" ht="13.5" hidden="true" customHeight="false" outlineLevel="0" collapsed="false">
      <c r="A4596" s="715" t="s">
        <v>58806</v>
      </c>
      <c r="B4596" s="715" t="s">
        <v>58807</v>
      </c>
      <c r="C4596" s="715" t="s">
        <v>30</v>
      </c>
      <c r="D4596" s="158" t="s">
        <v>58808</v>
      </c>
    </row>
    <row r="4597" customFormat="false" ht="13.5" hidden="true" customHeight="false" outlineLevel="0" collapsed="false">
      <c r="A4597" s="715" t="s">
        <v>58809</v>
      </c>
      <c r="B4597" s="715" t="s">
        <v>58810</v>
      </c>
      <c r="C4597" s="715" t="s">
        <v>30</v>
      </c>
      <c r="D4597" s="158" t="s">
        <v>58811</v>
      </c>
    </row>
    <row r="4598" customFormat="false" ht="13.5" hidden="true" customHeight="false" outlineLevel="0" collapsed="false">
      <c r="A4598" s="715" t="s">
        <v>153</v>
      </c>
      <c r="B4598" s="715" t="s">
        <v>58812</v>
      </c>
      <c r="C4598" s="715" t="s">
        <v>30</v>
      </c>
      <c r="D4598" s="158" t="s">
        <v>49893</v>
      </c>
    </row>
    <row r="4599" customFormat="false" ht="13.5" hidden="true" customHeight="false" outlineLevel="0" collapsed="false">
      <c r="A4599" s="715" t="s">
        <v>58813</v>
      </c>
      <c r="B4599" s="715" t="s">
        <v>58814</v>
      </c>
      <c r="C4599" s="715" t="s">
        <v>30</v>
      </c>
      <c r="D4599" s="158" t="s">
        <v>58815</v>
      </c>
    </row>
    <row r="4600" customFormat="false" ht="13.5" hidden="true" customHeight="false" outlineLevel="0" collapsed="false">
      <c r="A4600" s="715" t="s">
        <v>58816</v>
      </c>
      <c r="B4600" s="715" t="s">
        <v>58817</v>
      </c>
      <c r="C4600" s="715" t="s">
        <v>30</v>
      </c>
      <c r="D4600" s="158" t="s">
        <v>58818</v>
      </c>
    </row>
    <row r="4601" customFormat="false" ht="13.5" hidden="true" customHeight="false" outlineLevel="0" collapsed="false">
      <c r="A4601" s="715" t="s">
        <v>58819</v>
      </c>
      <c r="B4601" s="715" t="s">
        <v>58820</v>
      </c>
      <c r="C4601" s="715" t="s">
        <v>30</v>
      </c>
      <c r="D4601" s="158" t="s">
        <v>58821</v>
      </c>
    </row>
    <row r="4602" customFormat="false" ht="13.5" hidden="true" customHeight="false" outlineLevel="0" collapsed="false">
      <c r="A4602" s="715" t="s">
        <v>58822</v>
      </c>
      <c r="B4602" s="715" t="s">
        <v>58823</v>
      </c>
      <c r="C4602" s="715" t="s">
        <v>30</v>
      </c>
      <c r="D4602" s="158" t="s">
        <v>58824</v>
      </c>
    </row>
    <row r="4603" customFormat="false" ht="13.5" hidden="true" customHeight="false" outlineLevel="0" collapsed="false">
      <c r="A4603" s="715" t="s">
        <v>58825</v>
      </c>
      <c r="B4603" s="715" t="s">
        <v>58826</v>
      </c>
      <c r="C4603" s="715" t="s">
        <v>30</v>
      </c>
      <c r="D4603" s="158" t="s">
        <v>58827</v>
      </c>
    </row>
    <row r="4604" customFormat="false" ht="13.5" hidden="true" customHeight="false" outlineLevel="0" collapsed="false">
      <c r="A4604" s="715" t="s">
        <v>58828</v>
      </c>
      <c r="B4604" s="715" t="s">
        <v>58829</v>
      </c>
      <c r="C4604" s="715" t="s">
        <v>30</v>
      </c>
      <c r="D4604" s="158" t="s">
        <v>58830</v>
      </c>
    </row>
    <row r="4605" customFormat="false" ht="13.5" hidden="true" customHeight="false" outlineLevel="0" collapsed="false">
      <c r="A4605" s="715" t="s">
        <v>58831</v>
      </c>
      <c r="B4605" s="715" t="s">
        <v>58832</v>
      </c>
      <c r="C4605" s="715" t="s">
        <v>30</v>
      </c>
      <c r="D4605" s="158" t="s">
        <v>57214</v>
      </c>
    </row>
    <row r="4606" customFormat="false" ht="13.5" hidden="true" customHeight="false" outlineLevel="0" collapsed="false">
      <c r="A4606" s="715" t="s">
        <v>58833</v>
      </c>
      <c r="B4606" s="715" t="s">
        <v>58834</v>
      </c>
      <c r="C4606" s="715" t="s">
        <v>30</v>
      </c>
      <c r="D4606" s="158" t="s">
        <v>58835</v>
      </c>
    </row>
    <row r="4607" customFormat="false" ht="13.5" hidden="true" customHeight="false" outlineLevel="0" collapsed="false">
      <c r="A4607" s="715" t="s">
        <v>58836</v>
      </c>
      <c r="B4607" s="715" t="s">
        <v>58837</v>
      </c>
      <c r="C4607" s="715" t="s">
        <v>30</v>
      </c>
      <c r="D4607" s="158" t="s">
        <v>58838</v>
      </c>
    </row>
    <row r="4608" customFormat="false" ht="13.5" hidden="true" customHeight="false" outlineLevel="0" collapsed="false">
      <c r="A4608" s="715" t="s">
        <v>58839</v>
      </c>
      <c r="B4608" s="715" t="s">
        <v>58840</v>
      </c>
      <c r="C4608" s="715" t="s">
        <v>30</v>
      </c>
      <c r="D4608" s="158" t="s">
        <v>58841</v>
      </c>
    </row>
    <row r="4609" customFormat="false" ht="13.5" hidden="true" customHeight="false" outlineLevel="0" collapsed="false">
      <c r="A4609" s="715" t="s">
        <v>58842</v>
      </c>
      <c r="B4609" s="715" t="s">
        <v>58843</v>
      </c>
      <c r="C4609" s="715" t="s">
        <v>30</v>
      </c>
      <c r="D4609" s="158" t="s">
        <v>58844</v>
      </c>
    </row>
    <row r="4610" customFormat="false" ht="13.5" hidden="true" customHeight="false" outlineLevel="0" collapsed="false">
      <c r="A4610" s="715" t="s">
        <v>58845</v>
      </c>
      <c r="B4610" s="715" t="s">
        <v>58846</v>
      </c>
      <c r="C4610" s="715" t="s">
        <v>30</v>
      </c>
      <c r="D4610" s="158" t="s">
        <v>58847</v>
      </c>
    </row>
    <row r="4611" customFormat="false" ht="13.5" hidden="true" customHeight="false" outlineLevel="0" collapsed="false">
      <c r="A4611" s="715" t="s">
        <v>58848</v>
      </c>
      <c r="B4611" s="715" t="s">
        <v>58849</v>
      </c>
      <c r="C4611" s="715" t="s">
        <v>30</v>
      </c>
      <c r="D4611" s="158" t="s">
        <v>58850</v>
      </c>
    </row>
    <row r="4612" customFormat="false" ht="13.5" hidden="true" customHeight="false" outlineLevel="0" collapsed="false">
      <c r="A4612" s="715" t="s">
        <v>58851</v>
      </c>
      <c r="B4612" s="715" t="s">
        <v>58852</v>
      </c>
      <c r="C4612" s="715" t="s">
        <v>30</v>
      </c>
      <c r="D4612" s="158" t="s">
        <v>58853</v>
      </c>
    </row>
    <row r="4613" customFormat="false" ht="13.5" hidden="true" customHeight="false" outlineLevel="0" collapsed="false">
      <c r="A4613" s="715" t="s">
        <v>58854</v>
      </c>
      <c r="B4613" s="715" t="s">
        <v>58855</v>
      </c>
      <c r="C4613" s="715" t="s">
        <v>30</v>
      </c>
      <c r="D4613" s="158" t="s">
        <v>58856</v>
      </c>
    </row>
    <row r="4614" customFormat="false" ht="13.5" hidden="true" customHeight="false" outlineLevel="0" collapsed="false">
      <c r="A4614" s="715" t="s">
        <v>58857</v>
      </c>
      <c r="B4614" s="715" t="s">
        <v>58858</v>
      </c>
      <c r="C4614" s="715" t="s">
        <v>30</v>
      </c>
      <c r="D4614" s="158" t="s">
        <v>58266</v>
      </c>
    </row>
    <row r="4615" customFormat="false" ht="13.5" hidden="true" customHeight="false" outlineLevel="0" collapsed="false">
      <c r="A4615" s="715" t="s">
        <v>58859</v>
      </c>
      <c r="B4615" s="715" t="s">
        <v>58860</v>
      </c>
      <c r="C4615" s="715" t="s">
        <v>30</v>
      </c>
      <c r="D4615" s="158" t="s">
        <v>58861</v>
      </c>
    </row>
    <row r="4616" customFormat="false" ht="13.5" hidden="true" customHeight="false" outlineLevel="0" collapsed="false">
      <c r="A4616" s="715" t="s">
        <v>58862</v>
      </c>
      <c r="B4616" s="715" t="s">
        <v>58863</v>
      </c>
      <c r="C4616" s="715" t="s">
        <v>30</v>
      </c>
      <c r="D4616" s="158" t="s">
        <v>58864</v>
      </c>
    </row>
    <row r="4617" customFormat="false" ht="13.5" hidden="true" customHeight="false" outlineLevel="0" collapsed="false">
      <c r="A4617" s="715" t="s">
        <v>58865</v>
      </c>
      <c r="B4617" s="715" t="s">
        <v>58866</v>
      </c>
      <c r="C4617" s="715" t="s">
        <v>30</v>
      </c>
      <c r="D4617" s="158" t="s">
        <v>50952</v>
      </c>
    </row>
    <row r="4618" customFormat="false" ht="13.5" hidden="true" customHeight="false" outlineLevel="0" collapsed="false">
      <c r="A4618" s="715" t="s">
        <v>58867</v>
      </c>
      <c r="B4618" s="715" t="s">
        <v>58868</v>
      </c>
      <c r="C4618" s="715" t="s">
        <v>30</v>
      </c>
      <c r="D4618" s="158" t="s">
        <v>58869</v>
      </c>
    </row>
    <row r="4619" customFormat="false" ht="13.5" hidden="true" customHeight="false" outlineLevel="0" collapsed="false">
      <c r="A4619" s="715" t="s">
        <v>58870</v>
      </c>
      <c r="B4619" s="715" t="s">
        <v>58871</v>
      </c>
      <c r="C4619" s="715" t="s">
        <v>30</v>
      </c>
      <c r="D4619" s="158" t="s">
        <v>58872</v>
      </c>
    </row>
    <row r="4620" customFormat="false" ht="13.5" hidden="true" customHeight="false" outlineLevel="0" collapsed="false">
      <c r="A4620" s="715" t="s">
        <v>58873</v>
      </c>
      <c r="B4620" s="715" t="s">
        <v>58874</v>
      </c>
      <c r="C4620" s="715" t="s">
        <v>30</v>
      </c>
      <c r="D4620" s="158" t="s">
        <v>58875</v>
      </c>
    </row>
    <row r="4621" customFormat="false" ht="13.5" hidden="true" customHeight="false" outlineLevel="0" collapsed="false">
      <c r="A4621" s="715" t="s">
        <v>58876</v>
      </c>
      <c r="B4621" s="715" t="s">
        <v>58877</v>
      </c>
      <c r="C4621" s="715" t="s">
        <v>30</v>
      </c>
      <c r="D4621" s="158" t="s">
        <v>51479</v>
      </c>
    </row>
    <row r="4622" customFormat="false" ht="13.5" hidden="true" customHeight="false" outlineLevel="0" collapsed="false">
      <c r="A4622" s="715" t="s">
        <v>58878</v>
      </c>
      <c r="B4622" s="715" t="s">
        <v>58879</v>
      </c>
      <c r="C4622" s="715" t="s">
        <v>30</v>
      </c>
      <c r="D4622" s="158" t="s">
        <v>58880</v>
      </c>
    </row>
    <row r="4623" customFormat="false" ht="13.5" hidden="true" customHeight="false" outlineLevel="0" collapsed="false">
      <c r="A4623" s="715" t="s">
        <v>58881</v>
      </c>
      <c r="B4623" s="715" t="s">
        <v>58882</v>
      </c>
      <c r="C4623" s="715" t="s">
        <v>30</v>
      </c>
      <c r="D4623" s="158" t="s">
        <v>58883</v>
      </c>
    </row>
    <row r="4624" customFormat="false" ht="13.5" hidden="true" customHeight="false" outlineLevel="0" collapsed="false">
      <c r="A4624" s="715" t="s">
        <v>58884</v>
      </c>
      <c r="B4624" s="715" t="s">
        <v>58885</v>
      </c>
      <c r="C4624" s="715" t="s">
        <v>30</v>
      </c>
      <c r="D4624" s="158" t="s">
        <v>58886</v>
      </c>
    </row>
    <row r="4625" customFormat="false" ht="13.5" hidden="true" customHeight="false" outlineLevel="0" collapsed="false">
      <c r="A4625" s="715" t="s">
        <v>58887</v>
      </c>
      <c r="B4625" s="715" t="s">
        <v>58888</v>
      </c>
      <c r="C4625" s="715" t="s">
        <v>30</v>
      </c>
      <c r="D4625" s="158" t="s">
        <v>58889</v>
      </c>
    </row>
    <row r="4626" customFormat="false" ht="13.5" hidden="true" customHeight="false" outlineLevel="0" collapsed="false">
      <c r="A4626" s="715" t="s">
        <v>58890</v>
      </c>
      <c r="B4626" s="715" t="s">
        <v>58891</v>
      </c>
      <c r="C4626" s="715" t="s">
        <v>30</v>
      </c>
      <c r="D4626" s="158" t="s">
        <v>58892</v>
      </c>
    </row>
    <row r="4627" customFormat="false" ht="13.5" hidden="true" customHeight="false" outlineLevel="0" collapsed="false">
      <c r="A4627" s="715" t="s">
        <v>58893</v>
      </c>
      <c r="B4627" s="715" t="s">
        <v>58894</v>
      </c>
      <c r="C4627" s="715" t="s">
        <v>30</v>
      </c>
      <c r="D4627" s="158" t="s">
        <v>58895</v>
      </c>
    </row>
    <row r="4628" customFormat="false" ht="13.5" hidden="true" customHeight="false" outlineLevel="0" collapsed="false">
      <c r="A4628" s="715" t="s">
        <v>58896</v>
      </c>
      <c r="B4628" s="715" t="s">
        <v>58897</v>
      </c>
      <c r="C4628" s="715" t="s">
        <v>30</v>
      </c>
      <c r="D4628" s="158" t="s">
        <v>58898</v>
      </c>
    </row>
    <row r="4629" customFormat="false" ht="13.5" hidden="true" customHeight="false" outlineLevel="0" collapsed="false">
      <c r="A4629" s="715" t="s">
        <v>58899</v>
      </c>
      <c r="B4629" s="715" t="s">
        <v>58900</v>
      </c>
      <c r="C4629" s="715" t="s">
        <v>30</v>
      </c>
      <c r="D4629" s="158" t="s">
        <v>58901</v>
      </c>
    </row>
    <row r="4630" customFormat="false" ht="13.5" hidden="true" customHeight="false" outlineLevel="0" collapsed="false">
      <c r="A4630" s="715" t="s">
        <v>58902</v>
      </c>
      <c r="B4630" s="715" t="s">
        <v>58903</v>
      </c>
      <c r="C4630" s="715" t="s">
        <v>30</v>
      </c>
      <c r="D4630" s="158" t="s">
        <v>58904</v>
      </c>
    </row>
    <row r="4631" customFormat="false" ht="13.5" hidden="true" customHeight="false" outlineLevel="0" collapsed="false">
      <c r="A4631" s="715" t="s">
        <v>58905</v>
      </c>
      <c r="B4631" s="715" t="s">
        <v>58906</v>
      </c>
      <c r="C4631" s="715" t="s">
        <v>30</v>
      </c>
      <c r="D4631" s="158" t="s">
        <v>58907</v>
      </c>
    </row>
    <row r="4632" customFormat="false" ht="13.5" hidden="true" customHeight="false" outlineLevel="0" collapsed="false">
      <c r="A4632" s="715" t="s">
        <v>58908</v>
      </c>
      <c r="B4632" s="715" t="s">
        <v>58909</v>
      </c>
      <c r="C4632" s="715" t="s">
        <v>30</v>
      </c>
      <c r="D4632" s="158" t="s">
        <v>58910</v>
      </c>
    </row>
    <row r="4633" customFormat="false" ht="13.5" hidden="true" customHeight="false" outlineLevel="0" collapsed="false">
      <c r="A4633" s="715" t="s">
        <v>58911</v>
      </c>
      <c r="B4633" s="715" t="s">
        <v>58912</v>
      </c>
      <c r="C4633" s="715" t="s">
        <v>30</v>
      </c>
      <c r="D4633" s="158" t="s">
        <v>58913</v>
      </c>
    </row>
    <row r="4634" customFormat="false" ht="13.5" hidden="true" customHeight="false" outlineLevel="0" collapsed="false">
      <c r="A4634" s="715" t="s">
        <v>58914</v>
      </c>
      <c r="B4634" s="715" t="s">
        <v>58915</v>
      </c>
      <c r="C4634" s="715" t="s">
        <v>30</v>
      </c>
      <c r="D4634" s="158" t="s">
        <v>58916</v>
      </c>
    </row>
    <row r="4635" customFormat="false" ht="13.5" hidden="true" customHeight="false" outlineLevel="0" collapsed="false">
      <c r="A4635" s="715" t="s">
        <v>58917</v>
      </c>
      <c r="B4635" s="715" t="s">
        <v>58918</v>
      </c>
      <c r="C4635" s="715" t="s">
        <v>30</v>
      </c>
      <c r="D4635" s="158" t="s">
        <v>58919</v>
      </c>
    </row>
    <row r="4636" customFormat="false" ht="13.5" hidden="true" customHeight="false" outlineLevel="0" collapsed="false">
      <c r="A4636" s="715" t="s">
        <v>58920</v>
      </c>
      <c r="B4636" s="715" t="s">
        <v>58921</v>
      </c>
      <c r="C4636" s="715" t="s">
        <v>30</v>
      </c>
      <c r="D4636" s="158" t="s">
        <v>58922</v>
      </c>
    </row>
    <row r="4637" customFormat="false" ht="13.5" hidden="true" customHeight="false" outlineLevel="0" collapsed="false">
      <c r="A4637" s="715" t="s">
        <v>58923</v>
      </c>
      <c r="B4637" s="715" t="s">
        <v>58924</v>
      </c>
      <c r="C4637" s="715" t="s">
        <v>30</v>
      </c>
      <c r="D4637" s="158" t="s">
        <v>58925</v>
      </c>
    </row>
    <row r="4638" customFormat="false" ht="13.5" hidden="true" customHeight="false" outlineLevel="0" collapsed="false">
      <c r="A4638" s="715" t="s">
        <v>58926</v>
      </c>
      <c r="B4638" s="715" t="s">
        <v>58927</v>
      </c>
      <c r="C4638" s="715" t="s">
        <v>30</v>
      </c>
      <c r="D4638" s="158" t="s">
        <v>58928</v>
      </c>
    </row>
    <row r="4639" customFormat="false" ht="13.5" hidden="true" customHeight="false" outlineLevel="0" collapsed="false">
      <c r="A4639" s="715" t="s">
        <v>58929</v>
      </c>
      <c r="B4639" s="715" t="s">
        <v>58930</v>
      </c>
      <c r="C4639" s="715" t="s">
        <v>30</v>
      </c>
      <c r="D4639" s="158" t="s">
        <v>58931</v>
      </c>
    </row>
    <row r="4640" customFormat="false" ht="13.5" hidden="true" customHeight="false" outlineLevel="0" collapsed="false">
      <c r="A4640" s="715" t="s">
        <v>58932</v>
      </c>
      <c r="B4640" s="715" t="s">
        <v>58933</v>
      </c>
      <c r="C4640" s="715" t="s">
        <v>30</v>
      </c>
      <c r="D4640" s="158" t="s">
        <v>58934</v>
      </c>
    </row>
    <row r="4641" customFormat="false" ht="13.5" hidden="true" customHeight="false" outlineLevel="0" collapsed="false">
      <c r="A4641" s="715" t="s">
        <v>58935</v>
      </c>
      <c r="B4641" s="715" t="s">
        <v>58936</v>
      </c>
      <c r="C4641" s="715" t="s">
        <v>30</v>
      </c>
      <c r="D4641" s="158" t="s">
        <v>58937</v>
      </c>
    </row>
    <row r="4642" customFormat="false" ht="13.5" hidden="true" customHeight="false" outlineLevel="0" collapsed="false">
      <c r="A4642" s="715" t="s">
        <v>58938</v>
      </c>
      <c r="B4642" s="715" t="s">
        <v>58939</v>
      </c>
      <c r="C4642" s="715" t="s">
        <v>30</v>
      </c>
      <c r="D4642" s="158" t="s">
        <v>58940</v>
      </c>
    </row>
    <row r="4643" customFormat="false" ht="13.5" hidden="true" customHeight="false" outlineLevel="0" collapsed="false">
      <c r="A4643" s="715" t="s">
        <v>58941</v>
      </c>
      <c r="B4643" s="715" t="s">
        <v>58942</v>
      </c>
      <c r="C4643" s="715" t="s">
        <v>30</v>
      </c>
      <c r="D4643" s="158" t="s">
        <v>58943</v>
      </c>
    </row>
    <row r="4644" customFormat="false" ht="13.5" hidden="true" customHeight="false" outlineLevel="0" collapsed="false">
      <c r="A4644" s="715" t="s">
        <v>58944</v>
      </c>
      <c r="B4644" s="715" t="s">
        <v>58945</v>
      </c>
      <c r="C4644" s="715" t="s">
        <v>30</v>
      </c>
      <c r="D4644" s="158" t="s">
        <v>58946</v>
      </c>
    </row>
    <row r="4645" customFormat="false" ht="13.5" hidden="true" customHeight="false" outlineLevel="0" collapsed="false">
      <c r="A4645" s="715" t="s">
        <v>58947</v>
      </c>
      <c r="B4645" s="715" t="s">
        <v>58948</v>
      </c>
      <c r="C4645" s="715" t="s">
        <v>30</v>
      </c>
      <c r="D4645" s="158" t="s">
        <v>58949</v>
      </c>
    </row>
    <row r="4646" customFormat="false" ht="13.5" hidden="true" customHeight="false" outlineLevel="0" collapsed="false">
      <c r="A4646" s="715" t="s">
        <v>58950</v>
      </c>
      <c r="B4646" s="715" t="s">
        <v>58951</v>
      </c>
      <c r="C4646" s="715" t="s">
        <v>30</v>
      </c>
      <c r="D4646" s="158" t="s">
        <v>58952</v>
      </c>
    </row>
    <row r="4647" customFormat="false" ht="13.5" hidden="true" customHeight="false" outlineLevel="0" collapsed="false">
      <c r="A4647" s="715" t="s">
        <v>58953</v>
      </c>
      <c r="B4647" s="715" t="s">
        <v>58954</v>
      </c>
      <c r="C4647" s="715" t="s">
        <v>30</v>
      </c>
      <c r="D4647" s="158" t="s">
        <v>58955</v>
      </c>
    </row>
    <row r="4648" customFormat="false" ht="13.5" hidden="true" customHeight="false" outlineLevel="0" collapsed="false">
      <c r="A4648" s="715" t="s">
        <v>58956</v>
      </c>
      <c r="B4648" s="715" t="s">
        <v>58957</v>
      </c>
      <c r="C4648" s="715" t="s">
        <v>30</v>
      </c>
      <c r="D4648" s="158" t="s">
        <v>58958</v>
      </c>
    </row>
    <row r="4649" customFormat="false" ht="13.5" hidden="true" customHeight="false" outlineLevel="0" collapsed="false">
      <c r="A4649" s="715" t="s">
        <v>58959</v>
      </c>
      <c r="B4649" s="715" t="s">
        <v>58960</v>
      </c>
      <c r="C4649" s="715" t="s">
        <v>30</v>
      </c>
      <c r="D4649" s="158" t="s">
        <v>58961</v>
      </c>
    </row>
    <row r="4650" customFormat="false" ht="13.5" hidden="true" customHeight="false" outlineLevel="0" collapsed="false">
      <c r="A4650" s="715" t="s">
        <v>58962</v>
      </c>
      <c r="B4650" s="715" t="s">
        <v>58963</v>
      </c>
      <c r="C4650" s="715" t="s">
        <v>30</v>
      </c>
      <c r="D4650" s="158" t="s">
        <v>58964</v>
      </c>
    </row>
    <row r="4651" customFormat="false" ht="13.5" hidden="true" customHeight="false" outlineLevel="0" collapsed="false">
      <c r="A4651" s="715" t="s">
        <v>58965</v>
      </c>
      <c r="B4651" s="715" t="s">
        <v>58966</v>
      </c>
      <c r="C4651" s="715" t="s">
        <v>30</v>
      </c>
      <c r="D4651" s="158" t="s">
        <v>58967</v>
      </c>
    </row>
    <row r="4652" customFormat="false" ht="13.5" hidden="true" customHeight="false" outlineLevel="0" collapsed="false">
      <c r="A4652" s="715" t="s">
        <v>58968</v>
      </c>
      <c r="B4652" s="715" t="s">
        <v>58969</v>
      </c>
      <c r="C4652" s="715" t="s">
        <v>30</v>
      </c>
      <c r="D4652" s="158" t="s">
        <v>58970</v>
      </c>
    </row>
    <row r="4653" customFormat="false" ht="13.5" hidden="true" customHeight="false" outlineLevel="0" collapsed="false">
      <c r="A4653" s="715" t="s">
        <v>58971</v>
      </c>
      <c r="B4653" s="715" t="s">
        <v>58972</v>
      </c>
      <c r="C4653" s="715" t="s">
        <v>30</v>
      </c>
      <c r="D4653" s="158" t="s">
        <v>58973</v>
      </c>
    </row>
    <row r="4654" customFormat="false" ht="13.5" hidden="true" customHeight="false" outlineLevel="0" collapsed="false">
      <c r="A4654" s="715" t="s">
        <v>58974</v>
      </c>
      <c r="B4654" s="715" t="s">
        <v>58975</v>
      </c>
      <c r="C4654" s="715" t="s">
        <v>30</v>
      </c>
      <c r="D4654" s="158" t="s">
        <v>58976</v>
      </c>
    </row>
    <row r="4655" customFormat="false" ht="13.5" hidden="true" customHeight="false" outlineLevel="0" collapsed="false">
      <c r="A4655" s="715" t="s">
        <v>58977</v>
      </c>
      <c r="B4655" s="715" t="s">
        <v>58978</v>
      </c>
      <c r="C4655" s="715" t="s">
        <v>30</v>
      </c>
      <c r="D4655" s="158" t="s">
        <v>58979</v>
      </c>
    </row>
    <row r="4656" customFormat="false" ht="13.5" hidden="true" customHeight="false" outlineLevel="0" collapsed="false">
      <c r="A4656" s="715" t="s">
        <v>58980</v>
      </c>
      <c r="B4656" s="715" t="s">
        <v>58981</v>
      </c>
      <c r="C4656" s="715" t="s">
        <v>30</v>
      </c>
      <c r="D4656" s="158" t="s">
        <v>58982</v>
      </c>
    </row>
    <row r="4657" customFormat="false" ht="13.5" hidden="true" customHeight="false" outlineLevel="0" collapsed="false">
      <c r="A4657" s="715" t="s">
        <v>58983</v>
      </c>
      <c r="B4657" s="715" t="s">
        <v>58984</v>
      </c>
      <c r="C4657" s="715" t="s">
        <v>30</v>
      </c>
      <c r="D4657" s="158" t="s">
        <v>58985</v>
      </c>
    </row>
    <row r="4658" customFormat="false" ht="13.5" hidden="true" customHeight="false" outlineLevel="0" collapsed="false">
      <c r="A4658" s="715" t="s">
        <v>58986</v>
      </c>
      <c r="B4658" s="715" t="s">
        <v>58987</v>
      </c>
      <c r="C4658" s="715" t="s">
        <v>30</v>
      </c>
      <c r="D4658" s="158" t="s">
        <v>58988</v>
      </c>
    </row>
    <row r="4659" customFormat="false" ht="13.5" hidden="true" customHeight="false" outlineLevel="0" collapsed="false">
      <c r="A4659" s="715" t="s">
        <v>58989</v>
      </c>
      <c r="B4659" s="715" t="s">
        <v>58990</v>
      </c>
      <c r="C4659" s="715" t="s">
        <v>30</v>
      </c>
      <c r="D4659" s="158" t="s">
        <v>58991</v>
      </c>
    </row>
    <row r="4660" customFormat="false" ht="13.5" hidden="true" customHeight="false" outlineLevel="0" collapsed="false">
      <c r="A4660" s="715" t="s">
        <v>58992</v>
      </c>
      <c r="B4660" s="715" t="s">
        <v>58993</v>
      </c>
      <c r="C4660" s="715" t="s">
        <v>30</v>
      </c>
      <c r="D4660" s="158" t="s">
        <v>58994</v>
      </c>
    </row>
    <row r="4661" customFormat="false" ht="13.5" hidden="true" customHeight="false" outlineLevel="0" collapsed="false">
      <c r="A4661" s="715" t="s">
        <v>58995</v>
      </c>
      <c r="B4661" s="715" t="s">
        <v>58996</v>
      </c>
      <c r="C4661" s="715" t="s">
        <v>30</v>
      </c>
      <c r="D4661" s="158" t="s">
        <v>47638</v>
      </c>
    </row>
    <row r="4662" customFormat="false" ht="13.5" hidden="true" customHeight="false" outlineLevel="0" collapsed="false">
      <c r="A4662" s="715" t="s">
        <v>58997</v>
      </c>
      <c r="B4662" s="715" t="s">
        <v>58998</v>
      </c>
      <c r="C4662" s="715" t="s">
        <v>30</v>
      </c>
      <c r="D4662" s="158" t="s">
        <v>56023</v>
      </c>
    </row>
    <row r="4663" customFormat="false" ht="13.5" hidden="true" customHeight="false" outlineLevel="0" collapsed="false">
      <c r="A4663" s="715" t="s">
        <v>58999</v>
      </c>
      <c r="B4663" s="715" t="s">
        <v>59000</v>
      </c>
      <c r="C4663" s="715" t="s">
        <v>30</v>
      </c>
      <c r="D4663" s="158" t="s">
        <v>59001</v>
      </c>
    </row>
    <row r="4664" customFormat="false" ht="13.5" hidden="true" customHeight="false" outlineLevel="0" collapsed="false">
      <c r="A4664" s="715" t="s">
        <v>59002</v>
      </c>
      <c r="B4664" s="715" t="s">
        <v>59003</v>
      </c>
      <c r="C4664" s="715" t="s">
        <v>30</v>
      </c>
      <c r="D4664" s="158" t="s">
        <v>59004</v>
      </c>
    </row>
    <row r="4665" customFormat="false" ht="13.5" hidden="true" customHeight="false" outlineLevel="0" collapsed="false">
      <c r="A4665" s="715" t="s">
        <v>59005</v>
      </c>
      <c r="B4665" s="715" t="s">
        <v>59006</v>
      </c>
      <c r="C4665" s="715" t="s">
        <v>30</v>
      </c>
      <c r="D4665" s="158" t="s">
        <v>59007</v>
      </c>
    </row>
    <row r="4666" customFormat="false" ht="13.5" hidden="true" customHeight="false" outlineLevel="0" collapsed="false">
      <c r="A4666" s="715" t="s">
        <v>59008</v>
      </c>
      <c r="B4666" s="715" t="s">
        <v>59009</v>
      </c>
      <c r="C4666" s="715" t="s">
        <v>30</v>
      </c>
      <c r="D4666" s="158" t="s">
        <v>46696</v>
      </c>
    </row>
    <row r="4667" customFormat="false" ht="13.5" hidden="true" customHeight="false" outlineLevel="0" collapsed="false">
      <c r="A4667" s="715" t="s">
        <v>59010</v>
      </c>
      <c r="B4667" s="715" t="s">
        <v>59011</v>
      </c>
      <c r="C4667" s="715" t="s">
        <v>338</v>
      </c>
      <c r="D4667" s="158" t="s">
        <v>59012</v>
      </c>
    </row>
    <row r="4668" customFormat="false" ht="13.5" hidden="true" customHeight="false" outlineLevel="0" collapsed="false">
      <c r="A4668" s="715" t="s">
        <v>59013</v>
      </c>
      <c r="B4668" s="715" t="s">
        <v>59014</v>
      </c>
      <c r="C4668" s="715" t="s">
        <v>338</v>
      </c>
      <c r="D4668" s="158" t="s">
        <v>59015</v>
      </c>
    </row>
    <row r="4669" customFormat="false" ht="13.5" hidden="true" customHeight="false" outlineLevel="0" collapsed="false">
      <c r="A4669" s="715" t="s">
        <v>59016</v>
      </c>
      <c r="B4669" s="715" t="s">
        <v>59017</v>
      </c>
      <c r="C4669" s="715" t="s">
        <v>338</v>
      </c>
      <c r="D4669" s="158" t="s">
        <v>59018</v>
      </c>
    </row>
    <row r="4670" customFormat="false" ht="13.5" hidden="true" customHeight="false" outlineLevel="0" collapsed="false">
      <c r="A4670" s="715" t="s">
        <v>59019</v>
      </c>
      <c r="B4670" s="715" t="s">
        <v>59020</v>
      </c>
      <c r="C4670" s="715" t="s">
        <v>338</v>
      </c>
      <c r="D4670" s="158" t="s">
        <v>59021</v>
      </c>
    </row>
    <row r="4671" customFormat="false" ht="13.5" hidden="true" customHeight="false" outlineLevel="0" collapsed="false">
      <c r="A4671" s="715" t="s">
        <v>59022</v>
      </c>
      <c r="B4671" s="715" t="s">
        <v>59023</v>
      </c>
      <c r="C4671" s="715" t="s">
        <v>338</v>
      </c>
      <c r="D4671" s="158" t="s">
        <v>48192</v>
      </c>
    </row>
    <row r="4672" customFormat="false" ht="13.5" hidden="true" customHeight="false" outlineLevel="0" collapsed="false">
      <c r="A4672" s="715" t="s">
        <v>59024</v>
      </c>
      <c r="B4672" s="715" t="s">
        <v>59025</v>
      </c>
      <c r="C4672" s="715" t="s">
        <v>30</v>
      </c>
      <c r="D4672" s="158" t="s">
        <v>53128</v>
      </c>
    </row>
    <row r="4673" customFormat="false" ht="13.5" hidden="true" customHeight="false" outlineLevel="0" collapsed="false">
      <c r="A4673" s="715" t="s">
        <v>59026</v>
      </c>
      <c r="B4673" s="715" t="s">
        <v>59027</v>
      </c>
      <c r="C4673" s="715" t="s">
        <v>30</v>
      </c>
      <c r="D4673" s="158" t="s">
        <v>59028</v>
      </c>
    </row>
    <row r="4674" customFormat="false" ht="13.5" hidden="true" customHeight="false" outlineLevel="0" collapsed="false">
      <c r="A4674" s="715" t="s">
        <v>59029</v>
      </c>
      <c r="B4674" s="715" t="s">
        <v>59030</v>
      </c>
      <c r="C4674" s="715" t="s">
        <v>30</v>
      </c>
      <c r="D4674" s="158" t="s">
        <v>59031</v>
      </c>
    </row>
    <row r="4675" customFormat="false" ht="13.5" hidden="true" customHeight="false" outlineLevel="0" collapsed="false">
      <c r="A4675" s="715" t="s">
        <v>59032</v>
      </c>
      <c r="B4675" s="715" t="s">
        <v>59033</v>
      </c>
      <c r="C4675" s="715" t="s">
        <v>30</v>
      </c>
      <c r="D4675" s="158" t="s">
        <v>47881</v>
      </c>
    </row>
    <row r="4676" customFormat="false" ht="13.5" hidden="true" customHeight="false" outlineLevel="0" collapsed="false">
      <c r="A4676" s="715" t="s">
        <v>59034</v>
      </c>
      <c r="B4676" s="715" t="s">
        <v>59035</v>
      </c>
      <c r="C4676" s="715" t="s">
        <v>30</v>
      </c>
      <c r="D4676" s="158" t="s">
        <v>59036</v>
      </c>
    </row>
    <row r="4677" customFormat="false" ht="13.5" hidden="true" customHeight="false" outlineLevel="0" collapsed="false">
      <c r="A4677" s="715" t="s">
        <v>59037</v>
      </c>
      <c r="B4677" s="715" t="s">
        <v>59038</v>
      </c>
      <c r="C4677" s="715" t="s">
        <v>30</v>
      </c>
      <c r="D4677" s="158" t="s">
        <v>48382</v>
      </c>
    </row>
    <row r="4678" customFormat="false" ht="13.5" hidden="true" customHeight="false" outlineLevel="0" collapsed="false">
      <c r="A4678" s="715" t="s">
        <v>59039</v>
      </c>
      <c r="B4678" s="715" t="s">
        <v>59040</v>
      </c>
      <c r="C4678" s="715" t="s">
        <v>30</v>
      </c>
      <c r="D4678" s="158" t="s">
        <v>46296</v>
      </c>
    </row>
    <row r="4679" customFormat="false" ht="13.5" hidden="true" customHeight="false" outlineLevel="0" collapsed="false">
      <c r="A4679" s="715" t="s">
        <v>59041</v>
      </c>
      <c r="B4679" s="715" t="s">
        <v>59042</v>
      </c>
      <c r="C4679" s="715" t="s">
        <v>30</v>
      </c>
      <c r="D4679" s="158" t="s">
        <v>53447</v>
      </c>
    </row>
    <row r="4680" customFormat="false" ht="13.5" hidden="true" customHeight="false" outlineLevel="0" collapsed="false">
      <c r="A4680" s="715" t="s">
        <v>59043</v>
      </c>
      <c r="B4680" s="715" t="s">
        <v>59044</v>
      </c>
      <c r="C4680" s="715" t="s">
        <v>30</v>
      </c>
      <c r="D4680" s="158" t="s">
        <v>59045</v>
      </c>
    </row>
    <row r="4681" customFormat="false" ht="13.5" hidden="true" customHeight="false" outlineLevel="0" collapsed="false">
      <c r="A4681" s="715" t="s">
        <v>59046</v>
      </c>
      <c r="B4681" s="715" t="s">
        <v>59047</v>
      </c>
      <c r="C4681" s="715" t="s">
        <v>338</v>
      </c>
      <c r="D4681" s="158" t="s">
        <v>59048</v>
      </c>
    </row>
    <row r="4682" customFormat="false" ht="13.5" hidden="true" customHeight="false" outlineLevel="0" collapsed="false">
      <c r="A4682" s="715" t="s">
        <v>59049</v>
      </c>
      <c r="B4682" s="715" t="s">
        <v>59050</v>
      </c>
      <c r="C4682" s="715" t="s">
        <v>338</v>
      </c>
      <c r="D4682" s="158" t="s">
        <v>53480</v>
      </c>
    </row>
    <row r="4683" customFormat="false" ht="13.5" hidden="true" customHeight="false" outlineLevel="0" collapsed="false">
      <c r="A4683" s="715" t="s">
        <v>59051</v>
      </c>
      <c r="B4683" s="715" t="s">
        <v>59052</v>
      </c>
      <c r="C4683" s="715" t="s">
        <v>338</v>
      </c>
      <c r="D4683" s="158" t="s">
        <v>59053</v>
      </c>
    </row>
    <row r="4684" customFormat="false" ht="13.5" hidden="true" customHeight="false" outlineLevel="0" collapsed="false">
      <c r="A4684" s="715" t="s">
        <v>59054</v>
      </c>
      <c r="B4684" s="715" t="s">
        <v>59055</v>
      </c>
      <c r="C4684" s="715" t="s">
        <v>338</v>
      </c>
      <c r="D4684" s="158" t="s">
        <v>59056</v>
      </c>
    </row>
    <row r="4685" customFormat="false" ht="13.5" hidden="true" customHeight="false" outlineLevel="0" collapsed="false">
      <c r="A4685" s="715" t="s">
        <v>59057</v>
      </c>
      <c r="B4685" s="715" t="s">
        <v>59058</v>
      </c>
      <c r="C4685" s="715" t="s">
        <v>338</v>
      </c>
      <c r="D4685" s="158" t="s">
        <v>59059</v>
      </c>
    </row>
    <row r="4686" customFormat="false" ht="13.5" hidden="true" customHeight="false" outlineLevel="0" collapsed="false">
      <c r="A4686" s="715" t="s">
        <v>59060</v>
      </c>
      <c r="B4686" s="715" t="s">
        <v>59061</v>
      </c>
      <c r="C4686" s="715" t="s">
        <v>338</v>
      </c>
      <c r="D4686" s="158" t="s">
        <v>53101</v>
      </c>
    </row>
    <row r="4687" customFormat="false" ht="13.5" hidden="true" customHeight="false" outlineLevel="0" collapsed="false">
      <c r="A4687" s="715" t="s">
        <v>59062</v>
      </c>
      <c r="B4687" s="715" t="s">
        <v>59063</v>
      </c>
      <c r="C4687" s="715" t="s">
        <v>338</v>
      </c>
      <c r="D4687" s="158" t="s">
        <v>48585</v>
      </c>
    </row>
    <row r="4688" customFormat="false" ht="13.5" hidden="true" customHeight="false" outlineLevel="0" collapsed="false">
      <c r="A4688" s="715" t="s">
        <v>59064</v>
      </c>
      <c r="B4688" s="715" t="s">
        <v>59065</v>
      </c>
      <c r="C4688" s="715" t="s">
        <v>338</v>
      </c>
      <c r="D4688" s="158" t="s">
        <v>59066</v>
      </c>
    </row>
    <row r="4689" customFormat="false" ht="13.5" hidden="true" customHeight="false" outlineLevel="0" collapsed="false">
      <c r="A4689" s="715" t="s">
        <v>59067</v>
      </c>
      <c r="B4689" s="715" t="s">
        <v>59068</v>
      </c>
      <c r="C4689" s="715" t="s">
        <v>338</v>
      </c>
      <c r="D4689" s="158" t="s">
        <v>46910</v>
      </c>
    </row>
    <row r="4690" customFormat="false" ht="13.5" hidden="true" customHeight="false" outlineLevel="0" collapsed="false">
      <c r="A4690" s="715" t="s">
        <v>59069</v>
      </c>
      <c r="B4690" s="715" t="s">
        <v>59070</v>
      </c>
      <c r="C4690" s="715" t="s">
        <v>338</v>
      </c>
      <c r="D4690" s="158" t="s">
        <v>59071</v>
      </c>
    </row>
    <row r="4691" customFormat="false" ht="13.5" hidden="true" customHeight="false" outlineLevel="0" collapsed="false">
      <c r="A4691" s="715" t="s">
        <v>59072</v>
      </c>
      <c r="B4691" s="715" t="s">
        <v>59073</v>
      </c>
      <c r="C4691" s="715" t="s">
        <v>338</v>
      </c>
      <c r="D4691" s="158" t="s">
        <v>53332</v>
      </c>
    </row>
    <row r="4692" customFormat="false" ht="13.5" hidden="true" customHeight="false" outlineLevel="0" collapsed="false">
      <c r="A4692" s="715" t="s">
        <v>59074</v>
      </c>
      <c r="B4692" s="715" t="s">
        <v>59075</v>
      </c>
      <c r="C4692" s="715" t="s">
        <v>338</v>
      </c>
      <c r="D4692" s="158" t="s">
        <v>55700</v>
      </c>
    </row>
    <row r="4693" customFormat="false" ht="13.5" hidden="true" customHeight="false" outlineLevel="0" collapsed="false">
      <c r="A4693" s="715" t="s">
        <v>59076</v>
      </c>
      <c r="B4693" s="715" t="s">
        <v>59077</v>
      </c>
      <c r="C4693" s="715" t="s">
        <v>338</v>
      </c>
      <c r="D4693" s="158" t="s">
        <v>59078</v>
      </c>
    </row>
    <row r="4694" customFormat="false" ht="13.5" hidden="true" customHeight="false" outlineLevel="0" collapsed="false">
      <c r="A4694" s="715" t="s">
        <v>59079</v>
      </c>
      <c r="B4694" s="715" t="s">
        <v>59080</v>
      </c>
      <c r="C4694" s="715" t="s">
        <v>338</v>
      </c>
      <c r="D4694" s="158" t="s">
        <v>47115</v>
      </c>
    </row>
    <row r="4695" customFormat="false" ht="13.5" hidden="true" customHeight="false" outlineLevel="0" collapsed="false">
      <c r="A4695" s="715" t="s">
        <v>59081</v>
      </c>
      <c r="B4695" s="715" t="s">
        <v>59082</v>
      </c>
      <c r="C4695" s="715" t="s">
        <v>338</v>
      </c>
      <c r="D4695" s="158" t="s">
        <v>55671</v>
      </c>
    </row>
    <row r="4696" customFormat="false" ht="13.5" hidden="true" customHeight="false" outlineLevel="0" collapsed="false">
      <c r="A4696" s="715" t="s">
        <v>59083</v>
      </c>
      <c r="B4696" s="715" t="s">
        <v>59084</v>
      </c>
      <c r="C4696" s="715" t="s">
        <v>338</v>
      </c>
      <c r="D4696" s="158" t="s">
        <v>59085</v>
      </c>
    </row>
    <row r="4697" customFormat="false" ht="13.5" hidden="true" customHeight="false" outlineLevel="0" collapsed="false">
      <c r="A4697" s="715" t="s">
        <v>59086</v>
      </c>
      <c r="B4697" s="715" t="s">
        <v>59087</v>
      </c>
      <c r="C4697" s="715" t="s">
        <v>338</v>
      </c>
      <c r="D4697" s="158" t="s">
        <v>47895</v>
      </c>
    </row>
    <row r="4698" customFormat="false" ht="13.5" hidden="true" customHeight="false" outlineLevel="0" collapsed="false">
      <c r="A4698" s="715" t="s">
        <v>59088</v>
      </c>
      <c r="B4698" s="715" t="s">
        <v>59089</v>
      </c>
      <c r="C4698" s="715" t="s">
        <v>338</v>
      </c>
      <c r="D4698" s="158" t="s">
        <v>47890</v>
      </c>
    </row>
    <row r="4699" customFormat="false" ht="13.5" hidden="true" customHeight="false" outlineLevel="0" collapsed="false">
      <c r="A4699" s="715" t="s">
        <v>59090</v>
      </c>
      <c r="B4699" s="715" t="s">
        <v>59091</v>
      </c>
      <c r="C4699" s="715" t="s">
        <v>338</v>
      </c>
      <c r="D4699" s="158" t="s">
        <v>53128</v>
      </c>
    </row>
    <row r="4700" customFormat="false" ht="13.5" hidden="true" customHeight="false" outlineLevel="0" collapsed="false">
      <c r="A4700" s="715" t="s">
        <v>59092</v>
      </c>
      <c r="B4700" s="715" t="s">
        <v>59093</v>
      </c>
      <c r="C4700" s="715" t="s">
        <v>338</v>
      </c>
      <c r="D4700" s="158" t="s">
        <v>59094</v>
      </c>
    </row>
    <row r="4701" customFormat="false" ht="13.5" hidden="true" customHeight="false" outlineLevel="0" collapsed="false">
      <c r="A4701" s="715" t="s">
        <v>59095</v>
      </c>
      <c r="B4701" s="715" t="s">
        <v>59096</v>
      </c>
      <c r="C4701" s="715" t="s">
        <v>338</v>
      </c>
      <c r="D4701" s="158" t="s">
        <v>55032</v>
      </c>
    </row>
    <row r="4702" customFormat="false" ht="13.5" hidden="true" customHeight="false" outlineLevel="0" collapsed="false">
      <c r="A4702" s="715" t="s">
        <v>59097</v>
      </c>
      <c r="B4702" s="715" t="s">
        <v>59098</v>
      </c>
      <c r="C4702" s="715" t="s">
        <v>338</v>
      </c>
      <c r="D4702" s="158" t="s">
        <v>59099</v>
      </c>
    </row>
    <row r="4703" customFormat="false" ht="13.5" hidden="true" customHeight="false" outlineLevel="0" collapsed="false">
      <c r="A4703" s="715" t="s">
        <v>59100</v>
      </c>
      <c r="B4703" s="715" t="s">
        <v>59101</v>
      </c>
      <c r="C4703" s="715" t="s">
        <v>338</v>
      </c>
      <c r="D4703" s="158" t="s">
        <v>45849</v>
      </c>
    </row>
    <row r="4704" customFormat="false" ht="13.5" hidden="true" customHeight="false" outlineLevel="0" collapsed="false">
      <c r="A4704" s="715" t="s">
        <v>59102</v>
      </c>
      <c r="B4704" s="715" t="s">
        <v>59103</v>
      </c>
      <c r="C4704" s="715" t="s">
        <v>338</v>
      </c>
      <c r="D4704" s="158" t="s">
        <v>55365</v>
      </c>
    </row>
    <row r="4705" customFormat="false" ht="13.5" hidden="true" customHeight="false" outlineLevel="0" collapsed="false">
      <c r="A4705" s="715" t="s">
        <v>59104</v>
      </c>
      <c r="B4705" s="715" t="s">
        <v>59105</v>
      </c>
      <c r="C4705" s="715" t="s">
        <v>338</v>
      </c>
      <c r="D4705" s="158" t="s">
        <v>48009</v>
      </c>
    </row>
    <row r="4706" customFormat="false" ht="13.5" hidden="true" customHeight="false" outlineLevel="0" collapsed="false">
      <c r="A4706" s="715" t="s">
        <v>59106</v>
      </c>
      <c r="B4706" s="715" t="s">
        <v>59107</v>
      </c>
      <c r="C4706" s="715" t="s">
        <v>338</v>
      </c>
      <c r="D4706" s="158" t="s">
        <v>59108</v>
      </c>
    </row>
    <row r="4707" customFormat="false" ht="13.5" hidden="true" customHeight="false" outlineLevel="0" collapsed="false">
      <c r="A4707" s="715" t="s">
        <v>59109</v>
      </c>
      <c r="B4707" s="715" t="s">
        <v>59110</v>
      </c>
      <c r="C4707" s="715" t="s">
        <v>338</v>
      </c>
      <c r="D4707" s="158" t="s">
        <v>59111</v>
      </c>
    </row>
    <row r="4708" customFormat="false" ht="13.5" hidden="true" customHeight="false" outlineLevel="0" collapsed="false">
      <c r="A4708" s="715" t="s">
        <v>59112</v>
      </c>
      <c r="B4708" s="715" t="s">
        <v>59113</v>
      </c>
      <c r="C4708" s="715" t="s">
        <v>338</v>
      </c>
      <c r="D4708" s="158" t="s">
        <v>59114</v>
      </c>
    </row>
    <row r="4709" customFormat="false" ht="13.5" hidden="true" customHeight="false" outlineLevel="0" collapsed="false">
      <c r="A4709" s="715" t="s">
        <v>59115</v>
      </c>
      <c r="B4709" s="715" t="s">
        <v>59116</v>
      </c>
      <c r="C4709" s="715" t="s">
        <v>338</v>
      </c>
      <c r="D4709" s="158" t="s">
        <v>47255</v>
      </c>
    </row>
    <row r="4710" customFormat="false" ht="13.5" hidden="true" customHeight="false" outlineLevel="0" collapsed="false">
      <c r="A4710" s="715" t="s">
        <v>59117</v>
      </c>
      <c r="B4710" s="715" t="s">
        <v>59118</v>
      </c>
      <c r="C4710" s="715" t="s">
        <v>338</v>
      </c>
      <c r="D4710" s="158" t="s">
        <v>48043</v>
      </c>
    </row>
    <row r="4711" customFormat="false" ht="13.5" hidden="true" customHeight="false" outlineLevel="0" collapsed="false">
      <c r="A4711" s="715" t="s">
        <v>59119</v>
      </c>
      <c r="B4711" s="715" t="s">
        <v>59120</v>
      </c>
      <c r="C4711" s="715" t="s">
        <v>338</v>
      </c>
      <c r="D4711" s="158" t="s">
        <v>48611</v>
      </c>
    </row>
    <row r="4712" customFormat="false" ht="13.5" hidden="true" customHeight="false" outlineLevel="0" collapsed="false">
      <c r="A4712" s="715" t="s">
        <v>59121</v>
      </c>
      <c r="B4712" s="715" t="s">
        <v>59122</v>
      </c>
      <c r="C4712" s="715" t="s">
        <v>30</v>
      </c>
      <c r="D4712" s="158" t="s">
        <v>47408</v>
      </c>
    </row>
    <row r="4713" customFormat="false" ht="13.5" hidden="true" customHeight="false" outlineLevel="0" collapsed="false">
      <c r="A4713" s="715" t="s">
        <v>59123</v>
      </c>
      <c r="B4713" s="715" t="s">
        <v>59124</v>
      </c>
      <c r="C4713" s="715" t="s">
        <v>30</v>
      </c>
      <c r="D4713" s="158" t="s">
        <v>59125</v>
      </c>
    </row>
    <row r="4714" customFormat="false" ht="13.5" hidden="true" customHeight="false" outlineLevel="0" collapsed="false">
      <c r="A4714" s="715" t="s">
        <v>59126</v>
      </c>
      <c r="B4714" s="715" t="s">
        <v>59127</v>
      </c>
      <c r="C4714" s="715" t="s">
        <v>30</v>
      </c>
      <c r="D4714" s="158" t="s">
        <v>53349</v>
      </c>
    </row>
    <row r="4715" customFormat="false" ht="13.5" hidden="true" customHeight="false" outlineLevel="0" collapsed="false">
      <c r="A4715" s="715" t="s">
        <v>59128</v>
      </c>
      <c r="B4715" s="715" t="s">
        <v>59129</v>
      </c>
      <c r="C4715" s="715" t="s">
        <v>30</v>
      </c>
      <c r="D4715" s="158" t="s">
        <v>59130</v>
      </c>
    </row>
    <row r="4716" customFormat="false" ht="13.5" hidden="true" customHeight="false" outlineLevel="0" collapsed="false">
      <c r="A4716" s="715" t="s">
        <v>59131</v>
      </c>
      <c r="B4716" s="715" t="s">
        <v>59132</v>
      </c>
      <c r="C4716" s="715" t="s">
        <v>30</v>
      </c>
      <c r="D4716" s="158" t="s">
        <v>52266</v>
      </c>
    </row>
    <row r="4717" customFormat="false" ht="13.5" hidden="true" customHeight="false" outlineLevel="0" collapsed="false">
      <c r="A4717" s="715" t="s">
        <v>59133</v>
      </c>
      <c r="B4717" s="715" t="s">
        <v>59134</v>
      </c>
      <c r="C4717" s="715" t="s">
        <v>338</v>
      </c>
      <c r="D4717" s="158" t="s">
        <v>59135</v>
      </c>
    </row>
    <row r="4718" customFormat="false" ht="13.5" hidden="true" customHeight="false" outlineLevel="0" collapsed="false">
      <c r="A4718" s="715" t="s">
        <v>59136</v>
      </c>
      <c r="B4718" s="715" t="s">
        <v>59137</v>
      </c>
      <c r="C4718" s="715" t="s">
        <v>30</v>
      </c>
      <c r="D4718" s="158" t="s">
        <v>59138</v>
      </c>
    </row>
    <row r="4719" customFormat="false" ht="13.5" hidden="true" customHeight="false" outlineLevel="0" collapsed="false">
      <c r="A4719" s="715" t="s">
        <v>59139</v>
      </c>
      <c r="B4719" s="715" t="s">
        <v>59140</v>
      </c>
      <c r="C4719" s="715" t="s">
        <v>30</v>
      </c>
      <c r="D4719" s="158" t="s">
        <v>59141</v>
      </c>
    </row>
    <row r="4720" customFormat="false" ht="13.5" hidden="true" customHeight="false" outlineLevel="0" collapsed="false">
      <c r="A4720" s="715" t="s">
        <v>59142</v>
      </c>
      <c r="B4720" s="715" t="s">
        <v>59143</v>
      </c>
      <c r="C4720" s="715" t="s">
        <v>30</v>
      </c>
      <c r="D4720" s="158" t="s">
        <v>59144</v>
      </c>
    </row>
    <row r="4721" customFormat="false" ht="13.5" hidden="true" customHeight="false" outlineLevel="0" collapsed="false">
      <c r="A4721" s="715" t="s">
        <v>59145</v>
      </c>
      <c r="B4721" s="715" t="s">
        <v>59146</v>
      </c>
      <c r="C4721" s="715" t="s">
        <v>30</v>
      </c>
      <c r="D4721" s="158" t="s">
        <v>59147</v>
      </c>
    </row>
    <row r="4722" customFormat="false" ht="13.5" hidden="true" customHeight="false" outlineLevel="0" collapsed="false">
      <c r="A4722" s="715" t="s">
        <v>59148</v>
      </c>
      <c r="B4722" s="715" t="s">
        <v>59149</v>
      </c>
      <c r="C4722" s="715" t="s">
        <v>30</v>
      </c>
      <c r="D4722" s="158" t="s">
        <v>59150</v>
      </c>
    </row>
    <row r="4723" customFormat="false" ht="13.5" hidden="true" customHeight="false" outlineLevel="0" collapsed="false">
      <c r="A4723" s="715" t="s">
        <v>59151</v>
      </c>
      <c r="B4723" s="715" t="s">
        <v>59152</v>
      </c>
      <c r="C4723" s="715" t="s">
        <v>30</v>
      </c>
      <c r="D4723" s="158" t="s">
        <v>59153</v>
      </c>
    </row>
    <row r="4724" customFormat="false" ht="13.5" hidden="true" customHeight="false" outlineLevel="0" collapsed="false">
      <c r="A4724" s="715" t="s">
        <v>59154</v>
      </c>
      <c r="B4724" s="715" t="s">
        <v>59155</v>
      </c>
      <c r="C4724" s="715" t="s">
        <v>30</v>
      </c>
      <c r="D4724" s="158" t="s">
        <v>47182</v>
      </c>
    </row>
    <row r="4725" customFormat="false" ht="13.5" hidden="true" customHeight="false" outlineLevel="0" collapsed="false">
      <c r="A4725" s="715" t="s">
        <v>59156</v>
      </c>
      <c r="B4725" s="715" t="s">
        <v>59157</v>
      </c>
      <c r="C4725" s="715" t="s">
        <v>1993</v>
      </c>
      <c r="D4725" s="158" t="s">
        <v>59158</v>
      </c>
    </row>
    <row r="4726" customFormat="false" ht="13.5" hidden="true" customHeight="false" outlineLevel="0" collapsed="false">
      <c r="A4726" s="715" t="s">
        <v>59159</v>
      </c>
      <c r="B4726" s="715" t="s">
        <v>59160</v>
      </c>
      <c r="C4726" s="715" t="s">
        <v>1993</v>
      </c>
      <c r="D4726" s="158" t="s">
        <v>56020</v>
      </c>
    </row>
    <row r="4727" customFormat="false" ht="13.5" hidden="true" customHeight="false" outlineLevel="0" collapsed="false">
      <c r="A4727" s="715" t="s">
        <v>59161</v>
      </c>
      <c r="B4727" s="715" t="s">
        <v>59162</v>
      </c>
      <c r="C4727" s="715" t="s">
        <v>1993</v>
      </c>
      <c r="D4727" s="158" t="s">
        <v>59163</v>
      </c>
    </row>
    <row r="4728" customFormat="false" ht="13.5" hidden="true" customHeight="false" outlineLevel="0" collapsed="false">
      <c r="A4728" s="715" t="s">
        <v>59164</v>
      </c>
      <c r="B4728" s="715" t="s">
        <v>59165</v>
      </c>
      <c r="C4728" s="715" t="s">
        <v>338</v>
      </c>
      <c r="D4728" s="158" t="s">
        <v>59166</v>
      </c>
    </row>
    <row r="4729" customFormat="false" ht="13.5" hidden="true" customHeight="false" outlineLevel="0" collapsed="false">
      <c r="A4729" s="715" t="s">
        <v>59167</v>
      </c>
      <c r="B4729" s="715" t="s">
        <v>59168</v>
      </c>
      <c r="C4729" s="715" t="s">
        <v>338</v>
      </c>
      <c r="D4729" s="158" t="s">
        <v>59169</v>
      </c>
    </row>
    <row r="4730" customFormat="false" ht="13.5" hidden="true" customHeight="false" outlineLevel="0" collapsed="false">
      <c r="A4730" s="715" t="s">
        <v>59170</v>
      </c>
      <c r="B4730" s="715" t="s">
        <v>59171</v>
      </c>
      <c r="C4730" s="715" t="s">
        <v>30</v>
      </c>
      <c r="D4730" s="158" t="s">
        <v>59172</v>
      </c>
    </row>
    <row r="4731" customFormat="false" ht="13.5" hidden="true" customHeight="false" outlineLevel="0" collapsed="false">
      <c r="A4731" s="715" t="s">
        <v>59173</v>
      </c>
      <c r="B4731" s="715" t="s">
        <v>59174</v>
      </c>
      <c r="C4731" s="715" t="s">
        <v>30</v>
      </c>
      <c r="D4731" s="158" t="s">
        <v>59175</v>
      </c>
    </row>
    <row r="4732" customFormat="false" ht="13.5" hidden="true" customHeight="false" outlineLevel="0" collapsed="false">
      <c r="A4732" s="715" t="s">
        <v>59176</v>
      </c>
      <c r="B4732" s="715" t="s">
        <v>59177</v>
      </c>
      <c r="C4732" s="715" t="s">
        <v>30</v>
      </c>
      <c r="D4732" s="158" t="s">
        <v>59178</v>
      </c>
    </row>
    <row r="4733" customFormat="false" ht="13.5" hidden="true" customHeight="false" outlineLevel="0" collapsed="false">
      <c r="A4733" s="715" t="s">
        <v>59179</v>
      </c>
      <c r="B4733" s="715" t="s">
        <v>59180</v>
      </c>
      <c r="C4733" s="715" t="s">
        <v>30</v>
      </c>
      <c r="D4733" s="158" t="s">
        <v>59181</v>
      </c>
    </row>
    <row r="4734" customFormat="false" ht="13.5" hidden="true" customHeight="false" outlineLevel="0" collapsed="false">
      <c r="A4734" s="715" t="s">
        <v>59182</v>
      </c>
      <c r="B4734" s="715" t="s">
        <v>59183</v>
      </c>
      <c r="C4734" s="715" t="s">
        <v>30</v>
      </c>
      <c r="D4734" s="158" t="s">
        <v>59184</v>
      </c>
    </row>
    <row r="4735" customFormat="false" ht="13.5" hidden="true" customHeight="false" outlineLevel="0" collapsed="false">
      <c r="A4735" s="715" t="s">
        <v>59185</v>
      </c>
      <c r="B4735" s="715" t="s">
        <v>59186</v>
      </c>
      <c r="C4735" s="715" t="s">
        <v>30</v>
      </c>
      <c r="D4735" s="158" t="s">
        <v>59187</v>
      </c>
    </row>
    <row r="4736" customFormat="false" ht="13.5" hidden="true" customHeight="false" outlineLevel="0" collapsed="false">
      <c r="A4736" s="715" t="s">
        <v>59188</v>
      </c>
      <c r="B4736" s="715" t="s">
        <v>59189</v>
      </c>
      <c r="C4736" s="715" t="s">
        <v>30</v>
      </c>
      <c r="D4736" s="158" t="s">
        <v>59190</v>
      </c>
    </row>
    <row r="4737" customFormat="false" ht="13.5" hidden="true" customHeight="false" outlineLevel="0" collapsed="false">
      <c r="A4737" s="715" t="s">
        <v>59191</v>
      </c>
      <c r="B4737" s="715" t="s">
        <v>59192</v>
      </c>
      <c r="C4737" s="715" t="s">
        <v>30</v>
      </c>
      <c r="D4737" s="158" t="s">
        <v>59193</v>
      </c>
    </row>
    <row r="4738" customFormat="false" ht="13.5" hidden="true" customHeight="false" outlineLevel="0" collapsed="false">
      <c r="A4738" s="715" t="s">
        <v>59194</v>
      </c>
      <c r="B4738" s="715" t="s">
        <v>59195</v>
      </c>
      <c r="C4738" s="715" t="s">
        <v>30</v>
      </c>
      <c r="D4738" s="158" t="s">
        <v>59196</v>
      </c>
    </row>
    <row r="4739" customFormat="false" ht="13.5" hidden="true" customHeight="false" outlineLevel="0" collapsed="false">
      <c r="A4739" s="715" t="s">
        <v>59197</v>
      </c>
      <c r="B4739" s="715" t="s">
        <v>59198</v>
      </c>
      <c r="C4739" s="715" t="s">
        <v>30</v>
      </c>
      <c r="D4739" s="158" t="s">
        <v>59199</v>
      </c>
    </row>
    <row r="4740" customFormat="false" ht="13.5" hidden="true" customHeight="false" outlineLevel="0" collapsed="false">
      <c r="A4740" s="715" t="s">
        <v>59200</v>
      </c>
      <c r="B4740" s="715" t="s">
        <v>59201</v>
      </c>
      <c r="C4740" s="715" t="s">
        <v>30</v>
      </c>
      <c r="D4740" s="158" t="s">
        <v>59202</v>
      </c>
    </row>
    <row r="4741" customFormat="false" ht="13.5" hidden="true" customHeight="false" outlineLevel="0" collapsed="false">
      <c r="A4741" s="715" t="s">
        <v>59203</v>
      </c>
      <c r="B4741" s="715" t="s">
        <v>59204</v>
      </c>
      <c r="C4741" s="715" t="s">
        <v>30</v>
      </c>
      <c r="D4741" s="158" t="s">
        <v>59205</v>
      </c>
    </row>
    <row r="4742" customFormat="false" ht="13.5" hidden="true" customHeight="false" outlineLevel="0" collapsed="false">
      <c r="A4742" s="715" t="s">
        <v>59206</v>
      </c>
      <c r="B4742" s="715" t="s">
        <v>59207</v>
      </c>
      <c r="C4742" s="715" t="s">
        <v>30</v>
      </c>
      <c r="D4742" s="158" t="s">
        <v>59208</v>
      </c>
    </row>
    <row r="4743" customFormat="false" ht="13.5" hidden="true" customHeight="false" outlineLevel="0" collapsed="false">
      <c r="A4743" s="715" t="s">
        <v>59209</v>
      </c>
      <c r="B4743" s="715" t="s">
        <v>59210</v>
      </c>
      <c r="C4743" s="715" t="s">
        <v>30</v>
      </c>
      <c r="D4743" s="158" t="s">
        <v>59178</v>
      </c>
    </row>
    <row r="4744" customFormat="false" ht="13.5" hidden="true" customHeight="false" outlineLevel="0" collapsed="false">
      <c r="A4744" s="715" t="s">
        <v>59211</v>
      </c>
      <c r="B4744" s="715" t="s">
        <v>59212</v>
      </c>
      <c r="C4744" s="715" t="s">
        <v>30</v>
      </c>
      <c r="D4744" s="158" t="s">
        <v>59213</v>
      </c>
    </row>
    <row r="4745" customFormat="false" ht="13.5" hidden="true" customHeight="false" outlineLevel="0" collapsed="false">
      <c r="A4745" s="715" t="s">
        <v>59214</v>
      </c>
      <c r="B4745" s="715" t="s">
        <v>59215</v>
      </c>
      <c r="C4745" s="715" t="s">
        <v>30</v>
      </c>
      <c r="D4745" s="158" t="s">
        <v>59216</v>
      </c>
    </row>
    <row r="4746" customFormat="false" ht="13.5" hidden="true" customHeight="false" outlineLevel="0" collapsed="false">
      <c r="A4746" s="715" t="s">
        <v>59217</v>
      </c>
      <c r="B4746" s="715" t="s">
        <v>59218</v>
      </c>
      <c r="C4746" s="715" t="s">
        <v>30</v>
      </c>
      <c r="D4746" s="158" t="s">
        <v>59219</v>
      </c>
    </row>
    <row r="4747" customFormat="false" ht="13.5" hidden="true" customHeight="false" outlineLevel="0" collapsed="false">
      <c r="A4747" s="715" t="s">
        <v>59220</v>
      </c>
      <c r="B4747" s="715" t="s">
        <v>59221</v>
      </c>
      <c r="C4747" s="715" t="s">
        <v>1993</v>
      </c>
      <c r="D4747" s="158" t="s">
        <v>59222</v>
      </c>
    </row>
    <row r="4748" customFormat="false" ht="13.5" hidden="true" customHeight="false" outlineLevel="0" collapsed="false">
      <c r="A4748" s="715" t="s">
        <v>59223</v>
      </c>
      <c r="B4748" s="715" t="s">
        <v>59224</v>
      </c>
      <c r="C4748" s="715" t="s">
        <v>1993</v>
      </c>
      <c r="D4748" s="158" t="s">
        <v>59225</v>
      </c>
    </row>
    <row r="4749" customFormat="false" ht="13.5" hidden="true" customHeight="false" outlineLevel="0" collapsed="false">
      <c r="A4749" s="715" t="s">
        <v>59226</v>
      </c>
      <c r="B4749" s="715" t="s">
        <v>59227</v>
      </c>
      <c r="C4749" s="715" t="s">
        <v>30</v>
      </c>
      <c r="D4749" s="158" t="s">
        <v>59228</v>
      </c>
    </row>
    <row r="4750" customFormat="false" ht="13.5" hidden="true" customHeight="false" outlineLevel="0" collapsed="false">
      <c r="A4750" s="715" t="s">
        <v>59229</v>
      </c>
      <c r="B4750" s="715" t="s">
        <v>59230</v>
      </c>
      <c r="C4750" s="715" t="s">
        <v>30</v>
      </c>
      <c r="D4750" s="158" t="s">
        <v>59231</v>
      </c>
    </row>
    <row r="4751" customFormat="false" ht="13.5" hidden="true" customHeight="false" outlineLevel="0" collapsed="false">
      <c r="A4751" s="715" t="s">
        <v>59232</v>
      </c>
      <c r="B4751" s="715" t="s">
        <v>59233</v>
      </c>
      <c r="C4751" s="715" t="s">
        <v>30</v>
      </c>
      <c r="D4751" s="158" t="s">
        <v>59219</v>
      </c>
    </row>
    <row r="4752" customFormat="false" ht="13.5" hidden="true" customHeight="false" outlineLevel="0" collapsed="false">
      <c r="A4752" s="715" t="s">
        <v>59234</v>
      </c>
      <c r="B4752" s="715" t="s">
        <v>59235</v>
      </c>
      <c r="C4752" s="715" t="s">
        <v>1993</v>
      </c>
      <c r="D4752" s="158" t="s">
        <v>59236</v>
      </c>
    </row>
    <row r="4753" customFormat="false" ht="13.5" hidden="true" customHeight="false" outlineLevel="0" collapsed="false">
      <c r="A4753" s="715" t="s">
        <v>59237</v>
      </c>
      <c r="B4753" s="715" t="s">
        <v>59238</v>
      </c>
      <c r="C4753" s="715" t="s">
        <v>1158</v>
      </c>
      <c r="D4753" s="158" t="s">
        <v>59239</v>
      </c>
    </row>
    <row r="4754" customFormat="false" ht="13.5" hidden="true" customHeight="false" outlineLevel="0" collapsed="false">
      <c r="A4754" s="715" t="s">
        <v>59240</v>
      </c>
      <c r="B4754" s="715" t="s">
        <v>59241</v>
      </c>
      <c r="C4754" s="715" t="s">
        <v>1158</v>
      </c>
      <c r="D4754" s="158" t="s">
        <v>59242</v>
      </c>
    </row>
    <row r="4755" customFormat="false" ht="13.5" hidden="true" customHeight="false" outlineLevel="0" collapsed="false">
      <c r="A4755" s="715" t="s">
        <v>59243</v>
      </c>
      <c r="B4755" s="715" t="s">
        <v>59244</v>
      </c>
      <c r="C4755" s="715" t="s">
        <v>1158</v>
      </c>
      <c r="D4755" s="158" t="s">
        <v>59239</v>
      </c>
    </row>
    <row r="4756" customFormat="false" ht="13.5" hidden="true" customHeight="false" outlineLevel="0" collapsed="false">
      <c r="A4756" s="715" t="s">
        <v>59245</v>
      </c>
      <c r="B4756" s="715" t="s">
        <v>59246</v>
      </c>
      <c r="C4756" s="715" t="s">
        <v>1158</v>
      </c>
      <c r="D4756" s="158" t="s">
        <v>59247</v>
      </c>
    </row>
    <row r="4757" customFormat="false" ht="13.5" hidden="true" customHeight="false" outlineLevel="0" collapsed="false">
      <c r="A4757" s="715" t="s">
        <v>59248</v>
      </c>
      <c r="B4757" s="715" t="s">
        <v>59249</v>
      </c>
      <c r="C4757" s="715" t="s">
        <v>1158</v>
      </c>
      <c r="D4757" s="158" t="s">
        <v>59239</v>
      </c>
    </row>
    <row r="4758" customFormat="false" ht="13.5" hidden="true" customHeight="false" outlineLevel="0" collapsed="false">
      <c r="A4758" s="715" t="s">
        <v>59250</v>
      </c>
      <c r="B4758" s="715" t="s">
        <v>59251</v>
      </c>
      <c r="C4758" s="715" t="s">
        <v>30</v>
      </c>
      <c r="D4758" s="158" t="s">
        <v>59252</v>
      </c>
    </row>
    <row r="4759" customFormat="false" ht="13.5" hidden="true" customHeight="false" outlineLevel="0" collapsed="false">
      <c r="A4759" s="715" t="s">
        <v>59253</v>
      </c>
      <c r="B4759" s="715" t="s">
        <v>59254</v>
      </c>
      <c r="C4759" s="715" t="s">
        <v>30</v>
      </c>
      <c r="D4759" s="158" t="s">
        <v>56595</v>
      </c>
    </row>
    <row r="4760" customFormat="false" ht="13.5" hidden="true" customHeight="false" outlineLevel="0" collapsed="false">
      <c r="A4760" s="715" t="s">
        <v>59255</v>
      </c>
      <c r="B4760" s="715" t="s">
        <v>59256</v>
      </c>
      <c r="C4760" s="715" t="s">
        <v>338</v>
      </c>
      <c r="D4760" s="158" t="s">
        <v>59257</v>
      </c>
    </row>
    <row r="4761" customFormat="false" ht="13.5" hidden="true" customHeight="false" outlineLevel="0" collapsed="false">
      <c r="A4761" s="715" t="s">
        <v>59258</v>
      </c>
      <c r="B4761" s="715" t="s">
        <v>59259</v>
      </c>
      <c r="C4761" s="715" t="s">
        <v>30</v>
      </c>
      <c r="D4761" s="158" t="s">
        <v>59260</v>
      </c>
    </row>
    <row r="4762" customFormat="false" ht="13.5" hidden="true" customHeight="false" outlineLevel="0" collapsed="false">
      <c r="A4762" s="715" t="s">
        <v>59261</v>
      </c>
      <c r="B4762" s="715" t="s">
        <v>59262</v>
      </c>
      <c r="C4762" s="715" t="s">
        <v>30</v>
      </c>
      <c r="D4762" s="158" t="s">
        <v>59263</v>
      </c>
    </row>
    <row r="4763" customFormat="false" ht="27" hidden="false" customHeight="false" outlineLevel="0" collapsed="false">
      <c r="A4763" s="715" t="s">
        <v>59264</v>
      </c>
      <c r="B4763" s="716" t="s">
        <v>59265</v>
      </c>
      <c r="C4763" s="715" t="s">
        <v>30</v>
      </c>
      <c r="D4763" s="158" t="s">
        <v>59266</v>
      </c>
    </row>
    <row r="4764" customFormat="false" ht="40.5" hidden="false" customHeight="false" outlineLevel="0" collapsed="false">
      <c r="A4764" s="715" t="s">
        <v>59267</v>
      </c>
      <c r="B4764" s="716" t="s">
        <v>59268</v>
      </c>
      <c r="C4764" s="715" t="s">
        <v>30</v>
      </c>
      <c r="D4764" s="158" t="s">
        <v>59269</v>
      </c>
    </row>
    <row r="4765" customFormat="false" ht="40.5" hidden="false" customHeight="false" outlineLevel="0" collapsed="false">
      <c r="A4765" s="715" t="s">
        <v>59270</v>
      </c>
      <c r="B4765" s="716" t="s">
        <v>59271</v>
      </c>
      <c r="C4765" s="715" t="s">
        <v>30</v>
      </c>
      <c r="D4765" s="158" t="s">
        <v>59272</v>
      </c>
    </row>
    <row r="4766" customFormat="false" ht="40.5" hidden="false" customHeight="false" outlineLevel="0" collapsed="false">
      <c r="A4766" s="715" t="s">
        <v>59273</v>
      </c>
      <c r="B4766" s="716" t="s">
        <v>59274</v>
      </c>
      <c r="C4766" s="715" t="s">
        <v>30</v>
      </c>
      <c r="D4766" s="158" t="s">
        <v>59275</v>
      </c>
    </row>
    <row r="4767" customFormat="false" ht="40.5" hidden="false" customHeight="false" outlineLevel="0" collapsed="false">
      <c r="A4767" s="715" t="s">
        <v>59276</v>
      </c>
      <c r="B4767" s="716" t="s">
        <v>59277</v>
      </c>
      <c r="C4767" s="715" t="s">
        <v>30</v>
      </c>
      <c r="D4767" s="158" t="s">
        <v>59278</v>
      </c>
    </row>
    <row r="4768" customFormat="false" ht="40.5" hidden="false" customHeight="false" outlineLevel="0" collapsed="false">
      <c r="A4768" s="715" t="s">
        <v>59279</v>
      </c>
      <c r="B4768" s="716" t="s">
        <v>59280</v>
      </c>
      <c r="C4768" s="715" t="s">
        <v>30</v>
      </c>
      <c r="D4768" s="158" t="s">
        <v>59281</v>
      </c>
    </row>
    <row r="4769" customFormat="false" ht="40.5" hidden="false" customHeight="false" outlineLevel="0" collapsed="false">
      <c r="A4769" s="715" t="s">
        <v>59282</v>
      </c>
      <c r="B4769" s="716" t="s">
        <v>59283</v>
      </c>
      <c r="C4769" s="715" t="s">
        <v>30</v>
      </c>
      <c r="D4769" s="158" t="s">
        <v>59284</v>
      </c>
    </row>
    <row r="4770" customFormat="false" ht="40.5" hidden="false" customHeight="false" outlineLevel="0" collapsed="false">
      <c r="A4770" s="715" t="s">
        <v>59285</v>
      </c>
      <c r="B4770" s="716" t="s">
        <v>59286</v>
      </c>
      <c r="C4770" s="715" t="s">
        <v>30</v>
      </c>
      <c r="D4770" s="158" t="s">
        <v>59287</v>
      </c>
    </row>
    <row r="4771" customFormat="false" ht="40.5" hidden="false" customHeight="false" outlineLevel="0" collapsed="false">
      <c r="A4771" s="715" t="s">
        <v>59288</v>
      </c>
      <c r="B4771" s="716" t="s">
        <v>59289</v>
      </c>
      <c r="C4771" s="715" t="s">
        <v>30</v>
      </c>
      <c r="D4771" s="158" t="s">
        <v>59290</v>
      </c>
    </row>
    <row r="4772" customFormat="false" ht="13.5" hidden="true" customHeight="false" outlineLevel="0" collapsed="false">
      <c r="A4772" s="715" t="s">
        <v>59291</v>
      </c>
      <c r="B4772" s="715" t="s">
        <v>59292</v>
      </c>
      <c r="C4772" s="715" t="s">
        <v>1158</v>
      </c>
      <c r="D4772" s="158" t="s">
        <v>59293</v>
      </c>
    </row>
    <row r="4773" customFormat="false" ht="13.5" hidden="true" customHeight="false" outlineLevel="0" collapsed="false">
      <c r="A4773" s="715" t="s">
        <v>59294</v>
      </c>
      <c r="B4773" s="715" t="s">
        <v>59295</v>
      </c>
      <c r="C4773" s="715" t="s">
        <v>1158</v>
      </c>
      <c r="D4773" s="158" t="s">
        <v>59296</v>
      </c>
    </row>
    <row r="4774" customFormat="false" ht="13.5" hidden="true" customHeight="false" outlineLevel="0" collapsed="false">
      <c r="A4774" s="715" t="s">
        <v>59297</v>
      </c>
      <c r="B4774" s="715" t="s">
        <v>59298</v>
      </c>
      <c r="C4774" s="715" t="s">
        <v>1993</v>
      </c>
      <c r="D4774" s="158" t="s">
        <v>48920</v>
      </c>
    </row>
    <row r="4775" customFormat="false" ht="13.5" hidden="true" customHeight="false" outlineLevel="0" collapsed="false">
      <c r="A4775" s="715" t="s">
        <v>59299</v>
      </c>
      <c r="B4775" s="715" t="s">
        <v>59300</v>
      </c>
      <c r="C4775" s="715" t="s">
        <v>1158</v>
      </c>
      <c r="D4775" s="158" t="s">
        <v>59301</v>
      </c>
    </row>
    <row r="4776" customFormat="false" ht="13.5" hidden="true" customHeight="false" outlineLevel="0" collapsed="false">
      <c r="A4776" s="715" t="s">
        <v>59302</v>
      </c>
      <c r="B4776" s="715" t="s">
        <v>59303</v>
      </c>
      <c r="C4776" s="715" t="s">
        <v>1158</v>
      </c>
      <c r="D4776" s="158" t="s">
        <v>59304</v>
      </c>
    </row>
    <row r="4777" customFormat="false" ht="13.5" hidden="true" customHeight="false" outlineLevel="0" collapsed="false">
      <c r="A4777" s="715" t="s">
        <v>59305</v>
      </c>
      <c r="B4777" s="715" t="s">
        <v>59306</v>
      </c>
      <c r="C4777" s="715" t="s">
        <v>1158</v>
      </c>
      <c r="D4777" s="158" t="s">
        <v>59307</v>
      </c>
    </row>
    <row r="4778" customFormat="false" ht="13.5" hidden="true" customHeight="false" outlineLevel="0" collapsed="false">
      <c r="A4778" s="715" t="s">
        <v>59308</v>
      </c>
      <c r="B4778" s="715" t="s">
        <v>59309</v>
      </c>
      <c r="C4778" s="715" t="s">
        <v>1158</v>
      </c>
      <c r="D4778" s="158" t="s">
        <v>54563</v>
      </c>
    </row>
    <row r="4779" customFormat="false" ht="13.5" hidden="true" customHeight="false" outlineLevel="0" collapsed="false">
      <c r="A4779" s="715" t="s">
        <v>59310</v>
      </c>
      <c r="B4779" s="715" t="s">
        <v>59311</v>
      </c>
      <c r="C4779" s="715" t="s">
        <v>1158</v>
      </c>
      <c r="D4779" s="158" t="s">
        <v>47552</v>
      </c>
    </row>
    <row r="4780" customFormat="false" ht="13.5" hidden="true" customHeight="false" outlineLevel="0" collapsed="false">
      <c r="A4780" s="715" t="s">
        <v>59312</v>
      </c>
      <c r="B4780" s="715" t="s">
        <v>59313</v>
      </c>
      <c r="C4780" s="715" t="s">
        <v>1158</v>
      </c>
      <c r="D4780" s="158" t="s">
        <v>59314</v>
      </c>
    </row>
    <row r="4781" customFormat="false" ht="13.5" hidden="true" customHeight="false" outlineLevel="0" collapsed="false">
      <c r="A4781" s="715" t="s">
        <v>59315</v>
      </c>
      <c r="B4781" s="715" t="s">
        <v>59316</v>
      </c>
      <c r="C4781" s="715" t="s">
        <v>1158</v>
      </c>
      <c r="D4781" s="158" t="s">
        <v>59317</v>
      </c>
    </row>
    <row r="4782" customFormat="false" ht="13.5" hidden="true" customHeight="false" outlineLevel="0" collapsed="false">
      <c r="A4782" s="715" t="s">
        <v>59318</v>
      </c>
      <c r="B4782" s="715" t="s">
        <v>59319</v>
      </c>
      <c r="C4782" s="715" t="s">
        <v>1158</v>
      </c>
      <c r="D4782" s="158" t="s">
        <v>46558</v>
      </c>
    </row>
    <row r="4783" customFormat="false" ht="13.5" hidden="true" customHeight="false" outlineLevel="0" collapsed="false">
      <c r="A4783" s="715" t="s">
        <v>59320</v>
      </c>
      <c r="B4783" s="715" t="s">
        <v>59321</v>
      </c>
      <c r="C4783" s="715" t="s">
        <v>1158</v>
      </c>
      <c r="D4783" s="158" t="s">
        <v>47866</v>
      </c>
    </row>
    <row r="4784" customFormat="false" ht="13.5" hidden="true" customHeight="false" outlineLevel="0" collapsed="false">
      <c r="A4784" s="715" t="s">
        <v>59322</v>
      </c>
      <c r="B4784" s="715" t="s">
        <v>59323</v>
      </c>
      <c r="C4784" s="715" t="s">
        <v>1158</v>
      </c>
      <c r="D4784" s="158" t="s">
        <v>52199</v>
      </c>
    </row>
    <row r="4785" customFormat="false" ht="13.5" hidden="true" customHeight="false" outlineLevel="0" collapsed="false">
      <c r="A4785" s="715" t="s">
        <v>59324</v>
      </c>
      <c r="B4785" s="715" t="s">
        <v>59325</v>
      </c>
      <c r="C4785" s="715" t="s">
        <v>1158</v>
      </c>
      <c r="D4785" s="158" t="s">
        <v>53119</v>
      </c>
    </row>
    <row r="4786" customFormat="false" ht="13.5" hidden="true" customHeight="false" outlineLevel="0" collapsed="false">
      <c r="A4786" s="715" t="s">
        <v>59326</v>
      </c>
      <c r="B4786" s="715" t="s">
        <v>59327</v>
      </c>
      <c r="C4786" s="715" t="s">
        <v>1158</v>
      </c>
      <c r="D4786" s="158" t="s">
        <v>55368</v>
      </c>
    </row>
    <row r="4787" customFormat="false" ht="13.5" hidden="true" customHeight="false" outlineLevel="0" collapsed="false">
      <c r="A4787" s="715" t="s">
        <v>59328</v>
      </c>
      <c r="B4787" s="715" t="s">
        <v>59329</v>
      </c>
      <c r="C4787" s="715" t="s">
        <v>1158</v>
      </c>
      <c r="D4787" s="158" t="s">
        <v>59330</v>
      </c>
    </row>
    <row r="4788" customFormat="false" ht="13.5" hidden="true" customHeight="false" outlineLevel="0" collapsed="false">
      <c r="A4788" s="715" t="s">
        <v>59331</v>
      </c>
      <c r="B4788" s="715" t="s">
        <v>59332</v>
      </c>
      <c r="C4788" s="715" t="s">
        <v>1158</v>
      </c>
      <c r="D4788" s="158" t="s">
        <v>59333</v>
      </c>
    </row>
    <row r="4789" customFormat="false" ht="13.5" hidden="true" customHeight="false" outlineLevel="0" collapsed="false">
      <c r="A4789" s="715" t="s">
        <v>59334</v>
      </c>
      <c r="B4789" s="715" t="s">
        <v>59335</v>
      </c>
      <c r="C4789" s="715" t="s">
        <v>1158</v>
      </c>
      <c r="D4789" s="158" t="s">
        <v>59336</v>
      </c>
    </row>
    <row r="4790" customFormat="false" ht="13.5" hidden="true" customHeight="false" outlineLevel="0" collapsed="false">
      <c r="A4790" s="715" t="s">
        <v>59337</v>
      </c>
      <c r="B4790" s="715" t="s">
        <v>59338</v>
      </c>
      <c r="C4790" s="715" t="s">
        <v>1158</v>
      </c>
      <c r="D4790" s="158" t="s">
        <v>52378</v>
      </c>
    </row>
    <row r="4791" customFormat="false" ht="13.5" hidden="true" customHeight="false" outlineLevel="0" collapsed="false">
      <c r="A4791" s="715" t="s">
        <v>59339</v>
      </c>
      <c r="B4791" s="715" t="s">
        <v>59340</v>
      </c>
      <c r="C4791" s="715" t="s">
        <v>1158</v>
      </c>
      <c r="D4791" s="158" t="s">
        <v>50552</v>
      </c>
    </row>
    <row r="4792" customFormat="false" ht="13.5" hidden="true" customHeight="false" outlineLevel="0" collapsed="false">
      <c r="A4792" s="715" t="s">
        <v>59341</v>
      </c>
      <c r="B4792" s="715" t="s">
        <v>59342</v>
      </c>
      <c r="C4792" s="715" t="s">
        <v>1158</v>
      </c>
      <c r="D4792" s="158" t="s">
        <v>59343</v>
      </c>
    </row>
    <row r="4793" customFormat="false" ht="13.5" hidden="true" customHeight="false" outlineLevel="0" collapsed="false">
      <c r="A4793" s="715" t="s">
        <v>59344</v>
      </c>
      <c r="B4793" s="715" t="s">
        <v>59345</v>
      </c>
      <c r="C4793" s="715" t="s">
        <v>1158</v>
      </c>
      <c r="D4793" s="158" t="s">
        <v>48611</v>
      </c>
    </row>
    <row r="4794" customFormat="false" ht="13.5" hidden="true" customHeight="false" outlineLevel="0" collapsed="false">
      <c r="A4794" s="715" t="s">
        <v>59346</v>
      </c>
      <c r="B4794" s="715" t="s">
        <v>59347</v>
      </c>
      <c r="C4794" s="715" t="s">
        <v>1158</v>
      </c>
      <c r="D4794" s="158" t="s">
        <v>59348</v>
      </c>
    </row>
    <row r="4795" customFormat="false" ht="13.5" hidden="true" customHeight="false" outlineLevel="0" collapsed="false">
      <c r="A4795" s="715" t="s">
        <v>59349</v>
      </c>
      <c r="B4795" s="715" t="s">
        <v>59350</v>
      </c>
      <c r="C4795" s="715" t="s">
        <v>1158</v>
      </c>
      <c r="D4795" s="158" t="s">
        <v>46163</v>
      </c>
    </row>
    <row r="4796" customFormat="false" ht="13.5" hidden="true" customHeight="false" outlineLevel="0" collapsed="false">
      <c r="A4796" s="715" t="s">
        <v>59351</v>
      </c>
      <c r="B4796" s="715" t="s">
        <v>59352</v>
      </c>
      <c r="C4796" s="715" t="s">
        <v>1158</v>
      </c>
      <c r="D4796" s="158" t="s">
        <v>59353</v>
      </c>
    </row>
    <row r="4797" customFormat="false" ht="13.5" hidden="true" customHeight="false" outlineLevel="0" collapsed="false">
      <c r="A4797" s="715" t="s">
        <v>59354</v>
      </c>
      <c r="B4797" s="715" t="s">
        <v>59355</v>
      </c>
      <c r="C4797" s="715" t="s">
        <v>1158</v>
      </c>
      <c r="D4797" s="158" t="s">
        <v>59356</v>
      </c>
    </row>
    <row r="4798" customFormat="false" ht="13.5" hidden="true" customHeight="false" outlineLevel="0" collapsed="false">
      <c r="A4798" s="715" t="s">
        <v>59357</v>
      </c>
      <c r="B4798" s="715" t="s">
        <v>59358</v>
      </c>
      <c r="C4798" s="715" t="s">
        <v>1158</v>
      </c>
      <c r="D4798" s="158" t="s">
        <v>45906</v>
      </c>
    </row>
    <row r="4799" customFormat="false" ht="13.5" hidden="true" customHeight="false" outlineLevel="0" collapsed="false">
      <c r="A4799" s="715" t="s">
        <v>59359</v>
      </c>
      <c r="B4799" s="715" t="s">
        <v>59360</v>
      </c>
      <c r="C4799" s="715" t="s">
        <v>1158</v>
      </c>
      <c r="D4799" s="158" t="s">
        <v>52106</v>
      </c>
    </row>
    <row r="4800" customFormat="false" ht="13.5" hidden="true" customHeight="false" outlineLevel="0" collapsed="false">
      <c r="A4800" s="715" t="s">
        <v>59361</v>
      </c>
      <c r="B4800" s="715" t="s">
        <v>59362</v>
      </c>
      <c r="C4800" s="715" t="s">
        <v>1158</v>
      </c>
      <c r="D4800" s="158" t="s">
        <v>57176</v>
      </c>
    </row>
    <row r="4801" customFormat="false" ht="13.5" hidden="true" customHeight="false" outlineLevel="0" collapsed="false">
      <c r="A4801" s="715" t="s">
        <v>59363</v>
      </c>
      <c r="B4801" s="715" t="s">
        <v>59364</v>
      </c>
      <c r="C4801" s="715" t="s">
        <v>1158</v>
      </c>
      <c r="D4801" s="158" t="s">
        <v>56159</v>
      </c>
    </row>
    <row r="4802" customFormat="false" ht="13.5" hidden="true" customHeight="false" outlineLevel="0" collapsed="false">
      <c r="A4802" s="715" t="s">
        <v>59365</v>
      </c>
      <c r="B4802" s="715" t="s">
        <v>59366</v>
      </c>
      <c r="C4802" s="715" t="s">
        <v>1158</v>
      </c>
      <c r="D4802" s="158" t="s">
        <v>59367</v>
      </c>
    </row>
    <row r="4803" customFormat="false" ht="13.5" hidden="true" customHeight="false" outlineLevel="0" collapsed="false">
      <c r="A4803" s="715" t="s">
        <v>59368</v>
      </c>
      <c r="B4803" s="715" t="s">
        <v>59369</v>
      </c>
      <c r="C4803" s="715" t="s">
        <v>1158</v>
      </c>
      <c r="D4803" s="158" t="s">
        <v>48872</v>
      </c>
    </row>
    <row r="4804" customFormat="false" ht="13.5" hidden="true" customHeight="false" outlineLevel="0" collapsed="false">
      <c r="A4804" s="715" t="s">
        <v>59370</v>
      </c>
      <c r="B4804" s="715" t="s">
        <v>59371</v>
      </c>
      <c r="C4804" s="715" t="s">
        <v>1158</v>
      </c>
      <c r="D4804" s="158" t="s">
        <v>59372</v>
      </c>
    </row>
    <row r="4805" customFormat="false" ht="13.5" hidden="true" customHeight="false" outlineLevel="0" collapsed="false">
      <c r="A4805" s="715" t="s">
        <v>59373</v>
      </c>
      <c r="B4805" s="715" t="s">
        <v>59374</v>
      </c>
      <c r="C4805" s="715" t="s">
        <v>1158</v>
      </c>
      <c r="D4805" s="158" t="s">
        <v>59375</v>
      </c>
    </row>
    <row r="4806" customFormat="false" ht="13.5" hidden="true" customHeight="false" outlineLevel="0" collapsed="false">
      <c r="A4806" s="715" t="s">
        <v>59376</v>
      </c>
      <c r="B4806" s="715" t="s">
        <v>59377</v>
      </c>
      <c r="C4806" s="715" t="s">
        <v>1158</v>
      </c>
      <c r="D4806" s="158" t="s">
        <v>47408</v>
      </c>
    </row>
    <row r="4807" customFormat="false" ht="13.5" hidden="true" customHeight="false" outlineLevel="0" collapsed="false">
      <c r="A4807" s="715" t="s">
        <v>59378</v>
      </c>
      <c r="B4807" s="715" t="s">
        <v>59379</v>
      </c>
      <c r="C4807" s="715" t="s">
        <v>1158</v>
      </c>
      <c r="D4807" s="158" t="s">
        <v>55377</v>
      </c>
    </row>
    <row r="4808" customFormat="false" ht="13.5" hidden="true" customHeight="false" outlineLevel="0" collapsed="false">
      <c r="A4808" s="715" t="s">
        <v>59380</v>
      </c>
      <c r="B4808" s="715" t="s">
        <v>59381</v>
      </c>
      <c r="C4808" s="715" t="s">
        <v>1158</v>
      </c>
      <c r="D4808" s="158" t="s">
        <v>47964</v>
      </c>
    </row>
    <row r="4809" customFormat="false" ht="13.5" hidden="true" customHeight="false" outlineLevel="0" collapsed="false">
      <c r="A4809" s="715" t="s">
        <v>59382</v>
      </c>
      <c r="B4809" s="715" t="s">
        <v>59383</v>
      </c>
      <c r="C4809" s="715" t="s">
        <v>1158</v>
      </c>
      <c r="D4809" s="158" t="s">
        <v>59384</v>
      </c>
    </row>
    <row r="4810" customFormat="false" ht="13.5" hidden="true" customHeight="false" outlineLevel="0" collapsed="false">
      <c r="A4810" s="715" t="s">
        <v>59385</v>
      </c>
      <c r="B4810" s="715" t="s">
        <v>59386</v>
      </c>
      <c r="C4810" s="715" t="s">
        <v>1158</v>
      </c>
      <c r="D4810" s="158" t="s">
        <v>57549</v>
      </c>
    </row>
    <row r="4811" customFormat="false" ht="13.5" hidden="true" customHeight="false" outlineLevel="0" collapsed="false">
      <c r="A4811" s="715" t="s">
        <v>59387</v>
      </c>
      <c r="B4811" s="715" t="s">
        <v>59388</v>
      </c>
      <c r="C4811" s="715" t="s">
        <v>1158</v>
      </c>
      <c r="D4811" s="158" t="s">
        <v>52307</v>
      </c>
    </row>
    <row r="4812" customFormat="false" ht="13.5" hidden="true" customHeight="false" outlineLevel="0" collapsed="false">
      <c r="A4812" s="715" t="s">
        <v>59389</v>
      </c>
      <c r="B4812" s="715" t="s">
        <v>59390</v>
      </c>
      <c r="C4812" s="715" t="s">
        <v>1158</v>
      </c>
      <c r="D4812" s="158" t="s">
        <v>59391</v>
      </c>
    </row>
    <row r="4813" customFormat="false" ht="13.5" hidden="true" customHeight="false" outlineLevel="0" collapsed="false">
      <c r="A4813" s="715" t="s">
        <v>59392</v>
      </c>
      <c r="B4813" s="715" t="s">
        <v>59393</v>
      </c>
      <c r="C4813" s="715" t="s">
        <v>1158</v>
      </c>
      <c r="D4813" s="158" t="s">
        <v>46726</v>
      </c>
    </row>
    <row r="4814" customFormat="false" ht="13.5" hidden="true" customHeight="false" outlineLevel="0" collapsed="false">
      <c r="A4814" s="715" t="s">
        <v>59394</v>
      </c>
      <c r="B4814" s="715" t="s">
        <v>59395</v>
      </c>
      <c r="C4814" s="715" t="s">
        <v>1158</v>
      </c>
      <c r="D4814" s="158" t="s">
        <v>52239</v>
      </c>
    </row>
    <row r="4815" customFormat="false" ht="13.5" hidden="true" customHeight="false" outlineLevel="0" collapsed="false">
      <c r="A4815" s="715" t="s">
        <v>59396</v>
      </c>
      <c r="B4815" s="715" t="s">
        <v>59397</v>
      </c>
      <c r="C4815" s="715" t="s">
        <v>1158</v>
      </c>
      <c r="D4815" s="158" t="s">
        <v>52914</v>
      </c>
    </row>
    <row r="4816" customFormat="false" ht="13.5" hidden="true" customHeight="false" outlineLevel="0" collapsed="false">
      <c r="A4816" s="715" t="s">
        <v>59398</v>
      </c>
      <c r="B4816" s="715" t="s">
        <v>59399</v>
      </c>
      <c r="C4816" s="715" t="s">
        <v>1158</v>
      </c>
      <c r="D4816" s="158" t="s">
        <v>59400</v>
      </c>
    </row>
    <row r="4817" customFormat="false" ht="13.5" hidden="true" customHeight="false" outlineLevel="0" collapsed="false">
      <c r="A4817" s="715" t="s">
        <v>59401</v>
      </c>
      <c r="B4817" s="715" t="s">
        <v>59402</v>
      </c>
      <c r="C4817" s="715" t="s">
        <v>1158</v>
      </c>
      <c r="D4817" s="158" t="s">
        <v>59403</v>
      </c>
    </row>
    <row r="4818" customFormat="false" ht="13.5" hidden="true" customHeight="false" outlineLevel="0" collapsed="false">
      <c r="A4818" s="715" t="s">
        <v>59404</v>
      </c>
      <c r="B4818" s="715" t="s">
        <v>59405</v>
      </c>
      <c r="C4818" s="715" t="s">
        <v>1158</v>
      </c>
      <c r="D4818" s="158" t="s">
        <v>48352</v>
      </c>
    </row>
    <row r="4819" customFormat="false" ht="13.5" hidden="true" customHeight="false" outlineLevel="0" collapsed="false">
      <c r="A4819" s="715" t="s">
        <v>59406</v>
      </c>
      <c r="B4819" s="715" t="s">
        <v>59407</v>
      </c>
      <c r="C4819" s="715" t="s">
        <v>1158</v>
      </c>
      <c r="D4819" s="158" t="s">
        <v>59408</v>
      </c>
    </row>
    <row r="4820" customFormat="false" ht="13.5" hidden="true" customHeight="false" outlineLevel="0" collapsed="false">
      <c r="A4820" s="715" t="s">
        <v>59409</v>
      </c>
      <c r="B4820" s="715" t="s">
        <v>59410</v>
      </c>
      <c r="C4820" s="715" t="s">
        <v>1158</v>
      </c>
      <c r="D4820" s="158" t="s">
        <v>59411</v>
      </c>
    </row>
    <row r="4821" customFormat="false" ht="13.5" hidden="true" customHeight="false" outlineLevel="0" collapsed="false">
      <c r="A4821" s="715" t="s">
        <v>59412</v>
      </c>
      <c r="B4821" s="715" t="s">
        <v>59413</v>
      </c>
      <c r="C4821" s="715" t="s">
        <v>1158</v>
      </c>
      <c r="D4821" s="158" t="s">
        <v>49423</v>
      </c>
    </row>
    <row r="4822" customFormat="false" ht="13.5" hidden="true" customHeight="false" outlineLevel="0" collapsed="false">
      <c r="A4822" s="715" t="s">
        <v>59</v>
      </c>
      <c r="B4822" s="715" t="s">
        <v>59414</v>
      </c>
      <c r="C4822" s="715" t="s">
        <v>1158</v>
      </c>
      <c r="D4822" s="158" t="s">
        <v>59415</v>
      </c>
    </row>
    <row r="4823" customFormat="false" ht="13.5" hidden="true" customHeight="false" outlineLevel="0" collapsed="false">
      <c r="A4823" s="715" t="s">
        <v>59416</v>
      </c>
      <c r="B4823" s="715" t="s">
        <v>59417</v>
      </c>
      <c r="C4823" s="715" t="s">
        <v>1158</v>
      </c>
      <c r="D4823" s="158" t="s">
        <v>59418</v>
      </c>
    </row>
    <row r="4824" customFormat="false" ht="13.5" hidden="true" customHeight="false" outlineLevel="0" collapsed="false">
      <c r="A4824" s="715" t="s">
        <v>59419</v>
      </c>
      <c r="B4824" s="715" t="s">
        <v>59420</v>
      </c>
      <c r="C4824" s="715" t="s">
        <v>1158</v>
      </c>
      <c r="D4824" s="158" t="s">
        <v>59421</v>
      </c>
    </row>
    <row r="4825" customFormat="false" ht="13.5" hidden="true" customHeight="false" outlineLevel="0" collapsed="false">
      <c r="A4825" s="715" t="s">
        <v>59422</v>
      </c>
      <c r="B4825" s="715" t="s">
        <v>59423</v>
      </c>
      <c r="C4825" s="715" t="s">
        <v>1158</v>
      </c>
      <c r="D4825" s="158" t="s">
        <v>59424</v>
      </c>
    </row>
    <row r="4826" customFormat="false" ht="13.5" hidden="true" customHeight="false" outlineLevel="0" collapsed="false">
      <c r="A4826" s="715" t="s">
        <v>59425</v>
      </c>
      <c r="B4826" s="715" t="s">
        <v>59426</v>
      </c>
      <c r="C4826" s="715" t="s">
        <v>1158</v>
      </c>
      <c r="D4826" s="158" t="s">
        <v>59427</v>
      </c>
    </row>
    <row r="4827" customFormat="false" ht="13.5" hidden="true" customHeight="false" outlineLevel="0" collapsed="false">
      <c r="A4827" s="715" t="s">
        <v>59428</v>
      </c>
      <c r="B4827" s="715" t="s">
        <v>59429</v>
      </c>
      <c r="C4827" s="715" t="s">
        <v>1158</v>
      </c>
      <c r="D4827" s="158" t="s">
        <v>59430</v>
      </c>
    </row>
    <row r="4828" customFormat="false" ht="13.5" hidden="true" customHeight="false" outlineLevel="0" collapsed="false">
      <c r="A4828" s="715" t="s">
        <v>59431</v>
      </c>
      <c r="B4828" s="715" t="s">
        <v>59432</v>
      </c>
      <c r="C4828" s="715" t="s">
        <v>1993</v>
      </c>
      <c r="D4828" s="158" t="s">
        <v>59433</v>
      </c>
    </row>
    <row r="4829" customFormat="false" ht="13.5" hidden="true" customHeight="false" outlineLevel="0" collapsed="false">
      <c r="A4829" s="715" t="s">
        <v>59434</v>
      </c>
      <c r="B4829" s="715" t="s">
        <v>59435</v>
      </c>
      <c r="C4829" s="715" t="s">
        <v>1158</v>
      </c>
      <c r="D4829" s="158" t="s">
        <v>49077</v>
      </c>
    </row>
    <row r="4830" customFormat="false" ht="13.5" hidden="true" customHeight="false" outlineLevel="0" collapsed="false">
      <c r="A4830" s="715" t="s">
        <v>59436</v>
      </c>
      <c r="B4830" s="715" t="s">
        <v>59437</v>
      </c>
      <c r="C4830" s="715" t="s">
        <v>1158</v>
      </c>
      <c r="D4830" s="158" t="s">
        <v>53050</v>
      </c>
    </row>
    <row r="4831" customFormat="false" ht="13.5" hidden="true" customHeight="false" outlineLevel="0" collapsed="false">
      <c r="A4831" s="715" t="s">
        <v>59438</v>
      </c>
      <c r="B4831" s="715" t="s">
        <v>59439</v>
      </c>
      <c r="C4831" s="715" t="s">
        <v>1158</v>
      </c>
      <c r="D4831" s="158" t="s">
        <v>57085</v>
      </c>
    </row>
    <row r="4832" customFormat="false" ht="13.5" hidden="true" customHeight="false" outlineLevel="0" collapsed="false">
      <c r="A4832" s="715" t="s">
        <v>59440</v>
      </c>
      <c r="B4832" s="715" t="s">
        <v>59441</v>
      </c>
      <c r="C4832" s="715" t="s">
        <v>1158</v>
      </c>
      <c r="D4832" s="158" t="s">
        <v>59442</v>
      </c>
    </row>
    <row r="4833" customFormat="false" ht="13.5" hidden="true" customHeight="false" outlineLevel="0" collapsed="false">
      <c r="A4833" s="715" t="s">
        <v>59443</v>
      </c>
      <c r="B4833" s="715" t="s">
        <v>59444</v>
      </c>
      <c r="C4833" s="715" t="s">
        <v>1158</v>
      </c>
      <c r="D4833" s="158" t="s">
        <v>59445</v>
      </c>
    </row>
    <row r="4834" customFormat="false" ht="13.5" hidden="true" customHeight="false" outlineLevel="0" collapsed="false">
      <c r="A4834" s="715" t="s">
        <v>59446</v>
      </c>
      <c r="B4834" s="715" t="s">
        <v>59447</v>
      </c>
      <c r="C4834" s="715" t="s">
        <v>1158</v>
      </c>
      <c r="D4834" s="158" t="s">
        <v>56244</v>
      </c>
    </row>
    <row r="4835" customFormat="false" ht="13.5" hidden="true" customHeight="false" outlineLevel="0" collapsed="false">
      <c r="A4835" s="715" t="s">
        <v>59448</v>
      </c>
      <c r="B4835" s="715" t="s">
        <v>59449</v>
      </c>
      <c r="C4835" s="715" t="s">
        <v>1158</v>
      </c>
      <c r="D4835" s="158" t="s">
        <v>59450</v>
      </c>
    </row>
    <row r="4836" customFormat="false" ht="13.5" hidden="true" customHeight="false" outlineLevel="0" collapsed="false">
      <c r="A4836" s="715" t="s">
        <v>59451</v>
      </c>
      <c r="B4836" s="715" t="s">
        <v>59452</v>
      </c>
      <c r="C4836" s="715" t="s">
        <v>1158</v>
      </c>
      <c r="D4836" s="158" t="s">
        <v>59453</v>
      </c>
    </row>
    <row r="4837" customFormat="false" ht="13.5" hidden="true" customHeight="false" outlineLevel="0" collapsed="false">
      <c r="A4837" s="715" t="s">
        <v>59454</v>
      </c>
      <c r="B4837" s="715" t="s">
        <v>59455</v>
      </c>
      <c r="C4837" s="715" t="s">
        <v>1158</v>
      </c>
      <c r="D4837" s="158" t="s">
        <v>59456</v>
      </c>
    </row>
    <row r="4838" customFormat="false" ht="13.5" hidden="true" customHeight="false" outlineLevel="0" collapsed="false">
      <c r="A4838" s="715" t="s">
        <v>59457</v>
      </c>
      <c r="B4838" s="715" t="s">
        <v>59458</v>
      </c>
      <c r="C4838" s="715" t="s">
        <v>1158</v>
      </c>
      <c r="D4838" s="158" t="s">
        <v>53337</v>
      </c>
    </row>
    <row r="4839" customFormat="false" ht="13.5" hidden="true" customHeight="false" outlineLevel="0" collapsed="false">
      <c r="A4839" s="715" t="s">
        <v>59459</v>
      </c>
      <c r="B4839" s="715" t="s">
        <v>59460</v>
      </c>
      <c r="C4839" s="715" t="s">
        <v>1158</v>
      </c>
      <c r="D4839" s="158" t="s">
        <v>49565</v>
      </c>
    </row>
    <row r="4840" customFormat="false" ht="13.5" hidden="true" customHeight="false" outlineLevel="0" collapsed="false">
      <c r="A4840" s="715" t="s">
        <v>59461</v>
      </c>
      <c r="B4840" s="715" t="s">
        <v>59462</v>
      </c>
      <c r="C4840" s="715" t="s">
        <v>1158</v>
      </c>
      <c r="D4840" s="158" t="s">
        <v>59463</v>
      </c>
    </row>
    <row r="4841" customFormat="false" ht="13.5" hidden="true" customHeight="false" outlineLevel="0" collapsed="false">
      <c r="A4841" s="715" t="s">
        <v>59464</v>
      </c>
      <c r="B4841" s="715" t="s">
        <v>59465</v>
      </c>
      <c r="C4841" s="715" t="s">
        <v>1158</v>
      </c>
      <c r="D4841" s="158" t="s">
        <v>59466</v>
      </c>
    </row>
    <row r="4842" customFormat="false" ht="13.5" hidden="true" customHeight="false" outlineLevel="0" collapsed="false">
      <c r="A4842" s="715" t="s">
        <v>59467</v>
      </c>
      <c r="B4842" s="715" t="s">
        <v>59468</v>
      </c>
      <c r="C4842" s="715" t="s">
        <v>1158</v>
      </c>
      <c r="D4842" s="158" t="s">
        <v>57458</v>
      </c>
    </row>
    <row r="4843" customFormat="false" ht="13.5" hidden="true" customHeight="false" outlineLevel="0" collapsed="false">
      <c r="A4843" s="715" t="s">
        <v>59469</v>
      </c>
      <c r="B4843" s="715" t="s">
        <v>59470</v>
      </c>
      <c r="C4843" s="715" t="s">
        <v>1158</v>
      </c>
      <c r="D4843" s="158" t="s">
        <v>59471</v>
      </c>
    </row>
    <row r="4844" customFormat="false" ht="13.5" hidden="true" customHeight="false" outlineLevel="0" collapsed="false">
      <c r="A4844" s="715" t="s">
        <v>59472</v>
      </c>
      <c r="B4844" s="715" t="s">
        <v>59473</v>
      </c>
      <c r="C4844" s="715" t="s">
        <v>1158</v>
      </c>
      <c r="D4844" s="158" t="s">
        <v>51491</v>
      </c>
    </row>
    <row r="4845" customFormat="false" ht="13.5" hidden="true" customHeight="false" outlineLevel="0" collapsed="false">
      <c r="A4845" s="715" t="s">
        <v>59474</v>
      </c>
      <c r="B4845" s="715" t="s">
        <v>59475</v>
      </c>
      <c r="C4845" s="715" t="s">
        <v>1158</v>
      </c>
      <c r="D4845" s="158" t="s">
        <v>52180</v>
      </c>
    </row>
    <row r="4846" customFormat="false" ht="13.5" hidden="true" customHeight="false" outlineLevel="0" collapsed="false">
      <c r="A4846" s="715" t="s">
        <v>59476</v>
      </c>
      <c r="B4846" s="715" t="s">
        <v>59477</v>
      </c>
      <c r="C4846" s="715" t="s">
        <v>1158</v>
      </c>
      <c r="D4846" s="158" t="s">
        <v>56334</v>
      </c>
    </row>
    <row r="4847" customFormat="false" ht="13.5" hidden="true" customHeight="false" outlineLevel="0" collapsed="false">
      <c r="A4847" s="715" t="s">
        <v>59478</v>
      </c>
      <c r="B4847" s="715" t="s">
        <v>59479</v>
      </c>
      <c r="C4847" s="715" t="s">
        <v>1158</v>
      </c>
      <c r="D4847" s="158" t="s">
        <v>59480</v>
      </c>
    </row>
    <row r="4848" customFormat="false" ht="13.5" hidden="true" customHeight="false" outlineLevel="0" collapsed="false">
      <c r="A4848" s="715" t="s">
        <v>59481</v>
      </c>
      <c r="B4848" s="715" t="s">
        <v>59482</v>
      </c>
      <c r="C4848" s="715" t="s">
        <v>1158</v>
      </c>
      <c r="D4848" s="158" t="s">
        <v>59150</v>
      </c>
    </row>
    <row r="4849" customFormat="false" ht="13.5" hidden="true" customHeight="false" outlineLevel="0" collapsed="false">
      <c r="A4849" s="715" t="s">
        <v>59483</v>
      </c>
      <c r="B4849" s="715" t="s">
        <v>59484</v>
      </c>
      <c r="C4849" s="715" t="s">
        <v>1158</v>
      </c>
      <c r="D4849" s="158" t="s">
        <v>48760</v>
      </c>
    </row>
    <row r="4850" customFormat="false" ht="13.5" hidden="true" customHeight="false" outlineLevel="0" collapsed="false">
      <c r="A4850" s="715" t="s">
        <v>59485</v>
      </c>
      <c r="B4850" s="715" t="s">
        <v>59486</v>
      </c>
      <c r="C4850" s="715" t="s">
        <v>1158</v>
      </c>
      <c r="D4850" s="158" t="s">
        <v>48900</v>
      </c>
    </row>
    <row r="4851" customFormat="false" ht="13.5" hidden="true" customHeight="false" outlineLevel="0" collapsed="false">
      <c r="A4851" s="715" t="s">
        <v>59487</v>
      </c>
      <c r="B4851" s="715" t="s">
        <v>59488</v>
      </c>
      <c r="C4851" s="715" t="s">
        <v>1158</v>
      </c>
      <c r="D4851" s="158" t="s">
        <v>59489</v>
      </c>
    </row>
    <row r="4852" customFormat="false" ht="13.5" hidden="true" customHeight="false" outlineLevel="0" collapsed="false">
      <c r="A4852" s="715" t="s">
        <v>59490</v>
      </c>
      <c r="B4852" s="715" t="s">
        <v>59491</v>
      </c>
      <c r="C4852" s="715" t="s">
        <v>1158</v>
      </c>
      <c r="D4852" s="158" t="s">
        <v>55513</v>
      </c>
    </row>
    <row r="4853" customFormat="false" ht="13.5" hidden="true" customHeight="false" outlineLevel="0" collapsed="false">
      <c r="A4853" s="715" t="s">
        <v>59492</v>
      </c>
      <c r="B4853" s="715" t="s">
        <v>59493</v>
      </c>
      <c r="C4853" s="715" t="s">
        <v>1158</v>
      </c>
      <c r="D4853" s="158" t="s">
        <v>57374</v>
      </c>
    </row>
    <row r="4854" customFormat="false" ht="13.5" hidden="true" customHeight="false" outlineLevel="0" collapsed="false">
      <c r="A4854" s="715" t="s">
        <v>59494</v>
      </c>
      <c r="B4854" s="715" t="s">
        <v>59495</v>
      </c>
      <c r="C4854" s="715" t="s">
        <v>1158</v>
      </c>
      <c r="D4854" s="158" t="s">
        <v>59496</v>
      </c>
    </row>
    <row r="4855" customFormat="false" ht="13.5" hidden="true" customHeight="false" outlineLevel="0" collapsed="false">
      <c r="A4855" s="715" t="s">
        <v>59497</v>
      </c>
      <c r="B4855" s="715" t="s">
        <v>59498</v>
      </c>
      <c r="C4855" s="715" t="s">
        <v>1158</v>
      </c>
      <c r="D4855" s="158" t="s">
        <v>59499</v>
      </c>
    </row>
    <row r="4856" customFormat="false" ht="13.5" hidden="true" customHeight="false" outlineLevel="0" collapsed="false">
      <c r="A4856" s="715" t="s">
        <v>59500</v>
      </c>
      <c r="B4856" s="715" t="s">
        <v>59501</v>
      </c>
      <c r="C4856" s="715" t="s">
        <v>1158</v>
      </c>
      <c r="D4856" s="158" t="s">
        <v>59502</v>
      </c>
    </row>
    <row r="4857" customFormat="false" ht="13.5" hidden="true" customHeight="false" outlineLevel="0" collapsed="false">
      <c r="A4857" s="715" t="s">
        <v>59503</v>
      </c>
      <c r="B4857" s="715" t="s">
        <v>59504</v>
      </c>
      <c r="C4857" s="715" t="s">
        <v>1158</v>
      </c>
      <c r="D4857" s="158" t="s">
        <v>53371</v>
      </c>
    </row>
    <row r="4858" customFormat="false" ht="13.5" hidden="true" customHeight="false" outlineLevel="0" collapsed="false">
      <c r="A4858" s="715" t="s">
        <v>59505</v>
      </c>
      <c r="B4858" s="715" t="s">
        <v>59506</v>
      </c>
      <c r="C4858" s="715" t="s">
        <v>1158</v>
      </c>
      <c r="D4858" s="158" t="s">
        <v>47694</v>
      </c>
    </row>
    <row r="4859" customFormat="false" ht="13.5" hidden="true" customHeight="false" outlineLevel="0" collapsed="false">
      <c r="A4859" s="715" t="s">
        <v>59507</v>
      </c>
      <c r="B4859" s="715" t="s">
        <v>59508</v>
      </c>
      <c r="C4859" s="715" t="s">
        <v>1158</v>
      </c>
      <c r="D4859" s="158" t="s">
        <v>55489</v>
      </c>
    </row>
    <row r="4860" customFormat="false" ht="13.5" hidden="true" customHeight="false" outlineLevel="0" collapsed="false">
      <c r="A4860" s="715" t="s">
        <v>59509</v>
      </c>
      <c r="B4860" s="715" t="s">
        <v>59510</v>
      </c>
      <c r="C4860" s="715" t="s">
        <v>1158</v>
      </c>
      <c r="D4860" s="158" t="s">
        <v>59511</v>
      </c>
    </row>
    <row r="4861" customFormat="false" ht="13.5" hidden="true" customHeight="false" outlineLevel="0" collapsed="false">
      <c r="A4861" s="715" t="s">
        <v>65</v>
      </c>
      <c r="B4861" s="715" t="s">
        <v>59512</v>
      </c>
      <c r="C4861" s="715" t="s">
        <v>1158</v>
      </c>
      <c r="D4861" s="158" t="s">
        <v>59513</v>
      </c>
    </row>
    <row r="4862" customFormat="false" ht="13.5" hidden="true" customHeight="false" outlineLevel="0" collapsed="false">
      <c r="A4862" s="715" t="s">
        <v>59514</v>
      </c>
      <c r="B4862" s="715" t="s">
        <v>59515</v>
      </c>
      <c r="C4862" s="715" t="s">
        <v>1158</v>
      </c>
      <c r="D4862" s="158" t="s">
        <v>59516</v>
      </c>
    </row>
    <row r="4863" customFormat="false" ht="13.5" hidden="true" customHeight="false" outlineLevel="0" collapsed="false">
      <c r="A4863" s="715" t="s">
        <v>59517</v>
      </c>
      <c r="B4863" s="715" t="s">
        <v>59518</v>
      </c>
      <c r="C4863" s="715" t="s">
        <v>1158</v>
      </c>
      <c r="D4863" s="158" t="s">
        <v>48647</v>
      </c>
    </row>
    <row r="4864" customFormat="false" ht="13.5" hidden="true" customHeight="false" outlineLevel="0" collapsed="false">
      <c r="A4864" s="715" t="s">
        <v>59519</v>
      </c>
      <c r="B4864" s="715" t="s">
        <v>59520</v>
      </c>
      <c r="C4864" s="715" t="s">
        <v>1158</v>
      </c>
      <c r="D4864" s="158" t="s">
        <v>59521</v>
      </c>
    </row>
    <row r="4865" customFormat="false" ht="13.5" hidden="true" customHeight="false" outlineLevel="0" collapsed="false">
      <c r="A4865" s="715" t="s">
        <v>59522</v>
      </c>
      <c r="B4865" s="715" t="s">
        <v>59523</v>
      </c>
      <c r="C4865" s="715" t="s">
        <v>1158</v>
      </c>
      <c r="D4865" s="158" t="s">
        <v>57851</v>
      </c>
    </row>
    <row r="4866" customFormat="false" ht="13.5" hidden="true" customHeight="false" outlineLevel="0" collapsed="false">
      <c r="A4866" s="715" t="s">
        <v>59524</v>
      </c>
      <c r="B4866" s="715" t="s">
        <v>59525</v>
      </c>
      <c r="C4866" s="715" t="s">
        <v>1158</v>
      </c>
      <c r="D4866" s="158" t="s">
        <v>59526</v>
      </c>
    </row>
    <row r="4867" customFormat="false" ht="13.5" hidden="true" customHeight="false" outlineLevel="0" collapsed="false">
      <c r="A4867" s="715" t="s">
        <v>59527</v>
      </c>
      <c r="B4867" s="715" t="s">
        <v>59528</v>
      </c>
      <c r="C4867" s="715" t="s">
        <v>1158</v>
      </c>
      <c r="D4867" s="158" t="s">
        <v>59529</v>
      </c>
    </row>
    <row r="4868" customFormat="false" ht="13.5" hidden="true" customHeight="false" outlineLevel="0" collapsed="false">
      <c r="A4868" s="715" t="s">
        <v>59530</v>
      </c>
      <c r="B4868" s="715" t="s">
        <v>59531</v>
      </c>
      <c r="C4868" s="715" t="s">
        <v>1158</v>
      </c>
      <c r="D4868" s="158" t="s">
        <v>59532</v>
      </c>
    </row>
    <row r="4869" customFormat="false" ht="13.5" hidden="true" customHeight="false" outlineLevel="0" collapsed="false">
      <c r="A4869" s="715" t="s">
        <v>59533</v>
      </c>
      <c r="B4869" s="715" t="s">
        <v>59534</v>
      </c>
      <c r="C4869" s="715" t="s">
        <v>1158</v>
      </c>
      <c r="D4869" s="158" t="s">
        <v>59535</v>
      </c>
    </row>
    <row r="4870" customFormat="false" ht="13.5" hidden="true" customHeight="false" outlineLevel="0" collapsed="false">
      <c r="A4870" s="715" t="s">
        <v>59536</v>
      </c>
      <c r="B4870" s="715" t="s">
        <v>59537</v>
      </c>
      <c r="C4870" s="715" t="s">
        <v>1158</v>
      </c>
      <c r="D4870" s="158" t="s">
        <v>59538</v>
      </c>
    </row>
    <row r="4871" customFormat="false" ht="13.5" hidden="true" customHeight="false" outlineLevel="0" collapsed="false">
      <c r="A4871" s="715" t="s">
        <v>59539</v>
      </c>
      <c r="B4871" s="715" t="s">
        <v>59540</v>
      </c>
      <c r="C4871" s="715" t="s">
        <v>1158</v>
      </c>
      <c r="D4871" s="158" t="s">
        <v>59541</v>
      </c>
    </row>
    <row r="4872" customFormat="false" ht="13.5" hidden="true" customHeight="false" outlineLevel="0" collapsed="false">
      <c r="A4872" s="715" t="s">
        <v>59542</v>
      </c>
      <c r="B4872" s="715" t="s">
        <v>59543</v>
      </c>
      <c r="C4872" s="715" t="s">
        <v>1158</v>
      </c>
      <c r="D4872" s="158" t="s">
        <v>59544</v>
      </c>
    </row>
    <row r="4873" customFormat="false" ht="13.5" hidden="true" customHeight="false" outlineLevel="0" collapsed="false">
      <c r="A4873" s="715" t="s">
        <v>59545</v>
      </c>
      <c r="B4873" s="715" t="s">
        <v>59546</v>
      </c>
      <c r="C4873" s="715" t="s">
        <v>1158</v>
      </c>
      <c r="D4873" s="158" t="s">
        <v>59547</v>
      </c>
    </row>
    <row r="4874" customFormat="false" ht="13.5" hidden="true" customHeight="false" outlineLevel="0" collapsed="false">
      <c r="A4874" s="715" t="s">
        <v>59548</v>
      </c>
      <c r="B4874" s="715" t="s">
        <v>59549</v>
      </c>
      <c r="C4874" s="715" t="s">
        <v>1158</v>
      </c>
      <c r="D4874" s="158" t="s">
        <v>59550</v>
      </c>
    </row>
    <row r="4875" customFormat="false" ht="13.5" hidden="true" customHeight="false" outlineLevel="0" collapsed="false">
      <c r="A4875" s="715" t="s">
        <v>59551</v>
      </c>
      <c r="B4875" s="715" t="s">
        <v>59552</v>
      </c>
      <c r="C4875" s="715" t="s">
        <v>1158</v>
      </c>
      <c r="D4875" s="158" t="s">
        <v>59553</v>
      </c>
    </row>
    <row r="4876" customFormat="false" ht="13.5" hidden="true" customHeight="false" outlineLevel="0" collapsed="false">
      <c r="A4876" s="715" t="s">
        <v>59554</v>
      </c>
      <c r="B4876" s="715" t="s">
        <v>59555</v>
      </c>
      <c r="C4876" s="715" t="s">
        <v>1158</v>
      </c>
      <c r="D4876" s="158" t="s">
        <v>46639</v>
      </c>
    </row>
    <row r="4877" customFormat="false" ht="13.5" hidden="true" customHeight="false" outlineLevel="0" collapsed="false">
      <c r="A4877" s="715" t="s">
        <v>59556</v>
      </c>
      <c r="B4877" s="715" t="s">
        <v>59557</v>
      </c>
      <c r="C4877" s="715" t="s">
        <v>1158</v>
      </c>
      <c r="D4877" s="158" t="s">
        <v>59558</v>
      </c>
    </row>
    <row r="4878" customFormat="false" ht="13.5" hidden="true" customHeight="false" outlineLevel="0" collapsed="false">
      <c r="A4878" s="715" t="s">
        <v>59559</v>
      </c>
      <c r="B4878" s="715" t="s">
        <v>59560</v>
      </c>
      <c r="C4878" s="715" t="s">
        <v>1158</v>
      </c>
      <c r="D4878" s="158" t="s">
        <v>58502</v>
      </c>
    </row>
    <row r="4879" customFormat="false" ht="13.5" hidden="true" customHeight="false" outlineLevel="0" collapsed="false">
      <c r="A4879" s="715" t="s">
        <v>59561</v>
      </c>
      <c r="B4879" s="715" t="s">
        <v>59562</v>
      </c>
      <c r="C4879" s="715" t="s">
        <v>1158</v>
      </c>
      <c r="D4879" s="158" t="s">
        <v>56796</v>
      </c>
    </row>
    <row r="4880" customFormat="false" ht="13.5" hidden="true" customHeight="false" outlineLevel="0" collapsed="false">
      <c r="A4880" s="715" t="s">
        <v>59563</v>
      </c>
      <c r="B4880" s="715" t="s">
        <v>59564</v>
      </c>
      <c r="C4880" s="715" t="s">
        <v>1158</v>
      </c>
      <c r="D4880" s="158" t="s">
        <v>59565</v>
      </c>
    </row>
    <row r="4881" customFormat="false" ht="13.5" hidden="true" customHeight="false" outlineLevel="0" collapsed="false">
      <c r="A4881" s="715" t="s">
        <v>59566</v>
      </c>
      <c r="B4881" s="715" t="s">
        <v>59567</v>
      </c>
      <c r="C4881" s="715" t="s">
        <v>1158</v>
      </c>
      <c r="D4881" s="158" t="s">
        <v>59568</v>
      </c>
    </row>
    <row r="4882" customFormat="false" ht="13.5" hidden="true" customHeight="false" outlineLevel="0" collapsed="false">
      <c r="A4882" s="715" t="s">
        <v>59569</v>
      </c>
      <c r="B4882" s="715" t="s">
        <v>59570</v>
      </c>
      <c r="C4882" s="715" t="s">
        <v>1158</v>
      </c>
      <c r="D4882" s="158" t="s">
        <v>59571</v>
      </c>
    </row>
    <row r="4883" customFormat="false" ht="13.5" hidden="true" customHeight="false" outlineLevel="0" collapsed="false">
      <c r="A4883" s="715" t="s">
        <v>59572</v>
      </c>
      <c r="B4883" s="715" t="s">
        <v>59573</v>
      </c>
      <c r="C4883" s="715" t="s">
        <v>1158</v>
      </c>
      <c r="D4883" s="158" t="s">
        <v>59574</v>
      </c>
    </row>
    <row r="4884" customFormat="false" ht="13.5" hidden="true" customHeight="false" outlineLevel="0" collapsed="false">
      <c r="A4884" s="715" t="s">
        <v>59575</v>
      </c>
      <c r="B4884" s="715" t="s">
        <v>59576</v>
      </c>
      <c r="C4884" s="715" t="s">
        <v>1158</v>
      </c>
      <c r="D4884" s="158" t="s">
        <v>59577</v>
      </c>
    </row>
    <row r="4885" customFormat="false" ht="13.5" hidden="true" customHeight="false" outlineLevel="0" collapsed="false">
      <c r="A4885" s="715" t="s">
        <v>59578</v>
      </c>
      <c r="B4885" s="715" t="s">
        <v>59579</v>
      </c>
      <c r="C4885" s="715" t="s">
        <v>1158</v>
      </c>
      <c r="D4885" s="158" t="s">
        <v>59580</v>
      </c>
    </row>
    <row r="4886" customFormat="false" ht="13.5" hidden="true" customHeight="false" outlineLevel="0" collapsed="false">
      <c r="A4886" s="715" t="s">
        <v>59581</v>
      </c>
      <c r="B4886" s="715" t="s">
        <v>59582</v>
      </c>
      <c r="C4886" s="715" t="s">
        <v>1158</v>
      </c>
      <c r="D4886" s="158" t="s">
        <v>59583</v>
      </c>
    </row>
    <row r="4887" customFormat="false" ht="13.5" hidden="true" customHeight="false" outlineLevel="0" collapsed="false">
      <c r="A4887" s="715" t="s">
        <v>59584</v>
      </c>
      <c r="B4887" s="715" t="s">
        <v>59585</v>
      </c>
      <c r="C4887" s="715" t="s">
        <v>1158</v>
      </c>
      <c r="D4887" s="158" t="s">
        <v>53017</v>
      </c>
    </row>
    <row r="4888" customFormat="false" ht="13.5" hidden="true" customHeight="false" outlineLevel="0" collapsed="false">
      <c r="A4888" s="715" t="s">
        <v>59586</v>
      </c>
      <c r="B4888" s="715" t="s">
        <v>59587</v>
      </c>
      <c r="C4888" s="715" t="s">
        <v>1158</v>
      </c>
      <c r="D4888" s="158" t="s">
        <v>48070</v>
      </c>
    </row>
    <row r="4889" customFormat="false" ht="13.5" hidden="true" customHeight="false" outlineLevel="0" collapsed="false">
      <c r="A4889" s="715" t="s">
        <v>59588</v>
      </c>
      <c r="B4889" s="715" t="s">
        <v>59589</v>
      </c>
      <c r="C4889" s="715" t="s">
        <v>1158</v>
      </c>
      <c r="D4889" s="158" t="s">
        <v>59590</v>
      </c>
    </row>
    <row r="4890" customFormat="false" ht="13.5" hidden="true" customHeight="false" outlineLevel="0" collapsed="false">
      <c r="A4890" s="715" t="s">
        <v>59591</v>
      </c>
      <c r="B4890" s="715" t="s">
        <v>59592</v>
      </c>
      <c r="C4890" s="715" t="s">
        <v>1158</v>
      </c>
      <c r="D4890" s="158" t="s">
        <v>59593</v>
      </c>
    </row>
    <row r="4891" customFormat="false" ht="13.5" hidden="true" customHeight="false" outlineLevel="0" collapsed="false">
      <c r="A4891" s="715" t="s">
        <v>59594</v>
      </c>
      <c r="B4891" s="715" t="s">
        <v>59595</v>
      </c>
      <c r="C4891" s="715" t="s">
        <v>1158</v>
      </c>
      <c r="D4891" s="158" t="s">
        <v>59596</v>
      </c>
    </row>
    <row r="4892" customFormat="false" ht="13.5" hidden="true" customHeight="false" outlineLevel="0" collapsed="false">
      <c r="A4892" s="715" t="s">
        <v>59597</v>
      </c>
      <c r="B4892" s="715" t="s">
        <v>59598</v>
      </c>
      <c r="C4892" s="715" t="s">
        <v>1158</v>
      </c>
      <c r="D4892" s="158" t="s">
        <v>53320</v>
      </c>
    </row>
    <row r="4893" customFormat="false" ht="13.5" hidden="true" customHeight="false" outlineLevel="0" collapsed="false">
      <c r="A4893" s="715" t="s">
        <v>59599</v>
      </c>
      <c r="B4893" s="715" t="s">
        <v>59600</v>
      </c>
      <c r="C4893" s="715" t="s">
        <v>1158</v>
      </c>
      <c r="D4893" s="158" t="s">
        <v>55551</v>
      </c>
    </row>
    <row r="4894" customFormat="false" ht="13.5" hidden="true" customHeight="false" outlineLevel="0" collapsed="false">
      <c r="A4894" s="715" t="s">
        <v>59601</v>
      </c>
      <c r="B4894" s="715" t="s">
        <v>59602</v>
      </c>
      <c r="C4894" s="715" t="s">
        <v>1158</v>
      </c>
      <c r="D4894" s="158" t="s">
        <v>59603</v>
      </c>
    </row>
    <row r="4895" customFormat="false" ht="13.5" hidden="true" customHeight="false" outlineLevel="0" collapsed="false">
      <c r="A4895" s="715" t="s">
        <v>59604</v>
      </c>
      <c r="B4895" s="715" t="s">
        <v>59605</v>
      </c>
      <c r="C4895" s="715" t="s">
        <v>1158</v>
      </c>
      <c r="D4895" s="158" t="s">
        <v>52232</v>
      </c>
    </row>
    <row r="4896" customFormat="false" ht="13.5" hidden="true" customHeight="false" outlineLevel="0" collapsed="false">
      <c r="A4896" s="715" t="s">
        <v>59606</v>
      </c>
      <c r="B4896" s="715" t="s">
        <v>59607</v>
      </c>
      <c r="C4896" s="715" t="s">
        <v>1158</v>
      </c>
      <c r="D4896" s="158" t="s">
        <v>53749</v>
      </c>
    </row>
    <row r="4897" customFormat="false" ht="13.5" hidden="true" customHeight="false" outlineLevel="0" collapsed="false">
      <c r="A4897" s="715" t="s">
        <v>59608</v>
      </c>
      <c r="B4897" s="715" t="s">
        <v>59609</v>
      </c>
      <c r="C4897" s="715" t="s">
        <v>1158</v>
      </c>
      <c r="D4897" s="158" t="s">
        <v>59610</v>
      </c>
    </row>
    <row r="4898" customFormat="false" ht="13.5" hidden="true" customHeight="false" outlineLevel="0" collapsed="false">
      <c r="A4898" s="715" t="s">
        <v>59611</v>
      </c>
      <c r="B4898" s="715" t="s">
        <v>59612</v>
      </c>
      <c r="C4898" s="715" t="s">
        <v>1158</v>
      </c>
      <c r="D4898" s="158" t="s">
        <v>47498</v>
      </c>
    </row>
    <row r="4899" customFormat="false" ht="13.5" hidden="true" customHeight="false" outlineLevel="0" collapsed="false">
      <c r="A4899" s="715" t="s">
        <v>59613</v>
      </c>
      <c r="B4899" s="715" t="s">
        <v>59614</v>
      </c>
      <c r="C4899" s="715" t="s">
        <v>1158</v>
      </c>
      <c r="D4899" s="158" t="s">
        <v>56138</v>
      </c>
    </row>
    <row r="4900" customFormat="false" ht="13.5" hidden="true" customHeight="false" outlineLevel="0" collapsed="false">
      <c r="A4900" s="715" t="s">
        <v>59615</v>
      </c>
      <c r="B4900" s="715" t="s">
        <v>59616</v>
      </c>
      <c r="C4900" s="715" t="s">
        <v>1158</v>
      </c>
      <c r="D4900" s="158" t="s">
        <v>52370</v>
      </c>
    </row>
    <row r="4901" customFormat="false" ht="13.5" hidden="true" customHeight="false" outlineLevel="0" collapsed="false">
      <c r="A4901" s="715" t="s">
        <v>59617</v>
      </c>
      <c r="B4901" s="715" t="s">
        <v>59618</v>
      </c>
      <c r="C4901" s="715" t="s">
        <v>1158</v>
      </c>
      <c r="D4901" s="158" t="s">
        <v>46169</v>
      </c>
    </row>
    <row r="4902" customFormat="false" ht="13.5" hidden="true" customHeight="false" outlineLevel="0" collapsed="false">
      <c r="A4902" s="715" t="s">
        <v>59619</v>
      </c>
      <c r="B4902" s="715" t="s">
        <v>59620</v>
      </c>
      <c r="C4902" s="715" t="s">
        <v>1158</v>
      </c>
      <c r="D4902" s="158" t="s">
        <v>59621</v>
      </c>
    </row>
    <row r="4903" customFormat="false" ht="13.5" hidden="true" customHeight="false" outlineLevel="0" collapsed="false">
      <c r="A4903" s="715" t="s">
        <v>59622</v>
      </c>
      <c r="B4903" s="715" t="s">
        <v>59623</v>
      </c>
      <c r="C4903" s="715" t="s">
        <v>1158</v>
      </c>
      <c r="D4903" s="158" t="s">
        <v>49291</v>
      </c>
    </row>
    <row r="4904" customFormat="false" ht="13.5" hidden="true" customHeight="false" outlineLevel="0" collapsed="false">
      <c r="A4904" s="715" t="s">
        <v>59624</v>
      </c>
      <c r="B4904" s="715" t="s">
        <v>59625</v>
      </c>
      <c r="C4904" s="715" t="s">
        <v>1158</v>
      </c>
      <c r="D4904" s="158" t="s">
        <v>59626</v>
      </c>
    </row>
    <row r="4905" customFormat="false" ht="13.5" hidden="true" customHeight="false" outlineLevel="0" collapsed="false">
      <c r="A4905" s="715" t="s">
        <v>59627</v>
      </c>
      <c r="B4905" s="715" t="s">
        <v>59628</v>
      </c>
      <c r="C4905" s="715" t="s">
        <v>1158</v>
      </c>
      <c r="D4905" s="158" t="s">
        <v>55606</v>
      </c>
    </row>
    <row r="4906" customFormat="false" ht="13.5" hidden="true" customHeight="false" outlineLevel="0" collapsed="false">
      <c r="A4906" s="715" t="s">
        <v>59629</v>
      </c>
      <c r="B4906" s="715" t="s">
        <v>59630</v>
      </c>
      <c r="C4906" s="715" t="s">
        <v>1158</v>
      </c>
      <c r="D4906" s="158" t="s">
        <v>51613</v>
      </c>
    </row>
    <row r="4907" customFormat="false" ht="13.5" hidden="true" customHeight="false" outlineLevel="0" collapsed="false">
      <c r="A4907" s="715" t="s">
        <v>59631</v>
      </c>
      <c r="B4907" s="715" t="s">
        <v>59632</v>
      </c>
      <c r="C4907" s="715" t="s">
        <v>1158</v>
      </c>
      <c r="D4907" s="158" t="s">
        <v>52748</v>
      </c>
    </row>
    <row r="4908" customFormat="false" ht="13.5" hidden="true" customHeight="false" outlineLevel="0" collapsed="false">
      <c r="A4908" s="715" t="s">
        <v>59633</v>
      </c>
      <c r="B4908" s="715" t="s">
        <v>59634</v>
      </c>
      <c r="C4908" s="715" t="s">
        <v>1158</v>
      </c>
      <c r="D4908" s="158" t="s">
        <v>59635</v>
      </c>
    </row>
    <row r="4909" customFormat="false" ht="13.5" hidden="true" customHeight="false" outlineLevel="0" collapsed="false">
      <c r="A4909" s="715" t="s">
        <v>59636</v>
      </c>
      <c r="B4909" s="715" t="s">
        <v>59637</v>
      </c>
      <c r="C4909" s="715" t="s">
        <v>1158</v>
      </c>
      <c r="D4909" s="158" t="s">
        <v>57377</v>
      </c>
    </row>
    <row r="4910" customFormat="false" ht="13.5" hidden="true" customHeight="false" outlineLevel="0" collapsed="false">
      <c r="A4910" s="715" t="s">
        <v>59638</v>
      </c>
      <c r="B4910" s="715" t="s">
        <v>59639</v>
      </c>
      <c r="C4910" s="715" t="s">
        <v>1158</v>
      </c>
      <c r="D4910" s="158" t="s">
        <v>59640</v>
      </c>
    </row>
    <row r="4911" customFormat="false" ht="13.5" hidden="true" customHeight="false" outlineLevel="0" collapsed="false">
      <c r="A4911" s="715" t="s">
        <v>61</v>
      </c>
      <c r="B4911" s="715" t="s">
        <v>59641</v>
      </c>
      <c r="C4911" s="715" t="s">
        <v>1158</v>
      </c>
      <c r="D4911" s="158" t="s">
        <v>53903</v>
      </c>
    </row>
    <row r="4912" customFormat="false" ht="13.5" hidden="true" customHeight="false" outlineLevel="0" collapsed="false">
      <c r="A4912" s="715" t="s">
        <v>59642</v>
      </c>
      <c r="B4912" s="715" t="s">
        <v>59643</v>
      </c>
      <c r="C4912" s="715" t="s">
        <v>1158</v>
      </c>
      <c r="D4912" s="158" t="s">
        <v>59644</v>
      </c>
    </row>
    <row r="4913" customFormat="false" ht="13.5" hidden="true" customHeight="false" outlineLevel="0" collapsed="false">
      <c r="A4913" s="715" t="s">
        <v>59645</v>
      </c>
      <c r="B4913" s="715" t="s">
        <v>59646</v>
      </c>
      <c r="C4913" s="715" t="s">
        <v>59647</v>
      </c>
      <c r="D4913" s="158" t="s">
        <v>48468</v>
      </c>
    </row>
    <row r="4914" customFormat="false" ht="13.5" hidden="true" customHeight="false" outlineLevel="0" collapsed="false">
      <c r="A4914" s="715" t="s">
        <v>59648</v>
      </c>
      <c r="B4914" s="715" t="s">
        <v>59649</v>
      </c>
      <c r="C4914" s="715" t="s">
        <v>59647</v>
      </c>
      <c r="D4914" s="158" t="s">
        <v>48500</v>
      </c>
    </row>
    <row r="4915" customFormat="false" ht="13.5" hidden="true" customHeight="false" outlineLevel="0" collapsed="false">
      <c r="A4915" s="715" t="s">
        <v>59650</v>
      </c>
      <c r="B4915" s="715" t="s">
        <v>59651</v>
      </c>
      <c r="C4915" s="715" t="s">
        <v>59647</v>
      </c>
      <c r="D4915" s="158" t="s">
        <v>59652</v>
      </c>
    </row>
    <row r="4916" customFormat="false" ht="13.5" hidden="true" customHeight="false" outlineLevel="0" collapsed="false">
      <c r="A4916" s="715" t="s">
        <v>59653</v>
      </c>
      <c r="B4916" s="715" t="s">
        <v>59654</v>
      </c>
      <c r="C4916" s="715" t="s">
        <v>1410</v>
      </c>
      <c r="D4916" s="158" t="s">
        <v>48276</v>
      </c>
    </row>
    <row r="4917" customFormat="false" ht="13.5" hidden="true" customHeight="false" outlineLevel="0" collapsed="false">
      <c r="A4917" s="715" t="s">
        <v>59655</v>
      </c>
      <c r="B4917" s="715" t="s">
        <v>59656</v>
      </c>
      <c r="C4917" s="715" t="s">
        <v>1410</v>
      </c>
      <c r="D4917" s="158" t="s">
        <v>46275</v>
      </c>
    </row>
    <row r="4918" customFormat="false" ht="13.5" hidden="true" customHeight="false" outlineLevel="0" collapsed="false">
      <c r="A4918" s="715" t="s">
        <v>59657</v>
      </c>
      <c r="B4918" s="715" t="s">
        <v>59658</v>
      </c>
      <c r="C4918" s="715" t="s">
        <v>1410</v>
      </c>
      <c r="D4918" s="158" t="s">
        <v>49015</v>
      </c>
    </row>
    <row r="4919" customFormat="false" ht="13.5" hidden="true" customHeight="false" outlineLevel="0" collapsed="false">
      <c r="A4919" s="715" t="s">
        <v>59659</v>
      </c>
      <c r="B4919" s="715" t="s">
        <v>59660</v>
      </c>
      <c r="C4919" s="715" t="s">
        <v>1410</v>
      </c>
      <c r="D4919" s="158" t="s">
        <v>55708</v>
      </c>
    </row>
    <row r="4920" customFormat="false" ht="13.5" hidden="true" customHeight="false" outlineLevel="0" collapsed="false">
      <c r="A4920" s="715" t="s">
        <v>59661</v>
      </c>
      <c r="B4920" s="715" t="s">
        <v>59662</v>
      </c>
      <c r="C4920" s="715" t="s">
        <v>1410</v>
      </c>
      <c r="D4920" s="158" t="s">
        <v>47309</v>
      </c>
    </row>
    <row r="4921" customFormat="false" ht="13.5" hidden="true" customHeight="false" outlineLevel="0" collapsed="false">
      <c r="A4921" s="715" t="s">
        <v>59663</v>
      </c>
      <c r="B4921" s="715" t="s">
        <v>59664</v>
      </c>
      <c r="C4921" s="715" t="s">
        <v>1410</v>
      </c>
      <c r="D4921" s="158" t="s">
        <v>46269</v>
      </c>
    </row>
    <row r="4922" customFormat="false" ht="13.5" hidden="true" customHeight="false" outlineLevel="0" collapsed="false">
      <c r="A4922" s="715" t="s">
        <v>59665</v>
      </c>
      <c r="B4922" s="715" t="s">
        <v>59666</v>
      </c>
      <c r="C4922" s="715" t="s">
        <v>1410</v>
      </c>
      <c r="D4922" s="158" t="s">
        <v>53444</v>
      </c>
    </row>
    <row r="4923" customFormat="false" ht="13.5" hidden="true" customHeight="false" outlineLevel="0" collapsed="false">
      <c r="A4923" s="715" t="s">
        <v>59667</v>
      </c>
      <c r="B4923" s="715" t="s">
        <v>59646</v>
      </c>
      <c r="C4923" s="715" t="s">
        <v>59668</v>
      </c>
      <c r="D4923" s="158" t="s">
        <v>59669</v>
      </c>
    </row>
    <row r="4924" customFormat="false" ht="13.5" hidden="true" customHeight="false" outlineLevel="0" collapsed="false">
      <c r="A4924" s="715" t="s">
        <v>59670</v>
      </c>
      <c r="B4924" s="715" t="s">
        <v>59649</v>
      </c>
      <c r="C4924" s="715" t="s">
        <v>59668</v>
      </c>
      <c r="D4924" s="158" t="s">
        <v>48075</v>
      </c>
    </row>
    <row r="4925" customFormat="false" ht="13.5" hidden="true" customHeight="false" outlineLevel="0" collapsed="false">
      <c r="A4925" s="715" t="s">
        <v>59671</v>
      </c>
      <c r="B4925" s="715" t="s">
        <v>59651</v>
      </c>
      <c r="C4925" s="715" t="s">
        <v>59668</v>
      </c>
      <c r="D4925" s="158" t="s">
        <v>48468</v>
      </c>
    </row>
    <row r="4926" customFormat="false" ht="13.5" hidden="true" customHeight="false" outlineLevel="0" collapsed="false">
      <c r="A4926" s="715" t="s">
        <v>71</v>
      </c>
      <c r="B4926" s="715" t="s">
        <v>59654</v>
      </c>
      <c r="C4926" s="715" t="s">
        <v>1158</v>
      </c>
      <c r="D4926" s="158" t="s">
        <v>47905</v>
      </c>
    </row>
    <row r="4927" customFormat="false" ht="13.5" hidden="true" customHeight="false" outlineLevel="0" collapsed="false">
      <c r="A4927" s="715" t="s">
        <v>59672</v>
      </c>
      <c r="B4927" s="715" t="s">
        <v>59673</v>
      </c>
      <c r="C4927" s="715" t="s">
        <v>1158</v>
      </c>
      <c r="D4927" s="158" t="s">
        <v>59674</v>
      </c>
    </row>
    <row r="4928" customFormat="false" ht="13.5" hidden="true" customHeight="false" outlineLevel="0" collapsed="false">
      <c r="A4928" s="715" t="s">
        <v>59675</v>
      </c>
      <c r="B4928" s="715" t="s">
        <v>59676</v>
      </c>
      <c r="C4928" s="715" t="s">
        <v>1158</v>
      </c>
      <c r="D4928" s="158" t="s">
        <v>59677</v>
      </c>
    </row>
    <row r="4929" customFormat="false" ht="13.5" hidden="true" customHeight="false" outlineLevel="0" collapsed="false">
      <c r="A4929" s="715" t="s">
        <v>59678</v>
      </c>
      <c r="B4929" s="715" t="s">
        <v>59679</v>
      </c>
      <c r="C4929" s="715" t="s">
        <v>1158</v>
      </c>
      <c r="D4929" s="158" t="s">
        <v>59680</v>
      </c>
    </row>
    <row r="4930" customFormat="false" ht="13.5" hidden="true" customHeight="false" outlineLevel="0" collapsed="false">
      <c r="A4930" s="715" t="s">
        <v>59681</v>
      </c>
      <c r="B4930" s="715" t="s">
        <v>59682</v>
      </c>
      <c r="C4930" s="715" t="s">
        <v>1158</v>
      </c>
      <c r="D4930" s="158" t="s">
        <v>48000</v>
      </c>
    </row>
    <row r="4931" customFormat="false" ht="13.5" hidden="true" customHeight="false" outlineLevel="0" collapsed="false">
      <c r="A4931" s="715" t="s">
        <v>59683</v>
      </c>
      <c r="B4931" s="715" t="s">
        <v>59684</v>
      </c>
      <c r="C4931" s="715" t="s">
        <v>1158</v>
      </c>
      <c r="D4931" s="158" t="s">
        <v>59685</v>
      </c>
    </row>
    <row r="4932" customFormat="false" ht="13.5" hidden="true" customHeight="false" outlineLevel="0" collapsed="false">
      <c r="A4932" s="715" t="s">
        <v>59686</v>
      </c>
      <c r="B4932" s="715" t="s">
        <v>59687</v>
      </c>
      <c r="C4932" s="715" t="s">
        <v>1158</v>
      </c>
      <c r="D4932" s="158" t="s">
        <v>59688</v>
      </c>
    </row>
    <row r="4933" customFormat="false" ht="13.5" hidden="true" customHeight="false" outlineLevel="0" collapsed="false">
      <c r="A4933" s="715" t="s">
        <v>59689</v>
      </c>
      <c r="B4933" s="715" t="s">
        <v>59690</v>
      </c>
      <c r="C4933" s="715" t="s">
        <v>1158</v>
      </c>
      <c r="D4933" s="158" t="s">
        <v>59691</v>
      </c>
    </row>
    <row r="4934" customFormat="false" ht="13.5" hidden="true" customHeight="false" outlineLevel="0" collapsed="false">
      <c r="A4934" s="715" t="s">
        <v>69</v>
      </c>
      <c r="B4934" s="715" t="s">
        <v>59692</v>
      </c>
      <c r="C4934" s="715" t="s">
        <v>1158</v>
      </c>
      <c r="D4934" s="158" t="s">
        <v>59693</v>
      </c>
    </row>
    <row r="4935" customFormat="false" ht="13.5" hidden="true" customHeight="false" outlineLevel="0" collapsed="false">
      <c r="A4935" s="715" t="s">
        <v>59694</v>
      </c>
      <c r="B4935" s="715" t="s">
        <v>59695</v>
      </c>
      <c r="C4935" s="715" t="s">
        <v>1158</v>
      </c>
      <c r="D4935" s="158" t="s">
        <v>48382</v>
      </c>
    </row>
    <row r="4936" customFormat="false" ht="13.5" hidden="true" customHeight="false" outlineLevel="0" collapsed="false">
      <c r="A4936" s="715" t="s">
        <v>59696</v>
      </c>
      <c r="B4936" s="715" t="s">
        <v>59697</v>
      </c>
      <c r="C4936" s="715" t="s">
        <v>1158</v>
      </c>
      <c r="D4936" s="158" t="s">
        <v>59698</v>
      </c>
    </row>
    <row r="4937" customFormat="false" ht="13.5" hidden="true" customHeight="false" outlineLevel="0" collapsed="false">
      <c r="A4937" s="715" t="s">
        <v>59699</v>
      </c>
      <c r="B4937" s="715" t="s">
        <v>59700</v>
      </c>
      <c r="C4937" s="715" t="s">
        <v>1158</v>
      </c>
      <c r="D4937" s="158" t="s">
        <v>46207</v>
      </c>
    </row>
    <row r="4938" customFormat="false" ht="13.5" hidden="true" customHeight="false" outlineLevel="0" collapsed="false">
      <c r="A4938" s="715" t="s">
        <v>59701</v>
      </c>
      <c r="B4938" s="715" t="s">
        <v>59702</v>
      </c>
      <c r="C4938" s="715" t="s">
        <v>59668</v>
      </c>
      <c r="D4938" s="158" t="s">
        <v>48251</v>
      </c>
    </row>
    <row r="4939" customFormat="false" ht="13.5" hidden="true" customHeight="false" outlineLevel="0" collapsed="false">
      <c r="A4939" s="715" t="s">
        <v>59703</v>
      </c>
      <c r="B4939" s="715" t="s">
        <v>59704</v>
      </c>
      <c r="C4939" s="715" t="s">
        <v>59668</v>
      </c>
      <c r="D4939" s="158" t="s">
        <v>48704</v>
      </c>
    </row>
    <row r="4940" customFormat="false" ht="13.5" hidden="true" customHeight="false" outlineLevel="0" collapsed="false">
      <c r="A4940" s="715" t="s">
        <v>59705</v>
      </c>
      <c r="B4940" s="715" t="s">
        <v>59706</v>
      </c>
      <c r="C4940" s="715" t="s">
        <v>59668</v>
      </c>
      <c r="D4940" s="158" t="s">
        <v>48485</v>
      </c>
    </row>
    <row r="4941" customFormat="false" ht="13.5" hidden="true" customHeight="false" outlineLevel="0" collapsed="false">
      <c r="A4941" s="715" t="s">
        <v>59707</v>
      </c>
      <c r="B4941" s="715" t="s">
        <v>59708</v>
      </c>
      <c r="C4941" s="715" t="s">
        <v>59668</v>
      </c>
      <c r="D4941" s="158" t="s">
        <v>59709</v>
      </c>
    </row>
    <row r="4942" customFormat="false" ht="13.5" hidden="true" customHeight="false" outlineLevel="0" collapsed="false">
      <c r="A4942" s="715" t="s">
        <v>59710</v>
      </c>
      <c r="B4942" s="715" t="s">
        <v>59711</v>
      </c>
      <c r="C4942" s="715" t="s">
        <v>59668</v>
      </c>
      <c r="D4942" s="158" t="s">
        <v>48793</v>
      </c>
    </row>
    <row r="4943" customFormat="false" ht="13.5" hidden="true" customHeight="false" outlineLevel="0" collapsed="false">
      <c r="A4943" s="715" t="s">
        <v>59712</v>
      </c>
      <c r="B4943" s="715" t="s">
        <v>59713</v>
      </c>
      <c r="C4943" s="715" t="s">
        <v>59668</v>
      </c>
      <c r="D4943" s="158" t="s">
        <v>47895</v>
      </c>
    </row>
    <row r="4944" customFormat="false" ht="13.5" hidden="true" customHeight="false" outlineLevel="0" collapsed="false">
      <c r="A4944" s="715" t="s">
        <v>59714</v>
      </c>
      <c r="B4944" s="715" t="s">
        <v>59715</v>
      </c>
      <c r="C4944" s="715" t="s">
        <v>59668</v>
      </c>
      <c r="D4944" s="158" t="s">
        <v>48307</v>
      </c>
    </row>
    <row r="4945" customFormat="false" ht="13.5" hidden="true" customHeight="false" outlineLevel="0" collapsed="false">
      <c r="A4945" s="715" t="s">
        <v>59716</v>
      </c>
      <c r="B4945" s="715" t="s">
        <v>59717</v>
      </c>
      <c r="C4945" s="715" t="s">
        <v>59647</v>
      </c>
      <c r="D4945" s="158" t="s">
        <v>54597</v>
      </c>
    </row>
    <row r="4946" customFormat="false" ht="13.5" hidden="true" customHeight="false" outlineLevel="0" collapsed="false">
      <c r="A4946" s="715" t="s">
        <v>59718</v>
      </c>
      <c r="B4946" s="715" t="s">
        <v>59719</v>
      </c>
      <c r="C4946" s="715" t="s">
        <v>59647</v>
      </c>
      <c r="D4946" s="158" t="s">
        <v>48307</v>
      </c>
    </row>
    <row r="4947" customFormat="false" ht="13.5" hidden="true" customHeight="false" outlineLevel="0" collapsed="false">
      <c r="A4947" s="715" t="s">
        <v>59720</v>
      </c>
      <c r="B4947" s="715" t="s">
        <v>59721</v>
      </c>
      <c r="C4947" s="715" t="s">
        <v>59647</v>
      </c>
      <c r="D4947" s="158" t="s">
        <v>47244</v>
      </c>
    </row>
    <row r="4948" customFormat="false" ht="13.5" hidden="true" customHeight="false" outlineLevel="0" collapsed="false">
      <c r="A4948" s="715" t="s">
        <v>59722</v>
      </c>
      <c r="B4948" s="715" t="s">
        <v>59723</v>
      </c>
      <c r="C4948" s="715" t="s">
        <v>59647</v>
      </c>
      <c r="D4948" s="158" t="s">
        <v>48276</v>
      </c>
    </row>
    <row r="4949" customFormat="false" ht="13.5" hidden="true" customHeight="false" outlineLevel="0" collapsed="false">
      <c r="A4949" s="715" t="s">
        <v>59724</v>
      </c>
      <c r="B4949" s="715" t="s">
        <v>59725</v>
      </c>
      <c r="C4949" s="715" t="s">
        <v>1993</v>
      </c>
      <c r="D4949" s="158" t="s">
        <v>52123</v>
      </c>
    </row>
    <row r="4950" customFormat="false" ht="13.5" hidden="true" customHeight="false" outlineLevel="0" collapsed="false">
      <c r="A4950" s="715" t="s">
        <v>59726</v>
      </c>
      <c r="B4950" s="715" t="s">
        <v>59727</v>
      </c>
      <c r="C4950" s="715" t="s">
        <v>1993</v>
      </c>
      <c r="D4950" s="158" t="s">
        <v>51488</v>
      </c>
    </row>
    <row r="4951" customFormat="false" ht="13.5" hidden="true" customHeight="false" outlineLevel="0" collapsed="false">
      <c r="A4951" s="715" t="s">
        <v>59728</v>
      </c>
      <c r="B4951" s="715" t="s">
        <v>59729</v>
      </c>
      <c r="C4951" s="715" t="s">
        <v>1993</v>
      </c>
      <c r="D4951" s="158" t="s">
        <v>47208</v>
      </c>
    </row>
    <row r="4952" customFormat="false" ht="13.5" hidden="true" customHeight="false" outlineLevel="0" collapsed="false">
      <c r="A4952" s="715" t="s">
        <v>59730</v>
      </c>
      <c r="B4952" s="715" t="s">
        <v>59731</v>
      </c>
      <c r="C4952" s="715" t="s">
        <v>1993</v>
      </c>
      <c r="D4952" s="158" t="s">
        <v>59732</v>
      </c>
    </row>
    <row r="4953" customFormat="false" ht="13.5" hidden="true" customHeight="false" outlineLevel="0" collapsed="false">
      <c r="A4953" s="715" t="s">
        <v>59733</v>
      </c>
      <c r="B4953" s="715" t="s">
        <v>59734</v>
      </c>
      <c r="C4953" s="715" t="s">
        <v>1158</v>
      </c>
      <c r="D4953" s="158" t="s">
        <v>59735</v>
      </c>
    </row>
    <row r="4954" customFormat="false" ht="13.5" hidden="true" customHeight="false" outlineLevel="0" collapsed="false">
      <c r="A4954" s="715" t="s">
        <v>59736</v>
      </c>
      <c r="B4954" s="715" t="s">
        <v>59737</v>
      </c>
      <c r="C4954" s="715" t="s">
        <v>1158</v>
      </c>
      <c r="D4954" s="158" t="s">
        <v>59738</v>
      </c>
    </row>
    <row r="4955" customFormat="false" ht="13.5" hidden="true" customHeight="false" outlineLevel="0" collapsed="false">
      <c r="A4955" s="715" t="s">
        <v>59739</v>
      </c>
      <c r="B4955" s="715" t="s">
        <v>59740</v>
      </c>
      <c r="C4955" s="715" t="s">
        <v>1158</v>
      </c>
      <c r="D4955" s="158" t="s">
        <v>59741</v>
      </c>
    </row>
    <row r="4956" customFormat="false" ht="13.5" hidden="true" customHeight="false" outlineLevel="0" collapsed="false">
      <c r="A4956" s="715" t="s">
        <v>59742</v>
      </c>
      <c r="B4956" s="715" t="s">
        <v>59743</v>
      </c>
      <c r="C4956" s="715" t="s">
        <v>1158</v>
      </c>
      <c r="D4956" s="158" t="s">
        <v>59744</v>
      </c>
    </row>
    <row r="4957" customFormat="false" ht="13.5" hidden="true" customHeight="false" outlineLevel="0" collapsed="false">
      <c r="A4957" s="715" t="s">
        <v>59745</v>
      </c>
      <c r="B4957" s="715" t="s">
        <v>59746</v>
      </c>
      <c r="C4957" s="715" t="s">
        <v>1158</v>
      </c>
      <c r="D4957" s="158" t="s">
        <v>59747</v>
      </c>
    </row>
    <row r="4958" customFormat="false" ht="13.5" hidden="true" customHeight="false" outlineLevel="0" collapsed="false">
      <c r="A4958" s="715" t="s">
        <v>59748</v>
      </c>
      <c r="B4958" s="715" t="s">
        <v>59749</v>
      </c>
      <c r="C4958" s="715" t="s">
        <v>1158</v>
      </c>
      <c r="D4958" s="158" t="s">
        <v>59750</v>
      </c>
    </row>
    <row r="4959" customFormat="false" ht="13.5" hidden="true" customHeight="false" outlineLevel="0" collapsed="false">
      <c r="A4959" s="715" t="s">
        <v>59751</v>
      </c>
      <c r="B4959" s="715" t="s">
        <v>59752</v>
      </c>
      <c r="C4959" s="715" t="s">
        <v>1158</v>
      </c>
      <c r="D4959" s="158" t="s">
        <v>59753</v>
      </c>
    </row>
    <row r="4960" customFormat="false" ht="13.5" hidden="true" customHeight="false" outlineLevel="0" collapsed="false">
      <c r="A4960" s="715" t="s">
        <v>59754</v>
      </c>
      <c r="B4960" s="715" t="s">
        <v>59755</v>
      </c>
      <c r="C4960" s="715" t="s">
        <v>1158</v>
      </c>
      <c r="D4960" s="158" t="s">
        <v>59756</v>
      </c>
    </row>
    <row r="4961" customFormat="false" ht="13.5" hidden="true" customHeight="false" outlineLevel="0" collapsed="false">
      <c r="A4961" s="715" t="s">
        <v>59757</v>
      </c>
      <c r="B4961" s="715" t="s">
        <v>59758</v>
      </c>
      <c r="C4961" s="715" t="s">
        <v>1158</v>
      </c>
      <c r="D4961" s="158" t="s">
        <v>59759</v>
      </c>
    </row>
    <row r="4962" customFormat="false" ht="13.5" hidden="true" customHeight="false" outlineLevel="0" collapsed="false">
      <c r="A4962" s="715" t="s">
        <v>59760</v>
      </c>
      <c r="B4962" s="715" t="s">
        <v>59761</v>
      </c>
      <c r="C4962" s="715" t="s">
        <v>1158</v>
      </c>
      <c r="D4962" s="158" t="s">
        <v>59762</v>
      </c>
    </row>
    <row r="4963" customFormat="false" ht="13.5" hidden="true" customHeight="false" outlineLevel="0" collapsed="false">
      <c r="A4963" s="715" t="s">
        <v>59763</v>
      </c>
      <c r="B4963" s="715" t="s">
        <v>59764</v>
      </c>
      <c r="C4963" s="715" t="s">
        <v>1158</v>
      </c>
      <c r="D4963" s="158" t="s">
        <v>59765</v>
      </c>
    </row>
    <row r="4964" customFormat="false" ht="13.5" hidden="true" customHeight="false" outlineLevel="0" collapsed="false">
      <c r="A4964" s="715" t="s">
        <v>59766</v>
      </c>
      <c r="B4964" s="715" t="s">
        <v>59767</v>
      </c>
      <c r="C4964" s="715" t="s">
        <v>1158</v>
      </c>
      <c r="D4964" s="158" t="s">
        <v>59768</v>
      </c>
    </row>
    <row r="4965" customFormat="false" ht="13.5" hidden="true" customHeight="false" outlineLevel="0" collapsed="false">
      <c r="A4965" s="715" t="s">
        <v>59769</v>
      </c>
      <c r="B4965" s="715" t="s">
        <v>59770</v>
      </c>
      <c r="C4965" s="715" t="s">
        <v>1158</v>
      </c>
      <c r="D4965" s="158" t="s">
        <v>56625</v>
      </c>
    </row>
    <row r="4966" customFormat="false" ht="13.5" hidden="true" customHeight="false" outlineLevel="0" collapsed="false">
      <c r="A4966" s="715" t="s">
        <v>59771</v>
      </c>
      <c r="B4966" s="715" t="s">
        <v>59772</v>
      </c>
      <c r="C4966" s="715" t="s">
        <v>1158</v>
      </c>
      <c r="D4966" s="158" t="s">
        <v>59773</v>
      </c>
    </row>
    <row r="4967" customFormat="false" ht="13.5" hidden="true" customHeight="false" outlineLevel="0" collapsed="false">
      <c r="A4967" s="715" t="s">
        <v>59774</v>
      </c>
      <c r="B4967" s="715" t="s">
        <v>59775</v>
      </c>
      <c r="C4967" s="715" t="s">
        <v>1158</v>
      </c>
      <c r="D4967" s="158" t="s">
        <v>59776</v>
      </c>
    </row>
    <row r="4968" customFormat="false" ht="13.5" hidden="true" customHeight="false" outlineLevel="0" collapsed="false">
      <c r="A4968" s="715" t="s">
        <v>59777</v>
      </c>
      <c r="B4968" s="715" t="s">
        <v>59778</v>
      </c>
      <c r="C4968" s="715" t="s">
        <v>1158</v>
      </c>
      <c r="D4968" s="158" t="s">
        <v>59779</v>
      </c>
    </row>
    <row r="4969" customFormat="false" ht="13.5" hidden="true" customHeight="false" outlineLevel="0" collapsed="false">
      <c r="A4969" s="715" t="s">
        <v>59780</v>
      </c>
      <c r="B4969" s="715" t="s">
        <v>59781</v>
      </c>
      <c r="C4969" s="715" t="s">
        <v>1158</v>
      </c>
      <c r="D4969" s="158" t="s">
        <v>59782</v>
      </c>
    </row>
    <row r="4970" customFormat="false" ht="13.5" hidden="true" customHeight="false" outlineLevel="0" collapsed="false">
      <c r="A4970" s="715" t="s">
        <v>59783</v>
      </c>
      <c r="B4970" s="715" t="s">
        <v>59784</v>
      </c>
      <c r="C4970" s="715" t="s">
        <v>1158</v>
      </c>
      <c r="D4970" s="158" t="s">
        <v>59785</v>
      </c>
    </row>
    <row r="4971" customFormat="false" ht="13.5" hidden="true" customHeight="false" outlineLevel="0" collapsed="false">
      <c r="A4971" s="715" t="s">
        <v>59786</v>
      </c>
      <c r="B4971" s="715" t="s">
        <v>59787</v>
      </c>
      <c r="C4971" s="715" t="s">
        <v>1158</v>
      </c>
      <c r="D4971" s="158" t="s">
        <v>47164</v>
      </c>
    </row>
    <row r="4972" customFormat="false" ht="13.5" hidden="true" customHeight="false" outlineLevel="0" collapsed="false">
      <c r="A4972" s="715" t="s">
        <v>59788</v>
      </c>
      <c r="B4972" s="715" t="s">
        <v>59789</v>
      </c>
      <c r="C4972" s="715" t="s">
        <v>1158</v>
      </c>
      <c r="D4972" s="158" t="s">
        <v>59790</v>
      </c>
    </row>
    <row r="4973" customFormat="false" ht="13.5" hidden="true" customHeight="false" outlineLevel="0" collapsed="false">
      <c r="A4973" s="715" t="s">
        <v>59791</v>
      </c>
      <c r="B4973" s="715" t="s">
        <v>59792</v>
      </c>
      <c r="C4973" s="715" t="s">
        <v>1993</v>
      </c>
      <c r="D4973" s="158" t="s">
        <v>59793</v>
      </c>
    </row>
    <row r="4974" customFormat="false" ht="13.5" hidden="true" customHeight="false" outlineLevel="0" collapsed="false">
      <c r="A4974" s="715" t="s">
        <v>59794</v>
      </c>
      <c r="B4974" s="715" t="s">
        <v>59795</v>
      </c>
      <c r="C4974" s="715" t="s">
        <v>1993</v>
      </c>
      <c r="D4974" s="158" t="s">
        <v>59796</v>
      </c>
    </row>
    <row r="4975" customFormat="false" ht="13.5" hidden="true" customHeight="false" outlineLevel="0" collapsed="false">
      <c r="A4975" s="715" t="s">
        <v>59797</v>
      </c>
      <c r="B4975" s="715" t="s">
        <v>59798</v>
      </c>
      <c r="C4975" s="715" t="s">
        <v>1993</v>
      </c>
      <c r="D4975" s="158" t="s">
        <v>59799</v>
      </c>
    </row>
    <row r="4976" customFormat="false" ht="13.5" hidden="true" customHeight="false" outlineLevel="0" collapsed="false">
      <c r="A4976" s="715" t="s">
        <v>59800</v>
      </c>
      <c r="B4976" s="715" t="s">
        <v>59801</v>
      </c>
      <c r="C4976" s="715" t="s">
        <v>1993</v>
      </c>
      <c r="D4976" s="158" t="s">
        <v>59802</v>
      </c>
    </row>
    <row r="4977" customFormat="false" ht="13.5" hidden="true" customHeight="false" outlineLevel="0" collapsed="false">
      <c r="A4977" s="715" t="s">
        <v>59803</v>
      </c>
      <c r="B4977" s="715" t="s">
        <v>59804</v>
      </c>
      <c r="C4977" s="715" t="s">
        <v>1993</v>
      </c>
      <c r="D4977" s="158" t="s">
        <v>46091</v>
      </c>
    </row>
    <row r="4978" customFormat="false" ht="13.5" hidden="true" customHeight="false" outlineLevel="0" collapsed="false">
      <c r="A4978" s="715" t="s">
        <v>59805</v>
      </c>
      <c r="B4978" s="715" t="s">
        <v>59806</v>
      </c>
      <c r="C4978" s="715" t="s">
        <v>1993</v>
      </c>
      <c r="D4978" s="158" t="s">
        <v>59807</v>
      </c>
    </row>
    <row r="4979" customFormat="false" ht="13.5" hidden="true" customHeight="false" outlineLevel="0" collapsed="false">
      <c r="A4979" s="715" t="s">
        <v>59808</v>
      </c>
      <c r="B4979" s="715" t="s">
        <v>59809</v>
      </c>
      <c r="C4979" s="715" t="s">
        <v>1993</v>
      </c>
      <c r="D4979" s="158" t="s">
        <v>58128</v>
      </c>
    </row>
    <row r="4980" customFormat="false" ht="13.5" hidden="true" customHeight="false" outlineLevel="0" collapsed="false">
      <c r="A4980" s="715" t="s">
        <v>59810</v>
      </c>
      <c r="B4980" s="715" t="s">
        <v>59811</v>
      </c>
      <c r="C4980" s="715" t="s">
        <v>1993</v>
      </c>
      <c r="D4980" s="158" t="s">
        <v>59812</v>
      </c>
    </row>
    <row r="4981" customFormat="false" ht="13.5" hidden="true" customHeight="false" outlineLevel="0" collapsed="false">
      <c r="A4981" s="715" t="s">
        <v>59813</v>
      </c>
      <c r="B4981" s="715" t="s">
        <v>59814</v>
      </c>
      <c r="C4981" s="715" t="s">
        <v>1993</v>
      </c>
      <c r="D4981" s="158" t="s">
        <v>59815</v>
      </c>
    </row>
    <row r="4982" customFormat="false" ht="13.5" hidden="true" customHeight="false" outlineLevel="0" collapsed="false">
      <c r="A4982" s="715" t="s">
        <v>59816</v>
      </c>
      <c r="B4982" s="715" t="s">
        <v>59817</v>
      </c>
      <c r="C4982" s="715" t="s">
        <v>1993</v>
      </c>
      <c r="D4982" s="158" t="s">
        <v>59818</v>
      </c>
    </row>
    <row r="4983" customFormat="false" ht="13.5" hidden="true" customHeight="false" outlineLevel="0" collapsed="false">
      <c r="A4983" s="715" t="s">
        <v>59819</v>
      </c>
      <c r="B4983" s="715" t="s">
        <v>59820</v>
      </c>
      <c r="C4983" s="715" t="s">
        <v>1993</v>
      </c>
      <c r="D4983" s="158" t="s">
        <v>59821</v>
      </c>
    </row>
    <row r="4984" customFormat="false" ht="13.5" hidden="true" customHeight="false" outlineLevel="0" collapsed="false">
      <c r="A4984" s="715" t="s">
        <v>59822</v>
      </c>
      <c r="B4984" s="715" t="s">
        <v>59823</v>
      </c>
      <c r="C4984" s="715" t="s">
        <v>1993</v>
      </c>
      <c r="D4984" s="158" t="s">
        <v>59824</v>
      </c>
    </row>
    <row r="4985" customFormat="false" ht="13.5" hidden="true" customHeight="false" outlineLevel="0" collapsed="false">
      <c r="A4985" s="715" t="s">
        <v>59825</v>
      </c>
      <c r="B4985" s="715" t="s">
        <v>59826</v>
      </c>
      <c r="C4985" s="715" t="s">
        <v>1993</v>
      </c>
      <c r="D4985" s="158" t="s">
        <v>59827</v>
      </c>
    </row>
    <row r="4986" customFormat="false" ht="13.5" hidden="true" customHeight="false" outlineLevel="0" collapsed="false">
      <c r="A4986" s="715" t="s">
        <v>59828</v>
      </c>
      <c r="B4986" s="715" t="s">
        <v>59829</v>
      </c>
      <c r="C4986" s="715" t="s">
        <v>1993</v>
      </c>
      <c r="D4986" s="158" t="s">
        <v>59830</v>
      </c>
    </row>
    <row r="4987" customFormat="false" ht="13.5" hidden="true" customHeight="false" outlineLevel="0" collapsed="false">
      <c r="A4987" s="715" t="s">
        <v>59831</v>
      </c>
      <c r="B4987" s="715" t="s">
        <v>59832</v>
      </c>
      <c r="C4987" s="715" t="s">
        <v>1993</v>
      </c>
      <c r="D4987" s="158" t="s">
        <v>59833</v>
      </c>
    </row>
    <row r="4988" customFormat="false" ht="13.5" hidden="true" customHeight="false" outlineLevel="0" collapsed="false">
      <c r="A4988" s="715" t="s">
        <v>59834</v>
      </c>
      <c r="B4988" s="715" t="s">
        <v>59835</v>
      </c>
      <c r="C4988" s="715" t="s">
        <v>1993</v>
      </c>
      <c r="D4988" s="158" t="s">
        <v>59836</v>
      </c>
    </row>
    <row r="4989" customFormat="false" ht="13.5" hidden="true" customHeight="false" outlineLevel="0" collapsed="false">
      <c r="A4989" s="715" t="s">
        <v>59837</v>
      </c>
      <c r="B4989" s="715" t="s">
        <v>59838</v>
      </c>
      <c r="C4989" s="715" t="s">
        <v>1993</v>
      </c>
      <c r="D4989" s="158" t="s">
        <v>59839</v>
      </c>
    </row>
    <row r="4990" customFormat="false" ht="13.5" hidden="true" customHeight="false" outlineLevel="0" collapsed="false">
      <c r="A4990" s="715" t="s">
        <v>59840</v>
      </c>
      <c r="B4990" s="715" t="s">
        <v>59841</v>
      </c>
      <c r="C4990" s="715" t="s">
        <v>1993</v>
      </c>
      <c r="D4990" s="158" t="s">
        <v>59842</v>
      </c>
    </row>
    <row r="4991" customFormat="false" ht="13.5" hidden="true" customHeight="false" outlineLevel="0" collapsed="false">
      <c r="A4991" s="715" t="s">
        <v>59843</v>
      </c>
      <c r="B4991" s="715" t="s">
        <v>59844</v>
      </c>
      <c r="C4991" s="715" t="s">
        <v>1993</v>
      </c>
      <c r="D4991" s="158" t="s">
        <v>59845</v>
      </c>
    </row>
    <row r="4992" customFormat="false" ht="13.5" hidden="true" customHeight="false" outlineLevel="0" collapsed="false">
      <c r="A4992" s="715" t="s">
        <v>59846</v>
      </c>
      <c r="B4992" s="715" t="s">
        <v>59847</v>
      </c>
      <c r="C4992" s="715" t="s">
        <v>1993</v>
      </c>
      <c r="D4992" s="158" t="s">
        <v>59848</v>
      </c>
    </row>
    <row r="4993" customFormat="false" ht="13.5" hidden="true" customHeight="false" outlineLevel="0" collapsed="false">
      <c r="A4993" s="715" t="s">
        <v>59849</v>
      </c>
      <c r="B4993" s="715" t="s">
        <v>59850</v>
      </c>
      <c r="C4993" s="715" t="s">
        <v>1993</v>
      </c>
      <c r="D4993" s="158" t="s">
        <v>59851</v>
      </c>
    </row>
    <row r="4994" customFormat="false" ht="13.5" hidden="true" customHeight="false" outlineLevel="0" collapsed="false">
      <c r="A4994" s="715" t="s">
        <v>59852</v>
      </c>
      <c r="B4994" s="715" t="s">
        <v>59853</v>
      </c>
      <c r="C4994" s="715" t="s">
        <v>1993</v>
      </c>
      <c r="D4994" s="158" t="s">
        <v>59854</v>
      </c>
    </row>
    <row r="4995" customFormat="false" ht="13.5" hidden="true" customHeight="false" outlineLevel="0" collapsed="false">
      <c r="A4995" s="715" t="s">
        <v>59855</v>
      </c>
      <c r="B4995" s="715" t="s">
        <v>59856</v>
      </c>
      <c r="C4995" s="715" t="s">
        <v>1993</v>
      </c>
      <c r="D4995" s="158" t="s">
        <v>49367</v>
      </c>
    </row>
    <row r="4996" customFormat="false" ht="13.5" hidden="true" customHeight="false" outlineLevel="0" collapsed="false">
      <c r="A4996" s="715" t="s">
        <v>59857</v>
      </c>
      <c r="B4996" s="715" t="s">
        <v>59858</v>
      </c>
      <c r="C4996" s="715" t="s">
        <v>1993</v>
      </c>
      <c r="D4996" s="158" t="s">
        <v>59859</v>
      </c>
    </row>
    <row r="4997" customFormat="false" ht="13.5" hidden="true" customHeight="false" outlineLevel="0" collapsed="false">
      <c r="A4997" s="715" t="s">
        <v>59860</v>
      </c>
      <c r="B4997" s="715" t="s">
        <v>59861</v>
      </c>
      <c r="C4997" s="715" t="s">
        <v>1993</v>
      </c>
      <c r="D4997" s="158" t="s">
        <v>59862</v>
      </c>
    </row>
    <row r="4998" customFormat="false" ht="13.5" hidden="true" customHeight="false" outlineLevel="0" collapsed="false">
      <c r="A4998" s="715" t="s">
        <v>59863</v>
      </c>
      <c r="B4998" s="715" t="s">
        <v>59864</v>
      </c>
      <c r="C4998" s="715" t="s">
        <v>1993</v>
      </c>
      <c r="D4998" s="158" t="s">
        <v>46585</v>
      </c>
    </row>
    <row r="4999" customFormat="false" ht="13.5" hidden="true" customHeight="false" outlineLevel="0" collapsed="false">
      <c r="A4999" s="715" t="s">
        <v>59865</v>
      </c>
      <c r="B4999" s="715" t="s">
        <v>59866</v>
      </c>
      <c r="C4999" s="715" t="s">
        <v>1993</v>
      </c>
      <c r="D4999" s="158" t="s">
        <v>59867</v>
      </c>
    </row>
    <row r="5000" customFormat="false" ht="13.5" hidden="true" customHeight="false" outlineLevel="0" collapsed="false">
      <c r="A5000" s="715" t="s">
        <v>59868</v>
      </c>
      <c r="B5000" s="715" t="s">
        <v>59869</v>
      </c>
      <c r="C5000" s="715" t="s">
        <v>1993</v>
      </c>
      <c r="D5000" s="158" t="s">
        <v>59870</v>
      </c>
    </row>
    <row r="5001" customFormat="false" ht="13.5" hidden="true" customHeight="false" outlineLevel="0" collapsed="false">
      <c r="A5001" s="715" t="s">
        <v>59871</v>
      </c>
      <c r="B5001" s="715" t="s">
        <v>59872</v>
      </c>
      <c r="C5001" s="715" t="s">
        <v>1993</v>
      </c>
      <c r="D5001" s="158" t="s">
        <v>59873</v>
      </c>
    </row>
    <row r="5002" customFormat="false" ht="13.5" hidden="true" customHeight="false" outlineLevel="0" collapsed="false">
      <c r="A5002" s="715" t="s">
        <v>59874</v>
      </c>
      <c r="B5002" s="715" t="s">
        <v>59875</v>
      </c>
      <c r="C5002" s="715" t="s">
        <v>1993</v>
      </c>
      <c r="D5002" s="158" t="s">
        <v>59876</v>
      </c>
    </row>
    <row r="5003" customFormat="false" ht="13.5" hidden="true" customHeight="false" outlineLevel="0" collapsed="false">
      <c r="A5003" s="715" t="s">
        <v>59877</v>
      </c>
      <c r="B5003" s="715" t="s">
        <v>59878</v>
      </c>
      <c r="C5003" s="715" t="s">
        <v>1993</v>
      </c>
      <c r="D5003" s="158" t="s">
        <v>59879</v>
      </c>
    </row>
    <row r="5004" customFormat="false" ht="13.5" hidden="true" customHeight="false" outlineLevel="0" collapsed="false">
      <c r="A5004" s="715" t="s">
        <v>59880</v>
      </c>
      <c r="B5004" s="715" t="s">
        <v>59881</v>
      </c>
      <c r="C5004" s="715" t="s">
        <v>1993</v>
      </c>
      <c r="D5004" s="158" t="s">
        <v>59882</v>
      </c>
    </row>
    <row r="5005" customFormat="false" ht="13.5" hidden="true" customHeight="false" outlineLevel="0" collapsed="false">
      <c r="A5005" s="715" t="s">
        <v>59883</v>
      </c>
      <c r="B5005" s="715" t="s">
        <v>59884</v>
      </c>
      <c r="C5005" s="715" t="s">
        <v>1993</v>
      </c>
      <c r="D5005" s="158" t="s">
        <v>59885</v>
      </c>
    </row>
    <row r="5006" customFormat="false" ht="13.5" hidden="true" customHeight="false" outlineLevel="0" collapsed="false">
      <c r="A5006" s="715" t="s">
        <v>59886</v>
      </c>
      <c r="B5006" s="715" t="s">
        <v>59887</v>
      </c>
      <c r="C5006" s="715" t="s">
        <v>1993</v>
      </c>
      <c r="D5006" s="158" t="s">
        <v>59888</v>
      </c>
    </row>
    <row r="5007" customFormat="false" ht="13.5" hidden="true" customHeight="false" outlineLevel="0" collapsed="false">
      <c r="A5007" s="715" t="s">
        <v>59889</v>
      </c>
      <c r="B5007" s="715" t="s">
        <v>59890</v>
      </c>
      <c r="C5007" s="715" t="s">
        <v>1993</v>
      </c>
      <c r="D5007" s="158" t="s">
        <v>59891</v>
      </c>
    </row>
    <row r="5008" customFormat="false" ht="13.5" hidden="true" customHeight="false" outlineLevel="0" collapsed="false">
      <c r="A5008" s="715" t="s">
        <v>59892</v>
      </c>
      <c r="B5008" s="715" t="s">
        <v>59893</v>
      </c>
      <c r="C5008" s="715" t="s">
        <v>1993</v>
      </c>
      <c r="D5008" s="158" t="s">
        <v>59894</v>
      </c>
    </row>
    <row r="5009" customFormat="false" ht="13.5" hidden="true" customHeight="false" outlineLevel="0" collapsed="false">
      <c r="A5009" s="715" t="s">
        <v>59895</v>
      </c>
      <c r="B5009" s="715" t="s">
        <v>59896</v>
      </c>
      <c r="C5009" s="715" t="s">
        <v>1993</v>
      </c>
      <c r="D5009" s="158" t="s">
        <v>59897</v>
      </c>
    </row>
    <row r="5010" customFormat="false" ht="13.5" hidden="true" customHeight="false" outlineLevel="0" collapsed="false">
      <c r="A5010" s="715" t="s">
        <v>59898</v>
      </c>
      <c r="B5010" s="715" t="s">
        <v>59899</v>
      </c>
      <c r="C5010" s="715" t="s">
        <v>1993</v>
      </c>
      <c r="D5010" s="158" t="s">
        <v>59900</v>
      </c>
    </row>
    <row r="5011" customFormat="false" ht="13.5" hidden="true" customHeight="false" outlineLevel="0" collapsed="false">
      <c r="A5011" s="715" t="s">
        <v>59901</v>
      </c>
      <c r="B5011" s="715" t="s">
        <v>59902</v>
      </c>
      <c r="C5011" s="715" t="s">
        <v>1993</v>
      </c>
      <c r="D5011" s="158" t="s">
        <v>59903</v>
      </c>
    </row>
    <row r="5012" customFormat="false" ht="13.5" hidden="true" customHeight="false" outlineLevel="0" collapsed="false">
      <c r="A5012" s="715" t="s">
        <v>59904</v>
      </c>
      <c r="B5012" s="715" t="s">
        <v>59905</v>
      </c>
      <c r="C5012" s="715" t="s">
        <v>1993</v>
      </c>
      <c r="D5012" s="158" t="s">
        <v>59906</v>
      </c>
    </row>
    <row r="5013" customFormat="false" ht="13.5" hidden="true" customHeight="false" outlineLevel="0" collapsed="false">
      <c r="A5013" s="715" t="s">
        <v>59907</v>
      </c>
      <c r="B5013" s="715" t="s">
        <v>59908</v>
      </c>
      <c r="C5013" s="715" t="s">
        <v>1993</v>
      </c>
      <c r="D5013" s="158" t="s">
        <v>59909</v>
      </c>
    </row>
    <row r="5014" customFormat="false" ht="13.5" hidden="true" customHeight="false" outlineLevel="0" collapsed="false">
      <c r="A5014" s="715" t="s">
        <v>59910</v>
      </c>
      <c r="B5014" s="715" t="s">
        <v>59911</v>
      </c>
      <c r="C5014" s="715" t="s">
        <v>1993</v>
      </c>
      <c r="D5014" s="158" t="s">
        <v>59912</v>
      </c>
    </row>
    <row r="5015" customFormat="false" ht="13.5" hidden="true" customHeight="false" outlineLevel="0" collapsed="false">
      <c r="A5015" s="715" t="s">
        <v>59913</v>
      </c>
      <c r="B5015" s="715" t="s">
        <v>59914</v>
      </c>
      <c r="C5015" s="715" t="s">
        <v>1993</v>
      </c>
      <c r="D5015" s="158" t="s">
        <v>51848</v>
      </c>
    </row>
    <row r="5016" customFormat="false" ht="13.5" hidden="true" customHeight="false" outlineLevel="0" collapsed="false">
      <c r="A5016" s="715" t="s">
        <v>59915</v>
      </c>
      <c r="B5016" s="715" t="s">
        <v>59916</v>
      </c>
      <c r="C5016" s="715" t="s">
        <v>1993</v>
      </c>
      <c r="D5016" s="158" t="s">
        <v>59917</v>
      </c>
    </row>
    <row r="5017" customFormat="false" ht="13.5" hidden="true" customHeight="false" outlineLevel="0" collapsed="false">
      <c r="A5017" s="715" t="s">
        <v>59918</v>
      </c>
      <c r="B5017" s="715" t="s">
        <v>59919</v>
      </c>
      <c r="C5017" s="715" t="s">
        <v>1993</v>
      </c>
      <c r="D5017" s="158" t="s">
        <v>59920</v>
      </c>
    </row>
    <row r="5018" customFormat="false" ht="13.5" hidden="true" customHeight="false" outlineLevel="0" collapsed="false">
      <c r="A5018" s="715" t="s">
        <v>59921</v>
      </c>
      <c r="B5018" s="715" t="s">
        <v>59922</v>
      </c>
      <c r="C5018" s="715" t="s">
        <v>1993</v>
      </c>
      <c r="D5018" s="158" t="s">
        <v>59923</v>
      </c>
    </row>
    <row r="5019" customFormat="false" ht="13.5" hidden="true" customHeight="false" outlineLevel="0" collapsed="false">
      <c r="A5019" s="715" t="s">
        <v>59924</v>
      </c>
      <c r="B5019" s="715" t="s">
        <v>59925</v>
      </c>
      <c r="C5019" s="715" t="s">
        <v>1993</v>
      </c>
      <c r="D5019" s="158" t="s">
        <v>59926</v>
      </c>
    </row>
    <row r="5020" customFormat="false" ht="13.5" hidden="true" customHeight="false" outlineLevel="0" collapsed="false">
      <c r="A5020" s="715" t="s">
        <v>59927</v>
      </c>
      <c r="B5020" s="715" t="s">
        <v>59928</v>
      </c>
      <c r="C5020" s="715" t="s">
        <v>1993</v>
      </c>
      <c r="D5020" s="158" t="s">
        <v>59929</v>
      </c>
    </row>
    <row r="5021" customFormat="false" ht="13.5" hidden="true" customHeight="false" outlineLevel="0" collapsed="false">
      <c r="A5021" s="715" t="s">
        <v>59930</v>
      </c>
      <c r="B5021" s="715" t="s">
        <v>59931</v>
      </c>
      <c r="C5021" s="715" t="s">
        <v>1993</v>
      </c>
      <c r="D5021" s="158" t="s">
        <v>59932</v>
      </c>
    </row>
    <row r="5022" customFormat="false" ht="13.5" hidden="true" customHeight="false" outlineLevel="0" collapsed="false">
      <c r="A5022" s="715" t="s">
        <v>59933</v>
      </c>
      <c r="B5022" s="715" t="s">
        <v>59934</v>
      </c>
      <c r="C5022" s="715" t="s">
        <v>1993</v>
      </c>
      <c r="D5022" s="158" t="s">
        <v>59935</v>
      </c>
    </row>
    <row r="5023" customFormat="false" ht="13.5" hidden="true" customHeight="false" outlineLevel="0" collapsed="false">
      <c r="A5023" s="715" t="s">
        <v>59936</v>
      </c>
      <c r="B5023" s="715" t="s">
        <v>59937</v>
      </c>
      <c r="C5023" s="715" t="s">
        <v>1993</v>
      </c>
      <c r="D5023" s="158" t="s">
        <v>59938</v>
      </c>
    </row>
    <row r="5024" customFormat="false" ht="13.5" hidden="true" customHeight="false" outlineLevel="0" collapsed="false">
      <c r="A5024" s="715" t="s">
        <v>59939</v>
      </c>
      <c r="B5024" s="715" t="s">
        <v>59940</v>
      </c>
      <c r="C5024" s="715" t="s">
        <v>1993</v>
      </c>
      <c r="D5024" s="158" t="s">
        <v>59941</v>
      </c>
    </row>
    <row r="5025" customFormat="false" ht="13.5" hidden="true" customHeight="false" outlineLevel="0" collapsed="false">
      <c r="A5025" s="715" t="s">
        <v>59942</v>
      </c>
      <c r="B5025" s="715" t="s">
        <v>59943</v>
      </c>
      <c r="C5025" s="715" t="s">
        <v>1993</v>
      </c>
      <c r="D5025" s="158" t="s">
        <v>59944</v>
      </c>
    </row>
    <row r="5026" customFormat="false" ht="13.5" hidden="true" customHeight="false" outlineLevel="0" collapsed="false">
      <c r="A5026" s="715" t="s">
        <v>59945</v>
      </c>
      <c r="B5026" s="715" t="s">
        <v>59946</v>
      </c>
      <c r="C5026" s="715" t="s">
        <v>1993</v>
      </c>
      <c r="D5026" s="158" t="s">
        <v>59947</v>
      </c>
    </row>
    <row r="5027" customFormat="false" ht="13.5" hidden="true" customHeight="false" outlineLevel="0" collapsed="false">
      <c r="A5027" s="715" t="s">
        <v>59948</v>
      </c>
      <c r="B5027" s="715" t="s">
        <v>59949</v>
      </c>
      <c r="C5027" s="715" t="s">
        <v>1993</v>
      </c>
      <c r="D5027" s="158" t="s">
        <v>59950</v>
      </c>
    </row>
    <row r="5028" customFormat="false" ht="13.5" hidden="true" customHeight="false" outlineLevel="0" collapsed="false">
      <c r="A5028" s="715" t="s">
        <v>59951</v>
      </c>
      <c r="B5028" s="715" t="s">
        <v>59952</v>
      </c>
      <c r="C5028" s="715" t="s">
        <v>1993</v>
      </c>
      <c r="D5028" s="158" t="s">
        <v>59953</v>
      </c>
    </row>
    <row r="5029" customFormat="false" ht="13.5" hidden="true" customHeight="false" outlineLevel="0" collapsed="false">
      <c r="A5029" s="715" t="s">
        <v>59954</v>
      </c>
      <c r="B5029" s="715" t="s">
        <v>59955</v>
      </c>
      <c r="C5029" s="715" t="s">
        <v>1993</v>
      </c>
      <c r="D5029" s="158" t="s">
        <v>59956</v>
      </c>
    </row>
    <row r="5030" customFormat="false" ht="13.5" hidden="true" customHeight="false" outlineLevel="0" collapsed="false">
      <c r="A5030" s="715" t="s">
        <v>59957</v>
      </c>
      <c r="B5030" s="715" t="s">
        <v>59958</v>
      </c>
      <c r="C5030" s="715" t="s">
        <v>1993</v>
      </c>
      <c r="D5030" s="158" t="s">
        <v>59959</v>
      </c>
    </row>
    <row r="5031" customFormat="false" ht="13.5" hidden="true" customHeight="false" outlineLevel="0" collapsed="false">
      <c r="A5031" s="715" t="s">
        <v>59960</v>
      </c>
      <c r="B5031" s="715" t="s">
        <v>59961</v>
      </c>
      <c r="C5031" s="715" t="s">
        <v>1993</v>
      </c>
      <c r="D5031" s="158" t="s">
        <v>59962</v>
      </c>
    </row>
    <row r="5032" customFormat="false" ht="13.5" hidden="true" customHeight="false" outlineLevel="0" collapsed="false">
      <c r="A5032" s="715" t="s">
        <v>59963</v>
      </c>
      <c r="B5032" s="715" t="s">
        <v>59964</v>
      </c>
      <c r="C5032" s="715" t="s">
        <v>1993</v>
      </c>
      <c r="D5032" s="158" t="s">
        <v>59965</v>
      </c>
    </row>
    <row r="5033" customFormat="false" ht="13.5" hidden="true" customHeight="false" outlineLevel="0" collapsed="false">
      <c r="A5033" s="715" t="s">
        <v>59966</v>
      </c>
      <c r="B5033" s="715" t="s">
        <v>59967</v>
      </c>
      <c r="C5033" s="715" t="s">
        <v>1993</v>
      </c>
      <c r="D5033" s="158" t="s">
        <v>59968</v>
      </c>
    </row>
    <row r="5034" customFormat="false" ht="13.5" hidden="true" customHeight="false" outlineLevel="0" collapsed="false">
      <c r="A5034" s="715" t="s">
        <v>59969</v>
      </c>
      <c r="B5034" s="715" t="s">
        <v>59970</v>
      </c>
      <c r="C5034" s="715" t="s">
        <v>1993</v>
      </c>
      <c r="D5034" s="158" t="s">
        <v>59971</v>
      </c>
    </row>
    <row r="5035" customFormat="false" ht="13.5" hidden="true" customHeight="false" outlineLevel="0" collapsed="false">
      <c r="A5035" s="715" t="s">
        <v>59972</v>
      </c>
      <c r="B5035" s="715" t="s">
        <v>59973</v>
      </c>
      <c r="C5035" s="715" t="s">
        <v>1158</v>
      </c>
      <c r="D5035" s="158" t="s">
        <v>59974</v>
      </c>
    </row>
    <row r="5036" customFormat="false" ht="13.5" hidden="true" customHeight="false" outlineLevel="0" collapsed="false">
      <c r="A5036" s="715" t="s">
        <v>59975</v>
      </c>
      <c r="B5036" s="715" t="s">
        <v>59976</v>
      </c>
      <c r="C5036" s="715" t="s">
        <v>1993</v>
      </c>
      <c r="D5036" s="158" t="s">
        <v>45885</v>
      </c>
    </row>
    <row r="5037" customFormat="false" ht="13.5" hidden="true" customHeight="false" outlineLevel="0" collapsed="false">
      <c r="A5037" s="715" t="s">
        <v>59977</v>
      </c>
      <c r="B5037" s="715" t="s">
        <v>59978</v>
      </c>
      <c r="C5037" s="715" t="s">
        <v>1993</v>
      </c>
      <c r="D5037" s="158" t="s">
        <v>59979</v>
      </c>
    </row>
    <row r="5038" customFormat="false" ht="13.5" hidden="true" customHeight="false" outlineLevel="0" collapsed="false">
      <c r="A5038" s="715" t="s">
        <v>59980</v>
      </c>
      <c r="B5038" s="715" t="s">
        <v>59981</v>
      </c>
      <c r="C5038" s="715" t="s">
        <v>1993</v>
      </c>
      <c r="D5038" s="158" t="s">
        <v>59982</v>
      </c>
    </row>
    <row r="5039" customFormat="false" ht="13.5" hidden="true" customHeight="false" outlineLevel="0" collapsed="false">
      <c r="A5039" s="715" t="s">
        <v>59983</v>
      </c>
      <c r="B5039" s="715" t="s">
        <v>59984</v>
      </c>
      <c r="C5039" s="715" t="s">
        <v>1993</v>
      </c>
      <c r="D5039" s="158" t="s">
        <v>59985</v>
      </c>
    </row>
    <row r="5040" customFormat="false" ht="13.5" hidden="true" customHeight="false" outlineLevel="0" collapsed="false">
      <c r="A5040" s="715" t="s">
        <v>59986</v>
      </c>
      <c r="B5040" s="715" t="s">
        <v>59987</v>
      </c>
      <c r="C5040" s="715" t="s">
        <v>1993</v>
      </c>
      <c r="D5040" s="158" t="s">
        <v>59988</v>
      </c>
    </row>
    <row r="5041" customFormat="false" ht="13.5" hidden="true" customHeight="false" outlineLevel="0" collapsed="false">
      <c r="A5041" s="715" t="s">
        <v>59989</v>
      </c>
      <c r="B5041" s="715" t="s">
        <v>59990</v>
      </c>
      <c r="C5041" s="715" t="s">
        <v>1993</v>
      </c>
      <c r="D5041" s="158" t="s">
        <v>51308</v>
      </c>
    </row>
    <row r="5042" customFormat="false" ht="13.5" hidden="true" customHeight="false" outlineLevel="0" collapsed="false">
      <c r="A5042" s="715" t="s">
        <v>59991</v>
      </c>
      <c r="B5042" s="715" t="s">
        <v>59992</v>
      </c>
      <c r="C5042" s="715" t="s">
        <v>1993</v>
      </c>
      <c r="D5042" s="158" t="s">
        <v>59993</v>
      </c>
    </row>
    <row r="5043" customFormat="false" ht="13.5" hidden="true" customHeight="false" outlineLevel="0" collapsed="false">
      <c r="A5043" s="715" t="s">
        <v>59994</v>
      </c>
      <c r="B5043" s="715" t="s">
        <v>59995</v>
      </c>
      <c r="C5043" s="715" t="s">
        <v>1993</v>
      </c>
      <c r="D5043" s="158" t="s">
        <v>59996</v>
      </c>
    </row>
    <row r="5044" customFormat="false" ht="13.5" hidden="true" customHeight="false" outlineLevel="0" collapsed="false">
      <c r="A5044" s="715" t="s">
        <v>59997</v>
      </c>
      <c r="B5044" s="715" t="s">
        <v>59998</v>
      </c>
      <c r="C5044" s="715" t="s">
        <v>1993</v>
      </c>
      <c r="D5044" s="158" t="s">
        <v>51317</v>
      </c>
    </row>
    <row r="5045" customFormat="false" ht="13.5" hidden="true" customHeight="false" outlineLevel="0" collapsed="false">
      <c r="A5045" s="715" t="s">
        <v>59999</v>
      </c>
      <c r="B5045" s="715" t="s">
        <v>60000</v>
      </c>
      <c r="C5045" s="715" t="s">
        <v>1993</v>
      </c>
      <c r="D5045" s="158" t="s">
        <v>60001</v>
      </c>
    </row>
    <row r="5046" customFormat="false" ht="13.5" hidden="true" customHeight="false" outlineLevel="0" collapsed="false">
      <c r="A5046" s="715" t="s">
        <v>60002</v>
      </c>
      <c r="B5046" s="715" t="s">
        <v>60003</v>
      </c>
      <c r="C5046" s="715" t="s">
        <v>1993</v>
      </c>
      <c r="D5046" s="158" t="s">
        <v>60004</v>
      </c>
    </row>
    <row r="5047" customFormat="false" ht="13.5" hidden="true" customHeight="false" outlineLevel="0" collapsed="false">
      <c r="A5047" s="715" t="s">
        <v>60005</v>
      </c>
      <c r="B5047" s="715" t="s">
        <v>60006</v>
      </c>
      <c r="C5047" s="715" t="s">
        <v>1993</v>
      </c>
      <c r="D5047" s="158" t="s">
        <v>60007</v>
      </c>
    </row>
    <row r="5048" customFormat="false" ht="13.5" hidden="true" customHeight="false" outlineLevel="0" collapsed="false">
      <c r="A5048" s="715" t="s">
        <v>60008</v>
      </c>
      <c r="B5048" s="715" t="s">
        <v>60009</v>
      </c>
      <c r="C5048" s="715" t="s">
        <v>1993</v>
      </c>
      <c r="D5048" s="158" t="s">
        <v>60010</v>
      </c>
    </row>
    <row r="5049" customFormat="false" ht="13.5" hidden="true" customHeight="false" outlineLevel="0" collapsed="false">
      <c r="A5049" s="715" t="s">
        <v>60011</v>
      </c>
      <c r="B5049" s="715" t="s">
        <v>60012</v>
      </c>
      <c r="C5049" s="715" t="s">
        <v>1993</v>
      </c>
      <c r="D5049" s="158" t="s">
        <v>60013</v>
      </c>
    </row>
    <row r="5050" customFormat="false" ht="13.5" hidden="true" customHeight="false" outlineLevel="0" collapsed="false">
      <c r="A5050" s="715" t="s">
        <v>60014</v>
      </c>
      <c r="B5050" s="715" t="s">
        <v>60015</v>
      </c>
      <c r="C5050" s="715" t="s">
        <v>1993</v>
      </c>
      <c r="D5050" s="158" t="s">
        <v>60016</v>
      </c>
    </row>
    <row r="5051" customFormat="false" ht="13.5" hidden="true" customHeight="false" outlineLevel="0" collapsed="false">
      <c r="A5051" s="715" t="s">
        <v>60017</v>
      </c>
      <c r="B5051" s="715" t="s">
        <v>60018</v>
      </c>
      <c r="C5051" s="715" t="s">
        <v>1993</v>
      </c>
      <c r="D5051" s="158" t="s">
        <v>60019</v>
      </c>
    </row>
    <row r="5052" customFormat="false" ht="13.5" hidden="true" customHeight="false" outlineLevel="0" collapsed="false">
      <c r="A5052" s="715" t="s">
        <v>60020</v>
      </c>
      <c r="B5052" s="715" t="s">
        <v>60021</v>
      </c>
      <c r="C5052" s="715" t="s">
        <v>1993</v>
      </c>
      <c r="D5052" s="158" t="s">
        <v>49143</v>
      </c>
    </row>
    <row r="5053" customFormat="false" ht="13.5" hidden="true" customHeight="false" outlineLevel="0" collapsed="false">
      <c r="A5053" s="715" t="s">
        <v>60022</v>
      </c>
      <c r="B5053" s="715" t="s">
        <v>60023</v>
      </c>
      <c r="C5053" s="715" t="s">
        <v>1993</v>
      </c>
      <c r="D5053" s="158" t="s">
        <v>60024</v>
      </c>
    </row>
    <row r="5054" customFormat="false" ht="13.5" hidden="true" customHeight="false" outlineLevel="0" collapsed="false">
      <c r="A5054" s="715" t="s">
        <v>60025</v>
      </c>
      <c r="B5054" s="715" t="s">
        <v>60026</v>
      </c>
      <c r="C5054" s="715" t="s">
        <v>1993</v>
      </c>
      <c r="D5054" s="158" t="s">
        <v>53987</v>
      </c>
    </row>
    <row r="5055" customFormat="false" ht="13.5" hidden="true" customHeight="false" outlineLevel="0" collapsed="false">
      <c r="A5055" s="715" t="s">
        <v>60027</v>
      </c>
      <c r="B5055" s="715" t="s">
        <v>60028</v>
      </c>
      <c r="C5055" s="715" t="s">
        <v>1993</v>
      </c>
      <c r="D5055" s="158" t="s">
        <v>60029</v>
      </c>
    </row>
    <row r="5056" customFormat="false" ht="13.5" hidden="true" customHeight="false" outlineLevel="0" collapsed="false">
      <c r="A5056" s="715" t="s">
        <v>60030</v>
      </c>
      <c r="B5056" s="715" t="s">
        <v>60031</v>
      </c>
      <c r="C5056" s="715" t="s">
        <v>1993</v>
      </c>
      <c r="D5056" s="158" t="s">
        <v>60032</v>
      </c>
    </row>
    <row r="5057" customFormat="false" ht="13.5" hidden="true" customHeight="false" outlineLevel="0" collapsed="false">
      <c r="A5057" s="715" t="s">
        <v>60033</v>
      </c>
      <c r="B5057" s="715" t="s">
        <v>60034</v>
      </c>
      <c r="C5057" s="715" t="s">
        <v>1993</v>
      </c>
      <c r="D5057" s="158" t="s">
        <v>60035</v>
      </c>
    </row>
    <row r="5058" customFormat="false" ht="13.5" hidden="true" customHeight="false" outlineLevel="0" collapsed="false">
      <c r="A5058" s="715" t="s">
        <v>60036</v>
      </c>
      <c r="B5058" s="715" t="s">
        <v>60037</v>
      </c>
      <c r="C5058" s="715" t="s">
        <v>1993</v>
      </c>
      <c r="D5058" s="158" t="s">
        <v>49636</v>
      </c>
    </row>
    <row r="5059" customFormat="false" ht="13.5" hidden="true" customHeight="false" outlineLevel="0" collapsed="false">
      <c r="A5059" s="715" t="s">
        <v>60038</v>
      </c>
      <c r="B5059" s="715" t="s">
        <v>60039</v>
      </c>
      <c r="C5059" s="715" t="s">
        <v>1993</v>
      </c>
      <c r="D5059" s="158" t="s">
        <v>60040</v>
      </c>
    </row>
    <row r="5060" customFormat="false" ht="13.5" hidden="true" customHeight="false" outlineLevel="0" collapsed="false">
      <c r="A5060" s="715" t="s">
        <v>60041</v>
      </c>
      <c r="B5060" s="715" t="s">
        <v>60042</v>
      </c>
      <c r="C5060" s="715" t="s">
        <v>1993</v>
      </c>
      <c r="D5060" s="158" t="s">
        <v>60043</v>
      </c>
    </row>
    <row r="5061" customFormat="false" ht="13.5" hidden="true" customHeight="false" outlineLevel="0" collapsed="false">
      <c r="A5061" s="715" t="s">
        <v>60044</v>
      </c>
      <c r="B5061" s="715" t="s">
        <v>60045</v>
      </c>
      <c r="C5061" s="715" t="s">
        <v>1993</v>
      </c>
      <c r="D5061" s="158" t="s">
        <v>60046</v>
      </c>
    </row>
    <row r="5062" customFormat="false" ht="13.5" hidden="true" customHeight="false" outlineLevel="0" collapsed="false">
      <c r="A5062" s="715" t="s">
        <v>60047</v>
      </c>
      <c r="B5062" s="715" t="s">
        <v>60048</v>
      </c>
      <c r="C5062" s="715" t="s">
        <v>1993</v>
      </c>
      <c r="D5062" s="158" t="s">
        <v>60049</v>
      </c>
    </row>
    <row r="5063" customFormat="false" ht="13.5" hidden="true" customHeight="false" outlineLevel="0" collapsed="false">
      <c r="A5063" s="715" t="s">
        <v>60050</v>
      </c>
      <c r="B5063" s="715" t="s">
        <v>60051</v>
      </c>
      <c r="C5063" s="715" t="s">
        <v>1993</v>
      </c>
      <c r="D5063" s="158" t="s">
        <v>60052</v>
      </c>
    </row>
    <row r="5064" customFormat="false" ht="13.5" hidden="true" customHeight="false" outlineLevel="0" collapsed="false">
      <c r="A5064" s="715" t="s">
        <v>60053</v>
      </c>
      <c r="B5064" s="715" t="s">
        <v>60054</v>
      </c>
      <c r="C5064" s="715" t="s">
        <v>1993</v>
      </c>
      <c r="D5064" s="158" t="s">
        <v>60055</v>
      </c>
    </row>
    <row r="5065" customFormat="false" ht="13.5" hidden="true" customHeight="false" outlineLevel="0" collapsed="false">
      <c r="A5065" s="715" t="s">
        <v>60056</v>
      </c>
      <c r="B5065" s="715" t="s">
        <v>60057</v>
      </c>
      <c r="C5065" s="715" t="s">
        <v>1993</v>
      </c>
      <c r="D5065" s="158" t="s">
        <v>60058</v>
      </c>
    </row>
    <row r="5066" customFormat="false" ht="13.5" hidden="true" customHeight="false" outlineLevel="0" collapsed="false">
      <c r="A5066" s="715" t="s">
        <v>60059</v>
      </c>
      <c r="B5066" s="715" t="s">
        <v>60060</v>
      </c>
      <c r="C5066" s="715" t="s">
        <v>1993</v>
      </c>
      <c r="D5066" s="158" t="s">
        <v>60061</v>
      </c>
    </row>
    <row r="5067" customFormat="false" ht="13.5" hidden="true" customHeight="false" outlineLevel="0" collapsed="false">
      <c r="A5067" s="715" t="s">
        <v>60062</v>
      </c>
      <c r="B5067" s="715" t="s">
        <v>60063</v>
      </c>
      <c r="C5067" s="715" t="s">
        <v>1993</v>
      </c>
      <c r="D5067" s="158" t="s">
        <v>53412</v>
      </c>
    </row>
    <row r="5068" customFormat="false" ht="13.5" hidden="true" customHeight="false" outlineLevel="0" collapsed="false">
      <c r="A5068" s="715" t="s">
        <v>60064</v>
      </c>
      <c r="B5068" s="715" t="s">
        <v>60065</v>
      </c>
      <c r="C5068" s="715" t="s">
        <v>1993</v>
      </c>
      <c r="D5068" s="158" t="s">
        <v>60066</v>
      </c>
    </row>
    <row r="5069" customFormat="false" ht="13.5" hidden="true" customHeight="false" outlineLevel="0" collapsed="false">
      <c r="A5069" s="715" t="s">
        <v>60067</v>
      </c>
      <c r="B5069" s="715" t="s">
        <v>60068</v>
      </c>
      <c r="C5069" s="715" t="s">
        <v>1993</v>
      </c>
      <c r="D5069" s="158" t="s">
        <v>60069</v>
      </c>
    </row>
    <row r="5070" customFormat="false" ht="13.5" hidden="true" customHeight="false" outlineLevel="0" collapsed="false">
      <c r="A5070" s="715" t="s">
        <v>60070</v>
      </c>
      <c r="B5070" s="715" t="s">
        <v>60071</v>
      </c>
      <c r="C5070" s="715" t="s">
        <v>1993</v>
      </c>
      <c r="D5070" s="158" t="s">
        <v>60072</v>
      </c>
    </row>
    <row r="5071" customFormat="false" ht="13.5" hidden="true" customHeight="false" outlineLevel="0" collapsed="false">
      <c r="A5071" s="715" t="s">
        <v>60073</v>
      </c>
      <c r="B5071" s="715" t="s">
        <v>60074</v>
      </c>
      <c r="C5071" s="715" t="s">
        <v>1993</v>
      </c>
      <c r="D5071" s="158" t="s">
        <v>60075</v>
      </c>
    </row>
    <row r="5072" customFormat="false" ht="13.5" hidden="true" customHeight="false" outlineLevel="0" collapsed="false">
      <c r="A5072" s="715" t="s">
        <v>60076</v>
      </c>
      <c r="B5072" s="715" t="s">
        <v>60077</v>
      </c>
      <c r="C5072" s="715" t="s">
        <v>1993</v>
      </c>
      <c r="D5072" s="158" t="s">
        <v>60078</v>
      </c>
    </row>
    <row r="5073" customFormat="false" ht="13.5" hidden="true" customHeight="false" outlineLevel="0" collapsed="false">
      <c r="A5073" s="715" t="s">
        <v>60079</v>
      </c>
      <c r="B5073" s="715" t="s">
        <v>60080</v>
      </c>
      <c r="C5073" s="715" t="s">
        <v>1993</v>
      </c>
      <c r="D5073" s="158" t="s">
        <v>51777</v>
      </c>
    </row>
    <row r="5074" customFormat="false" ht="13.5" hidden="true" customHeight="false" outlineLevel="0" collapsed="false">
      <c r="A5074" s="715" t="s">
        <v>60081</v>
      </c>
      <c r="B5074" s="715" t="s">
        <v>60082</v>
      </c>
      <c r="C5074" s="715" t="s">
        <v>1993</v>
      </c>
      <c r="D5074" s="158" t="s">
        <v>60083</v>
      </c>
    </row>
    <row r="5075" customFormat="false" ht="13.5" hidden="true" customHeight="false" outlineLevel="0" collapsed="false">
      <c r="A5075" s="715" t="s">
        <v>60084</v>
      </c>
      <c r="B5075" s="715" t="s">
        <v>60085</v>
      </c>
      <c r="C5075" s="715" t="s">
        <v>1993</v>
      </c>
      <c r="D5075" s="158" t="s">
        <v>60086</v>
      </c>
    </row>
    <row r="5076" customFormat="false" ht="13.5" hidden="true" customHeight="false" outlineLevel="0" collapsed="false">
      <c r="A5076" s="715" t="s">
        <v>60087</v>
      </c>
      <c r="B5076" s="715" t="s">
        <v>60088</v>
      </c>
      <c r="C5076" s="715" t="s">
        <v>1993</v>
      </c>
      <c r="D5076" s="158" t="s">
        <v>53792</v>
      </c>
    </row>
    <row r="5077" customFormat="false" ht="13.5" hidden="true" customHeight="false" outlineLevel="0" collapsed="false">
      <c r="A5077" s="715" t="s">
        <v>60089</v>
      </c>
      <c r="B5077" s="715" t="s">
        <v>60090</v>
      </c>
      <c r="C5077" s="715" t="s">
        <v>1993</v>
      </c>
      <c r="D5077" s="158" t="s">
        <v>60091</v>
      </c>
    </row>
    <row r="5078" customFormat="false" ht="13.5" hidden="true" customHeight="false" outlineLevel="0" collapsed="false">
      <c r="A5078" s="715" t="s">
        <v>60092</v>
      </c>
      <c r="B5078" s="715" t="s">
        <v>60093</v>
      </c>
      <c r="C5078" s="715" t="s">
        <v>1993</v>
      </c>
      <c r="D5078" s="158" t="s">
        <v>60094</v>
      </c>
    </row>
    <row r="5079" customFormat="false" ht="13.5" hidden="true" customHeight="false" outlineLevel="0" collapsed="false">
      <c r="A5079" s="715" t="s">
        <v>60095</v>
      </c>
      <c r="B5079" s="715" t="s">
        <v>60096</v>
      </c>
      <c r="C5079" s="715" t="s">
        <v>1993</v>
      </c>
      <c r="D5079" s="158" t="s">
        <v>60097</v>
      </c>
    </row>
    <row r="5080" customFormat="false" ht="13.5" hidden="true" customHeight="false" outlineLevel="0" collapsed="false">
      <c r="A5080" s="715" t="s">
        <v>60098</v>
      </c>
      <c r="B5080" s="715" t="s">
        <v>60099</v>
      </c>
      <c r="C5080" s="715" t="s">
        <v>1993</v>
      </c>
      <c r="D5080" s="158" t="s">
        <v>60100</v>
      </c>
    </row>
    <row r="5081" customFormat="false" ht="13.5" hidden="true" customHeight="false" outlineLevel="0" collapsed="false">
      <c r="A5081" s="715" t="s">
        <v>60101</v>
      </c>
      <c r="B5081" s="715" t="s">
        <v>60102</v>
      </c>
      <c r="C5081" s="715" t="s">
        <v>1993</v>
      </c>
      <c r="D5081" s="158" t="s">
        <v>55253</v>
      </c>
    </row>
    <row r="5082" customFormat="false" ht="13.5" hidden="true" customHeight="false" outlineLevel="0" collapsed="false">
      <c r="A5082" s="715" t="s">
        <v>60103</v>
      </c>
      <c r="B5082" s="715" t="s">
        <v>60104</v>
      </c>
      <c r="C5082" s="715" t="s">
        <v>1993</v>
      </c>
      <c r="D5082" s="158" t="s">
        <v>60105</v>
      </c>
    </row>
    <row r="5083" customFormat="false" ht="13.5" hidden="true" customHeight="false" outlineLevel="0" collapsed="false">
      <c r="A5083" s="715" t="s">
        <v>60106</v>
      </c>
      <c r="B5083" s="715" t="s">
        <v>60107</v>
      </c>
      <c r="C5083" s="715" t="s">
        <v>1993</v>
      </c>
      <c r="D5083" s="158" t="s">
        <v>55106</v>
      </c>
    </row>
    <row r="5084" customFormat="false" ht="13.5" hidden="true" customHeight="false" outlineLevel="0" collapsed="false">
      <c r="A5084" s="715" t="s">
        <v>60108</v>
      </c>
      <c r="B5084" s="715" t="s">
        <v>60109</v>
      </c>
      <c r="C5084" s="715" t="s">
        <v>1993</v>
      </c>
      <c r="D5084" s="158" t="s">
        <v>60110</v>
      </c>
    </row>
    <row r="5085" customFormat="false" ht="13.5" hidden="true" customHeight="false" outlineLevel="0" collapsed="false">
      <c r="A5085" s="715" t="s">
        <v>60111</v>
      </c>
      <c r="B5085" s="715" t="s">
        <v>60112</v>
      </c>
      <c r="C5085" s="715" t="s">
        <v>1993</v>
      </c>
      <c r="D5085" s="158" t="s">
        <v>60113</v>
      </c>
    </row>
    <row r="5086" customFormat="false" ht="13.5" hidden="true" customHeight="false" outlineLevel="0" collapsed="false">
      <c r="A5086" s="715" t="s">
        <v>60114</v>
      </c>
      <c r="B5086" s="715" t="s">
        <v>60115</v>
      </c>
      <c r="C5086" s="715" t="s">
        <v>1993</v>
      </c>
      <c r="D5086" s="158" t="s">
        <v>60116</v>
      </c>
    </row>
    <row r="5087" customFormat="false" ht="13.5" hidden="true" customHeight="false" outlineLevel="0" collapsed="false">
      <c r="A5087" s="715" t="s">
        <v>60117</v>
      </c>
      <c r="B5087" s="715" t="s">
        <v>60118</v>
      </c>
      <c r="C5087" s="715" t="s">
        <v>1993</v>
      </c>
      <c r="D5087" s="158" t="s">
        <v>54457</v>
      </c>
    </row>
    <row r="5088" customFormat="false" ht="13.5" hidden="true" customHeight="false" outlineLevel="0" collapsed="false">
      <c r="A5088" s="715" t="s">
        <v>60119</v>
      </c>
      <c r="B5088" s="715" t="s">
        <v>60120</v>
      </c>
      <c r="C5088" s="715" t="s">
        <v>1993</v>
      </c>
      <c r="D5088" s="158" t="s">
        <v>60121</v>
      </c>
    </row>
    <row r="5089" customFormat="false" ht="13.5" hidden="true" customHeight="false" outlineLevel="0" collapsed="false">
      <c r="A5089" s="715" t="s">
        <v>60122</v>
      </c>
      <c r="B5089" s="715" t="s">
        <v>60123</v>
      </c>
      <c r="C5089" s="715" t="s">
        <v>1993</v>
      </c>
      <c r="D5089" s="158" t="s">
        <v>60124</v>
      </c>
    </row>
    <row r="5090" customFormat="false" ht="13.5" hidden="true" customHeight="false" outlineLevel="0" collapsed="false">
      <c r="A5090" s="715" t="s">
        <v>60125</v>
      </c>
      <c r="B5090" s="715" t="s">
        <v>60126</v>
      </c>
      <c r="C5090" s="715" t="s">
        <v>1993</v>
      </c>
      <c r="D5090" s="158" t="s">
        <v>60127</v>
      </c>
    </row>
    <row r="5091" customFormat="false" ht="13.5" hidden="true" customHeight="false" outlineLevel="0" collapsed="false">
      <c r="A5091" s="715" t="s">
        <v>60128</v>
      </c>
      <c r="B5091" s="715" t="s">
        <v>60129</v>
      </c>
      <c r="C5091" s="715" t="s">
        <v>1993</v>
      </c>
      <c r="D5091" s="158" t="s">
        <v>60130</v>
      </c>
    </row>
    <row r="5092" customFormat="false" ht="13.5" hidden="true" customHeight="false" outlineLevel="0" collapsed="false">
      <c r="A5092" s="715" t="s">
        <v>60131</v>
      </c>
      <c r="B5092" s="715" t="s">
        <v>60132</v>
      </c>
      <c r="C5092" s="715" t="s">
        <v>1993</v>
      </c>
      <c r="D5092" s="158" t="s">
        <v>58502</v>
      </c>
    </row>
    <row r="5093" customFormat="false" ht="13.5" hidden="true" customHeight="false" outlineLevel="0" collapsed="false">
      <c r="A5093" s="715" t="s">
        <v>60133</v>
      </c>
      <c r="B5093" s="715" t="s">
        <v>60134</v>
      </c>
      <c r="C5093" s="715" t="s">
        <v>1993</v>
      </c>
      <c r="D5093" s="158" t="s">
        <v>60135</v>
      </c>
    </row>
    <row r="5094" customFormat="false" ht="13.5" hidden="true" customHeight="false" outlineLevel="0" collapsed="false">
      <c r="A5094" s="715" t="s">
        <v>60136</v>
      </c>
      <c r="B5094" s="715" t="s">
        <v>60137</v>
      </c>
      <c r="C5094" s="715" t="s">
        <v>1993</v>
      </c>
      <c r="D5094" s="158" t="s">
        <v>60138</v>
      </c>
    </row>
    <row r="5095" customFormat="false" ht="13.5" hidden="true" customHeight="false" outlineLevel="0" collapsed="false">
      <c r="A5095" s="715" t="s">
        <v>60139</v>
      </c>
      <c r="B5095" s="715" t="s">
        <v>60140</v>
      </c>
      <c r="C5095" s="715" t="s">
        <v>1993</v>
      </c>
      <c r="D5095" s="158" t="s">
        <v>60141</v>
      </c>
    </row>
    <row r="5096" customFormat="false" ht="13.5" hidden="true" customHeight="false" outlineLevel="0" collapsed="false">
      <c r="A5096" s="715" t="s">
        <v>60142</v>
      </c>
      <c r="B5096" s="715" t="s">
        <v>60143</v>
      </c>
      <c r="C5096" s="715" t="s">
        <v>1993</v>
      </c>
      <c r="D5096" s="158" t="s">
        <v>60144</v>
      </c>
    </row>
    <row r="5097" customFormat="false" ht="13.5" hidden="true" customHeight="false" outlineLevel="0" collapsed="false">
      <c r="A5097" s="715" t="s">
        <v>60145</v>
      </c>
      <c r="B5097" s="715" t="s">
        <v>60146</v>
      </c>
      <c r="C5097" s="715" t="s">
        <v>1993</v>
      </c>
      <c r="D5097" s="158" t="s">
        <v>60147</v>
      </c>
    </row>
    <row r="5098" customFormat="false" ht="13.5" hidden="true" customHeight="false" outlineLevel="0" collapsed="false">
      <c r="A5098" s="715" t="s">
        <v>60148</v>
      </c>
      <c r="B5098" s="715" t="s">
        <v>60149</v>
      </c>
      <c r="C5098" s="715" t="s">
        <v>1993</v>
      </c>
      <c r="D5098" s="158" t="s">
        <v>60150</v>
      </c>
    </row>
    <row r="5099" customFormat="false" ht="13.5" hidden="true" customHeight="false" outlineLevel="0" collapsed="false">
      <c r="A5099" s="715" t="s">
        <v>60151</v>
      </c>
      <c r="B5099" s="715" t="s">
        <v>60152</v>
      </c>
      <c r="C5099" s="715" t="s">
        <v>1993</v>
      </c>
      <c r="D5099" s="158" t="s">
        <v>55041</v>
      </c>
    </row>
    <row r="5100" customFormat="false" ht="13.5" hidden="true" customHeight="false" outlineLevel="0" collapsed="false">
      <c r="A5100" s="715" t="s">
        <v>60153</v>
      </c>
      <c r="B5100" s="715" t="s">
        <v>60154</v>
      </c>
      <c r="C5100" s="715" t="s">
        <v>1993</v>
      </c>
      <c r="D5100" s="158" t="s">
        <v>60155</v>
      </c>
    </row>
    <row r="5101" customFormat="false" ht="13.5" hidden="true" customHeight="false" outlineLevel="0" collapsed="false">
      <c r="A5101" s="715" t="s">
        <v>60156</v>
      </c>
      <c r="B5101" s="715" t="s">
        <v>60157</v>
      </c>
      <c r="C5101" s="715" t="s">
        <v>1993</v>
      </c>
      <c r="D5101" s="158" t="s">
        <v>60158</v>
      </c>
    </row>
    <row r="5102" customFormat="false" ht="13.5" hidden="true" customHeight="false" outlineLevel="0" collapsed="false">
      <c r="A5102" s="715" t="s">
        <v>60159</v>
      </c>
      <c r="B5102" s="715" t="s">
        <v>60160</v>
      </c>
      <c r="C5102" s="715" t="s">
        <v>1993</v>
      </c>
      <c r="D5102" s="158" t="s">
        <v>60161</v>
      </c>
    </row>
    <row r="5103" customFormat="false" ht="13.5" hidden="true" customHeight="false" outlineLevel="0" collapsed="false">
      <c r="A5103" s="715" t="s">
        <v>60162</v>
      </c>
      <c r="B5103" s="715" t="s">
        <v>60163</v>
      </c>
      <c r="C5103" s="715" t="s">
        <v>1993</v>
      </c>
      <c r="D5103" s="158" t="s">
        <v>60164</v>
      </c>
    </row>
    <row r="5104" customFormat="false" ht="13.5" hidden="true" customHeight="false" outlineLevel="0" collapsed="false">
      <c r="A5104" s="715" t="s">
        <v>60165</v>
      </c>
      <c r="B5104" s="715" t="s">
        <v>60166</v>
      </c>
      <c r="C5104" s="715" t="s">
        <v>1993</v>
      </c>
      <c r="D5104" s="158" t="s">
        <v>60167</v>
      </c>
    </row>
    <row r="5105" customFormat="false" ht="13.5" hidden="true" customHeight="false" outlineLevel="0" collapsed="false">
      <c r="A5105" s="715" t="s">
        <v>60168</v>
      </c>
      <c r="B5105" s="715" t="s">
        <v>60169</v>
      </c>
      <c r="C5105" s="715" t="s">
        <v>1993</v>
      </c>
      <c r="D5105" s="158" t="s">
        <v>58808</v>
      </c>
    </row>
    <row r="5106" customFormat="false" ht="13.5" hidden="true" customHeight="false" outlineLevel="0" collapsed="false">
      <c r="A5106" s="715" t="s">
        <v>60170</v>
      </c>
      <c r="B5106" s="715" t="s">
        <v>60171</v>
      </c>
      <c r="C5106" s="715" t="s">
        <v>1993</v>
      </c>
      <c r="D5106" s="158" t="s">
        <v>60172</v>
      </c>
    </row>
    <row r="5107" customFormat="false" ht="13.5" hidden="true" customHeight="false" outlineLevel="0" collapsed="false">
      <c r="A5107" s="715" t="s">
        <v>60173</v>
      </c>
      <c r="B5107" s="715" t="s">
        <v>60174</v>
      </c>
      <c r="C5107" s="715" t="s">
        <v>1993</v>
      </c>
      <c r="D5107" s="158" t="s">
        <v>60175</v>
      </c>
    </row>
    <row r="5108" customFormat="false" ht="13.5" hidden="true" customHeight="false" outlineLevel="0" collapsed="false">
      <c r="A5108" s="715" t="s">
        <v>60176</v>
      </c>
      <c r="B5108" s="715" t="s">
        <v>60177</v>
      </c>
      <c r="C5108" s="715" t="s">
        <v>1993</v>
      </c>
      <c r="D5108" s="158" t="s">
        <v>60178</v>
      </c>
    </row>
    <row r="5109" customFormat="false" ht="13.5" hidden="true" customHeight="false" outlineLevel="0" collapsed="false">
      <c r="A5109" s="715" t="s">
        <v>60179</v>
      </c>
      <c r="B5109" s="715" t="s">
        <v>60180</v>
      </c>
      <c r="C5109" s="715" t="s">
        <v>1993</v>
      </c>
      <c r="D5109" s="158" t="s">
        <v>60181</v>
      </c>
    </row>
    <row r="5110" customFormat="false" ht="13.5" hidden="true" customHeight="false" outlineLevel="0" collapsed="false">
      <c r="A5110" s="715" t="s">
        <v>60182</v>
      </c>
      <c r="B5110" s="715" t="s">
        <v>60183</v>
      </c>
      <c r="C5110" s="715" t="s">
        <v>1993</v>
      </c>
      <c r="D5110" s="158" t="s">
        <v>60184</v>
      </c>
    </row>
    <row r="5111" customFormat="false" ht="13.5" hidden="true" customHeight="false" outlineLevel="0" collapsed="false">
      <c r="A5111" s="715" t="s">
        <v>60185</v>
      </c>
      <c r="B5111" s="715" t="s">
        <v>60186</v>
      </c>
      <c r="C5111" s="715" t="s">
        <v>1993</v>
      </c>
      <c r="D5111" s="158" t="s">
        <v>60187</v>
      </c>
    </row>
    <row r="5112" customFormat="false" ht="13.5" hidden="true" customHeight="false" outlineLevel="0" collapsed="false">
      <c r="A5112" s="715" t="s">
        <v>60188</v>
      </c>
      <c r="B5112" s="715" t="s">
        <v>60189</v>
      </c>
      <c r="C5112" s="715" t="s">
        <v>1993</v>
      </c>
      <c r="D5112" s="158" t="s">
        <v>51788</v>
      </c>
    </row>
    <row r="5113" customFormat="false" ht="13.5" hidden="true" customHeight="false" outlineLevel="0" collapsed="false">
      <c r="A5113" s="715" t="s">
        <v>60190</v>
      </c>
      <c r="B5113" s="715" t="s">
        <v>60191</v>
      </c>
      <c r="C5113" s="715" t="s">
        <v>1993</v>
      </c>
      <c r="D5113" s="158" t="s">
        <v>60192</v>
      </c>
    </row>
    <row r="5114" customFormat="false" ht="13.5" hidden="true" customHeight="false" outlineLevel="0" collapsed="false">
      <c r="A5114" s="715" t="s">
        <v>60193</v>
      </c>
      <c r="B5114" s="715" t="s">
        <v>60194</v>
      </c>
      <c r="C5114" s="715" t="s">
        <v>1993</v>
      </c>
      <c r="D5114" s="158" t="s">
        <v>60195</v>
      </c>
    </row>
    <row r="5115" customFormat="false" ht="13.5" hidden="true" customHeight="false" outlineLevel="0" collapsed="false">
      <c r="A5115" s="715" t="s">
        <v>60196</v>
      </c>
      <c r="B5115" s="715" t="s">
        <v>60197</v>
      </c>
      <c r="C5115" s="715" t="s">
        <v>1993</v>
      </c>
      <c r="D5115" s="158" t="s">
        <v>60198</v>
      </c>
    </row>
    <row r="5116" customFormat="false" ht="13.5" hidden="true" customHeight="false" outlineLevel="0" collapsed="false">
      <c r="A5116" s="715" t="s">
        <v>60199</v>
      </c>
      <c r="B5116" s="715" t="s">
        <v>60200</v>
      </c>
      <c r="C5116" s="715" t="s">
        <v>1993</v>
      </c>
      <c r="D5116" s="158" t="s">
        <v>46585</v>
      </c>
    </row>
    <row r="5117" customFormat="false" ht="13.5" hidden="true" customHeight="false" outlineLevel="0" collapsed="false">
      <c r="A5117" s="715" t="s">
        <v>60201</v>
      </c>
      <c r="B5117" s="715" t="s">
        <v>60202</v>
      </c>
      <c r="C5117" s="715" t="s">
        <v>1993</v>
      </c>
      <c r="D5117" s="158" t="s">
        <v>60203</v>
      </c>
    </row>
    <row r="5118" customFormat="false" ht="13.5" hidden="true" customHeight="false" outlineLevel="0" collapsed="false">
      <c r="A5118" s="715" t="s">
        <v>60204</v>
      </c>
      <c r="B5118" s="715" t="s">
        <v>60205</v>
      </c>
      <c r="C5118" s="715" t="s">
        <v>1993</v>
      </c>
      <c r="D5118" s="158" t="s">
        <v>60206</v>
      </c>
    </row>
    <row r="5119" customFormat="false" ht="13.5" hidden="true" customHeight="false" outlineLevel="0" collapsed="false">
      <c r="A5119" s="715" t="s">
        <v>60207</v>
      </c>
      <c r="B5119" s="715" t="s">
        <v>60208</v>
      </c>
      <c r="C5119" s="715" t="s">
        <v>1993</v>
      </c>
      <c r="D5119" s="158" t="s">
        <v>60209</v>
      </c>
    </row>
    <row r="5120" customFormat="false" ht="13.5" hidden="true" customHeight="false" outlineLevel="0" collapsed="false">
      <c r="A5120" s="715" t="s">
        <v>60210</v>
      </c>
      <c r="B5120" s="715" t="s">
        <v>60211</v>
      </c>
      <c r="C5120" s="715" t="s">
        <v>1993</v>
      </c>
      <c r="D5120" s="158" t="s">
        <v>60212</v>
      </c>
    </row>
    <row r="5121" customFormat="false" ht="13.5" hidden="true" customHeight="false" outlineLevel="0" collapsed="false">
      <c r="A5121" s="715" t="s">
        <v>60213</v>
      </c>
      <c r="B5121" s="715" t="s">
        <v>60214</v>
      </c>
      <c r="C5121" s="715" t="s">
        <v>1993</v>
      </c>
      <c r="D5121" s="158" t="s">
        <v>60215</v>
      </c>
    </row>
    <row r="5122" customFormat="false" ht="13.5" hidden="true" customHeight="false" outlineLevel="0" collapsed="false">
      <c r="A5122" s="715" t="s">
        <v>60216</v>
      </c>
      <c r="B5122" s="715" t="s">
        <v>60217</v>
      </c>
      <c r="C5122" s="715" t="s">
        <v>1993</v>
      </c>
      <c r="D5122" s="158" t="s">
        <v>60218</v>
      </c>
    </row>
    <row r="5123" customFormat="false" ht="13.5" hidden="true" customHeight="false" outlineLevel="0" collapsed="false">
      <c r="A5123" s="715" t="s">
        <v>60219</v>
      </c>
      <c r="B5123" s="715" t="s">
        <v>60220</v>
      </c>
      <c r="C5123" s="715" t="s">
        <v>1993</v>
      </c>
      <c r="D5123" s="158" t="s">
        <v>60221</v>
      </c>
    </row>
    <row r="5124" customFormat="false" ht="13.5" hidden="true" customHeight="false" outlineLevel="0" collapsed="false">
      <c r="A5124" s="715" t="s">
        <v>60222</v>
      </c>
      <c r="B5124" s="715" t="s">
        <v>60223</v>
      </c>
      <c r="C5124" s="715" t="s">
        <v>1993</v>
      </c>
      <c r="D5124" s="158" t="s">
        <v>60224</v>
      </c>
    </row>
    <row r="5125" customFormat="false" ht="13.5" hidden="true" customHeight="false" outlineLevel="0" collapsed="false">
      <c r="A5125" s="715" t="s">
        <v>60225</v>
      </c>
      <c r="B5125" s="715" t="s">
        <v>60226</v>
      </c>
      <c r="C5125" s="715" t="s">
        <v>1993</v>
      </c>
      <c r="D5125" s="158" t="s">
        <v>60227</v>
      </c>
    </row>
    <row r="5126" customFormat="false" ht="13.5" hidden="true" customHeight="false" outlineLevel="0" collapsed="false">
      <c r="A5126" s="715" t="s">
        <v>60228</v>
      </c>
      <c r="B5126" s="715" t="s">
        <v>60229</v>
      </c>
      <c r="C5126" s="715" t="s">
        <v>1993</v>
      </c>
      <c r="D5126" s="158" t="s">
        <v>60230</v>
      </c>
    </row>
    <row r="5127" customFormat="false" ht="13.5" hidden="true" customHeight="false" outlineLevel="0" collapsed="false">
      <c r="A5127" s="715" t="s">
        <v>60231</v>
      </c>
      <c r="B5127" s="715" t="s">
        <v>60232</v>
      </c>
      <c r="C5127" s="715" t="s">
        <v>1993</v>
      </c>
      <c r="D5127" s="158" t="s">
        <v>60233</v>
      </c>
    </row>
    <row r="5128" customFormat="false" ht="13.5" hidden="true" customHeight="false" outlineLevel="0" collapsed="false">
      <c r="A5128" s="715" t="s">
        <v>60234</v>
      </c>
      <c r="B5128" s="715" t="s">
        <v>60235</v>
      </c>
      <c r="C5128" s="715" t="s">
        <v>1993</v>
      </c>
      <c r="D5128" s="158" t="s">
        <v>60236</v>
      </c>
    </row>
    <row r="5129" customFormat="false" ht="13.5" hidden="true" customHeight="false" outlineLevel="0" collapsed="false">
      <c r="A5129" s="715" t="s">
        <v>60237</v>
      </c>
      <c r="B5129" s="715" t="s">
        <v>60238</v>
      </c>
      <c r="C5129" s="715" t="s">
        <v>1993</v>
      </c>
      <c r="D5129" s="158" t="s">
        <v>60239</v>
      </c>
    </row>
    <row r="5130" customFormat="false" ht="13.5" hidden="true" customHeight="false" outlineLevel="0" collapsed="false">
      <c r="A5130" s="715" t="s">
        <v>60240</v>
      </c>
      <c r="B5130" s="715" t="s">
        <v>60241</v>
      </c>
      <c r="C5130" s="715" t="s">
        <v>1993</v>
      </c>
      <c r="D5130" s="158" t="s">
        <v>60242</v>
      </c>
    </row>
    <row r="5131" customFormat="false" ht="13.5" hidden="true" customHeight="false" outlineLevel="0" collapsed="false">
      <c r="A5131" s="715" t="s">
        <v>60243</v>
      </c>
      <c r="B5131" s="715" t="s">
        <v>60244</v>
      </c>
      <c r="C5131" s="715" t="s">
        <v>1993</v>
      </c>
      <c r="D5131" s="158" t="s">
        <v>60245</v>
      </c>
    </row>
    <row r="5132" customFormat="false" ht="13.5" hidden="true" customHeight="false" outlineLevel="0" collapsed="false">
      <c r="A5132" s="715" t="s">
        <v>60246</v>
      </c>
      <c r="B5132" s="715" t="s">
        <v>60247</v>
      </c>
      <c r="C5132" s="715" t="s">
        <v>1993</v>
      </c>
      <c r="D5132" s="158" t="s">
        <v>60248</v>
      </c>
    </row>
    <row r="5133" customFormat="false" ht="13.5" hidden="true" customHeight="false" outlineLevel="0" collapsed="false">
      <c r="A5133" s="715" t="s">
        <v>60249</v>
      </c>
      <c r="B5133" s="715" t="s">
        <v>60250</v>
      </c>
      <c r="C5133" s="715" t="s">
        <v>1993</v>
      </c>
      <c r="D5133" s="158" t="s">
        <v>60251</v>
      </c>
    </row>
    <row r="5134" customFormat="false" ht="13.5" hidden="true" customHeight="false" outlineLevel="0" collapsed="false">
      <c r="A5134" s="715" t="s">
        <v>60252</v>
      </c>
      <c r="B5134" s="715" t="s">
        <v>60253</v>
      </c>
      <c r="C5134" s="715" t="s">
        <v>1993</v>
      </c>
      <c r="D5134" s="158" t="s">
        <v>60254</v>
      </c>
    </row>
    <row r="5135" customFormat="false" ht="13.5" hidden="true" customHeight="false" outlineLevel="0" collapsed="false">
      <c r="A5135" s="715" t="s">
        <v>60255</v>
      </c>
      <c r="B5135" s="715" t="s">
        <v>60256</v>
      </c>
      <c r="C5135" s="715" t="s">
        <v>1993</v>
      </c>
      <c r="D5135" s="158" t="s">
        <v>60257</v>
      </c>
    </row>
    <row r="5136" customFormat="false" ht="13.5" hidden="true" customHeight="false" outlineLevel="0" collapsed="false">
      <c r="A5136" s="715" t="s">
        <v>60258</v>
      </c>
      <c r="B5136" s="715" t="s">
        <v>60259</v>
      </c>
      <c r="C5136" s="715" t="s">
        <v>1993</v>
      </c>
      <c r="D5136" s="158" t="s">
        <v>60260</v>
      </c>
    </row>
    <row r="5137" customFormat="false" ht="13.5" hidden="true" customHeight="false" outlineLevel="0" collapsed="false">
      <c r="A5137" s="715" t="s">
        <v>60261</v>
      </c>
      <c r="B5137" s="715" t="s">
        <v>60262</v>
      </c>
      <c r="C5137" s="715" t="s">
        <v>1993</v>
      </c>
      <c r="D5137" s="158" t="s">
        <v>56418</v>
      </c>
    </row>
    <row r="5138" customFormat="false" ht="13.5" hidden="true" customHeight="false" outlineLevel="0" collapsed="false">
      <c r="A5138" s="715" t="s">
        <v>60263</v>
      </c>
      <c r="B5138" s="715" t="s">
        <v>60264</v>
      </c>
      <c r="C5138" s="715" t="s">
        <v>1993</v>
      </c>
      <c r="D5138" s="158" t="s">
        <v>56179</v>
      </c>
    </row>
    <row r="5139" customFormat="false" ht="13.5" hidden="true" customHeight="false" outlineLevel="0" collapsed="false">
      <c r="A5139" s="715" t="s">
        <v>60265</v>
      </c>
      <c r="B5139" s="715" t="s">
        <v>60266</v>
      </c>
      <c r="C5139" s="715" t="s">
        <v>1993</v>
      </c>
      <c r="D5139" s="158" t="s">
        <v>60267</v>
      </c>
    </row>
    <row r="5140" customFormat="false" ht="13.5" hidden="true" customHeight="false" outlineLevel="0" collapsed="false">
      <c r="A5140" s="715" t="s">
        <v>60268</v>
      </c>
      <c r="B5140" s="715" t="s">
        <v>60269</v>
      </c>
      <c r="C5140" s="715" t="s">
        <v>1993</v>
      </c>
      <c r="D5140" s="158" t="s">
        <v>60270</v>
      </c>
    </row>
    <row r="5141" customFormat="false" ht="13.5" hidden="true" customHeight="false" outlineLevel="0" collapsed="false">
      <c r="A5141" s="715" t="s">
        <v>60271</v>
      </c>
      <c r="B5141" s="715" t="s">
        <v>60272</v>
      </c>
      <c r="C5141" s="715" t="s">
        <v>1993</v>
      </c>
      <c r="D5141" s="158" t="s">
        <v>60273</v>
      </c>
    </row>
    <row r="5142" customFormat="false" ht="13.5" hidden="true" customHeight="false" outlineLevel="0" collapsed="false">
      <c r="A5142" s="715" t="s">
        <v>60274</v>
      </c>
      <c r="B5142" s="715" t="s">
        <v>60275</v>
      </c>
      <c r="C5142" s="715" t="s">
        <v>1993</v>
      </c>
      <c r="D5142" s="158" t="s">
        <v>60276</v>
      </c>
    </row>
    <row r="5143" customFormat="false" ht="13.5" hidden="true" customHeight="false" outlineLevel="0" collapsed="false">
      <c r="A5143" s="715" t="s">
        <v>60277</v>
      </c>
      <c r="B5143" s="715" t="s">
        <v>60278</v>
      </c>
      <c r="C5143" s="715" t="s">
        <v>1993</v>
      </c>
      <c r="D5143" s="158" t="s">
        <v>60279</v>
      </c>
    </row>
    <row r="5144" customFormat="false" ht="13.5" hidden="true" customHeight="false" outlineLevel="0" collapsed="false">
      <c r="A5144" s="715" t="s">
        <v>60280</v>
      </c>
      <c r="B5144" s="715" t="s">
        <v>60281</v>
      </c>
      <c r="C5144" s="715" t="s">
        <v>1993</v>
      </c>
      <c r="D5144" s="158" t="s">
        <v>60282</v>
      </c>
    </row>
    <row r="5145" customFormat="false" ht="13.5" hidden="true" customHeight="false" outlineLevel="0" collapsed="false">
      <c r="A5145" s="715" t="s">
        <v>60283</v>
      </c>
      <c r="B5145" s="715" t="s">
        <v>60284</v>
      </c>
      <c r="C5145" s="715" t="s">
        <v>1993</v>
      </c>
      <c r="D5145" s="158" t="s">
        <v>60285</v>
      </c>
    </row>
    <row r="5146" customFormat="false" ht="13.5" hidden="true" customHeight="false" outlineLevel="0" collapsed="false">
      <c r="A5146" s="715" t="s">
        <v>60286</v>
      </c>
      <c r="B5146" s="715" t="s">
        <v>60287</v>
      </c>
      <c r="C5146" s="715" t="s">
        <v>1993</v>
      </c>
      <c r="D5146" s="158" t="s">
        <v>60288</v>
      </c>
    </row>
    <row r="5147" customFormat="false" ht="13.5" hidden="true" customHeight="false" outlineLevel="0" collapsed="false">
      <c r="A5147" s="715" t="s">
        <v>60289</v>
      </c>
      <c r="B5147" s="715" t="s">
        <v>60290</v>
      </c>
      <c r="C5147" s="715" t="s">
        <v>1993</v>
      </c>
      <c r="D5147" s="158" t="s">
        <v>60291</v>
      </c>
    </row>
    <row r="5148" customFormat="false" ht="13.5" hidden="true" customHeight="false" outlineLevel="0" collapsed="false">
      <c r="A5148" s="715" t="s">
        <v>60292</v>
      </c>
      <c r="B5148" s="715" t="s">
        <v>60293</v>
      </c>
      <c r="C5148" s="715" t="s">
        <v>1993</v>
      </c>
      <c r="D5148" s="158" t="s">
        <v>60294</v>
      </c>
    </row>
    <row r="5149" customFormat="false" ht="13.5" hidden="true" customHeight="false" outlineLevel="0" collapsed="false">
      <c r="A5149" s="715" t="s">
        <v>60295</v>
      </c>
      <c r="B5149" s="715" t="s">
        <v>60296</v>
      </c>
      <c r="C5149" s="715" t="s">
        <v>1993</v>
      </c>
      <c r="D5149" s="158" t="s">
        <v>47097</v>
      </c>
    </row>
    <row r="5150" customFormat="false" ht="13.5" hidden="true" customHeight="false" outlineLevel="0" collapsed="false">
      <c r="A5150" s="715" t="s">
        <v>60297</v>
      </c>
      <c r="B5150" s="715" t="s">
        <v>60298</v>
      </c>
      <c r="C5150" s="715" t="s">
        <v>1993</v>
      </c>
      <c r="D5150" s="158" t="s">
        <v>60299</v>
      </c>
    </row>
    <row r="5151" customFormat="false" ht="13.5" hidden="true" customHeight="false" outlineLevel="0" collapsed="false">
      <c r="A5151" s="715" t="s">
        <v>60300</v>
      </c>
      <c r="B5151" s="715" t="s">
        <v>60301</v>
      </c>
      <c r="C5151" s="715" t="s">
        <v>1993</v>
      </c>
      <c r="D5151" s="158" t="s">
        <v>60302</v>
      </c>
    </row>
    <row r="5152" customFormat="false" ht="13.5" hidden="true" customHeight="false" outlineLevel="0" collapsed="false">
      <c r="A5152" s="715" t="s">
        <v>60303</v>
      </c>
      <c r="B5152" s="715" t="s">
        <v>60304</v>
      </c>
      <c r="C5152" s="715" t="s">
        <v>1993</v>
      </c>
      <c r="D5152" s="158" t="s">
        <v>60305</v>
      </c>
    </row>
    <row r="5153" customFormat="false" ht="13.5" hidden="true" customHeight="false" outlineLevel="0" collapsed="false">
      <c r="A5153" s="715" t="s">
        <v>60306</v>
      </c>
      <c r="B5153" s="715" t="s">
        <v>60307</v>
      </c>
      <c r="C5153" s="715" t="s">
        <v>1993</v>
      </c>
      <c r="D5153" s="158" t="s">
        <v>60308</v>
      </c>
    </row>
    <row r="5154" customFormat="false" ht="13.5" hidden="true" customHeight="false" outlineLevel="0" collapsed="false">
      <c r="A5154" s="715" t="s">
        <v>60309</v>
      </c>
      <c r="B5154" s="715" t="s">
        <v>60310</v>
      </c>
      <c r="C5154" s="715" t="s">
        <v>1993</v>
      </c>
      <c r="D5154" s="158" t="s">
        <v>60311</v>
      </c>
    </row>
    <row r="5155" customFormat="false" ht="13.5" hidden="true" customHeight="false" outlineLevel="0" collapsed="false">
      <c r="A5155" s="715" t="s">
        <v>60312</v>
      </c>
      <c r="B5155" s="715" t="s">
        <v>60313</v>
      </c>
      <c r="C5155" s="715" t="s">
        <v>1993</v>
      </c>
      <c r="D5155" s="158" t="s">
        <v>60314</v>
      </c>
    </row>
    <row r="5156" customFormat="false" ht="13.5" hidden="true" customHeight="false" outlineLevel="0" collapsed="false">
      <c r="A5156" s="715" t="s">
        <v>60315</v>
      </c>
      <c r="B5156" s="715" t="s">
        <v>60316</v>
      </c>
      <c r="C5156" s="715" t="s">
        <v>1993</v>
      </c>
      <c r="D5156" s="158" t="s">
        <v>60317</v>
      </c>
    </row>
    <row r="5157" customFormat="false" ht="13.5" hidden="true" customHeight="false" outlineLevel="0" collapsed="false">
      <c r="A5157" s="715" t="s">
        <v>60318</v>
      </c>
      <c r="B5157" s="715" t="s">
        <v>60319</v>
      </c>
      <c r="C5157" s="715" t="s">
        <v>1993</v>
      </c>
      <c r="D5157" s="158" t="s">
        <v>60320</v>
      </c>
    </row>
    <row r="5158" customFormat="false" ht="13.5" hidden="true" customHeight="false" outlineLevel="0" collapsed="false">
      <c r="A5158" s="715" t="s">
        <v>60321</v>
      </c>
      <c r="B5158" s="715" t="s">
        <v>60322</v>
      </c>
      <c r="C5158" s="715" t="s">
        <v>1993</v>
      </c>
      <c r="D5158" s="158" t="s">
        <v>60323</v>
      </c>
    </row>
    <row r="5159" customFormat="false" ht="13.5" hidden="true" customHeight="false" outlineLevel="0" collapsed="false">
      <c r="A5159" s="715" t="s">
        <v>60324</v>
      </c>
      <c r="B5159" s="715" t="s">
        <v>60325</v>
      </c>
      <c r="C5159" s="715" t="s">
        <v>338</v>
      </c>
      <c r="D5159" s="158" t="s">
        <v>55518</v>
      </c>
    </row>
    <row r="5160" customFormat="false" ht="13.5" hidden="true" customHeight="false" outlineLevel="0" collapsed="false">
      <c r="A5160" s="715" t="s">
        <v>60326</v>
      </c>
      <c r="B5160" s="715" t="s">
        <v>60327</v>
      </c>
      <c r="C5160" s="715" t="s">
        <v>338</v>
      </c>
      <c r="D5160" s="158" t="s">
        <v>56009</v>
      </c>
    </row>
    <row r="5161" customFormat="false" ht="13.5" hidden="true" customHeight="false" outlineLevel="0" collapsed="false">
      <c r="A5161" s="715" t="s">
        <v>60328</v>
      </c>
      <c r="B5161" s="715" t="s">
        <v>60329</v>
      </c>
      <c r="C5161" s="715" t="s">
        <v>1993</v>
      </c>
      <c r="D5161" s="158" t="s">
        <v>60330</v>
      </c>
    </row>
    <row r="5162" customFormat="false" ht="13.5" hidden="true" customHeight="false" outlineLevel="0" collapsed="false">
      <c r="A5162" s="715" t="s">
        <v>60331</v>
      </c>
      <c r="B5162" s="715" t="s">
        <v>60332</v>
      </c>
      <c r="C5162" s="715" t="s">
        <v>1993</v>
      </c>
      <c r="D5162" s="158" t="s">
        <v>60333</v>
      </c>
    </row>
    <row r="5163" customFormat="false" ht="13.5" hidden="true" customHeight="false" outlineLevel="0" collapsed="false">
      <c r="A5163" s="715" t="s">
        <v>60334</v>
      </c>
      <c r="B5163" s="715" t="s">
        <v>60335</v>
      </c>
      <c r="C5163" s="715" t="s">
        <v>1993</v>
      </c>
      <c r="D5163" s="158" t="s">
        <v>60336</v>
      </c>
    </row>
    <row r="5164" customFormat="false" ht="13.5" hidden="true" customHeight="false" outlineLevel="0" collapsed="false">
      <c r="A5164" s="715" t="s">
        <v>60337</v>
      </c>
      <c r="B5164" s="715" t="s">
        <v>60338</v>
      </c>
      <c r="C5164" s="715" t="s">
        <v>1993</v>
      </c>
      <c r="D5164" s="158" t="s">
        <v>60339</v>
      </c>
    </row>
    <row r="5165" customFormat="false" ht="13.5" hidden="true" customHeight="false" outlineLevel="0" collapsed="false">
      <c r="A5165" s="715" t="s">
        <v>60340</v>
      </c>
      <c r="B5165" s="715" t="s">
        <v>60341</v>
      </c>
      <c r="C5165" s="715" t="s">
        <v>1993</v>
      </c>
      <c r="D5165" s="158" t="s">
        <v>48204</v>
      </c>
    </row>
    <row r="5166" customFormat="false" ht="13.5" hidden="true" customHeight="false" outlineLevel="0" collapsed="false">
      <c r="A5166" s="715" t="s">
        <v>60342</v>
      </c>
      <c r="B5166" s="715" t="s">
        <v>60343</v>
      </c>
      <c r="C5166" s="715" t="s">
        <v>1993</v>
      </c>
      <c r="D5166" s="158" t="s">
        <v>59538</v>
      </c>
    </row>
    <row r="5167" customFormat="false" ht="13.5" hidden="true" customHeight="false" outlineLevel="0" collapsed="false">
      <c r="A5167" s="715" t="s">
        <v>60344</v>
      </c>
      <c r="B5167" s="715" t="s">
        <v>60345</v>
      </c>
      <c r="C5167" s="715" t="s">
        <v>1158</v>
      </c>
      <c r="D5167" s="158" t="s">
        <v>47000</v>
      </c>
    </row>
    <row r="5168" customFormat="false" ht="13.5" hidden="true" customHeight="false" outlineLevel="0" collapsed="false">
      <c r="A5168" s="715" t="s">
        <v>60346</v>
      </c>
      <c r="B5168" s="715" t="s">
        <v>60347</v>
      </c>
      <c r="C5168" s="715" t="s">
        <v>1993</v>
      </c>
      <c r="D5168" s="158" t="s">
        <v>54804</v>
      </c>
    </row>
    <row r="5169" customFormat="false" ht="13.5" hidden="true" customHeight="false" outlineLevel="0" collapsed="false">
      <c r="A5169" s="715" t="s">
        <v>60348</v>
      </c>
      <c r="B5169" s="715" t="s">
        <v>60349</v>
      </c>
      <c r="C5169" s="715" t="s">
        <v>1993</v>
      </c>
      <c r="D5169" s="158" t="s">
        <v>60350</v>
      </c>
    </row>
    <row r="5170" customFormat="false" ht="13.5" hidden="true" customHeight="false" outlineLevel="0" collapsed="false">
      <c r="A5170" s="715" t="s">
        <v>60351</v>
      </c>
      <c r="B5170" s="715" t="s">
        <v>60352</v>
      </c>
      <c r="C5170" s="715" t="s">
        <v>1993</v>
      </c>
      <c r="D5170" s="158" t="s">
        <v>47470</v>
      </c>
    </row>
    <row r="5171" customFormat="false" ht="13.5" hidden="true" customHeight="false" outlineLevel="0" collapsed="false">
      <c r="A5171" s="715" t="s">
        <v>60353</v>
      </c>
      <c r="B5171" s="715" t="s">
        <v>60354</v>
      </c>
      <c r="C5171" s="715" t="s">
        <v>1158</v>
      </c>
      <c r="D5171" s="158" t="s">
        <v>60355</v>
      </c>
    </row>
    <row r="5172" customFormat="false" ht="13.5" hidden="true" customHeight="false" outlineLevel="0" collapsed="false">
      <c r="A5172" s="715" t="s">
        <v>60356</v>
      </c>
      <c r="B5172" s="715" t="s">
        <v>60357</v>
      </c>
      <c r="C5172" s="715" t="s">
        <v>1158</v>
      </c>
      <c r="D5172" s="158" t="s">
        <v>52229</v>
      </c>
    </row>
    <row r="5173" customFormat="false" ht="13.5" hidden="true" customHeight="false" outlineLevel="0" collapsed="false">
      <c r="A5173" s="715" t="s">
        <v>60358</v>
      </c>
      <c r="B5173" s="715" t="s">
        <v>60359</v>
      </c>
      <c r="C5173" s="715" t="s">
        <v>1158</v>
      </c>
      <c r="D5173" s="158" t="s">
        <v>60360</v>
      </c>
    </row>
    <row r="5174" customFormat="false" ht="13.5" hidden="true" customHeight="false" outlineLevel="0" collapsed="false">
      <c r="A5174" s="715" t="s">
        <v>60361</v>
      </c>
      <c r="B5174" s="715" t="s">
        <v>60362</v>
      </c>
      <c r="C5174" s="715" t="s">
        <v>1158</v>
      </c>
      <c r="D5174" s="158" t="s">
        <v>60363</v>
      </c>
    </row>
    <row r="5175" customFormat="false" ht="13.5" hidden="true" customHeight="false" outlineLevel="0" collapsed="false">
      <c r="A5175" s="715" t="s">
        <v>60364</v>
      </c>
      <c r="B5175" s="715" t="s">
        <v>60365</v>
      </c>
      <c r="C5175" s="715" t="s">
        <v>1158</v>
      </c>
      <c r="D5175" s="158" t="s">
        <v>53699</v>
      </c>
    </row>
    <row r="5176" customFormat="false" ht="13.5" hidden="true" customHeight="false" outlineLevel="0" collapsed="false">
      <c r="A5176" s="715" t="s">
        <v>60366</v>
      </c>
      <c r="B5176" s="715" t="s">
        <v>60367</v>
      </c>
      <c r="C5176" s="715" t="s">
        <v>1158</v>
      </c>
      <c r="D5176" s="158" t="s">
        <v>52832</v>
      </c>
    </row>
    <row r="5177" customFormat="false" ht="13.5" hidden="true" customHeight="false" outlineLevel="0" collapsed="false">
      <c r="A5177" s="715" t="s">
        <v>60368</v>
      </c>
      <c r="B5177" s="715" t="s">
        <v>60369</v>
      </c>
      <c r="C5177" s="715" t="s">
        <v>1158</v>
      </c>
      <c r="D5177" s="158" t="s">
        <v>60370</v>
      </c>
    </row>
    <row r="5178" customFormat="false" ht="13.5" hidden="true" customHeight="false" outlineLevel="0" collapsed="false">
      <c r="A5178" s="715" t="s">
        <v>60371</v>
      </c>
      <c r="B5178" s="715" t="s">
        <v>60372</v>
      </c>
      <c r="C5178" s="715" t="s">
        <v>1158</v>
      </c>
      <c r="D5178" s="158" t="s">
        <v>60373</v>
      </c>
    </row>
    <row r="5179" customFormat="false" ht="13.5" hidden="true" customHeight="false" outlineLevel="0" collapsed="false">
      <c r="A5179" s="715" t="s">
        <v>60374</v>
      </c>
      <c r="B5179" s="715" t="s">
        <v>60375</v>
      </c>
      <c r="C5179" s="715" t="s">
        <v>1158</v>
      </c>
      <c r="D5179" s="158" t="s">
        <v>60376</v>
      </c>
    </row>
    <row r="5180" customFormat="false" ht="13.5" hidden="true" customHeight="false" outlineLevel="0" collapsed="false">
      <c r="A5180" s="715" t="s">
        <v>60377</v>
      </c>
      <c r="B5180" s="715" t="s">
        <v>60378</v>
      </c>
      <c r="C5180" s="715" t="s">
        <v>1158</v>
      </c>
      <c r="D5180" s="158" t="s">
        <v>60379</v>
      </c>
    </row>
    <row r="5181" customFormat="false" ht="13.5" hidden="true" customHeight="false" outlineLevel="0" collapsed="false">
      <c r="A5181" s="715" t="s">
        <v>60380</v>
      </c>
      <c r="B5181" s="715" t="s">
        <v>60381</v>
      </c>
      <c r="C5181" s="715" t="s">
        <v>1158</v>
      </c>
      <c r="D5181" s="158" t="s">
        <v>60382</v>
      </c>
    </row>
    <row r="5182" customFormat="false" ht="13.5" hidden="true" customHeight="false" outlineLevel="0" collapsed="false">
      <c r="A5182" s="715" t="s">
        <v>60383</v>
      </c>
      <c r="B5182" s="715" t="s">
        <v>60384</v>
      </c>
      <c r="C5182" s="715" t="s">
        <v>1993</v>
      </c>
      <c r="D5182" s="158" t="s">
        <v>60385</v>
      </c>
    </row>
    <row r="5183" customFormat="false" ht="13.5" hidden="true" customHeight="false" outlineLevel="0" collapsed="false">
      <c r="A5183" s="715" t="s">
        <v>60386</v>
      </c>
      <c r="B5183" s="715" t="s">
        <v>60387</v>
      </c>
      <c r="C5183" s="715" t="s">
        <v>1993</v>
      </c>
      <c r="D5183" s="158" t="s">
        <v>46526</v>
      </c>
    </row>
    <row r="5184" customFormat="false" ht="13.5" hidden="true" customHeight="false" outlineLevel="0" collapsed="false">
      <c r="A5184" s="715" t="s">
        <v>60388</v>
      </c>
      <c r="B5184" s="715" t="s">
        <v>60389</v>
      </c>
      <c r="C5184" s="715" t="s">
        <v>1158</v>
      </c>
      <c r="D5184" s="158" t="s">
        <v>47196</v>
      </c>
    </row>
    <row r="5185" customFormat="false" ht="13.5" hidden="true" customHeight="false" outlineLevel="0" collapsed="false">
      <c r="A5185" s="715" t="s">
        <v>60390</v>
      </c>
      <c r="B5185" s="715" t="s">
        <v>60391</v>
      </c>
      <c r="C5185" s="715" t="s">
        <v>1158</v>
      </c>
      <c r="D5185" s="158" t="s">
        <v>54078</v>
      </c>
    </row>
    <row r="5186" customFormat="false" ht="13.5" hidden="true" customHeight="false" outlineLevel="0" collapsed="false">
      <c r="A5186" s="715" t="s">
        <v>60392</v>
      </c>
      <c r="B5186" s="715" t="s">
        <v>60393</v>
      </c>
      <c r="C5186" s="715" t="s">
        <v>1158</v>
      </c>
      <c r="D5186" s="158" t="s">
        <v>60394</v>
      </c>
    </row>
    <row r="5187" customFormat="false" ht="13.5" hidden="true" customHeight="false" outlineLevel="0" collapsed="false">
      <c r="A5187" s="715" t="s">
        <v>60395</v>
      </c>
      <c r="B5187" s="715" t="s">
        <v>60396</v>
      </c>
      <c r="C5187" s="715" t="s">
        <v>1158</v>
      </c>
      <c r="D5187" s="158" t="s">
        <v>60397</v>
      </c>
    </row>
    <row r="5188" customFormat="false" ht="13.5" hidden="true" customHeight="false" outlineLevel="0" collapsed="false">
      <c r="A5188" s="715" t="s">
        <v>60398</v>
      </c>
      <c r="B5188" s="715" t="s">
        <v>60399</v>
      </c>
      <c r="C5188" s="715" t="s">
        <v>1158</v>
      </c>
      <c r="D5188" s="158" t="s">
        <v>60400</v>
      </c>
    </row>
    <row r="5189" customFormat="false" ht="13.5" hidden="true" customHeight="false" outlineLevel="0" collapsed="false">
      <c r="A5189" s="715" t="s">
        <v>60401</v>
      </c>
      <c r="B5189" s="715" t="s">
        <v>60402</v>
      </c>
      <c r="C5189" s="715" t="s">
        <v>1158</v>
      </c>
      <c r="D5189" s="158" t="s">
        <v>60403</v>
      </c>
    </row>
    <row r="5190" customFormat="false" ht="13.5" hidden="true" customHeight="false" outlineLevel="0" collapsed="false">
      <c r="A5190" s="715" t="s">
        <v>60404</v>
      </c>
      <c r="B5190" s="715" t="s">
        <v>60405</v>
      </c>
      <c r="C5190" s="715" t="s">
        <v>1158</v>
      </c>
      <c r="D5190" s="158" t="s">
        <v>60406</v>
      </c>
    </row>
    <row r="5191" customFormat="false" ht="13.5" hidden="true" customHeight="false" outlineLevel="0" collapsed="false">
      <c r="A5191" s="715" t="s">
        <v>60407</v>
      </c>
      <c r="B5191" s="715" t="s">
        <v>60408</v>
      </c>
      <c r="C5191" s="715" t="s">
        <v>1158</v>
      </c>
      <c r="D5191" s="158" t="s">
        <v>60409</v>
      </c>
    </row>
    <row r="5192" customFormat="false" ht="13.5" hidden="true" customHeight="false" outlineLevel="0" collapsed="false">
      <c r="A5192" s="715" t="s">
        <v>60410</v>
      </c>
      <c r="B5192" s="715" t="s">
        <v>60411</v>
      </c>
      <c r="C5192" s="715" t="s">
        <v>1158</v>
      </c>
      <c r="D5192" s="158" t="s">
        <v>60412</v>
      </c>
    </row>
    <row r="5193" customFormat="false" ht="13.5" hidden="true" customHeight="false" outlineLevel="0" collapsed="false">
      <c r="A5193" s="715" t="s">
        <v>60413</v>
      </c>
      <c r="B5193" s="715" t="s">
        <v>60414</v>
      </c>
      <c r="C5193" s="715" t="s">
        <v>1158</v>
      </c>
      <c r="D5193" s="158" t="s">
        <v>60415</v>
      </c>
    </row>
    <row r="5194" customFormat="false" ht="13.5" hidden="true" customHeight="false" outlineLevel="0" collapsed="false">
      <c r="A5194" s="715" t="s">
        <v>60416</v>
      </c>
      <c r="B5194" s="715" t="s">
        <v>60417</v>
      </c>
      <c r="C5194" s="715" t="s">
        <v>1158</v>
      </c>
      <c r="D5194" s="158" t="s">
        <v>48019</v>
      </c>
    </row>
    <row r="5195" customFormat="false" ht="13.5" hidden="true" customHeight="false" outlineLevel="0" collapsed="false">
      <c r="A5195" s="715" t="s">
        <v>60418</v>
      </c>
      <c r="B5195" s="715" t="s">
        <v>60419</v>
      </c>
      <c r="C5195" s="715" t="s">
        <v>1993</v>
      </c>
      <c r="D5195" s="158" t="s">
        <v>48603</v>
      </c>
    </row>
    <row r="5196" customFormat="false" ht="13.5" hidden="true" customHeight="false" outlineLevel="0" collapsed="false">
      <c r="A5196" s="715" t="s">
        <v>60420</v>
      </c>
      <c r="B5196" s="715" t="s">
        <v>60421</v>
      </c>
      <c r="C5196" s="715" t="s">
        <v>1993</v>
      </c>
      <c r="D5196" s="158" t="s">
        <v>60422</v>
      </c>
    </row>
    <row r="5197" customFormat="false" ht="13.5" hidden="true" customHeight="false" outlineLevel="0" collapsed="false">
      <c r="A5197" s="715" t="s">
        <v>60423</v>
      </c>
      <c r="B5197" s="715" t="s">
        <v>60424</v>
      </c>
      <c r="C5197" s="715" t="s">
        <v>1993</v>
      </c>
      <c r="D5197" s="158" t="s">
        <v>60425</v>
      </c>
    </row>
    <row r="5198" customFormat="false" ht="13.5" hidden="true" customHeight="false" outlineLevel="0" collapsed="false">
      <c r="A5198" s="715" t="s">
        <v>60426</v>
      </c>
      <c r="B5198" s="715" t="s">
        <v>60427</v>
      </c>
      <c r="C5198" s="715" t="s">
        <v>1993</v>
      </c>
      <c r="D5198" s="158" t="s">
        <v>46269</v>
      </c>
    </row>
    <row r="5199" customFormat="false" ht="13.5" hidden="true" customHeight="false" outlineLevel="0" collapsed="false">
      <c r="A5199" s="715" t="s">
        <v>60428</v>
      </c>
      <c r="B5199" s="715" t="s">
        <v>60429</v>
      </c>
      <c r="C5199" s="715" t="s">
        <v>1993</v>
      </c>
      <c r="D5199" s="158" t="s">
        <v>49039</v>
      </c>
    </row>
    <row r="5200" customFormat="false" ht="13.5" hidden="true" customHeight="false" outlineLevel="0" collapsed="false">
      <c r="A5200" s="715" t="s">
        <v>60430</v>
      </c>
      <c r="B5200" s="715" t="s">
        <v>60431</v>
      </c>
      <c r="C5200" s="715" t="s">
        <v>338</v>
      </c>
      <c r="D5200" s="158" t="s">
        <v>60432</v>
      </c>
    </row>
    <row r="5201" customFormat="false" ht="13.5" hidden="true" customHeight="false" outlineLevel="0" collapsed="false">
      <c r="A5201" s="715" t="s">
        <v>60433</v>
      </c>
      <c r="B5201" s="715" t="s">
        <v>60434</v>
      </c>
      <c r="C5201" s="715" t="s">
        <v>1993</v>
      </c>
      <c r="D5201" s="158" t="s">
        <v>60435</v>
      </c>
    </row>
    <row r="5202" customFormat="false" ht="13.5" hidden="true" customHeight="false" outlineLevel="0" collapsed="false">
      <c r="A5202" s="715" t="s">
        <v>60436</v>
      </c>
      <c r="B5202" s="715" t="s">
        <v>60437</v>
      </c>
      <c r="C5202" s="715" t="s">
        <v>1993</v>
      </c>
      <c r="D5202" s="158" t="s">
        <v>60438</v>
      </c>
    </row>
    <row r="5203" customFormat="false" ht="13.5" hidden="true" customHeight="false" outlineLevel="0" collapsed="false">
      <c r="A5203" s="715" t="s">
        <v>60439</v>
      </c>
      <c r="B5203" s="715" t="s">
        <v>60440</v>
      </c>
      <c r="C5203" s="715" t="s">
        <v>338</v>
      </c>
      <c r="D5203" s="158" t="s">
        <v>60441</v>
      </c>
    </row>
    <row r="5204" customFormat="false" ht="13.5" hidden="true" customHeight="false" outlineLevel="0" collapsed="false">
      <c r="A5204" s="715" t="s">
        <v>60442</v>
      </c>
      <c r="B5204" s="715" t="s">
        <v>60443</v>
      </c>
      <c r="C5204" s="715" t="s">
        <v>1993</v>
      </c>
      <c r="D5204" s="158" t="s">
        <v>60444</v>
      </c>
    </row>
    <row r="5205" customFormat="false" ht="13.5" hidden="true" customHeight="false" outlineLevel="0" collapsed="false">
      <c r="A5205" s="715" t="s">
        <v>60445</v>
      </c>
      <c r="B5205" s="715" t="s">
        <v>60446</v>
      </c>
      <c r="C5205" s="715" t="s">
        <v>1993</v>
      </c>
      <c r="D5205" s="158" t="s">
        <v>48310</v>
      </c>
    </row>
    <row r="5206" customFormat="false" ht="13.5" hidden="true" customHeight="false" outlineLevel="0" collapsed="false">
      <c r="A5206" s="715" t="s">
        <v>60447</v>
      </c>
      <c r="B5206" s="715" t="s">
        <v>60448</v>
      </c>
      <c r="C5206" s="715" t="s">
        <v>1158</v>
      </c>
      <c r="D5206" s="158" t="s">
        <v>60449</v>
      </c>
    </row>
    <row r="5207" customFormat="false" ht="13.5" hidden="true" customHeight="false" outlineLevel="0" collapsed="false">
      <c r="A5207" s="715" t="s">
        <v>60450</v>
      </c>
      <c r="B5207" s="715" t="s">
        <v>60451</v>
      </c>
      <c r="C5207" s="715" t="s">
        <v>1158</v>
      </c>
      <c r="D5207" s="158" t="s">
        <v>60452</v>
      </c>
    </row>
    <row r="5208" customFormat="false" ht="13.5" hidden="true" customHeight="false" outlineLevel="0" collapsed="false">
      <c r="A5208" s="715" t="s">
        <v>60453</v>
      </c>
      <c r="B5208" s="715" t="s">
        <v>60454</v>
      </c>
      <c r="C5208" s="715" t="s">
        <v>1993</v>
      </c>
      <c r="D5208" s="158" t="s">
        <v>53954</v>
      </c>
    </row>
    <row r="5209" customFormat="false" ht="13.5" hidden="true" customHeight="false" outlineLevel="0" collapsed="false">
      <c r="A5209" s="715" t="s">
        <v>60455</v>
      </c>
      <c r="B5209" s="715" t="s">
        <v>60456</v>
      </c>
      <c r="C5209" s="715" t="s">
        <v>1993</v>
      </c>
      <c r="D5209" s="158" t="s">
        <v>60457</v>
      </c>
    </row>
    <row r="5210" customFormat="false" ht="13.5" hidden="true" customHeight="false" outlineLevel="0" collapsed="false">
      <c r="A5210" s="715" t="s">
        <v>60458</v>
      </c>
      <c r="B5210" s="715" t="s">
        <v>60459</v>
      </c>
      <c r="C5210" s="715" t="s">
        <v>1993</v>
      </c>
      <c r="D5210" s="158" t="s">
        <v>60460</v>
      </c>
    </row>
    <row r="5211" customFormat="false" ht="13.5" hidden="true" customHeight="false" outlineLevel="0" collapsed="false">
      <c r="A5211" s="715" t="s">
        <v>60461</v>
      </c>
      <c r="B5211" s="715" t="s">
        <v>60462</v>
      </c>
      <c r="C5211" s="715" t="s">
        <v>1993</v>
      </c>
      <c r="D5211" s="158" t="s">
        <v>60463</v>
      </c>
    </row>
    <row r="5212" customFormat="false" ht="13.5" hidden="true" customHeight="false" outlineLevel="0" collapsed="false">
      <c r="A5212" s="715" t="s">
        <v>60464</v>
      </c>
      <c r="B5212" s="715" t="s">
        <v>60465</v>
      </c>
      <c r="C5212" s="715" t="s">
        <v>1993</v>
      </c>
      <c r="D5212" s="158" t="s">
        <v>60466</v>
      </c>
    </row>
    <row r="5213" customFormat="false" ht="13.5" hidden="true" customHeight="false" outlineLevel="0" collapsed="false">
      <c r="A5213" s="715" t="s">
        <v>315</v>
      </c>
      <c r="B5213" s="715" t="s">
        <v>60467</v>
      </c>
      <c r="C5213" s="715" t="s">
        <v>1993</v>
      </c>
      <c r="D5213" s="158" t="s">
        <v>60164</v>
      </c>
    </row>
    <row r="5214" customFormat="false" ht="13.5" hidden="true" customHeight="false" outlineLevel="0" collapsed="false">
      <c r="A5214" s="715" t="s">
        <v>60468</v>
      </c>
      <c r="B5214" s="715" t="s">
        <v>60469</v>
      </c>
      <c r="C5214" s="715" t="s">
        <v>1993</v>
      </c>
      <c r="D5214" s="158" t="s">
        <v>60470</v>
      </c>
    </row>
    <row r="5215" customFormat="false" ht="13.5" hidden="true" customHeight="false" outlineLevel="0" collapsed="false">
      <c r="A5215" s="715" t="s">
        <v>60471</v>
      </c>
      <c r="B5215" s="715" t="s">
        <v>60472</v>
      </c>
      <c r="C5215" s="715" t="s">
        <v>1993</v>
      </c>
      <c r="D5215" s="158" t="s">
        <v>60473</v>
      </c>
    </row>
    <row r="5216" customFormat="false" ht="13.5" hidden="true" customHeight="false" outlineLevel="0" collapsed="false">
      <c r="A5216" s="715" t="s">
        <v>60474</v>
      </c>
      <c r="B5216" s="715" t="s">
        <v>60475</v>
      </c>
      <c r="C5216" s="715" t="s">
        <v>1993</v>
      </c>
      <c r="D5216" s="158" t="s">
        <v>49140</v>
      </c>
    </row>
    <row r="5217" customFormat="false" ht="13.5" hidden="true" customHeight="false" outlineLevel="0" collapsed="false">
      <c r="A5217" s="715" t="s">
        <v>60476</v>
      </c>
      <c r="B5217" s="715" t="s">
        <v>60477</v>
      </c>
      <c r="C5217" s="715" t="s">
        <v>1993</v>
      </c>
      <c r="D5217" s="158" t="s">
        <v>60478</v>
      </c>
    </row>
    <row r="5218" customFormat="false" ht="13.5" hidden="true" customHeight="false" outlineLevel="0" collapsed="false">
      <c r="A5218" s="715" t="s">
        <v>60479</v>
      </c>
      <c r="B5218" s="715" t="s">
        <v>60480</v>
      </c>
      <c r="C5218" s="715" t="s">
        <v>1993</v>
      </c>
      <c r="D5218" s="158" t="s">
        <v>60481</v>
      </c>
    </row>
    <row r="5219" customFormat="false" ht="13.5" hidden="true" customHeight="false" outlineLevel="0" collapsed="false">
      <c r="A5219" s="715" t="s">
        <v>60482</v>
      </c>
      <c r="B5219" s="715" t="s">
        <v>60483</v>
      </c>
      <c r="C5219" s="715" t="s">
        <v>1993</v>
      </c>
      <c r="D5219" s="158" t="s">
        <v>60484</v>
      </c>
    </row>
    <row r="5220" customFormat="false" ht="13.5" hidden="true" customHeight="false" outlineLevel="0" collapsed="false">
      <c r="A5220" s="715" t="s">
        <v>60485</v>
      </c>
      <c r="B5220" s="715" t="s">
        <v>60486</v>
      </c>
      <c r="C5220" s="715" t="s">
        <v>1993</v>
      </c>
      <c r="D5220" s="158" t="s">
        <v>59836</v>
      </c>
    </row>
    <row r="5221" customFormat="false" ht="13.5" hidden="true" customHeight="false" outlineLevel="0" collapsed="false">
      <c r="A5221" s="715" t="s">
        <v>60487</v>
      </c>
      <c r="B5221" s="715" t="s">
        <v>60488</v>
      </c>
      <c r="C5221" s="715" t="s">
        <v>1993</v>
      </c>
      <c r="D5221" s="158" t="s">
        <v>60489</v>
      </c>
    </row>
    <row r="5222" customFormat="false" ht="13.5" hidden="true" customHeight="false" outlineLevel="0" collapsed="false">
      <c r="A5222" s="715" t="s">
        <v>60490</v>
      </c>
      <c r="B5222" s="715" t="s">
        <v>60491</v>
      </c>
      <c r="C5222" s="715" t="s">
        <v>1993</v>
      </c>
      <c r="D5222" s="158" t="s">
        <v>60004</v>
      </c>
    </row>
    <row r="5223" customFormat="false" ht="13.5" hidden="true" customHeight="false" outlineLevel="0" collapsed="false">
      <c r="A5223" s="715" t="s">
        <v>60492</v>
      </c>
      <c r="B5223" s="715" t="s">
        <v>60493</v>
      </c>
      <c r="C5223" s="715" t="s">
        <v>1993</v>
      </c>
      <c r="D5223" s="158" t="s">
        <v>60494</v>
      </c>
    </row>
    <row r="5224" customFormat="false" ht="13.5" hidden="true" customHeight="false" outlineLevel="0" collapsed="false">
      <c r="A5224" s="715" t="s">
        <v>60495</v>
      </c>
      <c r="B5224" s="715" t="s">
        <v>60496</v>
      </c>
      <c r="C5224" s="715" t="s">
        <v>1993</v>
      </c>
      <c r="D5224" s="158" t="s">
        <v>60497</v>
      </c>
    </row>
    <row r="5225" customFormat="false" ht="13.5" hidden="true" customHeight="false" outlineLevel="0" collapsed="false">
      <c r="A5225" s="715" t="s">
        <v>313</v>
      </c>
      <c r="B5225" s="715" t="s">
        <v>60498</v>
      </c>
      <c r="C5225" s="715" t="s">
        <v>1993</v>
      </c>
      <c r="D5225" s="158" t="s">
        <v>60499</v>
      </c>
    </row>
    <row r="5226" customFormat="false" ht="13.5" hidden="true" customHeight="false" outlineLevel="0" collapsed="false">
      <c r="A5226" s="715" t="s">
        <v>60500</v>
      </c>
      <c r="B5226" s="715" t="s">
        <v>60501</v>
      </c>
      <c r="C5226" s="715" t="s">
        <v>1993</v>
      </c>
      <c r="D5226" s="158" t="s">
        <v>53954</v>
      </c>
    </row>
    <row r="5227" customFormat="false" ht="13.5" hidden="true" customHeight="false" outlineLevel="0" collapsed="false">
      <c r="A5227" s="715" t="s">
        <v>60502</v>
      </c>
      <c r="B5227" s="715" t="s">
        <v>60503</v>
      </c>
      <c r="C5227" s="715" t="s">
        <v>1993</v>
      </c>
      <c r="D5227" s="158" t="s">
        <v>60504</v>
      </c>
    </row>
    <row r="5228" customFormat="false" ht="13.5" hidden="true" customHeight="false" outlineLevel="0" collapsed="false">
      <c r="A5228" s="715" t="s">
        <v>60505</v>
      </c>
      <c r="B5228" s="715" t="s">
        <v>60506</v>
      </c>
      <c r="C5228" s="715" t="s">
        <v>1993</v>
      </c>
      <c r="D5228" s="158" t="s">
        <v>60507</v>
      </c>
    </row>
    <row r="5229" customFormat="false" ht="13.5" hidden="true" customHeight="false" outlineLevel="0" collapsed="false">
      <c r="A5229" s="715" t="s">
        <v>60508</v>
      </c>
      <c r="B5229" s="715" t="s">
        <v>60509</v>
      </c>
      <c r="C5229" s="715" t="s">
        <v>338</v>
      </c>
      <c r="D5229" s="158" t="s">
        <v>60510</v>
      </c>
    </row>
    <row r="5230" customFormat="false" ht="13.5" hidden="true" customHeight="false" outlineLevel="0" collapsed="false">
      <c r="A5230" s="715" t="s">
        <v>60511</v>
      </c>
      <c r="B5230" s="715" t="s">
        <v>60512</v>
      </c>
      <c r="C5230" s="715" t="s">
        <v>6277</v>
      </c>
      <c r="D5230" s="158" t="s">
        <v>53951</v>
      </c>
    </row>
    <row r="5231" customFormat="false" ht="13.5" hidden="true" customHeight="false" outlineLevel="0" collapsed="false">
      <c r="A5231" s="715" t="s">
        <v>60513</v>
      </c>
      <c r="B5231" s="715" t="s">
        <v>60514</v>
      </c>
      <c r="C5231" s="715" t="s">
        <v>6277</v>
      </c>
      <c r="D5231" s="158" t="s">
        <v>60515</v>
      </c>
    </row>
    <row r="5232" customFormat="false" ht="13.5" hidden="true" customHeight="false" outlineLevel="0" collapsed="false">
      <c r="A5232" s="715" t="s">
        <v>60516</v>
      </c>
      <c r="B5232" s="715" t="s">
        <v>60517</v>
      </c>
      <c r="C5232" s="715" t="s">
        <v>1993</v>
      </c>
      <c r="D5232" s="158" t="s">
        <v>48400</v>
      </c>
    </row>
    <row r="5233" customFormat="false" ht="13.5" hidden="true" customHeight="false" outlineLevel="0" collapsed="false">
      <c r="A5233" s="715" t="s">
        <v>60518</v>
      </c>
      <c r="B5233" s="715" t="s">
        <v>60519</v>
      </c>
      <c r="C5233" s="715" t="s">
        <v>1993</v>
      </c>
      <c r="D5233" s="158" t="s">
        <v>60520</v>
      </c>
    </row>
    <row r="5234" customFormat="false" ht="13.5" hidden="true" customHeight="false" outlineLevel="0" collapsed="false">
      <c r="A5234" s="715" t="s">
        <v>60521</v>
      </c>
      <c r="B5234" s="715" t="s">
        <v>60522</v>
      </c>
      <c r="C5234" s="715" t="s">
        <v>1993</v>
      </c>
      <c r="D5234" s="158" t="s">
        <v>49565</v>
      </c>
    </row>
    <row r="5235" customFormat="false" ht="13.5" hidden="true" customHeight="false" outlineLevel="0" collapsed="false">
      <c r="A5235" s="715" t="s">
        <v>60523</v>
      </c>
      <c r="B5235" s="715" t="s">
        <v>60524</v>
      </c>
      <c r="C5235" s="715" t="s">
        <v>1993</v>
      </c>
      <c r="D5235" s="158" t="s">
        <v>53320</v>
      </c>
    </row>
    <row r="5236" customFormat="false" ht="13.5" hidden="true" customHeight="false" outlineLevel="0" collapsed="false">
      <c r="A5236" s="715" t="s">
        <v>60525</v>
      </c>
      <c r="B5236" s="715" t="s">
        <v>60526</v>
      </c>
      <c r="C5236" s="715" t="s">
        <v>1993</v>
      </c>
      <c r="D5236" s="158" t="s">
        <v>53314</v>
      </c>
    </row>
    <row r="5237" customFormat="false" ht="13.5" hidden="true" customHeight="false" outlineLevel="0" collapsed="false">
      <c r="A5237" s="715" t="s">
        <v>60527</v>
      </c>
      <c r="B5237" s="715" t="s">
        <v>60528</v>
      </c>
      <c r="C5237" s="715" t="s">
        <v>1993</v>
      </c>
      <c r="D5237" s="158" t="s">
        <v>53617</v>
      </c>
    </row>
    <row r="5238" customFormat="false" ht="13.5" hidden="true" customHeight="false" outlineLevel="0" collapsed="false">
      <c r="A5238" s="715" t="s">
        <v>60529</v>
      </c>
      <c r="B5238" s="715" t="s">
        <v>60530</v>
      </c>
      <c r="C5238" s="715" t="s">
        <v>1993</v>
      </c>
      <c r="D5238" s="158" t="s">
        <v>60531</v>
      </c>
    </row>
    <row r="5239" customFormat="false" ht="13.5" hidden="true" customHeight="false" outlineLevel="0" collapsed="false">
      <c r="A5239" s="715" t="s">
        <v>60532</v>
      </c>
      <c r="B5239" s="715" t="s">
        <v>60533</v>
      </c>
      <c r="C5239" s="715" t="s">
        <v>1993</v>
      </c>
      <c r="D5239" s="158" t="s">
        <v>60534</v>
      </c>
    </row>
    <row r="5240" customFormat="false" ht="13.5" hidden="true" customHeight="false" outlineLevel="0" collapsed="false">
      <c r="A5240" s="715" t="s">
        <v>60535</v>
      </c>
      <c r="B5240" s="715" t="s">
        <v>60536</v>
      </c>
      <c r="C5240" s="715" t="s">
        <v>1993</v>
      </c>
      <c r="D5240" s="158" t="s">
        <v>60537</v>
      </c>
    </row>
    <row r="5241" customFormat="false" ht="13.5" hidden="true" customHeight="false" outlineLevel="0" collapsed="false">
      <c r="A5241" s="715" t="s">
        <v>60538</v>
      </c>
      <c r="B5241" s="715" t="s">
        <v>60539</v>
      </c>
      <c r="C5241" s="715" t="s">
        <v>1993</v>
      </c>
      <c r="D5241" s="158" t="s">
        <v>48406</v>
      </c>
    </row>
    <row r="5242" customFormat="false" ht="13.5" hidden="true" customHeight="false" outlineLevel="0" collapsed="false">
      <c r="A5242" s="715" t="s">
        <v>60540</v>
      </c>
      <c r="B5242" s="715" t="s">
        <v>60541</v>
      </c>
      <c r="C5242" s="715" t="s">
        <v>1993</v>
      </c>
      <c r="D5242" s="158" t="s">
        <v>60542</v>
      </c>
    </row>
    <row r="5243" customFormat="false" ht="13.5" hidden="true" customHeight="false" outlineLevel="0" collapsed="false">
      <c r="A5243" s="715" t="s">
        <v>60543</v>
      </c>
      <c r="B5243" s="715" t="s">
        <v>60544</v>
      </c>
      <c r="C5243" s="715" t="s">
        <v>1993</v>
      </c>
      <c r="D5243" s="158" t="s">
        <v>52360</v>
      </c>
    </row>
    <row r="5244" customFormat="false" ht="13.5" hidden="true" customHeight="false" outlineLevel="0" collapsed="false">
      <c r="A5244" s="715" t="s">
        <v>60545</v>
      </c>
      <c r="B5244" s="715" t="s">
        <v>60546</v>
      </c>
      <c r="C5244" s="715" t="s">
        <v>1993</v>
      </c>
      <c r="D5244" s="158" t="s">
        <v>53071</v>
      </c>
    </row>
    <row r="5245" customFormat="false" ht="13.5" hidden="true" customHeight="false" outlineLevel="0" collapsed="false">
      <c r="A5245" s="715" t="s">
        <v>60547</v>
      </c>
      <c r="B5245" s="715" t="s">
        <v>60548</v>
      </c>
      <c r="C5245" s="715" t="s">
        <v>1993</v>
      </c>
      <c r="D5245" s="158" t="s">
        <v>60549</v>
      </c>
    </row>
    <row r="5246" customFormat="false" ht="13.5" hidden="true" customHeight="false" outlineLevel="0" collapsed="false">
      <c r="A5246" s="715" t="s">
        <v>60550</v>
      </c>
      <c r="B5246" s="715" t="s">
        <v>60551</v>
      </c>
      <c r="C5246" s="715" t="s">
        <v>1993</v>
      </c>
      <c r="D5246" s="158" t="s">
        <v>57095</v>
      </c>
    </row>
    <row r="5247" customFormat="false" ht="13.5" hidden="true" customHeight="false" outlineLevel="0" collapsed="false">
      <c r="A5247" s="715" t="s">
        <v>60552</v>
      </c>
      <c r="B5247" s="715" t="s">
        <v>60553</v>
      </c>
      <c r="C5247" s="715" t="s">
        <v>1993</v>
      </c>
      <c r="D5247" s="158" t="s">
        <v>57179</v>
      </c>
    </row>
    <row r="5248" customFormat="false" ht="13.5" hidden="true" customHeight="false" outlineLevel="0" collapsed="false">
      <c r="A5248" s="715" t="s">
        <v>60554</v>
      </c>
      <c r="B5248" s="715" t="s">
        <v>60555</v>
      </c>
      <c r="C5248" s="715" t="s">
        <v>1993</v>
      </c>
      <c r="D5248" s="158" t="s">
        <v>60556</v>
      </c>
    </row>
    <row r="5249" customFormat="false" ht="13.5" hidden="true" customHeight="false" outlineLevel="0" collapsed="false">
      <c r="A5249" s="715" t="s">
        <v>60557</v>
      </c>
      <c r="B5249" s="715" t="s">
        <v>60558</v>
      </c>
      <c r="C5249" s="715" t="s">
        <v>1993</v>
      </c>
      <c r="D5249" s="158" t="s">
        <v>47887</v>
      </c>
    </row>
    <row r="5250" customFormat="false" ht="13.5" hidden="true" customHeight="false" outlineLevel="0" collapsed="false">
      <c r="A5250" s="715" t="s">
        <v>60559</v>
      </c>
      <c r="B5250" s="715" t="s">
        <v>60560</v>
      </c>
      <c r="C5250" s="715" t="s">
        <v>338</v>
      </c>
      <c r="D5250" s="158" t="s">
        <v>60561</v>
      </c>
    </row>
    <row r="5251" customFormat="false" ht="13.5" hidden="true" customHeight="false" outlineLevel="0" collapsed="false">
      <c r="A5251" s="715" t="s">
        <v>60562</v>
      </c>
      <c r="B5251" s="715" t="s">
        <v>60563</v>
      </c>
      <c r="C5251" s="715" t="s">
        <v>338</v>
      </c>
      <c r="D5251" s="158" t="s">
        <v>60564</v>
      </c>
    </row>
    <row r="5252" customFormat="false" ht="13.5" hidden="true" customHeight="false" outlineLevel="0" collapsed="false">
      <c r="A5252" s="715" t="s">
        <v>60565</v>
      </c>
      <c r="B5252" s="715" t="s">
        <v>60566</v>
      </c>
      <c r="C5252" s="715" t="s">
        <v>1993</v>
      </c>
      <c r="D5252" s="158" t="s">
        <v>48031</v>
      </c>
    </row>
    <row r="5253" customFormat="false" ht="13.5" hidden="true" customHeight="false" outlineLevel="0" collapsed="false">
      <c r="A5253" s="715" t="s">
        <v>60567</v>
      </c>
      <c r="B5253" s="715" t="s">
        <v>60568</v>
      </c>
      <c r="C5253" s="715" t="s">
        <v>1410</v>
      </c>
      <c r="D5253" s="158" t="s">
        <v>60569</v>
      </c>
    </row>
    <row r="5254" customFormat="false" ht="13.5" hidden="true" customHeight="false" outlineLevel="0" collapsed="false">
      <c r="A5254" s="715" t="s">
        <v>60570</v>
      </c>
      <c r="B5254" s="715" t="s">
        <v>60571</v>
      </c>
      <c r="C5254" s="715" t="s">
        <v>1410</v>
      </c>
      <c r="D5254" s="158" t="s">
        <v>60572</v>
      </c>
    </row>
    <row r="5255" customFormat="false" ht="13.5" hidden="true" customHeight="false" outlineLevel="0" collapsed="false">
      <c r="A5255" s="715" t="s">
        <v>60573</v>
      </c>
      <c r="B5255" s="715" t="s">
        <v>60574</v>
      </c>
      <c r="C5255" s="715" t="s">
        <v>1158</v>
      </c>
      <c r="D5255" s="158" t="s">
        <v>60575</v>
      </c>
    </row>
    <row r="5256" customFormat="false" ht="13.5" hidden="true" customHeight="false" outlineLevel="0" collapsed="false">
      <c r="A5256" s="715" t="s">
        <v>60576</v>
      </c>
      <c r="B5256" s="715" t="s">
        <v>60577</v>
      </c>
      <c r="C5256" s="715" t="s">
        <v>1158</v>
      </c>
      <c r="D5256" s="158" t="s">
        <v>60578</v>
      </c>
    </row>
    <row r="5257" customFormat="false" ht="13.5" hidden="true" customHeight="false" outlineLevel="0" collapsed="false">
      <c r="A5257" s="715" t="s">
        <v>60579</v>
      </c>
      <c r="B5257" s="715" t="s">
        <v>60580</v>
      </c>
      <c r="C5257" s="715" t="s">
        <v>1158</v>
      </c>
      <c r="D5257" s="158" t="s">
        <v>60581</v>
      </c>
    </row>
    <row r="5258" customFormat="false" ht="13.5" hidden="true" customHeight="false" outlineLevel="0" collapsed="false">
      <c r="A5258" s="715" t="s">
        <v>60582</v>
      </c>
      <c r="B5258" s="715" t="s">
        <v>60583</v>
      </c>
      <c r="C5258" s="715" t="s">
        <v>1993</v>
      </c>
      <c r="D5258" s="158" t="s">
        <v>48043</v>
      </c>
    </row>
    <row r="5259" customFormat="false" ht="13.5" hidden="true" customHeight="false" outlineLevel="0" collapsed="false">
      <c r="A5259" s="715" t="s">
        <v>60584</v>
      </c>
      <c r="B5259" s="715" t="s">
        <v>60585</v>
      </c>
      <c r="C5259" s="715" t="s">
        <v>1158</v>
      </c>
      <c r="D5259" s="158" t="s">
        <v>60586</v>
      </c>
    </row>
    <row r="5260" customFormat="false" ht="13.5" hidden="true" customHeight="false" outlineLevel="0" collapsed="false">
      <c r="A5260" s="715" t="s">
        <v>60587</v>
      </c>
      <c r="B5260" s="715" t="s">
        <v>60588</v>
      </c>
      <c r="C5260" s="715" t="s">
        <v>1158</v>
      </c>
      <c r="D5260" s="158" t="s">
        <v>60589</v>
      </c>
    </row>
    <row r="5261" customFormat="false" ht="13.5" hidden="true" customHeight="false" outlineLevel="0" collapsed="false">
      <c r="A5261" s="715" t="s">
        <v>60590</v>
      </c>
      <c r="B5261" s="715" t="s">
        <v>60591</v>
      </c>
      <c r="C5261" s="715" t="s">
        <v>1158</v>
      </c>
      <c r="D5261" s="158" t="s">
        <v>60592</v>
      </c>
    </row>
    <row r="5262" customFormat="false" ht="13.5" hidden="true" customHeight="false" outlineLevel="0" collapsed="false">
      <c r="A5262" s="715" t="s">
        <v>60593</v>
      </c>
      <c r="B5262" s="715" t="s">
        <v>60594</v>
      </c>
      <c r="C5262" s="715" t="s">
        <v>1993</v>
      </c>
      <c r="D5262" s="158" t="s">
        <v>60595</v>
      </c>
    </row>
    <row r="5263" customFormat="false" ht="13.5" hidden="true" customHeight="false" outlineLevel="0" collapsed="false">
      <c r="A5263" s="715" t="s">
        <v>60596</v>
      </c>
      <c r="B5263" s="715" t="s">
        <v>60597</v>
      </c>
      <c r="C5263" s="715" t="s">
        <v>1993</v>
      </c>
      <c r="D5263" s="158" t="s">
        <v>48647</v>
      </c>
    </row>
    <row r="5264" customFormat="false" ht="13.5" hidden="true" customHeight="false" outlineLevel="0" collapsed="false">
      <c r="A5264" s="715" t="s">
        <v>60598</v>
      </c>
      <c r="B5264" s="715" t="s">
        <v>60599</v>
      </c>
      <c r="C5264" s="715" t="s">
        <v>1993</v>
      </c>
      <c r="D5264" s="158" t="s">
        <v>60600</v>
      </c>
    </row>
    <row r="5265" customFormat="false" ht="13.5" hidden="true" customHeight="false" outlineLevel="0" collapsed="false">
      <c r="A5265" s="715" t="s">
        <v>60601</v>
      </c>
      <c r="B5265" s="715" t="s">
        <v>60602</v>
      </c>
      <c r="C5265" s="715" t="s">
        <v>1993</v>
      </c>
      <c r="D5265" s="158" t="s">
        <v>60603</v>
      </c>
    </row>
    <row r="5266" customFormat="false" ht="13.5" hidden="true" customHeight="false" outlineLevel="0" collapsed="false">
      <c r="A5266" s="715" t="s">
        <v>60604</v>
      </c>
      <c r="B5266" s="715" t="s">
        <v>60605</v>
      </c>
      <c r="C5266" s="715" t="s">
        <v>1993</v>
      </c>
      <c r="D5266" s="158" t="s">
        <v>60606</v>
      </c>
    </row>
    <row r="5267" customFormat="false" ht="13.5" hidden="true" customHeight="false" outlineLevel="0" collapsed="false">
      <c r="A5267" s="715" t="s">
        <v>60607</v>
      </c>
      <c r="B5267" s="715" t="s">
        <v>60608</v>
      </c>
      <c r="C5267" s="715" t="s">
        <v>1993</v>
      </c>
      <c r="D5267" s="158" t="s">
        <v>60609</v>
      </c>
    </row>
    <row r="5268" customFormat="false" ht="13.5" hidden="true" customHeight="false" outlineLevel="0" collapsed="false">
      <c r="A5268" s="715" t="s">
        <v>60610</v>
      </c>
      <c r="B5268" s="715" t="s">
        <v>60611</v>
      </c>
      <c r="C5268" s="715" t="s">
        <v>1993</v>
      </c>
      <c r="D5268" s="158" t="s">
        <v>46834</v>
      </c>
    </row>
    <row r="5269" customFormat="false" ht="13.5" hidden="true" customHeight="false" outlineLevel="0" collapsed="false">
      <c r="A5269" s="715" t="s">
        <v>60612</v>
      </c>
      <c r="B5269" s="715" t="s">
        <v>60613</v>
      </c>
      <c r="C5269" s="715" t="s">
        <v>1993</v>
      </c>
      <c r="D5269" s="158" t="s">
        <v>48152</v>
      </c>
    </row>
    <row r="5270" customFormat="false" ht="13.5" hidden="true" customHeight="false" outlineLevel="0" collapsed="false">
      <c r="A5270" s="715" t="s">
        <v>60614</v>
      </c>
      <c r="B5270" s="715" t="s">
        <v>60615</v>
      </c>
      <c r="C5270" s="715" t="s">
        <v>1993</v>
      </c>
      <c r="D5270" s="158" t="s">
        <v>60616</v>
      </c>
    </row>
    <row r="5271" customFormat="false" ht="13.5" hidden="true" customHeight="false" outlineLevel="0" collapsed="false">
      <c r="A5271" s="715" t="s">
        <v>60617</v>
      </c>
      <c r="B5271" s="715" t="s">
        <v>60618</v>
      </c>
      <c r="C5271" s="715" t="s">
        <v>1993</v>
      </c>
      <c r="D5271" s="158" t="s">
        <v>60619</v>
      </c>
    </row>
    <row r="5272" customFormat="false" ht="13.5" hidden="true" customHeight="false" outlineLevel="0" collapsed="false">
      <c r="A5272" s="715" t="s">
        <v>60620</v>
      </c>
      <c r="B5272" s="715" t="s">
        <v>60621</v>
      </c>
      <c r="C5272" s="715" t="s">
        <v>1993</v>
      </c>
      <c r="D5272" s="158" t="s">
        <v>60622</v>
      </c>
    </row>
    <row r="5273" customFormat="false" ht="13.5" hidden="true" customHeight="false" outlineLevel="0" collapsed="false">
      <c r="A5273" s="715" t="s">
        <v>60623</v>
      </c>
      <c r="B5273" s="715" t="s">
        <v>60624</v>
      </c>
      <c r="C5273" s="715" t="s">
        <v>1993</v>
      </c>
      <c r="D5273" s="158" t="s">
        <v>60625</v>
      </c>
    </row>
    <row r="5274" customFormat="false" ht="13.5" hidden="true" customHeight="false" outlineLevel="0" collapsed="false">
      <c r="A5274" s="715" t="s">
        <v>60626</v>
      </c>
      <c r="B5274" s="715" t="s">
        <v>60627</v>
      </c>
      <c r="C5274" s="715" t="s">
        <v>1993</v>
      </c>
      <c r="D5274" s="158" t="s">
        <v>59099</v>
      </c>
    </row>
    <row r="5275" customFormat="false" ht="13.5" hidden="true" customHeight="false" outlineLevel="0" collapsed="false">
      <c r="A5275" s="715" t="s">
        <v>60628</v>
      </c>
      <c r="B5275" s="715" t="s">
        <v>60629</v>
      </c>
      <c r="C5275" s="715" t="s">
        <v>1993</v>
      </c>
      <c r="D5275" s="158" t="s">
        <v>56445</v>
      </c>
    </row>
    <row r="5276" customFormat="false" ht="13.5" hidden="true" customHeight="false" outlineLevel="0" collapsed="false">
      <c r="A5276" s="715" t="s">
        <v>60630</v>
      </c>
      <c r="B5276" s="715" t="s">
        <v>60631</v>
      </c>
      <c r="C5276" s="715" t="s">
        <v>1993</v>
      </c>
      <c r="D5276" s="158" t="s">
        <v>60632</v>
      </c>
    </row>
    <row r="5277" customFormat="false" ht="13.5" hidden="true" customHeight="false" outlineLevel="0" collapsed="false">
      <c r="A5277" s="715" t="s">
        <v>60633</v>
      </c>
      <c r="B5277" s="715" t="s">
        <v>60634</v>
      </c>
      <c r="C5277" s="715" t="s">
        <v>1993</v>
      </c>
      <c r="D5277" s="158" t="s">
        <v>55803</v>
      </c>
    </row>
    <row r="5278" customFormat="false" ht="13.5" hidden="true" customHeight="false" outlineLevel="0" collapsed="false">
      <c r="A5278" s="715" t="s">
        <v>60635</v>
      </c>
      <c r="B5278" s="715" t="s">
        <v>60636</v>
      </c>
      <c r="C5278" s="715" t="s">
        <v>1993</v>
      </c>
      <c r="D5278" s="158" t="s">
        <v>53382</v>
      </c>
    </row>
    <row r="5279" customFormat="false" ht="13.5" hidden="true" customHeight="false" outlineLevel="0" collapsed="false">
      <c r="A5279" s="715" t="s">
        <v>60637</v>
      </c>
      <c r="B5279" s="715" t="s">
        <v>60638</v>
      </c>
      <c r="C5279" s="715" t="s">
        <v>1993</v>
      </c>
      <c r="D5279" s="158" t="s">
        <v>54621</v>
      </c>
    </row>
    <row r="5280" customFormat="false" ht="13.5" hidden="true" customHeight="false" outlineLevel="0" collapsed="false">
      <c r="A5280" s="715" t="s">
        <v>60639</v>
      </c>
      <c r="B5280" s="715" t="s">
        <v>60640</v>
      </c>
      <c r="C5280" s="715" t="s">
        <v>1993</v>
      </c>
      <c r="D5280" s="158" t="s">
        <v>60641</v>
      </c>
    </row>
    <row r="5281" customFormat="false" ht="13.5" hidden="true" customHeight="false" outlineLevel="0" collapsed="false">
      <c r="A5281" s="715" t="s">
        <v>60642</v>
      </c>
      <c r="B5281" s="715" t="s">
        <v>60643</v>
      </c>
      <c r="C5281" s="715" t="s">
        <v>1993</v>
      </c>
      <c r="D5281" s="158" t="s">
        <v>60644</v>
      </c>
    </row>
    <row r="5282" customFormat="false" ht="13.5" hidden="true" customHeight="false" outlineLevel="0" collapsed="false">
      <c r="A5282" s="715" t="s">
        <v>60645</v>
      </c>
      <c r="B5282" s="715" t="s">
        <v>60646</v>
      </c>
      <c r="C5282" s="715" t="s">
        <v>1993</v>
      </c>
      <c r="D5282" s="158" t="s">
        <v>60647</v>
      </c>
    </row>
    <row r="5283" customFormat="false" ht="13.5" hidden="true" customHeight="false" outlineLevel="0" collapsed="false">
      <c r="A5283" s="715" t="s">
        <v>60648</v>
      </c>
      <c r="B5283" s="715" t="s">
        <v>60649</v>
      </c>
      <c r="C5283" s="715" t="s">
        <v>1993</v>
      </c>
      <c r="D5283" s="158" t="s">
        <v>60650</v>
      </c>
    </row>
    <row r="5284" customFormat="false" ht="13.5" hidden="true" customHeight="false" outlineLevel="0" collapsed="false">
      <c r="A5284" s="715" t="s">
        <v>60651</v>
      </c>
      <c r="B5284" s="715" t="s">
        <v>60652</v>
      </c>
      <c r="C5284" s="715" t="s">
        <v>1993</v>
      </c>
      <c r="D5284" s="158" t="s">
        <v>48739</v>
      </c>
    </row>
    <row r="5285" customFormat="false" ht="13.5" hidden="true" customHeight="false" outlineLevel="0" collapsed="false">
      <c r="A5285" s="715" t="s">
        <v>60653</v>
      </c>
      <c r="B5285" s="715" t="s">
        <v>60654</v>
      </c>
      <c r="C5285" s="715" t="s">
        <v>1993</v>
      </c>
      <c r="D5285" s="158" t="s">
        <v>47440</v>
      </c>
    </row>
    <row r="5286" customFormat="false" ht="13.5" hidden="true" customHeight="false" outlineLevel="0" collapsed="false">
      <c r="A5286" s="715" t="s">
        <v>60655</v>
      </c>
      <c r="B5286" s="715" t="s">
        <v>60656</v>
      </c>
      <c r="C5286" s="715" t="s">
        <v>1993</v>
      </c>
      <c r="D5286" s="158" t="s">
        <v>60657</v>
      </c>
    </row>
    <row r="5287" customFormat="false" ht="13.5" hidden="true" customHeight="false" outlineLevel="0" collapsed="false">
      <c r="A5287" s="715" t="s">
        <v>60658</v>
      </c>
      <c r="B5287" s="715" t="s">
        <v>60659</v>
      </c>
      <c r="C5287" s="715" t="s">
        <v>1993</v>
      </c>
      <c r="D5287" s="158" t="s">
        <v>54566</v>
      </c>
    </row>
    <row r="5288" customFormat="false" ht="13.5" hidden="true" customHeight="false" outlineLevel="0" collapsed="false">
      <c r="A5288" s="715" t="s">
        <v>60660</v>
      </c>
      <c r="B5288" s="715" t="s">
        <v>60661</v>
      </c>
      <c r="C5288" s="715" t="s">
        <v>1993</v>
      </c>
      <c r="D5288" s="158" t="s">
        <v>60662</v>
      </c>
    </row>
    <row r="5289" customFormat="false" ht="13.5" hidden="true" customHeight="false" outlineLevel="0" collapsed="false">
      <c r="A5289" s="715" t="s">
        <v>60663</v>
      </c>
      <c r="B5289" s="715" t="s">
        <v>60664</v>
      </c>
      <c r="C5289" s="715" t="s">
        <v>1993</v>
      </c>
      <c r="D5289" s="158" t="s">
        <v>55393</v>
      </c>
    </row>
    <row r="5290" customFormat="false" ht="13.5" hidden="true" customHeight="false" outlineLevel="0" collapsed="false">
      <c r="A5290" s="715" t="s">
        <v>60665</v>
      </c>
      <c r="B5290" s="715" t="s">
        <v>60666</v>
      </c>
      <c r="C5290" s="715" t="s">
        <v>1993</v>
      </c>
      <c r="D5290" s="158" t="s">
        <v>49899</v>
      </c>
    </row>
    <row r="5291" customFormat="false" ht="13.5" hidden="true" customHeight="false" outlineLevel="0" collapsed="false">
      <c r="A5291" s="715" t="s">
        <v>60667</v>
      </c>
      <c r="B5291" s="715" t="s">
        <v>60668</v>
      </c>
      <c r="C5291" s="715" t="s">
        <v>1993</v>
      </c>
      <c r="D5291" s="158" t="s">
        <v>53234</v>
      </c>
    </row>
    <row r="5292" customFormat="false" ht="13.5" hidden="true" customHeight="false" outlineLevel="0" collapsed="false">
      <c r="A5292" s="715" t="s">
        <v>60669</v>
      </c>
      <c r="B5292" s="715" t="s">
        <v>60670</v>
      </c>
      <c r="C5292" s="715" t="s">
        <v>1993</v>
      </c>
      <c r="D5292" s="158" t="s">
        <v>60671</v>
      </c>
    </row>
    <row r="5293" customFormat="false" ht="13.5" hidden="true" customHeight="false" outlineLevel="0" collapsed="false">
      <c r="A5293" s="715" t="s">
        <v>60672</v>
      </c>
      <c r="B5293" s="715" t="s">
        <v>60673</v>
      </c>
      <c r="C5293" s="715" t="s">
        <v>1993</v>
      </c>
      <c r="D5293" s="158" t="s">
        <v>48538</v>
      </c>
    </row>
    <row r="5294" customFormat="false" ht="13.5" hidden="true" customHeight="false" outlineLevel="0" collapsed="false">
      <c r="A5294" s="715" t="s">
        <v>60674</v>
      </c>
      <c r="B5294" s="715" t="s">
        <v>60675</v>
      </c>
      <c r="C5294" s="715" t="s">
        <v>1993</v>
      </c>
      <c r="D5294" s="158" t="s">
        <v>48049</v>
      </c>
    </row>
    <row r="5295" customFormat="false" ht="13.5" hidden="true" customHeight="false" outlineLevel="0" collapsed="false">
      <c r="A5295" s="715" t="s">
        <v>60676</v>
      </c>
      <c r="B5295" s="715" t="s">
        <v>60677</v>
      </c>
      <c r="C5295" s="715" t="s">
        <v>1993</v>
      </c>
      <c r="D5295" s="158" t="s">
        <v>60678</v>
      </c>
    </row>
    <row r="5296" customFormat="false" ht="13.5" hidden="true" customHeight="false" outlineLevel="0" collapsed="false">
      <c r="A5296" s="715" t="s">
        <v>60679</v>
      </c>
      <c r="B5296" s="715" t="s">
        <v>60680</v>
      </c>
      <c r="C5296" s="715" t="s">
        <v>1993</v>
      </c>
      <c r="D5296" s="158" t="s">
        <v>52109</v>
      </c>
    </row>
    <row r="5297" customFormat="false" ht="13.5" hidden="true" customHeight="false" outlineLevel="0" collapsed="false">
      <c r="A5297" s="715" t="s">
        <v>60681</v>
      </c>
      <c r="B5297" s="715" t="s">
        <v>60682</v>
      </c>
      <c r="C5297" s="715" t="s">
        <v>1993</v>
      </c>
      <c r="D5297" s="158" t="s">
        <v>55165</v>
      </c>
    </row>
    <row r="5298" customFormat="false" ht="13.5" hidden="true" customHeight="false" outlineLevel="0" collapsed="false">
      <c r="A5298" s="715" t="s">
        <v>60683</v>
      </c>
      <c r="B5298" s="715" t="s">
        <v>60684</v>
      </c>
      <c r="C5298" s="715" t="s">
        <v>1993</v>
      </c>
      <c r="D5298" s="158" t="s">
        <v>60685</v>
      </c>
    </row>
    <row r="5299" customFormat="false" ht="13.5" hidden="true" customHeight="false" outlineLevel="0" collapsed="false">
      <c r="A5299" s="715" t="s">
        <v>60686</v>
      </c>
      <c r="B5299" s="715" t="s">
        <v>60687</v>
      </c>
      <c r="C5299" s="715" t="s">
        <v>1993</v>
      </c>
      <c r="D5299" s="158" t="s">
        <v>57771</v>
      </c>
    </row>
    <row r="5300" customFormat="false" ht="13.5" hidden="true" customHeight="false" outlineLevel="0" collapsed="false">
      <c r="A5300" s="715" t="s">
        <v>60688</v>
      </c>
      <c r="B5300" s="715" t="s">
        <v>60689</v>
      </c>
      <c r="C5300" s="715" t="s">
        <v>1993</v>
      </c>
      <c r="D5300" s="158" t="s">
        <v>60609</v>
      </c>
    </row>
    <row r="5301" customFormat="false" ht="13.5" hidden="true" customHeight="false" outlineLevel="0" collapsed="false">
      <c r="A5301" s="715" t="s">
        <v>60690</v>
      </c>
      <c r="B5301" s="715" t="s">
        <v>60691</v>
      </c>
      <c r="C5301" s="715" t="s">
        <v>1993</v>
      </c>
      <c r="D5301" s="158" t="s">
        <v>60692</v>
      </c>
    </row>
    <row r="5302" customFormat="false" ht="13.5" hidden="true" customHeight="false" outlineLevel="0" collapsed="false">
      <c r="A5302" s="715" t="s">
        <v>60693</v>
      </c>
      <c r="B5302" s="715" t="s">
        <v>60694</v>
      </c>
      <c r="C5302" s="715" t="s">
        <v>1993</v>
      </c>
      <c r="D5302" s="158" t="s">
        <v>55800</v>
      </c>
    </row>
    <row r="5303" customFormat="false" ht="13.5" hidden="true" customHeight="false" outlineLevel="0" collapsed="false">
      <c r="A5303" s="715" t="s">
        <v>60695</v>
      </c>
      <c r="B5303" s="715" t="s">
        <v>60696</v>
      </c>
      <c r="C5303" s="715" t="s">
        <v>1993</v>
      </c>
      <c r="D5303" s="158" t="s">
        <v>60697</v>
      </c>
    </row>
    <row r="5304" customFormat="false" ht="13.5" hidden="true" customHeight="false" outlineLevel="0" collapsed="false">
      <c r="A5304" s="715" t="s">
        <v>60698</v>
      </c>
      <c r="B5304" s="715" t="s">
        <v>60699</v>
      </c>
      <c r="C5304" s="715" t="s">
        <v>1993</v>
      </c>
      <c r="D5304" s="158" t="s">
        <v>57085</v>
      </c>
    </row>
    <row r="5305" customFormat="false" ht="13.5" hidden="true" customHeight="false" outlineLevel="0" collapsed="false">
      <c r="A5305" s="715" t="s">
        <v>60700</v>
      </c>
      <c r="B5305" s="715" t="s">
        <v>60701</v>
      </c>
      <c r="C5305" s="715" t="s">
        <v>1993</v>
      </c>
      <c r="D5305" s="158" t="s">
        <v>60702</v>
      </c>
    </row>
    <row r="5306" customFormat="false" ht="13.5" hidden="true" customHeight="false" outlineLevel="0" collapsed="false">
      <c r="A5306" s="715" t="s">
        <v>60703</v>
      </c>
      <c r="B5306" s="715" t="s">
        <v>60704</v>
      </c>
      <c r="C5306" s="715" t="s">
        <v>1993</v>
      </c>
      <c r="D5306" s="158" t="s">
        <v>60705</v>
      </c>
    </row>
    <row r="5307" customFormat="false" ht="13.5" hidden="true" customHeight="false" outlineLevel="0" collapsed="false">
      <c r="A5307" s="715" t="s">
        <v>60706</v>
      </c>
      <c r="B5307" s="715" t="s">
        <v>60707</v>
      </c>
      <c r="C5307" s="715" t="s">
        <v>1993</v>
      </c>
      <c r="D5307" s="158" t="s">
        <v>60708</v>
      </c>
    </row>
    <row r="5308" customFormat="false" ht="13.5" hidden="true" customHeight="false" outlineLevel="0" collapsed="false">
      <c r="A5308" s="715" t="s">
        <v>60709</v>
      </c>
      <c r="B5308" s="715" t="s">
        <v>60710</v>
      </c>
      <c r="C5308" s="715" t="s">
        <v>1993</v>
      </c>
      <c r="D5308" s="158" t="s">
        <v>57589</v>
      </c>
    </row>
    <row r="5309" customFormat="false" ht="13.5" hidden="true" customHeight="false" outlineLevel="0" collapsed="false">
      <c r="A5309" s="715" t="s">
        <v>60711</v>
      </c>
      <c r="B5309" s="715" t="s">
        <v>60712</v>
      </c>
      <c r="C5309" s="715" t="s">
        <v>1993</v>
      </c>
      <c r="D5309" s="158" t="s">
        <v>60713</v>
      </c>
    </row>
    <row r="5310" customFormat="false" ht="13.5" hidden="true" customHeight="false" outlineLevel="0" collapsed="false">
      <c r="A5310" s="715" t="s">
        <v>60714</v>
      </c>
      <c r="B5310" s="715" t="s">
        <v>60715</v>
      </c>
      <c r="C5310" s="715" t="s">
        <v>1993</v>
      </c>
      <c r="D5310" s="158" t="s">
        <v>60716</v>
      </c>
    </row>
    <row r="5311" customFormat="false" ht="13.5" hidden="true" customHeight="false" outlineLevel="0" collapsed="false">
      <c r="A5311" s="715" t="s">
        <v>60717</v>
      </c>
      <c r="B5311" s="715" t="s">
        <v>60718</v>
      </c>
      <c r="C5311" s="715" t="s">
        <v>1993</v>
      </c>
      <c r="D5311" s="158" t="s">
        <v>56826</v>
      </c>
    </row>
    <row r="5312" customFormat="false" ht="13.5" hidden="true" customHeight="false" outlineLevel="0" collapsed="false">
      <c r="A5312" s="715" t="s">
        <v>60719</v>
      </c>
      <c r="B5312" s="715" t="s">
        <v>60720</v>
      </c>
      <c r="C5312" s="715" t="s">
        <v>1993</v>
      </c>
      <c r="D5312" s="158" t="s">
        <v>60721</v>
      </c>
    </row>
    <row r="5313" customFormat="false" ht="13.5" hidden="true" customHeight="false" outlineLevel="0" collapsed="false">
      <c r="A5313" s="715" t="s">
        <v>60722</v>
      </c>
      <c r="B5313" s="715" t="s">
        <v>60723</v>
      </c>
      <c r="C5313" s="715" t="s">
        <v>1993</v>
      </c>
      <c r="D5313" s="158" t="s">
        <v>60724</v>
      </c>
    </row>
    <row r="5314" customFormat="false" ht="13.5" hidden="true" customHeight="false" outlineLevel="0" collapsed="false">
      <c r="A5314" s="715" t="s">
        <v>60725</v>
      </c>
      <c r="B5314" s="715" t="s">
        <v>60726</v>
      </c>
      <c r="C5314" s="715" t="s">
        <v>1993</v>
      </c>
      <c r="D5314" s="158" t="s">
        <v>60727</v>
      </c>
    </row>
    <row r="5315" customFormat="false" ht="13.5" hidden="true" customHeight="false" outlineLevel="0" collapsed="false">
      <c r="A5315" s="715" t="s">
        <v>60728</v>
      </c>
      <c r="B5315" s="715" t="s">
        <v>60729</v>
      </c>
      <c r="C5315" s="715" t="s">
        <v>1993</v>
      </c>
      <c r="D5315" s="158" t="s">
        <v>60730</v>
      </c>
    </row>
    <row r="5316" customFormat="false" ht="13.5" hidden="true" customHeight="false" outlineLevel="0" collapsed="false">
      <c r="A5316" s="715" t="s">
        <v>60731</v>
      </c>
      <c r="B5316" s="715" t="s">
        <v>60732</v>
      </c>
      <c r="C5316" s="715" t="s">
        <v>1993</v>
      </c>
      <c r="D5316" s="158" t="s">
        <v>60733</v>
      </c>
    </row>
    <row r="5317" customFormat="false" ht="13.5" hidden="true" customHeight="false" outlineLevel="0" collapsed="false">
      <c r="A5317" s="715" t="s">
        <v>60734</v>
      </c>
      <c r="B5317" s="715" t="s">
        <v>60735</v>
      </c>
      <c r="C5317" s="715" t="s">
        <v>1993</v>
      </c>
      <c r="D5317" s="158" t="s">
        <v>60736</v>
      </c>
    </row>
    <row r="5318" customFormat="false" ht="13.5" hidden="true" customHeight="false" outlineLevel="0" collapsed="false">
      <c r="A5318" s="715" t="s">
        <v>60737</v>
      </c>
      <c r="B5318" s="715" t="s">
        <v>60738</v>
      </c>
      <c r="C5318" s="715" t="s">
        <v>1993</v>
      </c>
      <c r="D5318" s="158" t="s">
        <v>60739</v>
      </c>
    </row>
    <row r="5319" customFormat="false" ht="13.5" hidden="true" customHeight="false" outlineLevel="0" collapsed="false">
      <c r="A5319" s="715" t="s">
        <v>60740</v>
      </c>
      <c r="B5319" s="715" t="s">
        <v>60741</v>
      </c>
      <c r="C5319" s="715" t="s">
        <v>1993</v>
      </c>
      <c r="D5319" s="158" t="s">
        <v>60742</v>
      </c>
    </row>
    <row r="5320" customFormat="false" ht="13.5" hidden="true" customHeight="false" outlineLevel="0" collapsed="false">
      <c r="A5320" s="715" t="s">
        <v>60743</v>
      </c>
      <c r="B5320" s="715" t="s">
        <v>60744</v>
      </c>
      <c r="C5320" s="715" t="s">
        <v>1993</v>
      </c>
      <c r="D5320" s="158" t="s">
        <v>60745</v>
      </c>
    </row>
    <row r="5321" customFormat="false" ht="13.5" hidden="true" customHeight="false" outlineLevel="0" collapsed="false">
      <c r="A5321" s="715" t="s">
        <v>60746</v>
      </c>
      <c r="B5321" s="715" t="s">
        <v>60747</v>
      </c>
      <c r="C5321" s="715" t="s">
        <v>1993</v>
      </c>
      <c r="D5321" s="158" t="s">
        <v>60748</v>
      </c>
    </row>
    <row r="5322" customFormat="false" ht="13.5" hidden="true" customHeight="false" outlineLevel="0" collapsed="false">
      <c r="A5322" s="715" t="s">
        <v>60749</v>
      </c>
      <c r="B5322" s="715" t="s">
        <v>60750</v>
      </c>
      <c r="C5322" s="715" t="s">
        <v>1993</v>
      </c>
      <c r="D5322" s="158" t="s">
        <v>60751</v>
      </c>
    </row>
    <row r="5323" customFormat="false" ht="13.5" hidden="true" customHeight="false" outlineLevel="0" collapsed="false">
      <c r="A5323" s="715" t="s">
        <v>60752</v>
      </c>
      <c r="B5323" s="715" t="s">
        <v>60753</v>
      </c>
      <c r="C5323" s="715" t="s">
        <v>1993</v>
      </c>
      <c r="D5323" s="158" t="s">
        <v>50594</v>
      </c>
    </row>
    <row r="5324" customFormat="false" ht="13.5" hidden="true" customHeight="false" outlineLevel="0" collapsed="false">
      <c r="A5324" s="715" t="s">
        <v>60754</v>
      </c>
      <c r="B5324" s="715" t="s">
        <v>60755</v>
      </c>
      <c r="C5324" s="715" t="s">
        <v>1993</v>
      </c>
      <c r="D5324" s="158" t="s">
        <v>48236</v>
      </c>
    </row>
    <row r="5325" customFormat="false" ht="13.5" hidden="true" customHeight="false" outlineLevel="0" collapsed="false">
      <c r="A5325" s="715" t="s">
        <v>60756</v>
      </c>
      <c r="B5325" s="715" t="s">
        <v>60757</v>
      </c>
      <c r="C5325" s="715" t="s">
        <v>1993</v>
      </c>
      <c r="D5325" s="158" t="s">
        <v>50529</v>
      </c>
    </row>
    <row r="5326" customFormat="false" ht="13.5" hidden="true" customHeight="false" outlineLevel="0" collapsed="false">
      <c r="A5326" s="715" t="s">
        <v>60758</v>
      </c>
      <c r="B5326" s="715" t="s">
        <v>60759</v>
      </c>
      <c r="C5326" s="715" t="s">
        <v>1993</v>
      </c>
      <c r="D5326" s="158" t="s">
        <v>60760</v>
      </c>
    </row>
    <row r="5327" customFormat="false" ht="13.5" hidden="true" customHeight="false" outlineLevel="0" collapsed="false">
      <c r="A5327" s="715" t="s">
        <v>60761</v>
      </c>
      <c r="B5327" s="715" t="s">
        <v>60762</v>
      </c>
      <c r="C5327" s="715" t="s">
        <v>1993</v>
      </c>
      <c r="D5327" s="158" t="s">
        <v>45870</v>
      </c>
    </row>
    <row r="5328" customFormat="false" ht="13.5" hidden="true" customHeight="false" outlineLevel="0" collapsed="false">
      <c r="A5328" s="715" t="s">
        <v>60763</v>
      </c>
      <c r="B5328" s="715" t="s">
        <v>60764</v>
      </c>
      <c r="C5328" s="715" t="s">
        <v>1993</v>
      </c>
      <c r="D5328" s="158" t="s">
        <v>60765</v>
      </c>
    </row>
    <row r="5329" customFormat="false" ht="13.5" hidden="true" customHeight="false" outlineLevel="0" collapsed="false">
      <c r="A5329" s="715" t="s">
        <v>60766</v>
      </c>
      <c r="B5329" s="715" t="s">
        <v>60767</v>
      </c>
      <c r="C5329" s="715" t="s">
        <v>1993</v>
      </c>
      <c r="D5329" s="158" t="s">
        <v>60768</v>
      </c>
    </row>
    <row r="5330" customFormat="false" ht="13.5" hidden="true" customHeight="false" outlineLevel="0" collapsed="false">
      <c r="A5330" s="715" t="s">
        <v>60769</v>
      </c>
      <c r="B5330" s="715" t="s">
        <v>60770</v>
      </c>
      <c r="C5330" s="715" t="s">
        <v>1993</v>
      </c>
      <c r="D5330" s="158" t="s">
        <v>53538</v>
      </c>
    </row>
    <row r="5331" customFormat="false" ht="13.5" hidden="true" customHeight="false" outlineLevel="0" collapsed="false">
      <c r="A5331" s="715" t="s">
        <v>60771</v>
      </c>
      <c r="B5331" s="715" t="s">
        <v>60772</v>
      </c>
      <c r="C5331" s="715" t="s">
        <v>1993</v>
      </c>
      <c r="D5331" s="158" t="s">
        <v>53755</v>
      </c>
    </row>
    <row r="5332" customFormat="false" ht="13.5" hidden="true" customHeight="false" outlineLevel="0" collapsed="false">
      <c r="A5332" s="715" t="s">
        <v>60773</v>
      </c>
      <c r="B5332" s="715" t="s">
        <v>60774</v>
      </c>
      <c r="C5332" s="715" t="s">
        <v>1993</v>
      </c>
      <c r="D5332" s="158" t="s">
        <v>59538</v>
      </c>
    </row>
    <row r="5333" customFormat="false" ht="13.5" hidden="true" customHeight="false" outlineLevel="0" collapsed="false">
      <c r="A5333" s="715" t="s">
        <v>60775</v>
      </c>
      <c r="B5333" s="715" t="s">
        <v>60776</v>
      </c>
      <c r="C5333" s="715" t="s">
        <v>1993</v>
      </c>
      <c r="D5333" s="158" t="s">
        <v>60777</v>
      </c>
    </row>
    <row r="5334" customFormat="false" ht="13.5" hidden="true" customHeight="false" outlineLevel="0" collapsed="false">
      <c r="A5334" s="715" t="s">
        <v>60778</v>
      </c>
      <c r="B5334" s="715" t="s">
        <v>60779</v>
      </c>
      <c r="C5334" s="715" t="s">
        <v>1993</v>
      </c>
      <c r="D5334" s="158" t="s">
        <v>60780</v>
      </c>
    </row>
    <row r="5335" customFormat="false" ht="13.5" hidden="true" customHeight="false" outlineLevel="0" collapsed="false">
      <c r="A5335" s="715" t="s">
        <v>60781</v>
      </c>
      <c r="B5335" s="715" t="s">
        <v>60782</v>
      </c>
      <c r="C5335" s="715" t="s">
        <v>1993</v>
      </c>
      <c r="D5335" s="158" t="s">
        <v>57185</v>
      </c>
    </row>
    <row r="5336" customFormat="false" ht="13.5" hidden="true" customHeight="false" outlineLevel="0" collapsed="false">
      <c r="A5336" s="715" t="s">
        <v>60783</v>
      </c>
      <c r="B5336" s="715" t="s">
        <v>60784</v>
      </c>
      <c r="C5336" s="715" t="s">
        <v>1993</v>
      </c>
      <c r="D5336" s="158" t="s">
        <v>51380</v>
      </c>
    </row>
    <row r="5337" customFormat="false" ht="13.5" hidden="true" customHeight="false" outlineLevel="0" collapsed="false">
      <c r="A5337" s="715" t="s">
        <v>60785</v>
      </c>
      <c r="B5337" s="715" t="s">
        <v>60786</v>
      </c>
      <c r="C5337" s="715" t="s">
        <v>1993</v>
      </c>
      <c r="D5337" s="158" t="s">
        <v>60787</v>
      </c>
    </row>
    <row r="5338" customFormat="false" ht="13.5" hidden="true" customHeight="false" outlineLevel="0" collapsed="false">
      <c r="A5338" s="715" t="s">
        <v>385</v>
      </c>
      <c r="B5338" s="715" t="s">
        <v>60788</v>
      </c>
      <c r="C5338" s="715" t="s">
        <v>1993</v>
      </c>
      <c r="D5338" s="158" t="s">
        <v>60789</v>
      </c>
    </row>
    <row r="5339" customFormat="false" ht="13.5" hidden="true" customHeight="false" outlineLevel="0" collapsed="false">
      <c r="A5339" s="715" t="s">
        <v>60790</v>
      </c>
      <c r="B5339" s="715" t="s">
        <v>60791</v>
      </c>
      <c r="C5339" s="715" t="s">
        <v>1993</v>
      </c>
      <c r="D5339" s="158" t="s">
        <v>45906</v>
      </c>
    </row>
    <row r="5340" customFormat="false" ht="13.5" hidden="true" customHeight="false" outlineLevel="0" collapsed="false">
      <c r="A5340" s="715" t="s">
        <v>60792</v>
      </c>
      <c r="B5340" s="715" t="s">
        <v>60793</v>
      </c>
      <c r="C5340" s="715" t="s">
        <v>1993</v>
      </c>
      <c r="D5340" s="158" t="s">
        <v>50799</v>
      </c>
    </row>
    <row r="5341" customFormat="false" ht="13.5" hidden="true" customHeight="false" outlineLevel="0" collapsed="false">
      <c r="A5341" s="715" t="s">
        <v>60794</v>
      </c>
      <c r="B5341" s="715" t="s">
        <v>60795</v>
      </c>
      <c r="C5341" s="715" t="s">
        <v>1993</v>
      </c>
      <c r="D5341" s="158" t="s">
        <v>60796</v>
      </c>
    </row>
    <row r="5342" customFormat="false" ht="13.5" hidden="true" customHeight="false" outlineLevel="0" collapsed="false">
      <c r="A5342" s="715" t="s">
        <v>60797</v>
      </c>
      <c r="B5342" s="715" t="s">
        <v>60798</v>
      </c>
      <c r="C5342" s="715" t="s">
        <v>1993</v>
      </c>
      <c r="D5342" s="158" t="s">
        <v>60799</v>
      </c>
    </row>
    <row r="5343" customFormat="false" ht="13.5" hidden="true" customHeight="false" outlineLevel="0" collapsed="false">
      <c r="A5343" s="715" t="s">
        <v>60800</v>
      </c>
      <c r="B5343" s="715" t="s">
        <v>60801</v>
      </c>
      <c r="C5343" s="715" t="s">
        <v>1993</v>
      </c>
      <c r="D5343" s="158" t="s">
        <v>53388</v>
      </c>
    </row>
    <row r="5344" customFormat="false" ht="13.5" hidden="true" customHeight="false" outlineLevel="0" collapsed="false">
      <c r="A5344" s="715" t="s">
        <v>60802</v>
      </c>
      <c r="B5344" s="715" t="s">
        <v>60803</v>
      </c>
      <c r="C5344" s="715" t="s">
        <v>1993</v>
      </c>
      <c r="D5344" s="158" t="s">
        <v>57005</v>
      </c>
    </row>
    <row r="5345" customFormat="false" ht="13.5" hidden="true" customHeight="false" outlineLevel="0" collapsed="false">
      <c r="A5345" s="715" t="s">
        <v>60804</v>
      </c>
      <c r="B5345" s="715" t="s">
        <v>60805</v>
      </c>
      <c r="C5345" s="715" t="s">
        <v>1993</v>
      </c>
      <c r="D5345" s="158" t="s">
        <v>60806</v>
      </c>
    </row>
    <row r="5346" customFormat="false" ht="13.5" hidden="true" customHeight="false" outlineLevel="0" collapsed="false">
      <c r="A5346" s="715" t="s">
        <v>391</v>
      </c>
      <c r="B5346" s="715" t="s">
        <v>60807</v>
      </c>
      <c r="C5346" s="715" t="s">
        <v>1993</v>
      </c>
      <c r="D5346" s="158" t="s">
        <v>60808</v>
      </c>
    </row>
    <row r="5347" customFormat="false" ht="13.5" hidden="true" customHeight="false" outlineLevel="0" collapsed="false">
      <c r="A5347" s="715" t="s">
        <v>60809</v>
      </c>
      <c r="B5347" s="715" t="s">
        <v>60810</v>
      </c>
      <c r="C5347" s="715" t="s">
        <v>1993</v>
      </c>
      <c r="D5347" s="158" t="s">
        <v>60811</v>
      </c>
    </row>
    <row r="5348" customFormat="false" ht="13.5" hidden="true" customHeight="false" outlineLevel="0" collapsed="false">
      <c r="A5348" s="715" t="s">
        <v>60812</v>
      </c>
      <c r="B5348" s="715" t="s">
        <v>60813</v>
      </c>
      <c r="C5348" s="715" t="s">
        <v>1993</v>
      </c>
      <c r="D5348" s="158" t="s">
        <v>60814</v>
      </c>
    </row>
    <row r="5349" customFormat="false" ht="13.5" hidden="true" customHeight="false" outlineLevel="0" collapsed="false">
      <c r="A5349" s="715" t="s">
        <v>60815</v>
      </c>
      <c r="B5349" s="715" t="s">
        <v>60816</v>
      </c>
      <c r="C5349" s="715" t="s">
        <v>1993</v>
      </c>
      <c r="D5349" s="158" t="s">
        <v>60817</v>
      </c>
    </row>
    <row r="5350" customFormat="false" ht="13.5" hidden="true" customHeight="false" outlineLevel="0" collapsed="false">
      <c r="A5350" s="715" t="s">
        <v>60818</v>
      </c>
      <c r="B5350" s="715" t="s">
        <v>60819</v>
      </c>
      <c r="C5350" s="715" t="s">
        <v>1993</v>
      </c>
      <c r="D5350" s="158" t="s">
        <v>47561</v>
      </c>
    </row>
    <row r="5351" customFormat="false" ht="13.5" hidden="true" customHeight="false" outlineLevel="0" collapsed="false">
      <c r="A5351" s="715" t="s">
        <v>60820</v>
      </c>
      <c r="B5351" s="715" t="s">
        <v>60821</v>
      </c>
      <c r="C5351" s="715" t="s">
        <v>1993</v>
      </c>
      <c r="D5351" s="158" t="s">
        <v>60822</v>
      </c>
    </row>
    <row r="5352" customFormat="false" ht="13.5" hidden="true" customHeight="false" outlineLevel="0" collapsed="false">
      <c r="A5352" s="715" t="s">
        <v>389</v>
      </c>
      <c r="B5352" s="715" t="s">
        <v>60823</v>
      </c>
      <c r="C5352" s="715" t="s">
        <v>338</v>
      </c>
      <c r="D5352" s="158" t="s">
        <v>58289</v>
      </c>
    </row>
    <row r="5353" customFormat="false" ht="13.5" hidden="true" customHeight="false" outlineLevel="0" collapsed="false">
      <c r="A5353" s="715" t="s">
        <v>60824</v>
      </c>
      <c r="B5353" s="715" t="s">
        <v>60825</v>
      </c>
      <c r="C5353" s="715" t="s">
        <v>1993</v>
      </c>
      <c r="D5353" s="158" t="s">
        <v>60826</v>
      </c>
    </row>
    <row r="5354" customFormat="false" ht="13.5" hidden="true" customHeight="false" outlineLevel="0" collapsed="false">
      <c r="A5354" s="715" t="s">
        <v>387</v>
      </c>
      <c r="B5354" s="715" t="s">
        <v>60827</v>
      </c>
      <c r="C5354" s="715" t="s">
        <v>1993</v>
      </c>
      <c r="D5354" s="158" t="s">
        <v>60828</v>
      </c>
    </row>
    <row r="5355" customFormat="false" ht="13.5" hidden="true" customHeight="false" outlineLevel="0" collapsed="false">
      <c r="A5355" s="715" t="s">
        <v>60829</v>
      </c>
      <c r="B5355" s="715" t="s">
        <v>60830</v>
      </c>
      <c r="C5355" s="715" t="s">
        <v>60831</v>
      </c>
      <c r="D5355" s="158" t="s">
        <v>55047</v>
      </c>
    </row>
    <row r="5356" customFormat="false" ht="13.5" hidden="true" customHeight="false" outlineLevel="0" collapsed="false">
      <c r="A5356" s="715" t="s">
        <v>60832</v>
      </c>
      <c r="B5356" s="715" t="s">
        <v>60833</v>
      </c>
      <c r="C5356" s="715" t="s">
        <v>1993</v>
      </c>
      <c r="D5356" s="158" t="s">
        <v>60834</v>
      </c>
    </row>
    <row r="5357" customFormat="false" ht="13.5" hidden="true" customHeight="false" outlineLevel="0" collapsed="false">
      <c r="A5357" s="715" t="s">
        <v>60835</v>
      </c>
      <c r="B5357" s="715" t="s">
        <v>60836</v>
      </c>
      <c r="C5357" s="715" t="s">
        <v>1993</v>
      </c>
      <c r="D5357" s="158" t="s">
        <v>52756</v>
      </c>
    </row>
    <row r="5358" customFormat="false" ht="13.5" hidden="true" customHeight="false" outlineLevel="0" collapsed="false">
      <c r="A5358" s="715" t="s">
        <v>60837</v>
      </c>
      <c r="B5358" s="715" t="s">
        <v>60838</v>
      </c>
      <c r="C5358" s="715" t="s">
        <v>1993</v>
      </c>
      <c r="D5358" s="158" t="s">
        <v>58292</v>
      </c>
    </row>
    <row r="5359" customFormat="false" ht="13.5" hidden="true" customHeight="false" outlineLevel="0" collapsed="false">
      <c r="A5359" s="715" t="s">
        <v>60839</v>
      </c>
      <c r="B5359" s="715" t="s">
        <v>60840</v>
      </c>
      <c r="C5359" s="715" t="s">
        <v>1993</v>
      </c>
      <c r="D5359" s="158" t="s">
        <v>48623</v>
      </c>
    </row>
    <row r="5360" customFormat="false" ht="13.5" hidden="true" customHeight="false" outlineLevel="0" collapsed="false">
      <c r="A5360" s="715" t="s">
        <v>60841</v>
      </c>
      <c r="B5360" s="715" t="s">
        <v>60842</v>
      </c>
      <c r="C5360" s="715" t="s">
        <v>1993</v>
      </c>
      <c r="D5360" s="158" t="s">
        <v>60843</v>
      </c>
    </row>
    <row r="5361" customFormat="false" ht="13.5" hidden="true" customHeight="false" outlineLevel="0" collapsed="false">
      <c r="A5361" s="715" t="s">
        <v>60844</v>
      </c>
      <c r="B5361" s="715" t="s">
        <v>60845</v>
      </c>
      <c r="C5361" s="715" t="s">
        <v>1993</v>
      </c>
      <c r="D5361" s="158" t="s">
        <v>60846</v>
      </c>
    </row>
    <row r="5362" customFormat="false" ht="13.5" hidden="true" customHeight="false" outlineLevel="0" collapsed="false">
      <c r="A5362" s="715" t="s">
        <v>60847</v>
      </c>
      <c r="B5362" s="715" t="s">
        <v>60848</v>
      </c>
      <c r="C5362" s="715" t="s">
        <v>1993</v>
      </c>
      <c r="D5362" s="158" t="s">
        <v>60849</v>
      </c>
    </row>
    <row r="5363" customFormat="false" ht="13.5" hidden="true" customHeight="false" outlineLevel="0" collapsed="false">
      <c r="A5363" s="715" t="s">
        <v>60850</v>
      </c>
      <c r="B5363" s="715" t="s">
        <v>60851</v>
      </c>
      <c r="C5363" s="715" t="s">
        <v>1993</v>
      </c>
      <c r="D5363" s="158" t="s">
        <v>60852</v>
      </c>
    </row>
    <row r="5364" customFormat="false" ht="13.5" hidden="true" customHeight="false" outlineLevel="0" collapsed="false">
      <c r="A5364" s="715" t="s">
        <v>60853</v>
      </c>
      <c r="B5364" s="715" t="s">
        <v>60854</v>
      </c>
      <c r="C5364" s="715" t="s">
        <v>1993</v>
      </c>
      <c r="D5364" s="158" t="s">
        <v>60855</v>
      </c>
    </row>
    <row r="5365" customFormat="false" ht="13.5" hidden="true" customHeight="false" outlineLevel="0" collapsed="false">
      <c r="A5365" s="715" t="s">
        <v>60856</v>
      </c>
      <c r="B5365" s="715" t="s">
        <v>60857</v>
      </c>
      <c r="C5365" s="715" t="s">
        <v>1993</v>
      </c>
      <c r="D5365" s="158" t="s">
        <v>60858</v>
      </c>
    </row>
    <row r="5366" customFormat="false" ht="13.5" hidden="true" customHeight="false" outlineLevel="0" collapsed="false">
      <c r="A5366" s="715" t="s">
        <v>60859</v>
      </c>
      <c r="B5366" s="715" t="s">
        <v>60860</v>
      </c>
      <c r="C5366" s="715" t="s">
        <v>1993</v>
      </c>
      <c r="D5366" s="158" t="s">
        <v>60861</v>
      </c>
    </row>
    <row r="5367" customFormat="false" ht="13.5" hidden="true" customHeight="false" outlineLevel="0" collapsed="false">
      <c r="A5367" s="715" t="s">
        <v>60862</v>
      </c>
      <c r="B5367" s="715" t="s">
        <v>60863</v>
      </c>
      <c r="C5367" s="715" t="s">
        <v>1993</v>
      </c>
      <c r="D5367" s="158" t="s">
        <v>60864</v>
      </c>
    </row>
    <row r="5368" customFormat="false" ht="13.5" hidden="true" customHeight="false" outlineLevel="0" collapsed="false">
      <c r="A5368" s="715" t="s">
        <v>60865</v>
      </c>
      <c r="B5368" s="715" t="s">
        <v>60866</v>
      </c>
      <c r="C5368" s="715" t="s">
        <v>1993</v>
      </c>
      <c r="D5368" s="158" t="s">
        <v>60867</v>
      </c>
    </row>
    <row r="5369" customFormat="false" ht="13.5" hidden="true" customHeight="false" outlineLevel="0" collapsed="false">
      <c r="A5369" s="715" t="s">
        <v>60868</v>
      </c>
      <c r="B5369" s="715" t="s">
        <v>60869</v>
      </c>
      <c r="C5369" s="715" t="s">
        <v>1993</v>
      </c>
      <c r="D5369" s="158" t="s">
        <v>58443</v>
      </c>
    </row>
    <row r="5370" customFormat="false" ht="13.5" hidden="true" customHeight="false" outlineLevel="0" collapsed="false">
      <c r="A5370" s="715" t="s">
        <v>60870</v>
      </c>
      <c r="B5370" s="715" t="s">
        <v>60871</v>
      </c>
      <c r="C5370" s="715" t="s">
        <v>1993</v>
      </c>
      <c r="D5370" s="158" t="s">
        <v>52844</v>
      </c>
    </row>
    <row r="5371" customFormat="false" ht="13.5" hidden="true" customHeight="false" outlineLevel="0" collapsed="false">
      <c r="A5371" s="715" t="s">
        <v>60872</v>
      </c>
      <c r="B5371" s="715" t="s">
        <v>60873</v>
      </c>
      <c r="C5371" s="715" t="s">
        <v>1993</v>
      </c>
      <c r="D5371" s="158" t="s">
        <v>60874</v>
      </c>
    </row>
    <row r="5372" customFormat="false" ht="13.5" hidden="true" customHeight="false" outlineLevel="0" collapsed="false">
      <c r="A5372" s="715" t="s">
        <v>60875</v>
      </c>
      <c r="B5372" s="715" t="s">
        <v>60876</v>
      </c>
      <c r="C5372" s="715" t="s">
        <v>1993</v>
      </c>
      <c r="D5372" s="158" t="s">
        <v>51827</v>
      </c>
    </row>
    <row r="5373" customFormat="false" ht="13.5" hidden="true" customHeight="false" outlineLevel="0" collapsed="false">
      <c r="A5373" s="715" t="s">
        <v>60877</v>
      </c>
      <c r="B5373" s="715" t="s">
        <v>60878</v>
      </c>
      <c r="C5373" s="715" t="s">
        <v>1993</v>
      </c>
      <c r="D5373" s="158" t="s">
        <v>60879</v>
      </c>
    </row>
    <row r="5374" customFormat="false" ht="13.5" hidden="true" customHeight="false" outlineLevel="0" collapsed="false">
      <c r="A5374" s="715" t="s">
        <v>60880</v>
      </c>
      <c r="B5374" s="715" t="s">
        <v>60881</v>
      </c>
      <c r="C5374" s="715" t="s">
        <v>1993</v>
      </c>
      <c r="D5374" s="158" t="s">
        <v>60882</v>
      </c>
    </row>
    <row r="5375" customFormat="false" ht="13.5" hidden="true" customHeight="false" outlineLevel="0" collapsed="false">
      <c r="A5375" s="715" t="s">
        <v>60883</v>
      </c>
      <c r="B5375" s="715" t="s">
        <v>60884</v>
      </c>
      <c r="C5375" s="715" t="s">
        <v>1993</v>
      </c>
      <c r="D5375" s="158" t="s">
        <v>60885</v>
      </c>
    </row>
    <row r="5376" customFormat="false" ht="13.5" hidden="true" customHeight="false" outlineLevel="0" collapsed="false">
      <c r="A5376" s="715" t="s">
        <v>60886</v>
      </c>
      <c r="B5376" s="715" t="s">
        <v>60887</v>
      </c>
      <c r="C5376" s="715" t="s">
        <v>1993</v>
      </c>
      <c r="D5376" s="158" t="s">
        <v>60888</v>
      </c>
    </row>
    <row r="5377" customFormat="false" ht="13.5" hidden="true" customHeight="false" outlineLevel="0" collapsed="false">
      <c r="A5377" s="715" t="s">
        <v>60889</v>
      </c>
      <c r="B5377" s="715" t="s">
        <v>60890</v>
      </c>
      <c r="C5377" s="715" t="s">
        <v>1993</v>
      </c>
      <c r="D5377" s="158" t="s">
        <v>60891</v>
      </c>
    </row>
    <row r="5378" customFormat="false" ht="13.5" hidden="true" customHeight="false" outlineLevel="0" collapsed="false">
      <c r="A5378" s="715" t="s">
        <v>60892</v>
      </c>
      <c r="B5378" s="715" t="s">
        <v>60893</v>
      </c>
      <c r="C5378" s="715" t="s">
        <v>1993</v>
      </c>
      <c r="D5378" s="158" t="s">
        <v>60894</v>
      </c>
    </row>
    <row r="5379" customFormat="false" ht="13.5" hidden="true" customHeight="false" outlineLevel="0" collapsed="false">
      <c r="A5379" s="715" t="s">
        <v>60895</v>
      </c>
      <c r="B5379" s="715" t="s">
        <v>60896</v>
      </c>
      <c r="C5379" s="715" t="s">
        <v>1993</v>
      </c>
      <c r="D5379" s="158" t="s">
        <v>60897</v>
      </c>
    </row>
    <row r="5380" customFormat="false" ht="13.5" hidden="true" customHeight="false" outlineLevel="0" collapsed="false">
      <c r="A5380" s="715" t="s">
        <v>60898</v>
      </c>
      <c r="B5380" s="715" t="s">
        <v>60899</v>
      </c>
      <c r="C5380" s="715" t="s">
        <v>1993</v>
      </c>
      <c r="D5380" s="158" t="s">
        <v>60900</v>
      </c>
    </row>
    <row r="5381" customFormat="false" ht="13.5" hidden="true" customHeight="false" outlineLevel="0" collapsed="false">
      <c r="A5381" s="715" t="s">
        <v>60901</v>
      </c>
      <c r="B5381" s="715" t="s">
        <v>60902</v>
      </c>
      <c r="C5381" s="715" t="s">
        <v>1993</v>
      </c>
      <c r="D5381" s="158" t="s">
        <v>54554</v>
      </c>
    </row>
    <row r="5382" customFormat="false" ht="13.5" hidden="true" customHeight="false" outlineLevel="0" collapsed="false">
      <c r="A5382" s="715" t="s">
        <v>60903</v>
      </c>
      <c r="B5382" s="715" t="s">
        <v>60904</v>
      </c>
      <c r="C5382" s="715" t="s">
        <v>1993</v>
      </c>
      <c r="D5382" s="158" t="s">
        <v>47782</v>
      </c>
    </row>
    <row r="5383" customFormat="false" ht="13.5" hidden="true" customHeight="false" outlineLevel="0" collapsed="false">
      <c r="A5383" s="715" t="s">
        <v>139</v>
      </c>
      <c r="B5383" s="715" t="s">
        <v>60905</v>
      </c>
      <c r="C5383" s="715" t="s">
        <v>1993</v>
      </c>
      <c r="D5383" s="158" t="s">
        <v>55763</v>
      </c>
    </row>
    <row r="5384" customFormat="false" ht="13.5" hidden="true" customHeight="false" outlineLevel="0" collapsed="false">
      <c r="A5384" s="715" t="s">
        <v>60906</v>
      </c>
      <c r="B5384" s="715" t="s">
        <v>60907</v>
      </c>
      <c r="C5384" s="715" t="s">
        <v>1993</v>
      </c>
      <c r="D5384" s="158" t="s">
        <v>60908</v>
      </c>
    </row>
    <row r="5385" customFormat="false" ht="13.5" hidden="true" customHeight="false" outlineLevel="0" collapsed="false">
      <c r="A5385" s="715" t="s">
        <v>60909</v>
      </c>
      <c r="B5385" s="715" t="s">
        <v>60910</v>
      </c>
      <c r="C5385" s="715" t="s">
        <v>1993</v>
      </c>
      <c r="D5385" s="158" t="s">
        <v>57774</v>
      </c>
    </row>
    <row r="5386" customFormat="false" ht="13.5" hidden="true" customHeight="false" outlineLevel="0" collapsed="false">
      <c r="A5386" s="715" t="s">
        <v>60911</v>
      </c>
      <c r="B5386" s="715" t="s">
        <v>60912</v>
      </c>
      <c r="C5386" s="715" t="s">
        <v>1993</v>
      </c>
      <c r="D5386" s="158" t="s">
        <v>60913</v>
      </c>
    </row>
    <row r="5387" customFormat="false" ht="13.5" hidden="true" customHeight="false" outlineLevel="0" collapsed="false">
      <c r="A5387" s="715" t="s">
        <v>60914</v>
      </c>
      <c r="B5387" s="715" t="s">
        <v>60915</v>
      </c>
      <c r="C5387" s="715" t="s">
        <v>1993</v>
      </c>
      <c r="D5387" s="158" t="s">
        <v>60916</v>
      </c>
    </row>
    <row r="5388" customFormat="false" ht="13.5" hidden="true" customHeight="false" outlineLevel="0" collapsed="false">
      <c r="A5388" s="715" t="s">
        <v>60917</v>
      </c>
      <c r="B5388" s="715" t="s">
        <v>60918</v>
      </c>
      <c r="C5388" s="715" t="s">
        <v>1993</v>
      </c>
      <c r="D5388" s="158" t="s">
        <v>52444</v>
      </c>
    </row>
    <row r="5389" customFormat="false" ht="13.5" hidden="true" customHeight="false" outlineLevel="0" collapsed="false">
      <c r="A5389" s="715" t="s">
        <v>60919</v>
      </c>
      <c r="B5389" s="715" t="s">
        <v>60920</v>
      </c>
      <c r="C5389" s="715" t="s">
        <v>1993</v>
      </c>
      <c r="D5389" s="158" t="s">
        <v>60921</v>
      </c>
    </row>
    <row r="5390" customFormat="false" ht="13.5" hidden="true" customHeight="false" outlineLevel="0" collapsed="false">
      <c r="A5390" s="715" t="s">
        <v>60922</v>
      </c>
      <c r="B5390" s="715" t="s">
        <v>60923</v>
      </c>
      <c r="C5390" s="715" t="s">
        <v>1993</v>
      </c>
      <c r="D5390" s="158" t="s">
        <v>60924</v>
      </c>
    </row>
    <row r="5391" customFormat="false" ht="13.5" hidden="true" customHeight="false" outlineLevel="0" collapsed="false">
      <c r="A5391" s="715" t="s">
        <v>60925</v>
      </c>
      <c r="B5391" s="715" t="s">
        <v>60926</v>
      </c>
      <c r="C5391" s="715" t="s">
        <v>1993</v>
      </c>
      <c r="D5391" s="158" t="s">
        <v>60927</v>
      </c>
    </row>
    <row r="5392" customFormat="false" ht="13.5" hidden="true" customHeight="false" outlineLevel="0" collapsed="false">
      <c r="A5392" s="715" t="s">
        <v>60928</v>
      </c>
      <c r="B5392" s="715" t="s">
        <v>60929</v>
      </c>
      <c r="C5392" s="715" t="s">
        <v>1993</v>
      </c>
      <c r="D5392" s="158" t="s">
        <v>60930</v>
      </c>
    </row>
    <row r="5393" customFormat="false" ht="13.5" hidden="true" customHeight="false" outlineLevel="0" collapsed="false">
      <c r="A5393" s="715" t="s">
        <v>60931</v>
      </c>
      <c r="B5393" s="715" t="s">
        <v>60932</v>
      </c>
      <c r="C5393" s="715" t="s">
        <v>1993</v>
      </c>
      <c r="D5393" s="158" t="s">
        <v>54994</v>
      </c>
    </row>
    <row r="5394" customFormat="false" ht="13.5" hidden="true" customHeight="false" outlineLevel="0" collapsed="false">
      <c r="A5394" s="715" t="s">
        <v>60933</v>
      </c>
      <c r="B5394" s="715" t="s">
        <v>60934</v>
      </c>
      <c r="C5394" s="715" t="s">
        <v>1993</v>
      </c>
      <c r="D5394" s="158" t="s">
        <v>60935</v>
      </c>
    </row>
    <row r="5395" customFormat="false" ht="13.5" hidden="true" customHeight="false" outlineLevel="0" collapsed="false">
      <c r="A5395" s="715" t="s">
        <v>60936</v>
      </c>
      <c r="B5395" s="715" t="s">
        <v>60937</v>
      </c>
      <c r="C5395" s="715" t="s">
        <v>338</v>
      </c>
      <c r="D5395" s="158" t="s">
        <v>60938</v>
      </c>
    </row>
    <row r="5396" customFormat="false" ht="13.5" hidden="true" customHeight="false" outlineLevel="0" collapsed="false">
      <c r="A5396" s="715" t="s">
        <v>60939</v>
      </c>
      <c r="B5396" s="715" t="s">
        <v>60940</v>
      </c>
      <c r="C5396" s="715" t="s">
        <v>338</v>
      </c>
      <c r="D5396" s="158" t="s">
        <v>60941</v>
      </c>
    </row>
    <row r="5397" customFormat="false" ht="13.5" hidden="true" customHeight="false" outlineLevel="0" collapsed="false">
      <c r="A5397" s="715" t="s">
        <v>60942</v>
      </c>
      <c r="B5397" s="715" t="s">
        <v>60943</v>
      </c>
      <c r="C5397" s="715" t="s">
        <v>338</v>
      </c>
      <c r="D5397" s="158" t="s">
        <v>60944</v>
      </c>
    </row>
    <row r="5398" customFormat="false" ht="13.5" hidden="true" customHeight="false" outlineLevel="0" collapsed="false">
      <c r="A5398" s="715" t="s">
        <v>143</v>
      </c>
      <c r="B5398" s="715" t="s">
        <v>60945</v>
      </c>
      <c r="C5398" s="715" t="s">
        <v>338</v>
      </c>
      <c r="D5398" s="158" t="s">
        <v>60946</v>
      </c>
    </row>
    <row r="5399" customFormat="false" ht="13.5" hidden="true" customHeight="false" outlineLevel="0" collapsed="false">
      <c r="A5399" s="715" t="s">
        <v>60947</v>
      </c>
      <c r="B5399" s="715" t="s">
        <v>60948</v>
      </c>
      <c r="C5399" s="715" t="s">
        <v>1993</v>
      </c>
      <c r="D5399" s="158" t="s">
        <v>60949</v>
      </c>
    </row>
    <row r="5400" customFormat="false" ht="13.5" hidden="true" customHeight="false" outlineLevel="0" collapsed="false">
      <c r="A5400" s="715" t="s">
        <v>60950</v>
      </c>
      <c r="B5400" s="715" t="s">
        <v>60951</v>
      </c>
      <c r="C5400" s="715" t="s">
        <v>1993</v>
      </c>
      <c r="D5400" s="158" t="s">
        <v>60949</v>
      </c>
    </row>
    <row r="5401" customFormat="false" ht="13.5" hidden="true" customHeight="false" outlineLevel="0" collapsed="false">
      <c r="A5401" s="715" t="s">
        <v>60952</v>
      </c>
      <c r="B5401" s="715" t="s">
        <v>60953</v>
      </c>
      <c r="C5401" s="715" t="s">
        <v>1993</v>
      </c>
      <c r="D5401" s="158" t="s">
        <v>60954</v>
      </c>
    </row>
    <row r="5402" customFormat="false" ht="13.5" hidden="true" customHeight="false" outlineLevel="0" collapsed="false">
      <c r="A5402" s="715" t="s">
        <v>60955</v>
      </c>
      <c r="B5402" s="715" t="s">
        <v>60956</v>
      </c>
      <c r="C5402" s="715" t="s">
        <v>1993</v>
      </c>
      <c r="D5402" s="158" t="s">
        <v>60957</v>
      </c>
    </row>
    <row r="5403" customFormat="false" ht="13.5" hidden="true" customHeight="false" outlineLevel="0" collapsed="false">
      <c r="A5403" s="715" t="s">
        <v>60958</v>
      </c>
      <c r="B5403" s="715" t="s">
        <v>60959</v>
      </c>
      <c r="C5403" s="715" t="s">
        <v>1993</v>
      </c>
      <c r="D5403" s="158" t="s">
        <v>48422</v>
      </c>
    </row>
    <row r="5404" customFormat="false" ht="13.5" hidden="true" customHeight="false" outlineLevel="0" collapsed="false">
      <c r="A5404" s="715" t="s">
        <v>60960</v>
      </c>
      <c r="B5404" s="715" t="s">
        <v>60961</v>
      </c>
      <c r="C5404" s="715" t="s">
        <v>1993</v>
      </c>
      <c r="D5404" s="158" t="s">
        <v>60962</v>
      </c>
    </row>
    <row r="5405" customFormat="false" ht="13.5" hidden="true" customHeight="false" outlineLevel="0" collapsed="false">
      <c r="A5405" s="715" t="s">
        <v>60963</v>
      </c>
      <c r="B5405" s="715" t="s">
        <v>60964</v>
      </c>
      <c r="C5405" s="715" t="s">
        <v>1993</v>
      </c>
      <c r="D5405" s="158" t="s">
        <v>60965</v>
      </c>
    </row>
    <row r="5406" customFormat="false" ht="13.5" hidden="true" customHeight="false" outlineLevel="0" collapsed="false">
      <c r="A5406" s="715" t="s">
        <v>60966</v>
      </c>
      <c r="B5406" s="715" t="s">
        <v>60967</v>
      </c>
      <c r="C5406" s="715" t="s">
        <v>1993</v>
      </c>
      <c r="D5406" s="158" t="s">
        <v>60968</v>
      </c>
    </row>
    <row r="5407" customFormat="false" ht="13.5" hidden="true" customHeight="false" outlineLevel="0" collapsed="false">
      <c r="A5407" s="715" t="s">
        <v>60969</v>
      </c>
      <c r="B5407" s="715" t="s">
        <v>60970</v>
      </c>
      <c r="C5407" s="715" t="s">
        <v>338</v>
      </c>
      <c r="D5407" s="158" t="s">
        <v>60971</v>
      </c>
    </row>
    <row r="5408" customFormat="false" ht="13.5" hidden="true" customHeight="false" outlineLevel="0" collapsed="false">
      <c r="A5408" s="715" t="s">
        <v>60972</v>
      </c>
      <c r="B5408" s="715" t="s">
        <v>60973</v>
      </c>
      <c r="C5408" s="715" t="s">
        <v>338</v>
      </c>
      <c r="D5408" s="158" t="s">
        <v>60974</v>
      </c>
    </row>
    <row r="5409" customFormat="false" ht="13.5" hidden="true" customHeight="false" outlineLevel="0" collapsed="false">
      <c r="A5409" s="715" t="s">
        <v>60975</v>
      </c>
      <c r="B5409" s="715" t="s">
        <v>60976</v>
      </c>
      <c r="C5409" s="715" t="s">
        <v>338</v>
      </c>
      <c r="D5409" s="158" t="s">
        <v>54899</v>
      </c>
    </row>
    <row r="5410" customFormat="false" ht="13.5" hidden="true" customHeight="false" outlineLevel="0" collapsed="false">
      <c r="A5410" s="715" t="s">
        <v>60977</v>
      </c>
      <c r="B5410" s="715" t="s">
        <v>60978</v>
      </c>
      <c r="C5410" s="715" t="s">
        <v>338</v>
      </c>
      <c r="D5410" s="158" t="s">
        <v>57571</v>
      </c>
    </row>
    <row r="5411" customFormat="false" ht="13.5" hidden="true" customHeight="false" outlineLevel="0" collapsed="false">
      <c r="A5411" s="715" t="s">
        <v>60979</v>
      </c>
      <c r="B5411" s="715" t="s">
        <v>60980</v>
      </c>
      <c r="C5411" s="715" t="s">
        <v>338</v>
      </c>
      <c r="D5411" s="158" t="s">
        <v>60981</v>
      </c>
    </row>
    <row r="5412" customFormat="false" ht="13.5" hidden="true" customHeight="false" outlineLevel="0" collapsed="false">
      <c r="A5412" s="715" t="s">
        <v>60982</v>
      </c>
      <c r="B5412" s="715" t="s">
        <v>60983</v>
      </c>
      <c r="C5412" s="715" t="s">
        <v>338</v>
      </c>
      <c r="D5412" s="158" t="s">
        <v>52263</v>
      </c>
    </row>
    <row r="5413" customFormat="false" ht="13.5" hidden="true" customHeight="false" outlineLevel="0" collapsed="false">
      <c r="A5413" s="715" t="s">
        <v>60984</v>
      </c>
      <c r="B5413" s="715" t="s">
        <v>60985</v>
      </c>
      <c r="C5413" s="715" t="s">
        <v>338</v>
      </c>
      <c r="D5413" s="158" t="s">
        <v>60986</v>
      </c>
    </row>
    <row r="5414" customFormat="false" ht="13.5" hidden="true" customHeight="false" outlineLevel="0" collapsed="false">
      <c r="A5414" s="715" t="s">
        <v>60987</v>
      </c>
      <c r="B5414" s="715" t="s">
        <v>60988</v>
      </c>
      <c r="C5414" s="715" t="s">
        <v>338</v>
      </c>
      <c r="D5414" s="158" t="s">
        <v>60989</v>
      </c>
    </row>
    <row r="5415" customFormat="false" ht="13.5" hidden="true" customHeight="false" outlineLevel="0" collapsed="false">
      <c r="A5415" s="715" t="s">
        <v>60990</v>
      </c>
      <c r="B5415" s="715" t="s">
        <v>60991</v>
      </c>
      <c r="C5415" s="715" t="s">
        <v>338</v>
      </c>
      <c r="D5415" s="158" t="s">
        <v>60992</v>
      </c>
    </row>
    <row r="5416" customFormat="false" ht="13.5" hidden="true" customHeight="false" outlineLevel="0" collapsed="false">
      <c r="A5416" s="715" t="s">
        <v>60993</v>
      </c>
      <c r="B5416" s="715" t="s">
        <v>60994</v>
      </c>
      <c r="C5416" s="715" t="s">
        <v>338</v>
      </c>
      <c r="D5416" s="158" t="s">
        <v>60995</v>
      </c>
    </row>
    <row r="5417" customFormat="false" ht="13.5" hidden="true" customHeight="false" outlineLevel="0" collapsed="false">
      <c r="A5417" s="715" t="s">
        <v>60996</v>
      </c>
      <c r="B5417" s="715" t="s">
        <v>60997</v>
      </c>
      <c r="C5417" s="715" t="s">
        <v>338</v>
      </c>
      <c r="D5417" s="158" t="s">
        <v>60998</v>
      </c>
    </row>
    <row r="5418" customFormat="false" ht="13.5" hidden="true" customHeight="false" outlineLevel="0" collapsed="false">
      <c r="A5418" s="715" t="s">
        <v>60999</v>
      </c>
      <c r="B5418" s="715" t="s">
        <v>61000</v>
      </c>
      <c r="C5418" s="715" t="s">
        <v>1993</v>
      </c>
      <c r="D5418" s="158" t="s">
        <v>61001</v>
      </c>
    </row>
    <row r="5419" customFormat="false" ht="13.5" hidden="true" customHeight="false" outlineLevel="0" collapsed="false">
      <c r="A5419" s="715" t="s">
        <v>61002</v>
      </c>
      <c r="B5419" s="715" t="s">
        <v>61003</v>
      </c>
      <c r="C5419" s="715" t="s">
        <v>1993</v>
      </c>
      <c r="D5419" s="158" t="s">
        <v>48736</v>
      </c>
    </row>
    <row r="5420" customFormat="false" ht="13.5" hidden="true" customHeight="false" outlineLevel="0" collapsed="false">
      <c r="A5420" s="715" t="s">
        <v>61004</v>
      </c>
      <c r="B5420" s="715" t="s">
        <v>61005</v>
      </c>
      <c r="C5420" s="715" t="s">
        <v>1993</v>
      </c>
      <c r="D5420" s="158" t="s">
        <v>61006</v>
      </c>
    </row>
    <row r="5421" customFormat="false" ht="13.5" hidden="true" customHeight="false" outlineLevel="0" collapsed="false">
      <c r="A5421" s="715" t="s">
        <v>61007</v>
      </c>
      <c r="B5421" s="715" t="s">
        <v>61008</v>
      </c>
      <c r="C5421" s="715" t="s">
        <v>1158</v>
      </c>
      <c r="D5421" s="158" t="s">
        <v>61009</v>
      </c>
    </row>
    <row r="5422" customFormat="false" ht="13.5" hidden="true" customHeight="false" outlineLevel="0" collapsed="false">
      <c r="A5422" s="715" t="s">
        <v>319</v>
      </c>
      <c r="B5422" s="715" t="s">
        <v>61010</v>
      </c>
      <c r="C5422" s="715" t="s">
        <v>1158</v>
      </c>
      <c r="D5422" s="158" t="s">
        <v>61011</v>
      </c>
    </row>
    <row r="5423" customFormat="false" ht="13.5" hidden="true" customHeight="false" outlineLevel="0" collapsed="false">
      <c r="A5423" s="715" t="s">
        <v>61012</v>
      </c>
      <c r="B5423" s="715" t="s">
        <v>61013</v>
      </c>
      <c r="C5423" s="715" t="s">
        <v>1993</v>
      </c>
      <c r="D5423" s="158" t="s">
        <v>61014</v>
      </c>
    </row>
    <row r="5424" customFormat="false" ht="13.5" hidden="true" customHeight="false" outlineLevel="0" collapsed="false">
      <c r="A5424" s="715" t="s">
        <v>61015</v>
      </c>
      <c r="B5424" s="715" t="s">
        <v>61016</v>
      </c>
      <c r="C5424" s="715" t="s">
        <v>1993</v>
      </c>
      <c r="D5424" s="158" t="s">
        <v>61017</v>
      </c>
    </row>
    <row r="5425" customFormat="false" ht="13.5" hidden="true" customHeight="false" outlineLevel="0" collapsed="false">
      <c r="A5425" s="715" t="s">
        <v>61018</v>
      </c>
      <c r="B5425" s="715" t="s">
        <v>61019</v>
      </c>
      <c r="C5425" s="715" t="s">
        <v>1993</v>
      </c>
      <c r="D5425" s="158" t="s">
        <v>61020</v>
      </c>
    </row>
    <row r="5426" customFormat="false" ht="13.5" hidden="true" customHeight="false" outlineLevel="0" collapsed="false">
      <c r="A5426" s="715" t="s">
        <v>61021</v>
      </c>
      <c r="B5426" s="715" t="s">
        <v>61022</v>
      </c>
      <c r="C5426" s="715" t="s">
        <v>1993</v>
      </c>
      <c r="D5426" s="158" t="s">
        <v>61023</v>
      </c>
    </row>
    <row r="5427" customFormat="false" ht="13.5" hidden="true" customHeight="false" outlineLevel="0" collapsed="false">
      <c r="A5427" s="715" t="s">
        <v>61024</v>
      </c>
      <c r="B5427" s="715" t="s">
        <v>61025</v>
      </c>
      <c r="C5427" s="715" t="s">
        <v>1993</v>
      </c>
      <c r="D5427" s="158" t="s">
        <v>61026</v>
      </c>
    </row>
    <row r="5428" customFormat="false" ht="13.5" hidden="true" customHeight="false" outlineLevel="0" collapsed="false">
      <c r="A5428" s="715" t="s">
        <v>61027</v>
      </c>
      <c r="B5428" s="715" t="s">
        <v>61028</v>
      </c>
      <c r="C5428" s="715" t="s">
        <v>1993</v>
      </c>
      <c r="D5428" s="158" t="s">
        <v>61029</v>
      </c>
    </row>
    <row r="5429" customFormat="false" ht="13.5" hidden="true" customHeight="false" outlineLevel="0" collapsed="false">
      <c r="A5429" s="715" t="s">
        <v>61030</v>
      </c>
      <c r="B5429" s="715" t="s">
        <v>61031</v>
      </c>
      <c r="C5429" s="715" t="s">
        <v>1993</v>
      </c>
      <c r="D5429" s="158" t="s">
        <v>56601</v>
      </c>
    </row>
    <row r="5430" customFormat="false" ht="13.5" hidden="true" customHeight="false" outlineLevel="0" collapsed="false">
      <c r="A5430" s="715" t="s">
        <v>61032</v>
      </c>
      <c r="B5430" s="715" t="s">
        <v>61033</v>
      </c>
      <c r="C5430" s="715" t="s">
        <v>1993</v>
      </c>
      <c r="D5430" s="158" t="s">
        <v>61034</v>
      </c>
    </row>
    <row r="5431" customFormat="false" ht="13.5" hidden="true" customHeight="false" outlineLevel="0" collapsed="false">
      <c r="A5431" s="715" t="s">
        <v>61035</v>
      </c>
      <c r="B5431" s="715" t="s">
        <v>61036</v>
      </c>
      <c r="C5431" s="715" t="s">
        <v>1993</v>
      </c>
      <c r="D5431" s="158" t="s">
        <v>61037</v>
      </c>
    </row>
    <row r="5432" customFormat="false" ht="13.5" hidden="true" customHeight="false" outlineLevel="0" collapsed="false">
      <c r="A5432" s="715" t="s">
        <v>61038</v>
      </c>
      <c r="B5432" s="715" t="s">
        <v>61039</v>
      </c>
      <c r="C5432" s="715" t="s">
        <v>1993</v>
      </c>
      <c r="D5432" s="158" t="s">
        <v>61040</v>
      </c>
    </row>
    <row r="5433" customFormat="false" ht="13.5" hidden="true" customHeight="false" outlineLevel="0" collapsed="false">
      <c r="A5433" s="715" t="s">
        <v>61041</v>
      </c>
      <c r="B5433" s="715" t="s">
        <v>61042</v>
      </c>
      <c r="C5433" s="715" t="s">
        <v>1993</v>
      </c>
      <c r="D5433" s="158" t="s">
        <v>61043</v>
      </c>
    </row>
    <row r="5434" customFormat="false" ht="13.5" hidden="true" customHeight="false" outlineLevel="0" collapsed="false">
      <c r="A5434" s="715" t="s">
        <v>61044</v>
      </c>
      <c r="B5434" s="715" t="s">
        <v>61045</v>
      </c>
      <c r="C5434" s="715" t="s">
        <v>1993</v>
      </c>
      <c r="D5434" s="158" t="s">
        <v>61046</v>
      </c>
    </row>
    <row r="5435" customFormat="false" ht="13.5" hidden="true" customHeight="false" outlineLevel="0" collapsed="false">
      <c r="A5435" s="715" t="s">
        <v>61047</v>
      </c>
      <c r="B5435" s="715" t="s">
        <v>61048</v>
      </c>
      <c r="C5435" s="715" t="s">
        <v>1993</v>
      </c>
      <c r="D5435" s="158" t="s">
        <v>47828</v>
      </c>
    </row>
    <row r="5436" customFormat="false" ht="13.5" hidden="true" customHeight="false" outlineLevel="0" collapsed="false">
      <c r="A5436" s="715" t="s">
        <v>61049</v>
      </c>
      <c r="B5436" s="715" t="s">
        <v>61050</v>
      </c>
      <c r="C5436" s="715" t="s">
        <v>1993</v>
      </c>
      <c r="D5436" s="158" t="s">
        <v>61051</v>
      </c>
    </row>
    <row r="5437" customFormat="false" ht="13.5" hidden="true" customHeight="false" outlineLevel="0" collapsed="false">
      <c r="A5437" s="715" t="s">
        <v>61052</v>
      </c>
      <c r="B5437" s="715" t="s">
        <v>61053</v>
      </c>
      <c r="C5437" s="715" t="s">
        <v>1993</v>
      </c>
      <c r="D5437" s="158" t="s">
        <v>57325</v>
      </c>
    </row>
    <row r="5438" customFormat="false" ht="13.5" hidden="true" customHeight="false" outlineLevel="0" collapsed="false">
      <c r="A5438" s="715" t="s">
        <v>61054</v>
      </c>
      <c r="B5438" s="715" t="s">
        <v>61055</v>
      </c>
      <c r="C5438" s="715" t="s">
        <v>1993</v>
      </c>
      <c r="D5438" s="158" t="s">
        <v>61056</v>
      </c>
    </row>
    <row r="5439" customFormat="false" ht="13.5" hidden="true" customHeight="false" outlineLevel="0" collapsed="false">
      <c r="A5439" s="715" t="s">
        <v>61057</v>
      </c>
      <c r="B5439" s="715" t="s">
        <v>61058</v>
      </c>
      <c r="C5439" s="715" t="s">
        <v>1993</v>
      </c>
      <c r="D5439" s="158" t="s">
        <v>61059</v>
      </c>
    </row>
    <row r="5440" customFormat="false" ht="13.5" hidden="true" customHeight="false" outlineLevel="0" collapsed="false">
      <c r="A5440" s="715" t="s">
        <v>61060</v>
      </c>
      <c r="B5440" s="715" t="s">
        <v>61061</v>
      </c>
      <c r="C5440" s="715" t="s">
        <v>1993</v>
      </c>
      <c r="D5440" s="158" t="s">
        <v>61062</v>
      </c>
    </row>
    <row r="5441" customFormat="false" ht="13.5" hidden="true" customHeight="false" outlineLevel="0" collapsed="false">
      <c r="A5441" s="715" t="s">
        <v>61063</v>
      </c>
      <c r="B5441" s="715" t="s">
        <v>61064</v>
      </c>
      <c r="C5441" s="715" t="s">
        <v>1993</v>
      </c>
      <c r="D5441" s="158" t="s">
        <v>61065</v>
      </c>
    </row>
    <row r="5442" customFormat="false" ht="13.5" hidden="true" customHeight="false" outlineLevel="0" collapsed="false">
      <c r="A5442" s="715" t="s">
        <v>61066</v>
      </c>
      <c r="B5442" s="715" t="s">
        <v>61067</v>
      </c>
      <c r="C5442" s="715" t="s">
        <v>1993</v>
      </c>
      <c r="D5442" s="158" t="s">
        <v>61068</v>
      </c>
    </row>
    <row r="5443" customFormat="false" ht="13.5" hidden="true" customHeight="false" outlineLevel="0" collapsed="false">
      <c r="A5443" s="715" t="s">
        <v>61069</v>
      </c>
      <c r="B5443" s="715" t="s">
        <v>61070</v>
      </c>
      <c r="C5443" s="715" t="s">
        <v>1993</v>
      </c>
      <c r="D5443" s="158" t="s">
        <v>61071</v>
      </c>
    </row>
    <row r="5444" customFormat="false" ht="13.5" hidden="true" customHeight="false" outlineLevel="0" collapsed="false">
      <c r="A5444" s="715" t="s">
        <v>61072</v>
      </c>
      <c r="B5444" s="715" t="s">
        <v>61073</v>
      </c>
      <c r="C5444" s="715" t="s">
        <v>1993</v>
      </c>
      <c r="D5444" s="158" t="s">
        <v>61074</v>
      </c>
    </row>
    <row r="5445" customFormat="false" ht="13.5" hidden="true" customHeight="false" outlineLevel="0" collapsed="false">
      <c r="A5445" s="715" t="s">
        <v>61075</v>
      </c>
      <c r="B5445" s="715" t="s">
        <v>61076</v>
      </c>
      <c r="C5445" s="715" t="s">
        <v>1993</v>
      </c>
      <c r="D5445" s="158" t="s">
        <v>61077</v>
      </c>
    </row>
    <row r="5446" customFormat="false" ht="13.5" hidden="true" customHeight="false" outlineLevel="0" collapsed="false">
      <c r="A5446" s="715" t="s">
        <v>61078</v>
      </c>
      <c r="B5446" s="715" t="s">
        <v>61079</v>
      </c>
      <c r="C5446" s="715" t="s">
        <v>1993</v>
      </c>
      <c r="D5446" s="158" t="s">
        <v>61080</v>
      </c>
    </row>
    <row r="5447" customFormat="false" ht="13.5" hidden="true" customHeight="false" outlineLevel="0" collapsed="false">
      <c r="A5447" s="715" t="s">
        <v>61081</v>
      </c>
      <c r="B5447" s="715" t="s">
        <v>61082</v>
      </c>
      <c r="C5447" s="715" t="s">
        <v>1993</v>
      </c>
      <c r="D5447" s="158" t="s">
        <v>61083</v>
      </c>
    </row>
    <row r="5448" customFormat="false" ht="13.5" hidden="true" customHeight="false" outlineLevel="0" collapsed="false">
      <c r="A5448" s="715" t="s">
        <v>61084</v>
      </c>
      <c r="B5448" s="715" t="s">
        <v>61085</v>
      </c>
      <c r="C5448" s="715" t="s">
        <v>1993</v>
      </c>
      <c r="D5448" s="158" t="s">
        <v>46091</v>
      </c>
    </row>
    <row r="5449" customFormat="false" ht="13.5" hidden="true" customHeight="false" outlineLevel="0" collapsed="false">
      <c r="A5449" s="715" t="s">
        <v>61086</v>
      </c>
      <c r="B5449" s="715" t="s">
        <v>61087</v>
      </c>
      <c r="C5449" s="715" t="s">
        <v>1993</v>
      </c>
      <c r="D5449" s="158" t="s">
        <v>60846</v>
      </c>
    </row>
    <row r="5450" customFormat="false" ht="13.5" hidden="true" customHeight="false" outlineLevel="0" collapsed="false">
      <c r="A5450" s="715" t="s">
        <v>61088</v>
      </c>
      <c r="B5450" s="715" t="s">
        <v>61089</v>
      </c>
      <c r="C5450" s="715" t="s">
        <v>1993</v>
      </c>
      <c r="D5450" s="158" t="s">
        <v>61090</v>
      </c>
    </row>
    <row r="5451" customFormat="false" ht="13.5" hidden="true" customHeight="false" outlineLevel="0" collapsed="false">
      <c r="A5451" s="715" t="s">
        <v>61091</v>
      </c>
      <c r="B5451" s="715" t="s">
        <v>61092</v>
      </c>
      <c r="C5451" s="715" t="s">
        <v>1993</v>
      </c>
      <c r="D5451" s="158" t="s">
        <v>61093</v>
      </c>
    </row>
    <row r="5452" customFormat="false" ht="13.5" hidden="true" customHeight="false" outlineLevel="0" collapsed="false">
      <c r="A5452" s="715" t="s">
        <v>61094</v>
      </c>
      <c r="B5452" s="715" t="s">
        <v>61095</v>
      </c>
      <c r="C5452" s="715" t="s">
        <v>1993</v>
      </c>
      <c r="D5452" s="158" t="s">
        <v>47131</v>
      </c>
    </row>
    <row r="5453" customFormat="false" ht="13.5" hidden="true" customHeight="false" outlineLevel="0" collapsed="false">
      <c r="A5453" s="715" t="s">
        <v>61096</v>
      </c>
      <c r="B5453" s="715" t="s">
        <v>61097</v>
      </c>
      <c r="C5453" s="715" t="s">
        <v>1993</v>
      </c>
      <c r="D5453" s="158" t="s">
        <v>61098</v>
      </c>
    </row>
    <row r="5454" customFormat="false" ht="13.5" hidden="true" customHeight="false" outlineLevel="0" collapsed="false">
      <c r="A5454" s="715" t="s">
        <v>61099</v>
      </c>
      <c r="B5454" s="715" t="s">
        <v>61100</v>
      </c>
      <c r="C5454" s="715" t="s">
        <v>1993</v>
      </c>
      <c r="D5454" s="158" t="s">
        <v>61101</v>
      </c>
    </row>
    <row r="5455" customFormat="false" ht="13.5" hidden="true" customHeight="false" outlineLevel="0" collapsed="false">
      <c r="A5455" s="715" t="s">
        <v>61102</v>
      </c>
      <c r="B5455" s="715" t="s">
        <v>61103</v>
      </c>
      <c r="C5455" s="715" t="s">
        <v>1993</v>
      </c>
      <c r="D5455" s="158" t="s">
        <v>47782</v>
      </c>
    </row>
    <row r="5456" customFormat="false" ht="13.5" hidden="true" customHeight="false" outlineLevel="0" collapsed="false">
      <c r="A5456" s="715" t="s">
        <v>61104</v>
      </c>
      <c r="B5456" s="715" t="s">
        <v>61105</v>
      </c>
      <c r="C5456" s="715" t="s">
        <v>1993</v>
      </c>
      <c r="D5456" s="158" t="s">
        <v>61106</v>
      </c>
    </row>
    <row r="5457" customFormat="false" ht="13.5" hidden="true" customHeight="false" outlineLevel="0" collapsed="false">
      <c r="A5457" s="715" t="s">
        <v>61107</v>
      </c>
      <c r="B5457" s="715" t="s">
        <v>61108</v>
      </c>
      <c r="C5457" s="715" t="s">
        <v>1993</v>
      </c>
      <c r="D5457" s="158" t="s">
        <v>61109</v>
      </c>
    </row>
    <row r="5458" customFormat="false" ht="13.5" hidden="true" customHeight="false" outlineLevel="0" collapsed="false">
      <c r="A5458" s="715" t="s">
        <v>61110</v>
      </c>
      <c r="B5458" s="715" t="s">
        <v>61111</v>
      </c>
      <c r="C5458" s="715" t="s">
        <v>1993</v>
      </c>
      <c r="D5458" s="158" t="s">
        <v>61112</v>
      </c>
    </row>
    <row r="5459" customFormat="false" ht="13.5" hidden="true" customHeight="false" outlineLevel="0" collapsed="false">
      <c r="A5459" s="715" t="s">
        <v>61113</v>
      </c>
      <c r="B5459" s="715" t="s">
        <v>61114</v>
      </c>
      <c r="C5459" s="715" t="s">
        <v>1993</v>
      </c>
      <c r="D5459" s="158" t="s">
        <v>61115</v>
      </c>
    </row>
    <row r="5460" customFormat="false" ht="13.5" hidden="true" customHeight="false" outlineLevel="0" collapsed="false">
      <c r="A5460" s="715" t="s">
        <v>61116</v>
      </c>
      <c r="B5460" s="715" t="s">
        <v>61117</v>
      </c>
      <c r="C5460" s="715" t="s">
        <v>1993</v>
      </c>
      <c r="D5460" s="158" t="s">
        <v>61118</v>
      </c>
    </row>
    <row r="5461" customFormat="false" ht="13.5" hidden="true" customHeight="false" outlineLevel="0" collapsed="false">
      <c r="A5461" s="715" t="s">
        <v>61119</v>
      </c>
      <c r="B5461" s="715" t="s">
        <v>61120</v>
      </c>
      <c r="C5461" s="715" t="s">
        <v>1993</v>
      </c>
      <c r="D5461" s="158" t="s">
        <v>61121</v>
      </c>
    </row>
    <row r="5462" customFormat="false" ht="13.5" hidden="true" customHeight="false" outlineLevel="0" collapsed="false">
      <c r="A5462" s="715" t="s">
        <v>61122</v>
      </c>
      <c r="B5462" s="715" t="s">
        <v>61123</v>
      </c>
      <c r="C5462" s="715" t="s">
        <v>1993</v>
      </c>
      <c r="D5462" s="158" t="s">
        <v>61124</v>
      </c>
    </row>
    <row r="5463" customFormat="false" ht="13.5" hidden="true" customHeight="false" outlineLevel="0" collapsed="false">
      <c r="A5463" s="715" t="s">
        <v>61125</v>
      </c>
      <c r="B5463" s="715" t="s">
        <v>61126</v>
      </c>
      <c r="C5463" s="715" t="s">
        <v>1993</v>
      </c>
      <c r="D5463" s="158" t="s">
        <v>61127</v>
      </c>
    </row>
    <row r="5464" customFormat="false" ht="13.5" hidden="true" customHeight="false" outlineLevel="0" collapsed="false">
      <c r="A5464" s="715" t="s">
        <v>61128</v>
      </c>
      <c r="B5464" s="715" t="s">
        <v>61129</v>
      </c>
      <c r="C5464" s="715" t="s">
        <v>1993</v>
      </c>
      <c r="D5464" s="158" t="s">
        <v>61130</v>
      </c>
    </row>
    <row r="5465" customFormat="false" ht="13.5" hidden="true" customHeight="false" outlineLevel="0" collapsed="false">
      <c r="A5465" s="715" t="s">
        <v>61131</v>
      </c>
      <c r="B5465" s="715" t="s">
        <v>61132</v>
      </c>
      <c r="C5465" s="715" t="s">
        <v>1993</v>
      </c>
      <c r="D5465" s="158" t="s">
        <v>61133</v>
      </c>
    </row>
    <row r="5466" customFormat="false" ht="13.5" hidden="true" customHeight="false" outlineLevel="0" collapsed="false">
      <c r="A5466" s="715" t="s">
        <v>61134</v>
      </c>
      <c r="B5466" s="715" t="s">
        <v>61135</v>
      </c>
      <c r="C5466" s="715" t="s">
        <v>1993</v>
      </c>
      <c r="D5466" s="158" t="s">
        <v>61136</v>
      </c>
    </row>
    <row r="5467" customFormat="false" ht="13.5" hidden="true" customHeight="false" outlineLevel="0" collapsed="false">
      <c r="A5467" s="715" t="s">
        <v>61137</v>
      </c>
      <c r="B5467" s="715" t="s">
        <v>61138</v>
      </c>
      <c r="C5467" s="715" t="s">
        <v>1993</v>
      </c>
      <c r="D5467" s="158" t="s">
        <v>61139</v>
      </c>
    </row>
    <row r="5468" customFormat="false" ht="13.5" hidden="true" customHeight="false" outlineLevel="0" collapsed="false">
      <c r="A5468" s="715" t="s">
        <v>61140</v>
      </c>
      <c r="B5468" s="715" t="s">
        <v>61141</v>
      </c>
      <c r="C5468" s="715" t="s">
        <v>1993</v>
      </c>
      <c r="D5468" s="158" t="s">
        <v>61142</v>
      </c>
    </row>
    <row r="5469" customFormat="false" ht="13.5" hidden="true" customHeight="false" outlineLevel="0" collapsed="false">
      <c r="A5469" s="715" t="s">
        <v>61143</v>
      </c>
      <c r="B5469" s="715" t="s">
        <v>61144</v>
      </c>
      <c r="C5469" s="715" t="s">
        <v>1993</v>
      </c>
      <c r="D5469" s="158" t="s">
        <v>61145</v>
      </c>
    </row>
    <row r="5470" customFormat="false" ht="13.5" hidden="true" customHeight="false" outlineLevel="0" collapsed="false">
      <c r="A5470" s="715" t="s">
        <v>61146</v>
      </c>
      <c r="B5470" s="715" t="s">
        <v>61147</v>
      </c>
      <c r="C5470" s="715" t="s">
        <v>1993</v>
      </c>
      <c r="D5470" s="158" t="s">
        <v>61148</v>
      </c>
    </row>
    <row r="5471" customFormat="false" ht="13.5" hidden="true" customHeight="false" outlineLevel="0" collapsed="false">
      <c r="A5471" s="715" t="s">
        <v>61149</v>
      </c>
      <c r="B5471" s="715" t="s">
        <v>61150</v>
      </c>
      <c r="C5471" s="715" t="s">
        <v>1993</v>
      </c>
      <c r="D5471" s="158" t="s">
        <v>61151</v>
      </c>
    </row>
    <row r="5472" customFormat="false" ht="13.5" hidden="true" customHeight="false" outlineLevel="0" collapsed="false">
      <c r="A5472" s="715" t="s">
        <v>61152</v>
      </c>
      <c r="B5472" s="715" t="s">
        <v>61153</v>
      </c>
      <c r="C5472" s="715" t="s">
        <v>1993</v>
      </c>
      <c r="D5472" s="158" t="s">
        <v>61154</v>
      </c>
    </row>
    <row r="5473" customFormat="false" ht="13.5" hidden="true" customHeight="false" outlineLevel="0" collapsed="false">
      <c r="A5473" s="715" t="s">
        <v>61155</v>
      </c>
      <c r="B5473" s="715" t="s">
        <v>61156</v>
      </c>
      <c r="C5473" s="715" t="s">
        <v>1993</v>
      </c>
      <c r="D5473" s="158" t="s">
        <v>61157</v>
      </c>
    </row>
    <row r="5474" customFormat="false" ht="13.5" hidden="true" customHeight="false" outlineLevel="0" collapsed="false">
      <c r="A5474" s="715" t="s">
        <v>61158</v>
      </c>
      <c r="B5474" s="715" t="s">
        <v>61159</v>
      </c>
      <c r="C5474" s="715" t="s">
        <v>1993</v>
      </c>
      <c r="D5474" s="158" t="s">
        <v>61160</v>
      </c>
    </row>
    <row r="5475" customFormat="false" ht="13.5" hidden="true" customHeight="false" outlineLevel="0" collapsed="false">
      <c r="A5475" s="715" t="s">
        <v>61161</v>
      </c>
      <c r="B5475" s="715" t="s">
        <v>61162</v>
      </c>
      <c r="C5475" s="715" t="s">
        <v>1993</v>
      </c>
      <c r="D5475" s="158" t="s">
        <v>51960</v>
      </c>
    </row>
    <row r="5476" customFormat="false" ht="13.5" hidden="true" customHeight="false" outlineLevel="0" collapsed="false">
      <c r="A5476" s="715" t="s">
        <v>61163</v>
      </c>
      <c r="B5476" s="715" t="s">
        <v>61164</v>
      </c>
      <c r="C5476" s="715" t="s">
        <v>1993</v>
      </c>
      <c r="D5476" s="158" t="s">
        <v>57607</v>
      </c>
    </row>
    <row r="5477" customFormat="false" ht="13.5" hidden="true" customHeight="false" outlineLevel="0" collapsed="false">
      <c r="A5477" s="715" t="s">
        <v>61165</v>
      </c>
      <c r="B5477" s="715" t="s">
        <v>61166</v>
      </c>
      <c r="C5477" s="715" t="s">
        <v>1993</v>
      </c>
      <c r="D5477" s="158" t="s">
        <v>61167</v>
      </c>
    </row>
    <row r="5478" customFormat="false" ht="13.5" hidden="true" customHeight="false" outlineLevel="0" collapsed="false">
      <c r="A5478" s="715" t="s">
        <v>61168</v>
      </c>
      <c r="B5478" s="715" t="s">
        <v>61169</v>
      </c>
      <c r="C5478" s="715" t="s">
        <v>1993</v>
      </c>
      <c r="D5478" s="158" t="s">
        <v>61170</v>
      </c>
    </row>
    <row r="5479" customFormat="false" ht="13.5" hidden="true" customHeight="false" outlineLevel="0" collapsed="false">
      <c r="A5479" s="715" t="s">
        <v>61171</v>
      </c>
      <c r="B5479" s="715" t="s">
        <v>61172</v>
      </c>
      <c r="C5479" s="715" t="s">
        <v>1993</v>
      </c>
      <c r="D5479" s="158" t="s">
        <v>61173</v>
      </c>
    </row>
    <row r="5480" customFormat="false" ht="13.5" hidden="true" customHeight="false" outlineLevel="0" collapsed="false">
      <c r="A5480" s="715" t="s">
        <v>61174</v>
      </c>
      <c r="B5480" s="715" t="s">
        <v>61175</v>
      </c>
      <c r="C5480" s="715" t="s">
        <v>1993</v>
      </c>
      <c r="D5480" s="158" t="s">
        <v>61176</v>
      </c>
    </row>
    <row r="5481" customFormat="false" ht="13.5" hidden="true" customHeight="false" outlineLevel="0" collapsed="false">
      <c r="A5481" s="715" t="s">
        <v>61177</v>
      </c>
      <c r="B5481" s="715" t="s">
        <v>61178</v>
      </c>
      <c r="C5481" s="715" t="s">
        <v>1993</v>
      </c>
      <c r="D5481" s="158" t="s">
        <v>61179</v>
      </c>
    </row>
    <row r="5482" customFormat="false" ht="13.5" hidden="true" customHeight="false" outlineLevel="0" collapsed="false">
      <c r="A5482" s="715" t="s">
        <v>61180</v>
      </c>
      <c r="B5482" s="715" t="s">
        <v>61181</v>
      </c>
      <c r="C5482" s="715" t="s">
        <v>1993</v>
      </c>
      <c r="D5482" s="158" t="s">
        <v>61182</v>
      </c>
    </row>
    <row r="5483" customFormat="false" ht="13.5" hidden="true" customHeight="false" outlineLevel="0" collapsed="false">
      <c r="A5483" s="715" t="s">
        <v>61183</v>
      </c>
      <c r="B5483" s="715" t="s">
        <v>61184</v>
      </c>
      <c r="C5483" s="715" t="s">
        <v>1993</v>
      </c>
      <c r="D5483" s="158" t="s">
        <v>61185</v>
      </c>
    </row>
    <row r="5484" customFormat="false" ht="13.5" hidden="true" customHeight="false" outlineLevel="0" collapsed="false">
      <c r="A5484" s="715" t="s">
        <v>61186</v>
      </c>
      <c r="B5484" s="715" t="s">
        <v>61187</v>
      </c>
      <c r="C5484" s="715" t="s">
        <v>1993</v>
      </c>
      <c r="D5484" s="158" t="s">
        <v>61188</v>
      </c>
    </row>
    <row r="5485" customFormat="false" ht="13.5" hidden="true" customHeight="false" outlineLevel="0" collapsed="false">
      <c r="A5485" s="715" t="s">
        <v>61189</v>
      </c>
      <c r="B5485" s="715" t="s">
        <v>61190</v>
      </c>
      <c r="C5485" s="715" t="s">
        <v>1993</v>
      </c>
      <c r="D5485" s="158" t="s">
        <v>60974</v>
      </c>
    </row>
    <row r="5486" customFormat="false" ht="13.5" hidden="true" customHeight="false" outlineLevel="0" collapsed="false">
      <c r="A5486" s="715" t="s">
        <v>61191</v>
      </c>
      <c r="B5486" s="715" t="s">
        <v>61192</v>
      </c>
      <c r="C5486" s="715" t="s">
        <v>1993</v>
      </c>
      <c r="D5486" s="158" t="s">
        <v>51872</v>
      </c>
    </row>
    <row r="5487" customFormat="false" ht="13.5" hidden="true" customHeight="false" outlineLevel="0" collapsed="false">
      <c r="A5487" s="715" t="s">
        <v>61193</v>
      </c>
      <c r="B5487" s="715" t="s">
        <v>61194</v>
      </c>
      <c r="C5487" s="715" t="s">
        <v>1993</v>
      </c>
      <c r="D5487" s="158" t="s">
        <v>61195</v>
      </c>
    </row>
    <row r="5488" customFormat="false" ht="13.5" hidden="true" customHeight="false" outlineLevel="0" collapsed="false">
      <c r="A5488" s="715" t="s">
        <v>61196</v>
      </c>
      <c r="B5488" s="715" t="s">
        <v>61197</v>
      </c>
      <c r="C5488" s="715" t="s">
        <v>1993</v>
      </c>
      <c r="D5488" s="158" t="s">
        <v>61198</v>
      </c>
    </row>
    <row r="5489" customFormat="false" ht="13.5" hidden="true" customHeight="false" outlineLevel="0" collapsed="false">
      <c r="A5489" s="715" t="s">
        <v>61199</v>
      </c>
      <c r="B5489" s="715" t="s">
        <v>61200</v>
      </c>
      <c r="C5489" s="715" t="s">
        <v>1993</v>
      </c>
      <c r="D5489" s="158" t="s">
        <v>61201</v>
      </c>
    </row>
    <row r="5490" customFormat="false" ht="13.5" hidden="true" customHeight="false" outlineLevel="0" collapsed="false">
      <c r="A5490" s="715" t="s">
        <v>61202</v>
      </c>
      <c r="B5490" s="715" t="s">
        <v>61203</v>
      </c>
      <c r="C5490" s="715" t="s">
        <v>1993</v>
      </c>
      <c r="D5490" s="158" t="s">
        <v>61204</v>
      </c>
    </row>
    <row r="5491" customFormat="false" ht="13.5" hidden="true" customHeight="false" outlineLevel="0" collapsed="false">
      <c r="A5491" s="715" t="s">
        <v>61205</v>
      </c>
      <c r="B5491" s="715" t="s">
        <v>61206</v>
      </c>
      <c r="C5491" s="715" t="s">
        <v>1993</v>
      </c>
      <c r="D5491" s="158" t="s">
        <v>61207</v>
      </c>
    </row>
    <row r="5492" customFormat="false" ht="13.5" hidden="true" customHeight="false" outlineLevel="0" collapsed="false">
      <c r="A5492" s="715" t="s">
        <v>61208</v>
      </c>
      <c r="B5492" s="715" t="s">
        <v>61209</v>
      </c>
      <c r="C5492" s="715" t="s">
        <v>1993</v>
      </c>
      <c r="D5492" s="158" t="s">
        <v>61210</v>
      </c>
    </row>
    <row r="5493" customFormat="false" ht="13.5" hidden="true" customHeight="false" outlineLevel="0" collapsed="false">
      <c r="A5493" s="715" t="s">
        <v>61211</v>
      </c>
      <c r="B5493" s="715" t="s">
        <v>61212</v>
      </c>
      <c r="C5493" s="715" t="s">
        <v>1993</v>
      </c>
      <c r="D5493" s="158" t="s">
        <v>61213</v>
      </c>
    </row>
    <row r="5494" customFormat="false" ht="13.5" hidden="true" customHeight="false" outlineLevel="0" collapsed="false">
      <c r="A5494" s="715" t="s">
        <v>61214</v>
      </c>
      <c r="B5494" s="715" t="s">
        <v>61215</v>
      </c>
      <c r="C5494" s="715" t="s">
        <v>1993</v>
      </c>
      <c r="D5494" s="158" t="s">
        <v>61216</v>
      </c>
    </row>
    <row r="5495" customFormat="false" ht="13.5" hidden="true" customHeight="false" outlineLevel="0" collapsed="false">
      <c r="A5495" s="715" t="s">
        <v>61217</v>
      </c>
      <c r="B5495" s="715" t="s">
        <v>61218</v>
      </c>
      <c r="C5495" s="715" t="s">
        <v>1993</v>
      </c>
      <c r="D5495" s="158" t="s">
        <v>61219</v>
      </c>
    </row>
    <row r="5496" customFormat="false" ht="13.5" hidden="true" customHeight="false" outlineLevel="0" collapsed="false">
      <c r="A5496" s="715" t="s">
        <v>61220</v>
      </c>
      <c r="B5496" s="715" t="s">
        <v>61221</v>
      </c>
      <c r="C5496" s="715" t="s">
        <v>1993</v>
      </c>
      <c r="D5496" s="158" t="s">
        <v>61222</v>
      </c>
    </row>
    <row r="5497" customFormat="false" ht="13.5" hidden="true" customHeight="false" outlineLevel="0" collapsed="false">
      <c r="A5497" s="715" t="s">
        <v>61223</v>
      </c>
      <c r="B5497" s="715" t="s">
        <v>61224</v>
      </c>
      <c r="C5497" s="715" t="s">
        <v>1993</v>
      </c>
      <c r="D5497" s="158" t="s">
        <v>61225</v>
      </c>
    </row>
    <row r="5498" customFormat="false" ht="13.5" hidden="true" customHeight="false" outlineLevel="0" collapsed="false">
      <c r="A5498" s="715" t="s">
        <v>61226</v>
      </c>
      <c r="B5498" s="715" t="s">
        <v>61227</v>
      </c>
      <c r="C5498" s="715" t="s">
        <v>1993</v>
      </c>
      <c r="D5498" s="158" t="s">
        <v>61228</v>
      </c>
    </row>
    <row r="5499" customFormat="false" ht="13.5" hidden="true" customHeight="false" outlineLevel="0" collapsed="false">
      <c r="A5499" s="715" t="s">
        <v>61229</v>
      </c>
      <c r="B5499" s="715" t="s">
        <v>61230</v>
      </c>
      <c r="C5499" s="715" t="s">
        <v>1993</v>
      </c>
      <c r="D5499" s="158" t="s">
        <v>61231</v>
      </c>
    </row>
    <row r="5500" customFormat="false" ht="13.5" hidden="true" customHeight="false" outlineLevel="0" collapsed="false">
      <c r="A5500" s="715" t="s">
        <v>61232</v>
      </c>
      <c r="B5500" s="715" t="s">
        <v>61233</v>
      </c>
      <c r="C5500" s="715" t="s">
        <v>1993</v>
      </c>
      <c r="D5500" s="158" t="s">
        <v>61234</v>
      </c>
    </row>
    <row r="5501" customFormat="false" ht="13.5" hidden="true" customHeight="false" outlineLevel="0" collapsed="false">
      <c r="A5501" s="715" t="s">
        <v>61235</v>
      </c>
      <c r="B5501" s="715" t="s">
        <v>61236</v>
      </c>
      <c r="C5501" s="715" t="s">
        <v>1993</v>
      </c>
      <c r="D5501" s="158" t="s">
        <v>61237</v>
      </c>
    </row>
    <row r="5502" customFormat="false" ht="13.5" hidden="true" customHeight="false" outlineLevel="0" collapsed="false">
      <c r="A5502" s="715" t="s">
        <v>61238</v>
      </c>
      <c r="B5502" s="715" t="s">
        <v>61239</v>
      </c>
      <c r="C5502" s="715" t="s">
        <v>1993</v>
      </c>
      <c r="D5502" s="158" t="s">
        <v>56761</v>
      </c>
    </row>
    <row r="5503" customFormat="false" ht="13.5" hidden="true" customHeight="false" outlineLevel="0" collapsed="false">
      <c r="A5503" s="715" t="s">
        <v>61240</v>
      </c>
      <c r="B5503" s="715" t="s">
        <v>61241</v>
      </c>
      <c r="C5503" s="715" t="s">
        <v>1993</v>
      </c>
      <c r="D5503" s="158" t="s">
        <v>61242</v>
      </c>
    </row>
    <row r="5504" customFormat="false" ht="13.5" hidden="true" customHeight="false" outlineLevel="0" collapsed="false">
      <c r="A5504" s="715" t="s">
        <v>61243</v>
      </c>
      <c r="B5504" s="715" t="s">
        <v>61244</v>
      </c>
      <c r="C5504" s="715" t="s">
        <v>1993</v>
      </c>
      <c r="D5504" s="158" t="s">
        <v>61245</v>
      </c>
    </row>
    <row r="5505" customFormat="false" ht="13.5" hidden="true" customHeight="false" outlineLevel="0" collapsed="false">
      <c r="A5505" s="715" t="s">
        <v>61246</v>
      </c>
      <c r="B5505" s="715" t="s">
        <v>61247</v>
      </c>
      <c r="C5505" s="715" t="s">
        <v>338</v>
      </c>
      <c r="D5505" s="158" t="s">
        <v>61248</v>
      </c>
    </row>
    <row r="5506" customFormat="false" ht="13.5" hidden="true" customHeight="false" outlineLevel="0" collapsed="false">
      <c r="A5506" s="715" t="s">
        <v>61249</v>
      </c>
      <c r="B5506" s="715" t="s">
        <v>61250</v>
      </c>
      <c r="C5506" s="715" t="s">
        <v>1993</v>
      </c>
      <c r="D5506" s="158" t="s">
        <v>49355</v>
      </c>
    </row>
    <row r="5507" customFormat="false" ht="13.5" hidden="true" customHeight="false" outlineLevel="0" collapsed="false">
      <c r="A5507" s="715" t="s">
        <v>61251</v>
      </c>
      <c r="B5507" s="715" t="s">
        <v>61252</v>
      </c>
      <c r="C5507" s="715" t="s">
        <v>1993</v>
      </c>
      <c r="D5507" s="158" t="s">
        <v>61253</v>
      </c>
    </row>
    <row r="5508" customFormat="false" ht="13.5" hidden="true" customHeight="false" outlineLevel="0" collapsed="false">
      <c r="A5508" s="715" t="s">
        <v>61254</v>
      </c>
      <c r="B5508" s="715" t="s">
        <v>61255</v>
      </c>
      <c r="C5508" s="715" t="s">
        <v>1993</v>
      </c>
      <c r="D5508" s="158" t="s">
        <v>47329</v>
      </c>
    </row>
    <row r="5509" customFormat="false" ht="13.5" hidden="true" customHeight="false" outlineLevel="0" collapsed="false">
      <c r="A5509" s="715" t="s">
        <v>61256</v>
      </c>
      <c r="B5509" s="715" t="s">
        <v>61257</v>
      </c>
      <c r="C5509" s="715" t="s">
        <v>1993</v>
      </c>
      <c r="D5509" s="158" t="s">
        <v>61258</v>
      </c>
    </row>
    <row r="5510" customFormat="false" ht="13.5" hidden="true" customHeight="false" outlineLevel="0" collapsed="false">
      <c r="A5510" s="715" t="s">
        <v>61259</v>
      </c>
      <c r="B5510" s="715" t="s">
        <v>61260</v>
      </c>
      <c r="C5510" s="715" t="s">
        <v>1993</v>
      </c>
      <c r="D5510" s="158" t="s">
        <v>61261</v>
      </c>
    </row>
    <row r="5511" customFormat="false" ht="13.5" hidden="true" customHeight="false" outlineLevel="0" collapsed="false">
      <c r="A5511" s="715" t="s">
        <v>61262</v>
      </c>
      <c r="B5511" s="715" t="s">
        <v>61263</v>
      </c>
      <c r="C5511" s="715" t="s">
        <v>1993</v>
      </c>
      <c r="D5511" s="158" t="s">
        <v>55365</v>
      </c>
    </row>
    <row r="5512" customFormat="false" ht="13.5" hidden="true" customHeight="false" outlineLevel="0" collapsed="false">
      <c r="A5512" s="715" t="s">
        <v>61264</v>
      </c>
      <c r="B5512" s="715" t="s">
        <v>61265</v>
      </c>
      <c r="C5512" s="715" t="s">
        <v>1993</v>
      </c>
      <c r="D5512" s="158" t="s">
        <v>46115</v>
      </c>
    </row>
    <row r="5513" customFormat="false" ht="13.5" hidden="true" customHeight="false" outlineLevel="0" collapsed="false">
      <c r="A5513" s="715" t="s">
        <v>61266</v>
      </c>
      <c r="B5513" s="715" t="s">
        <v>61267</v>
      </c>
      <c r="C5513" s="715" t="s">
        <v>1993</v>
      </c>
      <c r="D5513" s="158" t="s">
        <v>60657</v>
      </c>
    </row>
    <row r="5514" customFormat="false" ht="13.5" hidden="true" customHeight="false" outlineLevel="0" collapsed="false">
      <c r="A5514" s="715" t="s">
        <v>61268</v>
      </c>
      <c r="B5514" s="715" t="s">
        <v>61269</v>
      </c>
      <c r="C5514" s="715" t="s">
        <v>1993</v>
      </c>
      <c r="D5514" s="158" t="s">
        <v>61270</v>
      </c>
    </row>
    <row r="5515" customFormat="false" ht="13.5" hidden="true" customHeight="false" outlineLevel="0" collapsed="false">
      <c r="A5515" s="715" t="s">
        <v>61271</v>
      </c>
      <c r="B5515" s="715" t="s">
        <v>61272</v>
      </c>
      <c r="C5515" s="715" t="s">
        <v>1993</v>
      </c>
      <c r="D5515" s="158" t="s">
        <v>61273</v>
      </c>
    </row>
    <row r="5516" customFormat="false" ht="13.5" hidden="true" customHeight="false" outlineLevel="0" collapsed="false">
      <c r="A5516" s="715" t="s">
        <v>61274</v>
      </c>
      <c r="B5516" s="715" t="s">
        <v>61275</v>
      </c>
      <c r="C5516" s="715" t="s">
        <v>1993</v>
      </c>
      <c r="D5516" s="158" t="s">
        <v>47498</v>
      </c>
    </row>
    <row r="5517" customFormat="false" ht="13.5" hidden="true" customHeight="false" outlineLevel="0" collapsed="false">
      <c r="A5517" s="715" t="s">
        <v>61276</v>
      </c>
      <c r="B5517" s="715" t="s">
        <v>61277</v>
      </c>
      <c r="C5517" s="715" t="s">
        <v>1993</v>
      </c>
      <c r="D5517" s="158" t="s">
        <v>55713</v>
      </c>
    </row>
    <row r="5518" customFormat="false" ht="13.5" hidden="true" customHeight="false" outlineLevel="0" collapsed="false">
      <c r="A5518" s="715" t="s">
        <v>61278</v>
      </c>
      <c r="B5518" s="715" t="s">
        <v>61279</v>
      </c>
      <c r="C5518" s="715" t="s">
        <v>1993</v>
      </c>
      <c r="D5518" s="158" t="s">
        <v>61280</v>
      </c>
    </row>
    <row r="5519" customFormat="false" ht="13.5" hidden="true" customHeight="false" outlineLevel="0" collapsed="false">
      <c r="A5519" s="715" t="s">
        <v>61281</v>
      </c>
      <c r="B5519" s="715" t="s">
        <v>61282</v>
      </c>
      <c r="C5519" s="715" t="s">
        <v>1993</v>
      </c>
      <c r="D5519" s="158" t="s">
        <v>61283</v>
      </c>
    </row>
    <row r="5520" customFormat="false" ht="13.5" hidden="true" customHeight="false" outlineLevel="0" collapsed="false">
      <c r="A5520" s="715" t="s">
        <v>61284</v>
      </c>
      <c r="B5520" s="715" t="s">
        <v>61285</v>
      </c>
      <c r="C5520" s="715" t="s">
        <v>1993</v>
      </c>
      <c r="D5520" s="158" t="s">
        <v>53114</v>
      </c>
    </row>
    <row r="5521" customFormat="false" ht="13.5" hidden="true" customHeight="false" outlineLevel="0" collapsed="false">
      <c r="A5521" s="715" t="s">
        <v>61286</v>
      </c>
      <c r="B5521" s="715" t="s">
        <v>61287</v>
      </c>
      <c r="C5521" s="715" t="s">
        <v>1993</v>
      </c>
      <c r="D5521" s="158" t="s">
        <v>52260</v>
      </c>
    </row>
    <row r="5522" customFormat="false" ht="13.5" hidden="true" customHeight="false" outlineLevel="0" collapsed="false">
      <c r="A5522" s="715" t="s">
        <v>61288</v>
      </c>
      <c r="B5522" s="715" t="s">
        <v>61289</v>
      </c>
      <c r="C5522" s="715" t="s">
        <v>1993</v>
      </c>
      <c r="D5522" s="158" t="s">
        <v>61290</v>
      </c>
    </row>
    <row r="5523" customFormat="false" ht="13.5" hidden="true" customHeight="false" outlineLevel="0" collapsed="false">
      <c r="A5523" s="715" t="s">
        <v>61291</v>
      </c>
      <c r="B5523" s="715" t="s">
        <v>61292</v>
      </c>
      <c r="C5523" s="715" t="s">
        <v>1993</v>
      </c>
      <c r="D5523" s="158" t="s">
        <v>61293</v>
      </c>
    </row>
    <row r="5524" customFormat="false" ht="13.5" hidden="true" customHeight="false" outlineLevel="0" collapsed="false">
      <c r="A5524" s="715" t="s">
        <v>127</v>
      </c>
      <c r="B5524" s="715" t="s">
        <v>61294</v>
      </c>
      <c r="C5524" s="715" t="s">
        <v>1993</v>
      </c>
      <c r="D5524" s="158" t="s">
        <v>48239</v>
      </c>
    </row>
    <row r="5525" customFormat="false" ht="13.5" hidden="true" customHeight="false" outlineLevel="0" collapsed="false">
      <c r="A5525" s="715" t="s">
        <v>61295</v>
      </c>
      <c r="B5525" s="715" t="s">
        <v>61296</v>
      </c>
      <c r="C5525" s="715" t="s">
        <v>1993</v>
      </c>
      <c r="D5525" s="158" t="s">
        <v>53020</v>
      </c>
    </row>
    <row r="5526" customFormat="false" ht="13.5" hidden="true" customHeight="false" outlineLevel="0" collapsed="false">
      <c r="A5526" s="715" t="s">
        <v>61297</v>
      </c>
      <c r="B5526" s="715" t="s">
        <v>61298</v>
      </c>
      <c r="C5526" s="715" t="s">
        <v>1993</v>
      </c>
      <c r="D5526" s="158" t="s">
        <v>61299</v>
      </c>
    </row>
    <row r="5527" customFormat="false" ht="13.5" hidden="true" customHeight="false" outlineLevel="0" collapsed="false">
      <c r="A5527" s="715" t="s">
        <v>61300</v>
      </c>
      <c r="B5527" s="715" t="s">
        <v>61301</v>
      </c>
      <c r="C5527" s="715" t="s">
        <v>1993</v>
      </c>
      <c r="D5527" s="158" t="s">
        <v>46121</v>
      </c>
    </row>
    <row r="5528" customFormat="false" ht="13.5" hidden="true" customHeight="false" outlineLevel="0" collapsed="false">
      <c r="A5528" s="715" t="s">
        <v>61302</v>
      </c>
      <c r="B5528" s="715" t="s">
        <v>61303</v>
      </c>
      <c r="C5528" s="715" t="s">
        <v>1993</v>
      </c>
      <c r="D5528" s="158" t="s">
        <v>53039</v>
      </c>
    </row>
    <row r="5529" customFormat="false" ht="13.5" hidden="true" customHeight="false" outlineLevel="0" collapsed="false">
      <c r="A5529" s="715" t="s">
        <v>61304</v>
      </c>
      <c r="B5529" s="715" t="s">
        <v>61305</v>
      </c>
      <c r="C5529" s="715" t="s">
        <v>1993</v>
      </c>
      <c r="D5529" s="158" t="s">
        <v>48853</v>
      </c>
    </row>
    <row r="5530" customFormat="false" ht="13.5" hidden="true" customHeight="false" outlineLevel="0" collapsed="false">
      <c r="A5530" s="715" t="s">
        <v>61306</v>
      </c>
      <c r="B5530" s="715" t="s">
        <v>61307</v>
      </c>
      <c r="C5530" s="715" t="s">
        <v>1993</v>
      </c>
      <c r="D5530" s="158" t="s">
        <v>61308</v>
      </c>
    </row>
    <row r="5531" customFormat="false" ht="13.5" hidden="true" customHeight="false" outlineLevel="0" collapsed="false">
      <c r="A5531" s="715" t="s">
        <v>61309</v>
      </c>
      <c r="B5531" s="715" t="s">
        <v>61310</v>
      </c>
      <c r="C5531" s="715" t="s">
        <v>1993</v>
      </c>
      <c r="D5531" s="158" t="s">
        <v>55573</v>
      </c>
    </row>
    <row r="5532" customFormat="false" ht="13.5" hidden="true" customHeight="false" outlineLevel="0" collapsed="false">
      <c r="A5532" s="715" t="s">
        <v>61311</v>
      </c>
      <c r="B5532" s="715" t="s">
        <v>61312</v>
      </c>
      <c r="C5532" s="715" t="s">
        <v>1993</v>
      </c>
      <c r="D5532" s="158" t="s">
        <v>48455</v>
      </c>
    </row>
    <row r="5533" customFormat="false" ht="13.5" hidden="true" customHeight="false" outlineLevel="0" collapsed="false">
      <c r="A5533" s="715" t="s">
        <v>61313</v>
      </c>
      <c r="B5533" s="715" t="s">
        <v>61314</v>
      </c>
      <c r="C5533" s="715" t="s">
        <v>1993</v>
      </c>
      <c r="D5533" s="158" t="s">
        <v>61315</v>
      </c>
    </row>
    <row r="5534" customFormat="false" ht="13.5" hidden="true" customHeight="false" outlineLevel="0" collapsed="false">
      <c r="A5534" s="715" t="s">
        <v>61316</v>
      </c>
      <c r="B5534" s="715" t="s">
        <v>61317</v>
      </c>
      <c r="C5534" s="715" t="s">
        <v>1993</v>
      </c>
      <c r="D5534" s="158" t="s">
        <v>49568</v>
      </c>
    </row>
    <row r="5535" customFormat="false" ht="13.5" hidden="true" customHeight="false" outlineLevel="0" collapsed="false">
      <c r="A5535" s="715" t="s">
        <v>61318</v>
      </c>
      <c r="B5535" s="715" t="s">
        <v>61319</v>
      </c>
      <c r="C5535" s="715" t="s">
        <v>1993</v>
      </c>
      <c r="D5535" s="158" t="s">
        <v>47973</v>
      </c>
    </row>
    <row r="5536" customFormat="false" ht="13.5" hidden="true" customHeight="false" outlineLevel="0" collapsed="false">
      <c r="A5536" s="715" t="s">
        <v>61320</v>
      </c>
      <c r="B5536" s="715" t="s">
        <v>61321</v>
      </c>
      <c r="C5536" s="715" t="s">
        <v>1993</v>
      </c>
      <c r="D5536" s="158" t="s">
        <v>56547</v>
      </c>
    </row>
    <row r="5537" customFormat="false" ht="13.5" hidden="true" customHeight="false" outlineLevel="0" collapsed="false">
      <c r="A5537" s="715" t="s">
        <v>61322</v>
      </c>
      <c r="B5537" s="715" t="s">
        <v>61323</v>
      </c>
      <c r="C5537" s="715" t="s">
        <v>1993</v>
      </c>
      <c r="D5537" s="158" t="s">
        <v>61324</v>
      </c>
    </row>
    <row r="5538" customFormat="false" ht="13.5" hidden="true" customHeight="false" outlineLevel="0" collapsed="false">
      <c r="A5538" s="715" t="s">
        <v>61325</v>
      </c>
      <c r="B5538" s="715" t="s">
        <v>61326</v>
      </c>
      <c r="C5538" s="715" t="s">
        <v>1993</v>
      </c>
      <c r="D5538" s="158" t="s">
        <v>61327</v>
      </c>
    </row>
    <row r="5539" customFormat="false" ht="13.5" hidden="true" customHeight="false" outlineLevel="0" collapsed="false">
      <c r="A5539" s="715" t="s">
        <v>61328</v>
      </c>
      <c r="B5539" s="715" t="s">
        <v>61329</v>
      </c>
      <c r="C5539" s="715" t="s">
        <v>1993</v>
      </c>
      <c r="D5539" s="158" t="s">
        <v>61330</v>
      </c>
    </row>
    <row r="5540" customFormat="false" ht="13.5" hidden="true" customHeight="false" outlineLevel="0" collapsed="false">
      <c r="A5540" s="715" t="s">
        <v>61331</v>
      </c>
      <c r="B5540" s="715" t="s">
        <v>61332</v>
      </c>
      <c r="C5540" s="715" t="s">
        <v>1993</v>
      </c>
      <c r="D5540" s="158" t="s">
        <v>61333</v>
      </c>
    </row>
    <row r="5541" customFormat="false" ht="13.5" hidden="true" customHeight="false" outlineLevel="0" collapsed="false">
      <c r="A5541" s="715" t="s">
        <v>61334</v>
      </c>
      <c r="B5541" s="715" t="s">
        <v>61335</v>
      </c>
      <c r="C5541" s="715" t="s">
        <v>1993</v>
      </c>
      <c r="D5541" s="158" t="s">
        <v>47217</v>
      </c>
    </row>
    <row r="5542" customFormat="false" ht="13.5" hidden="true" customHeight="false" outlineLevel="0" collapsed="false">
      <c r="A5542" s="715" t="s">
        <v>61336</v>
      </c>
      <c r="B5542" s="715" t="s">
        <v>61337</v>
      </c>
      <c r="C5542" s="715" t="s">
        <v>1993</v>
      </c>
      <c r="D5542" s="158" t="s">
        <v>61338</v>
      </c>
    </row>
    <row r="5543" customFormat="false" ht="13.5" hidden="true" customHeight="false" outlineLevel="0" collapsed="false">
      <c r="A5543" s="715" t="s">
        <v>61339</v>
      </c>
      <c r="B5543" s="715" t="s">
        <v>61340</v>
      </c>
      <c r="C5543" s="715" t="s">
        <v>1993</v>
      </c>
      <c r="D5543" s="158" t="s">
        <v>61341</v>
      </c>
    </row>
    <row r="5544" customFormat="false" ht="13.5" hidden="true" customHeight="false" outlineLevel="0" collapsed="false">
      <c r="A5544" s="715" t="s">
        <v>61342</v>
      </c>
      <c r="B5544" s="715" t="s">
        <v>61343</v>
      </c>
      <c r="C5544" s="715" t="s">
        <v>1993</v>
      </c>
      <c r="D5544" s="158" t="s">
        <v>61344</v>
      </c>
    </row>
    <row r="5545" customFormat="false" ht="13.5" hidden="true" customHeight="false" outlineLevel="0" collapsed="false">
      <c r="A5545" s="715" t="s">
        <v>61345</v>
      </c>
      <c r="B5545" s="715" t="s">
        <v>61346</v>
      </c>
      <c r="C5545" s="715" t="s">
        <v>1993</v>
      </c>
      <c r="D5545" s="158" t="s">
        <v>60708</v>
      </c>
    </row>
    <row r="5546" customFormat="false" ht="13.5" hidden="true" customHeight="false" outlineLevel="0" collapsed="false">
      <c r="A5546" s="715" t="s">
        <v>61347</v>
      </c>
      <c r="B5546" s="715" t="s">
        <v>61348</v>
      </c>
      <c r="C5546" s="715" t="s">
        <v>1993</v>
      </c>
      <c r="D5546" s="158" t="s">
        <v>61349</v>
      </c>
    </row>
    <row r="5547" customFormat="false" ht="13.5" hidden="true" customHeight="false" outlineLevel="0" collapsed="false">
      <c r="A5547" s="715" t="s">
        <v>61350</v>
      </c>
      <c r="B5547" s="715" t="s">
        <v>61351</v>
      </c>
      <c r="C5547" s="715" t="s">
        <v>1993</v>
      </c>
      <c r="D5547" s="158" t="s">
        <v>61352</v>
      </c>
    </row>
    <row r="5548" customFormat="false" ht="13.5" hidden="true" customHeight="false" outlineLevel="0" collapsed="false">
      <c r="A5548" s="715" t="s">
        <v>61353</v>
      </c>
      <c r="B5548" s="715" t="s">
        <v>61354</v>
      </c>
      <c r="C5548" s="715" t="s">
        <v>1993</v>
      </c>
      <c r="D5548" s="158" t="s">
        <v>61324</v>
      </c>
    </row>
    <row r="5549" customFormat="false" ht="13.5" hidden="true" customHeight="false" outlineLevel="0" collapsed="false">
      <c r="A5549" s="715" t="s">
        <v>61355</v>
      </c>
      <c r="B5549" s="715" t="s">
        <v>61356</v>
      </c>
      <c r="C5549" s="715" t="s">
        <v>1993</v>
      </c>
      <c r="D5549" s="158" t="s">
        <v>61357</v>
      </c>
    </row>
    <row r="5550" customFormat="false" ht="13.5" hidden="true" customHeight="false" outlineLevel="0" collapsed="false">
      <c r="A5550" s="715" t="s">
        <v>61358</v>
      </c>
      <c r="B5550" s="715" t="s">
        <v>61359</v>
      </c>
      <c r="C5550" s="715" t="s">
        <v>1993</v>
      </c>
      <c r="D5550" s="158" t="s">
        <v>53948</v>
      </c>
    </row>
    <row r="5551" customFormat="false" ht="13.5" hidden="true" customHeight="false" outlineLevel="0" collapsed="false">
      <c r="A5551" s="715" t="s">
        <v>61360</v>
      </c>
      <c r="B5551" s="715" t="s">
        <v>61361</v>
      </c>
      <c r="C5551" s="715" t="s">
        <v>1993</v>
      </c>
      <c r="D5551" s="158" t="s">
        <v>54618</v>
      </c>
    </row>
    <row r="5552" customFormat="false" ht="13.5" hidden="true" customHeight="false" outlineLevel="0" collapsed="false">
      <c r="A5552" s="715" t="s">
        <v>61362</v>
      </c>
      <c r="B5552" s="715" t="s">
        <v>61363</v>
      </c>
      <c r="C5552" s="715" t="s">
        <v>1993</v>
      </c>
      <c r="D5552" s="158" t="s">
        <v>61364</v>
      </c>
    </row>
    <row r="5553" customFormat="false" ht="13.5" hidden="true" customHeight="false" outlineLevel="0" collapsed="false">
      <c r="A5553" s="715" t="s">
        <v>61365</v>
      </c>
      <c r="B5553" s="715" t="s">
        <v>61366</v>
      </c>
      <c r="C5553" s="715" t="s">
        <v>1993</v>
      </c>
      <c r="D5553" s="158" t="s">
        <v>61367</v>
      </c>
    </row>
    <row r="5554" customFormat="false" ht="13.5" hidden="true" customHeight="false" outlineLevel="0" collapsed="false">
      <c r="A5554" s="715" t="s">
        <v>61368</v>
      </c>
      <c r="B5554" s="715" t="s">
        <v>61369</v>
      </c>
      <c r="C5554" s="715" t="s">
        <v>1993</v>
      </c>
      <c r="D5554" s="158" t="s">
        <v>55791</v>
      </c>
    </row>
    <row r="5555" customFormat="false" ht="13.5" hidden="true" customHeight="false" outlineLevel="0" collapsed="false">
      <c r="A5555" s="715" t="s">
        <v>61370</v>
      </c>
      <c r="B5555" s="715" t="s">
        <v>61371</v>
      </c>
      <c r="C5555" s="715" t="s">
        <v>1993</v>
      </c>
      <c r="D5555" s="158" t="s">
        <v>50588</v>
      </c>
    </row>
    <row r="5556" customFormat="false" ht="13.5" hidden="true" customHeight="false" outlineLevel="0" collapsed="false">
      <c r="A5556" s="715" t="s">
        <v>61372</v>
      </c>
      <c r="B5556" s="715" t="s">
        <v>61373</v>
      </c>
      <c r="C5556" s="715" t="s">
        <v>1993</v>
      </c>
      <c r="D5556" s="158" t="s">
        <v>61374</v>
      </c>
    </row>
    <row r="5557" customFormat="false" ht="13.5" hidden="true" customHeight="false" outlineLevel="0" collapsed="false">
      <c r="A5557" s="715" t="s">
        <v>61375</v>
      </c>
      <c r="B5557" s="715" t="s">
        <v>61376</v>
      </c>
      <c r="C5557" s="715" t="s">
        <v>1993</v>
      </c>
      <c r="D5557" s="158" t="s">
        <v>61377</v>
      </c>
    </row>
    <row r="5558" customFormat="false" ht="13.5" hidden="true" customHeight="false" outlineLevel="0" collapsed="false">
      <c r="A5558" s="715" t="s">
        <v>61378</v>
      </c>
      <c r="B5558" s="715" t="s">
        <v>61379</v>
      </c>
      <c r="C5558" s="715" t="s">
        <v>1993</v>
      </c>
      <c r="D5558" s="158" t="s">
        <v>53948</v>
      </c>
    </row>
    <row r="5559" customFormat="false" ht="13.5" hidden="true" customHeight="false" outlineLevel="0" collapsed="false">
      <c r="A5559" s="715" t="s">
        <v>61380</v>
      </c>
      <c r="B5559" s="715" t="s">
        <v>61381</v>
      </c>
      <c r="C5559" s="715" t="s">
        <v>1993</v>
      </c>
      <c r="D5559" s="158" t="s">
        <v>61242</v>
      </c>
    </row>
    <row r="5560" customFormat="false" ht="13.5" hidden="true" customHeight="false" outlineLevel="0" collapsed="false">
      <c r="A5560" s="715" t="s">
        <v>61382</v>
      </c>
      <c r="B5560" s="715" t="s">
        <v>61383</v>
      </c>
      <c r="C5560" s="715" t="s">
        <v>1993</v>
      </c>
      <c r="D5560" s="158" t="s">
        <v>61384</v>
      </c>
    </row>
    <row r="5561" customFormat="false" ht="13.5" hidden="true" customHeight="false" outlineLevel="0" collapsed="false">
      <c r="A5561" s="715" t="s">
        <v>61385</v>
      </c>
      <c r="B5561" s="715" t="s">
        <v>61386</v>
      </c>
      <c r="C5561" s="715" t="s">
        <v>1993</v>
      </c>
      <c r="D5561" s="158" t="s">
        <v>61387</v>
      </c>
    </row>
    <row r="5562" customFormat="false" ht="13.5" hidden="true" customHeight="false" outlineLevel="0" collapsed="false">
      <c r="A5562" s="715" t="s">
        <v>61388</v>
      </c>
      <c r="B5562" s="715" t="s">
        <v>61389</v>
      </c>
      <c r="C5562" s="715" t="s">
        <v>1993</v>
      </c>
      <c r="D5562" s="158" t="s">
        <v>61390</v>
      </c>
    </row>
    <row r="5563" customFormat="false" ht="13.5" hidden="true" customHeight="false" outlineLevel="0" collapsed="false">
      <c r="A5563" s="715" t="s">
        <v>61391</v>
      </c>
      <c r="B5563" s="715" t="s">
        <v>61392</v>
      </c>
      <c r="C5563" s="715" t="s">
        <v>1993</v>
      </c>
      <c r="D5563" s="158" t="s">
        <v>55797</v>
      </c>
    </row>
    <row r="5564" customFormat="false" ht="13.5" hidden="true" customHeight="false" outlineLevel="0" collapsed="false">
      <c r="A5564" s="715" t="s">
        <v>61393</v>
      </c>
      <c r="B5564" s="715" t="s">
        <v>61394</v>
      </c>
      <c r="C5564" s="715" t="s">
        <v>1993</v>
      </c>
      <c r="D5564" s="158" t="s">
        <v>61395</v>
      </c>
    </row>
    <row r="5565" customFormat="false" ht="13.5" hidden="true" customHeight="false" outlineLevel="0" collapsed="false">
      <c r="A5565" s="715" t="s">
        <v>61396</v>
      </c>
      <c r="B5565" s="715" t="s">
        <v>61397</v>
      </c>
      <c r="C5565" s="715" t="s">
        <v>1993</v>
      </c>
      <c r="D5565" s="158" t="s">
        <v>61398</v>
      </c>
    </row>
    <row r="5566" customFormat="false" ht="13.5" hidden="true" customHeight="false" outlineLevel="0" collapsed="false">
      <c r="A5566" s="715" t="s">
        <v>61399</v>
      </c>
      <c r="B5566" s="715" t="s">
        <v>61400</v>
      </c>
      <c r="C5566" s="715" t="s">
        <v>1993</v>
      </c>
      <c r="D5566" s="158" t="s">
        <v>51941</v>
      </c>
    </row>
    <row r="5567" customFormat="false" ht="13.5" hidden="true" customHeight="false" outlineLevel="0" collapsed="false">
      <c r="A5567" s="715" t="s">
        <v>61401</v>
      </c>
      <c r="B5567" s="715" t="s">
        <v>61402</v>
      </c>
      <c r="C5567" s="715" t="s">
        <v>1993</v>
      </c>
      <c r="D5567" s="158" t="s">
        <v>61403</v>
      </c>
    </row>
    <row r="5568" customFormat="false" ht="13.5" hidden="true" customHeight="false" outlineLevel="0" collapsed="false">
      <c r="A5568" s="715" t="s">
        <v>61404</v>
      </c>
      <c r="B5568" s="715" t="s">
        <v>61405</v>
      </c>
      <c r="C5568" s="715" t="s">
        <v>1993</v>
      </c>
      <c r="D5568" s="158" t="s">
        <v>61406</v>
      </c>
    </row>
    <row r="5569" customFormat="false" ht="13.5" hidden="true" customHeight="false" outlineLevel="0" collapsed="false">
      <c r="A5569" s="715" t="s">
        <v>61407</v>
      </c>
      <c r="B5569" s="715" t="s">
        <v>61408</v>
      </c>
      <c r="C5569" s="715" t="s">
        <v>1993</v>
      </c>
      <c r="D5569" s="158" t="s">
        <v>61409</v>
      </c>
    </row>
    <row r="5570" customFormat="false" ht="13.5" hidden="true" customHeight="false" outlineLevel="0" collapsed="false">
      <c r="A5570" s="715" t="s">
        <v>61410</v>
      </c>
      <c r="B5570" s="715" t="s">
        <v>61411</v>
      </c>
      <c r="C5570" s="715" t="s">
        <v>1993</v>
      </c>
      <c r="D5570" s="158" t="s">
        <v>45933</v>
      </c>
    </row>
    <row r="5571" customFormat="false" ht="13.5" hidden="true" customHeight="false" outlineLevel="0" collapsed="false">
      <c r="A5571" s="715" t="s">
        <v>61412</v>
      </c>
      <c r="B5571" s="715" t="s">
        <v>61413</v>
      </c>
      <c r="C5571" s="715" t="s">
        <v>1993</v>
      </c>
      <c r="D5571" s="158" t="s">
        <v>61414</v>
      </c>
    </row>
    <row r="5572" customFormat="false" ht="13.5" hidden="true" customHeight="false" outlineLevel="0" collapsed="false">
      <c r="A5572" s="715" t="s">
        <v>61415</v>
      </c>
      <c r="B5572" s="715" t="s">
        <v>61416</v>
      </c>
      <c r="C5572" s="715" t="s">
        <v>1993</v>
      </c>
      <c r="D5572" s="158" t="s">
        <v>61417</v>
      </c>
    </row>
    <row r="5573" customFormat="false" ht="13.5" hidden="true" customHeight="false" outlineLevel="0" collapsed="false">
      <c r="A5573" s="715" t="s">
        <v>61418</v>
      </c>
      <c r="B5573" s="715" t="s">
        <v>61419</v>
      </c>
      <c r="C5573" s="715" t="s">
        <v>1993</v>
      </c>
      <c r="D5573" s="158" t="s">
        <v>61420</v>
      </c>
    </row>
    <row r="5574" customFormat="false" ht="13.5" hidden="true" customHeight="false" outlineLevel="0" collapsed="false">
      <c r="A5574" s="715" t="s">
        <v>61421</v>
      </c>
      <c r="B5574" s="715" t="s">
        <v>61422</v>
      </c>
      <c r="C5574" s="715" t="s">
        <v>1993</v>
      </c>
      <c r="D5574" s="158" t="s">
        <v>61423</v>
      </c>
    </row>
    <row r="5575" customFormat="false" ht="13.5" hidden="true" customHeight="false" outlineLevel="0" collapsed="false">
      <c r="A5575" s="715" t="s">
        <v>61424</v>
      </c>
      <c r="B5575" s="715" t="s">
        <v>61425</v>
      </c>
      <c r="C5575" s="715" t="s">
        <v>1993</v>
      </c>
      <c r="D5575" s="158" t="s">
        <v>61426</v>
      </c>
    </row>
    <row r="5576" customFormat="false" ht="13.5" hidden="true" customHeight="false" outlineLevel="0" collapsed="false">
      <c r="A5576" s="715" t="s">
        <v>61427</v>
      </c>
      <c r="B5576" s="715" t="s">
        <v>61428</v>
      </c>
      <c r="C5576" s="715" t="s">
        <v>1993</v>
      </c>
      <c r="D5576" s="158" t="s">
        <v>54820</v>
      </c>
    </row>
    <row r="5577" customFormat="false" ht="13.5" hidden="true" customHeight="false" outlineLevel="0" collapsed="false">
      <c r="A5577" s="715" t="s">
        <v>61429</v>
      </c>
      <c r="B5577" s="715" t="s">
        <v>61430</v>
      </c>
      <c r="C5577" s="715" t="s">
        <v>1993</v>
      </c>
      <c r="D5577" s="158" t="s">
        <v>54010</v>
      </c>
    </row>
    <row r="5578" customFormat="false" ht="13.5" hidden="true" customHeight="false" outlineLevel="0" collapsed="false">
      <c r="A5578" s="715" t="s">
        <v>61431</v>
      </c>
      <c r="B5578" s="715" t="s">
        <v>61432</v>
      </c>
      <c r="C5578" s="715" t="s">
        <v>1993</v>
      </c>
      <c r="D5578" s="158" t="s">
        <v>61433</v>
      </c>
    </row>
    <row r="5579" customFormat="false" ht="13.5" hidden="true" customHeight="false" outlineLevel="0" collapsed="false">
      <c r="A5579" s="715" t="s">
        <v>61434</v>
      </c>
      <c r="B5579" s="715" t="s">
        <v>61435</v>
      </c>
      <c r="C5579" s="715" t="s">
        <v>1993</v>
      </c>
      <c r="D5579" s="158" t="s">
        <v>52984</v>
      </c>
    </row>
    <row r="5580" customFormat="false" ht="13.5" hidden="true" customHeight="false" outlineLevel="0" collapsed="false">
      <c r="A5580" s="715" t="s">
        <v>61436</v>
      </c>
      <c r="B5580" s="715" t="s">
        <v>61437</v>
      </c>
      <c r="C5580" s="715" t="s">
        <v>1993</v>
      </c>
      <c r="D5580" s="158" t="s">
        <v>61438</v>
      </c>
    </row>
    <row r="5581" customFormat="false" ht="13.5" hidden="true" customHeight="false" outlineLevel="0" collapsed="false">
      <c r="A5581" s="715" t="s">
        <v>61439</v>
      </c>
      <c r="B5581" s="715" t="s">
        <v>61440</v>
      </c>
      <c r="C5581" s="715" t="s">
        <v>1993</v>
      </c>
      <c r="D5581" s="158" t="s">
        <v>47611</v>
      </c>
    </row>
    <row r="5582" customFormat="false" ht="13.5" hidden="true" customHeight="false" outlineLevel="0" collapsed="false">
      <c r="A5582" s="715" t="s">
        <v>61441</v>
      </c>
      <c r="B5582" s="715" t="s">
        <v>61442</v>
      </c>
      <c r="C5582" s="715" t="s">
        <v>1993</v>
      </c>
      <c r="D5582" s="158" t="s">
        <v>61443</v>
      </c>
    </row>
    <row r="5583" customFormat="false" ht="13.5" hidden="true" customHeight="false" outlineLevel="0" collapsed="false">
      <c r="A5583" s="715" t="s">
        <v>61444</v>
      </c>
      <c r="B5583" s="715" t="s">
        <v>61445</v>
      </c>
      <c r="C5583" s="715" t="s">
        <v>1993</v>
      </c>
      <c r="D5583" s="158" t="s">
        <v>61446</v>
      </c>
    </row>
    <row r="5584" customFormat="false" ht="13.5" hidden="true" customHeight="false" outlineLevel="0" collapsed="false">
      <c r="A5584" s="715" t="s">
        <v>61447</v>
      </c>
      <c r="B5584" s="715" t="s">
        <v>61448</v>
      </c>
      <c r="C5584" s="715" t="s">
        <v>1993</v>
      </c>
      <c r="D5584" s="158" t="s">
        <v>61449</v>
      </c>
    </row>
    <row r="5585" customFormat="false" ht="13.5" hidden="true" customHeight="false" outlineLevel="0" collapsed="false">
      <c r="A5585" s="715" t="s">
        <v>61450</v>
      </c>
      <c r="B5585" s="715" t="s">
        <v>61451</v>
      </c>
      <c r="C5585" s="715" t="s">
        <v>1993</v>
      </c>
      <c r="D5585" s="158" t="s">
        <v>61452</v>
      </c>
    </row>
    <row r="5586" customFormat="false" ht="13.5" hidden="true" customHeight="false" outlineLevel="0" collapsed="false">
      <c r="A5586" s="715" t="s">
        <v>61453</v>
      </c>
      <c r="B5586" s="715" t="s">
        <v>61454</v>
      </c>
      <c r="C5586" s="715" t="s">
        <v>1993</v>
      </c>
      <c r="D5586" s="158" t="s">
        <v>61455</v>
      </c>
    </row>
    <row r="5587" customFormat="false" ht="13.5" hidden="true" customHeight="false" outlineLevel="0" collapsed="false">
      <c r="A5587" s="715" t="s">
        <v>61456</v>
      </c>
      <c r="B5587" s="715" t="s">
        <v>61457</v>
      </c>
      <c r="C5587" s="715" t="s">
        <v>1993</v>
      </c>
      <c r="D5587" s="158" t="s">
        <v>59626</v>
      </c>
    </row>
    <row r="5588" customFormat="false" ht="13.5" hidden="true" customHeight="false" outlineLevel="0" collapsed="false">
      <c r="A5588" s="715" t="s">
        <v>61458</v>
      </c>
      <c r="B5588" s="715" t="s">
        <v>61459</v>
      </c>
      <c r="C5588" s="715" t="s">
        <v>1993</v>
      </c>
      <c r="D5588" s="158" t="s">
        <v>61460</v>
      </c>
    </row>
    <row r="5589" customFormat="false" ht="13.5" hidden="true" customHeight="false" outlineLevel="0" collapsed="false">
      <c r="A5589" s="715" t="s">
        <v>61461</v>
      </c>
      <c r="B5589" s="715" t="s">
        <v>61462</v>
      </c>
      <c r="C5589" s="715" t="s">
        <v>1993</v>
      </c>
      <c r="D5589" s="158" t="s">
        <v>61463</v>
      </c>
    </row>
    <row r="5590" customFormat="false" ht="13.5" hidden="true" customHeight="false" outlineLevel="0" collapsed="false">
      <c r="A5590" s="715" t="s">
        <v>61464</v>
      </c>
      <c r="B5590" s="715" t="s">
        <v>61465</v>
      </c>
      <c r="C5590" s="715" t="s">
        <v>1993</v>
      </c>
      <c r="D5590" s="158" t="s">
        <v>61466</v>
      </c>
    </row>
    <row r="5591" customFormat="false" ht="13.5" hidden="true" customHeight="false" outlineLevel="0" collapsed="false">
      <c r="A5591" s="715" t="s">
        <v>61467</v>
      </c>
      <c r="B5591" s="715" t="s">
        <v>61468</v>
      </c>
      <c r="C5591" s="715" t="s">
        <v>1993</v>
      </c>
      <c r="D5591" s="158" t="s">
        <v>56515</v>
      </c>
    </row>
    <row r="5592" customFormat="false" ht="13.5" hidden="true" customHeight="false" outlineLevel="0" collapsed="false">
      <c r="A5592" s="715" t="s">
        <v>61469</v>
      </c>
      <c r="B5592" s="715" t="s">
        <v>61470</v>
      </c>
      <c r="C5592" s="715" t="s">
        <v>1993</v>
      </c>
      <c r="D5592" s="158" t="s">
        <v>61471</v>
      </c>
    </row>
    <row r="5593" customFormat="false" ht="13.5" hidden="true" customHeight="false" outlineLevel="0" collapsed="false">
      <c r="A5593" s="715" t="s">
        <v>61472</v>
      </c>
      <c r="B5593" s="715" t="s">
        <v>61473</v>
      </c>
      <c r="C5593" s="715" t="s">
        <v>1993</v>
      </c>
      <c r="D5593" s="158" t="s">
        <v>61474</v>
      </c>
    </row>
    <row r="5594" customFormat="false" ht="13.5" hidden="true" customHeight="false" outlineLevel="0" collapsed="false">
      <c r="A5594" s="715" t="s">
        <v>61475</v>
      </c>
      <c r="B5594" s="715" t="s">
        <v>61476</v>
      </c>
      <c r="C5594" s="715" t="s">
        <v>1993</v>
      </c>
      <c r="D5594" s="158" t="s">
        <v>61477</v>
      </c>
    </row>
    <row r="5595" customFormat="false" ht="13.5" hidden="true" customHeight="false" outlineLevel="0" collapsed="false">
      <c r="A5595" s="715" t="s">
        <v>61478</v>
      </c>
      <c r="B5595" s="715" t="s">
        <v>61479</v>
      </c>
      <c r="C5595" s="715" t="s">
        <v>1993</v>
      </c>
      <c r="D5595" s="158" t="s">
        <v>56578</v>
      </c>
    </row>
    <row r="5596" customFormat="false" ht="13.5" hidden="true" customHeight="false" outlineLevel="0" collapsed="false">
      <c r="A5596" s="715" t="s">
        <v>61480</v>
      </c>
      <c r="B5596" s="715" t="s">
        <v>61481</v>
      </c>
      <c r="C5596" s="715" t="s">
        <v>1993</v>
      </c>
      <c r="D5596" s="158" t="s">
        <v>52933</v>
      </c>
    </row>
    <row r="5597" customFormat="false" ht="13.5" hidden="true" customHeight="false" outlineLevel="0" collapsed="false">
      <c r="A5597" s="715" t="s">
        <v>61482</v>
      </c>
      <c r="B5597" s="715" t="s">
        <v>61483</v>
      </c>
      <c r="C5597" s="715" t="s">
        <v>1993</v>
      </c>
      <c r="D5597" s="158" t="s">
        <v>61484</v>
      </c>
    </row>
    <row r="5598" customFormat="false" ht="13.5" hidden="true" customHeight="false" outlineLevel="0" collapsed="false">
      <c r="A5598" s="715" t="s">
        <v>61485</v>
      </c>
      <c r="B5598" s="715" t="s">
        <v>61486</v>
      </c>
      <c r="C5598" s="715" t="s">
        <v>1993</v>
      </c>
      <c r="D5598" s="158" t="s">
        <v>61487</v>
      </c>
    </row>
    <row r="5599" customFormat="false" ht="13.5" hidden="true" customHeight="false" outlineLevel="0" collapsed="false">
      <c r="A5599" s="715" t="s">
        <v>61488</v>
      </c>
      <c r="B5599" s="715" t="s">
        <v>61489</v>
      </c>
      <c r="C5599" s="715" t="s">
        <v>1993</v>
      </c>
      <c r="D5599" s="158" t="s">
        <v>53541</v>
      </c>
    </row>
    <row r="5600" customFormat="false" ht="13.5" hidden="true" customHeight="false" outlineLevel="0" collapsed="false">
      <c r="A5600" s="715" t="s">
        <v>61490</v>
      </c>
      <c r="B5600" s="715" t="s">
        <v>61491</v>
      </c>
      <c r="C5600" s="715" t="s">
        <v>1993</v>
      </c>
      <c r="D5600" s="158" t="s">
        <v>56387</v>
      </c>
    </row>
    <row r="5601" customFormat="false" ht="13.5" hidden="true" customHeight="false" outlineLevel="0" collapsed="false">
      <c r="A5601" s="715" t="s">
        <v>61492</v>
      </c>
      <c r="B5601" s="715" t="s">
        <v>61493</v>
      </c>
      <c r="C5601" s="715" t="s">
        <v>1993</v>
      </c>
      <c r="D5601" s="158" t="s">
        <v>61494</v>
      </c>
    </row>
    <row r="5602" customFormat="false" ht="13.5" hidden="true" customHeight="false" outlineLevel="0" collapsed="false">
      <c r="A5602" s="715" t="s">
        <v>61495</v>
      </c>
      <c r="B5602" s="715" t="s">
        <v>61496</v>
      </c>
      <c r="C5602" s="715" t="s">
        <v>1993</v>
      </c>
      <c r="D5602" s="158" t="s">
        <v>61497</v>
      </c>
    </row>
    <row r="5603" customFormat="false" ht="13.5" hidden="true" customHeight="false" outlineLevel="0" collapsed="false">
      <c r="A5603" s="715" t="s">
        <v>61498</v>
      </c>
      <c r="B5603" s="715" t="s">
        <v>61499</v>
      </c>
      <c r="C5603" s="715" t="s">
        <v>1993</v>
      </c>
      <c r="D5603" s="158" t="s">
        <v>61500</v>
      </c>
    </row>
    <row r="5604" customFormat="false" ht="13.5" hidden="true" customHeight="false" outlineLevel="0" collapsed="false">
      <c r="A5604" s="715" t="s">
        <v>61501</v>
      </c>
      <c r="B5604" s="715" t="s">
        <v>61502</v>
      </c>
      <c r="C5604" s="715" t="s">
        <v>1993</v>
      </c>
      <c r="D5604" s="158" t="s">
        <v>61503</v>
      </c>
    </row>
    <row r="5605" customFormat="false" ht="13.5" hidden="true" customHeight="false" outlineLevel="0" collapsed="false">
      <c r="A5605" s="715" t="s">
        <v>61504</v>
      </c>
      <c r="B5605" s="715" t="s">
        <v>61505</v>
      </c>
      <c r="C5605" s="715" t="s">
        <v>1993</v>
      </c>
      <c r="D5605" s="158" t="s">
        <v>61506</v>
      </c>
    </row>
    <row r="5606" customFormat="false" ht="13.5" hidden="true" customHeight="false" outlineLevel="0" collapsed="false">
      <c r="A5606" s="715" t="s">
        <v>61507</v>
      </c>
      <c r="B5606" s="715" t="s">
        <v>61508</v>
      </c>
      <c r="C5606" s="715" t="s">
        <v>1993</v>
      </c>
      <c r="D5606" s="158" t="s">
        <v>61509</v>
      </c>
    </row>
    <row r="5607" customFormat="false" ht="13.5" hidden="true" customHeight="false" outlineLevel="0" collapsed="false">
      <c r="A5607" s="715" t="s">
        <v>61510</v>
      </c>
      <c r="B5607" s="715" t="s">
        <v>61511</v>
      </c>
      <c r="C5607" s="715" t="s">
        <v>1993</v>
      </c>
      <c r="D5607" s="158" t="s">
        <v>61512</v>
      </c>
    </row>
    <row r="5608" customFormat="false" ht="13.5" hidden="true" customHeight="false" outlineLevel="0" collapsed="false">
      <c r="A5608" s="715" t="s">
        <v>61513</v>
      </c>
      <c r="B5608" s="715" t="s">
        <v>61514</v>
      </c>
      <c r="C5608" s="715" t="s">
        <v>1993</v>
      </c>
      <c r="D5608" s="158" t="s">
        <v>61515</v>
      </c>
    </row>
    <row r="5609" customFormat="false" ht="13.5" hidden="true" customHeight="false" outlineLevel="0" collapsed="false">
      <c r="A5609" s="715" t="s">
        <v>61516</v>
      </c>
      <c r="B5609" s="715" t="s">
        <v>61517</v>
      </c>
      <c r="C5609" s="715" t="s">
        <v>1993</v>
      </c>
      <c r="D5609" s="158" t="s">
        <v>61518</v>
      </c>
    </row>
    <row r="5610" customFormat="false" ht="13.5" hidden="true" customHeight="false" outlineLevel="0" collapsed="false">
      <c r="A5610" s="715" t="s">
        <v>61519</v>
      </c>
      <c r="B5610" s="715" t="s">
        <v>61520</v>
      </c>
      <c r="C5610" s="715" t="s">
        <v>1993</v>
      </c>
      <c r="D5610" s="158" t="s">
        <v>47003</v>
      </c>
    </row>
    <row r="5611" customFormat="false" ht="13.5" hidden="true" customHeight="false" outlineLevel="0" collapsed="false">
      <c r="A5611" s="715" t="s">
        <v>61521</v>
      </c>
      <c r="B5611" s="715" t="s">
        <v>61522</v>
      </c>
      <c r="C5611" s="715" t="s">
        <v>1993</v>
      </c>
      <c r="D5611" s="158" t="s">
        <v>61523</v>
      </c>
    </row>
    <row r="5612" customFormat="false" ht="13.5" hidden="true" customHeight="false" outlineLevel="0" collapsed="false">
      <c r="A5612" s="715" t="s">
        <v>61524</v>
      </c>
      <c r="B5612" s="715" t="s">
        <v>61525</v>
      </c>
      <c r="C5612" s="715" t="s">
        <v>1993</v>
      </c>
      <c r="D5612" s="158" t="s">
        <v>61526</v>
      </c>
    </row>
    <row r="5613" customFormat="false" ht="13.5" hidden="true" customHeight="false" outlineLevel="0" collapsed="false">
      <c r="A5613" s="715" t="s">
        <v>61527</v>
      </c>
      <c r="B5613" s="715" t="s">
        <v>61528</v>
      </c>
      <c r="C5613" s="715" t="s">
        <v>1993</v>
      </c>
      <c r="D5613" s="158" t="s">
        <v>46258</v>
      </c>
    </row>
    <row r="5614" customFormat="false" ht="13.5" hidden="true" customHeight="false" outlineLevel="0" collapsed="false">
      <c r="A5614" s="715" t="s">
        <v>61529</v>
      </c>
      <c r="B5614" s="715" t="s">
        <v>61530</v>
      </c>
      <c r="C5614" s="715" t="s">
        <v>1993</v>
      </c>
      <c r="D5614" s="158" t="s">
        <v>54768</v>
      </c>
    </row>
    <row r="5615" customFormat="false" ht="13.5" hidden="true" customHeight="false" outlineLevel="0" collapsed="false">
      <c r="A5615" s="715" t="s">
        <v>61531</v>
      </c>
      <c r="B5615" s="715" t="s">
        <v>61532</v>
      </c>
      <c r="C5615" s="715" t="s">
        <v>1993</v>
      </c>
      <c r="D5615" s="158" t="s">
        <v>61533</v>
      </c>
    </row>
    <row r="5616" customFormat="false" ht="13.5" hidden="true" customHeight="false" outlineLevel="0" collapsed="false">
      <c r="A5616" s="715" t="s">
        <v>61534</v>
      </c>
      <c r="B5616" s="715" t="s">
        <v>61535</v>
      </c>
      <c r="C5616" s="715" t="s">
        <v>1993</v>
      </c>
      <c r="D5616" s="158" t="s">
        <v>61536</v>
      </c>
    </row>
    <row r="5617" customFormat="false" ht="13.5" hidden="true" customHeight="false" outlineLevel="0" collapsed="false">
      <c r="A5617" s="715" t="s">
        <v>61537</v>
      </c>
      <c r="B5617" s="715" t="s">
        <v>61538</v>
      </c>
      <c r="C5617" s="715" t="s">
        <v>1993</v>
      </c>
      <c r="D5617" s="158" t="s">
        <v>53290</v>
      </c>
    </row>
    <row r="5618" customFormat="false" ht="13.5" hidden="true" customHeight="false" outlineLevel="0" collapsed="false">
      <c r="A5618" s="715" t="s">
        <v>61539</v>
      </c>
      <c r="B5618" s="715" t="s">
        <v>61540</v>
      </c>
      <c r="C5618" s="715" t="s">
        <v>1993</v>
      </c>
      <c r="D5618" s="158" t="s">
        <v>61541</v>
      </c>
    </row>
    <row r="5619" customFormat="false" ht="13.5" hidden="true" customHeight="false" outlineLevel="0" collapsed="false">
      <c r="A5619" s="715" t="s">
        <v>61542</v>
      </c>
      <c r="B5619" s="715" t="s">
        <v>61543</v>
      </c>
      <c r="C5619" s="715" t="s">
        <v>1993</v>
      </c>
      <c r="D5619" s="158" t="s">
        <v>56767</v>
      </c>
    </row>
    <row r="5620" customFormat="false" ht="13.5" hidden="true" customHeight="false" outlineLevel="0" collapsed="false">
      <c r="A5620" s="715" t="s">
        <v>61544</v>
      </c>
      <c r="B5620" s="715" t="s">
        <v>61545</v>
      </c>
      <c r="C5620" s="715" t="s">
        <v>1993</v>
      </c>
      <c r="D5620" s="158" t="s">
        <v>61546</v>
      </c>
    </row>
    <row r="5621" customFormat="false" ht="13.5" hidden="true" customHeight="false" outlineLevel="0" collapsed="false">
      <c r="A5621" s="715" t="s">
        <v>61547</v>
      </c>
      <c r="B5621" s="715" t="s">
        <v>61548</v>
      </c>
      <c r="C5621" s="715" t="s">
        <v>1993</v>
      </c>
      <c r="D5621" s="158" t="s">
        <v>61549</v>
      </c>
    </row>
    <row r="5622" customFormat="false" ht="13.5" hidden="true" customHeight="false" outlineLevel="0" collapsed="false">
      <c r="A5622" s="715" t="s">
        <v>61550</v>
      </c>
      <c r="B5622" s="715" t="s">
        <v>61551</v>
      </c>
      <c r="C5622" s="715" t="s">
        <v>1993</v>
      </c>
      <c r="D5622" s="158" t="s">
        <v>61552</v>
      </c>
    </row>
    <row r="5623" customFormat="false" ht="13.5" hidden="true" customHeight="false" outlineLevel="0" collapsed="false">
      <c r="A5623" s="715" t="s">
        <v>61553</v>
      </c>
      <c r="B5623" s="715" t="s">
        <v>61554</v>
      </c>
      <c r="C5623" s="715" t="s">
        <v>1993</v>
      </c>
      <c r="D5623" s="158" t="s">
        <v>59830</v>
      </c>
    </row>
    <row r="5624" customFormat="false" ht="13.5" hidden="true" customHeight="false" outlineLevel="0" collapsed="false">
      <c r="A5624" s="715" t="s">
        <v>61555</v>
      </c>
      <c r="B5624" s="715" t="s">
        <v>61556</v>
      </c>
      <c r="C5624" s="715" t="s">
        <v>1993</v>
      </c>
      <c r="D5624" s="158" t="s">
        <v>61557</v>
      </c>
    </row>
    <row r="5625" customFormat="false" ht="13.5" hidden="true" customHeight="false" outlineLevel="0" collapsed="false">
      <c r="A5625" s="715" t="s">
        <v>61558</v>
      </c>
      <c r="B5625" s="715" t="s">
        <v>61559</v>
      </c>
      <c r="C5625" s="715" t="s">
        <v>1993</v>
      </c>
      <c r="D5625" s="158" t="s">
        <v>61560</v>
      </c>
    </row>
    <row r="5626" customFormat="false" ht="13.5" hidden="true" customHeight="false" outlineLevel="0" collapsed="false">
      <c r="A5626" s="715" t="s">
        <v>61561</v>
      </c>
      <c r="B5626" s="715" t="s">
        <v>61562</v>
      </c>
      <c r="C5626" s="715" t="s">
        <v>1993</v>
      </c>
      <c r="D5626" s="158" t="s">
        <v>61563</v>
      </c>
    </row>
    <row r="5627" customFormat="false" ht="13.5" hidden="true" customHeight="false" outlineLevel="0" collapsed="false">
      <c r="A5627" s="715" t="s">
        <v>61564</v>
      </c>
      <c r="B5627" s="715" t="s">
        <v>61565</v>
      </c>
      <c r="C5627" s="715" t="s">
        <v>1993</v>
      </c>
      <c r="D5627" s="158" t="s">
        <v>61566</v>
      </c>
    </row>
    <row r="5628" customFormat="false" ht="13.5" hidden="true" customHeight="false" outlineLevel="0" collapsed="false">
      <c r="A5628" s="715" t="s">
        <v>61567</v>
      </c>
      <c r="B5628" s="715" t="s">
        <v>61568</v>
      </c>
      <c r="C5628" s="715" t="s">
        <v>1993</v>
      </c>
      <c r="D5628" s="158" t="s">
        <v>61569</v>
      </c>
    </row>
    <row r="5629" customFormat="false" ht="13.5" hidden="true" customHeight="false" outlineLevel="0" collapsed="false">
      <c r="A5629" s="715" t="s">
        <v>61570</v>
      </c>
      <c r="B5629" s="715" t="s">
        <v>61571</v>
      </c>
      <c r="C5629" s="715" t="s">
        <v>1993</v>
      </c>
      <c r="D5629" s="158" t="s">
        <v>60285</v>
      </c>
    </row>
    <row r="5630" customFormat="false" ht="13.5" hidden="true" customHeight="false" outlineLevel="0" collapsed="false">
      <c r="A5630" s="715" t="s">
        <v>61572</v>
      </c>
      <c r="B5630" s="715" t="s">
        <v>61573</v>
      </c>
      <c r="C5630" s="715" t="s">
        <v>1993</v>
      </c>
      <c r="D5630" s="158" t="s">
        <v>57399</v>
      </c>
    </row>
    <row r="5631" customFormat="false" ht="13.5" hidden="true" customHeight="false" outlineLevel="0" collapsed="false">
      <c r="A5631" s="715" t="s">
        <v>61574</v>
      </c>
      <c r="B5631" s="715" t="s">
        <v>61575</v>
      </c>
      <c r="C5631" s="715" t="s">
        <v>1993</v>
      </c>
      <c r="D5631" s="158" t="s">
        <v>61576</v>
      </c>
    </row>
    <row r="5632" customFormat="false" ht="13.5" hidden="true" customHeight="false" outlineLevel="0" collapsed="false">
      <c r="A5632" s="715" t="s">
        <v>61577</v>
      </c>
      <c r="B5632" s="715" t="s">
        <v>61578</v>
      </c>
      <c r="C5632" s="715" t="s">
        <v>1993</v>
      </c>
      <c r="D5632" s="158" t="s">
        <v>61579</v>
      </c>
    </row>
    <row r="5633" customFormat="false" ht="13.5" hidden="true" customHeight="false" outlineLevel="0" collapsed="false">
      <c r="A5633" s="715" t="s">
        <v>61580</v>
      </c>
      <c r="B5633" s="715" t="s">
        <v>61581</v>
      </c>
      <c r="C5633" s="715" t="s">
        <v>1993</v>
      </c>
      <c r="D5633" s="158" t="s">
        <v>61582</v>
      </c>
    </row>
    <row r="5634" customFormat="false" ht="13.5" hidden="true" customHeight="false" outlineLevel="0" collapsed="false">
      <c r="A5634" s="715" t="s">
        <v>61583</v>
      </c>
      <c r="B5634" s="715" t="s">
        <v>61584</v>
      </c>
      <c r="C5634" s="715" t="s">
        <v>1993</v>
      </c>
      <c r="D5634" s="158" t="s">
        <v>61585</v>
      </c>
    </row>
    <row r="5635" customFormat="false" ht="13.5" hidden="true" customHeight="false" outlineLevel="0" collapsed="false">
      <c r="A5635" s="715" t="s">
        <v>61586</v>
      </c>
      <c r="B5635" s="715" t="s">
        <v>61587</v>
      </c>
      <c r="C5635" s="715" t="s">
        <v>1993</v>
      </c>
      <c r="D5635" s="158" t="s">
        <v>61588</v>
      </c>
    </row>
    <row r="5636" customFormat="false" ht="13.5" hidden="true" customHeight="false" outlineLevel="0" collapsed="false">
      <c r="A5636" s="715" t="s">
        <v>61589</v>
      </c>
      <c r="B5636" s="715" t="s">
        <v>61590</v>
      </c>
      <c r="C5636" s="715" t="s">
        <v>1993</v>
      </c>
      <c r="D5636" s="158" t="s">
        <v>61591</v>
      </c>
    </row>
    <row r="5637" customFormat="false" ht="13.5" hidden="true" customHeight="false" outlineLevel="0" collapsed="false">
      <c r="A5637" s="715" t="s">
        <v>61592</v>
      </c>
      <c r="B5637" s="715" t="s">
        <v>61593</v>
      </c>
      <c r="C5637" s="715" t="s">
        <v>1993</v>
      </c>
      <c r="D5637" s="158" t="s">
        <v>61594</v>
      </c>
    </row>
    <row r="5638" customFormat="false" ht="13.5" hidden="true" customHeight="false" outlineLevel="0" collapsed="false">
      <c r="A5638" s="715" t="s">
        <v>61595</v>
      </c>
      <c r="B5638" s="715" t="s">
        <v>61596</v>
      </c>
      <c r="C5638" s="715" t="s">
        <v>1993</v>
      </c>
      <c r="D5638" s="158" t="s">
        <v>61597</v>
      </c>
    </row>
    <row r="5639" customFormat="false" ht="13.5" hidden="true" customHeight="false" outlineLevel="0" collapsed="false">
      <c r="A5639" s="715" t="s">
        <v>61598</v>
      </c>
      <c r="B5639" s="715" t="s">
        <v>61599</v>
      </c>
      <c r="C5639" s="715" t="s">
        <v>1993</v>
      </c>
      <c r="D5639" s="158" t="s">
        <v>58133</v>
      </c>
    </row>
    <row r="5640" customFormat="false" ht="13.5" hidden="true" customHeight="false" outlineLevel="0" collapsed="false">
      <c r="A5640" s="715" t="s">
        <v>61600</v>
      </c>
      <c r="B5640" s="715" t="s">
        <v>61601</v>
      </c>
      <c r="C5640" s="715" t="s">
        <v>1993</v>
      </c>
      <c r="D5640" s="158" t="s">
        <v>61602</v>
      </c>
    </row>
    <row r="5641" customFormat="false" ht="13.5" hidden="true" customHeight="false" outlineLevel="0" collapsed="false">
      <c r="A5641" s="715" t="s">
        <v>61603</v>
      </c>
      <c r="B5641" s="715" t="s">
        <v>61604</v>
      </c>
      <c r="C5641" s="715" t="s">
        <v>1993</v>
      </c>
      <c r="D5641" s="158" t="s">
        <v>61605</v>
      </c>
    </row>
    <row r="5642" customFormat="false" ht="13.5" hidden="true" customHeight="false" outlineLevel="0" collapsed="false">
      <c r="A5642" s="715" t="s">
        <v>61606</v>
      </c>
      <c r="B5642" s="715" t="s">
        <v>61607</v>
      </c>
      <c r="C5642" s="715" t="s">
        <v>1993</v>
      </c>
      <c r="D5642" s="158" t="s">
        <v>61608</v>
      </c>
    </row>
    <row r="5643" customFormat="false" ht="13.5" hidden="true" customHeight="false" outlineLevel="0" collapsed="false">
      <c r="A5643" s="715" t="s">
        <v>61609</v>
      </c>
      <c r="B5643" s="715" t="s">
        <v>61610</v>
      </c>
      <c r="C5643" s="715" t="s">
        <v>1993</v>
      </c>
      <c r="D5643" s="158" t="s">
        <v>61611</v>
      </c>
    </row>
    <row r="5644" customFormat="false" ht="13.5" hidden="true" customHeight="false" outlineLevel="0" collapsed="false">
      <c r="A5644" s="715" t="s">
        <v>61612</v>
      </c>
      <c r="B5644" s="715" t="s">
        <v>61613</v>
      </c>
      <c r="C5644" s="715" t="s">
        <v>1993</v>
      </c>
      <c r="D5644" s="158" t="s">
        <v>61614</v>
      </c>
    </row>
    <row r="5645" customFormat="false" ht="13.5" hidden="true" customHeight="false" outlineLevel="0" collapsed="false">
      <c r="A5645" s="715" t="s">
        <v>61615</v>
      </c>
      <c r="B5645" s="715" t="s">
        <v>61616</v>
      </c>
      <c r="C5645" s="715" t="s">
        <v>1993</v>
      </c>
      <c r="D5645" s="158" t="s">
        <v>61617</v>
      </c>
    </row>
    <row r="5646" customFormat="false" ht="13.5" hidden="true" customHeight="false" outlineLevel="0" collapsed="false">
      <c r="A5646" s="715" t="s">
        <v>61618</v>
      </c>
      <c r="B5646" s="715" t="s">
        <v>61619</v>
      </c>
      <c r="C5646" s="715" t="s">
        <v>1993</v>
      </c>
      <c r="D5646" s="158" t="s">
        <v>61620</v>
      </c>
    </row>
    <row r="5647" customFormat="false" ht="13.5" hidden="true" customHeight="false" outlineLevel="0" collapsed="false">
      <c r="A5647" s="715" t="s">
        <v>61621</v>
      </c>
      <c r="B5647" s="715" t="s">
        <v>61622</v>
      </c>
      <c r="C5647" s="715" t="s">
        <v>1993</v>
      </c>
      <c r="D5647" s="158" t="s">
        <v>61623</v>
      </c>
    </row>
    <row r="5648" customFormat="false" ht="13.5" hidden="true" customHeight="false" outlineLevel="0" collapsed="false">
      <c r="A5648" s="715" t="s">
        <v>61624</v>
      </c>
      <c r="B5648" s="715" t="s">
        <v>61625</v>
      </c>
      <c r="C5648" s="715" t="s">
        <v>1993</v>
      </c>
      <c r="D5648" s="158" t="s">
        <v>61626</v>
      </c>
    </row>
    <row r="5649" customFormat="false" ht="13.5" hidden="true" customHeight="false" outlineLevel="0" collapsed="false">
      <c r="A5649" s="715" t="s">
        <v>61627</v>
      </c>
      <c r="B5649" s="715" t="s">
        <v>61628</v>
      </c>
      <c r="C5649" s="715" t="s">
        <v>1993</v>
      </c>
      <c r="D5649" s="158" t="s">
        <v>61629</v>
      </c>
    </row>
    <row r="5650" customFormat="false" ht="13.5" hidden="true" customHeight="false" outlineLevel="0" collapsed="false">
      <c r="A5650" s="715" t="s">
        <v>61630</v>
      </c>
      <c r="B5650" s="715" t="s">
        <v>61631</v>
      </c>
      <c r="C5650" s="715" t="s">
        <v>1993</v>
      </c>
      <c r="D5650" s="158" t="s">
        <v>61632</v>
      </c>
    </row>
    <row r="5651" customFormat="false" ht="13.5" hidden="true" customHeight="false" outlineLevel="0" collapsed="false">
      <c r="A5651" s="715" t="s">
        <v>61633</v>
      </c>
      <c r="B5651" s="715" t="s">
        <v>61634</v>
      </c>
      <c r="C5651" s="715" t="s">
        <v>1993</v>
      </c>
      <c r="D5651" s="158" t="s">
        <v>61635</v>
      </c>
    </row>
    <row r="5652" customFormat="false" ht="13.5" hidden="true" customHeight="false" outlineLevel="0" collapsed="false">
      <c r="A5652" s="715" t="s">
        <v>61636</v>
      </c>
      <c r="B5652" s="715" t="s">
        <v>61637</v>
      </c>
      <c r="C5652" s="715" t="s">
        <v>1993</v>
      </c>
      <c r="D5652" s="158" t="s">
        <v>61638</v>
      </c>
    </row>
    <row r="5653" customFormat="false" ht="13.5" hidden="true" customHeight="false" outlineLevel="0" collapsed="false">
      <c r="A5653" s="715" t="s">
        <v>61639</v>
      </c>
      <c r="B5653" s="715" t="s">
        <v>61640</v>
      </c>
      <c r="C5653" s="715" t="s">
        <v>1993</v>
      </c>
      <c r="D5653" s="158" t="s">
        <v>61641</v>
      </c>
    </row>
    <row r="5654" customFormat="false" ht="13.5" hidden="true" customHeight="false" outlineLevel="0" collapsed="false">
      <c r="A5654" s="715" t="s">
        <v>61642</v>
      </c>
      <c r="B5654" s="715" t="s">
        <v>61643</v>
      </c>
      <c r="C5654" s="715" t="s">
        <v>1993</v>
      </c>
      <c r="D5654" s="158" t="s">
        <v>61644</v>
      </c>
    </row>
    <row r="5655" customFormat="false" ht="13.5" hidden="true" customHeight="false" outlineLevel="0" collapsed="false">
      <c r="A5655" s="715" t="s">
        <v>61645</v>
      </c>
      <c r="B5655" s="715" t="s">
        <v>61646</v>
      </c>
      <c r="C5655" s="715" t="s">
        <v>1993</v>
      </c>
      <c r="D5655" s="158" t="s">
        <v>61647</v>
      </c>
    </row>
    <row r="5656" customFormat="false" ht="13.5" hidden="true" customHeight="false" outlineLevel="0" collapsed="false">
      <c r="A5656" s="715" t="s">
        <v>61648</v>
      </c>
      <c r="B5656" s="715" t="s">
        <v>61649</v>
      </c>
      <c r="C5656" s="715" t="s">
        <v>1993</v>
      </c>
      <c r="D5656" s="158" t="s">
        <v>61650</v>
      </c>
    </row>
    <row r="5657" customFormat="false" ht="13.5" hidden="true" customHeight="false" outlineLevel="0" collapsed="false">
      <c r="A5657" s="715" t="s">
        <v>61651</v>
      </c>
      <c r="B5657" s="715" t="s">
        <v>61652</v>
      </c>
      <c r="C5657" s="715" t="s">
        <v>1993</v>
      </c>
      <c r="D5657" s="158" t="s">
        <v>61653</v>
      </c>
    </row>
    <row r="5658" customFormat="false" ht="13.5" hidden="true" customHeight="false" outlineLevel="0" collapsed="false">
      <c r="A5658" s="715" t="s">
        <v>61654</v>
      </c>
      <c r="B5658" s="715" t="s">
        <v>61655</v>
      </c>
      <c r="C5658" s="715" t="s">
        <v>1993</v>
      </c>
      <c r="D5658" s="158" t="s">
        <v>61656</v>
      </c>
    </row>
    <row r="5659" customFormat="false" ht="13.5" hidden="true" customHeight="false" outlineLevel="0" collapsed="false">
      <c r="A5659" s="715" t="s">
        <v>61657</v>
      </c>
      <c r="B5659" s="715" t="s">
        <v>61658</v>
      </c>
      <c r="C5659" s="715" t="s">
        <v>1993</v>
      </c>
      <c r="D5659" s="158" t="s">
        <v>61659</v>
      </c>
    </row>
    <row r="5660" customFormat="false" ht="13.5" hidden="true" customHeight="false" outlineLevel="0" collapsed="false">
      <c r="A5660" s="715" t="s">
        <v>61660</v>
      </c>
      <c r="B5660" s="715" t="s">
        <v>61661</v>
      </c>
      <c r="C5660" s="715" t="s">
        <v>1993</v>
      </c>
      <c r="D5660" s="158" t="s">
        <v>61662</v>
      </c>
    </row>
    <row r="5661" customFormat="false" ht="13.5" hidden="true" customHeight="false" outlineLevel="0" collapsed="false">
      <c r="A5661" s="715" t="s">
        <v>61663</v>
      </c>
      <c r="B5661" s="715" t="s">
        <v>61664</v>
      </c>
      <c r="C5661" s="715" t="s">
        <v>1993</v>
      </c>
      <c r="D5661" s="158" t="s">
        <v>61665</v>
      </c>
    </row>
    <row r="5662" customFormat="false" ht="13.5" hidden="true" customHeight="false" outlineLevel="0" collapsed="false">
      <c r="A5662" s="715" t="s">
        <v>61666</v>
      </c>
      <c r="B5662" s="715" t="s">
        <v>61667</v>
      </c>
      <c r="C5662" s="715" t="s">
        <v>1993</v>
      </c>
      <c r="D5662" s="158" t="s">
        <v>61668</v>
      </c>
    </row>
    <row r="5663" customFormat="false" ht="13.5" hidden="true" customHeight="false" outlineLevel="0" collapsed="false">
      <c r="A5663" s="715" t="s">
        <v>61669</v>
      </c>
      <c r="B5663" s="715" t="s">
        <v>61670</v>
      </c>
      <c r="C5663" s="715" t="s">
        <v>1993</v>
      </c>
      <c r="D5663" s="158" t="s">
        <v>61671</v>
      </c>
    </row>
    <row r="5664" customFormat="false" ht="13.5" hidden="true" customHeight="false" outlineLevel="0" collapsed="false">
      <c r="A5664" s="715" t="s">
        <v>61672</v>
      </c>
      <c r="B5664" s="715" t="s">
        <v>61673</v>
      </c>
      <c r="C5664" s="715" t="s">
        <v>1993</v>
      </c>
      <c r="D5664" s="158" t="s">
        <v>61674</v>
      </c>
    </row>
    <row r="5665" customFormat="false" ht="13.5" hidden="true" customHeight="false" outlineLevel="0" collapsed="false">
      <c r="A5665" s="715" t="s">
        <v>61675</v>
      </c>
      <c r="B5665" s="715" t="s">
        <v>61676</v>
      </c>
      <c r="C5665" s="715" t="s">
        <v>1993</v>
      </c>
      <c r="D5665" s="158" t="s">
        <v>61677</v>
      </c>
    </row>
    <row r="5666" customFormat="false" ht="13.5" hidden="true" customHeight="false" outlineLevel="0" collapsed="false">
      <c r="A5666" s="715" t="s">
        <v>61678</v>
      </c>
      <c r="B5666" s="715" t="s">
        <v>61679</v>
      </c>
      <c r="C5666" s="715" t="s">
        <v>1993</v>
      </c>
      <c r="D5666" s="158" t="s">
        <v>61680</v>
      </c>
    </row>
    <row r="5667" customFormat="false" ht="13.5" hidden="true" customHeight="false" outlineLevel="0" collapsed="false">
      <c r="A5667" s="715" t="s">
        <v>61681</v>
      </c>
      <c r="B5667" s="715" t="s">
        <v>61682</v>
      </c>
      <c r="C5667" s="715" t="s">
        <v>1993</v>
      </c>
      <c r="D5667" s="158" t="s">
        <v>54944</v>
      </c>
    </row>
    <row r="5668" customFormat="false" ht="13.5" hidden="true" customHeight="false" outlineLevel="0" collapsed="false">
      <c r="A5668" s="715" t="s">
        <v>61683</v>
      </c>
      <c r="B5668" s="715" t="s">
        <v>61684</v>
      </c>
      <c r="C5668" s="715" t="s">
        <v>1993</v>
      </c>
      <c r="D5668" s="158" t="s">
        <v>61685</v>
      </c>
    </row>
    <row r="5669" customFormat="false" ht="13.5" hidden="true" customHeight="false" outlineLevel="0" collapsed="false">
      <c r="A5669" s="715" t="s">
        <v>61686</v>
      </c>
      <c r="B5669" s="715" t="s">
        <v>61687</v>
      </c>
      <c r="C5669" s="715" t="s">
        <v>1993</v>
      </c>
      <c r="D5669" s="158" t="s">
        <v>61688</v>
      </c>
    </row>
    <row r="5670" customFormat="false" ht="13.5" hidden="true" customHeight="false" outlineLevel="0" collapsed="false">
      <c r="A5670" s="715" t="s">
        <v>61689</v>
      </c>
      <c r="B5670" s="715" t="s">
        <v>61690</v>
      </c>
      <c r="C5670" s="715" t="s">
        <v>1993</v>
      </c>
      <c r="D5670" s="158" t="s">
        <v>61691</v>
      </c>
    </row>
    <row r="5671" customFormat="false" ht="13.5" hidden="true" customHeight="false" outlineLevel="0" collapsed="false">
      <c r="A5671" s="715" t="s">
        <v>61692</v>
      </c>
      <c r="B5671" s="715" t="s">
        <v>61693</v>
      </c>
      <c r="C5671" s="715" t="s">
        <v>1993</v>
      </c>
      <c r="D5671" s="158" t="s">
        <v>61694</v>
      </c>
    </row>
    <row r="5672" customFormat="false" ht="13.5" hidden="true" customHeight="false" outlineLevel="0" collapsed="false">
      <c r="A5672" s="715" t="s">
        <v>61695</v>
      </c>
      <c r="B5672" s="715" t="s">
        <v>61696</v>
      </c>
      <c r="C5672" s="715" t="s">
        <v>1993</v>
      </c>
      <c r="D5672" s="158" t="s">
        <v>61697</v>
      </c>
    </row>
    <row r="5673" customFormat="false" ht="13.5" hidden="true" customHeight="false" outlineLevel="0" collapsed="false">
      <c r="A5673" s="715" t="s">
        <v>61698</v>
      </c>
      <c r="B5673" s="715" t="s">
        <v>61699</v>
      </c>
      <c r="C5673" s="715" t="s">
        <v>1993</v>
      </c>
      <c r="D5673" s="158" t="s">
        <v>61700</v>
      </c>
    </row>
    <row r="5674" customFormat="false" ht="13.5" hidden="true" customHeight="false" outlineLevel="0" collapsed="false">
      <c r="A5674" s="715" t="s">
        <v>61701</v>
      </c>
      <c r="B5674" s="715" t="s">
        <v>61702</v>
      </c>
      <c r="C5674" s="715" t="s">
        <v>1993</v>
      </c>
      <c r="D5674" s="158" t="s">
        <v>50452</v>
      </c>
    </row>
    <row r="5675" customFormat="false" ht="13.5" hidden="true" customHeight="false" outlineLevel="0" collapsed="false">
      <c r="A5675" s="715" t="s">
        <v>61703</v>
      </c>
      <c r="B5675" s="715" t="s">
        <v>61704</v>
      </c>
      <c r="C5675" s="715" t="s">
        <v>1993</v>
      </c>
      <c r="D5675" s="158" t="s">
        <v>46413</v>
      </c>
    </row>
    <row r="5676" customFormat="false" ht="13.5" hidden="true" customHeight="false" outlineLevel="0" collapsed="false">
      <c r="A5676" s="715" t="s">
        <v>61705</v>
      </c>
      <c r="B5676" s="715" t="s">
        <v>61706</v>
      </c>
      <c r="C5676" s="715" t="s">
        <v>1993</v>
      </c>
      <c r="D5676" s="158" t="s">
        <v>46877</v>
      </c>
    </row>
    <row r="5677" customFormat="false" ht="13.5" hidden="true" customHeight="false" outlineLevel="0" collapsed="false">
      <c r="A5677" s="715" t="s">
        <v>61707</v>
      </c>
      <c r="B5677" s="715" t="s">
        <v>61708</v>
      </c>
      <c r="C5677" s="715" t="s">
        <v>1993</v>
      </c>
      <c r="D5677" s="158" t="s">
        <v>61709</v>
      </c>
    </row>
    <row r="5678" customFormat="false" ht="13.5" hidden="true" customHeight="false" outlineLevel="0" collapsed="false">
      <c r="A5678" s="715" t="s">
        <v>61710</v>
      </c>
      <c r="B5678" s="715" t="s">
        <v>61711</v>
      </c>
      <c r="C5678" s="715" t="s">
        <v>1993</v>
      </c>
      <c r="D5678" s="158" t="s">
        <v>61712</v>
      </c>
    </row>
    <row r="5679" customFormat="false" ht="13.5" hidden="true" customHeight="false" outlineLevel="0" collapsed="false">
      <c r="A5679" s="715" t="s">
        <v>61713</v>
      </c>
      <c r="B5679" s="715" t="s">
        <v>61714</v>
      </c>
      <c r="C5679" s="715" t="s">
        <v>1993</v>
      </c>
      <c r="D5679" s="158" t="s">
        <v>61715</v>
      </c>
    </row>
    <row r="5680" customFormat="false" ht="13.5" hidden="true" customHeight="false" outlineLevel="0" collapsed="false">
      <c r="A5680" s="715" t="s">
        <v>61716</v>
      </c>
      <c r="B5680" s="715" t="s">
        <v>61717</v>
      </c>
      <c r="C5680" s="715" t="s">
        <v>1993</v>
      </c>
      <c r="D5680" s="158" t="s">
        <v>61718</v>
      </c>
    </row>
    <row r="5681" customFormat="false" ht="13.5" hidden="true" customHeight="false" outlineLevel="0" collapsed="false">
      <c r="A5681" s="715" t="s">
        <v>61719</v>
      </c>
      <c r="B5681" s="715" t="s">
        <v>61720</v>
      </c>
      <c r="C5681" s="715" t="s">
        <v>1993</v>
      </c>
      <c r="D5681" s="158" t="s">
        <v>61721</v>
      </c>
    </row>
    <row r="5682" customFormat="false" ht="13.5" hidden="true" customHeight="false" outlineLevel="0" collapsed="false">
      <c r="A5682" s="715" t="s">
        <v>145</v>
      </c>
      <c r="B5682" s="715" t="s">
        <v>61722</v>
      </c>
      <c r="C5682" s="715" t="s">
        <v>1993</v>
      </c>
      <c r="D5682" s="158" t="s">
        <v>61723</v>
      </c>
    </row>
    <row r="5683" customFormat="false" ht="13.5" hidden="true" customHeight="false" outlineLevel="0" collapsed="false">
      <c r="A5683" s="715" t="s">
        <v>61724</v>
      </c>
      <c r="B5683" s="715" t="s">
        <v>61725</v>
      </c>
      <c r="C5683" s="715" t="s">
        <v>1993</v>
      </c>
      <c r="D5683" s="158" t="s">
        <v>61726</v>
      </c>
    </row>
    <row r="5684" customFormat="false" ht="13.5" hidden="true" customHeight="false" outlineLevel="0" collapsed="false">
      <c r="A5684" s="715" t="s">
        <v>61727</v>
      </c>
      <c r="B5684" s="715" t="s">
        <v>61728</v>
      </c>
      <c r="C5684" s="715" t="s">
        <v>1993</v>
      </c>
      <c r="D5684" s="158" t="s">
        <v>61729</v>
      </c>
    </row>
    <row r="5685" customFormat="false" ht="13.5" hidden="true" customHeight="false" outlineLevel="0" collapsed="false">
      <c r="A5685" s="715" t="s">
        <v>61730</v>
      </c>
      <c r="B5685" s="715" t="s">
        <v>61731</v>
      </c>
      <c r="C5685" s="715" t="s">
        <v>1993</v>
      </c>
      <c r="D5685" s="158" t="s">
        <v>53957</v>
      </c>
    </row>
    <row r="5686" customFormat="false" ht="13.5" hidden="true" customHeight="false" outlineLevel="0" collapsed="false">
      <c r="A5686" s="715" t="s">
        <v>61732</v>
      </c>
      <c r="B5686" s="715" t="s">
        <v>61733</v>
      </c>
      <c r="C5686" s="715" t="s">
        <v>1993</v>
      </c>
      <c r="D5686" s="158" t="s">
        <v>61734</v>
      </c>
    </row>
    <row r="5687" customFormat="false" ht="13.5" hidden="true" customHeight="false" outlineLevel="0" collapsed="false">
      <c r="A5687" s="715" t="s">
        <v>61735</v>
      </c>
      <c r="B5687" s="715" t="s">
        <v>61736</v>
      </c>
      <c r="C5687" s="715" t="s">
        <v>1993</v>
      </c>
      <c r="D5687" s="158" t="s">
        <v>61737</v>
      </c>
    </row>
    <row r="5688" customFormat="false" ht="13.5" hidden="true" customHeight="false" outlineLevel="0" collapsed="false">
      <c r="A5688" s="715" t="s">
        <v>61738</v>
      </c>
      <c r="B5688" s="715" t="s">
        <v>61739</v>
      </c>
      <c r="C5688" s="715" t="s">
        <v>1993</v>
      </c>
      <c r="D5688" s="158" t="s">
        <v>61740</v>
      </c>
    </row>
    <row r="5689" customFormat="false" ht="13.5" hidden="true" customHeight="false" outlineLevel="0" collapsed="false">
      <c r="A5689" s="715" t="s">
        <v>61741</v>
      </c>
      <c r="B5689" s="715" t="s">
        <v>61742</v>
      </c>
      <c r="C5689" s="715" t="s">
        <v>1993</v>
      </c>
      <c r="D5689" s="158" t="s">
        <v>61743</v>
      </c>
    </row>
    <row r="5690" customFormat="false" ht="13.5" hidden="true" customHeight="false" outlineLevel="0" collapsed="false">
      <c r="A5690" s="715" t="s">
        <v>61744</v>
      </c>
      <c r="B5690" s="715" t="s">
        <v>61745</v>
      </c>
      <c r="C5690" s="715" t="s">
        <v>1993</v>
      </c>
      <c r="D5690" s="158" t="s">
        <v>61746</v>
      </c>
    </row>
    <row r="5691" customFormat="false" ht="13.5" hidden="true" customHeight="false" outlineLevel="0" collapsed="false">
      <c r="A5691" s="715" t="s">
        <v>61747</v>
      </c>
      <c r="B5691" s="715" t="s">
        <v>61748</v>
      </c>
      <c r="C5691" s="715" t="s">
        <v>1993</v>
      </c>
      <c r="D5691" s="158" t="s">
        <v>49143</v>
      </c>
    </row>
    <row r="5692" customFormat="false" ht="13.5" hidden="true" customHeight="false" outlineLevel="0" collapsed="false">
      <c r="A5692" s="715" t="s">
        <v>61749</v>
      </c>
      <c r="B5692" s="715" t="s">
        <v>61750</v>
      </c>
      <c r="C5692" s="715" t="s">
        <v>1993</v>
      </c>
      <c r="D5692" s="158" t="s">
        <v>61751</v>
      </c>
    </row>
    <row r="5693" customFormat="false" ht="13.5" hidden="true" customHeight="false" outlineLevel="0" collapsed="false">
      <c r="A5693" s="715" t="s">
        <v>61752</v>
      </c>
      <c r="B5693" s="715" t="s">
        <v>61753</v>
      </c>
      <c r="C5693" s="715" t="s">
        <v>1993</v>
      </c>
      <c r="D5693" s="158" t="s">
        <v>61754</v>
      </c>
    </row>
    <row r="5694" customFormat="false" ht="13.5" hidden="true" customHeight="false" outlineLevel="0" collapsed="false">
      <c r="A5694" s="715" t="s">
        <v>61755</v>
      </c>
      <c r="B5694" s="715" t="s">
        <v>61756</v>
      </c>
      <c r="C5694" s="715" t="s">
        <v>1993</v>
      </c>
      <c r="D5694" s="158" t="s">
        <v>61757</v>
      </c>
    </row>
    <row r="5695" customFormat="false" ht="13.5" hidden="true" customHeight="false" outlineLevel="0" collapsed="false">
      <c r="A5695" s="715" t="s">
        <v>61758</v>
      </c>
      <c r="B5695" s="715" t="s">
        <v>61759</v>
      </c>
      <c r="C5695" s="715" t="s">
        <v>1993</v>
      </c>
      <c r="D5695" s="158" t="s">
        <v>61760</v>
      </c>
    </row>
    <row r="5696" customFormat="false" ht="13.5" hidden="true" customHeight="false" outlineLevel="0" collapsed="false">
      <c r="A5696" s="715" t="s">
        <v>61761</v>
      </c>
      <c r="B5696" s="715" t="s">
        <v>61762</v>
      </c>
      <c r="C5696" s="715" t="s">
        <v>1993</v>
      </c>
      <c r="D5696" s="158" t="s">
        <v>61763</v>
      </c>
    </row>
    <row r="5697" customFormat="false" ht="13.5" hidden="true" customHeight="false" outlineLevel="0" collapsed="false">
      <c r="A5697" s="715" t="s">
        <v>61764</v>
      </c>
      <c r="B5697" s="715" t="s">
        <v>61765</v>
      </c>
      <c r="C5697" s="715" t="s">
        <v>1993</v>
      </c>
      <c r="D5697" s="158" t="s">
        <v>52963</v>
      </c>
    </row>
    <row r="5698" customFormat="false" ht="13.5" hidden="true" customHeight="false" outlineLevel="0" collapsed="false">
      <c r="A5698" s="715" t="s">
        <v>61766</v>
      </c>
      <c r="B5698" s="715" t="s">
        <v>61767</v>
      </c>
      <c r="C5698" s="715" t="s">
        <v>1993</v>
      </c>
      <c r="D5698" s="158" t="s">
        <v>61768</v>
      </c>
    </row>
    <row r="5699" customFormat="false" ht="13.5" hidden="true" customHeight="false" outlineLevel="0" collapsed="false">
      <c r="A5699" s="715" t="s">
        <v>61769</v>
      </c>
      <c r="B5699" s="715" t="s">
        <v>61770</v>
      </c>
      <c r="C5699" s="715" t="s">
        <v>1993</v>
      </c>
      <c r="D5699" s="158" t="s">
        <v>61771</v>
      </c>
    </row>
    <row r="5700" customFormat="false" ht="13.5" hidden="true" customHeight="false" outlineLevel="0" collapsed="false">
      <c r="A5700" s="715" t="s">
        <v>61772</v>
      </c>
      <c r="B5700" s="715" t="s">
        <v>61773</v>
      </c>
      <c r="C5700" s="715" t="s">
        <v>1993</v>
      </c>
      <c r="D5700" s="158" t="s">
        <v>61774</v>
      </c>
    </row>
    <row r="5701" customFormat="false" ht="13.5" hidden="true" customHeight="false" outlineLevel="0" collapsed="false">
      <c r="A5701" s="715" t="s">
        <v>61775</v>
      </c>
      <c r="B5701" s="715" t="s">
        <v>61776</v>
      </c>
      <c r="C5701" s="715" t="s">
        <v>1993</v>
      </c>
      <c r="D5701" s="158" t="s">
        <v>61777</v>
      </c>
    </row>
    <row r="5702" customFormat="false" ht="13.5" hidden="true" customHeight="false" outlineLevel="0" collapsed="false">
      <c r="A5702" s="715" t="s">
        <v>61778</v>
      </c>
      <c r="B5702" s="715" t="s">
        <v>61779</v>
      </c>
      <c r="C5702" s="715" t="s">
        <v>1993</v>
      </c>
      <c r="D5702" s="158" t="s">
        <v>55305</v>
      </c>
    </row>
    <row r="5703" customFormat="false" ht="13.5" hidden="true" customHeight="false" outlineLevel="0" collapsed="false">
      <c r="A5703" s="715" t="s">
        <v>61780</v>
      </c>
      <c r="B5703" s="715" t="s">
        <v>61781</v>
      </c>
      <c r="C5703" s="715" t="s">
        <v>1993</v>
      </c>
      <c r="D5703" s="158" t="s">
        <v>61782</v>
      </c>
    </row>
    <row r="5704" customFormat="false" ht="13.5" hidden="true" customHeight="false" outlineLevel="0" collapsed="false">
      <c r="A5704" s="715" t="s">
        <v>61783</v>
      </c>
      <c r="B5704" s="715" t="s">
        <v>61784</v>
      </c>
      <c r="C5704" s="715" t="s">
        <v>1993</v>
      </c>
      <c r="D5704" s="158" t="s">
        <v>61785</v>
      </c>
    </row>
    <row r="5705" customFormat="false" ht="13.5" hidden="true" customHeight="false" outlineLevel="0" collapsed="false">
      <c r="A5705" s="715" t="s">
        <v>61786</v>
      </c>
      <c r="B5705" s="715" t="s">
        <v>61787</v>
      </c>
      <c r="C5705" s="715" t="s">
        <v>1993</v>
      </c>
      <c r="D5705" s="158" t="s">
        <v>61788</v>
      </c>
    </row>
    <row r="5706" customFormat="false" ht="13.5" hidden="true" customHeight="false" outlineLevel="0" collapsed="false">
      <c r="A5706" s="715" t="s">
        <v>61789</v>
      </c>
      <c r="B5706" s="715" t="s">
        <v>61790</v>
      </c>
      <c r="C5706" s="715" t="s">
        <v>1993</v>
      </c>
      <c r="D5706" s="158" t="s">
        <v>61791</v>
      </c>
    </row>
    <row r="5707" customFormat="false" ht="13.5" hidden="true" customHeight="false" outlineLevel="0" collapsed="false">
      <c r="A5707" s="715" t="s">
        <v>141</v>
      </c>
      <c r="B5707" s="715" t="s">
        <v>61792</v>
      </c>
      <c r="C5707" s="715" t="s">
        <v>338</v>
      </c>
      <c r="D5707" s="158" t="s">
        <v>61793</v>
      </c>
    </row>
    <row r="5708" customFormat="false" ht="13.5" hidden="true" customHeight="false" outlineLevel="0" collapsed="false">
      <c r="A5708" s="715" t="s">
        <v>61794</v>
      </c>
      <c r="B5708" s="715" t="s">
        <v>61795</v>
      </c>
      <c r="C5708" s="715" t="s">
        <v>338</v>
      </c>
      <c r="D5708" s="158" t="s">
        <v>61796</v>
      </c>
    </row>
    <row r="5709" customFormat="false" ht="13.5" hidden="true" customHeight="false" outlineLevel="0" collapsed="false">
      <c r="A5709" s="715" t="s">
        <v>61797</v>
      </c>
      <c r="B5709" s="715" t="s">
        <v>61798</v>
      </c>
      <c r="C5709" s="715" t="s">
        <v>338</v>
      </c>
      <c r="D5709" s="158" t="s">
        <v>48180</v>
      </c>
    </row>
    <row r="5710" customFormat="false" ht="13.5" hidden="true" customHeight="false" outlineLevel="0" collapsed="false">
      <c r="A5710" s="715" t="s">
        <v>61799</v>
      </c>
      <c r="B5710" s="715" t="s">
        <v>61800</v>
      </c>
      <c r="C5710" s="715" t="s">
        <v>338</v>
      </c>
      <c r="D5710" s="158" t="s">
        <v>61801</v>
      </c>
    </row>
    <row r="5711" customFormat="false" ht="13.5" hidden="true" customHeight="false" outlineLevel="0" collapsed="false">
      <c r="A5711" s="715" t="s">
        <v>61802</v>
      </c>
      <c r="B5711" s="715" t="s">
        <v>61803</v>
      </c>
      <c r="C5711" s="715" t="s">
        <v>1993</v>
      </c>
      <c r="D5711" s="158" t="s">
        <v>59912</v>
      </c>
    </row>
    <row r="5712" customFormat="false" ht="13.5" hidden="true" customHeight="false" outlineLevel="0" collapsed="false">
      <c r="A5712" s="715" t="s">
        <v>61804</v>
      </c>
      <c r="B5712" s="715" t="s">
        <v>61805</v>
      </c>
      <c r="C5712" s="715" t="s">
        <v>1993</v>
      </c>
      <c r="D5712" s="158" t="s">
        <v>61806</v>
      </c>
    </row>
    <row r="5713" customFormat="false" ht="13.5" hidden="true" customHeight="false" outlineLevel="0" collapsed="false">
      <c r="A5713" s="715" t="s">
        <v>61807</v>
      </c>
      <c r="B5713" s="715" t="s">
        <v>61808</v>
      </c>
      <c r="C5713" s="715" t="s">
        <v>338</v>
      </c>
      <c r="D5713" s="158" t="s">
        <v>61809</v>
      </c>
    </row>
    <row r="5714" customFormat="false" ht="13.5" hidden="true" customHeight="false" outlineLevel="0" collapsed="false">
      <c r="A5714" s="715" t="s">
        <v>61810</v>
      </c>
      <c r="B5714" s="715" t="s">
        <v>61811</v>
      </c>
      <c r="C5714" s="715" t="s">
        <v>1993</v>
      </c>
      <c r="D5714" s="158" t="s">
        <v>61812</v>
      </c>
    </row>
    <row r="5715" customFormat="false" ht="13.5" hidden="true" customHeight="false" outlineLevel="0" collapsed="false">
      <c r="A5715" s="715" t="s">
        <v>61813</v>
      </c>
      <c r="B5715" s="715" t="s">
        <v>61814</v>
      </c>
      <c r="C5715" s="715" t="s">
        <v>1993</v>
      </c>
      <c r="D5715" s="158" t="s">
        <v>61815</v>
      </c>
    </row>
    <row r="5716" customFormat="false" ht="13.5" hidden="true" customHeight="false" outlineLevel="0" collapsed="false">
      <c r="A5716" s="715" t="s">
        <v>61816</v>
      </c>
      <c r="B5716" s="715" t="s">
        <v>61817</v>
      </c>
      <c r="C5716" s="715" t="s">
        <v>1993</v>
      </c>
      <c r="D5716" s="158" t="s">
        <v>57625</v>
      </c>
    </row>
    <row r="5717" customFormat="false" ht="13.5" hidden="true" customHeight="false" outlineLevel="0" collapsed="false">
      <c r="A5717" s="715" t="s">
        <v>61818</v>
      </c>
      <c r="B5717" s="715" t="s">
        <v>61819</v>
      </c>
      <c r="C5717" s="715" t="s">
        <v>1993</v>
      </c>
      <c r="D5717" s="158" t="s">
        <v>61820</v>
      </c>
    </row>
    <row r="5718" customFormat="false" ht="13.5" hidden="true" customHeight="false" outlineLevel="0" collapsed="false">
      <c r="A5718" s="715" t="s">
        <v>61821</v>
      </c>
      <c r="B5718" s="715" t="s">
        <v>61822</v>
      </c>
      <c r="C5718" s="715" t="s">
        <v>338</v>
      </c>
      <c r="D5718" s="158" t="s">
        <v>61823</v>
      </c>
    </row>
    <row r="5719" customFormat="false" ht="13.5" hidden="true" customHeight="false" outlineLevel="0" collapsed="false">
      <c r="A5719" s="715" t="s">
        <v>61824</v>
      </c>
      <c r="B5719" s="715" t="s">
        <v>61825</v>
      </c>
      <c r="C5719" s="715" t="s">
        <v>338</v>
      </c>
      <c r="D5719" s="158" t="s">
        <v>60716</v>
      </c>
    </row>
    <row r="5720" customFormat="false" ht="13.5" hidden="true" customHeight="false" outlineLevel="0" collapsed="false">
      <c r="A5720" s="715" t="s">
        <v>61826</v>
      </c>
      <c r="B5720" s="715" t="s">
        <v>61827</v>
      </c>
      <c r="C5720" s="715" t="s">
        <v>1993</v>
      </c>
      <c r="D5720" s="158" t="s">
        <v>61828</v>
      </c>
    </row>
    <row r="5721" customFormat="false" ht="13.5" hidden="true" customHeight="false" outlineLevel="0" collapsed="false">
      <c r="A5721" s="715" t="s">
        <v>61829</v>
      </c>
      <c r="B5721" s="715" t="s">
        <v>61830</v>
      </c>
      <c r="C5721" s="715" t="s">
        <v>1993</v>
      </c>
      <c r="D5721" s="158" t="s">
        <v>61831</v>
      </c>
    </row>
    <row r="5722" customFormat="false" ht="13.5" hidden="true" customHeight="false" outlineLevel="0" collapsed="false">
      <c r="A5722" s="715" t="s">
        <v>61832</v>
      </c>
      <c r="B5722" s="715" t="s">
        <v>61833</v>
      </c>
      <c r="C5722" s="715" t="s">
        <v>338</v>
      </c>
      <c r="D5722" s="158" t="s">
        <v>61834</v>
      </c>
    </row>
    <row r="5723" customFormat="false" ht="13.5" hidden="true" customHeight="false" outlineLevel="0" collapsed="false">
      <c r="A5723" s="715" t="s">
        <v>61835</v>
      </c>
      <c r="B5723" s="715" t="s">
        <v>61836</v>
      </c>
      <c r="C5723" s="715" t="s">
        <v>1993</v>
      </c>
      <c r="D5723" s="158" t="s">
        <v>61837</v>
      </c>
    </row>
    <row r="5724" customFormat="false" ht="13.5" hidden="true" customHeight="false" outlineLevel="0" collapsed="false">
      <c r="A5724" s="715" t="s">
        <v>61838</v>
      </c>
      <c r="B5724" s="715" t="s">
        <v>61839</v>
      </c>
      <c r="C5724" s="715" t="s">
        <v>1993</v>
      </c>
      <c r="D5724" s="158" t="s">
        <v>61840</v>
      </c>
    </row>
    <row r="5725" customFormat="false" ht="13.5" hidden="true" customHeight="false" outlineLevel="0" collapsed="false">
      <c r="A5725" s="715" t="s">
        <v>61841</v>
      </c>
      <c r="B5725" s="715" t="s">
        <v>61842</v>
      </c>
      <c r="C5725" s="715" t="s">
        <v>1993</v>
      </c>
      <c r="D5725" s="158" t="s">
        <v>61843</v>
      </c>
    </row>
    <row r="5726" customFormat="false" ht="13.5" hidden="true" customHeight="false" outlineLevel="0" collapsed="false">
      <c r="A5726" s="715" t="s">
        <v>61844</v>
      </c>
      <c r="B5726" s="715" t="s">
        <v>61845</v>
      </c>
      <c r="C5726" s="715" t="s">
        <v>338</v>
      </c>
      <c r="D5726" s="158" t="s">
        <v>55992</v>
      </c>
    </row>
    <row r="5727" customFormat="false" ht="13.5" hidden="true" customHeight="false" outlineLevel="0" collapsed="false">
      <c r="A5727" s="715" t="s">
        <v>61846</v>
      </c>
      <c r="B5727" s="715" t="s">
        <v>61847</v>
      </c>
      <c r="C5727" s="715" t="s">
        <v>1993</v>
      </c>
      <c r="D5727" s="158" t="s">
        <v>61721</v>
      </c>
    </row>
    <row r="5728" customFormat="false" ht="13.5" hidden="true" customHeight="false" outlineLevel="0" collapsed="false">
      <c r="A5728" s="715" t="s">
        <v>61848</v>
      </c>
      <c r="B5728" s="715" t="s">
        <v>61849</v>
      </c>
      <c r="C5728" s="715" t="s">
        <v>1993</v>
      </c>
      <c r="D5728" s="158" t="s">
        <v>61850</v>
      </c>
    </row>
    <row r="5729" customFormat="false" ht="13.5" hidden="true" customHeight="false" outlineLevel="0" collapsed="false">
      <c r="A5729" s="715" t="s">
        <v>61851</v>
      </c>
      <c r="B5729" s="715" t="s">
        <v>61852</v>
      </c>
      <c r="C5729" s="715" t="s">
        <v>1993</v>
      </c>
      <c r="D5729" s="158" t="s">
        <v>61853</v>
      </c>
    </row>
    <row r="5730" customFormat="false" ht="13.5" hidden="true" customHeight="false" outlineLevel="0" collapsed="false">
      <c r="A5730" s="715" t="s">
        <v>61854</v>
      </c>
      <c r="B5730" s="715" t="s">
        <v>61855</v>
      </c>
      <c r="C5730" s="715" t="s">
        <v>1993</v>
      </c>
      <c r="D5730" s="158" t="s">
        <v>61856</v>
      </c>
    </row>
    <row r="5731" customFormat="false" ht="13.5" hidden="true" customHeight="false" outlineLevel="0" collapsed="false">
      <c r="A5731" s="715" t="s">
        <v>61857</v>
      </c>
      <c r="B5731" s="715" t="s">
        <v>61858</v>
      </c>
      <c r="C5731" s="715" t="s">
        <v>1993</v>
      </c>
      <c r="D5731" s="158" t="s">
        <v>61859</v>
      </c>
    </row>
    <row r="5732" customFormat="false" ht="13.5" hidden="true" customHeight="false" outlineLevel="0" collapsed="false">
      <c r="A5732" s="715" t="s">
        <v>61860</v>
      </c>
      <c r="B5732" s="715" t="s">
        <v>61861</v>
      </c>
      <c r="C5732" s="715" t="s">
        <v>1993</v>
      </c>
      <c r="D5732" s="158" t="s">
        <v>46481</v>
      </c>
    </row>
    <row r="5733" customFormat="false" ht="13.5" hidden="true" customHeight="false" outlineLevel="0" collapsed="false">
      <c r="A5733" s="715" t="s">
        <v>61862</v>
      </c>
      <c r="B5733" s="715" t="s">
        <v>61863</v>
      </c>
      <c r="C5733" s="715" t="s">
        <v>1993</v>
      </c>
      <c r="D5733" s="158" t="s">
        <v>55979</v>
      </c>
    </row>
    <row r="5734" customFormat="false" ht="13.5" hidden="true" customHeight="false" outlineLevel="0" collapsed="false">
      <c r="A5734" s="715" t="s">
        <v>61864</v>
      </c>
      <c r="B5734" s="715" t="s">
        <v>61865</v>
      </c>
      <c r="C5734" s="715" t="s">
        <v>1993</v>
      </c>
      <c r="D5734" s="158" t="s">
        <v>53006</v>
      </c>
    </row>
    <row r="5735" customFormat="false" ht="13.5" hidden="true" customHeight="false" outlineLevel="0" collapsed="false">
      <c r="A5735" s="715" t="s">
        <v>61866</v>
      </c>
      <c r="B5735" s="715" t="s">
        <v>61867</v>
      </c>
      <c r="C5735" s="715" t="s">
        <v>1993</v>
      </c>
      <c r="D5735" s="158" t="s">
        <v>61868</v>
      </c>
    </row>
    <row r="5736" customFormat="false" ht="13.5" hidden="true" customHeight="false" outlineLevel="0" collapsed="false">
      <c r="A5736" s="715" t="s">
        <v>61869</v>
      </c>
      <c r="B5736" s="715" t="s">
        <v>61870</v>
      </c>
      <c r="C5736" s="715" t="s">
        <v>1993</v>
      </c>
      <c r="D5736" s="158" t="s">
        <v>61871</v>
      </c>
    </row>
    <row r="5737" customFormat="false" ht="13.5" hidden="true" customHeight="false" outlineLevel="0" collapsed="false">
      <c r="A5737" s="715" t="s">
        <v>61872</v>
      </c>
      <c r="B5737" s="715" t="s">
        <v>61873</v>
      </c>
      <c r="C5737" s="715" t="s">
        <v>1993</v>
      </c>
      <c r="D5737" s="158" t="s">
        <v>60828</v>
      </c>
    </row>
    <row r="5738" customFormat="false" ht="13.5" hidden="true" customHeight="false" outlineLevel="0" collapsed="false">
      <c r="A5738" s="715" t="s">
        <v>61874</v>
      </c>
      <c r="B5738" s="715" t="s">
        <v>61875</v>
      </c>
      <c r="C5738" s="715" t="s">
        <v>1993</v>
      </c>
      <c r="D5738" s="158" t="s">
        <v>48784</v>
      </c>
    </row>
    <row r="5739" customFormat="false" ht="13.5" hidden="true" customHeight="false" outlineLevel="0" collapsed="false">
      <c r="A5739" s="715" t="s">
        <v>61876</v>
      </c>
      <c r="B5739" s="715" t="s">
        <v>61877</v>
      </c>
      <c r="C5739" s="715" t="s">
        <v>1993</v>
      </c>
      <c r="D5739" s="158" t="s">
        <v>61878</v>
      </c>
    </row>
    <row r="5740" customFormat="false" ht="13.5" hidden="true" customHeight="false" outlineLevel="0" collapsed="false">
      <c r="A5740" s="715" t="s">
        <v>61879</v>
      </c>
      <c r="B5740" s="715" t="s">
        <v>61880</v>
      </c>
      <c r="C5740" s="715" t="s">
        <v>1993</v>
      </c>
      <c r="D5740" s="158" t="s">
        <v>59674</v>
      </c>
    </row>
    <row r="5741" customFormat="false" ht="13.5" hidden="true" customHeight="false" outlineLevel="0" collapsed="false">
      <c r="A5741" s="715" t="s">
        <v>61881</v>
      </c>
      <c r="B5741" s="715" t="s">
        <v>61882</v>
      </c>
      <c r="C5741" s="715" t="s">
        <v>1158</v>
      </c>
      <c r="D5741" s="158" t="s">
        <v>61883</v>
      </c>
    </row>
    <row r="5742" customFormat="false" ht="13.5" hidden="true" customHeight="false" outlineLevel="0" collapsed="false">
      <c r="A5742" s="715" t="s">
        <v>61884</v>
      </c>
      <c r="B5742" s="715" t="s">
        <v>61885</v>
      </c>
      <c r="C5742" s="715" t="s">
        <v>1158</v>
      </c>
      <c r="D5742" s="158" t="s">
        <v>46404</v>
      </c>
    </row>
    <row r="5743" customFormat="false" ht="13.5" hidden="true" customHeight="false" outlineLevel="0" collapsed="false">
      <c r="A5743" s="715" t="s">
        <v>61886</v>
      </c>
      <c r="B5743" s="715" t="s">
        <v>61887</v>
      </c>
      <c r="C5743" s="715" t="s">
        <v>1158</v>
      </c>
      <c r="D5743" s="158" t="s">
        <v>61888</v>
      </c>
    </row>
    <row r="5744" customFormat="false" ht="13.5" hidden="true" customHeight="false" outlineLevel="0" collapsed="false">
      <c r="A5744" s="715" t="s">
        <v>61889</v>
      </c>
      <c r="B5744" s="715" t="s">
        <v>61890</v>
      </c>
      <c r="C5744" s="715" t="s">
        <v>1158</v>
      </c>
      <c r="D5744" s="158" t="s">
        <v>61891</v>
      </c>
    </row>
    <row r="5745" customFormat="false" ht="13.5" hidden="true" customHeight="false" outlineLevel="0" collapsed="false">
      <c r="A5745" s="715" t="s">
        <v>61892</v>
      </c>
      <c r="B5745" s="715" t="s">
        <v>61893</v>
      </c>
      <c r="C5745" s="715" t="s">
        <v>1158</v>
      </c>
      <c r="D5745" s="158" t="s">
        <v>61894</v>
      </c>
    </row>
    <row r="5746" customFormat="false" ht="13.5" hidden="true" customHeight="false" outlineLevel="0" collapsed="false">
      <c r="A5746" s="715" t="s">
        <v>61895</v>
      </c>
      <c r="B5746" s="715" t="s">
        <v>61896</v>
      </c>
      <c r="C5746" s="715" t="s">
        <v>1158</v>
      </c>
      <c r="D5746" s="158" t="s">
        <v>61897</v>
      </c>
    </row>
    <row r="5747" customFormat="false" ht="13.5" hidden="true" customHeight="false" outlineLevel="0" collapsed="false">
      <c r="A5747" s="715" t="s">
        <v>61898</v>
      </c>
      <c r="B5747" s="715" t="s">
        <v>61899</v>
      </c>
      <c r="C5747" s="715" t="s">
        <v>1158</v>
      </c>
      <c r="D5747" s="158" t="s">
        <v>61900</v>
      </c>
    </row>
    <row r="5748" customFormat="false" ht="13.5" hidden="true" customHeight="false" outlineLevel="0" collapsed="false">
      <c r="A5748" s="715" t="s">
        <v>61901</v>
      </c>
      <c r="B5748" s="715" t="s">
        <v>61902</v>
      </c>
      <c r="C5748" s="715" t="s">
        <v>1158</v>
      </c>
      <c r="D5748" s="158" t="s">
        <v>61903</v>
      </c>
    </row>
    <row r="5749" customFormat="false" ht="13.5" hidden="true" customHeight="false" outlineLevel="0" collapsed="false">
      <c r="A5749" s="715" t="s">
        <v>61904</v>
      </c>
      <c r="B5749" s="715" t="s">
        <v>61905</v>
      </c>
      <c r="C5749" s="715" t="s">
        <v>1158</v>
      </c>
      <c r="D5749" s="158" t="s">
        <v>61906</v>
      </c>
    </row>
    <row r="5750" customFormat="false" ht="13.5" hidden="true" customHeight="false" outlineLevel="0" collapsed="false">
      <c r="A5750" s="715" t="s">
        <v>61907</v>
      </c>
      <c r="B5750" s="715" t="s">
        <v>61908</v>
      </c>
      <c r="C5750" s="715" t="s">
        <v>1158</v>
      </c>
      <c r="D5750" s="158" t="s">
        <v>61909</v>
      </c>
    </row>
    <row r="5751" customFormat="false" ht="13.5" hidden="true" customHeight="false" outlineLevel="0" collapsed="false">
      <c r="A5751" s="715" t="s">
        <v>61910</v>
      </c>
      <c r="B5751" s="715" t="s">
        <v>61911</v>
      </c>
      <c r="C5751" s="715" t="s">
        <v>1158</v>
      </c>
      <c r="D5751" s="158" t="s">
        <v>61912</v>
      </c>
    </row>
    <row r="5752" customFormat="false" ht="13.5" hidden="true" customHeight="false" outlineLevel="0" collapsed="false">
      <c r="A5752" s="715" t="s">
        <v>61913</v>
      </c>
      <c r="B5752" s="715" t="s">
        <v>61914</v>
      </c>
      <c r="C5752" s="715" t="s">
        <v>1158</v>
      </c>
      <c r="D5752" s="158" t="s">
        <v>61915</v>
      </c>
    </row>
    <row r="5753" customFormat="false" ht="13.5" hidden="true" customHeight="false" outlineLevel="0" collapsed="false">
      <c r="A5753" s="715" t="s">
        <v>61916</v>
      </c>
      <c r="B5753" s="715" t="s">
        <v>61917</v>
      </c>
      <c r="C5753" s="715" t="s">
        <v>1158</v>
      </c>
      <c r="D5753" s="158" t="s">
        <v>61918</v>
      </c>
    </row>
    <row r="5754" customFormat="false" ht="13.5" hidden="true" customHeight="false" outlineLevel="0" collapsed="false">
      <c r="A5754" s="715" t="s">
        <v>61919</v>
      </c>
      <c r="B5754" s="715" t="s">
        <v>61920</v>
      </c>
      <c r="C5754" s="715" t="s">
        <v>1158</v>
      </c>
      <c r="D5754" s="158" t="s">
        <v>61921</v>
      </c>
    </row>
    <row r="5755" customFormat="false" ht="13.5" hidden="true" customHeight="false" outlineLevel="0" collapsed="false">
      <c r="A5755" s="715" t="s">
        <v>61922</v>
      </c>
      <c r="B5755" s="715" t="s">
        <v>61923</v>
      </c>
      <c r="C5755" s="715" t="s">
        <v>1158</v>
      </c>
      <c r="D5755" s="158" t="s">
        <v>61924</v>
      </c>
    </row>
    <row r="5756" customFormat="false" ht="13.5" hidden="true" customHeight="false" outlineLevel="0" collapsed="false">
      <c r="A5756" s="715" t="s">
        <v>61925</v>
      </c>
      <c r="B5756" s="715" t="s">
        <v>61926</v>
      </c>
      <c r="C5756" s="715" t="s">
        <v>1158</v>
      </c>
      <c r="D5756" s="158" t="s">
        <v>61927</v>
      </c>
    </row>
    <row r="5757" customFormat="false" ht="13.5" hidden="true" customHeight="false" outlineLevel="0" collapsed="false">
      <c r="A5757" s="715" t="s">
        <v>61928</v>
      </c>
      <c r="B5757" s="715" t="s">
        <v>61929</v>
      </c>
      <c r="C5757" s="715" t="s">
        <v>1158</v>
      </c>
      <c r="D5757" s="158" t="s">
        <v>61930</v>
      </c>
    </row>
    <row r="5758" customFormat="false" ht="13.5" hidden="true" customHeight="false" outlineLevel="0" collapsed="false">
      <c r="A5758" s="715" t="s">
        <v>61931</v>
      </c>
      <c r="B5758" s="715" t="s">
        <v>61932</v>
      </c>
      <c r="C5758" s="715" t="s">
        <v>1158</v>
      </c>
      <c r="D5758" s="158" t="s">
        <v>61933</v>
      </c>
    </row>
    <row r="5759" customFormat="false" ht="13.5" hidden="true" customHeight="false" outlineLevel="0" collapsed="false">
      <c r="A5759" s="715" t="s">
        <v>61934</v>
      </c>
      <c r="B5759" s="715" t="s">
        <v>61935</v>
      </c>
      <c r="C5759" s="715" t="s">
        <v>1158</v>
      </c>
      <c r="D5759" s="158" t="s">
        <v>61936</v>
      </c>
    </row>
    <row r="5760" customFormat="false" ht="13.5" hidden="true" customHeight="false" outlineLevel="0" collapsed="false">
      <c r="A5760" s="715" t="s">
        <v>61937</v>
      </c>
      <c r="B5760" s="715" t="s">
        <v>61938</v>
      </c>
      <c r="C5760" s="715" t="s">
        <v>1158</v>
      </c>
      <c r="D5760" s="158" t="s">
        <v>61939</v>
      </c>
    </row>
    <row r="5761" customFormat="false" ht="13.5" hidden="true" customHeight="false" outlineLevel="0" collapsed="false">
      <c r="A5761" s="715" t="s">
        <v>61940</v>
      </c>
      <c r="B5761" s="715" t="s">
        <v>61941</v>
      </c>
      <c r="C5761" s="715" t="s">
        <v>1158</v>
      </c>
      <c r="D5761" s="158" t="s">
        <v>61942</v>
      </c>
    </row>
    <row r="5762" customFormat="false" ht="13.5" hidden="true" customHeight="false" outlineLevel="0" collapsed="false">
      <c r="A5762" s="715" t="s">
        <v>61943</v>
      </c>
      <c r="B5762" s="715" t="s">
        <v>61944</v>
      </c>
      <c r="C5762" s="715" t="s">
        <v>1158</v>
      </c>
      <c r="D5762" s="158" t="s">
        <v>61945</v>
      </c>
    </row>
    <row r="5763" customFormat="false" ht="13.5" hidden="true" customHeight="false" outlineLevel="0" collapsed="false">
      <c r="A5763" s="715" t="s">
        <v>61946</v>
      </c>
      <c r="B5763" s="715" t="s">
        <v>61947</v>
      </c>
      <c r="C5763" s="715" t="s">
        <v>1158</v>
      </c>
      <c r="D5763" s="158" t="s">
        <v>61948</v>
      </c>
    </row>
    <row r="5764" customFormat="false" ht="13.5" hidden="true" customHeight="false" outlineLevel="0" collapsed="false">
      <c r="A5764" s="715" t="s">
        <v>61949</v>
      </c>
      <c r="B5764" s="715" t="s">
        <v>61950</v>
      </c>
      <c r="C5764" s="715" t="s">
        <v>1158</v>
      </c>
      <c r="D5764" s="158" t="s">
        <v>61951</v>
      </c>
    </row>
    <row r="5765" customFormat="false" ht="13.5" hidden="true" customHeight="false" outlineLevel="0" collapsed="false">
      <c r="A5765" s="715" t="s">
        <v>61952</v>
      </c>
      <c r="B5765" s="715" t="s">
        <v>61953</v>
      </c>
      <c r="C5765" s="715" t="s">
        <v>1158</v>
      </c>
      <c r="D5765" s="158" t="s">
        <v>61954</v>
      </c>
    </row>
    <row r="5766" customFormat="false" ht="13.5" hidden="true" customHeight="false" outlineLevel="0" collapsed="false">
      <c r="A5766" s="715" t="s">
        <v>61955</v>
      </c>
      <c r="B5766" s="715" t="s">
        <v>61956</v>
      </c>
      <c r="C5766" s="715" t="s">
        <v>1158</v>
      </c>
      <c r="D5766" s="158" t="s">
        <v>61957</v>
      </c>
    </row>
    <row r="5767" customFormat="false" ht="13.5" hidden="true" customHeight="false" outlineLevel="0" collapsed="false">
      <c r="A5767" s="715" t="s">
        <v>61958</v>
      </c>
      <c r="B5767" s="715" t="s">
        <v>61959</v>
      </c>
      <c r="C5767" s="715" t="s">
        <v>1158</v>
      </c>
      <c r="D5767" s="158" t="s">
        <v>61960</v>
      </c>
    </row>
    <row r="5768" customFormat="false" ht="13.5" hidden="true" customHeight="false" outlineLevel="0" collapsed="false">
      <c r="A5768" s="715" t="s">
        <v>61961</v>
      </c>
      <c r="B5768" s="715" t="s">
        <v>61962</v>
      </c>
      <c r="C5768" s="715" t="s">
        <v>1158</v>
      </c>
      <c r="D5768" s="158" t="s">
        <v>61963</v>
      </c>
    </row>
    <row r="5769" customFormat="false" ht="13.5" hidden="true" customHeight="false" outlineLevel="0" collapsed="false">
      <c r="A5769" s="715" t="s">
        <v>61964</v>
      </c>
      <c r="B5769" s="715" t="s">
        <v>61965</v>
      </c>
      <c r="C5769" s="715" t="s">
        <v>1158</v>
      </c>
      <c r="D5769" s="158" t="s">
        <v>61966</v>
      </c>
    </row>
    <row r="5770" customFormat="false" ht="13.5" hidden="true" customHeight="false" outlineLevel="0" collapsed="false">
      <c r="A5770" s="715" t="s">
        <v>61967</v>
      </c>
      <c r="B5770" s="715" t="s">
        <v>61968</v>
      </c>
      <c r="C5770" s="715" t="s">
        <v>1158</v>
      </c>
      <c r="D5770" s="158" t="s">
        <v>61969</v>
      </c>
    </row>
    <row r="5771" customFormat="false" ht="13.5" hidden="true" customHeight="false" outlineLevel="0" collapsed="false">
      <c r="A5771" s="715" t="s">
        <v>61970</v>
      </c>
      <c r="B5771" s="715" t="s">
        <v>61971</v>
      </c>
      <c r="C5771" s="715" t="s">
        <v>1158</v>
      </c>
      <c r="D5771" s="158" t="s">
        <v>61972</v>
      </c>
    </row>
    <row r="5772" customFormat="false" ht="13.5" hidden="true" customHeight="false" outlineLevel="0" collapsed="false">
      <c r="A5772" s="715" t="s">
        <v>61973</v>
      </c>
      <c r="B5772" s="715" t="s">
        <v>61974</v>
      </c>
      <c r="C5772" s="715" t="s">
        <v>1158</v>
      </c>
      <c r="D5772" s="158" t="s">
        <v>61975</v>
      </c>
    </row>
    <row r="5773" customFormat="false" ht="13.5" hidden="true" customHeight="false" outlineLevel="0" collapsed="false">
      <c r="A5773" s="715" t="s">
        <v>61976</v>
      </c>
      <c r="B5773" s="715" t="s">
        <v>61977</v>
      </c>
      <c r="C5773" s="715" t="s">
        <v>1158</v>
      </c>
      <c r="D5773" s="158" t="s">
        <v>61978</v>
      </c>
    </row>
    <row r="5774" customFormat="false" ht="13.5" hidden="true" customHeight="false" outlineLevel="0" collapsed="false">
      <c r="A5774" s="715" t="s">
        <v>61979</v>
      </c>
      <c r="B5774" s="715" t="s">
        <v>61980</v>
      </c>
      <c r="C5774" s="715" t="s">
        <v>1158</v>
      </c>
      <c r="D5774" s="158" t="s">
        <v>61981</v>
      </c>
    </row>
    <row r="5775" customFormat="false" ht="13.5" hidden="true" customHeight="false" outlineLevel="0" collapsed="false">
      <c r="A5775" s="715" t="s">
        <v>61982</v>
      </c>
      <c r="B5775" s="715" t="s">
        <v>61983</v>
      </c>
      <c r="C5775" s="715" t="s">
        <v>1158</v>
      </c>
      <c r="D5775" s="158" t="s">
        <v>61984</v>
      </c>
    </row>
    <row r="5776" customFormat="false" ht="13.5" hidden="true" customHeight="false" outlineLevel="0" collapsed="false">
      <c r="A5776" s="715" t="s">
        <v>61985</v>
      </c>
      <c r="B5776" s="715" t="s">
        <v>61986</v>
      </c>
      <c r="C5776" s="715" t="s">
        <v>1158</v>
      </c>
      <c r="D5776" s="158" t="s">
        <v>61987</v>
      </c>
    </row>
    <row r="5777" customFormat="false" ht="13.5" hidden="true" customHeight="false" outlineLevel="0" collapsed="false">
      <c r="A5777" s="715" t="s">
        <v>61988</v>
      </c>
      <c r="B5777" s="715" t="s">
        <v>61989</v>
      </c>
      <c r="C5777" s="715" t="s">
        <v>1158</v>
      </c>
      <c r="D5777" s="158" t="s">
        <v>61990</v>
      </c>
    </row>
    <row r="5778" customFormat="false" ht="13.5" hidden="true" customHeight="false" outlineLevel="0" collapsed="false">
      <c r="A5778" s="715" t="s">
        <v>61991</v>
      </c>
      <c r="B5778" s="715" t="s">
        <v>61992</v>
      </c>
      <c r="C5778" s="715" t="s">
        <v>1158</v>
      </c>
      <c r="D5778" s="158" t="s">
        <v>61993</v>
      </c>
    </row>
    <row r="5779" customFormat="false" ht="13.5" hidden="true" customHeight="false" outlineLevel="0" collapsed="false">
      <c r="A5779" s="715" t="s">
        <v>61994</v>
      </c>
      <c r="B5779" s="715" t="s">
        <v>61995</v>
      </c>
      <c r="C5779" s="715" t="s">
        <v>1158</v>
      </c>
      <c r="D5779" s="158" t="s">
        <v>61996</v>
      </c>
    </row>
    <row r="5780" customFormat="false" ht="13.5" hidden="true" customHeight="false" outlineLevel="0" collapsed="false">
      <c r="A5780" s="715" t="s">
        <v>61997</v>
      </c>
      <c r="B5780" s="715" t="s">
        <v>61998</v>
      </c>
      <c r="C5780" s="715" t="s">
        <v>1158</v>
      </c>
      <c r="D5780" s="158" t="s">
        <v>61999</v>
      </c>
    </row>
    <row r="5781" customFormat="false" ht="13.5" hidden="true" customHeight="false" outlineLevel="0" collapsed="false">
      <c r="A5781" s="715" t="s">
        <v>62000</v>
      </c>
      <c r="B5781" s="715" t="s">
        <v>62001</v>
      </c>
      <c r="C5781" s="715" t="s">
        <v>1158</v>
      </c>
      <c r="D5781" s="158" t="s">
        <v>62002</v>
      </c>
    </row>
    <row r="5782" customFormat="false" ht="13.5" hidden="true" customHeight="false" outlineLevel="0" collapsed="false">
      <c r="A5782" s="715" t="s">
        <v>62003</v>
      </c>
      <c r="B5782" s="715" t="s">
        <v>62004</v>
      </c>
      <c r="C5782" s="715" t="s">
        <v>1158</v>
      </c>
      <c r="D5782" s="158" t="s">
        <v>62005</v>
      </c>
    </row>
    <row r="5783" customFormat="false" ht="13.5" hidden="true" customHeight="false" outlineLevel="0" collapsed="false">
      <c r="A5783" s="715" t="s">
        <v>62006</v>
      </c>
      <c r="B5783" s="715" t="s">
        <v>62007</v>
      </c>
      <c r="C5783" s="715" t="s">
        <v>1158</v>
      </c>
      <c r="D5783" s="158" t="s">
        <v>62008</v>
      </c>
    </row>
    <row r="5784" customFormat="false" ht="13.5" hidden="true" customHeight="false" outlineLevel="0" collapsed="false">
      <c r="A5784" s="715" t="s">
        <v>62009</v>
      </c>
      <c r="B5784" s="715" t="s">
        <v>62010</v>
      </c>
      <c r="C5784" s="715" t="s">
        <v>1158</v>
      </c>
      <c r="D5784" s="158" t="s">
        <v>62011</v>
      </c>
    </row>
    <row r="5785" customFormat="false" ht="13.5" hidden="true" customHeight="false" outlineLevel="0" collapsed="false">
      <c r="A5785" s="715" t="s">
        <v>62012</v>
      </c>
      <c r="B5785" s="715" t="s">
        <v>62013</v>
      </c>
      <c r="C5785" s="715" t="s">
        <v>1158</v>
      </c>
      <c r="D5785" s="158" t="s">
        <v>62014</v>
      </c>
    </row>
    <row r="5786" customFormat="false" ht="13.5" hidden="true" customHeight="false" outlineLevel="0" collapsed="false">
      <c r="A5786" s="715" t="s">
        <v>62015</v>
      </c>
      <c r="B5786" s="715" t="s">
        <v>62016</v>
      </c>
      <c r="C5786" s="715" t="s">
        <v>1158</v>
      </c>
      <c r="D5786" s="158" t="s">
        <v>62017</v>
      </c>
    </row>
    <row r="5787" customFormat="false" ht="13.5" hidden="true" customHeight="false" outlineLevel="0" collapsed="false">
      <c r="A5787" s="715" t="s">
        <v>62018</v>
      </c>
      <c r="B5787" s="715" t="s">
        <v>62019</v>
      </c>
      <c r="C5787" s="715" t="s">
        <v>1158</v>
      </c>
      <c r="D5787" s="158" t="s">
        <v>62002</v>
      </c>
    </row>
    <row r="5788" customFormat="false" ht="13.5" hidden="true" customHeight="false" outlineLevel="0" collapsed="false">
      <c r="A5788" s="715" t="s">
        <v>62020</v>
      </c>
      <c r="B5788" s="715" t="s">
        <v>62021</v>
      </c>
      <c r="C5788" s="715" t="s">
        <v>1158</v>
      </c>
      <c r="D5788" s="158" t="s">
        <v>62022</v>
      </c>
    </row>
    <row r="5789" customFormat="false" ht="13.5" hidden="true" customHeight="false" outlineLevel="0" collapsed="false">
      <c r="A5789" s="715" t="s">
        <v>62023</v>
      </c>
      <c r="B5789" s="715" t="s">
        <v>62024</v>
      </c>
      <c r="C5789" s="715" t="s">
        <v>1158</v>
      </c>
      <c r="D5789" s="158" t="s">
        <v>62025</v>
      </c>
    </row>
    <row r="5790" customFormat="false" ht="13.5" hidden="true" customHeight="false" outlineLevel="0" collapsed="false">
      <c r="A5790" s="715" t="s">
        <v>62026</v>
      </c>
      <c r="B5790" s="715" t="s">
        <v>62027</v>
      </c>
      <c r="C5790" s="715" t="s">
        <v>1158</v>
      </c>
      <c r="D5790" s="158" t="s">
        <v>62028</v>
      </c>
    </row>
    <row r="5791" customFormat="false" ht="13.5" hidden="true" customHeight="false" outlineLevel="0" collapsed="false">
      <c r="A5791" s="715" t="s">
        <v>62029</v>
      </c>
      <c r="B5791" s="715" t="s">
        <v>62030</v>
      </c>
      <c r="C5791" s="715" t="s">
        <v>1158</v>
      </c>
      <c r="D5791" s="158" t="s">
        <v>62031</v>
      </c>
    </row>
    <row r="5792" customFormat="false" ht="13.5" hidden="true" customHeight="false" outlineLevel="0" collapsed="false">
      <c r="A5792" s="715" t="s">
        <v>62032</v>
      </c>
      <c r="B5792" s="715" t="s">
        <v>62033</v>
      </c>
      <c r="C5792" s="715" t="s">
        <v>1158</v>
      </c>
      <c r="D5792" s="158" t="s">
        <v>62034</v>
      </c>
    </row>
    <row r="5793" customFormat="false" ht="13.5" hidden="true" customHeight="false" outlineLevel="0" collapsed="false">
      <c r="A5793" s="715" t="s">
        <v>62035</v>
      </c>
      <c r="B5793" s="715" t="s">
        <v>62036</v>
      </c>
      <c r="C5793" s="715" t="s">
        <v>1158</v>
      </c>
      <c r="D5793" s="158" t="s">
        <v>62037</v>
      </c>
    </row>
    <row r="5794" customFormat="false" ht="13.5" hidden="true" customHeight="false" outlineLevel="0" collapsed="false">
      <c r="A5794" s="715" t="s">
        <v>62038</v>
      </c>
      <c r="B5794" s="715" t="s">
        <v>62039</v>
      </c>
      <c r="C5794" s="715" t="s">
        <v>1158</v>
      </c>
      <c r="D5794" s="158" t="s">
        <v>62040</v>
      </c>
    </row>
    <row r="5795" customFormat="false" ht="13.5" hidden="true" customHeight="false" outlineLevel="0" collapsed="false">
      <c r="A5795" s="715" t="s">
        <v>62041</v>
      </c>
      <c r="B5795" s="715" t="s">
        <v>62042</v>
      </c>
      <c r="C5795" s="715" t="s">
        <v>1158</v>
      </c>
      <c r="D5795" s="158" t="s">
        <v>62043</v>
      </c>
    </row>
    <row r="5796" customFormat="false" ht="13.5" hidden="true" customHeight="false" outlineLevel="0" collapsed="false">
      <c r="A5796" s="715" t="s">
        <v>62044</v>
      </c>
      <c r="B5796" s="715" t="s">
        <v>62045</v>
      </c>
      <c r="C5796" s="715" t="s">
        <v>1158</v>
      </c>
      <c r="D5796" s="158" t="s">
        <v>62046</v>
      </c>
    </row>
    <row r="5797" customFormat="false" ht="13.5" hidden="true" customHeight="false" outlineLevel="0" collapsed="false">
      <c r="A5797" s="715" t="s">
        <v>62047</v>
      </c>
      <c r="B5797" s="715" t="s">
        <v>62048</v>
      </c>
      <c r="C5797" s="715" t="s">
        <v>1158</v>
      </c>
      <c r="D5797" s="158" t="s">
        <v>62049</v>
      </c>
    </row>
    <row r="5798" customFormat="false" ht="13.5" hidden="true" customHeight="false" outlineLevel="0" collapsed="false">
      <c r="A5798" s="715" t="s">
        <v>62050</v>
      </c>
      <c r="B5798" s="715" t="s">
        <v>62051</v>
      </c>
      <c r="C5798" s="715" t="s">
        <v>1158</v>
      </c>
      <c r="D5798" s="158" t="s">
        <v>62052</v>
      </c>
    </row>
    <row r="5799" customFormat="false" ht="13.5" hidden="true" customHeight="false" outlineLevel="0" collapsed="false">
      <c r="A5799" s="715" t="s">
        <v>62053</v>
      </c>
      <c r="B5799" s="715" t="s">
        <v>62054</v>
      </c>
      <c r="C5799" s="715" t="s">
        <v>1158</v>
      </c>
      <c r="D5799" s="158" t="s">
        <v>62055</v>
      </c>
    </row>
    <row r="5800" customFormat="false" ht="13.5" hidden="true" customHeight="false" outlineLevel="0" collapsed="false">
      <c r="A5800" s="715" t="s">
        <v>62056</v>
      </c>
      <c r="B5800" s="715" t="s">
        <v>62057</v>
      </c>
      <c r="C5800" s="715" t="s">
        <v>1158</v>
      </c>
      <c r="D5800" s="158" t="s">
        <v>62058</v>
      </c>
    </row>
    <row r="5801" customFormat="false" ht="13.5" hidden="true" customHeight="false" outlineLevel="0" collapsed="false">
      <c r="A5801" s="715" t="s">
        <v>62059</v>
      </c>
      <c r="B5801" s="715" t="s">
        <v>62060</v>
      </c>
      <c r="C5801" s="715" t="s">
        <v>1158</v>
      </c>
      <c r="D5801" s="158" t="s">
        <v>62061</v>
      </c>
    </row>
    <row r="5802" customFormat="false" ht="13.5" hidden="true" customHeight="false" outlineLevel="0" collapsed="false">
      <c r="A5802" s="715" t="s">
        <v>62062</v>
      </c>
      <c r="B5802" s="715" t="s">
        <v>62063</v>
      </c>
      <c r="C5802" s="715" t="s">
        <v>1158</v>
      </c>
      <c r="D5802" s="158" t="s">
        <v>62064</v>
      </c>
    </row>
    <row r="5803" customFormat="false" ht="13.5" hidden="true" customHeight="false" outlineLevel="0" collapsed="false">
      <c r="A5803" s="715" t="s">
        <v>62065</v>
      </c>
      <c r="B5803" s="715" t="s">
        <v>62066</v>
      </c>
      <c r="C5803" s="715" t="s">
        <v>1158</v>
      </c>
      <c r="D5803" s="158" t="s">
        <v>62067</v>
      </c>
    </row>
    <row r="5804" customFormat="false" ht="13.5" hidden="true" customHeight="false" outlineLevel="0" collapsed="false">
      <c r="A5804" s="715" t="s">
        <v>62068</v>
      </c>
      <c r="B5804" s="715" t="s">
        <v>62069</v>
      </c>
      <c r="C5804" s="715" t="s">
        <v>1158</v>
      </c>
      <c r="D5804" s="158" t="s">
        <v>62070</v>
      </c>
    </row>
    <row r="5805" customFormat="false" ht="13.5" hidden="true" customHeight="false" outlineLevel="0" collapsed="false">
      <c r="A5805" s="715" t="s">
        <v>62071</v>
      </c>
      <c r="B5805" s="715" t="s">
        <v>62072</v>
      </c>
      <c r="C5805" s="715" t="s">
        <v>1158</v>
      </c>
      <c r="D5805" s="158" t="s">
        <v>62073</v>
      </c>
    </row>
    <row r="5806" customFormat="false" ht="13.5" hidden="true" customHeight="false" outlineLevel="0" collapsed="false">
      <c r="A5806" s="715" t="s">
        <v>62074</v>
      </c>
      <c r="B5806" s="715" t="s">
        <v>62075</v>
      </c>
      <c r="C5806" s="715" t="s">
        <v>1158</v>
      </c>
      <c r="D5806" s="158" t="s">
        <v>62076</v>
      </c>
    </row>
    <row r="5807" customFormat="false" ht="13.5" hidden="true" customHeight="false" outlineLevel="0" collapsed="false">
      <c r="A5807" s="715" t="s">
        <v>62077</v>
      </c>
      <c r="B5807" s="715" t="s">
        <v>62078</v>
      </c>
      <c r="C5807" s="715" t="s">
        <v>1158</v>
      </c>
      <c r="D5807" s="158" t="s">
        <v>62079</v>
      </c>
    </row>
    <row r="5808" customFormat="false" ht="13.5" hidden="true" customHeight="false" outlineLevel="0" collapsed="false">
      <c r="A5808" s="715" t="s">
        <v>62080</v>
      </c>
      <c r="B5808" s="715" t="s">
        <v>62081</v>
      </c>
      <c r="C5808" s="715" t="s">
        <v>1158</v>
      </c>
      <c r="D5808" s="158" t="s">
        <v>62082</v>
      </c>
    </row>
    <row r="5809" customFormat="false" ht="13.5" hidden="true" customHeight="false" outlineLevel="0" collapsed="false">
      <c r="A5809" s="715" t="s">
        <v>62083</v>
      </c>
      <c r="B5809" s="715" t="s">
        <v>62084</v>
      </c>
      <c r="C5809" s="715" t="s">
        <v>1158</v>
      </c>
      <c r="D5809" s="158" t="s">
        <v>62085</v>
      </c>
    </row>
    <row r="5810" customFormat="false" ht="13.5" hidden="true" customHeight="false" outlineLevel="0" collapsed="false">
      <c r="A5810" s="715" t="s">
        <v>62086</v>
      </c>
      <c r="B5810" s="715" t="s">
        <v>62087</v>
      </c>
      <c r="C5810" s="715" t="s">
        <v>1158</v>
      </c>
      <c r="D5810" s="158" t="s">
        <v>62088</v>
      </c>
    </row>
    <row r="5811" customFormat="false" ht="13.5" hidden="true" customHeight="false" outlineLevel="0" collapsed="false">
      <c r="A5811" s="715" t="s">
        <v>62089</v>
      </c>
      <c r="B5811" s="715" t="s">
        <v>62090</v>
      </c>
      <c r="C5811" s="715" t="s">
        <v>1158</v>
      </c>
      <c r="D5811" s="158" t="s">
        <v>62091</v>
      </c>
    </row>
    <row r="5812" customFormat="false" ht="13.5" hidden="true" customHeight="false" outlineLevel="0" collapsed="false">
      <c r="A5812" s="715" t="s">
        <v>62092</v>
      </c>
      <c r="B5812" s="715" t="s">
        <v>62093</v>
      </c>
      <c r="C5812" s="715" t="s">
        <v>1158</v>
      </c>
      <c r="D5812" s="158" t="s">
        <v>62094</v>
      </c>
    </row>
    <row r="5813" customFormat="false" ht="13.5" hidden="true" customHeight="false" outlineLevel="0" collapsed="false">
      <c r="A5813" s="715" t="s">
        <v>62095</v>
      </c>
      <c r="B5813" s="715" t="s">
        <v>62096</v>
      </c>
      <c r="C5813" s="715" t="s">
        <v>1158</v>
      </c>
      <c r="D5813" s="158" t="s">
        <v>62097</v>
      </c>
    </row>
    <row r="5814" customFormat="false" ht="13.5" hidden="true" customHeight="false" outlineLevel="0" collapsed="false">
      <c r="A5814" s="715" t="s">
        <v>62098</v>
      </c>
      <c r="B5814" s="715" t="s">
        <v>62099</v>
      </c>
      <c r="C5814" s="715" t="s">
        <v>1158</v>
      </c>
      <c r="D5814" s="158" t="s">
        <v>62100</v>
      </c>
    </row>
    <row r="5815" customFormat="false" ht="13.5" hidden="true" customHeight="false" outlineLevel="0" collapsed="false">
      <c r="A5815" s="715" t="s">
        <v>62101</v>
      </c>
      <c r="B5815" s="715" t="s">
        <v>62102</v>
      </c>
      <c r="C5815" s="715" t="s">
        <v>1158</v>
      </c>
      <c r="D5815" s="158" t="s">
        <v>62103</v>
      </c>
    </row>
    <row r="5816" customFormat="false" ht="13.5" hidden="true" customHeight="false" outlineLevel="0" collapsed="false">
      <c r="A5816" s="715" t="s">
        <v>62104</v>
      </c>
      <c r="B5816" s="715" t="s">
        <v>62105</v>
      </c>
      <c r="C5816" s="715" t="s">
        <v>1158</v>
      </c>
      <c r="D5816" s="158" t="s">
        <v>62106</v>
      </c>
    </row>
    <row r="5817" customFormat="false" ht="13.5" hidden="true" customHeight="false" outlineLevel="0" collapsed="false">
      <c r="A5817" s="715" t="s">
        <v>62107</v>
      </c>
      <c r="B5817" s="715" t="s">
        <v>62108</v>
      </c>
      <c r="C5817" s="715" t="s">
        <v>1158</v>
      </c>
      <c r="D5817" s="158" t="s">
        <v>62109</v>
      </c>
    </row>
    <row r="5818" customFormat="false" ht="13.5" hidden="true" customHeight="false" outlineLevel="0" collapsed="false">
      <c r="A5818" s="715" t="s">
        <v>62110</v>
      </c>
      <c r="B5818" s="715" t="s">
        <v>62111</v>
      </c>
      <c r="C5818" s="715" t="s">
        <v>1158</v>
      </c>
      <c r="D5818" s="158" t="s">
        <v>62112</v>
      </c>
    </row>
    <row r="5819" customFormat="false" ht="13.5" hidden="true" customHeight="false" outlineLevel="0" collapsed="false">
      <c r="A5819" s="715" t="s">
        <v>62113</v>
      </c>
      <c r="B5819" s="715" t="s">
        <v>62114</v>
      </c>
      <c r="C5819" s="715" t="s">
        <v>1158</v>
      </c>
      <c r="D5819" s="158" t="s">
        <v>62115</v>
      </c>
    </row>
    <row r="5820" customFormat="false" ht="13.5" hidden="true" customHeight="false" outlineLevel="0" collapsed="false">
      <c r="A5820" s="715" t="s">
        <v>62116</v>
      </c>
      <c r="B5820" s="715" t="s">
        <v>62117</v>
      </c>
      <c r="C5820" s="715" t="s">
        <v>1158</v>
      </c>
      <c r="D5820" s="158" t="s">
        <v>62118</v>
      </c>
    </row>
    <row r="5821" customFormat="false" ht="13.5" hidden="true" customHeight="false" outlineLevel="0" collapsed="false">
      <c r="A5821" s="715" t="s">
        <v>62119</v>
      </c>
      <c r="B5821" s="715" t="s">
        <v>62120</v>
      </c>
      <c r="C5821" s="715" t="s">
        <v>1158</v>
      </c>
      <c r="D5821" s="158" t="s">
        <v>62121</v>
      </c>
    </row>
    <row r="5822" customFormat="false" ht="13.5" hidden="true" customHeight="false" outlineLevel="0" collapsed="false">
      <c r="A5822" s="715" t="s">
        <v>62122</v>
      </c>
      <c r="B5822" s="715" t="s">
        <v>62123</v>
      </c>
      <c r="C5822" s="715" t="s">
        <v>1158</v>
      </c>
      <c r="D5822" s="158" t="s">
        <v>62124</v>
      </c>
    </row>
    <row r="5823" customFormat="false" ht="13.5" hidden="true" customHeight="false" outlineLevel="0" collapsed="false">
      <c r="A5823" s="715" t="s">
        <v>62125</v>
      </c>
      <c r="B5823" s="715" t="s">
        <v>62126</v>
      </c>
      <c r="C5823" s="715" t="s">
        <v>1158</v>
      </c>
      <c r="D5823" s="158" t="s">
        <v>62127</v>
      </c>
    </row>
    <row r="5824" customFormat="false" ht="13.5" hidden="true" customHeight="false" outlineLevel="0" collapsed="false">
      <c r="A5824" s="715" t="s">
        <v>62128</v>
      </c>
      <c r="B5824" s="715" t="s">
        <v>62129</v>
      </c>
      <c r="C5824" s="715" t="s">
        <v>1158</v>
      </c>
      <c r="D5824" s="158" t="s">
        <v>62130</v>
      </c>
    </row>
    <row r="5825" customFormat="false" ht="13.5" hidden="true" customHeight="false" outlineLevel="0" collapsed="false">
      <c r="A5825" s="715" t="s">
        <v>62131</v>
      </c>
      <c r="B5825" s="715" t="s">
        <v>62132</v>
      </c>
      <c r="C5825" s="715" t="s">
        <v>1158</v>
      </c>
      <c r="D5825" s="158" t="s">
        <v>62133</v>
      </c>
    </row>
    <row r="5826" customFormat="false" ht="13.5" hidden="true" customHeight="false" outlineLevel="0" collapsed="false">
      <c r="A5826" s="715" t="s">
        <v>62134</v>
      </c>
      <c r="B5826" s="715" t="s">
        <v>62135</v>
      </c>
      <c r="C5826" s="715" t="s">
        <v>1158</v>
      </c>
      <c r="D5826" s="158" t="s">
        <v>62136</v>
      </c>
    </row>
    <row r="5827" customFormat="false" ht="13.5" hidden="true" customHeight="false" outlineLevel="0" collapsed="false">
      <c r="A5827" s="715" t="s">
        <v>62137</v>
      </c>
      <c r="B5827" s="715" t="s">
        <v>62138</v>
      </c>
      <c r="C5827" s="715" t="s">
        <v>1158</v>
      </c>
      <c r="D5827" s="158" t="s">
        <v>62139</v>
      </c>
    </row>
    <row r="5828" customFormat="false" ht="13.5" hidden="true" customHeight="false" outlineLevel="0" collapsed="false">
      <c r="A5828" s="715" t="s">
        <v>62140</v>
      </c>
      <c r="B5828" s="715" t="s">
        <v>62141</v>
      </c>
      <c r="C5828" s="715" t="s">
        <v>1158</v>
      </c>
      <c r="D5828" s="158" t="s">
        <v>62142</v>
      </c>
    </row>
    <row r="5829" customFormat="false" ht="13.5" hidden="true" customHeight="false" outlineLevel="0" collapsed="false">
      <c r="A5829" s="715" t="s">
        <v>62143</v>
      </c>
      <c r="B5829" s="715" t="s">
        <v>62144</v>
      </c>
      <c r="C5829" s="715" t="s">
        <v>1158</v>
      </c>
      <c r="D5829" s="158" t="s">
        <v>62145</v>
      </c>
    </row>
    <row r="5830" customFormat="false" ht="13.5" hidden="true" customHeight="false" outlineLevel="0" collapsed="false">
      <c r="A5830" s="715" t="s">
        <v>62146</v>
      </c>
      <c r="B5830" s="715" t="s">
        <v>62147</v>
      </c>
      <c r="C5830" s="715" t="s">
        <v>1158</v>
      </c>
      <c r="D5830" s="158" t="s">
        <v>62148</v>
      </c>
    </row>
    <row r="5831" customFormat="false" ht="13.5" hidden="true" customHeight="false" outlineLevel="0" collapsed="false">
      <c r="A5831" s="715" t="s">
        <v>62149</v>
      </c>
      <c r="B5831" s="715" t="s">
        <v>62150</v>
      </c>
      <c r="C5831" s="715" t="s">
        <v>1158</v>
      </c>
      <c r="D5831" s="158" t="s">
        <v>62151</v>
      </c>
    </row>
    <row r="5832" customFormat="false" ht="13.5" hidden="true" customHeight="false" outlineLevel="0" collapsed="false">
      <c r="A5832" s="715" t="s">
        <v>62152</v>
      </c>
      <c r="B5832" s="715" t="s">
        <v>62153</v>
      </c>
      <c r="C5832" s="715" t="s">
        <v>1158</v>
      </c>
      <c r="D5832" s="158" t="s">
        <v>62154</v>
      </c>
    </row>
    <row r="5833" customFormat="false" ht="13.5" hidden="true" customHeight="false" outlineLevel="0" collapsed="false">
      <c r="A5833" s="715" t="s">
        <v>62155</v>
      </c>
      <c r="B5833" s="715" t="s">
        <v>62156</v>
      </c>
      <c r="C5833" s="715" t="s">
        <v>1158</v>
      </c>
      <c r="D5833" s="158" t="s">
        <v>62157</v>
      </c>
    </row>
    <row r="5834" customFormat="false" ht="13.5" hidden="true" customHeight="false" outlineLevel="0" collapsed="false">
      <c r="A5834" s="715" t="s">
        <v>62158</v>
      </c>
      <c r="B5834" s="715" t="s">
        <v>62159</v>
      </c>
      <c r="C5834" s="715" t="s">
        <v>1158</v>
      </c>
      <c r="D5834" s="158" t="s">
        <v>62160</v>
      </c>
    </row>
    <row r="5835" customFormat="false" ht="13.5" hidden="true" customHeight="false" outlineLevel="0" collapsed="false">
      <c r="A5835" s="715" t="s">
        <v>62161</v>
      </c>
      <c r="B5835" s="715" t="s">
        <v>62162</v>
      </c>
      <c r="C5835" s="715" t="s">
        <v>1158</v>
      </c>
      <c r="D5835" s="158" t="s">
        <v>62163</v>
      </c>
    </row>
    <row r="5836" customFormat="false" ht="13.5" hidden="true" customHeight="false" outlineLevel="0" collapsed="false">
      <c r="A5836" s="715" t="s">
        <v>62164</v>
      </c>
      <c r="B5836" s="715" t="s">
        <v>62165</v>
      </c>
      <c r="C5836" s="715" t="s">
        <v>1158</v>
      </c>
      <c r="D5836" s="158" t="s">
        <v>62166</v>
      </c>
    </row>
    <row r="5837" customFormat="false" ht="13.5" hidden="true" customHeight="false" outlineLevel="0" collapsed="false">
      <c r="A5837" s="715" t="s">
        <v>62167</v>
      </c>
      <c r="B5837" s="715" t="s">
        <v>62168</v>
      </c>
      <c r="C5837" s="715" t="s">
        <v>1158</v>
      </c>
      <c r="D5837" s="158" t="s">
        <v>62169</v>
      </c>
    </row>
    <row r="5838" customFormat="false" ht="13.5" hidden="true" customHeight="false" outlineLevel="0" collapsed="false">
      <c r="A5838" s="715" t="s">
        <v>62170</v>
      </c>
      <c r="B5838" s="715" t="s">
        <v>62171</v>
      </c>
      <c r="C5838" s="715" t="s">
        <v>1158</v>
      </c>
      <c r="D5838" s="158" t="s">
        <v>62172</v>
      </c>
    </row>
    <row r="5839" customFormat="false" ht="13.5" hidden="true" customHeight="false" outlineLevel="0" collapsed="false">
      <c r="A5839" s="715" t="s">
        <v>62173</v>
      </c>
      <c r="B5839" s="715" t="s">
        <v>62174</v>
      </c>
      <c r="C5839" s="715" t="s">
        <v>1158</v>
      </c>
      <c r="D5839" s="158" t="s">
        <v>62175</v>
      </c>
    </row>
    <row r="5840" customFormat="false" ht="13.5" hidden="true" customHeight="false" outlineLevel="0" collapsed="false">
      <c r="A5840" s="715" t="s">
        <v>62176</v>
      </c>
      <c r="B5840" s="715" t="s">
        <v>62177</v>
      </c>
      <c r="C5840" s="715" t="s">
        <v>1158</v>
      </c>
      <c r="D5840" s="158" t="s">
        <v>62178</v>
      </c>
    </row>
    <row r="5841" customFormat="false" ht="13.5" hidden="true" customHeight="false" outlineLevel="0" collapsed="false">
      <c r="A5841" s="715" t="s">
        <v>62179</v>
      </c>
      <c r="B5841" s="715" t="s">
        <v>62180</v>
      </c>
      <c r="C5841" s="715" t="s">
        <v>1158</v>
      </c>
      <c r="D5841" s="158" t="s">
        <v>62181</v>
      </c>
    </row>
    <row r="5842" customFormat="false" ht="13.5" hidden="true" customHeight="false" outlineLevel="0" collapsed="false">
      <c r="A5842" s="715" t="s">
        <v>62182</v>
      </c>
      <c r="B5842" s="715" t="s">
        <v>62183</v>
      </c>
      <c r="C5842" s="715" t="s">
        <v>1158</v>
      </c>
      <c r="D5842" s="158" t="s">
        <v>62184</v>
      </c>
    </row>
    <row r="5843" customFormat="false" ht="13.5" hidden="true" customHeight="false" outlineLevel="0" collapsed="false">
      <c r="A5843" s="715" t="s">
        <v>62185</v>
      </c>
      <c r="B5843" s="715" t="s">
        <v>62186</v>
      </c>
      <c r="C5843" s="715" t="s">
        <v>1158</v>
      </c>
      <c r="D5843" s="158" t="s">
        <v>62187</v>
      </c>
    </row>
    <row r="5844" customFormat="false" ht="13.5" hidden="true" customHeight="false" outlineLevel="0" collapsed="false">
      <c r="A5844" s="715" t="s">
        <v>62188</v>
      </c>
      <c r="B5844" s="715" t="s">
        <v>62189</v>
      </c>
      <c r="C5844" s="715" t="s">
        <v>1158</v>
      </c>
      <c r="D5844" s="158" t="s">
        <v>62190</v>
      </c>
    </row>
    <row r="5845" customFormat="false" ht="13.5" hidden="true" customHeight="false" outlineLevel="0" collapsed="false">
      <c r="A5845" s="715" t="s">
        <v>62191</v>
      </c>
      <c r="B5845" s="715" t="s">
        <v>62192</v>
      </c>
      <c r="C5845" s="715" t="s">
        <v>1158</v>
      </c>
      <c r="D5845" s="158" t="s">
        <v>62193</v>
      </c>
    </row>
    <row r="5846" customFormat="false" ht="13.5" hidden="true" customHeight="false" outlineLevel="0" collapsed="false">
      <c r="A5846" s="715" t="s">
        <v>62194</v>
      </c>
      <c r="B5846" s="715" t="s">
        <v>62195</v>
      </c>
      <c r="C5846" s="715" t="s">
        <v>1158</v>
      </c>
      <c r="D5846" s="158" t="s">
        <v>62196</v>
      </c>
    </row>
    <row r="5847" customFormat="false" ht="13.5" hidden="true" customHeight="false" outlineLevel="0" collapsed="false">
      <c r="A5847" s="715" t="s">
        <v>62197</v>
      </c>
      <c r="B5847" s="715" t="s">
        <v>62198</v>
      </c>
      <c r="C5847" s="715" t="s">
        <v>1158</v>
      </c>
      <c r="D5847" s="158" t="s">
        <v>62199</v>
      </c>
    </row>
    <row r="5848" customFormat="false" ht="13.5" hidden="true" customHeight="false" outlineLevel="0" collapsed="false">
      <c r="A5848" s="715" t="s">
        <v>62200</v>
      </c>
      <c r="B5848" s="715" t="s">
        <v>62201</v>
      </c>
      <c r="C5848" s="715" t="s">
        <v>1158</v>
      </c>
      <c r="D5848" s="158" t="s">
        <v>62202</v>
      </c>
    </row>
    <row r="5849" customFormat="false" ht="13.5" hidden="true" customHeight="false" outlineLevel="0" collapsed="false">
      <c r="A5849" s="715" t="s">
        <v>62203</v>
      </c>
      <c r="B5849" s="715" t="s">
        <v>62204</v>
      </c>
      <c r="C5849" s="715" t="s">
        <v>1158</v>
      </c>
      <c r="D5849" s="158" t="s">
        <v>62205</v>
      </c>
    </row>
    <row r="5850" customFormat="false" ht="13.5" hidden="true" customHeight="false" outlineLevel="0" collapsed="false">
      <c r="A5850" s="715" t="s">
        <v>62206</v>
      </c>
      <c r="B5850" s="715" t="s">
        <v>62207</v>
      </c>
      <c r="C5850" s="715" t="s">
        <v>1158</v>
      </c>
      <c r="D5850" s="158" t="s">
        <v>62208</v>
      </c>
    </row>
    <row r="5851" customFormat="false" ht="13.5" hidden="true" customHeight="false" outlineLevel="0" collapsed="false">
      <c r="A5851" s="715" t="s">
        <v>62209</v>
      </c>
      <c r="B5851" s="715" t="s">
        <v>62210</v>
      </c>
      <c r="C5851" s="715" t="s">
        <v>1158</v>
      </c>
      <c r="D5851" s="158" t="s">
        <v>62211</v>
      </c>
    </row>
    <row r="5852" customFormat="false" ht="13.5" hidden="true" customHeight="false" outlineLevel="0" collapsed="false">
      <c r="A5852" s="715" t="s">
        <v>62212</v>
      </c>
      <c r="B5852" s="715" t="s">
        <v>62213</v>
      </c>
      <c r="C5852" s="715" t="s">
        <v>1158</v>
      </c>
      <c r="D5852" s="158" t="s">
        <v>62214</v>
      </c>
    </row>
    <row r="5853" customFormat="false" ht="13.5" hidden="true" customHeight="false" outlineLevel="0" collapsed="false">
      <c r="A5853" s="715" t="s">
        <v>62215</v>
      </c>
      <c r="B5853" s="715" t="s">
        <v>62216</v>
      </c>
      <c r="C5853" s="715" t="s">
        <v>1158</v>
      </c>
      <c r="D5853" s="158" t="s">
        <v>62217</v>
      </c>
    </row>
    <row r="5854" customFormat="false" ht="13.5" hidden="true" customHeight="false" outlineLevel="0" collapsed="false">
      <c r="A5854" s="715" t="s">
        <v>62218</v>
      </c>
      <c r="B5854" s="715" t="s">
        <v>62219</v>
      </c>
      <c r="C5854" s="715" t="s">
        <v>1158</v>
      </c>
      <c r="D5854" s="158" t="s">
        <v>62220</v>
      </c>
    </row>
    <row r="5855" customFormat="false" ht="13.5" hidden="true" customHeight="false" outlineLevel="0" collapsed="false">
      <c r="A5855" s="715" t="s">
        <v>62221</v>
      </c>
      <c r="B5855" s="715" t="s">
        <v>62222</v>
      </c>
      <c r="C5855" s="715" t="s">
        <v>1158</v>
      </c>
      <c r="D5855" s="158" t="s">
        <v>62223</v>
      </c>
    </row>
    <row r="5856" customFormat="false" ht="13.5" hidden="true" customHeight="false" outlineLevel="0" collapsed="false">
      <c r="A5856" s="715" t="s">
        <v>62224</v>
      </c>
      <c r="B5856" s="715" t="s">
        <v>62225</v>
      </c>
      <c r="C5856" s="715" t="s">
        <v>1158</v>
      </c>
      <c r="D5856" s="158" t="s">
        <v>62226</v>
      </c>
    </row>
    <row r="5857" customFormat="false" ht="13.5" hidden="true" customHeight="false" outlineLevel="0" collapsed="false">
      <c r="A5857" s="715" t="s">
        <v>62227</v>
      </c>
      <c r="B5857" s="715" t="s">
        <v>62228</v>
      </c>
      <c r="C5857" s="715" t="s">
        <v>1158</v>
      </c>
      <c r="D5857" s="158" t="s">
        <v>62229</v>
      </c>
    </row>
    <row r="5858" customFormat="false" ht="13.5" hidden="true" customHeight="false" outlineLevel="0" collapsed="false">
      <c r="A5858" s="715" t="s">
        <v>62230</v>
      </c>
      <c r="B5858" s="715" t="s">
        <v>62231</v>
      </c>
      <c r="C5858" s="715" t="s">
        <v>1158</v>
      </c>
      <c r="D5858" s="158" t="s">
        <v>62232</v>
      </c>
    </row>
    <row r="5859" customFormat="false" ht="13.5" hidden="true" customHeight="false" outlineLevel="0" collapsed="false">
      <c r="A5859" s="715" t="s">
        <v>62233</v>
      </c>
      <c r="B5859" s="715" t="s">
        <v>62234</v>
      </c>
      <c r="C5859" s="715" t="s">
        <v>1158</v>
      </c>
      <c r="D5859" s="158" t="s">
        <v>62235</v>
      </c>
    </row>
    <row r="5860" customFormat="false" ht="13.5" hidden="true" customHeight="false" outlineLevel="0" collapsed="false">
      <c r="A5860" s="715" t="s">
        <v>62236</v>
      </c>
      <c r="B5860" s="715" t="s">
        <v>62237</v>
      </c>
      <c r="C5860" s="715" t="s">
        <v>1158</v>
      </c>
      <c r="D5860" s="158" t="s">
        <v>62238</v>
      </c>
    </row>
    <row r="5861" customFormat="false" ht="13.5" hidden="true" customHeight="false" outlineLevel="0" collapsed="false">
      <c r="A5861" s="715" t="s">
        <v>62239</v>
      </c>
      <c r="B5861" s="715" t="s">
        <v>62240</v>
      </c>
      <c r="C5861" s="715" t="s">
        <v>1158</v>
      </c>
      <c r="D5861" s="158" t="s">
        <v>62241</v>
      </c>
    </row>
    <row r="5862" customFormat="false" ht="13.5" hidden="true" customHeight="false" outlineLevel="0" collapsed="false">
      <c r="A5862" s="715" t="s">
        <v>62242</v>
      </c>
      <c r="B5862" s="715" t="s">
        <v>62243</v>
      </c>
      <c r="C5862" s="715" t="s">
        <v>1158</v>
      </c>
      <c r="D5862" s="158" t="s">
        <v>62244</v>
      </c>
    </row>
    <row r="5863" customFormat="false" ht="13.5" hidden="true" customHeight="false" outlineLevel="0" collapsed="false">
      <c r="A5863" s="715" t="s">
        <v>62245</v>
      </c>
      <c r="B5863" s="715" t="s">
        <v>62246</v>
      </c>
      <c r="C5863" s="715" t="s">
        <v>1158</v>
      </c>
      <c r="D5863" s="158" t="s">
        <v>62247</v>
      </c>
    </row>
    <row r="5864" customFormat="false" ht="13.5" hidden="true" customHeight="false" outlineLevel="0" collapsed="false">
      <c r="A5864" s="715" t="s">
        <v>62248</v>
      </c>
      <c r="B5864" s="715" t="s">
        <v>62249</v>
      </c>
      <c r="C5864" s="715" t="s">
        <v>1158</v>
      </c>
      <c r="D5864" s="158" t="s">
        <v>62250</v>
      </c>
    </row>
    <row r="5865" customFormat="false" ht="13.5" hidden="true" customHeight="false" outlineLevel="0" collapsed="false">
      <c r="A5865" s="715" t="s">
        <v>62251</v>
      </c>
      <c r="B5865" s="715" t="s">
        <v>62252</v>
      </c>
      <c r="C5865" s="715" t="s">
        <v>1158</v>
      </c>
      <c r="D5865" s="158" t="s">
        <v>62253</v>
      </c>
    </row>
    <row r="5866" customFormat="false" ht="13.5" hidden="true" customHeight="false" outlineLevel="0" collapsed="false">
      <c r="A5866" s="715" t="s">
        <v>62254</v>
      </c>
      <c r="B5866" s="715" t="s">
        <v>62255</v>
      </c>
      <c r="C5866" s="715" t="s">
        <v>1158</v>
      </c>
      <c r="D5866" s="158" t="s">
        <v>62256</v>
      </c>
    </row>
    <row r="5867" customFormat="false" ht="13.5" hidden="true" customHeight="false" outlineLevel="0" collapsed="false">
      <c r="A5867" s="715" t="s">
        <v>62257</v>
      </c>
      <c r="B5867" s="715" t="s">
        <v>62258</v>
      </c>
      <c r="C5867" s="715" t="s">
        <v>1158</v>
      </c>
      <c r="D5867" s="158" t="s">
        <v>62259</v>
      </c>
    </row>
    <row r="5868" customFormat="false" ht="13.5" hidden="true" customHeight="false" outlineLevel="0" collapsed="false">
      <c r="A5868" s="715" t="s">
        <v>62260</v>
      </c>
      <c r="B5868" s="715" t="s">
        <v>62261</v>
      </c>
      <c r="C5868" s="715" t="s">
        <v>1158</v>
      </c>
      <c r="D5868" s="158" t="s">
        <v>62262</v>
      </c>
    </row>
    <row r="5869" customFormat="false" ht="13.5" hidden="true" customHeight="false" outlineLevel="0" collapsed="false">
      <c r="A5869" s="715" t="s">
        <v>62263</v>
      </c>
      <c r="B5869" s="715" t="s">
        <v>62264</v>
      </c>
      <c r="C5869" s="715" t="s">
        <v>1158</v>
      </c>
      <c r="D5869" s="158" t="s">
        <v>62265</v>
      </c>
    </row>
    <row r="5870" customFormat="false" ht="13.5" hidden="true" customHeight="false" outlineLevel="0" collapsed="false">
      <c r="A5870" s="715" t="s">
        <v>62266</v>
      </c>
      <c r="B5870" s="715" t="s">
        <v>62267</v>
      </c>
      <c r="C5870" s="715" t="s">
        <v>1158</v>
      </c>
      <c r="D5870" s="158" t="s">
        <v>62268</v>
      </c>
    </row>
    <row r="5871" customFormat="false" ht="13.5" hidden="true" customHeight="false" outlineLevel="0" collapsed="false">
      <c r="A5871" s="715" t="s">
        <v>62269</v>
      </c>
      <c r="B5871" s="715" t="s">
        <v>62270</v>
      </c>
      <c r="C5871" s="715" t="s">
        <v>1158</v>
      </c>
      <c r="D5871" s="158" t="s">
        <v>62271</v>
      </c>
    </row>
    <row r="5872" customFormat="false" ht="13.5" hidden="true" customHeight="false" outlineLevel="0" collapsed="false">
      <c r="A5872" s="715" t="s">
        <v>62272</v>
      </c>
      <c r="B5872" s="715" t="s">
        <v>62273</v>
      </c>
      <c r="C5872" s="715" t="s">
        <v>1158</v>
      </c>
      <c r="D5872" s="158" t="s">
        <v>62274</v>
      </c>
    </row>
    <row r="5873" customFormat="false" ht="13.5" hidden="true" customHeight="false" outlineLevel="0" collapsed="false">
      <c r="A5873" s="715" t="s">
        <v>62275</v>
      </c>
      <c r="B5873" s="715" t="s">
        <v>62276</v>
      </c>
      <c r="C5873" s="715" t="s">
        <v>1158</v>
      </c>
      <c r="D5873" s="158" t="s">
        <v>62277</v>
      </c>
    </row>
    <row r="5874" customFormat="false" ht="13.5" hidden="true" customHeight="false" outlineLevel="0" collapsed="false">
      <c r="A5874" s="715" t="s">
        <v>62278</v>
      </c>
      <c r="B5874" s="715" t="s">
        <v>62279</v>
      </c>
      <c r="C5874" s="715" t="s">
        <v>1158</v>
      </c>
      <c r="D5874" s="158" t="s">
        <v>62280</v>
      </c>
    </row>
    <row r="5875" customFormat="false" ht="13.5" hidden="true" customHeight="false" outlineLevel="0" collapsed="false">
      <c r="A5875" s="715" t="s">
        <v>62281</v>
      </c>
      <c r="B5875" s="715" t="s">
        <v>62282</v>
      </c>
      <c r="C5875" s="715" t="s">
        <v>1158</v>
      </c>
      <c r="D5875" s="158" t="s">
        <v>62283</v>
      </c>
    </row>
    <row r="5876" customFormat="false" ht="13.5" hidden="true" customHeight="false" outlineLevel="0" collapsed="false">
      <c r="A5876" s="715" t="s">
        <v>62284</v>
      </c>
      <c r="B5876" s="715" t="s">
        <v>62285</v>
      </c>
      <c r="C5876" s="715" t="s">
        <v>1158</v>
      </c>
      <c r="D5876" s="158" t="s">
        <v>62286</v>
      </c>
    </row>
    <row r="5877" customFormat="false" ht="13.5" hidden="true" customHeight="false" outlineLevel="0" collapsed="false">
      <c r="A5877" s="715" t="s">
        <v>62287</v>
      </c>
      <c r="B5877" s="715" t="s">
        <v>62288</v>
      </c>
      <c r="C5877" s="715" t="s">
        <v>1158</v>
      </c>
      <c r="D5877" s="158" t="s">
        <v>62289</v>
      </c>
    </row>
    <row r="5878" customFormat="false" ht="13.5" hidden="true" customHeight="false" outlineLevel="0" collapsed="false">
      <c r="A5878" s="715" t="s">
        <v>62290</v>
      </c>
      <c r="B5878" s="715" t="s">
        <v>62291</v>
      </c>
      <c r="C5878" s="715" t="s">
        <v>1158</v>
      </c>
      <c r="D5878" s="158" t="s">
        <v>62292</v>
      </c>
    </row>
    <row r="5879" customFormat="false" ht="13.5" hidden="true" customHeight="false" outlineLevel="0" collapsed="false">
      <c r="A5879" s="715" t="s">
        <v>62293</v>
      </c>
      <c r="B5879" s="715" t="s">
        <v>62294</v>
      </c>
      <c r="C5879" s="715" t="s">
        <v>1158</v>
      </c>
      <c r="D5879" s="158" t="s">
        <v>62295</v>
      </c>
    </row>
    <row r="5880" customFormat="false" ht="13.5" hidden="true" customHeight="false" outlineLevel="0" collapsed="false">
      <c r="A5880" s="715" t="s">
        <v>62296</v>
      </c>
      <c r="B5880" s="715" t="s">
        <v>62297</v>
      </c>
      <c r="C5880" s="715" t="s">
        <v>1158</v>
      </c>
      <c r="D5880" s="158" t="s">
        <v>62298</v>
      </c>
    </row>
    <row r="5881" customFormat="false" ht="13.5" hidden="true" customHeight="false" outlineLevel="0" collapsed="false">
      <c r="A5881" s="715" t="s">
        <v>62299</v>
      </c>
      <c r="B5881" s="715" t="s">
        <v>62300</v>
      </c>
      <c r="C5881" s="715" t="s">
        <v>1158</v>
      </c>
      <c r="D5881" s="158" t="s">
        <v>62301</v>
      </c>
    </row>
    <row r="5882" customFormat="false" ht="13.5" hidden="true" customHeight="false" outlineLevel="0" collapsed="false">
      <c r="A5882" s="715" t="s">
        <v>62302</v>
      </c>
      <c r="B5882" s="715" t="s">
        <v>62303</v>
      </c>
      <c r="C5882" s="715" t="s">
        <v>1158</v>
      </c>
      <c r="D5882" s="158" t="s">
        <v>62304</v>
      </c>
    </row>
    <row r="5883" customFormat="false" ht="13.5" hidden="true" customHeight="false" outlineLevel="0" collapsed="false">
      <c r="A5883" s="715" t="s">
        <v>62305</v>
      </c>
      <c r="B5883" s="715" t="s">
        <v>62306</v>
      </c>
      <c r="C5883" s="715" t="s">
        <v>1158</v>
      </c>
      <c r="D5883" s="158" t="s">
        <v>62307</v>
      </c>
    </row>
    <row r="5884" customFormat="false" ht="13.5" hidden="true" customHeight="false" outlineLevel="0" collapsed="false">
      <c r="A5884" s="715" t="s">
        <v>62308</v>
      </c>
      <c r="B5884" s="715" t="s">
        <v>62309</v>
      </c>
      <c r="C5884" s="715" t="s">
        <v>1158</v>
      </c>
      <c r="D5884" s="158" t="s">
        <v>62310</v>
      </c>
    </row>
    <row r="5885" customFormat="false" ht="13.5" hidden="true" customHeight="false" outlineLevel="0" collapsed="false">
      <c r="A5885" s="715" t="s">
        <v>62311</v>
      </c>
      <c r="B5885" s="715" t="s">
        <v>62312</v>
      </c>
      <c r="C5885" s="715" t="s">
        <v>1158</v>
      </c>
      <c r="D5885" s="158" t="s">
        <v>61487</v>
      </c>
    </row>
    <row r="5886" customFormat="false" ht="13.5" hidden="true" customHeight="false" outlineLevel="0" collapsed="false">
      <c r="A5886" s="715" t="s">
        <v>62313</v>
      </c>
      <c r="B5886" s="715" t="s">
        <v>62314</v>
      </c>
      <c r="C5886" s="715" t="s">
        <v>1158</v>
      </c>
      <c r="D5886" s="158" t="s">
        <v>62315</v>
      </c>
    </row>
    <row r="5887" customFormat="false" ht="13.5" hidden="true" customHeight="false" outlineLevel="0" collapsed="false">
      <c r="A5887" s="715" t="s">
        <v>62316</v>
      </c>
      <c r="B5887" s="715" t="s">
        <v>62317</v>
      </c>
      <c r="C5887" s="715" t="s">
        <v>1158</v>
      </c>
      <c r="D5887" s="158" t="s">
        <v>51890</v>
      </c>
    </row>
    <row r="5888" customFormat="false" ht="13.5" hidden="true" customHeight="false" outlineLevel="0" collapsed="false">
      <c r="A5888" s="715" t="s">
        <v>62318</v>
      </c>
      <c r="B5888" s="715" t="s">
        <v>62319</v>
      </c>
      <c r="C5888" s="715" t="s">
        <v>62320</v>
      </c>
      <c r="D5888" s="158" t="s">
        <v>48296</v>
      </c>
    </row>
    <row r="5889" customFormat="false" ht="13.5" hidden="true" customHeight="false" outlineLevel="0" collapsed="false">
      <c r="A5889" s="715" t="s">
        <v>62321</v>
      </c>
      <c r="B5889" s="715" t="s">
        <v>62322</v>
      </c>
      <c r="C5889" s="715" t="s">
        <v>62320</v>
      </c>
      <c r="D5889" s="158" t="s">
        <v>62323</v>
      </c>
    </row>
    <row r="5890" customFormat="false" ht="13.5" hidden="true" customHeight="false" outlineLevel="0" collapsed="false">
      <c r="A5890" s="715" t="s">
        <v>62324</v>
      </c>
      <c r="B5890" s="715" t="s">
        <v>62325</v>
      </c>
      <c r="C5890" s="715" t="s">
        <v>62320</v>
      </c>
      <c r="D5890" s="158" t="s">
        <v>62326</v>
      </c>
    </row>
    <row r="5891" customFormat="false" ht="13.5" hidden="true" customHeight="false" outlineLevel="0" collapsed="false">
      <c r="A5891" s="715" t="s">
        <v>62327</v>
      </c>
      <c r="B5891" s="715" t="s">
        <v>62328</v>
      </c>
      <c r="C5891" s="715" t="s">
        <v>62320</v>
      </c>
      <c r="D5891" s="158" t="s">
        <v>48925</v>
      </c>
    </row>
    <row r="5892" customFormat="false" ht="13.5" hidden="true" customHeight="false" outlineLevel="0" collapsed="false">
      <c r="A5892" s="715" t="s">
        <v>62329</v>
      </c>
      <c r="B5892" s="715" t="s">
        <v>62330</v>
      </c>
      <c r="C5892" s="715" t="s">
        <v>62320</v>
      </c>
      <c r="D5892" s="158" t="s">
        <v>48693</v>
      </c>
    </row>
    <row r="5893" customFormat="false" ht="13.5" hidden="true" customHeight="false" outlineLevel="0" collapsed="false">
      <c r="A5893" s="715" t="s">
        <v>62331</v>
      </c>
      <c r="B5893" s="715" t="s">
        <v>62332</v>
      </c>
      <c r="C5893" s="715" t="s">
        <v>62320</v>
      </c>
      <c r="D5893" s="158" t="s">
        <v>47417</v>
      </c>
    </row>
    <row r="5894" customFormat="false" ht="13.5" hidden="true" customHeight="false" outlineLevel="0" collapsed="false">
      <c r="A5894" s="715" t="s">
        <v>62333</v>
      </c>
      <c r="B5894" s="715" t="s">
        <v>62334</v>
      </c>
      <c r="C5894" s="715" t="s">
        <v>62320</v>
      </c>
      <c r="D5894" s="158" t="s">
        <v>60438</v>
      </c>
    </row>
    <row r="5895" customFormat="false" ht="13.5" hidden="true" customHeight="false" outlineLevel="0" collapsed="false">
      <c r="A5895" s="715" t="s">
        <v>62335</v>
      </c>
      <c r="B5895" s="715" t="s">
        <v>62336</v>
      </c>
      <c r="C5895" s="715" t="s">
        <v>62320</v>
      </c>
      <c r="D5895" s="158" t="s">
        <v>48509</v>
      </c>
    </row>
    <row r="5896" customFormat="false" ht="13.5" hidden="true" customHeight="false" outlineLevel="0" collapsed="false">
      <c r="A5896" s="715" t="s">
        <v>62337</v>
      </c>
      <c r="B5896" s="715" t="s">
        <v>62338</v>
      </c>
      <c r="C5896" s="715" t="s">
        <v>62320</v>
      </c>
      <c r="D5896" s="158" t="s">
        <v>48644</v>
      </c>
    </row>
    <row r="5897" customFormat="false" ht="13.5" hidden="true" customHeight="false" outlineLevel="0" collapsed="false">
      <c r="A5897" s="715" t="s">
        <v>62339</v>
      </c>
      <c r="B5897" s="715" t="s">
        <v>62340</v>
      </c>
      <c r="C5897" s="715" t="s">
        <v>62320</v>
      </c>
      <c r="D5897" s="158" t="s">
        <v>48603</v>
      </c>
    </row>
    <row r="5898" customFormat="false" ht="13.5" hidden="true" customHeight="false" outlineLevel="0" collapsed="false">
      <c r="A5898" s="715" t="s">
        <v>62341</v>
      </c>
      <c r="B5898" s="715" t="s">
        <v>62342</v>
      </c>
      <c r="C5898" s="715" t="s">
        <v>59668</v>
      </c>
      <c r="D5898" s="158" t="s">
        <v>62343</v>
      </c>
    </row>
    <row r="5899" customFormat="false" ht="13.5" hidden="true" customHeight="false" outlineLevel="0" collapsed="false">
      <c r="A5899" s="715" t="s">
        <v>62344</v>
      </c>
      <c r="B5899" s="715" t="s">
        <v>62345</v>
      </c>
      <c r="C5899" s="715" t="s">
        <v>59668</v>
      </c>
      <c r="D5899" s="158" t="s">
        <v>62346</v>
      </c>
    </row>
    <row r="5900" customFormat="false" ht="13.5" hidden="true" customHeight="false" outlineLevel="0" collapsed="false">
      <c r="A5900" s="715" t="s">
        <v>62347</v>
      </c>
      <c r="B5900" s="715" t="s">
        <v>62348</v>
      </c>
      <c r="C5900" s="715" t="s">
        <v>59668</v>
      </c>
      <c r="D5900" s="158" t="s">
        <v>62349</v>
      </c>
    </row>
    <row r="5901" customFormat="false" ht="13.5" hidden="true" customHeight="false" outlineLevel="0" collapsed="false">
      <c r="A5901" s="715" t="s">
        <v>62350</v>
      </c>
      <c r="B5901" s="715" t="s">
        <v>62351</v>
      </c>
      <c r="C5901" s="715" t="s">
        <v>5631</v>
      </c>
      <c r="D5901" s="158" t="s">
        <v>57123</v>
      </c>
    </row>
    <row r="5902" customFormat="false" ht="13.5" hidden="true" customHeight="false" outlineLevel="0" collapsed="false">
      <c r="A5902" s="715" t="s">
        <v>62352</v>
      </c>
      <c r="B5902" s="715" t="s">
        <v>62353</v>
      </c>
      <c r="C5902" s="715" t="s">
        <v>5631</v>
      </c>
      <c r="D5902" s="158" t="s">
        <v>59442</v>
      </c>
    </row>
    <row r="5903" customFormat="false" ht="13.5" hidden="true" customHeight="false" outlineLevel="0" collapsed="false">
      <c r="A5903" s="715" t="s">
        <v>62354</v>
      </c>
      <c r="B5903" s="715" t="s">
        <v>62355</v>
      </c>
      <c r="C5903" s="715" t="s">
        <v>5631</v>
      </c>
      <c r="D5903" s="158" t="s">
        <v>53095</v>
      </c>
    </row>
    <row r="5904" customFormat="false" ht="13.5" hidden="true" customHeight="false" outlineLevel="0" collapsed="false">
      <c r="A5904" s="715" t="s">
        <v>62356</v>
      </c>
      <c r="B5904" s="715" t="s">
        <v>62357</v>
      </c>
      <c r="C5904" s="715" t="s">
        <v>5631</v>
      </c>
      <c r="D5904" s="158" t="s">
        <v>52767</v>
      </c>
    </row>
    <row r="5905" customFormat="false" ht="13.5" hidden="true" customHeight="false" outlineLevel="0" collapsed="false">
      <c r="A5905" s="715" t="s">
        <v>62358</v>
      </c>
      <c r="B5905" s="715" t="s">
        <v>62359</v>
      </c>
      <c r="C5905" s="715" t="s">
        <v>5631</v>
      </c>
      <c r="D5905" s="158" t="s">
        <v>46166</v>
      </c>
    </row>
    <row r="5906" customFormat="false" ht="13.5" hidden="true" customHeight="false" outlineLevel="0" collapsed="false">
      <c r="A5906" s="715" t="s">
        <v>62360</v>
      </c>
      <c r="B5906" s="715" t="s">
        <v>62361</v>
      </c>
      <c r="C5906" s="715" t="s">
        <v>5631</v>
      </c>
      <c r="D5906" s="158" t="s">
        <v>60662</v>
      </c>
    </row>
    <row r="5907" customFormat="false" ht="13.5" hidden="true" customHeight="false" outlineLevel="0" collapsed="false">
      <c r="A5907" s="715" t="s">
        <v>62362</v>
      </c>
      <c r="B5907" s="715" t="s">
        <v>62363</v>
      </c>
      <c r="C5907" s="715" t="s">
        <v>5631</v>
      </c>
      <c r="D5907" s="158" t="s">
        <v>62364</v>
      </c>
    </row>
    <row r="5908" customFormat="false" ht="13.5" hidden="true" customHeight="false" outlineLevel="0" collapsed="false">
      <c r="A5908" s="715" t="s">
        <v>62365</v>
      </c>
      <c r="B5908" s="715" t="s">
        <v>62366</v>
      </c>
      <c r="C5908" s="715" t="s">
        <v>5631</v>
      </c>
      <c r="D5908" s="158" t="s">
        <v>55521</v>
      </c>
    </row>
    <row r="5909" customFormat="false" ht="13.5" hidden="true" customHeight="false" outlineLevel="0" collapsed="false">
      <c r="A5909" s="715" t="s">
        <v>62367</v>
      </c>
      <c r="B5909" s="715" t="s">
        <v>62368</v>
      </c>
      <c r="C5909" s="715" t="s">
        <v>5631</v>
      </c>
      <c r="D5909" s="158" t="s">
        <v>48485</v>
      </c>
    </row>
    <row r="5910" customFormat="false" ht="13.5" hidden="true" customHeight="false" outlineLevel="0" collapsed="false">
      <c r="A5910" s="715" t="s">
        <v>62369</v>
      </c>
      <c r="B5910" s="715" t="s">
        <v>62370</v>
      </c>
      <c r="C5910" s="715" t="s">
        <v>5631</v>
      </c>
      <c r="D5910" s="158" t="s">
        <v>47890</v>
      </c>
    </row>
    <row r="5911" customFormat="false" ht="13.5" hidden="true" customHeight="false" outlineLevel="0" collapsed="false">
      <c r="A5911" s="715" t="s">
        <v>62371</v>
      </c>
      <c r="B5911" s="715" t="s">
        <v>62372</v>
      </c>
      <c r="C5911" s="715" t="s">
        <v>5631</v>
      </c>
      <c r="D5911" s="158" t="s">
        <v>62373</v>
      </c>
    </row>
    <row r="5912" customFormat="false" ht="13.5" hidden="true" customHeight="false" outlineLevel="0" collapsed="false">
      <c r="A5912" s="715" t="s">
        <v>62374</v>
      </c>
      <c r="B5912" s="715" t="s">
        <v>62375</v>
      </c>
      <c r="C5912" s="715" t="s">
        <v>5631</v>
      </c>
      <c r="D5912" s="158" t="s">
        <v>62376</v>
      </c>
    </row>
    <row r="5913" customFormat="false" ht="13.5" hidden="true" customHeight="false" outlineLevel="0" collapsed="false">
      <c r="A5913" s="715" t="s">
        <v>62377</v>
      </c>
      <c r="B5913" s="715" t="s">
        <v>62378</v>
      </c>
      <c r="C5913" s="715" t="s">
        <v>5900</v>
      </c>
      <c r="D5913" s="158" t="s">
        <v>48869</v>
      </c>
    </row>
    <row r="5914" customFormat="false" ht="13.5" hidden="true" customHeight="false" outlineLevel="0" collapsed="false">
      <c r="A5914" s="715" t="s">
        <v>62379</v>
      </c>
      <c r="B5914" s="715" t="s">
        <v>62380</v>
      </c>
      <c r="C5914" s="715" t="s">
        <v>5900</v>
      </c>
      <c r="D5914" s="158" t="s">
        <v>62381</v>
      </c>
    </row>
    <row r="5915" customFormat="false" ht="13.5" hidden="true" customHeight="false" outlineLevel="0" collapsed="false">
      <c r="A5915" s="715" t="s">
        <v>62382</v>
      </c>
      <c r="B5915" s="715" t="s">
        <v>62383</v>
      </c>
      <c r="C5915" s="715" t="s">
        <v>5900</v>
      </c>
      <c r="D5915" s="158" t="s">
        <v>62384</v>
      </c>
    </row>
    <row r="5916" customFormat="false" ht="13.5" hidden="true" customHeight="false" outlineLevel="0" collapsed="false">
      <c r="A5916" s="715" t="s">
        <v>62385</v>
      </c>
      <c r="B5916" s="715" t="s">
        <v>62386</v>
      </c>
      <c r="C5916" s="715" t="s">
        <v>5900</v>
      </c>
      <c r="D5916" s="158" t="s">
        <v>55955</v>
      </c>
    </row>
    <row r="5917" customFormat="false" ht="13.5" hidden="true" customHeight="false" outlineLevel="0" collapsed="false">
      <c r="A5917" s="715" t="s">
        <v>62387</v>
      </c>
      <c r="B5917" s="715" t="s">
        <v>62388</v>
      </c>
      <c r="C5917" s="715" t="s">
        <v>5900</v>
      </c>
      <c r="D5917" s="158" t="s">
        <v>47890</v>
      </c>
    </row>
    <row r="5918" customFormat="false" ht="13.5" hidden="true" customHeight="false" outlineLevel="0" collapsed="false">
      <c r="A5918" s="715" t="s">
        <v>62389</v>
      </c>
      <c r="B5918" s="715" t="s">
        <v>62390</v>
      </c>
      <c r="C5918" s="715" t="s">
        <v>62391</v>
      </c>
      <c r="D5918" s="158" t="s">
        <v>47831</v>
      </c>
    </row>
    <row r="5919" customFormat="false" ht="13.5" hidden="true" customHeight="false" outlineLevel="0" collapsed="false">
      <c r="A5919" s="715" t="s">
        <v>62392</v>
      </c>
      <c r="B5919" s="715" t="s">
        <v>62393</v>
      </c>
      <c r="C5919" s="715" t="s">
        <v>62391</v>
      </c>
      <c r="D5919" s="158" t="s">
        <v>48500</v>
      </c>
    </row>
    <row r="5920" customFormat="false" ht="13.5" hidden="true" customHeight="false" outlineLevel="0" collapsed="false">
      <c r="A5920" s="715" t="s">
        <v>62394</v>
      </c>
      <c r="B5920" s="715" t="s">
        <v>62395</v>
      </c>
      <c r="C5920" s="715" t="s">
        <v>62391</v>
      </c>
      <c r="D5920" s="158" t="s">
        <v>48075</v>
      </c>
    </row>
    <row r="5921" customFormat="false" ht="13.5" hidden="true" customHeight="false" outlineLevel="0" collapsed="false">
      <c r="A5921" s="715" t="s">
        <v>62396</v>
      </c>
      <c r="B5921" s="715" t="s">
        <v>62397</v>
      </c>
      <c r="C5921" s="715" t="s">
        <v>62391</v>
      </c>
      <c r="D5921" s="158" t="s">
        <v>47223</v>
      </c>
    </row>
    <row r="5922" customFormat="false" ht="13.5" hidden="true" customHeight="false" outlineLevel="0" collapsed="false">
      <c r="A5922" s="715" t="s">
        <v>62398</v>
      </c>
      <c r="B5922" s="715" t="s">
        <v>62399</v>
      </c>
      <c r="C5922" s="715" t="s">
        <v>6277</v>
      </c>
      <c r="D5922" s="158" t="s">
        <v>48568</v>
      </c>
    </row>
    <row r="5923" customFormat="false" ht="13.5" hidden="true" customHeight="false" outlineLevel="0" collapsed="false">
      <c r="A5923" s="715" t="s">
        <v>62400</v>
      </c>
      <c r="B5923" s="715" t="s">
        <v>62401</v>
      </c>
      <c r="C5923" s="715" t="s">
        <v>6277</v>
      </c>
      <c r="D5923" s="158" t="s">
        <v>48866</v>
      </c>
    </row>
    <row r="5924" customFormat="false" ht="13.5" hidden="true" customHeight="false" outlineLevel="0" collapsed="false">
      <c r="A5924" s="715" t="s">
        <v>62402</v>
      </c>
      <c r="B5924" s="715" t="s">
        <v>62403</v>
      </c>
      <c r="C5924" s="715" t="s">
        <v>6277</v>
      </c>
      <c r="D5924" s="158" t="s">
        <v>47949</v>
      </c>
    </row>
    <row r="5925" customFormat="false" ht="13.5" hidden="true" customHeight="false" outlineLevel="0" collapsed="false">
      <c r="A5925" s="715" t="s">
        <v>62404</v>
      </c>
      <c r="B5925" s="715" t="s">
        <v>62405</v>
      </c>
      <c r="C5925" s="715" t="s">
        <v>30</v>
      </c>
      <c r="D5925" s="158" t="s">
        <v>47836</v>
      </c>
    </row>
    <row r="5926" customFormat="false" ht="13.5" hidden="true" customHeight="false" outlineLevel="0" collapsed="false">
      <c r="A5926" s="715" t="s">
        <v>62406</v>
      </c>
      <c r="B5926" s="715" t="s">
        <v>62407</v>
      </c>
      <c r="C5926" s="715" t="s">
        <v>30</v>
      </c>
      <c r="D5926" s="158" t="s">
        <v>47567</v>
      </c>
    </row>
    <row r="5927" customFormat="false" ht="13.5" hidden="true" customHeight="false" outlineLevel="0" collapsed="false">
      <c r="A5927" s="715" t="s">
        <v>62408</v>
      </c>
      <c r="B5927" s="715" t="s">
        <v>62409</v>
      </c>
      <c r="C5927" s="715" t="s">
        <v>1993</v>
      </c>
      <c r="D5927" s="158" t="s">
        <v>62410</v>
      </c>
    </row>
    <row r="5928" customFormat="false" ht="13.5" hidden="true" customHeight="false" outlineLevel="0" collapsed="false">
      <c r="A5928" s="715" t="s">
        <v>62411</v>
      </c>
      <c r="B5928" s="715" t="s">
        <v>62412</v>
      </c>
      <c r="C5928" s="715" t="s">
        <v>1975</v>
      </c>
      <c r="D5928" s="158" t="s">
        <v>47949</v>
      </c>
    </row>
    <row r="5929" customFormat="false" ht="13.5" hidden="true" customHeight="false" outlineLevel="0" collapsed="false">
      <c r="A5929" s="715" t="s">
        <v>62413</v>
      </c>
      <c r="B5929" s="715" t="s">
        <v>62414</v>
      </c>
      <c r="C5929" s="715" t="s">
        <v>62415</v>
      </c>
      <c r="D5929" s="158" t="s">
        <v>62416</v>
      </c>
    </row>
    <row r="5930" customFormat="false" ht="13.5" hidden="true" customHeight="false" outlineLevel="0" collapsed="false">
      <c r="A5930" s="715" t="s">
        <v>62417</v>
      </c>
      <c r="B5930" s="715" t="s">
        <v>62418</v>
      </c>
      <c r="C5930" s="715" t="s">
        <v>62415</v>
      </c>
      <c r="D5930" s="158" t="s">
        <v>47967</v>
      </c>
    </row>
    <row r="5931" customFormat="false" ht="13.5" hidden="true" customHeight="false" outlineLevel="0" collapsed="false">
      <c r="A5931" s="715" t="s">
        <v>62419</v>
      </c>
      <c r="B5931" s="715" t="s">
        <v>62420</v>
      </c>
      <c r="C5931" s="715" t="s">
        <v>62415</v>
      </c>
      <c r="D5931" s="158" t="s">
        <v>47252</v>
      </c>
    </row>
    <row r="5932" customFormat="false" ht="13.5" hidden="true" customHeight="false" outlineLevel="0" collapsed="false">
      <c r="A5932" s="715" t="s">
        <v>62421</v>
      </c>
      <c r="B5932" s="715" t="s">
        <v>62422</v>
      </c>
      <c r="C5932" s="715" t="s">
        <v>62415</v>
      </c>
      <c r="D5932" s="158" t="s">
        <v>50526</v>
      </c>
    </row>
    <row r="5933" customFormat="false" ht="13.5" hidden="true" customHeight="false" outlineLevel="0" collapsed="false">
      <c r="A5933" s="715" t="s">
        <v>62423</v>
      </c>
      <c r="B5933" s="715" t="s">
        <v>62424</v>
      </c>
      <c r="C5933" s="715" t="s">
        <v>62415</v>
      </c>
      <c r="D5933" s="158" t="s">
        <v>55513</v>
      </c>
    </row>
    <row r="5934" customFormat="false" ht="13.5" hidden="true" customHeight="false" outlineLevel="0" collapsed="false">
      <c r="A5934" s="715" t="s">
        <v>62425</v>
      </c>
      <c r="B5934" s="715" t="s">
        <v>62426</v>
      </c>
      <c r="C5934" s="715" t="s">
        <v>62415</v>
      </c>
      <c r="D5934" s="158" t="s">
        <v>50526</v>
      </c>
    </row>
    <row r="5935" customFormat="false" ht="13.5" hidden="true" customHeight="false" outlineLevel="0" collapsed="false">
      <c r="A5935" s="715" t="s">
        <v>62427</v>
      </c>
      <c r="B5935" s="715" t="s">
        <v>62428</v>
      </c>
      <c r="C5935" s="715" t="s">
        <v>62415</v>
      </c>
      <c r="D5935" s="158" t="s">
        <v>62429</v>
      </c>
    </row>
    <row r="5936" customFormat="false" ht="13.5" hidden="true" customHeight="false" outlineLevel="0" collapsed="false">
      <c r="A5936" s="715" t="s">
        <v>62430</v>
      </c>
      <c r="B5936" s="715" t="s">
        <v>62431</v>
      </c>
      <c r="C5936" s="715" t="s">
        <v>62415</v>
      </c>
      <c r="D5936" s="158" t="s">
        <v>55671</v>
      </c>
    </row>
    <row r="5937" customFormat="false" ht="13.5" hidden="true" customHeight="false" outlineLevel="0" collapsed="false">
      <c r="A5937" s="715" t="s">
        <v>62432</v>
      </c>
      <c r="B5937" s="715" t="s">
        <v>62433</v>
      </c>
      <c r="C5937" s="715" t="s">
        <v>62415</v>
      </c>
      <c r="D5937" s="158" t="s">
        <v>55513</v>
      </c>
    </row>
    <row r="5938" customFormat="false" ht="13.5" hidden="true" customHeight="false" outlineLevel="0" collapsed="false">
      <c r="A5938" s="715" t="s">
        <v>62434</v>
      </c>
      <c r="B5938" s="715" t="s">
        <v>62435</v>
      </c>
      <c r="C5938" s="715" t="s">
        <v>62415</v>
      </c>
      <c r="D5938" s="158" t="s">
        <v>55448</v>
      </c>
    </row>
    <row r="5939" customFormat="false" ht="27" hidden="false" customHeight="false" outlineLevel="0" collapsed="false">
      <c r="A5939" s="715" t="s">
        <v>62436</v>
      </c>
      <c r="B5939" s="716" t="s">
        <v>62437</v>
      </c>
      <c r="C5939" s="715" t="s">
        <v>62415</v>
      </c>
      <c r="D5939" s="158" t="s">
        <v>47134</v>
      </c>
    </row>
    <row r="5940" customFormat="false" ht="40.5" hidden="false" customHeight="false" outlineLevel="0" collapsed="false">
      <c r="A5940" s="715" t="s">
        <v>62438</v>
      </c>
      <c r="B5940" s="716" t="s">
        <v>62439</v>
      </c>
      <c r="C5940" s="715" t="s">
        <v>62415</v>
      </c>
      <c r="D5940" s="158" t="s">
        <v>47967</v>
      </c>
    </row>
    <row r="5941" customFormat="false" ht="40.5" hidden="false" customHeight="false" outlineLevel="0" collapsed="false">
      <c r="A5941" s="715" t="s">
        <v>62440</v>
      </c>
      <c r="B5941" s="716" t="s">
        <v>62441</v>
      </c>
      <c r="C5941" s="715" t="s">
        <v>62415</v>
      </c>
      <c r="D5941" s="158" t="s">
        <v>52095</v>
      </c>
    </row>
    <row r="5942" customFormat="false" ht="13.5" hidden="true" customHeight="false" outlineLevel="0" collapsed="false">
      <c r="A5942" s="715" t="s">
        <v>62442</v>
      </c>
      <c r="B5942" s="715" t="s">
        <v>62443</v>
      </c>
      <c r="C5942" s="715" t="s">
        <v>62415</v>
      </c>
      <c r="D5942" s="158" t="s">
        <v>47134</v>
      </c>
    </row>
    <row r="5943" customFormat="false" ht="13.5" hidden="true" customHeight="false" outlineLevel="0" collapsed="false">
      <c r="A5943" s="715" t="s">
        <v>62444</v>
      </c>
      <c r="B5943" s="715" t="s">
        <v>62445</v>
      </c>
      <c r="C5943" s="715" t="s">
        <v>62415</v>
      </c>
      <c r="D5943" s="158" t="s">
        <v>62446</v>
      </c>
    </row>
    <row r="5944" customFormat="false" ht="13.5" hidden="true" customHeight="false" outlineLevel="0" collapsed="false">
      <c r="A5944" s="715" t="s">
        <v>62447</v>
      </c>
      <c r="B5944" s="715" t="s">
        <v>62448</v>
      </c>
      <c r="C5944" s="715" t="s">
        <v>62415</v>
      </c>
      <c r="D5944" s="158" t="s">
        <v>52095</v>
      </c>
    </row>
    <row r="5945" customFormat="false" ht="13.5" hidden="true" customHeight="false" outlineLevel="0" collapsed="false">
      <c r="A5945" s="715" t="s">
        <v>62449</v>
      </c>
      <c r="B5945" s="715" t="s">
        <v>62450</v>
      </c>
      <c r="C5945" s="715" t="s">
        <v>62415</v>
      </c>
      <c r="D5945" s="158" t="s">
        <v>62429</v>
      </c>
    </row>
    <row r="5946" customFormat="false" ht="13.5" hidden="true" customHeight="false" outlineLevel="0" collapsed="false">
      <c r="A5946" s="715" t="s">
        <v>62451</v>
      </c>
      <c r="B5946" s="715" t="s">
        <v>62452</v>
      </c>
      <c r="C5946" s="715" t="s">
        <v>62415</v>
      </c>
      <c r="D5946" s="158" t="s">
        <v>62453</v>
      </c>
    </row>
    <row r="5947" customFormat="false" ht="13.5" hidden="true" customHeight="false" outlineLevel="0" collapsed="false">
      <c r="A5947" s="715" t="s">
        <v>62454</v>
      </c>
      <c r="B5947" s="715" t="s">
        <v>62455</v>
      </c>
      <c r="C5947" s="715" t="s">
        <v>62415</v>
      </c>
      <c r="D5947" s="158" t="s">
        <v>62456</v>
      </c>
    </row>
    <row r="5948" customFormat="false" ht="13.5" hidden="true" customHeight="false" outlineLevel="0" collapsed="false">
      <c r="A5948" s="715" t="s">
        <v>62457</v>
      </c>
      <c r="B5948" s="715" t="s">
        <v>62458</v>
      </c>
      <c r="C5948" s="715" t="s">
        <v>62415</v>
      </c>
      <c r="D5948" s="158" t="s">
        <v>62459</v>
      </c>
    </row>
    <row r="5949" customFormat="false" ht="13.5" hidden="true" customHeight="false" outlineLevel="0" collapsed="false">
      <c r="A5949" s="715" t="s">
        <v>62460</v>
      </c>
      <c r="B5949" s="715" t="s">
        <v>62461</v>
      </c>
      <c r="C5949" s="715" t="s">
        <v>62415</v>
      </c>
      <c r="D5949" s="158" t="s">
        <v>47688</v>
      </c>
    </row>
    <row r="5950" customFormat="false" ht="13.5" hidden="true" customHeight="false" outlineLevel="0" collapsed="false">
      <c r="A5950" s="715" t="s">
        <v>62462</v>
      </c>
      <c r="B5950" s="715" t="s">
        <v>62463</v>
      </c>
      <c r="C5950" s="715" t="s">
        <v>62415</v>
      </c>
      <c r="D5950" s="158" t="s">
        <v>47252</v>
      </c>
    </row>
    <row r="5951" customFormat="false" ht="13.5" hidden="true" customHeight="false" outlineLevel="0" collapsed="false">
      <c r="A5951" s="715" t="s">
        <v>62464</v>
      </c>
      <c r="B5951" s="715" t="s">
        <v>62465</v>
      </c>
      <c r="C5951" s="715" t="s">
        <v>62415</v>
      </c>
      <c r="D5951" s="158" t="s">
        <v>62459</v>
      </c>
    </row>
    <row r="5952" customFormat="false" ht="13.5" hidden="true" customHeight="false" outlineLevel="0" collapsed="false">
      <c r="A5952" s="715" t="s">
        <v>62466</v>
      </c>
      <c r="B5952" s="715" t="s">
        <v>62467</v>
      </c>
      <c r="C5952" s="715" t="s">
        <v>62415</v>
      </c>
      <c r="D5952" s="158" t="s">
        <v>62453</v>
      </c>
    </row>
    <row r="5953" customFormat="false" ht="13.5" hidden="true" customHeight="false" outlineLevel="0" collapsed="false">
      <c r="A5953" s="715" t="s">
        <v>62468</v>
      </c>
      <c r="B5953" s="715" t="s">
        <v>62469</v>
      </c>
      <c r="C5953" s="715" t="s">
        <v>62320</v>
      </c>
      <c r="D5953" s="158" t="s">
        <v>62470</v>
      </c>
    </row>
    <row r="5954" customFormat="false" ht="13.5" hidden="true" customHeight="false" outlineLevel="0" collapsed="false">
      <c r="A5954" s="715" t="s">
        <v>62471</v>
      </c>
      <c r="B5954" s="715" t="s">
        <v>62472</v>
      </c>
      <c r="C5954" s="715" t="s">
        <v>62320</v>
      </c>
      <c r="D5954" s="158" t="s">
        <v>56194</v>
      </c>
    </row>
    <row r="5955" customFormat="false" ht="13.5" hidden="true" customHeight="false" outlineLevel="0" collapsed="false">
      <c r="A5955" s="715" t="s">
        <v>62473</v>
      </c>
      <c r="B5955" s="715" t="s">
        <v>62474</v>
      </c>
      <c r="C5955" s="715" t="s">
        <v>62320</v>
      </c>
      <c r="D5955" s="158" t="s">
        <v>62475</v>
      </c>
    </row>
    <row r="5956" customFormat="false" ht="13.5" hidden="true" customHeight="false" outlineLevel="0" collapsed="false">
      <c r="A5956" s="715" t="s">
        <v>62476</v>
      </c>
      <c r="B5956" s="715" t="s">
        <v>62477</v>
      </c>
      <c r="C5956" s="715" t="s">
        <v>62320</v>
      </c>
      <c r="D5956" s="158" t="s">
        <v>59317</v>
      </c>
    </row>
    <row r="5957" customFormat="false" ht="13.5" hidden="true" customHeight="false" outlineLevel="0" collapsed="false">
      <c r="A5957" s="715" t="s">
        <v>62478</v>
      </c>
      <c r="B5957" s="715" t="s">
        <v>62479</v>
      </c>
      <c r="C5957" s="715" t="s">
        <v>5900</v>
      </c>
      <c r="D5957" s="158" t="s">
        <v>53137</v>
      </c>
    </row>
    <row r="5958" customFormat="false" ht="13.5" hidden="true" customHeight="false" outlineLevel="0" collapsed="false">
      <c r="A5958" s="715" t="s">
        <v>62480</v>
      </c>
      <c r="B5958" s="715" t="s">
        <v>62481</v>
      </c>
      <c r="C5958" s="715" t="s">
        <v>1993</v>
      </c>
      <c r="D5958" s="158" t="s">
        <v>48419</v>
      </c>
    </row>
    <row r="5959" customFormat="false" ht="13.5" hidden="true" customHeight="false" outlineLevel="0" collapsed="false">
      <c r="A5959" s="715" t="s">
        <v>62482</v>
      </c>
      <c r="B5959" s="715" t="s">
        <v>62483</v>
      </c>
      <c r="C5959" s="715" t="s">
        <v>5631</v>
      </c>
      <c r="D5959" s="158" t="s">
        <v>62484</v>
      </c>
    </row>
    <row r="5960" customFormat="false" ht="13.5" hidden="true" customHeight="false" outlineLevel="0" collapsed="false">
      <c r="A5960" s="715" t="s">
        <v>62485</v>
      </c>
      <c r="B5960" s="715" t="s">
        <v>62486</v>
      </c>
      <c r="C5960" s="715" t="s">
        <v>30</v>
      </c>
      <c r="D5960" s="158" t="s">
        <v>46207</v>
      </c>
    </row>
    <row r="5961" customFormat="false" ht="13.5" hidden="true" customHeight="false" outlineLevel="0" collapsed="false">
      <c r="A5961" s="715" t="s">
        <v>62487</v>
      </c>
      <c r="B5961" s="715" t="s">
        <v>62488</v>
      </c>
      <c r="C5961" s="715" t="s">
        <v>5631</v>
      </c>
      <c r="D5961" s="158" t="s">
        <v>62484</v>
      </c>
    </row>
    <row r="5962" customFormat="false" ht="13.5" hidden="true" customHeight="false" outlineLevel="0" collapsed="false">
      <c r="A5962" s="715" t="s">
        <v>62489</v>
      </c>
      <c r="B5962" s="715" t="s">
        <v>62490</v>
      </c>
      <c r="C5962" s="715" t="s">
        <v>30</v>
      </c>
      <c r="D5962" s="158" t="s">
        <v>46207</v>
      </c>
    </row>
    <row r="5963" customFormat="false" ht="13.5" hidden="true" customHeight="false" outlineLevel="0" collapsed="false">
      <c r="A5963" s="715" t="s">
        <v>62491</v>
      </c>
      <c r="B5963" s="715" t="s">
        <v>62492</v>
      </c>
      <c r="C5963" s="715" t="s">
        <v>5631</v>
      </c>
      <c r="D5963" s="158" t="s">
        <v>62493</v>
      </c>
    </row>
    <row r="5964" customFormat="false" ht="13.5" hidden="true" customHeight="false" outlineLevel="0" collapsed="false">
      <c r="A5964" s="715" t="s">
        <v>62494</v>
      </c>
      <c r="B5964" s="715" t="s">
        <v>62495</v>
      </c>
      <c r="C5964" s="715" t="s">
        <v>5900</v>
      </c>
      <c r="D5964" s="158" t="s">
        <v>48067</v>
      </c>
    </row>
    <row r="5965" customFormat="false" ht="13.5" hidden="true" customHeight="false" outlineLevel="0" collapsed="false">
      <c r="A5965" s="715" t="s">
        <v>62496</v>
      </c>
      <c r="B5965" s="715" t="s">
        <v>62497</v>
      </c>
      <c r="C5965" s="715" t="s">
        <v>1993</v>
      </c>
      <c r="D5965" s="158" t="s">
        <v>48177</v>
      </c>
    </row>
    <row r="5966" customFormat="false" ht="13.5" hidden="true" customHeight="false" outlineLevel="0" collapsed="false">
      <c r="A5966" s="715" t="s">
        <v>62498</v>
      </c>
      <c r="B5966" s="715" t="s">
        <v>62499</v>
      </c>
      <c r="C5966" s="715" t="s">
        <v>62320</v>
      </c>
      <c r="D5966" s="158" t="s">
        <v>62500</v>
      </c>
    </row>
    <row r="5967" customFormat="false" ht="13.5" hidden="true" customHeight="false" outlineLevel="0" collapsed="false">
      <c r="A5967" s="715" t="s">
        <v>62501</v>
      </c>
      <c r="B5967" s="715" t="s">
        <v>62502</v>
      </c>
      <c r="C5967" s="715" t="s">
        <v>5900</v>
      </c>
      <c r="D5967" s="158" t="s">
        <v>47426</v>
      </c>
    </row>
    <row r="5968" customFormat="false" ht="13.5" hidden="true" customHeight="false" outlineLevel="0" collapsed="false">
      <c r="A5968" s="715" t="s">
        <v>62503</v>
      </c>
      <c r="B5968" s="715" t="s">
        <v>62504</v>
      </c>
      <c r="C5968" s="715" t="s">
        <v>5900</v>
      </c>
      <c r="D5968" s="158" t="s">
        <v>54774</v>
      </c>
    </row>
    <row r="5969" customFormat="false" ht="13.5" hidden="true" customHeight="false" outlineLevel="0" collapsed="false">
      <c r="A5969" s="715" t="s">
        <v>62505</v>
      </c>
      <c r="B5969" s="715" t="s">
        <v>62506</v>
      </c>
      <c r="C5969" s="715" t="s">
        <v>5900</v>
      </c>
      <c r="D5969" s="158" t="s">
        <v>62507</v>
      </c>
    </row>
    <row r="5970" customFormat="false" ht="13.5" hidden="true" customHeight="false" outlineLevel="0" collapsed="false">
      <c r="A5970" s="715" t="s">
        <v>62508</v>
      </c>
      <c r="B5970" s="715" t="s">
        <v>62509</v>
      </c>
      <c r="C5970" s="715" t="s">
        <v>5900</v>
      </c>
      <c r="D5970" s="158" t="s">
        <v>47309</v>
      </c>
    </row>
    <row r="5971" customFormat="false" ht="13.5" hidden="true" customHeight="false" outlineLevel="0" collapsed="false">
      <c r="A5971" s="715" t="s">
        <v>62510</v>
      </c>
      <c r="B5971" s="715" t="s">
        <v>62511</v>
      </c>
      <c r="C5971" s="715" t="s">
        <v>5631</v>
      </c>
      <c r="D5971" s="158" t="s">
        <v>62512</v>
      </c>
    </row>
    <row r="5972" customFormat="false" ht="13.5" hidden="true" customHeight="false" outlineLevel="0" collapsed="false">
      <c r="A5972" s="715" t="s">
        <v>62513</v>
      </c>
      <c r="B5972" s="715" t="s">
        <v>62514</v>
      </c>
      <c r="C5972" s="715" t="s">
        <v>30</v>
      </c>
      <c r="D5972" s="158" t="s">
        <v>62515</v>
      </c>
    </row>
    <row r="5973" customFormat="false" ht="13.5" hidden="true" customHeight="false" outlineLevel="0" collapsed="false">
      <c r="A5973" s="715" t="s">
        <v>62516</v>
      </c>
      <c r="B5973" s="715" t="s">
        <v>62517</v>
      </c>
      <c r="C5973" s="715" t="s">
        <v>5631</v>
      </c>
      <c r="D5973" s="158" t="s">
        <v>62518</v>
      </c>
    </row>
    <row r="5974" customFormat="false" ht="13.5" hidden="true" customHeight="false" outlineLevel="0" collapsed="false">
      <c r="A5974" s="715" t="s">
        <v>62519</v>
      </c>
      <c r="B5974" s="715" t="s">
        <v>62520</v>
      </c>
      <c r="C5974" s="715" t="s">
        <v>5631</v>
      </c>
      <c r="D5974" s="158" t="s">
        <v>62521</v>
      </c>
    </row>
    <row r="5975" customFormat="false" ht="13.5" hidden="true" customHeight="false" outlineLevel="0" collapsed="false">
      <c r="A5975" s="715" t="s">
        <v>62522</v>
      </c>
      <c r="B5975" s="715" t="s">
        <v>62523</v>
      </c>
      <c r="C5975" s="715" t="s">
        <v>5900</v>
      </c>
      <c r="D5975" s="158" t="s">
        <v>62524</v>
      </c>
    </row>
    <row r="5976" customFormat="false" ht="13.5" hidden="true" customHeight="false" outlineLevel="0" collapsed="false">
      <c r="A5976" s="715" t="s">
        <v>62525</v>
      </c>
      <c r="B5976" s="715" t="s">
        <v>62526</v>
      </c>
      <c r="C5976" s="715" t="s">
        <v>5900</v>
      </c>
      <c r="D5976" s="158" t="s">
        <v>55741</v>
      </c>
    </row>
    <row r="5977" customFormat="false" ht="13.5" hidden="true" customHeight="false" outlineLevel="0" collapsed="false">
      <c r="A5977" s="715" t="s">
        <v>62527</v>
      </c>
      <c r="B5977" s="715" t="s">
        <v>62528</v>
      </c>
      <c r="C5977" s="715" t="s">
        <v>5900</v>
      </c>
      <c r="D5977" s="158" t="s">
        <v>62529</v>
      </c>
    </row>
    <row r="5978" customFormat="false" ht="13.5" hidden="true" customHeight="false" outlineLevel="0" collapsed="false">
      <c r="A5978" s="715" t="s">
        <v>62530</v>
      </c>
      <c r="B5978" s="715" t="s">
        <v>62531</v>
      </c>
      <c r="C5978" s="715" t="s">
        <v>62415</v>
      </c>
      <c r="D5978" s="158" t="s">
        <v>62532</v>
      </c>
    </row>
    <row r="5979" customFormat="false" ht="13.5" hidden="true" customHeight="false" outlineLevel="0" collapsed="false">
      <c r="A5979" s="715" t="s">
        <v>62533</v>
      </c>
      <c r="B5979" s="715" t="s">
        <v>62534</v>
      </c>
      <c r="C5979" s="715" t="s">
        <v>62415</v>
      </c>
      <c r="D5979" s="158" t="s">
        <v>62535</v>
      </c>
    </row>
    <row r="5980" customFormat="false" ht="13.5" hidden="true" customHeight="false" outlineLevel="0" collapsed="false">
      <c r="A5980" s="715" t="s">
        <v>62536</v>
      </c>
      <c r="B5980" s="715" t="s">
        <v>62537</v>
      </c>
      <c r="C5980" s="715" t="s">
        <v>62415</v>
      </c>
      <c r="D5980" s="158" t="s">
        <v>52095</v>
      </c>
    </row>
    <row r="5981" customFormat="false" ht="13.5" hidden="true" customHeight="false" outlineLevel="0" collapsed="false">
      <c r="A5981" s="715" t="s">
        <v>62538</v>
      </c>
      <c r="B5981" s="715" t="s">
        <v>62539</v>
      </c>
      <c r="C5981" s="715" t="s">
        <v>1993</v>
      </c>
      <c r="D5981" s="158" t="s">
        <v>62540</v>
      </c>
    </row>
    <row r="5982" customFormat="false" ht="13.5" hidden="true" customHeight="false" outlineLevel="0" collapsed="false">
      <c r="A5982" s="715" t="s">
        <v>62541</v>
      </c>
      <c r="B5982" s="715" t="s">
        <v>62542</v>
      </c>
      <c r="C5982" s="715" t="s">
        <v>1993</v>
      </c>
      <c r="D5982" s="158" t="s">
        <v>62543</v>
      </c>
    </row>
    <row r="5983" customFormat="false" ht="13.5" hidden="true" customHeight="false" outlineLevel="0" collapsed="false">
      <c r="A5983" s="715" t="s">
        <v>62544</v>
      </c>
      <c r="B5983" s="715" t="s">
        <v>62545</v>
      </c>
      <c r="C5983" s="715" t="s">
        <v>1993</v>
      </c>
      <c r="D5983" s="158" t="s">
        <v>48476</v>
      </c>
    </row>
    <row r="5984" customFormat="false" ht="13.5" hidden="true" customHeight="false" outlineLevel="0" collapsed="false">
      <c r="A5984" s="715" t="s">
        <v>62546</v>
      </c>
      <c r="B5984" s="715" t="s">
        <v>62547</v>
      </c>
      <c r="C5984" s="715" t="s">
        <v>1993</v>
      </c>
      <c r="D5984" s="158" t="s">
        <v>62548</v>
      </c>
    </row>
    <row r="5985" customFormat="false" ht="13.5" hidden="true" customHeight="false" outlineLevel="0" collapsed="false">
      <c r="A5985" s="715" t="s">
        <v>62549</v>
      </c>
      <c r="B5985" s="715" t="s">
        <v>62550</v>
      </c>
      <c r="C5985" s="715" t="s">
        <v>1993</v>
      </c>
      <c r="D5985" s="158" t="s">
        <v>57745</v>
      </c>
    </row>
    <row r="5986" customFormat="false" ht="13.5" hidden="true" customHeight="false" outlineLevel="0" collapsed="false">
      <c r="A5986" s="715" t="s">
        <v>62551</v>
      </c>
      <c r="B5986" s="715" t="s">
        <v>62552</v>
      </c>
      <c r="C5986" s="715" t="s">
        <v>1993</v>
      </c>
      <c r="D5986" s="158" t="s">
        <v>48468</v>
      </c>
    </row>
    <row r="5987" customFormat="false" ht="13.5" hidden="true" customHeight="false" outlineLevel="0" collapsed="false">
      <c r="A5987" s="715" t="s">
        <v>62553</v>
      </c>
      <c r="B5987" s="715" t="s">
        <v>62554</v>
      </c>
      <c r="C5987" s="715" t="s">
        <v>1993</v>
      </c>
      <c r="D5987" s="158" t="s">
        <v>54724</v>
      </c>
    </row>
    <row r="5988" customFormat="false" ht="13.5" hidden="true" customHeight="false" outlineLevel="0" collapsed="false">
      <c r="A5988" s="715" t="s">
        <v>62555</v>
      </c>
      <c r="B5988" s="715" t="s">
        <v>62556</v>
      </c>
      <c r="C5988" s="715" t="s">
        <v>1993</v>
      </c>
      <c r="D5988" s="158" t="s">
        <v>52242</v>
      </c>
    </row>
    <row r="5989" customFormat="false" ht="13.5" hidden="true" customHeight="false" outlineLevel="0" collapsed="false">
      <c r="A5989" s="715" t="s">
        <v>62557</v>
      </c>
      <c r="B5989" s="715" t="s">
        <v>62558</v>
      </c>
      <c r="C5989" s="715" t="s">
        <v>1993</v>
      </c>
      <c r="D5989" s="158" t="s">
        <v>55507</v>
      </c>
    </row>
    <row r="5990" customFormat="false" ht="13.5" hidden="true" customHeight="false" outlineLevel="0" collapsed="false">
      <c r="A5990" s="715" t="s">
        <v>62559</v>
      </c>
      <c r="B5990" s="715" t="s">
        <v>62560</v>
      </c>
      <c r="C5990" s="715" t="s">
        <v>1993</v>
      </c>
      <c r="D5990" s="158" t="s">
        <v>49039</v>
      </c>
    </row>
    <row r="5991" customFormat="false" ht="13.5" hidden="true" customHeight="false" outlineLevel="0" collapsed="false">
      <c r="A5991" s="715" t="s">
        <v>62561</v>
      </c>
      <c r="B5991" s="715" t="s">
        <v>62562</v>
      </c>
      <c r="C5991" s="715" t="s">
        <v>1993</v>
      </c>
      <c r="D5991" s="158" t="s">
        <v>62563</v>
      </c>
    </row>
    <row r="5992" customFormat="false" ht="13.5" hidden="true" customHeight="false" outlineLevel="0" collapsed="false">
      <c r="A5992" s="715" t="s">
        <v>62564</v>
      </c>
      <c r="B5992" s="715" t="s">
        <v>62565</v>
      </c>
      <c r="C5992" s="715" t="s">
        <v>1993</v>
      </c>
      <c r="D5992" s="158" t="s">
        <v>47878</v>
      </c>
    </row>
    <row r="5993" customFormat="false" ht="13.5" hidden="true" customHeight="false" outlineLevel="0" collapsed="false">
      <c r="A5993" s="715" t="s">
        <v>62566</v>
      </c>
      <c r="B5993" s="715" t="s">
        <v>62567</v>
      </c>
      <c r="C5993" s="715" t="s">
        <v>1993</v>
      </c>
      <c r="D5993" s="158" t="s">
        <v>62568</v>
      </c>
    </row>
    <row r="5994" customFormat="false" ht="13.5" hidden="true" customHeight="false" outlineLevel="0" collapsed="false">
      <c r="A5994" s="715" t="s">
        <v>62569</v>
      </c>
      <c r="B5994" s="715" t="s">
        <v>62570</v>
      </c>
      <c r="C5994" s="715" t="s">
        <v>338</v>
      </c>
      <c r="D5994" s="158" t="s">
        <v>62571</v>
      </c>
    </row>
    <row r="5995" customFormat="false" ht="13.5" hidden="true" customHeight="false" outlineLevel="0" collapsed="false">
      <c r="A5995" s="715" t="s">
        <v>62572</v>
      </c>
      <c r="B5995" s="715" t="s">
        <v>62573</v>
      </c>
      <c r="C5995" s="715" t="s">
        <v>338</v>
      </c>
      <c r="D5995" s="158" t="s">
        <v>62574</v>
      </c>
    </row>
    <row r="5996" customFormat="false" ht="13.5" hidden="true" customHeight="false" outlineLevel="0" collapsed="false">
      <c r="A5996" s="715" t="s">
        <v>62575</v>
      </c>
      <c r="B5996" s="715" t="s">
        <v>62576</v>
      </c>
      <c r="C5996" s="715" t="s">
        <v>338</v>
      </c>
      <c r="D5996" s="158" t="s">
        <v>62577</v>
      </c>
    </row>
    <row r="5997" customFormat="false" ht="13.5" hidden="true" customHeight="false" outlineLevel="0" collapsed="false">
      <c r="A5997" s="715" t="s">
        <v>62578</v>
      </c>
      <c r="B5997" s="715" t="s">
        <v>62579</v>
      </c>
      <c r="C5997" s="715" t="s">
        <v>30</v>
      </c>
      <c r="D5997" s="158" t="s">
        <v>62580</v>
      </c>
    </row>
    <row r="5998" customFormat="false" ht="13.5" hidden="true" customHeight="false" outlineLevel="0" collapsed="false">
      <c r="A5998" s="715" t="s">
        <v>62581</v>
      </c>
      <c r="B5998" s="715" t="s">
        <v>62582</v>
      </c>
      <c r="C5998" s="715" t="s">
        <v>30</v>
      </c>
      <c r="D5998" s="158" t="s">
        <v>62583</v>
      </c>
    </row>
    <row r="5999" customFormat="false" ht="13.5" hidden="true" customHeight="false" outlineLevel="0" collapsed="false">
      <c r="A5999" s="715" t="s">
        <v>62584</v>
      </c>
      <c r="B5999" s="715" t="s">
        <v>62585</v>
      </c>
      <c r="C5999" s="715" t="s">
        <v>1158</v>
      </c>
      <c r="D5999" s="158" t="s">
        <v>62586</v>
      </c>
    </row>
    <row r="6000" customFormat="false" ht="13.5" hidden="true" customHeight="false" outlineLevel="0" collapsed="false">
      <c r="A6000" s="715" t="s">
        <v>62587</v>
      </c>
      <c r="B6000" s="715" t="s">
        <v>62588</v>
      </c>
      <c r="C6000" s="715" t="s">
        <v>30</v>
      </c>
      <c r="D6000" s="158" t="s">
        <v>62589</v>
      </c>
    </row>
    <row r="6001" customFormat="false" ht="13.5" hidden="true" customHeight="false" outlineLevel="0" collapsed="false">
      <c r="A6001" s="715" t="s">
        <v>62590</v>
      </c>
      <c r="B6001" s="715" t="s">
        <v>62591</v>
      </c>
      <c r="C6001" s="715" t="s">
        <v>30</v>
      </c>
      <c r="D6001" s="158" t="s">
        <v>53273</v>
      </c>
    </row>
    <row r="6002" customFormat="false" ht="13.5" hidden="true" customHeight="false" outlineLevel="0" collapsed="false">
      <c r="A6002" s="715" t="s">
        <v>62592</v>
      </c>
      <c r="B6002" s="715" t="s">
        <v>62593</v>
      </c>
      <c r="C6002" s="715" t="s">
        <v>30</v>
      </c>
      <c r="D6002" s="158" t="s">
        <v>62594</v>
      </c>
    </row>
    <row r="6003" customFormat="false" ht="13.5" hidden="true" customHeight="false" outlineLevel="0" collapsed="false">
      <c r="A6003" s="715" t="s">
        <v>62595</v>
      </c>
      <c r="B6003" s="715" t="s">
        <v>62596</v>
      </c>
      <c r="C6003" s="715" t="s">
        <v>338</v>
      </c>
      <c r="D6003" s="158" t="s">
        <v>62597</v>
      </c>
    </row>
    <row r="6004" customFormat="false" ht="13.5" hidden="true" customHeight="false" outlineLevel="0" collapsed="false">
      <c r="A6004" s="715" t="s">
        <v>62598</v>
      </c>
      <c r="B6004" s="715" t="s">
        <v>62599</v>
      </c>
      <c r="C6004" s="715" t="s">
        <v>338</v>
      </c>
      <c r="D6004" s="158" t="s">
        <v>62600</v>
      </c>
    </row>
    <row r="6005" customFormat="false" ht="13.5" hidden="true" customHeight="false" outlineLevel="0" collapsed="false">
      <c r="A6005" s="715" t="s">
        <v>62601</v>
      </c>
      <c r="B6005" s="715" t="s">
        <v>62602</v>
      </c>
      <c r="C6005" s="715" t="s">
        <v>338</v>
      </c>
      <c r="D6005" s="158" t="s">
        <v>50564</v>
      </c>
    </row>
    <row r="6006" customFormat="false" ht="13.5" hidden="true" customHeight="false" outlineLevel="0" collapsed="false">
      <c r="A6006" s="715" t="s">
        <v>62603</v>
      </c>
      <c r="B6006" s="715" t="s">
        <v>62604</v>
      </c>
      <c r="C6006" s="715" t="s">
        <v>338</v>
      </c>
      <c r="D6006" s="158" t="s">
        <v>62605</v>
      </c>
    </row>
    <row r="6007" customFormat="false" ht="13.5" hidden="true" customHeight="false" outlineLevel="0" collapsed="false">
      <c r="A6007" s="715" t="s">
        <v>62606</v>
      </c>
      <c r="B6007" s="715" t="s">
        <v>62607</v>
      </c>
      <c r="C6007" s="715" t="s">
        <v>338</v>
      </c>
      <c r="D6007" s="158" t="s">
        <v>62608</v>
      </c>
    </row>
    <row r="6008" customFormat="false" ht="13.5" hidden="true" customHeight="false" outlineLevel="0" collapsed="false">
      <c r="A6008" s="715" t="s">
        <v>62609</v>
      </c>
      <c r="B6008" s="715" t="s">
        <v>62610</v>
      </c>
      <c r="C6008" s="715" t="s">
        <v>338</v>
      </c>
      <c r="D6008" s="158" t="s">
        <v>62611</v>
      </c>
    </row>
    <row r="6009" customFormat="false" ht="13.5" hidden="true" customHeight="false" outlineLevel="0" collapsed="false">
      <c r="A6009" s="715" t="s">
        <v>62612</v>
      </c>
      <c r="B6009" s="715" t="s">
        <v>62613</v>
      </c>
      <c r="C6009" s="715" t="s">
        <v>338</v>
      </c>
      <c r="D6009" s="158" t="s">
        <v>53570</v>
      </c>
    </row>
    <row r="6010" customFormat="false" ht="13.5" hidden="true" customHeight="false" outlineLevel="0" collapsed="false">
      <c r="A6010" s="715" t="s">
        <v>62614</v>
      </c>
      <c r="B6010" s="715" t="s">
        <v>62615</v>
      </c>
      <c r="C6010" s="715" t="s">
        <v>338</v>
      </c>
      <c r="D6010" s="158" t="s">
        <v>62616</v>
      </c>
    </row>
    <row r="6011" customFormat="false" ht="13.5" hidden="true" customHeight="false" outlineLevel="0" collapsed="false">
      <c r="A6011" s="715" t="s">
        <v>62617</v>
      </c>
      <c r="B6011" s="715" t="s">
        <v>62618</v>
      </c>
      <c r="C6011" s="715" t="s">
        <v>338</v>
      </c>
      <c r="D6011" s="158" t="s">
        <v>62619</v>
      </c>
    </row>
    <row r="6012" customFormat="false" ht="13.5" hidden="true" customHeight="false" outlineLevel="0" collapsed="false">
      <c r="A6012" s="715" t="s">
        <v>62620</v>
      </c>
      <c r="B6012" s="715" t="s">
        <v>62621</v>
      </c>
      <c r="C6012" s="715" t="s">
        <v>338</v>
      </c>
      <c r="D6012" s="158" t="s">
        <v>62622</v>
      </c>
    </row>
    <row r="6013" customFormat="false" ht="13.5" hidden="true" customHeight="false" outlineLevel="0" collapsed="false">
      <c r="A6013" s="715" t="s">
        <v>62623</v>
      </c>
      <c r="B6013" s="715" t="s">
        <v>62624</v>
      </c>
      <c r="C6013" s="715" t="s">
        <v>338</v>
      </c>
      <c r="D6013" s="158" t="s">
        <v>62625</v>
      </c>
    </row>
    <row r="6014" customFormat="false" ht="13.5" hidden="true" customHeight="false" outlineLevel="0" collapsed="false">
      <c r="A6014" s="715" t="s">
        <v>62626</v>
      </c>
      <c r="B6014" s="715" t="s">
        <v>62627</v>
      </c>
      <c r="C6014" s="715" t="s">
        <v>338</v>
      </c>
      <c r="D6014" s="158" t="s">
        <v>62628</v>
      </c>
    </row>
    <row r="6015" customFormat="false" ht="13.5" hidden="true" customHeight="false" outlineLevel="0" collapsed="false">
      <c r="A6015" s="715" t="s">
        <v>62629</v>
      </c>
      <c r="B6015" s="715" t="s">
        <v>62630</v>
      </c>
      <c r="C6015" s="715" t="s">
        <v>338</v>
      </c>
      <c r="D6015" s="158" t="s">
        <v>62631</v>
      </c>
    </row>
    <row r="6016" customFormat="false" ht="13.5" hidden="true" customHeight="false" outlineLevel="0" collapsed="false">
      <c r="A6016" s="715" t="s">
        <v>62632</v>
      </c>
      <c r="B6016" s="715" t="s">
        <v>62633</v>
      </c>
      <c r="C6016" s="715" t="s">
        <v>1993</v>
      </c>
      <c r="D6016" s="158" t="s">
        <v>62634</v>
      </c>
    </row>
    <row r="6017" customFormat="false" ht="13.5" hidden="true" customHeight="false" outlineLevel="0" collapsed="false">
      <c r="A6017" s="715" t="s">
        <v>62635</v>
      </c>
      <c r="B6017" s="715" t="s">
        <v>62636</v>
      </c>
      <c r="C6017" s="715" t="s">
        <v>1993</v>
      </c>
      <c r="D6017" s="158" t="s">
        <v>62637</v>
      </c>
    </row>
    <row r="6018" customFormat="false" ht="13.5" hidden="true" customHeight="false" outlineLevel="0" collapsed="false">
      <c r="A6018" s="715" t="s">
        <v>62638</v>
      </c>
      <c r="B6018" s="715" t="s">
        <v>62639</v>
      </c>
      <c r="C6018" s="715" t="s">
        <v>1993</v>
      </c>
      <c r="D6018" s="158" t="s">
        <v>62640</v>
      </c>
    </row>
    <row r="6019" customFormat="false" ht="13.5" hidden="true" customHeight="false" outlineLevel="0" collapsed="false">
      <c r="A6019" s="715" t="s">
        <v>62641</v>
      </c>
      <c r="B6019" s="715" t="s">
        <v>62642</v>
      </c>
      <c r="C6019" s="715" t="s">
        <v>1993</v>
      </c>
      <c r="D6019" s="158" t="s">
        <v>62643</v>
      </c>
    </row>
    <row r="6020" customFormat="false" ht="13.5" hidden="true" customHeight="false" outlineLevel="0" collapsed="false">
      <c r="A6020" s="715" t="s">
        <v>62644</v>
      </c>
      <c r="B6020" s="715" t="s">
        <v>62645</v>
      </c>
      <c r="C6020" s="715" t="s">
        <v>1993</v>
      </c>
      <c r="D6020" s="158" t="s">
        <v>47567</v>
      </c>
    </row>
    <row r="6021" customFormat="false" ht="13.5" hidden="true" customHeight="false" outlineLevel="0" collapsed="false">
      <c r="A6021" s="715" t="s">
        <v>62646</v>
      </c>
      <c r="B6021" s="715" t="s">
        <v>62647</v>
      </c>
      <c r="C6021" s="715" t="s">
        <v>1993</v>
      </c>
      <c r="D6021" s="158" t="s">
        <v>48431</v>
      </c>
    </row>
    <row r="6022" customFormat="false" ht="13.5" hidden="true" customHeight="false" outlineLevel="0" collapsed="false">
      <c r="A6022" s="715" t="s">
        <v>62648</v>
      </c>
      <c r="B6022" s="715" t="s">
        <v>62649</v>
      </c>
      <c r="C6022" s="715" t="s">
        <v>338</v>
      </c>
      <c r="D6022" s="158" t="s">
        <v>47357</v>
      </c>
    </row>
    <row r="6023" customFormat="false" ht="13.5" hidden="true" customHeight="false" outlineLevel="0" collapsed="false">
      <c r="A6023" s="715" t="s">
        <v>62650</v>
      </c>
      <c r="B6023" s="715" t="s">
        <v>62651</v>
      </c>
      <c r="C6023" s="715" t="s">
        <v>338</v>
      </c>
      <c r="D6023" s="158" t="s">
        <v>62652</v>
      </c>
    </row>
    <row r="6024" customFormat="false" ht="13.5" hidden="true" customHeight="false" outlineLevel="0" collapsed="false">
      <c r="A6024" s="715" t="s">
        <v>62653</v>
      </c>
      <c r="B6024" s="715" t="s">
        <v>62654</v>
      </c>
      <c r="C6024" s="715" t="s">
        <v>1993</v>
      </c>
      <c r="D6024" s="158" t="s">
        <v>59036</v>
      </c>
    </row>
    <row r="6025" customFormat="false" ht="13.5" hidden="true" customHeight="false" outlineLevel="0" collapsed="false">
      <c r="A6025" s="715" t="s">
        <v>62655</v>
      </c>
      <c r="B6025" s="715" t="s">
        <v>62656</v>
      </c>
      <c r="C6025" s="715" t="s">
        <v>1993</v>
      </c>
      <c r="D6025" s="158" t="s">
        <v>62657</v>
      </c>
    </row>
    <row r="6026" customFormat="false" ht="13.5" hidden="true" customHeight="false" outlineLevel="0" collapsed="false">
      <c r="A6026" s="715" t="s">
        <v>62658</v>
      </c>
      <c r="B6026" s="715" t="s">
        <v>62659</v>
      </c>
      <c r="C6026" s="715" t="s">
        <v>338</v>
      </c>
      <c r="D6026" s="158" t="s">
        <v>62660</v>
      </c>
    </row>
    <row r="6027" customFormat="false" ht="13.5" hidden="true" customHeight="false" outlineLevel="0" collapsed="false">
      <c r="A6027" s="715" t="s">
        <v>62661</v>
      </c>
      <c r="B6027" s="715" t="s">
        <v>62662</v>
      </c>
      <c r="C6027" s="715" t="s">
        <v>1158</v>
      </c>
      <c r="D6027" s="158" t="s">
        <v>55746</v>
      </c>
    </row>
    <row r="6028" customFormat="false" ht="13.5" hidden="true" customHeight="false" outlineLevel="0" collapsed="false">
      <c r="A6028" s="715" t="s">
        <v>62663</v>
      </c>
      <c r="B6028" s="715" t="s">
        <v>62664</v>
      </c>
      <c r="C6028" s="715" t="s">
        <v>1993</v>
      </c>
      <c r="D6028" s="158" t="s">
        <v>62665</v>
      </c>
    </row>
    <row r="6029" customFormat="false" ht="13.5" hidden="true" customHeight="false" outlineLevel="0" collapsed="false">
      <c r="A6029" s="715" t="s">
        <v>62666</v>
      </c>
      <c r="B6029" s="715" t="s">
        <v>62667</v>
      </c>
      <c r="C6029" s="715" t="s">
        <v>338</v>
      </c>
      <c r="D6029" s="158" t="s">
        <v>62668</v>
      </c>
    </row>
    <row r="6030" customFormat="false" ht="13.5" hidden="true" customHeight="false" outlineLevel="0" collapsed="false">
      <c r="A6030" s="715" t="s">
        <v>62669</v>
      </c>
      <c r="B6030" s="715" t="s">
        <v>62670</v>
      </c>
      <c r="C6030" s="715" t="s">
        <v>30</v>
      </c>
      <c r="D6030" s="158" t="s">
        <v>62671</v>
      </c>
    </row>
    <row r="6031" customFormat="false" ht="13.5" hidden="true" customHeight="false" outlineLevel="0" collapsed="false">
      <c r="A6031" s="715" t="s">
        <v>62672</v>
      </c>
      <c r="B6031" s="715" t="s">
        <v>62673</v>
      </c>
      <c r="C6031" s="715" t="s">
        <v>1993</v>
      </c>
      <c r="D6031" s="158" t="s">
        <v>48920</v>
      </c>
    </row>
    <row r="6032" customFormat="false" ht="13.5" hidden="true" customHeight="false" outlineLevel="0" collapsed="false">
      <c r="A6032" s="715" t="s">
        <v>62674</v>
      </c>
      <c r="B6032" s="715" t="s">
        <v>62675</v>
      </c>
      <c r="C6032" s="715" t="s">
        <v>1993</v>
      </c>
      <c r="D6032" s="158" t="s">
        <v>47955</v>
      </c>
    </row>
    <row r="6033" customFormat="false" ht="13.5" hidden="true" customHeight="false" outlineLevel="0" collapsed="false">
      <c r="A6033" s="715" t="s">
        <v>62676</v>
      </c>
      <c r="B6033" s="715" t="s">
        <v>62677</v>
      </c>
      <c r="C6033" s="715" t="s">
        <v>1993</v>
      </c>
      <c r="D6033" s="158" t="s">
        <v>47872</v>
      </c>
    </row>
    <row r="6034" customFormat="false" ht="13.5" hidden="true" customHeight="false" outlineLevel="0" collapsed="false">
      <c r="A6034" s="715" t="s">
        <v>62678</v>
      </c>
      <c r="B6034" s="715" t="s">
        <v>62679</v>
      </c>
      <c r="C6034" s="715" t="s">
        <v>1993</v>
      </c>
      <c r="D6034" s="158" t="s">
        <v>62680</v>
      </c>
    </row>
    <row r="6035" customFormat="false" ht="13.5" hidden="true" customHeight="false" outlineLevel="0" collapsed="false">
      <c r="A6035" s="715" t="s">
        <v>62681</v>
      </c>
      <c r="B6035" s="715" t="s">
        <v>62682</v>
      </c>
      <c r="C6035" s="715" t="s">
        <v>1993</v>
      </c>
      <c r="D6035" s="158" t="s">
        <v>48231</v>
      </c>
    </row>
    <row r="6036" customFormat="false" ht="13.5" hidden="true" customHeight="false" outlineLevel="0" collapsed="false">
      <c r="A6036" s="715" t="s">
        <v>62683</v>
      </c>
      <c r="B6036" s="715" t="s">
        <v>62684</v>
      </c>
      <c r="C6036" s="715" t="s">
        <v>1993</v>
      </c>
      <c r="D6036" s="158" t="s">
        <v>46877</v>
      </c>
    </row>
    <row r="6037" customFormat="false" ht="13.5" hidden="true" customHeight="false" outlineLevel="0" collapsed="false">
      <c r="A6037" s="715" t="s">
        <v>62685</v>
      </c>
      <c r="B6037" s="715" t="s">
        <v>62686</v>
      </c>
      <c r="C6037" s="715" t="s">
        <v>1993</v>
      </c>
      <c r="D6037" s="158" t="s">
        <v>62687</v>
      </c>
    </row>
    <row r="6038" customFormat="false" ht="13.5" hidden="true" customHeight="false" outlineLevel="0" collapsed="false">
      <c r="A6038" s="715" t="s">
        <v>62688</v>
      </c>
      <c r="B6038" s="715" t="s">
        <v>62689</v>
      </c>
      <c r="C6038" s="715" t="s">
        <v>338</v>
      </c>
      <c r="D6038" s="158" t="s">
        <v>62690</v>
      </c>
    </row>
    <row r="6039" customFormat="false" ht="13.5" hidden="true" customHeight="false" outlineLevel="0" collapsed="false">
      <c r="A6039" s="715" t="s">
        <v>62691</v>
      </c>
      <c r="B6039" s="715" t="s">
        <v>62692</v>
      </c>
      <c r="C6039" s="715" t="s">
        <v>1993</v>
      </c>
      <c r="D6039" s="158" t="s">
        <v>62693</v>
      </c>
    </row>
    <row r="6040" customFormat="false" ht="13.5" hidden="true" customHeight="false" outlineLevel="0" collapsed="false">
      <c r="A6040" s="715" t="s">
        <v>62694</v>
      </c>
      <c r="B6040" s="715" t="s">
        <v>62695</v>
      </c>
      <c r="C6040" s="715" t="s">
        <v>1993</v>
      </c>
      <c r="D6040" s="158" t="s">
        <v>62696</v>
      </c>
    </row>
    <row r="6041" customFormat="false" ht="13.5" hidden="true" customHeight="false" outlineLevel="0" collapsed="false">
      <c r="A6041" s="715" t="s">
        <v>62697</v>
      </c>
      <c r="B6041" s="715" t="s">
        <v>62698</v>
      </c>
      <c r="C6041" s="715" t="s">
        <v>1993</v>
      </c>
      <c r="D6041" s="158" t="s">
        <v>61115</v>
      </c>
    </row>
    <row r="6042" customFormat="false" ht="13.5" hidden="true" customHeight="false" outlineLevel="0" collapsed="false">
      <c r="A6042" s="715" t="s">
        <v>62699</v>
      </c>
      <c r="B6042" s="715" t="s">
        <v>62700</v>
      </c>
      <c r="C6042" s="715" t="s">
        <v>1993</v>
      </c>
      <c r="D6042" s="158" t="s">
        <v>57854</v>
      </c>
    </row>
    <row r="6043" customFormat="false" ht="13.5" hidden="true" customHeight="false" outlineLevel="0" collapsed="false">
      <c r="A6043" s="715" t="s">
        <v>62701</v>
      </c>
      <c r="B6043" s="715" t="s">
        <v>62702</v>
      </c>
      <c r="C6043" s="715" t="s">
        <v>1158</v>
      </c>
      <c r="D6043" s="158" t="s">
        <v>60147</v>
      </c>
    </row>
    <row r="6044" customFormat="false" ht="13.5" hidden="true" customHeight="false" outlineLevel="0" collapsed="false">
      <c r="A6044" s="715" t="s">
        <v>62703</v>
      </c>
      <c r="B6044" s="715" t="s">
        <v>62704</v>
      </c>
      <c r="C6044" s="715" t="s">
        <v>1158</v>
      </c>
      <c r="D6044" s="158" t="s">
        <v>62705</v>
      </c>
    </row>
    <row r="6045" customFormat="false" ht="13.5" hidden="true" customHeight="false" outlineLevel="0" collapsed="false">
      <c r="A6045" s="715" t="s">
        <v>62706</v>
      </c>
      <c r="B6045" s="715" t="s">
        <v>62707</v>
      </c>
      <c r="C6045" s="715" t="s">
        <v>1158</v>
      </c>
      <c r="D6045" s="158" t="s">
        <v>62708</v>
      </c>
    </row>
    <row r="6046" customFormat="false" ht="13.5" hidden="true" customHeight="false" outlineLevel="0" collapsed="false">
      <c r="A6046" s="715" t="s">
        <v>62709</v>
      </c>
      <c r="B6046" s="715" t="s">
        <v>62710</v>
      </c>
      <c r="C6046" s="715" t="s">
        <v>1158</v>
      </c>
      <c r="D6046" s="158" t="s">
        <v>62711</v>
      </c>
    </row>
    <row r="6047" customFormat="false" ht="13.5" hidden="true" customHeight="false" outlineLevel="0" collapsed="false">
      <c r="A6047" s="715" t="s">
        <v>62712</v>
      </c>
      <c r="B6047" s="715" t="s">
        <v>62713</v>
      </c>
      <c r="C6047" s="715" t="s">
        <v>1158</v>
      </c>
      <c r="D6047" s="158" t="s">
        <v>62714</v>
      </c>
    </row>
    <row r="6048" customFormat="false" ht="13.5" hidden="true" customHeight="false" outlineLevel="0" collapsed="false">
      <c r="A6048" s="715" t="s">
        <v>62715</v>
      </c>
      <c r="B6048" s="715" t="s">
        <v>62716</v>
      </c>
      <c r="C6048" s="715" t="s">
        <v>1158</v>
      </c>
      <c r="D6048" s="158" t="s">
        <v>62717</v>
      </c>
    </row>
    <row r="6049" customFormat="false" ht="13.5" hidden="true" customHeight="false" outlineLevel="0" collapsed="false">
      <c r="A6049" s="715" t="s">
        <v>62718</v>
      </c>
      <c r="B6049" s="715" t="s">
        <v>62719</v>
      </c>
      <c r="C6049" s="715" t="s">
        <v>1158</v>
      </c>
      <c r="D6049" s="158" t="s">
        <v>62720</v>
      </c>
    </row>
    <row r="6050" customFormat="false" ht="13.5" hidden="true" customHeight="false" outlineLevel="0" collapsed="false">
      <c r="A6050" s="715" t="s">
        <v>62721</v>
      </c>
      <c r="B6050" s="715" t="s">
        <v>62722</v>
      </c>
      <c r="C6050" s="715" t="s">
        <v>1158</v>
      </c>
      <c r="D6050" s="158" t="s">
        <v>62723</v>
      </c>
    </row>
    <row r="6051" customFormat="false" ht="13.5" hidden="true" customHeight="false" outlineLevel="0" collapsed="false">
      <c r="A6051" s="715" t="s">
        <v>62724</v>
      </c>
      <c r="B6051" s="715" t="s">
        <v>62725</v>
      </c>
      <c r="C6051" s="715" t="s">
        <v>1158</v>
      </c>
      <c r="D6051" s="158" t="s">
        <v>62726</v>
      </c>
    </row>
    <row r="6052" customFormat="false" ht="13.5" hidden="true" customHeight="false" outlineLevel="0" collapsed="false">
      <c r="A6052" s="715" t="s">
        <v>62727</v>
      </c>
      <c r="B6052" s="715" t="s">
        <v>62728</v>
      </c>
      <c r="C6052" s="715" t="s">
        <v>1993</v>
      </c>
      <c r="D6052" s="158" t="s">
        <v>55697</v>
      </c>
    </row>
    <row r="6053" customFormat="false" ht="13.5" hidden="true" customHeight="false" outlineLevel="0" collapsed="false">
      <c r="A6053" s="715" t="s">
        <v>62729</v>
      </c>
      <c r="B6053" s="715" t="s">
        <v>62730</v>
      </c>
      <c r="C6053" s="715" t="s">
        <v>338</v>
      </c>
      <c r="D6053" s="158" t="s">
        <v>54686</v>
      </c>
    </row>
    <row r="6054" customFormat="false" ht="13.5" hidden="true" customHeight="false" outlineLevel="0" collapsed="false">
      <c r="A6054" s="715" t="s">
        <v>62731</v>
      </c>
      <c r="B6054" s="715" t="s">
        <v>62732</v>
      </c>
      <c r="C6054" s="715" t="s">
        <v>1993</v>
      </c>
      <c r="D6054" s="158" t="s">
        <v>62733</v>
      </c>
    </row>
    <row r="6055" customFormat="false" ht="13.5" hidden="true" customHeight="false" outlineLevel="0" collapsed="false">
      <c r="A6055" s="715" t="s">
        <v>62734</v>
      </c>
      <c r="B6055" s="715" t="s">
        <v>62735</v>
      </c>
      <c r="C6055" s="715" t="s">
        <v>1993</v>
      </c>
      <c r="D6055" s="158" t="s">
        <v>53059</v>
      </c>
    </row>
    <row r="6056" customFormat="false" ht="13.5" hidden="true" customHeight="false" outlineLevel="0" collapsed="false">
      <c r="A6056" s="715" t="s">
        <v>62736</v>
      </c>
      <c r="B6056" s="715" t="s">
        <v>62737</v>
      </c>
      <c r="C6056" s="715" t="s">
        <v>1993</v>
      </c>
      <c r="D6056" s="158" t="s">
        <v>55467</v>
      </c>
    </row>
    <row r="6057" customFormat="false" ht="13.5" hidden="true" customHeight="false" outlineLevel="0" collapsed="false">
      <c r="A6057" s="715" t="s">
        <v>62738</v>
      </c>
      <c r="B6057" s="715" t="s">
        <v>62739</v>
      </c>
      <c r="C6057" s="715" t="s">
        <v>1993</v>
      </c>
      <c r="D6057" s="158" t="s">
        <v>49899</v>
      </c>
    </row>
    <row r="6058" customFormat="false" ht="13.5" hidden="true" customHeight="false" outlineLevel="0" collapsed="false">
      <c r="A6058" s="715" t="s">
        <v>62740</v>
      </c>
      <c r="B6058" s="715" t="s">
        <v>62741</v>
      </c>
      <c r="C6058" s="715" t="s">
        <v>1993</v>
      </c>
      <c r="D6058" s="158" t="s">
        <v>62742</v>
      </c>
    </row>
    <row r="6059" customFormat="false" ht="13.5" hidden="true" customHeight="false" outlineLevel="0" collapsed="false">
      <c r="A6059" s="715" t="s">
        <v>62743</v>
      </c>
      <c r="B6059" s="715" t="s">
        <v>62744</v>
      </c>
      <c r="C6059" s="715" t="s">
        <v>1993</v>
      </c>
      <c r="D6059" s="158" t="s">
        <v>62745</v>
      </c>
    </row>
    <row r="6060" customFormat="false" ht="13.5" hidden="true" customHeight="false" outlineLevel="0" collapsed="false">
      <c r="A6060" s="715" t="s">
        <v>62746</v>
      </c>
      <c r="B6060" s="715" t="s">
        <v>62747</v>
      </c>
      <c r="C6060" s="715" t="s">
        <v>1993</v>
      </c>
      <c r="D6060" s="158" t="s">
        <v>55451</v>
      </c>
    </row>
    <row r="6061" customFormat="false" ht="13.5" hidden="true" customHeight="false" outlineLevel="0" collapsed="false">
      <c r="A6061" s="715" t="s">
        <v>62748</v>
      </c>
      <c r="B6061" s="715" t="s">
        <v>62749</v>
      </c>
      <c r="C6061" s="715" t="s">
        <v>1993</v>
      </c>
      <c r="D6061" s="158" t="s">
        <v>62750</v>
      </c>
    </row>
    <row r="6062" customFormat="false" ht="13.5" hidden="true" customHeight="false" outlineLevel="0" collapsed="false">
      <c r="A6062" s="715" t="s">
        <v>62751</v>
      </c>
      <c r="B6062" s="715" t="s">
        <v>62752</v>
      </c>
      <c r="C6062" s="715" t="s">
        <v>1993</v>
      </c>
      <c r="D6062" s="158" t="s">
        <v>62753</v>
      </c>
    </row>
    <row r="6063" customFormat="false" ht="13.5" hidden="true" customHeight="false" outlineLevel="0" collapsed="false">
      <c r="A6063" s="715" t="s">
        <v>62754</v>
      </c>
      <c r="B6063" s="715" t="s">
        <v>62755</v>
      </c>
      <c r="C6063" s="715" t="s">
        <v>1993</v>
      </c>
      <c r="D6063" s="158" t="s">
        <v>57663</v>
      </c>
    </row>
    <row r="6064" customFormat="false" ht="13.5" hidden="true" customHeight="false" outlineLevel="0" collapsed="false">
      <c r="A6064" s="715" t="s">
        <v>62756</v>
      </c>
      <c r="B6064" s="715" t="s">
        <v>62757</v>
      </c>
      <c r="C6064" s="715" t="s">
        <v>1993</v>
      </c>
      <c r="D6064" s="158" t="s">
        <v>62758</v>
      </c>
    </row>
    <row r="6065" customFormat="false" ht="13.5" hidden="true" customHeight="false" outlineLevel="0" collapsed="false">
      <c r="A6065" s="715" t="s">
        <v>62759</v>
      </c>
      <c r="B6065" s="715" t="s">
        <v>62760</v>
      </c>
      <c r="C6065" s="715" t="s">
        <v>1993</v>
      </c>
      <c r="D6065" s="158" t="s">
        <v>54120</v>
      </c>
    </row>
    <row r="6066" customFormat="false" ht="13.5" hidden="true" customHeight="false" outlineLevel="0" collapsed="false">
      <c r="A6066" s="715" t="s">
        <v>62761</v>
      </c>
      <c r="B6066" s="715" t="s">
        <v>62762</v>
      </c>
      <c r="C6066" s="715" t="s">
        <v>1993</v>
      </c>
      <c r="D6066" s="158" t="s">
        <v>62763</v>
      </c>
    </row>
    <row r="6067" customFormat="false" ht="13.5" hidden="true" customHeight="false" outlineLevel="0" collapsed="false">
      <c r="A6067" s="715" t="s">
        <v>62764</v>
      </c>
      <c r="B6067" s="715" t="s">
        <v>62765</v>
      </c>
      <c r="C6067" s="715" t="s">
        <v>1993</v>
      </c>
      <c r="D6067" s="158" t="s">
        <v>55697</v>
      </c>
    </row>
    <row r="6068" customFormat="false" ht="13.5" hidden="true" customHeight="false" outlineLevel="0" collapsed="false">
      <c r="A6068" s="715" t="s">
        <v>62766</v>
      </c>
      <c r="B6068" s="715" t="s">
        <v>62767</v>
      </c>
      <c r="C6068" s="715" t="s">
        <v>1993</v>
      </c>
      <c r="D6068" s="158" t="s">
        <v>62768</v>
      </c>
    </row>
    <row r="6069" customFormat="false" ht="13.5" hidden="true" customHeight="false" outlineLevel="0" collapsed="false">
      <c r="A6069" s="715" t="s">
        <v>62769</v>
      </c>
      <c r="B6069" s="715" t="s">
        <v>62770</v>
      </c>
      <c r="C6069" s="715" t="s">
        <v>1993</v>
      </c>
      <c r="D6069" s="158" t="s">
        <v>62771</v>
      </c>
    </row>
    <row r="6070" customFormat="false" ht="13.5" hidden="true" customHeight="false" outlineLevel="0" collapsed="false">
      <c r="A6070" s="715" t="s">
        <v>62772</v>
      </c>
      <c r="B6070" s="715" t="s">
        <v>62773</v>
      </c>
      <c r="C6070" s="715" t="s">
        <v>1993</v>
      </c>
      <c r="D6070" s="158" t="s">
        <v>62774</v>
      </c>
    </row>
    <row r="6071" customFormat="false" ht="13.5" hidden="true" customHeight="false" outlineLevel="0" collapsed="false">
      <c r="A6071" s="715" t="s">
        <v>62775</v>
      </c>
      <c r="B6071" s="715" t="s">
        <v>62776</v>
      </c>
      <c r="C6071" s="715" t="s">
        <v>30</v>
      </c>
      <c r="D6071" s="158" t="s">
        <v>62777</v>
      </c>
    </row>
    <row r="6072" customFormat="false" ht="13.5" hidden="true" customHeight="false" outlineLevel="0" collapsed="false">
      <c r="A6072" s="715" t="s">
        <v>62778</v>
      </c>
      <c r="B6072" s="715" t="s">
        <v>62779</v>
      </c>
      <c r="C6072" s="715" t="s">
        <v>30</v>
      </c>
      <c r="D6072" s="158" t="s">
        <v>62780</v>
      </c>
    </row>
    <row r="6073" customFormat="false" ht="13.5" hidden="true" customHeight="false" outlineLevel="0" collapsed="false">
      <c r="A6073" s="715" t="s">
        <v>62781</v>
      </c>
      <c r="B6073" s="715" t="s">
        <v>62782</v>
      </c>
      <c r="C6073" s="715" t="s">
        <v>30</v>
      </c>
      <c r="D6073" s="158" t="s">
        <v>62783</v>
      </c>
    </row>
    <row r="6074" customFormat="false" ht="13.5" hidden="true" customHeight="false" outlineLevel="0" collapsed="false">
      <c r="A6074" s="715" t="s">
        <v>62784</v>
      </c>
      <c r="B6074" s="715" t="s">
        <v>62785</v>
      </c>
      <c r="C6074" s="715" t="s">
        <v>30</v>
      </c>
      <c r="D6074" s="158" t="s">
        <v>62786</v>
      </c>
    </row>
    <row r="6075" customFormat="false" ht="13.5" hidden="true" customHeight="false" outlineLevel="0" collapsed="false">
      <c r="A6075" s="715" t="s">
        <v>62787</v>
      </c>
      <c r="B6075" s="715" t="s">
        <v>62788</v>
      </c>
      <c r="C6075" s="715" t="s">
        <v>1993</v>
      </c>
      <c r="D6075" s="158" t="s">
        <v>55032</v>
      </c>
    </row>
    <row r="6076" customFormat="false" ht="13.5" hidden="true" customHeight="false" outlineLevel="0" collapsed="false">
      <c r="A6076" s="715" t="s">
        <v>62789</v>
      </c>
      <c r="B6076" s="715" t="s">
        <v>62790</v>
      </c>
      <c r="C6076" s="715" t="s">
        <v>30</v>
      </c>
      <c r="D6076" s="158" t="s">
        <v>62791</v>
      </c>
    </row>
    <row r="6077" customFormat="false" ht="13.5" hidden="true" customHeight="false" outlineLevel="0" collapsed="false">
      <c r="A6077" s="715" t="s">
        <v>62792</v>
      </c>
      <c r="B6077" s="715" t="s">
        <v>62793</v>
      </c>
      <c r="C6077" s="715" t="s">
        <v>30</v>
      </c>
      <c r="D6077" s="158" t="s">
        <v>62794</v>
      </c>
    </row>
    <row r="6078" customFormat="false" ht="13.5" hidden="true" customHeight="false" outlineLevel="0" collapsed="false">
      <c r="A6078" s="715" t="s">
        <v>62795</v>
      </c>
      <c r="B6078" s="715" t="s">
        <v>62796</v>
      </c>
      <c r="C6078" s="715" t="s">
        <v>30</v>
      </c>
      <c r="D6078" s="158" t="s">
        <v>62797</v>
      </c>
    </row>
    <row r="6079" customFormat="false" ht="13.5" hidden="true" customHeight="false" outlineLevel="0" collapsed="false">
      <c r="A6079" s="715" t="s">
        <v>62798</v>
      </c>
      <c r="B6079" s="715" t="s">
        <v>62799</v>
      </c>
      <c r="C6079" s="715" t="s">
        <v>30</v>
      </c>
      <c r="D6079" s="158" t="s">
        <v>62800</v>
      </c>
    </row>
    <row r="6080" customFormat="false" ht="13.5" hidden="true" customHeight="false" outlineLevel="0" collapsed="false">
      <c r="A6080" s="715" t="s">
        <v>62801</v>
      </c>
      <c r="B6080" s="715" t="s">
        <v>62802</v>
      </c>
      <c r="C6080" s="715" t="s">
        <v>30</v>
      </c>
      <c r="D6080" s="158" t="s">
        <v>62803</v>
      </c>
    </row>
    <row r="6081" customFormat="false" ht="13.5" hidden="true" customHeight="false" outlineLevel="0" collapsed="false">
      <c r="A6081" s="715" t="s">
        <v>62804</v>
      </c>
      <c r="B6081" s="715" t="s">
        <v>62805</v>
      </c>
      <c r="C6081" s="715" t="s">
        <v>338</v>
      </c>
      <c r="D6081" s="158" t="s">
        <v>62803</v>
      </c>
    </row>
    <row r="6082" customFormat="false" ht="13.5" hidden="true" customHeight="false" outlineLevel="0" collapsed="false">
      <c r="A6082" s="715" t="s">
        <v>62806</v>
      </c>
      <c r="B6082" s="715" t="s">
        <v>62807</v>
      </c>
      <c r="C6082" s="715" t="s">
        <v>338</v>
      </c>
      <c r="D6082" s="158" t="s">
        <v>62808</v>
      </c>
    </row>
    <row r="6083" customFormat="false" ht="13.5" hidden="true" customHeight="false" outlineLevel="0" collapsed="false">
      <c r="A6083" s="715" t="s">
        <v>62809</v>
      </c>
      <c r="B6083" s="715" t="s">
        <v>62810</v>
      </c>
      <c r="C6083" s="715" t="s">
        <v>30</v>
      </c>
      <c r="D6083" s="158" t="s">
        <v>45909</v>
      </c>
    </row>
    <row r="6084" customFormat="false" ht="13.5" hidden="true" customHeight="false" outlineLevel="0" collapsed="false">
      <c r="A6084" s="715" t="s">
        <v>62811</v>
      </c>
      <c r="B6084" s="715" t="s">
        <v>62812</v>
      </c>
      <c r="C6084" s="715" t="s">
        <v>30</v>
      </c>
      <c r="D6084" s="158" t="s">
        <v>62813</v>
      </c>
    </row>
    <row r="6085" customFormat="false" ht="13.5" hidden="true" customHeight="false" outlineLevel="0" collapsed="false">
      <c r="A6085" s="715" t="s">
        <v>62814</v>
      </c>
      <c r="B6085" s="715" t="s">
        <v>62815</v>
      </c>
      <c r="C6085" s="715" t="s">
        <v>30</v>
      </c>
      <c r="D6085" s="158" t="s">
        <v>62816</v>
      </c>
    </row>
    <row r="6086" customFormat="false" ht="13.5" hidden="true" customHeight="false" outlineLevel="0" collapsed="false">
      <c r="A6086" s="715" t="s">
        <v>62817</v>
      </c>
      <c r="B6086" s="715" t="s">
        <v>62818</v>
      </c>
      <c r="C6086" s="715" t="s">
        <v>30</v>
      </c>
      <c r="D6086" s="158" t="s">
        <v>56202</v>
      </c>
    </row>
    <row r="6087" customFormat="false" ht="13.5" hidden="true" customHeight="false" outlineLevel="0" collapsed="false">
      <c r="A6087" s="715" t="s">
        <v>62819</v>
      </c>
      <c r="B6087" s="715" t="s">
        <v>62820</v>
      </c>
      <c r="C6087" s="715" t="s">
        <v>1993</v>
      </c>
      <c r="D6087" s="158" t="s">
        <v>55518</v>
      </c>
    </row>
    <row r="6088" customFormat="false" ht="13.5" hidden="true" customHeight="false" outlineLevel="0" collapsed="false">
      <c r="A6088" s="715" t="s">
        <v>62821</v>
      </c>
      <c r="B6088" s="715" t="s">
        <v>62822</v>
      </c>
      <c r="C6088" s="715" t="s">
        <v>1993</v>
      </c>
      <c r="D6088" s="158" t="s">
        <v>62823</v>
      </c>
    </row>
    <row r="6089" customFormat="false" ht="13.5" hidden="true" customHeight="false" outlineLevel="0" collapsed="false">
      <c r="A6089" s="715" t="s">
        <v>62824</v>
      </c>
      <c r="B6089" s="715" t="s">
        <v>62825</v>
      </c>
      <c r="C6089" s="715" t="s">
        <v>3970</v>
      </c>
      <c r="D6089" s="158" t="s">
        <v>62826</v>
      </c>
    </row>
    <row r="6090" customFormat="false" ht="13.5" hidden="true" customHeight="false" outlineLevel="0" collapsed="false">
      <c r="A6090" s="715" t="s">
        <v>62827</v>
      </c>
      <c r="B6090" s="715" t="s">
        <v>62828</v>
      </c>
      <c r="C6090" s="715" t="s">
        <v>30</v>
      </c>
      <c r="D6090" s="158" t="s">
        <v>48538</v>
      </c>
    </row>
    <row r="6091" customFormat="false" ht="13.5" hidden="true" customHeight="false" outlineLevel="0" collapsed="false">
      <c r="A6091" s="715" t="s">
        <v>39</v>
      </c>
      <c r="B6091" s="715" t="s">
        <v>62829</v>
      </c>
      <c r="C6091" s="715" t="s">
        <v>338</v>
      </c>
      <c r="D6091" s="158" t="s">
        <v>62830</v>
      </c>
    </row>
    <row r="6092" customFormat="false" ht="13.5" hidden="true" customHeight="false" outlineLevel="0" collapsed="false">
      <c r="A6092" s="715" t="s">
        <v>62831</v>
      </c>
      <c r="B6092" s="715" t="s">
        <v>62832</v>
      </c>
      <c r="C6092" s="715" t="s">
        <v>30</v>
      </c>
      <c r="D6092" s="158" t="s">
        <v>62833</v>
      </c>
    </row>
    <row r="6093" customFormat="false" ht="13.5" hidden="true" customHeight="false" outlineLevel="0" collapsed="false">
      <c r="A6093" s="715" t="s">
        <v>62834</v>
      </c>
      <c r="B6093" s="715" t="s">
        <v>62835</v>
      </c>
      <c r="C6093" s="715" t="s">
        <v>30</v>
      </c>
      <c r="D6093" s="158" t="s">
        <v>62836</v>
      </c>
    </row>
    <row r="6094" customFormat="false" ht="13.5" hidden="true" customHeight="false" outlineLevel="0" collapsed="false">
      <c r="A6094" s="715" t="s">
        <v>62837</v>
      </c>
      <c r="B6094" s="715" t="s">
        <v>62838</v>
      </c>
      <c r="C6094" s="715" t="s">
        <v>30</v>
      </c>
      <c r="D6094" s="158" t="s">
        <v>48016</v>
      </c>
    </row>
    <row r="6095" customFormat="false" ht="13.5" hidden="false" customHeight="false" outlineLevel="0" collapsed="false">
      <c r="A6095" s="715" t="s">
        <v>62839</v>
      </c>
      <c r="B6095" s="716" t="s">
        <v>62840</v>
      </c>
      <c r="C6095" s="715" t="s">
        <v>338</v>
      </c>
      <c r="D6095" s="158" t="s">
        <v>48900</v>
      </c>
    </row>
    <row r="6096" customFormat="false" ht="13.5" hidden="true" customHeight="false" outlineLevel="0" collapsed="false">
      <c r="A6096" s="715" t="s">
        <v>62841</v>
      </c>
      <c r="B6096" s="715" t="s">
        <v>62842</v>
      </c>
      <c r="C6096" s="715" t="s">
        <v>338</v>
      </c>
      <c r="D6096" s="158" t="s">
        <v>48617</v>
      </c>
    </row>
    <row r="6097" customFormat="false" ht="13.5" hidden="true" customHeight="false" outlineLevel="0" collapsed="false">
      <c r="A6097" s="715" t="s">
        <v>62843</v>
      </c>
      <c r="B6097" s="715" t="s">
        <v>62844</v>
      </c>
      <c r="C6097" s="715" t="s">
        <v>1993</v>
      </c>
      <c r="D6097" s="158" t="s">
        <v>48920</v>
      </c>
    </row>
    <row r="6098" customFormat="false" ht="13.5" hidden="true" customHeight="false" outlineLevel="0" collapsed="false">
      <c r="A6098" s="715" t="s">
        <v>73</v>
      </c>
      <c r="B6098" s="715" t="s">
        <v>62845</v>
      </c>
      <c r="C6098" s="715" t="s">
        <v>59668</v>
      </c>
      <c r="D6098" s="158" t="s">
        <v>48557</v>
      </c>
    </row>
    <row r="6099" customFormat="false" ht="13.5" hidden="true" customHeight="false" outlineLevel="0" collapsed="false">
      <c r="A6099" s="715" t="s">
        <v>62846</v>
      </c>
      <c r="B6099" s="715" t="s">
        <v>62847</v>
      </c>
      <c r="C6099" s="715" t="s">
        <v>59668</v>
      </c>
      <c r="D6099" s="158" t="s">
        <v>47770</v>
      </c>
    </row>
    <row r="6100" customFormat="false" ht="13.5" hidden="true" customHeight="false" outlineLevel="0" collapsed="false">
      <c r="A6100" s="715" t="s">
        <v>62848</v>
      </c>
      <c r="B6100" s="715" t="s">
        <v>62849</v>
      </c>
      <c r="C6100" s="715" t="s">
        <v>59668</v>
      </c>
      <c r="D6100" s="158" t="s">
        <v>62515</v>
      </c>
    </row>
    <row r="6101" customFormat="false" ht="13.5" hidden="true" customHeight="false" outlineLevel="0" collapsed="false">
      <c r="A6101" s="715" t="s">
        <v>62850</v>
      </c>
      <c r="B6101" s="715" t="s">
        <v>62851</v>
      </c>
      <c r="C6101" s="715" t="s">
        <v>59668</v>
      </c>
      <c r="D6101" s="158" t="s">
        <v>48707</v>
      </c>
    </row>
    <row r="6102" customFormat="false" ht="13.5" hidden="true" customHeight="false" outlineLevel="0" collapsed="false">
      <c r="A6102" s="715" t="s">
        <v>62852</v>
      </c>
      <c r="B6102" s="715" t="s">
        <v>62853</v>
      </c>
      <c r="C6102" s="715" t="s">
        <v>59668</v>
      </c>
      <c r="D6102" s="158" t="s">
        <v>47118</v>
      </c>
    </row>
    <row r="6103" customFormat="false" ht="13.5" hidden="true" customHeight="false" outlineLevel="0" collapsed="false">
      <c r="A6103" s="715" t="s">
        <v>62854</v>
      </c>
      <c r="B6103" s="715" t="s">
        <v>62855</v>
      </c>
      <c r="C6103" s="715" t="s">
        <v>59668</v>
      </c>
      <c r="D6103" s="158" t="s">
        <v>47320</v>
      </c>
    </row>
    <row r="6104" customFormat="false" ht="13.5" hidden="true" customHeight="false" outlineLevel="0" collapsed="false">
      <c r="A6104" s="715" t="s">
        <v>62856</v>
      </c>
      <c r="B6104" s="715" t="s">
        <v>62857</v>
      </c>
      <c r="C6104" s="715" t="s">
        <v>59647</v>
      </c>
      <c r="D6104" s="158" t="s">
        <v>48019</v>
      </c>
    </row>
    <row r="6105" customFormat="false" ht="13.5" hidden="true" customHeight="false" outlineLevel="0" collapsed="false">
      <c r="A6105" s="715" t="s">
        <v>62858</v>
      </c>
      <c r="B6105" s="715" t="s">
        <v>62859</v>
      </c>
      <c r="C6105" s="715" t="s">
        <v>59647</v>
      </c>
      <c r="D6105" s="158" t="s">
        <v>62515</v>
      </c>
    </row>
    <row r="6106" customFormat="false" ht="13.5" hidden="true" customHeight="false" outlineLevel="0" collapsed="false">
      <c r="A6106" s="715" t="s">
        <v>62860</v>
      </c>
      <c r="B6106" s="715" t="s">
        <v>62861</v>
      </c>
      <c r="C6106" s="715" t="s">
        <v>59647</v>
      </c>
      <c r="D6106" s="158" t="s">
        <v>48428</v>
      </c>
    </row>
    <row r="6107" customFormat="false" ht="13.5" hidden="true" customHeight="false" outlineLevel="0" collapsed="false">
      <c r="A6107" s="715" t="s">
        <v>62862</v>
      </c>
      <c r="B6107" s="715" t="s">
        <v>62863</v>
      </c>
      <c r="C6107" s="715" t="s">
        <v>59647</v>
      </c>
      <c r="D6107" s="158" t="s">
        <v>47852</v>
      </c>
    </row>
    <row r="6108" customFormat="false" ht="13.5" hidden="true" customHeight="false" outlineLevel="0" collapsed="false">
      <c r="A6108" s="715" t="s">
        <v>62864</v>
      </c>
      <c r="B6108" s="715" t="s">
        <v>62865</v>
      </c>
      <c r="C6108" s="715" t="s">
        <v>59647</v>
      </c>
      <c r="D6108" s="158" t="s">
        <v>47320</v>
      </c>
    </row>
    <row r="6109" customFormat="false" ht="13.5" hidden="true" customHeight="false" outlineLevel="0" collapsed="false">
      <c r="A6109" s="715" t="s">
        <v>62866</v>
      </c>
      <c r="B6109" s="715" t="s">
        <v>62867</v>
      </c>
      <c r="C6109" s="715" t="s">
        <v>59647</v>
      </c>
      <c r="D6109" s="158" t="s">
        <v>62643</v>
      </c>
    </row>
    <row r="6110" customFormat="false" ht="13.5" hidden="true" customHeight="false" outlineLevel="0" collapsed="false">
      <c r="A6110" s="715" t="s">
        <v>62868</v>
      </c>
      <c r="B6110" s="715" t="s">
        <v>62869</v>
      </c>
      <c r="C6110" s="715" t="s">
        <v>59668</v>
      </c>
      <c r="D6110" s="158" t="s">
        <v>47770</v>
      </c>
    </row>
    <row r="6111" customFormat="false" ht="13.5" hidden="true" customHeight="false" outlineLevel="0" collapsed="false">
      <c r="A6111" s="715" t="s">
        <v>62870</v>
      </c>
      <c r="B6111" s="715" t="s">
        <v>62871</v>
      </c>
      <c r="C6111" s="715" t="s">
        <v>59668</v>
      </c>
      <c r="D6111" s="158" t="s">
        <v>62872</v>
      </c>
    </row>
    <row r="6112" customFormat="false" ht="13.5" hidden="true" customHeight="false" outlineLevel="0" collapsed="false">
      <c r="A6112" s="715" t="s">
        <v>62873</v>
      </c>
      <c r="B6112" s="715" t="s">
        <v>62874</v>
      </c>
      <c r="C6112" s="715" t="s">
        <v>59668</v>
      </c>
      <c r="D6112" s="158" t="s">
        <v>62875</v>
      </c>
    </row>
    <row r="6113" customFormat="false" ht="13.5" hidden="true" customHeight="false" outlineLevel="0" collapsed="false">
      <c r="A6113" s="715" t="s">
        <v>62876</v>
      </c>
      <c r="B6113" s="715" t="s">
        <v>62877</v>
      </c>
      <c r="C6113" s="715" t="s">
        <v>59647</v>
      </c>
      <c r="D6113" s="158" t="s">
        <v>48251</v>
      </c>
    </row>
    <row r="6114" customFormat="false" ht="13.5" hidden="true" customHeight="false" outlineLevel="0" collapsed="false">
      <c r="A6114" s="715" t="s">
        <v>62878</v>
      </c>
      <c r="B6114" s="715" t="s">
        <v>62879</v>
      </c>
      <c r="C6114" s="715" t="s">
        <v>59647</v>
      </c>
      <c r="D6114" s="158" t="s">
        <v>62875</v>
      </c>
    </row>
    <row r="6115" customFormat="false" ht="13.5" hidden="true" customHeight="false" outlineLevel="0" collapsed="false">
      <c r="A6115" s="715" t="s">
        <v>62880</v>
      </c>
      <c r="B6115" s="715" t="s">
        <v>62881</v>
      </c>
      <c r="C6115" s="715" t="s">
        <v>59647</v>
      </c>
      <c r="D6115" s="158" t="s">
        <v>62882</v>
      </c>
    </row>
    <row r="6116" customFormat="false" ht="13.5" hidden="true" customHeight="false" outlineLevel="0" collapsed="false">
      <c r="A6116" s="715" t="s">
        <v>62883</v>
      </c>
      <c r="B6116" s="715" t="s">
        <v>62884</v>
      </c>
      <c r="C6116" s="715" t="s">
        <v>59668</v>
      </c>
      <c r="D6116" s="158" t="s">
        <v>48070</v>
      </c>
    </row>
    <row r="6117" customFormat="false" ht="13.5" hidden="true" customHeight="false" outlineLevel="0" collapsed="false">
      <c r="A6117" s="715" t="s">
        <v>62885</v>
      </c>
      <c r="B6117" s="715" t="s">
        <v>62886</v>
      </c>
      <c r="C6117" s="715" t="s">
        <v>59668</v>
      </c>
      <c r="D6117" s="158" t="s">
        <v>48485</v>
      </c>
    </row>
    <row r="6118" customFormat="false" ht="13.5" hidden="true" customHeight="false" outlineLevel="0" collapsed="false">
      <c r="A6118" s="715" t="s">
        <v>62887</v>
      </c>
      <c r="B6118" s="715" t="s">
        <v>62888</v>
      </c>
      <c r="C6118" s="715" t="s">
        <v>59668</v>
      </c>
      <c r="D6118" s="158" t="s">
        <v>47875</v>
      </c>
    </row>
    <row r="6119" customFormat="false" ht="13.5" hidden="true" customHeight="false" outlineLevel="0" collapsed="false">
      <c r="A6119" s="715" t="s">
        <v>62889</v>
      </c>
      <c r="B6119" s="715" t="s">
        <v>62890</v>
      </c>
      <c r="C6119" s="715" t="s">
        <v>59647</v>
      </c>
      <c r="D6119" s="158" t="s">
        <v>48930</v>
      </c>
    </row>
    <row r="6120" customFormat="false" ht="13.5" hidden="true" customHeight="false" outlineLevel="0" collapsed="false">
      <c r="A6120" s="715" t="s">
        <v>62891</v>
      </c>
      <c r="B6120" s="715" t="s">
        <v>62892</v>
      </c>
      <c r="C6120" s="715" t="s">
        <v>59647</v>
      </c>
      <c r="D6120" s="158" t="s">
        <v>47357</v>
      </c>
    </row>
    <row r="6121" customFormat="false" ht="13.5" hidden="true" customHeight="false" outlineLevel="0" collapsed="false">
      <c r="A6121" s="715" t="s">
        <v>62893</v>
      </c>
      <c r="B6121" s="715" t="s">
        <v>62894</v>
      </c>
      <c r="C6121" s="715" t="s">
        <v>59647</v>
      </c>
      <c r="D6121" s="158" t="s">
        <v>48476</v>
      </c>
    </row>
    <row r="6122" customFormat="false" ht="13.5" hidden="true" customHeight="false" outlineLevel="0" collapsed="false">
      <c r="A6122" s="715" t="s">
        <v>62895</v>
      </c>
      <c r="B6122" s="715" t="s">
        <v>62896</v>
      </c>
      <c r="C6122" s="715" t="s">
        <v>59647</v>
      </c>
      <c r="D6122" s="158" t="s">
        <v>48476</v>
      </c>
    </row>
    <row r="6123" customFormat="false" ht="13.5" hidden="true" customHeight="false" outlineLevel="0" collapsed="false">
      <c r="A6123" s="715" t="s">
        <v>62897</v>
      </c>
      <c r="B6123" s="715" t="s">
        <v>62898</v>
      </c>
      <c r="C6123" s="715" t="s">
        <v>59647</v>
      </c>
      <c r="D6123" s="158" t="s">
        <v>62768</v>
      </c>
    </row>
    <row r="6124" customFormat="false" ht="13.5" hidden="true" customHeight="false" outlineLevel="0" collapsed="false">
      <c r="A6124" s="715" t="s">
        <v>62899</v>
      </c>
      <c r="B6124" s="715" t="s">
        <v>62900</v>
      </c>
      <c r="C6124" s="715" t="s">
        <v>59647</v>
      </c>
      <c r="D6124" s="158" t="s">
        <v>62901</v>
      </c>
    </row>
    <row r="6125" customFormat="false" ht="13.5" hidden="true" customHeight="false" outlineLevel="0" collapsed="false">
      <c r="A6125" s="715" t="s">
        <v>62902</v>
      </c>
      <c r="B6125" s="715" t="s">
        <v>62903</v>
      </c>
      <c r="C6125" s="715" t="s">
        <v>59647</v>
      </c>
      <c r="D6125" s="158" t="s">
        <v>46243</v>
      </c>
    </row>
    <row r="6126" customFormat="false" ht="13.5" hidden="true" customHeight="false" outlineLevel="0" collapsed="false">
      <c r="A6126" s="715" t="s">
        <v>62904</v>
      </c>
      <c r="B6126" s="715" t="s">
        <v>62905</v>
      </c>
      <c r="C6126" s="715" t="s">
        <v>338</v>
      </c>
      <c r="D6126" s="158" t="s">
        <v>52904</v>
      </c>
    </row>
    <row r="6127" customFormat="false" ht="13.5" hidden="true" customHeight="false" outlineLevel="0" collapsed="false">
      <c r="A6127" s="715" t="s">
        <v>62906</v>
      </c>
      <c r="B6127" s="715" t="s">
        <v>62907</v>
      </c>
      <c r="C6127" s="715" t="s">
        <v>338</v>
      </c>
      <c r="D6127" s="158" t="s">
        <v>52904</v>
      </c>
    </row>
    <row r="6128" customFormat="false" ht="13.5" hidden="true" customHeight="false" outlineLevel="0" collapsed="false">
      <c r="A6128" s="715" t="s">
        <v>62908</v>
      </c>
      <c r="B6128" s="715" t="s">
        <v>62909</v>
      </c>
      <c r="C6128" s="715" t="s">
        <v>338</v>
      </c>
      <c r="D6128" s="158" t="s">
        <v>57968</v>
      </c>
    </row>
    <row r="6129" customFormat="false" ht="13.5" hidden="true" customHeight="false" outlineLevel="0" collapsed="false">
      <c r="A6129" s="715" t="s">
        <v>62910</v>
      </c>
      <c r="B6129" s="715" t="s">
        <v>62911</v>
      </c>
      <c r="C6129" s="715" t="s">
        <v>338</v>
      </c>
      <c r="D6129" s="158" t="s">
        <v>62912</v>
      </c>
    </row>
    <row r="6130" customFormat="false" ht="13.5" hidden="true" customHeight="false" outlineLevel="0" collapsed="false">
      <c r="A6130" s="715" t="s">
        <v>62913</v>
      </c>
      <c r="B6130" s="715" t="s">
        <v>62914</v>
      </c>
      <c r="C6130" s="715" t="s">
        <v>338</v>
      </c>
      <c r="D6130" s="158" t="s">
        <v>60941</v>
      </c>
    </row>
    <row r="6131" customFormat="false" ht="13.5" hidden="true" customHeight="false" outlineLevel="0" collapsed="false">
      <c r="A6131" s="715" t="s">
        <v>62915</v>
      </c>
      <c r="B6131" s="715" t="s">
        <v>62916</v>
      </c>
      <c r="C6131" s="715" t="s">
        <v>338</v>
      </c>
      <c r="D6131" s="158" t="s">
        <v>62917</v>
      </c>
    </row>
    <row r="6132" customFormat="false" ht="13.5" hidden="true" customHeight="false" outlineLevel="0" collapsed="false">
      <c r="A6132" s="715" t="s">
        <v>62918</v>
      </c>
      <c r="B6132" s="715" t="s">
        <v>62919</v>
      </c>
      <c r="C6132" s="715" t="s">
        <v>338</v>
      </c>
      <c r="D6132" s="158" t="s">
        <v>62920</v>
      </c>
    </row>
    <row r="6133" customFormat="false" ht="13.5" hidden="true" customHeight="false" outlineLevel="0" collapsed="false">
      <c r="A6133" s="715" t="s">
        <v>62921</v>
      </c>
      <c r="B6133" s="715" t="s">
        <v>62922</v>
      </c>
      <c r="C6133" s="715" t="s">
        <v>338</v>
      </c>
      <c r="D6133" s="158" t="s">
        <v>62923</v>
      </c>
    </row>
    <row r="6134" customFormat="false" ht="13.5" hidden="true" customHeight="false" outlineLevel="0" collapsed="false">
      <c r="A6134" s="715" t="s">
        <v>62924</v>
      </c>
      <c r="B6134" s="715" t="s">
        <v>62925</v>
      </c>
      <c r="C6134" s="715" t="s">
        <v>338</v>
      </c>
      <c r="D6134" s="158" t="s">
        <v>48725</v>
      </c>
    </row>
    <row r="6135" customFormat="false" ht="13.5" hidden="true" customHeight="false" outlineLevel="0" collapsed="false">
      <c r="A6135" s="715" t="s">
        <v>62926</v>
      </c>
      <c r="B6135" s="715" t="s">
        <v>62927</v>
      </c>
      <c r="C6135" s="715" t="s">
        <v>1993</v>
      </c>
      <c r="D6135" s="158" t="s">
        <v>62928</v>
      </c>
    </row>
    <row r="6136" customFormat="false" ht="13.5" hidden="true" customHeight="false" outlineLevel="0" collapsed="false">
      <c r="A6136" s="715" t="s">
        <v>103</v>
      </c>
      <c r="B6136" s="715" t="s">
        <v>62929</v>
      </c>
      <c r="C6136" s="715" t="s">
        <v>1993</v>
      </c>
      <c r="D6136" s="158" t="s">
        <v>62930</v>
      </c>
    </row>
    <row r="6137" customFormat="false" ht="13.5" hidden="true" customHeight="false" outlineLevel="0" collapsed="false">
      <c r="A6137" s="715" t="s">
        <v>62931</v>
      </c>
      <c r="B6137" s="715" t="s">
        <v>62932</v>
      </c>
      <c r="C6137" s="715" t="s">
        <v>30</v>
      </c>
      <c r="D6137" s="158" t="s">
        <v>62933</v>
      </c>
    </row>
    <row r="6138" customFormat="false" ht="13.5" hidden="true" customHeight="false" outlineLevel="0" collapsed="false">
      <c r="A6138" s="715" t="s">
        <v>62934</v>
      </c>
      <c r="B6138" s="715" t="s">
        <v>62935</v>
      </c>
      <c r="C6138" s="715" t="s">
        <v>30</v>
      </c>
      <c r="D6138" s="158" t="s">
        <v>51582</v>
      </c>
    </row>
    <row r="6139" customFormat="false" ht="13.5" hidden="true" customHeight="false" outlineLevel="0" collapsed="false">
      <c r="A6139" s="715" t="s">
        <v>62936</v>
      </c>
      <c r="B6139" s="715" t="s">
        <v>62937</v>
      </c>
      <c r="C6139" s="715" t="s">
        <v>30</v>
      </c>
      <c r="D6139" s="158" t="s">
        <v>59818</v>
      </c>
    </row>
    <row r="6140" customFormat="false" ht="13.5" hidden="true" customHeight="false" outlineLevel="0" collapsed="false">
      <c r="A6140" s="715" t="s">
        <v>62938</v>
      </c>
      <c r="B6140" s="715" t="s">
        <v>62939</v>
      </c>
      <c r="C6140" s="715" t="s">
        <v>30</v>
      </c>
      <c r="D6140" s="158" t="s">
        <v>60336</v>
      </c>
    </row>
    <row r="6141" customFormat="false" ht="13.5" hidden="true" customHeight="false" outlineLevel="0" collapsed="false">
      <c r="A6141" s="715" t="s">
        <v>62940</v>
      </c>
      <c r="B6141" s="715" t="s">
        <v>62941</v>
      </c>
      <c r="C6141" s="715" t="s">
        <v>30</v>
      </c>
      <c r="D6141" s="158" t="s">
        <v>62942</v>
      </c>
    </row>
    <row r="6142" customFormat="false" ht="13.5" hidden="true" customHeight="false" outlineLevel="0" collapsed="false">
      <c r="A6142" s="715" t="s">
        <v>62943</v>
      </c>
      <c r="B6142" s="715" t="s">
        <v>62944</v>
      </c>
      <c r="C6142" s="715" t="s">
        <v>1993</v>
      </c>
      <c r="D6142" s="158" t="s">
        <v>62945</v>
      </c>
    </row>
    <row r="6143" customFormat="false" ht="13.5" hidden="true" customHeight="false" outlineLevel="0" collapsed="false">
      <c r="A6143" s="715" t="s">
        <v>62946</v>
      </c>
      <c r="B6143" s="715" t="s">
        <v>62947</v>
      </c>
      <c r="C6143" s="715" t="s">
        <v>1993</v>
      </c>
      <c r="D6143" s="158" t="s">
        <v>48400</v>
      </c>
    </row>
    <row r="6144" customFormat="false" ht="13.5" hidden="true" customHeight="false" outlineLevel="0" collapsed="false">
      <c r="A6144" s="715" t="s">
        <v>62948</v>
      </c>
      <c r="B6144" s="715" t="s">
        <v>62949</v>
      </c>
      <c r="C6144" s="715" t="s">
        <v>1993</v>
      </c>
      <c r="D6144" s="158" t="s">
        <v>62376</v>
      </c>
    </row>
    <row r="6145" customFormat="false" ht="13.5" hidden="true" customHeight="false" outlineLevel="0" collapsed="false">
      <c r="A6145" s="715" t="s">
        <v>62950</v>
      </c>
      <c r="B6145" s="715" t="s">
        <v>62951</v>
      </c>
      <c r="C6145" s="715" t="s">
        <v>338</v>
      </c>
      <c r="D6145" s="158" t="s">
        <v>47143</v>
      </c>
    </row>
    <row r="6146" customFormat="false" ht="13.5" hidden="true" customHeight="false" outlineLevel="0" collapsed="false">
      <c r="A6146" s="715" t="s">
        <v>62952</v>
      </c>
      <c r="B6146" s="715" t="s">
        <v>62953</v>
      </c>
      <c r="C6146" s="715" t="s">
        <v>1993</v>
      </c>
      <c r="D6146" s="158" t="s">
        <v>48497</v>
      </c>
    </row>
    <row r="6147" customFormat="false" ht="13.5" hidden="true" customHeight="false" outlineLevel="0" collapsed="false">
      <c r="A6147" s="715" t="s">
        <v>62954</v>
      </c>
      <c r="B6147" s="715" t="s">
        <v>62955</v>
      </c>
      <c r="C6147" s="715" t="s">
        <v>1993</v>
      </c>
      <c r="D6147" s="158" t="s">
        <v>60609</v>
      </c>
    </row>
    <row r="6148" customFormat="false" ht="13.5" hidden="true" customHeight="false" outlineLevel="0" collapsed="false">
      <c r="A6148" s="715" t="s">
        <v>62956</v>
      </c>
      <c r="B6148" s="715" t="s">
        <v>62957</v>
      </c>
      <c r="C6148" s="715" t="s">
        <v>1993</v>
      </c>
      <c r="D6148" s="158" t="s">
        <v>60609</v>
      </c>
    </row>
    <row r="6149" customFormat="false" ht="13.5" hidden="true" customHeight="false" outlineLevel="0" collapsed="false">
      <c r="A6149" s="715" t="s">
        <v>62958</v>
      </c>
      <c r="B6149" s="715" t="s">
        <v>62959</v>
      </c>
      <c r="C6149" s="715" t="s">
        <v>1993</v>
      </c>
      <c r="D6149" s="158" t="s">
        <v>62960</v>
      </c>
    </row>
    <row r="6150" customFormat="false" ht="13.5" hidden="true" customHeight="false" outlineLevel="0" collapsed="false">
      <c r="A6150" s="715" t="s">
        <v>332</v>
      </c>
      <c r="B6150" s="715" t="s">
        <v>62961</v>
      </c>
      <c r="C6150" s="715" t="s">
        <v>1993</v>
      </c>
      <c r="D6150" s="158" t="s">
        <v>53332</v>
      </c>
    </row>
    <row r="6151" customFormat="false" ht="13.5" hidden="true" customHeight="false" outlineLevel="0" collapsed="false">
      <c r="A6151" s="715" t="s">
        <v>62962</v>
      </c>
      <c r="B6151" s="715" t="s">
        <v>62963</v>
      </c>
      <c r="C6151" s="715" t="s">
        <v>1993</v>
      </c>
      <c r="D6151" s="158" t="s">
        <v>60787</v>
      </c>
    </row>
    <row r="6152" customFormat="false" ht="13.5" hidden="true" customHeight="false" outlineLevel="0" collapsed="false">
      <c r="A6152" s="715" t="s">
        <v>62964</v>
      </c>
      <c r="B6152" s="715" t="s">
        <v>17931</v>
      </c>
      <c r="C6152" s="715" t="s">
        <v>1993</v>
      </c>
      <c r="D6152" s="158" t="s">
        <v>46121</v>
      </c>
    </row>
    <row r="6153" customFormat="false" ht="13.5" hidden="true" customHeight="false" outlineLevel="0" collapsed="false">
      <c r="A6153" s="715" t="s">
        <v>62965</v>
      </c>
      <c r="B6153" s="715" t="s">
        <v>62966</v>
      </c>
      <c r="C6153" s="715" t="s">
        <v>1993</v>
      </c>
      <c r="D6153" s="158" t="s">
        <v>62967</v>
      </c>
    </row>
    <row r="6154" customFormat="false" ht="13.5" hidden="true" customHeight="false" outlineLevel="0" collapsed="false">
      <c r="A6154" s="715" t="s">
        <v>62968</v>
      </c>
      <c r="B6154" s="715" t="s">
        <v>62969</v>
      </c>
      <c r="C6154" s="715" t="s">
        <v>1993</v>
      </c>
      <c r="D6154" s="158" t="s">
        <v>47258</v>
      </c>
    </row>
    <row r="6155" customFormat="false" ht="13.5" hidden="true" customHeight="false" outlineLevel="0" collapsed="false">
      <c r="A6155" s="715" t="s">
        <v>62970</v>
      </c>
      <c r="B6155" s="715" t="s">
        <v>62971</v>
      </c>
      <c r="C6155" s="715" t="s">
        <v>30</v>
      </c>
      <c r="D6155" s="158" t="s">
        <v>62972</v>
      </c>
    </row>
    <row r="6156" customFormat="false" ht="13.5" hidden="true" customHeight="false" outlineLevel="0" collapsed="false">
      <c r="A6156" s="715" t="s">
        <v>62973</v>
      </c>
      <c r="B6156" s="715" t="s">
        <v>62974</v>
      </c>
      <c r="C6156" s="715" t="s">
        <v>30</v>
      </c>
      <c r="D6156" s="158" t="s">
        <v>62975</v>
      </c>
    </row>
    <row r="6157" customFormat="false" ht="13.5" hidden="true" customHeight="false" outlineLevel="0" collapsed="false">
      <c r="A6157" s="715" t="s">
        <v>62976</v>
      </c>
      <c r="B6157" s="715" t="s">
        <v>62977</v>
      </c>
      <c r="C6157" s="715" t="s">
        <v>30</v>
      </c>
      <c r="D6157" s="158" t="s">
        <v>62978</v>
      </c>
    </row>
    <row r="6158" customFormat="false" ht="13.5" hidden="true" customHeight="false" outlineLevel="0" collapsed="false">
      <c r="A6158" s="715" t="s">
        <v>62979</v>
      </c>
      <c r="B6158" s="715" t="s">
        <v>62980</v>
      </c>
      <c r="C6158" s="715" t="s">
        <v>30</v>
      </c>
      <c r="D6158" s="158" t="s">
        <v>62981</v>
      </c>
    </row>
    <row r="6159" customFormat="false" ht="13.5" hidden="true" customHeight="false" outlineLevel="0" collapsed="false">
      <c r="A6159" s="715" t="s">
        <v>62982</v>
      </c>
      <c r="B6159" s="715" t="s">
        <v>62983</v>
      </c>
      <c r="C6159" s="715" t="s">
        <v>30</v>
      </c>
      <c r="D6159" s="158" t="s">
        <v>54932</v>
      </c>
    </row>
    <row r="6160" customFormat="false" ht="13.5" hidden="true" customHeight="false" outlineLevel="0" collapsed="false">
      <c r="A6160" s="715" t="s">
        <v>62984</v>
      </c>
      <c r="B6160" s="715" t="s">
        <v>62985</v>
      </c>
      <c r="C6160" s="715" t="s">
        <v>30</v>
      </c>
      <c r="D6160" s="158" t="s">
        <v>62986</v>
      </c>
    </row>
    <row r="6161" customFormat="false" ht="13.5" hidden="true" customHeight="false" outlineLevel="0" collapsed="false">
      <c r="A6161" s="715" t="s">
        <v>62987</v>
      </c>
      <c r="B6161" s="715" t="s">
        <v>62988</v>
      </c>
      <c r="C6161" s="715" t="s">
        <v>30</v>
      </c>
      <c r="D6161" s="158" t="s">
        <v>62989</v>
      </c>
    </row>
    <row r="6162" customFormat="false" ht="13.5" hidden="true" customHeight="false" outlineLevel="0" collapsed="false">
      <c r="A6162" s="715" t="s">
        <v>62990</v>
      </c>
      <c r="B6162" s="715" t="s">
        <v>62991</v>
      </c>
      <c r="C6162" s="715" t="s">
        <v>30</v>
      </c>
      <c r="D6162" s="158" t="s">
        <v>62992</v>
      </c>
    </row>
    <row r="6163" customFormat="false" ht="13.5" hidden="true" customHeight="false" outlineLevel="0" collapsed="false">
      <c r="A6163" s="715" t="s">
        <v>62993</v>
      </c>
      <c r="B6163" s="715" t="s">
        <v>62994</v>
      </c>
      <c r="C6163" s="715" t="s">
        <v>30</v>
      </c>
      <c r="D6163" s="158" t="s">
        <v>62995</v>
      </c>
    </row>
    <row r="6164" customFormat="false" ht="13.5" hidden="true" customHeight="false" outlineLevel="0" collapsed="false">
      <c r="A6164" s="715" t="s">
        <v>62996</v>
      </c>
      <c r="B6164" s="715" t="s">
        <v>62997</v>
      </c>
      <c r="C6164" s="715" t="s">
        <v>30</v>
      </c>
      <c r="D6164" s="158" t="s">
        <v>62998</v>
      </c>
    </row>
    <row r="6165" customFormat="false" ht="13.5" hidden="true" customHeight="false" outlineLevel="0" collapsed="false">
      <c r="A6165" s="715" t="s">
        <v>62999</v>
      </c>
      <c r="B6165" s="715" t="s">
        <v>63000</v>
      </c>
      <c r="C6165" s="715" t="s">
        <v>3970</v>
      </c>
      <c r="D6165" s="158" t="s">
        <v>47564</v>
      </c>
    </row>
    <row r="6166" customFormat="false" ht="13.5" hidden="true" customHeight="false" outlineLevel="0" collapsed="false">
      <c r="A6166" s="715" t="s">
        <v>63001</v>
      </c>
      <c r="B6166" s="715" t="s">
        <v>63002</v>
      </c>
      <c r="C6166" s="715" t="s">
        <v>3970</v>
      </c>
      <c r="D6166" s="158" t="s">
        <v>63003</v>
      </c>
    </row>
    <row r="6167" customFormat="false" ht="13.5" hidden="true" customHeight="false" outlineLevel="0" collapsed="false">
      <c r="A6167" s="715" t="s">
        <v>63004</v>
      </c>
      <c r="B6167" s="715" t="s">
        <v>63005</v>
      </c>
      <c r="C6167" s="715" t="s">
        <v>3970</v>
      </c>
      <c r="D6167" s="158" t="s">
        <v>63006</v>
      </c>
    </row>
    <row r="6168" customFormat="false" ht="13.5" hidden="true" customHeight="false" outlineLevel="0" collapsed="false">
      <c r="A6168" s="715" t="s">
        <v>63007</v>
      </c>
      <c r="B6168" s="715" t="s">
        <v>63008</v>
      </c>
      <c r="C6168" s="715" t="s">
        <v>3970</v>
      </c>
      <c r="D6168" s="158" t="s">
        <v>56381</v>
      </c>
    </row>
    <row r="6169" customFormat="false" ht="13.5" hidden="true" customHeight="false" outlineLevel="0" collapsed="false">
      <c r="A6169" s="715" t="s">
        <v>63009</v>
      </c>
      <c r="B6169" s="715" t="s">
        <v>63010</v>
      </c>
      <c r="C6169" s="715" t="s">
        <v>3970</v>
      </c>
      <c r="D6169" s="158" t="s">
        <v>63011</v>
      </c>
    </row>
    <row r="6170" customFormat="false" ht="13.5" hidden="true" customHeight="false" outlineLevel="0" collapsed="false">
      <c r="A6170" s="715" t="s">
        <v>63012</v>
      </c>
      <c r="B6170" s="715" t="s">
        <v>63013</v>
      </c>
      <c r="C6170" s="715" t="s">
        <v>3970</v>
      </c>
      <c r="D6170" s="158" t="s">
        <v>50588</v>
      </c>
    </row>
    <row r="6171" customFormat="false" ht="13.5" hidden="true" customHeight="false" outlineLevel="0" collapsed="false">
      <c r="A6171" s="715" t="s">
        <v>63014</v>
      </c>
      <c r="B6171" s="715" t="s">
        <v>63015</v>
      </c>
      <c r="C6171" s="715" t="s">
        <v>3970</v>
      </c>
      <c r="D6171" s="158" t="s">
        <v>63016</v>
      </c>
    </row>
    <row r="6172" customFormat="false" ht="13.5" hidden="true" customHeight="false" outlineLevel="0" collapsed="false">
      <c r="A6172" s="715" t="s">
        <v>63017</v>
      </c>
      <c r="B6172" s="715" t="s">
        <v>63018</v>
      </c>
      <c r="C6172" s="715" t="s">
        <v>3970</v>
      </c>
      <c r="D6172" s="158" t="s">
        <v>63019</v>
      </c>
    </row>
    <row r="6173" customFormat="false" ht="13.5" hidden="true" customHeight="false" outlineLevel="0" collapsed="false">
      <c r="A6173" s="715" t="s">
        <v>63020</v>
      </c>
      <c r="B6173" s="715" t="s">
        <v>63021</v>
      </c>
      <c r="C6173" s="715" t="s">
        <v>3970</v>
      </c>
      <c r="D6173" s="158" t="s">
        <v>63022</v>
      </c>
    </row>
    <row r="6174" customFormat="false" ht="13.5" hidden="true" customHeight="false" outlineLevel="0" collapsed="false">
      <c r="A6174" s="715" t="s">
        <v>63023</v>
      </c>
      <c r="B6174" s="715" t="s">
        <v>63024</v>
      </c>
      <c r="C6174" s="715" t="s">
        <v>3970</v>
      </c>
      <c r="D6174" s="158" t="s">
        <v>55118</v>
      </c>
    </row>
    <row r="6175" customFormat="false" ht="13.5" hidden="true" customHeight="false" outlineLevel="0" collapsed="false">
      <c r="A6175" s="715" t="s">
        <v>63025</v>
      </c>
      <c r="B6175" s="715" t="s">
        <v>63026</v>
      </c>
      <c r="C6175" s="715" t="s">
        <v>3970</v>
      </c>
      <c r="D6175" s="158" t="s">
        <v>53276</v>
      </c>
    </row>
    <row r="6176" customFormat="false" ht="13.5" hidden="true" customHeight="false" outlineLevel="0" collapsed="false">
      <c r="A6176" s="715" t="s">
        <v>63027</v>
      </c>
      <c r="B6176" s="715" t="s">
        <v>63028</v>
      </c>
      <c r="C6176" s="715" t="s">
        <v>3970</v>
      </c>
      <c r="D6176" s="158" t="s">
        <v>63029</v>
      </c>
    </row>
    <row r="6177" customFormat="false" ht="13.5" hidden="true" customHeight="false" outlineLevel="0" collapsed="false">
      <c r="A6177" s="715" t="s">
        <v>63030</v>
      </c>
      <c r="B6177" s="715" t="s">
        <v>63031</v>
      </c>
      <c r="C6177" s="715" t="s">
        <v>3970</v>
      </c>
      <c r="D6177" s="158" t="s">
        <v>63032</v>
      </c>
    </row>
    <row r="6178" customFormat="false" ht="13.5" hidden="true" customHeight="false" outlineLevel="0" collapsed="false">
      <c r="A6178" s="715" t="s">
        <v>63033</v>
      </c>
      <c r="B6178" s="715" t="s">
        <v>63034</v>
      </c>
      <c r="C6178" s="715" t="s">
        <v>3970</v>
      </c>
      <c r="D6178" s="158" t="s">
        <v>63035</v>
      </c>
    </row>
    <row r="6179" customFormat="false" ht="13.5" hidden="true" customHeight="false" outlineLevel="0" collapsed="false">
      <c r="A6179" s="715" t="s">
        <v>63036</v>
      </c>
      <c r="B6179" s="715" t="s">
        <v>63037</v>
      </c>
      <c r="C6179" s="715" t="s">
        <v>3970</v>
      </c>
      <c r="D6179" s="158" t="s">
        <v>59593</v>
      </c>
    </row>
    <row r="6180" customFormat="false" ht="13.5" hidden="true" customHeight="false" outlineLevel="0" collapsed="false">
      <c r="A6180" s="715" t="s">
        <v>63038</v>
      </c>
      <c r="B6180" s="715" t="s">
        <v>63039</v>
      </c>
      <c r="C6180" s="715" t="s">
        <v>3970</v>
      </c>
      <c r="D6180" s="158" t="s">
        <v>63040</v>
      </c>
    </row>
    <row r="6181" customFormat="false" ht="13.5" hidden="true" customHeight="false" outlineLevel="0" collapsed="false">
      <c r="A6181" s="715" t="s">
        <v>63041</v>
      </c>
      <c r="B6181" s="715" t="s">
        <v>63042</v>
      </c>
      <c r="C6181" s="715" t="s">
        <v>3970</v>
      </c>
      <c r="D6181" s="158" t="s">
        <v>49364</v>
      </c>
    </row>
    <row r="6182" customFormat="false" ht="13.5" hidden="true" customHeight="false" outlineLevel="0" collapsed="false">
      <c r="A6182" s="715" t="s">
        <v>63043</v>
      </c>
      <c r="B6182" s="715" t="s">
        <v>63044</v>
      </c>
      <c r="C6182" s="715" t="s">
        <v>3970</v>
      </c>
      <c r="D6182" s="158" t="s">
        <v>63045</v>
      </c>
    </row>
    <row r="6183" customFormat="false" ht="13.5" hidden="false" customHeight="false" outlineLevel="0" collapsed="false">
      <c r="A6183" s="715" t="s">
        <v>63046</v>
      </c>
      <c r="B6183" s="716" t="s">
        <v>63047</v>
      </c>
      <c r="C6183" s="715" t="s">
        <v>3970</v>
      </c>
      <c r="D6183" s="158" t="s">
        <v>63048</v>
      </c>
    </row>
    <row r="6184" customFormat="false" ht="13.5" hidden="true" customHeight="false" outlineLevel="0" collapsed="false">
      <c r="A6184" s="715" t="s">
        <v>63049</v>
      </c>
      <c r="B6184" s="715" t="s">
        <v>63050</v>
      </c>
      <c r="C6184" s="715" t="s">
        <v>3970</v>
      </c>
      <c r="D6184" s="158" t="s">
        <v>62616</v>
      </c>
    </row>
    <row r="6185" customFormat="false" ht="13.5" hidden="true" customHeight="false" outlineLevel="0" collapsed="false">
      <c r="A6185" s="715" t="s">
        <v>63051</v>
      </c>
      <c r="B6185" s="715" t="s">
        <v>63052</v>
      </c>
      <c r="C6185" s="715" t="s">
        <v>3970</v>
      </c>
      <c r="D6185" s="158" t="s">
        <v>63016</v>
      </c>
    </row>
    <row r="6186" customFormat="false" ht="13.5" hidden="true" customHeight="false" outlineLevel="0" collapsed="false">
      <c r="A6186" s="715" t="s">
        <v>63053</v>
      </c>
      <c r="B6186" s="715" t="s">
        <v>63054</v>
      </c>
      <c r="C6186" s="715" t="s">
        <v>3970</v>
      </c>
      <c r="D6186" s="158" t="s">
        <v>57771</v>
      </c>
    </row>
    <row r="6187" customFormat="false" ht="13.5" hidden="true" customHeight="false" outlineLevel="0" collapsed="false">
      <c r="A6187" s="715" t="s">
        <v>63055</v>
      </c>
      <c r="B6187" s="715" t="s">
        <v>63056</v>
      </c>
      <c r="C6187" s="715" t="s">
        <v>3970</v>
      </c>
      <c r="D6187" s="158" t="s">
        <v>52089</v>
      </c>
    </row>
    <row r="6188" customFormat="false" ht="13.5" hidden="true" customHeight="false" outlineLevel="0" collapsed="false">
      <c r="A6188" s="715" t="s">
        <v>63057</v>
      </c>
      <c r="B6188" s="715" t="s">
        <v>63058</v>
      </c>
      <c r="C6188" s="715" t="s">
        <v>3970</v>
      </c>
      <c r="D6188" s="158" t="s">
        <v>60998</v>
      </c>
    </row>
    <row r="6189" customFormat="false" ht="13.5" hidden="true" customHeight="false" outlineLevel="0" collapsed="false">
      <c r="A6189" s="715" t="s">
        <v>63059</v>
      </c>
      <c r="B6189" s="715" t="s">
        <v>63060</v>
      </c>
      <c r="C6189" s="715" t="s">
        <v>3970</v>
      </c>
      <c r="D6189" s="158" t="s">
        <v>63061</v>
      </c>
    </row>
    <row r="6190" customFormat="false" ht="13.5" hidden="true" customHeight="false" outlineLevel="0" collapsed="false">
      <c r="A6190" s="715" t="s">
        <v>63062</v>
      </c>
      <c r="B6190" s="715" t="s">
        <v>63063</v>
      </c>
      <c r="C6190" s="715" t="s">
        <v>3970</v>
      </c>
      <c r="D6190" s="158" t="s">
        <v>45867</v>
      </c>
    </row>
    <row r="6191" customFormat="false" ht="13.5" hidden="true" customHeight="false" outlineLevel="0" collapsed="false">
      <c r="A6191" s="715" t="s">
        <v>63064</v>
      </c>
      <c r="B6191" s="715" t="s">
        <v>63065</v>
      </c>
      <c r="C6191" s="715" t="s">
        <v>3970</v>
      </c>
      <c r="D6191" s="158" t="s">
        <v>49042</v>
      </c>
    </row>
    <row r="6192" customFormat="false" ht="13.5" hidden="true" customHeight="false" outlineLevel="0" collapsed="false">
      <c r="A6192" s="715" t="s">
        <v>63066</v>
      </c>
      <c r="B6192" s="715" t="s">
        <v>63067</v>
      </c>
      <c r="C6192" s="715" t="s">
        <v>3970</v>
      </c>
      <c r="D6192" s="158" t="s">
        <v>63068</v>
      </c>
    </row>
    <row r="6193" customFormat="false" ht="13.5" hidden="true" customHeight="false" outlineLevel="0" collapsed="false">
      <c r="A6193" s="715" t="s">
        <v>63069</v>
      </c>
      <c r="B6193" s="715" t="s">
        <v>63070</v>
      </c>
      <c r="C6193" s="715" t="s">
        <v>3970</v>
      </c>
      <c r="D6193" s="158" t="s">
        <v>63071</v>
      </c>
    </row>
    <row r="6194" customFormat="false" ht="13.5" hidden="true" customHeight="false" outlineLevel="0" collapsed="false">
      <c r="A6194" s="715" t="s">
        <v>63072</v>
      </c>
      <c r="B6194" s="715" t="s">
        <v>63073</v>
      </c>
      <c r="C6194" s="715" t="s">
        <v>3970</v>
      </c>
      <c r="D6194" s="158" t="s">
        <v>63016</v>
      </c>
    </row>
    <row r="6195" customFormat="false" ht="13.5" hidden="true" customHeight="false" outlineLevel="0" collapsed="false">
      <c r="A6195" s="715" t="s">
        <v>63074</v>
      </c>
      <c r="B6195" s="715" t="s">
        <v>63075</v>
      </c>
      <c r="C6195" s="715" t="s">
        <v>3970</v>
      </c>
      <c r="D6195" s="158" t="s">
        <v>47050</v>
      </c>
    </row>
    <row r="6196" customFormat="false" ht="13.5" hidden="true" customHeight="false" outlineLevel="0" collapsed="false">
      <c r="A6196" s="715" t="s">
        <v>63076</v>
      </c>
      <c r="B6196" s="715" t="s">
        <v>63077</v>
      </c>
      <c r="C6196" s="715" t="s">
        <v>3970</v>
      </c>
      <c r="D6196" s="158" t="s">
        <v>63078</v>
      </c>
    </row>
    <row r="6197" customFormat="false" ht="13.5" hidden="true" customHeight="false" outlineLevel="0" collapsed="false">
      <c r="A6197" s="715" t="s">
        <v>63079</v>
      </c>
      <c r="B6197" s="715" t="s">
        <v>63080</v>
      </c>
      <c r="C6197" s="715" t="s">
        <v>3970</v>
      </c>
      <c r="D6197" s="158" t="s">
        <v>63081</v>
      </c>
    </row>
    <row r="6198" customFormat="false" ht="13.5" hidden="true" customHeight="false" outlineLevel="0" collapsed="false">
      <c r="A6198" s="715" t="s">
        <v>63082</v>
      </c>
      <c r="B6198" s="715" t="s">
        <v>63083</v>
      </c>
      <c r="C6198" s="715" t="s">
        <v>3970</v>
      </c>
      <c r="D6198" s="158" t="s">
        <v>51960</v>
      </c>
    </row>
    <row r="6199" customFormat="false" ht="13.5" hidden="true" customHeight="false" outlineLevel="0" collapsed="false">
      <c r="A6199" s="715" t="s">
        <v>63084</v>
      </c>
      <c r="B6199" s="715" t="s">
        <v>63085</v>
      </c>
      <c r="C6199" s="715" t="s">
        <v>3970</v>
      </c>
      <c r="D6199" s="158" t="s">
        <v>53494</v>
      </c>
    </row>
    <row r="6200" customFormat="false" ht="13.5" hidden="true" customHeight="false" outlineLevel="0" collapsed="false">
      <c r="A6200" s="715" t="s">
        <v>63086</v>
      </c>
      <c r="B6200" s="715" t="s">
        <v>63087</v>
      </c>
      <c r="C6200" s="715" t="s">
        <v>3970</v>
      </c>
      <c r="D6200" s="158" t="s">
        <v>63088</v>
      </c>
    </row>
    <row r="6201" customFormat="false" ht="13.5" hidden="true" customHeight="false" outlineLevel="0" collapsed="false">
      <c r="A6201" s="715" t="s">
        <v>63089</v>
      </c>
      <c r="B6201" s="715" t="s">
        <v>63090</v>
      </c>
      <c r="C6201" s="715" t="s">
        <v>3970</v>
      </c>
      <c r="D6201" s="158" t="s">
        <v>63091</v>
      </c>
    </row>
    <row r="6202" customFormat="false" ht="13.5" hidden="true" customHeight="false" outlineLevel="0" collapsed="false">
      <c r="A6202" s="715" t="s">
        <v>63092</v>
      </c>
      <c r="B6202" s="715" t="s">
        <v>63093</v>
      </c>
      <c r="C6202" s="715" t="s">
        <v>3970</v>
      </c>
      <c r="D6202" s="158" t="s">
        <v>63094</v>
      </c>
    </row>
    <row r="6203" customFormat="false" ht="13.5" hidden="true" customHeight="false" outlineLevel="0" collapsed="false">
      <c r="A6203" s="715" t="s">
        <v>63095</v>
      </c>
      <c r="B6203" s="715" t="s">
        <v>63096</v>
      </c>
      <c r="C6203" s="715" t="s">
        <v>3970</v>
      </c>
      <c r="D6203" s="158" t="s">
        <v>53752</v>
      </c>
    </row>
    <row r="6204" customFormat="false" ht="13.5" hidden="true" customHeight="false" outlineLevel="0" collapsed="false">
      <c r="A6204" s="715" t="s">
        <v>63097</v>
      </c>
      <c r="B6204" s="715" t="s">
        <v>63098</v>
      </c>
      <c r="C6204" s="715" t="s">
        <v>3970</v>
      </c>
      <c r="D6204" s="158" t="s">
        <v>57722</v>
      </c>
    </row>
    <row r="6205" customFormat="false" ht="13.5" hidden="true" customHeight="false" outlineLevel="0" collapsed="false">
      <c r="A6205" s="715" t="s">
        <v>63099</v>
      </c>
      <c r="B6205" s="715" t="s">
        <v>63100</v>
      </c>
      <c r="C6205" s="715" t="s">
        <v>3970</v>
      </c>
      <c r="D6205" s="158" t="s">
        <v>63101</v>
      </c>
    </row>
    <row r="6206" customFormat="false" ht="13.5" hidden="true" customHeight="false" outlineLevel="0" collapsed="false">
      <c r="A6206" s="715" t="s">
        <v>63102</v>
      </c>
      <c r="B6206" s="715" t="s">
        <v>63103</v>
      </c>
      <c r="C6206" s="715" t="s">
        <v>3970</v>
      </c>
      <c r="D6206" s="158" t="s">
        <v>53853</v>
      </c>
    </row>
    <row r="6207" customFormat="false" ht="13.5" hidden="true" customHeight="false" outlineLevel="0" collapsed="false">
      <c r="A6207" s="715" t="s">
        <v>63104</v>
      </c>
      <c r="B6207" s="715" t="s">
        <v>63105</v>
      </c>
      <c r="C6207" s="715" t="s">
        <v>3970</v>
      </c>
      <c r="D6207" s="158" t="s">
        <v>63106</v>
      </c>
    </row>
    <row r="6208" customFormat="false" ht="13.5" hidden="true" customHeight="false" outlineLevel="0" collapsed="false">
      <c r="A6208" s="715" t="s">
        <v>63107</v>
      </c>
      <c r="B6208" s="715" t="s">
        <v>63108</v>
      </c>
      <c r="C6208" s="715" t="s">
        <v>3970</v>
      </c>
      <c r="D6208" s="158" t="s">
        <v>63109</v>
      </c>
    </row>
    <row r="6209" customFormat="false" ht="13.5" hidden="true" customHeight="false" outlineLevel="0" collapsed="false">
      <c r="A6209" s="715" t="s">
        <v>63110</v>
      </c>
      <c r="B6209" s="715" t="s">
        <v>63111</v>
      </c>
      <c r="C6209" s="715" t="s">
        <v>3970</v>
      </c>
      <c r="D6209" s="158" t="s">
        <v>47814</v>
      </c>
    </row>
    <row r="6210" customFormat="false" ht="13.5" hidden="true" customHeight="false" outlineLevel="0" collapsed="false">
      <c r="A6210" s="715" t="s">
        <v>63112</v>
      </c>
      <c r="B6210" s="715" t="s">
        <v>63113</v>
      </c>
      <c r="C6210" s="715" t="s">
        <v>3970</v>
      </c>
      <c r="D6210" s="158" t="s">
        <v>63114</v>
      </c>
    </row>
    <row r="6211" customFormat="false" ht="13.5" hidden="true" customHeight="false" outlineLevel="0" collapsed="false">
      <c r="A6211" s="715" t="s">
        <v>63115</v>
      </c>
      <c r="B6211" s="715" t="s">
        <v>63116</v>
      </c>
      <c r="C6211" s="715" t="s">
        <v>3970</v>
      </c>
      <c r="D6211" s="158" t="s">
        <v>63117</v>
      </c>
    </row>
    <row r="6212" customFormat="false" ht="13.5" hidden="true" customHeight="false" outlineLevel="0" collapsed="false">
      <c r="A6212" s="715" t="s">
        <v>63118</v>
      </c>
      <c r="B6212" s="715" t="s">
        <v>63119</v>
      </c>
      <c r="C6212" s="715" t="s">
        <v>3970</v>
      </c>
      <c r="D6212" s="158" t="s">
        <v>63120</v>
      </c>
    </row>
    <row r="6213" customFormat="false" ht="13.5" hidden="true" customHeight="false" outlineLevel="0" collapsed="false">
      <c r="A6213" s="715" t="s">
        <v>63121</v>
      </c>
      <c r="B6213" s="715" t="s">
        <v>63122</v>
      </c>
      <c r="C6213" s="715" t="s">
        <v>3970</v>
      </c>
      <c r="D6213" s="158" t="s">
        <v>54084</v>
      </c>
    </row>
    <row r="6214" customFormat="false" ht="13.5" hidden="true" customHeight="false" outlineLevel="0" collapsed="false">
      <c r="A6214" s="715" t="s">
        <v>63123</v>
      </c>
      <c r="B6214" s="715" t="s">
        <v>63124</v>
      </c>
      <c r="C6214" s="715" t="s">
        <v>3970</v>
      </c>
      <c r="D6214" s="158" t="s">
        <v>63125</v>
      </c>
    </row>
    <row r="6215" customFormat="false" ht="13.5" hidden="true" customHeight="false" outlineLevel="0" collapsed="false">
      <c r="A6215" s="715" t="s">
        <v>63126</v>
      </c>
      <c r="B6215" s="715" t="s">
        <v>63127</v>
      </c>
      <c r="C6215" s="715" t="s">
        <v>3970</v>
      </c>
      <c r="D6215" s="158" t="s">
        <v>63125</v>
      </c>
    </row>
    <row r="6216" customFormat="false" ht="13.5" hidden="true" customHeight="false" outlineLevel="0" collapsed="false">
      <c r="A6216" s="715" t="s">
        <v>63128</v>
      </c>
      <c r="B6216" s="715" t="s">
        <v>63129</v>
      </c>
      <c r="C6216" s="715" t="s">
        <v>3970</v>
      </c>
      <c r="D6216" s="158" t="s">
        <v>53505</v>
      </c>
    </row>
    <row r="6217" customFormat="false" ht="13.5" hidden="true" customHeight="false" outlineLevel="0" collapsed="false">
      <c r="A6217" s="715" t="s">
        <v>63130</v>
      </c>
      <c r="B6217" s="715" t="s">
        <v>63131</v>
      </c>
      <c r="C6217" s="715" t="s">
        <v>3970</v>
      </c>
      <c r="D6217" s="158" t="s">
        <v>63132</v>
      </c>
    </row>
    <row r="6218" customFormat="false" ht="13.5" hidden="true" customHeight="false" outlineLevel="0" collapsed="false">
      <c r="A6218" s="715" t="s">
        <v>63133</v>
      </c>
      <c r="B6218" s="715" t="s">
        <v>63134</v>
      </c>
      <c r="C6218" s="715" t="s">
        <v>3970</v>
      </c>
      <c r="D6218" s="158" t="s">
        <v>63135</v>
      </c>
    </row>
    <row r="6219" customFormat="false" ht="13.5" hidden="true" customHeight="false" outlineLevel="0" collapsed="false">
      <c r="A6219" s="715" t="s">
        <v>63136</v>
      </c>
      <c r="B6219" s="715" t="s">
        <v>63137</v>
      </c>
      <c r="C6219" s="715" t="s">
        <v>3970</v>
      </c>
      <c r="D6219" s="158" t="s">
        <v>53477</v>
      </c>
    </row>
    <row r="6220" customFormat="false" ht="13.5" hidden="true" customHeight="false" outlineLevel="0" collapsed="false">
      <c r="A6220" s="715" t="s">
        <v>63138</v>
      </c>
      <c r="B6220" s="715" t="s">
        <v>63139</v>
      </c>
      <c r="C6220" s="715" t="s">
        <v>3970</v>
      </c>
      <c r="D6220" s="158" t="s">
        <v>63140</v>
      </c>
    </row>
    <row r="6221" customFormat="false" ht="13.5" hidden="true" customHeight="false" outlineLevel="0" collapsed="false">
      <c r="A6221" s="715" t="s">
        <v>63141</v>
      </c>
      <c r="B6221" s="715" t="s">
        <v>63142</v>
      </c>
      <c r="C6221" s="715" t="s">
        <v>3970</v>
      </c>
      <c r="D6221" s="158" t="s">
        <v>60736</v>
      </c>
    </row>
    <row r="6222" customFormat="false" ht="13.5" hidden="true" customHeight="false" outlineLevel="0" collapsed="false">
      <c r="A6222" s="715" t="s">
        <v>63143</v>
      </c>
      <c r="B6222" s="715" t="s">
        <v>63144</v>
      </c>
      <c r="C6222" s="715" t="s">
        <v>3970</v>
      </c>
      <c r="D6222" s="158" t="s">
        <v>63145</v>
      </c>
    </row>
    <row r="6223" customFormat="false" ht="13.5" hidden="true" customHeight="false" outlineLevel="0" collapsed="false">
      <c r="A6223" s="715" t="s">
        <v>63146</v>
      </c>
      <c r="B6223" s="715" t="s">
        <v>63147</v>
      </c>
      <c r="C6223" s="715" t="s">
        <v>3970</v>
      </c>
      <c r="D6223" s="158" t="s">
        <v>63148</v>
      </c>
    </row>
    <row r="6224" customFormat="false" ht="13.5" hidden="true" customHeight="false" outlineLevel="0" collapsed="false">
      <c r="A6224" s="715" t="s">
        <v>63149</v>
      </c>
      <c r="B6224" s="715" t="s">
        <v>63150</v>
      </c>
      <c r="C6224" s="715" t="s">
        <v>3970</v>
      </c>
      <c r="D6224" s="158" t="s">
        <v>63151</v>
      </c>
    </row>
    <row r="6225" customFormat="false" ht="13.5" hidden="true" customHeight="false" outlineLevel="0" collapsed="false">
      <c r="A6225" s="715" t="s">
        <v>63152</v>
      </c>
      <c r="B6225" s="715" t="s">
        <v>63153</v>
      </c>
      <c r="C6225" s="715" t="s">
        <v>3970</v>
      </c>
      <c r="D6225" s="158" t="s">
        <v>55829</v>
      </c>
    </row>
    <row r="6226" customFormat="false" ht="13.5" hidden="true" customHeight="false" outlineLevel="0" collapsed="false">
      <c r="A6226" s="715" t="s">
        <v>63154</v>
      </c>
      <c r="B6226" s="715" t="s">
        <v>63155</v>
      </c>
      <c r="C6226" s="715" t="s">
        <v>3970</v>
      </c>
      <c r="D6226" s="158" t="s">
        <v>62823</v>
      </c>
    </row>
    <row r="6227" customFormat="false" ht="13.5" hidden="true" customHeight="false" outlineLevel="0" collapsed="false">
      <c r="A6227" s="715" t="s">
        <v>63156</v>
      </c>
      <c r="B6227" s="715" t="s">
        <v>63157</v>
      </c>
      <c r="C6227" s="715" t="s">
        <v>3970</v>
      </c>
      <c r="D6227" s="158" t="s">
        <v>47050</v>
      </c>
    </row>
    <row r="6228" customFormat="false" ht="13.5" hidden="true" customHeight="false" outlineLevel="0" collapsed="false">
      <c r="A6228" s="715" t="s">
        <v>63158</v>
      </c>
      <c r="B6228" s="715" t="s">
        <v>63159</v>
      </c>
      <c r="C6228" s="715" t="s">
        <v>3970</v>
      </c>
      <c r="D6228" s="158" t="s">
        <v>63160</v>
      </c>
    </row>
    <row r="6229" customFormat="false" ht="13.5" hidden="true" customHeight="false" outlineLevel="0" collapsed="false">
      <c r="A6229" s="715" t="s">
        <v>63161</v>
      </c>
      <c r="B6229" s="715" t="s">
        <v>63162</v>
      </c>
      <c r="C6229" s="715" t="s">
        <v>3970</v>
      </c>
      <c r="D6229" s="158" t="s">
        <v>47924</v>
      </c>
    </row>
    <row r="6230" customFormat="false" ht="13.5" hidden="true" customHeight="false" outlineLevel="0" collapsed="false">
      <c r="A6230" s="715" t="s">
        <v>63163</v>
      </c>
      <c r="B6230" s="715" t="s">
        <v>63164</v>
      </c>
      <c r="C6230" s="715" t="s">
        <v>3970</v>
      </c>
      <c r="D6230" s="158" t="s">
        <v>63165</v>
      </c>
    </row>
    <row r="6231" customFormat="false" ht="13.5" hidden="true" customHeight="false" outlineLevel="0" collapsed="false">
      <c r="A6231" s="715" t="s">
        <v>63166</v>
      </c>
      <c r="B6231" s="715" t="s">
        <v>63167</v>
      </c>
      <c r="C6231" s="715" t="s">
        <v>3970</v>
      </c>
      <c r="D6231" s="158" t="s">
        <v>63022</v>
      </c>
    </row>
    <row r="6232" customFormat="false" ht="13.5" hidden="true" customHeight="false" outlineLevel="0" collapsed="false">
      <c r="A6232" s="715" t="s">
        <v>63168</v>
      </c>
      <c r="B6232" s="715" t="s">
        <v>63169</v>
      </c>
      <c r="C6232" s="715" t="s">
        <v>3970</v>
      </c>
      <c r="D6232" s="158" t="s">
        <v>63170</v>
      </c>
    </row>
    <row r="6233" customFormat="false" ht="13.5" hidden="true" customHeight="false" outlineLevel="0" collapsed="false">
      <c r="A6233" s="715" t="s">
        <v>63171</v>
      </c>
      <c r="B6233" s="715" t="s">
        <v>63172</v>
      </c>
      <c r="C6233" s="715" t="s">
        <v>3970</v>
      </c>
      <c r="D6233" s="158" t="s">
        <v>63016</v>
      </c>
    </row>
    <row r="6234" customFormat="false" ht="13.5" hidden="true" customHeight="false" outlineLevel="0" collapsed="false">
      <c r="A6234" s="715" t="s">
        <v>63173</v>
      </c>
      <c r="B6234" s="715" t="s">
        <v>63174</v>
      </c>
      <c r="C6234" s="715" t="s">
        <v>3970</v>
      </c>
      <c r="D6234" s="158" t="s">
        <v>63175</v>
      </c>
    </row>
    <row r="6235" customFormat="false" ht="13.5" hidden="true" customHeight="false" outlineLevel="0" collapsed="false">
      <c r="A6235" s="715" t="s">
        <v>63176</v>
      </c>
      <c r="B6235" s="715" t="s">
        <v>63177</v>
      </c>
      <c r="C6235" s="715" t="s">
        <v>3970</v>
      </c>
      <c r="D6235" s="158" t="s">
        <v>63178</v>
      </c>
    </row>
    <row r="6236" customFormat="false" ht="13.5" hidden="true" customHeight="false" outlineLevel="0" collapsed="false">
      <c r="A6236" s="715" t="s">
        <v>63179</v>
      </c>
      <c r="B6236" s="715" t="s">
        <v>63180</v>
      </c>
      <c r="C6236" s="715" t="s">
        <v>3970</v>
      </c>
      <c r="D6236" s="158" t="s">
        <v>63181</v>
      </c>
    </row>
    <row r="6237" customFormat="false" ht="13.5" hidden="true" customHeight="false" outlineLevel="0" collapsed="false">
      <c r="A6237" s="715" t="s">
        <v>63182</v>
      </c>
      <c r="B6237" s="715" t="s">
        <v>63183</v>
      </c>
      <c r="C6237" s="715" t="s">
        <v>3970</v>
      </c>
      <c r="D6237" s="158" t="s">
        <v>63184</v>
      </c>
    </row>
    <row r="6238" customFormat="false" ht="13.5" hidden="true" customHeight="false" outlineLevel="0" collapsed="false">
      <c r="A6238" s="715" t="s">
        <v>63185</v>
      </c>
      <c r="B6238" s="715" t="s">
        <v>63186</v>
      </c>
      <c r="C6238" s="715" t="s">
        <v>3970</v>
      </c>
      <c r="D6238" s="158" t="s">
        <v>63187</v>
      </c>
    </row>
    <row r="6239" customFormat="false" ht="13.5" hidden="true" customHeight="false" outlineLevel="0" collapsed="false">
      <c r="A6239" s="715" t="s">
        <v>63188</v>
      </c>
      <c r="B6239" s="715" t="s">
        <v>63189</v>
      </c>
      <c r="C6239" s="715" t="s">
        <v>3970</v>
      </c>
      <c r="D6239" s="158" t="s">
        <v>63190</v>
      </c>
    </row>
    <row r="6240" customFormat="false" ht="13.5" hidden="true" customHeight="false" outlineLevel="0" collapsed="false">
      <c r="A6240" s="715" t="s">
        <v>63191</v>
      </c>
      <c r="B6240" s="715" t="s">
        <v>63192</v>
      </c>
      <c r="C6240" s="715" t="s">
        <v>3970</v>
      </c>
      <c r="D6240" s="158" t="s">
        <v>63193</v>
      </c>
    </row>
    <row r="6241" customFormat="false" ht="13.5" hidden="true" customHeight="false" outlineLevel="0" collapsed="false">
      <c r="A6241" s="715" t="s">
        <v>63194</v>
      </c>
      <c r="B6241" s="715" t="s">
        <v>63195</v>
      </c>
      <c r="C6241" s="715" t="s">
        <v>3970</v>
      </c>
      <c r="D6241" s="158" t="s">
        <v>57649</v>
      </c>
    </row>
    <row r="6242" customFormat="false" ht="13.5" hidden="true" customHeight="false" outlineLevel="0" collapsed="false">
      <c r="A6242" s="715" t="s">
        <v>63196</v>
      </c>
      <c r="B6242" s="715" t="s">
        <v>63197</v>
      </c>
      <c r="C6242" s="715" t="s">
        <v>3970</v>
      </c>
      <c r="D6242" s="158" t="s">
        <v>63198</v>
      </c>
    </row>
    <row r="6243" customFormat="false" ht="13.5" hidden="true" customHeight="false" outlineLevel="0" collapsed="false">
      <c r="A6243" s="715" t="s">
        <v>63199</v>
      </c>
      <c r="B6243" s="715" t="s">
        <v>63200</v>
      </c>
      <c r="C6243" s="715" t="s">
        <v>3970</v>
      </c>
      <c r="D6243" s="158" t="s">
        <v>52725</v>
      </c>
    </row>
    <row r="6244" customFormat="false" ht="13.5" hidden="true" customHeight="false" outlineLevel="0" collapsed="false">
      <c r="A6244" s="715" t="s">
        <v>63201</v>
      </c>
      <c r="B6244" s="715" t="s">
        <v>63202</v>
      </c>
      <c r="C6244" s="715" t="s">
        <v>3970</v>
      </c>
      <c r="D6244" s="158" t="s">
        <v>48850</v>
      </c>
    </row>
    <row r="6245" customFormat="false" ht="13.5" hidden="true" customHeight="false" outlineLevel="0" collapsed="false">
      <c r="A6245" s="715" t="s">
        <v>63203</v>
      </c>
      <c r="B6245" s="715" t="s">
        <v>63204</v>
      </c>
      <c r="C6245" s="715" t="s">
        <v>3970</v>
      </c>
      <c r="D6245" s="158" t="s">
        <v>57998</v>
      </c>
    </row>
    <row r="6246" customFormat="false" ht="13.5" hidden="true" customHeight="false" outlineLevel="0" collapsed="false">
      <c r="A6246" s="715" t="s">
        <v>63205</v>
      </c>
      <c r="B6246" s="715" t="s">
        <v>63206</v>
      </c>
      <c r="C6246" s="715" t="s">
        <v>3970</v>
      </c>
      <c r="D6246" s="158" t="s">
        <v>57429</v>
      </c>
    </row>
    <row r="6247" customFormat="false" ht="13.5" hidden="true" customHeight="false" outlineLevel="0" collapsed="false">
      <c r="A6247" s="715" t="s">
        <v>63207</v>
      </c>
      <c r="B6247" s="715" t="s">
        <v>63208</v>
      </c>
      <c r="C6247" s="715" t="s">
        <v>3970</v>
      </c>
      <c r="D6247" s="158" t="s">
        <v>54474</v>
      </c>
    </row>
    <row r="6248" customFormat="false" ht="13.5" hidden="true" customHeight="false" outlineLevel="0" collapsed="false">
      <c r="A6248" s="715" t="s">
        <v>63209</v>
      </c>
      <c r="B6248" s="715" t="s">
        <v>63210</v>
      </c>
      <c r="C6248" s="715" t="s">
        <v>3970</v>
      </c>
      <c r="D6248" s="158" t="s">
        <v>63211</v>
      </c>
    </row>
    <row r="6249" customFormat="false" ht="13.5" hidden="true" customHeight="false" outlineLevel="0" collapsed="false">
      <c r="A6249" s="715" t="s">
        <v>63212</v>
      </c>
      <c r="B6249" s="715" t="s">
        <v>63213</v>
      </c>
      <c r="C6249" s="715" t="s">
        <v>3970</v>
      </c>
      <c r="D6249" s="158" t="s">
        <v>63214</v>
      </c>
    </row>
    <row r="6250" customFormat="false" ht="13.5" hidden="true" customHeight="false" outlineLevel="0" collapsed="false">
      <c r="A6250" s="715" t="s">
        <v>63215</v>
      </c>
      <c r="B6250" s="715" t="s">
        <v>63216</v>
      </c>
      <c r="C6250" s="715" t="s">
        <v>3970</v>
      </c>
      <c r="D6250" s="158" t="s">
        <v>63217</v>
      </c>
    </row>
    <row r="6251" customFormat="false" ht="13.5" hidden="true" customHeight="false" outlineLevel="0" collapsed="false">
      <c r="A6251" s="715" t="s">
        <v>63218</v>
      </c>
      <c r="B6251" s="715" t="s">
        <v>63219</v>
      </c>
      <c r="C6251" s="715" t="s">
        <v>3970</v>
      </c>
      <c r="D6251" s="158" t="s">
        <v>63220</v>
      </c>
    </row>
    <row r="6252" customFormat="false" ht="13.5" hidden="true" customHeight="false" outlineLevel="0" collapsed="false">
      <c r="A6252" s="715" t="s">
        <v>63221</v>
      </c>
      <c r="B6252" s="715" t="s">
        <v>63222</v>
      </c>
      <c r="C6252" s="715" t="s">
        <v>3970</v>
      </c>
      <c r="D6252" s="158" t="s">
        <v>53755</v>
      </c>
    </row>
    <row r="6253" customFormat="false" ht="13.5" hidden="true" customHeight="false" outlineLevel="0" collapsed="false">
      <c r="A6253" s="715" t="s">
        <v>63223</v>
      </c>
      <c r="B6253" s="715" t="s">
        <v>63224</v>
      </c>
      <c r="C6253" s="715" t="s">
        <v>3970</v>
      </c>
      <c r="D6253" s="158" t="s">
        <v>63225</v>
      </c>
    </row>
    <row r="6254" customFormat="false" ht="13.5" hidden="true" customHeight="false" outlineLevel="0" collapsed="false">
      <c r="A6254" s="715" t="s">
        <v>63226</v>
      </c>
      <c r="B6254" s="715" t="s">
        <v>63227</v>
      </c>
      <c r="C6254" s="715" t="s">
        <v>3970</v>
      </c>
      <c r="D6254" s="158" t="s">
        <v>63228</v>
      </c>
    </row>
    <row r="6255" customFormat="false" ht="13.5" hidden="true" customHeight="false" outlineLevel="0" collapsed="false">
      <c r="A6255" s="715" t="s">
        <v>63229</v>
      </c>
      <c r="B6255" s="715" t="s">
        <v>63230</v>
      </c>
      <c r="C6255" s="715" t="s">
        <v>3970</v>
      </c>
      <c r="D6255" s="158" t="s">
        <v>49337</v>
      </c>
    </row>
    <row r="6256" customFormat="false" ht="13.5" hidden="true" customHeight="false" outlineLevel="0" collapsed="false">
      <c r="A6256" s="715" t="s">
        <v>63231</v>
      </c>
      <c r="B6256" s="715" t="s">
        <v>63232</v>
      </c>
      <c r="C6256" s="715" t="s">
        <v>3970</v>
      </c>
      <c r="D6256" s="158" t="s">
        <v>56043</v>
      </c>
    </row>
    <row r="6257" customFormat="false" ht="13.5" hidden="true" customHeight="false" outlineLevel="0" collapsed="false">
      <c r="A6257" s="715" t="s">
        <v>620</v>
      </c>
      <c r="B6257" s="715" t="s">
        <v>63233</v>
      </c>
      <c r="C6257" s="715" t="s">
        <v>3970</v>
      </c>
      <c r="D6257" s="158" t="s">
        <v>63234</v>
      </c>
    </row>
    <row r="6258" customFormat="false" ht="13.5" hidden="true" customHeight="false" outlineLevel="0" collapsed="false">
      <c r="A6258" s="715" t="s">
        <v>63235</v>
      </c>
      <c r="B6258" s="715" t="s">
        <v>63236</v>
      </c>
      <c r="C6258" s="715" t="s">
        <v>3970</v>
      </c>
      <c r="D6258" s="158" t="s">
        <v>63237</v>
      </c>
    </row>
    <row r="6259" customFormat="false" ht="13.5" hidden="true" customHeight="false" outlineLevel="0" collapsed="false">
      <c r="A6259" s="715" t="s">
        <v>63238</v>
      </c>
      <c r="B6259" s="715" t="s">
        <v>63239</v>
      </c>
      <c r="C6259" s="715" t="s">
        <v>3970</v>
      </c>
      <c r="D6259" s="158" t="s">
        <v>63240</v>
      </c>
    </row>
    <row r="6260" customFormat="false" ht="13.5" hidden="true" customHeight="false" outlineLevel="0" collapsed="false">
      <c r="A6260" s="715" t="s">
        <v>625</v>
      </c>
      <c r="B6260" s="715" t="s">
        <v>63241</v>
      </c>
      <c r="C6260" s="715" t="s">
        <v>3970</v>
      </c>
      <c r="D6260" s="158" t="s">
        <v>63242</v>
      </c>
    </row>
    <row r="6261" customFormat="false" ht="13.5" hidden="true" customHeight="false" outlineLevel="0" collapsed="false">
      <c r="A6261" s="715" t="s">
        <v>63243</v>
      </c>
      <c r="B6261" s="715" t="s">
        <v>63244</v>
      </c>
      <c r="C6261" s="715" t="s">
        <v>3970</v>
      </c>
      <c r="D6261" s="158" t="s">
        <v>57070</v>
      </c>
    </row>
    <row r="6262" customFormat="false" ht="13.5" hidden="true" customHeight="false" outlineLevel="0" collapsed="false">
      <c r="A6262" s="715" t="s">
        <v>63245</v>
      </c>
      <c r="B6262" s="715" t="s">
        <v>63246</v>
      </c>
      <c r="C6262" s="715" t="s">
        <v>3970</v>
      </c>
      <c r="D6262" s="158" t="s">
        <v>63247</v>
      </c>
    </row>
    <row r="6263" customFormat="false" ht="13.5" hidden="true" customHeight="false" outlineLevel="0" collapsed="false">
      <c r="A6263" s="715" t="s">
        <v>63248</v>
      </c>
      <c r="B6263" s="715" t="s">
        <v>63249</v>
      </c>
      <c r="C6263" s="715" t="s">
        <v>3970</v>
      </c>
      <c r="D6263" s="158" t="s">
        <v>60130</v>
      </c>
    </row>
    <row r="6264" customFormat="false" ht="13.5" hidden="true" customHeight="false" outlineLevel="0" collapsed="false">
      <c r="A6264" s="715" t="s">
        <v>63250</v>
      </c>
      <c r="B6264" s="715" t="s">
        <v>63251</v>
      </c>
      <c r="C6264" s="715" t="s">
        <v>4108</v>
      </c>
      <c r="D6264" s="158" t="s">
        <v>63252</v>
      </c>
    </row>
    <row r="6265" customFormat="false" ht="13.5" hidden="true" customHeight="false" outlineLevel="0" collapsed="false">
      <c r="A6265" s="715" t="s">
        <v>63253</v>
      </c>
      <c r="B6265" s="715" t="s">
        <v>63206</v>
      </c>
      <c r="C6265" s="715" t="s">
        <v>4108</v>
      </c>
      <c r="D6265" s="158" t="s">
        <v>63254</v>
      </c>
    </row>
    <row r="6266" customFormat="false" ht="13.5" hidden="true" customHeight="false" outlineLevel="0" collapsed="false">
      <c r="A6266" s="715" t="s">
        <v>63255</v>
      </c>
      <c r="B6266" s="715" t="s">
        <v>63227</v>
      </c>
      <c r="C6266" s="715" t="s">
        <v>4108</v>
      </c>
      <c r="D6266" s="158" t="s">
        <v>63256</v>
      </c>
    </row>
    <row r="6267" customFormat="false" ht="13.5" hidden="true" customHeight="false" outlineLevel="0" collapsed="false">
      <c r="A6267" s="715" t="s">
        <v>63257</v>
      </c>
      <c r="B6267" s="715" t="s">
        <v>63230</v>
      </c>
      <c r="C6267" s="715" t="s">
        <v>4108</v>
      </c>
      <c r="D6267" s="158" t="s">
        <v>63258</v>
      </c>
    </row>
    <row r="6268" customFormat="false" ht="13.5" hidden="true" customHeight="false" outlineLevel="0" collapsed="false">
      <c r="A6268" s="715" t="s">
        <v>63259</v>
      </c>
      <c r="B6268" s="715" t="s">
        <v>63222</v>
      </c>
      <c r="C6268" s="715" t="s">
        <v>4108</v>
      </c>
      <c r="D6268" s="158" t="s">
        <v>63260</v>
      </c>
    </row>
    <row r="6269" customFormat="false" ht="13.5" hidden="true" customHeight="false" outlineLevel="0" collapsed="false">
      <c r="A6269" s="715" t="s">
        <v>63261</v>
      </c>
      <c r="B6269" s="715" t="s">
        <v>63208</v>
      </c>
      <c r="C6269" s="715" t="s">
        <v>4108</v>
      </c>
      <c r="D6269" s="158" t="s">
        <v>63262</v>
      </c>
    </row>
    <row r="6270" customFormat="false" ht="13.5" hidden="true" customHeight="false" outlineLevel="0" collapsed="false">
      <c r="A6270" s="715" t="s">
        <v>63263</v>
      </c>
      <c r="B6270" s="715" t="s">
        <v>63210</v>
      </c>
      <c r="C6270" s="715" t="s">
        <v>4108</v>
      </c>
      <c r="D6270" s="158" t="s">
        <v>63264</v>
      </c>
    </row>
    <row r="6271" customFormat="false" ht="13.5" hidden="true" customHeight="false" outlineLevel="0" collapsed="false">
      <c r="A6271" s="715" t="s">
        <v>63265</v>
      </c>
      <c r="B6271" s="715" t="s">
        <v>63233</v>
      </c>
      <c r="C6271" s="715" t="s">
        <v>4108</v>
      </c>
      <c r="D6271" s="158" t="s">
        <v>63266</v>
      </c>
    </row>
    <row r="6272" customFormat="false" ht="13.5" hidden="true" customHeight="false" outlineLevel="0" collapsed="false">
      <c r="A6272" s="715" t="s">
        <v>63267</v>
      </c>
      <c r="B6272" s="715" t="s">
        <v>63224</v>
      </c>
      <c r="C6272" s="715" t="s">
        <v>4108</v>
      </c>
      <c r="D6272" s="158" t="s">
        <v>63268</v>
      </c>
    </row>
    <row r="6273" customFormat="false" ht="13.5" hidden="true" customHeight="false" outlineLevel="0" collapsed="false">
      <c r="A6273" s="715" t="s">
        <v>63269</v>
      </c>
      <c r="B6273" s="715" t="s">
        <v>63236</v>
      </c>
      <c r="C6273" s="715" t="s">
        <v>4108</v>
      </c>
      <c r="D6273" s="158" t="s">
        <v>63270</v>
      </c>
    </row>
    <row r="6274" customFormat="false" ht="13.5" hidden="true" customHeight="false" outlineLevel="0" collapsed="false">
      <c r="A6274" s="715" t="s">
        <v>63271</v>
      </c>
      <c r="B6274" s="715" t="s">
        <v>63239</v>
      </c>
      <c r="C6274" s="715" t="s">
        <v>4108</v>
      </c>
      <c r="D6274" s="158" t="s">
        <v>63272</v>
      </c>
    </row>
    <row r="6275" customFormat="false" ht="13.5" hidden="true" customHeight="false" outlineLevel="0" collapsed="false">
      <c r="A6275" s="715" t="s">
        <v>63273</v>
      </c>
      <c r="B6275" s="715" t="s">
        <v>63274</v>
      </c>
      <c r="C6275" s="715" t="s">
        <v>4108</v>
      </c>
      <c r="D6275" s="158" t="s">
        <v>63275</v>
      </c>
    </row>
    <row r="6276" customFormat="false" ht="13.5" hidden="true" customHeight="false" outlineLevel="0" collapsed="false">
      <c r="A6276" s="715" t="s">
        <v>63276</v>
      </c>
      <c r="B6276" s="715" t="s">
        <v>63277</v>
      </c>
      <c r="C6276" s="715" t="s">
        <v>4108</v>
      </c>
      <c r="D6276" s="158" t="s">
        <v>63278</v>
      </c>
    </row>
    <row r="6277" customFormat="false" ht="13.5" hidden="true" customHeight="false" outlineLevel="0" collapsed="false">
      <c r="A6277" s="715" t="s">
        <v>63279</v>
      </c>
      <c r="B6277" s="715" t="s">
        <v>63280</v>
      </c>
      <c r="C6277" s="715" t="s">
        <v>4108</v>
      </c>
      <c r="D6277" s="158" t="s">
        <v>63281</v>
      </c>
    </row>
    <row r="6278" customFormat="false" ht="13.5" hidden="true" customHeight="false" outlineLevel="0" collapsed="false">
      <c r="A6278" s="715" t="s">
        <v>63282</v>
      </c>
      <c r="B6278" s="715" t="s">
        <v>63283</v>
      </c>
      <c r="C6278" s="715" t="s">
        <v>4108</v>
      </c>
      <c r="D6278" s="158" t="s">
        <v>63284</v>
      </c>
    </row>
    <row r="6279" customFormat="false" ht="13.5" hidden="true" customHeight="false" outlineLevel="0" collapsed="false">
      <c r="A6279" s="715" t="s">
        <v>63285</v>
      </c>
      <c r="B6279" s="715" t="s">
        <v>63241</v>
      </c>
      <c r="C6279" s="715" t="s">
        <v>4108</v>
      </c>
      <c r="D6279" s="158" t="s">
        <v>63286</v>
      </c>
    </row>
    <row r="6280" customFormat="false" ht="13.5" hidden="true" customHeight="false" outlineLevel="0" collapsed="false">
      <c r="A6280" s="715" t="s">
        <v>63287</v>
      </c>
      <c r="B6280" s="715" t="s">
        <v>63244</v>
      </c>
      <c r="C6280" s="715" t="s">
        <v>4108</v>
      </c>
      <c r="D6280" s="158" t="s">
        <v>63288</v>
      </c>
    </row>
    <row r="6281" customFormat="false" ht="13.5" hidden="true" customHeight="false" outlineLevel="0" collapsed="false">
      <c r="A6281" s="715" t="s">
        <v>63289</v>
      </c>
      <c r="B6281" s="715" t="s">
        <v>63290</v>
      </c>
      <c r="C6281" s="715" t="s">
        <v>3970</v>
      </c>
      <c r="D6281" s="158" t="s">
        <v>47393</v>
      </c>
    </row>
    <row r="6282" customFormat="false" ht="13.5" hidden="true" customHeight="false" outlineLevel="0" collapsed="false">
      <c r="A6282" s="715" t="s">
        <v>63291</v>
      </c>
      <c r="B6282" s="715" t="s">
        <v>63292</v>
      </c>
      <c r="C6282" s="715" t="s">
        <v>3970</v>
      </c>
      <c r="D6282" s="158" t="s">
        <v>47528</v>
      </c>
    </row>
    <row r="6283" customFormat="false" ht="13.5" hidden="true" customHeight="false" outlineLevel="0" collapsed="false">
      <c r="A6283" s="715" t="s">
        <v>63293</v>
      </c>
      <c r="B6283" s="715" t="s">
        <v>63294</v>
      </c>
      <c r="C6283" s="715" t="s">
        <v>3970</v>
      </c>
      <c r="D6283" s="158" t="s">
        <v>47393</v>
      </c>
    </row>
    <row r="6284" customFormat="false" ht="13.5" hidden="true" customHeight="false" outlineLevel="0" collapsed="false">
      <c r="A6284" s="715" t="s">
        <v>63295</v>
      </c>
      <c r="B6284" s="715" t="s">
        <v>63296</v>
      </c>
      <c r="C6284" s="715" t="s">
        <v>3970</v>
      </c>
      <c r="D6284" s="158" t="s">
        <v>48608</v>
      </c>
    </row>
    <row r="6285" customFormat="false" ht="13.5" hidden="true" customHeight="false" outlineLevel="0" collapsed="false">
      <c r="A6285" s="715" t="s">
        <v>63297</v>
      </c>
      <c r="B6285" s="715" t="s">
        <v>63298</v>
      </c>
      <c r="C6285" s="715" t="s">
        <v>3970</v>
      </c>
      <c r="D6285" s="158" t="s">
        <v>47872</v>
      </c>
    </row>
    <row r="6286" customFormat="false" ht="13.5" hidden="true" customHeight="false" outlineLevel="0" collapsed="false">
      <c r="A6286" s="715" t="s">
        <v>63299</v>
      </c>
      <c r="B6286" s="715" t="s">
        <v>63300</v>
      </c>
      <c r="C6286" s="715" t="s">
        <v>3970</v>
      </c>
      <c r="D6286" s="158" t="s">
        <v>47872</v>
      </c>
    </row>
    <row r="6287" customFormat="false" ht="13.5" hidden="true" customHeight="false" outlineLevel="0" collapsed="false">
      <c r="A6287" s="715" t="s">
        <v>63301</v>
      </c>
      <c r="B6287" s="715" t="s">
        <v>63302</v>
      </c>
      <c r="C6287" s="715" t="s">
        <v>3970</v>
      </c>
      <c r="D6287" s="158" t="s">
        <v>47528</v>
      </c>
    </row>
    <row r="6288" customFormat="false" ht="13.5" hidden="true" customHeight="false" outlineLevel="0" collapsed="false">
      <c r="A6288" s="715" t="s">
        <v>63303</v>
      </c>
      <c r="B6288" s="715" t="s">
        <v>63304</v>
      </c>
      <c r="C6288" s="715" t="s">
        <v>3970</v>
      </c>
      <c r="D6288" s="158" t="s">
        <v>47137</v>
      </c>
    </row>
    <row r="6289" customFormat="false" ht="13.5" hidden="true" customHeight="false" outlineLevel="0" collapsed="false">
      <c r="A6289" s="715" t="s">
        <v>63305</v>
      </c>
      <c r="B6289" s="715" t="s">
        <v>63306</v>
      </c>
      <c r="C6289" s="715" t="s">
        <v>3970</v>
      </c>
      <c r="D6289" s="158" t="s">
        <v>47842</v>
      </c>
    </row>
    <row r="6290" customFormat="false" ht="13.5" hidden="true" customHeight="false" outlineLevel="0" collapsed="false">
      <c r="A6290" s="715" t="s">
        <v>63307</v>
      </c>
      <c r="B6290" s="715" t="s">
        <v>63308</v>
      </c>
      <c r="C6290" s="715" t="s">
        <v>3970</v>
      </c>
      <c r="D6290" s="158" t="s">
        <v>48653</v>
      </c>
    </row>
    <row r="6291" customFormat="false" ht="13.5" hidden="true" customHeight="false" outlineLevel="0" collapsed="false">
      <c r="A6291" s="715" t="s">
        <v>63309</v>
      </c>
      <c r="B6291" s="715" t="s">
        <v>63310</v>
      </c>
      <c r="C6291" s="715" t="s">
        <v>3970</v>
      </c>
      <c r="D6291" s="158" t="s">
        <v>48431</v>
      </c>
    </row>
    <row r="6292" customFormat="false" ht="13.5" hidden="true" customHeight="false" outlineLevel="0" collapsed="false">
      <c r="A6292" s="715" t="s">
        <v>63311</v>
      </c>
      <c r="B6292" s="715" t="s">
        <v>63312</v>
      </c>
      <c r="C6292" s="715" t="s">
        <v>3970</v>
      </c>
      <c r="D6292" s="158" t="s">
        <v>48608</v>
      </c>
    </row>
    <row r="6293" customFormat="false" ht="13.5" hidden="true" customHeight="false" outlineLevel="0" collapsed="false">
      <c r="A6293" s="715" t="s">
        <v>63313</v>
      </c>
      <c r="B6293" s="715" t="s">
        <v>63314</v>
      </c>
      <c r="C6293" s="715" t="s">
        <v>3970</v>
      </c>
      <c r="D6293" s="158" t="s">
        <v>48608</v>
      </c>
    </row>
    <row r="6294" customFormat="false" ht="13.5" hidden="true" customHeight="false" outlineLevel="0" collapsed="false">
      <c r="A6294" s="715" t="s">
        <v>63315</v>
      </c>
      <c r="B6294" s="715" t="s">
        <v>63316</v>
      </c>
      <c r="C6294" s="715" t="s">
        <v>3970</v>
      </c>
      <c r="D6294" s="158" t="s">
        <v>48608</v>
      </c>
    </row>
    <row r="6295" customFormat="false" ht="13.5" hidden="true" customHeight="false" outlineLevel="0" collapsed="false">
      <c r="A6295" s="715" t="s">
        <v>63317</v>
      </c>
      <c r="B6295" s="715" t="s">
        <v>63318</v>
      </c>
      <c r="C6295" s="715" t="s">
        <v>3970</v>
      </c>
      <c r="D6295" s="158" t="s">
        <v>47949</v>
      </c>
    </row>
    <row r="6296" customFormat="false" ht="13.5" hidden="true" customHeight="false" outlineLevel="0" collapsed="false">
      <c r="A6296" s="715" t="s">
        <v>63319</v>
      </c>
      <c r="B6296" s="715" t="s">
        <v>63320</v>
      </c>
      <c r="C6296" s="715" t="s">
        <v>3970</v>
      </c>
      <c r="D6296" s="158" t="s">
        <v>48653</v>
      </c>
    </row>
    <row r="6297" customFormat="false" ht="13.5" hidden="true" customHeight="false" outlineLevel="0" collapsed="false">
      <c r="A6297" s="715" t="s">
        <v>63321</v>
      </c>
      <c r="B6297" s="715" t="s">
        <v>63322</v>
      </c>
      <c r="C6297" s="715" t="s">
        <v>3970</v>
      </c>
      <c r="D6297" s="158" t="s">
        <v>46976</v>
      </c>
    </row>
    <row r="6298" customFormat="false" ht="13.5" hidden="true" customHeight="false" outlineLevel="0" collapsed="false">
      <c r="A6298" s="715" t="s">
        <v>63323</v>
      </c>
      <c r="B6298" s="715" t="s">
        <v>63324</v>
      </c>
      <c r="C6298" s="715" t="s">
        <v>3970</v>
      </c>
      <c r="D6298" s="158" t="s">
        <v>48770</v>
      </c>
    </row>
    <row r="6299" customFormat="false" ht="27" hidden="false" customHeight="false" outlineLevel="0" collapsed="false">
      <c r="A6299" s="715" t="s">
        <v>63325</v>
      </c>
      <c r="B6299" s="716" t="s">
        <v>63326</v>
      </c>
      <c r="C6299" s="715" t="s">
        <v>3970</v>
      </c>
      <c r="D6299" s="158" t="s">
        <v>47458</v>
      </c>
    </row>
    <row r="6300" customFormat="false" ht="13.5" hidden="true" customHeight="false" outlineLevel="0" collapsed="false">
      <c r="A6300" s="715" t="s">
        <v>63327</v>
      </c>
      <c r="B6300" s="715" t="s">
        <v>63328</v>
      </c>
      <c r="C6300" s="715" t="s">
        <v>3970</v>
      </c>
      <c r="D6300" s="158" t="s">
        <v>47223</v>
      </c>
    </row>
    <row r="6301" customFormat="false" ht="13.5" hidden="true" customHeight="false" outlineLevel="0" collapsed="false">
      <c r="A6301" s="715" t="s">
        <v>63329</v>
      </c>
      <c r="B6301" s="715" t="s">
        <v>63330</v>
      </c>
      <c r="C6301" s="715" t="s">
        <v>3970</v>
      </c>
      <c r="D6301" s="158" t="s">
        <v>47528</v>
      </c>
    </row>
    <row r="6302" customFormat="false" ht="13.5" hidden="true" customHeight="false" outlineLevel="0" collapsed="false">
      <c r="A6302" s="715" t="s">
        <v>63331</v>
      </c>
      <c r="B6302" s="715" t="s">
        <v>63332</v>
      </c>
      <c r="C6302" s="715" t="s">
        <v>3970</v>
      </c>
      <c r="D6302" s="158" t="s">
        <v>46976</v>
      </c>
    </row>
    <row r="6303" customFormat="false" ht="13.5" hidden="true" customHeight="false" outlineLevel="0" collapsed="false">
      <c r="A6303" s="715" t="s">
        <v>63333</v>
      </c>
      <c r="B6303" s="715" t="s">
        <v>63334</v>
      </c>
      <c r="C6303" s="715" t="s">
        <v>3970</v>
      </c>
      <c r="D6303" s="158" t="s">
        <v>47872</v>
      </c>
    </row>
    <row r="6304" customFormat="false" ht="13.5" hidden="true" customHeight="false" outlineLevel="0" collapsed="false">
      <c r="A6304" s="715" t="s">
        <v>63335</v>
      </c>
      <c r="B6304" s="715" t="s">
        <v>63336</v>
      </c>
      <c r="C6304" s="715" t="s">
        <v>3970</v>
      </c>
      <c r="D6304" s="158" t="s">
        <v>48603</v>
      </c>
    </row>
    <row r="6305" customFormat="false" ht="13.5" hidden="true" customHeight="false" outlineLevel="0" collapsed="false">
      <c r="A6305" s="715" t="s">
        <v>63337</v>
      </c>
      <c r="B6305" s="715" t="s">
        <v>63338</v>
      </c>
      <c r="C6305" s="715" t="s">
        <v>3970</v>
      </c>
      <c r="D6305" s="158" t="s">
        <v>60510</v>
      </c>
    </row>
    <row r="6306" customFormat="false" ht="13.5" hidden="true" customHeight="false" outlineLevel="0" collapsed="false">
      <c r="A6306" s="715" t="s">
        <v>63339</v>
      </c>
      <c r="B6306" s="715" t="s">
        <v>63340</v>
      </c>
      <c r="C6306" s="715" t="s">
        <v>3970</v>
      </c>
      <c r="D6306" s="158" t="s">
        <v>47477</v>
      </c>
    </row>
    <row r="6307" customFormat="false" ht="13.5" hidden="true" customHeight="false" outlineLevel="0" collapsed="false">
      <c r="A6307" s="715" t="s">
        <v>63341</v>
      </c>
      <c r="B6307" s="715" t="s">
        <v>63342</v>
      </c>
      <c r="C6307" s="715" t="s">
        <v>3970</v>
      </c>
      <c r="D6307" s="158" t="s">
        <v>63343</v>
      </c>
    </row>
    <row r="6308" customFormat="false" ht="13.5" hidden="true" customHeight="false" outlineLevel="0" collapsed="false">
      <c r="A6308" s="715" t="s">
        <v>63344</v>
      </c>
      <c r="B6308" s="715" t="s">
        <v>63345</v>
      </c>
      <c r="C6308" s="715" t="s">
        <v>3970</v>
      </c>
      <c r="D6308" s="158" t="s">
        <v>48676</v>
      </c>
    </row>
    <row r="6309" customFormat="false" ht="13.5" hidden="true" customHeight="false" outlineLevel="0" collapsed="false">
      <c r="A6309" s="715" t="s">
        <v>63346</v>
      </c>
      <c r="B6309" s="715" t="s">
        <v>63347</v>
      </c>
      <c r="C6309" s="715" t="s">
        <v>3970</v>
      </c>
      <c r="D6309" s="158" t="s">
        <v>47528</v>
      </c>
    </row>
    <row r="6310" customFormat="false" ht="13.5" hidden="true" customHeight="false" outlineLevel="0" collapsed="false">
      <c r="A6310" s="715" t="s">
        <v>63348</v>
      </c>
      <c r="B6310" s="715" t="s">
        <v>63349</v>
      </c>
      <c r="C6310" s="715" t="s">
        <v>3970</v>
      </c>
      <c r="D6310" s="158" t="s">
        <v>47528</v>
      </c>
    </row>
    <row r="6311" customFormat="false" ht="13.5" hidden="true" customHeight="false" outlineLevel="0" collapsed="false">
      <c r="A6311" s="715" t="s">
        <v>63350</v>
      </c>
      <c r="B6311" s="715" t="s">
        <v>63351</v>
      </c>
      <c r="C6311" s="715" t="s">
        <v>3970</v>
      </c>
      <c r="D6311" s="158" t="s">
        <v>47437</v>
      </c>
    </row>
    <row r="6312" customFormat="false" ht="13.5" hidden="true" customHeight="false" outlineLevel="0" collapsed="false">
      <c r="A6312" s="715" t="s">
        <v>63352</v>
      </c>
      <c r="B6312" s="715" t="s">
        <v>63353</v>
      </c>
      <c r="C6312" s="715" t="s">
        <v>3970</v>
      </c>
      <c r="D6312" s="158" t="s">
        <v>47223</v>
      </c>
    </row>
    <row r="6313" customFormat="false" ht="13.5" hidden="true" customHeight="false" outlineLevel="0" collapsed="false">
      <c r="A6313" s="715" t="s">
        <v>63354</v>
      </c>
      <c r="B6313" s="715" t="s">
        <v>63355</v>
      </c>
      <c r="C6313" s="715" t="s">
        <v>3970</v>
      </c>
      <c r="D6313" s="158" t="s">
        <v>47405</v>
      </c>
    </row>
    <row r="6314" customFormat="false" ht="13.5" hidden="true" customHeight="false" outlineLevel="0" collapsed="false">
      <c r="A6314" s="715" t="s">
        <v>63356</v>
      </c>
      <c r="B6314" s="715" t="s">
        <v>63357</v>
      </c>
      <c r="C6314" s="715" t="s">
        <v>3970</v>
      </c>
      <c r="D6314" s="158" t="s">
        <v>48653</v>
      </c>
    </row>
    <row r="6315" customFormat="false" ht="13.5" hidden="true" customHeight="false" outlineLevel="0" collapsed="false">
      <c r="A6315" s="715" t="s">
        <v>63358</v>
      </c>
      <c r="B6315" s="715" t="s">
        <v>63359</v>
      </c>
      <c r="C6315" s="715" t="s">
        <v>3970</v>
      </c>
      <c r="D6315" s="158" t="s">
        <v>48431</v>
      </c>
    </row>
    <row r="6316" customFormat="false" ht="13.5" hidden="true" customHeight="false" outlineLevel="0" collapsed="false">
      <c r="A6316" s="715" t="s">
        <v>63360</v>
      </c>
      <c r="B6316" s="715" t="s">
        <v>63361</v>
      </c>
      <c r="C6316" s="715" t="s">
        <v>3970</v>
      </c>
      <c r="D6316" s="158" t="s">
        <v>48653</v>
      </c>
    </row>
    <row r="6317" customFormat="false" ht="13.5" hidden="true" customHeight="false" outlineLevel="0" collapsed="false">
      <c r="A6317" s="715" t="s">
        <v>63362</v>
      </c>
      <c r="B6317" s="715" t="s">
        <v>63363</v>
      </c>
      <c r="C6317" s="715" t="s">
        <v>3970</v>
      </c>
      <c r="D6317" s="158" t="s">
        <v>47872</v>
      </c>
    </row>
    <row r="6318" customFormat="false" ht="13.5" hidden="true" customHeight="false" outlineLevel="0" collapsed="false">
      <c r="A6318" s="715" t="s">
        <v>63364</v>
      </c>
      <c r="B6318" s="715" t="s">
        <v>63365</v>
      </c>
      <c r="C6318" s="715" t="s">
        <v>3970</v>
      </c>
      <c r="D6318" s="158" t="s">
        <v>63366</v>
      </c>
    </row>
    <row r="6319" customFormat="false" ht="13.5" hidden="true" customHeight="false" outlineLevel="0" collapsed="false">
      <c r="A6319" s="715" t="s">
        <v>63367</v>
      </c>
      <c r="B6319" s="715" t="s">
        <v>63368</v>
      </c>
      <c r="C6319" s="715" t="s">
        <v>3970</v>
      </c>
      <c r="D6319" s="158" t="s">
        <v>47911</v>
      </c>
    </row>
    <row r="6320" customFormat="false" ht="13.5" hidden="true" customHeight="false" outlineLevel="0" collapsed="false">
      <c r="A6320" s="715" t="s">
        <v>63369</v>
      </c>
      <c r="B6320" s="715" t="s">
        <v>63370</v>
      </c>
      <c r="C6320" s="715" t="s">
        <v>3970</v>
      </c>
      <c r="D6320" s="158" t="s">
        <v>47911</v>
      </c>
    </row>
    <row r="6321" customFormat="false" ht="13.5" hidden="true" customHeight="false" outlineLevel="0" collapsed="false">
      <c r="A6321" s="715" t="s">
        <v>63371</v>
      </c>
      <c r="B6321" s="715" t="s">
        <v>63372</v>
      </c>
      <c r="C6321" s="715" t="s">
        <v>3970</v>
      </c>
      <c r="D6321" s="158" t="s">
        <v>47839</v>
      </c>
    </row>
    <row r="6322" customFormat="false" ht="13.5" hidden="true" customHeight="false" outlineLevel="0" collapsed="false">
      <c r="A6322" s="715" t="s">
        <v>63373</v>
      </c>
      <c r="B6322" s="715" t="s">
        <v>63374</v>
      </c>
      <c r="C6322" s="715" t="s">
        <v>3970</v>
      </c>
      <c r="D6322" s="158" t="s">
        <v>47949</v>
      </c>
    </row>
    <row r="6323" customFormat="false" ht="13.5" hidden="true" customHeight="false" outlineLevel="0" collapsed="false">
      <c r="A6323" s="715" t="s">
        <v>63375</v>
      </c>
      <c r="B6323" s="715" t="s">
        <v>63376</v>
      </c>
      <c r="C6323" s="715" t="s">
        <v>3970</v>
      </c>
      <c r="D6323" s="158" t="s">
        <v>47041</v>
      </c>
    </row>
    <row r="6324" customFormat="false" ht="13.5" hidden="true" customHeight="false" outlineLevel="0" collapsed="false">
      <c r="A6324" s="715" t="s">
        <v>63377</v>
      </c>
      <c r="B6324" s="715" t="s">
        <v>63378</v>
      </c>
      <c r="C6324" s="715" t="s">
        <v>3970</v>
      </c>
      <c r="D6324" s="158" t="s">
        <v>47872</v>
      </c>
    </row>
    <row r="6325" customFormat="false" ht="13.5" hidden="true" customHeight="false" outlineLevel="0" collapsed="false">
      <c r="A6325" s="715" t="s">
        <v>63379</v>
      </c>
      <c r="B6325" s="715" t="s">
        <v>63380</v>
      </c>
      <c r="C6325" s="715" t="s">
        <v>3970</v>
      </c>
      <c r="D6325" s="158" t="s">
        <v>47911</v>
      </c>
    </row>
    <row r="6326" customFormat="false" ht="13.5" hidden="true" customHeight="false" outlineLevel="0" collapsed="false">
      <c r="A6326" s="715" t="s">
        <v>63381</v>
      </c>
      <c r="B6326" s="715" t="s">
        <v>63382</v>
      </c>
      <c r="C6326" s="715" t="s">
        <v>3970</v>
      </c>
      <c r="D6326" s="158" t="s">
        <v>48603</v>
      </c>
    </row>
    <row r="6327" customFormat="false" ht="13.5" hidden="true" customHeight="false" outlineLevel="0" collapsed="false">
      <c r="A6327" s="715" t="s">
        <v>63383</v>
      </c>
      <c r="B6327" s="715" t="s">
        <v>63384</v>
      </c>
      <c r="C6327" s="715" t="s">
        <v>3970</v>
      </c>
      <c r="D6327" s="158" t="s">
        <v>48603</v>
      </c>
    </row>
    <row r="6328" customFormat="false" ht="13.5" hidden="true" customHeight="false" outlineLevel="0" collapsed="false">
      <c r="A6328" s="715" t="s">
        <v>63385</v>
      </c>
      <c r="B6328" s="715" t="s">
        <v>63386</v>
      </c>
      <c r="C6328" s="715" t="s">
        <v>3970</v>
      </c>
      <c r="D6328" s="158" t="s">
        <v>48608</v>
      </c>
    </row>
    <row r="6329" customFormat="false" ht="13.5" hidden="true" customHeight="false" outlineLevel="0" collapsed="false">
      <c r="A6329" s="715" t="s">
        <v>63387</v>
      </c>
      <c r="B6329" s="715" t="s">
        <v>63388</v>
      </c>
      <c r="C6329" s="715" t="s">
        <v>3970</v>
      </c>
      <c r="D6329" s="158" t="s">
        <v>48653</v>
      </c>
    </row>
    <row r="6330" customFormat="false" ht="13.5" hidden="true" customHeight="false" outlineLevel="0" collapsed="false">
      <c r="A6330" s="715" t="s">
        <v>63389</v>
      </c>
      <c r="B6330" s="715" t="s">
        <v>63390</v>
      </c>
      <c r="C6330" s="715" t="s">
        <v>3970</v>
      </c>
      <c r="D6330" s="158" t="s">
        <v>48676</v>
      </c>
    </row>
    <row r="6331" customFormat="false" ht="13.5" hidden="true" customHeight="false" outlineLevel="0" collapsed="false">
      <c r="A6331" s="715" t="s">
        <v>63391</v>
      </c>
      <c r="B6331" s="715" t="s">
        <v>63392</v>
      </c>
      <c r="C6331" s="715" t="s">
        <v>3970</v>
      </c>
      <c r="D6331" s="158" t="s">
        <v>48676</v>
      </c>
    </row>
    <row r="6332" customFormat="false" ht="13.5" hidden="true" customHeight="false" outlineLevel="0" collapsed="false">
      <c r="A6332" s="715" t="s">
        <v>63393</v>
      </c>
      <c r="B6332" s="715" t="s">
        <v>63394</v>
      </c>
      <c r="C6332" s="715" t="s">
        <v>3970</v>
      </c>
      <c r="D6332" s="158" t="s">
        <v>48653</v>
      </c>
    </row>
    <row r="6333" customFormat="false" ht="13.5" hidden="true" customHeight="false" outlineLevel="0" collapsed="false">
      <c r="A6333" s="715" t="s">
        <v>63395</v>
      </c>
      <c r="B6333" s="715" t="s">
        <v>63396</v>
      </c>
      <c r="C6333" s="715" t="s">
        <v>3970</v>
      </c>
      <c r="D6333" s="158" t="s">
        <v>47393</v>
      </c>
    </row>
    <row r="6334" customFormat="false" ht="13.5" hidden="true" customHeight="false" outlineLevel="0" collapsed="false">
      <c r="A6334" s="715" t="s">
        <v>63397</v>
      </c>
      <c r="B6334" s="715" t="s">
        <v>63398</v>
      </c>
      <c r="C6334" s="715" t="s">
        <v>3970</v>
      </c>
      <c r="D6334" s="158" t="s">
        <v>48608</v>
      </c>
    </row>
    <row r="6335" customFormat="false" ht="13.5" hidden="true" customHeight="false" outlineLevel="0" collapsed="false">
      <c r="A6335" s="715" t="s">
        <v>63399</v>
      </c>
      <c r="B6335" s="715" t="s">
        <v>63400</v>
      </c>
      <c r="C6335" s="715" t="s">
        <v>3970</v>
      </c>
      <c r="D6335" s="158" t="s">
        <v>48431</v>
      </c>
    </row>
    <row r="6336" customFormat="false" ht="13.5" hidden="true" customHeight="false" outlineLevel="0" collapsed="false">
      <c r="A6336" s="715" t="s">
        <v>63401</v>
      </c>
      <c r="B6336" s="715" t="s">
        <v>63402</v>
      </c>
      <c r="C6336" s="715" t="s">
        <v>3970</v>
      </c>
      <c r="D6336" s="158" t="s">
        <v>48608</v>
      </c>
    </row>
    <row r="6337" customFormat="false" ht="13.5" hidden="true" customHeight="false" outlineLevel="0" collapsed="false">
      <c r="A6337" s="715" t="s">
        <v>63403</v>
      </c>
      <c r="B6337" s="715" t="s">
        <v>63404</v>
      </c>
      <c r="C6337" s="715" t="s">
        <v>3970</v>
      </c>
      <c r="D6337" s="158" t="s">
        <v>48608</v>
      </c>
    </row>
    <row r="6338" customFormat="false" ht="13.5" hidden="true" customHeight="false" outlineLevel="0" collapsed="false">
      <c r="A6338" s="715" t="s">
        <v>63405</v>
      </c>
      <c r="B6338" s="715" t="s">
        <v>63406</v>
      </c>
      <c r="C6338" s="715" t="s">
        <v>3970</v>
      </c>
      <c r="D6338" s="158" t="s">
        <v>47393</v>
      </c>
    </row>
    <row r="6339" customFormat="false" ht="13.5" hidden="true" customHeight="false" outlineLevel="0" collapsed="false">
      <c r="A6339" s="715" t="s">
        <v>63407</v>
      </c>
      <c r="B6339" s="715" t="s">
        <v>63408</v>
      </c>
      <c r="C6339" s="715" t="s">
        <v>3970</v>
      </c>
      <c r="D6339" s="158" t="s">
        <v>47393</v>
      </c>
    </row>
    <row r="6340" customFormat="false" ht="13.5" hidden="true" customHeight="false" outlineLevel="0" collapsed="false">
      <c r="A6340" s="715" t="s">
        <v>63409</v>
      </c>
      <c r="B6340" s="715" t="s">
        <v>63410</v>
      </c>
      <c r="C6340" s="715" t="s">
        <v>3970</v>
      </c>
      <c r="D6340" s="158" t="s">
        <v>47567</v>
      </c>
    </row>
    <row r="6341" customFormat="false" ht="13.5" hidden="true" customHeight="false" outlineLevel="0" collapsed="false">
      <c r="A6341" s="715" t="s">
        <v>63411</v>
      </c>
      <c r="B6341" s="715" t="s">
        <v>63412</v>
      </c>
      <c r="C6341" s="715" t="s">
        <v>3970</v>
      </c>
      <c r="D6341" s="158" t="s">
        <v>48608</v>
      </c>
    </row>
    <row r="6342" customFormat="false" ht="13.5" hidden="true" customHeight="false" outlineLevel="0" collapsed="false">
      <c r="A6342" s="715" t="s">
        <v>63413</v>
      </c>
      <c r="B6342" s="715" t="s">
        <v>63414</v>
      </c>
      <c r="C6342" s="715" t="s">
        <v>3970</v>
      </c>
      <c r="D6342" s="158" t="s">
        <v>47137</v>
      </c>
    </row>
    <row r="6343" customFormat="false" ht="13.5" hidden="true" customHeight="false" outlineLevel="0" collapsed="false">
      <c r="A6343" s="715" t="s">
        <v>63415</v>
      </c>
      <c r="B6343" s="715" t="s">
        <v>63416</v>
      </c>
      <c r="C6343" s="715" t="s">
        <v>3970</v>
      </c>
      <c r="D6343" s="158" t="s">
        <v>47437</v>
      </c>
    </row>
    <row r="6344" customFormat="false" ht="13.5" hidden="true" customHeight="false" outlineLevel="0" collapsed="false">
      <c r="A6344" s="715" t="s">
        <v>63417</v>
      </c>
      <c r="B6344" s="715" t="s">
        <v>63418</v>
      </c>
      <c r="C6344" s="715" t="s">
        <v>3970</v>
      </c>
      <c r="D6344" s="158" t="s">
        <v>47137</v>
      </c>
    </row>
    <row r="6345" customFormat="false" ht="13.5" hidden="true" customHeight="false" outlineLevel="0" collapsed="false">
      <c r="A6345" s="715" t="s">
        <v>63419</v>
      </c>
      <c r="B6345" s="715" t="s">
        <v>63420</v>
      </c>
      <c r="C6345" s="715" t="s">
        <v>3970</v>
      </c>
      <c r="D6345" s="158" t="s">
        <v>46976</v>
      </c>
    </row>
    <row r="6346" customFormat="false" ht="13.5" hidden="true" customHeight="false" outlineLevel="0" collapsed="false">
      <c r="A6346" s="715" t="s">
        <v>63421</v>
      </c>
      <c r="B6346" s="715" t="s">
        <v>63422</v>
      </c>
      <c r="C6346" s="715" t="s">
        <v>3970</v>
      </c>
      <c r="D6346" s="158" t="s">
        <v>46976</v>
      </c>
    </row>
    <row r="6347" customFormat="false" ht="13.5" hidden="true" customHeight="false" outlineLevel="0" collapsed="false">
      <c r="A6347" s="715" t="s">
        <v>63423</v>
      </c>
      <c r="B6347" s="715" t="s">
        <v>63424</v>
      </c>
      <c r="C6347" s="715" t="s">
        <v>3970</v>
      </c>
      <c r="D6347" s="158" t="s">
        <v>46976</v>
      </c>
    </row>
    <row r="6348" customFormat="false" ht="13.5" hidden="true" customHeight="false" outlineLevel="0" collapsed="false">
      <c r="A6348" s="715" t="s">
        <v>63425</v>
      </c>
      <c r="B6348" s="715" t="s">
        <v>63426</v>
      </c>
      <c r="C6348" s="715" t="s">
        <v>3970</v>
      </c>
      <c r="D6348" s="158" t="s">
        <v>47458</v>
      </c>
    </row>
    <row r="6349" customFormat="false" ht="13.5" hidden="true" customHeight="false" outlineLevel="0" collapsed="false">
      <c r="A6349" s="715" t="s">
        <v>63427</v>
      </c>
      <c r="B6349" s="715" t="s">
        <v>63428</v>
      </c>
      <c r="C6349" s="715" t="s">
        <v>3970</v>
      </c>
      <c r="D6349" s="158" t="s">
        <v>47528</v>
      </c>
    </row>
    <row r="6350" customFormat="false" ht="13.5" hidden="true" customHeight="false" outlineLevel="0" collapsed="false">
      <c r="A6350" s="715" t="s">
        <v>63429</v>
      </c>
      <c r="B6350" s="715" t="s">
        <v>63430</v>
      </c>
      <c r="C6350" s="715" t="s">
        <v>3970</v>
      </c>
      <c r="D6350" s="158" t="s">
        <v>47405</v>
      </c>
    </row>
    <row r="6351" customFormat="false" ht="13.5" hidden="true" customHeight="false" outlineLevel="0" collapsed="false">
      <c r="A6351" s="715" t="s">
        <v>63431</v>
      </c>
      <c r="B6351" s="715" t="s">
        <v>63432</v>
      </c>
      <c r="C6351" s="715" t="s">
        <v>3970</v>
      </c>
      <c r="D6351" s="158" t="s">
        <v>48653</v>
      </c>
    </row>
    <row r="6352" customFormat="false" ht="13.5" hidden="true" customHeight="false" outlineLevel="0" collapsed="false">
      <c r="A6352" s="715" t="s">
        <v>63433</v>
      </c>
      <c r="B6352" s="715" t="s">
        <v>63434</v>
      </c>
      <c r="C6352" s="715" t="s">
        <v>3970</v>
      </c>
      <c r="D6352" s="158" t="s">
        <v>47567</v>
      </c>
    </row>
    <row r="6353" customFormat="false" ht="13.5" hidden="true" customHeight="false" outlineLevel="0" collapsed="false">
      <c r="A6353" s="715" t="s">
        <v>63435</v>
      </c>
      <c r="B6353" s="715" t="s">
        <v>63436</v>
      </c>
      <c r="C6353" s="715" t="s">
        <v>3970</v>
      </c>
      <c r="D6353" s="158" t="s">
        <v>47137</v>
      </c>
    </row>
    <row r="6354" customFormat="false" ht="13.5" hidden="true" customHeight="false" outlineLevel="0" collapsed="false">
      <c r="A6354" s="715" t="s">
        <v>63437</v>
      </c>
      <c r="B6354" s="715" t="s">
        <v>63438</v>
      </c>
      <c r="C6354" s="715" t="s">
        <v>3970</v>
      </c>
      <c r="D6354" s="158" t="s">
        <v>47405</v>
      </c>
    </row>
    <row r="6355" customFormat="false" ht="13.5" hidden="true" customHeight="false" outlineLevel="0" collapsed="false">
      <c r="A6355" s="715" t="s">
        <v>63439</v>
      </c>
      <c r="B6355" s="715" t="s">
        <v>63440</v>
      </c>
      <c r="C6355" s="715" t="s">
        <v>3970</v>
      </c>
      <c r="D6355" s="158" t="s">
        <v>48653</v>
      </c>
    </row>
    <row r="6356" customFormat="false" ht="13.5" hidden="true" customHeight="false" outlineLevel="0" collapsed="false">
      <c r="A6356" s="715" t="s">
        <v>63441</v>
      </c>
      <c r="B6356" s="715" t="s">
        <v>63442</v>
      </c>
      <c r="C6356" s="715" t="s">
        <v>3970</v>
      </c>
      <c r="D6356" s="158" t="s">
        <v>48431</v>
      </c>
    </row>
    <row r="6357" customFormat="false" ht="13.5" hidden="true" customHeight="false" outlineLevel="0" collapsed="false">
      <c r="A6357" s="715" t="s">
        <v>63443</v>
      </c>
      <c r="B6357" s="715" t="s">
        <v>63444</v>
      </c>
      <c r="C6357" s="715" t="s">
        <v>3970</v>
      </c>
      <c r="D6357" s="158" t="s">
        <v>47528</v>
      </c>
    </row>
    <row r="6358" customFormat="false" ht="13.5" hidden="true" customHeight="false" outlineLevel="0" collapsed="false">
      <c r="A6358" s="715" t="s">
        <v>63445</v>
      </c>
      <c r="B6358" s="715" t="s">
        <v>63446</v>
      </c>
      <c r="C6358" s="715" t="s">
        <v>3970</v>
      </c>
      <c r="D6358" s="158" t="s">
        <v>47137</v>
      </c>
    </row>
    <row r="6359" customFormat="false" ht="13.5" hidden="true" customHeight="false" outlineLevel="0" collapsed="false">
      <c r="A6359" s="715" t="s">
        <v>63447</v>
      </c>
      <c r="B6359" s="715" t="s">
        <v>63448</v>
      </c>
      <c r="C6359" s="715" t="s">
        <v>3970</v>
      </c>
      <c r="D6359" s="158" t="s">
        <v>47041</v>
      </c>
    </row>
    <row r="6360" customFormat="false" ht="13.5" hidden="true" customHeight="false" outlineLevel="0" collapsed="false">
      <c r="A6360" s="715" t="s">
        <v>63449</v>
      </c>
      <c r="B6360" s="715" t="s">
        <v>63450</v>
      </c>
      <c r="C6360" s="715" t="s">
        <v>3970</v>
      </c>
      <c r="D6360" s="158" t="s">
        <v>48603</v>
      </c>
    </row>
    <row r="6361" customFormat="false" ht="13.5" hidden="true" customHeight="false" outlineLevel="0" collapsed="false">
      <c r="A6361" s="715" t="s">
        <v>63451</v>
      </c>
      <c r="B6361" s="715" t="s">
        <v>63452</v>
      </c>
      <c r="C6361" s="715" t="s">
        <v>3970</v>
      </c>
      <c r="D6361" s="158" t="s">
        <v>47041</v>
      </c>
    </row>
    <row r="6362" customFormat="false" ht="13.5" hidden="true" customHeight="false" outlineLevel="0" collapsed="false">
      <c r="A6362" s="715" t="s">
        <v>63453</v>
      </c>
      <c r="B6362" s="715" t="s">
        <v>63454</v>
      </c>
      <c r="C6362" s="715" t="s">
        <v>3970</v>
      </c>
      <c r="D6362" s="158" t="s">
        <v>47839</v>
      </c>
    </row>
    <row r="6363" customFormat="false" ht="13.5" hidden="true" customHeight="false" outlineLevel="0" collapsed="false">
      <c r="A6363" s="715" t="s">
        <v>63455</v>
      </c>
      <c r="B6363" s="715" t="s">
        <v>63456</v>
      </c>
      <c r="C6363" s="715" t="s">
        <v>3970</v>
      </c>
      <c r="D6363" s="158" t="s">
        <v>47839</v>
      </c>
    </row>
    <row r="6364" customFormat="false" ht="13.5" hidden="true" customHeight="false" outlineLevel="0" collapsed="false">
      <c r="A6364" s="715" t="s">
        <v>63457</v>
      </c>
      <c r="B6364" s="715" t="s">
        <v>63458</v>
      </c>
      <c r="C6364" s="715" t="s">
        <v>3970</v>
      </c>
      <c r="D6364" s="158" t="s">
        <v>48617</v>
      </c>
    </row>
    <row r="6365" customFormat="false" ht="13.5" hidden="true" customHeight="false" outlineLevel="0" collapsed="false">
      <c r="A6365" s="715" t="s">
        <v>63459</v>
      </c>
      <c r="B6365" s="715" t="s">
        <v>63460</v>
      </c>
      <c r="C6365" s="715" t="s">
        <v>3970</v>
      </c>
      <c r="D6365" s="158" t="s">
        <v>48920</v>
      </c>
    </row>
    <row r="6366" customFormat="false" ht="13.5" hidden="true" customHeight="false" outlineLevel="0" collapsed="false">
      <c r="A6366" s="715" t="s">
        <v>63461</v>
      </c>
      <c r="B6366" s="715" t="s">
        <v>63462</v>
      </c>
      <c r="C6366" s="715" t="s">
        <v>3970</v>
      </c>
      <c r="D6366" s="158" t="s">
        <v>60510</v>
      </c>
    </row>
    <row r="6367" customFormat="false" ht="13.5" hidden="true" customHeight="false" outlineLevel="0" collapsed="false">
      <c r="A6367" s="715" t="s">
        <v>63463</v>
      </c>
      <c r="B6367" s="715" t="s">
        <v>63464</v>
      </c>
      <c r="C6367" s="715" t="s">
        <v>3970</v>
      </c>
      <c r="D6367" s="158" t="s">
        <v>48951</v>
      </c>
    </row>
    <row r="6368" customFormat="false" ht="13.5" hidden="true" customHeight="false" outlineLevel="0" collapsed="false">
      <c r="A6368" s="715" t="s">
        <v>63465</v>
      </c>
      <c r="B6368" s="715" t="s">
        <v>63466</v>
      </c>
      <c r="C6368" s="715" t="s">
        <v>3970</v>
      </c>
      <c r="D6368" s="158" t="s">
        <v>47041</v>
      </c>
    </row>
    <row r="6369" customFormat="false" ht="13.5" hidden="true" customHeight="false" outlineLevel="0" collapsed="false">
      <c r="A6369" s="715" t="s">
        <v>63467</v>
      </c>
      <c r="B6369" s="715" t="s">
        <v>63468</v>
      </c>
      <c r="C6369" s="715" t="s">
        <v>3970</v>
      </c>
      <c r="D6369" s="158" t="s">
        <v>47911</v>
      </c>
    </row>
    <row r="6370" customFormat="false" ht="13.5" hidden="true" customHeight="false" outlineLevel="0" collapsed="false">
      <c r="A6370" s="715" t="s">
        <v>63469</v>
      </c>
      <c r="B6370" s="715" t="s">
        <v>63470</v>
      </c>
      <c r="C6370" s="715" t="s">
        <v>3970</v>
      </c>
      <c r="D6370" s="158" t="s">
        <v>47839</v>
      </c>
    </row>
    <row r="6371" customFormat="false" ht="13.5" hidden="true" customHeight="false" outlineLevel="0" collapsed="false">
      <c r="A6371" s="715" t="s">
        <v>63471</v>
      </c>
      <c r="B6371" s="715" t="s">
        <v>63472</v>
      </c>
      <c r="C6371" s="715" t="s">
        <v>3970</v>
      </c>
      <c r="D6371" s="158" t="s">
        <v>47393</v>
      </c>
    </row>
    <row r="6372" customFormat="false" ht="13.5" hidden="true" customHeight="false" outlineLevel="0" collapsed="false">
      <c r="A6372" s="715" t="s">
        <v>63473</v>
      </c>
      <c r="B6372" s="715" t="s">
        <v>63474</v>
      </c>
      <c r="C6372" s="715" t="s">
        <v>3970</v>
      </c>
      <c r="D6372" s="158" t="s">
        <v>63343</v>
      </c>
    </row>
    <row r="6373" customFormat="false" ht="13.5" hidden="true" customHeight="false" outlineLevel="0" collapsed="false">
      <c r="A6373" s="715" t="s">
        <v>63475</v>
      </c>
      <c r="B6373" s="715" t="s">
        <v>63476</v>
      </c>
      <c r="C6373" s="715" t="s">
        <v>3970</v>
      </c>
      <c r="D6373" s="158" t="s">
        <v>48468</v>
      </c>
    </row>
    <row r="6374" customFormat="false" ht="13.5" hidden="true" customHeight="false" outlineLevel="0" collapsed="false">
      <c r="A6374" s="715" t="s">
        <v>63477</v>
      </c>
      <c r="B6374" s="715" t="s">
        <v>63478</v>
      </c>
      <c r="C6374" s="715" t="s">
        <v>3970</v>
      </c>
      <c r="D6374" s="158" t="s">
        <v>47884</v>
      </c>
    </row>
    <row r="6375" customFormat="false" ht="13.5" hidden="true" customHeight="false" outlineLevel="0" collapsed="false">
      <c r="A6375" s="715" t="s">
        <v>63479</v>
      </c>
      <c r="B6375" s="715" t="s">
        <v>63480</v>
      </c>
      <c r="C6375" s="715" t="s">
        <v>3970</v>
      </c>
      <c r="D6375" s="158" t="s">
        <v>47281</v>
      </c>
    </row>
    <row r="6376" customFormat="false" ht="13.5" hidden="true" customHeight="false" outlineLevel="0" collapsed="false">
      <c r="A6376" s="715" t="s">
        <v>63481</v>
      </c>
      <c r="B6376" s="715" t="s">
        <v>63482</v>
      </c>
      <c r="C6376" s="715" t="s">
        <v>3970</v>
      </c>
      <c r="D6376" s="158" t="s">
        <v>63483</v>
      </c>
    </row>
    <row r="6377" customFormat="false" ht="13.5" hidden="true" customHeight="false" outlineLevel="0" collapsed="false">
      <c r="A6377" s="715" t="s">
        <v>63484</v>
      </c>
      <c r="B6377" s="715" t="s">
        <v>63485</v>
      </c>
      <c r="C6377" s="715" t="s">
        <v>3970</v>
      </c>
      <c r="D6377" s="158" t="s">
        <v>47393</v>
      </c>
    </row>
    <row r="6378" customFormat="false" ht="13.5" hidden="true" customHeight="false" outlineLevel="0" collapsed="false">
      <c r="A6378" s="715" t="s">
        <v>63486</v>
      </c>
      <c r="B6378" s="715" t="s">
        <v>63487</v>
      </c>
      <c r="C6378" s="715" t="s">
        <v>3970</v>
      </c>
      <c r="D6378" s="158" t="s">
        <v>46526</v>
      </c>
    </row>
    <row r="6379" customFormat="false" ht="13.5" hidden="true" customHeight="false" outlineLevel="0" collapsed="false">
      <c r="A6379" s="715" t="s">
        <v>63488</v>
      </c>
      <c r="B6379" s="715" t="s">
        <v>63489</v>
      </c>
      <c r="C6379" s="715" t="s">
        <v>4108</v>
      </c>
      <c r="D6379" s="158" t="s">
        <v>53226</v>
      </c>
    </row>
    <row r="6380" customFormat="false" ht="13.5" hidden="true" customHeight="false" outlineLevel="0" collapsed="false">
      <c r="A6380" s="715" t="s">
        <v>63490</v>
      </c>
      <c r="B6380" s="715" t="s">
        <v>63491</v>
      </c>
      <c r="C6380" s="715" t="s">
        <v>4108</v>
      </c>
      <c r="D6380" s="158" t="s">
        <v>49568</v>
      </c>
    </row>
    <row r="6381" customFormat="false" ht="13.5" hidden="true" customHeight="false" outlineLevel="0" collapsed="false">
      <c r="A6381" s="715" t="s">
        <v>63492</v>
      </c>
      <c r="B6381" s="715" t="s">
        <v>63493</v>
      </c>
      <c r="C6381" s="715" t="s">
        <v>4108</v>
      </c>
      <c r="D6381" s="158" t="s">
        <v>55593</v>
      </c>
    </row>
    <row r="6382" customFormat="false" ht="13.5" hidden="true" customHeight="false" outlineLevel="0" collapsed="false">
      <c r="A6382" s="715" t="s">
        <v>63494</v>
      </c>
      <c r="B6382" s="715" t="s">
        <v>63495</v>
      </c>
      <c r="C6382" s="715" t="s">
        <v>4108</v>
      </c>
      <c r="D6382" s="158" t="s">
        <v>52909</v>
      </c>
    </row>
    <row r="6383" customFormat="false" ht="13.5" hidden="true" customHeight="false" outlineLevel="0" collapsed="false">
      <c r="A6383" s="715" t="s">
        <v>63496</v>
      </c>
      <c r="B6383" s="715" t="s">
        <v>63497</v>
      </c>
      <c r="C6383" s="715" t="s">
        <v>4108</v>
      </c>
      <c r="D6383" s="158" t="s">
        <v>50526</v>
      </c>
    </row>
    <row r="6384" customFormat="false" ht="13.5" hidden="true" customHeight="false" outlineLevel="0" collapsed="false">
      <c r="A6384" s="715" t="s">
        <v>63498</v>
      </c>
      <c r="B6384" s="715" t="s">
        <v>63499</v>
      </c>
      <c r="C6384" s="715" t="s">
        <v>4108</v>
      </c>
      <c r="D6384" s="158" t="s">
        <v>56156</v>
      </c>
    </row>
    <row r="6385" customFormat="false" ht="13.5" hidden="true" customHeight="false" outlineLevel="0" collapsed="false">
      <c r="A6385" s="715" t="s">
        <v>63500</v>
      </c>
      <c r="B6385" s="715" t="s">
        <v>63501</v>
      </c>
      <c r="C6385" s="715" t="s">
        <v>4108</v>
      </c>
      <c r="D6385" s="158" t="s">
        <v>63502</v>
      </c>
    </row>
    <row r="6386" customFormat="false" ht="13.5" hidden="true" customHeight="false" outlineLevel="0" collapsed="false">
      <c r="A6386" s="715" t="s">
        <v>63503</v>
      </c>
      <c r="B6386" s="715" t="s">
        <v>63504</v>
      </c>
      <c r="C6386" s="715" t="s">
        <v>4108</v>
      </c>
      <c r="D6386" s="158" t="s">
        <v>63505</v>
      </c>
    </row>
    <row r="6387" customFormat="false" ht="13.5" hidden="true" customHeight="false" outlineLevel="0" collapsed="false">
      <c r="A6387" s="715" t="s">
        <v>63506</v>
      </c>
      <c r="B6387" s="715" t="s">
        <v>63507</v>
      </c>
      <c r="C6387" s="715" t="s">
        <v>4108</v>
      </c>
      <c r="D6387" s="158" t="s">
        <v>48620</v>
      </c>
    </row>
    <row r="6388" customFormat="false" ht="13.5" hidden="true" customHeight="false" outlineLevel="0" collapsed="false">
      <c r="A6388" s="715" t="s">
        <v>63508</v>
      </c>
      <c r="B6388" s="715" t="s">
        <v>63509</v>
      </c>
      <c r="C6388" s="715" t="s">
        <v>4108</v>
      </c>
      <c r="D6388" s="158" t="s">
        <v>63510</v>
      </c>
    </row>
    <row r="6389" customFormat="false" ht="13.5" hidden="true" customHeight="false" outlineLevel="0" collapsed="false">
      <c r="A6389" s="715" t="s">
        <v>63511</v>
      </c>
      <c r="B6389" s="715" t="s">
        <v>63512</v>
      </c>
      <c r="C6389" s="715" t="s">
        <v>4108</v>
      </c>
      <c r="D6389" s="158" t="s">
        <v>63513</v>
      </c>
    </row>
    <row r="6390" customFormat="false" ht="13.5" hidden="true" customHeight="false" outlineLevel="0" collapsed="false">
      <c r="A6390" s="715" t="s">
        <v>63514</v>
      </c>
      <c r="B6390" s="715" t="s">
        <v>63515</v>
      </c>
      <c r="C6390" s="715" t="s">
        <v>4108</v>
      </c>
      <c r="D6390" s="158" t="s">
        <v>63516</v>
      </c>
    </row>
    <row r="6391" customFormat="false" ht="13.5" hidden="true" customHeight="false" outlineLevel="0" collapsed="false">
      <c r="A6391" s="715" t="s">
        <v>63517</v>
      </c>
      <c r="B6391" s="715" t="s">
        <v>63518</v>
      </c>
      <c r="C6391" s="715" t="s">
        <v>4108</v>
      </c>
      <c r="D6391" s="158" t="s">
        <v>63519</v>
      </c>
    </row>
    <row r="6392" customFormat="false" ht="13.5" hidden="true" customHeight="false" outlineLevel="0" collapsed="false">
      <c r="A6392" s="715" t="s">
        <v>63520</v>
      </c>
      <c r="B6392" s="715" t="s">
        <v>63521</v>
      </c>
      <c r="C6392" s="715" t="s">
        <v>4108</v>
      </c>
      <c r="D6392" s="158" t="s">
        <v>57657</v>
      </c>
    </row>
    <row r="6393" customFormat="false" ht="13.5" hidden="true" customHeight="false" outlineLevel="0" collapsed="false">
      <c r="A6393" s="715" t="s">
        <v>63522</v>
      </c>
      <c r="B6393" s="715" t="s">
        <v>63523</v>
      </c>
      <c r="C6393" s="715" t="s">
        <v>4108</v>
      </c>
      <c r="D6393" s="158" t="s">
        <v>53801</v>
      </c>
    </row>
    <row r="6394" customFormat="false" ht="13.5" hidden="true" customHeight="false" outlineLevel="0" collapsed="false">
      <c r="A6394" s="715" t="s">
        <v>63524</v>
      </c>
      <c r="B6394" s="715" t="s">
        <v>63525</v>
      </c>
      <c r="C6394" s="715" t="s">
        <v>4108</v>
      </c>
      <c r="D6394" s="158" t="s">
        <v>45960</v>
      </c>
    </row>
    <row r="6395" customFormat="false" ht="13.5" hidden="true" customHeight="false" outlineLevel="0" collapsed="false">
      <c r="A6395" s="715" t="s">
        <v>63526</v>
      </c>
      <c r="B6395" s="715" t="s">
        <v>63527</v>
      </c>
      <c r="C6395" s="715" t="s">
        <v>4108</v>
      </c>
      <c r="D6395" s="158" t="s">
        <v>63528</v>
      </c>
    </row>
    <row r="6396" customFormat="false" ht="13.5" hidden="true" customHeight="false" outlineLevel="0" collapsed="false">
      <c r="A6396" s="715" t="s">
        <v>63529</v>
      </c>
      <c r="B6396" s="715" t="s">
        <v>63530</v>
      </c>
      <c r="C6396" s="715" t="s">
        <v>3970</v>
      </c>
      <c r="D6396" s="158" t="s">
        <v>47458</v>
      </c>
    </row>
    <row r="6397" customFormat="false" ht="13.5" hidden="true" customHeight="false" outlineLevel="0" collapsed="false">
      <c r="A6397" s="715" t="s">
        <v>63531</v>
      </c>
      <c r="B6397" s="715" t="s">
        <v>63532</v>
      </c>
      <c r="C6397" s="715" t="s">
        <v>3970</v>
      </c>
      <c r="D6397" s="158" t="s">
        <v>55865</v>
      </c>
    </row>
    <row r="6398" customFormat="false" ht="13.5" hidden="true" customHeight="false" outlineLevel="0" collapsed="false">
      <c r="A6398" s="715" t="s">
        <v>63533</v>
      </c>
      <c r="B6398" s="715" t="s">
        <v>63534</v>
      </c>
      <c r="C6398" s="715" t="s">
        <v>3970</v>
      </c>
      <c r="D6398" s="158" t="s">
        <v>47911</v>
      </c>
    </row>
    <row r="6399" customFormat="false" ht="13.5" hidden="true" customHeight="false" outlineLevel="0" collapsed="false">
      <c r="A6399" s="715" t="s">
        <v>63535</v>
      </c>
      <c r="B6399" s="715" t="s">
        <v>63536</v>
      </c>
      <c r="C6399" s="715" t="s">
        <v>3970</v>
      </c>
      <c r="D6399" s="158" t="s">
        <v>48431</v>
      </c>
    </row>
    <row r="6400" customFormat="false" ht="13.5" hidden="true" customHeight="false" outlineLevel="0" collapsed="false">
      <c r="A6400" s="715" t="s">
        <v>63537</v>
      </c>
      <c r="B6400" s="715" t="s">
        <v>63538</v>
      </c>
      <c r="C6400" s="715" t="s">
        <v>3970</v>
      </c>
      <c r="D6400" s="158" t="s">
        <v>47477</v>
      </c>
    </row>
    <row r="6401" customFormat="false" ht="13.5" hidden="true" customHeight="false" outlineLevel="0" collapsed="false">
      <c r="A6401" s="715" t="s">
        <v>63539</v>
      </c>
      <c r="B6401" s="715" t="s">
        <v>63540</v>
      </c>
      <c r="C6401" s="715" t="s">
        <v>3970</v>
      </c>
      <c r="D6401" s="158" t="s">
        <v>47872</v>
      </c>
    </row>
    <row r="6402" customFormat="false" ht="13.5" hidden="true" customHeight="false" outlineLevel="0" collapsed="false">
      <c r="A6402" s="715" t="s">
        <v>63541</v>
      </c>
      <c r="B6402" s="715" t="s">
        <v>63542</v>
      </c>
      <c r="C6402" s="715" t="s">
        <v>3970</v>
      </c>
      <c r="D6402" s="158" t="s">
        <v>47223</v>
      </c>
    </row>
    <row r="6403" customFormat="false" ht="13.5" hidden="true" customHeight="false" outlineLevel="0" collapsed="false">
      <c r="A6403" s="715" t="s">
        <v>63543</v>
      </c>
      <c r="B6403" s="715" t="s">
        <v>63544</v>
      </c>
      <c r="C6403" s="715" t="s">
        <v>3970</v>
      </c>
      <c r="D6403" s="158" t="s">
        <v>47842</v>
      </c>
    </row>
    <row r="6404" customFormat="false" ht="13.5" hidden="true" customHeight="false" outlineLevel="0" collapsed="false">
      <c r="A6404" s="715" t="s">
        <v>63545</v>
      </c>
      <c r="B6404" s="715" t="s">
        <v>63546</v>
      </c>
      <c r="C6404" s="715" t="s">
        <v>3970</v>
      </c>
      <c r="D6404" s="158" t="s">
        <v>47869</v>
      </c>
    </row>
    <row r="6405" customFormat="false" ht="13.5" hidden="true" customHeight="false" outlineLevel="0" collapsed="false">
      <c r="A6405" s="715" t="s">
        <v>63547</v>
      </c>
      <c r="B6405" s="715" t="s">
        <v>63548</v>
      </c>
      <c r="C6405" s="715" t="s">
        <v>3970</v>
      </c>
      <c r="D6405" s="158" t="s">
        <v>48251</v>
      </c>
    </row>
    <row r="6406" customFormat="false" ht="13.5" hidden="true" customHeight="false" outlineLevel="0" collapsed="false">
      <c r="A6406" s="715" t="s">
        <v>63549</v>
      </c>
      <c r="B6406" s="715" t="s">
        <v>63550</v>
      </c>
      <c r="C6406" s="715" t="s">
        <v>3970</v>
      </c>
      <c r="D6406" s="158" t="s">
        <v>47477</v>
      </c>
    </row>
    <row r="6407" customFormat="false" ht="13.5" hidden="true" customHeight="false" outlineLevel="0" collapsed="false">
      <c r="A6407" s="715" t="s">
        <v>63551</v>
      </c>
      <c r="B6407" s="715" t="s">
        <v>63552</v>
      </c>
      <c r="C6407" s="715" t="s">
        <v>3970</v>
      </c>
      <c r="D6407" s="158" t="s">
        <v>47477</v>
      </c>
    </row>
    <row r="6408" customFormat="false" ht="13.5" hidden="true" customHeight="false" outlineLevel="0" collapsed="false">
      <c r="A6408" s="715" t="s">
        <v>63553</v>
      </c>
      <c r="B6408" s="715" t="s">
        <v>63554</v>
      </c>
      <c r="C6408" s="715" t="s">
        <v>3970</v>
      </c>
      <c r="D6408" s="158" t="s">
        <v>56361</v>
      </c>
    </row>
    <row r="6409" customFormat="false" ht="13.5" hidden="true" customHeight="false" outlineLevel="0" collapsed="false">
      <c r="A6409" s="715" t="s">
        <v>63555</v>
      </c>
      <c r="B6409" s="715" t="s">
        <v>63556</v>
      </c>
      <c r="C6409" s="715" t="s">
        <v>3970</v>
      </c>
      <c r="D6409" s="158" t="s">
        <v>51963</v>
      </c>
    </row>
    <row r="6410" customFormat="false" ht="13.5" hidden="true" customHeight="false" outlineLevel="0" collapsed="false">
      <c r="A6410" s="715" t="s">
        <v>63557</v>
      </c>
      <c r="B6410" s="715" t="s">
        <v>63558</v>
      </c>
      <c r="C6410" s="715" t="s">
        <v>3970</v>
      </c>
      <c r="D6410" s="158" t="s">
        <v>63559</v>
      </c>
    </row>
    <row r="6411" customFormat="false" ht="13.5" hidden="true" customHeight="false" outlineLevel="0" collapsed="false">
      <c r="A6411" s="715" t="s">
        <v>63560</v>
      </c>
      <c r="B6411" s="715" t="s">
        <v>63561</v>
      </c>
      <c r="C6411" s="715" t="s">
        <v>3970</v>
      </c>
      <c r="D6411" s="158" t="s">
        <v>63562</v>
      </c>
    </row>
    <row r="6412" customFormat="false" ht="13.5" hidden="true" customHeight="false" outlineLevel="0" collapsed="false">
      <c r="A6412" s="715" t="s">
        <v>63563</v>
      </c>
      <c r="B6412" s="715" t="s">
        <v>63564</v>
      </c>
      <c r="C6412" s="715" t="s">
        <v>3970</v>
      </c>
      <c r="D6412" s="158" t="s">
        <v>63565</v>
      </c>
    </row>
    <row r="6413" customFormat="false" ht="13.5" hidden="true" customHeight="false" outlineLevel="0" collapsed="false">
      <c r="A6413" s="715" t="s">
        <v>63566</v>
      </c>
      <c r="B6413" s="715" t="s">
        <v>63567</v>
      </c>
      <c r="C6413" s="715" t="s">
        <v>3970</v>
      </c>
      <c r="D6413" s="158" t="s">
        <v>63568</v>
      </c>
    </row>
    <row r="6414" customFormat="false" ht="13.5" hidden="true" customHeight="false" outlineLevel="0" collapsed="false">
      <c r="A6414" s="715" t="s">
        <v>63569</v>
      </c>
      <c r="B6414" s="715" t="s">
        <v>63570</v>
      </c>
      <c r="C6414" s="715" t="s">
        <v>3970</v>
      </c>
      <c r="D6414" s="158" t="s">
        <v>63571</v>
      </c>
    </row>
    <row r="6415" customFormat="false" ht="13.5" hidden="true" customHeight="false" outlineLevel="0" collapsed="false">
      <c r="A6415" s="715" t="s">
        <v>63572</v>
      </c>
      <c r="B6415" s="715" t="s">
        <v>63573</v>
      </c>
      <c r="C6415" s="715" t="s">
        <v>3970</v>
      </c>
      <c r="D6415" s="158" t="s">
        <v>48114</v>
      </c>
    </row>
    <row r="6416" customFormat="false" ht="13.5" hidden="true" customHeight="false" outlineLevel="0" collapsed="false">
      <c r="A6416" s="715" t="s">
        <v>63574</v>
      </c>
      <c r="B6416" s="715" t="s">
        <v>63575</v>
      </c>
      <c r="C6416" s="715" t="s">
        <v>3970</v>
      </c>
      <c r="D6416" s="158" t="s">
        <v>63576</v>
      </c>
    </row>
    <row r="6417" customFormat="false" ht="13.5" hidden="true" customHeight="false" outlineLevel="0" collapsed="false">
      <c r="A6417" s="715" t="s">
        <v>63577</v>
      </c>
      <c r="B6417" s="715" t="s">
        <v>63578</v>
      </c>
      <c r="C6417" s="715" t="s">
        <v>3970</v>
      </c>
      <c r="D6417" s="158" t="s">
        <v>63579</v>
      </c>
    </row>
    <row r="6418" customFormat="false" ht="13.5" hidden="true" customHeight="false" outlineLevel="0" collapsed="false">
      <c r="A6418" s="715" t="s">
        <v>63580</v>
      </c>
      <c r="B6418" s="715" t="s">
        <v>63581</v>
      </c>
      <c r="C6418" s="715" t="s">
        <v>4108</v>
      </c>
      <c r="D6418" s="158" t="s">
        <v>53042</v>
      </c>
    </row>
    <row r="6419" customFormat="false" ht="13.5" hidden="true" customHeight="false" outlineLevel="0" collapsed="false">
      <c r="A6419" s="715" t="s">
        <v>63582</v>
      </c>
      <c r="B6419" s="715" t="s">
        <v>63583</v>
      </c>
      <c r="C6419" s="715" t="s">
        <v>4108</v>
      </c>
      <c r="D6419" s="158" t="s">
        <v>51721</v>
      </c>
    </row>
    <row r="6420" customFormat="false" ht="13.5" hidden="true" customHeight="false" outlineLevel="0" collapsed="false">
      <c r="A6420" s="715" t="s">
        <v>63584</v>
      </c>
      <c r="B6420" s="715" t="s">
        <v>63585</v>
      </c>
      <c r="C6420" s="715" t="s">
        <v>4108</v>
      </c>
      <c r="D6420" s="158" t="s">
        <v>63586</v>
      </c>
    </row>
    <row r="6421" customFormat="false" ht="13.5" hidden="true" customHeight="false" outlineLevel="0" collapsed="false">
      <c r="A6421" s="715" t="s">
        <v>63587</v>
      </c>
      <c r="B6421" s="715" t="s">
        <v>63588</v>
      </c>
      <c r="C6421" s="715" t="s">
        <v>4108</v>
      </c>
      <c r="D6421" s="158" t="s">
        <v>63589</v>
      </c>
    </row>
    <row r="6422" customFormat="false" ht="13.5" hidden="true" customHeight="false" outlineLevel="0" collapsed="false">
      <c r="A6422" s="715" t="s">
        <v>63590</v>
      </c>
      <c r="B6422" s="715" t="s">
        <v>63591</v>
      </c>
      <c r="C6422" s="715" t="s">
        <v>4108</v>
      </c>
      <c r="D6422" s="158" t="s">
        <v>63592</v>
      </c>
    </row>
    <row r="6423" customFormat="false" ht="13.5" hidden="true" customHeight="false" outlineLevel="0" collapsed="false">
      <c r="A6423" s="715" t="s">
        <v>63593</v>
      </c>
      <c r="B6423" s="715" t="s">
        <v>63594</v>
      </c>
      <c r="C6423" s="715" t="s">
        <v>4108</v>
      </c>
      <c r="D6423" s="158" t="s">
        <v>63595</v>
      </c>
    </row>
    <row r="6424" customFormat="false" ht="13.5" hidden="true" customHeight="false" outlineLevel="0" collapsed="false">
      <c r="A6424" s="715" t="s">
        <v>63596</v>
      </c>
      <c r="B6424" s="715" t="s">
        <v>63554</v>
      </c>
      <c r="C6424" s="715" t="s">
        <v>4108</v>
      </c>
      <c r="D6424" s="158" t="s">
        <v>63597</v>
      </c>
    </row>
    <row r="6425" customFormat="false" ht="13.5" hidden="true" customHeight="false" outlineLevel="0" collapsed="false">
      <c r="A6425" s="715" t="s">
        <v>63598</v>
      </c>
      <c r="B6425" s="715" t="s">
        <v>63599</v>
      </c>
      <c r="C6425" s="715" t="s">
        <v>4108</v>
      </c>
      <c r="D6425" s="158" t="s">
        <v>63600</v>
      </c>
    </row>
    <row r="6426" customFormat="false" ht="13.5" hidden="true" customHeight="false" outlineLevel="0" collapsed="false">
      <c r="A6426" s="715" t="s">
        <v>63601</v>
      </c>
      <c r="B6426" s="715" t="s">
        <v>63564</v>
      </c>
      <c r="C6426" s="715" t="s">
        <v>4108</v>
      </c>
      <c r="D6426" s="158" t="s">
        <v>63602</v>
      </c>
    </row>
    <row r="6427" customFormat="false" ht="13.5" hidden="true" customHeight="false" outlineLevel="0" collapsed="false">
      <c r="A6427" s="715" t="s">
        <v>63603</v>
      </c>
      <c r="B6427" s="715" t="s">
        <v>63567</v>
      </c>
      <c r="C6427" s="715" t="s">
        <v>4108</v>
      </c>
      <c r="D6427" s="158" t="s">
        <v>63604</v>
      </c>
    </row>
    <row r="6428" customFormat="false" ht="13.5" hidden="true" customHeight="false" outlineLevel="0" collapsed="false">
      <c r="A6428" s="715" t="s">
        <v>63605</v>
      </c>
      <c r="B6428" s="715" t="s">
        <v>63570</v>
      </c>
      <c r="C6428" s="715" t="s">
        <v>4108</v>
      </c>
      <c r="D6428" s="158" t="s">
        <v>63606</v>
      </c>
    </row>
    <row r="6429" customFormat="false" ht="13.5" hidden="true" customHeight="false" outlineLevel="0" collapsed="false">
      <c r="A6429" s="715" t="s">
        <v>63607</v>
      </c>
      <c r="B6429" s="715" t="s">
        <v>63608</v>
      </c>
      <c r="C6429" s="715" t="s">
        <v>4108</v>
      </c>
      <c r="D6429" s="158" t="s">
        <v>63609</v>
      </c>
    </row>
    <row r="6430" customFormat="false" ht="13.5" hidden="true" customHeight="false" outlineLevel="0" collapsed="false">
      <c r="A6430" s="715" t="s">
        <v>63610</v>
      </c>
      <c r="B6430" s="715" t="s">
        <v>63611</v>
      </c>
      <c r="C6430" s="715" t="s">
        <v>3970</v>
      </c>
      <c r="D6430" s="158" t="s">
        <v>63612</v>
      </c>
    </row>
    <row r="6431" customFormat="false" ht="13.5" hidden="true" customHeight="false" outlineLevel="0" collapsed="false">
      <c r="A6431" s="715" t="s">
        <v>63613</v>
      </c>
      <c r="B6431" s="715" t="s">
        <v>63611</v>
      </c>
      <c r="C6431" s="715" t="s">
        <v>4108</v>
      </c>
      <c r="D6431" s="158" t="s">
        <v>63614</v>
      </c>
    </row>
    <row r="6432" customFormat="false" ht="13.5" hidden="true" customHeight="false" outlineLevel="0" collapsed="false">
      <c r="A6432" s="715" t="s">
        <v>63615</v>
      </c>
      <c r="B6432" s="715" t="s">
        <v>63616</v>
      </c>
      <c r="C6432" s="715" t="s">
        <v>3970</v>
      </c>
      <c r="D6432" s="158" t="s">
        <v>47842</v>
      </c>
    </row>
    <row r="6433" customFormat="false" ht="13.5" hidden="true" customHeight="false" outlineLevel="0" collapsed="false">
      <c r="A6433" s="715" t="s">
        <v>63617</v>
      </c>
      <c r="B6433" s="715" t="s">
        <v>63618</v>
      </c>
      <c r="C6433" s="715" t="s">
        <v>4108</v>
      </c>
      <c r="D6433" s="158" t="s">
        <v>55873</v>
      </c>
    </row>
  </sheetData>
  <autoFilter ref="A7:D6433">
    <filterColumn colId="1">
      <customFilters and="true">
        <customFilter operator="equal" val="*esgot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8</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2020-07-07T14:46:56Z</cp:lastPrinted>
  <dcterms:modified xsi:type="dcterms:W3CDTF">2020-07-07T14:48:15Z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